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vmikhalkina\Desktop\ПРАЙС-ЛИСТЫ 2025\МАНТЕРА SUPREME\"/>
    </mc:Choice>
  </mc:AlternateContent>
  <xr:revisionPtr revIDLastSave="0" documentId="13_ncr:1_{A9BA4E31-3807-40C4-99B6-A78B23D02E5F}" xr6:coauthVersionLast="45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Основной тариф" sheetId="4" r:id="rId1"/>
    <sheet name="GRID" sheetId="1" state="hidden" r:id="rId2"/>
    <sheet name="Длительное прож. от 10 суток" sheetId="15" r:id="rId3"/>
    <sheet name="Длительное прож. от 30 суток" sheetId="12" r:id="rId4"/>
    <sheet name="Каникулы вместе" sheetId="22" r:id="rId5"/>
    <sheet name="Время восстановления" sheetId="21" r:id="rId6"/>
    <sheet name="Именинники" sheetId="26" r:id="rId7"/>
    <sheet name="КАЛЕНДАРЬ" sheetId="2" state="hidden" r:id="rId8"/>
  </sheets>
  <externalReferences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679" i="4" l="1"/>
  <c r="C680" i="4"/>
  <c r="C678" i="4"/>
  <c r="B108" i="1"/>
  <c r="C290" i="26" s="1"/>
  <c r="B109" i="1"/>
  <c r="C291" i="26" s="1"/>
  <c r="B107" i="1"/>
  <c r="C289" i="26" s="1"/>
  <c r="C257" i="26" a="1"/>
  <c r="C257" i="26" s="1"/>
  <c r="D257" i="26" a="1"/>
  <c r="D257" i="26" s="1"/>
  <c r="E257" i="26" a="1"/>
  <c r="E257" i="26" s="1"/>
  <c r="F257" i="26" a="1"/>
  <c r="F257" i="26" s="1"/>
  <c r="G257" i="26" a="1"/>
  <c r="G257" i="26" s="1"/>
  <c r="H257" i="26" a="1"/>
  <c r="H257" i="26" s="1"/>
  <c r="I257" i="26" a="1"/>
  <c r="I257" i="26" s="1"/>
  <c r="J257" i="26" a="1"/>
  <c r="J257" i="26" s="1"/>
  <c r="K257" i="26" a="1"/>
  <c r="K257" i="26" s="1"/>
  <c r="L257" i="26" a="1"/>
  <c r="L257" i="26" s="1"/>
  <c r="M257" i="26" a="1"/>
  <c r="M257" i="26" s="1"/>
  <c r="N257" i="26" a="1"/>
  <c r="N257" i="26" s="1"/>
  <c r="C258" i="26" a="1"/>
  <c r="C258" i="26" s="1"/>
  <c r="D258" i="26" a="1"/>
  <c r="D258" i="26" s="1"/>
  <c r="E258" i="26" a="1"/>
  <c r="E258" i="26" s="1"/>
  <c r="F258" i="26" a="1"/>
  <c r="F258" i="26" s="1"/>
  <c r="G258" i="26" a="1"/>
  <c r="G258" i="26" s="1"/>
  <c r="H258" i="26" a="1"/>
  <c r="H258" i="26" s="1"/>
  <c r="I258" i="26" a="1"/>
  <c r="I258" i="26" s="1"/>
  <c r="J258" i="26" a="1"/>
  <c r="J258" i="26" s="1"/>
  <c r="K258" i="26" a="1"/>
  <c r="K258" i="26" s="1"/>
  <c r="L258" i="26" a="1"/>
  <c r="L258" i="26" s="1"/>
  <c r="M258" i="26" a="1"/>
  <c r="M258" i="26" s="1"/>
  <c r="N258" i="26" a="1"/>
  <c r="N258" i="26" s="1"/>
  <c r="C259" i="26" a="1"/>
  <c r="C259" i="26" s="1"/>
  <c r="D259" i="26" a="1"/>
  <c r="D259" i="26" s="1"/>
  <c r="E259" i="26" a="1"/>
  <c r="E259" i="26" s="1"/>
  <c r="F259" i="26" a="1"/>
  <c r="F259" i="26" s="1"/>
  <c r="G259" i="26" a="1"/>
  <c r="G259" i="26" s="1"/>
  <c r="H259" i="26" a="1"/>
  <c r="H259" i="26" s="1"/>
  <c r="I259" i="26" a="1"/>
  <c r="I259" i="26" s="1"/>
  <c r="J259" i="26" a="1"/>
  <c r="J259" i="26" s="1"/>
  <c r="K259" i="26" a="1"/>
  <c r="K259" i="26" s="1"/>
  <c r="L259" i="26" a="1"/>
  <c r="L259" i="26" s="1"/>
  <c r="M259" i="26" a="1"/>
  <c r="M259" i="26" s="1"/>
  <c r="N259" i="26" a="1"/>
  <c r="N259" i="26" s="1"/>
  <c r="C260" i="26" a="1"/>
  <c r="C260" i="26" s="1"/>
  <c r="D260" i="26" a="1"/>
  <c r="D260" i="26" s="1"/>
  <c r="E260" i="26" a="1"/>
  <c r="E260" i="26" s="1"/>
  <c r="F260" i="26" a="1"/>
  <c r="F260" i="26" s="1"/>
  <c r="G260" i="26" a="1"/>
  <c r="G260" i="26" s="1"/>
  <c r="H260" i="26" a="1"/>
  <c r="H260" i="26" s="1"/>
  <c r="I260" i="26" a="1"/>
  <c r="I260" i="26" s="1"/>
  <c r="J260" i="26" a="1"/>
  <c r="J260" i="26" s="1"/>
  <c r="K260" i="26" a="1"/>
  <c r="K260" i="26" s="1"/>
  <c r="L260" i="26" a="1"/>
  <c r="L260" i="26" s="1"/>
  <c r="M260" i="26" a="1"/>
  <c r="M260" i="26" s="1"/>
  <c r="N260" i="26" a="1"/>
  <c r="N260" i="26" s="1"/>
  <c r="C261" i="26" a="1"/>
  <c r="C261" i="26" s="1"/>
  <c r="D261" i="26" a="1"/>
  <c r="D261" i="26" s="1"/>
  <c r="E261" i="26" a="1"/>
  <c r="E261" i="26" s="1"/>
  <c r="F261" i="26" a="1"/>
  <c r="F261" i="26" s="1"/>
  <c r="G261" i="26" a="1"/>
  <c r="G261" i="26" s="1"/>
  <c r="H261" i="26" a="1"/>
  <c r="H261" i="26" s="1"/>
  <c r="I261" i="26" a="1"/>
  <c r="I261" i="26" s="1"/>
  <c r="J261" i="26" a="1"/>
  <c r="J261" i="26" s="1"/>
  <c r="K261" i="26" a="1"/>
  <c r="K261" i="26" s="1"/>
  <c r="L261" i="26" a="1"/>
  <c r="L261" i="26" s="1"/>
  <c r="M261" i="26" a="1"/>
  <c r="M261" i="26" s="1"/>
  <c r="N261" i="26" a="1"/>
  <c r="N261" i="26" s="1"/>
  <c r="C262" i="26" a="1"/>
  <c r="C262" i="26" s="1"/>
  <c r="D262" i="26" a="1"/>
  <c r="D262" i="26" s="1"/>
  <c r="E262" i="26" a="1"/>
  <c r="E262" i="26" s="1"/>
  <c r="F262" i="26" a="1"/>
  <c r="F262" i="26" s="1"/>
  <c r="G262" i="26" a="1"/>
  <c r="G262" i="26" s="1"/>
  <c r="H262" i="26" a="1"/>
  <c r="H262" i="26" s="1"/>
  <c r="I262" i="26" a="1"/>
  <c r="I262" i="26" s="1"/>
  <c r="J262" i="26" a="1"/>
  <c r="J262" i="26" s="1"/>
  <c r="K262" i="26" a="1"/>
  <c r="K262" i="26" s="1"/>
  <c r="L262" i="26" a="1"/>
  <c r="L262" i="26" s="1"/>
  <c r="M262" i="26" a="1"/>
  <c r="M262" i="26" s="1"/>
  <c r="N262" i="26" a="1"/>
  <c r="N262" i="26" s="1"/>
  <c r="C263" i="26" a="1"/>
  <c r="C263" i="26" s="1"/>
  <c r="D263" i="26" a="1"/>
  <c r="D263" i="26" s="1"/>
  <c r="E263" i="26" a="1"/>
  <c r="E263" i="26" s="1"/>
  <c r="F263" i="26" a="1"/>
  <c r="F263" i="26" s="1"/>
  <c r="G263" i="26" a="1"/>
  <c r="G263" i="26" s="1"/>
  <c r="H263" i="26" a="1"/>
  <c r="H263" i="26" s="1"/>
  <c r="I263" i="26" a="1"/>
  <c r="I263" i="26" s="1"/>
  <c r="J263" i="26" a="1"/>
  <c r="J263" i="26" s="1"/>
  <c r="K263" i="26" a="1"/>
  <c r="K263" i="26" s="1"/>
  <c r="L263" i="26" a="1"/>
  <c r="L263" i="26" s="1"/>
  <c r="M263" i="26" a="1"/>
  <c r="M263" i="26" s="1"/>
  <c r="N263" i="26" a="1"/>
  <c r="N263" i="26" s="1"/>
  <c r="C264" i="26" a="1"/>
  <c r="C264" i="26" s="1"/>
  <c r="D264" i="26" a="1"/>
  <c r="D264" i="26" s="1"/>
  <c r="E264" i="26" a="1"/>
  <c r="E264" i="26" s="1"/>
  <c r="F264" i="26" a="1"/>
  <c r="F264" i="26" s="1"/>
  <c r="G264" i="26" a="1"/>
  <c r="G264" i="26" s="1"/>
  <c r="H264" i="26" a="1"/>
  <c r="H264" i="26" s="1"/>
  <c r="I264" i="26" a="1"/>
  <c r="I264" i="26" s="1"/>
  <c r="J264" i="26" a="1"/>
  <c r="J264" i="26" s="1"/>
  <c r="K264" i="26" a="1"/>
  <c r="K264" i="26" s="1"/>
  <c r="L264" i="26" a="1"/>
  <c r="L264" i="26" s="1"/>
  <c r="M264" i="26" a="1"/>
  <c r="M264" i="26" s="1"/>
  <c r="N264" i="26" a="1"/>
  <c r="N264" i="26" s="1"/>
  <c r="C265" i="26" a="1"/>
  <c r="C265" i="26" s="1"/>
  <c r="D265" i="26" a="1"/>
  <c r="D265" i="26" s="1"/>
  <c r="E265" i="26" a="1"/>
  <c r="E265" i="26" s="1"/>
  <c r="F265" i="26" a="1"/>
  <c r="F265" i="26" s="1"/>
  <c r="G265" i="26" a="1"/>
  <c r="G265" i="26" s="1"/>
  <c r="H265" i="26" a="1"/>
  <c r="H265" i="26" s="1"/>
  <c r="I265" i="26" a="1"/>
  <c r="I265" i="26" s="1"/>
  <c r="J265" i="26" a="1"/>
  <c r="J265" i="26" s="1"/>
  <c r="K265" i="26" a="1"/>
  <c r="K265" i="26" s="1"/>
  <c r="L265" i="26" a="1"/>
  <c r="L265" i="26" s="1"/>
  <c r="M265" i="26" a="1"/>
  <c r="M265" i="26" s="1"/>
  <c r="N265" i="26" a="1"/>
  <c r="N265" i="26" s="1"/>
  <c r="C266" i="26" a="1"/>
  <c r="C266" i="26" s="1"/>
  <c r="D266" i="26" a="1"/>
  <c r="D266" i="26" s="1"/>
  <c r="E266" i="26" a="1"/>
  <c r="E266" i="26" s="1"/>
  <c r="F266" i="26" a="1"/>
  <c r="F266" i="26" s="1"/>
  <c r="G266" i="26" a="1"/>
  <c r="G266" i="26" s="1"/>
  <c r="H266" i="26" a="1"/>
  <c r="H266" i="26" s="1"/>
  <c r="I266" i="26" a="1"/>
  <c r="I266" i="26" s="1"/>
  <c r="J266" i="26" a="1"/>
  <c r="J266" i="26" s="1"/>
  <c r="K266" i="26" a="1"/>
  <c r="K266" i="26" s="1"/>
  <c r="L266" i="26" a="1"/>
  <c r="L266" i="26" s="1"/>
  <c r="M266" i="26" a="1"/>
  <c r="M266" i="26" s="1"/>
  <c r="N266" i="26" a="1"/>
  <c r="N266" i="26" s="1"/>
  <c r="C267" i="26" a="1"/>
  <c r="C267" i="26" s="1"/>
  <c r="D267" i="26" a="1"/>
  <c r="D267" i="26" s="1"/>
  <c r="E267" i="26" a="1"/>
  <c r="E267" i="26" s="1"/>
  <c r="F267" i="26" a="1"/>
  <c r="F267" i="26" s="1"/>
  <c r="G267" i="26" a="1"/>
  <c r="G267" i="26" s="1"/>
  <c r="H267" i="26" a="1"/>
  <c r="H267" i="26" s="1"/>
  <c r="I267" i="26" a="1"/>
  <c r="I267" i="26" s="1"/>
  <c r="J267" i="26" a="1"/>
  <c r="J267" i="26" s="1"/>
  <c r="K267" i="26" a="1"/>
  <c r="K267" i="26" s="1"/>
  <c r="L267" i="26" a="1"/>
  <c r="L267" i="26" s="1"/>
  <c r="M267" i="26" a="1"/>
  <c r="M267" i="26" s="1"/>
  <c r="N267" i="26" a="1"/>
  <c r="N267" i="26" s="1"/>
  <c r="C268" i="26" a="1"/>
  <c r="C268" i="26" s="1"/>
  <c r="D268" i="26" a="1"/>
  <c r="D268" i="26" s="1"/>
  <c r="E268" i="26" a="1"/>
  <c r="E268" i="26" s="1"/>
  <c r="F268" i="26" a="1"/>
  <c r="F268" i="26" s="1"/>
  <c r="G268" i="26" a="1"/>
  <c r="G268" i="26" s="1"/>
  <c r="H268" i="26" a="1"/>
  <c r="H268" i="26" s="1"/>
  <c r="I268" i="26" a="1"/>
  <c r="I268" i="26" s="1"/>
  <c r="J268" i="26" a="1"/>
  <c r="J268" i="26" s="1"/>
  <c r="K268" i="26" a="1"/>
  <c r="K268" i="26" s="1"/>
  <c r="L268" i="26" a="1"/>
  <c r="L268" i="26" s="1"/>
  <c r="M268" i="26" a="1"/>
  <c r="M268" i="26" s="1"/>
  <c r="N268" i="26" a="1"/>
  <c r="N268" i="26" s="1"/>
  <c r="C269" i="26" a="1"/>
  <c r="C269" i="26" s="1"/>
  <c r="D269" i="26" a="1"/>
  <c r="D269" i="26" s="1"/>
  <c r="E269" i="26" a="1"/>
  <c r="E269" i="26" s="1"/>
  <c r="F269" i="26" a="1"/>
  <c r="F269" i="26" s="1"/>
  <c r="G269" i="26" a="1"/>
  <c r="G269" i="26" s="1"/>
  <c r="H269" i="26" a="1"/>
  <c r="H269" i="26" s="1"/>
  <c r="I269" i="26" a="1"/>
  <c r="I269" i="26" s="1"/>
  <c r="J269" i="26" a="1"/>
  <c r="J269" i="26" s="1"/>
  <c r="K269" i="26" a="1"/>
  <c r="K269" i="26" s="1"/>
  <c r="L269" i="26" a="1"/>
  <c r="L269" i="26" s="1"/>
  <c r="M269" i="26" a="1"/>
  <c r="M269" i="26" s="1"/>
  <c r="N269" i="26" a="1"/>
  <c r="N269" i="26" s="1"/>
  <c r="C270" i="26" a="1"/>
  <c r="C270" i="26" s="1"/>
  <c r="D270" i="26" a="1"/>
  <c r="D270" i="26" s="1"/>
  <c r="E270" i="26" a="1"/>
  <c r="E270" i="26" s="1"/>
  <c r="F270" i="26" a="1"/>
  <c r="F270" i="26" s="1"/>
  <c r="G270" i="26" a="1"/>
  <c r="G270" i="26" s="1"/>
  <c r="H270" i="26" a="1"/>
  <c r="H270" i="26" s="1"/>
  <c r="I270" i="26" a="1"/>
  <c r="I270" i="26" s="1"/>
  <c r="J270" i="26" a="1"/>
  <c r="J270" i="26" s="1"/>
  <c r="K270" i="26" a="1"/>
  <c r="K270" i="26" s="1"/>
  <c r="L270" i="26" a="1"/>
  <c r="L270" i="26" s="1"/>
  <c r="M270" i="26" a="1"/>
  <c r="M270" i="26" s="1"/>
  <c r="N270" i="26" a="1"/>
  <c r="N270" i="26" s="1"/>
  <c r="C271" i="26" a="1"/>
  <c r="C271" i="26" s="1"/>
  <c r="D271" i="26" a="1"/>
  <c r="D271" i="26" s="1"/>
  <c r="E271" i="26" a="1"/>
  <c r="E271" i="26" s="1"/>
  <c r="F271" i="26" a="1"/>
  <c r="F271" i="26" s="1"/>
  <c r="G271" i="26" a="1"/>
  <c r="G271" i="26" s="1"/>
  <c r="H271" i="26" a="1"/>
  <c r="H271" i="26" s="1"/>
  <c r="I271" i="26" a="1"/>
  <c r="I271" i="26" s="1"/>
  <c r="J271" i="26" a="1"/>
  <c r="J271" i="26" s="1"/>
  <c r="K271" i="26" a="1"/>
  <c r="K271" i="26" s="1"/>
  <c r="L271" i="26" a="1"/>
  <c r="L271" i="26" s="1"/>
  <c r="M271" i="26" a="1"/>
  <c r="M271" i="26" s="1"/>
  <c r="N271" i="26" a="1"/>
  <c r="N271" i="26" s="1"/>
  <c r="C272" i="26" a="1"/>
  <c r="C272" i="26" s="1"/>
  <c r="D272" i="26" a="1"/>
  <c r="D272" i="26" s="1"/>
  <c r="E272" i="26" a="1"/>
  <c r="E272" i="26" s="1"/>
  <c r="F272" i="26" a="1"/>
  <c r="F272" i="26" s="1"/>
  <c r="G272" i="26" a="1"/>
  <c r="G272" i="26" s="1"/>
  <c r="H272" i="26" a="1"/>
  <c r="H272" i="26" s="1"/>
  <c r="I272" i="26" a="1"/>
  <c r="I272" i="26" s="1"/>
  <c r="J272" i="26" a="1"/>
  <c r="J272" i="26" s="1"/>
  <c r="K272" i="26" a="1"/>
  <c r="K272" i="26" s="1"/>
  <c r="L272" i="26" a="1"/>
  <c r="L272" i="26" s="1"/>
  <c r="M272" i="26" a="1"/>
  <c r="M272" i="26" s="1"/>
  <c r="N272" i="26" a="1"/>
  <c r="N272" i="26" s="1"/>
  <c r="C273" i="26" a="1"/>
  <c r="C273" i="26" s="1"/>
  <c r="D273" i="26" a="1"/>
  <c r="D273" i="26" s="1"/>
  <c r="E273" i="26" a="1"/>
  <c r="E273" i="26" s="1"/>
  <c r="F273" i="26" a="1"/>
  <c r="F273" i="26" s="1"/>
  <c r="G273" i="26" a="1"/>
  <c r="G273" i="26" s="1"/>
  <c r="H273" i="26" a="1"/>
  <c r="H273" i="26" s="1"/>
  <c r="I273" i="26" a="1"/>
  <c r="I273" i="26" s="1"/>
  <c r="J273" i="26" a="1"/>
  <c r="J273" i="26" s="1"/>
  <c r="K273" i="26" a="1"/>
  <c r="K273" i="26" s="1"/>
  <c r="L273" i="26" a="1"/>
  <c r="L273" i="26" s="1"/>
  <c r="M273" i="26" a="1"/>
  <c r="M273" i="26" s="1"/>
  <c r="N273" i="26" a="1"/>
  <c r="N273" i="26" s="1"/>
  <c r="C274" i="26" a="1"/>
  <c r="C274" i="26" s="1"/>
  <c r="D274" i="26" a="1"/>
  <c r="D274" i="26" s="1"/>
  <c r="E274" i="26" a="1"/>
  <c r="E274" i="26" s="1"/>
  <c r="F274" i="26" a="1"/>
  <c r="F274" i="26" s="1"/>
  <c r="G274" i="26" a="1"/>
  <c r="G274" i="26" s="1"/>
  <c r="H274" i="26" a="1"/>
  <c r="H274" i="26" s="1"/>
  <c r="I274" i="26" a="1"/>
  <c r="I274" i="26" s="1"/>
  <c r="J274" i="26" a="1"/>
  <c r="J274" i="26" s="1"/>
  <c r="K274" i="26" a="1"/>
  <c r="K274" i="26" s="1"/>
  <c r="L274" i="26" a="1"/>
  <c r="L274" i="26" s="1"/>
  <c r="M274" i="26" a="1"/>
  <c r="M274" i="26" s="1"/>
  <c r="N274" i="26" a="1"/>
  <c r="N274" i="26" s="1"/>
  <c r="C275" i="26" a="1"/>
  <c r="C275" i="26" s="1"/>
  <c r="D275" i="26" a="1"/>
  <c r="D275" i="26" s="1"/>
  <c r="E275" i="26" a="1"/>
  <c r="E275" i="26" s="1"/>
  <c r="F275" i="26" a="1"/>
  <c r="F275" i="26" s="1"/>
  <c r="G275" i="26" a="1"/>
  <c r="G275" i="26" s="1"/>
  <c r="H275" i="26" a="1"/>
  <c r="H275" i="26" s="1"/>
  <c r="I275" i="26" a="1"/>
  <c r="I275" i="26" s="1"/>
  <c r="J275" i="26" a="1"/>
  <c r="J275" i="26" s="1"/>
  <c r="K275" i="26" a="1"/>
  <c r="K275" i="26" s="1"/>
  <c r="L275" i="26" a="1"/>
  <c r="L275" i="26" s="1"/>
  <c r="M275" i="26" a="1"/>
  <c r="M275" i="26" s="1"/>
  <c r="N275" i="26" a="1"/>
  <c r="N275" i="26" s="1"/>
  <c r="C276" i="26" a="1"/>
  <c r="C276" i="26" s="1"/>
  <c r="D276" i="26" a="1"/>
  <c r="D276" i="26" s="1"/>
  <c r="E276" i="26" a="1"/>
  <c r="E276" i="26" s="1"/>
  <c r="F276" i="26" a="1"/>
  <c r="F276" i="26" s="1"/>
  <c r="G276" i="26" a="1"/>
  <c r="G276" i="26" s="1"/>
  <c r="H276" i="26" a="1"/>
  <c r="H276" i="26" s="1"/>
  <c r="I276" i="26" a="1"/>
  <c r="I276" i="26" s="1"/>
  <c r="J276" i="26" a="1"/>
  <c r="J276" i="26" s="1"/>
  <c r="K276" i="26" a="1"/>
  <c r="K276" i="26" s="1"/>
  <c r="L276" i="26" a="1"/>
  <c r="L276" i="26" s="1"/>
  <c r="M276" i="26" a="1"/>
  <c r="M276" i="26" s="1"/>
  <c r="N276" i="26" a="1"/>
  <c r="N276" i="26" s="1"/>
  <c r="C277" i="26" a="1"/>
  <c r="C277" i="26" s="1"/>
  <c r="D277" i="26" a="1"/>
  <c r="D277" i="26" s="1"/>
  <c r="E277" i="26" a="1"/>
  <c r="E277" i="26" s="1"/>
  <c r="F277" i="26" a="1"/>
  <c r="F277" i="26" s="1"/>
  <c r="G277" i="26" a="1"/>
  <c r="G277" i="26" s="1"/>
  <c r="H277" i="26" a="1"/>
  <c r="H277" i="26" s="1"/>
  <c r="I277" i="26" a="1"/>
  <c r="I277" i="26" s="1"/>
  <c r="J277" i="26" a="1"/>
  <c r="J277" i="26" s="1"/>
  <c r="K277" i="26" a="1"/>
  <c r="K277" i="26" s="1"/>
  <c r="L277" i="26" a="1"/>
  <c r="L277" i="26" s="1"/>
  <c r="M277" i="26" a="1"/>
  <c r="M277" i="26" s="1"/>
  <c r="N277" i="26" a="1"/>
  <c r="N277" i="26" s="1"/>
  <c r="C278" i="26" a="1"/>
  <c r="C278" i="26" s="1"/>
  <c r="D278" i="26" a="1"/>
  <c r="D278" i="26" s="1"/>
  <c r="E278" i="26" a="1"/>
  <c r="E278" i="26" s="1"/>
  <c r="F278" i="26" a="1"/>
  <c r="F278" i="26" s="1"/>
  <c r="G278" i="26" a="1"/>
  <c r="G278" i="26" s="1"/>
  <c r="H278" i="26" a="1"/>
  <c r="H278" i="26" s="1"/>
  <c r="I278" i="26" a="1"/>
  <c r="I278" i="26" s="1"/>
  <c r="J278" i="26" a="1"/>
  <c r="J278" i="26" s="1"/>
  <c r="K278" i="26" a="1"/>
  <c r="K278" i="26" s="1"/>
  <c r="L278" i="26" a="1"/>
  <c r="L278" i="26" s="1"/>
  <c r="M278" i="26" a="1"/>
  <c r="M278" i="26" s="1"/>
  <c r="N278" i="26" a="1"/>
  <c r="N278" i="26" s="1"/>
  <c r="C279" i="26" a="1"/>
  <c r="C279" i="26" s="1"/>
  <c r="D279" i="26" a="1"/>
  <c r="D279" i="26" s="1"/>
  <c r="E279" i="26" a="1"/>
  <c r="E279" i="26" s="1"/>
  <c r="F279" i="26" a="1"/>
  <c r="F279" i="26" s="1"/>
  <c r="G279" i="26" a="1"/>
  <c r="G279" i="26" s="1"/>
  <c r="H279" i="26" a="1"/>
  <c r="H279" i="26" s="1"/>
  <c r="I279" i="26" a="1"/>
  <c r="I279" i="26" s="1"/>
  <c r="J279" i="26" a="1"/>
  <c r="J279" i="26" s="1"/>
  <c r="K279" i="26" a="1"/>
  <c r="K279" i="26" s="1"/>
  <c r="L279" i="26" a="1"/>
  <c r="L279" i="26" s="1"/>
  <c r="M279" i="26" a="1"/>
  <c r="M279" i="26" s="1"/>
  <c r="N279" i="26" a="1"/>
  <c r="N279" i="26" s="1"/>
  <c r="C280" i="26" a="1"/>
  <c r="C280" i="26" s="1"/>
  <c r="D280" i="26" a="1"/>
  <c r="D280" i="26" s="1"/>
  <c r="E280" i="26" a="1"/>
  <c r="E280" i="26" s="1"/>
  <c r="F280" i="26" a="1"/>
  <c r="F280" i="26" s="1"/>
  <c r="G280" i="26" a="1"/>
  <c r="G280" i="26" s="1"/>
  <c r="H280" i="26" a="1"/>
  <c r="H280" i="26" s="1"/>
  <c r="I280" i="26" a="1"/>
  <c r="I280" i="26" s="1"/>
  <c r="J280" i="26" a="1"/>
  <c r="J280" i="26" s="1"/>
  <c r="K280" i="26" a="1"/>
  <c r="K280" i="26" s="1"/>
  <c r="L280" i="26" a="1"/>
  <c r="L280" i="26" s="1"/>
  <c r="M280" i="26" a="1"/>
  <c r="M280" i="26" s="1"/>
  <c r="N280" i="26" a="1"/>
  <c r="N280" i="26" s="1"/>
  <c r="C281" i="26" a="1"/>
  <c r="C281" i="26" s="1"/>
  <c r="D281" i="26" a="1"/>
  <c r="D281" i="26" s="1"/>
  <c r="E281" i="26" a="1"/>
  <c r="E281" i="26" s="1"/>
  <c r="F281" i="26" a="1"/>
  <c r="F281" i="26" s="1"/>
  <c r="G281" i="26" a="1"/>
  <c r="G281" i="26" s="1"/>
  <c r="H281" i="26" a="1"/>
  <c r="H281" i="26" s="1"/>
  <c r="I281" i="26" a="1"/>
  <c r="I281" i="26" s="1"/>
  <c r="J281" i="26" a="1"/>
  <c r="J281" i="26" s="1"/>
  <c r="K281" i="26" a="1"/>
  <c r="K281" i="26" s="1"/>
  <c r="L281" i="26" a="1"/>
  <c r="L281" i="26" s="1"/>
  <c r="M281" i="26" a="1"/>
  <c r="M281" i="26" s="1"/>
  <c r="N281" i="26" a="1"/>
  <c r="N281" i="26" s="1"/>
  <c r="C282" i="26" a="1"/>
  <c r="C282" i="26" s="1"/>
  <c r="D282" i="26" a="1"/>
  <c r="D282" i="26" s="1"/>
  <c r="E282" i="26" a="1"/>
  <c r="E282" i="26" s="1"/>
  <c r="F282" i="26" a="1"/>
  <c r="F282" i="26" s="1"/>
  <c r="G282" i="26" a="1"/>
  <c r="G282" i="26" s="1"/>
  <c r="H282" i="26" a="1"/>
  <c r="H282" i="26" s="1"/>
  <c r="I282" i="26" a="1"/>
  <c r="I282" i="26" s="1"/>
  <c r="J282" i="26" a="1"/>
  <c r="J282" i="26" s="1"/>
  <c r="K282" i="26" a="1"/>
  <c r="K282" i="26" s="1"/>
  <c r="L282" i="26" a="1"/>
  <c r="L282" i="26" s="1"/>
  <c r="M282" i="26" a="1"/>
  <c r="M282" i="26" s="1"/>
  <c r="N282" i="26" a="1"/>
  <c r="N282" i="26" s="1"/>
  <c r="C283" i="26" a="1"/>
  <c r="C283" i="26" s="1"/>
  <c r="D283" i="26" a="1"/>
  <c r="D283" i="26" s="1"/>
  <c r="E283" i="26" a="1"/>
  <c r="E283" i="26" s="1"/>
  <c r="F283" i="26" a="1"/>
  <c r="F283" i="26" s="1"/>
  <c r="G283" i="26" a="1"/>
  <c r="G283" i="26" s="1"/>
  <c r="H283" i="26" a="1"/>
  <c r="H283" i="26" s="1"/>
  <c r="I283" i="26" a="1"/>
  <c r="I283" i="26" s="1"/>
  <c r="J283" i="26" a="1"/>
  <c r="J283" i="26" s="1"/>
  <c r="K283" i="26" a="1"/>
  <c r="K283" i="26" s="1"/>
  <c r="L283" i="26" a="1"/>
  <c r="L283" i="26" s="1"/>
  <c r="M283" i="26" a="1"/>
  <c r="M283" i="26" s="1"/>
  <c r="N283" i="26" a="1"/>
  <c r="N283" i="26" s="1"/>
  <c r="C284" i="26" a="1"/>
  <c r="C284" i="26" s="1"/>
  <c r="D284" i="26" a="1"/>
  <c r="D284" i="26" s="1"/>
  <c r="E284" i="26" a="1"/>
  <c r="E284" i="26" s="1"/>
  <c r="F284" i="26" a="1"/>
  <c r="F284" i="26" s="1"/>
  <c r="G284" i="26" a="1"/>
  <c r="G284" i="26" s="1"/>
  <c r="H284" i="26" a="1"/>
  <c r="H284" i="26" s="1"/>
  <c r="I284" i="26" a="1"/>
  <c r="I284" i="26" s="1"/>
  <c r="J284" i="26" a="1"/>
  <c r="J284" i="26" s="1"/>
  <c r="K284" i="26" a="1"/>
  <c r="K284" i="26" s="1"/>
  <c r="L284" i="26" a="1"/>
  <c r="L284" i="26" s="1"/>
  <c r="M284" i="26" a="1"/>
  <c r="M284" i="26" s="1"/>
  <c r="N284" i="26" a="1"/>
  <c r="N284" i="26" s="1"/>
  <c r="C285" i="26" a="1"/>
  <c r="C285" i="26" s="1"/>
  <c r="D285" i="26" a="1"/>
  <c r="D285" i="26" s="1"/>
  <c r="E285" i="26" a="1"/>
  <c r="E285" i="26" s="1"/>
  <c r="F285" i="26" a="1"/>
  <c r="F285" i="26" s="1"/>
  <c r="G285" i="26" a="1"/>
  <c r="G285" i="26" s="1"/>
  <c r="H285" i="26" a="1"/>
  <c r="H285" i="26" s="1"/>
  <c r="I285" i="26" a="1"/>
  <c r="I285" i="26" s="1"/>
  <c r="J285" i="26" a="1"/>
  <c r="J285" i="26" s="1"/>
  <c r="K285" i="26" a="1"/>
  <c r="K285" i="26" s="1"/>
  <c r="L285" i="26" a="1"/>
  <c r="L285" i="26" s="1"/>
  <c r="M285" i="26" a="1"/>
  <c r="M285" i="26" s="1"/>
  <c r="N285" i="26" a="1"/>
  <c r="N285" i="26" s="1"/>
  <c r="C286" i="26" a="1"/>
  <c r="C286" i="26" s="1"/>
  <c r="D286" i="26" a="1"/>
  <c r="D286" i="26" s="1"/>
  <c r="E286" i="26" a="1"/>
  <c r="E286" i="26" s="1"/>
  <c r="F286" i="26" a="1"/>
  <c r="F286" i="26" s="1"/>
  <c r="G286" i="26" a="1"/>
  <c r="G286" i="26" s="1"/>
  <c r="H286" i="26" a="1"/>
  <c r="H286" i="26" s="1"/>
  <c r="I286" i="26" a="1"/>
  <c r="I286" i="26" s="1"/>
  <c r="J286" i="26" a="1"/>
  <c r="J286" i="26" s="1"/>
  <c r="K286" i="26" a="1"/>
  <c r="K286" i="26" s="1"/>
  <c r="L286" i="26" a="1"/>
  <c r="L286" i="26" s="1"/>
  <c r="M286" i="26" a="1"/>
  <c r="M286" i="26" s="1"/>
  <c r="N286" i="26" a="1"/>
  <c r="N286" i="26" s="1"/>
  <c r="C221" i="26" a="1"/>
  <c r="C221" i="26" s="1"/>
  <c r="D221" i="26" a="1"/>
  <c r="D221" i="26" s="1"/>
  <c r="E221" i="26" a="1"/>
  <c r="E221" i="26" s="1"/>
  <c r="F221" i="26" a="1"/>
  <c r="F221" i="26" s="1"/>
  <c r="G221" i="26" a="1"/>
  <c r="G221" i="26" s="1"/>
  <c r="H221" i="26" a="1"/>
  <c r="H221" i="26" s="1"/>
  <c r="I221" i="26" a="1"/>
  <c r="I221" i="26" s="1"/>
  <c r="J221" i="26" a="1"/>
  <c r="J221" i="26" s="1"/>
  <c r="K221" i="26" a="1"/>
  <c r="K221" i="26" s="1"/>
  <c r="L221" i="26" a="1"/>
  <c r="L221" i="26" s="1"/>
  <c r="M221" i="26" a="1"/>
  <c r="M221" i="26" s="1"/>
  <c r="N221" i="26" a="1"/>
  <c r="N221" i="26" s="1"/>
  <c r="C222" i="26" a="1"/>
  <c r="C222" i="26" s="1"/>
  <c r="D222" i="26" a="1"/>
  <c r="D222" i="26" s="1"/>
  <c r="E222" i="26" a="1"/>
  <c r="E222" i="26" s="1"/>
  <c r="F222" i="26" a="1"/>
  <c r="F222" i="26" s="1"/>
  <c r="G222" i="26" a="1"/>
  <c r="G222" i="26" s="1"/>
  <c r="H222" i="26" a="1"/>
  <c r="H222" i="26" s="1"/>
  <c r="I222" i="26" a="1"/>
  <c r="I222" i="26" s="1"/>
  <c r="J222" i="26" a="1"/>
  <c r="J222" i="26" s="1"/>
  <c r="K222" i="26" a="1"/>
  <c r="K222" i="26" s="1"/>
  <c r="L222" i="26" a="1"/>
  <c r="L222" i="26" s="1"/>
  <c r="M222" i="26" a="1"/>
  <c r="M222" i="26" s="1"/>
  <c r="N222" i="26" a="1"/>
  <c r="N222" i="26" s="1"/>
  <c r="C223" i="26" a="1"/>
  <c r="C223" i="26" s="1"/>
  <c r="D223" i="26" a="1"/>
  <c r="D223" i="26" s="1"/>
  <c r="E223" i="26" a="1"/>
  <c r="E223" i="26" s="1"/>
  <c r="F223" i="26" a="1"/>
  <c r="F223" i="26" s="1"/>
  <c r="G223" i="26" a="1"/>
  <c r="G223" i="26" s="1"/>
  <c r="H223" i="26" a="1"/>
  <c r="H223" i="26" s="1"/>
  <c r="I223" i="26" a="1"/>
  <c r="I223" i="26" s="1"/>
  <c r="J223" i="26" a="1"/>
  <c r="J223" i="26" s="1"/>
  <c r="K223" i="26" a="1"/>
  <c r="K223" i="26" s="1"/>
  <c r="L223" i="26" a="1"/>
  <c r="L223" i="26" s="1"/>
  <c r="M223" i="26" a="1"/>
  <c r="M223" i="26" s="1"/>
  <c r="N223" i="26" a="1"/>
  <c r="N223" i="26" s="1"/>
  <c r="C224" i="26" a="1"/>
  <c r="C224" i="26" s="1"/>
  <c r="D224" i="26" a="1"/>
  <c r="D224" i="26" s="1"/>
  <c r="E224" i="26" a="1"/>
  <c r="E224" i="26" s="1"/>
  <c r="F224" i="26" a="1"/>
  <c r="F224" i="26" s="1"/>
  <c r="G224" i="26" a="1"/>
  <c r="G224" i="26" s="1"/>
  <c r="H224" i="26" a="1"/>
  <c r="H224" i="26" s="1"/>
  <c r="I224" i="26" a="1"/>
  <c r="I224" i="26" s="1"/>
  <c r="J224" i="26" a="1"/>
  <c r="J224" i="26" s="1"/>
  <c r="K224" i="26" a="1"/>
  <c r="K224" i="26" s="1"/>
  <c r="L224" i="26" a="1"/>
  <c r="L224" i="26" s="1"/>
  <c r="M224" i="26" a="1"/>
  <c r="M224" i="26" s="1"/>
  <c r="N224" i="26" a="1"/>
  <c r="N224" i="26" s="1"/>
  <c r="C225" i="26" a="1"/>
  <c r="C225" i="26" s="1"/>
  <c r="D225" i="26" a="1"/>
  <c r="D225" i="26" s="1"/>
  <c r="E225" i="26" a="1"/>
  <c r="E225" i="26" s="1"/>
  <c r="F225" i="26" a="1"/>
  <c r="F225" i="26" s="1"/>
  <c r="G225" i="26" a="1"/>
  <c r="G225" i="26" s="1"/>
  <c r="H225" i="26" a="1"/>
  <c r="H225" i="26" s="1"/>
  <c r="I225" i="26" a="1"/>
  <c r="I225" i="26" s="1"/>
  <c r="J225" i="26" a="1"/>
  <c r="J225" i="26" s="1"/>
  <c r="K225" i="26" a="1"/>
  <c r="K225" i="26" s="1"/>
  <c r="L225" i="26" a="1"/>
  <c r="L225" i="26" s="1"/>
  <c r="M225" i="26" a="1"/>
  <c r="M225" i="26" s="1"/>
  <c r="N225" i="26" a="1"/>
  <c r="N225" i="26" s="1"/>
  <c r="C226" i="26" a="1"/>
  <c r="C226" i="26" s="1"/>
  <c r="D226" i="26" a="1"/>
  <c r="D226" i="26" s="1"/>
  <c r="E226" i="26" a="1"/>
  <c r="E226" i="26" s="1"/>
  <c r="F226" i="26" a="1"/>
  <c r="F226" i="26" s="1"/>
  <c r="G226" i="26" a="1"/>
  <c r="G226" i="26" s="1"/>
  <c r="H226" i="26" a="1"/>
  <c r="H226" i="26" s="1"/>
  <c r="I226" i="26" a="1"/>
  <c r="I226" i="26" s="1"/>
  <c r="J226" i="26" a="1"/>
  <c r="J226" i="26" s="1"/>
  <c r="K226" i="26" a="1"/>
  <c r="K226" i="26" s="1"/>
  <c r="L226" i="26" a="1"/>
  <c r="L226" i="26" s="1"/>
  <c r="M226" i="26" a="1"/>
  <c r="M226" i="26" s="1"/>
  <c r="N226" i="26" a="1"/>
  <c r="N226" i="26" s="1"/>
  <c r="C227" i="26" a="1"/>
  <c r="C227" i="26" s="1"/>
  <c r="D227" i="26" a="1"/>
  <c r="D227" i="26" s="1"/>
  <c r="E227" i="26" a="1"/>
  <c r="E227" i="26" s="1"/>
  <c r="F227" i="26" a="1"/>
  <c r="F227" i="26" s="1"/>
  <c r="G227" i="26" a="1"/>
  <c r="G227" i="26" s="1"/>
  <c r="H227" i="26" a="1"/>
  <c r="H227" i="26" s="1"/>
  <c r="I227" i="26" a="1"/>
  <c r="I227" i="26" s="1"/>
  <c r="J227" i="26" a="1"/>
  <c r="J227" i="26" s="1"/>
  <c r="K227" i="26" a="1"/>
  <c r="K227" i="26" s="1"/>
  <c r="L227" i="26" a="1"/>
  <c r="L227" i="26" s="1"/>
  <c r="M227" i="26" a="1"/>
  <c r="M227" i="26" s="1"/>
  <c r="N227" i="26" a="1"/>
  <c r="N227" i="26" s="1"/>
  <c r="C228" i="26" a="1"/>
  <c r="C228" i="26" s="1"/>
  <c r="D228" i="26" a="1"/>
  <c r="D228" i="26" s="1"/>
  <c r="E228" i="26" a="1"/>
  <c r="E228" i="26" s="1"/>
  <c r="F228" i="26" a="1"/>
  <c r="F228" i="26" s="1"/>
  <c r="G228" i="26" a="1"/>
  <c r="G228" i="26" s="1"/>
  <c r="H228" i="26" a="1"/>
  <c r="H228" i="26" s="1"/>
  <c r="I228" i="26" a="1"/>
  <c r="I228" i="26" s="1"/>
  <c r="J228" i="26" a="1"/>
  <c r="J228" i="26" s="1"/>
  <c r="K228" i="26" a="1"/>
  <c r="K228" i="26" s="1"/>
  <c r="L228" i="26" a="1"/>
  <c r="L228" i="26" s="1"/>
  <c r="M228" i="26" a="1"/>
  <c r="M228" i="26" s="1"/>
  <c r="N228" i="26" a="1"/>
  <c r="N228" i="26" s="1"/>
  <c r="C229" i="26" a="1"/>
  <c r="C229" i="26" s="1"/>
  <c r="D229" i="26" a="1"/>
  <c r="D229" i="26" s="1"/>
  <c r="E229" i="26" a="1"/>
  <c r="E229" i="26" s="1"/>
  <c r="F229" i="26" a="1"/>
  <c r="F229" i="26" s="1"/>
  <c r="G229" i="26" a="1"/>
  <c r="G229" i="26" s="1"/>
  <c r="H229" i="26" a="1"/>
  <c r="H229" i="26" s="1"/>
  <c r="I229" i="26" a="1"/>
  <c r="I229" i="26" s="1"/>
  <c r="J229" i="26" a="1"/>
  <c r="J229" i="26" s="1"/>
  <c r="K229" i="26" a="1"/>
  <c r="K229" i="26" s="1"/>
  <c r="L229" i="26" a="1"/>
  <c r="L229" i="26" s="1"/>
  <c r="M229" i="26" a="1"/>
  <c r="M229" i="26" s="1"/>
  <c r="N229" i="26" a="1"/>
  <c r="N229" i="26" s="1"/>
  <c r="C230" i="26" a="1"/>
  <c r="C230" i="26" s="1"/>
  <c r="D230" i="26" a="1"/>
  <c r="D230" i="26" s="1"/>
  <c r="E230" i="26" a="1"/>
  <c r="E230" i="26" s="1"/>
  <c r="F230" i="26" a="1"/>
  <c r="F230" i="26" s="1"/>
  <c r="G230" i="26" a="1"/>
  <c r="G230" i="26" s="1"/>
  <c r="H230" i="26" a="1"/>
  <c r="H230" i="26" s="1"/>
  <c r="I230" i="26" a="1"/>
  <c r="I230" i="26" s="1"/>
  <c r="J230" i="26" a="1"/>
  <c r="J230" i="26" s="1"/>
  <c r="K230" i="26" a="1"/>
  <c r="K230" i="26" s="1"/>
  <c r="L230" i="26" a="1"/>
  <c r="L230" i="26" s="1"/>
  <c r="M230" i="26" a="1"/>
  <c r="M230" i="26" s="1"/>
  <c r="N230" i="26" a="1"/>
  <c r="N230" i="26" s="1"/>
  <c r="C231" i="26" a="1"/>
  <c r="C231" i="26" s="1"/>
  <c r="D231" i="26" a="1"/>
  <c r="D231" i="26" s="1"/>
  <c r="E231" i="26" a="1"/>
  <c r="E231" i="26" s="1"/>
  <c r="F231" i="26" a="1"/>
  <c r="F231" i="26" s="1"/>
  <c r="G231" i="26" a="1"/>
  <c r="G231" i="26" s="1"/>
  <c r="H231" i="26" a="1"/>
  <c r="H231" i="26" s="1"/>
  <c r="I231" i="26" a="1"/>
  <c r="I231" i="26" s="1"/>
  <c r="J231" i="26" a="1"/>
  <c r="J231" i="26" s="1"/>
  <c r="K231" i="26" a="1"/>
  <c r="K231" i="26" s="1"/>
  <c r="L231" i="26" a="1"/>
  <c r="L231" i="26" s="1"/>
  <c r="M231" i="26" a="1"/>
  <c r="M231" i="26" s="1"/>
  <c r="N231" i="26" a="1"/>
  <c r="N231" i="26" s="1"/>
  <c r="C232" i="26" a="1"/>
  <c r="C232" i="26" s="1"/>
  <c r="D232" i="26" a="1"/>
  <c r="D232" i="26" s="1"/>
  <c r="E232" i="26" a="1"/>
  <c r="E232" i="26" s="1"/>
  <c r="F232" i="26" a="1"/>
  <c r="F232" i="26" s="1"/>
  <c r="G232" i="26" a="1"/>
  <c r="G232" i="26" s="1"/>
  <c r="H232" i="26" a="1"/>
  <c r="H232" i="26" s="1"/>
  <c r="I232" i="26" a="1"/>
  <c r="I232" i="26" s="1"/>
  <c r="J232" i="26" a="1"/>
  <c r="J232" i="26" s="1"/>
  <c r="K232" i="26" a="1"/>
  <c r="K232" i="26" s="1"/>
  <c r="L232" i="26" a="1"/>
  <c r="L232" i="26" s="1"/>
  <c r="M232" i="26" a="1"/>
  <c r="M232" i="26" s="1"/>
  <c r="N232" i="26" a="1"/>
  <c r="N232" i="26" s="1"/>
  <c r="C233" i="26" a="1"/>
  <c r="C233" i="26" s="1"/>
  <c r="D233" i="26" a="1"/>
  <c r="D233" i="26" s="1"/>
  <c r="E233" i="26" a="1"/>
  <c r="E233" i="26" s="1"/>
  <c r="F233" i="26" a="1"/>
  <c r="F233" i="26" s="1"/>
  <c r="G233" i="26" a="1"/>
  <c r="G233" i="26" s="1"/>
  <c r="H233" i="26" a="1"/>
  <c r="H233" i="26" s="1"/>
  <c r="I233" i="26" a="1"/>
  <c r="I233" i="26" s="1"/>
  <c r="J233" i="26" a="1"/>
  <c r="J233" i="26" s="1"/>
  <c r="K233" i="26" a="1"/>
  <c r="K233" i="26" s="1"/>
  <c r="L233" i="26" a="1"/>
  <c r="L233" i="26" s="1"/>
  <c r="M233" i="26" a="1"/>
  <c r="M233" i="26" s="1"/>
  <c r="N233" i="26" a="1"/>
  <c r="N233" i="26" s="1"/>
  <c r="C234" i="26" a="1"/>
  <c r="C234" i="26" s="1"/>
  <c r="D234" i="26" a="1"/>
  <c r="D234" i="26" s="1"/>
  <c r="E234" i="26" a="1"/>
  <c r="E234" i="26" s="1"/>
  <c r="F234" i="26" a="1"/>
  <c r="F234" i="26" s="1"/>
  <c r="G234" i="26" a="1"/>
  <c r="G234" i="26" s="1"/>
  <c r="H234" i="26" a="1"/>
  <c r="H234" i="26" s="1"/>
  <c r="I234" i="26" a="1"/>
  <c r="I234" i="26" s="1"/>
  <c r="J234" i="26" a="1"/>
  <c r="J234" i="26" s="1"/>
  <c r="K234" i="26" a="1"/>
  <c r="K234" i="26" s="1"/>
  <c r="L234" i="26" a="1"/>
  <c r="L234" i="26" s="1"/>
  <c r="M234" i="26" a="1"/>
  <c r="M234" i="26" s="1"/>
  <c r="N234" i="26" a="1"/>
  <c r="N234" i="26" s="1"/>
  <c r="C235" i="26" a="1"/>
  <c r="C235" i="26" s="1"/>
  <c r="D235" i="26" a="1"/>
  <c r="D235" i="26" s="1"/>
  <c r="E235" i="26" a="1"/>
  <c r="E235" i="26" s="1"/>
  <c r="F235" i="26" a="1"/>
  <c r="F235" i="26" s="1"/>
  <c r="G235" i="26" a="1"/>
  <c r="G235" i="26" s="1"/>
  <c r="H235" i="26" a="1"/>
  <c r="H235" i="26" s="1"/>
  <c r="I235" i="26" a="1"/>
  <c r="I235" i="26" s="1"/>
  <c r="J235" i="26" a="1"/>
  <c r="J235" i="26" s="1"/>
  <c r="K235" i="26" a="1"/>
  <c r="K235" i="26" s="1"/>
  <c r="L235" i="26" a="1"/>
  <c r="L235" i="26" s="1"/>
  <c r="M235" i="26" a="1"/>
  <c r="M235" i="26" s="1"/>
  <c r="N235" i="26" a="1"/>
  <c r="N235" i="26" s="1"/>
  <c r="C236" i="26" a="1"/>
  <c r="C236" i="26" s="1"/>
  <c r="D236" i="26" a="1"/>
  <c r="D236" i="26" s="1"/>
  <c r="E236" i="26" a="1"/>
  <c r="E236" i="26" s="1"/>
  <c r="F236" i="26" a="1"/>
  <c r="F236" i="26" s="1"/>
  <c r="G236" i="26" a="1"/>
  <c r="G236" i="26" s="1"/>
  <c r="H236" i="26" a="1"/>
  <c r="H236" i="26" s="1"/>
  <c r="I236" i="26" a="1"/>
  <c r="I236" i="26" s="1"/>
  <c r="J236" i="26" a="1"/>
  <c r="J236" i="26" s="1"/>
  <c r="K236" i="26" a="1"/>
  <c r="K236" i="26" s="1"/>
  <c r="L236" i="26" a="1"/>
  <c r="L236" i="26" s="1"/>
  <c r="M236" i="26" a="1"/>
  <c r="M236" i="26" s="1"/>
  <c r="N236" i="26" a="1"/>
  <c r="N236" i="26" s="1"/>
  <c r="C237" i="26" a="1"/>
  <c r="C237" i="26" s="1"/>
  <c r="D237" i="26" a="1"/>
  <c r="D237" i="26" s="1"/>
  <c r="E237" i="26" a="1"/>
  <c r="E237" i="26" s="1"/>
  <c r="F237" i="26" a="1"/>
  <c r="F237" i="26" s="1"/>
  <c r="G237" i="26" a="1"/>
  <c r="G237" i="26" s="1"/>
  <c r="H237" i="26" a="1"/>
  <c r="H237" i="26" s="1"/>
  <c r="I237" i="26" a="1"/>
  <c r="I237" i="26" s="1"/>
  <c r="J237" i="26" a="1"/>
  <c r="J237" i="26" s="1"/>
  <c r="K237" i="26" a="1"/>
  <c r="K237" i="26" s="1"/>
  <c r="L237" i="26" a="1"/>
  <c r="L237" i="26" s="1"/>
  <c r="M237" i="26" a="1"/>
  <c r="M237" i="26" s="1"/>
  <c r="N237" i="26" a="1"/>
  <c r="N237" i="26" s="1"/>
  <c r="C238" i="26" a="1"/>
  <c r="C238" i="26" s="1"/>
  <c r="D238" i="26" a="1"/>
  <c r="D238" i="26" s="1"/>
  <c r="E238" i="26" a="1"/>
  <c r="E238" i="26" s="1"/>
  <c r="F238" i="26" a="1"/>
  <c r="F238" i="26" s="1"/>
  <c r="G238" i="26" a="1"/>
  <c r="G238" i="26" s="1"/>
  <c r="H238" i="26" a="1"/>
  <c r="H238" i="26" s="1"/>
  <c r="I238" i="26" a="1"/>
  <c r="I238" i="26" s="1"/>
  <c r="J238" i="26" a="1"/>
  <c r="J238" i="26" s="1"/>
  <c r="K238" i="26" a="1"/>
  <c r="K238" i="26" s="1"/>
  <c r="L238" i="26" a="1"/>
  <c r="L238" i="26" s="1"/>
  <c r="M238" i="26" a="1"/>
  <c r="M238" i="26" s="1"/>
  <c r="N238" i="26" a="1"/>
  <c r="N238" i="26" s="1"/>
  <c r="C239" i="26" a="1"/>
  <c r="C239" i="26" s="1"/>
  <c r="D239" i="26" a="1"/>
  <c r="D239" i="26" s="1"/>
  <c r="E239" i="26" a="1"/>
  <c r="E239" i="26" s="1"/>
  <c r="F239" i="26" a="1"/>
  <c r="F239" i="26" s="1"/>
  <c r="G239" i="26" a="1"/>
  <c r="G239" i="26" s="1"/>
  <c r="H239" i="26" a="1"/>
  <c r="H239" i="26" s="1"/>
  <c r="I239" i="26" a="1"/>
  <c r="I239" i="26" s="1"/>
  <c r="J239" i="26" a="1"/>
  <c r="J239" i="26" s="1"/>
  <c r="K239" i="26" a="1"/>
  <c r="K239" i="26" s="1"/>
  <c r="L239" i="26" a="1"/>
  <c r="L239" i="26" s="1"/>
  <c r="M239" i="26" a="1"/>
  <c r="M239" i="26" s="1"/>
  <c r="N239" i="26" a="1"/>
  <c r="N239" i="26" s="1"/>
  <c r="C240" i="26" a="1"/>
  <c r="C240" i="26" s="1"/>
  <c r="D240" i="26" a="1"/>
  <c r="D240" i="26" s="1"/>
  <c r="E240" i="26" a="1"/>
  <c r="E240" i="26" s="1"/>
  <c r="F240" i="26" a="1"/>
  <c r="F240" i="26" s="1"/>
  <c r="G240" i="26" a="1"/>
  <c r="G240" i="26" s="1"/>
  <c r="H240" i="26" a="1"/>
  <c r="H240" i="26" s="1"/>
  <c r="I240" i="26" a="1"/>
  <c r="I240" i="26" s="1"/>
  <c r="J240" i="26" a="1"/>
  <c r="J240" i="26" s="1"/>
  <c r="K240" i="26" a="1"/>
  <c r="K240" i="26" s="1"/>
  <c r="L240" i="26" a="1"/>
  <c r="L240" i="26" s="1"/>
  <c r="M240" i="26" a="1"/>
  <c r="M240" i="26" s="1"/>
  <c r="N240" i="26" a="1"/>
  <c r="N240" i="26" s="1"/>
  <c r="C241" i="26" a="1"/>
  <c r="C241" i="26" s="1"/>
  <c r="D241" i="26" a="1"/>
  <c r="D241" i="26" s="1"/>
  <c r="E241" i="26" a="1"/>
  <c r="E241" i="26" s="1"/>
  <c r="F241" i="26" a="1"/>
  <c r="F241" i="26" s="1"/>
  <c r="G241" i="26" a="1"/>
  <c r="G241" i="26" s="1"/>
  <c r="H241" i="26" a="1"/>
  <c r="H241" i="26" s="1"/>
  <c r="I241" i="26" a="1"/>
  <c r="I241" i="26" s="1"/>
  <c r="J241" i="26" a="1"/>
  <c r="J241" i="26" s="1"/>
  <c r="K241" i="26" a="1"/>
  <c r="K241" i="26" s="1"/>
  <c r="L241" i="26" a="1"/>
  <c r="L241" i="26" s="1"/>
  <c r="M241" i="26" a="1"/>
  <c r="M241" i="26" s="1"/>
  <c r="N241" i="26" a="1"/>
  <c r="N241" i="26" s="1"/>
  <c r="C242" i="26" a="1"/>
  <c r="C242" i="26" s="1"/>
  <c r="D242" i="26" a="1"/>
  <c r="D242" i="26" s="1"/>
  <c r="E242" i="26" a="1"/>
  <c r="E242" i="26" s="1"/>
  <c r="F242" i="26" a="1"/>
  <c r="F242" i="26" s="1"/>
  <c r="G242" i="26" a="1"/>
  <c r="G242" i="26" s="1"/>
  <c r="H242" i="26" a="1"/>
  <c r="H242" i="26" s="1"/>
  <c r="I242" i="26" a="1"/>
  <c r="I242" i="26" s="1"/>
  <c r="J242" i="26" a="1"/>
  <c r="J242" i="26" s="1"/>
  <c r="K242" i="26" a="1"/>
  <c r="K242" i="26" s="1"/>
  <c r="L242" i="26" a="1"/>
  <c r="L242" i="26" s="1"/>
  <c r="M242" i="26" a="1"/>
  <c r="M242" i="26" s="1"/>
  <c r="N242" i="26" a="1"/>
  <c r="N242" i="26" s="1"/>
  <c r="C243" i="26" a="1"/>
  <c r="C243" i="26" s="1"/>
  <c r="D243" i="26" a="1"/>
  <c r="D243" i="26" s="1"/>
  <c r="E243" i="26" a="1"/>
  <c r="E243" i="26" s="1"/>
  <c r="F243" i="26" a="1"/>
  <c r="F243" i="26" s="1"/>
  <c r="G243" i="26" a="1"/>
  <c r="G243" i="26" s="1"/>
  <c r="H243" i="26" a="1"/>
  <c r="H243" i="26" s="1"/>
  <c r="I243" i="26" a="1"/>
  <c r="I243" i="26" s="1"/>
  <c r="J243" i="26" a="1"/>
  <c r="J243" i="26" s="1"/>
  <c r="K243" i="26" a="1"/>
  <c r="K243" i="26" s="1"/>
  <c r="L243" i="26" a="1"/>
  <c r="L243" i="26" s="1"/>
  <c r="M243" i="26" a="1"/>
  <c r="M243" i="26" s="1"/>
  <c r="N243" i="26" a="1"/>
  <c r="N243" i="26" s="1"/>
  <c r="C244" i="26" a="1"/>
  <c r="C244" i="26" s="1"/>
  <c r="D244" i="26" a="1"/>
  <c r="D244" i="26" s="1"/>
  <c r="E244" i="26" a="1"/>
  <c r="E244" i="26" s="1"/>
  <c r="F244" i="26" a="1"/>
  <c r="F244" i="26" s="1"/>
  <c r="G244" i="26" a="1"/>
  <c r="G244" i="26" s="1"/>
  <c r="H244" i="26" a="1"/>
  <c r="H244" i="26" s="1"/>
  <c r="I244" i="26" a="1"/>
  <c r="I244" i="26" s="1"/>
  <c r="J244" i="26" a="1"/>
  <c r="J244" i="26" s="1"/>
  <c r="K244" i="26" a="1"/>
  <c r="K244" i="26" s="1"/>
  <c r="L244" i="26" a="1"/>
  <c r="L244" i="26" s="1"/>
  <c r="M244" i="26" a="1"/>
  <c r="M244" i="26" s="1"/>
  <c r="N244" i="26" a="1"/>
  <c r="N244" i="26" s="1"/>
  <c r="C245" i="26" a="1"/>
  <c r="C245" i="26" s="1"/>
  <c r="D245" i="26" a="1"/>
  <c r="D245" i="26" s="1"/>
  <c r="E245" i="26" a="1"/>
  <c r="E245" i="26" s="1"/>
  <c r="F245" i="26" a="1"/>
  <c r="F245" i="26" s="1"/>
  <c r="G245" i="26" a="1"/>
  <c r="G245" i="26" s="1"/>
  <c r="H245" i="26" a="1"/>
  <c r="H245" i="26" s="1"/>
  <c r="I245" i="26" a="1"/>
  <c r="I245" i="26" s="1"/>
  <c r="J245" i="26" a="1"/>
  <c r="J245" i="26" s="1"/>
  <c r="K245" i="26" a="1"/>
  <c r="K245" i="26" s="1"/>
  <c r="L245" i="26" a="1"/>
  <c r="L245" i="26" s="1"/>
  <c r="M245" i="26" a="1"/>
  <c r="M245" i="26" s="1"/>
  <c r="N245" i="26" a="1"/>
  <c r="N245" i="26" s="1"/>
  <c r="C246" i="26" a="1"/>
  <c r="C246" i="26" s="1"/>
  <c r="D246" i="26" a="1"/>
  <c r="D246" i="26" s="1"/>
  <c r="E246" i="26" a="1"/>
  <c r="E246" i="26" s="1"/>
  <c r="F246" i="26" a="1"/>
  <c r="F246" i="26" s="1"/>
  <c r="G246" i="26" a="1"/>
  <c r="G246" i="26" s="1"/>
  <c r="H246" i="26" a="1"/>
  <c r="H246" i="26" s="1"/>
  <c r="I246" i="26" a="1"/>
  <c r="I246" i="26" s="1"/>
  <c r="J246" i="26" a="1"/>
  <c r="J246" i="26" s="1"/>
  <c r="K246" i="26" a="1"/>
  <c r="K246" i="26" s="1"/>
  <c r="L246" i="26" a="1"/>
  <c r="L246" i="26" s="1"/>
  <c r="M246" i="26" a="1"/>
  <c r="M246" i="26" s="1"/>
  <c r="N246" i="26" a="1"/>
  <c r="N246" i="26" s="1"/>
  <c r="C247" i="26" a="1"/>
  <c r="C247" i="26" s="1"/>
  <c r="D247" i="26" a="1"/>
  <c r="D247" i="26" s="1"/>
  <c r="E247" i="26" a="1"/>
  <c r="E247" i="26" s="1"/>
  <c r="F247" i="26" a="1"/>
  <c r="F247" i="26" s="1"/>
  <c r="G247" i="26" a="1"/>
  <c r="G247" i="26" s="1"/>
  <c r="H247" i="26" a="1"/>
  <c r="H247" i="26" s="1"/>
  <c r="I247" i="26" a="1"/>
  <c r="I247" i="26" s="1"/>
  <c r="J247" i="26" a="1"/>
  <c r="J247" i="26" s="1"/>
  <c r="K247" i="26" a="1"/>
  <c r="K247" i="26" s="1"/>
  <c r="L247" i="26" a="1"/>
  <c r="L247" i="26" s="1"/>
  <c r="M247" i="26" a="1"/>
  <c r="M247" i="26" s="1"/>
  <c r="N247" i="26" a="1"/>
  <c r="N247" i="26" s="1"/>
  <c r="C248" i="26" a="1"/>
  <c r="C248" i="26" s="1"/>
  <c r="D248" i="26" a="1"/>
  <c r="D248" i="26" s="1"/>
  <c r="E248" i="26" a="1"/>
  <c r="E248" i="26" s="1"/>
  <c r="F248" i="26" a="1"/>
  <c r="F248" i="26" s="1"/>
  <c r="G248" i="26" a="1"/>
  <c r="G248" i="26" s="1"/>
  <c r="H248" i="26" a="1"/>
  <c r="H248" i="26" s="1"/>
  <c r="I248" i="26" a="1"/>
  <c r="I248" i="26" s="1"/>
  <c r="J248" i="26" a="1"/>
  <c r="J248" i="26" s="1"/>
  <c r="K248" i="26" a="1"/>
  <c r="K248" i="26" s="1"/>
  <c r="L248" i="26" a="1"/>
  <c r="L248" i="26" s="1"/>
  <c r="M248" i="26" a="1"/>
  <c r="M248" i="26" s="1"/>
  <c r="N248" i="26" a="1"/>
  <c r="N248" i="26" s="1"/>
  <c r="C249" i="26" a="1"/>
  <c r="C249" i="26" s="1"/>
  <c r="D249" i="26" a="1"/>
  <c r="D249" i="26" s="1"/>
  <c r="E249" i="26" a="1"/>
  <c r="E249" i="26" s="1"/>
  <c r="F249" i="26" a="1"/>
  <c r="F249" i="26" s="1"/>
  <c r="G249" i="26" a="1"/>
  <c r="G249" i="26" s="1"/>
  <c r="H249" i="26" a="1"/>
  <c r="H249" i="26" s="1"/>
  <c r="I249" i="26" a="1"/>
  <c r="I249" i="26" s="1"/>
  <c r="J249" i="26" a="1"/>
  <c r="J249" i="26" s="1"/>
  <c r="K249" i="26" a="1"/>
  <c r="K249" i="26" s="1"/>
  <c r="L249" i="26" a="1"/>
  <c r="L249" i="26" s="1"/>
  <c r="M249" i="26" a="1"/>
  <c r="M249" i="26" s="1"/>
  <c r="N249" i="26" a="1"/>
  <c r="N249" i="26" s="1"/>
  <c r="C250" i="26" a="1"/>
  <c r="C250" i="26" s="1"/>
  <c r="D250" i="26" a="1"/>
  <c r="D250" i="26" s="1"/>
  <c r="E250" i="26" a="1"/>
  <c r="E250" i="26" s="1"/>
  <c r="F250" i="26" a="1"/>
  <c r="F250" i="26" s="1"/>
  <c r="G250" i="26" a="1"/>
  <c r="G250" i="26" s="1"/>
  <c r="H250" i="26" a="1"/>
  <c r="H250" i="26" s="1"/>
  <c r="I250" i="26" a="1"/>
  <c r="I250" i="26" s="1"/>
  <c r="J250" i="26" a="1"/>
  <c r="J250" i="26" s="1"/>
  <c r="K250" i="26" a="1"/>
  <c r="K250" i="26" s="1"/>
  <c r="L250" i="26" a="1"/>
  <c r="L250" i="26" s="1"/>
  <c r="M250" i="26" a="1"/>
  <c r="M250" i="26" s="1"/>
  <c r="N250" i="26" a="1"/>
  <c r="N250" i="26" s="1"/>
  <c r="C186" i="26" a="1"/>
  <c r="C186" i="26" s="1"/>
  <c r="D186" i="26" a="1"/>
  <c r="D186" i="26" s="1"/>
  <c r="E186" i="26" a="1"/>
  <c r="E186" i="26" s="1"/>
  <c r="F186" i="26" a="1"/>
  <c r="F186" i="26" s="1"/>
  <c r="G186" i="26" a="1"/>
  <c r="G186" i="26" s="1"/>
  <c r="H186" i="26" a="1"/>
  <c r="H186" i="26" s="1"/>
  <c r="I186" i="26" a="1"/>
  <c r="I186" i="26" s="1"/>
  <c r="J186" i="26" a="1"/>
  <c r="J186" i="26" s="1"/>
  <c r="K186" i="26" a="1"/>
  <c r="K186" i="26" s="1"/>
  <c r="L186" i="26" a="1"/>
  <c r="L186" i="26" s="1"/>
  <c r="M186" i="26" a="1"/>
  <c r="M186" i="26" s="1"/>
  <c r="N186" i="26" a="1"/>
  <c r="N186" i="26" s="1"/>
  <c r="O186" i="26" a="1"/>
  <c r="O186" i="26" s="1"/>
  <c r="P186" i="26" a="1"/>
  <c r="P186" i="26" s="1"/>
  <c r="Q186" i="26" a="1"/>
  <c r="Q186" i="26" s="1"/>
  <c r="R186" i="26" a="1"/>
  <c r="R186" i="26" s="1"/>
  <c r="C187" i="26" a="1"/>
  <c r="C187" i="26" s="1"/>
  <c r="D187" i="26" a="1"/>
  <c r="D187" i="26" s="1"/>
  <c r="E187" i="26" a="1"/>
  <c r="E187" i="26" s="1"/>
  <c r="F187" i="26" a="1"/>
  <c r="F187" i="26" s="1"/>
  <c r="G187" i="26" a="1"/>
  <c r="G187" i="26" s="1"/>
  <c r="H187" i="26" a="1"/>
  <c r="H187" i="26" s="1"/>
  <c r="I187" i="26" a="1"/>
  <c r="I187" i="26" s="1"/>
  <c r="J187" i="26" a="1"/>
  <c r="J187" i="26" s="1"/>
  <c r="K187" i="26" a="1"/>
  <c r="K187" i="26" s="1"/>
  <c r="L187" i="26" a="1"/>
  <c r="L187" i="26" s="1"/>
  <c r="M187" i="26" a="1"/>
  <c r="M187" i="26" s="1"/>
  <c r="N187" i="26" a="1"/>
  <c r="N187" i="26" s="1"/>
  <c r="O187" i="26" a="1"/>
  <c r="O187" i="26" s="1"/>
  <c r="P187" i="26" a="1"/>
  <c r="P187" i="26" s="1"/>
  <c r="Q187" i="26" a="1"/>
  <c r="Q187" i="26" s="1"/>
  <c r="R187" i="26" a="1"/>
  <c r="R187" i="26" s="1"/>
  <c r="C188" i="26" a="1"/>
  <c r="C188" i="26" s="1"/>
  <c r="D188" i="26" a="1"/>
  <c r="D188" i="26" s="1"/>
  <c r="E188" i="26" a="1"/>
  <c r="E188" i="26" s="1"/>
  <c r="F188" i="26" a="1"/>
  <c r="F188" i="26" s="1"/>
  <c r="G188" i="26" a="1"/>
  <c r="G188" i="26" s="1"/>
  <c r="H188" i="26" a="1"/>
  <c r="H188" i="26" s="1"/>
  <c r="I188" i="26" a="1"/>
  <c r="I188" i="26" s="1"/>
  <c r="J188" i="26" a="1"/>
  <c r="J188" i="26" s="1"/>
  <c r="K188" i="26" a="1"/>
  <c r="K188" i="26" s="1"/>
  <c r="L188" i="26" a="1"/>
  <c r="L188" i="26" s="1"/>
  <c r="M188" i="26" a="1"/>
  <c r="M188" i="26" s="1"/>
  <c r="N188" i="26" a="1"/>
  <c r="N188" i="26" s="1"/>
  <c r="O188" i="26" a="1"/>
  <c r="O188" i="26" s="1"/>
  <c r="P188" i="26" a="1"/>
  <c r="P188" i="26" s="1"/>
  <c r="Q188" i="26" a="1"/>
  <c r="Q188" i="26" s="1"/>
  <c r="R188" i="26" a="1"/>
  <c r="R188" i="26" s="1"/>
  <c r="C189" i="26" a="1"/>
  <c r="C189" i="26" s="1"/>
  <c r="D189" i="26" a="1"/>
  <c r="D189" i="26" s="1"/>
  <c r="E189" i="26" a="1"/>
  <c r="E189" i="26" s="1"/>
  <c r="F189" i="26" a="1"/>
  <c r="F189" i="26" s="1"/>
  <c r="G189" i="26" a="1"/>
  <c r="G189" i="26" s="1"/>
  <c r="H189" i="26" a="1"/>
  <c r="H189" i="26" s="1"/>
  <c r="I189" i="26" a="1"/>
  <c r="I189" i="26" s="1"/>
  <c r="J189" i="26" a="1"/>
  <c r="J189" i="26" s="1"/>
  <c r="K189" i="26" a="1"/>
  <c r="K189" i="26" s="1"/>
  <c r="L189" i="26" a="1"/>
  <c r="L189" i="26" s="1"/>
  <c r="M189" i="26" a="1"/>
  <c r="M189" i="26" s="1"/>
  <c r="N189" i="26" a="1"/>
  <c r="N189" i="26" s="1"/>
  <c r="O189" i="26" a="1"/>
  <c r="O189" i="26" s="1"/>
  <c r="P189" i="26" a="1"/>
  <c r="P189" i="26" s="1"/>
  <c r="Q189" i="26" a="1"/>
  <c r="Q189" i="26" s="1"/>
  <c r="R189" i="26" a="1"/>
  <c r="R189" i="26" s="1"/>
  <c r="C190" i="26" a="1"/>
  <c r="C190" i="26" s="1"/>
  <c r="D190" i="26" a="1"/>
  <c r="D190" i="26" s="1"/>
  <c r="E190" i="26" a="1"/>
  <c r="E190" i="26" s="1"/>
  <c r="F190" i="26" a="1"/>
  <c r="F190" i="26" s="1"/>
  <c r="G190" i="26" a="1"/>
  <c r="G190" i="26" s="1"/>
  <c r="H190" i="26" a="1"/>
  <c r="H190" i="26" s="1"/>
  <c r="I190" i="26" a="1"/>
  <c r="I190" i="26" s="1"/>
  <c r="J190" i="26" a="1"/>
  <c r="J190" i="26" s="1"/>
  <c r="K190" i="26" a="1"/>
  <c r="K190" i="26" s="1"/>
  <c r="L190" i="26" a="1"/>
  <c r="L190" i="26" s="1"/>
  <c r="M190" i="26" a="1"/>
  <c r="M190" i="26" s="1"/>
  <c r="N190" i="26" a="1"/>
  <c r="N190" i="26" s="1"/>
  <c r="O190" i="26" a="1"/>
  <c r="O190" i="26" s="1"/>
  <c r="P190" i="26" a="1"/>
  <c r="P190" i="26" s="1"/>
  <c r="Q190" i="26" a="1"/>
  <c r="Q190" i="26" s="1"/>
  <c r="R190" i="26" a="1"/>
  <c r="R190" i="26" s="1"/>
  <c r="C191" i="26" a="1"/>
  <c r="C191" i="26" s="1"/>
  <c r="D191" i="26" a="1"/>
  <c r="D191" i="26" s="1"/>
  <c r="E191" i="26" a="1"/>
  <c r="E191" i="26" s="1"/>
  <c r="F191" i="26" a="1"/>
  <c r="F191" i="26" s="1"/>
  <c r="G191" i="26" a="1"/>
  <c r="G191" i="26" s="1"/>
  <c r="H191" i="26" a="1"/>
  <c r="H191" i="26" s="1"/>
  <c r="I191" i="26" a="1"/>
  <c r="I191" i="26" s="1"/>
  <c r="J191" i="26" a="1"/>
  <c r="J191" i="26" s="1"/>
  <c r="K191" i="26" a="1"/>
  <c r="K191" i="26" s="1"/>
  <c r="L191" i="26" a="1"/>
  <c r="L191" i="26" s="1"/>
  <c r="M191" i="26" a="1"/>
  <c r="M191" i="26" s="1"/>
  <c r="N191" i="26" a="1"/>
  <c r="N191" i="26" s="1"/>
  <c r="O191" i="26" a="1"/>
  <c r="O191" i="26" s="1"/>
  <c r="P191" i="26" a="1"/>
  <c r="P191" i="26" s="1"/>
  <c r="Q191" i="26" a="1"/>
  <c r="Q191" i="26" s="1"/>
  <c r="R191" i="26" a="1"/>
  <c r="R191" i="26" s="1"/>
  <c r="C192" i="26" a="1"/>
  <c r="C192" i="26" s="1"/>
  <c r="D192" i="26" a="1"/>
  <c r="D192" i="26" s="1"/>
  <c r="E192" i="26" a="1"/>
  <c r="E192" i="26" s="1"/>
  <c r="F192" i="26" a="1"/>
  <c r="F192" i="26" s="1"/>
  <c r="G192" i="26" a="1"/>
  <c r="G192" i="26" s="1"/>
  <c r="H192" i="26" a="1"/>
  <c r="H192" i="26" s="1"/>
  <c r="I192" i="26" a="1"/>
  <c r="I192" i="26" s="1"/>
  <c r="J192" i="26" a="1"/>
  <c r="J192" i="26" s="1"/>
  <c r="K192" i="26" a="1"/>
  <c r="K192" i="26" s="1"/>
  <c r="L192" i="26" a="1"/>
  <c r="L192" i="26" s="1"/>
  <c r="M192" i="26" a="1"/>
  <c r="M192" i="26" s="1"/>
  <c r="N192" i="26" a="1"/>
  <c r="N192" i="26" s="1"/>
  <c r="O192" i="26" a="1"/>
  <c r="O192" i="26" s="1"/>
  <c r="P192" i="26" a="1"/>
  <c r="P192" i="26" s="1"/>
  <c r="Q192" i="26" a="1"/>
  <c r="Q192" i="26" s="1"/>
  <c r="R192" i="26" a="1"/>
  <c r="R192" i="26" s="1"/>
  <c r="C193" i="26" a="1"/>
  <c r="C193" i="26" s="1"/>
  <c r="D193" i="26" a="1"/>
  <c r="D193" i="26" s="1"/>
  <c r="E193" i="26" a="1"/>
  <c r="E193" i="26" s="1"/>
  <c r="F193" i="26" a="1"/>
  <c r="F193" i="26" s="1"/>
  <c r="G193" i="26" a="1"/>
  <c r="G193" i="26" s="1"/>
  <c r="H193" i="26" a="1"/>
  <c r="H193" i="26" s="1"/>
  <c r="I193" i="26" a="1"/>
  <c r="I193" i="26" s="1"/>
  <c r="J193" i="26" a="1"/>
  <c r="J193" i="26" s="1"/>
  <c r="K193" i="26" a="1"/>
  <c r="K193" i="26" s="1"/>
  <c r="L193" i="26" a="1"/>
  <c r="L193" i="26" s="1"/>
  <c r="M193" i="26" a="1"/>
  <c r="M193" i="26" s="1"/>
  <c r="N193" i="26" a="1"/>
  <c r="N193" i="26" s="1"/>
  <c r="O193" i="26" a="1"/>
  <c r="O193" i="26" s="1"/>
  <c r="P193" i="26" a="1"/>
  <c r="P193" i="26" s="1"/>
  <c r="Q193" i="26" a="1"/>
  <c r="Q193" i="26" s="1"/>
  <c r="R193" i="26" a="1"/>
  <c r="R193" i="26" s="1"/>
  <c r="C194" i="26" a="1"/>
  <c r="C194" i="26" s="1"/>
  <c r="D194" i="26" a="1"/>
  <c r="D194" i="26" s="1"/>
  <c r="E194" i="26" a="1"/>
  <c r="E194" i="26" s="1"/>
  <c r="F194" i="26" a="1"/>
  <c r="F194" i="26" s="1"/>
  <c r="G194" i="26" a="1"/>
  <c r="G194" i="26" s="1"/>
  <c r="H194" i="26" a="1"/>
  <c r="H194" i="26" s="1"/>
  <c r="I194" i="26" a="1"/>
  <c r="I194" i="26" s="1"/>
  <c r="J194" i="26" a="1"/>
  <c r="J194" i="26" s="1"/>
  <c r="K194" i="26" a="1"/>
  <c r="K194" i="26" s="1"/>
  <c r="L194" i="26" a="1"/>
  <c r="L194" i="26" s="1"/>
  <c r="M194" i="26" a="1"/>
  <c r="M194" i="26" s="1"/>
  <c r="N194" i="26" a="1"/>
  <c r="N194" i="26" s="1"/>
  <c r="O194" i="26" a="1"/>
  <c r="O194" i="26" s="1"/>
  <c r="P194" i="26" a="1"/>
  <c r="P194" i="26" s="1"/>
  <c r="Q194" i="26" a="1"/>
  <c r="Q194" i="26" s="1"/>
  <c r="R194" i="26" a="1"/>
  <c r="R194" i="26" s="1"/>
  <c r="C195" i="26" a="1"/>
  <c r="C195" i="26" s="1"/>
  <c r="D195" i="26" a="1"/>
  <c r="D195" i="26" s="1"/>
  <c r="E195" i="26" a="1"/>
  <c r="E195" i="26" s="1"/>
  <c r="F195" i="26" a="1"/>
  <c r="F195" i="26" s="1"/>
  <c r="G195" i="26" a="1"/>
  <c r="G195" i="26" s="1"/>
  <c r="H195" i="26" a="1"/>
  <c r="H195" i="26" s="1"/>
  <c r="I195" i="26" a="1"/>
  <c r="I195" i="26" s="1"/>
  <c r="J195" i="26" a="1"/>
  <c r="J195" i="26" s="1"/>
  <c r="K195" i="26" a="1"/>
  <c r="K195" i="26" s="1"/>
  <c r="L195" i="26" a="1"/>
  <c r="L195" i="26" s="1"/>
  <c r="M195" i="26" a="1"/>
  <c r="M195" i="26" s="1"/>
  <c r="N195" i="26" a="1"/>
  <c r="N195" i="26" s="1"/>
  <c r="O195" i="26" a="1"/>
  <c r="O195" i="26" s="1"/>
  <c r="P195" i="26" a="1"/>
  <c r="P195" i="26" s="1"/>
  <c r="Q195" i="26" a="1"/>
  <c r="Q195" i="26" s="1"/>
  <c r="R195" i="26" a="1"/>
  <c r="R195" i="26" s="1"/>
  <c r="C196" i="26" a="1"/>
  <c r="C196" i="26" s="1"/>
  <c r="D196" i="26" a="1"/>
  <c r="D196" i="26" s="1"/>
  <c r="E196" i="26" a="1"/>
  <c r="E196" i="26" s="1"/>
  <c r="F196" i="26" a="1"/>
  <c r="F196" i="26" s="1"/>
  <c r="G196" i="26" a="1"/>
  <c r="G196" i="26" s="1"/>
  <c r="H196" i="26" a="1"/>
  <c r="H196" i="26" s="1"/>
  <c r="I196" i="26" a="1"/>
  <c r="I196" i="26" s="1"/>
  <c r="J196" i="26" a="1"/>
  <c r="J196" i="26" s="1"/>
  <c r="K196" i="26" a="1"/>
  <c r="K196" i="26" s="1"/>
  <c r="L196" i="26" a="1"/>
  <c r="L196" i="26" s="1"/>
  <c r="M196" i="26" a="1"/>
  <c r="M196" i="26" s="1"/>
  <c r="N196" i="26" a="1"/>
  <c r="N196" i="26" s="1"/>
  <c r="O196" i="26" a="1"/>
  <c r="O196" i="26" s="1"/>
  <c r="P196" i="26" a="1"/>
  <c r="P196" i="26" s="1"/>
  <c r="Q196" i="26" a="1"/>
  <c r="Q196" i="26" s="1"/>
  <c r="R196" i="26" a="1"/>
  <c r="R196" i="26" s="1"/>
  <c r="C197" i="26" a="1"/>
  <c r="C197" i="26" s="1"/>
  <c r="D197" i="26" a="1"/>
  <c r="D197" i="26" s="1"/>
  <c r="E197" i="26" a="1"/>
  <c r="E197" i="26" s="1"/>
  <c r="F197" i="26" a="1"/>
  <c r="F197" i="26" s="1"/>
  <c r="G197" i="26" a="1"/>
  <c r="G197" i="26" s="1"/>
  <c r="H197" i="26" a="1"/>
  <c r="H197" i="26" s="1"/>
  <c r="I197" i="26" a="1"/>
  <c r="I197" i="26" s="1"/>
  <c r="J197" i="26" a="1"/>
  <c r="J197" i="26" s="1"/>
  <c r="K197" i="26" a="1"/>
  <c r="K197" i="26" s="1"/>
  <c r="L197" i="26" a="1"/>
  <c r="L197" i="26" s="1"/>
  <c r="M197" i="26" a="1"/>
  <c r="M197" i="26" s="1"/>
  <c r="N197" i="26" a="1"/>
  <c r="N197" i="26" s="1"/>
  <c r="O197" i="26" a="1"/>
  <c r="O197" i="26" s="1"/>
  <c r="P197" i="26" a="1"/>
  <c r="P197" i="26" s="1"/>
  <c r="Q197" i="26" a="1"/>
  <c r="Q197" i="26" s="1"/>
  <c r="R197" i="26" a="1"/>
  <c r="R197" i="26" s="1"/>
  <c r="C198" i="26" a="1"/>
  <c r="C198" i="26" s="1"/>
  <c r="D198" i="26" a="1"/>
  <c r="D198" i="26" s="1"/>
  <c r="E198" i="26" a="1"/>
  <c r="E198" i="26" s="1"/>
  <c r="F198" i="26" a="1"/>
  <c r="F198" i="26" s="1"/>
  <c r="G198" i="26" a="1"/>
  <c r="G198" i="26" s="1"/>
  <c r="H198" i="26" a="1"/>
  <c r="H198" i="26" s="1"/>
  <c r="I198" i="26" a="1"/>
  <c r="I198" i="26" s="1"/>
  <c r="J198" i="26" a="1"/>
  <c r="J198" i="26" s="1"/>
  <c r="K198" i="26" a="1"/>
  <c r="K198" i="26" s="1"/>
  <c r="L198" i="26" a="1"/>
  <c r="L198" i="26" s="1"/>
  <c r="M198" i="26" a="1"/>
  <c r="M198" i="26" s="1"/>
  <c r="N198" i="26" a="1"/>
  <c r="N198" i="26" s="1"/>
  <c r="O198" i="26" a="1"/>
  <c r="O198" i="26" s="1"/>
  <c r="P198" i="26" a="1"/>
  <c r="P198" i="26" s="1"/>
  <c r="Q198" i="26" a="1"/>
  <c r="Q198" i="26" s="1"/>
  <c r="R198" i="26" a="1"/>
  <c r="R198" i="26" s="1"/>
  <c r="C199" i="26" a="1"/>
  <c r="C199" i="26" s="1"/>
  <c r="D199" i="26" a="1"/>
  <c r="D199" i="26" s="1"/>
  <c r="E199" i="26" a="1"/>
  <c r="E199" i="26" s="1"/>
  <c r="F199" i="26" a="1"/>
  <c r="F199" i="26" s="1"/>
  <c r="G199" i="26" a="1"/>
  <c r="G199" i="26" s="1"/>
  <c r="H199" i="26" a="1"/>
  <c r="H199" i="26" s="1"/>
  <c r="I199" i="26" a="1"/>
  <c r="I199" i="26" s="1"/>
  <c r="J199" i="26" a="1"/>
  <c r="J199" i="26" s="1"/>
  <c r="K199" i="26" a="1"/>
  <c r="K199" i="26" s="1"/>
  <c r="L199" i="26" a="1"/>
  <c r="L199" i="26" s="1"/>
  <c r="M199" i="26" a="1"/>
  <c r="M199" i="26" s="1"/>
  <c r="N199" i="26" a="1"/>
  <c r="N199" i="26" s="1"/>
  <c r="O199" i="26" a="1"/>
  <c r="O199" i="26" s="1"/>
  <c r="P199" i="26" a="1"/>
  <c r="P199" i="26" s="1"/>
  <c r="Q199" i="26" a="1"/>
  <c r="Q199" i="26" s="1"/>
  <c r="R199" i="26" a="1"/>
  <c r="R199" i="26" s="1"/>
  <c r="C200" i="26" a="1"/>
  <c r="C200" i="26" s="1"/>
  <c r="D200" i="26" a="1"/>
  <c r="D200" i="26" s="1"/>
  <c r="E200" i="26" a="1"/>
  <c r="E200" i="26" s="1"/>
  <c r="F200" i="26" a="1"/>
  <c r="F200" i="26" s="1"/>
  <c r="G200" i="26" a="1"/>
  <c r="G200" i="26" s="1"/>
  <c r="H200" i="26" a="1"/>
  <c r="H200" i="26" s="1"/>
  <c r="I200" i="26" a="1"/>
  <c r="I200" i="26" s="1"/>
  <c r="J200" i="26" a="1"/>
  <c r="J200" i="26" s="1"/>
  <c r="K200" i="26" a="1"/>
  <c r="K200" i="26" s="1"/>
  <c r="L200" i="26" a="1"/>
  <c r="L200" i="26" s="1"/>
  <c r="M200" i="26" a="1"/>
  <c r="M200" i="26" s="1"/>
  <c r="N200" i="26" a="1"/>
  <c r="N200" i="26" s="1"/>
  <c r="O200" i="26" a="1"/>
  <c r="O200" i="26" s="1"/>
  <c r="P200" i="26" a="1"/>
  <c r="P200" i="26" s="1"/>
  <c r="Q200" i="26" a="1"/>
  <c r="Q200" i="26" s="1"/>
  <c r="R200" i="26" a="1"/>
  <c r="R200" i="26" s="1"/>
  <c r="C201" i="26" a="1"/>
  <c r="C201" i="26" s="1"/>
  <c r="D201" i="26" a="1"/>
  <c r="D201" i="26" s="1"/>
  <c r="E201" i="26" a="1"/>
  <c r="E201" i="26" s="1"/>
  <c r="F201" i="26" a="1"/>
  <c r="F201" i="26" s="1"/>
  <c r="G201" i="26" a="1"/>
  <c r="G201" i="26" s="1"/>
  <c r="H201" i="26" a="1"/>
  <c r="H201" i="26" s="1"/>
  <c r="I201" i="26" a="1"/>
  <c r="I201" i="26" s="1"/>
  <c r="J201" i="26" a="1"/>
  <c r="J201" i="26" s="1"/>
  <c r="K201" i="26" a="1"/>
  <c r="K201" i="26" s="1"/>
  <c r="L201" i="26" a="1"/>
  <c r="L201" i="26" s="1"/>
  <c r="M201" i="26" a="1"/>
  <c r="M201" i="26" s="1"/>
  <c r="N201" i="26" a="1"/>
  <c r="N201" i="26" s="1"/>
  <c r="O201" i="26" a="1"/>
  <c r="O201" i="26" s="1"/>
  <c r="P201" i="26" a="1"/>
  <c r="P201" i="26" s="1"/>
  <c r="Q201" i="26" a="1"/>
  <c r="Q201" i="26" s="1"/>
  <c r="R201" i="26" a="1"/>
  <c r="R201" i="26" s="1"/>
  <c r="C202" i="26" a="1"/>
  <c r="C202" i="26" s="1"/>
  <c r="D202" i="26" a="1"/>
  <c r="D202" i="26" s="1"/>
  <c r="E202" i="26" a="1"/>
  <c r="E202" i="26" s="1"/>
  <c r="F202" i="26" a="1"/>
  <c r="F202" i="26" s="1"/>
  <c r="G202" i="26" a="1"/>
  <c r="G202" i="26" s="1"/>
  <c r="H202" i="26" a="1"/>
  <c r="H202" i="26" s="1"/>
  <c r="I202" i="26" a="1"/>
  <c r="I202" i="26" s="1"/>
  <c r="J202" i="26" a="1"/>
  <c r="J202" i="26" s="1"/>
  <c r="K202" i="26" a="1"/>
  <c r="K202" i="26" s="1"/>
  <c r="L202" i="26" a="1"/>
  <c r="L202" i="26" s="1"/>
  <c r="M202" i="26" a="1"/>
  <c r="M202" i="26" s="1"/>
  <c r="N202" i="26" a="1"/>
  <c r="N202" i="26" s="1"/>
  <c r="O202" i="26" a="1"/>
  <c r="O202" i="26" s="1"/>
  <c r="P202" i="26" a="1"/>
  <c r="P202" i="26" s="1"/>
  <c r="Q202" i="26" a="1"/>
  <c r="Q202" i="26" s="1"/>
  <c r="R202" i="26" a="1"/>
  <c r="R202" i="26" s="1"/>
  <c r="C203" i="26" a="1"/>
  <c r="C203" i="26" s="1"/>
  <c r="D203" i="26" a="1"/>
  <c r="D203" i="26" s="1"/>
  <c r="E203" i="26" a="1"/>
  <c r="E203" i="26" s="1"/>
  <c r="F203" i="26" a="1"/>
  <c r="F203" i="26" s="1"/>
  <c r="G203" i="26" a="1"/>
  <c r="G203" i="26" s="1"/>
  <c r="H203" i="26" a="1"/>
  <c r="H203" i="26" s="1"/>
  <c r="I203" i="26" a="1"/>
  <c r="I203" i="26" s="1"/>
  <c r="J203" i="26" a="1"/>
  <c r="J203" i="26" s="1"/>
  <c r="K203" i="26" a="1"/>
  <c r="K203" i="26" s="1"/>
  <c r="L203" i="26" a="1"/>
  <c r="L203" i="26" s="1"/>
  <c r="M203" i="26" a="1"/>
  <c r="M203" i="26" s="1"/>
  <c r="N203" i="26" a="1"/>
  <c r="N203" i="26" s="1"/>
  <c r="O203" i="26" a="1"/>
  <c r="O203" i="26" s="1"/>
  <c r="P203" i="26" a="1"/>
  <c r="P203" i="26" s="1"/>
  <c r="Q203" i="26" a="1"/>
  <c r="Q203" i="26" s="1"/>
  <c r="R203" i="26" a="1"/>
  <c r="R203" i="26" s="1"/>
  <c r="C204" i="26" a="1"/>
  <c r="C204" i="26" s="1"/>
  <c r="D204" i="26" a="1"/>
  <c r="D204" i="26" s="1"/>
  <c r="E204" i="26" a="1"/>
  <c r="E204" i="26" s="1"/>
  <c r="F204" i="26" a="1"/>
  <c r="F204" i="26" s="1"/>
  <c r="G204" i="26" a="1"/>
  <c r="G204" i="26" s="1"/>
  <c r="H204" i="26" a="1"/>
  <c r="H204" i="26" s="1"/>
  <c r="I204" i="26" a="1"/>
  <c r="I204" i="26" s="1"/>
  <c r="J204" i="26" a="1"/>
  <c r="J204" i="26" s="1"/>
  <c r="K204" i="26" a="1"/>
  <c r="K204" i="26" s="1"/>
  <c r="L204" i="26" a="1"/>
  <c r="L204" i="26" s="1"/>
  <c r="M204" i="26" a="1"/>
  <c r="M204" i="26" s="1"/>
  <c r="N204" i="26" a="1"/>
  <c r="N204" i="26" s="1"/>
  <c r="O204" i="26" a="1"/>
  <c r="O204" i="26" s="1"/>
  <c r="P204" i="26" a="1"/>
  <c r="P204" i="26" s="1"/>
  <c r="Q204" i="26" a="1"/>
  <c r="Q204" i="26" s="1"/>
  <c r="R204" i="26" a="1"/>
  <c r="R204" i="26" s="1"/>
  <c r="C205" i="26" a="1"/>
  <c r="C205" i="26" s="1"/>
  <c r="D205" i="26" a="1"/>
  <c r="D205" i="26" s="1"/>
  <c r="E205" i="26" a="1"/>
  <c r="E205" i="26" s="1"/>
  <c r="F205" i="26" a="1"/>
  <c r="F205" i="26" s="1"/>
  <c r="G205" i="26" a="1"/>
  <c r="G205" i="26" s="1"/>
  <c r="H205" i="26" a="1"/>
  <c r="H205" i="26" s="1"/>
  <c r="I205" i="26" a="1"/>
  <c r="I205" i="26" s="1"/>
  <c r="J205" i="26" a="1"/>
  <c r="J205" i="26" s="1"/>
  <c r="K205" i="26" a="1"/>
  <c r="K205" i="26" s="1"/>
  <c r="L205" i="26" a="1"/>
  <c r="L205" i="26" s="1"/>
  <c r="M205" i="26" a="1"/>
  <c r="M205" i="26" s="1"/>
  <c r="N205" i="26" a="1"/>
  <c r="N205" i="26" s="1"/>
  <c r="O205" i="26" a="1"/>
  <c r="O205" i="26" s="1"/>
  <c r="P205" i="26" a="1"/>
  <c r="P205" i="26" s="1"/>
  <c r="Q205" i="26" a="1"/>
  <c r="Q205" i="26" s="1"/>
  <c r="R205" i="26" a="1"/>
  <c r="R205" i="26" s="1"/>
  <c r="C206" i="26" a="1"/>
  <c r="C206" i="26" s="1"/>
  <c r="D206" i="26" a="1"/>
  <c r="D206" i="26" s="1"/>
  <c r="E206" i="26" a="1"/>
  <c r="E206" i="26" s="1"/>
  <c r="F206" i="26" a="1"/>
  <c r="F206" i="26" s="1"/>
  <c r="G206" i="26" a="1"/>
  <c r="G206" i="26" s="1"/>
  <c r="H206" i="26" a="1"/>
  <c r="H206" i="26" s="1"/>
  <c r="I206" i="26" a="1"/>
  <c r="I206" i="26" s="1"/>
  <c r="J206" i="26" a="1"/>
  <c r="J206" i="26" s="1"/>
  <c r="K206" i="26" a="1"/>
  <c r="K206" i="26" s="1"/>
  <c r="L206" i="26" a="1"/>
  <c r="L206" i="26" s="1"/>
  <c r="M206" i="26" a="1"/>
  <c r="M206" i="26" s="1"/>
  <c r="N206" i="26" a="1"/>
  <c r="N206" i="26" s="1"/>
  <c r="O206" i="26" a="1"/>
  <c r="O206" i="26" s="1"/>
  <c r="P206" i="26" a="1"/>
  <c r="P206" i="26" s="1"/>
  <c r="Q206" i="26" a="1"/>
  <c r="Q206" i="26" s="1"/>
  <c r="R206" i="26" a="1"/>
  <c r="R206" i="26" s="1"/>
  <c r="C207" i="26" a="1"/>
  <c r="C207" i="26" s="1"/>
  <c r="D207" i="26" a="1"/>
  <c r="D207" i="26" s="1"/>
  <c r="E207" i="26" a="1"/>
  <c r="E207" i="26" s="1"/>
  <c r="F207" i="26" a="1"/>
  <c r="F207" i="26" s="1"/>
  <c r="G207" i="26" a="1"/>
  <c r="G207" i="26" s="1"/>
  <c r="H207" i="26" a="1"/>
  <c r="H207" i="26" s="1"/>
  <c r="I207" i="26" a="1"/>
  <c r="I207" i="26" s="1"/>
  <c r="J207" i="26" a="1"/>
  <c r="J207" i="26" s="1"/>
  <c r="K207" i="26" a="1"/>
  <c r="K207" i="26" s="1"/>
  <c r="L207" i="26" a="1"/>
  <c r="L207" i="26" s="1"/>
  <c r="M207" i="26" a="1"/>
  <c r="M207" i="26" s="1"/>
  <c r="N207" i="26" a="1"/>
  <c r="N207" i="26" s="1"/>
  <c r="O207" i="26" a="1"/>
  <c r="O207" i="26" s="1"/>
  <c r="P207" i="26" a="1"/>
  <c r="P207" i="26" s="1"/>
  <c r="Q207" i="26" a="1"/>
  <c r="Q207" i="26" s="1"/>
  <c r="R207" i="26" a="1"/>
  <c r="R207" i="26" s="1"/>
  <c r="C208" i="26" a="1"/>
  <c r="C208" i="26" s="1"/>
  <c r="D208" i="26" a="1"/>
  <c r="D208" i="26" s="1"/>
  <c r="E208" i="26" a="1"/>
  <c r="E208" i="26" s="1"/>
  <c r="F208" i="26" a="1"/>
  <c r="F208" i="26" s="1"/>
  <c r="G208" i="26" a="1"/>
  <c r="G208" i="26" s="1"/>
  <c r="H208" i="26" a="1"/>
  <c r="H208" i="26" s="1"/>
  <c r="I208" i="26" a="1"/>
  <c r="I208" i="26" s="1"/>
  <c r="J208" i="26" a="1"/>
  <c r="J208" i="26" s="1"/>
  <c r="K208" i="26" a="1"/>
  <c r="K208" i="26" s="1"/>
  <c r="L208" i="26" a="1"/>
  <c r="L208" i="26" s="1"/>
  <c r="M208" i="26" a="1"/>
  <c r="M208" i="26" s="1"/>
  <c r="N208" i="26" a="1"/>
  <c r="N208" i="26" s="1"/>
  <c r="O208" i="26" a="1"/>
  <c r="O208" i="26" s="1"/>
  <c r="P208" i="26" a="1"/>
  <c r="P208" i="26" s="1"/>
  <c r="Q208" i="26" a="1"/>
  <c r="Q208" i="26" s="1"/>
  <c r="R208" i="26" a="1"/>
  <c r="R208" i="26" s="1"/>
  <c r="C209" i="26" a="1"/>
  <c r="C209" i="26" s="1"/>
  <c r="D209" i="26" a="1"/>
  <c r="D209" i="26" s="1"/>
  <c r="E209" i="26" a="1"/>
  <c r="E209" i="26" s="1"/>
  <c r="F209" i="26" a="1"/>
  <c r="F209" i="26" s="1"/>
  <c r="G209" i="26" a="1"/>
  <c r="G209" i="26" s="1"/>
  <c r="H209" i="26" a="1"/>
  <c r="H209" i="26" s="1"/>
  <c r="I209" i="26" a="1"/>
  <c r="I209" i="26" s="1"/>
  <c r="J209" i="26" a="1"/>
  <c r="J209" i="26" s="1"/>
  <c r="K209" i="26" a="1"/>
  <c r="K209" i="26" s="1"/>
  <c r="L209" i="26" a="1"/>
  <c r="L209" i="26" s="1"/>
  <c r="M209" i="26" a="1"/>
  <c r="M209" i="26" s="1"/>
  <c r="N209" i="26" a="1"/>
  <c r="N209" i="26" s="1"/>
  <c r="O209" i="26" a="1"/>
  <c r="O209" i="26" s="1"/>
  <c r="P209" i="26" a="1"/>
  <c r="P209" i="26" s="1"/>
  <c r="Q209" i="26" a="1"/>
  <c r="Q209" i="26" s="1"/>
  <c r="R209" i="26" a="1"/>
  <c r="R209" i="26" s="1"/>
  <c r="C210" i="26" a="1"/>
  <c r="C210" i="26" s="1"/>
  <c r="D210" i="26" a="1"/>
  <c r="D210" i="26" s="1"/>
  <c r="E210" i="26" a="1"/>
  <c r="E210" i="26" s="1"/>
  <c r="F210" i="26" a="1"/>
  <c r="F210" i="26" s="1"/>
  <c r="G210" i="26" a="1"/>
  <c r="G210" i="26" s="1"/>
  <c r="H210" i="26" a="1"/>
  <c r="H210" i="26" s="1"/>
  <c r="I210" i="26" a="1"/>
  <c r="I210" i="26" s="1"/>
  <c r="J210" i="26" a="1"/>
  <c r="J210" i="26" s="1"/>
  <c r="K210" i="26" a="1"/>
  <c r="K210" i="26" s="1"/>
  <c r="L210" i="26" a="1"/>
  <c r="L210" i="26" s="1"/>
  <c r="M210" i="26" a="1"/>
  <c r="M210" i="26" s="1"/>
  <c r="N210" i="26" a="1"/>
  <c r="N210" i="26" s="1"/>
  <c r="O210" i="26" a="1"/>
  <c r="O210" i="26" s="1"/>
  <c r="P210" i="26" a="1"/>
  <c r="P210" i="26" s="1"/>
  <c r="Q210" i="26" a="1"/>
  <c r="Q210" i="26" s="1"/>
  <c r="R210" i="26" a="1"/>
  <c r="R210" i="26" s="1"/>
  <c r="C211" i="26" a="1"/>
  <c r="C211" i="26" s="1"/>
  <c r="D211" i="26" a="1"/>
  <c r="D211" i="26" s="1"/>
  <c r="E211" i="26" a="1"/>
  <c r="E211" i="26" s="1"/>
  <c r="F211" i="26" a="1"/>
  <c r="F211" i="26" s="1"/>
  <c r="G211" i="26" a="1"/>
  <c r="G211" i="26" s="1"/>
  <c r="H211" i="26" a="1"/>
  <c r="H211" i="26" s="1"/>
  <c r="I211" i="26" a="1"/>
  <c r="I211" i="26" s="1"/>
  <c r="J211" i="26" a="1"/>
  <c r="J211" i="26" s="1"/>
  <c r="K211" i="26" a="1"/>
  <c r="K211" i="26" s="1"/>
  <c r="L211" i="26" a="1"/>
  <c r="L211" i="26" s="1"/>
  <c r="M211" i="26" a="1"/>
  <c r="M211" i="26" s="1"/>
  <c r="N211" i="26" a="1"/>
  <c r="N211" i="26" s="1"/>
  <c r="O211" i="26" a="1"/>
  <c r="O211" i="26" s="1"/>
  <c r="P211" i="26" a="1"/>
  <c r="P211" i="26" s="1"/>
  <c r="Q211" i="26" a="1"/>
  <c r="Q211" i="26" s="1"/>
  <c r="R211" i="26" a="1"/>
  <c r="R211" i="26" s="1"/>
  <c r="C212" i="26" a="1"/>
  <c r="C212" i="26" s="1"/>
  <c r="D212" i="26" a="1"/>
  <c r="D212" i="26" s="1"/>
  <c r="E212" i="26" a="1"/>
  <c r="E212" i="26" s="1"/>
  <c r="F212" i="26" a="1"/>
  <c r="F212" i="26" s="1"/>
  <c r="G212" i="26" a="1"/>
  <c r="G212" i="26" s="1"/>
  <c r="H212" i="26" a="1"/>
  <c r="H212" i="26" s="1"/>
  <c r="I212" i="26" a="1"/>
  <c r="I212" i="26" s="1"/>
  <c r="J212" i="26" a="1"/>
  <c r="J212" i="26" s="1"/>
  <c r="K212" i="26" a="1"/>
  <c r="K212" i="26" s="1"/>
  <c r="L212" i="26" a="1"/>
  <c r="L212" i="26" s="1"/>
  <c r="M212" i="26" a="1"/>
  <c r="M212" i="26" s="1"/>
  <c r="N212" i="26" a="1"/>
  <c r="N212" i="26" s="1"/>
  <c r="O212" i="26" a="1"/>
  <c r="O212" i="26" s="1"/>
  <c r="P212" i="26" a="1"/>
  <c r="P212" i="26" s="1"/>
  <c r="Q212" i="26" a="1"/>
  <c r="Q212" i="26" s="1"/>
  <c r="R212" i="26" a="1"/>
  <c r="R212" i="26" s="1"/>
  <c r="C213" i="26" a="1"/>
  <c r="C213" i="26" s="1"/>
  <c r="D213" i="26" a="1"/>
  <c r="D213" i="26" s="1"/>
  <c r="E213" i="26" a="1"/>
  <c r="E213" i="26" s="1"/>
  <c r="F213" i="26" a="1"/>
  <c r="F213" i="26" s="1"/>
  <c r="G213" i="26" a="1"/>
  <c r="G213" i="26" s="1"/>
  <c r="H213" i="26" a="1"/>
  <c r="H213" i="26" s="1"/>
  <c r="I213" i="26" a="1"/>
  <c r="I213" i="26" s="1"/>
  <c r="J213" i="26" a="1"/>
  <c r="J213" i="26" s="1"/>
  <c r="K213" i="26" a="1"/>
  <c r="K213" i="26" s="1"/>
  <c r="L213" i="26" a="1"/>
  <c r="L213" i="26" s="1"/>
  <c r="M213" i="26" a="1"/>
  <c r="M213" i="26" s="1"/>
  <c r="N213" i="26" a="1"/>
  <c r="N213" i="26" s="1"/>
  <c r="O213" i="26" a="1"/>
  <c r="O213" i="26" s="1"/>
  <c r="P213" i="26" a="1"/>
  <c r="P213" i="26" s="1"/>
  <c r="Q213" i="26" a="1"/>
  <c r="Q213" i="26" s="1"/>
  <c r="R213" i="26" a="1"/>
  <c r="R213" i="26" s="1"/>
  <c r="C214" i="26" a="1"/>
  <c r="C214" i="26" s="1"/>
  <c r="D214" i="26" a="1"/>
  <c r="D214" i="26" s="1"/>
  <c r="E214" i="26" a="1"/>
  <c r="E214" i="26" s="1"/>
  <c r="F214" i="26" a="1"/>
  <c r="F214" i="26" s="1"/>
  <c r="G214" i="26" a="1"/>
  <c r="G214" i="26" s="1"/>
  <c r="H214" i="26" a="1"/>
  <c r="H214" i="26" s="1"/>
  <c r="I214" i="26" a="1"/>
  <c r="I214" i="26" s="1"/>
  <c r="J214" i="26" a="1"/>
  <c r="J214" i="26" s="1"/>
  <c r="K214" i="26" a="1"/>
  <c r="K214" i="26" s="1"/>
  <c r="L214" i="26" a="1"/>
  <c r="L214" i="26" s="1"/>
  <c r="M214" i="26" a="1"/>
  <c r="M214" i="26" s="1"/>
  <c r="N214" i="26" a="1"/>
  <c r="N214" i="26" s="1"/>
  <c r="O214" i="26" a="1"/>
  <c r="O214" i="26" s="1"/>
  <c r="P214" i="26" a="1"/>
  <c r="P214" i="26" s="1"/>
  <c r="Q214" i="26" a="1"/>
  <c r="Q214" i="26" s="1"/>
  <c r="R214" i="26" a="1"/>
  <c r="R214" i="26" s="1"/>
  <c r="C150" i="26" a="1"/>
  <c r="C150" i="26" s="1"/>
  <c r="D150" i="26" a="1"/>
  <c r="D150" i="26" s="1"/>
  <c r="E150" i="26" a="1"/>
  <c r="E150" i="26" s="1"/>
  <c r="F150" i="26" a="1"/>
  <c r="F150" i="26" s="1"/>
  <c r="G150" i="26" a="1"/>
  <c r="G150" i="26" s="1"/>
  <c r="H150" i="26" a="1"/>
  <c r="H150" i="26" s="1"/>
  <c r="I150" i="26" a="1"/>
  <c r="I150" i="26" s="1"/>
  <c r="J150" i="26" a="1"/>
  <c r="J150" i="26" s="1"/>
  <c r="K150" i="26" a="1"/>
  <c r="K150" i="26" s="1"/>
  <c r="L150" i="26" a="1"/>
  <c r="L150" i="26" s="1"/>
  <c r="M150" i="26" a="1"/>
  <c r="M150" i="26" s="1"/>
  <c r="N150" i="26" a="1"/>
  <c r="N150" i="26" s="1"/>
  <c r="O150" i="26" a="1"/>
  <c r="O150" i="26" s="1"/>
  <c r="P150" i="26" a="1"/>
  <c r="P150" i="26" s="1"/>
  <c r="Q150" i="26" a="1"/>
  <c r="Q150" i="26" s="1"/>
  <c r="R150" i="26" a="1"/>
  <c r="R150" i="26" s="1"/>
  <c r="C151" i="26" a="1"/>
  <c r="C151" i="26" s="1"/>
  <c r="D151" i="26" a="1"/>
  <c r="D151" i="26" s="1"/>
  <c r="E151" i="26" a="1"/>
  <c r="E151" i="26" s="1"/>
  <c r="F151" i="26" a="1"/>
  <c r="F151" i="26" s="1"/>
  <c r="G151" i="26" a="1"/>
  <c r="G151" i="26" s="1"/>
  <c r="H151" i="26" a="1"/>
  <c r="H151" i="26" s="1"/>
  <c r="I151" i="26" a="1"/>
  <c r="I151" i="26" s="1"/>
  <c r="J151" i="26" a="1"/>
  <c r="J151" i="26" s="1"/>
  <c r="K151" i="26" a="1"/>
  <c r="K151" i="26" s="1"/>
  <c r="L151" i="26" a="1"/>
  <c r="L151" i="26" s="1"/>
  <c r="M151" i="26" a="1"/>
  <c r="M151" i="26" s="1"/>
  <c r="N151" i="26" a="1"/>
  <c r="N151" i="26" s="1"/>
  <c r="O151" i="26" a="1"/>
  <c r="O151" i="26" s="1"/>
  <c r="P151" i="26" a="1"/>
  <c r="P151" i="26" s="1"/>
  <c r="Q151" i="26" a="1"/>
  <c r="Q151" i="26" s="1"/>
  <c r="R151" i="26" a="1"/>
  <c r="R151" i="26" s="1"/>
  <c r="C152" i="26" a="1"/>
  <c r="C152" i="26" s="1"/>
  <c r="D152" i="26" a="1"/>
  <c r="D152" i="26" s="1"/>
  <c r="E152" i="26" a="1"/>
  <c r="E152" i="26" s="1"/>
  <c r="F152" i="26" a="1"/>
  <c r="F152" i="26" s="1"/>
  <c r="G152" i="26" a="1"/>
  <c r="G152" i="26" s="1"/>
  <c r="H152" i="26" a="1"/>
  <c r="H152" i="26" s="1"/>
  <c r="I152" i="26" a="1"/>
  <c r="I152" i="26" s="1"/>
  <c r="J152" i="26" a="1"/>
  <c r="J152" i="26" s="1"/>
  <c r="K152" i="26" a="1"/>
  <c r="K152" i="26" s="1"/>
  <c r="L152" i="26" a="1"/>
  <c r="L152" i="26" s="1"/>
  <c r="M152" i="26" a="1"/>
  <c r="M152" i="26" s="1"/>
  <c r="N152" i="26" a="1"/>
  <c r="N152" i="26" s="1"/>
  <c r="O152" i="26" a="1"/>
  <c r="O152" i="26" s="1"/>
  <c r="P152" i="26" a="1"/>
  <c r="P152" i="26" s="1"/>
  <c r="Q152" i="26" a="1"/>
  <c r="Q152" i="26" s="1"/>
  <c r="R152" i="26" a="1"/>
  <c r="R152" i="26" s="1"/>
  <c r="C153" i="26" a="1"/>
  <c r="C153" i="26" s="1"/>
  <c r="D153" i="26" a="1"/>
  <c r="D153" i="26" s="1"/>
  <c r="E153" i="26" a="1"/>
  <c r="E153" i="26" s="1"/>
  <c r="F153" i="26" a="1"/>
  <c r="F153" i="26" s="1"/>
  <c r="G153" i="26" a="1"/>
  <c r="G153" i="26" s="1"/>
  <c r="H153" i="26" a="1"/>
  <c r="H153" i="26" s="1"/>
  <c r="I153" i="26" a="1"/>
  <c r="I153" i="26" s="1"/>
  <c r="J153" i="26" a="1"/>
  <c r="J153" i="26" s="1"/>
  <c r="K153" i="26" a="1"/>
  <c r="K153" i="26" s="1"/>
  <c r="L153" i="26" a="1"/>
  <c r="L153" i="26" s="1"/>
  <c r="M153" i="26" a="1"/>
  <c r="M153" i="26" s="1"/>
  <c r="N153" i="26" a="1"/>
  <c r="N153" i="26" s="1"/>
  <c r="O153" i="26" a="1"/>
  <c r="O153" i="26" s="1"/>
  <c r="P153" i="26" a="1"/>
  <c r="P153" i="26" s="1"/>
  <c r="Q153" i="26" a="1"/>
  <c r="Q153" i="26" s="1"/>
  <c r="R153" i="26" a="1"/>
  <c r="R153" i="26" s="1"/>
  <c r="C154" i="26" a="1"/>
  <c r="C154" i="26" s="1"/>
  <c r="D154" i="26" a="1"/>
  <c r="D154" i="26" s="1"/>
  <c r="E154" i="26" a="1"/>
  <c r="E154" i="26" s="1"/>
  <c r="F154" i="26" a="1"/>
  <c r="F154" i="26" s="1"/>
  <c r="G154" i="26" a="1"/>
  <c r="G154" i="26" s="1"/>
  <c r="H154" i="26" a="1"/>
  <c r="H154" i="26" s="1"/>
  <c r="I154" i="26" a="1"/>
  <c r="I154" i="26" s="1"/>
  <c r="J154" i="26" a="1"/>
  <c r="J154" i="26" s="1"/>
  <c r="K154" i="26" a="1"/>
  <c r="K154" i="26" s="1"/>
  <c r="L154" i="26" a="1"/>
  <c r="L154" i="26" s="1"/>
  <c r="M154" i="26" a="1"/>
  <c r="M154" i="26" s="1"/>
  <c r="N154" i="26" a="1"/>
  <c r="N154" i="26" s="1"/>
  <c r="O154" i="26" a="1"/>
  <c r="O154" i="26" s="1"/>
  <c r="P154" i="26" a="1"/>
  <c r="P154" i="26" s="1"/>
  <c r="Q154" i="26" a="1"/>
  <c r="Q154" i="26" s="1"/>
  <c r="R154" i="26" a="1"/>
  <c r="R154" i="26" s="1"/>
  <c r="C155" i="26" a="1"/>
  <c r="C155" i="26" s="1"/>
  <c r="D155" i="26" a="1"/>
  <c r="D155" i="26" s="1"/>
  <c r="E155" i="26" a="1"/>
  <c r="E155" i="26" s="1"/>
  <c r="F155" i="26" a="1"/>
  <c r="F155" i="26" s="1"/>
  <c r="G155" i="26" a="1"/>
  <c r="G155" i="26" s="1"/>
  <c r="H155" i="26" a="1"/>
  <c r="H155" i="26" s="1"/>
  <c r="I155" i="26" a="1"/>
  <c r="I155" i="26" s="1"/>
  <c r="J155" i="26" a="1"/>
  <c r="J155" i="26" s="1"/>
  <c r="K155" i="26" a="1"/>
  <c r="K155" i="26" s="1"/>
  <c r="L155" i="26" a="1"/>
  <c r="L155" i="26" s="1"/>
  <c r="M155" i="26" a="1"/>
  <c r="M155" i="26" s="1"/>
  <c r="N155" i="26" a="1"/>
  <c r="N155" i="26" s="1"/>
  <c r="O155" i="26" a="1"/>
  <c r="O155" i="26" s="1"/>
  <c r="P155" i="26" a="1"/>
  <c r="P155" i="26" s="1"/>
  <c r="Q155" i="26" a="1"/>
  <c r="Q155" i="26" s="1"/>
  <c r="R155" i="26" a="1"/>
  <c r="R155" i="26" s="1"/>
  <c r="C156" i="26" a="1"/>
  <c r="C156" i="26" s="1"/>
  <c r="D156" i="26" a="1"/>
  <c r="D156" i="26" s="1"/>
  <c r="E156" i="26" a="1"/>
  <c r="E156" i="26" s="1"/>
  <c r="F156" i="26" a="1"/>
  <c r="F156" i="26" s="1"/>
  <c r="G156" i="26" a="1"/>
  <c r="G156" i="26" s="1"/>
  <c r="H156" i="26" a="1"/>
  <c r="H156" i="26" s="1"/>
  <c r="I156" i="26" a="1"/>
  <c r="I156" i="26" s="1"/>
  <c r="J156" i="26" a="1"/>
  <c r="J156" i="26" s="1"/>
  <c r="K156" i="26" a="1"/>
  <c r="K156" i="26" s="1"/>
  <c r="L156" i="26" a="1"/>
  <c r="L156" i="26" s="1"/>
  <c r="M156" i="26" a="1"/>
  <c r="M156" i="26" s="1"/>
  <c r="N156" i="26" a="1"/>
  <c r="N156" i="26" s="1"/>
  <c r="O156" i="26" a="1"/>
  <c r="O156" i="26" s="1"/>
  <c r="P156" i="26" a="1"/>
  <c r="P156" i="26" s="1"/>
  <c r="Q156" i="26" a="1"/>
  <c r="Q156" i="26" s="1"/>
  <c r="R156" i="26" a="1"/>
  <c r="R156" i="26" s="1"/>
  <c r="C157" i="26" a="1"/>
  <c r="C157" i="26" s="1"/>
  <c r="D157" i="26" a="1"/>
  <c r="D157" i="26" s="1"/>
  <c r="E157" i="26" a="1"/>
  <c r="E157" i="26" s="1"/>
  <c r="F157" i="26" a="1"/>
  <c r="F157" i="26" s="1"/>
  <c r="G157" i="26" a="1"/>
  <c r="G157" i="26" s="1"/>
  <c r="H157" i="26" a="1"/>
  <c r="H157" i="26" s="1"/>
  <c r="I157" i="26" a="1"/>
  <c r="I157" i="26" s="1"/>
  <c r="J157" i="26" a="1"/>
  <c r="J157" i="26" s="1"/>
  <c r="K157" i="26" a="1"/>
  <c r="K157" i="26" s="1"/>
  <c r="L157" i="26" a="1"/>
  <c r="L157" i="26" s="1"/>
  <c r="M157" i="26" a="1"/>
  <c r="M157" i="26" s="1"/>
  <c r="N157" i="26" a="1"/>
  <c r="N157" i="26" s="1"/>
  <c r="O157" i="26" a="1"/>
  <c r="O157" i="26" s="1"/>
  <c r="P157" i="26" a="1"/>
  <c r="P157" i="26" s="1"/>
  <c r="Q157" i="26" a="1"/>
  <c r="Q157" i="26" s="1"/>
  <c r="R157" i="26" a="1"/>
  <c r="R157" i="26" s="1"/>
  <c r="C158" i="26" a="1"/>
  <c r="C158" i="26" s="1"/>
  <c r="D158" i="26" a="1"/>
  <c r="D158" i="26" s="1"/>
  <c r="E158" i="26" a="1"/>
  <c r="E158" i="26" s="1"/>
  <c r="F158" i="26" a="1"/>
  <c r="F158" i="26" s="1"/>
  <c r="G158" i="26" a="1"/>
  <c r="G158" i="26" s="1"/>
  <c r="H158" i="26" a="1"/>
  <c r="H158" i="26" s="1"/>
  <c r="I158" i="26" a="1"/>
  <c r="I158" i="26" s="1"/>
  <c r="J158" i="26" a="1"/>
  <c r="J158" i="26" s="1"/>
  <c r="K158" i="26" a="1"/>
  <c r="K158" i="26" s="1"/>
  <c r="L158" i="26" a="1"/>
  <c r="L158" i="26" s="1"/>
  <c r="M158" i="26" a="1"/>
  <c r="M158" i="26" s="1"/>
  <c r="N158" i="26" a="1"/>
  <c r="N158" i="26" s="1"/>
  <c r="O158" i="26" a="1"/>
  <c r="O158" i="26" s="1"/>
  <c r="P158" i="26" a="1"/>
  <c r="P158" i="26" s="1"/>
  <c r="Q158" i="26" a="1"/>
  <c r="Q158" i="26" s="1"/>
  <c r="R158" i="26" a="1"/>
  <c r="R158" i="26" s="1"/>
  <c r="C159" i="26" a="1"/>
  <c r="C159" i="26" s="1"/>
  <c r="D159" i="26" a="1"/>
  <c r="D159" i="26" s="1"/>
  <c r="E159" i="26" a="1"/>
  <c r="E159" i="26" s="1"/>
  <c r="F159" i="26" a="1"/>
  <c r="F159" i="26" s="1"/>
  <c r="G159" i="26" a="1"/>
  <c r="G159" i="26" s="1"/>
  <c r="H159" i="26" a="1"/>
  <c r="H159" i="26" s="1"/>
  <c r="I159" i="26" a="1"/>
  <c r="I159" i="26" s="1"/>
  <c r="J159" i="26" a="1"/>
  <c r="J159" i="26" s="1"/>
  <c r="K159" i="26" a="1"/>
  <c r="K159" i="26" s="1"/>
  <c r="L159" i="26" a="1"/>
  <c r="L159" i="26" s="1"/>
  <c r="M159" i="26" a="1"/>
  <c r="M159" i="26" s="1"/>
  <c r="N159" i="26" a="1"/>
  <c r="N159" i="26" s="1"/>
  <c r="O159" i="26" a="1"/>
  <c r="O159" i="26" s="1"/>
  <c r="P159" i="26" a="1"/>
  <c r="P159" i="26" s="1"/>
  <c r="Q159" i="26" a="1"/>
  <c r="Q159" i="26" s="1"/>
  <c r="R159" i="26" a="1"/>
  <c r="R159" i="26" s="1"/>
  <c r="C160" i="26" a="1"/>
  <c r="C160" i="26" s="1"/>
  <c r="D160" i="26" a="1"/>
  <c r="D160" i="26" s="1"/>
  <c r="E160" i="26" a="1"/>
  <c r="E160" i="26" s="1"/>
  <c r="F160" i="26" a="1"/>
  <c r="F160" i="26" s="1"/>
  <c r="G160" i="26" a="1"/>
  <c r="G160" i="26" s="1"/>
  <c r="H160" i="26" a="1"/>
  <c r="H160" i="26" s="1"/>
  <c r="I160" i="26" a="1"/>
  <c r="I160" i="26" s="1"/>
  <c r="J160" i="26" a="1"/>
  <c r="J160" i="26" s="1"/>
  <c r="K160" i="26" a="1"/>
  <c r="K160" i="26" s="1"/>
  <c r="L160" i="26" a="1"/>
  <c r="L160" i="26" s="1"/>
  <c r="M160" i="26" a="1"/>
  <c r="M160" i="26" s="1"/>
  <c r="N160" i="26" a="1"/>
  <c r="N160" i="26" s="1"/>
  <c r="O160" i="26" a="1"/>
  <c r="O160" i="26" s="1"/>
  <c r="P160" i="26" a="1"/>
  <c r="P160" i="26" s="1"/>
  <c r="Q160" i="26" a="1"/>
  <c r="Q160" i="26" s="1"/>
  <c r="R160" i="26" a="1"/>
  <c r="R160" i="26" s="1"/>
  <c r="C161" i="26" a="1"/>
  <c r="C161" i="26" s="1"/>
  <c r="D161" i="26" a="1"/>
  <c r="D161" i="26" s="1"/>
  <c r="E161" i="26" a="1"/>
  <c r="E161" i="26" s="1"/>
  <c r="F161" i="26" a="1"/>
  <c r="F161" i="26" s="1"/>
  <c r="G161" i="26" a="1"/>
  <c r="G161" i="26" s="1"/>
  <c r="H161" i="26" a="1"/>
  <c r="H161" i="26" s="1"/>
  <c r="I161" i="26" a="1"/>
  <c r="I161" i="26" s="1"/>
  <c r="J161" i="26" a="1"/>
  <c r="J161" i="26" s="1"/>
  <c r="K161" i="26" a="1"/>
  <c r="K161" i="26" s="1"/>
  <c r="L161" i="26" a="1"/>
  <c r="L161" i="26" s="1"/>
  <c r="M161" i="26" a="1"/>
  <c r="M161" i="26" s="1"/>
  <c r="N161" i="26" a="1"/>
  <c r="N161" i="26" s="1"/>
  <c r="O161" i="26" a="1"/>
  <c r="O161" i="26" s="1"/>
  <c r="P161" i="26" a="1"/>
  <c r="P161" i="26" s="1"/>
  <c r="Q161" i="26" a="1"/>
  <c r="Q161" i="26" s="1"/>
  <c r="R161" i="26" a="1"/>
  <c r="R161" i="26" s="1"/>
  <c r="C162" i="26" a="1"/>
  <c r="C162" i="26" s="1"/>
  <c r="D162" i="26" a="1"/>
  <c r="D162" i="26" s="1"/>
  <c r="E162" i="26" a="1"/>
  <c r="E162" i="26" s="1"/>
  <c r="F162" i="26" a="1"/>
  <c r="F162" i="26" s="1"/>
  <c r="G162" i="26" a="1"/>
  <c r="G162" i="26" s="1"/>
  <c r="H162" i="26" a="1"/>
  <c r="H162" i="26" s="1"/>
  <c r="I162" i="26" a="1"/>
  <c r="I162" i="26" s="1"/>
  <c r="J162" i="26" a="1"/>
  <c r="J162" i="26" s="1"/>
  <c r="K162" i="26" a="1"/>
  <c r="K162" i="26" s="1"/>
  <c r="L162" i="26" a="1"/>
  <c r="L162" i="26" s="1"/>
  <c r="M162" i="26" a="1"/>
  <c r="M162" i="26" s="1"/>
  <c r="N162" i="26" a="1"/>
  <c r="N162" i="26" s="1"/>
  <c r="O162" i="26" a="1"/>
  <c r="O162" i="26" s="1"/>
  <c r="P162" i="26" a="1"/>
  <c r="P162" i="26" s="1"/>
  <c r="Q162" i="26" a="1"/>
  <c r="Q162" i="26" s="1"/>
  <c r="R162" i="26" a="1"/>
  <c r="R162" i="26" s="1"/>
  <c r="C163" i="26" a="1"/>
  <c r="C163" i="26" s="1"/>
  <c r="D163" i="26" a="1"/>
  <c r="D163" i="26" s="1"/>
  <c r="E163" i="26" a="1"/>
  <c r="E163" i="26" s="1"/>
  <c r="F163" i="26" a="1"/>
  <c r="F163" i="26" s="1"/>
  <c r="G163" i="26" a="1"/>
  <c r="G163" i="26" s="1"/>
  <c r="H163" i="26" a="1"/>
  <c r="H163" i="26" s="1"/>
  <c r="I163" i="26" a="1"/>
  <c r="I163" i="26" s="1"/>
  <c r="J163" i="26" a="1"/>
  <c r="J163" i="26" s="1"/>
  <c r="K163" i="26" a="1"/>
  <c r="K163" i="26" s="1"/>
  <c r="L163" i="26" a="1"/>
  <c r="L163" i="26" s="1"/>
  <c r="M163" i="26" a="1"/>
  <c r="M163" i="26" s="1"/>
  <c r="N163" i="26" a="1"/>
  <c r="N163" i="26" s="1"/>
  <c r="O163" i="26" a="1"/>
  <c r="O163" i="26" s="1"/>
  <c r="P163" i="26" a="1"/>
  <c r="P163" i="26" s="1"/>
  <c r="Q163" i="26" a="1"/>
  <c r="Q163" i="26" s="1"/>
  <c r="R163" i="26" a="1"/>
  <c r="R163" i="26" s="1"/>
  <c r="C164" i="26" a="1"/>
  <c r="C164" i="26" s="1"/>
  <c r="D164" i="26" a="1"/>
  <c r="D164" i="26" s="1"/>
  <c r="E164" i="26" a="1"/>
  <c r="E164" i="26" s="1"/>
  <c r="F164" i="26" a="1"/>
  <c r="F164" i="26" s="1"/>
  <c r="G164" i="26" a="1"/>
  <c r="G164" i="26" s="1"/>
  <c r="H164" i="26" a="1"/>
  <c r="H164" i="26" s="1"/>
  <c r="I164" i="26" a="1"/>
  <c r="I164" i="26" s="1"/>
  <c r="J164" i="26" a="1"/>
  <c r="J164" i="26" s="1"/>
  <c r="K164" i="26" a="1"/>
  <c r="K164" i="26" s="1"/>
  <c r="L164" i="26" a="1"/>
  <c r="L164" i="26" s="1"/>
  <c r="M164" i="26" a="1"/>
  <c r="M164" i="26" s="1"/>
  <c r="N164" i="26" a="1"/>
  <c r="N164" i="26" s="1"/>
  <c r="O164" i="26" a="1"/>
  <c r="O164" i="26" s="1"/>
  <c r="P164" i="26" a="1"/>
  <c r="P164" i="26" s="1"/>
  <c r="Q164" i="26" a="1"/>
  <c r="Q164" i="26" s="1"/>
  <c r="R164" i="26" a="1"/>
  <c r="R164" i="26" s="1"/>
  <c r="C165" i="26" a="1"/>
  <c r="C165" i="26" s="1"/>
  <c r="D165" i="26" a="1"/>
  <c r="D165" i="26" s="1"/>
  <c r="E165" i="26" a="1"/>
  <c r="E165" i="26" s="1"/>
  <c r="F165" i="26" a="1"/>
  <c r="F165" i="26" s="1"/>
  <c r="G165" i="26" a="1"/>
  <c r="G165" i="26" s="1"/>
  <c r="H165" i="26" a="1"/>
  <c r="H165" i="26" s="1"/>
  <c r="I165" i="26" a="1"/>
  <c r="I165" i="26" s="1"/>
  <c r="J165" i="26" a="1"/>
  <c r="J165" i="26" s="1"/>
  <c r="K165" i="26" a="1"/>
  <c r="K165" i="26" s="1"/>
  <c r="L165" i="26" a="1"/>
  <c r="L165" i="26" s="1"/>
  <c r="M165" i="26" a="1"/>
  <c r="M165" i="26" s="1"/>
  <c r="N165" i="26" a="1"/>
  <c r="N165" i="26" s="1"/>
  <c r="O165" i="26" a="1"/>
  <c r="O165" i="26" s="1"/>
  <c r="P165" i="26" a="1"/>
  <c r="P165" i="26" s="1"/>
  <c r="Q165" i="26" a="1"/>
  <c r="Q165" i="26" s="1"/>
  <c r="R165" i="26" a="1"/>
  <c r="R165" i="26" s="1"/>
  <c r="C166" i="26" a="1"/>
  <c r="C166" i="26" s="1"/>
  <c r="D166" i="26" a="1"/>
  <c r="D166" i="26" s="1"/>
  <c r="E166" i="26" a="1"/>
  <c r="E166" i="26" s="1"/>
  <c r="F166" i="26" a="1"/>
  <c r="F166" i="26" s="1"/>
  <c r="G166" i="26" a="1"/>
  <c r="G166" i="26" s="1"/>
  <c r="H166" i="26" a="1"/>
  <c r="H166" i="26" s="1"/>
  <c r="I166" i="26" a="1"/>
  <c r="I166" i="26" s="1"/>
  <c r="J166" i="26" a="1"/>
  <c r="J166" i="26" s="1"/>
  <c r="K166" i="26" a="1"/>
  <c r="K166" i="26" s="1"/>
  <c r="L166" i="26" a="1"/>
  <c r="L166" i="26" s="1"/>
  <c r="M166" i="26" a="1"/>
  <c r="M166" i="26" s="1"/>
  <c r="N166" i="26" a="1"/>
  <c r="N166" i="26" s="1"/>
  <c r="O166" i="26" a="1"/>
  <c r="O166" i="26" s="1"/>
  <c r="P166" i="26" a="1"/>
  <c r="P166" i="26" s="1"/>
  <c r="Q166" i="26" a="1"/>
  <c r="Q166" i="26" s="1"/>
  <c r="R166" i="26" a="1"/>
  <c r="R166" i="26" s="1"/>
  <c r="C167" i="26" a="1"/>
  <c r="C167" i="26" s="1"/>
  <c r="D167" i="26" a="1"/>
  <c r="D167" i="26" s="1"/>
  <c r="E167" i="26" a="1"/>
  <c r="E167" i="26" s="1"/>
  <c r="F167" i="26" a="1"/>
  <c r="F167" i="26" s="1"/>
  <c r="G167" i="26" a="1"/>
  <c r="G167" i="26" s="1"/>
  <c r="H167" i="26" a="1"/>
  <c r="H167" i="26" s="1"/>
  <c r="I167" i="26" a="1"/>
  <c r="I167" i="26" s="1"/>
  <c r="J167" i="26" a="1"/>
  <c r="J167" i="26" s="1"/>
  <c r="K167" i="26" a="1"/>
  <c r="K167" i="26" s="1"/>
  <c r="L167" i="26" a="1"/>
  <c r="L167" i="26" s="1"/>
  <c r="M167" i="26" a="1"/>
  <c r="M167" i="26" s="1"/>
  <c r="N167" i="26" a="1"/>
  <c r="N167" i="26" s="1"/>
  <c r="O167" i="26" a="1"/>
  <c r="O167" i="26" s="1"/>
  <c r="P167" i="26" a="1"/>
  <c r="P167" i="26" s="1"/>
  <c r="Q167" i="26" a="1"/>
  <c r="Q167" i="26" s="1"/>
  <c r="R167" i="26" a="1"/>
  <c r="R167" i="26" s="1"/>
  <c r="C168" i="26" a="1"/>
  <c r="C168" i="26" s="1"/>
  <c r="D168" i="26" a="1"/>
  <c r="D168" i="26" s="1"/>
  <c r="E168" i="26" a="1"/>
  <c r="E168" i="26" s="1"/>
  <c r="F168" i="26" a="1"/>
  <c r="F168" i="26" s="1"/>
  <c r="G168" i="26" a="1"/>
  <c r="G168" i="26" s="1"/>
  <c r="H168" i="26" a="1"/>
  <c r="H168" i="26" s="1"/>
  <c r="I168" i="26" a="1"/>
  <c r="I168" i="26" s="1"/>
  <c r="J168" i="26" a="1"/>
  <c r="J168" i="26" s="1"/>
  <c r="K168" i="26" a="1"/>
  <c r="K168" i="26" s="1"/>
  <c r="L168" i="26" a="1"/>
  <c r="L168" i="26" s="1"/>
  <c r="M168" i="26" a="1"/>
  <c r="M168" i="26" s="1"/>
  <c r="N168" i="26" a="1"/>
  <c r="N168" i="26" s="1"/>
  <c r="O168" i="26" a="1"/>
  <c r="O168" i="26" s="1"/>
  <c r="P168" i="26" a="1"/>
  <c r="P168" i="26" s="1"/>
  <c r="Q168" i="26" a="1"/>
  <c r="Q168" i="26" s="1"/>
  <c r="R168" i="26" a="1"/>
  <c r="R168" i="26" s="1"/>
  <c r="C169" i="26" a="1"/>
  <c r="C169" i="26" s="1"/>
  <c r="D169" i="26" a="1"/>
  <c r="D169" i="26" s="1"/>
  <c r="E169" i="26" a="1"/>
  <c r="E169" i="26" s="1"/>
  <c r="F169" i="26" a="1"/>
  <c r="F169" i="26" s="1"/>
  <c r="G169" i="26" a="1"/>
  <c r="G169" i="26" s="1"/>
  <c r="H169" i="26" a="1"/>
  <c r="H169" i="26" s="1"/>
  <c r="I169" i="26" a="1"/>
  <c r="I169" i="26" s="1"/>
  <c r="J169" i="26" a="1"/>
  <c r="J169" i="26" s="1"/>
  <c r="K169" i="26" a="1"/>
  <c r="K169" i="26" s="1"/>
  <c r="L169" i="26" a="1"/>
  <c r="L169" i="26" s="1"/>
  <c r="M169" i="26" a="1"/>
  <c r="M169" i="26" s="1"/>
  <c r="N169" i="26" a="1"/>
  <c r="N169" i="26" s="1"/>
  <c r="O169" i="26" a="1"/>
  <c r="O169" i="26" s="1"/>
  <c r="P169" i="26" a="1"/>
  <c r="P169" i="26" s="1"/>
  <c r="Q169" i="26" a="1"/>
  <c r="Q169" i="26" s="1"/>
  <c r="R169" i="26" a="1"/>
  <c r="R169" i="26" s="1"/>
  <c r="C170" i="26" a="1"/>
  <c r="C170" i="26" s="1"/>
  <c r="D170" i="26" a="1"/>
  <c r="D170" i="26" s="1"/>
  <c r="E170" i="26" a="1"/>
  <c r="E170" i="26" s="1"/>
  <c r="F170" i="26" a="1"/>
  <c r="F170" i="26" s="1"/>
  <c r="G170" i="26" a="1"/>
  <c r="G170" i="26" s="1"/>
  <c r="H170" i="26" a="1"/>
  <c r="H170" i="26" s="1"/>
  <c r="I170" i="26" a="1"/>
  <c r="I170" i="26" s="1"/>
  <c r="J170" i="26" a="1"/>
  <c r="J170" i="26" s="1"/>
  <c r="K170" i="26" a="1"/>
  <c r="K170" i="26" s="1"/>
  <c r="L170" i="26" a="1"/>
  <c r="L170" i="26" s="1"/>
  <c r="M170" i="26" a="1"/>
  <c r="M170" i="26" s="1"/>
  <c r="N170" i="26" a="1"/>
  <c r="N170" i="26" s="1"/>
  <c r="O170" i="26" a="1"/>
  <c r="O170" i="26" s="1"/>
  <c r="P170" i="26" a="1"/>
  <c r="P170" i="26" s="1"/>
  <c r="Q170" i="26" a="1"/>
  <c r="Q170" i="26" s="1"/>
  <c r="R170" i="26" a="1"/>
  <c r="R170" i="26" s="1"/>
  <c r="C171" i="26" a="1"/>
  <c r="C171" i="26" s="1"/>
  <c r="D171" i="26" a="1"/>
  <c r="D171" i="26" s="1"/>
  <c r="E171" i="26" a="1"/>
  <c r="E171" i="26" s="1"/>
  <c r="F171" i="26" a="1"/>
  <c r="F171" i="26" s="1"/>
  <c r="G171" i="26" a="1"/>
  <c r="G171" i="26" s="1"/>
  <c r="H171" i="26" a="1"/>
  <c r="H171" i="26" s="1"/>
  <c r="I171" i="26" a="1"/>
  <c r="I171" i="26" s="1"/>
  <c r="J171" i="26" a="1"/>
  <c r="J171" i="26" s="1"/>
  <c r="K171" i="26" a="1"/>
  <c r="K171" i="26" s="1"/>
  <c r="L171" i="26" a="1"/>
  <c r="L171" i="26" s="1"/>
  <c r="M171" i="26" a="1"/>
  <c r="M171" i="26" s="1"/>
  <c r="N171" i="26" a="1"/>
  <c r="N171" i="26" s="1"/>
  <c r="O171" i="26" a="1"/>
  <c r="O171" i="26" s="1"/>
  <c r="P171" i="26" a="1"/>
  <c r="P171" i="26" s="1"/>
  <c r="Q171" i="26" a="1"/>
  <c r="Q171" i="26" s="1"/>
  <c r="R171" i="26" a="1"/>
  <c r="R171" i="26" s="1"/>
  <c r="C172" i="26" a="1"/>
  <c r="C172" i="26" s="1"/>
  <c r="D172" i="26" a="1"/>
  <c r="D172" i="26" s="1"/>
  <c r="E172" i="26" a="1"/>
  <c r="E172" i="26" s="1"/>
  <c r="F172" i="26" a="1"/>
  <c r="F172" i="26" s="1"/>
  <c r="G172" i="26" a="1"/>
  <c r="G172" i="26" s="1"/>
  <c r="H172" i="26" a="1"/>
  <c r="H172" i="26" s="1"/>
  <c r="I172" i="26" a="1"/>
  <c r="I172" i="26" s="1"/>
  <c r="J172" i="26" a="1"/>
  <c r="J172" i="26" s="1"/>
  <c r="K172" i="26" a="1"/>
  <c r="K172" i="26" s="1"/>
  <c r="L172" i="26" a="1"/>
  <c r="L172" i="26" s="1"/>
  <c r="M172" i="26" a="1"/>
  <c r="M172" i="26" s="1"/>
  <c r="N172" i="26" a="1"/>
  <c r="N172" i="26" s="1"/>
  <c r="O172" i="26" a="1"/>
  <c r="O172" i="26" s="1"/>
  <c r="P172" i="26" a="1"/>
  <c r="P172" i="26" s="1"/>
  <c r="Q172" i="26" a="1"/>
  <c r="Q172" i="26" s="1"/>
  <c r="R172" i="26" a="1"/>
  <c r="R172" i="26" s="1"/>
  <c r="C173" i="26" a="1"/>
  <c r="C173" i="26" s="1"/>
  <c r="D173" i="26" a="1"/>
  <c r="D173" i="26" s="1"/>
  <c r="E173" i="26" a="1"/>
  <c r="E173" i="26" s="1"/>
  <c r="F173" i="26" a="1"/>
  <c r="F173" i="26" s="1"/>
  <c r="G173" i="26" a="1"/>
  <c r="G173" i="26" s="1"/>
  <c r="H173" i="26" a="1"/>
  <c r="H173" i="26" s="1"/>
  <c r="I173" i="26" a="1"/>
  <c r="I173" i="26" s="1"/>
  <c r="J173" i="26" a="1"/>
  <c r="J173" i="26" s="1"/>
  <c r="K173" i="26" a="1"/>
  <c r="K173" i="26" s="1"/>
  <c r="L173" i="26" a="1"/>
  <c r="L173" i="26" s="1"/>
  <c r="M173" i="26" a="1"/>
  <c r="M173" i="26" s="1"/>
  <c r="N173" i="26" a="1"/>
  <c r="N173" i="26" s="1"/>
  <c r="O173" i="26" a="1"/>
  <c r="O173" i="26" s="1"/>
  <c r="P173" i="26" a="1"/>
  <c r="P173" i="26" s="1"/>
  <c r="Q173" i="26" a="1"/>
  <c r="Q173" i="26" s="1"/>
  <c r="R173" i="26" a="1"/>
  <c r="R173" i="26" s="1"/>
  <c r="C174" i="26" a="1"/>
  <c r="C174" i="26" s="1"/>
  <c r="D174" i="26" a="1"/>
  <c r="D174" i="26" s="1"/>
  <c r="E174" i="26" a="1"/>
  <c r="E174" i="26" s="1"/>
  <c r="F174" i="26" a="1"/>
  <c r="F174" i="26" s="1"/>
  <c r="G174" i="26" a="1"/>
  <c r="G174" i="26" s="1"/>
  <c r="H174" i="26" a="1"/>
  <c r="H174" i="26" s="1"/>
  <c r="I174" i="26" a="1"/>
  <c r="I174" i="26" s="1"/>
  <c r="J174" i="26" a="1"/>
  <c r="J174" i="26" s="1"/>
  <c r="K174" i="26" a="1"/>
  <c r="K174" i="26" s="1"/>
  <c r="L174" i="26" a="1"/>
  <c r="L174" i="26" s="1"/>
  <c r="M174" i="26" a="1"/>
  <c r="M174" i="26" s="1"/>
  <c r="N174" i="26" a="1"/>
  <c r="N174" i="26" s="1"/>
  <c r="O174" i="26" a="1"/>
  <c r="O174" i="26" s="1"/>
  <c r="P174" i="26" a="1"/>
  <c r="P174" i="26" s="1"/>
  <c r="Q174" i="26" a="1"/>
  <c r="Q174" i="26" s="1"/>
  <c r="R174" i="26" a="1"/>
  <c r="R174" i="26" s="1"/>
  <c r="C175" i="26" a="1"/>
  <c r="C175" i="26" s="1"/>
  <c r="D175" i="26" a="1"/>
  <c r="D175" i="26" s="1"/>
  <c r="E175" i="26" a="1"/>
  <c r="E175" i="26" s="1"/>
  <c r="F175" i="26" a="1"/>
  <c r="F175" i="26" s="1"/>
  <c r="G175" i="26" a="1"/>
  <c r="G175" i="26" s="1"/>
  <c r="H175" i="26" a="1"/>
  <c r="H175" i="26" s="1"/>
  <c r="I175" i="26" a="1"/>
  <c r="I175" i="26" s="1"/>
  <c r="J175" i="26" a="1"/>
  <c r="J175" i="26" s="1"/>
  <c r="K175" i="26" a="1"/>
  <c r="K175" i="26" s="1"/>
  <c r="L175" i="26" a="1"/>
  <c r="L175" i="26" s="1"/>
  <c r="M175" i="26" a="1"/>
  <c r="M175" i="26" s="1"/>
  <c r="N175" i="26" a="1"/>
  <c r="N175" i="26" s="1"/>
  <c r="O175" i="26" a="1"/>
  <c r="O175" i="26" s="1"/>
  <c r="P175" i="26" a="1"/>
  <c r="P175" i="26" s="1"/>
  <c r="Q175" i="26" a="1"/>
  <c r="Q175" i="26" s="1"/>
  <c r="R175" i="26" a="1"/>
  <c r="R175" i="26" s="1"/>
  <c r="C176" i="26" a="1"/>
  <c r="C176" i="26" s="1"/>
  <c r="D176" i="26" a="1"/>
  <c r="D176" i="26" s="1"/>
  <c r="E176" i="26" a="1"/>
  <c r="E176" i="26" s="1"/>
  <c r="F176" i="26" a="1"/>
  <c r="F176" i="26" s="1"/>
  <c r="G176" i="26" a="1"/>
  <c r="G176" i="26" s="1"/>
  <c r="H176" i="26" a="1"/>
  <c r="H176" i="26" s="1"/>
  <c r="I176" i="26" a="1"/>
  <c r="I176" i="26" s="1"/>
  <c r="J176" i="26" a="1"/>
  <c r="J176" i="26" s="1"/>
  <c r="K176" i="26" a="1"/>
  <c r="K176" i="26" s="1"/>
  <c r="L176" i="26" a="1"/>
  <c r="L176" i="26" s="1"/>
  <c r="M176" i="26" a="1"/>
  <c r="M176" i="26" s="1"/>
  <c r="N176" i="26" a="1"/>
  <c r="N176" i="26" s="1"/>
  <c r="O176" i="26" a="1"/>
  <c r="O176" i="26" s="1"/>
  <c r="P176" i="26" a="1"/>
  <c r="P176" i="26" s="1"/>
  <c r="Q176" i="26" a="1"/>
  <c r="Q176" i="26" s="1"/>
  <c r="R176" i="26" a="1"/>
  <c r="R176" i="26" s="1"/>
  <c r="C177" i="26" a="1"/>
  <c r="C177" i="26" s="1"/>
  <c r="D177" i="26" a="1"/>
  <c r="D177" i="26" s="1"/>
  <c r="E177" i="26" a="1"/>
  <c r="E177" i="26" s="1"/>
  <c r="F177" i="26" a="1"/>
  <c r="F177" i="26" s="1"/>
  <c r="G177" i="26" a="1"/>
  <c r="G177" i="26" s="1"/>
  <c r="H177" i="26" a="1"/>
  <c r="H177" i="26" s="1"/>
  <c r="I177" i="26" a="1"/>
  <c r="I177" i="26" s="1"/>
  <c r="J177" i="26" a="1"/>
  <c r="J177" i="26" s="1"/>
  <c r="K177" i="26" a="1"/>
  <c r="K177" i="26" s="1"/>
  <c r="L177" i="26" a="1"/>
  <c r="L177" i="26" s="1"/>
  <c r="M177" i="26" a="1"/>
  <c r="M177" i="26" s="1"/>
  <c r="N177" i="26" a="1"/>
  <c r="N177" i="26" s="1"/>
  <c r="O177" i="26" a="1"/>
  <c r="O177" i="26" s="1"/>
  <c r="P177" i="26" a="1"/>
  <c r="P177" i="26" s="1"/>
  <c r="Q177" i="26" a="1"/>
  <c r="Q177" i="26" s="1"/>
  <c r="R177" i="26" a="1"/>
  <c r="R177" i="26" s="1"/>
  <c r="C178" i="26" a="1"/>
  <c r="C178" i="26" s="1"/>
  <c r="D178" i="26" a="1"/>
  <c r="D178" i="26" s="1"/>
  <c r="E178" i="26" a="1"/>
  <c r="E178" i="26" s="1"/>
  <c r="F178" i="26" a="1"/>
  <c r="F178" i="26" s="1"/>
  <c r="G178" i="26" a="1"/>
  <c r="G178" i="26" s="1"/>
  <c r="H178" i="26" a="1"/>
  <c r="H178" i="26" s="1"/>
  <c r="I178" i="26" a="1"/>
  <c r="I178" i="26" s="1"/>
  <c r="J178" i="26" a="1"/>
  <c r="J178" i="26" s="1"/>
  <c r="K178" i="26" a="1"/>
  <c r="K178" i="26" s="1"/>
  <c r="L178" i="26" a="1"/>
  <c r="L178" i="26" s="1"/>
  <c r="M178" i="26" a="1"/>
  <c r="M178" i="26" s="1"/>
  <c r="N178" i="26" a="1"/>
  <c r="N178" i="26" s="1"/>
  <c r="O178" i="26" a="1"/>
  <c r="O178" i="26" s="1"/>
  <c r="P178" i="26" a="1"/>
  <c r="P178" i="26" s="1"/>
  <c r="Q178" i="26" a="1"/>
  <c r="Q178" i="26" s="1"/>
  <c r="R178" i="26" a="1"/>
  <c r="R178" i="26" s="1"/>
  <c r="C179" i="26" a="1"/>
  <c r="C179" i="26" s="1"/>
  <c r="D179" i="26" a="1"/>
  <c r="D179" i="26" s="1"/>
  <c r="E179" i="26" a="1"/>
  <c r="E179" i="26" s="1"/>
  <c r="F179" i="26" a="1"/>
  <c r="F179" i="26" s="1"/>
  <c r="G179" i="26" a="1"/>
  <c r="G179" i="26" s="1"/>
  <c r="H179" i="26" a="1"/>
  <c r="H179" i="26" s="1"/>
  <c r="I179" i="26" a="1"/>
  <c r="I179" i="26" s="1"/>
  <c r="J179" i="26" a="1"/>
  <c r="J179" i="26" s="1"/>
  <c r="K179" i="26" a="1"/>
  <c r="K179" i="26" s="1"/>
  <c r="L179" i="26" a="1"/>
  <c r="L179" i="26" s="1"/>
  <c r="M179" i="26" a="1"/>
  <c r="M179" i="26" s="1"/>
  <c r="N179" i="26" a="1"/>
  <c r="N179" i="26" s="1"/>
  <c r="O179" i="26" a="1"/>
  <c r="O179" i="26" s="1"/>
  <c r="P179" i="26" a="1"/>
  <c r="P179" i="26" s="1"/>
  <c r="Q179" i="26" a="1"/>
  <c r="Q179" i="26" s="1"/>
  <c r="R179" i="26" a="1"/>
  <c r="R179" i="26" s="1"/>
  <c r="C115" i="26" a="1"/>
  <c r="C115" i="26" s="1"/>
  <c r="D115" i="26" a="1"/>
  <c r="D115" i="26" s="1"/>
  <c r="E115" i="26" a="1"/>
  <c r="E115" i="26" s="1"/>
  <c r="F115" i="26" a="1"/>
  <c r="F115" i="26" s="1"/>
  <c r="G115" i="26" a="1"/>
  <c r="G115" i="26" s="1"/>
  <c r="H115" i="26" a="1"/>
  <c r="H115" i="26" s="1"/>
  <c r="I115" i="26" a="1"/>
  <c r="I115" i="26" s="1"/>
  <c r="J115" i="26" a="1"/>
  <c r="J115" i="26" s="1"/>
  <c r="K115" i="26" a="1"/>
  <c r="K115" i="26" s="1"/>
  <c r="L115" i="26" a="1"/>
  <c r="L115" i="26" s="1"/>
  <c r="M115" i="26" a="1"/>
  <c r="M115" i="26" s="1"/>
  <c r="N115" i="26" a="1"/>
  <c r="N115" i="26" s="1"/>
  <c r="O115" i="26" a="1"/>
  <c r="O115" i="26" s="1"/>
  <c r="P115" i="26" a="1"/>
  <c r="P115" i="26" s="1"/>
  <c r="Q115" i="26" a="1"/>
  <c r="Q115" i="26" s="1"/>
  <c r="R115" i="26" a="1"/>
  <c r="R115" i="26" s="1"/>
  <c r="C116" i="26" a="1"/>
  <c r="C116" i="26" s="1"/>
  <c r="D116" i="26" a="1"/>
  <c r="D116" i="26" s="1"/>
  <c r="E116" i="26" a="1"/>
  <c r="E116" i="26" s="1"/>
  <c r="F116" i="26" a="1"/>
  <c r="F116" i="26" s="1"/>
  <c r="G116" i="26" a="1"/>
  <c r="G116" i="26" s="1"/>
  <c r="H116" i="26" a="1"/>
  <c r="H116" i="26" s="1"/>
  <c r="I116" i="26" a="1"/>
  <c r="I116" i="26" s="1"/>
  <c r="J116" i="26" a="1"/>
  <c r="J116" i="26" s="1"/>
  <c r="K116" i="26" a="1"/>
  <c r="K116" i="26" s="1"/>
  <c r="L116" i="26" a="1"/>
  <c r="L116" i="26" s="1"/>
  <c r="M116" i="26" a="1"/>
  <c r="M116" i="26" s="1"/>
  <c r="N116" i="26" a="1"/>
  <c r="N116" i="26" s="1"/>
  <c r="O116" i="26" a="1"/>
  <c r="O116" i="26" s="1"/>
  <c r="P116" i="26" a="1"/>
  <c r="P116" i="26" s="1"/>
  <c r="Q116" i="26" a="1"/>
  <c r="Q116" i="26" s="1"/>
  <c r="R116" i="26" a="1"/>
  <c r="R116" i="26" s="1"/>
  <c r="C117" i="26" a="1"/>
  <c r="C117" i="26" s="1"/>
  <c r="D117" i="26" a="1"/>
  <c r="D117" i="26" s="1"/>
  <c r="E117" i="26" a="1"/>
  <c r="E117" i="26" s="1"/>
  <c r="F117" i="26" a="1"/>
  <c r="F117" i="26" s="1"/>
  <c r="G117" i="26" a="1"/>
  <c r="G117" i="26" s="1"/>
  <c r="H117" i="26" a="1"/>
  <c r="H117" i="26" s="1"/>
  <c r="I117" i="26" a="1"/>
  <c r="I117" i="26" s="1"/>
  <c r="J117" i="26" a="1"/>
  <c r="J117" i="26" s="1"/>
  <c r="K117" i="26" a="1"/>
  <c r="K117" i="26" s="1"/>
  <c r="L117" i="26" a="1"/>
  <c r="L117" i="26" s="1"/>
  <c r="M117" i="26" a="1"/>
  <c r="M117" i="26" s="1"/>
  <c r="N117" i="26" a="1"/>
  <c r="N117" i="26" s="1"/>
  <c r="O117" i="26" a="1"/>
  <c r="O117" i="26" s="1"/>
  <c r="P117" i="26" a="1"/>
  <c r="P117" i="26" s="1"/>
  <c r="Q117" i="26" a="1"/>
  <c r="Q117" i="26" s="1"/>
  <c r="R117" i="26" a="1"/>
  <c r="R117" i="26" s="1"/>
  <c r="C118" i="26" a="1"/>
  <c r="C118" i="26" s="1"/>
  <c r="D118" i="26" a="1"/>
  <c r="D118" i="26" s="1"/>
  <c r="E118" i="26" a="1"/>
  <c r="E118" i="26" s="1"/>
  <c r="F118" i="26" a="1"/>
  <c r="F118" i="26" s="1"/>
  <c r="G118" i="26" a="1"/>
  <c r="G118" i="26" s="1"/>
  <c r="H118" i="26" a="1"/>
  <c r="H118" i="26" s="1"/>
  <c r="I118" i="26" a="1"/>
  <c r="I118" i="26" s="1"/>
  <c r="J118" i="26" a="1"/>
  <c r="J118" i="26" s="1"/>
  <c r="K118" i="26" a="1"/>
  <c r="K118" i="26" s="1"/>
  <c r="L118" i="26" a="1"/>
  <c r="L118" i="26" s="1"/>
  <c r="M118" i="26" a="1"/>
  <c r="M118" i="26" s="1"/>
  <c r="N118" i="26" a="1"/>
  <c r="N118" i="26" s="1"/>
  <c r="O118" i="26" a="1"/>
  <c r="O118" i="26" s="1"/>
  <c r="P118" i="26" a="1"/>
  <c r="P118" i="26" s="1"/>
  <c r="Q118" i="26" a="1"/>
  <c r="Q118" i="26" s="1"/>
  <c r="R118" i="26" a="1"/>
  <c r="R118" i="26" s="1"/>
  <c r="C119" i="26" a="1"/>
  <c r="C119" i="26" s="1"/>
  <c r="D119" i="26" a="1"/>
  <c r="D119" i="26" s="1"/>
  <c r="E119" i="26" a="1"/>
  <c r="E119" i="26" s="1"/>
  <c r="F119" i="26" a="1"/>
  <c r="F119" i="26" s="1"/>
  <c r="G119" i="26" a="1"/>
  <c r="G119" i="26" s="1"/>
  <c r="H119" i="26" a="1"/>
  <c r="H119" i="26" s="1"/>
  <c r="I119" i="26" a="1"/>
  <c r="I119" i="26" s="1"/>
  <c r="J119" i="26" a="1"/>
  <c r="J119" i="26" s="1"/>
  <c r="K119" i="26" a="1"/>
  <c r="K119" i="26" s="1"/>
  <c r="L119" i="26" a="1"/>
  <c r="L119" i="26" s="1"/>
  <c r="M119" i="26" a="1"/>
  <c r="M119" i="26" s="1"/>
  <c r="N119" i="26" a="1"/>
  <c r="N119" i="26" s="1"/>
  <c r="O119" i="26" a="1"/>
  <c r="O119" i="26" s="1"/>
  <c r="P119" i="26" a="1"/>
  <c r="P119" i="26" s="1"/>
  <c r="Q119" i="26" a="1"/>
  <c r="Q119" i="26" s="1"/>
  <c r="R119" i="26" a="1"/>
  <c r="R119" i="26" s="1"/>
  <c r="C120" i="26" a="1"/>
  <c r="C120" i="26" s="1"/>
  <c r="D120" i="26" a="1"/>
  <c r="D120" i="26" s="1"/>
  <c r="E120" i="26" a="1"/>
  <c r="E120" i="26" s="1"/>
  <c r="F120" i="26" a="1"/>
  <c r="F120" i="26" s="1"/>
  <c r="G120" i="26" a="1"/>
  <c r="G120" i="26" s="1"/>
  <c r="H120" i="26" a="1"/>
  <c r="H120" i="26" s="1"/>
  <c r="I120" i="26" a="1"/>
  <c r="I120" i="26" s="1"/>
  <c r="J120" i="26" a="1"/>
  <c r="J120" i="26" s="1"/>
  <c r="K120" i="26" a="1"/>
  <c r="K120" i="26" s="1"/>
  <c r="L120" i="26" a="1"/>
  <c r="L120" i="26" s="1"/>
  <c r="M120" i="26" a="1"/>
  <c r="M120" i="26" s="1"/>
  <c r="N120" i="26" a="1"/>
  <c r="N120" i="26" s="1"/>
  <c r="O120" i="26" a="1"/>
  <c r="O120" i="26" s="1"/>
  <c r="P120" i="26" a="1"/>
  <c r="P120" i="26" s="1"/>
  <c r="Q120" i="26" a="1"/>
  <c r="Q120" i="26" s="1"/>
  <c r="R120" i="26" a="1"/>
  <c r="R120" i="26" s="1"/>
  <c r="C121" i="26" a="1"/>
  <c r="C121" i="26" s="1"/>
  <c r="D121" i="26" a="1"/>
  <c r="D121" i="26" s="1"/>
  <c r="E121" i="26" a="1"/>
  <c r="E121" i="26" s="1"/>
  <c r="F121" i="26" a="1"/>
  <c r="F121" i="26" s="1"/>
  <c r="G121" i="26" a="1"/>
  <c r="G121" i="26" s="1"/>
  <c r="H121" i="26" a="1"/>
  <c r="H121" i="26" s="1"/>
  <c r="I121" i="26" a="1"/>
  <c r="I121" i="26" s="1"/>
  <c r="J121" i="26" a="1"/>
  <c r="J121" i="26" s="1"/>
  <c r="K121" i="26" a="1"/>
  <c r="K121" i="26" s="1"/>
  <c r="L121" i="26" a="1"/>
  <c r="L121" i="26" s="1"/>
  <c r="M121" i="26" a="1"/>
  <c r="M121" i="26" s="1"/>
  <c r="N121" i="26" a="1"/>
  <c r="N121" i="26" s="1"/>
  <c r="O121" i="26" a="1"/>
  <c r="O121" i="26" s="1"/>
  <c r="P121" i="26" a="1"/>
  <c r="P121" i="26" s="1"/>
  <c r="Q121" i="26" a="1"/>
  <c r="Q121" i="26" s="1"/>
  <c r="R121" i="26" a="1"/>
  <c r="R121" i="26" s="1"/>
  <c r="C122" i="26" a="1"/>
  <c r="C122" i="26" s="1"/>
  <c r="D122" i="26" a="1"/>
  <c r="D122" i="26" s="1"/>
  <c r="E122" i="26" a="1"/>
  <c r="E122" i="26" s="1"/>
  <c r="F122" i="26" a="1"/>
  <c r="F122" i="26" s="1"/>
  <c r="G122" i="26" a="1"/>
  <c r="G122" i="26" s="1"/>
  <c r="H122" i="26" a="1"/>
  <c r="H122" i="26" s="1"/>
  <c r="I122" i="26" a="1"/>
  <c r="I122" i="26" s="1"/>
  <c r="J122" i="26" a="1"/>
  <c r="J122" i="26" s="1"/>
  <c r="K122" i="26" a="1"/>
  <c r="K122" i="26" s="1"/>
  <c r="L122" i="26" a="1"/>
  <c r="L122" i="26" s="1"/>
  <c r="M122" i="26" a="1"/>
  <c r="M122" i="26" s="1"/>
  <c r="N122" i="26" a="1"/>
  <c r="N122" i="26" s="1"/>
  <c r="O122" i="26" a="1"/>
  <c r="O122" i="26" s="1"/>
  <c r="P122" i="26" a="1"/>
  <c r="P122" i="26" s="1"/>
  <c r="Q122" i="26" a="1"/>
  <c r="Q122" i="26" s="1"/>
  <c r="R122" i="26" a="1"/>
  <c r="R122" i="26" s="1"/>
  <c r="C123" i="26" a="1"/>
  <c r="C123" i="26" s="1"/>
  <c r="D123" i="26" a="1"/>
  <c r="D123" i="26" s="1"/>
  <c r="E123" i="26" a="1"/>
  <c r="E123" i="26" s="1"/>
  <c r="F123" i="26" a="1"/>
  <c r="F123" i="26" s="1"/>
  <c r="G123" i="26" a="1"/>
  <c r="G123" i="26" s="1"/>
  <c r="H123" i="26" a="1"/>
  <c r="H123" i="26" s="1"/>
  <c r="I123" i="26" a="1"/>
  <c r="I123" i="26" s="1"/>
  <c r="J123" i="26" a="1"/>
  <c r="J123" i="26" s="1"/>
  <c r="K123" i="26" a="1"/>
  <c r="K123" i="26" s="1"/>
  <c r="L123" i="26" a="1"/>
  <c r="L123" i="26" s="1"/>
  <c r="M123" i="26" a="1"/>
  <c r="M123" i="26" s="1"/>
  <c r="N123" i="26" a="1"/>
  <c r="N123" i="26" s="1"/>
  <c r="O123" i="26" a="1"/>
  <c r="O123" i="26" s="1"/>
  <c r="P123" i="26" a="1"/>
  <c r="P123" i="26" s="1"/>
  <c r="Q123" i="26" a="1"/>
  <c r="Q123" i="26" s="1"/>
  <c r="R123" i="26" a="1"/>
  <c r="R123" i="26" s="1"/>
  <c r="C124" i="26" a="1"/>
  <c r="C124" i="26" s="1"/>
  <c r="D124" i="26" a="1"/>
  <c r="D124" i="26" s="1"/>
  <c r="E124" i="26" a="1"/>
  <c r="E124" i="26" s="1"/>
  <c r="F124" i="26" a="1"/>
  <c r="F124" i="26" s="1"/>
  <c r="G124" i="26" a="1"/>
  <c r="G124" i="26" s="1"/>
  <c r="H124" i="26" a="1"/>
  <c r="H124" i="26" s="1"/>
  <c r="I124" i="26" a="1"/>
  <c r="I124" i="26" s="1"/>
  <c r="J124" i="26" a="1"/>
  <c r="J124" i="26" s="1"/>
  <c r="K124" i="26" a="1"/>
  <c r="K124" i="26" s="1"/>
  <c r="L124" i="26" a="1"/>
  <c r="L124" i="26" s="1"/>
  <c r="M124" i="26" a="1"/>
  <c r="M124" i="26" s="1"/>
  <c r="N124" i="26" a="1"/>
  <c r="N124" i="26" s="1"/>
  <c r="O124" i="26" a="1"/>
  <c r="O124" i="26" s="1"/>
  <c r="P124" i="26" a="1"/>
  <c r="P124" i="26" s="1"/>
  <c r="Q124" i="26" a="1"/>
  <c r="Q124" i="26" s="1"/>
  <c r="R124" i="26" a="1"/>
  <c r="R124" i="26" s="1"/>
  <c r="C125" i="26" a="1"/>
  <c r="C125" i="26" s="1"/>
  <c r="D125" i="26" a="1"/>
  <c r="D125" i="26" s="1"/>
  <c r="E125" i="26" a="1"/>
  <c r="E125" i="26" s="1"/>
  <c r="F125" i="26" a="1"/>
  <c r="F125" i="26" s="1"/>
  <c r="G125" i="26" a="1"/>
  <c r="G125" i="26" s="1"/>
  <c r="H125" i="26" a="1"/>
  <c r="H125" i="26" s="1"/>
  <c r="I125" i="26" a="1"/>
  <c r="I125" i="26" s="1"/>
  <c r="J125" i="26" a="1"/>
  <c r="J125" i="26" s="1"/>
  <c r="K125" i="26" a="1"/>
  <c r="K125" i="26" s="1"/>
  <c r="L125" i="26" a="1"/>
  <c r="L125" i="26" s="1"/>
  <c r="M125" i="26" a="1"/>
  <c r="M125" i="26" s="1"/>
  <c r="N125" i="26" a="1"/>
  <c r="N125" i="26" s="1"/>
  <c r="O125" i="26" a="1"/>
  <c r="O125" i="26" s="1"/>
  <c r="P125" i="26" a="1"/>
  <c r="P125" i="26" s="1"/>
  <c r="Q125" i="26" a="1"/>
  <c r="Q125" i="26" s="1"/>
  <c r="R125" i="26" a="1"/>
  <c r="R125" i="26" s="1"/>
  <c r="C126" i="26" a="1"/>
  <c r="C126" i="26" s="1"/>
  <c r="D126" i="26" a="1"/>
  <c r="D126" i="26" s="1"/>
  <c r="E126" i="26" a="1"/>
  <c r="E126" i="26" s="1"/>
  <c r="F126" i="26" a="1"/>
  <c r="F126" i="26" s="1"/>
  <c r="G126" i="26" a="1"/>
  <c r="G126" i="26" s="1"/>
  <c r="H126" i="26" a="1"/>
  <c r="H126" i="26" s="1"/>
  <c r="I126" i="26" a="1"/>
  <c r="I126" i="26" s="1"/>
  <c r="J126" i="26" a="1"/>
  <c r="J126" i="26" s="1"/>
  <c r="K126" i="26" a="1"/>
  <c r="K126" i="26" s="1"/>
  <c r="L126" i="26" a="1"/>
  <c r="L126" i="26" s="1"/>
  <c r="M126" i="26" a="1"/>
  <c r="M126" i="26" s="1"/>
  <c r="N126" i="26" a="1"/>
  <c r="N126" i="26" s="1"/>
  <c r="O126" i="26" a="1"/>
  <c r="O126" i="26" s="1"/>
  <c r="P126" i="26" a="1"/>
  <c r="P126" i="26" s="1"/>
  <c r="Q126" i="26" a="1"/>
  <c r="Q126" i="26" s="1"/>
  <c r="R126" i="26" a="1"/>
  <c r="R126" i="26" s="1"/>
  <c r="C127" i="26" a="1"/>
  <c r="C127" i="26" s="1"/>
  <c r="D127" i="26" a="1"/>
  <c r="D127" i="26" s="1"/>
  <c r="E127" i="26" a="1"/>
  <c r="E127" i="26" s="1"/>
  <c r="F127" i="26" a="1"/>
  <c r="F127" i="26" s="1"/>
  <c r="G127" i="26" a="1"/>
  <c r="G127" i="26" s="1"/>
  <c r="H127" i="26" a="1"/>
  <c r="H127" i="26" s="1"/>
  <c r="I127" i="26" a="1"/>
  <c r="I127" i="26" s="1"/>
  <c r="J127" i="26" a="1"/>
  <c r="J127" i="26" s="1"/>
  <c r="K127" i="26" a="1"/>
  <c r="K127" i="26" s="1"/>
  <c r="L127" i="26" a="1"/>
  <c r="L127" i="26" s="1"/>
  <c r="M127" i="26" a="1"/>
  <c r="M127" i="26" s="1"/>
  <c r="N127" i="26" a="1"/>
  <c r="N127" i="26" s="1"/>
  <c r="O127" i="26" a="1"/>
  <c r="O127" i="26" s="1"/>
  <c r="P127" i="26" a="1"/>
  <c r="P127" i="26" s="1"/>
  <c r="Q127" i="26" a="1"/>
  <c r="Q127" i="26" s="1"/>
  <c r="R127" i="26" a="1"/>
  <c r="R127" i="26" s="1"/>
  <c r="C128" i="26" a="1"/>
  <c r="C128" i="26" s="1"/>
  <c r="D128" i="26" a="1"/>
  <c r="D128" i="26" s="1"/>
  <c r="E128" i="26" a="1"/>
  <c r="E128" i="26" s="1"/>
  <c r="F128" i="26" a="1"/>
  <c r="F128" i="26" s="1"/>
  <c r="G128" i="26" a="1"/>
  <c r="G128" i="26" s="1"/>
  <c r="H128" i="26" a="1"/>
  <c r="H128" i="26" s="1"/>
  <c r="I128" i="26" a="1"/>
  <c r="I128" i="26" s="1"/>
  <c r="J128" i="26" a="1"/>
  <c r="J128" i="26" s="1"/>
  <c r="K128" i="26" a="1"/>
  <c r="K128" i="26" s="1"/>
  <c r="L128" i="26" a="1"/>
  <c r="L128" i="26" s="1"/>
  <c r="M128" i="26" a="1"/>
  <c r="M128" i="26" s="1"/>
  <c r="N128" i="26" a="1"/>
  <c r="N128" i="26" s="1"/>
  <c r="O128" i="26" a="1"/>
  <c r="O128" i="26" s="1"/>
  <c r="P128" i="26" a="1"/>
  <c r="P128" i="26" s="1"/>
  <c r="Q128" i="26" a="1"/>
  <c r="Q128" i="26" s="1"/>
  <c r="R128" i="26" a="1"/>
  <c r="R128" i="26" s="1"/>
  <c r="C129" i="26" a="1"/>
  <c r="C129" i="26" s="1"/>
  <c r="D129" i="26" a="1"/>
  <c r="D129" i="26" s="1"/>
  <c r="E129" i="26" a="1"/>
  <c r="E129" i="26" s="1"/>
  <c r="F129" i="26" a="1"/>
  <c r="F129" i="26" s="1"/>
  <c r="G129" i="26" a="1"/>
  <c r="G129" i="26" s="1"/>
  <c r="H129" i="26" a="1"/>
  <c r="H129" i="26" s="1"/>
  <c r="I129" i="26" a="1"/>
  <c r="I129" i="26" s="1"/>
  <c r="J129" i="26" a="1"/>
  <c r="J129" i="26" s="1"/>
  <c r="K129" i="26" a="1"/>
  <c r="K129" i="26" s="1"/>
  <c r="L129" i="26" a="1"/>
  <c r="L129" i="26" s="1"/>
  <c r="M129" i="26" a="1"/>
  <c r="M129" i="26" s="1"/>
  <c r="N129" i="26" a="1"/>
  <c r="N129" i="26" s="1"/>
  <c r="O129" i="26" a="1"/>
  <c r="O129" i="26" s="1"/>
  <c r="P129" i="26" a="1"/>
  <c r="P129" i="26" s="1"/>
  <c r="Q129" i="26" a="1"/>
  <c r="Q129" i="26" s="1"/>
  <c r="R129" i="26" a="1"/>
  <c r="R129" i="26" s="1"/>
  <c r="C130" i="26" a="1"/>
  <c r="C130" i="26" s="1"/>
  <c r="D130" i="26" a="1"/>
  <c r="D130" i="26" s="1"/>
  <c r="E130" i="26" a="1"/>
  <c r="E130" i="26" s="1"/>
  <c r="F130" i="26" a="1"/>
  <c r="F130" i="26" s="1"/>
  <c r="G130" i="26" a="1"/>
  <c r="G130" i="26" s="1"/>
  <c r="H130" i="26" a="1"/>
  <c r="H130" i="26" s="1"/>
  <c r="I130" i="26" a="1"/>
  <c r="I130" i="26" s="1"/>
  <c r="J130" i="26" a="1"/>
  <c r="J130" i="26" s="1"/>
  <c r="K130" i="26" a="1"/>
  <c r="K130" i="26" s="1"/>
  <c r="L130" i="26" a="1"/>
  <c r="L130" i="26" s="1"/>
  <c r="M130" i="26" a="1"/>
  <c r="M130" i="26" s="1"/>
  <c r="N130" i="26" a="1"/>
  <c r="N130" i="26" s="1"/>
  <c r="O130" i="26" a="1"/>
  <c r="O130" i="26" s="1"/>
  <c r="P130" i="26" a="1"/>
  <c r="P130" i="26" s="1"/>
  <c r="Q130" i="26" a="1"/>
  <c r="Q130" i="26" s="1"/>
  <c r="R130" i="26" a="1"/>
  <c r="R130" i="26" s="1"/>
  <c r="C131" i="26" a="1"/>
  <c r="C131" i="26" s="1"/>
  <c r="D131" i="26" a="1"/>
  <c r="D131" i="26" s="1"/>
  <c r="E131" i="26" a="1"/>
  <c r="E131" i="26" s="1"/>
  <c r="F131" i="26" a="1"/>
  <c r="F131" i="26" s="1"/>
  <c r="G131" i="26" a="1"/>
  <c r="G131" i="26" s="1"/>
  <c r="H131" i="26" a="1"/>
  <c r="H131" i="26" s="1"/>
  <c r="I131" i="26" a="1"/>
  <c r="I131" i="26" s="1"/>
  <c r="J131" i="26" a="1"/>
  <c r="J131" i="26" s="1"/>
  <c r="K131" i="26" a="1"/>
  <c r="K131" i="26" s="1"/>
  <c r="L131" i="26" a="1"/>
  <c r="L131" i="26" s="1"/>
  <c r="M131" i="26" a="1"/>
  <c r="M131" i="26" s="1"/>
  <c r="N131" i="26" a="1"/>
  <c r="N131" i="26" s="1"/>
  <c r="O131" i="26" a="1"/>
  <c r="O131" i="26" s="1"/>
  <c r="P131" i="26" a="1"/>
  <c r="P131" i="26" s="1"/>
  <c r="Q131" i="26" a="1"/>
  <c r="Q131" i="26" s="1"/>
  <c r="R131" i="26" a="1"/>
  <c r="R131" i="26" s="1"/>
  <c r="C132" i="26" a="1"/>
  <c r="C132" i="26" s="1"/>
  <c r="D132" i="26" a="1"/>
  <c r="D132" i="26" s="1"/>
  <c r="E132" i="26" a="1"/>
  <c r="E132" i="26" s="1"/>
  <c r="F132" i="26" a="1"/>
  <c r="F132" i="26" s="1"/>
  <c r="G132" i="26" a="1"/>
  <c r="G132" i="26" s="1"/>
  <c r="H132" i="26" a="1"/>
  <c r="H132" i="26" s="1"/>
  <c r="I132" i="26" a="1"/>
  <c r="I132" i="26" s="1"/>
  <c r="J132" i="26" a="1"/>
  <c r="J132" i="26" s="1"/>
  <c r="K132" i="26" a="1"/>
  <c r="K132" i="26" s="1"/>
  <c r="L132" i="26" a="1"/>
  <c r="L132" i="26" s="1"/>
  <c r="M132" i="26" a="1"/>
  <c r="M132" i="26" s="1"/>
  <c r="N132" i="26" a="1"/>
  <c r="N132" i="26" s="1"/>
  <c r="O132" i="26" a="1"/>
  <c r="O132" i="26" s="1"/>
  <c r="P132" i="26" a="1"/>
  <c r="P132" i="26" s="1"/>
  <c r="Q132" i="26" a="1"/>
  <c r="Q132" i="26" s="1"/>
  <c r="R132" i="26" a="1"/>
  <c r="R132" i="26" s="1"/>
  <c r="C133" i="26" a="1"/>
  <c r="C133" i="26" s="1"/>
  <c r="D133" i="26" a="1"/>
  <c r="D133" i="26" s="1"/>
  <c r="E133" i="26" a="1"/>
  <c r="E133" i="26" s="1"/>
  <c r="F133" i="26" a="1"/>
  <c r="F133" i="26" s="1"/>
  <c r="G133" i="26" a="1"/>
  <c r="G133" i="26" s="1"/>
  <c r="H133" i="26" a="1"/>
  <c r="H133" i="26" s="1"/>
  <c r="I133" i="26" a="1"/>
  <c r="I133" i="26" s="1"/>
  <c r="J133" i="26" a="1"/>
  <c r="J133" i="26" s="1"/>
  <c r="K133" i="26" a="1"/>
  <c r="K133" i="26" s="1"/>
  <c r="L133" i="26" a="1"/>
  <c r="L133" i="26" s="1"/>
  <c r="M133" i="26" a="1"/>
  <c r="M133" i="26" s="1"/>
  <c r="N133" i="26" a="1"/>
  <c r="N133" i="26" s="1"/>
  <c r="O133" i="26" a="1"/>
  <c r="O133" i="26" s="1"/>
  <c r="P133" i="26" a="1"/>
  <c r="P133" i="26" s="1"/>
  <c r="Q133" i="26" a="1"/>
  <c r="Q133" i="26" s="1"/>
  <c r="R133" i="26" a="1"/>
  <c r="R133" i="26" s="1"/>
  <c r="C134" i="26" a="1"/>
  <c r="C134" i="26" s="1"/>
  <c r="D134" i="26" a="1"/>
  <c r="D134" i="26" s="1"/>
  <c r="E134" i="26" a="1"/>
  <c r="E134" i="26" s="1"/>
  <c r="F134" i="26" a="1"/>
  <c r="F134" i="26" s="1"/>
  <c r="G134" i="26" a="1"/>
  <c r="G134" i="26" s="1"/>
  <c r="H134" i="26" a="1"/>
  <c r="H134" i="26" s="1"/>
  <c r="I134" i="26" a="1"/>
  <c r="I134" i="26" s="1"/>
  <c r="J134" i="26" a="1"/>
  <c r="J134" i="26" s="1"/>
  <c r="K134" i="26" a="1"/>
  <c r="K134" i="26" s="1"/>
  <c r="L134" i="26" a="1"/>
  <c r="L134" i="26" s="1"/>
  <c r="M134" i="26" a="1"/>
  <c r="M134" i="26" s="1"/>
  <c r="N134" i="26" a="1"/>
  <c r="N134" i="26" s="1"/>
  <c r="O134" i="26" a="1"/>
  <c r="O134" i="26" s="1"/>
  <c r="P134" i="26" a="1"/>
  <c r="P134" i="26" s="1"/>
  <c r="Q134" i="26" a="1"/>
  <c r="Q134" i="26" s="1"/>
  <c r="R134" i="26" a="1"/>
  <c r="R134" i="26" s="1"/>
  <c r="C135" i="26" a="1"/>
  <c r="C135" i="26" s="1"/>
  <c r="D135" i="26" a="1"/>
  <c r="D135" i="26" s="1"/>
  <c r="E135" i="26" a="1"/>
  <c r="E135" i="26" s="1"/>
  <c r="F135" i="26" a="1"/>
  <c r="F135" i="26" s="1"/>
  <c r="G135" i="26" a="1"/>
  <c r="G135" i="26" s="1"/>
  <c r="H135" i="26" a="1"/>
  <c r="H135" i="26" s="1"/>
  <c r="I135" i="26" a="1"/>
  <c r="I135" i="26" s="1"/>
  <c r="J135" i="26" a="1"/>
  <c r="J135" i="26" s="1"/>
  <c r="K135" i="26" a="1"/>
  <c r="K135" i="26" s="1"/>
  <c r="L135" i="26" a="1"/>
  <c r="L135" i="26" s="1"/>
  <c r="M135" i="26" a="1"/>
  <c r="M135" i="26" s="1"/>
  <c r="N135" i="26" a="1"/>
  <c r="N135" i="26" s="1"/>
  <c r="O135" i="26" a="1"/>
  <c r="O135" i="26" s="1"/>
  <c r="P135" i="26" a="1"/>
  <c r="P135" i="26" s="1"/>
  <c r="Q135" i="26" a="1"/>
  <c r="Q135" i="26" s="1"/>
  <c r="R135" i="26" a="1"/>
  <c r="R135" i="26" s="1"/>
  <c r="C136" i="26" a="1"/>
  <c r="C136" i="26" s="1"/>
  <c r="D136" i="26" a="1"/>
  <c r="D136" i="26" s="1"/>
  <c r="E136" i="26" a="1"/>
  <c r="E136" i="26" s="1"/>
  <c r="F136" i="26" a="1"/>
  <c r="F136" i="26" s="1"/>
  <c r="G136" i="26" a="1"/>
  <c r="G136" i="26" s="1"/>
  <c r="H136" i="26" a="1"/>
  <c r="H136" i="26" s="1"/>
  <c r="I136" i="26" a="1"/>
  <c r="I136" i="26" s="1"/>
  <c r="J136" i="26" a="1"/>
  <c r="J136" i="26" s="1"/>
  <c r="K136" i="26" a="1"/>
  <c r="K136" i="26" s="1"/>
  <c r="L136" i="26" a="1"/>
  <c r="L136" i="26" s="1"/>
  <c r="M136" i="26" a="1"/>
  <c r="M136" i="26" s="1"/>
  <c r="N136" i="26" a="1"/>
  <c r="N136" i="26" s="1"/>
  <c r="O136" i="26" a="1"/>
  <c r="O136" i="26" s="1"/>
  <c r="P136" i="26" a="1"/>
  <c r="P136" i="26" s="1"/>
  <c r="Q136" i="26" a="1"/>
  <c r="Q136" i="26" s="1"/>
  <c r="R136" i="26" a="1"/>
  <c r="R136" i="26" s="1"/>
  <c r="C137" i="26" a="1"/>
  <c r="C137" i="26" s="1"/>
  <c r="D137" i="26" a="1"/>
  <c r="D137" i="26" s="1"/>
  <c r="E137" i="26" a="1"/>
  <c r="E137" i="26" s="1"/>
  <c r="F137" i="26" a="1"/>
  <c r="F137" i="26" s="1"/>
  <c r="G137" i="26" a="1"/>
  <c r="G137" i="26" s="1"/>
  <c r="H137" i="26" a="1"/>
  <c r="H137" i="26" s="1"/>
  <c r="I137" i="26" a="1"/>
  <c r="I137" i="26" s="1"/>
  <c r="J137" i="26" a="1"/>
  <c r="J137" i="26" s="1"/>
  <c r="K137" i="26" a="1"/>
  <c r="K137" i="26" s="1"/>
  <c r="L137" i="26" a="1"/>
  <c r="L137" i="26" s="1"/>
  <c r="M137" i="26" a="1"/>
  <c r="M137" i="26" s="1"/>
  <c r="N137" i="26" a="1"/>
  <c r="N137" i="26" s="1"/>
  <c r="O137" i="26" a="1"/>
  <c r="O137" i="26" s="1"/>
  <c r="P137" i="26" a="1"/>
  <c r="P137" i="26" s="1"/>
  <c r="Q137" i="26" a="1"/>
  <c r="Q137" i="26" s="1"/>
  <c r="R137" i="26" a="1"/>
  <c r="R137" i="26" s="1"/>
  <c r="C138" i="26" a="1"/>
  <c r="C138" i="26" s="1"/>
  <c r="D138" i="26" a="1"/>
  <c r="D138" i="26" s="1"/>
  <c r="E138" i="26" a="1"/>
  <c r="E138" i="26" s="1"/>
  <c r="F138" i="26" a="1"/>
  <c r="F138" i="26" s="1"/>
  <c r="G138" i="26" a="1"/>
  <c r="G138" i="26" s="1"/>
  <c r="H138" i="26" a="1"/>
  <c r="H138" i="26" s="1"/>
  <c r="I138" i="26" a="1"/>
  <c r="I138" i="26" s="1"/>
  <c r="J138" i="26" a="1"/>
  <c r="J138" i="26" s="1"/>
  <c r="K138" i="26" a="1"/>
  <c r="K138" i="26" s="1"/>
  <c r="L138" i="26" a="1"/>
  <c r="L138" i="26" s="1"/>
  <c r="M138" i="26" a="1"/>
  <c r="M138" i="26" s="1"/>
  <c r="N138" i="26" a="1"/>
  <c r="N138" i="26" s="1"/>
  <c r="O138" i="26" a="1"/>
  <c r="O138" i="26" s="1"/>
  <c r="P138" i="26" a="1"/>
  <c r="P138" i="26" s="1"/>
  <c r="Q138" i="26" a="1"/>
  <c r="Q138" i="26" s="1"/>
  <c r="R138" i="26" a="1"/>
  <c r="R138" i="26" s="1"/>
  <c r="C139" i="26" a="1"/>
  <c r="C139" i="26" s="1"/>
  <c r="D139" i="26" a="1"/>
  <c r="D139" i="26" s="1"/>
  <c r="E139" i="26" a="1"/>
  <c r="E139" i="26" s="1"/>
  <c r="F139" i="26" a="1"/>
  <c r="F139" i="26" s="1"/>
  <c r="G139" i="26" a="1"/>
  <c r="G139" i="26" s="1"/>
  <c r="H139" i="26" a="1"/>
  <c r="H139" i="26" s="1"/>
  <c r="I139" i="26" a="1"/>
  <c r="I139" i="26" s="1"/>
  <c r="J139" i="26" a="1"/>
  <c r="J139" i="26" s="1"/>
  <c r="K139" i="26" a="1"/>
  <c r="K139" i="26" s="1"/>
  <c r="L139" i="26" a="1"/>
  <c r="L139" i="26" s="1"/>
  <c r="M139" i="26" a="1"/>
  <c r="M139" i="26" s="1"/>
  <c r="N139" i="26" a="1"/>
  <c r="N139" i="26" s="1"/>
  <c r="O139" i="26" a="1"/>
  <c r="O139" i="26" s="1"/>
  <c r="P139" i="26" a="1"/>
  <c r="P139" i="26" s="1"/>
  <c r="Q139" i="26" a="1"/>
  <c r="Q139" i="26" s="1"/>
  <c r="R139" i="26" a="1"/>
  <c r="R139" i="26" s="1"/>
  <c r="C140" i="26" a="1"/>
  <c r="C140" i="26" s="1"/>
  <c r="D140" i="26" a="1"/>
  <c r="D140" i="26" s="1"/>
  <c r="E140" i="26" a="1"/>
  <c r="E140" i="26" s="1"/>
  <c r="F140" i="26" a="1"/>
  <c r="F140" i="26" s="1"/>
  <c r="G140" i="26" a="1"/>
  <c r="G140" i="26" s="1"/>
  <c r="H140" i="26" a="1"/>
  <c r="H140" i="26" s="1"/>
  <c r="I140" i="26" a="1"/>
  <c r="I140" i="26" s="1"/>
  <c r="J140" i="26" a="1"/>
  <c r="J140" i="26" s="1"/>
  <c r="K140" i="26" a="1"/>
  <c r="K140" i="26" s="1"/>
  <c r="L140" i="26" a="1"/>
  <c r="L140" i="26" s="1"/>
  <c r="M140" i="26" a="1"/>
  <c r="M140" i="26" s="1"/>
  <c r="N140" i="26" a="1"/>
  <c r="N140" i="26" s="1"/>
  <c r="O140" i="26" a="1"/>
  <c r="O140" i="26" s="1"/>
  <c r="P140" i="26" a="1"/>
  <c r="P140" i="26" s="1"/>
  <c r="Q140" i="26" a="1"/>
  <c r="Q140" i="26" s="1"/>
  <c r="R140" i="26" a="1"/>
  <c r="R140" i="26" s="1"/>
  <c r="C141" i="26" a="1"/>
  <c r="C141" i="26" s="1"/>
  <c r="D141" i="26" a="1"/>
  <c r="D141" i="26" s="1"/>
  <c r="E141" i="26" a="1"/>
  <c r="E141" i="26" s="1"/>
  <c r="F141" i="26" a="1"/>
  <c r="F141" i="26" s="1"/>
  <c r="G141" i="26" a="1"/>
  <c r="G141" i="26" s="1"/>
  <c r="H141" i="26" a="1"/>
  <c r="H141" i="26" s="1"/>
  <c r="I141" i="26" a="1"/>
  <c r="I141" i="26" s="1"/>
  <c r="J141" i="26" a="1"/>
  <c r="J141" i="26" s="1"/>
  <c r="K141" i="26" a="1"/>
  <c r="K141" i="26" s="1"/>
  <c r="L141" i="26" a="1"/>
  <c r="L141" i="26" s="1"/>
  <c r="M141" i="26" a="1"/>
  <c r="M141" i="26" s="1"/>
  <c r="N141" i="26" a="1"/>
  <c r="N141" i="26" s="1"/>
  <c r="O141" i="26" a="1"/>
  <c r="O141" i="26" s="1"/>
  <c r="P141" i="26" a="1"/>
  <c r="P141" i="26" s="1"/>
  <c r="Q141" i="26" a="1"/>
  <c r="Q141" i="26" s="1"/>
  <c r="R141" i="26" a="1"/>
  <c r="R141" i="26" s="1"/>
  <c r="C142" i="26" a="1"/>
  <c r="C142" i="26" s="1"/>
  <c r="D142" i="26" a="1"/>
  <c r="D142" i="26" s="1"/>
  <c r="E142" i="26" a="1"/>
  <c r="E142" i="26" s="1"/>
  <c r="F142" i="26" a="1"/>
  <c r="F142" i="26" s="1"/>
  <c r="G142" i="26" a="1"/>
  <c r="G142" i="26" s="1"/>
  <c r="H142" i="26" a="1"/>
  <c r="H142" i="26" s="1"/>
  <c r="I142" i="26" a="1"/>
  <c r="I142" i="26" s="1"/>
  <c r="J142" i="26" a="1"/>
  <c r="J142" i="26" s="1"/>
  <c r="K142" i="26" a="1"/>
  <c r="K142" i="26" s="1"/>
  <c r="L142" i="26" a="1"/>
  <c r="L142" i="26" s="1"/>
  <c r="M142" i="26" a="1"/>
  <c r="M142" i="26" s="1"/>
  <c r="N142" i="26" a="1"/>
  <c r="N142" i="26" s="1"/>
  <c r="O142" i="26" a="1"/>
  <c r="O142" i="26" s="1"/>
  <c r="P142" i="26" a="1"/>
  <c r="P142" i="26" s="1"/>
  <c r="Q142" i="26" a="1"/>
  <c r="Q142" i="26" s="1"/>
  <c r="R142" i="26" a="1"/>
  <c r="R142" i="26" s="1"/>
  <c r="C143" i="26" a="1"/>
  <c r="C143" i="26" s="1"/>
  <c r="D143" i="26" a="1"/>
  <c r="D143" i="26" s="1"/>
  <c r="E143" i="26" a="1"/>
  <c r="E143" i="26" s="1"/>
  <c r="F143" i="26" a="1"/>
  <c r="F143" i="26" s="1"/>
  <c r="G143" i="26" a="1"/>
  <c r="G143" i="26" s="1"/>
  <c r="H143" i="26" a="1"/>
  <c r="H143" i="26" s="1"/>
  <c r="I143" i="26" a="1"/>
  <c r="I143" i="26" s="1"/>
  <c r="J143" i="26" a="1"/>
  <c r="J143" i="26" s="1"/>
  <c r="K143" i="26" a="1"/>
  <c r="K143" i="26" s="1"/>
  <c r="L143" i="26" a="1"/>
  <c r="L143" i="26" s="1"/>
  <c r="M143" i="26" a="1"/>
  <c r="M143" i="26" s="1"/>
  <c r="N143" i="26" a="1"/>
  <c r="N143" i="26" s="1"/>
  <c r="O143" i="26" a="1"/>
  <c r="O143" i="26" s="1"/>
  <c r="P143" i="26" a="1"/>
  <c r="P143" i="26" s="1"/>
  <c r="Q143" i="26" a="1"/>
  <c r="Q143" i="26" s="1"/>
  <c r="R143" i="26" a="1"/>
  <c r="R143" i="26" s="1"/>
  <c r="C79" i="26" a="1"/>
  <c r="C79" i="26" s="1"/>
  <c r="D79" i="26" a="1"/>
  <c r="D79" i="26" s="1"/>
  <c r="E79" i="26" a="1"/>
  <c r="E79" i="26" s="1"/>
  <c r="F79" i="26" a="1"/>
  <c r="F79" i="26" s="1"/>
  <c r="G79" i="26" a="1"/>
  <c r="G79" i="26" s="1"/>
  <c r="H79" i="26" a="1"/>
  <c r="H79" i="26" s="1"/>
  <c r="I79" i="26" a="1"/>
  <c r="I79" i="26" s="1"/>
  <c r="J79" i="26" a="1"/>
  <c r="J79" i="26" s="1"/>
  <c r="K79" i="26" a="1"/>
  <c r="K79" i="26" s="1"/>
  <c r="L79" i="26" a="1"/>
  <c r="L79" i="26" s="1"/>
  <c r="M79" i="26" a="1"/>
  <c r="M79" i="26" s="1"/>
  <c r="N79" i="26" a="1"/>
  <c r="N79" i="26" s="1"/>
  <c r="O79" i="26" a="1"/>
  <c r="O79" i="26" s="1"/>
  <c r="P79" i="26" a="1"/>
  <c r="P79" i="26" s="1"/>
  <c r="Q79" i="26" a="1"/>
  <c r="Q79" i="26" s="1"/>
  <c r="R79" i="26" a="1"/>
  <c r="R79" i="26" s="1"/>
  <c r="C80" i="26" a="1"/>
  <c r="C80" i="26" s="1"/>
  <c r="D80" i="26" a="1"/>
  <c r="D80" i="26" s="1"/>
  <c r="E80" i="26" a="1"/>
  <c r="E80" i="26" s="1"/>
  <c r="F80" i="26" a="1"/>
  <c r="F80" i="26" s="1"/>
  <c r="G80" i="26" a="1"/>
  <c r="G80" i="26" s="1"/>
  <c r="H80" i="26" a="1"/>
  <c r="H80" i="26" s="1"/>
  <c r="I80" i="26" a="1"/>
  <c r="I80" i="26" s="1"/>
  <c r="J80" i="26" a="1"/>
  <c r="J80" i="26" s="1"/>
  <c r="K80" i="26" a="1"/>
  <c r="K80" i="26" s="1"/>
  <c r="L80" i="26" a="1"/>
  <c r="L80" i="26" s="1"/>
  <c r="M80" i="26" a="1"/>
  <c r="M80" i="26" s="1"/>
  <c r="N80" i="26" a="1"/>
  <c r="N80" i="26" s="1"/>
  <c r="O80" i="26" a="1"/>
  <c r="O80" i="26" s="1"/>
  <c r="P80" i="26" a="1"/>
  <c r="P80" i="26" s="1"/>
  <c r="Q80" i="26" a="1"/>
  <c r="Q80" i="26" s="1"/>
  <c r="R80" i="26" a="1"/>
  <c r="R80" i="26" s="1"/>
  <c r="C81" i="26" a="1"/>
  <c r="C81" i="26" s="1"/>
  <c r="D81" i="26" a="1"/>
  <c r="D81" i="26" s="1"/>
  <c r="E81" i="26" a="1"/>
  <c r="E81" i="26" s="1"/>
  <c r="F81" i="26" a="1"/>
  <c r="F81" i="26" s="1"/>
  <c r="G81" i="26" a="1"/>
  <c r="G81" i="26" s="1"/>
  <c r="H81" i="26" a="1"/>
  <c r="H81" i="26" s="1"/>
  <c r="I81" i="26" a="1"/>
  <c r="I81" i="26" s="1"/>
  <c r="J81" i="26" a="1"/>
  <c r="J81" i="26" s="1"/>
  <c r="K81" i="26" a="1"/>
  <c r="K81" i="26" s="1"/>
  <c r="L81" i="26" a="1"/>
  <c r="L81" i="26" s="1"/>
  <c r="M81" i="26" a="1"/>
  <c r="M81" i="26" s="1"/>
  <c r="N81" i="26" a="1"/>
  <c r="N81" i="26" s="1"/>
  <c r="O81" i="26" a="1"/>
  <c r="O81" i="26" s="1"/>
  <c r="P81" i="26" a="1"/>
  <c r="P81" i="26" s="1"/>
  <c r="Q81" i="26" a="1"/>
  <c r="Q81" i="26" s="1"/>
  <c r="R81" i="26" a="1"/>
  <c r="R81" i="26" s="1"/>
  <c r="C82" i="26" a="1"/>
  <c r="C82" i="26" s="1"/>
  <c r="D82" i="26" a="1"/>
  <c r="D82" i="26" s="1"/>
  <c r="E82" i="26" a="1"/>
  <c r="E82" i="26" s="1"/>
  <c r="F82" i="26" a="1"/>
  <c r="F82" i="26" s="1"/>
  <c r="G82" i="26" a="1"/>
  <c r="G82" i="26" s="1"/>
  <c r="H82" i="26" a="1"/>
  <c r="H82" i="26" s="1"/>
  <c r="I82" i="26" a="1"/>
  <c r="I82" i="26" s="1"/>
  <c r="J82" i="26" a="1"/>
  <c r="J82" i="26" s="1"/>
  <c r="K82" i="26" a="1"/>
  <c r="K82" i="26" s="1"/>
  <c r="L82" i="26" a="1"/>
  <c r="L82" i="26" s="1"/>
  <c r="M82" i="26" a="1"/>
  <c r="M82" i="26" s="1"/>
  <c r="N82" i="26" a="1"/>
  <c r="N82" i="26" s="1"/>
  <c r="O82" i="26" a="1"/>
  <c r="O82" i="26" s="1"/>
  <c r="P82" i="26" a="1"/>
  <c r="P82" i="26" s="1"/>
  <c r="Q82" i="26" a="1"/>
  <c r="Q82" i="26" s="1"/>
  <c r="R82" i="26" a="1"/>
  <c r="R82" i="26" s="1"/>
  <c r="C83" i="26" a="1"/>
  <c r="C83" i="26" s="1"/>
  <c r="D83" i="26" a="1"/>
  <c r="D83" i="26" s="1"/>
  <c r="E83" i="26" a="1"/>
  <c r="E83" i="26" s="1"/>
  <c r="F83" i="26" a="1"/>
  <c r="F83" i="26" s="1"/>
  <c r="G83" i="26" a="1"/>
  <c r="G83" i="26" s="1"/>
  <c r="H83" i="26" a="1"/>
  <c r="H83" i="26" s="1"/>
  <c r="I83" i="26" a="1"/>
  <c r="I83" i="26" s="1"/>
  <c r="J83" i="26" a="1"/>
  <c r="J83" i="26" s="1"/>
  <c r="K83" i="26" a="1"/>
  <c r="K83" i="26" s="1"/>
  <c r="L83" i="26" a="1"/>
  <c r="L83" i="26" s="1"/>
  <c r="M83" i="26" a="1"/>
  <c r="M83" i="26" s="1"/>
  <c r="N83" i="26" a="1"/>
  <c r="N83" i="26" s="1"/>
  <c r="O83" i="26" a="1"/>
  <c r="O83" i="26" s="1"/>
  <c r="P83" i="26" a="1"/>
  <c r="P83" i="26" s="1"/>
  <c r="Q83" i="26" a="1"/>
  <c r="Q83" i="26" s="1"/>
  <c r="R83" i="26" a="1"/>
  <c r="R83" i="26" s="1"/>
  <c r="C84" i="26" a="1"/>
  <c r="C84" i="26" s="1"/>
  <c r="D84" i="26" a="1"/>
  <c r="D84" i="26" s="1"/>
  <c r="E84" i="26" a="1"/>
  <c r="E84" i="26" s="1"/>
  <c r="F84" i="26" a="1"/>
  <c r="F84" i="26" s="1"/>
  <c r="G84" i="26" a="1"/>
  <c r="G84" i="26" s="1"/>
  <c r="H84" i="26" a="1"/>
  <c r="H84" i="26" s="1"/>
  <c r="I84" i="26" a="1"/>
  <c r="I84" i="26" s="1"/>
  <c r="J84" i="26" a="1"/>
  <c r="J84" i="26" s="1"/>
  <c r="K84" i="26" a="1"/>
  <c r="K84" i="26" s="1"/>
  <c r="L84" i="26" a="1"/>
  <c r="L84" i="26" s="1"/>
  <c r="M84" i="26" a="1"/>
  <c r="M84" i="26" s="1"/>
  <c r="N84" i="26" a="1"/>
  <c r="N84" i="26" s="1"/>
  <c r="O84" i="26" a="1"/>
  <c r="O84" i="26" s="1"/>
  <c r="P84" i="26" a="1"/>
  <c r="P84" i="26" s="1"/>
  <c r="Q84" i="26" a="1"/>
  <c r="Q84" i="26" s="1"/>
  <c r="R84" i="26" a="1"/>
  <c r="R84" i="26" s="1"/>
  <c r="C85" i="26" a="1"/>
  <c r="C85" i="26" s="1"/>
  <c r="D85" i="26" a="1"/>
  <c r="D85" i="26" s="1"/>
  <c r="E85" i="26" a="1"/>
  <c r="E85" i="26" s="1"/>
  <c r="F85" i="26" a="1"/>
  <c r="F85" i="26" s="1"/>
  <c r="G85" i="26" a="1"/>
  <c r="G85" i="26" s="1"/>
  <c r="H85" i="26" a="1"/>
  <c r="H85" i="26" s="1"/>
  <c r="I85" i="26" a="1"/>
  <c r="I85" i="26" s="1"/>
  <c r="J85" i="26" a="1"/>
  <c r="J85" i="26" s="1"/>
  <c r="K85" i="26" a="1"/>
  <c r="K85" i="26" s="1"/>
  <c r="L85" i="26" a="1"/>
  <c r="L85" i="26" s="1"/>
  <c r="M85" i="26" a="1"/>
  <c r="M85" i="26" s="1"/>
  <c r="N85" i="26" a="1"/>
  <c r="N85" i="26" s="1"/>
  <c r="O85" i="26" a="1"/>
  <c r="O85" i="26" s="1"/>
  <c r="P85" i="26" a="1"/>
  <c r="P85" i="26" s="1"/>
  <c r="Q85" i="26" a="1"/>
  <c r="Q85" i="26" s="1"/>
  <c r="R85" i="26" a="1"/>
  <c r="R85" i="26" s="1"/>
  <c r="C86" i="26" a="1"/>
  <c r="C86" i="26" s="1"/>
  <c r="D86" i="26" a="1"/>
  <c r="D86" i="26" s="1"/>
  <c r="E86" i="26" a="1"/>
  <c r="E86" i="26" s="1"/>
  <c r="F86" i="26" a="1"/>
  <c r="F86" i="26" s="1"/>
  <c r="G86" i="26" a="1"/>
  <c r="G86" i="26" s="1"/>
  <c r="H86" i="26" a="1"/>
  <c r="H86" i="26" s="1"/>
  <c r="I86" i="26" a="1"/>
  <c r="I86" i="26" s="1"/>
  <c r="J86" i="26" a="1"/>
  <c r="J86" i="26" s="1"/>
  <c r="K86" i="26" a="1"/>
  <c r="K86" i="26" s="1"/>
  <c r="L86" i="26" a="1"/>
  <c r="L86" i="26" s="1"/>
  <c r="M86" i="26" a="1"/>
  <c r="M86" i="26" s="1"/>
  <c r="N86" i="26" a="1"/>
  <c r="N86" i="26" s="1"/>
  <c r="O86" i="26" a="1"/>
  <c r="O86" i="26" s="1"/>
  <c r="P86" i="26" a="1"/>
  <c r="P86" i="26" s="1"/>
  <c r="Q86" i="26" a="1"/>
  <c r="Q86" i="26" s="1"/>
  <c r="R86" i="26" a="1"/>
  <c r="R86" i="26" s="1"/>
  <c r="C87" i="26" a="1"/>
  <c r="C87" i="26" s="1"/>
  <c r="D87" i="26" a="1"/>
  <c r="D87" i="26" s="1"/>
  <c r="E87" i="26" a="1"/>
  <c r="E87" i="26" s="1"/>
  <c r="F87" i="26" a="1"/>
  <c r="F87" i="26" s="1"/>
  <c r="G87" i="26" a="1"/>
  <c r="G87" i="26" s="1"/>
  <c r="H87" i="26" a="1"/>
  <c r="H87" i="26" s="1"/>
  <c r="I87" i="26" a="1"/>
  <c r="I87" i="26" s="1"/>
  <c r="J87" i="26" a="1"/>
  <c r="J87" i="26" s="1"/>
  <c r="K87" i="26" a="1"/>
  <c r="K87" i="26" s="1"/>
  <c r="L87" i="26" a="1"/>
  <c r="L87" i="26" s="1"/>
  <c r="M87" i="26" a="1"/>
  <c r="M87" i="26" s="1"/>
  <c r="N87" i="26" a="1"/>
  <c r="N87" i="26" s="1"/>
  <c r="O87" i="26" a="1"/>
  <c r="O87" i="26" s="1"/>
  <c r="P87" i="26" a="1"/>
  <c r="P87" i="26" s="1"/>
  <c r="Q87" i="26" a="1"/>
  <c r="Q87" i="26" s="1"/>
  <c r="R87" i="26" a="1"/>
  <c r="R87" i="26" s="1"/>
  <c r="C88" i="26" a="1"/>
  <c r="C88" i="26" s="1"/>
  <c r="D88" i="26" a="1"/>
  <c r="D88" i="26" s="1"/>
  <c r="E88" i="26" a="1"/>
  <c r="E88" i="26" s="1"/>
  <c r="F88" i="26" a="1"/>
  <c r="F88" i="26" s="1"/>
  <c r="G88" i="26" a="1"/>
  <c r="G88" i="26" s="1"/>
  <c r="H88" i="26" a="1"/>
  <c r="H88" i="26" s="1"/>
  <c r="I88" i="26" a="1"/>
  <c r="I88" i="26" s="1"/>
  <c r="J88" i="26" a="1"/>
  <c r="J88" i="26" s="1"/>
  <c r="K88" i="26" a="1"/>
  <c r="K88" i="26" s="1"/>
  <c r="L88" i="26" a="1"/>
  <c r="L88" i="26" s="1"/>
  <c r="M88" i="26" a="1"/>
  <c r="M88" i="26" s="1"/>
  <c r="N88" i="26" a="1"/>
  <c r="N88" i="26" s="1"/>
  <c r="O88" i="26" a="1"/>
  <c r="O88" i="26" s="1"/>
  <c r="P88" i="26" a="1"/>
  <c r="P88" i="26" s="1"/>
  <c r="Q88" i="26" a="1"/>
  <c r="Q88" i="26" s="1"/>
  <c r="R88" i="26" a="1"/>
  <c r="R88" i="26" s="1"/>
  <c r="C89" i="26" a="1"/>
  <c r="C89" i="26" s="1"/>
  <c r="D89" i="26" a="1"/>
  <c r="D89" i="26" s="1"/>
  <c r="E89" i="26" a="1"/>
  <c r="E89" i="26" s="1"/>
  <c r="F89" i="26" a="1"/>
  <c r="F89" i="26" s="1"/>
  <c r="G89" i="26" a="1"/>
  <c r="G89" i="26" s="1"/>
  <c r="H89" i="26" a="1"/>
  <c r="H89" i="26" s="1"/>
  <c r="I89" i="26" a="1"/>
  <c r="I89" i="26" s="1"/>
  <c r="J89" i="26" a="1"/>
  <c r="J89" i="26" s="1"/>
  <c r="K89" i="26" a="1"/>
  <c r="K89" i="26" s="1"/>
  <c r="L89" i="26" a="1"/>
  <c r="L89" i="26" s="1"/>
  <c r="M89" i="26" a="1"/>
  <c r="M89" i="26" s="1"/>
  <c r="N89" i="26" a="1"/>
  <c r="N89" i="26" s="1"/>
  <c r="O89" i="26" a="1"/>
  <c r="O89" i="26" s="1"/>
  <c r="P89" i="26" a="1"/>
  <c r="P89" i="26" s="1"/>
  <c r="Q89" i="26" a="1"/>
  <c r="Q89" i="26" s="1"/>
  <c r="R89" i="26" a="1"/>
  <c r="R89" i="26" s="1"/>
  <c r="C90" i="26" a="1"/>
  <c r="C90" i="26" s="1"/>
  <c r="D90" i="26" a="1"/>
  <c r="D90" i="26" s="1"/>
  <c r="E90" i="26" a="1"/>
  <c r="E90" i="26" s="1"/>
  <c r="F90" i="26" a="1"/>
  <c r="F90" i="26" s="1"/>
  <c r="G90" i="26" a="1"/>
  <c r="G90" i="26" s="1"/>
  <c r="H90" i="26" a="1"/>
  <c r="H90" i="26" s="1"/>
  <c r="I90" i="26" a="1"/>
  <c r="I90" i="26" s="1"/>
  <c r="J90" i="26" a="1"/>
  <c r="J90" i="26" s="1"/>
  <c r="K90" i="26" a="1"/>
  <c r="K90" i="26" s="1"/>
  <c r="L90" i="26" a="1"/>
  <c r="L90" i="26" s="1"/>
  <c r="M90" i="26" a="1"/>
  <c r="M90" i="26" s="1"/>
  <c r="N90" i="26" a="1"/>
  <c r="N90" i="26" s="1"/>
  <c r="O90" i="26" a="1"/>
  <c r="O90" i="26" s="1"/>
  <c r="P90" i="26" a="1"/>
  <c r="P90" i="26" s="1"/>
  <c r="Q90" i="26" a="1"/>
  <c r="Q90" i="26" s="1"/>
  <c r="R90" i="26" a="1"/>
  <c r="R90" i="26" s="1"/>
  <c r="C91" i="26" a="1"/>
  <c r="C91" i="26" s="1"/>
  <c r="D91" i="26" a="1"/>
  <c r="D91" i="26" s="1"/>
  <c r="E91" i="26" a="1"/>
  <c r="E91" i="26" s="1"/>
  <c r="F91" i="26" a="1"/>
  <c r="F91" i="26" s="1"/>
  <c r="G91" i="26" a="1"/>
  <c r="G91" i="26" s="1"/>
  <c r="H91" i="26" a="1"/>
  <c r="H91" i="26" s="1"/>
  <c r="I91" i="26" a="1"/>
  <c r="I91" i="26" s="1"/>
  <c r="J91" i="26" a="1"/>
  <c r="J91" i="26" s="1"/>
  <c r="K91" i="26" a="1"/>
  <c r="K91" i="26" s="1"/>
  <c r="L91" i="26" a="1"/>
  <c r="L91" i="26" s="1"/>
  <c r="M91" i="26" a="1"/>
  <c r="M91" i="26" s="1"/>
  <c r="N91" i="26" a="1"/>
  <c r="N91" i="26" s="1"/>
  <c r="O91" i="26" a="1"/>
  <c r="O91" i="26" s="1"/>
  <c r="P91" i="26" a="1"/>
  <c r="P91" i="26" s="1"/>
  <c r="Q91" i="26" a="1"/>
  <c r="Q91" i="26" s="1"/>
  <c r="R91" i="26" a="1"/>
  <c r="R91" i="26" s="1"/>
  <c r="C92" i="26" a="1"/>
  <c r="C92" i="26" s="1"/>
  <c r="D92" i="26" a="1"/>
  <c r="D92" i="26" s="1"/>
  <c r="E92" i="26" a="1"/>
  <c r="E92" i="26" s="1"/>
  <c r="F92" i="26" a="1"/>
  <c r="F92" i="26" s="1"/>
  <c r="G92" i="26" a="1"/>
  <c r="G92" i="26" s="1"/>
  <c r="H92" i="26" a="1"/>
  <c r="H92" i="26" s="1"/>
  <c r="I92" i="26" a="1"/>
  <c r="I92" i="26" s="1"/>
  <c r="J92" i="26" a="1"/>
  <c r="J92" i="26" s="1"/>
  <c r="K92" i="26" a="1"/>
  <c r="K92" i="26" s="1"/>
  <c r="L92" i="26" a="1"/>
  <c r="L92" i="26" s="1"/>
  <c r="M92" i="26" a="1"/>
  <c r="M92" i="26" s="1"/>
  <c r="N92" i="26" a="1"/>
  <c r="N92" i="26" s="1"/>
  <c r="O92" i="26" a="1"/>
  <c r="O92" i="26" s="1"/>
  <c r="P92" i="26" a="1"/>
  <c r="P92" i="26" s="1"/>
  <c r="Q92" i="26" a="1"/>
  <c r="Q92" i="26" s="1"/>
  <c r="R92" i="26" a="1"/>
  <c r="R92" i="26" s="1"/>
  <c r="C93" i="26" a="1"/>
  <c r="C93" i="26" s="1"/>
  <c r="D93" i="26" a="1"/>
  <c r="D93" i="26" s="1"/>
  <c r="E93" i="26" a="1"/>
  <c r="E93" i="26" s="1"/>
  <c r="F93" i="26" a="1"/>
  <c r="F93" i="26" s="1"/>
  <c r="G93" i="26" a="1"/>
  <c r="G93" i="26" s="1"/>
  <c r="H93" i="26" a="1"/>
  <c r="H93" i="26" s="1"/>
  <c r="I93" i="26" a="1"/>
  <c r="I93" i="26" s="1"/>
  <c r="J93" i="26" a="1"/>
  <c r="J93" i="26" s="1"/>
  <c r="K93" i="26" a="1"/>
  <c r="K93" i="26" s="1"/>
  <c r="L93" i="26" a="1"/>
  <c r="L93" i="26" s="1"/>
  <c r="M93" i="26" a="1"/>
  <c r="M93" i="26" s="1"/>
  <c r="N93" i="26" a="1"/>
  <c r="N93" i="26" s="1"/>
  <c r="O93" i="26" a="1"/>
  <c r="O93" i="26" s="1"/>
  <c r="P93" i="26" a="1"/>
  <c r="P93" i="26" s="1"/>
  <c r="Q93" i="26" a="1"/>
  <c r="Q93" i="26" s="1"/>
  <c r="R93" i="26" a="1"/>
  <c r="R93" i="26" s="1"/>
  <c r="C94" i="26" a="1"/>
  <c r="C94" i="26" s="1"/>
  <c r="D94" i="26" a="1"/>
  <c r="D94" i="26" s="1"/>
  <c r="E94" i="26" a="1"/>
  <c r="E94" i="26" s="1"/>
  <c r="F94" i="26" a="1"/>
  <c r="F94" i="26" s="1"/>
  <c r="G94" i="26" a="1"/>
  <c r="G94" i="26" s="1"/>
  <c r="H94" i="26" a="1"/>
  <c r="H94" i="26" s="1"/>
  <c r="I94" i="26" a="1"/>
  <c r="I94" i="26" s="1"/>
  <c r="J94" i="26" a="1"/>
  <c r="J94" i="26" s="1"/>
  <c r="K94" i="26" a="1"/>
  <c r="K94" i="26" s="1"/>
  <c r="L94" i="26" a="1"/>
  <c r="L94" i="26" s="1"/>
  <c r="M94" i="26" a="1"/>
  <c r="M94" i="26" s="1"/>
  <c r="N94" i="26" a="1"/>
  <c r="N94" i="26" s="1"/>
  <c r="O94" i="26" a="1"/>
  <c r="O94" i="26" s="1"/>
  <c r="P94" i="26" a="1"/>
  <c r="P94" i="26" s="1"/>
  <c r="Q94" i="26" a="1"/>
  <c r="Q94" i="26" s="1"/>
  <c r="R94" i="26" a="1"/>
  <c r="R94" i="26" s="1"/>
  <c r="C95" i="26" a="1"/>
  <c r="C95" i="26" s="1"/>
  <c r="D95" i="26" a="1"/>
  <c r="D95" i="26" s="1"/>
  <c r="E95" i="26" a="1"/>
  <c r="E95" i="26" s="1"/>
  <c r="F95" i="26" a="1"/>
  <c r="F95" i="26" s="1"/>
  <c r="G95" i="26" a="1"/>
  <c r="G95" i="26" s="1"/>
  <c r="H95" i="26" a="1"/>
  <c r="H95" i="26" s="1"/>
  <c r="I95" i="26" a="1"/>
  <c r="I95" i="26" s="1"/>
  <c r="J95" i="26" a="1"/>
  <c r="J95" i="26" s="1"/>
  <c r="K95" i="26" a="1"/>
  <c r="K95" i="26" s="1"/>
  <c r="L95" i="26" a="1"/>
  <c r="L95" i="26" s="1"/>
  <c r="M95" i="26" a="1"/>
  <c r="M95" i="26" s="1"/>
  <c r="N95" i="26" a="1"/>
  <c r="N95" i="26" s="1"/>
  <c r="O95" i="26" a="1"/>
  <c r="O95" i="26" s="1"/>
  <c r="P95" i="26" a="1"/>
  <c r="P95" i="26" s="1"/>
  <c r="Q95" i="26" a="1"/>
  <c r="Q95" i="26" s="1"/>
  <c r="R95" i="26" a="1"/>
  <c r="R95" i="26" s="1"/>
  <c r="C96" i="26" a="1"/>
  <c r="C96" i="26" s="1"/>
  <c r="D96" i="26" a="1"/>
  <c r="D96" i="26" s="1"/>
  <c r="E96" i="26" a="1"/>
  <c r="E96" i="26" s="1"/>
  <c r="F96" i="26" a="1"/>
  <c r="F96" i="26" s="1"/>
  <c r="G96" i="26" a="1"/>
  <c r="G96" i="26" s="1"/>
  <c r="H96" i="26" a="1"/>
  <c r="H96" i="26" s="1"/>
  <c r="I96" i="26" a="1"/>
  <c r="I96" i="26" s="1"/>
  <c r="J96" i="26" a="1"/>
  <c r="J96" i="26" s="1"/>
  <c r="K96" i="26" a="1"/>
  <c r="K96" i="26" s="1"/>
  <c r="L96" i="26" a="1"/>
  <c r="L96" i="26" s="1"/>
  <c r="M96" i="26" a="1"/>
  <c r="M96" i="26" s="1"/>
  <c r="N96" i="26" a="1"/>
  <c r="N96" i="26" s="1"/>
  <c r="O96" i="26" a="1"/>
  <c r="O96" i="26" s="1"/>
  <c r="P96" i="26" a="1"/>
  <c r="P96" i="26" s="1"/>
  <c r="Q96" i="26" a="1"/>
  <c r="Q96" i="26" s="1"/>
  <c r="R96" i="26" a="1"/>
  <c r="R96" i="26" s="1"/>
  <c r="C97" i="26" a="1"/>
  <c r="C97" i="26" s="1"/>
  <c r="D97" i="26" a="1"/>
  <c r="D97" i="26" s="1"/>
  <c r="E97" i="26" a="1"/>
  <c r="E97" i="26" s="1"/>
  <c r="F97" i="26" a="1"/>
  <c r="F97" i="26" s="1"/>
  <c r="G97" i="26" a="1"/>
  <c r="G97" i="26" s="1"/>
  <c r="H97" i="26" a="1"/>
  <c r="H97" i="26" s="1"/>
  <c r="I97" i="26" a="1"/>
  <c r="I97" i="26" s="1"/>
  <c r="J97" i="26" a="1"/>
  <c r="J97" i="26" s="1"/>
  <c r="K97" i="26" a="1"/>
  <c r="K97" i="26" s="1"/>
  <c r="L97" i="26" a="1"/>
  <c r="L97" i="26" s="1"/>
  <c r="M97" i="26" a="1"/>
  <c r="M97" i="26" s="1"/>
  <c r="N97" i="26" a="1"/>
  <c r="N97" i="26" s="1"/>
  <c r="O97" i="26" a="1"/>
  <c r="O97" i="26" s="1"/>
  <c r="P97" i="26" a="1"/>
  <c r="P97" i="26" s="1"/>
  <c r="Q97" i="26" a="1"/>
  <c r="Q97" i="26" s="1"/>
  <c r="R97" i="26" a="1"/>
  <c r="R97" i="26" s="1"/>
  <c r="C98" i="26" a="1"/>
  <c r="C98" i="26" s="1"/>
  <c r="D98" i="26" a="1"/>
  <c r="D98" i="26" s="1"/>
  <c r="E98" i="26" a="1"/>
  <c r="E98" i="26" s="1"/>
  <c r="F98" i="26" a="1"/>
  <c r="F98" i="26" s="1"/>
  <c r="G98" i="26" a="1"/>
  <c r="G98" i="26" s="1"/>
  <c r="H98" i="26" a="1"/>
  <c r="H98" i="26" s="1"/>
  <c r="I98" i="26" a="1"/>
  <c r="I98" i="26" s="1"/>
  <c r="J98" i="26" a="1"/>
  <c r="J98" i="26" s="1"/>
  <c r="K98" i="26" a="1"/>
  <c r="K98" i="26" s="1"/>
  <c r="L98" i="26" a="1"/>
  <c r="L98" i="26" s="1"/>
  <c r="M98" i="26" a="1"/>
  <c r="M98" i="26" s="1"/>
  <c r="N98" i="26" a="1"/>
  <c r="N98" i="26" s="1"/>
  <c r="O98" i="26" a="1"/>
  <c r="O98" i="26" s="1"/>
  <c r="P98" i="26" a="1"/>
  <c r="P98" i="26" s="1"/>
  <c r="Q98" i="26" a="1"/>
  <c r="Q98" i="26" s="1"/>
  <c r="R98" i="26" a="1"/>
  <c r="R98" i="26" s="1"/>
  <c r="C99" i="26" a="1"/>
  <c r="C99" i="26" s="1"/>
  <c r="D99" i="26" a="1"/>
  <c r="D99" i="26" s="1"/>
  <c r="E99" i="26" a="1"/>
  <c r="E99" i="26" s="1"/>
  <c r="F99" i="26" a="1"/>
  <c r="F99" i="26" s="1"/>
  <c r="G99" i="26" a="1"/>
  <c r="G99" i="26" s="1"/>
  <c r="H99" i="26" a="1"/>
  <c r="H99" i="26" s="1"/>
  <c r="I99" i="26" a="1"/>
  <c r="I99" i="26" s="1"/>
  <c r="J99" i="26" a="1"/>
  <c r="J99" i="26" s="1"/>
  <c r="K99" i="26" a="1"/>
  <c r="K99" i="26" s="1"/>
  <c r="L99" i="26" a="1"/>
  <c r="L99" i="26" s="1"/>
  <c r="M99" i="26" a="1"/>
  <c r="M99" i="26" s="1"/>
  <c r="N99" i="26" a="1"/>
  <c r="N99" i="26" s="1"/>
  <c r="O99" i="26" a="1"/>
  <c r="O99" i="26" s="1"/>
  <c r="P99" i="26" a="1"/>
  <c r="P99" i="26" s="1"/>
  <c r="Q99" i="26" a="1"/>
  <c r="Q99" i="26" s="1"/>
  <c r="R99" i="26" a="1"/>
  <c r="R99" i="26" s="1"/>
  <c r="C100" i="26" a="1"/>
  <c r="C100" i="26" s="1"/>
  <c r="D100" i="26" a="1"/>
  <c r="D100" i="26" s="1"/>
  <c r="E100" i="26" a="1"/>
  <c r="E100" i="26" s="1"/>
  <c r="F100" i="26" a="1"/>
  <c r="F100" i="26" s="1"/>
  <c r="G100" i="26" a="1"/>
  <c r="G100" i="26" s="1"/>
  <c r="H100" i="26" a="1"/>
  <c r="H100" i="26" s="1"/>
  <c r="I100" i="26" a="1"/>
  <c r="I100" i="26" s="1"/>
  <c r="J100" i="26" a="1"/>
  <c r="J100" i="26" s="1"/>
  <c r="K100" i="26" a="1"/>
  <c r="K100" i="26" s="1"/>
  <c r="L100" i="26" a="1"/>
  <c r="L100" i="26" s="1"/>
  <c r="M100" i="26" a="1"/>
  <c r="M100" i="26" s="1"/>
  <c r="N100" i="26" a="1"/>
  <c r="N100" i="26" s="1"/>
  <c r="O100" i="26" a="1"/>
  <c r="O100" i="26" s="1"/>
  <c r="P100" i="26" a="1"/>
  <c r="P100" i="26" s="1"/>
  <c r="Q100" i="26" a="1"/>
  <c r="Q100" i="26" s="1"/>
  <c r="R100" i="26" a="1"/>
  <c r="R100" i="26" s="1"/>
  <c r="C101" i="26" a="1"/>
  <c r="C101" i="26" s="1"/>
  <c r="D101" i="26" a="1"/>
  <c r="D101" i="26" s="1"/>
  <c r="E101" i="26" a="1"/>
  <c r="E101" i="26" s="1"/>
  <c r="F101" i="26" a="1"/>
  <c r="F101" i="26" s="1"/>
  <c r="G101" i="26" a="1"/>
  <c r="G101" i="26" s="1"/>
  <c r="H101" i="26" a="1"/>
  <c r="H101" i="26" s="1"/>
  <c r="I101" i="26" a="1"/>
  <c r="I101" i="26" s="1"/>
  <c r="J101" i="26" a="1"/>
  <c r="J101" i="26" s="1"/>
  <c r="K101" i="26" a="1"/>
  <c r="K101" i="26" s="1"/>
  <c r="L101" i="26" a="1"/>
  <c r="L101" i="26" s="1"/>
  <c r="M101" i="26" a="1"/>
  <c r="M101" i="26" s="1"/>
  <c r="N101" i="26" a="1"/>
  <c r="N101" i="26" s="1"/>
  <c r="O101" i="26" a="1"/>
  <c r="O101" i="26" s="1"/>
  <c r="P101" i="26" a="1"/>
  <c r="P101" i="26" s="1"/>
  <c r="Q101" i="26" a="1"/>
  <c r="Q101" i="26" s="1"/>
  <c r="R101" i="26" a="1"/>
  <c r="R101" i="26" s="1"/>
  <c r="C102" i="26" a="1"/>
  <c r="C102" i="26" s="1"/>
  <c r="D102" i="26" a="1"/>
  <c r="D102" i="26" s="1"/>
  <c r="E102" i="26" a="1"/>
  <c r="E102" i="26" s="1"/>
  <c r="F102" i="26" a="1"/>
  <c r="F102" i="26" s="1"/>
  <c r="G102" i="26" a="1"/>
  <c r="G102" i="26" s="1"/>
  <c r="H102" i="26" a="1"/>
  <c r="H102" i="26" s="1"/>
  <c r="I102" i="26" a="1"/>
  <c r="I102" i="26" s="1"/>
  <c r="J102" i="26" a="1"/>
  <c r="J102" i="26" s="1"/>
  <c r="K102" i="26" a="1"/>
  <c r="K102" i="26" s="1"/>
  <c r="L102" i="26" a="1"/>
  <c r="L102" i="26" s="1"/>
  <c r="M102" i="26" a="1"/>
  <c r="M102" i="26" s="1"/>
  <c r="N102" i="26" a="1"/>
  <c r="N102" i="26" s="1"/>
  <c r="O102" i="26" a="1"/>
  <c r="O102" i="26" s="1"/>
  <c r="P102" i="26" a="1"/>
  <c r="P102" i="26" s="1"/>
  <c r="Q102" i="26" a="1"/>
  <c r="Q102" i="26" s="1"/>
  <c r="R102" i="26" a="1"/>
  <c r="R102" i="26" s="1"/>
  <c r="C103" i="26" a="1"/>
  <c r="C103" i="26" s="1"/>
  <c r="D103" i="26" a="1"/>
  <c r="D103" i="26" s="1"/>
  <c r="E103" i="26" a="1"/>
  <c r="E103" i="26" s="1"/>
  <c r="F103" i="26" a="1"/>
  <c r="F103" i="26" s="1"/>
  <c r="G103" i="26" a="1"/>
  <c r="G103" i="26" s="1"/>
  <c r="H103" i="26" a="1"/>
  <c r="H103" i="26" s="1"/>
  <c r="I103" i="26" a="1"/>
  <c r="I103" i="26" s="1"/>
  <c r="J103" i="26" a="1"/>
  <c r="J103" i="26" s="1"/>
  <c r="K103" i="26" a="1"/>
  <c r="K103" i="26" s="1"/>
  <c r="L103" i="26" a="1"/>
  <c r="L103" i="26" s="1"/>
  <c r="M103" i="26" a="1"/>
  <c r="M103" i="26" s="1"/>
  <c r="N103" i="26" a="1"/>
  <c r="N103" i="26" s="1"/>
  <c r="O103" i="26" a="1"/>
  <c r="O103" i="26" s="1"/>
  <c r="P103" i="26" a="1"/>
  <c r="P103" i="26" s="1"/>
  <c r="Q103" i="26" a="1"/>
  <c r="Q103" i="26" s="1"/>
  <c r="R103" i="26" a="1"/>
  <c r="R103" i="26" s="1"/>
  <c r="C104" i="26" a="1"/>
  <c r="C104" i="26" s="1"/>
  <c r="D104" i="26" a="1"/>
  <c r="D104" i="26" s="1"/>
  <c r="E104" i="26" a="1"/>
  <c r="E104" i="26" s="1"/>
  <c r="F104" i="26" a="1"/>
  <c r="F104" i="26" s="1"/>
  <c r="G104" i="26" a="1"/>
  <c r="G104" i="26" s="1"/>
  <c r="H104" i="26" a="1"/>
  <c r="H104" i="26" s="1"/>
  <c r="I104" i="26" a="1"/>
  <c r="I104" i="26" s="1"/>
  <c r="J104" i="26" a="1"/>
  <c r="J104" i="26" s="1"/>
  <c r="K104" i="26" a="1"/>
  <c r="K104" i="26" s="1"/>
  <c r="L104" i="26" a="1"/>
  <c r="L104" i="26" s="1"/>
  <c r="M104" i="26" a="1"/>
  <c r="M104" i="26" s="1"/>
  <c r="N104" i="26" a="1"/>
  <c r="N104" i="26" s="1"/>
  <c r="O104" i="26" a="1"/>
  <c r="O104" i="26" s="1"/>
  <c r="P104" i="26" a="1"/>
  <c r="P104" i="26" s="1"/>
  <c r="Q104" i="26" a="1"/>
  <c r="Q104" i="26" s="1"/>
  <c r="R104" i="26" a="1"/>
  <c r="R104" i="26" s="1"/>
  <c r="C105" i="26" a="1"/>
  <c r="C105" i="26" s="1"/>
  <c r="D105" i="26" a="1"/>
  <c r="D105" i="26" s="1"/>
  <c r="E105" i="26" a="1"/>
  <c r="E105" i="26" s="1"/>
  <c r="F105" i="26" a="1"/>
  <c r="F105" i="26" s="1"/>
  <c r="G105" i="26" a="1"/>
  <c r="G105" i="26" s="1"/>
  <c r="H105" i="26" a="1"/>
  <c r="H105" i="26" s="1"/>
  <c r="I105" i="26" a="1"/>
  <c r="I105" i="26" s="1"/>
  <c r="J105" i="26" a="1"/>
  <c r="J105" i="26" s="1"/>
  <c r="K105" i="26" a="1"/>
  <c r="K105" i="26" s="1"/>
  <c r="L105" i="26" a="1"/>
  <c r="L105" i="26" s="1"/>
  <c r="M105" i="26" a="1"/>
  <c r="M105" i="26" s="1"/>
  <c r="N105" i="26" a="1"/>
  <c r="N105" i="26" s="1"/>
  <c r="O105" i="26" a="1"/>
  <c r="O105" i="26" s="1"/>
  <c r="P105" i="26" a="1"/>
  <c r="P105" i="26" s="1"/>
  <c r="Q105" i="26" a="1"/>
  <c r="Q105" i="26" s="1"/>
  <c r="R105" i="26" a="1"/>
  <c r="R105" i="26" s="1"/>
  <c r="C106" i="26" a="1"/>
  <c r="C106" i="26" s="1"/>
  <c r="D106" i="26" a="1"/>
  <c r="D106" i="26" s="1"/>
  <c r="E106" i="26" a="1"/>
  <c r="E106" i="26" s="1"/>
  <c r="F106" i="26" a="1"/>
  <c r="F106" i="26" s="1"/>
  <c r="G106" i="26" a="1"/>
  <c r="G106" i="26" s="1"/>
  <c r="H106" i="26" a="1"/>
  <c r="H106" i="26" s="1"/>
  <c r="I106" i="26" a="1"/>
  <c r="I106" i="26" s="1"/>
  <c r="J106" i="26" a="1"/>
  <c r="J106" i="26" s="1"/>
  <c r="K106" i="26" a="1"/>
  <c r="K106" i="26" s="1"/>
  <c r="L106" i="26" a="1"/>
  <c r="L106" i="26" s="1"/>
  <c r="M106" i="26" a="1"/>
  <c r="M106" i="26" s="1"/>
  <c r="N106" i="26" a="1"/>
  <c r="N106" i="26" s="1"/>
  <c r="O106" i="26" a="1"/>
  <c r="O106" i="26" s="1"/>
  <c r="P106" i="26" a="1"/>
  <c r="P106" i="26" s="1"/>
  <c r="Q106" i="26" a="1"/>
  <c r="Q106" i="26" s="1"/>
  <c r="R106" i="26" a="1"/>
  <c r="R106" i="26" s="1"/>
  <c r="C107" i="26" a="1"/>
  <c r="C107" i="26" s="1"/>
  <c r="D107" i="26" a="1"/>
  <c r="D107" i="26" s="1"/>
  <c r="E107" i="26" a="1"/>
  <c r="E107" i="26" s="1"/>
  <c r="F107" i="26" a="1"/>
  <c r="F107" i="26" s="1"/>
  <c r="G107" i="26" a="1"/>
  <c r="G107" i="26" s="1"/>
  <c r="H107" i="26" a="1"/>
  <c r="H107" i="26" s="1"/>
  <c r="I107" i="26" a="1"/>
  <c r="I107" i="26" s="1"/>
  <c r="J107" i="26" a="1"/>
  <c r="J107" i="26" s="1"/>
  <c r="K107" i="26" a="1"/>
  <c r="K107" i="26" s="1"/>
  <c r="L107" i="26" a="1"/>
  <c r="L107" i="26" s="1"/>
  <c r="M107" i="26" a="1"/>
  <c r="M107" i="26" s="1"/>
  <c r="N107" i="26" a="1"/>
  <c r="N107" i="26" s="1"/>
  <c r="O107" i="26" a="1"/>
  <c r="O107" i="26" s="1"/>
  <c r="P107" i="26" a="1"/>
  <c r="P107" i="26" s="1"/>
  <c r="Q107" i="26" a="1"/>
  <c r="Q107" i="26" s="1"/>
  <c r="R107" i="26" a="1"/>
  <c r="R107" i="26" s="1"/>
  <c r="C108" i="26" a="1"/>
  <c r="C108" i="26" s="1"/>
  <c r="D108" i="26" a="1"/>
  <c r="D108" i="26" s="1"/>
  <c r="E108" i="26" a="1"/>
  <c r="E108" i="26" s="1"/>
  <c r="F108" i="26" a="1"/>
  <c r="F108" i="26" s="1"/>
  <c r="G108" i="26" a="1"/>
  <c r="G108" i="26" s="1"/>
  <c r="H108" i="26" a="1"/>
  <c r="H108" i="26" s="1"/>
  <c r="I108" i="26" a="1"/>
  <c r="I108" i="26" s="1"/>
  <c r="J108" i="26" a="1"/>
  <c r="J108" i="26" s="1"/>
  <c r="K108" i="26" a="1"/>
  <c r="K108" i="26" s="1"/>
  <c r="L108" i="26" a="1"/>
  <c r="L108" i="26" s="1"/>
  <c r="M108" i="26" a="1"/>
  <c r="M108" i="26" s="1"/>
  <c r="N108" i="26" a="1"/>
  <c r="N108" i="26" s="1"/>
  <c r="O108" i="26" a="1"/>
  <c r="O108" i="26" s="1"/>
  <c r="P108" i="26" a="1"/>
  <c r="P108" i="26" s="1"/>
  <c r="Q108" i="26" a="1"/>
  <c r="Q108" i="26" s="1"/>
  <c r="R108" i="26" a="1"/>
  <c r="R108" i="26" s="1"/>
  <c r="C46" i="26" a="1"/>
  <c r="C46" i="26" s="1"/>
  <c r="D46" i="26" a="1"/>
  <c r="D46" i="26" s="1"/>
  <c r="E46" i="26" a="1"/>
  <c r="E46" i="26" s="1"/>
  <c r="F46" i="26" a="1"/>
  <c r="F46" i="26" s="1"/>
  <c r="G46" i="26" a="1"/>
  <c r="G46" i="26" s="1"/>
  <c r="H46" i="26" a="1"/>
  <c r="H46" i="26" s="1"/>
  <c r="I46" i="26" a="1"/>
  <c r="I46" i="26" s="1"/>
  <c r="J46" i="26" a="1"/>
  <c r="J46" i="26" s="1"/>
  <c r="K46" i="26" a="1"/>
  <c r="K46" i="26" s="1"/>
  <c r="L46" i="26" a="1"/>
  <c r="L46" i="26" s="1"/>
  <c r="M46" i="26" a="1"/>
  <c r="M46" i="26" s="1"/>
  <c r="N46" i="26" a="1"/>
  <c r="N46" i="26" s="1"/>
  <c r="O46" i="26" a="1"/>
  <c r="O46" i="26" s="1"/>
  <c r="P46" i="26" a="1"/>
  <c r="P46" i="26" s="1"/>
  <c r="Q46" i="26" a="1"/>
  <c r="Q46" i="26" s="1"/>
  <c r="R46" i="26" a="1"/>
  <c r="R46" i="26" s="1"/>
  <c r="C47" i="26" a="1"/>
  <c r="C47" i="26" s="1"/>
  <c r="D47" i="26" a="1"/>
  <c r="D47" i="26" s="1"/>
  <c r="E47" i="26" a="1"/>
  <c r="E47" i="26" s="1"/>
  <c r="F47" i="26" a="1"/>
  <c r="F47" i="26" s="1"/>
  <c r="G47" i="26" a="1"/>
  <c r="G47" i="26" s="1"/>
  <c r="H47" i="26" a="1"/>
  <c r="H47" i="26" s="1"/>
  <c r="I47" i="26" a="1"/>
  <c r="I47" i="26" s="1"/>
  <c r="J47" i="26" a="1"/>
  <c r="J47" i="26" s="1"/>
  <c r="K47" i="26" a="1"/>
  <c r="K47" i="26" s="1"/>
  <c r="L47" i="26" a="1"/>
  <c r="L47" i="26" s="1"/>
  <c r="M47" i="26" a="1"/>
  <c r="M47" i="26" s="1"/>
  <c r="N47" i="26" a="1"/>
  <c r="N47" i="26" s="1"/>
  <c r="O47" i="26" a="1"/>
  <c r="O47" i="26" s="1"/>
  <c r="P47" i="26" a="1"/>
  <c r="P47" i="26" s="1"/>
  <c r="Q47" i="26" a="1"/>
  <c r="Q47" i="26" s="1"/>
  <c r="R47" i="26" a="1"/>
  <c r="R47" i="26" s="1"/>
  <c r="C48" i="26" a="1"/>
  <c r="C48" i="26" s="1"/>
  <c r="D48" i="26" a="1"/>
  <c r="D48" i="26" s="1"/>
  <c r="E48" i="26" a="1"/>
  <c r="E48" i="26" s="1"/>
  <c r="F48" i="26" a="1"/>
  <c r="F48" i="26" s="1"/>
  <c r="G48" i="26" a="1"/>
  <c r="G48" i="26" s="1"/>
  <c r="H48" i="26" a="1"/>
  <c r="H48" i="26" s="1"/>
  <c r="I48" i="26" a="1"/>
  <c r="I48" i="26" s="1"/>
  <c r="J48" i="26" a="1"/>
  <c r="J48" i="26" s="1"/>
  <c r="K48" i="26" a="1"/>
  <c r="K48" i="26" s="1"/>
  <c r="L48" i="26" a="1"/>
  <c r="L48" i="26" s="1"/>
  <c r="M48" i="26" a="1"/>
  <c r="M48" i="26" s="1"/>
  <c r="N48" i="26" a="1"/>
  <c r="N48" i="26" s="1"/>
  <c r="O48" i="26" a="1"/>
  <c r="O48" i="26" s="1"/>
  <c r="P48" i="26" a="1"/>
  <c r="P48" i="26" s="1"/>
  <c r="Q48" i="26" a="1"/>
  <c r="Q48" i="26" s="1"/>
  <c r="R48" i="26" a="1"/>
  <c r="R48" i="26" s="1"/>
  <c r="C49" i="26" a="1"/>
  <c r="C49" i="26" s="1"/>
  <c r="D49" i="26" a="1"/>
  <c r="D49" i="26" s="1"/>
  <c r="E49" i="26" a="1"/>
  <c r="E49" i="26" s="1"/>
  <c r="F49" i="26" a="1"/>
  <c r="F49" i="26" s="1"/>
  <c r="G49" i="26" a="1"/>
  <c r="G49" i="26" s="1"/>
  <c r="H49" i="26" a="1"/>
  <c r="H49" i="26" s="1"/>
  <c r="I49" i="26" a="1"/>
  <c r="I49" i="26" s="1"/>
  <c r="J49" i="26" a="1"/>
  <c r="J49" i="26" s="1"/>
  <c r="K49" i="26" a="1"/>
  <c r="K49" i="26" s="1"/>
  <c r="L49" i="26" a="1"/>
  <c r="L49" i="26" s="1"/>
  <c r="M49" i="26" a="1"/>
  <c r="M49" i="26" s="1"/>
  <c r="N49" i="26" a="1"/>
  <c r="N49" i="26" s="1"/>
  <c r="O49" i="26" a="1"/>
  <c r="O49" i="26" s="1"/>
  <c r="P49" i="26" a="1"/>
  <c r="P49" i="26" s="1"/>
  <c r="Q49" i="26" a="1"/>
  <c r="Q49" i="26" s="1"/>
  <c r="R49" i="26" a="1"/>
  <c r="R49" i="26" s="1"/>
  <c r="C50" i="26" a="1"/>
  <c r="C50" i="26" s="1"/>
  <c r="D50" i="26" a="1"/>
  <c r="D50" i="26" s="1"/>
  <c r="E50" i="26" a="1"/>
  <c r="E50" i="26" s="1"/>
  <c r="F50" i="26" a="1"/>
  <c r="F50" i="26" s="1"/>
  <c r="G50" i="26" a="1"/>
  <c r="G50" i="26" s="1"/>
  <c r="H50" i="26" a="1"/>
  <c r="H50" i="26" s="1"/>
  <c r="I50" i="26" a="1"/>
  <c r="I50" i="26" s="1"/>
  <c r="J50" i="26" a="1"/>
  <c r="J50" i="26" s="1"/>
  <c r="K50" i="26" a="1"/>
  <c r="K50" i="26" s="1"/>
  <c r="L50" i="26" a="1"/>
  <c r="L50" i="26" s="1"/>
  <c r="M50" i="26" a="1"/>
  <c r="M50" i="26" s="1"/>
  <c r="N50" i="26" a="1"/>
  <c r="N50" i="26" s="1"/>
  <c r="O50" i="26" a="1"/>
  <c r="O50" i="26" s="1"/>
  <c r="P50" i="26" a="1"/>
  <c r="P50" i="26" s="1"/>
  <c r="Q50" i="26" a="1"/>
  <c r="Q50" i="26" s="1"/>
  <c r="R50" i="26" a="1"/>
  <c r="R50" i="26" s="1"/>
  <c r="C51" i="26" a="1"/>
  <c r="C51" i="26" s="1"/>
  <c r="D51" i="26" a="1"/>
  <c r="D51" i="26" s="1"/>
  <c r="E51" i="26" a="1"/>
  <c r="E51" i="26" s="1"/>
  <c r="F51" i="26" a="1"/>
  <c r="F51" i="26" s="1"/>
  <c r="G51" i="26" a="1"/>
  <c r="G51" i="26" s="1"/>
  <c r="H51" i="26" a="1"/>
  <c r="H51" i="26" s="1"/>
  <c r="I51" i="26" a="1"/>
  <c r="I51" i="26" s="1"/>
  <c r="J51" i="26" a="1"/>
  <c r="J51" i="26" s="1"/>
  <c r="K51" i="26" a="1"/>
  <c r="K51" i="26" s="1"/>
  <c r="L51" i="26" a="1"/>
  <c r="L51" i="26" s="1"/>
  <c r="M51" i="26" a="1"/>
  <c r="M51" i="26" s="1"/>
  <c r="N51" i="26" a="1"/>
  <c r="N51" i="26" s="1"/>
  <c r="O51" i="26" a="1"/>
  <c r="O51" i="26" s="1"/>
  <c r="P51" i="26" a="1"/>
  <c r="P51" i="26" s="1"/>
  <c r="Q51" i="26" a="1"/>
  <c r="Q51" i="26" s="1"/>
  <c r="R51" i="26" a="1"/>
  <c r="R51" i="26" s="1"/>
  <c r="C52" i="26" a="1"/>
  <c r="C52" i="26" s="1"/>
  <c r="D52" i="26" a="1"/>
  <c r="D52" i="26" s="1"/>
  <c r="E52" i="26" a="1"/>
  <c r="E52" i="26" s="1"/>
  <c r="F52" i="26" a="1"/>
  <c r="F52" i="26" s="1"/>
  <c r="G52" i="26" a="1"/>
  <c r="G52" i="26" s="1"/>
  <c r="H52" i="26" a="1"/>
  <c r="H52" i="26" s="1"/>
  <c r="I52" i="26" a="1"/>
  <c r="I52" i="26" s="1"/>
  <c r="J52" i="26" a="1"/>
  <c r="J52" i="26" s="1"/>
  <c r="K52" i="26" a="1"/>
  <c r="K52" i="26" s="1"/>
  <c r="L52" i="26" a="1"/>
  <c r="L52" i="26" s="1"/>
  <c r="M52" i="26" a="1"/>
  <c r="M52" i="26" s="1"/>
  <c r="N52" i="26" a="1"/>
  <c r="N52" i="26" s="1"/>
  <c r="O52" i="26" a="1"/>
  <c r="O52" i="26" s="1"/>
  <c r="P52" i="26" a="1"/>
  <c r="P52" i="26" s="1"/>
  <c r="Q52" i="26" a="1"/>
  <c r="Q52" i="26" s="1"/>
  <c r="R52" i="26" a="1"/>
  <c r="R52" i="26" s="1"/>
  <c r="C53" i="26" a="1"/>
  <c r="C53" i="26" s="1"/>
  <c r="D53" i="26" a="1"/>
  <c r="D53" i="26" s="1"/>
  <c r="E53" i="26" a="1"/>
  <c r="E53" i="26" s="1"/>
  <c r="F53" i="26" a="1"/>
  <c r="F53" i="26" s="1"/>
  <c r="G53" i="26" a="1"/>
  <c r="G53" i="26" s="1"/>
  <c r="H53" i="26" a="1"/>
  <c r="H53" i="26" s="1"/>
  <c r="I53" i="26" a="1"/>
  <c r="I53" i="26" s="1"/>
  <c r="J53" i="26" a="1"/>
  <c r="J53" i="26" s="1"/>
  <c r="K53" i="26" a="1"/>
  <c r="K53" i="26" s="1"/>
  <c r="L53" i="26" a="1"/>
  <c r="L53" i="26" s="1"/>
  <c r="M53" i="26" a="1"/>
  <c r="M53" i="26" s="1"/>
  <c r="N53" i="26" a="1"/>
  <c r="N53" i="26" s="1"/>
  <c r="O53" i="26" a="1"/>
  <c r="O53" i="26" s="1"/>
  <c r="P53" i="26" a="1"/>
  <c r="P53" i="26" s="1"/>
  <c r="Q53" i="26" a="1"/>
  <c r="Q53" i="26" s="1"/>
  <c r="R53" i="26" a="1"/>
  <c r="R53" i="26" s="1"/>
  <c r="C54" i="26" a="1"/>
  <c r="C54" i="26" s="1"/>
  <c r="D54" i="26" a="1"/>
  <c r="D54" i="26" s="1"/>
  <c r="E54" i="26" a="1"/>
  <c r="E54" i="26" s="1"/>
  <c r="F54" i="26" a="1"/>
  <c r="F54" i="26" s="1"/>
  <c r="G54" i="26" a="1"/>
  <c r="G54" i="26" s="1"/>
  <c r="H54" i="26" a="1"/>
  <c r="H54" i="26" s="1"/>
  <c r="I54" i="26" a="1"/>
  <c r="I54" i="26" s="1"/>
  <c r="J54" i="26" a="1"/>
  <c r="J54" i="26" s="1"/>
  <c r="K54" i="26" a="1"/>
  <c r="K54" i="26" s="1"/>
  <c r="L54" i="26" a="1"/>
  <c r="L54" i="26" s="1"/>
  <c r="M54" i="26" a="1"/>
  <c r="M54" i="26" s="1"/>
  <c r="N54" i="26" a="1"/>
  <c r="N54" i="26" s="1"/>
  <c r="O54" i="26" a="1"/>
  <c r="O54" i="26" s="1"/>
  <c r="P54" i="26" a="1"/>
  <c r="P54" i="26" s="1"/>
  <c r="Q54" i="26" a="1"/>
  <c r="Q54" i="26" s="1"/>
  <c r="R54" i="26" a="1"/>
  <c r="R54" i="26" s="1"/>
  <c r="C55" i="26" a="1"/>
  <c r="C55" i="26" s="1"/>
  <c r="D55" i="26" a="1"/>
  <c r="D55" i="26" s="1"/>
  <c r="E55" i="26" a="1"/>
  <c r="E55" i="26" s="1"/>
  <c r="F55" i="26" a="1"/>
  <c r="F55" i="26" s="1"/>
  <c r="G55" i="26" a="1"/>
  <c r="G55" i="26" s="1"/>
  <c r="H55" i="26" a="1"/>
  <c r="H55" i="26" s="1"/>
  <c r="I55" i="26" a="1"/>
  <c r="I55" i="26" s="1"/>
  <c r="J55" i="26" a="1"/>
  <c r="J55" i="26" s="1"/>
  <c r="K55" i="26" a="1"/>
  <c r="K55" i="26" s="1"/>
  <c r="L55" i="26" a="1"/>
  <c r="L55" i="26" s="1"/>
  <c r="M55" i="26" a="1"/>
  <c r="M55" i="26" s="1"/>
  <c r="N55" i="26" a="1"/>
  <c r="N55" i="26" s="1"/>
  <c r="O55" i="26" a="1"/>
  <c r="O55" i="26" s="1"/>
  <c r="P55" i="26" a="1"/>
  <c r="P55" i="26" s="1"/>
  <c r="Q55" i="26" a="1"/>
  <c r="Q55" i="26" s="1"/>
  <c r="R55" i="26" a="1"/>
  <c r="R55" i="26" s="1"/>
  <c r="C56" i="26" a="1"/>
  <c r="C56" i="26" s="1"/>
  <c r="D56" i="26" a="1"/>
  <c r="D56" i="26" s="1"/>
  <c r="E56" i="26" a="1"/>
  <c r="E56" i="26" s="1"/>
  <c r="F56" i="26" a="1"/>
  <c r="F56" i="26" s="1"/>
  <c r="G56" i="26" a="1"/>
  <c r="G56" i="26" s="1"/>
  <c r="H56" i="26" a="1"/>
  <c r="H56" i="26" s="1"/>
  <c r="I56" i="26" a="1"/>
  <c r="I56" i="26" s="1"/>
  <c r="J56" i="26" a="1"/>
  <c r="J56" i="26" s="1"/>
  <c r="K56" i="26" a="1"/>
  <c r="K56" i="26" s="1"/>
  <c r="L56" i="26" a="1"/>
  <c r="L56" i="26" s="1"/>
  <c r="M56" i="26" a="1"/>
  <c r="M56" i="26" s="1"/>
  <c r="N56" i="26" a="1"/>
  <c r="N56" i="26" s="1"/>
  <c r="O56" i="26" a="1"/>
  <c r="O56" i="26" s="1"/>
  <c r="P56" i="26" a="1"/>
  <c r="P56" i="26" s="1"/>
  <c r="Q56" i="26" a="1"/>
  <c r="Q56" i="26" s="1"/>
  <c r="R56" i="26" a="1"/>
  <c r="R56" i="26" s="1"/>
  <c r="C57" i="26" a="1"/>
  <c r="C57" i="26" s="1"/>
  <c r="D57" i="26" a="1"/>
  <c r="D57" i="26" s="1"/>
  <c r="E57" i="26" a="1"/>
  <c r="E57" i="26" s="1"/>
  <c r="F57" i="26" a="1"/>
  <c r="F57" i="26" s="1"/>
  <c r="G57" i="26" a="1"/>
  <c r="G57" i="26" s="1"/>
  <c r="H57" i="26" a="1"/>
  <c r="H57" i="26" s="1"/>
  <c r="I57" i="26" a="1"/>
  <c r="I57" i="26" s="1"/>
  <c r="J57" i="26" a="1"/>
  <c r="J57" i="26" s="1"/>
  <c r="K57" i="26" a="1"/>
  <c r="K57" i="26" s="1"/>
  <c r="L57" i="26" a="1"/>
  <c r="L57" i="26" s="1"/>
  <c r="M57" i="26" a="1"/>
  <c r="M57" i="26" s="1"/>
  <c r="N57" i="26" a="1"/>
  <c r="N57" i="26" s="1"/>
  <c r="O57" i="26" a="1"/>
  <c r="O57" i="26" s="1"/>
  <c r="P57" i="26" a="1"/>
  <c r="P57" i="26" s="1"/>
  <c r="Q57" i="26" a="1"/>
  <c r="Q57" i="26" s="1"/>
  <c r="R57" i="26" a="1"/>
  <c r="R57" i="26" s="1"/>
  <c r="C58" i="26" a="1"/>
  <c r="C58" i="26" s="1"/>
  <c r="D58" i="26" a="1"/>
  <c r="D58" i="26" s="1"/>
  <c r="E58" i="26" a="1"/>
  <c r="E58" i="26" s="1"/>
  <c r="F58" i="26" a="1"/>
  <c r="F58" i="26" s="1"/>
  <c r="G58" i="26" a="1"/>
  <c r="G58" i="26" s="1"/>
  <c r="H58" i="26" a="1"/>
  <c r="H58" i="26" s="1"/>
  <c r="I58" i="26" a="1"/>
  <c r="I58" i="26" s="1"/>
  <c r="J58" i="26" a="1"/>
  <c r="J58" i="26" s="1"/>
  <c r="K58" i="26" a="1"/>
  <c r="K58" i="26" s="1"/>
  <c r="L58" i="26" a="1"/>
  <c r="L58" i="26" s="1"/>
  <c r="M58" i="26" a="1"/>
  <c r="M58" i="26" s="1"/>
  <c r="N58" i="26" a="1"/>
  <c r="N58" i="26" s="1"/>
  <c r="O58" i="26" a="1"/>
  <c r="O58" i="26" s="1"/>
  <c r="P58" i="26" a="1"/>
  <c r="P58" i="26" s="1"/>
  <c r="Q58" i="26" a="1"/>
  <c r="Q58" i="26" s="1"/>
  <c r="R58" i="26" a="1"/>
  <c r="R58" i="26" s="1"/>
  <c r="C59" i="26" a="1"/>
  <c r="C59" i="26" s="1"/>
  <c r="D59" i="26" a="1"/>
  <c r="D59" i="26" s="1"/>
  <c r="E59" i="26" a="1"/>
  <c r="E59" i="26" s="1"/>
  <c r="F59" i="26" a="1"/>
  <c r="F59" i="26" s="1"/>
  <c r="G59" i="26" a="1"/>
  <c r="G59" i="26" s="1"/>
  <c r="H59" i="26" a="1"/>
  <c r="H59" i="26" s="1"/>
  <c r="I59" i="26" a="1"/>
  <c r="I59" i="26" s="1"/>
  <c r="J59" i="26" a="1"/>
  <c r="J59" i="26" s="1"/>
  <c r="K59" i="26" a="1"/>
  <c r="K59" i="26" s="1"/>
  <c r="L59" i="26" a="1"/>
  <c r="L59" i="26" s="1"/>
  <c r="M59" i="26" a="1"/>
  <c r="M59" i="26" s="1"/>
  <c r="N59" i="26" a="1"/>
  <c r="N59" i="26" s="1"/>
  <c r="O59" i="26" a="1"/>
  <c r="O59" i="26" s="1"/>
  <c r="P59" i="26" a="1"/>
  <c r="P59" i="26" s="1"/>
  <c r="Q59" i="26" a="1"/>
  <c r="Q59" i="26" s="1"/>
  <c r="R59" i="26" a="1"/>
  <c r="R59" i="26" s="1"/>
  <c r="C60" i="26" a="1"/>
  <c r="C60" i="26" s="1"/>
  <c r="D60" i="26" a="1"/>
  <c r="D60" i="26" s="1"/>
  <c r="E60" i="26" a="1"/>
  <c r="E60" i="26" s="1"/>
  <c r="F60" i="26" a="1"/>
  <c r="F60" i="26" s="1"/>
  <c r="G60" i="26" a="1"/>
  <c r="G60" i="26" s="1"/>
  <c r="H60" i="26" a="1"/>
  <c r="H60" i="26" s="1"/>
  <c r="I60" i="26" a="1"/>
  <c r="I60" i="26" s="1"/>
  <c r="J60" i="26" a="1"/>
  <c r="J60" i="26" s="1"/>
  <c r="K60" i="26" a="1"/>
  <c r="K60" i="26" s="1"/>
  <c r="L60" i="26" a="1"/>
  <c r="L60" i="26" s="1"/>
  <c r="M60" i="26" a="1"/>
  <c r="M60" i="26" s="1"/>
  <c r="N60" i="26" a="1"/>
  <c r="N60" i="26" s="1"/>
  <c r="O60" i="26" a="1"/>
  <c r="O60" i="26" s="1"/>
  <c r="P60" i="26" a="1"/>
  <c r="P60" i="26" s="1"/>
  <c r="Q60" i="26" a="1"/>
  <c r="Q60" i="26" s="1"/>
  <c r="R60" i="26" a="1"/>
  <c r="R60" i="26" s="1"/>
  <c r="C61" i="26" a="1"/>
  <c r="C61" i="26" s="1"/>
  <c r="D61" i="26" a="1"/>
  <c r="D61" i="26" s="1"/>
  <c r="E61" i="26" a="1"/>
  <c r="E61" i="26" s="1"/>
  <c r="F61" i="26" a="1"/>
  <c r="F61" i="26" s="1"/>
  <c r="G61" i="26" a="1"/>
  <c r="G61" i="26" s="1"/>
  <c r="H61" i="26" a="1"/>
  <c r="H61" i="26" s="1"/>
  <c r="I61" i="26" a="1"/>
  <c r="I61" i="26" s="1"/>
  <c r="J61" i="26" a="1"/>
  <c r="J61" i="26" s="1"/>
  <c r="K61" i="26" a="1"/>
  <c r="K61" i="26" s="1"/>
  <c r="L61" i="26" a="1"/>
  <c r="L61" i="26" s="1"/>
  <c r="M61" i="26" a="1"/>
  <c r="M61" i="26" s="1"/>
  <c r="N61" i="26" a="1"/>
  <c r="N61" i="26" s="1"/>
  <c r="O61" i="26" a="1"/>
  <c r="O61" i="26" s="1"/>
  <c r="P61" i="26" a="1"/>
  <c r="P61" i="26" s="1"/>
  <c r="Q61" i="26" a="1"/>
  <c r="Q61" i="26" s="1"/>
  <c r="R61" i="26" a="1"/>
  <c r="R61" i="26" s="1"/>
  <c r="C62" i="26" a="1"/>
  <c r="C62" i="26" s="1"/>
  <c r="D62" i="26" a="1"/>
  <c r="D62" i="26" s="1"/>
  <c r="E62" i="26" a="1"/>
  <c r="E62" i="26" s="1"/>
  <c r="F62" i="26" a="1"/>
  <c r="F62" i="26" s="1"/>
  <c r="G62" i="26" a="1"/>
  <c r="G62" i="26" s="1"/>
  <c r="H62" i="26" a="1"/>
  <c r="H62" i="26" s="1"/>
  <c r="I62" i="26" a="1"/>
  <c r="I62" i="26" s="1"/>
  <c r="J62" i="26" a="1"/>
  <c r="J62" i="26" s="1"/>
  <c r="K62" i="26" a="1"/>
  <c r="K62" i="26" s="1"/>
  <c r="L62" i="26" a="1"/>
  <c r="L62" i="26" s="1"/>
  <c r="M62" i="26" a="1"/>
  <c r="M62" i="26" s="1"/>
  <c r="N62" i="26" a="1"/>
  <c r="N62" i="26" s="1"/>
  <c r="O62" i="26" a="1"/>
  <c r="O62" i="26" s="1"/>
  <c r="P62" i="26" a="1"/>
  <c r="P62" i="26" s="1"/>
  <c r="Q62" i="26" a="1"/>
  <c r="Q62" i="26" s="1"/>
  <c r="R62" i="26" a="1"/>
  <c r="R62" i="26" s="1"/>
  <c r="C63" i="26" a="1"/>
  <c r="C63" i="26" s="1"/>
  <c r="D63" i="26" a="1"/>
  <c r="D63" i="26" s="1"/>
  <c r="E63" i="26" a="1"/>
  <c r="E63" i="26" s="1"/>
  <c r="F63" i="26" a="1"/>
  <c r="F63" i="26" s="1"/>
  <c r="G63" i="26" a="1"/>
  <c r="G63" i="26" s="1"/>
  <c r="H63" i="26" a="1"/>
  <c r="H63" i="26" s="1"/>
  <c r="I63" i="26" a="1"/>
  <c r="I63" i="26" s="1"/>
  <c r="J63" i="26" a="1"/>
  <c r="J63" i="26" s="1"/>
  <c r="K63" i="26" a="1"/>
  <c r="K63" i="26" s="1"/>
  <c r="L63" i="26" a="1"/>
  <c r="L63" i="26" s="1"/>
  <c r="M63" i="26" a="1"/>
  <c r="M63" i="26" s="1"/>
  <c r="N63" i="26" a="1"/>
  <c r="N63" i="26" s="1"/>
  <c r="O63" i="26" a="1"/>
  <c r="O63" i="26" s="1"/>
  <c r="P63" i="26" a="1"/>
  <c r="P63" i="26" s="1"/>
  <c r="Q63" i="26" a="1"/>
  <c r="Q63" i="26" s="1"/>
  <c r="R63" i="26" a="1"/>
  <c r="R63" i="26" s="1"/>
  <c r="C64" i="26" a="1"/>
  <c r="C64" i="26" s="1"/>
  <c r="D64" i="26" a="1"/>
  <c r="D64" i="26" s="1"/>
  <c r="E64" i="26" a="1"/>
  <c r="E64" i="26" s="1"/>
  <c r="F64" i="26" a="1"/>
  <c r="F64" i="26" s="1"/>
  <c r="G64" i="26" a="1"/>
  <c r="G64" i="26" s="1"/>
  <c r="H64" i="26" a="1"/>
  <c r="H64" i="26" s="1"/>
  <c r="I64" i="26" a="1"/>
  <c r="I64" i="26" s="1"/>
  <c r="J64" i="26" a="1"/>
  <c r="J64" i="26" s="1"/>
  <c r="K64" i="26" a="1"/>
  <c r="K64" i="26" s="1"/>
  <c r="L64" i="26" a="1"/>
  <c r="L64" i="26" s="1"/>
  <c r="M64" i="26" a="1"/>
  <c r="M64" i="26" s="1"/>
  <c r="N64" i="26" a="1"/>
  <c r="N64" i="26" s="1"/>
  <c r="O64" i="26" a="1"/>
  <c r="O64" i="26" s="1"/>
  <c r="P64" i="26" a="1"/>
  <c r="P64" i="26" s="1"/>
  <c r="Q64" i="26" a="1"/>
  <c r="Q64" i="26" s="1"/>
  <c r="R64" i="26" a="1"/>
  <c r="R64" i="26" s="1"/>
  <c r="C65" i="26" a="1"/>
  <c r="C65" i="26" s="1"/>
  <c r="D65" i="26" a="1"/>
  <c r="D65" i="26" s="1"/>
  <c r="E65" i="26" a="1"/>
  <c r="E65" i="26" s="1"/>
  <c r="F65" i="26" a="1"/>
  <c r="F65" i="26" s="1"/>
  <c r="G65" i="26" a="1"/>
  <c r="G65" i="26" s="1"/>
  <c r="H65" i="26" a="1"/>
  <c r="H65" i="26" s="1"/>
  <c r="I65" i="26" a="1"/>
  <c r="I65" i="26" s="1"/>
  <c r="J65" i="26" a="1"/>
  <c r="J65" i="26" s="1"/>
  <c r="K65" i="26" a="1"/>
  <c r="K65" i="26" s="1"/>
  <c r="L65" i="26" a="1"/>
  <c r="L65" i="26" s="1"/>
  <c r="M65" i="26" a="1"/>
  <c r="M65" i="26" s="1"/>
  <c r="N65" i="26" a="1"/>
  <c r="N65" i="26" s="1"/>
  <c r="O65" i="26" a="1"/>
  <c r="O65" i="26" s="1"/>
  <c r="P65" i="26" a="1"/>
  <c r="P65" i="26" s="1"/>
  <c r="Q65" i="26" a="1"/>
  <c r="Q65" i="26" s="1"/>
  <c r="R65" i="26" a="1"/>
  <c r="R65" i="26" s="1"/>
  <c r="C66" i="26" a="1"/>
  <c r="C66" i="26" s="1"/>
  <c r="D66" i="26" a="1"/>
  <c r="D66" i="26" s="1"/>
  <c r="E66" i="26" a="1"/>
  <c r="E66" i="26" s="1"/>
  <c r="F66" i="26" a="1"/>
  <c r="F66" i="26" s="1"/>
  <c r="G66" i="26" a="1"/>
  <c r="G66" i="26" s="1"/>
  <c r="H66" i="26" a="1"/>
  <c r="H66" i="26" s="1"/>
  <c r="I66" i="26" a="1"/>
  <c r="I66" i="26" s="1"/>
  <c r="J66" i="26" a="1"/>
  <c r="J66" i="26" s="1"/>
  <c r="K66" i="26" a="1"/>
  <c r="K66" i="26" s="1"/>
  <c r="L66" i="26" a="1"/>
  <c r="L66" i="26" s="1"/>
  <c r="M66" i="26" a="1"/>
  <c r="M66" i="26" s="1"/>
  <c r="N66" i="26" a="1"/>
  <c r="N66" i="26" s="1"/>
  <c r="O66" i="26" a="1"/>
  <c r="O66" i="26" s="1"/>
  <c r="P66" i="26" a="1"/>
  <c r="P66" i="26" s="1"/>
  <c r="Q66" i="26" a="1"/>
  <c r="Q66" i="26" s="1"/>
  <c r="R66" i="26" a="1"/>
  <c r="R66" i="26" s="1"/>
  <c r="C67" i="26" a="1"/>
  <c r="C67" i="26" s="1"/>
  <c r="D67" i="26" a="1"/>
  <c r="D67" i="26" s="1"/>
  <c r="E67" i="26" a="1"/>
  <c r="E67" i="26" s="1"/>
  <c r="F67" i="26" a="1"/>
  <c r="F67" i="26" s="1"/>
  <c r="G67" i="26" a="1"/>
  <c r="G67" i="26" s="1"/>
  <c r="H67" i="26" a="1"/>
  <c r="H67" i="26" s="1"/>
  <c r="I67" i="26" a="1"/>
  <c r="I67" i="26" s="1"/>
  <c r="J67" i="26" a="1"/>
  <c r="J67" i="26" s="1"/>
  <c r="K67" i="26" a="1"/>
  <c r="K67" i="26" s="1"/>
  <c r="L67" i="26" a="1"/>
  <c r="L67" i="26" s="1"/>
  <c r="M67" i="26" a="1"/>
  <c r="M67" i="26" s="1"/>
  <c r="N67" i="26" a="1"/>
  <c r="N67" i="26" s="1"/>
  <c r="O67" i="26" a="1"/>
  <c r="O67" i="26" s="1"/>
  <c r="P67" i="26" a="1"/>
  <c r="P67" i="26" s="1"/>
  <c r="Q67" i="26" a="1"/>
  <c r="Q67" i="26" s="1"/>
  <c r="R67" i="26" a="1"/>
  <c r="R67" i="26" s="1"/>
  <c r="C68" i="26" a="1"/>
  <c r="C68" i="26" s="1"/>
  <c r="D68" i="26" a="1"/>
  <c r="D68" i="26" s="1"/>
  <c r="E68" i="26" a="1"/>
  <c r="E68" i="26" s="1"/>
  <c r="F68" i="26" a="1"/>
  <c r="F68" i="26" s="1"/>
  <c r="G68" i="26" a="1"/>
  <c r="G68" i="26" s="1"/>
  <c r="H68" i="26" a="1"/>
  <c r="H68" i="26" s="1"/>
  <c r="I68" i="26" a="1"/>
  <c r="I68" i="26" s="1"/>
  <c r="J68" i="26" a="1"/>
  <c r="J68" i="26" s="1"/>
  <c r="K68" i="26" a="1"/>
  <c r="K68" i="26" s="1"/>
  <c r="L68" i="26" a="1"/>
  <c r="L68" i="26" s="1"/>
  <c r="M68" i="26" a="1"/>
  <c r="M68" i="26" s="1"/>
  <c r="N68" i="26" a="1"/>
  <c r="N68" i="26" s="1"/>
  <c r="O68" i="26" a="1"/>
  <c r="O68" i="26" s="1"/>
  <c r="P68" i="26" a="1"/>
  <c r="P68" i="26" s="1"/>
  <c r="Q68" i="26" a="1"/>
  <c r="Q68" i="26" s="1"/>
  <c r="R68" i="26" a="1"/>
  <c r="R68" i="26" s="1"/>
  <c r="C69" i="26" a="1"/>
  <c r="C69" i="26" s="1"/>
  <c r="D69" i="26" a="1"/>
  <c r="D69" i="26" s="1"/>
  <c r="E69" i="26" a="1"/>
  <c r="E69" i="26" s="1"/>
  <c r="F69" i="26" a="1"/>
  <c r="F69" i="26" s="1"/>
  <c r="G69" i="26" a="1"/>
  <c r="G69" i="26" s="1"/>
  <c r="H69" i="26" a="1"/>
  <c r="H69" i="26" s="1"/>
  <c r="I69" i="26" a="1"/>
  <c r="I69" i="26" s="1"/>
  <c r="J69" i="26" a="1"/>
  <c r="J69" i="26" s="1"/>
  <c r="K69" i="26" a="1"/>
  <c r="K69" i="26" s="1"/>
  <c r="L69" i="26" a="1"/>
  <c r="L69" i="26" s="1"/>
  <c r="M69" i="26" a="1"/>
  <c r="M69" i="26" s="1"/>
  <c r="N69" i="26" a="1"/>
  <c r="N69" i="26" s="1"/>
  <c r="O69" i="26" a="1"/>
  <c r="O69" i="26" s="1"/>
  <c r="P69" i="26" a="1"/>
  <c r="P69" i="26" s="1"/>
  <c r="Q69" i="26" a="1"/>
  <c r="Q69" i="26" s="1"/>
  <c r="R69" i="26" a="1"/>
  <c r="R69" i="26" s="1"/>
  <c r="C70" i="26" a="1"/>
  <c r="C70" i="26" s="1"/>
  <c r="D70" i="26" a="1"/>
  <c r="D70" i="26" s="1"/>
  <c r="E70" i="26" a="1"/>
  <c r="E70" i="26" s="1"/>
  <c r="F70" i="26" a="1"/>
  <c r="F70" i="26" s="1"/>
  <c r="G70" i="26" a="1"/>
  <c r="G70" i="26" s="1"/>
  <c r="H70" i="26" a="1"/>
  <c r="H70" i="26" s="1"/>
  <c r="I70" i="26" a="1"/>
  <c r="I70" i="26" s="1"/>
  <c r="J70" i="26" a="1"/>
  <c r="J70" i="26" s="1"/>
  <c r="K70" i="26" a="1"/>
  <c r="K70" i="26" s="1"/>
  <c r="L70" i="26" a="1"/>
  <c r="L70" i="26" s="1"/>
  <c r="M70" i="26" a="1"/>
  <c r="M70" i="26" s="1"/>
  <c r="N70" i="26" a="1"/>
  <c r="N70" i="26" s="1"/>
  <c r="O70" i="26" a="1"/>
  <c r="O70" i="26" s="1"/>
  <c r="P70" i="26" a="1"/>
  <c r="P70" i="26" s="1"/>
  <c r="Q70" i="26" a="1"/>
  <c r="Q70" i="26" s="1"/>
  <c r="R70" i="26" a="1"/>
  <c r="R70" i="26" s="1"/>
  <c r="C71" i="26" a="1"/>
  <c r="C71" i="26" s="1"/>
  <c r="D71" i="26" a="1"/>
  <c r="D71" i="26" s="1"/>
  <c r="E71" i="26" a="1"/>
  <c r="E71" i="26" s="1"/>
  <c r="F71" i="26" a="1"/>
  <c r="F71" i="26" s="1"/>
  <c r="G71" i="26" a="1"/>
  <c r="G71" i="26" s="1"/>
  <c r="H71" i="26" a="1"/>
  <c r="H71" i="26" s="1"/>
  <c r="I71" i="26" a="1"/>
  <c r="I71" i="26" s="1"/>
  <c r="J71" i="26" a="1"/>
  <c r="J71" i="26" s="1"/>
  <c r="K71" i="26" a="1"/>
  <c r="K71" i="26" s="1"/>
  <c r="L71" i="26" a="1"/>
  <c r="L71" i="26" s="1"/>
  <c r="M71" i="26" a="1"/>
  <c r="M71" i="26" s="1"/>
  <c r="N71" i="26" a="1"/>
  <c r="N71" i="26" s="1"/>
  <c r="O71" i="26" a="1"/>
  <c r="O71" i="26" s="1"/>
  <c r="P71" i="26" a="1"/>
  <c r="P71" i="26" s="1"/>
  <c r="Q71" i="26" a="1"/>
  <c r="Q71" i="26" s="1"/>
  <c r="R71" i="26" a="1"/>
  <c r="R71" i="26" s="1"/>
  <c r="C72" i="26" a="1"/>
  <c r="C72" i="26" s="1"/>
  <c r="D72" i="26" a="1"/>
  <c r="D72" i="26" s="1"/>
  <c r="E72" i="26" a="1"/>
  <c r="E72" i="26" s="1"/>
  <c r="F72" i="26" a="1"/>
  <c r="F72" i="26" s="1"/>
  <c r="G72" i="26" a="1"/>
  <c r="G72" i="26" s="1"/>
  <c r="H72" i="26" a="1"/>
  <c r="H72" i="26" s="1"/>
  <c r="I72" i="26" a="1"/>
  <c r="I72" i="26" s="1"/>
  <c r="J72" i="26" a="1"/>
  <c r="J72" i="26" s="1"/>
  <c r="K72" i="26" a="1"/>
  <c r="K72" i="26" s="1"/>
  <c r="L72" i="26" a="1"/>
  <c r="L72" i="26" s="1"/>
  <c r="M72" i="26" a="1"/>
  <c r="M72" i="26" s="1"/>
  <c r="N72" i="26" a="1"/>
  <c r="N72" i="26" s="1"/>
  <c r="O72" i="26" a="1"/>
  <c r="O72" i="26" s="1"/>
  <c r="P72" i="26" a="1"/>
  <c r="P72" i="26" s="1"/>
  <c r="Q72" i="26" a="1"/>
  <c r="Q72" i="26" s="1"/>
  <c r="R72" i="26" a="1"/>
  <c r="R72" i="26" s="1"/>
  <c r="N256" i="26" a="1"/>
  <c r="N256" i="26" s="1"/>
  <c r="M256" i="26" a="1"/>
  <c r="M256" i="26" s="1"/>
  <c r="L256" i="26" a="1"/>
  <c r="L256" i="26" s="1"/>
  <c r="K256" i="26" a="1"/>
  <c r="K256" i="26" s="1"/>
  <c r="J256" i="26" a="1"/>
  <c r="J256" i="26" s="1"/>
  <c r="I256" i="26" a="1"/>
  <c r="I256" i="26" s="1"/>
  <c r="H256" i="26" a="1"/>
  <c r="H256" i="26" s="1"/>
  <c r="G256" i="26" a="1"/>
  <c r="G256" i="26" s="1"/>
  <c r="F256" i="26" a="1"/>
  <c r="F256" i="26" s="1"/>
  <c r="E256" i="26" a="1"/>
  <c r="E256" i="26" s="1"/>
  <c r="D256" i="26" a="1"/>
  <c r="D256" i="26" s="1"/>
  <c r="C256" i="26" a="1"/>
  <c r="C256" i="26" s="1"/>
  <c r="N220" i="26" a="1"/>
  <c r="N220" i="26" s="1"/>
  <c r="M220" i="26" a="1"/>
  <c r="M220" i="26" s="1"/>
  <c r="L220" i="26" a="1"/>
  <c r="L220" i="26" s="1"/>
  <c r="K220" i="26" a="1"/>
  <c r="K220" i="26" s="1"/>
  <c r="J220" i="26" a="1"/>
  <c r="J220" i="26" s="1"/>
  <c r="I220" i="26" a="1"/>
  <c r="I220" i="26" s="1"/>
  <c r="H220" i="26" a="1"/>
  <c r="H220" i="26" s="1"/>
  <c r="G220" i="26" a="1"/>
  <c r="G220" i="26" s="1"/>
  <c r="F220" i="26" a="1"/>
  <c r="F220" i="26" s="1"/>
  <c r="E220" i="26" a="1"/>
  <c r="E220" i="26" s="1"/>
  <c r="D220" i="26" a="1"/>
  <c r="D220" i="26" s="1"/>
  <c r="C220" i="26" a="1"/>
  <c r="C220" i="26" s="1"/>
  <c r="R185" i="26" a="1"/>
  <c r="R185" i="26" s="1"/>
  <c r="Q185" i="26" a="1"/>
  <c r="Q185" i="26" s="1"/>
  <c r="P185" i="26" a="1"/>
  <c r="P185" i="26" s="1"/>
  <c r="O185" i="26" a="1"/>
  <c r="O185" i="26" s="1"/>
  <c r="N185" i="26" a="1"/>
  <c r="N185" i="26" s="1"/>
  <c r="M185" i="26" a="1"/>
  <c r="M185" i="26" s="1"/>
  <c r="L185" i="26" a="1"/>
  <c r="L185" i="26" s="1"/>
  <c r="K185" i="26" a="1"/>
  <c r="K185" i="26" s="1"/>
  <c r="J185" i="26" a="1"/>
  <c r="J185" i="26" s="1"/>
  <c r="I185" i="26" a="1"/>
  <c r="I185" i="26" s="1"/>
  <c r="H185" i="26" a="1"/>
  <c r="H185" i="26" s="1"/>
  <c r="G185" i="26" a="1"/>
  <c r="G185" i="26" s="1"/>
  <c r="F185" i="26" a="1"/>
  <c r="F185" i="26" s="1"/>
  <c r="E185" i="26" a="1"/>
  <c r="E185" i="26" s="1"/>
  <c r="D185" i="26" a="1"/>
  <c r="D185" i="26" s="1"/>
  <c r="C185" i="26" a="1"/>
  <c r="C185" i="26" s="1"/>
  <c r="R149" i="26" a="1"/>
  <c r="R149" i="26" s="1"/>
  <c r="Q149" i="26" a="1"/>
  <c r="Q149" i="26" s="1"/>
  <c r="P149" i="26" a="1"/>
  <c r="P149" i="26" s="1"/>
  <c r="O149" i="26" a="1"/>
  <c r="O149" i="26" s="1"/>
  <c r="N149" i="26" a="1"/>
  <c r="N149" i="26" s="1"/>
  <c r="M149" i="26" a="1"/>
  <c r="M149" i="26" s="1"/>
  <c r="L149" i="26" a="1"/>
  <c r="L149" i="26" s="1"/>
  <c r="K149" i="26" a="1"/>
  <c r="K149" i="26" s="1"/>
  <c r="J149" i="26" a="1"/>
  <c r="J149" i="26" s="1"/>
  <c r="I149" i="26" a="1"/>
  <c r="I149" i="26" s="1"/>
  <c r="H149" i="26" a="1"/>
  <c r="H149" i="26" s="1"/>
  <c r="G149" i="26" a="1"/>
  <c r="G149" i="26" s="1"/>
  <c r="F149" i="26" a="1"/>
  <c r="F149" i="26" s="1"/>
  <c r="E149" i="26" a="1"/>
  <c r="E149" i="26" s="1"/>
  <c r="D149" i="26" a="1"/>
  <c r="D149" i="26" s="1"/>
  <c r="C149" i="26" a="1"/>
  <c r="C149" i="26" s="1"/>
  <c r="R114" i="26" a="1"/>
  <c r="R114" i="26" s="1"/>
  <c r="Q114" i="26" a="1"/>
  <c r="Q114" i="26" s="1"/>
  <c r="P114" i="26" a="1"/>
  <c r="P114" i="26" s="1"/>
  <c r="O114" i="26" a="1"/>
  <c r="O114" i="26" s="1"/>
  <c r="N114" i="26" a="1"/>
  <c r="N114" i="26" s="1"/>
  <c r="M114" i="26" a="1"/>
  <c r="M114" i="26" s="1"/>
  <c r="L114" i="26" a="1"/>
  <c r="L114" i="26" s="1"/>
  <c r="K114" i="26" a="1"/>
  <c r="K114" i="26" s="1"/>
  <c r="J114" i="26" a="1"/>
  <c r="J114" i="26" s="1"/>
  <c r="I114" i="26" a="1"/>
  <c r="I114" i="26" s="1"/>
  <c r="H114" i="26" a="1"/>
  <c r="H114" i="26" s="1"/>
  <c r="G114" i="26" a="1"/>
  <c r="G114" i="26" s="1"/>
  <c r="F114" i="26" a="1"/>
  <c r="F114" i="26" s="1"/>
  <c r="E114" i="26" a="1"/>
  <c r="E114" i="26" s="1"/>
  <c r="D114" i="26" a="1"/>
  <c r="D114" i="26" s="1"/>
  <c r="C114" i="26" a="1"/>
  <c r="C114" i="26" s="1"/>
  <c r="R78" i="26" a="1"/>
  <c r="R78" i="26" s="1"/>
  <c r="Q78" i="26" a="1"/>
  <c r="Q78" i="26" s="1"/>
  <c r="P78" i="26" a="1"/>
  <c r="P78" i="26" s="1"/>
  <c r="O78" i="26" a="1"/>
  <c r="O78" i="26" s="1"/>
  <c r="N78" i="26" a="1"/>
  <c r="N78" i="26" s="1"/>
  <c r="M78" i="26" a="1"/>
  <c r="M78" i="26" s="1"/>
  <c r="L78" i="26" a="1"/>
  <c r="L78" i="26" s="1"/>
  <c r="K78" i="26" a="1"/>
  <c r="K78" i="26" s="1"/>
  <c r="J78" i="26" a="1"/>
  <c r="J78" i="26" s="1"/>
  <c r="I78" i="26" a="1"/>
  <c r="I78" i="26" s="1"/>
  <c r="H78" i="26" a="1"/>
  <c r="H78" i="26" s="1"/>
  <c r="G78" i="26" a="1"/>
  <c r="G78" i="26" s="1"/>
  <c r="F78" i="26" a="1"/>
  <c r="F78" i="26" s="1"/>
  <c r="E78" i="26" a="1"/>
  <c r="E78" i="26" s="1"/>
  <c r="D78" i="26" a="1"/>
  <c r="D78" i="26" s="1"/>
  <c r="C78" i="26" a="1"/>
  <c r="C78" i="26" s="1"/>
  <c r="R45" i="26" a="1"/>
  <c r="R45" i="26" s="1"/>
  <c r="Q45" i="26" a="1"/>
  <c r="Q45" i="26" s="1"/>
  <c r="P45" i="26" a="1"/>
  <c r="P45" i="26" s="1"/>
  <c r="O45" i="26" a="1"/>
  <c r="O45" i="26" s="1"/>
  <c r="N45" i="26" a="1"/>
  <c r="N45" i="26" s="1"/>
  <c r="M45" i="26" a="1"/>
  <c r="M45" i="26" s="1"/>
  <c r="L45" i="26" a="1"/>
  <c r="L45" i="26" s="1"/>
  <c r="K45" i="26" a="1"/>
  <c r="K45" i="26" s="1"/>
  <c r="J45" i="26" a="1"/>
  <c r="J45" i="26" s="1"/>
  <c r="I45" i="26" a="1"/>
  <c r="I45" i="26" s="1"/>
  <c r="H45" i="26" a="1"/>
  <c r="H45" i="26" s="1"/>
  <c r="G45" i="26" a="1"/>
  <c r="G45" i="26" s="1"/>
  <c r="F45" i="26" a="1"/>
  <c r="F45" i="26" s="1"/>
  <c r="E45" i="26" a="1"/>
  <c r="E45" i="26" s="1"/>
  <c r="D45" i="26" a="1"/>
  <c r="D45" i="26" s="1"/>
  <c r="C45" i="26" a="1"/>
  <c r="C45" i="26" s="1"/>
  <c r="N18" i="26" a="1"/>
  <c r="N18" i="26" s="1"/>
  <c r="N19" i="26" a="1"/>
  <c r="N19" i="26" s="1"/>
  <c r="N20" i="26" a="1"/>
  <c r="N20" i="26" s="1"/>
  <c r="N21" i="26" a="1"/>
  <c r="N21" i="26" s="1"/>
  <c r="N22" i="26" a="1"/>
  <c r="N22" i="26" s="1"/>
  <c r="N23" i="26" a="1"/>
  <c r="N23" i="26" s="1"/>
  <c r="N24" i="26" a="1"/>
  <c r="N24" i="26" s="1"/>
  <c r="N25" i="26" a="1"/>
  <c r="N25" i="26" s="1"/>
  <c r="N26" i="26" a="1"/>
  <c r="N26" i="26" s="1"/>
  <c r="N27" i="26" a="1"/>
  <c r="N27" i="26" s="1"/>
  <c r="N28" i="26" a="1"/>
  <c r="N28" i="26" s="1"/>
  <c r="N29" i="26" a="1"/>
  <c r="N29" i="26" s="1"/>
  <c r="N30" i="26" a="1"/>
  <c r="N30" i="26" s="1"/>
  <c r="N31" i="26" a="1"/>
  <c r="N31" i="26" s="1"/>
  <c r="N32" i="26" a="1"/>
  <c r="N32" i="26" s="1"/>
  <c r="N33" i="26" a="1"/>
  <c r="N33" i="26" s="1"/>
  <c r="N34" i="26" a="1"/>
  <c r="N34" i="26" s="1"/>
  <c r="N35" i="26" a="1"/>
  <c r="N35" i="26" s="1"/>
  <c r="N36" i="26" a="1"/>
  <c r="N36" i="26" s="1"/>
  <c r="N37" i="26" a="1"/>
  <c r="N37" i="26" s="1"/>
  <c r="N38" i="26" a="1"/>
  <c r="N38" i="26" s="1"/>
  <c r="N39" i="26" a="1"/>
  <c r="N39" i="26" s="1"/>
  <c r="N17" i="26" a="1"/>
  <c r="N17" i="26" s="1"/>
  <c r="L18" i="26" a="1"/>
  <c r="L18" i="26" s="1"/>
  <c r="L19" i="26" a="1"/>
  <c r="L19" i="26" s="1"/>
  <c r="L20" i="26" a="1"/>
  <c r="L20" i="26" s="1"/>
  <c r="L21" i="26" a="1"/>
  <c r="L21" i="26" s="1"/>
  <c r="L22" i="26" a="1"/>
  <c r="L22" i="26" s="1"/>
  <c r="L23" i="26" a="1"/>
  <c r="L23" i="26" s="1"/>
  <c r="L24" i="26" a="1"/>
  <c r="L24" i="26" s="1"/>
  <c r="L25" i="26" a="1"/>
  <c r="L25" i="26" s="1"/>
  <c r="L26" i="26" a="1"/>
  <c r="L26" i="26" s="1"/>
  <c r="L27" i="26" a="1"/>
  <c r="L27" i="26" s="1"/>
  <c r="L28" i="26" a="1"/>
  <c r="L28" i="26" s="1"/>
  <c r="L29" i="26" a="1"/>
  <c r="L29" i="26" s="1"/>
  <c r="L30" i="26" a="1"/>
  <c r="L30" i="26" s="1"/>
  <c r="L31" i="26" a="1"/>
  <c r="L31" i="26" s="1"/>
  <c r="L32" i="26" a="1"/>
  <c r="L32" i="26" s="1"/>
  <c r="L33" i="26" a="1"/>
  <c r="L33" i="26" s="1"/>
  <c r="L34" i="26" a="1"/>
  <c r="L34" i="26" s="1"/>
  <c r="L35" i="26" a="1"/>
  <c r="L35" i="26" s="1"/>
  <c r="L36" i="26" a="1"/>
  <c r="L36" i="26" s="1"/>
  <c r="L37" i="26" a="1"/>
  <c r="L37" i="26" s="1"/>
  <c r="L38" i="26" a="1"/>
  <c r="L38" i="26" s="1"/>
  <c r="L39" i="26" a="1"/>
  <c r="L39" i="26" s="1"/>
  <c r="L17" i="26" a="1"/>
  <c r="L17" i="26" s="1"/>
  <c r="J18" i="26" a="1"/>
  <c r="J18" i="26" s="1"/>
  <c r="J19" i="26" a="1"/>
  <c r="J19" i="26" s="1"/>
  <c r="J20" i="26" a="1"/>
  <c r="J20" i="26" s="1"/>
  <c r="J21" i="26" a="1"/>
  <c r="J21" i="26" s="1"/>
  <c r="J22" i="26" a="1"/>
  <c r="J22" i="26" s="1"/>
  <c r="J23" i="26" a="1"/>
  <c r="J23" i="26" s="1"/>
  <c r="J24" i="26" a="1"/>
  <c r="J24" i="26" s="1"/>
  <c r="J25" i="26" a="1"/>
  <c r="J25" i="26" s="1"/>
  <c r="J26" i="26" a="1"/>
  <c r="J26" i="26" s="1"/>
  <c r="J27" i="26" a="1"/>
  <c r="J27" i="26" s="1"/>
  <c r="J28" i="26" a="1"/>
  <c r="J28" i="26" s="1"/>
  <c r="J29" i="26" a="1"/>
  <c r="J29" i="26" s="1"/>
  <c r="J30" i="26" a="1"/>
  <c r="J30" i="26" s="1"/>
  <c r="J31" i="26" a="1"/>
  <c r="J31" i="26" s="1"/>
  <c r="J32" i="26" a="1"/>
  <c r="J32" i="26" s="1"/>
  <c r="J33" i="26" a="1"/>
  <c r="J33" i="26" s="1"/>
  <c r="J34" i="26" a="1"/>
  <c r="J34" i="26" s="1"/>
  <c r="J35" i="26" a="1"/>
  <c r="J35" i="26" s="1"/>
  <c r="J36" i="26" a="1"/>
  <c r="J36" i="26" s="1"/>
  <c r="J37" i="26" a="1"/>
  <c r="J37" i="26" s="1"/>
  <c r="J38" i="26" a="1"/>
  <c r="J38" i="26" s="1"/>
  <c r="J39" i="26" a="1"/>
  <c r="J39" i="26" s="1"/>
  <c r="J17" i="26" a="1"/>
  <c r="J17" i="26" s="1"/>
  <c r="H18" i="26" a="1"/>
  <c r="H18" i="26" s="1"/>
  <c r="H19" i="26" a="1"/>
  <c r="H19" i="26" s="1"/>
  <c r="H20" i="26" a="1"/>
  <c r="H20" i="26" s="1"/>
  <c r="H21" i="26" a="1"/>
  <c r="H21" i="26" s="1"/>
  <c r="H22" i="26" a="1"/>
  <c r="H22" i="26" s="1"/>
  <c r="H23" i="26" a="1"/>
  <c r="H23" i="26" s="1"/>
  <c r="H24" i="26" a="1"/>
  <c r="H24" i="26" s="1"/>
  <c r="H25" i="26" a="1"/>
  <c r="H25" i="26" s="1"/>
  <c r="H26" i="26" a="1"/>
  <c r="H26" i="26" s="1"/>
  <c r="H27" i="26" a="1"/>
  <c r="H27" i="26" s="1"/>
  <c r="H28" i="26" a="1"/>
  <c r="H28" i="26" s="1"/>
  <c r="H29" i="26" a="1"/>
  <c r="H29" i="26" s="1"/>
  <c r="H30" i="26" a="1"/>
  <c r="H30" i="26" s="1"/>
  <c r="H31" i="26" a="1"/>
  <c r="H31" i="26" s="1"/>
  <c r="H32" i="26" a="1"/>
  <c r="H32" i="26" s="1"/>
  <c r="H33" i="26" a="1"/>
  <c r="H33" i="26" s="1"/>
  <c r="H34" i="26" a="1"/>
  <c r="H34" i="26" s="1"/>
  <c r="H35" i="26" a="1"/>
  <c r="H35" i="26" s="1"/>
  <c r="H36" i="26" a="1"/>
  <c r="H36" i="26" s="1"/>
  <c r="H37" i="26" a="1"/>
  <c r="H37" i="26" s="1"/>
  <c r="H38" i="26" a="1"/>
  <c r="H38" i="26" s="1"/>
  <c r="H39" i="26" a="1"/>
  <c r="H39" i="26" s="1"/>
  <c r="H17" i="26" a="1"/>
  <c r="H17" i="26" s="1"/>
  <c r="F18" i="26" a="1"/>
  <c r="F18" i="26" s="1"/>
  <c r="F19" i="26" a="1"/>
  <c r="F19" i="26" s="1"/>
  <c r="F20" i="26" a="1"/>
  <c r="F20" i="26" s="1"/>
  <c r="F21" i="26" a="1"/>
  <c r="F21" i="26" s="1"/>
  <c r="F22" i="26" a="1"/>
  <c r="F22" i="26" s="1"/>
  <c r="F23" i="26" a="1"/>
  <c r="F23" i="26" s="1"/>
  <c r="F24" i="26" a="1"/>
  <c r="F24" i="26" s="1"/>
  <c r="F25" i="26" a="1"/>
  <c r="F25" i="26" s="1"/>
  <c r="F26" i="26" a="1"/>
  <c r="F26" i="26" s="1"/>
  <c r="F27" i="26" a="1"/>
  <c r="F27" i="26" s="1"/>
  <c r="F28" i="26" a="1"/>
  <c r="F28" i="26" s="1"/>
  <c r="F29" i="26" a="1"/>
  <c r="F29" i="26" s="1"/>
  <c r="F30" i="26" a="1"/>
  <c r="F30" i="26" s="1"/>
  <c r="F31" i="26" a="1"/>
  <c r="F31" i="26" s="1"/>
  <c r="F32" i="26" a="1"/>
  <c r="F32" i="26" s="1"/>
  <c r="F33" i="26" a="1"/>
  <c r="F33" i="26" s="1"/>
  <c r="F34" i="26" a="1"/>
  <c r="F34" i="26" s="1"/>
  <c r="F35" i="26" a="1"/>
  <c r="F35" i="26" s="1"/>
  <c r="F36" i="26" a="1"/>
  <c r="F36" i="26" s="1"/>
  <c r="F37" i="26" a="1"/>
  <c r="F37" i="26" s="1"/>
  <c r="F38" i="26" a="1"/>
  <c r="F38" i="26" s="1"/>
  <c r="F39" i="26" a="1"/>
  <c r="F39" i="26" s="1"/>
  <c r="F17" i="26" a="1"/>
  <c r="F17" i="26" s="1"/>
  <c r="D18" i="26" a="1"/>
  <c r="D18" i="26" s="1"/>
  <c r="D19" i="26" a="1"/>
  <c r="D19" i="26" s="1"/>
  <c r="D20" i="26" a="1"/>
  <c r="D20" i="26" s="1"/>
  <c r="D21" i="26" a="1"/>
  <c r="D21" i="26" s="1"/>
  <c r="D22" i="26" a="1"/>
  <c r="D22" i="26" s="1"/>
  <c r="D23" i="26" a="1"/>
  <c r="D23" i="26" s="1"/>
  <c r="D24" i="26" a="1"/>
  <c r="D24" i="26" s="1"/>
  <c r="D25" i="26" a="1"/>
  <c r="D25" i="26" s="1"/>
  <c r="D26" i="26" a="1"/>
  <c r="D26" i="26" s="1"/>
  <c r="D27" i="26" a="1"/>
  <c r="D27" i="26" s="1"/>
  <c r="D28" i="26" a="1"/>
  <c r="D28" i="26" s="1"/>
  <c r="D29" i="26" a="1"/>
  <c r="D29" i="26" s="1"/>
  <c r="D30" i="26" a="1"/>
  <c r="D30" i="26" s="1"/>
  <c r="D31" i="26" a="1"/>
  <c r="D31" i="26" s="1"/>
  <c r="D32" i="26" a="1"/>
  <c r="D32" i="26" s="1"/>
  <c r="D33" i="26" a="1"/>
  <c r="D33" i="26" s="1"/>
  <c r="D34" i="26" a="1"/>
  <c r="D34" i="26" s="1"/>
  <c r="D35" i="26" a="1"/>
  <c r="D35" i="26" s="1"/>
  <c r="D36" i="26" a="1"/>
  <c r="D36" i="26" s="1"/>
  <c r="D37" i="26" a="1"/>
  <c r="D37" i="26" s="1"/>
  <c r="D38" i="26" a="1"/>
  <c r="D38" i="26" s="1"/>
  <c r="D39" i="26" a="1"/>
  <c r="D39" i="26" s="1"/>
  <c r="D17" i="26" a="1"/>
  <c r="D17" i="26" s="1"/>
  <c r="R18" i="26" a="1"/>
  <c r="R18" i="26" s="1"/>
  <c r="R19" i="26" a="1"/>
  <c r="R19" i="26" s="1"/>
  <c r="R20" i="26" a="1"/>
  <c r="R20" i="26" s="1"/>
  <c r="R21" i="26" a="1"/>
  <c r="R21" i="26" s="1"/>
  <c r="R22" i="26" a="1"/>
  <c r="R22" i="26" s="1"/>
  <c r="R23" i="26" a="1"/>
  <c r="R23" i="26" s="1"/>
  <c r="R24" i="26" a="1"/>
  <c r="R24" i="26" s="1"/>
  <c r="R25" i="26" a="1"/>
  <c r="R25" i="26" s="1"/>
  <c r="R26" i="26" a="1"/>
  <c r="R26" i="26" s="1"/>
  <c r="R27" i="26" a="1"/>
  <c r="R27" i="26" s="1"/>
  <c r="R28" i="26" a="1"/>
  <c r="R28" i="26" s="1"/>
  <c r="R29" i="26" a="1"/>
  <c r="R29" i="26" s="1"/>
  <c r="R30" i="26" a="1"/>
  <c r="R30" i="26" s="1"/>
  <c r="R31" i="26" a="1"/>
  <c r="R31" i="26" s="1"/>
  <c r="R32" i="26" a="1"/>
  <c r="R32" i="26" s="1"/>
  <c r="R33" i="26" a="1"/>
  <c r="R33" i="26" s="1"/>
  <c r="R34" i="26" a="1"/>
  <c r="R34" i="26" s="1"/>
  <c r="R35" i="26" a="1"/>
  <c r="R35" i="26" s="1"/>
  <c r="R36" i="26" a="1"/>
  <c r="R36" i="26" s="1"/>
  <c r="R37" i="26" a="1"/>
  <c r="R37" i="26" s="1"/>
  <c r="R38" i="26" a="1"/>
  <c r="R38" i="26" s="1"/>
  <c r="R39" i="26" a="1"/>
  <c r="R39" i="26" s="1"/>
  <c r="R17" i="26" a="1"/>
  <c r="R17" i="26" s="1"/>
  <c r="Q18" i="26" a="1"/>
  <c r="Q18" i="26" s="1"/>
  <c r="Q19" i="26" a="1"/>
  <c r="Q19" i="26" s="1"/>
  <c r="Q20" i="26" a="1"/>
  <c r="Q20" i="26" s="1"/>
  <c r="Q21" i="26" a="1"/>
  <c r="Q21" i="26" s="1"/>
  <c r="Q22" i="26" a="1"/>
  <c r="Q22" i="26" s="1"/>
  <c r="Q23" i="26" a="1"/>
  <c r="Q23" i="26" s="1"/>
  <c r="Q24" i="26" a="1"/>
  <c r="Q24" i="26" s="1"/>
  <c r="Q25" i="26" a="1"/>
  <c r="Q25" i="26" s="1"/>
  <c r="Q26" i="26" a="1"/>
  <c r="Q26" i="26" s="1"/>
  <c r="Q27" i="26" a="1"/>
  <c r="Q27" i="26" s="1"/>
  <c r="Q28" i="26" a="1"/>
  <c r="Q28" i="26" s="1"/>
  <c r="Q29" i="26" a="1"/>
  <c r="Q29" i="26" s="1"/>
  <c r="Q30" i="26" a="1"/>
  <c r="Q30" i="26" s="1"/>
  <c r="Q31" i="26" a="1"/>
  <c r="Q31" i="26" s="1"/>
  <c r="Q32" i="26" a="1"/>
  <c r="Q32" i="26" s="1"/>
  <c r="Q33" i="26" a="1"/>
  <c r="Q33" i="26" s="1"/>
  <c r="Q34" i="26" a="1"/>
  <c r="Q34" i="26" s="1"/>
  <c r="Q35" i="26" a="1"/>
  <c r="Q35" i="26" s="1"/>
  <c r="Q36" i="26" a="1"/>
  <c r="Q36" i="26" s="1"/>
  <c r="Q37" i="26" a="1"/>
  <c r="Q37" i="26" s="1"/>
  <c r="Q38" i="26" a="1"/>
  <c r="Q38" i="26" s="1"/>
  <c r="Q39" i="26" a="1"/>
  <c r="Q39" i="26" s="1"/>
  <c r="Q17" i="26" a="1"/>
  <c r="Q17" i="26" s="1"/>
  <c r="P18" i="26" a="1"/>
  <c r="P18" i="26" s="1"/>
  <c r="P19" i="26" a="1"/>
  <c r="P19" i="26" s="1"/>
  <c r="P20" i="26" a="1"/>
  <c r="P20" i="26" s="1"/>
  <c r="P21" i="26" a="1"/>
  <c r="P21" i="26" s="1"/>
  <c r="P22" i="26" a="1"/>
  <c r="P22" i="26" s="1"/>
  <c r="P23" i="26" a="1"/>
  <c r="P23" i="26" s="1"/>
  <c r="P24" i="26" a="1"/>
  <c r="P24" i="26" s="1"/>
  <c r="P25" i="26" a="1"/>
  <c r="P25" i="26" s="1"/>
  <c r="P26" i="26" a="1"/>
  <c r="P26" i="26" s="1"/>
  <c r="P27" i="26" a="1"/>
  <c r="P27" i="26" s="1"/>
  <c r="P28" i="26" a="1"/>
  <c r="P28" i="26" s="1"/>
  <c r="P29" i="26" a="1"/>
  <c r="P29" i="26" s="1"/>
  <c r="P30" i="26" a="1"/>
  <c r="P30" i="26" s="1"/>
  <c r="P31" i="26" a="1"/>
  <c r="P31" i="26" s="1"/>
  <c r="P32" i="26" a="1"/>
  <c r="P32" i="26" s="1"/>
  <c r="P33" i="26" a="1"/>
  <c r="P33" i="26" s="1"/>
  <c r="P34" i="26" a="1"/>
  <c r="P34" i="26" s="1"/>
  <c r="P35" i="26" a="1"/>
  <c r="P35" i="26" s="1"/>
  <c r="P36" i="26" a="1"/>
  <c r="P36" i="26" s="1"/>
  <c r="P37" i="26" a="1"/>
  <c r="P37" i="26" s="1"/>
  <c r="P38" i="26" a="1"/>
  <c r="P38" i="26" s="1"/>
  <c r="P39" i="26" a="1"/>
  <c r="P39" i="26" s="1"/>
  <c r="P17" i="26" a="1"/>
  <c r="P17" i="26" s="1"/>
  <c r="O18" i="26" a="1"/>
  <c r="O18" i="26" s="1"/>
  <c r="O19" i="26" a="1"/>
  <c r="O19" i="26" s="1"/>
  <c r="O20" i="26" a="1"/>
  <c r="O20" i="26" s="1"/>
  <c r="O21" i="26" a="1"/>
  <c r="O21" i="26" s="1"/>
  <c r="O22" i="26" a="1"/>
  <c r="O22" i="26" s="1"/>
  <c r="O23" i="26" a="1"/>
  <c r="O23" i="26" s="1"/>
  <c r="O24" i="26" a="1"/>
  <c r="O24" i="26" s="1"/>
  <c r="O25" i="26" a="1"/>
  <c r="O25" i="26" s="1"/>
  <c r="O26" i="26" a="1"/>
  <c r="O26" i="26" s="1"/>
  <c r="O27" i="26" a="1"/>
  <c r="O27" i="26" s="1"/>
  <c r="O28" i="26" a="1"/>
  <c r="O28" i="26" s="1"/>
  <c r="O29" i="26" a="1"/>
  <c r="O29" i="26" s="1"/>
  <c r="O30" i="26" a="1"/>
  <c r="O30" i="26" s="1"/>
  <c r="O31" i="26" a="1"/>
  <c r="O31" i="26" s="1"/>
  <c r="O32" i="26" a="1"/>
  <c r="O32" i="26" s="1"/>
  <c r="O33" i="26" a="1"/>
  <c r="O33" i="26" s="1"/>
  <c r="O34" i="26" a="1"/>
  <c r="O34" i="26" s="1"/>
  <c r="O35" i="26" a="1"/>
  <c r="O35" i="26" s="1"/>
  <c r="O36" i="26" a="1"/>
  <c r="O36" i="26" s="1"/>
  <c r="O37" i="26" a="1"/>
  <c r="O37" i="26" s="1"/>
  <c r="O38" i="26" a="1"/>
  <c r="O38" i="26" s="1"/>
  <c r="O39" i="26" a="1"/>
  <c r="O39" i="26" s="1"/>
  <c r="O17" i="26" a="1"/>
  <c r="O17" i="26" s="1"/>
  <c r="M18" i="26" a="1"/>
  <c r="M18" i="26" s="1"/>
  <c r="M19" i="26" a="1"/>
  <c r="M19" i="26" s="1"/>
  <c r="M20" i="26" a="1"/>
  <c r="M20" i="26" s="1"/>
  <c r="M21" i="26" a="1"/>
  <c r="M21" i="26" s="1"/>
  <c r="M22" i="26" a="1"/>
  <c r="M22" i="26" s="1"/>
  <c r="M23" i="26" a="1"/>
  <c r="M23" i="26" s="1"/>
  <c r="M24" i="26" a="1"/>
  <c r="M24" i="26" s="1"/>
  <c r="M25" i="26" a="1"/>
  <c r="M25" i="26" s="1"/>
  <c r="M26" i="26" a="1"/>
  <c r="M26" i="26" s="1"/>
  <c r="M27" i="26" a="1"/>
  <c r="M27" i="26" s="1"/>
  <c r="M28" i="26" a="1"/>
  <c r="M28" i="26" s="1"/>
  <c r="M29" i="26" a="1"/>
  <c r="M29" i="26" s="1"/>
  <c r="M30" i="26" a="1"/>
  <c r="M30" i="26" s="1"/>
  <c r="M31" i="26" a="1"/>
  <c r="M31" i="26" s="1"/>
  <c r="M32" i="26" a="1"/>
  <c r="M32" i="26" s="1"/>
  <c r="M33" i="26" a="1"/>
  <c r="M33" i="26" s="1"/>
  <c r="M34" i="26" a="1"/>
  <c r="M34" i="26" s="1"/>
  <c r="M35" i="26" a="1"/>
  <c r="M35" i="26" s="1"/>
  <c r="M36" i="26" a="1"/>
  <c r="M36" i="26" s="1"/>
  <c r="M37" i="26" a="1"/>
  <c r="M37" i="26" s="1"/>
  <c r="M38" i="26" a="1"/>
  <c r="M38" i="26" s="1"/>
  <c r="M39" i="26" a="1"/>
  <c r="M39" i="26" s="1"/>
  <c r="M17" i="26" a="1"/>
  <c r="M17" i="26" s="1"/>
  <c r="K18" i="26" a="1"/>
  <c r="K18" i="26" s="1"/>
  <c r="K19" i="26" a="1"/>
  <c r="K19" i="26" s="1"/>
  <c r="K20" i="26" a="1"/>
  <c r="K20" i="26" s="1"/>
  <c r="K21" i="26" a="1"/>
  <c r="K21" i="26" s="1"/>
  <c r="K22" i="26" a="1"/>
  <c r="K22" i="26" s="1"/>
  <c r="K23" i="26" a="1"/>
  <c r="K23" i="26" s="1"/>
  <c r="K24" i="26" a="1"/>
  <c r="K24" i="26" s="1"/>
  <c r="K25" i="26" a="1"/>
  <c r="K25" i="26" s="1"/>
  <c r="K26" i="26" a="1"/>
  <c r="K26" i="26" s="1"/>
  <c r="K27" i="26" a="1"/>
  <c r="K27" i="26" s="1"/>
  <c r="K28" i="26" a="1"/>
  <c r="K28" i="26" s="1"/>
  <c r="K29" i="26" a="1"/>
  <c r="K29" i="26" s="1"/>
  <c r="K30" i="26" a="1"/>
  <c r="K30" i="26" s="1"/>
  <c r="K31" i="26" a="1"/>
  <c r="K31" i="26" s="1"/>
  <c r="K32" i="26" a="1"/>
  <c r="K32" i="26" s="1"/>
  <c r="K33" i="26" a="1"/>
  <c r="K33" i="26" s="1"/>
  <c r="K34" i="26" a="1"/>
  <c r="K34" i="26" s="1"/>
  <c r="K35" i="26" a="1"/>
  <c r="K35" i="26" s="1"/>
  <c r="K36" i="26" a="1"/>
  <c r="K36" i="26" s="1"/>
  <c r="K37" i="26" a="1"/>
  <c r="K37" i="26" s="1"/>
  <c r="K38" i="26" a="1"/>
  <c r="K38" i="26" s="1"/>
  <c r="K39" i="26" a="1"/>
  <c r="K39" i="26" s="1"/>
  <c r="K17" i="26" a="1"/>
  <c r="K17" i="26" s="1"/>
  <c r="I18" i="26" a="1"/>
  <c r="I18" i="26" s="1"/>
  <c r="I19" i="26" a="1"/>
  <c r="I19" i="26" s="1"/>
  <c r="I20" i="26" a="1"/>
  <c r="I20" i="26" s="1"/>
  <c r="I21" i="26" a="1"/>
  <c r="I21" i="26" s="1"/>
  <c r="I22" i="26" a="1"/>
  <c r="I22" i="26" s="1"/>
  <c r="I23" i="26" a="1"/>
  <c r="I23" i="26" s="1"/>
  <c r="I24" i="26" a="1"/>
  <c r="I24" i="26" s="1"/>
  <c r="I25" i="26" a="1"/>
  <c r="I25" i="26" s="1"/>
  <c r="I26" i="26" a="1"/>
  <c r="I26" i="26" s="1"/>
  <c r="I27" i="26" a="1"/>
  <c r="I27" i="26" s="1"/>
  <c r="I28" i="26" a="1"/>
  <c r="I28" i="26" s="1"/>
  <c r="I29" i="26" a="1"/>
  <c r="I29" i="26" s="1"/>
  <c r="I30" i="26" a="1"/>
  <c r="I30" i="26" s="1"/>
  <c r="I31" i="26" a="1"/>
  <c r="I31" i="26" s="1"/>
  <c r="I32" i="26" a="1"/>
  <c r="I32" i="26" s="1"/>
  <c r="I33" i="26" a="1"/>
  <c r="I33" i="26" s="1"/>
  <c r="I34" i="26" a="1"/>
  <c r="I34" i="26" s="1"/>
  <c r="I35" i="26" a="1"/>
  <c r="I35" i="26" s="1"/>
  <c r="I36" i="26" a="1"/>
  <c r="I36" i="26" s="1"/>
  <c r="I37" i="26" a="1"/>
  <c r="I37" i="26" s="1"/>
  <c r="I38" i="26" a="1"/>
  <c r="I38" i="26" s="1"/>
  <c r="I39" i="26" a="1"/>
  <c r="I39" i="26" s="1"/>
  <c r="I17" i="26" a="1"/>
  <c r="I17" i="26" s="1"/>
  <c r="G18" i="26" a="1"/>
  <c r="G18" i="26" s="1"/>
  <c r="G19" i="26" a="1"/>
  <c r="G19" i="26" s="1"/>
  <c r="G20" i="26" a="1"/>
  <c r="G20" i="26" s="1"/>
  <c r="G21" i="26" a="1"/>
  <c r="G21" i="26" s="1"/>
  <c r="G22" i="26" a="1"/>
  <c r="G22" i="26" s="1"/>
  <c r="G23" i="26" a="1"/>
  <c r="G23" i="26" s="1"/>
  <c r="G24" i="26" a="1"/>
  <c r="G24" i="26" s="1"/>
  <c r="G25" i="26" a="1"/>
  <c r="G25" i="26" s="1"/>
  <c r="G26" i="26" a="1"/>
  <c r="G26" i="26" s="1"/>
  <c r="G27" i="26" a="1"/>
  <c r="G27" i="26" s="1"/>
  <c r="G28" i="26" a="1"/>
  <c r="G28" i="26" s="1"/>
  <c r="G29" i="26" a="1"/>
  <c r="G29" i="26" s="1"/>
  <c r="G30" i="26" a="1"/>
  <c r="G30" i="26" s="1"/>
  <c r="G31" i="26" a="1"/>
  <c r="G31" i="26" s="1"/>
  <c r="G32" i="26" a="1"/>
  <c r="G32" i="26" s="1"/>
  <c r="G33" i="26" a="1"/>
  <c r="G33" i="26" s="1"/>
  <c r="G34" i="26" a="1"/>
  <c r="G34" i="26" s="1"/>
  <c r="G35" i="26" a="1"/>
  <c r="G35" i="26" s="1"/>
  <c r="G36" i="26" a="1"/>
  <c r="G36" i="26" s="1"/>
  <c r="G37" i="26" a="1"/>
  <c r="G37" i="26" s="1"/>
  <c r="G38" i="26" a="1"/>
  <c r="G38" i="26" s="1"/>
  <c r="G39" i="26" a="1"/>
  <c r="G39" i="26" s="1"/>
  <c r="G17" i="26" a="1"/>
  <c r="G17" i="26" s="1"/>
  <c r="E18" i="26" a="1"/>
  <c r="E18" i="26" s="1"/>
  <c r="E19" i="26" a="1"/>
  <c r="E19" i="26" s="1"/>
  <c r="E20" i="26" a="1"/>
  <c r="E20" i="26" s="1"/>
  <c r="E21" i="26" a="1"/>
  <c r="E21" i="26" s="1"/>
  <c r="E22" i="26" a="1"/>
  <c r="E22" i="26" s="1"/>
  <c r="E23" i="26" a="1"/>
  <c r="E23" i="26" s="1"/>
  <c r="E24" i="26" a="1"/>
  <c r="E24" i="26" s="1"/>
  <c r="E25" i="26" a="1"/>
  <c r="E25" i="26" s="1"/>
  <c r="E26" i="26" a="1"/>
  <c r="E26" i="26" s="1"/>
  <c r="E27" i="26" a="1"/>
  <c r="E27" i="26" s="1"/>
  <c r="E28" i="26" a="1"/>
  <c r="E28" i="26" s="1"/>
  <c r="E29" i="26" a="1"/>
  <c r="E29" i="26" s="1"/>
  <c r="E30" i="26" a="1"/>
  <c r="E30" i="26" s="1"/>
  <c r="E31" i="26" a="1"/>
  <c r="E31" i="26" s="1"/>
  <c r="E32" i="26" a="1"/>
  <c r="E32" i="26" s="1"/>
  <c r="E33" i="26" a="1"/>
  <c r="E33" i="26" s="1"/>
  <c r="E34" i="26" a="1"/>
  <c r="E34" i="26" s="1"/>
  <c r="E35" i="26" a="1"/>
  <c r="E35" i="26" s="1"/>
  <c r="E36" i="26" a="1"/>
  <c r="E36" i="26" s="1"/>
  <c r="E37" i="26" a="1"/>
  <c r="E37" i="26" s="1"/>
  <c r="E38" i="26" a="1"/>
  <c r="E38" i="26" s="1"/>
  <c r="E39" i="26" a="1"/>
  <c r="E39" i="26" s="1"/>
  <c r="E17" i="26" a="1"/>
  <c r="E17" i="26" s="1"/>
  <c r="C18" i="26" a="1"/>
  <c r="C18" i="26" s="1"/>
  <c r="C19" i="26" a="1"/>
  <c r="C19" i="26" s="1"/>
  <c r="C20" i="26" a="1"/>
  <c r="C20" i="26" s="1"/>
  <c r="C21" i="26" a="1"/>
  <c r="C21" i="26" s="1"/>
  <c r="C22" i="26" a="1"/>
  <c r="C22" i="26" s="1"/>
  <c r="C23" i="26" a="1"/>
  <c r="C23" i="26" s="1"/>
  <c r="C24" i="26" a="1"/>
  <c r="C24" i="26" s="1"/>
  <c r="C25" i="26" a="1"/>
  <c r="C25" i="26" s="1"/>
  <c r="C26" i="26" a="1"/>
  <c r="C26" i="26" s="1"/>
  <c r="C27" i="26" a="1"/>
  <c r="C27" i="26" s="1"/>
  <c r="C28" i="26" a="1"/>
  <c r="C28" i="26" s="1"/>
  <c r="C29" i="26" a="1"/>
  <c r="C29" i="26" s="1"/>
  <c r="C30" i="26" a="1"/>
  <c r="C30" i="26" s="1"/>
  <c r="C31" i="26" a="1"/>
  <c r="C31" i="26" s="1"/>
  <c r="C32" i="26" a="1"/>
  <c r="C32" i="26" s="1"/>
  <c r="C33" i="26" a="1"/>
  <c r="C33" i="26" s="1"/>
  <c r="C34" i="26" a="1"/>
  <c r="C34" i="26" s="1"/>
  <c r="C35" i="26" a="1"/>
  <c r="C35" i="26" s="1"/>
  <c r="C36" i="26" a="1"/>
  <c r="C36" i="26" s="1"/>
  <c r="C37" i="26" a="1"/>
  <c r="C37" i="26" s="1"/>
  <c r="C38" i="26" a="1"/>
  <c r="C38" i="26" s="1"/>
  <c r="C39" i="26" a="1"/>
  <c r="C39" i="26" s="1"/>
  <c r="C17" i="26" a="1"/>
  <c r="C17" i="26" s="1"/>
  <c r="A252" i="26" l="1"/>
  <c r="A216" i="26"/>
  <c r="A181" i="26"/>
  <c r="A145" i="26"/>
  <c r="A110" i="26"/>
  <c r="A74" i="26"/>
  <c r="A41" i="26"/>
  <c r="A5" i="26"/>
  <c r="B104" i="1"/>
  <c r="B103" i="1"/>
  <c r="B102" i="1"/>
  <c r="C574" i="12" a="1"/>
  <c r="C574" i="12" s="1"/>
  <c r="C664" i="12" a="1"/>
  <c r="C664" i="12" s="1"/>
  <c r="C646" i="12" a="1"/>
  <c r="C646" i="12" s="1"/>
  <c r="D646" i="12" a="1"/>
  <c r="D646" i="12" s="1"/>
  <c r="E646" i="12" a="1"/>
  <c r="E646" i="12" s="1"/>
  <c r="F646" i="12" a="1"/>
  <c r="F646" i="12" s="1"/>
  <c r="G646" i="12" a="1"/>
  <c r="G646" i="12" s="1"/>
  <c r="H646" i="12" a="1"/>
  <c r="H646" i="12" s="1"/>
  <c r="I646" i="12" a="1"/>
  <c r="I646" i="12" s="1"/>
  <c r="J646" i="12" a="1"/>
  <c r="J646" i="12" s="1"/>
  <c r="K646" i="12" a="1"/>
  <c r="K646" i="12" s="1"/>
  <c r="L646" i="12" a="1"/>
  <c r="L646" i="12" s="1"/>
  <c r="M646" i="12" a="1"/>
  <c r="M646" i="12" s="1"/>
  <c r="N646" i="12" a="1"/>
  <c r="N646" i="12" s="1"/>
  <c r="C647" i="12" a="1"/>
  <c r="C647" i="12" s="1"/>
  <c r="D647" i="12" a="1"/>
  <c r="D647" i="12" s="1"/>
  <c r="E647" i="12" a="1"/>
  <c r="E647" i="12" s="1"/>
  <c r="F647" i="12" a="1"/>
  <c r="F647" i="12" s="1"/>
  <c r="G647" i="12" a="1"/>
  <c r="G647" i="12" s="1"/>
  <c r="H647" i="12" a="1"/>
  <c r="H647" i="12" s="1"/>
  <c r="I647" i="12" a="1"/>
  <c r="I647" i="12" s="1"/>
  <c r="J647" i="12" a="1"/>
  <c r="J647" i="12" s="1"/>
  <c r="K647" i="12" a="1"/>
  <c r="K647" i="12" s="1"/>
  <c r="L647" i="12" a="1"/>
  <c r="L647" i="12" s="1"/>
  <c r="M647" i="12" a="1"/>
  <c r="M647" i="12" s="1"/>
  <c r="N647" i="12" a="1"/>
  <c r="N647" i="12" s="1"/>
  <c r="C648" i="12" a="1"/>
  <c r="C648" i="12" s="1"/>
  <c r="D648" i="12" a="1"/>
  <c r="D648" i="12" s="1"/>
  <c r="E648" i="12" a="1"/>
  <c r="E648" i="12" s="1"/>
  <c r="F648" i="12" a="1"/>
  <c r="F648" i="12" s="1"/>
  <c r="G648" i="12" a="1"/>
  <c r="G648" i="12" s="1"/>
  <c r="H648" i="12" a="1"/>
  <c r="H648" i="12" s="1"/>
  <c r="I648" i="12" a="1"/>
  <c r="I648" i="12" s="1"/>
  <c r="J648" i="12" a="1"/>
  <c r="J648" i="12" s="1"/>
  <c r="K648" i="12" a="1"/>
  <c r="K648" i="12" s="1"/>
  <c r="L648" i="12" a="1"/>
  <c r="L648" i="12" s="1"/>
  <c r="M648" i="12" a="1"/>
  <c r="M648" i="12" s="1"/>
  <c r="N648" i="12" a="1"/>
  <c r="N648" i="12" s="1"/>
  <c r="C649" i="12" a="1"/>
  <c r="C649" i="12" s="1"/>
  <c r="D649" i="12" a="1"/>
  <c r="D649" i="12" s="1"/>
  <c r="E649" i="12" a="1"/>
  <c r="E649" i="12" s="1"/>
  <c r="F649" i="12" a="1"/>
  <c r="F649" i="12" s="1"/>
  <c r="G649" i="12" a="1"/>
  <c r="G649" i="12" s="1"/>
  <c r="H649" i="12" a="1"/>
  <c r="H649" i="12" s="1"/>
  <c r="I649" i="12" a="1"/>
  <c r="I649" i="12" s="1"/>
  <c r="J649" i="12" a="1"/>
  <c r="J649" i="12" s="1"/>
  <c r="K649" i="12" a="1"/>
  <c r="K649" i="12" s="1"/>
  <c r="L649" i="12" a="1"/>
  <c r="L649" i="12" s="1"/>
  <c r="M649" i="12" a="1"/>
  <c r="M649" i="12"/>
  <c r="N649" i="12" a="1"/>
  <c r="N649" i="12" s="1"/>
  <c r="C650" i="12" a="1"/>
  <c r="C650" i="12" s="1"/>
  <c r="D650" i="12" a="1"/>
  <c r="D650" i="12" s="1"/>
  <c r="E650" i="12" a="1"/>
  <c r="E650" i="12" s="1"/>
  <c r="F650" i="12" a="1"/>
  <c r="F650" i="12"/>
  <c r="G650" i="12" a="1"/>
  <c r="G650" i="12" s="1"/>
  <c r="H650" i="12" a="1"/>
  <c r="H650" i="12" s="1"/>
  <c r="I650" i="12" a="1"/>
  <c r="I650" i="12" s="1"/>
  <c r="J650" i="12" a="1"/>
  <c r="J650" i="12" s="1"/>
  <c r="K650" i="12" a="1"/>
  <c r="K650" i="12" s="1"/>
  <c r="L650" i="12" a="1"/>
  <c r="L650" i="12" s="1"/>
  <c r="M650" i="12" a="1"/>
  <c r="M650" i="12" s="1"/>
  <c r="N650" i="12" a="1"/>
  <c r="N650" i="12" s="1"/>
  <c r="C651" i="12" a="1"/>
  <c r="C651" i="12" s="1"/>
  <c r="D651" i="12" a="1"/>
  <c r="D651" i="12" s="1"/>
  <c r="E651" i="12" a="1"/>
  <c r="E651" i="12" s="1"/>
  <c r="F651" i="12" a="1"/>
  <c r="F651" i="12" s="1"/>
  <c r="G651" i="12" a="1"/>
  <c r="G651" i="12" s="1"/>
  <c r="H651" i="12" a="1"/>
  <c r="H651" i="12" s="1"/>
  <c r="I651" i="12" a="1"/>
  <c r="I651" i="12" s="1"/>
  <c r="J651" i="12" a="1"/>
  <c r="J651" i="12" s="1"/>
  <c r="K651" i="12" a="1"/>
  <c r="K651" i="12" s="1"/>
  <c r="L651" i="12" a="1"/>
  <c r="L651" i="12" s="1"/>
  <c r="M651" i="12" a="1"/>
  <c r="M651" i="12" s="1"/>
  <c r="N651" i="12" a="1"/>
  <c r="N651" i="12" s="1"/>
  <c r="C652" i="12" a="1"/>
  <c r="C652" i="12" s="1"/>
  <c r="D652" i="12" a="1"/>
  <c r="D652" i="12" s="1"/>
  <c r="E652" i="12" a="1"/>
  <c r="E652" i="12" s="1"/>
  <c r="F652" i="12" a="1"/>
  <c r="F652" i="12" s="1"/>
  <c r="G652" i="12" a="1"/>
  <c r="G652" i="12" s="1"/>
  <c r="H652" i="12" a="1"/>
  <c r="H652" i="12" s="1"/>
  <c r="I652" i="12" a="1"/>
  <c r="I652" i="12" s="1"/>
  <c r="J652" i="12" a="1"/>
  <c r="J652" i="12" s="1"/>
  <c r="K652" i="12" a="1"/>
  <c r="K652" i="12" s="1"/>
  <c r="L652" i="12" a="1"/>
  <c r="L652" i="12" s="1"/>
  <c r="M652" i="12" a="1"/>
  <c r="M652" i="12" s="1"/>
  <c r="N652" i="12" a="1"/>
  <c r="N652" i="12" s="1"/>
  <c r="C653" i="12" a="1"/>
  <c r="C653" i="12" s="1"/>
  <c r="D653" i="12" a="1"/>
  <c r="D653" i="12" s="1"/>
  <c r="E653" i="12" a="1"/>
  <c r="E653" i="12" s="1"/>
  <c r="F653" i="12" a="1"/>
  <c r="F653" i="12" s="1"/>
  <c r="G653" i="12" a="1"/>
  <c r="G653" i="12" s="1"/>
  <c r="H653" i="12" a="1"/>
  <c r="H653" i="12" s="1"/>
  <c r="I653" i="12" a="1"/>
  <c r="I653" i="12" s="1"/>
  <c r="J653" i="12" a="1"/>
  <c r="J653" i="12" s="1"/>
  <c r="K653" i="12" a="1"/>
  <c r="K653" i="12" s="1"/>
  <c r="L653" i="12" a="1"/>
  <c r="L653" i="12" s="1"/>
  <c r="M653" i="12" a="1"/>
  <c r="M653" i="12" s="1"/>
  <c r="N653" i="12" a="1"/>
  <c r="N653" i="12" s="1"/>
  <c r="C654" i="12" a="1"/>
  <c r="C654" i="12" s="1"/>
  <c r="D654" i="12" a="1"/>
  <c r="D654" i="12" s="1"/>
  <c r="E654" i="12" a="1"/>
  <c r="E654" i="12" s="1"/>
  <c r="F654" i="12" a="1"/>
  <c r="F654" i="12" s="1"/>
  <c r="G654" i="12" a="1"/>
  <c r="G654" i="12" s="1"/>
  <c r="H654" i="12" a="1"/>
  <c r="H654" i="12" s="1"/>
  <c r="I654" i="12" a="1"/>
  <c r="I654" i="12" s="1"/>
  <c r="J654" i="12" a="1"/>
  <c r="J654" i="12" s="1"/>
  <c r="K654" i="12" a="1"/>
  <c r="K654" i="12" s="1"/>
  <c r="L654" i="12" a="1"/>
  <c r="L654" i="12" s="1"/>
  <c r="M654" i="12" a="1"/>
  <c r="M654" i="12" s="1"/>
  <c r="N654" i="12" a="1"/>
  <c r="N654" i="12" s="1"/>
  <c r="C655" i="12" a="1"/>
  <c r="C655" i="12" s="1"/>
  <c r="D655" i="12" a="1"/>
  <c r="D655" i="12" s="1"/>
  <c r="E655" i="12" a="1"/>
  <c r="E655" i="12" s="1"/>
  <c r="F655" i="12" a="1"/>
  <c r="F655" i="12" s="1"/>
  <c r="G655" i="12" a="1"/>
  <c r="G655" i="12" s="1"/>
  <c r="H655" i="12" a="1"/>
  <c r="H655" i="12" s="1"/>
  <c r="I655" i="12" a="1"/>
  <c r="I655" i="12" s="1"/>
  <c r="J655" i="12" a="1"/>
  <c r="J655" i="12" s="1"/>
  <c r="K655" i="12" a="1"/>
  <c r="K655" i="12" s="1"/>
  <c r="L655" i="12" a="1"/>
  <c r="L655" i="12" s="1"/>
  <c r="M655" i="12" a="1"/>
  <c r="M655" i="12" s="1"/>
  <c r="N655" i="12" a="1"/>
  <c r="N655" i="12" s="1"/>
  <c r="C656" i="12" a="1"/>
  <c r="C656" i="12" s="1"/>
  <c r="D656" i="12" a="1"/>
  <c r="D656" i="12" s="1"/>
  <c r="E656" i="12" a="1"/>
  <c r="E656" i="12" s="1"/>
  <c r="F656" i="12" a="1"/>
  <c r="F656" i="12" s="1"/>
  <c r="G656" i="12" a="1"/>
  <c r="G656" i="12" s="1"/>
  <c r="H656" i="12" a="1"/>
  <c r="H656" i="12" s="1"/>
  <c r="I656" i="12" a="1"/>
  <c r="I656" i="12" s="1"/>
  <c r="J656" i="12" a="1"/>
  <c r="J656" i="12" s="1"/>
  <c r="K656" i="12" a="1"/>
  <c r="K656" i="12" s="1"/>
  <c r="L656" i="12" a="1"/>
  <c r="L656" i="12" s="1"/>
  <c r="M656" i="12" a="1"/>
  <c r="M656" i="12" s="1"/>
  <c r="N656" i="12" a="1"/>
  <c r="N656" i="12" s="1"/>
  <c r="C657" i="12" a="1"/>
  <c r="C657" i="12" s="1"/>
  <c r="D657" i="12" a="1"/>
  <c r="D657" i="12" s="1"/>
  <c r="E657" i="12" a="1"/>
  <c r="E657" i="12" s="1"/>
  <c r="F657" i="12" a="1"/>
  <c r="F657" i="12" s="1"/>
  <c r="G657" i="12" a="1"/>
  <c r="G657" i="12" s="1"/>
  <c r="H657" i="12" a="1"/>
  <c r="H657" i="12" s="1"/>
  <c r="I657" i="12" a="1"/>
  <c r="I657" i="12" s="1"/>
  <c r="J657" i="12" a="1"/>
  <c r="J657" i="12" s="1"/>
  <c r="K657" i="12" a="1"/>
  <c r="K657" i="12" s="1"/>
  <c r="L657" i="12" a="1"/>
  <c r="L657" i="12" s="1"/>
  <c r="M657" i="12" a="1"/>
  <c r="M657" i="12" s="1"/>
  <c r="N657" i="12" a="1"/>
  <c r="N657" i="12" s="1"/>
  <c r="C658" i="12" a="1"/>
  <c r="C658" i="12" s="1"/>
  <c r="D658" i="12" a="1"/>
  <c r="D658" i="12" s="1"/>
  <c r="E658" i="12" a="1"/>
  <c r="E658" i="12" s="1"/>
  <c r="F658" i="12" a="1"/>
  <c r="F658" i="12" s="1"/>
  <c r="G658" i="12" a="1"/>
  <c r="G658" i="12" s="1"/>
  <c r="H658" i="12" a="1"/>
  <c r="H658" i="12" s="1"/>
  <c r="I658" i="12" a="1"/>
  <c r="I658" i="12" s="1"/>
  <c r="J658" i="12" a="1"/>
  <c r="J658" i="12"/>
  <c r="K658" i="12" a="1"/>
  <c r="K658" i="12" s="1"/>
  <c r="L658" i="12" a="1"/>
  <c r="L658" i="12" s="1"/>
  <c r="M658" i="12" a="1"/>
  <c r="M658" i="12" s="1"/>
  <c r="N658" i="12" a="1"/>
  <c r="N658" i="12" s="1"/>
  <c r="C659" i="12" a="1"/>
  <c r="C659" i="12" s="1"/>
  <c r="D659" i="12" a="1"/>
  <c r="D659" i="12" s="1"/>
  <c r="E659" i="12" a="1"/>
  <c r="E659" i="12" s="1"/>
  <c r="F659" i="12" a="1"/>
  <c r="F659" i="12" s="1"/>
  <c r="G659" i="12" a="1"/>
  <c r="G659" i="12" s="1"/>
  <c r="H659" i="12" a="1"/>
  <c r="H659" i="12" s="1"/>
  <c r="I659" i="12" a="1"/>
  <c r="I659" i="12" s="1"/>
  <c r="J659" i="12" a="1"/>
  <c r="J659" i="12" s="1"/>
  <c r="K659" i="12" a="1"/>
  <c r="K659" i="12" s="1"/>
  <c r="L659" i="12" a="1"/>
  <c r="L659" i="12" s="1"/>
  <c r="M659" i="12" a="1"/>
  <c r="M659" i="12" s="1"/>
  <c r="N659" i="12" a="1"/>
  <c r="N659" i="12" s="1"/>
  <c r="C660" i="12" a="1"/>
  <c r="C660" i="12" s="1"/>
  <c r="D660" i="12" a="1"/>
  <c r="D660" i="12" s="1"/>
  <c r="E660" i="12" a="1"/>
  <c r="E660" i="12" s="1"/>
  <c r="F660" i="12" a="1"/>
  <c r="F660" i="12" s="1"/>
  <c r="G660" i="12" a="1"/>
  <c r="G660" i="12" s="1"/>
  <c r="H660" i="12" a="1"/>
  <c r="H660" i="12" s="1"/>
  <c r="I660" i="12" a="1"/>
  <c r="I660" i="12" s="1"/>
  <c r="J660" i="12" a="1"/>
  <c r="J660" i="12" s="1"/>
  <c r="K660" i="12" a="1"/>
  <c r="K660" i="12" s="1"/>
  <c r="L660" i="12" a="1"/>
  <c r="L660" i="12" s="1"/>
  <c r="M660" i="12" a="1"/>
  <c r="M660" i="12" s="1"/>
  <c r="N660" i="12" a="1"/>
  <c r="N660" i="12" s="1"/>
  <c r="C661" i="12" a="1"/>
  <c r="C661" i="12" s="1"/>
  <c r="D661" i="12" a="1"/>
  <c r="D661" i="12" s="1"/>
  <c r="E661" i="12" a="1"/>
  <c r="E661" i="12" s="1"/>
  <c r="F661" i="12" a="1"/>
  <c r="F661" i="12" s="1"/>
  <c r="G661" i="12" a="1"/>
  <c r="G661" i="12" s="1"/>
  <c r="H661" i="12" a="1"/>
  <c r="H661" i="12" s="1"/>
  <c r="I661" i="12" a="1"/>
  <c r="I661" i="12" s="1"/>
  <c r="J661" i="12" a="1"/>
  <c r="J661" i="12" s="1"/>
  <c r="K661" i="12" a="1"/>
  <c r="K661" i="12" s="1"/>
  <c r="L661" i="12" a="1"/>
  <c r="L661" i="12" s="1"/>
  <c r="M661" i="12" a="1"/>
  <c r="M661" i="12" s="1"/>
  <c r="N661" i="12" a="1"/>
  <c r="N661" i="12" s="1"/>
  <c r="C662" i="12" a="1"/>
  <c r="C662" i="12" s="1"/>
  <c r="D662" i="12" a="1"/>
  <c r="D662" i="12" s="1"/>
  <c r="E662" i="12" a="1"/>
  <c r="E662" i="12" s="1"/>
  <c r="F662" i="12" a="1"/>
  <c r="F662" i="12" s="1"/>
  <c r="G662" i="12" a="1"/>
  <c r="G662" i="12" s="1"/>
  <c r="H662" i="12" a="1"/>
  <c r="H662" i="12" s="1"/>
  <c r="I662" i="12" a="1"/>
  <c r="I662" i="12" s="1"/>
  <c r="J662" i="12" a="1"/>
  <c r="J662" i="12" s="1"/>
  <c r="K662" i="12" a="1"/>
  <c r="K662" i="12" s="1"/>
  <c r="L662" i="12" a="1"/>
  <c r="L662" i="12" s="1"/>
  <c r="M662" i="12" a="1"/>
  <c r="M662" i="12" s="1"/>
  <c r="N662" i="12" a="1"/>
  <c r="N662" i="12" s="1"/>
  <c r="C663" i="12" a="1"/>
  <c r="C663" i="12" s="1"/>
  <c r="D663" i="12" a="1"/>
  <c r="D663" i="12" s="1"/>
  <c r="E663" i="12" a="1"/>
  <c r="E663" i="12" s="1"/>
  <c r="F663" i="12" a="1"/>
  <c r="F663" i="12" s="1"/>
  <c r="G663" i="12" a="1"/>
  <c r="G663" i="12" s="1"/>
  <c r="H663" i="12" a="1"/>
  <c r="H663" i="12" s="1"/>
  <c r="I663" i="12" a="1"/>
  <c r="I663" i="12" s="1"/>
  <c r="J663" i="12" a="1"/>
  <c r="J663" i="12" s="1"/>
  <c r="K663" i="12" a="1"/>
  <c r="K663" i="12" s="1"/>
  <c r="L663" i="12" a="1"/>
  <c r="L663" i="12" s="1"/>
  <c r="M663" i="12" a="1"/>
  <c r="M663" i="12" s="1"/>
  <c r="N663" i="12" a="1"/>
  <c r="N663" i="12" s="1"/>
  <c r="D664" i="12" a="1"/>
  <c r="D664" i="12" s="1"/>
  <c r="E664" i="12" a="1"/>
  <c r="E664" i="12" s="1"/>
  <c r="F664" i="12" a="1"/>
  <c r="F664" i="12" s="1"/>
  <c r="G664" i="12" a="1"/>
  <c r="G664" i="12" s="1"/>
  <c r="H664" i="12" a="1"/>
  <c r="H664" i="12" s="1"/>
  <c r="I664" i="12" a="1"/>
  <c r="I664" i="12" s="1"/>
  <c r="J664" i="12" a="1"/>
  <c r="J664" i="12" s="1"/>
  <c r="K664" i="12" a="1"/>
  <c r="K664" i="12" s="1"/>
  <c r="L664" i="12" a="1"/>
  <c r="L664" i="12" s="1"/>
  <c r="M664" i="12" a="1"/>
  <c r="M664" i="12" s="1"/>
  <c r="N664" i="12" a="1"/>
  <c r="N664" i="12" s="1"/>
  <c r="C665" i="12" a="1"/>
  <c r="C665" i="12" s="1"/>
  <c r="D665" i="12" a="1"/>
  <c r="D665" i="12" s="1"/>
  <c r="E665" i="12" a="1"/>
  <c r="E665" i="12" s="1"/>
  <c r="F665" i="12" a="1"/>
  <c r="F665" i="12" s="1"/>
  <c r="G665" i="12" a="1"/>
  <c r="G665" i="12" s="1"/>
  <c r="H665" i="12" a="1"/>
  <c r="H665" i="12" s="1"/>
  <c r="I665" i="12" a="1"/>
  <c r="I665" i="12" s="1"/>
  <c r="J665" i="12" a="1"/>
  <c r="J665" i="12" s="1"/>
  <c r="K665" i="12" a="1"/>
  <c r="K665" i="12" s="1"/>
  <c r="L665" i="12" a="1"/>
  <c r="L665" i="12" s="1"/>
  <c r="M665" i="12" a="1"/>
  <c r="M665" i="12" s="1"/>
  <c r="N665" i="12" a="1"/>
  <c r="N665" i="12" s="1"/>
  <c r="C666" i="12" a="1"/>
  <c r="C666" i="12" s="1"/>
  <c r="D666" i="12" a="1"/>
  <c r="D666" i="12" s="1"/>
  <c r="E666" i="12" a="1"/>
  <c r="E666" i="12" s="1"/>
  <c r="F666" i="12" a="1"/>
  <c r="F666" i="12" s="1"/>
  <c r="G666" i="12" a="1"/>
  <c r="G666" i="12" s="1"/>
  <c r="H666" i="12" a="1"/>
  <c r="H666" i="12" s="1"/>
  <c r="I666" i="12" a="1"/>
  <c r="I666" i="12" s="1"/>
  <c r="J666" i="12" a="1"/>
  <c r="J666" i="12" s="1"/>
  <c r="K666" i="12" a="1"/>
  <c r="K666" i="12" s="1"/>
  <c r="L666" i="12" a="1"/>
  <c r="L666" i="12" s="1"/>
  <c r="M666" i="12" a="1"/>
  <c r="M666" i="12" s="1"/>
  <c r="N666" i="12" a="1"/>
  <c r="N666" i="12" s="1"/>
  <c r="C667" i="12" a="1"/>
  <c r="C667" i="12" s="1"/>
  <c r="D667" i="12" a="1"/>
  <c r="D667" i="12" s="1"/>
  <c r="E667" i="12" a="1"/>
  <c r="E667" i="12" s="1"/>
  <c r="F667" i="12" a="1"/>
  <c r="F667" i="12" s="1"/>
  <c r="G667" i="12" a="1"/>
  <c r="G667" i="12" s="1"/>
  <c r="H667" i="12" a="1"/>
  <c r="H667" i="12" s="1"/>
  <c r="I667" i="12" a="1"/>
  <c r="I667" i="12" s="1"/>
  <c r="J667" i="12" a="1"/>
  <c r="J667" i="12" s="1"/>
  <c r="K667" i="12" a="1"/>
  <c r="K667" i="12" s="1"/>
  <c r="L667" i="12" a="1"/>
  <c r="L667" i="12" s="1"/>
  <c r="M667" i="12" a="1"/>
  <c r="M667" i="12" s="1"/>
  <c r="N667" i="12" a="1"/>
  <c r="N667" i="12" s="1"/>
  <c r="C668" i="12" a="1"/>
  <c r="C668" i="12" s="1"/>
  <c r="D668" i="12" a="1"/>
  <c r="D668" i="12" s="1"/>
  <c r="E668" i="12" a="1"/>
  <c r="E668" i="12" s="1"/>
  <c r="F668" i="12" a="1"/>
  <c r="F668" i="12" s="1"/>
  <c r="G668" i="12" a="1"/>
  <c r="G668" i="12" s="1"/>
  <c r="H668" i="12" a="1"/>
  <c r="H668" i="12"/>
  <c r="I668" i="12" a="1"/>
  <c r="I668" i="12" s="1"/>
  <c r="J668" i="12" a="1"/>
  <c r="J668" i="12" s="1"/>
  <c r="K668" i="12" a="1"/>
  <c r="K668" i="12" s="1"/>
  <c r="L668" i="12" a="1"/>
  <c r="L668" i="12" s="1"/>
  <c r="M668" i="12" a="1"/>
  <c r="M668" i="12" s="1"/>
  <c r="N668" i="12" a="1"/>
  <c r="N668" i="12" s="1"/>
  <c r="C669" i="12" a="1"/>
  <c r="C669" i="12" s="1"/>
  <c r="D669" i="12" a="1"/>
  <c r="D669" i="12" s="1"/>
  <c r="E669" i="12" a="1"/>
  <c r="E669" i="12" s="1"/>
  <c r="F669" i="12" a="1"/>
  <c r="F669" i="12" s="1"/>
  <c r="G669" i="12" a="1"/>
  <c r="G669" i="12" s="1"/>
  <c r="H669" i="12" a="1"/>
  <c r="H669" i="12" s="1"/>
  <c r="I669" i="12" a="1"/>
  <c r="I669" i="12" s="1"/>
  <c r="J669" i="12" a="1"/>
  <c r="J669" i="12" s="1"/>
  <c r="K669" i="12" a="1"/>
  <c r="K669" i="12" s="1"/>
  <c r="L669" i="12" a="1"/>
  <c r="L669" i="12" s="1"/>
  <c r="M669" i="12" a="1"/>
  <c r="M669" i="12" s="1"/>
  <c r="N669" i="12" a="1"/>
  <c r="N669" i="12" s="1"/>
  <c r="C670" i="12" a="1"/>
  <c r="C670" i="12" s="1"/>
  <c r="D670" i="12" a="1"/>
  <c r="D670" i="12" s="1"/>
  <c r="E670" i="12" a="1"/>
  <c r="E670" i="12" s="1"/>
  <c r="F670" i="12" a="1"/>
  <c r="F670" i="12" s="1"/>
  <c r="G670" i="12" a="1"/>
  <c r="G670" i="12" s="1"/>
  <c r="H670" i="12" a="1"/>
  <c r="H670" i="12" s="1"/>
  <c r="I670" i="12" a="1"/>
  <c r="I670" i="12" s="1"/>
  <c r="J670" i="12" a="1"/>
  <c r="J670" i="12" s="1"/>
  <c r="K670" i="12" a="1"/>
  <c r="K670" i="12" s="1"/>
  <c r="L670" i="12" a="1"/>
  <c r="L670" i="12" s="1"/>
  <c r="M670" i="12" a="1"/>
  <c r="M670" i="12" s="1"/>
  <c r="N670" i="12" a="1"/>
  <c r="N670" i="12" s="1"/>
  <c r="C671" i="12" a="1"/>
  <c r="C671" i="12" s="1"/>
  <c r="D671" i="12" a="1"/>
  <c r="D671" i="12" s="1"/>
  <c r="E671" i="12" a="1"/>
  <c r="E671" i="12" s="1"/>
  <c r="F671" i="12" a="1"/>
  <c r="F671" i="12" s="1"/>
  <c r="G671" i="12" a="1"/>
  <c r="G671" i="12" s="1"/>
  <c r="H671" i="12" a="1"/>
  <c r="H671" i="12" s="1"/>
  <c r="I671" i="12" a="1"/>
  <c r="I671" i="12" s="1"/>
  <c r="J671" i="12" a="1"/>
  <c r="J671" i="12" s="1"/>
  <c r="K671" i="12" a="1"/>
  <c r="K671" i="12" s="1"/>
  <c r="L671" i="12" a="1"/>
  <c r="L671" i="12" s="1"/>
  <c r="M671" i="12" a="1"/>
  <c r="M671" i="12" s="1"/>
  <c r="N671" i="12" a="1"/>
  <c r="N671" i="12" s="1"/>
  <c r="C672" i="12" a="1"/>
  <c r="C672" i="12" s="1"/>
  <c r="D672" i="12" a="1"/>
  <c r="D672" i="12" s="1"/>
  <c r="E672" i="12" a="1"/>
  <c r="E672" i="12" s="1"/>
  <c r="F672" i="12" a="1"/>
  <c r="F672" i="12" s="1"/>
  <c r="G672" i="12" a="1"/>
  <c r="G672" i="12" s="1"/>
  <c r="H672" i="12" a="1"/>
  <c r="H672" i="12" s="1"/>
  <c r="I672" i="12" a="1"/>
  <c r="I672" i="12" s="1"/>
  <c r="J672" i="12" a="1"/>
  <c r="J672" i="12" s="1"/>
  <c r="K672" i="12" a="1"/>
  <c r="K672" i="12" s="1"/>
  <c r="L672" i="12" a="1"/>
  <c r="L672" i="12" s="1"/>
  <c r="M672" i="12" a="1"/>
  <c r="M672" i="12" s="1"/>
  <c r="N672" i="12" a="1"/>
  <c r="N672" i="12" s="1"/>
  <c r="C673" i="12" a="1"/>
  <c r="C673" i="12" s="1"/>
  <c r="D673" i="12" a="1"/>
  <c r="D673" i="12" s="1"/>
  <c r="E673" i="12" a="1"/>
  <c r="E673" i="12" s="1"/>
  <c r="F673" i="12" a="1"/>
  <c r="F673" i="12" s="1"/>
  <c r="G673" i="12" a="1"/>
  <c r="G673" i="12" s="1"/>
  <c r="H673" i="12" a="1"/>
  <c r="H673" i="12" s="1"/>
  <c r="I673" i="12" a="1"/>
  <c r="I673" i="12" s="1"/>
  <c r="J673" i="12" a="1"/>
  <c r="J673" i="12" s="1"/>
  <c r="K673" i="12" a="1"/>
  <c r="K673" i="12" s="1"/>
  <c r="L673" i="12" a="1"/>
  <c r="L673" i="12" s="1"/>
  <c r="M673" i="12" a="1"/>
  <c r="M673" i="12" s="1"/>
  <c r="N673" i="12" a="1"/>
  <c r="N673" i="12" s="1"/>
  <c r="C674" i="12" a="1"/>
  <c r="C674" i="12" s="1"/>
  <c r="D674" i="12" a="1"/>
  <c r="D674" i="12" s="1"/>
  <c r="E674" i="12" a="1"/>
  <c r="E674" i="12" s="1"/>
  <c r="F674" i="12" a="1"/>
  <c r="F674" i="12" s="1"/>
  <c r="G674" i="12" a="1"/>
  <c r="G674" i="12" s="1"/>
  <c r="H674" i="12" a="1"/>
  <c r="H674" i="12" s="1"/>
  <c r="I674" i="12" a="1"/>
  <c r="I674" i="12" s="1"/>
  <c r="J674" i="12" a="1"/>
  <c r="J674" i="12" s="1"/>
  <c r="K674" i="12" a="1"/>
  <c r="K674" i="12" s="1"/>
  <c r="L674" i="12" a="1"/>
  <c r="L674" i="12" s="1"/>
  <c r="M674" i="12" a="1"/>
  <c r="M674" i="12" s="1"/>
  <c r="N674" i="12" a="1"/>
  <c r="N674" i="12" s="1"/>
  <c r="C675" i="12" a="1"/>
  <c r="C675" i="12" s="1"/>
  <c r="D675" i="12" a="1"/>
  <c r="D675" i="12" s="1"/>
  <c r="E675" i="12" a="1"/>
  <c r="E675" i="12" s="1"/>
  <c r="F675" i="12" a="1"/>
  <c r="F675" i="12" s="1"/>
  <c r="G675" i="12" a="1"/>
  <c r="G675" i="12" s="1"/>
  <c r="H675" i="12" a="1"/>
  <c r="H675" i="12" s="1"/>
  <c r="I675" i="12" a="1"/>
  <c r="I675" i="12" s="1"/>
  <c r="J675" i="12" a="1"/>
  <c r="J675" i="12" s="1"/>
  <c r="K675" i="12" a="1"/>
  <c r="K675" i="12" s="1"/>
  <c r="L675" i="12" a="1"/>
  <c r="L675" i="12" s="1"/>
  <c r="M675" i="12" a="1"/>
  <c r="M675" i="12" s="1"/>
  <c r="N675" i="12" a="1"/>
  <c r="N675" i="12" s="1"/>
  <c r="N645" i="12" a="1"/>
  <c r="N645" i="12" s="1"/>
  <c r="M645" i="12" a="1"/>
  <c r="M645" i="12" s="1"/>
  <c r="L645" i="12" a="1"/>
  <c r="L645" i="12" s="1"/>
  <c r="K645" i="12" a="1"/>
  <c r="K645" i="12" s="1"/>
  <c r="J645" i="12" a="1"/>
  <c r="J645" i="12" s="1"/>
  <c r="I645" i="12" a="1"/>
  <c r="I645" i="12" s="1"/>
  <c r="H645" i="12" a="1"/>
  <c r="H645" i="12" s="1"/>
  <c r="G645" i="12" a="1"/>
  <c r="G645" i="12" s="1"/>
  <c r="F645" i="12" a="1"/>
  <c r="F645" i="12" s="1"/>
  <c r="E645" i="12" a="1"/>
  <c r="E645" i="12" s="1"/>
  <c r="D645" i="12" a="1"/>
  <c r="D645" i="12" s="1"/>
  <c r="C645" i="12" a="1"/>
  <c r="C645" i="12" s="1"/>
  <c r="C610" i="12" a="1"/>
  <c r="C610" i="12"/>
  <c r="D610" i="12" a="1"/>
  <c r="D610" i="12" s="1"/>
  <c r="E610" i="12" a="1"/>
  <c r="E610" i="12" s="1"/>
  <c r="F610" i="12" a="1"/>
  <c r="F610" i="12" s="1"/>
  <c r="G610" i="12" a="1"/>
  <c r="G610" i="12" s="1"/>
  <c r="H610" i="12" a="1"/>
  <c r="H610" i="12" s="1"/>
  <c r="I610" i="12" a="1"/>
  <c r="I610" i="12" s="1"/>
  <c r="J610" i="12" a="1"/>
  <c r="J610" i="12" s="1"/>
  <c r="K610" i="12" a="1"/>
  <c r="K610" i="12" s="1"/>
  <c r="L610" i="12" a="1"/>
  <c r="L610" i="12" s="1"/>
  <c r="M610" i="12" a="1"/>
  <c r="M610" i="12" s="1"/>
  <c r="N610" i="12" a="1"/>
  <c r="N610" i="12" s="1"/>
  <c r="C611" i="12" a="1"/>
  <c r="C611" i="12" s="1"/>
  <c r="D611" i="12" a="1"/>
  <c r="D611" i="12" s="1"/>
  <c r="E611" i="12" a="1"/>
  <c r="E611" i="12" s="1"/>
  <c r="F611" i="12" a="1"/>
  <c r="F611" i="12" s="1"/>
  <c r="G611" i="12" a="1"/>
  <c r="G611" i="12" s="1"/>
  <c r="H611" i="12" a="1"/>
  <c r="H611" i="12" s="1"/>
  <c r="I611" i="12" a="1"/>
  <c r="I611" i="12" s="1"/>
  <c r="J611" i="12" a="1"/>
  <c r="J611" i="12" s="1"/>
  <c r="K611" i="12" a="1"/>
  <c r="K611" i="12" s="1"/>
  <c r="L611" i="12" a="1"/>
  <c r="L611" i="12" s="1"/>
  <c r="M611" i="12" a="1"/>
  <c r="M611" i="12" s="1"/>
  <c r="N611" i="12" a="1"/>
  <c r="N611" i="12" s="1"/>
  <c r="C612" i="12" a="1"/>
  <c r="C612" i="12" s="1"/>
  <c r="D612" i="12" a="1"/>
  <c r="D612" i="12" s="1"/>
  <c r="E612" i="12" a="1"/>
  <c r="E612" i="12" s="1"/>
  <c r="F612" i="12" a="1"/>
  <c r="F612" i="12" s="1"/>
  <c r="G612" i="12" a="1"/>
  <c r="G612" i="12" s="1"/>
  <c r="H612" i="12" a="1"/>
  <c r="H612" i="12" s="1"/>
  <c r="I612" i="12" a="1"/>
  <c r="I612" i="12" s="1"/>
  <c r="J612" i="12" a="1"/>
  <c r="J612" i="12" s="1"/>
  <c r="K612" i="12" a="1"/>
  <c r="K612" i="12" s="1"/>
  <c r="L612" i="12" a="1"/>
  <c r="L612" i="12" s="1"/>
  <c r="M612" i="12" a="1"/>
  <c r="M612" i="12" s="1"/>
  <c r="N612" i="12" a="1"/>
  <c r="N612" i="12" s="1"/>
  <c r="C613" i="12" a="1"/>
  <c r="C613" i="12" s="1"/>
  <c r="D613" i="12" a="1"/>
  <c r="D613" i="12" s="1"/>
  <c r="E613" i="12" a="1"/>
  <c r="E613" i="12" s="1"/>
  <c r="F613" i="12" a="1"/>
  <c r="F613" i="12" s="1"/>
  <c r="G613" i="12" a="1"/>
  <c r="G613" i="12" s="1"/>
  <c r="H613" i="12" a="1"/>
  <c r="H613" i="12" s="1"/>
  <c r="I613" i="12" a="1"/>
  <c r="I613" i="12"/>
  <c r="J613" i="12" a="1"/>
  <c r="J613" i="12" s="1"/>
  <c r="K613" i="12" a="1"/>
  <c r="K613" i="12" s="1"/>
  <c r="L613" i="12" a="1"/>
  <c r="L613" i="12" s="1"/>
  <c r="M613" i="12" a="1"/>
  <c r="M613" i="12" s="1"/>
  <c r="N613" i="12" a="1"/>
  <c r="N613" i="12" s="1"/>
  <c r="C614" i="12" a="1"/>
  <c r="C614" i="12" s="1"/>
  <c r="D614" i="12" a="1"/>
  <c r="D614" i="12" s="1"/>
  <c r="E614" i="12" a="1"/>
  <c r="E614" i="12" s="1"/>
  <c r="F614" i="12" a="1"/>
  <c r="F614" i="12" s="1"/>
  <c r="G614" i="12" a="1"/>
  <c r="G614" i="12" s="1"/>
  <c r="H614" i="12" a="1"/>
  <c r="H614" i="12" s="1"/>
  <c r="I614" i="12" a="1"/>
  <c r="I614" i="12" s="1"/>
  <c r="J614" i="12" a="1"/>
  <c r="J614" i="12" s="1"/>
  <c r="K614" i="12" a="1"/>
  <c r="K614" i="12" s="1"/>
  <c r="L614" i="12" a="1"/>
  <c r="L614" i="12" s="1"/>
  <c r="M614" i="12" a="1"/>
  <c r="M614" i="12" s="1"/>
  <c r="N614" i="12" a="1"/>
  <c r="N614" i="12" s="1"/>
  <c r="C615" i="12" a="1"/>
  <c r="C615" i="12" s="1"/>
  <c r="D615" i="12" a="1"/>
  <c r="D615" i="12" s="1"/>
  <c r="E615" i="12" a="1"/>
  <c r="E615" i="12" s="1"/>
  <c r="F615" i="12" a="1"/>
  <c r="F615" i="12" s="1"/>
  <c r="G615" i="12" a="1"/>
  <c r="G615" i="12" s="1"/>
  <c r="H615" i="12" a="1"/>
  <c r="H615" i="12" s="1"/>
  <c r="I615" i="12" a="1"/>
  <c r="I615" i="12" s="1"/>
  <c r="J615" i="12" a="1"/>
  <c r="J615" i="12" s="1"/>
  <c r="K615" i="12" a="1"/>
  <c r="K615" i="12" s="1"/>
  <c r="L615" i="12" a="1"/>
  <c r="L615" i="12" s="1"/>
  <c r="M615" i="12" a="1"/>
  <c r="M615" i="12" s="1"/>
  <c r="N615" i="12" a="1"/>
  <c r="N615" i="12" s="1"/>
  <c r="C616" i="12" a="1"/>
  <c r="C616" i="12" s="1"/>
  <c r="D616" i="12" a="1"/>
  <c r="D616" i="12" s="1"/>
  <c r="E616" i="12" a="1"/>
  <c r="E616" i="12" s="1"/>
  <c r="F616" i="12" a="1"/>
  <c r="F616" i="12" s="1"/>
  <c r="G616" i="12" a="1"/>
  <c r="G616" i="12" s="1"/>
  <c r="H616" i="12" a="1"/>
  <c r="H616" i="12" s="1"/>
  <c r="I616" i="12" a="1"/>
  <c r="I616" i="12" s="1"/>
  <c r="J616" i="12" a="1"/>
  <c r="J616" i="12" s="1"/>
  <c r="K616" i="12" a="1"/>
  <c r="K616" i="12" s="1"/>
  <c r="L616" i="12" a="1"/>
  <c r="L616" i="12" s="1"/>
  <c r="M616" i="12" a="1"/>
  <c r="M616" i="12" s="1"/>
  <c r="N616" i="12" a="1"/>
  <c r="N616" i="12" s="1"/>
  <c r="C617" i="12" a="1"/>
  <c r="C617" i="12" s="1"/>
  <c r="D617" i="12" a="1"/>
  <c r="D617" i="12" s="1"/>
  <c r="E617" i="12" a="1"/>
  <c r="E617" i="12" s="1"/>
  <c r="F617" i="12" a="1"/>
  <c r="F617" i="12" s="1"/>
  <c r="G617" i="12" a="1"/>
  <c r="G617" i="12" s="1"/>
  <c r="H617" i="12" a="1"/>
  <c r="H617" i="12" s="1"/>
  <c r="I617" i="12" a="1"/>
  <c r="I617" i="12" s="1"/>
  <c r="J617" i="12" a="1"/>
  <c r="J617" i="12" s="1"/>
  <c r="K617" i="12" a="1"/>
  <c r="K617" i="12" s="1"/>
  <c r="L617" i="12" a="1"/>
  <c r="L617" i="12" s="1"/>
  <c r="M617" i="12" a="1"/>
  <c r="M617" i="12" s="1"/>
  <c r="N617" i="12" a="1"/>
  <c r="N617" i="12" s="1"/>
  <c r="C618" i="12" a="1"/>
  <c r="C618" i="12" s="1"/>
  <c r="D618" i="12" a="1"/>
  <c r="D618" i="12" s="1"/>
  <c r="E618" i="12" a="1"/>
  <c r="E618" i="12" s="1"/>
  <c r="F618" i="12" a="1"/>
  <c r="F618" i="12" s="1"/>
  <c r="G618" i="12" a="1"/>
  <c r="G618" i="12" s="1"/>
  <c r="H618" i="12" a="1"/>
  <c r="H618" i="12" s="1"/>
  <c r="I618" i="12" a="1"/>
  <c r="I618" i="12" s="1"/>
  <c r="J618" i="12" a="1"/>
  <c r="J618" i="12" s="1"/>
  <c r="K618" i="12" a="1"/>
  <c r="K618" i="12" s="1"/>
  <c r="L618" i="12" a="1"/>
  <c r="L618" i="12" s="1"/>
  <c r="M618" i="12" a="1"/>
  <c r="M618" i="12" s="1"/>
  <c r="N618" i="12" a="1"/>
  <c r="N618" i="12" s="1"/>
  <c r="C619" i="12" a="1"/>
  <c r="C619" i="12" s="1"/>
  <c r="D619" i="12" a="1"/>
  <c r="D619" i="12" s="1"/>
  <c r="E619" i="12" a="1"/>
  <c r="E619" i="12" s="1"/>
  <c r="F619" i="12" a="1"/>
  <c r="F619" i="12" s="1"/>
  <c r="G619" i="12" a="1"/>
  <c r="G619" i="12" s="1"/>
  <c r="H619" i="12" a="1"/>
  <c r="H619" i="12" s="1"/>
  <c r="I619" i="12" a="1"/>
  <c r="I619" i="12" s="1"/>
  <c r="J619" i="12" a="1"/>
  <c r="J619" i="12" s="1"/>
  <c r="K619" i="12" a="1"/>
  <c r="K619" i="12" s="1"/>
  <c r="L619" i="12" a="1"/>
  <c r="L619" i="12" s="1"/>
  <c r="M619" i="12" a="1"/>
  <c r="M619" i="12" s="1"/>
  <c r="N619" i="12" a="1"/>
  <c r="N619" i="12" s="1"/>
  <c r="C620" i="12" a="1"/>
  <c r="C620" i="12" s="1"/>
  <c r="D620" i="12" a="1"/>
  <c r="D620" i="12" s="1"/>
  <c r="E620" i="12" a="1"/>
  <c r="E620" i="12" s="1"/>
  <c r="F620" i="12" a="1"/>
  <c r="F620" i="12" s="1"/>
  <c r="G620" i="12" a="1"/>
  <c r="G620" i="12" s="1"/>
  <c r="H620" i="12" a="1"/>
  <c r="H620" i="12" s="1"/>
  <c r="I620" i="12" a="1"/>
  <c r="I620" i="12" s="1"/>
  <c r="J620" i="12" a="1"/>
  <c r="J620" i="12" s="1"/>
  <c r="K620" i="12" a="1"/>
  <c r="K620" i="12" s="1"/>
  <c r="L620" i="12" a="1"/>
  <c r="L620" i="12" s="1"/>
  <c r="M620" i="12" a="1"/>
  <c r="M620" i="12" s="1"/>
  <c r="N620" i="12" a="1"/>
  <c r="N620" i="12" s="1"/>
  <c r="C621" i="12" a="1"/>
  <c r="C621" i="12" s="1"/>
  <c r="D621" i="12" a="1"/>
  <c r="D621" i="12" s="1"/>
  <c r="E621" i="12" a="1"/>
  <c r="E621" i="12" s="1"/>
  <c r="F621" i="12" a="1"/>
  <c r="F621" i="12" s="1"/>
  <c r="G621" i="12" a="1"/>
  <c r="G621" i="12" s="1"/>
  <c r="H621" i="12" a="1"/>
  <c r="H621" i="12" s="1"/>
  <c r="I621" i="12" a="1"/>
  <c r="I621" i="12" s="1"/>
  <c r="J621" i="12" a="1"/>
  <c r="J621" i="12" s="1"/>
  <c r="K621" i="12" a="1"/>
  <c r="K621" i="12" s="1"/>
  <c r="L621" i="12" a="1"/>
  <c r="L621" i="12" s="1"/>
  <c r="M621" i="12" a="1"/>
  <c r="M621" i="12" s="1"/>
  <c r="N621" i="12" a="1"/>
  <c r="N621" i="12" s="1"/>
  <c r="C622" i="12" a="1"/>
  <c r="C622" i="12" s="1"/>
  <c r="D622" i="12" a="1"/>
  <c r="D622" i="12" s="1"/>
  <c r="E622" i="12" a="1"/>
  <c r="E622" i="12" s="1"/>
  <c r="F622" i="12" a="1"/>
  <c r="F622" i="12" s="1"/>
  <c r="G622" i="12" a="1"/>
  <c r="G622" i="12" s="1"/>
  <c r="H622" i="12" a="1"/>
  <c r="H622" i="12" s="1"/>
  <c r="I622" i="12" a="1"/>
  <c r="I622" i="12" s="1"/>
  <c r="J622" i="12" a="1"/>
  <c r="J622" i="12" s="1"/>
  <c r="K622" i="12" a="1"/>
  <c r="K622" i="12" s="1"/>
  <c r="L622" i="12" a="1"/>
  <c r="L622" i="12" s="1"/>
  <c r="M622" i="12" a="1"/>
  <c r="M622" i="12" s="1"/>
  <c r="N622" i="12" a="1"/>
  <c r="N622" i="12" s="1"/>
  <c r="C623" i="12" a="1"/>
  <c r="C623" i="12" s="1"/>
  <c r="D623" i="12" a="1"/>
  <c r="D623" i="12" s="1"/>
  <c r="E623" i="12" a="1"/>
  <c r="E623" i="12" s="1"/>
  <c r="F623" i="12" a="1"/>
  <c r="F623" i="12" s="1"/>
  <c r="G623" i="12" a="1"/>
  <c r="G623" i="12" s="1"/>
  <c r="H623" i="12" a="1"/>
  <c r="H623" i="12" s="1"/>
  <c r="I623" i="12" a="1"/>
  <c r="I623" i="12" s="1"/>
  <c r="J623" i="12" a="1"/>
  <c r="J623" i="12" s="1"/>
  <c r="K623" i="12" a="1"/>
  <c r="K623" i="12" s="1"/>
  <c r="L623" i="12" a="1"/>
  <c r="L623" i="12" s="1"/>
  <c r="M623" i="12" a="1"/>
  <c r="M623" i="12" s="1"/>
  <c r="N623" i="12" a="1"/>
  <c r="N623" i="12" s="1"/>
  <c r="C624" i="12" a="1"/>
  <c r="C624" i="12" s="1"/>
  <c r="D624" i="12" a="1"/>
  <c r="D624" i="12" s="1"/>
  <c r="E624" i="12" a="1"/>
  <c r="E624" i="12" s="1"/>
  <c r="F624" i="12" a="1"/>
  <c r="F624" i="12" s="1"/>
  <c r="G624" i="12" a="1"/>
  <c r="G624" i="12" s="1"/>
  <c r="H624" i="12" a="1"/>
  <c r="H624" i="12" s="1"/>
  <c r="I624" i="12" a="1"/>
  <c r="I624" i="12" s="1"/>
  <c r="J624" i="12" a="1"/>
  <c r="J624" i="12" s="1"/>
  <c r="K624" i="12" a="1"/>
  <c r="K624" i="12" s="1"/>
  <c r="L624" i="12" a="1"/>
  <c r="L624" i="12" s="1"/>
  <c r="M624" i="12" a="1"/>
  <c r="M624" i="12" s="1"/>
  <c r="N624" i="12" a="1"/>
  <c r="N624" i="12" s="1"/>
  <c r="C625" i="12" a="1"/>
  <c r="C625" i="12" s="1"/>
  <c r="D625" i="12" a="1"/>
  <c r="D625" i="12" s="1"/>
  <c r="E625" i="12" a="1"/>
  <c r="E625" i="12" s="1"/>
  <c r="F625" i="12" a="1"/>
  <c r="F625" i="12" s="1"/>
  <c r="G625" i="12" a="1"/>
  <c r="G625" i="12" s="1"/>
  <c r="H625" i="12" a="1"/>
  <c r="H625" i="12" s="1"/>
  <c r="I625" i="12" a="1"/>
  <c r="I625" i="12" s="1"/>
  <c r="J625" i="12" a="1"/>
  <c r="J625" i="12" s="1"/>
  <c r="K625" i="12" a="1"/>
  <c r="K625" i="12" s="1"/>
  <c r="L625" i="12" a="1"/>
  <c r="L625" i="12" s="1"/>
  <c r="M625" i="12" a="1"/>
  <c r="M625" i="12" s="1"/>
  <c r="N625" i="12" a="1"/>
  <c r="N625" i="12" s="1"/>
  <c r="C626" i="12" a="1"/>
  <c r="C626" i="12" s="1"/>
  <c r="D626" i="12" a="1"/>
  <c r="D626" i="12" s="1"/>
  <c r="E626" i="12" a="1"/>
  <c r="E626" i="12" s="1"/>
  <c r="F626" i="12" a="1"/>
  <c r="F626" i="12" s="1"/>
  <c r="G626" i="12" a="1"/>
  <c r="G626" i="12" s="1"/>
  <c r="H626" i="12" a="1"/>
  <c r="H626" i="12" s="1"/>
  <c r="I626" i="12" a="1"/>
  <c r="I626" i="12" s="1"/>
  <c r="J626" i="12" a="1"/>
  <c r="J626" i="12" s="1"/>
  <c r="K626" i="12" a="1"/>
  <c r="K626" i="12" s="1"/>
  <c r="L626" i="12" a="1"/>
  <c r="L626" i="12" s="1"/>
  <c r="M626" i="12" a="1"/>
  <c r="M626" i="12" s="1"/>
  <c r="N626" i="12" a="1"/>
  <c r="N626" i="12" s="1"/>
  <c r="C627" i="12" a="1"/>
  <c r="C627" i="12" s="1"/>
  <c r="D627" i="12" a="1"/>
  <c r="D627" i="12" s="1"/>
  <c r="E627" i="12" a="1"/>
  <c r="E627" i="12" s="1"/>
  <c r="F627" i="12" a="1"/>
  <c r="F627" i="12" s="1"/>
  <c r="G627" i="12" a="1"/>
  <c r="G627" i="12" s="1"/>
  <c r="H627" i="12" a="1"/>
  <c r="H627" i="12" s="1"/>
  <c r="I627" i="12" a="1"/>
  <c r="I627" i="12" s="1"/>
  <c r="J627" i="12" a="1"/>
  <c r="J627" i="12" s="1"/>
  <c r="K627" i="12" a="1"/>
  <c r="K627" i="12" s="1"/>
  <c r="L627" i="12" a="1"/>
  <c r="L627" i="12" s="1"/>
  <c r="M627" i="12" a="1"/>
  <c r="M627" i="12" s="1"/>
  <c r="N627" i="12" a="1"/>
  <c r="N627" i="12" s="1"/>
  <c r="C628" i="12" a="1"/>
  <c r="C628" i="12" s="1"/>
  <c r="D628" i="12" a="1"/>
  <c r="D628" i="12" s="1"/>
  <c r="E628" i="12" a="1"/>
  <c r="E628" i="12" s="1"/>
  <c r="F628" i="12" a="1"/>
  <c r="F628" i="12" s="1"/>
  <c r="G628" i="12" a="1"/>
  <c r="G628" i="12" s="1"/>
  <c r="H628" i="12" a="1"/>
  <c r="H628" i="12"/>
  <c r="I628" i="12" a="1"/>
  <c r="I628" i="12" s="1"/>
  <c r="J628" i="12" a="1"/>
  <c r="J628" i="12" s="1"/>
  <c r="K628" i="12" a="1"/>
  <c r="K628" i="12" s="1"/>
  <c r="L628" i="12" a="1"/>
  <c r="L628" i="12" s="1"/>
  <c r="M628" i="12" a="1"/>
  <c r="M628" i="12" s="1"/>
  <c r="N628" i="12" a="1"/>
  <c r="N628" i="12" s="1"/>
  <c r="C629" i="12" a="1"/>
  <c r="C629" i="12" s="1"/>
  <c r="D629" i="12" a="1"/>
  <c r="D629" i="12" s="1"/>
  <c r="E629" i="12" a="1"/>
  <c r="E629" i="12" s="1"/>
  <c r="F629" i="12" a="1"/>
  <c r="F629" i="12" s="1"/>
  <c r="G629" i="12" a="1"/>
  <c r="G629" i="12" s="1"/>
  <c r="H629" i="12" a="1"/>
  <c r="H629" i="12" s="1"/>
  <c r="I629" i="12" a="1"/>
  <c r="I629" i="12" s="1"/>
  <c r="J629" i="12" a="1"/>
  <c r="J629" i="12" s="1"/>
  <c r="K629" i="12" a="1"/>
  <c r="K629" i="12" s="1"/>
  <c r="L629" i="12" a="1"/>
  <c r="L629" i="12" s="1"/>
  <c r="M629" i="12" a="1"/>
  <c r="M629" i="12" s="1"/>
  <c r="N629" i="12" a="1"/>
  <c r="N629" i="12" s="1"/>
  <c r="C630" i="12" a="1"/>
  <c r="C630" i="12" s="1"/>
  <c r="D630" i="12" a="1"/>
  <c r="D630" i="12" s="1"/>
  <c r="E630" i="12" a="1"/>
  <c r="E630" i="12" s="1"/>
  <c r="F630" i="12" a="1"/>
  <c r="F630" i="12" s="1"/>
  <c r="G630" i="12" a="1"/>
  <c r="G630" i="12" s="1"/>
  <c r="H630" i="12" a="1"/>
  <c r="H630" i="12" s="1"/>
  <c r="I630" i="12" a="1"/>
  <c r="I630" i="12" s="1"/>
  <c r="J630" i="12" a="1"/>
  <c r="J630" i="12"/>
  <c r="K630" i="12" a="1"/>
  <c r="K630" i="12" s="1"/>
  <c r="L630" i="12" a="1"/>
  <c r="L630" i="12" s="1"/>
  <c r="M630" i="12" a="1"/>
  <c r="M630" i="12" s="1"/>
  <c r="N630" i="12" a="1"/>
  <c r="N630" i="12" s="1"/>
  <c r="C631" i="12" a="1"/>
  <c r="C631" i="12" s="1"/>
  <c r="D631" i="12" a="1"/>
  <c r="D631" i="12" s="1"/>
  <c r="E631" i="12" a="1"/>
  <c r="E631" i="12" s="1"/>
  <c r="F631" i="12" a="1"/>
  <c r="F631" i="12" s="1"/>
  <c r="G631" i="12" a="1"/>
  <c r="G631" i="12" s="1"/>
  <c r="H631" i="12" a="1"/>
  <c r="H631" i="12" s="1"/>
  <c r="I631" i="12" a="1"/>
  <c r="I631" i="12" s="1"/>
  <c r="J631" i="12" a="1"/>
  <c r="J631" i="12" s="1"/>
  <c r="K631" i="12" a="1"/>
  <c r="K631" i="12" s="1"/>
  <c r="L631" i="12" a="1"/>
  <c r="L631" i="12" s="1"/>
  <c r="M631" i="12" a="1"/>
  <c r="M631" i="12" s="1"/>
  <c r="N631" i="12" a="1"/>
  <c r="N631" i="12" s="1"/>
  <c r="C632" i="12" a="1"/>
  <c r="C632" i="12" s="1"/>
  <c r="D632" i="12" a="1"/>
  <c r="D632" i="12" s="1"/>
  <c r="E632" i="12" a="1"/>
  <c r="E632" i="12" s="1"/>
  <c r="F632" i="12" a="1"/>
  <c r="F632" i="12" s="1"/>
  <c r="G632" i="12" a="1"/>
  <c r="G632" i="12" s="1"/>
  <c r="H632" i="12" a="1"/>
  <c r="H632" i="12" s="1"/>
  <c r="I632" i="12" a="1"/>
  <c r="I632" i="12" s="1"/>
  <c r="J632" i="12" a="1"/>
  <c r="J632" i="12" s="1"/>
  <c r="K632" i="12" a="1"/>
  <c r="K632" i="12" s="1"/>
  <c r="L632" i="12" a="1"/>
  <c r="L632" i="12" s="1"/>
  <c r="M632" i="12" a="1"/>
  <c r="M632" i="12" s="1"/>
  <c r="N632" i="12" a="1"/>
  <c r="N632" i="12" s="1"/>
  <c r="C633" i="12" a="1"/>
  <c r="C633" i="12" s="1"/>
  <c r="D633" i="12" a="1"/>
  <c r="D633" i="12" s="1"/>
  <c r="E633" i="12" a="1"/>
  <c r="E633" i="12" s="1"/>
  <c r="F633" i="12" a="1"/>
  <c r="F633" i="12" s="1"/>
  <c r="G633" i="12" a="1"/>
  <c r="G633" i="12" s="1"/>
  <c r="H633" i="12" a="1"/>
  <c r="H633" i="12" s="1"/>
  <c r="I633" i="12" a="1"/>
  <c r="I633" i="12" s="1"/>
  <c r="J633" i="12" a="1"/>
  <c r="J633" i="12" s="1"/>
  <c r="K633" i="12" a="1"/>
  <c r="K633" i="12" s="1"/>
  <c r="L633" i="12" a="1"/>
  <c r="L633" i="12" s="1"/>
  <c r="M633" i="12" a="1"/>
  <c r="M633" i="12" s="1"/>
  <c r="N633" i="12" a="1"/>
  <c r="N633" i="12" s="1"/>
  <c r="C634" i="12" a="1"/>
  <c r="C634" i="12"/>
  <c r="D634" i="12" a="1"/>
  <c r="D634" i="12" s="1"/>
  <c r="E634" i="12" a="1"/>
  <c r="E634" i="12" s="1"/>
  <c r="F634" i="12" a="1"/>
  <c r="F634" i="12" s="1"/>
  <c r="G634" i="12" a="1"/>
  <c r="G634" i="12" s="1"/>
  <c r="H634" i="12" a="1"/>
  <c r="H634" i="12" s="1"/>
  <c r="I634" i="12" a="1"/>
  <c r="I634" i="12" s="1"/>
  <c r="J634" i="12" a="1"/>
  <c r="J634" i="12" s="1"/>
  <c r="K634" i="12" a="1"/>
  <c r="K634" i="12" s="1"/>
  <c r="L634" i="12" a="1"/>
  <c r="L634" i="12" s="1"/>
  <c r="M634" i="12" a="1"/>
  <c r="M634" i="12" s="1"/>
  <c r="N634" i="12" a="1"/>
  <c r="N634" i="12" s="1"/>
  <c r="C635" i="12" a="1"/>
  <c r="C635" i="12" s="1"/>
  <c r="D635" i="12" a="1"/>
  <c r="D635" i="12" s="1"/>
  <c r="E635" i="12" a="1"/>
  <c r="E635" i="12" s="1"/>
  <c r="F635" i="12" a="1"/>
  <c r="F635" i="12" s="1"/>
  <c r="G635" i="12" a="1"/>
  <c r="G635" i="12" s="1"/>
  <c r="H635" i="12" a="1"/>
  <c r="H635" i="12" s="1"/>
  <c r="I635" i="12" a="1"/>
  <c r="I635" i="12" s="1"/>
  <c r="J635" i="12" a="1"/>
  <c r="J635" i="12" s="1"/>
  <c r="K635" i="12" a="1"/>
  <c r="K635" i="12" s="1"/>
  <c r="L635" i="12" a="1"/>
  <c r="L635" i="12"/>
  <c r="M635" i="12" a="1"/>
  <c r="M635" i="12" s="1"/>
  <c r="N635" i="12" a="1"/>
  <c r="N635" i="12" s="1"/>
  <c r="C636" i="12" a="1"/>
  <c r="C636" i="12" s="1"/>
  <c r="D636" i="12" a="1"/>
  <c r="D636" i="12" s="1"/>
  <c r="E636" i="12" a="1"/>
  <c r="E636" i="12"/>
  <c r="F636" i="12" a="1"/>
  <c r="F636" i="12" s="1"/>
  <c r="G636" i="12" a="1"/>
  <c r="G636" i="12" s="1"/>
  <c r="H636" i="12" a="1"/>
  <c r="H636" i="12" s="1"/>
  <c r="I636" i="12" a="1"/>
  <c r="I636" i="12" s="1"/>
  <c r="J636" i="12" a="1"/>
  <c r="J636" i="12" s="1"/>
  <c r="K636" i="12" a="1"/>
  <c r="K636" i="12" s="1"/>
  <c r="L636" i="12" a="1"/>
  <c r="L636" i="12" s="1"/>
  <c r="M636" i="12" a="1"/>
  <c r="M636" i="12" s="1"/>
  <c r="N636" i="12" a="1"/>
  <c r="N636" i="12" s="1"/>
  <c r="C637" i="12" a="1"/>
  <c r="C637" i="12" s="1"/>
  <c r="D637" i="12" a="1"/>
  <c r="D637" i="12" s="1"/>
  <c r="E637" i="12" a="1"/>
  <c r="E637" i="12" s="1"/>
  <c r="F637" i="12" a="1"/>
  <c r="F637" i="12"/>
  <c r="G637" i="12" a="1"/>
  <c r="G637" i="12" s="1"/>
  <c r="H637" i="12" a="1"/>
  <c r="H637" i="12" s="1"/>
  <c r="I637" i="12" a="1"/>
  <c r="I637" i="12" s="1"/>
  <c r="J637" i="12" a="1"/>
  <c r="J637" i="12" s="1"/>
  <c r="K637" i="12" a="1"/>
  <c r="K637" i="12" s="1"/>
  <c r="L637" i="12" a="1"/>
  <c r="L637" i="12" s="1"/>
  <c r="M637" i="12" a="1"/>
  <c r="M637" i="12" s="1"/>
  <c r="N637" i="12" a="1"/>
  <c r="N637" i="12" s="1"/>
  <c r="C638" i="12" a="1"/>
  <c r="C638" i="12"/>
  <c r="D638" i="12" a="1"/>
  <c r="D638" i="12" s="1"/>
  <c r="E638" i="12" a="1"/>
  <c r="E638" i="12" s="1"/>
  <c r="F638" i="12" a="1"/>
  <c r="F638" i="12" s="1"/>
  <c r="G638" i="12" a="1"/>
  <c r="G638" i="12" s="1"/>
  <c r="H638" i="12" a="1"/>
  <c r="H638" i="12" s="1"/>
  <c r="I638" i="12" a="1"/>
  <c r="I638" i="12" s="1"/>
  <c r="J638" i="12" a="1"/>
  <c r="J638" i="12" s="1"/>
  <c r="K638" i="12" a="1"/>
  <c r="K638" i="12" s="1"/>
  <c r="L638" i="12" a="1"/>
  <c r="L638" i="12" s="1"/>
  <c r="M638" i="12" a="1"/>
  <c r="M638" i="12" s="1"/>
  <c r="N638" i="12" a="1"/>
  <c r="N638" i="12" s="1"/>
  <c r="C639" i="12" a="1"/>
  <c r="C639" i="12" s="1"/>
  <c r="D639" i="12" a="1"/>
  <c r="D639" i="12"/>
  <c r="E639" i="12" a="1"/>
  <c r="E639" i="12" s="1"/>
  <c r="F639" i="12" a="1"/>
  <c r="F639" i="12" s="1"/>
  <c r="G639" i="12" a="1"/>
  <c r="G639" i="12" s="1"/>
  <c r="H639" i="12" a="1"/>
  <c r="H639" i="12" s="1"/>
  <c r="I639" i="12" a="1"/>
  <c r="I639" i="12" s="1"/>
  <c r="J639" i="12" a="1"/>
  <c r="J639" i="12" s="1"/>
  <c r="K639" i="12" a="1"/>
  <c r="K639" i="12" s="1"/>
  <c r="L639" i="12" a="1"/>
  <c r="L639" i="12" s="1"/>
  <c r="M639" i="12" a="1"/>
  <c r="M639" i="12" s="1"/>
  <c r="N639" i="12" a="1"/>
  <c r="N639" i="12" s="1"/>
  <c r="N609" i="12" a="1"/>
  <c r="N609" i="12" s="1"/>
  <c r="M609" i="12" a="1"/>
  <c r="M609" i="12" s="1"/>
  <c r="L609" i="12" a="1"/>
  <c r="L609" i="12" s="1"/>
  <c r="K609" i="12" a="1"/>
  <c r="K609" i="12" s="1"/>
  <c r="J609" i="12" a="1"/>
  <c r="J609" i="12" s="1"/>
  <c r="I609" i="12" a="1"/>
  <c r="I609" i="12" s="1"/>
  <c r="H609" i="12" a="1"/>
  <c r="H609" i="12" s="1"/>
  <c r="G609" i="12" a="1"/>
  <c r="G609" i="12" s="1"/>
  <c r="F609" i="12" a="1"/>
  <c r="F609" i="12" s="1"/>
  <c r="E609" i="12" a="1"/>
  <c r="E609" i="12" s="1"/>
  <c r="D609" i="12" a="1"/>
  <c r="D609" i="12" s="1"/>
  <c r="C609" i="12" a="1"/>
  <c r="C609" i="12" s="1"/>
  <c r="C575" i="12" a="1"/>
  <c r="C575" i="12" s="1"/>
  <c r="D575" i="12" a="1"/>
  <c r="D575" i="12" s="1"/>
  <c r="E575" i="12" a="1"/>
  <c r="E575" i="12" s="1"/>
  <c r="F575" i="12" a="1"/>
  <c r="F575" i="12" s="1"/>
  <c r="G575" i="12" a="1"/>
  <c r="G575" i="12" s="1"/>
  <c r="H575" i="12" a="1"/>
  <c r="H575" i="12" s="1"/>
  <c r="I575" i="12" a="1"/>
  <c r="I575" i="12" s="1"/>
  <c r="J575" i="12" a="1"/>
  <c r="J575" i="12" s="1"/>
  <c r="K575" i="12" a="1"/>
  <c r="K575" i="12" s="1"/>
  <c r="L575" i="12" a="1"/>
  <c r="L575" i="12" s="1"/>
  <c r="M575" i="12" a="1"/>
  <c r="M575" i="12" s="1"/>
  <c r="N575" i="12" a="1"/>
  <c r="N575" i="12" s="1"/>
  <c r="O575" i="12" a="1"/>
  <c r="O575" i="12" s="1"/>
  <c r="P575" i="12" a="1"/>
  <c r="P575" i="12" s="1"/>
  <c r="Q575" i="12" a="1"/>
  <c r="Q575" i="12" s="1"/>
  <c r="C576" i="12" a="1"/>
  <c r="C576" i="12" s="1"/>
  <c r="D576" i="12" a="1"/>
  <c r="D576" i="12" s="1"/>
  <c r="E576" i="12" a="1"/>
  <c r="E576" i="12" s="1"/>
  <c r="F576" i="12" a="1"/>
  <c r="F576" i="12" s="1"/>
  <c r="G576" i="12" a="1"/>
  <c r="G576" i="12" s="1"/>
  <c r="H576" i="12" a="1"/>
  <c r="H576" i="12" s="1"/>
  <c r="I576" i="12" a="1"/>
  <c r="I576" i="12" s="1"/>
  <c r="J576" i="12" a="1"/>
  <c r="J576" i="12" s="1"/>
  <c r="K576" i="12" a="1"/>
  <c r="K576" i="12" s="1"/>
  <c r="L576" i="12" a="1"/>
  <c r="L576" i="12" s="1"/>
  <c r="M576" i="12" a="1"/>
  <c r="M576" i="12" s="1"/>
  <c r="N576" i="12" a="1"/>
  <c r="N576" i="12" s="1"/>
  <c r="O576" i="12" a="1"/>
  <c r="O576" i="12" s="1"/>
  <c r="P576" i="12" a="1"/>
  <c r="P576" i="12" s="1"/>
  <c r="Q576" i="12" a="1"/>
  <c r="Q576" i="12" s="1"/>
  <c r="C577" i="12" a="1"/>
  <c r="C577" i="12" s="1"/>
  <c r="D577" i="12" a="1"/>
  <c r="D577" i="12" s="1"/>
  <c r="E577" i="12" a="1"/>
  <c r="E577" i="12" s="1"/>
  <c r="F577" i="12" a="1"/>
  <c r="F577" i="12" s="1"/>
  <c r="G577" i="12" a="1"/>
  <c r="G577" i="12" s="1"/>
  <c r="H577" i="12" a="1"/>
  <c r="H577" i="12"/>
  <c r="I577" i="12" a="1"/>
  <c r="I577" i="12" s="1"/>
  <c r="J577" i="12" a="1"/>
  <c r="J577" i="12" s="1"/>
  <c r="K577" i="12" a="1"/>
  <c r="K577" i="12" s="1"/>
  <c r="L577" i="12" a="1"/>
  <c r="L577" i="12" s="1"/>
  <c r="M577" i="12" a="1"/>
  <c r="M577" i="12" s="1"/>
  <c r="N577" i="12" a="1"/>
  <c r="N577" i="12" s="1"/>
  <c r="O577" i="12" a="1"/>
  <c r="O577" i="12" s="1"/>
  <c r="P577" i="12" a="1"/>
  <c r="P577" i="12" s="1"/>
  <c r="Q577" i="12" a="1"/>
  <c r="Q577" i="12" s="1"/>
  <c r="C578" i="12" a="1"/>
  <c r="C578" i="12" s="1"/>
  <c r="D578" i="12" a="1"/>
  <c r="D578" i="12" s="1"/>
  <c r="E578" i="12" a="1"/>
  <c r="E578" i="12" s="1"/>
  <c r="F578" i="12" a="1"/>
  <c r="F578" i="12" s="1"/>
  <c r="G578" i="12" a="1"/>
  <c r="G578" i="12" s="1"/>
  <c r="H578" i="12" a="1"/>
  <c r="H578" i="12" s="1"/>
  <c r="I578" i="12" a="1"/>
  <c r="I578" i="12" s="1"/>
  <c r="J578" i="12" a="1"/>
  <c r="J578" i="12" s="1"/>
  <c r="K578" i="12" a="1"/>
  <c r="K578" i="12" s="1"/>
  <c r="L578" i="12" a="1"/>
  <c r="L578" i="12" s="1"/>
  <c r="M578" i="12" a="1"/>
  <c r="M578" i="12" s="1"/>
  <c r="N578" i="12" a="1"/>
  <c r="N578" i="12" s="1"/>
  <c r="O578" i="12" a="1"/>
  <c r="O578" i="12" s="1"/>
  <c r="P578" i="12" a="1"/>
  <c r="P578" i="12" s="1"/>
  <c r="Q578" i="12" a="1"/>
  <c r="Q578" i="12" s="1"/>
  <c r="C579" i="12" a="1"/>
  <c r="C579" i="12" s="1"/>
  <c r="D579" i="12" a="1"/>
  <c r="D579" i="12" s="1"/>
  <c r="E579" i="12" a="1"/>
  <c r="E579" i="12" s="1"/>
  <c r="F579" i="12" a="1"/>
  <c r="F579" i="12" s="1"/>
  <c r="G579" i="12" a="1"/>
  <c r="G579" i="12" s="1"/>
  <c r="H579" i="12" a="1"/>
  <c r="H579" i="12" s="1"/>
  <c r="I579" i="12" a="1"/>
  <c r="I579" i="12" s="1"/>
  <c r="J579" i="12" a="1"/>
  <c r="J579" i="12" s="1"/>
  <c r="K579" i="12" a="1"/>
  <c r="K579" i="12" s="1"/>
  <c r="L579" i="12" a="1"/>
  <c r="L579" i="12" s="1"/>
  <c r="M579" i="12" a="1"/>
  <c r="M579" i="12" s="1"/>
  <c r="N579" i="12" a="1"/>
  <c r="N579" i="12" s="1"/>
  <c r="O579" i="12" a="1"/>
  <c r="O579" i="12" s="1"/>
  <c r="P579" i="12" a="1"/>
  <c r="P579" i="12" s="1"/>
  <c r="Q579" i="12" a="1"/>
  <c r="Q579" i="12" s="1"/>
  <c r="C580" i="12" a="1"/>
  <c r="C580" i="12"/>
  <c r="D580" i="12" a="1"/>
  <c r="D580" i="12" s="1"/>
  <c r="E580" i="12" a="1"/>
  <c r="E580" i="12" s="1"/>
  <c r="F580" i="12" a="1"/>
  <c r="F580" i="12" s="1"/>
  <c r="G580" i="12" a="1"/>
  <c r="G580" i="12" s="1"/>
  <c r="H580" i="12" a="1"/>
  <c r="H580" i="12" s="1"/>
  <c r="I580" i="12" a="1"/>
  <c r="I580" i="12" s="1"/>
  <c r="J580" i="12" a="1"/>
  <c r="J580" i="12" s="1"/>
  <c r="K580" i="12" a="1"/>
  <c r="K580" i="12" s="1"/>
  <c r="L580" i="12" a="1"/>
  <c r="L580" i="12" s="1"/>
  <c r="M580" i="12" a="1"/>
  <c r="M580" i="12" s="1"/>
  <c r="N580" i="12" a="1"/>
  <c r="N580" i="12" s="1"/>
  <c r="O580" i="12" a="1"/>
  <c r="O580" i="12" s="1"/>
  <c r="P580" i="12" a="1"/>
  <c r="P580" i="12" s="1"/>
  <c r="Q580" i="12" a="1"/>
  <c r="Q580" i="12" s="1"/>
  <c r="C581" i="12" a="1"/>
  <c r="C581" i="12" s="1"/>
  <c r="D581" i="12" a="1"/>
  <c r="D581" i="12" s="1"/>
  <c r="E581" i="12" a="1"/>
  <c r="E581" i="12" s="1"/>
  <c r="F581" i="12" a="1"/>
  <c r="F581" i="12" s="1"/>
  <c r="G581" i="12" a="1"/>
  <c r="G581" i="12" s="1"/>
  <c r="H581" i="12" a="1"/>
  <c r="H581" i="12"/>
  <c r="I581" i="12" a="1"/>
  <c r="I581" i="12" s="1"/>
  <c r="J581" i="12" a="1"/>
  <c r="J581" i="12" s="1"/>
  <c r="K581" i="12" a="1"/>
  <c r="K581" i="12" s="1"/>
  <c r="L581" i="12" a="1"/>
  <c r="L581" i="12"/>
  <c r="M581" i="12" a="1"/>
  <c r="M581" i="12" s="1"/>
  <c r="N581" i="12" a="1"/>
  <c r="N581" i="12" s="1"/>
  <c r="O581" i="12" a="1"/>
  <c r="O581" i="12" s="1"/>
  <c r="P581" i="12" a="1"/>
  <c r="P581" i="12" s="1"/>
  <c r="Q581" i="12" a="1"/>
  <c r="Q581" i="12" s="1"/>
  <c r="C582" i="12" a="1"/>
  <c r="C582" i="12" s="1"/>
  <c r="D582" i="12" a="1"/>
  <c r="D582" i="12" s="1"/>
  <c r="E582" i="12" a="1"/>
  <c r="E582" i="12" s="1"/>
  <c r="F582" i="12" a="1"/>
  <c r="F582" i="12" s="1"/>
  <c r="G582" i="12" a="1"/>
  <c r="G582" i="12" s="1"/>
  <c r="H582" i="12" a="1"/>
  <c r="H582" i="12" s="1"/>
  <c r="I582" i="12" a="1"/>
  <c r="I582" i="12" s="1"/>
  <c r="J582" i="12" a="1"/>
  <c r="J582" i="12" s="1"/>
  <c r="K582" i="12" a="1"/>
  <c r="K582" i="12" s="1"/>
  <c r="L582" i="12" a="1"/>
  <c r="L582" i="12" s="1"/>
  <c r="M582" i="12" a="1"/>
  <c r="M582" i="12" s="1"/>
  <c r="N582" i="12" a="1"/>
  <c r="N582" i="12" s="1"/>
  <c r="O582" i="12" a="1"/>
  <c r="O582" i="12" s="1"/>
  <c r="P582" i="12" a="1"/>
  <c r="P582" i="12" s="1"/>
  <c r="Q582" i="12" a="1"/>
  <c r="Q582" i="12" s="1"/>
  <c r="C583" i="12" a="1"/>
  <c r="C583" i="12" s="1"/>
  <c r="D583" i="12" a="1"/>
  <c r="D583" i="12" s="1"/>
  <c r="E583" i="12" a="1"/>
  <c r="E583" i="12" s="1"/>
  <c r="F583" i="12" a="1"/>
  <c r="F583" i="12" s="1"/>
  <c r="G583" i="12" a="1"/>
  <c r="G583" i="12" s="1"/>
  <c r="H583" i="12" a="1"/>
  <c r="H583" i="12" s="1"/>
  <c r="I583" i="12" a="1"/>
  <c r="I583" i="12" s="1"/>
  <c r="J583" i="12" a="1"/>
  <c r="J583" i="12" s="1"/>
  <c r="K583" i="12" a="1"/>
  <c r="K583" i="12" s="1"/>
  <c r="L583" i="12" a="1"/>
  <c r="L583" i="12" s="1"/>
  <c r="M583" i="12" a="1"/>
  <c r="M583" i="12" s="1"/>
  <c r="N583" i="12" a="1"/>
  <c r="N583" i="12"/>
  <c r="O583" i="12" a="1"/>
  <c r="O583" i="12" s="1"/>
  <c r="P583" i="12" a="1"/>
  <c r="P583" i="12" s="1"/>
  <c r="Q583" i="12" a="1"/>
  <c r="Q583" i="12" s="1"/>
  <c r="C584" i="12" a="1"/>
  <c r="C584" i="12" s="1"/>
  <c r="D584" i="12" a="1"/>
  <c r="D584" i="12" s="1"/>
  <c r="E584" i="12" a="1"/>
  <c r="E584" i="12" s="1"/>
  <c r="F584" i="12" a="1"/>
  <c r="F584" i="12" s="1"/>
  <c r="G584" i="12" a="1"/>
  <c r="G584" i="12" s="1"/>
  <c r="H584" i="12" a="1"/>
  <c r="H584" i="12" s="1"/>
  <c r="I584" i="12" a="1"/>
  <c r="I584" i="12" s="1"/>
  <c r="J584" i="12" a="1"/>
  <c r="J584" i="12" s="1"/>
  <c r="K584" i="12" a="1"/>
  <c r="K584" i="12" s="1"/>
  <c r="L584" i="12" a="1"/>
  <c r="L584" i="12" s="1"/>
  <c r="M584" i="12" a="1"/>
  <c r="M584" i="12" s="1"/>
  <c r="N584" i="12" a="1"/>
  <c r="N584" i="12" s="1"/>
  <c r="O584" i="12" a="1"/>
  <c r="O584" i="12" s="1"/>
  <c r="P584" i="12" a="1"/>
  <c r="P584" i="12" s="1"/>
  <c r="Q584" i="12" a="1"/>
  <c r="Q584" i="12" s="1"/>
  <c r="C585" i="12" a="1"/>
  <c r="C585" i="12" s="1"/>
  <c r="D585" i="12" a="1"/>
  <c r="D585" i="12" s="1"/>
  <c r="E585" i="12" a="1"/>
  <c r="E585" i="12" s="1"/>
  <c r="F585" i="12" a="1"/>
  <c r="F585" i="12" s="1"/>
  <c r="G585" i="12" a="1"/>
  <c r="G585" i="12" s="1"/>
  <c r="H585" i="12" a="1"/>
  <c r="H585" i="12" s="1"/>
  <c r="I585" i="12" a="1"/>
  <c r="I585" i="12" s="1"/>
  <c r="J585" i="12" a="1"/>
  <c r="J585" i="12" s="1"/>
  <c r="K585" i="12" a="1"/>
  <c r="K585" i="12" s="1"/>
  <c r="L585" i="12" a="1"/>
  <c r="L585" i="12" s="1"/>
  <c r="M585" i="12" a="1"/>
  <c r="M585" i="12" s="1"/>
  <c r="N585" i="12" a="1"/>
  <c r="N585" i="12" s="1"/>
  <c r="O585" i="12" a="1"/>
  <c r="O585" i="12" s="1"/>
  <c r="P585" i="12" a="1"/>
  <c r="P585" i="12" s="1"/>
  <c r="Q585" i="12" a="1"/>
  <c r="Q585" i="12" s="1"/>
  <c r="C586" i="12" a="1"/>
  <c r="C586" i="12" s="1"/>
  <c r="D586" i="12" a="1"/>
  <c r="D586" i="12" s="1"/>
  <c r="E586" i="12" a="1"/>
  <c r="E586" i="12" s="1"/>
  <c r="F586" i="12" a="1"/>
  <c r="F586" i="12" s="1"/>
  <c r="G586" i="12" a="1"/>
  <c r="G586" i="12" s="1"/>
  <c r="H586" i="12" a="1"/>
  <c r="H586" i="12" s="1"/>
  <c r="I586" i="12" a="1"/>
  <c r="I586" i="12" s="1"/>
  <c r="J586" i="12" a="1"/>
  <c r="J586" i="12" s="1"/>
  <c r="K586" i="12" a="1"/>
  <c r="K586" i="12" s="1"/>
  <c r="L586" i="12" a="1"/>
  <c r="L586" i="12" s="1"/>
  <c r="M586" i="12" a="1"/>
  <c r="M586" i="12" s="1"/>
  <c r="N586" i="12" a="1"/>
  <c r="N586" i="12" s="1"/>
  <c r="O586" i="12" a="1"/>
  <c r="O586" i="12" s="1"/>
  <c r="P586" i="12" a="1"/>
  <c r="P586" i="12" s="1"/>
  <c r="Q586" i="12" a="1"/>
  <c r="Q586" i="12" s="1"/>
  <c r="C587" i="12" a="1"/>
  <c r="C587" i="12" s="1"/>
  <c r="D587" i="12" a="1"/>
  <c r="D587" i="12" s="1"/>
  <c r="E587" i="12" a="1"/>
  <c r="E587" i="12" s="1"/>
  <c r="F587" i="12" a="1"/>
  <c r="F587" i="12" s="1"/>
  <c r="G587" i="12" a="1"/>
  <c r="G587" i="12" s="1"/>
  <c r="H587" i="12" a="1"/>
  <c r="H587" i="12" s="1"/>
  <c r="I587" i="12" a="1"/>
  <c r="I587" i="12" s="1"/>
  <c r="J587" i="12" a="1"/>
  <c r="J587" i="12" s="1"/>
  <c r="K587" i="12" a="1"/>
  <c r="K587" i="12" s="1"/>
  <c r="L587" i="12" a="1"/>
  <c r="L587" i="12" s="1"/>
  <c r="M587" i="12" a="1"/>
  <c r="M587" i="12" s="1"/>
  <c r="N587" i="12" a="1"/>
  <c r="N587" i="12" s="1"/>
  <c r="O587" i="12" a="1"/>
  <c r="O587" i="12" s="1"/>
  <c r="P587" i="12" a="1"/>
  <c r="P587" i="12" s="1"/>
  <c r="Q587" i="12" a="1"/>
  <c r="Q587" i="12" s="1"/>
  <c r="C588" i="12" a="1"/>
  <c r="C588" i="12" s="1"/>
  <c r="D588" i="12" a="1"/>
  <c r="D588" i="12" s="1"/>
  <c r="E588" i="12" a="1"/>
  <c r="E588" i="12" s="1"/>
  <c r="F588" i="12" a="1"/>
  <c r="F588" i="12" s="1"/>
  <c r="G588" i="12" a="1"/>
  <c r="G588" i="12" s="1"/>
  <c r="H588" i="12" a="1"/>
  <c r="H588" i="12" s="1"/>
  <c r="I588" i="12" a="1"/>
  <c r="I588" i="12" s="1"/>
  <c r="J588" i="12" a="1"/>
  <c r="J588" i="12" s="1"/>
  <c r="K588" i="12" a="1"/>
  <c r="K588" i="12"/>
  <c r="L588" i="12" a="1"/>
  <c r="L588" i="12" s="1"/>
  <c r="M588" i="12" a="1"/>
  <c r="M588" i="12" s="1"/>
  <c r="N588" i="12" a="1"/>
  <c r="N588" i="12" s="1"/>
  <c r="O588" i="12" a="1"/>
  <c r="O588" i="12" s="1"/>
  <c r="P588" i="12" a="1"/>
  <c r="P588" i="12" s="1"/>
  <c r="Q588" i="12" a="1"/>
  <c r="Q588" i="12" s="1"/>
  <c r="C589" i="12" a="1"/>
  <c r="C589" i="12" s="1"/>
  <c r="D589" i="12" a="1"/>
  <c r="D589" i="12" s="1"/>
  <c r="E589" i="12" a="1"/>
  <c r="E589" i="12" s="1"/>
  <c r="F589" i="12" a="1"/>
  <c r="F589" i="12" s="1"/>
  <c r="G589" i="12" a="1"/>
  <c r="G589" i="12" s="1"/>
  <c r="H589" i="12" a="1"/>
  <c r="H589" i="12" s="1"/>
  <c r="I589" i="12" a="1"/>
  <c r="I589" i="12" s="1"/>
  <c r="J589" i="12" a="1"/>
  <c r="J589" i="12" s="1"/>
  <c r="K589" i="12" a="1"/>
  <c r="K589" i="12" s="1"/>
  <c r="L589" i="12" a="1"/>
  <c r="L589" i="12" s="1"/>
  <c r="M589" i="12" a="1"/>
  <c r="M589" i="12" s="1"/>
  <c r="N589" i="12" a="1"/>
  <c r="N589" i="12" s="1"/>
  <c r="O589" i="12" a="1"/>
  <c r="O589" i="12" s="1"/>
  <c r="P589" i="12" a="1"/>
  <c r="P589" i="12" s="1"/>
  <c r="Q589" i="12" a="1"/>
  <c r="Q589" i="12" s="1"/>
  <c r="C590" i="12" a="1"/>
  <c r="C590" i="12" s="1"/>
  <c r="D590" i="12" a="1"/>
  <c r="D590" i="12" s="1"/>
  <c r="E590" i="12" a="1"/>
  <c r="E590" i="12"/>
  <c r="F590" i="12" a="1"/>
  <c r="F590" i="12" s="1"/>
  <c r="G590" i="12" a="1"/>
  <c r="G590" i="12" s="1"/>
  <c r="H590" i="12" a="1"/>
  <c r="H590" i="12" s="1"/>
  <c r="I590" i="12" a="1"/>
  <c r="I590" i="12" s="1"/>
  <c r="J590" i="12" a="1"/>
  <c r="J590" i="12" s="1"/>
  <c r="K590" i="12" a="1"/>
  <c r="K590" i="12" s="1"/>
  <c r="L590" i="12" a="1"/>
  <c r="L590" i="12" s="1"/>
  <c r="M590" i="12" a="1"/>
  <c r="M590" i="12" s="1"/>
  <c r="N590" i="12" a="1"/>
  <c r="N590" i="12" s="1"/>
  <c r="O590" i="12" a="1"/>
  <c r="O590" i="12" s="1"/>
  <c r="P590" i="12" a="1"/>
  <c r="P590" i="12" s="1"/>
  <c r="Q590" i="12" a="1"/>
  <c r="Q590" i="12" s="1"/>
  <c r="C591" i="12" a="1"/>
  <c r="C591" i="12" s="1"/>
  <c r="D591" i="12" a="1"/>
  <c r="D591" i="12" s="1"/>
  <c r="E591" i="12" a="1"/>
  <c r="E591" i="12" s="1"/>
  <c r="F591" i="12" a="1"/>
  <c r="F591" i="12" s="1"/>
  <c r="G591" i="12" a="1"/>
  <c r="G591" i="12" s="1"/>
  <c r="H591" i="12" a="1"/>
  <c r="H591" i="12" s="1"/>
  <c r="I591" i="12" a="1"/>
  <c r="I591" i="12" s="1"/>
  <c r="J591" i="12" a="1"/>
  <c r="J591" i="12" s="1"/>
  <c r="K591" i="12" a="1"/>
  <c r="K591" i="12" s="1"/>
  <c r="L591" i="12" a="1"/>
  <c r="L591" i="12" s="1"/>
  <c r="M591" i="12" a="1"/>
  <c r="M591" i="12" s="1"/>
  <c r="N591" i="12" a="1"/>
  <c r="N591" i="12" s="1"/>
  <c r="O591" i="12" a="1"/>
  <c r="O591" i="12" s="1"/>
  <c r="P591" i="12" a="1"/>
  <c r="P591" i="12" s="1"/>
  <c r="Q591" i="12" a="1"/>
  <c r="Q591" i="12" s="1"/>
  <c r="C592" i="12" a="1"/>
  <c r="C592" i="12" s="1"/>
  <c r="D592" i="12" a="1"/>
  <c r="D592" i="12" s="1"/>
  <c r="E592" i="12" a="1"/>
  <c r="E592" i="12" s="1"/>
  <c r="F592" i="12" a="1"/>
  <c r="F592" i="12" s="1"/>
  <c r="G592" i="12" a="1"/>
  <c r="G592" i="12" s="1"/>
  <c r="H592" i="12" a="1"/>
  <c r="H592" i="12" s="1"/>
  <c r="I592" i="12" a="1"/>
  <c r="I592" i="12" s="1"/>
  <c r="J592" i="12" a="1"/>
  <c r="J592" i="12" s="1"/>
  <c r="K592" i="12" a="1"/>
  <c r="K592" i="12" s="1"/>
  <c r="L592" i="12" a="1"/>
  <c r="L592" i="12" s="1"/>
  <c r="M592" i="12" a="1"/>
  <c r="M592" i="12" s="1"/>
  <c r="N592" i="12" a="1"/>
  <c r="N592" i="12" s="1"/>
  <c r="O592" i="12" a="1"/>
  <c r="O592" i="12" s="1"/>
  <c r="P592" i="12" a="1"/>
  <c r="P592" i="12" s="1"/>
  <c r="Q592" i="12" a="1"/>
  <c r="Q592" i="12" s="1"/>
  <c r="C593" i="12" a="1"/>
  <c r="C593" i="12" s="1"/>
  <c r="D593" i="12" a="1"/>
  <c r="D593" i="12" s="1"/>
  <c r="E593" i="12" a="1"/>
  <c r="E593" i="12" s="1"/>
  <c r="F593" i="12" a="1"/>
  <c r="F593" i="12" s="1"/>
  <c r="G593" i="12" a="1"/>
  <c r="G593" i="12" s="1"/>
  <c r="H593" i="12" a="1"/>
  <c r="H593" i="12" s="1"/>
  <c r="I593" i="12" a="1"/>
  <c r="I593" i="12" s="1"/>
  <c r="J593" i="12" a="1"/>
  <c r="J593" i="12" s="1"/>
  <c r="K593" i="12" a="1"/>
  <c r="K593" i="12" s="1"/>
  <c r="L593" i="12" a="1"/>
  <c r="L593" i="12" s="1"/>
  <c r="M593" i="12" a="1"/>
  <c r="M593" i="12" s="1"/>
  <c r="N593" i="12" a="1"/>
  <c r="N593" i="12" s="1"/>
  <c r="O593" i="12" a="1"/>
  <c r="O593" i="12" s="1"/>
  <c r="P593" i="12" a="1"/>
  <c r="P593" i="12" s="1"/>
  <c r="Q593" i="12" a="1"/>
  <c r="Q593" i="12" s="1"/>
  <c r="C594" i="12" a="1"/>
  <c r="C594" i="12" s="1"/>
  <c r="D594" i="12" a="1"/>
  <c r="D594" i="12" s="1"/>
  <c r="E594" i="12" a="1"/>
  <c r="E594" i="12" s="1"/>
  <c r="F594" i="12" a="1"/>
  <c r="F594" i="12" s="1"/>
  <c r="G594" i="12" a="1"/>
  <c r="G594" i="12" s="1"/>
  <c r="H594" i="12" a="1"/>
  <c r="H594" i="12" s="1"/>
  <c r="I594" i="12" a="1"/>
  <c r="I594" i="12" s="1"/>
  <c r="J594" i="12" a="1"/>
  <c r="J594" i="12" s="1"/>
  <c r="K594" i="12" a="1"/>
  <c r="K594" i="12" s="1"/>
  <c r="L594" i="12" a="1"/>
  <c r="L594" i="12" s="1"/>
  <c r="M594" i="12" a="1"/>
  <c r="M594" i="12" s="1"/>
  <c r="N594" i="12" a="1"/>
  <c r="N594" i="12" s="1"/>
  <c r="O594" i="12" a="1"/>
  <c r="O594" i="12" s="1"/>
  <c r="P594" i="12" a="1"/>
  <c r="P594" i="12" s="1"/>
  <c r="Q594" i="12" a="1"/>
  <c r="Q594" i="12"/>
  <c r="C595" i="12" a="1"/>
  <c r="C595" i="12" s="1"/>
  <c r="D595" i="12" a="1"/>
  <c r="D595" i="12" s="1"/>
  <c r="E595" i="12" a="1"/>
  <c r="E595" i="12" s="1"/>
  <c r="F595" i="12" a="1"/>
  <c r="F595" i="12" s="1"/>
  <c r="G595" i="12" a="1"/>
  <c r="G595" i="12" s="1"/>
  <c r="H595" i="12" a="1"/>
  <c r="H595" i="12" s="1"/>
  <c r="I595" i="12" a="1"/>
  <c r="I595" i="12" s="1"/>
  <c r="J595" i="12" a="1"/>
  <c r="J595" i="12" s="1"/>
  <c r="K595" i="12" a="1"/>
  <c r="K595" i="12" s="1"/>
  <c r="L595" i="12" a="1"/>
  <c r="L595" i="12" s="1"/>
  <c r="M595" i="12" a="1"/>
  <c r="M595" i="12" s="1"/>
  <c r="N595" i="12" a="1"/>
  <c r="N595" i="12" s="1"/>
  <c r="O595" i="12" a="1"/>
  <c r="O595" i="12" s="1"/>
  <c r="P595" i="12" a="1"/>
  <c r="P595" i="12" s="1"/>
  <c r="Q595" i="12" a="1"/>
  <c r="Q595" i="12" s="1"/>
  <c r="C596" i="12" a="1"/>
  <c r="C596" i="12" s="1"/>
  <c r="D596" i="12" a="1"/>
  <c r="D596" i="12" s="1"/>
  <c r="E596" i="12" a="1"/>
  <c r="E596" i="12" s="1"/>
  <c r="F596" i="12" a="1"/>
  <c r="F596" i="12"/>
  <c r="G596" i="12" a="1"/>
  <c r="G596" i="12" s="1"/>
  <c r="H596" i="12" a="1"/>
  <c r="H596" i="12" s="1"/>
  <c r="I596" i="12" a="1"/>
  <c r="I596" i="12" s="1"/>
  <c r="J596" i="12" a="1"/>
  <c r="J596" i="12" s="1"/>
  <c r="K596" i="12" a="1"/>
  <c r="K596" i="12" s="1"/>
  <c r="L596" i="12" a="1"/>
  <c r="L596" i="12" s="1"/>
  <c r="M596" i="12" a="1"/>
  <c r="M596" i="12" s="1"/>
  <c r="N596" i="12" a="1"/>
  <c r="N596" i="12" s="1"/>
  <c r="O596" i="12" a="1"/>
  <c r="O596" i="12" s="1"/>
  <c r="P596" i="12" a="1"/>
  <c r="P596" i="12" s="1"/>
  <c r="Q596" i="12" a="1"/>
  <c r="Q596" i="12" s="1"/>
  <c r="C597" i="12" a="1"/>
  <c r="C597" i="12" s="1"/>
  <c r="D597" i="12" a="1"/>
  <c r="D597" i="12" s="1"/>
  <c r="E597" i="12" a="1"/>
  <c r="E597" i="12" s="1"/>
  <c r="F597" i="12" a="1"/>
  <c r="F597" i="12" s="1"/>
  <c r="G597" i="12" a="1"/>
  <c r="G597" i="12" s="1"/>
  <c r="H597" i="12" a="1"/>
  <c r="H597" i="12" s="1"/>
  <c r="I597" i="12" a="1"/>
  <c r="I597" i="12" s="1"/>
  <c r="J597" i="12" a="1"/>
  <c r="J597" i="12" s="1"/>
  <c r="K597" i="12" a="1"/>
  <c r="K597" i="12" s="1"/>
  <c r="L597" i="12" a="1"/>
  <c r="L597" i="12" s="1"/>
  <c r="M597" i="12" a="1"/>
  <c r="M597" i="12" s="1"/>
  <c r="N597" i="12" a="1"/>
  <c r="N597" i="12" s="1"/>
  <c r="O597" i="12" a="1"/>
  <c r="O597" i="12" s="1"/>
  <c r="P597" i="12" a="1"/>
  <c r="P597" i="12" s="1"/>
  <c r="Q597" i="12" a="1"/>
  <c r="Q597" i="12" s="1"/>
  <c r="C598" i="12" a="1"/>
  <c r="C598" i="12" s="1"/>
  <c r="D598" i="12" a="1"/>
  <c r="D598" i="12" s="1"/>
  <c r="E598" i="12" a="1"/>
  <c r="E598" i="12" s="1"/>
  <c r="F598" i="12" a="1"/>
  <c r="F598" i="12" s="1"/>
  <c r="G598" i="12" a="1"/>
  <c r="G598" i="12"/>
  <c r="H598" i="12" a="1"/>
  <c r="H598" i="12" s="1"/>
  <c r="I598" i="12" a="1"/>
  <c r="I598" i="12" s="1"/>
  <c r="J598" i="12" a="1"/>
  <c r="J598" i="12"/>
  <c r="K598" i="12" a="1"/>
  <c r="K598" i="12" s="1"/>
  <c r="L598" i="12" a="1"/>
  <c r="L598" i="12" s="1"/>
  <c r="M598" i="12" a="1"/>
  <c r="M598" i="12" s="1"/>
  <c r="N598" i="12" a="1"/>
  <c r="N598" i="12"/>
  <c r="O598" i="12" a="1"/>
  <c r="O598" i="12" s="1"/>
  <c r="P598" i="12" a="1"/>
  <c r="P598" i="12" s="1"/>
  <c r="Q598" i="12" a="1"/>
  <c r="Q598" i="12" s="1"/>
  <c r="C599" i="12" a="1"/>
  <c r="C599" i="12" s="1"/>
  <c r="D599" i="12" a="1"/>
  <c r="D599" i="12" s="1"/>
  <c r="E599" i="12" a="1"/>
  <c r="E599" i="12" s="1"/>
  <c r="F599" i="12" a="1"/>
  <c r="F599" i="12" s="1"/>
  <c r="G599" i="12" a="1"/>
  <c r="G599" i="12" s="1"/>
  <c r="H599" i="12" a="1"/>
  <c r="H599" i="12" s="1"/>
  <c r="I599" i="12" a="1"/>
  <c r="I599" i="12" s="1"/>
  <c r="J599" i="12" a="1"/>
  <c r="J599" i="12" s="1"/>
  <c r="K599" i="12" a="1"/>
  <c r="K599" i="12" s="1"/>
  <c r="L599" i="12" a="1"/>
  <c r="L599" i="12" s="1"/>
  <c r="M599" i="12" a="1"/>
  <c r="M599" i="12" s="1"/>
  <c r="N599" i="12" a="1"/>
  <c r="N599" i="12" s="1"/>
  <c r="O599" i="12" a="1"/>
  <c r="O599" i="12" s="1"/>
  <c r="P599" i="12" a="1"/>
  <c r="P599" i="12" s="1"/>
  <c r="Q599" i="12" a="1"/>
  <c r="Q599" i="12" s="1"/>
  <c r="C600" i="12" a="1"/>
  <c r="C600" i="12" s="1"/>
  <c r="D600" i="12" a="1"/>
  <c r="D600" i="12" s="1"/>
  <c r="E600" i="12" a="1"/>
  <c r="E600" i="12" s="1"/>
  <c r="F600" i="12" a="1"/>
  <c r="F600" i="12" s="1"/>
  <c r="G600" i="12" a="1"/>
  <c r="G600" i="12" s="1"/>
  <c r="H600" i="12" a="1"/>
  <c r="H600" i="12" s="1"/>
  <c r="I600" i="12" a="1"/>
  <c r="I600" i="12" s="1"/>
  <c r="J600" i="12" a="1"/>
  <c r="J600" i="12" s="1"/>
  <c r="K600" i="12" a="1"/>
  <c r="K600" i="12" s="1"/>
  <c r="L600" i="12" a="1"/>
  <c r="L600" i="12" s="1"/>
  <c r="M600" i="12" a="1"/>
  <c r="M600" i="12" s="1"/>
  <c r="N600" i="12" a="1"/>
  <c r="N600" i="12" s="1"/>
  <c r="O600" i="12" a="1"/>
  <c r="O600" i="12" s="1"/>
  <c r="P600" i="12" a="1"/>
  <c r="P600" i="12" s="1"/>
  <c r="Q600" i="12" a="1"/>
  <c r="Q600" i="12" s="1"/>
  <c r="C601" i="12" a="1"/>
  <c r="C601" i="12" s="1"/>
  <c r="D601" i="12" a="1"/>
  <c r="D601" i="12" s="1"/>
  <c r="E601" i="12" a="1"/>
  <c r="E601" i="12" s="1"/>
  <c r="F601" i="12" a="1"/>
  <c r="F601" i="12" s="1"/>
  <c r="G601" i="12" a="1"/>
  <c r="G601" i="12" s="1"/>
  <c r="H601" i="12" a="1"/>
  <c r="H601" i="12" s="1"/>
  <c r="I601" i="12" a="1"/>
  <c r="I601" i="12" s="1"/>
  <c r="J601" i="12" a="1"/>
  <c r="J601" i="12" s="1"/>
  <c r="K601" i="12" a="1"/>
  <c r="K601" i="12" s="1"/>
  <c r="L601" i="12" a="1"/>
  <c r="L601" i="12" s="1"/>
  <c r="M601" i="12" a="1"/>
  <c r="M601" i="12" s="1"/>
  <c r="N601" i="12" a="1"/>
  <c r="N601" i="12" s="1"/>
  <c r="O601" i="12" a="1"/>
  <c r="O601" i="12" s="1"/>
  <c r="P601" i="12" a="1"/>
  <c r="P601" i="12" s="1"/>
  <c r="Q601" i="12" a="1"/>
  <c r="Q601" i="12" s="1"/>
  <c r="C602" i="12" a="1"/>
  <c r="C602" i="12" s="1"/>
  <c r="D602" i="12" a="1"/>
  <c r="D602" i="12" s="1"/>
  <c r="E602" i="12" a="1"/>
  <c r="E602" i="12" s="1"/>
  <c r="F602" i="12" a="1"/>
  <c r="F602" i="12" s="1"/>
  <c r="G602" i="12" a="1"/>
  <c r="G602" i="12" s="1"/>
  <c r="H602" i="12" a="1"/>
  <c r="H602" i="12" s="1"/>
  <c r="I602" i="12" a="1"/>
  <c r="I602" i="12" s="1"/>
  <c r="J602" i="12" a="1"/>
  <c r="J602" i="12" s="1"/>
  <c r="K602" i="12" a="1"/>
  <c r="K602" i="12" s="1"/>
  <c r="L602" i="12" a="1"/>
  <c r="L602" i="12" s="1"/>
  <c r="M602" i="12" a="1"/>
  <c r="M602" i="12" s="1"/>
  <c r="N602" i="12" a="1"/>
  <c r="N602" i="12" s="1"/>
  <c r="O602" i="12" a="1"/>
  <c r="O602" i="12" s="1"/>
  <c r="P602" i="12" a="1"/>
  <c r="P602" i="12" s="1"/>
  <c r="Q602" i="12" a="1"/>
  <c r="Q602" i="12" s="1"/>
  <c r="C603" i="12" a="1"/>
  <c r="C603" i="12" s="1"/>
  <c r="D603" i="12" a="1"/>
  <c r="D603" i="12" s="1"/>
  <c r="E603" i="12" a="1"/>
  <c r="E603" i="12" s="1"/>
  <c r="F603" i="12" a="1"/>
  <c r="F603" i="12" s="1"/>
  <c r="G603" i="12" a="1"/>
  <c r="G603" i="12" s="1"/>
  <c r="H603" i="12" a="1"/>
  <c r="H603" i="12" s="1"/>
  <c r="I603" i="12" a="1"/>
  <c r="I603" i="12" s="1"/>
  <c r="J603" i="12" a="1"/>
  <c r="J603" i="12" s="1"/>
  <c r="K603" i="12" a="1"/>
  <c r="K603" i="12" s="1"/>
  <c r="L603" i="12" a="1"/>
  <c r="L603" i="12" s="1"/>
  <c r="M603" i="12" a="1"/>
  <c r="M603" i="12" s="1"/>
  <c r="N603" i="12" a="1"/>
  <c r="N603" i="12" s="1"/>
  <c r="O603" i="12" a="1"/>
  <c r="O603" i="12" s="1"/>
  <c r="P603" i="12" a="1"/>
  <c r="P603" i="12" s="1"/>
  <c r="Q603" i="12" a="1"/>
  <c r="Q603" i="12" s="1"/>
  <c r="Q574" i="12" a="1"/>
  <c r="Q574" i="12" s="1"/>
  <c r="P574" i="12" a="1"/>
  <c r="P574" i="12" s="1"/>
  <c r="O574" i="12" a="1"/>
  <c r="O574" i="12" s="1"/>
  <c r="N574" i="12" a="1"/>
  <c r="N574" i="12" s="1"/>
  <c r="M574" i="12" a="1"/>
  <c r="M574" i="12" s="1"/>
  <c r="L574" i="12" a="1"/>
  <c r="L574" i="12" s="1"/>
  <c r="K574" i="12" a="1"/>
  <c r="K574" i="12" s="1"/>
  <c r="J574" i="12" a="1"/>
  <c r="J574" i="12" s="1"/>
  <c r="I574" i="12" a="1"/>
  <c r="I574" i="12" s="1"/>
  <c r="H574" i="12" a="1"/>
  <c r="H574" i="12" s="1"/>
  <c r="G574" i="12" a="1"/>
  <c r="G574" i="12" s="1"/>
  <c r="F574" i="12" a="1"/>
  <c r="F574" i="12" s="1"/>
  <c r="E574" i="12" a="1"/>
  <c r="E574" i="12" s="1"/>
  <c r="D574" i="12" a="1"/>
  <c r="D574" i="12" s="1"/>
  <c r="Q538" i="12" a="1"/>
  <c r="Q538" i="12" s="1"/>
  <c r="P538" i="12" a="1"/>
  <c r="P538" i="12" s="1"/>
  <c r="O538" i="12" a="1"/>
  <c r="O538" i="12" s="1"/>
  <c r="N538" i="12" a="1"/>
  <c r="N538" i="12" s="1"/>
  <c r="M538" i="12" a="1"/>
  <c r="M538" i="12" s="1"/>
  <c r="L538" i="12" a="1"/>
  <c r="L538" i="12" s="1"/>
  <c r="K538" i="12" a="1"/>
  <c r="K538" i="12" s="1"/>
  <c r="J538" i="12" a="1"/>
  <c r="J538" i="12" s="1"/>
  <c r="I538" i="12" a="1"/>
  <c r="I538" i="12" s="1"/>
  <c r="H538" i="12" a="1"/>
  <c r="H538" i="12" s="1"/>
  <c r="G538" i="12" a="1"/>
  <c r="G538" i="12" s="1"/>
  <c r="F538" i="12" a="1"/>
  <c r="F538" i="12" s="1"/>
  <c r="E538" i="12" a="1"/>
  <c r="E538" i="12" s="1"/>
  <c r="D538" i="12" a="1"/>
  <c r="D538" i="12" s="1"/>
  <c r="C538" i="12" a="1"/>
  <c r="C538" i="12" s="1"/>
  <c r="C539" i="12" a="1"/>
  <c r="C539" i="12" s="1"/>
  <c r="D539" i="12" a="1"/>
  <c r="D539" i="12" s="1"/>
  <c r="E539" i="12" a="1"/>
  <c r="E539" i="12" s="1"/>
  <c r="F539" i="12" a="1"/>
  <c r="F539" i="12" s="1"/>
  <c r="G539" i="12" a="1"/>
  <c r="G539" i="12" s="1"/>
  <c r="H539" i="12" a="1"/>
  <c r="H539" i="12" s="1"/>
  <c r="I539" i="12" a="1"/>
  <c r="I539" i="12" s="1"/>
  <c r="J539" i="12" a="1"/>
  <c r="J539" i="12" s="1"/>
  <c r="K539" i="12" a="1"/>
  <c r="K539" i="12" s="1"/>
  <c r="L539" i="12" a="1"/>
  <c r="L539" i="12" s="1"/>
  <c r="M539" i="12" a="1"/>
  <c r="M539" i="12" s="1"/>
  <c r="N539" i="12" a="1"/>
  <c r="N539" i="12" s="1"/>
  <c r="O539" i="12" a="1"/>
  <c r="O539" i="12" s="1"/>
  <c r="P539" i="12" a="1"/>
  <c r="P539" i="12" s="1"/>
  <c r="Q539" i="12" a="1"/>
  <c r="Q539" i="12" s="1"/>
  <c r="C540" i="12" a="1"/>
  <c r="C540" i="12" s="1"/>
  <c r="D540" i="12" a="1"/>
  <c r="D540" i="12" s="1"/>
  <c r="E540" i="12" a="1"/>
  <c r="E540" i="12" s="1"/>
  <c r="F540" i="12" a="1"/>
  <c r="F540" i="12" s="1"/>
  <c r="G540" i="12" a="1"/>
  <c r="G540" i="12" s="1"/>
  <c r="H540" i="12" a="1"/>
  <c r="H540" i="12" s="1"/>
  <c r="I540" i="12" a="1"/>
  <c r="I540" i="12" s="1"/>
  <c r="J540" i="12" a="1"/>
  <c r="J540" i="12" s="1"/>
  <c r="K540" i="12" a="1"/>
  <c r="K540" i="12" s="1"/>
  <c r="L540" i="12" a="1"/>
  <c r="L540" i="12" s="1"/>
  <c r="M540" i="12" a="1"/>
  <c r="M540" i="12" s="1"/>
  <c r="N540" i="12" a="1"/>
  <c r="N540" i="12" s="1"/>
  <c r="O540" i="12" a="1"/>
  <c r="O540" i="12" s="1"/>
  <c r="P540" i="12" a="1"/>
  <c r="P540" i="12" s="1"/>
  <c r="Q540" i="12" a="1"/>
  <c r="Q540" i="12" s="1"/>
  <c r="C541" i="12" a="1"/>
  <c r="C541" i="12" s="1"/>
  <c r="D541" i="12" a="1"/>
  <c r="D541" i="12" s="1"/>
  <c r="E541" i="12" a="1"/>
  <c r="E541" i="12" s="1"/>
  <c r="F541" i="12" a="1"/>
  <c r="F541" i="12" s="1"/>
  <c r="G541" i="12" a="1"/>
  <c r="G541" i="12" s="1"/>
  <c r="H541" i="12" a="1"/>
  <c r="H541" i="12" s="1"/>
  <c r="I541" i="12" a="1"/>
  <c r="I541" i="12" s="1"/>
  <c r="J541" i="12" a="1"/>
  <c r="J541" i="12" s="1"/>
  <c r="K541" i="12" a="1"/>
  <c r="K541" i="12" s="1"/>
  <c r="L541" i="12" a="1"/>
  <c r="L541" i="12" s="1"/>
  <c r="M541" i="12" a="1"/>
  <c r="M541" i="12" s="1"/>
  <c r="N541" i="12" a="1"/>
  <c r="N541" i="12" s="1"/>
  <c r="O541" i="12" a="1"/>
  <c r="O541" i="12" s="1"/>
  <c r="P541" i="12" a="1"/>
  <c r="P541" i="12" s="1"/>
  <c r="Q541" i="12" a="1"/>
  <c r="Q541" i="12" s="1"/>
  <c r="C542" i="12" a="1"/>
  <c r="C542" i="12" s="1"/>
  <c r="D542" i="12" a="1"/>
  <c r="D542" i="12" s="1"/>
  <c r="E542" i="12" a="1"/>
  <c r="E542" i="12" s="1"/>
  <c r="F542" i="12" a="1"/>
  <c r="F542" i="12" s="1"/>
  <c r="G542" i="12" a="1"/>
  <c r="G542" i="12" s="1"/>
  <c r="H542" i="12" a="1"/>
  <c r="H542" i="12" s="1"/>
  <c r="I542" i="12" a="1"/>
  <c r="I542" i="12" s="1"/>
  <c r="J542" i="12" a="1"/>
  <c r="J542" i="12" s="1"/>
  <c r="K542" i="12" a="1"/>
  <c r="K542" i="12" s="1"/>
  <c r="L542" i="12" a="1"/>
  <c r="L542" i="12" s="1"/>
  <c r="M542" i="12" a="1"/>
  <c r="M542" i="12" s="1"/>
  <c r="N542" i="12" a="1"/>
  <c r="N542" i="12" s="1"/>
  <c r="O542" i="12" a="1"/>
  <c r="O542" i="12" s="1"/>
  <c r="P542" i="12" a="1"/>
  <c r="P542" i="12" s="1"/>
  <c r="Q542" i="12" a="1"/>
  <c r="Q542" i="12" s="1"/>
  <c r="C543" i="12" a="1"/>
  <c r="C543" i="12" s="1"/>
  <c r="D543" i="12" a="1"/>
  <c r="D543" i="12" s="1"/>
  <c r="E543" i="12" a="1"/>
  <c r="E543" i="12" s="1"/>
  <c r="F543" i="12" a="1"/>
  <c r="F543" i="12" s="1"/>
  <c r="G543" i="12" a="1"/>
  <c r="G543" i="12" s="1"/>
  <c r="H543" i="12" a="1"/>
  <c r="H543" i="12" s="1"/>
  <c r="I543" i="12" a="1"/>
  <c r="I543" i="12" s="1"/>
  <c r="J543" i="12" a="1"/>
  <c r="J543" i="12" s="1"/>
  <c r="K543" i="12" a="1"/>
  <c r="K543" i="12" s="1"/>
  <c r="L543" i="12" a="1"/>
  <c r="L543" i="12" s="1"/>
  <c r="M543" i="12" a="1"/>
  <c r="M543" i="12" s="1"/>
  <c r="N543" i="12" a="1"/>
  <c r="N543" i="12" s="1"/>
  <c r="O543" i="12" a="1"/>
  <c r="O543" i="12" s="1"/>
  <c r="P543" i="12" a="1"/>
  <c r="P543" i="12" s="1"/>
  <c r="Q543" i="12" a="1"/>
  <c r="Q543" i="12" s="1"/>
  <c r="C544" i="12" a="1"/>
  <c r="C544" i="12" s="1"/>
  <c r="D544" i="12" a="1"/>
  <c r="D544" i="12" s="1"/>
  <c r="E544" i="12" a="1"/>
  <c r="E544" i="12" s="1"/>
  <c r="F544" i="12" a="1"/>
  <c r="F544" i="12" s="1"/>
  <c r="G544" i="12" a="1"/>
  <c r="G544" i="12" s="1"/>
  <c r="H544" i="12" a="1"/>
  <c r="H544" i="12" s="1"/>
  <c r="I544" i="12" a="1"/>
  <c r="I544" i="12" s="1"/>
  <c r="J544" i="12" a="1"/>
  <c r="J544" i="12" s="1"/>
  <c r="K544" i="12" a="1"/>
  <c r="K544" i="12" s="1"/>
  <c r="L544" i="12" a="1"/>
  <c r="L544" i="12" s="1"/>
  <c r="M544" i="12" a="1"/>
  <c r="M544" i="12" s="1"/>
  <c r="N544" i="12" a="1"/>
  <c r="N544" i="12" s="1"/>
  <c r="O544" i="12" a="1"/>
  <c r="O544" i="12" s="1"/>
  <c r="P544" i="12" a="1"/>
  <c r="P544" i="12" s="1"/>
  <c r="Q544" i="12" a="1"/>
  <c r="Q544" i="12" s="1"/>
  <c r="C545" i="12" a="1"/>
  <c r="C545" i="12" s="1"/>
  <c r="D545" i="12" a="1"/>
  <c r="D545" i="12" s="1"/>
  <c r="E545" i="12" a="1"/>
  <c r="E545" i="12" s="1"/>
  <c r="F545" i="12" a="1"/>
  <c r="F545" i="12" s="1"/>
  <c r="G545" i="12" a="1"/>
  <c r="G545" i="12" s="1"/>
  <c r="H545" i="12" a="1"/>
  <c r="H545" i="12" s="1"/>
  <c r="I545" i="12" a="1"/>
  <c r="I545" i="12" s="1"/>
  <c r="J545" i="12" a="1"/>
  <c r="J545" i="12" s="1"/>
  <c r="K545" i="12" a="1"/>
  <c r="K545" i="12" s="1"/>
  <c r="L545" i="12" a="1"/>
  <c r="L545" i="12" s="1"/>
  <c r="M545" i="12" a="1"/>
  <c r="M545" i="12" s="1"/>
  <c r="N545" i="12" a="1"/>
  <c r="N545" i="12" s="1"/>
  <c r="O545" i="12" a="1"/>
  <c r="O545" i="12" s="1"/>
  <c r="P545" i="12" a="1"/>
  <c r="P545" i="12" s="1"/>
  <c r="Q545" i="12" a="1"/>
  <c r="Q545" i="12" s="1"/>
  <c r="C546" i="12" a="1"/>
  <c r="C546" i="12" s="1"/>
  <c r="D546" i="12" a="1"/>
  <c r="D546" i="12" s="1"/>
  <c r="E546" i="12" a="1"/>
  <c r="E546" i="12" s="1"/>
  <c r="F546" i="12" a="1"/>
  <c r="F546" i="12" s="1"/>
  <c r="G546" i="12" a="1"/>
  <c r="G546" i="12" s="1"/>
  <c r="H546" i="12" a="1"/>
  <c r="H546" i="12" s="1"/>
  <c r="I546" i="12" a="1"/>
  <c r="I546" i="12" s="1"/>
  <c r="J546" i="12" a="1"/>
  <c r="J546" i="12" s="1"/>
  <c r="K546" i="12" a="1"/>
  <c r="K546" i="12" s="1"/>
  <c r="L546" i="12" a="1"/>
  <c r="L546" i="12" s="1"/>
  <c r="M546" i="12" a="1"/>
  <c r="M546" i="12" s="1"/>
  <c r="N546" i="12" a="1"/>
  <c r="N546" i="12" s="1"/>
  <c r="O546" i="12" a="1"/>
  <c r="O546" i="12" s="1"/>
  <c r="P546" i="12" a="1"/>
  <c r="P546" i="12" s="1"/>
  <c r="Q546" i="12" a="1"/>
  <c r="Q546" i="12" s="1"/>
  <c r="C547" i="12" a="1"/>
  <c r="C547" i="12" s="1"/>
  <c r="D547" i="12" a="1"/>
  <c r="D547" i="12" s="1"/>
  <c r="E547" i="12" a="1"/>
  <c r="E547" i="12" s="1"/>
  <c r="F547" i="12" a="1"/>
  <c r="F547" i="12" s="1"/>
  <c r="G547" i="12" a="1"/>
  <c r="G547" i="12" s="1"/>
  <c r="H547" i="12" a="1"/>
  <c r="H547" i="12" s="1"/>
  <c r="I547" i="12" a="1"/>
  <c r="I547" i="12" s="1"/>
  <c r="J547" i="12" a="1"/>
  <c r="J547" i="12"/>
  <c r="K547" i="12" a="1"/>
  <c r="K547" i="12" s="1"/>
  <c r="L547" i="12" a="1"/>
  <c r="L547" i="12" s="1"/>
  <c r="M547" i="12" a="1"/>
  <c r="M547" i="12" s="1"/>
  <c r="N547" i="12" a="1"/>
  <c r="N547" i="12" s="1"/>
  <c r="O547" i="12" a="1"/>
  <c r="O547" i="12" s="1"/>
  <c r="P547" i="12" a="1"/>
  <c r="P547" i="12" s="1"/>
  <c r="Q547" i="12" a="1"/>
  <c r="Q547" i="12" s="1"/>
  <c r="C548" i="12" a="1"/>
  <c r="C548" i="12" s="1"/>
  <c r="D548" i="12" a="1"/>
  <c r="D548" i="12" s="1"/>
  <c r="E548" i="12" a="1"/>
  <c r="E548" i="12" s="1"/>
  <c r="F548" i="12" a="1"/>
  <c r="F548" i="12" s="1"/>
  <c r="G548" i="12" a="1"/>
  <c r="G548" i="12" s="1"/>
  <c r="H548" i="12" a="1"/>
  <c r="H548" i="12" s="1"/>
  <c r="I548" i="12" a="1"/>
  <c r="I548" i="12" s="1"/>
  <c r="J548" i="12" a="1"/>
  <c r="J548" i="12" s="1"/>
  <c r="K548" i="12" a="1"/>
  <c r="K548" i="12" s="1"/>
  <c r="L548" i="12" a="1"/>
  <c r="L548" i="12" s="1"/>
  <c r="M548" i="12" a="1"/>
  <c r="M548" i="12" s="1"/>
  <c r="N548" i="12" a="1"/>
  <c r="N548" i="12" s="1"/>
  <c r="O548" i="12" a="1"/>
  <c r="O548" i="12" s="1"/>
  <c r="P548" i="12" a="1"/>
  <c r="P548" i="12" s="1"/>
  <c r="Q548" i="12" a="1"/>
  <c r="Q548" i="12" s="1"/>
  <c r="C549" i="12" a="1"/>
  <c r="C549" i="12" s="1"/>
  <c r="D549" i="12" a="1"/>
  <c r="D549" i="12" s="1"/>
  <c r="E549" i="12" a="1"/>
  <c r="E549" i="12" s="1"/>
  <c r="F549" i="12" a="1"/>
  <c r="F549" i="12" s="1"/>
  <c r="G549" i="12" a="1"/>
  <c r="G549" i="12" s="1"/>
  <c r="H549" i="12" a="1"/>
  <c r="H549" i="12" s="1"/>
  <c r="I549" i="12" a="1"/>
  <c r="I549" i="12" s="1"/>
  <c r="J549" i="12" a="1"/>
  <c r="J549" i="12" s="1"/>
  <c r="K549" i="12" a="1"/>
  <c r="K549" i="12" s="1"/>
  <c r="L549" i="12" a="1"/>
  <c r="L549" i="12" s="1"/>
  <c r="M549" i="12" a="1"/>
  <c r="M549" i="12" s="1"/>
  <c r="N549" i="12" a="1"/>
  <c r="N549" i="12" s="1"/>
  <c r="O549" i="12" a="1"/>
  <c r="O549" i="12" s="1"/>
  <c r="P549" i="12" a="1"/>
  <c r="P549" i="12" s="1"/>
  <c r="Q549" i="12" a="1"/>
  <c r="Q549" i="12" s="1"/>
  <c r="C550" i="12" a="1"/>
  <c r="C550" i="12" s="1"/>
  <c r="D550" i="12" a="1"/>
  <c r="D550" i="12" s="1"/>
  <c r="E550" i="12" a="1"/>
  <c r="E550" i="12" s="1"/>
  <c r="F550" i="12" a="1"/>
  <c r="F550" i="12" s="1"/>
  <c r="G550" i="12" a="1"/>
  <c r="G550" i="12" s="1"/>
  <c r="H550" i="12" a="1"/>
  <c r="H550" i="12" s="1"/>
  <c r="I550" i="12" a="1"/>
  <c r="I550" i="12" s="1"/>
  <c r="J550" i="12" a="1"/>
  <c r="J550" i="12" s="1"/>
  <c r="K550" i="12" a="1"/>
  <c r="K550" i="12" s="1"/>
  <c r="L550" i="12" a="1"/>
  <c r="L550" i="12" s="1"/>
  <c r="M550" i="12" a="1"/>
  <c r="M550" i="12" s="1"/>
  <c r="N550" i="12" a="1"/>
  <c r="N550" i="12" s="1"/>
  <c r="O550" i="12" a="1"/>
  <c r="O550" i="12" s="1"/>
  <c r="P550" i="12" a="1"/>
  <c r="P550" i="12" s="1"/>
  <c r="Q550" i="12" a="1"/>
  <c r="Q550" i="12" s="1"/>
  <c r="C551" i="12" a="1"/>
  <c r="C551" i="12" s="1"/>
  <c r="D551" i="12" a="1"/>
  <c r="D551" i="12" s="1"/>
  <c r="E551" i="12" a="1"/>
  <c r="E551" i="12" s="1"/>
  <c r="F551" i="12" a="1"/>
  <c r="F551" i="12" s="1"/>
  <c r="G551" i="12" a="1"/>
  <c r="G551" i="12" s="1"/>
  <c r="H551" i="12" a="1"/>
  <c r="H551" i="12" s="1"/>
  <c r="I551" i="12" a="1"/>
  <c r="I551" i="12" s="1"/>
  <c r="J551" i="12" a="1"/>
  <c r="J551" i="12" s="1"/>
  <c r="K551" i="12" a="1"/>
  <c r="K551" i="12" s="1"/>
  <c r="L551" i="12" a="1"/>
  <c r="L551" i="12" s="1"/>
  <c r="M551" i="12" a="1"/>
  <c r="M551" i="12" s="1"/>
  <c r="N551" i="12" a="1"/>
  <c r="N551" i="12" s="1"/>
  <c r="O551" i="12" a="1"/>
  <c r="O551" i="12" s="1"/>
  <c r="P551" i="12" a="1"/>
  <c r="P551" i="12" s="1"/>
  <c r="Q551" i="12" a="1"/>
  <c r="Q551" i="12" s="1"/>
  <c r="C552" i="12" a="1"/>
  <c r="C552" i="12" s="1"/>
  <c r="D552" i="12" a="1"/>
  <c r="D552" i="12" s="1"/>
  <c r="E552" i="12" a="1"/>
  <c r="E552" i="12" s="1"/>
  <c r="F552" i="12" a="1"/>
  <c r="F552" i="12" s="1"/>
  <c r="G552" i="12" a="1"/>
  <c r="G552" i="12" s="1"/>
  <c r="H552" i="12" a="1"/>
  <c r="H552" i="12" s="1"/>
  <c r="I552" i="12" a="1"/>
  <c r="I552" i="12" s="1"/>
  <c r="J552" i="12" a="1"/>
  <c r="J552" i="12" s="1"/>
  <c r="K552" i="12" a="1"/>
  <c r="K552" i="12" s="1"/>
  <c r="L552" i="12" a="1"/>
  <c r="L552" i="12" s="1"/>
  <c r="M552" i="12" a="1"/>
  <c r="M552" i="12" s="1"/>
  <c r="N552" i="12" a="1"/>
  <c r="N552" i="12" s="1"/>
  <c r="O552" i="12" a="1"/>
  <c r="O552" i="12" s="1"/>
  <c r="P552" i="12" a="1"/>
  <c r="P552" i="12" s="1"/>
  <c r="Q552" i="12" a="1"/>
  <c r="Q552" i="12" s="1"/>
  <c r="C553" i="12" a="1"/>
  <c r="C553" i="12" s="1"/>
  <c r="D553" i="12" a="1"/>
  <c r="D553" i="12" s="1"/>
  <c r="E553" i="12" a="1"/>
  <c r="E553" i="12" s="1"/>
  <c r="F553" i="12" a="1"/>
  <c r="F553" i="12" s="1"/>
  <c r="G553" i="12" a="1"/>
  <c r="G553" i="12" s="1"/>
  <c r="H553" i="12" a="1"/>
  <c r="H553" i="12" s="1"/>
  <c r="I553" i="12" a="1"/>
  <c r="I553" i="12" s="1"/>
  <c r="J553" i="12" a="1"/>
  <c r="J553" i="12" s="1"/>
  <c r="K553" i="12" a="1"/>
  <c r="K553" i="12" s="1"/>
  <c r="L553" i="12" a="1"/>
  <c r="L553" i="12" s="1"/>
  <c r="M553" i="12" a="1"/>
  <c r="M553" i="12" s="1"/>
  <c r="N553" i="12" a="1"/>
  <c r="N553" i="12" s="1"/>
  <c r="O553" i="12" a="1"/>
  <c r="O553" i="12" s="1"/>
  <c r="P553" i="12" a="1"/>
  <c r="P553" i="12" s="1"/>
  <c r="Q553" i="12" a="1"/>
  <c r="Q553" i="12" s="1"/>
  <c r="C554" i="12" a="1"/>
  <c r="C554" i="12" s="1"/>
  <c r="D554" i="12" a="1"/>
  <c r="D554" i="12" s="1"/>
  <c r="E554" i="12" a="1"/>
  <c r="E554" i="12"/>
  <c r="F554" i="12" a="1"/>
  <c r="F554" i="12" s="1"/>
  <c r="G554" i="12" a="1"/>
  <c r="G554" i="12" s="1"/>
  <c r="H554" i="12" a="1"/>
  <c r="H554" i="12" s="1"/>
  <c r="I554" i="12" a="1"/>
  <c r="I554" i="12" s="1"/>
  <c r="J554" i="12" a="1"/>
  <c r="J554" i="12" s="1"/>
  <c r="K554" i="12" a="1"/>
  <c r="K554" i="12" s="1"/>
  <c r="L554" i="12" a="1"/>
  <c r="L554" i="12" s="1"/>
  <c r="M554" i="12" a="1"/>
  <c r="M554" i="12" s="1"/>
  <c r="N554" i="12" a="1"/>
  <c r="N554" i="12" s="1"/>
  <c r="O554" i="12" a="1"/>
  <c r="O554" i="12" s="1"/>
  <c r="P554" i="12" a="1"/>
  <c r="P554" i="12" s="1"/>
  <c r="Q554" i="12" a="1"/>
  <c r="Q554" i="12" s="1"/>
  <c r="C555" i="12" a="1"/>
  <c r="C555" i="12" s="1"/>
  <c r="D555" i="12" a="1"/>
  <c r="D555" i="12" s="1"/>
  <c r="E555" i="12" a="1"/>
  <c r="E555" i="12" s="1"/>
  <c r="F555" i="12" a="1"/>
  <c r="F555" i="12" s="1"/>
  <c r="G555" i="12" a="1"/>
  <c r="G555" i="12" s="1"/>
  <c r="H555" i="12" a="1"/>
  <c r="H555" i="12" s="1"/>
  <c r="I555" i="12" a="1"/>
  <c r="I555" i="12" s="1"/>
  <c r="J555" i="12" a="1"/>
  <c r="J555" i="12" s="1"/>
  <c r="K555" i="12" a="1"/>
  <c r="K555" i="12" s="1"/>
  <c r="L555" i="12" a="1"/>
  <c r="L555" i="12" s="1"/>
  <c r="M555" i="12" a="1"/>
  <c r="M555" i="12" s="1"/>
  <c r="N555" i="12" a="1"/>
  <c r="N555" i="12" s="1"/>
  <c r="O555" i="12" a="1"/>
  <c r="O555" i="12" s="1"/>
  <c r="P555" i="12" a="1"/>
  <c r="P555" i="12" s="1"/>
  <c r="Q555" i="12" a="1"/>
  <c r="Q555" i="12" s="1"/>
  <c r="C556" i="12" a="1"/>
  <c r="C556" i="12" s="1"/>
  <c r="D556" i="12" a="1"/>
  <c r="D556" i="12" s="1"/>
  <c r="E556" i="12" a="1"/>
  <c r="E556" i="12" s="1"/>
  <c r="F556" i="12" a="1"/>
  <c r="F556" i="12" s="1"/>
  <c r="G556" i="12" a="1"/>
  <c r="G556" i="12" s="1"/>
  <c r="H556" i="12" a="1"/>
  <c r="H556" i="12" s="1"/>
  <c r="I556" i="12" a="1"/>
  <c r="I556" i="12" s="1"/>
  <c r="J556" i="12" a="1"/>
  <c r="J556" i="12" s="1"/>
  <c r="K556" i="12" a="1"/>
  <c r="K556" i="12" s="1"/>
  <c r="L556" i="12" a="1"/>
  <c r="L556" i="12" s="1"/>
  <c r="M556" i="12" a="1"/>
  <c r="M556" i="12" s="1"/>
  <c r="N556" i="12" a="1"/>
  <c r="N556" i="12" s="1"/>
  <c r="O556" i="12" a="1"/>
  <c r="O556" i="12" s="1"/>
  <c r="P556" i="12" a="1"/>
  <c r="P556" i="12" s="1"/>
  <c r="Q556" i="12" a="1"/>
  <c r="Q556" i="12" s="1"/>
  <c r="C557" i="12" a="1"/>
  <c r="C557" i="12" s="1"/>
  <c r="D557" i="12" a="1"/>
  <c r="D557" i="12" s="1"/>
  <c r="E557" i="12" a="1"/>
  <c r="E557" i="12" s="1"/>
  <c r="F557" i="12" a="1"/>
  <c r="F557" i="12" s="1"/>
  <c r="G557" i="12" a="1"/>
  <c r="G557" i="12" s="1"/>
  <c r="H557" i="12" a="1"/>
  <c r="H557" i="12" s="1"/>
  <c r="I557" i="12" a="1"/>
  <c r="I557" i="12" s="1"/>
  <c r="J557" i="12" a="1"/>
  <c r="J557" i="12" s="1"/>
  <c r="K557" i="12" a="1"/>
  <c r="K557" i="12" s="1"/>
  <c r="L557" i="12" a="1"/>
  <c r="L557" i="12" s="1"/>
  <c r="M557" i="12" a="1"/>
  <c r="M557" i="12" s="1"/>
  <c r="N557" i="12" a="1"/>
  <c r="N557" i="12" s="1"/>
  <c r="O557" i="12" a="1"/>
  <c r="O557" i="12" s="1"/>
  <c r="P557" i="12" a="1"/>
  <c r="P557" i="12" s="1"/>
  <c r="Q557" i="12" a="1"/>
  <c r="Q557" i="12" s="1"/>
  <c r="C558" i="12" a="1"/>
  <c r="C558" i="12" s="1"/>
  <c r="D558" i="12" a="1"/>
  <c r="D558" i="12" s="1"/>
  <c r="E558" i="12" a="1"/>
  <c r="E558" i="12" s="1"/>
  <c r="F558" i="12" a="1"/>
  <c r="F558" i="12" s="1"/>
  <c r="G558" i="12" a="1"/>
  <c r="G558" i="12" s="1"/>
  <c r="H558" i="12" a="1"/>
  <c r="H558" i="12" s="1"/>
  <c r="I558" i="12" a="1"/>
  <c r="I558" i="12" s="1"/>
  <c r="J558" i="12" a="1"/>
  <c r="J558" i="12" s="1"/>
  <c r="K558" i="12" a="1"/>
  <c r="K558" i="12" s="1"/>
  <c r="L558" i="12" a="1"/>
  <c r="L558" i="12" s="1"/>
  <c r="M558" i="12" a="1"/>
  <c r="M558" i="12" s="1"/>
  <c r="N558" i="12" a="1"/>
  <c r="N558" i="12" s="1"/>
  <c r="O558" i="12" a="1"/>
  <c r="O558" i="12" s="1"/>
  <c r="P558" i="12" a="1"/>
  <c r="P558" i="12" s="1"/>
  <c r="Q558" i="12" a="1"/>
  <c r="Q558" i="12" s="1"/>
  <c r="C559" i="12" a="1"/>
  <c r="C559" i="12" s="1"/>
  <c r="D559" i="12" a="1"/>
  <c r="D559" i="12" s="1"/>
  <c r="E559" i="12" a="1"/>
  <c r="E559" i="12" s="1"/>
  <c r="F559" i="12" a="1"/>
  <c r="F559" i="12" s="1"/>
  <c r="G559" i="12" a="1"/>
  <c r="G559" i="12" s="1"/>
  <c r="H559" i="12" a="1"/>
  <c r="H559" i="12" s="1"/>
  <c r="I559" i="12" a="1"/>
  <c r="I559" i="12" s="1"/>
  <c r="J559" i="12" a="1"/>
  <c r="J559" i="12" s="1"/>
  <c r="K559" i="12" a="1"/>
  <c r="K559" i="12" s="1"/>
  <c r="L559" i="12" a="1"/>
  <c r="L559" i="12" s="1"/>
  <c r="M559" i="12" a="1"/>
  <c r="M559" i="12" s="1"/>
  <c r="N559" i="12" a="1"/>
  <c r="N559" i="12" s="1"/>
  <c r="O559" i="12" a="1"/>
  <c r="O559" i="12" s="1"/>
  <c r="P559" i="12" a="1"/>
  <c r="P559" i="12" s="1"/>
  <c r="Q559" i="12" a="1"/>
  <c r="Q559" i="12" s="1"/>
  <c r="C560" i="12" a="1"/>
  <c r="C560" i="12" s="1"/>
  <c r="D560" i="12" a="1"/>
  <c r="D560" i="12" s="1"/>
  <c r="E560" i="12" a="1"/>
  <c r="E560" i="12" s="1"/>
  <c r="F560" i="12" a="1"/>
  <c r="F560" i="12" s="1"/>
  <c r="G560" i="12" a="1"/>
  <c r="G560" i="12" s="1"/>
  <c r="H560" i="12" a="1"/>
  <c r="H560" i="12" s="1"/>
  <c r="I560" i="12" a="1"/>
  <c r="I560" i="12" s="1"/>
  <c r="J560" i="12" a="1"/>
  <c r="J560" i="12" s="1"/>
  <c r="K560" i="12" a="1"/>
  <c r="K560" i="12" s="1"/>
  <c r="L560" i="12" a="1"/>
  <c r="L560" i="12" s="1"/>
  <c r="M560" i="12" a="1"/>
  <c r="M560" i="12" s="1"/>
  <c r="N560" i="12" a="1"/>
  <c r="N560" i="12" s="1"/>
  <c r="O560" i="12" a="1"/>
  <c r="O560" i="12" s="1"/>
  <c r="P560" i="12" a="1"/>
  <c r="P560" i="12" s="1"/>
  <c r="Q560" i="12" a="1"/>
  <c r="Q560" i="12" s="1"/>
  <c r="C561" i="12" a="1"/>
  <c r="C561" i="12" s="1"/>
  <c r="D561" i="12" a="1"/>
  <c r="D561" i="12" s="1"/>
  <c r="E561" i="12" a="1"/>
  <c r="E561" i="12" s="1"/>
  <c r="F561" i="12" a="1"/>
  <c r="F561" i="12" s="1"/>
  <c r="G561" i="12" a="1"/>
  <c r="G561" i="12" s="1"/>
  <c r="H561" i="12" a="1"/>
  <c r="H561" i="12" s="1"/>
  <c r="I561" i="12" a="1"/>
  <c r="I561" i="12" s="1"/>
  <c r="J561" i="12" a="1"/>
  <c r="J561" i="12" s="1"/>
  <c r="K561" i="12" a="1"/>
  <c r="K561" i="12" s="1"/>
  <c r="L561" i="12" a="1"/>
  <c r="L561" i="12" s="1"/>
  <c r="M561" i="12" a="1"/>
  <c r="M561" i="12" s="1"/>
  <c r="N561" i="12" a="1"/>
  <c r="N561" i="12" s="1"/>
  <c r="O561" i="12" a="1"/>
  <c r="O561" i="12" s="1"/>
  <c r="P561" i="12" a="1"/>
  <c r="P561" i="12" s="1"/>
  <c r="Q561" i="12" a="1"/>
  <c r="Q561" i="12" s="1"/>
  <c r="C562" i="12" a="1"/>
  <c r="C562" i="12" s="1"/>
  <c r="D562" i="12" a="1"/>
  <c r="D562" i="12" s="1"/>
  <c r="E562" i="12" a="1"/>
  <c r="E562" i="12" s="1"/>
  <c r="F562" i="12" a="1"/>
  <c r="F562" i="12" s="1"/>
  <c r="G562" i="12" a="1"/>
  <c r="G562" i="12" s="1"/>
  <c r="H562" i="12" a="1"/>
  <c r="H562" i="12" s="1"/>
  <c r="I562" i="12" a="1"/>
  <c r="I562" i="12" s="1"/>
  <c r="J562" i="12" a="1"/>
  <c r="J562" i="12" s="1"/>
  <c r="K562" i="12" a="1"/>
  <c r="K562" i="12" s="1"/>
  <c r="L562" i="12" a="1"/>
  <c r="L562" i="12" s="1"/>
  <c r="M562" i="12" a="1"/>
  <c r="M562" i="12" s="1"/>
  <c r="N562" i="12" a="1"/>
  <c r="N562" i="12" s="1"/>
  <c r="O562" i="12" a="1"/>
  <c r="O562" i="12" s="1"/>
  <c r="P562" i="12" a="1"/>
  <c r="P562" i="12" s="1"/>
  <c r="Q562" i="12" a="1"/>
  <c r="Q562" i="12" s="1"/>
  <c r="C563" i="12" a="1"/>
  <c r="C563" i="12" s="1"/>
  <c r="D563" i="12" a="1"/>
  <c r="D563" i="12" s="1"/>
  <c r="E563" i="12" a="1"/>
  <c r="E563" i="12" s="1"/>
  <c r="F563" i="12" a="1"/>
  <c r="F563" i="12" s="1"/>
  <c r="G563" i="12" a="1"/>
  <c r="G563" i="12" s="1"/>
  <c r="H563" i="12" a="1"/>
  <c r="H563" i="12" s="1"/>
  <c r="I563" i="12" a="1"/>
  <c r="I563" i="12" s="1"/>
  <c r="J563" i="12" a="1"/>
  <c r="J563" i="12" s="1"/>
  <c r="K563" i="12" a="1"/>
  <c r="K563" i="12" s="1"/>
  <c r="L563" i="12" a="1"/>
  <c r="L563" i="12" s="1"/>
  <c r="M563" i="12" a="1"/>
  <c r="M563" i="12" s="1"/>
  <c r="N563" i="12" a="1"/>
  <c r="N563" i="12" s="1"/>
  <c r="O563" i="12" a="1"/>
  <c r="O563" i="12" s="1"/>
  <c r="P563" i="12" a="1"/>
  <c r="P563" i="12" s="1"/>
  <c r="Q563" i="12" a="1"/>
  <c r="Q563" i="12" s="1"/>
  <c r="C564" i="12" a="1"/>
  <c r="C564" i="12" s="1"/>
  <c r="D564" i="12" a="1"/>
  <c r="D564" i="12" s="1"/>
  <c r="E564" i="12" a="1"/>
  <c r="E564" i="12" s="1"/>
  <c r="F564" i="12" a="1"/>
  <c r="F564" i="12" s="1"/>
  <c r="G564" i="12" a="1"/>
  <c r="G564" i="12" s="1"/>
  <c r="H564" i="12" a="1"/>
  <c r="H564" i="12" s="1"/>
  <c r="I564" i="12" a="1"/>
  <c r="I564" i="12" s="1"/>
  <c r="J564" i="12" a="1"/>
  <c r="J564" i="12" s="1"/>
  <c r="K564" i="12" a="1"/>
  <c r="K564" i="12" s="1"/>
  <c r="L564" i="12" a="1"/>
  <c r="L564" i="12" s="1"/>
  <c r="M564" i="12" a="1"/>
  <c r="M564" i="12" s="1"/>
  <c r="N564" i="12" a="1"/>
  <c r="N564" i="12" s="1"/>
  <c r="O564" i="12" a="1"/>
  <c r="O564" i="12" s="1"/>
  <c r="P564" i="12" a="1"/>
  <c r="P564" i="12" s="1"/>
  <c r="Q564" i="12" a="1"/>
  <c r="Q564" i="12" s="1"/>
  <c r="C565" i="12" a="1"/>
  <c r="C565" i="12" s="1"/>
  <c r="D565" i="12" a="1"/>
  <c r="D565" i="12" s="1"/>
  <c r="E565" i="12" a="1"/>
  <c r="E565" i="12" s="1"/>
  <c r="F565" i="12" a="1"/>
  <c r="F565" i="12" s="1"/>
  <c r="G565" i="12" a="1"/>
  <c r="G565" i="12" s="1"/>
  <c r="H565" i="12" a="1"/>
  <c r="H565" i="12" s="1"/>
  <c r="I565" i="12" a="1"/>
  <c r="I565" i="12" s="1"/>
  <c r="J565" i="12" a="1"/>
  <c r="J565" i="12" s="1"/>
  <c r="K565" i="12" a="1"/>
  <c r="K565" i="12" s="1"/>
  <c r="L565" i="12" a="1"/>
  <c r="L565" i="12" s="1"/>
  <c r="M565" i="12" a="1"/>
  <c r="M565" i="12" s="1"/>
  <c r="N565" i="12" a="1"/>
  <c r="N565" i="12" s="1"/>
  <c r="O565" i="12" a="1"/>
  <c r="O565" i="12" s="1"/>
  <c r="P565" i="12" a="1"/>
  <c r="P565" i="12" s="1"/>
  <c r="Q565" i="12" a="1"/>
  <c r="Q565" i="12" s="1"/>
  <c r="C566" i="12" a="1"/>
  <c r="C566" i="12" s="1"/>
  <c r="D566" i="12" a="1"/>
  <c r="D566" i="12" s="1"/>
  <c r="E566" i="12" a="1"/>
  <c r="E566" i="12" s="1"/>
  <c r="F566" i="12" a="1"/>
  <c r="F566" i="12" s="1"/>
  <c r="G566" i="12" a="1"/>
  <c r="G566" i="12" s="1"/>
  <c r="H566" i="12" a="1"/>
  <c r="H566" i="12" s="1"/>
  <c r="I566" i="12" a="1"/>
  <c r="I566" i="12" s="1"/>
  <c r="J566" i="12" a="1"/>
  <c r="J566" i="12" s="1"/>
  <c r="K566" i="12" a="1"/>
  <c r="K566" i="12" s="1"/>
  <c r="L566" i="12" a="1"/>
  <c r="L566" i="12" s="1"/>
  <c r="M566" i="12" a="1"/>
  <c r="M566" i="12" s="1"/>
  <c r="N566" i="12" a="1"/>
  <c r="N566" i="12" s="1"/>
  <c r="O566" i="12" a="1"/>
  <c r="O566" i="12" s="1"/>
  <c r="P566" i="12" a="1"/>
  <c r="P566" i="12" s="1"/>
  <c r="Q566" i="12" a="1"/>
  <c r="Q566" i="12" s="1"/>
  <c r="C567" i="12" a="1"/>
  <c r="C567" i="12" s="1"/>
  <c r="D567" i="12" a="1"/>
  <c r="D567" i="12" s="1"/>
  <c r="E567" i="12" a="1"/>
  <c r="E567" i="12" s="1"/>
  <c r="F567" i="12" a="1"/>
  <c r="F567" i="12" s="1"/>
  <c r="G567" i="12" a="1"/>
  <c r="G567" i="12" s="1"/>
  <c r="H567" i="12" a="1"/>
  <c r="H567" i="12" s="1"/>
  <c r="I567" i="12" a="1"/>
  <c r="I567" i="12" s="1"/>
  <c r="J567" i="12" a="1"/>
  <c r="J567" i="12" s="1"/>
  <c r="K567" i="12" a="1"/>
  <c r="K567" i="12" s="1"/>
  <c r="L567" i="12" a="1"/>
  <c r="L567" i="12" s="1"/>
  <c r="M567" i="12" a="1"/>
  <c r="M567" i="12" s="1"/>
  <c r="N567" i="12" a="1"/>
  <c r="N567" i="12" s="1"/>
  <c r="O567" i="12" a="1"/>
  <c r="O567" i="12" s="1"/>
  <c r="P567" i="12" a="1"/>
  <c r="P567" i="12" s="1"/>
  <c r="Q567" i="12" a="1"/>
  <c r="Q567" i="12" s="1"/>
  <c r="C568" i="12" a="1"/>
  <c r="C568" i="12" s="1"/>
  <c r="D568" i="12" a="1"/>
  <c r="D568" i="12" s="1"/>
  <c r="E568" i="12" a="1"/>
  <c r="E568" i="12" s="1"/>
  <c r="F568" i="12" a="1"/>
  <c r="F568" i="12" s="1"/>
  <c r="G568" i="12" a="1"/>
  <c r="G568" i="12" s="1"/>
  <c r="H568" i="12" a="1"/>
  <c r="H568" i="12" s="1"/>
  <c r="I568" i="12" a="1"/>
  <c r="I568" i="12" s="1"/>
  <c r="J568" i="12" a="1"/>
  <c r="J568" i="12" s="1"/>
  <c r="K568" i="12" a="1"/>
  <c r="K568" i="12" s="1"/>
  <c r="L568" i="12" a="1"/>
  <c r="L568" i="12" s="1"/>
  <c r="M568" i="12" a="1"/>
  <c r="M568" i="12" s="1"/>
  <c r="N568" i="12" a="1"/>
  <c r="N568" i="12" s="1"/>
  <c r="O568" i="12" a="1"/>
  <c r="O568" i="12" s="1"/>
  <c r="P568" i="12" a="1"/>
  <c r="P568" i="12" s="1"/>
  <c r="Q568" i="12" a="1"/>
  <c r="Q568" i="12" s="1"/>
  <c r="C504" i="12" a="1"/>
  <c r="C504" i="12" s="1"/>
  <c r="D504" i="12" a="1"/>
  <c r="D504" i="12" s="1"/>
  <c r="E504" i="12" a="1"/>
  <c r="E504" i="12" s="1"/>
  <c r="F504" i="12" a="1"/>
  <c r="F504" i="12" s="1"/>
  <c r="G504" i="12" a="1"/>
  <c r="G504" i="12" s="1"/>
  <c r="H504" i="12" a="1"/>
  <c r="H504" i="12" s="1"/>
  <c r="I504" i="12" a="1"/>
  <c r="I504" i="12" s="1"/>
  <c r="J504" i="12" a="1"/>
  <c r="J504" i="12" s="1"/>
  <c r="K504" i="12" a="1"/>
  <c r="K504" i="12" s="1"/>
  <c r="L504" i="12" a="1"/>
  <c r="L504" i="12" s="1"/>
  <c r="M504" i="12" a="1"/>
  <c r="M504" i="12" s="1"/>
  <c r="N504" i="12" a="1"/>
  <c r="N504" i="12" s="1"/>
  <c r="O504" i="12" a="1"/>
  <c r="O504" i="12" s="1"/>
  <c r="P504" i="12" a="1"/>
  <c r="P504" i="12" s="1"/>
  <c r="Q504" i="12" a="1"/>
  <c r="Q504" i="12" s="1"/>
  <c r="C505" i="12" a="1"/>
  <c r="C505" i="12" s="1"/>
  <c r="D505" i="12" a="1"/>
  <c r="D505" i="12" s="1"/>
  <c r="E505" i="12" a="1"/>
  <c r="E505" i="12" s="1"/>
  <c r="F505" i="12" a="1"/>
  <c r="F505" i="12" s="1"/>
  <c r="G505" i="12" a="1"/>
  <c r="G505" i="12" s="1"/>
  <c r="H505" i="12" a="1"/>
  <c r="H505" i="12" s="1"/>
  <c r="I505" i="12" a="1"/>
  <c r="I505" i="12" s="1"/>
  <c r="J505" i="12" a="1"/>
  <c r="J505" i="12" s="1"/>
  <c r="K505" i="12" a="1"/>
  <c r="K505" i="12" s="1"/>
  <c r="L505" i="12" a="1"/>
  <c r="L505" i="12" s="1"/>
  <c r="M505" i="12" a="1"/>
  <c r="M505" i="12" s="1"/>
  <c r="N505" i="12" a="1"/>
  <c r="N505" i="12" s="1"/>
  <c r="O505" i="12" a="1"/>
  <c r="O505" i="12" s="1"/>
  <c r="P505" i="12" a="1"/>
  <c r="P505" i="12" s="1"/>
  <c r="Q505" i="12" a="1"/>
  <c r="Q505" i="12" s="1"/>
  <c r="C506" i="12" a="1"/>
  <c r="C506" i="12" s="1"/>
  <c r="D506" i="12" a="1"/>
  <c r="D506" i="12" s="1"/>
  <c r="E506" i="12" a="1"/>
  <c r="E506" i="12" s="1"/>
  <c r="F506" i="12" a="1"/>
  <c r="F506" i="12" s="1"/>
  <c r="G506" i="12" a="1"/>
  <c r="G506" i="12" s="1"/>
  <c r="H506" i="12" a="1"/>
  <c r="H506" i="12" s="1"/>
  <c r="I506" i="12" a="1"/>
  <c r="I506" i="12" s="1"/>
  <c r="J506" i="12" a="1"/>
  <c r="J506" i="12" s="1"/>
  <c r="K506" i="12" a="1"/>
  <c r="K506" i="12" s="1"/>
  <c r="L506" i="12" a="1"/>
  <c r="L506" i="12" s="1"/>
  <c r="M506" i="12" a="1"/>
  <c r="M506" i="12" s="1"/>
  <c r="N506" i="12" a="1"/>
  <c r="N506" i="12" s="1"/>
  <c r="O506" i="12" a="1"/>
  <c r="O506" i="12" s="1"/>
  <c r="P506" i="12" a="1"/>
  <c r="P506" i="12" s="1"/>
  <c r="Q506" i="12" a="1"/>
  <c r="Q506" i="12" s="1"/>
  <c r="C507" i="12" a="1"/>
  <c r="C507" i="12" s="1"/>
  <c r="D507" i="12" a="1"/>
  <c r="D507" i="12" s="1"/>
  <c r="E507" i="12" a="1"/>
  <c r="E507" i="12" s="1"/>
  <c r="F507" i="12" a="1"/>
  <c r="F507" i="12" s="1"/>
  <c r="G507" i="12" a="1"/>
  <c r="G507" i="12" s="1"/>
  <c r="H507" i="12" a="1"/>
  <c r="H507" i="12" s="1"/>
  <c r="I507" i="12" a="1"/>
  <c r="I507" i="12" s="1"/>
  <c r="J507" i="12" a="1"/>
  <c r="J507" i="12" s="1"/>
  <c r="K507" i="12" a="1"/>
  <c r="K507" i="12" s="1"/>
  <c r="L507" i="12" a="1"/>
  <c r="L507" i="12" s="1"/>
  <c r="M507" i="12" a="1"/>
  <c r="M507" i="12" s="1"/>
  <c r="N507" i="12" a="1"/>
  <c r="N507" i="12" s="1"/>
  <c r="O507" i="12" a="1"/>
  <c r="O507" i="12" s="1"/>
  <c r="P507" i="12" a="1"/>
  <c r="P507" i="12" s="1"/>
  <c r="Q507" i="12" a="1"/>
  <c r="Q507" i="12" s="1"/>
  <c r="C508" i="12" a="1"/>
  <c r="C508" i="12" s="1"/>
  <c r="D508" i="12" a="1"/>
  <c r="D508" i="12" s="1"/>
  <c r="E508" i="12" a="1"/>
  <c r="E508" i="12" s="1"/>
  <c r="F508" i="12" a="1"/>
  <c r="F508" i="12" s="1"/>
  <c r="G508" i="12" a="1"/>
  <c r="G508" i="12" s="1"/>
  <c r="H508" i="12" a="1"/>
  <c r="H508" i="12" s="1"/>
  <c r="I508" i="12" a="1"/>
  <c r="I508" i="12" s="1"/>
  <c r="J508" i="12" a="1"/>
  <c r="J508" i="12" s="1"/>
  <c r="K508" i="12" a="1"/>
  <c r="K508" i="12" s="1"/>
  <c r="L508" i="12" a="1"/>
  <c r="L508" i="12" s="1"/>
  <c r="M508" i="12" a="1"/>
  <c r="M508" i="12" s="1"/>
  <c r="N508" i="12" a="1"/>
  <c r="N508" i="12" s="1"/>
  <c r="O508" i="12" a="1"/>
  <c r="O508" i="12" s="1"/>
  <c r="P508" i="12" a="1"/>
  <c r="P508" i="12" s="1"/>
  <c r="Q508" i="12" a="1"/>
  <c r="Q508" i="12" s="1"/>
  <c r="C509" i="12" a="1"/>
  <c r="C509" i="12" s="1"/>
  <c r="D509" i="12" a="1"/>
  <c r="D509" i="12" s="1"/>
  <c r="E509" i="12" a="1"/>
  <c r="E509" i="12" s="1"/>
  <c r="F509" i="12" a="1"/>
  <c r="F509" i="12" s="1"/>
  <c r="G509" i="12" a="1"/>
  <c r="G509" i="12" s="1"/>
  <c r="H509" i="12" a="1"/>
  <c r="H509" i="12" s="1"/>
  <c r="I509" i="12" a="1"/>
  <c r="I509" i="12" s="1"/>
  <c r="J509" i="12" a="1"/>
  <c r="J509" i="12" s="1"/>
  <c r="K509" i="12" a="1"/>
  <c r="K509" i="12" s="1"/>
  <c r="L509" i="12" a="1"/>
  <c r="L509" i="12" s="1"/>
  <c r="M509" i="12" a="1"/>
  <c r="M509" i="12" s="1"/>
  <c r="N509" i="12" a="1"/>
  <c r="N509" i="12" s="1"/>
  <c r="O509" i="12" a="1"/>
  <c r="O509" i="12" s="1"/>
  <c r="P509" i="12" a="1"/>
  <c r="P509" i="12" s="1"/>
  <c r="Q509" i="12" a="1"/>
  <c r="Q509" i="12" s="1"/>
  <c r="C510" i="12" a="1"/>
  <c r="C510" i="12" s="1"/>
  <c r="D510" i="12" a="1"/>
  <c r="D510" i="12" s="1"/>
  <c r="E510" i="12" a="1"/>
  <c r="E510" i="12" s="1"/>
  <c r="F510" i="12" a="1"/>
  <c r="F510" i="12" s="1"/>
  <c r="G510" i="12" a="1"/>
  <c r="G510" i="12" s="1"/>
  <c r="H510" i="12" a="1"/>
  <c r="H510" i="12" s="1"/>
  <c r="I510" i="12" a="1"/>
  <c r="I510" i="12" s="1"/>
  <c r="J510" i="12" a="1"/>
  <c r="J510" i="12" s="1"/>
  <c r="K510" i="12" a="1"/>
  <c r="K510" i="12" s="1"/>
  <c r="L510" i="12" a="1"/>
  <c r="L510" i="12" s="1"/>
  <c r="M510" i="12" a="1"/>
  <c r="M510" i="12" s="1"/>
  <c r="N510" i="12" a="1"/>
  <c r="N510" i="12" s="1"/>
  <c r="O510" i="12" a="1"/>
  <c r="O510" i="12" s="1"/>
  <c r="P510" i="12" a="1"/>
  <c r="P510" i="12"/>
  <c r="Q510" i="12" a="1"/>
  <c r="Q510" i="12" s="1"/>
  <c r="C511" i="12" a="1"/>
  <c r="C511" i="12" s="1"/>
  <c r="D511" i="12" a="1"/>
  <c r="D511" i="12" s="1"/>
  <c r="E511" i="12" a="1"/>
  <c r="E511" i="12" s="1"/>
  <c r="F511" i="12" a="1"/>
  <c r="F511" i="12" s="1"/>
  <c r="G511" i="12" a="1"/>
  <c r="G511" i="12" s="1"/>
  <c r="H511" i="12" a="1"/>
  <c r="H511" i="12" s="1"/>
  <c r="I511" i="12" a="1"/>
  <c r="I511" i="12" s="1"/>
  <c r="J511" i="12" a="1"/>
  <c r="J511" i="12" s="1"/>
  <c r="K511" i="12" a="1"/>
  <c r="K511" i="12" s="1"/>
  <c r="L511" i="12" a="1"/>
  <c r="L511" i="12" s="1"/>
  <c r="M511" i="12" a="1"/>
  <c r="M511" i="12" s="1"/>
  <c r="N511" i="12" a="1"/>
  <c r="N511" i="12" s="1"/>
  <c r="O511" i="12" a="1"/>
  <c r="O511" i="12" s="1"/>
  <c r="P511" i="12" a="1"/>
  <c r="P511" i="12" s="1"/>
  <c r="Q511" i="12" a="1"/>
  <c r="Q511" i="12" s="1"/>
  <c r="C512" i="12" a="1"/>
  <c r="C512" i="12" s="1"/>
  <c r="D512" i="12" a="1"/>
  <c r="D512" i="12" s="1"/>
  <c r="E512" i="12" a="1"/>
  <c r="E512" i="12" s="1"/>
  <c r="F512" i="12" a="1"/>
  <c r="F512" i="12" s="1"/>
  <c r="G512" i="12" a="1"/>
  <c r="G512" i="12" s="1"/>
  <c r="H512" i="12" a="1"/>
  <c r="H512" i="12" s="1"/>
  <c r="I512" i="12" a="1"/>
  <c r="I512" i="12" s="1"/>
  <c r="J512" i="12" a="1"/>
  <c r="J512" i="12" s="1"/>
  <c r="K512" i="12" a="1"/>
  <c r="K512" i="12" s="1"/>
  <c r="L512" i="12" a="1"/>
  <c r="L512" i="12" s="1"/>
  <c r="M512" i="12" a="1"/>
  <c r="M512" i="12" s="1"/>
  <c r="N512" i="12" a="1"/>
  <c r="N512" i="12" s="1"/>
  <c r="O512" i="12" a="1"/>
  <c r="O512" i="12" s="1"/>
  <c r="P512" i="12" a="1"/>
  <c r="P512" i="12" s="1"/>
  <c r="Q512" i="12" a="1"/>
  <c r="Q512" i="12" s="1"/>
  <c r="C513" i="12" a="1"/>
  <c r="C513" i="12" s="1"/>
  <c r="D513" i="12" a="1"/>
  <c r="D513" i="12" s="1"/>
  <c r="E513" i="12" a="1"/>
  <c r="E513" i="12" s="1"/>
  <c r="F513" i="12" a="1"/>
  <c r="F513" i="12" s="1"/>
  <c r="G513" i="12" a="1"/>
  <c r="G513" i="12" s="1"/>
  <c r="H513" i="12" a="1"/>
  <c r="H513" i="12" s="1"/>
  <c r="I513" i="12" a="1"/>
  <c r="I513" i="12" s="1"/>
  <c r="J513" i="12" a="1"/>
  <c r="J513" i="12" s="1"/>
  <c r="K513" i="12" a="1"/>
  <c r="K513" i="12" s="1"/>
  <c r="L513" i="12" a="1"/>
  <c r="L513" i="12" s="1"/>
  <c r="M513" i="12" a="1"/>
  <c r="M513" i="12" s="1"/>
  <c r="N513" i="12" a="1"/>
  <c r="N513" i="12" s="1"/>
  <c r="O513" i="12" a="1"/>
  <c r="O513" i="12" s="1"/>
  <c r="P513" i="12" a="1"/>
  <c r="P513" i="12" s="1"/>
  <c r="Q513" i="12" a="1"/>
  <c r="Q513" i="12" s="1"/>
  <c r="C514" i="12" a="1"/>
  <c r="C514" i="12" s="1"/>
  <c r="D514" i="12" a="1"/>
  <c r="D514" i="12" s="1"/>
  <c r="E514" i="12" a="1"/>
  <c r="E514" i="12" s="1"/>
  <c r="F514" i="12" a="1"/>
  <c r="F514" i="12" s="1"/>
  <c r="G514" i="12" a="1"/>
  <c r="G514" i="12" s="1"/>
  <c r="H514" i="12" a="1"/>
  <c r="H514" i="12" s="1"/>
  <c r="I514" i="12" a="1"/>
  <c r="I514" i="12" s="1"/>
  <c r="J514" i="12" a="1"/>
  <c r="J514" i="12" s="1"/>
  <c r="K514" i="12" a="1"/>
  <c r="K514" i="12" s="1"/>
  <c r="L514" i="12" a="1"/>
  <c r="L514" i="12" s="1"/>
  <c r="M514" i="12" a="1"/>
  <c r="M514" i="12" s="1"/>
  <c r="N514" i="12" a="1"/>
  <c r="N514" i="12" s="1"/>
  <c r="O514" i="12" a="1"/>
  <c r="O514" i="12" s="1"/>
  <c r="P514" i="12" a="1"/>
  <c r="P514" i="12" s="1"/>
  <c r="Q514" i="12" a="1"/>
  <c r="Q514" i="12" s="1"/>
  <c r="C515" i="12" a="1"/>
  <c r="C515" i="12" s="1"/>
  <c r="D515" i="12" a="1"/>
  <c r="D515" i="12" s="1"/>
  <c r="E515" i="12" a="1"/>
  <c r="E515" i="12" s="1"/>
  <c r="F515" i="12" a="1"/>
  <c r="F515" i="12" s="1"/>
  <c r="G515" i="12" a="1"/>
  <c r="G515" i="12" s="1"/>
  <c r="H515" i="12" a="1"/>
  <c r="H515" i="12" s="1"/>
  <c r="I515" i="12" a="1"/>
  <c r="I515" i="12" s="1"/>
  <c r="J515" i="12" a="1"/>
  <c r="J515" i="12" s="1"/>
  <c r="K515" i="12" a="1"/>
  <c r="K515" i="12" s="1"/>
  <c r="L515" i="12" a="1"/>
  <c r="L515" i="12" s="1"/>
  <c r="M515" i="12" a="1"/>
  <c r="M515" i="12" s="1"/>
  <c r="N515" i="12" a="1"/>
  <c r="N515" i="12" s="1"/>
  <c r="O515" i="12" a="1"/>
  <c r="O515" i="12" s="1"/>
  <c r="P515" i="12" a="1"/>
  <c r="P515" i="12" s="1"/>
  <c r="Q515" i="12" a="1"/>
  <c r="Q515" i="12" s="1"/>
  <c r="C516" i="12" a="1"/>
  <c r="C516" i="12" s="1"/>
  <c r="D516" i="12" a="1"/>
  <c r="D516" i="12" s="1"/>
  <c r="E516" i="12" a="1"/>
  <c r="E516" i="12" s="1"/>
  <c r="F516" i="12" a="1"/>
  <c r="F516" i="12" s="1"/>
  <c r="G516" i="12" a="1"/>
  <c r="G516" i="12" s="1"/>
  <c r="H516" i="12" a="1"/>
  <c r="H516" i="12" s="1"/>
  <c r="I516" i="12" a="1"/>
  <c r="I516" i="12" s="1"/>
  <c r="J516" i="12" a="1"/>
  <c r="J516" i="12" s="1"/>
  <c r="K516" i="12" a="1"/>
  <c r="K516" i="12" s="1"/>
  <c r="L516" i="12" a="1"/>
  <c r="L516" i="12" s="1"/>
  <c r="M516" i="12" a="1"/>
  <c r="M516" i="12" s="1"/>
  <c r="N516" i="12" a="1"/>
  <c r="N516" i="12" s="1"/>
  <c r="O516" i="12" a="1"/>
  <c r="O516" i="12" s="1"/>
  <c r="P516" i="12" a="1"/>
  <c r="P516" i="12" s="1"/>
  <c r="Q516" i="12" a="1"/>
  <c r="Q516" i="12" s="1"/>
  <c r="C517" i="12" a="1"/>
  <c r="C517" i="12" s="1"/>
  <c r="D517" i="12" a="1"/>
  <c r="D517" i="12" s="1"/>
  <c r="E517" i="12" a="1"/>
  <c r="E517" i="12" s="1"/>
  <c r="F517" i="12" a="1"/>
  <c r="F517" i="12" s="1"/>
  <c r="G517" i="12" a="1"/>
  <c r="G517" i="12" s="1"/>
  <c r="H517" i="12" a="1"/>
  <c r="H517" i="12" s="1"/>
  <c r="I517" i="12" a="1"/>
  <c r="I517" i="12" s="1"/>
  <c r="J517" i="12" a="1"/>
  <c r="J517" i="12" s="1"/>
  <c r="K517" i="12" a="1"/>
  <c r="K517" i="12" s="1"/>
  <c r="L517" i="12" a="1"/>
  <c r="L517" i="12" s="1"/>
  <c r="M517" i="12" a="1"/>
  <c r="M517" i="12" s="1"/>
  <c r="N517" i="12" a="1"/>
  <c r="N517" i="12" s="1"/>
  <c r="O517" i="12" a="1"/>
  <c r="O517" i="12" s="1"/>
  <c r="P517" i="12" a="1"/>
  <c r="P517" i="12" s="1"/>
  <c r="Q517" i="12" a="1"/>
  <c r="Q517" i="12" s="1"/>
  <c r="C518" i="12" a="1"/>
  <c r="C518" i="12" s="1"/>
  <c r="D518" i="12" a="1"/>
  <c r="D518" i="12" s="1"/>
  <c r="E518" i="12" a="1"/>
  <c r="E518" i="12" s="1"/>
  <c r="F518" i="12" a="1"/>
  <c r="F518" i="12" s="1"/>
  <c r="G518" i="12" a="1"/>
  <c r="G518" i="12" s="1"/>
  <c r="H518" i="12" a="1"/>
  <c r="H518" i="12"/>
  <c r="I518" i="12" a="1"/>
  <c r="I518" i="12" s="1"/>
  <c r="J518" i="12" a="1"/>
  <c r="J518" i="12" s="1"/>
  <c r="K518" i="12" a="1"/>
  <c r="K518" i="12" s="1"/>
  <c r="L518" i="12" a="1"/>
  <c r="L518" i="12" s="1"/>
  <c r="M518" i="12" a="1"/>
  <c r="M518" i="12" s="1"/>
  <c r="N518" i="12" a="1"/>
  <c r="N518" i="12" s="1"/>
  <c r="O518" i="12" a="1"/>
  <c r="O518" i="12" s="1"/>
  <c r="P518" i="12" a="1"/>
  <c r="P518" i="12" s="1"/>
  <c r="Q518" i="12" a="1"/>
  <c r="Q518" i="12" s="1"/>
  <c r="C519" i="12" a="1"/>
  <c r="C519" i="12" s="1"/>
  <c r="D519" i="12" a="1"/>
  <c r="D519" i="12" s="1"/>
  <c r="E519" i="12" a="1"/>
  <c r="E519" i="12" s="1"/>
  <c r="F519" i="12" a="1"/>
  <c r="F519" i="12" s="1"/>
  <c r="G519" i="12" a="1"/>
  <c r="G519" i="12" s="1"/>
  <c r="H519" i="12" a="1"/>
  <c r="H519" i="12" s="1"/>
  <c r="I519" i="12" a="1"/>
  <c r="I519" i="12" s="1"/>
  <c r="J519" i="12" a="1"/>
  <c r="J519" i="12" s="1"/>
  <c r="K519" i="12" a="1"/>
  <c r="K519" i="12" s="1"/>
  <c r="L519" i="12" a="1"/>
  <c r="L519" i="12" s="1"/>
  <c r="M519" i="12" a="1"/>
  <c r="M519" i="12" s="1"/>
  <c r="N519" i="12" a="1"/>
  <c r="N519" i="12" s="1"/>
  <c r="O519" i="12" a="1"/>
  <c r="O519" i="12" s="1"/>
  <c r="P519" i="12" a="1"/>
  <c r="P519" i="12" s="1"/>
  <c r="Q519" i="12" a="1"/>
  <c r="Q519" i="12" s="1"/>
  <c r="C520" i="12" a="1"/>
  <c r="C520" i="12" s="1"/>
  <c r="D520" i="12" a="1"/>
  <c r="D520" i="12" s="1"/>
  <c r="E520" i="12" a="1"/>
  <c r="E520" i="12" s="1"/>
  <c r="F520" i="12" a="1"/>
  <c r="F520" i="12" s="1"/>
  <c r="G520" i="12" a="1"/>
  <c r="G520" i="12" s="1"/>
  <c r="H520" i="12" a="1"/>
  <c r="H520" i="12" s="1"/>
  <c r="I520" i="12" a="1"/>
  <c r="I520" i="12" s="1"/>
  <c r="J520" i="12" a="1"/>
  <c r="J520" i="12" s="1"/>
  <c r="K520" i="12" a="1"/>
  <c r="K520" i="12" s="1"/>
  <c r="L520" i="12" a="1"/>
  <c r="L520" i="12" s="1"/>
  <c r="M520" i="12" a="1"/>
  <c r="M520" i="12" s="1"/>
  <c r="N520" i="12" a="1"/>
  <c r="N520" i="12" s="1"/>
  <c r="O520" i="12" a="1"/>
  <c r="O520" i="12" s="1"/>
  <c r="P520" i="12" a="1"/>
  <c r="P520" i="12" s="1"/>
  <c r="Q520" i="12" a="1"/>
  <c r="Q520" i="12" s="1"/>
  <c r="C521" i="12" a="1"/>
  <c r="C521" i="12" s="1"/>
  <c r="D521" i="12" a="1"/>
  <c r="D521" i="12" s="1"/>
  <c r="E521" i="12" a="1"/>
  <c r="E521" i="12" s="1"/>
  <c r="F521" i="12" a="1"/>
  <c r="F521" i="12" s="1"/>
  <c r="G521" i="12" a="1"/>
  <c r="G521" i="12" s="1"/>
  <c r="H521" i="12" a="1"/>
  <c r="H521" i="12" s="1"/>
  <c r="I521" i="12" a="1"/>
  <c r="I521" i="12" s="1"/>
  <c r="J521" i="12" a="1"/>
  <c r="J521" i="12" s="1"/>
  <c r="K521" i="12" a="1"/>
  <c r="K521" i="12"/>
  <c r="L521" i="12" a="1"/>
  <c r="L521" i="12" s="1"/>
  <c r="M521" i="12" a="1"/>
  <c r="M521" i="12" s="1"/>
  <c r="N521" i="12" a="1"/>
  <c r="N521" i="12" s="1"/>
  <c r="O521" i="12" a="1"/>
  <c r="O521" i="12" s="1"/>
  <c r="P521" i="12" a="1"/>
  <c r="P521" i="12" s="1"/>
  <c r="Q521" i="12" a="1"/>
  <c r="Q521" i="12" s="1"/>
  <c r="C522" i="12" a="1"/>
  <c r="C522" i="12" s="1"/>
  <c r="D522" i="12" a="1"/>
  <c r="D522" i="12" s="1"/>
  <c r="E522" i="12" a="1"/>
  <c r="E522" i="12" s="1"/>
  <c r="F522" i="12" a="1"/>
  <c r="F522" i="12" s="1"/>
  <c r="G522" i="12" a="1"/>
  <c r="G522" i="12" s="1"/>
  <c r="H522" i="12" a="1"/>
  <c r="H522" i="12" s="1"/>
  <c r="I522" i="12" a="1"/>
  <c r="I522" i="12" s="1"/>
  <c r="J522" i="12" a="1"/>
  <c r="J522" i="12" s="1"/>
  <c r="K522" i="12" a="1"/>
  <c r="K522" i="12" s="1"/>
  <c r="L522" i="12" a="1"/>
  <c r="L522" i="12" s="1"/>
  <c r="M522" i="12" a="1"/>
  <c r="M522" i="12" s="1"/>
  <c r="N522" i="12" a="1"/>
  <c r="N522" i="12" s="1"/>
  <c r="O522" i="12" a="1"/>
  <c r="O522" i="12" s="1"/>
  <c r="P522" i="12" a="1"/>
  <c r="P522" i="12" s="1"/>
  <c r="Q522" i="12" a="1"/>
  <c r="Q522" i="12" s="1"/>
  <c r="C523" i="12" a="1"/>
  <c r="C523" i="12" s="1"/>
  <c r="D523" i="12" a="1"/>
  <c r="D523" i="12" s="1"/>
  <c r="E523" i="12" a="1"/>
  <c r="E523" i="12" s="1"/>
  <c r="F523" i="12" a="1"/>
  <c r="F523" i="12" s="1"/>
  <c r="G523" i="12" a="1"/>
  <c r="G523" i="12" s="1"/>
  <c r="H523" i="12" a="1"/>
  <c r="H523" i="12" s="1"/>
  <c r="I523" i="12" a="1"/>
  <c r="I523" i="12" s="1"/>
  <c r="J523" i="12" a="1"/>
  <c r="J523" i="12" s="1"/>
  <c r="K523" i="12" a="1"/>
  <c r="K523" i="12" s="1"/>
  <c r="L523" i="12" a="1"/>
  <c r="L523" i="12" s="1"/>
  <c r="M523" i="12" a="1"/>
  <c r="M523" i="12" s="1"/>
  <c r="N523" i="12" a="1"/>
  <c r="N523" i="12" s="1"/>
  <c r="O523" i="12" a="1"/>
  <c r="O523" i="12" s="1"/>
  <c r="P523" i="12" a="1"/>
  <c r="P523" i="12" s="1"/>
  <c r="Q523" i="12" a="1"/>
  <c r="Q523" i="12" s="1"/>
  <c r="C524" i="12" a="1"/>
  <c r="C524" i="12" s="1"/>
  <c r="D524" i="12" a="1"/>
  <c r="D524" i="12" s="1"/>
  <c r="E524" i="12" a="1"/>
  <c r="E524" i="12" s="1"/>
  <c r="F524" i="12" a="1"/>
  <c r="F524" i="12"/>
  <c r="G524" i="12" a="1"/>
  <c r="G524" i="12" s="1"/>
  <c r="H524" i="12" a="1"/>
  <c r="H524" i="12" s="1"/>
  <c r="I524" i="12" a="1"/>
  <c r="I524" i="12" s="1"/>
  <c r="J524" i="12" a="1"/>
  <c r="J524" i="12" s="1"/>
  <c r="K524" i="12" a="1"/>
  <c r="K524" i="12" s="1"/>
  <c r="L524" i="12" a="1"/>
  <c r="L524" i="12" s="1"/>
  <c r="M524" i="12" a="1"/>
  <c r="M524" i="12" s="1"/>
  <c r="N524" i="12" a="1"/>
  <c r="N524" i="12" s="1"/>
  <c r="O524" i="12" a="1"/>
  <c r="O524" i="12" s="1"/>
  <c r="P524" i="12" a="1"/>
  <c r="P524" i="12" s="1"/>
  <c r="Q524" i="12" a="1"/>
  <c r="Q524" i="12" s="1"/>
  <c r="C525" i="12" a="1"/>
  <c r="C525" i="12" s="1"/>
  <c r="D525" i="12" a="1"/>
  <c r="D525" i="12" s="1"/>
  <c r="E525" i="12" a="1"/>
  <c r="E525" i="12" s="1"/>
  <c r="F525" i="12" a="1"/>
  <c r="F525" i="12" s="1"/>
  <c r="G525" i="12" a="1"/>
  <c r="G525" i="12" s="1"/>
  <c r="H525" i="12" a="1"/>
  <c r="H525" i="12" s="1"/>
  <c r="I525" i="12" a="1"/>
  <c r="I525" i="12" s="1"/>
  <c r="J525" i="12" a="1"/>
  <c r="J525" i="12" s="1"/>
  <c r="K525" i="12" a="1"/>
  <c r="K525" i="12" s="1"/>
  <c r="L525" i="12" a="1"/>
  <c r="L525" i="12" s="1"/>
  <c r="M525" i="12" a="1"/>
  <c r="M525" i="12" s="1"/>
  <c r="N525" i="12" a="1"/>
  <c r="N525" i="12" s="1"/>
  <c r="O525" i="12" a="1"/>
  <c r="O525" i="12" s="1"/>
  <c r="P525" i="12" a="1"/>
  <c r="P525" i="12" s="1"/>
  <c r="Q525" i="12" a="1"/>
  <c r="Q525" i="12" s="1"/>
  <c r="C526" i="12" a="1"/>
  <c r="C526" i="12" s="1"/>
  <c r="D526" i="12" a="1"/>
  <c r="D526" i="12" s="1"/>
  <c r="E526" i="12" a="1"/>
  <c r="E526" i="12" s="1"/>
  <c r="F526" i="12" a="1"/>
  <c r="F526" i="12" s="1"/>
  <c r="G526" i="12" a="1"/>
  <c r="G526" i="12" s="1"/>
  <c r="H526" i="12" a="1"/>
  <c r="H526" i="12" s="1"/>
  <c r="I526" i="12" a="1"/>
  <c r="I526" i="12" s="1"/>
  <c r="J526" i="12" a="1"/>
  <c r="J526" i="12" s="1"/>
  <c r="K526" i="12" a="1"/>
  <c r="K526" i="12" s="1"/>
  <c r="L526" i="12" a="1"/>
  <c r="L526" i="12" s="1"/>
  <c r="M526" i="12" a="1"/>
  <c r="M526" i="12" s="1"/>
  <c r="N526" i="12" a="1"/>
  <c r="N526" i="12" s="1"/>
  <c r="O526" i="12" a="1"/>
  <c r="O526" i="12" s="1"/>
  <c r="P526" i="12" a="1"/>
  <c r="P526" i="12" s="1"/>
  <c r="Q526" i="12" a="1"/>
  <c r="Q526" i="12" s="1"/>
  <c r="C527" i="12" a="1"/>
  <c r="C527" i="12" s="1"/>
  <c r="D527" i="12" a="1"/>
  <c r="D527" i="12" s="1"/>
  <c r="E527" i="12" a="1"/>
  <c r="E527" i="12" s="1"/>
  <c r="F527" i="12" a="1"/>
  <c r="F527" i="12" s="1"/>
  <c r="G527" i="12" a="1"/>
  <c r="G527" i="12" s="1"/>
  <c r="H527" i="12" a="1"/>
  <c r="H527" i="12" s="1"/>
  <c r="I527" i="12" a="1"/>
  <c r="I527" i="12" s="1"/>
  <c r="J527" i="12" a="1"/>
  <c r="J527" i="12" s="1"/>
  <c r="K527" i="12" a="1"/>
  <c r="K527" i="12" s="1"/>
  <c r="L527" i="12" a="1"/>
  <c r="L527" i="12" s="1"/>
  <c r="M527" i="12" a="1"/>
  <c r="M527" i="12" s="1"/>
  <c r="N527" i="12" a="1"/>
  <c r="N527" i="12" s="1"/>
  <c r="O527" i="12" a="1"/>
  <c r="O527" i="12" s="1"/>
  <c r="P527" i="12" a="1"/>
  <c r="P527" i="12" s="1"/>
  <c r="Q527" i="12" a="1"/>
  <c r="Q527" i="12" s="1"/>
  <c r="C528" i="12" a="1"/>
  <c r="C528" i="12" s="1"/>
  <c r="D528" i="12" a="1"/>
  <c r="D528" i="12" s="1"/>
  <c r="E528" i="12" a="1"/>
  <c r="E528" i="12" s="1"/>
  <c r="F528" i="12" a="1"/>
  <c r="F528" i="12" s="1"/>
  <c r="G528" i="12" a="1"/>
  <c r="G528" i="12" s="1"/>
  <c r="H528" i="12" a="1"/>
  <c r="H528" i="12" s="1"/>
  <c r="I528" i="12" a="1"/>
  <c r="I528" i="12" s="1"/>
  <c r="J528" i="12" a="1"/>
  <c r="J528" i="12" s="1"/>
  <c r="K528" i="12" a="1"/>
  <c r="K528" i="12" s="1"/>
  <c r="L528" i="12" a="1"/>
  <c r="L528" i="12" s="1"/>
  <c r="M528" i="12" a="1"/>
  <c r="M528" i="12" s="1"/>
  <c r="N528" i="12" a="1"/>
  <c r="N528" i="12" s="1"/>
  <c r="O528" i="12" a="1"/>
  <c r="O528" i="12" s="1"/>
  <c r="P528" i="12" a="1"/>
  <c r="P528" i="12" s="1"/>
  <c r="Q528" i="12" a="1"/>
  <c r="Q528" i="12" s="1"/>
  <c r="C529" i="12" a="1"/>
  <c r="C529" i="12" s="1"/>
  <c r="D529" i="12" a="1"/>
  <c r="D529" i="12" s="1"/>
  <c r="E529" i="12" a="1"/>
  <c r="E529" i="12" s="1"/>
  <c r="F529" i="12" a="1"/>
  <c r="F529" i="12" s="1"/>
  <c r="G529" i="12" a="1"/>
  <c r="G529" i="12" s="1"/>
  <c r="H529" i="12" a="1"/>
  <c r="H529" i="12" s="1"/>
  <c r="I529" i="12" a="1"/>
  <c r="I529" i="12" s="1"/>
  <c r="J529" i="12" a="1"/>
  <c r="J529" i="12" s="1"/>
  <c r="K529" i="12" a="1"/>
  <c r="K529" i="12" s="1"/>
  <c r="L529" i="12" a="1"/>
  <c r="L529" i="12" s="1"/>
  <c r="M529" i="12" a="1"/>
  <c r="M529" i="12" s="1"/>
  <c r="N529" i="12" a="1"/>
  <c r="N529" i="12" s="1"/>
  <c r="O529" i="12" a="1"/>
  <c r="O529" i="12" s="1"/>
  <c r="P529" i="12" a="1"/>
  <c r="P529" i="12" s="1"/>
  <c r="Q529" i="12" a="1"/>
  <c r="Q529" i="12" s="1"/>
  <c r="C530" i="12" a="1"/>
  <c r="C530" i="12" s="1"/>
  <c r="D530" i="12" a="1"/>
  <c r="D530" i="12" s="1"/>
  <c r="E530" i="12" a="1"/>
  <c r="E530" i="12" s="1"/>
  <c r="F530" i="12" a="1"/>
  <c r="F530" i="12" s="1"/>
  <c r="G530" i="12" a="1"/>
  <c r="G530" i="12" s="1"/>
  <c r="H530" i="12" a="1"/>
  <c r="H530" i="12" s="1"/>
  <c r="I530" i="12" a="1"/>
  <c r="I530" i="12" s="1"/>
  <c r="J530" i="12" a="1"/>
  <c r="J530" i="12" s="1"/>
  <c r="K530" i="12" a="1"/>
  <c r="K530" i="12" s="1"/>
  <c r="L530" i="12" a="1"/>
  <c r="L530" i="12" s="1"/>
  <c r="M530" i="12" a="1"/>
  <c r="M530" i="12" s="1"/>
  <c r="N530" i="12" a="1"/>
  <c r="N530" i="12" s="1"/>
  <c r="O530" i="12" a="1"/>
  <c r="O530" i="12" s="1"/>
  <c r="P530" i="12" a="1"/>
  <c r="P530" i="12" s="1"/>
  <c r="Q530" i="12" a="1"/>
  <c r="Q530" i="12" s="1"/>
  <c r="C531" i="12" a="1"/>
  <c r="C531" i="12" s="1"/>
  <c r="D531" i="12" a="1"/>
  <c r="D531" i="12" s="1"/>
  <c r="E531" i="12" a="1"/>
  <c r="E531" i="12" s="1"/>
  <c r="F531" i="12" a="1"/>
  <c r="F531" i="12" s="1"/>
  <c r="G531" i="12" a="1"/>
  <c r="G531" i="12" s="1"/>
  <c r="H531" i="12" a="1"/>
  <c r="H531" i="12" s="1"/>
  <c r="I531" i="12" a="1"/>
  <c r="I531" i="12" s="1"/>
  <c r="J531" i="12" a="1"/>
  <c r="J531" i="12" s="1"/>
  <c r="K531" i="12" a="1"/>
  <c r="K531" i="12" s="1"/>
  <c r="L531" i="12" a="1"/>
  <c r="L531" i="12" s="1"/>
  <c r="M531" i="12" a="1"/>
  <c r="M531" i="12" s="1"/>
  <c r="N531" i="12" a="1"/>
  <c r="N531" i="12" s="1"/>
  <c r="O531" i="12" a="1"/>
  <c r="O531" i="12" s="1"/>
  <c r="P531" i="12" a="1"/>
  <c r="P531" i="12" s="1"/>
  <c r="Q531" i="12" a="1"/>
  <c r="Q531" i="12" s="1"/>
  <c r="C532" i="12" a="1"/>
  <c r="C532" i="12" s="1"/>
  <c r="D532" i="12" a="1"/>
  <c r="D532" i="12" s="1"/>
  <c r="E532" i="12" a="1"/>
  <c r="E532" i="12" s="1"/>
  <c r="F532" i="12" a="1"/>
  <c r="F532" i="12" s="1"/>
  <c r="G532" i="12" a="1"/>
  <c r="G532" i="12" s="1"/>
  <c r="H532" i="12" a="1"/>
  <c r="H532" i="12" s="1"/>
  <c r="I532" i="12" a="1"/>
  <c r="I532" i="12" s="1"/>
  <c r="J532" i="12" a="1"/>
  <c r="J532" i="12" s="1"/>
  <c r="K532" i="12" a="1"/>
  <c r="K532" i="12" s="1"/>
  <c r="L532" i="12" a="1"/>
  <c r="L532" i="12" s="1"/>
  <c r="M532" i="12" a="1"/>
  <c r="M532" i="12" s="1"/>
  <c r="N532" i="12" a="1"/>
  <c r="N532" i="12" s="1"/>
  <c r="O532" i="12" a="1"/>
  <c r="O532" i="12" s="1"/>
  <c r="P532" i="12" a="1"/>
  <c r="P532" i="12" s="1"/>
  <c r="Q532" i="12" a="1"/>
  <c r="Q532" i="12" s="1"/>
  <c r="Q503" i="12" a="1"/>
  <c r="Q503" i="12" s="1"/>
  <c r="P503" i="12" a="1"/>
  <c r="P503" i="12" s="1"/>
  <c r="O503" i="12" a="1"/>
  <c r="O503" i="12" s="1"/>
  <c r="N503" i="12" a="1"/>
  <c r="N503" i="12" s="1"/>
  <c r="M503" i="12" a="1"/>
  <c r="M503" i="12" s="1"/>
  <c r="L503" i="12" a="1"/>
  <c r="L503" i="12" s="1"/>
  <c r="K503" i="12" a="1"/>
  <c r="K503" i="12" s="1"/>
  <c r="J503" i="12" a="1"/>
  <c r="J503" i="12" s="1"/>
  <c r="I503" i="12" a="1"/>
  <c r="I503" i="12" s="1"/>
  <c r="H503" i="12" a="1"/>
  <c r="H503" i="12" s="1"/>
  <c r="G503" i="12" a="1"/>
  <c r="G503" i="12" s="1"/>
  <c r="F503" i="12" a="1"/>
  <c r="F503" i="12" s="1"/>
  <c r="E503" i="12" a="1"/>
  <c r="E503" i="12" s="1"/>
  <c r="D503" i="12" a="1"/>
  <c r="D503" i="12" s="1"/>
  <c r="C503" i="12" a="1"/>
  <c r="C503" i="12" s="1"/>
  <c r="C468" i="12" a="1"/>
  <c r="C468" i="12" s="1"/>
  <c r="D468" i="12" a="1"/>
  <c r="D468" i="12" s="1"/>
  <c r="E468" i="12" a="1"/>
  <c r="E468" i="12" s="1"/>
  <c r="F468" i="12" a="1"/>
  <c r="F468" i="12" s="1"/>
  <c r="G468" i="12" a="1"/>
  <c r="G468" i="12" s="1"/>
  <c r="H468" i="12" a="1"/>
  <c r="H468" i="12" s="1"/>
  <c r="I468" i="12" a="1"/>
  <c r="I468" i="12" s="1"/>
  <c r="J468" i="12" a="1"/>
  <c r="J468" i="12" s="1"/>
  <c r="K468" i="12" a="1"/>
  <c r="K468" i="12" s="1"/>
  <c r="L468" i="12" a="1"/>
  <c r="L468" i="12" s="1"/>
  <c r="M468" i="12" a="1"/>
  <c r="M468" i="12" s="1"/>
  <c r="N468" i="12" a="1"/>
  <c r="N468" i="12" s="1"/>
  <c r="O468" i="12" a="1"/>
  <c r="O468" i="12" s="1"/>
  <c r="P468" i="12" a="1"/>
  <c r="P468" i="12" s="1"/>
  <c r="Q468" i="12" a="1"/>
  <c r="Q468" i="12" s="1"/>
  <c r="C469" i="12" a="1"/>
  <c r="C469" i="12" s="1"/>
  <c r="D469" i="12" a="1"/>
  <c r="D469" i="12" s="1"/>
  <c r="E469" i="12" a="1"/>
  <c r="E469" i="12" s="1"/>
  <c r="F469" i="12" a="1"/>
  <c r="F469" i="12" s="1"/>
  <c r="G469" i="12" a="1"/>
  <c r="G469" i="12" s="1"/>
  <c r="H469" i="12" a="1"/>
  <c r="H469" i="12" s="1"/>
  <c r="I469" i="12" a="1"/>
  <c r="I469" i="12" s="1"/>
  <c r="J469" i="12" a="1"/>
  <c r="J469" i="12" s="1"/>
  <c r="K469" i="12" a="1"/>
  <c r="K469" i="12" s="1"/>
  <c r="L469" i="12" a="1"/>
  <c r="L469" i="12" s="1"/>
  <c r="M469" i="12" a="1"/>
  <c r="M469" i="12" s="1"/>
  <c r="N469" i="12" a="1"/>
  <c r="N469" i="12" s="1"/>
  <c r="O469" i="12" a="1"/>
  <c r="O469" i="12" s="1"/>
  <c r="P469" i="12" a="1"/>
  <c r="P469" i="12" s="1"/>
  <c r="Q469" i="12" a="1"/>
  <c r="Q469" i="12" s="1"/>
  <c r="C470" i="12" a="1"/>
  <c r="C470" i="12" s="1"/>
  <c r="D470" i="12" a="1"/>
  <c r="D470" i="12" s="1"/>
  <c r="E470" i="12" a="1"/>
  <c r="E470" i="12" s="1"/>
  <c r="F470" i="12" a="1"/>
  <c r="F470" i="12" s="1"/>
  <c r="G470" i="12" a="1"/>
  <c r="G470" i="12" s="1"/>
  <c r="H470" i="12" a="1"/>
  <c r="H470" i="12" s="1"/>
  <c r="I470" i="12" a="1"/>
  <c r="I470" i="12" s="1"/>
  <c r="J470" i="12" a="1"/>
  <c r="J470" i="12" s="1"/>
  <c r="K470" i="12" a="1"/>
  <c r="K470" i="12" s="1"/>
  <c r="L470" i="12" a="1"/>
  <c r="L470" i="12" s="1"/>
  <c r="M470" i="12" a="1"/>
  <c r="M470" i="12" s="1"/>
  <c r="N470" i="12" a="1"/>
  <c r="N470" i="12" s="1"/>
  <c r="O470" i="12" a="1"/>
  <c r="O470" i="12" s="1"/>
  <c r="P470" i="12" a="1"/>
  <c r="P470" i="12" s="1"/>
  <c r="Q470" i="12" a="1"/>
  <c r="Q470" i="12" s="1"/>
  <c r="C471" i="12" a="1"/>
  <c r="C471" i="12" s="1"/>
  <c r="D471" i="12" a="1"/>
  <c r="D471" i="12" s="1"/>
  <c r="E471" i="12" a="1"/>
  <c r="E471" i="12" s="1"/>
  <c r="F471" i="12" a="1"/>
  <c r="F471" i="12" s="1"/>
  <c r="G471" i="12" a="1"/>
  <c r="G471" i="12" s="1"/>
  <c r="H471" i="12" a="1"/>
  <c r="H471" i="12" s="1"/>
  <c r="I471" i="12" a="1"/>
  <c r="I471" i="12" s="1"/>
  <c r="J471" i="12" a="1"/>
  <c r="J471" i="12" s="1"/>
  <c r="K471" i="12" a="1"/>
  <c r="K471" i="12" s="1"/>
  <c r="L471" i="12" a="1"/>
  <c r="L471" i="12" s="1"/>
  <c r="M471" i="12" a="1"/>
  <c r="M471" i="12" s="1"/>
  <c r="N471" i="12" a="1"/>
  <c r="N471" i="12" s="1"/>
  <c r="O471" i="12" a="1"/>
  <c r="O471" i="12" s="1"/>
  <c r="P471" i="12" a="1"/>
  <c r="P471" i="12" s="1"/>
  <c r="Q471" i="12" a="1"/>
  <c r="Q471" i="12" s="1"/>
  <c r="C472" i="12" a="1"/>
  <c r="C472" i="12" s="1"/>
  <c r="D472" i="12" a="1"/>
  <c r="D472" i="12" s="1"/>
  <c r="E472" i="12" a="1"/>
  <c r="E472" i="12" s="1"/>
  <c r="F472" i="12" a="1"/>
  <c r="F472" i="12" s="1"/>
  <c r="G472" i="12" a="1"/>
  <c r="G472" i="12" s="1"/>
  <c r="H472" i="12" a="1"/>
  <c r="H472" i="12" s="1"/>
  <c r="I472" i="12" a="1"/>
  <c r="I472" i="12" s="1"/>
  <c r="J472" i="12" a="1"/>
  <c r="J472" i="12" s="1"/>
  <c r="K472" i="12" a="1"/>
  <c r="K472" i="12" s="1"/>
  <c r="L472" i="12" a="1"/>
  <c r="L472" i="12" s="1"/>
  <c r="M472" i="12" a="1"/>
  <c r="M472" i="12" s="1"/>
  <c r="N472" i="12" a="1"/>
  <c r="N472" i="12" s="1"/>
  <c r="O472" i="12" a="1"/>
  <c r="O472" i="12" s="1"/>
  <c r="P472" i="12" a="1"/>
  <c r="P472" i="12" s="1"/>
  <c r="Q472" i="12" a="1"/>
  <c r="Q472" i="12" s="1"/>
  <c r="C473" i="12" a="1"/>
  <c r="C473" i="12" s="1"/>
  <c r="D473" i="12" a="1"/>
  <c r="D473" i="12" s="1"/>
  <c r="E473" i="12" a="1"/>
  <c r="E473" i="12" s="1"/>
  <c r="F473" i="12" a="1"/>
  <c r="F473" i="12" s="1"/>
  <c r="G473" i="12" a="1"/>
  <c r="G473" i="12" s="1"/>
  <c r="H473" i="12" a="1"/>
  <c r="H473" i="12" s="1"/>
  <c r="I473" i="12" a="1"/>
  <c r="I473" i="12" s="1"/>
  <c r="J473" i="12" a="1"/>
  <c r="J473" i="12" s="1"/>
  <c r="K473" i="12" a="1"/>
  <c r="K473" i="12" s="1"/>
  <c r="L473" i="12" a="1"/>
  <c r="L473" i="12" s="1"/>
  <c r="M473" i="12" a="1"/>
  <c r="M473" i="12" s="1"/>
  <c r="N473" i="12" a="1"/>
  <c r="N473" i="12" s="1"/>
  <c r="O473" i="12" a="1"/>
  <c r="O473" i="12" s="1"/>
  <c r="P473" i="12" a="1"/>
  <c r="P473" i="12" s="1"/>
  <c r="Q473" i="12" a="1"/>
  <c r="Q473" i="12" s="1"/>
  <c r="C474" i="12" a="1"/>
  <c r="C474" i="12" s="1"/>
  <c r="D474" i="12" a="1"/>
  <c r="D474" i="12" s="1"/>
  <c r="E474" i="12" a="1"/>
  <c r="E474" i="12" s="1"/>
  <c r="F474" i="12" a="1"/>
  <c r="F474" i="12" s="1"/>
  <c r="G474" i="12" a="1"/>
  <c r="G474" i="12" s="1"/>
  <c r="H474" i="12" a="1"/>
  <c r="H474" i="12" s="1"/>
  <c r="I474" i="12" a="1"/>
  <c r="I474" i="12" s="1"/>
  <c r="J474" i="12" a="1"/>
  <c r="J474" i="12" s="1"/>
  <c r="K474" i="12" a="1"/>
  <c r="K474" i="12" s="1"/>
  <c r="L474" i="12" a="1"/>
  <c r="L474" i="12" s="1"/>
  <c r="M474" i="12" a="1"/>
  <c r="M474" i="12" s="1"/>
  <c r="N474" i="12" a="1"/>
  <c r="N474" i="12" s="1"/>
  <c r="O474" i="12" a="1"/>
  <c r="O474" i="12" s="1"/>
  <c r="P474" i="12" a="1"/>
  <c r="P474" i="12" s="1"/>
  <c r="Q474" i="12" a="1"/>
  <c r="Q474" i="12" s="1"/>
  <c r="C475" i="12" a="1"/>
  <c r="C475" i="12" s="1"/>
  <c r="D475" i="12" a="1"/>
  <c r="D475" i="12" s="1"/>
  <c r="E475" i="12" a="1"/>
  <c r="E475" i="12" s="1"/>
  <c r="F475" i="12" a="1"/>
  <c r="F475" i="12" s="1"/>
  <c r="G475" i="12" a="1"/>
  <c r="G475" i="12" s="1"/>
  <c r="H475" i="12" a="1"/>
  <c r="H475" i="12" s="1"/>
  <c r="I475" i="12" a="1"/>
  <c r="I475" i="12" s="1"/>
  <c r="J475" i="12" a="1"/>
  <c r="J475" i="12" s="1"/>
  <c r="K475" i="12" a="1"/>
  <c r="K475" i="12" s="1"/>
  <c r="L475" i="12" a="1"/>
  <c r="L475" i="12" s="1"/>
  <c r="M475" i="12" a="1"/>
  <c r="M475" i="12" s="1"/>
  <c r="N475" i="12" a="1"/>
  <c r="N475" i="12" s="1"/>
  <c r="O475" i="12" a="1"/>
  <c r="O475" i="12" s="1"/>
  <c r="P475" i="12" a="1"/>
  <c r="P475" i="12" s="1"/>
  <c r="Q475" i="12" a="1"/>
  <c r="Q475" i="12" s="1"/>
  <c r="C476" i="12" a="1"/>
  <c r="C476" i="12" s="1"/>
  <c r="D476" i="12" a="1"/>
  <c r="D476" i="12" s="1"/>
  <c r="E476" i="12" a="1"/>
  <c r="E476" i="12" s="1"/>
  <c r="F476" i="12" a="1"/>
  <c r="F476" i="12" s="1"/>
  <c r="G476" i="12" a="1"/>
  <c r="G476" i="12" s="1"/>
  <c r="H476" i="12" a="1"/>
  <c r="H476" i="12" s="1"/>
  <c r="I476" i="12" a="1"/>
  <c r="I476" i="12" s="1"/>
  <c r="J476" i="12" a="1"/>
  <c r="J476" i="12" s="1"/>
  <c r="K476" i="12" a="1"/>
  <c r="K476" i="12" s="1"/>
  <c r="L476" i="12" a="1"/>
  <c r="L476" i="12" s="1"/>
  <c r="M476" i="12" a="1"/>
  <c r="M476" i="12" s="1"/>
  <c r="N476" i="12" a="1"/>
  <c r="N476" i="12" s="1"/>
  <c r="O476" i="12" a="1"/>
  <c r="O476" i="12" s="1"/>
  <c r="P476" i="12" a="1"/>
  <c r="P476" i="12" s="1"/>
  <c r="Q476" i="12" a="1"/>
  <c r="Q476" i="12" s="1"/>
  <c r="C477" i="12" a="1"/>
  <c r="C477" i="12" s="1"/>
  <c r="D477" i="12" a="1"/>
  <c r="D477" i="12" s="1"/>
  <c r="E477" i="12" a="1"/>
  <c r="E477" i="12" s="1"/>
  <c r="F477" i="12" a="1"/>
  <c r="F477" i="12" s="1"/>
  <c r="G477" i="12" a="1"/>
  <c r="G477" i="12" s="1"/>
  <c r="H477" i="12" a="1"/>
  <c r="H477" i="12" s="1"/>
  <c r="I477" i="12" a="1"/>
  <c r="I477" i="12" s="1"/>
  <c r="J477" i="12" a="1"/>
  <c r="J477" i="12" s="1"/>
  <c r="K477" i="12" a="1"/>
  <c r="K477" i="12" s="1"/>
  <c r="L477" i="12" a="1"/>
  <c r="L477" i="12" s="1"/>
  <c r="M477" i="12" a="1"/>
  <c r="M477" i="12" s="1"/>
  <c r="N477" i="12" a="1"/>
  <c r="N477" i="12" s="1"/>
  <c r="O477" i="12" a="1"/>
  <c r="O477" i="12" s="1"/>
  <c r="P477" i="12" a="1"/>
  <c r="P477" i="12" s="1"/>
  <c r="Q477" i="12" a="1"/>
  <c r="Q477" i="12" s="1"/>
  <c r="C478" i="12" a="1"/>
  <c r="C478" i="12" s="1"/>
  <c r="D478" i="12" a="1"/>
  <c r="D478" i="12" s="1"/>
  <c r="E478" i="12" a="1"/>
  <c r="E478" i="12" s="1"/>
  <c r="F478" i="12" a="1"/>
  <c r="F478" i="12" s="1"/>
  <c r="G478" i="12" a="1"/>
  <c r="G478" i="12" s="1"/>
  <c r="H478" i="12" a="1"/>
  <c r="H478" i="12" s="1"/>
  <c r="I478" i="12" a="1"/>
  <c r="I478" i="12" s="1"/>
  <c r="J478" i="12" a="1"/>
  <c r="J478" i="12" s="1"/>
  <c r="K478" i="12" a="1"/>
  <c r="K478" i="12" s="1"/>
  <c r="L478" i="12" a="1"/>
  <c r="L478" i="12" s="1"/>
  <c r="M478" i="12" a="1"/>
  <c r="M478" i="12" s="1"/>
  <c r="N478" i="12" a="1"/>
  <c r="N478" i="12" s="1"/>
  <c r="O478" i="12" a="1"/>
  <c r="O478" i="12" s="1"/>
  <c r="P478" i="12" a="1"/>
  <c r="P478" i="12" s="1"/>
  <c r="Q478" i="12" a="1"/>
  <c r="Q478" i="12" s="1"/>
  <c r="C479" i="12" a="1"/>
  <c r="C479" i="12" s="1"/>
  <c r="D479" i="12" a="1"/>
  <c r="D479" i="12" s="1"/>
  <c r="E479" i="12" a="1"/>
  <c r="E479" i="12" s="1"/>
  <c r="F479" i="12" a="1"/>
  <c r="F479" i="12" s="1"/>
  <c r="G479" i="12" a="1"/>
  <c r="G479" i="12" s="1"/>
  <c r="H479" i="12" a="1"/>
  <c r="H479" i="12" s="1"/>
  <c r="I479" i="12" a="1"/>
  <c r="I479" i="12" s="1"/>
  <c r="J479" i="12" a="1"/>
  <c r="J479" i="12" s="1"/>
  <c r="K479" i="12" a="1"/>
  <c r="K479" i="12" s="1"/>
  <c r="L479" i="12" a="1"/>
  <c r="L479" i="12" s="1"/>
  <c r="M479" i="12" a="1"/>
  <c r="M479" i="12" s="1"/>
  <c r="N479" i="12" a="1"/>
  <c r="N479" i="12" s="1"/>
  <c r="O479" i="12" a="1"/>
  <c r="O479" i="12" s="1"/>
  <c r="P479" i="12" a="1"/>
  <c r="P479" i="12" s="1"/>
  <c r="Q479" i="12" a="1"/>
  <c r="Q479" i="12" s="1"/>
  <c r="C480" i="12" a="1"/>
  <c r="C480" i="12" s="1"/>
  <c r="D480" i="12" a="1"/>
  <c r="D480" i="12" s="1"/>
  <c r="E480" i="12" a="1"/>
  <c r="E480" i="12" s="1"/>
  <c r="F480" i="12" a="1"/>
  <c r="F480" i="12" s="1"/>
  <c r="G480" i="12" a="1"/>
  <c r="G480" i="12" s="1"/>
  <c r="H480" i="12" a="1"/>
  <c r="H480" i="12" s="1"/>
  <c r="I480" i="12" a="1"/>
  <c r="I480" i="12" s="1"/>
  <c r="J480" i="12" a="1"/>
  <c r="J480" i="12" s="1"/>
  <c r="K480" i="12" a="1"/>
  <c r="K480" i="12" s="1"/>
  <c r="L480" i="12" a="1"/>
  <c r="L480" i="12" s="1"/>
  <c r="M480" i="12" a="1"/>
  <c r="M480" i="12" s="1"/>
  <c r="N480" i="12" a="1"/>
  <c r="N480" i="12" s="1"/>
  <c r="O480" i="12" a="1"/>
  <c r="O480" i="12" s="1"/>
  <c r="P480" i="12" a="1"/>
  <c r="P480" i="12" s="1"/>
  <c r="Q480" i="12" a="1"/>
  <c r="Q480" i="12" s="1"/>
  <c r="C481" i="12" a="1"/>
  <c r="C481" i="12" s="1"/>
  <c r="D481" i="12" a="1"/>
  <c r="D481" i="12" s="1"/>
  <c r="E481" i="12" a="1"/>
  <c r="E481" i="12" s="1"/>
  <c r="F481" i="12" a="1"/>
  <c r="F481" i="12" s="1"/>
  <c r="G481" i="12" a="1"/>
  <c r="G481" i="12" s="1"/>
  <c r="H481" i="12" a="1"/>
  <c r="H481" i="12" s="1"/>
  <c r="I481" i="12" a="1"/>
  <c r="I481" i="12" s="1"/>
  <c r="J481" i="12" a="1"/>
  <c r="J481" i="12" s="1"/>
  <c r="K481" i="12" a="1"/>
  <c r="K481" i="12" s="1"/>
  <c r="L481" i="12" a="1"/>
  <c r="L481" i="12" s="1"/>
  <c r="M481" i="12" a="1"/>
  <c r="M481" i="12" s="1"/>
  <c r="N481" i="12" a="1"/>
  <c r="N481" i="12" s="1"/>
  <c r="O481" i="12" a="1"/>
  <c r="O481" i="12" s="1"/>
  <c r="P481" i="12" a="1"/>
  <c r="P481" i="12" s="1"/>
  <c r="Q481" i="12" a="1"/>
  <c r="Q481" i="12" s="1"/>
  <c r="C482" i="12" a="1"/>
  <c r="C482" i="12" s="1"/>
  <c r="D482" i="12" a="1"/>
  <c r="D482" i="12" s="1"/>
  <c r="E482" i="12" a="1"/>
  <c r="E482" i="12" s="1"/>
  <c r="F482" i="12" a="1"/>
  <c r="F482" i="12" s="1"/>
  <c r="G482" i="12" a="1"/>
  <c r="G482" i="12" s="1"/>
  <c r="H482" i="12" a="1"/>
  <c r="H482" i="12" s="1"/>
  <c r="I482" i="12" a="1"/>
  <c r="I482" i="12" s="1"/>
  <c r="J482" i="12" a="1"/>
  <c r="J482" i="12" s="1"/>
  <c r="K482" i="12" a="1"/>
  <c r="K482" i="12" s="1"/>
  <c r="L482" i="12" a="1"/>
  <c r="L482" i="12" s="1"/>
  <c r="M482" i="12" a="1"/>
  <c r="M482" i="12" s="1"/>
  <c r="N482" i="12" a="1"/>
  <c r="N482" i="12" s="1"/>
  <c r="O482" i="12" a="1"/>
  <c r="O482" i="12" s="1"/>
  <c r="P482" i="12" a="1"/>
  <c r="P482" i="12" s="1"/>
  <c r="Q482" i="12" a="1"/>
  <c r="Q482" i="12" s="1"/>
  <c r="C483" i="12" a="1"/>
  <c r="C483" i="12" s="1"/>
  <c r="D483" i="12" a="1"/>
  <c r="D483" i="12" s="1"/>
  <c r="E483" i="12" a="1"/>
  <c r="E483" i="12" s="1"/>
  <c r="F483" i="12" a="1"/>
  <c r="F483" i="12" s="1"/>
  <c r="G483" i="12" a="1"/>
  <c r="G483" i="12" s="1"/>
  <c r="H483" i="12" a="1"/>
  <c r="H483" i="12" s="1"/>
  <c r="I483" i="12" a="1"/>
  <c r="I483" i="12" s="1"/>
  <c r="J483" i="12" a="1"/>
  <c r="J483" i="12" s="1"/>
  <c r="K483" i="12" a="1"/>
  <c r="K483" i="12" s="1"/>
  <c r="L483" i="12" a="1"/>
  <c r="L483" i="12" s="1"/>
  <c r="M483" i="12" a="1"/>
  <c r="M483" i="12" s="1"/>
  <c r="N483" i="12" a="1"/>
  <c r="N483" i="12" s="1"/>
  <c r="O483" i="12" a="1"/>
  <c r="O483" i="12" s="1"/>
  <c r="P483" i="12" a="1"/>
  <c r="P483" i="12" s="1"/>
  <c r="Q483" i="12" a="1"/>
  <c r="Q483" i="12" s="1"/>
  <c r="C484" i="12" a="1"/>
  <c r="C484" i="12" s="1"/>
  <c r="D484" i="12" a="1"/>
  <c r="D484" i="12" s="1"/>
  <c r="E484" i="12" a="1"/>
  <c r="E484" i="12" s="1"/>
  <c r="F484" i="12" a="1"/>
  <c r="F484" i="12" s="1"/>
  <c r="G484" i="12" a="1"/>
  <c r="G484" i="12" s="1"/>
  <c r="H484" i="12" a="1"/>
  <c r="H484" i="12" s="1"/>
  <c r="I484" i="12" a="1"/>
  <c r="I484" i="12" s="1"/>
  <c r="J484" i="12" a="1"/>
  <c r="J484" i="12" s="1"/>
  <c r="K484" i="12" a="1"/>
  <c r="K484" i="12" s="1"/>
  <c r="L484" i="12" a="1"/>
  <c r="L484" i="12" s="1"/>
  <c r="M484" i="12" a="1"/>
  <c r="M484" i="12" s="1"/>
  <c r="N484" i="12" a="1"/>
  <c r="N484" i="12" s="1"/>
  <c r="O484" i="12" a="1"/>
  <c r="O484" i="12" s="1"/>
  <c r="P484" i="12" a="1"/>
  <c r="P484" i="12" s="1"/>
  <c r="Q484" i="12" a="1"/>
  <c r="Q484" i="12" s="1"/>
  <c r="C485" i="12" a="1"/>
  <c r="C485" i="12" s="1"/>
  <c r="D485" i="12" a="1"/>
  <c r="D485" i="12" s="1"/>
  <c r="E485" i="12" a="1"/>
  <c r="E485" i="12" s="1"/>
  <c r="F485" i="12" a="1"/>
  <c r="F485" i="12" s="1"/>
  <c r="G485" i="12" a="1"/>
  <c r="G485" i="12" s="1"/>
  <c r="H485" i="12" a="1"/>
  <c r="H485" i="12" s="1"/>
  <c r="I485" i="12" a="1"/>
  <c r="I485" i="12" s="1"/>
  <c r="J485" i="12" a="1"/>
  <c r="J485" i="12" s="1"/>
  <c r="K485" i="12" a="1"/>
  <c r="K485" i="12" s="1"/>
  <c r="L485" i="12" a="1"/>
  <c r="L485" i="12" s="1"/>
  <c r="M485" i="12" a="1"/>
  <c r="M485" i="12" s="1"/>
  <c r="N485" i="12" a="1"/>
  <c r="N485" i="12" s="1"/>
  <c r="O485" i="12" a="1"/>
  <c r="O485" i="12" s="1"/>
  <c r="P485" i="12" a="1"/>
  <c r="P485" i="12" s="1"/>
  <c r="Q485" i="12" a="1"/>
  <c r="Q485" i="12" s="1"/>
  <c r="C486" i="12" a="1"/>
  <c r="C486" i="12" s="1"/>
  <c r="D486" i="12" a="1"/>
  <c r="D486" i="12" s="1"/>
  <c r="E486" i="12" a="1"/>
  <c r="E486" i="12" s="1"/>
  <c r="F486" i="12" a="1"/>
  <c r="F486" i="12" s="1"/>
  <c r="G486" i="12" a="1"/>
  <c r="G486" i="12" s="1"/>
  <c r="H486" i="12" a="1"/>
  <c r="H486" i="12" s="1"/>
  <c r="I486" i="12" a="1"/>
  <c r="I486" i="12" s="1"/>
  <c r="J486" i="12" a="1"/>
  <c r="J486" i="12" s="1"/>
  <c r="K486" i="12" a="1"/>
  <c r="K486" i="12" s="1"/>
  <c r="L486" i="12" a="1"/>
  <c r="L486" i="12" s="1"/>
  <c r="M486" i="12" a="1"/>
  <c r="M486" i="12" s="1"/>
  <c r="N486" i="12" a="1"/>
  <c r="N486" i="12" s="1"/>
  <c r="O486" i="12" a="1"/>
  <c r="O486" i="12" s="1"/>
  <c r="P486" i="12" a="1"/>
  <c r="P486" i="12" s="1"/>
  <c r="Q486" i="12" a="1"/>
  <c r="Q486" i="12" s="1"/>
  <c r="C487" i="12" a="1"/>
  <c r="C487" i="12" s="1"/>
  <c r="D487" i="12" a="1"/>
  <c r="D487" i="12" s="1"/>
  <c r="E487" i="12" a="1"/>
  <c r="E487" i="12" s="1"/>
  <c r="F487" i="12" a="1"/>
  <c r="F487" i="12" s="1"/>
  <c r="G487" i="12" a="1"/>
  <c r="G487" i="12" s="1"/>
  <c r="H487" i="12" a="1"/>
  <c r="H487" i="12" s="1"/>
  <c r="I487" i="12" a="1"/>
  <c r="I487" i="12" s="1"/>
  <c r="J487" i="12" a="1"/>
  <c r="J487" i="12" s="1"/>
  <c r="K487" i="12" a="1"/>
  <c r="K487" i="12" s="1"/>
  <c r="L487" i="12" a="1"/>
  <c r="L487" i="12" s="1"/>
  <c r="M487" i="12" a="1"/>
  <c r="M487" i="12" s="1"/>
  <c r="N487" i="12" a="1"/>
  <c r="N487" i="12" s="1"/>
  <c r="O487" i="12" a="1"/>
  <c r="O487" i="12" s="1"/>
  <c r="P487" i="12" a="1"/>
  <c r="P487" i="12" s="1"/>
  <c r="Q487" i="12" a="1"/>
  <c r="Q487" i="12" s="1"/>
  <c r="C488" i="12" a="1"/>
  <c r="C488" i="12" s="1"/>
  <c r="D488" i="12" a="1"/>
  <c r="D488" i="12" s="1"/>
  <c r="E488" i="12" a="1"/>
  <c r="E488" i="12" s="1"/>
  <c r="F488" i="12" a="1"/>
  <c r="F488" i="12" s="1"/>
  <c r="G488" i="12" a="1"/>
  <c r="G488" i="12" s="1"/>
  <c r="H488" i="12" a="1"/>
  <c r="H488" i="12" s="1"/>
  <c r="I488" i="12" a="1"/>
  <c r="I488" i="12" s="1"/>
  <c r="J488" i="12" a="1"/>
  <c r="J488" i="12" s="1"/>
  <c r="K488" i="12" a="1"/>
  <c r="K488" i="12" s="1"/>
  <c r="L488" i="12" a="1"/>
  <c r="L488" i="12" s="1"/>
  <c r="M488" i="12" a="1"/>
  <c r="M488" i="12" s="1"/>
  <c r="N488" i="12" a="1"/>
  <c r="N488" i="12" s="1"/>
  <c r="O488" i="12" a="1"/>
  <c r="O488" i="12" s="1"/>
  <c r="P488" i="12" a="1"/>
  <c r="P488" i="12" s="1"/>
  <c r="Q488" i="12" a="1"/>
  <c r="Q488" i="12" s="1"/>
  <c r="C489" i="12" a="1"/>
  <c r="C489" i="12" s="1"/>
  <c r="D489" i="12" a="1"/>
  <c r="D489" i="12" s="1"/>
  <c r="E489" i="12" a="1"/>
  <c r="E489" i="12" s="1"/>
  <c r="F489" i="12" a="1"/>
  <c r="F489" i="12" s="1"/>
  <c r="G489" i="12" a="1"/>
  <c r="G489" i="12" s="1"/>
  <c r="H489" i="12" a="1"/>
  <c r="H489" i="12" s="1"/>
  <c r="I489" i="12" a="1"/>
  <c r="I489" i="12" s="1"/>
  <c r="J489" i="12" a="1"/>
  <c r="J489" i="12" s="1"/>
  <c r="K489" i="12" a="1"/>
  <c r="K489" i="12" s="1"/>
  <c r="L489" i="12" a="1"/>
  <c r="L489" i="12" s="1"/>
  <c r="M489" i="12" a="1"/>
  <c r="M489" i="12" s="1"/>
  <c r="N489" i="12" a="1"/>
  <c r="N489" i="12" s="1"/>
  <c r="O489" i="12" a="1"/>
  <c r="O489" i="12" s="1"/>
  <c r="P489" i="12" a="1"/>
  <c r="P489" i="12" s="1"/>
  <c r="Q489" i="12" a="1"/>
  <c r="Q489" i="12" s="1"/>
  <c r="C490" i="12" a="1"/>
  <c r="C490" i="12" s="1"/>
  <c r="D490" i="12" a="1"/>
  <c r="D490" i="12" s="1"/>
  <c r="E490" i="12" a="1"/>
  <c r="E490" i="12" s="1"/>
  <c r="F490" i="12" a="1"/>
  <c r="F490" i="12" s="1"/>
  <c r="G490" i="12" a="1"/>
  <c r="G490" i="12" s="1"/>
  <c r="H490" i="12" a="1"/>
  <c r="H490" i="12" s="1"/>
  <c r="I490" i="12" a="1"/>
  <c r="I490" i="12" s="1"/>
  <c r="J490" i="12" a="1"/>
  <c r="J490" i="12" s="1"/>
  <c r="K490" i="12" a="1"/>
  <c r="K490" i="12" s="1"/>
  <c r="L490" i="12" a="1"/>
  <c r="L490" i="12" s="1"/>
  <c r="M490" i="12" a="1"/>
  <c r="M490" i="12" s="1"/>
  <c r="N490" i="12" a="1"/>
  <c r="N490" i="12" s="1"/>
  <c r="O490" i="12" a="1"/>
  <c r="O490" i="12" s="1"/>
  <c r="P490" i="12" a="1"/>
  <c r="P490" i="12" s="1"/>
  <c r="Q490" i="12" a="1"/>
  <c r="Q490" i="12" s="1"/>
  <c r="C491" i="12" a="1"/>
  <c r="C491" i="12" s="1"/>
  <c r="D491" i="12" a="1"/>
  <c r="D491" i="12" s="1"/>
  <c r="E491" i="12" a="1"/>
  <c r="E491" i="12" s="1"/>
  <c r="F491" i="12" a="1"/>
  <c r="F491" i="12" s="1"/>
  <c r="G491" i="12" a="1"/>
  <c r="G491" i="12" s="1"/>
  <c r="H491" i="12" a="1"/>
  <c r="H491" i="12" s="1"/>
  <c r="I491" i="12" a="1"/>
  <c r="I491" i="12" s="1"/>
  <c r="J491" i="12" a="1"/>
  <c r="J491" i="12" s="1"/>
  <c r="K491" i="12" a="1"/>
  <c r="K491" i="12" s="1"/>
  <c r="L491" i="12" a="1"/>
  <c r="L491" i="12" s="1"/>
  <c r="M491" i="12" a="1"/>
  <c r="M491" i="12" s="1"/>
  <c r="N491" i="12" a="1"/>
  <c r="N491" i="12" s="1"/>
  <c r="O491" i="12" a="1"/>
  <c r="O491" i="12" s="1"/>
  <c r="P491" i="12" a="1"/>
  <c r="P491" i="12" s="1"/>
  <c r="Q491" i="12" a="1"/>
  <c r="Q491" i="12" s="1"/>
  <c r="C492" i="12" a="1"/>
  <c r="C492" i="12" s="1"/>
  <c r="D492" i="12" a="1"/>
  <c r="D492" i="12" s="1"/>
  <c r="E492" i="12" a="1"/>
  <c r="E492" i="12" s="1"/>
  <c r="F492" i="12" a="1"/>
  <c r="F492" i="12" s="1"/>
  <c r="G492" i="12" a="1"/>
  <c r="G492" i="12" s="1"/>
  <c r="H492" i="12" a="1"/>
  <c r="H492" i="12" s="1"/>
  <c r="I492" i="12" a="1"/>
  <c r="I492" i="12" s="1"/>
  <c r="J492" i="12" a="1"/>
  <c r="J492" i="12" s="1"/>
  <c r="K492" i="12" a="1"/>
  <c r="K492" i="12" s="1"/>
  <c r="L492" i="12" a="1"/>
  <c r="L492" i="12" s="1"/>
  <c r="M492" i="12" a="1"/>
  <c r="M492" i="12" s="1"/>
  <c r="N492" i="12" a="1"/>
  <c r="N492" i="12" s="1"/>
  <c r="O492" i="12" a="1"/>
  <c r="O492" i="12" s="1"/>
  <c r="P492" i="12" a="1"/>
  <c r="P492" i="12" s="1"/>
  <c r="Q492" i="12" a="1"/>
  <c r="Q492" i="12" s="1"/>
  <c r="C493" i="12" a="1"/>
  <c r="C493" i="12" s="1"/>
  <c r="D493" i="12" a="1"/>
  <c r="D493" i="12" s="1"/>
  <c r="E493" i="12" a="1"/>
  <c r="E493" i="12" s="1"/>
  <c r="F493" i="12" a="1"/>
  <c r="F493" i="12" s="1"/>
  <c r="G493" i="12" a="1"/>
  <c r="G493" i="12" s="1"/>
  <c r="H493" i="12" a="1"/>
  <c r="H493" i="12" s="1"/>
  <c r="I493" i="12" a="1"/>
  <c r="I493" i="12" s="1"/>
  <c r="J493" i="12" a="1"/>
  <c r="J493" i="12" s="1"/>
  <c r="K493" i="12" a="1"/>
  <c r="K493" i="12" s="1"/>
  <c r="L493" i="12" a="1"/>
  <c r="L493" i="12" s="1"/>
  <c r="M493" i="12" a="1"/>
  <c r="M493" i="12" s="1"/>
  <c r="N493" i="12" a="1"/>
  <c r="N493" i="12" s="1"/>
  <c r="O493" i="12" a="1"/>
  <c r="O493" i="12" s="1"/>
  <c r="P493" i="12" a="1"/>
  <c r="P493" i="12" s="1"/>
  <c r="Q493" i="12" a="1"/>
  <c r="Q493" i="12" s="1"/>
  <c r="C494" i="12" a="1"/>
  <c r="C494" i="12" s="1"/>
  <c r="D494" i="12" a="1"/>
  <c r="D494" i="12" s="1"/>
  <c r="E494" i="12" a="1"/>
  <c r="E494" i="12" s="1"/>
  <c r="F494" i="12" a="1"/>
  <c r="F494" i="12" s="1"/>
  <c r="G494" i="12" a="1"/>
  <c r="G494" i="12" s="1"/>
  <c r="H494" i="12" a="1"/>
  <c r="H494" i="12" s="1"/>
  <c r="I494" i="12" a="1"/>
  <c r="I494" i="12" s="1"/>
  <c r="J494" i="12" a="1"/>
  <c r="J494" i="12" s="1"/>
  <c r="K494" i="12" a="1"/>
  <c r="K494" i="12" s="1"/>
  <c r="L494" i="12" a="1"/>
  <c r="L494" i="12" s="1"/>
  <c r="M494" i="12" a="1"/>
  <c r="M494" i="12" s="1"/>
  <c r="N494" i="12" a="1"/>
  <c r="N494" i="12" s="1"/>
  <c r="O494" i="12" a="1"/>
  <c r="O494" i="12" s="1"/>
  <c r="P494" i="12" a="1"/>
  <c r="P494" i="12" s="1"/>
  <c r="Q494" i="12" a="1"/>
  <c r="Q494" i="12" s="1"/>
  <c r="C495" i="12" a="1"/>
  <c r="C495" i="12" s="1"/>
  <c r="D495" i="12" a="1"/>
  <c r="D495" i="12" s="1"/>
  <c r="E495" i="12" a="1"/>
  <c r="E495" i="12" s="1"/>
  <c r="F495" i="12" a="1"/>
  <c r="F495" i="12" s="1"/>
  <c r="G495" i="12" a="1"/>
  <c r="G495" i="12" s="1"/>
  <c r="H495" i="12" a="1"/>
  <c r="H495" i="12" s="1"/>
  <c r="I495" i="12" a="1"/>
  <c r="I495" i="12" s="1"/>
  <c r="J495" i="12" a="1"/>
  <c r="J495" i="12" s="1"/>
  <c r="K495" i="12" a="1"/>
  <c r="K495" i="12" s="1"/>
  <c r="L495" i="12" a="1"/>
  <c r="L495" i="12" s="1"/>
  <c r="M495" i="12" a="1"/>
  <c r="M495" i="12" s="1"/>
  <c r="N495" i="12" a="1"/>
  <c r="N495" i="12" s="1"/>
  <c r="O495" i="12" a="1"/>
  <c r="O495" i="12" s="1"/>
  <c r="P495" i="12" a="1"/>
  <c r="P495" i="12" s="1"/>
  <c r="Q495" i="12" a="1"/>
  <c r="Q495" i="12" s="1"/>
  <c r="C496" i="12" a="1"/>
  <c r="C496" i="12" s="1"/>
  <c r="D496" i="12" a="1"/>
  <c r="D496" i="12" s="1"/>
  <c r="E496" i="12" a="1"/>
  <c r="E496" i="12" s="1"/>
  <c r="F496" i="12" a="1"/>
  <c r="F496" i="12" s="1"/>
  <c r="G496" i="12" a="1"/>
  <c r="G496" i="12" s="1"/>
  <c r="H496" i="12" a="1"/>
  <c r="H496" i="12" s="1"/>
  <c r="I496" i="12" a="1"/>
  <c r="I496" i="12" s="1"/>
  <c r="J496" i="12" a="1"/>
  <c r="J496" i="12" s="1"/>
  <c r="K496" i="12" a="1"/>
  <c r="K496" i="12" s="1"/>
  <c r="L496" i="12" a="1"/>
  <c r="L496" i="12" s="1"/>
  <c r="M496" i="12" a="1"/>
  <c r="M496" i="12" s="1"/>
  <c r="N496" i="12" a="1"/>
  <c r="N496" i="12" s="1"/>
  <c r="O496" i="12" a="1"/>
  <c r="O496" i="12" s="1"/>
  <c r="P496" i="12" a="1"/>
  <c r="P496" i="12" s="1"/>
  <c r="Q496" i="12" a="1"/>
  <c r="Q496" i="12" s="1"/>
  <c r="C497" i="12" a="1"/>
  <c r="C497" i="12" s="1"/>
  <c r="D497" i="12" a="1"/>
  <c r="D497" i="12" s="1"/>
  <c r="E497" i="12" a="1"/>
  <c r="E497" i="12" s="1"/>
  <c r="F497" i="12" a="1"/>
  <c r="F497" i="12" s="1"/>
  <c r="G497" i="12" a="1"/>
  <c r="G497" i="12" s="1"/>
  <c r="H497" i="12" a="1"/>
  <c r="H497" i="12" s="1"/>
  <c r="I497" i="12" a="1"/>
  <c r="I497" i="12" s="1"/>
  <c r="J497" i="12" a="1"/>
  <c r="J497" i="12" s="1"/>
  <c r="K497" i="12" a="1"/>
  <c r="K497" i="12" s="1"/>
  <c r="L497" i="12" a="1"/>
  <c r="L497" i="12" s="1"/>
  <c r="M497" i="12" a="1"/>
  <c r="M497" i="12" s="1"/>
  <c r="N497" i="12" a="1"/>
  <c r="N497" i="12" s="1"/>
  <c r="O497" i="12" a="1"/>
  <c r="O497" i="12" s="1"/>
  <c r="P497" i="12" a="1"/>
  <c r="P497" i="12" s="1"/>
  <c r="Q497" i="12" a="1"/>
  <c r="Q497" i="12" s="1"/>
  <c r="Q467" i="12" a="1"/>
  <c r="Q467" i="12" s="1"/>
  <c r="P467" i="12" a="1"/>
  <c r="P467" i="12" s="1"/>
  <c r="O467" i="12" a="1"/>
  <c r="O467" i="12" s="1"/>
  <c r="N467" i="12" a="1"/>
  <c r="N467" i="12" s="1"/>
  <c r="M467" i="12" a="1"/>
  <c r="M467" i="12" s="1"/>
  <c r="L467" i="12" a="1"/>
  <c r="L467" i="12" s="1"/>
  <c r="K467" i="12" a="1"/>
  <c r="K467" i="12" s="1"/>
  <c r="J467" i="12" a="1"/>
  <c r="J467" i="12" s="1"/>
  <c r="I467" i="12" a="1"/>
  <c r="I467" i="12" s="1"/>
  <c r="H467" i="12" a="1"/>
  <c r="H467" i="12" s="1"/>
  <c r="G467" i="12" a="1"/>
  <c r="G467" i="12" s="1"/>
  <c r="F467" i="12" a="1"/>
  <c r="F467" i="12" s="1"/>
  <c r="E467" i="12" a="1"/>
  <c r="E467" i="12" s="1"/>
  <c r="D467" i="12" a="1"/>
  <c r="D467" i="12" s="1"/>
  <c r="C467" i="12" a="1"/>
  <c r="C467" i="12" s="1"/>
  <c r="C435" i="12" a="1"/>
  <c r="C435" i="12" s="1"/>
  <c r="D435" i="12" a="1"/>
  <c r="D435" i="12" s="1"/>
  <c r="E435" i="12" a="1"/>
  <c r="E435" i="12" s="1"/>
  <c r="F435" i="12" a="1"/>
  <c r="F435" i="12" s="1"/>
  <c r="G435" i="12" a="1"/>
  <c r="G435" i="12" s="1"/>
  <c r="H435" i="12" a="1"/>
  <c r="H435" i="12" s="1"/>
  <c r="I435" i="12" a="1"/>
  <c r="I435" i="12" s="1"/>
  <c r="J435" i="12" a="1"/>
  <c r="J435" i="12" s="1"/>
  <c r="K435" i="12" a="1"/>
  <c r="K435" i="12" s="1"/>
  <c r="L435" i="12" a="1"/>
  <c r="L435" i="12" s="1"/>
  <c r="M435" i="12" a="1"/>
  <c r="M435" i="12" s="1"/>
  <c r="N435" i="12" a="1"/>
  <c r="N435" i="12" s="1"/>
  <c r="O435" i="12" a="1"/>
  <c r="O435" i="12" s="1"/>
  <c r="P435" i="12" a="1"/>
  <c r="P435" i="12" s="1"/>
  <c r="Q435" i="12" a="1"/>
  <c r="Q435" i="12" s="1"/>
  <c r="C436" i="12" a="1"/>
  <c r="C436" i="12" s="1"/>
  <c r="D436" i="12" a="1"/>
  <c r="D436" i="12" s="1"/>
  <c r="E436" i="12" a="1"/>
  <c r="E436" i="12" s="1"/>
  <c r="F436" i="12" a="1"/>
  <c r="F436" i="12" s="1"/>
  <c r="G436" i="12" a="1"/>
  <c r="G436" i="12" s="1"/>
  <c r="H436" i="12" a="1"/>
  <c r="H436" i="12" s="1"/>
  <c r="I436" i="12" a="1"/>
  <c r="I436" i="12" s="1"/>
  <c r="J436" i="12" a="1"/>
  <c r="J436" i="12" s="1"/>
  <c r="K436" i="12" a="1"/>
  <c r="K436" i="12" s="1"/>
  <c r="L436" i="12" a="1"/>
  <c r="L436" i="12" s="1"/>
  <c r="M436" i="12" a="1"/>
  <c r="M436" i="12" s="1"/>
  <c r="N436" i="12" a="1"/>
  <c r="N436" i="12" s="1"/>
  <c r="O436" i="12" a="1"/>
  <c r="O436" i="12" s="1"/>
  <c r="P436" i="12" a="1"/>
  <c r="P436" i="12" s="1"/>
  <c r="Q436" i="12" a="1"/>
  <c r="Q436" i="12" s="1"/>
  <c r="C437" i="12" a="1"/>
  <c r="C437" i="12" s="1"/>
  <c r="D437" i="12" a="1"/>
  <c r="D437" i="12" s="1"/>
  <c r="E437" i="12" a="1"/>
  <c r="E437" i="12" s="1"/>
  <c r="F437" i="12" a="1"/>
  <c r="F437" i="12" s="1"/>
  <c r="G437" i="12" a="1"/>
  <c r="G437" i="12" s="1"/>
  <c r="H437" i="12" a="1"/>
  <c r="H437" i="12" s="1"/>
  <c r="I437" i="12" a="1"/>
  <c r="I437" i="12" s="1"/>
  <c r="J437" i="12" a="1"/>
  <c r="J437" i="12" s="1"/>
  <c r="K437" i="12" a="1"/>
  <c r="K437" i="12" s="1"/>
  <c r="L437" i="12" a="1"/>
  <c r="L437" i="12" s="1"/>
  <c r="M437" i="12" a="1"/>
  <c r="M437" i="12" s="1"/>
  <c r="N437" i="12" a="1"/>
  <c r="N437" i="12" s="1"/>
  <c r="O437" i="12" a="1"/>
  <c r="O437" i="12" s="1"/>
  <c r="P437" i="12" a="1"/>
  <c r="P437" i="12" s="1"/>
  <c r="Q437" i="12" a="1"/>
  <c r="Q437" i="12" s="1"/>
  <c r="C438" i="12" a="1"/>
  <c r="C438" i="12" s="1"/>
  <c r="D438" i="12" a="1"/>
  <c r="D438" i="12" s="1"/>
  <c r="E438" i="12" a="1"/>
  <c r="E438" i="12" s="1"/>
  <c r="F438" i="12" a="1"/>
  <c r="F438" i="12" s="1"/>
  <c r="G438" i="12" a="1"/>
  <c r="G438" i="12" s="1"/>
  <c r="H438" i="12" a="1"/>
  <c r="H438" i="12" s="1"/>
  <c r="I438" i="12" a="1"/>
  <c r="I438" i="12" s="1"/>
  <c r="J438" i="12" a="1"/>
  <c r="J438" i="12" s="1"/>
  <c r="K438" i="12" a="1"/>
  <c r="K438" i="12" s="1"/>
  <c r="L438" i="12" a="1"/>
  <c r="L438" i="12" s="1"/>
  <c r="M438" i="12" a="1"/>
  <c r="M438" i="12" s="1"/>
  <c r="N438" i="12" a="1"/>
  <c r="N438" i="12" s="1"/>
  <c r="O438" i="12" a="1"/>
  <c r="O438" i="12" s="1"/>
  <c r="P438" i="12" a="1"/>
  <c r="P438" i="12" s="1"/>
  <c r="Q438" i="12" a="1"/>
  <c r="Q438" i="12" s="1"/>
  <c r="C439" i="12" a="1"/>
  <c r="C439" i="12" s="1"/>
  <c r="D439" i="12" a="1"/>
  <c r="D439" i="12" s="1"/>
  <c r="E439" i="12" a="1"/>
  <c r="E439" i="12" s="1"/>
  <c r="F439" i="12" a="1"/>
  <c r="F439" i="12" s="1"/>
  <c r="G439" i="12" a="1"/>
  <c r="G439" i="12" s="1"/>
  <c r="H439" i="12" a="1"/>
  <c r="H439" i="12" s="1"/>
  <c r="I439" i="12" a="1"/>
  <c r="I439" i="12" s="1"/>
  <c r="J439" i="12" a="1"/>
  <c r="J439" i="12" s="1"/>
  <c r="K439" i="12" a="1"/>
  <c r="K439" i="12" s="1"/>
  <c r="L439" i="12" a="1"/>
  <c r="L439" i="12" s="1"/>
  <c r="M439" i="12" a="1"/>
  <c r="M439" i="12" s="1"/>
  <c r="N439" i="12" a="1"/>
  <c r="N439" i="12" s="1"/>
  <c r="O439" i="12" a="1"/>
  <c r="O439" i="12" s="1"/>
  <c r="P439" i="12" a="1"/>
  <c r="P439" i="12" s="1"/>
  <c r="Q439" i="12" a="1"/>
  <c r="Q439" i="12" s="1"/>
  <c r="C440" i="12" a="1"/>
  <c r="C440" i="12" s="1"/>
  <c r="D440" i="12" a="1"/>
  <c r="D440" i="12" s="1"/>
  <c r="E440" i="12" a="1"/>
  <c r="E440" i="12" s="1"/>
  <c r="F440" i="12" a="1"/>
  <c r="F440" i="12" s="1"/>
  <c r="G440" i="12" a="1"/>
  <c r="G440" i="12" s="1"/>
  <c r="H440" i="12" a="1"/>
  <c r="H440" i="12" s="1"/>
  <c r="I440" i="12" a="1"/>
  <c r="I440" i="12" s="1"/>
  <c r="J440" i="12" a="1"/>
  <c r="J440" i="12" s="1"/>
  <c r="K440" i="12" a="1"/>
  <c r="K440" i="12" s="1"/>
  <c r="L440" i="12" a="1"/>
  <c r="L440" i="12" s="1"/>
  <c r="M440" i="12" a="1"/>
  <c r="M440" i="12" s="1"/>
  <c r="N440" i="12" a="1"/>
  <c r="N440" i="12" s="1"/>
  <c r="O440" i="12" a="1"/>
  <c r="O440" i="12" s="1"/>
  <c r="P440" i="12" a="1"/>
  <c r="P440" i="12" s="1"/>
  <c r="Q440" i="12" a="1"/>
  <c r="Q440" i="12" s="1"/>
  <c r="C441" i="12" a="1"/>
  <c r="C441" i="12" s="1"/>
  <c r="D441" i="12" a="1"/>
  <c r="D441" i="12" s="1"/>
  <c r="E441" i="12" a="1"/>
  <c r="E441" i="12" s="1"/>
  <c r="F441" i="12" a="1"/>
  <c r="F441" i="12" s="1"/>
  <c r="G441" i="12" a="1"/>
  <c r="G441" i="12" s="1"/>
  <c r="H441" i="12" a="1"/>
  <c r="H441" i="12" s="1"/>
  <c r="I441" i="12" a="1"/>
  <c r="I441" i="12" s="1"/>
  <c r="J441" i="12" a="1"/>
  <c r="J441" i="12" s="1"/>
  <c r="K441" i="12" a="1"/>
  <c r="K441" i="12" s="1"/>
  <c r="L441" i="12" a="1"/>
  <c r="L441" i="12" s="1"/>
  <c r="M441" i="12" a="1"/>
  <c r="M441" i="12" s="1"/>
  <c r="N441" i="12" a="1"/>
  <c r="N441" i="12" s="1"/>
  <c r="O441" i="12" a="1"/>
  <c r="O441" i="12" s="1"/>
  <c r="P441" i="12" a="1"/>
  <c r="P441" i="12" s="1"/>
  <c r="Q441" i="12" a="1"/>
  <c r="Q441" i="12" s="1"/>
  <c r="C442" i="12" a="1"/>
  <c r="C442" i="12" s="1"/>
  <c r="D442" i="12" a="1"/>
  <c r="D442" i="12" s="1"/>
  <c r="E442" i="12" a="1"/>
  <c r="E442" i="12" s="1"/>
  <c r="F442" i="12" a="1"/>
  <c r="F442" i="12" s="1"/>
  <c r="G442" i="12" a="1"/>
  <c r="G442" i="12" s="1"/>
  <c r="H442" i="12" a="1"/>
  <c r="H442" i="12" s="1"/>
  <c r="I442" i="12" a="1"/>
  <c r="I442" i="12" s="1"/>
  <c r="J442" i="12" a="1"/>
  <c r="J442" i="12" s="1"/>
  <c r="K442" i="12" a="1"/>
  <c r="K442" i="12" s="1"/>
  <c r="L442" i="12" a="1"/>
  <c r="L442" i="12" s="1"/>
  <c r="M442" i="12" a="1"/>
  <c r="M442" i="12" s="1"/>
  <c r="N442" i="12" a="1"/>
  <c r="N442" i="12" s="1"/>
  <c r="O442" i="12" a="1"/>
  <c r="O442" i="12" s="1"/>
  <c r="P442" i="12" a="1"/>
  <c r="P442" i="12" s="1"/>
  <c r="Q442" i="12" a="1"/>
  <c r="Q442" i="12" s="1"/>
  <c r="C443" i="12" a="1"/>
  <c r="C443" i="12" s="1"/>
  <c r="D443" i="12" a="1"/>
  <c r="D443" i="12" s="1"/>
  <c r="E443" i="12" a="1"/>
  <c r="E443" i="12" s="1"/>
  <c r="F443" i="12" a="1"/>
  <c r="F443" i="12" s="1"/>
  <c r="G443" i="12" a="1"/>
  <c r="G443" i="12" s="1"/>
  <c r="H443" i="12" a="1"/>
  <c r="H443" i="12" s="1"/>
  <c r="I443" i="12" a="1"/>
  <c r="I443" i="12" s="1"/>
  <c r="J443" i="12" a="1"/>
  <c r="J443" i="12" s="1"/>
  <c r="K443" i="12" a="1"/>
  <c r="K443" i="12" s="1"/>
  <c r="L443" i="12" a="1"/>
  <c r="L443" i="12" s="1"/>
  <c r="M443" i="12" a="1"/>
  <c r="M443" i="12" s="1"/>
  <c r="N443" i="12" a="1"/>
  <c r="N443" i="12" s="1"/>
  <c r="O443" i="12" a="1"/>
  <c r="O443" i="12" s="1"/>
  <c r="P443" i="12" a="1"/>
  <c r="P443" i="12" s="1"/>
  <c r="Q443" i="12" a="1"/>
  <c r="Q443" i="12" s="1"/>
  <c r="C444" i="12" a="1"/>
  <c r="C444" i="12" s="1"/>
  <c r="D444" i="12" a="1"/>
  <c r="D444" i="12" s="1"/>
  <c r="E444" i="12" a="1"/>
  <c r="E444" i="12" s="1"/>
  <c r="F444" i="12" a="1"/>
  <c r="F444" i="12" s="1"/>
  <c r="G444" i="12" a="1"/>
  <c r="G444" i="12" s="1"/>
  <c r="H444" i="12" a="1"/>
  <c r="H444" i="12" s="1"/>
  <c r="I444" i="12" a="1"/>
  <c r="I444" i="12" s="1"/>
  <c r="J444" i="12" a="1"/>
  <c r="J444" i="12" s="1"/>
  <c r="K444" i="12" a="1"/>
  <c r="K444" i="12" s="1"/>
  <c r="L444" i="12" a="1"/>
  <c r="L444" i="12" s="1"/>
  <c r="M444" i="12" a="1"/>
  <c r="M444" i="12" s="1"/>
  <c r="N444" i="12" a="1"/>
  <c r="N444" i="12" s="1"/>
  <c r="O444" i="12" a="1"/>
  <c r="O444" i="12" s="1"/>
  <c r="P444" i="12" a="1"/>
  <c r="P444" i="12" s="1"/>
  <c r="Q444" i="12" a="1"/>
  <c r="Q444" i="12" s="1"/>
  <c r="C445" i="12" a="1"/>
  <c r="C445" i="12" s="1"/>
  <c r="D445" i="12" a="1"/>
  <c r="D445" i="12" s="1"/>
  <c r="E445" i="12" a="1"/>
  <c r="E445" i="12" s="1"/>
  <c r="F445" i="12" a="1"/>
  <c r="F445" i="12" s="1"/>
  <c r="G445" i="12" a="1"/>
  <c r="G445" i="12" s="1"/>
  <c r="H445" i="12" a="1"/>
  <c r="H445" i="12" s="1"/>
  <c r="I445" i="12" a="1"/>
  <c r="I445" i="12" s="1"/>
  <c r="J445" i="12" a="1"/>
  <c r="J445" i="12" s="1"/>
  <c r="K445" i="12" a="1"/>
  <c r="K445" i="12" s="1"/>
  <c r="L445" i="12" a="1"/>
  <c r="L445" i="12" s="1"/>
  <c r="M445" i="12" a="1"/>
  <c r="M445" i="12" s="1"/>
  <c r="N445" i="12" a="1"/>
  <c r="N445" i="12" s="1"/>
  <c r="O445" i="12" a="1"/>
  <c r="O445" i="12" s="1"/>
  <c r="P445" i="12" a="1"/>
  <c r="P445" i="12" s="1"/>
  <c r="Q445" i="12" a="1"/>
  <c r="Q445" i="12" s="1"/>
  <c r="C446" i="12" a="1"/>
  <c r="C446" i="12" s="1"/>
  <c r="D446" i="12" a="1"/>
  <c r="D446" i="12" s="1"/>
  <c r="E446" i="12" a="1"/>
  <c r="E446" i="12" s="1"/>
  <c r="F446" i="12" a="1"/>
  <c r="F446" i="12" s="1"/>
  <c r="G446" i="12" a="1"/>
  <c r="G446" i="12" s="1"/>
  <c r="H446" i="12" a="1"/>
  <c r="H446" i="12" s="1"/>
  <c r="I446" i="12" a="1"/>
  <c r="I446" i="12" s="1"/>
  <c r="J446" i="12" a="1"/>
  <c r="J446" i="12" s="1"/>
  <c r="K446" i="12" a="1"/>
  <c r="K446" i="12" s="1"/>
  <c r="L446" i="12" a="1"/>
  <c r="L446" i="12" s="1"/>
  <c r="M446" i="12" a="1"/>
  <c r="M446" i="12" s="1"/>
  <c r="N446" i="12" a="1"/>
  <c r="N446" i="12" s="1"/>
  <c r="O446" i="12" a="1"/>
  <c r="O446" i="12" s="1"/>
  <c r="P446" i="12" a="1"/>
  <c r="P446" i="12" s="1"/>
  <c r="Q446" i="12" a="1"/>
  <c r="Q446" i="12" s="1"/>
  <c r="C447" i="12" a="1"/>
  <c r="C447" i="12" s="1"/>
  <c r="D447" i="12" a="1"/>
  <c r="D447" i="12" s="1"/>
  <c r="E447" i="12" a="1"/>
  <c r="E447" i="12" s="1"/>
  <c r="F447" i="12" a="1"/>
  <c r="F447" i="12" s="1"/>
  <c r="G447" i="12" a="1"/>
  <c r="G447" i="12" s="1"/>
  <c r="H447" i="12" a="1"/>
  <c r="H447" i="12" s="1"/>
  <c r="I447" i="12" a="1"/>
  <c r="I447" i="12" s="1"/>
  <c r="J447" i="12" a="1"/>
  <c r="J447" i="12" s="1"/>
  <c r="K447" i="12" a="1"/>
  <c r="K447" i="12" s="1"/>
  <c r="L447" i="12" a="1"/>
  <c r="L447" i="12" s="1"/>
  <c r="M447" i="12" a="1"/>
  <c r="M447" i="12" s="1"/>
  <c r="N447" i="12" a="1"/>
  <c r="N447" i="12" s="1"/>
  <c r="O447" i="12" a="1"/>
  <c r="O447" i="12" s="1"/>
  <c r="P447" i="12" a="1"/>
  <c r="P447" i="12" s="1"/>
  <c r="Q447" i="12" a="1"/>
  <c r="Q447" i="12" s="1"/>
  <c r="C448" i="12" a="1"/>
  <c r="C448" i="12" s="1"/>
  <c r="D448" i="12" a="1"/>
  <c r="D448" i="12" s="1"/>
  <c r="E448" i="12" a="1"/>
  <c r="E448" i="12" s="1"/>
  <c r="F448" i="12" a="1"/>
  <c r="F448" i="12" s="1"/>
  <c r="G448" i="12" a="1"/>
  <c r="G448" i="12" s="1"/>
  <c r="H448" i="12" a="1"/>
  <c r="H448" i="12" s="1"/>
  <c r="I448" i="12" a="1"/>
  <c r="I448" i="12" s="1"/>
  <c r="J448" i="12" a="1"/>
  <c r="J448" i="12" s="1"/>
  <c r="K448" i="12" a="1"/>
  <c r="K448" i="12" s="1"/>
  <c r="L448" i="12" a="1"/>
  <c r="L448" i="12" s="1"/>
  <c r="M448" i="12" a="1"/>
  <c r="M448" i="12" s="1"/>
  <c r="N448" i="12" a="1"/>
  <c r="N448" i="12" s="1"/>
  <c r="O448" i="12" a="1"/>
  <c r="O448" i="12" s="1"/>
  <c r="P448" i="12" a="1"/>
  <c r="P448" i="12" s="1"/>
  <c r="Q448" i="12" a="1"/>
  <c r="Q448" i="12" s="1"/>
  <c r="C449" i="12" a="1"/>
  <c r="C449" i="12" s="1"/>
  <c r="D449" i="12" a="1"/>
  <c r="D449" i="12" s="1"/>
  <c r="E449" i="12" a="1"/>
  <c r="E449" i="12" s="1"/>
  <c r="F449" i="12" a="1"/>
  <c r="F449" i="12" s="1"/>
  <c r="G449" i="12" a="1"/>
  <c r="G449" i="12" s="1"/>
  <c r="H449" i="12" a="1"/>
  <c r="H449" i="12" s="1"/>
  <c r="I449" i="12" a="1"/>
  <c r="I449" i="12" s="1"/>
  <c r="J449" i="12" a="1"/>
  <c r="J449" i="12" s="1"/>
  <c r="K449" i="12" a="1"/>
  <c r="K449" i="12" s="1"/>
  <c r="L449" i="12" a="1"/>
  <c r="L449" i="12" s="1"/>
  <c r="M449" i="12" a="1"/>
  <c r="M449" i="12" s="1"/>
  <c r="N449" i="12" a="1"/>
  <c r="N449" i="12" s="1"/>
  <c r="O449" i="12" a="1"/>
  <c r="O449" i="12" s="1"/>
  <c r="P449" i="12" a="1"/>
  <c r="P449" i="12" s="1"/>
  <c r="Q449" i="12" a="1"/>
  <c r="Q449" i="12" s="1"/>
  <c r="C450" i="12" a="1"/>
  <c r="C450" i="12" s="1"/>
  <c r="D450" i="12" a="1"/>
  <c r="D450" i="12" s="1"/>
  <c r="E450" i="12" a="1"/>
  <c r="E450" i="12" s="1"/>
  <c r="F450" i="12" a="1"/>
  <c r="F450" i="12" s="1"/>
  <c r="G450" i="12" a="1"/>
  <c r="G450" i="12" s="1"/>
  <c r="H450" i="12" a="1"/>
  <c r="H450" i="12" s="1"/>
  <c r="I450" i="12" a="1"/>
  <c r="I450" i="12" s="1"/>
  <c r="J450" i="12" a="1"/>
  <c r="J450" i="12" s="1"/>
  <c r="K450" i="12" a="1"/>
  <c r="K450" i="12" s="1"/>
  <c r="L450" i="12" a="1"/>
  <c r="L450" i="12" s="1"/>
  <c r="M450" i="12" a="1"/>
  <c r="M450" i="12"/>
  <c r="N450" i="12" a="1"/>
  <c r="N450" i="12" s="1"/>
  <c r="O450" i="12" a="1"/>
  <c r="O450" i="12" s="1"/>
  <c r="P450" i="12" a="1"/>
  <c r="P450" i="12" s="1"/>
  <c r="Q450" i="12" a="1"/>
  <c r="Q450" i="12" s="1"/>
  <c r="C451" i="12" a="1"/>
  <c r="C451" i="12" s="1"/>
  <c r="D451" i="12" a="1"/>
  <c r="D451" i="12" s="1"/>
  <c r="E451" i="12" a="1"/>
  <c r="E451" i="12" s="1"/>
  <c r="F451" i="12" a="1"/>
  <c r="F451" i="12" s="1"/>
  <c r="G451" i="12" a="1"/>
  <c r="G451" i="12" s="1"/>
  <c r="H451" i="12" a="1"/>
  <c r="H451" i="12" s="1"/>
  <c r="I451" i="12" a="1"/>
  <c r="I451" i="12" s="1"/>
  <c r="J451" i="12" a="1"/>
  <c r="J451" i="12" s="1"/>
  <c r="K451" i="12" a="1"/>
  <c r="K451" i="12" s="1"/>
  <c r="L451" i="12" a="1"/>
  <c r="L451" i="12" s="1"/>
  <c r="M451" i="12" a="1"/>
  <c r="M451" i="12" s="1"/>
  <c r="N451" i="12" a="1"/>
  <c r="N451" i="12" s="1"/>
  <c r="O451" i="12" a="1"/>
  <c r="O451" i="12" s="1"/>
  <c r="P451" i="12" a="1"/>
  <c r="P451" i="12" s="1"/>
  <c r="Q451" i="12" a="1"/>
  <c r="Q451" i="12" s="1"/>
  <c r="C452" i="12" a="1"/>
  <c r="C452" i="12" s="1"/>
  <c r="D452" i="12" a="1"/>
  <c r="D452" i="12" s="1"/>
  <c r="E452" i="12" a="1"/>
  <c r="E452" i="12" s="1"/>
  <c r="F452" i="12" a="1"/>
  <c r="F452" i="12" s="1"/>
  <c r="G452" i="12" a="1"/>
  <c r="G452" i="12" s="1"/>
  <c r="H452" i="12" a="1"/>
  <c r="H452" i="12" s="1"/>
  <c r="I452" i="12" a="1"/>
  <c r="I452" i="12" s="1"/>
  <c r="J452" i="12" a="1"/>
  <c r="J452" i="12" s="1"/>
  <c r="K452" i="12" a="1"/>
  <c r="K452" i="12" s="1"/>
  <c r="L452" i="12" a="1"/>
  <c r="L452" i="12" s="1"/>
  <c r="M452" i="12" a="1"/>
  <c r="M452" i="12" s="1"/>
  <c r="N452" i="12" a="1"/>
  <c r="N452" i="12" s="1"/>
  <c r="O452" i="12" a="1"/>
  <c r="O452" i="12" s="1"/>
  <c r="P452" i="12" a="1"/>
  <c r="P452" i="12" s="1"/>
  <c r="Q452" i="12" a="1"/>
  <c r="Q452" i="12" s="1"/>
  <c r="C453" i="12" a="1"/>
  <c r="C453" i="12" s="1"/>
  <c r="D453" i="12" a="1"/>
  <c r="D453" i="12" s="1"/>
  <c r="E453" i="12" a="1"/>
  <c r="E453" i="12" s="1"/>
  <c r="F453" i="12" a="1"/>
  <c r="F453" i="12" s="1"/>
  <c r="G453" i="12" a="1"/>
  <c r="G453" i="12" s="1"/>
  <c r="H453" i="12" a="1"/>
  <c r="H453" i="12" s="1"/>
  <c r="I453" i="12" a="1"/>
  <c r="I453" i="12" s="1"/>
  <c r="J453" i="12" a="1"/>
  <c r="J453" i="12" s="1"/>
  <c r="K453" i="12" a="1"/>
  <c r="K453" i="12" s="1"/>
  <c r="L453" i="12" a="1"/>
  <c r="L453" i="12" s="1"/>
  <c r="M453" i="12" a="1"/>
  <c r="M453" i="12" s="1"/>
  <c r="N453" i="12" a="1"/>
  <c r="N453" i="12" s="1"/>
  <c r="O453" i="12" a="1"/>
  <c r="O453" i="12" s="1"/>
  <c r="P453" i="12" a="1"/>
  <c r="P453" i="12" s="1"/>
  <c r="Q453" i="12" a="1"/>
  <c r="Q453" i="12" s="1"/>
  <c r="C454" i="12" a="1"/>
  <c r="C454" i="12" s="1"/>
  <c r="D454" i="12" a="1"/>
  <c r="D454" i="12" s="1"/>
  <c r="E454" i="12" a="1"/>
  <c r="E454" i="12" s="1"/>
  <c r="F454" i="12" a="1"/>
  <c r="F454" i="12" s="1"/>
  <c r="G454" i="12" a="1"/>
  <c r="G454" i="12" s="1"/>
  <c r="H454" i="12" a="1"/>
  <c r="H454" i="12" s="1"/>
  <c r="I454" i="12" a="1"/>
  <c r="I454" i="12" s="1"/>
  <c r="J454" i="12" a="1"/>
  <c r="J454" i="12" s="1"/>
  <c r="K454" i="12" a="1"/>
  <c r="K454" i="12" s="1"/>
  <c r="L454" i="12" a="1"/>
  <c r="L454" i="12" s="1"/>
  <c r="M454" i="12" a="1"/>
  <c r="M454" i="12" s="1"/>
  <c r="N454" i="12" a="1"/>
  <c r="N454" i="12" s="1"/>
  <c r="O454" i="12" a="1"/>
  <c r="O454" i="12" s="1"/>
  <c r="P454" i="12" a="1"/>
  <c r="P454" i="12" s="1"/>
  <c r="Q454" i="12" a="1"/>
  <c r="Q454" i="12" s="1"/>
  <c r="C455" i="12" a="1"/>
  <c r="C455" i="12" s="1"/>
  <c r="D455" i="12" a="1"/>
  <c r="D455" i="12" s="1"/>
  <c r="E455" i="12" a="1"/>
  <c r="E455" i="12" s="1"/>
  <c r="F455" i="12" a="1"/>
  <c r="F455" i="12" s="1"/>
  <c r="G455" i="12" a="1"/>
  <c r="G455" i="12" s="1"/>
  <c r="H455" i="12" a="1"/>
  <c r="H455" i="12" s="1"/>
  <c r="I455" i="12" a="1"/>
  <c r="I455" i="12" s="1"/>
  <c r="J455" i="12" a="1"/>
  <c r="J455" i="12"/>
  <c r="K455" i="12" a="1"/>
  <c r="K455" i="12" s="1"/>
  <c r="L455" i="12" a="1"/>
  <c r="L455" i="12" s="1"/>
  <c r="M455" i="12" a="1"/>
  <c r="M455" i="12" s="1"/>
  <c r="N455" i="12" a="1"/>
  <c r="N455" i="12" s="1"/>
  <c r="O455" i="12" a="1"/>
  <c r="O455" i="12" s="1"/>
  <c r="P455" i="12" a="1"/>
  <c r="P455" i="12" s="1"/>
  <c r="Q455" i="12" a="1"/>
  <c r="Q455" i="12" s="1"/>
  <c r="C456" i="12" a="1"/>
  <c r="C456" i="12" s="1"/>
  <c r="D456" i="12" a="1"/>
  <c r="D456" i="12" s="1"/>
  <c r="E456" i="12" a="1"/>
  <c r="E456" i="12" s="1"/>
  <c r="F456" i="12" a="1"/>
  <c r="F456" i="12" s="1"/>
  <c r="G456" i="12" a="1"/>
  <c r="G456" i="12" s="1"/>
  <c r="H456" i="12" a="1"/>
  <c r="H456" i="12" s="1"/>
  <c r="I456" i="12" a="1"/>
  <c r="I456" i="12" s="1"/>
  <c r="J456" i="12" a="1"/>
  <c r="J456" i="12" s="1"/>
  <c r="K456" i="12" a="1"/>
  <c r="K456" i="12" s="1"/>
  <c r="L456" i="12" a="1"/>
  <c r="L456" i="12" s="1"/>
  <c r="M456" i="12" a="1"/>
  <c r="M456" i="12" s="1"/>
  <c r="N456" i="12" a="1"/>
  <c r="N456" i="12" s="1"/>
  <c r="O456" i="12" a="1"/>
  <c r="O456" i="12" s="1"/>
  <c r="P456" i="12" a="1"/>
  <c r="P456" i="12" s="1"/>
  <c r="Q456" i="12" a="1"/>
  <c r="Q456" i="12" s="1"/>
  <c r="C457" i="12" a="1"/>
  <c r="C457" i="12" s="1"/>
  <c r="D457" i="12" a="1"/>
  <c r="D457" i="12"/>
  <c r="E457" i="12" a="1"/>
  <c r="E457" i="12" s="1"/>
  <c r="F457" i="12" a="1"/>
  <c r="F457" i="12" s="1"/>
  <c r="G457" i="12" a="1"/>
  <c r="G457" i="12" s="1"/>
  <c r="H457" i="12" a="1"/>
  <c r="H457" i="12" s="1"/>
  <c r="I457" i="12" a="1"/>
  <c r="I457" i="12" s="1"/>
  <c r="J457" i="12" a="1"/>
  <c r="J457" i="12" s="1"/>
  <c r="K457" i="12" a="1"/>
  <c r="K457" i="12"/>
  <c r="L457" i="12" a="1"/>
  <c r="L457" i="12" s="1"/>
  <c r="M457" i="12" a="1"/>
  <c r="M457" i="12" s="1"/>
  <c r="N457" i="12" a="1"/>
  <c r="N457" i="12" s="1"/>
  <c r="O457" i="12" a="1"/>
  <c r="O457" i="12" s="1"/>
  <c r="P457" i="12" a="1"/>
  <c r="P457" i="12" s="1"/>
  <c r="Q457" i="12" a="1"/>
  <c r="Q457" i="12" s="1"/>
  <c r="C458" i="12" a="1"/>
  <c r="C458" i="12" s="1"/>
  <c r="D458" i="12" a="1"/>
  <c r="D458" i="12"/>
  <c r="E458" i="12" a="1"/>
  <c r="E458" i="12" s="1"/>
  <c r="F458" i="12" a="1"/>
  <c r="F458" i="12" s="1"/>
  <c r="G458" i="12" a="1"/>
  <c r="G458" i="12" s="1"/>
  <c r="H458" i="12" a="1"/>
  <c r="H458" i="12" s="1"/>
  <c r="I458" i="12" a="1"/>
  <c r="I458" i="12" s="1"/>
  <c r="J458" i="12" a="1"/>
  <c r="J458" i="12" s="1"/>
  <c r="K458" i="12" a="1"/>
  <c r="K458" i="12" s="1"/>
  <c r="L458" i="12" a="1"/>
  <c r="L458" i="12" s="1"/>
  <c r="M458" i="12" a="1"/>
  <c r="M458" i="12" s="1"/>
  <c r="N458" i="12" a="1"/>
  <c r="N458" i="12" s="1"/>
  <c r="O458" i="12" a="1"/>
  <c r="O458" i="12" s="1"/>
  <c r="P458" i="12" a="1"/>
  <c r="P458" i="12" s="1"/>
  <c r="Q458" i="12" a="1"/>
  <c r="Q458" i="12" s="1"/>
  <c r="C459" i="12" a="1"/>
  <c r="C459" i="12" s="1"/>
  <c r="D459" i="12" a="1"/>
  <c r="D459" i="12" s="1"/>
  <c r="E459" i="12" a="1"/>
  <c r="E459" i="12" s="1"/>
  <c r="F459" i="12" a="1"/>
  <c r="F459" i="12" s="1"/>
  <c r="G459" i="12" a="1"/>
  <c r="G459" i="12" s="1"/>
  <c r="H459" i="12" a="1"/>
  <c r="H459" i="12" s="1"/>
  <c r="I459" i="12" a="1"/>
  <c r="I459" i="12" s="1"/>
  <c r="J459" i="12" a="1"/>
  <c r="J459" i="12" s="1"/>
  <c r="K459" i="12" a="1"/>
  <c r="K459" i="12" s="1"/>
  <c r="L459" i="12" a="1"/>
  <c r="L459" i="12" s="1"/>
  <c r="M459" i="12" a="1"/>
  <c r="M459" i="12"/>
  <c r="N459" i="12" a="1"/>
  <c r="N459" i="12" s="1"/>
  <c r="O459" i="12" a="1"/>
  <c r="O459" i="12" s="1"/>
  <c r="P459" i="12" a="1"/>
  <c r="P459" i="12" s="1"/>
  <c r="Q459" i="12" a="1"/>
  <c r="Q459" i="12" s="1"/>
  <c r="C460" i="12" a="1"/>
  <c r="C460" i="12" s="1"/>
  <c r="D460" i="12" a="1"/>
  <c r="D460" i="12" s="1"/>
  <c r="E460" i="12" a="1"/>
  <c r="E460" i="12" s="1"/>
  <c r="F460" i="12" a="1"/>
  <c r="F460" i="12" s="1"/>
  <c r="G460" i="12" a="1"/>
  <c r="G460" i="12" s="1"/>
  <c r="H460" i="12" a="1"/>
  <c r="H460" i="12" s="1"/>
  <c r="I460" i="12" a="1"/>
  <c r="I460" i="12" s="1"/>
  <c r="J460" i="12" a="1"/>
  <c r="J460" i="12" s="1"/>
  <c r="K460" i="12" a="1"/>
  <c r="K460" i="12" s="1"/>
  <c r="L460" i="12" a="1"/>
  <c r="L460" i="12" s="1"/>
  <c r="M460" i="12" a="1"/>
  <c r="M460" i="12" s="1"/>
  <c r="N460" i="12" a="1"/>
  <c r="N460" i="12" s="1"/>
  <c r="O460" i="12" a="1"/>
  <c r="O460" i="12" s="1"/>
  <c r="P460" i="12" a="1"/>
  <c r="P460" i="12" s="1"/>
  <c r="Q460" i="12" a="1"/>
  <c r="Q460" i="12" s="1"/>
  <c r="C461" i="12" a="1"/>
  <c r="C461" i="12" s="1"/>
  <c r="D461" i="12" a="1"/>
  <c r="D461" i="12" s="1"/>
  <c r="E461" i="12" a="1"/>
  <c r="E461" i="12" s="1"/>
  <c r="F461" i="12" a="1"/>
  <c r="F461" i="12" s="1"/>
  <c r="G461" i="12" a="1"/>
  <c r="G461" i="12" s="1"/>
  <c r="H461" i="12" a="1"/>
  <c r="H461" i="12" s="1"/>
  <c r="I461" i="12" a="1"/>
  <c r="I461" i="12" s="1"/>
  <c r="J461" i="12" a="1"/>
  <c r="J461" i="12" s="1"/>
  <c r="K461" i="12" a="1"/>
  <c r="K461" i="12" s="1"/>
  <c r="L461" i="12" a="1"/>
  <c r="L461" i="12" s="1"/>
  <c r="M461" i="12" a="1"/>
  <c r="M461" i="12" s="1"/>
  <c r="N461" i="12" a="1"/>
  <c r="N461" i="12" s="1"/>
  <c r="O461" i="12" a="1"/>
  <c r="O461" i="12" s="1"/>
  <c r="P461" i="12" a="1"/>
  <c r="P461" i="12" s="1"/>
  <c r="Q461" i="12" a="1"/>
  <c r="Q461" i="12" s="1"/>
  <c r="Q434" i="12" a="1"/>
  <c r="Q434" i="12" s="1"/>
  <c r="P434" i="12" a="1"/>
  <c r="P434" i="12" s="1"/>
  <c r="O434" i="12" a="1"/>
  <c r="O434" i="12" s="1"/>
  <c r="N434" i="12" a="1"/>
  <c r="N434" i="12" s="1"/>
  <c r="M434" i="12" a="1"/>
  <c r="M434" i="12" s="1"/>
  <c r="L434" i="12" a="1"/>
  <c r="L434" i="12" s="1"/>
  <c r="K434" i="12" a="1"/>
  <c r="K434" i="12" s="1"/>
  <c r="J434" i="12" a="1"/>
  <c r="J434" i="12" s="1"/>
  <c r="I434" i="12" a="1"/>
  <c r="I434" i="12" s="1"/>
  <c r="H434" i="12" a="1"/>
  <c r="H434" i="12" s="1"/>
  <c r="G434" i="12" a="1"/>
  <c r="G434" i="12" s="1"/>
  <c r="F434" i="12" a="1"/>
  <c r="F434" i="12" s="1"/>
  <c r="E434" i="12" a="1"/>
  <c r="E434" i="12" s="1"/>
  <c r="D434" i="12" a="1"/>
  <c r="D434" i="12" s="1"/>
  <c r="C434" i="12" a="1"/>
  <c r="C434" i="12" s="1"/>
  <c r="C407" i="12" a="1"/>
  <c r="C407" i="12" s="1"/>
  <c r="D407" i="12" a="1"/>
  <c r="D407" i="12" s="1"/>
  <c r="E407" i="12" a="1"/>
  <c r="E407" i="12" s="1"/>
  <c r="F407" i="12" a="1"/>
  <c r="F407" i="12"/>
  <c r="G407" i="12" a="1"/>
  <c r="G407" i="12" s="1"/>
  <c r="H407" i="12" a="1"/>
  <c r="H407" i="12" s="1"/>
  <c r="I407" i="12" a="1"/>
  <c r="I407" i="12" s="1"/>
  <c r="J407" i="12" a="1"/>
  <c r="J407" i="12" s="1"/>
  <c r="K407" i="12" a="1"/>
  <c r="K407" i="12" s="1"/>
  <c r="L407" i="12" a="1"/>
  <c r="L407" i="12" s="1"/>
  <c r="M407" i="12" a="1"/>
  <c r="M407" i="12" s="1"/>
  <c r="N407" i="12" a="1"/>
  <c r="N407" i="12" s="1"/>
  <c r="O407" i="12" a="1"/>
  <c r="O407" i="12" s="1"/>
  <c r="P407" i="12" a="1"/>
  <c r="P407" i="12" s="1"/>
  <c r="Q407" i="12" a="1"/>
  <c r="Q407" i="12" s="1"/>
  <c r="C408" i="12" a="1"/>
  <c r="C408" i="12"/>
  <c r="D408" i="12" a="1"/>
  <c r="D408" i="12" s="1"/>
  <c r="E408" i="12" a="1"/>
  <c r="E408" i="12" s="1"/>
  <c r="F408" i="12" a="1"/>
  <c r="F408" i="12" s="1"/>
  <c r="G408" i="12" a="1"/>
  <c r="G408" i="12" s="1"/>
  <c r="H408" i="12" a="1"/>
  <c r="H408" i="12" s="1"/>
  <c r="I408" i="12" a="1"/>
  <c r="I408" i="12" s="1"/>
  <c r="J408" i="12" a="1"/>
  <c r="J408" i="12" s="1"/>
  <c r="K408" i="12" a="1"/>
  <c r="K408" i="12" s="1"/>
  <c r="L408" i="12" a="1"/>
  <c r="L408" i="12" s="1"/>
  <c r="M408" i="12" a="1"/>
  <c r="M408" i="12" s="1"/>
  <c r="N408" i="12" a="1"/>
  <c r="N408" i="12" s="1"/>
  <c r="O408" i="12" a="1"/>
  <c r="O408" i="12" s="1"/>
  <c r="P408" i="12" a="1"/>
  <c r="P408" i="12" s="1"/>
  <c r="Q408" i="12" a="1"/>
  <c r="Q408" i="12" s="1"/>
  <c r="C409" i="12" a="1"/>
  <c r="C409" i="12" s="1"/>
  <c r="D409" i="12" a="1"/>
  <c r="D409" i="12"/>
  <c r="E409" i="12" a="1"/>
  <c r="E409" i="12" s="1"/>
  <c r="F409" i="12" a="1"/>
  <c r="F409" i="12" s="1"/>
  <c r="G409" i="12" a="1"/>
  <c r="G409" i="12" s="1"/>
  <c r="H409" i="12" a="1"/>
  <c r="H409" i="12" s="1"/>
  <c r="I409" i="12" a="1"/>
  <c r="I409" i="12" s="1"/>
  <c r="J409" i="12" a="1"/>
  <c r="J409" i="12" s="1"/>
  <c r="K409" i="12" a="1"/>
  <c r="K409" i="12" s="1"/>
  <c r="L409" i="12" a="1"/>
  <c r="L409" i="12" s="1"/>
  <c r="M409" i="12" a="1"/>
  <c r="M409" i="12" s="1"/>
  <c r="N409" i="12" a="1"/>
  <c r="N409" i="12" s="1"/>
  <c r="O409" i="12" a="1"/>
  <c r="O409" i="12" s="1"/>
  <c r="P409" i="12" a="1"/>
  <c r="P409" i="12" s="1"/>
  <c r="Q409" i="12" a="1"/>
  <c r="Q409" i="12" s="1"/>
  <c r="C410" i="12" a="1"/>
  <c r="C410" i="12" s="1"/>
  <c r="D410" i="12" a="1"/>
  <c r="D410" i="12" s="1"/>
  <c r="E410" i="12" a="1"/>
  <c r="E410" i="12" s="1"/>
  <c r="F410" i="12" a="1"/>
  <c r="F410" i="12" s="1"/>
  <c r="G410" i="12" a="1"/>
  <c r="G410" i="12" s="1"/>
  <c r="H410" i="12" a="1"/>
  <c r="H410" i="12" s="1"/>
  <c r="I410" i="12" a="1"/>
  <c r="I410" i="12" s="1"/>
  <c r="J410" i="12" a="1"/>
  <c r="J410" i="12" s="1"/>
  <c r="K410" i="12" a="1"/>
  <c r="K410" i="12" s="1"/>
  <c r="L410" i="12" a="1"/>
  <c r="L410" i="12" s="1"/>
  <c r="M410" i="12" a="1"/>
  <c r="M410" i="12" s="1"/>
  <c r="N410" i="12" a="1"/>
  <c r="N410" i="12" s="1"/>
  <c r="O410" i="12" a="1"/>
  <c r="O410" i="12" s="1"/>
  <c r="P410" i="12" a="1"/>
  <c r="P410" i="12" s="1"/>
  <c r="Q410" i="12" a="1"/>
  <c r="Q410" i="12" s="1"/>
  <c r="C411" i="12" a="1"/>
  <c r="C411" i="12" s="1"/>
  <c r="D411" i="12" a="1"/>
  <c r="D411" i="12" s="1"/>
  <c r="E411" i="12" a="1"/>
  <c r="E411" i="12" s="1"/>
  <c r="F411" i="12" a="1"/>
  <c r="F411" i="12" s="1"/>
  <c r="G411" i="12" a="1"/>
  <c r="G411" i="12" s="1"/>
  <c r="H411" i="12" a="1"/>
  <c r="H411" i="12" s="1"/>
  <c r="I411" i="12" a="1"/>
  <c r="I411" i="12" s="1"/>
  <c r="J411" i="12" a="1"/>
  <c r="J411" i="12" s="1"/>
  <c r="K411" i="12" a="1"/>
  <c r="K411" i="12" s="1"/>
  <c r="L411" i="12" a="1"/>
  <c r="L411" i="12" s="1"/>
  <c r="M411" i="12" a="1"/>
  <c r="M411" i="12" s="1"/>
  <c r="N411" i="12" a="1"/>
  <c r="N411" i="12" s="1"/>
  <c r="O411" i="12" a="1"/>
  <c r="O411" i="12" s="1"/>
  <c r="P411" i="12" a="1"/>
  <c r="P411" i="12" s="1"/>
  <c r="Q411" i="12" a="1"/>
  <c r="Q411" i="12" s="1"/>
  <c r="C412" i="12" a="1"/>
  <c r="C412" i="12" s="1"/>
  <c r="D412" i="12" a="1"/>
  <c r="D412" i="12" s="1"/>
  <c r="E412" i="12" a="1"/>
  <c r="E412" i="12" s="1"/>
  <c r="F412" i="12" a="1"/>
  <c r="F412" i="12" s="1"/>
  <c r="G412" i="12" a="1"/>
  <c r="G412" i="12" s="1"/>
  <c r="H412" i="12" a="1"/>
  <c r="H412" i="12" s="1"/>
  <c r="I412" i="12" a="1"/>
  <c r="I412" i="12" s="1"/>
  <c r="J412" i="12" a="1"/>
  <c r="J412" i="12" s="1"/>
  <c r="K412" i="12" a="1"/>
  <c r="K412" i="12" s="1"/>
  <c r="L412" i="12" a="1"/>
  <c r="L412" i="12" s="1"/>
  <c r="M412" i="12" a="1"/>
  <c r="M412" i="12" s="1"/>
  <c r="N412" i="12" a="1"/>
  <c r="N412" i="12" s="1"/>
  <c r="O412" i="12" a="1"/>
  <c r="O412" i="12" s="1"/>
  <c r="P412" i="12" a="1"/>
  <c r="P412" i="12" s="1"/>
  <c r="Q412" i="12" a="1"/>
  <c r="Q412" i="12" s="1"/>
  <c r="C413" i="12" a="1"/>
  <c r="C413" i="12" s="1"/>
  <c r="D413" i="12" a="1"/>
  <c r="D413" i="12" s="1"/>
  <c r="E413" i="12" a="1"/>
  <c r="E413" i="12" s="1"/>
  <c r="F413" i="12" a="1"/>
  <c r="F413" i="12" s="1"/>
  <c r="G413" i="12" a="1"/>
  <c r="G413" i="12" s="1"/>
  <c r="H413" i="12" a="1"/>
  <c r="H413" i="12" s="1"/>
  <c r="I413" i="12" a="1"/>
  <c r="I413" i="12" s="1"/>
  <c r="J413" i="12" a="1"/>
  <c r="J413" i="12" s="1"/>
  <c r="K413" i="12" a="1"/>
  <c r="K413" i="12" s="1"/>
  <c r="L413" i="12" a="1"/>
  <c r="L413" i="12" s="1"/>
  <c r="M413" i="12" a="1"/>
  <c r="M413" i="12" s="1"/>
  <c r="N413" i="12" a="1"/>
  <c r="N413" i="12" s="1"/>
  <c r="O413" i="12" a="1"/>
  <c r="O413" i="12" s="1"/>
  <c r="P413" i="12" a="1"/>
  <c r="P413" i="12"/>
  <c r="Q413" i="12" a="1"/>
  <c r="Q413" i="12" s="1"/>
  <c r="C414" i="12" a="1"/>
  <c r="C414" i="12" s="1"/>
  <c r="D414" i="12" a="1"/>
  <c r="D414" i="12" s="1"/>
  <c r="E414" i="12" a="1"/>
  <c r="E414" i="12" s="1"/>
  <c r="F414" i="12" a="1"/>
  <c r="F414" i="12" s="1"/>
  <c r="G414" i="12" a="1"/>
  <c r="G414" i="12" s="1"/>
  <c r="H414" i="12" a="1"/>
  <c r="H414" i="12" s="1"/>
  <c r="I414" i="12" a="1"/>
  <c r="I414" i="12" s="1"/>
  <c r="J414" i="12" a="1"/>
  <c r="J414" i="12" s="1"/>
  <c r="K414" i="12" a="1"/>
  <c r="K414" i="12" s="1"/>
  <c r="L414" i="12" a="1"/>
  <c r="L414" i="12" s="1"/>
  <c r="M414" i="12" a="1"/>
  <c r="M414" i="12" s="1"/>
  <c r="N414" i="12" a="1"/>
  <c r="N414" i="12" s="1"/>
  <c r="O414" i="12" a="1"/>
  <c r="O414" i="12" s="1"/>
  <c r="P414" i="12" a="1"/>
  <c r="P414" i="12" s="1"/>
  <c r="Q414" i="12" a="1"/>
  <c r="Q414" i="12" s="1"/>
  <c r="C415" i="12" a="1"/>
  <c r="C415" i="12" s="1"/>
  <c r="D415" i="12" a="1"/>
  <c r="D415" i="12" s="1"/>
  <c r="E415" i="12" a="1"/>
  <c r="E415" i="12" s="1"/>
  <c r="F415" i="12" a="1"/>
  <c r="F415" i="12" s="1"/>
  <c r="G415" i="12" a="1"/>
  <c r="G415" i="12" s="1"/>
  <c r="H415" i="12" a="1"/>
  <c r="H415" i="12" s="1"/>
  <c r="I415" i="12" a="1"/>
  <c r="I415" i="12" s="1"/>
  <c r="J415" i="12" a="1"/>
  <c r="J415" i="12" s="1"/>
  <c r="K415" i="12" a="1"/>
  <c r="K415" i="12" s="1"/>
  <c r="L415" i="12" a="1"/>
  <c r="L415" i="12" s="1"/>
  <c r="M415" i="12" a="1"/>
  <c r="M415" i="12" s="1"/>
  <c r="N415" i="12" a="1"/>
  <c r="N415" i="12" s="1"/>
  <c r="O415" i="12" a="1"/>
  <c r="O415" i="12" s="1"/>
  <c r="P415" i="12" a="1"/>
  <c r="P415" i="12" s="1"/>
  <c r="Q415" i="12" a="1"/>
  <c r="Q415" i="12" s="1"/>
  <c r="C416" i="12" a="1"/>
  <c r="C416" i="12" s="1"/>
  <c r="D416" i="12" a="1"/>
  <c r="D416" i="12" s="1"/>
  <c r="E416" i="12" a="1"/>
  <c r="E416" i="12" s="1"/>
  <c r="F416" i="12" a="1"/>
  <c r="F416" i="12" s="1"/>
  <c r="G416" i="12" a="1"/>
  <c r="G416" i="12" s="1"/>
  <c r="H416" i="12" a="1"/>
  <c r="H416" i="12" s="1"/>
  <c r="I416" i="12" a="1"/>
  <c r="I416" i="12" s="1"/>
  <c r="J416" i="12" a="1"/>
  <c r="J416" i="12" s="1"/>
  <c r="K416" i="12" a="1"/>
  <c r="K416" i="12" s="1"/>
  <c r="L416" i="12" a="1"/>
  <c r="L416" i="12" s="1"/>
  <c r="M416" i="12" a="1"/>
  <c r="M416" i="12" s="1"/>
  <c r="N416" i="12" a="1"/>
  <c r="N416" i="12" s="1"/>
  <c r="O416" i="12" a="1"/>
  <c r="O416" i="12" s="1"/>
  <c r="P416" i="12" a="1"/>
  <c r="P416" i="12" s="1"/>
  <c r="Q416" i="12" a="1"/>
  <c r="Q416" i="12" s="1"/>
  <c r="C417" i="12" a="1"/>
  <c r="C417" i="12" s="1"/>
  <c r="D417" i="12" a="1"/>
  <c r="D417" i="12" s="1"/>
  <c r="E417" i="12" a="1"/>
  <c r="E417" i="12" s="1"/>
  <c r="F417" i="12" a="1"/>
  <c r="F417" i="12" s="1"/>
  <c r="G417" i="12" a="1"/>
  <c r="G417" i="12" s="1"/>
  <c r="H417" i="12" a="1"/>
  <c r="H417" i="12" s="1"/>
  <c r="I417" i="12" a="1"/>
  <c r="I417" i="12" s="1"/>
  <c r="J417" i="12" a="1"/>
  <c r="J417" i="12" s="1"/>
  <c r="K417" i="12" a="1"/>
  <c r="K417" i="12" s="1"/>
  <c r="L417" i="12" a="1"/>
  <c r="L417" i="12" s="1"/>
  <c r="M417" i="12" a="1"/>
  <c r="M417" i="12" s="1"/>
  <c r="N417" i="12" a="1"/>
  <c r="N417" i="12" s="1"/>
  <c r="O417" i="12" a="1"/>
  <c r="O417" i="12" s="1"/>
  <c r="P417" i="12" a="1"/>
  <c r="P417" i="12" s="1"/>
  <c r="Q417" i="12" a="1"/>
  <c r="Q417" i="12" s="1"/>
  <c r="C418" i="12" a="1"/>
  <c r="C418" i="12" s="1"/>
  <c r="D418" i="12" a="1"/>
  <c r="D418" i="12" s="1"/>
  <c r="E418" i="12" a="1"/>
  <c r="E418" i="12"/>
  <c r="F418" i="12" a="1"/>
  <c r="F418" i="12" s="1"/>
  <c r="G418" i="12" a="1"/>
  <c r="G418" i="12" s="1"/>
  <c r="H418" i="12" a="1"/>
  <c r="H418" i="12" s="1"/>
  <c r="I418" i="12" a="1"/>
  <c r="I418" i="12"/>
  <c r="J418" i="12" a="1"/>
  <c r="J418" i="12" s="1"/>
  <c r="K418" i="12" a="1"/>
  <c r="K418" i="12" s="1"/>
  <c r="L418" i="12" a="1"/>
  <c r="L418" i="12" s="1"/>
  <c r="M418" i="12" a="1"/>
  <c r="M418" i="12" s="1"/>
  <c r="N418" i="12" a="1"/>
  <c r="N418" i="12" s="1"/>
  <c r="O418" i="12" a="1"/>
  <c r="O418" i="12" s="1"/>
  <c r="P418" i="12" a="1"/>
  <c r="P418" i="12" s="1"/>
  <c r="Q418" i="12" a="1"/>
  <c r="Q418" i="12" s="1"/>
  <c r="C419" i="12" a="1"/>
  <c r="C419" i="12" s="1"/>
  <c r="D419" i="12" a="1"/>
  <c r="D419" i="12" s="1"/>
  <c r="E419" i="12" a="1"/>
  <c r="E419" i="12" s="1"/>
  <c r="F419" i="12" a="1"/>
  <c r="F419" i="12" s="1"/>
  <c r="G419" i="12" a="1"/>
  <c r="G419" i="12" s="1"/>
  <c r="H419" i="12" a="1"/>
  <c r="H419" i="12" s="1"/>
  <c r="I419" i="12" a="1"/>
  <c r="I419" i="12" s="1"/>
  <c r="J419" i="12" a="1"/>
  <c r="J419" i="12" s="1"/>
  <c r="K419" i="12" a="1"/>
  <c r="K419" i="12" s="1"/>
  <c r="L419" i="12" a="1"/>
  <c r="L419" i="12" s="1"/>
  <c r="M419" i="12" a="1"/>
  <c r="M419" i="12" s="1"/>
  <c r="N419" i="12" a="1"/>
  <c r="N419" i="12" s="1"/>
  <c r="O419" i="12" a="1"/>
  <c r="O419" i="12" s="1"/>
  <c r="P419" i="12" a="1"/>
  <c r="P419" i="12" s="1"/>
  <c r="Q419" i="12" a="1"/>
  <c r="Q419" i="12" s="1"/>
  <c r="C420" i="12" a="1"/>
  <c r="C420" i="12" s="1"/>
  <c r="D420" i="12" a="1"/>
  <c r="D420" i="12" s="1"/>
  <c r="E420" i="12" a="1"/>
  <c r="E420" i="12" s="1"/>
  <c r="F420" i="12" a="1"/>
  <c r="F420" i="12" s="1"/>
  <c r="G420" i="12" a="1"/>
  <c r="G420" i="12"/>
  <c r="H420" i="12" a="1"/>
  <c r="H420" i="12" s="1"/>
  <c r="I420" i="12" a="1"/>
  <c r="I420" i="12" s="1"/>
  <c r="J420" i="12" a="1"/>
  <c r="J420" i="12" s="1"/>
  <c r="K420" i="12" a="1"/>
  <c r="K420" i="12" s="1"/>
  <c r="L420" i="12" a="1"/>
  <c r="L420" i="12" s="1"/>
  <c r="M420" i="12" a="1"/>
  <c r="M420" i="12" s="1"/>
  <c r="N420" i="12" a="1"/>
  <c r="N420" i="12" s="1"/>
  <c r="O420" i="12" a="1"/>
  <c r="O420" i="12" s="1"/>
  <c r="P420" i="12" a="1"/>
  <c r="P420" i="12" s="1"/>
  <c r="Q420" i="12" a="1"/>
  <c r="Q420" i="12" s="1"/>
  <c r="C421" i="12" a="1"/>
  <c r="C421" i="12" s="1"/>
  <c r="D421" i="12" a="1"/>
  <c r="D421" i="12" s="1"/>
  <c r="E421" i="12" a="1"/>
  <c r="E421" i="12" s="1"/>
  <c r="F421" i="12" a="1"/>
  <c r="F421" i="12" s="1"/>
  <c r="G421" i="12" a="1"/>
  <c r="G421" i="12" s="1"/>
  <c r="H421" i="12" a="1"/>
  <c r="H421" i="12" s="1"/>
  <c r="I421" i="12" a="1"/>
  <c r="I421" i="12" s="1"/>
  <c r="J421" i="12" a="1"/>
  <c r="J421" i="12" s="1"/>
  <c r="K421" i="12" a="1"/>
  <c r="K421" i="12" s="1"/>
  <c r="L421" i="12" a="1"/>
  <c r="L421" i="12" s="1"/>
  <c r="M421" i="12" a="1"/>
  <c r="M421" i="12" s="1"/>
  <c r="N421" i="12" a="1"/>
  <c r="N421" i="12" s="1"/>
  <c r="O421" i="12" a="1"/>
  <c r="O421" i="12" s="1"/>
  <c r="P421" i="12" a="1"/>
  <c r="P421" i="12" s="1"/>
  <c r="Q421" i="12" a="1"/>
  <c r="Q421" i="12" s="1"/>
  <c r="C422" i="12" a="1"/>
  <c r="C422" i="12" s="1"/>
  <c r="D422" i="12" a="1"/>
  <c r="D422" i="12" s="1"/>
  <c r="E422" i="12" a="1"/>
  <c r="E422" i="12" s="1"/>
  <c r="F422" i="12" a="1"/>
  <c r="F422" i="12" s="1"/>
  <c r="G422" i="12" a="1"/>
  <c r="G422" i="12" s="1"/>
  <c r="H422" i="12" a="1"/>
  <c r="H422" i="12" s="1"/>
  <c r="I422" i="12" a="1"/>
  <c r="I422" i="12" s="1"/>
  <c r="J422" i="12" a="1"/>
  <c r="J422" i="12" s="1"/>
  <c r="K422" i="12" a="1"/>
  <c r="K422" i="12" s="1"/>
  <c r="L422" i="12" a="1"/>
  <c r="L422" i="12" s="1"/>
  <c r="M422" i="12" a="1"/>
  <c r="M422" i="12"/>
  <c r="N422" i="12" a="1"/>
  <c r="N422" i="12" s="1"/>
  <c r="O422" i="12" a="1"/>
  <c r="O422" i="12" s="1"/>
  <c r="P422" i="12" a="1"/>
  <c r="P422" i="12" s="1"/>
  <c r="Q422" i="12" a="1"/>
  <c r="Q422" i="12"/>
  <c r="C423" i="12" a="1"/>
  <c r="C423" i="12" s="1"/>
  <c r="D423" i="12" a="1"/>
  <c r="D423" i="12" s="1"/>
  <c r="E423" i="12" a="1"/>
  <c r="E423" i="12" s="1"/>
  <c r="F423" i="12" a="1"/>
  <c r="F423" i="12" s="1"/>
  <c r="G423" i="12" a="1"/>
  <c r="G423" i="12" s="1"/>
  <c r="H423" i="12" a="1"/>
  <c r="H423" i="12" s="1"/>
  <c r="I423" i="12" a="1"/>
  <c r="I423" i="12" s="1"/>
  <c r="J423" i="12" a="1"/>
  <c r="J423" i="12" s="1"/>
  <c r="K423" i="12" a="1"/>
  <c r="K423" i="12" s="1"/>
  <c r="L423" i="12" a="1"/>
  <c r="L423" i="12" s="1"/>
  <c r="M423" i="12" a="1"/>
  <c r="M423" i="12" s="1"/>
  <c r="N423" i="12" a="1"/>
  <c r="N423" i="12"/>
  <c r="O423" i="12" a="1"/>
  <c r="O423" i="12" s="1"/>
  <c r="P423" i="12" a="1"/>
  <c r="P423" i="12" s="1"/>
  <c r="Q423" i="12" a="1"/>
  <c r="Q423" i="12" s="1"/>
  <c r="C424" i="12" a="1"/>
  <c r="C424" i="12" s="1"/>
  <c r="D424" i="12" a="1"/>
  <c r="D424" i="12" s="1"/>
  <c r="E424" i="12" a="1"/>
  <c r="E424" i="12" s="1"/>
  <c r="F424" i="12" a="1"/>
  <c r="F424" i="12" s="1"/>
  <c r="G424" i="12" a="1"/>
  <c r="G424" i="12" s="1"/>
  <c r="H424" i="12" a="1"/>
  <c r="H424" i="12" s="1"/>
  <c r="I424" i="12" a="1"/>
  <c r="I424" i="12" s="1"/>
  <c r="J424" i="12" a="1"/>
  <c r="J424" i="12" s="1"/>
  <c r="K424" i="12" a="1"/>
  <c r="K424" i="12" s="1"/>
  <c r="L424" i="12" a="1"/>
  <c r="L424" i="12" s="1"/>
  <c r="M424" i="12" a="1"/>
  <c r="M424" i="12" s="1"/>
  <c r="N424" i="12" a="1"/>
  <c r="N424" i="12" s="1"/>
  <c r="O424" i="12" a="1"/>
  <c r="O424" i="12" s="1"/>
  <c r="P424" i="12" a="1"/>
  <c r="P424" i="12" s="1"/>
  <c r="Q424" i="12" a="1"/>
  <c r="Q424" i="12" s="1"/>
  <c r="C425" i="12" a="1"/>
  <c r="C425" i="12" s="1"/>
  <c r="D425" i="12" a="1"/>
  <c r="D425" i="12" s="1"/>
  <c r="E425" i="12" a="1"/>
  <c r="E425" i="12" s="1"/>
  <c r="F425" i="12" a="1"/>
  <c r="F425" i="12" s="1"/>
  <c r="G425" i="12" a="1"/>
  <c r="G425" i="12" s="1"/>
  <c r="H425" i="12" a="1"/>
  <c r="H425" i="12" s="1"/>
  <c r="I425" i="12" a="1"/>
  <c r="I425" i="12" s="1"/>
  <c r="J425" i="12" a="1"/>
  <c r="J425" i="12" s="1"/>
  <c r="K425" i="12" a="1"/>
  <c r="K425" i="12" s="1"/>
  <c r="L425" i="12" a="1"/>
  <c r="L425" i="12" s="1"/>
  <c r="M425" i="12" a="1"/>
  <c r="M425" i="12" s="1"/>
  <c r="N425" i="12" a="1"/>
  <c r="N425" i="12" s="1"/>
  <c r="O425" i="12" a="1"/>
  <c r="O425" i="12" s="1"/>
  <c r="P425" i="12" a="1"/>
  <c r="P425" i="12" s="1"/>
  <c r="Q425" i="12" a="1"/>
  <c r="Q425" i="12" s="1"/>
  <c r="C426" i="12" a="1"/>
  <c r="C426" i="12" s="1"/>
  <c r="D426" i="12" a="1"/>
  <c r="D426" i="12" s="1"/>
  <c r="E426" i="12" a="1"/>
  <c r="E426" i="12" s="1"/>
  <c r="F426" i="12" a="1"/>
  <c r="F426" i="12" s="1"/>
  <c r="G426" i="12" a="1"/>
  <c r="G426" i="12" s="1"/>
  <c r="H426" i="12" a="1"/>
  <c r="H426" i="12" s="1"/>
  <c r="I426" i="12" a="1"/>
  <c r="I426" i="12" s="1"/>
  <c r="J426" i="12" a="1"/>
  <c r="J426" i="12" s="1"/>
  <c r="K426" i="12" a="1"/>
  <c r="K426" i="12" s="1"/>
  <c r="L426" i="12" a="1"/>
  <c r="L426" i="12" s="1"/>
  <c r="M426" i="12" a="1"/>
  <c r="M426" i="12" s="1"/>
  <c r="N426" i="12" a="1"/>
  <c r="N426" i="12" s="1"/>
  <c r="O426" i="12" a="1"/>
  <c r="O426" i="12" s="1"/>
  <c r="P426" i="12" a="1"/>
  <c r="P426" i="12" s="1"/>
  <c r="Q426" i="12" a="1"/>
  <c r="Q426" i="12" s="1"/>
  <c r="C427" i="12" a="1"/>
  <c r="C427" i="12" s="1"/>
  <c r="D427" i="12" a="1"/>
  <c r="D427" i="12" s="1"/>
  <c r="E427" i="12" a="1"/>
  <c r="E427" i="12" s="1"/>
  <c r="F427" i="12" a="1"/>
  <c r="F427" i="12"/>
  <c r="G427" i="12" a="1"/>
  <c r="G427" i="12" s="1"/>
  <c r="H427" i="12" a="1"/>
  <c r="H427" i="12" s="1"/>
  <c r="I427" i="12" a="1"/>
  <c r="I427" i="12" s="1"/>
  <c r="J427" i="12" a="1"/>
  <c r="J427" i="12"/>
  <c r="K427" i="12" a="1"/>
  <c r="K427" i="12" s="1"/>
  <c r="L427" i="12" a="1"/>
  <c r="L427" i="12" s="1"/>
  <c r="M427" i="12" a="1"/>
  <c r="M427" i="12" s="1"/>
  <c r="N427" i="12" a="1"/>
  <c r="N427" i="12" s="1"/>
  <c r="O427" i="12" a="1"/>
  <c r="O427" i="12" s="1"/>
  <c r="P427" i="12" a="1"/>
  <c r="P427" i="12" s="1"/>
  <c r="Q427" i="12" a="1"/>
  <c r="Q427" i="12" s="1"/>
  <c r="C428" i="12" a="1"/>
  <c r="C428" i="12" s="1"/>
  <c r="D428" i="12" a="1"/>
  <c r="D428" i="12" s="1"/>
  <c r="E428" i="12" a="1"/>
  <c r="E428" i="12" s="1"/>
  <c r="F428" i="12" a="1"/>
  <c r="F428" i="12" s="1"/>
  <c r="G428" i="12" a="1"/>
  <c r="G428" i="12" s="1"/>
  <c r="H428" i="12" a="1"/>
  <c r="H428" i="12" s="1"/>
  <c r="I428" i="12" a="1"/>
  <c r="I428" i="12" s="1"/>
  <c r="J428" i="12" a="1"/>
  <c r="J428" i="12" s="1"/>
  <c r="K428" i="12" a="1"/>
  <c r="K428" i="12" s="1"/>
  <c r="L428" i="12" a="1"/>
  <c r="L428" i="12" s="1"/>
  <c r="M428" i="12" a="1"/>
  <c r="M428" i="12" s="1"/>
  <c r="N428" i="12" a="1"/>
  <c r="N428" i="12" s="1"/>
  <c r="O428" i="12" a="1"/>
  <c r="O428" i="12" s="1"/>
  <c r="P428" i="12" a="1"/>
  <c r="P428" i="12" s="1"/>
  <c r="Q428" i="12" a="1"/>
  <c r="Q428" i="12" s="1"/>
  <c r="O406" i="12" a="1"/>
  <c r="O406" i="12" s="1"/>
  <c r="L406" i="12" a="1"/>
  <c r="L406" i="12" s="1"/>
  <c r="K406" i="12" a="1"/>
  <c r="K406" i="12" s="1"/>
  <c r="H406" i="12" a="1"/>
  <c r="H406" i="12" s="1"/>
  <c r="G406" i="12" a="1"/>
  <c r="G406" i="12" s="1"/>
  <c r="A641" i="12"/>
  <c r="A605" i="12"/>
  <c r="A570" i="12"/>
  <c r="A534" i="12"/>
  <c r="A499" i="12"/>
  <c r="C646" i="15" a="1"/>
  <c r="C646" i="15" s="1"/>
  <c r="D646" i="15" a="1"/>
  <c r="D646" i="15" s="1"/>
  <c r="E646" i="15" a="1"/>
  <c r="E646" i="15" s="1"/>
  <c r="F646" i="15" a="1"/>
  <c r="F646" i="15" s="1"/>
  <c r="G646" i="15" a="1"/>
  <c r="G646" i="15" s="1"/>
  <c r="H646" i="15" a="1"/>
  <c r="H646" i="15" s="1"/>
  <c r="I646" i="15" a="1"/>
  <c r="I646" i="15" s="1"/>
  <c r="J646" i="15" a="1"/>
  <c r="J646" i="15" s="1"/>
  <c r="K646" i="15" a="1"/>
  <c r="K646" i="15" s="1"/>
  <c r="L646" i="15" a="1"/>
  <c r="L646" i="15" s="1"/>
  <c r="M646" i="15" a="1"/>
  <c r="M646" i="15" s="1"/>
  <c r="N646" i="15" a="1"/>
  <c r="N646" i="15" s="1"/>
  <c r="C647" i="15" a="1"/>
  <c r="C647" i="15" s="1"/>
  <c r="D647" i="15" a="1"/>
  <c r="D647" i="15" s="1"/>
  <c r="E647" i="15" a="1"/>
  <c r="E647" i="15" s="1"/>
  <c r="F647" i="15" a="1"/>
  <c r="F647" i="15" s="1"/>
  <c r="G647" i="15" a="1"/>
  <c r="G647" i="15" s="1"/>
  <c r="H647" i="15" a="1"/>
  <c r="H647" i="15" s="1"/>
  <c r="I647" i="15" a="1"/>
  <c r="I647" i="15" s="1"/>
  <c r="J647" i="15" a="1"/>
  <c r="J647" i="15" s="1"/>
  <c r="K647" i="15" a="1"/>
  <c r="K647" i="15" s="1"/>
  <c r="L647" i="15" a="1"/>
  <c r="L647" i="15" s="1"/>
  <c r="M647" i="15" a="1"/>
  <c r="M647" i="15" s="1"/>
  <c r="N647" i="15" a="1"/>
  <c r="N647" i="15" s="1"/>
  <c r="C648" i="15" a="1"/>
  <c r="C648" i="15" s="1"/>
  <c r="D648" i="15" a="1"/>
  <c r="D648" i="15" s="1"/>
  <c r="E648" i="15" a="1"/>
  <c r="E648" i="15" s="1"/>
  <c r="F648" i="15" a="1"/>
  <c r="F648" i="15" s="1"/>
  <c r="G648" i="15" a="1"/>
  <c r="G648" i="15" s="1"/>
  <c r="H648" i="15" a="1"/>
  <c r="H648" i="15" s="1"/>
  <c r="I648" i="15" a="1"/>
  <c r="I648" i="15" s="1"/>
  <c r="J648" i="15" a="1"/>
  <c r="J648" i="15" s="1"/>
  <c r="K648" i="15" a="1"/>
  <c r="K648" i="15" s="1"/>
  <c r="L648" i="15" a="1"/>
  <c r="L648" i="15" s="1"/>
  <c r="M648" i="15" a="1"/>
  <c r="M648" i="15" s="1"/>
  <c r="N648" i="15" a="1"/>
  <c r="N648" i="15" s="1"/>
  <c r="C649" i="15" a="1"/>
  <c r="C649" i="15" s="1"/>
  <c r="D649" i="15" a="1"/>
  <c r="D649" i="15" s="1"/>
  <c r="E649" i="15" a="1"/>
  <c r="E649" i="15" s="1"/>
  <c r="F649" i="15" a="1"/>
  <c r="F649" i="15" s="1"/>
  <c r="G649" i="15" a="1"/>
  <c r="G649" i="15" s="1"/>
  <c r="H649" i="15" a="1"/>
  <c r="H649" i="15" s="1"/>
  <c r="I649" i="15" a="1"/>
  <c r="I649" i="15" s="1"/>
  <c r="J649" i="15" a="1"/>
  <c r="J649" i="15" s="1"/>
  <c r="K649" i="15" a="1"/>
  <c r="K649" i="15" s="1"/>
  <c r="L649" i="15" a="1"/>
  <c r="L649" i="15" s="1"/>
  <c r="M649" i="15" a="1"/>
  <c r="M649" i="15" s="1"/>
  <c r="N649" i="15" a="1"/>
  <c r="N649" i="15" s="1"/>
  <c r="C650" i="15" a="1"/>
  <c r="C650" i="15" s="1"/>
  <c r="D650" i="15" a="1"/>
  <c r="D650" i="15" s="1"/>
  <c r="E650" i="15" a="1"/>
  <c r="E650" i="15" s="1"/>
  <c r="F650" i="15" a="1"/>
  <c r="F650" i="15" s="1"/>
  <c r="G650" i="15" a="1"/>
  <c r="G650" i="15" s="1"/>
  <c r="H650" i="15" a="1"/>
  <c r="H650" i="15" s="1"/>
  <c r="I650" i="15" a="1"/>
  <c r="I650" i="15" s="1"/>
  <c r="J650" i="15" a="1"/>
  <c r="J650" i="15" s="1"/>
  <c r="K650" i="15" a="1"/>
  <c r="K650" i="15" s="1"/>
  <c r="L650" i="15" a="1"/>
  <c r="L650" i="15" s="1"/>
  <c r="M650" i="15" a="1"/>
  <c r="M650" i="15" s="1"/>
  <c r="N650" i="15" a="1"/>
  <c r="N650" i="15" s="1"/>
  <c r="C651" i="15" a="1"/>
  <c r="C651" i="15" s="1"/>
  <c r="D651" i="15" a="1"/>
  <c r="D651" i="15" s="1"/>
  <c r="E651" i="15" a="1"/>
  <c r="E651" i="15" s="1"/>
  <c r="F651" i="15" a="1"/>
  <c r="F651" i="15" s="1"/>
  <c r="G651" i="15" a="1"/>
  <c r="G651" i="15" s="1"/>
  <c r="H651" i="15" a="1"/>
  <c r="H651" i="15" s="1"/>
  <c r="I651" i="15" a="1"/>
  <c r="I651" i="15" s="1"/>
  <c r="J651" i="15" a="1"/>
  <c r="J651" i="15" s="1"/>
  <c r="K651" i="15" a="1"/>
  <c r="K651" i="15" s="1"/>
  <c r="L651" i="15" a="1"/>
  <c r="L651" i="15" s="1"/>
  <c r="M651" i="15" a="1"/>
  <c r="M651" i="15" s="1"/>
  <c r="N651" i="15" a="1"/>
  <c r="N651" i="15" s="1"/>
  <c r="C652" i="15" a="1"/>
  <c r="C652" i="15" s="1"/>
  <c r="D652" i="15" a="1"/>
  <c r="D652" i="15" s="1"/>
  <c r="E652" i="15" a="1"/>
  <c r="E652" i="15" s="1"/>
  <c r="F652" i="15" a="1"/>
  <c r="F652" i="15" s="1"/>
  <c r="G652" i="15" a="1"/>
  <c r="G652" i="15" s="1"/>
  <c r="H652" i="15" a="1"/>
  <c r="H652" i="15" s="1"/>
  <c r="I652" i="15" a="1"/>
  <c r="I652" i="15" s="1"/>
  <c r="J652" i="15" a="1"/>
  <c r="J652" i="15" s="1"/>
  <c r="K652" i="15" a="1"/>
  <c r="K652" i="15" s="1"/>
  <c r="L652" i="15" a="1"/>
  <c r="L652" i="15" s="1"/>
  <c r="M652" i="15" a="1"/>
  <c r="M652" i="15" s="1"/>
  <c r="N652" i="15" a="1"/>
  <c r="N652" i="15" s="1"/>
  <c r="C653" i="15" a="1"/>
  <c r="C653" i="15" s="1"/>
  <c r="D653" i="15" a="1"/>
  <c r="D653" i="15" s="1"/>
  <c r="E653" i="15" a="1"/>
  <c r="E653" i="15" s="1"/>
  <c r="F653" i="15" a="1"/>
  <c r="F653" i="15" s="1"/>
  <c r="G653" i="15" a="1"/>
  <c r="G653" i="15" s="1"/>
  <c r="H653" i="15" a="1"/>
  <c r="H653" i="15" s="1"/>
  <c r="I653" i="15" a="1"/>
  <c r="I653" i="15" s="1"/>
  <c r="J653" i="15" a="1"/>
  <c r="J653" i="15" s="1"/>
  <c r="K653" i="15" a="1"/>
  <c r="K653" i="15" s="1"/>
  <c r="L653" i="15" a="1"/>
  <c r="L653" i="15" s="1"/>
  <c r="M653" i="15" a="1"/>
  <c r="M653" i="15" s="1"/>
  <c r="N653" i="15" a="1"/>
  <c r="N653" i="15" s="1"/>
  <c r="C654" i="15" a="1"/>
  <c r="C654" i="15" s="1"/>
  <c r="D654" i="15" a="1"/>
  <c r="D654" i="15" s="1"/>
  <c r="E654" i="15" a="1"/>
  <c r="E654" i="15" s="1"/>
  <c r="F654" i="15" a="1"/>
  <c r="F654" i="15" s="1"/>
  <c r="G654" i="15" a="1"/>
  <c r="G654" i="15" s="1"/>
  <c r="H654" i="15" a="1"/>
  <c r="H654" i="15" s="1"/>
  <c r="I654" i="15" a="1"/>
  <c r="I654" i="15" s="1"/>
  <c r="J654" i="15" a="1"/>
  <c r="J654" i="15" s="1"/>
  <c r="K654" i="15" a="1"/>
  <c r="K654" i="15" s="1"/>
  <c r="L654" i="15" a="1"/>
  <c r="L654" i="15" s="1"/>
  <c r="M654" i="15" a="1"/>
  <c r="M654" i="15" s="1"/>
  <c r="N654" i="15" a="1"/>
  <c r="N654" i="15" s="1"/>
  <c r="C655" i="15" a="1"/>
  <c r="C655" i="15" s="1"/>
  <c r="D655" i="15" a="1"/>
  <c r="D655" i="15" s="1"/>
  <c r="E655" i="15" a="1"/>
  <c r="E655" i="15" s="1"/>
  <c r="F655" i="15" a="1"/>
  <c r="F655" i="15" s="1"/>
  <c r="G655" i="15" a="1"/>
  <c r="G655" i="15" s="1"/>
  <c r="H655" i="15" a="1"/>
  <c r="H655" i="15" s="1"/>
  <c r="I655" i="15" a="1"/>
  <c r="I655" i="15" s="1"/>
  <c r="J655" i="15" a="1"/>
  <c r="J655" i="15" s="1"/>
  <c r="K655" i="15" a="1"/>
  <c r="K655" i="15" s="1"/>
  <c r="L655" i="15" a="1"/>
  <c r="L655" i="15" s="1"/>
  <c r="M655" i="15" a="1"/>
  <c r="M655" i="15" s="1"/>
  <c r="N655" i="15" a="1"/>
  <c r="N655" i="15" s="1"/>
  <c r="C656" i="15" a="1"/>
  <c r="C656" i="15" s="1"/>
  <c r="D656" i="15" a="1"/>
  <c r="D656" i="15" s="1"/>
  <c r="E656" i="15" a="1"/>
  <c r="E656" i="15" s="1"/>
  <c r="F656" i="15" a="1"/>
  <c r="F656" i="15" s="1"/>
  <c r="G656" i="15" a="1"/>
  <c r="G656" i="15" s="1"/>
  <c r="H656" i="15" a="1"/>
  <c r="H656" i="15" s="1"/>
  <c r="I656" i="15" a="1"/>
  <c r="I656" i="15" s="1"/>
  <c r="J656" i="15" a="1"/>
  <c r="J656" i="15" s="1"/>
  <c r="K656" i="15" a="1"/>
  <c r="K656" i="15" s="1"/>
  <c r="L656" i="15" a="1"/>
  <c r="L656" i="15" s="1"/>
  <c r="M656" i="15" a="1"/>
  <c r="M656" i="15" s="1"/>
  <c r="N656" i="15" a="1"/>
  <c r="N656" i="15" s="1"/>
  <c r="C657" i="15" a="1"/>
  <c r="C657" i="15" s="1"/>
  <c r="D657" i="15" a="1"/>
  <c r="D657" i="15" s="1"/>
  <c r="E657" i="15" a="1"/>
  <c r="E657" i="15" s="1"/>
  <c r="F657" i="15" a="1"/>
  <c r="F657" i="15" s="1"/>
  <c r="G657" i="15" a="1"/>
  <c r="G657" i="15" s="1"/>
  <c r="H657" i="15" a="1"/>
  <c r="H657" i="15" s="1"/>
  <c r="I657" i="15" a="1"/>
  <c r="I657" i="15" s="1"/>
  <c r="J657" i="15" a="1"/>
  <c r="J657" i="15" s="1"/>
  <c r="K657" i="15" a="1"/>
  <c r="K657" i="15" s="1"/>
  <c r="L657" i="15" a="1"/>
  <c r="L657" i="15" s="1"/>
  <c r="M657" i="15" a="1"/>
  <c r="M657" i="15" s="1"/>
  <c r="N657" i="15" a="1"/>
  <c r="N657" i="15" s="1"/>
  <c r="C658" i="15" a="1"/>
  <c r="C658" i="15" s="1"/>
  <c r="D658" i="15" a="1"/>
  <c r="D658" i="15" s="1"/>
  <c r="E658" i="15" a="1"/>
  <c r="E658" i="15" s="1"/>
  <c r="F658" i="15" a="1"/>
  <c r="F658" i="15" s="1"/>
  <c r="G658" i="15" a="1"/>
  <c r="G658" i="15" s="1"/>
  <c r="H658" i="15" a="1"/>
  <c r="H658" i="15" s="1"/>
  <c r="I658" i="15" a="1"/>
  <c r="I658" i="15" s="1"/>
  <c r="J658" i="15" a="1"/>
  <c r="J658" i="15" s="1"/>
  <c r="K658" i="15" a="1"/>
  <c r="K658" i="15" s="1"/>
  <c r="L658" i="15" a="1"/>
  <c r="L658" i="15" s="1"/>
  <c r="M658" i="15" a="1"/>
  <c r="M658" i="15" s="1"/>
  <c r="N658" i="15" a="1"/>
  <c r="N658" i="15"/>
  <c r="C659" i="15" a="1"/>
  <c r="C659" i="15" s="1"/>
  <c r="D659" i="15" a="1"/>
  <c r="D659" i="15" s="1"/>
  <c r="E659" i="15" a="1"/>
  <c r="E659" i="15" s="1"/>
  <c r="F659" i="15" a="1"/>
  <c r="F659" i="15" s="1"/>
  <c r="G659" i="15" a="1"/>
  <c r="G659" i="15" s="1"/>
  <c r="H659" i="15" a="1"/>
  <c r="H659" i="15" s="1"/>
  <c r="I659" i="15" a="1"/>
  <c r="I659" i="15" s="1"/>
  <c r="J659" i="15" a="1"/>
  <c r="J659" i="15" s="1"/>
  <c r="K659" i="15" a="1"/>
  <c r="K659" i="15" s="1"/>
  <c r="L659" i="15" a="1"/>
  <c r="L659" i="15" s="1"/>
  <c r="M659" i="15" a="1"/>
  <c r="M659" i="15" s="1"/>
  <c r="N659" i="15" a="1"/>
  <c r="N659" i="15" s="1"/>
  <c r="C660" i="15" a="1"/>
  <c r="C660" i="15" s="1"/>
  <c r="D660" i="15" a="1"/>
  <c r="D660" i="15" s="1"/>
  <c r="E660" i="15" a="1"/>
  <c r="E660" i="15" s="1"/>
  <c r="F660" i="15" a="1"/>
  <c r="F660" i="15" s="1"/>
  <c r="G660" i="15" a="1"/>
  <c r="G660" i="15" s="1"/>
  <c r="H660" i="15" a="1"/>
  <c r="H660" i="15" s="1"/>
  <c r="I660" i="15" a="1"/>
  <c r="I660" i="15" s="1"/>
  <c r="J660" i="15" a="1"/>
  <c r="J660" i="15" s="1"/>
  <c r="K660" i="15" a="1"/>
  <c r="K660" i="15" s="1"/>
  <c r="L660" i="15" a="1"/>
  <c r="L660" i="15" s="1"/>
  <c r="M660" i="15" a="1"/>
  <c r="M660" i="15" s="1"/>
  <c r="N660" i="15" a="1"/>
  <c r="N660" i="15" s="1"/>
  <c r="C661" i="15" a="1"/>
  <c r="C661" i="15" s="1"/>
  <c r="D661" i="15" a="1"/>
  <c r="D661" i="15" s="1"/>
  <c r="E661" i="15" a="1"/>
  <c r="E661" i="15" s="1"/>
  <c r="F661" i="15" a="1"/>
  <c r="F661" i="15" s="1"/>
  <c r="G661" i="15" a="1"/>
  <c r="G661" i="15" s="1"/>
  <c r="H661" i="15" a="1"/>
  <c r="H661" i="15" s="1"/>
  <c r="I661" i="15" a="1"/>
  <c r="I661" i="15" s="1"/>
  <c r="J661" i="15" a="1"/>
  <c r="J661" i="15" s="1"/>
  <c r="K661" i="15" a="1"/>
  <c r="K661" i="15" s="1"/>
  <c r="L661" i="15" a="1"/>
  <c r="L661" i="15" s="1"/>
  <c r="M661" i="15" a="1"/>
  <c r="M661" i="15" s="1"/>
  <c r="N661" i="15" a="1"/>
  <c r="N661" i="15" s="1"/>
  <c r="C662" i="15" a="1"/>
  <c r="C662" i="15" s="1"/>
  <c r="D662" i="15" a="1"/>
  <c r="D662" i="15" s="1"/>
  <c r="E662" i="15" a="1"/>
  <c r="E662" i="15" s="1"/>
  <c r="F662" i="15" a="1"/>
  <c r="F662" i="15" s="1"/>
  <c r="G662" i="15" a="1"/>
  <c r="G662" i="15" s="1"/>
  <c r="H662" i="15" a="1"/>
  <c r="H662" i="15" s="1"/>
  <c r="I662" i="15" a="1"/>
  <c r="I662" i="15" s="1"/>
  <c r="J662" i="15" a="1"/>
  <c r="J662" i="15" s="1"/>
  <c r="K662" i="15" a="1"/>
  <c r="K662" i="15" s="1"/>
  <c r="L662" i="15" a="1"/>
  <c r="L662" i="15" s="1"/>
  <c r="M662" i="15" a="1"/>
  <c r="M662" i="15" s="1"/>
  <c r="N662" i="15" a="1"/>
  <c r="N662" i="15" s="1"/>
  <c r="C663" i="15" a="1"/>
  <c r="C663" i="15" s="1"/>
  <c r="D663" i="15" a="1"/>
  <c r="D663" i="15" s="1"/>
  <c r="E663" i="15" a="1"/>
  <c r="E663" i="15" s="1"/>
  <c r="F663" i="15" a="1"/>
  <c r="F663" i="15" s="1"/>
  <c r="G663" i="15" a="1"/>
  <c r="G663" i="15" s="1"/>
  <c r="H663" i="15" a="1"/>
  <c r="H663" i="15" s="1"/>
  <c r="I663" i="15" a="1"/>
  <c r="I663" i="15" s="1"/>
  <c r="J663" i="15" a="1"/>
  <c r="J663" i="15" s="1"/>
  <c r="K663" i="15" a="1"/>
  <c r="K663" i="15" s="1"/>
  <c r="L663" i="15" a="1"/>
  <c r="L663" i="15" s="1"/>
  <c r="M663" i="15" a="1"/>
  <c r="M663" i="15" s="1"/>
  <c r="N663" i="15" a="1"/>
  <c r="N663" i="15" s="1"/>
  <c r="C664" i="15" a="1"/>
  <c r="C664" i="15" s="1"/>
  <c r="D664" i="15" a="1"/>
  <c r="D664" i="15" s="1"/>
  <c r="E664" i="15" a="1"/>
  <c r="E664" i="15" s="1"/>
  <c r="F664" i="15" a="1"/>
  <c r="F664" i="15" s="1"/>
  <c r="G664" i="15" a="1"/>
  <c r="G664" i="15" s="1"/>
  <c r="H664" i="15" a="1"/>
  <c r="H664" i="15" s="1"/>
  <c r="I664" i="15" a="1"/>
  <c r="I664" i="15" s="1"/>
  <c r="J664" i="15" a="1"/>
  <c r="J664" i="15" s="1"/>
  <c r="K664" i="15" a="1"/>
  <c r="K664" i="15" s="1"/>
  <c r="L664" i="15" a="1"/>
  <c r="L664" i="15" s="1"/>
  <c r="M664" i="15" a="1"/>
  <c r="M664" i="15" s="1"/>
  <c r="N664" i="15" a="1"/>
  <c r="N664" i="15" s="1"/>
  <c r="C665" i="15" a="1"/>
  <c r="C665" i="15" s="1"/>
  <c r="D665" i="15" a="1"/>
  <c r="D665" i="15" s="1"/>
  <c r="E665" i="15" a="1"/>
  <c r="E665" i="15" s="1"/>
  <c r="F665" i="15" a="1"/>
  <c r="F665" i="15" s="1"/>
  <c r="G665" i="15" a="1"/>
  <c r="G665" i="15" s="1"/>
  <c r="H665" i="15" a="1"/>
  <c r="H665" i="15" s="1"/>
  <c r="I665" i="15" a="1"/>
  <c r="I665" i="15" s="1"/>
  <c r="J665" i="15" a="1"/>
  <c r="J665" i="15" s="1"/>
  <c r="K665" i="15" a="1"/>
  <c r="K665" i="15" s="1"/>
  <c r="L665" i="15" a="1"/>
  <c r="L665" i="15" s="1"/>
  <c r="M665" i="15" a="1"/>
  <c r="M665" i="15" s="1"/>
  <c r="N665" i="15" a="1"/>
  <c r="N665" i="15" s="1"/>
  <c r="C666" i="15" a="1"/>
  <c r="C666" i="15" s="1"/>
  <c r="D666" i="15" a="1"/>
  <c r="D666" i="15" s="1"/>
  <c r="E666" i="15" a="1"/>
  <c r="E666" i="15" s="1"/>
  <c r="F666" i="15" a="1"/>
  <c r="F666" i="15"/>
  <c r="G666" i="15" a="1"/>
  <c r="G666" i="15" s="1"/>
  <c r="H666" i="15" a="1"/>
  <c r="H666" i="15" s="1"/>
  <c r="I666" i="15" a="1"/>
  <c r="I666" i="15" s="1"/>
  <c r="J666" i="15" a="1"/>
  <c r="J666" i="15" s="1"/>
  <c r="K666" i="15" a="1"/>
  <c r="K666" i="15" s="1"/>
  <c r="L666" i="15" a="1"/>
  <c r="L666" i="15" s="1"/>
  <c r="M666" i="15" a="1"/>
  <c r="M666" i="15" s="1"/>
  <c r="N666" i="15" a="1"/>
  <c r="N666" i="15" s="1"/>
  <c r="C667" i="15" a="1"/>
  <c r="C667" i="15" s="1"/>
  <c r="D667" i="15" a="1"/>
  <c r="D667" i="15" s="1"/>
  <c r="E667" i="15" a="1"/>
  <c r="E667" i="15" s="1"/>
  <c r="F667" i="15" a="1"/>
  <c r="F667" i="15" s="1"/>
  <c r="G667" i="15" a="1"/>
  <c r="G667" i="15" s="1"/>
  <c r="H667" i="15" a="1"/>
  <c r="H667" i="15" s="1"/>
  <c r="I667" i="15" a="1"/>
  <c r="I667" i="15" s="1"/>
  <c r="J667" i="15" a="1"/>
  <c r="J667" i="15" s="1"/>
  <c r="K667" i="15" a="1"/>
  <c r="K667" i="15" s="1"/>
  <c r="L667" i="15" a="1"/>
  <c r="L667" i="15" s="1"/>
  <c r="M667" i="15" a="1"/>
  <c r="M667" i="15" s="1"/>
  <c r="N667" i="15" a="1"/>
  <c r="N667" i="15" s="1"/>
  <c r="C668" i="15" a="1"/>
  <c r="C668" i="15" s="1"/>
  <c r="D668" i="15" a="1"/>
  <c r="D668" i="15" s="1"/>
  <c r="E668" i="15" a="1"/>
  <c r="E668" i="15" s="1"/>
  <c r="F668" i="15" a="1"/>
  <c r="F668" i="15" s="1"/>
  <c r="G668" i="15" a="1"/>
  <c r="G668" i="15" s="1"/>
  <c r="H668" i="15" a="1"/>
  <c r="H668" i="15" s="1"/>
  <c r="I668" i="15" a="1"/>
  <c r="I668" i="15" s="1"/>
  <c r="J668" i="15" a="1"/>
  <c r="J668" i="15" s="1"/>
  <c r="K668" i="15" a="1"/>
  <c r="K668" i="15" s="1"/>
  <c r="L668" i="15" a="1"/>
  <c r="L668" i="15" s="1"/>
  <c r="M668" i="15" a="1"/>
  <c r="M668" i="15" s="1"/>
  <c r="N668" i="15" a="1"/>
  <c r="N668" i="15" s="1"/>
  <c r="C669" i="15" a="1"/>
  <c r="C669" i="15" s="1"/>
  <c r="D669" i="15" a="1"/>
  <c r="D669" i="15" s="1"/>
  <c r="E669" i="15" a="1"/>
  <c r="E669" i="15" s="1"/>
  <c r="F669" i="15" a="1"/>
  <c r="F669" i="15" s="1"/>
  <c r="G669" i="15" a="1"/>
  <c r="G669" i="15"/>
  <c r="H669" i="15" a="1"/>
  <c r="H669" i="15" s="1"/>
  <c r="I669" i="15" a="1"/>
  <c r="I669" i="15" s="1"/>
  <c r="J669" i="15" a="1"/>
  <c r="J669" i="15" s="1"/>
  <c r="K669" i="15" a="1"/>
  <c r="K669" i="15" s="1"/>
  <c r="L669" i="15" a="1"/>
  <c r="L669" i="15" s="1"/>
  <c r="M669" i="15" a="1"/>
  <c r="M669" i="15" s="1"/>
  <c r="N669" i="15" a="1"/>
  <c r="N669" i="15" s="1"/>
  <c r="C670" i="15" a="1"/>
  <c r="C670" i="15" s="1"/>
  <c r="D670" i="15" a="1"/>
  <c r="D670" i="15" s="1"/>
  <c r="E670" i="15" a="1"/>
  <c r="E670" i="15" s="1"/>
  <c r="F670" i="15" a="1"/>
  <c r="F670" i="15" s="1"/>
  <c r="G670" i="15" a="1"/>
  <c r="G670" i="15" s="1"/>
  <c r="H670" i="15" a="1"/>
  <c r="H670" i="15" s="1"/>
  <c r="I670" i="15" a="1"/>
  <c r="I670" i="15" s="1"/>
  <c r="J670" i="15" a="1"/>
  <c r="J670" i="15" s="1"/>
  <c r="K670" i="15" a="1"/>
  <c r="K670" i="15" s="1"/>
  <c r="L670" i="15" a="1"/>
  <c r="L670" i="15" s="1"/>
  <c r="M670" i="15" a="1"/>
  <c r="M670" i="15" s="1"/>
  <c r="N670" i="15" a="1"/>
  <c r="N670" i="15" s="1"/>
  <c r="C671" i="15" a="1"/>
  <c r="C671" i="15" s="1"/>
  <c r="D671" i="15" a="1"/>
  <c r="D671" i="15" s="1"/>
  <c r="E671" i="15" a="1"/>
  <c r="E671" i="15" s="1"/>
  <c r="F671" i="15" a="1"/>
  <c r="F671" i="15" s="1"/>
  <c r="G671" i="15" a="1"/>
  <c r="G671" i="15" s="1"/>
  <c r="H671" i="15" a="1"/>
  <c r="H671" i="15" s="1"/>
  <c r="I671" i="15" a="1"/>
  <c r="I671" i="15" s="1"/>
  <c r="J671" i="15" a="1"/>
  <c r="J671" i="15" s="1"/>
  <c r="K671" i="15" a="1"/>
  <c r="K671" i="15" s="1"/>
  <c r="L671" i="15" a="1"/>
  <c r="L671" i="15" s="1"/>
  <c r="M671" i="15" a="1"/>
  <c r="M671" i="15" s="1"/>
  <c r="N671" i="15" a="1"/>
  <c r="N671" i="15" s="1"/>
  <c r="C672" i="15" a="1"/>
  <c r="C672" i="15" s="1"/>
  <c r="D672" i="15" a="1"/>
  <c r="D672" i="15" s="1"/>
  <c r="E672" i="15" a="1"/>
  <c r="E672" i="15" s="1"/>
  <c r="F672" i="15" a="1"/>
  <c r="F672" i="15" s="1"/>
  <c r="G672" i="15" a="1"/>
  <c r="G672" i="15" s="1"/>
  <c r="H672" i="15" a="1"/>
  <c r="H672" i="15" s="1"/>
  <c r="I672" i="15" a="1"/>
  <c r="I672" i="15" s="1"/>
  <c r="J672" i="15" a="1"/>
  <c r="J672" i="15" s="1"/>
  <c r="K672" i="15" a="1"/>
  <c r="K672" i="15" s="1"/>
  <c r="L672" i="15" a="1"/>
  <c r="L672" i="15" s="1"/>
  <c r="M672" i="15" a="1"/>
  <c r="M672" i="15" s="1"/>
  <c r="N672" i="15" a="1"/>
  <c r="N672" i="15" s="1"/>
  <c r="C673" i="15" a="1"/>
  <c r="C673" i="15" s="1"/>
  <c r="D673" i="15" a="1"/>
  <c r="D673" i="15" s="1"/>
  <c r="E673" i="15" a="1"/>
  <c r="E673" i="15" s="1"/>
  <c r="F673" i="15" a="1"/>
  <c r="F673" i="15" s="1"/>
  <c r="G673" i="15" a="1"/>
  <c r="G673" i="15" s="1"/>
  <c r="H673" i="15" a="1"/>
  <c r="H673" i="15" s="1"/>
  <c r="I673" i="15" a="1"/>
  <c r="I673" i="15" s="1"/>
  <c r="J673" i="15" a="1"/>
  <c r="J673" i="15" s="1"/>
  <c r="K673" i="15" a="1"/>
  <c r="K673" i="15" s="1"/>
  <c r="L673" i="15" a="1"/>
  <c r="L673" i="15" s="1"/>
  <c r="M673" i="15" a="1"/>
  <c r="M673" i="15" s="1"/>
  <c r="N673" i="15" a="1"/>
  <c r="N673" i="15" s="1"/>
  <c r="C674" i="15" a="1"/>
  <c r="C674" i="15" s="1"/>
  <c r="D674" i="15" a="1"/>
  <c r="D674" i="15" s="1"/>
  <c r="E674" i="15" a="1"/>
  <c r="E674" i="15" s="1"/>
  <c r="F674" i="15" a="1"/>
  <c r="F674" i="15" s="1"/>
  <c r="G674" i="15" a="1"/>
  <c r="G674" i="15" s="1"/>
  <c r="H674" i="15" a="1"/>
  <c r="H674" i="15"/>
  <c r="I674" i="15" a="1"/>
  <c r="I674" i="15" s="1"/>
  <c r="J674" i="15" a="1"/>
  <c r="J674" i="15" s="1"/>
  <c r="K674" i="15" a="1"/>
  <c r="K674" i="15" s="1"/>
  <c r="L674" i="15" a="1"/>
  <c r="L674" i="15" s="1"/>
  <c r="M674" i="15" a="1"/>
  <c r="M674" i="15" s="1"/>
  <c r="N674" i="15" a="1"/>
  <c r="N674" i="15" s="1"/>
  <c r="C675" i="15" a="1"/>
  <c r="C675" i="15" s="1"/>
  <c r="D675" i="15" a="1"/>
  <c r="D675" i="15" s="1"/>
  <c r="E675" i="15" a="1"/>
  <c r="E675" i="15" s="1"/>
  <c r="F675" i="15" a="1"/>
  <c r="F675" i="15" s="1"/>
  <c r="G675" i="15" a="1"/>
  <c r="G675" i="15" s="1"/>
  <c r="H675" i="15" a="1"/>
  <c r="H675" i="15" s="1"/>
  <c r="I675" i="15" a="1"/>
  <c r="I675" i="15" s="1"/>
  <c r="J675" i="15" a="1"/>
  <c r="J675" i="15" s="1"/>
  <c r="K675" i="15" a="1"/>
  <c r="K675" i="15" s="1"/>
  <c r="L675" i="15" a="1"/>
  <c r="L675" i="15" s="1"/>
  <c r="M675" i="15" a="1"/>
  <c r="M675" i="15" s="1"/>
  <c r="N675" i="15" a="1"/>
  <c r="N675" i="15" s="1"/>
  <c r="N645" i="15" a="1"/>
  <c r="N645" i="15" s="1"/>
  <c r="M645" i="15" a="1"/>
  <c r="M645" i="15" s="1"/>
  <c r="L645" i="15" a="1"/>
  <c r="L645" i="15" s="1"/>
  <c r="K645" i="15" a="1"/>
  <c r="K645" i="15" s="1"/>
  <c r="J645" i="15" a="1"/>
  <c r="J645" i="15" s="1"/>
  <c r="I645" i="15" a="1"/>
  <c r="I645" i="15" s="1"/>
  <c r="H645" i="15" a="1"/>
  <c r="H645" i="15" s="1"/>
  <c r="G645" i="15" a="1"/>
  <c r="G645" i="15" s="1"/>
  <c r="F645" i="15" a="1"/>
  <c r="F645" i="15" s="1"/>
  <c r="E645" i="15" a="1"/>
  <c r="E645" i="15" s="1"/>
  <c r="D645" i="15" a="1"/>
  <c r="D645" i="15" s="1"/>
  <c r="C645" i="15" a="1"/>
  <c r="C645" i="15" s="1"/>
  <c r="A641" i="15"/>
  <c r="N639" i="15" a="1"/>
  <c r="N639" i="15" s="1"/>
  <c r="M639" i="15" a="1"/>
  <c r="M639" i="15" s="1"/>
  <c r="L639" i="15" a="1"/>
  <c r="L639" i="15" s="1"/>
  <c r="K639" i="15" a="1"/>
  <c r="K639" i="15" s="1"/>
  <c r="J639" i="15" a="1"/>
  <c r="J639" i="15" s="1"/>
  <c r="I639" i="15" a="1"/>
  <c r="I639" i="15" s="1"/>
  <c r="H639" i="15" a="1"/>
  <c r="H639" i="15" s="1"/>
  <c r="G639" i="15" a="1"/>
  <c r="G639" i="15" s="1"/>
  <c r="F639" i="15" a="1"/>
  <c r="F639" i="15" s="1"/>
  <c r="E639" i="15" a="1"/>
  <c r="E639" i="15" s="1"/>
  <c r="D639" i="15" a="1"/>
  <c r="D639" i="15" s="1"/>
  <c r="C639" i="15" a="1"/>
  <c r="C639" i="15" s="1"/>
  <c r="C610" i="15" a="1"/>
  <c r="C610" i="15" s="1"/>
  <c r="D610" i="15" a="1"/>
  <c r="D610" i="15" s="1"/>
  <c r="E610" i="15" a="1"/>
  <c r="E610" i="15" s="1"/>
  <c r="F610" i="15" a="1"/>
  <c r="F610" i="15" s="1"/>
  <c r="G610" i="15" a="1"/>
  <c r="G610" i="15" s="1"/>
  <c r="H610" i="15" a="1"/>
  <c r="H610" i="15" s="1"/>
  <c r="I610" i="15" a="1"/>
  <c r="I610" i="15" s="1"/>
  <c r="J610" i="15" a="1"/>
  <c r="J610" i="15" s="1"/>
  <c r="K610" i="15" a="1"/>
  <c r="K610" i="15" s="1"/>
  <c r="L610" i="15" a="1"/>
  <c r="L610" i="15" s="1"/>
  <c r="M610" i="15" a="1"/>
  <c r="M610" i="15" s="1"/>
  <c r="N610" i="15" a="1"/>
  <c r="N610" i="15" s="1"/>
  <c r="C611" i="15" a="1"/>
  <c r="C611" i="15" s="1"/>
  <c r="D611" i="15" a="1"/>
  <c r="D611" i="15" s="1"/>
  <c r="E611" i="15" a="1"/>
  <c r="E611" i="15" s="1"/>
  <c r="F611" i="15" a="1"/>
  <c r="F611" i="15" s="1"/>
  <c r="G611" i="15" a="1"/>
  <c r="G611" i="15" s="1"/>
  <c r="H611" i="15" a="1"/>
  <c r="H611" i="15" s="1"/>
  <c r="I611" i="15" a="1"/>
  <c r="I611" i="15" s="1"/>
  <c r="J611" i="15" a="1"/>
  <c r="J611" i="15" s="1"/>
  <c r="K611" i="15" a="1"/>
  <c r="K611" i="15" s="1"/>
  <c r="L611" i="15" a="1"/>
  <c r="L611" i="15" s="1"/>
  <c r="M611" i="15" a="1"/>
  <c r="M611" i="15" s="1"/>
  <c r="N611" i="15" a="1"/>
  <c r="N611" i="15" s="1"/>
  <c r="C612" i="15" a="1"/>
  <c r="C612" i="15" s="1"/>
  <c r="D612" i="15" a="1"/>
  <c r="D612" i="15" s="1"/>
  <c r="E612" i="15" a="1"/>
  <c r="E612" i="15" s="1"/>
  <c r="F612" i="15" a="1"/>
  <c r="F612" i="15" s="1"/>
  <c r="G612" i="15" a="1"/>
  <c r="G612" i="15" s="1"/>
  <c r="H612" i="15" a="1"/>
  <c r="H612" i="15" s="1"/>
  <c r="I612" i="15" a="1"/>
  <c r="I612" i="15" s="1"/>
  <c r="J612" i="15" a="1"/>
  <c r="J612" i="15" s="1"/>
  <c r="K612" i="15" a="1"/>
  <c r="K612" i="15" s="1"/>
  <c r="L612" i="15" a="1"/>
  <c r="L612" i="15" s="1"/>
  <c r="M612" i="15" a="1"/>
  <c r="M612" i="15" s="1"/>
  <c r="N612" i="15" a="1"/>
  <c r="N612" i="15" s="1"/>
  <c r="C613" i="15" a="1"/>
  <c r="C613" i="15" s="1"/>
  <c r="D613" i="15" a="1"/>
  <c r="D613" i="15" s="1"/>
  <c r="E613" i="15" a="1"/>
  <c r="E613" i="15" s="1"/>
  <c r="F613" i="15" a="1"/>
  <c r="F613" i="15" s="1"/>
  <c r="G613" i="15" a="1"/>
  <c r="G613" i="15" s="1"/>
  <c r="H613" i="15" a="1"/>
  <c r="H613" i="15" s="1"/>
  <c r="I613" i="15" a="1"/>
  <c r="I613" i="15" s="1"/>
  <c r="J613" i="15" a="1"/>
  <c r="J613" i="15" s="1"/>
  <c r="K613" i="15" a="1"/>
  <c r="K613" i="15" s="1"/>
  <c r="L613" i="15" a="1"/>
  <c r="L613" i="15" s="1"/>
  <c r="M613" i="15" a="1"/>
  <c r="M613" i="15" s="1"/>
  <c r="N613" i="15" a="1"/>
  <c r="N613" i="15" s="1"/>
  <c r="C614" i="15" a="1"/>
  <c r="C614" i="15" s="1"/>
  <c r="D614" i="15" a="1"/>
  <c r="D614" i="15" s="1"/>
  <c r="E614" i="15" a="1"/>
  <c r="E614" i="15" s="1"/>
  <c r="F614" i="15" a="1"/>
  <c r="F614" i="15" s="1"/>
  <c r="G614" i="15" a="1"/>
  <c r="G614" i="15" s="1"/>
  <c r="H614" i="15" a="1"/>
  <c r="H614" i="15" s="1"/>
  <c r="I614" i="15" a="1"/>
  <c r="I614" i="15" s="1"/>
  <c r="J614" i="15" a="1"/>
  <c r="J614" i="15" s="1"/>
  <c r="K614" i="15" a="1"/>
  <c r="K614" i="15" s="1"/>
  <c r="L614" i="15" a="1"/>
  <c r="L614" i="15" s="1"/>
  <c r="M614" i="15" a="1"/>
  <c r="M614" i="15" s="1"/>
  <c r="N614" i="15" a="1"/>
  <c r="N614" i="15" s="1"/>
  <c r="C615" i="15" a="1"/>
  <c r="C615" i="15" s="1"/>
  <c r="D615" i="15" a="1"/>
  <c r="D615" i="15" s="1"/>
  <c r="E615" i="15" a="1"/>
  <c r="E615" i="15" s="1"/>
  <c r="F615" i="15" a="1"/>
  <c r="F615" i="15" s="1"/>
  <c r="G615" i="15" a="1"/>
  <c r="G615" i="15" s="1"/>
  <c r="H615" i="15" a="1"/>
  <c r="H615" i="15" s="1"/>
  <c r="I615" i="15" a="1"/>
  <c r="I615" i="15" s="1"/>
  <c r="J615" i="15" a="1"/>
  <c r="J615" i="15" s="1"/>
  <c r="K615" i="15" a="1"/>
  <c r="K615" i="15" s="1"/>
  <c r="L615" i="15" a="1"/>
  <c r="L615" i="15" s="1"/>
  <c r="M615" i="15" a="1"/>
  <c r="M615" i="15" s="1"/>
  <c r="N615" i="15" a="1"/>
  <c r="N615" i="15" s="1"/>
  <c r="C616" i="15" a="1"/>
  <c r="C616" i="15" s="1"/>
  <c r="D616" i="15" a="1"/>
  <c r="D616" i="15" s="1"/>
  <c r="E616" i="15" a="1"/>
  <c r="E616" i="15" s="1"/>
  <c r="F616" i="15" a="1"/>
  <c r="F616" i="15" s="1"/>
  <c r="G616" i="15" a="1"/>
  <c r="G616" i="15" s="1"/>
  <c r="H616" i="15" a="1"/>
  <c r="H616" i="15" s="1"/>
  <c r="I616" i="15" a="1"/>
  <c r="I616" i="15" s="1"/>
  <c r="J616" i="15" a="1"/>
  <c r="J616" i="15" s="1"/>
  <c r="K616" i="15" a="1"/>
  <c r="K616" i="15" s="1"/>
  <c r="L616" i="15" a="1"/>
  <c r="L616" i="15" s="1"/>
  <c r="M616" i="15" a="1"/>
  <c r="M616" i="15" s="1"/>
  <c r="N616" i="15" a="1"/>
  <c r="N616" i="15" s="1"/>
  <c r="C617" i="15" a="1"/>
  <c r="C617" i="15" s="1"/>
  <c r="D617" i="15" a="1"/>
  <c r="D617" i="15" s="1"/>
  <c r="E617" i="15" a="1"/>
  <c r="E617" i="15" s="1"/>
  <c r="F617" i="15" a="1"/>
  <c r="F617" i="15" s="1"/>
  <c r="G617" i="15" a="1"/>
  <c r="G617" i="15" s="1"/>
  <c r="H617" i="15" a="1"/>
  <c r="H617" i="15" s="1"/>
  <c r="I617" i="15" a="1"/>
  <c r="I617" i="15" s="1"/>
  <c r="J617" i="15" a="1"/>
  <c r="J617" i="15" s="1"/>
  <c r="K617" i="15" a="1"/>
  <c r="K617" i="15" s="1"/>
  <c r="L617" i="15" a="1"/>
  <c r="L617" i="15" s="1"/>
  <c r="M617" i="15" a="1"/>
  <c r="M617" i="15" s="1"/>
  <c r="N617" i="15" a="1"/>
  <c r="N617" i="15" s="1"/>
  <c r="C618" i="15" a="1"/>
  <c r="C618" i="15" s="1"/>
  <c r="D618" i="15" a="1"/>
  <c r="D618" i="15" s="1"/>
  <c r="E618" i="15" a="1"/>
  <c r="E618" i="15" s="1"/>
  <c r="F618" i="15" a="1"/>
  <c r="F618" i="15" s="1"/>
  <c r="G618" i="15" a="1"/>
  <c r="G618" i="15" s="1"/>
  <c r="H618" i="15" a="1"/>
  <c r="H618" i="15" s="1"/>
  <c r="I618" i="15" a="1"/>
  <c r="I618" i="15" s="1"/>
  <c r="J618" i="15" a="1"/>
  <c r="J618" i="15" s="1"/>
  <c r="K618" i="15" a="1"/>
  <c r="K618" i="15" s="1"/>
  <c r="L618" i="15" a="1"/>
  <c r="L618" i="15" s="1"/>
  <c r="M618" i="15" a="1"/>
  <c r="M618" i="15" s="1"/>
  <c r="N618" i="15" a="1"/>
  <c r="N618" i="15" s="1"/>
  <c r="C619" i="15" a="1"/>
  <c r="C619" i="15" s="1"/>
  <c r="D619" i="15" a="1"/>
  <c r="D619" i="15" s="1"/>
  <c r="E619" i="15" a="1"/>
  <c r="E619" i="15" s="1"/>
  <c r="F619" i="15" a="1"/>
  <c r="F619" i="15" s="1"/>
  <c r="G619" i="15" a="1"/>
  <c r="G619" i="15" s="1"/>
  <c r="H619" i="15" a="1"/>
  <c r="H619" i="15" s="1"/>
  <c r="I619" i="15" a="1"/>
  <c r="I619" i="15" s="1"/>
  <c r="J619" i="15" a="1"/>
  <c r="J619" i="15" s="1"/>
  <c r="K619" i="15" a="1"/>
  <c r="K619" i="15" s="1"/>
  <c r="L619" i="15" a="1"/>
  <c r="L619" i="15" s="1"/>
  <c r="M619" i="15" a="1"/>
  <c r="M619" i="15" s="1"/>
  <c r="N619" i="15" a="1"/>
  <c r="N619" i="15" s="1"/>
  <c r="C620" i="15" a="1"/>
  <c r="C620" i="15" s="1"/>
  <c r="D620" i="15" a="1"/>
  <c r="D620" i="15" s="1"/>
  <c r="E620" i="15" a="1"/>
  <c r="E620" i="15" s="1"/>
  <c r="F620" i="15" a="1"/>
  <c r="F620" i="15" s="1"/>
  <c r="G620" i="15" a="1"/>
  <c r="G620" i="15" s="1"/>
  <c r="H620" i="15" a="1"/>
  <c r="H620" i="15" s="1"/>
  <c r="I620" i="15" a="1"/>
  <c r="I620" i="15" s="1"/>
  <c r="J620" i="15" a="1"/>
  <c r="J620" i="15" s="1"/>
  <c r="K620" i="15" a="1"/>
  <c r="K620" i="15" s="1"/>
  <c r="L620" i="15" a="1"/>
  <c r="L620" i="15" s="1"/>
  <c r="M620" i="15" a="1"/>
  <c r="M620" i="15" s="1"/>
  <c r="N620" i="15" a="1"/>
  <c r="N620" i="15" s="1"/>
  <c r="C621" i="15" a="1"/>
  <c r="C621" i="15" s="1"/>
  <c r="D621" i="15" a="1"/>
  <c r="D621" i="15" s="1"/>
  <c r="E621" i="15" a="1"/>
  <c r="E621" i="15" s="1"/>
  <c r="F621" i="15" a="1"/>
  <c r="F621" i="15" s="1"/>
  <c r="G621" i="15" a="1"/>
  <c r="G621" i="15" s="1"/>
  <c r="H621" i="15" a="1"/>
  <c r="H621" i="15" s="1"/>
  <c r="I621" i="15" a="1"/>
  <c r="I621" i="15" s="1"/>
  <c r="J621" i="15" a="1"/>
  <c r="J621" i="15" s="1"/>
  <c r="K621" i="15" a="1"/>
  <c r="K621" i="15" s="1"/>
  <c r="L621" i="15" a="1"/>
  <c r="L621" i="15" s="1"/>
  <c r="M621" i="15" a="1"/>
  <c r="M621" i="15" s="1"/>
  <c r="N621" i="15" a="1"/>
  <c r="N621" i="15" s="1"/>
  <c r="C622" i="15" a="1"/>
  <c r="C622" i="15" s="1"/>
  <c r="D622" i="15" a="1"/>
  <c r="D622" i="15" s="1"/>
  <c r="E622" i="15" a="1"/>
  <c r="E622" i="15" s="1"/>
  <c r="F622" i="15" a="1"/>
  <c r="F622" i="15"/>
  <c r="G622" i="15" a="1"/>
  <c r="G622" i="15" s="1"/>
  <c r="H622" i="15" a="1"/>
  <c r="H622" i="15" s="1"/>
  <c r="I622" i="15" a="1"/>
  <c r="I622" i="15" s="1"/>
  <c r="J622" i="15" a="1"/>
  <c r="J622" i="15" s="1"/>
  <c r="K622" i="15" a="1"/>
  <c r="K622" i="15" s="1"/>
  <c r="L622" i="15" a="1"/>
  <c r="L622" i="15" s="1"/>
  <c r="M622" i="15" a="1"/>
  <c r="M622" i="15" s="1"/>
  <c r="N622" i="15" a="1"/>
  <c r="N622" i="15" s="1"/>
  <c r="C623" i="15" a="1"/>
  <c r="C623" i="15" s="1"/>
  <c r="D623" i="15" a="1"/>
  <c r="D623" i="15" s="1"/>
  <c r="E623" i="15" a="1"/>
  <c r="E623" i="15" s="1"/>
  <c r="F623" i="15" a="1"/>
  <c r="F623" i="15" s="1"/>
  <c r="G623" i="15" a="1"/>
  <c r="G623" i="15" s="1"/>
  <c r="H623" i="15" a="1"/>
  <c r="H623" i="15" s="1"/>
  <c r="I623" i="15" a="1"/>
  <c r="I623" i="15" s="1"/>
  <c r="J623" i="15" a="1"/>
  <c r="J623" i="15" s="1"/>
  <c r="K623" i="15" a="1"/>
  <c r="K623" i="15" s="1"/>
  <c r="L623" i="15" a="1"/>
  <c r="L623" i="15" s="1"/>
  <c r="M623" i="15" a="1"/>
  <c r="M623" i="15" s="1"/>
  <c r="N623" i="15" a="1"/>
  <c r="N623" i="15" s="1"/>
  <c r="C624" i="15" a="1"/>
  <c r="C624" i="15" s="1"/>
  <c r="D624" i="15" a="1"/>
  <c r="D624" i="15" s="1"/>
  <c r="E624" i="15" a="1"/>
  <c r="E624" i="15" s="1"/>
  <c r="F624" i="15" a="1"/>
  <c r="F624" i="15" s="1"/>
  <c r="G624" i="15" a="1"/>
  <c r="G624" i="15" s="1"/>
  <c r="H624" i="15" a="1"/>
  <c r="H624" i="15" s="1"/>
  <c r="I624" i="15" a="1"/>
  <c r="I624" i="15" s="1"/>
  <c r="J624" i="15" a="1"/>
  <c r="J624" i="15" s="1"/>
  <c r="K624" i="15" a="1"/>
  <c r="K624" i="15" s="1"/>
  <c r="L624" i="15" a="1"/>
  <c r="L624" i="15" s="1"/>
  <c r="M624" i="15" a="1"/>
  <c r="M624" i="15" s="1"/>
  <c r="N624" i="15" a="1"/>
  <c r="N624" i="15" s="1"/>
  <c r="C625" i="15" a="1"/>
  <c r="C625" i="15" s="1"/>
  <c r="D625" i="15" a="1"/>
  <c r="D625" i="15" s="1"/>
  <c r="E625" i="15" a="1"/>
  <c r="E625" i="15" s="1"/>
  <c r="F625" i="15" a="1"/>
  <c r="F625" i="15" s="1"/>
  <c r="G625" i="15" a="1"/>
  <c r="G625" i="15" s="1"/>
  <c r="H625" i="15" a="1"/>
  <c r="H625" i="15" s="1"/>
  <c r="I625" i="15" a="1"/>
  <c r="I625" i="15" s="1"/>
  <c r="J625" i="15" a="1"/>
  <c r="J625" i="15" s="1"/>
  <c r="K625" i="15" a="1"/>
  <c r="K625" i="15" s="1"/>
  <c r="L625" i="15" a="1"/>
  <c r="L625" i="15" s="1"/>
  <c r="M625" i="15" a="1"/>
  <c r="M625" i="15" s="1"/>
  <c r="N625" i="15" a="1"/>
  <c r="N625" i="15" s="1"/>
  <c r="C626" i="15" a="1"/>
  <c r="C626" i="15" s="1"/>
  <c r="D626" i="15" a="1"/>
  <c r="D626" i="15" s="1"/>
  <c r="E626" i="15" a="1"/>
  <c r="E626" i="15" s="1"/>
  <c r="F626" i="15" a="1"/>
  <c r="F626" i="15" s="1"/>
  <c r="G626" i="15" a="1"/>
  <c r="G626" i="15" s="1"/>
  <c r="H626" i="15" a="1"/>
  <c r="H626" i="15" s="1"/>
  <c r="I626" i="15" a="1"/>
  <c r="I626" i="15" s="1"/>
  <c r="J626" i="15" a="1"/>
  <c r="J626" i="15" s="1"/>
  <c r="K626" i="15" a="1"/>
  <c r="K626" i="15" s="1"/>
  <c r="L626" i="15" a="1"/>
  <c r="L626" i="15" s="1"/>
  <c r="M626" i="15" a="1"/>
  <c r="M626" i="15" s="1"/>
  <c r="N626" i="15" a="1"/>
  <c r="N626" i="15" s="1"/>
  <c r="C627" i="15" a="1"/>
  <c r="C627" i="15" s="1"/>
  <c r="D627" i="15" a="1"/>
  <c r="D627" i="15" s="1"/>
  <c r="E627" i="15" a="1"/>
  <c r="E627" i="15" s="1"/>
  <c r="F627" i="15" a="1"/>
  <c r="F627" i="15" s="1"/>
  <c r="G627" i="15" a="1"/>
  <c r="G627" i="15" s="1"/>
  <c r="H627" i="15" a="1"/>
  <c r="H627" i="15" s="1"/>
  <c r="I627" i="15" a="1"/>
  <c r="I627" i="15" s="1"/>
  <c r="J627" i="15" a="1"/>
  <c r="J627" i="15" s="1"/>
  <c r="K627" i="15" a="1"/>
  <c r="K627" i="15" s="1"/>
  <c r="L627" i="15" a="1"/>
  <c r="L627" i="15" s="1"/>
  <c r="M627" i="15" a="1"/>
  <c r="M627" i="15" s="1"/>
  <c r="N627" i="15" a="1"/>
  <c r="N627" i="15" s="1"/>
  <c r="C628" i="15" a="1"/>
  <c r="C628" i="15" s="1"/>
  <c r="D628" i="15" a="1"/>
  <c r="D628" i="15" s="1"/>
  <c r="E628" i="15" a="1"/>
  <c r="E628" i="15" s="1"/>
  <c r="F628" i="15" a="1"/>
  <c r="F628" i="15" s="1"/>
  <c r="G628" i="15" a="1"/>
  <c r="G628" i="15" s="1"/>
  <c r="H628" i="15" a="1"/>
  <c r="H628" i="15" s="1"/>
  <c r="I628" i="15" a="1"/>
  <c r="I628" i="15" s="1"/>
  <c r="J628" i="15" a="1"/>
  <c r="J628" i="15" s="1"/>
  <c r="K628" i="15" a="1"/>
  <c r="K628" i="15" s="1"/>
  <c r="L628" i="15" a="1"/>
  <c r="L628" i="15" s="1"/>
  <c r="M628" i="15" a="1"/>
  <c r="M628" i="15" s="1"/>
  <c r="N628" i="15" a="1"/>
  <c r="N628" i="15" s="1"/>
  <c r="C629" i="15" a="1"/>
  <c r="C629" i="15" s="1"/>
  <c r="D629" i="15" a="1"/>
  <c r="D629" i="15" s="1"/>
  <c r="E629" i="15" a="1"/>
  <c r="E629" i="15" s="1"/>
  <c r="F629" i="15" a="1"/>
  <c r="F629" i="15" s="1"/>
  <c r="G629" i="15" a="1"/>
  <c r="G629" i="15" s="1"/>
  <c r="H629" i="15" a="1"/>
  <c r="H629" i="15" s="1"/>
  <c r="I629" i="15" a="1"/>
  <c r="I629" i="15" s="1"/>
  <c r="J629" i="15" a="1"/>
  <c r="J629" i="15" s="1"/>
  <c r="K629" i="15" a="1"/>
  <c r="K629" i="15" s="1"/>
  <c r="L629" i="15" a="1"/>
  <c r="L629" i="15" s="1"/>
  <c r="M629" i="15" a="1"/>
  <c r="M629" i="15" s="1"/>
  <c r="N629" i="15" a="1"/>
  <c r="N629" i="15" s="1"/>
  <c r="C630" i="15" a="1"/>
  <c r="C630" i="15" s="1"/>
  <c r="D630" i="15" a="1"/>
  <c r="D630" i="15" s="1"/>
  <c r="E630" i="15" a="1"/>
  <c r="E630" i="15" s="1"/>
  <c r="F630" i="15" a="1"/>
  <c r="F630" i="15" s="1"/>
  <c r="G630" i="15" a="1"/>
  <c r="G630" i="15" s="1"/>
  <c r="H630" i="15" a="1"/>
  <c r="H630" i="15" s="1"/>
  <c r="I630" i="15" a="1"/>
  <c r="I630" i="15" s="1"/>
  <c r="J630" i="15" a="1"/>
  <c r="J630" i="15" s="1"/>
  <c r="K630" i="15" a="1"/>
  <c r="K630" i="15" s="1"/>
  <c r="L630" i="15" a="1"/>
  <c r="L630" i="15" s="1"/>
  <c r="M630" i="15" a="1"/>
  <c r="M630" i="15" s="1"/>
  <c r="N630" i="15" a="1"/>
  <c r="N630" i="15" s="1"/>
  <c r="C631" i="15" a="1"/>
  <c r="C631" i="15" s="1"/>
  <c r="D631" i="15" a="1"/>
  <c r="D631" i="15" s="1"/>
  <c r="E631" i="15" a="1"/>
  <c r="E631" i="15" s="1"/>
  <c r="F631" i="15" a="1"/>
  <c r="F631" i="15" s="1"/>
  <c r="G631" i="15" a="1"/>
  <c r="G631" i="15" s="1"/>
  <c r="H631" i="15" a="1"/>
  <c r="H631" i="15" s="1"/>
  <c r="I631" i="15" a="1"/>
  <c r="I631" i="15" s="1"/>
  <c r="J631" i="15" a="1"/>
  <c r="J631" i="15" s="1"/>
  <c r="K631" i="15" a="1"/>
  <c r="K631" i="15" s="1"/>
  <c r="L631" i="15" a="1"/>
  <c r="L631" i="15" s="1"/>
  <c r="M631" i="15" a="1"/>
  <c r="M631" i="15" s="1"/>
  <c r="N631" i="15" a="1"/>
  <c r="N631" i="15" s="1"/>
  <c r="C632" i="15" a="1"/>
  <c r="C632" i="15" s="1"/>
  <c r="D632" i="15" a="1"/>
  <c r="D632" i="15" s="1"/>
  <c r="E632" i="15" a="1"/>
  <c r="E632" i="15" s="1"/>
  <c r="F632" i="15" a="1"/>
  <c r="F632" i="15" s="1"/>
  <c r="G632" i="15" a="1"/>
  <c r="G632" i="15" s="1"/>
  <c r="H632" i="15" a="1"/>
  <c r="H632" i="15" s="1"/>
  <c r="I632" i="15" a="1"/>
  <c r="I632" i="15" s="1"/>
  <c r="J632" i="15" a="1"/>
  <c r="J632" i="15" s="1"/>
  <c r="K632" i="15" a="1"/>
  <c r="K632" i="15" s="1"/>
  <c r="L632" i="15" a="1"/>
  <c r="L632" i="15" s="1"/>
  <c r="M632" i="15" a="1"/>
  <c r="M632" i="15" s="1"/>
  <c r="N632" i="15" a="1"/>
  <c r="N632" i="15" s="1"/>
  <c r="C633" i="15" a="1"/>
  <c r="C633" i="15" s="1"/>
  <c r="D633" i="15" a="1"/>
  <c r="D633" i="15" s="1"/>
  <c r="E633" i="15" a="1"/>
  <c r="E633" i="15" s="1"/>
  <c r="F633" i="15" a="1"/>
  <c r="F633" i="15" s="1"/>
  <c r="G633" i="15" a="1"/>
  <c r="G633" i="15" s="1"/>
  <c r="H633" i="15" a="1"/>
  <c r="H633" i="15" s="1"/>
  <c r="I633" i="15" a="1"/>
  <c r="I633" i="15" s="1"/>
  <c r="J633" i="15" a="1"/>
  <c r="J633" i="15" s="1"/>
  <c r="K633" i="15" a="1"/>
  <c r="K633" i="15" s="1"/>
  <c r="L633" i="15" a="1"/>
  <c r="L633" i="15"/>
  <c r="M633" i="15" a="1"/>
  <c r="M633" i="15" s="1"/>
  <c r="N633" i="15" a="1"/>
  <c r="N633" i="15" s="1"/>
  <c r="C634" i="15" a="1"/>
  <c r="C634" i="15" s="1"/>
  <c r="D634" i="15" a="1"/>
  <c r="D634" i="15" s="1"/>
  <c r="E634" i="15" a="1"/>
  <c r="E634" i="15" s="1"/>
  <c r="F634" i="15" a="1"/>
  <c r="F634" i="15" s="1"/>
  <c r="G634" i="15" a="1"/>
  <c r="G634" i="15" s="1"/>
  <c r="H634" i="15" a="1"/>
  <c r="H634" i="15" s="1"/>
  <c r="I634" i="15" a="1"/>
  <c r="I634" i="15" s="1"/>
  <c r="J634" i="15" a="1"/>
  <c r="J634" i="15" s="1"/>
  <c r="K634" i="15" a="1"/>
  <c r="K634" i="15" s="1"/>
  <c r="L634" i="15" a="1"/>
  <c r="L634" i="15" s="1"/>
  <c r="M634" i="15" a="1"/>
  <c r="M634" i="15" s="1"/>
  <c r="N634" i="15" a="1"/>
  <c r="N634" i="15" s="1"/>
  <c r="C635" i="15" a="1"/>
  <c r="C635" i="15" s="1"/>
  <c r="D635" i="15" a="1"/>
  <c r="D635" i="15" s="1"/>
  <c r="E635" i="15" a="1"/>
  <c r="E635" i="15" s="1"/>
  <c r="F635" i="15" a="1"/>
  <c r="F635" i="15" s="1"/>
  <c r="G635" i="15" a="1"/>
  <c r="G635" i="15" s="1"/>
  <c r="H635" i="15" a="1"/>
  <c r="H635" i="15" s="1"/>
  <c r="I635" i="15" a="1"/>
  <c r="I635" i="15" s="1"/>
  <c r="J635" i="15" a="1"/>
  <c r="J635" i="15" s="1"/>
  <c r="K635" i="15" a="1"/>
  <c r="K635" i="15" s="1"/>
  <c r="L635" i="15" a="1"/>
  <c r="L635" i="15" s="1"/>
  <c r="M635" i="15" a="1"/>
  <c r="M635" i="15" s="1"/>
  <c r="N635" i="15" a="1"/>
  <c r="N635" i="15" s="1"/>
  <c r="C636" i="15" a="1"/>
  <c r="C636" i="15" s="1"/>
  <c r="D636" i="15" a="1"/>
  <c r="D636" i="15" s="1"/>
  <c r="E636" i="15" a="1"/>
  <c r="E636" i="15" s="1"/>
  <c r="F636" i="15" a="1"/>
  <c r="F636" i="15" s="1"/>
  <c r="G636" i="15" a="1"/>
  <c r="G636" i="15" s="1"/>
  <c r="H636" i="15" a="1"/>
  <c r="H636" i="15" s="1"/>
  <c r="I636" i="15" a="1"/>
  <c r="I636" i="15" s="1"/>
  <c r="J636" i="15" a="1"/>
  <c r="J636" i="15" s="1"/>
  <c r="K636" i="15" a="1"/>
  <c r="K636" i="15" s="1"/>
  <c r="L636" i="15" a="1"/>
  <c r="L636" i="15" s="1"/>
  <c r="M636" i="15" a="1"/>
  <c r="M636" i="15" s="1"/>
  <c r="N636" i="15" a="1"/>
  <c r="N636" i="15" s="1"/>
  <c r="C637" i="15" a="1"/>
  <c r="C637" i="15" s="1"/>
  <c r="D637" i="15" a="1"/>
  <c r="D637" i="15" s="1"/>
  <c r="E637" i="15" a="1"/>
  <c r="E637" i="15" s="1"/>
  <c r="F637" i="15" a="1"/>
  <c r="F637" i="15" s="1"/>
  <c r="G637" i="15" a="1"/>
  <c r="G637" i="15" s="1"/>
  <c r="H637" i="15" a="1"/>
  <c r="H637" i="15" s="1"/>
  <c r="I637" i="15" a="1"/>
  <c r="I637" i="15" s="1"/>
  <c r="J637" i="15" a="1"/>
  <c r="J637" i="15" s="1"/>
  <c r="K637" i="15" a="1"/>
  <c r="K637" i="15" s="1"/>
  <c r="L637" i="15" a="1"/>
  <c r="L637" i="15" s="1"/>
  <c r="M637" i="15" a="1"/>
  <c r="M637" i="15" s="1"/>
  <c r="N637" i="15" a="1"/>
  <c r="N637" i="15" s="1"/>
  <c r="C638" i="15" a="1"/>
  <c r="C638" i="15" s="1"/>
  <c r="D638" i="15" a="1"/>
  <c r="D638" i="15" s="1"/>
  <c r="E638" i="15" a="1"/>
  <c r="E638" i="15" s="1"/>
  <c r="F638" i="15" a="1"/>
  <c r="F638" i="15" s="1"/>
  <c r="G638" i="15" a="1"/>
  <c r="G638" i="15" s="1"/>
  <c r="H638" i="15" a="1"/>
  <c r="H638" i="15" s="1"/>
  <c r="I638" i="15" a="1"/>
  <c r="I638" i="15" s="1"/>
  <c r="J638" i="15" a="1"/>
  <c r="J638" i="15" s="1"/>
  <c r="K638" i="15" a="1"/>
  <c r="K638" i="15" s="1"/>
  <c r="L638" i="15" a="1"/>
  <c r="L638" i="15" s="1"/>
  <c r="M638" i="15" a="1"/>
  <c r="M638" i="15" s="1"/>
  <c r="N638" i="15" a="1"/>
  <c r="N638" i="15" s="1"/>
  <c r="N609" i="15" a="1"/>
  <c r="N609" i="15" s="1"/>
  <c r="M609" i="15" a="1"/>
  <c r="M609" i="15" s="1"/>
  <c r="L609" i="15" a="1"/>
  <c r="L609" i="15" s="1"/>
  <c r="K609" i="15" a="1"/>
  <c r="K609" i="15" s="1"/>
  <c r="J609" i="15" a="1"/>
  <c r="J609" i="15" s="1"/>
  <c r="I609" i="15" a="1"/>
  <c r="I609" i="15" s="1"/>
  <c r="H609" i="15" a="1"/>
  <c r="H609" i="15" s="1"/>
  <c r="G609" i="15" a="1"/>
  <c r="G609" i="15" s="1"/>
  <c r="F609" i="15" a="1"/>
  <c r="F609" i="15" s="1"/>
  <c r="E609" i="15" a="1"/>
  <c r="E609" i="15" s="1"/>
  <c r="D609" i="15" a="1"/>
  <c r="D609" i="15" s="1"/>
  <c r="C609" i="15" a="1"/>
  <c r="C609" i="15" s="1"/>
  <c r="A605" i="15"/>
  <c r="C575" i="15" a="1"/>
  <c r="C575" i="15" s="1"/>
  <c r="D575" i="15" a="1"/>
  <c r="D575" i="15" s="1"/>
  <c r="E575" i="15" a="1"/>
  <c r="E575" i="15" s="1"/>
  <c r="F575" i="15" a="1"/>
  <c r="F575" i="15" s="1"/>
  <c r="G575" i="15" a="1"/>
  <c r="G575" i="15" s="1"/>
  <c r="H575" i="15" a="1"/>
  <c r="H575" i="15" s="1"/>
  <c r="I575" i="15" a="1"/>
  <c r="I575" i="15" s="1"/>
  <c r="J575" i="15" a="1"/>
  <c r="J575" i="15" s="1"/>
  <c r="K575" i="15" a="1"/>
  <c r="K575" i="15" s="1"/>
  <c r="L575" i="15" a="1"/>
  <c r="L575" i="15" s="1"/>
  <c r="M575" i="15" a="1"/>
  <c r="M575" i="15" s="1"/>
  <c r="N575" i="15" a="1"/>
  <c r="N575" i="15" s="1"/>
  <c r="O575" i="15" a="1"/>
  <c r="O575" i="15" s="1"/>
  <c r="P575" i="15" a="1"/>
  <c r="P575" i="15" s="1"/>
  <c r="Q575" i="15" a="1"/>
  <c r="Q575" i="15" s="1"/>
  <c r="C576" i="15" a="1"/>
  <c r="C576" i="15" s="1"/>
  <c r="D576" i="15" a="1"/>
  <c r="D576" i="15" s="1"/>
  <c r="E576" i="15" a="1"/>
  <c r="E576" i="15" s="1"/>
  <c r="F576" i="15" a="1"/>
  <c r="F576" i="15" s="1"/>
  <c r="G576" i="15" a="1"/>
  <c r="G576" i="15" s="1"/>
  <c r="H576" i="15" a="1"/>
  <c r="H576" i="15" s="1"/>
  <c r="I576" i="15" a="1"/>
  <c r="I576" i="15" s="1"/>
  <c r="J576" i="15" a="1"/>
  <c r="J576" i="15" s="1"/>
  <c r="K576" i="15" a="1"/>
  <c r="K576" i="15" s="1"/>
  <c r="L576" i="15" a="1"/>
  <c r="L576" i="15" s="1"/>
  <c r="M576" i="15" a="1"/>
  <c r="M576" i="15" s="1"/>
  <c r="N576" i="15" a="1"/>
  <c r="N576" i="15" s="1"/>
  <c r="O576" i="15" a="1"/>
  <c r="O576" i="15" s="1"/>
  <c r="P576" i="15" a="1"/>
  <c r="P576" i="15" s="1"/>
  <c r="Q576" i="15" a="1"/>
  <c r="Q576" i="15" s="1"/>
  <c r="C577" i="15" a="1"/>
  <c r="C577" i="15" s="1"/>
  <c r="D577" i="15" a="1"/>
  <c r="D577" i="15" s="1"/>
  <c r="E577" i="15" a="1"/>
  <c r="E577" i="15" s="1"/>
  <c r="F577" i="15" a="1"/>
  <c r="F577" i="15" s="1"/>
  <c r="G577" i="15" a="1"/>
  <c r="G577" i="15" s="1"/>
  <c r="H577" i="15" a="1"/>
  <c r="H577" i="15" s="1"/>
  <c r="I577" i="15" a="1"/>
  <c r="I577" i="15" s="1"/>
  <c r="J577" i="15" a="1"/>
  <c r="J577" i="15" s="1"/>
  <c r="K577" i="15" a="1"/>
  <c r="K577" i="15" s="1"/>
  <c r="L577" i="15" a="1"/>
  <c r="L577" i="15" s="1"/>
  <c r="M577" i="15" a="1"/>
  <c r="M577" i="15" s="1"/>
  <c r="N577" i="15" a="1"/>
  <c r="N577" i="15" s="1"/>
  <c r="O577" i="15" a="1"/>
  <c r="O577" i="15" s="1"/>
  <c r="P577" i="15" a="1"/>
  <c r="P577" i="15" s="1"/>
  <c r="Q577" i="15" a="1"/>
  <c r="Q577" i="15" s="1"/>
  <c r="C578" i="15" a="1"/>
  <c r="C578" i="15" s="1"/>
  <c r="D578" i="15" a="1"/>
  <c r="D578" i="15" s="1"/>
  <c r="E578" i="15" a="1"/>
  <c r="E578" i="15" s="1"/>
  <c r="F578" i="15" a="1"/>
  <c r="F578" i="15" s="1"/>
  <c r="G578" i="15" a="1"/>
  <c r="G578" i="15" s="1"/>
  <c r="H578" i="15" a="1"/>
  <c r="H578" i="15" s="1"/>
  <c r="I578" i="15" a="1"/>
  <c r="I578" i="15" s="1"/>
  <c r="J578" i="15" a="1"/>
  <c r="J578" i="15" s="1"/>
  <c r="K578" i="15" a="1"/>
  <c r="K578" i="15" s="1"/>
  <c r="L578" i="15" a="1"/>
  <c r="L578" i="15" s="1"/>
  <c r="M578" i="15" a="1"/>
  <c r="M578" i="15"/>
  <c r="N578" i="15" a="1"/>
  <c r="N578" i="15" s="1"/>
  <c r="O578" i="15" a="1"/>
  <c r="O578" i="15" s="1"/>
  <c r="P578" i="15" a="1"/>
  <c r="P578" i="15" s="1"/>
  <c r="Q578" i="15" a="1"/>
  <c r="Q578" i="15" s="1"/>
  <c r="C579" i="15" a="1"/>
  <c r="C579" i="15" s="1"/>
  <c r="D579" i="15" a="1"/>
  <c r="D579" i="15" s="1"/>
  <c r="E579" i="15" a="1"/>
  <c r="E579" i="15" s="1"/>
  <c r="F579" i="15" a="1"/>
  <c r="F579" i="15" s="1"/>
  <c r="G579" i="15" a="1"/>
  <c r="G579" i="15" s="1"/>
  <c r="H579" i="15" a="1"/>
  <c r="H579" i="15" s="1"/>
  <c r="I579" i="15" a="1"/>
  <c r="I579" i="15" s="1"/>
  <c r="J579" i="15" a="1"/>
  <c r="J579" i="15" s="1"/>
  <c r="K579" i="15" a="1"/>
  <c r="K579" i="15" s="1"/>
  <c r="L579" i="15" a="1"/>
  <c r="L579" i="15" s="1"/>
  <c r="M579" i="15" a="1"/>
  <c r="M579" i="15" s="1"/>
  <c r="N579" i="15" a="1"/>
  <c r="N579" i="15" s="1"/>
  <c r="O579" i="15" a="1"/>
  <c r="O579" i="15" s="1"/>
  <c r="P579" i="15" a="1"/>
  <c r="P579" i="15" s="1"/>
  <c r="Q579" i="15" a="1"/>
  <c r="Q579" i="15" s="1"/>
  <c r="C580" i="15" a="1"/>
  <c r="C580" i="15" s="1"/>
  <c r="D580" i="15" a="1"/>
  <c r="D580" i="15" s="1"/>
  <c r="E580" i="15" a="1"/>
  <c r="E580" i="15" s="1"/>
  <c r="F580" i="15" a="1"/>
  <c r="F580" i="15" s="1"/>
  <c r="G580" i="15" a="1"/>
  <c r="G580" i="15" s="1"/>
  <c r="H580" i="15" a="1"/>
  <c r="H580" i="15" s="1"/>
  <c r="I580" i="15" a="1"/>
  <c r="I580" i="15" s="1"/>
  <c r="J580" i="15" a="1"/>
  <c r="J580" i="15" s="1"/>
  <c r="K580" i="15" a="1"/>
  <c r="K580" i="15" s="1"/>
  <c r="L580" i="15" a="1"/>
  <c r="L580" i="15" s="1"/>
  <c r="M580" i="15" a="1"/>
  <c r="M580" i="15" s="1"/>
  <c r="N580" i="15" a="1"/>
  <c r="N580" i="15" s="1"/>
  <c r="O580" i="15" a="1"/>
  <c r="O580" i="15" s="1"/>
  <c r="P580" i="15" a="1"/>
  <c r="P580" i="15" s="1"/>
  <c r="Q580" i="15" a="1"/>
  <c r="Q580" i="15" s="1"/>
  <c r="C581" i="15" a="1"/>
  <c r="C581" i="15" s="1"/>
  <c r="D581" i="15" a="1"/>
  <c r="D581" i="15" s="1"/>
  <c r="E581" i="15" a="1"/>
  <c r="E581" i="15" s="1"/>
  <c r="F581" i="15" a="1"/>
  <c r="F581" i="15" s="1"/>
  <c r="G581" i="15" a="1"/>
  <c r="G581" i="15" s="1"/>
  <c r="H581" i="15" a="1"/>
  <c r="H581" i="15" s="1"/>
  <c r="I581" i="15" a="1"/>
  <c r="I581" i="15" s="1"/>
  <c r="J581" i="15" a="1"/>
  <c r="J581" i="15" s="1"/>
  <c r="K581" i="15" a="1"/>
  <c r="K581" i="15" s="1"/>
  <c r="L581" i="15" a="1"/>
  <c r="L581" i="15" s="1"/>
  <c r="M581" i="15" a="1"/>
  <c r="M581" i="15" s="1"/>
  <c r="N581" i="15" a="1"/>
  <c r="N581" i="15" s="1"/>
  <c r="O581" i="15" a="1"/>
  <c r="O581" i="15" s="1"/>
  <c r="P581" i="15" a="1"/>
  <c r="P581" i="15" s="1"/>
  <c r="Q581" i="15" a="1"/>
  <c r="Q581" i="15" s="1"/>
  <c r="C582" i="15" a="1"/>
  <c r="C582" i="15" s="1"/>
  <c r="D582" i="15" a="1"/>
  <c r="D582" i="15" s="1"/>
  <c r="E582" i="15" a="1"/>
  <c r="E582" i="15" s="1"/>
  <c r="F582" i="15" a="1"/>
  <c r="F582" i="15" s="1"/>
  <c r="G582" i="15" a="1"/>
  <c r="G582" i="15" s="1"/>
  <c r="H582" i="15" a="1"/>
  <c r="H582" i="15" s="1"/>
  <c r="I582" i="15" a="1"/>
  <c r="I582" i="15" s="1"/>
  <c r="J582" i="15" a="1"/>
  <c r="J582" i="15" s="1"/>
  <c r="K582" i="15" a="1"/>
  <c r="K582" i="15" s="1"/>
  <c r="L582" i="15" a="1"/>
  <c r="L582" i="15" s="1"/>
  <c r="M582" i="15" a="1"/>
  <c r="M582" i="15" s="1"/>
  <c r="N582" i="15" a="1"/>
  <c r="N582" i="15" s="1"/>
  <c r="O582" i="15" a="1"/>
  <c r="O582" i="15" s="1"/>
  <c r="P582" i="15" a="1"/>
  <c r="P582" i="15" s="1"/>
  <c r="Q582" i="15" a="1"/>
  <c r="Q582" i="15"/>
  <c r="C583" i="15" a="1"/>
  <c r="C583" i="15" s="1"/>
  <c r="D583" i="15" a="1"/>
  <c r="D583" i="15" s="1"/>
  <c r="E583" i="15" a="1"/>
  <c r="E583" i="15" s="1"/>
  <c r="F583" i="15" a="1"/>
  <c r="F583" i="15" s="1"/>
  <c r="G583" i="15" a="1"/>
  <c r="G583" i="15" s="1"/>
  <c r="H583" i="15" a="1"/>
  <c r="H583" i="15" s="1"/>
  <c r="I583" i="15" a="1"/>
  <c r="I583" i="15" s="1"/>
  <c r="J583" i="15" a="1"/>
  <c r="J583" i="15" s="1"/>
  <c r="K583" i="15" a="1"/>
  <c r="K583" i="15" s="1"/>
  <c r="L583" i="15" a="1"/>
  <c r="L583" i="15" s="1"/>
  <c r="M583" i="15" a="1"/>
  <c r="M583" i="15" s="1"/>
  <c r="N583" i="15" a="1"/>
  <c r="N583" i="15" s="1"/>
  <c r="O583" i="15" a="1"/>
  <c r="O583" i="15" s="1"/>
  <c r="P583" i="15" a="1"/>
  <c r="P583" i="15" s="1"/>
  <c r="Q583" i="15" a="1"/>
  <c r="Q583" i="15" s="1"/>
  <c r="C584" i="15" a="1"/>
  <c r="C584" i="15" s="1"/>
  <c r="D584" i="15" a="1"/>
  <c r="D584" i="15" s="1"/>
  <c r="E584" i="15" a="1"/>
  <c r="E584" i="15" s="1"/>
  <c r="F584" i="15" a="1"/>
  <c r="F584" i="15" s="1"/>
  <c r="G584" i="15" a="1"/>
  <c r="G584" i="15" s="1"/>
  <c r="H584" i="15" a="1"/>
  <c r="H584" i="15" s="1"/>
  <c r="I584" i="15" a="1"/>
  <c r="I584" i="15" s="1"/>
  <c r="J584" i="15" a="1"/>
  <c r="J584" i="15" s="1"/>
  <c r="K584" i="15" a="1"/>
  <c r="K584" i="15" s="1"/>
  <c r="L584" i="15" a="1"/>
  <c r="L584" i="15" s="1"/>
  <c r="M584" i="15" a="1"/>
  <c r="M584" i="15" s="1"/>
  <c r="N584" i="15" a="1"/>
  <c r="N584" i="15" s="1"/>
  <c r="O584" i="15" a="1"/>
  <c r="O584" i="15" s="1"/>
  <c r="P584" i="15" a="1"/>
  <c r="P584" i="15" s="1"/>
  <c r="Q584" i="15" a="1"/>
  <c r="Q584" i="15" s="1"/>
  <c r="C585" i="15" a="1"/>
  <c r="C585" i="15" s="1"/>
  <c r="D585" i="15" a="1"/>
  <c r="D585" i="15" s="1"/>
  <c r="E585" i="15" a="1"/>
  <c r="E585" i="15" s="1"/>
  <c r="F585" i="15" a="1"/>
  <c r="F585" i="15" s="1"/>
  <c r="G585" i="15" a="1"/>
  <c r="G585" i="15" s="1"/>
  <c r="H585" i="15" a="1"/>
  <c r="H585" i="15" s="1"/>
  <c r="I585" i="15" a="1"/>
  <c r="I585" i="15" s="1"/>
  <c r="J585" i="15" a="1"/>
  <c r="J585" i="15" s="1"/>
  <c r="K585" i="15" a="1"/>
  <c r="K585" i="15" s="1"/>
  <c r="L585" i="15" a="1"/>
  <c r="L585" i="15" s="1"/>
  <c r="M585" i="15" a="1"/>
  <c r="M585" i="15" s="1"/>
  <c r="N585" i="15" a="1"/>
  <c r="N585" i="15" s="1"/>
  <c r="O585" i="15" a="1"/>
  <c r="O585" i="15" s="1"/>
  <c r="P585" i="15" a="1"/>
  <c r="P585" i="15" s="1"/>
  <c r="Q585" i="15" a="1"/>
  <c r="Q585" i="15" s="1"/>
  <c r="C586" i="15" a="1"/>
  <c r="C586" i="15" s="1"/>
  <c r="D586" i="15" a="1"/>
  <c r="D586" i="15" s="1"/>
  <c r="E586" i="15" a="1"/>
  <c r="E586" i="15" s="1"/>
  <c r="F586" i="15" a="1"/>
  <c r="F586" i="15" s="1"/>
  <c r="G586" i="15" a="1"/>
  <c r="G586" i="15" s="1"/>
  <c r="H586" i="15" a="1"/>
  <c r="H586" i="15" s="1"/>
  <c r="I586" i="15" a="1"/>
  <c r="I586" i="15" s="1"/>
  <c r="J586" i="15" a="1"/>
  <c r="J586" i="15" s="1"/>
  <c r="K586" i="15" a="1"/>
  <c r="K586" i="15" s="1"/>
  <c r="L586" i="15" a="1"/>
  <c r="L586" i="15" s="1"/>
  <c r="M586" i="15" a="1"/>
  <c r="M586" i="15" s="1"/>
  <c r="N586" i="15" a="1"/>
  <c r="N586" i="15" s="1"/>
  <c r="O586" i="15" a="1"/>
  <c r="O586" i="15" s="1"/>
  <c r="P586" i="15" a="1"/>
  <c r="P586" i="15" s="1"/>
  <c r="Q586" i="15" a="1"/>
  <c r="Q586" i="15" s="1"/>
  <c r="C587" i="15" a="1"/>
  <c r="C587" i="15" s="1"/>
  <c r="D587" i="15" a="1"/>
  <c r="D587" i="15" s="1"/>
  <c r="E587" i="15" a="1"/>
  <c r="E587" i="15" s="1"/>
  <c r="F587" i="15" a="1"/>
  <c r="F587" i="15" s="1"/>
  <c r="G587" i="15" a="1"/>
  <c r="G587" i="15" s="1"/>
  <c r="H587" i="15" a="1"/>
  <c r="H587" i="15" s="1"/>
  <c r="I587" i="15" a="1"/>
  <c r="I587" i="15" s="1"/>
  <c r="J587" i="15" a="1"/>
  <c r="J587" i="15" s="1"/>
  <c r="K587" i="15" a="1"/>
  <c r="K587" i="15" s="1"/>
  <c r="L587" i="15" a="1"/>
  <c r="L587" i="15" s="1"/>
  <c r="M587" i="15" a="1"/>
  <c r="M587" i="15" s="1"/>
  <c r="N587" i="15" a="1"/>
  <c r="N587" i="15" s="1"/>
  <c r="O587" i="15" a="1"/>
  <c r="O587" i="15" s="1"/>
  <c r="P587" i="15" a="1"/>
  <c r="P587" i="15" s="1"/>
  <c r="Q587" i="15" a="1"/>
  <c r="Q587" i="15" s="1"/>
  <c r="C588" i="15" a="1"/>
  <c r="C588" i="15" s="1"/>
  <c r="D588" i="15" a="1"/>
  <c r="D588" i="15" s="1"/>
  <c r="E588" i="15" a="1"/>
  <c r="E588" i="15" s="1"/>
  <c r="F588" i="15" a="1"/>
  <c r="F588" i="15" s="1"/>
  <c r="G588" i="15" a="1"/>
  <c r="G588" i="15" s="1"/>
  <c r="H588" i="15" a="1"/>
  <c r="H588" i="15" s="1"/>
  <c r="I588" i="15" a="1"/>
  <c r="I588" i="15" s="1"/>
  <c r="J588" i="15" a="1"/>
  <c r="J588" i="15" s="1"/>
  <c r="K588" i="15" a="1"/>
  <c r="K588" i="15" s="1"/>
  <c r="L588" i="15" a="1"/>
  <c r="L588" i="15" s="1"/>
  <c r="M588" i="15" a="1"/>
  <c r="M588" i="15" s="1"/>
  <c r="N588" i="15" a="1"/>
  <c r="N588" i="15" s="1"/>
  <c r="O588" i="15" a="1"/>
  <c r="O588" i="15" s="1"/>
  <c r="P588" i="15" a="1"/>
  <c r="P588" i="15" s="1"/>
  <c r="Q588" i="15" a="1"/>
  <c r="Q588" i="15" s="1"/>
  <c r="C589" i="15" a="1"/>
  <c r="C589" i="15" s="1"/>
  <c r="D589" i="15" a="1"/>
  <c r="D589" i="15" s="1"/>
  <c r="E589" i="15" a="1"/>
  <c r="E589" i="15" s="1"/>
  <c r="F589" i="15" a="1"/>
  <c r="F589" i="15" s="1"/>
  <c r="G589" i="15" a="1"/>
  <c r="G589" i="15" s="1"/>
  <c r="H589" i="15" a="1"/>
  <c r="H589" i="15" s="1"/>
  <c r="I589" i="15" a="1"/>
  <c r="I589" i="15" s="1"/>
  <c r="J589" i="15" a="1"/>
  <c r="J589" i="15" s="1"/>
  <c r="K589" i="15" a="1"/>
  <c r="K589" i="15" s="1"/>
  <c r="L589" i="15" a="1"/>
  <c r="L589" i="15" s="1"/>
  <c r="M589" i="15" a="1"/>
  <c r="M589" i="15" s="1"/>
  <c r="N589" i="15" a="1"/>
  <c r="N589" i="15" s="1"/>
  <c r="O589" i="15" a="1"/>
  <c r="O589" i="15" s="1"/>
  <c r="P589" i="15" a="1"/>
  <c r="P589" i="15" s="1"/>
  <c r="Q589" i="15" a="1"/>
  <c r="Q589" i="15" s="1"/>
  <c r="C590" i="15" a="1"/>
  <c r="C590" i="15" s="1"/>
  <c r="D590" i="15" a="1"/>
  <c r="D590" i="15" s="1"/>
  <c r="E590" i="15" a="1"/>
  <c r="E590" i="15" s="1"/>
  <c r="F590" i="15" a="1"/>
  <c r="F590" i="15" s="1"/>
  <c r="G590" i="15" a="1"/>
  <c r="G590" i="15" s="1"/>
  <c r="H590" i="15" a="1"/>
  <c r="H590" i="15" s="1"/>
  <c r="I590" i="15" a="1"/>
  <c r="I590" i="15" s="1"/>
  <c r="J590" i="15" a="1"/>
  <c r="J590" i="15" s="1"/>
  <c r="K590" i="15" a="1"/>
  <c r="K590" i="15" s="1"/>
  <c r="L590" i="15" a="1"/>
  <c r="L590" i="15" s="1"/>
  <c r="M590" i="15" a="1"/>
  <c r="M590" i="15" s="1"/>
  <c r="N590" i="15" a="1"/>
  <c r="N590" i="15" s="1"/>
  <c r="O590" i="15" a="1"/>
  <c r="O590" i="15" s="1"/>
  <c r="P590" i="15" a="1"/>
  <c r="P590" i="15" s="1"/>
  <c r="Q590" i="15" a="1"/>
  <c r="Q590" i="15" s="1"/>
  <c r="C591" i="15" a="1"/>
  <c r="C591" i="15" s="1"/>
  <c r="D591" i="15" a="1"/>
  <c r="D591" i="15" s="1"/>
  <c r="E591" i="15" a="1"/>
  <c r="E591" i="15" s="1"/>
  <c r="F591" i="15" a="1"/>
  <c r="F591" i="15" s="1"/>
  <c r="G591" i="15" a="1"/>
  <c r="G591" i="15" s="1"/>
  <c r="H591" i="15" a="1"/>
  <c r="H591" i="15" s="1"/>
  <c r="I591" i="15" a="1"/>
  <c r="I591" i="15" s="1"/>
  <c r="J591" i="15" a="1"/>
  <c r="J591" i="15"/>
  <c r="K591" i="15" a="1"/>
  <c r="K591" i="15" s="1"/>
  <c r="L591" i="15" a="1"/>
  <c r="L591" i="15" s="1"/>
  <c r="M591" i="15" a="1"/>
  <c r="M591" i="15" s="1"/>
  <c r="N591" i="15" a="1"/>
  <c r="N591" i="15" s="1"/>
  <c r="O591" i="15" a="1"/>
  <c r="O591" i="15" s="1"/>
  <c r="P591" i="15" a="1"/>
  <c r="P591" i="15" s="1"/>
  <c r="Q591" i="15" a="1"/>
  <c r="Q591" i="15" s="1"/>
  <c r="C592" i="15" a="1"/>
  <c r="C592" i="15" s="1"/>
  <c r="D592" i="15" a="1"/>
  <c r="D592" i="15" s="1"/>
  <c r="E592" i="15" a="1"/>
  <c r="E592" i="15" s="1"/>
  <c r="F592" i="15" a="1"/>
  <c r="F592" i="15" s="1"/>
  <c r="G592" i="15" a="1"/>
  <c r="G592" i="15" s="1"/>
  <c r="H592" i="15" a="1"/>
  <c r="H592" i="15" s="1"/>
  <c r="I592" i="15" a="1"/>
  <c r="I592" i="15" s="1"/>
  <c r="J592" i="15" a="1"/>
  <c r="J592" i="15" s="1"/>
  <c r="K592" i="15" a="1"/>
  <c r="K592" i="15" s="1"/>
  <c r="L592" i="15" a="1"/>
  <c r="L592" i="15" s="1"/>
  <c r="M592" i="15" a="1"/>
  <c r="M592" i="15" s="1"/>
  <c r="N592" i="15" a="1"/>
  <c r="N592" i="15" s="1"/>
  <c r="O592" i="15" a="1"/>
  <c r="O592" i="15" s="1"/>
  <c r="P592" i="15" a="1"/>
  <c r="P592" i="15" s="1"/>
  <c r="Q592" i="15" a="1"/>
  <c r="Q592" i="15" s="1"/>
  <c r="C593" i="15" a="1"/>
  <c r="C593" i="15" s="1"/>
  <c r="D593" i="15" a="1"/>
  <c r="D593" i="15" s="1"/>
  <c r="E593" i="15" a="1"/>
  <c r="E593" i="15" s="1"/>
  <c r="F593" i="15" a="1"/>
  <c r="F593" i="15" s="1"/>
  <c r="G593" i="15" a="1"/>
  <c r="G593" i="15" s="1"/>
  <c r="H593" i="15" a="1"/>
  <c r="H593" i="15" s="1"/>
  <c r="I593" i="15" a="1"/>
  <c r="I593" i="15" s="1"/>
  <c r="J593" i="15" a="1"/>
  <c r="J593" i="15" s="1"/>
  <c r="K593" i="15" a="1"/>
  <c r="K593" i="15" s="1"/>
  <c r="L593" i="15" a="1"/>
  <c r="L593" i="15" s="1"/>
  <c r="M593" i="15" a="1"/>
  <c r="M593" i="15" s="1"/>
  <c r="N593" i="15" a="1"/>
  <c r="N593" i="15" s="1"/>
  <c r="O593" i="15" a="1"/>
  <c r="O593" i="15" s="1"/>
  <c r="P593" i="15" a="1"/>
  <c r="P593" i="15" s="1"/>
  <c r="Q593" i="15" a="1"/>
  <c r="Q593" i="15" s="1"/>
  <c r="C594" i="15" a="1"/>
  <c r="C594" i="15" s="1"/>
  <c r="D594" i="15" a="1"/>
  <c r="D594" i="15" s="1"/>
  <c r="E594" i="15" a="1"/>
  <c r="E594" i="15" s="1"/>
  <c r="F594" i="15" a="1"/>
  <c r="F594" i="15" s="1"/>
  <c r="G594" i="15" a="1"/>
  <c r="G594" i="15" s="1"/>
  <c r="H594" i="15" a="1"/>
  <c r="H594" i="15" s="1"/>
  <c r="I594" i="15" a="1"/>
  <c r="I594" i="15" s="1"/>
  <c r="J594" i="15" a="1"/>
  <c r="J594" i="15" s="1"/>
  <c r="K594" i="15" a="1"/>
  <c r="K594" i="15" s="1"/>
  <c r="L594" i="15" a="1"/>
  <c r="L594" i="15" s="1"/>
  <c r="M594" i="15" a="1"/>
  <c r="M594" i="15" s="1"/>
  <c r="N594" i="15" a="1"/>
  <c r="N594" i="15" s="1"/>
  <c r="O594" i="15" a="1"/>
  <c r="O594" i="15" s="1"/>
  <c r="P594" i="15" a="1"/>
  <c r="P594" i="15" s="1"/>
  <c r="Q594" i="15" a="1"/>
  <c r="Q594" i="15" s="1"/>
  <c r="C595" i="15" a="1"/>
  <c r="C595" i="15" s="1"/>
  <c r="D595" i="15" a="1"/>
  <c r="D595" i="15" s="1"/>
  <c r="E595" i="15" a="1"/>
  <c r="E595" i="15" s="1"/>
  <c r="F595" i="15" a="1"/>
  <c r="F595" i="15" s="1"/>
  <c r="G595" i="15" a="1"/>
  <c r="G595" i="15" s="1"/>
  <c r="H595" i="15" a="1"/>
  <c r="H595" i="15" s="1"/>
  <c r="I595" i="15" a="1"/>
  <c r="I595" i="15" s="1"/>
  <c r="J595" i="15" a="1"/>
  <c r="J595" i="15" s="1"/>
  <c r="K595" i="15" a="1"/>
  <c r="K595" i="15" s="1"/>
  <c r="L595" i="15" a="1"/>
  <c r="L595" i="15" s="1"/>
  <c r="M595" i="15" a="1"/>
  <c r="M595" i="15" s="1"/>
  <c r="N595" i="15" a="1"/>
  <c r="N595" i="15" s="1"/>
  <c r="O595" i="15" a="1"/>
  <c r="O595" i="15" s="1"/>
  <c r="P595" i="15" a="1"/>
  <c r="P595" i="15" s="1"/>
  <c r="Q595" i="15" a="1"/>
  <c r="Q595" i="15" s="1"/>
  <c r="C596" i="15" a="1"/>
  <c r="C596" i="15" s="1"/>
  <c r="D596" i="15" a="1"/>
  <c r="D596" i="15" s="1"/>
  <c r="E596" i="15" a="1"/>
  <c r="E596" i="15" s="1"/>
  <c r="F596" i="15" a="1"/>
  <c r="F596" i="15" s="1"/>
  <c r="G596" i="15" a="1"/>
  <c r="G596" i="15"/>
  <c r="H596" i="15" a="1"/>
  <c r="H596" i="15" s="1"/>
  <c r="I596" i="15" a="1"/>
  <c r="I596" i="15" s="1"/>
  <c r="J596" i="15" a="1"/>
  <c r="J596" i="15" s="1"/>
  <c r="K596" i="15" a="1"/>
  <c r="K596" i="15" s="1"/>
  <c r="L596" i="15" a="1"/>
  <c r="L596" i="15" s="1"/>
  <c r="M596" i="15" a="1"/>
  <c r="M596" i="15" s="1"/>
  <c r="N596" i="15" a="1"/>
  <c r="N596" i="15" s="1"/>
  <c r="O596" i="15" a="1"/>
  <c r="O596" i="15" s="1"/>
  <c r="P596" i="15" a="1"/>
  <c r="P596" i="15" s="1"/>
  <c r="Q596" i="15" a="1"/>
  <c r="Q596" i="15" s="1"/>
  <c r="C597" i="15" a="1"/>
  <c r="C597" i="15" s="1"/>
  <c r="D597" i="15" a="1"/>
  <c r="D597" i="15" s="1"/>
  <c r="E597" i="15" a="1"/>
  <c r="E597" i="15" s="1"/>
  <c r="F597" i="15" a="1"/>
  <c r="F597" i="15" s="1"/>
  <c r="G597" i="15" a="1"/>
  <c r="G597" i="15" s="1"/>
  <c r="H597" i="15" a="1"/>
  <c r="H597" i="15" s="1"/>
  <c r="I597" i="15" a="1"/>
  <c r="I597" i="15" s="1"/>
  <c r="J597" i="15" a="1"/>
  <c r="J597" i="15" s="1"/>
  <c r="K597" i="15" a="1"/>
  <c r="K597" i="15" s="1"/>
  <c r="L597" i="15" a="1"/>
  <c r="L597" i="15" s="1"/>
  <c r="M597" i="15" a="1"/>
  <c r="M597" i="15" s="1"/>
  <c r="N597" i="15" a="1"/>
  <c r="N597" i="15" s="1"/>
  <c r="O597" i="15" a="1"/>
  <c r="O597" i="15" s="1"/>
  <c r="P597" i="15" a="1"/>
  <c r="P597" i="15" s="1"/>
  <c r="Q597" i="15" a="1"/>
  <c r="Q597" i="15" s="1"/>
  <c r="C598" i="15" a="1"/>
  <c r="C598" i="15" s="1"/>
  <c r="D598" i="15" a="1"/>
  <c r="D598" i="15" s="1"/>
  <c r="E598" i="15" a="1"/>
  <c r="E598" i="15" s="1"/>
  <c r="F598" i="15" a="1"/>
  <c r="F598" i="15" s="1"/>
  <c r="G598" i="15" a="1"/>
  <c r="G598" i="15" s="1"/>
  <c r="H598" i="15" a="1"/>
  <c r="H598" i="15" s="1"/>
  <c r="I598" i="15" a="1"/>
  <c r="I598" i="15" s="1"/>
  <c r="J598" i="15" a="1"/>
  <c r="J598" i="15" s="1"/>
  <c r="K598" i="15" a="1"/>
  <c r="K598" i="15" s="1"/>
  <c r="L598" i="15" a="1"/>
  <c r="L598" i="15" s="1"/>
  <c r="M598" i="15" a="1"/>
  <c r="M598" i="15" s="1"/>
  <c r="N598" i="15" a="1"/>
  <c r="N598" i="15" s="1"/>
  <c r="O598" i="15" a="1"/>
  <c r="O598" i="15" s="1"/>
  <c r="P598" i="15" a="1"/>
  <c r="P598" i="15" s="1"/>
  <c r="Q598" i="15" a="1"/>
  <c r="Q598" i="15" s="1"/>
  <c r="C599" i="15" a="1"/>
  <c r="C599" i="15" s="1"/>
  <c r="D599" i="15" a="1"/>
  <c r="D599" i="15" s="1"/>
  <c r="E599" i="15" a="1"/>
  <c r="E599" i="15" s="1"/>
  <c r="F599" i="15" a="1"/>
  <c r="F599" i="15" s="1"/>
  <c r="G599" i="15" a="1"/>
  <c r="G599" i="15" s="1"/>
  <c r="H599" i="15" a="1"/>
  <c r="H599" i="15" s="1"/>
  <c r="I599" i="15" a="1"/>
  <c r="I599" i="15" s="1"/>
  <c r="J599" i="15" a="1"/>
  <c r="J599" i="15" s="1"/>
  <c r="K599" i="15" a="1"/>
  <c r="K599" i="15" s="1"/>
  <c r="L599" i="15" a="1"/>
  <c r="L599" i="15" s="1"/>
  <c r="M599" i="15" a="1"/>
  <c r="M599" i="15" s="1"/>
  <c r="N599" i="15" a="1"/>
  <c r="N599" i="15" s="1"/>
  <c r="O599" i="15" a="1"/>
  <c r="O599" i="15" s="1"/>
  <c r="P599" i="15" a="1"/>
  <c r="P599" i="15" s="1"/>
  <c r="Q599" i="15" a="1"/>
  <c r="Q599" i="15" s="1"/>
  <c r="C600" i="15" a="1"/>
  <c r="C600" i="15" s="1"/>
  <c r="D600" i="15" a="1"/>
  <c r="D600" i="15" s="1"/>
  <c r="E600" i="15" a="1"/>
  <c r="E600" i="15" s="1"/>
  <c r="F600" i="15" a="1"/>
  <c r="F600" i="15" s="1"/>
  <c r="G600" i="15" a="1"/>
  <c r="G600" i="15" s="1"/>
  <c r="H600" i="15" a="1"/>
  <c r="H600" i="15" s="1"/>
  <c r="I600" i="15" a="1"/>
  <c r="I600" i="15" s="1"/>
  <c r="J600" i="15" a="1"/>
  <c r="J600" i="15" s="1"/>
  <c r="K600" i="15" a="1"/>
  <c r="K600" i="15" s="1"/>
  <c r="L600" i="15" a="1"/>
  <c r="L600" i="15" s="1"/>
  <c r="M600" i="15" a="1"/>
  <c r="M600" i="15" s="1"/>
  <c r="N600" i="15" a="1"/>
  <c r="N600" i="15" s="1"/>
  <c r="O600" i="15" a="1"/>
  <c r="O600" i="15" s="1"/>
  <c r="P600" i="15" a="1"/>
  <c r="P600" i="15" s="1"/>
  <c r="Q600" i="15" a="1"/>
  <c r="Q600" i="15" s="1"/>
  <c r="C601" i="15" a="1"/>
  <c r="C601" i="15" s="1"/>
  <c r="D601" i="15" a="1"/>
  <c r="D601" i="15" s="1"/>
  <c r="E601" i="15" a="1"/>
  <c r="E601" i="15" s="1"/>
  <c r="F601" i="15" a="1"/>
  <c r="F601" i="15" s="1"/>
  <c r="G601" i="15" a="1"/>
  <c r="G601" i="15" s="1"/>
  <c r="H601" i="15" a="1"/>
  <c r="H601" i="15" s="1"/>
  <c r="I601" i="15" a="1"/>
  <c r="I601" i="15" s="1"/>
  <c r="J601" i="15" a="1"/>
  <c r="J601" i="15" s="1"/>
  <c r="K601" i="15" a="1"/>
  <c r="K601" i="15" s="1"/>
  <c r="L601" i="15" a="1"/>
  <c r="L601" i="15" s="1"/>
  <c r="M601" i="15" a="1"/>
  <c r="M601" i="15" s="1"/>
  <c r="N601" i="15" a="1"/>
  <c r="N601" i="15" s="1"/>
  <c r="O601" i="15" a="1"/>
  <c r="O601" i="15" s="1"/>
  <c r="P601" i="15" a="1"/>
  <c r="P601" i="15" s="1"/>
  <c r="Q601" i="15" a="1"/>
  <c r="Q601" i="15" s="1"/>
  <c r="C602" i="15" a="1"/>
  <c r="C602" i="15" s="1"/>
  <c r="D602" i="15" a="1"/>
  <c r="D602" i="15" s="1"/>
  <c r="E602" i="15" a="1"/>
  <c r="E602" i="15" s="1"/>
  <c r="F602" i="15" a="1"/>
  <c r="F602" i="15" s="1"/>
  <c r="G602" i="15" a="1"/>
  <c r="G602" i="15" s="1"/>
  <c r="H602" i="15" a="1"/>
  <c r="H602" i="15" s="1"/>
  <c r="I602" i="15" a="1"/>
  <c r="I602" i="15" s="1"/>
  <c r="J602" i="15" a="1"/>
  <c r="J602" i="15" s="1"/>
  <c r="K602" i="15" a="1"/>
  <c r="K602" i="15" s="1"/>
  <c r="L602" i="15" a="1"/>
  <c r="L602" i="15" s="1"/>
  <c r="M602" i="15" a="1"/>
  <c r="M602" i="15" s="1"/>
  <c r="N602" i="15" a="1"/>
  <c r="N602" i="15" s="1"/>
  <c r="O602" i="15" a="1"/>
  <c r="O602" i="15" s="1"/>
  <c r="P602" i="15" a="1"/>
  <c r="P602" i="15" s="1"/>
  <c r="Q602" i="15" a="1"/>
  <c r="Q602" i="15" s="1"/>
  <c r="C603" i="15" a="1"/>
  <c r="C603" i="15" s="1"/>
  <c r="D603" i="15" a="1"/>
  <c r="D603" i="15" s="1"/>
  <c r="E603" i="15" a="1"/>
  <c r="E603" i="15" s="1"/>
  <c r="F603" i="15" a="1"/>
  <c r="F603" i="15" s="1"/>
  <c r="G603" i="15" a="1"/>
  <c r="G603" i="15" s="1"/>
  <c r="H603" i="15" a="1"/>
  <c r="H603" i="15" s="1"/>
  <c r="I603" i="15" a="1"/>
  <c r="I603" i="15" s="1"/>
  <c r="J603" i="15" a="1"/>
  <c r="J603" i="15" s="1"/>
  <c r="K603" i="15" a="1"/>
  <c r="K603" i="15" s="1"/>
  <c r="L603" i="15" a="1"/>
  <c r="L603" i="15" s="1"/>
  <c r="M603" i="15" a="1"/>
  <c r="M603" i="15" s="1"/>
  <c r="N603" i="15" a="1"/>
  <c r="N603" i="15" s="1"/>
  <c r="O603" i="15" a="1"/>
  <c r="O603" i="15" s="1"/>
  <c r="P603" i="15" a="1"/>
  <c r="P603" i="15" s="1"/>
  <c r="Q603" i="15" a="1"/>
  <c r="Q603" i="15" s="1"/>
  <c r="Q574" i="15" a="1"/>
  <c r="Q574" i="15" s="1"/>
  <c r="P574" i="15" a="1"/>
  <c r="P574" i="15" s="1"/>
  <c r="O574" i="15" a="1"/>
  <c r="O574" i="15" s="1"/>
  <c r="N574" i="15" a="1"/>
  <c r="N574" i="15" s="1"/>
  <c r="M574" i="15" a="1"/>
  <c r="M574" i="15" s="1"/>
  <c r="L574" i="15" a="1"/>
  <c r="L574" i="15" s="1"/>
  <c r="K574" i="15" a="1"/>
  <c r="K574" i="15" s="1"/>
  <c r="J574" i="15" a="1"/>
  <c r="J574" i="15" s="1"/>
  <c r="I574" i="15" a="1"/>
  <c r="I574" i="15" s="1"/>
  <c r="H574" i="15" a="1"/>
  <c r="H574" i="15" s="1"/>
  <c r="G574" i="15" a="1"/>
  <c r="G574" i="15" s="1"/>
  <c r="F574" i="15" a="1"/>
  <c r="F574" i="15" s="1"/>
  <c r="E574" i="15" a="1"/>
  <c r="E574" i="15" s="1"/>
  <c r="D574" i="15" a="1"/>
  <c r="D574" i="15" s="1"/>
  <c r="C574" i="15" a="1"/>
  <c r="C574" i="15" s="1"/>
  <c r="A570" i="15"/>
  <c r="C539" i="15" a="1"/>
  <c r="C539" i="15" s="1"/>
  <c r="D539" i="15" a="1"/>
  <c r="D539" i="15" s="1"/>
  <c r="E539" i="15" a="1"/>
  <c r="E539" i="15" s="1"/>
  <c r="F539" i="15" a="1"/>
  <c r="F539" i="15" s="1"/>
  <c r="G539" i="15" a="1"/>
  <c r="G539" i="15" s="1"/>
  <c r="H539" i="15" a="1"/>
  <c r="H539" i="15" s="1"/>
  <c r="I539" i="15" a="1"/>
  <c r="I539" i="15" s="1"/>
  <c r="J539" i="15" a="1"/>
  <c r="J539" i="15" s="1"/>
  <c r="K539" i="15" a="1"/>
  <c r="K539" i="15" s="1"/>
  <c r="L539" i="15" a="1"/>
  <c r="L539" i="15" s="1"/>
  <c r="M539" i="15" a="1"/>
  <c r="M539" i="15" s="1"/>
  <c r="N539" i="15" a="1"/>
  <c r="N539" i="15" s="1"/>
  <c r="O539" i="15" a="1"/>
  <c r="O539" i="15" s="1"/>
  <c r="P539" i="15" a="1"/>
  <c r="P539" i="15" s="1"/>
  <c r="Q539" i="15" a="1"/>
  <c r="Q539" i="15" s="1"/>
  <c r="C540" i="15" a="1"/>
  <c r="C540" i="15" s="1"/>
  <c r="D540" i="15" a="1"/>
  <c r="D540" i="15" s="1"/>
  <c r="E540" i="15" a="1"/>
  <c r="E540" i="15" s="1"/>
  <c r="F540" i="15" a="1"/>
  <c r="F540" i="15" s="1"/>
  <c r="G540" i="15" a="1"/>
  <c r="G540" i="15" s="1"/>
  <c r="H540" i="15" a="1"/>
  <c r="H540" i="15" s="1"/>
  <c r="I540" i="15" a="1"/>
  <c r="I540" i="15" s="1"/>
  <c r="J540" i="15" a="1"/>
  <c r="J540" i="15" s="1"/>
  <c r="K540" i="15" a="1"/>
  <c r="K540" i="15" s="1"/>
  <c r="L540" i="15" a="1"/>
  <c r="L540" i="15" s="1"/>
  <c r="M540" i="15" a="1"/>
  <c r="M540" i="15" s="1"/>
  <c r="N540" i="15" a="1"/>
  <c r="N540" i="15" s="1"/>
  <c r="O540" i="15" a="1"/>
  <c r="O540" i="15" s="1"/>
  <c r="P540" i="15" a="1"/>
  <c r="P540" i="15" s="1"/>
  <c r="Q540" i="15" a="1"/>
  <c r="Q540" i="15" s="1"/>
  <c r="C541" i="15" a="1"/>
  <c r="C541" i="15" s="1"/>
  <c r="D541" i="15" a="1"/>
  <c r="D541" i="15" s="1"/>
  <c r="E541" i="15" a="1"/>
  <c r="E541" i="15" s="1"/>
  <c r="F541" i="15" a="1"/>
  <c r="F541" i="15" s="1"/>
  <c r="G541" i="15" a="1"/>
  <c r="G541" i="15" s="1"/>
  <c r="H541" i="15" a="1"/>
  <c r="H541" i="15" s="1"/>
  <c r="I541" i="15" a="1"/>
  <c r="I541" i="15" s="1"/>
  <c r="J541" i="15" a="1"/>
  <c r="J541" i="15" s="1"/>
  <c r="K541" i="15" a="1"/>
  <c r="K541" i="15" s="1"/>
  <c r="L541" i="15" a="1"/>
  <c r="L541" i="15" s="1"/>
  <c r="M541" i="15" a="1"/>
  <c r="M541" i="15" s="1"/>
  <c r="N541" i="15" a="1"/>
  <c r="N541" i="15" s="1"/>
  <c r="O541" i="15" a="1"/>
  <c r="O541" i="15" s="1"/>
  <c r="P541" i="15" a="1"/>
  <c r="P541" i="15" s="1"/>
  <c r="Q541" i="15" a="1"/>
  <c r="Q541" i="15" s="1"/>
  <c r="C542" i="15" a="1"/>
  <c r="C542" i="15" s="1"/>
  <c r="D542" i="15" a="1"/>
  <c r="D542" i="15" s="1"/>
  <c r="E542" i="15" a="1"/>
  <c r="E542" i="15" s="1"/>
  <c r="F542" i="15" a="1"/>
  <c r="F542" i="15" s="1"/>
  <c r="G542" i="15" a="1"/>
  <c r="G542" i="15" s="1"/>
  <c r="H542" i="15" a="1"/>
  <c r="H542" i="15" s="1"/>
  <c r="I542" i="15" a="1"/>
  <c r="I542" i="15" s="1"/>
  <c r="J542" i="15" a="1"/>
  <c r="J542" i="15" s="1"/>
  <c r="K542" i="15" a="1"/>
  <c r="K542" i="15" s="1"/>
  <c r="L542" i="15" a="1"/>
  <c r="L542" i="15" s="1"/>
  <c r="M542" i="15" a="1"/>
  <c r="M542" i="15" s="1"/>
  <c r="N542" i="15" a="1"/>
  <c r="N542" i="15" s="1"/>
  <c r="O542" i="15" a="1"/>
  <c r="O542" i="15" s="1"/>
  <c r="P542" i="15" a="1"/>
  <c r="P542" i="15" s="1"/>
  <c r="Q542" i="15" a="1"/>
  <c r="Q542" i="15" s="1"/>
  <c r="C543" i="15" a="1"/>
  <c r="C543" i="15" s="1"/>
  <c r="D543" i="15" a="1"/>
  <c r="D543" i="15" s="1"/>
  <c r="E543" i="15" a="1"/>
  <c r="E543" i="15" s="1"/>
  <c r="F543" i="15" a="1"/>
  <c r="F543" i="15" s="1"/>
  <c r="G543" i="15" a="1"/>
  <c r="G543" i="15" s="1"/>
  <c r="H543" i="15" a="1"/>
  <c r="H543" i="15" s="1"/>
  <c r="I543" i="15" a="1"/>
  <c r="I543" i="15" s="1"/>
  <c r="J543" i="15" a="1"/>
  <c r="J543" i="15" s="1"/>
  <c r="K543" i="15" a="1"/>
  <c r="K543" i="15" s="1"/>
  <c r="L543" i="15" a="1"/>
  <c r="L543" i="15" s="1"/>
  <c r="M543" i="15" a="1"/>
  <c r="M543" i="15" s="1"/>
  <c r="N543" i="15" a="1"/>
  <c r="N543" i="15" s="1"/>
  <c r="O543" i="15" a="1"/>
  <c r="O543" i="15" s="1"/>
  <c r="P543" i="15" a="1"/>
  <c r="P543" i="15" s="1"/>
  <c r="Q543" i="15" a="1"/>
  <c r="Q543" i="15" s="1"/>
  <c r="C544" i="15" a="1"/>
  <c r="C544" i="15" s="1"/>
  <c r="D544" i="15" a="1"/>
  <c r="D544" i="15" s="1"/>
  <c r="E544" i="15" a="1"/>
  <c r="E544" i="15" s="1"/>
  <c r="F544" i="15" a="1"/>
  <c r="F544" i="15" s="1"/>
  <c r="G544" i="15" a="1"/>
  <c r="G544" i="15" s="1"/>
  <c r="H544" i="15" a="1"/>
  <c r="H544" i="15" s="1"/>
  <c r="I544" i="15" a="1"/>
  <c r="I544" i="15" s="1"/>
  <c r="J544" i="15" a="1"/>
  <c r="J544" i="15" s="1"/>
  <c r="K544" i="15" a="1"/>
  <c r="K544" i="15" s="1"/>
  <c r="L544" i="15" a="1"/>
  <c r="L544" i="15" s="1"/>
  <c r="M544" i="15" a="1"/>
  <c r="M544" i="15" s="1"/>
  <c r="N544" i="15" a="1"/>
  <c r="N544" i="15" s="1"/>
  <c r="O544" i="15" a="1"/>
  <c r="O544" i="15" s="1"/>
  <c r="P544" i="15" a="1"/>
  <c r="P544" i="15" s="1"/>
  <c r="Q544" i="15" a="1"/>
  <c r="Q544" i="15" s="1"/>
  <c r="C545" i="15" a="1"/>
  <c r="C545" i="15" s="1"/>
  <c r="D545" i="15" a="1"/>
  <c r="D545" i="15" s="1"/>
  <c r="E545" i="15" a="1"/>
  <c r="E545" i="15" s="1"/>
  <c r="F545" i="15" a="1"/>
  <c r="F545" i="15" s="1"/>
  <c r="G545" i="15" a="1"/>
  <c r="G545" i="15" s="1"/>
  <c r="H545" i="15" a="1"/>
  <c r="H545" i="15" s="1"/>
  <c r="I545" i="15" a="1"/>
  <c r="I545" i="15" s="1"/>
  <c r="J545" i="15" a="1"/>
  <c r="J545" i="15" s="1"/>
  <c r="K545" i="15" a="1"/>
  <c r="K545" i="15" s="1"/>
  <c r="L545" i="15" a="1"/>
  <c r="L545" i="15" s="1"/>
  <c r="M545" i="15" a="1"/>
  <c r="M545" i="15" s="1"/>
  <c r="N545" i="15" a="1"/>
  <c r="N545" i="15" s="1"/>
  <c r="O545" i="15" a="1"/>
  <c r="O545" i="15" s="1"/>
  <c r="P545" i="15" a="1"/>
  <c r="P545" i="15" s="1"/>
  <c r="Q545" i="15" a="1"/>
  <c r="Q545" i="15" s="1"/>
  <c r="C546" i="15" a="1"/>
  <c r="C546" i="15" s="1"/>
  <c r="D546" i="15" a="1"/>
  <c r="D546" i="15" s="1"/>
  <c r="E546" i="15" a="1"/>
  <c r="E546" i="15" s="1"/>
  <c r="F546" i="15" a="1"/>
  <c r="F546" i="15" s="1"/>
  <c r="G546" i="15" a="1"/>
  <c r="G546" i="15" s="1"/>
  <c r="H546" i="15" a="1"/>
  <c r="H546" i="15" s="1"/>
  <c r="I546" i="15" a="1"/>
  <c r="I546" i="15" s="1"/>
  <c r="J546" i="15" a="1"/>
  <c r="J546" i="15" s="1"/>
  <c r="K546" i="15" a="1"/>
  <c r="K546" i="15" s="1"/>
  <c r="L546" i="15" a="1"/>
  <c r="L546" i="15" s="1"/>
  <c r="M546" i="15" a="1"/>
  <c r="M546" i="15" s="1"/>
  <c r="N546" i="15" a="1"/>
  <c r="N546" i="15" s="1"/>
  <c r="O546" i="15" a="1"/>
  <c r="O546" i="15" s="1"/>
  <c r="P546" i="15" a="1"/>
  <c r="P546" i="15" s="1"/>
  <c r="Q546" i="15" a="1"/>
  <c r="Q546" i="15" s="1"/>
  <c r="C547" i="15" a="1"/>
  <c r="C547" i="15" s="1"/>
  <c r="D547" i="15" a="1"/>
  <c r="D547" i="15" s="1"/>
  <c r="E547" i="15" a="1"/>
  <c r="E547" i="15" s="1"/>
  <c r="F547" i="15" a="1"/>
  <c r="F547" i="15" s="1"/>
  <c r="G547" i="15" a="1"/>
  <c r="G547" i="15" s="1"/>
  <c r="H547" i="15" a="1"/>
  <c r="H547" i="15" s="1"/>
  <c r="I547" i="15" a="1"/>
  <c r="I547" i="15" s="1"/>
  <c r="J547" i="15" a="1"/>
  <c r="J547" i="15" s="1"/>
  <c r="K547" i="15" a="1"/>
  <c r="K547" i="15" s="1"/>
  <c r="L547" i="15" a="1"/>
  <c r="L547" i="15" s="1"/>
  <c r="M547" i="15" a="1"/>
  <c r="M547" i="15" s="1"/>
  <c r="N547" i="15" a="1"/>
  <c r="N547" i="15" s="1"/>
  <c r="O547" i="15" a="1"/>
  <c r="O547" i="15" s="1"/>
  <c r="P547" i="15" a="1"/>
  <c r="P547" i="15" s="1"/>
  <c r="Q547" i="15" a="1"/>
  <c r="Q547" i="15" s="1"/>
  <c r="C548" i="15" a="1"/>
  <c r="C548" i="15" s="1"/>
  <c r="D548" i="15" a="1"/>
  <c r="D548" i="15" s="1"/>
  <c r="E548" i="15" a="1"/>
  <c r="E548" i="15" s="1"/>
  <c r="F548" i="15" a="1"/>
  <c r="F548" i="15" s="1"/>
  <c r="G548" i="15" a="1"/>
  <c r="G548" i="15" s="1"/>
  <c r="H548" i="15" a="1"/>
  <c r="H548" i="15" s="1"/>
  <c r="I548" i="15" a="1"/>
  <c r="I548" i="15" s="1"/>
  <c r="J548" i="15" a="1"/>
  <c r="J548" i="15" s="1"/>
  <c r="K548" i="15" a="1"/>
  <c r="K548" i="15" s="1"/>
  <c r="L548" i="15" a="1"/>
  <c r="L548" i="15" s="1"/>
  <c r="M548" i="15" a="1"/>
  <c r="M548" i="15" s="1"/>
  <c r="N548" i="15" a="1"/>
  <c r="N548" i="15" s="1"/>
  <c r="O548" i="15" a="1"/>
  <c r="O548" i="15" s="1"/>
  <c r="P548" i="15" a="1"/>
  <c r="P548" i="15" s="1"/>
  <c r="Q548" i="15" a="1"/>
  <c r="Q548" i="15" s="1"/>
  <c r="C549" i="15" a="1"/>
  <c r="C549" i="15" s="1"/>
  <c r="D549" i="15" a="1"/>
  <c r="D549" i="15" s="1"/>
  <c r="E549" i="15" a="1"/>
  <c r="E549" i="15" s="1"/>
  <c r="F549" i="15" a="1"/>
  <c r="F549" i="15" s="1"/>
  <c r="G549" i="15" a="1"/>
  <c r="G549" i="15" s="1"/>
  <c r="H549" i="15" a="1"/>
  <c r="H549" i="15" s="1"/>
  <c r="I549" i="15" a="1"/>
  <c r="I549" i="15" s="1"/>
  <c r="J549" i="15" a="1"/>
  <c r="J549" i="15" s="1"/>
  <c r="K549" i="15" a="1"/>
  <c r="K549" i="15" s="1"/>
  <c r="L549" i="15" a="1"/>
  <c r="L549" i="15" s="1"/>
  <c r="M549" i="15" a="1"/>
  <c r="M549" i="15" s="1"/>
  <c r="N549" i="15" a="1"/>
  <c r="N549" i="15" s="1"/>
  <c r="O549" i="15" a="1"/>
  <c r="O549" i="15" s="1"/>
  <c r="P549" i="15" a="1"/>
  <c r="P549" i="15" s="1"/>
  <c r="Q549" i="15" a="1"/>
  <c r="Q549" i="15" s="1"/>
  <c r="C550" i="15" a="1"/>
  <c r="C550" i="15" s="1"/>
  <c r="D550" i="15" a="1"/>
  <c r="D550" i="15" s="1"/>
  <c r="E550" i="15" a="1"/>
  <c r="E550" i="15" s="1"/>
  <c r="F550" i="15" a="1"/>
  <c r="F550" i="15" s="1"/>
  <c r="G550" i="15" a="1"/>
  <c r="G550" i="15" s="1"/>
  <c r="H550" i="15" a="1"/>
  <c r="H550" i="15" s="1"/>
  <c r="I550" i="15" a="1"/>
  <c r="I550" i="15" s="1"/>
  <c r="J550" i="15" a="1"/>
  <c r="J550" i="15" s="1"/>
  <c r="K550" i="15" a="1"/>
  <c r="K550" i="15" s="1"/>
  <c r="L550" i="15" a="1"/>
  <c r="L550" i="15" s="1"/>
  <c r="M550" i="15" a="1"/>
  <c r="M550" i="15" s="1"/>
  <c r="N550" i="15" a="1"/>
  <c r="N550" i="15" s="1"/>
  <c r="O550" i="15" a="1"/>
  <c r="O550" i="15" s="1"/>
  <c r="P550" i="15" a="1"/>
  <c r="P550" i="15" s="1"/>
  <c r="Q550" i="15" a="1"/>
  <c r="Q550" i="15" s="1"/>
  <c r="C551" i="15" a="1"/>
  <c r="C551" i="15" s="1"/>
  <c r="D551" i="15" a="1"/>
  <c r="D551" i="15" s="1"/>
  <c r="E551" i="15" a="1"/>
  <c r="E551" i="15" s="1"/>
  <c r="F551" i="15" a="1"/>
  <c r="F551" i="15" s="1"/>
  <c r="G551" i="15" a="1"/>
  <c r="G551" i="15" s="1"/>
  <c r="H551" i="15" a="1"/>
  <c r="H551" i="15" s="1"/>
  <c r="I551" i="15" a="1"/>
  <c r="I551" i="15" s="1"/>
  <c r="J551" i="15" a="1"/>
  <c r="J551" i="15" s="1"/>
  <c r="K551" i="15" a="1"/>
  <c r="K551" i="15" s="1"/>
  <c r="L551" i="15" a="1"/>
  <c r="L551" i="15" s="1"/>
  <c r="M551" i="15" a="1"/>
  <c r="M551" i="15" s="1"/>
  <c r="N551" i="15" a="1"/>
  <c r="N551" i="15" s="1"/>
  <c r="O551" i="15" a="1"/>
  <c r="O551" i="15" s="1"/>
  <c r="P551" i="15" a="1"/>
  <c r="P551" i="15" s="1"/>
  <c r="Q551" i="15" a="1"/>
  <c r="Q551" i="15" s="1"/>
  <c r="C552" i="15" a="1"/>
  <c r="C552" i="15" s="1"/>
  <c r="D552" i="15" a="1"/>
  <c r="D552" i="15" s="1"/>
  <c r="E552" i="15" a="1"/>
  <c r="E552" i="15" s="1"/>
  <c r="F552" i="15" a="1"/>
  <c r="F552" i="15" s="1"/>
  <c r="G552" i="15" a="1"/>
  <c r="G552" i="15" s="1"/>
  <c r="H552" i="15" a="1"/>
  <c r="H552" i="15" s="1"/>
  <c r="I552" i="15" a="1"/>
  <c r="I552" i="15" s="1"/>
  <c r="J552" i="15" a="1"/>
  <c r="J552" i="15" s="1"/>
  <c r="K552" i="15" a="1"/>
  <c r="K552" i="15" s="1"/>
  <c r="L552" i="15" a="1"/>
  <c r="L552" i="15" s="1"/>
  <c r="M552" i="15" a="1"/>
  <c r="M552" i="15" s="1"/>
  <c r="N552" i="15" a="1"/>
  <c r="N552" i="15" s="1"/>
  <c r="O552" i="15" a="1"/>
  <c r="O552" i="15" s="1"/>
  <c r="P552" i="15" a="1"/>
  <c r="P552" i="15" s="1"/>
  <c r="Q552" i="15" a="1"/>
  <c r="Q552" i="15" s="1"/>
  <c r="C553" i="15" a="1"/>
  <c r="C553" i="15" s="1"/>
  <c r="D553" i="15" a="1"/>
  <c r="D553" i="15" s="1"/>
  <c r="E553" i="15" a="1"/>
  <c r="E553" i="15" s="1"/>
  <c r="F553" i="15" a="1"/>
  <c r="F553" i="15" s="1"/>
  <c r="G553" i="15" a="1"/>
  <c r="G553" i="15" s="1"/>
  <c r="H553" i="15" a="1"/>
  <c r="H553" i="15" s="1"/>
  <c r="I553" i="15" a="1"/>
  <c r="I553" i="15" s="1"/>
  <c r="J553" i="15" a="1"/>
  <c r="J553" i="15" s="1"/>
  <c r="K553" i="15" a="1"/>
  <c r="K553" i="15" s="1"/>
  <c r="L553" i="15" a="1"/>
  <c r="L553" i="15" s="1"/>
  <c r="M553" i="15" a="1"/>
  <c r="M553" i="15" s="1"/>
  <c r="N553" i="15" a="1"/>
  <c r="N553" i="15" s="1"/>
  <c r="O553" i="15" a="1"/>
  <c r="O553" i="15" s="1"/>
  <c r="P553" i="15" a="1"/>
  <c r="P553" i="15" s="1"/>
  <c r="Q553" i="15" a="1"/>
  <c r="Q553" i="15" s="1"/>
  <c r="C554" i="15" a="1"/>
  <c r="C554" i="15" s="1"/>
  <c r="D554" i="15" a="1"/>
  <c r="D554" i="15" s="1"/>
  <c r="E554" i="15" a="1"/>
  <c r="E554" i="15" s="1"/>
  <c r="F554" i="15" a="1"/>
  <c r="F554" i="15" s="1"/>
  <c r="G554" i="15" a="1"/>
  <c r="G554" i="15" s="1"/>
  <c r="H554" i="15" a="1"/>
  <c r="H554" i="15" s="1"/>
  <c r="I554" i="15" a="1"/>
  <c r="I554" i="15" s="1"/>
  <c r="J554" i="15" a="1"/>
  <c r="J554" i="15" s="1"/>
  <c r="K554" i="15" a="1"/>
  <c r="K554" i="15" s="1"/>
  <c r="L554" i="15" a="1"/>
  <c r="L554" i="15" s="1"/>
  <c r="M554" i="15" a="1"/>
  <c r="M554" i="15" s="1"/>
  <c r="N554" i="15" a="1"/>
  <c r="N554" i="15" s="1"/>
  <c r="O554" i="15" a="1"/>
  <c r="O554" i="15" s="1"/>
  <c r="P554" i="15" a="1"/>
  <c r="P554" i="15" s="1"/>
  <c r="Q554" i="15" a="1"/>
  <c r="Q554" i="15" s="1"/>
  <c r="C555" i="15" a="1"/>
  <c r="C555" i="15" s="1"/>
  <c r="D555" i="15" a="1"/>
  <c r="D555" i="15" s="1"/>
  <c r="E555" i="15" a="1"/>
  <c r="E555" i="15" s="1"/>
  <c r="F555" i="15" a="1"/>
  <c r="F555" i="15" s="1"/>
  <c r="G555" i="15" a="1"/>
  <c r="G555" i="15" s="1"/>
  <c r="H555" i="15" a="1"/>
  <c r="H555" i="15" s="1"/>
  <c r="I555" i="15" a="1"/>
  <c r="I555" i="15" s="1"/>
  <c r="J555" i="15" a="1"/>
  <c r="J555" i="15" s="1"/>
  <c r="K555" i="15" a="1"/>
  <c r="K555" i="15" s="1"/>
  <c r="L555" i="15" a="1"/>
  <c r="L555" i="15" s="1"/>
  <c r="M555" i="15" a="1"/>
  <c r="M555" i="15" s="1"/>
  <c r="N555" i="15" a="1"/>
  <c r="N555" i="15" s="1"/>
  <c r="O555" i="15" a="1"/>
  <c r="O555" i="15" s="1"/>
  <c r="P555" i="15" a="1"/>
  <c r="P555" i="15" s="1"/>
  <c r="Q555" i="15" a="1"/>
  <c r="Q555" i="15" s="1"/>
  <c r="C556" i="15" a="1"/>
  <c r="C556" i="15" s="1"/>
  <c r="D556" i="15" a="1"/>
  <c r="D556" i="15" s="1"/>
  <c r="E556" i="15" a="1"/>
  <c r="E556" i="15" s="1"/>
  <c r="F556" i="15" a="1"/>
  <c r="F556" i="15" s="1"/>
  <c r="G556" i="15" a="1"/>
  <c r="G556" i="15" s="1"/>
  <c r="H556" i="15" a="1"/>
  <c r="H556" i="15" s="1"/>
  <c r="I556" i="15" a="1"/>
  <c r="I556" i="15" s="1"/>
  <c r="J556" i="15" a="1"/>
  <c r="J556" i="15" s="1"/>
  <c r="K556" i="15" a="1"/>
  <c r="K556" i="15" s="1"/>
  <c r="L556" i="15" a="1"/>
  <c r="L556" i="15" s="1"/>
  <c r="M556" i="15" a="1"/>
  <c r="M556" i="15" s="1"/>
  <c r="N556" i="15" a="1"/>
  <c r="N556" i="15" s="1"/>
  <c r="O556" i="15" a="1"/>
  <c r="O556" i="15" s="1"/>
  <c r="P556" i="15" a="1"/>
  <c r="P556" i="15" s="1"/>
  <c r="Q556" i="15" a="1"/>
  <c r="Q556" i="15" s="1"/>
  <c r="C557" i="15" a="1"/>
  <c r="C557" i="15" s="1"/>
  <c r="D557" i="15" a="1"/>
  <c r="D557" i="15" s="1"/>
  <c r="E557" i="15" a="1"/>
  <c r="E557" i="15" s="1"/>
  <c r="F557" i="15" a="1"/>
  <c r="F557" i="15" s="1"/>
  <c r="G557" i="15" a="1"/>
  <c r="G557" i="15" s="1"/>
  <c r="H557" i="15" a="1"/>
  <c r="H557" i="15" s="1"/>
  <c r="I557" i="15" a="1"/>
  <c r="I557" i="15" s="1"/>
  <c r="J557" i="15" a="1"/>
  <c r="J557" i="15" s="1"/>
  <c r="K557" i="15" a="1"/>
  <c r="K557" i="15" s="1"/>
  <c r="L557" i="15" a="1"/>
  <c r="L557" i="15" s="1"/>
  <c r="M557" i="15" a="1"/>
  <c r="M557" i="15" s="1"/>
  <c r="N557" i="15" a="1"/>
  <c r="N557" i="15" s="1"/>
  <c r="O557" i="15" a="1"/>
  <c r="O557" i="15" s="1"/>
  <c r="P557" i="15" a="1"/>
  <c r="P557" i="15" s="1"/>
  <c r="Q557" i="15" a="1"/>
  <c r="Q557" i="15" s="1"/>
  <c r="C558" i="15" a="1"/>
  <c r="C558" i="15" s="1"/>
  <c r="D558" i="15" a="1"/>
  <c r="D558" i="15" s="1"/>
  <c r="E558" i="15" a="1"/>
  <c r="E558" i="15" s="1"/>
  <c r="F558" i="15" a="1"/>
  <c r="F558" i="15" s="1"/>
  <c r="G558" i="15" a="1"/>
  <c r="G558" i="15" s="1"/>
  <c r="H558" i="15" a="1"/>
  <c r="H558" i="15" s="1"/>
  <c r="I558" i="15" a="1"/>
  <c r="I558" i="15" s="1"/>
  <c r="J558" i="15" a="1"/>
  <c r="J558" i="15" s="1"/>
  <c r="K558" i="15" a="1"/>
  <c r="K558" i="15" s="1"/>
  <c r="L558" i="15" a="1"/>
  <c r="L558" i="15" s="1"/>
  <c r="M558" i="15" a="1"/>
  <c r="M558" i="15" s="1"/>
  <c r="N558" i="15" a="1"/>
  <c r="N558" i="15" s="1"/>
  <c r="O558" i="15" a="1"/>
  <c r="O558" i="15" s="1"/>
  <c r="P558" i="15" a="1"/>
  <c r="P558" i="15" s="1"/>
  <c r="Q558" i="15" a="1"/>
  <c r="Q558" i="15" s="1"/>
  <c r="C559" i="15" a="1"/>
  <c r="C559" i="15" s="1"/>
  <c r="D559" i="15" a="1"/>
  <c r="D559" i="15" s="1"/>
  <c r="E559" i="15" a="1"/>
  <c r="E559" i="15" s="1"/>
  <c r="F559" i="15" a="1"/>
  <c r="F559" i="15" s="1"/>
  <c r="G559" i="15" a="1"/>
  <c r="G559" i="15" s="1"/>
  <c r="H559" i="15" a="1"/>
  <c r="H559" i="15" s="1"/>
  <c r="I559" i="15" a="1"/>
  <c r="I559" i="15" s="1"/>
  <c r="J559" i="15" a="1"/>
  <c r="J559" i="15" s="1"/>
  <c r="K559" i="15" a="1"/>
  <c r="K559" i="15" s="1"/>
  <c r="L559" i="15" a="1"/>
  <c r="L559" i="15" s="1"/>
  <c r="M559" i="15" a="1"/>
  <c r="M559" i="15" s="1"/>
  <c r="N559" i="15" a="1"/>
  <c r="N559" i="15" s="1"/>
  <c r="O559" i="15" a="1"/>
  <c r="O559" i="15" s="1"/>
  <c r="P559" i="15" a="1"/>
  <c r="P559" i="15" s="1"/>
  <c r="Q559" i="15" a="1"/>
  <c r="Q559" i="15" s="1"/>
  <c r="C560" i="15" a="1"/>
  <c r="C560" i="15" s="1"/>
  <c r="D560" i="15" a="1"/>
  <c r="D560" i="15" s="1"/>
  <c r="E560" i="15" a="1"/>
  <c r="E560" i="15" s="1"/>
  <c r="F560" i="15" a="1"/>
  <c r="F560" i="15" s="1"/>
  <c r="G560" i="15" a="1"/>
  <c r="G560" i="15" s="1"/>
  <c r="H560" i="15" a="1"/>
  <c r="H560" i="15" s="1"/>
  <c r="I560" i="15" a="1"/>
  <c r="I560" i="15" s="1"/>
  <c r="J560" i="15" a="1"/>
  <c r="J560" i="15" s="1"/>
  <c r="K560" i="15" a="1"/>
  <c r="K560" i="15" s="1"/>
  <c r="L560" i="15" a="1"/>
  <c r="L560" i="15" s="1"/>
  <c r="M560" i="15" a="1"/>
  <c r="M560" i="15" s="1"/>
  <c r="N560" i="15" a="1"/>
  <c r="N560" i="15" s="1"/>
  <c r="O560" i="15" a="1"/>
  <c r="O560" i="15" s="1"/>
  <c r="P560" i="15" a="1"/>
  <c r="P560" i="15" s="1"/>
  <c r="Q560" i="15" a="1"/>
  <c r="Q560" i="15" s="1"/>
  <c r="C561" i="15" a="1"/>
  <c r="C561" i="15" s="1"/>
  <c r="D561" i="15" a="1"/>
  <c r="D561" i="15" s="1"/>
  <c r="E561" i="15" a="1"/>
  <c r="E561" i="15" s="1"/>
  <c r="F561" i="15" a="1"/>
  <c r="F561" i="15" s="1"/>
  <c r="G561" i="15" a="1"/>
  <c r="G561" i="15" s="1"/>
  <c r="H561" i="15" a="1"/>
  <c r="H561" i="15" s="1"/>
  <c r="I561" i="15" a="1"/>
  <c r="I561" i="15" s="1"/>
  <c r="J561" i="15" a="1"/>
  <c r="J561" i="15" s="1"/>
  <c r="K561" i="15" a="1"/>
  <c r="K561" i="15" s="1"/>
  <c r="L561" i="15" a="1"/>
  <c r="L561" i="15" s="1"/>
  <c r="M561" i="15" a="1"/>
  <c r="M561" i="15" s="1"/>
  <c r="N561" i="15" a="1"/>
  <c r="N561" i="15" s="1"/>
  <c r="O561" i="15" a="1"/>
  <c r="O561" i="15" s="1"/>
  <c r="P561" i="15" a="1"/>
  <c r="P561" i="15" s="1"/>
  <c r="Q561" i="15" a="1"/>
  <c r="Q561" i="15" s="1"/>
  <c r="C562" i="15" a="1"/>
  <c r="C562" i="15" s="1"/>
  <c r="D562" i="15" a="1"/>
  <c r="D562" i="15" s="1"/>
  <c r="E562" i="15" a="1"/>
  <c r="E562" i="15" s="1"/>
  <c r="F562" i="15" a="1"/>
  <c r="F562" i="15" s="1"/>
  <c r="G562" i="15" a="1"/>
  <c r="G562" i="15" s="1"/>
  <c r="H562" i="15" a="1"/>
  <c r="H562" i="15" s="1"/>
  <c r="I562" i="15" a="1"/>
  <c r="I562" i="15" s="1"/>
  <c r="J562" i="15" a="1"/>
  <c r="J562" i="15" s="1"/>
  <c r="K562" i="15" a="1"/>
  <c r="K562" i="15" s="1"/>
  <c r="L562" i="15" a="1"/>
  <c r="L562" i="15" s="1"/>
  <c r="M562" i="15" a="1"/>
  <c r="M562" i="15" s="1"/>
  <c r="N562" i="15" a="1"/>
  <c r="N562" i="15" s="1"/>
  <c r="O562" i="15" a="1"/>
  <c r="O562" i="15" s="1"/>
  <c r="P562" i="15" a="1"/>
  <c r="P562" i="15" s="1"/>
  <c r="Q562" i="15" a="1"/>
  <c r="Q562" i="15" s="1"/>
  <c r="C563" i="15" a="1"/>
  <c r="C563" i="15" s="1"/>
  <c r="D563" i="15" a="1"/>
  <c r="D563" i="15" s="1"/>
  <c r="E563" i="15" a="1"/>
  <c r="E563" i="15" s="1"/>
  <c r="F563" i="15" a="1"/>
  <c r="F563" i="15" s="1"/>
  <c r="G563" i="15" a="1"/>
  <c r="G563" i="15" s="1"/>
  <c r="H563" i="15" a="1"/>
  <c r="H563" i="15" s="1"/>
  <c r="I563" i="15" a="1"/>
  <c r="I563" i="15" s="1"/>
  <c r="J563" i="15" a="1"/>
  <c r="J563" i="15" s="1"/>
  <c r="K563" i="15" a="1"/>
  <c r="K563" i="15" s="1"/>
  <c r="L563" i="15" a="1"/>
  <c r="L563" i="15" s="1"/>
  <c r="M563" i="15" a="1"/>
  <c r="M563" i="15" s="1"/>
  <c r="N563" i="15" a="1"/>
  <c r="N563" i="15" s="1"/>
  <c r="O563" i="15" a="1"/>
  <c r="O563" i="15" s="1"/>
  <c r="P563" i="15" a="1"/>
  <c r="P563" i="15" s="1"/>
  <c r="Q563" i="15" a="1"/>
  <c r="Q563" i="15" s="1"/>
  <c r="C564" i="15" a="1"/>
  <c r="C564" i="15" s="1"/>
  <c r="D564" i="15" a="1"/>
  <c r="D564" i="15" s="1"/>
  <c r="E564" i="15" a="1"/>
  <c r="E564" i="15" s="1"/>
  <c r="F564" i="15" a="1"/>
  <c r="F564" i="15" s="1"/>
  <c r="G564" i="15" a="1"/>
  <c r="G564" i="15" s="1"/>
  <c r="H564" i="15" a="1"/>
  <c r="H564" i="15" s="1"/>
  <c r="I564" i="15" a="1"/>
  <c r="I564" i="15" s="1"/>
  <c r="J564" i="15" a="1"/>
  <c r="J564" i="15" s="1"/>
  <c r="K564" i="15" a="1"/>
  <c r="K564" i="15" s="1"/>
  <c r="L564" i="15" a="1"/>
  <c r="L564" i="15" s="1"/>
  <c r="M564" i="15" a="1"/>
  <c r="M564" i="15" s="1"/>
  <c r="N564" i="15" a="1"/>
  <c r="N564" i="15" s="1"/>
  <c r="O564" i="15" a="1"/>
  <c r="O564" i="15" s="1"/>
  <c r="P564" i="15" a="1"/>
  <c r="P564" i="15" s="1"/>
  <c r="Q564" i="15" a="1"/>
  <c r="Q564" i="15" s="1"/>
  <c r="C565" i="15" a="1"/>
  <c r="C565" i="15" s="1"/>
  <c r="D565" i="15" a="1"/>
  <c r="D565" i="15" s="1"/>
  <c r="E565" i="15" a="1"/>
  <c r="E565" i="15" s="1"/>
  <c r="F565" i="15" a="1"/>
  <c r="F565" i="15" s="1"/>
  <c r="G565" i="15" a="1"/>
  <c r="G565" i="15" s="1"/>
  <c r="H565" i="15" a="1"/>
  <c r="H565" i="15" s="1"/>
  <c r="I565" i="15" a="1"/>
  <c r="I565" i="15" s="1"/>
  <c r="J565" i="15" a="1"/>
  <c r="J565" i="15" s="1"/>
  <c r="K565" i="15" a="1"/>
  <c r="K565" i="15" s="1"/>
  <c r="L565" i="15" a="1"/>
  <c r="L565" i="15" s="1"/>
  <c r="M565" i="15" a="1"/>
  <c r="M565" i="15" s="1"/>
  <c r="N565" i="15" a="1"/>
  <c r="N565" i="15" s="1"/>
  <c r="O565" i="15" a="1"/>
  <c r="O565" i="15" s="1"/>
  <c r="P565" i="15" a="1"/>
  <c r="P565" i="15" s="1"/>
  <c r="Q565" i="15" a="1"/>
  <c r="Q565" i="15" s="1"/>
  <c r="C566" i="15" a="1"/>
  <c r="C566" i="15" s="1"/>
  <c r="D566" i="15" a="1"/>
  <c r="D566" i="15" s="1"/>
  <c r="E566" i="15" a="1"/>
  <c r="E566" i="15" s="1"/>
  <c r="F566" i="15" a="1"/>
  <c r="F566" i="15" s="1"/>
  <c r="G566" i="15" a="1"/>
  <c r="G566" i="15" s="1"/>
  <c r="H566" i="15" a="1"/>
  <c r="H566" i="15" s="1"/>
  <c r="I566" i="15" a="1"/>
  <c r="I566" i="15" s="1"/>
  <c r="J566" i="15" a="1"/>
  <c r="J566" i="15" s="1"/>
  <c r="K566" i="15" a="1"/>
  <c r="K566" i="15" s="1"/>
  <c r="L566" i="15" a="1"/>
  <c r="L566" i="15" s="1"/>
  <c r="M566" i="15" a="1"/>
  <c r="M566" i="15" s="1"/>
  <c r="N566" i="15" a="1"/>
  <c r="N566" i="15" s="1"/>
  <c r="O566" i="15" a="1"/>
  <c r="O566" i="15" s="1"/>
  <c r="P566" i="15" a="1"/>
  <c r="P566" i="15" s="1"/>
  <c r="Q566" i="15" a="1"/>
  <c r="Q566" i="15" s="1"/>
  <c r="C567" i="15" a="1"/>
  <c r="C567" i="15" s="1"/>
  <c r="D567" i="15" a="1"/>
  <c r="D567" i="15" s="1"/>
  <c r="E567" i="15" a="1"/>
  <c r="E567" i="15" s="1"/>
  <c r="F567" i="15" a="1"/>
  <c r="F567" i="15" s="1"/>
  <c r="G567" i="15" a="1"/>
  <c r="G567" i="15" s="1"/>
  <c r="H567" i="15" a="1"/>
  <c r="H567" i="15" s="1"/>
  <c r="I567" i="15" a="1"/>
  <c r="I567" i="15" s="1"/>
  <c r="J567" i="15" a="1"/>
  <c r="J567" i="15" s="1"/>
  <c r="K567" i="15" a="1"/>
  <c r="K567" i="15" s="1"/>
  <c r="L567" i="15" a="1"/>
  <c r="L567" i="15" s="1"/>
  <c r="M567" i="15" a="1"/>
  <c r="M567" i="15" s="1"/>
  <c r="N567" i="15" a="1"/>
  <c r="N567" i="15" s="1"/>
  <c r="O567" i="15" a="1"/>
  <c r="O567" i="15" s="1"/>
  <c r="P567" i="15" a="1"/>
  <c r="P567" i="15" s="1"/>
  <c r="Q567" i="15" a="1"/>
  <c r="Q567" i="15" s="1"/>
  <c r="C568" i="15" a="1"/>
  <c r="C568" i="15" s="1"/>
  <c r="D568" i="15" a="1"/>
  <c r="D568" i="15" s="1"/>
  <c r="E568" i="15" a="1"/>
  <c r="E568" i="15" s="1"/>
  <c r="F568" i="15" a="1"/>
  <c r="F568" i="15" s="1"/>
  <c r="G568" i="15" a="1"/>
  <c r="G568" i="15" s="1"/>
  <c r="H568" i="15" a="1"/>
  <c r="H568" i="15" s="1"/>
  <c r="I568" i="15" a="1"/>
  <c r="I568" i="15" s="1"/>
  <c r="J568" i="15" a="1"/>
  <c r="J568" i="15" s="1"/>
  <c r="K568" i="15" a="1"/>
  <c r="K568" i="15" s="1"/>
  <c r="L568" i="15" a="1"/>
  <c r="L568" i="15" s="1"/>
  <c r="M568" i="15" a="1"/>
  <c r="M568" i="15" s="1"/>
  <c r="N568" i="15" a="1"/>
  <c r="N568" i="15" s="1"/>
  <c r="O568" i="15" a="1"/>
  <c r="O568" i="15" s="1"/>
  <c r="P568" i="15" a="1"/>
  <c r="P568" i="15" s="1"/>
  <c r="Q568" i="15" a="1"/>
  <c r="Q568" i="15" s="1"/>
  <c r="Q538" i="15" a="1"/>
  <c r="Q538" i="15" s="1"/>
  <c r="P538" i="15" a="1"/>
  <c r="P538" i="15" s="1"/>
  <c r="O538" i="15" a="1"/>
  <c r="O538" i="15" s="1"/>
  <c r="N538" i="15" a="1"/>
  <c r="N538" i="15" s="1"/>
  <c r="M538" i="15" a="1"/>
  <c r="M538" i="15" s="1"/>
  <c r="L538" i="15" a="1"/>
  <c r="L538" i="15" s="1"/>
  <c r="K538" i="15" a="1"/>
  <c r="K538" i="15" s="1"/>
  <c r="J538" i="15" a="1"/>
  <c r="J538" i="15" s="1"/>
  <c r="I538" i="15" a="1"/>
  <c r="I538" i="15" s="1"/>
  <c r="H538" i="15" a="1"/>
  <c r="H538" i="15" s="1"/>
  <c r="G538" i="15" a="1"/>
  <c r="G538" i="15" s="1"/>
  <c r="F538" i="15" a="1"/>
  <c r="F538" i="15" s="1"/>
  <c r="E538" i="15" a="1"/>
  <c r="E538" i="15" s="1"/>
  <c r="D538" i="15" a="1"/>
  <c r="D538" i="15" s="1"/>
  <c r="C538" i="15" a="1"/>
  <c r="C538" i="15" s="1"/>
  <c r="Q503" i="15" a="1"/>
  <c r="Q503" i="15" s="1"/>
  <c r="P503" i="15" a="1"/>
  <c r="P503" i="15" s="1"/>
  <c r="O503" i="15" a="1"/>
  <c r="O503" i="15" s="1"/>
  <c r="N503" i="15" a="1"/>
  <c r="N503" i="15" s="1"/>
  <c r="M503" i="15" a="1"/>
  <c r="M503" i="15" s="1"/>
  <c r="L503" i="15" a="1"/>
  <c r="L503" i="15" s="1"/>
  <c r="K503" i="15" a="1"/>
  <c r="K503" i="15" s="1"/>
  <c r="J503" i="15" a="1"/>
  <c r="J503" i="15" s="1"/>
  <c r="I503" i="15" a="1"/>
  <c r="I503" i="15" s="1"/>
  <c r="H503" i="15" a="1"/>
  <c r="H503" i="15" s="1"/>
  <c r="G503" i="15" a="1"/>
  <c r="G503" i="15" s="1"/>
  <c r="F503" i="15" a="1"/>
  <c r="F503" i="15" s="1"/>
  <c r="E503" i="15" a="1"/>
  <c r="E503" i="15" s="1"/>
  <c r="D503" i="15" a="1"/>
  <c r="D503" i="15" s="1"/>
  <c r="C503" i="15" a="1"/>
  <c r="C503" i="15" s="1"/>
  <c r="A534" i="15"/>
  <c r="C504" i="15" a="1"/>
  <c r="C504" i="15" s="1"/>
  <c r="D504" i="15" a="1"/>
  <c r="D504" i="15" s="1"/>
  <c r="E504" i="15" a="1"/>
  <c r="E504" i="15" s="1"/>
  <c r="F504" i="15" a="1"/>
  <c r="F504" i="15" s="1"/>
  <c r="G504" i="15" a="1"/>
  <c r="G504" i="15" s="1"/>
  <c r="H504" i="15" a="1"/>
  <c r="H504" i="15" s="1"/>
  <c r="I504" i="15" a="1"/>
  <c r="I504" i="15" s="1"/>
  <c r="J504" i="15" a="1"/>
  <c r="J504" i="15" s="1"/>
  <c r="K504" i="15" a="1"/>
  <c r="K504" i="15" s="1"/>
  <c r="L504" i="15" a="1"/>
  <c r="L504" i="15" s="1"/>
  <c r="M504" i="15" a="1"/>
  <c r="M504" i="15" s="1"/>
  <c r="N504" i="15" a="1"/>
  <c r="N504" i="15" s="1"/>
  <c r="O504" i="15" a="1"/>
  <c r="O504" i="15" s="1"/>
  <c r="P504" i="15" a="1"/>
  <c r="P504" i="15" s="1"/>
  <c r="Q504" i="15" a="1"/>
  <c r="Q504" i="15" s="1"/>
  <c r="C505" i="15" a="1"/>
  <c r="C505" i="15" s="1"/>
  <c r="D505" i="15" a="1"/>
  <c r="D505" i="15" s="1"/>
  <c r="E505" i="15" a="1"/>
  <c r="E505" i="15" s="1"/>
  <c r="F505" i="15" a="1"/>
  <c r="F505" i="15" s="1"/>
  <c r="G505" i="15" a="1"/>
  <c r="G505" i="15" s="1"/>
  <c r="H505" i="15" a="1"/>
  <c r="H505" i="15" s="1"/>
  <c r="I505" i="15" a="1"/>
  <c r="I505" i="15" s="1"/>
  <c r="J505" i="15" a="1"/>
  <c r="J505" i="15" s="1"/>
  <c r="K505" i="15" a="1"/>
  <c r="K505" i="15" s="1"/>
  <c r="L505" i="15" a="1"/>
  <c r="L505" i="15" s="1"/>
  <c r="M505" i="15" a="1"/>
  <c r="M505" i="15" s="1"/>
  <c r="N505" i="15" a="1"/>
  <c r="N505" i="15" s="1"/>
  <c r="O505" i="15" a="1"/>
  <c r="O505" i="15" s="1"/>
  <c r="P505" i="15" a="1"/>
  <c r="P505" i="15" s="1"/>
  <c r="Q505" i="15" a="1"/>
  <c r="Q505" i="15" s="1"/>
  <c r="C506" i="15" a="1"/>
  <c r="C506" i="15" s="1"/>
  <c r="D506" i="15" a="1"/>
  <c r="D506" i="15" s="1"/>
  <c r="E506" i="15" a="1"/>
  <c r="E506" i="15" s="1"/>
  <c r="F506" i="15" a="1"/>
  <c r="F506" i="15" s="1"/>
  <c r="G506" i="15" a="1"/>
  <c r="G506" i="15" s="1"/>
  <c r="H506" i="15" a="1"/>
  <c r="H506" i="15" s="1"/>
  <c r="I506" i="15" a="1"/>
  <c r="I506" i="15" s="1"/>
  <c r="J506" i="15" a="1"/>
  <c r="J506" i="15" s="1"/>
  <c r="K506" i="15" a="1"/>
  <c r="K506" i="15" s="1"/>
  <c r="L506" i="15" a="1"/>
  <c r="L506" i="15" s="1"/>
  <c r="M506" i="15" a="1"/>
  <c r="M506" i="15" s="1"/>
  <c r="N506" i="15" a="1"/>
  <c r="N506" i="15" s="1"/>
  <c r="O506" i="15" a="1"/>
  <c r="O506" i="15" s="1"/>
  <c r="P506" i="15" a="1"/>
  <c r="P506" i="15" s="1"/>
  <c r="Q506" i="15" a="1"/>
  <c r="Q506" i="15" s="1"/>
  <c r="C507" i="15" a="1"/>
  <c r="C507" i="15" s="1"/>
  <c r="D507" i="15" a="1"/>
  <c r="D507" i="15" s="1"/>
  <c r="E507" i="15" a="1"/>
  <c r="E507" i="15" s="1"/>
  <c r="F507" i="15" a="1"/>
  <c r="F507" i="15" s="1"/>
  <c r="G507" i="15" a="1"/>
  <c r="G507" i="15" s="1"/>
  <c r="H507" i="15" a="1"/>
  <c r="H507" i="15" s="1"/>
  <c r="I507" i="15" a="1"/>
  <c r="I507" i="15" s="1"/>
  <c r="J507" i="15" a="1"/>
  <c r="J507" i="15" s="1"/>
  <c r="K507" i="15" a="1"/>
  <c r="K507" i="15" s="1"/>
  <c r="L507" i="15" a="1"/>
  <c r="L507" i="15" s="1"/>
  <c r="M507" i="15" a="1"/>
  <c r="M507" i="15" s="1"/>
  <c r="N507" i="15" a="1"/>
  <c r="N507" i="15" s="1"/>
  <c r="O507" i="15" a="1"/>
  <c r="O507" i="15" s="1"/>
  <c r="P507" i="15" a="1"/>
  <c r="P507" i="15" s="1"/>
  <c r="Q507" i="15" a="1"/>
  <c r="Q507" i="15" s="1"/>
  <c r="C508" i="15" a="1"/>
  <c r="C508" i="15" s="1"/>
  <c r="D508" i="15" a="1"/>
  <c r="D508" i="15" s="1"/>
  <c r="E508" i="15" a="1"/>
  <c r="E508" i="15" s="1"/>
  <c r="F508" i="15" a="1"/>
  <c r="F508" i="15" s="1"/>
  <c r="G508" i="15" a="1"/>
  <c r="G508" i="15" s="1"/>
  <c r="H508" i="15" a="1"/>
  <c r="H508" i="15" s="1"/>
  <c r="I508" i="15" a="1"/>
  <c r="I508" i="15" s="1"/>
  <c r="J508" i="15" a="1"/>
  <c r="J508" i="15" s="1"/>
  <c r="K508" i="15" a="1"/>
  <c r="K508" i="15" s="1"/>
  <c r="L508" i="15" a="1"/>
  <c r="L508" i="15" s="1"/>
  <c r="M508" i="15" a="1"/>
  <c r="M508" i="15" s="1"/>
  <c r="N508" i="15" a="1"/>
  <c r="N508" i="15" s="1"/>
  <c r="O508" i="15" a="1"/>
  <c r="O508" i="15" s="1"/>
  <c r="P508" i="15" a="1"/>
  <c r="P508" i="15" s="1"/>
  <c r="Q508" i="15" a="1"/>
  <c r="Q508" i="15" s="1"/>
  <c r="C509" i="15" a="1"/>
  <c r="C509" i="15" s="1"/>
  <c r="D509" i="15" a="1"/>
  <c r="D509" i="15" s="1"/>
  <c r="E509" i="15" a="1"/>
  <c r="E509" i="15" s="1"/>
  <c r="F509" i="15" a="1"/>
  <c r="F509" i="15" s="1"/>
  <c r="G509" i="15" a="1"/>
  <c r="G509" i="15" s="1"/>
  <c r="H509" i="15" a="1"/>
  <c r="H509" i="15" s="1"/>
  <c r="I509" i="15" a="1"/>
  <c r="I509" i="15" s="1"/>
  <c r="J509" i="15" a="1"/>
  <c r="J509" i="15" s="1"/>
  <c r="K509" i="15" a="1"/>
  <c r="K509" i="15" s="1"/>
  <c r="L509" i="15" a="1"/>
  <c r="L509" i="15" s="1"/>
  <c r="M509" i="15" a="1"/>
  <c r="M509" i="15" s="1"/>
  <c r="N509" i="15" a="1"/>
  <c r="N509" i="15" s="1"/>
  <c r="O509" i="15" a="1"/>
  <c r="O509" i="15" s="1"/>
  <c r="P509" i="15" a="1"/>
  <c r="P509" i="15" s="1"/>
  <c r="Q509" i="15" a="1"/>
  <c r="Q509" i="15" s="1"/>
  <c r="C510" i="15" a="1"/>
  <c r="C510" i="15" s="1"/>
  <c r="D510" i="15" a="1"/>
  <c r="D510" i="15" s="1"/>
  <c r="E510" i="15" a="1"/>
  <c r="E510" i="15" s="1"/>
  <c r="F510" i="15" a="1"/>
  <c r="F510" i="15" s="1"/>
  <c r="G510" i="15" a="1"/>
  <c r="G510" i="15" s="1"/>
  <c r="H510" i="15" a="1"/>
  <c r="H510" i="15" s="1"/>
  <c r="I510" i="15" a="1"/>
  <c r="I510" i="15" s="1"/>
  <c r="J510" i="15" a="1"/>
  <c r="J510" i="15" s="1"/>
  <c r="K510" i="15" a="1"/>
  <c r="K510" i="15" s="1"/>
  <c r="L510" i="15" a="1"/>
  <c r="L510" i="15" s="1"/>
  <c r="M510" i="15" a="1"/>
  <c r="M510" i="15" s="1"/>
  <c r="N510" i="15" a="1"/>
  <c r="N510" i="15" s="1"/>
  <c r="O510" i="15" a="1"/>
  <c r="O510" i="15" s="1"/>
  <c r="P510" i="15" a="1"/>
  <c r="P510" i="15" s="1"/>
  <c r="Q510" i="15" a="1"/>
  <c r="Q510" i="15" s="1"/>
  <c r="C511" i="15" a="1"/>
  <c r="C511" i="15" s="1"/>
  <c r="D511" i="15" a="1"/>
  <c r="D511" i="15" s="1"/>
  <c r="E511" i="15" a="1"/>
  <c r="E511" i="15" s="1"/>
  <c r="F511" i="15" a="1"/>
  <c r="F511" i="15" s="1"/>
  <c r="G511" i="15" a="1"/>
  <c r="G511" i="15" s="1"/>
  <c r="H511" i="15" a="1"/>
  <c r="H511" i="15" s="1"/>
  <c r="I511" i="15" a="1"/>
  <c r="I511" i="15" s="1"/>
  <c r="J511" i="15" a="1"/>
  <c r="J511" i="15" s="1"/>
  <c r="K511" i="15" a="1"/>
  <c r="K511" i="15" s="1"/>
  <c r="L511" i="15" a="1"/>
  <c r="L511" i="15" s="1"/>
  <c r="M511" i="15" a="1"/>
  <c r="M511" i="15" s="1"/>
  <c r="N511" i="15" a="1"/>
  <c r="N511" i="15" s="1"/>
  <c r="O511" i="15" a="1"/>
  <c r="O511" i="15" s="1"/>
  <c r="P511" i="15" a="1"/>
  <c r="P511" i="15" s="1"/>
  <c r="Q511" i="15" a="1"/>
  <c r="Q511" i="15" s="1"/>
  <c r="C512" i="15" a="1"/>
  <c r="C512" i="15" s="1"/>
  <c r="D512" i="15" a="1"/>
  <c r="D512" i="15" s="1"/>
  <c r="E512" i="15" a="1"/>
  <c r="E512" i="15" s="1"/>
  <c r="F512" i="15" a="1"/>
  <c r="F512" i="15" s="1"/>
  <c r="G512" i="15" a="1"/>
  <c r="G512" i="15" s="1"/>
  <c r="H512" i="15" a="1"/>
  <c r="H512" i="15" s="1"/>
  <c r="I512" i="15" a="1"/>
  <c r="I512" i="15" s="1"/>
  <c r="J512" i="15" a="1"/>
  <c r="J512" i="15" s="1"/>
  <c r="K512" i="15" a="1"/>
  <c r="K512" i="15" s="1"/>
  <c r="L512" i="15" a="1"/>
  <c r="L512" i="15" s="1"/>
  <c r="M512" i="15" a="1"/>
  <c r="M512" i="15" s="1"/>
  <c r="N512" i="15" a="1"/>
  <c r="N512" i="15" s="1"/>
  <c r="O512" i="15" a="1"/>
  <c r="O512" i="15" s="1"/>
  <c r="P512" i="15" a="1"/>
  <c r="P512" i="15" s="1"/>
  <c r="Q512" i="15" a="1"/>
  <c r="Q512" i="15" s="1"/>
  <c r="C513" i="15" a="1"/>
  <c r="C513" i="15" s="1"/>
  <c r="D513" i="15" a="1"/>
  <c r="D513" i="15" s="1"/>
  <c r="E513" i="15" a="1"/>
  <c r="E513" i="15" s="1"/>
  <c r="F513" i="15" a="1"/>
  <c r="F513" i="15" s="1"/>
  <c r="G513" i="15" a="1"/>
  <c r="G513" i="15" s="1"/>
  <c r="H513" i="15" a="1"/>
  <c r="H513" i="15" s="1"/>
  <c r="I513" i="15" a="1"/>
  <c r="I513" i="15" s="1"/>
  <c r="J513" i="15" a="1"/>
  <c r="J513" i="15" s="1"/>
  <c r="K513" i="15" a="1"/>
  <c r="K513" i="15" s="1"/>
  <c r="L513" i="15" a="1"/>
  <c r="L513" i="15" s="1"/>
  <c r="M513" i="15" a="1"/>
  <c r="M513" i="15" s="1"/>
  <c r="N513" i="15" a="1"/>
  <c r="N513" i="15" s="1"/>
  <c r="O513" i="15" a="1"/>
  <c r="O513" i="15" s="1"/>
  <c r="P513" i="15" a="1"/>
  <c r="P513" i="15" s="1"/>
  <c r="Q513" i="15" a="1"/>
  <c r="Q513" i="15" s="1"/>
  <c r="C514" i="15" a="1"/>
  <c r="C514" i="15" s="1"/>
  <c r="D514" i="15" a="1"/>
  <c r="D514" i="15" s="1"/>
  <c r="E514" i="15" a="1"/>
  <c r="E514" i="15" s="1"/>
  <c r="F514" i="15" a="1"/>
  <c r="F514" i="15" s="1"/>
  <c r="G514" i="15" a="1"/>
  <c r="G514" i="15" s="1"/>
  <c r="H514" i="15" a="1"/>
  <c r="H514" i="15" s="1"/>
  <c r="I514" i="15" a="1"/>
  <c r="I514" i="15" s="1"/>
  <c r="J514" i="15" a="1"/>
  <c r="J514" i="15" s="1"/>
  <c r="K514" i="15" a="1"/>
  <c r="K514" i="15" s="1"/>
  <c r="L514" i="15" a="1"/>
  <c r="L514" i="15" s="1"/>
  <c r="M514" i="15" a="1"/>
  <c r="M514" i="15" s="1"/>
  <c r="N514" i="15" a="1"/>
  <c r="N514" i="15" s="1"/>
  <c r="O514" i="15" a="1"/>
  <c r="O514" i="15" s="1"/>
  <c r="P514" i="15" a="1"/>
  <c r="P514" i="15" s="1"/>
  <c r="Q514" i="15" a="1"/>
  <c r="Q514" i="15" s="1"/>
  <c r="C515" i="15" a="1"/>
  <c r="C515" i="15" s="1"/>
  <c r="D515" i="15" a="1"/>
  <c r="D515" i="15" s="1"/>
  <c r="E515" i="15" a="1"/>
  <c r="E515" i="15" s="1"/>
  <c r="F515" i="15" a="1"/>
  <c r="F515" i="15" s="1"/>
  <c r="G515" i="15" a="1"/>
  <c r="G515" i="15" s="1"/>
  <c r="H515" i="15" a="1"/>
  <c r="H515" i="15" s="1"/>
  <c r="I515" i="15" a="1"/>
  <c r="I515" i="15" s="1"/>
  <c r="J515" i="15" a="1"/>
  <c r="J515" i="15" s="1"/>
  <c r="K515" i="15" a="1"/>
  <c r="K515" i="15" s="1"/>
  <c r="L515" i="15" a="1"/>
  <c r="L515" i="15" s="1"/>
  <c r="M515" i="15" a="1"/>
  <c r="M515" i="15" s="1"/>
  <c r="N515" i="15" a="1"/>
  <c r="N515" i="15" s="1"/>
  <c r="O515" i="15" a="1"/>
  <c r="O515" i="15" s="1"/>
  <c r="P515" i="15" a="1"/>
  <c r="P515" i="15" s="1"/>
  <c r="Q515" i="15" a="1"/>
  <c r="Q515" i="15" s="1"/>
  <c r="C516" i="15" a="1"/>
  <c r="C516" i="15" s="1"/>
  <c r="D516" i="15" a="1"/>
  <c r="D516" i="15" s="1"/>
  <c r="E516" i="15" a="1"/>
  <c r="E516" i="15" s="1"/>
  <c r="F516" i="15" a="1"/>
  <c r="F516" i="15" s="1"/>
  <c r="G516" i="15" a="1"/>
  <c r="G516" i="15" s="1"/>
  <c r="H516" i="15" a="1"/>
  <c r="H516" i="15" s="1"/>
  <c r="I516" i="15" a="1"/>
  <c r="I516" i="15" s="1"/>
  <c r="J516" i="15" a="1"/>
  <c r="J516" i="15" s="1"/>
  <c r="K516" i="15" a="1"/>
  <c r="K516" i="15" s="1"/>
  <c r="L516" i="15" a="1"/>
  <c r="L516" i="15" s="1"/>
  <c r="M516" i="15" a="1"/>
  <c r="M516" i="15" s="1"/>
  <c r="N516" i="15" a="1"/>
  <c r="N516" i="15" s="1"/>
  <c r="O516" i="15" a="1"/>
  <c r="O516" i="15" s="1"/>
  <c r="P516" i="15" a="1"/>
  <c r="P516" i="15" s="1"/>
  <c r="Q516" i="15" a="1"/>
  <c r="Q516" i="15" s="1"/>
  <c r="C517" i="15" a="1"/>
  <c r="C517" i="15" s="1"/>
  <c r="D517" i="15" a="1"/>
  <c r="D517" i="15" s="1"/>
  <c r="E517" i="15" a="1"/>
  <c r="E517" i="15" s="1"/>
  <c r="F517" i="15" a="1"/>
  <c r="F517" i="15" s="1"/>
  <c r="G517" i="15" a="1"/>
  <c r="G517" i="15" s="1"/>
  <c r="H517" i="15" a="1"/>
  <c r="H517" i="15" s="1"/>
  <c r="I517" i="15" a="1"/>
  <c r="I517" i="15" s="1"/>
  <c r="J517" i="15" a="1"/>
  <c r="J517" i="15" s="1"/>
  <c r="K517" i="15" a="1"/>
  <c r="K517" i="15" s="1"/>
  <c r="L517" i="15" a="1"/>
  <c r="L517" i="15" s="1"/>
  <c r="M517" i="15" a="1"/>
  <c r="M517" i="15" s="1"/>
  <c r="N517" i="15" a="1"/>
  <c r="N517" i="15" s="1"/>
  <c r="O517" i="15" a="1"/>
  <c r="O517" i="15" s="1"/>
  <c r="P517" i="15" a="1"/>
  <c r="P517" i="15" s="1"/>
  <c r="Q517" i="15" a="1"/>
  <c r="Q517" i="15" s="1"/>
  <c r="C518" i="15" a="1"/>
  <c r="C518" i="15" s="1"/>
  <c r="D518" i="15" a="1"/>
  <c r="D518" i="15" s="1"/>
  <c r="E518" i="15" a="1"/>
  <c r="E518" i="15" s="1"/>
  <c r="F518" i="15" a="1"/>
  <c r="F518" i="15" s="1"/>
  <c r="G518" i="15" a="1"/>
  <c r="G518" i="15" s="1"/>
  <c r="H518" i="15" a="1"/>
  <c r="H518" i="15" s="1"/>
  <c r="I518" i="15" a="1"/>
  <c r="I518" i="15" s="1"/>
  <c r="J518" i="15" a="1"/>
  <c r="J518" i="15" s="1"/>
  <c r="K518" i="15" a="1"/>
  <c r="K518" i="15" s="1"/>
  <c r="L518" i="15" a="1"/>
  <c r="L518" i="15" s="1"/>
  <c r="M518" i="15" a="1"/>
  <c r="M518" i="15" s="1"/>
  <c r="N518" i="15" a="1"/>
  <c r="N518" i="15" s="1"/>
  <c r="O518" i="15" a="1"/>
  <c r="O518" i="15" s="1"/>
  <c r="P518" i="15" a="1"/>
  <c r="P518" i="15" s="1"/>
  <c r="Q518" i="15" a="1"/>
  <c r="Q518" i="15" s="1"/>
  <c r="C519" i="15" a="1"/>
  <c r="C519" i="15" s="1"/>
  <c r="D519" i="15" a="1"/>
  <c r="D519" i="15" s="1"/>
  <c r="E519" i="15" a="1"/>
  <c r="E519" i="15" s="1"/>
  <c r="F519" i="15" a="1"/>
  <c r="F519" i="15" s="1"/>
  <c r="G519" i="15" a="1"/>
  <c r="G519" i="15" s="1"/>
  <c r="H519" i="15" a="1"/>
  <c r="H519" i="15" s="1"/>
  <c r="I519" i="15" a="1"/>
  <c r="I519" i="15" s="1"/>
  <c r="J519" i="15" a="1"/>
  <c r="J519" i="15" s="1"/>
  <c r="K519" i="15" a="1"/>
  <c r="K519" i="15" s="1"/>
  <c r="L519" i="15" a="1"/>
  <c r="L519" i="15" s="1"/>
  <c r="M519" i="15" a="1"/>
  <c r="M519" i="15" s="1"/>
  <c r="N519" i="15" a="1"/>
  <c r="N519" i="15" s="1"/>
  <c r="O519" i="15" a="1"/>
  <c r="O519" i="15" s="1"/>
  <c r="P519" i="15" a="1"/>
  <c r="P519" i="15" s="1"/>
  <c r="Q519" i="15" a="1"/>
  <c r="Q519" i="15" s="1"/>
  <c r="C520" i="15" a="1"/>
  <c r="C520" i="15" s="1"/>
  <c r="D520" i="15" a="1"/>
  <c r="D520" i="15" s="1"/>
  <c r="E520" i="15" a="1"/>
  <c r="E520" i="15" s="1"/>
  <c r="F520" i="15" a="1"/>
  <c r="F520" i="15" s="1"/>
  <c r="G520" i="15" a="1"/>
  <c r="G520" i="15" s="1"/>
  <c r="H520" i="15" a="1"/>
  <c r="H520" i="15" s="1"/>
  <c r="I520" i="15" a="1"/>
  <c r="I520" i="15" s="1"/>
  <c r="J520" i="15" a="1"/>
  <c r="J520" i="15" s="1"/>
  <c r="K520" i="15" a="1"/>
  <c r="K520" i="15" s="1"/>
  <c r="L520" i="15" a="1"/>
  <c r="L520" i="15" s="1"/>
  <c r="M520" i="15" a="1"/>
  <c r="M520" i="15" s="1"/>
  <c r="N520" i="15" a="1"/>
  <c r="N520" i="15" s="1"/>
  <c r="O520" i="15" a="1"/>
  <c r="O520" i="15" s="1"/>
  <c r="P520" i="15" a="1"/>
  <c r="P520" i="15" s="1"/>
  <c r="Q520" i="15" a="1"/>
  <c r="Q520" i="15" s="1"/>
  <c r="C521" i="15" a="1"/>
  <c r="C521" i="15" s="1"/>
  <c r="D521" i="15" a="1"/>
  <c r="D521" i="15" s="1"/>
  <c r="E521" i="15" a="1"/>
  <c r="E521" i="15" s="1"/>
  <c r="F521" i="15" a="1"/>
  <c r="F521" i="15" s="1"/>
  <c r="G521" i="15" a="1"/>
  <c r="G521" i="15" s="1"/>
  <c r="H521" i="15" a="1"/>
  <c r="H521" i="15" s="1"/>
  <c r="I521" i="15" a="1"/>
  <c r="I521" i="15" s="1"/>
  <c r="J521" i="15" a="1"/>
  <c r="J521" i="15" s="1"/>
  <c r="K521" i="15" a="1"/>
  <c r="K521" i="15" s="1"/>
  <c r="L521" i="15" a="1"/>
  <c r="L521" i="15" s="1"/>
  <c r="M521" i="15" a="1"/>
  <c r="M521" i="15" s="1"/>
  <c r="N521" i="15" a="1"/>
  <c r="N521" i="15" s="1"/>
  <c r="O521" i="15" a="1"/>
  <c r="O521" i="15" s="1"/>
  <c r="P521" i="15" a="1"/>
  <c r="P521" i="15" s="1"/>
  <c r="Q521" i="15" a="1"/>
  <c r="Q521" i="15" s="1"/>
  <c r="C522" i="15" a="1"/>
  <c r="C522" i="15" s="1"/>
  <c r="D522" i="15" a="1"/>
  <c r="D522" i="15" s="1"/>
  <c r="E522" i="15" a="1"/>
  <c r="E522" i="15" s="1"/>
  <c r="F522" i="15" a="1"/>
  <c r="F522" i="15" s="1"/>
  <c r="G522" i="15" a="1"/>
  <c r="G522" i="15" s="1"/>
  <c r="H522" i="15" a="1"/>
  <c r="H522" i="15" s="1"/>
  <c r="I522" i="15" a="1"/>
  <c r="I522" i="15" s="1"/>
  <c r="J522" i="15" a="1"/>
  <c r="J522" i="15" s="1"/>
  <c r="K522" i="15" a="1"/>
  <c r="K522" i="15" s="1"/>
  <c r="L522" i="15" a="1"/>
  <c r="L522" i="15" s="1"/>
  <c r="M522" i="15" a="1"/>
  <c r="M522" i="15" s="1"/>
  <c r="N522" i="15" a="1"/>
  <c r="N522" i="15" s="1"/>
  <c r="O522" i="15" a="1"/>
  <c r="O522" i="15" s="1"/>
  <c r="P522" i="15" a="1"/>
  <c r="P522" i="15" s="1"/>
  <c r="Q522" i="15" a="1"/>
  <c r="Q522" i="15" s="1"/>
  <c r="C523" i="15" a="1"/>
  <c r="C523" i="15" s="1"/>
  <c r="D523" i="15" a="1"/>
  <c r="D523" i="15" s="1"/>
  <c r="E523" i="15" a="1"/>
  <c r="E523" i="15" s="1"/>
  <c r="F523" i="15" a="1"/>
  <c r="F523" i="15" s="1"/>
  <c r="G523" i="15" a="1"/>
  <c r="G523" i="15" s="1"/>
  <c r="H523" i="15" a="1"/>
  <c r="H523" i="15" s="1"/>
  <c r="I523" i="15" a="1"/>
  <c r="I523" i="15" s="1"/>
  <c r="J523" i="15" a="1"/>
  <c r="J523" i="15" s="1"/>
  <c r="K523" i="15" a="1"/>
  <c r="K523" i="15" s="1"/>
  <c r="L523" i="15" a="1"/>
  <c r="L523" i="15" s="1"/>
  <c r="M523" i="15" a="1"/>
  <c r="M523" i="15" s="1"/>
  <c r="N523" i="15" a="1"/>
  <c r="N523" i="15" s="1"/>
  <c r="O523" i="15" a="1"/>
  <c r="O523" i="15" s="1"/>
  <c r="P523" i="15" a="1"/>
  <c r="P523" i="15" s="1"/>
  <c r="Q523" i="15" a="1"/>
  <c r="Q523" i="15" s="1"/>
  <c r="C524" i="15" a="1"/>
  <c r="C524" i="15" s="1"/>
  <c r="D524" i="15" a="1"/>
  <c r="D524" i="15" s="1"/>
  <c r="E524" i="15" a="1"/>
  <c r="E524" i="15" s="1"/>
  <c r="F524" i="15" a="1"/>
  <c r="F524" i="15" s="1"/>
  <c r="G524" i="15" a="1"/>
  <c r="G524" i="15" s="1"/>
  <c r="H524" i="15" a="1"/>
  <c r="H524" i="15" s="1"/>
  <c r="I524" i="15" a="1"/>
  <c r="I524" i="15" s="1"/>
  <c r="J524" i="15" a="1"/>
  <c r="J524" i="15" s="1"/>
  <c r="K524" i="15" a="1"/>
  <c r="K524" i="15" s="1"/>
  <c r="L524" i="15" a="1"/>
  <c r="L524" i="15" s="1"/>
  <c r="M524" i="15" a="1"/>
  <c r="M524" i="15" s="1"/>
  <c r="N524" i="15" a="1"/>
  <c r="N524" i="15" s="1"/>
  <c r="O524" i="15" a="1"/>
  <c r="O524" i="15" s="1"/>
  <c r="P524" i="15" a="1"/>
  <c r="P524" i="15" s="1"/>
  <c r="Q524" i="15" a="1"/>
  <c r="Q524" i="15" s="1"/>
  <c r="C525" i="15" a="1"/>
  <c r="C525" i="15" s="1"/>
  <c r="D525" i="15" a="1"/>
  <c r="D525" i="15" s="1"/>
  <c r="E525" i="15" a="1"/>
  <c r="E525" i="15" s="1"/>
  <c r="F525" i="15" a="1"/>
  <c r="F525" i="15" s="1"/>
  <c r="G525" i="15" a="1"/>
  <c r="G525" i="15" s="1"/>
  <c r="H525" i="15" a="1"/>
  <c r="H525" i="15" s="1"/>
  <c r="I525" i="15" a="1"/>
  <c r="I525" i="15" s="1"/>
  <c r="J525" i="15" a="1"/>
  <c r="J525" i="15" s="1"/>
  <c r="K525" i="15" a="1"/>
  <c r="K525" i="15" s="1"/>
  <c r="L525" i="15" a="1"/>
  <c r="L525" i="15" s="1"/>
  <c r="M525" i="15" a="1"/>
  <c r="M525" i="15" s="1"/>
  <c r="N525" i="15" a="1"/>
  <c r="N525" i="15" s="1"/>
  <c r="O525" i="15" a="1"/>
  <c r="O525" i="15" s="1"/>
  <c r="P525" i="15" a="1"/>
  <c r="P525" i="15" s="1"/>
  <c r="Q525" i="15" a="1"/>
  <c r="Q525" i="15" s="1"/>
  <c r="C526" i="15" a="1"/>
  <c r="C526" i="15" s="1"/>
  <c r="D526" i="15" a="1"/>
  <c r="D526" i="15" s="1"/>
  <c r="E526" i="15" a="1"/>
  <c r="E526" i="15" s="1"/>
  <c r="F526" i="15" a="1"/>
  <c r="F526" i="15" s="1"/>
  <c r="G526" i="15" a="1"/>
  <c r="G526" i="15" s="1"/>
  <c r="H526" i="15" a="1"/>
  <c r="H526" i="15" s="1"/>
  <c r="I526" i="15" a="1"/>
  <c r="I526" i="15" s="1"/>
  <c r="J526" i="15" a="1"/>
  <c r="J526" i="15" s="1"/>
  <c r="K526" i="15" a="1"/>
  <c r="K526" i="15" s="1"/>
  <c r="L526" i="15" a="1"/>
  <c r="L526" i="15" s="1"/>
  <c r="M526" i="15" a="1"/>
  <c r="M526" i="15" s="1"/>
  <c r="N526" i="15" a="1"/>
  <c r="N526" i="15" s="1"/>
  <c r="O526" i="15" a="1"/>
  <c r="O526" i="15" s="1"/>
  <c r="P526" i="15" a="1"/>
  <c r="P526" i="15" s="1"/>
  <c r="Q526" i="15" a="1"/>
  <c r="Q526" i="15" s="1"/>
  <c r="C527" i="15" a="1"/>
  <c r="C527" i="15" s="1"/>
  <c r="D527" i="15" a="1"/>
  <c r="D527" i="15" s="1"/>
  <c r="E527" i="15" a="1"/>
  <c r="E527" i="15" s="1"/>
  <c r="F527" i="15" a="1"/>
  <c r="F527" i="15" s="1"/>
  <c r="G527" i="15" a="1"/>
  <c r="G527" i="15" s="1"/>
  <c r="H527" i="15" a="1"/>
  <c r="H527" i="15" s="1"/>
  <c r="I527" i="15" a="1"/>
  <c r="I527" i="15" s="1"/>
  <c r="J527" i="15" a="1"/>
  <c r="J527" i="15" s="1"/>
  <c r="K527" i="15" a="1"/>
  <c r="K527" i="15" s="1"/>
  <c r="L527" i="15" a="1"/>
  <c r="L527" i="15" s="1"/>
  <c r="M527" i="15" a="1"/>
  <c r="M527" i="15" s="1"/>
  <c r="N527" i="15" a="1"/>
  <c r="N527" i="15" s="1"/>
  <c r="O527" i="15" a="1"/>
  <c r="O527" i="15" s="1"/>
  <c r="P527" i="15" a="1"/>
  <c r="P527" i="15" s="1"/>
  <c r="Q527" i="15" a="1"/>
  <c r="Q527" i="15" s="1"/>
  <c r="C528" i="15" a="1"/>
  <c r="C528" i="15" s="1"/>
  <c r="D528" i="15" a="1"/>
  <c r="D528" i="15" s="1"/>
  <c r="E528" i="15" a="1"/>
  <c r="E528" i="15" s="1"/>
  <c r="F528" i="15" a="1"/>
  <c r="F528" i="15" s="1"/>
  <c r="G528" i="15" a="1"/>
  <c r="G528" i="15" s="1"/>
  <c r="H528" i="15" a="1"/>
  <c r="H528" i="15" s="1"/>
  <c r="I528" i="15" a="1"/>
  <c r="I528" i="15" s="1"/>
  <c r="J528" i="15" a="1"/>
  <c r="J528" i="15" s="1"/>
  <c r="K528" i="15" a="1"/>
  <c r="K528" i="15" s="1"/>
  <c r="L528" i="15" a="1"/>
  <c r="L528" i="15" s="1"/>
  <c r="M528" i="15" a="1"/>
  <c r="M528" i="15" s="1"/>
  <c r="N528" i="15" a="1"/>
  <c r="N528" i="15" s="1"/>
  <c r="O528" i="15" a="1"/>
  <c r="O528" i="15" s="1"/>
  <c r="P528" i="15" a="1"/>
  <c r="P528" i="15" s="1"/>
  <c r="Q528" i="15" a="1"/>
  <c r="Q528" i="15" s="1"/>
  <c r="C529" i="15" a="1"/>
  <c r="C529" i="15" s="1"/>
  <c r="D529" i="15" a="1"/>
  <c r="D529" i="15" s="1"/>
  <c r="E529" i="15" a="1"/>
  <c r="E529" i="15" s="1"/>
  <c r="F529" i="15" a="1"/>
  <c r="F529" i="15" s="1"/>
  <c r="G529" i="15" a="1"/>
  <c r="G529" i="15" s="1"/>
  <c r="H529" i="15" a="1"/>
  <c r="H529" i="15" s="1"/>
  <c r="I529" i="15" a="1"/>
  <c r="I529" i="15" s="1"/>
  <c r="J529" i="15" a="1"/>
  <c r="J529" i="15" s="1"/>
  <c r="K529" i="15" a="1"/>
  <c r="K529" i="15" s="1"/>
  <c r="L529" i="15" a="1"/>
  <c r="L529" i="15" s="1"/>
  <c r="M529" i="15" a="1"/>
  <c r="M529" i="15" s="1"/>
  <c r="N529" i="15" a="1"/>
  <c r="N529" i="15" s="1"/>
  <c r="O529" i="15" a="1"/>
  <c r="O529" i="15" s="1"/>
  <c r="P529" i="15" a="1"/>
  <c r="P529" i="15" s="1"/>
  <c r="Q529" i="15" a="1"/>
  <c r="Q529" i="15" s="1"/>
  <c r="C530" i="15" a="1"/>
  <c r="C530" i="15" s="1"/>
  <c r="D530" i="15" a="1"/>
  <c r="D530" i="15" s="1"/>
  <c r="E530" i="15" a="1"/>
  <c r="E530" i="15" s="1"/>
  <c r="F530" i="15" a="1"/>
  <c r="F530" i="15" s="1"/>
  <c r="G530" i="15" a="1"/>
  <c r="G530" i="15" s="1"/>
  <c r="H530" i="15" a="1"/>
  <c r="H530" i="15" s="1"/>
  <c r="I530" i="15" a="1"/>
  <c r="I530" i="15" s="1"/>
  <c r="J530" i="15" a="1"/>
  <c r="J530" i="15" s="1"/>
  <c r="K530" i="15" a="1"/>
  <c r="K530" i="15" s="1"/>
  <c r="L530" i="15" a="1"/>
  <c r="L530" i="15" s="1"/>
  <c r="M530" i="15" a="1"/>
  <c r="M530" i="15" s="1"/>
  <c r="N530" i="15" a="1"/>
  <c r="N530" i="15" s="1"/>
  <c r="O530" i="15" a="1"/>
  <c r="O530" i="15" s="1"/>
  <c r="P530" i="15" a="1"/>
  <c r="P530" i="15" s="1"/>
  <c r="Q530" i="15" a="1"/>
  <c r="Q530" i="15" s="1"/>
  <c r="C531" i="15" a="1"/>
  <c r="C531" i="15" s="1"/>
  <c r="D531" i="15" a="1"/>
  <c r="D531" i="15" s="1"/>
  <c r="E531" i="15" a="1"/>
  <c r="E531" i="15" s="1"/>
  <c r="F531" i="15" a="1"/>
  <c r="F531" i="15" s="1"/>
  <c r="G531" i="15" a="1"/>
  <c r="G531" i="15" s="1"/>
  <c r="H531" i="15" a="1"/>
  <c r="H531" i="15" s="1"/>
  <c r="I531" i="15" a="1"/>
  <c r="I531" i="15" s="1"/>
  <c r="J531" i="15" a="1"/>
  <c r="J531" i="15" s="1"/>
  <c r="K531" i="15" a="1"/>
  <c r="K531" i="15" s="1"/>
  <c r="L531" i="15" a="1"/>
  <c r="L531" i="15" s="1"/>
  <c r="M531" i="15" a="1"/>
  <c r="M531" i="15" s="1"/>
  <c r="N531" i="15" a="1"/>
  <c r="N531" i="15" s="1"/>
  <c r="O531" i="15" a="1"/>
  <c r="O531" i="15" s="1"/>
  <c r="P531" i="15" a="1"/>
  <c r="P531" i="15" s="1"/>
  <c r="Q531" i="15" a="1"/>
  <c r="Q531" i="15" s="1"/>
  <c r="C532" i="15" a="1"/>
  <c r="C532" i="15" s="1"/>
  <c r="D532" i="15" a="1"/>
  <c r="D532" i="15" s="1"/>
  <c r="E532" i="15" a="1"/>
  <c r="E532" i="15" s="1"/>
  <c r="F532" i="15" a="1"/>
  <c r="F532" i="15" s="1"/>
  <c r="G532" i="15" a="1"/>
  <c r="G532" i="15" s="1"/>
  <c r="H532" i="15" a="1"/>
  <c r="H532" i="15" s="1"/>
  <c r="I532" i="15" a="1"/>
  <c r="I532" i="15" s="1"/>
  <c r="J532" i="15" a="1"/>
  <c r="J532" i="15" s="1"/>
  <c r="K532" i="15" a="1"/>
  <c r="K532" i="15" s="1"/>
  <c r="L532" i="15" a="1"/>
  <c r="L532" i="15" s="1"/>
  <c r="M532" i="15" a="1"/>
  <c r="M532" i="15" s="1"/>
  <c r="N532" i="15" a="1"/>
  <c r="N532" i="15" s="1"/>
  <c r="O532" i="15" a="1"/>
  <c r="O532" i="15" s="1"/>
  <c r="P532" i="15" a="1"/>
  <c r="P532" i="15" s="1"/>
  <c r="Q532" i="15" a="1"/>
  <c r="Q532" i="15" s="1"/>
  <c r="A499" i="15"/>
  <c r="C468" i="15" a="1"/>
  <c r="C468" i="15" s="1"/>
  <c r="D468" i="15" a="1"/>
  <c r="D468" i="15" s="1"/>
  <c r="E468" i="15" a="1"/>
  <c r="E468" i="15" s="1"/>
  <c r="F468" i="15" a="1"/>
  <c r="F468" i="15" s="1"/>
  <c r="G468" i="15" a="1"/>
  <c r="G468" i="15" s="1"/>
  <c r="H468" i="15" a="1"/>
  <c r="H468" i="15" s="1"/>
  <c r="I468" i="15" a="1"/>
  <c r="I468" i="15" s="1"/>
  <c r="J468" i="15" a="1"/>
  <c r="J468" i="15" s="1"/>
  <c r="K468" i="15" a="1"/>
  <c r="K468" i="15" s="1"/>
  <c r="L468" i="15" a="1"/>
  <c r="L468" i="15" s="1"/>
  <c r="M468" i="15" a="1"/>
  <c r="M468" i="15" s="1"/>
  <c r="N468" i="15" a="1"/>
  <c r="N468" i="15" s="1"/>
  <c r="O468" i="15" a="1"/>
  <c r="O468" i="15" s="1"/>
  <c r="P468" i="15" a="1"/>
  <c r="P468" i="15" s="1"/>
  <c r="Q468" i="15" a="1"/>
  <c r="Q468" i="15" s="1"/>
  <c r="C469" i="15" a="1"/>
  <c r="C469" i="15" s="1"/>
  <c r="D469" i="15" a="1"/>
  <c r="D469" i="15" s="1"/>
  <c r="E469" i="15" a="1"/>
  <c r="E469" i="15" s="1"/>
  <c r="F469" i="15" a="1"/>
  <c r="F469" i="15" s="1"/>
  <c r="G469" i="15" a="1"/>
  <c r="G469" i="15" s="1"/>
  <c r="H469" i="15" a="1"/>
  <c r="H469" i="15" s="1"/>
  <c r="I469" i="15" a="1"/>
  <c r="I469" i="15" s="1"/>
  <c r="J469" i="15" a="1"/>
  <c r="J469" i="15" s="1"/>
  <c r="K469" i="15" a="1"/>
  <c r="K469" i="15" s="1"/>
  <c r="L469" i="15" a="1"/>
  <c r="L469" i="15" s="1"/>
  <c r="M469" i="15" a="1"/>
  <c r="M469" i="15" s="1"/>
  <c r="N469" i="15" a="1"/>
  <c r="N469" i="15" s="1"/>
  <c r="O469" i="15" a="1"/>
  <c r="O469" i="15" s="1"/>
  <c r="P469" i="15" a="1"/>
  <c r="P469" i="15" s="1"/>
  <c r="Q469" i="15" a="1"/>
  <c r="Q469" i="15" s="1"/>
  <c r="C470" i="15" a="1"/>
  <c r="C470" i="15" s="1"/>
  <c r="D470" i="15" a="1"/>
  <c r="D470" i="15" s="1"/>
  <c r="E470" i="15" a="1"/>
  <c r="E470" i="15" s="1"/>
  <c r="F470" i="15" a="1"/>
  <c r="F470" i="15" s="1"/>
  <c r="G470" i="15" a="1"/>
  <c r="G470" i="15" s="1"/>
  <c r="H470" i="15" a="1"/>
  <c r="H470" i="15" s="1"/>
  <c r="I470" i="15" a="1"/>
  <c r="I470" i="15" s="1"/>
  <c r="J470" i="15" a="1"/>
  <c r="J470" i="15" s="1"/>
  <c r="K470" i="15" a="1"/>
  <c r="K470" i="15" s="1"/>
  <c r="L470" i="15" a="1"/>
  <c r="L470" i="15" s="1"/>
  <c r="M470" i="15" a="1"/>
  <c r="M470" i="15" s="1"/>
  <c r="N470" i="15" a="1"/>
  <c r="N470" i="15" s="1"/>
  <c r="O470" i="15" a="1"/>
  <c r="O470" i="15" s="1"/>
  <c r="P470" i="15" a="1"/>
  <c r="P470" i="15" s="1"/>
  <c r="Q470" i="15" a="1"/>
  <c r="Q470" i="15" s="1"/>
  <c r="C471" i="15" a="1"/>
  <c r="C471" i="15" s="1"/>
  <c r="D471" i="15" a="1"/>
  <c r="D471" i="15" s="1"/>
  <c r="E471" i="15" a="1"/>
  <c r="E471" i="15" s="1"/>
  <c r="F471" i="15" a="1"/>
  <c r="F471" i="15" s="1"/>
  <c r="G471" i="15" a="1"/>
  <c r="G471" i="15" s="1"/>
  <c r="H471" i="15" a="1"/>
  <c r="H471" i="15" s="1"/>
  <c r="I471" i="15" a="1"/>
  <c r="I471" i="15" s="1"/>
  <c r="J471" i="15" a="1"/>
  <c r="J471" i="15" s="1"/>
  <c r="K471" i="15" a="1"/>
  <c r="K471" i="15" s="1"/>
  <c r="L471" i="15" a="1"/>
  <c r="L471" i="15" s="1"/>
  <c r="M471" i="15" a="1"/>
  <c r="M471" i="15" s="1"/>
  <c r="N471" i="15" a="1"/>
  <c r="N471" i="15" s="1"/>
  <c r="O471" i="15" a="1"/>
  <c r="O471" i="15" s="1"/>
  <c r="P471" i="15" a="1"/>
  <c r="P471" i="15" s="1"/>
  <c r="Q471" i="15" a="1"/>
  <c r="Q471" i="15" s="1"/>
  <c r="C472" i="15" a="1"/>
  <c r="C472" i="15" s="1"/>
  <c r="D472" i="15" a="1"/>
  <c r="D472" i="15" s="1"/>
  <c r="E472" i="15" a="1"/>
  <c r="E472" i="15" s="1"/>
  <c r="F472" i="15" a="1"/>
  <c r="F472" i="15" s="1"/>
  <c r="G472" i="15" a="1"/>
  <c r="G472" i="15" s="1"/>
  <c r="H472" i="15" a="1"/>
  <c r="H472" i="15" s="1"/>
  <c r="I472" i="15" a="1"/>
  <c r="I472" i="15" s="1"/>
  <c r="J472" i="15" a="1"/>
  <c r="J472" i="15" s="1"/>
  <c r="K472" i="15" a="1"/>
  <c r="K472" i="15" s="1"/>
  <c r="L472" i="15" a="1"/>
  <c r="L472" i="15" s="1"/>
  <c r="M472" i="15" a="1"/>
  <c r="M472" i="15" s="1"/>
  <c r="N472" i="15" a="1"/>
  <c r="N472" i="15" s="1"/>
  <c r="O472" i="15" a="1"/>
  <c r="O472" i="15" s="1"/>
  <c r="P472" i="15" a="1"/>
  <c r="P472" i="15" s="1"/>
  <c r="Q472" i="15" a="1"/>
  <c r="Q472" i="15" s="1"/>
  <c r="C473" i="15" a="1"/>
  <c r="C473" i="15" s="1"/>
  <c r="D473" i="15" a="1"/>
  <c r="D473" i="15" s="1"/>
  <c r="E473" i="15" a="1"/>
  <c r="E473" i="15" s="1"/>
  <c r="F473" i="15" a="1"/>
  <c r="F473" i="15" s="1"/>
  <c r="G473" i="15" a="1"/>
  <c r="G473" i="15" s="1"/>
  <c r="H473" i="15" a="1"/>
  <c r="H473" i="15" s="1"/>
  <c r="I473" i="15" a="1"/>
  <c r="I473" i="15" s="1"/>
  <c r="J473" i="15" a="1"/>
  <c r="J473" i="15" s="1"/>
  <c r="K473" i="15" a="1"/>
  <c r="K473" i="15" s="1"/>
  <c r="L473" i="15" a="1"/>
  <c r="L473" i="15" s="1"/>
  <c r="M473" i="15" a="1"/>
  <c r="M473" i="15" s="1"/>
  <c r="N473" i="15" a="1"/>
  <c r="N473" i="15" s="1"/>
  <c r="O473" i="15" a="1"/>
  <c r="O473" i="15" s="1"/>
  <c r="P473" i="15" a="1"/>
  <c r="P473" i="15" s="1"/>
  <c r="Q473" i="15" a="1"/>
  <c r="Q473" i="15" s="1"/>
  <c r="C474" i="15" a="1"/>
  <c r="C474" i="15" s="1"/>
  <c r="D474" i="15" a="1"/>
  <c r="D474" i="15" s="1"/>
  <c r="E474" i="15" a="1"/>
  <c r="E474" i="15" s="1"/>
  <c r="F474" i="15" a="1"/>
  <c r="F474" i="15" s="1"/>
  <c r="G474" i="15" a="1"/>
  <c r="G474" i="15" s="1"/>
  <c r="H474" i="15" a="1"/>
  <c r="H474" i="15" s="1"/>
  <c r="I474" i="15" a="1"/>
  <c r="I474" i="15" s="1"/>
  <c r="J474" i="15" a="1"/>
  <c r="J474" i="15" s="1"/>
  <c r="K474" i="15" a="1"/>
  <c r="K474" i="15" s="1"/>
  <c r="L474" i="15" a="1"/>
  <c r="L474" i="15" s="1"/>
  <c r="M474" i="15" a="1"/>
  <c r="M474" i="15" s="1"/>
  <c r="N474" i="15" a="1"/>
  <c r="N474" i="15" s="1"/>
  <c r="O474" i="15" a="1"/>
  <c r="O474" i="15" s="1"/>
  <c r="P474" i="15" a="1"/>
  <c r="P474" i="15" s="1"/>
  <c r="Q474" i="15" a="1"/>
  <c r="Q474" i="15" s="1"/>
  <c r="C475" i="15" a="1"/>
  <c r="C475" i="15" s="1"/>
  <c r="D475" i="15" a="1"/>
  <c r="D475" i="15" s="1"/>
  <c r="E475" i="15" a="1"/>
  <c r="E475" i="15" s="1"/>
  <c r="F475" i="15" a="1"/>
  <c r="F475" i="15" s="1"/>
  <c r="G475" i="15" a="1"/>
  <c r="G475" i="15" s="1"/>
  <c r="H475" i="15" a="1"/>
  <c r="H475" i="15" s="1"/>
  <c r="I475" i="15" a="1"/>
  <c r="I475" i="15" s="1"/>
  <c r="J475" i="15" a="1"/>
  <c r="J475" i="15" s="1"/>
  <c r="K475" i="15" a="1"/>
  <c r="K475" i="15" s="1"/>
  <c r="L475" i="15" a="1"/>
  <c r="L475" i="15" s="1"/>
  <c r="M475" i="15" a="1"/>
  <c r="M475" i="15" s="1"/>
  <c r="N475" i="15" a="1"/>
  <c r="N475" i="15" s="1"/>
  <c r="O475" i="15" a="1"/>
  <c r="O475" i="15" s="1"/>
  <c r="P475" i="15" a="1"/>
  <c r="P475" i="15" s="1"/>
  <c r="Q475" i="15" a="1"/>
  <c r="Q475" i="15" s="1"/>
  <c r="C476" i="15" a="1"/>
  <c r="C476" i="15" s="1"/>
  <c r="D476" i="15" a="1"/>
  <c r="D476" i="15" s="1"/>
  <c r="E476" i="15" a="1"/>
  <c r="E476" i="15" s="1"/>
  <c r="F476" i="15" a="1"/>
  <c r="F476" i="15" s="1"/>
  <c r="G476" i="15" a="1"/>
  <c r="G476" i="15" s="1"/>
  <c r="H476" i="15" a="1"/>
  <c r="H476" i="15" s="1"/>
  <c r="I476" i="15" a="1"/>
  <c r="I476" i="15" s="1"/>
  <c r="J476" i="15" a="1"/>
  <c r="J476" i="15" s="1"/>
  <c r="K476" i="15" a="1"/>
  <c r="K476" i="15" s="1"/>
  <c r="L476" i="15" a="1"/>
  <c r="L476" i="15" s="1"/>
  <c r="M476" i="15" a="1"/>
  <c r="M476" i="15" s="1"/>
  <c r="N476" i="15" a="1"/>
  <c r="N476" i="15" s="1"/>
  <c r="O476" i="15" a="1"/>
  <c r="O476" i="15" s="1"/>
  <c r="P476" i="15" a="1"/>
  <c r="P476" i="15" s="1"/>
  <c r="Q476" i="15" a="1"/>
  <c r="Q476" i="15" s="1"/>
  <c r="C477" i="15" a="1"/>
  <c r="C477" i="15" s="1"/>
  <c r="D477" i="15" a="1"/>
  <c r="D477" i="15" s="1"/>
  <c r="E477" i="15" a="1"/>
  <c r="E477" i="15" s="1"/>
  <c r="F477" i="15" a="1"/>
  <c r="F477" i="15" s="1"/>
  <c r="G477" i="15" a="1"/>
  <c r="G477" i="15" s="1"/>
  <c r="H477" i="15" a="1"/>
  <c r="H477" i="15" s="1"/>
  <c r="I477" i="15" a="1"/>
  <c r="I477" i="15" s="1"/>
  <c r="J477" i="15" a="1"/>
  <c r="J477" i="15" s="1"/>
  <c r="K477" i="15" a="1"/>
  <c r="K477" i="15" s="1"/>
  <c r="L477" i="15" a="1"/>
  <c r="L477" i="15" s="1"/>
  <c r="M477" i="15" a="1"/>
  <c r="M477" i="15" s="1"/>
  <c r="N477" i="15" a="1"/>
  <c r="N477" i="15" s="1"/>
  <c r="O477" i="15" a="1"/>
  <c r="O477" i="15" s="1"/>
  <c r="P477" i="15" a="1"/>
  <c r="P477" i="15" s="1"/>
  <c r="Q477" i="15" a="1"/>
  <c r="Q477" i="15" s="1"/>
  <c r="C478" i="15" a="1"/>
  <c r="C478" i="15" s="1"/>
  <c r="D478" i="15" a="1"/>
  <c r="D478" i="15" s="1"/>
  <c r="E478" i="15" a="1"/>
  <c r="E478" i="15" s="1"/>
  <c r="F478" i="15" a="1"/>
  <c r="F478" i="15" s="1"/>
  <c r="G478" i="15" a="1"/>
  <c r="G478" i="15" s="1"/>
  <c r="H478" i="15" a="1"/>
  <c r="H478" i="15" s="1"/>
  <c r="I478" i="15" a="1"/>
  <c r="I478" i="15" s="1"/>
  <c r="J478" i="15" a="1"/>
  <c r="J478" i="15" s="1"/>
  <c r="K478" i="15" a="1"/>
  <c r="K478" i="15" s="1"/>
  <c r="L478" i="15" a="1"/>
  <c r="L478" i="15" s="1"/>
  <c r="M478" i="15" a="1"/>
  <c r="M478" i="15" s="1"/>
  <c r="N478" i="15" a="1"/>
  <c r="N478" i="15" s="1"/>
  <c r="O478" i="15" a="1"/>
  <c r="O478" i="15" s="1"/>
  <c r="P478" i="15" a="1"/>
  <c r="P478" i="15" s="1"/>
  <c r="Q478" i="15" a="1"/>
  <c r="Q478" i="15" s="1"/>
  <c r="C479" i="15" a="1"/>
  <c r="C479" i="15" s="1"/>
  <c r="D479" i="15" a="1"/>
  <c r="D479" i="15" s="1"/>
  <c r="E479" i="15" a="1"/>
  <c r="E479" i="15" s="1"/>
  <c r="F479" i="15" a="1"/>
  <c r="F479" i="15" s="1"/>
  <c r="G479" i="15" a="1"/>
  <c r="G479" i="15" s="1"/>
  <c r="H479" i="15" a="1"/>
  <c r="H479" i="15" s="1"/>
  <c r="I479" i="15" a="1"/>
  <c r="I479" i="15" s="1"/>
  <c r="J479" i="15" a="1"/>
  <c r="J479" i="15" s="1"/>
  <c r="K479" i="15" a="1"/>
  <c r="K479" i="15" s="1"/>
  <c r="L479" i="15" a="1"/>
  <c r="L479" i="15" s="1"/>
  <c r="M479" i="15" a="1"/>
  <c r="M479" i="15" s="1"/>
  <c r="N479" i="15" a="1"/>
  <c r="N479" i="15" s="1"/>
  <c r="O479" i="15" a="1"/>
  <c r="O479" i="15" s="1"/>
  <c r="P479" i="15" a="1"/>
  <c r="P479" i="15" s="1"/>
  <c r="Q479" i="15" a="1"/>
  <c r="Q479" i="15" s="1"/>
  <c r="C480" i="15" a="1"/>
  <c r="C480" i="15" s="1"/>
  <c r="D480" i="15" a="1"/>
  <c r="D480" i="15" s="1"/>
  <c r="E480" i="15" a="1"/>
  <c r="E480" i="15" s="1"/>
  <c r="F480" i="15" a="1"/>
  <c r="F480" i="15" s="1"/>
  <c r="G480" i="15" a="1"/>
  <c r="G480" i="15" s="1"/>
  <c r="H480" i="15" a="1"/>
  <c r="H480" i="15" s="1"/>
  <c r="I480" i="15" a="1"/>
  <c r="I480" i="15" s="1"/>
  <c r="J480" i="15" a="1"/>
  <c r="J480" i="15" s="1"/>
  <c r="K480" i="15" a="1"/>
  <c r="K480" i="15" s="1"/>
  <c r="L480" i="15" a="1"/>
  <c r="L480" i="15" s="1"/>
  <c r="M480" i="15" a="1"/>
  <c r="M480" i="15" s="1"/>
  <c r="N480" i="15" a="1"/>
  <c r="N480" i="15" s="1"/>
  <c r="O480" i="15" a="1"/>
  <c r="O480" i="15" s="1"/>
  <c r="P480" i="15" a="1"/>
  <c r="P480" i="15" s="1"/>
  <c r="Q480" i="15" a="1"/>
  <c r="Q480" i="15" s="1"/>
  <c r="C481" i="15" a="1"/>
  <c r="C481" i="15" s="1"/>
  <c r="D481" i="15" a="1"/>
  <c r="D481" i="15" s="1"/>
  <c r="E481" i="15" a="1"/>
  <c r="E481" i="15" s="1"/>
  <c r="F481" i="15" a="1"/>
  <c r="F481" i="15" s="1"/>
  <c r="G481" i="15" a="1"/>
  <c r="G481" i="15" s="1"/>
  <c r="H481" i="15" a="1"/>
  <c r="H481" i="15" s="1"/>
  <c r="I481" i="15" a="1"/>
  <c r="I481" i="15" s="1"/>
  <c r="J481" i="15" a="1"/>
  <c r="J481" i="15" s="1"/>
  <c r="K481" i="15" a="1"/>
  <c r="K481" i="15" s="1"/>
  <c r="L481" i="15" a="1"/>
  <c r="L481" i="15" s="1"/>
  <c r="M481" i="15" a="1"/>
  <c r="M481" i="15" s="1"/>
  <c r="N481" i="15" a="1"/>
  <c r="N481" i="15" s="1"/>
  <c r="O481" i="15" a="1"/>
  <c r="O481" i="15" s="1"/>
  <c r="P481" i="15" a="1"/>
  <c r="P481" i="15" s="1"/>
  <c r="Q481" i="15" a="1"/>
  <c r="Q481" i="15" s="1"/>
  <c r="C482" i="15" a="1"/>
  <c r="C482" i="15" s="1"/>
  <c r="D482" i="15" a="1"/>
  <c r="D482" i="15" s="1"/>
  <c r="E482" i="15" a="1"/>
  <c r="E482" i="15" s="1"/>
  <c r="F482" i="15" a="1"/>
  <c r="F482" i="15" s="1"/>
  <c r="G482" i="15" a="1"/>
  <c r="G482" i="15" s="1"/>
  <c r="H482" i="15" a="1"/>
  <c r="H482" i="15" s="1"/>
  <c r="I482" i="15" a="1"/>
  <c r="I482" i="15" s="1"/>
  <c r="J482" i="15" a="1"/>
  <c r="J482" i="15" s="1"/>
  <c r="K482" i="15" a="1"/>
  <c r="K482" i="15" s="1"/>
  <c r="L482" i="15" a="1"/>
  <c r="L482" i="15" s="1"/>
  <c r="M482" i="15" a="1"/>
  <c r="M482" i="15" s="1"/>
  <c r="N482" i="15" a="1"/>
  <c r="N482" i="15" s="1"/>
  <c r="O482" i="15" a="1"/>
  <c r="O482" i="15" s="1"/>
  <c r="P482" i="15" a="1"/>
  <c r="P482" i="15" s="1"/>
  <c r="Q482" i="15" a="1"/>
  <c r="Q482" i="15" s="1"/>
  <c r="C483" i="15" a="1"/>
  <c r="C483" i="15" s="1"/>
  <c r="D483" i="15" a="1"/>
  <c r="D483" i="15" s="1"/>
  <c r="E483" i="15" a="1"/>
  <c r="E483" i="15" s="1"/>
  <c r="F483" i="15" a="1"/>
  <c r="F483" i="15" s="1"/>
  <c r="G483" i="15" a="1"/>
  <c r="G483" i="15" s="1"/>
  <c r="H483" i="15" a="1"/>
  <c r="H483" i="15" s="1"/>
  <c r="I483" i="15" a="1"/>
  <c r="I483" i="15" s="1"/>
  <c r="J483" i="15" a="1"/>
  <c r="J483" i="15" s="1"/>
  <c r="K483" i="15" a="1"/>
  <c r="K483" i="15" s="1"/>
  <c r="L483" i="15" a="1"/>
  <c r="L483" i="15" s="1"/>
  <c r="M483" i="15" a="1"/>
  <c r="M483" i="15" s="1"/>
  <c r="N483" i="15" a="1"/>
  <c r="N483" i="15" s="1"/>
  <c r="O483" i="15" a="1"/>
  <c r="O483" i="15" s="1"/>
  <c r="P483" i="15" a="1"/>
  <c r="P483" i="15" s="1"/>
  <c r="Q483" i="15" a="1"/>
  <c r="Q483" i="15" s="1"/>
  <c r="C484" i="15" a="1"/>
  <c r="C484" i="15" s="1"/>
  <c r="D484" i="15" a="1"/>
  <c r="D484" i="15" s="1"/>
  <c r="E484" i="15" a="1"/>
  <c r="E484" i="15" s="1"/>
  <c r="F484" i="15" a="1"/>
  <c r="F484" i="15" s="1"/>
  <c r="G484" i="15" a="1"/>
  <c r="G484" i="15" s="1"/>
  <c r="H484" i="15" a="1"/>
  <c r="H484" i="15" s="1"/>
  <c r="I484" i="15" a="1"/>
  <c r="I484" i="15" s="1"/>
  <c r="J484" i="15" a="1"/>
  <c r="J484" i="15" s="1"/>
  <c r="K484" i="15" a="1"/>
  <c r="K484" i="15" s="1"/>
  <c r="L484" i="15" a="1"/>
  <c r="L484" i="15" s="1"/>
  <c r="M484" i="15" a="1"/>
  <c r="M484" i="15" s="1"/>
  <c r="N484" i="15" a="1"/>
  <c r="N484" i="15" s="1"/>
  <c r="O484" i="15" a="1"/>
  <c r="O484" i="15" s="1"/>
  <c r="P484" i="15" a="1"/>
  <c r="P484" i="15" s="1"/>
  <c r="Q484" i="15" a="1"/>
  <c r="Q484" i="15" s="1"/>
  <c r="C485" i="15" a="1"/>
  <c r="C485" i="15" s="1"/>
  <c r="D485" i="15" a="1"/>
  <c r="D485" i="15" s="1"/>
  <c r="E485" i="15" a="1"/>
  <c r="E485" i="15" s="1"/>
  <c r="F485" i="15" a="1"/>
  <c r="F485" i="15" s="1"/>
  <c r="G485" i="15" a="1"/>
  <c r="G485" i="15" s="1"/>
  <c r="H485" i="15" a="1"/>
  <c r="H485" i="15" s="1"/>
  <c r="I485" i="15" a="1"/>
  <c r="I485" i="15" s="1"/>
  <c r="J485" i="15" a="1"/>
  <c r="J485" i="15" s="1"/>
  <c r="K485" i="15" a="1"/>
  <c r="K485" i="15" s="1"/>
  <c r="L485" i="15" a="1"/>
  <c r="L485" i="15" s="1"/>
  <c r="M485" i="15" a="1"/>
  <c r="M485" i="15" s="1"/>
  <c r="N485" i="15" a="1"/>
  <c r="N485" i="15" s="1"/>
  <c r="O485" i="15" a="1"/>
  <c r="O485" i="15" s="1"/>
  <c r="P485" i="15" a="1"/>
  <c r="P485" i="15" s="1"/>
  <c r="Q485" i="15" a="1"/>
  <c r="Q485" i="15" s="1"/>
  <c r="C486" i="15" a="1"/>
  <c r="C486" i="15" s="1"/>
  <c r="D486" i="15" a="1"/>
  <c r="D486" i="15" s="1"/>
  <c r="E486" i="15" a="1"/>
  <c r="E486" i="15" s="1"/>
  <c r="F486" i="15" a="1"/>
  <c r="F486" i="15" s="1"/>
  <c r="G486" i="15" a="1"/>
  <c r="G486" i="15" s="1"/>
  <c r="H486" i="15" a="1"/>
  <c r="H486" i="15" s="1"/>
  <c r="I486" i="15" a="1"/>
  <c r="I486" i="15" s="1"/>
  <c r="J486" i="15" a="1"/>
  <c r="J486" i="15" s="1"/>
  <c r="K486" i="15" a="1"/>
  <c r="K486" i="15" s="1"/>
  <c r="L486" i="15" a="1"/>
  <c r="L486" i="15" s="1"/>
  <c r="M486" i="15" a="1"/>
  <c r="M486" i="15" s="1"/>
  <c r="N486" i="15" a="1"/>
  <c r="N486" i="15" s="1"/>
  <c r="O486" i="15" a="1"/>
  <c r="O486" i="15" s="1"/>
  <c r="P486" i="15" a="1"/>
  <c r="P486" i="15" s="1"/>
  <c r="Q486" i="15" a="1"/>
  <c r="Q486" i="15" s="1"/>
  <c r="C487" i="15" a="1"/>
  <c r="C487" i="15" s="1"/>
  <c r="D487" i="15" a="1"/>
  <c r="D487" i="15" s="1"/>
  <c r="E487" i="15" a="1"/>
  <c r="E487" i="15" s="1"/>
  <c r="F487" i="15" a="1"/>
  <c r="F487" i="15" s="1"/>
  <c r="G487" i="15" a="1"/>
  <c r="G487" i="15" s="1"/>
  <c r="H487" i="15" a="1"/>
  <c r="H487" i="15" s="1"/>
  <c r="I487" i="15" a="1"/>
  <c r="I487" i="15" s="1"/>
  <c r="J487" i="15" a="1"/>
  <c r="J487" i="15" s="1"/>
  <c r="K487" i="15" a="1"/>
  <c r="K487" i="15" s="1"/>
  <c r="L487" i="15" a="1"/>
  <c r="L487" i="15" s="1"/>
  <c r="M487" i="15" a="1"/>
  <c r="M487" i="15" s="1"/>
  <c r="N487" i="15" a="1"/>
  <c r="N487" i="15" s="1"/>
  <c r="O487" i="15" a="1"/>
  <c r="O487" i="15" s="1"/>
  <c r="P487" i="15" a="1"/>
  <c r="P487" i="15" s="1"/>
  <c r="Q487" i="15" a="1"/>
  <c r="Q487" i="15" s="1"/>
  <c r="C488" i="15" a="1"/>
  <c r="C488" i="15" s="1"/>
  <c r="D488" i="15" a="1"/>
  <c r="D488" i="15" s="1"/>
  <c r="E488" i="15" a="1"/>
  <c r="E488" i="15" s="1"/>
  <c r="F488" i="15" a="1"/>
  <c r="F488" i="15" s="1"/>
  <c r="G488" i="15" a="1"/>
  <c r="G488" i="15" s="1"/>
  <c r="H488" i="15" a="1"/>
  <c r="H488" i="15" s="1"/>
  <c r="I488" i="15" a="1"/>
  <c r="I488" i="15" s="1"/>
  <c r="J488" i="15" a="1"/>
  <c r="J488" i="15" s="1"/>
  <c r="K488" i="15" a="1"/>
  <c r="K488" i="15" s="1"/>
  <c r="L488" i="15" a="1"/>
  <c r="L488" i="15" s="1"/>
  <c r="M488" i="15" a="1"/>
  <c r="M488" i="15" s="1"/>
  <c r="N488" i="15" a="1"/>
  <c r="N488" i="15" s="1"/>
  <c r="O488" i="15" a="1"/>
  <c r="O488" i="15" s="1"/>
  <c r="P488" i="15" a="1"/>
  <c r="P488" i="15" s="1"/>
  <c r="Q488" i="15" a="1"/>
  <c r="Q488" i="15" s="1"/>
  <c r="C489" i="15" a="1"/>
  <c r="C489" i="15" s="1"/>
  <c r="D489" i="15" a="1"/>
  <c r="D489" i="15" s="1"/>
  <c r="E489" i="15" a="1"/>
  <c r="E489" i="15" s="1"/>
  <c r="F489" i="15" a="1"/>
  <c r="F489" i="15" s="1"/>
  <c r="G489" i="15" a="1"/>
  <c r="G489" i="15" s="1"/>
  <c r="H489" i="15" a="1"/>
  <c r="H489" i="15" s="1"/>
  <c r="I489" i="15" a="1"/>
  <c r="I489" i="15" s="1"/>
  <c r="J489" i="15" a="1"/>
  <c r="J489" i="15" s="1"/>
  <c r="K489" i="15" a="1"/>
  <c r="K489" i="15" s="1"/>
  <c r="L489" i="15" a="1"/>
  <c r="L489" i="15" s="1"/>
  <c r="M489" i="15" a="1"/>
  <c r="M489" i="15" s="1"/>
  <c r="N489" i="15" a="1"/>
  <c r="N489" i="15" s="1"/>
  <c r="O489" i="15" a="1"/>
  <c r="O489" i="15" s="1"/>
  <c r="P489" i="15" a="1"/>
  <c r="P489" i="15" s="1"/>
  <c r="Q489" i="15" a="1"/>
  <c r="Q489" i="15" s="1"/>
  <c r="C490" i="15" a="1"/>
  <c r="C490" i="15" s="1"/>
  <c r="D490" i="15" a="1"/>
  <c r="D490" i="15" s="1"/>
  <c r="E490" i="15" a="1"/>
  <c r="E490" i="15" s="1"/>
  <c r="F490" i="15" a="1"/>
  <c r="F490" i="15" s="1"/>
  <c r="G490" i="15" a="1"/>
  <c r="G490" i="15" s="1"/>
  <c r="H490" i="15" a="1"/>
  <c r="H490" i="15" s="1"/>
  <c r="I490" i="15" a="1"/>
  <c r="I490" i="15" s="1"/>
  <c r="J490" i="15" a="1"/>
  <c r="J490" i="15" s="1"/>
  <c r="K490" i="15" a="1"/>
  <c r="K490" i="15" s="1"/>
  <c r="L490" i="15" a="1"/>
  <c r="L490" i="15" s="1"/>
  <c r="M490" i="15" a="1"/>
  <c r="M490" i="15" s="1"/>
  <c r="N490" i="15" a="1"/>
  <c r="N490" i="15" s="1"/>
  <c r="O490" i="15" a="1"/>
  <c r="O490" i="15" s="1"/>
  <c r="P490" i="15" a="1"/>
  <c r="P490" i="15" s="1"/>
  <c r="Q490" i="15" a="1"/>
  <c r="Q490" i="15" s="1"/>
  <c r="C491" i="15" a="1"/>
  <c r="C491" i="15" s="1"/>
  <c r="D491" i="15" a="1"/>
  <c r="D491" i="15" s="1"/>
  <c r="E491" i="15" a="1"/>
  <c r="E491" i="15" s="1"/>
  <c r="F491" i="15" a="1"/>
  <c r="F491" i="15" s="1"/>
  <c r="G491" i="15" a="1"/>
  <c r="G491" i="15" s="1"/>
  <c r="H491" i="15" a="1"/>
  <c r="H491" i="15" s="1"/>
  <c r="I491" i="15" a="1"/>
  <c r="I491" i="15" s="1"/>
  <c r="J491" i="15" a="1"/>
  <c r="J491" i="15" s="1"/>
  <c r="K491" i="15" a="1"/>
  <c r="K491" i="15" s="1"/>
  <c r="L491" i="15" a="1"/>
  <c r="L491" i="15" s="1"/>
  <c r="M491" i="15" a="1"/>
  <c r="M491" i="15" s="1"/>
  <c r="N491" i="15" a="1"/>
  <c r="N491" i="15" s="1"/>
  <c r="O491" i="15" a="1"/>
  <c r="O491" i="15" s="1"/>
  <c r="P491" i="15" a="1"/>
  <c r="P491" i="15" s="1"/>
  <c r="Q491" i="15" a="1"/>
  <c r="Q491" i="15" s="1"/>
  <c r="C492" i="15" a="1"/>
  <c r="C492" i="15" s="1"/>
  <c r="D492" i="15" a="1"/>
  <c r="D492" i="15" s="1"/>
  <c r="E492" i="15" a="1"/>
  <c r="E492" i="15" s="1"/>
  <c r="F492" i="15" a="1"/>
  <c r="F492" i="15" s="1"/>
  <c r="G492" i="15" a="1"/>
  <c r="G492" i="15" s="1"/>
  <c r="H492" i="15" a="1"/>
  <c r="H492" i="15" s="1"/>
  <c r="I492" i="15" a="1"/>
  <c r="I492" i="15" s="1"/>
  <c r="J492" i="15" a="1"/>
  <c r="J492" i="15" s="1"/>
  <c r="K492" i="15" a="1"/>
  <c r="K492" i="15" s="1"/>
  <c r="L492" i="15" a="1"/>
  <c r="L492" i="15" s="1"/>
  <c r="M492" i="15" a="1"/>
  <c r="M492" i="15" s="1"/>
  <c r="N492" i="15" a="1"/>
  <c r="N492" i="15" s="1"/>
  <c r="O492" i="15" a="1"/>
  <c r="O492" i="15" s="1"/>
  <c r="P492" i="15" a="1"/>
  <c r="P492" i="15" s="1"/>
  <c r="Q492" i="15" a="1"/>
  <c r="Q492" i="15" s="1"/>
  <c r="C493" i="15" a="1"/>
  <c r="C493" i="15" s="1"/>
  <c r="D493" i="15" a="1"/>
  <c r="D493" i="15" s="1"/>
  <c r="E493" i="15" a="1"/>
  <c r="E493" i="15" s="1"/>
  <c r="F493" i="15" a="1"/>
  <c r="F493" i="15" s="1"/>
  <c r="G493" i="15" a="1"/>
  <c r="G493" i="15" s="1"/>
  <c r="H493" i="15" a="1"/>
  <c r="H493" i="15" s="1"/>
  <c r="I493" i="15" a="1"/>
  <c r="I493" i="15" s="1"/>
  <c r="J493" i="15" a="1"/>
  <c r="J493" i="15" s="1"/>
  <c r="K493" i="15" a="1"/>
  <c r="K493" i="15" s="1"/>
  <c r="L493" i="15" a="1"/>
  <c r="L493" i="15" s="1"/>
  <c r="M493" i="15" a="1"/>
  <c r="M493" i="15" s="1"/>
  <c r="N493" i="15" a="1"/>
  <c r="N493" i="15" s="1"/>
  <c r="O493" i="15" a="1"/>
  <c r="O493" i="15" s="1"/>
  <c r="P493" i="15" a="1"/>
  <c r="P493" i="15" s="1"/>
  <c r="Q493" i="15" a="1"/>
  <c r="Q493" i="15" s="1"/>
  <c r="C494" i="15" a="1"/>
  <c r="C494" i="15" s="1"/>
  <c r="D494" i="15" a="1"/>
  <c r="D494" i="15" s="1"/>
  <c r="E494" i="15" a="1"/>
  <c r="E494" i="15" s="1"/>
  <c r="F494" i="15" a="1"/>
  <c r="F494" i="15" s="1"/>
  <c r="G494" i="15" a="1"/>
  <c r="G494" i="15" s="1"/>
  <c r="H494" i="15" a="1"/>
  <c r="H494" i="15" s="1"/>
  <c r="I494" i="15" a="1"/>
  <c r="I494" i="15" s="1"/>
  <c r="J494" i="15" a="1"/>
  <c r="J494" i="15" s="1"/>
  <c r="K494" i="15" a="1"/>
  <c r="K494" i="15" s="1"/>
  <c r="L494" i="15" a="1"/>
  <c r="L494" i="15" s="1"/>
  <c r="M494" i="15" a="1"/>
  <c r="M494" i="15" s="1"/>
  <c r="N494" i="15" a="1"/>
  <c r="N494" i="15" s="1"/>
  <c r="O494" i="15" a="1"/>
  <c r="O494" i="15" s="1"/>
  <c r="P494" i="15" a="1"/>
  <c r="P494" i="15" s="1"/>
  <c r="Q494" i="15" a="1"/>
  <c r="Q494" i="15" s="1"/>
  <c r="C495" i="15" a="1"/>
  <c r="C495" i="15" s="1"/>
  <c r="D495" i="15" a="1"/>
  <c r="D495" i="15" s="1"/>
  <c r="E495" i="15" a="1"/>
  <c r="E495" i="15" s="1"/>
  <c r="F495" i="15" a="1"/>
  <c r="F495" i="15" s="1"/>
  <c r="G495" i="15" a="1"/>
  <c r="G495" i="15" s="1"/>
  <c r="H495" i="15" a="1"/>
  <c r="H495" i="15" s="1"/>
  <c r="I495" i="15" a="1"/>
  <c r="I495" i="15" s="1"/>
  <c r="J495" i="15" a="1"/>
  <c r="J495" i="15" s="1"/>
  <c r="K495" i="15" a="1"/>
  <c r="K495" i="15" s="1"/>
  <c r="L495" i="15" a="1"/>
  <c r="L495" i="15" s="1"/>
  <c r="M495" i="15" a="1"/>
  <c r="M495" i="15" s="1"/>
  <c r="N495" i="15" a="1"/>
  <c r="N495" i="15" s="1"/>
  <c r="O495" i="15" a="1"/>
  <c r="O495" i="15" s="1"/>
  <c r="P495" i="15" a="1"/>
  <c r="P495" i="15" s="1"/>
  <c r="Q495" i="15" a="1"/>
  <c r="Q495" i="15" s="1"/>
  <c r="C496" i="15" a="1"/>
  <c r="C496" i="15" s="1"/>
  <c r="D496" i="15" a="1"/>
  <c r="D496" i="15" s="1"/>
  <c r="E496" i="15" a="1"/>
  <c r="E496" i="15" s="1"/>
  <c r="F496" i="15" a="1"/>
  <c r="F496" i="15" s="1"/>
  <c r="G496" i="15" a="1"/>
  <c r="G496" i="15" s="1"/>
  <c r="H496" i="15" a="1"/>
  <c r="H496" i="15" s="1"/>
  <c r="I496" i="15" a="1"/>
  <c r="I496" i="15" s="1"/>
  <c r="J496" i="15" a="1"/>
  <c r="J496" i="15" s="1"/>
  <c r="K496" i="15" a="1"/>
  <c r="K496" i="15" s="1"/>
  <c r="L496" i="15" a="1"/>
  <c r="L496" i="15" s="1"/>
  <c r="M496" i="15" a="1"/>
  <c r="M496" i="15" s="1"/>
  <c r="N496" i="15" a="1"/>
  <c r="N496" i="15" s="1"/>
  <c r="O496" i="15" a="1"/>
  <c r="O496" i="15" s="1"/>
  <c r="P496" i="15" a="1"/>
  <c r="P496" i="15" s="1"/>
  <c r="Q496" i="15" a="1"/>
  <c r="Q496" i="15" s="1"/>
  <c r="C497" i="15" a="1"/>
  <c r="C497" i="15" s="1"/>
  <c r="D497" i="15" a="1"/>
  <c r="D497" i="15" s="1"/>
  <c r="E497" i="15" a="1"/>
  <c r="E497" i="15" s="1"/>
  <c r="F497" i="15" a="1"/>
  <c r="F497" i="15" s="1"/>
  <c r="G497" i="15" a="1"/>
  <c r="G497" i="15" s="1"/>
  <c r="H497" i="15" a="1"/>
  <c r="H497" i="15" s="1"/>
  <c r="I497" i="15" a="1"/>
  <c r="I497" i="15" s="1"/>
  <c r="J497" i="15" a="1"/>
  <c r="J497" i="15" s="1"/>
  <c r="K497" i="15" a="1"/>
  <c r="K497" i="15" s="1"/>
  <c r="L497" i="15" a="1"/>
  <c r="L497" i="15" s="1"/>
  <c r="M497" i="15" a="1"/>
  <c r="M497" i="15" s="1"/>
  <c r="N497" i="15" a="1"/>
  <c r="N497" i="15" s="1"/>
  <c r="O497" i="15" a="1"/>
  <c r="O497" i="15" s="1"/>
  <c r="P497" i="15" a="1"/>
  <c r="P497" i="15" s="1"/>
  <c r="Q497" i="15" a="1"/>
  <c r="Q497" i="15" s="1"/>
  <c r="Q467" i="15" a="1"/>
  <c r="Q467" i="15" s="1"/>
  <c r="P467" i="15" a="1"/>
  <c r="P467" i="15" s="1"/>
  <c r="O467" i="15" a="1"/>
  <c r="O467" i="15" s="1"/>
  <c r="N467" i="15" a="1"/>
  <c r="N467" i="15" s="1"/>
  <c r="M467" i="15" a="1"/>
  <c r="M467" i="15" s="1"/>
  <c r="L467" i="15" a="1"/>
  <c r="L467" i="15" s="1"/>
  <c r="K467" i="15" a="1"/>
  <c r="K467" i="15" s="1"/>
  <c r="J467" i="15" a="1"/>
  <c r="J467" i="15" s="1"/>
  <c r="I467" i="15" a="1"/>
  <c r="I467" i="15" s="1"/>
  <c r="H467" i="15" a="1"/>
  <c r="H467" i="15" s="1"/>
  <c r="G467" i="15" a="1"/>
  <c r="G467" i="15" s="1"/>
  <c r="F467" i="15" a="1"/>
  <c r="F467" i="15" s="1"/>
  <c r="E467" i="15" a="1"/>
  <c r="E467" i="15" s="1"/>
  <c r="D467" i="15" a="1"/>
  <c r="D467" i="15" s="1"/>
  <c r="C467" i="15" a="1"/>
  <c r="C467" i="15" s="1"/>
  <c r="C435" i="15" a="1"/>
  <c r="C435" i="15" s="1"/>
  <c r="D435" i="15" a="1"/>
  <c r="D435" i="15" s="1"/>
  <c r="E435" i="15" a="1"/>
  <c r="E435" i="15" s="1"/>
  <c r="F435" i="15" a="1"/>
  <c r="F435" i="15" s="1"/>
  <c r="G435" i="15" a="1"/>
  <c r="G435" i="15" s="1"/>
  <c r="H435" i="15" a="1"/>
  <c r="H435" i="15" s="1"/>
  <c r="I435" i="15" a="1"/>
  <c r="I435" i="15" s="1"/>
  <c r="J435" i="15" a="1"/>
  <c r="J435" i="15" s="1"/>
  <c r="K435" i="15" a="1"/>
  <c r="K435" i="15" s="1"/>
  <c r="L435" i="15" a="1"/>
  <c r="L435" i="15" s="1"/>
  <c r="M435" i="15" a="1"/>
  <c r="M435" i="15" s="1"/>
  <c r="N435" i="15" a="1"/>
  <c r="N435" i="15" s="1"/>
  <c r="O435" i="15" a="1"/>
  <c r="O435" i="15" s="1"/>
  <c r="P435" i="15" a="1"/>
  <c r="P435" i="15" s="1"/>
  <c r="Q435" i="15" a="1"/>
  <c r="Q435" i="15" s="1"/>
  <c r="C436" i="15" a="1"/>
  <c r="C436" i="15" s="1"/>
  <c r="D436" i="15" a="1"/>
  <c r="D436" i="15" s="1"/>
  <c r="E436" i="15" a="1"/>
  <c r="E436" i="15" s="1"/>
  <c r="F436" i="15" a="1"/>
  <c r="F436" i="15" s="1"/>
  <c r="G436" i="15" a="1"/>
  <c r="G436" i="15" s="1"/>
  <c r="H436" i="15" a="1"/>
  <c r="H436" i="15" s="1"/>
  <c r="I436" i="15" a="1"/>
  <c r="I436" i="15" s="1"/>
  <c r="J436" i="15" a="1"/>
  <c r="J436" i="15" s="1"/>
  <c r="K436" i="15" a="1"/>
  <c r="K436" i="15" s="1"/>
  <c r="L436" i="15" a="1"/>
  <c r="L436" i="15" s="1"/>
  <c r="M436" i="15" a="1"/>
  <c r="M436" i="15" s="1"/>
  <c r="N436" i="15" a="1"/>
  <c r="N436" i="15" s="1"/>
  <c r="O436" i="15" a="1"/>
  <c r="O436" i="15" s="1"/>
  <c r="P436" i="15" a="1"/>
  <c r="P436" i="15" s="1"/>
  <c r="Q436" i="15" a="1"/>
  <c r="Q436" i="15" s="1"/>
  <c r="C437" i="15" a="1"/>
  <c r="C437" i="15" s="1"/>
  <c r="D437" i="15" a="1"/>
  <c r="D437" i="15" s="1"/>
  <c r="E437" i="15" a="1"/>
  <c r="E437" i="15" s="1"/>
  <c r="F437" i="15" a="1"/>
  <c r="F437" i="15" s="1"/>
  <c r="G437" i="15" a="1"/>
  <c r="G437" i="15" s="1"/>
  <c r="H437" i="15" a="1"/>
  <c r="H437" i="15" s="1"/>
  <c r="I437" i="15" a="1"/>
  <c r="I437" i="15" s="1"/>
  <c r="J437" i="15" a="1"/>
  <c r="J437" i="15" s="1"/>
  <c r="K437" i="15" a="1"/>
  <c r="K437" i="15" s="1"/>
  <c r="L437" i="15" a="1"/>
  <c r="L437" i="15" s="1"/>
  <c r="M437" i="15" a="1"/>
  <c r="M437" i="15" s="1"/>
  <c r="N437" i="15" a="1"/>
  <c r="N437" i="15" s="1"/>
  <c r="O437" i="15" a="1"/>
  <c r="O437" i="15" s="1"/>
  <c r="P437" i="15" a="1"/>
  <c r="P437" i="15" s="1"/>
  <c r="Q437" i="15" a="1"/>
  <c r="Q437" i="15" s="1"/>
  <c r="C438" i="15" a="1"/>
  <c r="C438" i="15" s="1"/>
  <c r="D438" i="15" a="1"/>
  <c r="D438" i="15" s="1"/>
  <c r="E438" i="15" a="1"/>
  <c r="E438" i="15" s="1"/>
  <c r="F438" i="15" a="1"/>
  <c r="F438" i="15" s="1"/>
  <c r="G438" i="15" a="1"/>
  <c r="G438" i="15" s="1"/>
  <c r="H438" i="15" a="1"/>
  <c r="H438" i="15" s="1"/>
  <c r="I438" i="15" a="1"/>
  <c r="I438" i="15" s="1"/>
  <c r="J438" i="15" a="1"/>
  <c r="J438" i="15" s="1"/>
  <c r="K438" i="15" a="1"/>
  <c r="K438" i="15" s="1"/>
  <c r="L438" i="15" a="1"/>
  <c r="L438" i="15" s="1"/>
  <c r="M438" i="15" a="1"/>
  <c r="M438" i="15" s="1"/>
  <c r="N438" i="15" a="1"/>
  <c r="N438" i="15" s="1"/>
  <c r="O438" i="15" a="1"/>
  <c r="O438" i="15" s="1"/>
  <c r="P438" i="15" a="1"/>
  <c r="P438" i="15" s="1"/>
  <c r="Q438" i="15" a="1"/>
  <c r="Q438" i="15" s="1"/>
  <c r="C439" i="15" a="1"/>
  <c r="C439" i="15" s="1"/>
  <c r="D439" i="15" a="1"/>
  <c r="D439" i="15" s="1"/>
  <c r="E439" i="15" a="1"/>
  <c r="E439" i="15" s="1"/>
  <c r="F439" i="15" a="1"/>
  <c r="F439" i="15" s="1"/>
  <c r="G439" i="15" a="1"/>
  <c r="G439" i="15" s="1"/>
  <c r="H439" i="15" a="1"/>
  <c r="H439" i="15" s="1"/>
  <c r="I439" i="15" a="1"/>
  <c r="I439" i="15" s="1"/>
  <c r="J439" i="15" a="1"/>
  <c r="J439" i="15" s="1"/>
  <c r="K439" i="15" a="1"/>
  <c r="K439" i="15" s="1"/>
  <c r="L439" i="15" a="1"/>
  <c r="L439" i="15" s="1"/>
  <c r="M439" i="15" a="1"/>
  <c r="M439" i="15" s="1"/>
  <c r="N439" i="15" a="1"/>
  <c r="N439" i="15" s="1"/>
  <c r="O439" i="15" a="1"/>
  <c r="O439" i="15" s="1"/>
  <c r="P439" i="15" a="1"/>
  <c r="P439" i="15" s="1"/>
  <c r="Q439" i="15" a="1"/>
  <c r="Q439" i="15" s="1"/>
  <c r="C440" i="15" a="1"/>
  <c r="C440" i="15" s="1"/>
  <c r="D440" i="15" a="1"/>
  <c r="D440" i="15" s="1"/>
  <c r="E440" i="15" a="1"/>
  <c r="E440" i="15" s="1"/>
  <c r="F440" i="15" a="1"/>
  <c r="F440" i="15" s="1"/>
  <c r="G440" i="15" a="1"/>
  <c r="G440" i="15" s="1"/>
  <c r="H440" i="15" a="1"/>
  <c r="H440" i="15" s="1"/>
  <c r="I440" i="15" a="1"/>
  <c r="I440" i="15" s="1"/>
  <c r="J440" i="15" a="1"/>
  <c r="J440" i="15" s="1"/>
  <c r="K440" i="15" a="1"/>
  <c r="K440" i="15" s="1"/>
  <c r="L440" i="15" a="1"/>
  <c r="L440" i="15" s="1"/>
  <c r="M440" i="15" a="1"/>
  <c r="M440" i="15" s="1"/>
  <c r="N440" i="15" a="1"/>
  <c r="N440" i="15" s="1"/>
  <c r="O440" i="15" a="1"/>
  <c r="O440" i="15" s="1"/>
  <c r="P440" i="15" a="1"/>
  <c r="P440" i="15" s="1"/>
  <c r="Q440" i="15" a="1"/>
  <c r="Q440" i="15" s="1"/>
  <c r="C441" i="15" a="1"/>
  <c r="C441" i="15" s="1"/>
  <c r="D441" i="15" a="1"/>
  <c r="D441" i="15" s="1"/>
  <c r="E441" i="15" a="1"/>
  <c r="E441" i="15" s="1"/>
  <c r="F441" i="15" a="1"/>
  <c r="F441" i="15" s="1"/>
  <c r="G441" i="15" a="1"/>
  <c r="G441" i="15" s="1"/>
  <c r="H441" i="15" a="1"/>
  <c r="H441" i="15" s="1"/>
  <c r="I441" i="15" a="1"/>
  <c r="I441" i="15" s="1"/>
  <c r="J441" i="15" a="1"/>
  <c r="J441" i="15" s="1"/>
  <c r="K441" i="15" a="1"/>
  <c r="K441" i="15" s="1"/>
  <c r="L441" i="15" a="1"/>
  <c r="L441" i="15" s="1"/>
  <c r="M441" i="15" a="1"/>
  <c r="M441" i="15" s="1"/>
  <c r="N441" i="15" a="1"/>
  <c r="N441" i="15" s="1"/>
  <c r="O441" i="15" a="1"/>
  <c r="O441" i="15" s="1"/>
  <c r="P441" i="15" a="1"/>
  <c r="P441" i="15" s="1"/>
  <c r="Q441" i="15" a="1"/>
  <c r="Q441" i="15" s="1"/>
  <c r="C442" i="15" a="1"/>
  <c r="C442" i="15" s="1"/>
  <c r="D442" i="15" a="1"/>
  <c r="D442" i="15" s="1"/>
  <c r="E442" i="15" a="1"/>
  <c r="E442" i="15" s="1"/>
  <c r="F442" i="15" a="1"/>
  <c r="F442" i="15" s="1"/>
  <c r="G442" i="15" a="1"/>
  <c r="G442" i="15" s="1"/>
  <c r="H442" i="15" a="1"/>
  <c r="H442" i="15" s="1"/>
  <c r="I442" i="15" a="1"/>
  <c r="I442" i="15" s="1"/>
  <c r="J442" i="15" a="1"/>
  <c r="J442" i="15" s="1"/>
  <c r="K442" i="15" a="1"/>
  <c r="K442" i="15" s="1"/>
  <c r="L442" i="15" a="1"/>
  <c r="L442" i="15" s="1"/>
  <c r="M442" i="15" a="1"/>
  <c r="M442" i="15" s="1"/>
  <c r="N442" i="15" a="1"/>
  <c r="N442" i="15" s="1"/>
  <c r="O442" i="15" a="1"/>
  <c r="O442" i="15" s="1"/>
  <c r="P442" i="15" a="1"/>
  <c r="P442" i="15" s="1"/>
  <c r="Q442" i="15" a="1"/>
  <c r="Q442" i="15" s="1"/>
  <c r="C443" i="15" a="1"/>
  <c r="C443" i="15" s="1"/>
  <c r="D443" i="15" a="1"/>
  <c r="D443" i="15" s="1"/>
  <c r="E443" i="15" a="1"/>
  <c r="E443" i="15" s="1"/>
  <c r="F443" i="15" a="1"/>
  <c r="F443" i="15" s="1"/>
  <c r="G443" i="15" a="1"/>
  <c r="G443" i="15" s="1"/>
  <c r="H443" i="15" a="1"/>
  <c r="H443" i="15" s="1"/>
  <c r="I443" i="15" a="1"/>
  <c r="I443" i="15" s="1"/>
  <c r="J443" i="15" a="1"/>
  <c r="J443" i="15" s="1"/>
  <c r="K443" i="15" a="1"/>
  <c r="K443" i="15" s="1"/>
  <c r="L443" i="15" a="1"/>
  <c r="L443" i="15" s="1"/>
  <c r="M443" i="15" a="1"/>
  <c r="M443" i="15" s="1"/>
  <c r="N443" i="15" a="1"/>
  <c r="N443" i="15" s="1"/>
  <c r="O443" i="15" a="1"/>
  <c r="O443" i="15" s="1"/>
  <c r="P443" i="15" a="1"/>
  <c r="P443" i="15" s="1"/>
  <c r="Q443" i="15" a="1"/>
  <c r="Q443" i="15" s="1"/>
  <c r="C444" i="15" a="1"/>
  <c r="C444" i="15" s="1"/>
  <c r="D444" i="15" a="1"/>
  <c r="D444" i="15" s="1"/>
  <c r="E444" i="15" a="1"/>
  <c r="E444" i="15" s="1"/>
  <c r="F444" i="15" a="1"/>
  <c r="F444" i="15" s="1"/>
  <c r="G444" i="15" a="1"/>
  <c r="G444" i="15" s="1"/>
  <c r="H444" i="15" a="1"/>
  <c r="H444" i="15" s="1"/>
  <c r="I444" i="15" a="1"/>
  <c r="I444" i="15" s="1"/>
  <c r="J444" i="15" a="1"/>
  <c r="J444" i="15" s="1"/>
  <c r="K444" i="15" a="1"/>
  <c r="K444" i="15" s="1"/>
  <c r="L444" i="15" a="1"/>
  <c r="L444" i="15" s="1"/>
  <c r="M444" i="15" a="1"/>
  <c r="M444" i="15" s="1"/>
  <c r="N444" i="15" a="1"/>
  <c r="N444" i="15" s="1"/>
  <c r="O444" i="15" a="1"/>
  <c r="O444" i="15" s="1"/>
  <c r="P444" i="15" a="1"/>
  <c r="P444" i="15" s="1"/>
  <c r="Q444" i="15" a="1"/>
  <c r="Q444" i="15" s="1"/>
  <c r="C445" i="15" a="1"/>
  <c r="C445" i="15" s="1"/>
  <c r="D445" i="15" a="1"/>
  <c r="D445" i="15" s="1"/>
  <c r="E445" i="15" a="1"/>
  <c r="E445" i="15" s="1"/>
  <c r="F445" i="15" a="1"/>
  <c r="F445" i="15" s="1"/>
  <c r="G445" i="15" a="1"/>
  <c r="G445" i="15" s="1"/>
  <c r="H445" i="15" a="1"/>
  <c r="H445" i="15" s="1"/>
  <c r="I445" i="15" a="1"/>
  <c r="I445" i="15" s="1"/>
  <c r="J445" i="15" a="1"/>
  <c r="J445" i="15" s="1"/>
  <c r="K445" i="15" a="1"/>
  <c r="K445" i="15" s="1"/>
  <c r="L445" i="15" a="1"/>
  <c r="L445" i="15" s="1"/>
  <c r="M445" i="15" a="1"/>
  <c r="M445" i="15" s="1"/>
  <c r="N445" i="15" a="1"/>
  <c r="N445" i="15" s="1"/>
  <c r="O445" i="15" a="1"/>
  <c r="O445" i="15" s="1"/>
  <c r="P445" i="15" a="1"/>
  <c r="P445" i="15" s="1"/>
  <c r="Q445" i="15" a="1"/>
  <c r="Q445" i="15" s="1"/>
  <c r="C446" i="15" a="1"/>
  <c r="C446" i="15" s="1"/>
  <c r="D446" i="15" a="1"/>
  <c r="D446" i="15" s="1"/>
  <c r="E446" i="15" a="1"/>
  <c r="E446" i="15" s="1"/>
  <c r="F446" i="15" a="1"/>
  <c r="F446" i="15" s="1"/>
  <c r="G446" i="15" a="1"/>
  <c r="G446" i="15" s="1"/>
  <c r="H446" i="15" a="1"/>
  <c r="H446" i="15" s="1"/>
  <c r="I446" i="15" a="1"/>
  <c r="I446" i="15" s="1"/>
  <c r="J446" i="15" a="1"/>
  <c r="J446" i="15" s="1"/>
  <c r="K446" i="15" a="1"/>
  <c r="K446" i="15" s="1"/>
  <c r="L446" i="15" a="1"/>
  <c r="L446" i="15" s="1"/>
  <c r="M446" i="15" a="1"/>
  <c r="M446" i="15" s="1"/>
  <c r="N446" i="15" a="1"/>
  <c r="N446" i="15" s="1"/>
  <c r="O446" i="15" a="1"/>
  <c r="O446" i="15" s="1"/>
  <c r="P446" i="15" a="1"/>
  <c r="P446" i="15" s="1"/>
  <c r="Q446" i="15" a="1"/>
  <c r="Q446" i="15" s="1"/>
  <c r="C447" i="15" a="1"/>
  <c r="C447" i="15" s="1"/>
  <c r="D447" i="15" a="1"/>
  <c r="D447" i="15" s="1"/>
  <c r="E447" i="15" a="1"/>
  <c r="E447" i="15" s="1"/>
  <c r="F447" i="15" a="1"/>
  <c r="F447" i="15" s="1"/>
  <c r="G447" i="15" a="1"/>
  <c r="G447" i="15" s="1"/>
  <c r="H447" i="15" a="1"/>
  <c r="H447" i="15" s="1"/>
  <c r="I447" i="15" a="1"/>
  <c r="I447" i="15" s="1"/>
  <c r="J447" i="15" a="1"/>
  <c r="J447" i="15" s="1"/>
  <c r="K447" i="15" a="1"/>
  <c r="K447" i="15" s="1"/>
  <c r="L447" i="15" a="1"/>
  <c r="L447" i="15" s="1"/>
  <c r="M447" i="15" a="1"/>
  <c r="M447" i="15" s="1"/>
  <c r="N447" i="15" a="1"/>
  <c r="N447" i="15" s="1"/>
  <c r="O447" i="15" a="1"/>
  <c r="O447" i="15" s="1"/>
  <c r="P447" i="15" a="1"/>
  <c r="P447" i="15" s="1"/>
  <c r="Q447" i="15" a="1"/>
  <c r="Q447" i="15" s="1"/>
  <c r="C448" i="15" a="1"/>
  <c r="C448" i="15" s="1"/>
  <c r="D448" i="15" a="1"/>
  <c r="D448" i="15" s="1"/>
  <c r="E448" i="15" a="1"/>
  <c r="E448" i="15" s="1"/>
  <c r="F448" i="15" a="1"/>
  <c r="F448" i="15" s="1"/>
  <c r="G448" i="15" a="1"/>
  <c r="G448" i="15" s="1"/>
  <c r="H448" i="15" a="1"/>
  <c r="H448" i="15" s="1"/>
  <c r="I448" i="15" a="1"/>
  <c r="I448" i="15" s="1"/>
  <c r="J448" i="15" a="1"/>
  <c r="J448" i="15" s="1"/>
  <c r="K448" i="15" a="1"/>
  <c r="K448" i="15" s="1"/>
  <c r="L448" i="15" a="1"/>
  <c r="L448" i="15" s="1"/>
  <c r="M448" i="15" a="1"/>
  <c r="M448" i="15" s="1"/>
  <c r="N448" i="15" a="1"/>
  <c r="N448" i="15" s="1"/>
  <c r="O448" i="15" a="1"/>
  <c r="O448" i="15" s="1"/>
  <c r="P448" i="15" a="1"/>
  <c r="P448" i="15" s="1"/>
  <c r="Q448" i="15" a="1"/>
  <c r="Q448" i="15" s="1"/>
  <c r="C449" i="15" a="1"/>
  <c r="C449" i="15" s="1"/>
  <c r="D449" i="15" a="1"/>
  <c r="D449" i="15" s="1"/>
  <c r="E449" i="15" a="1"/>
  <c r="E449" i="15" s="1"/>
  <c r="F449" i="15" a="1"/>
  <c r="F449" i="15" s="1"/>
  <c r="G449" i="15" a="1"/>
  <c r="G449" i="15" s="1"/>
  <c r="H449" i="15" a="1"/>
  <c r="H449" i="15" s="1"/>
  <c r="I449" i="15" a="1"/>
  <c r="I449" i="15" s="1"/>
  <c r="J449" i="15" a="1"/>
  <c r="J449" i="15" s="1"/>
  <c r="K449" i="15" a="1"/>
  <c r="K449" i="15" s="1"/>
  <c r="L449" i="15" a="1"/>
  <c r="L449" i="15" s="1"/>
  <c r="M449" i="15" a="1"/>
  <c r="M449" i="15" s="1"/>
  <c r="N449" i="15" a="1"/>
  <c r="N449" i="15" s="1"/>
  <c r="O449" i="15" a="1"/>
  <c r="O449" i="15" s="1"/>
  <c r="P449" i="15" a="1"/>
  <c r="P449" i="15" s="1"/>
  <c r="Q449" i="15" a="1"/>
  <c r="Q449" i="15" s="1"/>
  <c r="C450" i="15" a="1"/>
  <c r="C450" i="15" s="1"/>
  <c r="D450" i="15" a="1"/>
  <c r="D450" i="15" s="1"/>
  <c r="E450" i="15" a="1"/>
  <c r="E450" i="15" s="1"/>
  <c r="F450" i="15" a="1"/>
  <c r="F450" i="15" s="1"/>
  <c r="G450" i="15" a="1"/>
  <c r="G450" i="15" s="1"/>
  <c r="H450" i="15" a="1"/>
  <c r="H450" i="15" s="1"/>
  <c r="I450" i="15" a="1"/>
  <c r="I450" i="15" s="1"/>
  <c r="J450" i="15" a="1"/>
  <c r="J450" i="15" s="1"/>
  <c r="K450" i="15" a="1"/>
  <c r="K450" i="15" s="1"/>
  <c r="L450" i="15" a="1"/>
  <c r="L450" i="15" s="1"/>
  <c r="M450" i="15" a="1"/>
  <c r="M450" i="15" s="1"/>
  <c r="N450" i="15" a="1"/>
  <c r="N450" i="15" s="1"/>
  <c r="O450" i="15" a="1"/>
  <c r="O450" i="15" s="1"/>
  <c r="P450" i="15" a="1"/>
  <c r="P450" i="15" s="1"/>
  <c r="Q450" i="15" a="1"/>
  <c r="Q450" i="15" s="1"/>
  <c r="C451" i="15" a="1"/>
  <c r="C451" i="15" s="1"/>
  <c r="D451" i="15" a="1"/>
  <c r="D451" i="15" s="1"/>
  <c r="E451" i="15" a="1"/>
  <c r="E451" i="15" s="1"/>
  <c r="F451" i="15" a="1"/>
  <c r="F451" i="15" s="1"/>
  <c r="G451" i="15" a="1"/>
  <c r="G451" i="15" s="1"/>
  <c r="H451" i="15" a="1"/>
  <c r="H451" i="15" s="1"/>
  <c r="I451" i="15" a="1"/>
  <c r="I451" i="15" s="1"/>
  <c r="J451" i="15" a="1"/>
  <c r="J451" i="15" s="1"/>
  <c r="K451" i="15" a="1"/>
  <c r="K451" i="15" s="1"/>
  <c r="L451" i="15" a="1"/>
  <c r="L451" i="15" s="1"/>
  <c r="M451" i="15" a="1"/>
  <c r="M451" i="15" s="1"/>
  <c r="N451" i="15" a="1"/>
  <c r="N451" i="15" s="1"/>
  <c r="O451" i="15" a="1"/>
  <c r="O451" i="15" s="1"/>
  <c r="P451" i="15" a="1"/>
  <c r="P451" i="15" s="1"/>
  <c r="Q451" i="15" a="1"/>
  <c r="Q451" i="15" s="1"/>
  <c r="C452" i="15" a="1"/>
  <c r="C452" i="15" s="1"/>
  <c r="D452" i="15" a="1"/>
  <c r="D452" i="15" s="1"/>
  <c r="E452" i="15" a="1"/>
  <c r="E452" i="15" s="1"/>
  <c r="F452" i="15" a="1"/>
  <c r="F452" i="15" s="1"/>
  <c r="G452" i="15" a="1"/>
  <c r="G452" i="15" s="1"/>
  <c r="H452" i="15" a="1"/>
  <c r="H452" i="15" s="1"/>
  <c r="I452" i="15" a="1"/>
  <c r="I452" i="15" s="1"/>
  <c r="J452" i="15" a="1"/>
  <c r="J452" i="15" s="1"/>
  <c r="K452" i="15" a="1"/>
  <c r="K452" i="15" s="1"/>
  <c r="L452" i="15" a="1"/>
  <c r="L452" i="15" s="1"/>
  <c r="M452" i="15" a="1"/>
  <c r="M452" i="15" s="1"/>
  <c r="N452" i="15" a="1"/>
  <c r="N452" i="15" s="1"/>
  <c r="O452" i="15" a="1"/>
  <c r="O452" i="15" s="1"/>
  <c r="P452" i="15" a="1"/>
  <c r="P452" i="15" s="1"/>
  <c r="Q452" i="15" a="1"/>
  <c r="Q452" i="15" s="1"/>
  <c r="C453" i="15" a="1"/>
  <c r="C453" i="15" s="1"/>
  <c r="D453" i="15" a="1"/>
  <c r="D453" i="15" s="1"/>
  <c r="E453" i="15" a="1"/>
  <c r="E453" i="15" s="1"/>
  <c r="F453" i="15" a="1"/>
  <c r="F453" i="15" s="1"/>
  <c r="G453" i="15" a="1"/>
  <c r="G453" i="15" s="1"/>
  <c r="H453" i="15" a="1"/>
  <c r="H453" i="15" s="1"/>
  <c r="I453" i="15" a="1"/>
  <c r="I453" i="15" s="1"/>
  <c r="J453" i="15" a="1"/>
  <c r="J453" i="15" s="1"/>
  <c r="K453" i="15" a="1"/>
  <c r="K453" i="15" s="1"/>
  <c r="L453" i="15" a="1"/>
  <c r="L453" i="15" s="1"/>
  <c r="M453" i="15" a="1"/>
  <c r="M453" i="15" s="1"/>
  <c r="N453" i="15" a="1"/>
  <c r="N453" i="15" s="1"/>
  <c r="O453" i="15" a="1"/>
  <c r="O453" i="15" s="1"/>
  <c r="P453" i="15" a="1"/>
  <c r="P453" i="15" s="1"/>
  <c r="Q453" i="15" a="1"/>
  <c r="Q453" i="15" s="1"/>
  <c r="C454" i="15" a="1"/>
  <c r="C454" i="15" s="1"/>
  <c r="D454" i="15" a="1"/>
  <c r="D454" i="15" s="1"/>
  <c r="E454" i="15" a="1"/>
  <c r="E454" i="15" s="1"/>
  <c r="F454" i="15" a="1"/>
  <c r="F454" i="15" s="1"/>
  <c r="G454" i="15" a="1"/>
  <c r="G454" i="15" s="1"/>
  <c r="H454" i="15" a="1"/>
  <c r="H454" i="15" s="1"/>
  <c r="I454" i="15" a="1"/>
  <c r="I454" i="15" s="1"/>
  <c r="J454" i="15" a="1"/>
  <c r="J454" i="15" s="1"/>
  <c r="K454" i="15" a="1"/>
  <c r="K454" i="15" s="1"/>
  <c r="L454" i="15" a="1"/>
  <c r="L454" i="15" s="1"/>
  <c r="M454" i="15" a="1"/>
  <c r="M454" i="15" s="1"/>
  <c r="N454" i="15" a="1"/>
  <c r="N454" i="15" s="1"/>
  <c r="O454" i="15" a="1"/>
  <c r="O454" i="15" s="1"/>
  <c r="P454" i="15" a="1"/>
  <c r="P454" i="15" s="1"/>
  <c r="Q454" i="15" a="1"/>
  <c r="Q454" i="15" s="1"/>
  <c r="C455" i="15" a="1"/>
  <c r="C455" i="15" s="1"/>
  <c r="D455" i="15" a="1"/>
  <c r="D455" i="15" s="1"/>
  <c r="E455" i="15" a="1"/>
  <c r="E455" i="15" s="1"/>
  <c r="F455" i="15" a="1"/>
  <c r="F455" i="15" s="1"/>
  <c r="G455" i="15" a="1"/>
  <c r="G455" i="15" s="1"/>
  <c r="H455" i="15" a="1"/>
  <c r="H455" i="15" s="1"/>
  <c r="I455" i="15" a="1"/>
  <c r="I455" i="15" s="1"/>
  <c r="J455" i="15" a="1"/>
  <c r="J455" i="15" s="1"/>
  <c r="K455" i="15" a="1"/>
  <c r="K455" i="15" s="1"/>
  <c r="L455" i="15" a="1"/>
  <c r="L455" i="15" s="1"/>
  <c r="M455" i="15" a="1"/>
  <c r="M455" i="15" s="1"/>
  <c r="N455" i="15" a="1"/>
  <c r="N455" i="15" s="1"/>
  <c r="O455" i="15" a="1"/>
  <c r="O455" i="15" s="1"/>
  <c r="P455" i="15" a="1"/>
  <c r="P455" i="15" s="1"/>
  <c r="Q455" i="15" a="1"/>
  <c r="Q455" i="15" s="1"/>
  <c r="C456" i="15" a="1"/>
  <c r="C456" i="15" s="1"/>
  <c r="D456" i="15" a="1"/>
  <c r="D456" i="15" s="1"/>
  <c r="E456" i="15" a="1"/>
  <c r="E456" i="15" s="1"/>
  <c r="F456" i="15" a="1"/>
  <c r="F456" i="15" s="1"/>
  <c r="G456" i="15" a="1"/>
  <c r="G456" i="15" s="1"/>
  <c r="H456" i="15" a="1"/>
  <c r="H456" i="15" s="1"/>
  <c r="I456" i="15" a="1"/>
  <c r="I456" i="15" s="1"/>
  <c r="J456" i="15" a="1"/>
  <c r="J456" i="15" s="1"/>
  <c r="K456" i="15" a="1"/>
  <c r="K456" i="15" s="1"/>
  <c r="L456" i="15" a="1"/>
  <c r="L456" i="15" s="1"/>
  <c r="M456" i="15" a="1"/>
  <c r="M456" i="15" s="1"/>
  <c r="N456" i="15" a="1"/>
  <c r="N456" i="15" s="1"/>
  <c r="O456" i="15" a="1"/>
  <c r="O456" i="15" s="1"/>
  <c r="P456" i="15" a="1"/>
  <c r="P456" i="15" s="1"/>
  <c r="Q456" i="15" a="1"/>
  <c r="Q456" i="15" s="1"/>
  <c r="C457" i="15" a="1"/>
  <c r="C457" i="15" s="1"/>
  <c r="D457" i="15" a="1"/>
  <c r="D457" i="15" s="1"/>
  <c r="E457" i="15" a="1"/>
  <c r="E457" i="15" s="1"/>
  <c r="F457" i="15" a="1"/>
  <c r="F457" i="15" s="1"/>
  <c r="G457" i="15" a="1"/>
  <c r="G457" i="15" s="1"/>
  <c r="H457" i="15" a="1"/>
  <c r="H457" i="15" s="1"/>
  <c r="I457" i="15" a="1"/>
  <c r="I457" i="15" s="1"/>
  <c r="J457" i="15" a="1"/>
  <c r="J457" i="15" s="1"/>
  <c r="K457" i="15" a="1"/>
  <c r="K457" i="15" s="1"/>
  <c r="L457" i="15" a="1"/>
  <c r="L457" i="15" s="1"/>
  <c r="M457" i="15" a="1"/>
  <c r="M457" i="15" s="1"/>
  <c r="N457" i="15" a="1"/>
  <c r="N457" i="15" s="1"/>
  <c r="O457" i="15" a="1"/>
  <c r="O457" i="15" s="1"/>
  <c r="P457" i="15" a="1"/>
  <c r="P457" i="15" s="1"/>
  <c r="Q457" i="15" a="1"/>
  <c r="Q457" i="15" s="1"/>
  <c r="C458" i="15" a="1"/>
  <c r="C458" i="15" s="1"/>
  <c r="D458" i="15" a="1"/>
  <c r="D458" i="15" s="1"/>
  <c r="E458" i="15" a="1"/>
  <c r="E458" i="15" s="1"/>
  <c r="F458" i="15" a="1"/>
  <c r="F458" i="15" s="1"/>
  <c r="G458" i="15" a="1"/>
  <c r="G458" i="15" s="1"/>
  <c r="H458" i="15" a="1"/>
  <c r="H458" i="15" s="1"/>
  <c r="I458" i="15" a="1"/>
  <c r="I458" i="15" s="1"/>
  <c r="J458" i="15" a="1"/>
  <c r="J458" i="15" s="1"/>
  <c r="K458" i="15" a="1"/>
  <c r="K458" i="15" s="1"/>
  <c r="L458" i="15" a="1"/>
  <c r="L458" i="15" s="1"/>
  <c r="M458" i="15" a="1"/>
  <c r="M458" i="15" s="1"/>
  <c r="N458" i="15" a="1"/>
  <c r="N458" i="15" s="1"/>
  <c r="O458" i="15" a="1"/>
  <c r="O458" i="15" s="1"/>
  <c r="P458" i="15" a="1"/>
  <c r="P458" i="15" s="1"/>
  <c r="Q458" i="15" a="1"/>
  <c r="Q458" i="15" s="1"/>
  <c r="C459" i="15" a="1"/>
  <c r="C459" i="15" s="1"/>
  <c r="D459" i="15" a="1"/>
  <c r="D459" i="15" s="1"/>
  <c r="E459" i="15" a="1"/>
  <c r="E459" i="15" s="1"/>
  <c r="F459" i="15" a="1"/>
  <c r="F459" i="15" s="1"/>
  <c r="G459" i="15" a="1"/>
  <c r="G459" i="15" s="1"/>
  <c r="H459" i="15" a="1"/>
  <c r="H459" i="15" s="1"/>
  <c r="I459" i="15" a="1"/>
  <c r="I459" i="15" s="1"/>
  <c r="J459" i="15" a="1"/>
  <c r="J459" i="15" s="1"/>
  <c r="K459" i="15" a="1"/>
  <c r="K459" i="15" s="1"/>
  <c r="L459" i="15" a="1"/>
  <c r="L459" i="15" s="1"/>
  <c r="M459" i="15" a="1"/>
  <c r="M459" i="15" s="1"/>
  <c r="N459" i="15" a="1"/>
  <c r="N459" i="15" s="1"/>
  <c r="O459" i="15" a="1"/>
  <c r="O459" i="15" s="1"/>
  <c r="P459" i="15" a="1"/>
  <c r="P459" i="15" s="1"/>
  <c r="Q459" i="15" a="1"/>
  <c r="Q459" i="15" s="1"/>
  <c r="C460" i="15" a="1"/>
  <c r="C460" i="15" s="1"/>
  <c r="D460" i="15" a="1"/>
  <c r="D460" i="15" s="1"/>
  <c r="E460" i="15" a="1"/>
  <c r="E460" i="15" s="1"/>
  <c r="F460" i="15" a="1"/>
  <c r="F460" i="15" s="1"/>
  <c r="G460" i="15" a="1"/>
  <c r="G460" i="15" s="1"/>
  <c r="H460" i="15" a="1"/>
  <c r="H460" i="15" s="1"/>
  <c r="I460" i="15" a="1"/>
  <c r="I460" i="15" s="1"/>
  <c r="J460" i="15" a="1"/>
  <c r="J460" i="15" s="1"/>
  <c r="K460" i="15" a="1"/>
  <c r="K460" i="15" s="1"/>
  <c r="L460" i="15" a="1"/>
  <c r="L460" i="15" s="1"/>
  <c r="M460" i="15" a="1"/>
  <c r="M460" i="15" s="1"/>
  <c r="N460" i="15" a="1"/>
  <c r="N460" i="15" s="1"/>
  <c r="O460" i="15" a="1"/>
  <c r="O460" i="15" s="1"/>
  <c r="P460" i="15" a="1"/>
  <c r="P460" i="15" s="1"/>
  <c r="Q460" i="15" a="1"/>
  <c r="Q460" i="15" s="1"/>
  <c r="C461" i="15" a="1"/>
  <c r="C461" i="15" s="1"/>
  <c r="D461" i="15" a="1"/>
  <c r="D461" i="15" s="1"/>
  <c r="E461" i="15" a="1"/>
  <c r="E461" i="15" s="1"/>
  <c r="F461" i="15" a="1"/>
  <c r="F461" i="15" s="1"/>
  <c r="G461" i="15" a="1"/>
  <c r="G461" i="15" s="1"/>
  <c r="H461" i="15" a="1"/>
  <c r="H461" i="15" s="1"/>
  <c r="I461" i="15" a="1"/>
  <c r="I461" i="15" s="1"/>
  <c r="J461" i="15" a="1"/>
  <c r="J461" i="15" s="1"/>
  <c r="K461" i="15" a="1"/>
  <c r="K461" i="15" s="1"/>
  <c r="L461" i="15" a="1"/>
  <c r="L461" i="15" s="1"/>
  <c r="M461" i="15" a="1"/>
  <c r="M461" i="15" s="1"/>
  <c r="N461" i="15" a="1"/>
  <c r="N461" i="15" s="1"/>
  <c r="O461" i="15" a="1"/>
  <c r="O461" i="15" s="1"/>
  <c r="P461" i="15" a="1"/>
  <c r="P461" i="15" s="1"/>
  <c r="Q461" i="15" a="1"/>
  <c r="Q461" i="15" s="1"/>
  <c r="Q434" i="15" a="1"/>
  <c r="Q434" i="15" s="1"/>
  <c r="P434" i="15" a="1"/>
  <c r="P434" i="15" s="1"/>
  <c r="O434" i="15" a="1"/>
  <c r="O434" i="15" s="1"/>
  <c r="N434" i="15" a="1"/>
  <c r="N434" i="15" s="1"/>
  <c r="M434" i="15" a="1"/>
  <c r="M434" i="15" s="1"/>
  <c r="L434" i="15" a="1"/>
  <c r="L434" i="15" s="1"/>
  <c r="K434" i="15" a="1"/>
  <c r="K434" i="15" s="1"/>
  <c r="J434" i="15" a="1"/>
  <c r="J434" i="15" s="1"/>
  <c r="I434" i="15" a="1"/>
  <c r="I434" i="15" s="1"/>
  <c r="H434" i="15" a="1"/>
  <c r="H434" i="15" s="1"/>
  <c r="G434" i="15" a="1"/>
  <c r="G434" i="15" s="1"/>
  <c r="F434" i="15" a="1"/>
  <c r="F434" i="15" s="1"/>
  <c r="E434" i="15" a="1"/>
  <c r="E434" i="15" s="1"/>
  <c r="D434" i="15" a="1"/>
  <c r="D434" i="15" s="1"/>
  <c r="C434" i="15" a="1"/>
  <c r="C434" i="15" s="1"/>
  <c r="O407" i="15" a="1"/>
  <c r="O407" i="15" s="1"/>
  <c r="O408" i="15" a="1"/>
  <c r="O408" i="15" s="1"/>
  <c r="O409" i="15" a="1"/>
  <c r="O409" i="15" s="1"/>
  <c r="O410" i="15" a="1"/>
  <c r="O410" i="15" s="1"/>
  <c r="O411" i="15" a="1"/>
  <c r="O411" i="15" s="1"/>
  <c r="O412" i="15" a="1"/>
  <c r="O412" i="15" s="1"/>
  <c r="O413" i="15" a="1"/>
  <c r="O413" i="15" s="1"/>
  <c r="O414" i="15" a="1"/>
  <c r="O414" i="15" s="1"/>
  <c r="O415" i="15" a="1"/>
  <c r="O415" i="15" s="1"/>
  <c r="O416" i="15" a="1"/>
  <c r="O416" i="15" s="1"/>
  <c r="O417" i="15" a="1"/>
  <c r="O417" i="15" s="1"/>
  <c r="O418" i="15" a="1"/>
  <c r="O418" i="15" s="1"/>
  <c r="O419" i="15" a="1"/>
  <c r="O419" i="15" s="1"/>
  <c r="O420" i="15" a="1"/>
  <c r="O420" i="15" s="1"/>
  <c r="O421" i="15" a="1"/>
  <c r="O421" i="15" s="1"/>
  <c r="O422" i="15" a="1"/>
  <c r="O422" i="15" s="1"/>
  <c r="O423" i="15" a="1"/>
  <c r="O423" i="15" s="1"/>
  <c r="O424" i="15" a="1"/>
  <c r="O424" i="15" s="1"/>
  <c r="O425" i="15" a="1"/>
  <c r="O425" i="15" s="1"/>
  <c r="O426" i="15" a="1"/>
  <c r="O426" i="15" s="1"/>
  <c r="O427" i="15" a="1"/>
  <c r="O427" i="15" s="1"/>
  <c r="O428" i="15" a="1"/>
  <c r="O428" i="15" s="1"/>
  <c r="O406" i="15" a="1"/>
  <c r="O406" i="15" s="1"/>
  <c r="K407" i="15" a="1"/>
  <c r="K407" i="15" s="1"/>
  <c r="L407" i="15" a="1"/>
  <c r="L407" i="15" s="1"/>
  <c r="K408" i="15" a="1"/>
  <c r="K408" i="15" s="1"/>
  <c r="L408" i="15" a="1"/>
  <c r="L408" i="15" s="1"/>
  <c r="K409" i="15" a="1"/>
  <c r="K409" i="15" s="1"/>
  <c r="L409" i="15" a="1"/>
  <c r="L409" i="15" s="1"/>
  <c r="K410" i="15" a="1"/>
  <c r="K410" i="15" s="1"/>
  <c r="L410" i="15" a="1"/>
  <c r="L410" i="15" s="1"/>
  <c r="K411" i="15" a="1"/>
  <c r="K411" i="15" s="1"/>
  <c r="L411" i="15" a="1"/>
  <c r="L411" i="15" s="1"/>
  <c r="K412" i="15" a="1"/>
  <c r="K412" i="15" s="1"/>
  <c r="L412" i="15" a="1"/>
  <c r="L412" i="15" s="1"/>
  <c r="K413" i="15" a="1"/>
  <c r="K413" i="15" s="1"/>
  <c r="L413" i="15" a="1"/>
  <c r="L413" i="15" s="1"/>
  <c r="K414" i="15" a="1"/>
  <c r="K414" i="15" s="1"/>
  <c r="L414" i="15" a="1"/>
  <c r="L414" i="15" s="1"/>
  <c r="K415" i="15" a="1"/>
  <c r="K415" i="15" s="1"/>
  <c r="L415" i="15" a="1"/>
  <c r="L415" i="15" s="1"/>
  <c r="K416" i="15" a="1"/>
  <c r="K416" i="15" s="1"/>
  <c r="L416" i="15" a="1"/>
  <c r="L416" i="15" s="1"/>
  <c r="K417" i="15" a="1"/>
  <c r="K417" i="15" s="1"/>
  <c r="L417" i="15" a="1"/>
  <c r="L417" i="15" s="1"/>
  <c r="K418" i="15" a="1"/>
  <c r="K418" i="15" s="1"/>
  <c r="L418" i="15" a="1"/>
  <c r="L418" i="15" s="1"/>
  <c r="K419" i="15" a="1"/>
  <c r="K419" i="15" s="1"/>
  <c r="L419" i="15" a="1"/>
  <c r="L419" i="15" s="1"/>
  <c r="K420" i="15" a="1"/>
  <c r="K420" i="15" s="1"/>
  <c r="L420" i="15" a="1"/>
  <c r="L420" i="15" s="1"/>
  <c r="K421" i="15" a="1"/>
  <c r="K421" i="15" s="1"/>
  <c r="L421" i="15" a="1"/>
  <c r="L421" i="15" s="1"/>
  <c r="K422" i="15" a="1"/>
  <c r="K422" i="15" s="1"/>
  <c r="L422" i="15" a="1"/>
  <c r="L422" i="15" s="1"/>
  <c r="K423" i="15" a="1"/>
  <c r="K423" i="15" s="1"/>
  <c r="L423" i="15" a="1"/>
  <c r="L423" i="15" s="1"/>
  <c r="K424" i="15" a="1"/>
  <c r="K424" i="15" s="1"/>
  <c r="L424" i="15" a="1"/>
  <c r="L424" i="15" s="1"/>
  <c r="K425" i="15" a="1"/>
  <c r="K425" i="15" s="1"/>
  <c r="L425" i="15" a="1"/>
  <c r="L425" i="15" s="1"/>
  <c r="K426" i="15" a="1"/>
  <c r="K426" i="15" s="1"/>
  <c r="L426" i="15" a="1"/>
  <c r="L426" i="15" s="1"/>
  <c r="K427" i="15" a="1"/>
  <c r="K427" i="15" s="1"/>
  <c r="L427" i="15" a="1"/>
  <c r="L427" i="15" s="1"/>
  <c r="K428" i="15" a="1"/>
  <c r="K428" i="15" s="1"/>
  <c r="L428" i="15" a="1"/>
  <c r="L428" i="15" s="1"/>
  <c r="L406" i="15" a="1"/>
  <c r="L406" i="15" s="1"/>
  <c r="K406" i="15" a="1"/>
  <c r="K406" i="15" s="1"/>
  <c r="G407" i="15" a="1"/>
  <c r="G407" i="15" s="1"/>
  <c r="H407" i="15" a="1"/>
  <c r="H407" i="15" s="1"/>
  <c r="G408" i="15" a="1"/>
  <c r="G408" i="15" s="1"/>
  <c r="H408" i="15" a="1"/>
  <c r="H408" i="15" s="1"/>
  <c r="G409" i="15" a="1"/>
  <c r="G409" i="15" s="1"/>
  <c r="H409" i="15" a="1"/>
  <c r="H409" i="15" s="1"/>
  <c r="G410" i="15" a="1"/>
  <c r="G410" i="15" s="1"/>
  <c r="H410" i="15" a="1"/>
  <c r="H410" i="15" s="1"/>
  <c r="G411" i="15" a="1"/>
  <c r="G411" i="15" s="1"/>
  <c r="H411" i="15" a="1"/>
  <c r="H411" i="15" s="1"/>
  <c r="G412" i="15" a="1"/>
  <c r="G412" i="15" s="1"/>
  <c r="H412" i="15" a="1"/>
  <c r="H412" i="15" s="1"/>
  <c r="G413" i="15" a="1"/>
  <c r="G413" i="15" s="1"/>
  <c r="H413" i="15" a="1"/>
  <c r="H413" i="15" s="1"/>
  <c r="G414" i="15" a="1"/>
  <c r="G414" i="15" s="1"/>
  <c r="H414" i="15" a="1"/>
  <c r="H414" i="15" s="1"/>
  <c r="G415" i="15" a="1"/>
  <c r="G415" i="15" s="1"/>
  <c r="H415" i="15" a="1"/>
  <c r="H415" i="15" s="1"/>
  <c r="G416" i="15" a="1"/>
  <c r="G416" i="15" s="1"/>
  <c r="H416" i="15" a="1"/>
  <c r="H416" i="15" s="1"/>
  <c r="G417" i="15" a="1"/>
  <c r="G417" i="15" s="1"/>
  <c r="H417" i="15" a="1"/>
  <c r="H417" i="15" s="1"/>
  <c r="G418" i="15" a="1"/>
  <c r="G418" i="15" s="1"/>
  <c r="H418" i="15" a="1"/>
  <c r="H418" i="15" s="1"/>
  <c r="G419" i="15" a="1"/>
  <c r="G419" i="15" s="1"/>
  <c r="H419" i="15" a="1"/>
  <c r="H419" i="15" s="1"/>
  <c r="G420" i="15" a="1"/>
  <c r="G420" i="15" s="1"/>
  <c r="H420" i="15" a="1"/>
  <c r="H420" i="15" s="1"/>
  <c r="G421" i="15" a="1"/>
  <c r="G421" i="15" s="1"/>
  <c r="H421" i="15" a="1"/>
  <c r="H421" i="15" s="1"/>
  <c r="G422" i="15" a="1"/>
  <c r="G422" i="15" s="1"/>
  <c r="H422" i="15" a="1"/>
  <c r="H422" i="15" s="1"/>
  <c r="G423" i="15" a="1"/>
  <c r="G423" i="15" s="1"/>
  <c r="H423" i="15" a="1"/>
  <c r="H423" i="15" s="1"/>
  <c r="G424" i="15" a="1"/>
  <c r="G424" i="15" s="1"/>
  <c r="H424" i="15" a="1"/>
  <c r="H424" i="15" s="1"/>
  <c r="G425" i="15" a="1"/>
  <c r="G425" i="15" s="1"/>
  <c r="H425" i="15" a="1"/>
  <c r="H425" i="15" s="1"/>
  <c r="G426" i="15" a="1"/>
  <c r="G426" i="15" s="1"/>
  <c r="H426" i="15" a="1"/>
  <c r="H426" i="15" s="1"/>
  <c r="G427" i="15" a="1"/>
  <c r="G427" i="15" s="1"/>
  <c r="H427" i="15" a="1"/>
  <c r="H427" i="15" s="1"/>
  <c r="G428" i="15" a="1"/>
  <c r="G428" i="15" s="1"/>
  <c r="H428" i="15" a="1"/>
  <c r="H428" i="15" s="1"/>
  <c r="H406" i="15" a="1"/>
  <c r="H406" i="15" s="1"/>
  <c r="G406" i="15" a="1"/>
  <c r="G406" i="15" s="1"/>
  <c r="C675" i="4" l="1" a="1"/>
  <c r="C675" i="4" s="1"/>
  <c r="D675" i="4" a="1"/>
  <c r="D675" i="4" s="1"/>
  <c r="E675" i="4" a="1"/>
  <c r="E675" i="4" s="1"/>
  <c r="F675" i="4" a="1"/>
  <c r="F675" i="4" s="1"/>
  <c r="G675" i="4" a="1"/>
  <c r="G675" i="4" s="1"/>
  <c r="H675" i="4" a="1"/>
  <c r="H675" i="4" s="1"/>
  <c r="I675" i="4" a="1"/>
  <c r="I675" i="4" s="1"/>
  <c r="J675" i="4" a="1"/>
  <c r="J675" i="4" s="1"/>
  <c r="K675" i="4" a="1"/>
  <c r="K675" i="4" s="1"/>
  <c r="L675" i="4" a="1"/>
  <c r="L675" i="4" s="1"/>
  <c r="M675" i="4" a="1"/>
  <c r="M675" i="4" s="1"/>
  <c r="N675" i="4" a="1"/>
  <c r="N675" i="4" s="1"/>
  <c r="C646" i="4" a="1"/>
  <c r="C646" i="4" s="1"/>
  <c r="D646" i="4" a="1"/>
  <c r="D646" i="4" s="1"/>
  <c r="E646" i="4" a="1"/>
  <c r="E646" i="4" s="1"/>
  <c r="F646" i="4" a="1"/>
  <c r="F646" i="4" s="1"/>
  <c r="G646" i="4" a="1"/>
  <c r="G646" i="4" s="1"/>
  <c r="H646" i="4" a="1"/>
  <c r="H646" i="4" s="1"/>
  <c r="I646" i="4" a="1"/>
  <c r="I646" i="4" s="1"/>
  <c r="J646" i="4" a="1"/>
  <c r="J646" i="4" s="1"/>
  <c r="K646" i="4" a="1"/>
  <c r="K646" i="4" s="1"/>
  <c r="L646" i="4" a="1"/>
  <c r="L646" i="4" s="1"/>
  <c r="M646" i="4" a="1"/>
  <c r="M646" i="4" s="1"/>
  <c r="N646" i="4" a="1"/>
  <c r="N646" i="4" s="1"/>
  <c r="C647" i="4" a="1"/>
  <c r="C647" i="4" s="1"/>
  <c r="D647" i="4" a="1"/>
  <c r="D647" i="4" s="1"/>
  <c r="E647" i="4" a="1"/>
  <c r="E647" i="4" s="1"/>
  <c r="F647" i="4" a="1"/>
  <c r="F647" i="4" s="1"/>
  <c r="G647" i="4" a="1"/>
  <c r="G647" i="4" s="1"/>
  <c r="H647" i="4" a="1"/>
  <c r="H647" i="4" s="1"/>
  <c r="I647" i="4" a="1"/>
  <c r="I647" i="4" s="1"/>
  <c r="J647" i="4" a="1"/>
  <c r="J647" i="4" s="1"/>
  <c r="K647" i="4" a="1"/>
  <c r="K647" i="4" s="1"/>
  <c r="L647" i="4" a="1"/>
  <c r="L647" i="4" s="1"/>
  <c r="M647" i="4" a="1"/>
  <c r="M647" i="4" s="1"/>
  <c r="N647" i="4" a="1"/>
  <c r="N647" i="4" s="1"/>
  <c r="C648" i="4" a="1"/>
  <c r="C648" i="4" s="1"/>
  <c r="D648" i="4" a="1"/>
  <c r="D648" i="4" s="1"/>
  <c r="E648" i="4" a="1"/>
  <c r="E648" i="4" s="1"/>
  <c r="F648" i="4" a="1"/>
  <c r="F648" i="4" s="1"/>
  <c r="G648" i="4" a="1"/>
  <c r="G648" i="4" s="1"/>
  <c r="H648" i="4" a="1"/>
  <c r="H648" i="4" s="1"/>
  <c r="I648" i="4" a="1"/>
  <c r="I648" i="4" s="1"/>
  <c r="J648" i="4" a="1"/>
  <c r="J648" i="4" s="1"/>
  <c r="K648" i="4" a="1"/>
  <c r="K648" i="4" s="1"/>
  <c r="L648" i="4" a="1"/>
  <c r="L648" i="4" s="1"/>
  <c r="M648" i="4" a="1"/>
  <c r="M648" i="4" s="1"/>
  <c r="N648" i="4" a="1"/>
  <c r="N648" i="4" s="1"/>
  <c r="C649" i="4" a="1"/>
  <c r="C649" i="4" s="1"/>
  <c r="D649" i="4" a="1"/>
  <c r="D649" i="4" s="1"/>
  <c r="E649" i="4" a="1"/>
  <c r="E649" i="4" s="1"/>
  <c r="F649" i="4" a="1"/>
  <c r="F649" i="4" s="1"/>
  <c r="G649" i="4" a="1"/>
  <c r="G649" i="4" s="1"/>
  <c r="H649" i="4" a="1"/>
  <c r="H649" i="4" s="1"/>
  <c r="I649" i="4" a="1"/>
  <c r="I649" i="4" s="1"/>
  <c r="J649" i="4" a="1"/>
  <c r="J649" i="4" s="1"/>
  <c r="K649" i="4" a="1"/>
  <c r="K649" i="4" s="1"/>
  <c r="L649" i="4" a="1"/>
  <c r="L649" i="4" s="1"/>
  <c r="M649" i="4" a="1"/>
  <c r="M649" i="4" s="1"/>
  <c r="N649" i="4" a="1"/>
  <c r="N649" i="4" s="1"/>
  <c r="C650" i="4" a="1"/>
  <c r="C650" i="4" s="1"/>
  <c r="D650" i="4" a="1"/>
  <c r="D650" i="4" s="1"/>
  <c r="E650" i="4" a="1"/>
  <c r="E650" i="4" s="1"/>
  <c r="F650" i="4" a="1"/>
  <c r="F650" i="4" s="1"/>
  <c r="G650" i="4" a="1"/>
  <c r="G650" i="4" s="1"/>
  <c r="H650" i="4" a="1"/>
  <c r="H650" i="4" s="1"/>
  <c r="I650" i="4" a="1"/>
  <c r="I650" i="4" s="1"/>
  <c r="J650" i="4" a="1"/>
  <c r="J650" i="4" s="1"/>
  <c r="K650" i="4" a="1"/>
  <c r="K650" i="4" s="1"/>
  <c r="L650" i="4" a="1"/>
  <c r="L650" i="4" s="1"/>
  <c r="M650" i="4" a="1"/>
  <c r="M650" i="4" s="1"/>
  <c r="N650" i="4" a="1"/>
  <c r="N650" i="4" s="1"/>
  <c r="C651" i="4" a="1"/>
  <c r="C651" i="4" s="1"/>
  <c r="D651" i="4" a="1"/>
  <c r="D651" i="4" s="1"/>
  <c r="E651" i="4" a="1"/>
  <c r="E651" i="4" s="1"/>
  <c r="F651" i="4" a="1"/>
  <c r="F651" i="4" s="1"/>
  <c r="G651" i="4" a="1"/>
  <c r="G651" i="4" s="1"/>
  <c r="H651" i="4" a="1"/>
  <c r="H651" i="4" s="1"/>
  <c r="I651" i="4" a="1"/>
  <c r="I651" i="4" s="1"/>
  <c r="J651" i="4" a="1"/>
  <c r="J651" i="4" s="1"/>
  <c r="K651" i="4" a="1"/>
  <c r="K651" i="4" s="1"/>
  <c r="L651" i="4" a="1"/>
  <c r="L651" i="4" s="1"/>
  <c r="M651" i="4" a="1"/>
  <c r="M651" i="4" s="1"/>
  <c r="N651" i="4" a="1"/>
  <c r="N651" i="4" s="1"/>
  <c r="C652" i="4" a="1"/>
  <c r="C652" i="4" s="1"/>
  <c r="D652" i="4" a="1"/>
  <c r="D652" i="4" s="1"/>
  <c r="E652" i="4" a="1"/>
  <c r="E652" i="4" s="1"/>
  <c r="F652" i="4" a="1"/>
  <c r="F652" i="4" s="1"/>
  <c r="G652" i="4" a="1"/>
  <c r="G652" i="4" s="1"/>
  <c r="H652" i="4" a="1"/>
  <c r="H652" i="4" s="1"/>
  <c r="I652" i="4" a="1"/>
  <c r="I652" i="4" s="1"/>
  <c r="J652" i="4" a="1"/>
  <c r="J652" i="4" s="1"/>
  <c r="K652" i="4" a="1"/>
  <c r="K652" i="4" s="1"/>
  <c r="L652" i="4" a="1"/>
  <c r="L652" i="4" s="1"/>
  <c r="M652" i="4" a="1"/>
  <c r="M652" i="4" s="1"/>
  <c r="N652" i="4" a="1"/>
  <c r="N652" i="4" s="1"/>
  <c r="C653" i="4" a="1"/>
  <c r="C653" i="4" s="1"/>
  <c r="D653" i="4" a="1"/>
  <c r="D653" i="4" s="1"/>
  <c r="E653" i="4" a="1"/>
  <c r="E653" i="4" s="1"/>
  <c r="F653" i="4" a="1"/>
  <c r="F653" i="4" s="1"/>
  <c r="G653" i="4" a="1"/>
  <c r="G653" i="4" s="1"/>
  <c r="H653" i="4" a="1"/>
  <c r="H653" i="4" s="1"/>
  <c r="I653" i="4" a="1"/>
  <c r="I653" i="4" s="1"/>
  <c r="J653" i="4" a="1"/>
  <c r="J653" i="4" s="1"/>
  <c r="K653" i="4" a="1"/>
  <c r="K653" i="4" s="1"/>
  <c r="L653" i="4" a="1"/>
  <c r="L653" i="4" s="1"/>
  <c r="M653" i="4" a="1"/>
  <c r="M653" i="4" s="1"/>
  <c r="N653" i="4" a="1"/>
  <c r="N653" i="4" s="1"/>
  <c r="C654" i="4" a="1"/>
  <c r="C654" i="4" s="1"/>
  <c r="D654" i="4" a="1"/>
  <c r="D654" i="4" s="1"/>
  <c r="E654" i="4" a="1"/>
  <c r="E654" i="4" s="1"/>
  <c r="F654" i="4" a="1"/>
  <c r="F654" i="4" s="1"/>
  <c r="G654" i="4" a="1"/>
  <c r="G654" i="4" s="1"/>
  <c r="H654" i="4" a="1"/>
  <c r="H654" i="4" s="1"/>
  <c r="I654" i="4" a="1"/>
  <c r="I654" i="4" s="1"/>
  <c r="J654" i="4" a="1"/>
  <c r="J654" i="4" s="1"/>
  <c r="K654" i="4" a="1"/>
  <c r="K654" i="4" s="1"/>
  <c r="L654" i="4" a="1"/>
  <c r="L654" i="4" s="1"/>
  <c r="M654" i="4" a="1"/>
  <c r="M654" i="4" s="1"/>
  <c r="N654" i="4" a="1"/>
  <c r="N654" i="4" s="1"/>
  <c r="C655" i="4" a="1"/>
  <c r="C655" i="4" s="1"/>
  <c r="D655" i="4" a="1"/>
  <c r="D655" i="4" s="1"/>
  <c r="E655" i="4" a="1"/>
  <c r="E655" i="4" s="1"/>
  <c r="F655" i="4" a="1"/>
  <c r="F655" i="4" s="1"/>
  <c r="G655" i="4" a="1"/>
  <c r="G655" i="4" s="1"/>
  <c r="H655" i="4" a="1"/>
  <c r="H655" i="4" s="1"/>
  <c r="I655" i="4" a="1"/>
  <c r="I655" i="4" s="1"/>
  <c r="J655" i="4" a="1"/>
  <c r="J655" i="4" s="1"/>
  <c r="K655" i="4" a="1"/>
  <c r="K655" i="4" s="1"/>
  <c r="L655" i="4" a="1"/>
  <c r="L655" i="4" s="1"/>
  <c r="M655" i="4" a="1"/>
  <c r="M655" i="4" s="1"/>
  <c r="N655" i="4" a="1"/>
  <c r="N655" i="4" s="1"/>
  <c r="C656" i="4" a="1"/>
  <c r="C656" i="4" s="1"/>
  <c r="D656" i="4" a="1"/>
  <c r="D656" i="4" s="1"/>
  <c r="E656" i="4" a="1"/>
  <c r="E656" i="4" s="1"/>
  <c r="F656" i="4" a="1"/>
  <c r="F656" i="4" s="1"/>
  <c r="G656" i="4" a="1"/>
  <c r="G656" i="4" s="1"/>
  <c r="H656" i="4" a="1"/>
  <c r="H656" i="4" s="1"/>
  <c r="I656" i="4" a="1"/>
  <c r="I656" i="4" s="1"/>
  <c r="J656" i="4" a="1"/>
  <c r="J656" i="4" s="1"/>
  <c r="K656" i="4" a="1"/>
  <c r="K656" i="4" s="1"/>
  <c r="L656" i="4" a="1"/>
  <c r="L656" i="4" s="1"/>
  <c r="M656" i="4" a="1"/>
  <c r="M656" i="4" s="1"/>
  <c r="N656" i="4" a="1"/>
  <c r="N656" i="4" s="1"/>
  <c r="C657" i="4" a="1"/>
  <c r="C657" i="4" s="1"/>
  <c r="D657" i="4" a="1"/>
  <c r="D657" i="4" s="1"/>
  <c r="E657" i="4" a="1"/>
  <c r="E657" i="4" s="1"/>
  <c r="F657" i="4" a="1"/>
  <c r="F657" i="4" s="1"/>
  <c r="G657" i="4" a="1"/>
  <c r="G657" i="4" s="1"/>
  <c r="H657" i="4" a="1"/>
  <c r="H657" i="4" s="1"/>
  <c r="I657" i="4" a="1"/>
  <c r="I657" i="4" s="1"/>
  <c r="J657" i="4" a="1"/>
  <c r="J657" i="4" s="1"/>
  <c r="K657" i="4" a="1"/>
  <c r="K657" i="4" s="1"/>
  <c r="L657" i="4" a="1"/>
  <c r="L657" i="4" s="1"/>
  <c r="M657" i="4" a="1"/>
  <c r="M657" i="4" s="1"/>
  <c r="N657" i="4" a="1"/>
  <c r="N657" i="4" s="1"/>
  <c r="C658" i="4" a="1"/>
  <c r="C658" i="4" s="1"/>
  <c r="D658" i="4" a="1"/>
  <c r="D658" i="4" s="1"/>
  <c r="E658" i="4" a="1"/>
  <c r="E658" i="4" s="1"/>
  <c r="F658" i="4" a="1"/>
  <c r="F658" i="4" s="1"/>
  <c r="G658" i="4" a="1"/>
  <c r="G658" i="4" s="1"/>
  <c r="H658" i="4" a="1"/>
  <c r="H658" i="4" s="1"/>
  <c r="I658" i="4" a="1"/>
  <c r="I658" i="4" s="1"/>
  <c r="J658" i="4" a="1"/>
  <c r="J658" i="4" s="1"/>
  <c r="K658" i="4" a="1"/>
  <c r="K658" i="4" s="1"/>
  <c r="L658" i="4" a="1"/>
  <c r="L658" i="4" s="1"/>
  <c r="M658" i="4" a="1"/>
  <c r="M658" i="4" s="1"/>
  <c r="N658" i="4" a="1"/>
  <c r="N658" i="4" s="1"/>
  <c r="C659" i="4" a="1"/>
  <c r="C659" i="4" s="1"/>
  <c r="D659" i="4" a="1"/>
  <c r="D659" i="4" s="1"/>
  <c r="E659" i="4" a="1"/>
  <c r="E659" i="4" s="1"/>
  <c r="F659" i="4" a="1"/>
  <c r="F659" i="4" s="1"/>
  <c r="G659" i="4" a="1"/>
  <c r="G659" i="4" s="1"/>
  <c r="H659" i="4" a="1"/>
  <c r="H659" i="4" s="1"/>
  <c r="I659" i="4" a="1"/>
  <c r="I659" i="4" s="1"/>
  <c r="J659" i="4" a="1"/>
  <c r="J659" i="4" s="1"/>
  <c r="K659" i="4" a="1"/>
  <c r="K659" i="4" s="1"/>
  <c r="L659" i="4" a="1"/>
  <c r="L659" i="4" s="1"/>
  <c r="M659" i="4" a="1"/>
  <c r="M659" i="4" s="1"/>
  <c r="N659" i="4" a="1"/>
  <c r="N659" i="4" s="1"/>
  <c r="C660" i="4" a="1"/>
  <c r="C660" i="4" s="1"/>
  <c r="D660" i="4" a="1"/>
  <c r="D660" i="4" s="1"/>
  <c r="E660" i="4" a="1"/>
  <c r="E660" i="4" s="1"/>
  <c r="F660" i="4" a="1"/>
  <c r="F660" i="4" s="1"/>
  <c r="G660" i="4" a="1"/>
  <c r="G660" i="4" s="1"/>
  <c r="H660" i="4" a="1"/>
  <c r="H660" i="4" s="1"/>
  <c r="I660" i="4" a="1"/>
  <c r="I660" i="4" s="1"/>
  <c r="J660" i="4" a="1"/>
  <c r="J660" i="4" s="1"/>
  <c r="K660" i="4" a="1"/>
  <c r="K660" i="4" s="1"/>
  <c r="L660" i="4" a="1"/>
  <c r="L660" i="4" s="1"/>
  <c r="M660" i="4" a="1"/>
  <c r="M660" i="4" s="1"/>
  <c r="N660" i="4" a="1"/>
  <c r="N660" i="4" s="1"/>
  <c r="C661" i="4" a="1"/>
  <c r="C661" i="4" s="1"/>
  <c r="D661" i="4" a="1"/>
  <c r="D661" i="4" s="1"/>
  <c r="E661" i="4" a="1"/>
  <c r="E661" i="4" s="1"/>
  <c r="F661" i="4" a="1"/>
  <c r="F661" i="4" s="1"/>
  <c r="G661" i="4" a="1"/>
  <c r="G661" i="4" s="1"/>
  <c r="H661" i="4" a="1"/>
  <c r="H661" i="4" s="1"/>
  <c r="I661" i="4" a="1"/>
  <c r="I661" i="4" s="1"/>
  <c r="J661" i="4" a="1"/>
  <c r="J661" i="4" s="1"/>
  <c r="K661" i="4" a="1"/>
  <c r="K661" i="4" s="1"/>
  <c r="L661" i="4" a="1"/>
  <c r="L661" i="4" s="1"/>
  <c r="M661" i="4" a="1"/>
  <c r="M661" i="4" s="1"/>
  <c r="N661" i="4" a="1"/>
  <c r="N661" i="4" s="1"/>
  <c r="C662" i="4" a="1"/>
  <c r="C662" i="4" s="1"/>
  <c r="D662" i="4" a="1"/>
  <c r="D662" i="4" s="1"/>
  <c r="E662" i="4" a="1"/>
  <c r="E662" i="4" s="1"/>
  <c r="F662" i="4" a="1"/>
  <c r="F662" i="4" s="1"/>
  <c r="G662" i="4" a="1"/>
  <c r="G662" i="4" s="1"/>
  <c r="H662" i="4" a="1"/>
  <c r="H662" i="4" s="1"/>
  <c r="I662" i="4" a="1"/>
  <c r="I662" i="4" s="1"/>
  <c r="J662" i="4" a="1"/>
  <c r="J662" i="4" s="1"/>
  <c r="K662" i="4" a="1"/>
  <c r="K662" i="4" s="1"/>
  <c r="L662" i="4" a="1"/>
  <c r="L662" i="4" s="1"/>
  <c r="M662" i="4" a="1"/>
  <c r="M662" i="4" s="1"/>
  <c r="N662" i="4" a="1"/>
  <c r="N662" i="4" s="1"/>
  <c r="C663" i="4" a="1"/>
  <c r="C663" i="4" s="1"/>
  <c r="D663" i="4" a="1"/>
  <c r="D663" i="4" s="1"/>
  <c r="E663" i="4" a="1"/>
  <c r="E663" i="4" s="1"/>
  <c r="F663" i="4" a="1"/>
  <c r="F663" i="4" s="1"/>
  <c r="G663" i="4" a="1"/>
  <c r="G663" i="4" s="1"/>
  <c r="H663" i="4" a="1"/>
  <c r="H663" i="4" s="1"/>
  <c r="I663" i="4" a="1"/>
  <c r="I663" i="4" s="1"/>
  <c r="J663" i="4" a="1"/>
  <c r="J663" i="4" s="1"/>
  <c r="K663" i="4" a="1"/>
  <c r="K663" i="4" s="1"/>
  <c r="L663" i="4" a="1"/>
  <c r="L663" i="4" s="1"/>
  <c r="M663" i="4" a="1"/>
  <c r="M663" i="4" s="1"/>
  <c r="N663" i="4" a="1"/>
  <c r="N663" i="4" s="1"/>
  <c r="C664" i="4" a="1"/>
  <c r="C664" i="4" s="1"/>
  <c r="D664" i="4" a="1"/>
  <c r="D664" i="4" s="1"/>
  <c r="E664" i="4" a="1"/>
  <c r="E664" i="4" s="1"/>
  <c r="F664" i="4" a="1"/>
  <c r="F664" i="4" s="1"/>
  <c r="G664" i="4" a="1"/>
  <c r="G664" i="4" s="1"/>
  <c r="H664" i="4" a="1"/>
  <c r="H664" i="4" s="1"/>
  <c r="I664" i="4" a="1"/>
  <c r="I664" i="4" s="1"/>
  <c r="J664" i="4" a="1"/>
  <c r="J664" i="4" s="1"/>
  <c r="K664" i="4" a="1"/>
  <c r="K664" i="4" s="1"/>
  <c r="L664" i="4" a="1"/>
  <c r="L664" i="4" s="1"/>
  <c r="M664" i="4" a="1"/>
  <c r="M664" i="4" s="1"/>
  <c r="N664" i="4" a="1"/>
  <c r="N664" i="4" s="1"/>
  <c r="C665" i="4" a="1"/>
  <c r="C665" i="4" s="1"/>
  <c r="D665" i="4" a="1"/>
  <c r="D665" i="4" s="1"/>
  <c r="E665" i="4" a="1"/>
  <c r="E665" i="4" s="1"/>
  <c r="F665" i="4" a="1"/>
  <c r="F665" i="4" s="1"/>
  <c r="G665" i="4" a="1"/>
  <c r="G665" i="4" s="1"/>
  <c r="H665" i="4" a="1"/>
  <c r="H665" i="4" s="1"/>
  <c r="I665" i="4" a="1"/>
  <c r="I665" i="4" s="1"/>
  <c r="J665" i="4" a="1"/>
  <c r="J665" i="4" s="1"/>
  <c r="K665" i="4" a="1"/>
  <c r="K665" i="4" s="1"/>
  <c r="L665" i="4" a="1"/>
  <c r="L665" i="4" s="1"/>
  <c r="M665" i="4" a="1"/>
  <c r="M665" i="4" s="1"/>
  <c r="N665" i="4" a="1"/>
  <c r="N665" i="4" s="1"/>
  <c r="C666" i="4" a="1"/>
  <c r="C666" i="4" s="1"/>
  <c r="D666" i="4" a="1"/>
  <c r="D666" i="4" s="1"/>
  <c r="E666" i="4" a="1"/>
  <c r="E666" i="4" s="1"/>
  <c r="F666" i="4" a="1"/>
  <c r="F666" i="4" s="1"/>
  <c r="G666" i="4" a="1"/>
  <c r="G666" i="4" s="1"/>
  <c r="H666" i="4" a="1"/>
  <c r="H666" i="4" s="1"/>
  <c r="I666" i="4" a="1"/>
  <c r="I666" i="4" s="1"/>
  <c r="J666" i="4" a="1"/>
  <c r="J666" i="4" s="1"/>
  <c r="K666" i="4" a="1"/>
  <c r="K666" i="4" s="1"/>
  <c r="L666" i="4" a="1"/>
  <c r="L666" i="4" s="1"/>
  <c r="M666" i="4" a="1"/>
  <c r="M666" i="4" s="1"/>
  <c r="N666" i="4" a="1"/>
  <c r="N666" i="4" s="1"/>
  <c r="C667" i="4" a="1"/>
  <c r="C667" i="4" s="1"/>
  <c r="D667" i="4" a="1"/>
  <c r="D667" i="4" s="1"/>
  <c r="E667" i="4" a="1"/>
  <c r="E667" i="4" s="1"/>
  <c r="F667" i="4" a="1"/>
  <c r="F667" i="4" s="1"/>
  <c r="G667" i="4" a="1"/>
  <c r="G667" i="4" s="1"/>
  <c r="H667" i="4" a="1"/>
  <c r="H667" i="4" s="1"/>
  <c r="I667" i="4" a="1"/>
  <c r="I667" i="4" s="1"/>
  <c r="J667" i="4" a="1"/>
  <c r="J667" i="4" s="1"/>
  <c r="K667" i="4" a="1"/>
  <c r="K667" i="4" s="1"/>
  <c r="L667" i="4" a="1"/>
  <c r="L667" i="4" s="1"/>
  <c r="M667" i="4" a="1"/>
  <c r="M667" i="4" s="1"/>
  <c r="N667" i="4" a="1"/>
  <c r="N667" i="4" s="1"/>
  <c r="C668" i="4" a="1"/>
  <c r="C668" i="4" s="1"/>
  <c r="D668" i="4" a="1"/>
  <c r="D668" i="4" s="1"/>
  <c r="E668" i="4" a="1"/>
  <c r="E668" i="4" s="1"/>
  <c r="F668" i="4" a="1"/>
  <c r="F668" i="4" s="1"/>
  <c r="G668" i="4" a="1"/>
  <c r="G668" i="4" s="1"/>
  <c r="H668" i="4" a="1"/>
  <c r="H668" i="4" s="1"/>
  <c r="I668" i="4" a="1"/>
  <c r="I668" i="4" s="1"/>
  <c r="J668" i="4" a="1"/>
  <c r="J668" i="4" s="1"/>
  <c r="K668" i="4" a="1"/>
  <c r="K668" i="4" s="1"/>
  <c r="L668" i="4" a="1"/>
  <c r="L668" i="4" s="1"/>
  <c r="M668" i="4" a="1"/>
  <c r="M668" i="4" s="1"/>
  <c r="N668" i="4" a="1"/>
  <c r="N668" i="4" s="1"/>
  <c r="C669" i="4" a="1"/>
  <c r="C669" i="4" s="1"/>
  <c r="D669" i="4" a="1"/>
  <c r="D669" i="4" s="1"/>
  <c r="E669" i="4" a="1"/>
  <c r="E669" i="4" s="1"/>
  <c r="F669" i="4" a="1"/>
  <c r="F669" i="4" s="1"/>
  <c r="G669" i="4" a="1"/>
  <c r="G669" i="4" s="1"/>
  <c r="H669" i="4" a="1"/>
  <c r="H669" i="4" s="1"/>
  <c r="I669" i="4" a="1"/>
  <c r="I669" i="4" s="1"/>
  <c r="J669" i="4" a="1"/>
  <c r="J669" i="4" s="1"/>
  <c r="K669" i="4" a="1"/>
  <c r="K669" i="4" s="1"/>
  <c r="L669" i="4" a="1"/>
  <c r="L669" i="4" s="1"/>
  <c r="M669" i="4" a="1"/>
  <c r="M669" i="4" s="1"/>
  <c r="N669" i="4" a="1"/>
  <c r="N669" i="4" s="1"/>
  <c r="C670" i="4" a="1"/>
  <c r="C670" i="4" s="1"/>
  <c r="D670" i="4" a="1"/>
  <c r="D670" i="4" s="1"/>
  <c r="E670" i="4" a="1"/>
  <c r="E670" i="4" s="1"/>
  <c r="F670" i="4" a="1"/>
  <c r="F670" i="4" s="1"/>
  <c r="G670" i="4" a="1"/>
  <c r="G670" i="4" s="1"/>
  <c r="H670" i="4" a="1"/>
  <c r="H670" i="4" s="1"/>
  <c r="I670" i="4" a="1"/>
  <c r="I670" i="4" s="1"/>
  <c r="J670" i="4" a="1"/>
  <c r="J670" i="4" s="1"/>
  <c r="K670" i="4" a="1"/>
  <c r="K670" i="4" s="1"/>
  <c r="L670" i="4" a="1"/>
  <c r="L670" i="4" s="1"/>
  <c r="M670" i="4" a="1"/>
  <c r="M670" i="4" s="1"/>
  <c r="N670" i="4" a="1"/>
  <c r="N670" i="4" s="1"/>
  <c r="C671" i="4" a="1"/>
  <c r="C671" i="4" s="1"/>
  <c r="D671" i="4" a="1"/>
  <c r="D671" i="4" s="1"/>
  <c r="E671" i="4" a="1"/>
  <c r="E671" i="4" s="1"/>
  <c r="F671" i="4" a="1"/>
  <c r="F671" i="4" s="1"/>
  <c r="G671" i="4" a="1"/>
  <c r="G671" i="4" s="1"/>
  <c r="H671" i="4" a="1"/>
  <c r="H671" i="4" s="1"/>
  <c r="I671" i="4" a="1"/>
  <c r="I671" i="4" s="1"/>
  <c r="J671" i="4" a="1"/>
  <c r="J671" i="4" s="1"/>
  <c r="K671" i="4" a="1"/>
  <c r="K671" i="4" s="1"/>
  <c r="L671" i="4" a="1"/>
  <c r="L671" i="4" s="1"/>
  <c r="M671" i="4" a="1"/>
  <c r="M671" i="4" s="1"/>
  <c r="N671" i="4" a="1"/>
  <c r="N671" i="4" s="1"/>
  <c r="C672" i="4" a="1"/>
  <c r="C672" i="4" s="1"/>
  <c r="D672" i="4" a="1"/>
  <c r="D672" i="4" s="1"/>
  <c r="E672" i="4" a="1"/>
  <c r="E672" i="4" s="1"/>
  <c r="F672" i="4" a="1"/>
  <c r="F672" i="4" s="1"/>
  <c r="G672" i="4" a="1"/>
  <c r="G672" i="4" s="1"/>
  <c r="H672" i="4" a="1"/>
  <c r="H672" i="4" s="1"/>
  <c r="I672" i="4" a="1"/>
  <c r="I672" i="4" s="1"/>
  <c r="J672" i="4" a="1"/>
  <c r="J672" i="4" s="1"/>
  <c r="K672" i="4" a="1"/>
  <c r="K672" i="4" s="1"/>
  <c r="L672" i="4" a="1"/>
  <c r="L672" i="4" s="1"/>
  <c r="M672" i="4" a="1"/>
  <c r="M672" i="4" s="1"/>
  <c r="N672" i="4" a="1"/>
  <c r="N672" i="4" s="1"/>
  <c r="C673" i="4" a="1"/>
  <c r="C673" i="4" s="1"/>
  <c r="D673" i="4" a="1"/>
  <c r="D673" i="4" s="1"/>
  <c r="E673" i="4" a="1"/>
  <c r="E673" i="4" s="1"/>
  <c r="F673" i="4" a="1"/>
  <c r="F673" i="4" s="1"/>
  <c r="G673" i="4" a="1"/>
  <c r="G673" i="4" s="1"/>
  <c r="H673" i="4" a="1"/>
  <c r="H673" i="4" s="1"/>
  <c r="I673" i="4" a="1"/>
  <c r="I673" i="4" s="1"/>
  <c r="J673" i="4" a="1"/>
  <c r="J673" i="4" s="1"/>
  <c r="K673" i="4" a="1"/>
  <c r="K673" i="4" s="1"/>
  <c r="L673" i="4" a="1"/>
  <c r="L673" i="4" s="1"/>
  <c r="M673" i="4" a="1"/>
  <c r="M673" i="4" s="1"/>
  <c r="N673" i="4" a="1"/>
  <c r="N673" i="4" s="1"/>
  <c r="C674" i="4" a="1"/>
  <c r="C674" i="4" s="1"/>
  <c r="D674" i="4" a="1"/>
  <c r="D674" i="4" s="1"/>
  <c r="E674" i="4" a="1"/>
  <c r="E674" i="4" s="1"/>
  <c r="F674" i="4" a="1"/>
  <c r="F674" i="4" s="1"/>
  <c r="G674" i="4" a="1"/>
  <c r="G674" i="4" s="1"/>
  <c r="H674" i="4" a="1"/>
  <c r="H674" i="4" s="1"/>
  <c r="I674" i="4" a="1"/>
  <c r="I674" i="4" s="1"/>
  <c r="J674" i="4" a="1"/>
  <c r="J674" i="4" s="1"/>
  <c r="K674" i="4" a="1"/>
  <c r="K674" i="4" s="1"/>
  <c r="L674" i="4" a="1"/>
  <c r="L674" i="4" s="1"/>
  <c r="M674" i="4" a="1"/>
  <c r="M674" i="4" s="1"/>
  <c r="N674" i="4" a="1"/>
  <c r="N674" i="4" s="1"/>
  <c r="N645" i="4" a="1"/>
  <c r="N645" i="4" s="1"/>
  <c r="M645" i="4" a="1"/>
  <c r="M645" i="4" s="1"/>
  <c r="L645" i="4" a="1"/>
  <c r="L645" i="4" s="1"/>
  <c r="K645" i="4" a="1"/>
  <c r="K645" i="4" s="1"/>
  <c r="J645" i="4" a="1"/>
  <c r="J645" i="4" s="1"/>
  <c r="I645" i="4" a="1"/>
  <c r="I645" i="4" s="1"/>
  <c r="H645" i="4" a="1"/>
  <c r="H645" i="4" s="1"/>
  <c r="G645" i="4" a="1"/>
  <c r="G645" i="4" s="1"/>
  <c r="F645" i="4" a="1"/>
  <c r="F645" i="4" s="1"/>
  <c r="E645" i="4" a="1"/>
  <c r="E645" i="4" s="1"/>
  <c r="D645" i="4" a="1"/>
  <c r="D645" i="4" s="1"/>
  <c r="C645" i="4" a="1"/>
  <c r="C645" i="4" s="1"/>
  <c r="C610" i="4" a="1"/>
  <c r="C610" i="4" s="1"/>
  <c r="D610" i="4" a="1"/>
  <c r="D610" i="4" s="1"/>
  <c r="E610" i="4" a="1"/>
  <c r="E610" i="4" s="1"/>
  <c r="F610" i="4" a="1"/>
  <c r="F610" i="4" s="1"/>
  <c r="G610" i="4" a="1"/>
  <c r="G610" i="4" s="1"/>
  <c r="H610" i="4" a="1"/>
  <c r="H610" i="4" s="1"/>
  <c r="I610" i="4" a="1"/>
  <c r="I610" i="4" s="1"/>
  <c r="J610" i="4" a="1"/>
  <c r="J610" i="4" s="1"/>
  <c r="K610" i="4" a="1"/>
  <c r="K610" i="4" s="1"/>
  <c r="L610" i="4" a="1"/>
  <c r="L610" i="4" s="1"/>
  <c r="M610" i="4" a="1"/>
  <c r="M610" i="4" s="1"/>
  <c r="N610" i="4" a="1"/>
  <c r="N610" i="4" s="1"/>
  <c r="C611" i="4" a="1"/>
  <c r="C611" i="4" s="1"/>
  <c r="D611" i="4" a="1"/>
  <c r="D611" i="4" s="1"/>
  <c r="E611" i="4" a="1"/>
  <c r="E611" i="4" s="1"/>
  <c r="F611" i="4" a="1"/>
  <c r="F611" i="4" s="1"/>
  <c r="G611" i="4" a="1"/>
  <c r="G611" i="4" s="1"/>
  <c r="H611" i="4" a="1"/>
  <c r="H611" i="4" s="1"/>
  <c r="I611" i="4" a="1"/>
  <c r="I611" i="4" s="1"/>
  <c r="J611" i="4" a="1"/>
  <c r="J611" i="4" s="1"/>
  <c r="K611" i="4" a="1"/>
  <c r="K611" i="4" s="1"/>
  <c r="L611" i="4" a="1"/>
  <c r="L611" i="4" s="1"/>
  <c r="M611" i="4" a="1"/>
  <c r="M611" i="4" s="1"/>
  <c r="N611" i="4" a="1"/>
  <c r="N611" i="4" s="1"/>
  <c r="C612" i="4" a="1"/>
  <c r="C612" i="4" s="1"/>
  <c r="D612" i="4" a="1"/>
  <c r="D612" i="4" s="1"/>
  <c r="E612" i="4" a="1"/>
  <c r="E612" i="4" s="1"/>
  <c r="F612" i="4" a="1"/>
  <c r="F612" i="4" s="1"/>
  <c r="G612" i="4" a="1"/>
  <c r="G612" i="4" s="1"/>
  <c r="H612" i="4" a="1"/>
  <c r="H612" i="4" s="1"/>
  <c r="I612" i="4" a="1"/>
  <c r="I612" i="4" s="1"/>
  <c r="J612" i="4" a="1"/>
  <c r="J612" i="4" s="1"/>
  <c r="K612" i="4" a="1"/>
  <c r="K612" i="4" s="1"/>
  <c r="L612" i="4" a="1"/>
  <c r="L612" i="4" s="1"/>
  <c r="M612" i="4" a="1"/>
  <c r="M612" i="4" s="1"/>
  <c r="N612" i="4" a="1"/>
  <c r="N612" i="4" s="1"/>
  <c r="C613" i="4" a="1"/>
  <c r="C613" i="4" s="1"/>
  <c r="D613" i="4" a="1"/>
  <c r="D613" i="4" s="1"/>
  <c r="E613" i="4" a="1"/>
  <c r="E613" i="4" s="1"/>
  <c r="F613" i="4" a="1"/>
  <c r="F613" i="4" s="1"/>
  <c r="G613" i="4" a="1"/>
  <c r="G613" i="4" s="1"/>
  <c r="H613" i="4" a="1"/>
  <c r="H613" i="4" s="1"/>
  <c r="I613" i="4" a="1"/>
  <c r="I613" i="4" s="1"/>
  <c r="J613" i="4" a="1"/>
  <c r="J613" i="4" s="1"/>
  <c r="K613" i="4" a="1"/>
  <c r="K613" i="4" s="1"/>
  <c r="L613" i="4" a="1"/>
  <c r="L613" i="4" s="1"/>
  <c r="M613" i="4" a="1"/>
  <c r="M613" i="4" s="1"/>
  <c r="N613" i="4" a="1"/>
  <c r="N613" i="4" s="1"/>
  <c r="C614" i="4" a="1"/>
  <c r="C614" i="4" s="1"/>
  <c r="D614" i="4" a="1"/>
  <c r="D614" i="4" s="1"/>
  <c r="E614" i="4" a="1"/>
  <c r="E614" i="4" s="1"/>
  <c r="F614" i="4" a="1"/>
  <c r="F614" i="4" s="1"/>
  <c r="G614" i="4" a="1"/>
  <c r="G614" i="4" s="1"/>
  <c r="H614" i="4" a="1"/>
  <c r="H614" i="4" s="1"/>
  <c r="I614" i="4" a="1"/>
  <c r="I614" i="4" s="1"/>
  <c r="J614" i="4" a="1"/>
  <c r="J614" i="4" s="1"/>
  <c r="K614" i="4" a="1"/>
  <c r="K614" i="4" s="1"/>
  <c r="L614" i="4" a="1"/>
  <c r="L614" i="4" s="1"/>
  <c r="M614" i="4" a="1"/>
  <c r="M614" i="4" s="1"/>
  <c r="N614" i="4" a="1"/>
  <c r="N614" i="4" s="1"/>
  <c r="C615" i="4" a="1"/>
  <c r="C615" i="4" s="1"/>
  <c r="D615" i="4" a="1"/>
  <c r="D615" i="4" s="1"/>
  <c r="E615" i="4" a="1"/>
  <c r="E615" i="4" s="1"/>
  <c r="F615" i="4" a="1"/>
  <c r="F615" i="4" s="1"/>
  <c r="G615" i="4" a="1"/>
  <c r="G615" i="4" s="1"/>
  <c r="H615" i="4" a="1"/>
  <c r="H615" i="4" s="1"/>
  <c r="I615" i="4" a="1"/>
  <c r="I615" i="4" s="1"/>
  <c r="J615" i="4" a="1"/>
  <c r="J615" i="4" s="1"/>
  <c r="K615" i="4" a="1"/>
  <c r="K615" i="4" s="1"/>
  <c r="L615" i="4" a="1"/>
  <c r="L615" i="4" s="1"/>
  <c r="M615" i="4" a="1"/>
  <c r="M615" i="4" s="1"/>
  <c r="N615" i="4" a="1"/>
  <c r="N615" i="4" s="1"/>
  <c r="C616" i="4" a="1"/>
  <c r="C616" i="4" s="1"/>
  <c r="D616" i="4" a="1"/>
  <c r="D616" i="4" s="1"/>
  <c r="E616" i="4" a="1"/>
  <c r="E616" i="4" s="1"/>
  <c r="F616" i="4" a="1"/>
  <c r="F616" i="4" s="1"/>
  <c r="G616" i="4" a="1"/>
  <c r="G616" i="4" s="1"/>
  <c r="H616" i="4" a="1"/>
  <c r="H616" i="4" s="1"/>
  <c r="I616" i="4" a="1"/>
  <c r="I616" i="4" s="1"/>
  <c r="J616" i="4" a="1"/>
  <c r="J616" i="4" s="1"/>
  <c r="K616" i="4" a="1"/>
  <c r="K616" i="4" s="1"/>
  <c r="L616" i="4" a="1"/>
  <c r="L616" i="4" s="1"/>
  <c r="M616" i="4" a="1"/>
  <c r="M616" i="4" s="1"/>
  <c r="N616" i="4" a="1"/>
  <c r="N616" i="4" s="1"/>
  <c r="C617" i="4" a="1"/>
  <c r="C617" i="4" s="1"/>
  <c r="D617" i="4" a="1"/>
  <c r="D617" i="4" s="1"/>
  <c r="E617" i="4" a="1"/>
  <c r="E617" i="4" s="1"/>
  <c r="F617" i="4" a="1"/>
  <c r="F617" i="4" s="1"/>
  <c r="G617" i="4" a="1"/>
  <c r="G617" i="4" s="1"/>
  <c r="H617" i="4" a="1"/>
  <c r="H617" i="4" s="1"/>
  <c r="I617" i="4" a="1"/>
  <c r="I617" i="4" s="1"/>
  <c r="J617" i="4" a="1"/>
  <c r="J617" i="4" s="1"/>
  <c r="K617" i="4" a="1"/>
  <c r="K617" i="4" s="1"/>
  <c r="L617" i="4" a="1"/>
  <c r="L617" i="4" s="1"/>
  <c r="M617" i="4" a="1"/>
  <c r="M617" i="4" s="1"/>
  <c r="N617" i="4" a="1"/>
  <c r="N617" i="4" s="1"/>
  <c r="C618" i="4" a="1"/>
  <c r="C618" i="4" s="1"/>
  <c r="D618" i="4" a="1"/>
  <c r="D618" i="4" s="1"/>
  <c r="E618" i="4" a="1"/>
  <c r="E618" i="4" s="1"/>
  <c r="F618" i="4" a="1"/>
  <c r="F618" i="4" s="1"/>
  <c r="G618" i="4" a="1"/>
  <c r="G618" i="4" s="1"/>
  <c r="H618" i="4" a="1"/>
  <c r="H618" i="4" s="1"/>
  <c r="I618" i="4" a="1"/>
  <c r="I618" i="4" s="1"/>
  <c r="J618" i="4" a="1"/>
  <c r="J618" i="4" s="1"/>
  <c r="K618" i="4" a="1"/>
  <c r="K618" i="4" s="1"/>
  <c r="L618" i="4" a="1"/>
  <c r="L618" i="4" s="1"/>
  <c r="M618" i="4" a="1"/>
  <c r="M618" i="4" s="1"/>
  <c r="N618" i="4" a="1"/>
  <c r="N618" i="4" s="1"/>
  <c r="C619" i="4" a="1"/>
  <c r="C619" i="4" s="1"/>
  <c r="D619" i="4" a="1"/>
  <c r="D619" i="4" s="1"/>
  <c r="E619" i="4" a="1"/>
  <c r="E619" i="4" s="1"/>
  <c r="F619" i="4" a="1"/>
  <c r="F619" i="4" s="1"/>
  <c r="G619" i="4" a="1"/>
  <c r="G619" i="4" s="1"/>
  <c r="H619" i="4" a="1"/>
  <c r="H619" i="4" s="1"/>
  <c r="I619" i="4" a="1"/>
  <c r="I619" i="4" s="1"/>
  <c r="J619" i="4" a="1"/>
  <c r="J619" i="4" s="1"/>
  <c r="K619" i="4" a="1"/>
  <c r="K619" i="4" s="1"/>
  <c r="L619" i="4" a="1"/>
  <c r="L619" i="4" s="1"/>
  <c r="M619" i="4" a="1"/>
  <c r="M619" i="4" s="1"/>
  <c r="N619" i="4" a="1"/>
  <c r="N619" i="4" s="1"/>
  <c r="C620" i="4" a="1"/>
  <c r="C620" i="4" s="1"/>
  <c r="D620" i="4" a="1"/>
  <c r="D620" i="4" s="1"/>
  <c r="E620" i="4" a="1"/>
  <c r="E620" i="4" s="1"/>
  <c r="F620" i="4" a="1"/>
  <c r="F620" i="4" s="1"/>
  <c r="G620" i="4" a="1"/>
  <c r="G620" i="4" s="1"/>
  <c r="H620" i="4" a="1"/>
  <c r="H620" i="4" s="1"/>
  <c r="I620" i="4" a="1"/>
  <c r="I620" i="4" s="1"/>
  <c r="J620" i="4" a="1"/>
  <c r="J620" i="4" s="1"/>
  <c r="K620" i="4" a="1"/>
  <c r="K620" i="4" s="1"/>
  <c r="L620" i="4" a="1"/>
  <c r="L620" i="4" s="1"/>
  <c r="M620" i="4" a="1"/>
  <c r="M620" i="4" s="1"/>
  <c r="N620" i="4" a="1"/>
  <c r="N620" i="4" s="1"/>
  <c r="C621" i="4" a="1"/>
  <c r="C621" i="4" s="1"/>
  <c r="D621" i="4" a="1"/>
  <c r="D621" i="4" s="1"/>
  <c r="E621" i="4" a="1"/>
  <c r="E621" i="4" s="1"/>
  <c r="F621" i="4" a="1"/>
  <c r="F621" i="4" s="1"/>
  <c r="G621" i="4" a="1"/>
  <c r="G621" i="4" s="1"/>
  <c r="H621" i="4" a="1"/>
  <c r="H621" i="4" s="1"/>
  <c r="I621" i="4" a="1"/>
  <c r="I621" i="4" s="1"/>
  <c r="J621" i="4" a="1"/>
  <c r="J621" i="4" s="1"/>
  <c r="K621" i="4" a="1"/>
  <c r="K621" i="4" s="1"/>
  <c r="L621" i="4" a="1"/>
  <c r="L621" i="4" s="1"/>
  <c r="M621" i="4" a="1"/>
  <c r="M621" i="4" s="1"/>
  <c r="N621" i="4" a="1"/>
  <c r="N621" i="4" s="1"/>
  <c r="C622" i="4" a="1"/>
  <c r="C622" i="4" s="1"/>
  <c r="D622" i="4" a="1"/>
  <c r="D622" i="4" s="1"/>
  <c r="E622" i="4" a="1"/>
  <c r="E622" i="4" s="1"/>
  <c r="F622" i="4" a="1"/>
  <c r="F622" i="4" s="1"/>
  <c r="G622" i="4" a="1"/>
  <c r="G622" i="4" s="1"/>
  <c r="H622" i="4" a="1"/>
  <c r="H622" i="4" s="1"/>
  <c r="I622" i="4" a="1"/>
  <c r="I622" i="4" s="1"/>
  <c r="J622" i="4" a="1"/>
  <c r="J622" i="4" s="1"/>
  <c r="K622" i="4" a="1"/>
  <c r="K622" i="4" s="1"/>
  <c r="L622" i="4" a="1"/>
  <c r="L622" i="4" s="1"/>
  <c r="M622" i="4" a="1"/>
  <c r="M622" i="4" s="1"/>
  <c r="N622" i="4" a="1"/>
  <c r="N622" i="4" s="1"/>
  <c r="C623" i="4" a="1"/>
  <c r="C623" i="4" s="1"/>
  <c r="D623" i="4" a="1"/>
  <c r="D623" i="4" s="1"/>
  <c r="E623" i="4" a="1"/>
  <c r="E623" i="4" s="1"/>
  <c r="F623" i="4" a="1"/>
  <c r="F623" i="4" s="1"/>
  <c r="G623" i="4" a="1"/>
  <c r="G623" i="4" s="1"/>
  <c r="H623" i="4" a="1"/>
  <c r="H623" i="4" s="1"/>
  <c r="I623" i="4" a="1"/>
  <c r="I623" i="4" s="1"/>
  <c r="J623" i="4" a="1"/>
  <c r="J623" i="4" s="1"/>
  <c r="K623" i="4" a="1"/>
  <c r="K623" i="4" s="1"/>
  <c r="L623" i="4" a="1"/>
  <c r="L623" i="4" s="1"/>
  <c r="M623" i="4" a="1"/>
  <c r="M623" i="4" s="1"/>
  <c r="N623" i="4" a="1"/>
  <c r="N623" i="4" s="1"/>
  <c r="C624" i="4" a="1"/>
  <c r="C624" i="4" s="1"/>
  <c r="D624" i="4" a="1"/>
  <c r="D624" i="4" s="1"/>
  <c r="E624" i="4" a="1"/>
  <c r="E624" i="4" s="1"/>
  <c r="F624" i="4" a="1"/>
  <c r="F624" i="4" s="1"/>
  <c r="G624" i="4" a="1"/>
  <c r="G624" i="4" s="1"/>
  <c r="H624" i="4" a="1"/>
  <c r="H624" i="4" s="1"/>
  <c r="I624" i="4" a="1"/>
  <c r="I624" i="4" s="1"/>
  <c r="J624" i="4" a="1"/>
  <c r="J624" i="4" s="1"/>
  <c r="K624" i="4" a="1"/>
  <c r="K624" i="4" s="1"/>
  <c r="L624" i="4" a="1"/>
  <c r="L624" i="4" s="1"/>
  <c r="M624" i="4" a="1"/>
  <c r="M624" i="4" s="1"/>
  <c r="N624" i="4" a="1"/>
  <c r="N624" i="4" s="1"/>
  <c r="C625" i="4" a="1"/>
  <c r="C625" i="4" s="1"/>
  <c r="D625" i="4" a="1"/>
  <c r="D625" i="4" s="1"/>
  <c r="E625" i="4" a="1"/>
  <c r="E625" i="4" s="1"/>
  <c r="F625" i="4" a="1"/>
  <c r="F625" i="4" s="1"/>
  <c r="G625" i="4" a="1"/>
  <c r="G625" i="4" s="1"/>
  <c r="H625" i="4" a="1"/>
  <c r="H625" i="4" s="1"/>
  <c r="I625" i="4" a="1"/>
  <c r="I625" i="4" s="1"/>
  <c r="J625" i="4" a="1"/>
  <c r="J625" i="4" s="1"/>
  <c r="K625" i="4" a="1"/>
  <c r="K625" i="4" s="1"/>
  <c r="L625" i="4" a="1"/>
  <c r="L625" i="4" s="1"/>
  <c r="M625" i="4" a="1"/>
  <c r="M625" i="4" s="1"/>
  <c r="N625" i="4" a="1"/>
  <c r="N625" i="4" s="1"/>
  <c r="C626" i="4" a="1"/>
  <c r="C626" i="4" s="1"/>
  <c r="D626" i="4" a="1"/>
  <c r="D626" i="4" s="1"/>
  <c r="E626" i="4" a="1"/>
  <c r="E626" i="4" s="1"/>
  <c r="F626" i="4" a="1"/>
  <c r="F626" i="4" s="1"/>
  <c r="G626" i="4" a="1"/>
  <c r="G626" i="4" s="1"/>
  <c r="H626" i="4" a="1"/>
  <c r="H626" i="4" s="1"/>
  <c r="I626" i="4" a="1"/>
  <c r="I626" i="4" s="1"/>
  <c r="J626" i="4" a="1"/>
  <c r="J626" i="4" s="1"/>
  <c r="K626" i="4" a="1"/>
  <c r="K626" i="4" s="1"/>
  <c r="L626" i="4" a="1"/>
  <c r="L626" i="4" s="1"/>
  <c r="M626" i="4" a="1"/>
  <c r="M626" i="4" s="1"/>
  <c r="N626" i="4" a="1"/>
  <c r="N626" i="4" s="1"/>
  <c r="C627" i="4" a="1"/>
  <c r="C627" i="4" s="1"/>
  <c r="D627" i="4" a="1"/>
  <c r="D627" i="4" s="1"/>
  <c r="E627" i="4" a="1"/>
  <c r="E627" i="4" s="1"/>
  <c r="F627" i="4" a="1"/>
  <c r="F627" i="4" s="1"/>
  <c r="G627" i="4" a="1"/>
  <c r="G627" i="4" s="1"/>
  <c r="H627" i="4" a="1"/>
  <c r="H627" i="4" s="1"/>
  <c r="I627" i="4" a="1"/>
  <c r="I627" i="4" s="1"/>
  <c r="J627" i="4" a="1"/>
  <c r="J627" i="4" s="1"/>
  <c r="K627" i="4" a="1"/>
  <c r="K627" i="4" s="1"/>
  <c r="L627" i="4" a="1"/>
  <c r="L627" i="4" s="1"/>
  <c r="M627" i="4" a="1"/>
  <c r="M627" i="4" s="1"/>
  <c r="N627" i="4" a="1"/>
  <c r="N627" i="4" s="1"/>
  <c r="C628" i="4" a="1"/>
  <c r="C628" i="4" s="1"/>
  <c r="D628" i="4" a="1"/>
  <c r="D628" i="4" s="1"/>
  <c r="E628" i="4" a="1"/>
  <c r="E628" i="4" s="1"/>
  <c r="F628" i="4" a="1"/>
  <c r="F628" i="4" s="1"/>
  <c r="G628" i="4" a="1"/>
  <c r="G628" i="4" s="1"/>
  <c r="H628" i="4" a="1"/>
  <c r="H628" i="4" s="1"/>
  <c r="I628" i="4" a="1"/>
  <c r="I628" i="4" s="1"/>
  <c r="J628" i="4" a="1"/>
  <c r="J628" i="4" s="1"/>
  <c r="K628" i="4" a="1"/>
  <c r="K628" i="4" s="1"/>
  <c r="L628" i="4" a="1"/>
  <c r="L628" i="4" s="1"/>
  <c r="M628" i="4" a="1"/>
  <c r="M628" i="4" s="1"/>
  <c r="N628" i="4" a="1"/>
  <c r="N628" i="4" s="1"/>
  <c r="C629" i="4" a="1"/>
  <c r="C629" i="4" s="1"/>
  <c r="D629" i="4" a="1"/>
  <c r="D629" i="4" s="1"/>
  <c r="E629" i="4" a="1"/>
  <c r="E629" i="4" s="1"/>
  <c r="F629" i="4" a="1"/>
  <c r="F629" i="4" s="1"/>
  <c r="G629" i="4" a="1"/>
  <c r="G629" i="4" s="1"/>
  <c r="H629" i="4" a="1"/>
  <c r="H629" i="4" s="1"/>
  <c r="I629" i="4" a="1"/>
  <c r="I629" i="4" s="1"/>
  <c r="J629" i="4" a="1"/>
  <c r="J629" i="4" s="1"/>
  <c r="K629" i="4" a="1"/>
  <c r="K629" i="4" s="1"/>
  <c r="L629" i="4" a="1"/>
  <c r="L629" i="4" s="1"/>
  <c r="M629" i="4" a="1"/>
  <c r="M629" i="4" s="1"/>
  <c r="N629" i="4" a="1"/>
  <c r="N629" i="4" s="1"/>
  <c r="C630" i="4" a="1"/>
  <c r="C630" i="4" s="1"/>
  <c r="D630" i="4" a="1"/>
  <c r="D630" i="4" s="1"/>
  <c r="E630" i="4" a="1"/>
  <c r="E630" i="4" s="1"/>
  <c r="F630" i="4" a="1"/>
  <c r="F630" i="4" s="1"/>
  <c r="G630" i="4" a="1"/>
  <c r="G630" i="4" s="1"/>
  <c r="H630" i="4" a="1"/>
  <c r="H630" i="4" s="1"/>
  <c r="I630" i="4" a="1"/>
  <c r="I630" i="4" s="1"/>
  <c r="J630" i="4" a="1"/>
  <c r="J630" i="4" s="1"/>
  <c r="K630" i="4" a="1"/>
  <c r="K630" i="4" s="1"/>
  <c r="L630" i="4" a="1"/>
  <c r="L630" i="4" s="1"/>
  <c r="M630" i="4" a="1"/>
  <c r="M630" i="4" s="1"/>
  <c r="N630" i="4" a="1"/>
  <c r="N630" i="4" s="1"/>
  <c r="C631" i="4" a="1"/>
  <c r="C631" i="4" s="1"/>
  <c r="D631" i="4" a="1"/>
  <c r="D631" i="4" s="1"/>
  <c r="E631" i="4" a="1"/>
  <c r="E631" i="4" s="1"/>
  <c r="F631" i="4" a="1"/>
  <c r="F631" i="4" s="1"/>
  <c r="G631" i="4" a="1"/>
  <c r="G631" i="4" s="1"/>
  <c r="H631" i="4" a="1"/>
  <c r="H631" i="4" s="1"/>
  <c r="I631" i="4" a="1"/>
  <c r="I631" i="4" s="1"/>
  <c r="J631" i="4" a="1"/>
  <c r="J631" i="4" s="1"/>
  <c r="K631" i="4" a="1"/>
  <c r="K631" i="4" s="1"/>
  <c r="L631" i="4" a="1"/>
  <c r="L631" i="4" s="1"/>
  <c r="M631" i="4" a="1"/>
  <c r="M631" i="4" s="1"/>
  <c r="N631" i="4" a="1"/>
  <c r="N631" i="4" s="1"/>
  <c r="C632" i="4" a="1"/>
  <c r="C632" i="4" s="1"/>
  <c r="D632" i="4" a="1"/>
  <c r="D632" i="4" s="1"/>
  <c r="E632" i="4" a="1"/>
  <c r="E632" i="4" s="1"/>
  <c r="F632" i="4" a="1"/>
  <c r="F632" i="4" s="1"/>
  <c r="G632" i="4" a="1"/>
  <c r="G632" i="4" s="1"/>
  <c r="H632" i="4" a="1"/>
  <c r="H632" i="4" s="1"/>
  <c r="I632" i="4" a="1"/>
  <c r="I632" i="4" s="1"/>
  <c r="J632" i="4" a="1"/>
  <c r="J632" i="4" s="1"/>
  <c r="K632" i="4" a="1"/>
  <c r="K632" i="4" s="1"/>
  <c r="L632" i="4" a="1"/>
  <c r="L632" i="4" s="1"/>
  <c r="M632" i="4" a="1"/>
  <c r="M632" i="4" s="1"/>
  <c r="N632" i="4" a="1"/>
  <c r="N632" i="4" s="1"/>
  <c r="C633" i="4" a="1"/>
  <c r="C633" i="4" s="1"/>
  <c r="D633" i="4" a="1"/>
  <c r="D633" i="4" s="1"/>
  <c r="E633" i="4" a="1"/>
  <c r="E633" i="4" s="1"/>
  <c r="F633" i="4" a="1"/>
  <c r="F633" i="4" s="1"/>
  <c r="G633" i="4" a="1"/>
  <c r="G633" i="4" s="1"/>
  <c r="H633" i="4" a="1"/>
  <c r="H633" i="4" s="1"/>
  <c r="I633" i="4" a="1"/>
  <c r="I633" i="4" s="1"/>
  <c r="J633" i="4" a="1"/>
  <c r="J633" i="4" s="1"/>
  <c r="K633" i="4" a="1"/>
  <c r="K633" i="4" s="1"/>
  <c r="L633" i="4" a="1"/>
  <c r="L633" i="4" s="1"/>
  <c r="M633" i="4" a="1"/>
  <c r="M633" i="4" s="1"/>
  <c r="N633" i="4" a="1"/>
  <c r="N633" i="4" s="1"/>
  <c r="C634" i="4" a="1"/>
  <c r="C634" i="4" s="1"/>
  <c r="D634" i="4" a="1"/>
  <c r="D634" i="4" s="1"/>
  <c r="E634" i="4" a="1"/>
  <c r="E634" i="4" s="1"/>
  <c r="F634" i="4" a="1"/>
  <c r="F634" i="4" s="1"/>
  <c r="G634" i="4" a="1"/>
  <c r="G634" i="4" s="1"/>
  <c r="H634" i="4" a="1"/>
  <c r="H634" i="4" s="1"/>
  <c r="I634" i="4" a="1"/>
  <c r="I634" i="4" s="1"/>
  <c r="J634" i="4" a="1"/>
  <c r="J634" i="4" s="1"/>
  <c r="K634" i="4" a="1"/>
  <c r="K634" i="4" s="1"/>
  <c r="L634" i="4" a="1"/>
  <c r="L634" i="4" s="1"/>
  <c r="M634" i="4" a="1"/>
  <c r="M634" i="4" s="1"/>
  <c r="N634" i="4" a="1"/>
  <c r="N634" i="4" s="1"/>
  <c r="C635" i="4" a="1"/>
  <c r="C635" i="4" s="1"/>
  <c r="D635" i="4" a="1"/>
  <c r="D635" i="4" s="1"/>
  <c r="E635" i="4" a="1"/>
  <c r="E635" i="4" s="1"/>
  <c r="F635" i="4" a="1"/>
  <c r="F635" i="4" s="1"/>
  <c r="G635" i="4" a="1"/>
  <c r="G635" i="4" s="1"/>
  <c r="H635" i="4" a="1"/>
  <c r="H635" i="4" s="1"/>
  <c r="I635" i="4" a="1"/>
  <c r="I635" i="4" s="1"/>
  <c r="J635" i="4" a="1"/>
  <c r="J635" i="4" s="1"/>
  <c r="K635" i="4" a="1"/>
  <c r="K635" i="4" s="1"/>
  <c r="L635" i="4" a="1"/>
  <c r="L635" i="4" s="1"/>
  <c r="M635" i="4" a="1"/>
  <c r="M635" i="4" s="1"/>
  <c r="N635" i="4" a="1"/>
  <c r="N635" i="4" s="1"/>
  <c r="C636" i="4" a="1"/>
  <c r="C636" i="4" s="1"/>
  <c r="D636" i="4" a="1"/>
  <c r="D636" i="4" s="1"/>
  <c r="E636" i="4" a="1"/>
  <c r="E636" i="4" s="1"/>
  <c r="F636" i="4" a="1"/>
  <c r="F636" i="4" s="1"/>
  <c r="G636" i="4" a="1"/>
  <c r="G636" i="4" s="1"/>
  <c r="H636" i="4" a="1"/>
  <c r="H636" i="4" s="1"/>
  <c r="I636" i="4" a="1"/>
  <c r="I636" i="4" s="1"/>
  <c r="J636" i="4" a="1"/>
  <c r="J636" i="4" s="1"/>
  <c r="K636" i="4" a="1"/>
  <c r="K636" i="4" s="1"/>
  <c r="L636" i="4" a="1"/>
  <c r="L636" i="4" s="1"/>
  <c r="M636" i="4" a="1"/>
  <c r="M636" i="4" s="1"/>
  <c r="N636" i="4" a="1"/>
  <c r="N636" i="4" s="1"/>
  <c r="C637" i="4" a="1"/>
  <c r="C637" i="4" s="1"/>
  <c r="D637" i="4" a="1"/>
  <c r="D637" i="4" s="1"/>
  <c r="E637" i="4" a="1"/>
  <c r="E637" i="4" s="1"/>
  <c r="F637" i="4" a="1"/>
  <c r="F637" i="4" s="1"/>
  <c r="G637" i="4" a="1"/>
  <c r="G637" i="4" s="1"/>
  <c r="H637" i="4" a="1"/>
  <c r="H637" i="4" s="1"/>
  <c r="I637" i="4" a="1"/>
  <c r="I637" i="4" s="1"/>
  <c r="J637" i="4" a="1"/>
  <c r="J637" i="4" s="1"/>
  <c r="K637" i="4" a="1"/>
  <c r="K637" i="4" s="1"/>
  <c r="L637" i="4" a="1"/>
  <c r="L637" i="4" s="1"/>
  <c r="M637" i="4" a="1"/>
  <c r="M637" i="4" s="1"/>
  <c r="N637" i="4" a="1"/>
  <c r="N637" i="4" s="1"/>
  <c r="C638" i="4" a="1"/>
  <c r="C638" i="4" s="1"/>
  <c r="D638" i="4" a="1"/>
  <c r="D638" i="4" s="1"/>
  <c r="E638" i="4" a="1"/>
  <c r="E638" i="4" s="1"/>
  <c r="F638" i="4" a="1"/>
  <c r="F638" i="4" s="1"/>
  <c r="G638" i="4" a="1"/>
  <c r="G638" i="4" s="1"/>
  <c r="H638" i="4" a="1"/>
  <c r="H638" i="4" s="1"/>
  <c r="I638" i="4" a="1"/>
  <c r="I638" i="4" s="1"/>
  <c r="J638" i="4" a="1"/>
  <c r="J638" i="4" s="1"/>
  <c r="K638" i="4" a="1"/>
  <c r="K638" i="4" s="1"/>
  <c r="L638" i="4" a="1"/>
  <c r="L638" i="4" s="1"/>
  <c r="M638" i="4" a="1"/>
  <c r="M638" i="4" s="1"/>
  <c r="N638" i="4" a="1"/>
  <c r="N638" i="4" s="1"/>
  <c r="C639" i="4" a="1"/>
  <c r="C639" i="4" s="1"/>
  <c r="D639" i="4" a="1"/>
  <c r="D639" i="4" s="1"/>
  <c r="E639" i="4" a="1"/>
  <c r="E639" i="4" s="1"/>
  <c r="F639" i="4" a="1"/>
  <c r="F639" i="4" s="1"/>
  <c r="G639" i="4" a="1"/>
  <c r="G639" i="4" s="1"/>
  <c r="H639" i="4" a="1"/>
  <c r="H639" i="4" s="1"/>
  <c r="I639" i="4" a="1"/>
  <c r="I639" i="4" s="1"/>
  <c r="J639" i="4" a="1"/>
  <c r="J639" i="4" s="1"/>
  <c r="K639" i="4" a="1"/>
  <c r="K639" i="4" s="1"/>
  <c r="L639" i="4" a="1"/>
  <c r="L639" i="4" s="1"/>
  <c r="M639" i="4" a="1"/>
  <c r="M639" i="4" s="1"/>
  <c r="N639" i="4" a="1"/>
  <c r="N639" i="4" s="1"/>
  <c r="N609" i="4" a="1"/>
  <c r="N609" i="4" s="1"/>
  <c r="M609" i="4" a="1"/>
  <c r="M609" i="4" s="1"/>
  <c r="L609" i="4" a="1"/>
  <c r="L609" i="4" s="1"/>
  <c r="K609" i="4" a="1"/>
  <c r="K609" i="4" s="1"/>
  <c r="J609" i="4" a="1"/>
  <c r="J609" i="4" s="1"/>
  <c r="I609" i="4" a="1"/>
  <c r="I609" i="4" s="1"/>
  <c r="H609" i="4" a="1"/>
  <c r="H609" i="4" s="1"/>
  <c r="G609" i="4" a="1"/>
  <c r="G609" i="4" s="1"/>
  <c r="F609" i="4" a="1"/>
  <c r="F609" i="4" s="1"/>
  <c r="E609" i="4" a="1"/>
  <c r="E609" i="4" s="1"/>
  <c r="D609" i="4" a="1"/>
  <c r="D609" i="4" s="1"/>
  <c r="C609" i="4" a="1"/>
  <c r="C609" i="4" s="1"/>
  <c r="C575" i="4" a="1"/>
  <c r="C575" i="4" s="1"/>
  <c r="D575" i="4" a="1"/>
  <c r="D575" i="4" s="1"/>
  <c r="E575" i="4" a="1"/>
  <c r="E575" i="4" s="1"/>
  <c r="F575" i="4" a="1"/>
  <c r="F575" i="4" s="1"/>
  <c r="G575" i="4" a="1"/>
  <c r="G575" i="4" s="1"/>
  <c r="H575" i="4" a="1"/>
  <c r="H575" i="4" s="1"/>
  <c r="I575" i="4" a="1"/>
  <c r="I575" i="4" s="1"/>
  <c r="J575" i="4" a="1"/>
  <c r="J575" i="4" s="1"/>
  <c r="K575" i="4" a="1"/>
  <c r="K575" i="4" s="1"/>
  <c r="L575" i="4" a="1"/>
  <c r="L575" i="4" s="1"/>
  <c r="M575" i="4" a="1"/>
  <c r="M575" i="4" s="1"/>
  <c r="N575" i="4" a="1"/>
  <c r="N575" i="4" s="1"/>
  <c r="O575" i="4" a="1"/>
  <c r="O575" i="4" s="1"/>
  <c r="P575" i="4" a="1"/>
  <c r="P575" i="4" s="1"/>
  <c r="Q575" i="4" a="1"/>
  <c r="Q575" i="4" s="1"/>
  <c r="R575" i="4" a="1"/>
  <c r="R575" i="4" s="1"/>
  <c r="S575" i="4" a="1"/>
  <c r="S575" i="4" s="1"/>
  <c r="T575" i="4" a="1"/>
  <c r="T575" i="4" s="1"/>
  <c r="C576" i="4" a="1"/>
  <c r="C576" i="4" s="1"/>
  <c r="D576" i="4" a="1"/>
  <c r="D576" i="4" s="1"/>
  <c r="E576" i="4" a="1"/>
  <c r="E576" i="4" s="1"/>
  <c r="F576" i="4" a="1"/>
  <c r="F576" i="4" s="1"/>
  <c r="G576" i="4" a="1"/>
  <c r="G576" i="4" s="1"/>
  <c r="H576" i="4" a="1"/>
  <c r="H576" i="4" s="1"/>
  <c r="I576" i="4" a="1"/>
  <c r="I576" i="4" s="1"/>
  <c r="J576" i="4" a="1"/>
  <c r="J576" i="4" s="1"/>
  <c r="K576" i="4" a="1"/>
  <c r="K576" i="4" s="1"/>
  <c r="L576" i="4" a="1"/>
  <c r="L576" i="4" s="1"/>
  <c r="M576" i="4" a="1"/>
  <c r="M576" i="4" s="1"/>
  <c r="N576" i="4" a="1"/>
  <c r="N576" i="4" s="1"/>
  <c r="O576" i="4" a="1"/>
  <c r="O576" i="4" s="1"/>
  <c r="P576" i="4" a="1"/>
  <c r="P576" i="4" s="1"/>
  <c r="Q576" i="4" a="1"/>
  <c r="Q576" i="4" s="1"/>
  <c r="R576" i="4" a="1"/>
  <c r="R576" i="4" s="1"/>
  <c r="S576" i="4" a="1"/>
  <c r="S576" i="4" s="1"/>
  <c r="T576" i="4" a="1"/>
  <c r="T576" i="4" s="1"/>
  <c r="C577" i="4" a="1"/>
  <c r="C577" i="4" s="1"/>
  <c r="D577" i="4" a="1"/>
  <c r="D577" i="4" s="1"/>
  <c r="E577" i="4" a="1"/>
  <c r="E577" i="4" s="1"/>
  <c r="F577" i="4" a="1"/>
  <c r="F577" i="4" s="1"/>
  <c r="G577" i="4" a="1"/>
  <c r="G577" i="4" s="1"/>
  <c r="H577" i="4" a="1"/>
  <c r="H577" i="4" s="1"/>
  <c r="I577" i="4" a="1"/>
  <c r="I577" i="4" s="1"/>
  <c r="J577" i="4" a="1"/>
  <c r="J577" i="4" s="1"/>
  <c r="K577" i="4" a="1"/>
  <c r="K577" i="4" s="1"/>
  <c r="L577" i="4" a="1"/>
  <c r="L577" i="4" s="1"/>
  <c r="M577" i="4" a="1"/>
  <c r="M577" i="4" s="1"/>
  <c r="N577" i="4" a="1"/>
  <c r="N577" i="4" s="1"/>
  <c r="O577" i="4" a="1"/>
  <c r="O577" i="4" s="1"/>
  <c r="P577" i="4" a="1"/>
  <c r="P577" i="4" s="1"/>
  <c r="Q577" i="4" a="1"/>
  <c r="Q577" i="4" s="1"/>
  <c r="R577" i="4" a="1"/>
  <c r="R577" i="4" s="1"/>
  <c r="S577" i="4" a="1"/>
  <c r="S577" i="4" s="1"/>
  <c r="T577" i="4" a="1"/>
  <c r="T577" i="4" s="1"/>
  <c r="C578" i="4" a="1"/>
  <c r="C578" i="4" s="1"/>
  <c r="D578" i="4" a="1"/>
  <c r="D578" i="4" s="1"/>
  <c r="E578" i="4" a="1"/>
  <c r="E578" i="4" s="1"/>
  <c r="F578" i="4" a="1"/>
  <c r="F578" i="4" s="1"/>
  <c r="G578" i="4" a="1"/>
  <c r="G578" i="4" s="1"/>
  <c r="H578" i="4" a="1"/>
  <c r="H578" i="4" s="1"/>
  <c r="I578" i="4" a="1"/>
  <c r="I578" i="4" s="1"/>
  <c r="J578" i="4" a="1"/>
  <c r="J578" i="4" s="1"/>
  <c r="K578" i="4" a="1"/>
  <c r="K578" i="4" s="1"/>
  <c r="L578" i="4" a="1"/>
  <c r="L578" i="4" s="1"/>
  <c r="M578" i="4" a="1"/>
  <c r="M578" i="4" s="1"/>
  <c r="N578" i="4" a="1"/>
  <c r="N578" i="4" s="1"/>
  <c r="O578" i="4" a="1"/>
  <c r="O578" i="4" s="1"/>
  <c r="P578" i="4" a="1"/>
  <c r="P578" i="4" s="1"/>
  <c r="Q578" i="4" a="1"/>
  <c r="Q578" i="4" s="1"/>
  <c r="R578" i="4" a="1"/>
  <c r="R578" i="4" s="1"/>
  <c r="S578" i="4" a="1"/>
  <c r="S578" i="4" s="1"/>
  <c r="T578" i="4" a="1"/>
  <c r="T578" i="4" s="1"/>
  <c r="C579" i="4" a="1"/>
  <c r="C579" i="4" s="1"/>
  <c r="D579" i="4" a="1"/>
  <c r="D579" i="4" s="1"/>
  <c r="E579" i="4" a="1"/>
  <c r="E579" i="4" s="1"/>
  <c r="F579" i="4" a="1"/>
  <c r="F579" i="4" s="1"/>
  <c r="G579" i="4" a="1"/>
  <c r="G579" i="4" s="1"/>
  <c r="H579" i="4" a="1"/>
  <c r="H579" i="4" s="1"/>
  <c r="I579" i="4" a="1"/>
  <c r="I579" i="4" s="1"/>
  <c r="J579" i="4" a="1"/>
  <c r="J579" i="4" s="1"/>
  <c r="K579" i="4" a="1"/>
  <c r="K579" i="4" s="1"/>
  <c r="L579" i="4" a="1"/>
  <c r="L579" i="4" s="1"/>
  <c r="M579" i="4" a="1"/>
  <c r="M579" i="4" s="1"/>
  <c r="N579" i="4" a="1"/>
  <c r="N579" i="4" s="1"/>
  <c r="O579" i="4" a="1"/>
  <c r="O579" i="4" s="1"/>
  <c r="P579" i="4" a="1"/>
  <c r="P579" i="4" s="1"/>
  <c r="Q579" i="4" a="1"/>
  <c r="Q579" i="4" s="1"/>
  <c r="R579" i="4" a="1"/>
  <c r="R579" i="4" s="1"/>
  <c r="S579" i="4" a="1"/>
  <c r="S579" i="4" s="1"/>
  <c r="T579" i="4" a="1"/>
  <c r="T579" i="4" s="1"/>
  <c r="C580" i="4" a="1"/>
  <c r="C580" i="4" s="1"/>
  <c r="D580" i="4" a="1"/>
  <c r="D580" i="4" s="1"/>
  <c r="E580" i="4" a="1"/>
  <c r="E580" i="4" s="1"/>
  <c r="F580" i="4" a="1"/>
  <c r="F580" i="4" s="1"/>
  <c r="G580" i="4" a="1"/>
  <c r="G580" i="4" s="1"/>
  <c r="H580" i="4" a="1"/>
  <c r="H580" i="4" s="1"/>
  <c r="I580" i="4" a="1"/>
  <c r="I580" i="4" s="1"/>
  <c r="J580" i="4" a="1"/>
  <c r="J580" i="4" s="1"/>
  <c r="K580" i="4" a="1"/>
  <c r="K580" i="4" s="1"/>
  <c r="L580" i="4" a="1"/>
  <c r="L580" i="4" s="1"/>
  <c r="M580" i="4" a="1"/>
  <c r="M580" i="4" s="1"/>
  <c r="N580" i="4" a="1"/>
  <c r="N580" i="4" s="1"/>
  <c r="O580" i="4" a="1"/>
  <c r="O580" i="4" s="1"/>
  <c r="P580" i="4" a="1"/>
  <c r="P580" i="4" s="1"/>
  <c r="Q580" i="4" a="1"/>
  <c r="Q580" i="4" s="1"/>
  <c r="R580" i="4" a="1"/>
  <c r="R580" i="4" s="1"/>
  <c r="S580" i="4" a="1"/>
  <c r="S580" i="4" s="1"/>
  <c r="T580" i="4" a="1"/>
  <c r="T580" i="4" s="1"/>
  <c r="C581" i="4" a="1"/>
  <c r="C581" i="4" s="1"/>
  <c r="D581" i="4" a="1"/>
  <c r="D581" i="4" s="1"/>
  <c r="E581" i="4" a="1"/>
  <c r="E581" i="4" s="1"/>
  <c r="F581" i="4" a="1"/>
  <c r="F581" i="4" s="1"/>
  <c r="G581" i="4" a="1"/>
  <c r="G581" i="4" s="1"/>
  <c r="H581" i="4" a="1"/>
  <c r="H581" i="4" s="1"/>
  <c r="I581" i="4" a="1"/>
  <c r="I581" i="4" s="1"/>
  <c r="J581" i="4" a="1"/>
  <c r="J581" i="4" s="1"/>
  <c r="K581" i="4" a="1"/>
  <c r="K581" i="4" s="1"/>
  <c r="L581" i="4" a="1"/>
  <c r="L581" i="4" s="1"/>
  <c r="M581" i="4" a="1"/>
  <c r="M581" i="4" s="1"/>
  <c r="N581" i="4" a="1"/>
  <c r="N581" i="4" s="1"/>
  <c r="O581" i="4" a="1"/>
  <c r="O581" i="4" s="1"/>
  <c r="P581" i="4" a="1"/>
  <c r="P581" i="4" s="1"/>
  <c r="Q581" i="4" a="1"/>
  <c r="Q581" i="4" s="1"/>
  <c r="R581" i="4" a="1"/>
  <c r="R581" i="4" s="1"/>
  <c r="S581" i="4" a="1"/>
  <c r="S581" i="4" s="1"/>
  <c r="T581" i="4" a="1"/>
  <c r="T581" i="4" s="1"/>
  <c r="C582" i="4" a="1"/>
  <c r="C582" i="4" s="1"/>
  <c r="D582" i="4" a="1"/>
  <c r="D582" i="4" s="1"/>
  <c r="E582" i="4" a="1"/>
  <c r="E582" i="4" s="1"/>
  <c r="F582" i="4" a="1"/>
  <c r="F582" i="4" s="1"/>
  <c r="G582" i="4" a="1"/>
  <c r="G582" i="4" s="1"/>
  <c r="H582" i="4" a="1"/>
  <c r="H582" i="4" s="1"/>
  <c r="I582" i="4" a="1"/>
  <c r="I582" i="4" s="1"/>
  <c r="J582" i="4" a="1"/>
  <c r="J582" i="4" s="1"/>
  <c r="K582" i="4" a="1"/>
  <c r="K582" i="4" s="1"/>
  <c r="L582" i="4" a="1"/>
  <c r="L582" i="4" s="1"/>
  <c r="M582" i="4" a="1"/>
  <c r="M582" i="4" s="1"/>
  <c r="N582" i="4" a="1"/>
  <c r="N582" i="4" s="1"/>
  <c r="O582" i="4" a="1"/>
  <c r="O582" i="4" s="1"/>
  <c r="P582" i="4" a="1"/>
  <c r="P582" i="4" s="1"/>
  <c r="Q582" i="4" a="1"/>
  <c r="Q582" i="4" s="1"/>
  <c r="R582" i="4" a="1"/>
  <c r="R582" i="4" s="1"/>
  <c r="S582" i="4" a="1"/>
  <c r="S582" i="4" s="1"/>
  <c r="T582" i="4" a="1"/>
  <c r="T582" i="4" s="1"/>
  <c r="C583" i="4" a="1"/>
  <c r="C583" i="4" s="1"/>
  <c r="D583" i="4" a="1"/>
  <c r="D583" i="4" s="1"/>
  <c r="E583" i="4" a="1"/>
  <c r="E583" i="4" s="1"/>
  <c r="F583" i="4" a="1"/>
  <c r="F583" i="4" s="1"/>
  <c r="G583" i="4" a="1"/>
  <c r="G583" i="4" s="1"/>
  <c r="H583" i="4" a="1"/>
  <c r="H583" i="4" s="1"/>
  <c r="I583" i="4" a="1"/>
  <c r="I583" i="4" s="1"/>
  <c r="J583" i="4" a="1"/>
  <c r="J583" i="4" s="1"/>
  <c r="K583" i="4" a="1"/>
  <c r="K583" i="4" s="1"/>
  <c r="L583" i="4" a="1"/>
  <c r="L583" i="4" s="1"/>
  <c r="M583" i="4" a="1"/>
  <c r="M583" i="4" s="1"/>
  <c r="N583" i="4" a="1"/>
  <c r="N583" i="4" s="1"/>
  <c r="O583" i="4" a="1"/>
  <c r="O583" i="4" s="1"/>
  <c r="P583" i="4" a="1"/>
  <c r="P583" i="4" s="1"/>
  <c r="Q583" i="4" a="1"/>
  <c r="Q583" i="4" s="1"/>
  <c r="R583" i="4" a="1"/>
  <c r="R583" i="4" s="1"/>
  <c r="S583" i="4" a="1"/>
  <c r="S583" i="4" s="1"/>
  <c r="T583" i="4" a="1"/>
  <c r="T583" i="4" s="1"/>
  <c r="C584" i="4" a="1"/>
  <c r="C584" i="4" s="1"/>
  <c r="D584" i="4" a="1"/>
  <c r="D584" i="4" s="1"/>
  <c r="E584" i="4" a="1"/>
  <c r="E584" i="4" s="1"/>
  <c r="F584" i="4" a="1"/>
  <c r="F584" i="4" s="1"/>
  <c r="G584" i="4" a="1"/>
  <c r="G584" i="4" s="1"/>
  <c r="H584" i="4" a="1"/>
  <c r="H584" i="4" s="1"/>
  <c r="I584" i="4" a="1"/>
  <c r="I584" i="4" s="1"/>
  <c r="J584" i="4" a="1"/>
  <c r="J584" i="4" s="1"/>
  <c r="K584" i="4" a="1"/>
  <c r="K584" i="4" s="1"/>
  <c r="L584" i="4" a="1"/>
  <c r="L584" i="4" s="1"/>
  <c r="M584" i="4" a="1"/>
  <c r="M584" i="4" s="1"/>
  <c r="N584" i="4" a="1"/>
  <c r="N584" i="4" s="1"/>
  <c r="O584" i="4" a="1"/>
  <c r="O584" i="4" s="1"/>
  <c r="P584" i="4" a="1"/>
  <c r="P584" i="4" s="1"/>
  <c r="Q584" i="4" a="1"/>
  <c r="Q584" i="4" s="1"/>
  <c r="R584" i="4" a="1"/>
  <c r="R584" i="4" s="1"/>
  <c r="S584" i="4" a="1"/>
  <c r="S584" i="4" s="1"/>
  <c r="T584" i="4" a="1"/>
  <c r="T584" i="4" s="1"/>
  <c r="C585" i="4" a="1"/>
  <c r="C585" i="4" s="1"/>
  <c r="D585" i="4" a="1"/>
  <c r="D585" i="4" s="1"/>
  <c r="E585" i="4" a="1"/>
  <c r="E585" i="4" s="1"/>
  <c r="F585" i="4" a="1"/>
  <c r="F585" i="4" s="1"/>
  <c r="G585" i="4" a="1"/>
  <c r="G585" i="4" s="1"/>
  <c r="H585" i="4" a="1"/>
  <c r="H585" i="4" s="1"/>
  <c r="I585" i="4" a="1"/>
  <c r="I585" i="4" s="1"/>
  <c r="J585" i="4" a="1"/>
  <c r="J585" i="4" s="1"/>
  <c r="K585" i="4" a="1"/>
  <c r="K585" i="4" s="1"/>
  <c r="L585" i="4" a="1"/>
  <c r="L585" i="4" s="1"/>
  <c r="M585" i="4" a="1"/>
  <c r="M585" i="4" s="1"/>
  <c r="N585" i="4" a="1"/>
  <c r="N585" i="4" s="1"/>
  <c r="O585" i="4" a="1"/>
  <c r="O585" i="4" s="1"/>
  <c r="P585" i="4" a="1"/>
  <c r="P585" i="4" s="1"/>
  <c r="Q585" i="4" a="1"/>
  <c r="Q585" i="4" s="1"/>
  <c r="R585" i="4" a="1"/>
  <c r="R585" i="4" s="1"/>
  <c r="S585" i="4" a="1"/>
  <c r="S585" i="4" s="1"/>
  <c r="T585" i="4" a="1"/>
  <c r="T585" i="4" s="1"/>
  <c r="C586" i="4" a="1"/>
  <c r="C586" i="4" s="1"/>
  <c r="D586" i="4" a="1"/>
  <c r="D586" i="4" s="1"/>
  <c r="E586" i="4" a="1"/>
  <c r="E586" i="4" s="1"/>
  <c r="F586" i="4" a="1"/>
  <c r="F586" i="4" s="1"/>
  <c r="G586" i="4" a="1"/>
  <c r="G586" i="4" s="1"/>
  <c r="H586" i="4" a="1"/>
  <c r="H586" i="4" s="1"/>
  <c r="I586" i="4" a="1"/>
  <c r="I586" i="4" s="1"/>
  <c r="J586" i="4" a="1"/>
  <c r="J586" i="4" s="1"/>
  <c r="K586" i="4" a="1"/>
  <c r="K586" i="4" s="1"/>
  <c r="L586" i="4" a="1"/>
  <c r="L586" i="4" s="1"/>
  <c r="M586" i="4" a="1"/>
  <c r="M586" i="4" s="1"/>
  <c r="N586" i="4" a="1"/>
  <c r="N586" i="4" s="1"/>
  <c r="O586" i="4" a="1"/>
  <c r="O586" i="4" s="1"/>
  <c r="P586" i="4" a="1"/>
  <c r="P586" i="4" s="1"/>
  <c r="Q586" i="4" a="1"/>
  <c r="Q586" i="4" s="1"/>
  <c r="R586" i="4" a="1"/>
  <c r="R586" i="4" s="1"/>
  <c r="S586" i="4" a="1"/>
  <c r="S586" i="4" s="1"/>
  <c r="T586" i="4" a="1"/>
  <c r="T586" i="4" s="1"/>
  <c r="C587" i="4" a="1"/>
  <c r="C587" i="4" s="1"/>
  <c r="D587" i="4" a="1"/>
  <c r="D587" i="4" s="1"/>
  <c r="E587" i="4" a="1"/>
  <c r="E587" i="4" s="1"/>
  <c r="F587" i="4" a="1"/>
  <c r="F587" i="4" s="1"/>
  <c r="G587" i="4" a="1"/>
  <c r="G587" i="4" s="1"/>
  <c r="H587" i="4" a="1"/>
  <c r="H587" i="4" s="1"/>
  <c r="I587" i="4" a="1"/>
  <c r="I587" i="4" s="1"/>
  <c r="J587" i="4" a="1"/>
  <c r="J587" i="4" s="1"/>
  <c r="K587" i="4" a="1"/>
  <c r="K587" i="4" s="1"/>
  <c r="L587" i="4" a="1"/>
  <c r="L587" i="4" s="1"/>
  <c r="M587" i="4" a="1"/>
  <c r="M587" i="4" s="1"/>
  <c r="N587" i="4" a="1"/>
  <c r="N587" i="4" s="1"/>
  <c r="O587" i="4" a="1"/>
  <c r="O587" i="4" s="1"/>
  <c r="P587" i="4" a="1"/>
  <c r="P587" i="4" s="1"/>
  <c r="Q587" i="4" a="1"/>
  <c r="Q587" i="4" s="1"/>
  <c r="R587" i="4" a="1"/>
  <c r="R587" i="4" s="1"/>
  <c r="S587" i="4" a="1"/>
  <c r="S587" i="4" s="1"/>
  <c r="T587" i="4" a="1"/>
  <c r="T587" i="4" s="1"/>
  <c r="C588" i="4" a="1"/>
  <c r="C588" i="4" s="1"/>
  <c r="D588" i="4" a="1"/>
  <c r="D588" i="4" s="1"/>
  <c r="E588" i="4" a="1"/>
  <c r="E588" i="4" s="1"/>
  <c r="F588" i="4" a="1"/>
  <c r="F588" i="4" s="1"/>
  <c r="G588" i="4" a="1"/>
  <c r="G588" i="4" s="1"/>
  <c r="H588" i="4" a="1"/>
  <c r="H588" i="4" s="1"/>
  <c r="I588" i="4" a="1"/>
  <c r="I588" i="4" s="1"/>
  <c r="J588" i="4" a="1"/>
  <c r="J588" i="4" s="1"/>
  <c r="K588" i="4" a="1"/>
  <c r="K588" i="4" s="1"/>
  <c r="L588" i="4" a="1"/>
  <c r="L588" i="4" s="1"/>
  <c r="M588" i="4" a="1"/>
  <c r="M588" i="4" s="1"/>
  <c r="N588" i="4" a="1"/>
  <c r="N588" i="4" s="1"/>
  <c r="O588" i="4" a="1"/>
  <c r="O588" i="4" s="1"/>
  <c r="P588" i="4" a="1"/>
  <c r="P588" i="4" s="1"/>
  <c r="Q588" i="4" a="1"/>
  <c r="Q588" i="4" s="1"/>
  <c r="R588" i="4" a="1"/>
  <c r="R588" i="4" s="1"/>
  <c r="S588" i="4" a="1"/>
  <c r="S588" i="4" s="1"/>
  <c r="T588" i="4" a="1"/>
  <c r="T588" i="4" s="1"/>
  <c r="C589" i="4" a="1"/>
  <c r="C589" i="4" s="1"/>
  <c r="D589" i="4" a="1"/>
  <c r="D589" i="4" s="1"/>
  <c r="E589" i="4" a="1"/>
  <c r="E589" i="4" s="1"/>
  <c r="F589" i="4" a="1"/>
  <c r="F589" i="4" s="1"/>
  <c r="G589" i="4" a="1"/>
  <c r="G589" i="4" s="1"/>
  <c r="H589" i="4" a="1"/>
  <c r="H589" i="4" s="1"/>
  <c r="I589" i="4" a="1"/>
  <c r="I589" i="4" s="1"/>
  <c r="J589" i="4" a="1"/>
  <c r="J589" i="4" s="1"/>
  <c r="K589" i="4" a="1"/>
  <c r="K589" i="4" s="1"/>
  <c r="L589" i="4" a="1"/>
  <c r="L589" i="4" s="1"/>
  <c r="M589" i="4" a="1"/>
  <c r="M589" i="4" s="1"/>
  <c r="N589" i="4" a="1"/>
  <c r="N589" i="4" s="1"/>
  <c r="O589" i="4" a="1"/>
  <c r="O589" i="4" s="1"/>
  <c r="P589" i="4" a="1"/>
  <c r="P589" i="4" s="1"/>
  <c r="Q589" i="4" a="1"/>
  <c r="Q589" i="4" s="1"/>
  <c r="R589" i="4" a="1"/>
  <c r="R589" i="4" s="1"/>
  <c r="S589" i="4" a="1"/>
  <c r="S589" i="4" s="1"/>
  <c r="T589" i="4" a="1"/>
  <c r="T589" i="4" s="1"/>
  <c r="C590" i="4" a="1"/>
  <c r="C590" i="4" s="1"/>
  <c r="D590" i="4" a="1"/>
  <c r="D590" i="4" s="1"/>
  <c r="E590" i="4" a="1"/>
  <c r="E590" i="4" s="1"/>
  <c r="F590" i="4" a="1"/>
  <c r="F590" i="4" s="1"/>
  <c r="G590" i="4" a="1"/>
  <c r="G590" i="4" s="1"/>
  <c r="H590" i="4" a="1"/>
  <c r="H590" i="4" s="1"/>
  <c r="I590" i="4" a="1"/>
  <c r="I590" i="4" s="1"/>
  <c r="J590" i="4" a="1"/>
  <c r="J590" i="4" s="1"/>
  <c r="K590" i="4" a="1"/>
  <c r="K590" i="4" s="1"/>
  <c r="L590" i="4" a="1"/>
  <c r="L590" i="4" s="1"/>
  <c r="M590" i="4" a="1"/>
  <c r="M590" i="4" s="1"/>
  <c r="N590" i="4" a="1"/>
  <c r="N590" i="4" s="1"/>
  <c r="O590" i="4" a="1"/>
  <c r="O590" i="4" s="1"/>
  <c r="P590" i="4" a="1"/>
  <c r="P590" i="4" s="1"/>
  <c r="Q590" i="4" a="1"/>
  <c r="Q590" i="4" s="1"/>
  <c r="R590" i="4" a="1"/>
  <c r="R590" i="4" s="1"/>
  <c r="S590" i="4" a="1"/>
  <c r="S590" i="4" s="1"/>
  <c r="T590" i="4" a="1"/>
  <c r="T590" i="4" s="1"/>
  <c r="C591" i="4" a="1"/>
  <c r="C591" i="4" s="1"/>
  <c r="D591" i="4" a="1"/>
  <c r="D591" i="4" s="1"/>
  <c r="E591" i="4" a="1"/>
  <c r="E591" i="4" s="1"/>
  <c r="F591" i="4" a="1"/>
  <c r="F591" i="4" s="1"/>
  <c r="G591" i="4" a="1"/>
  <c r="G591" i="4" s="1"/>
  <c r="H591" i="4" a="1"/>
  <c r="H591" i="4" s="1"/>
  <c r="I591" i="4" a="1"/>
  <c r="I591" i="4" s="1"/>
  <c r="J591" i="4" a="1"/>
  <c r="J591" i="4" s="1"/>
  <c r="K591" i="4" a="1"/>
  <c r="K591" i="4" s="1"/>
  <c r="L591" i="4" a="1"/>
  <c r="L591" i="4" s="1"/>
  <c r="M591" i="4" a="1"/>
  <c r="M591" i="4" s="1"/>
  <c r="N591" i="4" a="1"/>
  <c r="N591" i="4" s="1"/>
  <c r="O591" i="4" a="1"/>
  <c r="O591" i="4" s="1"/>
  <c r="P591" i="4" a="1"/>
  <c r="P591" i="4" s="1"/>
  <c r="Q591" i="4" a="1"/>
  <c r="Q591" i="4" s="1"/>
  <c r="R591" i="4" a="1"/>
  <c r="R591" i="4" s="1"/>
  <c r="S591" i="4" a="1"/>
  <c r="S591" i="4" s="1"/>
  <c r="T591" i="4" a="1"/>
  <c r="T591" i="4" s="1"/>
  <c r="C592" i="4" a="1"/>
  <c r="C592" i="4" s="1"/>
  <c r="D592" i="4" a="1"/>
  <c r="D592" i="4" s="1"/>
  <c r="E592" i="4" a="1"/>
  <c r="E592" i="4" s="1"/>
  <c r="F592" i="4" a="1"/>
  <c r="F592" i="4" s="1"/>
  <c r="G592" i="4" a="1"/>
  <c r="G592" i="4" s="1"/>
  <c r="H592" i="4" a="1"/>
  <c r="H592" i="4" s="1"/>
  <c r="I592" i="4" a="1"/>
  <c r="I592" i="4" s="1"/>
  <c r="J592" i="4" a="1"/>
  <c r="J592" i="4" s="1"/>
  <c r="K592" i="4" a="1"/>
  <c r="K592" i="4" s="1"/>
  <c r="L592" i="4" a="1"/>
  <c r="L592" i="4" s="1"/>
  <c r="M592" i="4" a="1"/>
  <c r="M592" i="4" s="1"/>
  <c r="N592" i="4" a="1"/>
  <c r="N592" i="4" s="1"/>
  <c r="O592" i="4" a="1"/>
  <c r="O592" i="4" s="1"/>
  <c r="P592" i="4" a="1"/>
  <c r="P592" i="4" s="1"/>
  <c r="Q592" i="4" a="1"/>
  <c r="Q592" i="4" s="1"/>
  <c r="R592" i="4" a="1"/>
  <c r="R592" i="4" s="1"/>
  <c r="S592" i="4" a="1"/>
  <c r="S592" i="4" s="1"/>
  <c r="T592" i="4" a="1"/>
  <c r="T592" i="4" s="1"/>
  <c r="C593" i="4" a="1"/>
  <c r="C593" i="4" s="1"/>
  <c r="D593" i="4" a="1"/>
  <c r="D593" i="4" s="1"/>
  <c r="E593" i="4" a="1"/>
  <c r="E593" i="4" s="1"/>
  <c r="F593" i="4" a="1"/>
  <c r="F593" i="4" s="1"/>
  <c r="G593" i="4" a="1"/>
  <c r="G593" i="4" s="1"/>
  <c r="H593" i="4" a="1"/>
  <c r="H593" i="4" s="1"/>
  <c r="I593" i="4" a="1"/>
  <c r="I593" i="4" s="1"/>
  <c r="J593" i="4" a="1"/>
  <c r="J593" i="4" s="1"/>
  <c r="K593" i="4" a="1"/>
  <c r="K593" i="4" s="1"/>
  <c r="L593" i="4" a="1"/>
  <c r="L593" i="4" s="1"/>
  <c r="M593" i="4" a="1"/>
  <c r="M593" i="4" s="1"/>
  <c r="N593" i="4" a="1"/>
  <c r="N593" i="4" s="1"/>
  <c r="O593" i="4" a="1"/>
  <c r="O593" i="4" s="1"/>
  <c r="P593" i="4" a="1"/>
  <c r="P593" i="4" s="1"/>
  <c r="Q593" i="4" a="1"/>
  <c r="Q593" i="4" s="1"/>
  <c r="R593" i="4" a="1"/>
  <c r="R593" i="4" s="1"/>
  <c r="S593" i="4" a="1"/>
  <c r="S593" i="4" s="1"/>
  <c r="T593" i="4" a="1"/>
  <c r="T593" i="4" s="1"/>
  <c r="C594" i="4" a="1"/>
  <c r="C594" i="4" s="1"/>
  <c r="D594" i="4" a="1"/>
  <c r="D594" i="4" s="1"/>
  <c r="E594" i="4" a="1"/>
  <c r="E594" i="4" s="1"/>
  <c r="F594" i="4" a="1"/>
  <c r="F594" i="4" s="1"/>
  <c r="G594" i="4" a="1"/>
  <c r="G594" i="4" s="1"/>
  <c r="H594" i="4" a="1"/>
  <c r="H594" i="4" s="1"/>
  <c r="I594" i="4" a="1"/>
  <c r="I594" i="4" s="1"/>
  <c r="J594" i="4" a="1"/>
  <c r="J594" i="4" s="1"/>
  <c r="K594" i="4" a="1"/>
  <c r="K594" i="4" s="1"/>
  <c r="L594" i="4" a="1"/>
  <c r="L594" i="4" s="1"/>
  <c r="M594" i="4" a="1"/>
  <c r="M594" i="4" s="1"/>
  <c r="N594" i="4" a="1"/>
  <c r="N594" i="4" s="1"/>
  <c r="O594" i="4" a="1"/>
  <c r="O594" i="4" s="1"/>
  <c r="P594" i="4" a="1"/>
  <c r="P594" i="4" s="1"/>
  <c r="Q594" i="4" a="1"/>
  <c r="Q594" i="4" s="1"/>
  <c r="R594" i="4" a="1"/>
  <c r="R594" i="4" s="1"/>
  <c r="S594" i="4" a="1"/>
  <c r="S594" i="4" s="1"/>
  <c r="T594" i="4" a="1"/>
  <c r="T594" i="4" s="1"/>
  <c r="C595" i="4" a="1"/>
  <c r="C595" i="4" s="1"/>
  <c r="D595" i="4" a="1"/>
  <c r="D595" i="4" s="1"/>
  <c r="E595" i="4" a="1"/>
  <c r="E595" i="4" s="1"/>
  <c r="F595" i="4" a="1"/>
  <c r="F595" i="4" s="1"/>
  <c r="G595" i="4" a="1"/>
  <c r="G595" i="4" s="1"/>
  <c r="H595" i="4" a="1"/>
  <c r="H595" i="4" s="1"/>
  <c r="I595" i="4" a="1"/>
  <c r="I595" i="4" s="1"/>
  <c r="J595" i="4" a="1"/>
  <c r="J595" i="4" s="1"/>
  <c r="K595" i="4" a="1"/>
  <c r="K595" i="4" s="1"/>
  <c r="L595" i="4" a="1"/>
  <c r="L595" i="4" s="1"/>
  <c r="M595" i="4" a="1"/>
  <c r="M595" i="4" s="1"/>
  <c r="N595" i="4" a="1"/>
  <c r="N595" i="4" s="1"/>
  <c r="O595" i="4" a="1"/>
  <c r="O595" i="4" s="1"/>
  <c r="P595" i="4" a="1"/>
  <c r="P595" i="4" s="1"/>
  <c r="Q595" i="4" a="1"/>
  <c r="Q595" i="4" s="1"/>
  <c r="R595" i="4" a="1"/>
  <c r="R595" i="4" s="1"/>
  <c r="S595" i="4" a="1"/>
  <c r="S595" i="4" s="1"/>
  <c r="T595" i="4" a="1"/>
  <c r="T595" i="4" s="1"/>
  <c r="C596" i="4" a="1"/>
  <c r="C596" i="4" s="1"/>
  <c r="D596" i="4" a="1"/>
  <c r="D596" i="4" s="1"/>
  <c r="E596" i="4" a="1"/>
  <c r="E596" i="4" s="1"/>
  <c r="F596" i="4" a="1"/>
  <c r="F596" i="4" s="1"/>
  <c r="G596" i="4" a="1"/>
  <c r="G596" i="4" s="1"/>
  <c r="H596" i="4" a="1"/>
  <c r="H596" i="4" s="1"/>
  <c r="I596" i="4" a="1"/>
  <c r="I596" i="4" s="1"/>
  <c r="J596" i="4" a="1"/>
  <c r="J596" i="4" s="1"/>
  <c r="K596" i="4" a="1"/>
  <c r="K596" i="4" s="1"/>
  <c r="L596" i="4" a="1"/>
  <c r="L596" i="4" s="1"/>
  <c r="M596" i="4" a="1"/>
  <c r="M596" i="4" s="1"/>
  <c r="N596" i="4" a="1"/>
  <c r="N596" i="4" s="1"/>
  <c r="O596" i="4" a="1"/>
  <c r="O596" i="4" s="1"/>
  <c r="P596" i="4" a="1"/>
  <c r="P596" i="4" s="1"/>
  <c r="Q596" i="4" a="1"/>
  <c r="Q596" i="4" s="1"/>
  <c r="R596" i="4" a="1"/>
  <c r="R596" i="4" s="1"/>
  <c r="S596" i="4" a="1"/>
  <c r="S596" i="4" s="1"/>
  <c r="T596" i="4" a="1"/>
  <c r="T596" i="4" s="1"/>
  <c r="C597" i="4" a="1"/>
  <c r="C597" i="4" s="1"/>
  <c r="D597" i="4" a="1"/>
  <c r="D597" i="4" s="1"/>
  <c r="E597" i="4" a="1"/>
  <c r="E597" i="4" s="1"/>
  <c r="F597" i="4" a="1"/>
  <c r="F597" i="4" s="1"/>
  <c r="G597" i="4" a="1"/>
  <c r="G597" i="4" s="1"/>
  <c r="H597" i="4" a="1"/>
  <c r="H597" i="4" s="1"/>
  <c r="I597" i="4" a="1"/>
  <c r="I597" i="4" s="1"/>
  <c r="J597" i="4" a="1"/>
  <c r="J597" i="4" s="1"/>
  <c r="K597" i="4" a="1"/>
  <c r="K597" i="4" s="1"/>
  <c r="L597" i="4" a="1"/>
  <c r="L597" i="4" s="1"/>
  <c r="M597" i="4" a="1"/>
  <c r="M597" i="4" s="1"/>
  <c r="N597" i="4" a="1"/>
  <c r="N597" i="4" s="1"/>
  <c r="O597" i="4" a="1"/>
  <c r="O597" i="4" s="1"/>
  <c r="P597" i="4" a="1"/>
  <c r="P597" i="4" s="1"/>
  <c r="Q597" i="4" a="1"/>
  <c r="Q597" i="4" s="1"/>
  <c r="R597" i="4" a="1"/>
  <c r="R597" i="4" s="1"/>
  <c r="S597" i="4" a="1"/>
  <c r="S597" i="4" s="1"/>
  <c r="T597" i="4" a="1"/>
  <c r="T597" i="4" s="1"/>
  <c r="C598" i="4" a="1"/>
  <c r="C598" i="4" s="1"/>
  <c r="D598" i="4" a="1"/>
  <c r="D598" i="4" s="1"/>
  <c r="E598" i="4" a="1"/>
  <c r="E598" i="4" s="1"/>
  <c r="F598" i="4" a="1"/>
  <c r="F598" i="4" s="1"/>
  <c r="G598" i="4" a="1"/>
  <c r="G598" i="4" s="1"/>
  <c r="H598" i="4" a="1"/>
  <c r="H598" i="4" s="1"/>
  <c r="I598" i="4" a="1"/>
  <c r="I598" i="4" s="1"/>
  <c r="J598" i="4" a="1"/>
  <c r="J598" i="4" s="1"/>
  <c r="K598" i="4" a="1"/>
  <c r="K598" i="4" s="1"/>
  <c r="L598" i="4" a="1"/>
  <c r="L598" i="4" s="1"/>
  <c r="M598" i="4" a="1"/>
  <c r="M598" i="4" s="1"/>
  <c r="N598" i="4" a="1"/>
  <c r="N598" i="4" s="1"/>
  <c r="O598" i="4" a="1"/>
  <c r="O598" i="4" s="1"/>
  <c r="P598" i="4" a="1"/>
  <c r="P598" i="4" s="1"/>
  <c r="Q598" i="4" a="1"/>
  <c r="Q598" i="4" s="1"/>
  <c r="R598" i="4" a="1"/>
  <c r="R598" i="4" s="1"/>
  <c r="S598" i="4" a="1"/>
  <c r="S598" i="4" s="1"/>
  <c r="T598" i="4" a="1"/>
  <c r="T598" i="4" s="1"/>
  <c r="C599" i="4" a="1"/>
  <c r="C599" i="4" s="1"/>
  <c r="D599" i="4" a="1"/>
  <c r="D599" i="4" s="1"/>
  <c r="E599" i="4" a="1"/>
  <c r="E599" i="4" s="1"/>
  <c r="F599" i="4" a="1"/>
  <c r="F599" i="4" s="1"/>
  <c r="G599" i="4" a="1"/>
  <c r="G599" i="4" s="1"/>
  <c r="H599" i="4" a="1"/>
  <c r="H599" i="4" s="1"/>
  <c r="I599" i="4" a="1"/>
  <c r="I599" i="4" s="1"/>
  <c r="J599" i="4" a="1"/>
  <c r="J599" i="4" s="1"/>
  <c r="K599" i="4" a="1"/>
  <c r="K599" i="4" s="1"/>
  <c r="L599" i="4" a="1"/>
  <c r="L599" i="4" s="1"/>
  <c r="M599" i="4" a="1"/>
  <c r="M599" i="4" s="1"/>
  <c r="N599" i="4" a="1"/>
  <c r="N599" i="4" s="1"/>
  <c r="O599" i="4" a="1"/>
  <c r="O599" i="4" s="1"/>
  <c r="P599" i="4" a="1"/>
  <c r="P599" i="4" s="1"/>
  <c r="Q599" i="4" a="1"/>
  <c r="Q599" i="4" s="1"/>
  <c r="R599" i="4" a="1"/>
  <c r="R599" i="4" s="1"/>
  <c r="S599" i="4" a="1"/>
  <c r="S599" i="4" s="1"/>
  <c r="T599" i="4" a="1"/>
  <c r="T599" i="4" s="1"/>
  <c r="C600" i="4" a="1"/>
  <c r="C600" i="4" s="1"/>
  <c r="D600" i="4" a="1"/>
  <c r="D600" i="4" s="1"/>
  <c r="E600" i="4" a="1"/>
  <c r="E600" i="4" s="1"/>
  <c r="F600" i="4" a="1"/>
  <c r="F600" i="4" s="1"/>
  <c r="G600" i="4" a="1"/>
  <c r="G600" i="4" s="1"/>
  <c r="H600" i="4" a="1"/>
  <c r="H600" i="4" s="1"/>
  <c r="I600" i="4" a="1"/>
  <c r="I600" i="4" s="1"/>
  <c r="J600" i="4" a="1"/>
  <c r="J600" i="4" s="1"/>
  <c r="K600" i="4" a="1"/>
  <c r="K600" i="4" s="1"/>
  <c r="L600" i="4" a="1"/>
  <c r="L600" i="4" s="1"/>
  <c r="M600" i="4" a="1"/>
  <c r="M600" i="4" s="1"/>
  <c r="N600" i="4" a="1"/>
  <c r="N600" i="4" s="1"/>
  <c r="O600" i="4" a="1"/>
  <c r="O600" i="4" s="1"/>
  <c r="P600" i="4" a="1"/>
  <c r="P600" i="4" s="1"/>
  <c r="Q600" i="4" a="1"/>
  <c r="Q600" i="4" s="1"/>
  <c r="R600" i="4" a="1"/>
  <c r="R600" i="4" s="1"/>
  <c r="S600" i="4" a="1"/>
  <c r="S600" i="4" s="1"/>
  <c r="T600" i="4" a="1"/>
  <c r="T600" i="4" s="1"/>
  <c r="C601" i="4" a="1"/>
  <c r="C601" i="4" s="1"/>
  <c r="D601" i="4" a="1"/>
  <c r="D601" i="4" s="1"/>
  <c r="E601" i="4" a="1"/>
  <c r="E601" i="4" s="1"/>
  <c r="F601" i="4" a="1"/>
  <c r="F601" i="4" s="1"/>
  <c r="G601" i="4" a="1"/>
  <c r="G601" i="4" s="1"/>
  <c r="H601" i="4" a="1"/>
  <c r="H601" i="4" s="1"/>
  <c r="I601" i="4" a="1"/>
  <c r="I601" i="4" s="1"/>
  <c r="J601" i="4" a="1"/>
  <c r="J601" i="4" s="1"/>
  <c r="K601" i="4" a="1"/>
  <c r="K601" i="4" s="1"/>
  <c r="L601" i="4" a="1"/>
  <c r="L601" i="4" s="1"/>
  <c r="M601" i="4" a="1"/>
  <c r="M601" i="4" s="1"/>
  <c r="N601" i="4" a="1"/>
  <c r="N601" i="4" s="1"/>
  <c r="O601" i="4" a="1"/>
  <c r="O601" i="4" s="1"/>
  <c r="P601" i="4" a="1"/>
  <c r="P601" i="4" s="1"/>
  <c r="Q601" i="4" a="1"/>
  <c r="Q601" i="4" s="1"/>
  <c r="R601" i="4" a="1"/>
  <c r="R601" i="4" s="1"/>
  <c r="S601" i="4" a="1"/>
  <c r="S601" i="4" s="1"/>
  <c r="T601" i="4" a="1"/>
  <c r="T601" i="4" s="1"/>
  <c r="C602" i="4" a="1"/>
  <c r="C602" i="4" s="1"/>
  <c r="D602" i="4" a="1"/>
  <c r="D602" i="4" s="1"/>
  <c r="E602" i="4" a="1"/>
  <c r="E602" i="4" s="1"/>
  <c r="F602" i="4" a="1"/>
  <c r="F602" i="4" s="1"/>
  <c r="G602" i="4" a="1"/>
  <c r="G602" i="4" s="1"/>
  <c r="H602" i="4" a="1"/>
  <c r="H602" i="4" s="1"/>
  <c r="I602" i="4" a="1"/>
  <c r="I602" i="4" s="1"/>
  <c r="J602" i="4" a="1"/>
  <c r="J602" i="4" s="1"/>
  <c r="K602" i="4" a="1"/>
  <c r="K602" i="4" s="1"/>
  <c r="L602" i="4" a="1"/>
  <c r="L602" i="4" s="1"/>
  <c r="M602" i="4" a="1"/>
  <c r="M602" i="4" s="1"/>
  <c r="N602" i="4" a="1"/>
  <c r="N602" i="4" s="1"/>
  <c r="O602" i="4" a="1"/>
  <c r="O602" i="4" s="1"/>
  <c r="P602" i="4" a="1"/>
  <c r="P602" i="4" s="1"/>
  <c r="Q602" i="4" a="1"/>
  <c r="Q602" i="4" s="1"/>
  <c r="R602" i="4" a="1"/>
  <c r="R602" i="4" s="1"/>
  <c r="S602" i="4" a="1"/>
  <c r="S602" i="4" s="1"/>
  <c r="T602" i="4" a="1"/>
  <c r="T602" i="4" s="1"/>
  <c r="C603" i="4" a="1"/>
  <c r="C603" i="4" s="1"/>
  <c r="D603" i="4" a="1"/>
  <c r="D603" i="4" s="1"/>
  <c r="E603" i="4" a="1"/>
  <c r="E603" i="4" s="1"/>
  <c r="F603" i="4" a="1"/>
  <c r="F603" i="4" s="1"/>
  <c r="G603" i="4" a="1"/>
  <c r="G603" i="4" s="1"/>
  <c r="H603" i="4" a="1"/>
  <c r="H603" i="4" s="1"/>
  <c r="I603" i="4" a="1"/>
  <c r="I603" i="4" s="1"/>
  <c r="J603" i="4" a="1"/>
  <c r="J603" i="4" s="1"/>
  <c r="K603" i="4" a="1"/>
  <c r="K603" i="4" s="1"/>
  <c r="L603" i="4" a="1"/>
  <c r="L603" i="4" s="1"/>
  <c r="M603" i="4" a="1"/>
  <c r="M603" i="4" s="1"/>
  <c r="N603" i="4" a="1"/>
  <c r="N603" i="4" s="1"/>
  <c r="O603" i="4" a="1"/>
  <c r="O603" i="4" s="1"/>
  <c r="P603" i="4" a="1"/>
  <c r="P603" i="4" s="1"/>
  <c r="Q603" i="4" a="1"/>
  <c r="Q603" i="4" s="1"/>
  <c r="R603" i="4" a="1"/>
  <c r="R603" i="4" s="1"/>
  <c r="S603" i="4" a="1"/>
  <c r="S603" i="4" s="1"/>
  <c r="T603" i="4" a="1"/>
  <c r="T603" i="4" s="1"/>
  <c r="T574" i="4" a="1"/>
  <c r="T574" i="4" s="1"/>
  <c r="S574" i="4" a="1"/>
  <c r="S574" i="4" s="1"/>
  <c r="R574" i="4" a="1"/>
  <c r="R574" i="4" s="1"/>
  <c r="Q574" i="4" a="1"/>
  <c r="Q574" i="4" s="1"/>
  <c r="P574" i="4" a="1"/>
  <c r="P574" i="4" s="1"/>
  <c r="O574" i="4" a="1"/>
  <c r="O574" i="4" s="1"/>
  <c r="N574" i="4" a="1"/>
  <c r="N574" i="4" s="1"/>
  <c r="M574" i="4" a="1"/>
  <c r="M574" i="4" s="1"/>
  <c r="L574" i="4" a="1"/>
  <c r="L574" i="4" s="1"/>
  <c r="K574" i="4" a="1"/>
  <c r="K574" i="4" s="1"/>
  <c r="J574" i="4" a="1"/>
  <c r="J574" i="4" s="1"/>
  <c r="I574" i="4" a="1"/>
  <c r="I574" i="4" s="1"/>
  <c r="H574" i="4" a="1"/>
  <c r="H574" i="4" s="1"/>
  <c r="G574" i="4" a="1"/>
  <c r="G574" i="4" s="1"/>
  <c r="F574" i="4" a="1"/>
  <c r="F574" i="4" s="1"/>
  <c r="E574" i="4" a="1"/>
  <c r="E574" i="4" s="1"/>
  <c r="D574" i="4" a="1"/>
  <c r="D574" i="4" s="1"/>
  <c r="C574" i="4" a="1"/>
  <c r="C574" i="4" s="1"/>
  <c r="C539" i="4" a="1"/>
  <c r="C539" i="4" s="1"/>
  <c r="D539" i="4" a="1"/>
  <c r="D539" i="4" s="1"/>
  <c r="E539" i="4" a="1"/>
  <c r="E539" i="4" s="1"/>
  <c r="F539" i="4" a="1"/>
  <c r="F539" i="4" s="1"/>
  <c r="G539" i="4" a="1"/>
  <c r="G539" i="4" s="1"/>
  <c r="H539" i="4" a="1"/>
  <c r="H539" i="4" s="1"/>
  <c r="I539" i="4" a="1"/>
  <c r="I539" i="4" s="1"/>
  <c r="J539" i="4" a="1"/>
  <c r="J539" i="4" s="1"/>
  <c r="K539" i="4" a="1"/>
  <c r="K539" i="4" s="1"/>
  <c r="L539" i="4" a="1"/>
  <c r="L539" i="4" s="1"/>
  <c r="M539" i="4" a="1"/>
  <c r="M539" i="4" s="1"/>
  <c r="N539" i="4" a="1"/>
  <c r="N539" i="4" s="1"/>
  <c r="O539" i="4" a="1"/>
  <c r="O539" i="4" s="1"/>
  <c r="P539" i="4" a="1"/>
  <c r="P539" i="4" s="1"/>
  <c r="Q539" i="4" a="1"/>
  <c r="Q539" i="4" s="1"/>
  <c r="R539" i="4" a="1"/>
  <c r="R539" i="4" s="1"/>
  <c r="S539" i="4" a="1"/>
  <c r="S539" i="4" s="1"/>
  <c r="T539" i="4" a="1"/>
  <c r="T539" i="4" s="1"/>
  <c r="C540" i="4" a="1"/>
  <c r="C540" i="4" s="1"/>
  <c r="D540" i="4" a="1"/>
  <c r="D540" i="4" s="1"/>
  <c r="E540" i="4" a="1"/>
  <c r="E540" i="4" s="1"/>
  <c r="F540" i="4" a="1"/>
  <c r="F540" i="4" s="1"/>
  <c r="G540" i="4" a="1"/>
  <c r="G540" i="4" s="1"/>
  <c r="H540" i="4" a="1"/>
  <c r="H540" i="4" s="1"/>
  <c r="I540" i="4" a="1"/>
  <c r="I540" i="4" s="1"/>
  <c r="J540" i="4" a="1"/>
  <c r="J540" i="4" s="1"/>
  <c r="K540" i="4" a="1"/>
  <c r="K540" i="4" s="1"/>
  <c r="L540" i="4" a="1"/>
  <c r="L540" i="4" s="1"/>
  <c r="M540" i="4" a="1"/>
  <c r="M540" i="4" s="1"/>
  <c r="N540" i="4" a="1"/>
  <c r="N540" i="4" s="1"/>
  <c r="O540" i="4" a="1"/>
  <c r="O540" i="4" s="1"/>
  <c r="P540" i="4" a="1"/>
  <c r="P540" i="4" s="1"/>
  <c r="Q540" i="4" a="1"/>
  <c r="Q540" i="4" s="1"/>
  <c r="R540" i="4" a="1"/>
  <c r="R540" i="4" s="1"/>
  <c r="S540" i="4" a="1"/>
  <c r="S540" i="4" s="1"/>
  <c r="T540" i="4" a="1"/>
  <c r="T540" i="4" s="1"/>
  <c r="C541" i="4" a="1"/>
  <c r="C541" i="4" s="1"/>
  <c r="D541" i="4" a="1"/>
  <c r="D541" i="4" s="1"/>
  <c r="E541" i="4" a="1"/>
  <c r="E541" i="4" s="1"/>
  <c r="F541" i="4" a="1"/>
  <c r="F541" i="4" s="1"/>
  <c r="G541" i="4" a="1"/>
  <c r="G541" i="4" s="1"/>
  <c r="H541" i="4" a="1"/>
  <c r="H541" i="4" s="1"/>
  <c r="I541" i="4" a="1"/>
  <c r="I541" i="4" s="1"/>
  <c r="J541" i="4" a="1"/>
  <c r="J541" i="4" s="1"/>
  <c r="K541" i="4" a="1"/>
  <c r="K541" i="4" s="1"/>
  <c r="L541" i="4" a="1"/>
  <c r="L541" i="4" s="1"/>
  <c r="M541" i="4" a="1"/>
  <c r="M541" i="4" s="1"/>
  <c r="N541" i="4" a="1"/>
  <c r="N541" i="4" s="1"/>
  <c r="O541" i="4" a="1"/>
  <c r="O541" i="4" s="1"/>
  <c r="P541" i="4" a="1"/>
  <c r="P541" i="4" s="1"/>
  <c r="Q541" i="4" a="1"/>
  <c r="Q541" i="4" s="1"/>
  <c r="R541" i="4" a="1"/>
  <c r="R541" i="4" s="1"/>
  <c r="S541" i="4" a="1"/>
  <c r="S541" i="4" s="1"/>
  <c r="T541" i="4" a="1"/>
  <c r="T541" i="4" s="1"/>
  <c r="C542" i="4" a="1"/>
  <c r="C542" i="4" s="1"/>
  <c r="D542" i="4" a="1"/>
  <c r="D542" i="4" s="1"/>
  <c r="E542" i="4" a="1"/>
  <c r="E542" i="4" s="1"/>
  <c r="F542" i="4" a="1"/>
  <c r="F542" i="4" s="1"/>
  <c r="G542" i="4" a="1"/>
  <c r="G542" i="4" s="1"/>
  <c r="H542" i="4" a="1"/>
  <c r="H542" i="4" s="1"/>
  <c r="I542" i="4" a="1"/>
  <c r="I542" i="4" s="1"/>
  <c r="J542" i="4" a="1"/>
  <c r="J542" i="4" s="1"/>
  <c r="K542" i="4" a="1"/>
  <c r="K542" i="4" s="1"/>
  <c r="L542" i="4" a="1"/>
  <c r="L542" i="4" s="1"/>
  <c r="M542" i="4" a="1"/>
  <c r="M542" i="4" s="1"/>
  <c r="N542" i="4" a="1"/>
  <c r="N542" i="4" s="1"/>
  <c r="O542" i="4" a="1"/>
  <c r="O542" i="4" s="1"/>
  <c r="P542" i="4" a="1"/>
  <c r="P542" i="4" s="1"/>
  <c r="Q542" i="4" a="1"/>
  <c r="Q542" i="4" s="1"/>
  <c r="R542" i="4" a="1"/>
  <c r="R542" i="4" s="1"/>
  <c r="S542" i="4" a="1"/>
  <c r="S542" i="4" s="1"/>
  <c r="T542" i="4" a="1"/>
  <c r="T542" i="4" s="1"/>
  <c r="C543" i="4" a="1"/>
  <c r="C543" i="4" s="1"/>
  <c r="D543" i="4" a="1"/>
  <c r="D543" i="4" s="1"/>
  <c r="E543" i="4" a="1"/>
  <c r="E543" i="4" s="1"/>
  <c r="F543" i="4" a="1"/>
  <c r="F543" i="4" s="1"/>
  <c r="G543" i="4" a="1"/>
  <c r="G543" i="4" s="1"/>
  <c r="H543" i="4" a="1"/>
  <c r="H543" i="4" s="1"/>
  <c r="I543" i="4" a="1"/>
  <c r="I543" i="4" s="1"/>
  <c r="J543" i="4" a="1"/>
  <c r="J543" i="4" s="1"/>
  <c r="K543" i="4" a="1"/>
  <c r="K543" i="4" s="1"/>
  <c r="L543" i="4" a="1"/>
  <c r="L543" i="4" s="1"/>
  <c r="M543" i="4" a="1"/>
  <c r="M543" i="4" s="1"/>
  <c r="N543" i="4" a="1"/>
  <c r="N543" i="4" s="1"/>
  <c r="O543" i="4" a="1"/>
  <c r="O543" i="4" s="1"/>
  <c r="P543" i="4" a="1"/>
  <c r="P543" i="4" s="1"/>
  <c r="Q543" i="4" a="1"/>
  <c r="Q543" i="4" s="1"/>
  <c r="R543" i="4" a="1"/>
  <c r="R543" i="4" s="1"/>
  <c r="S543" i="4" a="1"/>
  <c r="S543" i="4" s="1"/>
  <c r="T543" i="4" a="1"/>
  <c r="T543" i="4" s="1"/>
  <c r="C544" i="4" a="1"/>
  <c r="C544" i="4" s="1"/>
  <c r="D544" i="4" a="1"/>
  <c r="D544" i="4" s="1"/>
  <c r="E544" i="4" a="1"/>
  <c r="E544" i="4" s="1"/>
  <c r="F544" i="4" a="1"/>
  <c r="F544" i="4" s="1"/>
  <c r="G544" i="4" a="1"/>
  <c r="G544" i="4" s="1"/>
  <c r="H544" i="4" a="1"/>
  <c r="H544" i="4" s="1"/>
  <c r="I544" i="4" a="1"/>
  <c r="I544" i="4" s="1"/>
  <c r="J544" i="4" a="1"/>
  <c r="J544" i="4" s="1"/>
  <c r="K544" i="4" a="1"/>
  <c r="K544" i="4" s="1"/>
  <c r="L544" i="4" a="1"/>
  <c r="L544" i="4" s="1"/>
  <c r="M544" i="4" a="1"/>
  <c r="M544" i="4" s="1"/>
  <c r="N544" i="4" a="1"/>
  <c r="N544" i="4" s="1"/>
  <c r="O544" i="4" a="1"/>
  <c r="O544" i="4" s="1"/>
  <c r="P544" i="4" a="1"/>
  <c r="P544" i="4" s="1"/>
  <c r="Q544" i="4" a="1"/>
  <c r="Q544" i="4" s="1"/>
  <c r="R544" i="4" a="1"/>
  <c r="R544" i="4" s="1"/>
  <c r="S544" i="4" a="1"/>
  <c r="S544" i="4" s="1"/>
  <c r="T544" i="4" a="1"/>
  <c r="T544" i="4" s="1"/>
  <c r="C545" i="4" a="1"/>
  <c r="C545" i="4" s="1"/>
  <c r="D545" i="4" a="1"/>
  <c r="D545" i="4" s="1"/>
  <c r="E545" i="4" a="1"/>
  <c r="E545" i="4" s="1"/>
  <c r="F545" i="4" a="1"/>
  <c r="F545" i="4" s="1"/>
  <c r="G545" i="4" a="1"/>
  <c r="G545" i="4" s="1"/>
  <c r="H545" i="4" a="1"/>
  <c r="H545" i="4" s="1"/>
  <c r="I545" i="4" a="1"/>
  <c r="I545" i="4" s="1"/>
  <c r="J545" i="4" a="1"/>
  <c r="J545" i="4" s="1"/>
  <c r="K545" i="4" a="1"/>
  <c r="K545" i="4" s="1"/>
  <c r="L545" i="4" a="1"/>
  <c r="L545" i="4" s="1"/>
  <c r="M545" i="4" a="1"/>
  <c r="M545" i="4" s="1"/>
  <c r="N545" i="4" a="1"/>
  <c r="N545" i="4" s="1"/>
  <c r="O545" i="4" a="1"/>
  <c r="O545" i="4" s="1"/>
  <c r="P545" i="4" a="1"/>
  <c r="P545" i="4" s="1"/>
  <c r="Q545" i="4" a="1"/>
  <c r="Q545" i="4" s="1"/>
  <c r="R545" i="4" a="1"/>
  <c r="R545" i="4" s="1"/>
  <c r="S545" i="4" a="1"/>
  <c r="S545" i="4" s="1"/>
  <c r="T545" i="4" a="1"/>
  <c r="T545" i="4" s="1"/>
  <c r="C546" i="4" a="1"/>
  <c r="C546" i="4" s="1"/>
  <c r="D546" i="4" a="1"/>
  <c r="D546" i="4" s="1"/>
  <c r="E546" i="4" a="1"/>
  <c r="E546" i="4" s="1"/>
  <c r="F546" i="4" a="1"/>
  <c r="F546" i="4" s="1"/>
  <c r="G546" i="4" a="1"/>
  <c r="G546" i="4" s="1"/>
  <c r="H546" i="4" a="1"/>
  <c r="H546" i="4" s="1"/>
  <c r="I546" i="4" a="1"/>
  <c r="I546" i="4" s="1"/>
  <c r="J546" i="4" a="1"/>
  <c r="J546" i="4" s="1"/>
  <c r="K546" i="4" a="1"/>
  <c r="K546" i="4" s="1"/>
  <c r="L546" i="4" a="1"/>
  <c r="L546" i="4" s="1"/>
  <c r="M546" i="4" a="1"/>
  <c r="M546" i="4" s="1"/>
  <c r="N546" i="4" a="1"/>
  <c r="N546" i="4" s="1"/>
  <c r="O546" i="4" a="1"/>
  <c r="O546" i="4" s="1"/>
  <c r="P546" i="4" a="1"/>
  <c r="P546" i="4" s="1"/>
  <c r="Q546" i="4" a="1"/>
  <c r="Q546" i="4" s="1"/>
  <c r="R546" i="4" a="1"/>
  <c r="R546" i="4" s="1"/>
  <c r="S546" i="4" a="1"/>
  <c r="S546" i="4" s="1"/>
  <c r="T546" i="4" a="1"/>
  <c r="T546" i="4" s="1"/>
  <c r="C547" i="4" a="1"/>
  <c r="C547" i="4" s="1"/>
  <c r="D547" i="4" a="1"/>
  <c r="D547" i="4" s="1"/>
  <c r="E547" i="4" a="1"/>
  <c r="E547" i="4" s="1"/>
  <c r="F547" i="4" a="1"/>
  <c r="F547" i="4" s="1"/>
  <c r="G547" i="4" a="1"/>
  <c r="G547" i="4" s="1"/>
  <c r="H547" i="4" a="1"/>
  <c r="H547" i="4" s="1"/>
  <c r="I547" i="4" a="1"/>
  <c r="I547" i="4" s="1"/>
  <c r="J547" i="4" a="1"/>
  <c r="J547" i="4" s="1"/>
  <c r="K547" i="4" a="1"/>
  <c r="K547" i="4" s="1"/>
  <c r="L547" i="4" a="1"/>
  <c r="L547" i="4" s="1"/>
  <c r="M547" i="4" a="1"/>
  <c r="M547" i="4" s="1"/>
  <c r="N547" i="4" a="1"/>
  <c r="N547" i="4" s="1"/>
  <c r="O547" i="4" a="1"/>
  <c r="O547" i="4" s="1"/>
  <c r="P547" i="4" a="1"/>
  <c r="P547" i="4" s="1"/>
  <c r="Q547" i="4" a="1"/>
  <c r="Q547" i="4" s="1"/>
  <c r="R547" i="4" a="1"/>
  <c r="R547" i="4" s="1"/>
  <c r="S547" i="4" a="1"/>
  <c r="S547" i="4" s="1"/>
  <c r="T547" i="4" a="1"/>
  <c r="T547" i="4" s="1"/>
  <c r="C548" i="4" a="1"/>
  <c r="C548" i="4" s="1"/>
  <c r="D548" i="4" a="1"/>
  <c r="D548" i="4" s="1"/>
  <c r="E548" i="4" a="1"/>
  <c r="E548" i="4" s="1"/>
  <c r="F548" i="4" a="1"/>
  <c r="F548" i="4" s="1"/>
  <c r="G548" i="4" a="1"/>
  <c r="G548" i="4" s="1"/>
  <c r="H548" i="4" a="1"/>
  <c r="H548" i="4" s="1"/>
  <c r="I548" i="4" a="1"/>
  <c r="I548" i="4" s="1"/>
  <c r="J548" i="4" a="1"/>
  <c r="J548" i="4" s="1"/>
  <c r="K548" i="4" a="1"/>
  <c r="K548" i="4" s="1"/>
  <c r="L548" i="4" a="1"/>
  <c r="L548" i="4" s="1"/>
  <c r="M548" i="4" a="1"/>
  <c r="M548" i="4" s="1"/>
  <c r="N548" i="4" a="1"/>
  <c r="N548" i="4" s="1"/>
  <c r="O548" i="4" a="1"/>
  <c r="O548" i="4" s="1"/>
  <c r="P548" i="4" a="1"/>
  <c r="P548" i="4" s="1"/>
  <c r="Q548" i="4" a="1"/>
  <c r="Q548" i="4" s="1"/>
  <c r="R548" i="4" a="1"/>
  <c r="R548" i="4" s="1"/>
  <c r="S548" i="4" a="1"/>
  <c r="S548" i="4" s="1"/>
  <c r="T548" i="4" a="1"/>
  <c r="T548" i="4" s="1"/>
  <c r="C549" i="4" a="1"/>
  <c r="C549" i="4" s="1"/>
  <c r="D549" i="4" a="1"/>
  <c r="D549" i="4" s="1"/>
  <c r="E549" i="4" a="1"/>
  <c r="E549" i="4" s="1"/>
  <c r="F549" i="4" a="1"/>
  <c r="F549" i="4" s="1"/>
  <c r="G549" i="4" a="1"/>
  <c r="G549" i="4" s="1"/>
  <c r="H549" i="4" a="1"/>
  <c r="H549" i="4" s="1"/>
  <c r="I549" i="4" a="1"/>
  <c r="I549" i="4" s="1"/>
  <c r="J549" i="4" a="1"/>
  <c r="J549" i="4" s="1"/>
  <c r="K549" i="4" a="1"/>
  <c r="K549" i="4" s="1"/>
  <c r="L549" i="4" a="1"/>
  <c r="L549" i="4" s="1"/>
  <c r="M549" i="4" a="1"/>
  <c r="M549" i="4" s="1"/>
  <c r="N549" i="4" a="1"/>
  <c r="N549" i="4" s="1"/>
  <c r="O549" i="4" a="1"/>
  <c r="O549" i="4" s="1"/>
  <c r="P549" i="4" a="1"/>
  <c r="P549" i="4" s="1"/>
  <c r="Q549" i="4" a="1"/>
  <c r="Q549" i="4" s="1"/>
  <c r="R549" i="4" a="1"/>
  <c r="R549" i="4" s="1"/>
  <c r="S549" i="4" a="1"/>
  <c r="S549" i="4" s="1"/>
  <c r="T549" i="4" a="1"/>
  <c r="T549" i="4" s="1"/>
  <c r="C550" i="4" a="1"/>
  <c r="C550" i="4" s="1"/>
  <c r="D550" i="4" a="1"/>
  <c r="D550" i="4" s="1"/>
  <c r="E550" i="4" a="1"/>
  <c r="E550" i="4" s="1"/>
  <c r="F550" i="4" a="1"/>
  <c r="F550" i="4" s="1"/>
  <c r="G550" i="4" a="1"/>
  <c r="G550" i="4" s="1"/>
  <c r="H550" i="4" a="1"/>
  <c r="H550" i="4" s="1"/>
  <c r="I550" i="4" a="1"/>
  <c r="I550" i="4" s="1"/>
  <c r="J550" i="4" a="1"/>
  <c r="J550" i="4" s="1"/>
  <c r="K550" i="4" a="1"/>
  <c r="K550" i="4" s="1"/>
  <c r="L550" i="4" a="1"/>
  <c r="L550" i="4" s="1"/>
  <c r="M550" i="4" a="1"/>
  <c r="M550" i="4" s="1"/>
  <c r="N550" i="4" a="1"/>
  <c r="N550" i="4" s="1"/>
  <c r="O550" i="4" a="1"/>
  <c r="O550" i="4" s="1"/>
  <c r="P550" i="4" a="1"/>
  <c r="P550" i="4" s="1"/>
  <c r="Q550" i="4" a="1"/>
  <c r="Q550" i="4" s="1"/>
  <c r="R550" i="4" a="1"/>
  <c r="R550" i="4" s="1"/>
  <c r="S550" i="4" a="1"/>
  <c r="S550" i="4" s="1"/>
  <c r="T550" i="4" a="1"/>
  <c r="T550" i="4" s="1"/>
  <c r="C551" i="4" a="1"/>
  <c r="C551" i="4" s="1"/>
  <c r="D551" i="4" a="1"/>
  <c r="D551" i="4" s="1"/>
  <c r="E551" i="4" a="1"/>
  <c r="E551" i="4" s="1"/>
  <c r="F551" i="4" a="1"/>
  <c r="F551" i="4" s="1"/>
  <c r="G551" i="4" a="1"/>
  <c r="G551" i="4" s="1"/>
  <c r="H551" i="4" a="1"/>
  <c r="H551" i="4" s="1"/>
  <c r="I551" i="4" a="1"/>
  <c r="I551" i="4" s="1"/>
  <c r="J551" i="4" a="1"/>
  <c r="J551" i="4" s="1"/>
  <c r="K551" i="4" a="1"/>
  <c r="K551" i="4" s="1"/>
  <c r="L551" i="4" a="1"/>
  <c r="L551" i="4" s="1"/>
  <c r="M551" i="4" a="1"/>
  <c r="M551" i="4" s="1"/>
  <c r="N551" i="4" a="1"/>
  <c r="N551" i="4" s="1"/>
  <c r="O551" i="4" a="1"/>
  <c r="O551" i="4" s="1"/>
  <c r="P551" i="4" a="1"/>
  <c r="P551" i="4" s="1"/>
  <c r="Q551" i="4" a="1"/>
  <c r="Q551" i="4" s="1"/>
  <c r="R551" i="4" a="1"/>
  <c r="R551" i="4" s="1"/>
  <c r="S551" i="4" a="1"/>
  <c r="S551" i="4" s="1"/>
  <c r="T551" i="4" a="1"/>
  <c r="T551" i="4" s="1"/>
  <c r="C552" i="4" a="1"/>
  <c r="C552" i="4" s="1"/>
  <c r="D552" i="4" a="1"/>
  <c r="D552" i="4" s="1"/>
  <c r="E552" i="4" a="1"/>
  <c r="E552" i="4" s="1"/>
  <c r="F552" i="4" a="1"/>
  <c r="F552" i="4" s="1"/>
  <c r="G552" i="4" a="1"/>
  <c r="G552" i="4" s="1"/>
  <c r="H552" i="4" a="1"/>
  <c r="H552" i="4" s="1"/>
  <c r="I552" i="4" a="1"/>
  <c r="I552" i="4" s="1"/>
  <c r="J552" i="4" a="1"/>
  <c r="J552" i="4" s="1"/>
  <c r="K552" i="4" a="1"/>
  <c r="K552" i="4" s="1"/>
  <c r="L552" i="4" a="1"/>
  <c r="L552" i="4" s="1"/>
  <c r="M552" i="4" a="1"/>
  <c r="M552" i="4" s="1"/>
  <c r="N552" i="4" a="1"/>
  <c r="N552" i="4" s="1"/>
  <c r="O552" i="4" a="1"/>
  <c r="O552" i="4" s="1"/>
  <c r="P552" i="4" a="1"/>
  <c r="P552" i="4" s="1"/>
  <c r="Q552" i="4" a="1"/>
  <c r="Q552" i="4" s="1"/>
  <c r="R552" i="4" a="1"/>
  <c r="R552" i="4" s="1"/>
  <c r="S552" i="4" a="1"/>
  <c r="S552" i="4" s="1"/>
  <c r="T552" i="4" a="1"/>
  <c r="T552" i="4" s="1"/>
  <c r="C553" i="4" a="1"/>
  <c r="C553" i="4" s="1"/>
  <c r="D553" i="4" a="1"/>
  <c r="D553" i="4" s="1"/>
  <c r="E553" i="4" a="1"/>
  <c r="E553" i="4" s="1"/>
  <c r="F553" i="4" a="1"/>
  <c r="F553" i="4" s="1"/>
  <c r="G553" i="4" a="1"/>
  <c r="G553" i="4" s="1"/>
  <c r="H553" i="4" a="1"/>
  <c r="H553" i="4" s="1"/>
  <c r="I553" i="4" a="1"/>
  <c r="I553" i="4" s="1"/>
  <c r="J553" i="4" a="1"/>
  <c r="J553" i="4" s="1"/>
  <c r="K553" i="4" a="1"/>
  <c r="K553" i="4" s="1"/>
  <c r="L553" i="4" a="1"/>
  <c r="L553" i="4" s="1"/>
  <c r="M553" i="4" a="1"/>
  <c r="M553" i="4" s="1"/>
  <c r="N553" i="4" a="1"/>
  <c r="N553" i="4" s="1"/>
  <c r="O553" i="4" a="1"/>
  <c r="O553" i="4" s="1"/>
  <c r="P553" i="4" a="1"/>
  <c r="P553" i="4" s="1"/>
  <c r="Q553" i="4" a="1"/>
  <c r="Q553" i="4" s="1"/>
  <c r="R553" i="4" a="1"/>
  <c r="R553" i="4" s="1"/>
  <c r="S553" i="4" a="1"/>
  <c r="S553" i="4" s="1"/>
  <c r="T553" i="4" a="1"/>
  <c r="T553" i="4" s="1"/>
  <c r="C554" i="4" a="1"/>
  <c r="C554" i="4" s="1"/>
  <c r="D554" i="4" a="1"/>
  <c r="D554" i="4" s="1"/>
  <c r="E554" i="4" a="1"/>
  <c r="E554" i="4" s="1"/>
  <c r="F554" i="4" a="1"/>
  <c r="F554" i="4" s="1"/>
  <c r="G554" i="4" a="1"/>
  <c r="G554" i="4" s="1"/>
  <c r="H554" i="4" a="1"/>
  <c r="H554" i="4" s="1"/>
  <c r="I554" i="4" a="1"/>
  <c r="I554" i="4" s="1"/>
  <c r="J554" i="4" a="1"/>
  <c r="J554" i="4" s="1"/>
  <c r="K554" i="4" a="1"/>
  <c r="K554" i="4" s="1"/>
  <c r="L554" i="4" a="1"/>
  <c r="L554" i="4" s="1"/>
  <c r="M554" i="4" a="1"/>
  <c r="M554" i="4" s="1"/>
  <c r="N554" i="4" a="1"/>
  <c r="N554" i="4" s="1"/>
  <c r="O554" i="4" a="1"/>
  <c r="O554" i="4" s="1"/>
  <c r="P554" i="4" a="1"/>
  <c r="P554" i="4" s="1"/>
  <c r="Q554" i="4" a="1"/>
  <c r="Q554" i="4" s="1"/>
  <c r="R554" i="4" a="1"/>
  <c r="R554" i="4" s="1"/>
  <c r="S554" i="4" a="1"/>
  <c r="S554" i="4" s="1"/>
  <c r="T554" i="4" a="1"/>
  <c r="T554" i="4" s="1"/>
  <c r="C555" i="4" a="1"/>
  <c r="C555" i="4" s="1"/>
  <c r="D555" i="4" a="1"/>
  <c r="D555" i="4" s="1"/>
  <c r="E555" i="4" a="1"/>
  <c r="E555" i="4" s="1"/>
  <c r="F555" i="4" a="1"/>
  <c r="F555" i="4" s="1"/>
  <c r="G555" i="4" a="1"/>
  <c r="G555" i="4" s="1"/>
  <c r="H555" i="4" a="1"/>
  <c r="H555" i="4" s="1"/>
  <c r="I555" i="4" a="1"/>
  <c r="I555" i="4" s="1"/>
  <c r="J555" i="4" a="1"/>
  <c r="J555" i="4" s="1"/>
  <c r="K555" i="4" a="1"/>
  <c r="K555" i="4" s="1"/>
  <c r="L555" i="4" a="1"/>
  <c r="L555" i="4" s="1"/>
  <c r="M555" i="4" a="1"/>
  <c r="M555" i="4" s="1"/>
  <c r="N555" i="4" a="1"/>
  <c r="N555" i="4" s="1"/>
  <c r="O555" i="4" a="1"/>
  <c r="O555" i="4" s="1"/>
  <c r="P555" i="4" a="1"/>
  <c r="P555" i="4" s="1"/>
  <c r="Q555" i="4" a="1"/>
  <c r="Q555" i="4" s="1"/>
  <c r="R555" i="4" a="1"/>
  <c r="R555" i="4" s="1"/>
  <c r="S555" i="4" a="1"/>
  <c r="S555" i="4" s="1"/>
  <c r="T555" i="4" a="1"/>
  <c r="T555" i="4" s="1"/>
  <c r="C556" i="4" a="1"/>
  <c r="C556" i="4" s="1"/>
  <c r="D556" i="4" a="1"/>
  <c r="D556" i="4" s="1"/>
  <c r="E556" i="4" a="1"/>
  <c r="E556" i="4" s="1"/>
  <c r="F556" i="4" a="1"/>
  <c r="F556" i="4" s="1"/>
  <c r="G556" i="4" a="1"/>
  <c r="G556" i="4" s="1"/>
  <c r="H556" i="4" a="1"/>
  <c r="H556" i="4" s="1"/>
  <c r="I556" i="4" a="1"/>
  <c r="I556" i="4" s="1"/>
  <c r="J556" i="4" a="1"/>
  <c r="J556" i="4" s="1"/>
  <c r="K556" i="4" a="1"/>
  <c r="K556" i="4" s="1"/>
  <c r="L556" i="4" a="1"/>
  <c r="L556" i="4" s="1"/>
  <c r="M556" i="4" a="1"/>
  <c r="M556" i="4" s="1"/>
  <c r="N556" i="4" a="1"/>
  <c r="N556" i="4" s="1"/>
  <c r="O556" i="4" a="1"/>
  <c r="O556" i="4" s="1"/>
  <c r="P556" i="4" a="1"/>
  <c r="P556" i="4" s="1"/>
  <c r="Q556" i="4" a="1"/>
  <c r="Q556" i="4" s="1"/>
  <c r="R556" i="4" a="1"/>
  <c r="R556" i="4" s="1"/>
  <c r="S556" i="4" a="1"/>
  <c r="S556" i="4" s="1"/>
  <c r="T556" i="4" a="1"/>
  <c r="T556" i="4" s="1"/>
  <c r="C557" i="4" a="1"/>
  <c r="C557" i="4" s="1"/>
  <c r="D557" i="4" a="1"/>
  <c r="D557" i="4" s="1"/>
  <c r="E557" i="4" a="1"/>
  <c r="E557" i="4" s="1"/>
  <c r="F557" i="4" a="1"/>
  <c r="F557" i="4" s="1"/>
  <c r="G557" i="4" a="1"/>
  <c r="G557" i="4" s="1"/>
  <c r="H557" i="4" a="1"/>
  <c r="H557" i="4" s="1"/>
  <c r="I557" i="4" a="1"/>
  <c r="I557" i="4" s="1"/>
  <c r="J557" i="4" a="1"/>
  <c r="J557" i="4" s="1"/>
  <c r="K557" i="4" a="1"/>
  <c r="K557" i="4" s="1"/>
  <c r="L557" i="4" a="1"/>
  <c r="L557" i="4" s="1"/>
  <c r="M557" i="4" a="1"/>
  <c r="M557" i="4" s="1"/>
  <c r="N557" i="4" a="1"/>
  <c r="N557" i="4" s="1"/>
  <c r="O557" i="4" a="1"/>
  <c r="O557" i="4" s="1"/>
  <c r="P557" i="4" a="1"/>
  <c r="P557" i="4" s="1"/>
  <c r="Q557" i="4" a="1"/>
  <c r="Q557" i="4" s="1"/>
  <c r="R557" i="4" a="1"/>
  <c r="R557" i="4" s="1"/>
  <c r="S557" i="4" a="1"/>
  <c r="S557" i="4" s="1"/>
  <c r="T557" i="4" a="1"/>
  <c r="T557" i="4" s="1"/>
  <c r="C558" i="4" a="1"/>
  <c r="C558" i="4" s="1"/>
  <c r="D558" i="4" a="1"/>
  <c r="D558" i="4" s="1"/>
  <c r="E558" i="4" a="1"/>
  <c r="E558" i="4" s="1"/>
  <c r="F558" i="4" a="1"/>
  <c r="F558" i="4" s="1"/>
  <c r="G558" i="4" a="1"/>
  <c r="G558" i="4" s="1"/>
  <c r="H558" i="4" a="1"/>
  <c r="H558" i="4" s="1"/>
  <c r="I558" i="4" a="1"/>
  <c r="I558" i="4" s="1"/>
  <c r="J558" i="4" a="1"/>
  <c r="J558" i="4" s="1"/>
  <c r="K558" i="4" a="1"/>
  <c r="K558" i="4" s="1"/>
  <c r="L558" i="4" a="1"/>
  <c r="L558" i="4" s="1"/>
  <c r="M558" i="4" a="1"/>
  <c r="M558" i="4" s="1"/>
  <c r="N558" i="4" a="1"/>
  <c r="N558" i="4" s="1"/>
  <c r="O558" i="4" a="1"/>
  <c r="O558" i="4" s="1"/>
  <c r="P558" i="4" a="1"/>
  <c r="P558" i="4" s="1"/>
  <c r="Q558" i="4" a="1"/>
  <c r="Q558" i="4" s="1"/>
  <c r="R558" i="4" a="1"/>
  <c r="R558" i="4" s="1"/>
  <c r="S558" i="4" a="1"/>
  <c r="S558" i="4" s="1"/>
  <c r="T558" i="4" a="1"/>
  <c r="T558" i="4" s="1"/>
  <c r="C559" i="4" a="1"/>
  <c r="C559" i="4" s="1"/>
  <c r="D559" i="4" a="1"/>
  <c r="D559" i="4" s="1"/>
  <c r="E559" i="4" a="1"/>
  <c r="E559" i="4" s="1"/>
  <c r="F559" i="4" a="1"/>
  <c r="F559" i="4" s="1"/>
  <c r="G559" i="4" a="1"/>
  <c r="G559" i="4" s="1"/>
  <c r="H559" i="4" a="1"/>
  <c r="H559" i="4" s="1"/>
  <c r="I559" i="4" a="1"/>
  <c r="I559" i="4" s="1"/>
  <c r="J559" i="4" a="1"/>
  <c r="J559" i="4" s="1"/>
  <c r="K559" i="4" a="1"/>
  <c r="K559" i="4" s="1"/>
  <c r="L559" i="4" a="1"/>
  <c r="L559" i="4" s="1"/>
  <c r="M559" i="4" a="1"/>
  <c r="M559" i="4" s="1"/>
  <c r="N559" i="4" a="1"/>
  <c r="N559" i="4" s="1"/>
  <c r="O559" i="4" a="1"/>
  <c r="O559" i="4" s="1"/>
  <c r="P559" i="4" a="1"/>
  <c r="P559" i="4" s="1"/>
  <c r="Q559" i="4" a="1"/>
  <c r="Q559" i="4" s="1"/>
  <c r="R559" i="4" a="1"/>
  <c r="R559" i="4" s="1"/>
  <c r="S559" i="4" a="1"/>
  <c r="S559" i="4" s="1"/>
  <c r="T559" i="4" a="1"/>
  <c r="T559" i="4" s="1"/>
  <c r="C560" i="4" a="1"/>
  <c r="C560" i="4" s="1"/>
  <c r="D560" i="4" a="1"/>
  <c r="D560" i="4" s="1"/>
  <c r="E560" i="4" a="1"/>
  <c r="E560" i="4" s="1"/>
  <c r="F560" i="4" a="1"/>
  <c r="F560" i="4" s="1"/>
  <c r="G560" i="4" a="1"/>
  <c r="G560" i="4" s="1"/>
  <c r="H560" i="4" a="1"/>
  <c r="H560" i="4" s="1"/>
  <c r="I560" i="4" a="1"/>
  <c r="I560" i="4" s="1"/>
  <c r="J560" i="4" a="1"/>
  <c r="J560" i="4" s="1"/>
  <c r="K560" i="4" a="1"/>
  <c r="K560" i="4" s="1"/>
  <c r="L560" i="4" a="1"/>
  <c r="L560" i="4" s="1"/>
  <c r="M560" i="4" a="1"/>
  <c r="M560" i="4" s="1"/>
  <c r="N560" i="4" a="1"/>
  <c r="N560" i="4" s="1"/>
  <c r="O560" i="4" a="1"/>
  <c r="O560" i="4" s="1"/>
  <c r="P560" i="4" a="1"/>
  <c r="P560" i="4" s="1"/>
  <c r="Q560" i="4" a="1"/>
  <c r="Q560" i="4" s="1"/>
  <c r="R560" i="4" a="1"/>
  <c r="R560" i="4" s="1"/>
  <c r="S560" i="4" a="1"/>
  <c r="S560" i="4" s="1"/>
  <c r="T560" i="4" a="1"/>
  <c r="T560" i="4" s="1"/>
  <c r="C561" i="4" a="1"/>
  <c r="C561" i="4" s="1"/>
  <c r="D561" i="4" a="1"/>
  <c r="D561" i="4" s="1"/>
  <c r="E561" i="4" a="1"/>
  <c r="E561" i="4" s="1"/>
  <c r="F561" i="4" a="1"/>
  <c r="F561" i="4" s="1"/>
  <c r="G561" i="4" a="1"/>
  <c r="G561" i="4" s="1"/>
  <c r="H561" i="4" a="1"/>
  <c r="H561" i="4" s="1"/>
  <c r="I561" i="4" a="1"/>
  <c r="I561" i="4" s="1"/>
  <c r="J561" i="4" a="1"/>
  <c r="J561" i="4" s="1"/>
  <c r="K561" i="4" a="1"/>
  <c r="K561" i="4" s="1"/>
  <c r="L561" i="4" a="1"/>
  <c r="L561" i="4" s="1"/>
  <c r="M561" i="4" a="1"/>
  <c r="M561" i="4" s="1"/>
  <c r="N561" i="4" a="1"/>
  <c r="N561" i="4" s="1"/>
  <c r="O561" i="4" a="1"/>
  <c r="O561" i="4" s="1"/>
  <c r="P561" i="4" a="1"/>
  <c r="P561" i="4" s="1"/>
  <c r="Q561" i="4" a="1"/>
  <c r="Q561" i="4" s="1"/>
  <c r="R561" i="4" a="1"/>
  <c r="R561" i="4" s="1"/>
  <c r="S561" i="4" a="1"/>
  <c r="S561" i="4" s="1"/>
  <c r="T561" i="4" a="1"/>
  <c r="T561" i="4" s="1"/>
  <c r="C562" i="4" a="1"/>
  <c r="C562" i="4" s="1"/>
  <c r="D562" i="4" a="1"/>
  <c r="D562" i="4" s="1"/>
  <c r="E562" i="4" a="1"/>
  <c r="E562" i="4" s="1"/>
  <c r="F562" i="4" a="1"/>
  <c r="F562" i="4" s="1"/>
  <c r="G562" i="4" a="1"/>
  <c r="G562" i="4" s="1"/>
  <c r="H562" i="4" a="1"/>
  <c r="H562" i="4" s="1"/>
  <c r="I562" i="4" a="1"/>
  <c r="I562" i="4" s="1"/>
  <c r="J562" i="4" a="1"/>
  <c r="J562" i="4" s="1"/>
  <c r="K562" i="4" a="1"/>
  <c r="K562" i="4" s="1"/>
  <c r="L562" i="4" a="1"/>
  <c r="L562" i="4" s="1"/>
  <c r="M562" i="4" a="1"/>
  <c r="M562" i="4" s="1"/>
  <c r="N562" i="4" a="1"/>
  <c r="N562" i="4" s="1"/>
  <c r="O562" i="4" a="1"/>
  <c r="O562" i="4" s="1"/>
  <c r="P562" i="4" a="1"/>
  <c r="P562" i="4" s="1"/>
  <c r="Q562" i="4" a="1"/>
  <c r="Q562" i="4" s="1"/>
  <c r="R562" i="4" a="1"/>
  <c r="R562" i="4" s="1"/>
  <c r="S562" i="4" a="1"/>
  <c r="S562" i="4" s="1"/>
  <c r="T562" i="4" a="1"/>
  <c r="T562" i="4" s="1"/>
  <c r="C563" i="4" a="1"/>
  <c r="C563" i="4" s="1"/>
  <c r="D563" i="4" a="1"/>
  <c r="D563" i="4" s="1"/>
  <c r="E563" i="4" a="1"/>
  <c r="E563" i="4" s="1"/>
  <c r="F563" i="4" a="1"/>
  <c r="F563" i="4" s="1"/>
  <c r="G563" i="4" a="1"/>
  <c r="G563" i="4" s="1"/>
  <c r="H563" i="4" a="1"/>
  <c r="H563" i="4" s="1"/>
  <c r="I563" i="4" a="1"/>
  <c r="I563" i="4" s="1"/>
  <c r="J563" i="4" a="1"/>
  <c r="J563" i="4" s="1"/>
  <c r="K563" i="4" a="1"/>
  <c r="K563" i="4" s="1"/>
  <c r="L563" i="4" a="1"/>
  <c r="L563" i="4" s="1"/>
  <c r="M563" i="4" a="1"/>
  <c r="M563" i="4" s="1"/>
  <c r="N563" i="4" a="1"/>
  <c r="N563" i="4" s="1"/>
  <c r="O563" i="4" a="1"/>
  <c r="O563" i="4" s="1"/>
  <c r="P563" i="4" a="1"/>
  <c r="P563" i="4" s="1"/>
  <c r="Q563" i="4" a="1"/>
  <c r="Q563" i="4" s="1"/>
  <c r="R563" i="4" a="1"/>
  <c r="R563" i="4" s="1"/>
  <c r="S563" i="4" a="1"/>
  <c r="S563" i="4" s="1"/>
  <c r="T563" i="4" a="1"/>
  <c r="T563" i="4" s="1"/>
  <c r="C564" i="4" a="1"/>
  <c r="C564" i="4" s="1"/>
  <c r="D564" i="4" a="1"/>
  <c r="D564" i="4" s="1"/>
  <c r="E564" i="4" a="1"/>
  <c r="E564" i="4" s="1"/>
  <c r="F564" i="4" a="1"/>
  <c r="F564" i="4" s="1"/>
  <c r="G564" i="4" a="1"/>
  <c r="G564" i="4" s="1"/>
  <c r="H564" i="4" a="1"/>
  <c r="H564" i="4" s="1"/>
  <c r="I564" i="4" a="1"/>
  <c r="I564" i="4" s="1"/>
  <c r="J564" i="4" a="1"/>
  <c r="J564" i="4" s="1"/>
  <c r="K564" i="4" a="1"/>
  <c r="K564" i="4" s="1"/>
  <c r="L564" i="4" a="1"/>
  <c r="L564" i="4" s="1"/>
  <c r="M564" i="4" a="1"/>
  <c r="M564" i="4" s="1"/>
  <c r="N564" i="4" a="1"/>
  <c r="N564" i="4" s="1"/>
  <c r="O564" i="4" a="1"/>
  <c r="O564" i="4" s="1"/>
  <c r="P564" i="4" a="1"/>
  <c r="P564" i="4" s="1"/>
  <c r="Q564" i="4" a="1"/>
  <c r="Q564" i="4" s="1"/>
  <c r="R564" i="4" a="1"/>
  <c r="R564" i="4" s="1"/>
  <c r="S564" i="4" a="1"/>
  <c r="S564" i="4" s="1"/>
  <c r="T564" i="4" a="1"/>
  <c r="T564" i="4" s="1"/>
  <c r="C565" i="4" a="1"/>
  <c r="C565" i="4" s="1"/>
  <c r="D565" i="4" a="1"/>
  <c r="D565" i="4" s="1"/>
  <c r="E565" i="4" a="1"/>
  <c r="E565" i="4" s="1"/>
  <c r="F565" i="4" a="1"/>
  <c r="F565" i="4" s="1"/>
  <c r="G565" i="4" a="1"/>
  <c r="G565" i="4" s="1"/>
  <c r="H565" i="4" a="1"/>
  <c r="H565" i="4" s="1"/>
  <c r="I565" i="4" a="1"/>
  <c r="I565" i="4" s="1"/>
  <c r="J565" i="4" a="1"/>
  <c r="J565" i="4" s="1"/>
  <c r="K565" i="4" a="1"/>
  <c r="K565" i="4" s="1"/>
  <c r="L565" i="4" a="1"/>
  <c r="L565" i="4" s="1"/>
  <c r="M565" i="4" a="1"/>
  <c r="M565" i="4" s="1"/>
  <c r="N565" i="4" a="1"/>
  <c r="N565" i="4" s="1"/>
  <c r="O565" i="4" a="1"/>
  <c r="O565" i="4" s="1"/>
  <c r="P565" i="4" a="1"/>
  <c r="P565" i="4" s="1"/>
  <c r="Q565" i="4" a="1"/>
  <c r="Q565" i="4" s="1"/>
  <c r="R565" i="4" a="1"/>
  <c r="R565" i="4" s="1"/>
  <c r="S565" i="4" a="1"/>
  <c r="S565" i="4" s="1"/>
  <c r="T565" i="4" a="1"/>
  <c r="T565" i="4" s="1"/>
  <c r="C566" i="4" a="1"/>
  <c r="C566" i="4" s="1"/>
  <c r="D566" i="4" a="1"/>
  <c r="D566" i="4" s="1"/>
  <c r="E566" i="4" a="1"/>
  <c r="E566" i="4" s="1"/>
  <c r="F566" i="4" a="1"/>
  <c r="F566" i="4" s="1"/>
  <c r="G566" i="4" a="1"/>
  <c r="G566" i="4" s="1"/>
  <c r="H566" i="4" a="1"/>
  <c r="H566" i="4" s="1"/>
  <c r="I566" i="4" a="1"/>
  <c r="I566" i="4" s="1"/>
  <c r="J566" i="4" a="1"/>
  <c r="J566" i="4" s="1"/>
  <c r="K566" i="4" a="1"/>
  <c r="K566" i="4" s="1"/>
  <c r="L566" i="4" a="1"/>
  <c r="L566" i="4" s="1"/>
  <c r="M566" i="4" a="1"/>
  <c r="M566" i="4" s="1"/>
  <c r="N566" i="4" a="1"/>
  <c r="N566" i="4" s="1"/>
  <c r="O566" i="4" a="1"/>
  <c r="O566" i="4" s="1"/>
  <c r="P566" i="4" a="1"/>
  <c r="P566" i="4" s="1"/>
  <c r="Q566" i="4" a="1"/>
  <c r="Q566" i="4" s="1"/>
  <c r="R566" i="4" a="1"/>
  <c r="R566" i="4" s="1"/>
  <c r="S566" i="4" a="1"/>
  <c r="S566" i="4" s="1"/>
  <c r="T566" i="4" a="1"/>
  <c r="T566" i="4" s="1"/>
  <c r="C567" i="4" a="1"/>
  <c r="C567" i="4" s="1"/>
  <c r="D567" i="4" a="1"/>
  <c r="D567" i="4" s="1"/>
  <c r="E567" i="4" a="1"/>
  <c r="E567" i="4" s="1"/>
  <c r="F567" i="4" a="1"/>
  <c r="F567" i="4" s="1"/>
  <c r="G567" i="4" a="1"/>
  <c r="G567" i="4" s="1"/>
  <c r="H567" i="4" a="1"/>
  <c r="H567" i="4" s="1"/>
  <c r="I567" i="4" a="1"/>
  <c r="I567" i="4" s="1"/>
  <c r="J567" i="4" a="1"/>
  <c r="J567" i="4" s="1"/>
  <c r="K567" i="4" a="1"/>
  <c r="K567" i="4" s="1"/>
  <c r="L567" i="4" a="1"/>
  <c r="L567" i="4" s="1"/>
  <c r="M567" i="4" a="1"/>
  <c r="M567" i="4" s="1"/>
  <c r="N567" i="4" a="1"/>
  <c r="N567" i="4" s="1"/>
  <c r="O567" i="4" a="1"/>
  <c r="O567" i="4" s="1"/>
  <c r="P567" i="4" a="1"/>
  <c r="P567" i="4" s="1"/>
  <c r="Q567" i="4" a="1"/>
  <c r="Q567" i="4" s="1"/>
  <c r="R567" i="4" a="1"/>
  <c r="R567" i="4" s="1"/>
  <c r="S567" i="4" a="1"/>
  <c r="S567" i="4" s="1"/>
  <c r="T567" i="4" a="1"/>
  <c r="T567" i="4" s="1"/>
  <c r="C568" i="4" a="1"/>
  <c r="C568" i="4" s="1"/>
  <c r="D568" i="4" a="1"/>
  <c r="D568" i="4" s="1"/>
  <c r="E568" i="4" a="1"/>
  <c r="E568" i="4" s="1"/>
  <c r="F568" i="4" a="1"/>
  <c r="F568" i="4" s="1"/>
  <c r="G568" i="4" a="1"/>
  <c r="G568" i="4" s="1"/>
  <c r="H568" i="4" a="1"/>
  <c r="H568" i="4" s="1"/>
  <c r="I568" i="4" a="1"/>
  <c r="I568" i="4" s="1"/>
  <c r="J568" i="4" a="1"/>
  <c r="J568" i="4" s="1"/>
  <c r="K568" i="4" a="1"/>
  <c r="K568" i="4" s="1"/>
  <c r="L568" i="4" a="1"/>
  <c r="L568" i="4" s="1"/>
  <c r="M568" i="4" a="1"/>
  <c r="M568" i="4" s="1"/>
  <c r="N568" i="4" a="1"/>
  <c r="N568" i="4" s="1"/>
  <c r="O568" i="4" a="1"/>
  <c r="O568" i="4" s="1"/>
  <c r="P568" i="4" a="1"/>
  <c r="P568" i="4" s="1"/>
  <c r="Q568" i="4" a="1"/>
  <c r="Q568" i="4" s="1"/>
  <c r="R568" i="4" a="1"/>
  <c r="R568" i="4" s="1"/>
  <c r="S568" i="4" a="1"/>
  <c r="S568" i="4" s="1"/>
  <c r="T568" i="4" a="1"/>
  <c r="T568" i="4" s="1"/>
  <c r="T538" i="4" a="1"/>
  <c r="T538" i="4" s="1"/>
  <c r="S538" i="4" a="1"/>
  <c r="S538" i="4" s="1"/>
  <c r="R538" i="4" a="1"/>
  <c r="R538" i="4" s="1"/>
  <c r="Q538" i="4" a="1"/>
  <c r="Q538" i="4" s="1"/>
  <c r="P538" i="4" a="1"/>
  <c r="P538" i="4" s="1"/>
  <c r="O538" i="4" a="1"/>
  <c r="O538" i="4" s="1"/>
  <c r="N538" i="4" a="1"/>
  <c r="N538" i="4" s="1"/>
  <c r="M538" i="4" a="1"/>
  <c r="M538" i="4" s="1"/>
  <c r="L538" i="4" a="1"/>
  <c r="L538" i="4" s="1"/>
  <c r="K538" i="4" a="1"/>
  <c r="K538" i="4" s="1"/>
  <c r="J538" i="4" a="1"/>
  <c r="J538" i="4" s="1"/>
  <c r="I538" i="4" a="1"/>
  <c r="I538" i="4" s="1"/>
  <c r="H538" i="4" a="1"/>
  <c r="H538" i="4" s="1"/>
  <c r="G538" i="4" a="1"/>
  <c r="G538" i="4" s="1"/>
  <c r="F538" i="4" a="1"/>
  <c r="F538" i="4" s="1"/>
  <c r="E538" i="4" a="1"/>
  <c r="E538" i="4" s="1"/>
  <c r="D538" i="4" a="1"/>
  <c r="D538" i="4" s="1"/>
  <c r="C538" i="4" a="1"/>
  <c r="C538" i="4" s="1"/>
  <c r="E504" i="4" a="1"/>
  <c r="E504" i="4" s="1"/>
  <c r="F504" i="4" a="1"/>
  <c r="F504" i="4" s="1"/>
  <c r="G504" i="4" a="1"/>
  <c r="G504" i="4" s="1"/>
  <c r="H504" i="4" a="1"/>
  <c r="H504" i="4" s="1"/>
  <c r="I504" i="4" a="1"/>
  <c r="I504" i="4" s="1"/>
  <c r="J504" i="4" a="1"/>
  <c r="J504" i="4" s="1"/>
  <c r="K504" i="4" a="1"/>
  <c r="K504" i="4" s="1"/>
  <c r="L504" i="4" a="1"/>
  <c r="L504" i="4" s="1"/>
  <c r="M504" i="4" a="1"/>
  <c r="M504" i="4" s="1"/>
  <c r="N504" i="4" a="1"/>
  <c r="N504" i="4" s="1"/>
  <c r="O504" i="4" a="1"/>
  <c r="O504" i="4" s="1"/>
  <c r="P504" i="4" a="1"/>
  <c r="P504" i="4" s="1"/>
  <c r="Q504" i="4" a="1"/>
  <c r="Q504" i="4" s="1"/>
  <c r="R504" i="4" a="1"/>
  <c r="R504" i="4" s="1"/>
  <c r="S504" i="4" a="1"/>
  <c r="S504" i="4" s="1"/>
  <c r="T504" i="4" a="1"/>
  <c r="T504" i="4" s="1"/>
  <c r="E505" i="4" a="1"/>
  <c r="E505" i="4" s="1"/>
  <c r="F505" i="4" a="1"/>
  <c r="F505" i="4" s="1"/>
  <c r="G505" i="4" a="1"/>
  <c r="G505" i="4" s="1"/>
  <c r="H505" i="4" a="1"/>
  <c r="H505" i="4" s="1"/>
  <c r="I505" i="4" a="1"/>
  <c r="I505" i="4" s="1"/>
  <c r="J505" i="4" a="1"/>
  <c r="J505" i="4" s="1"/>
  <c r="K505" i="4" a="1"/>
  <c r="K505" i="4" s="1"/>
  <c r="L505" i="4" a="1"/>
  <c r="L505" i="4" s="1"/>
  <c r="M505" i="4" a="1"/>
  <c r="M505" i="4" s="1"/>
  <c r="N505" i="4" a="1"/>
  <c r="N505" i="4" s="1"/>
  <c r="O505" i="4" a="1"/>
  <c r="O505" i="4" s="1"/>
  <c r="P505" i="4" a="1"/>
  <c r="P505" i="4" s="1"/>
  <c r="Q505" i="4" a="1"/>
  <c r="Q505" i="4" s="1"/>
  <c r="R505" i="4" a="1"/>
  <c r="R505" i="4" s="1"/>
  <c r="S505" i="4" a="1"/>
  <c r="S505" i="4" s="1"/>
  <c r="T505" i="4" a="1"/>
  <c r="T505" i="4" s="1"/>
  <c r="E506" i="4" a="1"/>
  <c r="E506" i="4" s="1"/>
  <c r="F506" i="4" a="1"/>
  <c r="F506" i="4" s="1"/>
  <c r="G506" i="4" a="1"/>
  <c r="G506" i="4" s="1"/>
  <c r="H506" i="4" a="1"/>
  <c r="H506" i="4" s="1"/>
  <c r="I506" i="4" a="1"/>
  <c r="I506" i="4" s="1"/>
  <c r="J506" i="4" a="1"/>
  <c r="J506" i="4" s="1"/>
  <c r="K506" i="4" a="1"/>
  <c r="K506" i="4" s="1"/>
  <c r="L506" i="4" a="1"/>
  <c r="L506" i="4" s="1"/>
  <c r="M506" i="4" a="1"/>
  <c r="M506" i="4" s="1"/>
  <c r="N506" i="4" a="1"/>
  <c r="N506" i="4" s="1"/>
  <c r="O506" i="4" a="1"/>
  <c r="O506" i="4" s="1"/>
  <c r="P506" i="4" a="1"/>
  <c r="P506" i="4" s="1"/>
  <c r="Q506" i="4" a="1"/>
  <c r="Q506" i="4" s="1"/>
  <c r="R506" i="4" a="1"/>
  <c r="R506" i="4" s="1"/>
  <c r="S506" i="4" a="1"/>
  <c r="S506" i="4" s="1"/>
  <c r="T506" i="4" a="1"/>
  <c r="T506" i="4" s="1"/>
  <c r="E507" i="4" a="1"/>
  <c r="E507" i="4" s="1"/>
  <c r="F507" i="4" a="1"/>
  <c r="F507" i="4" s="1"/>
  <c r="G507" i="4" a="1"/>
  <c r="G507" i="4" s="1"/>
  <c r="H507" i="4" a="1"/>
  <c r="H507" i="4" s="1"/>
  <c r="I507" i="4" a="1"/>
  <c r="I507" i="4" s="1"/>
  <c r="J507" i="4" a="1"/>
  <c r="J507" i="4" s="1"/>
  <c r="K507" i="4" a="1"/>
  <c r="K507" i="4" s="1"/>
  <c r="L507" i="4" a="1"/>
  <c r="L507" i="4" s="1"/>
  <c r="M507" i="4" a="1"/>
  <c r="M507" i="4" s="1"/>
  <c r="N507" i="4" a="1"/>
  <c r="N507" i="4" s="1"/>
  <c r="O507" i="4" a="1"/>
  <c r="O507" i="4" s="1"/>
  <c r="P507" i="4" a="1"/>
  <c r="P507" i="4" s="1"/>
  <c r="Q507" i="4" a="1"/>
  <c r="Q507" i="4" s="1"/>
  <c r="R507" i="4" a="1"/>
  <c r="R507" i="4" s="1"/>
  <c r="S507" i="4" a="1"/>
  <c r="S507" i="4" s="1"/>
  <c r="T507" i="4" a="1"/>
  <c r="T507" i="4" s="1"/>
  <c r="E508" i="4" a="1"/>
  <c r="E508" i="4" s="1"/>
  <c r="F508" i="4" a="1"/>
  <c r="F508" i="4" s="1"/>
  <c r="G508" i="4" a="1"/>
  <c r="G508" i="4" s="1"/>
  <c r="H508" i="4" a="1"/>
  <c r="H508" i="4" s="1"/>
  <c r="I508" i="4" a="1"/>
  <c r="I508" i="4" s="1"/>
  <c r="J508" i="4" a="1"/>
  <c r="J508" i="4" s="1"/>
  <c r="K508" i="4" a="1"/>
  <c r="K508" i="4" s="1"/>
  <c r="L508" i="4" a="1"/>
  <c r="L508" i="4" s="1"/>
  <c r="M508" i="4" a="1"/>
  <c r="M508" i="4" s="1"/>
  <c r="N508" i="4" a="1"/>
  <c r="N508" i="4" s="1"/>
  <c r="O508" i="4" a="1"/>
  <c r="O508" i="4" s="1"/>
  <c r="P508" i="4" a="1"/>
  <c r="P508" i="4" s="1"/>
  <c r="Q508" i="4" a="1"/>
  <c r="Q508" i="4" s="1"/>
  <c r="R508" i="4" a="1"/>
  <c r="R508" i="4" s="1"/>
  <c r="S508" i="4" a="1"/>
  <c r="S508" i="4" s="1"/>
  <c r="T508" i="4" a="1"/>
  <c r="T508" i="4" s="1"/>
  <c r="E509" i="4" a="1"/>
  <c r="E509" i="4" s="1"/>
  <c r="F509" i="4" a="1"/>
  <c r="F509" i="4" s="1"/>
  <c r="G509" i="4" a="1"/>
  <c r="G509" i="4" s="1"/>
  <c r="H509" i="4" a="1"/>
  <c r="H509" i="4" s="1"/>
  <c r="I509" i="4" a="1"/>
  <c r="I509" i="4" s="1"/>
  <c r="J509" i="4" a="1"/>
  <c r="J509" i="4" s="1"/>
  <c r="K509" i="4" a="1"/>
  <c r="K509" i="4" s="1"/>
  <c r="L509" i="4" a="1"/>
  <c r="L509" i="4" s="1"/>
  <c r="M509" i="4" a="1"/>
  <c r="M509" i="4" s="1"/>
  <c r="N509" i="4" a="1"/>
  <c r="N509" i="4" s="1"/>
  <c r="O509" i="4" a="1"/>
  <c r="O509" i="4" s="1"/>
  <c r="P509" i="4" a="1"/>
  <c r="P509" i="4" s="1"/>
  <c r="Q509" i="4" a="1"/>
  <c r="Q509" i="4" s="1"/>
  <c r="R509" i="4" a="1"/>
  <c r="R509" i="4" s="1"/>
  <c r="S509" i="4" a="1"/>
  <c r="S509" i="4" s="1"/>
  <c r="T509" i="4" a="1"/>
  <c r="T509" i="4" s="1"/>
  <c r="E510" i="4" a="1"/>
  <c r="E510" i="4" s="1"/>
  <c r="F510" i="4" a="1"/>
  <c r="F510" i="4" s="1"/>
  <c r="G510" i="4" a="1"/>
  <c r="G510" i="4" s="1"/>
  <c r="H510" i="4" a="1"/>
  <c r="H510" i="4" s="1"/>
  <c r="I510" i="4" a="1"/>
  <c r="I510" i="4" s="1"/>
  <c r="J510" i="4" a="1"/>
  <c r="J510" i="4" s="1"/>
  <c r="K510" i="4" a="1"/>
  <c r="K510" i="4" s="1"/>
  <c r="L510" i="4" a="1"/>
  <c r="L510" i="4" s="1"/>
  <c r="M510" i="4" a="1"/>
  <c r="M510" i="4" s="1"/>
  <c r="N510" i="4" a="1"/>
  <c r="N510" i="4" s="1"/>
  <c r="O510" i="4" a="1"/>
  <c r="O510" i="4" s="1"/>
  <c r="P510" i="4" a="1"/>
  <c r="P510" i="4" s="1"/>
  <c r="Q510" i="4" a="1"/>
  <c r="Q510" i="4" s="1"/>
  <c r="R510" i="4" a="1"/>
  <c r="R510" i="4" s="1"/>
  <c r="S510" i="4" a="1"/>
  <c r="S510" i="4" s="1"/>
  <c r="T510" i="4" a="1"/>
  <c r="T510" i="4" s="1"/>
  <c r="E511" i="4" a="1"/>
  <c r="E511" i="4" s="1"/>
  <c r="F511" i="4" a="1"/>
  <c r="F511" i="4" s="1"/>
  <c r="G511" i="4" a="1"/>
  <c r="G511" i="4" s="1"/>
  <c r="H511" i="4" a="1"/>
  <c r="H511" i="4" s="1"/>
  <c r="I511" i="4" a="1"/>
  <c r="I511" i="4" s="1"/>
  <c r="J511" i="4" a="1"/>
  <c r="J511" i="4" s="1"/>
  <c r="K511" i="4" a="1"/>
  <c r="K511" i="4" s="1"/>
  <c r="L511" i="4" a="1"/>
  <c r="L511" i="4" s="1"/>
  <c r="M511" i="4" a="1"/>
  <c r="M511" i="4" s="1"/>
  <c r="N511" i="4" a="1"/>
  <c r="N511" i="4" s="1"/>
  <c r="O511" i="4" a="1"/>
  <c r="O511" i="4" s="1"/>
  <c r="P511" i="4" a="1"/>
  <c r="P511" i="4" s="1"/>
  <c r="Q511" i="4" a="1"/>
  <c r="Q511" i="4" s="1"/>
  <c r="R511" i="4" a="1"/>
  <c r="R511" i="4" s="1"/>
  <c r="S511" i="4" a="1"/>
  <c r="S511" i="4" s="1"/>
  <c r="T511" i="4" a="1"/>
  <c r="T511" i="4" s="1"/>
  <c r="E512" i="4" a="1"/>
  <c r="E512" i="4" s="1"/>
  <c r="F512" i="4" a="1"/>
  <c r="F512" i="4" s="1"/>
  <c r="G512" i="4" a="1"/>
  <c r="G512" i="4" s="1"/>
  <c r="H512" i="4" a="1"/>
  <c r="H512" i="4" s="1"/>
  <c r="I512" i="4" a="1"/>
  <c r="I512" i="4" s="1"/>
  <c r="J512" i="4" a="1"/>
  <c r="J512" i="4" s="1"/>
  <c r="K512" i="4" a="1"/>
  <c r="K512" i="4" s="1"/>
  <c r="L512" i="4" a="1"/>
  <c r="L512" i="4" s="1"/>
  <c r="M512" i="4" a="1"/>
  <c r="M512" i="4" s="1"/>
  <c r="N512" i="4" a="1"/>
  <c r="N512" i="4" s="1"/>
  <c r="O512" i="4" a="1"/>
  <c r="O512" i="4" s="1"/>
  <c r="P512" i="4" a="1"/>
  <c r="P512" i="4" s="1"/>
  <c r="Q512" i="4" a="1"/>
  <c r="Q512" i="4" s="1"/>
  <c r="R512" i="4" a="1"/>
  <c r="R512" i="4" s="1"/>
  <c r="S512" i="4" a="1"/>
  <c r="S512" i="4" s="1"/>
  <c r="T512" i="4" a="1"/>
  <c r="T512" i="4" s="1"/>
  <c r="E513" i="4" a="1"/>
  <c r="E513" i="4" s="1"/>
  <c r="F513" i="4" a="1"/>
  <c r="F513" i="4" s="1"/>
  <c r="G513" i="4" a="1"/>
  <c r="G513" i="4" s="1"/>
  <c r="H513" i="4" a="1"/>
  <c r="H513" i="4" s="1"/>
  <c r="I513" i="4" a="1"/>
  <c r="I513" i="4" s="1"/>
  <c r="J513" i="4" a="1"/>
  <c r="J513" i="4" s="1"/>
  <c r="K513" i="4" a="1"/>
  <c r="K513" i="4" s="1"/>
  <c r="L513" i="4" a="1"/>
  <c r="L513" i="4" s="1"/>
  <c r="M513" i="4" a="1"/>
  <c r="M513" i="4" s="1"/>
  <c r="N513" i="4" a="1"/>
  <c r="N513" i="4" s="1"/>
  <c r="O513" i="4" a="1"/>
  <c r="O513" i="4" s="1"/>
  <c r="P513" i="4" a="1"/>
  <c r="P513" i="4" s="1"/>
  <c r="Q513" i="4" a="1"/>
  <c r="Q513" i="4" s="1"/>
  <c r="R513" i="4" a="1"/>
  <c r="R513" i="4" s="1"/>
  <c r="S513" i="4" a="1"/>
  <c r="S513" i="4" s="1"/>
  <c r="T513" i="4" a="1"/>
  <c r="T513" i="4" s="1"/>
  <c r="E514" i="4" a="1"/>
  <c r="E514" i="4" s="1"/>
  <c r="F514" i="4" a="1"/>
  <c r="F514" i="4" s="1"/>
  <c r="G514" i="4" a="1"/>
  <c r="G514" i="4" s="1"/>
  <c r="H514" i="4" a="1"/>
  <c r="H514" i="4" s="1"/>
  <c r="I514" i="4" a="1"/>
  <c r="I514" i="4" s="1"/>
  <c r="J514" i="4" a="1"/>
  <c r="J514" i="4" s="1"/>
  <c r="K514" i="4" a="1"/>
  <c r="K514" i="4" s="1"/>
  <c r="L514" i="4" a="1"/>
  <c r="L514" i="4" s="1"/>
  <c r="M514" i="4" a="1"/>
  <c r="M514" i="4" s="1"/>
  <c r="N514" i="4" a="1"/>
  <c r="N514" i="4" s="1"/>
  <c r="O514" i="4" a="1"/>
  <c r="O514" i="4" s="1"/>
  <c r="P514" i="4" a="1"/>
  <c r="P514" i="4" s="1"/>
  <c r="Q514" i="4" a="1"/>
  <c r="Q514" i="4" s="1"/>
  <c r="R514" i="4" a="1"/>
  <c r="R514" i="4" s="1"/>
  <c r="S514" i="4" a="1"/>
  <c r="S514" i="4" s="1"/>
  <c r="T514" i="4" a="1"/>
  <c r="T514" i="4" s="1"/>
  <c r="E515" i="4" a="1"/>
  <c r="E515" i="4" s="1"/>
  <c r="F515" i="4" a="1"/>
  <c r="F515" i="4" s="1"/>
  <c r="G515" i="4" a="1"/>
  <c r="G515" i="4" s="1"/>
  <c r="H515" i="4" a="1"/>
  <c r="H515" i="4" s="1"/>
  <c r="I515" i="4" a="1"/>
  <c r="I515" i="4" s="1"/>
  <c r="J515" i="4" a="1"/>
  <c r="J515" i="4" s="1"/>
  <c r="K515" i="4" a="1"/>
  <c r="K515" i="4" s="1"/>
  <c r="L515" i="4" a="1"/>
  <c r="L515" i="4" s="1"/>
  <c r="M515" i="4" a="1"/>
  <c r="M515" i="4" s="1"/>
  <c r="N515" i="4" a="1"/>
  <c r="N515" i="4" s="1"/>
  <c r="O515" i="4" a="1"/>
  <c r="O515" i="4" s="1"/>
  <c r="P515" i="4" a="1"/>
  <c r="P515" i="4" s="1"/>
  <c r="Q515" i="4" a="1"/>
  <c r="Q515" i="4" s="1"/>
  <c r="R515" i="4" a="1"/>
  <c r="R515" i="4" s="1"/>
  <c r="S515" i="4" a="1"/>
  <c r="S515" i="4" s="1"/>
  <c r="T515" i="4" a="1"/>
  <c r="T515" i="4" s="1"/>
  <c r="E516" i="4" a="1"/>
  <c r="E516" i="4" s="1"/>
  <c r="F516" i="4" a="1"/>
  <c r="F516" i="4" s="1"/>
  <c r="G516" i="4" a="1"/>
  <c r="G516" i="4" s="1"/>
  <c r="H516" i="4" a="1"/>
  <c r="H516" i="4" s="1"/>
  <c r="I516" i="4" a="1"/>
  <c r="I516" i="4" s="1"/>
  <c r="J516" i="4" a="1"/>
  <c r="J516" i="4" s="1"/>
  <c r="K516" i="4" a="1"/>
  <c r="K516" i="4" s="1"/>
  <c r="L516" i="4" a="1"/>
  <c r="L516" i="4" s="1"/>
  <c r="M516" i="4" a="1"/>
  <c r="M516" i="4" s="1"/>
  <c r="N516" i="4" a="1"/>
  <c r="N516" i="4" s="1"/>
  <c r="O516" i="4" a="1"/>
  <c r="O516" i="4" s="1"/>
  <c r="P516" i="4" a="1"/>
  <c r="P516" i="4" s="1"/>
  <c r="Q516" i="4" a="1"/>
  <c r="Q516" i="4" s="1"/>
  <c r="R516" i="4" a="1"/>
  <c r="R516" i="4" s="1"/>
  <c r="S516" i="4" a="1"/>
  <c r="S516" i="4" s="1"/>
  <c r="T516" i="4" a="1"/>
  <c r="T516" i="4" s="1"/>
  <c r="E517" i="4" a="1"/>
  <c r="E517" i="4" s="1"/>
  <c r="F517" i="4" a="1"/>
  <c r="F517" i="4" s="1"/>
  <c r="G517" i="4" a="1"/>
  <c r="G517" i="4" s="1"/>
  <c r="H517" i="4" a="1"/>
  <c r="H517" i="4" s="1"/>
  <c r="I517" i="4" a="1"/>
  <c r="I517" i="4" s="1"/>
  <c r="J517" i="4" a="1"/>
  <c r="J517" i="4" s="1"/>
  <c r="K517" i="4" a="1"/>
  <c r="K517" i="4" s="1"/>
  <c r="L517" i="4" a="1"/>
  <c r="L517" i="4" s="1"/>
  <c r="M517" i="4" a="1"/>
  <c r="M517" i="4" s="1"/>
  <c r="N517" i="4" a="1"/>
  <c r="N517" i="4" s="1"/>
  <c r="O517" i="4" a="1"/>
  <c r="O517" i="4" s="1"/>
  <c r="P517" i="4" a="1"/>
  <c r="P517" i="4" s="1"/>
  <c r="Q517" i="4" a="1"/>
  <c r="Q517" i="4" s="1"/>
  <c r="R517" i="4" a="1"/>
  <c r="R517" i="4" s="1"/>
  <c r="S517" i="4" a="1"/>
  <c r="S517" i="4" s="1"/>
  <c r="T517" i="4" a="1"/>
  <c r="T517" i="4" s="1"/>
  <c r="E518" i="4" a="1"/>
  <c r="E518" i="4" s="1"/>
  <c r="F518" i="4" a="1"/>
  <c r="F518" i="4" s="1"/>
  <c r="G518" i="4" a="1"/>
  <c r="G518" i="4" s="1"/>
  <c r="H518" i="4" a="1"/>
  <c r="H518" i="4" s="1"/>
  <c r="I518" i="4" a="1"/>
  <c r="I518" i="4" s="1"/>
  <c r="J518" i="4" a="1"/>
  <c r="J518" i="4" s="1"/>
  <c r="K518" i="4" a="1"/>
  <c r="K518" i="4" s="1"/>
  <c r="L518" i="4" a="1"/>
  <c r="L518" i="4" s="1"/>
  <c r="M518" i="4" a="1"/>
  <c r="M518" i="4" s="1"/>
  <c r="N518" i="4" a="1"/>
  <c r="N518" i="4" s="1"/>
  <c r="O518" i="4" a="1"/>
  <c r="O518" i="4" s="1"/>
  <c r="P518" i="4" a="1"/>
  <c r="P518" i="4" s="1"/>
  <c r="Q518" i="4" a="1"/>
  <c r="Q518" i="4" s="1"/>
  <c r="R518" i="4" a="1"/>
  <c r="R518" i="4" s="1"/>
  <c r="S518" i="4" a="1"/>
  <c r="S518" i="4" s="1"/>
  <c r="T518" i="4" a="1"/>
  <c r="T518" i="4" s="1"/>
  <c r="E519" i="4" a="1"/>
  <c r="E519" i="4" s="1"/>
  <c r="F519" i="4" a="1"/>
  <c r="F519" i="4" s="1"/>
  <c r="G519" i="4" a="1"/>
  <c r="G519" i="4" s="1"/>
  <c r="H519" i="4" a="1"/>
  <c r="H519" i="4" s="1"/>
  <c r="I519" i="4" a="1"/>
  <c r="I519" i="4" s="1"/>
  <c r="J519" i="4" a="1"/>
  <c r="J519" i="4" s="1"/>
  <c r="K519" i="4" a="1"/>
  <c r="K519" i="4" s="1"/>
  <c r="L519" i="4" a="1"/>
  <c r="L519" i="4" s="1"/>
  <c r="M519" i="4" a="1"/>
  <c r="M519" i="4" s="1"/>
  <c r="N519" i="4" a="1"/>
  <c r="N519" i="4" s="1"/>
  <c r="O519" i="4" a="1"/>
  <c r="O519" i="4" s="1"/>
  <c r="P519" i="4" a="1"/>
  <c r="P519" i="4" s="1"/>
  <c r="Q519" i="4" a="1"/>
  <c r="Q519" i="4" s="1"/>
  <c r="R519" i="4" a="1"/>
  <c r="R519" i="4" s="1"/>
  <c r="S519" i="4" a="1"/>
  <c r="S519" i="4" s="1"/>
  <c r="T519" i="4" a="1"/>
  <c r="T519" i="4" s="1"/>
  <c r="E520" i="4" a="1"/>
  <c r="E520" i="4" s="1"/>
  <c r="F520" i="4" a="1"/>
  <c r="F520" i="4" s="1"/>
  <c r="G520" i="4" a="1"/>
  <c r="G520" i="4" s="1"/>
  <c r="H520" i="4" a="1"/>
  <c r="H520" i="4" s="1"/>
  <c r="I520" i="4" a="1"/>
  <c r="I520" i="4" s="1"/>
  <c r="J520" i="4" a="1"/>
  <c r="J520" i="4" s="1"/>
  <c r="K520" i="4" a="1"/>
  <c r="K520" i="4" s="1"/>
  <c r="L520" i="4" a="1"/>
  <c r="L520" i="4" s="1"/>
  <c r="M520" i="4" a="1"/>
  <c r="M520" i="4" s="1"/>
  <c r="N520" i="4" a="1"/>
  <c r="N520" i="4" s="1"/>
  <c r="O520" i="4" a="1"/>
  <c r="O520" i="4" s="1"/>
  <c r="P520" i="4" a="1"/>
  <c r="P520" i="4" s="1"/>
  <c r="Q520" i="4" a="1"/>
  <c r="Q520" i="4" s="1"/>
  <c r="R520" i="4" a="1"/>
  <c r="R520" i="4" s="1"/>
  <c r="S520" i="4" a="1"/>
  <c r="S520" i="4" s="1"/>
  <c r="T520" i="4" a="1"/>
  <c r="T520" i="4" s="1"/>
  <c r="E521" i="4" a="1"/>
  <c r="E521" i="4" s="1"/>
  <c r="F521" i="4" a="1"/>
  <c r="F521" i="4" s="1"/>
  <c r="G521" i="4" a="1"/>
  <c r="G521" i="4" s="1"/>
  <c r="H521" i="4" a="1"/>
  <c r="H521" i="4" s="1"/>
  <c r="I521" i="4" a="1"/>
  <c r="I521" i="4" s="1"/>
  <c r="J521" i="4" a="1"/>
  <c r="J521" i="4" s="1"/>
  <c r="K521" i="4" a="1"/>
  <c r="K521" i="4" s="1"/>
  <c r="L521" i="4" a="1"/>
  <c r="L521" i="4" s="1"/>
  <c r="M521" i="4" a="1"/>
  <c r="M521" i="4" s="1"/>
  <c r="N521" i="4" a="1"/>
  <c r="N521" i="4" s="1"/>
  <c r="O521" i="4" a="1"/>
  <c r="O521" i="4" s="1"/>
  <c r="P521" i="4" a="1"/>
  <c r="P521" i="4" s="1"/>
  <c r="Q521" i="4" a="1"/>
  <c r="Q521" i="4" s="1"/>
  <c r="R521" i="4" a="1"/>
  <c r="R521" i="4" s="1"/>
  <c r="S521" i="4" a="1"/>
  <c r="S521" i="4" s="1"/>
  <c r="T521" i="4" a="1"/>
  <c r="T521" i="4" s="1"/>
  <c r="E522" i="4" a="1"/>
  <c r="E522" i="4" s="1"/>
  <c r="F522" i="4" a="1"/>
  <c r="F522" i="4" s="1"/>
  <c r="G522" i="4" a="1"/>
  <c r="G522" i="4" s="1"/>
  <c r="H522" i="4" a="1"/>
  <c r="H522" i="4" s="1"/>
  <c r="I522" i="4" a="1"/>
  <c r="I522" i="4" s="1"/>
  <c r="J522" i="4" a="1"/>
  <c r="J522" i="4" s="1"/>
  <c r="K522" i="4" a="1"/>
  <c r="K522" i="4" s="1"/>
  <c r="L522" i="4" a="1"/>
  <c r="L522" i="4" s="1"/>
  <c r="M522" i="4" a="1"/>
  <c r="M522" i="4" s="1"/>
  <c r="N522" i="4" a="1"/>
  <c r="N522" i="4" s="1"/>
  <c r="O522" i="4" a="1"/>
  <c r="O522" i="4" s="1"/>
  <c r="P522" i="4" a="1"/>
  <c r="P522" i="4" s="1"/>
  <c r="Q522" i="4" a="1"/>
  <c r="Q522" i="4" s="1"/>
  <c r="R522" i="4" a="1"/>
  <c r="R522" i="4" s="1"/>
  <c r="S522" i="4" a="1"/>
  <c r="S522" i="4" s="1"/>
  <c r="T522" i="4" a="1"/>
  <c r="T522" i="4" s="1"/>
  <c r="E523" i="4" a="1"/>
  <c r="E523" i="4" s="1"/>
  <c r="F523" i="4" a="1"/>
  <c r="F523" i="4" s="1"/>
  <c r="G523" i="4" a="1"/>
  <c r="G523" i="4" s="1"/>
  <c r="H523" i="4" a="1"/>
  <c r="H523" i="4" s="1"/>
  <c r="I523" i="4" a="1"/>
  <c r="I523" i="4" s="1"/>
  <c r="J523" i="4" a="1"/>
  <c r="J523" i="4" s="1"/>
  <c r="K523" i="4" a="1"/>
  <c r="K523" i="4" s="1"/>
  <c r="L523" i="4" a="1"/>
  <c r="L523" i="4" s="1"/>
  <c r="M523" i="4" a="1"/>
  <c r="M523" i="4" s="1"/>
  <c r="N523" i="4" a="1"/>
  <c r="N523" i="4" s="1"/>
  <c r="O523" i="4" a="1"/>
  <c r="O523" i="4" s="1"/>
  <c r="P523" i="4" a="1"/>
  <c r="P523" i="4" s="1"/>
  <c r="Q523" i="4" a="1"/>
  <c r="Q523" i="4" s="1"/>
  <c r="R523" i="4" a="1"/>
  <c r="R523" i="4" s="1"/>
  <c r="S523" i="4" a="1"/>
  <c r="S523" i="4" s="1"/>
  <c r="T523" i="4" a="1"/>
  <c r="T523" i="4" s="1"/>
  <c r="E524" i="4" a="1"/>
  <c r="E524" i="4" s="1"/>
  <c r="F524" i="4" a="1"/>
  <c r="F524" i="4" s="1"/>
  <c r="G524" i="4" a="1"/>
  <c r="G524" i="4" s="1"/>
  <c r="H524" i="4" a="1"/>
  <c r="H524" i="4" s="1"/>
  <c r="I524" i="4" a="1"/>
  <c r="I524" i="4" s="1"/>
  <c r="J524" i="4" a="1"/>
  <c r="J524" i="4" s="1"/>
  <c r="K524" i="4" a="1"/>
  <c r="K524" i="4" s="1"/>
  <c r="L524" i="4" a="1"/>
  <c r="L524" i="4" s="1"/>
  <c r="M524" i="4" a="1"/>
  <c r="M524" i="4" s="1"/>
  <c r="N524" i="4" a="1"/>
  <c r="N524" i="4" s="1"/>
  <c r="O524" i="4" a="1"/>
  <c r="O524" i="4" s="1"/>
  <c r="P524" i="4" a="1"/>
  <c r="P524" i="4" s="1"/>
  <c r="Q524" i="4" a="1"/>
  <c r="Q524" i="4" s="1"/>
  <c r="R524" i="4" a="1"/>
  <c r="R524" i="4" s="1"/>
  <c r="S524" i="4" a="1"/>
  <c r="S524" i="4" s="1"/>
  <c r="T524" i="4" a="1"/>
  <c r="T524" i="4" s="1"/>
  <c r="E525" i="4" a="1"/>
  <c r="E525" i="4" s="1"/>
  <c r="F525" i="4" a="1"/>
  <c r="F525" i="4" s="1"/>
  <c r="G525" i="4" a="1"/>
  <c r="G525" i="4" s="1"/>
  <c r="H525" i="4" a="1"/>
  <c r="H525" i="4" s="1"/>
  <c r="I525" i="4" a="1"/>
  <c r="I525" i="4" s="1"/>
  <c r="J525" i="4" a="1"/>
  <c r="J525" i="4" s="1"/>
  <c r="K525" i="4" a="1"/>
  <c r="K525" i="4" s="1"/>
  <c r="L525" i="4" a="1"/>
  <c r="L525" i="4" s="1"/>
  <c r="M525" i="4" a="1"/>
  <c r="M525" i="4" s="1"/>
  <c r="N525" i="4" a="1"/>
  <c r="N525" i="4" s="1"/>
  <c r="O525" i="4" a="1"/>
  <c r="O525" i="4" s="1"/>
  <c r="P525" i="4" a="1"/>
  <c r="P525" i="4" s="1"/>
  <c r="Q525" i="4" a="1"/>
  <c r="Q525" i="4" s="1"/>
  <c r="R525" i="4" a="1"/>
  <c r="R525" i="4" s="1"/>
  <c r="S525" i="4" a="1"/>
  <c r="S525" i="4" s="1"/>
  <c r="T525" i="4" a="1"/>
  <c r="T525" i="4" s="1"/>
  <c r="E526" i="4" a="1"/>
  <c r="E526" i="4" s="1"/>
  <c r="F526" i="4" a="1"/>
  <c r="F526" i="4" s="1"/>
  <c r="G526" i="4" a="1"/>
  <c r="G526" i="4" s="1"/>
  <c r="H526" i="4" a="1"/>
  <c r="H526" i="4" s="1"/>
  <c r="I526" i="4" a="1"/>
  <c r="I526" i="4" s="1"/>
  <c r="J526" i="4" a="1"/>
  <c r="J526" i="4" s="1"/>
  <c r="K526" i="4" a="1"/>
  <c r="K526" i="4" s="1"/>
  <c r="L526" i="4" a="1"/>
  <c r="L526" i="4" s="1"/>
  <c r="M526" i="4" a="1"/>
  <c r="M526" i="4" s="1"/>
  <c r="N526" i="4" a="1"/>
  <c r="N526" i="4" s="1"/>
  <c r="O526" i="4" a="1"/>
  <c r="O526" i="4" s="1"/>
  <c r="P526" i="4" a="1"/>
  <c r="P526" i="4" s="1"/>
  <c r="Q526" i="4" a="1"/>
  <c r="Q526" i="4" s="1"/>
  <c r="R526" i="4" a="1"/>
  <c r="R526" i="4" s="1"/>
  <c r="S526" i="4" a="1"/>
  <c r="S526" i="4" s="1"/>
  <c r="T526" i="4" a="1"/>
  <c r="T526" i="4" s="1"/>
  <c r="E527" i="4" a="1"/>
  <c r="E527" i="4" s="1"/>
  <c r="F527" i="4" a="1"/>
  <c r="F527" i="4" s="1"/>
  <c r="G527" i="4" a="1"/>
  <c r="G527" i="4" s="1"/>
  <c r="H527" i="4" a="1"/>
  <c r="H527" i="4" s="1"/>
  <c r="I527" i="4" a="1"/>
  <c r="I527" i="4" s="1"/>
  <c r="J527" i="4" a="1"/>
  <c r="J527" i="4" s="1"/>
  <c r="K527" i="4" a="1"/>
  <c r="K527" i="4" s="1"/>
  <c r="L527" i="4" a="1"/>
  <c r="L527" i="4" s="1"/>
  <c r="M527" i="4" a="1"/>
  <c r="M527" i="4" s="1"/>
  <c r="N527" i="4" a="1"/>
  <c r="N527" i="4" s="1"/>
  <c r="O527" i="4" a="1"/>
  <c r="O527" i="4" s="1"/>
  <c r="P527" i="4" a="1"/>
  <c r="P527" i="4" s="1"/>
  <c r="Q527" i="4" a="1"/>
  <c r="Q527" i="4" s="1"/>
  <c r="R527" i="4" a="1"/>
  <c r="R527" i="4" s="1"/>
  <c r="S527" i="4" a="1"/>
  <c r="S527" i="4" s="1"/>
  <c r="T527" i="4" a="1"/>
  <c r="T527" i="4" s="1"/>
  <c r="E528" i="4" a="1"/>
  <c r="E528" i="4" s="1"/>
  <c r="F528" i="4" a="1"/>
  <c r="F528" i="4" s="1"/>
  <c r="G528" i="4" a="1"/>
  <c r="G528" i="4" s="1"/>
  <c r="H528" i="4" a="1"/>
  <c r="H528" i="4" s="1"/>
  <c r="I528" i="4" a="1"/>
  <c r="I528" i="4" s="1"/>
  <c r="J528" i="4" a="1"/>
  <c r="J528" i="4" s="1"/>
  <c r="K528" i="4" a="1"/>
  <c r="K528" i="4" s="1"/>
  <c r="L528" i="4" a="1"/>
  <c r="L528" i="4" s="1"/>
  <c r="M528" i="4" a="1"/>
  <c r="M528" i="4" s="1"/>
  <c r="N528" i="4" a="1"/>
  <c r="N528" i="4" s="1"/>
  <c r="O528" i="4" a="1"/>
  <c r="O528" i="4" s="1"/>
  <c r="P528" i="4" a="1"/>
  <c r="P528" i="4" s="1"/>
  <c r="Q528" i="4" a="1"/>
  <c r="Q528" i="4" s="1"/>
  <c r="R528" i="4" a="1"/>
  <c r="R528" i="4" s="1"/>
  <c r="S528" i="4" a="1"/>
  <c r="S528" i="4" s="1"/>
  <c r="T528" i="4" a="1"/>
  <c r="T528" i="4" s="1"/>
  <c r="E529" i="4" a="1"/>
  <c r="E529" i="4" s="1"/>
  <c r="F529" i="4" a="1"/>
  <c r="F529" i="4" s="1"/>
  <c r="G529" i="4" a="1"/>
  <c r="G529" i="4" s="1"/>
  <c r="H529" i="4" a="1"/>
  <c r="H529" i="4" s="1"/>
  <c r="I529" i="4" a="1"/>
  <c r="I529" i="4" s="1"/>
  <c r="J529" i="4" a="1"/>
  <c r="J529" i="4" s="1"/>
  <c r="K529" i="4" a="1"/>
  <c r="K529" i="4" s="1"/>
  <c r="L529" i="4" a="1"/>
  <c r="L529" i="4" s="1"/>
  <c r="M529" i="4" a="1"/>
  <c r="M529" i="4" s="1"/>
  <c r="N529" i="4" a="1"/>
  <c r="N529" i="4" s="1"/>
  <c r="O529" i="4" a="1"/>
  <c r="O529" i="4" s="1"/>
  <c r="P529" i="4" a="1"/>
  <c r="P529" i="4" s="1"/>
  <c r="Q529" i="4" a="1"/>
  <c r="Q529" i="4" s="1"/>
  <c r="R529" i="4" a="1"/>
  <c r="R529" i="4" s="1"/>
  <c r="S529" i="4" a="1"/>
  <c r="S529" i="4" s="1"/>
  <c r="T529" i="4" a="1"/>
  <c r="T529" i="4" s="1"/>
  <c r="E530" i="4" a="1"/>
  <c r="E530" i="4" s="1"/>
  <c r="F530" i="4" a="1"/>
  <c r="F530" i="4" s="1"/>
  <c r="G530" i="4" a="1"/>
  <c r="G530" i="4" s="1"/>
  <c r="H530" i="4" a="1"/>
  <c r="H530" i="4" s="1"/>
  <c r="I530" i="4" a="1"/>
  <c r="I530" i="4" s="1"/>
  <c r="J530" i="4" a="1"/>
  <c r="J530" i="4" s="1"/>
  <c r="K530" i="4" a="1"/>
  <c r="K530" i="4" s="1"/>
  <c r="L530" i="4" a="1"/>
  <c r="L530" i="4" s="1"/>
  <c r="M530" i="4" a="1"/>
  <c r="M530" i="4" s="1"/>
  <c r="N530" i="4" a="1"/>
  <c r="N530" i="4" s="1"/>
  <c r="O530" i="4" a="1"/>
  <c r="O530" i="4" s="1"/>
  <c r="P530" i="4" a="1"/>
  <c r="P530" i="4" s="1"/>
  <c r="Q530" i="4" a="1"/>
  <c r="Q530" i="4" s="1"/>
  <c r="R530" i="4" a="1"/>
  <c r="R530" i="4" s="1"/>
  <c r="S530" i="4" a="1"/>
  <c r="S530" i="4" s="1"/>
  <c r="T530" i="4" a="1"/>
  <c r="T530" i="4" s="1"/>
  <c r="E531" i="4" a="1"/>
  <c r="E531" i="4" s="1"/>
  <c r="F531" i="4" a="1"/>
  <c r="F531" i="4" s="1"/>
  <c r="G531" i="4" a="1"/>
  <c r="G531" i="4" s="1"/>
  <c r="H531" i="4" a="1"/>
  <c r="H531" i="4" s="1"/>
  <c r="I531" i="4" a="1"/>
  <c r="I531" i="4" s="1"/>
  <c r="J531" i="4" a="1"/>
  <c r="J531" i="4" s="1"/>
  <c r="K531" i="4" a="1"/>
  <c r="K531" i="4" s="1"/>
  <c r="L531" i="4" a="1"/>
  <c r="L531" i="4" s="1"/>
  <c r="M531" i="4" a="1"/>
  <c r="M531" i="4" s="1"/>
  <c r="N531" i="4" a="1"/>
  <c r="N531" i="4" s="1"/>
  <c r="O531" i="4" a="1"/>
  <c r="O531" i="4" s="1"/>
  <c r="P531" i="4" a="1"/>
  <c r="P531" i="4" s="1"/>
  <c r="Q531" i="4" a="1"/>
  <c r="Q531" i="4" s="1"/>
  <c r="R531" i="4" a="1"/>
  <c r="R531" i="4" s="1"/>
  <c r="S531" i="4" a="1"/>
  <c r="S531" i="4" s="1"/>
  <c r="T531" i="4" a="1"/>
  <c r="T531" i="4" s="1"/>
  <c r="E532" i="4" a="1"/>
  <c r="E532" i="4" s="1"/>
  <c r="F532" i="4" a="1"/>
  <c r="F532" i="4" s="1"/>
  <c r="G532" i="4" a="1"/>
  <c r="G532" i="4" s="1"/>
  <c r="H532" i="4" a="1"/>
  <c r="H532" i="4" s="1"/>
  <c r="I532" i="4" a="1"/>
  <c r="I532" i="4" s="1"/>
  <c r="J532" i="4" a="1"/>
  <c r="J532" i="4" s="1"/>
  <c r="K532" i="4" a="1"/>
  <c r="K532" i="4" s="1"/>
  <c r="L532" i="4" a="1"/>
  <c r="L532" i="4" s="1"/>
  <c r="M532" i="4" a="1"/>
  <c r="M532" i="4" s="1"/>
  <c r="N532" i="4" a="1"/>
  <c r="N532" i="4" s="1"/>
  <c r="O532" i="4" a="1"/>
  <c r="O532" i="4" s="1"/>
  <c r="P532" i="4" a="1"/>
  <c r="P532" i="4" s="1"/>
  <c r="Q532" i="4" a="1"/>
  <c r="Q532" i="4" s="1"/>
  <c r="R532" i="4" a="1"/>
  <c r="R532" i="4" s="1"/>
  <c r="S532" i="4" a="1"/>
  <c r="S532" i="4" s="1"/>
  <c r="T532" i="4" a="1"/>
  <c r="T532" i="4" s="1"/>
  <c r="T503" i="4" a="1"/>
  <c r="T503" i="4" s="1"/>
  <c r="S503" i="4" a="1"/>
  <c r="S503" i="4" s="1"/>
  <c r="R503" i="4" a="1"/>
  <c r="R503" i="4" s="1"/>
  <c r="Q503" i="4" a="1"/>
  <c r="Q503" i="4" s="1"/>
  <c r="P503" i="4" a="1"/>
  <c r="P503" i="4" s="1"/>
  <c r="O503" i="4" a="1"/>
  <c r="O503" i="4" s="1"/>
  <c r="N503" i="4" a="1"/>
  <c r="N503" i="4" s="1"/>
  <c r="M503" i="4" a="1"/>
  <c r="M503" i="4" s="1"/>
  <c r="L503" i="4" a="1"/>
  <c r="L503" i="4" s="1"/>
  <c r="K503" i="4" a="1"/>
  <c r="K503" i="4" s="1"/>
  <c r="J503" i="4" a="1"/>
  <c r="J503" i="4" s="1"/>
  <c r="I503" i="4" a="1"/>
  <c r="I503" i="4" s="1"/>
  <c r="H503" i="4" a="1"/>
  <c r="H503" i="4" s="1"/>
  <c r="G503" i="4" a="1"/>
  <c r="G503" i="4" s="1"/>
  <c r="F503" i="4" a="1"/>
  <c r="F503" i="4" s="1"/>
  <c r="E503" i="4" a="1"/>
  <c r="E503" i="4" s="1"/>
  <c r="D504" i="4" a="1"/>
  <c r="D504" i="4" s="1"/>
  <c r="D505" i="4" a="1"/>
  <c r="D505" i="4" s="1"/>
  <c r="D506" i="4" a="1"/>
  <c r="D506" i="4" s="1"/>
  <c r="D507" i="4" a="1"/>
  <c r="D507" i="4" s="1"/>
  <c r="D508" i="4" a="1"/>
  <c r="D508" i="4" s="1"/>
  <c r="D509" i="4" a="1"/>
  <c r="D509" i="4" s="1"/>
  <c r="D510" i="4" a="1"/>
  <c r="D510" i="4" s="1"/>
  <c r="D511" i="4" a="1"/>
  <c r="D511" i="4" s="1"/>
  <c r="D512" i="4" a="1"/>
  <c r="D512" i="4" s="1"/>
  <c r="D513" i="4" a="1"/>
  <c r="D513" i="4" s="1"/>
  <c r="D514" i="4" a="1"/>
  <c r="D514" i="4" s="1"/>
  <c r="D515" i="4" a="1"/>
  <c r="D515" i="4" s="1"/>
  <c r="D516" i="4" a="1"/>
  <c r="D516" i="4" s="1"/>
  <c r="D517" i="4" a="1"/>
  <c r="D517" i="4" s="1"/>
  <c r="D518" i="4" a="1"/>
  <c r="D518" i="4" s="1"/>
  <c r="D519" i="4" a="1"/>
  <c r="D519" i="4" s="1"/>
  <c r="D520" i="4" a="1"/>
  <c r="D520" i="4" s="1"/>
  <c r="D521" i="4" a="1"/>
  <c r="D521" i="4" s="1"/>
  <c r="D522" i="4" a="1"/>
  <c r="D522" i="4" s="1"/>
  <c r="D523" i="4" a="1"/>
  <c r="D523" i="4" s="1"/>
  <c r="D524" i="4" a="1"/>
  <c r="D524" i="4" s="1"/>
  <c r="D525" i="4" a="1"/>
  <c r="D525" i="4" s="1"/>
  <c r="D526" i="4" a="1"/>
  <c r="D526" i="4" s="1"/>
  <c r="D527" i="4" a="1"/>
  <c r="D527" i="4" s="1"/>
  <c r="D528" i="4" a="1"/>
  <c r="D528" i="4" s="1"/>
  <c r="D529" i="4" a="1"/>
  <c r="D529" i="4" s="1"/>
  <c r="D530" i="4" a="1"/>
  <c r="D530" i="4" s="1"/>
  <c r="D531" i="4" a="1"/>
  <c r="D531" i="4" s="1"/>
  <c r="D532" i="4" a="1"/>
  <c r="D532" i="4" s="1"/>
  <c r="D503" i="4" a="1"/>
  <c r="D503" i="4" s="1"/>
  <c r="C504" i="4" a="1"/>
  <c r="C504" i="4" s="1"/>
  <c r="C505" i="4" a="1"/>
  <c r="C505" i="4" s="1"/>
  <c r="C506" i="4" a="1"/>
  <c r="C506" i="4" s="1"/>
  <c r="C507" i="4" a="1"/>
  <c r="C507" i="4" s="1"/>
  <c r="C508" i="4" a="1"/>
  <c r="C508" i="4" s="1"/>
  <c r="C509" i="4" a="1"/>
  <c r="C509" i="4" s="1"/>
  <c r="C510" i="4" a="1"/>
  <c r="C510" i="4" s="1"/>
  <c r="C511" i="4" a="1"/>
  <c r="C511" i="4" s="1"/>
  <c r="C512" i="4" a="1"/>
  <c r="C512" i="4" s="1"/>
  <c r="C513" i="4" a="1"/>
  <c r="C513" i="4" s="1"/>
  <c r="C514" i="4" a="1"/>
  <c r="C514" i="4" s="1"/>
  <c r="C515" i="4" a="1"/>
  <c r="C515" i="4" s="1"/>
  <c r="C516" i="4" a="1"/>
  <c r="C516" i="4" s="1"/>
  <c r="C517" i="4" a="1"/>
  <c r="C517" i="4" s="1"/>
  <c r="C518" i="4" a="1"/>
  <c r="C518" i="4" s="1"/>
  <c r="C519" i="4" a="1"/>
  <c r="C519" i="4" s="1"/>
  <c r="C520" i="4" a="1"/>
  <c r="C520" i="4" s="1"/>
  <c r="C521" i="4" a="1"/>
  <c r="C521" i="4" s="1"/>
  <c r="C522" i="4" a="1"/>
  <c r="C522" i="4" s="1"/>
  <c r="C523" i="4" a="1"/>
  <c r="C523" i="4" s="1"/>
  <c r="C524" i="4" a="1"/>
  <c r="C524" i="4" s="1"/>
  <c r="C525" i="4" a="1"/>
  <c r="C525" i="4" s="1"/>
  <c r="C526" i="4" a="1"/>
  <c r="C526" i="4" s="1"/>
  <c r="C527" i="4" a="1"/>
  <c r="C527" i="4" s="1"/>
  <c r="C528" i="4" a="1"/>
  <c r="C528" i="4" s="1"/>
  <c r="C529" i="4" a="1"/>
  <c r="C529" i="4" s="1"/>
  <c r="C530" i="4" a="1"/>
  <c r="C530" i="4" s="1"/>
  <c r="C531" i="4" a="1"/>
  <c r="C531" i="4" s="1"/>
  <c r="C532" i="4" a="1"/>
  <c r="C532" i="4" s="1"/>
  <c r="C503" i="4" a="1"/>
  <c r="C503" i="4" s="1"/>
  <c r="A641" i="4"/>
  <c r="A605" i="4"/>
  <c r="A570" i="4"/>
  <c r="A534" i="4"/>
  <c r="A499" i="4"/>
  <c r="T82" i="21" a="1"/>
  <c r="T82" i="21" s="1"/>
  <c r="S82" i="21" a="1"/>
  <c r="S82" i="21" s="1"/>
  <c r="T81" i="21" a="1"/>
  <c r="T81" i="21" s="1"/>
  <c r="S81" i="21" a="1"/>
  <c r="S81" i="21" s="1"/>
  <c r="T80" i="21" a="1"/>
  <c r="T80" i="21" s="1"/>
  <c r="S80" i="21" a="1"/>
  <c r="S80" i="21" s="1"/>
  <c r="T79" i="21" a="1"/>
  <c r="T79" i="21" s="1"/>
  <c r="S79" i="21" a="1"/>
  <c r="S79" i="21" s="1"/>
  <c r="T78" i="21" a="1"/>
  <c r="T78" i="21" s="1"/>
  <c r="S78" i="21" a="1"/>
  <c r="S78" i="21" s="1"/>
  <c r="T77" i="21" a="1"/>
  <c r="T77" i="21" s="1"/>
  <c r="S77" i="21" a="1"/>
  <c r="S77" i="21" s="1"/>
  <c r="T76" i="21" a="1"/>
  <c r="T76" i="21" s="1"/>
  <c r="S76" i="21" a="1"/>
  <c r="S76" i="21" s="1"/>
  <c r="T75" i="21" a="1"/>
  <c r="T75" i="21" s="1"/>
  <c r="S75" i="21" a="1"/>
  <c r="S75" i="21" s="1"/>
  <c r="T74" i="21" a="1"/>
  <c r="T74" i="21" s="1"/>
  <c r="S74" i="21" a="1"/>
  <c r="S74" i="21" s="1"/>
  <c r="T73" i="21" a="1"/>
  <c r="T73" i="21" s="1"/>
  <c r="S73" i="21" a="1"/>
  <c r="S73" i="21" s="1"/>
  <c r="T72" i="21" a="1"/>
  <c r="T72" i="21" s="1"/>
  <c r="S72" i="21" a="1"/>
  <c r="S72" i="21" s="1"/>
  <c r="T71" i="21" a="1"/>
  <c r="T71" i="21" s="1"/>
  <c r="S71" i="21" a="1"/>
  <c r="S71" i="21" s="1"/>
  <c r="T70" i="21" a="1"/>
  <c r="T70" i="21" s="1"/>
  <c r="S70" i="21" a="1"/>
  <c r="S70" i="21" s="1"/>
  <c r="T69" i="21" a="1"/>
  <c r="T69" i="21" s="1"/>
  <c r="S69" i="21" a="1"/>
  <c r="S69" i="21" s="1"/>
  <c r="T68" i="21" a="1"/>
  <c r="T68" i="21" s="1"/>
  <c r="S68" i="21" a="1"/>
  <c r="S68" i="21" s="1"/>
  <c r="T67" i="21" a="1"/>
  <c r="T67" i="21" s="1"/>
  <c r="S67" i="21" a="1"/>
  <c r="S67" i="21" s="1"/>
  <c r="T66" i="21" a="1"/>
  <c r="T66" i="21" s="1"/>
  <c r="S66" i="21" a="1"/>
  <c r="S66" i="21" s="1"/>
  <c r="T65" i="21" a="1"/>
  <c r="T65" i="21" s="1"/>
  <c r="S65" i="21" a="1"/>
  <c r="S65" i="21" s="1"/>
  <c r="T64" i="21" a="1"/>
  <c r="T64" i="21" s="1"/>
  <c r="S64" i="21" a="1"/>
  <c r="S64" i="21" s="1"/>
  <c r="T63" i="21" a="1"/>
  <c r="T63" i="21" s="1"/>
  <c r="S63" i="21" a="1"/>
  <c r="S63" i="21" s="1"/>
  <c r="T62" i="21" a="1"/>
  <c r="T62" i="21" s="1"/>
  <c r="S62" i="21" a="1"/>
  <c r="S62" i="21" s="1"/>
  <c r="T61" i="21" a="1"/>
  <c r="T61" i="21" s="1"/>
  <c r="S61" i="21" a="1"/>
  <c r="S61" i="21" s="1"/>
  <c r="T60" i="21" a="1"/>
  <c r="T60" i="21" s="1"/>
  <c r="S60" i="21" a="1"/>
  <c r="S60" i="21" s="1"/>
  <c r="T59" i="21" a="1"/>
  <c r="T59" i="21" s="1"/>
  <c r="S59" i="21" a="1"/>
  <c r="S59" i="21" s="1"/>
  <c r="T58" i="21" a="1"/>
  <c r="T58" i="21" s="1"/>
  <c r="S58" i="21" a="1"/>
  <c r="S58" i="21" s="1"/>
  <c r="T57" i="21" a="1"/>
  <c r="T57" i="21" s="1"/>
  <c r="S57" i="21" a="1"/>
  <c r="S57" i="21" s="1"/>
  <c r="T56" i="21" a="1"/>
  <c r="T56" i="21" s="1"/>
  <c r="S56" i="21" a="1"/>
  <c r="S56" i="21" s="1"/>
  <c r="T55" i="21" a="1"/>
  <c r="T55" i="21" s="1"/>
  <c r="S55" i="21" a="1"/>
  <c r="S55" i="21" s="1"/>
  <c r="T49" i="21" a="1"/>
  <c r="T49" i="21" s="1"/>
  <c r="S49" i="21" a="1"/>
  <c r="S49" i="21" s="1"/>
  <c r="T48" i="21" a="1"/>
  <c r="T48" i="21" s="1"/>
  <c r="S48" i="21" a="1"/>
  <c r="S48" i="21" s="1"/>
  <c r="T47" i="21" a="1"/>
  <c r="T47" i="21" s="1"/>
  <c r="S47" i="21" a="1"/>
  <c r="S47" i="21" s="1"/>
  <c r="T46" i="21" a="1"/>
  <c r="T46" i="21" s="1"/>
  <c r="S46" i="21" a="1"/>
  <c r="S46" i="21" s="1"/>
  <c r="T45" i="21" a="1"/>
  <c r="T45" i="21" s="1"/>
  <c r="S45" i="21" a="1"/>
  <c r="S45" i="21" s="1"/>
  <c r="T44" i="21" a="1"/>
  <c r="T44" i="21" s="1"/>
  <c r="S44" i="21" a="1"/>
  <c r="S44" i="21" s="1"/>
  <c r="T43" i="21" a="1"/>
  <c r="T43" i="21" s="1"/>
  <c r="S43" i="21" a="1"/>
  <c r="S43" i="21" s="1"/>
  <c r="T42" i="21" a="1"/>
  <c r="T42" i="21" s="1"/>
  <c r="S42" i="21" a="1"/>
  <c r="S42" i="21" s="1"/>
  <c r="T41" i="21" a="1"/>
  <c r="T41" i="21" s="1"/>
  <c r="S41" i="21" a="1"/>
  <c r="S41" i="21" s="1"/>
  <c r="T40" i="21" a="1"/>
  <c r="T40" i="21" s="1"/>
  <c r="S40" i="21" a="1"/>
  <c r="S40" i="21" s="1"/>
  <c r="T39" i="21" a="1"/>
  <c r="T39" i="21" s="1"/>
  <c r="S39" i="21" a="1"/>
  <c r="S39" i="21" s="1"/>
  <c r="T38" i="21" a="1"/>
  <c r="T38" i="21" s="1"/>
  <c r="S38" i="21" a="1"/>
  <c r="S38" i="21" s="1"/>
  <c r="T37" i="21" a="1"/>
  <c r="T37" i="21" s="1"/>
  <c r="S37" i="21" a="1"/>
  <c r="S37" i="21" s="1"/>
  <c r="T36" i="21" a="1"/>
  <c r="T36" i="21" s="1"/>
  <c r="S36" i="21" a="1"/>
  <c r="S36" i="21" s="1"/>
  <c r="T35" i="21" a="1"/>
  <c r="T35" i="21" s="1"/>
  <c r="S35" i="21" a="1"/>
  <c r="S35" i="21" s="1"/>
  <c r="T34" i="21" a="1"/>
  <c r="T34" i="21" s="1"/>
  <c r="S34" i="21" a="1"/>
  <c r="S34" i="21" s="1"/>
  <c r="T33" i="21" a="1"/>
  <c r="T33" i="21" s="1"/>
  <c r="S33" i="21" a="1"/>
  <c r="S33" i="21" s="1"/>
  <c r="T32" i="21" a="1"/>
  <c r="T32" i="21" s="1"/>
  <c r="S32" i="21" a="1"/>
  <c r="S32" i="21" s="1"/>
  <c r="T31" i="21" a="1"/>
  <c r="T31" i="21" s="1"/>
  <c r="S31" i="21" a="1"/>
  <c r="S31" i="21" s="1"/>
  <c r="T30" i="21" a="1"/>
  <c r="T30" i="21" s="1"/>
  <c r="S30" i="21" a="1"/>
  <c r="S30" i="21" s="1"/>
  <c r="T29" i="21" a="1"/>
  <c r="T29" i="21" s="1"/>
  <c r="S29" i="21" a="1"/>
  <c r="S29" i="21" s="1"/>
  <c r="T28" i="21" a="1"/>
  <c r="T28" i="21" s="1"/>
  <c r="S28" i="21" a="1"/>
  <c r="S28" i="21" s="1"/>
  <c r="T27" i="21" a="1"/>
  <c r="T27" i="21" s="1"/>
  <c r="S27" i="21" a="1"/>
  <c r="S27" i="21" s="1"/>
  <c r="T26" i="21" a="1"/>
  <c r="T26" i="21" s="1"/>
  <c r="S26" i="21" a="1"/>
  <c r="S26" i="21" s="1"/>
  <c r="T25" i="21" a="1"/>
  <c r="T25" i="21" s="1"/>
  <c r="S25" i="21" a="1"/>
  <c r="S25" i="21" s="1"/>
  <c r="T24" i="21" a="1"/>
  <c r="T24" i="21" s="1"/>
  <c r="S24" i="21" a="1"/>
  <c r="S24" i="21" s="1"/>
  <c r="T23" i="21" a="1"/>
  <c r="T23" i="21" s="1"/>
  <c r="S23" i="21" a="1"/>
  <c r="S23" i="21" s="1"/>
  <c r="T22" i="21" a="1"/>
  <c r="T22" i="21" s="1"/>
  <c r="S22" i="21" a="1"/>
  <c r="S22" i="21" s="1"/>
  <c r="T21" i="21" a="1"/>
  <c r="T21" i="21" s="1"/>
  <c r="S21" i="21" a="1"/>
  <c r="S21" i="21" s="1"/>
  <c r="T20" i="21" a="1"/>
  <c r="T20" i="21" s="1"/>
  <c r="S20" i="21" a="1"/>
  <c r="S20" i="21" s="1"/>
  <c r="T14" i="21" a="1"/>
  <c r="T14" i="21" s="1"/>
  <c r="S14" i="21" a="1"/>
  <c r="S14" i="21" s="1"/>
  <c r="T13" i="21" a="1"/>
  <c r="T13" i="21" s="1"/>
  <c r="S13" i="21" a="1"/>
  <c r="S13" i="21" s="1"/>
  <c r="T12" i="21" a="1"/>
  <c r="T12" i="21" s="1"/>
  <c r="S12" i="21" a="1"/>
  <c r="S12" i="21" s="1"/>
  <c r="T11" i="21" a="1"/>
  <c r="T11" i="21" s="1"/>
  <c r="S11" i="21" a="1"/>
  <c r="S11" i="21" s="1"/>
  <c r="P318" i="22" a="1"/>
  <c r="P318" i="22" s="1"/>
  <c r="P319" i="22" a="1"/>
  <c r="P319" i="22" s="1"/>
  <c r="P320" i="22" a="1"/>
  <c r="P320" i="22" s="1"/>
  <c r="P321" i="22" a="1"/>
  <c r="P321" i="22" s="1"/>
  <c r="P317" i="22" a="1"/>
  <c r="P317" i="22" s="1"/>
  <c r="P390" i="22" a="1"/>
  <c r="P390" i="22" s="1"/>
  <c r="N390" i="22" a="1"/>
  <c r="N390" i="22" s="1"/>
  <c r="M390" i="22" a="1"/>
  <c r="M390" i="22" s="1"/>
  <c r="J390" i="22" a="1"/>
  <c r="J390" i="22" s="1"/>
  <c r="I390" i="22" a="1"/>
  <c r="I390" i="22" s="1"/>
  <c r="F390" i="22" a="1"/>
  <c r="F390" i="22" s="1"/>
  <c r="E390" i="22" a="1"/>
  <c r="E390" i="22" s="1"/>
  <c r="D390" i="22" a="1"/>
  <c r="D390" i="22" s="1"/>
  <c r="C390" i="22" a="1"/>
  <c r="C390" i="22" s="1"/>
  <c r="P389" i="22" a="1"/>
  <c r="P389" i="22" s="1"/>
  <c r="N389" i="22" a="1"/>
  <c r="N389" i="22" s="1"/>
  <c r="M389" i="22" a="1"/>
  <c r="M389" i="22" s="1"/>
  <c r="J389" i="22" a="1"/>
  <c r="J389" i="22" s="1"/>
  <c r="I389" i="22" a="1"/>
  <c r="I389" i="22" s="1"/>
  <c r="F389" i="22" a="1"/>
  <c r="F389" i="22" s="1"/>
  <c r="E389" i="22" a="1"/>
  <c r="E389" i="22" s="1"/>
  <c r="D389" i="22" a="1"/>
  <c r="D389" i="22" s="1"/>
  <c r="C389" i="22" a="1"/>
  <c r="C389" i="22" s="1"/>
  <c r="P388" i="22" a="1"/>
  <c r="P388" i="22" s="1"/>
  <c r="N388" i="22" a="1"/>
  <c r="N388" i="22" s="1"/>
  <c r="M388" i="22" a="1"/>
  <c r="M388" i="22" s="1"/>
  <c r="J388" i="22" a="1"/>
  <c r="J388" i="22" s="1"/>
  <c r="I388" i="22" a="1"/>
  <c r="I388" i="22" s="1"/>
  <c r="F388" i="22" a="1"/>
  <c r="F388" i="22" s="1"/>
  <c r="E388" i="22" a="1"/>
  <c r="E388" i="22" s="1"/>
  <c r="D388" i="22" a="1"/>
  <c r="D388" i="22" s="1"/>
  <c r="C388" i="22" a="1"/>
  <c r="C388" i="22" s="1"/>
  <c r="P387" i="22" a="1"/>
  <c r="P387" i="22" s="1"/>
  <c r="N387" i="22" a="1"/>
  <c r="N387" i="22" s="1"/>
  <c r="M387" i="22" a="1"/>
  <c r="M387" i="22" s="1"/>
  <c r="J387" i="22" a="1"/>
  <c r="J387" i="22" s="1"/>
  <c r="I387" i="22" a="1"/>
  <c r="I387" i="22" s="1"/>
  <c r="F387" i="22" a="1"/>
  <c r="F387" i="22" s="1"/>
  <c r="E387" i="22" a="1"/>
  <c r="E387" i="22" s="1"/>
  <c r="D387" i="22" a="1"/>
  <c r="D387" i="22" s="1"/>
  <c r="C387" i="22" a="1"/>
  <c r="C387" i="22" s="1"/>
  <c r="P386" i="22" a="1"/>
  <c r="P386" i="22" s="1"/>
  <c r="N386" i="22" a="1"/>
  <c r="N386" i="22" s="1"/>
  <c r="M386" i="22" a="1"/>
  <c r="M386" i="22" s="1"/>
  <c r="J386" i="22" a="1"/>
  <c r="J386" i="22" s="1"/>
  <c r="I386" i="22" a="1"/>
  <c r="I386" i="22" s="1"/>
  <c r="F386" i="22" a="1"/>
  <c r="F386" i="22" s="1"/>
  <c r="E386" i="22" a="1"/>
  <c r="E386" i="22" s="1"/>
  <c r="D386" i="22" a="1"/>
  <c r="D386" i="22" s="1"/>
  <c r="C386" i="22" a="1"/>
  <c r="C386" i="22" s="1"/>
  <c r="P385" i="22" a="1"/>
  <c r="P385" i="22" s="1"/>
  <c r="N385" i="22" a="1"/>
  <c r="N385" i="22" s="1"/>
  <c r="M385" i="22" a="1"/>
  <c r="M385" i="22" s="1"/>
  <c r="J385" i="22" a="1"/>
  <c r="J385" i="22" s="1"/>
  <c r="I385" i="22" a="1"/>
  <c r="I385" i="22" s="1"/>
  <c r="F385" i="22" a="1"/>
  <c r="F385" i="22" s="1"/>
  <c r="E385" i="22" a="1"/>
  <c r="E385" i="22" s="1"/>
  <c r="D385" i="22" a="1"/>
  <c r="D385" i="22" s="1"/>
  <c r="C385" i="22" a="1"/>
  <c r="C385" i="22" s="1"/>
  <c r="P384" i="22" a="1"/>
  <c r="P384" i="22" s="1"/>
  <c r="N384" i="22" a="1"/>
  <c r="N384" i="22" s="1"/>
  <c r="M384" i="22" a="1"/>
  <c r="M384" i="22" s="1"/>
  <c r="J384" i="22" a="1"/>
  <c r="J384" i="22" s="1"/>
  <c r="I384" i="22" a="1"/>
  <c r="I384" i="22" s="1"/>
  <c r="F384" i="22" a="1"/>
  <c r="F384" i="22" s="1"/>
  <c r="E384" i="22" a="1"/>
  <c r="E384" i="22" s="1"/>
  <c r="D384" i="22" a="1"/>
  <c r="D384" i="22" s="1"/>
  <c r="C384" i="22" a="1"/>
  <c r="C384" i="22" s="1"/>
  <c r="P383" i="22" a="1"/>
  <c r="P383" i="22" s="1"/>
  <c r="N383" i="22" a="1"/>
  <c r="N383" i="22" s="1"/>
  <c r="M383" i="22" a="1"/>
  <c r="M383" i="22" s="1"/>
  <c r="J383" i="22" a="1"/>
  <c r="J383" i="22" s="1"/>
  <c r="I383" i="22" a="1"/>
  <c r="I383" i="22" s="1"/>
  <c r="F383" i="22" a="1"/>
  <c r="F383" i="22" s="1"/>
  <c r="E383" i="22" a="1"/>
  <c r="E383" i="22" s="1"/>
  <c r="D383" i="22" a="1"/>
  <c r="D383" i="22" s="1"/>
  <c r="C383" i="22" a="1"/>
  <c r="C383" i="22" s="1"/>
  <c r="P382" i="22" a="1"/>
  <c r="P382" i="22" s="1"/>
  <c r="N382" i="22" a="1"/>
  <c r="N382" i="22" s="1"/>
  <c r="M382" i="22" a="1"/>
  <c r="M382" i="22" s="1"/>
  <c r="J382" i="22" a="1"/>
  <c r="J382" i="22" s="1"/>
  <c r="I382" i="22" a="1"/>
  <c r="I382" i="22" s="1"/>
  <c r="F382" i="22" a="1"/>
  <c r="F382" i="22" s="1"/>
  <c r="E382" i="22" a="1"/>
  <c r="E382" i="22" s="1"/>
  <c r="D382" i="22" a="1"/>
  <c r="D382" i="22" s="1"/>
  <c r="C382" i="22" a="1"/>
  <c r="C382" i="22" s="1"/>
  <c r="P381" i="22" a="1"/>
  <c r="P381" i="22" s="1"/>
  <c r="N381" i="22" a="1"/>
  <c r="N381" i="22" s="1"/>
  <c r="M381" i="22" a="1"/>
  <c r="M381" i="22" s="1"/>
  <c r="J381" i="22" a="1"/>
  <c r="J381" i="22" s="1"/>
  <c r="I381" i="22" a="1"/>
  <c r="I381" i="22" s="1"/>
  <c r="F381" i="22" a="1"/>
  <c r="F381" i="22" s="1"/>
  <c r="E381" i="22" a="1"/>
  <c r="E381" i="22" s="1"/>
  <c r="D381" i="22" a="1"/>
  <c r="D381" i="22" s="1"/>
  <c r="C381" i="22" a="1"/>
  <c r="C381" i="22" s="1"/>
  <c r="P380" i="22" a="1"/>
  <c r="P380" i="22" s="1"/>
  <c r="N380" i="22" a="1"/>
  <c r="N380" i="22" s="1"/>
  <c r="M380" i="22" a="1"/>
  <c r="M380" i="22" s="1"/>
  <c r="J380" i="22" a="1"/>
  <c r="J380" i="22" s="1"/>
  <c r="I380" i="22" a="1"/>
  <c r="I380" i="22" s="1"/>
  <c r="F380" i="22" a="1"/>
  <c r="F380" i="22" s="1"/>
  <c r="E380" i="22" a="1"/>
  <c r="E380" i="22" s="1"/>
  <c r="D380" i="22" a="1"/>
  <c r="D380" i="22" s="1"/>
  <c r="C380" i="22" a="1"/>
  <c r="C380" i="22" s="1"/>
  <c r="P379" i="22" a="1"/>
  <c r="P379" i="22" s="1"/>
  <c r="N379" i="22" a="1"/>
  <c r="N379" i="22" s="1"/>
  <c r="M379" i="22" a="1"/>
  <c r="M379" i="22" s="1"/>
  <c r="J379" i="22" a="1"/>
  <c r="J379" i="22" s="1"/>
  <c r="I379" i="22" a="1"/>
  <c r="I379" i="22" s="1"/>
  <c r="F379" i="22" a="1"/>
  <c r="F379" i="22" s="1"/>
  <c r="E379" i="22" a="1"/>
  <c r="E379" i="22" s="1"/>
  <c r="D379" i="22" a="1"/>
  <c r="D379" i="22" s="1"/>
  <c r="C379" i="22" a="1"/>
  <c r="C379" i="22" s="1"/>
  <c r="P378" i="22" a="1"/>
  <c r="P378" i="22" s="1"/>
  <c r="N378" i="22" a="1"/>
  <c r="N378" i="22" s="1"/>
  <c r="M378" i="22" a="1"/>
  <c r="M378" i="22" s="1"/>
  <c r="J378" i="22" a="1"/>
  <c r="J378" i="22" s="1"/>
  <c r="I378" i="22" a="1"/>
  <c r="I378" i="22" s="1"/>
  <c r="F378" i="22" a="1"/>
  <c r="F378" i="22" s="1"/>
  <c r="E378" i="22" a="1"/>
  <c r="E378" i="22" s="1"/>
  <c r="D378" i="22" a="1"/>
  <c r="D378" i="22" s="1"/>
  <c r="C378" i="22" a="1"/>
  <c r="C378" i="22" s="1"/>
  <c r="P377" i="22" a="1"/>
  <c r="P377" i="22" s="1"/>
  <c r="N377" i="22" a="1"/>
  <c r="N377" i="22" s="1"/>
  <c r="M377" i="22" a="1"/>
  <c r="M377" i="22" s="1"/>
  <c r="J377" i="22" a="1"/>
  <c r="J377" i="22" s="1"/>
  <c r="I377" i="22" a="1"/>
  <c r="I377" i="22" s="1"/>
  <c r="F377" i="22" a="1"/>
  <c r="F377" i="22" s="1"/>
  <c r="E377" i="22" a="1"/>
  <c r="E377" i="22" s="1"/>
  <c r="D377" i="22" a="1"/>
  <c r="D377" i="22" s="1"/>
  <c r="C377" i="22" a="1"/>
  <c r="C377" i="22" s="1"/>
  <c r="P376" i="22" a="1"/>
  <c r="P376" i="22" s="1"/>
  <c r="N376" i="22" a="1"/>
  <c r="N376" i="22" s="1"/>
  <c r="M376" i="22" a="1"/>
  <c r="M376" i="22" s="1"/>
  <c r="J376" i="22" a="1"/>
  <c r="J376" i="22" s="1"/>
  <c r="I376" i="22" a="1"/>
  <c r="I376" i="22" s="1"/>
  <c r="F376" i="22" a="1"/>
  <c r="F376" i="22" s="1"/>
  <c r="E376" i="22" a="1"/>
  <c r="E376" i="22" s="1"/>
  <c r="D376" i="22" a="1"/>
  <c r="D376" i="22" s="1"/>
  <c r="C376" i="22" a="1"/>
  <c r="C376" i="22" s="1"/>
  <c r="P375" i="22" a="1"/>
  <c r="P375" i="22" s="1"/>
  <c r="N375" i="22" a="1"/>
  <c r="N375" i="22" s="1"/>
  <c r="M375" i="22" a="1"/>
  <c r="M375" i="22" s="1"/>
  <c r="J375" i="22" a="1"/>
  <c r="J375" i="22" s="1"/>
  <c r="I375" i="22" a="1"/>
  <c r="I375" i="22" s="1"/>
  <c r="F375" i="22" a="1"/>
  <c r="F375" i="22" s="1"/>
  <c r="E375" i="22" a="1"/>
  <c r="E375" i="22" s="1"/>
  <c r="D375" i="22" a="1"/>
  <c r="D375" i="22" s="1"/>
  <c r="C375" i="22" a="1"/>
  <c r="C375" i="22" s="1"/>
  <c r="P374" i="22" a="1"/>
  <c r="P374" i="22" s="1"/>
  <c r="N374" i="22" a="1"/>
  <c r="N374" i="22" s="1"/>
  <c r="M374" i="22" a="1"/>
  <c r="M374" i="22" s="1"/>
  <c r="J374" i="22" a="1"/>
  <c r="J374" i="22" s="1"/>
  <c r="I374" i="22" a="1"/>
  <c r="I374" i="22" s="1"/>
  <c r="F374" i="22" a="1"/>
  <c r="F374" i="22" s="1"/>
  <c r="E374" i="22" a="1"/>
  <c r="E374" i="22" s="1"/>
  <c r="D374" i="22" a="1"/>
  <c r="D374" i="22" s="1"/>
  <c r="C374" i="22" a="1"/>
  <c r="C374" i="22" s="1"/>
  <c r="P373" i="22" a="1"/>
  <c r="P373" i="22" s="1"/>
  <c r="N373" i="22" a="1"/>
  <c r="N373" i="22" s="1"/>
  <c r="M373" i="22" a="1"/>
  <c r="M373" i="22" s="1"/>
  <c r="J373" i="22" a="1"/>
  <c r="J373" i="22" s="1"/>
  <c r="I373" i="22" a="1"/>
  <c r="I373" i="22" s="1"/>
  <c r="F373" i="22" a="1"/>
  <c r="F373" i="22" s="1"/>
  <c r="E373" i="22" a="1"/>
  <c r="E373" i="22" s="1"/>
  <c r="D373" i="22" a="1"/>
  <c r="D373" i="22" s="1"/>
  <c r="C373" i="22" a="1"/>
  <c r="C373" i="22" s="1"/>
  <c r="P372" i="22" a="1"/>
  <c r="P372" i="22" s="1"/>
  <c r="N372" i="22" a="1"/>
  <c r="N372" i="22" s="1"/>
  <c r="M372" i="22" a="1"/>
  <c r="M372" i="22" s="1"/>
  <c r="J372" i="22" a="1"/>
  <c r="J372" i="22" s="1"/>
  <c r="I372" i="22" a="1"/>
  <c r="I372" i="22" s="1"/>
  <c r="F372" i="22" a="1"/>
  <c r="F372" i="22" s="1"/>
  <c r="E372" i="22" a="1"/>
  <c r="E372" i="22" s="1"/>
  <c r="D372" i="22" a="1"/>
  <c r="D372" i="22" s="1"/>
  <c r="C372" i="22" a="1"/>
  <c r="C372" i="22" s="1"/>
  <c r="P371" i="22" a="1"/>
  <c r="P371" i="22" s="1"/>
  <c r="N371" i="22" a="1"/>
  <c r="N371" i="22" s="1"/>
  <c r="M371" i="22" a="1"/>
  <c r="M371" i="22" s="1"/>
  <c r="J371" i="22" a="1"/>
  <c r="J371" i="22" s="1"/>
  <c r="I371" i="22" a="1"/>
  <c r="I371" i="22" s="1"/>
  <c r="F371" i="22" a="1"/>
  <c r="F371" i="22" s="1"/>
  <c r="E371" i="22" a="1"/>
  <c r="E371" i="22" s="1"/>
  <c r="D371" i="22" a="1"/>
  <c r="D371" i="22" s="1"/>
  <c r="C371" i="22" a="1"/>
  <c r="C371" i="22" s="1"/>
  <c r="P370" i="22" a="1"/>
  <c r="P370" i="22" s="1"/>
  <c r="N370" i="22" a="1"/>
  <c r="N370" i="22" s="1"/>
  <c r="M370" i="22" a="1"/>
  <c r="M370" i="22" s="1"/>
  <c r="J370" i="22" a="1"/>
  <c r="J370" i="22" s="1"/>
  <c r="I370" i="22" a="1"/>
  <c r="I370" i="22" s="1"/>
  <c r="F370" i="22" a="1"/>
  <c r="F370" i="22" s="1"/>
  <c r="E370" i="22" a="1"/>
  <c r="E370" i="22" s="1"/>
  <c r="D370" i="22" a="1"/>
  <c r="D370" i="22" s="1"/>
  <c r="C370" i="22" a="1"/>
  <c r="C370" i="22" s="1"/>
  <c r="P369" i="22" a="1"/>
  <c r="P369" i="22" s="1"/>
  <c r="N369" i="22" a="1"/>
  <c r="N369" i="22" s="1"/>
  <c r="M369" i="22" a="1"/>
  <c r="M369" i="22" s="1"/>
  <c r="J369" i="22" a="1"/>
  <c r="J369" i="22" s="1"/>
  <c r="I369" i="22" a="1"/>
  <c r="I369" i="22" s="1"/>
  <c r="F369" i="22" a="1"/>
  <c r="F369" i="22" s="1"/>
  <c r="E369" i="22" a="1"/>
  <c r="E369" i="22" s="1"/>
  <c r="D369" i="22" a="1"/>
  <c r="D369" i="22" s="1"/>
  <c r="C369" i="22" a="1"/>
  <c r="C369" i="22" s="1"/>
  <c r="P368" i="22" a="1"/>
  <c r="P368" i="22" s="1"/>
  <c r="N368" i="22" a="1"/>
  <c r="N368" i="22" s="1"/>
  <c r="M368" i="22" a="1"/>
  <c r="M368" i="22" s="1"/>
  <c r="J368" i="22" a="1"/>
  <c r="J368" i="22" s="1"/>
  <c r="I368" i="22" a="1"/>
  <c r="I368" i="22" s="1"/>
  <c r="F368" i="22" a="1"/>
  <c r="F368" i="22" s="1"/>
  <c r="E368" i="22" a="1"/>
  <c r="E368" i="22" s="1"/>
  <c r="D368" i="22" a="1"/>
  <c r="D368" i="22" s="1"/>
  <c r="C368" i="22" a="1"/>
  <c r="C368" i="22" s="1"/>
  <c r="P367" i="22" a="1"/>
  <c r="P367" i="22" s="1"/>
  <c r="N367" i="22" a="1"/>
  <c r="N367" i="22" s="1"/>
  <c r="M367" i="22" a="1"/>
  <c r="M367" i="22" s="1"/>
  <c r="J367" i="22" a="1"/>
  <c r="J367" i="22" s="1"/>
  <c r="I367" i="22" a="1"/>
  <c r="I367" i="22" s="1"/>
  <c r="F367" i="22" a="1"/>
  <c r="F367" i="22" s="1"/>
  <c r="E367" i="22" a="1"/>
  <c r="E367" i="22" s="1"/>
  <c r="D367" i="22" a="1"/>
  <c r="D367" i="22" s="1"/>
  <c r="C367" i="22" a="1"/>
  <c r="C367" i="22" s="1"/>
  <c r="P366" i="22" a="1"/>
  <c r="P366" i="22" s="1"/>
  <c r="N366" i="22" a="1"/>
  <c r="N366" i="22" s="1"/>
  <c r="M366" i="22" a="1"/>
  <c r="M366" i="22" s="1"/>
  <c r="J366" i="22" a="1"/>
  <c r="J366" i="22" s="1"/>
  <c r="I366" i="22" a="1"/>
  <c r="I366" i="22" s="1"/>
  <c r="F366" i="22" a="1"/>
  <c r="F366" i="22" s="1"/>
  <c r="E366" i="22" a="1"/>
  <c r="E366" i="22" s="1"/>
  <c r="D366" i="22" a="1"/>
  <c r="D366" i="22" s="1"/>
  <c r="C366" i="22" a="1"/>
  <c r="C366" i="22" s="1"/>
  <c r="P365" i="22" a="1"/>
  <c r="P365" i="22" s="1"/>
  <c r="N365" i="22" a="1"/>
  <c r="N365" i="22" s="1"/>
  <c r="M365" i="22" a="1"/>
  <c r="M365" i="22" s="1"/>
  <c r="J365" i="22" a="1"/>
  <c r="J365" i="22" s="1"/>
  <c r="I365" i="22" a="1"/>
  <c r="I365" i="22" s="1"/>
  <c r="F365" i="22" a="1"/>
  <c r="F365" i="22" s="1"/>
  <c r="E365" i="22" a="1"/>
  <c r="E365" i="22" s="1"/>
  <c r="D365" i="22" a="1"/>
  <c r="D365" i="22" s="1"/>
  <c r="C365" i="22" a="1"/>
  <c r="C365" i="22" s="1"/>
  <c r="P364" i="22" a="1"/>
  <c r="P364" i="22" s="1"/>
  <c r="N364" i="22" a="1"/>
  <c r="N364" i="22" s="1"/>
  <c r="M364" i="22" a="1"/>
  <c r="M364" i="22" s="1"/>
  <c r="J364" i="22" a="1"/>
  <c r="J364" i="22" s="1"/>
  <c r="I364" i="22" a="1"/>
  <c r="I364" i="22" s="1"/>
  <c r="F364" i="22" a="1"/>
  <c r="F364" i="22" s="1"/>
  <c r="E364" i="22" a="1"/>
  <c r="E364" i="22" s="1"/>
  <c r="D364" i="22" a="1"/>
  <c r="D364" i="22" s="1"/>
  <c r="C364" i="22" a="1"/>
  <c r="C364" i="22" s="1"/>
  <c r="P363" i="22" a="1"/>
  <c r="P363" i="22" s="1"/>
  <c r="N363" i="22" a="1"/>
  <c r="N363" i="22" s="1"/>
  <c r="M363" i="22" a="1"/>
  <c r="M363" i="22" s="1"/>
  <c r="J363" i="22" a="1"/>
  <c r="J363" i="22" s="1"/>
  <c r="I363" i="22" a="1"/>
  <c r="I363" i="22" s="1"/>
  <c r="F363" i="22" a="1"/>
  <c r="F363" i="22" s="1"/>
  <c r="E363" i="22" a="1"/>
  <c r="E363" i="22" s="1"/>
  <c r="D363" i="22" a="1"/>
  <c r="D363" i="22" s="1"/>
  <c r="C363" i="22" a="1"/>
  <c r="C363" i="22" s="1"/>
  <c r="P362" i="22" a="1"/>
  <c r="P362" i="22" s="1"/>
  <c r="N362" i="22" a="1"/>
  <c r="N362" i="22" s="1"/>
  <c r="M362" i="22" a="1"/>
  <c r="M362" i="22" s="1"/>
  <c r="J362" i="22" a="1"/>
  <c r="J362" i="22" s="1"/>
  <c r="I362" i="22" a="1"/>
  <c r="I362" i="22" s="1"/>
  <c r="F362" i="22" a="1"/>
  <c r="F362" i="22" s="1"/>
  <c r="E362" i="22" a="1"/>
  <c r="E362" i="22" s="1"/>
  <c r="D362" i="22" a="1"/>
  <c r="D362" i="22" s="1"/>
  <c r="C362" i="22" a="1"/>
  <c r="C362" i="22" s="1"/>
  <c r="P356" i="22" a="1"/>
  <c r="P356" i="22" s="1"/>
  <c r="N356" i="22" a="1"/>
  <c r="N356" i="22" s="1"/>
  <c r="M356" i="22" a="1"/>
  <c r="M356" i="22" s="1"/>
  <c r="J356" i="22" a="1"/>
  <c r="J356" i="22" s="1"/>
  <c r="I356" i="22" a="1"/>
  <c r="I356" i="22" s="1"/>
  <c r="F356" i="22" a="1"/>
  <c r="F356" i="22" s="1"/>
  <c r="E356" i="22" a="1"/>
  <c r="E356" i="22" s="1"/>
  <c r="D356" i="22" a="1"/>
  <c r="D356" i="22" s="1"/>
  <c r="C356" i="22" a="1"/>
  <c r="C356" i="22" s="1"/>
  <c r="P355" i="22" a="1"/>
  <c r="P355" i="22" s="1"/>
  <c r="N355" i="22" a="1"/>
  <c r="N355" i="22" s="1"/>
  <c r="M355" i="22" a="1"/>
  <c r="M355" i="22" s="1"/>
  <c r="J355" i="22" a="1"/>
  <c r="J355" i="22" s="1"/>
  <c r="I355" i="22" a="1"/>
  <c r="I355" i="22" s="1"/>
  <c r="F355" i="22" a="1"/>
  <c r="F355" i="22" s="1"/>
  <c r="E355" i="22" a="1"/>
  <c r="E355" i="22" s="1"/>
  <c r="D355" i="22" a="1"/>
  <c r="D355" i="22" s="1"/>
  <c r="C355" i="22" a="1"/>
  <c r="C355" i="22" s="1"/>
  <c r="P354" i="22" a="1"/>
  <c r="P354" i="22" s="1"/>
  <c r="N354" i="22" a="1"/>
  <c r="N354" i="22" s="1"/>
  <c r="M354" i="22" a="1"/>
  <c r="M354" i="22" s="1"/>
  <c r="J354" i="22" a="1"/>
  <c r="J354" i="22" s="1"/>
  <c r="I354" i="22" a="1"/>
  <c r="I354" i="22" s="1"/>
  <c r="F354" i="22" a="1"/>
  <c r="F354" i="22" s="1"/>
  <c r="E354" i="22" a="1"/>
  <c r="E354" i="22" s="1"/>
  <c r="D354" i="22" a="1"/>
  <c r="D354" i="22" s="1"/>
  <c r="C354" i="22" a="1"/>
  <c r="C354" i="22" s="1"/>
  <c r="P353" i="22" a="1"/>
  <c r="P353" i="22" s="1"/>
  <c r="N353" i="22" a="1"/>
  <c r="N353" i="22" s="1"/>
  <c r="M353" i="22" a="1"/>
  <c r="M353" i="22" s="1"/>
  <c r="J353" i="22" a="1"/>
  <c r="J353" i="22" s="1"/>
  <c r="I353" i="22" a="1"/>
  <c r="I353" i="22" s="1"/>
  <c r="F353" i="22" a="1"/>
  <c r="F353" i="22" s="1"/>
  <c r="E353" i="22" a="1"/>
  <c r="E353" i="22" s="1"/>
  <c r="D353" i="22" a="1"/>
  <c r="D353" i="22" s="1"/>
  <c r="C353" i="22" a="1"/>
  <c r="C353" i="22" s="1"/>
  <c r="P352" i="22" a="1"/>
  <c r="P352" i="22" s="1"/>
  <c r="N352" i="22" a="1"/>
  <c r="N352" i="22" s="1"/>
  <c r="M352" i="22" a="1"/>
  <c r="M352" i="22" s="1"/>
  <c r="J352" i="22" a="1"/>
  <c r="J352" i="22" s="1"/>
  <c r="I352" i="22" a="1"/>
  <c r="I352" i="22" s="1"/>
  <c r="F352" i="22" a="1"/>
  <c r="F352" i="22" s="1"/>
  <c r="E352" i="22" a="1"/>
  <c r="E352" i="22" s="1"/>
  <c r="D352" i="22" a="1"/>
  <c r="D352" i="22" s="1"/>
  <c r="C352" i="22" a="1"/>
  <c r="C352" i="22" s="1"/>
  <c r="P351" i="22" a="1"/>
  <c r="P351" i="22" s="1"/>
  <c r="N351" i="22" a="1"/>
  <c r="N351" i="22" s="1"/>
  <c r="M351" i="22" a="1"/>
  <c r="M351" i="22" s="1"/>
  <c r="J351" i="22" a="1"/>
  <c r="J351" i="22" s="1"/>
  <c r="I351" i="22" a="1"/>
  <c r="I351" i="22" s="1"/>
  <c r="F351" i="22" a="1"/>
  <c r="F351" i="22" s="1"/>
  <c r="E351" i="22" a="1"/>
  <c r="E351" i="22" s="1"/>
  <c r="D351" i="22" a="1"/>
  <c r="D351" i="22" s="1"/>
  <c r="C351" i="22" a="1"/>
  <c r="C351" i="22" s="1"/>
  <c r="P350" i="22" a="1"/>
  <c r="P350" i="22" s="1"/>
  <c r="N350" i="22" a="1"/>
  <c r="N350" i="22" s="1"/>
  <c r="M350" i="22" a="1"/>
  <c r="M350" i="22" s="1"/>
  <c r="J350" i="22" a="1"/>
  <c r="J350" i="22" s="1"/>
  <c r="I350" i="22" a="1"/>
  <c r="I350" i="22" s="1"/>
  <c r="F350" i="22" a="1"/>
  <c r="F350" i="22" s="1"/>
  <c r="E350" i="22" a="1"/>
  <c r="E350" i="22" s="1"/>
  <c r="D350" i="22" a="1"/>
  <c r="D350" i="22" s="1"/>
  <c r="C350" i="22" a="1"/>
  <c r="C350" i="22" s="1"/>
  <c r="P349" i="22" a="1"/>
  <c r="P349" i="22" s="1"/>
  <c r="N349" i="22" a="1"/>
  <c r="N349" i="22" s="1"/>
  <c r="M349" i="22" a="1"/>
  <c r="M349" i="22" s="1"/>
  <c r="J349" i="22" a="1"/>
  <c r="J349" i="22" s="1"/>
  <c r="I349" i="22" a="1"/>
  <c r="I349" i="22" s="1"/>
  <c r="F349" i="22" a="1"/>
  <c r="F349" i="22" s="1"/>
  <c r="E349" i="22" a="1"/>
  <c r="E349" i="22" s="1"/>
  <c r="D349" i="22" a="1"/>
  <c r="D349" i="22" s="1"/>
  <c r="C349" i="22" a="1"/>
  <c r="C349" i="22" s="1"/>
  <c r="P348" i="22" a="1"/>
  <c r="P348" i="22" s="1"/>
  <c r="N348" i="22" a="1"/>
  <c r="N348" i="22" s="1"/>
  <c r="M348" i="22" a="1"/>
  <c r="M348" i="22" s="1"/>
  <c r="J348" i="22" a="1"/>
  <c r="J348" i="22" s="1"/>
  <c r="I348" i="22" a="1"/>
  <c r="I348" i="22" s="1"/>
  <c r="F348" i="22" a="1"/>
  <c r="F348" i="22" s="1"/>
  <c r="E348" i="22" a="1"/>
  <c r="E348" i="22" s="1"/>
  <c r="D348" i="22" a="1"/>
  <c r="D348" i="22" s="1"/>
  <c r="C348" i="22" a="1"/>
  <c r="C348" i="22" s="1"/>
  <c r="P347" i="22" a="1"/>
  <c r="P347" i="22" s="1"/>
  <c r="N347" i="22" a="1"/>
  <c r="N347" i="22" s="1"/>
  <c r="M347" i="22" a="1"/>
  <c r="M347" i="22" s="1"/>
  <c r="J347" i="22" a="1"/>
  <c r="J347" i="22" s="1"/>
  <c r="I347" i="22" a="1"/>
  <c r="I347" i="22" s="1"/>
  <c r="F347" i="22" a="1"/>
  <c r="F347" i="22" s="1"/>
  <c r="E347" i="22" a="1"/>
  <c r="E347" i="22" s="1"/>
  <c r="D347" i="22" a="1"/>
  <c r="D347" i="22" s="1"/>
  <c r="C347" i="22" a="1"/>
  <c r="C347" i="22" s="1"/>
  <c r="P346" i="22" a="1"/>
  <c r="P346" i="22" s="1"/>
  <c r="N346" i="22" a="1"/>
  <c r="N346" i="22" s="1"/>
  <c r="M346" i="22" a="1"/>
  <c r="M346" i="22" s="1"/>
  <c r="J346" i="22" a="1"/>
  <c r="J346" i="22" s="1"/>
  <c r="I346" i="22" a="1"/>
  <c r="I346" i="22" s="1"/>
  <c r="F346" i="22" a="1"/>
  <c r="F346" i="22" s="1"/>
  <c r="E346" i="22" a="1"/>
  <c r="E346" i="22" s="1"/>
  <c r="D346" i="22" a="1"/>
  <c r="D346" i="22" s="1"/>
  <c r="C346" i="22" a="1"/>
  <c r="C346" i="22" s="1"/>
  <c r="P345" i="22" a="1"/>
  <c r="P345" i="22" s="1"/>
  <c r="N345" i="22" a="1"/>
  <c r="N345" i="22" s="1"/>
  <c r="M345" i="22" a="1"/>
  <c r="M345" i="22" s="1"/>
  <c r="J345" i="22" a="1"/>
  <c r="J345" i="22" s="1"/>
  <c r="I345" i="22" a="1"/>
  <c r="I345" i="22" s="1"/>
  <c r="F345" i="22" a="1"/>
  <c r="F345" i="22" s="1"/>
  <c r="E345" i="22" a="1"/>
  <c r="E345" i="22" s="1"/>
  <c r="D345" i="22" a="1"/>
  <c r="D345" i="22" s="1"/>
  <c r="C345" i="22" a="1"/>
  <c r="C345" i="22" s="1"/>
  <c r="P344" i="22" a="1"/>
  <c r="P344" i="22" s="1"/>
  <c r="N344" i="22" a="1"/>
  <c r="N344" i="22" s="1"/>
  <c r="M344" i="22" a="1"/>
  <c r="M344" i="22" s="1"/>
  <c r="J344" i="22" a="1"/>
  <c r="J344" i="22" s="1"/>
  <c r="I344" i="22" a="1"/>
  <c r="I344" i="22" s="1"/>
  <c r="F344" i="22" a="1"/>
  <c r="F344" i="22" s="1"/>
  <c r="E344" i="22" a="1"/>
  <c r="E344" i="22" s="1"/>
  <c r="D344" i="22" a="1"/>
  <c r="D344" i="22" s="1"/>
  <c r="C344" i="22" a="1"/>
  <c r="C344" i="22" s="1"/>
  <c r="P343" i="22" a="1"/>
  <c r="P343" i="22" s="1"/>
  <c r="N343" i="22" a="1"/>
  <c r="N343" i="22" s="1"/>
  <c r="M343" i="22" a="1"/>
  <c r="M343" i="22" s="1"/>
  <c r="J343" i="22" a="1"/>
  <c r="J343" i="22" s="1"/>
  <c r="I343" i="22" a="1"/>
  <c r="I343" i="22" s="1"/>
  <c r="F343" i="22" a="1"/>
  <c r="F343" i="22" s="1"/>
  <c r="E343" i="22" a="1"/>
  <c r="E343" i="22" s="1"/>
  <c r="D343" i="22" a="1"/>
  <c r="D343" i="22" s="1"/>
  <c r="C343" i="22" a="1"/>
  <c r="C343" i="22" s="1"/>
  <c r="P342" i="22" a="1"/>
  <c r="P342" i="22" s="1"/>
  <c r="N342" i="22" a="1"/>
  <c r="N342" i="22" s="1"/>
  <c r="M342" i="22" a="1"/>
  <c r="M342" i="22" s="1"/>
  <c r="J342" i="22" a="1"/>
  <c r="J342" i="22" s="1"/>
  <c r="I342" i="22" a="1"/>
  <c r="I342" i="22" s="1"/>
  <c r="F342" i="22" a="1"/>
  <c r="F342" i="22" s="1"/>
  <c r="E342" i="22" a="1"/>
  <c r="E342" i="22" s="1"/>
  <c r="D342" i="22" a="1"/>
  <c r="D342" i="22" s="1"/>
  <c r="C342" i="22" a="1"/>
  <c r="C342" i="22" s="1"/>
  <c r="P341" i="22" a="1"/>
  <c r="P341" i="22" s="1"/>
  <c r="N341" i="22" a="1"/>
  <c r="N341" i="22" s="1"/>
  <c r="M341" i="22" a="1"/>
  <c r="M341" i="22" s="1"/>
  <c r="J341" i="22" a="1"/>
  <c r="J341" i="22" s="1"/>
  <c r="I341" i="22" a="1"/>
  <c r="I341" i="22" s="1"/>
  <c r="F341" i="22" a="1"/>
  <c r="F341" i="22" s="1"/>
  <c r="E341" i="22" a="1"/>
  <c r="E341" i="22" s="1"/>
  <c r="D341" i="22" a="1"/>
  <c r="D341" i="22" s="1"/>
  <c r="C341" i="22" a="1"/>
  <c r="C341" i="22" s="1"/>
  <c r="P340" i="22" a="1"/>
  <c r="P340" i="22" s="1"/>
  <c r="N340" i="22" a="1"/>
  <c r="N340" i="22" s="1"/>
  <c r="M340" i="22" a="1"/>
  <c r="M340" i="22" s="1"/>
  <c r="J340" i="22" a="1"/>
  <c r="J340" i="22" s="1"/>
  <c r="I340" i="22" a="1"/>
  <c r="I340" i="22" s="1"/>
  <c r="F340" i="22" a="1"/>
  <c r="F340" i="22" s="1"/>
  <c r="E340" i="22" a="1"/>
  <c r="E340" i="22" s="1"/>
  <c r="D340" i="22" a="1"/>
  <c r="D340" i="22" s="1"/>
  <c r="C340" i="22" a="1"/>
  <c r="C340" i="22" s="1"/>
  <c r="P339" i="22" a="1"/>
  <c r="P339" i="22" s="1"/>
  <c r="N339" i="22" a="1"/>
  <c r="N339" i="22" s="1"/>
  <c r="M339" i="22" a="1"/>
  <c r="M339" i="22" s="1"/>
  <c r="J339" i="22" a="1"/>
  <c r="J339" i="22" s="1"/>
  <c r="I339" i="22" a="1"/>
  <c r="I339" i="22" s="1"/>
  <c r="F339" i="22" a="1"/>
  <c r="F339" i="22" s="1"/>
  <c r="E339" i="22" a="1"/>
  <c r="E339" i="22" s="1"/>
  <c r="D339" i="22" a="1"/>
  <c r="D339" i="22" s="1"/>
  <c r="C339" i="22" a="1"/>
  <c r="C339" i="22" s="1"/>
  <c r="P338" i="22" a="1"/>
  <c r="P338" i="22" s="1"/>
  <c r="N338" i="22" a="1"/>
  <c r="N338" i="22" s="1"/>
  <c r="M338" i="22" a="1"/>
  <c r="M338" i="22" s="1"/>
  <c r="J338" i="22" a="1"/>
  <c r="J338" i="22" s="1"/>
  <c r="I338" i="22" a="1"/>
  <c r="I338" i="22" s="1"/>
  <c r="F338" i="22" a="1"/>
  <c r="F338" i="22" s="1"/>
  <c r="E338" i="22" a="1"/>
  <c r="E338" i="22" s="1"/>
  <c r="D338" i="22" a="1"/>
  <c r="D338" i="22" s="1"/>
  <c r="C338" i="22" a="1"/>
  <c r="C338" i="22" s="1"/>
  <c r="P337" i="22" a="1"/>
  <c r="P337" i="22" s="1"/>
  <c r="N337" i="22" a="1"/>
  <c r="N337" i="22" s="1"/>
  <c r="M337" i="22" a="1"/>
  <c r="M337" i="22" s="1"/>
  <c r="J337" i="22" a="1"/>
  <c r="J337" i="22" s="1"/>
  <c r="I337" i="22" a="1"/>
  <c r="I337" i="22" s="1"/>
  <c r="F337" i="22" a="1"/>
  <c r="F337" i="22" s="1"/>
  <c r="E337" i="22" a="1"/>
  <c r="E337" i="22" s="1"/>
  <c r="D337" i="22" a="1"/>
  <c r="D337" i="22" s="1"/>
  <c r="C337" i="22" a="1"/>
  <c r="C337" i="22" s="1"/>
  <c r="P336" i="22" a="1"/>
  <c r="P336" i="22" s="1"/>
  <c r="N336" i="22" a="1"/>
  <c r="N336" i="22" s="1"/>
  <c r="M336" i="22" a="1"/>
  <c r="M336" i="22" s="1"/>
  <c r="J336" i="22" a="1"/>
  <c r="J336" i="22" s="1"/>
  <c r="I336" i="22" a="1"/>
  <c r="I336" i="22" s="1"/>
  <c r="F336" i="22" a="1"/>
  <c r="F336" i="22" s="1"/>
  <c r="E336" i="22" a="1"/>
  <c r="E336" i="22" s="1"/>
  <c r="D336" i="22" a="1"/>
  <c r="D336" i="22" s="1"/>
  <c r="C336" i="22" a="1"/>
  <c r="C336" i="22" s="1"/>
  <c r="P335" i="22" a="1"/>
  <c r="P335" i="22" s="1"/>
  <c r="N335" i="22" a="1"/>
  <c r="N335" i="22" s="1"/>
  <c r="M335" i="22" a="1"/>
  <c r="M335" i="22" s="1"/>
  <c r="J335" i="22" a="1"/>
  <c r="J335" i="22" s="1"/>
  <c r="I335" i="22" a="1"/>
  <c r="I335" i="22" s="1"/>
  <c r="F335" i="22" a="1"/>
  <c r="F335" i="22" s="1"/>
  <c r="E335" i="22" a="1"/>
  <c r="E335" i="22" s="1"/>
  <c r="D335" i="22" a="1"/>
  <c r="D335" i="22" s="1"/>
  <c r="C335" i="22" a="1"/>
  <c r="C335" i="22" s="1"/>
  <c r="P334" i="22" a="1"/>
  <c r="P334" i="22" s="1"/>
  <c r="N334" i="22" a="1"/>
  <c r="N334" i="22" s="1"/>
  <c r="M334" i="22" a="1"/>
  <c r="M334" i="22" s="1"/>
  <c r="J334" i="22" a="1"/>
  <c r="J334" i="22" s="1"/>
  <c r="I334" i="22" a="1"/>
  <c r="I334" i="22" s="1"/>
  <c r="F334" i="22" a="1"/>
  <c r="F334" i="22" s="1"/>
  <c r="E334" i="22" a="1"/>
  <c r="E334" i="22" s="1"/>
  <c r="D334" i="22" a="1"/>
  <c r="D334" i="22" s="1"/>
  <c r="C334" i="22" a="1"/>
  <c r="C334" i="22" s="1"/>
  <c r="P333" i="22" a="1"/>
  <c r="P333" i="22" s="1"/>
  <c r="N333" i="22" a="1"/>
  <c r="N333" i="22" s="1"/>
  <c r="M333" i="22" a="1"/>
  <c r="M333" i="22" s="1"/>
  <c r="J333" i="22" a="1"/>
  <c r="J333" i="22" s="1"/>
  <c r="I333" i="22" a="1"/>
  <c r="I333" i="22" s="1"/>
  <c r="F333" i="22" a="1"/>
  <c r="F333" i="22" s="1"/>
  <c r="E333" i="22" a="1"/>
  <c r="E333" i="22" s="1"/>
  <c r="D333" i="22" a="1"/>
  <c r="D333" i="22" s="1"/>
  <c r="C333" i="22" a="1"/>
  <c r="C333" i="22" s="1"/>
  <c r="P332" i="22" a="1"/>
  <c r="P332" i="22" s="1"/>
  <c r="N332" i="22" a="1"/>
  <c r="N332" i="22" s="1"/>
  <c r="M332" i="22" a="1"/>
  <c r="M332" i="22" s="1"/>
  <c r="J332" i="22" a="1"/>
  <c r="J332" i="22" s="1"/>
  <c r="I332" i="22" a="1"/>
  <c r="I332" i="22" s="1"/>
  <c r="F332" i="22" a="1"/>
  <c r="F332" i="22" s="1"/>
  <c r="E332" i="22" a="1"/>
  <c r="E332" i="22" s="1"/>
  <c r="D332" i="22" a="1"/>
  <c r="D332" i="22" s="1"/>
  <c r="C332" i="22" a="1"/>
  <c r="C332" i="22" s="1"/>
  <c r="P331" i="22" a="1"/>
  <c r="P331" i="22" s="1"/>
  <c r="N331" i="22" a="1"/>
  <c r="N331" i="22" s="1"/>
  <c r="M331" i="22" a="1"/>
  <c r="M331" i="22" s="1"/>
  <c r="J331" i="22" a="1"/>
  <c r="J331" i="22" s="1"/>
  <c r="I331" i="22" a="1"/>
  <c r="I331" i="22" s="1"/>
  <c r="F331" i="22" a="1"/>
  <c r="F331" i="22" s="1"/>
  <c r="E331" i="22" a="1"/>
  <c r="E331" i="22" s="1"/>
  <c r="D331" i="22" a="1"/>
  <c r="D331" i="22" s="1"/>
  <c r="C331" i="22" a="1"/>
  <c r="C331" i="22" s="1"/>
  <c r="P330" i="22" a="1"/>
  <c r="P330" i="22" s="1"/>
  <c r="N330" i="22" a="1"/>
  <c r="N330" i="22" s="1"/>
  <c r="M330" i="22" a="1"/>
  <c r="M330" i="22" s="1"/>
  <c r="J330" i="22" a="1"/>
  <c r="J330" i="22" s="1"/>
  <c r="I330" i="22" a="1"/>
  <c r="I330" i="22" s="1"/>
  <c r="F330" i="22" a="1"/>
  <c r="F330" i="22" s="1"/>
  <c r="E330" i="22" a="1"/>
  <c r="E330" i="22" s="1"/>
  <c r="D330" i="22" a="1"/>
  <c r="D330" i="22" s="1"/>
  <c r="C330" i="22" a="1"/>
  <c r="C330" i="22" s="1"/>
  <c r="P329" i="22" a="1"/>
  <c r="P329" i="22" s="1"/>
  <c r="N329" i="22" a="1"/>
  <c r="N329" i="22" s="1"/>
  <c r="M329" i="22" a="1"/>
  <c r="M329" i="22" s="1"/>
  <c r="J329" i="22" a="1"/>
  <c r="J329" i="22" s="1"/>
  <c r="I329" i="22" a="1"/>
  <c r="I329" i="22" s="1"/>
  <c r="F329" i="22" a="1"/>
  <c r="F329" i="22" s="1"/>
  <c r="E329" i="22" a="1"/>
  <c r="E329" i="22" s="1"/>
  <c r="D329" i="22" a="1"/>
  <c r="D329" i="22" s="1"/>
  <c r="C329" i="22" a="1"/>
  <c r="C329" i="22" s="1"/>
  <c r="P328" i="22" a="1"/>
  <c r="P328" i="22" s="1"/>
  <c r="N328" i="22" a="1"/>
  <c r="N328" i="22" s="1"/>
  <c r="M328" i="22" a="1"/>
  <c r="M328" i="22" s="1"/>
  <c r="J328" i="22" a="1"/>
  <c r="J328" i="22" s="1"/>
  <c r="I328" i="22" a="1"/>
  <c r="I328" i="22" s="1"/>
  <c r="F328" i="22" a="1"/>
  <c r="F328" i="22" s="1"/>
  <c r="E328" i="22" a="1"/>
  <c r="E328" i="22" s="1"/>
  <c r="D328" i="22" a="1"/>
  <c r="D328" i="22" s="1"/>
  <c r="C328" i="22" a="1"/>
  <c r="C328" i="22" s="1"/>
  <c r="P327" i="22" a="1"/>
  <c r="P327" i="22" s="1"/>
  <c r="N327" i="22" a="1"/>
  <c r="N327" i="22" s="1"/>
  <c r="M327" i="22" a="1"/>
  <c r="M327" i="22" s="1"/>
  <c r="J327" i="22" a="1"/>
  <c r="J327" i="22" s="1"/>
  <c r="I327" i="22" a="1"/>
  <c r="I327" i="22" s="1"/>
  <c r="F327" i="22" a="1"/>
  <c r="F327" i="22" s="1"/>
  <c r="E327" i="22" a="1"/>
  <c r="E327" i="22" s="1"/>
  <c r="D327" i="22" a="1"/>
  <c r="D327" i="22" s="1"/>
  <c r="C327" i="22" a="1"/>
  <c r="C327" i="22" s="1"/>
  <c r="N321" i="22" a="1"/>
  <c r="N321" i="22" s="1"/>
  <c r="M321" i="22" a="1"/>
  <c r="M321" i="22" s="1"/>
  <c r="J321" i="22" a="1"/>
  <c r="J321" i="22" s="1"/>
  <c r="I321" i="22" a="1"/>
  <c r="I321" i="22" s="1"/>
  <c r="F321" i="22" a="1"/>
  <c r="F321" i="22" s="1"/>
  <c r="E321" i="22" a="1"/>
  <c r="E321" i="22" s="1"/>
  <c r="D321" i="22" a="1"/>
  <c r="D321" i="22" s="1"/>
  <c r="C321" i="22" a="1"/>
  <c r="C321" i="22" s="1"/>
  <c r="N320" i="22" a="1"/>
  <c r="N320" i="22" s="1"/>
  <c r="M320" i="22" a="1"/>
  <c r="M320" i="22" s="1"/>
  <c r="J320" i="22" a="1"/>
  <c r="J320" i="22" s="1"/>
  <c r="I320" i="22" a="1"/>
  <c r="I320" i="22" s="1"/>
  <c r="F320" i="22" a="1"/>
  <c r="F320" i="22" s="1"/>
  <c r="E320" i="22" a="1"/>
  <c r="E320" i="22" s="1"/>
  <c r="D320" i="22" a="1"/>
  <c r="D320" i="22" s="1"/>
  <c r="C320" i="22" a="1"/>
  <c r="C320" i="22" s="1"/>
  <c r="N319" i="22" a="1"/>
  <c r="N319" i="22" s="1"/>
  <c r="M319" i="22" a="1"/>
  <c r="M319" i="22" s="1"/>
  <c r="J319" i="22" a="1"/>
  <c r="J319" i="22" s="1"/>
  <c r="I319" i="22" a="1"/>
  <c r="I319" i="22" s="1"/>
  <c r="F319" i="22" a="1"/>
  <c r="F319" i="22" s="1"/>
  <c r="E319" i="22" a="1"/>
  <c r="E319" i="22" s="1"/>
  <c r="D319" i="22" a="1"/>
  <c r="D319" i="22" s="1"/>
  <c r="C319" i="22" a="1"/>
  <c r="C319" i="22" s="1"/>
  <c r="N318" i="22" a="1"/>
  <c r="N318" i="22" s="1"/>
  <c r="M318" i="22" a="1"/>
  <c r="M318" i="22" s="1"/>
  <c r="J318" i="22" a="1"/>
  <c r="J318" i="22" s="1"/>
  <c r="I318" i="22" a="1"/>
  <c r="I318" i="22" s="1"/>
  <c r="F318" i="22" a="1"/>
  <c r="F318" i="22" s="1"/>
  <c r="E318" i="22" a="1"/>
  <c r="E318" i="22" s="1"/>
  <c r="D318" i="22" a="1"/>
  <c r="D318" i="22" s="1"/>
  <c r="C318" i="22" a="1"/>
  <c r="C318" i="22" s="1"/>
  <c r="N317" i="22" a="1"/>
  <c r="N317" i="22" s="1"/>
  <c r="M317" i="22" a="1"/>
  <c r="M317" i="22" s="1"/>
  <c r="J317" i="22" a="1"/>
  <c r="J317" i="22" s="1"/>
  <c r="I317" i="22" a="1"/>
  <c r="I317" i="22" s="1"/>
  <c r="F317" i="22" a="1"/>
  <c r="F317" i="22" s="1"/>
  <c r="E317" i="22" a="1"/>
  <c r="E317" i="22" s="1"/>
  <c r="D317" i="22" a="1"/>
  <c r="D317" i="22" s="1"/>
  <c r="C317" i="22" a="1"/>
  <c r="C317" i="22" s="1"/>
  <c r="R316" i="22" a="1"/>
  <c r="R316" i="22" s="1"/>
  <c r="Q316" i="22" a="1"/>
  <c r="Q316" i="22" s="1"/>
  <c r="P316" i="22" a="1"/>
  <c r="P316" i="22" s="1"/>
  <c r="O316" i="22" a="1"/>
  <c r="O316" i="22" s="1"/>
  <c r="N316" i="22" a="1"/>
  <c r="N316" i="22" s="1"/>
  <c r="M316" i="22" a="1"/>
  <c r="M316" i="22" s="1"/>
  <c r="L316" i="22" a="1"/>
  <c r="L316" i="22" s="1"/>
  <c r="K316" i="22" a="1"/>
  <c r="K316" i="22" s="1"/>
  <c r="J316" i="22" a="1"/>
  <c r="J316" i="22" s="1"/>
  <c r="I316" i="22" a="1"/>
  <c r="I316" i="22" s="1"/>
  <c r="H316" i="22" a="1"/>
  <c r="H316" i="22" s="1"/>
  <c r="G316" i="22" a="1"/>
  <c r="G316" i="22" s="1"/>
  <c r="F316" i="22" a="1"/>
  <c r="F316" i="22" s="1"/>
  <c r="E316" i="22" a="1"/>
  <c r="E316" i="22" s="1"/>
  <c r="D316" i="22" a="1"/>
  <c r="D316" i="22" s="1"/>
  <c r="C316" i="22" a="1"/>
  <c r="C316" i="22" s="1"/>
  <c r="R315" i="22" a="1"/>
  <c r="R315" i="22" s="1"/>
  <c r="Q315" i="22" a="1"/>
  <c r="Q315" i="22" s="1"/>
  <c r="P315" i="22" a="1"/>
  <c r="P315" i="22" s="1"/>
  <c r="O315" i="22" a="1"/>
  <c r="O315" i="22" s="1"/>
  <c r="N315" i="22" a="1"/>
  <c r="N315" i="22" s="1"/>
  <c r="M315" i="22" a="1"/>
  <c r="M315" i="22" s="1"/>
  <c r="L315" i="22" a="1"/>
  <c r="L315" i="22" s="1"/>
  <c r="K315" i="22" a="1"/>
  <c r="K315" i="22" s="1"/>
  <c r="J315" i="22" a="1"/>
  <c r="J315" i="22" s="1"/>
  <c r="I315" i="22" a="1"/>
  <c r="I315" i="22" s="1"/>
  <c r="H315" i="22" a="1"/>
  <c r="H315" i="22" s="1"/>
  <c r="G315" i="22" a="1"/>
  <c r="G315" i="22" s="1"/>
  <c r="F315" i="22" a="1"/>
  <c r="F315" i="22" s="1"/>
  <c r="E315" i="22" a="1"/>
  <c r="E315" i="22" s="1"/>
  <c r="D315" i="22" a="1"/>
  <c r="D315" i="22" s="1"/>
  <c r="C315" i="22" a="1"/>
  <c r="C315" i="22" s="1"/>
  <c r="R314" i="22" a="1"/>
  <c r="R314" i="22" s="1"/>
  <c r="Q314" i="22" a="1"/>
  <c r="Q314" i="22" s="1"/>
  <c r="P314" i="22" a="1"/>
  <c r="P314" i="22" s="1"/>
  <c r="O314" i="22" a="1"/>
  <c r="O314" i="22" s="1"/>
  <c r="N314" i="22" a="1"/>
  <c r="N314" i="22" s="1"/>
  <c r="M314" i="22" a="1"/>
  <c r="M314" i="22" s="1"/>
  <c r="L314" i="22" a="1"/>
  <c r="L314" i="22" s="1"/>
  <c r="K314" i="22" a="1"/>
  <c r="K314" i="22" s="1"/>
  <c r="J314" i="22" a="1"/>
  <c r="J314" i="22" s="1"/>
  <c r="I314" i="22" a="1"/>
  <c r="I314" i="22" s="1"/>
  <c r="H314" i="22" a="1"/>
  <c r="H314" i="22" s="1"/>
  <c r="G314" i="22" a="1"/>
  <c r="G314" i="22" s="1"/>
  <c r="F314" i="22" a="1"/>
  <c r="F314" i="22" s="1"/>
  <c r="E314" i="22" a="1"/>
  <c r="E314" i="22" s="1"/>
  <c r="D314" i="22" a="1"/>
  <c r="D314" i="22" s="1"/>
  <c r="C314" i="22" a="1"/>
  <c r="C314" i="22" s="1"/>
  <c r="R313" i="22" a="1"/>
  <c r="R313" i="22" s="1"/>
  <c r="Q313" i="22" a="1"/>
  <c r="Q313" i="22" s="1"/>
  <c r="P313" i="22" a="1"/>
  <c r="P313" i="22" s="1"/>
  <c r="O313" i="22" a="1"/>
  <c r="O313" i="22" s="1"/>
  <c r="N313" i="22" a="1"/>
  <c r="N313" i="22" s="1"/>
  <c r="M313" i="22" a="1"/>
  <c r="M313" i="22" s="1"/>
  <c r="L313" i="22" a="1"/>
  <c r="L313" i="22" s="1"/>
  <c r="K313" i="22" a="1"/>
  <c r="K313" i="22" s="1"/>
  <c r="J313" i="22" a="1"/>
  <c r="J313" i="22" s="1"/>
  <c r="I313" i="22" a="1"/>
  <c r="I313" i="22" s="1"/>
  <c r="H313" i="22" a="1"/>
  <c r="H313" i="22" s="1"/>
  <c r="G313" i="22" a="1"/>
  <c r="G313" i="22" s="1"/>
  <c r="F313" i="22" a="1"/>
  <c r="F313" i="22" s="1"/>
  <c r="E313" i="22" a="1"/>
  <c r="E313" i="22" s="1"/>
  <c r="D313" i="22" a="1"/>
  <c r="D313" i="22" s="1"/>
  <c r="C313" i="22" a="1"/>
  <c r="C313" i="22" s="1"/>
  <c r="R312" i="22" a="1"/>
  <c r="R312" i="22" s="1"/>
  <c r="Q312" i="22" a="1"/>
  <c r="Q312" i="22" s="1"/>
  <c r="P312" i="22" a="1"/>
  <c r="P312" i="22" s="1"/>
  <c r="O312" i="22" a="1"/>
  <c r="O312" i="22" s="1"/>
  <c r="N312" i="22" a="1"/>
  <c r="N312" i="22" s="1"/>
  <c r="M312" i="22" a="1"/>
  <c r="M312" i="22" s="1"/>
  <c r="L312" i="22" a="1"/>
  <c r="L312" i="22" s="1"/>
  <c r="K312" i="22" a="1"/>
  <c r="K312" i="22" s="1"/>
  <c r="J312" i="22" a="1"/>
  <c r="J312" i="22" s="1"/>
  <c r="I312" i="22" a="1"/>
  <c r="I312" i="22" s="1"/>
  <c r="H312" i="22" a="1"/>
  <c r="H312" i="22" s="1"/>
  <c r="G312" i="22" a="1"/>
  <c r="G312" i="22" s="1"/>
  <c r="F312" i="22" a="1"/>
  <c r="F312" i="22" s="1"/>
  <c r="E312" i="22" a="1"/>
  <c r="E312" i="22" s="1"/>
  <c r="D312" i="22" a="1"/>
  <c r="D312" i="22" s="1"/>
  <c r="C312" i="22" a="1"/>
  <c r="C312" i="22" s="1"/>
  <c r="R311" i="22" a="1"/>
  <c r="R311" i="22" s="1"/>
  <c r="Q311" i="22" a="1"/>
  <c r="Q311" i="22" s="1"/>
  <c r="P311" i="22" a="1"/>
  <c r="P311" i="22" s="1"/>
  <c r="O311" i="22" a="1"/>
  <c r="O311" i="22" s="1"/>
  <c r="N311" i="22" a="1"/>
  <c r="N311" i="22" s="1"/>
  <c r="M311" i="22" a="1"/>
  <c r="M311" i="22" s="1"/>
  <c r="L311" i="22" a="1"/>
  <c r="L311" i="22" s="1"/>
  <c r="K311" i="22" a="1"/>
  <c r="K311" i="22" s="1"/>
  <c r="J311" i="22" a="1"/>
  <c r="J311" i="22" s="1"/>
  <c r="I311" i="22" a="1"/>
  <c r="I311" i="22" s="1"/>
  <c r="H311" i="22" a="1"/>
  <c r="H311" i="22" s="1"/>
  <c r="G311" i="22" a="1"/>
  <c r="G311" i="22" s="1"/>
  <c r="F311" i="22" a="1"/>
  <c r="F311" i="22" s="1"/>
  <c r="E311" i="22" a="1"/>
  <c r="E311" i="22" s="1"/>
  <c r="D311" i="22" a="1"/>
  <c r="D311" i="22" s="1"/>
  <c r="C311" i="22" a="1"/>
  <c r="C311" i="22" s="1"/>
  <c r="R310" i="22" a="1"/>
  <c r="R310" i="22" s="1"/>
  <c r="Q310" i="22" a="1"/>
  <c r="Q310" i="22" s="1"/>
  <c r="P310" i="22" a="1"/>
  <c r="P310" i="22" s="1"/>
  <c r="O310" i="22" a="1"/>
  <c r="O310" i="22" s="1"/>
  <c r="N310" i="22" a="1"/>
  <c r="N310" i="22" s="1"/>
  <c r="M310" i="22" a="1"/>
  <c r="M310" i="22" s="1"/>
  <c r="L310" i="22" a="1"/>
  <c r="L310" i="22" s="1"/>
  <c r="K310" i="22" a="1"/>
  <c r="K310" i="22" s="1"/>
  <c r="J310" i="22" a="1"/>
  <c r="J310" i="22" s="1"/>
  <c r="I310" i="22" a="1"/>
  <c r="I310" i="22" s="1"/>
  <c r="H310" i="22" a="1"/>
  <c r="H310" i="22" s="1"/>
  <c r="G310" i="22" a="1"/>
  <c r="G310" i="22" s="1"/>
  <c r="F310" i="22" a="1"/>
  <c r="F310" i="22" s="1"/>
  <c r="E310" i="22" a="1"/>
  <c r="E310" i="22" s="1"/>
  <c r="D310" i="22" a="1"/>
  <c r="D310" i="22" s="1"/>
  <c r="C310" i="22" a="1"/>
  <c r="C310" i="22" s="1"/>
  <c r="R309" i="22" a="1"/>
  <c r="R309" i="22" s="1"/>
  <c r="Q309" i="22" a="1"/>
  <c r="Q309" i="22" s="1"/>
  <c r="P309" i="22" a="1"/>
  <c r="P309" i="22" s="1"/>
  <c r="O309" i="22" a="1"/>
  <c r="O309" i="22" s="1"/>
  <c r="N309" i="22" a="1"/>
  <c r="N309" i="22" s="1"/>
  <c r="M309" i="22" a="1"/>
  <c r="M309" i="22" s="1"/>
  <c r="L309" i="22" a="1"/>
  <c r="L309" i="22" s="1"/>
  <c r="K309" i="22" a="1"/>
  <c r="K309" i="22" s="1"/>
  <c r="J309" i="22" a="1"/>
  <c r="J309" i="22" s="1"/>
  <c r="I309" i="22" a="1"/>
  <c r="I309" i="22" s="1"/>
  <c r="H309" i="22" a="1"/>
  <c r="H309" i="22" s="1"/>
  <c r="G309" i="22" a="1"/>
  <c r="G309" i="22" s="1"/>
  <c r="F309" i="22" a="1"/>
  <c r="F309" i="22" s="1"/>
  <c r="E309" i="22" a="1"/>
  <c r="E309" i="22" s="1"/>
  <c r="D309" i="22" a="1"/>
  <c r="D309" i="22" s="1"/>
  <c r="C309" i="22" a="1"/>
  <c r="C309" i="22" s="1"/>
  <c r="R308" i="22" a="1"/>
  <c r="R308" i="22" s="1"/>
  <c r="Q308" i="22" a="1"/>
  <c r="Q308" i="22" s="1"/>
  <c r="P308" i="22" a="1"/>
  <c r="P308" i="22" s="1"/>
  <c r="O308" i="22" a="1"/>
  <c r="O308" i="22" s="1"/>
  <c r="N308" i="22" a="1"/>
  <c r="N308" i="22" s="1"/>
  <c r="M308" i="22" a="1"/>
  <c r="M308" i="22" s="1"/>
  <c r="L308" i="22" a="1"/>
  <c r="L308" i="22" s="1"/>
  <c r="K308" i="22" a="1"/>
  <c r="K308" i="22" s="1"/>
  <c r="J308" i="22" a="1"/>
  <c r="J308" i="22" s="1"/>
  <c r="I308" i="22" a="1"/>
  <c r="I308" i="22" s="1"/>
  <c r="H308" i="22" a="1"/>
  <c r="H308" i="22" s="1"/>
  <c r="G308" i="22" a="1"/>
  <c r="G308" i="22" s="1"/>
  <c r="F308" i="22" a="1"/>
  <c r="F308" i="22" s="1"/>
  <c r="E308" i="22" a="1"/>
  <c r="E308" i="22" s="1"/>
  <c r="D308" i="22" a="1"/>
  <c r="D308" i="22" s="1"/>
  <c r="C308" i="22" a="1"/>
  <c r="C308" i="22" s="1"/>
  <c r="R307" i="22" a="1"/>
  <c r="R307" i="22" s="1"/>
  <c r="Q307" i="22" a="1"/>
  <c r="Q307" i="22" s="1"/>
  <c r="P307" i="22" a="1"/>
  <c r="P307" i="22" s="1"/>
  <c r="O307" i="22" a="1"/>
  <c r="O307" i="22" s="1"/>
  <c r="N307" i="22" a="1"/>
  <c r="N307" i="22" s="1"/>
  <c r="M307" i="22" a="1"/>
  <c r="M307" i="22" s="1"/>
  <c r="L307" i="22" a="1"/>
  <c r="L307" i="22" s="1"/>
  <c r="K307" i="22" a="1"/>
  <c r="K307" i="22" s="1"/>
  <c r="J307" i="22" a="1"/>
  <c r="J307" i="22" s="1"/>
  <c r="I307" i="22" a="1"/>
  <c r="I307" i="22" s="1"/>
  <c r="H307" i="22" a="1"/>
  <c r="H307" i="22" s="1"/>
  <c r="G307" i="22" a="1"/>
  <c r="G307" i="22" s="1"/>
  <c r="F307" i="22" a="1"/>
  <c r="F307" i="22" s="1"/>
  <c r="E307" i="22" a="1"/>
  <c r="E307" i="22" s="1"/>
  <c r="D307" i="22" a="1"/>
  <c r="D307" i="22" s="1"/>
  <c r="C307" i="22" a="1"/>
  <c r="C307" i="22" s="1"/>
  <c r="R306" i="22" a="1"/>
  <c r="R306" i="22" s="1"/>
  <c r="Q306" i="22" a="1"/>
  <c r="Q306" i="22" s="1"/>
  <c r="P306" i="22" a="1"/>
  <c r="P306" i="22" s="1"/>
  <c r="O306" i="22" a="1"/>
  <c r="O306" i="22" s="1"/>
  <c r="N306" i="22" a="1"/>
  <c r="N306" i="22" s="1"/>
  <c r="M306" i="22" a="1"/>
  <c r="M306" i="22" s="1"/>
  <c r="L306" i="22" a="1"/>
  <c r="L306" i="22" s="1"/>
  <c r="K306" i="22" a="1"/>
  <c r="K306" i="22" s="1"/>
  <c r="J306" i="22" a="1"/>
  <c r="J306" i="22" s="1"/>
  <c r="I306" i="22" a="1"/>
  <c r="I306" i="22" s="1"/>
  <c r="H306" i="22" a="1"/>
  <c r="H306" i="22" s="1"/>
  <c r="G306" i="22" a="1"/>
  <c r="G306" i="22" s="1"/>
  <c r="F306" i="22" a="1"/>
  <c r="F306" i="22" s="1"/>
  <c r="E306" i="22" a="1"/>
  <c r="E306" i="22" s="1"/>
  <c r="D306" i="22" a="1"/>
  <c r="D306" i="22" s="1"/>
  <c r="C306" i="22" a="1"/>
  <c r="C306" i="22" s="1"/>
  <c r="R305" i="22" a="1"/>
  <c r="R305" i="22" s="1"/>
  <c r="Q305" i="22" a="1"/>
  <c r="Q305" i="22" s="1"/>
  <c r="P305" i="22" a="1"/>
  <c r="P305" i="22" s="1"/>
  <c r="O305" i="22" a="1"/>
  <c r="O305" i="22" s="1"/>
  <c r="N305" i="22" a="1"/>
  <c r="N305" i="22" s="1"/>
  <c r="M305" i="22" a="1"/>
  <c r="M305" i="22" s="1"/>
  <c r="L305" i="22" a="1"/>
  <c r="L305" i="22" s="1"/>
  <c r="K305" i="22" a="1"/>
  <c r="K305" i="22" s="1"/>
  <c r="J305" i="22" a="1"/>
  <c r="J305" i="22" s="1"/>
  <c r="I305" i="22" a="1"/>
  <c r="I305" i="22" s="1"/>
  <c r="H305" i="22" a="1"/>
  <c r="H305" i="22" s="1"/>
  <c r="G305" i="22" a="1"/>
  <c r="G305" i="22" s="1"/>
  <c r="F305" i="22" a="1"/>
  <c r="F305" i="22" s="1"/>
  <c r="E305" i="22" a="1"/>
  <c r="E305" i="22" s="1"/>
  <c r="D305" i="22" a="1"/>
  <c r="D305" i="22" s="1"/>
  <c r="C305" i="22" a="1"/>
  <c r="C305" i="22" s="1"/>
  <c r="R304" i="22" a="1"/>
  <c r="R304" i="22" s="1"/>
  <c r="Q304" i="22" a="1"/>
  <c r="Q304" i="22" s="1"/>
  <c r="P304" i="22" a="1"/>
  <c r="P304" i="22" s="1"/>
  <c r="O304" i="22" a="1"/>
  <c r="O304" i="22" s="1"/>
  <c r="N304" i="22" a="1"/>
  <c r="N304" i="22" s="1"/>
  <c r="M304" i="22" a="1"/>
  <c r="M304" i="22" s="1"/>
  <c r="L304" i="22" a="1"/>
  <c r="L304" i="22" s="1"/>
  <c r="K304" i="22" a="1"/>
  <c r="K304" i="22" s="1"/>
  <c r="J304" i="22" a="1"/>
  <c r="J304" i="22" s="1"/>
  <c r="I304" i="22" a="1"/>
  <c r="I304" i="22" s="1"/>
  <c r="H304" i="22" a="1"/>
  <c r="H304" i="22" s="1"/>
  <c r="G304" i="22" a="1"/>
  <c r="G304" i="22" s="1"/>
  <c r="F304" i="22" a="1"/>
  <c r="F304" i="22" s="1"/>
  <c r="E304" i="22" a="1"/>
  <c r="E304" i="22" s="1"/>
  <c r="D304" i="22" a="1"/>
  <c r="D304" i="22" s="1"/>
  <c r="C304" i="22" a="1"/>
  <c r="C304" i="22" s="1"/>
  <c r="R303" i="22" a="1"/>
  <c r="R303" i="22" s="1"/>
  <c r="Q303" i="22" a="1"/>
  <c r="Q303" i="22" s="1"/>
  <c r="P303" i="22" a="1"/>
  <c r="P303" i="22" s="1"/>
  <c r="O303" i="22" a="1"/>
  <c r="O303" i="22" s="1"/>
  <c r="N303" i="22" a="1"/>
  <c r="N303" i="22" s="1"/>
  <c r="M303" i="22" a="1"/>
  <c r="M303" i="22" s="1"/>
  <c r="L303" i="22" a="1"/>
  <c r="L303" i="22" s="1"/>
  <c r="K303" i="22" a="1"/>
  <c r="K303" i="22" s="1"/>
  <c r="J303" i="22" a="1"/>
  <c r="J303" i="22" s="1"/>
  <c r="I303" i="22" a="1"/>
  <c r="I303" i="22" s="1"/>
  <c r="H303" i="22" a="1"/>
  <c r="H303" i="22" s="1"/>
  <c r="G303" i="22" a="1"/>
  <c r="G303" i="22" s="1"/>
  <c r="F303" i="22" a="1"/>
  <c r="F303" i="22" s="1"/>
  <c r="E303" i="22" a="1"/>
  <c r="E303" i="22" s="1"/>
  <c r="D303" i="22" a="1"/>
  <c r="D303" i="22" s="1"/>
  <c r="C303" i="22" a="1"/>
  <c r="C303" i="22" s="1"/>
  <c r="R302" i="22" a="1"/>
  <c r="R302" i="22" s="1"/>
  <c r="Q302" i="22" a="1"/>
  <c r="Q302" i="22" s="1"/>
  <c r="P302" i="22" a="1"/>
  <c r="P302" i="22" s="1"/>
  <c r="O302" i="22" a="1"/>
  <c r="O302" i="22" s="1"/>
  <c r="N302" i="22" a="1"/>
  <c r="N302" i="22" s="1"/>
  <c r="M302" i="22" a="1"/>
  <c r="M302" i="22" s="1"/>
  <c r="L302" i="22" a="1"/>
  <c r="L302" i="22" s="1"/>
  <c r="K302" i="22" a="1"/>
  <c r="K302" i="22" s="1"/>
  <c r="J302" i="22" a="1"/>
  <c r="J302" i="22" s="1"/>
  <c r="I302" i="22" a="1"/>
  <c r="I302" i="22" s="1"/>
  <c r="H302" i="22" a="1"/>
  <c r="H302" i="22" s="1"/>
  <c r="G302" i="22" a="1"/>
  <c r="G302" i="22" s="1"/>
  <c r="F302" i="22" a="1"/>
  <c r="F302" i="22" s="1"/>
  <c r="E302" i="22" a="1"/>
  <c r="E302" i="22" s="1"/>
  <c r="D302" i="22" a="1"/>
  <c r="D302" i="22" s="1"/>
  <c r="C302" i="22" a="1"/>
  <c r="C302" i="22" s="1"/>
  <c r="R301" i="22" a="1"/>
  <c r="R301" i="22" s="1"/>
  <c r="Q301" i="22" a="1"/>
  <c r="Q301" i="22" s="1"/>
  <c r="P301" i="22" a="1"/>
  <c r="P301" i="22" s="1"/>
  <c r="O301" i="22" a="1"/>
  <c r="O301" i="22" s="1"/>
  <c r="N301" i="22" a="1"/>
  <c r="N301" i="22" s="1"/>
  <c r="M301" i="22" a="1"/>
  <c r="M301" i="22" s="1"/>
  <c r="L301" i="22" a="1"/>
  <c r="L301" i="22" s="1"/>
  <c r="K301" i="22" a="1"/>
  <c r="K301" i="22" s="1"/>
  <c r="J301" i="22" a="1"/>
  <c r="J301" i="22" s="1"/>
  <c r="I301" i="22" a="1"/>
  <c r="I301" i="22" s="1"/>
  <c r="H301" i="22" a="1"/>
  <c r="H301" i="22" s="1"/>
  <c r="G301" i="22" a="1"/>
  <c r="G301" i="22" s="1"/>
  <c r="F301" i="22" a="1"/>
  <c r="F301" i="22" s="1"/>
  <c r="E301" i="22" a="1"/>
  <c r="E301" i="22" s="1"/>
  <c r="D301" i="22" a="1"/>
  <c r="D301" i="22" s="1"/>
  <c r="C301" i="22" a="1"/>
  <c r="C301" i="22" s="1"/>
  <c r="R300" i="22" a="1"/>
  <c r="R300" i="22" s="1"/>
  <c r="Q300" i="22" a="1"/>
  <c r="Q300" i="22" s="1"/>
  <c r="P300" i="22" a="1"/>
  <c r="P300" i="22" s="1"/>
  <c r="O300" i="22" a="1"/>
  <c r="O300" i="22" s="1"/>
  <c r="N300" i="22" a="1"/>
  <c r="N300" i="22" s="1"/>
  <c r="M300" i="22" a="1"/>
  <c r="M300" i="22" s="1"/>
  <c r="L300" i="22" a="1"/>
  <c r="L300" i="22" s="1"/>
  <c r="K300" i="22" a="1"/>
  <c r="K300" i="22" s="1"/>
  <c r="J300" i="22" a="1"/>
  <c r="J300" i="22" s="1"/>
  <c r="I300" i="22" a="1"/>
  <c r="I300" i="22" s="1"/>
  <c r="H300" i="22" a="1"/>
  <c r="H300" i="22" s="1"/>
  <c r="G300" i="22" a="1"/>
  <c r="G300" i="22" s="1"/>
  <c r="F300" i="22" a="1"/>
  <c r="F300" i="22" s="1"/>
  <c r="E300" i="22" a="1"/>
  <c r="E300" i="22" s="1"/>
  <c r="D300" i="22" a="1"/>
  <c r="D300" i="22" s="1"/>
  <c r="C300" i="22" a="1"/>
  <c r="C300" i="22" s="1"/>
  <c r="R299" i="22" a="1"/>
  <c r="R299" i="22" s="1"/>
  <c r="Q299" i="22" a="1"/>
  <c r="Q299" i="22" s="1"/>
  <c r="P299" i="22" a="1"/>
  <c r="P299" i="22" s="1"/>
  <c r="O299" i="22" a="1"/>
  <c r="O299" i="22" s="1"/>
  <c r="N299" i="22" a="1"/>
  <c r="N299" i="22" s="1"/>
  <c r="M299" i="22" a="1"/>
  <c r="M299" i="22" s="1"/>
  <c r="L299" i="22" a="1"/>
  <c r="L299" i="22" s="1"/>
  <c r="K299" i="22" a="1"/>
  <c r="K299" i="22" s="1"/>
  <c r="J299" i="22" a="1"/>
  <c r="J299" i="22" s="1"/>
  <c r="I299" i="22" a="1"/>
  <c r="I299" i="22" s="1"/>
  <c r="H299" i="22" a="1"/>
  <c r="H299" i="22" s="1"/>
  <c r="G299" i="22" a="1"/>
  <c r="G299" i="22" s="1"/>
  <c r="F299" i="22" a="1"/>
  <c r="F299" i="22" s="1"/>
  <c r="E299" i="22" a="1"/>
  <c r="E299" i="22" s="1"/>
  <c r="D299" i="22" a="1"/>
  <c r="D299" i="22" s="1"/>
  <c r="C299" i="22" a="1"/>
  <c r="C299" i="22" s="1"/>
  <c r="R298" i="22" a="1"/>
  <c r="R298" i="22" s="1"/>
  <c r="Q298" i="22" a="1"/>
  <c r="Q298" i="22" s="1"/>
  <c r="P298" i="22" a="1"/>
  <c r="P298" i="22" s="1"/>
  <c r="O298" i="22" a="1"/>
  <c r="O298" i="22" s="1"/>
  <c r="N298" i="22" a="1"/>
  <c r="N298" i="22" s="1"/>
  <c r="M298" i="22" a="1"/>
  <c r="M298" i="22" s="1"/>
  <c r="L298" i="22" a="1"/>
  <c r="L298" i="22" s="1"/>
  <c r="K298" i="22" a="1"/>
  <c r="K298" i="22" s="1"/>
  <c r="J298" i="22" a="1"/>
  <c r="J298" i="22" s="1"/>
  <c r="I298" i="22" a="1"/>
  <c r="I298" i="22" s="1"/>
  <c r="H298" i="22" a="1"/>
  <c r="H298" i="22" s="1"/>
  <c r="G298" i="22" a="1"/>
  <c r="G298" i="22" s="1"/>
  <c r="F298" i="22" a="1"/>
  <c r="F298" i="22" s="1"/>
  <c r="E298" i="22" a="1"/>
  <c r="E298" i="22" s="1"/>
  <c r="D298" i="22" a="1"/>
  <c r="D298" i="22" s="1"/>
  <c r="C298" i="22" a="1"/>
  <c r="C298" i="22" s="1"/>
  <c r="R297" i="22" a="1"/>
  <c r="R297" i="22" s="1"/>
  <c r="Q297" i="22" a="1"/>
  <c r="Q297" i="22" s="1"/>
  <c r="P297" i="22" a="1"/>
  <c r="P297" i="22" s="1"/>
  <c r="O297" i="22" a="1"/>
  <c r="O297" i="22" s="1"/>
  <c r="N297" i="22" a="1"/>
  <c r="N297" i="22" s="1"/>
  <c r="M297" i="22" a="1"/>
  <c r="M297" i="22" s="1"/>
  <c r="L297" i="22" a="1"/>
  <c r="L297" i="22" s="1"/>
  <c r="K297" i="22" a="1"/>
  <c r="K297" i="22" s="1"/>
  <c r="J297" i="22" a="1"/>
  <c r="J297" i="22" s="1"/>
  <c r="I297" i="22" a="1"/>
  <c r="I297" i="22" s="1"/>
  <c r="H297" i="22" a="1"/>
  <c r="H297" i="22" s="1"/>
  <c r="G297" i="22" a="1"/>
  <c r="G297" i="22" s="1"/>
  <c r="F297" i="22" a="1"/>
  <c r="F297" i="22" s="1"/>
  <c r="E297" i="22" a="1"/>
  <c r="E297" i="22" s="1"/>
  <c r="D297" i="22" a="1"/>
  <c r="D297" i="22" s="1"/>
  <c r="C297" i="22" a="1"/>
  <c r="C297" i="22" s="1"/>
  <c r="R296" i="22" a="1"/>
  <c r="R296" i="22" s="1"/>
  <c r="Q296" i="22" a="1"/>
  <c r="Q296" i="22" s="1"/>
  <c r="P296" i="22" a="1"/>
  <c r="P296" i="22" s="1"/>
  <c r="O296" i="22" a="1"/>
  <c r="O296" i="22" s="1"/>
  <c r="N296" i="22" a="1"/>
  <c r="N296" i="22" s="1"/>
  <c r="M296" i="22" a="1"/>
  <c r="M296" i="22" s="1"/>
  <c r="L296" i="22" a="1"/>
  <c r="L296" i="22" s="1"/>
  <c r="K296" i="22" a="1"/>
  <c r="K296" i="22" s="1"/>
  <c r="J296" i="22" a="1"/>
  <c r="J296" i="22" s="1"/>
  <c r="I296" i="22" a="1"/>
  <c r="I296" i="22" s="1"/>
  <c r="H296" i="22" a="1"/>
  <c r="H296" i="22" s="1"/>
  <c r="G296" i="22" a="1"/>
  <c r="G296" i="22" s="1"/>
  <c r="F296" i="22" a="1"/>
  <c r="F296" i="22" s="1"/>
  <c r="E296" i="22" a="1"/>
  <c r="E296" i="22" s="1"/>
  <c r="D296" i="22" a="1"/>
  <c r="D296" i="22" s="1"/>
  <c r="C296" i="22" a="1"/>
  <c r="C296" i="22" s="1"/>
  <c r="R295" i="22" a="1"/>
  <c r="R295" i="22" s="1"/>
  <c r="Q295" i="22" a="1"/>
  <c r="Q295" i="22" s="1"/>
  <c r="P295" i="22" a="1"/>
  <c r="P295" i="22" s="1"/>
  <c r="O295" i="22" a="1"/>
  <c r="O295" i="22" s="1"/>
  <c r="N295" i="22" a="1"/>
  <c r="N295" i="22" s="1"/>
  <c r="M295" i="22" a="1"/>
  <c r="M295" i="22" s="1"/>
  <c r="L295" i="22" a="1"/>
  <c r="L295" i="22" s="1"/>
  <c r="K295" i="22" a="1"/>
  <c r="K295" i="22" s="1"/>
  <c r="J295" i="22" a="1"/>
  <c r="J295" i="22" s="1"/>
  <c r="I295" i="22" a="1"/>
  <c r="I295" i="22" s="1"/>
  <c r="H295" i="22" a="1"/>
  <c r="H295" i="22" s="1"/>
  <c r="G295" i="22" a="1"/>
  <c r="G295" i="22" s="1"/>
  <c r="F295" i="22" a="1"/>
  <c r="F295" i="22" s="1"/>
  <c r="E295" i="22" a="1"/>
  <c r="E295" i="22" s="1"/>
  <c r="D295" i="22" a="1"/>
  <c r="D295" i="22" s="1"/>
  <c r="C295" i="22" a="1"/>
  <c r="C295" i="22" s="1"/>
  <c r="R294" i="22" a="1"/>
  <c r="R294" i="22" s="1"/>
  <c r="Q294" i="22" a="1"/>
  <c r="Q294" i="22" s="1"/>
  <c r="P294" i="22" a="1"/>
  <c r="P294" i="22" s="1"/>
  <c r="O294" i="22" a="1"/>
  <c r="O294" i="22" s="1"/>
  <c r="N294" i="22" a="1"/>
  <c r="N294" i="22" s="1"/>
  <c r="M294" i="22" a="1"/>
  <c r="M294" i="22" s="1"/>
  <c r="L294" i="22" a="1"/>
  <c r="L294" i="22" s="1"/>
  <c r="K294" i="22" a="1"/>
  <c r="K294" i="22" s="1"/>
  <c r="J294" i="22" a="1"/>
  <c r="J294" i="22" s="1"/>
  <c r="I294" i="22" a="1"/>
  <c r="I294" i="22" s="1"/>
  <c r="H294" i="22" a="1"/>
  <c r="H294" i="22" s="1"/>
  <c r="G294" i="22" a="1"/>
  <c r="G294" i="22" s="1"/>
  <c r="F294" i="22" a="1"/>
  <c r="F294" i="22" s="1"/>
  <c r="E294" i="22" a="1"/>
  <c r="E294" i="22" s="1"/>
  <c r="D294" i="22" a="1"/>
  <c r="D294" i="22" s="1"/>
  <c r="C294" i="22" a="1"/>
  <c r="C294" i="22" s="1"/>
  <c r="R293" i="22" a="1"/>
  <c r="R293" i="22" s="1"/>
  <c r="Q293" i="22" a="1"/>
  <c r="Q293" i="22" s="1"/>
  <c r="P293" i="22" a="1"/>
  <c r="P293" i="22" s="1"/>
  <c r="O293" i="22" a="1"/>
  <c r="O293" i="22" s="1"/>
  <c r="N293" i="22" a="1"/>
  <c r="N293" i="22" s="1"/>
  <c r="M293" i="22" a="1"/>
  <c r="M293" i="22" s="1"/>
  <c r="L293" i="22" a="1"/>
  <c r="L293" i="22" s="1"/>
  <c r="K293" i="22" a="1"/>
  <c r="K293" i="22" s="1"/>
  <c r="J293" i="22" a="1"/>
  <c r="J293" i="22" s="1"/>
  <c r="I293" i="22" a="1"/>
  <c r="I293" i="22" s="1"/>
  <c r="H293" i="22" a="1"/>
  <c r="H293" i="22" s="1"/>
  <c r="G293" i="22" a="1"/>
  <c r="G293" i="22" s="1"/>
  <c r="F293" i="22" a="1"/>
  <c r="F293" i="22" s="1"/>
  <c r="E293" i="22" a="1"/>
  <c r="E293" i="22" s="1"/>
  <c r="D293" i="22" a="1"/>
  <c r="D293" i="22" s="1"/>
  <c r="C293" i="22" a="1"/>
  <c r="C293" i="22" s="1"/>
  <c r="R292" i="22" a="1"/>
  <c r="R292" i="22" s="1"/>
  <c r="Q292" i="22" a="1"/>
  <c r="Q292" i="22" s="1"/>
  <c r="P292" i="22" a="1"/>
  <c r="P292" i="22" s="1"/>
  <c r="O292" i="22" a="1"/>
  <c r="O292" i="22" s="1"/>
  <c r="N292" i="22" a="1"/>
  <c r="N292" i="22" s="1"/>
  <c r="M292" i="22" a="1"/>
  <c r="M292" i="22" s="1"/>
  <c r="L292" i="22" a="1"/>
  <c r="L292" i="22" s="1"/>
  <c r="K292" i="22" a="1"/>
  <c r="K292" i="22" s="1"/>
  <c r="J292" i="22" a="1"/>
  <c r="J292" i="22" s="1"/>
  <c r="I292" i="22" a="1"/>
  <c r="I292" i="22" s="1"/>
  <c r="H292" i="22" a="1"/>
  <c r="H292" i="22" s="1"/>
  <c r="G292" i="22" a="1"/>
  <c r="G292" i="22" s="1"/>
  <c r="F292" i="22" a="1"/>
  <c r="F292" i="22" s="1"/>
  <c r="E292" i="22" a="1"/>
  <c r="E292" i="22" s="1"/>
  <c r="D292" i="22" a="1"/>
  <c r="D292" i="22" s="1"/>
  <c r="C292" i="22" a="1"/>
  <c r="C292" i="22" s="1"/>
  <c r="R291" i="22" a="1"/>
  <c r="R291" i="22" s="1"/>
  <c r="Q291" i="22" a="1"/>
  <c r="Q291" i="22" s="1"/>
  <c r="P291" i="22" a="1"/>
  <c r="P291" i="22" s="1"/>
  <c r="O291" i="22" a="1"/>
  <c r="O291" i="22" s="1"/>
  <c r="N291" i="22" a="1"/>
  <c r="N291" i="22" s="1"/>
  <c r="M291" i="22" a="1"/>
  <c r="M291" i="22" s="1"/>
  <c r="L291" i="22" a="1"/>
  <c r="L291" i="22" s="1"/>
  <c r="K291" i="22" a="1"/>
  <c r="K291" i="22" s="1"/>
  <c r="J291" i="22" a="1"/>
  <c r="J291" i="22" s="1"/>
  <c r="I291" i="22" a="1"/>
  <c r="I291" i="22" s="1"/>
  <c r="H291" i="22" a="1"/>
  <c r="H291" i="22" s="1"/>
  <c r="G291" i="22" a="1"/>
  <c r="G291" i="22" s="1"/>
  <c r="F291" i="22" a="1"/>
  <c r="F291" i="22" s="1"/>
  <c r="E291" i="22" a="1"/>
  <c r="E291" i="22" s="1"/>
  <c r="D291" i="22" a="1"/>
  <c r="D291" i="22" s="1"/>
  <c r="C291" i="22" a="1"/>
  <c r="C291" i="22" s="1"/>
  <c r="R285" i="22" a="1"/>
  <c r="R285" i="22" s="1"/>
  <c r="Q285" i="22" a="1"/>
  <c r="Q285" i="22" s="1"/>
  <c r="P285" i="22" a="1"/>
  <c r="P285" i="22" s="1"/>
  <c r="O285" i="22" a="1"/>
  <c r="O285" i="22" s="1"/>
  <c r="N285" i="22" a="1"/>
  <c r="N285" i="22" s="1"/>
  <c r="M285" i="22" a="1"/>
  <c r="M285" i="22" s="1"/>
  <c r="L285" i="22" a="1"/>
  <c r="L285" i="22" s="1"/>
  <c r="K285" i="22" a="1"/>
  <c r="K285" i="22" s="1"/>
  <c r="J285" i="22" a="1"/>
  <c r="J285" i="22" s="1"/>
  <c r="I285" i="22" a="1"/>
  <c r="I285" i="22" s="1"/>
  <c r="H285" i="22" a="1"/>
  <c r="H285" i="22" s="1"/>
  <c r="G285" i="22" a="1"/>
  <c r="G285" i="22" s="1"/>
  <c r="F285" i="22" a="1"/>
  <c r="F285" i="22" s="1"/>
  <c r="E285" i="22" a="1"/>
  <c r="E285" i="22" s="1"/>
  <c r="D285" i="22" a="1"/>
  <c r="D285" i="22" s="1"/>
  <c r="C285" i="22" a="1"/>
  <c r="C285" i="22" s="1"/>
  <c r="R284" i="22" a="1"/>
  <c r="R284" i="22" s="1"/>
  <c r="Q284" i="22" a="1"/>
  <c r="Q284" i="22" s="1"/>
  <c r="P284" i="22" a="1"/>
  <c r="P284" i="22" s="1"/>
  <c r="O284" i="22" a="1"/>
  <c r="O284" i="22" s="1"/>
  <c r="N284" i="22" a="1"/>
  <c r="N284" i="22" s="1"/>
  <c r="M284" i="22" a="1"/>
  <c r="M284" i="22" s="1"/>
  <c r="L284" i="22" a="1"/>
  <c r="L284" i="22" s="1"/>
  <c r="K284" i="22" a="1"/>
  <c r="K284" i="22" s="1"/>
  <c r="J284" i="22" a="1"/>
  <c r="J284" i="22" s="1"/>
  <c r="I284" i="22" a="1"/>
  <c r="I284" i="22" s="1"/>
  <c r="H284" i="22" a="1"/>
  <c r="H284" i="22" s="1"/>
  <c r="G284" i="22" a="1"/>
  <c r="G284" i="22" s="1"/>
  <c r="F284" i="22" a="1"/>
  <c r="F284" i="22" s="1"/>
  <c r="E284" i="22" a="1"/>
  <c r="E284" i="22" s="1"/>
  <c r="D284" i="22" a="1"/>
  <c r="D284" i="22" s="1"/>
  <c r="C284" i="22" a="1"/>
  <c r="C284" i="22" s="1"/>
  <c r="R283" i="22" a="1"/>
  <c r="R283" i="22" s="1"/>
  <c r="Q283" i="22" a="1"/>
  <c r="Q283" i="22" s="1"/>
  <c r="P283" i="22" a="1"/>
  <c r="P283" i="22" s="1"/>
  <c r="O283" i="22" a="1"/>
  <c r="O283" i="22" s="1"/>
  <c r="N283" i="22" a="1"/>
  <c r="N283" i="22" s="1"/>
  <c r="M283" i="22" a="1"/>
  <c r="M283" i="22" s="1"/>
  <c r="L283" i="22" a="1"/>
  <c r="L283" i="22" s="1"/>
  <c r="K283" i="22" a="1"/>
  <c r="K283" i="22" s="1"/>
  <c r="J283" i="22" a="1"/>
  <c r="J283" i="22" s="1"/>
  <c r="I283" i="22" a="1"/>
  <c r="I283" i="22" s="1"/>
  <c r="H283" i="22" a="1"/>
  <c r="H283" i="22" s="1"/>
  <c r="G283" i="22" a="1"/>
  <c r="G283" i="22" s="1"/>
  <c r="F283" i="22" a="1"/>
  <c r="F283" i="22" s="1"/>
  <c r="E283" i="22" a="1"/>
  <c r="E283" i="22" s="1"/>
  <c r="D283" i="22" a="1"/>
  <c r="D283" i="22" s="1"/>
  <c r="C283" i="22" a="1"/>
  <c r="C283" i="22" s="1"/>
  <c r="R282" i="22" a="1"/>
  <c r="R282" i="22" s="1"/>
  <c r="Q282" i="22" a="1"/>
  <c r="Q282" i="22" s="1"/>
  <c r="P282" i="22" a="1"/>
  <c r="P282" i="22" s="1"/>
  <c r="O282" i="22" a="1"/>
  <c r="O282" i="22" s="1"/>
  <c r="N282" i="22" a="1"/>
  <c r="N282" i="22" s="1"/>
  <c r="M282" i="22" a="1"/>
  <c r="M282" i="22" s="1"/>
  <c r="L282" i="22" a="1"/>
  <c r="L282" i="22" s="1"/>
  <c r="K282" i="22" a="1"/>
  <c r="K282" i="22" s="1"/>
  <c r="J282" i="22" a="1"/>
  <c r="J282" i="22" s="1"/>
  <c r="I282" i="22" a="1"/>
  <c r="I282" i="22" s="1"/>
  <c r="H282" i="22" a="1"/>
  <c r="H282" i="22" s="1"/>
  <c r="G282" i="22" a="1"/>
  <c r="G282" i="22" s="1"/>
  <c r="F282" i="22" a="1"/>
  <c r="F282" i="22" s="1"/>
  <c r="E282" i="22" a="1"/>
  <c r="E282" i="22" s="1"/>
  <c r="D282" i="22" a="1"/>
  <c r="D282" i="22" s="1"/>
  <c r="C282" i="22" a="1"/>
  <c r="C282" i="22" s="1"/>
  <c r="R281" i="22" a="1"/>
  <c r="R281" i="22" s="1"/>
  <c r="Q281" i="22" a="1"/>
  <c r="Q281" i="22" s="1"/>
  <c r="P281" i="22" a="1"/>
  <c r="P281" i="22" s="1"/>
  <c r="O281" i="22" a="1"/>
  <c r="O281" i="22" s="1"/>
  <c r="N281" i="22" a="1"/>
  <c r="N281" i="22" s="1"/>
  <c r="M281" i="22" a="1"/>
  <c r="M281" i="22" s="1"/>
  <c r="L281" i="22" a="1"/>
  <c r="L281" i="22" s="1"/>
  <c r="K281" i="22" a="1"/>
  <c r="K281" i="22" s="1"/>
  <c r="J281" i="22" a="1"/>
  <c r="J281" i="22" s="1"/>
  <c r="I281" i="22" a="1"/>
  <c r="I281" i="22" s="1"/>
  <c r="H281" i="22" a="1"/>
  <c r="H281" i="22" s="1"/>
  <c r="G281" i="22" a="1"/>
  <c r="G281" i="22" s="1"/>
  <c r="F281" i="22" a="1"/>
  <c r="F281" i="22" s="1"/>
  <c r="E281" i="22" a="1"/>
  <c r="E281" i="22" s="1"/>
  <c r="D281" i="22" a="1"/>
  <c r="D281" i="22" s="1"/>
  <c r="C281" i="22" a="1"/>
  <c r="C281" i="22" s="1"/>
  <c r="R280" i="22" a="1"/>
  <c r="R280" i="22" s="1"/>
  <c r="Q280" i="22" a="1"/>
  <c r="Q280" i="22" s="1"/>
  <c r="P280" i="22" a="1"/>
  <c r="P280" i="22" s="1"/>
  <c r="O280" i="22" a="1"/>
  <c r="O280" i="22" s="1"/>
  <c r="N280" i="22" a="1"/>
  <c r="N280" i="22" s="1"/>
  <c r="M280" i="22" a="1"/>
  <c r="M280" i="22" s="1"/>
  <c r="L280" i="22" a="1"/>
  <c r="L280" i="22" s="1"/>
  <c r="K280" i="22" a="1"/>
  <c r="K280" i="22" s="1"/>
  <c r="J280" i="22" a="1"/>
  <c r="J280" i="22" s="1"/>
  <c r="I280" i="22" a="1"/>
  <c r="I280" i="22" s="1"/>
  <c r="H280" i="22" a="1"/>
  <c r="H280" i="22" s="1"/>
  <c r="G280" i="22" a="1"/>
  <c r="G280" i="22" s="1"/>
  <c r="F280" i="22" a="1"/>
  <c r="F280" i="22" s="1"/>
  <c r="E280" i="22" a="1"/>
  <c r="E280" i="22" s="1"/>
  <c r="D280" i="22" a="1"/>
  <c r="D280" i="22" s="1"/>
  <c r="C280" i="22" a="1"/>
  <c r="C280" i="22" s="1"/>
  <c r="R279" i="22" a="1"/>
  <c r="R279" i="22" s="1"/>
  <c r="Q279" i="22" a="1"/>
  <c r="Q279" i="22" s="1"/>
  <c r="P279" i="22" a="1"/>
  <c r="P279" i="22" s="1"/>
  <c r="O279" i="22" a="1"/>
  <c r="O279" i="22" s="1"/>
  <c r="N279" i="22" a="1"/>
  <c r="N279" i="22" s="1"/>
  <c r="M279" i="22" a="1"/>
  <c r="M279" i="22" s="1"/>
  <c r="L279" i="22" a="1"/>
  <c r="L279" i="22" s="1"/>
  <c r="K279" i="22" a="1"/>
  <c r="K279" i="22" s="1"/>
  <c r="J279" i="22" a="1"/>
  <c r="J279" i="22" s="1"/>
  <c r="I279" i="22" a="1"/>
  <c r="I279" i="22" s="1"/>
  <c r="H279" i="22" a="1"/>
  <c r="H279" i="22" s="1"/>
  <c r="G279" i="22" a="1"/>
  <c r="G279" i="22" s="1"/>
  <c r="F279" i="22" a="1"/>
  <c r="F279" i="22" s="1"/>
  <c r="E279" i="22" a="1"/>
  <c r="E279" i="22" s="1"/>
  <c r="D279" i="22" a="1"/>
  <c r="D279" i="22" s="1"/>
  <c r="C279" i="22" a="1"/>
  <c r="C279" i="22" s="1"/>
  <c r="R278" i="22" a="1"/>
  <c r="R278" i="22" s="1"/>
  <c r="Q278" i="22" a="1"/>
  <c r="Q278" i="22" s="1"/>
  <c r="P278" i="22" a="1"/>
  <c r="P278" i="22" s="1"/>
  <c r="O278" i="22" a="1"/>
  <c r="O278" i="22" s="1"/>
  <c r="N278" i="22" a="1"/>
  <c r="N278" i="22" s="1"/>
  <c r="M278" i="22" a="1"/>
  <c r="M278" i="22" s="1"/>
  <c r="L278" i="22" a="1"/>
  <c r="L278" i="22" s="1"/>
  <c r="K278" i="22" a="1"/>
  <c r="K278" i="22" s="1"/>
  <c r="J278" i="22" a="1"/>
  <c r="J278" i="22" s="1"/>
  <c r="I278" i="22" a="1"/>
  <c r="I278" i="22" s="1"/>
  <c r="H278" i="22" a="1"/>
  <c r="H278" i="22" s="1"/>
  <c r="G278" i="22" a="1"/>
  <c r="G278" i="22" s="1"/>
  <c r="F278" i="22" a="1"/>
  <c r="F278" i="22" s="1"/>
  <c r="E278" i="22" a="1"/>
  <c r="E278" i="22" s="1"/>
  <c r="D278" i="22" a="1"/>
  <c r="D278" i="22" s="1"/>
  <c r="C278" i="22" a="1"/>
  <c r="C278" i="22" s="1"/>
  <c r="R277" i="22" a="1"/>
  <c r="R277" i="22" s="1"/>
  <c r="Q277" i="22" a="1"/>
  <c r="Q277" i="22" s="1"/>
  <c r="P277" i="22" a="1"/>
  <c r="P277" i="22" s="1"/>
  <c r="O277" i="22" a="1"/>
  <c r="O277" i="22" s="1"/>
  <c r="N277" i="22" a="1"/>
  <c r="N277" i="22" s="1"/>
  <c r="M277" i="22" a="1"/>
  <c r="M277" i="22" s="1"/>
  <c r="L277" i="22" a="1"/>
  <c r="L277" i="22" s="1"/>
  <c r="K277" i="22" a="1"/>
  <c r="K277" i="22" s="1"/>
  <c r="J277" i="22" a="1"/>
  <c r="J277" i="22" s="1"/>
  <c r="I277" i="22" a="1"/>
  <c r="I277" i="22" s="1"/>
  <c r="H277" i="22" a="1"/>
  <c r="H277" i="22" s="1"/>
  <c r="G277" i="22" a="1"/>
  <c r="G277" i="22" s="1"/>
  <c r="F277" i="22" a="1"/>
  <c r="F277" i="22" s="1"/>
  <c r="E277" i="22" a="1"/>
  <c r="E277" i="22" s="1"/>
  <c r="D277" i="22" a="1"/>
  <c r="D277" i="22" s="1"/>
  <c r="C277" i="22" a="1"/>
  <c r="C277" i="22" s="1"/>
  <c r="R276" i="22" a="1"/>
  <c r="R276" i="22" s="1"/>
  <c r="Q276" i="22" a="1"/>
  <c r="Q276" i="22" s="1"/>
  <c r="P276" i="22" a="1"/>
  <c r="P276" i="22" s="1"/>
  <c r="O276" i="22" a="1"/>
  <c r="O276" i="22" s="1"/>
  <c r="N276" i="22" a="1"/>
  <c r="N276" i="22" s="1"/>
  <c r="M276" i="22" a="1"/>
  <c r="M276" i="22" s="1"/>
  <c r="L276" i="22" a="1"/>
  <c r="L276" i="22" s="1"/>
  <c r="K276" i="22" a="1"/>
  <c r="K276" i="22" s="1"/>
  <c r="J276" i="22" a="1"/>
  <c r="J276" i="22" s="1"/>
  <c r="I276" i="22" a="1"/>
  <c r="I276" i="22" s="1"/>
  <c r="H276" i="22" a="1"/>
  <c r="H276" i="22" s="1"/>
  <c r="G276" i="22" a="1"/>
  <c r="G276" i="22" s="1"/>
  <c r="F276" i="22" a="1"/>
  <c r="F276" i="22" s="1"/>
  <c r="E276" i="22" a="1"/>
  <c r="E276" i="22" s="1"/>
  <c r="D276" i="22" a="1"/>
  <c r="D276" i="22" s="1"/>
  <c r="C276" i="22" a="1"/>
  <c r="C276" i="22" s="1"/>
  <c r="R275" i="22" a="1"/>
  <c r="R275" i="22" s="1"/>
  <c r="Q275" i="22" a="1"/>
  <c r="Q275" i="22" s="1"/>
  <c r="P275" i="22" a="1"/>
  <c r="P275" i="22" s="1"/>
  <c r="O275" i="22" a="1"/>
  <c r="O275" i="22" s="1"/>
  <c r="N275" i="22" a="1"/>
  <c r="N275" i="22" s="1"/>
  <c r="M275" i="22" a="1"/>
  <c r="M275" i="22" s="1"/>
  <c r="L275" i="22" a="1"/>
  <c r="L275" i="22" s="1"/>
  <c r="K275" i="22" a="1"/>
  <c r="K275" i="22" s="1"/>
  <c r="J275" i="22" a="1"/>
  <c r="J275" i="22" s="1"/>
  <c r="I275" i="22" a="1"/>
  <c r="I275" i="22" s="1"/>
  <c r="H275" i="22" a="1"/>
  <c r="H275" i="22" s="1"/>
  <c r="G275" i="22" a="1"/>
  <c r="G275" i="22" s="1"/>
  <c r="F275" i="22" a="1"/>
  <c r="F275" i="22" s="1"/>
  <c r="E275" i="22" a="1"/>
  <c r="E275" i="22" s="1"/>
  <c r="D275" i="22" a="1"/>
  <c r="D275" i="22" s="1"/>
  <c r="C275" i="22" a="1"/>
  <c r="C275" i="22" s="1"/>
  <c r="R274" i="22" a="1"/>
  <c r="R274" i="22" s="1"/>
  <c r="Q274" i="22" a="1"/>
  <c r="Q274" i="22" s="1"/>
  <c r="P274" i="22" a="1"/>
  <c r="P274" i="22" s="1"/>
  <c r="O274" i="22" a="1"/>
  <c r="O274" i="22" s="1"/>
  <c r="N274" i="22" a="1"/>
  <c r="N274" i="22" s="1"/>
  <c r="M274" i="22" a="1"/>
  <c r="M274" i="22" s="1"/>
  <c r="L274" i="22" a="1"/>
  <c r="L274" i="22" s="1"/>
  <c r="K274" i="22" a="1"/>
  <c r="K274" i="22" s="1"/>
  <c r="J274" i="22" a="1"/>
  <c r="J274" i="22" s="1"/>
  <c r="I274" i="22" a="1"/>
  <c r="I274" i="22" s="1"/>
  <c r="H274" i="22" a="1"/>
  <c r="H274" i="22" s="1"/>
  <c r="G274" i="22" a="1"/>
  <c r="G274" i="22" s="1"/>
  <c r="F274" i="22" a="1"/>
  <c r="F274" i="22" s="1"/>
  <c r="E274" i="22" a="1"/>
  <c r="E274" i="22" s="1"/>
  <c r="D274" i="22" a="1"/>
  <c r="D274" i="22" s="1"/>
  <c r="C274" i="22" a="1"/>
  <c r="C274" i="22" s="1"/>
  <c r="R273" i="22" a="1"/>
  <c r="R273" i="22" s="1"/>
  <c r="Q273" i="22" a="1"/>
  <c r="Q273" i="22" s="1"/>
  <c r="P273" i="22" a="1"/>
  <c r="P273" i="22" s="1"/>
  <c r="O273" i="22" a="1"/>
  <c r="O273" i="22" s="1"/>
  <c r="N273" i="22" a="1"/>
  <c r="N273" i="22" s="1"/>
  <c r="M273" i="22" a="1"/>
  <c r="M273" i="22" s="1"/>
  <c r="L273" i="22" a="1"/>
  <c r="L273" i="22" s="1"/>
  <c r="K273" i="22" a="1"/>
  <c r="K273" i="22" s="1"/>
  <c r="J273" i="22" a="1"/>
  <c r="J273" i="22" s="1"/>
  <c r="I273" i="22" a="1"/>
  <c r="I273" i="22" s="1"/>
  <c r="H273" i="22" a="1"/>
  <c r="H273" i="22" s="1"/>
  <c r="G273" i="22" a="1"/>
  <c r="G273" i="22" s="1"/>
  <c r="F273" i="22" a="1"/>
  <c r="F273" i="22" s="1"/>
  <c r="E273" i="22" a="1"/>
  <c r="E273" i="22" s="1"/>
  <c r="D273" i="22" a="1"/>
  <c r="D273" i="22" s="1"/>
  <c r="C273" i="22" a="1"/>
  <c r="C273" i="22" s="1"/>
  <c r="R272" i="22" a="1"/>
  <c r="R272" i="22" s="1"/>
  <c r="Q272" i="22" a="1"/>
  <c r="Q272" i="22" s="1"/>
  <c r="P272" i="22" a="1"/>
  <c r="P272" i="22" s="1"/>
  <c r="O272" i="22" a="1"/>
  <c r="O272" i="22" s="1"/>
  <c r="N272" i="22" a="1"/>
  <c r="N272" i="22" s="1"/>
  <c r="M272" i="22" a="1"/>
  <c r="M272" i="22" s="1"/>
  <c r="L272" i="22" a="1"/>
  <c r="L272" i="22" s="1"/>
  <c r="K272" i="22" a="1"/>
  <c r="K272" i="22" s="1"/>
  <c r="J272" i="22" a="1"/>
  <c r="J272" i="22" s="1"/>
  <c r="I272" i="22" a="1"/>
  <c r="I272" i="22" s="1"/>
  <c r="H272" i="22" a="1"/>
  <c r="H272" i="22" s="1"/>
  <c r="G272" i="22" a="1"/>
  <c r="G272" i="22" s="1"/>
  <c r="F272" i="22" a="1"/>
  <c r="F272" i="22" s="1"/>
  <c r="E272" i="22" a="1"/>
  <c r="E272" i="22" s="1"/>
  <c r="D272" i="22" a="1"/>
  <c r="D272" i="22" s="1"/>
  <c r="C272" i="22" a="1"/>
  <c r="C272" i="22" s="1"/>
  <c r="R271" i="22" a="1"/>
  <c r="R271" i="22" s="1"/>
  <c r="Q271" i="22" a="1"/>
  <c r="Q271" i="22" s="1"/>
  <c r="P271" i="22" a="1"/>
  <c r="P271" i="22" s="1"/>
  <c r="O271" i="22" a="1"/>
  <c r="O271" i="22" s="1"/>
  <c r="N271" i="22" a="1"/>
  <c r="N271" i="22" s="1"/>
  <c r="M271" i="22" a="1"/>
  <c r="M271" i="22" s="1"/>
  <c r="L271" i="22" a="1"/>
  <c r="L271" i="22" s="1"/>
  <c r="K271" i="22" a="1"/>
  <c r="K271" i="22" s="1"/>
  <c r="J271" i="22" a="1"/>
  <c r="J271" i="22" s="1"/>
  <c r="I271" i="22" a="1"/>
  <c r="I271" i="22" s="1"/>
  <c r="H271" i="22" a="1"/>
  <c r="H271" i="22" s="1"/>
  <c r="G271" i="22" a="1"/>
  <c r="G271" i="22" s="1"/>
  <c r="F271" i="22" a="1"/>
  <c r="F271" i="22" s="1"/>
  <c r="E271" i="22" a="1"/>
  <c r="E271" i="22" s="1"/>
  <c r="D271" i="22" a="1"/>
  <c r="D271" i="22" s="1"/>
  <c r="C271" i="22" a="1"/>
  <c r="C271" i="22" s="1"/>
  <c r="R270" i="22" a="1"/>
  <c r="R270" i="22" s="1"/>
  <c r="Q270" i="22" a="1"/>
  <c r="Q270" i="22" s="1"/>
  <c r="P270" i="22" a="1"/>
  <c r="P270" i="22" s="1"/>
  <c r="O270" i="22" a="1"/>
  <c r="O270" i="22" s="1"/>
  <c r="N270" i="22" a="1"/>
  <c r="N270" i="22" s="1"/>
  <c r="M270" i="22" a="1"/>
  <c r="M270" i="22" s="1"/>
  <c r="L270" i="22" a="1"/>
  <c r="L270" i="22" s="1"/>
  <c r="K270" i="22" a="1"/>
  <c r="K270" i="22" s="1"/>
  <c r="J270" i="22" a="1"/>
  <c r="J270" i="22" s="1"/>
  <c r="I270" i="22" a="1"/>
  <c r="I270" i="22" s="1"/>
  <c r="H270" i="22" a="1"/>
  <c r="H270" i="22" s="1"/>
  <c r="G270" i="22" a="1"/>
  <c r="G270" i="22" s="1"/>
  <c r="F270" i="22" a="1"/>
  <c r="F270" i="22" s="1"/>
  <c r="E270" i="22" a="1"/>
  <c r="E270" i="22" s="1"/>
  <c r="D270" i="22" a="1"/>
  <c r="D270" i="22" s="1"/>
  <c r="C270" i="22" a="1"/>
  <c r="C270" i="22" s="1"/>
  <c r="R269" i="22" a="1"/>
  <c r="R269" i="22" s="1"/>
  <c r="Q269" i="22" a="1"/>
  <c r="Q269" i="22" s="1"/>
  <c r="P269" i="22" a="1"/>
  <c r="P269" i="22" s="1"/>
  <c r="O269" i="22" a="1"/>
  <c r="O269" i="22" s="1"/>
  <c r="N269" i="22" a="1"/>
  <c r="N269" i="22" s="1"/>
  <c r="M269" i="22" a="1"/>
  <c r="M269" i="22" s="1"/>
  <c r="L269" i="22" a="1"/>
  <c r="L269" i="22" s="1"/>
  <c r="K269" i="22" a="1"/>
  <c r="K269" i="22" s="1"/>
  <c r="J269" i="22" a="1"/>
  <c r="J269" i="22" s="1"/>
  <c r="I269" i="22" a="1"/>
  <c r="I269" i="22" s="1"/>
  <c r="H269" i="22" a="1"/>
  <c r="H269" i="22" s="1"/>
  <c r="G269" i="22" a="1"/>
  <c r="G269" i="22" s="1"/>
  <c r="F269" i="22" a="1"/>
  <c r="F269" i="22" s="1"/>
  <c r="E269" i="22" a="1"/>
  <c r="E269" i="22" s="1"/>
  <c r="D269" i="22" a="1"/>
  <c r="D269" i="22" s="1"/>
  <c r="C269" i="22" a="1"/>
  <c r="C269" i="22" s="1"/>
  <c r="R268" i="22" a="1"/>
  <c r="R268" i="22" s="1"/>
  <c r="Q268" i="22" a="1"/>
  <c r="Q268" i="22" s="1"/>
  <c r="P268" i="22" a="1"/>
  <c r="P268" i="22" s="1"/>
  <c r="O268" i="22" a="1"/>
  <c r="O268" i="22" s="1"/>
  <c r="N268" i="22" a="1"/>
  <c r="N268" i="22" s="1"/>
  <c r="M268" i="22" a="1"/>
  <c r="M268" i="22" s="1"/>
  <c r="L268" i="22" a="1"/>
  <c r="L268" i="22" s="1"/>
  <c r="K268" i="22" a="1"/>
  <c r="K268" i="22" s="1"/>
  <c r="J268" i="22" a="1"/>
  <c r="J268" i="22" s="1"/>
  <c r="I268" i="22" a="1"/>
  <c r="I268" i="22" s="1"/>
  <c r="H268" i="22" a="1"/>
  <c r="H268" i="22" s="1"/>
  <c r="G268" i="22" a="1"/>
  <c r="G268" i="22" s="1"/>
  <c r="F268" i="22" a="1"/>
  <c r="F268" i="22" s="1"/>
  <c r="E268" i="22" a="1"/>
  <c r="E268" i="22" s="1"/>
  <c r="D268" i="22" a="1"/>
  <c r="D268" i="22" s="1"/>
  <c r="C268" i="22" a="1"/>
  <c r="C268" i="22" s="1"/>
  <c r="R267" i="22" a="1"/>
  <c r="R267" i="22" s="1"/>
  <c r="Q267" i="22" a="1"/>
  <c r="Q267" i="22" s="1"/>
  <c r="P267" i="22" a="1"/>
  <c r="P267" i="22" s="1"/>
  <c r="O267" i="22" a="1"/>
  <c r="O267" i="22" s="1"/>
  <c r="N267" i="22" a="1"/>
  <c r="N267" i="22" s="1"/>
  <c r="M267" i="22" a="1"/>
  <c r="M267" i="22" s="1"/>
  <c r="L267" i="22" a="1"/>
  <c r="L267" i="22" s="1"/>
  <c r="K267" i="22" a="1"/>
  <c r="K267" i="22" s="1"/>
  <c r="J267" i="22" a="1"/>
  <c r="J267" i="22" s="1"/>
  <c r="I267" i="22" a="1"/>
  <c r="I267" i="22" s="1"/>
  <c r="H267" i="22" a="1"/>
  <c r="H267" i="22" s="1"/>
  <c r="G267" i="22" a="1"/>
  <c r="G267" i="22" s="1"/>
  <c r="F267" i="22" a="1"/>
  <c r="F267" i="22" s="1"/>
  <c r="E267" i="22" a="1"/>
  <c r="E267" i="22" s="1"/>
  <c r="D267" i="22" a="1"/>
  <c r="D267" i="22" s="1"/>
  <c r="C267" i="22" a="1"/>
  <c r="C267" i="22" s="1"/>
  <c r="R266" i="22" a="1"/>
  <c r="R266" i="22" s="1"/>
  <c r="Q266" i="22" a="1"/>
  <c r="Q266" i="22" s="1"/>
  <c r="P266" i="22" a="1"/>
  <c r="P266" i="22" s="1"/>
  <c r="O266" i="22" a="1"/>
  <c r="O266" i="22" s="1"/>
  <c r="N266" i="22" a="1"/>
  <c r="N266" i="22" s="1"/>
  <c r="M266" i="22" a="1"/>
  <c r="M266" i="22" s="1"/>
  <c r="L266" i="22" a="1"/>
  <c r="L266" i="22" s="1"/>
  <c r="K266" i="22" a="1"/>
  <c r="K266" i="22" s="1"/>
  <c r="J266" i="22" a="1"/>
  <c r="J266" i="22" s="1"/>
  <c r="I266" i="22" a="1"/>
  <c r="I266" i="22" s="1"/>
  <c r="H266" i="22" a="1"/>
  <c r="H266" i="22" s="1"/>
  <c r="G266" i="22" a="1"/>
  <c r="G266" i="22" s="1"/>
  <c r="F266" i="22" a="1"/>
  <c r="F266" i="22" s="1"/>
  <c r="E266" i="22" a="1"/>
  <c r="E266" i="22" s="1"/>
  <c r="D266" i="22" a="1"/>
  <c r="D266" i="22" s="1"/>
  <c r="C266" i="22" a="1"/>
  <c r="C266" i="22" s="1"/>
  <c r="R265" i="22" a="1"/>
  <c r="R265" i="22" s="1"/>
  <c r="Q265" i="22" a="1"/>
  <c r="Q265" i="22" s="1"/>
  <c r="P265" i="22" a="1"/>
  <c r="P265" i="22" s="1"/>
  <c r="O265" i="22" a="1"/>
  <c r="O265" i="22" s="1"/>
  <c r="N265" i="22" a="1"/>
  <c r="N265" i="22" s="1"/>
  <c r="M265" i="22" a="1"/>
  <c r="M265" i="22" s="1"/>
  <c r="L265" i="22" a="1"/>
  <c r="L265" i="22" s="1"/>
  <c r="K265" i="22" a="1"/>
  <c r="K265" i="22" s="1"/>
  <c r="J265" i="22" a="1"/>
  <c r="J265" i="22" s="1"/>
  <c r="I265" i="22" a="1"/>
  <c r="I265" i="22" s="1"/>
  <c r="H265" i="22" a="1"/>
  <c r="H265" i="22" s="1"/>
  <c r="G265" i="22" a="1"/>
  <c r="G265" i="22" s="1"/>
  <c r="F265" i="22" a="1"/>
  <c r="F265" i="22" s="1"/>
  <c r="E265" i="22" a="1"/>
  <c r="E265" i="22" s="1"/>
  <c r="D265" i="22" a="1"/>
  <c r="D265" i="22" s="1"/>
  <c r="C265" i="22" a="1"/>
  <c r="C265" i="22" s="1"/>
  <c r="R264" i="22" a="1"/>
  <c r="R264" i="22" s="1"/>
  <c r="Q264" i="22" a="1"/>
  <c r="Q264" i="22" s="1"/>
  <c r="P264" i="22" a="1"/>
  <c r="P264" i="22" s="1"/>
  <c r="O264" i="22" a="1"/>
  <c r="O264" i="22" s="1"/>
  <c r="N264" i="22" a="1"/>
  <c r="N264" i="22" s="1"/>
  <c r="M264" i="22" a="1"/>
  <c r="M264" i="22" s="1"/>
  <c r="L264" i="22" a="1"/>
  <c r="L264" i="22" s="1"/>
  <c r="K264" i="22" a="1"/>
  <c r="K264" i="22" s="1"/>
  <c r="J264" i="22" a="1"/>
  <c r="J264" i="22" s="1"/>
  <c r="I264" i="22" a="1"/>
  <c r="I264" i="22" s="1"/>
  <c r="H264" i="22" a="1"/>
  <c r="H264" i="22" s="1"/>
  <c r="G264" i="22" a="1"/>
  <c r="G264" i="22" s="1"/>
  <c r="F264" i="22" a="1"/>
  <c r="F264" i="22" s="1"/>
  <c r="E264" i="22" a="1"/>
  <c r="E264" i="22" s="1"/>
  <c r="D264" i="22" a="1"/>
  <c r="D264" i="22" s="1"/>
  <c r="C264" i="22" a="1"/>
  <c r="C264" i="22" s="1"/>
  <c r="R263" i="22" a="1"/>
  <c r="R263" i="22" s="1"/>
  <c r="Q263" i="22" a="1"/>
  <c r="Q263" i="22" s="1"/>
  <c r="P263" i="22" a="1"/>
  <c r="P263" i="22" s="1"/>
  <c r="O263" i="22" a="1"/>
  <c r="O263" i="22" s="1"/>
  <c r="N263" i="22" a="1"/>
  <c r="N263" i="22" s="1"/>
  <c r="M263" i="22" a="1"/>
  <c r="M263" i="22" s="1"/>
  <c r="L263" i="22" a="1"/>
  <c r="L263" i="22" s="1"/>
  <c r="K263" i="22" a="1"/>
  <c r="K263" i="22" s="1"/>
  <c r="J263" i="22" a="1"/>
  <c r="J263" i="22" s="1"/>
  <c r="I263" i="22" a="1"/>
  <c r="I263" i="22" s="1"/>
  <c r="H263" i="22" a="1"/>
  <c r="H263" i="22" s="1"/>
  <c r="G263" i="22" a="1"/>
  <c r="G263" i="22" s="1"/>
  <c r="F263" i="22" a="1"/>
  <c r="F263" i="22" s="1"/>
  <c r="E263" i="22" a="1"/>
  <c r="E263" i="22" s="1"/>
  <c r="D263" i="22" a="1"/>
  <c r="D263" i="22" s="1"/>
  <c r="C263" i="22" a="1"/>
  <c r="C263" i="22" s="1"/>
  <c r="R262" i="22" a="1"/>
  <c r="R262" i="22" s="1"/>
  <c r="Q262" i="22" a="1"/>
  <c r="Q262" i="22" s="1"/>
  <c r="P262" i="22" a="1"/>
  <c r="P262" i="22" s="1"/>
  <c r="O262" i="22" a="1"/>
  <c r="O262" i="22" s="1"/>
  <c r="N262" i="22" a="1"/>
  <c r="N262" i="22" s="1"/>
  <c r="M262" i="22" a="1"/>
  <c r="M262" i="22" s="1"/>
  <c r="L262" i="22" a="1"/>
  <c r="L262" i="22" s="1"/>
  <c r="K262" i="22" a="1"/>
  <c r="K262" i="22" s="1"/>
  <c r="J262" i="22" a="1"/>
  <c r="J262" i="22" s="1"/>
  <c r="I262" i="22" a="1"/>
  <c r="I262" i="22" s="1"/>
  <c r="H262" i="22" a="1"/>
  <c r="H262" i="22" s="1"/>
  <c r="G262" i="22" a="1"/>
  <c r="G262" i="22" s="1"/>
  <c r="F262" i="22" a="1"/>
  <c r="F262" i="22" s="1"/>
  <c r="E262" i="22" a="1"/>
  <c r="E262" i="22" s="1"/>
  <c r="D262" i="22" a="1"/>
  <c r="D262" i="22" s="1"/>
  <c r="C262" i="22" a="1"/>
  <c r="C262" i="22" s="1"/>
  <c r="R261" i="22" a="1"/>
  <c r="R261" i="22" s="1"/>
  <c r="Q261" i="22" a="1"/>
  <c r="Q261" i="22" s="1"/>
  <c r="P261" i="22" a="1"/>
  <c r="P261" i="22" s="1"/>
  <c r="O261" i="22" a="1"/>
  <c r="O261" i="22" s="1"/>
  <c r="N261" i="22" a="1"/>
  <c r="N261" i="22" s="1"/>
  <c r="M261" i="22" a="1"/>
  <c r="M261" i="22" s="1"/>
  <c r="L261" i="22" a="1"/>
  <c r="L261" i="22" s="1"/>
  <c r="K261" i="22" a="1"/>
  <c r="K261" i="22" s="1"/>
  <c r="J261" i="22" a="1"/>
  <c r="J261" i="22" s="1"/>
  <c r="I261" i="22" a="1"/>
  <c r="I261" i="22" s="1"/>
  <c r="H261" i="22" a="1"/>
  <c r="H261" i="22" s="1"/>
  <c r="G261" i="22" a="1"/>
  <c r="G261" i="22" s="1"/>
  <c r="F261" i="22" a="1"/>
  <c r="F261" i="22" s="1"/>
  <c r="E261" i="22" a="1"/>
  <c r="E261" i="22" s="1"/>
  <c r="D261" i="22" a="1"/>
  <c r="D261" i="22" s="1"/>
  <c r="C261" i="22" a="1"/>
  <c r="C261" i="22" s="1"/>
  <c r="R260" i="22" a="1"/>
  <c r="R260" i="22" s="1"/>
  <c r="Q260" i="22" a="1"/>
  <c r="Q260" i="22" s="1"/>
  <c r="P260" i="22" a="1"/>
  <c r="P260" i="22" s="1"/>
  <c r="O260" i="22" a="1"/>
  <c r="O260" i="22" s="1"/>
  <c r="N260" i="22" a="1"/>
  <c r="N260" i="22" s="1"/>
  <c r="M260" i="22" a="1"/>
  <c r="M260" i="22" s="1"/>
  <c r="L260" i="22" a="1"/>
  <c r="L260" i="22" s="1"/>
  <c r="K260" i="22" a="1"/>
  <c r="K260" i="22" s="1"/>
  <c r="J260" i="22" a="1"/>
  <c r="J260" i="22" s="1"/>
  <c r="I260" i="22" a="1"/>
  <c r="I260" i="22" s="1"/>
  <c r="H260" i="22" a="1"/>
  <c r="H260" i="22" s="1"/>
  <c r="G260" i="22" a="1"/>
  <c r="G260" i="22" s="1"/>
  <c r="F260" i="22" a="1"/>
  <c r="F260" i="22" s="1"/>
  <c r="E260" i="22" a="1"/>
  <c r="E260" i="22" s="1"/>
  <c r="D260" i="22" a="1"/>
  <c r="D260" i="22" s="1"/>
  <c r="C260" i="22" a="1"/>
  <c r="C260" i="22" s="1"/>
  <c r="R259" i="22" a="1"/>
  <c r="R259" i="22" s="1"/>
  <c r="Q259" i="22" a="1"/>
  <c r="Q259" i="22" s="1"/>
  <c r="P259" i="22" a="1"/>
  <c r="P259" i="22" s="1"/>
  <c r="O259" i="22" a="1"/>
  <c r="O259" i="22" s="1"/>
  <c r="N259" i="22" a="1"/>
  <c r="N259" i="22" s="1"/>
  <c r="M259" i="22" a="1"/>
  <c r="M259" i="22" s="1"/>
  <c r="L259" i="22" a="1"/>
  <c r="L259" i="22" s="1"/>
  <c r="K259" i="22" a="1"/>
  <c r="K259" i="22" s="1"/>
  <c r="J259" i="22" a="1"/>
  <c r="J259" i="22" s="1"/>
  <c r="I259" i="22" a="1"/>
  <c r="I259" i="22" s="1"/>
  <c r="H259" i="22" a="1"/>
  <c r="H259" i="22" s="1"/>
  <c r="G259" i="22" a="1"/>
  <c r="G259" i="22" s="1"/>
  <c r="F259" i="22" a="1"/>
  <c r="F259" i="22" s="1"/>
  <c r="E259" i="22" a="1"/>
  <c r="E259" i="22" s="1"/>
  <c r="D259" i="22" a="1"/>
  <c r="D259" i="22" s="1"/>
  <c r="C259" i="22" a="1"/>
  <c r="C259" i="22" s="1"/>
  <c r="R258" i="22" a="1"/>
  <c r="R258" i="22" s="1"/>
  <c r="Q258" i="22" a="1"/>
  <c r="Q258" i="22" s="1"/>
  <c r="P258" i="22" a="1"/>
  <c r="P258" i="22" s="1"/>
  <c r="O258" i="22" a="1"/>
  <c r="O258" i="22" s="1"/>
  <c r="N258" i="22" a="1"/>
  <c r="N258" i="22" s="1"/>
  <c r="M258" i="22" a="1"/>
  <c r="M258" i="22" s="1"/>
  <c r="L258" i="22" a="1"/>
  <c r="L258" i="22" s="1"/>
  <c r="K258" i="22" a="1"/>
  <c r="K258" i="22" s="1"/>
  <c r="J258" i="22" a="1"/>
  <c r="J258" i="22" s="1"/>
  <c r="I258" i="22" a="1"/>
  <c r="I258" i="22" s="1"/>
  <c r="H258" i="22" a="1"/>
  <c r="H258" i="22" s="1"/>
  <c r="G258" i="22" a="1"/>
  <c r="G258" i="22" s="1"/>
  <c r="F258" i="22" a="1"/>
  <c r="F258" i="22" s="1"/>
  <c r="E258" i="22" a="1"/>
  <c r="E258" i="22" s="1"/>
  <c r="D258" i="22" a="1"/>
  <c r="D258" i="22" s="1"/>
  <c r="C258" i="22" a="1"/>
  <c r="C258" i="22" s="1"/>
  <c r="R257" i="22" a="1"/>
  <c r="R257" i="22" s="1"/>
  <c r="Q257" i="22" a="1"/>
  <c r="Q257" i="22" s="1"/>
  <c r="P257" i="22" a="1"/>
  <c r="P257" i="22" s="1"/>
  <c r="O257" i="22" a="1"/>
  <c r="O257" i="22" s="1"/>
  <c r="N257" i="22" a="1"/>
  <c r="N257" i="22" s="1"/>
  <c r="M257" i="22" a="1"/>
  <c r="M257" i="22" s="1"/>
  <c r="L257" i="22" a="1"/>
  <c r="L257" i="22" s="1"/>
  <c r="K257" i="22" a="1"/>
  <c r="K257" i="22" s="1"/>
  <c r="J257" i="22" a="1"/>
  <c r="J257" i="22" s="1"/>
  <c r="I257" i="22" a="1"/>
  <c r="I257" i="22" s="1"/>
  <c r="H257" i="22" a="1"/>
  <c r="H257" i="22" s="1"/>
  <c r="G257" i="22" a="1"/>
  <c r="G257" i="22" s="1"/>
  <c r="F257" i="22" a="1"/>
  <c r="F257" i="22" s="1"/>
  <c r="E257" i="22" a="1"/>
  <c r="E257" i="22" s="1"/>
  <c r="D257" i="22" a="1"/>
  <c r="D257" i="22" s="1"/>
  <c r="C257" i="22" a="1"/>
  <c r="C257" i="22" s="1"/>
  <c r="R256" i="22" a="1"/>
  <c r="R256" i="22" s="1"/>
  <c r="Q256" i="22" a="1"/>
  <c r="Q256" i="22" s="1"/>
  <c r="P256" i="22" a="1"/>
  <c r="P256" i="22" s="1"/>
  <c r="O256" i="22" a="1"/>
  <c r="O256" i="22" s="1"/>
  <c r="N256" i="22" a="1"/>
  <c r="N256" i="22" s="1"/>
  <c r="M256" i="22" a="1"/>
  <c r="M256" i="22" s="1"/>
  <c r="L256" i="22" a="1"/>
  <c r="L256" i="22" s="1"/>
  <c r="K256" i="22" a="1"/>
  <c r="K256" i="22" s="1"/>
  <c r="J256" i="22" a="1"/>
  <c r="J256" i="22" s="1"/>
  <c r="I256" i="22" a="1"/>
  <c r="I256" i="22" s="1"/>
  <c r="H256" i="22" a="1"/>
  <c r="H256" i="22" s="1"/>
  <c r="G256" i="22" a="1"/>
  <c r="G256" i="22" s="1"/>
  <c r="F256" i="22" a="1"/>
  <c r="F256" i="22" s="1"/>
  <c r="E256" i="22" a="1"/>
  <c r="E256" i="22" s="1"/>
  <c r="D256" i="22" a="1"/>
  <c r="D256" i="22" s="1"/>
  <c r="C256" i="22" a="1"/>
  <c r="C256" i="22" s="1"/>
  <c r="R250" i="22" a="1"/>
  <c r="R250" i="22" s="1"/>
  <c r="Q250" i="22" a="1"/>
  <c r="Q250" i="22" s="1"/>
  <c r="P250" i="22" a="1"/>
  <c r="P250" i="22" s="1"/>
  <c r="O250" i="22" a="1"/>
  <c r="O250" i="22" s="1"/>
  <c r="N250" i="22" a="1"/>
  <c r="N250" i="22" s="1"/>
  <c r="M250" i="22" a="1"/>
  <c r="M250" i="22" s="1"/>
  <c r="L250" i="22" a="1"/>
  <c r="L250" i="22" s="1"/>
  <c r="K250" i="22" a="1"/>
  <c r="K250" i="22" s="1"/>
  <c r="J250" i="22" a="1"/>
  <c r="J250" i="22" s="1"/>
  <c r="I250" i="22" a="1"/>
  <c r="I250" i="22" s="1"/>
  <c r="H250" i="22" a="1"/>
  <c r="H250" i="22" s="1"/>
  <c r="G250" i="22" a="1"/>
  <c r="G250" i="22" s="1"/>
  <c r="F250" i="22" a="1"/>
  <c r="F250" i="22" s="1"/>
  <c r="E250" i="22" a="1"/>
  <c r="E250" i="22" s="1"/>
  <c r="D250" i="22" a="1"/>
  <c r="D250" i="22" s="1"/>
  <c r="C250" i="22" a="1"/>
  <c r="C250" i="22" s="1"/>
  <c r="R249" i="22" a="1"/>
  <c r="R249" i="22" s="1"/>
  <c r="Q249" i="22" a="1"/>
  <c r="Q249" i="22" s="1"/>
  <c r="P249" i="22" a="1"/>
  <c r="P249" i="22" s="1"/>
  <c r="O249" i="22" a="1"/>
  <c r="O249" i="22" s="1"/>
  <c r="N249" i="22" a="1"/>
  <c r="N249" i="22" s="1"/>
  <c r="M249" i="22" a="1"/>
  <c r="M249" i="22" s="1"/>
  <c r="L249" i="22" a="1"/>
  <c r="L249" i="22" s="1"/>
  <c r="K249" i="22" a="1"/>
  <c r="K249" i="22" s="1"/>
  <c r="J249" i="22" a="1"/>
  <c r="J249" i="22" s="1"/>
  <c r="I249" i="22" a="1"/>
  <c r="I249" i="22" s="1"/>
  <c r="H249" i="22" a="1"/>
  <c r="H249" i="22" s="1"/>
  <c r="G249" i="22" a="1"/>
  <c r="G249" i="22" s="1"/>
  <c r="F249" i="22" a="1"/>
  <c r="F249" i="22" s="1"/>
  <c r="E249" i="22" a="1"/>
  <c r="E249" i="22" s="1"/>
  <c r="D249" i="22" a="1"/>
  <c r="D249" i="22" s="1"/>
  <c r="C249" i="22" a="1"/>
  <c r="C249" i="22" s="1"/>
  <c r="R248" i="22" a="1"/>
  <c r="R248" i="22" s="1"/>
  <c r="Q248" i="22" a="1"/>
  <c r="Q248" i="22" s="1"/>
  <c r="P248" i="22" a="1"/>
  <c r="P248" i="22" s="1"/>
  <c r="O248" i="22" a="1"/>
  <c r="O248" i="22" s="1"/>
  <c r="N248" i="22" a="1"/>
  <c r="N248" i="22" s="1"/>
  <c r="M248" i="22" a="1"/>
  <c r="M248" i="22" s="1"/>
  <c r="L248" i="22" a="1"/>
  <c r="L248" i="22" s="1"/>
  <c r="K248" i="22" a="1"/>
  <c r="K248" i="22" s="1"/>
  <c r="J248" i="22" a="1"/>
  <c r="J248" i="22" s="1"/>
  <c r="I248" i="22" a="1"/>
  <c r="I248" i="22" s="1"/>
  <c r="H248" i="22" a="1"/>
  <c r="H248" i="22" s="1"/>
  <c r="G248" i="22" a="1"/>
  <c r="G248" i="22" s="1"/>
  <c r="F248" i="22" a="1"/>
  <c r="F248" i="22" s="1"/>
  <c r="E248" i="22" a="1"/>
  <c r="E248" i="22" s="1"/>
  <c r="D248" i="22" a="1"/>
  <c r="D248" i="22" s="1"/>
  <c r="C248" i="22" a="1"/>
  <c r="C248" i="22" s="1"/>
  <c r="R247" i="22" a="1"/>
  <c r="R247" i="22" s="1"/>
  <c r="Q247" i="22" a="1"/>
  <c r="Q247" i="22" s="1"/>
  <c r="P247" i="22" a="1"/>
  <c r="P247" i="22" s="1"/>
  <c r="O247" i="22" a="1"/>
  <c r="O247" i="22" s="1"/>
  <c r="N247" i="22" a="1"/>
  <c r="N247" i="22" s="1"/>
  <c r="M247" i="22" a="1"/>
  <c r="M247" i="22" s="1"/>
  <c r="L247" i="22" a="1"/>
  <c r="L247" i="22" s="1"/>
  <c r="K247" i="22" a="1"/>
  <c r="K247" i="22" s="1"/>
  <c r="J247" i="22" a="1"/>
  <c r="J247" i="22" s="1"/>
  <c r="I247" i="22" a="1"/>
  <c r="I247" i="22" s="1"/>
  <c r="H247" i="22" a="1"/>
  <c r="H247" i="22" s="1"/>
  <c r="G247" i="22" a="1"/>
  <c r="G247" i="22" s="1"/>
  <c r="F247" i="22" a="1"/>
  <c r="F247" i="22" s="1"/>
  <c r="E247" i="22" a="1"/>
  <c r="E247" i="22" s="1"/>
  <c r="D247" i="22" a="1"/>
  <c r="D247" i="22" s="1"/>
  <c r="C247" i="22" a="1"/>
  <c r="C247" i="22" s="1"/>
  <c r="R246" i="22" a="1"/>
  <c r="R246" i="22" s="1"/>
  <c r="Q246" i="22" a="1"/>
  <c r="Q246" i="22" s="1"/>
  <c r="P246" i="22" a="1"/>
  <c r="P246" i="22" s="1"/>
  <c r="O246" i="22" a="1"/>
  <c r="O246" i="22" s="1"/>
  <c r="N246" i="22" a="1"/>
  <c r="N246" i="22" s="1"/>
  <c r="M246" i="22" a="1"/>
  <c r="M246" i="22" s="1"/>
  <c r="L246" i="22" a="1"/>
  <c r="L246" i="22" s="1"/>
  <c r="K246" i="22" a="1"/>
  <c r="K246" i="22" s="1"/>
  <c r="J246" i="22" a="1"/>
  <c r="J246" i="22" s="1"/>
  <c r="I246" i="22" a="1"/>
  <c r="I246" i="22" s="1"/>
  <c r="H246" i="22" a="1"/>
  <c r="H246" i="22" s="1"/>
  <c r="G246" i="22" a="1"/>
  <c r="G246" i="22" s="1"/>
  <c r="F246" i="22" a="1"/>
  <c r="F246" i="22" s="1"/>
  <c r="E246" i="22" a="1"/>
  <c r="E246" i="22" s="1"/>
  <c r="D246" i="22" a="1"/>
  <c r="D246" i="22" s="1"/>
  <c r="C246" i="22" a="1"/>
  <c r="C246" i="22" s="1"/>
  <c r="R245" i="22" a="1"/>
  <c r="R245" i="22" s="1"/>
  <c r="Q245" i="22" a="1"/>
  <c r="Q245" i="22" s="1"/>
  <c r="P245" i="22" a="1"/>
  <c r="P245" i="22" s="1"/>
  <c r="O245" i="22" a="1"/>
  <c r="O245" i="22" s="1"/>
  <c r="N245" i="22" a="1"/>
  <c r="N245" i="22" s="1"/>
  <c r="M245" i="22" a="1"/>
  <c r="M245" i="22" s="1"/>
  <c r="L245" i="22" a="1"/>
  <c r="L245" i="22" s="1"/>
  <c r="K245" i="22" a="1"/>
  <c r="K245" i="22" s="1"/>
  <c r="J245" i="22" a="1"/>
  <c r="J245" i="22" s="1"/>
  <c r="I245" i="22" a="1"/>
  <c r="I245" i="22" s="1"/>
  <c r="H245" i="22" a="1"/>
  <c r="H245" i="22" s="1"/>
  <c r="G245" i="22" a="1"/>
  <c r="G245" i="22" s="1"/>
  <c r="F245" i="22" a="1"/>
  <c r="F245" i="22" s="1"/>
  <c r="E245" i="22" a="1"/>
  <c r="E245" i="22" s="1"/>
  <c r="D245" i="22" a="1"/>
  <c r="D245" i="22" s="1"/>
  <c r="C245" i="22" a="1"/>
  <c r="C245" i="22" s="1"/>
  <c r="R244" i="22" a="1"/>
  <c r="R244" i="22" s="1"/>
  <c r="Q244" i="22" a="1"/>
  <c r="Q244" i="22" s="1"/>
  <c r="P244" i="22" a="1"/>
  <c r="P244" i="22" s="1"/>
  <c r="O244" i="22" a="1"/>
  <c r="O244" i="22" s="1"/>
  <c r="N244" i="22" a="1"/>
  <c r="N244" i="22" s="1"/>
  <c r="M244" i="22" a="1"/>
  <c r="M244" i="22" s="1"/>
  <c r="L244" i="22" a="1"/>
  <c r="L244" i="22" s="1"/>
  <c r="K244" i="22" a="1"/>
  <c r="K244" i="22" s="1"/>
  <c r="J244" i="22" a="1"/>
  <c r="J244" i="22" s="1"/>
  <c r="I244" i="22" a="1"/>
  <c r="I244" i="22" s="1"/>
  <c r="H244" i="22" a="1"/>
  <c r="H244" i="22" s="1"/>
  <c r="G244" i="22" a="1"/>
  <c r="G244" i="22" s="1"/>
  <c r="F244" i="22" a="1"/>
  <c r="F244" i="22" s="1"/>
  <c r="E244" i="22" a="1"/>
  <c r="E244" i="22" s="1"/>
  <c r="D244" i="22" a="1"/>
  <c r="D244" i="22" s="1"/>
  <c r="C244" i="22" a="1"/>
  <c r="C244" i="22" s="1"/>
  <c r="R243" i="22" a="1"/>
  <c r="R243" i="22" s="1"/>
  <c r="Q243" i="22" a="1"/>
  <c r="Q243" i="22" s="1"/>
  <c r="P243" i="22" a="1"/>
  <c r="P243" i="22" s="1"/>
  <c r="O243" i="22" a="1"/>
  <c r="O243" i="22" s="1"/>
  <c r="N243" i="22" a="1"/>
  <c r="N243" i="22" s="1"/>
  <c r="M243" i="22" a="1"/>
  <c r="M243" i="22" s="1"/>
  <c r="L243" i="22" a="1"/>
  <c r="L243" i="22" s="1"/>
  <c r="K243" i="22" a="1"/>
  <c r="K243" i="22" s="1"/>
  <c r="J243" i="22" a="1"/>
  <c r="J243" i="22" s="1"/>
  <c r="I243" i="22" a="1"/>
  <c r="I243" i="22" s="1"/>
  <c r="H243" i="22" a="1"/>
  <c r="H243" i="22" s="1"/>
  <c r="G243" i="22" a="1"/>
  <c r="G243" i="22" s="1"/>
  <c r="F243" i="22" a="1"/>
  <c r="F243" i="22" s="1"/>
  <c r="E243" i="22" a="1"/>
  <c r="E243" i="22" s="1"/>
  <c r="D243" i="22" a="1"/>
  <c r="D243" i="22" s="1"/>
  <c r="C243" i="22" a="1"/>
  <c r="C243" i="22" s="1"/>
  <c r="R242" i="22" a="1"/>
  <c r="R242" i="22" s="1"/>
  <c r="Q242" i="22" a="1"/>
  <c r="Q242" i="22" s="1"/>
  <c r="P242" i="22" a="1"/>
  <c r="P242" i="22" s="1"/>
  <c r="O242" i="22" a="1"/>
  <c r="O242" i="22" s="1"/>
  <c r="N242" i="22" a="1"/>
  <c r="N242" i="22" s="1"/>
  <c r="M242" i="22" a="1"/>
  <c r="M242" i="22" s="1"/>
  <c r="L242" i="22" a="1"/>
  <c r="L242" i="22" s="1"/>
  <c r="K242" i="22" a="1"/>
  <c r="K242" i="22" s="1"/>
  <c r="J242" i="22" a="1"/>
  <c r="J242" i="22" s="1"/>
  <c r="I242" i="22" a="1"/>
  <c r="I242" i="22" s="1"/>
  <c r="H242" i="22" a="1"/>
  <c r="H242" i="22" s="1"/>
  <c r="G242" i="22" a="1"/>
  <c r="G242" i="22" s="1"/>
  <c r="F242" i="22" a="1"/>
  <c r="F242" i="22" s="1"/>
  <c r="E242" i="22" a="1"/>
  <c r="E242" i="22" s="1"/>
  <c r="D242" i="22" a="1"/>
  <c r="D242" i="22" s="1"/>
  <c r="C242" i="22" a="1"/>
  <c r="C242" i="22" s="1"/>
  <c r="R241" i="22" a="1"/>
  <c r="R241" i="22" s="1"/>
  <c r="Q241" i="22" a="1"/>
  <c r="Q241" i="22" s="1"/>
  <c r="P241" i="22" a="1"/>
  <c r="P241" i="22" s="1"/>
  <c r="O241" i="22" a="1"/>
  <c r="O241" i="22" s="1"/>
  <c r="N241" i="22" a="1"/>
  <c r="N241" i="22" s="1"/>
  <c r="M241" i="22" a="1"/>
  <c r="M241" i="22" s="1"/>
  <c r="L241" i="22" a="1"/>
  <c r="L241" i="22" s="1"/>
  <c r="K241" i="22" a="1"/>
  <c r="K241" i="22" s="1"/>
  <c r="J241" i="22" a="1"/>
  <c r="J241" i="22" s="1"/>
  <c r="I241" i="22" a="1"/>
  <c r="I241" i="22" s="1"/>
  <c r="H241" i="22" a="1"/>
  <c r="H241" i="22" s="1"/>
  <c r="G241" i="22" a="1"/>
  <c r="G241" i="22" s="1"/>
  <c r="F241" i="22" a="1"/>
  <c r="F241" i="22" s="1"/>
  <c r="E241" i="22" a="1"/>
  <c r="E241" i="22" s="1"/>
  <c r="D241" i="22" a="1"/>
  <c r="D241" i="22" s="1"/>
  <c r="C241" i="22" a="1"/>
  <c r="C241" i="22" s="1"/>
  <c r="R240" i="22" a="1"/>
  <c r="R240" i="22" s="1"/>
  <c r="Q240" i="22" a="1"/>
  <c r="Q240" i="22" s="1"/>
  <c r="P240" i="22" a="1"/>
  <c r="P240" i="22" s="1"/>
  <c r="O240" i="22" a="1"/>
  <c r="O240" i="22" s="1"/>
  <c r="N240" i="22" a="1"/>
  <c r="N240" i="22" s="1"/>
  <c r="M240" i="22" a="1"/>
  <c r="M240" i="22" s="1"/>
  <c r="L240" i="22" a="1"/>
  <c r="L240" i="22" s="1"/>
  <c r="K240" i="22" a="1"/>
  <c r="K240" i="22" s="1"/>
  <c r="J240" i="22" a="1"/>
  <c r="J240" i="22" s="1"/>
  <c r="I240" i="22" a="1"/>
  <c r="I240" i="22" s="1"/>
  <c r="H240" i="22" a="1"/>
  <c r="H240" i="22" s="1"/>
  <c r="G240" i="22" a="1"/>
  <c r="G240" i="22" s="1"/>
  <c r="F240" i="22" a="1"/>
  <c r="F240" i="22" s="1"/>
  <c r="E240" i="22" a="1"/>
  <c r="E240" i="22" s="1"/>
  <c r="D240" i="22" a="1"/>
  <c r="D240" i="22" s="1"/>
  <c r="C240" i="22" a="1"/>
  <c r="C240" i="22" s="1"/>
  <c r="R239" i="22" a="1"/>
  <c r="R239" i="22" s="1"/>
  <c r="Q239" i="22" a="1"/>
  <c r="Q239" i="22" s="1"/>
  <c r="P239" i="22" a="1"/>
  <c r="P239" i="22" s="1"/>
  <c r="O239" i="22" a="1"/>
  <c r="O239" i="22" s="1"/>
  <c r="N239" i="22" a="1"/>
  <c r="N239" i="22" s="1"/>
  <c r="M239" i="22" a="1"/>
  <c r="M239" i="22" s="1"/>
  <c r="L239" i="22" a="1"/>
  <c r="L239" i="22" s="1"/>
  <c r="K239" i="22" a="1"/>
  <c r="K239" i="22" s="1"/>
  <c r="J239" i="22" a="1"/>
  <c r="J239" i="22" s="1"/>
  <c r="I239" i="22" a="1"/>
  <c r="I239" i="22" s="1"/>
  <c r="H239" i="22" a="1"/>
  <c r="H239" i="22" s="1"/>
  <c r="G239" i="22" a="1"/>
  <c r="G239" i="22" s="1"/>
  <c r="F239" i="22" a="1"/>
  <c r="F239" i="22" s="1"/>
  <c r="E239" i="22" a="1"/>
  <c r="E239" i="22" s="1"/>
  <c r="D239" i="22" a="1"/>
  <c r="D239" i="22" s="1"/>
  <c r="C239" i="22" a="1"/>
  <c r="C239" i="22" s="1"/>
  <c r="R238" i="22" a="1"/>
  <c r="R238" i="22" s="1"/>
  <c r="Q238" i="22" a="1"/>
  <c r="Q238" i="22" s="1"/>
  <c r="P238" i="22" a="1"/>
  <c r="P238" i="22" s="1"/>
  <c r="O238" i="22" a="1"/>
  <c r="O238" i="22" s="1"/>
  <c r="N238" i="22" a="1"/>
  <c r="N238" i="22" s="1"/>
  <c r="M238" i="22" a="1"/>
  <c r="M238" i="22" s="1"/>
  <c r="L238" i="22" a="1"/>
  <c r="L238" i="22" s="1"/>
  <c r="K238" i="22" a="1"/>
  <c r="K238" i="22" s="1"/>
  <c r="J238" i="22" a="1"/>
  <c r="J238" i="22" s="1"/>
  <c r="I238" i="22" a="1"/>
  <c r="I238" i="22" s="1"/>
  <c r="H238" i="22" a="1"/>
  <c r="H238" i="22" s="1"/>
  <c r="G238" i="22" a="1"/>
  <c r="G238" i="22" s="1"/>
  <c r="F238" i="22" a="1"/>
  <c r="F238" i="22" s="1"/>
  <c r="E238" i="22" a="1"/>
  <c r="E238" i="22" s="1"/>
  <c r="D238" i="22" a="1"/>
  <c r="D238" i="22" s="1"/>
  <c r="C238" i="22" a="1"/>
  <c r="C238" i="22" s="1"/>
  <c r="R237" i="22" a="1"/>
  <c r="R237" i="22" s="1"/>
  <c r="Q237" i="22" a="1"/>
  <c r="Q237" i="22" s="1"/>
  <c r="P237" i="22" a="1"/>
  <c r="P237" i="22" s="1"/>
  <c r="O237" i="22" a="1"/>
  <c r="O237" i="22" s="1"/>
  <c r="N237" i="22" a="1"/>
  <c r="N237" i="22" s="1"/>
  <c r="M237" i="22" a="1"/>
  <c r="M237" i="22" s="1"/>
  <c r="L237" i="22" a="1"/>
  <c r="L237" i="22" s="1"/>
  <c r="K237" i="22" a="1"/>
  <c r="K237" i="22" s="1"/>
  <c r="J237" i="22" a="1"/>
  <c r="J237" i="22" s="1"/>
  <c r="I237" i="22" a="1"/>
  <c r="I237" i="22" s="1"/>
  <c r="H237" i="22" a="1"/>
  <c r="H237" i="22" s="1"/>
  <c r="G237" i="22" a="1"/>
  <c r="G237" i="22" s="1"/>
  <c r="F237" i="22" a="1"/>
  <c r="F237" i="22" s="1"/>
  <c r="E237" i="22" a="1"/>
  <c r="E237" i="22" s="1"/>
  <c r="D237" i="22" a="1"/>
  <c r="D237" i="22" s="1"/>
  <c r="C237" i="22" a="1"/>
  <c r="C237" i="22" s="1"/>
  <c r="R236" i="22" a="1"/>
  <c r="R236" i="22" s="1"/>
  <c r="Q236" i="22" a="1"/>
  <c r="Q236" i="22" s="1"/>
  <c r="P236" i="22" a="1"/>
  <c r="P236" i="22" s="1"/>
  <c r="O236" i="22" a="1"/>
  <c r="O236" i="22" s="1"/>
  <c r="N236" i="22" a="1"/>
  <c r="N236" i="22" s="1"/>
  <c r="M236" i="22" a="1"/>
  <c r="M236" i="22" s="1"/>
  <c r="L236" i="22" a="1"/>
  <c r="L236" i="22" s="1"/>
  <c r="K236" i="22" a="1"/>
  <c r="K236" i="22" s="1"/>
  <c r="J236" i="22" a="1"/>
  <c r="J236" i="22" s="1"/>
  <c r="I236" i="22" a="1"/>
  <c r="I236" i="22" s="1"/>
  <c r="H236" i="22" a="1"/>
  <c r="H236" i="22" s="1"/>
  <c r="G236" i="22" a="1"/>
  <c r="G236" i="22" s="1"/>
  <c r="F236" i="22" a="1"/>
  <c r="F236" i="22" s="1"/>
  <c r="E236" i="22" a="1"/>
  <c r="E236" i="22" s="1"/>
  <c r="D236" i="22" a="1"/>
  <c r="D236" i="22" s="1"/>
  <c r="C236" i="22" a="1"/>
  <c r="C236" i="22" s="1"/>
  <c r="R235" i="22" a="1"/>
  <c r="R235" i="22" s="1"/>
  <c r="Q235" i="22" a="1"/>
  <c r="Q235" i="22" s="1"/>
  <c r="P235" i="22" a="1"/>
  <c r="P235" i="22" s="1"/>
  <c r="O235" i="22" a="1"/>
  <c r="O235" i="22" s="1"/>
  <c r="N235" i="22" a="1"/>
  <c r="N235" i="22" s="1"/>
  <c r="M235" i="22" a="1"/>
  <c r="M235" i="22" s="1"/>
  <c r="L235" i="22" a="1"/>
  <c r="L235" i="22" s="1"/>
  <c r="K235" i="22" a="1"/>
  <c r="K235" i="22" s="1"/>
  <c r="J235" i="22" a="1"/>
  <c r="J235" i="22" s="1"/>
  <c r="I235" i="22" a="1"/>
  <c r="I235" i="22" s="1"/>
  <c r="H235" i="22" a="1"/>
  <c r="H235" i="22" s="1"/>
  <c r="G235" i="22" a="1"/>
  <c r="G235" i="22" s="1"/>
  <c r="F235" i="22" a="1"/>
  <c r="F235" i="22" s="1"/>
  <c r="E235" i="22" a="1"/>
  <c r="E235" i="22" s="1"/>
  <c r="D235" i="22" a="1"/>
  <c r="D235" i="22" s="1"/>
  <c r="C235" i="22" a="1"/>
  <c r="C235" i="22" s="1"/>
  <c r="R234" i="22" a="1"/>
  <c r="R234" i="22" s="1"/>
  <c r="Q234" i="22" a="1"/>
  <c r="Q234" i="22" s="1"/>
  <c r="P234" i="22" a="1"/>
  <c r="P234" i="22" s="1"/>
  <c r="O234" i="22" a="1"/>
  <c r="O234" i="22" s="1"/>
  <c r="N234" i="22" a="1"/>
  <c r="N234" i="22" s="1"/>
  <c r="M234" i="22" a="1"/>
  <c r="M234" i="22" s="1"/>
  <c r="L234" i="22" a="1"/>
  <c r="L234" i="22" s="1"/>
  <c r="K234" i="22" a="1"/>
  <c r="K234" i="22" s="1"/>
  <c r="J234" i="22" a="1"/>
  <c r="J234" i="22" s="1"/>
  <c r="I234" i="22" a="1"/>
  <c r="I234" i="22" s="1"/>
  <c r="H234" i="22" a="1"/>
  <c r="H234" i="22" s="1"/>
  <c r="G234" i="22" a="1"/>
  <c r="G234" i="22" s="1"/>
  <c r="F234" i="22" a="1"/>
  <c r="F234" i="22" s="1"/>
  <c r="E234" i="22" a="1"/>
  <c r="E234" i="22" s="1"/>
  <c r="D234" i="22" a="1"/>
  <c r="D234" i="22" s="1"/>
  <c r="C234" i="22" a="1"/>
  <c r="C234" i="22" s="1"/>
  <c r="R233" i="22" a="1"/>
  <c r="R233" i="22" s="1"/>
  <c r="Q233" i="22" a="1"/>
  <c r="Q233" i="22" s="1"/>
  <c r="P233" i="22" a="1"/>
  <c r="P233" i="22" s="1"/>
  <c r="O233" i="22" a="1"/>
  <c r="O233" i="22" s="1"/>
  <c r="N233" i="22" a="1"/>
  <c r="N233" i="22" s="1"/>
  <c r="M233" i="22" a="1"/>
  <c r="M233" i="22" s="1"/>
  <c r="L233" i="22" a="1"/>
  <c r="L233" i="22" s="1"/>
  <c r="K233" i="22" a="1"/>
  <c r="K233" i="22" s="1"/>
  <c r="J233" i="22" a="1"/>
  <c r="J233" i="22" s="1"/>
  <c r="I233" i="22" a="1"/>
  <c r="I233" i="22" s="1"/>
  <c r="H233" i="22" a="1"/>
  <c r="H233" i="22" s="1"/>
  <c r="G233" i="22" a="1"/>
  <c r="G233" i="22" s="1"/>
  <c r="F233" i="22" a="1"/>
  <c r="F233" i="22" s="1"/>
  <c r="E233" i="22" a="1"/>
  <c r="E233" i="22" s="1"/>
  <c r="D233" i="22" a="1"/>
  <c r="D233" i="22" s="1"/>
  <c r="C233" i="22" a="1"/>
  <c r="C233" i="22" s="1"/>
  <c r="R232" i="22" a="1"/>
  <c r="R232" i="22" s="1"/>
  <c r="Q232" i="22" a="1"/>
  <c r="Q232" i="22" s="1"/>
  <c r="P232" i="22" a="1"/>
  <c r="P232" i="22" s="1"/>
  <c r="O232" i="22" a="1"/>
  <c r="O232" i="22" s="1"/>
  <c r="N232" i="22" a="1"/>
  <c r="N232" i="22" s="1"/>
  <c r="M232" i="22" a="1"/>
  <c r="M232" i="22" s="1"/>
  <c r="L232" i="22" a="1"/>
  <c r="L232" i="22" s="1"/>
  <c r="K232" i="22" a="1"/>
  <c r="K232" i="22" s="1"/>
  <c r="J232" i="22" a="1"/>
  <c r="J232" i="22" s="1"/>
  <c r="I232" i="22" a="1"/>
  <c r="I232" i="22" s="1"/>
  <c r="H232" i="22" a="1"/>
  <c r="H232" i="22" s="1"/>
  <c r="G232" i="22" a="1"/>
  <c r="G232" i="22" s="1"/>
  <c r="F232" i="22" a="1"/>
  <c r="F232" i="22" s="1"/>
  <c r="E232" i="22" a="1"/>
  <c r="E232" i="22" s="1"/>
  <c r="D232" i="22" a="1"/>
  <c r="D232" i="22" s="1"/>
  <c r="C232" i="22" a="1"/>
  <c r="C232" i="22" s="1"/>
  <c r="R231" i="22" a="1"/>
  <c r="R231" i="22" s="1"/>
  <c r="Q231" i="22" a="1"/>
  <c r="Q231" i="22" s="1"/>
  <c r="P231" i="22" a="1"/>
  <c r="P231" i="22" s="1"/>
  <c r="O231" i="22" a="1"/>
  <c r="O231" i="22" s="1"/>
  <c r="N231" i="22" a="1"/>
  <c r="N231" i="22" s="1"/>
  <c r="M231" i="22" a="1"/>
  <c r="M231" i="22" s="1"/>
  <c r="L231" i="22" a="1"/>
  <c r="L231" i="22" s="1"/>
  <c r="K231" i="22" a="1"/>
  <c r="K231" i="22" s="1"/>
  <c r="J231" i="22" a="1"/>
  <c r="J231" i="22" s="1"/>
  <c r="I231" i="22" a="1"/>
  <c r="I231" i="22" s="1"/>
  <c r="H231" i="22" a="1"/>
  <c r="H231" i="22" s="1"/>
  <c r="G231" i="22" a="1"/>
  <c r="G231" i="22" s="1"/>
  <c r="F231" i="22" a="1"/>
  <c r="F231" i="22" s="1"/>
  <c r="E231" i="22" a="1"/>
  <c r="E231" i="22" s="1"/>
  <c r="D231" i="22" a="1"/>
  <c r="D231" i="22" s="1"/>
  <c r="C231" i="22" a="1"/>
  <c r="C231" i="22" s="1"/>
  <c r="R230" i="22" a="1"/>
  <c r="R230" i="22" s="1"/>
  <c r="Q230" i="22" a="1"/>
  <c r="Q230" i="22" s="1"/>
  <c r="P230" i="22" a="1"/>
  <c r="P230" i="22" s="1"/>
  <c r="O230" i="22" a="1"/>
  <c r="O230" i="22" s="1"/>
  <c r="N230" i="22" a="1"/>
  <c r="N230" i="22" s="1"/>
  <c r="M230" i="22" a="1"/>
  <c r="M230" i="22" s="1"/>
  <c r="L230" i="22" a="1"/>
  <c r="L230" i="22" s="1"/>
  <c r="K230" i="22" a="1"/>
  <c r="K230" i="22" s="1"/>
  <c r="J230" i="22" a="1"/>
  <c r="J230" i="22" s="1"/>
  <c r="I230" i="22" a="1"/>
  <c r="I230" i="22" s="1"/>
  <c r="H230" i="22" a="1"/>
  <c r="H230" i="22" s="1"/>
  <c r="G230" i="22" a="1"/>
  <c r="G230" i="22" s="1"/>
  <c r="F230" i="22" a="1"/>
  <c r="F230" i="22" s="1"/>
  <c r="E230" i="22" a="1"/>
  <c r="E230" i="22" s="1"/>
  <c r="D230" i="22" a="1"/>
  <c r="D230" i="22" s="1"/>
  <c r="C230" i="22" a="1"/>
  <c r="C230" i="22" s="1"/>
  <c r="R229" i="22" a="1"/>
  <c r="R229" i="22" s="1"/>
  <c r="Q229" i="22" a="1"/>
  <c r="Q229" i="22" s="1"/>
  <c r="P229" i="22" a="1"/>
  <c r="P229" i="22" s="1"/>
  <c r="O229" i="22" a="1"/>
  <c r="O229" i="22" s="1"/>
  <c r="N229" i="22" a="1"/>
  <c r="N229" i="22" s="1"/>
  <c r="M229" i="22" a="1"/>
  <c r="M229" i="22" s="1"/>
  <c r="L229" i="22" a="1"/>
  <c r="L229" i="22" s="1"/>
  <c r="K229" i="22" a="1"/>
  <c r="K229" i="22" s="1"/>
  <c r="J229" i="22" a="1"/>
  <c r="J229" i="22" s="1"/>
  <c r="I229" i="22" a="1"/>
  <c r="I229" i="22" s="1"/>
  <c r="H229" i="22" a="1"/>
  <c r="H229" i="22" s="1"/>
  <c r="G229" i="22" a="1"/>
  <c r="G229" i="22" s="1"/>
  <c r="F229" i="22" a="1"/>
  <c r="F229" i="22" s="1"/>
  <c r="E229" i="22" a="1"/>
  <c r="E229" i="22" s="1"/>
  <c r="D229" i="22" a="1"/>
  <c r="D229" i="22" s="1"/>
  <c r="C229" i="22" a="1"/>
  <c r="C229" i="22" s="1"/>
  <c r="R228" i="22" a="1"/>
  <c r="R228" i="22" s="1"/>
  <c r="Q228" i="22" a="1"/>
  <c r="Q228" i="22" s="1"/>
  <c r="P228" i="22" a="1"/>
  <c r="P228" i="22" s="1"/>
  <c r="O228" i="22" a="1"/>
  <c r="O228" i="22" s="1"/>
  <c r="N228" i="22" a="1"/>
  <c r="N228" i="22" s="1"/>
  <c r="M228" i="22" a="1"/>
  <c r="M228" i="22" s="1"/>
  <c r="L228" i="22" a="1"/>
  <c r="L228" i="22" s="1"/>
  <c r="K228" i="22" a="1"/>
  <c r="K228" i="22" s="1"/>
  <c r="J228" i="22" a="1"/>
  <c r="J228" i="22" s="1"/>
  <c r="I228" i="22" a="1"/>
  <c r="I228" i="22" s="1"/>
  <c r="H228" i="22" a="1"/>
  <c r="H228" i="22" s="1"/>
  <c r="G228" i="22" a="1"/>
  <c r="G228" i="22" s="1"/>
  <c r="F228" i="22" a="1"/>
  <c r="F228" i="22" s="1"/>
  <c r="E228" i="22" a="1"/>
  <c r="E228" i="22" s="1"/>
  <c r="D228" i="22" a="1"/>
  <c r="D228" i="22" s="1"/>
  <c r="C228" i="22" a="1"/>
  <c r="C228" i="22" s="1"/>
  <c r="R227" i="22" a="1"/>
  <c r="R227" i="22" s="1"/>
  <c r="Q227" i="22" a="1"/>
  <c r="Q227" i="22" s="1"/>
  <c r="P227" i="22" a="1"/>
  <c r="P227" i="22" s="1"/>
  <c r="O227" i="22" a="1"/>
  <c r="O227" i="22" s="1"/>
  <c r="N227" i="22" a="1"/>
  <c r="N227" i="22" s="1"/>
  <c r="M227" i="22" a="1"/>
  <c r="M227" i="22" s="1"/>
  <c r="L227" i="22" a="1"/>
  <c r="L227" i="22" s="1"/>
  <c r="K227" i="22" a="1"/>
  <c r="K227" i="22" s="1"/>
  <c r="J227" i="22" a="1"/>
  <c r="J227" i="22" s="1"/>
  <c r="I227" i="22" a="1"/>
  <c r="I227" i="22" s="1"/>
  <c r="H227" i="22" a="1"/>
  <c r="H227" i="22" s="1"/>
  <c r="G227" i="22" a="1"/>
  <c r="G227" i="22" s="1"/>
  <c r="F227" i="22" a="1"/>
  <c r="F227" i="22" s="1"/>
  <c r="E227" i="22" a="1"/>
  <c r="E227" i="22" s="1"/>
  <c r="D227" i="22" a="1"/>
  <c r="D227" i="22" s="1"/>
  <c r="C227" i="22" a="1"/>
  <c r="C227" i="22" s="1"/>
  <c r="R226" i="22" a="1"/>
  <c r="R226" i="22" s="1"/>
  <c r="Q226" i="22" a="1"/>
  <c r="Q226" i="22" s="1"/>
  <c r="P226" i="22" a="1"/>
  <c r="P226" i="22" s="1"/>
  <c r="O226" i="22" a="1"/>
  <c r="O226" i="22" s="1"/>
  <c r="N226" i="22" a="1"/>
  <c r="N226" i="22" s="1"/>
  <c r="M226" i="22" a="1"/>
  <c r="M226" i="22" s="1"/>
  <c r="L226" i="22" a="1"/>
  <c r="L226" i="22" s="1"/>
  <c r="K226" i="22" a="1"/>
  <c r="K226" i="22" s="1"/>
  <c r="J226" i="22" a="1"/>
  <c r="J226" i="22" s="1"/>
  <c r="I226" i="22" a="1"/>
  <c r="I226" i="22" s="1"/>
  <c r="H226" i="22" a="1"/>
  <c r="H226" i="22" s="1"/>
  <c r="G226" i="22" a="1"/>
  <c r="G226" i="22" s="1"/>
  <c r="F226" i="22" a="1"/>
  <c r="F226" i="22" s="1"/>
  <c r="E226" i="22" a="1"/>
  <c r="E226" i="22" s="1"/>
  <c r="D226" i="22" a="1"/>
  <c r="D226" i="22" s="1"/>
  <c r="C226" i="22" a="1"/>
  <c r="C226" i="22" s="1"/>
  <c r="R225" i="22" a="1"/>
  <c r="R225" i="22" s="1"/>
  <c r="Q225" i="22" a="1"/>
  <c r="Q225" i="22" s="1"/>
  <c r="P225" i="22" a="1"/>
  <c r="P225" i="22" s="1"/>
  <c r="O225" i="22" a="1"/>
  <c r="O225" i="22" s="1"/>
  <c r="N225" i="22" a="1"/>
  <c r="N225" i="22" s="1"/>
  <c r="M225" i="22" a="1"/>
  <c r="M225" i="22" s="1"/>
  <c r="L225" i="22" a="1"/>
  <c r="L225" i="22" s="1"/>
  <c r="K225" i="22" a="1"/>
  <c r="K225" i="22" s="1"/>
  <c r="J225" i="22" a="1"/>
  <c r="J225" i="22" s="1"/>
  <c r="I225" i="22" a="1"/>
  <c r="I225" i="22" s="1"/>
  <c r="H225" i="22" a="1"/>
  <c r="H225" i="22" s="1"/>
  <c r="G225" i="22" a="1"/>
  <c r="G225" i="22" s="1"/>
  <c r="F225" i="22" a="1"/>
  <c r="F225" i="22" s="1"/>
  <c r="E225" i="22" a="1"/>
  <c r="E225" i="22" s="1"/>
  <c r="D225" i="22" a="1"/>
  <c r="D225" i="22" s="1"/>
  <c r="C225" i="22" a="1"/>
  <c r="C225" i="22" s="1"/>
  <c r="R224" i="22" a="1"/>
  <c r="R224" i="22" s="1"/>
  <c r="Q224" i="22" a="1"/>
  <c r="Q224" i="22" s="1"/>
  <c r="P224" i="22" a="1"/>
  <c r="P224" i="22" s="1"/>
  <c r="O224" i="22" a="1"/>
  <c r="O224" i="22" s="1"/>
  <c r="N224" i="22" a="1"/>
  <c r="N224" i="22" s="1"/>
  <c r="M224" i="22" a="1"/>
  <c r="M224" i="22" s="1"/>
  <c r="L224" i="22" a="1"/>
  <c r="L224" i="22" s="1"/>
  <c r="K224" i="22" a="1"/>
  <c r="K224" i="22" s="1"/>
  <c r="J224" i="22" a="1"/>
  <c r="J224" i="22" s="1"/>
  <c r="I224" i="22" a="1"/>
  <c r="I224" i="22" s="1"/>
  <c r="H224" i="22" a="1"/>
  <c r="H224" i="22" s="1"/>
  <c r="G224" i="22" a="1"/>
  <c r="G224" i="22" s="1"/>
  <c r="F224" i="22" a="1"/>
  <c r="F224" i="22" s="1"/>
  <c r="E224" i="22" a="1"/>
  <c r="E224" i="22" s="1"/>
  <c r="D224" i="22" a="1"/>
  <c r="D224" i="22" s="1"/>
  <c r="C224" i="22" a="1"/>
  <c r="C224" i="22" s="1"/>
  <c r="R223" i="22" a="1"/>
  <c r="R223" i="22" s="1"/>
  <c r="Q223" i="22" a="1"/>
  <c r="Q223" i="22" s="1"/>
  <c r="P223" i="22" a="1"/>
  <c r="P223" i="22" s="1"/>
  <c r="O223" i="22" a="1"/>
  <c r="O223" i="22" s="1"/>
  <c r="N223" i="22" a="1"/>
  <c r="N223" i="22" s="1"/>
  <c r="M223" i="22" a="1"/>
  <c r="M223" i="22" s="1"/>
  <c r="L223" i="22" a="1"/>
  <c r="L223" i="22" s="1"/>
  <c r="K223" i="22" a="1"/>
  <c r="K223" i="22" s="1"/>
  <c r="J223" i="22" a="1"/>
  <c r="J223" i="22" s="1"/>
  <c r="I223" i="22" a="1"/>
  <c r="I223" i="22" s="1"/>
  <c r="H223" i="22" a="1"/>
  <c r="H223" i="22" s="1"/>
  <c r="G223" i="22" a="1"/>
  <c r="G223" i="22" s="1"/>
  <c r="F223" i="22" a="1"/>
  <c r="F223" i="22" s="1"/>
  <c r="E223" i="22" a="1"/>
  <c r="E223" i="22" s="1"/>
  <c r="D223" i="22" a="1"/>
  <c r="D223" i="22" s="1"/>
  <c r="C223" i="22" a="1"/>
  <c r="C223" i="22" s="1"/>
  <c r="R222" i="22" a="1"/>
  <c r="R222" i="22" s="1"/>
  <c r="Q222" i="22" a="1"/>
  <c r="Q222" i="22" s="1"/>
  <c r="P222" i="22" a="1"/>
  <c r="P222" i="22" s="1"/>
  <c r="O222" i="22" a="1"/>
  <c r="O222" i="22" s="1"/>
  <c r="N222" i="22" a="1"/>
  <c r="N222" i="22" s="1"/>
  <c r="M222" i="22" a="1"/>
  <c r="M222" i="22" s="1"/>
  <c r="L222" i="22" a="1"/>
  <c r="L222" i="22" s="1"/>
  <c r="K222" i="22" a="1"/>
  <c r="K222" i="22" s="1"/>
  <c r="J222" i="22" a="1"/>
  <c r="J222" i="22" s="1"/>
  <c r="I222" i="22" a="1"/>
  <c r="I222" i="22" s="1"/>
  <c r="H222" i="22" a="1"/>
  <c r="H222" i="22" s="1"/>
  <c r="G222" i="22" a="1"/>
  <c r="G222" i="22" s="1"/>
  <c r="F222" i="22" a="1"/>
  <c r="F222" i="22" s="1"/>
  <c r="E222" i="22" a="1"/>
  <c r="E222" i="22" s="1"/>
  <c r="D222" i="22" a="1"/>
  <c r="D222" i="22" s="1"/>
  <c r="C222" i="22" a="1"/>
  <c r="C222" i="22" s="1"/>
  <c r="R221" i="22" a="1"/>
  <c r="R221" i="22" s="1"/>
  <c r="Q221" i="22" a="1"/>
  <c r="Q221" i="22" s="1"/>
  <c r="P221" i="22" a="1"/>
  <c r="P221" i="22" s="1"/>
  <c r="O221" i="22" a="1"/>
  <c r="O221" i="22" s="1"/>
  <c r="N221" i="22" a="1"/>
  <c r="N221" i="22" s="1"/>
  <c r="M221" i="22" a="1"/>
  <c r="M221" i="22" s="1"/>
  <c r="L221" i="22" a="1"/>
  <c r="L221" i="22" s="1"/>
  <c r="K221" i="22" a="1"/>
  <c r="K221" i="22" s="1"/>
  <c r="J221" i="22" a="1"/>
  <c r="J221" i="22" s="1"/>
  <c r="I221" i="22" a="1"/>
  <c r="I221" i="22" s="1"/>
  <c r="H221" i="22" a="1"/>
  <c r="H221" i="22" s="1"/>
  <c r="G221" i="22" a="1"/>
  <c r="G221" i="22" s="1"/>
  <c r="F221" i="22" a="1"/>
  <c r="F221" i="22" s="1"/>
  <c r="E221" i="22" a="1"/>
  <c r="E221" i="22" s="1"/>
  <c r="D221" i="22" a="1"/>
  <c r="D221" i="22" s="1"/>
  <c r="C221" i="22" a="1"/>
  <c r="C221" i="22" s="1"/>
  <c r="R220" i="22" a="1"/>
  <c r="R220" i="22" s="1"/>
  <c r="Q220" i="22" a="1"/>
  <c r="Q220" i="22" s="1"/>
  <c r="P220" i="22" a="1"/>
  <c r="P220" i="22" s="1"/>
  <c r="O220" i="22" a="1"/>
  <c r="O220" i="22" s="1"/>
  <c r="N220" i="22" a="1"/>
  <c r="N220" i="22" s="1"/>
  <c r="M220" i="22" a="1"/>
  <c r="M220" i="22" s="1"/>
  <c r="L220" i="22" a="1"/>
  <c r="L220" i="22" s="1"/>
  <c r="K220" i="22" a="1"/>
  <c r="K220" i="22" s="1"/>
  <c r="J220" i="22" a="1"/>
  <c r="J220" i="22" s="1"/>
  <c r="I220" i="22" a="1"/>
  <c r="I220" i="22" s="1"/>
  <c r="H220" i="22" a="1"/>
  <c r="H220" i="22" s="1"/>
  <c r="G220" i="22" a="1"/>
  <c r="G220" i="22" s="1"/>
  <c r="F220" i="22" a="1"/>
  <c r="F220" i="22" s="1"/>
  <c r="E220" i="22" a="1"/>
  <c r="E220" i="22" s="1"/>
  <c r="D220" i="22" a="1"/>
  <c r="D220" i="22" s="1"/>
  <c r="C220" i="22" a="1"/>
  <c r="C220" i="22" s="1"/>
  <c r="R214" i="22" a="1"/>
  <c r="R214" i="22" s="1"/>
  <c r="Q214" i="22" a="1"/>
  <c r="Q214" i="22" s="1"/>
  <c r="P214" i="22" a="1"/>
  <c r="P214" i="22" s="1"/>
  <c r="O214" i="22" a="1"/>
  <c r="O214" i="22" s="1"/>
  <c r="N214" i="22" a="1"/>
  <c r="N214" i="22" s="1"/>
  <c r="M214" i="22" a="1"/>
  <c r="M214" i="22" s="1"/>
  <c r="L214" i="22" a="1"/>
  <c r="L214" i="22" s="1"/>
  <c r="K214" i="22" a="1"/>
  <c r="K214" i="22" s="1"/>
  <c r="J214" i="22" a="1"/>
  <c r="J214" i="22" s="1"/>
  <c r="I214" i="22" a="1"/>
  <c r="I214" i="22" s="1"/>
  <c r="H214" i="22" a="1"/>
  <c r="H214" i="22" s="1"/>
  <c r="G214" i="22" a="1"/>
  <c r="G214" i="22" s="1"/>
  <c r="F214" i="22" a="1"/>
  <c r="F214" i="22" s="1"/>
  <c r="E214" i="22" a="1"/>
  <c r="E214" i="22" s="1"/>
  <c r="D214" i="22" a="1"/>
  <c r="D214" i="22" s="1"/>
  <c r="C214" i="22" a="1"/>
  <c r="C214" i="22" s="1"/>
  <c r="R213" i="22" a="1"/>
  <c r="R213" i="22" s="1"/>
  <c r="Q213" i="22" a="1"/>
  <c r="Q213" i="22" s="1"/>
  <c r="P213" i="22" a="1"/>
  <c r="P213" i="22" s="1"/>
  <c r="O213" i="22" a="1"/>
  <c r="O213" i="22" s="1"/>
  <c r="N213" i="22" a="1"/>
  <c r="N213" i="22" s="1"/>
  <c r="M213" i="22" a="1"/>
  <c r="M213" i="22" s="1"/>
  <c r="L213" i="22" a="1"/>
  <c r="L213" i="22" s="1"/>
  <c r="K213" i="22" a="1"/>
  <c r="K213" i="22" s="1"/>
  <c r="J213" i="22" a="1"/>
  <c r="J213" i="22" s="1"/>
  <c r="I213" i="22" a="1"/>
  <c r="I213" i="22" s="1"/>
  <c r="H213" i="22" a="1"/>
  <c r="H213" i="22" s="1"/>
  <c r="G213" i="22" a="1"/>
  <c r="G213" i="22" s="1"/>
  <c r="F213" i="22" a="1"/>
  <c r="F213" i="22" s="1"/>
  <c r="E213" i="22" a="1"/>
  <c r="E213" i="22" s="1"/>
  <c r="D213" i="22" a="1"/>
  <c r="D213" i="22" s="1"/>
  <c r="C213" i="22" a="1"/>
  <c r="C213" i="22" s="1"/>
  <c r="R212" i="22" a="1"/>
  <c r="R212" i="22" s="1"/>
  <c r="Q212" i="22" a="1"/>
  <c r="Q212" i="22" s="1"/>
  <c r="P212" i="22" a="1"/>
  <c r="P212" i="22" s="1"/>
  <c r="O212" i="22" a="1"/>
  <c r="O212" i="22" s="1"/>
  <c r="N212" i="22" a="1"/>
  <c r="N212" i="22" s="1"/>
  <c r="M212" i="22" a="1"/>
  <c r="M212" i="22" s="1"/>
  <c r="L212" i="22" a="1"/>
  <c r="L212" i="22" s="1"/>
  <c r="K212" i="22" a="1"/>
  <c r="K212" i="22" s="1"/>
  <c r="J212" i="22" a="1"/>
  <c r="J212" i="22" s="1"/>
  <c r="I212" i="22" a="1"/>
  <c r="I212" i="22" s="1"/>
  <c r="H212" i="22" a="1"/>
  <c r="H212" i="22" s="1"/>
  <c r="G212" i="22" a="1"/>
  <c r="G212" i="22" s="1"/>
  <c r="F212" i="22" a="1"/>
  <c r="F212" i="22" s="1"/>
  <c r="E212" i="22" a="1"/>
  <c r="E212" i="22" s="1"/>
  <c r="D212" i="22" a="1"/>
  <c r="D212" i="22" s="1"/>
  <c r="C212" i="22" a="1"/>
  <c r="C212" i="22" s="1"/>
  <c r="R211" i="22" a="1"/>
  <c r="R211" i="22" s="1"/>
  <c r="Q211" i="22" a="1"/>
  <c r="Q211" i="22" s="1"/>
  <c r="P211" i="22" a="1"/>
  <c r="P211" i="22" s="1"/>
  <c r="O211" i="22" a="1"/>
  <c r="O211" i="22" s="1"/>
  <c r="N211" i="22" a="1"/>
  <c r="N211" i="22" s="1"/>
  <c r="M211" i="22" a="1"/>
  <c r="M211" i="22" s="1"/>
  <c r="L211" i="22" a="1"/>
  <c r="L211" i="22" s="1"/>
  <c r="K211" i="22" a="1"/>
  <c r="K211" i="22" s="1"/>
  <c r="J211" i="22" a="1"/>
  <c r="J211" i="22" s="1"/>
  <c r="I211" i="22" a="1"/>
  <c r="I211" i="22" s="1"/>
  <c r="H211" i="22" a="1"/>
  <c r="H211" i="22" s="1"/>
  <c r="G211" i="22" a="1"/>
  <c r="G211" i="22" s="1"/>
  <c r="F211" i="22" a="1"/>
  <c r="F211" i="22" s="1"/>
  <c r="E211" i="22" a="1"/>
  <c r="E211" i="22" s="1"/>
  <c r="D211" i="22" a="1"/>
  <c r="D211" i="22" s="1"/>
  <c r="C211" i="22" a="1"/>
  <c r="C211" i="22" s="1"/>
  <c r="R210" i="22" a="1"/>
  <c r="R210" i="22" s="1"/>
  <c r="Q210" i="22" a="1"/>
  <c r="Q210" i="22" s="1"/>
  <c r="P210" i="22" a="1"/>
  <c r="P210" i="22" s="1"/>
  <c r="O210" i="22" a="1"/>
  <c r="O210" i="22" s="1"/>
  <c r="N210" i="22" a="1"/>
  <c r="N210" i="22" s="1"/>
  <c r="M210" i="22" a="1"/>
  <c r="M210" i="22" s="1"/>
  <c r="L210" i="22" a="1"/>
  <c r="L210" i="22" s="1"/>
  <c r="K210" i="22" a="1"/>
  <c r="K210" i="22" s="1"/>
  <c r="J210" i="22" a="1"/>
  <c r="J210" i="22" s="1"/>
  <c r="I210" i="22" a="1"/>
  <c r="I210" i="22" s="1"/>
  <c r="H210" i="22" a="1"/>
  <c r="H210" i="22" s="1"/>
  <c r="G210" i="22" a="1"/>
  <c r="G210" i="22" s="1"/>
  <c r="F210" i="22" a="1"/>
  <c r="F210" i="22" s="1"/>
  <c r="E210" i="22" a="1"/>
  <c r="E210" i="22" s="1"/>
  <c r="D210" i="22" a="1"/>
  <c r="D210" i="22" s="1"/>
  <c r="C210" i="22" a="1"/>
  <c r="C210" i="22" s="1"/>
  <c r="R209" i="22" a="1"/>
  <c r="R209" i="22" s="1"/>
  <c r="Q209" i="22" a="1"/>
  <c r="Q209" i="22" s="1"/>
  <c r="P209" i="22" a="1"/>
  <c r="P209" i="22" s="1"/>
  <c r="O209" i="22" a="1"/>
  <c r="O209" i="22" s="1"/>
  <c r="N209" i="22" a="1"/>
  <c r="N209" i="22" s="1"/>
  <c r="M209" i="22" a="1"/>
  <c r="M209" i="22" s="1"/>
  <c r="L209" i="22" a="1"/>
  <c r="L209" i="22" s="1"/>
  <c r="K209" i="22" a="1"/>
  <c r="K209" i="22" s="1"/>
  <c r="J209" i="22" a="1"/>
  <c r="J209" i="22" s="1"/>
  <c r="I209" i="22" a="1"/>
  <c r="I209" i="22" s="1"/>
  <c r="H209" i="22" a="1"/>
  <c r="H209" i="22" s="1"/>
  <c r="G209" i="22" a="1"/>
  <c r="G209" i="22" s="1"/>
  <c r="F209" i="22" a="1"/>
  <c r="F209" i="22" s="1"/>
  <c r="E209" i="22" a="1"/>
  <c r="E209" i="22" s="1"/>
  <c r="D209" i="22" a="1"/>
  <c r="D209" i="22" s="1"/>
  <c r="C209" i="22" a="1"/>
  <c r="C209" i="22" s="1"/>
  <c r="R208" i="22" a="1"/>
  <c r="R208" i="22" s="1"/>
  <c r="Q208" i="22" a="1"/>
  <c r="Q208" i="22" s="1"/>
  <c r="P208" i="22" a="1"/>
  <c r="P208" i="22" s="1"/>
  <c r="O208" i="22" a="1"/>
  <c r="O208" i="22" s="1"/>
  <c r="N208" i="22" a="1"/>
  <c r="N208" i="22" s="1"/>
  <c r="M208" i="22" a="1"/>
  <c r="M208" i="22" s="1"/>
  <c r="L208" i="22" a="1"/>
  <c r="L208" i="22" s="1"/>
  <c r="K208" i="22" a="1"/>
  <c r="K208" i="22" s="1"/>
  <c r="J208" i="22" a="1"/>
  <c r="J208" i="22" s="1"/>
  <c r="I208" i="22" a="1"/>
  <c r="I208" i="22" s="1"/>
  <c r="H208" i="22" a="1"/>
  <c r="H208" i="22" s="1"/>
  <c r="G208" i="22" a="1"/>
  <c r="G208" i="22" s="1"/>
  <c r="F208" i="22" a="1"/>
  <c r="F208" i="22" s="1"/>
  <c r="E208" i="22" a="1"/>
  <c r="E208" i="22" s="1"/>
  <c r="D208" i="22" a="1"/>
  <c r="D208" i="22" s="1"/>
  <c r="C208" i="22" a="1"/>
  <c r="C208" i="22" s="1"/>
  <c r="R207" i="22" a="1"/>
  <c r="R207" i="22" s="1"/>
  <c r="Q207" i="22" a="1"/>
  <c r="Q207" i="22" s="1"/>
  <c r="P207" i="22" a="1"/>
  <c r="P207" i="22" s="1"/>
  <c r="O207" i="22" a="1"/>
  <c r="O207" i="22" s="1"/>
  <c r="N207" i="22" a="1"/>
  <c r="N207" i="22" s="1"/>
  <c r="M207" i="22" a="1"/>
  <c r="M207" i="22" s="1"/>
  <c r="L207" i="22" a="1"/>
  <c r="L207" i="22" s="1"/>
  <c r="K207" i="22" a="1"/>
  <c r="K207" i="22" s="1"/>
  <c r="J207" i="22" a="1"/>
  <c r="J207" i="22" s="1"/>
  <c r="I207" i="22" a="1"/>
  <c r="I207" i="22" s="1"/>
  <c r="H207" i="22" a="1"/>
  <c r="H207" i="22" s="1"/>
  <c r="G207" i="22" a="1"/>
  <c r="G207" i="22" s="1"/>
  <c r="F207" i="22" a="1"/>
  <c r="F207" i="22" s="1"/>
  <c r="E207" i="22" a="1"/>
  <c r="E207" i="22" s="1"/>
  <c r="D207" i="22" a="1"/>
  <c r="D207" i="22" s="1"/>
  <c r="C207" i="22" a="1"/>
  <c r="C207" i="22" s="1"/>
  <c r="R206" i="22" a="1"/>
  <c r="R206" i="22" s="1"/>
  <c r="Q206" i="22" a="1"/>
  <c r="Q206" i="22" s="1"/>
  <c r="P206" i="22" a="1"/>
  <c r="P206" i="22" s="1"/>
  <c r="O206" i="22" a="1"/>
  <c r="O206" i="22" s="1"/>
  <c r="N206" i="22" a="1"/>
  <c r="N206" i="22" s="1"/>
  <c r="M206" i="22" a="1"/>
  <c r="M206" i="22" s="1"/>
  <c r="L206" i="22" a="1"/>
  <c r="L206" i="22" s="1"/>
  <c r="K206" i="22" a="1"/>
  <c r="K206" i="22" s="1"/>
  <c r="J206" i="22" a="1"/>
  <c r="J206" i="22" s="1"/>
  <c r="I206" i="22" a="1"/>
  <c r="I206" i="22" s="1"/>
  <c r="H206" i="22" a="1"/>
  <c r="H206" i="22" s="1"/>
  <c r="G206" i="22" a="1"/>
  <c r="G206" i="22" s="1"/>
  <c r="F206" i="22" a="1"/>
  <c r="F206" i="22" s="1"/>
  <c r="E206" i="22" a="1"/>
  <c r="E206" i="22" s="1"/>
  <c r="D206" i="22" a="1"/>
  <c r="D206" i="22" s="1"/>
  <c r="C206" i="22" a="1"/>
  <c r="C206" i="22" s="1"/>
  <c r="R205" i="22" a="1"/>
  <c r="R205" i="22" s="1"/>
  <c r="Q205" i="22" a="1"/>
  <c r="Q205" i="22" s="1"/>
  <c r="P205" i="22" a="1"/>
  <c r="P205" i="22" s="1"/>
  <c r="O205" i="22" a="1"/>
  <c r="O205" i="22" s="1"/>
  <c r="N205" i="22" a="1"/>
  <c r="N205" i="22" s="1"/>
  <c r="M205" i="22" a="1"/>
  <c r="M205" i="22" s="1"/>
  <c r="L205" i="22" a="1"/>
  <c r="L205" i="22" s="1"/>
  <c r="K205" i="22" a="1"/>
  <c r="K205" i="22" s="1"/>
  <c r="J205" i="22" a="1"/>
  <c r="J205" i="22" s="1"/>
  <c r="I205" i="22" a="1"/>
  <c r="I205" i="22" s="1"/>
  <c r="H205" i="22" a="1"/>
  <c r="H205" i="22" s="1"/>
  <c r="G205" i="22" a="1"/>
  <c r="G205" i="22" s="1"/>
  <c r="F205" i="22" a="1"/>
  <c r="F205" i="22" s="1"/>
  <c r="E205" i="22" a="1"/>
  <c r="E205" i="22" s="1"/>
  <c r="D205" i="22" a="1"/>
  <c r="D205" i="22" s="1"/>
  <c r="C205" i="22" a="1"/>
  <c r="C205" i="22" s="1"/>
  <c r="R204" i="22" a="1"/>
  <c r="R204" i="22" s="1"/>
  <c r="Q204" i="22" a="1"/>
  <c r="Q204" i="22" s="1"/>
  <c r="P204" i="22" a="1"/>
  <c r="P204" i="22" s="1"/>
  <c r="O204" i="22" a="1"/>
  <c r="O204" i="22" s="1"/>
  <c r="N204" i="22" a="1"/>
  <c r="N204" i="22" s="1"/>
  <c r="M204" i="22" a="1"/>
  <c r="M204" i="22" s="1"/>
  <c r="L204" i="22" a="1"/>
  <c r="L204" i="22" s="1"/>
  <c r="K204" i="22" a="1"/>
  <c r="K204" i="22" s="1"/>
  <c r="J204" i="22" a="1"/>
  <c r="J204" i="22" s="1"/>
  <c r="I204" i="22" a="1"/>
  <c r="I204" i="22" s="1"/>
  <c r="H204" i="22" a="1"/>
  <c r="H204" i="22" s="1"/>
  <c r="G204" i="22" a="1"/>
  <c r="G204" i="22" s="1"/>
  <c r="F204" i="22" a="1"/>
  <c r="F204" i="22" s="1"/>
  <c r="E204" i="22" a="1"/>
  <c r="E204" i="22" s="1"/>
  <c r="D204" i="22" a="1"/>
  <c r="D204" i="22" s="1"/>
  <c r="C204" i="22" a="1"/>
  <c r="C204" i="22" s="1"/>
  <c r="R203" i="22" a="1"/>
  <c r="R203" i="22" s="1"/>
  <c r="Q203" i="22" a="1"/>
  <c r="Q203" i="22" s="1"/>
  <c r="P203" i="22" a="1"/>
  <c r="P203" i="22" s="1"/>
  <c r="O203" i="22" a="1"/>
  <c r="O203" i="22" s="1"/>
  <c r="N203" i="22" a="1"/>
  <c r="N203" i="22" s="1"/>
  <c r="M203" i="22" a="1"/>
  <c r="M203" i="22" s="1"/>
  <c r="L203" i="22" a="1"/>
  <c r="L203" i="22" s="1"/>
  <c r="K203" i="22" a="1"/>
  <c r="K203" i="22" s="1"/>
  <c r="J203" i="22" a="1"/>
  <c r="J203" i="22" s="1"/>
  <c r="I203" i="22" a="1"/>
  <c r="I203" i="22" s="1"/>
  <c r="H203" i="22" a="1"/>
  <c r="H203" i="22" s="1"/>
  <c r="G203" i="22" a="1"/>
  <c r="G203" i="22" s="1"/>
  <c r="F203" i="22" a="1"/>
  <c r="F203" i="22" s="1"/>
  <c r="E203" i="22" a="1"/>
  <c r="E203" i="22" s="1"/>
  <c r="D203" i="22" a="1"/>
  <c r="D203" i="22" s="1"/>
  <c r="C203" i="22" a="1"/>
  <c r="C203" i="22" s="1"/>
  <c r="R202" i="22" a="1"/>
  <c r="R202" i="22" s="1"/>
  <c r="Q202" i="22" a="1"/>
  <c r="Q202" i="22" s="1"/>
  <c r="P202" i="22" a="1"/>
  <c r="P202" i="22" s="1"/>
  <c r="O202" i="22" a="1"/>
  <c r="O202" i="22" s="1"/>
  <c r="N202" i="22" a="1"/>
  <c r="N202" i="22" s="1"/>
  <c r="M202" i="22" a="1"/>
  <c r="M202" i="22" s="1"/>
  <c r="L202" i="22" a="1"/>
  <c r="L202" i="22" s="1"/>
  <c r="K202" i="22" a="1"/>
  <c r="K202" i="22" s="1"/>
  <c r="J202" i="22" a="1"/>
  <c r="J202" i="22" s="1"/>
  <c r="I202" i="22" a="1"/>
  <c r="I202" i="22" s="1"/>
  <c r="H202" i="22" a="1"/>
  <c r="H202" i="22" s="1"/>
  <c r="G202" i="22" a="1"/>
  <c r="G202" i="22" s="1"/>
  <c r="F202" i="22" a="1"/>
  <c r="F202" i="22" s="1"/>
  <c r="E202" i="22" a="1"/>
  <c r="E202" i="22" s="1"/>
  <c r="D202" i="22" a="1"/>
  <c r="D202" i="22" s="1"/>
  <c r="C202" i="22" a="1"/>
  <c r="C202" i="22" s="1"/>
  <c r="R201" i="22" a="1"/>
  <c r="R201" i="22" s="1"/>
  <c r="Q201" i="22" a="1"/>
  <c r="Q201" i="22" s="1"/>
  <c r="P201" i="22" a="1"/>
  <c r="P201" i="22" s="1"/>
  <c r="O201" i="22" a="1"/>
  <c r="O201" i="22" s="1"/>
  <c r="N201" i="22" a="1"/>
  <c r="N201" i="22" s="1"/>
  <c r="M201" i="22" a="1"/>
  <c r="M201" i="22" s="1"/>
  <c r="L201" i="22" a="1"/>
  <c r="L201" i="22" s="1"/>
  <c r="K201" i="22" a="1"/>
  <c r="K201" i="22" s="1"/>
  <c r="J201" i="22" a="1"/>
  <c r="J201" i="22" s="1"/>
  <c r="I201" i="22" a="1"/>
  <c r="I201" i="22" s="1"/>
  <c r="H201" i="22" a="1"/>
  <c r="H201" i="22" s="1"/>
  <c r="G201" i="22" a="1"/>
  <c r="G201" i="22" s="1"/>
  <c r="F201" i="22" a="1"/>
  <c r="F201" i="22" s="1"/>
  <c r="E201" i="22" a="1"/>
  <c r="E201" i="22" s="1"/>
  <c r="D201" i="22" a="1"/>
  <c r="D201" i="22" s="1"/>
  <c r="C201" i="22" a="1"/>
  <c r="C201" i="22" s="1"/>
  <c r="R200" i="22" a="1"/>
  <c r="R200" i="22" s="1"/>
  <c r="Q200" i="22" a="1"/>
  <c r="Q200" i="22" s="1"/>
  <c r="P200" i="22" a="1"/>
  <c r="P200" i="22" s="1"/>
  <c r="O200" i="22" a="1"/>
  <c r="O200" i="22" s="1"/>
  <c r="N200" i="22" a="1"/>
  <c r="N200" i="22" s="1"/>
  <c r="M200" i="22" a="1"/>
  <c r="M200" i="22" s="1"/>
  <c r="L200" i="22" a="1"/>
  <c r="L200" i="22" s="1"/>
  <c r="K200" i="22" a="1"/>
  <c r="K200" i="22" s="1"/>
  <c r="J200" i="22" a="1"/>
  <c r="J200" i="22" s="1"/>
  <c r="I200" i="22" a="1"/>
  <c r="I200" i="22" s="1"/>
  <c r="H200" i="22" a="1"/>
  <c r="H200" i="22" s="1"/>
  <c r="G200" i="22" a="1"/>
  <c r="G200" i="22" s="1"/>
  <c r="F200" i="22" a="1"/>
  <c r="F200" i="22" s="1"/>
  <c r="E200" i="22" a="1"/>
  <c r="E200" i="22" s="1"/>
  <c r="D200" i="22" a="1"/>
  <c r="D200" i="22" s="1"/>
  <c r="C200" i="22" a="1"/>
  <c r="C200" i="22" s="1"/>
  <c r="R199" i="22" a="1"/>
  <c r="R199" i="22" s="1"/>
  <c r="Q199" i="22" a="1"/>
  <c r="Q199" i="22" s="1"/>
  <c r="P199" i="22" a="1"/>
  <c r="P199" i="22" s="1"/>
  <c r="O199" i="22" a="1"/>
  <c r="O199" i="22" s="1"/>
  <c r="N199" i="22" a="1"/>
  <c r="N199" i="22" s="1"/>
  <c r="M199" i="22" a="1"/>
  <c r="M199" i="22" s="1"/>
  <c r="L199" i="22" a="1"/>
  <c r="L199" i="22" s="1"/>
  <c r="K199" i="22" a="1"/>
  <c r="K199" i="22" s="1"/>
  <c r="J199" i="22" a="1"/>
  <c r="J199" i="22" s="1"/>
  <c r="I199" i="22" a="1"/>
  <c r="I199" i="22" s="1"/>
  <c r="H199" i="22" a="1"/>
  <c r="H199" i="22" s="1"/>
  <c r="G199" i="22" a="1"/>
  <c r="G199" i="22" s="1"/>
  <c r="F199" i="22" a="1"/>
  <c r="F199" i="22" s="1"/>
  <c r="E199" i="22" a="1"/>
  <c r="E199" i="22" s="1"/>
  <c r="D199" i="22" a="1"/>
  <c r="D199" i="22" s="1"/>
  <c r="C199" i="22" a="1"/>
  <c r="C199" i="22" s="1"/>
  <c r="R198" i="22" a="1"/>
  <c r="R198" i="22" s="1"/>
  <c r="Q198" i="22" a="1"/>
  <c r="Q198" i="22" s="1"/>
  <c r="P198" i="22" a="1"/>
  <c r="P198" i="22" s="1"/>
  <c r="O198" i="22" a="1"/>
  <c r="O198" i="22" s="1"/>
  <c r="N198" i="22" a="1"/>
  <c r="N198" i="22" s="1"/>
  <c r="M198" i="22" a="1"/>
  <c r="M198" i="22" s="1"/>
  <c r="L198" i="22" a="1"/>
  <c r="L198" i="22" s="1"/>
  <c r="K198" i="22" a="1"/>
  <c r="K198" i="22" s="1"/>
  <c r="J198" i="22" a="1"/>
  <c r="J198" i="22" s="1"/>
  <c r="I198" i="22" a="1"/>
  <c r="I198" i="22" s="1"/>
  <c r="H198" i="22" a="1"/>
  <c r="H198" i="22" s="1"/>
  <c r="G198" i="22" a="1"/>
  <c r="G198" i="22" s="1"/>
  <c r="F198" i="22" a="1"/>
  <c r="F198" i="22" s="1"/>
  <c r="E198" i="22" a="1"/>
  <c r="E198" i="22" s="1"/>
  <c r="D198" i="22" a="1"/>
  <c r="D198" i="22" s="1"/>
  <c r="C198" i="22" a="1"/>
  <c r="C198" i="22" s="1"/>
  <c r="R197" i="22" a="1"/>
  <c r="R197" i="22" s="1"/>
  <c r="Q197" i="22" a="1"/>
  <c r="Q197" i="22" s="1"/>
  <c r="P197" i="22" a="1"/>
  <c r="P197" i="22" s="1"/>
  <c r="O197" i="22" a="1"/>
  <c r="O197" i="22" s="1"/>
  <c r="N197" i="22" a="1"/>
  <c r="N197" i="22" s="1"/>
  <c r="M197" i="22" a="1"/>
  <c r="M197" i="22" s="1"/>
  <c r="L197" i="22" a="1"/>
  <c r="L197" i="22" s="1"/>
  <c r="K197" i="22" a="1"/>
  <c r="K197" i="22" s="1"/>
  <c r="J197" i="22" a="1"/>
  <c r="J197" i="22" s="1"/>
  <c r="I197" i="22" a="1"/>
  <c r="I197" i="22" s="1"/>
  <c r="H197" i="22" a="1"/>
  <c r="H197" i="22" s="1"/>
  <c r="G197" i="22" a="1"/>
  <c r="G197" i="22" s="1"/>
  <c r="F197" i="22" a="1"/>
  <c r="F197" i="22" s="1"/>
  <c r="E197" i="22" a="1"/>
  <c r="E197" i="22" s="1"/>
  <c r="D197" i="22" a="1"/>
  <c r="D197" i="22" s="1"/>
  <c r="C197" i="22" a="1"/>
  <c r="C197" i="22" s="1"/>
  <c r="R196" i="22" a="1"/>
  <c r="R196" i="22" s="1"/>
  <c r="Q196" i="22" a="1"/>
  <c r="Q196" i="22" s="1"/>
  <c r="P196" i="22" a="1"/>
  <c r="P196" i="22" s="1"/>
  <c r="O196" i="22" a="1"/>
  <c r="O196" i="22" s="1"/>
  <c r="N196" i="22" a="1"/>
  <c r="N196" i="22" s="1"/>
  <c r="M196" i="22" a="1"/>
  <c r="M196" i="22" s="1"/>
  <c r="L196" i="22" a="1"/>
  <c r="L196" i="22" s="1"/>
  <c r="K196" i="22" a="1"/>
  <c r="K196" i="22" s="1"/>
  <c r="J196" i="22" a="1"/>
  <c r="J196" i="22" s="1"/>
  <c r="I196" i="22" a="1"/>
  <c r="I196" i="22" s="1"/>
  <c r="H196" i="22" a="1"/>
  <c r="H196" i="22" s="1"/>
  <c r="G196" i="22" a="1"/>
  <c r="G196" i="22" s="1"/>
  <c r="F196" i="22" a="1"/>
  <c r="F196" i="22" s="1"/>
  <c r="E196" i="22" a="1"/>
  <c r="E196" i="22" s="1"/>
  <c r="D196" i="22" a="1"/>
  <c r="D196" i="22" s="1"/>
  <c r="C196" i="22" a="1"/>
  <c r="C196" i="22" s="1"/>
  <c r="R195" i="22" a="1"/>
  <c r="R195" i="22" s="1"/>
  <c r="Q195" i="22" a="1"/>
  <c r="Q195" i="22" s="1"/>
  <c r="P195" i="22" a="1"/>
  <c r="P195" i="22" s="1"/>
  <c r="O195" i="22" a="1"/>
  <c r="O195" i="22" s="1"/>
  <c r="N195" i="22" a="1"/>
  <c r="N195" i="22" s="1"/>
  <c r="M195" i="22" a="1"/>
  <c r="M195" i="22" s="1"/>
  <c r="L195" i="22" a="1"/>
  <c r="L195" i="22" s="1"/>
  <c r="K195" i="22" a="1"/>
  <c r="K195" i="22" s="1"/>
  <c r="J195" i="22" a="1"/>
  <c r="J195" i="22" s="1"/>
  <c r="I195" i="22" a="1"/>
  <c r="I195" i="22" s="1"/>
  <c r="H195" i="22" a="1"/>
  <c r="H195" i="22" s="1"/>
  <c r="G195" i="22" a="1"/>
  <c r="G195" i="22" s="1"/>
  <c r="F195" i="22" a="1"/>
  <c r="F195" i="22" s="1"/>
  <c r="E195" i="22" a="1"/>
  <c r="E195" i="22" s="1"/>
  <c r="D195" i="22" a="1"/>
  <c r="D195" i="22" s="1"/>
  <c r="C195" i="22" a="1"/>
  <c r="C195" i="22" s="1"/>
  <c r="R194" i="22" a="1"/>
  <c r="R194" i="22" s="1"/>
  <c r="Q194" i="22" a="1"/>
  <c r="Q194" i="22" s="1"/>
  <c r="P194" i="22" a="1"/>
  <c r="P194" i="22" s="1"/>
  <c r="O194" i="22" a="1"/>
  <c r="O194" i="22" s="1"/>
  <c r="N194" i="22" a="1"/>
  <c r="N194" i="22" s="1"/>
  <c r="M194" i="22" a="1"/>
  <c r="M194" i="22" s="1"/>
  <c r="L194" i="22" a="1"/>
  <c r="L194" i="22" s="1"/>
  <c r="K194" i="22" a="1"/>
  <c r="K194" i="22" s="1"/>
  <c r="J194" i="22" a="1"/>
  <c r="J194" i="22" s="1"/>
  <c r="I194" i="22" a="1"/>
  <c r="I194" i="22" s="1"/>
  <c r="H194" i="22" a="1"/>
  <c r="H194" i="22" s="1"/>
  <c r="G194" i="22" a="1"/>
  <c r="G194" i="22" s="1"/>
  <c r="F194" i="22" a="1"/>
  <c r="F194" i="22" s="1"/>
  <c r="E194" i="22" a="1"/>
  <c r="E194" i="22" s="1"/>
  <c r="D194" i="22" a="1"/>
  <c r="D194" i="22" s="1"/>
  <c r="C194" i="22" a="1"/>
  <c r="C194" i="22" s="1"/>
  <c r="R193" i="22" a="1"/>
  <c r="R193" i="22" s="1"/>
  <c r="Q193" i="22" a="1"/>
  <c r="Q193" i="22" s="1"/>
  <c r="P193" i="22" a="1"/>
  <c r="P193" i="22" s="1"/>
  <c r="O193" i="22" a="1"/>
  <c r="O193" i="22" s="1"/>
  <c r="N193" i="22" a="1"/>
  <c r="N193" i="22" s="1"/>
  <c r="M193" i="22" a="1"/>
  <c r="M193" i="22" s="1"/>
  <c r="L193" i="22" a="1"/>
  <c r="L193" i="22" s="1"/>
  <c r="K193" i="22" a="1"/>
  <c r="K193" i="22" s="1"/>
  <c r="J193" i="22" a="1"/>
  <c r="J193" i="22" s="1"/>
  <c r="I193" i="22" a="1"/>
  <c r="I193" i="22" s="1"/>
  <c r="H193" i="22" a="1"/>
  <c r="H193" i="22" s="1"/>
  <c r="G193" i="22" a="1"/>
  <c r="G193" i="22" s="1"/>
  <c r="F193" i="22" a="1"/>
  <c r="F193" i="22" s="1"/>
  <c r="E193" i="22" a="1"/>
  <c r="E193" i="22" s="1"/>
  <c r="D193" i="22" a="1"/>
  <c r="D193" i="22" s="1"/>
  <c r="C193" i="22" a="1"/>
  <c r="C193" i="22" s="1"/>
  <c r="R192" i="22" a="1"/>
  <c r="R192" i="22" s="1"/>
  <c r="Q192" i="22" a="1"/>
  <c r="Q192" i="22" s="1"/>
  <c r="P192" i="22" a="1"/>
  <c r="P192" i="22" s="1"/>
  <c r="O192" i="22" a="1"/>
  <c r="O192" i="22" s="1"/>
  <c r="N192" i="22" a="1"/>
  <c r="N192" i="22" s="1"/>
  <c r="M192" i="22" a="1"/>
  <c r="M192" i="22" s="1"/>
  <c r="L192" i="22" a="1"/>
  <c r="L192" i="22" s="1"/>
  <c r="K192" i="22" a="1"/>
  <c r="K192" i="22" s="1"/>
  <c r="J192" i="22" a="1"/>
  <c r="J192" i="22" s="1"/>
  <c r="I192" i="22" a="1"/>
  <c r="I192" i="22" s="1"/>
  <c r="H192" i="22" a="1"/>
  <c r="H192" i="22" s="1"/>
  <c r="G192" i="22" a="1"/>
  <c r="G192" i="22" s="1"/>
  <c r="F192" i="22" a="1"/>
  <c r="F192" i="22" s="1"/>
  <c r="E192" i="22" a="1"/>
  <c r="E192" i="22" s="1"/>
  <c r="D192" i="22" a="1"/>
  <c r="D192" i="22" s="1"/>
  <c r="C192" i="22" a="1"/>
  <c r="C192" i="22" s="1"/>
  <c r="R191" i="22" a="1"/>
  <c r="R191" i="22" s="1"/>
  <c r="Q191" i="22" a="1"/>
  <c r="Q191" i="22" s="1"/>
  <c r="P191" i="22" a="1"/>
  <c r="P191" i="22" s="1"/>
  <c r="O191" i="22" a="1"/>
  <c r="O191" i="22" s="1"/>
  <c r="N191" i="22" a="1"/>
  <c r="N191" i="22" s="1"/>
  <c r="M191" i="22" a="1"/>
  <c r="M191" i="22" s="1"/>
  <c r="L191" i="22" a="1"/>
  <c r="L191" i="22" s="1"/>
  <c r="K191" i="22" a="1"/>
  <c r="K191" i="22" s="1"/>
  <c r="J191" i="22" a="1"/>
  <c r="J191" i="22" s="1"/>
  <c r="I191" i="22" a="1"/>
  <c r="I191" i="22" s="1"/>
  <c r="H191" i="22" a="1"/>
  <c r="H191" i="22" s="1"/>
  <c r="G191" i="22" a="1"/>
  <c r="G191" i="22" s="1"/>
  <c r="F191" i="22" a="1"/>
  <c r="F191" i="22" s="1"/>
  <c r="E191" i="22" a="1"/>
  <c r="E191" i="22" s="1"/>
  <c r="D191" i="22" a="1"/>
  <c r="D191" i="22" s="1"/>
  <c r="C191" i="22" a="1"/>
  <c r="C191" i="22" s="1"/>
  <c r="R190" i="22" a="1"/>
  <c r="R190" i="22" s="1"/>
  <c r="Q190" i="22" a="1"/>
  <c r="Q190" i="22" s="1"/>
  <c r="P190" i="22" a="1"/>
  <c r="P190" i="22" s="1"/>
  <c r="O190" i="22" a="1"/>
  <c r="O190" i="22" s="1"/>
  <c r="N190" i="22" a="1"/>
  <c r="N190" i="22" s="1"/>
  <c r="M190" i="22" a="1"/>
  <c r="M190" i="22" s="1"/>
  <c r="L190" i="22" a="1"/>
  <c r="L190" i="22" s="1"/>
  <c r="K190" i="22" a="1"/>
  <c r="K190" i="22" s="1"/>
  <c r="J190" i="22" a="1"/>
  <c r="J190" i="22" s="1"/>
  <c r="I190" i="22" a="1"/>
  <c r="I190" i="22" s="1"/>
  <c r="H190" i="22" a="1"/>
  <c r="H190" i="22" s="1"/>
  <c r="G190" i="22" a="1"/>
  <c r="G190" i="22" s="1"/>
  <c r="F190" i="22" a="1"/>
  <c r="F190" i="22" s="1"/>
  <c r="E190" i="22" a="1"/>
  <c r="E190" i="22" s="1"/>
  <c r="D190" i="22" a="1"/>
  <c r="D190" i="22" s="1"/>
  <c r="C190" i="22" a="1"/>
  <c r="C190" i="22" s="1"/>
  <c r="R189" i="22" a="1"/>
  <c r="R189" i="22" s="1"/>
  <c r="Q189" i="22" a="1"/>
  <c r="Q189" i="22" s="1"/>
  <c r="P189" i="22" a="1"/>
  <c r="P189" i="22" s="1"/>
  <c r="O189" i="22" a="1"/>
  <c r="O189" i="22" s="1"/>
  <c r="N189" i="22" a="1"/>
  <c r="N189" i="22" s="1"/>
  <c r="M189" i="22" a="1"/>
  <c r="M189" i="22" s="1"/>
  <c r="L189" i="22" a="1"/>
  <c r="L189" i="22" s="1"/>
  <c r="K189" i="22" a="1"/>
  <c r="K189" i="22" s="1"/>
  <c r="J189" i="22" a="1"/>
  <c r="J189" i="22" s="1"/>
  <c r="I189" i="22" a="1"/>
  <c r="I189" i="22" s="1"/>
  <c r="H189" i="22" a="1"/>
  <c r="H189" i="22" s="1"/>
  <c r="G189" i="22" a="1"/>
  <c r="G189" i="22" s="1"/>
  <c r="F189" i="22" a="1"/>
  <c r="F189" i="22" s="1"/>
  <c r="E189" i="22" a="1"/>
  <c r="E189" i="22" s="1"/>
  <c r="D189" i="22" a="1"/>
  <c r="D189" i="22" s="1"/>
  <c r="C189" i="22" a="1"/>
  <c r="C189" i="22" s="1"/>
  <c r="R188" i="22" a="1"/>
  <c r="R188" i="22" s="1"/>
  <c r="Q188" i="22" a="1"/>
  <c r="Q188" i="22" s="1"/>
  <c r="P188" i="22" a="1"/>
  <c r="P188" i="22" s="1"/>
  <c r="O188" i="22" a="1"/>
  <c r="O188" i="22" s="1"/>
  <c r="N188" i="22" a="1"/>
  <c r="N188" i="22" s="1"/>
  <c r="M188" i="22" a="1"/>
  <c r="M188" i="22" s="1"/>
  <c r="L188" i="22" a="1"/>
  <c r="L188" i="22" s="1"/>
  <c r="K188" i="22" a="1"/>
  <c r="K188" i="22" s="1"/>
  <c r="J188" i="22" a="1"/>
  <c r="J188" i="22" s="1"/>
  <c r="I188" i="22" a="1"/>
  <c r="I188" i="22" s="1"/>
  <c r="H188" i="22" a="1"/>
  <c r="H188" i="22" s="1"/>
  <c r="G188" i="22" a="1"/>
  <c r="G188" i="22" s="1"/>
  <c r="F188" i="22" a="1"/>
  <c r="F188" i="22" s="1"/>
  <c r="E188" i="22" a="1"/>
  <c r="E188" i="22" s="1"/>
  <c r="D188" i="22" a="1"/>
  <c r="D188" i="22" s="1"/>
  <c r="C188" i="22" a="1"/>
  <c r="C188" i="22" s="1"/>
  <c r="R187" i="22" a="1"/>
  <c r="R187" i="22" s="1"/>
  <c r="Q187" i="22" a="1"/>
  <c r="Q187" i="22" s="1"/>
  <c r="P187" i="22" a="1"/>
  <c r="P187" i="22" s="1"/>
  <c r="O187" i="22" a="1"/>
  <c r="O187" i="22" s="1"/>
  <c r="N187" i="22" a="1"/>
  <c r="N187" i="22" s="1"/>
  <c r="M187" i="22" a="1"/>
  <c r="M187" i="22" s="1"/>
  <c r="L187" i="22" a="1"/>
  <c r="L187" i="22" s="1"/>
  <c r="K187" i="22" a="1"/>
  <c r="K187" i="22" s="1"/>
  <c r="J187" i="22" a="1"/>
  <c r="J187" i="22" s="1"/>
  <c r="I187" i="22" a="1"/>
  <c r="I187" i="22" s="1"/>
  <c r="H187" i="22" a="1"/>
  <c r="H187" i="22" s="1"/>
  <c r="G187" i="22" a="1"/>
  <c r="G187" i="22" s="1"/>
  <c r="F187" i="22" a="1"/>
  <c r="F187" i="22" s="1"/>
  <c r="E187" i="22" a="1"/>
  <c r="E187" i="22" s="1"/>
  <c r="D187" i="22" a="1"/>
  <c r="D187" i="22" s="1"/>
  <c r="C187" i="22" a="1"/>
  <c r="C187" i="22" s="1"/>
  <c r="R186" i="22" a="1"/>
  <c r="R186" i="22" s="1"/>
  <c r="Q186" i="22" a="1"/>
  <c r="Q186" i="22" s="1"/>
  <c r="P186" i="22" a="1"/>
  <c r="P186" i="22" s="1"/>
  <c r="O186" i="22" a="1"/>
  <c r="O186" i="22" s="1"/>
  <c r="N186" i="22" a="1"/>
  <c r="N186" i="22" s="1"/>
  <c r="M186" i="22" a="1"/>
  <c r="M186" i="22" s="1"/>
  <c r="L186" i="22" a="1"/>
  <c r="L186" i="22" s="1"/>
  <c r="K186" i="22" a="1"/>
  <c r="K186" i="22" s="1"/>
  <c r="J186" i="22" a="1"/>
  <c r="J186" i="22" s="1"/>
  <c r="I186" i="22" a="1"/>
  <c r="I186" i="22" s="1"/>
  <c r="H186" i="22" a="1"/>
  <c r="H186" i="22" s="1"/>
  <c r="G186" i="22" a="1"/>
  <c r="G186" i="22" s="1"/>
  <c r="F186" i="22" a="1"/>
  <c r="F186" i="22" s="1"/>
  <c r="E186" i="22" a="1"/>
  <c r="E186" i="22" s="1"/>
  <c r="D186" i="22" a="1"/>
  <c r="D186" i="22" s="1"/>
  <c r="C186" i="22" a="1"/>
  <c r="C186" i="22" s="1"/>
  <c r="R185" i="22" a="1"/>
  <c r="R185" i="22" s="1"/>
  <c r="Q185" i="22" a="1"/>
  <c r="Q185" i="22" s="1"/>
  <c r="P185" i="22" a="1"/>
  <c r="P185" i="22" s="1"/>
  <c r="O185" i="22" a="1"/>
  <c r="O185" i="22" s="1"/>
  <c r="N185" i="22" a="1"/>
  <c r="N185" i="22" s="1"/>
  <c r="M185" i="22" a="1"/>
  <c r="M185" i="22" s="1"/>
  <c r="L185" i="22" a="1"/>
  <c r="L185" i="22" s="1"/>
  <c r="K185" i="22" a="1"/>
  <c r="K185" i="22" s="1"/>
  <c r="J185" i="22" a="1"/>
  <c r="J185" i="22" s="1"/>
  <c r="I185" i="22" a="1"/>
  <c r="I185" i="22" s="1"/>
  <c r="H185" i="22" a="1"/>
  <c r="H185" i="22" s="1"/>
  <c r="G185" i="22" a="1"/>
  <c r="G185" i="22" s="1"/>
  <c r="F185" i="22" a="1"/>
  <c r="F185" i="22" s="1"/>
  <c r="E185" i="22" a="1"/>
  <c r="E185" i="22" s="1"/>
  <c r="D185" i="22" a="1"/>
  <c r="D185" i="22" s="1"/>
  <c r="C185" i="22" a="1"/>
  <c r="C185" i="22" s="1"/>
  <c r="R184" i="22" a="1"/>
  <c r="R184" i="22" s="1"/>
  <c r="Q184" i="22" a="1"/>
  <c r="Q184" i="22" s="1"/>
  <c r="P184" i="22" a="1"/>
  <c r="P184" i="22" s="1"/>
  <c r="O184" i="22" a="1"/>
  <c r="O184" i="22" s="1"/>
  <c r="N184" i="22" a="1"/>
  <c r="N184" i="22" s="1"/>
  <c r="M184" i="22" a="1"/>
  <c r="M184" i="22" s="1"/>
  <c r="L184" i="22" a="1"/>
  <c r="L184" i="22" s="1"/>
  <c r="K184" i="22" a="1"/>
  <c r="K184" i="22" s="1"/>
  <c r="J184" i="22" a="1"/>
  <c r="J184" i="22" s="1"/>
  <c r="I184" i="22" a="1"/>
  <c r="I184" i="22" s="1"/>
  <c r="H184" i="22" a="1"/>
  <c r="H184" i="22" s="1"/>
  <c r="G184" i="22" a="1"/>
  <c r="G184" i="22" s="1"/>
  <c r="F184" i="22" a="1"/>
  <c r="F184" i="22" s="1"/>
  <c r="E184" i="22" a="1"/>
  <c r="E184" i="22" s="1"/>
  <c r="D184" i="22" a="1"/>
  <c r="D184" i="22" s="1"/>
  <c r="C184" i="22" a="1"/>
  <c r="C184" i="22" s="1"/>
  <c r="R178" i="22" a="1"/>
  <c r="R178" i="22" s="1"/>
  <c r="Q178" i="22" a="1"/>
  <c r="Q178" i="22" s="1"/>
  <c r="P178" i="22" a="1"/>
  <c r="P178" i="22" s="1"/>
  <c r="O178" i="22" a="1"/>
  <c r="O178" i="22" s="1"/>
  <c r="N178" i="22" a="1"/>
  <c r="N178" i="22" s="1"/>
  <c r="M178" i="22" a="1"/>
  <c r="M178" i="22" s="1"/>
  <c r="L178" i="22" a="1"/>
  <c r="L178" i="22" s="1"/>
  <c r="K178" i="22" a="1"/>
  <c r="K178" i="22" s="1"/>
  <c r="J178" i="22" a="1"/>
  <c r="J178" i="22" s="1"/>
  <c r="I178" i="22" a="1"/>
  <c r="I178" i="22" s="1"/>
  <c r="H178" i="22" a="1"/>
  <c r="H178" i="22" s="1"/>
  <c r="G178" i="22" a="1"/>
  <c r="G178" i="22" s="1"/>
  <c r="F178" i="22" a="1"/>
  <c r="F178" i="22" s="1"/>
  <c r="E178" i="22" a="1"/>
  <c r="E178" i="22" s="1"/>
  <c r="D178" i="22" a="1"/>
  <c r="D178" i="22" s="1"/>
  <c r="C178" i="22" a="1"/>
  <c r="C178" i="22" s="1"/>
  <c r="R177" i="22" a="1"/>
  <c r="R177" i="22" s="1"/>
  <c r="Q177" i="22" a="1"/>
  <c r="Q177" i="22" s="1"/>
  <c r="P177" i="22" a="1"/>
  <c r="P177" i="22" s="1"/>
  <c r="O177" i="22" a="1"/>
  <c r="O177" i="22" s="1"/>
  <c r="N177" i="22" a="1"/>
  <c r="N177" i="22" s="1"/>
  <c r="M177" i="22" a="1"/>
  <c r="M177" i="22" s="1"/>
  <c r="L177" i="22" a="1"/>
  <c r="L177" i="22" s="1"/>
  <c r="K177" i="22" a="1"/>
  <c r="K177" i="22" s="1"/>
  <c r="J177" i="22" a="1"/>
  <c r="J177" i="22" s="1"/>
  <c r="I177" i="22" a="1"/>
  <c r="I177" i="22" s="1"/>
  <c r="H177" i="22" a="1"/>
  <c r="H177" i="22" s="1"/>
  <c r="G177" i="22" a="1"/>
  <c r="G177" i="22" s="1"/>
  <c r="F177" i="22" a="1"/>
  <c r="F177" i="22" s="1"/>
  <c r="E177" i="22" a="1"/>
  <c r="E177" i="22" s="1"/>
  <c r="D177" i="22" a="1"/>
  <c r="D177" i="22" s="1"/>
  <c r="C177" i="22" a="1"/>
  <c r="C177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C176" i="22" a="1"/>
  <c r="C176" i="22" s="1"/>
  <c r="R175" i="22" a="1"/>
  <c r="R175" i="22" s="1"/>
  <c r="Q175" i="22" a="1"/>
  <c r="Q175" i="22" s="1"/>
  <c r="P175" i="22" a="1"/>
  <c r="P175" i="22" s="1"/>
  <c r="O175" i="22" a="1"/>
  <c r="O175" i="22" s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 a="1"/>
  <c r="G175" i="22" s="1"/>
  <c r="F175" i="22" a="1"/>
  <c r="F175" i="22" s="1"/>
  <c r="E175" i="22" a="1"/>
  <c r="E175" i="22" s="1"/>
  <c r="D175" i="22" a="1"/>
  <c r="D175" i="22" s="1"/>
  <c r="C175" i="22" a="1"/>
  <c r="C175" i="22" s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 a="1"/>
  <c r="D174" i="22" s="1"/>
  <c r="C174" i="22" a="1"/>
  <c r="C174" i="22" s="1"/>
  <c r="R173" i="22" a="1"/>
  <c r="R173" i="22" s="1"/>
  <c r="Q173" i="22" a="1"/>
  <c r="Q173" i="22" s="1"/>
  <c r="P173" i="22" a="1"/>
  <c r="P173" i="22" s="1"/>
  <c r="O173" i="22" a="1"/>
  <c r="O173" i="22" s="1"/>
  <c r="N173" i="22" a="1"/>
  <c r="N173" i="22" s="1"/>
  <c r="M173" i="22" a="1"/>
  <c r="M173" i="22" s="1"/>
  <c r="L173" i="22" a="1"/>
  <c r="L173" i="22" s="1"/>
  <c r="K173" i="22" a="1"/>
  <c r="K173" i="22" s="1"/>
  <c r="J173" i="22" a="1"/>
  <c r="J173" i="22" s="1"/>
  <c r="I173" i="22" a="1"/>
  <c r="I173" i="22" s="1"/>
  <c r="H173" i="22" a="1"/>
  <c r="H173" i="22" s="1"/>
  <c r="G173" i="22" a="1"/>
  <c r="G173" i="22" s="1"/>
  <c r="F173" i="22" a="1"/>
  <c r="F173" i="22" s="1"/>
  <c r="E173" i="22" a="1"/>
  <c r="E173" i="22" s="1"/>
  <c r="D173" i="22" a="1"/>
  <c r="D173" i="22" s="1"/>
  <c r="C173" i="22" a="1"/>
  <c r="C173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C172" i="22" a="1"/>
  <c r="C172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C171" i="22" a="1"/>
  <c r="C171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C170" i="22" a="1"/>
  <c r="C170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C169" i="22" a="1"/>
  <c r="C169" i="22" s="1"/>
  <c r="R168" i="22" a="1"/>
  <c r="R168" i="22" s="1"/>
  <c r="Q168" i="22" a="1"/>
  <c r="Q168" i="22" s="1"/>
  <c r="P168" i="22" a="1"/>
  <c r="P168" i="22" s="1"/>
  <c r="O168" i="22" a="1"/>
  <c r="O168" i="22" s="1"/>
  <c r="N168" i="22" a="1"/>
  <c r="N168" i="22" s="1"/>
  <c r="M168" i="22" a="1"/>
  <c r="M168" i="22" s="1"/>
  <c r="L168" i="22" a="1"/>
  <c r="L168" i="22" s="1"/>
  <c r="K168" i="22" a="1"/>
  <c r="K168" i="22" s="1"/>
  <c r="J168" i="22" a="1"/>
  <c r="J168" i="22" s="1"/>
  <c r="I168" i="22" a="1"/>
  <c r="I168" i="22" s="1"/>
  <c r="H168" i="22" a="1"/>
  <c r="H168" i="22" s="1"/>
  <c r="G168" i="22" a="1"/>
  <c r="G168" i="22" s="1"/>
  <c r="F168" i="22" a="1"/>
  <c r="F168" i="22" s="1"/>
  <c r="E168" i="22" a="1"/>
  <c r="E168" i="22" s="1"/>
  <c r="D168" i="22" a="1"/>
  <c r="D168" i="22" s="1"/>
  <c r="C168" i="22" a="1"/>
  <c r="C168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C167" i="22" a="1"/>
  <c r="C167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 a="1"/>
  <c r="I166" i="22" s="1"/>
  <c r="H166" i="22" a="1"/>
  <c r="H166" i="22" s="1"/>
  <c r="G166" i="22" a="1"/>
  <c r="G166" i="22" s="1"/>
  <c r="F166" i="22" a="1"/>
  <c r="F166" i="22" s="1"/>
  <c r="E166" i="22" a="1"/>
  <c r="E166" i="22" s="1"/>
  <c r="D166" i="22" a="1"/>
  <c r="D166" i="22" s="1"/>
  <c r="C166" i="22" a="1"/>
  <c r="C166" i="22" s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C165" i="22" a="1"/>
  <c r="C165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C164" i="22" a="1"/>
  <c r="C164" i="22" s="1"/>
  <c r="R163" i="22" a="1"/>
  <c r="R163" i="22" s="1"/>
  <c r="Q163" i="22" a="1"/>
  <c r="Q163" i="22" s="1"/>
  <c r="P163" i="22" a="1"/>
  <c r="P163" i="22" s="1"/>
  <c r="O163" i="22" a="1"/>
  <c r="O163" i="22" s="1"/>
  <c r="N163" i="22" a="1"/>
  <c r="N163" i="22" s="1"/>
  <c r="M163" i="22" a="1"/>
  <c r="M163" i="22" s="1"/>
  <c r="L163" i="22" a="1"/>
  <c r="L163" i="22" s="1"/>
  <c r="K163" i="22" a="1"/>
  <c r="K163" i="22" s="1"/>
  <c r="J163" i="22" a="1"/>
  <c r="J163" i="22" s="1"/>
  <c r="I163" i="22" a="1"/>
  <c r="I163" i="22" s="1"/>
  <c r="H163" i="22" a="1"/>
  <c r="H163" i="22" s="1"/>
  <c r="G163" i="22" a="1"/>
  <c r="G163" i="22" s="1"/>
  <c r="F163" i="22" a="1"/>
  <c r="F163" i="22" s="1"/>
  <c r="E163" i="22" a="1"/>
  <c r="E163" i="22" s="1"/>
  <c r="D163" i="22" a="1"/>
  <c r="D163" i="22" s="1"/>
  <c r="C163" i="22" a="1"/>
  <c r="C163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C162" i="22" a="1"/>
  <c r="C162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C161" i="22" a="1"/>
  <c r="C161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C160" i="22" a="1"/>
  <c r="C160" i="22" s="1"/>
  <c r="R159" i="22" a="1"/>
  <c r="R159" i="22" s="1"/>
  <c r="Q159" i="22" a="1"/>
  <c r="Q159" i="22" s="1"/>
  <c r="P159" i="22" a="1"/>
  <c r="P159" i="22" s="1"/>
  <c r="O159" i="22" a="1"/>
  <c r="O159" i="22" s="1"/>
  <c r="N159" i="22" a="1"/>
  <c r="N159" i="22" s="1"/>
  <c r="M159" i="22" a="1"/>
  <c r="M159" i="22" s="1"/>
  <c r="L159" i="22" a="1"/>
  <c r="L159" i="22" s="1"/>
  <c r="K159" i="22" a="1"/>
  <c r="K159" i="22" s="1"/>
  <c r="J159" i="22" a="1"/>
  <c r="J159" i="22" s="1"/>
  <c r="I159" i="22" a="1"/>
  <c r="I159" i="22" s="1"/>
  <c r="H159" i="22" a="1"/>
  <c r="H159" i="22" s="1"/>
  <c r="G159" i="22" a="1"/>
  <c r="G159" i="22" s="1"/>
  <c r="F159" i="22" a="1"/>
  <c r="F159" i="22" s="1"/>
  <c r="E159" i="22" a="1"/>
  <c r="E159" i="22" s="1"/>
  <c r="D159" i="22" a="1"/>
  <c r="D159" i="22" s="1"/>
  <c r="C159" i="22" a="1"/>
  <c r="C159" i="22" s="1"/>
  <c r="R158" i="22" a="1"/>
  <c r="R158" i="22" s="1"/>
  <c r="Q158" i="22" a="1"/>
  <c r="Q158" i="22" s="1"/>
  <c r="P158" i="22" a="1"/>
  <c r="P158" i="22" s="1"/>
  <c r="O158" i="22" a="1"/>
  <c r="O158" i="22" s="1"/>
  <c r="N158" i="22" a="1"/>
  <c r="N158" i="22" s="1"/>
  <c r="M158" i="22" a="1"/>
  <c r="M158" i="22" s="1"/>
  <c r="L158" i="22" a="1"/>
  <c r="L158" i="22" s="1"/>
  <c r="K158" i="22" a="1"/>
  <c r="K158" i="22" s="1"/>
  <c r="J158" i="22" a="1"/>
  <c r="J158" i="22" s="1"/>
  <c r="I158" i="22" a="1"/>
  <c r="I158" i="22" s="1"/>
  <c r="H158" i="22" a="1"/>
  <c r="H158" i="22" s="1"/>
  <c r="G158" i="22" a="1"/>
  <c r="G158" i="22" s="1"/>
  <c r="F158" i="22" a="1"/>
  <c r="F158" i="22" s="1"/>
  <c r="E158" i="22" a="1"/>
  <c r="E158" i="22" s="1"/>
  <c r="D158" i="22" a="1"/>
  <c r="D158" i="22" s="1"/>
  <c r="C158" i="22" a="1"/>
  <c r="C158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C157" i="22" a="1"/>
  <c r="C157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C156" i="22" a="1"/>
  <c r="C156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C155" i="22" a="1"/>
  <c r="C155" i="22" s="1"/>
  <c r="R154" i="22" a="1"/>
  <c r="R154" i="22" s="1"/>
  <c r="Q154" i="22" a="1"/>
  <c r="Q154" i="22" s="1"/>
  <c r="P154" i="22" a="1"/>
  <c r="P154" i="22" s="1"/>
  <c r="O154" i="22" a="1"/>
  <c r="O154" i="22" s="1"/>
  <c r="N154" i="22" a="1"/>
  <c r="N154" i="22" s="1"/>
  <c r="M154" i="22" a="1"/>
  <c r="M154" i="22" s="1"/>
  <c r="L154" i="22" a="1"/>
  <c r="L154" i="22" s="1"/>
  <c r="K154" i="22" a="1"/>
  <c r="K154" i="22" s="1"/>
  <c r="J154" i="22" a="1"/>
  <c r="J154" i="22" s="1"/>
  <c r="I154" i="22" a="1"/>
  <c r="I154" i="22" s="1"/>
  <c r="H154" i="22" a="1"/>
  <c r="H154" i="22" s="1"/>
  <c r="G154" i="22" a="1"/>
  <c r="G154" i="22" s="1"/>
  <c r="F154" i="22" a="1"/>
  <c r="F154" i="22" s="1"/>
  <c r="E154" i="22" a="1"/>
  <c r="E154" i="22" s="1"/>
  <c r="D154" i="22" a="1"/>
  <c r="D154" i="22" s="1"/>
  <c r="C154" i="22" a="1"/>
  <c r="C154" i="22" s="1"/>
  <c r="R153" i="22" a="1"/>
  <c r="R153" i="22" s="1"/>
  <c r="Q153" i="22" a="1"/>
  <c r="Q153" i="22" s="1"/>
  <c r="P153" i="22" a="1"/>
  <c r="P153" i="22" s="1"/>
  <c r="O153" i="22" a="1"/>
  <c r="O153" i="22" s="1"/>
  <c r="N153" i="22" a="1"/>
  <c r="N153" i="22" s="1"/>
  <c r="M153" i="22" a="1"/>
  <c r="M153" i="22" s="1"/>
  <c r="L153" i="22" a="1"/>
  <c r="L153" i="22" s="1"/>
  <c r="K153" i="22" a="1"/>
  <c r="K153" i="22" s="1"/>
  <c r="J153" i="22" a="1"/>
  <c r="J153" i="22" s="1"/>
  <c r="I153" i="22" a="1"/>
  <c r="I153" i="22" s="1"/>
  <c r="H153" i="22" a="1"/>
  <c r="H153" i="22" s="1"/>
  <c r="G153" i="22" a="1"/>
  <c r="G153" i="22" s="1"/>
  <c r="F153" i="22" a="1"/>
  <c r="F153" i="22" s="1"/>
  <c r="E153" i="22" a="1"/>
  <c r="E153" i="22" s="1"/>
  <c r="D153" i="22" a="1"/>
  <c r="D153" i="22" s="1"/>
  <c r="C153" i="22" a="1"/>
  <c r="C153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C152" i="22" a="1"/>
  <c r="C152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C151" i="22" a="1"/>
  <c r="C151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C150" i="22" a="1"/>
  <c r="C150" i="22" s="1"/>
  <c r="R149" i="22" a="1"/>
  <c r="R149" i="22" s="1"/>
  <c r="Q149" i="22" a="1"/>
  <c r="Q149" i="22" s="1"/>
  <c r="P149" i="22" a="1"/>
  <c r="P149" i="22" s="1"/>
  <c r="O149" i="22" a="1"/>
  <c r="O149" i="22" s="1"/>
  <c r="N149" i="22" a="1"/>
  <c r="N149" i="22" s="1"/>
  <c r="M149" i="22" a="1"/>
  <c r="M149" i="22" s="1"/>
  <c r="L149" i="22" a="1"/>
  <c r="L149" i="22" s="1"/>
  <c r="K149" i="22" a="1"/>
  <c r="K149" i="22" s="1"/>
  <c r="J149" i="22" a="1"/>
  <c r="J149" i="22" s="1"/>
  <c r="I149" i="22" a="1"/>
  <c r="I149" i="22" s="1"/>
  <c r="H149" i="22" a="1"/>
  <c r="H149" i="22" s="1"/>
  <c r="G149" i="22" a="1"/>
  <c r="G149" i="22" s="1"/>
  <c r="F149" i="22" a="1"/>
  <c r="F149" i="22" s="1"/>
  <c r="E149" i="22" a="1"/>
  <c r="E149" i="22" s="1"/>
  <c r="D149" i="22" a="1"/>
  <c r="D149" i="22" s="1"/>
  <c r="C149" i="22" a="1"/>
  <c r="C149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C143" i="22" a="1"/>
  <c r="C143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C142" i="22" a="1"/>
  <c r="C142" i="22" s="1"/>
  <c r="R141" i="22" a="1"/>
  <c r="R141" i="22" s="1"/>
  <c r="Q141" i="22" a="1"/>
  <c r="Q141" i="22" s="1"/>
  <c r="P141" i="22" a="1"/>
  <c r="P141" i="22" s="1"/>
  <c r="O141" i="22" a="1"/>
  <c r="O141" i="22" s="1"/>
  <c r="N141" i="22" a="1"/>
  <c r="N141" i="22" s="1"/>
  <c r="M141" i="22" a="1"/>
  <c r="M141" i="22" s="1"/>
  <c r="L141" i="22" a="1"/>
  <c r="L141" i="22" s="1"/>
  <c r="K141" i="22" a="1"/>
  <c r="K141" i="22" s="1"/>
  <c r="J141" i="22" a="1"/>
  <c r="J141" i="22" s="1"/>
  <c r="I141" i="22" a="1"/>
  <c r="I141" i="22" s="1"/>
  <c r="H141" i="22" a="1"/>
  <c r="H141" i="22" s="1"/>
  <c r="G141" i="22" a="1"/>
  <c r="G141" i="22" s="1"/>
  <c r="F141" i="22" a="1"/>
  <c r="F141" i="22" s="1"/>
  <c r="E141" i="22" a="1"/>
  <c r="E141" i="22" s="1"/>
  <c r="D141" i="22" a="1"/>
  <c r="D141" i="22" s="1"/>
  <c r="C141" i="22" a="1"/>
  <c r="C141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C140" i="22" a="1"/>
  <c r="C140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C139" i="22" a="1"/>
  <c r="C139" i="22" s="1"/>
  <c r="R138" i="22" a="1"/>
  <c r="R138" i="22" s="1"/>
  <c r="Q138" i="22" a="1"/>
  <c r="Q138" i="22" s="1"/>
  <c r="P138" i="22" a="1"/>
  <c r="P138" i="22" s="1"/>
  <c r="O138" i="22" a="1"/>
  <c r="O138" i="22" s="1"/>
  <c r="N138" i="22" a="1"/>
  <c r="N138" i="22" s="1"/>
  <c r="M138" i="22" a="1"/>
  <c r="M138" i="22" s="1"/>
  <c r="L138" i="22" a="1"/>
  <c r="L138" i="22" s="1"/>
  <c r="K138" i="22" a="1"/>
  <c r="K138" i="22" s="1"/>
  <c r="J138" i="22" a="1"/>
  <c r="J138" i="22" s="1"/>
  <c r="I138" i="22" a="1"/>
  <c r="I138" i="22" s="1"/>
  <c r="H138" i="22" a="1"/>
  <c r="H138" i="22" s="1"/>
  <c r="G138" i="22" a="1"/>
  <c r="G138" i="22" s="1"/>
  <c r="F138" i="22" a="1"/>
  <c r="F138" i="22" s="1"/>
  <c r="E138" i="22" a="1"/>
  <c r="E138" i="22" s="1"/>
  <c r="D138" i="22" a="1"/>
  <c r="D138" i="22" s="1"/>
  <c r="C138" i="22" a="1"/>
  <c r="C138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C137" i="22" a="1"/>
  <c r="C137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C136" i="22" a="1"/>
  <c r="C136" i="22" s="1"/>
  <c r="R135" i="22" a="1"/>
  <c r="R135" i="22" s="1"/>
  <c r="Q135" i="22" a="1"/>
  <c r="Q135" i="22" s="1"/>
  <c r="P135" i="22" a="1"/>
  <c r="P135" i="22" s="1"/>
  <c r="O135" i="22" a="1"/>
  <c r="O135" i="22" s="1"/>
  <c r="N135" i="22" a="1"/>
  <c r="N135" i="22" s="1"/>
  <c r="M135" i="22" a="1"/>
  <c r="M135" i="22" s="1"/>
  <c r="L135" i="22" a="1"/>
  <c r="L135" i="22" s="1"/>
  <c r="K135" i="22" a="1"/>
  <c r="K135" i="22" s="1"/>
  <c r="J135" i="22" a="1"/>
  <c r="J135" i="22" s="1"/>
  <c r="I135" i="22" a="1"/>
  <c r="I135" i="22" s="1"/>
  <c r="H135" i="22" a="1"/>
  <c r="H135" i="22" s="1"/>
  <c r="G135" i="22" a="1"/>
  <c r="G135" i="22" s="1"/>
  <c r="F135" i="22" a="1"/>
  <c r="F135" i="22" s="1"/>
  <c r="E135" i="22" a="1"/>
  <c r="E135" i="22" s="1"/>
  <c r="D135" i="22" a="1"/>
  <c r="D135" i="22" s="1"/>
  <c r="C135" i="22" a="1"/>
  <c r="C135" i="22" s="1"/>
  <c r="R134" i="22" a="1"/>
  <c r="R134" i="22" s="1"/>
  <c r="Q134" i="22" a="1"/>
  <c r="Q134" i="22" s="1"/>
  <c r="P134" i="22" a="1"/>
  <c r="P134" i="22" s="1"/>
  <c r="O134" i="22" a="1"/>
  <c r="O134" i="22" s="1"/>
  <c r="N134" i="22" a="1"/>
  <c r="N134" i="22" s="1"/>
  <c r="M134" i="22" a="1"/>
  <c r="M134" i="22" s="1"/>
  <c r="L134" i="22" a="1"/>
  <c r="L134" i="22" s="1"/>
  <c r="K134" i="22" a="1"/>
  <c r="K134" i="22" s="1"/>
  <c r="J134" i="22" a="1"/>
  <c r="J134" i="22" s="1"/>
  <c r="I134" i="22" a="1"/>
  <c r="I134" i="22" s="1"/>
  <c r="H134" i="22" a="1"/>
  <c r="H134" i="22" s="1"/>
  <c r="G134" i="22" a="1"/>
  <c r="G134" i="22" s="1"/>
  <c r="F134" i="22" a="1"/>
  <c r="F134" i="22" s="1"/>
  <c r="E134" i="22" a="1"/>
  <c r="E134" i="22" s="1"/>
  <c r="D134" i="22" a="1"/>
  <c r="D134" i="22" s="1"/>
  <c r="C134" i="22" a="1"/>
  <c r="C134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C133" i="22" a="1"/>
  <c r="C133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C132" i="22" a="1"/>
  <c r="C132" i="22" s="1"/>
  <c r="R131" i="22" a="1"/>
  <c r="R131" i="22" s="1"/>
  <c r="Q131" i="22" a="1"/>
  <c r="Q131" i="22" s="1"/>
  <c r="P131" i="22" a="1"/>
  <c r="P131" i="22" s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 a="1"/>
  <c r="J131" i="22" s="1"/>
  <c r="I131" i="22" a="1"/>
  <c r="I131" i="22" s="1"/>
  <c r="H131" i="22" a="1"/>
  <c r="H131" i="22" s="1"/>
  <c r="G131" i="22" a="1"/>
  <c r="G131" i="22" s="1"/>
  <c r="F131" i="22" a="1"/>
  <c r="F131" i="22" s="1"/>
  <c r="E131" i="22" a="1"/>
  <c r="E131" i="22" s="1"/>
  <c r="D131" i="22" a="1"/>
  <c r="D131" i="22" s="1"/>
  <c r="C131" i="22" a="1"/>
  <c r="C131" i="22" s="1"/>
  <c r="R130" i="22" a="1"/>
  <c r="R130" i="22" s="1"/>
  <c r="Q130" i="22" a="1"/>
  <c r="Q130" i="22" s="1"/>
  <c r="P130" i="22" a="1"/>
  <c r="P130" i="22" s="1"/>
  <c r="O130" i="22" a="1"/>
  <c r="O130" i="22" s="1"/>
  <c r="N130" i="22" a="1"/>
  <c r="N130" i="22" s="1"/>
  <c r="M130" i="22" a="1"/>
  <c r="M130" i="22" s="1"/>
  <c r="L130" i="22" a="1"/>
  <c r="L130" i="22" s="1"/>
  <c r="K130" i="22" a="1"/>
  <c r="K130" i="22" s="1"/>
  <c r="J130" i="22" a="1"/>
  <c r="J130" i="22" s="1"/>
  <c r="I130" i="22" a="1"/>
  <c r="I130" i="22" s="1"/>
  <c r="H130" i="22" a="1"/>
  <c r="H130" i="22" s="1"/>
  <c r="G130" i="22" a="1"/>
  <c r="G130" i="22" s="1"/>
  <c r="F130" i="22" a="1"/>
  <c r="F130" i="22" s="1"/>
  <c r="E130" i="22" a="1"/>
  <c r="E130" i="22" s="1"/>
  <c r="D130" i="22" a="1"/>
  <c r="D130" i="22" s="1"/>
  <c r="C130" i="22" a="1"/>
  <c r="C130" i="22" s="1"/>
  <c r="R129" i="22" a="1"/>
  <c r="R129" i="22" s="1"/>
  <c r="Q129" i="22" a="1"/>
  <c r="Q129" i="22" s="1"/>
  <c r="P129" i="22" a="1"/>
  <c r="P129" i="22" s="1"/>
  <c r="O129" i="22" a="1"/>
  <c r="O129" i="22" s="1"/>
  <c r="N129" i="22" a="1"/>
  <c r="N129" i="22" s="1"/>
  <c r="M129" i="22" a="1"/>
  <c r="M129" i="22" s="1"/>
  <c r="L129" i="22" a="1"/>
  <c r="L129" i="22" s="1"/>
  <c r="K129" i="22" a="1"/>
  <c r="K129" i="22" s="1"/>
  <c r="J129" i="22" a="1"/>
  <c r="J129" i="22" s="1"/>
  <c r="I129" i="22" a="1"/>
  <c r="I129" i="22" s="1"/>
  <c r="H129" i="22" a="1"/>
  <c r="H129" i="22" s="1"/>
  <c r="G129" i="22" a="1"/>
  <c r="G129" i="22" s="1"/>
  <c r="F129" i="22" a="1"/>
  <c r="F129" i="22" s="1"/>
  <c r="E129" i="22" a="1"/>
  <c r="E129" i="22" s="1"/>
  <c r="D129" i="22" a="1"/>
  <c r="D129" i="22" s="1"/>
  <c r="C129" i="22" a="1"/>
  <c r="C129" i="22" s="1"/>
  <c r="R128" i="22" a="1"/>
  <c r="R128" i="22" s="1"/>
  <c r="Q128" i="22" a="1"/>
  <c r="Q128" i="22" s="1"/>
  <c r="P128" i="22" a="1"/>
  <c r="P128" i="22" s="1"/>
  <c r="O128" i="22" a="1"/>
  <c r="O128" i="22" s="1"/>
  <c r="N128" i="22" a="1"/>
  <c r="N128" i="22" s="1"/>
  <c r="M128" i="22" a="1"/>
  <c r="M128" i="22" s="1"/>
  <c r="L128" i="22" a="1"/>
  <c r="L128" i="22" s="1"/>
  <c r="K128" i="22" a="1"/>
  <c r="K128" i="22" s="1"/>
  <c r="J128" i="22" a="1"/>
  <c r="J128" i="22" s="1"/>
  <c r="I128" i="22" a="1"/>
  <c r="I128" i="22" s="1"/>
  <c r="H128" i="22" a="1"/>
  <c r="H128" i="22" s="1"/>
  <c r="G128" i="22" a="1"/>
  <c r="G128" i="22" s="1"/>
  <c r="F128" i="22" a="1"/>
  <c r="F128" i="22" s="1"/>
  <c r="E128" i="22" a="1"/>
  <c r="E128" i="22" s="1"/>
  <c r="D128" i="22" a="1"/>
  <c r="D128" i="22" s="1"/>
  <c r="C128" i="22" a="1"/>
  <c r="C128" i="22" s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 a="1"/>
  <c r="M127" i="22" s="1"/>
  <c r="L127" i="22" a="1"/>
  <c r="L127" i="22" s="1"/>
  <c r="K127" i="22" a="1"/>
  <c r="K127" i="22" s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 a="1"/>
  <c r="E127" i="22" s="1"/>
  <c r="D127" i="22" a="1"/>
  <c r="D127" i="22" s="1"/>
  <c r="C127" i="22" a="1"/>
  <c r="C127" i="22" s="1"/>
  <c r="R126" i="22" a="1"/>
  <c r="R126" i="22" s="1"/>
  <c r="Q126" i="22" a="1"/>
  <c r="Q126" i="22" s="1"/>
  <c r="P126" i="22" a="1"/>
  <c r="P126" i="22" s="1"/>
  <c r="O126" i="22" a="1"/>
  <c r="O126" i="22" s="1"/>
  <c r="N126" i="22" a="1"/>
  <c r="N126" i="22" s="1"/>
  <c r="M126" i="22" a="1"/>
  <c r="M126" i="22" s="1"/>
  <c r="L126" i="22" a="1"/>
  <c r="L126" i="22" s="1"/>
  <c r="K126" i="22" a="1"/>
  <c r="K126" i="22" s="1"/>
  <c r="J126" i="22" a="1"/>
  <c r="J126" i="22" s="1"/>
  <c r="I126" i="22" a="1"/>
  <c r="I126" i="22" s="1"/>
  <c r="H126" i="22" a="1"/>
  <c r="H126" i="22" s="1"/>
  <c r="G126" i="22" a="1"/>
  <c r="G126" i="22" s="1"/>
  <c r="F126" i="22" a="1"/>
  <c r="F126" i="22" s="1"/>
  <c r="E126" i="22" a="1"/>
  <c r="E126" i="22" s="1"/>
  <c r="D126" i="22" a="1"/>
  <c r="D126" i="22" s="1"/>
  <c r="C126" i="22" a="1"/>
  <c r="C126" i="22" s="1"/>
  <c r="R125" i="22" a="1"/>
  <c r="R125" i="22" s="1"/>
  <c r="Q125" i="22" a="1"/>
  <c r="Q125" i="22" s="1"/>
  <c r="P125" i="22" a="1"/>
  <c r="P125" i="22" s="1"/>
  <c r="O125" i="22" a="1"/>
  <c r="O125" i="22" s="1"/>
  <c r="N125" i="22" a="1"/>
  <c r="N125" i="22" s="1"/>
  <c r="M125" i="22" a="1"/>
  <c r="M125" i="22" s="1"/>
  <c r="L125" i="22" a="1"/>
  <c r="L125" i="22" s="1"/>
  <c r="K125" i="22" a="1"/>
  <c r="K125" i="22" s="1"/>
  <c r="J125" i="22" a="1"/>
  <c r="J125" i="22" s="1"/>
  <c r="I125" i="22" a="1"/>
  <c r="I125" i="22" s="1"/>
  <c r="H125" i="22" a="1"/>
  <c r="H125" i="22" s="1"/>
  <c r="G125" i="22" a="1"/>
  <c r="G125" i="22" s="1"/>
  <c r="F125" i="22" a="1"/>
  <c r="F125" i="22" s="1"/>
  <c r="E125" i="22" a="1"/>
  <c r="E125" i="22" s="1"/>
  <c r="D125" i="22" a="1"/>
  <c r="D125" i="22" s="1"/>
  <c r="C125" i="22" a="1"/>
  <c r="C125" i="22" s="1"/>
  <c r="R124" i="22" a="1"/>
  <c r="R124" i="22" s="1"/>
  <c r="Q124" i="22" a="1"/>
  <c r="Q124" i="22" s="1"/>
  <c r="P124" i="22" a="1"/>
  <c r="P124" i="22" s="1"/>
  <c r="O124" i="22" a="1"/>
  <c r="O124" i="22" s="1"/>
  <c r="N124" i="22" a="1"/>
  <c r="N124" i="22" s="1"/>
  <c r="M124" i="22" a="1"/>
  <c r="M124" i="22" s="1"/>
  <c r="L124" i="22" a="1"/>
  <c r="L124" i="22" s="1"/>
  <c r="K124" i="22" a="1"/>
  <c r="K124" i="22" s="1"/>
  <c r="J124" i="22" a="1"/>
  <c r="J124" i="22" s="1"/>
  <c r="I124" i="22" a="1"/>
  <c r="I124" i="22" s="1"/>
  <c r="H124" i="22" a="1"/>
  <c r="H124" i="22" s="1"/>
  <c r="G124" i="22" a="1"/>
  <c r="G124" i="22" s="1"/>
  <c r="F124" i="22" a="1"/>
  <c r="F124" i="22" s="1"/>
  <c r="E124" i="22" a="1"/>
  <c r="E124" i="22" s="1"/>
  <c r="D124" i="22" a="1"/>
  <c r="D124" i="22" s="1"/>
  <c r="C124" i="22" a="1"/>
  <c r="C124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C123" i="22" a="1"/>
  <c r="C123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C122" i="22" a="1"/>
  <c r="C122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C121" i="22" a="1"/>
  <c r="C121" i="22" s="1"/>
  <c r="R120" i="22" a="1"/>
  <c r="R120" i="22" s="1"/>
  <c r="Q120" i="22" a="1"/>
  <c r="Q120" i="22" s="1"/>
  <c r="P120" i="22" a="1"/>
  <c r="P120" i="22" s="1"/>
  <c r="O120" i="22" a="1"/>
  <c r="O120" i="22" s="1"/>
  <c r="N120" i="22" a="1"/>
  <c r="N120" i="22" s="1"/>
  <c r="M120" i="22" a="1"/>
  <c r="M120" i="22" s="1"/>
  <c r="L120" i="22" a="1"/>
  <c r="L120" i="22" s="1"/>
  <c r="K120" i="22" a="1"/>
  <c r="K120" i="22" s="1"/>
  <c r="J120" i="22" a="1"/>
  <c r="J120" i="22" s="1"/>
  <c r="I120" i="22" a="1"/>
  <c r="I120" i="22" s="1"/>
  <c r="H120" i="22" a="1"/>
  <c r="H120" i="22" s="1"/>
  <c r="G120" i="22" a="1"/>
  <c r="G120" i="22" s="1"/>
  <c r="F120" i="22" a="1"/>
  <c r="F120" i="22" s="1"/>
  <c r="E120" i="22" a="1"/>
  <c r="E120" i="22" s="1"/>
  <c r="D120" i="22" a="1"/>
  <c r="D120" i="22" s="1"/>
  <c r="C120" i="22" a="1"/>
  <c r="C120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 a="1"/>
  <c r="K119" i="22" s="1"/>
  <c r="J119" i="22" a="1"/>
  <c r="J119" i="22" s="1"/>
  <c r="I119" i="22" a="1"/>
  <c r="I119" i="22" s="1"/>
  <c r="H119" i="22" a="1"/>
  <c r="H119" i="22" s="1"/>
  <c r="G119" i="22" a="1"/>
  <c r="G119" i="22" s="1"/>
  <c r="F119" i="22" a="1"/>
  <c r="F119" i="22" s="1"/>
  <c r="E119" i="22" a="1"/>
  <c r="E119" i="22" s="1"/>
  <c r="D119" i="22" a="1"/>
  <c r="D119" i="22" s="1"/>
  <c r="C119" i="22" a="1"/>
  <c r="C119" i="22" s="1"/>
  <c r="R118" i="22" a="1"/>
  <c r="R118" i="22" s="1"/>
  <c r="Q118" i="22" a="1"/>
  <c r="Q118" i="22" s="1"/>
  <c r="P118" i="22" a="1"/>
  <c r="P118" i="22" s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 a="1"/>
  <c r="H118" i="22" s="1"/>
  <c r="G118" i="22" a="1"/>
  <c r="G118" i="22" s="1"/>
  <c r="F118" i="22" a="1"/>
  <c r="F118" i="22" s="1"/>
  <c r="E118" i="22" a="1"/>
  <c r="E118" i="22" s="1"/>
  <c r="D118" i="22" a="1"/>
  <c r="D118" i="22" s="1"/>
  <c r="C118" i="22" a="1"/>
  <c r="C118" i="22" s="1"/>
  <c r="R117" i="22" a="1"/>
  <c r="R117" i="22" s="1"/>
  <c r="Q117" i="22" a="1"/>
  <c r="Q117" i="22" s="1"/>
  <c r="P117" i="22" a="1"/>
  <c r="P117" i="22" s="1"/>
  <c r="O117" i="22" a="1"/>
  <c r="O117" i="22" s="1"/>
  <c r="N117" i="22" a="1"/>
  <c r="N117" i="22" s="1"/>
  <c r="M117" i="22" a="1"/>
  <c r="M117" i="22" s="1"/>
  <c r="L117" i="22" a="1"/>
  <c r="L117" i="22" s="1"/>
  <c r="K117" i="22" a="1"/>
  <c r="K117" i="22" s="1"/>
  <c r="J117" i="22" a="1"/>
  <c r="J117" i="22" s="1"/>
  <c r="I117" i="22" a="1"/>
  <c r="I117" i="22" s="1"/>
  <c r="H117" i="22" a="1"/>
  <c r="H117" i="22" s="1"/>
  <c r="G117" i="22" a="1"/>
  <c r="G117" i="22" s="1"/>
  <c r="F117" i="22" a="1"/>
  <c r="F117" i="22" s="1"/>
  <c r="E117" i="22" a="1"/>
  <c r="E117" i="22" s="1"/>
  <c r="D117" i="22" a="1"/>
  <c r="D117" i="22" s="1"/>
  <c r="C117" i="22" a="1"/>
  <c r="C117" i="22" s="1"/>
  <c r="R116" i="22" a="1"/>
  <c r="R116" i="22" s="1"/>
  <c r="Q116" i="22" a="1"/>
  <c r="Q116" i="22" s="1"/>
  <c r="P116" i="22" a="1"/>
  <c r="P116" i="22" s="1"/>
  <c r="O116" i="22" a="1"/>
  <c r="O116" i="22" s="1"/>
  <c r="N116" i="22" a="1"/>
  <c r="N116" i="22" s="1"/>
  <c r="M116" i="22" a="1"/>
  <c r="M116" i="22" s="1"/>
  <c r="L116" i="22" a="1"/>
  <c r="L116" i="22" s="1"/>
  <c r="K116" i="22" a="1"/>
  <c r="K116" i="22" s="1"/>
  <c r="J116" i="22" a="1"/>
  <c r="J116" i="22" s="1"/>
  <c r="I116" i="22" a="1"/>
  <c r="I116" i="22" s="1"/>
  <c r="H116" i="22" a="1"/>
  <c r="H116" i="22" s="1"/>
  <c r="G116" i="22" a="1"/>
  <c r="G116" i="22" s="1"/>
  <c r="F116" i="22" a="1"/>
  <c r="F116" i="22" s="1"/>
  <c r="E116" i="22" a="1"/>
  <c r="E116" i="22" s="1"/>
  <c r="D116" i="22" a="1"/>
  <c r="D116" i="22" s="1"/>
  <c r="C116" i="22" a="1"/>
  <c r="C116" i="22" s="1"/>
  <c r="R115" i="22" a="1"/>
  <c r="R115" i="22" s="1"/>
  <c r="Q115" i="22" a="1"/>
  <c r="Q115" i="22" s="1"/>
  <c r="P115" i="22" a="1"/>
  <c r="P115" i="22" s="1"/>
  <c r="O115" i="22" a="1"/>
  <c r="O115" i="22" s="1"/>
  <c r="N115" i="22" a="1"/>
  <c r="N115" i="22" s="1"/>
  <c r="M115" i="22" a="1"/>
  <c r="M115" i="22" s="1"/>
  <c r="L115" i="22" a="1"/>
  <c r="L115" i="22" s="1"/>
  <c r="K115" i="22" a="1"/>
  <c r="K115" i="22" s="1"/>
  <c r="J115" i="22" a="1"/>
  <c r="J115" i="22" s="1"/>
  <c r="I115" i="22" a="1"/>
  <c r="I115" i="22" s="1"/>
  <c r="H115" i="22" a="1"/>
  <c r="H115" i="22" s="1"/>
  <c r="G115" i="22" a="1"/>
  <c r="G115" i="22" s="1"/>
  <c r="F115" i="22" a="1"/>
  <c r="F115" i="22" s="1"/>
  <c r="E115" i="22" a="1"/>
  <c r="E115" i="22" s="1"/>
  <c r="D115" i="22" a="1"/>
  <c r="D115" i="22" s="1"/>
  <c r="C115" i="22" a="1"/>
  <c r="C115" i="22" s="1"/>
  <c r="R114" i="22" a="1"/>
  <c r="R114" i="22" s="1"/>
  <c r="Q114" i="22" a="1"/>
  <c r="Q114" i="22" s="1"/>
  <c r="P114" i="22" a="1"/>
  <c r="P114" i="22" s="1"/>
  <c r="O114" i="22" a="1"/>
  <c r="O114" i="22" s="1"/>
  <c r="N114" i="22" a="1"/>
  <c r="N114" i="22" s="1"/>
  <c r="M114" i="22" a="1"/>
  <c r="M114" i="22" s="1"/>
  <c r="L114" i="22" a="1"/>
  <c r="L114" i="22" s="1"/>
  <c r="K114" i="22" a="1"/>
  <c r="K114" i="22" s="1"/>
  <c r="J114" i="22" a="1"/>
  <c r="J114" i="22" s="1"/>
  <c r="I114" i="22" a="1"/>
  <c r="I114" i="22" s="1"/>
  <c r="H114" i="22" a="1"/>
  <c r="H114" i="22" s="1"/>
  <c r="G114" i="22" a="1"/>
  <c r="G114" i="22" s="1"/>
  <c r="F114" i="22" a="1"/>
  <c r="F114" i="22" s="1"/>
  <c r="E114" i="22" a="1"/>
  <c r="E114" i="22" s="1"/>
  <c r="D114" i="22" a="1"/>
  <c r="D114" i="22" s="1"/>
  <c r="C114" i="22" a="1"/>
  <c r="C114" i="22" s="1"/>
  <c r="R113" i="22" a="1"/>
  <c r="R113" i="22" s="1"/>
  <c r="Q113" i="22" a="1"/>
  <c r="Q113" i="22" s="1"/>
  <c r="P113" i="22" a="1"/>
  <c r="P113" i="22" s="1"/>
  <c r="O113" i="22" a="1"/>
  <c r="O113" i="22" s="1"/>
  <c r="N113" i="22" a="1"/>
  <c r="N113" i="22" s="1"/>
  <c r="M113" i="22" a="1"/>
  <c r="M113" i="22" s="1"/>
  <c r="L113" i="22" a="1"/>
  <c r="L113" i="22" s="1"/>
  <c r="K113" i="22" a="1"/>
  <c r="K113" i="22" s="1"/>
  <c r="J113" i="22" a="1"/>
  <c r="J113" i="22" s="1"/>
  <c r="I113" i="22" a="1"/>
  <c r="I113" i="22" s="1"/>
  <c r="H113" i="22" a="1"/>
  <c r="H113" i="22" s="1"/>
  <c r="G113" i="22" a="1"/>
  <c r="G113" i="22" s="1"/>
  <c r="F113" i="22" a="1"/>
  <c r="F113" i="22" s="1"/>
  <c r="E113" i="22" a="1"/>
  <c r="E113" i="22" s="1"/>
  <c r="D113" i="22" a="1"/>
  <c r="D113" i="22" s="1"/>
  <c r="C113" i="22" a="1"/>
  <c r="C113" i="22" s="1"/>
  <c r="R107" i="22" a="1"/>
  <c r="R107" i="22" s="1"/>
  <c r="Q107" i="22" a="1"/>
  <c r="Q107" i="22" s="1"/>
  <c r="P107" i="22" a="1"/>
  <c r="P107" i="22" s="1"/>
  <c r="O107" i="22" a="1"/>
  <c r="O107" i="22" s="1"/>
  <c r="N107" i="22" a="1"/>
  <c r="N107" i="22" s="1"/>
  <c r="M107" i="22" a="1"/>
  <c r="M107" i="22" s="1"/>
  <c r="L107" i="22" a="1"/>
  <c r="L107" i="22" s="1"/>
  <c r="K107" i="22" a="1"/>
  <c r="K107" i="22" s="1"/>
  <c r="J107" i="22" a="1"/>
  <c r="J107" i="22" s="1"/>
  <c r="I107" i="22" a="1"/>
  <c r="I107" i="22" s="1"/>
  <c r="H107" i="22" a="1"/>
  <c r="H107" i="22" s="1"/>
  <c r="G107" i="22" a="1"/>
  <c r="G107" i="22" s="1"/>
  <c r="F107" i="22" a="1"/>
  <c r="F107" i="22" s="1"/>
  <c r="E107" i="22" a="1"/>
  <c r="E107" i="22" s="1"/>
  <c r="D107" i="22" a="1"/>
  <c r="D107" i="22" s="1"/>
  <c r="C107" i="22" a="1"/>
  <c r="C107" i="22" s="1"/>
  <c r="R106" i="22" a="1"/>
  <c r="R106" i="22" s="1"/>
  <c r="Q106" i="22" a="1"/>
  <c r="Q106" i="22" s="1"/>
  <c r="P106" i="22" a="1"/>
  <c r="P106" i="22" s="1"/>
  <c r="O106" i="22" a="1"/>
  <c r="O106" i="22" s="1"/>
  <c r="N106" i="22" a="1"/>
  <c r="N106" i="22" s="1"/>
  <c r="M106" i="22" a="1"/>
  <c r="M106" i="22" s="1"/>
  <c r="L106" i="22" a="1"/>
  <c r="L106" i="22" s="1"/>
  <c r="K106" i="22" a="1"/>
  <c r="K106" i="22" s="1"/>
  <c r="J106" i="22" a="1"/>
  <c r="J106" i="22" s="1"/>
  <c r="I106" i="22" a="1"/>
  <c r="I106" i="22" s="1"/>
  <c r="H106" i="22" a="1"/>
  <c r="H106" i="22" s="1"/>
  <c r="G106" i="22" a="1"/>
  <c r="G106" i="22" s="1"/>
  <c r="F106" i="22" a="1"/>
  <c r="F106" i="22" s="1"/>
  <c r="E106" i="22" a="1"/>
  <c r="E106" i="22" s="1"/>
  <c r="D106" i="22" a="1"/>
  <c r="D106" i="22" s="1"/>
  <c r="C106" i="22" a="1"/>
  <c r="C106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K105" i="22" a="1"/>
  <c r="K105" i="22" s="1"/>
  <c r="J105" i="22" a="1"/>
  <c r="J105" i="22" s="1"/>
  <c r="I105" i="22" a="1"/>
  <c r="I105" i="22" s="1"/>
  <c r="H105" i="22" a="1"/>
  <c r="H105" i="22" s="1"/>
  <c r="G105" i="22" a="1"/>
  <c r="G105" i="22" s="1"/>
  <c r="F105" i="22" a="1"/>
  <c r="F105" i="22" s="1"/>
  <c r="E105" i="22" a="1"/>
  <c r="E105" i="22" s="1"/>
  <c r="D105" i="22" a="1"/>
  <c r="D105" i="22" s="1"/>
  <c r="C105" i="22" a="1"/>
  <c r="C105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K104" i="22" a="1"/>
  <c r="K104" i="22" s="1"/>
  <c r="J104" i="22" a="1"/>
  <c r="J104" i="22" s="1"/>
  <c r="I104" i="22" a="1"/>
  <c r="I104" i="22" s="1"/>
  <c r="H104" i="22" a="1"/>
  <c r="H104" i="22" s="1"/>
  <c r="G104" i="22" a="1"/>
  <c r="G104" i="22" s="1"/>
  <c r="F104" i="22" a="1"/>
  <c r="F104" i="22" s="1"/>
  <c r="E104" i="22" a="1"/>
  <c r="E104" i="22" s="1"/>
  <c r="D104" i="22" a="1"/>
  <c r="D104" i="22" s="1"/>
  <c r="C104" i="22" a="1"/>
  <c r="C104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K103" i="22" a="1"/>
  <c r="K103" i="22" s="1"/>
  <c r="J103" i="22" a="1"/>
  <c r="J103" i="22" s="1"/>
  <c r="I103" i="22" a="1"/>
  <c r="I103" i="22" s="1"/>
  <c r="H103" i="22" a="1"/>
  <c r="H103" i="22" s="1"/>
  <c r="G103" i="22" a="1"/>
  <c r="G103" i="22" s="1"/>
  <c r="F103" i="22" a="1"/>
  <c r="F103" i="22" s="1"/>
  <c r="E103" i="22" a="1"/>
  <c r="E103" i="22" s="1"/>
  <c r="D103" i="22" a="1"/>
  <c r="D103" i="22" s="1"/>
  <c r="C103" i="22" a="1"/>
  <c r="C103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K102" i="22" a="1"/>
  <c r="K102" i="22" s="1"/>
  <c r="J102" i="22" a="1"/>
  <c r="J102" i="22" s="1"/>
  <c r="I102" i="22" a="1"/>
  <c r="I102" i="22" s="1"/>
  <c r="H102" i="22" a="1"/>
  <c r="H102" i="22" s="1"/>
  <c r="G102" i="22" a="1"/>
  <c r="G102" i="22" s="1"/>
  <c r="F102" i="22" a="1"/>
  <c r="F102" i="22" s="1"/>
  <c r="E102" i="22" a="1"/>
  <c r="E102" i="22" s="1"/>
  <c r="D102" i="22" a="1"/>
  <c r="D102" i="22" s="1"/>
  <c r="C102" i="22" a="1"/>
  <c r="C102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K101" i="22" a="1"/>
  <c r="K101" i="22" s="1"/>
  <c r="J101" i="22" a="1"/>
  <c r="J101" i="22" s="1"/>
  <c r="I101" i="22" a="1"/>
  <c r="I101" i="22" s="1"/>
  <c r="H101" i="22" a="1"/>
  <c r="H101" i="22" s="1"/>
  <c r="G101" i="22" a="1"/>
  <c r="G101" i="22" s="1"/>
  <c r="F101" i="22" a="1"/>
  <c r="F101" i="22" s="1"/>
  <c r="E101" i="22" a="1"/>
  <c r="E101" i="22" s="1"/>
  <c r="D101" i="22" a="1"/>
  <c r="D101" i="22" s="1"/>
  <c r="C101" i="22" a="1"/>
  <c r="C101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K100" i="22" a="1"/>
  <c r="K100" i="22" s="1"/>
  <c r="J100" i="22" a="1"/>
  <c r="J100" i="22" s="1"/>
  <c r="I100" i="22" a="1"/>
  <c r="I100" i="22" s="1"/>
  <c r="H100" i="22" a="1"/>
  <c r="H100" i="22" s="1"/>
  <c r="G100" i="22" a="1"/>
  <c r="G100" i="22" s="1"/>
  <c r="F100" i="22" a="1"/>
  <c r="F100" i="22" s="1"/>
  <c r="E100" i="22" a="1"/>
  <c r="E100" i="22" s="1"/>
  <c r="D100" i="22" a="1"/>
  <c r="D100" i="22" s="1"/>
  <c r="C100" i="22" a="1"/>
  <c r="C100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K99" i="22" a="1"/>
  <c r="K99" i="22" s="1"/>
  <c r="J99" i="22" a="1"/>
  <c r="J99" i="22" s="1"/>
  <c r="I99" i="22" a="1"/>
  <c r="I99" i="22" s="1"/>
  <c r="H99" i="22" a="1"/>
  <c r="H99" i="22" s="1"/>
  <c r="G99" i="22" a="1"/>
  <c r="G99" i="22" s="1"/>
  <c r="F99" i="22" a="1"/>
  <c r="F99" i="22" s="1"/>
  <c r="E99" i="22" a="1"/>
  <c r="E99" i="22" s="1"/>
  <c r="D99" i="22" a="1"/>
  <c r="D99" i="22" s="1"/>
  <c r="C99" i="22" a="1"/>
  <c r="C99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K98" i="22" a="1"/>
  <c r="K98" i="22" s="1"/>
  <c r="J98" i="22" a="1"/>
  <c r="J98" i="22" s="1"/>
  <c r="I98" i="22" a="1"/>
  <c r="I98" i="22" s="1"/>
  <c r="H98" i="22" a="1"/>
  <c r="H98" i="22" s="1"/>
  <c r="G98" i="22" a="1"/>
  <c r="G98" i="22" s="1"/>
  <c r="F98" i="22" a="1"/>
  <c r="F98" i="22" s="1"/>
  <c r="E98" i="22" a="1"/>
  <c r="E98" i="22" s="1"/>
  <c r="D98" i="22" a="1"/>
  <c r="D98" i="22" s="1"/>
  <c r="C98" i="22" a="1"/>
  <c r="C98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K97" i="22" a="1"/>
  <c r="K97" i="22" s="1"/>
  <c r="J97" i="22" a="1"/>
  <c r="J97" i="22" s="1"/>
  <c r="I97" i="22" a="1"/>
  <c r="I97" i="22" s="1"/>
  <c r="H97" i="22" a="1"/>
  <c r="H97" i="22" s="1"/>
  <c r="G97" i="22" a="1"/>
  <c r="G97" i="22" s="1"/>
  <c r="F97" i="22" a="1"/>
  <c r="F97" i="22" s="1"/>
  <c r="E97" i="22" a="1"/>
  <c r="E97" i="22" s="1"/>
  <c r="D97" i="22" a="1"/>
  <c r="D97" i="22" s="1"/>
  <c r="C97" i="22" a="1"/>
  <c r="C97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K96" i="22" a="1"/>
  <c r="K96" i="22" s="1"/>
  <c r="J96" i="22" a="1"/>
  <c r="J96" i="22" s="1"/>
  <c r="I96" i="22" a="1"/>
  <c r="I96" i="22" s="1"/>
  <c r="H96" i="22" a="1"/>
  <c r="H96" i="22" s="1"/>
  <c r="G96" i="22" a="1"/>
  <c r="G96" i="22" s="1"/>
  <c r="F96" i="22" a="1"/>
  <c r="F96" i="22" s="1"/>
  <c r="E96" i="22" a="1"/>
  <c r="E96" i="22" s="1"/>
  <c r="D96" i="22" a="1"/>
  <c r="D96" i="22" s="1"/>
  <c r="C96" i="22" a="1"/>
  <c r="C96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K95" i="22" a="1"/>
  <c r="K95" i="22" s="1"/>
  <c r="J95" i="22" a="1"/>
  <c r="J95" i="22" s="1"/>
  <c r="I95" i="22" a="1"/>
  <c r="I95" i="22" s="1"/>
  <c r="H95" i="22" a="1"/>
  <c r="H95" i="22" s="1"/>
  <c r="G95" i="22" a="1"/>
  <c r="G95" i="22" s="1"/>
  <c r="F95" i="22" a="1"/>
  <c r="F95" i="22" s="1"/>
  <c r="E95" i="22" a="1"/>
  <c r="E95" i="22" s="1"/>
  <c r="D95" i="22" a="1"/>
  <c r="D95" i="22" s="1"/>
  <c r="C95" i="22" a="1"/>
  <c r="C95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K94" i="22" a="1"/>
  <c r="K94" i="22" s="1"/>
  <c r="J94" i="22" a="1"/>
  <c r="J94" i="22" s="1"/>
  <c r="I94" i="22" a="1"/>
  <c r="I94" i="22" s="1"/>
  <c r="H94" i="22" a="1"/>
  <c r="H94" i="22" s="1"/>
  <c r="G94" i="22" a="1"/>
  <c r="G94" i="22" s="1"/>
  <c r="F94" i="22" a="1"/>
  <c r="F94" i="22" s="1"/>
  <c r="E94" i="22" a="1"/>
  <c r="E94" i="22" s="1"/>
  <c r="D94" i="22" a="1"/>
  <c r="D94" i="22" s="1"/>
  <c r="C94" i="22" a="1"/>
  <c r="C94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K93" i="22" a="1"/>
  <c r="K93" i="22" s="1"/>
  <c r="J93" i="22" a="1"/>
  <c r="J93" i="22" s="1"/>
  <c r="I93" i="22" a="1"/>
  <c r="I93" i="22" s="1"/>
  <c r="H93" i="22" a="1"/>
  <c r="H93" i="22" s="1"/>
  <c r="G93" i="22" a="1"/>
  <c r="G93" i="22" s="1"/>
  <c r="F93" i="22" a="1"/>
  <c r="F93" i="22" s="1"/>
  <c r="E93" i="22" a="1"/>
  <c r="E93" i="22" s="1"/>
  <c r="D93" i="22" a="1"/>
  <c r="D93" i="22" s="1"/>
  <c r="C93" i="22" a="1"/>
  <c r="C93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K92" i="22" a="1"/>
  <c r="K92" i="22" s="1"/>
  <c r="J92" i="22" a="1"/>
  <c r="J92" i="22" s="1"/>
  <c r="I92" i="22" a="1"/>
  <c r="I92" i="22" s="1"/>
  <c r="H92" i="22" a="1"/>
  <c r="H92" i="22" s="1"/>
  <c r="G92" i="22" a="1"/>
  <c r="G92" i="22" s="1"/>
  <c r="F92" i="22" a="1"/>
  <c r="F92" i="22" s="1"/>
  <c r="E92" i="22" a="1"/>
  <c r="E92" i="22" s="1"/>
  <c r="D92" i="22" a="1"/>
  <c r="D92" i="22" s="1"/>
  <c r="C92" i="22" a="1"/>
  <c r="C92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K91" i="22" a="1"/>
  <c r="K91" i="22" s="1"/>
  <c r="J91" i="22" a="1"/>
  <c r="J91" i="22" s="1"/>
  <c r="I91" i="22" a="1"/>
  <c r="I91" i="22" s="1"/>
  <c r="H91" i="22" a="1"/>
  <c r="H91" i="22" s="1"/>
  <c r="G91" i="22" a="1"/>
  <c r="G91" i="22" s="1"/>
  <c r="F91" i="22" a="1"/>
  <c r="F91" i="22" s="1"/>
  <c r="E91" i="22" a="1"/>
  <c r="E91" i="22" s="1"/>
  <c r="D91" i="22" a="1"/>
  <c r="D91" i="22" s="1"/>
  <c r="C91" i="22" a="1"/>
  <c r="C91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K90" i="22" a="1"/>
  <c r="K90" i="22" s="1"/>
  <c r="J90" i="22" a="1"/>
  <c r="J90" i="22" s="1"/>
  <c r="I90" i="22" a="1"/>
  <c r="I90" i="22" s="1"/>
  <c r="H90" i="22" a="1"/>
  <c r="H90" i="22" s="1"/>
  <c r="G90" i="22" a="1"/>
  <c r="G90" i="22" s="1"/>
  <c r="F90" i="22" a="1"/>
  <c r="F90" i="22" s="1"/>
  <c r="E90" i="22" a="1"/>
  <c r="E90" i="22" s="1"/>
  <c r="D90" i="22" a="1"/>
  <c r="D90" i="22" s="1"/>
  <c r="C90" i="22" a="1"/>
  <c r="C90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K89" i="22" a="1"/>
  <c r="K89" i="22" s="1"/>
  <c r="J89" i="22" a="1"/>
  <c r="J89" i="22" s="1"/>
  <c r="I89" i="22" a="1"/>
  <c r="I89" i="22" s="1"/>
  <c r="H89" i="22" a="1"/>
  <c r="H89" i="22" s="1"/>
  <c r="G89" i="22" a="1"/>
  <c r="G89" i="22" s="1"/>
  <c r="F89" i="22" a="1"/>
  <c r="F89" i="22" s="1"/>
  <c r="E89" i="22" a="1"/>
  <c r="E89" i="22" s="1"/>
  <c r="D89" i="22" a="1"/>
  <c r="D89" i="22" s="1"/>
  <c r="C89" i="22" a="1"/>
  <c r="C89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K88" i="22" a="1"/>
  <c r="K88" i="22" s="1"/>
  <c r="J88" i="22" a="1"/>
  <c r="J88" i="22" s="1"/>
  <c r="I88" i="22" a="1"/>
  <c r="I88" i="22" s="1"/>
  <c r="H88" i="22" a="1"/>
  <c r="H88" i="22" s="1"/>
  <c r="G88" i="22" a="1"/>
  <c r="G88" i="22" s="1"/>
  <c r="F88" i="22" a="1"/>
  <c r="F88" i="22" s="1"/>
  <c r="E88" i="22" a="1"/>
  <c r="E88" i="22" s="1"/>
  <c r="D88" i="22" a="1"/>
  <c r="D88" i="22" s="1"/>
  <c r="C88" i="22" a="1"/>
  <c r="C88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K87" i="22" a="1"/>
  <c r="K87" i="22" s="1"/>
  <c r="J87" i="22" a="1"/>
  <c r="J87" i="22" s="1"/>
  <c r="I87" i="22" a="1"/>
  <c r="I87" i="22" s="1"/>
  <c r="H87" i="22" a="1"/>
  <c r="H87" i="22" s="1"/>
  <c r="G87" i="22" a="1"/>
  <c r="G87" i="22" s="1"/>
  <c r="F87" i="22" a="1"/>
  <c r="F87" i="22" s="1"/>
  <c r="E87" i="22" a="1"/>
  <c r="E87" i="22" s="1"/>
  <c r="D87" i="22" a="1"/>
  <c r="D87" i="22" s="1"/>
  <c r="C87" i="22" a="1"/>
  <c r="C87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K86" i="22" a="1"/>
  <c r="K86" i="22" s="1"/>
  <c r="J86" i="22" a="1"/>
  <c r="J86" i="22" s="1"/>
  <c r="I86" i="22" a="1"/>
  <c r="I86" i="22" s="1"/>
  <c r="H86" i="22" a="1"/>
  <c r="H86" i="22" s="1"/>
  <c r="G86" i="22" a="1"/>
  <c r="G86" i="22" s="1"/>
  <c r="F86" i="22" a="1"/>
  <c r="F86" i="22" s="1"/>
  <c r="E86" i="22" a="1"/>
  <c r="E86" i="22" s="1"/>
  <c r="D86" i="22" a="1"/>
  <c r="D86" i="22" s="1"/>
  <c r="C86" i="22" a="1"/>
  <c r="C86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K85" i="22" a="1"/>
  <c r="K85" i="22" s="1"/>
  <c r="J85" i="22" a="1"/>
  <c r="J85" i="22" s="1"/>
  <c r="I85" i="22" a="1"/>
  <c r="I85" i="22" s="1"/>
  <c r="H85" i="22" a="1"/>
  <c r="H85" i="22" s="1"/>
  <c r="G85" i="22" a="1"/>
  <c r="G85" i="22" s="1"/>
  <c r="F85" i="22" a="1"/>
  <c r="F85" i="22" s="1"/>
  <c r="E85" i="22" a="1"/>
  <c r="E85" i="22" s="1"/>
  <c r="D85" i="22" a="1"/>
  <c r="D85" i="22" s="1"/>
  <c r="C85" i="22" a="1"/>
  <c r="C85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K84" i="22" a="1"/>
  <c r="K84" i="22" s="1"/>
  <c r="J84" i="22" a="1"/>
  <c r="J84" i="22" s="1"/>
  <c r="I84" i="22" a="1"/>
  <c r="I84" i="22" s="1"/>
  <c r="H84" i="22" a="1"/>
  <c r="H84" i="22" s="1"/>
  <c r="G84" i="22" a="1"/>
  <c r="G84" i="22" s="1"/>
  <c r="F84" i="22" a="1"/>
  <c r="F84" i="22" s="1"/>
  <c r="E84" i="22" a="1"/>
  <c r="E84" i="22" s="1"/>
  <c r="D84" i="22" a="1"/>
  <c r="D84" i="22" s="1"/>
  <c r="C84" i="22" a="1"/>
  <c r="C84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K83" i="22" a="1"/>
  <c r="K83" i="22" s="1"/>
  <c r="J83" i="22" a="1"/>
  <c r="J83" i="22" s="1"/>
  <c r="I83" i="22" a="1"/>
  <c r="I83" i="22" s="1"/>
  <c r="H83" i="22" a="1"/>
  <c r="H83" i="22" s="1"/>
  <c r="G83" i="22" a="1"/>
  <c r="G83" i="22" s="1"/>
  <c r="F83" i="22" a="1"/>
  <c r="F83" i="22" s="1"/>
  <c r="E83" i="22" a="1"/>
  <c r="E83" i="22" s="1"/>
  <c r="D83" i="22" a="1"/>
  <c r="D83" i="22" s="1"/>
  <c r="C83" i="22" a="1"/>
  <c r="C83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K82" i="22" a="1"/>
  <c r="K82" i="22" s="1"/>
  <c r="J82" i="22" a="1"/>
  <c r="J82" i="22" s="1"/>
  <c r="I82" i="22" a="1"/>
  <c r="I82" i="22" s="1"/>
  <c r="H82" i="22" a="1"/>
  <c r="H82" i="22" s="1"/>
  <c r="G82" i="22" a="1"/>
  <c r="G82" i="22" s="1"/>
  <c r="F82" i="22" a="1"/>
  <c r="F82" i="22" s="1"/>
  <c r="E82" i="22" a="1"/>
  <c r="E82" i="22" s="1"/>
  <c r="D82" i="22" a="1"/>
  <c r="D82" i="22" s="1"/>
  <c r="C82" i="22" a="1"/>
  <c r="C82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K81" i="22" a="1"/>
  <c r="K81" i="22" s="1"/>
  <c r="J81" i="22" a="1"/>
  <c r="J81" i="22" s="1"/>
  <c r="I81" i="22" a="1"/>
  <c r="I81" i="22" s="1"/>
  <c r="H81" i="22" a="1"/>
  <c r="H81" i="22" s="1"/>
  <c r="G81" i="22" a="1"/>
  <c r="G81" i="22" s="1"/>
  <c r="F81" i="22" a="1"/>
  <c r="F81" i="22" s="1"/>
  <c r="E81" i="22" a="1"/>
  <c r="E81" i="22" s="1"/>
  <c r="D81" i="22" a="1"/>
  <c r="D81" i="22" s="1"/>
  <c r="C81" i="22" a="1"/>
  <c r="C81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K80" i="22" a="1"/>
  <c r="K80" i="22" s="1"/>
  <c r="J80" i="22" a="1"/>
  <c r="J80" i="22" s="1"/>
  <c r="I80" i="22" a="1"/>
  <c r="I80" i="22" s="1"/>
  <c r="H80" i="22" a="1"/>
  <c r="H80" i="22" s="1"/>
  <c r="G80" i="22" a="1"/>
  <c r="G80" i="22" s="1"/>
  <c r="F80" i="22" a="1"/>
  <c r="F80" i="22" s="1"/>
  <c r="E80" i="22" a="1"/>
  <c r="E80" i="22" s="1"/>
  <c r="D80" i="22" a="1"/>
  <c r="D80" i="22" s="1"/>
  <c r="C80" i="22" a="1"/>
  <c r="C80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K79" i="22" a="1"/>
  <c r="K79" i="22" s="1"/>
  <c r="J79" i="22" a="1"/>
  <c r="J79" i="22" s="1"/>
  <c r="I79" i="22" a="1"/>
  <c r="I79" i="22" s="1"/>
  <c r="H79" i="22" a="1"/>
  <c r="H79" i="22" s="1"/>
  <c r="G79" i="22" a="1"/>
  <c r="G79" i="22" s="1"/>
  <c r="F79" i="22" a="1"/>
  <c r="F79" i="22" s="1"/>
  <c r="E79" i="22" a="1"/>
  <c r="E79" i="22" s="1"/>
  <c r="D79" i="22" a="1"/>
  <c r="D79" i="22" s="1"/>
  <c r="C79" i="22" a="1"/>
  <c r="C79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K78" i="22" a="1"/>
  <c r="K78" i="22" s="1"/>
  <c r="J78" i="22" a="1"/>
  <c r="J78" i="22" s="1"/>
  <c r="I78" i="22" a="1"/>
  <c r="I78" i="22" s="1"/>
  <c r="H78" i="22" a="1"/>
  <c r="H78" i="22" s="1"/>
  <c r="G78" i="22" a="1"/>
  <c r="G78" i="22" s="1"/>
  <c r="F78" i="22" a="1"/>
  <c r="F78" i="22" s="1"/>
  <c r="E78" i="22" a="1"/>
  <c r="E78" i="22" s="1"/>
  <c r="D78" i="22" a="1"/>
  <c r="D78" i="22" s="1"/>
  <c r="C78" i="22" a="1"/>
  <c r="C78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K72" i="22" a="1"/>
  <c r="K72" i="22" s="1"/>
  <c r="J72" i="22" a="1"/>
  <c r="J72" i="22" s="1"/>
  <c r="I72" i="22" a="1"/>
  <c r="I72" i="22" s="1"/>
  <c r="H72" i="22" a="1"/>
  <c r="H72" i="22" s="1"/>
  <c r="G72" i="22" a="1"/>
  <c r="G72" i="22" s="1"/>
  <c r="F72" i="22" a="1"/>
  <c r="F72" i="22" s="1"/>
  <c r="E72" i="22" a="1"/>
  <c r="E72" i="22" s="1"/>
  <c r="D72" i="22" a="1"/>
  <c r="D72" i="22" s="1"/>
  <c r="C72" i="22" a="1"/>
  <c r="C72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K71" i="22" a="1"/>
  <c r="K71" i="22" s="1"/>
  <c r="J71" i="22" a="1"/>
  <c r="J71" i="22" s="1"/>
  <c r="I71" i="22" a="1"/>
  <c r="I71" i="22" s="1"/>
  <c r="H71" i="22" a="1"/>
  <c r="H71" i="22" s="1"/>
  <c r="G71" i="22" a="1"/>
  <c r="G71" i="22" s="1"/>
  <c r="F71" i="22" a="1"/>
  <c r="F71" i="22" s="1"/>
  <c r="E71" i="22" a="1"/>
  <c r="E71" i="22" s="1"/>
  <c r="D71" i="22" a="1"/>
  <c r="D71" i="22" s="1"/>
  <c r="C71" i="22" a="1"/>
  <c r="C71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K70" i="22" a="1"/>
  <c r="K70" i="22" s="1"/>
  <c r="J70" i="22" a="1"/>
  <c r="J70" i="22" s="1"/>
  <c r="I70" i="22" a="1"/>
  <c r="I70" i="22" s="1"/>
  <c r="H70" i="22" a="1"/>
  <c r="H70" i="22" s="1"/>
  <c r="G70" i="22" a="1"/>
  <c r="G70" i="22" s="1"/>
  <c r="F70" i="22" a="1"/>
  <c r="F70" i="22" s="1"/>
  <c r="E70" i="22" a="1"/>
  <c r="E70" i="22" s="1"/>
  <c r="D70" i="22" a="1"/>
  <c r="D70" i="22" s="1"/>
  <c r="C70" i="22" a="1"/>
  <c r="C70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K69" i="22" a="1"/>
  <c r="K69" i="22" s="1"/>
  <c r="J69" i="22" a="1"/>
  <c r="J69" i="22" s="1"/>
  <c r="I69" i="22" a="1"/>
  <c r="I69" i="22" s="1"/>
  <c r="H69" i="22" a="1"/>
  <c r="H69" i="22" s="1"/>
  <c r="G69" i="22" a="1"/>
  <c r="G69" i="22" s="1"/>
  <c r="F69" i="22" a="1"/>
  <c r="F69" i="22" s="1"/>
  <c r="E69" i="22" a="1"/>
  <c r="E69" i="22" s="1"/>
  <c r="D69" i="22" a="1"/>
  <c r="D69" i="22" s="1"/>
  <c r="C69" i="22" a="1"/>
  <c r="C69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K68" i="22" a="1"/>
  <c r="K68" i="22" s="1"/>
  <c r="J68" i="22" a="1"/>
  <c r="J68" i="22" s="1"/>
  <c r="I68" i="22" a="1"/>
  <c r="I68" i="22" s="1"/>
  <c r="H68" i="22" a="1"/>
  <c r="H68" i="22" s="1"/>
  <c r="G68" i="22" a="1"/>
  <c r="G68" i="22" s="1"/>
  <c r="F68" i="22" a="1"/>
  <c r="F68" i="22" s="1"/>
  <c r="E68" i="22" a="1"/>
  <c r="E68" i="22" s="1"/>
  <c r="D68" i="22" a="1"/>
  <c r="D68" i="22" s="1"/>
  <c r="C68" i="22" a="1"/>
  <c r="C68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K67" i="22" a="1"/>
  <c r="K67" i="22" s="1"/>
  <c r="J67" i="22" a="1"/>
  <c r="J67" i="22" s="1"/>
  <c r="I67" i="22" a="1"/>
  <c r="I67" i="22" s="1"/>
  <c r="H67" i="22" a="1"/>
  <c r="H67" i="22" s="1"/>
  <c r="G67" i="22" a="1"/>
  <c r="G67" i="22" s="1"/>
  <c r="F67" i="22" a="1"/>
  <c r="F67" i="22" s="1"/>
  <c r="E67" i="22" a="1"/>
  <c r="E67" i="22" s="1"/>
  <c r="D67" i="22" a="1"/>
  <c r="D67" i="22" s="1"/>
  <c r="C67" i="22" a="1"/>
  <c r="C67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K66" i="22" a="1"/>
  <c r="K66" i="22" s="1"/>
  <c r="J66" i="22" a="1"/>
  <c r="J66" i="22" s="1"/>
  <c r="I66" i="22" a="1"/>
  <c r="I66" i="22" s="1"/>
  <c r="H66" i="22" a="1"/>
  <c r="H66" i="22" s="1"/>
  <c r="G66" i="22" a="1"/>
  <c r="G66" i="22" s="1"/>
  <c r="F66" i="22" a="1"/>
  <c r="F66" i="22" s="1"/>
  <c r="E66" i="22" a="1"/>
  <c r="E66" i="22" s="1"/>
  <c r="D66" i="22" a="1"/>
  <c r="D66" i="22" s="1"/>
  <c r="C66" i="22" a="1"/>
  <c r="C66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K65" i="22" a="1"/>
  <c r="K65" i="22" s="1"/>
  <c r="J65" i="22" a="1"/>
  <c r="J65" i="22" s="1"/>
  <c r="I65" i="22" a="1"/>
  <c r="I65" i="22" s="1"/>
  <c r="H65" i="22" a="1"/>
  <c r="H65" i="22" s="1"/>
  <c r="G65" i="22" a="1"/>
  <c r="G65" i="22" s="1"/>
  <c r="F65" i="22" a="1"/>
  <c r="F65" i="22" s="1"/>
  <c r="E65" i="22" a="1"/>
  <c r="E65" i="22" s="1"/>
  <c r="D65" i="22" a="1"/>
  <c r="D65" i="22" s="1"/>
  <c r="C65" i="22" a="1"/>
  <c r="C65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K64" i="22" a="1"/>
  <c r="K64" i="22" s="1"/>
  <c r="J64" i="22" a="1"/>
  <c r="J64" i="22" s="1"/>
  <c r="I64" i="22" a="1"/>
  <c r="I64" i="22" s="1"/>
  <c r="H64" i="22" a="1"/>
  <c r="H64" i="22" s="1"/>
  <c r="G64" i="22" a="1"/>
  <c r="G64" i="22" s="1"/>
  <c r="F64" i="22" a="1"/>
  <c r="F64" i="22" s="1"/>
  <c r="E64" i="22" a="1"/>
  <c r="E64" i="22" s="1"/>
  <c r="D64" i="22" a="1"/>
  <c r="D64" i="22" s="1"/>
  <c r="C64" i="22" a="1"/>
  <c r="C64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K63" i="22" a="1"/>
  <c r="K63" i="22" s="1"/>
  <c r="J63" i="22" a="1"/>
  <c r="J63" i="22" s="1"/>
  <c r="I63" i="22" a="1"/>
  <c r="I63" i="22" s="1"/>
  <c r="H63" i="22" a="1"/>
  <c r="H63" i="22" s="1"/>
  <c r="G63" i="22" a="1"/>
  <c r="G63" i="22" s="1"/>
  <c r="F63" i="22" a="1"/>
  <c r="F63" i="22" s="1"/>
  <c r="E63" i="22" a="1"/>
  <c r="E63" i="22" s="1"/>
  <c r="D63" i="22" a="1"/>
  <c r="D63" i="22" s="1"/>
  <c r="C63" i="22" a="1"/>
  <c r="C63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K62" i="22" a="1"/>
  <c r="K62" i="22" s="1"/>
  <c r="J62" i="22" a="1"/>
  <c r="J62" i="22" s="1"/>
  <c r="I62" i="22" a="1"/>
  <c r="I62" i="22" s="1"/>
  <c r="H62" i="22" a="1"/>
  <c r="H62" i="22" s="1"/>
  <c r="G62" i="22" a="1"/>
  <c r="G62" i="22" s="1"/>
  <c r="F62" i="22" a="1"/>
  <c r="F62" i="22" s="1"/>
  <c r="E62" i="22" a="1"/>
  <c r="E62" i="22" s="1"/>
  <c r="D62" i="22" a="1"/>
  <c r="D62" i="22" s="1"/>
  <c r="C62" i="22" a="1"/>
  <c r="C62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K61" i="22" a="1"/>
  <c r="K61" i="22" s="1"/>
  <c r="J61" i="22" a="1"/>
  <c r="J61" i="22" s="1"/>
  <c r="I61" i="22" a="1"/>
  <c r="I61" i="22" s="1"/>
  <c r="H61" i="22" a="1"/>
  <c r="H61" i="22" s="1"/>
  <c r="G61" i="22" a="1"/>
  <c r="G61" i="22" s="1"/>
  <c r="F61" i="22" a="1"/>
  <c r="F61" i="22" s="1"/>
  <c r="E61" i="22" a="1"/>
  <c r="E61" i="22" s="1"/>
  <c r="D61" i="22" a="1"/>
  <c r="D61" i="22" s="1"/>
  <c r="C61" i="22" a="1"/>
  <c r="C61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K60" i="22" a="1"/>
  <c r="K60" i="22" s="1"/>
  <c r="J60" i="22" a="1"/>
  <c r="J60" i="22" s="1"/>
  <c r="I60" i="22" a="1"/>
  <c r="I60" i="22" s="1"/>
  <c r="H60" i="22" a="1"/>
  <c r="H60" i="22" s="1"/>
  <c r="G60" i="22" a="1"/>
  <c r="G60" i="22" s="1"/>
  <c r="F60" i="22" a="1"/>
  <c r="F60" i="22" s="1"/>
  <c r="E60" i="22" a="1"/>
  <c r="E60" i="22" s="1"/>
  <c r="D60" i="22" a="1"/>
  <c r="D60" i="22" s="1"/>
  <c r="C60" i="22" a="1"/>
  <c r="C60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K59" i="22" a="1"/>
  <c r="K59" i="22" s="1"/>
  <c r="J59" i="22" a="1"/>
  <c r="J59" i="22" s="1"/>
  <c r="I59" i="22" a="1"/>
  <c r="I59" i="22" s="1"/>
  <c r="H59" i="22" a="1"/>
  <c r="H59" i="22" s="1"/>
  <c r="G59" i="22" a="1"/>
  <c r="G59" i="22" s="1"/>
  <c r="F59" i="22" a="1"/>
  <c r="F59" i="22" s="1"/>
  <c r="E59" i="22" a="1"/>
  <c r="E59" i="22" s="1"/>
  <c r="D59" i="22" a="1"/>
  <c r="D59" i="22" s="1"/>
  <c r="C59" i="22" a="1"/>
  <c r="C59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K58" i="22" a="1"/>
  <c r="K58" i="22" s="1"/>
  <c r="J58" i="22" a="1"/>
  <c r="J58" i="22" s="1"/>
  <c r="I58" i="22" a="1"/>
  <c r="I58" i="22" s="1"/>
  <c r="H58" i="22" a="1"/>
  <c r="H58" i="22" s="1"/>
  <c r="G58" i="22" a="1"/>
  <c r="G58" i="22" s="1"/>
  <c r="F58" i="22" a="1"/>
  <c r="F58" i="22" s="1"/>
  <c r="E58" i="22" a="1"/>
  <c r="E58" i="22" s="1"/>
  <c r="D58" i="22" a="1"/>
  <c r="D58" i="22" s="1"/>
  <c r="C58" i="22" a="1"/>
  <c r="C58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K57" i="22" a="1"/>
  <c r="K57" i="22" s="1"/>
  <c r="J57" i="22" a="1"/>
  <c r="J57" i="22" s="1"/>
  <c r="I57" i="22" a="1"/>
  <c r="I57" i="22" s="1"/>
  <c r="H57" i="22" a="1"/>
  <c r="H57" i="22" s="1"/>
  <c r="G57" i="22" a="1"/>
  <c r="G57" i="22" s="1"/>
  <c r="F57" i="22" a="1"/>
  <c r="F57" i="22" s="1"/>
  <c r="E57" i="22" a="1"/>
  <c r="E57" i="22" s="1"/>
  <c r="D57" i="22" a="1"/>
  <c r="D57" i="22" s="1"/>
  <c r="C57" i="22" a="1"/>
  <c r="C57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K56" i="22" a="1"/>
  <c r="K56" i="22" s="1"/>
  <c r="J56" i="22" a="1"/>
  <c r="J56" i="22" s="1"/>
  <c r="I56" i="22" a="1"/>
  <c r="I56" i="22" s="1"/>
  <c r="H56" i="22" a="1"/>
  <c r="H56" i="22" s="1"/>
  <c r="G56" i="22" a="1"/>
  <c r="G56" i="22" s="1"/>
  <c r="F56" i="22" a="1"/>
  <c r="F56" i="22" s="1"/>
  <c r="E56" i="22" a="1"/>
  <c r="E56" i="22" s="1"/>
  <c r="D56" i="22" a="1"/>
  <c r="D56" i="22" s="1"/>
  <c r="C56" i="22" a="1"/>
  <c r="C56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K55" i="22" a="1"/>
  <c r="K55" i="22" s="1"/>
  <c r="J55" i="22" a="1"/>
  <c r="J55" i="22" s="1"/>
  <c r="I55" i="22" a="1"/>
  <c r="I55" i="22" s="1"/>
  <c r="H55" i="22" a="1"/>
  <c r="H55" i="22" s="1"/>
  <c r="G55" i="22" a="1"/>
  <c r="G55" i="22" s="1"/>
  <c r="F55" i="22" a="1"/>
  <c r="F55" i="22" s="1"/>
  <c r="E55" i="22" a="1"/>
  <c r="E55" i="22" s="1"/>
  <c r="D55" i="22" a="1"/>
  <c r="D55" i="22" s="1"/>
  <c r="C55" i="22" a="1"/>
  <c r="C55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K54" i="22" a="1"/>
  <c r="K54" i="22" s="1"/>
  <c r="J54" i="22" a="1"/>
  <c r="J54" i="22" s="1"/>
  <c r="I54" i="22" a="1"/>
  <c r="I54" i="22" s="1"/>
  <c r="H54" i="22" a="1"/>
  <c r="H54" i="22" s="1"/>
  <c r="G54" i="22" a="1"/>
  <c r="G54" i="22" s="1"/>
  <c r="F54" i="22" a="1"/>
  <c r="F54" i="22" s="1"/>
  <c r="E54" i="22" a="1"/>
  <c r="E54" i="22" s="1"/>
  <c r="D54" i="22" a="1"/>
  <c r="D54" i="22" s="1"/>
  <c r="C54" i="22" a="1"/>
  <c r="C54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K53" i="22" a="1"/>
  <c r="K53" i="22" s="1"/>
  <c r="J53" i="22" a="1"/>
  <c r="J53" i="22" s="1"/>
  <c r="I53" i="22" a="1"/>
  <c r="I53" i="22" s="1"/>
  <c r="H53" i="22" a="1"/>
  <c r="H53" i="22" s="1"/>
  <c r="G53" i="22" a="1"/>
  <c r="G53" i="22" s="1"/>
  <c r="F53" i="22" a="1"/>
  <c r="F53" i="22" s="1"/>
  <c r="E53" i="22" a="1"/>
  <c r="E53" i="22" s="1"/>
  <c r="D53" i="22" a="1"/>
  <c r="D53" i="22" s="1"/>
  <c r="C53" i="22" a="1"/>
  <c r="C53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K52" i="22" a="1"/>
  <c r="K52" i="22" s="1"/>
  <c r="J52" i="22" a="1"/>
  <c r="J52" i="22" s="1"/>
  <c r="I52" i="22" a="1"/>
  <c r="I52" i="22" s="1"/>
  <c r="H52" i="22" a="1"/>
  <c r="H52" i="22" s="1"/>
  <c r="G52" i="22" a="1"/>
  <c r="G52" i="22" s="1"/>
  <c r="F52" i="22" a="1"/>
  <c r="F52" i="22" s="1"/>
  <c r="E52" i="22" a="1"/>
  <c r="E52" i="22" s="1"/>
  <c r="D52" i="22" a="1"/>
  <c r="D52" i="22" s="1"/>
  <c r="C52" i="22" a="1"/>
  <c r="C52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K51" i="22" a="1"/>
  <c r="K51" i="22" s="1"/>
  <c r="J51" i="22" a="1"/>
  <c r="J51" i="22" s="1"/>
  <c r="I51" i="22" a="1"/>
  <c r="I51" i="22" s="1"/>
  <c r="H51" i="22" a="1"/>
  <c r="H51" i="22" s="1"/>
  <c r="G51" i="22" a="1"/>
  <c r="G51" i="22" s="1"/>
  <c r="F51" i="22" a="1"/>
  <c r="F51" i="22" s="1"/>
  <c r="E51" i="22" a="1"/>
  <c r="E51" i="22" s="1"/>
  <c r="D51" i="22" a="1"/>
  <c r="D51" i="22" s="1"/>
  <c r="C51" i="22" a="1"/>
  <c r="C51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K50" i="22" a="1"/>
  <c r="K50" i="22" s="1"/>
  <c r="J50" i="22" a="1"/>
  <c r="J50" i="22" s="1"/>
  <c r="I50" i="22" a="1"/>
  <c r="I50" i="22" s="1"/>
  <c r="H50" i="22" a="1"/>
  <c r="H50" i="22" s="1"/>
  <c r="G50" i="22" a="1"/>
  <c r="G50" i="22" s="1"/>
  <c r="F50" i="22" a="1"/>
  <c r="F50" i="22" s="1"/>
  <c r="E50" i="22" a="1"/>
  <c r="E50" i="22" s="1"/>
  <c r="D50" i="22" a="1"/>
  <c r="D50" i="22" s="1"/>
  <c r="C50" i="22" a="1"/>
  <c r="C50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K49" i="22" a="1"/>
  <c r="K49" i="22" s="1"/>
  <c r="J49" i="22" a="1"/>
  <c r="J49" i="22" s="1"/>
  <c r="I49" i="22" a="1"/>
  <c r="I49" i="22" s="1"/>
  <c r="H49" i="22" a="1"/>
  <c r="H49" i="22" s="1"/>
  <c r="G49" i="22" a="1"/>
  <c r="G49" i="22" s="1"/>
  <c r="F49" i="22" a="1"/>
  <c r="F49" i="22" s="1"/>
  <c r="E49" i="22" a="1"/>
  <c r="E49" i="22" s="1"/>
  <c r="D49" i="22" a="1"/>
  <c r="D49" i="22" s="1"/>
  <c r="C49" i="22" a="1"/>
  <c r="C49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K48" i="22" a="1"/>
  <c r="K48" i="22" s="1"/>
  <c r="J48" i="22" a="1"/>
  <c r="J48" i="22" s="1"/>
  <c r="I48" i="22" a="1"/>
  <c r="I48" i="22" s="1"/>
  <c r="H48" i="22" a="1"/>
  <c r="H48" i="22" s="1"/>
  <c r="G48" i="22" a="1"/>
  <c r="G48" i="22" s="1"/>
  <c r="F48" i="22" a="1"/>
  <c r="F48" i="22" s="1"/>
  <c r="E48" i="22" a="1"/>
  <c r="E48" i="22" s="1"/>
  <c r="D48" i="22" a="1"/>
  <c r="D48" i="22" s="1"/>
  <c r="C48" i="22" a="1"/>
  <c r="C48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K47" i="22" a="1"/>
  <c r="K47" i="22" s="1"/>
  <c r="J47" i="22" a="1"/>
  <c r="J47" i="22" s="1"/>
  <c r="I47" i="22" a="1"/>
  <c r="I47" i="22" s="1"/>
  <c r="H47" i="22" a="1"/>
  <c r="H47" i="22" s="1"/>
  <c r="G47" i="22" a="1"/>
  <c r="G47" i="22" s="1"/>
  <c r="F47" i="22" a="1"/>
  <c r="F47" i="22" s="1"/>
  <c r="E47" i="22" a="1"/>
  <c r="E47" i="22" s="1"/>
  <c r="D47" i="22" a="1"/>
  <c r="D47" i="22" s="1"/>
  <c r="C47" i="22" a="1"/>
  <c r="C47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K46" i="22" a="1"/>
  <c r="K46" i="22" s="1"/>
  <c r="J46" i="22" a="1"/>
  <c r="J46" i="22" s="1"/>
  <c r="I46" i="22" a="1"/>
  <c r="I46" i="22" s="1"/>
  <c r="H46" i="22" a="1"/>
  <c r="H46" i="22" s="1"/>
  <c r="G46" i="22" a="1"/>
  <c r="G46" i="22" s="1"/>
  <c r="F46" i="22" a="1"/>
  <c r="F46" i="22" s="1"/>
  <c r="E46" i="22" a="1"/>
  <c r="E46" i="22" s="1"/>
  <c r="D46" i="22" a="1"/>
  <c r="D46" i="22" s="1"/>
  <c r="C46" i="22" a="1"/>
  <c r="C46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K45" i="22" a="1"/>
  <c r="K45" i="22" s="1"/>
  <c r="J45" i="22" a="1"/>
  <c r="J45" i="22" s="1"/>
  <c r="I45" i="22" a="1"/>
  <c r="I45" i="22" s="1"/>
  <c r="H45" i="22" a="1"/>
  <c r="H45" i="22" s="1"/>
  <c r="G45" i="22" a="1"/>
  <c r="G45" i="22" s="1"/>
  <c r="F45" i="22" a="1"/>
  <c r="F45" i="22" s="1"/>
  <c r="E45" i="22" a="1"/>
  <c r="E45" i="22" s="1"/>
  <c r="D45" i="22" a="1"/>
  <c r="D45" i="22" s="1"/>
  <c r="C45" i="22" a="1"/>
  <c r="C45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K44" i="22" a="1"/>
  <c r="K44" i="22" s="1"/>
  <c r="J44" i="22" a="1"/>
  <c r="J44" i="22" s="1"/>
  <c r="I44" i="22" a="1"/>
  <c r="I44" i="22" s="1"/>
  <c r="H44" i="22" a="1"/>
  <c r="H44" i="22" s="1"/>
  <c r="G44" i="22" a="1"/>
  <c r="G44" i="22" s="1"/>
  <c r="F44" i="22" a="1"/>
  <c r="F44" i="22" s="1"/>
  <c r="E44" i="22" a="1"/>
  <c r="E44" i="22" s="1"/>
  <c r="D44" i="22" a="1"/>
  <c r="D44" i="22" s="1"/>
  <c r="C44" i="22" a="1"/>
  <c r="C44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K43" i="22" a="1"/>
  <c r="K43" i="22" s="1"/>
  <c r="J43" i="22" a="1"/>
  <c r="J43" i="22" s="1"/>
  <c r="I43" i="22" a="1"/>
  <c r="I43" i="22" s="1"/>
  <c r="H43" i="22" a="1"/>
  <c r="H43" i="22" s="1"/>
  <c r="G43" i="22" a="1"/>
  <c r="G43" i="22" s="1"/>
  <c r="F43" i="22" a="1"/>
  <c r="F43" i="22" s="1"/>
  <c r="E43" i="22" a="1"/>
  <c r="E43" i="22" s="1"/>
  <c r="D43" i="22" a="1"/>
  <c r="D43" i="22" s="1"/>
  <c r="C43" i="22" a="1"/>
  <c r="C43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K42" i="22" a="1"/>
  <c r="K42" i="22" s="1"/>
  <c r="J42" i="22" a="1"/>
  <c r="J42" i="22" s="1"/>
  <c r="I42" i="22" a="1"/>
  <c r="I42" i="22" s="1"/>
  <c r="H42" i="22" a="1"/>
  <c r="H42" i="22" s="1"/>
  <c r="G42" i="22" a="1"/>
  <c r="G42" i="22" s="1"/>
  <c r="F42" i="22" a="1"/>
  <c r="F42" i="22" s="1"/>
  <c r="E42" i="22" a="1"/>
  <c r="E42" i="22" s="1"/>
  <c r="D42" i="22" a="1"/>
  <c r="D42" i="22" s="1"/>
  <c r="C42" i="22" a="1"/>
  <c r="C42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K36" i="22" a="1"/>
  <c r="K36" i="22" s="1"/>
  <c r="J36" i="22" a="1"/>
  <c r="J36" i="22" s="1"/>
  <c r="I36" i="22" a="1"/>
  <c r="I36" i="22" s="1"/>
  <c r="H36" i="22" a="1"/>
  <c r="H36" i="22" s="1"/>
  <c r="G36" i="22" a="1"/>
  <c r="G36" i="22" s="1"/>
  <c r="F36" i="22" a="1"/>
  <c r="F36" i="22" s="1"/>
  <c r="E36" i="22" a="1"/>
  <c r="E36" i="22" s="1"/>
  <c r="D36" i="22" a="1"/>
  <c r="D36" i="22" s="1"/>
  <c r="C36" i="22" a="1"/>
  <c r="C36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K35" i="22" a="1"/>
  <c r="K35" i="22" s="1"/>
  <c r="J35" i="22" a="1"/>
  <c r="J35" i="22" s="1"/>
  <c r="I35" i="22" a="1"/>
  <c r="I35" i="22" s="1"/>
  <c r="H35" i="22" a="1"/>
  <c r="H35" i="22" s="1"/>
  <c r="G35" i="22" a="1"/>
  <c r="G35" i="22" s="1"/>
  <c r="F35" i="22" a="1"/>
  <c r="F35" i="22" s="1"/>
  <c r="E35" i="22" a="1"/>
  <c r="E35" i="22" s="1"/>
  <c r="D35" i="22" a="1"/>
  <c r="D35" i="22" s="1"/>
  <c r="C35" i="22" a="1"/>
  <c r="C35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K34" i="22" a="1"/>
  <c r="K34" i="22" s="1"/>
  <c r="J34" i="22" a="1"/>
  <c r="J34" i="22" s="1"/>
  <c r="I34" i="22" a="1"/>
  <c r="I34" i="22" s="1"/>
  <c r="H34" i="22" a="1"/>
  <c r="H34" i="22" s="1"/>
  <c r="G34" i="22" a="1"/>
  <c r="G34" i="22" s="1"/>
  <c r="F34" i="22" a="1"/>
  <c r="F34" i="22" s="1"/>
  <c r="E34" i="22" a="1"/>
  <c r="E34" i="22" s="1"/>
  <c r="D34" i="22" a="1"/>
  <c r="D34" i="22" s="1"/>
  <c r="C34" i="22" a="1"/>
  <c r="C34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K33" i="22" a="1"/>
  <c r="K33" i="22" s="1"/>
  <c r="J33" i="22" a="1"/>
  <c r="J33" i="22" s="1"/>
  <c r="I33" i="22" a="1"/>
  <c r="I33" i="22" s="1"/>
  <c r="H33" i="22" a="1"/>
  <c r="H33" i="22" s="1"/>
  <c r="G33" i="22" a="1"/>
  <c r="G33" i="22" s="1"/>
  <c r="F33" i="22" a="1"/>
  <c r="F33" i="22" s="1"/>
  <c r="E33" i="22" a="1"/>
  <c r="E33" i="22" s="1"/>
  <c r="D33" i="22" a="1"/>
  <c r="D33" i="22" s="1"/>
  <c r="C33" i="22" a="1"/>
  <c r="C33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K32" i="22" a="1"/>
  <c r="K32" i="22" s="1"/>
  <c r="J32" i="22" a="1"/>
  <c r="J32" i="22" s="1"/>
  <c r="I32" i="22" a="1"/>
  <c r="I32" i="22" s="1"/>
  <c r="H32" i="22" a="1"/>
  <c r="H32" i="22" s="1"/>
  <c r="G32" i="22" a="1"/>
  <c r="G32" i="22" s="1"/>
  <c r="F32" i="22" a="1"/>
  <c r="F32" i="22" s="1"/>
  <c r="E32" i="22" a="1"/>
  <c r="E32" i="22" s="1"/>
  <c r="D32" i="22" a="1"/>
  <c r="D32" i="22" s="1"/>
  <c r="C32" i="22" a="1"/>
  <c r="C32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K31" i="22" a="1"/>
  <c r="K31" i="22" s="1"/>
  <c r="J31" i="22" a="1"/>
  <c r="J31" i="22" s="1"/>
  <c r="I31" i="22" a="1"/>
  <c r="I31" i="22" s="1"/>
  <c r="H31" i="22" a="1"/>
  <c r="H31" i="22" s="1"/>
  <c r="G31" i="22" a="1"/>
  <c r="G31" i="22" s="1"/>
  <c r="F31" i="22" a="1"/>
  <c r="F31" i="22" s="1"/>
  <c r="E31" i="22" a="1"/>
  <c r="E31" i="22" s="1"/>
  <c r="D31" i="22" a="1"/>
  <c r="D31" i="22" s="1"/>
  <c r="C31" i="22" a="1"/>
  <c r="C31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K30" i="22" a="1"/>
  <c r="K30" i="22" s="1"/>
  <c r="J30" i="22" a="1"/>
  <c r="J30" i="22" s="1"/>
  <c r="I30" i="22" a="1"/>
  <c r="I30" i="22" s="1"/>
  <c r="H30" i="22" a="1"/>
  <c r="H30" i="22" s="1"/>
  <c r="G30" i="22" a="1"/>
  <c r="G30" i="22" s="1"/>
  <c r="F30" i="22" a="1"/>
  <c r="F30" i="22" s="1"/>
  <c r="E30" i="22" a="1"/>
  <c r="E30" i="22" s="1"/>
  <c r="D30" i="22" a="1"/>
  <c r="D30" i="22" s="1"/>
  <c r="C30" i="22" a="1"/>
  <c r="C30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K29" i="22" a="1"/>
  <c r="K29" i="22" s="1"/>
  <c r="J29" i="22" a="1"/>
  <c r="J29" i="22" s="1"/>
  <c r="I29" i="22" a="1"/>
  <c r="I29" i="22" s="1"/>
  <c r="H29" i="22" a="1"/>
  <c r="H29" i="22" s="1"/>
  <c r="G29" i="22" a="1"/>
  <c r="G29" i="22" s="1"/>
  <c r="F29" i="22" a="1"/>
  <c r="F29" i="22" s="1"/>
  <c r="E29" i="22" a="1"/>
  <c r="E29" i="22" s="1"/>
  <c r="D29" i="22" a="1"/>
  <c r="D29" i="22" s="1"/>
  <c r="C29" i="22" a="1"/>
  <c r="C29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K28" i="22" a="1"/>
  <c r="K28" i="22" s="1"/>
  <c r="J28" i="22" a="1"/>
  <c r="J28" i="22" s="1"/>
  <c r="I28" i="22" a="1"/>
  <c r="I28" i="22" s="1"/>
  <c r="H28" i="22" a="1"/>
  <c r="H28" i="22" s="1"/>
  <c r="G28" i="22" a="1"/>
  <c r="G28" i="22" s="1"/>
  <c r="F28" i="22" a="1"/>
  <c r="F28" i="22" s="1"/>
  <c r="E28" i="22" a="1"/>
  <c r="E28" i="22" s="1"/>
  <c r="D28" i="22" a="1"/>
  <c r="D28" i="22" s="1"/>
  <c r="C28" i="22" a="1"/>
  <c r="C28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K27" i="22" a="1"/>
  <c r="K27" i="22" s="1"/>
  <c r="J27" i="22" a="1"/>
  <c r="J27" i="22" s="1"/>
  <c r="I27" i="22" a="1"/>
  <c r="I27" i="22" s="1"/>
  <c r="H27" i="22" a="1"/>
  <c r="H27" i="22" s="1"/>
  <c r="G27" i="22" a="1"/>
  <c r="G27" i="22" s="1"/>
  <c r="F27" i="22" a="1"/>
  <c r="F27" i="22" s="1"/>
  <c r="E27" i="22" a="1"/>
  <c r="E27" i="22" s="1"/>
  <c r="D27" i="22" a="1"/>
  <c r="D27" i="22" s="1"/>
  <c r="C27" i="22" a="1"/>
  <c r="C27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K26" i="22" a="1"/>
  <c r="K26" i="22" s="1"/>
  <c r="J26" i="22" a="1"/>
  <c r="J26" i="22" s="1"/>
  <c r="I26" i="22" a="1"/>
  <c r="I26" i="22" s="1"/>
  <c r="H26" i="22" a="1"/>
  <c r="H26" i="22" s="1"/>
  <c r="G26" i="22" a="1"/>
  <c r="G26" i="22" s="1"/>
  <c r="F26" i="22" a="1"/>
  <c r="F26" i="22" s="1"/>
  <c r="E26" i="22" a="1"/>
  <c r="E26" i="22" s="1"/>
  <c r="D26" i="22" a="1"/>
  <c r="D26" i="22" s="1"/>
  <c r="C26" i="22" a="1"/>
  <c r="C26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K25" i="22" a="1"/>
  <c r="K25" i="22" s="1"/>
  <c r="J25" i="22" a="1"/>
  <c r="J25" i="22" s="1"/>
  <c r="I25" i="22" a="1"/>
  <c r="I25" i="22" s="1"/>
  <c r="H25" i="22" a="1"/>
  <c r="H25" i="22" s="1"/>
  <c r="G25" i="22" a="1"/>
  <c r="G25" i="22" s="1"/>
  <c r="F25" i="22" a="1"/>
  <c r="F25" i="22" s="1"/>
  <c r="E25" i="22" a="1"/>
  <c r="E25" i="22" s="1"/>
  <c r="D25" i="22" a="1"/>
  <c r="D25" i="22" s="1"/>
  <c r="C25" i="22" a="1"/>
  <c r="C25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K24" i="22" a="1"/>
  <c r="K24" i="22" s="1"/>
  <c r="J24" i="22" a="1"/>
  <c r="J24" i="22" s="1"/>
  <c r="I24" i="22" a="1"/>
  <c r="I24" i="22" s="1"/>
  <c r="H24" i="22" a="1"/>
  <c r="H24" i="22" s="1"/>
  <c r="G24" i="22" a="1"/>
  <c r="G24" i="22" s="1"/>
  <c r="F24" i="22" a="1"/>
  <c r="F24" i="22" s="1"/>
  <c r="E24" i="22" a="1"/>
  <c r="E24" i="22" s="1"/>
  <c r="D24" i="22" a="1"/>
  <c r="D24" i="22" s="1"/>
  <c r="C24" i="22" a="1"/>
  <c r="C24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K23" i="22" a="1"/>
  <c r="K23" i="22" s="1"/>
  <c r="J23" i="22" a="1"/>
  <c r="J23" i="22" s="1"/>
  <c r="I23" i="22" a="1"/>
  <c r="I23" i="22" s="1"/>
  <c r="H23" i="22" a="1"/>
  <c r="H23" i="22" s="1"/>
  <c r="G23" i="22" a="1"/>
  <c r="G23" i="22" s="1"/>
  <c r="F23" i="22" a="1"/>
  <c r="F23" i="22" s="1"/>
  <c r="E23" i="22" a="1"/>
  <c r="E23" i="22" s="1"/>
  <c r="D23" i="22" a="1"/>
  <c r="D23" i="22" s="1"/>
  <c r="C23" i="22" a="1"/>
  <c r="C23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K22" i="22" a="1"/>
  <c r="K22" i="22" s="1"/>
  <c r="J22" i="22" a="1"/>
  <c r="J22" i="22" s="1"/>
  <c r="I22" i="22" a="1"/>
  <c r="I22" i="22" s="1"/>
  <c r="H22" i="22" a="1"/>
  <c r="H22" i="22" s="1"/>
  <c r="G22" i="22" a="1"/>
  <c r="G22" i="22" s="1"/>
  <c r="F22" i="22" a="1"/>
  <c r="F22" i="22" s="1"/>
  <c r="E22" i="22" a="1"/>
  <c r="E22" i="22" s="1"/>
  <c r="D22" i="22" a="1"/>
  <c r="D22" i="22" s="1"/>
  <c r="C22" i="22" a="1"/>
  <c r="C22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K21" i="22" a="1"/>
  <c r="K21" i="22" s="1"/>
  <c r="J21" i="22" a="1"/>
  <c r="J21" i="22" s="1"/>
  <c r="I21" i="22" a="1"/>
  <c r="I21" i="22" s="1"/>
  <c r="H21" i="22" a="1"/>
  <c r="H21" i="22" s="1"/>
  <c r="G21" i="22" a="1"/>
  <c r="G21" i="22" s="1"/>
  <c r="F21" i="22" a="1"/>
  <c r="F21" i="22" s="1"/>
  <c r="E21" i="22" a="1"/>
  <c r="E21" i="22" s="1"/>
  <c r="D21" i="22" a="1"/>
  <c r="D21" i="22" s="1"/>
  <c r="C21" i="22" a="1"/>
  <c r="C21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K20" i="22" a="1"/>
  <c r="K20" i="22" s="1"/>
  <c r="J20" i="22" a="1"/>
  <c r="J20" i="22" s="1"/>
  <c r="I20" i="22" a="1"/>
  <c r="I20" i="22" s="1"/>
  <c r="H20" i="22" a="1"/>
  <c r="H20" i="22" s="1"/>
  <c r="G20" i="22" a="1"/>
  <c r="G20" i="22" s="1"/>
  <c r="F20" i="22" a="1"/>
  <c r="F20" i="22" s="1"/>
  <c r="E20" i="22" a="1"/>
  <c r="E20" i="22" s="1"/>
  <c r="D20" i="22" a="1"/>
  <c r="D20" i="22" s="1"/>
  <c r="C20" i="22" a="1"/>
  <c r="C20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K19" i="22" a="1"/>
  <c r="K19" i="22" s="1"/>
  <c r="J19" i="22" a="1"/>
  <c r="J19" i="22" s="1"/>
  <c r="I19" i="22" a="1"/>
  <c r="I19" i="22" s="1"/>
  <c r="H19" i="22" a="1"/>
  <c r="H19" i="22" s="1"/>
  <c r="G19" i="22" a="1"/>
  <c r="G19" i="22" s="1"/>
  <c r="F19" i="22" a="1"/>
  <c r="F19" i="22" s="1"/>
  <c r="E19" i="22" a="1"/>
  <c r="E19" i="22" s="1"/>
  <c r="D19" i="22" a="1"/>
  <c r="D19" i="22" s="1"/>
  <c r="C19" i="22" a="1"/>
  <c r="C19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K18" i="22" a="1"/>
  <c r="K18" i="22" s="1"/>
  <c r="J18" i="22" a="1"/>
  <c r="J18" i="22" s="1"/>
  <c r="I18" i="22" a="1"/>
  <c r="I18" i="22" s="1"/>
  <c r="H18" i="22" a="1"/>
  <c r="H18" i="22" s="1"/>
  <c r="G18" i="22" a="1"/>
  <c r="G18" i="22" s="1"/>
  <c r="F18" i="22" a="1"/>
  <c r="F18" i="22" s="1"/>
  <c r="E18" i="22" a="1"/>
  <c r="E18" i="22" s="1"/>
  <c r="D18" i="22" a="1"/>
  <c r="D18" i="22" s="1"/>
  <c r="C18" i="22" a="1"/>
  <c r="C18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K17" i="22" a="1"/>
  <c r="K17" i="22" s="1"/>
  <c r="J17" i="22" a="1"/>
  <c r="J17" i="22" s="1"/>
  <c r="I17" i="22" a="1"/>
  <c r="I17" i="22" s="1"/>
  <c r="H17" i="22" a="1"/>
  <c r="H17" i="22" s="1"/>
  <c r="G17" i="22" a="1"/>
  <c r="G17" i="22" s="1"/>
  <c r="F17" i="22" a="1"/>
  <c r="F17" i="22" s="1"/>
  <c r="E17" i="22" a="1"/>
  <c r="E17" i="22" s="1"/>
  <c r="D17" i="22" a="1"/>
  <c r="D17" i="22" s="1"/>
  <c r="C17" i="22" a="1"/>
  <c r="C17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K16" i="22" a="1"/>
  <c r="K16" i="22" s="1"/>
  <c r="J16" i="22" a="1"/>
  <c r="J16" i="22" s="1"/>
  <c r="I16" i="22" a="1"/>
  <c r="I16" i="22" s="1"/>
  <c r="H16" i="22" a="1"/>
  <c r="H16" i="22" s="1"/>
  <c r="G16" i="22" a="1"/>
  <c r="G16" i="22" s="1"/>
  <c r="F16" i="22" a="1"/>
  <c r="F16" i="22" s="1"/>
  <c r="E16" i="22" a="1"/>
  <c r="E16" i="22" s="1"/>
  <c r="D16" i="22" a="1"/>
  <c r="D16" i="22" s="1"/>
  <c r="C16" i="22" a="1"/>
  <c r="C16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K15" i="22" a="1"/>
  <c r="K15" i="22" s="1"/>
  <c r="J15" i="22" a="1"/>
  <c r="J15" i="22" s="1"/>
  <c r="I15" i="22" a="1"/>
  <c r="I15" i="22" s="1"/>
  <c r="H15" i="22" a="1"/>
  <c r="H15" i="22" s="1"/>
  <c r="G15" i="22" a="1"/>
  <c r="G15" i="22" s="1"/>
  <c r="F15" i="22" a="1"/>
  <c r="F15" i="22" s="1"/>
  <c r="E15" i="22" a="1"/>
  <c r="E15" i="22" s="1"/>
  <c r="D15" i="22" a="1"/>
  <c r="D15" i="22" s="1"/>
  <c r="C15" i="22" a="1"/>
  <c r="C15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K14" i="22" a="1"/>
  <c r="K14" i="22" s="1"/>
  <c r="J14" i="22" a="1"/>
  <c r="J14" i="22" s="1"/>
  <c r="I14" i="22" a="1"/>
  <c r="I14" i="22" s="1"/>
  <c r="H14" i="22" a="1"/>
  <c r="H14" i="22" s="1"/>
  <c r="G14" i="22" a="1"/>
  <c r="G14" i="22" s="1"/>
  <c r="F14" i="22" a="1"/>
  <c r="F14" i="22" s="1"/>
  <c r="E14" i="22" a="1"/>
  <c r="E14" i="22" s="1"/>
  <c r="D14" i="22" a="1"/>
  <c r="D14" i="22" s="1"/>
  <c r="C14" i="22" a="1"/>
  <c r="C14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K13" i="22" a="1"/>
  <c r="K13" i="22" s="1"/>
  <c r="J13" i="22" a="1"/>
  <c r="J13" i="22" s="1"/>
  <c r="I13" i="22" a="1"/>
  <c r="I13" i="22" s="1"/>
  <c r="H13" i="22" a="1"/>
  <c r="H13" i="22" s="1"/>
  <c r="G13" i="22" a="1"/>
  <c r="G13" i="22" s="1"/>
  <c r="F13" i="22" a="1"/>
  <c r="F13" i="22" s="1"/>
  <c r="E13" i="22" a="1"/>
  <c r="E13" i="22" s="1"/>
  <c r="D13" i="22" a="1"/>
  <c r="D13" i="22" s="1"/>
  <c r="C13" i="22" a="1"/>
  <c r="C13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K12" i="22" a="1"/>
  <c r="K12" i="22" s="1"/>
  <c r="J12" i="22" a="1"/>
  <c r="J12" i="22" s="1"/>
  <c r="I12" i="22" a="1"/>
  <c r="I12" i="22" s="1"/>
  <c r="H12" i="22" a="1"/>
  <c r="H12" i="22" s="1"/>
  <c r="G12" i="22" a="1"/>
  <c r="G12" i="22" s="1"/>
  <c r="F12" i="22" a="1"/>
  <c r="F12" i="22" s="1"/>
  <c r="E12" i="22" a="1"/>
  <c r="E12" i="22" s="1"/>
  <c r="D12" i="22" a="1"/>
  <c r="D12" i="22" s="1"/>
  <c r="C12" i="22" a="1"/>
  <c r="C12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K11" i="22" a="1"/>
  <c r="K11" i="22" s="1"/>
  <c r="J11" i="22" a="1"/>
  <c r="J11" i="22" s="1"/>
  <c r="I11" i="22" a="1"/>
  <c r="I11" i="22" s="1"/>
  <c r="H11" i="22" a="1"/>
  <c r="H11" i="22" s="1"/>
  <c r="G11" i="22" a="1"/>
  <c r="G11" i="22" s="1"/>
  <c r="F11" i="22" a="1"/>
  <c r="F11" i="22" s="1"/>
  <c r="E11" i="22" a="1"/>
  <c r="E11" i="22" s="1"/>
  <c r="D11" i="22" a="1"/>
  <c r="D11" i="22" s="1"/>
  <c r="C11" i="22" a="1"/>
  <c r="C11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K10" i="22" a="1"/>
  <c r="K10" i="22" s="1"/>
  <c r="J10" i="22" a="1"/>
  <c r="J10" i="22" s="1"/>
  <c r="I10" i="22" a="1"/>
  <c r="I10" i="22" s="1"/>
  <c r="H10" i="22" a="1"/>
  <c r="H10" i="22" s="1"/>
  <c r="G10" i="22" a="1"/>
  <c r="G10" i="22" s="1"/>
  <c r="F10" i="22" a="1"/>
  <c r="F10" i="22" s="1"/>
  <c r="E10" i="22" a="1"/>
  <c r="E10" i="22" s="1"/>
  <c r="D10" i="22" a="1"/>
  <c r="D10" i="22" s="1"/>
  <c r="C10" i="22" a="1"/>
  <c r="C10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K9" i="22" a="1"/>
  <c r="K9" i="22" s="1"/>
  <c r="J9" i="22" a="1"/>
  <c r="J9" i="22" s="1"/>
  <c r="I9" i="22" a="1"/>
  <c r="I9" i="22" s="1"/>
  <c r="H9" i="22" a="1"/>
  <c r="H9" i="22" s="1"/>
  <c r="G9" i="22" a="1"/>
  <c r="G9" i="22" s="1"/>
  <c r="F9" i="22" a="1"/>
  <c r="F9" i="22" s="1"/>
  <c r="E9" i="22" a="1"/>
  <c r="E9" i="22" s="1"/>
  <c r="D9" i="22" a="1"/>
  <c r="D9" i="22" s="1"/>
  <c r="C9" i="22" a="1"/>
  <c r="C9" i="22" s="1"/>
  <c r="C397" i="22"/>
  <c r="C396" i="22"/>
  <c r="C395" i="22"/>
  <c r="T316" i="22" a="1"/>
  <c r="T316" i="22" s="1"/>
  <c r="S316" i="22" a="1"/>
  <c r="S316" i="22" s="1"/>
  <c r="T315" i="22" a="1"/>
  <c r="T315" i="22" s="1"/>
  <c r="S315" i="22" a="1"/>
  <c r="S315" i="22" s="1"/>
  <c r="T314" i="22" a="1"/>
  <c r="T314" i="22" s="1"/>
  <c r="S314" i="22" a="1"/>
  <c r="S314" i="22" s="1"/>
  <c r="T313" i="22" a="1"/>
  <c r="T313" i="22" s="1"/>
  <c r="S313" i="22" a="1"/>
  <c r="S313" i="22" s="1"/>
  <c r="T312" i="22" a="1"/>
  <c r="T312" i="22" s="1"/>
  <c r="S312" i="22" a="1"/>
  <c r="S312" i="22" s="1"/>
  <c r="T311" i="22" a="1"/>
  <c r="T311" i="22" s="1"/>
  <c r="S311" i="22" a="1"/>
  <c r="S311" i="22" s="1"/>
  <c r="T310" i="22" a="1"/>
  <c r="T310" i="22" s="1"/>
  <c r="S310" i="22" a="1"/>
  <c r="S310" i="22" s="1"/>
  <c r="T309" i="22" a="1"/>
  <c r="T309" i="22" s="1"/>
  <c r="S309" i="22" a="1"/>
  <c r="S309" i="22" s="1"/>
  <c r="T308" i="22" a="1"/>
  <c r="T308" i="22" s="1"/>
  <c r="S308" i="22" a="1"/>
  <c r="S308" i="22" s="1"/>
  <c r="T307" i="22" a="1"/>
  <c r="T307" i="22" s="1"/>
  <c r="S307" i="22" a="1"/>
  <c r="S307" i="22" s="1"/>
  <c r="T306" i="22" a="1"/>
  <c r="T306" i="22" s="1"/>
  <c r="S306" i="22" a="1"/>
  <c r="S306" i="22" s="1"/>
  <c r="T305" i="22" a="1"/>
  <c r="T305" i="22" s="1"/>
  <c r="S305" i="22" a="1"/>
  <c r="S305" i="22" s="1"/>
  <c r="T304" i="22" a="1"/>
  <c r="T304" i="22" s="1"/>
  <c r="S304" i="22" a="1"/>
  <c r="S304" i="22" s="1"/>
  <c r="T303" i="22" a="1"/>
  <c r="T303" i="22" s="1"/>
  <c r="S303" i="22" a="1"/>
  <c r="S303" i="22" s="1"/>
  <c r="T302" i="22" a="1"/>
  <c r="T302" i="22" s="1"/>
  <c r="S302" i="22" a="1"/>
  <c r="S302" i="22" s="1"/>
  <c r="T301" i="22" a="1"/>
  <c r="T301" i="22" s="1"/>
  <c r="S301" i="22" a="1"/>
  <c r="S301" i="22" s="1"/>
  <c r="T300" i="22" a="1"/>
  <c r="T300" i="22" s="1"/>
  <c r="S300" i="22" a="1"/>
  <c r="S300" i="22" s="1"/>
  <c r="T299" i="22" a="1"/>
  <c r="T299" i="22" s="1"/>
  <c r="S299" i="22" a="1"/>
  <c r="S299" i="22" s="1"/>
  <c r="T298" i="22" a="1"/>
  <c r="T298" i="22" s="1"/>
  <c r="S298" i="22" a="1"/>
  <c r="S298" i="22" s="1"/>
  <c r="T297" i="22" a="1"/>
  <c r="T297" i="22" s="1"/>
  <c r="S297" i="22" a="1"/>
  <c r="S297" i="22" s="1"/>
  <c r="T296" i="22" a="1"/>
  <c r="T296" i="22" s="1"/>
  <c r="S296" i="22" a="1"/>
  <c r="S296" i="22" s="1"/>
  <c r="T295" i="22" a="1"/>
  <c r="T295" i="22" s="1"/>
  <c r="S295" i="22" a="1"/>
  <c r="S295" i="22" s="1"/>
  <c r="T294" i="22" a="1"/>
  <c r="T294" i="22" s="1"/>
  <c r="S294" i="22" a="1"/>
  <c r="S294" i="22" s="1"/>
  <c r="T293" i="22" a="1"/>
  <c r="T293" i="22" s="1"/>
  <c r="S293" i="22" a="1"/>
  <c r="S293" i="22" s="1"/>
  <c r="T292" i="22" a="1"/>
  <c r="T292" i="22" s="1"/>
  <c r="S292" i="22" a="1"/>
  <c r="S292" i="22" s="1"/>
  <c r="T291" i="22" a="1"/>
  <c r="T291" i="22" s="1"/>
  <c r="S291" i="22" a="1"/>
  <c r="S291" i="22" s="1"/>
  <c r="T285" i="22" a="1"/>
  <c r="T285" i="22" s="1"/>
  <c r="S285" i="22" a="1"/>
  <c r="S285" i="22" s="1"/>
  <c r="T284" i="22" a="1"/>
  <c r="T284" i="22" s="1"/>
  <c r="S284" i="22" a="1"/>
  <c r="S284" i="22" s="1"/>
  <c r="T283" i="22" a="1"/>
  <c r="T283" i="22" s="1"/>
  <c r="S283" i="22" a="1"/>
  <c r="S283" i="22" s="1"/>
  <c r="T282" i="22" a="1"/>
  <c r="T282" i="22" s="1"/>
  <c r="S282" i="22" a="1"/>
  <c r="S282" i="22" s="1"/>
  <c r="T281" i="22" a="1"/>
  <c r="T281" i="22" s="1"/>
  <c r="S281" i="22" a="1"/>
  <c r="S281" i="22" s="1"/>
  <c r="T280" i="22" a="1"/>
  <c r="T280" i="22" s="1"/>
  <c r="S280" i="22" a="1"/>
  <c r="S280" i="22" s="1"/>
  <c r="T279" i="22" a="1"/>
  <c r="T279" i="22" s="1"/>
  <c r="S279" i="22" a="1"/>
  <c r="S279" i="22" s="1"/>
  <c r="T278" i="22" a="1"/>
  <c r="T278" i="22" s="1"/>
  <c r="S278" i="22" a="1"/>
  <c r="S278" i="22" s="1"/>
  <c r="T277" i="22" a="1"/>
  <c r="T277" i="22" s="1"/>
  <c r="S277" i="22" a="1"/>
  <c r="S277" i="22" s="1"/>
  <c r="T276" i="22" a="1"/>
  <c r="T276" i="22" s="1"/>
  <c r="S276" i="22" a="1"/>
  <c r="S276" i="22" s="1"/>
  <c r="T275" i="22" a="1"/>
  <c r="T275" i="22" s="1"/>
  <c r="S275" i="22" a="1"/>
  <c r="S275" i="22" s="1"/>
  <c r="T274" i="22" a="1"/>
  <c r="T274" i="22" s="1"/>
  <c r="S274" i="22" a="1"/>
  <c r="S274" i="22" s="1"/>
  <c r="T273" i="22" a="1"/>
  <c r="T273" i="22" s="1"/>
  <c r="S273" i="22" a="1"/>
  <c r="S273" i="22" s="1"/>
  <c r="T272" i="22" a="1"/>
  <c r="T272" i="22" s="1"/>
  <c r="S272" i="22" a="1"/>
  <c r="S272" i="22" s="1"/>
  <c r="T271" i="22" a="1"/>
  <c r="T271" i="22" s="1"/>
  <c r="S271" i="22" a="1"/>
  <c r="S271" i="22" s="1"/>
  <c r="T270" i="22" a="1"/>
  <c r="T270" i="22" s="1"/>
  <c r="S270" i="22" a="1"/>
  <c r="S270" i="22" s="1"/>
  <c r="T269" i="22" a="1"/>
  <c r="T269" i="22" s="1"/>
  <c r="S269" i="22" a="1"/>
  <c r="S269" i="22" s="1"/>
  <c r="T268" i="22" a="1"/>
  <c r="T268" i="22" s="1"/>
  <c r="S268" i="22" a="1"/>
  <c r="S268" i="22" s="1"/>
  <c r="T267" i="22" a="1"/>
  <c r="T267" i="22" s="1"/>
  <c r="S267" i="22" a="1"/>
  <c r="S267" i="22" s="1"/>
  <c r="T266" i="22" a="1"/>
  <c r="T266" i="22" s="1"/>
  <c r="S266" i="22" a="1"/>
  <c r="S266" i="22" s="1"/>
  <c r="T265" i="22" a="1"/>
  <c r="T265" i="22" s="1"/>
  <c r="S265" i="22" a="1"/>
  <c r="S265" i="22" s="1"/>
  <c r="T264" i="22" a="1"/>
  <c r="T264" i="22" s="1"/>
  <c r="S264" i="22" a="1"/>
  <c r="S264" i="22" s="1"/>
  <c r="T263" i="22" a="1"/>
  <c r="T263" i="22" s="1"/>
  <c r="S263" i="22" a="1"/>
  <c r="S263" i="22" s="1"/>
  <c r="T262" i="22" a="1"/>
  <c r="T262" i="22" s="1"/>
  <c r="S262" i="22" a="1"/>
  <c r="S262" i="22" s="1"/>
  <c r="T261" i="22" a="1"/>
  <c r="T261" i="22" s="1"/>
  <c r="S261" i="22" a="1"/>
  <c r="S261" i="22" s="1"/>
  <c r="T260" i="22" a="1"/>
  <c r="T260" i="22" s="1"/>
  <c r="S260" i="22" a="1"/>
  <c r="S260" i="22" s="1"/>
  <c r="T259" i="22" a="1"/>
  <c r="T259" i="22" s="1"/>
  <c r="S259" i="22" a="1"/>
  <c r="S259" i="22" s="1"/>
  <c r="T258" i="22" a="1"/>
  <c r="T258" i="22" s="1"/>
  <c r="S258" i="22" a="1"/>
  <c r="S258" i="22" s="1"/>
  <c r="T257" i="22" a="1"/>
  <c r="T257" i="22" s="1"/>
  <c r="S257" i="22" a="1"/>
  <c r="S257" i="22" s="1"/>
  <c r="T256" i="22" a="1"/>
  <c r="T256" i="22" s="1"/>
  <c r="S256" i="22" a="1"/>
  <c r="S256" i="22" s="1"/>
  <c r="T250" i="22" a="1"/>
  <c r="T250" i="22" s="1"/>
  <c r="S250" i="22" a="1"/>
  <c r="S250" i="22" s="1"/>
  <c r="T249" i="22" a="1"/>
  <c r="T249" i="22" s="1"/>
  <c r="S249" i="22" a="1"/>
  <c r="S249" i="22" s="1"/>
  <c r="T248" i="22" a="1"/>
  <c r="T248" i="22" s="1"/>
  <c r="S248" i="22" a="1"/>
  <c r="S248" i="22" s="1"/>
  <c r="T247" i="22" a="1"/>
  <c r="T247" i="22" s="1"/>
  <c r="S247" i="22" a="1"/>
  <c r="S247" i="22" s="1"/>
  <c r="T246" i="22" a="1"/>
  <c r="T246" i="22" s="1"/>
  <c r="S246" i="22" a="1"/>
  <c r="S246" i="22" s="1"/>
  <c r="T245" i="22" a="1"/>
  <c r="T245" i="22" s="1"/>
  <c r="S245" i="22" a="1"/>
  <c r="S245" i="22" s="1"/>
  <c r="T244" i="22" a="1"/>
  <c r="T244" i="22" s="1"/>
  <c r="S244" i="22" a="1"/>
  <c r="S244" i="22" s="1"/>
  <c r="T243" i="22" a="1"/>
  <c r="T243" i="22" s="1"/>
  <c r="S243" i="22" a="1"/>
  <c r="S243" i="22" s="1"/>
  <c r="T242" i="22" a="1"/>
  <c r="T242" i="22" s="1"/>
  <c r="S242" i="22" a="1"/>
  <c r="S242" i="22" s="1"/>
  <c r="T241" i="22" a="1"/>
  <c r="T241" i="22" s="1"/>
  <c r="S241" i="22" a="1"/>
  <c r="S241" i="22" s="1"/>
  <c r="T240" i="22" a="1"/>
  <c r="T240" i="22" s="1"/>
  <c r="S240" i="22" a="1"/>
  <c r="S240" i="22" s="1"/>
  <c r="T239" i="22" a="1"/>
  <c r="T239" i="22" s="1"/>
  <c r="S239" i="22" a="1"/>
  <c r="S239" i="22" s="1"/>
  <c r="T238" i="22" a="1"/>
  <c r="T238" i="22" s="1"/>
  <c r="S238" i="22" a="1"/>
  <c r="S238" i="22" s="1"/>
  <c r="T237" i="22" a="1"/>
  <c r="T237" i="22" s="1"/>
  <c r="S237" i="22" a="1"/>
  <c r="S237" i="22" s="1"/>
  <c r="T236" i="22" a="1"/>
  <c r="T236" i="22" s="1"/>
  <c r="S236" i="22" a="1"/>
  <c r="S236" i="22" s="1"/>
  <c r="T235" i="22" a="1"/>
  <c r="T235" i="22" s="1"/>
  <c r="S235" i="22" a="1"/>
  <c r="S235" i="22" s="1"/>
  <c r="T234" i="22" a="1"/>
  <c r="T234" i="22" s="1"/>
  <c r="S234" i="22" a="1"/>
  <c r="S234" i="22" s="1"/>
  <c r="T233" i="22" a="1"/>
  <c r="T233" i="22" s="1"/>
  <c r="S233" i="22" a="1"/>
  <c r="S233" i="22" s="1"/>
  <c r="T232" i="22" a="1"/>
  <c r="T232" i="22" s="1"/>
  <c r="S232" i="22" a="1"/>
  <c r="S232" i="22" s="1"/>
  <c r="T231" i="22" a="1"/>
  <c r="T231" i="22" s="1"/>
  <c r="S231" i="22" a="1"/>
  <c r="S231" i="22" s="1"/>
  <c r="T230" i="22" a="1"/>
  <c r="T230" i="22" s="1"/>
  <c r="S230" i="22" a="1"/>
  <c r="S230" i="22" s="1"/>
  <c r="T229" i="22" a="1"/>
  <c r="T229" i="22" s="1"/>
  <c r="S229" i="22" a="1"/>
  <c r="S229" i="22" s="1"/>
  <c r="T228" i="22" a="1"/>
  <c r="T228" i="22" s="1"/>
  <c r="S228" i="22" a="1"/>
  <c r="S228" i="22" s="1"/>
  <c r="T227" i="22" a="1"/>
  <c r="T227" i="22" s="1"/>
  <c r="S227" i="22" a="1"/>
  <c r="S227" i="22" s="1"/>
  <c r="T226" i="22" a="1"/>
  <c r="T226" i="22" s="1"/>
  <c r="S226" i="22" a="1"/>
  <c r="S226" i="22" s="1"/>
  <c r="T225" i="22" a="1"/>
  <c r="T225" i="22" s="1"/>
  <c r="S225" i="22" a="1"/>
  <c r="S225" i="22" s="1"/>
  <c r="T224" i="22" a="1"/>
  <c r="T224" i="22" s="1"/>
  <c r="S224" i="22" a="1"/>
  <c r="S224" i="22" s="1"/>
  <c r="T223" i="22" a="1"/>
  <c r="T223" i="22" s="1"/>
  <c r="S223" i="22" a="1"/>
  <c r="S223" i="22" s="1"/>
  <c r="T222" i="22" a="1"/>
  <c r="T222" i="22" s="1"/>
  <c r="S222" i="22" a="1"/>
  <c r="S222" i="22" s="1"/>
  <c r="T221" i="22" a="1"/>
  <c r="T221" i="22" s="1"/>
  <c r="S221" i="22" a="1"/>
  <c r="S221" i="22" s="1"/>
  <c r="T220" i="22" a="1"/>
  <c r="T220" i="22" s="1"/>
  <c r="S220" i="22" a="1"/>
  <c r="S220" i="22" s="1"/>
  <c r="T214" i="22" a="1"/>
  <c r="T214" i="22" s="1"/>
  <c r="S214" i="22" a="1"/>
  <c r="S214" i="22" s="1"/>
  <c r="T213" i="22" a="1"/>
  <c r="T213" i="22" s="1"/>
  <c r="S213" i="22" a="1"/>
  <c r="S213" i="22" s="1"/>
  <c r="T212" i="22" a="1"/>
  <c r="T212" i="22" s="1"/>
  <c r="S212" i="22" a="1"/>
  <c r="S212" i="22" s="1"/>
  <c r="T211" i="22" a="1"/>
  <c r="T211" i="22" s="1"/>
  <c r="S211" i="22" a="1"/>
  <c r="S211" i="22" s="1"/>
  <c r="T210" i="22" a="1"/>
  <c r="T210" i="22" s="1"/>
  <c r="S210" i="22" a="1"/>
  <c r="S210" i="22" s="1"/>
  <c r="T209" i="22" a="1"/>
  <c r="T209" i="22" s="1"/>
  <c r="S209" i="22" a="1"/>
  <c r="S209" i="22" s="1"/>
  <c r="T208" i="22" a="1"/>
  <c r="T208" i="22" s="1"/>
  <c r="S208" i="22" a="1"/>
  <c r="S208" i="22" s="1"/>
  <c r="T207" i="22" a="1"/>
  <c r="T207" i="22" s="1"/>
  <c r="S207" i="22" a="1"/>
  <c r="S207" i="22" s="1"/>
  <c r="T206" i="22" a="1"/>
  <c r="T206" i="22" s="1"/>
  <c r="S206" i="22" a="1"/>
  <c r="S206" i="22" s="1"/>
  <c r="T205" i="22" a="1"/>
  <c r="T205" i="22" s="1"/>
  <c r="S205" i="22" a="1"/>
  <c r="S205" i="22" s="1"/>
  <c r="T204" i="22" a="1"/>
  <c r="T204" i="22" s="1"/>
  <c r="S204" i="22" a="1"/>
  <c r="S204" i="22" s="1"/>
  <c r="T203" i="22" a="1"/>
  <c r="T203" i="22" s="1"/>
  <c r="S203" i="22" a="1"/>
  <c r="S203" i="22" s="1"/>
  <c r="T202" i="22" a="1"/>
  <c r="T202" i="22" s="1"/>
  <c r="S202" i="22" a="1"/>
  <c r="S202" i="22" s="1"/>
  <c r="T201" i="22" a="1"/>
  <c r="T201" i="22" s="1"/>
  <c r="S201" i="22" a="1"/>
  <c r="S201" i="22" s="1"/>
  <c r="T200" i="22" a="1"/>
  <c r="T200" i="22" s="1"/>
  <c r="S200" i="22" a="1"/>
  <c r="S200" i="22" s="1"/>
  <c r="T199" i="22" a="1"/>
  <c r="T199" i="22" s="1"/>
  <c r="S199" i="22" a="1"/>
  <c r="S199" i="22" s="1"/>
  <c r="T198" i="22" a="1"/>
  <c r="T198" i="22" s="1"/>
  <c r="S198" i="22" a="1"/>
  <c r="S198" i="22" s="1"/>
  <c r="T197" i="22" a="1"/>
  <c r="T197" i="22" s="1"/>
  <c r="S197" i="22" a="1"/>
  <c r="S197" i="22" s="1"/>
  <c r="T196" i="22" a="1"/>
  <c r="T196" i="22" s="1"/>
  <c r="S196" i="22" a="1"/>
  <c r="S196" i="22" s="1"/>
  <c r="T195" i="22" a="1"/>
  <c r="T195" i="22" s="1"/>
  <c r="S195" i="22" a="1"/>
  <c r="S195" i="22" s="1"/>
  <c r="T194" i="22" a="1"/>
  <c r="T194" i="22" s="1"/>
  <c r="S194" i="22" a="1"/>
  <c r="S194" i="22" s="1"/>
  <c r="T193" i="22" a="1"/>
  <c r="T193" i="22" s="1"/>
  <c r="S193" i="22" a="1"/>
  <c r="S193" i="22" s="1"/>
  <c r="T192" i="22" a="1"/>
  <c r="T192" i="22" s="1"/>
  <c r="S192" i="22" a="1"/>
  <c r="S192" i="22" s="1"/>
  <c r="T191" i="22" a="1"/>
  <c r="T191" i="22" s="1"/>
  <c r="S191" i="22" a="1"/>
  <c r="S191" i="22" s="1"/>
  <c r="T190" i="22" a="1"/>
  <c r="T190" i="22" s="1"/>
  <c r="S190" i="22" a="1"/>
  <c r="S190" i="22" s="1"/>
  <c r="T189" i="22" a="1"/>
  <c r="T189" i="22" s="1"/>
  <c r="S189" i="22" a="1"/>
  <c r="S189" i="22" s="1"/>
  <c r="T188" i="22" a="1"/>
  <c r="T188" i="22" s="1"/>
  <c r="S188" i="22" a="1"/>
  <c r="S188" i="22" s="1"/>
  <c r="T187" i="22" a="1"/>
  <c r="T187" i="22" s="1"/>
  <c r="S187" i="22" a="1"/>
  <c r="S187" i="22" s="1"/>
  <c r="T186" i="22" a="1"/>
  <c r="T186" i="22" s="1"/>
  <c r="S186" i="22" a="1"/>
  <c r="S186" i="22" s="1"/>
  <c r="T185" i="22" a="1"/>
  <c r="T185" i="22" s="1"/>
  <c r="S185" i="22" a="1"/>
  <c r="S185" i="22" s="1"/>
  <c r="T184" i="22" a="1"/>
  <c r="T184" i="22" s="1"/>
  <c r="S184" i="22" a="1"/>
  <c r="S184" i="22" s="1"/>
  <c r="T178" i="22" a="1"/>
  <c r="T178" i="22" s="1"/>
  <c r="S178" i="22" a="1"/>
  <c r="S178" i="22" s="1"/>
  <c r="T177" i="22" a="1"/>
  <c r="T177" i="22" s="1"/>
  <c r="S177" i="22" a="1"/>
  <c r="S177" i="22" s="1"/>
  <c r="T176" i="22" a="1"/>
  <c r="T176" i="22" s="1"/>
  <c r="S176" i="22" a="1"/>
  <c r="S176" i="22" s="1"/>
  <c r="T175" i="22" a="1"/>
  <c r="T175" i="22" s="1"/>
  <c r="S175" i="22" a="1"/>
  <c r="S175" i="22" s="1"/>
  <c r="T174" i="22" a="1"/>
  <c r="T174" i="22" s="1"/>
  <c r="S174" i="22" a="1"/>
  <c r="S174" i="22" s="1"/>
  <c r="T173" i="22" a="1"/>
  <c r="T173" i="22" s="1"/>
  <c r="S173" i="22" a="1"/>
  <c r="S173" i="22" s="1"/>
  <c r="T172" i="22" a="1"/>
  <c r="T172" i="22" s="1"/>
  <c r="S172" i="22" a="1"/>
  <c r="S172" i="22" s="1"/>
  <c r="T171" i="22" a="1"/>
  <c r="T171" i="22" s="1"/>
  <c r="S171" i="22" a="1"/>
  <c r="S171" i="22" s="1"/>
  <c r="T170" i="22" a="1"/>
  <c r="T170" i="22" s="1"/>
  <c r="S170" i="22" a="1"/>
  <c r="S170" i="22" s="1"/>
  <c r="T169" i="22" a="1"/>
  <c r="T169" i="22" s="1"/>
  <c r="S169" i="22" a="1"/>
  <c r="S169" i="22" s="1"/>
  <c r="T168" i="22" a="1"/>
  <c r="T168" i="22" s="1"/>
  <c r="S168" i="22" a="1"/>
  <c r="S168" i="22" s="1"/>
  <c r="T167" i="22" a="1"/>
  <c r="T167" i="22" s="1"/>
  <c r="S167" i="22" a="1"/>
  <c r="S167" i="22" s="1"/>
  <c r="T166" i="22" a="1"/>
  <c r="T166" i="22" s="1"/>
  <c r="S166" i="22" a="1"/>
  <c r="S166" i="22" s="1"/>
  <c r="T165" i="22" a="1"/>
  <c r="T165" i="22" s="1"/>
  <c r="S165" i="22" a="1"/>
  <c r="S165" i="22" s="1"/>
  <c r="T164" i="22" a="1"/>
  <c r="T164" i="22" s="1"/>
  <c r="S164" i="22" a="1"/>
  <c r="S164" i="22" s="1"/>
  <c r="T163" i="22" a="1"/>
  <c r="T163" i="22" s="1"/>
  <c r="S163" i="22" a="1"/>
  <c r="S163" i="22" s="1"/>
  <c r="T162" i="22" a="1"/>
  <c r="T162" i="22" s="1"/>
  <c r="S162" i="22" a="1"/>
  <c r="S162" i="22" s="1"/>
  <c r="T161" i="22" a="1"/>
  <c r="T161" i="22" s="1"/>
  <c r="S161" i="22" a="1"/>
  <c r="S161" i="22" s="1"/>
  <c r="T160" i="22" a="1"/>
  <c r="T160" i="22" s="1"/>
  <c r="S160" i="22" a="1"/>
  <c r="S160" i="22" s="1"/>
  <c r="T159" i="22" a="1"/>
  <c r="T159" i="22" s="1"/>
  <c r="S159" i="22" a="1"/>
  <c r="S159" i="22" s="1"/>
  <c r="T158" i="22" a="1"/>
  <c r="T158" i="22" s="1"/>
  <c r="S158" i="22" a="1"/>
  <c r="S158" i="22" s="1"/>
  <c r="T157" i="22" a="1"/>
  <c r="T157" i="22" s="1"/>
  <c r="S157" i="22" a="1"/>
  <c r="S157" i="22" s="1"/>
  <c r="T156" i="22" a="1"/>
  <c r="T156" i="22" s="1"/>
  <c r="S156" i="22" a="1"/>
  <c r="S156" i="22" s="1"/>
  <c r="T155" i="22" a="1"/>
  <c r="T155" i="22" s="1"/>
  <c r="S155" i="22" a="1"/>
  <c r="S155" i="22" s="1"/>
  <c r="T154" i="22" a="1"/>
  <c r="T154" i="22" s="1"/>
  <c r="S154" i="22" a="1"/>
  <c r="S154" i="22" s="1"/>
  <c r="T153" i="22" a="1"/>
  <c r="T153" i="22" s="1"/>
  <c r="S153" i="22" a="1"/>
  <c r="S153" i="22" s="1"/>
  <c r="T152" i="22" a="1"/>
  <c r="T152" i="22" s="1"/>
  <c r="S152" i="22" a="1"/>
  <c r="S152" i="22" s="1"/>
  <c r="T151" i="22" a="1"/>
  <c r="T151" i="22" s="1"/>
  <c r="S151" i="22" a="1"/>
  <c r="S151" i="22" s="1"/>
  <c r="T150" i="22" a="1"/>
  <c r="T150" i="22" s="1"/>
  <c r="S150" i="22" a="1"/>
  <c r="S150" i="22" s="1"/>
  <c r="T149" i="22" a="1"/>
  <c r="T149" i="22" s="1"/>
  <c r="S149" i="22" a="1"/>
  <c r="S149" i="22" s="1"/>
  <c r="T143" i="22" a="1"/>
  <c r="T143" i="22" s="1"/>
  <c r="S143" i="22" a="1"/>
  <c r="S143" i="22" s="1"/>
  <c r="T142" i="22" a="1"/>
  <c r="T142" i="22" s="1"/>
  <c r="S142" i="22" a="1"/>
  <c r="S142" i="22" s="1"/>
  <c r="T141" i="22" a="1"/>
  <c r="T141" i="22" s="1"/>
  <c r="S141" i="22" a="1"/>
  <c r="S141" i="22" s="1"/>
  <c r="T140" i="22" a="1"/>
  <c r="T140" i="22" s="1"/>
  <c r="S140" i="22" a="1"/>
  <c r="S140" i="22" s="1"/>
  <c r="T139" i="22" a="1"/>
  <c r="T139" i="22" s="1"/>
  <c r="S139" i="22" a="1"/>
  <c r="S139" i="22" s="1"/>
  <c r="T138" i="22" a="1"/>
  <c r="T138" i="22" s="1"/>
  <c r="S138" i="22" a="1"/>
  <c r="S138" i="22" s="1"/>
  <c r="T137" i="22" a="1"/>
  <c r="T137" i="22" s="1"/>
  <c r="S137" i="22" a="1"/>
  <c r="S137" i="22" s="1"/>
  <c r="T136" i="22" a="1"/>
  <c r="T136" i="22" s="1"/>
  <c r="S136" i="22" a="1"/>
  <c r="S136" i="22" s="1"/>
  <c r="T135" i="22" a="1"/>
  <c r="T135" i="22" s="1"/>
  <c r="S135" i="22" a="1"/>
  <c r="S135" i="22" s="1"/>
  <c r="T134" i="22" a="1"/>
  <c r="T134" i="22" s="1"/>
  <c r="S134" i="22" a="1"/>
  <c r="S134" i="22" s="1"/>
  <c r="T133" i="22" a="1"/>
  <c r="T133" i="22" s="1"/>
  <c r="S133" i="22" a="1"/>
  <c r="S133" i="22" s="1"/>
  <c r="T132" i="22" a="1"/>
  <c r="T132" i="22" s="1"/>
  <c r="S132" i="22" a="1"/>
  <c r="S132" i="22" s="1"/>
  <c r="T131" i="22" a="1"/>
  <c r="T131" i="22" s="1"/>
  <c r="S131" i="22" a="1"/>
  <c r="S131" i="22" s="1"/>
  <c r="T130" i="22" a="1"/>
  <c r="T130" i="22" s="1"/>
  <c r="S130" i="22" a="1"/>
  <c r="S130" i="22" s="1"/>
  <c r="T129" i="22" a="1"/>
  <c r="T129" i="22" s="1"/>
  <c r="S129" i="22" a="1"/>
  <c r="S129" i="22" s="1"/>
  <c r="T128" i="22" a="1"/>
  <c r="T128" i="22" s="1"/>
  <c r="S128" i="22" a="1"/>
  <c r="S128" i="22" s="1"/>
  <c r="T127" i="22" a="1"/>
  <c r="T127" i="22" s="1"/>
  <c r="S127" i="22" a="1"/>
  <c r="S127" i="22" s="1"/>
  <c r="T126" i="22" a="1"/>
  <c r="T126" i="22" s="1"/>
  <c r="S126" i="22" a="1"/>
  <c r="S126" i="22" s="1"/>
  <c r="T125" i="22" a="1"/>
  <c r="T125" i="22" s="1"/>
  <c r="S125" i="22" a="1"/>
  <c r="S125" i="22" s="1"/>
  <c r="T124" i="22" a="1"/>
  <c r="T124" i="22" s="1"/>
  <c r="S124" i="22" a="1"/>
  <c r="S124" i="22" s="1"/>
  <c r="T123" i="22" a="1"/>
  <c r="T123" i="22" s="1"/>
  <c r="S123" i="22" a="1"/>
  <c r="S123" i="22" s="1"/>
  <c r="T122" i="22" a="1"/>
  <c r="T122" i="22" s="1"/>
  <c r="S122" i="22" a="1"/>
  <c r="S122" i="22" s="1"/>
  <c r="T121" i="22" a="1"/>
  <c r="T121" i="22" s="1"/>
  <c r="S121" i="22" a="1"/>
  <c r="S121" i="22" s="1"/>
  <c r="T120" i="22" a="1"/>
  <c r="T120" i="22" s="1"/>
  <c r="S120" i="22" a="1"/>
  <c r="S120" i="22" s="1"/>
  <c r="T119" i="22" a="1"/>
  <c r="T119" i="22" s="1"/>
  <c r="S119" i="22" a="1"/>
  <c r="S119" i="22" s="1"/>
  <c r="T118" i="22" a="1"/>
  <c r="T118" i="22" s="1"/>
  <c r="S118" i="22" a="1"/>
  <c r="S118" i="22" s="1"/>
  <c r="T117" i="22" a="1"/>
  <c r="T117" i="22" s="1"/>
  <c r="S117" i="22" a="1"/>
  <c r="S117" i="22" s="1"/>
  <c r="T116" i="22" a="1"/>
  <c r="T116" i="22" s="1"/>
  <c r="S116" i="22" a="1"/>
  <c r="S116" i="22" s="1"/>
  <c r="T115" i="22" a="1"/>
  <c r="T115" i="22" s="1"/>
  <c r="S115" i="22" a="1"/>
  <c r="S115" i="22" s="1"/>
  <c r="T114" i="22" a="1"/>
  <c r="T114" i="22" s="1"/>
  <c r="S114" i="22" a="1"/>
  <c r="S114" i="22" s="1"/>
  <c r="T113" i="22" a="1"/>
  <c r="T113" i="22" s="1"/>
  <c r="S113" i="22" a="1"/>
  <c r="S113" i="22" s="1"/>
  <c r="T107" i="22" a="1"/>
  <c r="T107" i="22" s="1"/>
  <c r="S107" i="22" a="1"/>
  <c r="S107" i="22" s="1"/>
  <c r="T106" i="22" a="1"/>
  <c r="T106" i="22" s="1"/>
  <c r="S106" i="22" a="1"/>
  <c r="S106" i="22" s="1"/>
  <c r="T105" i="22" a="1"/>
  <c r="T105" i="22" s="1"/>
  <c r="S105" i="22" a="1"/>
  <c r="S105" i="22" s="1"/>
  <c r="T104" i="22" a="1"/>
  <c r="T104" i="22" s="1"/>
  <c r="S104" i="22" a="1"/>
  <c r="S104" i="22" s="1"/>
  <c r="T103" i="22" a="1"/>
  <c r="T103" i="22" s="1"/>
  <c r="S103" i="22" a="1"/>
  <c r="S103" i="22" s="1"/>
  <c r="T102" i="22" a="1"/>
  <c r="T102" i="22" s="1"/>
  <c r="S102" i="22" a="1"/>
  <c r="S102" i="22" s="1"/>
  <c r="T101" i="22" a="1"/>
  <c r="T101" i="22" s="1"/>
  <c r="S101" i="22" a="1"/>
  <c r="S101" i="22" s="1"/>
  <c r="T100" i="22" a="1"/>
  <c r="T100" i="22" s="1"/>
  <c r="S100" i="22" a="1"/>
  <c r="S100" i="22" s="1"/>
  <c r="T99" i="22" a="1"/>
  <c r="T99" i="22" s="1"/>
  <c r="S99" i="22" a="1"/>
  <c r="S99" i="22" s="1"/>
  <c r="T98" i="22" a="1"/>
  <c r="T98" i="22" s="1"/>
  <c r="S98" i="22" a="1"/>
  <c r="S98" i="22" s="1"/>
  <c r="T97" i="22" a="1"/>
  <c r="T97" i="22" s="1"/>
  <c r="S97" i="22" a="1"/>
  <c r="S97" i="22" s="1"/>
  <c r="T96" i="22" a="1"/>
  <c r="T96" i="22" s="1"/>
  <c r="S96" i="22" a="1"/>
  <c r="S96" i="22" s="1"/>
  <c r="T95" i="22" a="1"/>
  <c r="T95" i="22" s="1"/>
  <c r="S95" i="22" a="1"/>
  <c r="S95" i="22" s="1"/>
  <c r="T94" i="22" a="1"/>
  <c r="T94" i="22" s="1"/>
  <c r="S94" i="22" a="1"/>
  <c r="S94" i="22" s="1"/>
  <c r="T93" i="22" a="1"/>
  <c r="T93" i="22" s="1"/>
  <c r="S93" i="22" a="1"/>
  <c r="S93" i="22" s="1"/>
  <c r="T92" i="22" a="1"/>
  <c r="T92" i="22" s="1"/>
  <c r="S92" i="22" a="1"/>
  <c r="S92" i="22" s="1"/>
  <c r="T91" i="22" a="1"/>
  <c r="T91" i="22" s="1"/>
  <c r="S91" i="22" a="1"/>
  <c r="S91" i="22" s="1"/>
  <c r="T90" i="22" a="1"/>
  <c r="T90" i="22" s="1"/>
  <c r="S90" i="22" a="1"/>
  <c r="S90" i="22" s="1"/>
  <c r="T89" i="22" a="1"/>
  <c r="T89" i="22" s="1"/>
  <c r="S89" i="22" a="1"/>
  <c r="S89" i="22" s="1"/>
  <c r="T88" i="22" a="1"/>
  <c r="T88" i="22" s="1"/>
  <c r="S88" i="22" a="1"/>
  <c r="S88" i="22" s="1"/>
  <c r="T87" i="22" a="1"/>
  <c r="T87" i="22" s="1"/>
  <c r="S87" i="22" a="1"/>
  <c r="S87" i="22" s="1"/>
  <c r="T86" i="22" a="1"/>
  <c r="T86" i="22" s="1"/>
  <c r="S86" i="22" a="1"/>
  <c r="S86" i="22" s="1"/>
  <c r="T85" i="22" a="1"/>
  <c r="T85" i="22" s="1"/>
  <c r="S85" i="22" a="1"/>
  <c r="S85" i="22" s="1"/>
  <c r="T84" i="22" a="1"/>
  <c r="T84" i="22" s="1"/>
  <c r="S84" i="22" a="1"/>
  <c r="S84" i="22" s="1"/>
  <c r="T83" i="22" a="1"/>
  <c r="T83" i="22" s="1"/>
  <c r="S83" i="22" a="1"/>
  <c r="S83" i="22" s="1"/>
  <c r="T82" i="22" a="1"/>
  <c r="T82" i="22" s="1"/>
  <c r="S82" i="22" a="1"/>
  <c r="S82" i="22" s="1"/>
  <c r="T81" i="22" a="1"/>
  <c r="T81" i="22" s="1"/>
  <c r="S81" i="22" a="1"/>
  <c r="S81" i="22" s="1"/>
  <c r="T80" i="22" a="1"/>
  <c r="T80" i="22" s="1"/>
  <c r="S80" i="22" a="1"/>
  <c r="S80" i="22" s="1"/>
  <c r="T79" i="22" a="1"/>
  <c r="T79" i="22" s="1"/>
  <c r="S79" i="22" a="1"/>
  <c r="S79" i="22" s="1"/>
  <c r="T78" i="22" a="1"/>
  <c r="T78" i="22" s="1"/>
  <c r="S78" i="22" a="1"/>
  <c r="S78" i="22" s="1"/>
  <c r="A358" i="22"/>
  <c r="A323" i="22"/>
  <c r="A287" i="22"/>
  <c r="A252" i="22"/>
  <c r="A216" i="22"/>
  <c r="A180" i="22"/>
  <c r="A145" i="22"/>
  <c r="A109" i="22"/>
  <c r="A74" i="22"/>
  <c r="A38" i="22"/>
  <c r="A5" i="22"/>
  <c r="C317" i="15" a="1"/>
  <c r="C317" i="15" s="1"/>
  <c r="C89" i="21"/>
  <c r="C90" i="21"/>
  <c r="C88" i="21"/>
  <c r="C1656" i="4"/>
  <c r="C56" i="21" l="1" a="1"/>
  <c r="C56" i="21" s="1"/>
  <c r="D56" i="21" a="1"/>
  <c r="D56" i="21" s="1"/>
  <c r="E56" i="21" a="1"/>
  <c r="E56" i="21" s="1"/>
  <c r="F56" i="21" a="1"/>
  <c r="F56" i="21" s="1"/>
  <c r="G56" i="21" a="1"/>
  <c r="G56" i="21" s="1"/>
  <c r="H56" i="21" a="1"/>
  <c r="H56" i="21" s="1"/>
  <c r="I56" i="21" a="1"/>
  <c r="I56" i="21" s="1"/>
  <c r="J56" i="21" a="1"/>
  <c r="J56" i="21" s="1"/>
  <c r="K56" i="21" a="1"/>
  <c r="K56" i="21" s="1"/>
  <c r="L56" i="21" a="1"/>
  <c r="L56" i="21" s="1"/>
  <c r="M56" i="21" a="1"/>
  <c r="M56" i="21" s="1"/>
  <c r="N56" i="21" a="1"/>
  <c r="N56" i="21" s="1"/>
  <c r="O56" i="21" a="1"/>
  <c r="O56" i="21" s="1"/>
  <c r="P56" i="21" a="1"/>
  <c r="P56" i="21" s="1"/>
  <c r="Q56" i="21" a="1"/>
  <c r="Q56" i="21" s="1"/>
  <c r="R56" i="21" a="1"/>
  <c r="R56" i="21" s="1"/>
  <c r="C57" i="21" a="1"/>
  <c r="C57" i="21" s="1"/>
  <c r="D57" i="21" a="1"/>
  <c r="D57" i="21" s="1"/>
  <c r="E57" i="21" a="1"/>
  <c r="E57" i="21" s="1"/>
  <c r="F57" i="21" a="1"/>
  <c r="F57" i="21" s="1"/>
  <c r="G57" i="21" a="1"/>
  <c r="G57" i="21" s="1"/>
  <c r="H57" i="21" a="1"/>
  <c r="H57" i="21" s="1"/>
  <c r="I57" i="21" a="1"/>
  <c r="I57" i="21" s="1"/>
  <c r="J57" i="21" a="1"/>
  <c r="J57" i="21" s="1"/>
  <c r="K57" i="21" a="1"/>
  <c r="K57" i="21" s="1"/>
  <c r="L57" i="21" a="1"/>
  <c r="L57" i="21" s="1"/>
  <c r="M57" i="21" a="1"/>
  <c r="M57" i="21" s="1"/>
  <c r="N57" i="21" a="1"/>
  <c r="N57" i="21" s="1"/>
  <c r="O57" i="21" a="1"/>
  <c r="O57" i="21" s="1"/>
  <c r="P57" i="21" a="1"/>
  <c r="P57" i="21" s="1"/>
  <c r="Q57" i="21" a="1"/>
  <c r="Q57" i="21" s="1"/>
  <c r="R57" i="21" a="1"/>
  <c r="R57" i="21" s="1"/>
  <c r="C58" i="21" a="1"/>
  <c r="C58" i="21" s="1"/>
  <c r="D58" i="21" a="1"/>
  <c r="D58" i="21" s="1"/>
  <c r="E58" i="21" a="1"/>
  <c r="E58" i="21" s="1"/>
  <c r="F58" i="21" a="1"/>
  <c r="F58" i="21" s="1"/>
  <c r="G58" i="21" a="1"/>
  <c r="G58" i="21" s="1"/>
  <c r="H58" i="21" a="1"/>
  <c r="H58" i="21" s="1"/>
  <c r="I58" i="21" a="1"/>
  <c r="I58" i="21" s="1"/>
  <c r="J58" i="21" a="1"/>
  <c r="J58" i="21" s="1"/>
  <c r="K58" i="21" a="1"/>
  <c r="K58" i="21" s="1"/>
  <c r="L58" i="21" a="1"/>
  <c r="L58" i="21" s="1"/>
  <c r="M58" i="21" a="1"/>
  <c r="M58" i="21" s="1"/>
  <c r="N58" i="21" a="1"/>
  <c r="N58" i="21" s="1"/>
  <c r="O58" i="21" a="1"/>
  <c r="O58" i="21" s="1"/>
  <c r="P58" i="21" a="1"/>
  <c r="P58" i="21" s="1"/>
  <c r="Q58" i="21" a="1"/>
  <c r="Q58" i="21" s="1"/>
  <c r="R58" i="21" a="1"/>
  <c r="R58" i="21" s="1"/>
  <c r="C59" i="21" a="1"/>
  <c r="C59" i="21" s="1"/>
  <c r="D59" i="21" a="1"/>
  <c r="D59" i="21" s="1"/>
  <c r="E59" i="21" a="1"/>
  <c r="E59" i="21" s="1"/>
  <c r="F59" i="21" a="1"/>
  <c r="F59" i="21" s="1"/>
  <c r="G59" i="21" a="1"/>
  <c r="G59" i="21" s="1"/>
  <c r="H59" i="21" a="1"/>
  <c r="H59" i="21" s="1"/>
  <c r="I59" i="21" a="1"/>
  <c r="I59" i="21" s="1"/>
  <c r="J59" i="21" a="1"/>
  <c r="J59" i="21" s="1"/>
  <c r="K59" i="21" a="1"/>
  <c r="K59" i="21" s="1"/>
  <c r="L59" i="21" a="1"/>
  <c r="L59" i="21" s="1"/>
  <c r="M59" i="21" a="1"/>
  <c r="M59" i="21" s="1"/>
  <c r="N59" i="21" a="1"/>
  <c r="N59" i="21" s="1"/>
  <c r="O59" i="21" a="1"/>
  <c r="O59" i="21" s="1"/>
  <c r="P59" i="21" a="1"/>
  <c r="P59" i="21" s="1"/>
  <c r="Q59" i="21" a="1"/>
  <c r="Q59" i="21" s="1"/>
  <c r="R59" i="21" a="1"/>
  <c r="R59" i="21" s="1"/>
  <c r="C60" i="21" a="1"/>
  <c r="C60" i="21" s="1"/>
  <c r="D60" i="21" a="1"/>
  <c r="D60" i="21" s="1"/>
  <c r="E60" i="21" a="1"/>
  <c r="E60" i="21" s="1"/>
  <c r="F60" i="21" a="1"/>
  <c r="F60" i="21" s="1"/>
  <c r="G60" i="21" a="1"/>
  <c r="G60" i="21" s="1"/>
  <c r="H60" i="21" a="1"/>
  <c r="H60" i="21" s="1"/>
  <c r="I60" i="21" a="1"/>
  <c r="I60" i="21" s="1"/>
  <c r="J60" i="21" a="1"/>
  <c r="J60" i="21" s="1"/>
  <c r="K60" i="21" a="1"/>
  <c r="K60" i="21" s="1"/>
  <c r="L60" i="21" a="1"/>
  <c r="L60" i="21" s="1"/>
  <c r="M60" i="21" a="1"/>
  <c r="M60" i="21" s="1"/>
  <c r="N60" i="21" a="1"/>
  <c r="N60" i="21" s="1"/>
  <c r="O60" i="21" a="1"/>
  <c r="O60" i="21" s="1"/>
  <c r="P60" i="21" a="1"/>
  <c r="P60" i="21" s="1"/>
  <c r="Q60" i="21" a="1"/>
  <c r="Q60" i="21" s="1"/>
  <c r="R60" i="21" a="1"/>
  <c r="R60" i="21" s="1"/>
  <c r="C61" i="21" a="1"/>
  <c r="C61" i="21" s="1"/>
  <c r="D61" i="21" a="1"/>
  <c r="D61" i="21" s="1"/>
  <c r="E61" i="21" a="1"/>
  <c r="E61" i="21" s="1"/>
  <c r="F61" i="21" a="1"/>
  <c r="F61" i="21" s="1"/>
  <c r="G61" i="21" a="1"/>
  <c r="G61" i="21" s="1"/>
  <c r="H61" i="21" a="1"/>
  <c r="H61" i="21" s="1"/>
  <c r="I61" i="21" a="1"/>
  <c r="I61" i="21" s="1"/>
  <c r="J61" i="21" a="1"/>
  <c r="J61" i="21" s="1"/>
  <c r="K61" i="21" a="1"/>
  <c r="K61" i="21" s="1"/>
  <c r="L61" i="21" a="1"/>
  <c r="L61" i="21" s="1"/>
  <c r="M61" i="21" a="1"/>
  <c r="M61" i="21" s="1"/>
  <c r="N61" i="21" a="1"/>
  <c r="N61" i="21" s="1"/>
  <c r="O61" i="21" a="1"/>
  <c r="O61" i="21" s="1"/>
  <c r="P61" i="21" a="1"/>
  <c r="P61" i="21" s="1"/>
  <c r="Q61" i="21" a="1"/>
  <c r="Q61" i="21" s="1"/>
  <c r="R61" i="21" a="1"/>
  <c r="R61" i="21" s="1"/>
  <c r="C62" i="21" a="1"/>
  <c r="C62" i="21" s="1"/>
  <c r="D62" i="21" a="1"/>
  <c r="D62" i="21" s="1"/>
  <c r="E62" i="21" a="1"/>
  <c r="E62" i="21" s="1"/>
  <c r="F62" i="21" a="1"/>
  <c r="F62" i="21" s="1"/>
  <c r="G62" i="21" a="1"/>
  <c r="G62" i="21" s="1"/>
  <c r="H62" i="21" a="1"/>
  <c r="H62" i="21" s="1"/>
  <c r="I62" i="21" a="1"/>
  <c r="I62" i="21" s="1"/>
  <c r="J62" i="21" a="1"/>
  <c r="J62" i="21" s="1"/>
  <c r="K62" i="21" a="1"/>
  <c r="K62" i="21" s="1"/>
  <c r="L62" i="21" a="1"/>
  <c r="L62" i="21" s="1"/>
  <c r="M62" i="21" a="1"/>
  <c r="M62" i="21" s="1"/>
  <c r="N62" i="21" a="1"/>
  <c r="N62" i="21" s="1"/>
  <c r="O62" i="21" a="1"/>
  <c r="O62" i="21" s="1"/>
  <c r="P62" i="21" a="1"/>
  <c r="P62" i="21" s="1"/>
  <c r="Q62" i="21" a="1"/>
  <c r="Q62" i="21" s="1"/>
  <c r="R62" i="21" a="1"/>
  <c r="R62" i="21" s="1"/>
  <c r="C63" i="21" a="1"/>
  <c r="C63" i="21" s="1"/>
  <c r="D63" i="21" a="1"/>
  <c r="D63" i="21" s="1"/>
  <c r="E63" i="21" a="1"/>
  <c r="E63" i="21" s="1"/>
  <c r="F63" i="21" a="1"/>
  <c r="F63" i="21" s="1"/>
  <c r="G63" i="21" a="1"/>
  <c r="G63" i="21" s="1"/>
  <c r="H63" i="21" a="1"/>
  <c r="H63" i="21" s="1"/>
  <c r="I63" i="21" a="1"/>
  <c r="I63" i="21" s="1"/>
  <c r="J63" i="21" a="1"/>
  <c r="J63" i="21" s="1"/>
  <c r="K63" i="21" a="1"/>
  <c r="K63" i="21" s="1"/>
  <c r="L63" i="21" a="1"/>
  <c r="L63" i="21" s="1"/>
  <c r="M63" i="21" a="1"/>
  <c r="M63" i="21" s="1"/>
  <c r="N63" i="21" a="1"/>
  <c r="N63" i="21" s="1"/>
  <c r="O63" i="21" a="1"/>
  <c r="O63" i="21" s="1"/>
  <c r="P63" i="21" a="1"/>
  <c r="P63" i="21" s="1"/>
  <c r="Q63" i="21" a="1"/>
  <c r="Q63" i="21" s="1"/>
  <c r="R63" i="21" a="1"/>
  <c r="R63" i="21" s="1"/>
  <c r="C64" i="21" a="1"/>
  <c r="C64" i="21" s="1"/>
  <c r="D64" i="21" a="1"/>
  <c r="D64" i="21" s="1"/>
  <c r="E64" i="21" a="1"/>
  <c r="E64" i="21" s="1"/>
  <c r="F64" i="21" a="1"/>
  <c r="F64" i="21" s="1"/>
  <c r="G64" i="21" a="1"/>
  <c r="G64" i="21" s="1"/>
  <c r="H64" i="21" a="1"/>
  <c r="H64" i="21" s="1"/>
  <c r="I64" i="21" a="1"/>
  <c r="I64" i="21" s="1"/>
  <c r="J64" i="21" a="1"/>
  <c r="J64" i="21" s="1"/>
  <c r="K64" i="21" a="1"/>
  <c r="K64" i="21" s="1"/>
  <c r="L64" i="21" a="1"/>
  <c r="L64" i="21" s="1"/>
  <c r="M64" i="21" a="1"/>
  <c r="M64" i="21" s="1"/>
  <c r="N64" i="21" a="1"/>
  <c r="N64" i="21" s="1"/>
  <c r="O64" i="21" a="1"/>
  <c r="O64" i="21" s="1"/>
  <c r="P64" i="21" a="1"/>
  <c r="P64" i="21" s="1"/>
  <c r="Q64" i="21" a="1"/>
  <c r="Q64" i="21" s="1"/>
  <c r="R64" i="21" a="1"/>
  <c r="R64" i="21" s="1"/>
  <c r="C65" i="21" a="1"/>
  <c r="C65" i="21" s="1"/>
  <c r="D65" i="21" a="1"/>
  <c r="D65" i="21" s="1"/>
  <c r="E65" i="21" a="1"/>
  <c r="E65" i="21" s="1"/>
  <c r="F65" i="21" a="1"/>
  <c r="F65" i="21" s="1"/>
  <c r="G65" i="21" a="1"/>
  <c r="G65" i="21" s="1"/>
  <c r="H65" i="21" a="1"/>
  <c r="H65" i="21" s="1"/>
  <c r="I65" i="21" a="1"/>
  <c r="I65" i="21" s="1"/>
  <c r="J65" i="21" a="1"/>
  <c r="J65" i="21" s="1"/>
  <c r="K65" i="21" a="1"/>
  <c r="K65" i="21" s="1"/>
  <c r="L65" i="21" a="1"/>
  <c r="L65" i="21" s="1"/>
  <c r="M65" i="21" a="1"/>
  <c r="M65" i="21" s="1"/>
  <c r="N65" i="21" a="1"/>
  <c r="N65" i="21" s="1"/>
  <c r="O65" i="21" a="1"/>
  <c r="O65" i="21" s="1"/>
  <c r="P65" i="21" a="1"/>
  <c r="P65" i="21" s="1"/>
  <c r="Q65" i="21" a="1"/>
  <c r="Q65" i="21" s="1"/>
  <c r="R65" i="21" a="1"/>
  <c r="R65" i="21" s="1"/>
  <c r="C66" i="21" a="1"/>
  <c r="C66" i="21" s="1"/>
  <c r="D66" i="21" a="1"/>
  <c r="D66" i="21" s="1"/>
  <c r="E66" i="21" a="1"/>
  <c r="E66" i="21" s="1"/>
  <c r="F66" i="21" a="1"/>
  <c r="F66" i="21" s="1"/>
  <c r="G66" i="21" a="1"/>
  <c r="G66" i="21" s="1"/>
  <c r="H66" i="21" a="1"/>
  <c r="H66" i="21" s="1"/>
  <c r="I66" i="21" a="1"/>
  <c r="I66" i="21" s="1"/>
  <c r="J66" i="21" a="1"/>
  <c r="J66" i="21" s="1"/>
  <c r="K66" i="21" a="1"/>
  <c r="K66" i="21" s="1"/>
  <c r="L66" i="21" a="1"/>
  <c r="L66" i="21" s="1"/>
  <c r="M66" i="21" a="1"/>
  <c r="M66" i="21" s="1"/>
  <c r="N66" i="21" a="1"/>
  <c r="N66" i="21" s="1"/>
  <c r="O66" i="21" a="1"/>
  <c r="O66" i="21" s="1"/>
  <c r="P66" i="21" a="1"/>
  <c r="P66" i="21" s="1"/>
  <c r="Q66" i="21" a="1"/>
  <c r="Q66" i="21" s="1"/>
  <c r="R66" i="21" a="1"/>
  <c r="R66" i="21" s="1"/>
  <c r="C67" i="21" a="1"/>
  <c r="C67" i="21" s="1"/>
  <c r="D67" i="21" a="1"/>
  <c r="D67" i="21" s="1"/>
  <c r="E67" i="21" a="1"/>
  <c r="E67" i="21" s="1"/>
  <c r="F67" i="21" a="1"/>
  <c r="F67" i="21" s="1"/>
  <c r="G67" i="21" a="1"/>
  <c r="G67" i="21" s="1"/>
  <c r="H67" i="21" a="1"/>
  <c r="H67" i="21" s="1"/>
  <c r="I67" i="21" a="1"/>
  <c r="I67" i="21" s="1"/>
  <c r="J67" i="21" a="1"/>
  <c r="J67" i="21" s="1"/>
  <c r="K67" i="21" a="1"/>
  <c r="K67" i="21" s="1"/>
  <c r="L67" i="21" a="1"/>
  <c r="L67" i="21" s="1"/>
  <c r="M67" i="21" a="1"/>
  <c r="M67" i="21" s="1"/>
  <c r="N67" i="21" a="1"/>
  <c r="N67" i="21" s="1"/>
  <c r="O67" i="21" a="1"/>
  <c r="O67" i="21" s="1"/>
  <c r="P67" i="21" a="1"/>
  <c r="P67" i="21" s="1"/>
  <c r="Q67" i="21" a="1"/>
  <c r="Q67" i="21" s="1"/>
  <c r="R67" i="21" a="1"/>
  <c r="R67" i="21" s="1"/>
  <c r="C68" i="21" a="1"/>
  <c r="C68" i="21" s="1"/>
  <c r="D68" i="21" a="1"/>
  <c r="D68" i="21" s="1"/>
  <c r="E68" i="21" a="1"/>
  <c r="E68" i="21" s="1"/>
  <c r="F68" i="21" a="1"/>
  <c r="F68" i="21" s="1"/>
  <c r="G68" i="21" a="1"/>
  <c r="G68" i="21" s="1"/>
  <c r="H68" i="21" a="1"/>
  <c r="H68" i="21" s="1"/>
  <c r="I68" i="21" a="1"/>
  <c r="I68" i="21" s="1"/>
  <c r="J68" i="21" a="1"/>
  <c r="J68" i="21" s="1"/>
  <c r="K68" i="21" a="1"/>
  <c r="K68" i="21" s="1"/>
  <c r="L68" i="21" a="1"/>
  <c r="L68" i="21" s="1"/>
  <c r="M68" i="21" a="1"/>
  <c r="M68" i="21" s="1"/>
  <c r="N68" i="21" a="1"/>
  <c r="N68" i="21" s="1"/>
  <c r="O68" i="21" a="1"/>
  <c r="O68" i="21" s="1"/>
  <c r="P68" i="21" a="1"/>
  <c r="P68" i="21" s="1"/>
  <c r="Q68" i="21" a="1"/>
  <c r="Q68" i="21" s="1"/>
  <c r="R68" i="21" a="1"/>
  <c r="R68" i="21" s="1"/>
  <c r="C69" i="21" a="1"/>
  <c r="C69" i="21" s="1"/>
  <c r="D69" i="21" a="1"/>
  <c r="D69" i="21" s="1"/>
  <c r="E69" i="21" a="1"/>
  <c r="E69" i="21" s="1"/>
  <c r="F69" i="21" a="1"/>
  <c r="F69" i="21" s="1"/>
  <c r="G69" i="21" a="1"/>
  <c r="G69" i="21" s="1"/>
  <c r="H69" i="21" a="1"/>
  <c r="H69" i="21" s="1"/>
  <c r="I69" i="21" a="1"/>
  <c r="I69" i="21" s="1"/>
  <c r="J69" i="21" a="1"/>
  <c r="J69" i="21" s="1"/>
  <c r="K69" i="21" a="1"/>
  <c r="K69" i="21" s="1"/>
  <c r="L69" i="21" a="1"/>
  <c r="L69" i="21" s="1"/>
  <c r="M69" i="21" a="1"/>
  <c r="M69" i="21" s="1"/>
  <c r="N69" i="21" a="1"/>
  <c r="N69" i="21" s="1"/>
  <c r="O69" i="21" a="1"/>
  <c r="O69" i="21" s="1"/>
  <c r="P69" i="21" a="1"/>
  <c r="P69" i="21" s="1"/>
  <c r="Q69" i="21" a="1"/>
  <c r="Q69" i="21" s="1"/>
  <c r="R69" i="21" a="1"/>
  <c r="R69" i="21" s="1"/>
  <c r="C70" i="21" a="1"/>
  <c r="C70" i="21" s="1"/>
  <c r="D70" i="21" a="1"/>
  <c r="D70" i="21" s="1"/>
  <c r="E70" i="21" a="1"/>
  <c r="E70" i="21" s="1"/>
  <c r="F70" i="21" a="1"/>
  <c r="F70" i="21" s="1"/>
  <c r="G70" i="21" a="1"/>
  <c r="G70" i="21" s="1"/>
  <c r="H70" i="21" a="1"/>
  <c r="H70" i="21" s="1"/>
  <c r="I70" i="21" a="1"/>
  <c r="I70" i="21" s="1"/>
  <c r="J70" i="21" a="1"/>
  <c r="J70" i="21" s="1"/>
  <c r="K70" i="21" a="1"/>
  <c r="K70" i="21" s="1"/>
  <c r="L70" i="21" a="1"/>
  <c r="L70" i="21" s="1"/>
  <c r="M70" i="21" a="1"/>
  <c r="M70" i="21" s="1"/>
  <c r="N70" i="21" a="1"/>
  <c r="N70" i="21" s="1"/>
  <c r="O70" i="21" a="1"/>
  <c r="O70" i="21" s="1"/>
  <c r="P70" i="21" a="1"/>
  <c r="P70" i="21" s="1"/>
  <c r="Q70" i="21" a="1"/>
  <c r="Q70" i="21" s="1"/>
  <c r="R70" i="21" a="1"/>
  <c r="R70" i="21" s="1"/>
  <c r="C71" i="21" a="1"/>
  <c r="C71" i="21" s="1"/>
  <c r="D71" i="21" a="1"/>
  <c r="D71" i="21" s="1"/>
  <c r="E71" i="21" a="1"/>
  <c r="E71" i="21" s="1"/>
  <c r="F71" i="21" a="1"/>
  <c r="F71" i="21" s="1"/>
  <c r="G71" i="21" a="1"/>
  <c r="G71" i="21" s="1"/>
  <c r="H71" i="21" a="1"/>
  <c r="H71" i="21" s="1"/>
  <c r="I71" i="21" a="1"/>
  <c r="I71" i="21" s="1"/>
  <c r="J71" i="21" a="1"/>
  <c r="J71" i="21" s="1"/>
  <c r="K71" i="21" a="1"/>
  <c r="K71" i="21" s="1"/>
  <c r="L71" i="21" a="1"/>
  <c r="L71" i="21" s="1"/>
  <c r="M71" i="21" a="1"/>
  <c r="M71" i="21" s="1"/>
  <c r="N71" i="21" a="1"/>
  <c r="N71" i="21" s="1"/>
  <c r="O71" i="21" a="1"/>
  <c r="O71" i="21" s="1"/>
  <c r="P71" i="21" a="1"/>
  <c r="P71" i="21" s="1"/>
  <c r="Q71" i="21" a="1"/>
  <c r="Q71" i="21" s="1"/>
  <c r="R71" i="21" a="1"/>
  <c r="R71" i="21" s="1"/>
  <c r="C72" i="21" a="1"/>
  <c r="C72" i="21" s="1"/>
  <c r="D72" i="21" a="1"/>
  <c r="D72" i="21" s="1"/>
  <c r="E72" i="21" a="1"/>
  <c r="E72" i="21" s="1"/>
  <c r="F72" i="21" a="1"/>
  <c r="F72" i="21" s="1"/>
  <c r="G72" i="21" a="1"/>
  <c r="G72" i="21" s="1"/>
  <c r="H72" i="21" a="1"/>
  <c r="H72" i="21" s="1"/>
  <c r="I72" i="21" a="1"/>
  <c r="I72" i="21" s="1"/>
  <c r="J72" i="21" a="1"/>
  <c r="J72" i="21" s="1"/>
  <c r="K72" i="21" a="1"/>
  <c r="K72" i="21" s="1"/>
  <c r="L72" i="21" a="1"/>
  <c r="L72" i="21" s="1"/>
  <c r="M72" i="21" a="1"/>
  <c r="M72" i="21" s="1"/>
  <c r="N72" i="21" a="1"/>
  <c r="N72" i="21" s="1"/>
  <c r="O72" i="21" a="1"/>
  <c r="O72" i="21" s="1"/>
  <c r="P72" i="21" a="1"/>
  <c r="P72" i="21" s="1"/>
  <c r="Q72" i="21" a="1"/>
  <c r="Q72" i="21" s="1"/>
  <c r="R72" i="21" a="1"/>
  <c r="R72" i="21" s="1"/>
  <c r="C73" i="21" a="1"/>
  <c r="C73" i="21" s="1"/>
  <c r="D73" i="21" a="1"/>
  <c r="D73" i="21" s="1"/>
  <c r="E73" i="21" a="1"/>
  <c r="E73" i="21" s="1"/>
  <c r="F73" i="21" a="1"/>
  <c r="F73" i="21" s="1"/>
  <c r="G73" i="21" a="1"/>
  <c r="G73" i="21" s="1"/>
  <c r="H73" i="21" a="1"/>
  <c r="H73" i="21" s="1"/>
  <c r="I73" i="21" a="1"/>
  <c r="I73" i="21" s="1"/>
  <c r="J73" i="21" a="1"/>
  <c r="J73" i="21" s="1"/>
  <c r="K73" i="21" a="1"/>
  <c r="K73" i="21" s="1"/>
  <c r="L73" i="21" a="1"/>
  <c r="L73" i="21" s="1"/>
  <c r="M73" i="21" a="1"/>
  <c r="M73" i="21" s="1"/>
  <c r="N73" i="21" a="1"/>
  <c r="N73" i="21" s="1"/>
  <c r="O73" i="21" a="1"/>
  <c r="O73" i="21" s="1"/>
  <c r="P73" i="21" a="1"/>
  <c r="P73" i="21" s="1"/>
  <c r="Q73" i="21" a="1"/>
  <c r="Q73" i="21" s="1"/>
  <c r="R73" i="21" a="1"/>
  <c r="R73" i="21" s="1"/>
  <c r="C74" i="21" a="1"/>
  <c r="C74" i="21" s="1"/>
  <c r="D74" i="21" a="1"/>
  <c r="D74" i="21" s="1"/>
  <c r="E74" i="21" a="1"/>
  <c r="E74" i="21" s="1"/>
  <c r="F74" i="21" a="1"/>
  <c r="F74" i="21" s="1"/>
  <c r="G74" i="21" a="1"/>
  <c r="G74" i="21" s="1"/>
  <c r="H74" i="21" a="1"/>
  <c r="H74" i="21" s="1"/>
  <c r="I74" i="21" a="1"/>
  <c r="I74" i="21" s="1"/>
  <c r="J74" i="21" a="1"/>
  <c r="J74" i="21" s="1"/>
  <c r="K74" i="21" a="1"/>
  <c r="K74" i="21" s="1"/>
  <c r="L74" i="21" a="1"/>
  <c r="L74" i="21" s="1"/>
  <c r="M74" i="21" a="1"/>
  <c r="M74" i="21" s="1"/>
  <c r="N74" i="21" a="1"/>
  <c r="N74" i="21" s="1"/>
  <c r="O74" i="21" a="1"/>
  <c r="O74" i="21" s="1"/>
  <c r="P74" i="21" a="1"/>
  <c r="P74" i="21" s="1"/>
  <c r="Q74" i="21" a="1"/>
  <c r="Q74" i="21" s="1"/>
  <c r="R74" i="21" a="1"/>
  <c r="R74" i="21" s="1"/>
  <c r="C75" i="21" a="1"/>
  <c r="C75" i="21" s="1"/>
  <c r="D75" i="21" a="1"/>
  <c r="D75" i="21" s="1"/>
  <c r="E75" i="21" a="1"/>
  <c r="E75" i="21" s="1"/>
  <c r="F75" i="21" a="1"/>
  <c r="F75" i="21" s="1"/>
  <c r="G75" i="21" a="1"/>
  <c r="G75" i="21" s="1"/>
  <c r="H75" i="21" a="1"/>
  <c r="H75" i="21" s="1"/>
  <c r="I75" i="21" a="1"/>
  <c r="I75" i="21" s="1"/>
  <c r="J75" i="21" a="1"/>
  <c r="J75" i="21" s="1"/>
  <c r="K75" i="21" a="1"/>
  <c r="K75" i="21" s="1"/>
  <c r="L75" i="21" a="1"/>
  <c r="L75" i="21" s="1"/>
  <c r="M75" i="21" a="1"/>
  <c r="M75" i="21" s="1"/>
  <c r="N75" i="21" a="1"/>
  <c r="N75" i="21" s="1"/>
  <c r="O75" i="21" a="1"/>
  <c r="O75" i="21" s="1"/>
  <c r="P75" i="21" a="1"/>
  <c r="P75" i="21" s="1"/>
  <c r="Q75" i="21" a="1"/>
  <c r="Q75" i="21" s="1"/>
  <c r="R75" i="21" a="1"/>
  <c r="R75" i="21" s="1"/>
  <c r="C76" i="21" a="1"/>
  <c r="C76" i="21" s="1"/>
  <c r="D76" i="21" a="1"/>
  <c r="D76" i="21" s="1"/>
  <c r="E76" i="21" a="1"/>
  <c r="E76" i="21" s="1"/>
  <c r="F76" i="21" a="1"/>
  <c r="F76" i="21" s="1"/>
  <c r="G76" i="21" a="1"/>
  <c r="G76" i="21" s="1"/>
  <c r="H76" i="21" a="1"/>
  <c r="H76" i="21" s="1"/>
  <c r="I76" i="21" a="1"/>
  <c r="I76" i="21" s="1"/>
  <c r="J76" i="21" a="1"/>
  <c r="J76" i="21" s="1"/>
  <c r="K76" i="21" a="1"/>
  <c r="K76" i="21" s="1"/>
  <c r="L76" i="21" a="1"/>
  <c r="L76" i="21" s="1"/>
  <c r="M76" i="21" a="1"/>
  <c r="M76" i="21" s="1"/>
  <c r="N76" i="21" a="1"/>
  <c r="N76" i="21" s="1"/>
  <c r="O76" i="21" a="1"/>
  <c r="O76" i="21" s="1"/>
  <c r="P76" i="21" a="1"/>
  <c r="P76" i="21" s="1"/>
  <c r="Q76" i="21" a="1"/>
  <c r="Q76" i="21" s="1"/>
  <c r="R76" i="21" a="1"/>
  <c r="R76" i="21" s="1"/>
  <c r="C77" i="21" a="1"/>
  <c r="C77" i="21" s="1"/>
  <c r="D77" i="21" a="1"/>
  <c r="D77" i="21" s="1"/>
  <c r="E77" i="21" a="1"/>
  <c r="E77" i="21" s="1"/>
  <c r="F77" i="21" a="1"/>
  <c r="F77" i="21" s="1"/>
  <c r="G77" i="21" a="1"/>
  <c r="G77" i="21" s="1"/>
  <c r="H77" i="21" a="1"/>
  <c r="H77" i="21" s="1"/>
  <c r="I77" i="21" a="1"/>
  <c r="I77" i="21" s="1"/>
  <c r="J77" i="21" a="1"/>
  <c r="J77" i="21" s="1"/>
  <c r="K77" i="21" a="1"/>
  <c r="K77" i="21" s="1"/>
  <c r="L77" i="21" a="1"/>
  <c r="L77" i="21" s="1"/>
  <c r="M77" i="21" a="1"/>
  <c r="M77" i="21" s="1"/>
  <c r="N77" i="21" a="1"/>
  <c r="N77" i="21" s="1"/>
  <c r="O77" i="21" a="1"/>
  <c r="O77" i="21" s="1"/>
  <c r="P77" i="21" a="1"/>
  <c r="P77" i="21" s="1"/>
  <c r="Q77" i="21" a="1"/>
  <c r="Q77" i="21" s="1"/>
  <c r="R77" i="21" a="1"/>
  <c r="R77" i="21" s="1"/>
  <c r="C78" i="21" a="1"/>
  <c r="C78" i="21" s="1"/>
  <c r="D78" i="21" a="1"/>
  <c r="D78" i="21" s="1"/>
  <c r="E78" i="21" a="1"/>
  <c r="E78" i="21" s="1"/>
  <c r="F78" i="21" a="1"/>
  <c r="F78" i="21" s="1"/>
  <c r="G78" i="21" a="1"/>
  <c r="G78" i="21" s="1"/>
  <c r="H78" i="21" a="1"/>
  <c r="H78" i="21" s="1"/>
  <c r="I78" i="21" a="1"/>
  <c r="I78" i="21" s="1"/>
  <c r="J78" i="21" a="1"/>
  <c r="J78" i="21" s="1"/>
  <c r="K78" i="21" a="1"/>
  <c r="K78" i="21" s="1"/>
  <c r="L78" i="21" a="1"/>
  <c r="L78" i="21" s="1"/>
  <c r="M78" i="21" a="1"/>
  <c r="M78" i="21" s="1"/>
  <c r="N78" i="21" a="1"/>
  <c r="N78" i="21" s="1"/>
  <c r="O78" i="21" a="1"/>
  <c r="O78" i="21" s="1"/>
  <c r="P78" i="21" a="1"/>
  <c r="P78" i="21" s="1"/>
  <c r="Q78" i="21" a="1"/>
  <c r="Q78" i="21" s="1"/>
  <c r="R78" i="21" a="1"/>
  <c r="R78" i="21" s="1"/>
  <c r="C79" i="21" a="1"/>
  <c r="C79" i="21" s="1"/>
  <c r="D79" i="21" a="1"/>
  <c r="D79" i="21" s="1"/>
  <c r="E79" i="21" a="1"/>
  <c r="E79" i="21" s="1"/>
  <c r="F79" i="21" a="1"/>
  <c r="F79" i="21" s="1"/>
  <c r="G79" i="21" a="1"/>
  <c r="G79" i="21" s="1"/>
  <c r="H79" i="21" a="1"/>
  <c r="H79" i="21" s="1"/>
  <c r="I79" i="21" a="1"/>
  <c r="I79" i="21" s="1"/>
  <c r="J79" i="21" a="1"/>
  <c r="J79" i="21" s="1"/>
  <c r="K79" i="21" a="1"/>
  <c r="K79" i="21" s="1"/>
  <c r="L79" i="21" a="1"/>
  <c r="L79" i="21" s="1"/>
  <c r="M79" i="21" a="1"/>
  <c r="M79" i="21" s="1"/>
  <c r="N79" i="21" a="1"/>
  <c r="N79" i="21" s="1"/>
  <c r="O79" i="21" a="1"/>
  <c r="O79" i="21" s="1"/>
  <c r="P79" i="21" a="1"/>
  <c r="P79" i="21" s="1"/>
  <c r="Q79" i="21" a="1"/>
  <c r="Q79" i="21" s="1"/>
  <c r="R79" i="21" a="1"/>
  <c r="R79" i="21" s="1"/>
  <c r="C80" i="21" a="1"/>
  <c r="C80" i="21" s="1"/>
  <c r="D80" i="21" a="1"/>
  <c r="D80" i="21" s="1"/>
  <c r="E80" i="21" a="1"/>
  <c r="E80" i="21" s="1"/>
  <c r="F80" i="21" a="1"/>
  <c r="F80" i="21" s="1"/>
  <c r="G80" i="21" a="1"/>
  <c r="G80" i="21" s="1"/>
  <c r="H80" i="21" a="1"/>
  <c r="H80" i="21" s="1"/>
  <c r="I80" i="21" a="1"/>
  <c r="I80" i="21" s="1"/>
  <c r="J80" i="21" a="1"/>
  <c r="J80" i="21" s="1"/>
  <c r="K80" i="21" a="1"/>
  <c r="K80" i="21" s="1"/>
  <c r="L80" i="21" a="1"/>
  <c r="L80" i="21" s="1"/>
  <c r="M80" i="21" a="1"/>
  <c r="M80" i="21" s="1"/>
  <c r="N80" i="21" a="1"/>
  <c r="N80" i="21" s="1"/>
  <c r="O80" i="21" a="1"/>
  <c r="O80" i="21" s="1"/>
  <c r="P80" i="21" a="1"/>
  <c r="P80" i="21" s="1"/>
  <c r="Q80" i="21" a="1"/>
  <c r="Q80" i="21" s="1"/>
  <c r="R80" i="21" a="1"/>
  <c r="R80" i="21" s="1"/>
  <c r="C81" i="21" a="1"/>
  <c r="C81" i="21" s="1"/>
  <c r="D81" i="21" a="1"/>
  <c r="D81" i="21" s="1"/>
  <c r="E81" i="21" a="1"/>
  <c r="E81" i="21" s="1"/>
  <c r="F81" i="21" a="1"/>
  <c r="F81" i="21" s="1"/>
  <c r="G81" i="21" a="1"/>
  <c r="G81" i="21" s="1"/>
  <c r="H81" i="21" a="1"/>
  <c r="H81" i="21" s="1"/>
  <c r="I81" i="21" a="1"/>
  <c r="I81" i="21" s="1"/>
  <c r="J81" i="21" a="1"/>
  <c r="J81" i="21" s="1"/>
  <c r="K81" i="21" a="1"/>
  <c r="K81" i="21" s="1"/>
  <c r="L81" i="21" a="1"/>
  <c r="L81" i="21" s="1"/>
  <c r="M81" i="21" a="1"/>
  <c r="M81" i="21" s="1"/>
  <c r="N81" i="21" a="1"/>
  <c r="N81" i="21" s="1"/>
  <c r="O81" i="21" a="1"/>
  <c r="O81" i="21" s="1"/>
  <c r="P81" i="21" a="1"/>
  <c r="P81" i="21" s="1"/>
  <c r="Q81" i="21" a="1"/>
  <c r="Q81" i="21" s="1"/>
  <c r="R81" i="21" a="1"/>
  <c r="R81" i="21" s="1"/>
  <c r="C82" i="21" a="1"/>
  <c r="C82" i="21" s="1"/>
  <c r="D82" i="21" a="1"/>
  <c r="D82" i="21" s="1"/>
  <c r="E82" i="21" a="1"/>
  <c r="E82" i="21" s="1"/>
  <c r="F82" i="21" a="1"/>
  <c r="F82" i="21" s="1"/>
  <c r="G82" i="21" a="1"/>
  <c r="G82" i="21" s="1"/>
  <c r="H82" i="21" a="1"/>
  <c r="H82" i="21" s="1"/>
  <c r="I82" i="21" a="1"/>
  <c r="I82" i="21" s="1"/>
  <c r="J82" i="21" a="1"/>
  <c r="J82" i="21" s="1"/>
  <c r="K82" i="21" a="1"/>
  <c r="K82" i="21" s="1"/>
  <c r="L82" i="21" a="1"/>
  <c r="L82" i="21" s="1"/>
  <c r="M82" i="21" a="1"/>
  <c r="M82" i="21" s="1"/>
  <c r="N82" i="21" a="1"/>
  <c r="N82" i="21" s="1"/>
  <c r="O82" i="21" a="1"/>
  <c r="O82" i="21" s="1"/>
  <c r="P82" i="21" a="1"/>
  <c r="P82" i="21" s="1"/>
  <c r="Q82" i="21" a="1"/>
  <c r="Q82" i="21" s="1"/>
  <c r="R82" i="21" a="1"/>
  <c r="R82" i="21" s="1"/>
  <c r="R55" i="21" a="1"/>
  <c r="R55" i="21" s="1"/>
  <c r="Q55" i="21" a="1"/>
  <c r="Q55" i="21" s="1"/>
  <c r="P55" i="21" a="1"/>
  <c r="P55" i="21" s="1"/>
  <c r="O55" i="21" a="1"/>
  <c r="O55" i="21" s="1"/>
  <c r="N55" i="21" a="1"/>
  <c r="N55" i="21" s="1"/>
  <c r="M55" i="21" a="1"/>
  <c r="M55" i="21" s="1"/>
  <c r="L55" i="21" a="1"/>
  <c r="L55" i="21" s="1"/>
  <c r="K55" i="21" a="1"/>
  <c r="K55" i="21" s="1"/>
  <c r="J55" i="21" a="1"/>
  <c r="J55" i="21" s="1"/>
  <c r="I55" i="21" a="1"/>
  <c r="I55" i="21" s="1"/>
  <c r="H55" i="21" a="1"/>
  <c r="H55" i="21" s="1"/>
  <c r="G55" i="21" a="1"/>
  <c r="G55" i="21" s="1"/>
  <c r="F55" i="21" a="1"/>
  <c r="F55" i="21" s="1"/>
  <c r="E55" i="21" a="1"/>
  <c r="E55" i="21" s="1"/>
  <c r="D55" i="21" a="1"/>
  <c r="D55" i="21" s="1"/>
  <c r="C55" i="21" a="1"/>
  <c r="C55" i="21" s="1"/>
  <c r="C21" i="21" a="1"/>
  <c r="C21" i="21" s="1"/>
  <c r="D21" i="21" a="1"/>
  <c r="D21" i="21" s="1"/>
  <c r="E21" i="21" a="1"/>
  <c r="E21" i="21" s="1"/>
  <c r="F21" i="21" a="1"/>
  <c r="F21" i="21" s="1"/>
  <c r="G21" i="21" a="1"/>
  <c r="G21" i="21" s="1"/>
  <c r="H21" i="21" a="1"/>
  <c r="H21" i="21" s="1"/>
  <c r="I21" i="21" a="1"/>
  <c r="I21" i="21" s="1"/>
  <c r="J21" i="21" a="1"/>
  <c r="J21" i="21" s="1"/>
  <c r="K21" i="21" a="1"/>
  <c r="K21" i="21" s="1"/>
  <c r="L21" i="21" a="1"/>
  <c r="L21" i="21" s="1"/>
  <c r="M21" i="21" a="1"/>
  <c r="M21" i="21" s="1"/>
  <c r="N21" i="21" a="1"/>
  <c r="N21" i="21" s="1"/>
  <c r="O21" i="21" a="1"/>
  <c r="O21" i="21" s="1"/>
  <c r="P21" i="21" a="1"/>
  <c r="P21" i="21" s="1"/>
  <c r="Q21" i="21" a="1"/>
  <c r="Q21" i="21" s="1"/>
  <c r="R21" i="21" a="1"/>
  <c r="R21" i="21" s="1"/>
  <c r="C22" i="21" a="1"/>
  <c r="C22" i="21" s="1"/>
  <c r="D22" i="21" a="1"/>
  <c r="D22" i="21" s="1"/>
  <c r="E22" i="21" a="1"/>
  <c r="E22" i="21" s="1"/>
  <c r="F22" i="21" a="1"/>
  <c r="F22" i="21" s="1"/>
  <c r="G22" i="21" a="1"/>
  <c r="G22" i="21" s="1"/>
  <c r="H22" i="21" a="1"/>
  <c r="H22" i="21" s="1"/>
  <c r="I22" i="21" a="1"/>
  <c r="I22" i="21" s="1"/>
  <c r="J22" i="21" a="1"/>
  <c r="J22" i="21" s="1"/>
  <c r="K22" i="21" a="1"/>
  <c r="K22" i="21" s="1"/>
  <c r="L22" i="21" a="1"/>
  <c r="L22" i="21" s="1"/>
  <c r="M22" i="21" a="1"/>
  <c r="M22" i="21" s="1"/>
  <c r="N22" i="21" a="1"/>
  <c r="N22" i="21" s="1"/>
  <c r="O22" i="21" a="1"/>
  <c r="O22" i="21" s="1"/>
  <c r="P22" i="21" a="1"/>
  <c r="P22" i="21" s="1"/>
  <c r="Q22" i="21" a="1"/>
  <c r="Q22" i="21" s="1"/>
  <c r="R22" i="21" a="1"/>
  <c r="R22" i="21" s="1"/>
  <c r="C23" i="21" a="1"/>
  <c r="C23" i="21" s="1"/>
  <c r="D23" i="21" a="1"/>
  <c r="D23" i="21" s="1"/>
  <c r="E23" i="21" a="1"/>
  <c r="E23" i="21" s="1"/>
  <c r="F23" i="21" a="1"/>
  <c r="F23" i="21" s="1"/>
  <c r="G23" i="21" a="1"/>
  <c r="G23" i="21" s="1"/>
  <c r="H23" i="21" a="1"/>
  <c r="H23" i="21" s="1"/>
  <c r="I23" i="21" a="1"/>
  <c r="I23" i="21" s="1"/>
  <c r="J23" i="21" a="1"/>
  <c r="J23" i="21" s="1"/>
  <c r="K23" i="21" a="1"/>
  <c r="K23" i="21" s="1"/>
  <c r="L23" i="21" a="1"/>
  <c r="L23" i="21" s="1"/>
  <c r="M23" i="21" a="1"/>
  <c r="M23" i="21" s="1"/>
  <c r="N23" i="21" a="1"/>
  <c r="N23" i="21" s="1"/>
  <c r="O23" i="21" a="1"/>
  <c r="O23" i="21" s="1"/>
  <c r="P23" i="21" a="1"/>
  <c r="P23" i="21" s="1"/>
  <c r="Q23" i="21" a="1"/>
  <c r="Q23" i="21" s="1"/>
  <c r="R23" i="21" a="1"/>
  <c r="R23" i="21" s="1"/>
  <c r="C24" i="21" a="1"/>
  <c r="C24" i="21" s="1"/>
  <c r="D24" i="21" a="1"/>
  <c r="D24" i="21" s="1"/>
  <c r="E24" i="21" a="1"/>
  <c r="E24" i="21" s="1"/>
  <c r="F24" i="21" a="1"/>
  <c r="F24" i="21" s="1"/>
  <c r="G24" i="21" a="1"/>
  <c r="G24" i="21" s="1"/>
  <c r="H24" i="21" a="1"/>
  <c r="H24" i="21" s="1"/>
  <c r="I24" i="21" a="1"/>
  <c r="I24" i="21" s="1"/>
  <c r="J24" i="21" a="1"/>
  <c r="J24" i="21" s="1"/>
  <c r="K24" i="21" a="1"/>
  <c r="K24" i="21" s="1"/>
  <c r="L24" i="21" a="1"/>
  <c r="L24" i="21" s="1"/>
  <c r="M24" i="21" a="1"/>
  <c r="M24" i="21" s="1"/>
  <c r="N24" i="21" a="1"/>
  <c r="N24" i="21" s="1"/>
  <c r="O24" i="21" a="1"/>
  <c r="O24" i="21" s="1"/>
  <c r="P24" i="21" a="1"/>
  <c r="P24" i="21" s="1"/>
  <c r="Q24" i="21" a="1"/>
  <c r="Q24" i="21" s="1"/>
  <c r="R24" i="21" a="1"/>
  <c r="R24" i="21" s="1"/>
  <c r="C25" i="21" a="1"/>
  <c r="C25" i="21" s="1"/>
  <c r="D25" i="21" a="1"/>
  <c r="D25" i="21" s="1"/>
  <c r="E25" i="21" a="1"/>
  <c r="E25" i="21" s="1"/>
  <c r="F25" i="21" a="1"/>
  <c r="F25" i="21" s="1"/>
  <c r="G25" i="21" a="1"/>
  <c r="G25" i="21" s="1"/>
  <c r="H25" i="21" a="1"/>
  <c r="H25" i="21" s="1"/>
  <c r="I25" i="21" a="1"/>
  <c r="I25" i="21" s="1"/>
  <c r="J25" i="21" a="1"/>
  <c r="J25" i="21" s="1"/>
  <c r="K25" i="21" a="1"/>
  <c r="K25" i="21" s="1"/>
  <c r="L25" i="21" a="1"/>
  <c r="L25" i="21" s="1"/>
  <c r="M25" i="21" a="1"/>
  <c r="M25" i="21" s="1"/>
  <c r="N25" i="21" a="1"/>
  <c r="N25" i="21" s="1"/>
  <c r="O25" i="21" a="1"/>
  <c r="O25" i="21" s="1"/>
  <c r="P25" i="21" a="1"/>
  <c r="P25" i="21" s="1"/>
  <c r="Q25" i="21" a="1"/>
  <c r="Q25" i="21" s="1"/>
  <c r="R25" i="21" a="1"/>
  <c r="R25" i="21" s="1"/>
  <c r="C26" i="21" a="1"/>
  <c r="C26" i="21" s="1"/>
  <c r="D26" i="21" a="1"/>
  <c r="D26" i="21" s="1"/>
  <c r="E26" i="21" a="1"/>
  <c r="E26" i="21" s="1"/>
  <c r="F26" i="21" a="1"/>
  <c r="F26" i="21" s="1"/>
  <c r="G26" i="21" a="1"/>
  <c r="G26" i="21" s="1"/>
  <c r="H26" i="21" a="1"/>
  <c r="H26" i="21" s="1"/>
  <c r="I26" i="21" a="1"/>
  <c r="I26" i="21" s="1"/>
  <c r="J26" i="21" a="1"/>
  <c r="J26" i="21" s="1"/>
  <c r="K26" i="21" a="1"/>
  <c r="K26" i="21" s="1"/>
  <c r="L26" i="21" a="1"/>
  <c r="L26" i="21" s="1"/>
  <c r="M26" i="21" a="1"/>
  <c r="M26" i="21" s="1"/>
  <c r="N26" i="21" a="1"/>
  <c r="N26" i="21" s="1"/>
  <c r="O26" i="21" a="1"/>
  <c r="O26" i="21" s="1"/>
  <c r="P26" i="21" a="1"/>
  <c r="P26" i="21" s="1"/>
  <c r="Q26" i="21" a="1"/>
  <c r="Q26" i="21" s="1"/>
  <c r="R26" i="21" a="1"/>
  <c r="R26" i="21" s="1"/>
  <c r="C27" i="21" a="1"/>
  <c r="C27" i="21" s="1"/>
  <c r="D27" i="21" a="1"/>
  <c r="D27" i="21" s="1"/>
  <c r="E27" i="21" a="1"/>
  <c r="E27" i="21" s="1"/>
  <c r="F27" i="21" a="1"/>
  <c r="F27" i="21" s="1"/>
  <c r="G27" i="21" a="1"/>
  <c r="G27" i="21" s="1"/>
  <c r="H27" i="21" a="1"/>
  <c r="H27" i="21" s="1"/>
  <c r="I27" i="21" a="1"/>
  <c r="I27" i="21" s="1"/>
  <c r="J27" i="21" a="1"/>
  <c r="J27" i="21" s="1"/>
  <c r="K27" i="21" a="1"/>
  <c r="K27" i="21" s="1"/>
  <c r="L27" i="21" a="1"/>
  <c r="L27" i="21" s="1"/>
  <c r="M27" i="21" a="1"/>
  <c r="M27" i="21" s="1"/>
  <c r="N27" i="21" a="1"/>
  <c r="N27" i="21" s="1"/>
  <c r="O27" i="21" a="1"/>
  <c r="O27" i="21" s="1"/>
  <c r="P27" i="21" a="1"/>
  <c r="P27" i="21" s="1"/>
  <c r="Q27" i="21" a="1"/>
  <c r="Q27" i="21" s="1"/>
  <c r="R27" i="21" a="1"/>
  <c r="R27" i="21" s="1"/>
  <c r="C28" i="21" a="1"/>
  <c r="C28" i="21" s="1"/>
  <c r="D28" i="21" a="1"/>
  <c r="D28" i="21" s="1"/>
  <c r="E28" i="21" a="1"/>
  <c r="E28" i="21" s="1"/>
  <c r="F28" i="21" a="1"/>
  <c r="F28" i="21" s="1"/>
  <c r="G28" i="21" a="1"/>
  <c r="G28" i="21" s="1"/>
  <c r="H28" i="21" a="1"/>
  <c r="H28" i="21" s="1"/>
  <c r="I28" i="21" a="1"/>
  <c r="I28" i="21" s="1"/>
  <c r="J28" i="21" a="1"/>
  <c r="J28" i="21" s="1"/>
  <c r="K28" i="21" a="1"/>
  <c r="K28" i="21" s="1"/>
  <c r="L28" i="21" a="1"/>
  <c r="L28" i="21" s="1"/>
  <c r="M28" i="21" a="1"/>
  <c r="M28" i="21" s="1"/>
  <c r="N28" i="21" a="1"/>
  <c r="N28" i="21" s="1"/>
  <c r="O28" i="21" a="1"/>
  <c r="O28" i="21" s="1"/>
  <c r="P28" i="21" a="1"/>
  <c r="P28" i="21" s="1"/>
  <c r="Q28" i="21" a="1"/>
  <c r="Q28" i="21" s="1"/>
  <c r="R28" i="21" a="1"/>
  <c r="R28" i="21" s="1"/>
  <c r="C29" i="21" a="1"/>
  <c r="C29" i="21" s="1"/>
  <c r="D29" i="21" a="1"/>
  <c r="D29" i="21" s="1"/>
  <c r="E29" i="21" a="1"/>
  <c r="E29" i="21" s="1"/>
  <c r="F29" i="21" a="1"/>
  <c r="F29" i="21" s="1"/>
  <c r="G29" i="21" a="1"/>
  <c r="G29" i="21" s="1"/>
  <c r="H29" i="21" a="1"/>
  <c r="H29" i="21" s="1"/>
  <c r="I29" i="21" a="1"/>
  <c r="I29" i="21" s="1"/>
  <c r="J29" i="21" a="1"/>
  <c r="J29" i="21" s="1"/>
  <c r="K29" i="21" a="1"/>
  <c r="K29" i="21" s="1"/>
  <c r="L29" i="21" a="1"/>
  <c r="L29" i="21" s="1"/>
  <c r="M29" i="21" a="1"/>
  <c r="M29" i="21" s="1"/>
  <c r="N29" i="21" a="1"/>
  <c r="N29" i="21" s="1"/>
  <c r="O29" i="21" a="1"/>
  <c r="O29" i="21" s="1"/>
  <c r="P29" i="21" a="1"/>
  <c r="P29" i="21" s="1"/>
  <c r="Q29" i="21" a="1"/>
  <c r="Q29" i="21" s="1"/>
  <c r="R29" i="21" a="1"/>
  <c r="R29" i="21" s="1"/>
  <c r="C30" i="21" a="1"/>
  <c r="C30" i="21" s="1"/>
  <c r="D30" i="21" a="1"/>
  <c r="D30" i="21" s="1"/>
  <c r="E30" i="21" a="1"/>
  <c r="E30" i="21" s="1"/>
  <c r="F30" i="21" a="1"/>
  <c r="F30" i="21" s="1"/>
  <c r="G30" i="21" a="1"/>
  <c r="G30" i="21" s="1"/>
  <c r="H30" i="21" a="1"/>
  <c r="H30" i="21" s="1"/>
  <c r="I30" i="21" a="1"/>
  <c r="I30" i="21" s="1"/>
  <c r="J30" i="21" a="1"/>
  <c r="J30" i="21" s="1"/>
  <c r="K30" i="21" a="1"/>
  <c r="K30" i="21" s="1"/>
  <c r="L30" i="21" a="1"/>
  <c r="L30" i="21" s="1"/>
  <c r="M30" i="21" a="1"/>
  <c r="M30" i="21" s="1"/>
  <c r="N30" i="21" a="1"/>
  <c r="N30" i="21" s="1"/>
  <c r="O30" i="21" a="1"/>
  <c r="O30" i="21" s="1"/>
  <c r="P30" i="21" a="1"/>
  <c r="P30" i="21" s="1"/>
  <c r="Q30" i="21" a="1"/>
  <c r="Q30" i="21" s="1"/>
  <c r="R30" i="21" a="1"/>
  <c r="R30" i="21" s="1"/>
  <c r="C31" i="21" a="1"/>
  <c r="C31" i="21" s="1"/>
  <c r="D31" i="21" a="1"/>
  <c r="D31" i="21" s="1"/>
  <c r="E31" i="21" a="1"/>
  <c r="E31" i="21" s="1"/>
  <c r="F31" i="21" a="1"/>
  <c r="F31" i="21" s="1"/>
  <c r="G31" i="21" a="1"/>
  <c r="G31" i="21" s="1"/>
  <c r="H31" i="21" a="1"/>
  <c r="H31" i="21" s="1"/>
  <c r="I31" i="21" a="1"/>
  <c r="I31" i="21" s="1"/>
  <c r="J31" i="21" a="1"/>
  <c r="J31" i="21" s="1"/>
  <c r="K31" i="21" a="1"/>
  <c r="K31" i="21" s="1"/>
  <c r="L31" i="21" a="1"/>
  <c r="L31" i="21" s="1"/>
  <c r="M31" i="21" a="1"/>
  <c r="M31" i="21" s="1"/>
  <c r="N31" i="21" a="1"/>
  <c r="N31" i="21" s="1"/>
  <c r="O31" i="21" a="1"/>
  <c r="O31" i="21" s="1"/>
  <c r="P31" i="21" a="1"/>
  <c r="P31" i="21" s="1"/>
  <c r="Q31" i="21" a="1"/>
  <c r="Q31" i="21" s="1"/>
  <c r="R31" i="21" a="1"/>
  <c r="R31" i="21" s="1"/>
  <c r="C32" i="21" a="1"/>
  <c r="C32" i="21" s="1"/>
  <c r="D32" i="21" a="1"/>
  <c r="D32" i="21" s="1"/>
  <c r="E32" i="21" a="1"/>
  <c r="E32" i="21" s="1"/>
  <c r="F32" i="21" a="1"/>
  <c r="F32" i="21" s="1"/>
  <c r="G32" i="21" a="1"/>
  <c r="G32" i="21" s="1"/>
  <c r="H32" i="21" a="1"/>
  <c r="H32" i="21" s="1"/>
  <c r="I32" i="21" a="1"/>
  <c r="I32" i="21" s="1"/>
  <c r="J32" i="21" a="1"/>
  <c r="J32" i="21" s="1"/>
  <c r="K32" i="21" a="1"/>
  <c r="K32" i="21" s="1"/>
  <c r="L32" i="21" a="1"/>
  <c r="L32" i="21" s="1"/>
  <c r="M32" i="21" a="1"/>
  <c r="M32" i="21" s="1"/>
  <c r="N32" i="21" a="1"/>
  <c r="N32" i="21" s="1"/>
  <c r="O32" i="21" a="1"/>
  <c r="O32" i="21" s="1"/>
  <c r="P32" i="21" a="1"/>
  <c r="P32" i="21" s="1"/>
  <c r="Q32" i="21" a="1"/>
  <c r="Q32" i="21" s="1"/>
  <c r="R32" i="21" a="1"/>
  <c r="R32" i="21" s="1"/>
  <c r="C33" i="21" a="1"/>
  <c r="C33" i="21" s="1"/>
  <c r="D33" i="21" a="1"/>
  <c r="D33" i="21" s="1"/>
  <c r="E33" i="21" a="1"/>
  <c r="E33" i="21" s="1"/>
  <c r="F33" i="21" a="1"/>
  <c r="F33" i="21" s="1"/>
  <c r="G33" i="21" a="1"/>
  <c r="G33" i="21" s="1"/>
  <c r="H33" i="21" a="1"/>
  <c r="H33" i="21" s="1"/>
  <c r="I33" i="21" a="1"/>
  <c r="I33" i="21" s="1"/>
  <c r="J33" i="21" a="1"/>
  <c r="J33" i="21" s="1"/>
  <c r="K33" i="21" a="1"/>
  <c r="K33" i="21" s="1"/>
  <c r="L33" i="21" a="1"/>
  <c r="L33" i="21" s="1"/>
  <c r="M33" i="21" a="1"/>
  <c r="M33" i="21" s="1"/>
  <c r="N33" i="21" a="1"/>
  <c r="N33" i="21" s="1"/>
  <c r="O33" i="21" a="1"/>
  <c r="O33" i="21" s="1"/>
  <c r="P33" i="21" a="1"/>
  <c r="P33" i="21" s="1"/>
  <c r="Q33" i="21" a="1"/>
  <c r="Q33" i="21" s="1"/>
  <c r="R33" i="21" a="1"/>
  <c r="R33" i="21" s="1"/>
  <c r="C34" i="21" a="1"/>
  <c r="C34" i="21" s="1"/>
  <c r="D34" i="21" a="1"/>
  <c r="D34" i="21" s="1"/>
  <c r="E34" i="21" a="1"/>
  <c r="E34" i="21" s="1"/>
  <c r="F34" i="21" a="1"/>
  <c r="F34" i="21" s="1"/>
  <c r="G34" i="21" a="1"/>
  <c r="G34" i="21" s="1"/>
  <c r="H34" i="21" a="1"/>
  <c r="H34" i="21" s="1"/>
  <c r="I34" i="21" a="1"/>
  <c r="I34" i="21" s="1"/>
  <c r="J34" i="21" a="1"/>
  <c r="J34" i="21" s="1"/>
  <c r="K34" i="21" a="1"/>
  <c r="K34" i="21" s="1"/>
  <c r="L34" i="21" a="1"/>
  <c r="L34" i="21" s="1"/>
  <c r="M34" i="21" a="1"/>
  <c r="M34" i="21" s="1"/>
  <c r="N34" i="21" a="1"/>
  <c r="N34" i="21" s="1"/>
  <c r="O34" i="21" a="1"/>
  <c r="O34" i="21" s="1"/>
  <c r="P34" i="21" a="1"/>
  <c r="P34" i="21" s="1"/>
  <c r="Q34" i="21" a="1"/>
  <c r="Q34" i="21" s="1"/>
  <c r="R34" i="21" a="1"/>
  <c r="R34" i="21" s="1"/>
  <c r="C35" i="21" a="1"/>
  <c r="C35" i="21" s="1"/>
  <c r="D35" i="21" a="1"/>
  <c r="D35" i="21" s="1"/>
  <c r="E35" i="21" a="1"/>
  <c r="E35" i="21" s="1"/>
  <c r="F35" i="21" a="1"/>
  <c r="F35" i="21" s="1"/>
  <c r="G35" i="21" a="1"/>
  <c r="G35" i="21" s="1"/>
  <c r="H35" i="21" a="1"/>
  <c r="H35" i="21" s="1"/>
  <c r="I35" i="21" a="1"/>
  <c r="I35" i="21" s="1"/>
  <c r="J35" i="21" a="1"/>
  <c r="J35" i="21" s="1"/>
  <c r="K35" i="21" a="1"/>
  <c r="K35" i="21" s="1"/>
  <c r="L35" i="21" a="1"/>
  <c r="L35" i="21" s="1"/>
  <c r="M35" i="21" a="1"/>
  <c r="M35" i="21" s="1"/>
  <c r="N35" i="21" a="1"/>
  <c r="N35" i="21" s="1"/>
  <c r="O35" i="21" a="1"/>
  <c r="O35" i="21" s="1"/>
  <c r="P35" i="21" a="1"/>
  <c r="P35" i="21" s="1"/>
  <c r="Q35" i="21" a="1"/>
  <c r="Q35" i="21" s="1"/>
  <c r="R35" i="21" a="1"/>
  <c r="R35" i="21" s="1"/>
  <c r="C36" i="21" a="1"/>
  <c r="C36" i="21" s="1"/>
  <c r="D36" i="21" a="1"/>
  <c r="D36" i="21" s="1"/>
  <c r="E36" i="21" a="1"/>
  <c r="E36" i="21" s="1"/>
  <c r="F36" i="21" a="1"/>
  <c r="F36" i="21" s="1"/>
  <c r="G36" i="21" a="1"/>
  <c r="G36" i="21" s="1"/>
  <c r="H36" i="21" a="1"/>
  <c r="H36" i="21" s="1"/>
  <c r="I36" i="21" a="1"/>
  <c r="I36" i="21" s="1"/>
  <c r="J36" i="21" a="1"/>
  <c r="J36" i="21" s="1"/>
  <c r="K36" i="21" a="1"/>
  <c r="K36" i="21" s="1"/>
  <c r="L36" i="21" a="1"/>
  <c r="L36" i="21" s="1"/>
  <c r="M36" i="21" a="1"/>
  <c r="M36" i="21" s="1"/>
  <c r="N36" i="21" a="1"/>
  <c r="N36" i="21" s="1"/>
  <c r="O36" i="21" a="1"/>
  <c r="O36" i="21" s="1"/>
  <c r="P36" i="21" a="1"/>
  <c r="P36" i="21" s="1"/>
  <c r="Q36" i="21" a="1"/>
  <c r="Q36" i="21" s="1"/>
  <c r="R36" i="21" a="1"/>
  <c r="R36" i="21" s="1"/>
  <c r="C37" i="21" a="1"/>
  <c r="C37" i="21" s="1"/>
  <c r="D37" i="21" a="1"/>
  <c r="D37" i="21" s="1"/>
  <c r="E37" i="21" a="1"/>
  <c r="E37" i="21" s="1"/>
  <c r="F37" i="21" a="1"/>
  <c r="F37" i="21" s="1"/>
  <c r="G37" i="21" a="1"/>
  <c r="G37" i="21" s="1"/>
  <c r="H37" i="21" a="1"/>
  <c r="H37" i="21" s="1"/>
  <c r="I37" i="21" a="1"/>
  <c r="I37" i="21" s="1"/>
  <c r="J37" i="21" a="1"/>
  <c r="J37" i="21" s="1"/>
  <c r="K37" i="21" a="1"/>
  <c r="K37" i="21" s="1"/>
  <c r="L37" i="21" a="1"/>
  <c r="L37" i="21" s="1"/>
  <c r="M37" i="21" a="1"/>
  <c r="M37" i="21" s="1"/>
  <c r="N37" i="21" a="1"/>
  <c r="N37" i="21" s="1"/>
  <c r="O37" i="21" a="1"/>
  <c r="O37" i="21" s="1"/>
  <c r="P37" i="21" a="1"/>
  <c r="P37" i="21" s="1"/>
  <c r="Q37" i="21" a="1"/>
  <c r="Q37" i="21" s="1"/>
  <c r="R37" i="21" a="1"/>
  <c r="R37" i="21" s="1"/>
  <c r="C38" i="21" a="1"/>
  <c r="C38" i="21" s="1"/>
  <c r="D38" i="21" a="1"/>
  <c r="D38" i="21" s="1"/>
  <c r="E38" i="21" a="1"/>
  <c r="E38" i="21" s="1"/>
  <c r="F38" i="21" a="1"/>
  <c r="F38" i="21" s="1"/>
  <c r="G38" i="21" a="1"/>
  <c r="G38" i="21" s="1"/>
  <c r="H38" i="21" a="1"/>
  <c r="H38" i="21" s="1"/>
  <c r="I38" i="21" a="1"/>
  <c r="I38" i="21" s="1"/>
  <c r="J38" i="21" a="1"/>
  <c r="J38" i="21" s="1"/>
  <c r="K38" i="21" a="1"/>
  <c r="K38" i="21" s="1"/>
  <c r="L38" i="21" a="1"/>
  <c r="L38" i="21" s="1"/>
  <c r="M38" i="21" a="1"/>
  <c r="M38" i="21" s="1"/>
  <c r="N38" i="21" a="1"/>
  <c r="N38" i="21" s="1"/>
  <c r="O38" i="21" a="1"/>
  <c r="O38" i="21" s="1"/>
  <c r="P38" i="21" a="1"/>
  <c r="P38" i="21" s="1"/>
  <c r="Q38" i="21" a="1"/>
  <c r="Q38" i="21" s="1"/>
  <c r="R38" i="21" a="1"/>
  <c r="R38" i="21" s="1"/>
  <c r="C39" i="21" a="1"/>
  <c r="C39" i="21" s="1"/>
  <c r="D39" i="21" a="1"/>
  <c r="D39" i="21" s="1"/>
  <c r="E39" i="21" a="1"/>
  <c r="E39" i="21" s="1"/>
  <c r="F39" i="21" a="1"/>
  <c r="F39" i="21" s="1"/>
  <c r="G39" i="21" a="1"/>
  <c r="G39" i="21" s="1"/>
  <c r="H39" i="21" a="1"/>
  <c r="H39" i="21" s="1"/>
  <c r="I39" i="21" a="1"/>
  <c r="I39" i="21" s="1"/>
  <c r="J39" i="21" a="1"/>
  <c r="J39" i="21" s="1"/>
  <c r="K39" i="21" a="1"/>
  <c r="K39" i="21" s="1"/>
  <c r="L39" i="21" a="1"/>
  <c r="L39" i="21" s="1"/>
  <c r="M39" i="21" a="1"/>
  <c r="M39" i="21" s="1"/>
  <c r="N39" i="21" a="1"/>
  <c r="N39" i="21" s="1"/>
  <c r="O39" i="21" a="1"/>
  <c r="O39" i="21" s="1"/>
  <c r="P39" i="21" a="1"/>
  <c r="P39" i="21" s="1"/>
  <c r="Q39" i="21" a="1"/>
  <c r="Q39" i="21" s="1"/>
  <c r="R39" i="21" a="1"/>
  <c r="R39" i="21" s="1"/>
  <c r="C40" i="21" a="1"/>
  <c r="C40" i="21" s="1"/>
  <c r="D40" i="21" a="1"/>
  <c r="D40" i="21" s="1"/>
  <c r="E40" i="21" a="1"/>
  <c r="E40" i="21" s="1"/>
  <c r="F40" i="21" a="1"/>
  <c r="F40" i="21" s="1"/>
  <c r="G40" i="21" a="1"/>
  <c r="G40" i="21" s="1"/>
  <c r="H40" i="21" a="1"/>
  <c r="H40" i="21" s="1"/>
  <c r="I40" i="21" a="1"/>
  <c r="I40" i="21" s="1"/>
  <c r="J40" i="21" a="1"/>
  <c r="J40" i="21" s="1"/>
  <c r="K40" i="21" a="1"/>
  <c r="K40" i="21" s="1"/>
  <c r="L40" i="21" a="1"/>
  <c r="L40" i="21" s="1"/>
  <c r="M40" i="21" a="1"/>
  <c r="M40" i="21" s="1"/>
  <c r="N40" i="21" a="1"/>
  <c r="N40" i="21" s="1"/>
  <c r="O40" i="21" a="1"/>
  <c r="O40" i="21" s="1"/>
  <c r="P40" i="21" a="1"/>
  <c r="P40" i="21" s="1"/>
  <c r="Q40" i="21" a="1"/>
  <c r="Q40" i="21" s="1"/>
  <c r="R40" i="21" a="1"/>
  <c r="R40" i="21" s="1"/>
  <c r="C41" i="21" a="1"/>
  <c r="C41" i="21" s="1"/>
  <c r="D41" i="21" a="1"/>
  <c r="D41" i="21" s="1"/>
  <c r="E41" i="21" a="1"/>
  <c r="E41" i="21" s="1"/>
  <c r="F41" i="21" a="1"/>
  <c r="F41" i="21" s="1"/>
  <c r="G41" i="21" a="1"/>
  <c r="G41" i="21" s="1"/>
  <c r="H41" i="21" a="1"/>
  <c r="H41" i="21" s="1"/>
  <c r="I41" i="21" a="1"/>
  <c r="I41" i="21" s="1"/>
  <c r="J41" i="21" a="1"/>
  <c r="J41" i="21" s="1"/>
  <c r="K41" i="21" a="1"/>
  <c r="K41" i="21" s="1"/>
  <c r="L41" i="21" a="1"/>
  <c r="L41" i="21" s="1"/>
  <c r="M41" i="21" a="1"/>
  <c r="M41" i="21" s="1"/>
  <c r="N41" i="21" a="1"/>
  <c r="N41" i="21" s="1"/>
  <c r="O41" i="21" a="1"/>
  <c r="O41" i="21" s="1"/>
  <c r="P41" i="21" a="1"/>
  <c r="P41" i="21" s="1"/>
  <c r="Q41" i="21" a="1"/>
  <c r="Q41" i="21" s="1"/>
  <c r="R41" i="21" a="1"/>
  <c r="R41" i="21" s="1"/>
  <c r="C42" i="21" a="1"/>
  <c r="C42" i="21" s="1"/>
  <c r="D42" i="21" a="1"/>
  <c r="D42" i="21" s="1"/>
  <c r="E42" i="21" a="1"/>
  <c r="E42" i="21" s="1"/>
  <c r="F42" i="21" a="1"/>
  <c r="F42" i="21" s="1"/>
  <c r="G42" i="21" a="1"/>
  <c r="G42" i="21" s="1"/>
  <c r="H42" i="21" a="1"/>
  <c r="H42" i="21" s="1"/>
  <c r="I42" i="21" a="1"/>
  <c r="I42" i="21" s="1"/>
  <c r="J42" i="21" a="1"/>
  <c r="J42" i="21" s="1"/>
  <c r="K42" i="21" a="1"/>
  <c r="K42" i="21" s="1"/>
  <c r="L42" i="21" a="1"/>
  <c r="L42" i="21" s="1"/>
  <c r="M42" i="21" a="1"/>
  <c r="M42" i="21" s="1"/>
  <c r="N42" i="21" a="1"/>
  <c r="N42" i="21" s="1"/>
  <c r="O42" i="21" a="1"/>
  <c r="O42" i="21" s="1"/>
  <c r="P42" i="21" a="1"/>
  <c r="P42" i="21" s="1"/>
  <c r="Q42" i="21" a="1"/>
  <c r="Q42" i="21" s="1"/>
  <c r="R42" i="21" a="1"/>
  <c r="R42" i="21" s="1"/>
  <c r="C43" i="21" a="1"/>
  <c r="C43" i="21" s="1"/>
  <c r="D43" i="21" a="1"/>
  <c r="D43" i="21" s="1"/>
  <c r="E43" i="21" a="1"/>
  <c r="E43" i="21" s="1"/>
  <c r="F43" i="21" a="1"/>
  <c r="F43" i="21" s="1"/>
  <c r="G43" i="21" a="1"/>
  <c r="G43" i="21" s="1"/>
  <c r="H43" i="21" a="1"/>
  <c r="H43" i="21" s="1"/>
  <c r="I43" i="21" a="1"/>
  <c r="I43" i="21" s="1"/>
  <c r="J43" i="21" a="1"/>
  <c r="J43" i="21" s="1"/>
  <c r="K43" i="21" a="1"/>
  <c r="K43" i="21" s="1"/>
  <c r="L43" i="21" a="1"/>
  <c r="L43" i="21" s="1"/>
  <c r="M43" i="21" a="1"/>
  <c r="M43" i="21" s="1"/>
  <c r="N43" i="21" a="1"/>
  <c r="N43" i="21" s="1"/>
  <c r="O43" i="21" a="1"/>
  <c r="O43" i="21" s="1"/>
  <c r="P43" i="21" a="1"/>
  <c r="P43" i="21" s="1"/>
  <c r="Q43" i="21" a="1"/>
  <c r="Q43" i="21" s="1"/>
  <c r="R43" i="21" a="1"/>
  <c r="R43" i="21" s="1"/>
  <c r="C44" i="21" a="1"/>
  <c r="C44" i="21" s="1"/>
  <c r="D44" i="21" a="1"/>
  <c r="D44" i="21" s="1"/>
  <c r="E44" i="21" a="1"/>
  <c r="E44" i="21" s="1"/>
  <c r="F44" i="21" a="1"/>
  <c r="F44" i="21" s="1"/>
  <c r="G44" i="21" a="1"/>
  <c r="G44" i="21" s="1"/>
  <c r="H44" i="21" a="1"/>
  <c r="H44" i="21" s="1"/>
  <c r="I44" i="21" a="1"/>
  <c r="I44" i="21" s="1"/>
  <c r="J44" i="21" a="1"/>
  <c r="J44" i="21" s="1"/>
  <c r="K44" i="21" a="1"/>
  <c r="K44" i="21" s="1"/>
  <c r="L44" i="21" a="1"/>
  <c r="L44" i="21" s="1"/>
  <c r="M44" i="21" a="1"/>
  <c r="M44" i="21" s="1"/>
  <c r="N44" i="21" a="1"/>
  <c r="N44" i="21" s="1"/>
  <c r="O44" i="21" a="1"/>
  <c r="O44" i="21" s="1"/>
  <c r="P44" i="21" a="1"/>
  <c r="P44" i="21" s="1"/>
  <c r="Q44" i="21" a="1"/>
  <c r="Q44" i="21" s="1"/>
  <c r="R44" i="21" a="1"/>
  <c r="R44" i="21" s="1"/>
  <c r="C45" i="21" a="1"/>
  <c r="C45" i="21" s="1"/>
  <c r="D45" i="21" a="1"/>
  <c r="D45" i="21" s="1"/>
  <c r="E45" i="21" a="1"/>
  <c r="E45" i="21" s="1"/>
  <c r="F45" i="21" a="1"/>
  <c r="F45" i="21" s="1"/>
  <c r="G45" i="21" a="1"/>
  <c r="G45" i="21" s="1"/>
  <c r="H45" i="21" a="1"/>
  <c r="H45" i="21" s="1"/>
  <c r="I45" i="21" a="1"/>
  <c r="I45" i="21" s="1"/>
  <c r="J45" i="21" a="1"/>
  <c r="J45" i="21" s="1"/>
  <c r="K45" i="21" a="1"/>
  <c r="K45" i="21" s="1"/>
  <c r="L45" i="21" a="1"/>
  <c r="L45" i="21" s="1"/>
  <c r="M45" i="21" a="1"/>
  <c r="M45" i="21" s="1"/>
  <c r="N45" i="21" a="1"/>
  <c r="N45" i="21" s="1"/>
  <c r="O45" i="21" a="1"/>
  <c r="O45" i="21" s="1"/>
  <c r="P45" i="21" a="1"/>
  <c r="P45" i="21" s="1"/>
  <c r="Q45" i="21" a="1"/>
  <c r="Q45" i="21" s="1"/>
  <c r="R45" i="21" a="1"/>
  <c r="R45" i="21" s="1"/>
  <c r="C46" i="21" a="1"/>
  <c r="C46" i="21" s="1"/>
  <c r="D46" i="21" a="1"/>
  <c r="D46" i="21" s="1"/>
  <c r="E46" i="21" a="1"/>
  <c r="E46" i="21" s="1"/>
  <c r="F46" i="21" a="1"/>
  <c r="F46" i="21" s="1"/>
  <c r="G46" i="21" a="1"/>
  <c r="G46" i="21" s="1"/>
  <c r="H46" i="21" a="1"/>
  <c r="H46" i="21" s="1"/>
  <c r="I46" i="21" a="1"/>
  <c r="I46" i="21" s="1"/>
  <c r="J46" i="21" a="1"/>
  <c r="J46" i="21" s="1"/>
  <c r="K46" i="21" a="1"/>
  <c r="K46" i="21" s="1"/>
  <c r="L46" i="21" a="1"/>
  <c r="L46" i="21" s="1"/>
  <c r="M46" i="21" a="1"/>
  <c r="M46" i="21" s="1"/>
  <c r="N46" i="21" a="1"/>
  <c r="N46" i="21" s="1"/>
  <c r="O46" i="21" a="1"/>
  <c r="O46" i="21" s="1"/>
  <c r="P46" i="21" a="1"/>
  <c r="P46" i="21" s="1"/>
  <c r="Q46" i="21" a="1"/>
  <c r="Q46" i="21" s="1"/>
  <c r="R46" i="21" a="1"/>
  <c r="R46" i="21" s="1"/>
  <c r="C47" i="21" a="1"/>
  <c r="C47" i="21" s="1"/>
  <c r="D47" i="21" a="1"/>
  <c r="D47" i="21" s="1"/>
  <c r="E47" i="21" a="1"/>
  <c r="E47" i="21" s="1"/>
  <c r="F47" i="21" a="1"/>
  <c r="F47" i="21" s="1"/>
  <c r="G47" i="21" a="1"/>
  <c r="G47" i="21" s="1"/>
  <c r="H47" i="21" a="1"/>
  <c r="H47" i="21" s="1"/>
  <c r="I47" i="21" a="1"/>
  <c r="I47" i="21" s="1"/>
  <c r="J47" i="21" a="1"/>
  <c r="J47" i="21" s="1"/>
  <c r="K47" i="21" a="1"/>
  <c r="K47" i="21" s="1"/>
  <c r="L47" i="21" a="1"/>
  <c r="L47" i="21" s="1"/>
  <c r="M47" i="21" a="1"/>
  <c r="M47" i="21" s="1"/>
  <c r="N47" i="21" a="1"/>
  <c r="N47" i="21" s="1"/>
  <c r="O47" i="21" a="1"/>
  <c r="O47" i="21" s="1"/>
  <c r="P47" i="21" a="1"/>
  <c r="P47" i="21" s="1"/>
  <c r="Q47" i="21" a="1"/>
  <c r="Q47" i="21" s="1"/>
  <c r="R47" i="21" a="1"/>
  <c r="R47" i="21" s="1"/>
  <c r="C48" i="21" a="1"/>
  <c r="C48" i="21" s="1"/>
  <c r="D48" i="21" a="1"/>
  <c r="D48" i="21" s="1"/>
  <c r="E48" i="21" a="1"/>
  <c r="E48" i="21" s="1"/>
  <c r="F48" i="21" a="1"/>
  <c r="F48" i="21" s="1"/>
  <c r="G48" i="21" a="1"/>
  <c r="G48" i="21" s="1"/>
  <c r="H48" i="21" a="1"/>
  <c r="H48" i="21" s="1"/>
  <c r="I48" i="21" a="1"/>
  <c r="I48" i="21" s="1"/>
  <c r="J48" i="21" a="1"/>
  <c r="J48" i="21" s="1"/>
  <c r="K48" i="21" a="1"/>
  <c r="K48" i="21" s="1"/>
  <c r="L48" i="21" a="1"/>
  <c r="L48" i="21" s="1"/>
  <c r="M48" i="21" a="1"/>
  <c r="M48" i="21" s="1"/>
  <c r="N48" i="21" a="1"/>
  <c r="N48" i="21" s="1"/>
  <c r="O48" i="21" a="1"/>
  <c r="O48" i="21" s="1"/>
  <c r="P48" i="21" a="1"/>
  <c r="P48" i="21" s="1"/>
  <c r="Q48" i="21" a="1"/>
  <c r="Q48" i="21" s="1"/>
  <c r="R48" i="21" a="1"/>
  <c r="R48" i="21" s="1"/>
  <c r="C49" i="21" a="1"/>
  <c r="C49" i="21" s="1"/>
  <c r="D49" i="21" a="1"/>
  <c r="D49" i="21" s="1"/>
  <c r="E49" i="21" a="1"/>
  <c r="E49" i="21" s="1"/>
  <c r="F49" i="21" a="1"/>
  <c r="F49" i="21" s="1"/>
  <c r="G49" i="21" a="1"/>
  <c r="G49" i="21" s="1"/>
  <c r="H49" i="21" a="1"/>
  <c r="H49" i="21" s="1"/>
  <c r="I49" i="21" a="1"/>
  <c r="I49" i="21" s="1"/>
  <c r="J49" i="21" a="1"/>
  <c r="J49" i="21" s="1"/>
  <c r="K49" i="21" a="1"/>
  <c r="K49" i="21" s="1"/>
  <c r="L49" i="21" a="1"/>
  <c r="L49" i="21" s="1"/>
  <c r="M49" i="21" a="1"/>
  <c r="M49" i="21" s="1"/>
  <c r="N49" i="21" a="1"/>
  <c r="N49" i="21" s="1"/>
  <c r="O49" i="21" a="1"/>
  <c r="O49" i="21" s="1"/>
  <c r="P49" i="21" a="1"/>
  <c r="P49" i="21" s="1"/>
  <c r="Q49" i="21" a="1"/>
  <c r="Q49" i="21" s="1"/>
  <c r="R49" i="21" a="1"/>
  <c r="R49" i="21" s="1"/>
  <c r="R20" i="21" a="1"/>
  <c r="R20" i="21" s="1"/>
  <c r="Q20" i="21" a="1"/>
  <c r="Q20" i="21" s="1"/>
  <c r="P20" i="21" a="1"/>
  <c r="P20" i="21" s="1"/>
  <c r="O20" i="21" a="1"/>
  <c r="O20" i="21" s="1"/>
  <c r="N20" i="21" a="1"/>
  <c r="N20" i="21" s="1"/>
  <c r="M20" i="21" a="1"/>
  <c r="M20" i="21" s="1"/>
  <c r="L20" i="21" a="1"/>
  <c r="L20" i="21" s="1"/>
  <c r="K20" i="21" a="1"/>
  <c r="K20" i="21" s="1"/>
  <c r="J20" i="21" a="1"/>
  <c r="J20" i="21" s="1"/>
  <c r="I20" i="21" a="1"/>
  <c r="I20" i="21" s="1"/>
  <c r="H20" i="21" a="1"/>
  <c r="H20" i="21" s="1"/>
  <c r="G20" i="21" a="1"/>
  <c r="G20" i="21" s="1"/>
  <c r="F20" i="21" a="1"/>
  <c r="F20" i="21" s="1"/>
  <c r="E20" i="21" a="1"/>
  <c r="E20" i="21" s="1"/>
  <c r="D20" i="21" a="1"/>
  <c r="D20" i="21" s="1"/>
  <c r="C20" i="21" a="1"/>
  <c r="C20" i="21" s="1"/>
  <c r="C11" i="21" a="1"/>
  <c r="C11" i="21" s="1"/>
  <c r="D11" i="21" a="1"/>
  <c r="D11" i="21" s="1"/>
  <c r="E11" i="21" a="1"/>
  <c r="E11" i="21" s="1"/>
  <c r="F11" i="21" a="1"/>
  <c r="F11" i="21" s="1"/>
  <c r="G11" i="21" a="1"/>
  <c r="G11" i="21" s="1"/>
  <c r="H11" i="21" a="1"/>
  <c r="H11" i="21" s="1"/>
  <c r="I11" i="21" a="1"/>
  <c r="I11" i="21" s="1"/>
  <c r="J11" i="21" a="1"/>
  <c r="J11" i="21" s="1"/>
  <c r="K11" i="21" a="1"/>
  <c r="K11" i="21" s="1"/>
  <c r="L11" i="21" a="1"/>
  <c r="L11" i="21" s="1"/>
  <c r="M11" i="21" a="1"/>
  <c r="M11" i="21" s="1"/>
  <c r="N11" i="21" a="1"/>
  <c r="N11" i="21" s="1"/>
  <c r="O11" i="21" a="1"/>
  <c r="O11" i="21" s="1"/>
  <c r="P11" i="21" a="1"/>
  <c r="P11" i="21" s="1"/>
  <c r="Q11" i="21" a="1"/>
  <c r="Q11" i="21" s="1"/>
  <c r="R11" i="21" a="1"/>
  <c r="R11" i="21" s="1"/>
  <c r="C12" i="21" a="1"/>
  <c r="C12" i="21" s="1"/>
  <c r="D12" i="21" a="1"/>
  <c r="D12" i="21" s="1"/>
  <c r="E12" i="21" a="1"/>
  <c r="E12" i="21" s="1"/>
  <c r="F12" i="21" a="1"/>
  <c r="F12" i="21" s="1"/>
  <c r="G12" i="21" a="1"/>
  <c r="G12" i="21" s="1"/>
  <c r="H12" i="21" a="1"/>
  <c r="H12" i="21" s="1"/>
  <c r="I12" i="21" a="1"/>
  <c r="I12" i="21" s="1"/>
  <c r="J12" i="21" a="1"/>
  <c r="J12" i="21" s="1"/>
  <c r="K12" i="21" a="1"/>
  <c r="K12" i="21" s="1"/>
  <c r="L12" i="21" a="1"/>
  <c r="L12" i="21" s="1"/>
  <c r="M12" i="21" a="1"/>
  <c r="M12" i="21" s="1"/>
  <c r="N12" i="21" a="1"/>
  <c r="N12" i="21" s="1"/>
  <c r="O12" i="21" a="1"/>
  <c r="O12" i="21" s="1"/>
  <c r="P12" i="21" a="1"/>
  <c r="P12" i="21" s="1"/>
  <c r="Q12" i="21" a="1"/>
  <c r="Q12" i="21" s="1"/>
  <c r="R12" i="21" a="1"/>
  <c r="R12" i="21" s="1"/>
  <c r="C13" i="21" a="1"/>
  <c r="C13" i="21" s="1"/>
  <c r="D13" i="21" a="1"/>
  <c r="D13" i="21" s="1"/>
  <c r="E13" i="21" a="1"/>
  <c r="E13" i="21" s="1"/>
  <c r="F13" i="21" a="1"/>
  <c r="F13" i="21" s="1"/>
  <c r="G13" i="21" a="1"/>
  <c r="G13" i="21" s="1"/>
  <c r="H13" i="21" a="1"/>
  <c r="H13" i="21" s="1"/>
  <c r="I13" i="21" a="1"/>
  <c r="I13" i="21" s="1"/>
  <c r="J13" i="21" a="1"/>
  <c r="J13" i="21" s="1"/>
  <c r="K13" i="21" a="1"/>
  <c r="K13" i="21" s="1"/>
  <c r="L13" i="21" a="1"/>
  <c r="L13" i="21" s="1"/>
  <c r="M13" i="21" a="1"/>
  <c r="M13" i="21" s="1"/>
  <c r="N13" i="21" a="1"/>
  <c r="N13" i="21" s="1"/>
  <c r="O13" i="21" a="1"/>
  <c r="O13" i="21" s="1"/>
  <c r="P13" i="21" a="1"/>
  <c r="P13" i="21" s="1"/>
  <c r="Q13" i="21" a="1"/>
  <c r="Q13" i="21" s="1"/>
  <c r="R13" i="21" a="1"/>
  <c r="R13" i="21" s="1"/>
  <c r="C14" i="21" a="1"/>
  <c r="C14" i="21" s="1"/>
  <c r="D14" i="21" a="1"/>
  <c r="D14" i="21" s="1"/>
  <c r="E14" i="21" a="1"/>
  <c r="E14" i="21" s="1"/>
  <c r="F14" i="21" a="1"/>
  <c r="F14" i="21" s="1"/>
  <c r="G14" i="21" a="1"/>
  <c r="G14" i="21" s="1"/>
  <c r="H14" i="21" a="1"/>
  <c r="H14" i="21" s="1"/>
  <c r="I14" i="21" a="1"/>
  <c r="I14" i="21" s="1"/>
  <c r="J14" i="21" a="1"/>
  <c r="J14" i="21" s="1"/>
  <c r="K14" i="21" a="1"/>
  <c r="K14" i="21" s="1"/>
  <c r="L14" i="21" a="1"/>
  <c r="L14" i="21" s="1"/>
  <c r="M14" i="21" a="1"/>
  <c r="M14" i="21" s="1"/>
  <c r="N14" i="21" a="1"/>
  <c r="N14" i="21" s="1"/>
  <c r="O14" i="21" a="1"/>
  <c r="O14" i="21" s="1"/>
  <c r="P14" i="21" a="1"/>
  <c r="P14" i="21" s="1"/>
  <c r="Q14" i="21" a="1"/>
  <c r="Q14" i="21" s="1"/>
  <c r="R14" i="21" a="1"/>
  <c r="R14" i="21" s="1"/>
  <c r="T10" i="21" a="1"/>
  <c r="T10" i="21" s="1"/>
  <c r="S10" i="21" a="1"/>
  <c r="S10" i="21" s="1"/>
  <c r="R10" i="21" a="1"/>
  <c r="R10" i="21" s="1"/>
  <c r="Q10" i="21" a="1"/>
  <c r="Q10" i="21" s="1"/>
  <c r="P10" i="21" a="1"/>
  <c r="P10" i="21" s="1"/>
  <c r="O10" i="21" a="1"/>
  <c r="O10" i="21" s="1"/>
  <c r="N10" i="21" a="1"/>
  <c r="N10" i="21" s="1"/>
  <c r="M10" i="21" a="1"/>
  <c r="M10" i="21" s="1"/>
  <c r="L10" i="21" a="1"/>
  <c r="L10" i="21" s="1"/>
  <c r="J10" i="21" a="1"/>
  <c r="J10" i="21" s="1"/>
  <c r="I10" i="21" a="1"/>
  <c r="I10" i="21" s="1"/>
  <c r="H10" i="21" a="1"/>
  <c r="H10" i="21" s="1"/>
  <c r="G10" i="21" a="1"/>
  <c r="G10" i="21" s="1"/>
  <c r="F10" i="21" a="1"/>
  <c r="F10" i="21" s="1"/>
  <c r="D10" i="21" a="1"/>
  <c r="D10" i="21" s="1"/>
  <c r="E10" i="21" a="1"/>
  <c r="E10" i="21" s="1"/>
  <c r="K10" i="21" a="1"/>
  <c r="K10" i="21" s="1"/>
  <c r="C10" i="21" a="1"/>
  <c r="C10" i="21" s="1"/>
  <c r="A51" i="21"/>
  <c r="A16" i="21"/>
  <c r="A6" i="21"/>
  <c r="Q406" i="12" l="1" a="1"/>
  <c r="Q406" i="12" s="1"/>
  <c r="P406" i="12" a="1"/>
  <c r="P406" i="12" s="1"/>
  <c r="N406" i="12" a="1"/>
  <c r="N406" i="12" s="1"/>
  <c r="M406" i="12" a="1"/>
  <c r="M406" i="12" s="1"/>
  <c r="J406" i="12" a="1"/>
  <c r="J406" i="12" s="1"/>
  <c r="I406" i="12" a="1"/>
  <c r="I406" i="12" s="1"/>
  <c r="F406" i="12" a="1"/>
  <c r="F406" i="12" s="1"/>
  <c r="E406" i="12" a="1"/>
  <c r="E406" i="12" s="1"/>
  <c r="D406" i="12" a="1"/>
  <c r="D406" i="12" s="1"/>
  <c r="C406" i="12" a="1"/>
  <c r="C406" i="12" s="1"/>
  <c r="A463" i="12"/>
  <c r="A430" i="12"/>
  <c r="A394" i="12"/>
  <c r="C406" i="15" a="1"/>
  <c r="C406" i="15" s="1"/>
  <c r="D406" i="15" a="1"/>
  <c r="D406" i="15" s="1"/>
  <c r="E406" i="15" a="1"/>
  <c r="E406" i="15" s="1"/>
  <c r="F406" i="15" a="1"/>
  <c r="F406" i="15" s="1"/>
  <c r="I406" i="15" a="1"/>
  <c r="I406" i="15" s="1"/>
  <c r="J406" i="15" a="1"/>
  <c r="J406" i="15" s="1"/>
  <c r="M406" i="15" a="1"/>
  <c r="M406" i="15" s="1"/>
  <c r="N406" i="15" a="1"/>
  <c r="N406" i="15" s="1"/>
  <c r="P406" i="15" a="1"/>
  <c r="P406" i="15" s="1"/>
  <c r="Q406" i="15" a="1"/>
  <c r="Q406" i="15" s="1"/>
  <c r="C407" i="15" a="1"/>
  <c r="C407" i="15" s="1"/>
  <c r="D407" i="15" a="1"/>
  <c r="D407" i="15" s="1"/>
  <c r="E407" i="15" a="1"/>
  <c r="E407" i="15" s="1"/>
  <c r="F407" i="15" a="1"/>
  <c r="F407" i="15" s="1"/>
  <c r="I407" i="15" a="1"/>
  <c r="I407" i="15" s="1"/>
  <c r="J407" i="15" a="1"/>
  <c r="J407" i="15" s="1"/>
  <c r="M407" i="15" a="1"/>
  <c r="M407" i="15" s="1"/>
  <c r="N407" i="15" a="1"/>
  <c r="N407" i="15" s="1"/>
  <c r="P407" i="15" a="1"/>
  <c r="P407" i="15" s="1"/>
  <c r="Q407" i="15" a="1"/>
  <c r="Q407" i="15" s="1"/>
  <c r="C408" i="15" a="1"/>
  <c r="C408" i="15" s="1"/>
  <c r="D408" i="15" a="1"/>
  <c r="D408" i="15" s="1"/>
  <c r="E408" i="15" a="1"/>
  <c r="E408" i="15" s="1"/>
  <c r="F408" i="15" a="1"/>
  <c r="F408" i="15" s="1"/>
  <c r="I408" i="15" a="1"/>
  <c r="I408" i="15" s="1"/>
  <c r="J408" i="15" a="1"/>
  <c r="J408" i="15" s="1"/>
  <c r="M408" i="15" a="1"/>
  <c r="M408" i="15" s="1"/>
  <c r="N408" i="15" a="1"/>
  <c r="N408" i="15" s="1"/>
  <c r="P408" i="15" a="1"/>
  <c r="P408" i="15" s="1"/>
  <c r="Q408" i="15" a="1"/>
  <c r="Q408" i="15" s="1"/>
  <c r="C409" i="15" a="1"/>
  <c r="C409" i="15" s="1"/>
  <c r="D409" i="15" a="1"/>
  <c r="D409" i="15" s="1"/>
  <c r="E409" i="15" a="1"/>
  <c r="E409" i="15" s="1"/>
  <c r="F409" i="15" a="1"/>
  <c r="F409" i="15" s="1"/>
  <c r="I409" i="15" a="1"/>
  <c r="I409" i="15" s="1"/>
  <c r="J409" i="15" a="1"/>
  <c r="J409" i="15" s="1"/>
  <c r="M409" i="15" a="1"/>
  <c r="M409" i="15" s="1"/>
  <c r="N409" i="15" a="1"/>
  <c r="N409" i="15" s="1"/>
  <c r="P409" i="15" a="1"/>
  <c r="P409" i="15" s="1"/>
  <c r="Q409" i="15" a="1"/>
  <c r="Q409" i="15" s="1"/>
  <c r="C410" i="15" a="1"/>
  <c r="C410" i="15" s="1"/>
  <c r="D410" i="15" a="1"/>
  <c r="D410" i="15" s="1"/>
  <c r="E410" i="15" a="1"/>
  <c r="E410" i="15" s="1"/>
  <c r="F410" i="15" a="1"/>
  <c r="F410" i="15" s="1"/>
  <c r="I410" i="15" a="1"/>
  <c r="I410" i="15" s="1"/>
  <c r="J410" i="15" a="1"/>
  <c r="J410" i="15" s="1"/>
  <c r="M410" i="15" a="1"/>
  <c r="M410" i="15" s="1"/>
  <c r="N410" i="15" a="1"/>
  <c r="N410" i="15" s="1"/>
  <c r="P410" i="15" a="1"/>
  <c r="P410" i="15" s="1"/>
  <c r="Q410" i="15" a="1"/>
  <c r="Q410" i="15" s="1"/>
  <c r="C411" i="15" a="1"/>
  <c r="C411" i="15" s="1"/>
  <c r="D411" i="15" a="1"/>
  <c r="D411" i="15" s="1"/>
  <c r="E411" i="15" a="1"/>
  <c r="E411" i="15" s="1"/>
  <c r="F411" i="15" a="1"/>
  <c r="F411" i="15" s="1"/>
  <c r="I411" i="15" a="1"/>
  <c r="I411" i="15" s="1"/>
  <c r="J411" i="15" a="1"/>
  <c r="J411" i="15" s="1"/>
  <c r="M411" i="15" a="1"/>
  <c r="M411" i="15" s="1"/>
  <c r="N411" i="15" a="1"/>
  <c r="N411" i="15" s="1"/>
  <c r="P411" i="15" a="1"/>
  <c r="P411" i="15" s="1"/>
  <c r="Q411" i="15" a="1"/>
  <c r="Q411" i="15" s="1"/>
  <c r="C412" i="15" a="1"/>
  <c r="C412" i="15" s="1"/>
  <c r="D412" i="15" a="1"/>
  <c r="D412" i="15" s="1"/>
  <c r="E412" i="15" a="1"/>
  <c r="E412" i="15" s="1"/>
  <c r="F412" i="15" a="1"/>
  <c r="F412" i="15" s="1"/>
  <c r="I412" i="15" a="1"/>
  <c r="I412" i="15" s="1"/>
  <c r="J412" i="15" a="1"/>
  <c r="J412" i="15" s="1"/>
  <c r="M412" i="15" a="1"/>
  <c r="M412" i="15" s="1"/>
  <c r="N412" i="15" a="1"/>
  <c r="N412" i="15" s="1"/>
  <c r="P412" i="15" a="1"/>
  <c r="P412" i="15" s="1"/>
  <c r="Q412" i="15" a="1"/>
  <c r="Q412" i="15" s="1"/>
  <c r="C413" i="15" a="1"/>
  <c r="C413" i="15" s="1"/>
  <c r="D413" i="15" a="1"/>
  <c r="D413" i="15" s="1"/>
  <c r="E413" i="15" a="1"/>
  <c r="E413" i="15" s="1"/>
  <c r="F413" i="15" a="1"/>
  <c r="F413" i="15" s="1"/>
  <c r="I413" i="15" a="1"/>
  <c r="I413" i="15" s="1"/>
  <c r="J413" i="15" a="1"/>
  <c r="J413" i="15" s="1"/>
  <c r="M413" i="15" a="1"/>
  <c r="M413" i="15" s="1"/>
  <c r="N413" i="15" a="1"/>
  <c r="N413" i="15" s="1"/>
  <c r="P413" i="15" a="1"/>
  <c r="P413" i="15" s="1"/>
  <c r="Q413" i="15" a="1"/>
  <c r="Q413" i="15" s="1"/>
  <c r="C414" i="15" a="1"/>
  <c r="C414" i="15" s="1"/>
  <c r="D414" i="15" a="1"/>
  <c r="D414" i="15" s="1"/>
  <c r="E414" i="15" a="1"/>
  <c r="E414" i="15" s="1"/>
  <c r="F414" i="15" a="1"/>
  <c r="F414" i="15" s="1"/>
  <c r="I414" i="15" a="1"/>
  <c r="I414" i="15" s="1"/>
  <c r="J414" i="15" a="1"/>
  <c r="J414" i="15" s="1"/>
  <c r="M414" i="15" a="1"/>
  <c r="M414" i="15" s="1"/>
  <c r="N414" i="15" a="1"/>
  <c r="N414" i="15" s="1"/>
  <c r="P414" i="15" a="1"/>
  <c r="P414" i="15" s="1"/>
  <c r="Q414" i="15" a="1"/>
  <c r="Q414" i="15" s="1"/>
  <c r="C415" i="15" a="1"/>
  <c r="C415" i="15" s="1"/>
  <c r="D415" i="15" a="1"/>
  <c r="D415" i="15" s="1"/>
  <c r="E415" i="15" a="1"/>
  <c r="E415" i="15" s="1"/>
  <c r="F415" i="15" a="1"/>
  <c r="F415" i="15" s="1"/>
  <c r="I415" i="15" a="1"/>
  <c r="I415" i="15" s="1"/>
  <c r="J415" i="15" a="1"/>
  <c r="J415" i="15" s="1"/>
  <c r="M415" i="15" a="1"/>
  <c r="M415" i="15" s="1"/>
  <c r="N415" i="15" a="1"/>
  <c r="N415" i="15" s="1"/>
  <c r="P415" i="15" a="1"/>
  <c r="P415" i="15" s="1"/>
  <c r="Q415" i="15" a="1"/>
  <c r="Q415" i="15" s="1"/>
  <c r="C416" i="15" a="1"/>
  <c r="C416" i="15" s="1"/>
  <c r="D416" i="15" a="1"/>
  <c r="D416" i="15" s="1"/>
  <c r="E416" i="15" a="1"/>
  <c r="E416" i="15" s="1"/>
  <c r="F416" i="15" a="1"/>
  <c r="F416" i="15" s="1"/>
  <c r="I416" i="15" a="1"/>
  <c r="I416" i="15" s="1"/>
  <c r="J416" i="15" a="1"/>
  <c r="J416" i="15" s="1"/>
  <c r="M416" i="15" a="1"/>
  <c r="M416" i="15" s="1"/>
  <c r="N416" i="15" a="1"/>
  <c r="N416" i="15" s="1"/>
  <c r="P416" i="15" a="1"/>
  <c r="P416" i="15" s="1"/>
  <c r="Q416" i="15" a="1"/>
  <c r="Q416" i="15" s="1"/>
  <c r="C417" i="15" a="1"/>
  <c r="C417" i="15" s="1"/>
  <c r="D417" i="15" a="1"/>
  <c r="D417" i="15" s="1"/>
  <c r="E417" i="15" a="1"/>
  <c r="E417" i="15" s="1"/>
  <c r="F417" i="15" a="1"/>
  <c r="F417" i="15" s="1"/>
  <c r="I417" i="15" a="1"/>
  <c r="I417" i="15" s="1"/>
  <c r="J417" i="15" a="1"/>
  <c r="J417" i="15" s="1"/>
  <c r="M417" i="15" a="1"/>
  <c r="M417" i="15" s="1"/>
  <c r="N417" i="15" a="1"/>
  <c r="N417" i="15" s="1"/>
  <c r="P417" i="15" a="1"/>
  <c r="P417" i="15" s="1"/>
  <c r="Q417" i="15" a="1"/>
  <c r="Q417" i="15" s="1"/>
  <c r="C418" i="15" a="1"/>
  <c r="C418" i="15" s="1"/>
  <c r="D418" i="15" a="1"/>
  <c r="D418" i="15" s="1"/>
  <c r="E418" i="15" a="1"/>
  <c r="E418" i="15" s="1"/>
  <c r="F418" i="15" a="1"/>
  <c r="F418" i="15" s="1"/>
  <c r="I418" i="15" a="1"/>
  <c r="I418" i="15" s="1"/>
  <c r="J418" i="15" a="1"/>
  <c r="J418" i="15" s="1"/>
  <c r="M418" i="15" a="1"/>
  <c r="M418" i="15" s="1"/>
  <c r="N418" i="15" a="1"/>
  <c r="N418" i="15" s="1"/>
  <c r="P418" i="15" a="1"/>
  <c r="P418" i="15" s="1"/>
  <c r="Q418" i="15" a="1"/>
  <c r="Q418" i="15" s="1"/>
  <c r="C419" i="15" a="1"/>
  <c r="C419" i="15" s="1"/>
  <c r="D419" i="15" a="1"/>
  <c r="D419" i="15" s="1"/>
  <c r="E419" i="15" a="1"/>
  <c r="E419" i="15" s="1"/>
  <c r="F419" i="15" a="1"/>
  <c r="F419" i="15" s="1"/>
  <c r="I419" i="15" a="1"/>
  <c r="I419" i="15" s="1"/>
  <c r="J419" i="15" a="1"/>
  <c r="J419" i="15" s="1"/>
  <c r="M419" i="15" a="1"/>
  <c r="M419" i="15" s="1"/>
  <c r="N419" i="15" a="1"/>
  <c r="N419" i="15" s="1"/>
  <c r="P419" i="15" a="1"/>
  <c r="P419" i="15" s="1"/>
  <c r="Q419" i="15" a="1"/>
  <c r="Q419" i="15" s="1"/>
  <c r="C420" i="15" a="1"/>
  <c r="C420" i="15" s="1"/>
  <c r="D420" i="15" a="1"/>
  <c r="D420" i="15" s="1"/>
  <c r="E420" i="15" a="1"/>
  <c r="E420" i="15" s="1"/>
  <c r="F420" i="15" a="1"/>
  <c r="F420" i="15" s="1"/>
  <c r="I420" i="15" a="1"/>
  <c r="I420" i="15" s="1"/>
  <c r="J420" i="15" a="1"/>
  <c r="J420" i="15" s="1"/>
  <c r="M420" i="15" a="1"/>
  <c r="M420" i="15" s="1"/>
  <c r="N420" i="15" a="1"/>
  <c r="N420" i="15" s="1"/>
  <c r="P420" i="15" a="1"/>
  <c r="P420" i="15" s="1"/>
  <c r="Q420" i="15" a="1"/>
  <c r="Q420" i="15" s="1"/>
  <c r="C421" i="15" a="1"/>
  <c r="C421" i="15" s="1"/>
  <c r="D421" i="15" a="1"/>
  <c r="D421" i="15" s="1"/>
  <c r="E421" i="15" a="1"/>
  <c r="E421" i="15" s="1"/>
  <c r="F421" i="15" a="1"/>
  <c r="F421" i="15" s="1"/>
  <c r="I421" i="15" a="1"/>
  <c r="I421" i="15" s="1"/>
  <c r="J421" i="15" a="1"/>
  <c r="J421" i="15" s="1"/>
  <c r="M421" i="15" a="1"/>
  <c r="M421" i="15" s="1"/>
  <c r="N421" i="15" a="1"/>
  <c r="N421" i="15" s="1"/>
  <c r="P421" i="15" a="1"/>
  <c r="P421" i="15" s="1"/>
  <c r="Q421" i="15" a="1"/>
  <c r="Q421" i="15" s="1"/>
  <c r="C422" i="15" a="1"/>
  <c r="C422" i="15" s="1"/>
  <c r="D422" i="15" a="1"/>
  <c r="D422" i="15" s="1"/>
  <c r="E422" i="15" a="1"/>
  <c r="E422" i="15" s="1"/>
  <c r="F422" i="15" a="1"/>
  <c r="F422" i="15" s="1"/>
  <c r="I422" i="15" a="1"/>
  <c r="I422" i="15" s="1"/>
  <c r="J422" i="15" a="1"/>
  <c r="J422" i="15" s="1"/>
  <c r="M422" i="15" a="1"/>
  <c r="M422" i="15" s="1"/>
  <c r="N422" i="15" a="1"/>
  <c r="N422" i="15" s="1"/>
  <c r="P422" i="15" a="1"/>
  <c r="P422" i="15" s="1"/>
  <c r="Q422" i="15" a="1"/>
  <c r="Q422" i="15" s="1"/>
  <c r="C423" i="15" a="1"/>
  <c r="C423" i="15" s="1"/>
  <c r="D423" i="15" a="1"/>
  <c r="D423" i="15" s="1"/>
  <c r="E423" i="15" a="1"/>
  <c r="E423" i="15" s="1"/>
  <c r="F423" i="15" a="1"/>
  <c r="F423" i="15" s="1"/>
  <c r="I423" i="15" a="1"/>
  <c r="I423" i="15" s="1"/>
  <c r="J423" i="15" a="1"/>
  <c r="J423" i="15" s="1"/>
  <c r="M423" i="15" a="1"/>
  <c r="M423" i="15" s="1"/>
  <c r="N423" i="15" a="1"/>
  <c r="N423" i="15" s="1"/>
  <c r="P423" i="15" a="1"/>
  <c r="P423" i="15" s="1"/>
  <c r="Q423" i="15" a="1"/>
  <c r="Q423" i="15" s="1"/>
  <c r="C424" i="15" a="1"/>
  <c r="C424" i="15" s="1"/>
  <c r="D424" i="15" a="1"/>
  <c r="D424" i="15" s="1"/>
  <c r="E424" i="15" a="1"/>
  <c r="E424" i="15" s="1"/>
  <c r="F424" i="15" a="1"/>
  <c r="F424" i="15" s="1"/>
  <c r="I424" i="15" a="1"/>
  <c r="I424" i="15" s="1"/>
  <c r="J424" i="15" a="1"/>
  <c r="J424" i="15" s="1"/>
  <c r="M424" i="15" a="1"/>
  <c r="M424" i="15" s="1"/>
  <c r="N424" i="15" a="1"/>
  <c r="N424" i="15" s="1"/>
  <c r="P424" i="15" a="1"/>
  <c r="P424" i="15" s="1"/>
  <c r="Q424" i="15" a="1"/>
  <c r="Q424" i="15" s="1"/>
  <c r="C425" i="15" a="1"/>
  <c r="C425" i="15" s="1"/>
  <c r="D425" i="15" a="1"/>
  <c r="D425" i="15" s="1"/>
  <c r="E425" i="15" a="1"/>
  <c r="E425" i="15" s="1"/>
  <c r="F425" i="15" a="1"/>
  <c r="F425" i="15" s="1"/>
  <c r="I425" i="15" a="1"/>
  <c r="I425" i="15" s="1"/>
  <c r="J425" i="15" a="1"/>
  <c r="J425" i="15" s="1"/>
  <c r="M425" i="15" a="1"/>
  <c r="M425" i="15" s="1"/>
  <c r="N425" i="15" a="1"/>
  <c r="N425" i="15" s="1"/>
  <c r="P425" i="15" a="1"/>
  <c r="P425" i="15" s="1"/>
  <c r="Q425" i="15" a="1"/>
  <c r="Q425" i="15" s="1"/>
  <c r="C426" i="15" a="1"/>
  <c r="C426" i="15" s="1"/>
  <c r="D426" i="15" a="1"/>
  <c r="D426" i="15" s="1"/>
  <c r="E426" i="15" a="1"/>
  <c r="E426" i="15" s="1"/>
  <c r="F426" i="15" a="1"/>
  <c r="F426" i="15" s="1"/>
  <c r="I426" i="15" a="1"/>
  <c r="I426" i="15" s="1"/>
  <c r="J426" i="15" a="1"/>
  <c r="J426" i="15" s="1"/>
  <c r="M426" i="15" a="1"/>
  <c r="M426" i="15" s="1"/>
  <c r="N426" i="15" a="1"/>
  <c r="N426" i="15" s="1"/>
  <c r="P426" i="15" a="1"/>
  <c r="P426" i="15" s="1"/>
  <c r="Q426" i="15" a="1"/>
  <c r="Q426" i="15" s="1"/>
  <c r="C427" i="15" a="1"/>
  <c r="C427" i="15" s="1"/>
  <c r="D427" i="15" a="1"/>
  <c r="D427" i="15" s="1"/>
  <c r="E427" i="15" a="1"/>
  <c r="E427" i="15" s="1"/>
  <c r="F427" i="15" a="1"/>
  <c r="F427" i="15" s="1"/>
  <c r="I427" i="15" a="1"/>
  <c r="I427" i="15" s="1"/>
  <c r="J427" i="15" a="1"/>
  <c r="J427" i="15" s="1"/>
  <c r="M427" i="15" a="1"/>
  <c r="M427" i="15" s="1"/>
  <c r="N427" i="15" a="1"/>
  <c r="N427" i="15" s="1"/>
  <c r="P427" i="15" a="1"/>
  <c r="P427" i="15" s="1"/>
  <c r="Q427" i="15" a="1"/>
  <c r="Q427" i="15" s="1"/>
  <c r="C428" i="15" a="1"/>
  <c r="C428" i="15" s="1"/>
  <c r="D428" i="15" a="1"/>
  <c r="D428" i="15" s="1"/>
  <c r="E428" i="15" a="1"/>
  <c r="E428" i="15" s="1"/>
  <c r="F428" i="15" a="1"/>
  <c r="F428" i="15" s="1"/>
  <c r="I428" i="15" a="1"/>
  <c r="I428" i="15" s="1"/>
  <c r="J428" i="15" a="1"/>
  <c r="J428" i="15" s="1"/>
  <c r="M428" i="15" a="1"/>
  <c r="M428" i="15" s="1"/>
  <c r="N428" i="15" a="1"/>
  <c r="N428" i="15" s="1"/>
  <c r="P428" i="15" a="1"/>
  <c r="P428" i="15" s="1"/>
  <c r="Q428" i="15" a="1"/>
  <c r="Q428" i="15" s="1"/>
  <c r="A463" i="15"/>
  <c r="A430" i="15"/>
  <c r="A394" i="15"/>
  <c r="C468" i="4" l="1" a="1"/>
  <c r="C468" i="4" s="1"/>
  <c r="D468" i="4" a="1"/>
  <c r="D468" i="4" s="1"/>
  <c r="E468" i="4" a="1"/>
  <c r="E468" i="4" s="1"/>
  <c r="F468" i="4" a="1"/>
  <c r="F468" i="4" s="1"/>
  <c r="G468" i="4" a="1"/>
  <c r="G468" i="4" s="1"/>
  <c r="H468" i="4" a="1"/>
  <c r="H468" i="4" s="1"/>
  <c r="I468" i="4" a="1"/>
  <c r="I468" i="4" s="1"/>
  <c r="J468" i="4" a="1"/>
  <c r="J468" i="4" s="1"/>
  <c r="K468" i="4" a="1"/>
  <c r="K468" i="4" s="1"/>
  <c r="L468" i="4" a="1"/>
  <c r="L468" i="4" s="1"/>
  <c r="M468" i="4" a="1"/>
  <c r="M468" i="4" s="1"/>
  <c r="N468" i="4" a="1"/>
  <c r="N468" i="4" s="1"/>
  <c r="O468" i="4" a="1"/>
  <c r="O468" i="4" s="1"/>
  <c r="P468" i="4" a="1"/>
  <c r="P468" i="4" s="1"/>
  <c r="Q468" i="4" a="1"/>
  <c r="Q468" i="4" s="1"/>
  <c r="R468" i="4" a="1"/>
  <c r="R468" i="4" s="1"/>
  <c r="S468" i="4" a="1"/>
  <c r="S468" i="4" s="1"/>
  <c r="T468" i="4" a="1"/>
  <c r="T468" i="4" s="1"/>
  <c r="C469" i="4" a="1"/>
  <c r="C469" i="4" s="1"/>
  <c r="D469" i="4" a="1"/>
  <c r="D469" i="4" s="1"/>
  <c r="E469" i="4" a="1"/>
  <c r="E469" i="4" s="1"/>
  <c r="F469" i="4" a="1"/>
  <c r="F469" i="4" s="1"/>
  <c r="G469" i="4" a="1"/>
  <c r="G469" i="4" s="1"/>
  <c r="H469" i="4" a="1"/>
  <c r="H469" i="4" s="1"/>
  <c r="I469" i="4" a="1"/>
  <c r="I469" i="4" s="1"/>
  <c r="J469" i="4" a="1"/>
  <c r="J469" i="4" s="1"/>
  <c r="K469" i="4" a="1"/>
  <c r="K469" i="4" s="1"/>
  <c r="L469" i="4" a="1"/>
  <c r="L469" i="4" s="1"/>
  <c r="M469" i="4" a="1"/>
  <c r="M469" i="4" s="1"/>
  <c r="N469" i="4" a="1"/>
  <c r="N469" i="4" s="1"/>
  <c r="O469" i="4" a="1"/>
  <c r="O469" i="4" s="1"/>
  <c r="P469" i="4" a="1"/>
  <c r="P469" i="4" s="1"/>
  <c r="Q469" i="4" a="1"/>
  <c r="Q469" i="4" s="1"/>
  <c r="R469" i="4" a="1"/>
  <c r="R469" i="4" s="1"/>
  <c r="S469" i="4" a="1"/>
  <c r="S469" i="4" s="1"/>
  <c r="T469" i="4" a="1"/>
  <c r="T469" i="4" s="1"/>
  <c r="C470" i="4" a="1"/>
  <c r="C470" i="4" s="1"/>
  <c r="D470" i="4" a="1"/>
  <c r="D470" i="4" s="1"/>
  <c r="E470" i="4" a="1"/>
  <c r="E470" i="4" s="1"/>
  <c r="F470" i="4" a="1"/>
  <c r="F470" i="4" s="1"/>
  <c r="G470" i="4" a="1"/>
  <c r="G470" i="4" s="1"/>
  <c r="H470" i="4" a="1"/>
  <c r="H470" i="4" s="1"/>
  <c r="I470" i="4" a="1"/>
  <c r="I470" i="4" s="1"/>
  <c r="J470" i="4" a="1"/>
  <c r="J470" i="4" s="1"/>
  <c r="K470" i="4" a="1"/>
  <c r="K470" i="4" s="1"/>
  <c r="L470" i="4" a="1"/>
  <c r="L470" i="4" s="1"/>
  <c r="M470" i="4" a="1"/>
  <c r="M470" i="4" s="1"/>
  <c r="N470" i="4" a="1"/>
  <c r="N470" i="4" s="1"/>
  <c r="O470" i="4" a="1"/>
  <c r="O470" i="4" s="1"/>
  <c r="P470" i="4" a="1"/>
  <c r="P470" i="4" s="1"/>
  <c r="Q470" i="4" a="1"/>
  <c r="Q470" i="4" s="1"/>
  <c r="R470" i="4" a="1"/>
  <c r="R470" i="4" s="1"/>
  <c r="S470" i="4" a="1"/>
  <c r="S470" i="4" s="1"/>
  <c r="T470" i="4" a="1"/>
  <c r="T470" i="4" s="1"/>
  <c r="C471" i="4" a="1"/>
  <c r="C471" i="4" s="1"/>
  <c r="D471" i="4" a="1"/>
  <c r="D471" i="4" s="1"/>
  <c r="E471" i="4" a="1"/>
  <c r="E471" i="4" s="1"/>
  <c r="F471" i="4" a="1"/>
  <c r="F471" i="4" s="1"/>
  <c r="G471" i="4" a="1"/>
  <c r="G471" i="4" s="1"/>
  <c r="H471" i="4" a="1"/>
  <c r="H471" i="4" s="1"/>
  <c r="I471" i="4" a="1"/>
  <c r="I471" i="4" s="1"/>
  <c r="J471" i="4" a="1"/>
  <c r="J471" i="4" s="1"/>
  <c r="K471" i="4" a="1"/>
  <c r="K471" i="4" s="1"/>
  <c r="L471" i="4" a="1"/>
  <c r="L471" i="4" s="1"/>
  <c r="M471" i="4" a="1"/>
  <c r="M471" i="4" s="1"/>
  <c r="N471" i="4" a="1"/>
  <c r="N471" i="4" s="1"/>
  <c r="O471" i="4" a="1"/>
  <c r="O471" i="4" s="1"/>
  <c r="P471" i="4" a="1"/>
  <c r="P471" i="4" s="1"/>
  <c r="Q471" i="4" a="1"/>
  <c r="Q471" i="4" s="1"/>
  <c r="R471" i="4" a="1"/>
  <c r="R471" i="4" s="1"/>
  <c r="S471" i="4" a="1"/>
  <c r="S471" i="4" s="1"/>
  <c r="T471" i="4" a="1"/>
  <c r="T471" i="4" s="1"/>
  <c r="C472" i="4" a="1"/>
  <c r="C472" i="4" s="1"/>
  <c r="D472" i="4" a="1"/>
  <c r="D472" i="4" s="1"/>
  <c r="E472" i="4" a="1"/>
  <c r="E472" i="4" s="1"/>
  <c r="F472" i="4" a="1"/>
  <c r="F472" i="4" s="1"/>
  <c r="G472" i="4" a="1"/>
  <c r="G472" i="4" s="1"/>
  <c r="H472" i="4" a="1"/>
  <c r="H472" i="4" s="1"/>
  <c r="I472" i="4" a="1"/>
  <c r="I472" i="4" s="1"/>
  <c r="J472" i="4" a="1"/>
  <c r="J472" i="4" s="1"/>
  <c r="K472" i="4" a="1"/>
  <c r="K472" i="4" s="1"/>
  <c r="L472" i="4" a="1"/>
  <c r="L472" i="4" s="1"/>
  <c r="M472" i="4" a="1"/>
  <c r="M472" i="4" s="1"/>
  <c r="N472" i="4" a="1"/>
  <c r="N472" i="4" s="1"/>
  <c r="O472" i="4" a="1"/>
  <c r="O472" i="4" s="1"/>
  <c r="P472" i="4" a="1"/>
  <c r="P472" i="4" s="1"/>
  <c r="Q472" i="4" a="1"/>
  <c r="Q472" i="4" s="1"/>
  <c r="R472" i="4" a="1"/>
  <c r="R472" i="4" s="1"/>
  <c r="S472" i="4" a="1"/>
  <c r="S472" i="4" s="1"/>
  <c r="T472" i="4" a="1"/>
  <c r="T472" i="4" s="1"/>
  <c r="C473" i="4" a="1"/>
  <c r="C473" i="4" s="1"/>
  <c r="D473" i="4" a="1"/>
  <c r="D473" i="4" s="1"/>
  <c r="E473" i="4" a="1"/>
  <c r="E473" i="4" s="1"/>
  <c r="F473" i="4" a="1"/>
  <c r="F473" i="4" s="1"/>
  <c r="G473" i="4" a="1"/>
  <c r="G473" i="4" s="1"/>
  <c r="H473" i="4" a="1"/>
  <c r="H473" i="4" s="1"/>
  <c r="I473" i="4" a="1"/>
  <c r="I473" i="4" s="1"/>
  <c r="J473" i="4" a="1"/>
  <c r="J473" i="4" s="1"/>
  <c r="K473" i="4" a="1"/>
  <c r="K473" i="4" s="1"/>
  <c r="L473" i="4" a="1"/>
  <c r="L473" i="4" s="1"/>
  <c r="M473" i="4" a="1"/>
  <c r="M473" i="4" s="1"/>
  <c r="N473" i="4" a="1"/>
  <c r="N473" i="4" s="1"/>
  <c r="O473" i="4" a="1"/>
  <c r="O473" i="4" s="1"/>
  <c r="P473" i="4" a="1"/>
  <c r="P473" i="4" s="1"/>
  <c r="Q473" i="4" a="1"/>
  <c r="Q473" i="4" s="1"/>
  <c r="R473" i="4" a="1"/>
  <c r="R473" i="4" s="1"/>
  <c r="S473" i="4" a="1"/>
  <c r="S473" i="4" s="1"/>
  <c r="T473" i="4" a="1"/>
  <c r="T473" i="4" s="1"/>
  <c r="C474" i="4" a="1"/>
  <c r="C474" i="4" s="1"/>
  <c r="D474" i="4" a="1"/>
  <c r="D474" i="4" s="1"/>
  <c r="E474" i="4" a="1"/>
  <c r="E474" i="4" s="1"/>
  <c r="F474" i="4" a="1"/>
  <c r="F474" i="4" s="1"/>
  <c r="G474" i="4" a="1"/>
  <c r="G474" i="4" s="1"/>
  <c r="H474" i="4" a="1"/>
  <c r="H474" i="4" s="1"/>
  <c r="I474" i="4" a="1"/>
  <c r="I474" i="4" s="1"/>
  <c r="J474" i="4" a="1"/>
  <c r="J474" i="4" s="1"/>
  <c r="K474" i="4" a="1"/>
  <c r="K474" i="4" s="1"/>
  <c r="L474" i="4" a="1"/>
  <c r="L474" i="4" s="1"/>
  <c r="M474" i="4" a="1"/>
  <c r="M474" i="4" s="1"/>
  <c r="N474" i="4" a="1"/>
  <c r="N474" i="4" s="1"/>
  <c r="O474" i="4" a="1"/>
  <c r="O474" i="4" s="1"/>
  <c r="P474" i="4" a="1"/>
  <c r="P474" i="4" s="1"/>
  <c r="Q474" i="4" a="1"/>
  <c r="Q474" i="4" s="1"/>
  <c r="R474" i="4" a="1"/>
  <c r="R474" i="4" s="1"/>
  <c r="S474" i="4" a="1"/>
  <c r="S474" i="4" s="1"/>
  <c r="T474" i="4" a="1"/>
  <c r="T474" i="4" s="1"/>
  <c r="C475" i="4" a="1"/>
  <c r="C475" i="4" s="1"/>
  <c r="D475" i="4" a="1"/>
  <c r="D475" i="4" s="1"/>
  <c r="E475" i="4" a="1"/>
  <c r="E475" i="4" s="1"/>
  <c r="F475" i="4" a="1"/>
  <c r="F475" i="4" s="1"/>
  <c r="G475" i="4" a="1"/>
  <c r="G475" i="4" s="1"/>
  <c r="H475" i="4" a="1"/>
  <c r="H475" i="4" s="1"/>
  <c r="I475" i="4" a="1"/>
  <c r="I475" i="4" s="1"/>
  <c r="J475" i="4" a="1"/>
  <c r="J475" i="4" s="1"/>
  <c r="K475" i="4" a="1"/>
  <c r="K475" i="4" s="1"/>
  <c r="L475" i="4" a="1"/>
  <c r="L475" i="4" s="1"/>
  <c r="M475" i="4" a="1"/>
  <c r="M475" i="4" s="1"/>
  <c r="N475" i="4" a="1"/>
  <c r="N475" i="4" s="1"/>
  <c r="O475" i="4" a="1"/>
  <c r="O475" i="4" s="1"/>
  <c r="P475" i="4" a="1"/>
  <c r="P475" i="4" s="1"/>
  <c r="Q475" i="4" a="1"/>
  <c r="Q475" i="4" s="1"/>
  <c r="R475" i="4" a="1"/>
  <c r="R475" i="4" s="1"/>
  <c r="S475" i="4" a="1"/>
  <c r="S475" i="4" s="1"/>
  <c r="T475" i="4" a="1"/>
  <c r="T475" i="4" s="1"/>
  <c r="C476" i="4" a="1"/>
  <c r="C476" i="4" s="1"/>
  <c r="D476" i="4" a="1"/>
  <c r="D476" i="4" s="1"/>
  <c r="E476" i="4" a="1"/>
  <c r="E476" i="4" s="1"/>
  <c r="F476" i="4" a="1"/>
  <c r="F476" i="4" s="1"/>
  <c r="G476" i="4" a="1"/>
  <c r="G476" i="4" s="1"/>
  <c r="H476" i="4" a="1"/>
  <c r="H476" i="4" s="1"/>
  <c r="I476" i="4" a="1"/>
  <c r="I476" i="4" s="1"/>
  <c r="J476" i="4" a="1"/>
  <c r="J476" i="4" s="1"/>
  <c r="K476" i="4" a="1"/>
  <c r="K476" i="4" s="1"/>
  <c r="L476" i="4" a="1"/>
  <c r="L476" i="4" s="1"/>
  <c r="M476" i="4" a="1"/>
  <c r="M476" i="4" s="1"/>
  <c r="N476" i="4" a="1"/>
  <c r="N476" i="4" s="1"/>
  <c r="O476" i="4" a="1"/>
  <c r="O476" i="4" s="1"/>
  <c r="P476" i="4" a="1"/>
  <c r="P476" i="4" s="1"/>
  <c r="Q476" i="4" a="1"/>
  <c r="Q476" i="4" s="1"/>
  <c r="R476" i="4" a="1"/>
  <c r="R476" i="4" s="1"/>
  <c r="S476" i="4" a="1"/>
  <c r="S476" i="4" s="1"/>
  <c r="T476" i="4" a="1"/>
  <c r="T476" i="4" s="1"/>
  <c r="C477" i="4" a="1"/>
  <c r="C477" i="4" s="1"/>
  <c r="D477" i="4" a="1"/>
  <c r="D477" i="4" s="1"/>
  <c r="E477" i="4" a="1"/>
  <c r="E477" i="4" s="1"/>
  <c r="F477" i="4" a="1"/>
  <c r="F477" i="4" s="1"/>
  <c r="G477" i="4" a="1"/>
  <c r="G477" i="4" s="1"/>
  <c r="H477" i="4" a="1"/>
  <c r="H477" i="4" s="1"/>
  <c r="I477" i="4" a="1"/>
  <c r="I477" i="4" s="1"/>
  <c r="J477" i="4" a="1"/>
  <c r="J477" i="4" s="1"/>
  <c r="K477" i="4" a="1"/>
  <c r="K477" i="4" s="1"/>
  <c r="L477" i="4" a="1"/>
  <c r="L477" i="4" s="1"/>
  <c r="M477" i="4" a="1"/>
  <c r="M477" i="4" s="1"/>
  <c r="N477" i="4" a="1"/>
  <c r="N477" i="4" s="1"/>
  <c r="O477" i="4" a="1"/>
  <c r="O477" i="4" s="1"/>
  <c r="P477" i="4" a="1"/>
  <c r="P477" i="4" s="1"/>
  <c r="Q477" i="4" a="1"/>
  <c r="Q477" i="4" s="1"/>
  <c r="R477" i="4" a="1"/>
  <c r="R477" i="4" s="1"/>
  <c r="S477" i="4" a="1"/>
  <c r="S477" i="4" s="1"/>
  <c r="T477" i="4" a="1"/>
  <c r="T477" i="4" s="1"/>
  <c r="C478" i="4" a="1"/>
  <c r="C478" i="4" s="1"/>
  <c r="D478" i="4" a="1"/>
  <c r="D478" i="4" s="1"/>
  <c r="E478" i="4" a="1"/>
  <c r="E478" i="4" s="1"/>
  <c r="F478" i="4" a="1"/>
  <c r="F478" i="4" s="1"/>
  <c r="G478" i="4" a="1"/>
  <c r="G478" i="4" s="1"/>
  <c r="H478" i="4" a="1"/>
  <c r="H478" i="4" s="1"/>
  <c r="I478" i="4" a="1"/>
  <c r="I478" i="4" s="1"/>
  <c r="J478" i="4" a="1"/>
  <c r="J478" i="4" s="1"/>
  <c r="K478" i="4" a="1"/>
  <c r="K478" i="4" s="1"/>
  <c r="L478" i="4" a="1"/>
  <c r="L478" i="4" s="1"/>
  <c r="M478" i="4" a="1"/>
  <c r="M478" i="4" s="1"/>
  <c r="N478" i="4" a="1"/>
  <c r="N478" i="4" s="1"/>
  <c r="O478" i="4" a="1"/>
  <c r="O478" i="4" s="1"/>
  <c r="P478" i="4" a="1"/>
  <c r="P478" i="4" s="1"/>
  <c r="Q478" i="4" a="1"/>
  <c r="Q478" i="4" s="1"/>
  <c r="R478" i="4" a="1"/>
  <c r="R478" i="4" s="1"/>
  <c r="S478" i="4" a="1"/>
  <c r="S478" i="4" s="1"/>
  <c r="T478" i="4" a="1"/>
  <c r="T478" i="4" s="1"/>
  <c r="C479" i="4" a="1"/>
  <c r="C479" i="4" s="1"/>
  <c r="D479" i="4" a="1"/>
  <c r="D479" i="4" s="1"/>
  <c r="E479" i="4" a="1"/>
  <c r="E479" i="4" s="1"/>
  <c r="F479" i="4" a="1"/>
  <c r="F479" i="4" s="1"/>
  <c r="G479" i="4" a="1"/>
  <c r="G479" i="4" s="1"/>
  <c r="H479" i="4" a="1"/>
  <c r="H479" i="4" s="1"/>
  <c r="I479" i="4" a="1"/>
  <c r="I479" i="4" s="1"/>
  <c r="J479" i="4" a="1"/>
  <c r="J479" i="4" s="1"/>
  <c r="K479" i="4" a="1"/>
  <c r="K479" i="4" s="1"/>
  <c r="L479" i="4" a="1"/>
  <c r="L479" i="4" s="1"/>
  <c r="M479" i="4" a="1"/>
  <c r="M479" i="4" s="1"/>
  <c r="N479" i="4" a="1"/>
  <c r="N479" i="4" s="1"/>
  <c r="O479" i="4" a="1"/>
  <c r="O479" i="4" s="1"/>
  <c r="P479" i="4" a="1"/>
  <c r="P479" i="4" s="1"/>
  <c r="Q479" i="4" a="1"/>
  <c r="Q479" i="4" s="1"/>
  <c r="R479" i="4" a="1"/>
  <c r="R479" i="4" s="1"/>
  <c r="S479" i="4" a="1"/>
  <c r="S479" i="4" s="1"/>
  <c r="T479" i="4" a="1"/>
  <c r="T479" i="4" s="1"/>
  <c r="C480" i="4" a="1"/>
  <c r="C480" i="4" s="1"/>
  <c r="D480" i="4" a="1"/>
  <c r="D480" i="4" s="1"/>
  <c r="E480" i="4" a="1"/>
  <c r="E480" i="4" s="1"/>
  <c r="F480" i="4" a="1"/>
  <c r="F480" i="4" s="1"/>
  <c r="G480" i="4" a="1"/>
  <c r="G480" i="4" s="1"/>
  <c r="H480" i="4" a="1"/>
  <c r="H480" i="4" s="1"/>
  <c r="I480" i="4" a="1"/>
  <c r="I480" i="4" s="1"/>
  <c r="J480" i="4" a="1"/>
  <c r="J480" i="4" s="1"/>
  <c r="K480" i="4" a="1"/>
  <c r="K480" i="4" s="1"/>
  <c r="L480" i="4" a="1"/>
  <c r="L480" i="4" s="1"/>
  <c r="M480" i="4" a="1"/>
  <c r="M480" i="4" s="1"/>
  <c r="N480" i="4" a="1"/>
  <c r="N480" i="4" s="1"/>
  <c r="O480" i="4" a="1"/>
  <c r="O480" i="4" s="1"/>
  <c r="P480" i="4" a="1"/>
  <c r="P480" i="4" s="1"/>
  <c r="Q480" i="4" a="1"/>
  <c r="Q480" i="4" s="1"/>
  <c r="R480" i="4" a="1"/>
  <c r="R480" i="4" s="1"/>
  <c r="S480" i="4" a="1"/>
  <c r="S480" i="4" s="1"/>
  <c r="T480" i="4" a="1"/>
  <c r="T480" i="4" s="1"/>
  <c r="C481" i="4" a="1"/>
  <c r="C481" i="4" s="1"/>
  <c r="D481" i="4" a="1"/>
  <c r="D481" i="4" s="1"/>
  <c r="E481" i="4" a="1"/>
  <c r="E481" i="4" s="1"/>
  <c r="F481" i="4" a="1"/>
  <c r="F481" i="4" s="1"/>
  <c r="G481" i="4" a="1"/>
  <c r="G481" i="4" s="1"/>
  <c r="H481" i="4" a="1"/>
  <c r="H481" i="4" s="1"/>
  <c r="I481" i="4" a="1"/>
  <c r="I481" i="4" s="1"/>
  <c r="J481" i="4" a="1"/>
  <c r="J481" i="4" s="1"/>
  <c r="K481" i="4" a="1"/>
  <c r="K481" i="4" s="1"/>
  <c r="L481" i="4" a="1"/>
  <c r="L481" i="4" s="1"/>
  <c r="M481" i="4" a="1"/>
  <c r="M481" i="4" s="1"/>
  <c r="N481" i="4" a="1"/>
  <c r="N481" i="4" s="1"/>
  <c r="O481" i="4" a="1"/>
  <c r="O481" i="4" s="1"/>
  <c r="P481" i="4" a="1"/>
  <c r="P481" i="4" s="1"/>
  <c r="Q481" i="4" a="1"/>
  <c r="Q481" i="4" s="1"/>
  <c r="R481" i="4" a="1"/>
  <c r="R481" i="4" s="1"/>
  <c r="S481" i="4" a="1"/>
  <c r="S481" i="4" s="1"/>
  <c r="T481" i="4" a="1"/>
  <c r="T481" i="4" s="1"/>
  <c r="C482" i="4" a="1"/>
  <c r="C482" i="4" s="1"/>
  <c r="D482" i="4" a="1"/>
  <c r="D482" i="4" s="1"/>
  <c r="E482" i="4" a="1"/>
  <c r="E482" i="4" s="1"/>
  <c r="F482" i="4" a="1"/>
  <c r="F482" i="4" s="1"/>
  <c r="G482" i="4" a="1"/>
  <c r="G482" i="4" s="1"/>
  <c r="H482" i="4" a="1"/>
  <c r="H482" i="4" s="1"/>
  <c r="I482" i="4" a="1"/>
  <c r="I482" i="4" s="1"/>
  <c r="J482" i="4" a="1"/>
  <c r="J482" i="4" s="1"/>
  <c r="K482" i="4" a="1"/>
  <c r="K482" i="4" s="1"/>
  <c r="L482" i="4" a="1"/>
  <c r="L482" i="4" s="1"/>
  <c r="M482" i="4" a="1"/>
  <c r="M482" i="4" s="1"/>
  <c r="N482" i="4" a="1"/>
  <c r="N482" i="4" s="1"/>
  <c r="O482" i="4" a="1"/>
  <c r="O482" i="4" s="1"/>
  <c r="P482" i="4" a="1"/>
  <c r="P482" i="4" s="1"/>
  <c r="Q482" i="4" a="1"/>
  <c r="Q482" i="4" s="1"/>
  <c r="R482" i="4" a="1"/>
  <c r="R482" i="4" s="1"/>
  <c r="S482" i="4" a="1"/>
  <c r="S482" i="4" s="1"/>
  <c r="T482" i="4" a="1"/>
  <c r="T482" i="4" s="1"/>
  <c r="C483" i="4" a="1"/>
  <c r="C483" i="4" s="1"/>
  <c r="D483" i="4" a="1"/>
  <c r="D483" i="4" s="1"/>
  <c r="E483" i="4" a="1"/>
  <c r="E483" i="4" s="1"/>
  <c r="F483" i="4" a="1"/>
  <c r="F483" i="4" s="1"/>
  <c r="G483" i="4" a="1"/>
  <c r="G483" i="4" s="1"/>
  <c r="H483" i="4" a="1"/>
  <c r="H483" i="4" s="1"/>
  <c r="I483" i="4" a="1"/>
  <c r="I483" i="4" s="1"/>
  <c r="J483" i="4" a="1"/>
  <c r="J483" i="4" s="1"/>
  <c r="K483" i="4" a="1"/>
  <c r="K483" i="4" s="1"/>
  <c r="L483" i="4" a="1"/>
  <c r="L483" i="4" s="1"/>
  <c r="M483" i="4" a="1"/>
  <c r="M483" i="4" s="1"/>
  <c r="N483" i="4" a="1"/>
  <c r="N483" i="4" s="1"/>
  <c r="O483" i="4" a="1"/>
  <c r="O483" i="4" s="1"/>
  <c r="P483" i="4" a="1"/>
  <c r="P483" i="4" s="1"/>
  <c r="Q483" i="4" a="1"/>
  <c r="Q483" i="4" s="1"/>
  <c r="R483" i="4" a="1"/>
  <c r="R483" i="4" s="1"/>
  <c r="S483" i="4" a="1"/>
  <c r="S483" i="4" s="1"/>
  <c r="T483" i="4" a="1"/>
  <c r="T483" i="4" s="1"/>
  <c r="C484" i="4" a="1"/>
  <c r="C484" i="4" s="1"/>
  <c r="D484" i="4" a="1"/>
  <c r="D484" i="4" s="1"/>
  <c r="E484" i="4" a="1"/>
  <c r="E484" i="4" s="1"/>
  <c r="F484" i="4" a="1"/>
  <c r="F484" i="4" s="1"/>
  <c r="G484" i="4" a="1"/>
  <c r="G484" i="4" s="1"/>
  <c r="H484" i="4" a="1"/>
  <c r="H484" i="4" s="1"/>
  <c r="I484" i="4" a="1"/>
  <c r="I484" i="4" s="1"/>
  <c r="J484" i="4" a="1"/>
  <c r="J484" i="4" s="1"/>
  <c r="K484" i="4" a="1"/>
  <c r="K484" i="4" s="1"/>
  <c r="L484" i="4" a="1"/>
  <c r="L484" i="4" s="1"/>
  <c r="M484" i="4" a="1"/>
  <c r="M484" i="4" s="1"/>
  <c r="N484" i="4" a="1"/>
  <c r="N484" i="4" s="1"/>
  <c r="O484" i="4" a="1"/>
  <c r="O484" i="4" s="1"/>
  <c r="P484" i="4" a="1"/>
  <c r="P484" i="4" s="1"/>
  <c r="Q484" i="4" a="1"/>
  <c r="Q484" i="4" s="1"/>
  <c r="R484" i="4" a="1"/>
  <c r="R484" i="4" s="1"/>
  <c r="S484" i="4" a="1"/>
  <c r="S484" i="4" s="1"/>
  <c r="T484" i="4" a="1"/>
  <c r="T484" i="4" s="1"/>
  <c r="C485" i="4" a="1"/>
  <c r="C485" i="4" s="1"/>
  <c r="D485" i="4" a="1"/>
  <c r="D485" i="4" s="1"/>
  <c r="E485" i="4" a="1"/>
  <c r="E485" i="4" s="1"/>
  <c r="F485" i="4" a="1"/>
  <c r="F485" i="4" s="1"/>
  <c r="G485" i="4" a="1"/>
  <c r="G485" i="4" s="1"/>
  <c r="H485" i="4" a="1"/>
  <c r="H485" i="4" s="1"/>
  <c r="I485" i="4" a="1"/>
  <c r="I485" i="4" s="1"/>
  <c r="J485" i="4" a="1"/>
  <c r="J485" i="4" s="1"/>
  <c r="K485" i="4" a="1"/>
  <c r="K485" i="4" s="1"/>
  <c r="L485" i="4" a="1"/>
  <c r="L485" i="4" s="1"/>
  <c r="M485" i="4" a="1"/>
  <c r="M485" i="4" s="1"/>
  <c r="N485" i="4" a="1"/>
  <c r="N485" i="4" s="1"/>
  <c r="O485" i="4" a="1"/>
  <c r="O485" i="4" s="1"/>
  <c r="P485" i="4" a="1"/>
  <c r="P485" i="4" s="1"/>
  <c r="Q485" i="4" a="1"/>
  <c r="Q485" i="4" s="1"/>
  <c r="R485" i="4" a="1"/>
  <c r="R485" i="4" s="1"/>
  <c r="S485" i="4" a="1"/>
  <c r="S485" i="4" s="1"/>
  <c r="T485" i="4" a="1"/>
  <c r="T485" i="4" s="1"/>
  <c r="C486" i="4" a="1"/>
  <c r="C486" i="4" s="1"/>
  <c r="D486" i="4" a="1"/>
  <c r="D486" i="4" s="1"/>
  <c r="E486" i="4" a="1"/>
  <c r="E486" i="4" s="1"/>
  <c r="F486" i="4" a="1"/>
  <c r="F486" i="4" s="1"/>
  <c r="G486" i="4" a="1"/>
  <c r="G486" i="4" s="1"/>
  <c r="H486" i="4" a="1"/>
  <c r="H486" i="4" s="1"/>
  <c r="I486" i="4" a="1"/>
  <c r="I486" i="4" s="1"/>
  <c r="J486" i="4" a="1"/>
  <c r="J486" i="4" s="1"/>
  <c r="K486" i="4" a="1"/>
  <c r="K486" i="4" s="1"/>
  <c r="L486" i="4" a="1"/>
  <c r="L486" i="4" s="1"/>
  <c r="M486" i="4" a="1"/>
  <c r="M486" i="4" s="1"/>
  <c r="N486" i="4" a="1"/>
  <c r="N486" i="4" s="1"/>
  <c r="O486" i="4" a="1"/>
  <c r="O486" i="4" s="1"/>
  <c r="P486" i="4" a="1"/>
  <c r="P486" i="4" s="1"/>
  <c r="Q486" i="4" a="1"/>
  <c r="Q486" i="4" s="1"/>
  <c r="R486" i="4" a="1"/>
  <c r="R486" i="4" s="1"/>
  <c r="S486" i="4" a="1"/>
  <c r="S486" i="4" s="1"/>
  <c r="T486" i="4" a="1"/>
  <c r="T486" i="4" s="1"/>
  <c r="C487" i="4" a="1"/>
  <c r="C487" i="4" s="1"/>
  <c r="D487" i="4" a="1"/>
  <c r="D487" i="4" s="1"/>
  <c r="E487" i="4" a="1"/>
  <c r="E487" i="4" s="1"/>
  <c r="F487" i="4" a="1"/>
  <c r="F487" i="4" s="1"/>
  <c r="G487" i="4" a="1"/>
  <c r="G487" i="4" s="1"/>
  <c r="H487" i="4" a="1"/>
  <c r="H487" i="4" s="1"/>
  <c r="I487" i="4" a="1"/>
  <c r="I487" i="4" s="1"/>
  <c r="J487" i="4" a="1"/>
  <c r="J487" i="4" s="1"/>
  <c r="K487" i="4" a="1"/>
  <c r="K487" i="4" s="1"/>
  <c r="L487" i="4" a="1"/>
  <c r="L487" i="4" s="1"/>
  <c r="M487" i="4" a="1"/>
  <c r="M487" i="4" s="1"/>
  <c r="N487" i="4" a="1"/>
  <c r="N487" i="4" s="1"/>
  <c r="O487" i="4" a="1"/>
  <c r="O487" i="4" s="1"/>
  <c r="P487" i="4" a="1"/>
  <c r="P487" i="4" s="1"/>
  <c r="Q487" i="4" a="1"/>
  <c r="Q487" i="4" s="1"/>
  <c r="R487" i="4" a="1"/>
  <c r="R487" i="4" s="1"/>
  <c r="S487" i="4" a="1"/>
  <c r="S487" i="4" s="1"/>
  <c r="T487" i="4" a="1"/>
  <c r="T487" i="4" s="1"/>
  <c r="C488" i="4" a="1"/>
  <c r="C488" i="4" s="1"/>
  <c r="D488" i="4" a="1"/>
  <c r="D488" i="4" s="1"/>
  <c r="E488" i="4" a="1"/>
  <c r="E488" i="4" s="1"/>
  <c r="F488" i="4" a="1"/>
  <c r="F488" i="4" s="1"/>
  <c r="G488" i="4" a="1"/>
  <c r="G488" i="4" s="1"/>
  <c r="H488" i="4" a="1"/>
  <c r="H488" i="4" s="1"/>
  <c r="I488" i="4" a="1"/>
  <c r="I488" i="4" s="1"/>
  <c r="J488" i="4" a="1"/>
  <c r="J488" i="4" s="1"/>
  <c r="K488" i="4" a="1"/>
  <c r="K488" i="4" s="1"/>
  <c r="L488" i="4" a="1"/>
  <c r="L488" i="4" s="1"/>
  <c r="M488" i="4" a="1"/>
  <c r="M488" i="4" s="1"/>
  <c r="N488" i="4" a="1"/>
  <c r="N488" i="4" s="1"/>
  <c r="O488" i="4" a="1"/>
  <c r="O488" i="4" s="1"/>
  <c r="P488" i="4" a="1"/>
  <c r="P488" i="4" s="1"/>
  <c r="Q488" i="4" a="1"/>
  <c r="Q488" i="4" s="1"/>
  <c r="R488" i="4" a="1"/>
  <c r="R488" i="4" s="1"/>
  <c r="S488" i="4" a="1"/>
  <c r="S488" i="4" s="1"/>
  <c r="T488" i="4" a="1"/>
  <c r="T488" i="4" s="1"/>
  <c r="C489" i="4" a="1"/>
  <c r="C489" i="4" s="1"/>
  <c r="D489" i="4" a="1"/>
  <c r="D489" i="4" s="1"/>
  <c r="E489" i="4" a="1"/>
  <c r="E489" i="4" s="1"/>
  <c r="F489" i="4" a="1"/>
  <c r="F489" i="4" s="1"/>
  <c r="G489" i="4" a="1"/>
  <c r="G489" i="4" s="1"/>
  <c r="H489" i="4" a="1"/>
  <c r="H489" i="4" s="1"/>
  <c r="I489" i="4" a="1"/>
  <c r="I489" i="4" s="1"/>
  <c r="J489" i="4" a="1"/>
  <c r="J489" i="4" s="1"/>
  <c r="K489" i="4" a="1"/>
  <c r="K489" i="4" s="1"/>
  <c r="L489" i="4" a="1"/>
  <c r="L489" i="4" s="1"/>
  <c r="M489" i="4" a="1"/>
  <c r="M489" i="4" s="1"/>
  <c r="N489" i="4" a="1"/>
  <c r="N489" i="4" s="1"/>
  <c r="O489" i="4" a="1"/>
  <c r="O489" i="4" s="1"/>
  <c r="P489" i="4" a="1"/>
  <c r="P489" i="4" s="1"/>
  <c r="Q489" i="4" a="1"/>
  <c r="Q489" i="4" s="1"/>
  <c r="R489" i="4" a="1"/>
  <c r="R489" i="4" s="1"/>
  <c r="S489" i="4" a="1"/>
  <c r="S489" i="4" s="1"/>
  <c r="T489" i="4" a="1"/>
  <c r="T489" i="4" s="1"/>
  <c r="C490" i="4" a="1"/>
  <c r="C490" i="4" s="1"/>
  <c r="D490" i="4" a="1"/>
  <c r="D490" i="4" s="1"/>
  <c r="E490" i="4" a="1"/>
  <c r="E490" i="4" s="1"/>
  <c r="F490" i="4" a="1"/>
  <c r="F490" i="4" s="1"/>
  <c r="G490" i="4" a="1"/>
  <c r="G490" i="4" s="1"/>
  <c r="H490" i="4" a="1"/>
  <c r="H490" i="4" s="1"/>
  <c r="I490" i="4" a="1"/>
  <c r="I490" i="4" s="1"/>
  <c r="J490" i="4" a="1"/>
  <c r="J490" i="4" s="1"/>
  <c r="K490" i="4" a="1"/>
  <c r="K490" i="4" s="1"/>
  <c r="L490" i="4" a="1"/>
  <c r="L490" i="4" s="1"/>
  <c r="M490" i="4" a="1"/>
  <c r="M490" i="4" s="1"/>
  <c r="N490" i="4" a="1"/>
  <c r="N490" i="4" s="1"/>
  <c r="O490" i="4" a="1"/>
  <c r="O490" i="4" s="1"/>
  <c r="P490" i="4" a="1"/>
  <c r="P490" i="4" s="1"/>
  <c r="Q490" i="4" a="1"/>
  <c r="Q490" i="4" s="1"/>
  <c r="R490" i="4" a="1"/>
  <c r="R490" i="4" s="1"/>
  <c r="S490" i="4" a="1"/>
  <c r="S490" i="4" s="1"/>
  <c r="T490" i="4" a="1"/>
  <c r="T490" i="4" s="1"/>
  <c r="C491" i="4" a="1"/>
  <c r="C491" i="4" s="1"/>
  <c r="D491" i="4" a="1"/>
  <c r="D491" i="4" s="1"/>
  <c r="E491" i="4" a="1"/>
  <c r="E491" i="4" s="1"/>
  <c r="F491" i="4" a="1"/>
  <c r="F491" i="4" s="1"/>
  <c r="G491" i="4" a="1"/>
  <c r="G491" i="4" s="1"/>
  <c r="H491" i="4" a="1"/>
  <c r="H491" i="4" s="1"/>
  <c r="I491" i="4" a="1"/>
  <c r="I491" i="4" s="1"/>
  <c r="J491" i="4" a="1"/>
  <c r="J491" i="4" s="1"/>
  <c r="K491" i="4" a="1"/>
  <c r="K491" i="4" s="1"/>
  <c r="L491" i="4" a="1"/>
  <c r="L491" i="4" s="1"/>
  <c r="M491" i="4" a="1"/>
  <c r="M491" i="4" s="1"/>
  <c r="N491" i="4" a="1"/>
  <c r="N491" i="4" s="1"/>
  <c r="O491" i="4" a="1"/>
  <c r="O491" i="4" s="1"/>
  <c r="P491" i="4" a="1"/>
  <c r="P491" i="4" s="1"/>
  <c r="Q491" i="4" a="1"/>
  <c r="Q491" i="4" s="1"/>
  <c r="R491" i="4" a="1"/>
  <c r="R491" i="4" s="1"/>
  <c r="S491" i="4" a="1"/>
  <c r="S491" i="4" s="1"/>
  <c r="T491" i="4" a="1"/>
  <c r="T491" i="4" s="1"/>
  <c r="C492" i="4" a="1"/>
  <c r="C492" i="4" s="1"/>
  <c r="D492" i="4" a="1"/>
  <c r="D492" i="4" s="1"/>
  <c r="E492" i="4" a="1"/>
  <c r="E492" i="4" s="1"/>
  <c r="F492" i="4" a="1"/>
  <c r="F492" i="4" s="1"/>
  <c r="G492" i="4" a="1"/>
  <c r="G492" i="4" s="1"/>
  <c r="H492" i="4" a="1"/>
  <c r="H492" i="4" s="1"/>
  <c r="I492" i="4" a="1"/>
  <c r="I492" i="4" s="1"/>
  <c r="J492" i="4" a="1"/>
  <c r="J492" i="4" s="1"/>
  <c r="K492" i="4" a="1"/>
  <c r="K492" i="4" s="1"/>
  <c r="L492" i="4" a="1"/>
  <c r="L492" i="4" s="1"/>
  <c r="M492" i="4" a="1"/>
  <c r="M492" i="4" s="1"/>
  <c r="N492" i="4" a="1"/>
  <c r="N492" i="4" s="1"/>
  <c r="O492" i="4" a="1"/>
  <c r="O492" i="4" s="1"/>
  <c r="P492" i="4" a="1"/>
  <c r="P492" i="4" s="1"/>
  <c r="Q492" i="4" a="1"/>
  <c r="Q492" i="4" s="1"/>
  <c r="R492" i="4" a="1"/>
  <c r="R492" i="4" s="1"/>
  <c r="S492" i="4" a="1"/>
  <c r="S492" i="4" s="1"/>
  <c r="T492" i="4" a="1"/>
  <c r="T492" i="4" s="1"/>
  <c r="C493" i="4" a="1"/>
  <c r="C493" i="4" s="1"/>
  <c r="D493" i="4" a="1"/>
  <c r="D493" i="4" s="1"/>
  <c r="E493" i="4" a="1"/>
  <c r="E493" i="4" s="1"/>
  <c r="F493" i="4" a="1"/>
  <c r="F493" i="4" s="1"/>
  <c r="G493" i="4" a="1"/>
  <c r="G493" i="4" s="1"/>
  <c r="H493" i="4" a="1"/>
  <c r="H493" i="4" s="1"/>
  <c r="I493" i="4" a="1"/>
  <c r="I493" i="4" s="1"/>
  <c r="J493" i="4" a="1"/>
  <c r="J493" i="4" s="1"/>
  <c r="K493" i="4" a="1"/>
  <c r="K493" i="4" s="1"/>
  <c r="L493" i="4" a="1"/>
  <c r="L493" i="4" s="1"/>
  <c r="M493" i="4" a="1"/>
  <c r="M493" i="4" s="1"/>
  <c r="N493" i="4" a="1"/>
  <c r="N493" i="4" s="1"/>
  <c r="O493" i="4" a="1"/>
  <c r="O493" i="4" s="1"/>
  <c r="P493" i="4" a="1"/>
  <c r="P493" i="4" s="1"/>
  <c r="Q493" i="4" a="1"/>
  <c r="Q493" i="4" s="1"/>
  <c r="R493" i="4" a="1"/>
  <c r="R493" i="4" s="1"/>
  <c r="S493" i="4" a="1"/>
  <c r="S493" i="4" s="1"/>
  <c r="T493" i="4" a="1"/>
  <c r="T493" i="4" s="1"/>
  <c r="C494" i="4" a="1"/>
  <c r="C494" i="4" s="1"/>
  <c r="D494" i="4" a="1"/>
  <c r="D494" i="4" s="1"/>
  <c r="E494" i="4" a="1"/>
  <c r="E494" i="4" s="1"/>
  <c r="F494" i="4" a="1"/>
  <c r="F494" i="4" s="1"/>
  <c r="G494" i="4" a="1"/>
  <c r="G494" i="4" s="1"/>
  <c r="H494" i="4" a="1"/>
  <c r="H494" i="4" s="1"/>
  <c r="I494" i="4" a="1"/>
  <c r="I494" i="4" s="1"/>
  <c r="J494" i="4" a="1"/>
  <c r="J494" i="4" s="1"/>
  <c r="K494" i="4" a="1"/>
  <c r="K494" i="4" s="1"/>
  <c r="L494" i="4" a="1"/>
  <c r="L494" i="4" s="1"/>
  <c r="M494" i="4" a="1"/>
  <c r="M494" i="4" s="1"/>
  <c r="N494" i="4" a="1"/>
  <c r="N494" i="4" s="1"/>
  <c r="O494" i="4" a="1"/>
  <c r="O494" i="4" s="1"/>
  <c r="P494" i="4" a="1"/>
  <c r="P494" i="4" s="1"/>
  <c r="Q494" i="4" a="1"/>
  <c r="Q494" i="4" s="1"/>
  <c r="R494" i="4" a="1"/>
  <c r="R494" i="4" s="1"/>
  <c r="S494" i="4" a="1"/>
  <c r="S494" i="4" s="1"/>
  <c r="T494" i="4" a="1"/>
  <c r="T494" i="4" s="1"/>
  <c r="C495" i="4" a="1"/>
  <c r="C495" i="4" s="1"/>
  <c r="D495" i="4" a="1"/>
  <c r="D495" i="4" s="1"/>
  <c r="E495" i="4" a="1"/>
  <c r="E495" i="4" s="1"/>
  <c r="F495" i="4" a="1"/>
  <c r="F495" i="4" s="1"/>
  <c r="G495" i="4" a="1"/>
  <c r="G495" i="4" s="1"/>
  <c r="H495" i="4" a="1"/>
  <c r="H495" i="4" s="1"/>
  <c r="I495" i="4" a="1"/>
  <c r="I495" i="4" s="1"/>
  <c r="J495" i="4" a="1"/>
  <c r="J495" i="4" s="1"/>
  <c r="K495" i="4" a="1"/>
  <c r="K495" i="4" s="1"/>
  <c r="L495" i="4" a="1"/>
  <c r="L495" i="4" s="1"/>
  <c r="M495" i="4" a="1"/>
  <c r="M495" i="4" s="1"/>
  <c r="N495" i="4" a="1"/>
  <c r="N495" i="4" s="1"/>
  <c r="O495" i="4" a="1"/>
  <c r="O495" i="4" s="1"/>
  <c r="P495" i="4" a="1"/>
  <c r="P495" i="4" s="1"/>
  <c r="Q495" i="4" a="1"/>
  <c r="Q495" i="4" s="1"/>
  <c r="R495" i="4" a="1"/>
  <c r="R495" i="4" s="1"/>
  <c r="S495" i="4" a="1"/>
  <c r="S495" i="4" s="1"/>
  <c r="T495" i="4" a="1"/>
  <c r="T495" i="4" s="1"/>
  <c r="C496" i="4" a="1"/>
  <c r="C496" i="4" s="1"/>
  <c r="D496" i="4" a="1"/>
  <c r="D496" i="4" s="1"/>
  <c r="E496" i="4" a="1"/>
  <c r="E496" i="4" s="1"/>
  <c r="F496" i="4" a="1"/>
  <c r="F496" i="4" s="1"/>
  <c r="G496" i="4" a="1"/>
  <c r="G496" i="4" s="1"/>
  <c r="H496" i="4" a="1"/>
  <c r="H496" i="4" s="1"/>
  <c r="I496" i="4" a="1"/>
  <c r="I496" i="4" s="1"/>
  <c r="J496" i="4" a="1"/>
  <c r="J496" i="4" s="1"/>
  <c r="K496" i="4" a="1"/>
  <c r="K496" i="4" s="1"/>
  <c r="L496" i="4" a="1"/>
  <c r="L496" i="4" s="1"/>
  <c r="M496" i="4" a="1"/>
  <c r="M496" i="4" s="1"/>
  <c r="N496" i="4" a="1"/>
  <c r="N496" i="4" s="1"/>
  <c r="O496" i="4" a="1"/>
  <c r="O496" i="4" s="1"/>
  <c r="P496" i="4" a="1"/>
  <c r="P496" i="4" s="1"/>
  <c r="Q496" i="4" a="1"/>
  <c r="Q496" i="4" s="1"/>
  <c r="R496" i="4" a="1"/>
  <c r="R496" i="4" s="1"/>
  <c r="S496" i="4" a="1"/>
  <c r="S496" i="4" s="1"/>
  <c r="T496" i="4" a="1"/>
  <c r="T496" i="4" s="1"/>
  <c r="C497" i="4" a="1"/>
  <c r="C497" i="4" s="1"/>
  <c r="D497" i="4" a="1"/>
  <c r="D497" i="4" s="1"/>
  <c r="E497" i="4" a="1"/>
  <c r="E497" i="4" s="1"/>
  <c r="F497" i="4" a="1"/>
  <c r="F497" i="4" s="1"/>
  <c r="G497" i="4" a="1"/>
  <c r="G497" i="4" s="1"/>
  <c r="H497" i="4" a="1"/>
  <c r="H497" i="4" s="1"/>
  <c r="I497" i="4" a="1"/>
  <c r="I497" i="4" s="1"/>
  <c r="J497" i="4" a="1"/>
  <c r="J497" i="4" s="1"/>
  <c r="K497" i="4" a="1"/>
  <c r="K497" i="4" s="1"/>
  <c r="L497" i="4" a="1"/>
  <c r="L497" i="4" s="1"/>
  <c r="M497" i="4" a="1"/>
  <c r="M497" i="4" s="1"/>
  <c r="N497" i="4" a="1"/>
  <c r="N497" i="4" s="1"/>
  <c r="O497" i="4" a="1"/>
  <c r="O497" i="4" s="1"/>
  <c r="P497" i="4" a="1"/>
  <c r="P497" i="4" s="1"/>
  <c r="Q497" i="4" a="1"/>
  <c r="Q497" i="4" s="1"/>
  <c r="R497" i="4" a="1"/>
  <c r="R497" i="4" s="1"/>
  <c r="S497" i="4" a="1"/>
  <c r="S497" i="4" s="1"/>
  <c r="T497" i="4" a="1"/>
  <c r="T497" i="4" s="1"/>
  <c r="T467" i="4" a="1"/>
  <c r="T467" i="4" s="1"/>
  <c r="S467" i="4" a="1"/>
  <c r="S467" i="4" s="1"/>
  <c r="R467" i="4" a="1"/>
  <c r="R467" i="4" s="1"/>
  <c r="Q467" i="4" a="1"/>
  <c r="Q467" i="4" s="1"/>
  <c r="P467" i="4" a="1"/>
  <c r="P467" i="4" s="1"/>
  <c r="O467" i="4" a="1"/>
  <c r="O467" i="4" s="1"/>
  <c r="N467" i="4" a="1"/>
  <c r="N467" i="4" s="1"/>
  <c r="M467" i="4" a="1"/>
  <c r="M467" i="4" s="1"/>
  <c r="L467" i="4" a="1"/>
  <c r="L467" i="4" s="1"/>
  <c r="K467" i="4" a="1"/>
  <c r="K467" i="4" s="1"/>
  <c r="J467" i="4" a="1"/>
  <c r="J467" i="4" s="1"/>
  <c r="I467" i="4" a="1"/>
  <c r="I467" i="4" s="1"/>
  <c r="H467" i="4" a="1"/>
  <c r="H467" i="4" s="1"/>
  <c r="G467" i="4" a="1"/>
  <c r="G467" i="4" s="1"/>
  <c r="F467" i="4" a="1"/>
  <c r="F467" i="4" s="1"/>
  <c r="E467" i="4" a="1"/>
  <c r="E467" i="4" s="1"/>
  <c r="D467" i="4" a="1"/>
  <c r="D467" i="4" s="1"/>
  <c r="C467" i="4" a="1"/>
  <c r="C467" i="4" s="1"/>
  <c r="C435" i="4" a="1"/>
  <c r="C435" i="4" s="1"/>
  <c r="D435" i="4" a="1"/>
  <c r="D435" i="4" s="1"/>
  <c r="E435" i="4" a="1"/>
  <c r="E435" i="4" s="1"/>
  <c r="F435" i="4" a="1"/>
  <c r="F435" i="4" s="1"/>
  <c r="G435" i="4" a="1"/>
  <c r="G435" i="4" s="1"/>
  <c r="H435" i="4" a="1"/>
  <c r="H435" i="4" s="1"/>
  <c r="I435" i="4" a="1"/>
  <c r="I435" i="4" s="1"/>
  <c r="J435" i="4" a="1"/>
  <c r="J435" i="4" s="1"/>
  <c r="K435" i="4" a="1"/>
  <c r="K435" i="4" s="1"/>
  <c r="L435" i="4" a="1"/>
  <c r="L435" i="4" s="1"/>
  <c r="M435" i="4" a="1"/>
  <c r="M435" i="4" s="1"/>
  <c r="N435" i="4" a="1"/>
  <c r="N435" i="4" s="1"/>
  <c r="O435" i="4" a="1"/>
  <c r="O435" i="4" s="1"/>
  <c r="P435" i="4" a="1"/>
  <c r="P435" i="4" s="1"/>
  <c r="Q435" i="4" a="1"/>
  <c r="Q435" i="4" s="1"/>
  <c r="R435" i="4" a="1"/>
  <c r="R435" i="4" s="1"/>
  <c r="S435" i="4" a="1"/>
  <c r="S435" i="4" s="1"/>
  <c r="T435" i="4" a="1"/>
  <c r="T435" i="4" s="1"/>
  <c r="C436" i="4" a="1"/>
  <c r="C436" i="4" s="1"/>
  <c r="D436" i="4" a="1"/>
  <c r="D436" i="4" s="1"/>
  <c r="E436" i="4" a="1"/>
  <c r="E436" i="4" s="1"/>
  <c r="F436" i="4" a="1"/>
  <c r="F436" i="4" s="1"/>
  <c r="G436" i="4" a="1"/>
  <c r="G436" i="4" s="1"/>
  <c r="H436" i="4" a="1"/>
  <c r="H436" i="4" s="1"/>
  <c r="I436" i="4" a="1"/>
  <c r="I436" i="4" s="1"/>
  <c r="J436" i="4" a="1"/>
  <c r="J436" i="4" s="1"/>
  <c r="K436" i="4" a="1"/>
  <c r="K436" i="4" s="1"/>
  <c r="L436" i="4" a="1"/>
  <c r="L436" i="4" s="1"/>
  <c r="M436" i="4" a="1"/>
  <c r="M436" i="4" s="1"/>
  <c r="N436" i="4" a="1"/>
  <c r="N436" i="4" s="1"/>
  <c r="O436" i="4" a="1"/>
  <c r="O436" i="4" s="1"/>
  <c r="P436" i="4" a="1"/>
  <c r="P436" i="4" s="1"/>
  <c r="Q436" i="4" a="1"/>
  <c r="Q436" i="4" s="1"/>
  <c r="R436" i="4" a="1"/>
  <c r="R436" i="4" s="1"/>
  <c r="S436" i="4" a="1"/>
  <c r="S436" i="4" s="1"/>
  <c r="T436" i="4" a="1"/>
  <c r="T436" i="4" s="1"/>
  <c r="C437" i="4" a="1"/>
  <c r="C437" i="4" s="1"/>
  <c r="D437" i="4" a="1"/>
  <c r="D437" i="4" s="1"/>
  <c r="E437" i="4" a="1"/>
  <c r="E437" i="4" s="1"/>
  <c r="F437" i="4" a="1"/>
  <c r="F437" i="4" s="1"/>
  <c r="G437" i="4" a="1"/>
  <c r="G437" i="4" s="1"/>
  <c r="H437" i="4" a="1"/>
  <c r="H437" i="4" s="1"/>
  <c r="I437" i="4" a="1"/>
  <c r="I437" i="4" s="1"/>
  <c r="J437" i="4" a="1"/>
  <c r="J437" i="4" s="1"/>
  <c r="K437" i="4" a="1"/>
  <c r="K437" i="4" s="1"/>
  <c r="L437" i="4" a="1"/>
  <c r="L437" i="4" s="1"/>
  <c r="M437" i="4" a="1"/>
  <c r="M437" i="4" s="1"/>
  <c r="N437" i="4" a="1"/>
  <c r="N437" i="4" s="1"/>
  <c r="O437" i="4" a="1"/>
  <c r="O437" i="4" s="1"/>
  <c r="P437" i="4" a="1"/>
  <c r="P437" i="4" s="1"/>
  <c r="Q437" i="4" a="1"/>
  <c r="Q437" i="4" s="1"/>
  <c r="R437" i="4" a="1"/>
  <c r="R437" i="4" s="1"/>
  <c r="S437" i="4" a="1"/>
  <c r="S437" i="4" s="1"/>
  <c r="T437" i="4" a="1"/>
  <c r="T437" i="4" s="1"/>
  <c r="C438" i="4" a="1"/>
  <c r="C438" i="4" s="1"/>
  <c r="D438" i="4" a="1"/>
  <c r="D438" i="4" s="1"/>
  <c r="E438" i="4" a="1"/>
  <c r="E438" i="4" s="1"/>
  <c r="F438" i="4" a="1"/>
  <c r="F438" i="4" s="1"/>
  <c r="G438" i="4" a="1"/>
  <c r="G438" i="4" s="1"/>
  <c r="H438" i="4" a="1"/>
  <c r="H438" i="4" s="1"/>
  <c r="I438" i="4" a="1"/>
  <c r="I438" i="4" s="1"/>
  <c r="J438" i="4" a="1"/>
  <c r="J438" i="4" s="1"/>
  <c r="K438" i="4" a="1"/>
  <c r="K438" i="4" s="1"/>
  <c r="L438" i="4" a="1"/>
  <c r="L438" i="4" s="1"/>
  <c r="M438" i="4" a="1"/>
  <c r="M438" i="4" s="1"/>
  <c r="N438" i="4" a="1"/>
  <c r="N438" i="4" s="1"/>
  <c r="O438" i="4" a="1"/>
  <c r="O438" i="4" s="1"/>
  <c r="P438" i="4" a="1"/>
  <c r="P438" i="4" s="1"/>
  <c r="Q438" i="4" a="1"/>
  <c r="Q438" i="4" s="1"/>
  <c r="R438" i="4" a="1"/>
  <c r="R438" i="4" s="1"/>
  <c r="S438" i="4" a="1"/>
  <c r="S438" i="4" s="1"/>
  <c r="T438" i="4" a="1"/>
  <c r="T438" i="4" s="1"/>
  <c r="C439" i="4" a="1"/>
  <c r="C439" i="4" s="1"/>
  <c r="D439" i="4" a="1"/>
  <c r="D439" i="4" s="1"/>
  <c r="E439" i="4" a="1"/>
  <c r="E439" i="4" s="1"/>
  <c r="F439" i="4" a="1"/>
  <c r="F439" i="4" s="1"/>
  <c r="G439" i="4" a="1"/>
  <c r="G439" i="4" s="1"/>
  <c r="H439" i="4" a="1"/>
  <c r="H439" i="4" s="1"/>
  <c r="I439" i="4" a="1"/>
  <c r="I439" i="4" s="1"/>
  <c r="J439" i="4" a="1"/>
  <c r="J439" i="4" s="1"/>
  <c r="K439" i="4" a="1"/>
  <c r="K439" i="4" s="1"/>
  <c r="L439" i="4" a="1"/>
  <c r="L439" i="4" s="1"/>
  <c r="M439" i="4" a="1"/>
  <c r="M439" i="4" s="1"/>
  <c r="N439" i="4" a="1"/>
  <c r="N439" i="4" s="1"/>
  <c r="O439" i="4" a="1"/>
  <c r="O439" i="4" s="1"/>
  <c r="P439" i="4" a="1"/>
  <c r="P439" i="4" s="1"/>
  <c r="Q439" i="4" a="1"/>
  <c r="Q439" i="4" s="1"/>
  <c r="R439" i="4" a="1"/>
  <c r="R439" i="4" s="1"/>
  <c r="S439" i="4" a="1"/>
  <c r="S439" i="4" s="1"/>
  <c r="T439" i="4" a="1"/>
  <c r="T439" i="4" s="1"/>
  <c r="C440" i="4" a="1"/>
  <c r="C440" i="4" s="1"/>
  <c r="D440" i="4" a="1"/>
  <c r="D440" i="4" s="1"/>
  <c r="E440" i="4" a="1"/>
  <c r="E440" i="4" s="1"/>
  <c r="F440" i="4" a="1"/>
  <c r="F440" i="4" s="1"/>
  <c r="G440" i="4" a="1"/>
  <c r="G440" i="4" s="1"/>
  <c r="H440" i="4" a="1"/>
  <c r="H440" i="4" s="1"/>
  <c r="I440" i="4" a="1"/>
  <c r="I440" i="4" s="1"/>
  <c r="J440" i="4" a="1"/>
  <c r="J440" i="4" s="1"/>
  <c r="K440" i="4" a="1"/>
  <c r="K440" i="4" s="1"/>
  <c r="L440" i="4" a="1"/>
  <c r="L440" i="4" s="1"/>
  <c r="M440" i="4" a="1"/>
  <c r="M440" i="4" s="1"/>
  <c r="N440" i="4" a="1"/>
  <c r="N440" i="4" s="1"/>
  <c r="O440" i="4" a="1"/>
  <c r="O440" i="4" s="1"/>
  <c r="P440" i="4" a="1"/>
  <c r="P440" i="4" s="1"/>
  <c r="Q440" i="4" a="1"/>
  <c r="Q440" i="4" s="1"/>
  <c r="R440" i="4" a="1"/>
  <c r="R440" i="4" s="1"/>
  <c r="S440" i="4" a="1"/>
  <c r="S440" i="4" s="1"/>
  <c r="T440" i="4" a="1"/>
  <c r="T440" i="4" s="1"/>
  <c r="C441" i="4" a="1"/>
  <c r="C441" i="4" s="1"/>
  <c r="D441" i="4" a="1"/>
  <c r="D441" i="4" s="1"/>
  <c r="E441" i="4" a="1"/>
  <c r="E441" i="4" s="1"/>
  <c r="F441" i="4" a="1"/>
  <c r="F441" i="4" s="1"/>
  <c r="G441" i="4" a="1"/>
  <c r="G441" i="4" s="1"/>
  <c r="H441" i="4" a="1"/>
  <c r="H441" i="4" s="1"/>
  <c r="I441" i="4" a="1"/>
  <c r="I441" i="4" s="1"/>
  <c r="J441" i="4" a="1"/>
  <c r="J441" i="4" s="1"/>
  <c r="K441" i="4" a="1"/>
  <c r="K441" i="4" s="1"/>
  <c r="L441" i="4" a="1"/>
  <c r="L441" i="4" s="1"/>
  <c r="M441" i="4" a="1"/>
  <c r="M441" i="4" s="1"/>
  <c r="N441" i="4" a="1"/>
  <c r="N441" i="4" s="1"/>
  <c r="O441" i="4" a="1"/>
  <c r="O441" i="4" s="1"/>
  <c r="P441" i="4" a="1"/>
  <c r="P441" i="4" s="1"/>
  <c r="Q441" i="4" a="1"/>
  <c r="Q441" i="4" s="1"/>
  <c r="R441" i="4" a="1"/>
  <c r="R441" i="4" s="1"/>
  <c r="S441" i="4" a="1"/>
  <c r="S441" i="4" s="1"/>
  <c r="T441" i="4" a="1"/>
  <c r="T441" i="4" s="1"/>
  <c r="C442" i="4" a="1"/>
  <c r="C442" i="4" s="1"/>
  <c r="D442" i="4" a="1"/>
  <c r="D442" i="4" s="1"/>
  <c r="E442" i="4" a="1"/>
  <c r="E442" i="4" s="1"/>
  <c r="F442" i="4" a="1"/>
  <c r="F442" i="4" s="1"/>
  <c r="G442" i="4" a="1"/>
  <c r="G442" i="4" s="1"/>
  <c r="H442" i="4" a="1"/>
  <c r="H442" i="4" s="1"/>
  <c r="I442" i="4" a="1"/>
  <c r="I442" i="4" s="1"/>
  <c r="J442" i="4" a="1"/>
  <c r="J442" i="4" s="1"/>
  <c r="K442" i="4" a="1"/>
  <c r="K442" i="4" s="1"/>
  <c r="L442" i="4" a="1"/>
  <c r="L442" i="4" s="1"/>
  <c r="M442" i="4" a="1"/>
  <c r="M442" i="4" s="1"/>
  <c r="N442" i="4" a="1"/>
  <c r="N442" i="4" s="1"/>
  <c r="O442" i="4" a="1"/>
  <c r="O442" i="4" s="1"/>
  <c r="P442" i="4" a="1"/>
  <c r="P442" i="4" s="1"/>
  <c r="Q442" i="4" a="1"/>
  <c r="Q442" i="4" s="1"/>
  <c r="R442" i="4" a="1"/>
  <c r="R442" i="4" s="1"/>
  <c r="S442" i="4" a="1"/>
  <c r="S442" i="4" s="1"/>
  <c r="T442" i="4" a="1"/>
  <c r="T442" i="4" s="1"/>
  <c r="C443" i="4" a="1"/>
  <c r="C443" i="4" s="1"/>
  <c r="D443" i="4" a="1"/>
  <c r="D443" i="4" s="1"/>
  <c r="E443" i="4" a="1"/>
  <c r="E443" i="4" s="1"/>
  <c r="F443" i="4" a="1"/>
  <c r="F443" i="4" s="1"/>
  <c r="G443" i="4" a="1"/>
  <c r="G443" i="4" s="1"/>
  <c r="H443" i="4" a="1"/>
  <c r="H443" i="4" s="1"/>
  <c r="I443" i="4" a="1"/>
  <c r="I443" i="4" s="1"/>
  <c r="J443" i="4" a="1"/>
  <c r="J443" i="4" s="1"/>
  <c r="K443" i="4" a="1"/>
  <c r="K443" i="4" s="1"/>
  <c r="L443" i="4" a="1"/>
  <c r="L443" i="4" s="1"/>
  <c r="M443" i="4" a="1"/>
  <c r="M443" i="4" s="1"/>
  <c r="N443" i="4" a="1"/>
  <c r="N443" i="4" s="1"/>
  <c r="O443" i="4" a="1"/>
  <c r="O443" i="4" s="1"/>
  <c r="P443" i="4" a="1"/>
  <c r="P443" i="4" s="1"/>
  <c r="Q443" i="4" a="1"/>
  <c r="Q443" i="4" s="1"/>
  <c r="R443" i="4" a="1"/>
  <c r="R443" i="4" s="1"/>
  <c r="S443" i="4" a="1"/>
  <c r="S443" i="4" s="1"/>
  <c r="T443" i="4" a="1"/>
  <c r="T443" i="4" s="1"/>
  <c r="C444" i="4" a="1"/>
  <c r="C444" i="4" s="1"/>
  <c r="D444" i="4" a="1"/>
  <c r="D444" i="4" s="1"/>
  <c r="E444" i="4" a="1"/>
  <c r="E444" i="4" s="1"/>
  <c r="F444" i="4" a="1"/>
  <c r="F444" i="4" s="1"/>
  <c r="G444" i="4" a="1"/>
  <c r="G444" i="4" s="1"/>
  <c r="H444" i="4" a="1"/>
  <c r="H444" i="4" s="1"/>
  <c r="I444" i="4" a="1"/>
  <c r="I444" i="4" s="1"/>
  <c r="J444" i="4" a="1"/>
  <c r="J444" i="4" s="1"/>
  <c r="K444" i="4" a="1"/>
  <c r="K444" i="4" s="1"/>
  <c r="L444" i="4" a="1"/>
  <c r="L444" i="4" s="1"/>
  <c r="M444" i="4" a="1"/>
  <c r="M444" i="4" s="1"/>
  <c r="N444" i="4" a="1"/>
  <c r="N444" i="4" s="1"/>
  <c r="O444" i="4" a="1"/>
  <c r="O444" i="4" s="1"/>
  <c r="P444" i="4" a="1"/>
  <c r="P444" i="4" s="1"/>
  <c r="Q444" i="4" a="1"/>
  <c r="Q444" i="4" s="1"/>
  <c r="R444" i="4" a="1"/>
  <c r="R444" i="4" s="1"/>
  <c r="S444" i="4" a="1"/>
  <c r="S444" i="4" s="1"/>
  <c r="T444" i="4" a="1"/>
  <c r="T444" i="4" s="1"/>
  <c r="C445" i="4" a="1"/>
  <c r="C445" i="4" s="1"/>
  <c r="D445" i="4" a="1"/>
  <c r="D445" i="4" s="1"/>
  <c r="E445" i="4" a="1"/>
  <c r="E445" i="4" s="1"/>
  <c r="F445" i="4" a="1"/>
  <c r="F445" i="4" s="1"/>
  <c r="G445" i="4" a="1"/>
  <c r="G445" i="4" s="1"/>
  <c r="H445" i="4" a="1"/>
  <c r="H445" i="4" s="1"/>
  <c r="I445" i="4" a="1"/>
  <c r="I445" i="4" s="1"/>
  <c r="J445" i="4" a="1"/>
  <c r="J445" i="4" s="1"/>
  <c r="K445" i="4" a="1"/>
  <c r="K445" i="4" s="1"/>
  <c r="L445" i="4" a="1"/>
  <c r="L445" i="4" s="1"/>
  <c r="M445" i="4" a="1"/>
  <c r="M445" i="4" s="1"/>
  <c r="N445" i="4" a="1"/>
  <c r="N445" i="4" s="1"/>
  <c r="O445" i="4" a="1"/>
  <c r="O445" i="4" s="1"/>
  <c r="P445" i="4" a="1"/>
  <c r="P445" i="4" s="1"/>
  <c r="Q445" i="4" a="1"/>
  <c r="Q445" i="4" s="1"/>
  <c r="R445" i="4" a="1"/>
  <c r="R445" i="4" s="1"/>
  <c r="S445" i="4" a="1"/>
  <c r="S445" i="4" s="1"/>
  <c r="T445" i="4" a="1"/>
  <c r="T445" i="4" s="1"/>
  <c r="C446" i="4" a="1"/>
  <c r="C446" i="4" s="1"/>
  <c r="D446" i="4" a="1"/>
  <c r="D446" i="4" s="1"/>
  <c r="E446" i="4" a="1"/>
  <c r="E446" i="4" s="1"/>
  <c r="F446" i="4" a="1"/>
  <c r="F446" i="4" s="1"/>
  <c r="G446" i="4" a="1"/>
  <c r="G446" i="4" s="1"/>
  <c r="H446" i="4" a="1"/>
  <c r="H446" i="4" s="1"/>
  <c r="I446" i="4" a="1"/>
  <c r="I446" i="4" s="1"/>
  <c r="J446" i="4" a="1"/>
  <c r="J446" i="4" s="1"/>
  <c r="K446" i="4" a="1"/>
  <c r="K446" i="4" s="1"/>
  <c r="L446" i="4" a="1"/>
  <c r="L446" i="4" s="1"/>
  <c r="M446" i="4" a="1"/>
  <c r="M446" i="4" s="1"/>
  <c r="N446" i="4" a="1"/>
  <c r="N446" i="4" s="1"/>
  <c r="O446" i="4" a="1"/>
  <c r="O446" i="4" s="1"/>
  <c r="P446" i="4" a="1"/>
  <c r="P446" i="4" s="1"/>
  <c r="Q446" i="4" a="1"/>
  <c r="Q446" i="4" s="1"/>
  <c r="R446" i="4" a="1"/>
  <c r="R446" i="4" s="1"/>
  <c r="S446" i="4" a="1"/>
  <c r="S446" i="4" s="1"/>
  <c r="T446" i="4" a="1"/>
  <c r="T446" i="4" s="1"/>
  <c r="C447" i="4" a="1"/>
  <c r="C447" i="4" s="1"/>
  <c r="D447" i="4" a="1"/>
  <c r="D447" i="4" s="1"/>
  <c r="E447" i="4" a="1"/>
  <c r="E447" i="4" s="1"/>
  <c r="F447" i="4" a="1"/>
  <c r="F447" i="4" s="1"/>
  <c r="G447" i="4" a="1"/>
  <c r="G447" i="4" s="1"/>
  <c r="H447" i="4" a="1"/>
  <c r="H447" i="4" s="1"/>
  <c r="I447" i="4" a="1"/>
  <c r="I447" i="4" s="1"/>
  <c r="J447" i="4" a="1"/>
  <c r="J447" i="4" s="1"/>
  <c r="K447" i="4" a="1"/>
  <c r="K447" i="4" s="1"/>
  <c r="L447" i="4" a="1"/>
  <c r="L447" i="4" s="1"/>
  <c r="M447" i="4" a="1"/>
  <c r="M447" i="4" s="1"/>
  <c r="N447" i="4" a="1"/>
  <c r="N447" i="4" s="1"/>
  <c r="O447" i="4" a="1"/>
  <c r="O447" i="4" s="1"/>
  <c r="P447" i="4" a="1"/>
  <c r="P447" i="4" s="1"/>
  <c r="Q447" i="4" a="1"/>
  <c r="Q447" i="4" s="1"/>
  <c r="R447" i="4" a="1"/>
  <c r="R447" i="4" s="1"/>
  <c r="S447" i="4" a="1"/>
  <c r="S447" i="4" s="1"/>
  <c r="T447" i="4" a="1"/>
  <c r="T447" i="4" s="1"/>
  <c r="C448" i="4" a="1"/>
  <c r="C448" i="4" s="1"/>
  <c r="D448" i="4" a="1"/>
  <c r="D448" i="4" s="1"/>
  <c r="E448" i="4" a="1"/>
  <c r="E448" i="4" s="1"/>
  <c r="F448" i="4" a="1"/>
  <c r="F448" i="4" s="1"/>
  <c r="G448" i="4" a="1"/>
  <c r="G448" i="4" s="1"/>
  <c r="H448" i="4" a="1"/>
  <c r="H448" i="4" s="1"/>
  <c r="I448" i="4" a="1"/>
  <c r="I448" i="4" s="1"/>
  <c r="J448" i="4" a="1"/>
  <c r="J448" i="4" s="1"/>
  <c r="K448" i="4" a="1"/>
  <c r="K448" i="4" s="1"/>
  <c r="L448" i="4" a="1"/>
  <c r="L448" i="4" s="1"/>
  <c r="M448" i="4" a="1"/>
  <c r="M448" i="4" s="1"/>
  <c r="N448" i="4" a="1"/>
  <c r="N448" i="4" s="1"/>
  <c r="O448" i="4" a="1"/>
  <c r="O448" i="4" s="1"/>
  <c r="P448" i="4" a="1"/>
  <c r="P448" i="4" s="1"/>
  <c r="Q448" i="4" a="1"/>
  <c r="Q448" i="4" s="1"/>
  <c r="R448" i="4" a="1"/>
  <c r="R448" i="4" s="1"/>
  <c r="S448" i="4" a="1"/>
  <c r="S448" i="4" s="1"/>
  <c r="T448" i="4" a="1"/>
  <c r="T448" i="4" s="1"/>
  <c r="C449" i="4" a="1"/>
  <c r="C449" i="4" s="1"/>
  <c r="D449" i="4" a="1"/>
  <c r="D449" i="4" s="1"/>
  <c r="E449" i="4" a="1"/>
  <c r="E449" i="4" s="1"/>
  <c r="F449" i="4" a="1"/>
  <c r="F449" i="4" s="1"/>
  <c r="G449" i="4" a="1"/>
  <c r="G449" i="4" s="1"/>
  <c r="H449" i="4" a="1"/>
  <c r="H449" i="4" s="1"/>
  <c r="I449" i="4" a="1"/>
  <c r="I449" i="4" s="1"/>
  <c r="J449" i="4" a="1"/>
  <c r="J449" i="4" s="1"/>
  <c r="K449" i="4" a="1"/>
  <c r="K449" i="4" s="1"/>
  <c r="L449" i="4" a="1"/>
  <c r="L449" i="4" s="1"/>
  <c r="M449" i="4" a="1"/>
  <c r="M449" i="4" s="1"/>
  <c r="N449" i="4" a="1"/>
  <c r="N449" i="4" s="1"/>
  <c r="O449" i="4" a="1"/>
  <c r="O449" i="4" s="1"/>
  <c r="P449" i="4" a="1"/>
  <c r="P449" i="4" s="1"/>
  <c r="Q449" i="4" a="1"/>
  <c r="Q449" i="4" s="1"/>
  <c r="R449" i="4" a="1"/>
  <c r="R449" i="4" s="1"/>
  <c r="S449" i="4" a="1"/>
  <c r="S449" i="4" s="1"/>
  <c r="T449" i="4" a="1"/>
  <c r="T449" i="4" s="1"/>
  <c r="C450" i="4" a="1"/>
  <c r="C450" i="4" s="1"/>
  <c r="D450" i="4" a="1"/>
  <c r="D450" i="4" s="1"/>
  <c r="E450" i="4" a="1"/>
  <c r="E450" i="4" s="1"/>
  <c r="F450" i="4" a="1"/>
  <c r="F450" i="4" s="1"/>
  <c r="G450" i="4" a="1"/>
  <c r="G450" i="4" s="1"/>
  <c r="H450" i="4" a="1"/>
  <c r="H450" i="4" s="1"/>
  <c r="I450" i="4" a="1"/>
  <c r="I450" i="4" s="1"/>
  <c r="J450" i="4" a="1"/>
  <c r="J450" i="4" s="1"/>
  <c r="K450" i="4" a="1"/>
  <c r="K450" i="4" s="1"/>
  <c r="L450" i="4" a="1"/>
  <c r="L450" i="4" s="1"/>
  <c r="M450" i="4" a="1"/>
  <c r="M450" i="4" s="1"/>
  <c r="N450" i="4" a="1"/>
  <c r="N450" i="4" s="1"/>
  <c r="O450" i="4" a="1"/>
  <c r="O450" i="4" s="1"/>
  <c r="P450" i="4" a="1"/>
  <c r="P450" i="4" s="1"/>
  <c r="Q450" i="4" a="1"/>
  <c r="Q450" i="4" s="1"/>
  <c r="R450" i="4" a="1"/>
  <c r="R450" i="4" s="1"/>
  <c r="S450" i="4" a="1"/>
  <c r="S450" i="4" s="1"/>
  <c r="T450" i="4" a="1"/>
  <c r="T450" i="4" s="1"/>
  <c r="C451" i="4" a="1"/>
  <c r="C451" i="4" s="1"/>
  <c r="D451" i="4" a="1"/>
  <c r="D451" i="4" s="1"/>
  <c r="E451" i="4" a="1"/>
  <c r="E451" i="4" s="1"/>
  <c r="F451" i="4" a="1"/>
  <c r="F451" i="4" s="1"/>
  <c r="G451" i="4" a="1"/>
  <c r="G451" i="4" s="1"/>
  <c r="H451" i="4" a="1"/>
  <c r="H451" i="4" s="1"/>
  <c r="I451" i="4" a="1"/>
  <c r="I451" i="4" s="1"/>
  <c r="J451" i="4" a="1"/>
  <c r="J451" i="4" s="1"/>
  <c r="K451" i="4" a="1"/>
  <c r="K451" i="4" s="1"/>
  <c r="L451" i="4" a="1"/>
  <c r="L451" i="4" s="1"/>
  <c r="M451" i="4" a="1"/>
  <c r="M451" i="4" s="1"/>
  <c r="N451" i="4" a="1"/>
  <c r="N451" i="4" s="1"/>
  <c r="O451" i="4" a="1"/>
  <c r="O451" i="4" s="1"/>
  <c r="P451" i="4" a="1"/>
  <c r="P451" i="4" s="1"/>
  <c r="Q451" i="4" a="1"/>
  <c r="Q451" i="4" s="1"/>
  <c r="R451" i="4" a="1"/>
  <c r="R451" i="4" s="1"/>
  <c r="S451" i="4" a="1"/>
  <c r="S451" i="4" s="1"/>
  <c r="T451" i="4" a="1"/>
  <c r="T451" i="4" s="1"/>
  <c r="C452" i="4" a="1"/>
  <c r="C452" i="4" s="1"/>
  <c r="D452" i="4" a="1"/>
  <c r="D452" i="4" s="1"/>
  <c r="E452" i="4" a="1"/>
  <c r="E452" i="4" s="1"/>
  <c r="F452" i="4" a="1"/>
  <c r="F452" i="4" s="1"/>
  <c r="G452" i="4" a="1"/>
  <c r="G452" i="4" s="1"/>
  <c r="H452" i="4" a="1"/>
  <c r="H452" i="4" s="1"/>
  <c r="I452" i="4" a="1"/>
  <c r="I452" i="4" s="1"/>
  <c r="J452" i="4" a="1"/>
  <c r="J452" i="4" s="1"/>
  <c r="K452" i="4" a="1"/>
  <c r="K452" i="4" s="1"/>
  <c r="L452" i="4" a="1"/>
  <c r="L452" i="4" s="1"/>
  <c r="M452" i="4" a="1"/>
  <c r="M452" i="4" s="1"/>
  <c r="N452" i="4" a="1"/>
  <c r="N452" i="4" s="1"/>
  <c r="O452" i="4" a="1"/>
  <c r="O452" i="4" s="1"/>
  <c r="P452" i="4" a="1"/>
  <c r="P452" i="4" s="1"/>
  <c r="Q452" i="4" a="1"/>
  <c r="Q452" i="4" s="1"/>
  <c r="R452" i="4" a="1"/>
  <c r="R452" i="4" s="1"/>
  <c r="S452" i="4" a="1"/>
  <c r="S452" i="4" s="1"/>
  <c r="T452" i="4" a="1"/>
  <c r="T452" i="4" s="1"/>
  <c r="C453" i="4" a="1"/>
  <c r="C453" i="4" s="1"/>
  <c r="D453" i="4" a="1"/>
  <c r="D453" i="4" s="1"/>
  <c r="E453" i="4" a="1"/>
  <c r="E453" i="4" s="1"/>
  <c r="F453" i="4" a="1"/>
  <c r="F453" i="4" s="1"/>
  <c r="G453" i="4" a="1"/>
  <c r="G453" i="4" s="1"/>
  <c r="H453" i="4" a="1"/>
  <c r="H453" i="4" s="1"/>
  <c r="I453" i="4" a="1"/>
  <c r="I453" i="4" s="1"/>
  <c r="J453" i="4" a="1"/>
  <c r="J453" i="4" s="1"/>
  <c r="K453" i="4" a="1"/>
  <c r="K453" i="4" s="1"/>
  <c r="L453" i="4" a="1"/>
  <c r="L453" i="4" s="1"/>
  <c r="M453" i="4" a="1"/>
  <c r="M453" i="4" s="1"/>
  <c r="N453" i="4" a="1"/>
  <c r="N453" i="4" s="1"/>
  <c r="O453" i="4" a="1"/>
  <c r="O453" i="4" s="1"/>
  <c r="P453" i="4" a="1"/>
  <c r="P453" i="4" s="1"/>
  <c r="Q453" i="4" a="1"/>
  <c r="Q453" i="4" s="1"/>
  <c r="R453" i="4" a="1"/>
  <c r="R453" i="4" s="1"/>
  <c r="S453" i="4" a="1"/>
  <c r="S453" i="4" s="1"/>
  <c r="T453" i="4" a="1"/>
  <c r="T453" i="4" s="1"/>
  <c r="C454" i="4" a="1"/>
  <c r="C454" i="4" s="1"/>
  <c r="D454" i="4" a="1"/>
  <c r="D454" i="4" s="1"/>
  <c r="E454" i="4" a="1"/>
  <c r="E454" i="4" s="1"/>
  <c r="F454" i="4" a="1"/>
  <c r="F454" i="4" s="1"/>
  <c r="G454" i="4" a="1"/>
  <c r="G454" i="4" s="1"/>
  <c r="H454" i="4" a="1"/>
  <c r="H454" i="4" s="1"/>
  <c r="I454" i="4" a="1"/>
  <c r="I454" i="4" s="1"/>
  <c r="J454" i="4" a="1"/>
  <c r="J454" i="4" s="1"/>
  <c r="K454" i="4" a="1"/>
  <c r="K454" i="4" s="1"/>
  <c r="L454" i="4" a="1"/>
  <c r="L454" i="4" s="1"/>
  <c r="M454" i="4" a="1"/>
  <c r="M454" i="4" s="1"/>
  <c r="N454" i="4" a="1"/>
  <c r="N454" i="4" s="1"/>
  <c r="O454" i="4" a="1"/>
  <c r="O454" i="4" s="1"/>
  <c r="P454" i="4" a="1"/>
  <c r="P454" i="4" s="1"/>
  <c r="Q454" i="4" a="1"/>
  <c r="Q454" i="4" s="1"/>
  <c r="R454" i="4" a="1"/>
  <c r="R454" i="4" s="1"/>
  <c r="S454" i="4" a="1"/>
  <c r="S454" i="4" s="1"/>
  <c r="T454" i="4" a="1"/>
  <c r="T454" i="4" s="1"/>
  <c r="C455" i="4" a="1"/>
  <c r="C455" i="4" s="1"/>
  <c r="D455" i="4" a="1"/>
  <c r="D455" i="4" s="1"/>
  <c r="E455" i="4" a="1"/>
  <c r="E455" i="4" s="1"/>
  <c r="F455" i="4" a="1"/>
  <c r="F455" i="4" s="1"/>
  <c r="G455" i="4" a="1"/>
  <c r="G455" i="4" s="1"/>
  <c r="H455" i="4" a="1"/>
  <c r="H455" i="4" s="1"/>
  <c r="I455" i="4" a="1"/>
  <c r="I455" i="4" s="1"/>
  <c r="J455" i="4" a="1"/>
  <c r="J455" i="4" s="1"/>
  <c r="K455" i="4" a="1"/>
  <c r="K455" i="4" s="1"/>
  <c r="L455" i="4" a="1"/>
  <c r="L455" i="4" s="1"/>
  <c r="M455" i="4" a="1"/>
  <c r="M455" i="4" s="1"/>
  <c r="N455" i="4" a="1"/>
  <c r="N455" i="4" s="1"/>
  <c r="O455" i="4" a="1"/>
  <c r="O455" i="4" s="1"/>
  <c r="P455" i="4" a="1"/>
  <c r="P455" i="4" s="1"/>
  <c r="Q455" i="4" a="1"/>
  <c r="Q455" i="4" s="1"/>
  <c r="R455" i="4" a="1"/>
  <c r="R455" i="4" s="1"/>
  <c r="S455" i="4" a="1"/>
  <c r="S455" i="4" s="1"/>
  <c r="T455" i="4" a="1"/>
  <c r="T455" i="4" s="1"/>
  <c r="C456" i="4" a="1"/>
  <c r="C456" i="4" s="1"/>
  <c r="D456" i="4" a="1"/>
  <c r="D456" i="4" s="1"/>
  <c r="E456" i="4" a="1"/>
  <c r="E456" i="4" s="1"/>
  <c r="F456" i="4" a="1"/>
  <c r="F456" i="4" s="1"/>
  <c r="G456" i="4" a="1"/>
  <c r="G456" i="4" s="1"/>
  <c r="H456" i="4" a="1"/>
  <c r="H456" i="4" s="1"/>
  <c r="I456" i="4" a="1"/>
  <c r="I456" i="4" s="1"/>
  <c r="J456" i="4" a="1"/>
  <c r="J456" i="4" s="1"/>
  <c r="K456" i="4" a="1"/>
  <c r="K456" i="4" s="1"/>
  <c r="L456" i="4" a="1"/>
  <c r="L456" i="4" s="1"/>
  <c r="M456" i="4" a="1"/>
  <c r="M456" i="4" s="1"/>
  <c r="N456" i="4" a="1"/>
  <c r="N456" i="4" s="1"/>
  <c r="O456" i="4" a="1"/>
  <c r="O456" i="4" s="1"/>
  <c r="P456" i="4" a="1"/>
  <c r="P456" i="4" s="1"/>
  <c r="Q456" i="4" a="1"/>
  <c r="Q456" i="4" s="1"/>
  <c r="R456" i="4" a="1"/>
  <c r="R456" i="4" s="1"/>
  <c r="S456" i="4" a="1"/>
  <c r="S456" i="4" s="1"/>
  <c r="T456" i="4" a="1"/>
  <c r="T456" i="4" s="1"/>
  <c r="C457" i="4" a="1"/>
  <c r="C457" i="4" s="1"/>
  <c r="D457" i="4" a="1"/>
  <c r="D457" i="4" s="1"/>
  <c r="E457" i="4" a="1"/>
  <c r="E457" i="4" s="1"/>
  <c r="F457" i="4" a="1"/>
  <c r="F457" i="4" s="1"/>
  <c r="G457" i="4" a="1"/>
  <c r="G457" i="4" s="1"/>
  <c r="H457" i="4" a="1"/>
  <c r="H457" i="4" s="1"/>
  <c r="I457" i="4" a="1"/>
  <c r="I457" i="4" s="1"/>
  <c r="J457" i="4" a="1"/>
  <c r="J457" i="4" s="1"/>
  <c r="K457" i="4" a="1"/>
  <c r="K457" i="4" s="1"/>
  <c r="L457" i="4" a="1"/>
  <c r="L457" i="4" s="1"/>
  <c r="M457" i="4" a="1"/>
  <c r="M457" i="4" s="1"/>
  <c r="N457" i="4" a="1"/>
  <c r="N457" i="4" s="1"/>
  <c r="O457" i="4" a="1"/>
  <c r="O457" i="4" s="1"/>
  <c r="P457" i="4" a="1"/>
  <c r="P457" i="4" s="1"/>
  <c r="Q457" i="4" a="1"/>
  <c r="Q457" i="4" s="1"/>
  <c r="R457" i="4" a="1"/>
  <c r="R457" i="4" s="1"/>
  <c r="S457" i="4" a="1"/>
  <c r="S457" i="4" s="1"/>
  <c r="T457" i="4" a="1"/>
  <c r="T457" i="4" s="1"/>
  <c r="C458" i="4" a="1"/>
  <c r="C458" i="4" s="1"/>
  <c r="D458" i="4" a="1"/>
  <c r="D458" i="4" s="1"/>
  <c r="E458" i="4" a="1"/>
  <c r="E458" i="4" s="1"/>
  <c r="F458" i="4" a="1"/>
  <c r="F458" i="4" s="1"/>
  <c r="G458" i="4" a="1"/>
  <c r="G458" i="4" s="1"/>
  <c r="H458" i="4" a="1"/>
  <c r="H458" i="4" s="1"/>
  <c r="I458" i="4" a="1"/>
  <c r="I458" i="4" s="1"/>
  <c r="J458" i="4" a="1"/>
  <c r="J458" i="4" s="1"/>
  <c r="K458" i="4" a="1"/>
  <c r="K458" i="4" s="1"/>
  <c r="L458" i="4" a="1"/>
  <c r="L458" i="4" s="1"/>
  <c r="M458" i="4" a="1"/>
  <c r="M458" i="4" s="1"/>
  <c r="N458" i="4" a="1"/>
  <c r="N458" i="4" s="1"/>
  <c r="O458" i="4" a="1"/>
  <c r="O458" i="4" s="1"/>
  <c r="P458" i="4" a="1"/>
  <c r="P458" i="4" s="1"/>
  <c r="Q458" i="4" a="1"/>
  <c r="Q458" i="4" s="1"/>
  <c r="R458" i="4" a="1"/>
  <c r="R458" i="4" s="1"/>
  <c r="S458" i="4" a="1"/>
  <c r="S458" i="4" s="1"/>
  <c r="T458" i="4" a="1"/>
  <c r="T458" i="4" s="1"/>
  <c r="C459" i="4" a="1"/>
  <c r="C459" i="4" s="1"/>
  <c r="D459" i="4" a="1"/>
  <c r="D459" i="4" s="1"/>
  <c r="E459" i="4" a="1"/>
  <c r="E459" i="4" s="1"/>
  <c r="F459" i="4" a="1"/>
  <c r="F459" i="4" s="1"/>
  <c r="G459" i="4" a="1"/>
  <c r="G459" i="4" s="1"/>
  <c r="H459" i="4" a="1"/>
  <c r="H459" i="4" s="1"/>
  <c r="I459" i="4" a="1"/>
  <c r="I459" i="4" s="1"/>
  <c r="J459" i="4" a="1"/>
  <c r="J459" i="4" s="1"/>
  <c r="K459" i="4" a="1"/>
  <c r="K459" i="4" s="1"/>
  <c r="L459" i="4" a="1"/>
  <c r="L459" i="4" s="1"/>
  <c r="M459" i="4" a="1"/>
  <c r="M459" i="4" s="1"/>
  <c r="N459" i="4" a="1"/>
  <c r="N459" i="4" s="1"/>
  <c r="O459" i="4" a="1"/>
  <c r="O459" i="4" s="1"/>
  <c r="P459" i="4" a="1"/>
  <c r="P459" i="4" s="1"/>
  <c r="Q459" i="4" a="1"/>
  <c r="Q459" i="4" s="1"/>
  <c r="R459" i="4" a="1"/>
  <c r="R459" i="4" s="1"/>
  <c r="S459" i="4" a="1"/>
  <c r="S459" i="4" s="1"/>
  <c r="T459" i="4" a="1"/>
  <c r="T459" i="4" s="1"/>
  <c r="C460" i="4" a="1"/>
  <c r="C460" i="4" s="1"/>
  <c r="D460" i="4" a="1"/>
  <c r="D460" i="4" s="1"/>
  <c r="E460" i="4" a="1"/>
  <c r="E460" i="4" s="1"/>
  <c r="F460" i="4" a="1"/>
  <c r="F460" i="4" s="1"/>
  <c r="G460" i="4" a="1"/>
  <c r="G460" i="4" s="1"/>
  <c r="H460" i="4" a="1"/>
  <c r="H460" i="4" s="1"/>
  <c r="I460" i="4" a="1"/>
  <c r="I460" i="4" s="1"/>
  <c r="J460" i="4" a="1"/>
  <c r="J460" i="4" s="1"/>
  <c r="K460" i="4" a="1"/>
  <c r="K460" i="4" s="1"/>
  <c r="L460" i="4" a="1"/>
  <c r="L460" i="4" s="1"/>
  <c r="M460" i="4" a="1"/>
  <c r="M460" i="4" s="1"/>
  <c r="N460" i="4" a="1"/>
  <c r="N460" i="4" s="1"/>
  <c r="O460" i="4" a="1"/>
  <c r="O460" i="4" s="1"/>
  <c r="P460" i="4" a="1"/>
  <c r="P460" i="4" s="1"/>
  <c r="Q460" i="4" a="1"/>
  <c r="Q460" i="4" s="1"/>
  <c r="R460" i="4" a="1"/>
  <c r="R460" i="4" s="1"/>
  <c r="S460" i="4" a="1"/>
  <c r="S460" i="4" s="1"/>
  <c r="T460" i="4" a="1"/>
  <c r="T460" i="4" s="1"/>
  <c r="C461" i="4" a="1"/>
  <c r="C461" i="4" s="1"/>
  <c r="D461" i="4" a="1"/>
  <c r="D461" i="4" s="1"/>
  <c r="E461" i="4" a="1"/>
  <c r="E461" i="4" s="1"/>
  <c r="F461" i="4" a="1"/>
  <c r="F461" i="4" s="1"/>
  <c r="G461" i="4" a="1"/>
  <c r="G461" i="4" s="1"/>
  <c r="H461" i="4" a="1"/>
  <c r="H461" i="4" s="1"/>
  <c r="I461" i="4" a="1"/>
  <c r="I461" i="4" s="1"/>
  <c r="J461" i="4" a="1"/>
  <c r="J461" i="4" s="1"/>
  <c r="K461" i="4" a="1"/>
  <c r="K461" i="4" s="1"/>
  <c r="L461" i="4" a="1"/>
  <c r="L461" i="4" s="1"/>
  <c r="M461" i="4" a="1"/>
  <c r="M461" i="4" s="1"/>
  <c r="N461" i="4" a="1"/>
  <c r="N461" i="4" s="1"/>
  <c r="O461" i="4" a="1"/>
  <c r="O461" i="4" s="1"/>
  <c r="P461" i="4" a="1"/>
  <c r="P461" i="4" s="1"/>
  <c r="Q461" i="4" a="1"/>
  <c r="Q461" i="4" s="1"/>
  <c r="R461" i="4" a="1"/>
  <c r="R461" i="4" s="1"/>
  <c r="S461" i="4" a="1"/>
  <c r="S461" i="4" s="1"/>
  <c r="T461" i="4" a="1"/>
  <c r="T461" i="4" s="1"/>
  <c r="T434" i="4" a="1"/>
  <c r="T434" i="4" s="1"/>
  <c r="S434" i="4" a="1"/>
  <c r="S434" i="4" s="1"/>
  <c r="R434" i="4" a="1"/>
  <c r="R434" i="4" s="1"/>
  <c r="Q434" i="4" a="1"/>
  <c r="Q434" i="4" s="1"/>
  <c r="P434" i="4" a="1"/>
  <c r="P434" i="4" s="1"/>
  <c r="O434" i="4" a="1"/>
  <c r="O434" i="4" s="1"/>
  <c r="N434" i="4" a="1"/>
  <c r="N434" i="4" s="1"/>
  <c r="M434" i="4" a="1"/>
  <c r="M434" i="4" s="1"/>
  <c r="L434" i="4" a="1"/>
  <c r="L434" i="4" s="1"/>
  <c r="K434" i="4" a="1"/>
  <c r="K434" i="4" s="1"/>
  <c r="J434" i="4" a="1"/>
  <c r="J434" i="4" s="1"/>
  <c r="I434" i="4" a="1"/>
  <c r="I434" i="4" s="1"/>
  <c r="H434" i="4" a="1"/>
  <c r="H434" i="4" s="1"/>
  <c r="G434" i="4" a="1"/>
  <c r="G434" i="4" s="1"/>
  <c r="F434" i="4" a="1"/>
  <c r="F434" i="4" s="1"/>
  <c r="E434" i="4" a="1"/>
  <c r="E434" i="4" s="1"/>
  <c r="D434" i="4" a="1"/>
  <c r="D434" i="4" s="1"/>
  <c r="C434" i="4" a="1"/>
  <c r="C434" i="4" s="1"/>
  <c r="C399" i="4" a="1"/>
  <c r="C399" i="4" s="1"/>
  <c r="D399" i="4" a="1"/>
  <c r="D399" i="4" s="1"/>
  <c r="E399" i="4" a="1"/>
  <c r="E399" i="4" s="1"/>
  <c r="F399" i="4" a="1"/>
  <c r="F399" i="4" s="1"/>
  <c r="G399" i="4" a="1"/>
  <c r="G399" i="4" s="1"/>
  <c r="H399" i="4" a="1"/>
  <c r="H399" i="4" s="1"/>
  <c r="I399" i="4" a="1"/>
  <c r="I399" i="4" s="1"/>
  <c r="J399" i="4" a="1"/>
  <c r="J399" i="4" s="1"/>
  <c r="K399" i="4" a="1"/>
  <c r="K399" i="4" s="1"/>
  <c r="L399" i="4" a="1"/>
  <c r="L399" i="4" s="1"/>
  <c r="M399" i="4" a="1"/>
  <c r="M399" i="4" s="1"/>
  <c r="N399" i="4" a="1"/>
  <c r="N399" i="4" s="1"/>
  <c r="O399" i="4" a="1"/>
  <c r="O399" i="4" s="1"/>
  <c r="P399" i="4" a="1"/>
  <c r="P399" i="4" s="1"/>
  <c r="Q399" i="4" a="1"/>
  <c r="Q399" i="4" s="1"/>
  <c r="R399" i="4" a="1"/>
  <c r="R399" i="4" s="1"/>
  <c r="S399" i="4" a="1"/>
  <c r="S399" i="4" s="1"/>
  <c r="T399" i="4" a="1"/>
  <c r="T399" i="4" s="1"/>
  <c r="C400" i="4" a="1"/>
  <c r="C400" i="4" s="1"/>
  <c r="D400" i="4" a="1"/>
  <c r="D400" i="4" s="1"/>
  <c r="E400" i="4" a="1"/>
  <c r="E400" i="4" s="1"/>
  <c r="F400" i="4" a="1"/>
  <c r="F400" i="4" s="1"/>
  <c r="G400" i="4" a="1"/>
  <c r="G400" i="4" s="1"/>
  <c r="H400" i="4" a="1"/>
  <c r="H400" i="4" s="1"/>
  <c r="I400" i="4" a="1"/>
  <c r="I400" i="4" s="1"/>
  <c r="J400" i="4" a="1"/>
  <c r="J400" i="4" s="1"/>
  <c r="K400" i="4" a="1"/>
  <c r="K400" i="4" s="1"/>
  <c r="L400" i="4" a="1"/>
  <c r="L400" i="4" s="1"/>
  <c r="M400" i="4" a="1"/>
  <c r="M400" i="4" s="1"/>
  <c r="N400" i="4" a="1"/>
  <c r="N400" i="4" s="1"/>
  <c r="O400" i="4" a="1"/>
  <c r="O400" i="4" s="1"/>
  <c r="P400" i="4" a="1"/>
  <c r="P400" i="4" s="1"/>
  <c r="Q400" i="4" a="1"/>
  <c r="Q400" i="4" s="1"/>
  <c r="R400" i="4" a="1"/>
  <c r="R400" i="4" s="1"/>
  <c r="S400" i="4" a="1"/>
  <c r="S400" i="4" s="1"/>
  <c r="T400" i="4" a="1"/>
  <c r="T400" i="4" s="1"/>
  <c r="C401" i="4" a="1"/>
  <c r="C401" i="4" s="1"/>
  <c r="D401" i="4" a="1"/>
  <c r="D401" i="4" s="1"/>
  <c r="E401" i="4" a="1"/>
  <c r="E401" i="4" s="1"/>
  <c r="F401" i="4" a="1"/>
  <c r="F401" i="4" s="1"/>
  <c r="G401" i="4" a="1"/>
  <c r="G401" i="4" s="1"/>
  <c r="H401" i="4" a="1"/>
  <c r="H401" i="4" s="1"/>
  <c r="I401" i="4" a="1"/>
  <c r="I401" i="4" s="1"/>
  <c r="J401" i="4" a="1"/>
  <c r="J401" i="4" s="1"/>
  <c r="K401" i="4" a="1"/>
  <c r="K401" i="4" s="1"/>
  <c r="L401" i="4" a="1"/>
  <c r="L401" i="4" s="1"/>
  <c r="M401" i="4" a="1"/>
  <c r="M401" i="4" s="1"/>
  <c r="N401" i="4" a="1"/>
  <c r="N401" i="4" s="1"/>
  <c r="O401" i="4" a="1"/>
  <c r="O401" i="4" s="1"/>
  <c r="P401" i="4" a="1"/>
  <c r="P401" i="4" s="1"/>
  <c r="Q401" i="4" a="1"/>
  <c r="Q401" i="4" s="1"/>
  <c r="R401" i="4" a="1"/>
  <c r="R401" i="4" s="1"/>
  <c r="S401" i="4" a="1"/>
  <c r="S401" i="4" s="1"/>
  <c r="T401" i="4" a="1"/>
  <c r="T401" i="4" s="1"/>
  <c r="C402" i="4" a="1"/>
  <c r="C402" i="4" s="1"/>
  <c r="D402" i="4" a="1"/>
  <c r="D402" i="4" s="1"/>
  <c r="E402" i="4" a="1"/>
  <c r="E402" i="4" s="1"/>
  <c r="F402" i="4" a="1"/>
  <c r="F402" i="4" s="1"/>
  <c r="G402" i="4" a="1"/>
  <c r="G402" i="4" s="1"/>
  <c r="H402" i="4" a="1"/>
  <c r="H402" i="4" s="1"/>
  <c r="I402" i="4" a="1"/>
  <c r="I402" i="4" s="1"/>
  <c r="J402" i="4" a="1"/>
  <c r="J402" i="4" s="1"/>
  <c r="K402" i="4" a="1"/>
  <c r="K402" i="4" s="1"/>
  <c r="L402" i="4" a="1"/>
  <c r="L402" i="4" s="1"/>
  <c r="M402" i="4" a="1"/>
  <c r="M402" i="4" s="1"/>
  <c r="N402" i="4" a="1"/>
  <c r="N402" i="4" s="1"/>
  <c r="O402" i="4" a="1"/>
  <c r="O402" i="4" s="1"/>
  <c r="P402" i="4" a="1"/>
  <c r="P402" i="4" s="1"/>
  <c r="Q402" i="4" a="1"/>
  <c r="Q402" i="4" s="1"/>
  <c r="R402" i="4" a="1"/>
  <c r="R402" i="4" s="1"/>
  <c r="S402" i="4" a="1"/>
  <c r="S402" i="4" s="1"/>
  <c r="T402" i="4" a="1"/>
  <c r="T402" i="4" s="1"/>
  <c r="C403" i="4" a="1"/>
  <c r="C403" i="4" s="1"/>
  <c r="D403" i="4" a="1"/>
  <c r="D403" i="4" s="1"/>
  <c r="E403" i="4" a="1"/>
  <c r="E403" i="4" s="1"/>
  <c r="F403" i="4" a="1"/>
  <c r="F403" i="4" s="1"/>
  <c r="G403" i="4" a="1"/>
  <c r="G403" i="4" s="1"/>
  <c r="H403" i="4" a="1"/>
  <c r="H403" i="4" s="1"/>
  <c r="I403" i="4" a="1"/>
  <c r="I403" i="4" s="1"/>
  <c r="J403" i="4" a="1"/>
  <c r="J403" i="4" s="1"/>
  <c r="K403" i="4" a="1"/>
  <c r="K403" i="4" s="1"/>
  <c r="L403" i="4" a="1"/>
  <c r="L403" i="4" s="1"/>
  <c r="M403" i="4" a="1"/>
  <c r="M403" i="4" s="1"/>
  <c r="N403" i="4" a="1"/>
  <c r="N403" i="4" s="1"/>
  <c r="O403" i="4" a="1"/>
  <c r="O403" i="4" s="1"/>
  <c r="P403" i="4" a="1"/>
  <c r="P403" i="4" s="1"/>
  <c r="Q403" i="4" a="1"/>
  <c r="Q403" i="4" s="1"/>
  <c r="R403" i="4" a="1"/>
  <c r="R403" i="4" s="1"/>
  <c r="S403" i="4" a="1"/>
  <c r="S403" i="4" s="1"/>
  <c r="T403" i="4" a="1"/>
  <c r="T403" i="4" s="1"/>
  <c r="C404" i="4" a="1"/>
  <c r="C404" i="4" s="1"/>
  <c r="D404" i="4" a="1"/>
  <c r="D404" i="4" s="1"/>
  <c r="E404" i="4" a="1"/>
  <c r="E404" i="4" s="1"/>
  <c r="F404" i="4" a="1"/>
  <c r="F404" i="4" s="1"/>
  <c r="G404" i="4" a="1"/>
  <c r="G404" i="4" s="1"/>
  <c r="H404" i="4" a="1"/>
  <c r="H404" i="4" s="1"/>
  <c r="I404" i="4" a="1"/>
  <c r="I404" i="4" s="1"/>
  <c r="J404" i="4" a="1"/>
  <c r="J404" i="4" s="1"/>
  <c r="K404" i="4" a="1"/>
  <c r="K404" i="4" s="1"/>
  <c r="L404" i="4" a="1"/>
  <c r="L404" i="4" s="1"/>
  <c r="M404" i="4" a="1"/>
  <c r="M404" i="4" s="1"/>
  <c r="N404" i="4" a="1"/>
  <c r="N404" i="4" s="1"/>
  <c r="O404" i="4" a="1"/>
  <c r="O404" i="4" s="1"/>
  <c r="P404" i="4" a="1"/>
  <c r="P404" i="4" s="1"/>
  <c r="Q404" i="4" a="1"/>
  <c r="Q404" i="4" s="1"/>
  <c r="R404" i="4" a="1"/>
  <c r="R404" i="4" s="1"/>
  <c r="S404" i="4" a="1"/>
  <c r="S404" i="4" s="1"/>
  <c r="T404" i="4" a="1"/>
  <c r="T404" i="4" s="1"/>
  <c r="C405" i="4" a="1"/>
  <c r="C405" i="4" s="1"/>
  <c r="D405" i="4" a="1"/>
  <c r="D405" i="4" s="1"/>
  <c r="E405" i="4" a="1"/>
  <c r="E405" i="4" s="1"/>
  <c r="F405" i="4" a="1"/>
  <c r="F405" i="4" s="1"/>
  <c r="G405" i="4" a="1"/>
  <c r="G405" i="4" s="1"/>
  <c r="H405" i="4" a="1"/>
  <c r="H405" i="4" s="1"/>
  <c r="I405" i="4" a="1"/>
  <c r="I405" i="4" s="1"/>
  <c r="J405" i="4" a="1"/>
  <c r="J405" i="4" s="1"/>
  <c r="K405" i="4" a="1"/>
  <c r="K405" i="4" s="1"/>
  <c r="L405" i="4" a="1"/>
  <c r="L405" i="4" s="1"/>
  <c r="M405" i="4" a="1"/>
  <c r="M405" i="4" s="1"/>
  <c r="N405" i="4" a="1"/>
  <c r="N405" i="4" s="1"/>
  <c r="O405" i="4" a="1"/>
  <c r="O405" i="4" s="1"/>
  <c r="P405" i="4" a="1"/>
  <c r="P405" i="4" s="1"/>
  <c r="Q405" i="4" a="1"/>
  <c r="Q405" i="4" s="1"/>
  <c r="R405" i="4" a="1"/>
  <c r="R405" i="4" s="1"/>
  <c r="S405" i="4" a="1"/>
  <c r="S405" i="4" s="1"/>
  <c r="T405" i="4" a="1"/>
  <c r="T405" i="4" s="1"/>
  <c r="C406" i="4" a="1"/>
  <c r="C406" i="4" s="1"/>
  <c r="D406" i="4" a="1"/>
  <c r="D406" i="4" s="1"/>
  <c r="E406" i="4" a="1"/>
  <c r="E406" i="4" s="1"/>
  <c r="F406" i="4" a="1"/>
  <c r="F406" i="4" s="1"/>
  <c r="G406" i="4" a="1"/>
  <c r="G406" i="4" s="1"/>
  <c r="H406" i="4" a="1"/>
  <c r="H406" i="4" s="1"/>
  <c r="I406" i="4" a="1"/>
  <c r="I406" i="4" s="1"/>
  <c r="J406" i="4" a="1"/>
  <c r="J406" i="4" s="1"/>
  <c r="K406" i="4" a="1"/>
  <c r="K406" i="4" s="1"/>
  <c r="L406" i="4" a="1"/>
  <c r="L406" i="4" s="1"/>
  <c r="M406" i="4" a="1"/>
  <c r="M406" i="4" s="1"/>
  <c r="N406" i="4" a="1"/>
  <c r="N406" i="4" s="1"/>
  <c r="O406" i="4" a="1"/>
  <c r="O406" i="4" s="1"/>
  <c r="P406" i="4" a="1"/>
  <c r="P406" i="4" s="1"/>
  <c r="Q406" i="4" a="1"/>
  <c r="Q406" i="4" s="1"/>
  <c r="R406" i="4" a="1"/>
  <c r="R406" i="4" s="1"/>
  <c r="S406" i="4" a="1"/>
  <c r="S406" i="4" s="1"/>
  <c r="T406" i="4" a="1"/>
  <c r="T406" i="4" s="1"/>
  <c r="C407" i="4" a="1"/>
  <c r="C407" i="4" s="1"/>
  <c r="D407" i="4" a="1"/>
  <c r="D407" i="4" s="1"/>
  <c r="E407" i="4" a="1"/>
  <c r="E407" i="4" s="1"/>
  <c r="F407" i="4" a="1"/>
  <c r="F407" i="4" s="1"/>
  <c r="G407" i="4" a="1"/>
  <c r="G407" i="4" s="1"/>
  <c r="H407" i="4" a="1"/>
  <c r="H407" i="4" s="1"/>
  <c r="I407" i="4" a="1"/>
  <c r="I407" i="4" s="1"/>
  <c r="J407" i="4" a="1"/>
  <c r="J407" i="4" s="1"/>
  <c r="K407" i="4" a="1"/>
  <c r="K407" i="4" s="1"/>
  <c r="L407" i="4" a="1"/>
  <c r="L407" i="4" s="1"/>
  <c r="M407" i="4" a="1"/>
  <c r="M407" i="4" s="1"/>
  <c r="N407" i="4" a="1"/>
  <c r="N407" i="4" s="1"/>
  <c r="O407" i="4" a="1"/>
  <c r="O407" i="4" s="1"/>
  <c r="P407" i="4" a="1"/>
  <c r="P407" i="4" s="1"/>
  <c r="Q407" i="4" a="1"/>
  <c r="Q407" i="4" s="1"/>
  <c r="R407" i="4" a="1"/>
  <c r="R407" i="4" s="1"/>
  <c r="S407" i="4" a="1"/>
  <c r="S407" i="4" s="1"/>
  <c r="T407" i="4" a="1"/>
  <c r="T407" i="4" s="1"/>
  <c r="C408" i="4" a="1"/>
  <c r="C408" i="4" s="1"/>
  <c r="D408" i="4" a="1"/>
  <c r="D408" i="4" s="1"/>
  <c r="E408" i="4" a="1"/>
  <c r="E408" i="4" s="1"/>
  <c r="F408" i="4" a="1"/>
  <c r="F408" i="4" s="1"/>
  <c r="G408" i="4" a="1"/>
  <c r="G408" i="4" s="1"/>
  <c r="H408" i="4" a="1"/>
  <c r="H408" i="4" s="1"/>
  <c r="I408" i="4" a="1"/>
  <c r="I408" i="4" s="1"/>
  <c r="J408" i="4" a="1"/>
  <c r="J408" i="4" s="1"/>
  <c r="K408" i="4" a="1"/>
  <c r="K408" i="4" s="1"/>
  <c r="L408" i="4" a="1"/>
  <c r="L408" i="4" s="1"/>
  <c r="M408" i="4" a="1"/>
  <c r="M408" i="4" s="1"/>
  <c r="N408" i="4" a="1"/>
  <c r="N408" i="4" s="1"/>
  <c r="O408" i="4" a="1"/>
  <c r="O408" i="4" s="1"/>
  <c r="P408" i="4" a="1"/>
  <c r="P408" i="4" s="1"/>
  <c r="Q408" i="4" a="1"/>
  <c r="Q408" i="4" s="1"/>
  <c r="R408" i="4" a="1"/>
  <c r="R408" i="4" s="1"/>
  <c r="S408" i="4" a="1"/>
  <c r="S408" i="4" s="1"/>
  <c r="T408" i="4" a="1"/>
  <c r="T408" i="4" s="1"/>
  <c r="C409" i="4" a="1"/>
  <c r="C409" i="4" s="1"/>
  <c r="D409" i="4" a="1"/>
  <c r="D409" i="4" s="1"/>
  <c r="E409" i="4" a="1"/>
  <c r="E409" i="4" s="1"/>
  <c r="F409" i="4" a="1"/>
  <c r="F409" i="4" s="1"/>
  <c r="G409" i="4" a="1"/>
  <c r="G409" i="4" s="1"/>
  <c r="H409" i="4" a="1"/>
  <c r="H409" i="4" s="1"/>
  <c r="I409" i="4" a="1"/>
  <c r="I409" i="4" s="1"/>
  <c r="J409" i="4" a="1"/>
  <c r="J409" i="4" s="1"/>
  <c r="K409" i="4" a="1"/>
  <c r="K409" i="4" s="1"/>
  <c r="L409" i="4" a="1"/>
  <c r="L409" i="4" s="1"/>
  <c r="M409" i="4" a="1"/>
  <c r="M409" i="4" s="1"/>
  <c r="N409" i="4" a="1"/>
  <c r="N409" i="4" s="1"/>
  <c r="O409" i="4" a="1"/>
  <c r="O409" i="4" s="1"/>
  <c r="P409" i="4" a="1"/>
  <c r="P409" i="4" s="1"/>
  <c r="Q409" i="4" a="1"/>
  <c r="Q409" i="4" s="1"/>
  <c r="R409" i="4" a="1"/>
  <c r="R409" i="4" s="1"/>
  <c r="S409" i="4" a="1"/>
  <c r="S409" i="4" s="1"/>
  <c r="T409" i="4" a="1"/>
  <c r="T409" i="4" s="1"/>
  <c r="C410" i="4" a="1"/>
  <c r="C410" i="4" s="1"/>
  <c r="D410" i="4" a="1"/>
  <c r="D410" i="4" s="1"/>
  <c r="E410" i="4" a="1"/>
  <c r="E410" i="4" s="1"/>
  <c r="F410" i="4" a="1"/>
  <c r="F410" i="4" s="1"/>
  <c r="G410" i="4" a="1"/>
  <c r="G410" i="4" s="1"/>
  <c r="H410" i="4" a="1"/>
  <c r="H410" i="4" s="1"/>
  <c r="I410" i="4" a="1"/>
  <c r="I410" i="4" s="1"/>
  <c r="J410" i="4" a="1"/>
  <c r="J410" i="4" s="1"/>
  <c r="K410" i="4" a="1"/>
  <c r="K410" i="4" s="1"/>
  <c r="L410" i="4" a="1"/>
  <c r="L410" i="4" s="1"/>
  <c r="M410" i="4" a="1"/>
  <c r="M410" i="4" s="1"/>
  <c r="N410" i="4" a="1"/>
  <c r="N410" i="4" s="1"/>
  <c r="O410" i="4" a="1"/>
  <c r="O410" i="4" s="1"/>
  <c r="P410" i="4" a="1"/>
  <c r="P410" i="4" s="1"/>
  <c r="Q410" i="4" a="1"/>
  <c r="Q410" i="4" s="1"/>
  <c r="R410" i="4" a="1"/>
  <c r="R410" i="4" s="1"/>
  <c r="S410" i="4" a="1"/>
  <c r="S410" i="4" s="1"/>
  <c r="T410" i="4" a="1"/>
  <c r="T410" i="4" s="1"/>
  <c r="C411" i="4" a="1"/>
  <c r="C411" i="4" s="1"/>
  <c r="D411" i="4" a="1"/>
  <c r="D411" i="4" s="1"/>
  <c r="E411" i="4" a="1"/>
  <c r="E411" i="4" s="1"/>
  <c r="F411" i="4" a="1"/>
  <c r="F411" i="4" s="1"/>
  <c r="G411" i="4" a="1"/>
  <c r="G411" i="4" s="1"/>
  <c r="H411" i="4" a="1"/>
  <c r="H411" i="4" s="1"/>
  <c r="I411" i="4" a="1"/>
  <c r="I411" i="4" s="1"/>
  <c r="J411" i="4" a="1"/>
  <c r="J411" i="4" s="1"/>
  <c r="K411" i="4" a="1"/>
  <c r="K411" i="4" s="1"/>
  <c r="L411" i="4" a="1"/>
  <c r="L411" i="4" s="1"/>
  <c r="M411" i="4" a="1"/>
  <c r="M411" i="4" s="1"/>
  <c r="N411" i="4" a="1"/>
  <c r="N411" i="4" s="1"/>
  <c r="O411" i="4" a="1"/>
  <c r="O411" i="4" s="1"/>
  <c r="P411" i="4" a="1"/>
  <c r="P411" i="4" s="1"/>
  <c r="Q411" i="4" a="1"/>
  <c r="Q411" i="4" s="1"/>
  <c r="R411" i="4" a="1"/>
  <c r="R411" i="4" s="1"/>
  <c r="S411" i="4" a="1"/>
  <c r="S411" i="4" s="1"/>
  <c r="T411" i="4" a="1"/>
  <c r="T411" i="4" s="1"/>
  <c r="C412" i="4" a="1"/>
  <c r="C412" i="4" s="1"/>
  <c r="D412" i="4" a="1"/>
  <c r="D412" i="4" s="1"/>
  <c r="E412" i="4" a="1"/>
  <c r="E412" i="4" s="1"/>
  <c r="F412" i="4" a="1"/>
  <c r="F412" i="4" s="1"/>
  <c r="G412" i="4" a="1"/>
  <c r="G412" i="4" s="1"/>
  <c r="H412" i="4" a="1"/>
  <c r="H412" i="4" s="1"/>
  <c r="I412" i="4" a="1"/>
  <c r="I412" i="4" s="1"/>
  <c r="J412" i="4" a="1"/>
  <c r="J412" i="4" s="1"/>
  <c r="K412" i="4" a="1"/>
  <c r="K412" i="4" s="1"/>
  <c r="L412" i="4" a="1"/>
  <c r="L412" i="4" s="1"/>
  <c r="M412" i="4" a="1"/>
  <c r="M412" i="4" s="1"/>
  <c r="N412" i="4" a="1"/>
  <c r="N412" i="4" s="1"/>
  <c r="O412" i="4" a="1"/>
  <c r="O412" i="4" s="1"/>
  <c r="P412" i="4" a="1"/>
  <c r="P412" i="4" s="1"/>
  <c r="Q412" i="4" a="1"/>
  <c r="Q412" i="4" s="1"/>
  <c r="R412" i="4" a="1"/>
  <c r="R412" i="4" s="1"/>
  <c r="S412" i="4" a="1"/>
  <c r="S412" i="4" s="1"/>
  <c r="T412" i="4" a="1"/>
  <c r="T412" i="4" s="1"/>
  <c r="C413" i="4" a="1"/>
  <c r="C413" i="4" s="1"/>
  <c r="D413" i="4" a="1"/>
  <c r="D413" i="4" s="1"/>
  <c r="E413" i="4" a="1"/>
  <c r="E413" i="4" s="1"/>
  <c r="F413" i="4" a="1"/>
  <c r="F413" i="4" s="1"/>
  <c r="G413" i="4" a="1"/>
  <c r="G413" i="4" s="1"/>
  <c r="H413" i="4" a="1"/>
  <c r="H413" i="4" s="1"/>
  <c r="I413" i="4" a="1"/>
  <c r="I413" i="4" s="1"/>
  <c r="J413" i="4" a="1"/>
  <c r="J413" i="4" s="1"/>
  <c r="K413" i="4" a="1"/>
  <c r="K413" i="4" s="1"/>
  <c r="L413" i="4" a="1"/>
  <c r="L413" i="4" s="1"/>
  <c r="M413" i="4" a="1"/>
  <c r="M413" i="4" s="1"/>
  <c r="N413" i="4" a="1"/>
  <c r="N413" i="4" s="1"/>
  <c r="O413" i="4" a="1"/>
  <c r="O413" i="4" s="1"/>
  <c r="P413" i="4" a="1"/>
  <c r="P413" i="4" s="1"/>
  <c r="Q413" i="4" a="1"/>
  <c r="Q413" i="4" s="1"/>
  <c r="R413" i="4" a="1"/>
  <c r="R413" i="4" s="1"/>
  <c r="S413" i="4" a="1"/>
  <c r="S413" i="4" s="1"/>
  <c r="T413" i="4" a="1"/>
  <c r="T413" i="4" s="1"/>
  <c r="C414" i="4" a="1"/>
  <c r="C414" i="4" s="1"/>
  <c r="D414" i="4" a="1"/>
  <c r="D414" i="4" s="1"/>
  <c r="E414" i="4" a="1"/>
  <c r="E414" i="4" s="1"/>
  <c r="F414" i="4" a="1"/>
  <c r="F414" i="4" s="1"/>
  <c r="G414" i="4" a="1"/>
  <c r="G414" i="4" s="1"/>
  <c r="H414" i="4" a="1"/>
  <c r="H414" i="4" s="1"/>
  <c r="I414" i="4" a="1"/>
  <c r="I414" i="4" s="1"/>
  <c r="J414" i="4" a="1"/>
  <c r="J414" i="4" s="1"/>
  <c r="K414" i="4" a="1"/>
  <c r="K414" i="4" s="1"/>
  <c r="L414" i="4" a="1"/>
  <c r="L414" i="4" s="1"/>
  <c r="M414" i="4" a="1"/>
  <c r="M414" i="4" s="1"/>
  <c r="N414" i="4" a="1"/>
  <c r="N414" i="4" s="1"/>
  <c r="O414" i="4" a="1"/>
  <c r="O414" i="4" s="1"/>
  <c r="P414" i="4" a="1"/>
  <c r="P414" i="4" s="1"/>
  <c r="Q414" i="4" a="1"/>
  <c r="Q414" i="4" s="1"/>
  <c r="R414" i="4" a="1"/>
  <c r="R414" i="4" s="1"/>
  <c r="S414" i="4" a="1"/>
  <c r="S414" i="4" s="1"/>
  <c r="T414" i="4" a="1"/>
  <c r="T414" i="4" s="1"/>
  <c r="C415" i="4" a="1"/>
  <c r="C415" i="4" s="1"/>
  <c r="D415" i="4" a="1"/>
  <c r="D415" i="4" s="1"/>
  <c r="E415" i="4" a="1"/>
  <c r="E415" i="4" s="1"/>
  <c r="F415" i="4" a="1"/>
  <c r="F415" i="4" s="1"/>
  <c r="G415" i="4" a="1"/>
  <c r="G415" i="4" s="1"/>
  <c r="H415" i="4" a="1"/>
  <c r="H415" i="4" s="1"/>
  <c r="I415" i="4" a="1"/>
  <c r="I415" i="4" s="1"/>
  <c r="J415" i="4" a="1"/>
  <c r="J415" i="4" s="1"/>
  <c r="K415" i="4" a="1"/>
  <c r="K415" i="4" s="1"/>
  <c r="L415" i="4" a="1"/>
  <c r="L415" i="4" s="1"/>
  <c r="M415" i="4" a="1"/>
  <c r="M415" i="4" s="1"/>
  <c r="N415" i="4" a="1"/>
  <c r="N415" i="4" s="1"/>
  <c r="O415" i="4" a="1"/>
  <c r="O415" i="4" s="1"/>
  <c r="P415" i="4" a="1"/>
  <c r="P415" i="4" s="1"/>
  <c r="Q415" i="4" a="1"/>
  <c r="Q415" i="4" s="1"/>
  <c r="R415" i="4" a="1"/>
  <c r="R415" i="4" s="1"/>
  <c r="S415" i="4" a="1"/>
  <c r="S415" i="4" s="1"/>
  <c r="T415" i="4" a="1"/>
  <c r="T415" i="4" s="1"/>
  <c r="C416" i="4" a="1"/>
  <c r="C416" i="4" s="1"/>
  <c r="D416" i="4" a="1"/>
  <c r="D416" i="4" s="1"/>
  <c r="E416" i="4" a="1"/>
  <c r="E416" i="4" s="1"/>
  <c r="F416" i="4" a="1"/>
  <c r="F416" i="4" s="1"/>
  <c r="G416" i="4" a="1"/>
  <c r="G416" i="4" s="1"/>
  <c r="H416" i="4" a="1"/>
  <c r="H416" i="4" s="1"/>
  <c r="I416" i="4" a="1"/>
  <c r="I416" i="4" s="1"/>
  <c r="J416" i="4" a="1"/>
  <c r="J416" i="4" s="1"/>
  <c r="K416" i="4" a="1"/>
  <c r="K416" i="4" s="1"/>
  <c r="L416" i="4" a="1"/>
  <c r="L416" i="4" s="1"/>
  <c r="M416" i="4" a="1"/>
  <c r="M416" i="4" s="1"/>
  <c r="N416" i="4" a="1"/>
  <c r="N416" i="4" s="1"/>
  <c r="O416" i="4" a="1"/>
  <c r="O416" i="4" s="1"/>
  <c r="P416" i="4" a="1"/>
  <c r="P416" i="4" s="1"/>
  <c r="Q416" i="4" a="1"/>
  <c r="Q416" i="4" s="1"/>
  <c r="R416" i="4" a="1"/>
  <c r="R416" i="4" s="1"/>
  <c r="S416" i="4" a="1"/>
  <c r="S416" i="4" s="1"/>
  <c r="T416" i="4" a="1"/>
  <c r="T416" i="4" s="1"/>
  <c r="C417" i="4" a="1"/>
  <c r="C417" i="4" s="1"/>
  <c r="D417" i="4" a="1"/>
  <c r="D417" i="4" s="1"/>
  <c r="E417" i="4" a="1"/>
  <c r="E417" i="4" s="1"/>
  <c r="F417" i="4" a="1"/>
  <c r="F417" i="4" s="1"/>
  <c r="G417" i="4" a="1"/>
  <c r="G417" i="4" s="1"/>
  <c r="H417" i="4" a="1"/>
  <c r="H417" i="4" s="1"/>
  <c r="I417" i="4" a="1"/>
  <c r="I417" i="4" s="1"/>
  <c r="J417" i="4" a="1"/>
  <c r="J417" i="4" s="1"/>
  <c r="K417" i="4" a="1"/>
  <c r="K417" i="4" s="1"/>
  <c r="L417" i="4" a="1"/>
  <c r="L417" i="4" s="1"/>
  <c r="M417" i="4" a="1"/>
  <c r="M417" i="4" s="1"/>
  <c r="N417" i="4" a="1"/>
  <c r="N417" i="4" s="1"/>
  <c r="O417" i="4" a="1"/>
  <c r="O417" i="4" s="1"/>
  <c r="P417" i="4" a="1"/>
  <c r="P417" i="4" s="1"/>
  <c r="Q417" i="4" a="1"/>
  <c r="Q417" i="4" s="1"/>
  <c r="R417" i="4" a="1"/>
  <c r="R417" i="4" s="1"/>
  <c r="S417" i="4" a="1"/>
  <c r="S417" i="4" s="1"/>
  <c r="T417" i="4" a="1"/>
  <c r="T417" i="4" s="1"/>
  <c r="C418" i="4" a="1"/>
  <c r="C418" i="4" s="1"/>
  <c r="D418" i="4" a="1"/>
  <c r="D418" i="4" s="1"/>
  <c r="E418" i="4" a="1"/>
  <c r="E418" i="4" s="1"/>
  <c r="F418" i="4" a="1"/>
  <c r="F418" i="4" s="1"/>
  <c r="G418" i="4" a="1"/>
  <c r="G418" i="4" s="1"/>
  <c r="H418" i="4" a="1"/>
  <c r="H418" i="4" s="1"/>
  <c r="I418" i="4" a="1"/>
  <c r="I418" i="4" s="1"/>
  <c r="J418" i="4" a="1"/>
  <c r="J418" i="4" s="1"/>
  <c r="K418" i="4" a="1"/>
  <c r="K418" i="4" s="1"/>
  <c r="L418" i="4" a="1"/>
  <c r="L418" i="4" s="1"/>
  <c r="M418" i="4" a="1"/>
  <c r="M418" i="4" s="1"/>
  <c r="N418" i="4" a="1"/>
  <c r="N418" i="4" s="1"/>
  <c r="O418" i="4" a="1"/>
  <c r="O418" i="4" s="1"/>
  <c r="P418" i="4" a="1"/>
  <c r="P418" i="4" s="1"/>
  <c r="Q418" i="4" a="1"/>
  <c r="Q418" i="4" s="1"/>
  <c r="R418" i="4" a="1"/>
  <c r="R418" i="4" s="1"/>
  <c r="S418" i="4" a="1"/>
  <c r="S418" i="4" s="1"/>
  <c r="T418" i="4" a="1"/>
  <c r="T418" i="4" s="1"/>
  <c r="C419" i="4" a="1"/>
  <c r="C419" i="4" s="1"/>
  <c r="D419" i="4" a="1"/>
  <c r="D419" i="4" s="1"/>
  <c r="E419" i="4" a="1"/>
  <c r="E419" i="4" s="1"/>
  <c r="F419" i="4" a="1"/>
  <c r="F419" i="4" s="1"/>
  <c r="G419" i="4" a="1"/>
  <c r="G419" i="4" s="1"/>
  <c r="H419" i="4" a="1"/>
  <c r="H419" i="4" s="1"/>
  <c r="I419" i="4" a="1"/>
  <c r="I419" i="4" s="1"/>
  <c r="J419" i="4" a="1"/>
  <c r="J419" i="4" s="1"/>
  <c r="K419" i="4" a="1"/>
  <c r="K419" i="4" s="1"/>
  <c r="L419" i="4" a="1"/>
  <c r="L419" i="4" s="1"/>
  <c r="M419" i="4" a="1"/>
  <c r="M419" i="4" s="1"/>
  <c r="N419" i="4" a="1"/>
  <c r="N419" i="4" s="1"/>
  <c r="O419" i="4" a="1"/>
  <c r="O419" i="4" s="1"/>
  <c r="P419" i="4" a="1"/>
  <c r="P419" i="4" s="1"/>
  <c r="Q419" i="4" a="1"/>
  <c r="Q419" i="4" s="1"/>
  <c r="R419" i="4" a="1"/>
  <c r="R419" i="4" s="1"/>
  <c r="S419" i="4" a="1"/>
  <c r="S419" i="4" s="1"/>
  <c r="T419" i="4" a="1"/>
  <c r="T419" i="4" s="1"/>
  <c r="C420" i="4" a="1"/>
  <c r="C420" i="4" s="1"/>
  <c r="D420" i="4" a="1"/>
  <c r="D420" i="4" s="1"/>
  <c r="E420" i="4" a="1"/>
  <c r="E420" i="4" s="1"/>
  <c r="F420" i="4" a="1"/>
  <c r="F420" i="4" s="1"/>
  <c r="G420" i="4" a="1"/>
  <c r="G420" i="4" s="1"/>
  <c r="H420" i="4" a="1"/>
  <c r="H420" i="4" s="1"/>
  <c r="I420" i="4" a="1"/>
  <c r="I420" i="4" s="1"/>
  <c r="J420" i="4" a="1"/>
  <c r="J420" i="4" s="1"/>
  <c r="K420" i="4" a="1"/>
  <c r="K420" i="4" s="1"/>
  <c r="L420" i="4" a="1"/>
  <c r="L420" i="4" s="1"/>
  <c r="M420" i="4" a="1"/>
  <c r="M420" i="4" s="1"/>
  <c r="N420" i="4" a="1"/>
  <c r="N420" i="4" s="1"/>
  <c r="O420" i="4" a="1"/>
  <c r="O420" i="4" s="1"/>
  <c r="P420" i="4" a="1"/>
  <c r="P420" i="4" s="1"/>
  <c r="Q420" i="4" a="1"/>
  <c r="Q420" i="4" s="1"/>
  <c r="R420" i="4" a="1"/>
  <c r="R420" i="4" s="1"/>
  <c r="S420" i="4" a="1"/>
  <c r="S420" i="4" s="1"/>
  <c r="T420" i="4" a="1"/>
  <c r="T420" i="4" s="1"/>
  <c r="C421" i="4" a="1"/>
  <c r="C421" i="4" s="1"/>
  <c r="D421" i="4" a="1"/>
  <c r="D421" i="4" s="1"/>
  <c r="E421" i="4" a="1"/>
  <c r="E421" i="4" s="1"/>
  <c r="F421" i="4" a="1"/>
  <c r="F421" i="4" s="1"/>
  <c r="G421" i="4" a="1"/>
  <c r="G421" i="4" s="1"/>
  <c r="H421" i="4" a="1"/>
  <c r="H421" i="4" s="1"/>
  <c r="I421" i="4" a="1"/>
  <c r="I421" i="4" s="1"/>
  <c r="J421" i="4" a="1"/>
  <c r="J421" i="4" s="1"/>
  <c r="K421" i="4" a="1"/>
  <c r="K421" i="4" s="1"/>
  <c r="L421" i="4" a="1"/>
  <c r="L421" i="4" s="1"/>
  <c r="M421" i="4" a="1"/>
  <c r="M421" i="4" s="1"/>
  <c r="N421" i="4" a="1"/>
  <c r="N421" i="4" s="1"/>
  <c r="O421" i="4" a="1"/>
  <c r="O421" i="4" s="1"/>
  <c r="P421" i="4" a="1"/>
  <c r="P421" i="4" s="1"/>
  <c r="Q421" i="4" a="1"/>
  <c r="Q421" i="4" s="1"/>
  <c r="R421" i="4" a="1"/>
  <c r="R421" i="4" s="1"/>
  <c r="S421" i="4" a="1"/>
  <c r="S421" i="4" s="1"/>
  <c r="T421" i="4" a="1"/>
  <c r="T421" i="4" s="1"/>
  <c r="C422" i="4" a="1"/>
  <c r="C422" i="4" s="1"/>
  <c r="D422" i="4" a="1"/>
  <c r="D422" i="4" s="1"/>
  <c r="E422" i="4" a="1"/>
  <c r="E422" i="4" s="1"/>
  <c r="F422" i="4" a="1"/>
  <c r="F422" i="4" s="1"/>
  <c r="G422" i="4" a="1"/>
  <c r="G422" i="4" s="1"/>
  <c r="H422" i="4" a="1"/>
  <c r="H422" i="4" s="1"/>
  <c r="I422" i="4" a="1"/>
  <c r="I422" i="4" s="1"/>
  <c r="J422" i="4" a="1"/>
  <c r="J422" i="4" s="1"/>
  <c r="K422" i="4" a="1"/>
  <c r="K422" i="4" s="1"/>
  <c r="L422" i="4" a="1"/>
  <c r="L422" i="4" s="1"/>
  <c r="M422" i="4" a="1"/>
  <c r="M422" i="4" s="1"/>
  <c r="N422" i="4" a="1"/>
  <c r="N422" i="4" s="1"/>
  <c r="O422" i="4" a="1"/>
  <c r="O422" i="4" s="1"/>
  <c r="P422" i="4" a="1"/>
  <c r="P422" i="4" s="1"/>
  <c r="Q422" i="4" a="1"/>
  <c r="Q422" i="4" s="1"/>
  <c r="R422" i="4" a="1"/>
  <c r="R422" i="4" s="1"/>
  <c r="S422" i="4" a="1"/>
  <c r="S422" i="4" s="1"/>
  <c r="T422" i="4" a="1"/>
  <c r="T422" i="4" s="1"/>
  <c r="C423" i="4" a="1"/>
  <c r="C423" i="4" s="1"/>
  <c r="D423" i="4" a="1"/>
  <c r="D423" i="4" s="1"/>
  <c r="E423" i="4" a="1"/>
  <c r="E423" i="4" s="1"/>
  <c r="F423" i="4" a="1"/>
  <c r="F423" i="4" s="1"/>
  <c r="G423" i="4" a="1"/>
  <c r="G423" i="4" s="1"/>
  <c r="H423" i="4" a="1"/>
  <c r="H423" i="4" s="1"/>
  <c r="I423" i="4" a="1"/>
  <c r="I423" i="4" s="1"/>
  <c r="J423" i="4" a="1"/>
  <c r="J423" i="4" s="1"/>
  <c r="K423" i="4" a="1"/>
  <c r="K423" i="4" s="1"/>
  <c r="L423" i="4" a="1"/>
  <c r="L423" i="4" s="1"/>
  <c r="M423" i="4" a="1"/>
  <c r="M423" i="4" s="1"/>
  <c r="N423" i="4" a="1"/>
  <c r="N423" i="4" s="1"/>
  <c r="O423" i="4" a="1"/>
  <c r="O423" i="4" s="1"/>
  <c r="P423" i="4" a="1"/>
  <c r="P423" i="4" s="1"/>
  <c r="Q423" i="4" a="1"/>
  <c r="Q423" i="4" s="1"/>
  <c r="R423" i="4" a="1"/>
  <c r="R423" i="4" s="1"/>
  <c r="S423" i="4" a="1"/>
  <c r="S423" i="4" s="1"/>
  <c r="T423" i="4" a="1"/>
  <c r="T423" i="4" s="1"/>
  <c r="C424" i="4" a="1"/>
  <c r="C424" i="4" s="1"/>
  <c r="D424" i="4" a="1"/>
  <c r="D424" i="4" s="1"/>
  <c r="E424" i="4" a="1"/>
  <c r="E424" i="4" s="1"/>
  <c r="F424" i="4" a="1"/>
  <c r="F424" i="4" s="1"/>
  <c r="G424" i="4" a="1"/>
  <c r="G424" i="4" s="1"/>
  <c r="H424" i="4" a="1"/>
  <c r="H424" i="4" s="1"/>
  <c r="I424" i="4" a="1"/>
  <c r="I424" i="4" s="1"/>
  <c r="J424" i="4" a="1"/>
  <c r="J424" i="4" s="1"/>
  <c r="K424" i="4" a="1"/>
  <c r="K424" i="4" s="1"/>
  <c r="L424" i="4" a="1"/>
  <c r="L424" i="4" s="1"/>
  <c r="M424" i="4" a="1"/>
  <c r="M424" i="4" s="1"/>
  <c r="N424" i="4" a="1"/>
  <c r="N424" i="4" s="1"/>
  <c r="O424" i="4" a="1"/>
  <c r="O424" i="4" s="1"/>
  <c r="P424" i="4" a="1"/>
  <c r="P424" i="4" s="1"/>
  <c r="Q424" i="4" a="1"/>
  <c r="Q424" i="4" s="1"/>
  <c r="R424" i="4" a="1"/>
  <c r="R424" i="4" s="1"/>
  <c r="S424" i="4" a="1"/>
  <c r="S424" i="4" s="1"/>
  <c r="T424" i="4" a="1"/>
  <c r="T424" i="4" s="1"/>
  <c r="C425" i="4" a="1"/>
  <c r="C425" i="4" s="1"/>
  <c r="D425" i="4" a="1"/>
  <c r="D425" i="4" s="1"/>
  <c r="E425" i="4" a="1"/>
  <c r="E425" i="4" s="1"/>
  <c r="F425" i="4" a="1"/>
  <c r="F425" i="4" s="1"/>
  <c r="G425" i="4" a="1"/>
  <c r="G425" i="4" s="1"/>
  <c r="H425" i="4" a="1"/>
  <c r="H425" i="4" s="1"/>
  <c r="I425" i="4" a="1"/>
  <c r="I425" i="4" s="1"/>
  <c r="J425" i="4" a="1"/>
  <c r="J425" i="4" s="1"/>
  <c r="K425" i="4" a="1"/>
  <c r="K425" i="4" s="1"/>
  <c r="L425" i="4" a="1"/>
  <c r="L425" i="4" s="1"/>
  <c r="M425" i="4" a="1"/>
  <c r="M425" i="4" s="1"/>
  <c r="N425" i="4" a="1"/>
  <c r="N425" i="4" s="1"/>
  <c r="O425" i="4" a="1"/>
  <c r="O425" i="4" s="1"/>
  <c r="P425" i="4" a="1"/>
  <c r="P425" i="4" s="1"/>
  <c r="Q425" i="4" a="1"/>
  <c r="Q425" i="4" s="1"/>
  <c r="R425" i="4" a="1"/>
  <c r="R425" i="4" s="1"/>
  <c r="S425" i="4" a="1"/>
  <c r="S425" i="4" s="1"/>
  <c r="T425" i="4" a="1"/>
  <c r="T425" i="4" s="1"/>
  <c r="C426" i="4" a="1"/>
  <c r="C426" i="4" s="1"/>
  <c r="D426" i="4" a="1"/>
  <c r="D426" i="4" s="1"/>
  <c r="E426" i="4" a="1"/>
  <c r="E426" i="4" s="1"/>
  <c r="F426" i="4" a="1"/>
  <c r="F426" i="4" s="1"/>
  <c r="G426" i="4" a="1"/>
  <c r="G426" i="4" s="1"/>
  <c r="H426" i="4" a="1"/>
  <c r="H426" i="4" s="1"/>
  <c r="I426" i="4" a="1"/>
  <c r="I426" i="4" s="1"/>
  <c r="J426" i="4" a="1"/>
  <c r="J426" i="4" s="1"/>
  <c r="K426" i="4" a="1"/>
  <c r="K426" i="4" s="1"/>
  <c r="L426" i="4" a="1"/>
  <c r="L426" i="4" s="1"/>
  <c r="M426" i="4" a="1"/>
  <c r="M426" i="4" s="1"/>
  <c r="N426" i="4" a="1"/>
  <c r="N426" i="4" s="1"/>
  <c r="O426" i="4" a="1"/>
  <c r="O426" i="4" s="1"/>
  <c r="P426" i="4" a="1"/>
  <c r="P426" i="4" s="1"/>
  <c r="Q426" i="4" a="1"/>
  <c r="Q426" i="4" s="1"/>
  <c r="R426" i="4" a="1"/>
  <c r="R426" i="4" s="1"/>
  <c r="S426" i="4" a="1"/>
  <c r="S426" i="4" s="1"/>
  <c r="T426" i="4" a="1"/>
  <c r="T426" i="4" s="1"/>
  <c r="C427" i="4" a="1"/>
  <c r="C427" i="4" s="1"/>
  <c r="D427" i="4" a="1"/>
  <c r="D427" i="4" s="1"/>
  <c r="E427" i="4" a="1"/>
  <c r="E427" i="4" s="1"/>
  <c r="F427" i="4" a="1"/>
  <c r="F427" i="4" s="1"/>
  <c r="G427" i="4" a="1"/>
  <c r="G427" i="4" s="1"/>
  <c r="H427" i="4" a="1"/>
  <c r="H427" i="4" s="1"/>
  <c r="I427" i="4" a="1"/>
  <c r="I427" i="4" s="1"/>
  <c r="J427" i="4" a="1"/>
  <c r="J427" i="4" s="1"/>
  <c r="K427" i="4" a="1"/>
  <c r="K427" i="4" s="1"/>
  <c r="L427" i="4" a="1"/>
  <c r="L427" i="4" s="1"/>
  <c r="M427" i="4" a="1"/>
  <c r="M427" i="4" s="1"/>
  <c r="N427" i="4" a="1"/>
  <c r="N427" i="4" s="1"/>
  <c r="O427" i="4" a="1"/>
  <c r="O427" i="4" s="1"/>
  <c r="P427" i="4" a="1"/>
  <c r="P427" i="4" s="1"/>
  <c r="Q427" i="4" a="1"/>
  <c r="Q427" i="4" s="1"/>
  <c r="R427" i="4" a="1"/>
  <c r="R427" i="4" s="1"/>
  <c r="S427" i="4" a="1"/>
  <c r="S427" i="4" s="1"/>
  <c r="T427" i="4" a="1"/>
  <c r="T427" i="4" s="1"/>
  <c r="C428" i="4" a="1"/>
  <c r="C428" i="4" s="1"/>
  <c r="D428" i="4" a="1"/>
  <c r="D428" i="4" s="1"/>
  <c r="E428" i="4" a="1"/>
  <c r="E428" i="4" s="1"/>
  <c r="F428" i="4" a="1"/>
  <c r="F428" i="4" s="1"/>
  <c r="G428" i="4" a="1"/>
  <c r="G428" i="4" s="1"/>
  <c r="H428" i="4" a="1"/>
  <c r="H428" i="4" s="1"/>
  <c r="I428" i="4" a="1"/>
  <c r="I428" i="4" s="1"/>
  <c r="J428" i="4" a="1"/>
  <c r="J428" i="4" s="1"/>
  <c r="K428" i="4" a="1"/>
  <c r="K428" i="4" s="1"/>
  <c r="L428" i="4" a="1"/>
  <c r="L428" i="4" s="1"/>
  <c r="M428" i="4" a="1"/>
  <c r="M428" i="4" s="1"/>
  <c r="N428" i="4" a="1"/>
  <c r="N428" i="4" s="1"/>
  <c r="O428" i="4" a="1"/>
  <c r="O428" i="4" s="1"/>
  <c r="P428" i="4" a="1"/>
  <c r="P428" i="4" s="1"/>
  <c r="Q428" i="4" a="1"/>
  <c r="Q428" i="4" s="1"/>
  <c r="R428" i="4" a="1"/>
  <c r="R428" i="4" s="1"/>
  <c r="S428" i="4" a="1"/>
  <c r="S428" i="4" s="1"/>
  <c r="T428" i="4" a="1"/>
  <c r="T428" i="4" s="1"/>
  <c r="T398" i="4" a="1"/>
  <c r="T398" i="4" s="1"/>
  <c r="S398" i="4" a="1"/>
  <c r="S398" i="4" s="1"/>
  <c r="R398" i="4" a="1"/>
  <c r="R398" i="4" s="1"/>
  <c r="Q398" i="4" a="1"/>
  <c r="Q398" i="4" s="1"/>
  <c r="P398" i="4" a="1"/>
  <c r="P398" i="4" s="1"/>
  <c r="O398" i="4" a="1"/>
  <c r="O398" i="4" s="1"/>
  <c r="N398" i="4" a="1"/>
  <c r="N398" i="4" s="1"/>
  <c r="M398" i="4" a="1"/>
  <c r="M398" i="4" s="1"/>
  <c r="L398" i="4" a="1"/>
  <c r="L398" i="4" s="1"/>
  <c r="K398" i="4" a="1"/>
  <c r="K398" i="4" s="1"/>
  <c r="J398" i="4" a="1"/>
  <c r="J398" i="4" s="1"/>
  <c r="I398" i="4" a="1"/>
  <c r="I398" i="4" s="1"/>
  <c r="H398" i="4" a="1"/>
  <c r="H398" i="4" s="1"/>
  <c r="G398" i="4" a="1"/>
  <c r="G398" i="4" s="1"/>
  <c r="F398" i="4" a="1"/>
  <c r="F398" i="4" s="1"/>
  <c r="E398" i="4" a="1"/>
  <c r="E398" i="4" s="1"/>
  <c r="D398" i="4" a="1"/>
  <c r="D398" i="4" s="1"/>
  <c r="C398" i="4" a="1"/>
  <c r="C398" i="4" s="1"/>
  <c r="A463" i="4"/>
  <c r="A430" i="4"/>
  <c r="A394" i="4"/>
  <c r="C391" i="4" a="1"/>
  <c r="C391" i="4" s="1"/>
  <c r="D391" i="4" a="1"/>
  <c r="D391" i="4" s="1"/>
  <c r="E391" i="4" a="1"/>
  <c r="E391" i="4" s="1"/>
  <c r="F391" i="4" a="1"/>
  <c r="F391" i="4" s="1"/>
  <c r="G391" i="4" a="1"/>
  <c r="G391" i="4" s="1"/>
  <c r="H391" i="4" a="1"/>
  <c r="H391" i="4" s="1"/>
  <c r="I391" i="4" a="1"/>
  <c r="I391" i="4" s="1"/>
  <c r="J391" i="4" a="1"/>
  <c r="J391" i="4" s="1"/>
  <c r="K391" i="4" a="1"/>
  <c r="K391" i="4" s="1"/>
  <c r="L391" i="4" a="1"/>
  <c r="L391" i="4" s="1"/>
  <c r="M391" i="4" a="1"/>
  <c r="M391" i="4" s="1"/>
  <c r="N391" i="4" a="1"/>
  <c r="N391" i="4" s="1"/>
  <c r="O391" i="4" a="1"/>
  <c r="O391" i="4" s="1"/>
  <c r="P391" i="4" a="1"/>
  <c r="P391" i="4" s="1"/>
  <c r="Q391" i="4" a="1"/>
  <c r="Q391" i="4" s="1"/>
  <c r="R391" i="4" a="1"/>
  <c r="R391" i="4" s="1"/>
  <c r="S391" i="4" a="1"/>
  <c r="S391" i="4" s="1"/>
  <c r="T391" i="4" a="1"/>
  <c r="T391" i="4" s="1"/>
  <c r="C392" i="4" a="1"/>
  <c r="C392" i="4" s="1"/>
  <c r="D392" i="4" a="1"/>
  <c r="D392" i="4" s="1"/>
  <c r="E392" i="4" a="1"/>
  <c r="E392" i="4" s="1"/>
  <c r="F392" i="4" a="1"/>
  <c r="F392" i="4" s="1"/>
  <c r="G392" i="4" a="1"/>
  <c r="G392" i="4" s="1"/>
  <c r="H392" i="4" a="1"/>
  <c r="H392" i="4" s="1"/>
  <c r="I392" i="4" a="1"/>
  <c r="I392" i="4" s="1"/>
  <c r="J392" i="4" a="1"/>
  <c r="J392" i="4" s="1"/>
  <c r="K392" i="4" a="1"/>
  <c r="K392" i="4" s="1"/>
  <c r="L392" i="4" a="1"/>
  <c r="L392" i="4" s="1"/>
  <c r="M392" i="4" a="1"/>
  <c r="M392" i="4" s="1"/>
  <c r="N392" i="4" a="1"/>
  <c r="N392" i="4" s="1"/>
  <c r="O392" i="4" a="1"/>
  <c r="O392" i="4" s="1"/>
  <c r="P392" i="4" a="1"/>
  <c r="P392" i="4" s="1"/>
  <c r="Q392" i="4" a="1"/>
  <c r="Q392" i="4" s="1"/>
  <c r="R392" i="4" a="1"/>
  <c r="R392" i="4" s="1"/>
  <c r="S392" i="4" a="1"/>
  <c r="S392" i="4" s="1"/>
  <c r="T392" i="4" a="1"/>
  <c r="T392" i="4" s="1"/>
  <c r="B98" i="1" l="1"/>
  <c r="B99" i="1"/>
  <c r="B97" i="1"/>
  <c r="B92" i="1"/>
  <c r="C387" i="12" a="1"/>
  <c r="C387" i="12" s="1"/>
  <c r="D387" i="12" a="1"/>
  <c r="D387" i="12" s="1"/>
  <c r="E387" i="12" a="1"/>
  <c r="E387" i="12" s="1"/>
  <c r="F387" i="12" a="1"/>
  <c r="F387" i="12" s="1"/>
  <c r="I387" i="12" a="1"/>
  <c r="I387" i="12" s="1"/>
  <c r="J387" i="12" a="1"/>
  <c r="J387" i="12" s="1"/>
  <c r="M387" i="12" a="1"/>
  <c r="M387" i="12" s="1"/>
  <c r="N387" i="12" a="1"/>
  <c r="N387" i="12" s="1"/>
  <c r="P387" i="12" a="1"/>
  <c r="P387" i="12" s="1"/>
  <c r="Q387" i="12" a="1"/>
  <c r="Q387" i="12" s="1"/>
  <c r="C388" i="12" a="1"/>
  <c r="C388" i="12" s="1"/>
  <c r="D388" i="12" a="1"/>
  <c r="D388" i="12" s="1"/>
  <c r="E388" i="12" a="1"/>
  <c r="E388" i="12" s="1"/>
  <c r="F388" i="12" a="1"/>
  <c r="F388" i="12" s="1"/>
  <c r="I388" i="12" a="1"/>
  <c r="I388" i="12" s="1"/>
  <c r="J388" i="12" a="1"/>
  <c r="J388" i="12" s="1"/>
  <c r="M388" i="12" a="1"/>
  <c r="M388" i="12" s="1"/>
  <c r="N388" i="12" a="1"/>
  <c r="N388" i="12" s="1"/>
  <c r="P388" i="12" a="1"/>
  <c r="P388" i="12" s="1"/>
  <c r="Q388" i="12" a="1"/>
  <c r="Q388" i="12" s="1"/>
  <c r="C389" i="12" a="1"/>
  <c r="C389" i="12" s="1"/>
  <c r="D389" i="12" a="1"/>
  <c r="D389" i="12" s="1"/>
  <c r="E389" i="12" a="1"/>
  <c r="E389" i="12" s="1"/>
  <c r="F389" i="12" a="1"/>
  <c r="F389" i="12" s="1"/>
  <c r="I389" i="12" a="1"/>
  <c r="I389" i="12" s="1"/>
  <c r="J389" i="12" a="1"/>
  <c r="J389" i="12" s="1"/>
  <c r="M389" i="12" a="1"/>
  <c r="M389" i="12" s="1"/>
  <c r="N389" i="12" a="1"/>
  <c r="N389" i="12" s="1"/>
  <c r="P389" i="12" a="1"/>
  <c r="P389" i="12" s="1"/>
  <c r="Q389" i="12" a="1"/>
  <c r="Q389" i="12" s="1"/>
  <c r="C390" i="12" a="1"/>
  <c r="C390" i="12" s="1"/>
  <c r="D390" i="12" a="1"/>
  <c r="D390" i="12" s="1"/>
  <c r="E390" i="12" a="1"/>
  <c r="E390" i="12" s="1"/>
  <c r="F390" i="12" a="1"/>
  <c r="F390" i="12" s="1"/>
  <c r="I390" i="12" a="1"/>
  <c r="I390" i="12" s="1"/>
  <c r="J390" i="12" a="1"/>
  <c r="J390" i="12" s="1"/>
  <c r="M390" i="12" a="1"/>
  <c r="M390" i="12" s="1"/>
  <c r="N390" i="12" a="1"/>
  <c r="N390" i="12" s="1"/>
  <c r="P390" i="12" a="1"/>
  <c r="P390" i="12" s="1"/>
  <c r="Q390" i="12" a="1"/>
  <c r="Q390" i="12" s="1"/>
  <c r="C387" i="15" a="1"/>
  <c r="C387" i="15" s="1"/>
  <c r="D387" i="15" a="1"/>
  <c r="D387" i="15" s="1"/>
  <c r="E387" i="15" a="1"/>
  <c r="E387" i="15" s="1"/>
  <c r="F387" i="15" a="1"/>
  <c r="F387" i="15" s="1"/>
  <c r="I387" i="15" a="1"/>
  <c r="I387" i="15" s="1"/>
  <c r="J387" i="15" a="1"/>
  <c r="J387" i="15" s="1"/>
  <c r="M387" i="15" a="1"/>
  <c r="M387" i="15" s="1"/>
  <c r="N387" i="15" a="1"/>
  <c r="N387" i="15" s="1"/>
  <c r="P387" i="15" a="1"/>
  <c r="P387" i="15" s="1"/>
  <c r="Q387" i="15" a="1"/>
  <c r="Q387" i="15" s="1"/>
  <c r="C388" i="15" a="1"/>
  <c r="C388" i="15" s="1"/>
  <c r="D388" i="15" a="1"/>
  <c r="D388" i="15" s="1"/>
  <c r="E388" i="15" a="1"/>
  <c r="E388" i="15" s="1"/>
  <c r="F388" i="15" a="1"/>
  <c r="F388" i="15" s="1"/>
  <c r="I388" i="15" a="1"/>
  <c r="I388" i="15" s="1"/>
  <c r="J388" i="15" a="1"/>
  <c r="J388" i="15" s="1"/>
  <c r="M388" i="15" a="1"/>
  <c r="M388" i="15" s="1"/>
  <c r="N388" i="15" a="1"/>
  <c r="N388" i="15" s="1"/>
  <c r="P388" i="15" a="1"/>
  <c r="P388" i="15" s="1"/>
  <c r="Q388" i="15" a="1"/>
  <c r="Q388" i="15" s="1"/>
  <c r="C389" i="15" a="1"/>
  <c r="C389" i="15" s="1"/>
  <c r="D389" i="15" a="1"/>
  <c r="D389" i="15" s="1"/>
  <c r="E389" i="15" a="1"/>
  <c r="E389" i="15" s="1"/>
  <c r="F389" i="15" a="1"/>
  <c r="F389" i="15" s="1"/>
  <c r="I389" i="15" a="1"/>
  <c r="I389" i="15" s="1"/>
  <c r="J389" i="15" a="1"/>
  <c r="J389" i="15" s="1"/>
  <c r="M389" i="15" a="1"/>
  <c r="M389" i="15" s="1"/>
  <c r="N389" i="15" a="1"/>
  <c r="N389" i="15" s="1"/>
  <c r="P389" i="15" a="1"/>
  <c r="P389" i="15" s="1"/>
  <c r="Q389" i="15" a="1"/>
  <c r="Q389" i="15" s="1"/>
  <c r="C390" i="15" a="1"/>
  <c r="C390" i="15" s="1"/>
  <c r="D390" i="15" a="1"/>
  <c r="D390" i="15" s="1"/>
  <c r="E390" i="15" a="1"/>
  <c r="E390" i="15" s="1"/>
  <c r="F390" i="15" a="1"/>
  <c r="F390" i="15" s="1"/>
  <c r="I390" i="15" a="1"/>
  <c r="I390" i="15" s="1"/>
  <c r="J390" i="15" a="1"/>
  <c r="J390" i="15" s="1"/>
  <c r="M390" i="15" a="1"/>
  <c r="M390" i="15" s="1"/>
  <c r="N390" i="15" a="1"/>
  <c r="N390" i="15" s="1"/>
  <c r="P390" i="15" a="1"/>
  <c r="P390" i="15" s="1"/>
  <c r="Q390" i="15" a="1"/>
  <c r="Q390" i="15" s="1"/>
  <c r="C387" i="4" a="1"/>
  <c r="C387" i="4" s="1"/>
  <c r="D387" i="4" a="1"/>
  <c r="D387" i="4" s="1"/>
  <c r="E387" i="4" a="1"/>
  <c r="E387" i="4" s="1"/>
  <c r="F387" i="4" a="1"/>
  <c r="F387" i="4" s="1"/>
  <c r="G387" i="4" a="1"/>
  <c r="G387" i="4" s="1"/>
  <c r="H387" i="4" a="1"/>
  <c r="H387" i="4" s="1"/>
  <c r="I387" i="4" a="1"/>
  <c r="I387" i="4" s="1"/>
  <c r="J387" i="4" a="1"/>
  <c r="J387" i="4" s="1"/>
  <c r="K387" i="4" a="1"/>
  <c r="K387" i="4" s="1"/>
  <c r="L387" i="4" a="1"/>
  <c r="L387" i="4" s="1"/>
  <c r="M387" i="4" a="1"/>
  <c r="M387" i="4" s="1"/>
  <c r="N387" i="4" a="1"/>
  <c r="N387" i="4" s="1"/>
  <c r="O387" i="4" a="1"/>
  <c r="O387" i="4" s="1"/>
  <c r="P387" i="4" a="1"/>
  <c r="P387" i="4" s="1"/>
  <c r="Q387" i="4" a="1"/>
  <c r="Q387" i="4" s="1"/>
  <c r="R387" i="4" a="1"/>
  <c r="R387" i="4" s="1"/>
  <c r="S387" i="4" a="1"/>
  <c r="S387" i="4" s="1"/>
  <c r="T387" i="4" a="1"/>
  <c r="T387" i="4" s="1"/>
  <c r="C388" i="4" a="1"/>
  <c r="C388" i="4" s="1"/>
  <c r="D388" i="4" a="1"/>
  <c r="D388" i="4" s="1"/>
  <c r="E388" i="4" a="1"/>
  <c r="E388" i="4" s="1"/>
  <c r="F388" i="4" a="1"/>
  <c r="F388" i="4" s="1"/>
  <c r="G388" i="4" a="1"/>
  <c r="G388" i="4" s="1"/>
  <c r="H388" i="4" a="1"/>
  <c r="H388" i="4" s="1"/>
  <c r="I388" i="4" a="1"/>
  <c r="I388" i="4" s="1"/>
  <c r="J388" i="4" a="1"/>
  <c r="J388" i="4" s="1"/>
  <c r="K388" i="4" a="1"/>
  <c r="K388" i="4" s="1"/>
  <c r="L388" i="4" a="1"/>
  <c r="L388" i="4" s="1"/>
  <c r="M388" i="4" a="1"/>
  <c r="M388" i="4" s="1"/>
  <c r="N388" i="4" a="1"/>
  <c r="N388" i="4" s="1"/>
  <c r="O388" i="4" a="1"/>
  <c r="O388" i="4" s="1"/>
  <c r="P388" i="4" a="1"/>
  <c r="P388" i="4" s="1"/>
  <c r="Q388" i="4" a="1"/>
  <c r="Q388" i="4" s="1"/>
  <c r="R388" i="4" a="1"/>
  <c r="R388" i="4" s="1"/>
  <c r="S388" i="4" a="1"/>
  <c r="S388" i="4" s="1"/>
  <c r="T388" i="4" a="1"/>
  <c r="T388" i="4" s="1"/>
  <c r="C389" i="4" a="1"/>
  <c r="C389" i="4" s="1"/>
  <c r="D389" i="4" a="1"/>
  <c r="D389" i="4" s="1"/>
  <c r="E389" i="4" a="1"/>
  <c r="E389" i="4" s="1"/>
  <c r="F389" i="4" a="1"/>
  <c r="F389" i="4" s="1"/>
  <c r="G389" i="4" a="1"/>
  <c r="G389" i="4" s="1"/>
  <c r="H389" i="4" a="1"/>
  <c r="H389" i="4" s="1"/>
  <c r="I389" i="4" a="1"/>
  <c r="I389" i="4" s="1"/>
  <c r="J389" i="4" a="1"/>
  <c r="J389" i="4" s="1"/>
  <c r="K389" i="4" a="1"/>
  <c r="K389" i="4" s="1"/>
  <c r="L389" i="4" a="1"/>
  <c r="L389" i="4" s="1"/>
  <c r="M389" i="4" a="1"/>
  <c r="M389" i="4" s="1"/>
  <c r="N389" i="4" a="1"/>
  <c r="N389" i="4" s="1"/>
  <c r="O389" i="4" a="1"/>
  <c r="O389" i="4" s="1"/>
  <c r="P389" i="4" a="1"/>
  <c r="P389" i="4" s="1"/>
  <c r="Q389" i="4" a="1"/>
  <c r="Q389" i="4" s="1"/>
  <c r="R389" i="4" a="1"/>
  <c r="R389" i="4" s="1"/>
  <c r="S389" i="4" a="1"/>
  <c r="S389" i="4" s="1"/>
  <c r="T389" i="4" a="1"/>
  <c r="T389" i="4" s="1"/>
  <c r="C390" i="4" a="1"/>
  <c r="C390" i="4" s="1"/>
  <c r="D390" i="4" a="1"/>
  <c r="D390" i="4" s="1"/>
  <c r="E390" i="4" a="1"/>
  <c r="E390" i="4" s="1"/>
  <c r="F390" i="4" a="1"/>
  <c r="F390" i="4" s="1"/>
  <c r="G390" i="4" a="1"/>
  <c r="G390" i="4" s="1"/>
  <c r="H390" i="4" a="1"/>
  <c r="H390" i="4" s="1"/>
  <c r="I390" i="4" a="1"/>
  <c r="I390" i="4" s="1"/>
  <c r="J390" i="4" a="1"/>
  <c r="J390" i="4" s="1"/>
  <c r="K390" i="4" a="1"/>
  <c r="K390" i="4" s="1"/>
  <c r="L390" i="4" a="1"/>
  <c r="L390" i="4" s="1"/>
  <c r="M390" i="4" a="1"/>
  <c r="M390" i="4" s="1"/>
  <c r="N390" i="4" a="1"/>
  <c r="N390" i="4" s="1"/>
  <c r="O390" i="4" a="1"/>
  <c r="O390" i="4" s="1"/>
  <c r="P390" i="4" a="1"/>
  <c r="P390" i="4" s="1"/>
  <c r="Q390" i="4" a="1"/>
  <c r="Q390" i="4" s="1"/>
  <c r="R390" i="4" a="1"/>
  <c r="R390" i="4" s="1"/>
  <c r="S390" i="4" a="1"/>
  <c r="S390" i="4" s="1"/>
  <c r="T390" i="4" a="1"/>
  <c r="T390" i="4" s="1"/>
  <c r="B93" i="1" l="1"/>
  <c r="B94" i="1"/>
  <c r="B88" i="1" l="1"/>
  <c r="B89" i="1"/>
  <c r="B87" i="1"/>
  <c r="B79" i="1"/>
  <c r="B78" i="1"/>
  <c r="B77" i="1"/>
  <c r="B74" i="1"/>
  <c r="B73" i="1"/>
  <c r="T386" i="4" l="1" a="1"/>
  <c r="T386" i="4" s="1"/>
  <c r="S386" i="4" a="1"/>
  <c r="S386" i="4" s="1"/>
  <c r="T385" i="4" a="1"/>
  <c r="T385" i="4" s="1"/>
  <c r="S385" i="4" a="1"/>
  <c r="S385" i="4" s="1"/>
  <c r="T384" i="4" a="1"/>
  <c r="T384" i="4" s="1"/>
  <c r="S384" i="4" a="1"/>
  <c r="S384" i="4" s="1"/>
  <c r="T383" i="4" a="1"/>
  <c r="T383" i="4" s="1"/>
  <c r="S383" i="4" a="1"/>
  <c r="S383" i="4" s="1"/>
  <c r="T382" i="4" a="1"/>
  <c r="T382" i="4" s="1"/>
  <c r="S382" i="4" a="1"/>
  <c r="S382" i="4" s="1"/>
  <c r="T381" i="4" a="1"/>
  <c r="T381" i="4" s="1"/>
  <c r="S381" i="4" a="1"/>
  <c r="S381" i="4" s="1"/>
  <c r="T380" i="4" a="1"/>
  <c r="T380" i="4" s="1"/>
  <c r="S380" i="4" a="1"/>
  <c r="S380" i="4" s="1"/>
  <c r="T379" i="4" a="1"/>
  <c r="T379" i="4" s="1"/>
  <c r="S379" i="4" a="1"/>
  <c r="S379" i="4" s="1"/>
  <c r="T378" i="4" a="1"/>
  <c r="T378" i="4" s="1"/>
  <c r="S378" i="4" a="1"/>
  <c r="S378" i="4" s="1"/>
  <c r="T377" i="4" a="1"/>
  <c r="T377" i="4" s="1"/>
  <c r="S377" i="4" a="1"/>
  <c r="S377" i="4" s="1"/>
  <c r="T376" i="4" a="1"/>
  <c r="T376" i="4" s="1"/>
  <c r="S376" i="4" a="1"/>
  <c r="S376" i="4" s="1"/>
  <c r="T375" i="4" a="1"/>
  <c r="T375" i="4" s="1"/>
  <c r="S375" i="4" a="1"/>
  <c r="S375" i="4" s="1"/>
  <c r="T374" i="4" a="1"/>
  <c r="T374" i="4" s="1"/>
  <c r="S374" i="4" a="1"/>
  <c r="S374" i="4" s="1"/>
  <c r="T373" i="4" a="1"/>
  <c r="T373" i="4" s="1"/>
  <c r="S373" i="4" a="1"/>
  <c r="S373" i="4" s="1"/>
  <c r="T372" i="4" a="1"/>
  <c r="T372" i="4" s="1"/>
  <c r="S372" i="4" a="1"/>
  <c r="S372" i="4" s="1"/>
  <c r="T371" i="4" a="1"/>
  <c r="T371" i="4" s="1"/>
  <c r="S371" i="4" a="1"/>
  <c r="S371" i="4" s="1"/>
  <c r="T370" i="4" a="1"/>
  <c r="T370" i="4" s="1"/>
  <c r="S370" i="4" a="1"/>
  <c r="S370" i="4" s="1"/>
  <c r="T369" i="4" a="1"/>
  <c r="T369" i="4" s="1"/>
  <c r="S369" i="4" a="1"/>
  <c r="S369" i="4" s="1"/>
  <c r="T368" i="4" a="1"/>
  <c r="T368" i="4" s="1"/>
  <c r="S368" i="4" a="1"/>
  <c r="S368" i="4" s="1"/>
  <c r="T367" i="4" a="1"/>
  <c r="T367" i="4" s="1"/>
  <c r="S367" i="4" a="1"/>
  <c r="S367" i="4" s="1"/>
  <c r="T366" i="4" a="1"/>
  <c r="T366" i="4" s="1"/>
  <c r="S366" i="4" a="1"/>
  <c r="S366" i="4" s="1"/>
  <c r="T365" i="4" a="1"/>
  <c r="T365" i="4" s="1"/>
  <c r="S365" i="4" a="1"/>
  <c r="S365" i="4" s="1"/>
  <c r="T364" i="4" a="1"/>
  <c r="T364" i="4" s="1"/>
  <c r="S364" i="4" a="1"/>
  <c r="S364" i="4" s="1"/>
  <c r="T363" i="4" a="1"/>
  <c r="T363" i="4" s="1"/>
  <c r="S363" i="4" a="1"/>
  <c r="S363" i="4" s="1"/>
  <c r="T362" i="4" a="1"/>
  <c r="T362" i="4" s="1"/>
  <c r="S362" i="4" a="1"/>
  <c r="S362" i="4" s="1"/>
  <c r="T356" i="4" a="1"/>
  <c r="T356" i="4" s="1"/>
  <c r="S356" i="4" a="1"/>
  <c r="S356" i="4" s="1"/>
  <c r="T355" i="4" a="1"/>
  <c r="T355" i="4" s="1"/>
  <c r="S355" i="4" a="1"/>
  <c r="S355" i="4" s="1"/>
  <c r="T354" i="4" a="1"/>
  <c r="T354" i="4" s="1"/>
  <c r="S354" i="4" a="1"/>
  <c r="S354" i="4" s="1"/>
  <c r="T353" i="4" a="1"/>
  <c r="T353" i="4" s="1"/>
  <c r="S353" i="4" a="1"/>
  <c r="S353" i="4" s="1"/>
  <c r="T352" i="4" a="1"/>
  <c r="T352" i="4" s="1"/>
  <c r="S352" i="4" a="1"/>
  <c r="S352" i="4" s="1"/>
  <c r="T351" i="4" a="1"/>
  <c r="T351" i="4" s="1"/>
  <c r="S351" i="4" a="1"/>
  <c r="S351" i="4" s="1"/>
  <c r="T350" i="4" a="1"/>
  <c r="T350" i="4" s="1"/>
  <c r="S350" i="4" a="1"/>
  <c r="S350" i="4" s="1"/>
  <c r="T349" i="4" a="1"/>
  <c r="T349" i="4" s="1"/>
  <c r="S349" i="4" a="1"/>
  <c r="S349" i="4" s="1"/>
  <c r="T348" i="4" a="1"/>
  <c r="T348" i="4" s="1"/>
  <c r="S348" i="4" a="1"/>
  <c r="S348" i="4" s="1"/>
  <c r="T347" i="4" a="1"/>
  <c r="T347" i="4" s="1"/>
  <c r="S347" i="4" a="1"/>
  <c r="S347" i="4" s="1"/>
  <c r="T346" i="4" a="1"/>
  <c r="T346" i="4" s="1"/>
  <c r="S346" i="4" a="1"/>
  <c r="S346" i="4" s="1"/>
  <c r="T345" i="4" a="1"/>
  <c r="T345" i="4" s="1"/>
  <c r="S345" i="4" a="1"/>
  <c r="S345" i="4" s="1"/>
  <c r="T344" i="4" a="1"/>
  <c r="T344" i="4" s="1"/>
  <c r="S344" i="4" a="1"/>
  <c r="S344" i="4" s="1"/>
  <c r="T343" i="4" a="1"/>
  <c r="T343" i="4" s="1"/>
  <c r="S343" i="4" a="1"/>
  <c r="S343" i="4" s="1"/>
  <c r="T342" i="4" a="1"/>
  <c r="T342" i="4" s="1"/>
  <c r="S342" i="4" a="1"/>
  <c r="S342" i="4" s="1"/>
  <c r="T341" i="4" a="1"/>
  <c r="T341" i="4" s="1"/>
  <c r="S341" i="4" a="1"/>
  <c r="S341" i="4" s="1"/>
  <c r="T340" i="4" a="1"/>
  <c r="T340" i="4" s="1"/>
  <c r="S340" i="4" a="1"/>
  <c r="S340" i="4" s="1"/>
  <c r="T339" i="4" a="1"/>
  <c r="T339" i="4" s="1"/>
  <c r="S339" i="4" a="1"/>
  <c r="S339" i="4" s="1"/>
  <c r="T338" i="4" a="1"/>
  <c r="T338" i="4" s="1"/>
  <c r="S338" i="4" a="1"/>
  <c r="S338" i="4" s="1"/>
  <c r="T337" i="4" a="1"/>
  <c r="T337" i="4" s="1"/>
  <c r="S337" i="4" a="1"/>
  <c r="S337" i="4" s="1"/>
  <c r="T336" i="4" a="1"/>
  <c r="T336" i="4" s="1"/>
  <c r="S336" i="4" a="1"/>
  <c r="S336" i="4" s="1"/>
  <c r="T335" i="4" a="1"/>
  <c r="T335" i="4" s="1"/>
  <c r="S335" i="4" a="1"/>
  <c r="S335" i="4" s="1"/>
  <c r="T334" i="4" a="1"/>
  <c r="T334" i="4" s="1"/>
  <c r="S334" i="4" a="1"/>
  <c r="S334" i="4" s="1"/>
  <c r="T333" i="4" a="1"/>
  <c r="T333" i="4" s="1"/>
  <c r="S333" i="4" a="1"/>
  <c r="S333" i="4" s="1"/>
  <c r="T332" i="4" a="1"/>
  <c r="T332" i="4" s="1"/>
  <c r="S332" i="4" a="1"/>
  <c r="S332" i="4" s="1"/>
  <c r="T331" i="4" a="1"/>
  <c r="T331" i="4" s="1"/>
  <c r="S331" i="4" a="1"/>
  <c r="S331" i="4" s="1"/>
  <c r="T330" i="4" a="1"/>
  <c r="T330" i="4" s="1"/>
  <c r="S330" i="4" a="1"/>
  <c r="S330" i="4" s="1"/>
  <c r="T329" i="4" a="1"/>
  <c r="T329" i="4" s="1"/>
  <c r="S329" i="4" a="1"/>
  <c r="S329" i="4" s="1"/>
  <c r="T328" i="4" a="1"/>
  <c r="T328" i="4" s="1"/>
  <c r="S328" i="4" a="1"/>
  <c r="S328" i="4" s="1"/>
  <c r="T327" i="4" a="1"/>
  <c r="T327" i="4" s="1"/>
  <c r="S327" i="4" a="1"/>
  <c r="S327" i="4" s="1"/>
  <c r="T321" i="4" a="1"/>
  <c r="T321" i="4" s="1"/>
  <c r="S321" i="4" a="1"/>
  <c r="S321" i="4" s="1"/>
  <c r="T320" i="4" a="1"/>
  <c r="T320" i="4" s="1"/>
  <c r="S320" i="4" a="1"/>
  <c r="S320" i="4" s="1"/>
  <c r="T319" i="4" a="1"/>
  <c r="T319" i="4" s="1"/>
  <c r="S319" i="4" a="1"/>
  <c r="S319" i="4" s="1"/>
  <c r="T318" i="4" a="1"/>
  <c r="T318" i="4" s="1"/>
  <c r="S318" i="4" a="1"/>
  <c r="S318" i="4" s="1"/>
  <c r="T317" i="4" a="1"/>
  <c r="T317" i="4" s="1"/>
  <c r="S317" i="4" a="1"/>
  <c r="S317" i="4" s="1"/>
  <c r="T316" i="4" a="1"/>
  <c r="T316" i="4" s="1"/>
  <c r="S316" i="4" a="1"/>
  <c r="S316" i="4" s="1"/>
  <c r="T315" i="4" a="1"/>
  <c r="T315" i="4" s="1"/>
  <c r="S315" i="4" a="1"/>
  <c r="S315" i="4" s="1"/>
  <c r="T314" i="4" a="1"/>
  <c r="T314" i="4" s="1"/>
  <c r="S314" i="4" a="1"/>
  <c r="S314" i="4" s="1"/>
  <c r="T313" i="4" a="1"/>
  <c r="T313" i="4" s="1"/>
  <c r="S313" i="4" a="1"/>
  <c r="S313" i="4" s="1"/>
  <c r="T312" i="4" a="1"/>
  <c r="T312" i="4" s="1"/>
  <c r="S312" i="4" a="1"/>
  <c r="S312" i="4" s="1"/>
  <c r="T311" i="4" a="1"/>
  <c r="T311" i="4" s="1"/>
  <c r="S311" i="4" a="1"/>
  <c r="S311" i="4" s="1"/>
  <c r="T310" i="4" a="1"/>
  <c r="T310" i="4" s="1"/>
  <c r="S310" i="4" a="1"/>
  <c r="S310" i="4" s="1"/>
  <c r="T309" i="4" a="1"/>
  <c r="T309" i="4" s="1"/>
  <c r="S309" i="4" a="1"/>
  <c r="S309" i="4" s="1"/>
  <c r="T308" i="4" a="1"/>
  <c r="T308" i="4" s="1"/>
  <c r="S308" i="4" a="1"/>
  <c r="S308" i="4" s="1"/>
  <c r="T307" i="4" a="1"/>
  <c r="T307" i="4" s="1"/>
  <c r="S307" i="4" a="1"/>
  <c r="S307" i="4" s="1"/>
  <c r="T306" i="4" a="1"/>
  <c r="T306" i="4" s="1"/>
  <c r="S306" i="4" a="1"/>
  <c r="S306" i="4" s="1"/>
  <c r="T305" i="4" a="1"/>
  <c r="T305" i="4" s="1"/>
  <c r="S305" i="4" a="1"/>
  <c r="S305" i="4" s="1"/>
  <c r="T304" i="4" a="1"/>
  <c r="T304" i="4" s="1"/>
  <c r="S304" i="4" a="1"/>
  <c r="S304" i="4" s="1"/>
  <c r="T303" i="4" a="1"/>
  <c r="T303" i="4" s="1"/>
  <c r="S303" i="4" a="1"/>
  <c r="S303" i="4" s="1"/>
  <c r="T302" i="4" a="1"/>
  <c r="T302" i="4" s="1"/>
  <c r="S302" i="4" a="1"/>
  <c r="S302" i="4" s="1"/>
  <c r="T301" i="4" a="1"/>
  <c r="T301" i="4" s="1"/>
  <c r="S301" i="4" a="1"/>
  <c r="S301" i="4" s="1"/>
  <c r="T300" i="4" a="1"/>
  <c r="T300" i="4" s="1"/>
  <c r="S300" i="4" a="1"/>
  <c r="S300" i="4" s="1"/>
  <c r="T299" i="4" a="1"/>
  <c r="T299" i="4" s="1"/>
  <c r="S299" i="4" a="1"/>
  <c r="S299" i="4" s="1"/>
  <c r="T298" i="4" a="1"/>
  <c r="T298" i="4" s="1"/>
  <c r="S298" i="4" a="1"/>
  <c r="S298" i="4" s="1"/>
  <c r="T297" i="4" a="1"/>
  <c r="T297" i="4" s="1"/>
  <c r="S297" i="4" a="1"/>
  <c r="S297" i="4" s="1"/>
  <c r="T296" i="4" a="1"/>
  <c r="T296" i="4" s="1"/>
  <c r="S296" i="4" a="1"/>
  <c r="S296" i="4" s="1"/>
  <c r="T295" i="4" a="1"/>
  <c r="T295" i="4" s="1"/>
  <c r="S295" i="4" a="1"/>
  <c r="S295" i="4" s="1"/>
  <c r="T294" i="4" a="1"/>
  <c r="T294" i="4" s="1"/>
  <c r="S294" i="4" a="1"/>
  <c r="S294" i="4" s="1"/>
  <c r="T293" i="4" a="1"/>
  <c r="T293" i="4" s="1"/>
  <c r="S293" i="4" a="1"/>
  <c r="S293" i="4" s="1"/>
  <c r="T292" i="4" a="1"/>
  <c r="T292" i="4" s="1"/>
  <c r="S292" i="4" a="1"/>
  <c r="S292" i="4" s="1"/>
  <c r="T291" i="4" a="1"/>
  <c r="T291" i="4" s="1"/>
  <c r="S291" i="4" a="1"/>
  <c r="S291" i="4" s="1"/>
  <c r="T285" i="4" a="1"/>
  <c r="T285" i="4" s="1"/>
  <c r="S285" i="4" a="1"/>
  <c r="S285" i="4" s="1"/>
  <c r="T284" i="4" a="1"/>
  <c r="T284" i="4" s="1"/>
  <c r="S284" i="4" a="1"/>
  <c r="S284" i="4" s="1"/>
  <c r="T283" i="4" a="1"/>
  <c r="T283" i="4" s="1"/>
  <c r="S283" i="4" a="1"/>
  <c r="S283" i="4" s="1"/>
  <c r="T282" i="4" a="1"/>
  <c r="T282" i="4" s="1"/>
  <c r="S282" i="4" a="1"/>
  <c r="S282" i="4" s="1"/>
  <c r="T281" i="4" a="1"/>
  <c r="T281" i="4" s="1"/>
  <c r="S281" i="4" a="1"/>
  <c r="S281" i="4" s="1"/>
  <c r="T280" i="4" a="1"/>
  <c r="T280" i="4" s="1"/>
  <c r="S280" i="4" a="1"/>
  <c r="S280" i="4" s="1"/>
  <c r="T279" i="4" a="1"/>
  <c r="T279" i="4" s="1"/>
  <c r="S279" i="4" a="1"/>
  <c r="S279" i="4" s="1"/>
  <c r="T278" i="4" a="1"/>
  <c r="T278" i="4" s="1"/>
  <c r="S278" i="4" a="1"/>
  <c r="S278" i="4" s="1"/>
  <c r="T277" i="4" a="1"/>
  <c r="T277" i="4" s="1"/>
  <c r="S277" i="4" a="1"/>
  <c r="S277" i="4" s="1"/>
  <c r="T276" i="4" a="1"/>
  <c r="T276" i="4" s="1"/>
  <c r="S276" i="4" a="1"/>
  <c r="S276" i="4" s="1"/>
  <c r="T275" i="4" a="1"/>
  <c r="T275" i="4" s="1"/>
  <c r="S275" i="4" a="1"/>
  <c r="S275" i="4" s="1"/>
  <c r="T274" i="4" a="1"/>
  <c r="T274" i="4" s="1"/>
  <c r="S274" i="4" a="1"/>
  <c r="S274" i="4" s="1"/>
  <c r="T273" i="4" a="1"/>
  <c r="T273" i="4" s="1"/>
  <c r="S273" i="4" a="1"/>
  <c r="S273" i="4" s="1"/>
  <c r="T272" i="4" a="1"/>
  <c r="T272" i="4" s="1"/>
  <c r="S272" i="4" a="1"/>
  <c r="S272" i="4" s="1"/>
  <c r="T271" i="4" a="1"/>
  <c r="T271" i="4" s="1"/>
  <c r="S271" i="4" a="1"/>
  <c r="S271" i="4" s="1"/>
  <c r="T270" i="4" a="1"/>
  <c r="T270" i="4" s="1"/>
  <c r="S270" i="4" a="1"/>
  <c r="S270" i="4" s="1"/>
  <c r="T269" i="4" a="1"/>
  <c r="T269" i="4" s="1"/>
  <c r="S269" i="4" a="1"/>
  <c r="S269" i="4" s="1"/>
  <c r="T268" i="4" a="1"/>
  <c r="T268" i="4" s="1"/>
  <c r="S268" i="4" a="1"/>
  <c r="S268" i="4" s="1"/>
  <c r="T267" i="4" a="1"/>
  <c r="T267" i="4" s="1"/>
  <c r="S267" i="4" a="1"/>
  <c r="S267" i="4" s="1"/>
  <c r="T266" i="4" a="1"/>
  <c r="T266" i="4" s="1"/>
  <c r="S266" i="4" a="1"/>
  <c r="S266" i="4" s="1"/>
  <c r="T265" i="4" a="1"/>
  <c r="T265" i="4" s="1"/>
  <c r="S265" i="4" a="1"/>
  <c r="S265" i="4" s="1"/>
  <c r="T264" i="4" a="1"/>
  <c r="T264" i="4" s="1"/>
  <c r="S264" i="4" a="1"/>
  <c r="S264" i="4" s="1"/>
  <c r="T263" i="4" a="1"/>
  <c r="T263" i="4" s="1"/>
  <c r="S263" i="4" a="1"/>
  <c r="S263" i="4" s="1"/>
  <c r="T262" i="4" a="1"/>
  <c r="T262" i="4" s="1"/>
  <c r="S262" i="4" a="1"/>
  <c r="S262" i="4" s="1"/>
  <c r="T261" i="4" a="1"/>
  <c r="T261" i="4" s="1"/>
  <c r="S261" i="4" a="1"/>
  <c r="S261" i="4" s="1"/>
  <c r="T260" i="4" a="1"/>
  <c r="T260" i="4" s="1"/>
  <c r="S260" i="4" a="1"/>
  <c r="S260" i="4" s="1"/>
  <c r="T259" i="4" a="1"/>
  <c r="T259" i="4" s="1"/>
  <c r="S259" i="4" a="1"/>
  <c r="S259" i="4" s="1"/>
  <c r="T258" i="4" a="1"/>
  <c r="T258" i="4" s="1"/>
  <c r="S258" i="4" a="1"/>
  <c r="S258" i="4" s="1"/>
  <c r="T257" i="4" a="1"/>
  <c r="T257" i="4" s="1"/>
  <c r="S257" i="4" a="1"/>
  <c r="S257" i="4" s="1"/>
  <c r="T256" i="4" a="1"/>
  <c r="T256" i="4" s="1"/>
  <c r="S256" i="4" a="1"/>
  <c r="S256" i="4" s="1"/>
  <c r="T250" i="4" a="1"/>
  <c r="T250" i="4" s="1"/>
  <c r="S250" i="4" a="1"/>
  <c r="S250" i="4" s="1"/>
  <c r="T249" i="4" a="1"/>
  <c r="T249" i="4" s="1"/>
  <c r="S249" i="4" a="1"/>
  <c r="S249" i="4" s="1"/>
  <c r="T248" i="4" a="1"/>
  <c r="T248" i="4" s="1"/>
  <c r="S248" i="4" a="1"/>
  <c r="S248" i="4" s="1"/>
  <c r="T247" i="4" a="1"/>
  <c r="T247" i="4" s="1"/>
  <c r="S247" i="4" a="1"/>
  <c r="S247" i="4" s="1"/>
  <c r="T246" i="4" a="1"/>
  <c r="T246" i="4" s="1"/>
  <c r="S246" i="4" a="1"/>
  <c r="S246" i="4" s="1"/>
  <c r="T245" i="4" a="1"/>
  <c r="T245" i="4" s="1"/>
  <c r="S245" i="4" a="1"/>
  <c r="S245" i="4" s="1"/>
  <c r="T244" i="4" a="1"/>
  <c r="T244" i="4" s="1"/>
  <c r="S244" i="4" a="1"/>
  <c r="S244" i="4" s="1"/>
  <c r="T243" i="4" a="1"/>
  <c r="T243" i="4" s="1"/>
  <c r="S243" i="4" a="1"/>
  <c r="S243" i="4" s="1"/>
  <c r="T242" i="4" a="1"/>
  <c r="T242" i="4" s="1"/>
  <c r="S242" i="4" a="1"/>
  <c r="S242" i="4" s="1"/>
  <c r="T241" i="4" a="1"/>
  <c r="T241" i="4" s="1"/>
  <c r="S241" i="4" a="1"/>
  <c r="S241" i="4" s="1"/>
  <c r="T240" i="4" a="1"/>
  <c r="T240" i="4" s="1"/>
  <c r="S240" i="4" a="1"/>
  <c r="S240" i="4" s="1"/>
  <c r="T239" i="4" a="1"/>
  <c r="T239" i="4" s="1"/>
  <c r="S239" i="4" a="1"/>
  <c r="S239" i="4" s="1"/>
  <c r="T238" i="4" a="1"/>
  <c r="T238" i="4" s="1"/>
  <c r="S238" i="4" a="1"/>
  <c r="S238" i="4" s="1"/>
  <c r="T237" i="4" a="1"/>
  <c r="T237" i="4" s="1"/>
  <c r="S237" i="4" a="1"/>
  <c r="S237" i="4" s="1"/>
  <c r="T236" i="4" a="1"/>
  <c r="T236" i="4" s="1"/>
  <c r="S236" i="4" a="1"/>
  <c r="S236" i="4" s="1"/>
  <c r="T235" i="4" a="1"/>
  <c r="T235" i="4" s="1"/>
  <c r="S235" i="4" a="1"/>
  <c r="S235" i="4" s="1"/>
  <c r="T234" i="4" a="1"/>
  <c r="T234" i="4" s="1"/>
  <c r="S234" i="4" a="1"/>
  <c r="S234" i="4" s="1"/>
  <c r="T233" i="4" a="1"/>
  <c r="T233" i="4" s="1"/>
  <c r="S233" i="4" a="1"/>
  <c r="S233" i="4" s="1"/>
  <c r="T232" i="4" a="1"/>
  <c r="T232" i="4" s="1"/>
  <c r="S232" i="4" a="1"/>
  <c r="S232" i="4" s="1"/>
  <c r="T231" i="4" a="1"/>
  <c r="T231" i="4" s="1"/>
  <c r="S231" i="4" a="1"/>
  <c r="S231" i="4" s="1"/>
  <c r="T230" i="4" a="1"/>
  <c r="T230" i="4" s="1"/>
  <c r="S230" i="4" a="1"/>
  <c r="S230" i="4" s="1"/>
  <c r="T229" i="4" a="1"/>
  <c r="T229" i="4" s="1"/>
  <c r="S229" i="4" a="1"/>
  <c r="S229" i="4" s="1"/>
  <c r="T228" i="4" a="1"/>
  <c r="T228" i="4" s="1"/>
  <c r="S228" i="4" a="1"/>
  <c r="S228" i="4" s="1"/>
  <c r="T227" i="4" a="1"/>
  <c r="T227" i="4" s="1"/>
  <c r="S227" i="4" a="1"/>
  <c r="S227" i="4" s="1"/>
  <c r="T226" i="4" a="1"/>
  <c r="T226" i="4" s="1"/>
  <c r="S226" i="4" a="1"/>
  <c r="S226" i="4" s="1"/>
  <c r="T225" i="4" a="1"/>
  <c r="T225" i="4" s="1"/>
  <c r="S225" i="4" a="1"/>
  <c r="S225" i="4" s="1"/>
  <c r="T224" i="4" a="1"/>
  <c r="T224" i="4" s="1"/>
  <c r="S224" i="4" a="1"/>
  <c r="S224" i="4" s="1"/>
  <c r="T223" i="4" a="1"/>
  <c r="T223" i="4" s="1"/>
  <c r="S223" i="4" a="1"/>
  <c r="S223" i="4" s="1"/>
  <c r="T222" i="4" a="1"/>
  <c r="T222" i="4" s="1"/>
  <c r="S222" i="4" a="1"/>
  <c r="S222" i="4" s="1"/>
  <c r="T221" i="4" a="1"/>
  <c r="T221" i="4" s="1"/>
  <c r="S221" i="4" a="1"/>
  <c r="S221" i="4" s="1"/>
  <c r="T220" i="4" a="1"/>
  <c r="T220" i="4" s="1"/>
  <c r="S220" i="4" a="1"/>
  <c r="S220" i="4" s="1"/>
  <c r="T214" i="4" a="1"/>
  <c r="T214" i="4" s="1"/>
  <c r="S214" i="4" a="1"/>
  <c r="S214" i="4" s="1"/>
  <c r="T213" i="4" a="1"/>
  <c r="T213" i="4" s="1"/>
  <c r="S213" i="4" a="1"/>
  <c r="S213" i="4" s="1"/>
  <c r="T212" i="4" a="1"/>
  <c r="T212" i="4" s="1"/>
  <c r="S212" i="4" a="1"/>
  <c r="S212" i="4" s="1"/>
  <c r="T211" i="4" a="1"/>
  <c r="T211" i="4" s="1"/>
  <c r="S211" i="4" a="1"/>
  <c r="S211" i="4" s="1"/>
  <c r="T210" i="4" a="1"/>
  <c r="T210" i="4" s="1"/>
  <c r="S210" i="4" a="1"/>
  <c r="S210" i="4" s="1"/>
  <c r="T209" i="4" a="1"/>
  <c r="T209" i="4" s="1"/>
  <c r="S209" i="4" a="1"/>
  <c r="S209" i="4" s="1"/>
  <c r="T208" i="4" a="1"/>
  <c r="T208" i="4" s="1"/>
  <c r="S208" i="4" a="1"/>
  <c r="S208" i="4" s="1"/>
  <c r="T207" i="4" a="1"/>
  <c r="T207" i="4" s="1"/>
  <c r="S207" i="4" a="1"/>
  <c r="S207" i="4" s="1"/>
  <c r="T206" i="4" a="1"/>
  <c r="T206" i="4" s="1"/>
  <c r="S206" i="4" a="1"/>
  <c r="S206" i="4" s="1"/>
  <c r="T205" i="4" a="1"/>
  <c r="T205" i="4" s="1"/>
  <c r="S205" i="4" a="1"/>
  <c r="S205" i="4" s="1"/>
  <c r="T204" i="4" a="1"/>
  <c r="T204" i="4" s="1"/>
  <c r="S204" i="4" a="1"/>
  <c r="S204" i="4" s="1"/>
  <c r="T203" i="4" a="1"/>
  <c r="T203" i="4" s="1"/>
  <c r="S203" i="4" a="1"/>
  <c r="S203" i="4" s="1"/>
  <c r="T202" i="4" a="1"/>
  <c r="T202" i="4" s="1"/>
  <c r="S202" i="4" a="1"/>
  <c r="S202" i="4" s="1"/>
  <c r="T201" i="4" a="1"/>
  <c r="T201" i="4" s="1"/>
  <c r="S201" i="4" a="1"/>
  <c r="S201" i="4" s="1"/>
  <c r="T200" i="4" a="1"/>
  <c r="T200" i="4" s="1"/>
  <c r="S200" i="4" a="1"/>
  <c r="S200" i="4" s="1"/>
  <c r="T199" i="4" a="1"/>
  <c r="T199" i="4" s="1"/>
  <c r="S199" i="4" a="1"/>
  <c r="S199" i="4" s="1"/>
  <c r="T198" i="4" a="1"/>
  <c r="T198" i="4" s="1"/>
  <c r="S198" i="4" a="1"/>
  <c r="S198" i="4" s="1"/>
  <c r="T197" i="4" a="1"/>
  <c r="T197" i="4" s="1"/>
  <c r="S197" i="4" a="1"/>
  <c r="S197" i="4" s="1"/>
  <c r="T196" i="4" a="1"/>
  <c r="T196" i="4" s="1"/>
  <c r="S196" i="4" a="1"/>
  <c r="S196" i="4" s="1"/>
  <c r="T195" i="4" a="1"/>
  <c r="T195" i="4" s="1"/>
  <c r="S195" i="4" a="1"/>
  <c r="S195" i="4" s="1"/>
  <c r="T194" i="4" a="1"/>
  <c r="T194" i="4" s="1"/>
  <c r="S194" i="4" a="1"/>
  <c r="S194" i="4" s="1"/>
  <c r="T193" i="4" a="1"/>
  <c r="T193" i="4" s="1"/>
  <c r="S193" i="4" a="1"/>
  <c r="S193" i="4" s="1"/>
  <c r="T192" i="4" a="1"/>
  <c r="T192" i="4" s="1"/>
  <c r="S192" i="4" a="1"/>
  <c r="S192" i="4" s="1"/>
  <c r="T191" i="4" a="1"/>
  <c r="T191" i="4" s="1"/>
  <c r="S191" i="4" a="1"/>
  <c r="S191" i="4" s="1"/>
  <c r="T190" i="4" a="1"/>
  <c r="T190" i="4" s="1"/>
  <c r="S190" i="4" a="1"/>
  <c r="S190" i="4" s="1"/>
  <c r="T189" i="4" a="1"/>
  <c r="T189" i="4" s="1"/>
  <c r="S189" i="4" a="1"/>
  <c r="S189" i="4" s="1"/>
  <c r="T188" i="4" a="1"/>
  <c r="T188" i="4" s="1"/>
  <c r="S188" i="4" a="1"/>
  <c r="S188" i="4" s="1"/>
  <c r="T187" i="4" a="1"/>
  <c r="T187" i="4" s="1"/>
  <c r="S187" i="4" a="1"/>
  <c r="S187" i="4" s="1"/>
  <c r="T186" i="4" a="1"/>
  <c r="T186" i="4" s="1"/>
  <c r="S186" i="4" a="1"/>
  <c r="S186" i="4" s="1"/>
  <c r="T185" i="4" a="1"/>
  <c r="T185" i="4" s="1"/>
  <c r="S185" i="4" a="1"/>
  <c r="S185" i="4" s="1"/>
  <c r="T184" i="4" a="1"/>
  <c r="T184" i="4" s="1"/>
  <c r="S184" i="4" a="1"/>
  <c r="S184" i="4" s="1"/>
  <c r="T178" i="4" a="1"/>
  <c r="T178" i="4" s="1"/>
  <c r="S178" i="4" a="1"/>
  <c r="S178" i="4" s="1"/>
  <c r="T177" i="4" a="1"/>
  <c r="T177" i="4" s="1"/>
  <c r="S177" i="4" a="1"/>
  <c r="S177" i="4" s="1"/>
  <c r="T176" i="4" a="1"/>
  <c r="T176" i="4" s="1"/>
  <c r="S176" i="4" a="1"/>
  <c r="S176" i="4" s="1"/>
  <c r="T175" i="4" a="1"/>
  <c r="T175" i="4" s="1"/>
  <c r="S175" i="4" a="1"/>
  <c r="S175" i="4" s="1"/>
  <c r="T174" i="4" a="1"/>
  <c r="T174" i="4" s="1"/>
  <c r="S174" i="4" a="1"/>
  <c r="S174" i="4" s="1"/>
  <c r="T173" i="4" a="1"/>
  <c r="T173" i="4" s="1"/>
  <c r="S173" i="4" a="1"/>
  <c r="S173" i="4" s="1"/>
  <c r="T172" i="4" a="1"/>
  <c r="T172" i="4" s="1"/>
  <c r="S172" i="4" a="1"/>
  <c r="S172" i="4" s="1"/>
  <c r="T171" i="4" a="1"/>
  <c r="T171" i="4" s="1"/>
  <c r="S171" i="4" a="1"/>
  <c r="S171" i="4" s="1"/>
  <c r="T170" i="4" a="1"/>
  <c r="T170" i="4" s="1"/>
  <c r="S170" i="4" a="1"/>
  <c r="S170" i="4" s="1"/>
  <c r="T169" i="4" a="1"/>
  <c r="T169" i="4" s="1"/>
  <c r="S169" i="4" a="1"/>
  <c r="S169" i="4" s="1"/>
  <c r="T168" i="4" a="1"/>
  <c r="T168" i="4" s="1"/>
  <c r="S168" i="4" a="1"/>
  <c r="S168" i="4" s="1"/>
  <c r="T167" i="4" a="1"/>
  <c r="T167" i="4" s="1"/>
  <c r="S167" i="4" a="1"/>
  <c r="S167" i="4" s="1"/>
  <c r="T166" i="4" a="1"/>
  <c r="T166" i="4" s="1"/>
  <c r="S166" i="4" a="1"/>
  <c r="S166" i="4" s="1"/>
  <c r="T165" i="4" a="1"/>
  <c r="T165" i="4" s="1"/>
  <c r="S165" i="4" a="1"/>
  <c r="S165" i="4" s="1"/>
  <c r="T164" i="4" a="1"/>
  <c r="T164" i="4" s="1"/>
  <c r="S164" i="4" a="1"/>
  <c r="S164" i="4" s="1"/>
  <c r="T163" i="4" a="1"/>
  <c r="T163" i="4" s="1"/>
  <c r="S163" i="4" a="1"/>
  <c r="S163" i="4" s="1"/>
  <c r="T162" i="4" a="1"/>
  <c r="T162" i="4" s="1"/>
  <c r="S162" i="4" a="1"/>
  <c r="S162" i="4" s="1"/>
  <c r="T161" i="4" a="1"/>
  <c r="T161" i="4" s="1"/>
  <c r="S161" i="4" a="1"/>
  <c r="S161" i="4" s="1"/>
  <c r="T160" i="4" a="1"/>
  <c r="T160" i="4" s="1"/>
  <c r="S160" i="4" a="1"/>
  <c r="S160" i="4" s="1"/>
  <c r="T159" i="4" a="1"/>
  <c r="T159" i="4" s="1"/>
  <c r="S159" i="4" a="1"/>
  <c r="S159" i="4" s="1"/>
  <c r="T158" i="4" a="1"/>
  <c r="T158" i="4" s="1"/>
  <c r="S158" i="4" a="1"/>
  <c r="S158" i="4" s="1"/>
  <c r="T157" i="4" a="1"/>
  <c r="T157" i="4" s="1"/>
  <c r="S157" i="4" a="1"/>
  <c r="S157" i="4" s="1"/>
  <c r="T156" i="4" a="1"/>
  <c r="T156" i="4" s="1"/>
  <c r="S156" i="4" a="1"/>
  <c r="S156" i="4" s="1"/>
  <c r="T155" i="4" a="1"/>
  <c r="T155" i="4" s="1"/>
  <c r="S155" i="4" a="1"/>
  <c r="S155" i="4" s="1"/>
  <c r="T154" i="4" a="1"/>
  <c r="T154" i="4" s="1"/>
  <c r="S154" i="4" a="1"/>
  <c r="S154" i="4" s="1"/>
  <c r="T153" i="4" a="1"/>
  <c r="T153" i="4" s="1"/>
  <c r="S153" i="4" a="1"/>
  <c r="S153" i="4" s="1"/>
  <c r="T152" i="4" a="1"/>
  <c r="T152" i="4" s="1"/>
  <c r="S152" i="4" a="1"/>
  <c r="S152" i="4" s="1"/>
  <c r="T151" i="4" a="1"/>
  <c r="T151" i="4" s="1"/>
  <c r="S151" i="4" a="1"/>
  <c r="S151" i="4" s="1"/>
  <c r="T150" i="4" a="1"/>
  <c r="T150" i="4" s="1"/>
  <c r="S150" i="4" a="1"/>
  <c r="S150" i="4" s="1"/>
  <c r="T149" i="4" a="1"/>
  <c r="T149" i="4" s="1"/>
  <c r="S149" i="4" a="1"/>
  <c r="S149" i="4" s="1"/>
  <c r="T143" i="4" a="1"/>
  <c r="T143" i="4" s="1"/>
  <c r="S143" i="4" a="1"/>
  <c r="S143" i="4" s="1"/>
  <c r="T142" i="4" a="1"/>
  <c r="T142" i="4" s="1"/>
  <c r="S142" i="4" a="1"/>
  <c r="S142" i="4" s="1"/>
  <c r="T141" i="4" a="1"/>
  <c r="T141" i="4" s="1"/>
  <c r="S141" i="4" a="1"/>
  <c r="S141" i="4" s="1"/>
  <c r="T140" i="4" a="1"/>
  <c r="T140" i="4" s="1"/>
  <c r="S140" i="4" a="1"/>
  <c r="S140" i="4" s="1"/>
  <c r="T139" i="4" a="1"/>
  <c r="T139" i="4" s="1"/>
  <c r="S139" i="4" a="1"/>
  <c r="S139" i="4" s="1"/>
  <c r="T138" i="4" a="1"/>
  <c r="T138" i="4" s="1"/>
  <c r="S138" i="4" a="1"/>
  <c r="S138" i="4" s="1"/>
  <c r="T137" i="4" a="1"/>
  <c r="T137" i="4" s="1"/>
  <c r="S137" i="4" a="1"/>
  <c r="S137" i="4" s="1"/>
  <c r="T136" i="4" a="1"/>
  <c r="T136" i="4" s="1"/>
  <c r="S136" i="4" a="1"/>
  <c r="S136" i="4" s="1"/>
  <c r="T135" i="4" a="1"/>
  <c r="T135" i="4" s="1"/>
  <c r="S135" i="4" a="1"/>
  <c r="S135" i="4" s="1"/>
  <c r="T134" i="4" a="1"/>
  <c r="T134" i="4" s="1"/>
  <c r="S134" i="4" a="1"/>
  <c r="S134" i="4" s="1"/>
  <c r="T133" i="4" a="1"/>
  <c r="T133" i="4" s="1"/>
  <c r="S133" i="4" a="1"/>
  <c r="S133" i="4" s="1"/>
  <c r="T132" i="4" a="1"/>
  <c r="T132" i="4" s="1"/>
  <c r="S132" i="4" a="1"/>
  <c r="S132" i="4" s="1"/>
  <c r="T131" i="4" a="1"/>
  <c r="T131" i="4" s="1"/>
  <c r="S131" i="4" a="1"/>
  <c r="S131" i="4" s="1"/>
  <c r="T130" i="4" a="1"/>
  <c r="T130" i="4" s="1"/>
  <c r="S130" i="4" a="1"/>
  <c r="S130" i="4" s="1"/>
  <c r="T129" i="4" a="1"/>
  <c r="T129" i="4" s="1"/>
  <c r="S129" i="4" a="1"/>
  <c r="S129" i="4" s="1"/>
  <c r="T128" i="4" a="1"/>
  <c r="T128" i="4" s="1"/>
  <c r="S128" i="4" a="1"/>
  <c r="S128" i="4" s="1"/>
  <c r="T127" i="4" a="1"/>
  <c r="T127" i="4" s="1"/>
  <c r="S127" i="4" a="1"/>
  <c r="S127" i="4" s="1"/>
  <c r="T126" i="4" a="1"/>
  <c r="T126" i="4" s="1"/>
  <c r="S126" i="4" a="1"/>
  <c r="S126" i="4" s="1"/>
  <c r="T125" i="4" a="1"/>
  <c r="T125" i="4" s="1"/>
  <c r="S125" i="4" a="1"/>
  <c r="S125" i="4" s="1"/>
  <c r="T124" i="4" a="1"/>
  <c r="T124" i="4" s="1"/>
  <c r="S124" i="4" a="1"/>
  <c r="S124" i="4" s="1"/>
  <c r="T123" i="4" a="1"/>
  <c r="T123" i="4" s="1"/>
  <c r="S123" i="4" a="1"/>
  <c r="S123" i="4" s="1"/>
  <c r="T122" i="4" a="1"/>
  <c r="T122" i="4" s="1"/>
  <c r="S122" i="4" a="1"/>
  <c r="S122" i="4" s="1"/>
  <c r="T121" i="4" a="1"/>
  <c r="T121" i="4" s="1"/>
  <c r="S121" i="4" a="1"/>
  <c r="S121" i="4" s="1"/>
  <c r="T120" i="4" a="1"/>
  <c r="T120" i="4" s="1"/>
  <c r="S120" i="4" a="1"/>
  <c r="S120" i="4" s="1"/>
  <c r="T119" i="4" a="1"/>
  <c r="T119" i="4" s="1"/>
  <c r="S119" i="4" a="1"/>
  <c r="S119" i="4" s="1"/>
  <c r="T118" i="4" a="1"/>
  <c r="T118" i="4" s="1"/>
  <c r="S118" i="4" a="1"/>
  <c r="S118" i="4" s="1"/>
  <c r="T117" i="4" a="1"/>
  <c r="T117" i="4" s="1"/>
  <c r="S117" i="4" a="1"/>
  <c r="S117" i="4" s="1"/>
  <c r="T116" i="4" a="1"/>
  <c r="T116" i="4" s="1"/>
  <c r="S116" i="4" a="1"/>
  <c r="S116" i="4" s="1"/>
  <c r="T115" i="4" a="1"/>
  <c r="T115" i="4" s="1"/>
  <c r="S115" i="4" a="1"/>
  <c r="S115" i="4" s="1"/>
  <c r="T114" i="4" a="1"/>
  <c r="T114" i="4" s="1"/>
  <c r="S114" i="4" a="1"/>
  <c r="S114" i="4" s="1"/>
  <c r="T113" i="4" a="1"/>
  <c r="T113" i="4" s="1"/>
  <c r="S113" i="4" a="1"/>
  <c r="S113" i="4" s="1"/>
  <c r="S78" i="4" a="1"/>
  <c r="S78" i="4" s="1"/>
  <c r="T107" i="4" a="1"/>
  <c r="T107" i="4" s="1"/>
  <c r="S107" i="4" a="1"/>
  <c r="S107" i="4" s="1"/>
  <c r="T106" i="4" a="1"/>
  <c r="T106" i="4" s="1"/>
  <c r="S106" i="4" a="1"/>
  <c r="S106" i="4" s="1"/>
  <c r="T105" i="4" a="1"/>
  <c r="T105" i="4" s="1"/>
  <c r="S105" i="4" a="1"/>
  <c r="S105" i="4" s="1"/>
  <c r="T104" i="4" a="1"/>
  <c r="T104" i="4" s="1"/>
  <c r="S104" i="4" a="1"/>
  <c r="S104" i="4" s="1"/>
  <c r="T103" i="4" a="1"/>
  <c r="T103" i="4" s="1"/>
  <c r="S103" i="4" a="1"/>
  <c r="S103" i="4" s="1"/>
  <c r="T102" i="4" a="1"/>
  <c r="T102" i="4" s="1"/>
  <c r="S102" i="4" a="1"/>
  <c r="S102" i="4" s="1"/>
  <c r="T101" i="4" a="1"/>
  <c r="T101" i="4" s="1"/>
  <c r="S101" i="4" a="1"/>
  <c r="S101" i="4" s="1"/>
  <c r="T100" i="4" a="1"/>
  <c r="T100" i="4" s="1"/>
  <c r="S100" i="4" a="1"/>
  <c r="S100" i="4" s="1"/>
  <c r="T99" i="4" a="1"/>
  <c r="T99" i="4" s="1"/>
  <c r="S99" i="4" a="1"/>
  <c r="S99" i="4" s="1"/>
  <c r="T98" i="4" a="1"/>
  <c r="T98" i="4" s="1"/>
  <c r="S98" i="4" a="1"/>
  <c r="S98" i="4" s="1"/>
  <c r="T97" i="4" a="1"/>
  <c r="T97" i="4" s="1"/>
  <c r="S97" i="4" a="1"/>
  <c r="S97" i="4" s="1"/>
  <c r="T96" i="4" a="1"/>
  <c r="T96" i="4" s="1"/>
  <c r="S96" i="4" a="1"/>
  <c r="S96" i="4" s="1"/>
  <c r="T95" i="4" a="1"/>
  <c r="T95" i="4" s="1"/>
  <c r="S95" i="4" a="1"/>
  <c r="S95" i="4" s="1"/>
  <c r="T94" i="4" a="1"/>
  <c r="T94" i="4" s="1"/>
  <c r="S94" i="4" a="1"/>
  <c r="S94" i="4" s="1"/>
  <c r="T93" i="4" a="1"/>
  <c r="T93" i="4" s="1"/>
  <c r="S93" i="4" a="1"/>
  <c r="S93" i="4" s="1"/>
  <c r="T92" i="4" a="1"/>
  <c r="T92" i="4" s="1"/>
  <c r="S92" i="4" a="1"/>
  <c r="S92" i="4" s="1"/>
  <c r="T91" i="4" a="1"/>
  <c r="T91" i="4" s="1"/>
  <c r="S91" i="4" a="1"/>
  <c r="S91" i="4" s="1"/>
  <c r="T90" i="4" a="1"/>
  <c r="T90" i="4" s="1"/>
  <c r="S90" i="4" a="1"/>
  <c r="S90" i="4" s="1"/>
  <c r="T89" i="4" a="1"/>
  <c r="T89" i="4" s="1"/>
  <c r="S89" i="4" a="1"/>
  <c r="S89" i="4" s="1"/>
  <c r="T88" i="4" a="1"/>
  <c r="T88" i="4" s="1"/>
  <c r="S88" i="4" a="1"/>
  <c r="S88" i="4" s="1"/>
  <c r="T87" i="4" a="1"/>
  <c r="T87" i="4" s="1"/>
  <c r="S87" i="4" a="1"/>
  <c r="S87" i="4" s="1"/>
  <c r="T86" i="4" a="1"/>
  <c r="T86" i="4" s="1"/>
  <c r="S86" i="4" a="1"/>
  <c r="S86" i="4" s="1"/>
  <c r="T85" i="4" a="1"/>
  <c r="T85" i="4" s="1"/>
  <c r="S85" i="4" a="1"/>
  <c r="S85" i="4" s="1"/>
  <c r="T84" i="4" a="1"/>
  <c r="T84" i="4" s="1"/>
  <c r="S84" i="4" a="1"/>
  <c r="S84" i="4" s="1"/>
  <c r="T83" i="4" a="1"/>
  <c r="T83" i="4" s="1"/>
  <c r="S83" i="4" a="1"/>
  <c r="S83" i="4" s="1"/>
  <c r="T82" i="4" a="1"/>
  <c r="T82" i="4" s="1"/>
  <c r="S82" i="4" a="1"/>
  <c r="S82" i="4" s="1"/>
  <c r="T81" i="4" a="1"/>
  <c r="T81" i="4" s="1"/>
  <c r="S81" i="4" a="1"/>
  <c r="S81" i="4" s="1"/>
  <c r="T80" i="4" a="1"/>
  <c r="T80" i="4" s="1"/>
  <c r="S80" i="4" a="1"/>
  <c r="S80" i="4" s="1"/>
  <c r="T79" i="4" a="1"/>
  <c r="T79" i="4" s="1"/>
  <c r="S79" i="4" a="1"/>
  <c r="S79" i="4" s="1"/>
  <c r="T78" i="4" a="1"/>
  <c r="T78" i="4" s="1"/>
  <c r="R386" i="4" a="1"/>
  <c r="R386" i="4" s="1"/>
  <c r="Q386" i="4" a="1"/>
  <c r="Q386" i="4" s="1"/>
  <c r="P386" i="4" a="1"/>
  <c r="P386" i="4" s="1"/>
  <c r="O386" i="4" a="1"/>
  <c r="O386" i="4" s="1"/>
  <c r="N386" i="4" a="1"/>
  <c r="N386" i="4" s="1"/>
  <c r="M386" i="4" a="1"/>
  <c r="M386" i="4" s="1"/>
  <c r="L386" i="4" a="1"/>
  <c r="L386" i="4" s="1"/>
  <c r="K386" i="4" a="1"/>
  <c r="K386" i="4" s="1"/>
  <c r="J386" i="4" a="1"/>
  <c r="J386" i="4" s="1"/>
  <c r="I386" i="4" a="1"/>
  <c r="I386" i="4" s="1"/>
  <c r="H386" i="4" a="1"/>
  <c r="H386" i="4" s="1"/>
  <c r="G386" i="4" a="1"/>
  <c r="G386" i="4" s="1"/>
  <c r="F386" i="4" a="1"/>
  <c r="F386" i="4" s="1"/>
  <c r="E386" i="4" a="1"/>
  <c r="E386" i="4" s="1"/>
  <c r="D386" i="4" a="1"/>
  <c r="D386" i="4" s="1"/>
  <c r="C386" i="4" a="1"/>
  <c r="C386" i="4" s="1"/>
  <c r="R385" i="4" a="1"/>
  <c r="R385" i="4" s="1"/>
  <c r="Q385" i="4" a="1"/>
  <c r="Q385" i="4" s="1"/>
  <c r="P385" i="4" a="1"/>
  <c r="P385" i="4" s="1"/>
  <c r="O385" i="4" a="1"/>
  <c r="O385" i="4" s="1"/>
  <c r="N385" i="4" a="1"/>
  <c r="N385" i="4" s="1"/>
  <c r="M385" i="4" a="1"/>
  <c r="M385" i="4" s="1"/>
  <c r="L385" i="4" a="1"/>
  <c r="L385" i="4" s="1"/>
  <c r="K385" i="4" a="1"/>
  <c r="K385" i="4" s="1"/>
  <c r="J385" i="4" a="1"/>
  <c r="J385" i="4" s="1"/>
  <c r="I385" i="4" a="1"/>
  <c r="I385" i="4" s="1"/>
  <c r="H385" i="4" a="1"/>
  <c r="H385" i="4" s="1"/>
  <c r="G385" i="4" a="1"/>
  <c r="G385" i="4" s="1"/>
  <c r="F385" i="4" a="1"/>
  <c r="F385" i="4" s="1"/>
  <c r="E385" i="4" a="1"/>
  <c r="E385" i="4" s="1"/>
  <c r="D385" i="4" a="1"/>
  <c r="D385" i="4" s="1"/>
  <c r="C385" i="4" a="1"/>
  <c r="C385" i="4" s="1"/>
  <c r="R384" i="4" a="1"/>
  <c r="R384" i="4" s="1"/>
  <c r="Q384" i="4" a="1"/>
  <c r="Q384" i="4" s="1"/>
  <c r="P384" i="4" a="1"/>
  <c r="P384" i="4" s="1"/>
  <c r="O384" i="4" a="1"/>
  <c r="O384" i="4" s="1"/>
  <c r="N384" i="4" a="1"/>
  <c r="N384" i="4" s="1"/>
  <c r="M384" i="4" a="1"/>
  <c r="M384" i="4" s="1"/>
  <c r="L384" i="4" a="1"/>
  <c r="L384" i="4" s="1"/>
  <c r="K384" i="4" a="1"/>
  <c r="K384" i="4" s="1"/>
  <c r="J384" i="4" a="1"/>
  <c r="J384" i="4" s="1"/>
  <c r="I384" i="4" a="1"/>
  <c r="I384" i="4" s="1"/>
  <c r="H384" i="4" a="1"/>
  <c r="H384" i="4" s="1"/>
  <c r="G384" i="4" a="1"/>
  <c r="G384" i="4" s="1"/>
  <c r="F384" i="4" a="1"/>
  <c r="F384" i="4" s="1"/>
  <c r="E384" i="4" a="1"/>
  <c r="E384" i="4" s="1"/>
  <c r="D384" i="4" a="1"/>
  <c r="D384" i="4" s="1"/>
  <c r="C384" i="4" a="1"/>
  <c r="C384" i="4" s="1"/>
  <c r="R383" i="4" a="1"/>
  <c r="R383" i="4" s="1"/>
  <c r="Q383" i="4" a="1"/>
  <c r="Q383" i="4" s="1"/>
  <c r="P383" i="4" a="1"/>
  <c r="P383" i="4" s="1"/>
  <c r="O383" i="4" a="1"/>
  <c r="O383" i="4" s="1"/>
  <c r="N383" i="4" a="1"/>
  <c r="N383" i="4" s="1"/>
  <c r="M383" i="4" a="1"/>
  <c r="M383" i="4" s="1"/>
  <c r="L383" i="4" a="1"/>
  <c r="L383" i="4" s="1"/>
  <c r="K383" i="4" a="1"/>
  <c r="K383" i="4" s="1"/>
  <c r="J383" i="4" a="1"/>
  <c r="J383" i="4" s="1"/>
  <c r="I383" i="4" a="1"/>
  <c r="I383" i="4" s="1"/>
  <c r="H383" i="4" a="1"/>
  <c r="H383" i="4" s="1"/>
  <c r="G383" i="4" a="1"/>
  <c r="G383" i="4" s="1"/>
  <c r="F383" i="4" a="1"/>
  <c r="F383" i="4" s="1"/>
  <c r="E383" i="4" a="1"/>
  <c r="E383" i="4" s="1"/>
  <c r="D383" i="4" a="1"/>
  <c r="D383" i="4" s="1"/>
  <c r="C383" i="4" a="1"/>
  <c r="C383" i="4" s="1"/>
  <c r="R382" i="4" a="1"/>
  <c r="R382" i="4" s="1"/>
  <c r="Q382" i="4" a="1"/>
  <c r="Q382" i="4" s="1"/>
  <c r="P382" i="4" a="1"/>
  <c r="P382" i="4" s="1"/>
  <c r="O382" i="4" a="1"/>
  <c r="O382" i="4" s="1"/>
  <c r="N382" i="4" a="1"/>
  <c r="N382" i="4" s="1"/>
  <c r="M382" i="4" a="1"/>
  <c r="M382" i="4" s="1"/>
  <c r="L382" i="4" a="1"/>
  <c r="L382" i="4" s="1"/>
  <c r="K382" i="4" a="1"/>
  <c r="K382" i="4" s="1"/>
  <c r="J382" i="4" a="1"/>
  <c r="J382" i="4" s="1"/>
  <c r="I382" i="4" a="1"/>
  <c r="I382" i="4" s="1"/>
  <c r="H382" i="4" a="1"/>
  <c r="H382" i="4" s="1"/>
  <c r="G382" i="4" a="1"/>
  <c r="G382" i="4" s="1"/>
  <c r="F382" i="4" a="1"/>
  <c r="F382" i="4" s="1"/>
  <c r="E382" i="4" a="1"/>
  <c r="E382" i="4" s="1"/>
  <c r="D382" i="4" a="1"/>
  <c r="D382" i="4" s="1"/>
  <c r="C382" i="4" a="1"/>
  <c r="C382" i="4" s="1"/>
  <c r="R381" i="4" a="1"/>
  <c r="R381" i="4" s="1"/>
  <c r="Q381" i="4" a="1"/>
  <c r="Q381" i="4" s="1"/>
  <c r="P381" i="4" a="1"/>
  <c r="P381" i="4" s="1"/>
  <c r="O381" i="4" a="1"/>
  <c r="O381" i="4" s="1"/>
  <c r="N381" i="4" a="1"/>
  <c r="N381" i="4" s="1"/>
  <c r="M381" i="4" a="1"/>
  <c r="M381" i="4" s="1"/>
  <c r="L381" i="4" a="1"/>
  <c r="L381" i="4" s="1"/>
  <c r="K381" i="4" a="1"/>
  <c r="K381" i="4" s="1"/>
  <c r="J381" i="4" a="1"/>
  <c r="J381" i="4" s="1"/>
  <c r="I381" i="4" a="1"/>
  <c r="I381" i="4" s="1"/>
  <c r="H381" i="4" a="1"/>
  <c r="H381" i="4" s="1"/>
  <c r="G381" i="4" a="1"/>
  <c r="G381" i="4" s="1"/>
  <c r="F381" i="4" a="1"/>
  <c r="F381" i="4" s="1"/>
  <c r="E381" i="4" a="1"/>
  <c r="E381" i="4" s="1"/>
  <c r="D381" i="4" a="1"/>
  <c r="D381" i="4" s="1"/>
  <c r="C381" i="4" a="1"/>
  <c r="C381" i="4" s="1"/>
  <c r="R380" i="4" a="1"/>
  <c r="R380" i="4" s="1"/>
  <c r="Q380" i="4" a="1"/>
  <c r="Q380" i="4" s="1"/>
  <c r="P380" i="4" a="1"/>
  <c r="P380" i="4" s="1"/>
  <c r="O380" i="4" a="1"/>
  <c r="O380" i="4" s="1"/>
  <c r="N380" i="4" a="1"/>
  <c r="N380" i="4" s="1"/>
  <c r="M380" i="4" a="1"/>
  <c r="M380" i="4" s="1"/>
  <c r="L380" i="4" a="1"/>
  <c r="L380" i="4" s="1"/>
  <c r="K380" i="4" a="1"/>
  <c r="K380" i="4" s="1"/>
  <c r="J380" i="4" a="1"/>
  <c r="J380" i="4" s="1"/>
  <c r="I380" i="4" a="1"/>
  <c r="I380" i="4" s="1"/>
  <c r="H380" i="4" a="1"/>
  <c r="H380" i="4" s="1"/>
  <c r="G380" i="4" a="1"/>
  <c r="G380" i="4" s="1"/>
  <c r="F380" i="4" a="1"/>
  <c r="F380" i="4" s="1"/>
  <c r="E380" i="4" a="1"/>
  <c r="E380" i="4" s="1"/>
  <c r="D380" i="4" a="1"/>
  <c r="D380" i="4" s="1"/>
  <c r="C380" i="4" a="1"/>
  <c r="C380" i="4" s="1"/>
  <c r="R379" i="4" a="1"/>
  <c r="R379" i="4" s="1"/>
  <c r="Q379" i="4" a="1"/>
  <c r="Q379" i="4" s="1"/>
  <c r="P379" i="4" a="1"/>
  <c r="P379" i="4" s="1"/>
  <c r="O379" i="4" a="1"/>
  <c r="O379" i="4" s="1"/>
  <c r="N379" i="4" a="1"/>
  <c r="N379" i="4" s="1"/>
  <c r="M379" i="4" a="1"/>
  <c r="M379" i="4" s="1"/>
  <c r="L379" i="4" a="1"/>
  <c r="L379" i="4" s="1"/>
  <c r="K379" i="4" a="1"/>
  <c r="K379" i="4" s="1"/>
  <c r="J379" i="4" a="1"/>
  <c r="J379" i="4" s="1"/>
  <c r="I379" i="4" a="1"/>
  <c r="I379" i="4" s="1"/>
  <c r="H379" i="4" a="1"/>
  <c r="H379" i="4" s="1"/>
  <c r="G379" i="4" a="1"/>
  <c r="G379" i="4" s="1"/>
  <c r="F379" i="4" a="1"/>
  <c r="F379" i="4" s="1"/>
  <c r="E379" i="4" a="1"/>
  <c r="E379" i="4" s="1"/>
  <c r="D379" i="4" a="1"/>
  <c r="D379" i="4" s="1"/>
  <c r="C379" i="4" a="1"/>
  <c r="C379" i="4" s="1"/>
  <c r="R378" i="4" a="1"/>
  <c r="R378" i="4" s="1"/>
  <c r="Q378" i="4" a="1"/>
  <c r="Q378" i="4" s="1"/>
  <c r="P378" i="4" a="1"/>
  <c r="P378" i="4" s="1"/>
  <c r="O378" i="4" a="1"/>
  <c r="O378" i="4" s="1"/>
  <c r="N378" i="4" a="1"/>
  <c r="N378" i="4" s="1"/>
  <c r="M378" i="4" a="1"/>
  <c r="M378" i="4" s="1"/>
  <c r="L378" i="4" a="1"/>
  <c r="L378" i="4" s="1"/>
  <c r="K378" i="4" a="1"/>
  <c r="K378" i="4" s="1"/>
  <c r="J378" i="4" a="1"/>
  <c r="J378" i="4" s="1"/>
  <c r="I378" i="4" a="1"/>
  <c r="I378" i="4" s="1"/>
  <c r="H378" i="4" a="1"/>
  <c r="H378" i="4" s="1"/>
  <c r="G378" i="4" a="1"/>
  <c r="G378" i="4" s="1"/>
  <c r="F378" i="4" a="1"/>
  <c r="F378" i="4" s="1"/>
  <c r="E378" i="4" a="1"/>
  <c r="E378" i="4" s="1"/>
  <c r="D378" i="4" a="1"/>
  <c r="D378" i="4" s="1"/>
  <c r="C378" i="4" a="1"/>
  <c r="C378" i="4" s="1"/>
  <c r="R377" i="4" a="1"/>
  <c r="R377" i="4" s="1"/>
  <c r="Q377" i="4" a="1"/>
  <c r="Q377" i="4" s="1"/>
  <c r="P377" i="4" a="1"/>
  <c r="P377" i="4" s="1"/>
  <c r="O377" i="4" a="1"/>
  <c r="O377" i="4" s="1"/>
  <c r="N377" i="4" a="1"/>
  <c r="N377" i="4" s="1"/>
  <c r="M377" i="4" a="1"/>
  <c r="M377" i="4" s="1"/>
  <c r="L377" i="4" a="1"/>
  <c r="L377" i="4" s="1"/>
  <c r="K377" i="4" a="1"/>
  <c r="K377" i="4" s="1"/>
  <c r="J377" i="4" a="1"/>
  <c r="J377" i="4" s="1"/>
  <c r="I377" i="4" a="1"/>
  <c r="I377" i="4" s="1"/>
  <c r="H377" i="4" a="1"/>
  <c r="H377" i="4" s="1"/>
  <c r="G377" i="4" a="1"/>
  <c r="G377" i="4" s="1"/>
  <c r="F377" i="4" a="1"/>
  <c r="F377" i="4" s="1"/>
  <c r="E377" i="4" a="1"/>
  <c r="E377" i="4" s="1"/>
  <c r="D377" i="4" a="1"/>
  <c r="D377" i="4" s="1"/>
  <c r="C377" i="4" a="1"/>
  <c r="C377" i="4" s="1"/>
  <c r="R376" i="4" a="1"/>
  <c r="R376" i="4" s="1"/>
  <c r="Q376" i="4" a="1"/>
  <c r="Q376" i="4" s="1"/>
  <c r="P376" i="4" a="1"/>
  <c r="P376" i="4" s="1"/>
  <c r="O376" i="4" a="1"/>
  <c r="O376" i="4" s="1"/>
  <c r="N376" i="4" a="1"/>
  <c r="N376" i="4" s="1"/>
  <c r="M376" i="4" a="1"/>
  <c r="M376" i="4" s="1"/>
  <c r="L376" i="4" a="1"/>
  <c r="L376" i="4" s="1"/>
  <c r="K376" i="4" a="1"/>
  <c r="K376" i="4" s="1"/>
  <c r="J376" i="4" a="1"/>
  <c r="J376" i="4" s="1"/>
  <c r="I376" i="4" a="1"/>
  <c r="I376" i="4" s="1"/>
  <c r="H376" i="4" a="1"/>
  <c r="H376" i="4" s="1"/>
  <c r="G376" i="4" a="1"/>
  <c r="G376" i="4" s="1"/>
  <c r="F376" i="4" a="1"/>
  <c r="F376" i="4" s="1"/>
  <c r="E376" i="4" a="1"/>
  <c r="E376" i="4" s="1"/>
  <c r="D376" i="4" a="1"/>
  <c r="D376" i="4" s="1"/>
  <c r="C376" i="4" a="1"/>
  <c r="C376" i="4" s="1"/>
  <c r="R375" i="4" a="1"/>
  <c r="R375" i="4" s="1"/>
  <c r="Q375" i="4" a="1"/>
  <c r="Q375" i="4" s="1"/>
  <c r="P375" i="4" a="1"/>
  <c r="P375" i="4" s="1"/>
  <c r="O375" i="4" a="1"/>
  <c r="O375" i="4" s="1"/>
  <c r="N375" i="4" a="1"/>
  <c r="N375" i="4" s="1"/>
  <c r="M375" i="4" a="1"/>
  <c r="M375" i="4" s="1"/>
  <c r="L375" i="4" a="1"/>
  <c r="L375" i="4" s="1"/>
  <c r="K375" i="4" a="1"/>
  <c r="K375" i="4" s="1"/>
  <c r="J375" i="4" a="1"/>
  <c r="J375" i="4" s="1"/>
  <c r="I375" i="4" a="1"/>
  <c r="I375" i="4" s="1"/>
  <c r="H375" i="4" a="1"/>
  <c r="H375" i="4" s="1"/>
  <c r="G375" i="4" a="1"/>
  <c r="G375" i="4" s="1"/>
  <c r="F375" i="4" a="1"/>
  <c r="F375" i="4" s="1"/>
  <c r="E375" i="4" a="1"/>
  <c r="E375" i="4" s="1"/>
  <c r="D375" i="4" a="1"/>
  <c r="D375" i="4" s="1"/>
  <c r="C375" i="4" a="1"/>
  <c r="C375" i="4" s="1"/>
  <c r="R374" i="4" a="1"/>
  <c r="R374" i="4" s="1"/>
  <c r="Q374" i="4" a="1"/>
  <c r="Q374" i="4" s="1"/>
  <c r="P374" i="4" a="1"/>
  <c r="P374" i="4" s="1"/>
  <c r="O374" i="4" a="1"/>
  <c r="O374" i="4" s="1"/>
  <c r="N374" i="4" a="1"/>
  <c r="N374" i="4" s="1"/>
  <c r="M374" i="4" a="1"/>
  <c r="M374" i="4" s="1"/>
  <c r="L374" i="4" a="1"/>
  <c r="L374" i="4" s="1"/>
  <c r="K374" i="4" a="1"/>
  <c r="K374" i="4" s="1"/>
  <c r="J374" i="4" a="1"/>
  <c r="J374" i="4" s="1"/>
  <c r="I374" i="4" a="1"/>
  <c r="I374" i="4" s="1"/>
  <c r="H374" i="4" a="1"/>
  <c r="H374" i="4" s="1"/>
  <c r="G374" i="4" a="1"/>
  <c r="G374" i="4" s="1"/>
  <c r="F374" i="4" a="1"/>
  <c r="F374" i="4" s="1"/>
  <c r="E374" i="4" a="1"/>
  <c r="E374" i="4" s="1"/>
  <c r="D374" i="4" a="1"/>
  <c r="D374" i="4" s="1"/>
  <c r="C374" i="4" a="1"/>
  <c r="C374" i="4" s="1"/>
  <c r="R373" i="4" a="1"/>
  <c r="R373" i="4" s="1"/>
  <c r="Q373" i="4" a="1"/>
  <c r="Q373" i="4" s="1"/>
  <c r="P373" i="4" a="1"/>
  <c r="P373" i="4" s="1"/>
  <c r="O373" i="4" a="1"/>
  <c r="O373" i="4" s="1"/>
  <c r="N373" i="4" a="1"/>
  <c r="N373" i="4" s="1"/>
  <c r="M373" i="4" a="1"/>
  <c r="M373" i="4" s="1"/>
  <c r="L373" i="4" a="1"/>
  <c r="L373" i="4" s="1"/>
  <c r="K373" i="4" a="1"/>
  <c r="K373" i="4" s="1"/>
  <c r="J373" i="4" a="1"/>
  <c r="J373" i="4" s="1"/>
  <c r="I373" i="4" a="1"/>
  <c r="I373" i="4" s="1"/>
  <c r="H373" i="4" a="1"/>
  <c r="H373" i="4" s="1"/>
  <c r="G373" i="4" a="1"/>
  <c r="G373" i="4" s="1"/>
  <c r="F373" i="4" a="1"/>
  <c r="F373" i="4" s="1"/>
  <c r="E373" i="4" a="1"/>
  <c r="E373" i="4" s="1"/>
  <c r="D373" i="4" a="1"/>
  <c r="D373" i="4" s="1"/>
  <c r="C373" i="4" a="1"/>
  <c r="C373" i="4" s="1"/>
  <c r="R372" i="4" a="1"/>
  <c r="R372" i="4" s="1"/>
  <c r="Q372" i="4" a="1"/>
  <c r="Q372" i="4" s="1"/>
  <c r="P372" i="4" a="1"/>
  <c r="P372" i="4" s="1"/>
  <c r="O372" i="4" a="1"/>
  <c r="O372" i="4" s="1"/>
  <c r="N372" i="4" a="1"/>
  <c r="N372" i="4" s="1"/>
  <c r="M372" i="4" a="1"/>
  <c r="M372" i="4" s="1"/>
  <c r="L372" i="4" a="1"/>
  <c r="L372" i="4" s="1"/>
  <c r="K372" i="4" a="1"/>
  <c r="K372" i="4" s="1"/>
  <c r="J372" i="4" a="1"/>
  <c r="J372" i="4" s="1"/>
  <c r="I372" i="4" a="1"/>
  <c r="I372" i="4" s="1"/>
  <c r="H372" i="4" a="1"/>
  <c r="H372" i="4" s="1"/>
  <c r="G372" i="4" a="1"/>
  <c r="G372" i="4" s="1"/>
  <c r="F372" i="4" a="1"/>
  <c r="F372" i="4" s="1"/>
  <c r="E372" i="4" a="1"/>
  <c r="E372" i="4" s="1"/>
  <c r="D372" i="4" a="1"/>
  <c r="D372" i="4" s="1"/>
  <c r="C372" i="4" a="1"/>
  <c r="C372" i="4" s="1"/>
  <c r="R371" i="4" a="1"/>
  <c r="R371" i="4" s="1"/>
  <c r="Q371" i="4" a="1"/>
  <c r="Q371" i="4" s="1"/>
  <c r="P371" i="4" a="1"/>
  <c r="P371" i="4" s="1"/>
  <c r="O371" i="4" a="1"/>
  <c r="O371" i="4" s="1"/>
  <c r="N371" i="4" a="1"/>
  <c r="N371" i="4" s="1"/>
  <c r="M371" i="4" a="1"/>
  <c r="M371" i="4" s="1"/>
  <c r="L371" i="4" a="1"/>
  <c r="L371" i="4" s="1"/>
  <c r="K371" i="4" a="1"/>
  <c r="K371" i="4" s="1"/>
  <c r="J371" i="4" a="1"/>
  <c r="J371" i="4" s="1"/>
  <c r="I371" i="4" a="1"/>
  <c r="I371" i="4" s="1"/>
  <c r="H371" i="4" a="1"/>
  <c r="H371" i="4" s="1"/>
  <c r="G371" i="4" a="1"/>
  <c r="G371" i="4" s="1"/>
  <c r="F371" i="4" a="1"/>
  <c r="F371" i="4" s="1"/>
  <c r="E371" i="4" a="1"/>
  <c r="E371" i="4" s="1"/>
  <c r="D371" i="4" a="1"/>
  <c r="D371" i="4" s="1"/>
  <c r="C371" i="4" a="1"/>
  <c r="C371" i="4" s="1"/>
  <c r="R370" i="4" a="1"/>
  <c r="R370" i="4" s="1"/>
  <c r="Q370" i="4" a="1"/>
  <c r="Q370" i="4" s="1"/>
  <c r="P370" i="4" a="1"/>
  <c r="P370" i="4" s="1"/>
  <c r="O370" i="4" a="1"/>
  <c r="O370" i="4" s="1"/>
  <c r="N370" i="4" a="1"/>
  <c r="N370" i="4" s="1"/>
  <c r="M370" i="4" a="1"/>
  <c r="M370" i="4" s="1"/>
  <c r="L370" i="4" a="1"/>
  <c r="L370" i="4" s="1"/>
  <c r="K370" i="4" a="1"/>
  <c r="K370" i="4" s="1"/>
  <c r="J370" i="4" a="1"/>
  <c r="J370" i="4" s="1"/>
  <c r="I370" i="4" a="1"/>
  <c r="I370" i="4" s="1"/>
  <c r="H370" i="4" a="1"/>
  <c r="H370" i="4" s="1"/>
  <c r="G370" i="4" a="1"/>
  <c r="G370" i="4" s="1"/>
  <c r="F370" i="4" a="1"/>
  <c r="F370" i="4" s="1"/>
  <c r="E370" i="4" a="1"/>
  <c r="E370" i="4" s="1"/>
  <c r="D370" i="4" a="1"/>
  <c r="D370" i="4" s="1"/>
  <c r="C370" i="4" a="1"/>
  <c r="C370" i="4" s="1"/>
  <c r="R369" i="4" a="1"/>
  <c r="R369" i="4" s="1"/>
  <c r="Q369" i="4" a="1"/>
  <c r="Q369" i="4" s="1"/>
  <c r="P369" i="4" a="1"/>
  <c r="P369" i="4" s="1"/>
  <c r="O369" i="4" a="1"/>
  <c r="O369" i="4" s="1"/>
  <c r="N369" i="4" a="1"/>
  <c r="N369" i="4" s="1"/>
  <c r="M369" i="4" a="1"/>
  <c r="M369" i="4" s="1"/>
  <c r="L369" i="4" a="1"/>
  <c r="L369" i="4" s="1"/>
  <c r="K369" i="4" a="1"/>
  <c r="K369" i="4" s="1"/>
  <c r="J369" i="4" a="1"/>
  <c r="J369" i="4" s="1"/>
  <c r="I369" i="4" a="1"/>
  <c r="I369" i="4" s="1"/>
  <c r="H369" i="4" a="1"/>
  <c r="H369" i="4" s="1"/>
  <c r="G369" i="4" a="1"/>
  <c r="G369" i="4" s="1"/>
  <c r="F369" i="4" a="1"/>
  <c r="F369" i="4" s="1"/>
  <c r="E369" i="4" a="1"/>
  <c r="E369" i="4" s="1"/>
  <c r="D369" i="4" a="1"/>
  <c r="D369" i="4" s="1"/>
  <c r="C369" i="4" a="1"/>
  <c r="C369" i="4" s="1"/>
  <c r="R368" i="4" a="1"/>
  <c r="R368" i="4" s="1"/>
  <c r="Q368" i="4" a="1"/>
  <c r="Q368" i="4" s="1"/>
  <c r="P368" i="4" a="1"/>
  <c r="P368" i="4" s="1"/>
  <c r="O368" i="4" a="1"/>
  <c r="O368" i="4" s="1"/>
  <c r="N368" i="4" a="1"/>
  <c r="N368" i="4" s="1"/>
  <c r="M368" i="4" a="1"/>
  <c r="M368" i="4" s="1"/>
  <c r="L368" i="4" a="1"/>
  <c r="L368" i="4" s="1"/>
  <c r="K368" i="4" a="1"/>
  <c r="K368" i="4" s="1"/>
  <c r="J368" i="4" a="1"/>
  <c r="J368" i="4" s="1"/>
  <c r="I368" i="4" a="1"/>
  <c r="I368" i="4" s="1"/>
  <c r="H368" i="4" a="1"/>
  <c r="H368" i="4" s="1"/>
  <c r="G368" i="4" a="1"/>
  <c r="G368" i="4" s="1"/>
  <c r="F368" i="4" a="1"/>
  <c r="F368" i="4" s="1"/>
  <c r="E368" i="4" a="1"/>
  <c r="E368" i="4" s="1"/>
  <c r="D368" i="4" a="1"/>
  <c r="D368" i="4" s="1"/>
  <c r="C368" i="4" a="1"/>
  <c r="C368" i="4" s="1"/>
  <c r="R367" i="4" a="1"/>
  <c r="R367" i="4" s="1"/>
  <c r="Q367" i="4" a="1"/>
  <c r="Q367" i="4" s="1"/>
  <c r="P367" i="4" a="1"/>
  <c r="P367" i="4" s="1"/>
  <c r="O367" i="4" a="1"/>
  <c r="O367" i="4" s="1"/>
  <c r="N367" i="4" a="1"/>
  <c r="N367" i="4" s="1"/>
  <c r="M367" i="4" a="1"/>
  <c r="M367" i="4" s="1"/>
  <c r="L367" i="4" a="1"/>
  <c r="L367" i="4" s="1"/>
  <c r="K367" i="4" a="1"/>
  <c r="K367" i="4" s="1"/>
  <c r="J367" i="4" a="1"/>
  <c r="J367" i="4" s="1"/>
  <c r="I367" i="4" a="1"/>
  <c r="I367" i="4" s="1"/>
  <c r="H367" i="4" a="1"/>
  <c r="H367" i="4" s="1"/>
  <c r="G367" i="4" a="1"/>
  <c r="G367" i="4" s="1"/>
  <c r="F367" i="4" a="1"/>
  <c r="F367" i="4" s="1"/>
  <c r="E367" i="4" a="1"/>
  <c r="E367" i="4" s="1"/>
  <c r="D367" i="4" a="1"/>
  <c r="D367" i="4" s="1"/>
  <c r="C367" i="4" a="1"/>
  <c r="C367" i="4" s="1"/>
  <c r="R366" i="4" a="1"/>
  <c r="R366" i="4" s="1"/>
  <c r="Q366" i="4" a="1"/>
  <c r="Q366" i="4" s="1"/>
  <c r="P366" i="4" a="1"/>
  <c r="P366" i="4" s="1"/>
  <c r="O366" i="4" a="1"/>
  <c r="O366" i="4" s="1"/>
  <c r="N366" i="4" a="1"/>
  <c r="N366" i="4" s="1"/>
  <c r="M366" i="4" a="1"/>
  <c r="M366" i="4" s="1"/>
  <c r="L366" i="4" a="1"/>
  <c r="L366" i="4" s="1"/>
  <c r="K366" i="4" a="1"/>
  <c r="K366" i="4" s="1"/>
  <c r="J366" i="4" a="1"/>
  <c r="J366" i="4" s="1"/>
  <c r="I366" i="4" a="1"/>
  <c r="I366" i="4" s="1"/>
  <c r="H366" i="4" a="1"/>
  <c r="H366" i="4" s="1"/>
  <c r="G366" i="4" a="1"/>
  <c r="G366" i="4" s="1"/>
  <c r="F366" i="4" a="1"/>
  <c r="F366" i="4" s="1"/>
  <c r="E366" i="4" a="1"/>
  <c r="E366" i="4" s="1"/>
  <c r="D366" i="4" a="1"/>
  <c r="D366" i="4" s="1"/>
  <c r="C366" i="4" a="1"/>
  <c r="C366" i="4" s="1"/>
  <c r="R365" i="4" a="1"/>
  <c r="R365" i="4" s="1"/>
  <c r="Q365" i="4" a="1"/>
  <c r="Q365" i="4" s="1"/>
  <c r="P365" i="4" a="1"/>
  <c r="P365" i="4" s="1"/>
  <c r="O365" i="4" a="1"/>
  <c r="O365" i="4" s="1"/>
  <c r="N365" i="4" a="1"/>
  <c r="N365" i="4" s="1"/>
  <c r="M365" i="4" a="1"/>
  <c r="M365" i="4" s="1"/>
  <c r="L365" i="4" a="1"/>
  <c r="L365" i="4" s="1"/>
  <c r="K365" i="4" a="1"/>
  <c r="K365" i="4" s="1"/>
  <c r="J365" i="4" a="1"/>
  <c r="J365" i="4" s="1"/>
  <c r="I365" i="4" a="1"/>
  <c r="I365" i="4" s="1"/>
  <c r="H365" i="4" a="1"/>
  <c r="H365" i="4" s="1"/>
  <c r="G365" i="4" a="1"/>
  <c r="G365" i="4" s="1"/>
  <c r="F365" i="4" a="1"/>
  <c r="F365" i="4" s="1"/>
  <c r="E365" i="4" a="1"/>
  <c r="E365" i="4" s="1"/>
  <c r="D365" i="4" a="1"/>
  <c r="D365" i="4" s="1"/>
  <c r="C365" i="4" a="1"/>
  <c r="C365" i="4" s="1"/>
  <c r="R364" i="4" a="1"/>
  <c r="R364" i="4" s="1"/>
  <c r="Q364" i="4" a="1"/>
  <c r="Q364" i="4" s="1"/>
  <c r="P364" i="4" a="1"/>
  <c r="P364" i="4" s="1"/>
  <c r="O364" i="4" a="1"/>
  <c r="O364" i="4" s="1"/>
  <c r="N364" i="4" a="1"/>
  <c r="N364" i="4" s="1"/>
  <c r="M364" i="4" a="1"/>
  <c r="M364" i="4" s="1"/>
  <c r="L364" i="4" a="1"/>
  <c r="L364" i="4" s="1"/>
  <c r="K364" i="4" a="1"/>
  <c r="K364" i="4" s="1"/>
  <c r="J364" i="4" a="1"/>
  <c r="J364" i="4" s="1"/>
  <c r="I364" i="4" a="1"/>
  <c r="I364" i="4" s="1"/>
  <c r="H364" i="4" a="1"/>
  <c r="H364" i="4" s="1"/>
  <c r="G364" i="4" a="1"/>
  <c r="G364" i="4" s="1"/>
  <c r="F364" i="4" a="1"/>
  <c r="F364" i="4" s="1"/>
  <c r="E364" i="4" a="1"/>
  <c r="E364" i="4" s="1"/>
  <c r="D364" i="4" a="1"/>
  <c r="D364" i="4" s="1"/>
  <c r="C364" i="4" a="1"/>
  <c r="C364" i="4" s="1"/>
  <c r="R363" i="4" a="1"/>
  <c r="R363" i="4" s="1"/>
  <c r="Q363" i="4" a="1"/>
  <c r="Q363" i="4" s="1"/>
  <c r="P363" i="4" a="1"/>
  <c r="P363" i="4" s="1"/>
  <c r="O363" i="4" a="1"/>
  <c r="O363" i="4" s="1"/>
  <c r="N363" i="4" a="1"/>
  <c r="N363" i="4" s="1"/>
  <c r="M363" i="4" a="1"/>
  <c r="M363" i="4" s="1"/>
  <c r="L363" i="4" a="1"/>
  <c r="L363" i="4" s="1"/>
  <c r="K363" i="4" a="1"/>
  <c r="K363" i="4" s="1"/>
  <c r="J363" i="4" a="1"/>
  <c r="J363" i="4" s="1"/>
  <c r="I363" i="4" a="1"/>
  <c r="I363" i="4" s="1"/>
  <c r="H363" i="4" a="1"/>
  <c r="H363" i="4" s="1"/>
  <c r="G363" i="4" a="1"/>
  <c r="G363" i="4" s="1"/>
  <c r="F363" i="4" a="1"/>
  <c r="F363" i="4" s="1"/>
  <c r="E363" i="4" a="1"/>
  <c r="E363" i="4" s="1"/>
  <c r="D363" i="4" a="1"/>
  <c r="D363" i="4" s="1"/>
  <c r="C363" i="4" a="1"/>
  <c r="C363" i="4" s="1"/>
  <c r="R362" i="4" a="1"/>
  <c r="R362" i="4" s="1"/>
  <c r="Q362" i="4" a="1"/>
  <c r="Q362" i="4" s="1"/>
  <c r="P362" i="4" a="1"/>
  <c r="P362" i="4" s="1"/>
  <c r="O362" i="4" a="1"/>
  <c r="O362" i="4" s="1"/>
  <c r="N362" i="4" a="1"/>
  <c r="N362" i="4" s="1"/>
  <c r="M362" i="4" a="1"/>
  <c r="M362" i="4" s="1"/>
  <c r="L362" i="4" a="1"/>
  <c r="L362" i="4" s="1"/>
  <c r="K362" i="4" a="1"/>
  <c r="K362" i="4" s="1"/>
  <c r="J362" i="4" a="1"/>
  <c r="J362" i="4" s="1"/>
  <c r="I362" i="4" a="1"/>
  <c r="I362" i="4" s="1"/>
  <c r="H362" i="4" a="1"/>
  <c r="H362" i="4" s="1"/>
  <c r="G362" i="4" a="1"/>
  <c r="G362" i="4" s="1"/>
  <c r="F362" i="4" a="1"/>
  <c r="F362" i="4" s="1"/>
  <c r="E362" i="4" a="1"/>
  <c r="E362" i="4" s="1"/>
  <c r="D362" i="4" a="1"/>
  <c r="D362" i="4" s="1"/>
  <c r="C362" i="4" a="1"/>
  <c r="C362" i="4" s="1"/>
  <c r="R356" i="4" a="1"/>
  <c r="R356" i="4" s="1"/>
  <c r="Q356" i="4" a="1"/>
  <c r="Q356" i="4" s="1"/>
  <c r="P356" i="4" a="1"/>
  <c r="P356" i="4" s="1"/>
  <c r="O356" i="4" a="1"/>
  <c r="O356" i="4" s="1"/>
  <c r="N356" i="4" a="1"/>
  <c r="N356" i="4" s="1"/>
  <c r="M356" i="4" a="1"/>
  <c r="M356" i="4" s="1"/>
  <c r="L356" i="4" a="1"/>
  <c r="L356" i="4" s="1"/>
  <c r="K356" i="4" a="1"/>
  <c r="K356" i="4" s="1"/>
  <c r="J356" i="4" a="1"/>
  <c r="J356" i="4" s="1"/>
  <c r="I356" i="4" a="1"/>
  <c r="I356" i="4" s="1"/>
  <c r="H356" i="4" a="1"/>
  <c r="H356" i="4" s="1"/>
  <c r="G356" i="4" a="1"/>
  <c r="G356" i="4" s="1"/>
  <c r="F356" i="4" a="1"/>
  <c r="F356" i="4" s="1"/>
  <c r="E356" i="4" a="1"/>
  <c r="E356" i="4" s="1"/>
  <c r="D356" i="4" a="1"/>
  <c r="D356" i="4" s="1"/>
  <c r="C356" i="4" a="1"/>
  <c r="C356" i="4" s="1"/>
  <c r="R355" i="4" a="1"/>
  <c r="R355" i="4" s="1"/>
  <c r="Q355" i="4" a="1"/>
  <c r="Q355" i="4" s="1"/>
  <c r="P355" i="4" a="1"/>
  <c r="P355" i="4" s="1"/>
  <c r="O355" i="4" a="1"/>
  <c r="O355" i="4" s="1"/>
  <c r="N355" i="4" a="1"/>
  <c r="N355" i="4" s="1"/>
  <c r="M355" i="4" a="1"/>
  <c r="M355" i="4" s="1"/>
  <c r="L355" i="4" a="1"/>
  <c r="L355" i="4" s="1"/>
  <c r="K355" i="4" a="1"/>
  <c r="K355" i="4" s="1"/>
  <c r="J355" i="4" a="1"/>
  <c r="J355" i="4" s="1"/>
  <c r="I355" i="4" a="1"/>
  <c r="I355" i="4" s="1"/>
  <c r="H355" i="4" a="1"/>
  <c r="H355" i="4" s="1"/>
  <c r="G355" i="4" a="1"/>
  <c r="G355" i="4" s="1"/>
  <c r="F355" i="4" a="1"/>
  <c r="F355" i="4" s="1"/>
  <c r="E355" i="4" a="1"/>
  <c r="E355" i="4" s="1"/>
  <c r="D355" i="4" a="1"/>
  <c r="D355" i="4" s="1"/>
  <c r="C355" i="4" a="1"/>
  <c r="C355" i="4" s="1"/>
  <c r="R354" i="4" a="1"/>
  <c r="R354" i="4" s="1"/>
  <c r="Q354" i="4" a="1"/>
  <c r="Q354" i="4" s="1"/>
  <c r="P354" i="4" a="1"/>
  <c r="P354" i="4" s="1"/>
  <c r="O354" i="4" a="1"/>
  <c r="O354" i="4" s="1"/>
  <c r="N354" i="4" a="1"/>
  <c r="N354" i="4" s="1"/>
  <c r="M354" i="4" a="1"/>
  <c r="M354" i="4" s="1"/>
  <c r="L354" i="4" a="1"/>
  <c r="L354" i="4" s="1"/>
  <c r="K354" i="4" a="1"/>
  <c r="K354" i="4" s="1"/>
  <c r="J354" i="4" a="1"/>
  <c r="J354" i="4" s="1"/>
  <c r="I354" i="4" a="1"/>
  <c r="I354" i="4" s="1"/>
  <c r="H354" i="4" a="1"/>
  <c r="H354" i="4" s="1"/>
  <c r="G354" i="4" a="1"/>
  <c r="G354" i="4" s="1"/>
  <c r="F354" i="4" a="1"/>
  <c r="F354" i="4" s="1"/>
  <c r="E354" i="4" a="1"/>
  <c r="E354" i="4" s="1"/>
  <c r="D354" i="4" a="1"/>
  <c r="D354" i="4" s="1"/>
  <c r="C354" i="4" a="1"/>
  <c r="C354" i="4" s="1"/>
  <c r="R353" i="4" a="1"/>
  <c r="R353" i="4" s="1"/>
  <c r="Q353" i="4" a="1"/>
  <c r="Q353" i="4" s="1"/>
  <c r="P353" i="4" a="1"/>
  <c r="P353" i="4" s="1"/>
  <c r="O353" i="4" a="1"/>
  <c r="O353" i="4" s="1"/>
  <c r="N353" i="4" a="1"/>
  <c r="N353" i="4" s="1"/>
  <c r="M353" i="4" a="1"/>
  <c r="M353" i="4" s="1"/>
  <c r="L353" i="4" a="1"/>
  <c r="L353" i="4" s="1"/>
  <c r="K353" i="4" a="1"/>
  <c r="K353" i="4" s="1"/>
  <c r="J353" i="4" a="1"/>
  <c r="J353" i="4" s="1"/>
  <c r="I353" i="4" a="1"/>
  <c r="I353" i="4" s="1"/>
  <c r="H353" i="4" a="1"/>
  <c r="H353" i="4" s="1"/>
  <c r="G353" i="4" a="1"/>
  <c r="G353" i="4" s="1"/>
  <c r="F353" i="4" a="1"/>
  <c r="F353" i="4" s="1"/>
  <c r="E353" i="4" a="1"/>
  <c r="E353" i="4" s="1"/>
  <c r="D353" i="4" a="1"/>
  <c r="D353" i="4" s="1"/>
  <c r="C353" i="4" a="1"/>
  <c r="C353" i="4" s="1"/>
  <c r="R352" i="4" a="1"/>
  <c r="R352" i="4" s="1"/>
  <c r="Q352" i="4" a="1"/>
  <c r="Q352" i="4" s="1"/>
  <c r="P352" i="4" a="1"/>
  <c r="P352" i="4" s="1"/>
  <c r="O352" i="4" a="1"/>
  <c r="O352" i="4" s="1"/>
  <c r="N352" i="4" a="1"/>
  <c r="N352" i="4" s="1"/>
  <c r="M352" i="4" a="1"/>
  <c r="M352" i="4" s="1"/>
  <c r="L352" i="4" a="1"/>
  <c r="L352" i="4" s="1"/>
  <c r="K352" i="4" a="1"/>
  <c r="K352" i="4" s="1"/>
  <c r="J352" i="4" a="1"/>
  <c r="J352" i="4" s="1"/>
  <c r="I352" i="4" a="1"/>
  <c r="I352" i="4" s="1"/>
  <c r="H352" i="4" a="1"/>
  <c r="H352" i="4" s="1"/>
  <c r="G352" i="4" a="1"/>
  <c r="G352" i="4" s="1"/>
  <c r="F352" i="4" a="1"/>
  <c r="F352" i="4" s="1"/>
  <c r="E352" i="4" a="1"/>
  <c r="E352" i="4" s="1"/>
  <c r="D352" i="4" a="1"/>
  <c r="D352" i="4" s="1"/>
  <c r="C352" i="4" a="1"/>
  <c r="C352" i="4" s="1"/>
  <c r="R351" i="4" a="1"/>
  <c r="R351" i="4" s="1"/>
  <c r="Q351" i="4" a="1"/>
  <c r="Q351" i="4" s="1"/>
  <c r="P351" i="4" a="1"/>
  <c r="P351" i="4" s="1"/>
  <c r="O351" i="4" a="1"/>
  <c r="O351" i="4" s="1"/>
  <c r="N351" i="4" a="1"/>
  <c r="N351" i="4" s="1"/>
  <c r="M351" i="4" a="1"/>
  <c r="M351" i="4" s="1"/>
  <c r="L351" i="4" a="1"/>
  <c r="L351" i="4" s="1"/>
  <c r="K351" i="4" a="1"/>
  <c r="K351" i="4" s="1"/>
  <c r="J351" i="4" a="1"/>
  <c r="J351" i="4" s="1"/>
  <c r="I351" i="4" a="1"/>
  <c r="I351" i="4" s="1"/>
  <c r="H351" i="4" a="1"/>
  <c r="H351" i="4" s="1"/>
  <c r="G351" i="4" a="1"/>
  <c r="G351" i="4" s="1"/>
  <c r="F351" i="4" a="1"/>
  <c r="F351" i="4" s="1"/>
  <c r="E351" i="4" a="1"/>
  <c r="E351" i="4" s="1"/>
  <c r="D351" i="4" a="1"/>
  <c r="D351" i="4" s="1"/>
  <c r="C351" i="4" a="1"/>
  <c r="C351" i="4" s="1"/>
  <c r="R350" i="4" a="1"/>
  <c r="R350" i="4" s="1"/>
  <c r="Q350" i="4" a="1"/>
  <c r="Q350" i="4" s="1"/>
  <c r="P350" i="4" a="1"/>
  <c r="P350" i="4" s="1"/>
  <c r="O350" i="4" a="1"/>
  <c r="O350" i="4" s="1"/>
  <c r="N350" i="4" a="1"/>
  <c r="N350" i="4" s="1"/>
  <c r="M350" i="4" a="1"/>
  <c r="M350" i="4" s="1"/>
  <c r="L350" i="4" a="1"/>
  <c r="L350" i="4" s="1"/>
  <c r="K350" i="4" a="1"/>
  <c r="K350" i="4" s="1"/>
  <c r="J350" i="4" a="1"/>
  <c r="J350" i="4" s="1"/>
  <c r="I350" i="4" a="1"/>
  <c r="I350" i="4" s="1"/>
  <c r="H350" i="4" a="1"/>
  <c r="H350" i="4" s="1"/>
  <c r="G350" i="4" a="1"/>
  <c r="G350" i="4" s="1"/>
  <c r="F350" i="4" a="1"/>
  <c r="F350" i="4" s="1"/>
  <c r="E350" i="4" a="1"/>
  <c r="E350" i="4" s="1"/>
  <c r="D350" i="4" a="1"/>
  <c r="D350" i="4" s="1"/>
  <c r="C350" i="4" a="1"/>
  <c r="C350" i="4" s="1"/>
  <c r="R349" i="4" a="1"/>
  <c r="R349" i="4" s="1"/>
  <c r="Q349" i="4" a="1"/>
  <c r="Q349" i="4" s="1"/>
  <c r="P349" i="4" a="1"/>
  <c r="P349" i="4" s="1"/>
  <c r="O349" i="4" a="1"/>
  <c r="O349" i="4" s="1"/>
  <c r="N349" i="4" a="1"/>
  <c r="N349" i="4" s="1"/>
  <c r="M349" i="4" a="1"/>
  <c r="M349" i="4" s="1"/>
  <c r="L349" i="4" a="1"/>
  <c r="L349" i="4" s="1"/>
  <c r="K349" i="4" a="1"/>
  <c r="K349" i="4" s="1"/>
  <c r="J349" i="4" a="1"/>
  <c r="J349" i="4" s="1"/>
  <c r="I349" i="4" a="1"/>
  <c r="I349" i="4" s="1"/>
  <c r="H349" i="4" a="1"/>
  <c r="H349" i="4" s="1"/>
  <c r="G349" i="4" a="1"/>
  <c r="G349" i="4" s="1"/>
  <c r="F349" i="4" a="1"/>
  <c r="F349" i="4" s="1"/>
  <c r="E349" i="4" a="1"/>
  <c r="E349" i="4" s="1"/>
  <c r="D349" i="4" a="1"/>
  <c r="D349" i="4" s="1"/>
  <c r="C349" i="4" a="1"/>
  <c r="C349" i="4" s="1"/>
  <c r="R348" i="4" a="1"/>
  <c r="R348" i="4" s="1"/>
  <c r="Q348" i="4" a="1"/>
  <c r="Q348" i="4" s="1"/>
  <c r="P348" i="4" a="1"/>
  <c r="P348" i="4" s="1"/>
  <c r="O348" i="4" a="1"/>
  <c r="O348" i="4" s="1"/>
  <c r="N348" i="4" a="1"/>
  <c r="N348" i="4" s="1"/>
  <c r="M348" i="4" a="1"/>
  <c r="M348" i="4" s="1"/>
  <c r="L348" i="4" a="1"/>
  <c r="L348" i="4" s="1"/>
  <c r="K348" i="4" a="1"/>
  <c r="K348" i="4" s="1"/>
  <c r="J348" i="4" a="1"/>
  <c r="J348" i="4" s="1"/>
  <c r="I348" i="4" a="1"/>
  <c r="I348" i="4" s="1"/>
  <c r="H348" i="4" a="1"/>
  <c r="H348" i="4" s="1"/>
  <c r="G348" i="4" a="1"/>
  <c r="G348" i="4" s="1"/>
  <c r="F348" i="4" a="1"/>
  <c r="F348" i="4" s="1"/>
  <c r="E348" i="4" a="1"/>
  <c r="E348" i="4" s="1"/>
  <c r="D348" i="4" a="1"/>
  <c r="D348" i="4" s="1"/>
  <c r="C348" i="4" a="1"/>
  <c r="C348" i="4" s="1"/>
  <c r="R347" i="4" a="1"/>
  <c r="R347" i="4" s="1"/>
  <c r="Q347" i="4" a="1"/>
  <c r="Q347" i="4" s="1"/>
  <c r="P347" i="4" a="1"/>
  <c r="P347" i="4" s="1"/>
  <c r="O347" i="4" a="1"/>
  <c r="O347" i="4" s="1"/>
  <c r="N347" i="4" a="1"/>
  <c r="N347" i="4" s="1"/>
  <c r="M347" i="4" a="1"/>
  <c r="M347" i="4" s="1"/>
  <c r="L347" i="4" a="1"/>
  <c r="L347" i="4" s="1"/>
  <c r="K347" i="4" a="1"/>
  <c r="K347" i="4" s="1"/>
  <c r="J347" i="4" a="1"/>
  <c r="J347" i="4" s="1"/>
  <c r="I347" i="4" a="1"/>
  <c r="I347" i="4" s="1"/>
  <c r="H347" i="4" a="1"/>
  <c r="H347" i="4" s="1"/>
  <c r="G347" i="4" a="1"/>
  <c r="G347" i="4" s="1"/>
  <c r="F347" i="4" a="1"/>
  <c r="F347" i="4" s="1"/>
  <c r="E347" i="4" a="1"/>
  <c r="E347" i="4" s="1"/>
  <c r="D347" i="4" a="1"/>
  <c r="D347" i="4" s="1"/>
  <c r="C347" i="4" a="1"/>
  <c r="C347" i="4" s="1"/>
  <c r="R346" i="4" a="1"/>
  <c r="R346" i="4" s="1"/>
  <c r="Q346" i="4" a="1"/>
  <c r="Q346" i="4" s="1"/>
  <c r="P346" i="4" a="1"/>
  <c r="P346" i="4" s="1"/>
  <c r="O346" i="4" a="1"/>
  <c r="O346" i="4" s="1"/>
  <c r="N346" i="4" a="1"/>
  <c r="N346" i="4" s="1"/>
  <c r="M346" i="4" a="1"/>
  <c r="M346" i="4" s="1"/>
  <c r="L346" i="4" a="1"/>
  <c r="L346" i="4" s="1"/>
  <c r="K346" i="4" a="1"/>
  <c r="K346" i="4" s="1"/>
  <c r="J346" i="4" a="1"/>
  <c r="J346" i="4" s="1"/>
  <c r="I346" i="4" a="1"/>
  <c r="I346" i="4" s="1"/>
  <c r="H346" i="4" a="1"/>
  <c r="H346" i="4" s="1"/>
  <c r="G346" i="4" a="1"/>
  <c r="G346" i="4" s="1"/>
  <c r="F346" i="4" a="1"/>
  <c r="F346" i="4" s="1"/>
  <c r="E346" i="4" a="1"/>
  <c r="E346" i="4" s="1"/>
  <c r="D346" i="4" a="1"/>
  <c r="D346" i="4" s="1"/>
  <c r="C346" i="4" a="1"/>
  <c r="C346" i="4" s="1"/>
  <c r="R345" i="4" a="1"/>
  <c r="R345" i="4" s="1"/>
  <c r="Q345" i="4" a="1"/>
  <c r="Q345" i="4" s="1"/>
  <c r="P345" i="4" a="1"/>
  <c r="P345" i="4" s="1"/>
  <c r="O345" i="4" a="1"/>
  <c r="O345" i="4" s="1"/>
  <c r="N345" i="4" a="1"/>
  <c r="N345" i="4" s="1"/>
  <c r="M345" i="4" a="1"/>
  <c r="M345" i="4" s="1"/>
  <c r="L345" i="4" a="1"/>
  <c r="L345" i="4" s="1"/>
  <c r="K345" i="4" a="1"/>
  <c r="K345" i="4" s="1"/>
  <c r="J345" i="4" a="1"/>
  <c r="J345" i="4" s="1"/>
  <c r="I345" i="4" a="1"/>
  <c r="I345" i="4" s="1"/>
  <c r="H345" i="4" a="1"/>
  <c r="H345" i="4" s="1"/>
  <c r="G345" i="4" a="1"/>
  <c r="G345" i="4" s="1"/>
  <c r="F345" i="4" a="1"/>
  <c r="F345" i="4" s="1"/>
  <c r="E345" i="4" a="1"/>
  <c r="E345" i="4" s="1"/>
  <c r="D345" i="4" a="1"/>
  <c r="D345" i="4" s="1"/>
  <c r="C345" i="4" a="1"/>
  <c r="C345" i="4" s="1"/>
  <c r="R344" i="4" a="1"/>
  <c r="R344" i="4" s="1"/>
  <c r="Q344" i="4" a="1"/>
  <c r="Q344" i="4" s="1"/>
  <c r="P344" i="4" a="1"/>
  <c r="P344" i="4" s="1"/>
  <c r="O344" i="4" a="1"/>
  <c r="O344" i="4" s="1"/>
  <c r="N344" i="4" a="1"/>
  <c r="N344" i="4" s="1"/>
  <c r="M344" i="4" a="1"/>
  <c r="M344" i="4" s="1"/>
  <c r="L344" i="4" a="1"/>
  <c r="L344" i="4" s="1"/>
  <c r="K344" i="4" a="1"/>
  <c r="K344" i="4" s="1"/>
  <c r="J344" i="4" a="1"/>
  <c r="J344" i="4" s="1"/>
  <c r="I344" i="4" a="1"/>
  <c r="I344" i="4" s="1"/>
  <c r="H344" i="4" a="1"/>
  <c r="H344" i="4" s="1"/>
  <c r="G344" i="4" a="1"/>
  <c r="G344" i="4" s="1"/>
  <c r="F344" i="4" a="1"/>
  <c r="F344" i="4" s="1"/>
  <c r="E344" i="4" a="1"/>
  <c r="E344" i="4" s="1"/>
  <c r="D344" i="4" a="1"/>
  <c r="D344" i="4" s="1"/>
  <c r="C344" i="4" a="1"/>
  <c r="C344" i="4" s="1"/>
  <c r="R343" i="4" a="1"/>
  <c r="R343" i="4" s="1"/>
  <c r="Q343" i="4" a="1"/>
  <c r="Q343" i="4" s="1"/>
  <c r="P343" i="4" a="1"/>
  <c r="P343" i="4" s="1"/>
  <c r="O343" i="4" a="1"/>
  <c r="O343" i="4" s="1"/>
  <c r="N343" i="4" a="1"/>
  <c r="N343" i="4" s="1"/>
  <c r="M343" i="4" a="1"/>
  <c r="M343" i="4" s="1"/>
  <c r="L343" i="4" a="1"/>
  <c r="L343" i="4" s="1"/>
  <c r="K343" i="4" a="1"/>
  <c r="K343" i="4" s="1"/>
  <c r="J343" i="4" a="1"/>
  <c r="J343" i="4" s="1"/>
  <c r="I343" i="4" a="1"/>
  <c r="I343" i="4" s="1"/>
  <c r="H343" i="4" a="1"/>
  <c r="H343" i="4" s="1"/>
  <c r="G343" i="4" a="1"/>
  <c r="G343" i="4" s="1"/>
  <c r="F343" i="4" a="1"/>
  <c r="F343" i="4" s="1"/>
  <c r="E343" i="4" a="1"/>
  <c r="E343" i="4" s="1"/>
  <c r="D343" i="4" a="1"/>
  <c r="D343" i="4" s="1"/>
  <c r="C343" i="4" a="1"/>
  <c r="C343" i="4" s="1"/>
  <c r="R342" i="4" a="1"/>
  <c r="R342" i="4" s="1"/>
  <c r="Q342" i="4" a="1"/>
  <c r="Q342" i="4" s="1"/>
  <c r="P342" i="4" a="1"/>
  <c r="P342" i="4" s="1"/>
  <c r="O342" i="4" a="1"/>
  <c r="O342" i="4" s="1"/>
  <c r="N342" i="4" a="1"/>
  <c r="N342" i="4" s="1"/>
  <c r="M342" i="4" a="1"/>
  <c r="M342" i="4" s="1"/>
  <c r="L342" i="4" a="1"/>
  <c r="L342" i="4" s="1"/>
  <c r="K342" i="4" a="1"/>
  <c r="K342" i="4" s="1"/>
  <c r="J342" i="4" a="1"/>
  <c r="J342" i="4" s="1"/>
  <c r="I342" i="4" a="1"/>
  <c r="I342" i="4" s="1"/>
  <c r="H342" i="4" a="1"/>
  <c r="H342" i="4" s="1"/>
  <c r="G342" i="4" a="1"/>
  <c r="G342" i="4" s="1"/>
  <c r="F342" i="4" a="1"/>
  <c r="F342" i="4" s="1"/>
  <c r="E342" i="4" a="1"/>
  <c r="E342" i="4" s="1"/>
  <c r="D342" i="4" a="1"/>
  <c r="D342" i="4" s="1"/>
  <c r="C342" i="4" a="1"/>
  <c r="C342" i="4" s="1"/>
  <c r="R341" i="4" a="1"/>
  <c r="R341" i="4" s="1"/>
  <c r="Q341" i="4" a="1"/>
  <c r="Q341" i="4" s="1"/>
  <c r="P341" i="4" a="1"/>
  <c r="P341" i="4" s="1"/>
  <c r="O341" i="4" a="1"/>
  <c r="O341" i="4" s="1"/>
  <c r="N341" i="4" a="1"/>
  <c r="N341" i="4" s="1"/>
  <c r="M341" i="4" a="1"/>
  <c r="M341" i="4" s="1"/>
  <c r="L341" i="4" a="1"/>
  <c r="L341" i="4" s="1"/>
  <c r="K341" i="4" a="1"/>
  <c r="K341" i="4" s="1"/>
  <c r="J341" i="4" a="1"/>
  <c r="J341" i="4" s="1"/>
  <c r="I341" i="4" a="1"/>
  <c r="I341" i="4" s="1"/>
  <c r="H341" i="4" a="1"/>
  <c r="H341" i="4" s="1"/>
  <c r="G341" i="4" a="1"/>
  <c r="G341" i="4" s="1"/>
  <c r="F341" i="4" a="1"/>
  <c r="F341" i="4" s="1"/>
  <c r="E341" i="4" a="1"/>
  <c r="E341" i="4" s="1"/>
  <c r="D341" i="4" a="1"/>
  <c r="D341" i="4" s="1"/>
  <c r="C341" i="4" a="1"/>
  <c r="C341" i="4" s="1"/>
  <c r="R340" i="4" a="1"/>
  <c r="R340" i="4" s="1"/>
  <c r="Q340" i="4" a="1"/>
  <c r="Q340" i="4" s="1"/>
  <c r="P340" i="4" a="1"/>
  <c r="P340" i="4" s="1"/>
  <c r="O340" i="4" a="1"/>
  <c r="O340" i="4" s="1"/>
  <c r="N340" i="4" a="1"/>
  <c r="N340" i="4" s="1"/>
  <c r="M340" i="4" a="1"/>
  <c r="M340" i="4" s="1"/>
  <c r="L340" i="4" a="1"/>
  <c r="L340" i="4" s="1"/>
  <c r="K340" i="4" a="1"/>
  <c r="K340" i="4" s="1"/>
  <c r="J340" i="4" a="1"/>
  <c r="J340" i="4" s="1"/>
  <c r="I340" i="4" a="1"/>
  <c r="I340" i="4" s="1"/>
  <c r="H340" i="4" a="1"/>
  <c r="H340" i="4" s="1"/>
  <c r="G340" i="4" a="1"/>
  <c r="G340" i="4" s="1"/>
  <c r="F340" i="4" a="1"/>
  <c r="F340" i="4" s="1"/>
  <c r="E340" i="4" a="1"/>
  <c r="E340" i="4" s="1"/>
  <c r="D340" i="4" a="1"/>
  <c r="D340" i="4" s="1"/>
  <c r="C340" i="4" a="1"/>
  <c r="C340" i="4" s="1"/>
  <c r="R339" i="4" a="1"/>
  <c r="R339" i="4" s="1"/>
  <c r="Q339" i="4" a="1"/>
  <c r="Q339" i="4" s="1"/>
  <c r="P339" i="4" a="1"/>
  <c r="P339" i="4" s="1"/>
  <c r="O339" i="4" a="1"/>
  <c r="O339" i="4" s="1"/>
  <c r="N339" i="4" a="1"/>
  <c r="N339" i="4" s="1"/>
  <c r="M339" i="4" a="1"/>
  <c r="M339" i="4" s="1"/>
  <c r="L339" i="4" a="1"/>
  <c r="L339" i="4" s="1"/>
  <c r="K339" i="4" a="1"/>
  <c r="K339" i="4" s="1"/>
  <c r="J339" i="4" a="1"/>
  <c r="J339" i="4" s="1"/>
  <c r="I339" i="4" a="1"/>
  <c r="I339" i="4" s="1"/>
  <c r="H339" i="4" a="1"/>
  <c r="H339" i="4" s="1"/>
  <c r="G339" i="4" a="1"/>
  <c r="G339" i="4" s="1"/>
  <c r="F339" i="4" a="1"/>
  <c r="F339" i="4" s="1"/>
  <c r="E339" i="4" a="1"/>
  <c r="E339" i="4" s="1"/>
  <c r="D339" i="4" a="1"/>
  <c r="D339" i="4" s="1"/>
  <c r="C339" i="4" a="1"/>
  <c r="C339" i="4" s="1"/>
  <c r="R338" i="4" a="1"/>
  <c r="R338" i="4" s="1"/>
  <c r="Q338" i="4" a="1"/>
  <c r="Q338" i="4" s="1"/>
  <c r="P338" i="4" a="1"/>
  <c r="P338" i="4" s="1"/>
  <c r="O338" i="4" a="1"/>
  <c r="O338" i="4" s="1"/>
  <c r="N338" i="4" a="1"/>
  <c r="N338" i="4" s="1"/>
  <c r="M338" i="4" a="1"/>
  <c r="M338" i="4" s="1"/>
  <c r="L338" i="4" a="1"/>
  <c r="L338" i="4" s="1"/>
  <c r="K338" i="4" a="1"/>
  <c r="K338" i="4" s="1"/>
  <c r="J338" i="4" a="1"/>
  <c r="J338" i="4" s="1"/>
  <c r="I338" i="4" a="1"/>
  <c r="I338" i="4" s="1"/>
  <c r="H338" i="4" a="1"/>
  <c r="H338" i="4" s="1"/>
  <c r="G338" i="4" a="1"/>
  <c r="G338" i="4" s="1"/>
  <c r="F338" i="4" a="1"/>
  <c r="F338" i="4" s="1"/>
  <c r="E338" i="4" a="1"/>
  <c r="E338" i="4" s="1"/>
  <c r="D338" i="4" a="1"/>
  <c r="D338" i="4" s="1"/>
  <c r="C338" i="4" a="1"/>
  <c r="C338" i="4" s="1"/>
  <c r="R337" i="4" a="1"/>
  <c r="R337" i="4" s="1"/>
  <c r="Q337" i="4" a="1"/>
  <c r="Q337" i="4" s="1"/>
  <c r="P337" i="4" a="1"/>
  <c r="P337" i="4" s="1"/>
  <c r="O337" i="4" a="1"/>
  <c r="O337" i="4" s="1"/>
  <c r="N337" i="4" a="1"/>
  <c r="N337" i="4" s="1"/>
  <c r="M337" i="4" a="1"/>
  <c r="M337" i="4" s="1"/>
  <c r="L337" i="4" a="1"/>
  <c r="L337" i="4" s="1"/>
  <c r="K337" i="4" a="1"/>
  <c r="K337" i="4" s="1"/>
  <c r="J337" i="4" a="1"/>
  <c r="J337" i="4" s="1"/>
  <c r="I337" i="4" a="1"/>
  <c r="I337" i="4" s="1"/>
  <c r="H337" i="4" a="1"/>
  <c r="H337" i="4" s="1"/>
  <c r="G337" i="4" a="1"/>
  <c r="G337" i="4" s="1"/>
  <c r="F337" i="4" a="1"/>
  <c r="F337" i="4" s="1"/>
  <c r="E337" i="4" a="1"/>
  <c r="E337" i="4" s="1"/>
  <c r="D337" i="4" a="1"/>
  <c r="D337" i="4" s="1"/>
  <c r="C337" i="4" a="1"/>
  <c r="C337" i="4" s="1"/>
  <c r="R336" i="4" a="1"/>
  <c r="R336" i="4" s="1"/>
  <c r="Q336" i="4" a="1"/>
  <c r="Q336" i="4" s="1"/>
  <c r="P336" i="4" a="1"/>
  <c r="P336" i="4" s="1"/>
  <c r="O336" i="4" a="1"/>
  <c r="O336" i="4" s="1"/>
  <c r="N336" i="4" a="1"/>
  <c r="N336" i="4" s="1"/>
  <c r="M336" i="4" a="1"/>
  <c r="M336" i="4" s="1"/>
  <c r="L336" i="4" a="1"/>
  <c r="L336" i="4" s="1"/>
  <c r="K336" i="4" a="1"/>
  <c r="K336" i="4" s="1"/>
  <c r="J336" i="4" a="1"/>
  <c r="J336" i="4" s="1"/>
  <c r="I336" i="4" a="1"/>
  <c r="I336" i="4" s="1"/>
  <c r="H336" i="4" a="1"/>
  <c r="H336" i="4" s="1"/>
  <c r="G336" i="4" a="1"/>
  <c r="G336" i="4" s="1"/>
  <c r="F336" i="4" a="1"/>
  <c r="F336" i="4" s="1"/>
  <c r="E336" i="4" a="1"/>
  <c r="E336" i="4" s="1"/>
  <c r="D336" i="4" a="1"/>
  <c r="D336" i="4" s="1"/>
  <c r="C336" i="4" a="1"/>
  <c r="C336" i="4" s="1"/>
  <c r="R335" i="4" a="1"/>
  <c r="R335" i="4" s="1"/>
  <c r="Q335" i="4" a="1"/>
  <c r="Q335" i="4" s="1"/>
  <c r="P335" i="4" a="1"/>
  <c r="P335" i="4" s="1"/>
  <c r="O335" i="4" a="1"/>
  <c r="O335" i="4" s="1"/>
  <c r="N335" i="4" a="1"/>
  <c r="N335" i="4" s="1"/>
  <c r="M335" i="4" a="1"/>
  <c r="M335" i="4" s="1"/>
  <c r="L335" i="4" a="1"/>
  <c r="L335" i="4" s="1"/>
  <c r="K335" i="4" a="1"/>
  <c r="K335" i="4" s="1"/>
  <c r="J335" i="4" a="1"/>
  <c r="J335" i="4" s="1"/>
  <c r="I335" i="4" a="1"/>
  <c r="I335" i="4" s="1"/>
  <c r="H335" i="4" a="1"/>
  <c r="H335" i="4" s="1"/>
  <c r="G335" i="4" a="1"/>
  <c r="G335" i="4" s="1"/>
  <c r="F335" i="4" a="1"/>
  <c r="F335" i="4" s="1"/>
  <c r="E335" i="4" a="1"/>
  <c r="E335" i="4" s="1"/>
  <c r="D335" i="4" a="1"/>
  <c r="D335" i="4" s="1"/>
  <c r="C335" i="4" a="1"/>
  <c r="C335" i="4" s="1"/>
  <c r="R334" i="4" a="1"/>
  <c r="R334" i="4" s="1"/>
  <c r="Q334" i="4" a="1"/>
  <c r="Q334" i="4" s="1"/>
  <c r="P334" i="4" a="1"/>
  <c r="P334" i="4" s="1"/>
  <c r="O334" i="4" a="1"/>
  <c r="O334" i="4" s="1"/>
  <c r="N334" i="4" a="1"/>
  <c r="N334" i="4" s="1"/>
  <c r="M334" i="4" a="1"/>
  <c r="M334" i="4" s="1"/>
  <c r="L334" i="4" a="1"/>
  <c r="L334" i="4" s="1"/>
  <c r="K334" i="4" a="1"/>
  <c r="K334" i="4" s="1"/>
  <c r="J334" i="4" a="1"/>
  <c r="J334" i="4" s="1"/>
  <c r="I334" i="4" a="1"/>
  <c r="I334" i="4" s="1"/>
  <c r="H334" i="4" a="1"/>
  <c r="H334" i="4" s="1"/>
  <c r="G334" i="4" a="1"/>
  <c r="G334" i="4" s="1"/>
  <c r="F334" i="4" a="1"/>
  <c r="F334" i="4" s="1"/>
  <c r="E334" i="4" a="1"/>
  <c r="E334" i="4" s="1"/>
  <c r="D334" i="4" a="1"/>
  <c r="D334" i="4" s="1"/>
  <c r="C334" i="4" a="1"/>
  <c r="C334" i="4" s="1"/>
  <c r="R333" i="4" a="1"/>
  <c r="R333" i="4" s="1"/>
  <c r="Q333" i="4" a="1"/>
  <c r="Q333" i="4" s="1"/>
  <c r="P333" i="4" a="1"/>
  <c r="P333" i="4" s="1"/>
  <c r="O333" i="4" a="1"/>
  <c r="O333" i="4" s="1"/>
  <c r="N333" i="4" a="1"/>
  <c r="N333" i="4" s="1"/>
  <c r="M333" i="4" a="1"/>
  <c r="M333" i="4" s="1"/>
  <c r="L333" i="4" a="1"/>
  <c r="L333" i="4" s="1"/>
  <c r="K333" i="4" a="1"/>
  <c r="K333" i="4" s="1"/>
  <c r="J333" i="4" a="1"/>
  <c r="J333" i="4" s="1"/>
  <c r="I333" i="4" a="1"/>
  <c r="I333" i="4" s="1"/>
  <c r="H333" i="4" a="1"/>
  <c r="H333" i="4" s="1"/>
  <c r="G333" i="4" a="1"/>
  <c r="G333" i="4" s="1"/>
  <c r="F333" i="4" a="1"/>
  <c r="F333" i="4" s="1"/>
  <c r="E333" i="4" a="1"/>
  <c r="E333" i="4" s="1"/>
  <c r="D333" i="4" a="1"/>
  <c r="D333" i="4" s="1"/>
  <c r="C333" i="4" a="1"/>
  <c r="C333" i="4" s="1"/>
  <c r="R332" i="4" a="1"/>
  <c r="R332" i="4" s="1"/>
  <c r="Q332" i="4" a="1"/>
  <c r="Q332" i="4" s="1"/>
  <c r="P332" i="4" a="1"/>
  <c r="P332" i="4" s="1"/>
  <c r="O332" i="4" a="1"/>
  <c r="O332" i="4" s="1"/>
  <c r="N332" i="4" a="1"/>
  <c r="N332" i="4" s="1"/>
  <c r="M332" i="4" a="1"/>
  <c r="M332" i="4" s="1"/>
  <c r="L332" i="4" a="1"/>
  <c r="L332" i="4" s="1"/>
  <c r="K332" i="4" a="1"/>
  <c r="K332" i="4" s="1"/>
  <c r="J332" i="4" a="1"/>
  <c r="J332" i="4" s="1"/>
  <c r="I332" i="4" a="1"/>
  <c r="I332" i="4" s="1"/>
  <c r="H332" i="4" a="1"/>
  <c r="H332" i="4" s="1"/>
  <c r="G332" i="4" a="1"/>
  <c r="G332" i="4" s="1"/>
  <c r="F332" i="4" a="1"/>
  <c r="F332" i="4" s="1"/>
  <c r="E332" i="4" a="1"/>
  <c r="E332" i="4" s="1"/>
  <c r="D332" i="4" a="1"/>
  <c r="D332" i="4" s="1"/>
  <c r="C332" i="4" a="1"/>
  <c r="C332" i="4" s="1"/>
  <c r="R331" i="4" a="1"/>
  <c r="R331" i="4" s="1"/>
  <c r="Q331" i="4" a="1"/>
  <c r="Q331" i="4" s="1"/>
  <c r="P331" i="4" a="1"/>
  <c r="P331" i="4" s="1"/>
  <c r="O331" i="4" a="1"/>
  <c r="O331" i="4" s="1"/>
  <c r="N331" i="4" a="1"/>
  <c r="N331" i="4" s="1"/>
  <c r="M331" i="4" a="1"/>
  <c r="M331" i="4" s="1"/>
  <c r="L331" i="4" a="1"/>
  <c r="L331" i="4" s="1"/>
  <c r="K331" i="4" a="1"/>
  <c r="K331" i="4" s="1"/>
  <c r="J331" i="4" a="1"/>
  <c r="J331" i="4" s="1"/>
  <c r="I331" i="4" a="1"/>
  <c r="I331" i="4" s="1"/>
  <c r="H331" i="4" a="1"/>
  <c r="H331" i="4" s="1"/>
  <c r="G331" i="4" a="1"/>
  <c r="G331" i="4" s="1"/>
  <c r="F331" i="4" a="1"/>
  <c r="F331" i="4" s="1"/>
  <c r="E331" i="4" a="1"/>
  <c r="E331" i="4" s="1"/>
  <c r="D331" i="4" a="1"/>
  <c r="D331" i="4" s="1"/>
  <c r="C331" i="4" a="1"/>
  <c r="C331" i="4" s="1"/>
  <c r="R330" i="4" a="1"/>
  <c r="R330" i="4" s="1"/>
  <c r="Q330" i="4" a="1"/>
  <c r="Q330" i="4" s="1"/>
  <c r="P330" i="4" a="1"/>
  <c r="P330" i="4" s="1"/>
  <c r="O330" i="4" a="1"/>
  <c r="O330" i="4" s="1"/>
  <c r="N330" i="4" a="1"/>
  <c r="N330" i="4" s="1"/>
  <c r="M330" i="4" a="1"/>
  <c r="M330" i="4" s="1"/>
  <c r="L330" i="4" a="1"/>
  <c r="L330" i="4" s="1"/>
  <c r="K330" i="4" a="1"/>
  <c r="K330" i="4" s="1"/>
  <c r="J330" i="4" a="1"/>
  <c r="J330" i="4" s="1"/>
  <c r="I330" i="4" a="1"/>
  <c r="I330" i="4" s="1"/>
  <c r="H330" i="4" a="1"/>
  <c r="H330" i="4" s="1"/>
  <c r="G330" i="4" a="1"/>
  <c r="G330" i="4" s="1"/>
  <c r="F330" i="4" a="1"/>
  <c r="F330" i="4" s="1"/>
  <c r="E330" i="4" a="1"/>
  <c r="E330" i="4" s="1"/>
  <c r="D330" i="4" a="1"/>
  <c r="D330" i="4" s="1"/>
  <c r="C330" i="4" a="1"/>
  <c r="C330" i="4" s="1"/>
  <c r="R329" i="4" a="1"/>
  <c r="R329" i="4" s="1"/>
  <c r="Q329" i="4" a="1"/>
  <c r="Q329" i="4" s="1"/>
  <c r="P329" i="4" a="1"/>
  <c r="P329" i="4" s="1"/>
  <c r="O329" i="4" a="1"/>
  <c r="O329" i="4" s="1"/>
  <c r="N329" i="4" a="1"/>
  <c r="N329" i="4" s="1"/>
  <c r="M329" i="4" a="1"/>
  <c r="M329" i="4" s="1"/>
  <c r="L329" i="4" a="1"/>
  <c r="L329" i="4" s="1"/>
  <c r="K329" i="4" a="1"/>
  <c r="K329" i="4" s="1"/>
  <c r="J329" i="4" a="1"/>
  <c r="J329" i="4" s="1"/>
  <c r="I329" i="4" a="1"/>
  <c r="I329" i="4" s="1"/>
  <c r="H329" i="4" a="1"/>
  <c r="H329" i="4" s="1"/>
  <c r="G329" i="4" a="1"/>
  <c r="G329" i="4" s="1"/>
  <c r="F329" i="4" a="1"/>
  <c r="F329" i="4" s="1"/>
  <c r="E329" i="4" a="1"/>
  <c r="E329" i="4" s="1"/>
  <c r="D329" i="4" a="1"/>
  <c r="D329" i="4" s="1"/>
  <c r="C329" i="4" a="1"/>
  <c r="C329" i="4" s="1"/>
  <c r="R328" i="4" a="1"/>
  <c r="R328" i="4" s="1"/>
  <c r="Q328" i="4" a="1"/>
  <c r="Q328" i="4" s="1"/>
  <c r="P328" i="4" a="1"/>
  <c r="P328" i="4" s="1"/>
  <c r="O328" i="4" a="1"/>
  <c r="O328" i="4" s="1"/>
  <c r="N328" i="4" a="1"/>
  <c r="N328" i="4" s="1"/>
  <c r="M328" i="4" a="1"/>
  <c r="M328" i="4" s="1"/>
  <c r="L328" i="4" a="1"/>
  <c r="L328" i="4" s="1"/>
  <c r="K328" i="4" a="1"/>
  <c r="K328" i="4" s="1"/>
  <c r="J328" i="4" a="1"/>
  <c r="J328" i="4" s="1"/>
  <c r="I328" i="4" a="1"/>
  <c r="I328" i="4" s="1"/>
  <c r="H328" i="4" a="1"/>
  <c r="H328" i="4" s="1"/>
  <c r="G328" i="4" a="1"/>
  <c r="G328" i="4" s="1"/>
  <c r="F328" i="4" a="1"/>
  <c r="F328" i="4" s="1"/>
  <c r="E328" i="4" a="1"/>
  <c r="E328" i="4" s="1"/>
  <c r="D328" i="4" a="1"/>
  <c r="D328" i="4" s="1"/>
  <c r="C328" i="4" a="1"/>
  <c r="C328" i="4" s="1"/>
  <c r="R327" i="4" a="1"/>
  <c r="R327" i="4" s="1"/>
  <c r="Q327" i="4" a="1"/>
  <c r="Q327" i="4" s="1"/>
  <c r="P327" i="4" a="1"/>
  <c r="P327" i="4" s="1"/>
  <c r="O327" i="4" a="1"/>
  <c r="O327" i="4" s="1"/>
  <c r="N327" i="4" a="1"/>
  <c r="N327" i="4" s="1"/>
  <c r="M327" i="4" a="1"/>
  <c r="M327" i="4" s="1"/>
  <c r="L327" i="4" a="1"/>
  <c r="L327" i="4" s="1"/>
  <c r="K327" i="4" a="1"/>
  <c r="K327" i="4" s="1"/>
  <c r="J327" i="4" a="1"/>
  <c r="J327" i="4" s="1"/>
  <c r="I327" i="4" a="1"/>
  <c r="I327" i="4" s="1"/>
  <c r="H327" i="4" a="1"/>
  <c r="H327" i="4" s="1"/>
  <c r="G327" i="4" a="1"/>
  <c r="G327" i="4" s="1"/>
  <c r="F327" i="4" a="1"/>
  <c r="F327" i="4" s="1"/>
  <c r="E327" i="4" a="1"/>
  <c r="E327" i="4" s="1"/>
  <c r="D327" i="4" a="1"/>
  <c r="D327" i="4" s="1"/>
  <c r="C327" i="4" a="1"/>
  <c r="C327" i="4" s="1"/>
  <c r="R321" i="4" a="1"/>
  <c r="R321" i="4" s="1"/>
  <c r="Q321" i="4" a="1"/>
  <c r="Q321" i="4" s="1"/>
  <c r="P321" i="4" a="1"/>
  <c r="P321" i="4" s="1"/>
  <c r="O321" i="4" a="1"/>
  <c r="O321" i="4" s="1"/>
  <c r="N321" i="4" a="1"/>
  <c r="N321" i="4" s="1"/>
  <c r="M321" i="4" a="1"/>
  <c r="M321" i="4" s="1"/>
  <c r="L321" i="4" a="1"/>
  <c r="L321" i="4" s="1"/>
  <c r="K321" i="4" a="1"/>
  <c r="K321" i="4" s="1"/>
  <c r="J321" i="4" a="1"/>
  <c r="J321" i="4" s="1"/>
  <c r="I321" i="4" a="1"/>
  <c r="I321" i="4" s="1"/>
  <c r="H321" i="4" a="1"/>
  <c r="H321" i="4" s="1"/>
  <c r="G321" i="4" a="1"/>
  <c r="G321" i="4" s="1"/>
  <c r="F321" i="4" a="1"/>
  <c r="F321" i="4" s="1"/>
  <c r="E321" i="4" a="1"/>
  <c r="E321" i="4" s="1"/>
  <c r="D321" i="4" a="1"/>
  <c r="D321" i="4" s="1"/>
  <c r="C321" i="4" a="1"/>
  <c r="C321" i="4" s="1"/>
  <c r="R320" i="4" a="1"/>
  <c r="R320" i="4" s="1"/>
  <c r="Q320" i="4" a="1"/>
  <c r="Q320" i="4" s="1"/>
  <c r="P320" i="4" a="1"/>
  <c r="P320" i="4" s="1"/>
  <c r="O320" i="4" a="1"/>
  <c r="O320" i="4" s="1"/>
  <c r="N320" i="4" a="1"/>
  <c r="N320" i="4" s="1"/>
  <c r="M320" i="4" a="1"/>
  <c r="M320" i="4" s="1"/>
  <c r="L320" i="4" a="1"/>
  <c r="L320" i="4" s="1"/>
  <c r="K320" i="4" a="1"/>
  <c r="K320" i="4" s="1"/>
  <c r="J320" i="4" a="1"/>
  <c r="J320" i="4" s="1"/>
  <c r="I320" i="4" a="1"/>
  <c r="I320" i="4" s="1"/>
  <c r="H320" i="4" a="1"/>
  <c r="H320" i="4" s="1"/>
  <c r="G320" i="4" a="1"/>
  <c r="G320" i="4" s="1"/>
  <c r="F320" i="4" a="1"/>
  <c r="F320" i="4" s="1"/>
  <c r="E320" i="4" a="1"/>
  <c r="E320" i="4" s="1"/>
  <c r="D320" i="4" a="1"/>
  <c r="D320" i="4" s="1"/>
  <c r="C320" i="4" a="1"/>
  <c r="C320" i="4" s="1"/>
  <c r="R319" i="4" a="1"/>
  <c r="R319" i="4" s="1"/>
  <c r="Q319" i="4" a="1"/>
  <c r="Q319" i="4" s="1"/>
  <c r="P319" i="4" a="1"/>
  <c r="P319" i="4" s="1"/>
  <c r="O319" i="4" a="1"/>
  <c r="O319" i="4" s="1"/>
  <c r="N319" i="4" a="1"/>
  <c r="N319" i="4" s="1"/>
  <c r="M319" i="4" a="1"/>
  <c r="M319" i="4" s="1"/>
  <c r="L319" i="4" a="1"/>
  <c r="L319" i="4" s="1"/>
  <c r="K319" i="4" a="1"/>
  <c r="K319" i="4" s="1"/>
  <c r="J319" i="4" a="1"/>
  <c r="J319" i="4" s="1"/>
  <c r="I319" i="4" a="1"/>
  <c r="I319" i="4" s="1"/>
  <c r="H319" i="4" a="1"/>
  <c r="H319" i="4" s="1"/>
  <c r="G319" i="4" a="1"/>
  <c r="G319" i="4" s="1"/>
  <c r="F319" i="4" a="1"/>
  <c r="F319" i="4" s="1"/>
  <c r="E319" i="4" a="1"/>
  <c r="E319" i="4" s="1"/>
  <c r="D319" i="4" a="1"/>
  <c r="D319" i="4" s="1"/>
  <c r="C319" i="4" a="1"/>
  <c r="C319" i="4" s="1"/>
  <c r="R318" i="4" a="1"/>
  <c r="R318" i="4" s="1"/>
  <c r="Q318" i="4" a="1"/>
  <c r="Q318" i="4" s="1"/>
  <c r="P318" i="4" a="1"/>
  <c r="P318" i="4" s="1"/>
  <c r="O318" i="4" a="1"/>
  <c r="O318" i="4" s="1"/>
  <c r="N318" i="4" a="1"/>
  <c r="N318" i="4" s="1"/>
  <c r="M318" i="4" a="1"/>
  <c r="M318" i="4" s="1"/>
  <c r="L318" i="4" a="1"/>
  <c r="L318" i="4" s="1"/>
  <c r="K318" i="4" a="1"/>
  <c r="K318" i="4" s="1"/>
  <c r="J318" i="4" a="1"/>
  <c r="J318" i="4" s="1"/>
  <c r="I318" i="4" a="1"/>
  <c r="I318" i="4" s="1"/>
  <c r="H318" i="4" a="1"/>
  <c r="H318" i="4" s="1"/>
  <c r="G318" i="4" a="1"/>
  <c r="G318" i="4" s="1"/>
  <c r="F318" i="4" a="1"/>
  <c r="F318" i="4" s="1"/>
  <c r="E318" i="4" a="1"/>
  <c r="E318" i="4" s="1"/>
  <c r="D318" i="4" a="1"/>
  <c r="D318" i="4" s="1"/>
  <c r="C318" i="4" a="1"/>
  <c r="C318" i="4" s="1"/>
  <c r="R317" i="4" a="1"/>
  <c r="R317" i="4" s="1"/>
  <c r="Q317" i="4" a="1"/>
  <c r="Q317" i="4" s="1"/>
  <c r="P317" i="4" a="1"/>
  <c r="P317" i="4" s="1"/>
  <c r="O317" i="4" a="1"/>
  <c r="O317" i="4" s="1"/>
  <c r="N317" i="4" a="1"/>
  <c r="N317" i="4" s="1"/>
  <c r="M317" i="4" a="1"/>
  <c r="M317" i="4" s="1"/>
  <c r="L317" i="4" a="1"/>
  <c r="L317" i="4" s="1"/>
  <c r="K317" i="4" a="1"/>
  <c r="K317" i="4" s="1"/>
  <c r="J317" i="4" a="1"/>
  <c r="J317" i="4" s="1"/>
  <c r="I317" i="4" a="1"/>
  <c r="I317" i="4" s="1"/>
  <c r="H317" i="4" a="1"/>
  <c r="H317" i="4" s="1"/>
  <c r="G317" i="4" a="1"/>
  <c r="G317" i="4" s="1"/>
  <c r="F317" i="4" a="1"/>
  <c r="F317" i="4" s="1"/>
  <c r="E317" i="4" a="1"/>
  <c r="E317" i="4" s="1"/>
  <c r="D317" i="4" a="1"/>
  <c r="D317" i="4" s="1"/>
  <c r="C317" i="4" a="1"/>
  <c r="C317" i="4" s="1"/>
  <c r="R316" i="4" a="1"/>
  <c r="R316" i="4" s="1"/>
  <c r="Q316" i="4" a="1"/>
  <c r="Q316" i="4" s="1"/>
  <c r="P316" i="4" a="1"/>
  <c r="P316" i="4" s="1"/>
  <c r="O316" i="4" a="1"/>
  <c r="O316" i="4" s="1"/>
  <c r="N316" i="4" a="1"/>
  <c r="N316" i="4" s="1"/>
  <c r="M316" i="4" a="1"/>
  <c r="M316" i="4" s="1"/>
  <c r="L316" i="4" a="1"/>
  <c r="L316" i="4" s="1"/>
  <c r="K316" i="4" a="1"/>
  <c r="K316" i="4" s="1"/>
  <c r="J316" i="4" a="1"/>
  <c r="J316" i="4" s="1"/>
  <c r="I316" i="4" a="1"/>
  <c r="I316" i="4" s="1"/>
  <c r="H316" i="4" a="1"/>
  <c r="H316" i="4" s="1"/>
  <c r="G316" i="4" a="1"/>
  <c r="G316" i="4" s="1"/>
  <c r="F316" i="4" a="1"/>
  <c r="F316" i="4" s="1"/>
  <c r="E316" i="4" a="1"/>
  <c r="E316" i="4" s="1"/>
  <c r="D316" i="4" a="1"/>
  <c r="D316" i="4" s="1"/>
  <c r="C316" i="4" a="1"/>
  <c r="C316" i="4" s="1"/>
  <c r="R315" i="4" a="1"/>
  <c r="R315" i="4" s="1"/>
  <c r="Q315" i="4" a="1"/>
  <c r="Q315" i="4" s="1"/>
  <c r="P315" i="4" a="1"/>
  <c r="P315" i="4" s="1"/>
  <c r="O315" i="4" a="1"/>
  <c r="O315" i="4" s="1"/>
  <c r="N315" i="4" a="1"/>
  <c r="N315" i="4" s="1"/>
  <c r="M315" i="4" a="1"/>
  <c r="M315" i="4" s="1"/>
  <c r="L315" i="4" a="1"/>
  <c r="L315" i="4" s="1"/>
  <c r="K315" i="4" a="1"/>
  <c r="K315" i="4" s="1"/>
  <c r="J315" i="4" a="1"/>
  <c r="J315" i="4" s="1"/>
  <c r="I315" i="4" a="1"/>
  <c r="I315" i="4" s="1"/>
  <c r="H315" i="4" a="1"/>
  <c r="H315" i="4" s="1"/>
  <c r="G315" i="4" a="1"/>
  <c r="G315" i="4" s="1"/>
  <c r="F315" i="4" a="1"/>
  <c r="F315" i="4" s="1"/>
  <c r="E315" i="4" a="1"/>
  <c r="E315" i="4" s="1"/>
  <c r="D315" i="4" a="1"/>
  <c r="D315" i="4" s="1"/>
  <c r="C315" i="4" a="1"/>
  <c r="C315" i="4" s="1"/>
  <c r="R314" i="4" a="1"/>
  <c r="R314" i="4" s="1"/>
  <c r="Q314" i="4" a="1"/>
  <c r="Q314" i="4" s="1"/>
  <c r="P314" i="4" a="1"/>
  <c r="P314" i="4" s="1"/>
  <c r="O314" i="4" a="1"/>
  <c r="O314" i="4" s="1"/>
  <c r="N314" i="4" a="1"/>
  <c r="N314" i="4" s="1"/>
  <c r="M314" i="4" a="1"/>
  <c r="M314" i="4" s="1"/>
  <c r="L314" i="4" a="1"/>
  <c r="L314" i="4" s="1"/>
  <c r="K314" i="4" a="1"/>
  <c r="K314" i="4" s="1"/>
  <c r="J314" i="4" a="1"/>
  <c r="J314" i="4" s="1"/>
  <c r="I314" i="4" a="1"/>
  <c r="I314" i="4" s="1"/>
  <c r="H314" i="4" a="1"/>
  <c r="H314" i="4" s="1"/>
  <c r="G314" i="4" a="1"/>
  <c r="G314" i="4" s="1"/>
  <c r="F314" i="4" a="1"/>
  <c r="F314" i="4" s="1"/>
  <c r="E314" i="4" a="1"/>
  <c r="E314" i="4" s="1"/>
  <c r="D314" i="4" a="1"/>
  <c r="D314" i="4" s="1"/>
  <c r="C314" i="4" a="1"/>
  <c r="C314" i="4" s="1"/>
  <c r="R313" i="4" a="1"/>
  <c r="R313" i="4" s="1"/>
  <c r="Q313" i="4" a="1"/>
  <c r="Q313" i="4" s="1"/>
  <c r="P313" i="4" a="1"/>
  <c r="P313" i="4" s="1"/>
  <c r="O313" i="4" a="1"/>
  <c r="O313" i="4" s="1"/>
  <c r="N313" i="4" a="1"/>
  <c r="N313" i="4" s="1"/>
  <c r="M313" i="4" a="1"/>
  <c r="M313" i="4" s="1"/>
  <c r="L313" i="4" a="1"/>
  <c r="L313" i="4" s="1"/>
  <c r="K313" i="4" a="1"/>
  <c r="K313" i="4" s="1"/>
  <c r="J313" i="4" a="1"/>
  <c r="J313" i="4" s="1"/>
  <c r="I313" i="4" a="1"/>
  <c r="I313" i="4" s="1"/>
  <c r="H313" i="4" a="1"/>
  <c r="H313" i="4" s="1"/>
  <c r="G313" i="4" a="1"/>
  <c r="G313" i="4" s="1"/>
  <c r="F313" i="4" a="1"/>
  <c r="F313" i="4" s="1"/>
  <c r="E313" i="4" a="1"/>
  <c r="E313" i="4" s="1"/>
  <c r="D313" i="4" a="1"/>
  <c r="D313" i="4" s="1"/>
  <c r="C313" i="4" a="1"/>
  <c r="C313" i="4" s="1"/>
  <c r="R312" i="4" a="1"/>
  <c r="R312" i="4" s="1"/>
  <c r="Q312" i="4" a="1"/>
  <c r="Q312" i="4" s="1"/>
  <c r="P312" i="4" a="1"/>
  <c r="P312" i="4" s="1"/>
  <c r="O312" i="4" a="1"/>
  <c r="O312" i="4" s="1"/>
  <c r="N312" i="4" a="1"/>
  <c r="N312" i="4" s="1"/>
  <c r="M312" i="4" a="1"/>
  <c r="M312" i="4" s="1"/>
  <c r="L312" i="4" a="1"/>
  <c r="L312" i="4" s="1"/>
  <c r="K312" i="4" a="1"/>
  <c r="K312" i="4" s="1"/>
  <c r="J312" i="4" a="1"/>
  <c r="J312" i="4" s="1"/>
  <c r="I312" i="4" a="1"/>
  <c r="I312" i="4" s="1"/>
  <c r="H312" i="4" a="1"/>
  <c r="H312" i="4" s="1"/>
  <c r="G312" i="4" a="1"/>
  <c r="G312" i="4" s="1"/>
  <c r="F312" i="4" a="1"/>
  <c r="F312" i="4" s="1"/>
  <c r="E312" i="4" a="1"/>
  <c r="E312" i="4" s="1"/>
  <c r="D312" i="4" a="1"/>
  <c r="D312" i="4" s="1"/>
  <c r="C312" i="4" a="1"/>
  <c r="C312" i="4" s="1"/>
  <c r="R311" i="4" a="1"/>
  <c r="R311" i="4" s="1"/>
  <c r="Q311" i="4" a="1"/>
  <c r="Q311" i="4" s="1"/>
  <c r="P311" i="4" a="1"/>
  <c r="P311" i="4" s="1"/>
  <c r="O311" i="4" a="1"/>
  <c r="O311" i="4" s="1"/>
  <c r="N311" i="4" a="1"/>
  <c r="N311" i="4" s="1"/>
  <c r="M311" i="4" a="1"/>
  <c r="M311" i="4" s="1"/>
  <c r="L311" i="4" a="1"/>
  <c r="L311" i="4" s="1"/>
  <c r="K311" i="4" a="1"/>
  <c r="K311" i="4" s="1"/>
  <c r="J311" i="4" a="1"/>
  <c r="J311" i="4" s="1"/>
  <c r="I311" i="4" a="1"/>
  <c r="I311" i="4" s="1"/>
  <c r="H311" i="4" a="1"/>
  <c r="H311" i="4" s="1"/>
  <c r="G311" i="4" a="1"/>
  <c r="G311" i="4" s="1"/>
  <c r="F311" i="4" a="1"/>
  <c r="F311" i="4" s="1"/>
  <c r="E311" i="4" a="1"/>
  <c r="E311" i="4" s="1"/>
  <c r="D311" i="4" a="1"/>
  <c r="D311" i="4" s="1"/>
  <c r="C311" i="4" a="1"/>
  <c r="C311" i="4" s="1"/>
  <c r="R310" i="4" a="1"/>
  <c r="R310" i="4" s="1"/>
  <c r="Q310" i="4" a="1"/>
  <c r="Q310" i="4" s="1"/>
  <c r="P310" i="4" a="1"/>
  <c r="P310" i="4" s="1"/>
  <c r="O310" i="4" a="1"/>
  <c r="O310" i="4" s="1"/>
  <c r="N310" i="4" a="1"/>
  <c r="N310" i="4" s="1"/>
  <c r="M310" i="4" a="1"/>
  <c r="M310" i="4" s="1"/>
  <c r="L310" i="4" a="1"/>
  <c r="L310" i="4" s="1"/>
  <c r="K310" i="4" a="1"/>
  <c r="K310" i="4" s="1"/>
  <c r="J310" i="4" a="1"/>
  <c r="J310" i="4" s="1"/>
  <c r="I310" i="4" a="1"/>
  <c r="I310" i="4" s="1"/>
  <c r="H310" i="4" a="1"/>
  <c r="H310" i="4" s="1"/>
  <c r="G310" i="4" a="1"/>
  <c r="G310" i="4" s="1"/>
  <c r="F310" i="4" a="1"/>
  <c r="F310" i="4" s="1"/>
  <c r="E310" i="4" a="1"/>
  <c r="E310" i="4" s="1"/>
  <c r="D310" i="4" a="1"/>
  <c r="D310" i="4" s="1"/>
  <c r="C310" i="4" a="1"/>
  <c r="C310" i="4" s="1"/>
  <c r="R309" i="4" a="1"/>
  <c r="R309" i="4" s="1"/>
  <c r="Q309" i="4" a="1"/>
  <c r="Q309" i="4" s="1"/>
  <c r="P309" i="4" a="1"/>
  <c r="P309" i="4" s="1"/>
  <c r="O309" i="4" a="1"/>
  <c r="O309" i="4" s="1"/>
  <c r="N309" i="4" a="1"/>
  <c r="N309" i="4" s="1"/>
  <c r="M309" i="4" a="1"/>
  <c r="M309" i="4" s="1"/>
  <c r="L309" i="4" a="1"/>
  <c r="L309" i="4" s="1"/>
  <c r="K309" i="4" a="1"/>
  <c r="K309" i="4" s="1"/>
  <c r="J309" i="4" a="1"/>
  <c r="J309" i="4" s="1"/>
  <c r="I309" i="4" a="1"/>
  <c r="I309" i="4" s="1"/>
  <c r="H309" i="4" a="1"/>
  <c r="H309" i="4" s="1"/>
  <c r="G309" i="4" a="1"/>
  <c r="G309" i="4" s="1"/>
  <c r="F309" i="4" a="1"/>
  <c r="F309" i="4" s="1"/>
  <c r="E309" i="4" a="1"/>
  <c r="E309" i="4" s="1"/>
  <c r="D309" i="4" a="1"/>
  <c r="D309" i="4" s="1"/>
  <c r="C309" i="4" a="1"/>
  <c r="C309" i="4" s="1"/>
  <c r="R308" i="4" a="1"/>
  <c r="R308" i="4" s="1"/>
  <c r="Q308" i="4" a="1"/>
  <c r="Q308" i="4" s="1"/>
  <c r="P308" i="4" a="1"/>
  <c r="P308" i="4" s="1"/>
  <c r="O308" i="4" a="1"/>
  <c r="O308" i="4" s="1"/>
  <c r="N308" i="4" a="1"/>
  <c r="N308" i="4" s="1"/>
  <c r="M308" i="4" a="1"/>
  <c r="M308" i="4" s="1"/>
  <c r="L308" i="4" a="1"/>
  <c r="L308" i="4" s="1"/>
  <c r="K308" i="4" a="1"/>
  <c r="K308" i="4" s="1"/>
  <c r="J308" i="4" a="1"/>
  <c r="J308" i="4" s="1"/>
  <c r="I308" i="4" a="1"/>
  <c r="I308" i="4" s="1"/>
  <c r="H308" i="4" a="1"/>
  <c r="H308" i="4" s="1"/>
  <c r="G308" i="4" a="1"/>
  <c r="G308" i="4" s="1"/>
  <c r="F308" i="4" a="1"/>
  <c r="F308" i="4" s="1"/>
  <c r="E308" i="4" a="1"/>
  <c r="E308" i="4" s="1"/>
  <c r="D308" i="4" a="1"/>
  <c r="D308" i="4" s="1"/>
  <c r="C308" i="4" a="1"/>
  <c r="C308" i="4" s="1"/>
  <c r="R307" i="4" a="1"/>
  <c r="R307" i="4" s="1"/>
  <c r="Q307" i="4" a="1"/>
  <c r="Q307" i="4" s="1"/>
  <c r="P307" i="4" a="1"/>
  <c r="P307" i="4" s="1"/>
  <c r="O307" i="4" a="1"/>
  <c r="O307" i="4" s="1"/>
  <c r="N307" i="4" a="1"/>
  <c r="N307" i="4" s="1"/>
  <c r="M307" i="4" a="1"/>
  <c r="M307" i="4" s="1"/>
  <c r="L307" i="4" a="1"/>
  <c r="L307" i="4" s="1"/>
  <c r="K307" i="4" a="1"/>
  <c r="K307" i="4" s="1"/>
  <c r="J307" i="4" a="1"/>
  <c r="J307" i="4" s="1"/>
  <c r="I307" i="4" a="1"/>
  <c r="I307" i="4" s="1"/>
  <c r="H307" i="4" a="1"/>
  <c r="H307" i="4" s="1"/>
  <c r="G307" i="4" a="1"/>
  <c r="G307" i="4" s="1"/>
  <c r="F307" i="4" a="1"/>
  <c r="F307" i="4" s="1"/>
  <c r="E307" i="4" a="1"/>
  <c r="E307" i="4" s="1"/>
  <c r="D307" i="4" a="1"/>
  <c r="D307" i="4" s="1"/>
  <c r="C307" i="4" a="1"/>
  <c r="C307" i="4" s="1"/>
  <c r="R306" i="4" a="1"/>
  <c r="R306" i="4" s="1"/>
  <c r="Q306" i="4" a="1"/>
  <c r="Q306" i="4" s="1"/>
  <c r="P306" i="4" a="1"/>
  <c r="P306" i="4" s="1"/>
  <c r="O306" i="4" a="1"/>
  <c r="O306" i="4" s="1"/>
  <c r="N306" i="4" a="1"/>
  <c r="N306" i="4" s="1"/>
  <c r="M306" i="4" a="1"/>
  <c r="M306" i="4" s="1"/>
  <c r="L306" i="4" a="1"/>
  <c r="L306" i="4" s="1"/>
  <c r="K306" i="4" a="1"/>
  <c r="K306" i="4" s="1"/>
  <c r="J306" i="4" a="1"/>
  <c r="J306" i="4" s="1"/>
  <c r="I306" i="4" a="1"/>
  <c r="I306" i="4" s="1"/>
  <c r="H306" i="4" a="1"/>
  <c r="H306" i="4" s="1"/>
  <c r="G306" i="4" a="1"/>
  <c r="G306" i="4" s="1"/>
  <c r="F306" i="4" a="1"/>
  <c r="F306" i="4" s="1"/>
  <c r="E306" i="4" a="1"/>
  <c r="E306" i="4" s="1"/>
  <c r="D306" i="4" a="1"/>
  <c r="D306" i="4" s="1"/>
  <c r="C306" i="4" a="1"/>
  <c r="C306" i="4" s="1"/>
  <c r="R305" i="4" a="1"/>
  <c r="R305" i="4" s="1"/>
  <c r="Q305" i="4" a="1"/>
  <c r="Q305" i="4" s="1"/>
  <c r="P305" i="4" a="1"/>
  <c r="P305" i="4" s="1"/>
  <c r="O305" i="4" a="1"/>
  <c r="O305" i="4" s="1"/>
  <c r="N305" i="4" a="1"/>
  <c r="N305" i="4" s="1"/>
  <c r="M305" i="4" a="1"/>
  <c r="M305" i="4" s="1"/>
  <c r="L305" i="4" a="1"/>
  <c r="L305" i="4" s="1"/>
  <c r="K305" i="4" a="1"/>
  <c r="K305" i="4" s="1"/>
  <c r="J305" i="4" a="1"/>
  <c r="J305" i="4" s="1"/>
  <c r="I305" i="4" a="1"/>
  <c r="I305" i="4" s="1"/>
  <c r="H305" i="4" a="1"/>
  <c r="H305" i="4" s="1"/>
  <c r="G305" i="4" a="1"/>
  <c r="G305" i="4" s="1"/>
  <c r="F305" i="4" a="1"/>
  <c r="F305" i="4" s="1"/>
  <c r="E305" i="4" a="1"/>
  <c r="E305" i="4" s="1"/>
  <c r="D305" i="4" a="1"/>
  <c r="D305" i="4" s="1"/>
  <c r="C305" i="4" a="1"/>
  <c r="C305" i="4" s="1"/>
  <c r="R304" i="4" a="1"/>
  <c r="R304" i="4" s="1"/>
  <c r="Q304" i="4" a="1"/>
  <c r="Q304" i="4" s="1"/>
  <c r="P304" i="4" a="1"/>
  <c r="P304" i="4" s="1"/>
  <c r="O304" i="4" a="1"/>
  <c r="O304" i="4" s="1"/>
  <c r="N304" i="4" a="1"/>
  <c r="N304" i="4" s="1"/>
  <c r="M304" i="4" a="1"/>
  <c r="M304" i="4" s="1"/>
  <c r="L304" i="4" a="1"/>
  <c r="L304" i="4" s="1"/>
  <c r="K304" i="4" a="1"/>
  <c r="K304" i="4" s="1"/>
  <c r="J304" i="4" a="1"/>
  <c r="J304" i="4" s="1"/>
  <c r="I304" i="4" a="1"/>
  <c r="I304" i="4" s="1"/>
  <c r="H304" i="4" a="1"/>
  <c r="H304" i="4" s="1"/>
  <c r="G304" i="4" a="1"/>
  <c r="G304" i="4" s="1"/>
  <c r="F304" i="4" a="1"/>
  <c r="F304" i="4" s="1"/>
  <c r="E304" i="4" a="1"/>
  <c r="E304" i="4" s="1"/>
  <c r="D304" i="4" a="1"/>
  <c r="D304" i="4" s="1"/>
  <c r="C304" i="4" a="1"/>
  <c r="C304" i="4" s="1"/>
  <c r="R303" i="4" a="1"/>
  <c r="R303" i="4" s="1"/>
  <c r="Q303" i="4" a="1"/>
  <c r="Q303" i="4" s="1"/>
  <c r="P303" i="4" a="1"/>
  <c r="P303" i="4" s="1"/>
  <c r="O303" i="4" a="1"/>
  <c r="O303" i="4" s="1"/>
  <c r="N303" i="4" a="1"/>
  <c r="N303" i="4" s="1"/>
  <c r="M303" i="4" a="1"/>
  <c r="M303" i="4" s="1"/>
  <c r="L303" i="4" a="1"/>
  <c r="L303" i="4" s="1"/>
  <c r="K303" i="4" a="1"/>
  <c r="K303" i="4" s="1"/>
  <c r="J303" i="4" a="1"/>
  <c r="J303" i="4" s="1"/>
  <c r="I303" i="4" a="1"/>
  <c r="I303" i="4" s="1"/>
  <c r="H303" i="4" a="1"/>
  <c r="H303" i="4" s="1"/>
  <c r="G303" i="4" a="1"/>
  <c r="G303" i="4" s="1"/>
  <c r="F303" i="4" a="1"/>
  <c r="F303" i="4" s="1"/>
  <c r="E303" i="4" a="1"/>
  <c r="E303" i="4" s="1"/>
  <c r="D303" i="4" a="1"/>
  <c r="D303" i="4" s="1"/>
  <c r="C303" i="4" a="1"/>
  <c r="C303" i="4" s="1"/>
  <c r="R302" i="4" a="1"/>
  <c r="R302" i="4" s="1"/>
  <c r="Q302" i="4" a="1"/>
  <c r="Q302" i="4" s="1"/>
  <c r="P302" i="4" a="1"/>
  <c r="P302" i="4" s="1"/>
  <c r="O302" i="4" a="1"/>
  <c r="O302" i="4" s="1"/>
  <c r="N302" i="4" a="1"/>
  <c r="N302" i="4" s="1"/>
  <c r="M302" i="4" a="1"/>
  <c r="M302" i="4" s="1"/>
  <c r="L302" i="4" a="1"/>
  <c r="L302" i="4" s="1"/>
  <c r="K302" i="4" a="1"/>
  <c r="K302" i="4" s="1"/>
  <c r="J302" i="4" a="1"/>
  <c r="J302" i="4" s="1"/>
  <c r="I302" i="4" a="1"/>
  <c r="I302" i="4" s="1"/>
  <c r="H302" i="4" a="1"/>
  <c r="H302" i="4" s="1"/>
  <c r="G302" i="4" a="1"/>
  <c r="G302" i="4" s="1"/>
  <c r="F302" i="4" a="1"/>
  <c r="F302" i="4" s="1"/>
  <c r="E302" i="4" a="1"/>
  <c r="E302" i="4" s="1"/>
  <c r="D302" i="4" a="1"/>
  <c r="D302" i="4" s="1"/>
  <c r="C302" i="4" a="1"/>
  <c r="C302" i="4" s="1"/>
  <c r="R301" i="4" a="1"/>
  <c r="R301" i="4" s="1"/>
  <c r="Q301" i="4" a="1"/>
  <c r="Q301" i="4" s="1"/>
  <c r="P301" i="4" a="1"/>
  <c r="P301" i="4" s="1"/>
  <c r="O301" i="4" a="1"/>
  <c r="O301" i="4" s="1"/>
  <c r="N301" i="4" a="1"/>
  <c r="N301" i="4" s="1"/>
  <c r="M301" i="4" a="1"/>
  <c r="M301" i="4" s="1"/>
  <c r="L301" i="4" a="1"/>
  <c r="L301" i="4" s="1"/>
  <c r="K301" i="4" a="1"/>
  <c r="K301" i="4" s="1"/>
  <c r="J301" i="4" a="1"/>
  <c r="J301" i="4" s="1"/>
  <c r="I301" i="4" a="1"/>
  <c r="I301" i="4" s="1"/>
  <c r="H301" i="4" a="1"/>
  <c r="H301" i="4" s="1"/>
  <c r="G301" i="4" a="1"/>
  <c r="G301" i="4" s="1"/>
  <c r="F301" i="4" a="1"/>
  <c r="F301" i="4" s="1"/>
  <c r="E301" i="4" a="1"/>
  <c r="E301" i="4" s="1"/>
  <c r="D301" i="4" a="1"/>
  <c r="D301" i="4" s="1"/>
  <c r="C301" i="4" a="1"/>
  <c r="C301" i="4" s="1"/>
  <c r="R300" i="4" a="1"/>
  <c r="R300" i="4" s="1"/>
  <c r="Q300" i="4" a="1"/>
  <c r="Q300" i="4" s="1"/>
  <c r="P300" i="4" a="1"/>
  <c r="P300" i="4" s="1"/>
  <c r="O300" i="4" a="1"/>
  <c r="O300" i="4" s="1"/>
  <c r="N300" i="4" a="1"/>
  <c r="N300" i="4" s="1"/>
  <c r="M300" i="4" a="1"/>
  <c r="M300" i="4" s="1"/>
  <c r="L300" i="4" a="1"/>
  <c r="L300" i="4" s="1"/>
  <c r="K300" i="4" a="1"/>
  <c r="K300" i="4" s="1"/>
  <c r="J300" i="4" a="1"/>
  <c r="J300" i="4" s="1"/>
  <c r="I300" i="4" a="1"/>
  <c r="I300" i="4" s="1"/>
  <c r="H300" i="4" a="1"/>
  <c r="H300" i="4" s="1"/>
  <c r="G300" i="4" a="1"/>
  <c r="G300" i="4" s="1"/>
  <c r="F300" i="4" a="1"/>
  <c r="F300" i="4" s="1"/>
  <c r="E300" i="4" a="1"/>
  <c r="E300" i="4" s="1"/>
  <c r="D300" i="4" a="1"/>
  <c r="D300" i="4" s="1"/>
  <c r="C300" i="4" a="1"/>
  <c r="C300" i="4" s="1"/>
  <c r="R299" i="4" a="1"/>
  <c r="R299" i="4" s="1"/>
  <c r="Q299" i="4" a="1"/>
  <c r="Q299" i="4" s="1"/>
  <c r="P299" i="4" a="1"/>
  <c r="P299" i="4" s="1"/>
  <c r="O299" i="4" a="1"/>
  <c r="O299" i="4" s="1"/>
  <c r="N299" i="4" a="1"/>
  <c r="N299" i="4" s="1"/>
  <c r="M299" i="4" a="1"/>
  <c r="M299" i="4" s="1"/>
  <c r="L299" i="4" a="1"/>
  <c r="L299" i="4" s="1"/>
  <c r="K299" i="4" a="1"/>
  <c r="K299" i="4" s="1"/>
  <c r="J299" i="4" a="1"/>
  <c r="J299" i="4" s="1"/>
  <c r="I299" i="4" a="1"/>
  <c r="I299" i="4" s="1"/>
  <c r="H299" i="4" a="1"/>
  <c r="H299" i="4" s="1"/>
  <c r="G299" i="4" a="1"/>
  <c r="G299" i="4" s="1"/>
  <c r="F299" i="4" a="1"/>
  <c r="F299" i="4" s="1"/>
  <c r="E299" i="4" a="1"/>
  <c r="E299" i="4" s="1"/>
  <c r="D299" i="4" a="1"/>
  <c r="D299" i="4" s="1"/>
  <c r="C299" i="4" a="1"/>
  <c r="C299" i="4" s="1"/>
  <c r="R298" i="4" a="1"/>
  <c r="R298" i="4" s="1"/>
  <c r="Q298" i="4" a="1"/>
  <c r="Q298" i="4" s="1"/>
  <c r="P298" i="4" a="1"/>
  <c r="P298" i="4" s="1"/>
  <c r="O298" i="4" a="1"/>
  <c r="O298" i="4" s="1"/>
  <c r="N298" i="4" a="1"/>
  <c r="N298" i="4" s="1"/>
  <c r="M298" i="4" a="1"/>
  <c r="M298" i="4" s="1"/>
  <c r="L298" i="4" a="1"/>
  <c r="L298" i="4" s="1"/>
  <c r="K298" i="4" a="1"/>
  <c r="K298" i="4" s="1"/>
  <c r="J298" i="4" a="1"/>
  <c r="J298" i="4" s="1"/>
  <c r="I298" i="4" a="1"/>
  <c r="I298" i="4" s="1"/>
  <c r="H298" i="4" a="1"/>
  <c r="H298" i="4" s="1"/>
  <c r="G298" i="4" a="1"/>
  <c r="G298" i="4" s="1"/>
  <c r="F298" i="4" a="1"/>
  <c r="F298" i="4" s="1"/>
  <c r="E298" i="4" a="1"/>
  <c r="E298" i="4" s="1"/>
  <c r="D298" i="4" a="1"/>
  <c r="D298" i="4" s="1"/>
  <c r="C298" i="4" a="1"/>
  <c r="C298" i="4" s="1"/>
  <c r="R297" i="4" a="1"/>
  <c r="R297" i="4" s="1"/>
  <c r="Q297" i="4" a="1"/>
  <c r="Q297" i="4" s="1"/>
  <c r="P297" i="4" a="1"/>
  <c r="P297" i="4" s="1"/>
  <c r="O297" i="4" a="1"/>
  <c r="O297" i="4" s="1"/>
  <c r="N297" i="4" a="1"/>
  <c r="N297" i="4" s="1"/>
  <c r="M297" i="4" a="1"/>
  <c r="M297" i="4" s="1"/>
  <c r="L297" i="4" a="1"/>
  <c r="L297" i="4" s="1"/>
  <c r="K297" i="4" a="1"/>
  <c r="K297" i="4" s="1"/>
  <c r="J297" i="4" a="1"/>
  <c r="J297" i="4" s="1"/>
  <c r="I297" i="4" a="1"/>
  <c r="I297" i="4" s="1"/>
  <c r="H297" i="4" a="1"/>
  <c r="H297" i="4" s="1"/>
  <c r="G297" i="4" a="1"/>
  <c r="G297" i="4" s="1"/>
  <c r="F297" i="4" a="1"/>
  <c r="F297" i="4" s="1"/>
  <c r="E297" i="4" a="1"/>
  <c r="E297" i="4" s="1"/>
  <c r="D297" i="4" a="1"/>
  <c r="D297" i="4" s="1"/>
  <c r="C297" i="4" a="1"/>
  <c r="C297" i="4" s="1"/>
  <c r="R296" i="4" a="1"/>
  <c r="R296" i="4" s="1"/>
  <c r="Q296" i="4" a="1"/>
  <c r="Q296" i="4" s="1"/>
  <c r="P296" i="4" a="1"/>
  <c r="P296" i="4" s="1"/>
  <c r="O296" i="4" a="1"/>
  <c r="O296" i="4" s="1"/>
  <c r="N296" i="4" a="1"/>
  <c r="N296" i="4" s="1"/>
  <c r="M296" i="4" a="1"/>
  <c r="M296" i="4" s="1"/>
  <c r="L296" i="4" a="1"/>
  <c r="L296" i="4" s="1"/>
  <c r="K296" i="4" a="1"/>
  <c r="K296" i="4" s="1"/>
  <c r="J296" i="4" a="1"/>
  <c r="J296" i="4" s="1"/>
  <c r="I296" i="4" a="1"/>
  <c r="I296" i="4" s="1"/>
  <c r="H296" i="4" a="1"/>
  <c r="H296" i="4" s="1"/>
  <c r="G296" i="4" a="1"/>
  <c r="G296" i="4" s="1"/>
  <c r="F296" i="4" a="1"/>
  <c r="F296" i="4" s="1"/>
  <c r="E296" i="4" a="1"/>
  <c r="E296" i="4" s="1"/>
  <c r="D296" i="4" a="1"/>
  <c r="D296" i="4" s="1"/>
  <c r="C296" i="4" a="1"/>
  <c r="C296" i="4" s="1"/>
  <c r="R295" i="4" a="1"/>
  <c r="R295" i="4" s="1"/>
  <c r="Q295" i="4" a="1"/>
  <c r="Q295" i="4" s="1"/>
  <c r="P295" i="4" a="1"/>
  <c r="P295" i="4" s="1"/>
  <c r="O295" i="4" a="1"/>
  <c r="O295" i="4" s="1"/>
  <c r="N295" i="4" a="1"/>
  <c r="N295" i="4" s="1"/>
  <c r="M295" i="4" a="1"/>
  <c r="M295" i="4" s="1"/>
  <c r="L295" i="4" a="1"/>
  <c r="L295" i="4" s="1"/>
  <c r="K295" i="4" a="1"/>
  <c r="K295" i="4" s="1"/>
  <c r="J295" i="4" a="1"/>
  <c r="J295" i="4" s="1"/>
  <c r="I295" i="4" a="1"/>
  <c r="I295" i="4" s="1"/>
  <c r="H295" i="4" a="1"/>
  <c r="H295" i="4" s="1"/>
  <c r="G295" i="4" a="1"/>
  <c r="G295" i="4" s="1"/>
  <c r="F295" i="4" a="1"/>
  <c r="F295" i="4" s="1"/>
  <c r="E295" i="4" a="1"/>
  <c r="E295" i="4" s="1"/>
  <c r="D295" i="4" a="1"/>
  <c r="D295" i="4" s="1"/>
  <c r="C295" i="4" a="1"/>
  <c r="C295" i="4" s="1"/>
  <c r="R294" i="4" a="1"/>
  <c r="R294" i="4" s="1"/>
  <c r="Q294" i="4" a="1"/>
  <c r="Q294" i="4" s="1"/>
  <c r="P294" i="4" a="1"/>
  <c r="P294" i="4" s="1"/>
  <c r="O294" i="4" a="1"/>
  <c r="O294" i="4" s="1"/>
  <c r="N294" i="4" a="1"/>
  <c r="N294" i="4" s="1"/>
  <c r="M294" i="4" a="1"/>
  <c r="M294" i="4" s="1"/>
  <c r="L294" i="4" a="1"/>
  <c r="L294" i="4" s="1"/>
  <c r="K294" i="4" a="1"/>
  <c r="K294" i="4" s="1"/>
  <c r="J294" i="4" a="1"/>
  <c r="J294" i="4" s="1"/>
  <c r="I294" i="4" a="1"/>
  <c r="I294" i="4" s="1"/>
  <c r="H294" i="4" a="1"/>
  <c r="H294" i="4" s="1"/>
  <c r="G294" i="4" a="1"/>
  <c r="G294" i="4" s="1"/>
  <c r="F294" i="4" a="1"/>
  <c r="F294" i="4" s="1"/>
  <c r="E294" i="4" a="1"/>
  <c r="E294" i="4" s="1"/>
  <c r="D294" i="4" a="1"/>
  <c r="D294" i="4" s="1"/>
  <c r="C294" i="4" a="1"/>
  <c r="C294" i="4" s="1"/>
  <c r="R293" i="4" a="1"/>
  <c r="R293" i="4" s="1"/>
  <c r="Q293" i="4" a="1"/>
  <c r="Q293" i="4" s="1"/>
  <c r="P293" i="4" a="1"/>
  <c r="P293" i="4" s="1"/>
  <c r="O293" i="4" a="1"/>
  <c r="O293" i="4" s="1"/>
  <c r="N293" i="4" a="1"/>
  <c r="N293" i="4" s="1"/>
  <c r="M293" i="4" a="1"/>
  <c r="M293" i="4" s="1"/>
  <c r="L293" i="4" a="1"/>
  <c r="L293" i="4" s="1"/>
  <c r="K293" i="4" a="1"/>
  <c r="K293" i="4" s="1"/>
  <c r="J293" i="4" a="1"/>
  <c r="J293" i="4" s="1"/>
  <c r="I293" i="4" a="1"/>
  <c r="I293" i="4" s="1"/>
  <c r="H293" i="4" a="1"/>
  <c r="H293" i="4" s="1"/>
  <c r="G293" i="4" a="1"/>
  <c r="G293" i="4" s="1"/>
  <c r="F293" i="4" a="1"/>
  <c r="F293" i="4" s="1"/>
  <c r="E293" i="4" a="1"/>
  <c r="E293" i="4" s="1"/>
  <c r="D293" i="4" a="1"/>
  <c r="D293" i="4" s="1"/>
  <c r="C293" i="4" a="1"/>
  <c r="C293" i="4" s="1"/>
  <c r="R292" i="4" a="1"/>
  <c r="R292" i="4" s="1"/>
  <c r="Q292" i="4" a="1"/>
  <c r="Q292" i="4" s="1"/>
  <c r="P292" i="4" a="1"/>
  <c r="P292" i="4" s="1"/>
  <c r="O292" i="4" a="1"/>
  <c r="O292" i="4" s="1"/>
  <c r="N292" i="4" a="1"/>
  <c r="N292" i="4" s="1"/>
  <c r="M292" i="4" a="1"/>
  <c r="M292" i="4" s="1"/>
  <c r="L292" i="4" a="1"/>
  <c r="L292" i="4" s="1"/>
  <c r="K292" i="4" a="1"/>
  <c r="K292" i="4" s="1"/>
  <c r="J292" i="4" a="1"/>
  <c r="J292" i="4" s="1"/>
  <c r="I292" i="4" a="1"/>
  <c r="I292" i="4" s="1"/>
  <c r="H292" i="4" a="1"/>
  <c r="H292" i="4" s="1"/>
  <c r="G292" i="4" a="1"/>
  <c r="G292" i="4" s="1"/>
  <c r="F292" i="4" a="1"/>
  <c r="F292" i="4" s="1"/>
  <c r="E292" i="4" a="1"/>
  <c r="E292" i="4" s="1"/>
  <c r="D292" i="4" a="1"/>
  <c r="D292" i="4" s="1"/>
  <c r="C292" i="4" a="1"/>
  <c r="C292" i="4" s="1"/>
  <c r="R291" i="4" a="1"/>
  <c r="R291" i="4" s="1"/>
  <c r="Q291" i="4" a="1"/>
  <c r="Q291" i="4" s="1"/>
  <c r="P291" i="4" a="1"/>
  <c r="P291" i="4" s="1"/>
  <c r="O291" i="4" a="1"/>
  <c r="O291" i="4" s="1"/>
  <c r="N291" i="4" a="1"/>
  <c r="N291" i="4" s="1"/>
  <c r="M291" i="4" a="1"/>
  <c r="M291" i="4" s="1"/>
  <c r="L291" i="4" a="1"/>
  <c r="L291" i="4" s="1"/>
  <c r="K291" i="4" a="1"/>
  <c r="K291" i="4" s="1"/>
  <c r="J291" i="4" a="1"/>
  <c r="J291" i="4" s="1"/>
  <c r="I291" i="4" a="1"/>
  <c r="I291" i="4" s="1"/>
  <c r="H291" i="4" a="1"/>
  <c r="H291" i="4" s="1"/>
  <c r="G291" i="4" a="1"/>
  <c r="G291" i="4" s="1"/>
  <c r="F291" i="4" a="1"/>
  <c r="F291" i="4" s="1"/>
  <c r="E291" i="4" a="1"/>
  <c r="E291" i="4" s="1"/>
  <c r="D291" i="4" a="1"/>
  <c r="D291" i="4" s="1"/>
  <c r="C291" i="4" a="1"/>
  <c r="C291" i="4" s="1"/>
  <c r="R285" i="4" a="1"/>
  <c r="R285" i="4" s="1"/>
  <c r="Q285" i="4" a="1"/>
  <c r="Q285" i="4" s="1"/>
  <c r="P285" i="4" a="1"/>
  <c r="P285" i="4" s="1"/>
  <c r="O285" i="4" a="1"/>
  <c r="O285" i="4" s="1"/>
  <c r="N285" i="4" a="1"/>
  <c r="N285" i="4" s="1"/>
  <c r="M285" i="4" a="1"/>
  <c r="M285" i="4" s="1"/>
  <c r="L285" i="4" a="1"/>
  <c r="L285" i="4" s="1"/>
  <c r="K285" i="4" a="1"/>
  <c r="K285" i="4" s="1"/>
  <c r="J285" i="4" a="1"/>
  <c r="J285" i="4" s="1"/>
  <c r="I285" i="4" a="1"/>
  <c r="I285" i="4" s="1"/>
  <c r="H285" i="4" a="1"/>
  <c r="H285" i="4" s="1"/>
  <c r="G285" i="4" a="1"/>
  <c r="G285" i="4" s="1"/>
  <c r="F285" i="4" a="1"/>
  <c r="F285" i="4" s="1"/>
  <c r="E285" i="4" a="1"/>
  <c r="E285" i="4" s="1"/>
  <c r="D285" i="4" a="1"/>
  <c r="D285" i="4" s="1"/>
  <c r="C285" i="4" a="1"/>
  <c r="C285" i="4" s="1"/>
  <c r="R284" i="4" a="1"/>
  <c r="R284" i="4" s="1"/>
  <c r="Q284" i="4" a="1"/>
  <c r="Q284" i="4" s="1"/>
  <c r="P284" i="4" a="1"/>
  <c r="P284" i="4" s="1"/>
  <c r="O284" i="4" a="1"/>
  <c r="O284" i="4" s="1"/>
  <c r="N284" i="4" a="1"/>
  <c r="N284" i="4" s="1"/>
  <c r="M284" i="4" a="1"/>
  <c r="M284" i="4" s="1"/>
  <c r="L284" i="4" a="1"/>
  <c r="L284" i="4" s="1"/>
  <c r="K284" i="4" a="1"/>
  <c r="K284" i="4" s="1"/>
  <c r="J284" i="4" a="1"/>
  <c r="J284" i="4" s="1"/>
  <c r="I284" i="4" a="1"/>
  <c r="I284" i="4" s="1"/>
  <c r="H284" i="4" a="1"/>
  <c r="H284" i="4" s="1"/>
  <c r="G284" i="4" a="1"/>
  <c r="G284" i="4" s="1"/>
  <c r="F284" i="4" a="1"/>
  <c r="F284" i="4" s="1"/>
  <c r="E284" i="4" a="1"/>
  <c r="E284" i="4" s="1"/>
  <c r="D284" i="4" a="1"/>
  <c r="D284" i="4" s="1"/>
  <c r="C284" i="4" a="1"/>
  <c r="C284" i="4" s="1"/>
  <c r="R283" i="4" a="1"/>
  <c r="R283" i="4" s="1"/>
  <c r="Q283" i="4" a="1"/>
  <c r="Q283" i="4" s="1"/>
  <c r="P283" i="4" a="1"/>
  <c r="P283" i="4" s="1"/>
  <c r="O283" i="4" a="1"/>
  <c r="O283" i="4" s="1"/>
  <c r="N283" i="4" a="1"/>
  <c r="N283" i="4" s="1"/>
  <c r="M283" i="4" a="1"/>
  <c r="M283" i="4" s="1"/>
  <c r="L283" i="4" a="1"/>
  <c r="L283" i="4" s="1"/>
  <c r="K283" i="4" a="1"/>
  <c r="K283" i="4" s="1"/>
  <c r="J283" i="4" a="1"/>
  <c r="J283" i="4" s="1"/>
  <c r="I283" i="4" a="1"/>
  <c r="I283" i="4" s="1"/>
  <c r="H283" i="4" a="1"/>
  <c r="H283" i="4" s="1"/>
  <c r="G283" i="4" a="1"/>
  <c r="G283" i="4" s="1"/>
  <c r="F283" i="4" a="1"/>
  <c r="F283" i="4" s="1"/>
  <c r="E283" i="4" a="1"/>
  <c r="E283" i="4" s="1"/>
  <c r="D283" i="4" a="1"/>
  <c r="D283" i="4" s="1"/>
  <c r="C283" i="4" a="1"/>
  <c r="C283" i="4" s="1"/>
  <c r="R282" i="4" a="1"/>
  <c r="R282" i="4" s="1"/>
  <c r="Q282" i="4" a="1"/>
  <c r="Q282" i="4" s="1"/>
  <c r="P282" i="4" a="1"/>
  <c r="P282" i="4" s="1"/>
  <c r="O282" i="4" a="1"/>
  <c r="O282" i="4" s="1"/>
  <c r="N282" i="4" a="1"/>
  <c r="N282" i="4" s="1"/>
  <c r="M282" i="4" a="1"/>
  <c r="M282" i="4" s="1"/>
  <c r="L282" i="4" a="1"/>
  <c r="L282" i="4" s="1"/>
  <c r="K282" i="4" a="1"/>
  <c r="K282" i="4" s="1"/>
  <c r="J282" i="4" a="1"/>
  <c r="J282" i="4" s="1"/>
  <c r="I282" i="4" a="1"/>
  <c r="I282" i="4" s="1"/>
  <c r="H282" i="4" a="1"/>
  <c r="H282" i="4" s="1"/>
  <c r="G282" i="4" a="1"/>
  <c r="G282" i="4" s="1"/>
  <c r="F282" i="4" a="1"/>
  <c r="F282" i="4" s="1"/>
  <c r="E282" i="4" a="1"/>
  <c r="E282" i="4" s="1"/>
  <c r="D282" i="4" a="1"/>
  <c r="D282" i="4" s="1"/>
  <c r="C282" i="4" a="1"/>
  <c r="C282" i="4" s="1"/>
  <c r="R281" i="4" a="1"/>
  <c r="R281" i="4" s="1"/>
  <c r="Q281" i="4" a="1"/>
  <c r="Q281" i="4" s="1"/>
  <c r="P281" i="4" a="1"/>
  <c r="P281" i="4" s="1"/>
  <c r="O281" i="4" a="1"/>
  <c r="O281" i="4" s="1"/>
  <c r="N281" i="4" a="1"/>
  <c r="N281" i="4" s="1"/>
  <c r="M281" i="4" a="1"/>
  <c r="M281" i="4" s="1"/>
  <c r="L281" i="4" a="1"/>
  <c r="L281" i="4" s="1"/>
  <c r="K281" i="4" a="1"/>
  <c r="K281" i="4" s="1"/>
  <c r="J281" i="4" a="1"/>
  <c r="J281" i="4" s="1"/>
  <c r="I281" i="4" a="1"/>
  <c r="I281" i="4" s="1"/>
  <c r="H281" i="4" a="1"/>
  <c r="H281" i="4" s="1"/>
  <c r="G281" i="4" a="1"/>
  <c r="G281" i="4" s="1"/>
  <c r="F281" i="4" a="1"/>
  <c r="F281" i="4" s="1"/>
  <c r="E281" i="4" a="1"/>
  <c r="E281" i="4" s="1"/>
  <c r="D281" i="4" a="1"/>
  <c r="D281" i="4" s="1"/>
  <c r="C281" i="4" a="1"/>
  <c r="C281" i="4" s="1"/>
  <c r="R280" i="4" a="1"/>
  <c r="R280" i="4" s="1"/>
  <c r="Q280" i="4" a="1"/>
  <c r="Q280" i="4" s="1"/>
  <c r="P280" i="4" a="1"/>
  <c r="P280" i="4" s="1"/>
  <c r="O280" i="4" a="1"/>
  <c r="O280" i="4" s="1"/>
  <c r="N280" i="4" a="1"/>
  <c r="N280" i="4" s="1"/>
  <c r="M280" i="4" a="1"/>
  <c r="M280" i="4" s="1"/>
  <c r="L280" i="4" a="1"/>
  <c r="L280" i="4" s="1"/>
  <c r="K280" i="4" a="1"/>
  <c r="K280" i="4" s="1"/>
  <c r="J280" i="4" a="1"/>
  <c r="J280" i="4" s="1"/>
  <c r="I280" i="4" a="1"/>
  <c r="I280" i="4" s="1"/>
  <c r="H280" i="4" a="1"/>
  <c r="H280" i="4" s="1"/>
  <c r="G280" i="4" a="1"/>
  <c r="G280" i="4" s="1"/>
  <c r="F280" i="4" a="1"/>
  <c r="F280" i="4" s="1"/>
  <c r="E280" i="4" a="1"/>
  <c r="E280" i="4" s="1"/>
  <c r="D280" i="4" a="1"/>
  <c r="D280" i="4" s="1"/>
  <c r="C280" i="4" a="1"/>
  <c r="C280" i="4" s="1"/>
  <c r="R279" i="4" a="1"/>
  <c r="R279" i="4" s="1"/>
  <c r="Q279" i="4" a="1"/>
  <c r="Q279" i="4" s="1"/>
  <c r="P279" i="4" a="1"/>
  <c r="P279" i="4" s="1"/>
  <c r="O279" i="4" a="1"/>
  <c r="O279" i="4" s="1"/>
  <c r="N279" i="4" a="1"/>
  <c r="N279" i="4" s="1"/>
  <c r="M279" i="4" a="1"/>
  <c r="M279" i="4" s="1"/>
  <c r="L279" i="4" a="1"/>
  <c r="L279" i="4" s="1"/>
  <c r="K279" i="4" a="1"/>
  <c r="K279" i="4" s="1"/>
  <c r="J279" i="4" a="1"/>
  <c r="J279" i="4" s="1"/>
  <c r="I279" i="4" a="1"/>
  <c r="I279" i="4" s="1"/>
  <c r="H279" i="4" a="1"/>
  <c r="H279" i="4" s="1"/>
  <c r="G279" i="4" a="1"/>
  <c r="G279" i="4" s="1"/>
  <c r="F279" i="4" a="1"/>
  <c r="F279" i="4" s="1"/>
  <c r="E279" i="4" a="1"/>
  <c r="E279" i="4" s="1"/>
  <c r="D279" i="4" a="1"/>
  <c r="D279" i="4" s="1"/>
  <c r="C279" i="4" a="1"/>
  <c r="C279" i="4" s="1"/>
  <c r="R278" i="4" a="1"/>
  <c r="R278" i="4" s="1"/>
  <c r="Q278" i="4" a="1"/>
  <c r="Q278" i="4" s="1"/>
  <c r="P278" i="4" a="1"/>
  <c r="P278" i="4" s="1"/>
  <c r="O278" i="4" a="1"/>
  <c r="O278" i="4" s="1"/>
  <c r="N278" i="4" a="1"/>
  <c r="N278" i="4" s="1"/>
  <c r="M278" i="4" a="1"/>
  <c r="M278" i="4" s="1"/>
  <c r="L278" i="4" a="1"/>
  <c r="L278" i="4" s="1"/>
  <c r="K278" i="4" a="1"/>
  <c r="K278" i="4" s="1"/>
  <c r="J278" i="4" a="1"/>
  <c r="J278" i="4" s="1"/>
  <c r="I278" i="4" a="1"/>
  <c r="I278" i="4" s="1"/>
  <c r="H278" i="4" a="1"/>
  <c r="H278" i="4" s="1"/>
  <c r="G278" i="4" a="1"/>
  <c r="G278" i="4" s="1"/>
  <c r="F278" i="4" a="1"/>
  <c r="F278" i="4" s="1"/>
  <c r="E278" i="4" a="1"/>
  <c r="E278" i="4" s="1"/>
  <c r="D278" i="4" a="1"/>
  <c r="D278" i="4" s="1"/>
  <c r="C278" i="4" a="1"/>
  <c r="C278" i="4" s="1"/>
  <c r="R277" i="4" a="1"/>
  <c r="R277" i="4" s="1"/>
  <c r="Q277" i="4" a="1"/>
  <c r="Q277" i="4" s="1"/>
  <c r="P277" i="4" a="1"/>
  <c r="P277" i="4" s="1"/>
  <c r="O277" i="4" a="1"/>
  <c r="O277" i="4" s="1"/>
  <c r="N277" i="4" a="1"/>
  <c r="N277" i="4" s="1"/>
  <c r="M277" i="4" a="1"/>
  <c r="M277" i="4" s="1"/>
  <c r="L277" i="4" a="1"/>
  <c r="L277" i="4" s="1"/>
  <c r="K277" i="4" a="1"/>
  <c r="K277" i="4" s="1"/>
  <c r="J277" i="4" a="1"/>
  <c r="J277" i="4" s="1"/>
  <c r="I277" i="4" a="1"/>
  <c r="I277" i="4" s="1"/>
  <c r="H277" i="4" a="1"/>
  <c r="H277" i="4" s="1"/>
  <c r="G277" i="4" a="1"/>
  <c r="G277" i="4" s="1"/>
  <c r="F277" i="4" a="1"/>
  <c r="F277" i="4" s="1"/>
  <c r="E277" i="4" a="1"/>
  <c r="E277" i="4" s="1"/>
  <c r="D277" i="4" a="1"/>
  <c r="D277" i="4" s="1"/>
  <c r="C277" i="4" a="1"/>
  <c r="C277" i="4" s="1"/>
  <c r="R276" i="4" a="1"/>
  <c r="R276" i="4" s="1"/>
  <c r="Q276" i="4" a="1"/>
  <c r="Q276" i="4" s="1"/>
  <c r="P276" i="4" a="1"/>
  <c r="P276" i="4" s="1"/>
  <c r="O276" i="4" a="1"/>
  <c r="O276" i="4" s="1"/>
  <c r="N276" i="4" a="1"/>
  <c r="N276" i="4" s="1"/>
  <c r="M276" i="4" a="1"/>
  <c r="M276" i="4" s="1"/>
  <c r="L276" i="4" a="1"/>
  <c r="L276" i="4" s="1"/>
  <c r="K276" i="4" a="1"/>
  <c r="K276" i="4" s="1"/>
  <c r="J276" i="4" a="1"/>
  <c r="J276" i="4" s="1"/>
  <c r="I276" i="4" a="1"/>
  <c r="I276" i="4" s="1"/>
  <c r="H276" i="4" a="1"/>
  <c r="H276" i="4" s="1"/>
  <c r="G276" i="4" a="1"/>
  <c r="G276" i="4" s="1"/>
  <c r="F276" i="4" a="1"/>
  <c r="F276" i="4" s="1"/>
  <c r="E276" i="4" a="1"/>
  <c r="E276" i="4" s="1"/>
  <c r="D276" i="4" a="1"/>
  <c r="D276" i="4" s="1"/>
  <c r="C276" i="4" a="1"/>
  <c r="C276" i="4" s="1"/>
  <c r="R275" i="4" a="1"/>
  <c r="R275" i="4" s="1"/>
  <c r="Q275" i="4" a="1"/>
  <c r="Q275" i="4" s="1"/>
  <c r="P275" i="4" a="1"/>
  <c r="P275" i="4" s="1"/>
  <c r="O275" i="4" a="1"/>
  <c r="O275" i="4" s="1"/>
  <c r="N275" i="4" a="1"/>
  <c r="N275" i="4" s="1"/>
  <c r="M275" i="4" a="1"/>
  <c r="M275" i="4" s="1"/>
  <c r="L275" i="4" a="1"/>
  <c r="L275" i="4" s="1"/>
  <c r="K275" i="4" a="1"/>
  <c r="K275" i="4" s="1"/>
  <c r="J275" i="4" a="1"/>
  <c r="J275" i="4" s="1"/>
  <c r="I275" i="4" a="1"/>
  <c r="I275" i="4" s="1"/>
  <c r="H275" i="4" a="1"/>
  <c r="H275" i="4" s="1"/>
  <c r="G275" i="4" a="1"/>
  <c r="G275" i="4" s="1"/>
  <c r="F275" i="4" a="1"/>
  <c r="F275" i="4" s="1"/>
  <c r="E275" i="4" a="1"/>
  <c r="E275" i="4" s="1"/>
  <c r="D275" i="4" a="1"/>
  <c r="D275" i="4" s="1"/>
  <c r="C275" i="4" a="1"/>
  <c r="C275" i="4" s="1"/>
  <c r="R274" i="4" a="1"/>
  <c r="R274" i="4" s="1"/>
  <c r="Q274" i="4" a="1"/>
  <c r="Q274" i="4" s="1"/>
  <c r="P274" i="4" a="1"/>
  <c r="P274" i="4" s="1"/>
  <c r="O274" i="4" a="1"/>
  <c r="O274" i="4" s="1"/>
  <c r="N274" i="4" a="1"/>
  <c r="N274" i="4" s="1"/>
  <c r="M274" i="4" a="1"/>
  <c r="M274" i="4" s="1"/>
  <c r="L274" i="4" a="1"/>
  <c r="L274" i="4" s="1"/>
  <c r="K274" i="4" a="1"/>
  <c r="K274" i="4" s="1"/>
  <c r="J274" i="4" a="1"/>
  <c r="J274" i="4" s="1"/>
  <c r="I274" i="4" a="1"/>
  <c r="I274" i="4" s="1"/>
  <c r="H274" i="4" a="1"/>
  <c r="H274" i="4" s="1"/>
  <c r="G274" i="4" a="1"/>
  <c r="G274" i="4" s="1"/>
  <c r="F274" i="4" a="1"/>
  <c r="F274" i="4" s="1"/>
  <c r="E274" i="4" a="1"/>
  <c r="E274" i="4" s="1"/>
  <c r="D274" i="4" a="1"/>
  <c r="D274" i="4" s="1"/>
  <c r="C274" i="4" a="1"/>
  <c r="C274" i="4" s="1"/>
  <c r="R273" i="4" a="1"/>
  <c r="R273" i="4" s="1"/>
  <c r="Q273" i="4" a="1"/>
  <c r="Q273" i="4" s="1"/>
  <c r="P273" i="4" a="1"/>
  <c r="P273" i="4" s="1"/>
  <c r="O273" i="4" a="1"/>
  <c r="O273" i="4" s="1"/>
  <c r="N273" i="4" a="1"/>
  <c r="N273" i="4" s="1"/>
  <c r="M273" i="4" a="1"/>
  <c r="M273" i="4" s="1"/>
  <c r="L273" i="4" a="1"/>
  <c r="L273" i="4" s="1"/>
  <c r="K273" i="4" a="1"/>
  <c r="K273" i="4" s="1"/>
  <c r="J273" i="4" a="1"/>
  <c r="J273" i="4" s="1"/>
  <c r="I273" i="4" a="1"/>
  <c r="I273" i="4" s="1"/>
  <c r="H273" i="4" a="1"/>
  <c r="H273" i="4" s="1"/>
  <c r="G273" i="4" a="1"/>
  <c r="G273" i="4" s="1"/>
  <c r="F273" i="4" a="1"/>
  <c r="F273" i="4" s="1"/>
  <c r="E273" i="4" a="1"/>
  <c r="E273" i="4" s="1"/>
  <c r="D273" i="4" a="1"/>
  <c r="D273" i="4" s="1"/>
  <c r="C273" i="4" a="1"/>
  <c r="C273" i="4" s="1"/>
  <c r="R272" i="4" a="1"/>
  <c r="R272" i="4" s="1"/>
  <c r="Q272" i="4" a="1"/>
  <c r="Q272" i="4" s="1"/>
  <c r="P272" i="4" a="1"/>
  <c r="P272" i="4" s="1"/>
  <c r="O272" i="4" a="1"/>
  <c r="O272" i="4" s="1"/>
  <c r="N272" i="4" a="1"/>
  <c r="N272" i="4" s="1"/>
  <c r="M272" i="4" a="1"/>
  <c r="M272" i="4" s="1"/>
  <c r="L272" i="4" a="1"/>
  <c r="L272" i="4" s="1"/>
  <c r="K272" i="4" a="1"/>
  <c r="K272" i="4" s="1"/>
  <c r="J272" i="4" a="1"/>
  <c r="J272" i="4" s="1"/>
  <c r="I272" i="4" a="1"/>
  <c r="I272" i="4" s="1"/>
  <c r="H272" i="4" a="1"/>
  <c r="H272" i="4" s="1"/>
  <c r="G272" i="4" a="1"/>
  <c r="G272" i="4" s="1"/>
  <c r="F272" i="4" a="1"/>
  <c r="F272" i="4" s="1"/>
  <c r="E272" i="4" a="1"/>
  <c r="E272" i="4" s="1"/>
  <c r="D272" i="4" a="1"/>
  <c r="D272" i="4" s="1"/>
  <c r="C272" i="4" a="1"/>
  <c r="C272" i="4" s="1"/>
  <c r="R271" i="4" a="1"/>
  <c r="R271" i="4" s="1"/>
  <c r="Q271" i="4" a="1"/>
  <c r="Q271" i="4" s="1"/>
  <c r="P271" i="4" a="1"/>
  <c r="P271" i="4" s="1"/>
  <c r="O271" i="4" a="1"/>
  <c r="O271" i="4" s="1"/>
  <c r="N271" i="4" a="1"/>
  <c r="N271" i="4" s="1"/>
  <c r="M271" i="4" a="1"/>
  <c r="M271" i="4" s="1"/>
  <c r="L271" i="4" a="1"/>
  <c r="L271" i="4" s="1"/>
  <c r="K271" i="4" a="1"/>
  <c r="K271" i="4" s="1"/>
  <c r="J271" i="4" a="1"/>
  <c r="J271" i="4" s="1"/>
  <c r="I271" i="4" a="1"/>
  <c r="I271" i="4" s="1"/>
  <c r="H271" i="4" a="1"/>
  <c r="H271" i="4" s="1"/>
  <c r="G271" i="4" a="1"/>
  <c r="G271" i="4" s="1"/>
  <c r="F271" i="4" a="1"/>
  <c r="F271" i="4" s="1"/>
  <c r="E271" i="4" a="1"/>
  <c r="E271" i="4" s="1"/>
  <c r="D271" i="4" a="1"/>
  <c r="D271" i="4" s="1"/>
  <c r="C271" i="4" a="1"/>
  <c r="C271" i="4" s="1"/>
  <c r="R270" i="4" a="1"/>
  <c r="R270" i="4" s="1"/>
  <c r="Q270" i="4" a="1"/>
  <c r="Q270" i="4" s="1"/>
  <c r="P270" i="4" a="1"/>
  <c r="P270" i="4" s="1"/>
  <c r="O270" i="4" a="1"/>
  <c r="O270" i="4" s="1"/>
  <c r="N270" i="4" a="1"/>
  <c r="N270" i="4" s="1"/>
  <c r="M270" i="4" a="1"/>
  <c r="M270" i="4" s="1"/>
  <c r="L270" i="4" a="1"/>
  <c r="L270" i="4" s="1"/>
  <c r="K270" i="4" a="1"/>
  <c r="K270" i="4" s="1"/>
  <c r="J270" i="4" a="1"/>
  <c r="J270" i="4" s="1"/>
  <c r="I270" i="4" a="1"/>
  <c r="I270" i="4" s="1"/>
  <c r="H270" i="4" a="1"/>
  <c r="H270" i="4" s="1"/>
  <c r="G270" i="4" a="1"/>
  <c r="G270" i="4" s="1"/>
  <c r="F270" i="4" a="1"/>
  <c r="F270" i="4" s="1"/>
  <c r="E270" i="4" a="1"/>
  <c r="E270" i="4" s="1"/>
  <c r="D270" i="4" a="1"/>
  <c r="D270" i="4" s="1"/>
  <c r="C270" i="4" a="1"/>
  <c r="C270" i="4" s="1"/>
  <c r="R269" i="4" a="1"/>
  <c r="R269" i="4" s="1"/>
  <c r="Q269" i="4" a="1"/>
  <c r="Q269" i="4" s="1"/>
  <c r="P269" i="4" a="1"/>
  <c r="P269" i="4" s="1"/>
  <c r="O269" i="4" a="1"/>
  <c r="O269" i="4" s="1"/>
  <c r="N269" i="4" a="1"/>
  <c r="N269" i="4" s="1"/>
  <c r="M269" i="4" a="1"/>
  <c r="M269" i="4" s="1"/>
  <c r="L269" i="4" a="1"/>
  <c r="L269" i="4" s="1"/>
  <c r="K269" i="4" a="1"/>
  <c r="K269" i="4" s="1"/>
  <c r="J269" i="4" a="1"/>
  <c r="J269" i="4" s="1"/>
  <c r="I269" i="4" a="1"/>
  <c r="I269" i="4" s="1"/>
  <c r="H269" i="4" a="1"/>
  <c r="H269" i="4" s="1"/>
  <c r="G269" i="4" a="1"/>
  <c r="G269" i="4" s="1"/>
  <c r="F269" i="4" a="1"/>
  <c r="F269" i="4" s="1"/>
  <c r="E269" i="4" a="1"/>
  <c r="E269" i="4" s="1"/>
  <c r="D269" i="4" a="1"/>
  <c r="D269" i="4" s="1"/>
  <c r="C269" i="4" a="1"/>
  <c r="C269" i="4" s="1"/>
  <c r="R268" i="4" a="1"/>
  <c r="R268" i="4" s="1"/>
  <c r="Q268" i="4" a="1"/>
  <c r="Q268" i="4" s="1"/>
  <c r="P268" i="4" a="1"/>
  <c r="P268" i="4" s="1"/>
  <c r="O268" i="4" a="1"/>
  <c r="O268" i="4" s="1"/>
  <c r="N268" i="4" a="1"/>
  <c r="N268" i="4" s="1"/>
  <c r="M268" i="4" a="1"/>
  <c r="M268" i="4" s="1"/>
  <c r="L268" i="4" a="1"/>
  <c r="L268" i="4" s="1"/>
  <c r="K268" i="4" a="1"/>
  <c r="K268" i="4" s="1"/>
  <c r="J268" i="4" a="1"/>
  <c r="J268" i="4" s="1"/>
  <c r="I268" i="4" a="1"/>
  <c r="I268" i="4" s="1"/>
  <c r="H268" i="4" a="1"/>
  <c r="H268" i="4" s="1"/>
  <c r="G268" i="4" a="1"/>
  <c r="G268" i="4" s="1"/>
  <c r="F268" i="4" a="1"/>
  <c r="F268" i="4" s="1"/>
  <c r="E268" i="4" a="1"/>
  <c r="E268" i="4" s="1"/>
  <c r="D268" i="4" a="1"/>
  <c r="D268" i="4" s="1"/>
  <c r="C268" i="4" a="1"/>
  <c r="C268" i="4" s="1"/>
  <c r="R267" i="4" a="1"/>
  <c r="R267" i="4" s="1"/>
  <c r="Q267" i="4" a="1"/>
  <c r="Q267" i="4" s="1"/>
  <c r="P267" i="4" a="1"/>
  <c r="P267" i="4" s="1"/>
  <c r="O267" i="4" a="1"/>
  <c r="O267" i="4" s="1"/>
  <c r="N267" i="4" a="1"/>
  <c r="N267" i="4" s="1"/>
  <c r="M267" i="4" a="1"/>
  <c r="M267" i="4" s="1"/>
  <c r="L267" i="4" a="1"/>
  <c r="L267" i="4" s="1"/>
  <c r="K267" i="4" a="1"/>
  <c r="K267" i="4" s="1"/>
  <c r="J267" i="4" a="1"/>
  <c r="J267" i="4" s="1"/>
  <c r="I267" i="4" a="1"/>
  <c r="I267" i="4" s="1"/>
  <c r="H267" i="4" a="1"/>
  <c r="H267" i="4" s="1"/>
  <c r="G267" i="4" a="1"/>
  <c r="G267" i="4" s="1"/>
  <c r="F267" i="4" a="1"/>
  <c r="F267" i="4" s="1"/>
  <c r="E267" i="4" a="1"/>
  <c r="E267" i="4" s="1"/>
  <c r="D267" i="4" a="1"/>
  <c r="D267" i="4" s="1"/>
  <c r="C267" i="4" a="1"/>
  <c r="C267" i="4" s="1"/>
  <c r="R266" i="4" a="1"/>
  <c r="R266" i="4" s="1"/>
  <c r="Q266" i="4" a="1"/>
  <c r="Q266" i="4" s="1"/>
  <c r="P266" i="4" a="1"/>
  <c r="P266" i="4" s="1"/>
  <c r="O266" i="4" a="1"/>
  <c r="O266" i="4" s="1"/>
  <c r="N266" i="4" a="1"/>
  <c r="N266" i="4" s="1"/>
  <c r="M266" i="4" a="1"/>
  <c r="M266" i="4" s="1"/>
  <c r="L266" i="4" a="1"/>
  <c r="L266" i="4" s="1"/>
  <c r="K266" i="4" a="1"/>
  <c r="K266" i="4" s="1"/>
  <c r="J266" i="4" a="1"/>
  <c r="J266" i="4" s="1"/>
  <c r="I266" i="4" a="1"/>
  <c r="I266" i="4" s="1"/>
  <c r="H266" i="4" a="1"/>
  <c r="H266" i="4" s="1"/>
  <c r="G266" i="4" a="1"/>
  <c r="G266" i="4" s="1"/>
  <c r="F266" i="4" a="1"/>
  <c r="F266" i="4" s="1"/>
  <c r="E266" i="4" a="1"/>
  <c r="E266" i="4" s="1"/>
  <c r="D266" i="4" a="1"/>
  <c r="D266" i="4" s="1"/>
  <c r="C266" i="4" a="1"/>
  <c r="C266" i="4" s="1"/>
  <c r="R265" i="4" a="1"/>
  <c r="R265" i="4" s="1"/>
  <c r="Q265" i="4" a="1"/>
  <c r="Q265" i="4" s="1"/>
  <c r="P265" i="4" a="1"/>
  <c r="P265" i="4" s="1"/>
  <c r="O265" i="4" a="1"/>
  <c r="O265" i="4" s="1"/>
  <c r="N265" i="4" a="1"/>
  <c r="N265" i="4" s="1"/>
  <c r="M265" i="4" a="1"/>
  <c r="M265" i="4" s="1"/>
  <c r="L265" i="4" a="1"/>
  <c r="L265" i="4" s="1"/>
  <c r="K265" i="4" a="1"/>
  <c r="K265" i="4" s="1"/>
  <c r="J265" i="4" a="1"/>
  <c r="J265" i="4" s="1"/>
  <c r="I265" i="4" a="1"/>
  <c r="I265" i="4" s="1"/>
  <c r="H265" i="4" a="1"/>
  <c r="H265" i="4" s="1"/>
  <c r="G265" i="4" a="1"/>
  <c r="G265" i="4" s="1"/>
  <c r="F265" i="4" a="1"/>
  <c r="F265" i="4" s="1"/>
  <c r="E265" i="4" a="1"/>
  <c r="E265" i="4" s="1"/>
  <c r="D265" i="4" a="1"/>
  <c r="D265" i="4" s="1"/>
  <c r="C265" i="4" a="1"/>
  <c r="C265" i="4" s="1"/>
  <c r="R264" i="4" a="1"/>
  <c r="R264" i="4" s="1"/>
  <c r="Q264" i="4" a="1"/>
  <c r="Q264" i="4" s="1"/>
  <c r="P264" i="4" a="1"/>
  <c r="P264" i="4" s="1"/>
  <c r="O264" i="4" a="1"/>
  <c r="O264" i="4" s="1"/>
  <c r="N264" i="4" a="1"/>
  <c r="N264" i="4" s="1"/>
  <c r="M264" i="4" a="1"/>
  <c r="M264" i="4" s="1"/>
  <c r="L264" i="4" a="1"/>
  <c r="L264" i="4" s="1"/>
  <c r="K264" i="4" a="1"/>
  <c r="K264" i="4" s="1"/>
  <c r="J264" i="4" a="1"/>
  <c r="J264" i="4" s="1"/>
  <c r="I264" i="4" a="1"/>
  <c r="I264" i="4" s="1"/>
  <c r="H264" i="4" a="1"/>
  <c r="H264" i="4" s="1"/>
  <c r="G264" i="4" a="1"/>
  <c r="G264" i="4" s="1"/>
  <c r="F264" i="4" a="1"/>
  <c r="F264" i="4" s="1"/>
  <c r="E264" i="4" a="1"/>
  <c r="E264" i="4" s="1"/>
  <c r="D264" i="4" a="1"/>
  <c r="D264" i="4" s="1"/>
  <c r="C264" i="4" a="1"/>
  <c r="C264" i="4" s="1"/>
  <c r="R263" i="4" a="1"/>
  <c r="R263" i="4" s="1"/>
  <c r="Q263" i="4" a="1"/>
  <c r="Q263" i="4" s="1"/>
  <c r="P263" i="4" a="1"/>
  <c r="P263" i="4" s="1"/>
  <c r="O263" i="4" a="1"/>
  <c r="O263" i="4" s="1"/>
  <c r="N263" i="4" a="1"/>
  <c r="N263" i="4" s="1"/>
  <c r="M263" i="4" a="1"/>
  <c r="M263" i="4" s="1"/>
  <c r="L263" i="4" a="1"/>
  <c r="L263" i="4" s="1"/>
  <c r="K263" i="4" a="1"/>
  <c r="K263" i="4" s="1"/>
  <c r="J263" i="4" a="1"/>
  <c r="J263" i="4" s="1"/>
  <c r="I263" i="4" a="1"/>
  <c r="I263" i="4" s="1"/>
  <c r="H263" i="4" a="1"/>
  <c r="H263" i="4" s="1"/>
  <c r="G263" i="4" a="1"/>
  <c r="G263" i="4" s="1"/>
  <c r="F263" i="4" a="1"/>
  <c r="F263" i="4" s="1"/>
  <c r="E263" i="4" a="1"/>
  <c r="E263" i="4" s="1"/>
  <c r="D263" i="4" a="1"/>
  <c r="D263" i="4" s="1"/>
  <c r="C263" i="4" a="1"/>
  <c r="C263" i="4" s="1"/>
  <c r="R262" i="4" a="1"/>
  <c r="R262" i="4" s="1"/>
  <c r="Q262" i="4" a="1"/>
  <c r="Q262" i="4" s="1"/>
  <c r="P262" i="4" a="1"/>
  <c r="P262" i="4" s="1"/>
  <c r="O262" i="4" a="1"/>
  <c r="O262" i="4" s="1"/>
  <c r="N262" i="4" a="1"/>
  <c r="N262" i="4" s="1"/>
  <c r="M262" i="4" a="1"/>
  <c r="M262" i="4" s="1"/>
  <c r="L262" i="4" a="1"/>
  <c r="L262" i="4" s="1"/>
  <c r="K262" i="4" a="1"/>
  <c r="K262" i="4" s="1"/>
  <c r="J262" i="4" a="1"/>
  <c r="J262" i="4" s="1"/>
  <c r="I262" i="4" a="1"/>
  <c r="I262" i="4" s="1"/>
  <c r="H262" i="4" a="1"/>
  <c r="H262" i="4" s="1"/>
  <c r="G262" i="4" a="1"/>
  <c r="G262" i="4" s="1"/>
  <c r="F262" i="4" a="1"/>
  <c r="F262" i="4" s="1"/>
  <c r="E262" i="4" a="1"/>
  <c r="E262" i="4" s="1"/>
  <c r="D262" i="4" a="1"/>
  <c r="D262" i="4" s="1"/>
  <c r="C262" i="4" a="1"/>
  <c r="C262" i="4" s="1"/>
  <c r="R261" i="4" a="1"/>
  <c r="R261" i="4" s="1"/>
  <c r="Q261" i="4" a="1"/>
  <c r="Q261" i="4" s="1"/>
  <c r="P261" i="4" a="1"/>
  <c r="P261" i="4" s="1"/>
  <c r="O261" i="4" a="1"/>
  <c r="O261" i="4" s="1"/>
  <c r="N261" i="4" a="1"/>
  <c r="N261" i="4" s="1"/>
  <c r="M261" i="4" a="1"/>
  <c r="M261" i="4" s="1"/>
  <c r="L261" i="4" a="1"/>
  <c r="L261" i="4" s="1"/>
  <c r="K261" i="4" a="1"/>
  <c r="K261" i="4" s="1"/>
  <c r="J261" i="4" a="1"/>
  <c r="J261" i="4" s="1"/>
  <c r="I261" i="4" a="1"/>
  <c r="I261" i="4" s="1"/>
  <c r="H261" i="4" a="1"/>
  <c r="H261" i="4" s="1"/>
  <c r="G261" i="4" a="1"/>
  <c r="G261" i="4" s="1"/>
  <c r="F261" i="4" a="1"/>
  <c r="F261" i="4" s="1"/>
  <c r="E261" i="4" a="1"/>
  <c r="E261" i="4" s="1"/>
  <c r="D261" i="4" a="1"/>
  <c r="D261" i="4" s="1"/>
  <c r="C261" i="4" a="1"/>
  <c r="C261" i="4" s="1"/>
  <c r="R260" i="4" a="1"/>
  <c r="R260" i="4" s="1"/>
  <c r="Q260" i="4" a="1"/>
  <c r="Q260" i="4" s="1"/>
  <c r="P260" i="4" a="1"/>
  <c r="P260" i="4" s="1"/>
  <c r="O260" i="4" a="1"/>
  <c r="O260" i="4" s="1"/>
  <c r="N260" i="4" a="1"/>
  <c r="N260" i="4" s="1"/>
  <c r="M260" i="4" a="1"/>
  <c r="M260" i="4" s="1"/>
  <c r="L260" i="4" a="1"/>
  <c r="L260" i="4" s="1"/>
  <c r="K260" i="4" a="1"/>
  <c r="K260" i="4" s="1"/>
  <c r="J260" i="4" a="1"/>
  <c r="J260" i="4" s="1"/>
  <c r="I260" i="4" a="1"/>
  <c r="I260" i="4" s="1"/>
  <c r="H260" i="4" a="1"/>
  <c r="H260" i="4" s="1"/>
  <c r="G260" i="4" a="1"/>
  <c r="G260" i="4" s="1"/>
  <c r="F260" i="4" a="1"/>
  <c r="F260" i="4" s="1"/>
  <c r="E260" i="4" a="1"/>
  <c r="E260" i="4" s="1"/>
  <c r="D260" i="4" a="1"/>
  <c r="D260" i="4" s="1"/>
  <c r="C260" i="4" a="1"/>
  <c r="C260" i="4" s="1"/>
  <c r="R259" i="4" a="1"/>
  <c r="R259" i="4" s="1"/>
  <c r="Q259" i="4" a="1"/>
  <c r="Q259" i="4" s="1"/>
  <c r="P259" i="4" a="1"/>
  <c r="P259" i="4" s="1"/>
  <c r="O259" i="4" a="1"/>
  <c r="O259" i="4" s="1"/>
  <c r="N259" i="4" a="1"/>
  <c r="N259" i="4" s="1"/>
  <c r="M259" i="4" a="1"/>
  <c r="M259" i="4" s="1"/>
  <c r="L259" i="4" a="1"/>
  <c r="L259" i="4" s="1"/>
  <c r="K259" i="4" a="1"/>
  <c r="K259" i="4" s="1"/>
  <c r="J259" i="4" a="1"/>
  <c r="J259" i="4" s="1"/>
  <c r="I259" i="4" a="1"/>
  <c r="I259" i="4" s="1"/>
  <c r="H259" i="4" a="1"/>
  <c r="H259" i="4" s="1"/>
  <c r="G259" i="4" a="1"/>
  <c r="G259" i="4" s="1"/>
  <c r="F259" i="4" a="1"/>
  <c r="F259" i="4" s="1"/>
  <c r="E259" i="4" a="1"/>
  <c r="E259" i="4" s="1"/>
  <c r="D259" i="4" a="1"/>
  <c r="D259" i="4" s="1"/>
  <c r="C259" i="4" a="1"/>
  <c r="C259" i="4" s="1"/>
  <c r="R258" i="4" a="1"/>
  <c r="R258" i="4" s="1"/>
  <c r="Q258" i="4" a="1"/>
  <c r="Q258" i="4" s="1"/>
  <c r="P258" i="4" a="1"/>
  <c r="P258" i="4" s="1"/>
  <c r="O258" i="4" a="1"/>
  <c r="O258" i="4" s="1"/>
  <c r="N258" i="4" a="1"/>
  <c r="N258" i="4" s="1"/>
  <c r="M258" i="4" a="1"/>
  <c r="M258" i="4" s="1"/>
  <c r="L258" i="4" a="1"/>
  <c r="L258" i="4" s="1"/>
  <c r="K258" i="4" a="1"/>
  <c r="K258" i="4" s="1"/>
  <c r="J258" i="4" a="1"/>
  <c r="J258" i="4" s="1"/>
  <c r="I258" i="4" a="1"/>
  <c r="I258" i="4" s="1"/>
  <c r="H258" i="4" a="1"/>
  <c r="H258" i="4" s="1"/>
  <c r="G258" i="4" a="1"/>
  <c r="G258" i="4" s="1"/>
  <c r="F258" i="4" a="1"/>
  <c r="F258" i="4" s="1"/>
  <c r="E258" i="4" a="1"/>
  <c r="E258" i="4" s="1"/>
  <c r="D258" i="4" a="1"/>
  <c r="D258" i="4" s="1"/>
  <c r="C258" i="4" a="1"/>
  <c r="C258" i="4" s="1"/>
  <c r="R257" i="4" a="1"/>
  <c r="R257" i="4" s="1"/>
  <c r="Q257" i="4" a="1"/>
  <c r="Q257" i="4" s="1"/>
  <c r="P257" i="4" a="1"/>
  <c r="P257" i="4" s="1"/>
  <c r="O257" i="4" a="1"/>
  <c r="O257" i="4" s="1"/>
  <c r="N257" i="4" a="1"/>
  <c r="N257" i="4" s="1"/>
  <c r="M257" i="4" a="1"/>
  <c r="M257" i="4" s="1"/>
  <c r="L257" i="4" a="1"/>
  <c r="L257" i="4" s="1"/>
  <c r="K257" i="4" a="1"/>
  <c r="K257" i="4" s="1"/>
  <c r="J257" i="4" a="1"/>
  <c r="J257" i="4" s="1"/>
  <c r="I257" i="4" a="1"/>
  <c r="I257" i="4" s="1"/>
  <c r="H257" i="4" a="1"/>
  <c r="H257" i="4" s="1"/>
  <c r="G257" i="4" a="1"/>
  <c r="G257" i="4" s="1"/>
  <c r="F257" i="4" a="1"/>
  <c r="F257" i="4" s="1"/>
  <c r="E257" i="4" a="1"/>
  <c r="E257" i="4" s="1"/>
  <c r="D257" i="4" a="1"/>
  <c r="D257" i="4" s="1"/>
  <c r="C257" i="4" a="1"/>
  <c r="C257" i="4" s="1"/>
  <c r="R256" i="4" a="1"/>
  <c r="R256" i="4" s="1"/>
  <c r="Q256" i="4" a="1"/>
  <c r="Q256" i="4" s="1"/>
  <c r="P256" i="4" a="1"/>
  <c r="P256" i="4" s="1"/>
  <c r="O256" i="4" a="1"/>
  <c r="O256" i="4" s="1"/>
  <c r="N256" i="4" a="1"/>
  <c r="N256" i="4" s="1"/>
  <c r="M256" i="4" a="1"/>
  <c r="M256" i="4" s="1"/>
  <c r="L256" i="4" a="1"/>
  <c r="L256" i="4" s="1"/>
  <c r="K256" i="4" a="1"/>
  <c r="K256" i="4" s="1"/>
  <c r="J256" i="4" a="1"/>
  <c r="J256" i="4" s="1"/>
  <c r="I256" i="4" a="1"/>
  <c r="I256" i="4" s="1"/>
  <c r="H256" i="4" a="1"/>
  <c r="H256" i="4" s="1"/>
  <c r="G256" i="4" a="1"/>
  <c r="G256" i="4" s="1"/>
  <c r="F256" i="4" a="1"/>
  <c r="F256" i="4" s="1"/>
  <c r="E256" i="4" a="1"/>
  <c r="E256" i="4" s="1"/>
  <c r="D256" i="4" a="1"/>
  <c r="D256" i="4" s="1"/>
  <c r="C256" i="4" a="1"/>
  <c r="C256" i="4" s="1"/>
  <c r="R250" i="4" a="1"/>
  <c r="R250" i="4" s="1"/>
  <c r="Q250" i="4" a="1"/>
  <c r="Q250" i="4" s="1"/>
  <c r="P250" i="4" a="1"/>
  <c r="P250" i="4" s="1"/>
  <c r="O250" i="4" a="1"/>
  <c r="O250" i="4" s="1"/>
  <c r="N250" i="4" a="1"/>
  <c r="N250" i="4" s="1"/>
  <c r="M250" i="4" a="1"/>
  <c r="M250" i="4" s="1"/>
  <c r="L250" i="4" a="1"/>
  <c r="L250" i="4" s="1"/>
  <c r="K250" i="4" a="1"/>
  <c r="K250" i="4" s="1"/>
  <c r="J250" i="4" a="1"/>
  <c r="J250" i="4" s="1"/>
  <c r="I250" i="4" a="1"/>
  <c r="I250" i="4" s="1"/>
  <c r="H250" i="4" a="1"/>
  <c r="H250" i="4" s="1"/>
  <c r="G250" i="4" a="1"/>
  <c r="G250" i="4" s="1"/>
  <c r="F250" i="4" a="1"/>
  <c r="F250" i="4" s="1"/>
  <c r="E250" i="4" a="1"/>
  <c r="E250" i="4" s="1"/>
  <c r="D250" i="4" a="1"/>
  <c r="D250" i="4" s="1"/>
  <c r="C250" i="4" a="1"/>
  <c r="C250" i="4" s="1"/>
  <c r="R249" i="4" a="1"/>
  <c r="R249" i="4" s="1"/>
  <c r="Q249" i="4" a="1"/>
  <c r="Q249" i="4" s="1"/>
  <c r="P249" i="4" a="1"/>
  <c r="P249" i="4" s="1"/>
  <c r="O249" i="4" a="1"/>
  <c r="O249" i="4" s="1"/>
  <c r="N249" i="4" a="1"/>
  <c r="N249" i="4" s="1"/>
  <c r="M249" i="4" a="1"/>
  <c r="M249" i="4" s="1"/>
  <c r="L249" i="4" a="1"/>
  <c r="L249" i="4" s="1"/>
  <c r="K249" i="4" a="1"/>
  <c r="K249" i="4" s="1"/>
  <c r="J249" i="4" a="1"/>
  <c r="J249" i="4" s="1"/>
  <c r="I249" i="4" a="1"/>
  <c r="I249" i="4" s="1"/>
  <c r="H249" i="4" a="1"/>
  <c r="H249" i="4" s="1"/>
  <c r="G249" i="4" a="1"/>
  <c r="G249" i="4" s="1"/>
  <c r="F249" i="4" a="1"/>
  <c r="F249" i="4" s="1"/>
  <c r="E249" i="4" a="1"/>
  <c r="E249" i="4" s="1"/>
  <c r="D249" i="4" a="1"/>
  <c r="D249" i="4" s="1"/>
  <c r="C249" i="4" a="1"/>
  <c r="C249" i="4" s="1"/>
  <c r="R248" i="4" a="1"/>
  <c r="R248" i="4" s="1"/>
  <c r="Q248" i="4" a="1"/>
  <c r="Q248" i="4" s="1"/>
  <c r="P248" i="4" a="1"/>
  <c r="P248" i="4" s="1"/>
  <c r="O248" i="4" a="1"/>
  <c r="O248" i="4" s="1"/>
  <c r="N248" i="4" a="1"/>
  <c r="N248" i="4" s="1"/>
  <c r="M248" i="4" a="1"/>
  <c r="M248" i="4" s="1"/>
  <c r="L248" i="4" a="1"/>
  <c r="L248" i="4" s="1"/>
  <c r="K248" i="4" a="1"/>
  <c r="K248" i="4" s="1"/>
  <c r="J248" i="4" a="1"/>
  <c r="J248" i="4" s="1"/>
  <c r="I248" i="4" a="1"/>
  <c r="I248" i="4" s="1"/>
  <c r="H248" i="4" a="1"/>
  <c r="H248" i="4" s="1"/>
  <c r="G248" i="4" a="1"/>
  <c r="G248" i="4" s="1"/>
  <c r="F248" i="4" a="1"/>
  <c r="F248" i="4" s="1"/>
  <c r="E248" i="4" a="1"/>
  <c r="E248" i="4" s="1"/>
  <c r="D248" i="4" a="1"/>
  <c r="D248" i="4" s="1"/>
  <c r="C248" i="4" a="1"/>
  <c r="C248" i="4" s="1"/>
  <c r="R247" i="4" a="1"/>
  <c r="R247" i="4" s="1"/>
  <c r="Q247" i="4" a="1"/>
  <c r="Q247" i="4" s="1"/>
  <c r="P247" i="4" a="1"/>
  <c r="P247" i="4" s="1"/>
  <c r="O247" i="4" a="1"/>
  <c r="O247" i="4" s="1"/>
  <c r="N247" i="4" a="1"/>
  <c r="N247" i="4" s="1"/>
  <c r="M247" i="4" a="1"/>
  <c r="M247" i="4" s="1"/>
  <c r="L247" i="4" a="1"/>
  <c r="L247" i="4" s="1"/>
  <c r="K247" i="4" a="1"/>
  <c r="K247" i="4" s="1"/>
  <c r="J247" i="4" a="1"/>
  <c r="J247" i="4" s="1"/>
  <c r="I247" i="4" a="1"/>
  <c r="I247" i="4" s="1"/>
  <c r="H247" i="4" a="1"/>
  <c r="H247" i="4" s="1"/>
  <c r="G247" i="4" a="1"/>
  <c r="G247" i="4" s="1"/>
  <c r="F247" i="4" a="1"/>
  <c r="F247" i="4" s="1"/>
  <c r="E247" i="4" a="1"/>
  <c r="E247" i="4" s="1"/>
  <c r="D247" i="4" a="1"/>
  <c r="D247" i="4" s="1"/>
  <c r="C247" i="4" a="1"/>
  <c r="C247" i="4" s="1"/>
  <c r="R246" i="4" a="1"/>
  <c r="R246" i="4" s="1"/>
  <c r="Q246" i="4" a="1"/>
  <c r="Q246" i="4" s="1"/>
  <c r="P246" i="4" a="1"/>
  <c r="P246" i="4" s="1"/>
  <c r="O246" i="4" a="1"/>
  <c r="O246" i="4" s="1"/>
  <c r="N246" i="4" a="1"/>
  <c r="N246" i="4" s="1"/>
  <c r="M246" i="4" a="1"/>
  <c r="M246" i="4" s="1"/>
  <c r="L246" i="4" a="1"/>
  <c r="L246" i="4" s="1"/>
  <c r="K246" i="4" a="1"/>
  <c r="K246" i="4" s="1"/>
  <c r="J246" i="4" a="1"/>
  <c r="J246" i="4" s="1"/>
  <c r="I246" i="4" a="1"/>
  <c r="I246" i="4" s="1"/>
  <c r="H246" i="4" a="1"/>
  <c r="H246" i="4" s="1"/>
  <c r="G246" i="4" a="1"/>
  <c r="G246" i="4" s="1"/>
  <c r="F246" i="4" a="1"/>
  <c r="F246" i="4" s="1"/>
  <c r="E246" i="4" a="1"/>
  <c r="E246" i="4" s="1"/>
  <c r="D246" i="4" a="1"/>
  <c r="D246" i="4" s="1"/>
  <c r="C246" i="4" a="1"/>
  <c r="C246" i="4" s="1"/>
  <c r="R245" i="4" a="1"/>
  <c r="R245" i="4" s="1"/>
  <c r="Q245" i="4" a="1"/>
  <c r="Q245" i="4" s="1"/>
  <c r="P245" i="4" a="1"/>
  <c r="P245" i="4" s="1"/>
  <c r="O245" i="4" a="1"/>
  <c r="O245" i="4" s="1"/>
  <c r="N245" i="4" a="1"/>
  <c r="N245" i="4" s="1"/>
  <c r="M245" i="4" a="1"/>
  <c r="M245" i="4" s="1"/>
  <c r="L245" i="4" a="1"/>
  <c r="L245" i="4" s="1"/>
  <c r="K245" i="4" a="1"/>
  <c r="K245" i="4" s="1"/>
  <c r="J245" i="4" a="1"/>
  <c r="J245" i="4" s="1"/>
  <c r="I245" i="4" a="1"/>
  <c r="I245" i="4" s="1"/>
  <c r="H245" i="4" a="1"/>
  <c r="H245" i="4" s="1"/>
  <c r="G245" i="4" a="1"/>
  <c r="G245" i="4" s="1"/>
  <c r="F245" i="4" a="1"/>
  <c r="F245" i="4" s="1"/>
  <c r="E245" i="4" a="1"/>
  <c r="E245" i="4" s="1"/>
  <c r="D245" i="4" a="1"/>
  <c r="D245" i="4" s="1"/>
  <c r="C245" i="4" a="1"/>
  <c r="C245" i="4" s="1"/>
  <c r="R244" i="4" a="1"/>
  <c r="R244" i="4" s="1"/>
  <c r="Q244" i="4" a="1"/>
  <c r="Q244" i="4" s="1"/>
  <c r="P244" i="4" a="1"/>
  <c r="P244" i="4" s="1"/>
  <c r="O244" i="4" a="1"/>
  <c r="O244" i="4" s="1"/>
  <c r="N244" i="4" a="1"/>
  <c r="N244" i="4" s="1"/>
  <c r="M244" i="4" a="1"/>
  <c r="M244" i="4" s="1"/>
  <c r="L244" i="4" a="1"/>
  <c r="L244" i="4" s="1"/>
  <c r="K244" i="4" a="1"/>
  <c r="K244" i="4" s="1"/>
  <c r="J244" i="4" a="1"/>
  <c r="J244" i="4" s="1"/>
  <c r="I244" i="4" a="1"/>
  <c r="I244" i="4" s="1"/>
  <c r="H244" i="4" a="1"/>
  <c r="H244" i="4" s="1"/>
  <c r="G244" i="4" a="1"/>
  <c r="G244" i="4" s="1"/>
  <c r="F244" i="4" a="1"/>
  <c r="F244" i="4" s="1"/>
  <c r="E244" i="4" a="1"/>
  <c r="E244" i="4" s="1"/>
  <c r="D244" i="4" a="1"/>
  <c r="D244" i="4" s="1"/>
  <c r="C244" i="4" a="1"/>
  <c r="C244" i="4" s="1"/>
  <c r="R243" i="4" a="1"/>
  <c r="R243" i="4" s="1"/>
  <c r="Q243" i="4" a="1"/>
  <c r="Q243" i="4" s="1"/>
  <c r="P243" i="4" a="1"/>
  <c r="P243" i="4" s="1"/>
  <c r="O243" i="4" a="1"/>
  <c r="O243" i="4" s="1"/>
  <c r="N243" i="4" a="1"/>
  <c r="N243" i="4" s="1"/>
  <c r="M243" i="4" a="1"/>
  <c r="M243" i="4" s="1"/>
  <c r="L243" i="4" a="1"/>
  <c r="L243" i="4" s="1"/>
  <c r="K243" i="4" a="1"/>
  <c r="K243" i="4" s="1"/>
  <c r="J243" i="4" a="1"/>
  <c r="J243" i="4" s="1"/>
  <c r="I243" i="4" a="1"/>
  <c r="I243" i="4" s="1"/>
  <c r="H243" i="4" a="1"/>
  <c r="H243" i="4" s="1"/>
  <c r="G243" i="4" a="1"/>
  <c r="G243" i="4" s="1"/>
  <c r="F243" i="4" a="1"/>
  <c r="F243" i="4" s="1"/>
  <c r="E243" i="4" a="1"/>
  <c r="E243" i="4" s="1"/>
  <c r="D243" i="4" a="1"/>
  <c r="D243" i="4" s="1"/>
  <c r="C243" i="4" a="1"/>
  <c r="C243" i="4" s="1"/>
  <c r="R242" i="4" a="1"/>
  <c r="R242" i="4" s="1"/>
  <c r="Q242" i="4" a="1"/>
  <c r="Q242" i="4" s="1"/>
  <c r="P242" i="4" a="1"/>
  <c r="P242" i="4" s="1"/>
  <c r="O242" i="4" a="1"/>
  <c r="O242" i="4" s="1"/>
  <c r="N242" i="4" a="1"/>
  <c r="N242" i="4" s="1"/>
  <c r="M242" i="4" a="1"/>
  <c r="M242" i="4" s="1"/>
  <c r="L242" i="4" a="1"/>
  <c r="L242" i="4" s="1"/>
  <c r="K242" i="4" a="1"/>
  <c r="K242" i="4" s="1"/>
  <c r="J242" i="4" a="1"/>
  <c r="J242" i="4" s="1"/>
  <c r="I242" i="4" a="1"/>
  <c r="I242" i="4" s="1"/>
  <c r="H242" i="4" a="1"/>
  <c r="H242" i="4" s="1"/>
  <c r="G242" i="4" a="1"/>
  <c r="G242" i="4" s="1"/>
  <c r="F242" i="4" a="1"/>
  <c r="F242" i="4" s="1"/>
  <c r="E242" i="4" a="1"/>
  <c r="E242" i="4" s="1"/>
  <c r="D242" i="4" a="1"/>
  <c r="D242" i="4" s="1"/>
  <c r="C242" i="4" a="1"/>
  <c r="C242" i="4" s="1"/>
  <c r="R241" i="4" a="1"/>
  <c r="R241" i="4" s="1"/>
  <c r="Q241" i="4" a="1"/>
  <c r="Q241" i="4" s="1"/>
  <c r="P241" i="4" a="1"/>
  <c r="P241" i="4" s="1"/>
  <c r="O241" i="4" a="1"/>
  <c r="O241" i="4" s="1"/>
  <c r="N241" i="4" a="1"/>
  <c r="N241" i="4" s="1"/>
  <c r="M241" i="4" a="1"/>
  <c r="M241" i="4" s="1"/>
  <c r="L241" i="4" a="1"/>
  <c r="L241" i="4" s="1"/>
  <c r="K241" i="4" a="1"/>
  <c r="K241" i="4" s="1"/>
  <c r="J241" i="4" a="1"/>
  <c r="J241" i="4" s="1"/>
  <c r="I241" i="4" a="1"/>
  <c r="I241" i="4" s="1"/>
  <c r="H241" i="4" a="1"/>
  <c r="H241" i="4" s="1"/>
  <c r="G241" i="4" a="1"/>
  <c r="G241" i="4" s="1"/>
  <c r="F241" i="4" a="1"/>
  <c r="F241" i="4" s="1"/>
  <c r="E241" i="4" a="1"/>
  <c r="E241" i="4" s="1"/>
  <c r="D241" i="4" a="1"/>
  <c r="D241" i="4" s="1"/>
  <c r="C241" i="4" a="1"/>
  <c r="C241" i="4" s="1"/>
  <c r="R240" i="4" a="1"/>
  <c r="R240" i="4" s="1"/>
  <c r="Q240" i="4" a="1"/>
  <c r="Q240" i="4" s="1"/>
  <c r="P240" i="4" a="1"/>
  <c r="P240" i="4" s="1"/>
  <c r="O240" i="4" a="1"/>
  <c r="O240" i="4" s="1"/>
  <c r="N240" i="4" a="1"/>
  <c r="N240" i="4" s="1"/>
  <c r="M240" i="4" a="1"/>
  <c r="M240" i="4" s="1"/>
  <c r="L240" i="4" a="1"/>
  <c r="L240" i="4" s="1"/>
  <c r="K240" i="4" a="1"/>
  <c r="K240" i="4" s="1"/>
  <c r="J240" i="4" a="1"/>
  <c r="J240" i="4" s="1"/>
  <c r="I240" i="4" a="1"/>
  <c r="I240" i="4" s="1"/>
  <c r="H240" i="4" a="1"/>
  <c r="H240" i="4" s="1"/>
  <c r="G240" i="4" a="1"/>
  <c r="G240" i="4" s="1"/>
  <c r="F240" i="4" a="1"/>
  <c r="F240" i="4" s="1"/>
  <c r="E240" i="4" a="1"/>
  <c r="E240" i="4" s="1"/>
  <c r="D240" i="4" a="1"/>
  <c r="D240" i="4" s="1"/>
  <c r="C240" i="4" a="1"/>
  <c r="C240" i="4" s="1"/>
  <c r="R239" i="4" a="1"/>
  <c r="R239" i="4" s="1"/>
  <c r="Q239" i="4" a="1"/>
  <c r="Q239" i="4" s="1"/>
  <c r="P239" i="4" a="1"/>
  <c r="P239" i="4" s="1"/>
  <c r="O239" i="4" a="1"/>
  <c r="O239" i="4" s="1"/>
  <c r="N239" i="4" a="1"/>
  <c r="N239" i="4" s="1"/>
  <c r="M239" i="4" a="1"/>
  <c r="M239" i="4" s="1"/>
  <c r="L239" i="4" a="1"/>
  <c r="L239" i="4" s="1"/>
  <c r="K239" i="4" a="1"/>
  <c r="K239" i="4" s="1"/>
  <c r="J239" i="4" a="1"/>
  <c r="J239" i="4" s="1"/>
  <c r="I239" i="4" a="1"/>
  <c r="I239" i="4" s="1"/>
  <c r="H239" i="4" a="1"/>
  <c r="H239" i="4" s="1"/>
  <c r="G239" i="4" a="1"/>
  <c r="G239" i="4" s="1"/>
  <c r="F239" i="4" a="1"/>
  <c r="F239" i="4" s="1"/>
  <c r="E239" i="4" a="1"/>
  <c r="E239" i="4" s="1"/>
  <c r="D239" i="4" a="1"/>
  <c r="D239" i="4" s="1"/>
  <c r="C239" i="4" a="1"/>
  <c r="C239" i="4" s="1"/>
  <c r="R238" i="4" a="1"/>
  <c r="R238" i="4" s="1"/>
  <c r="Q238" i="4" a="1"/>
  <c r="Q238" i="4" s="1"/>
  <c r="P238" i="4" a="1"/>
  <c r="P238" i="4" s="1"/>
  <c r="O238" i="4" a="1"/>
  <c r="O238" i="4" s="1"/>
  <c r="N238" i="4" a="1"/>
  <c r="N238" i="4" s="1"/>
  <c r="M238" i="4" a="1"/>
  <c r="M238" i="4" s="1"/>
  <c r="L238" i="4" a="1"/>
  <c r="L238" i="4" s="1"/>
  <c r="K238" i="4" a="1"/>
  <c r="K238" i="4" s="1"/>
  <c r="J238" i="4" a="1"/>
  <c r="J238" i="4" s="1"/>
  <c r="I238" i="4" a="1"/>
  <c r="I238" i="4" s="1"/>
  <c r="H238" i="4" a="1"/>
  <c r="H238" i="4" s="1"/>
  <c r="G238" i="4" a="1"/>
  <c r="G238" i="4" s="1"/>
  <c r="F238" i="4" a="1"/>
  <c r="F238" i="4" s="1"/>
  <c r="E238" i="4" a="1"/>
  <c r="E238" i="4" s="1"/>
  <c r="D238" i="4" a="1"/>
  <c r="D238" i="4" s="1"/>
  <c r="C238" i="4" a="1"/>
  <c r="C238" i="4" s="1"/>
  <c r="R237" i="4" a="1"/>
  <c r="R237" i="4" s="1"/>
  <c r="Q237" i="4" a="1"/>
  <c r="Q237" i="4" s="1"/>
  <c r="P237" i="4" a="1"/>
  <c r="P237" i="4" s="1"/>
  <c r="O237" i="4" a="1"/>
  <c r="O237" i="4" s="1"/>
  <c r="N237" i="4" a="1"/>
  <c r="N237" i="4" s="1"/>
  <c r="M237" i="4" a="1"/>
  <c r="M237" i="4" s="1"/>
  <c r="L237" i="4" a="1"/>
  <c r="L237" i="4" s="1"/>
  <c r="K237" i="4" a="1"/>
  <c r="K237" i="4" s="1"/>
  <c r="J237" i="4" a="1"/>
  <c r="J237" i="4" s="1"/>
  <c r="I237" i="4" a="1"/>
  <c r="I237" i="4" s="1"/>
  <c r="H237" i="4" a="1"/>
  <c r="H237" i="4" s="1"/>
  <c r="G237" i="4" a="1"/>
  <c r="G237" i="4" s="1"/>
  <c r="F237" i="4" a="1"/>
  <c r="F237" i="4" s="1"/>
  <c r="E237" i="4" a="1"/>
  <c r="E237" i="4" s="1"/>
  <c r="D237" i="4" a="1"/>
  <c r="D237" i="4" s="1"/>
  <c r="C237" i="4" a="1"/>
  <c r="C237" i="4" s="1"/>
  <c r="R236" i="4" a="1"/>
  <c r="R236" i="4" s="1"/>
  <c r="Q236" i="4" a="1"/>
  <c r="Q236" i="4" s="1"/>
  <c r="P236" i="4" a="1"/>
  <c r="P236" i="4" s="1"/>
  <c r="O236" i="4" a="1"/>
  <c r="O236" i="4" s="1"/>
  <c r="N236" i="4" a="1"/>
  <c r="N236" i="4" s="1"/>
  <c r="M236" i="4" a="1"/>
  <c r="M236" i="4" s="1"/>
  <c r="L236" i="4" a="1"/>
  <c r="L236" i="4" s="1"/>
  <c r="K236" i="4" a="1"/>
  <c r="K236" i="4" s="1"/>
  <c r="J236" i="4" a="1"/>
  <c r="J236" i="4" s="1"/>
  <c r="I236" i="4" a="1"/>
  <c r="I236" i="4" s="1"/>
  <c r="H236" i="4" a="1"/>
  <c r="H236" i="4" s="1"/>
  <c r="G236" i="4" a="1"/>
  <c r="G236" i="4" s="1"/>
  <c r="F236" i="4" a="1"/>
  <c r="F236" i="4" s="1"/>
  <c r="E236" i="4" a="1"/>
  <c r="E236" i="4" s="1"/>
  <c r="D236" i="4" a="1"/>
  <c r="D236" i="4" s="1"/>
  <c r="C236" i="4" a="1"/>
  <c r="C236" i="4" s="1"/>
  <c r="R235" i="4" a="1"/>
  <c r="R235" i="4" s="1"/>
  <c r="Q235" i="4" a="1"/>
  <c r="Q235" i="4" s="1"/>
  <c r="P235" i="4" a="1"/>
  <c r="P235" i="4" s="1"/>
  <c r="O235" i="4" a="1"/>
  <c r="O235" i="4" s="1"/>
  <c r="N235" i="4" a="1"/>
  <c r="N235" i="4" s="1"/>
  <c r="M235" i="4" a="1"/>
  <c r="M235" i="4" s="1"/>
  <c r="L235" i="4" a="1"/>
  <c r="L235" i="4" s="1"/>
  <c r="K235" i="4" a="1"/>
  <c r="K235" i="4" s="1"/>
  <c r="J235" i="4" a="1"/>
  <c r="J235" i="4" s="1"/>
  <c r="I235" i="4" a="1"/>
  <c r="I235" i="4" s="1"/>
  <c r="H235" i="4" a="1"/>
  <c r="H235" i="4" s="1"/>
  <c r="G235" i="4" a="1"/>
  <c r="G235" i="4" s="1"/>
  <c r="F235" i="4" a="1"/>
  <c r="F235" i="4" s="1"/>
  <c r="E235" i="4" a="1"/>
  <c r="E235" i="4" s="1"/>
  <c r="D235" i="4" a="1"/>
  <c r="D235" i="4" s="1"/>
  <c r="C235" i="4" a="1"/>
  <c r="C235" i="4" s="1"/>
  <c r="R234" i="4" a="1"/>
  <c r="R234" i="4" s="1"/>
  <c r="Q234" i="4" a="1"/>
  <c r="Q234" i="4" s="1"/>
  <c r="P234" i="4" a="1"/>
  <c r="P234" i="4" s="1"/>
  <c r="O234" i="4" a="1"/>
  <c r="O234" i="4" s="1"/>
  <c r="N234" i="4" a="1"/>
  <c r="N234" i="4" s="1"/>
  <c r="M234" i="4" a="1"/>
  <c r="M234" i="4" s="1"/>
  <c r="L234" i="4" a="1"/>
  <c r="L234" i="4" s="1"/>
  <c r="K234" i="4" a="1"/>
  <c r="K234" i="4" s="1"/>
  <c r="J234" i="4" a="1"/>
  <c r="J234" i="4" s="1"/>
  <c r="I234" i="4" a="1"/>
  <c r="I234" i="4" s="1"/>
  <c r="H234" i="4" a="1"/>
  <c r="H234" i="4" s="1"/>
  <c r="G234" i="4" a="1"/>
  <c r="G234" i="4" s="1"/>
  <c r="F234" i="4" a="1"/>
  <c r="F234" i="4" s="1"/>
  <c r="E234" i="4" a="1"/>
  <c r="E234" i="4" s="1"/>
  <c r="D234" i="4" a="1"/>
  <c r="D234" i="4" s="1"/>
  <c r="C234" i="4" a="1"/>
  <c r="C234" i="4" s="1"/>
  <c r="R233" i="4" a="1"/>
  <c r="R233" i="4" s="1"/>
  <c r="Q233" i="4" a="1"/>
  <c r="Q233" i="4" s="1"/>
  <c r="P233" i="4" a="1"/>
  <c r="P233" i="4" s="1"/>
  <c r="O233" i="4" a="1"/>
  <c r="O233" i="4" s="1"/>
  <c r="N233" i="4" a="1"/>
  <c r="N233" i="4" s="1"/>
  <c r="M233" i="4" a="1"/>
  <c r="M233" i="4" s="1"/>
  <c r="L233" i="4" a="1"/>
  <c r="L233" i="4" s="1"/>
  <c r="K233" i="4" a="1"/>
  <c r="K233" i="4" s="1"/>
  <c r="J233" i="4" a="1"/>
  <c r="J233" i="4" s="1"/>
  <c r="I233" i="4" a="1"/>
  <c r="I233" i="4" s="1"/>
  <c r="H233" i="4" a="1"/>
  <c r="H233" i="4" s="1"/>
  <c r="G233" i="4" a="1"/>
  <c r="G233" i="4" s="1"/>
  <c r="F233" i="4" a="1"/>
  <c r="F233" i="4" s="1"/>
  <c r="E233" i="4" a="1"/>
  <c r="E233" i="4" s="1"/>
  <c r="D233" i="4" a="1"/>
  <c r="D233" i="4" s="1"/>
  <c r="C233" i="4" a="1"/>
  <c r="C233" i="4" s="1"/>
  <c r="R232" i="4" a="1"/>
  <c r="R232" i="4" s="1"/>
  <c r="Q232" i="4" a="1"/>
  <c r="Q232" i="4" s="1"/>
  <c r="P232" i="4" a="1"/>
  <c r="P232" i="4" s="1"/>
  <c r="O232" i="4" a="1"/>
  <c r="O232" i="4" s="1"/>
  <c r="N232" i="4" a="1"/>
  <c r="N232" i="4" s="1"/>
  <c r="M232" i="4" a="1"/>
  <c r="M232" i="4" s="1"/>
  <c r="L232" i="4" a="1"/>
  <c r="L232" i="4" s="1"/>
  <c r="K232" i="4" a="1"/>
  <c r="K232" i="4" s="1"/>
  <c r="J232" i="4" a="1"/>
  <c r="J232" i="4" s="1"/>
  <c r="I232" i="4" a="1"/>
  <c r="I232" i="4" s="1"/>
  <c r="H232" i="4" a="1"/>
  <c r="H232" i="4" s="1"/>
  <c r="G232" i="4" a="1"/>
  <c r="G232" i="4" s="1"/>
  <c r="F232" i="4" a="1"/>
  <c r="F232" i="4" s="1"/>
  <c r="E232" i="4" a="1"/>
  <c r="E232" i="4" s="1"/>
  <c r="D232" i="4" a="1"/>
  <c r="D232" i="4" s="1"/>
  <c r="C232" i="4" a="1"/>
  <c r="C232" i="4" s="1"/>
  <c r="R231" i="4" a="1"/>
  <c r="R231" i="4" s="1"/>
  <c r="Q231" i="4" a="1"/>
  <c r="Q231" i="4" s="1"/>
  <c r="P231" i="4" a="1"/>
  <c r="P231" i="4" s="1"/>
  <c r="O231" i="4" a="1"/>
  <c r="O231" i="4" s="1"/>
  <c r="N231" i="4" a="1"/>
  <c r="N231" i="4" s="1"/>
  <c r="M231" i="4" a="1"/>
  <c r="M231" i="4" s="1"/>
  <c r="L231" i="4" a="1"/>
  <c r="L231" i="4" s="1"/>
  <c r="K231" i="4" a="1"/>
  <c r="K231" i="4" s="1"/>
  <c r="J231" i="4" a="1"/>
  <c r="J231" i="4" s="1"/>
  <c r="I231" i="4" a="1"/>
  <c r="I231" i="4" s="1"/>
  <c r="H231" i="4" a="1"/>
  <c r="H231" i="4" s="1"/>
  <c r="G231" i="4" a="1"/>
  <c r="G231" i="4" s="1"/>
  <c r="F231" i="4" a="1"/>
  <c r="F231" i="4" s="1"/>
  <c r="E231" i="4" a="1"/>
  <c r="E231" i="4" s="1"/>
  <c r="D231" i="4" a="1"/>
  <c r="D231" i="4" s="1"/>
  <c r="C231" i="4" a="1"/>
  <c r="C231" i="4" s="1"/>
  <c r="R230" i="4" a="1"/>
  <c r="R230" i="4" s="1"/>
  <c r="Q230" i="4" a="1"/>
  <c r="Q230" i="4" s="1"/>
  <c r="P230" i="4" a="1"/>
  <c r="P230" i="4" s="1"/>
  <c r="O230" i="4" a="1"/>
  <c r="O230" i="4" s="1"/>
  <c r="N230" i="4" a="1"/>
  <c r="N230" i="4" s="1"/>
  <c r="M230" i="4" a="1"/>
  <c r="M230" i="4" s="1"/>
  <c r="L230" i="4" a="1"/>
  <c r="L230" i="4" s="1"/>
  <c r="K230" i="4" a="1"/>
  <c r="K230" i="4" s="1"/>
  <c r="J230" i="4" a="1"/>
  <c r="J230" i="4" s="1"/>
  <c r="I230" i="4" a="1"/>
  <c r="I230" i="4" s="1"/>
  <c r="H230" i="4" a="1"/>
  <c r="H230" i="4" s="1"/>
  <c r="G230" i="4" a="1"/>
  <c r="G230" i="4" s="1"/>
  <c r="F230" i="4" a="1"/>
  <c r="F230" i="4" s="1"/>
  <c r="E230" i="4" a="1"/>
  <c r="E230" i="4" s="1"/>
  <c r="D230" i="4" a="1"/>
  <c r="D230" i="4" s="1"/>
  <c r="C230" i="4" a="1"/>
  <c r="C230" i="4" s="1"/>
  <c r="R229" i="4" a="1"/>
  <c r="R229" i="4" s="1"/>
  <c r="Q229" i="4" a="1"/>
  <c r="Q229" i="4" s="1"/>
  <c r="P229" i="4" a="1"/>
  <c r="P229" i="4" s="1"/>
  <c r="O229" i="4" a="1"/>
  <c r="O229" i="4" s="1"/>
  <c r="N229" i="4" a="1"/>
  <c r="N229" i="4" s="1"/>
  <c r="M229" i="4" a="1"/>
  <c r="M229" i="4" s="1"/>
  <c r="L229" i="4" a="1"/>
  <c r="L229" i="4" s="1"/>
  <c r="K229" i="4" a="1"/>
  <c r="K229" i="4" s="1"/>
  <c r="J229" i="4" a="1"/>
  <c r="J229" i="4" s="1"/>
  <c r="I229" i="4" a="1"/>
  <c r="I229" i="4" s="1"/>
  <c r="H229" i="4" a="1"/>
  <c r="H229" i="4" s="1"/>
  <c r="G229" i="4" a="1"/>
  <c r="G229" i="4" s="1"/>
  <c r="F229" i="4" a="1"/>
  <c r="F229" i="4" s="1"/>
  <c r="E229" i="4" a="1"/>
  <c r="E229" i="4" s="1"/>
  <c r="D229" i="4" a="1"/>
  <c r="D229" i="4" s="1"/>
  <c r="C229" i="4" a="1"/>
  <c r="C229" i="4" s="1"/>
  <c r="R228" i="4" a="1"/>
  <c r="R228" i="4" s="1"/>
  <c r="Q228" i="4" a="1"/>
  <c r="Q228" i="4" s="1"/>
  <c r="P228" i="4" a="1"/>
  <c r="P228" i="4" s="1"/>
  <c r="O228" i="4" a="1"/>
  <c r="O228" i="4" s="1"/>
  <c r="N228" i="4" a="1"/>
  <c r="N228" i="4" s="1"/>
  <c r="M228" i="4" a="1"/>
  <c r="M228" i="4" s="1"/>
  <c r="L228" i="4" a="1"/>
  <c r="L228" i="4" s="1"/>
  <c r="K228" i="4" a="1"/>
  <c r="K228" i="4" s="1"/>
  <c r="J228" i="4" a="1"/>
  <c r="J228" i="4" s="1"/>
  <c r="I228" i="4" a="1"/>
  <c r="I228" i="4" s="1"/>
  <c r="H228" i="4" a="1"/>
  <c r="H228" i="4" s="1"/>
  <c r="G228" i="4" a="1"/>
  <c r="G228" i="4" s="1"/>
  <c r="F228" i="4" a="1"/>
  <c r="F228" i="4" s="1"/>
  <c r="E228" i="4" a="1"/>
  <c r="E228" i="4" s="1"/>
  <c r="D228" i="4" a="1"/>
  <c r="D228" i="4" s="1"/>
  <c r="C228" i="4" a="1"/>
  <c r="C228" i="4" s="1"/>
  <c r="R227" i="4" a="1"/>
  <c r="R227" i="4" s="1"/>
  <c r="Q227" i="4" a="1"/>
  <c r="Q227" i="4" s="1"/>
  <c r="P227" i="4" a="1"/>
  <c r="P227" i="4" s="1"/>
  <c r="O227" i="4" a="1"/>
  <c r="O227" i="4" s="1"/>
  <c r="N227" i="4" a="1"/>
  <c r="N227" i="4" s="1"/>
  <c r="M227" i="4" a="1"/>
  <c r="M227" i="4" s="1"/>
  <c r="L227" i="4" a="1"/>
  <c r="L227" i="4" s="1"/>
  <c r="K227" i="4" a="1"/>
  <c r="K227" i="4" s="1"/>
  <c r="J227" i="4" a="1"/>
  <c r="J227" i="4" s="1"/>
  <c r="I227" i="4" a="1"/>
  <c r="I227" i="4" s="1"/>
  <c r="H227" i="4" a="1"/>
  <c r="H227" i="4" s="1"/>
  <c r="G227" i="4" a="1"/>
  <c r="G227" i="4" s="1"/>
  <c r="F227" i="4" a="1"/>
  <c r="F227" i="4" s="1"/>
  <c r="E227" i="4" a="1"/>
  <c r="E227" i="4" s="1"/>
  <c r="D227" i="4" a="1"/>
  <c r="D227" i="4" s="1"/>
  <c r="C227" i="4" a="1"/>
  <c r="C227" i="4" s="1"/>
  <c r="R226" i="4" a="1"/>
  <c r="R226" i="4" s="1"/>
  <c r="Q226" i="4" a="1"/>
  <c r="Q226" i="4" s="1"/>
  <c r="P226" i="4" a="1"/>
  <c r="P226" i="4" s="1"/>
  <c r="O226" i="4" a="1"/>
  <c r="O226" i="4" s="1"/>
  <c r="N226" i="4" a="1"/>
  <c r="N226" i="4" s="1"/>
  <c r="M226" i="4" a="1"/>
  <c r="M226" i="4" s="1"/>
  <c r="L226" i="4" a="1"/>
  <c r="L226" i="4" s="1"/>
  <c r="K226" i="4" a="1"/>
  <c r="K226" i="4" s="1"/>
  <c r="J226" i="4" a="1"/>
  <c r="J226" i="4" s="1"/>
  <c r="I226" i="4" a="1"/>
  <c r="I226" i="4" s="1"/>
  <c r="H226" i="4" a="1"/>
  <c r="H226" i="4" s="1"/>
  <c r="G226" i="4" a="1"/>
  <c r="G226" i="4" s="1"/>
  <c r="F226" i="4" a="1"/>
  <c r="F226" i="4" s="1"/>
  <c r="E226" i="4" a="1"/>
  <c r="E226" i="4" s="1"/>
  <c r="D226" i="4" a="1"/>
  <c r="D226" i="4" s="1"/>
  <c r="C226" i="4" a="1"/>
  <c r="C226" i="4" s="1"/>
  <c r="R225" i="4" a="1"/>
  <c r="R225" i="4" s="1"/>
  <c r="Q225" i="4" a="1"/>
  <c r="Q225" i="4" s="1"/>
  <c r="P225" i="4" a="1"/>
  <c r="P225" i="4" s="1"/>
  <c r="O225" i="4" a="1"/>
  <c r="O225" i="4" s="1"/>
  <c r="N225" i="4" a="1"/>
  <c r="N225" i="4" s="1"/>
  <c r="M225" i="4" a="1"/>
  <c r="M225" i="4" s="1"/>
  <c r="L225" i="4" a="1"/>
  <c r="L225" i="4" s="1"/>
  <c r="K225" i="4" a="1"/>
  <c r="K225" i="4" s="1"/>
  <c r="J225" i="4" a="1"/>
  <c r="J225" i="4" s="1"/>
  <c r="I225" i="4" a="1"/>
  <c r="I225" i="4" s="1"/>
  <c r="H225" i="4" a="1"/>
  <c r="H225" i="4" s="1"/>
  <c r="G225" i="4" a="1"/>
  <c r="G225" i="4" s="1"/>
  <c r="F225" i="4" a="1"/>
  <c r="F225" i="4" s="1"/>
  <c r="E225" i="4" a="1"/>
  <c r="E225" i="4" s="1"/>
  <c r="D225" i="4" a="1"/>
  <c r="D225" i="4" s="1"/>
  <c r="C225" i="4" a="1"/>
  <c r="C225" i="4" s="1"/>
  <c r="R224" i="4" a="1"/>
  <c r="R224" i="4" s="1"/>
  <c r="Q224" i="4" a="1"/>
  <c r="Q224" i="4" s="1"/>
  <c r="P224" i="4" a="1"/>
  <c r="P224" i="4" s="1"/>
  <c r="O224" i="4" a="1"/>
  <c r="O224" i="4" s="1"/>
  <c r="N224" i="4" a="1"/>
  <c r="N224" i="4" s="1"/>
  <c r="M224" i="4" a="1"/>
  <c r="M224" i="4" s="1"/>
  <c r="L224" i="4" a="1"/>
  <c r="L224" i="4" s="1"/>
  <c r="K224" i="4" a="1"/>
  <c r="K224" i="4" s="1"/>
  <c r="J224" i="4" a="1"/>
  <c r="J224" i="4" s="1"/>
  <c r="I224" i="4" a="1"/>
  <c r="I224" i="4" s="1"/>
  <c r="H224" i="4" a="1"/>
  <c r="H224" i="4" s="1"/>
  <c r="G224" i="4" a="1"/>
  <c r="G224" i="4" s="1"/>
  <c r="F224" i="4" a="1"/>
  <c r="F224" i="4" s="1"/>
  <c r="E224" i="4" a="1"/>
  <c r="E224" i="4" s="1"/>
  <c r="D224" i="4" a="1"/>
  <c r="D224" i="4" s="1"/>
  <c r="C224" i="4" a="1"/>
  <c r="C224" i="4" s="1"/>
  <c r="R223" i="4" a="1"/>
  <c r="R223" i="4" s="1"/>
  <c r="Q223" i="4" a="1"/>
  <c r="Q223" i="4" s="1"/>
  <c r="P223" i="4" a="1"/>
  <c r="P223" i="4" s="1"/>
  <c r="O223" i="4" a="1"/>
  <c r="O223" i="4" s="1"/>
  <c r="N223" i="4" a="1"/>
  <c r="N223" i="4" s="1"/>
  <c r="M223" i="4" a="1"/>
  <c r="M223" i="4" s="1"/>
  <c r="L223" i="4" a="1"/>
  <c r="L223" i="4" s="1"/>
  <c r="K223" i="4" a="1"/>
  <c r="K223" i="4" s="1"/>
  <c r="J223" i="4" a="1"/>
  <c r="J223" i="4" s="1"/>
  <c r="I223" i="4" a="1"/>
  <c r="I223" i="4" s="1"/>
  <c r="H223" i="4" a="1"/>
  <c r="H223" i="4" s="1"/>
  <c r="G223" i="4" a="1"/>
  <c r="G223" i="4" s="1"/>
  <c r="F223" i="4" a="1"/>
  <c r="F223" i="4" s="1"/>
  <c r="E223" i="4" a="1"/>
  <c r="E223" i="4" s="1"/>
  <c r="D223" i="4" a="1"/>
  <c r="D223" i="4" s="1"/>
  <c r="C223" i="4" a="1"/>
  <c r="C223" i="4" s="1"/>
  <c r="R222" i="4" a="1"/>
  <c r="R222" i="4" s="1"/>
  <c r="Q222" i="4" a="1"/>
  <c r="Q222" i="4" s="1"/>
  <c r="P222" i="4" a="1"/>
  <c r="P222" i="4" s="1"/>
  <c r="O222" i="4" a="1"/>
  <c r="O222" i="4" s="1"/>
  <c r="N222" i="4" a="1"/>
  <c r="N222" i="4" s="1"/>
  <c r="M222" i="4" a="1"/>
  <c r="M222" i="4" s="1"/>
  <c r="L222" i="4" a="1"/>
  <c r="L222" i="4" s="1"/>
  <c r="K222" i="4" a="1"/>
  <c r="K222" i="4" s="1"/>
  <c r="J222" i="4" a="1"/>
  <c r="J222" i="4" s="1"/>
  <c r="I222" i="4" a="1"/>
  <c r="I222" i="4" s="1"/>
  <c r="H222" i="4" a="1"/>
  <c r="H222" i="4" s="1"/>
  <c r="G222" i="4" a="1"/>
  <c r="G222" i="4" s="1"/>
  <c r="F222" i="4" a="1"/>
  <c r="F222" i="4" s="1"/>
  <c r="E222" i="4" a="1"/>
  <c r="E222" i="4" s="1"/>
  <c r="D222" i="4" a="1"/>
  <c r="D222" i="4" s="1"/>
  <c r="C222" i="4" a="1"/>
  <c r="C222" i="4" s="1"/>
  <c r="R221" i="4" a="1"/>
  <c r="R221" i="4" s="1"/>
  <c r="Q221" i="4" a="1"/>
  <c r="Q221" i="4" s="1"/>
  <c r="P221" i="4" a="1"/>
  <c r="P221" i="4" s="1"/>
  <c r="O221" i="4" a="1"/>
  <c r="O221" i="4" s="1"/>
  <c r="N221" i="4" a="1"/>
  <c r="N221" i="4" s="1"/>
  <c r="M221" i="4" a="1"/>
  <c r="M221" i="4" s="1"/>
  <c r="L221" i="4" a="1"/>
  <c r="L221" i="4" s="1"/>
  <c r="K221" i="4" a="1"/>
  <c r="K221" i="4" s="1"/>
  <c r="J221" i="4" a="1"/>
  <c r="J221" i="4" s="1"/>
  <c r="I221" i="4" a="1"/>
  <c r="I221" i="4" s="1"/>
  <c r="H221" i="4" a="1"/>
  <c r="H221" i="4" s="1"/>
  <c r="G221" i="4" a="1"/>
  <c r="G221" i="4" s="1"/>
  <c r="F221" i="4" a="1"/>
  <c r="F221" i="4" s="1"/>
  <c r="E221" i="4" a="1"/>
  <c r="E221" i="4" s="1"/>
  <c r="D221" i="4" a="1"/>
  <c r="D221" i="4" s="1"/>
  <c r="C221" i="4" a="1"/>
  <c r="C221" i="4" s="1"/>
  <c r="R220" i="4" a="1"/>
  <c r="R220" i="4" s="1"/>
  <c r="Q220" i="4" a="1"/>
  <c r="Q220" i="4" s="1"/>
  <c r="P220" i="4" a="1"/>
  <c r="P220" i="4" s="1"/>
  <c r="O220" i="4" a="1"/>
  <c r="O220" i="4" s="1"/>
  <c r="N220" i="4" a="1"/>
  <c r="N220" i="4" s="1"/>
  <c r="M220" i="4" a="1"/>
  <c r="M220" i="4" s="1"/>
  <c r="L220" i="4" a="1"/>
  <c r="L220" i="4" s="1"/>
  <c r="K220" i="4" a="1"/>
  <c r="K220" i="4" s="1"/>
  <c r="J220" i="4" a="1"/>
  <c r="J220" i="4" s="1"/>
  <c r="I220" i="4" a="1"/>
  <c r="I220" i="4" s="1"/>
  <c r="H220" i="4" a="1"/>
  <c r="H220" i="4" s="1"/>
  <c r="G220" i="4" a="1"/>
  <c r="G220" i="4" s="1"/>
  <c r="F220" i="4" a="1"/>
  <c r="F220" i="4" s="1"/>
  <c r="E220" i="4" a="1"/>
  <c r="E220" i="4" s="1"/>
  <c r="D220" i="4" a="1"/>
  <c r="D220" i="4" s="1"/>
  <c r="C220" i="4" a="1"/>
  <c r="C220" i="4" s="1"/>
  <c r="R214" i="4" a="1"/>
  <c r="R214" i="4" s="1"/>
  <c r="Q214" i="4" a="1"/>
  <c r="Q214" i="4" s="1"/>
  <c r="P214" i="4" a="1"/>
  <c r="P214" i="4" s="1"/>
  <c r="O214" i="4" a="1"/>
  <c r="O214" i="4" s="1"/>
  <c r="N214" i="4" a="1"/>
  <c r="N214" i="4" s="1"/>
  <c r="M214" i="4" a="1"/>
  <c r="M214" i="4" s="1"/>
  <c r="L214" i="4" a="1"/>
  <c r="L214" i="4" s="1"/>
  <c r="K214" i="4" a="1"/>
  <c r="K214" i="4" s="1"/>
  <c r="J214" i="4" a="1"/>
  <c r="J214" i="4" s="1"/>
  <c r="I214" i="4" a="1"/>
  <c r="I214" i="4" s="1"/>
  <c r="H214" i="4" a="1"/>
  <c r="H214" i="4" s="1"/>
  <c r="G214" i="4" a="1"/>
  <c r="G214" i="4" s="1"/>
  <c r="F214" i="4" a="1"/>
  <c r="F214" i="4" s="1"/>
  <c r="E214" i="4" a="1"/>
  <c r="E214" i="4" s="1"/>
  <c r="D214" i="4" a="1"/>
  <c r="D214" i="4" s="1"/>
  <c r="C214" i="4" a="1"/>
  <c r="C214" i="4" s="1"/>
  <c r="R213" i="4" a="1"/>
  <c r="R213" i="4" s="1"/>
  <c r="Q213" i="4" a="1"/>
  <c r="Q213" i="4" s="1"/>
  <c r="P213" i="4" a="1"/>
  <c r="P213" i="4" s="1"/>
  <c r="O213" i="4" a="1"/>
  <c r="O213" i="4" s="1"/>
  <c r="N213" i="4" a="1"/>
  <c r="N213" i="4" s="1"/>
  <c r="M213" i="4" a="1"/>
  <c r="M213" i="4" s="1"/>
  <c r="L213" i="4" a="1"/>
  <c r="L213" i="4" s="1"/>
  <c r="K213" i="4" a="1"/>
  <c r="K213" i="4" s="1"/>
  <c r="J213" i="4" a="1"/>
  <c r="J213" i="4" s="1"/>
  <c r="I213" i="4" a="1"/>
  <c r="I213" i="4" s="1"/>
  <c r="H213" i="4" a="1"/>
  <c r="H213" i="4" s="1"/>
  <c r="G213" i="4" a="1"/>
  <c r="G213" i="4" s="1"/>
  <c r="F213" i="4" a="1"/>
  <c r="F213" i="4" s="1"/>
  <c r="E213" i="4" a="1"/>
  <c r="E213" i="4" s="1"/>
  <c r="D213" i="4" a="1"/>
  <c r="D213" i="4" s="1"/>
  <c r="C213" i="4" a="1"/>
  <c r="C213" i="4" s="1"/>
  <c r="R212" i="4" a="1"/>
  <c r="R212" i="4" s="1"/>
  <c r="Q212" i="4" a="1"/>
  <c r="Q212" i="4" s="1"/>
  <c r="P212" i="4" a="1"/>
  <c r="P212" i="4" s="1"/>
  <c r="O212" i="4" a="1"/>
  <c r="O212" i="4" s="1"/>
  <c r="N212" i="4" a="1"/>
  <c r="N212" i="4" s="1"/>
  <c r="M212" i="4" a="1"/>
  <c r="M212" i="4" s="1"/>
  <c r="L212" i="4" a="1"/>
  <c r="L212" i="4" s="1"/>
  <c r="K212" i="4" a="1"/>
  <c r="K212" i="4" s="1"/>
  <c r="J212" i="4" a="1"/>
  <c r="J212" i="4" s="1"/>
  <c r="I212" i="4" a="1"/>
  <c r="I212" i="4" s="1"/>
  <c r="H212" i="4" a="1"/>
  <c r="H212" i="4" s="1"/>
  <c r="G212" i="4" a="1"/>
  <c r="G212" i="4" s="1"/>
  <c r="F212" i="4" a="1"/>
  <c r="F212" i="4" s="1"/>
  <c r="E212" i="4" a="1"/>
  <c r="E212" i="4" s="1"/>
  <c r="D212" i="4" a="1"/>
  <c r="D212" i="4" s="1"/>
  <c r="C212" i="4" a="1"/>
  <c r="C212" i="4" s="1"/>
  <c r="R211" i="4" a="1"/>
  <c r="R211" i="4" s="1"/>
  <c r="Q211" i="4" a="1"/>
  <c r="Q211" i="4" s="1"/>
  <c r="P211" i="4" a="1"/>
  <c r="P211" i="4" s="1"/>
  <c r="O211" i="4" a="1"/>
  <c r="O211" i="4" s="1"/>
  <c r="N211" i="4" a="1"/>
  <c r="N211" i="4" s="1"/>
  <c r="M211" i="4" a="1"/>
  <c r="M211" i="4" s="1"/>
  <c r="L211" i="4" a="1"/>
  <c r="L211" i="4" s="1"/>
  <c r="K211" i="4" a="1"/>
  <c r="K211" i="4" s="1"/>
  <c r="J211" i="4" a="1"/>
  <c r="J211" i="4" s="1"/>
  <c r="I211" i="4" a="1"/>
  <c r="I211" i="4" s="1"/>
  <c r="H211" i="4" a="1"/>
  <c r="H211" i="4" s="1"/>
  <c r="G211" i="4" a="1"/>
  <c r="G211" i="4" s="1"/>
  <c r="F211" i="4" a="1"/>
  <c r="F211" i="4" s="1"/>
  <c r="E211" i="4" a="1"/>
  <c r="E211" i="4" s="1"/>
  <c r="D211" i="4" a="1"/>
  <c r="D211" i="4" s="1"/>
  <c r="C211" i="4" a="1"/>
  <c r="C211" i="4" s="1"/>
  <c r="R210" i="4" a="1"/>
  <c r="R210" i="4" s="1"/>
  <c r="Q210" i="4" a="1"/>
  <c r="Q210" i="4" s="1"/>
  <c r="P210" i="4" a="1"/>
  <c r="P210" i="4" s="1"/>
  <c r="O210" i="4" a="1"/>
  <c r="O210" i="4" s="1"/>
  <c r="N210" i="4" a="1"/>
  <c r="N210" i="4" s="1"/>
  <c r="M210" i="4" a="1"/>
  <c r="M210" i="4" s="1"/>
  <c r="L210" i="4" a="1"/>
  <c r="L210" i="4" s="1"/>
  <c r="K210" i="4" a="1"/>
  <c r="K210" i="4" s="1"/>
  <c r="J210" i="4" a="1"/>
  <c r="J210" i="4" s="1"/>
  <c r="I210" i="4" a="1"/>
  <c r="I210" i="4" s="1"/>
  <c r="H210" i="4" a="1"/>
  <c r="H210" i="4" s="1"/>
  <c r="G210" i="4" a="1"/>
  <c r="G210" i="4" s="1"/>
  <c r="F210" i="4" a="1"/>
  <c r="F210" i="4" s="1"/>
  <c r="E210" i="4" a="1"/>
  <c r="E210" i="4" s="1"/>
  <c r="D210" i="4" a="1"/>
  <c r="D210" i="4" s="1"/>
  <c r="C210" i="4" a="1"/>
  <c r="C210" i="4" s="1"/>
  <c r="R209" i="4" a="1"/>
  <c r="R209" i="4" s="1"/>
  <c r="Q209" i="4" a="1"/>
  <c r="Q209" i="4" s="1"/>
  <c r="P209" i="4" a="1"/>
  <c r="P209" i="4" s="1"/>
  <c r="O209" i="4" a="1"/>
  <c r="O209" i="4" s="1"/>
  <c r="N209" i="4" a="1"/>
  <c r="N209" i="4" s="1"/>
  <c r="M209" i="4" a="1"/>
  <c r="M209" i="4" s="1"/>
  <c r="L209" i="4" a="1"/>
  <c r="L209" i="4" s="1"/>
  <c r="K209" i="4" a="1"/>
  <c r="K209" i="4" s="1"/>
  <c r="J209" i="4" a="1"/>
  <c r="J209" i="4" s="1"/>
  <c r="I209" i="4" a="1"/>
  <c r="I209" i="4" s="1"/>
  <c r="H209" i="4" a="1"/>
  <c r="H209" i="4" s="1"/>
  <c r="G209" i="4" a="1"/>
  <c r="G209" i="4" s="1"/>
  <c r="F209" i="4" a="1"/>
  <c r="F209" i="4" s="1"/>
  <c r="E209" i="4" a="1"/>
  <c r="E209" i="4" s="1"/>
  <c r="D209" i="4" a="1"/>
  <c r="D209" i="4" s="1"/>
  <c r="C209" i="4" a="1"/>
  <c r="C209" i="4" s="1"/>
  <c r="R208" i="4" a="1"/>
  <c r="R208" i="4" s="1"/>
  <c r="Q208" i="4" a="1"/>
  <c r="Q208" i="4" s="1"/>
  <c r="P208" i="4" a="1"/>
  <c r="P208" i="4" s="1"/>
  <c r="O208" i="4" a="1"/>
  <c r="O208" i="4" s="1"/>
  <c r="N208" i="4" a="1"/>
  <c r="N208" i="4" s="1"/>
  <c r="M208" i="4" a="1"/>
  <c r="M208" i="4" s="1"/>
  <c r="L208" i="4" a="1"/>
  <c r="L208" i="4" s="1"/>
  <c r="K208" i="4" a="1"/>
  <c r="K208" i="4" s="1"/>
  <c r="J208" i="4" a="1"/>
  <c r="J208" i="4" s="1"/>
  <c r="I208" i="4" a="1"/>
  <c r="I208" i="4" s="1"/>
  <c r="H208" i="4" a="1"/>
  <c r="H208" i="4" s="1"/>
  <c r="G208" i="4" a="1"/>
  <c r="G208" i="4" s="1"/>
  <c r="F208" i="4" a="1"/>
  <c r="F208" i="4" s="1"/>
  <c r="E208" i="4" a="1"/>
  <c r="E208" i="4" s="1"/>
  <c r="D208" i="4" a="1"/>
  <c r="D208" i="4" s="1"/>
  <c r="C208" i="4" a="1"/>
  <c r="C208" i="4" s="1"/>
  <c r="R207" i="4" a="1"/>
  <c r="R207" i="4" s="1"/>
  <c r="Q207" i="4" a="1"/>
  <c r="Q207" i="4" s="1"/>
  <c r="P207" i="4" a="1"/>
  <c r="P207" i="4" s="1"/>
  <c r="O207" i="4" a="1"/>
  <c r="O207" i="4" s="1"/>
  <c r="N207" i="4" a="1"/>
  <c r="N207" i="4" s="1"/>
  <c r="M207" i="4" a="1"/>
  <c r="M207" i="4" s="1"/>
  <c r="L207" i="4" a="1"/>
  <c r="L207" i="4" s="1"/>
  <c r="K207" i="4" a="1"/>
  <c r="K207" i="4" s="1"/>
  <c r="J207" i="4" a="1"/>
  <c r="J207" i="4" s="1"/>
  <c r="I207" i="4" a="1"/>
  <c r="I207" i="4" s="1"/>
  <c r="H207" i="4" a="1"/>
  <c r="H207" i="4" s="1"/>
  <c r="G207" i="4" a="1"/>
  <c r="G207" i="4" s="1"/>
  <c r="F207" i="4" a="1"/>
  <c r="F207" i="4" s="1"/>
  <c r="E207" i="4" a="1"/>
  <c r="E207" i="4" s="1"/>
  <c r="D207" i="4" a="1"/>
  <c r="D207" i="4" s="1"/>
  <c r="C207" i="4" a="1"/>
  <c r="C207" i="4" s="1"/>
  <c r="R206" i="4" a="1"/>
  <c r="R206" i="4" s="1"/>
  <c r="Q206" i="4" a="1"/>
  <c r="Q206" i="4" s="1"/>
  <c r="P206" i="4" a="1"/>
  <c r="P206" i="4" s="1"/>
  <c r="O206" i="4" a="1"/>
  <c r="O206" i="4" s="1"/>
  <c r="N206" i="4" a="1"/>
  <c r="N206" i="4" s="1"/>
  <c r="M206" i="4" a="1"/>
  <c r="M206" i="4" s="1"/>
  <c r="L206" i="4" a="1"/>
  <c r="L206" i="4" s="1"/>
  <c r="K206" i="4" a="1"/>
  <c r="K206" i="4" s="1"/>
  <c r="J206" i="4" a="1"/>
  <c r="J206" i="4" s="1"/>
  <c r="I206" i="4" a="1"/>
  <c r="I206" i="4" s="1"/>
  <c r="H206" i="4" a="1"/>
  <c r="H206" i="4" s="1"/>
  <c r="G206" i="4" a="1"/>
  <c r="G206" i="4" s="1"/>
  <c r="F206" i="4" a="1"/>
  <c r="F206" i="4" s="1"/>
  <c r="E206" i="4" a="1"/>
  <c r="E206" i="4" s="1"/>
  <c r="D206" i="4" a="1"/>
  <c r="D206" i="4" s="1"/>
  <c r="C206" i="4" a="1"/>
  <c r="C206" i="4" s="1"/>
  <c r="R205" i="4" a="1"/>
  <c r="R205" i="4" s="1"/>
  <c r="Q205" i="4" a="1"/>
  <c r="Q205" i="4" s="1"/>
  <c r="P205" i="4" a="1"/>
  <c r="P205" i="4" s="1"/>
  <c r="O205" i="4" a="1"/>
  <c r="O205" i="4" s="1"/>
  <c r="N205" i="4" a="1"/>
  <c r="N205" i="4" s="1"/>
  <c r="M205" i="4" a="1"/>
  <c r="M205" i="4" s="1"/>
  <c r="L205" i="4" a="1"/>
  <c r="L205" i="4" s="1"/>
  <c r="K205" i="4" a="1"/>
  <c r="K205" i="4" s="1"/>
  <c r="J205" i="4" a="1"/>
  <c r="J205" i="4" s="1"/>
  <c r="I205" i="4" a="1"/>
  <c r="I205" i="4" s="1"/>
  <c r="H205" i="4" a="1"/>
  <c r="H205" i="4" s="1"/>
  <c r="G205" i="4" a="1"/>
  <c r="G205" i="4" s="1"/>
  <c r="F205" i="4" a="1"/>
  <c r="F205" i="4" s="1"/>
  <c r="E205" i="4" a="1"/>
  <c r="E205" i="4" s="1"/>
  <c r="D205" i="4" a="1"/>
  <c r="D205" i="4" s="1"/>
  <c r="C205" i="4" a="1"/>
  <c r="C205" i="4" s="1"/>
  <c r="R204" i="4" a="1"/>
  <c r="R204" i="4" s="1"/>
  <c r="Q204" i="4" a="1"/>
  <c r="Q204" i="4" s="1"/>
  <c r="P204" i="4" a="1"/>
  <c r="P204" i="4" s="1"/>
  <c r="O204" i="4" a="1"/>
  <c r="O204" i="4" s="1"/>
  <c r="N204" i="4" a="1"/>
  <c r="N204" i="4" s="1"/>
  <c r="M204" i="4" a="1"/>
  <c r="M204" i="4" s="1"/>
  <c r="L204" i="4" a="1"/>
  <c r="L204" i="4" s="1"/>
  <c r="K204" i="4" a="1"/>
  <c r="K204" i="4" s="1"/>
  <c r="J204" i="4" a="1"/>
  <c r="J204" i="4" s="1"/>
  <c r="I204" i="4" a="1"/>
  <c r="I204" i="4" s="1"/>
  <c r="H204" i="4" a="1"/>
  <c r="H204" i="4" s="1"/>
  <c r="G204" i="4" a="1"/>
  <c r="G204" i="4" s="1"/>
  <c r="F204" i="4" a="1"/>
  <c r="F204" i="4" s="1"/>
  <c r="E204" i="4" a="1"/>
  <c r="E204" i="4" s="1"/>
  <c r="D204" i="4" a="1"/>
  <c r="D204" i="4" s="1"/>
  <c r="C204" i="4" a="1"/>
  <c r="C204" i="4" s="1"/>
  <c r="R203" i="4" a="1"/>
  <c r="R203" i="4" s="1"/>
  <c r="Q203" i="4" a="1"/>
  <c r="Q203" i="4" s="1"/>
  <c r="P203" i="4" a="1"/>
  <c r="P203" i="4" s="1"/>
  <c r="O203" i="4" a="1"/>
  <c r="O203" i="4" s="1"/>
  <c r="N203" i="4" a="1"/>
  <c r="N203" i="4" s="1"/>
  <c r="M203" i="4" a="1"/>
  <c r="M203" i="4" s="1"/>
  <c r="L203" i="4" a="1"/>
  <c r="L203" i="4" s="1"/>
  <c r="K203" i="4" a="1"/>
  <c r="K203" i="4" s="1"/>
  <c r="J203" i="4" a="1"/>
  <c r="J203" i="4" s="1"/>
  <c r="I203" i="4" a="1"/>
  <c r="I203" i="4" s="1"/>
  <c r="H203" i="4" a="1"/>
  <c r="H203" i="4" s="1"/>
  <c r="G203" i="4" a="1"/>
  <c r="G203" i="4" s="1"/>
  <c r="F203" i="4" a="1"/>
  <c r="F203" i="4" s="1"/>
  <c r="E203" i="4" a="1"/>
  <c r="E203" i="4" s="1"/>
  <c r="D203" i="4" a="1"/>
  <c r="D203" i="4" s="1"/>
  <c r="C203" i="4" a="1"/>
  <c r="C203" i="4" s="1"/>
  <c r="R202" i="4" a="1"/>
  <c r="R202" i="4" s="1"/>
  <c r="Q202" i="4" a="1"/>
  <c r="Q202" i="4" s="1"/>
  <c r="P202" i="4" a="1"/>
  <c r="P202" i="4" s="1"/>
  <c r="O202" i="4" a="1"/>
  <c r="O202" i="4" s="1"/>
  <c r="N202" i="4" a="1"/>
  <c r="N202" i="4" s="1"/>
  <c r="M202" i="4" a="1"/>
  <c r="M202" i="4" s="1"/>
  <c r="L202" i="4" a="1"/>
  <c r="L202" i="4" s="1"/>
  <c r="K202" i="4" a="1"/>
  <c r="K202" i="4" s="1"/>
  <c r="J202" i="4" a="1"/>
  <c r="J202" i="4" s="1"/>
  <c r="I202" i="4" a="1"/>
  <c r="I202" i="4" s="1"/>
  <c r="H202" i="4" a="1"/>
  <c r="H202" i="4" s="1"/>
  <c r="G202" i="4" a="1"/>
  <c r="G202" i="4" s="1"/>
  <c r="F202" i="4" a="1"/>
  <c r="F202" i="4" s="1"/>
  <c r="E202" i="4" a="1"/>
  <c r="E202" i="4" s="1"/>
  <c r="D202" i="4" a="1"/>
  <c r="D202" i="4" s="1"/>
  <c r="C202" i="4" a="1"/>
  <c r="C202" i="4" s="1"/>
  <c r="R201" i="4" a="1"/>
  <c r="R201" i="4" s="1"/>
  <c r="Q201" i="4" a="1"/>
  <c r="Q201" i="4" s="1"/>
  <c r="P201" i="4" a="1"/>
  <c r="P201" i="4" s="1"/>
  <c r="O201" i="4" a="1"/>
  <c r="O201" i="4" s="1"/>
  <c r="N201" i="4" a="1"/>
  <c r="N201" i="4" s="1"/>
  <c r="M201" i="4" a="1"/>
  <c r="M201" i="4" s="1"/>
  <c r="L201" i="4" a="1"/>
  <c r="L201" i="4" s="1"/>
  <c r="K201" i="4" a="1"/>
  <c r="K201" i="4" s="1"/>
  <c r="J201" i="4" a="1"/>
  <c r="J201" i="4" s="1"/>
  <c r="I201" i="4" a="1"/>
  <c r="I201" i="4" s="1"/>
  <c r="H201" i="4" a="1"/>
  <c r="H201" i="4" s="1"/>
  <c r="G201" i="4" a="1"/>
  <c r="G201" i="4" s="1"/>
  <c r="F201" i="4" a="1"/>
  <c r="F201" i="4" s="1"/>
  <c r="E201" i="4" a="1"/>
  <c r="E201" i="4" s="1"/>
  <c r="D201" i="4" a="1"/>
  <c r="D201" i="4" s="1"/>
  <c r="C201" i="4" a="1"/>
  <c r="C201" i="4" s="1"/>
  <c r="R200" i="4" a="1"/>
  <c r="R200" i="4" s="1"/>
  <c r="Q200" i="4" a="1"/>
  <c r="Q200" i="4" s="1"/>
  <c r="P200" i="4" a="1"/>
  <c r="P200" i="4" s="1"/>
  <c r="O200" i="4" a="1"/>
  <c r="O200" i="4" s="1"/>
  <c r="N200" i="4" a="1"/>
  <c r="N200" i="4" s="1"/>
  <c r="M200" i="4" a="1"/>
  <c r="M200" i="4" s="1"/>
  <c r="L200" i="4" a="1"/>
  <c r="L200" i="4" s="1"/>
  <c r="K200" i="4" a="1"/>
  <c r="K200" i="4" s="1"/>
  <c r="J200" i="4" a="1"/>
  <c r="J200" i="4" s="1"/>
  <c r="I200" i="4" a="1"/>
  <c r="I200" i="4" s="1"/>
  <c r="H200" i="4" a="1"/>
  <c r="H200" i="4" s="1"/>
  <c r="G200" i="4" a="1"/>
  <c r="G200" i="4" s="1"/>
  <c r="F200" i="4" a="1"/>
  <c r="F200" i="4" s="1"/>
  <c r="E200" i="4" a="1"/>
  <c r="E200" i="4" s="1"/>
  <c r="D200" i="4" a="1"/>
  <c r="D200" i="4" s="1"/>
  <c r="C200" i="4" a="1"/>
  <c r="C200" i="4" s="1"/>
  <c r="R199" i="4" a="1"/>
  <c r="R199" i="4" s="1"/>
  <c r="Q199" i="4" a="1"/>
  <c r="Q199" i="4" s="1"/>
  <c r="P199" i="4" a="1"/>
  <c r="P199" i="4" s="1"/>
  <c r="O199" i="4" a="1"/>
  <c r="O199" i="4" s="1"/>
  <c r="N199" i="4" a="1"/>
  <c r="N199" i="4" s="1"/>
  <c r="M199" i="4" a="1"/>
  <c r="M199" i="4" s="1"/>
  <c r="L199" i="4" a="1"/>
  <c r="L199" i="4" s="1"/>
  <c r="K199" i="4" a="1"/>
  <c r="K199" i="4" s="1"/>
  <c r="J199" i="4" a="1"/>
  <c r="J199" i="4" s="1"/>
  <c r="I199" i="4" a="1"/>
  <c r="I199" i="4" s="1"/>
  <c r="H199" i="4" a="1"/>
  <c r="H199" i="4" s="1"/>
  <c r="G199" i="4" a="1"/>
  <c r="G199" i="4" s="1"/>
  <c r="F199" i="4" a="1"/>
  <c r="F199" i="4" s="1"/>
  <c r="E199" i="4" a="1"/>
  <c r="E199" i="4" s="1"/>
  <c r="D199" i="4" a="1"/>
  <c r="D199" i="4" s="1"/>
  <c r="C199" i="4" a="1"/>
  <c r="C199" i="4" s="1"/>
  <c r="R198" i="4" a="1"/>
  <c r="R198" i="4" s="1"/>
  <c r="Q198" i="4" a="1"/>
  <c r="Q198" i="4" s="1"/>
  <c r="P198" i="4" a="1"/>
  <c r="P198" i="4" s="1"/>
  <c r="O198" i="4" a="1"/>
  <c r="O198" i="4" s="1"/>
  <c r="N198" i="4" a="1"/>
  <c r="N198" i="4" s="1"/>
  <c r="M198" i="4" a="1"/>
  <c r="M198" i="4" s="1"/>
  <c r="L198" i="4" a="1"/>
  <c r="L198" i="4" s="1"/>
  <c r="K198" i="4" a="1"/>
  <c r="K198" i="4" s="1"/>
  <c r="J198" i="4" a="1"/>
  <c r="J198" i="4" s="1"/>
  <c r="I198" i="4" a="1"/>
  <c r="I198" i="4" s="1"/>
  <c r="H198" i="4" a="1"/>
  <c r="H198" i="4" s="1"/>
  <c r="G198" i="4" a="1"/>
  <c r="G198" i="4" s="1"/>
  <c r="F198" i="4" a="1"/>
  <c r="F198" i="4" s="1"/>
  <c r="E198" i="4" a="1"/>
  <c r="E198" i="4" s="1"/>
  <c r="D198" i="4" a="1"/>
  <c r="D198" i="4" s="1"/>
  <c r="C198" i="4" a="1"/>
  <c r="C198" i="4" s="1"/>
  <c r="R197" i="4" a="1"/>
  <c r="R197" i="4" s="1"/>
  <c r="Q197" i="4" a="1"/>
  <c r="Q197" i="4" s="1"/>
  <c r="P197" i="4" a="1"/>
  <c r="P197" i="4" s="1"/>
  <c r="O197" i="4" a="1"/>
  <c r="O197" i="4" s="1"/>
  <c r="N197" i="4" a="1"/>
  <c r="N197" i="4" s="1"/>
  <c r="M197" i="4" a="1"/>
  <c r="M197" i="4" s="1"/>
  <c r="L197" i="4" a="1"/>
  <c r="L197" i="4" s="1"/>
  <c r="K197" i="4" a="1"/>
  <c r="K197" i="4" s="1"/>
  <c r="J197" i="4" a="1"/>
  <c r="J197" i="4" s="1"/>
  <c r="I197" i="4" a="1"/>
  <c r="I197" i="4" s="1"/>
  <c r="H197" i="4" a="1"/>
  <c r="H197" i="4" s="1"/>
  <c r="G197" i="4" a="1"/>
  <c r="G197" i="4" s="1"/>
  <c r="F197" i="4" a="1"/>
  <c r="F197" i="4" s="1"/>
  <c r="E197" i="4" a="1"/>
  <c r="E197" i="4" s="1"/>
  <c r="D197" i="4" a="1"/>
  <c r="D197" i="4" s="1"/>
  <c r="C197" i="4" a="1"/>
  <c r="C197" i="4" s="1"/>
  <c r="R196" i="4" a="1"/>
  <c r="R196" i="4" s="1"/>
  <c r="Q196" i="4" a="1"/>
  <c r="Q196" i="4" s="1"/>
  <c r="P196" i="4" a="1"/>
  <c r="P196" i="4" s="1"/>
  <c r="O196" i="4" a="1"/>
  <c r="O196" i="4" s="1"/>
  <c r="N196" i="4" a="1"/>
  <c r="N196" i="4" s="1"/>
  <c r="M196" i="4" a="1"/>
  <c r="M196" i="4" s="1"/>
  <c r="L196" i="4" a="1"/>
  <c r="L196" i="4" s="1"/>
  <c r="K196" i="4" a="1"/>
  <c r="K196" i="4" s="1"/>
  <c r="J196" i="4" a="1"/>
  <c r="J196" i="4" s="1"/>
  <c r="I196" i="4" a="1"/>
  <c r="I196" i="4" s="1"/>
  <c r="H196" i="4" a="1"/>
  <c r="H196" i="4" s="1"/>
  <c r="G196" i="4" a="1"/>
  <c r="G196" i="4" s="1"/>
  <c r="F196" i="4" a="1"/>
  <c r="F196" i="4" s="1"/>
  <c r="E196" i="4" a="1"/>
  <c r="E196" i="4" s="1"/>
  <c r="D196" i="4" a="1"/>
  <c r="D196" i="4" s="1"/>
  <c r="C196" i="4" a="1"/>
  <c r="C196" i="4" s="1"/>
  <c r="R195" i="4" a="1"/>
  <c r="R195" i="4" s="1"/>
  <c r="Q195" i="4" a="1"/>
  <c r="Q195" i="4" s="1"/>
  <c r="P195" i="4" a="1"/>
  <c r="P195" i="4" s="1"/>
  <c r="O195" i="4" a="1"/>
  <c r="O195" i="4" s="1"/>
  <c r="N195" i="4" a="1"/>
  <c r="N195" i="4" s="1"/>
  <c r="M195" i="4" a="1"/>
  <c r="M195" i="4" s="1"/>
  <c r="L195" i="4" a="1"/>
  <c r="L195" i="4" s="1"/>
  <c r="K195" i="4" a="1"/>
  <c r="K195" i="4" s="1"/>
  <c r="J195" i="4" a="1"/>
  <c r="J195" i="4" s="1"/>
  <c r="I195" i="4" a="1"/>
  <c r="I195" i="4" s="1"/>
  <c r="H195" i="4" a="1"/>
  <c r="H195" i="4" s="1"/>
  <c r="G195" i="4" a="1"/>
  <c r="G195" i="4" s="1"/>
  <c r="F195" i="4" a="1"/>
  <c r="F195" i="4" s="1"/>
  <c r="E195" i="4" a="1"/>
  <c r="E195" i="4" s="1"/>
  <c r="D195" i="4" a="1"/>
  <c r="D195" i="4" s="1"/>
  <c r="C195" i="4" a="1"/>
  <c r="C195" i="4" s="1"/>
  <c r="R194" i="4" a="1"/>
  <c r="R194" i="4" s="1"/>
  <c r="Q194" i="4" a="1"/>
  <c r="Q194" i="4" s="1"/>
  <c r="P194" i="4" a="1"/>
  <c r="P194" i="4" s="1"/>
  <c r="O194" i="4" a="1"/>
  <c r="O194" i="4" s="1"/>
  <c r="N194" i="4" a="1"/>
  <c r="N194" i="4" s="1"/>
  <c r="M194" i="4" a="1"/>
  <c r="M194" i="4" s="1"/>
  <c r="L194" i="4" a="1"/>
  <c r="L194" i="4" s="1"/>
  <c r="K194" i="4" a="1"/>
  <c r="K194" i="4" s="1"/>
  <c r="J194" i="4" a="1"/>
  <c r="J194" i="4" s="1"/>
  <c r="I194" i="4" a="1"/>
  <c r="I194" i="4" s="1"/>
  <c r="H194" i="4" a="1"/>
  <c r="H194" i="4" s="1"/>
  <c r="G194" i="4" a="1"/>
  <c r="G194" i="4" s="1"/>
  <c r="F194" i="4" a="1"/>
  <c r="F194" i="4" s="1"/>
  <c r="E194" i="4" a="1"/>
  <c r="E194" i="4" s="1"/>
  <c r="D194" i="4" a="1"/>
  <c r="D194" i="4" s="1"/>
  <c r="C194" i="4" a="1"/>
  <c r="C194" i="4" s="1"/>
  <c r="R193" i="4" a="1"/>
  <c r="R193" i="4" s="1"/>
  <c r="Q193" i="4" a="1"/>
  <c r="Q193" i="4" s="1"/>
  <c r="P193" i="4" a="1"/>
  <c r="P193" i="4" s="1"/>
  <c r="O193" i="4" a="1"/>
  <c r="O193" i="4" s="1"/>
  <c r="N193" i="4" a="1"/>
  <c r="N193" i="4" s="1"/>
  <c r="M193" i="4" a="1"/>
  <c r="M193" i="4" s="1"/>
  <c r="L193" i="4" a="1"/>
  <c r="L193" i="4" s="1"/>
  <c r="K193" i="4" a="1"/>
  <c r="K193" i="4" s="1"/>
  <c r="J193" i="4" a="1"/>
  <c r="J193" i="4" s="1"/>
  <c r="I193" i="4" a="1"/>
  <c r="I193" i="4" s="1"/>
  <c r="H193" i="4" a="1"/>
  <c r="H193" i="4" s="1"/>
  <c r="G193" i="4" a="1"/>
  <c r="G193" i="4" s="1"/>
  <c r="F193" i="4" a="1"/>
  <c r="F193" i="4" s="1"/>
  <c r="E193" i="4" a="1"/>
  <c r="E193" i="4" s="1"/>
  <c r="D193" i="4" a="1"/>
  <c r="D193" i="4" s="1"/>
  <c r="C193" i="4" a="1"/>
  <c r="C193" i="4" s="1"/>
  <c r="R192" i="4" a="1"/>
  <c r="R192" i="4" s="1"/>
  <c r="Q192" i="4" a="1"/>
  <c r="Q192" i="4" s="1"/>
  <c r="P192" i="4" a="1"/>
  <c r="P192" i="4" s="1"/>
  <c r="O192" i="4" a="1"/>
  <c r="O192" i="4" s="1"/>
  <c r="N192" i="4" a="1"/>
  <c r="N192" i="4" s="1"/>
  <c r="M192" i="4" a="1"/>
  <c r="M192" i="4" s="1"/>
  <c r="L192" i="4" a="1"/>
  <c r="L192" i="4" s="1"/>
  <c r="K192" i="4" a="1"/>
  <c r="K192" i="4" s="1"/>
  <c r="J192" i="4" a="1"/>
  <c r="J192" i="4" s="1"/>
  <c r="I192" i="4" a="1"/>
  <c r="I192" i="4" s="1"/>
  <c r="H192" i="4" a="1"/>
  <c r="H192" i="4" s="1"/>
  <c r="G192" i="4" a="1"/>
  <c r="G192" i="4" s="1"/>
  <c r="F192" i="4" a="1"/>
  <c r="F192" i="4" s="1"/>
  <c r="E192" i="4" a="1"/>
  <c r="E192" i="4" s="1"/>
  <c r="D192" i="4" a="1"/>
  <c r="D192" i="4" s="1"/>
  <c r="C192" i="4" a="1"/>
  <c r="C192" i="4" s="1"/>
  <c r="R191" i="4" a="1"/>
  <c r="R191" i="4" s="1"/>
  <c r="Q191" i="4" a="1"/>
  <c r="Q191" i="4" s="1"/>
  <c r="P191" i="4" a="1"/>
  <c r="P191" i="4" s="1"/>
  <c r="O191" i="4" a="1"/>
  <c r="O191" i="4" s="1"/>
  <c r="N191" i="4" a="1"/>
  <c r="N191" i="4" s="1"/>
  <c r="M191" i="4" a="1"/>
  <c r="M191" i="4" s="1"/>
  <c r="L191" i="4" a="1"/>
  <c r="L191" i="4" s="1"/>
  <c r="K191" i="4" a="1"/>
  <c r="K191" i="4" s="1"/>
  <c r="J191" i="4" a="1"/>
  <c r="J191" i="4" s="1"/>
  <c r="I191" i="4" a="1"/>
  <c r="I191" i="4" s="1"/>
  <c r="H191" i="4" a="1"/>
  <c r="H191" i="4" s="1"/>
  <c r="G191" i="4" a="1"/>
  <c r="G191" i="4" s="1"/>
  <c r="F191" i="4" a="1"/>
  <c r="F191" i="4" s="1"/>
  <c r="E191" i="4" a="1"/>
  <c r="E191" i="4" s="1"/>
  <c r="D191" i="4" a="1"/>
  <c r="D191" i="4" s="1"/>
  <c r="C191" i="4" a="1"/>
  <c r="C191" i="4" s="1"/>
  <c r="R190" i="4" a="1"/>
  <c r="R190" i="4" s="1"/>
  <c r="Q190" i="4" a="1"/>
  <c r="Q190" i="4" s="1"/>
  <c r="P190" i="4" a="1"/>
  <c r="P190" i="4" s="1"/>
  <c r="O190" i="4" a="1"/>
  <c r="O190" i="4" s="1"/>
  <c r="N190" i="4" a="1"/>
  <c r="N190" i="4" s="1"/>
  <c r="M190" i="4" a="1"/>
  <c r="M190" i="4" s="1"/>
  <c r="L190" i="4" a="1"/>
  <c r="L190" i="4" s="1"/>
  <c r="K190" i="4" a="1"/>
  <c r="K190" i="4" s="1"/>
  <c r="J190" i="4" a="1"/>
  <c r="J190" i="4" s="1"/>
  <c r="I190" i="4" a="1"/>
  <c r="I190" i="4" s="1"/>
  <c r="H190" i="4" a="1"/>
  <c r="H190" i="4" s="1"/>
  <c r="G190" i="4" a="1"/>
  <c r="G190" i="4" s="1"/>
  <c r="F190" i="4" a="1"/>
  <c r="F190" i="4" s="1"/>
  <c r="E190" i="4" a="1"/>
  <c r="E190" i="4" s="1"/>
  <c r="D190" i="4" a="1"/>
  <c r="D190" i="4" s="1"/>
  <c r="C190" i="4" a="1"/>
  <c r="C190" i="4" s="1"/>
  <c r="R189" i="4" a="1"/>
  <c r="R189" i="4" s="1"/>
  <c r="Q189" i="4" a="1"/>
  <c r="Q189" i="4" s="1"/>
  <c r="P189" i="4" a="1"/>
  <c r="P189" i="4" s="1"/>
  <c r="O189" i="4" a="1"/>
  <c r="O189" i="4" s="1"/>
  <c r="N189" i="4" a="1"/>
  <c r="N189" i="4" s="1"/>
  <c r="M189" i="4" a="1"/>
  <c r="M189" i="4" s="1"/>
  <c r="L189" i="4" a="1"/>
  <c r="L189" i="4" s="1"/>
  <c r="K189" i="4" a="1"/>
  <c r="K189" i="4" s="1"/>
  <c r="J189" i="4" a="1"/>
  <c r="J189" i="4" s="1"/>
  <c r="I189" i="4" a="1"/>
  <c r="I189" i="4" s="1"/>
  <c r="H189" i="4" a="1"/>
  <c r="H189" i="4" s="1"/>
  <c r="G189" i="4" a="1"/>
  <c r="G189" i="4" s="1"/>
  <c r="F189" i="4" a="1"/>
  <c r="F189" i="4" s="1"/>
  <c r="E189" i="4" a="1"/>
  <c r="E189" i="4" s="1"/>
  <c r="D189" i="4" a="1"/>
  <c r="D189" i="4" s="1"/>
  <c r="C189" i="4" a="1"/>
  <c r="C189" i="4" s="1"/>
  <c r="R188" i="4" a="1"/>
  <c r="R188" i="4" s="1"/>
  <c r="Q188" i="4" a="1"/>
  <c r="Q188" i="4" s="1"/>
  <c r="P188" i="4" a="1"/>
  <c r="P188" i="4" s="1"/>
  <c r="O188" i="4" a="1"/>
  <c r="O188" i="4" s="1"/>
  <c r="N188" i="4" a="1"/>
  <c r="N188" i="4" s="1"/>
  <c r="M188" i="4" a="1"/>
  <c r="M188" i="4" s="1"/>
  <c r="L188" i="4" a="1"/>
  <c r="L188" i="4" s="1"/>
  <c r="K188" i="4" a="1"/>
  <c r="K188" i="4" s="1"/>
  <c r="J188" i="4" a="1"/>
  <c r="J188" i="4" s="1"/>
  <c r="I188" i="4" a="1"/>
  <c r="I188" i="4" s="1"/>
  <c r="H188" i="4" a="1"/>
  <c r="H188" i="4" s="1"/>
  <c r="G188" i="4" a="1"/>
  <c r="G188" i="4" s="1"/>
  <c r="F188" i="4" a="1"/>
  <c r="F188" i="4" s="1"/>
  <c r="E188" i="4" a="1"/>
  <c r="E188" i="4" s="1"/>
  <c r="D188" i="4" a="1"/>
  <c r="D188" i="4" s="1"/>
  <c r="C188" i="4" a="1"/>
  <c r="C188" i="4" s="1"/>
  <c r="R187" i="4" a="1"/>
  <c r="R187" i="4" s="1"/>
  <c r="Q187" i="4" a="1"/>
  <c r="Q187" i="4" s="1"/>
  <c r="P187" i="4" a="1"/>
  <c r="P187" i="4" s="1"/>
  <c r="O187" i="4" a="1"/>
  <c r="O187" i="4" s="1"/>
  <c r="N187" i="4" a="1"/>
  <c r="N187" i="4" s="1"/>
  <c r="M187" i="4" a="1"/>
  <c r="M187" i="4" s="1"/>
  <c r="L187" i="4" a="1"/>
  <c r="L187" i="4" s="1"/>
  <c r="K187" i="4" a="1"/>
  <c r="K187" i="4" s="1"/>
  <c r="J187" i="4" a="1"/>
  <c r="J187" i="4" s="1"/>
  <c r="I187" i="4" a="1"/>
  <c r="I187" i="4" s="1"/>
  <c r="H187" i="4" a="1"/>
  <c r="H187" i="4" s="1"/>
  <c r="G187" i="4" a="1"/>
  <c r="G187" i="4" s="1"/>
  <c r="F187" i="4" a="1"/>
  <c r="F187" i="4" s="1"/>
  <c r="E187" i="4" a="1"/>
  <c r="E187" i="4" s="1"/>
  <c r="D187" i="4" a="1"/>
  <c r="D187" i="4" s="1"/>
  <c r="C187" i="4" a="1"/>
  <c r="C187" i="4" s="1"/>
  <c r="R186" i="4" a="1"/>
  <c r="R186" i="4" s="1"/>
  <c r="Q186" i="4" a="1"/>
  <c r="Q186" i="4" s="1"/>
  <c r="P186" i="4" a="1"/>
  <c r="P186" i="4" s="1"/>
  <c r="O186" i="4" a="1"/>
  <c r="O186" i="4" s="1"/>
  <c r="N186" i="4" a="1"/>
  <c r="N186" i="4" s="1"/>
  <c r="M186" i="4" a="1"/>
  <c r="M186" i="4" s="1"/>
  <c r="L186" i="4" a="1"/>
  <c r="L186" i="4" s="1"/>
  <c r="K186" i="4" a="1"/>
  <c r="K186" i="4" s="1"/>
  <c r="J186" i="4" a="1"/>
  <c r="J186" i="4" s="1"/>
  <c r="I186" i="4" a="1"/>
  <c r="I186" i="4" s="1"/>
  <c r="H186" i="4" a="1"/>
  <c r="H186" i="4" s="1"/>
  <c r="G186" i="4" a="1"/>
  <c r="G186" i="4" s="1"/>
  <c r="F186" i="4" a="1"/>
  <c r="F186" i="4" s="1"/>
  <c r="E186" i="4" a="1"/>
  <c r="E186" i="4" s="1"/>
  <c r="D186" i="4" a="1"/>
  <c r="D186" i="4" s="1"/>
  <c r="C186" i="4" a="1"/>
  <c r="C186" i="4" s="1"/>
  <c r="R185" i="4" a="1"/>
  <c r="R185" i="4" s="1"/>
  <c r="Q185" i="4" a="1"/>
  <c r="Q185" i="4" s="1"/>
  <c r="P185" i="4" a="1"/>
  <c r="P185" i="4" s="1"/>
  <c r="O185" i="4" a="1"/>
  <c r="O185" i="4" s="1"/>
  <c r="N185" i="4" a="1"/>
  <c r="N185" i="4" s="1"/>
  <c r="M185" i="4" a="1"/>
  <c r="M185" i="4" s="1"/>
  <c r="L185" i="4" a="1"/>
  <c r="L185" i="4" s="1"/>
  <c r="K185" i="4" a="1"/>
  <c r="K185" i="4" s="1"/>
  <c r="J185" i="4" a="1"/>
  <c r="J185" i="4" s="1"/>
  <c r="I185" i="4" a="1"/>
  <c r="I185" i="4" s="1"/>
  <c r="H185" i="4" a="1"/>
  <c r="H185" i="4" s="1"/>
  <c r="G185" i="4" a="1"/>
  <c r="G185" i="4" s="1"/>
  <c r="F185" i="4" a="1"/>
  <c r="F185" i="4" s="1"/>
  <c r="E185" i="4" a="1"/>
  <c r="E185" i="4" s="1"/>
  <c r="D185" i="4" a="1"/>
  <c r="D185" i="4" s="1"/>
  <c r="C185" i="4" a="1"/>
  <c r="C185" i="4" s="1"/>
  <c r="R184" i="4" a="1"/>
  <c r="R184" i="4" s="1"/>
  <c r="Q184" i="4" a="1"/>
  <c r="Q184" i="4" s="1"/>
  <c r="P184" i="4" a="1"/>
  <c r="P184" i="4" s="1"/>
  <c r="O184" i="4" a="1"/>
  <c r="O184" i="4" s="1"/>
  <c r="N184" i="4" a="1"/>
  <c r="N184" i="4" s="1"/>
  <c r="M184" i="4" a="1"/>
  <c r="M184" i="4" s="1"/>
  <c r="L184" i="4" a="1"/>
  <c r="L184" i="4" s="1"/>
  <c r="K184" i="4" a="1"/>
  <c r="K184" i="4" s="1"/>
  <c r="J184" i="4" a="1"/>
  <c r="J184" i="4" s="1"/>
  <c r="I184" i="4" a="1"/>
  <c r="I184" i="4" s="1"/>
  <c r="H184" i="4" a="1"/>
  <c r="H184" i="4" s="1"/>
  <c r="G184" i="4" a="1"/>
  <c r="G184" i="4" s="1"/>
  <c r="F184" i="4" a="1"/>
  <c r="F184" i="4" s="1"/>
  <c r="E184" i="4" a="1"/>
  <c r="E184" i="4" s="1"/>
  <c r="D184" i="4" a="1"/>
  <c r="D184" i="4" s="1"/>
  <c r="C184" i="4" a="1"/>
  <c r="C184" i="4" s="1"/>
  <c r="R178" i="4" a="1"/>
  <c r="R178" i="4" s="1"/>
  <c r="Q178" i="4" a="1"/>
  <c r="Q178" i="4" s="1"/>
  <c r="P178" i="4" a="1"/>
  <c r="P178" i="4" s="1"/>
  <c r="O178" i="4" a="1"/>
  <c r="O178" i="4" s="1"/>
  <c r="N178" i="4" a="1"/>
  <c r="N178" i="4" s="1"/>
  <c r="M178" i="4" a="1"/>
  <c r="M178" i="4" s="1"/>
  <c r="L178" i="4" a="1"/>
  <c r="L178" i="4" s="1"/>
  <c r="K178" i="4" a="1"/>
  <c r="K178" i="4" s="1"/>
  <c r="J178" i="4" a="1"/>
  <c r="J178" i="4" s="1"/>
  <c r="I178" i="4" a="1"/>
  <c r="I178" i="4" s="1"/>
  <c r="H178" i="4" a="1"/>
  <c r="H178" i="4" s="1"/>
  <c r="G178" i="4" a="1"/>
  <c r="G178" i="4" s="1"/>
  <c r="F178" i="4" a="1"/>
  <c r="F178" i="4" s="1"/>
  <c r="E178" i="4" a="1"/>
  <c r="E178" i="4" s="1"/>
  <c r="D178" i="4" a="1"/>
  <c r="D178" i="4" s="1"/>
  <c r="C178" i="4" a="1"/>
  <c r="C178" i="4" s="1"/>
  <c r="R177" i="4" a="1"/>
  <c r="R177" i="4" s="1"/>
  <c r="Q177" i="4" a="1"/>
  <c r="Q177" i="4" s="1"/>
  <c r="P177" i="4" a="1"/>
  <c r="P177" i="4" s="1"/>
  <c r="O177" i="4" a="1"/>
  <c r="O177" i="4" s="1"/>
  <c r="N177" i="4" a="1"/>
  <c r="N177" i="4" s="1"/>
  <c r="M177" i="4" a="1"/>
  <c r="M177" i="4" s="1"/>
  <c r="L177" i="4" a="1"/>
  <c r="L177" i="4" s="1"/>
  <c r="K177" i="4" a="1"/>
  <c r="K177" i="4" s="1"/>
  <c r="J177" i="4" a="1"/>
  <c r="J177" i="4" s="1"/>
  <c r="I177" i="4" a="1"/>
  <c r="I177" i="4" s="1"/>
  <c r="H177" i="4" a="1"/>
  <c r="H177" i="4" s="1"/>
  <c r="G177" i="4" a="1"/>
  <c r="G177" i="4" s="1"/>
  <c r="F177" i="4" a="1"/>
  <c r="F177" i="4" s="1"/>
  <c r="E177" i="4" a="1"/>
  <c r="E177" i="4" s="1"/>
  <c r="D177" i="4" a="1"/>
  <c r="D177" i="4" s="1"/>
  <c r="C177" i="4" a="1"/>
  <c r="C177" i="4" s="1"/>
  <c r="R176" i="4" a="1"/>
  <c r="R176" i="4" s="1"/>
  <c r="Q176" i="4" a="1"/>
  <c r="Q176" i="4" s="1"/>
  <c r="P176" i="4" a="1"/>
  <c r="P176" i="4" s="1"/>
  <c r="O176" i="4" a="1"/>
  <c r="O176" i="4" s="1"/>
  <c r="N176" i="4" a="1"/>
  <c r="N176" i="4" s="1"/>
  <c r="M176" i="4" a="1"/>
  <c r="M176" i="4" s="1"/>
  <c r="L176" i="4" a="1"/>
  <c r="L176" i="4" s="1"/>
  <c r="K176" i="4" a="1"/>
  <c r="K176" i="4" s="1"/>
  <c r="J176" i="4" a="1"/>
  <c r="J176" i="4" s="1"/>
  <c r="I176" i="4" a="1"/>
  <c r="I176" i="4" s="1"/>
  <c r="H176" i="4" a="1"/>
  <c r="H176" i="4" s="1"/>
  <c r="G176" i="4" a="1"/>
  <c r="G176" i="4" s="1"/>
  <c r="F176" i="4" a="1"/>
  <c r="F176" i="4" s="1"/>
  <c r="E176" i="4" a="1"/>
  <c r="E176" i="4" s="1"/>
  <c r="D176" i="4" a="1"/>
  <c r="D176" i="4" s="1"/>
  <c r="C176" i="4" a="1"/>
  <c r="C176" i="4" s="1"/>
  <c r="R175" i="4" a="1"/>
  <c r="R175" i="4" s="1"/>
  <c r="Q175" i="4" a="1"/>
  <c r="Q175" i="4" s="1"/>
  <c r="P175" i="4" a="1"/>
  <c r="P175" i="4" s="1"/>
  <c r="O175" i="4" a="1"/>
  <c r="O175" i="4" s="1"/>
  <c r="N175" i="4" a="1"/>
  <c r="N175" i="4" s="1"/>
  <c r="M175" i="4" a="1"/>
  <c r="M175" i="4" s="1"/>
  <c r="L175" i="4" a="1"/>
  <c r="L175" i="4" s="1"/>
  <c r="K175" i="4" a="1"/>
  <c r="K175" i="4" s="1"/>
  <c r="J175" i="4" a="1"/>
  <c r="J175" i="4" s="1"/>
  <c r="I175" i="4" a="1"/>
  <c r="I175" i="4" s="1"/>
  <c r="H175" i="4" a="1"/>
  <c r="H175" i="4" s="1"/>
  <c r="G175" i="4" a="1"/>
  <c r="G175" i="4" s="1"/>
  <c r="F175" i="4" a="1"/>
  <c r="F175" i="4" s="1"/>
  <c r="E175" i="4" a="1"/>
  <c r="E175" i="4" s="1"/>
  <c r="D175" i="4" a="1"/>
  <c r="D175" i="4" s="1"/>
  <c r="C175" i="4" a="1"/>
  <c r="C175" i="4" s="1"/>
  <c r="R174" i="4" a="1"/>
  <c r="R174" i="4" s="1"/>
  <c r="Q174" i="4" a="1"/>
  <c r="Q174" i="4" s="1"/>
  <c r="P174" i="4" a="1"/>
  <c r="P174" i="4" s="1"/>
  <c r="O174" i="4" a="1"/>
  <c r="O174" i="4" s="1"/>
  <c r="N174" i="4" a="1"/>
  <c r="N174" i="4" s="1"/>
  <c r="M174" i="4" a="1"/>
  <c r="M174" i="4" s="1"/>
  <c r="L174" i="4" a="1"/>
  <c r="L174" i="4" s="1"/>
  <c r="K174" i="4" a="1"/>
  <c r="K174" i="4" s="1"/>
  <c r="J174" i="4" a="1"/>
  <c r="J174" i="4" s="1"/>
  <c r="I174" i="4" a="1"/>
  <c r="I174" i="4" s="1"/>
  <c r="H174" i="4" a="1"/>
  <c r="H174" i="4" s="1"/>
  <c r="G174" i="4" a="1"/>
  <c r="G174" i="4" s="1"/>
  <c r="F174" i="4" a="1"/>
  <c r="F174" i="4" s="1"/>
  <c r="E174" i="4" a="1"/>
  <c r="E174" i="4" s="1"/>
  <c r="D174" i="4" a="1"/>
  <c r="D174" i="4" s="1"/>
  <c r="C174" i="4" a="1"/>
  <c r="C174" i="4" s="1"/>
  <c r="R173" i="4" a="1"/>
  <c r="R173" i="4" s="1"/>
  <c r="Q173" i="4" a="1"/>
  <c r="Q173" i="4" s="1"/>
  <c r="P173" i="4" a="1"/>
  <c r="P173" i="4" s="1"/>
  <c r="O173" i="4" a="1"/>
  <c r="O173" i="4" s="1"/>
  <c r="N173" i="4" a="1"/>
  <c r="N173" i="4" s="1"/>
  <c r="M173" i="4" a="1"/>
  <c r="M173" i="4" s="1"/>
  <c r="L173" i="4" a="1"/>
  <c r="L173" i="4" s="1"/>
  <c r="K173" i="4" a="1"/>
  <c r="K173" i="4" s="1"/>
  <c r="J173" i="4" a="1"/>
  <c r="J173" i="4" s="1"/>
  <c r="I173" i="4" a="1"/>
  <c r="I173" i="4" s="1"/>
  <c r="H173" i="4" a="1"/>
  <c r="H173" i="4" s="1"/>
  <c r="G173" i="4" a="1"/>
  <c r="G173" i="4" s="1"/>
  <c r="F173" i="4" a="1"/>
  <c r="F173" i="4" s="1"/>
  <c r="E173" i="4" a="1"/>
  <c r="E173" i="4" s="1"/>
  <c r="D173" i="4" a="1"/>
  <c r="D173" i="4" s="1"/>
  <c r="C173" i="4" a="1"/>
  <c r="C173" i="4" s="1"/>
  <c r="R172" i="4" a="1"/>
  <c r="R172" i="4" s="1"/>
  <c r="Q172" i="4" a="1"/>
  <c r="Q172" i="4" s="1"/>
  <c r="P172" i="4" a="1"/>
  <c r="P172" i="4" s="1"/>
  <c r="O172" i="4" a="1"/>
  <c r="O172" i="4" s="1"/>
  <c r="N172" i="4" a="1"/>
  <c r="N172" i="4" s="1"/>
  <c r="M172" i="4" a="1"/>
  <c r="M172" i="4" s="1"/>
  <c r="L172" i="4" a="1"/>
  <c r="L172" i="4" s="1"/>
  <c r="K172" i="4" a="1"/>
  <c r="K172" i="4" s="1"/>
  <c r="J172" i="4" a="1"/>
  <c r="J172" i="4" s="1"/>
  <c r="I172" i="4" a="1"/>
  <c r="I172" i="4" s="1"/>
  <c r="H172" i="4" a="1"/>
  <c r="H172" i="4" s="1"/>
  <c r="G172" i="4" a="1"/>
  <c r="G172" i="4" s="1"/>
  <c r="F172" i="4" a="1"/>
  <c r="F172" i="4" s="1"/>
  <c r="E172" i="4" a="1"/>
  <c r="E172" i="4" s="1"/>
  <c r="D172" i="4" a="1"/>
  <c r="D172" i="4" s="1"/>
  <c r="C172" i="4" a="1"/>
  <c r="C172" i="4" s="1"/>
  <c r="R171" i="4" a="1"/>
  <c r="R171" i="4" s="1"/>
  <c r="Q171" i="4" a="1"/>
  <c r="Q171" i="4" s="1"/>
  <c r="P171" i="4" a="1"/>
  <c r="P171" i="4" s="1"/>
  <c r="O171" i="4" a="1"/>
  <c r="O171" i="4" s="1"/>
  <c r="N171" i="4" a="1"/>
  <c r="N171" i="4" s="1"/>
  <c r="M171" i="4" a="1"/>
  <c r="M171" i="4" s="1"/>
  <c r="L171" i="4" a="1"/>
  <c r="L171" i="4" s="1"/>
  <c r="K171" i="4" a="1"/>
  <c r="K171" i="4" s="1"/>
  <c r="J171" i="4" a="1"/>
  <c r="J171" i="4" s="1"/>
  <c r="I171" i="4" a="1"/>
  <c r="I171" i="4" s="1"/>
  <c r="H171" i="4" a="1"/>
  <c r="H171" i="4" s="1"/>
  <c r="G171" i="4" a="1"/>
  <c r="G171" i="4" s="1"/>
  <c r="F171" i="4" a="1"/>
  <c r="F171" i="4" s="1"/>
  <c r="E171" i="4" a="1"/>
  <c r="E171" i="4" s="1"/>
  <c r="D171" i="4" a="1"/>
  <c r="D171" i="4" s="1"/>
  <c r="C171" i="4" a="1"/>
  <c r="C171" i="4" s="1"/>
  <c r="R170" i="4" a="1"/>
  <c r="R170" i="4" s="1"/>
  <c r="Q170" i="4" a="1"/>
  <c r="Q170" i="4" s="1"/>
  <c r="P170" i="4" a="1"/>
  <c r="P170" i="4" s="1"/>
  <c r="O170" i="4" a="1"/>
  <c r="O170" i="4" s="1"/>
  <c r="N170" i="4" a="1"/>
  <c r="N170" i="4" s="1"/>
  <c r="M170" i="4" a="1"/>
  <c r="M170" i="4" s="1"/>
  <c r="L170" i="4" a="1"/>
  <c r="L170" i="4" s="1"/>
  <c r="K170" i="4" a="1"/>
  <c r="K170" i="4" s="1"/>
  <c r="J170" i="4" a="1"/>
  <c r="J170" i="4" s="1"/>
  <c r="I170" i="4" a="1"/>
  <c r="I170" i="4" s="1"/>
  <c r="H170" i="4" a="1"/>
  <c r="H170" i="4" s="1"/>
  <c r="G170" i="4" a="1"/>
  <c r="G170" i="4" s="1"/>
  <c r="F170" i="4" a="1"/>
  <c r="F170" i="4" s="1"/>
  <c r="E170" i="4" a="1"/>
  <c r="E170" i="4" s="1"/>
  <c r="D170" i="4" a="1"/>
  <c r="D170" i="4" s="1"/>
  <c r="C170" i="4" a="1"/>
  <c r="C170" i="4" s="1"/>
  <c r="R169" i="4" a="1"/>
  <c r="R169" i="4" s="1"/>
  <c r="Q169" i="4" a="1"/>
  <c r="Q169" i="4" s="1"/>
  <c r="P169" i="4" a="1"/>
  <c r="P169" i="4" s="1"/>
  <c r="O169" i="4" a="1"/>
  <c r="O169" i="4" s="1"/>
  <c r="N169" i="4" a="1"/>
  <c r="N169" i="4" s="1"/>
  <c r="M169" i="4" a="1"/>
  <c r="M169" i="4" s="1"/>
  <c r="L169" i="4" a="1"/>
  <c r="L169" i="4" s="1"/>
  <c r="K169" i="4" a="1"/>
  <c r="K169" i="4" s="1"/>
  <c r="J169" i="4" a="1"/>
  <c r="J169" i="4" s="1"/>
  <c r="I169" i="4" a="1"/>
  <c r="I169" i="4" s="1"/>
  <c r="H169" i="4" a="1"/>
  <c r="H169" i="4" s="1"/>
  <c r="G169" i="4" a="1"/>
  <c r="G169" i="4" s="1"/>
  <c r="F169" i="4" a="1"/>
  <c r="F169" i="4" s="1"/>
  <c r="E169" i="4" a="1"/>
  <c r="E169" i="4" s="1"/>
  <c r="D169" i="4" a="1"/>
  <c r="D169" i="4" s="1"/>
  <c r="C169" i="4" a="1"/>
  <c r="C169" i="4" s="1"/>
  <c r="R168" i="4" a="1"/>
  <c r="R168" i="4" s="1"/>
  <c r="Q168" i="4" a="1"/>
  <c r="Q168" i="4" s="1"/>
  <c r="P168" i="4" a="1"/>
  <c r="P168" i="4" s="1"/>
  <c r="O168" i="4" a="1"/>
  <c r="O168" i="4" s="1"/>
  <c r="N168" i="4" a="1"/>
  <c r="N168" i="4" s="1"/>
  <c r="M168" i="4" a="1"/>
  <c r="M168" i="4" s="1"/>
  <c r="L168" i="4" a="1"/>
  <c r="L168" i="4" s="1"/>
  <c r="K168" i="4" a="1"/>
  <c r="K168" i="4" s="1"/>
  <c r="J168" i="4" a="1"/>
  <c r="J168" i="4" s="1"/>
  <c r="I168" i="4" a="1"/>
  <c r="I168" i="4" s="1"/>
  <c r="H168" i="4" a="1"/>
  <c r="H168" i="4" s="1"/>
  <c r="G168" i="4" a="1"/>
  <c r="G168" i="4" s="1"/>
  <c r="F168" i="4" a="1"/>
  <c r="F168" i="4" s="1"/>
  <c r="E168" i="4" a="1"/>
  <c r="E168" i="4" s="1"/>
  <c r="D168" i="4" a="1"/>
  <c r="D168" i="4" s="1"/>
  <c r="C168" i="4" a="1"/>
  <c r="C168" i="4" s="1"/>
  <c r="R167" i="4" a="1"/>
  <c r="R167" i="4" s="1"/>
  <c r="Q167" i="4" a="1"/>
  <c r="Q167" i="4" s="1"/>
  <c r="P167" i="4" a="1"/>
  <c r="P167" i="4" s="1"/>
  <c r="O167" i="4" a="1"/>
  <c r="O167" i="4" s="1"/>
  <c r="N167" i="4" a="1"/>
  <c r="N167" i="4" s="1"/>
  <c r="M167" i="4" a="1"/>
  <c r="M167" i="4" s="1"/>
  <c r="L167" i="4" a="1"/>
  <c r="L167" i="4" s="1"/>
  <c r="K167" i="4" a="1"/>
  <c r="K167" i="4" s="1"/>
  <c r="J167" i="4" a="1"/>
  <c r="J167" i="4" s="1"/>
  <c r="I167" i="4" a="1"/>
  <c r="I167" i="4" s="1"/>
  <c r="H167" i="4" a="1"/>
  <c r="H167" i="4" s="1"/>
  <c r="G167" i="4" a="1"/>
  <c r="G167" i="4" s="1"/>
  <c r="F167" i="4" a="1"/>
  <c r="F167" i="4" s="1"/>
  <c r="E167" i="4" a="1"/>
  <c r="E167" i="4" s="1"/>
  <c r="D167" i="4" a="1"/>
  <c r="D167" i="4" s="1"/>
  <c r="C167" i="4" a="1"/>
  <c r="C167" i="4" s="1"/>
  <c r="R166" i="4" a="1"/>
  <c r="R166" i="4" s="1"/>
  <c r="Q166" i="4" a="1"/>
  <c r="Q166" i="4" s="1"/>
  <c r="P166" i="4" a="1"/>
  <c r="P166" i="4" s="1"/>
  <c r="O166" i="4" a="1"/>
  <c r="O166" i="4" s="1"/>
  <c r="N166" i="4" a="1"/>
  <c r="N166" i="4" s="1"/>
  <c r="M166" i="4" a="1"/>
  <c r="M166" i="4" s="1"/>
  <c r="L166" i="4" a="1"/>
  <c r="L166" i="4" s="1"/>
  <c r="K166" i="4" a="1"/>
  <c r="K166" i="4" s="1"/>
  <c r="J166" i="4" a="1"/>
  <c r="J166" i="4" s="1"/>
  <c r="I166" i="4" a="1"/>
  <c r="I166" i="4" s="1"/>
  <c r="H166" i="4" a="1"/>
  <c r="H166" i="4" s="1"/>
  <c r="G166" i="4" a="1"/>
  <c r="G166" i="4" s="1"/>
  <c r="F166" i="4" a="1"/>
  <c r="F166" i="4" s="1"/>
  <c r="E166" i="4" a="1"/>
  <c r="E166" i="4" s="1"/>
  <c r="D166" i="4" a="1"/>
  <c r="D166" i="4" s="1"/>
  <c r="C166" i="4" a="1"/>
  <c r="C166" i="4" s="1"/>
  <c r="R165" i="4" a="1"/>
  <c r="R165" i="4" s="1"/>
  <c r="Q165" i="4" a="1"/>
  <c r="Q165" i="4" s="1"/>
  <c r="P165" i="4" a="1"/>
  <c r="P165" i="4" s="1"/>
  <c r="O165" i="4" a="1"/>
  <c r="O165" i="4" s="1"/>
  <c r="N165" i="4" a="1"/>
  <c r="N165" i="4" s="1"/>
  <c r="M165" i="4" a="1"/>
  <c r="M165" i="4" s="1"/>
  <c r="L165" i="4" a="1"/>
  <c r="L165" i="4" s="1"/>
  <c r="K165" i="4" a="1"/>
  <c r="K165" i="4" s="1"/>
  <c r="J165" i="4" a="1"/>
  <c r="J165" i="4" s="1"/>
  <c r="I165" i="4" a="1"/>
  <c r="I165" i="4" s="1"/>
  <c r="H165" i="4" a="1"/>
  <c r="H165" i="4" s="1"/>
  <c r="G165" i="4" a="1"/>
  <c r="G165" i="4" s="1"/>
  <c r="F165" i="4" a="1"/>
  <c r="F165" i="4" s="1"/>
  <c r="E165" i="4" a="1"/>
  <c r="E165" i="4" s="1"/>
  <c r="D165" i="4" a="1"/>
  <c r="D165" i="4" s="1"/>
  <c r="C165" i="4" a="1"/>
  <c r="C165" i="4" s="1"/>
  <c r="R164" i="4" a="1"/>
  <c r="R164" i="4" s="1"/>
  <c r="Q164" i="4" a="1"/>
  <c r="Q164" i="4" s="1"/>
  <c r="P164" i="4" a="1"/>
  <c r="P164" i="4" s="1"/>
  <c r="O164" i="4" a="1"/>
  <c r="O164" i="4" s="1"/>
  <c r="N164" i="4" a="1"/>
  <c r="N164" i="4" s="1"/>
  <c r="M164" i="4" a="1"/>
  <c r="M164" i="4" s="1"/>
  <c r="L164" i="4" a="1"/>
  <c r="L164" i="4" s="1"/>
  <c r="K164" i="4" a="1"/>
  <c r="K164" i="4" s="1"/>
  <c r="J164" i="4" a="1"/>
  <c r="J164" i="4" s="1"/>
  <c r="I164" i="4" a="1"/>
  <c r="I164" i="4" s="1"/>
  <c r="H164" i="4" a="1"/>
  <c r="H164" i="4" s="1"/>
  <c r="G164" i="4" a="1"/>
  <c r="G164" i="4" s="1"/>
  <c r="F164" i="4" a="1"/>
  <c r="F164" i="4" s="1"/>
  <c r="E164" i="4" a="1"/>
  <c r="E164" i="4" s="1"/>
  <c r="D164" i="4" a="1"/>
  <c r="D164" i="4" s="1"/>
  <c r="C164" i="4" a="1"/>
  <c r="C164" i="4" s="1"/>
  <c r="R163" i="4" a="1"/>
  <c r="R163" i="4" s="1"/>
  <c r="Q163" i="4" a="1"/>
  <c r="Q163" i="4" s="1"/>
  <c r="P163" i="4" a="1"/>
  <c r="P163" i="4" s="1"/>
  <c r="O163" i="4" a="1"/>
  <c r="O163" i="4" s="1"/>
  <c r="N163" i="4" a="1"/>
  <c r="N163" i="4" s="1"/>
  <c r="M163" i="4" a="1"/>
  <c r="M163" i="4" s="1"/>
  <c r="L163" i="4" a="1"/>
  <c r="L163" i="4" s="1"/>
  <c r="K163" i="4" a="1"/>
  <c r="K163" i="4" s="1"/>
  <c r="J163" i="4" a="1"/>
  <c r="J163" i="4" s="1"/>
  <c r="I163" i="4" a="1"/>
  <c r="I163" i="4" s="1"/>
  <c r="H163" i="4" a="1"/>
  <c r="H163" i="4" s="1"/>
  <c r="G163" i="4" a="1"/>
  <c r="G163" i="4" s="1"/>
  <c r="F163" i="4" a="1"/>
  <c r="F163" i="4" s="1"/>
  <c r="E163" i="4" a="1"/>
  <c r="E163" i="4" s="1"/>
  <c r="D163" i="4" a="1"/>
  <c r="D163" i="4" s="1"/>
  <c r="C163" i="4" a="1"/>
  <c r="C163" i="4" s="1"/>
  <c r="R162" i="4" a="1"/>
  <c r="R162" i="4" s="1"/>
  <c r="Q162" i="4" a="1"/>
  <c r="Q162" i="4" s="1"/>
  <c r="P162" i="4" a="1"/>
  <c r="P162" i="4" s="1"/>
  <c r="O162" i="4" a="1"/>
  <c r="O162" i="4" s="1"/>
  <c r="N162" i="4" a="1"/>
  <c r="N162" i="4" s="1"/>
  <c r="M162" i="4" a="1"/>
  <c r="M162" i="4" s="1"/>
  <c r="L162" i="4" a="1"/>
  <c r="L162" i="4" s="1"/>
  <c r="K162" i="4" a="1"/>
  <c r="K162" i="4" s="1"/>
  <c r="J162" i="4" a="1"/>
  <c r="J162" i="4" s="1"/>
  <c r="I162" i="4" a="1"/>
  <c r="I162" i="4" s="1"/>
  <c r="H162" i="4" a="1"/>
  <c r="H162" i="4" s="1"/>
  <c r="G162" i="4" a="1"/>
  <c r="G162" i="4" s="1"/>
  <c r="F162" i="4" a="1"/>
  <c r="F162" i="4" s="1"/>
  <c r="E162" i="4" a="1"/>
  <c r="E162" i="4" s="1"/>
  <c r="D162" i="4" a="1"/>
  <c r="D162" i="4" s="1"/>
  <c r="C162" i="4" a="1"/>
  <c r="C162" i="4" s="1"/>
  <c r="R161" i="4" a="1"/>
  <c r="R161" i="4" s="1"/>
  <c r="Q161" i="4" a="1"/>
  <c r="Q161" i="4" s="1"/>
  <c r="P161" i="4" a="1"/>
  <c r="P161" i="4" s="1"/>
  <c r="O161" i="4" a="1"/>
  <c r="O161" i="4" s="1"/>
  <c r="N161" i="4" a="1"/>
  <c r="N161" i="4" s="1"/>
  <c r="M161" i="4" a="1"/>
  <c r="M161" i="4" s="1"/>
  <c r="L161" i="4" a="1"/>
  <c r="L161" i="4" s="1"/>
  <c r="K161" i="4" a="1"/>
  <c r="K161" i="4" s="1"/>
  <c r="J161" i="4" a="1"/>
  <c r="J161" i="4" s="1"/>
  <c r="I161" i="4" a="1"/>
  <c r="I161" i="4" s="1"/>
  <c r="H161" i="4" a="1"/>
  <c r="H161" i="4" s="1"/>
  <c r="G161" i="4" a="1"/>
  <c r="G161" i="4" s="1"/>
  <c r="F161" i="4" a="1"/>
  <c r="F161" i="4" s="1"/>
  <c r="E161" i="4" a="1"/>
  <c r="E161" i="4" s="1"/>
  <c r="D161" i="4" a="1"/>
  <c r="D161" i="4" s="1"/>
  <c r="C161" i="4" a="1"/>
  <c r="C161" i="4" s="1"/>
  <c r="R160" i="4" a="1"/>
  <c r="R160" i="4" s="1"/>
  <c r="Q160" i="4" a="1"/>
  <c r="Q160" i="4" s="1"/>
  <c r="P160" i="4" a="1"/>
  <c r="P160" i="4" s="1"/>
  <c r="O160" i="4" a="1"/>
  <c r="O160" i="4" s="1"/>
  <c r="N160" i="4" a="1"/>
  <c r="N160" i="4" s="1"/>
  <c r="M160" i="4" a="1"/>
  <c r="M160" i="4" s="1"/>
  <c r="L160" i="4" a="1"/>
  <c r="L160" i="4" s="1"/>
  <c r="K160" i="4" a="1"/>
  <c r="K160" i="4" s="1"/>
  <c r="J160" i="4" a="1"/>
  <c r="J160" i="4" s="1"/>
  <c r="I160" i="4" a="1"/>
  <c r="I160" i="4" s="1"/>
  <c r="H160" i="4" a="1"/>
  <c r="H160" i="4" s="1"/>
  <c r="G160" i="4" a="1"/>
  <c r="G160" i="4" s="1"/>
  <c r="F160" i="4" a="1"/>
  <c r="F160" i="4" s="1"/>
  <c r="E160" i="4" a="1"/>
  <c r="E160" i="4" s="1"/>
  <c r="D160" i="4" a="1"/>
  <c r="D160" i="4" s="1"/>
  <c r="C160" i="4" a="1"/>
  <c r="C160" i="4" s="1"/>
  <c r="R159" i="4" a="1"/>
  <c r="R159" i="4" s="1"/>
  <c r="Q159" i="4" a="1"/>
  <c r="Q159" i="4" s="1"/>
  <c r="P159" i="4" a="1"/>
  <c r="P159" i="4" s="1"/>
  <c r="O159" i="4" a="1"/>
  <c r="O159" i="4" s="1"/>
  <c r="N159" i="4" a="1"/>
  <c r="N159" i="4" s="1"/>
  <c r="M159" i="4" a="1"/>
  <c r="M159" i="4" s="1"/>
  <c r="L159" i="4" a="1"/>
  <c r="L159" i="4" s="1"/>
  <c r="K159" i="4" a="1"/>
  <c r="K159" i="4" s="1"/>
  <c r="J159" i="4" a="1"/>
  <c r="J159" i="4" s="1"/>
  <c r="I159" i="4" a="1"/>
  <c r="I159" i="4" s="1"/>
  <c r="H159" i="4" a="1"/>
  <c r="H159" i="4" s="1"/>
  <c r="G159" i="4" a="1"/>
  <c r="G159" i="4" s="1"/>
  <c r="F159" i="4" a="1"/>
  <c r="F159" i="4" s="1"/>
  <c r="E159" i="4" a="1"/>
  <c r="E159" i="4" s="1"/>
  <c r="D159" i="4" a="1"/>
  <c r="D159" i="4" s="1"/>
  <c r="C159" i="4" a="1"/>
  <c r="C159" i="4" s="1"/>
  <c r="R158" i="4" a="1"/>
  <c r="R158" i="4" s="1"/>
  <c r="Q158" i="4" a="1"/>
  <c r="Q158" i="4" s="1"/>
  <c r="P158" i="4" a="1"/>
  <c r="P158" i="4" s="1"/>
  <c r="O158" i="4" a="1"/>
  <c r="O158" i="4" s="1"/>
  <c r="N158" i="4" a="1"/>
  <c r="N158" i="4" s="1"/>
  <c r="M158" i="4" a="1"/>
  <c r="M158" i="4" s="1"/>
  <c r="L158" i="4" a="1"/>
  <c r="L158" i="4" s="1"/>
  <c r="K158" i="4" a="1"/>
  <c r="K158" i="4" s="1"/>
  <c r="J158" i="4" a="1"/>
  <c r="J158" i="4" s="1"/>
  <c r="I158" i="4" a="1"/>
  <c r="I158" i="4" s="1"/>
  <c r="H158" i="4" a="1"/>
  <c r="H158" i="4" s="1"/>
  <c r="G158" i="4" a="1"/>
  <c r="G158" i="4" s="1"/>
  <c r="F158" i="4" a="1"/>
  <c r="F158" i="4" s="1"/>
  <c r="E158" i="4" a="1"/>
  <c r="E158" i="4" s="1"/>
  <c r="D158" i="4" a="1"/>
  <c r="D158" i="4" s="1"/>
  <c r="C158" i="4" a="1"/>
  <c r="C158" i="4" s="1"/>
  <c r="R157" i="4" a="1"/>
  <c r="R157" i="4" s="1"/>
  <c r="Q157" i="4" a="1"/>
  <c r="Q157" i="4" s="1"/>
  <c r="P157" i="4" a="1"/>
  <c r="P157" i="4" s="1"/>
  <c r="O157" i="4" a="1"/>
  <c r="O157" i="4" s="1"/>
  <c r="N157" i="4" a="1"/>
  <c r="N157" i="4" s="1"/>
  <c r="M157" i="4" a="1"/>
  <c r="M157" i="4" s="1"/>
  <c r="L157" i="4" a="1"/>
  <c r="L157" i="4" s="1"/>
  <c r="K157" i="4" a="1"/>
  <c r="K157" i="4" s="1"/>
  <c r="J157" i="4" a="1"/>
  <c r="J157" i="4" s="1"/>
  <c r="I157" i="4" a="1"/>
  <c r="I157" i="4" s="1"/>
  <c r="H157" i="4" a="1"/>
  <c r="H157" i="4" s="1"/>
  <c r="G157" i="4" a="1"/>
  <c r="G157" i="4" s="1"/>
  <c r="F157" i="4" a="1"/>
  <c r="F157" i="4" s="1"/>
  <c r="E157" i="4" a="1"/>
  <c r="E157" i="4" s="1"/>
  <c r="D157" i="4" a="1"/>
  <c r="D157" i="4" s="1"/>
  <c r="C157" i="4" a="1"/>
  <c r="C157" i="4" s="1"/>
  <c r="R156" i="4" a="1"/>
  <c r="R156" i="4" s="1"/>
  <c r="Q156" i="4" a="1"/>
  <c r="Q156" i="4" s="1"/>
  <c r="P156" i="4" a="1"/>
  <c r="P156" i="4" s="1"/>
  <c r="O156" i="4" a="1"/>
  <c r="O156" i="4" s="1"/>
  <c r="N156" i="4" a="1"/>
  <c r="N156" i="4" s="1"/>
  <c r="M156" i="4" a="1"/>
  <c r="M156" i="4" s="1"/>
  <c r="L156" i="4" a="1"/>
  <c r="L156" i="4" s="1"/>
  <c r="K156" i="4" a="1"/>
  <c r="K156" i="4" s="1"/>
  <c r="J156" i="4" a="1"/>
  <c r="J156" i="4" s="1"/>
  <c r="I156" i="4" a="1"/>
  <c r="I156" i="4" s="1"/>
  <c r="H156" i="4" a="1"/>
  <c r="H156" i="4" s="1"/>
  <c r="G156" i="4" a="1"/>
  <c r="G156" i="4" s="1"/>
  <c r="F156" i="4" a="1"/>
  <c r="F156" i="4" s="1"/>
  <c r="E156" i="4" a="1"/>
  <c r="E156" i="4" s="1"/>
  <c r="D156" i="4" a="1"/>
  <c r="D156" i="4" s="1"/>
  <c r="C156" i="4" a="1"/>
  <c r="C156" i="4" s="1"/>
  <c r="R155" i="4" a="1"/>
  <c r="R155" i="4" s="1"/>
  <c r="Q155" i="4" a="1"/>
  <c r="Q155" i="4" s="1"/>
  <c r="P155" i="4" a="1"/>
  <c r="P155" i="4" s="1"/>
  <c r="O155" i="4" a="1"/>
  <c r="O155" i="4" s="1"/>
  <c r="N155" i="4" a="1"/>
  <c r="N155" i="4" s="1"/>
  <c r="M155" i="4" a="1"/>
  <c r="M155" i="4" s="1"/>
  <c r="L155" i="4" a="1"/>
  <c r="L155" i="4" s="1"/>
  <c r="K155" i="4" a="1"/>
  <c r="K155" i="4" s="1"/>
  <c r="J155" i="4" a="1"/>
  <c r="J155" i="4" s="1"/>
  <c r="I155" i="4" a="1"/>
  <c r="I155" i="4" s="1"/>
  <c r="H155" i="4" a="1"/>
  <c r="H155" i="4" s="1"/>
  <c r="G155" i="4" a="1"/>
  <c r="G155" i="4" s="1"/>
  <c r="F155" i="4" a="1"/>
  <c r="F155" i="4" s="1"/>
  <c r="E155" i="4" a="1"/>
  <c r="E155" i="4" s="1"/>
  <c r="D155" i="4" a="1"/>
  <c r="D155" i="4" s="1"/>
  <c r="C155" i="4" a="1"/>
  <c r="C155" i="4" s="1"/>
  <c r="R154" i="4" a="1"/>
  <c r="R154" i="4" s="1"/>
  <c r="Q154" i="4" a="1"/>
  <c r="Q154" i="4" s="1"/>
  <c r="P154" i="4" a="1"/>
  <c r="P154" i="4" s="1"/>
  <c r="O154" i="4" a="1"/>
  <c r="O154" i="4" s="1"/>
  <c r="N154" i="4" a="1"/>
  <c r="N154" i="4" s="1"/>
  <c r="M154" i="4" a="1"/>
  <c r="M154" i="4" s="1"/>
  <c r="L154" i="4" a="1"/>
  <c r="L154" i="4" s="1"/>
  <c r="K154" i="4" a="1"/>
  <c r="K154" i="4" s="1"/>
  <c r="J154" i="4" a="1"/>
  <c r="J154" i="4" s="1"/>
  <c r="I154" i="4" a="1"/>
  <c r="I154" i="4" s="1"/>
  <c r="H154" i="4" a="1"/>
  <c r="H154" i="4" s="1"/>
  <c r="G154" i="4" a="1"/>
  <c r="G154" i="4" s="1"/>
  <c r="F154" i="4" a="1"/>
  <c r="F154" i="4" s="1"/>
  <c r="E154" i="4" a="1"/>
  <c r="E154" i="4" s="1"/>
  <c r="D154" i="4" a="1"/>
  <c r="D154" i="4" s="1"/>
  <c r="C154" i="4" a="1"/>
  <c r="C154" i="4" s="1"/>
  <c r="R153" i="4" a="1"/>
  <c r="R153" i="4" s="1"/>
  <c r="Q153" i="4" a="1"/>
  <c r="Q153" i="4" s="1"/>
  <c r="P153" i="4" a="1"/>
  <c r="P153" i="4" s="1"/>
  <c r="O153" i="4" a="1"/>
  <c r="O153" i="4" s="1"/>
  <c r="N153" i="4" a="1"/>
  <c r="N153" i="4" s="1"/>
  <c r="M153" i="4" a="1"/>
  <c r="M153" i="4" s="1"/>
  <c r="L153" i="4" a="1"/>
  <c r="L153" i="4" s="1"/>
  <c r="K153" i="4" a="1"/>
  <c r="K153" i="4" s="1"/>
  <c r="J153" i="4" a="1"/>
  <c r="J153" i="4" s="1"/>
  <c r="I153" i="4" a="1"/>
  <c r="I153" i="4" s="1"/>
  <c r="H153" i="4" a="1"/>
  <c r="H153" i="4" s="1"/>
  <c r="G153" i="4" a="1"/>
  <c r="G153" i="4" s="1"/>
  <c r="F153" i="4" a="1"/>
  <c r="F153" i="4" s="1"/>
  <c r="E153" i="4" a="1"/>
  <c r="E153" i="4" s="1"/>
  <c r="D153" i="4" a="1"/>
  <c r="D153" i="4" s="1"/>
  <c r="C153" i="4" a="1"/>
  <c r="C153" i="4" s="1"/>
  <c r="R152" i="4" a="1"/>
  <c r="R152" i="4" s="1"/>
  <c r="Q152" i="4" a="1"/>
  <c r="Q152" i="4" s="1"/>
  <c r="P152" i="4" a="1"/>
  <c r="P152" i="4" s="1"/>
  <c r="O152" i="4" a="1"/>
  <c r="O152" i="4" s="1"/>
  <c r="N152" i="4" a="1"/>
  <c r="N152" i="4" s="1"/>
  <c r="M152" i="4" a="1"/>
  <c r="M152" i="4" s="1"/>
  <c r="L152" i="4" a="1"/>
  <c r="L152" i="4" s="1"/>
  <c r="K152" i="4" a="1"/>
  <c r="K152" i="4" s="1"/>
  <c r="J152" i="4" a="1"/>
  <c r="J152" i="4" s="1"/>
  <c r="I152" i="4" a="1"/>
  <c r="I152" i="4" s="1"/>
  <c r="H152" i="4" a="1"/>
  <c r="H152" i="4" s="1"/>
  <c r="G152" i="4" a="1"/>
  <c r="G152" i="4" s="1"/>
  <c r="F152" i="4" a="1"/>
  <c r="F152" i="4" s="1"/>
  <c r="E152" i="4" a="1"/>
  <c r="E152" i="4" s="1"/>
  <c r="D152" i="4" a="1"/>
  <c r="D152" i="4" s="1"/>
  <c r="C152" i="4" a="1"/>
  <c r="C152" i="4" s="1"/>
  <c r="R151" i="4" a="1"/>
  <c r="R151" i="4" s="1"/>
  <c r="Q151" i="4" a="1"/>
  <c r="Q151" i="4" s="1"/>
  <c r="P151" i="4" a="1"/>
  <c r="P151" i="4" s="1"/>
  <c r="O151" i="4" a="1"/>
  <c r="O151" i="4" s="1"/>
  <c r="N151" i="4" a="1"/>
  <c r="N151" i="4" s="1"/>
  <c r="M151" i="4" a="1"/>
  <c r="M151" i="4" s="1"/>
  <c r="L151" i="4" a="1"/>
  <c r="L151" i="4" s="1"/>
  <c r="K151" i="4" a="1"/>
  <c r="K151" i="4" s="1"/>
  <c r="J151" i="4" a="1"/>
  <c r="J151" i="4" s="1"/>
  <c r="I151" i="4" a="1"/>
  <c r="I151" i="4" s="1"/>
  <c r="H151" i="4" a="1"/>
  <c r="H151" i="4" s="1"/>
  <c r="G151" i="4" a="1"/>
  <c r="G151" i="4" s="1"/>
  <c r="F151" i="4" a="1"/>
  <c r="F151" i="4" s="1"/>
  <c r="E151" i="4" a="1"/>
  <c r="E151" i="4" s="1"/>
  <c r="D151" i="4" a="1"/>
  <c r="D151" i="4" s="1"/>
  <c r="C151" i="4" a="1"/>
  <c r="C151" i="4" s="1"/>
  <c r="R150" i="4" a="1"/>
  <c r="R150" i="4" s="1"/>
  <c r="Q150" i="4" a="1"/>
  <c r="Q150" i="4" s="1"/>
  <c r="P150" i="4" a="1"/>
  <c r="P150" i="4" s="1"/>
  <c r="O150" i="4" a="1"/>
  <c r="O150" i="4" s="1"/>
  <c r="N150" i="4" a="1"/>
  <c r="N150" i="4" s="1"/>
  <c r="M150" i="4" a="1"/>
  <c r="M150" i="4" s="1"/>
  <c r="L150" i="4" a="1"/>
  <c r="L150" i="4" s="1"/>
  <c r="K150" i="4" a="1"/>
  <c r="K150" i="4" s="1"/>
  <c r="J150" i="4" a="1"/>
  <c r="J150" i="4" s="1"/>
  <c r="I150" i="4" a="1"/>
  <c r="I150" i="4" s="1"/>
  <c r="H150" i="4" a="1"/>
  <c r="H150" i="4" s="1"/>
  <c r="G150" i="4" a="1"/>
  <c r="G150" i="4" s="1"/>
  <c r="F150" i="4" a="1"/>
  <c r="F150" i="4" s="1"/>
  <c r="E150" i="4" a="1"/>
  <c r="E150" i="4" s="1"/>
  <c r="D150" i="4" a="1"/>
  <c r="D150" i="4" s="1"/>
  <c r="C150" i="4" a="1"/>
  <c r="C150" i="4" s="1"/>
  <c r="R149" i="4" a="1"/>
  <c r="R149" i="4" s="1"/>
  <c r="Q149" i="4" a="1"/>
  <c r="Q149" i="4" s="1"/>
  <c r="P149" i="4" a="1"/>
  <c r="P149" i="4" s="1"/>
  <c r="O149" i="4" a="1"/>
  <c r="O149" i="4" s="1"/>
  <c r="N149" i="4" a="1"/>
  <c r="N149" i="4" s="1"/>
  <c r="M149" i="4" a="1"/>
  <c r="M149" i="4" s="1"/>
  <c r="L149" i="4" a="1"/>
  <c r="L149" i="4" s="1"/>
  <c r="K149" i="4" a="1"/>
  <c r="K149" i="4" s="1"/>
  <c r="J149" i="4" a="1"/>
  <c r="J149" i="4" s="1"/>
  <c r="I149" i="4" a="1"/>
  <c r="I149" i="4" s="1"/>
  <c r="H149" i="4" a="1"/>
  <c r="H149" i="4" s="1"/>
  <c r="G149" i="4" a="1"/>
  <c r="G149" i="4" s="1"/>
  <c r="F149" i="4" a="1"/>
  <c r="F149" i="4" s="1"/>
  <c r="E149" i="4" a="1"/>
  <c r="E149" i="4" s="1"/>
  <c r="D149" i="4" a="1"/>
  <c r="D149" i="4" s="1"/>
  <c r="C149" i="4" a="1"/>
  <c r="C149" i="4" s="1"/>
  <c r="R143" i="4" a="1"/>
  <c r="R143" i="4" s="1"/>
  <c r="Q143" i="4" a="1"/>
  <c r="Q143" i="4" s="1"/>
  <c r="P143" i="4" a="1"/>
  <c r="P143" i="4" s="1"/>
  <c r="O143" i="4" a="1"/>
  <c r="O143" i="4" s="1"/>
  <c r="N143" i="4" a="1"/>
  <c r="N143" i="4" s="1"/>
  <c r="M143" i="4" a="1"/>
  <c r="M143" i="4" s="1"/>
  <c r="L143" i="4" a="1"/>
  <c r="L143" i="4" s="1"/>
  <c r="K143" i="4" a="1"/>
  <c r="K143" i="4" s="1"/>
  <c r="J143" i="4" a="1"/>
  <c r="J143" i="4" s="1"/>
  <c r="I143" i="4" a="1"/>
  <c r="I143" i="4" s="1"/>
  <c r="H143" i="4" a="1"/>
  <c r="H143" i="4" s="1"/>
  <c r="G143" i="4" a="1"/>
  <c r="G143" i="4" s="1"/>
  <c r="F143" i="4" a="1"/>
  <c r="F143" i="4" s="1"/>
  <c r="E143" i="4" a="1"/>
  <c r="E143" i="4" s="1"/>
  <c r="D143" i="4" a="1"/>
  <c r="D143" i="4" s="1"/>
  <c r="C143" i="4" a="1"/>
  <c r="C143" i="4" s="1"/>
  <c r="R142" i="4" a="1"/>
  <c r="R142" i="4" s="1"/>
  <c r="Q142" i="4" a="1"/>
  <c r="Q142" i="4" s="1"/>
  <c r="P142" i="4" a="1"/>
  <c r="P142" i="4" s="1"/>
  <c r="O142" i="4" a="1"/>
  <c r="O142" i="4" s="1"/>
  <c r="N142" i="4" a="1"/>
  <c r="N142" i="4" s="1"/>
  <c r="M142" i="4" a="1"/>
  <c r="M142" i="4" s="1"/>
  <c r="L142" i="4" a="1"/>
  <c r="L142" i="4" s="1"/>
  <c r="K142" i="4" a="1"/>
  <c r="K142" i="4" s="1"/>
  <c r="J142" i="4" a="1"/>
  <c r="J142" i="4" s="1"/>
  <c r="I142" i="4" a="1"/>
  <c r="I142" i="4" s="1"/>
  <c r="H142" i="4" a="1"/>
  <c r="H142" i="4" s="1"/>
  <c r="G142" i="4" a="1"/>
  <c r="G142" i="4" s="1"/>
  <c r="F142" i="4" a="1"/>
  <c r="F142" i="4" s="1"/>
  <c r="E142" i="4" a="1"/>
  <c r="E142" i="4" s="1"/>
  <c r="D142" i="4" a="1"/>
  <c r="D142" i="4" s="1"/>
  <c r="C142" i="4" a="1"/>
  <c r="C142" i="4" s="1"/>
  <c r="R141" i="4" a="1"/>
  <c r="R141" i="4" s="1"/>
  <c r="Q141" i="4" a="1"/>
  <c r="Q141" i="4" s="1"/>
  <c r="P141" i="4" a="1"/>
  <c r="P141" i="4" s="1"/>
  <c r="O141" i="4" a="1"/>
  <c r="O141" i="4" s="1"/>
  <c r="N141" i="4" a="1"/>
  <c r="N141" i="4" s="1"/>
  <c r="M141" i="4" a="1"/>
  <c r="M141" i="4" s="1"/>
  <c r="L141" i="4" a="1"/>
  <c r="L141" i="4" s="1"/>
  <c r="K141" i="4" a="1"/>
  <c r="K141" i="4" s="1"/>
  <c r="J141" i="4" a="1"/>
  <c r="J141" i="4" s="1"/>
  <c r="I141" i="4" a="1"/>
  <c r="I141" i="4" s="1"/>
  <c r="H141" i="4" a="1"/>
  <c r="H141" i="4" s="1"/>
  <c r="G141" i="4" a="1"/>
  <c r="G141" i="4" s="1"/>
  <c r="F141" i="4" a="1"/>
  <c r="F141" i="4" s="1"/>
  <c r="E141" i="4" a="1"/>
  <c r="E141" i="4" s="1"/>
  <c r="D141" i="4" a="1"/>
  <c r="D141" i="4" s="1"/>
  <c r="C141" i="4" a="1"/>
  <c r="C141" i="4" s="1"/>
  <c r="R140" i="4" a="1"/>
  <c r="R140" i="4" s="1"/>
  <c r="Q140" i="4" a="1"/>
  <c r="Q140" i="4" s="1"/>
  <c r="P140" i="4" a="1"/>
  <c r="P140" i="4" s="1"/>
  <c r="O140" i="4" a="1"/>
  <c r="O140" i="4" s="1"/>
  <c r="N140" i="4" a="1"/>
  <c r="N140" i="4" s="1"/>
  <c r="M140" i="4" a="1"/>
  <c r="M140" i="4" s="1"/>
  <c r="L140" i="4" a="1"/>
  <c r="L140" i="4" s="1"/>
  <c r="K140" i="4" a="1"/>
  <c r="K140" i="4" s="1"/>
  <c r="J140" i="4" a="1"/>
  <c r="J140" i="4" s="1"/>
  <c r="I140" i="4" a="1"/>
  <c r="I140" i="4" s="1"/>
  <c r="H140" i="4" a="1"/>
  <c r="H140" i="4" s="1"/>
  <c r="G140" i="4" a="1"/>
  <c r="G140" i="4" s="1"/>
  <c r="F140" i="4" a="1"/>
  <c r="F140" i="4" s="1"/>
  <c r="E140" i="4" a="1"/>
  <c r="E140" i="4" s="1"/>
  <c r="D140" i="4" a="1"/>
  <c r="D140" i="4" s="1"/>
  <c r="C140" i="4" a="1"/>
  <c r="C140" i="4" s="1"/>
  <c r="R139" i="4" a="1"/>
  <c r="R139" i="4" s="1"/>
  <c r="Q139" i="4" a="1"/>
  <c r="Q139" i="4" s="1"/>
  <c r="P139" i="4" a="1"/>
  <c r="P139" i="4" s="1"/>
  <c r="O139" i="4" a="1"/>
  <c r="O139" i="4" s="1"/>
  <c r="N139" i="4" a="1"/>
  <c r="N139" i="4" s="1"/>
  <c r="M139" i="4" a="1"/>
  <c r="M139" i="4" s="1"/>
  <c r="L139" i="4" a="1"/>
  <c r="L139" i="4" s="1"/>
  <c r="K139" i="4" a="1"/>
  <c r="K139" i="4" s="1"/>
  <c r="J139" i="4" a="1"/>
  <c r="J139" i="4" s="1"/>
  <c r="I139" i="4" a="1"/>
  <c r="I139" i="4" s="1"/>
  <c r="H139" i="4" a="1"/>
  <c r="H139" i="4" s="1"/>
  <c r="G139" i="4" a="1"/>
  <c r="G139" i="4" s="1"/>
  <c r="F139" i="4" a="1"/>
  <c r="F139" i="4" s="1"/>
  <c r="E139" i="4" a="1"/>
  <c r="E139" i="4" s="1"/>
  <c r="D139" i="4" a="1"/>
  <c r="D139" i="4" s="1"/>
  <c r="C139" i="4" a="1"/>
  <c r="C139" i="4" s="1"/>
  <c r="R138" i="4" a="1"/>
  <c r="R138" i="4" s="1"/>
  <c r="Q138" i="4" a="1"/>
  <c r="Q138" i="4" s="1"/>
  <c r="P138" i="4" a="1"/>
  <c r="P138" i="4" s="1"/>
  <c r="O138" i="4" a="1"/>
  <c r="O138" i="4" s="1"/>
  <c r="N138" i="4" a="1"/>
  <c r="N138" i="4" s="1"/>
  <c r="M138" i="4" a="1"/>
  <c r="M138" i="4" s="1"/>
  <c r="L138" i="4" a="1"/>
  <c r="L138" i="4" s="1"/>
  <c r="K138" i="4" a="1"/>
  <c r="K138" i="4" s="1"/>
  <c r="J138" i="4" a="1"/>
  <c r="J138" i="4" s="1"/>
  <c r="I138" i="4" a="1"/>
  <c r="I138" i="4" s="1"/>
  <c r="H138" i="4" a="1"/>
  <c r="H138" i="4" s="1"/>
  <c r="G138" i="4" a="1"/>
  <c r="G138" i="4" s="1"/>
  <c r="F138" i="4" a="1"/>
  <c r="F138" i="4" s="1"/>
  <c r="E138" i="4" a="1"/>
  <c r="E138" i="4" s="1"/>
  <c r="D138" i="4" a="1"/>
  <c r="D138" i="4" s="1"/>
  <c r="C138" i="4" a="1"/>
  <c r="C138" i="4" s="1"/>
  <c r="R137" i="4" a="1"/>
  <c r="R137" i="4" s="1"/>
  <c r="Q137" i="4" a="1"/>
  <c r="Q137" i="4" s="1"/>
  <c r="P137" i="4" a="1"/>
  <c r="P137" i="4" s="1"/>
  <c r="O137" i="4" a="1"/>
  <c r="O137" i="4" s="1"/>
  <c r="N137" i="4" a="1"/>
  <c r="N137" i="4" s="1"/>
  <c r="M137" i="4" a="1"/>
  <c r="M137" i="4" s="1"/>
  <c r="L137" i="4" a="1"/>
  <c r="L137" i="4" s="1"/>
  <c r="K137" i="4" a="1"/>
  <c r="K137" i="4" s="1"/>
  <c r="J137" i="4" a="1"/>
  <c r="J137" i="4" s="1"/>
  <c r="I137" i="4" a="1"/>
  <c r="I137" i="4" s="1"/>
  <c r="H137" i="4" a="1"/>
  <c r="H137" i="4" s="1"/>
  <c r="G137" i="4" a="1"/>
  <c r="G137" i="4" s="1"/>
  <c r="F137" i="4" a="1"/>
  <c r="F137" i="4" s="1"/>
  <c r="E137" i="4" a="1"/>
  <c r="E137" i="4" s="1"/>
  <c r="D137" i="4" a="1"/>
  <c r="D137" i="4" s="1"/>
  <c r="C137" i="4" a="1"/>
  <c r="C137" i="4" s="1"/>
  <c r="R136" i="4" a="1"/>
  <c r="R136" i="4" s="1"/>
  <c r="Q136" i="4" a="1"/>
  <c r="Q136" i="4" s="1"/>
  <c r="P136" i="4" a="1"/>
  <c r="P136" i="4" s="1"/>
  <c r="O136" i="4" a="1"/>
  <c r="O136" i="4" s="1"/>
  <c r="N136" i="4" a="1"/>
  <c r="N136" i="4" s="1"/>
  <c r="M136" i="4" a="1"/>
  <c r="M136" i="4" s="1"/>
  <c r="L136" i="4" a="1"/>
  <c r="L136" i="4" s="1"/>
  <c r="K136" i="4" a="1"/>
  <c r="K136" i="4" s="1"/>
  <c r="J136" i="4" a="1"/>
  <c r="J136" i="4" s="1"/>
  <c r="I136" i="4" a="1"/>
  <c r="I136" i="4" s="1"/>
  <c r="H136" i="4" a="1"/>
  <c r="H136" i="4" s="1"/>
  <c r="G136" i="4" a="1"/>
  <c r="G136" i="4" s="1"/>
  <c r="F136" i="4" a="1"/>
  <c r="F136" i="4" s="1"/>
  <c r="E136" i="4" a="1"/>
  <c r="E136" i="4" s="1"/>
  <c r="D136" i="4" a="1"/>
  <c r="D136" i="4" s="1"/>
  <c r="C136" i="4" a="1"/>
  <c r="C136" i="4" s="1"/>
  <c r="R135" i="4" a="1"/>
  <c r="R135" i="4" s="1"/>
  <c r="Q135" i="4" a="1"/>
  <c r="Q135" i="4" s="1"/>
  <c r="P135" i="4" a="1"/>
  <c r="P135" i="4" s="1"/>
  <c r="O135" i="4" a="1"/>
  <c r="O135" i="4" s="1"/>
  <c r="N135" i="4" a="1"/>
  <c r="N135" i="4" s="1"/>
  <c r="M135" i="4" a="1"/>
  <c r="M135" i="4" s="1"/>
  <c r="L135" i="4" a="1"/>
  <c r="L135" i="4" s="1"/>
  <c r="K135" i="4" a="1"/>
  <c r="K135" i="4" s="1"/>
  <c r="J135" i="4" a="1"/>
  <c r="J135" i="4" s="1"/>
  <c r="I135" i="4" a="1"/>
  <c r="I135" i="4" s="1"/>
  <c r="H135" i="4" a="1"/>
  <c r="H135" i="4" s="1"/>
  <c r="G135" i="4" a="1"/>
  <c r="G135" i="4" s="1"/>
  <c r="F135" i="4" a="1"/>
  <c r="F135" i="4" s="1"/>
  <c r="E135" i="4" a="1"/>
  <c r="E135" i="4" s="1"/>
  <c r="D135" i="4" a="1"/>
  <c r="D135" i="4" s="1"/>
  <c r="C135" i="4" a="1"/>
  <c r="C135" i="4" s="1"/>
  <c r="R134" i="4" a="1"/>
  <c r="R134" i="4" s="1"/>
  <c r="Q134" i="4" a="1"/>
  <c r="Q134" i="4" s="1"/>
  <c r="P134" i="4" a="1"/>
  <c r="P134" i="4" s="1"/>
  <c r="O134" i="4" a="1"/>
  <c r="O134" i="4" s="1"/>
  <c r="N134" i="4" a="1"/>
  <c r="N134" i="4" s="1"/>
  <c r="M134" i="4" a="1"/>
  <c r="M134" i="4" s="1"/>
  <c r="L134" i="4" a="1"/>
  <c r="L134" i="4" s="1"/>
  <c r="K134" i="4" a="1"/>
  <c r="K134" i="4" s="1"/>
  <c r="J134" i="4" a="1"/>
  <c r="J134" i="4" s="1"/>
  <c r="I134" i="4" a="1"/>
  <c r="I134" i="4" s="1"/>
  <c r="H134" i="4" a="1"/>
  <c r="H134" i="4" s="1"/>
  <c r="G134" i="4" a="1"/>
  <c r="G134" i="4" s="1"/>
  <c r="F134" i="4" a="1"/>
  <c r="F134" i="4" s="1"/>
  <c r="E134" i="4" a="1"/>
  <c r="E134" i="4" s="1"/>
  <c r="D134" i="4" a="1"/>
  <c r="D134" i="4" s="1"/>
  <c r="C134" i="4" a="1"/>
  <c r="C134" i="4" s="1"/>
  <c r="R133" i="4" a="1"/>
  <c r="R133" i="4" s="1"/>
  <c r="Q133" i="4" a="1"/>
  <c r="Q133" i="4" s="1"/>
  <c r="P133" i="4" a="1"/>
  <c r="P133" i="4" s="1"/>
  <c r="O133" i="4" a="1"/>
  <c r="O133" i="4" s="1"/>
  <c r="N133" i="4" a="1"/>
  <c r="N133" i="4" s="1"/>
  <c r="M133" i="4" a="1"/>
  <c r="M133" i="4" s="1"/>
  <c r="L133" i="4" a="1"/>
  <c r="L133" i="4" s="1"/>
  <c r="K133" i="4" a="1"/>
  <c r="K133" i="4" s="1"/>
  <c r="J133" i="4" a="1"/>
  <c r="J133" i="4" s="1"/>
  <c r="I133" i="4" a="1"/>
  <c r="I133" i="4" s="1"/>
  <c r="H133" i="4" a="1"/>
  <c r="H133" i="4" s="1"/>
  <c r="G133" i="4" a="1"/>
  <c r="G133" i="4" s="1"/>
  <c r="F133" i="4" a="1"/>
  <c r="F133" i="4" s="1"/>
  <c r="E133" i="4" a="1"/>
  <c r="E133" i="4" s="1"/>
  <c r="D133" i="4" a="1"/>
  <c r="D133" i="4" s="1"/>
  <c r="C133" i="4" a="1"/>
  <c r="C133" i="4" s="1"/>
  <c r="R132" i="4" a="1"/>
  <c r="R132" i="4" s="1"/>
  <c r="Q132" i="4" a="1"/>
  <c r="Q132" i="4" s="1"/>
  <c r="P132" i="4" a="1"/>
  <c r="P132" i="4" s="1"/>
  <c r="O132" i="4" a="1"/>
  <c r="O132" i="4" s="1"/>
  <c r="N132" i="4" a="1"/>
  <c r="N132" i="4" s="1"/>
  <c r="M132" i="4" a="1"/>
  <c r="M132" i="4" s="1"/>
  <c r="L132" i="4" a="1"/>
  <c r="L132" i="4" s="1"/>
  <c r="K132" i="4" a="1"/>
  <c r="K132" i="4" s="1"/>
  <c r="J132" i="4" a="1"/>
  <c r="J132" i="4" s="1"/>
  <c r="I132" i="4" a="1"/>
  <c r="I132" i="4" s="1"/>
  <c r="H132" i="4" a="1"/>
  <c r="H132" i="4" s="1"/>
  <c r="G132" i="4" a="1"/>
  <c r="G132" i="4" s="1"/>
  <c r="F132" i="4" a="1"/>
  <c r="F132" i="4" s="1"/>
  <c r="E132" i="4" a="1"/>
  <c r="E132" i="4" s="1"/>
  <c r="D132" i="4" a="1"/>
  <c r="D132" i="4" s="1"/>
  <c r="C132" i="4" a="1"/>
  <c r="C132" i="4" s="1"/>
  <c r="R131" i="4" a="1"/>
  <c r="R131" i="4" s="1"/>
  <c r="Q131" i="4" a="1"/>
  <c r="Q131" i="4" s="1"/>
  <c r="P131" i="4" a="1"/>
  <c r="P131" i="4" s="1"/>
  <c r="O131" i="4" a="1"/>
  <c r="O131" i="4" s="1"/>
  <c r="N131" i="4" a="1"/>
  <c r="N131" i="4" s="1"/>
  <c r="M131" i="4" a="1"/>
  <c r="M131" i="4" s="1"/>
  <c r="L131" i="4" a="1"/>
  <c r="L131" i="4" s="1"/>
  <c r="K131" i="4" a="1"/>
  <c r="K131" i="4" s="1"/>
  <c r="J131" i="4" a="1"/>
  <c r="J131" i="4" s="1"/>
  <c r="I131" i="4" a="1"/>
  <c r="I131" i="4" s="1"/>
  <c r="H131" i="4" a="1"/>
  <c r="H131" i="4" s="1"/>
  <c r="G131" i="4" a="1"/>
  <c r="G131" i="4" s="1"/>
  <c r="F131" i="4" a="1"/>
  <c r="F131" i="4" s="1"/>
  <c r="E131" i="4" a="1"/>
  <c r="E131" i="4" s="1"/>
  <c r="D131" i="4" a="1"/>
  <c r="D131" i="4" s="1"/>
  <c r="C131" i="4" a="1"/>
  <c r="C131" i="4" s="1"/>
  <c r="R130" i="4" a="1"/>
  <c r="R130" i="4" s="1"/>
  <c r="Q130" i="4" a="1"/>
  <c r="Q130" i="4" s="1"/>
  <c r="P130" i="4" a="1"/>
  <c r="P130" i="4" s="1"/>
  <c r="O130" i="4" a="1"/>
  <c r="O130" i="4" s="1"/>
  <c r="N130" i="4" a="1"/>
  <c r="N130" i="4" s="1"/>
  <c r="M130" i="4" a="1"/>
  <c r="M130" i="4" s="1"/>
  <c r="L130" i="4" a="1"/>
  <c r="L130" i="4" s="1"/>
  <c r="K130" i="4" a="1"/>
  <c r="K130" i="4" s="1"/>
  <c r="J130" i="4" a="1"/>
  <c r="J130" i="4" s="1"/>
  <c r="I130" i="4" a="1"/>
  <c r="I130" i="4" s="1"/>
  <c r="H130" i="4" a="1"/>
  <c r="H130" i="4" s="1"/>
  <c r="G130" i="4" a="1"/>
  <c r="G130" i="4" s="1"/>
  <c r="F130" i="4" a="1"/>
  <c r="F130" i="4" s="1"/>
  <c r="E130" i="4" a="1"/>
  <c r="E130" i="4" s="1"/>
  <c r="D130" i="4" a="1"/>
  <c r="D130" i="4" s="1"/>
  <c r="C130" i="4" a="1"/>
  <c r="C130" i="4" s="1"/>
  <c r="R129" i="4" a="1"/>
  <c r="R129" i="4" s="1"/>
  <c r="Q129" i="4" a="1"/>
  <c r="Q129" i="4" s="1"/>
  <c r="P129" i="4" a="1"/>
  <c r="P129" i="4" s="1"/>
  <c r="O129" i="4" a="1"/>
  <c r="O129" i="4" s="1"/>
  <c r="N129" i="4" a="1"/>
  <c r="N129" i="4" s="1"/>
  <c r="M129" i="4" a="1"/>
  <c r="M129" i="4" s="1"/>
  <c r="L129" i="4" a="1"/>
  <c r="L129" i="4" s="1"/>
  <c r="K129" i="4" a="1"/>
  <c r="K129" i="4" s="1"/>
  <c r="J129" i="4" a="1"/>
  <c r="J129" i="4" s="1"/>
  <c r="I129" i="4" a="1"/>
  <c r="I129" i="4" s="1"/>
  <c r="H129" i="4" a="1"/>
  <c r="H129" i="4" s="1"/>
  <c r="G129" i="4" a="1"/>
  <c r="G129" i="4" s="1"/>
  <c r="F129" i="4" a="1"/>
  <c r="F129" i="4" s="1"/>
  <c r="E129" i="4" a="1"/>
  <c r="E129" i="4" s="1"/>
  <c r="D129" i="4" a="1"/>
  <c r="D129" i="4" s="1"/>
  <c r="C129" i="4" a="1"/>
  <c r="C129" i="4" s="1"/>
  <c r="R128" i="4" a="1"/>
  <c r="R128" i="4" s="1"/>
  <c r="Q128" i="4" a="1"/>
  <c r="Q128" i="4" s="1"/>
  <c r="P128" i="4" a="1"/>
  <c r="P128" i="4" s="1"/>
  <c r="O128" i="4" a="1"/>
  <c r="O128" i="4" s="1"/>
  <c r="N128" i="4" a="1"/>
  <c r="N128" i="4" s="1"/>
  <c r="M128" i="4" a="1"/>
  <c r="M128" i="4" s="1"/>
  <c r="L128" i="4" a="1"/>
  <c r="L128" i="4" s="1"/>
  <c r="K128" i="4" a="1"/>
  <c r="K128" i="4" s="1"/>
  <c r="J128" i="4" a="1"/>
  <c r="J128" i="4" s="1"/>
  <c r="I128" i="4" a="1"/>
  <c r="I128" i="4" s="1"/>
  <c r="H128" i="4" a="1"/>
  <c r="H128" i="4" s="1"/>
  <c r="G128" i="4" a="1"/>
  <c r="G128" i="4" s="1"/>
  <c r="F128" i="4" a="1"/>
  <c r="F128" i="4" s="1"/>
  <c r="E128" i="4" a="1"/>
  <c r="E128" i="4" s="1"/>
  <c r="D128" i="4" a="1"/>
  <c r="D128" i="4" s="1"/>
  <c r="C128" i="4" a="1"/>
  <c r="C128" i="4" s="1"/>
  <c r="R127" i="4" a="1"/>
  <c r="R127" i="4" s="1"/>
  <c r="Q127" i="4" a="1"/>
  <c r="Q127" i="4" s="1"/>
  <c r="P127" i="4" a="1"/>
  <c r="P127" i="4" s="1"/>
  <c r="O127" i="4" a="1"/>
  <c r="O127" i="4" s="1"/>
  <c r="N127" i="4" a="1"/>
  <c r="N127" i="4" s="1"/>
  <c r="M127" i="4" a="1"/>
  <c r="M127" i="4" s="1"/>
  <c r="L127" i="4" a="1"/>
  <c r="L127" i="4" s="1"/>
  <c r="K127" i="4" a="1"/>
  <c r="K127" i="4" s="1"/>
  <c r="J127" i="4" a="1"/>
  <c r="J127" i="4" s="1"/>
  <c r="I127" i="4" a="1"/>
  <c r="I127" i="4" s="1"/>
  <c r="H127" i="4" a="1"/>
  <c r="H127" i="4" s="1"/>
  <c r="G127" i="4" a="1"/>
  <c r="G127" i="4" s="1"/>
  <c r="F127" i="4" a="1"/>
  <c r="F127" i="4" s="1"/>
  <c r="E127" i="4" a="1"/>
  <c r="E127" i="4" s="1"/>
  <c r="D127" i="4" a="1"/>
  <c r="D127" i="4" s="1"/>
  <c r="C127" i="4" a="1"/>
  <c r="C127" i="4" s="1"/>
  <c r="R126" i="4" a="1"/>
  <c r="R126" i="4" s="1"/>
  <c r="Q126" i="4" a="1"/>
  <c r="Q126" i="4" s="1"/>
  <c r="P126" i="4" a="1"/>
  <c r="P126" i="4" s="1"/>
  <c r="O126" i="4" a="1"/>
  <c r="O126" i="4" s="1"/>
  <c r="N126" i="4" a="1"/>
  <c r="N126" i="4" s="1"/>
  <c r="M126" i="4" a="1"/>
  <c r="M126" i="4" s="1"/>
  <c r="L126" i="4" a="1"/>
  <c r="L126" i="4" s="1"/>
  <c r="K126" i="4" a="1"/>
  <c r="K126" i="4" s="1"/>
  <c r="J126" i="4" a="1"/>
  <c r="J126" i="4" s="1"/>
  <c r="I126" i="4" a="1"/>
  <c r="I126" i="4" s="1"/>
  <c r="H126" i="4" a="1"/>
  <c r="H126" i="4" s="1"/>
  <c r="G126" i="4" a="1"/>
  <c r="G126" i="4" s="1"/>
  <c r="F126" i="4" a="1"/>
  <c r="F126" i="4" s="1"/>
  <c r="E126" i="4" a="1"/>
  <c r="E126" i="4" s="1"/>
  <c r="D126" i="4" a="1"/>
  <c r="D126" i="4" s="1"/>
  <c r="C126" i="4" a="1"/>
  <c r="C126" i="4" s="1"/>
  <c r="R125" i="4" a="1"/>
  <c r="R125" i="4" s="1"/>
  <c r="Q125" i="4" a="1"/>
  <c r="Q125" i="4" s="1"/>
  <c r="P125" i="4" a="1"/>
  <c r="P125" i="4" s="1"/>
  <c r="O125" i="4" a="1"/>
  <c r="O125" i="4" s="1"/>
  <c r="N125" i="4" a="1"/>
  <c r="N125" i="4" s="1"/>
  <c r="M125" i="4" a="1"/>
  <c r="M125" i="4" s="1"/>
  <c r="L125" i="4" a="1"/>
  <c r="L125" i="4" s="1"/>
  <c r="K125" i="4" a="1"/>
  <c r="K125" i="4" s="1"/>
  <c r="J125" i="4" a="1"/>
  <c r="J125" i="4" s="1"/>
  <c r="I125" i="4" a="1"/>
  <c r="I125" i="4" s="1"/>
  <c r="H125" i="4" a="1"/>
  <c r="H125" i="4" s="1"/>
  <c r="G125" i="4" a="1"/>
  <c r="G125" i="4" s="1"/>
  <c r="F125" i="4" a="1"/>
  <c r="F125" i="4" s="1"/>
  <c r="E125" i="4" a="1"/>
  <c r="E125" i="4" s="1"/>
  <c r="D125" i="4" a="1"/>
  <c r="D125" i="4" s="1"/>
  <c r="C125" i="4" a="1"/>
  <c r="C125" i="4" s="1"/>
  <c r="R124" i="4" a="1"/>
  <c r="R124" i="4" s="1"/>
  <c r="Q124" i="4" a="1"/>
  <c r="Q124" i="4" s="1"/>
  <c r="P124" i="4" a="1"/>
  <c r="P124" i="4" s="1"/>
  <c r="O124" i="4" a="1"/>
  <c r="O124" i="4" s="1"/>
  <c r="N124" i="4" a="1"/>
  <c r="N124" i="4" s="1"/>
  <c r="M124" i="4" a="1"/>
  <c r="M124" i="4" s="1"/>
  <c r="L124" i="4" a="1"/>
  <c r="L124" i="4" s="1"/>
  <c r="K124" i="4" a="1"/>
  <c r="K124" i="4" s="1"/>
  <c r="J124" i="4" a="1"/>
  <c r="J124" i="4" s="1"/>
  <c r="I124" i="4" a="1"/>
  <c r="I124" i="4" s="1"/>
  <c r="H124" i="4" a="1"/>
  <c r="H124" i="4" s="1"/>
  <c r="G124" i="4" a="1"/>
  <c r="G124" i="4" s="1"/>
  <c r="F124" i="4" a="1"/>
  <c r="F124" i="4" s="1"/>
  <c r="E124" i="4" a="1"/>
  <c r="E124" i="4" s="1"/>
  <c r="D124" i="4" a="1"/>
  <c r="D124" i="4" s="1"/>
  <c r="C124" i="4" a="1"/>
  <c r="C124" i="4" s="1"/>
  <c r="R123" i="4" a="1"/>
  <c r="R123" i="4" s="1"/>
  <c r="Q123" i="4" a="1"/>
  <c r="Q123" i="4" s="1"/>
  <c r="P123" i="4" a="1"/>
  <c r="P123" i="4" s="1"/>
  <c r="O123" i="4" a="1"/>
  <c r="O123" i="4" s="1"/>
  <c r="N123" i="4" a="1"/>
  <c r="N123" i="4" s="1"/>
  <c r="M123" i="4" a="1"/>
  <c r="M123" i="4" s="1"/>
  <c r="L123" i="4" a="1"/>
  <c r="L123" i="4" s="1"/>
  <c r="K123" i="4" a="1"/>
  <c r="K123" i="4" s="1"/>
  <c r="J123" i="4" a="1"/>
  <c r="J123" i="4" s="1"/>
  <c r="I123" i="4" a="1"/>
  <c r="I123" i="4" s="1"/>
  <c r="H123" i="4" a="1"/>
  <c r="H123" i="4" s="1"/>
  <c r="G123" i="4" a="1"/>
  <c r="G123" i="4" s="1"/>
  <c r="F123" i="4" a="1"/>
  <c r="F123" i="4" s="1"/>
  <c r="E123" i="4" a="1"/>
  <c r="E123" i="4" s="1"/>
  <c r="D123" i="4" a="1"/>
  <c r="D123" i="4" s="1"/>
  <c r="C123" i="4" a="1"/>
  <c r="C123" i="4" s="1"/>
  <c r="R122" i="4" a="1"/>
  <c r="R122" i="4" s="1"/>
  <c r="Q122" i="4" a="1"/>
  <c r="Q122" i="4" s="1"/>
  <c r="P122" i="4" a="1"/>
  <c r="P122" i="4" s="1"/>
  <c r="O122" i="4" a="1"/>
  <c r="O122" i="4" s="1"/>
  <c r="N122" i="4" a="1"/>
  <c r="N122" i="4" s="1"/>
  <c r="M122" i="4" a="1"/>
  <c r="M122" i="4" s="1"/>
  <c r="L122" i="4" a="1"/>
  <c r="L122" i="4" s="1"/>
  <c r="K122" i="4" a="1"/>
  <c r="K122" i="4" s="1"/>
  <c r="J122" i="4" a="1"/>
  <c r="J122" i="4" s="1"/>
  <c r="I122" i="4" a="1"/>
  <c r="I122" i="4" s="1"/>
  <c r="H122" i="4" a="1"/>
  <c r="H122" i="4" s="1"/>
  <c r="G122" i="4" a="1"/>
  <c r="G122" i="4" s="1"/>
  <c r="F122" i="4" a="1"/>
  <c r="F122" i="4" s="1"/>
  <c r="E122" i="4" a="1"/>
  <c r="E122" i="4" s="1"/>
  <c r="D122" i="4" a="1"/>
  <c r="D122" i="4" s="1"/>
  <c r="C122" i="4" a="1"/>
  <c r="C122" i="4" s="1"/>
  <c r="R121" i="4" a="1"/>
  <c r="R121" i="4" s="1"/>
  <c r="Q121" i="4" a="1"/>
  <c r="Q121" i="4" s="1"/>
  <c r="P121" i="4" a="1"/>
  <c r="P121" i="4" s="1"/>
  <c r="O121" i="4" a="1"/>
  <c r="O121" i="4" s="1"/>
  <c r="N121" i="4" a="1"/>
  <c r="N121" i="4" s="1"/>
  <c r="M121" i="4" a="1"/>
  <c r="M121" i="4" s="1"/>
  <c r="L121" i="4" a="1"/>
  <c r="L121" i="4" s="1"/>
  <c r="K121" i="4" a="1"/>
  <c r="K121" i="4" s="1"/>
  <c r="J121" i="4" a="1"/>
  <c r="J121" i="4" s="1"/>
  <c r="I121" i="4" a="1"/>
  <c r="I121" i="4" s="1"/>
  <c r="H121" i="4" a="1"/>
  <c r="H121" i="4" s="1"/>
  <c r="G121" i="4" a="1"/>
  <c r="G121" i="4" s="1"/>
  <c r="F121" i="4" a="1"/>
  <c r="F121" i="4" s="1"/>
  <c r="E121" i="4" a="1"/>
  <c r="E121" i="4" s="1"/>
  <c r="D121" i="4" a="1"/>
  <c r="D121" i="4" s="1"/>
  <c r="C121" i="4" a="1"/>
  <c r="C121" i="4" s="1"/>
  <c r="R120" i="4" a="1"/>
  <c r="R120" i="4" s="1"/>
  <c r="Q120" i="4" a="1"/>
  <c r="Q120" i="4" s="1"/>
  <c r="P120" i="4" a="1"/>
  <c r="P120" i="4" s="1"/>
  <c r="O120" i="4" a="1"/>
  <c r="O120" i="4" s="1"/>
  <c r="N120" i="4" a="1"/>
  <c r="N120" i="4" s="1"/>
  <c r="M120" i="4" a="1"/>
  <c r="M120" i="4" s="1"/>
  <c r="L120" i="4" a="1"/>
  <c r="L120" i="4" s="1"/>
  <c r="K120" i="4" a="1"/>
  <c r="K120" i="4" s="1"/>
  <c r="J120" i="4" a="1"/>
  <c r="J120" i="4" s="1"/>
  <c r="I120" i="4" a="1"/>
  <c r="I120" i="4" s="1"/>
  <c r="H120" i="4" a="1"/>
  <c r="H120" i="4" s="1"/>
  <c r="G120" i="4" a="1"/>
  <c r="G120" i="4" s="1"/>
  <c r="F120" i="4" a="1"/>
  <c r="F120" i="4" s="1"/>
  <c r="E120" i="4" a="1"/>
  <c r="E120" i="4" s="1"/>
  <c r="D120" i="4" a="1"/>
  <c r="D120" i="4" s="1"/>
  <c r="C120" i="4" a="1"/>
  <c r="C120" i="4" s="1"/>
  <c r="R119" i="4" a="1"/>
  <c r="R119" i="4" s="1"/>
  <c r="Q119" i="4" a="1"/>
  <c r="Q119" i="4" s="1"/>
  <c r="P119" i="4" a="1"/>
  <c r="P119" i="4" s="1"/>
  <c r="O119" i="4" a="1"/>
  <c r="O119" i="4" s="1"/>
  <c r="N119" i="4" a="1"/>
  <c r="N119" i="4" s="1"/>
  <c r="M119" i="4" a="1"/>
  <c r="M119" i="4" s="1"/>
  <c r="L119" i="4" a="1"/>
  <c r="L119" i="4" s="1"/>
  <c r="K119" i="4" a="1"/>
  <c r="K119" i="4" s="1"/>
  <c r="J119" i="4" a="1"/>
  <c r="J119" i="4" s="1"/>
  <c r="I119" i="4" a="1"/>
  <c r="I119" i="4" s="1"/>
  <c r="H119" i="4" a="1"/>
  <c r="H119" i="4" s="1"/>
  <c r="G119" i="4" a="1"/>
  <c r="G119" i="4" s="1"/>
  <c r="F119" i="4" a="1"/>
  <c r="F119" i="4" s="1"/>
  <c r="E119" i="4" a="1"/>
  <c r="E119" i="4" s="1"/>
  <c r="D119" i="4" a="1"/>
  <c r="D119" i="4" s="1"/>
  <c r="C119" i="4" a="1"/>
  <c r="C119" i="4" s="1"/>
  <c r="R118" i="4" a="1"/>
  <c r="R118" i="4" s="1"/>
  <c r="Q118" i="4" a="1"/>
  <c r="Q118" i="4" s="1"/>
  <c r="P118" i="4" a="1"/>
  <c r="P118" i="4" s="1"/>
  <c r="O118" i="4" a="1"/>
  <c r="O118" i="4" s="1"/>
  <c r="N118" i="4" a="1"/>
  <c r="N118" i="4" s="1"/>
  <c r="M118" i="4" a="1"/>
  <c r="M118" i="4" s="1"/>
  <c r="L118" i="4" a="1"/>
  <c r="L118" i="4" s="1"/>
  <c r="K118" i="4" a="1"/>
  <c r="K118" i="4" s="1"/>
  <c r="J118" i="4" a="1"/>
  <c r="J118" i="4" s="1"/>
  <c r="I118" i="4" a="1"/>
  <c r="I118" i="4" s="1"/>
  <c r="H118" i="4" a="1"/>
  <c r="H118" i="4" s="1"/>
  <c r="G118" i="4" a="1"/>
  <c r="G118" i="4" s="1"/>
  <c r="F118" i="4" a="1"/>
  <c r="F118" i="4" s="1"/>
  <c r="E118" i="4" a="1"/>
  <c r="E118" i="4" s="1"/>
  <c r="D118" i="4" a="1"/>
  <c r="D118" i="4" s="1"/>
  <c r="C118" i="4" a="1"/>
  <c r="C118" i="4" s="1"/>
  <c r="R117" i="4" a="1"/>
  <c r="R117" i="4" s="1"/>
  <c r="Q117" i="4" a="1"/>
  <c r="Q117" i="4" s="1"/>
  <c r="P117" i="4" a="1"/>
  <c r="P117" i="4" s="1"/>
  <c r="O117" i="4" a="1"/>
  <c r="O117" i="4" s="1"/>
  <c r="N117" i="4" a="1"/>
  <c r="N117" i="4" s="1"/>
  <c r="M117" i="4" a="1"/>
  <c r="M117" i="4" s="1"/>
  <c r="L117" i="4" a="1"/>
  <c r="L117" i="4" s="1"/>
  <c r="K117" i="4" a="1"/>
  <c r="K117" i="4" s="1"/>
  <c r="J117" i="4" a="1"/>
  <c r="J117" i="4" s="1"/>
  <c r="I117" i="4" a="1"/>
  <c r="I117" i="4" s="1"/>
  <c r="H117" i="4" a="1"/>
  <c r="H117" i="4" s="1"/>
  <c r="G117" i="4" a="1"/>
  <c r="G117" i="4" s="1"/>
  <c r="F117" i="4" a="1"/>
  <c r="F117" i="4" s="1"/>
  <c r="E117" i="4" a="1"/>
  <c r="E117" i="4" s="1"/>
  <c r="D117" i="4" a="1"/>
  <c r="D117" i="4" s="1"/>
  <c r="C117" i="4" a="1"/>
  <c r="C117" i="4" s="1"/>
  <c r="R116" i="4" a="1"/>
  <c r="R116" i="4" s="1"/>
  <c r="Q116" i="4" a="1"/>
  <c r="Q116" i="4" s="1"/>
  <c r="P116" i="4" a="1"/>
  <c r="P116" i="4" s="1"/>
  <c r="O116" i="4" a="1"/>
  <c r="O116" i="4" s="1"/>
  <c r="N116" i="4" a="1"/>
  <c r="N116" i="4" s="1"/>
  <c r="M116" i="4" a="1"/>
  <c r="M116" i="4" s="1"/>
  <c r="L116" i="4" a="1"/>
  <c r="L116" i="4" s="1"/>
  <c r="K116" i="4" a="1"/>
  <c r="K116" i="4" s="1"/>
  <c r="J116" i="4" a="1"/>
  <c r="J116" i="4" s="1"/>
  <c r="I116" i="4" a="1"/>
  <c r="I116" i="4" s="1"/>
  <c r="H116" i="4" a="1"/>
  <c r="H116" i="4" s="1"/>
  <c r="G116" i="4" a="1"/>
  <c r="G116" i="4" s="1"/>
  <c r="F116" i="4" a="1"/>
  <c r="F116" i="4" s="1"/>
  <c r="E116" i="4" a="1"/>
  <c r="E116" i="4" s="1"/>
  <c r="D116" i="4" a="1"/>
  <c r="D116" i="4" s="1"/>
  <c r="C116" i="4" a="1"/>
  <c r="C116" i="4" s="1"/>
  <c r="R115" i="4" a="1"/>
  <c r="R115" i="4" s="1"/>
  <c r="Q115" i="4" a="1"/>
  <c r="Q115" i="4" s="1"/>
  <c r="P115" i="4" a="1"/>
  <c r="P115" i="4" s="1"/>
  <c r="O115" i="4" a="1"/>
  <c r="O115" i="4" s="1"/>
  <c r="N115" i="4" a="1"/>
  <c r="N115" i="4" s="1"/>
  <c r="M115" i="4" a="1"/>
  <c r="M115" i="4" s="1"/>
  <c r="L115" i="4" a="1"/>
  <c r="L115" i="4" s="1"/>
  <c r="K115" i="4" a="1"/>
  <c r="K115" i="4" s="1"/>
  <c r="J115" i="4" a="1"/>
  <c r="J115" i="4" s="1"/>
  <c r="I115" i="4" a="1"/>
  <c r="I115" i="4" s="1"/>
  <c r="H115" i="4" a="1"/>
  <c r="H115" i="4" s="1"/>
  <c r="G115" i="4" a="1"/>
  <c r="G115" i="4" s="1"/>
  <c r="F115" i="4" a="1"/>
  <c r="F115" i="4" s="1"/>
  <c r="E115" i="4" a="1"/>
  <c r="E115" i="4" s="1"/>
  <c r="D115" i="4" a="1"/>
  <c r="D115" i="4" s="1"/>
  <c r="C115" i="4" a="1"/>
  <c r="C115" i="4" s="1"/>
  <c r="R114" i="4" a="1"/>
  <c r="R114" i="4" s="1"/>
  <c r="Q114" i="4" a="1"/>
  <c r="Q114" i="4" s="1"/>
  <c r="P114" i="4" a="1"/>
  <c r="P114" i="4" s="1"/>
  <c r="O114" i="4" a="1"/>
  <c r="O114" i="4" s="1"/>
  <c r="N114" i="4" a="1"/>
  <c r="N114" i="4" s="1"/>
  <c r="M114" i="4" a="1"/>
  <c r="M114" i="4" s="1"/>
  <c r="L114" i="4" a="1"/>
  <c r="L114" i="4" s="1"/>
  <c r="K114" i="4" a="1"/>
  <c r="K114" i="4" s="1"/>
  <c r="J114" i="4" a="1"/>
  <c r="J114" i="4" s="1"/>
  <c r="I114" i="4" a="1"/>
  <c r="I114" i="4" s="1"/>
  <c r="H114" i="4" a="1"/>
  <c r="H114" i="4" s="1"/>
  <c r="G114" i="4" a="1"/>
  <c r="G114" i="4" s="1"/>
  <c r="F114" i="4" a="1"/>
  <c r="F114" i="4" s="1"/>
  <c r="E114" i="4" a="1"/>
  <c r="E114" i="4" s="1"/>
  <c r="D114" i="4" a="1"/>
  <c r="D114" i="4" s="1"/>
  <c r="C114" i="4" a="1"/>
  <c r="C114" i="4" s="1"/>
  <c r="R113" i="4" a="1"/>
  <c r="R113" i="4" s="1"/>
  <c r="Q113" i="4" a="1"/>
  <c r="Q113" i="4" s="1"/>
  <c r="P113" i="4" a="1"/>
  <c r="P113" i="4" s="1"/>
  <c r="O113" i="4" a="1"/>
  <c r="O113" i="4" s="1"/>
  <c r="N113" i="4" a="1"/>
  <c r="N113" i="4" s="1"/>
  <c r="M113" i="4" a="1"/>
  <c r="M113" i="4" s="1"/>
  <c r="L113" i="4" a="1"/>
  <c r="L113" i="4" s="1"/>
  <c r="K113" i="4" a="1"/>
  <c r="K113" i="4" s="1"/>
  <c r="J113" i="4" a="1"/>
  <c r="J113" i="4" s="1"/>
  <c r="I113" i="4" a="1"/>
  <c r="I113" i="4" s="1"/>
  <c r="H113" i="4" a="1"/>
  <c r="H113" i="4" s="1"/>
  <c r="G113" i="4" a="1"/>
  <c r="G113" i="4" s="1"/>
  <c r="F113" i="4" a="1"/>
  <c r="F113" i="4" s="1"/>
  <c r="E113" i="4" a="1"/>
  <c r="E113" i="4" s="1"/>
  <c r="D113" i="4" a="1"/>
  <c r="D113" i="4" s="1"/>
  <c r="C113" i="4" a="1"/>
  <c r="C113" i="4" s="1"/>
  <c r="R107" i="4" a="1"/>
  <c r="R107" i="4" s="1"/>
  <c r="Q107" i="4" a="1"/>
  <c r="Q107" i="4" s="1"/>
  <c r="P107" i="4" a="1"/>
  <c r="P107" i="4" s="1"/>
  <c r="O107" i="4" a="1"/>
  <c r="O107" i="4" s="1"/>
  <c r="N107" i="4" a="1"/>
  <c r="N107" i="4" s="1"/>
  <c r="M107" i="4" a="1"/>
  <c r="M107" i="4" s="1"/>
  <c r="L107" i="4" a="1"/>
  <c r="L107" i="4" s="1"/>
  <c r="K107" i="4" a="1"/>
  <c r="K107" i="4" s="1"/>
  <c r="J107" i="4" a="1"/>
  <c r="J107" i="4" s="1"/>
  <c r="I107" i="4" a="1"/>
  <c r="I107" i="4" s="1"/>
  <c r="H107" i="4" a="1"/>
  <c r="H107" i="4" s="1"/>
  <c r="G107" i="4" a="1"/>
  <c r="G107" i="4" s="1"/>
  <c r="F107" i="4" a="1"/>
  <c r="F107" i="4" s="1"/>
  <c r="E107" i="4" a="1"/>
  <c r="E107" i="4" s="1"/>
  <c r="D107" i="4" a="1"/>
  <c r="D107" i="4" s="1"/>
  <c r="C107" i="4" a="1"/>
  <c r="C107" i="4" s="1"/>
  <c r="R106" i="4" a="1"/>
  <c r="R106" i="4" s="1"/>
  <c r="Q106" i="4" a="1"/>
  <c r="Q106" i="4" s="1"/>
  <c r="P106" i="4" a="1"/>
  <c r="P106" i="4" s="1"/>
  <c r="O106" i="4" a="1"/>
  <c r="O106" i="4" s="1"/>
  <c r="N106" i="4" a="1"/>
  <c r="N106" i="4" s="1"/>
  <c r="M106" i="4" a="1"/>
  <c r="M106" i="4" s="1"/>
  <c r="L106" i="4" a="1"/>
  <c r="L106" i="4" s="1"/>
  <c r="K106" i="4" a="1"/>
  <c r="K106" i="4" s="1"/>
  <c r="J106" i="4" a="1"/>
  <c r="J106" i="4" s="1"/>
  <c r="I106" i="4" a="1"/>
  <c r="I106" i="4" s="1"/>
  <c r="H106" i="4" a="1"/>
  <c r="H106" i="4" s="1"/>
  <c r="G106" i="4" a="1"/>
  <c r="G106" i="4" s="1"/>
  <c r="F106" i="4" a="1"/>
  <c r="F106" i="4" s="1"/>
  <c r="E106" i="4" a="1"/>
  <c r="E106" i="4" s="1"/>
  <c r="D106" i="4" a="1"/>
  <c r="D106" i="4" s="1"/>
  <c r="C106" i="4" a="1"/>
  <c r="C106" i="4" s="1"/>
  <c r="R105" i="4" a="1"/>
  <c r="R105" i="4" s="1"/>
  <c r="Q105" i="4" a="1"/>
  <c r="Q105" i="4" s="1"/>
  <c r="P105" i="4" a="1"/>
  <c r="P105" i="4" s="1"/>
  <c r="O105" i="4" a="1"/>
  <c r="O105" i="4" s="1"/>
  <c r="N105" i="4" a="1"/>
  <c r="N105" i="4" s="1"/>
  <c r="M105" i="4" a="1"/>
  <c r="M105" i="4" s="1"/>
  <c r="L105" i="4" a="1"/>
  <c r="L105" i="4" s="1"/>
  <c r="K105" i="4" a="1"/>
  <c r="K105" i="4" s="1"/>
  <c r="J105" i="4" a="1"/>
  <c r="J105" i="4" s="1"/>
  <c r="I105" i="4" a="1"/>
  <c r="I105" i="4" s="1"/>
  <c r="H105" i="4" a="1"/>
  <c r="H105" i="4" s="1"/>
  <c r="G105" i="4" a="1"/>
  <c r="G105" i="4" s="1"/>
  <c r="F105" i="4" a="1"/>
  <c r="F105" i="4" s="1"/>
  <c r="E105" i="4" a="1"/>
  <c r="E105" i="4" s="1"/>
  <c r="D105" i="4" a="1"/>
  <c r="D105" i="4" s="1"/>
  <c r="C105" i="4" a="1"/>
  <c r="C105" i="4" s="1"/>
  <c r="R104" i="4" a="1"/>
  <c r="R104" i="4" s="1"/>
  <c r="Q104" i="4" a="1"/>
  <c r="Q104" i="4" s="1"/>
  <c r="P104" i="4" a="1"/>
  <c r="P104" i="4" s="1"/>
  <c r="O104" i="4" a="1"/>
  <c r="O104" i="4" s="1"/>
  <c r="N104" i="4" a="1"/>
  <c r="N104" i="4" s="1"/>
  <c r="M104" i="4" a="1"/>
  <c r="M104" i="4" s="1"/>
  <c r="L104" i="4" a="1"/>
  <c r="L104" i="4" s="1"/>
  <c r="K104" i="4" a="1"/>
  <c r="K104" i="4" s="1"/>
  <c r="J104" i="4" a="1"/>
  <c r="J104" i="4" s="1"/>
  <c r="I104" i="4" a="1"/>
  <c r="I104" i="4" s="1"/>
  <c r="H104" i="4" a="1"/>
  <c r="H104" i="4" s="1"/>
  <c r="G104" i="4" a="1"/>
  <c r="G104" i="4" s="1"/>
  <c r="F104" i="4" a="1"/>
  <c r="F104" i="4" s="1"/>
  <c r="E104" i="4" a="1"/>
  <c r="E104" i="4" s="1"/>
  <c r="D104" i="4" a="1"/>
  <c r="D104" i="4" s="1"/>
  <c r="C104" i="4" a="1"/>
  <c r="C104" i="4" s="1"/>
  <c r="R103" i="4" a="1"/>
  <c r="R103" i="4" s="1"/>
  <c r="Q103" i="4" a="1"/>
  <c r="Q103" i="4" s="1"/>
  <c r="P103" i="4" a="1"/>
  <c r="P103" i="4" s="1"/>
  <c r="O103" i="4" a="1"/>
  <c r="O103" i="4" s="1"/>
  <c r="N103" i="4" a="1"/>
  <c r="N103" i="4" s="1"/>
  <c r="M103" i="4" a="1"/>
  <c r="M103" i="4" s="1"/>
  <c r="L103" i="4" a="1"/>
  <c r="L103" i="4" s="1"/>
  <c r="K103" i="4" a="1"/>
  <c r="K103" i="4" s="1"/>
  <c r="J103" i="4" a="1"/>
  <c r="J103" i="4" s="1"/>
  <c r="I103" i="4" a="1"/>
  <c r="I103" i="4" s="1"/>
  <c r="H103" i="4" a="1"/>
  <c r="H103" i="4" s="1"/>
  <c r="G103" i="4" a="1"/>
  <c r="G103" i="4" s="1"/>
  <c r="F103" i="4" a="1"/>
  <c r="F103" i="4" s="1"/>
  <c r="E103" i="4" a="1"/>
  <c r="E103" i="4" s="1"/>
  <c r="D103" i="4" a="1"/>
  <c r="D103" i="4" s="1"/>
  <c r="C103" i="4" a="1"/>
  <c r="C103" i="4" s="1"/>
  <c r="R102" i="4" a="1"/>
  <c r="R102" i="4" s="1"/>
  <c r="Q102" i="4" a="1"/>
  <c r="Q102" i="4" s="1"/>
  <c r="P102" i="4" a="1"/>
  <c r="P102" i="4" s="1"/>
  <c r="O102" i="4" a="1"/>
  <c r="O102" i="4" s="1"/>
  <c r="N102" i="4" a="1"/>
  <c r="N102" i="4" s="1"/>
  <c r="M102" i="4" a="1"/>
  <c r="M102" i="4" s="1"/>
  <c r="L102" i="4" a="1"/>
  <c r="L102" i="4" s="1"/>
  <c r="K102" i="4" a="1"/>
  <c r="K102" i="4" s="1"/>
  <c r="J102" i="4" a="1"/>
  <c r="J102" i="4" s="1"/>
  <c r="I102" i="4" a="1"/>
  <c r="I102" i="4" s="1"/>
  <c r="H102" i="4" a="1"/>
  <c r="H102" i="4" s="1"/>
  <c r="G102" i="4" a="1"/>
  <c r="G102" i="4" s="1"/>
  <c r="F102" i="4" a="1"/>
  <c r="F102" i="4" s="1"/>
  <c r="E102" i="4" a="1"/>
  <c r="E102" i="4" s="1"/>
  <c r="D102" i="4" a="1"/>
  <c r="D102" i="4" s="1"/>
  <c r="C102" i="4" a="1"/>
  <c r="C102" i="4" s="1"/>
  <c r="R101" i="4" a="1"/>
  <c r="R101" i="4" s="1"/>
  <c r="Q101" i="4" a="1"/>
  <c r="Q101" i="4" s="1"/>
  <c r="P101" i="4" a="1"/>
  <c r="P101" i="4" s="1"/>
  <c r="O101" i="4" a="1"/>
  <c r="O101" i="4" s="1"/>
  <c r="N101" i="4" a="1"/>
  <c r="N101" i="4" s="1"/>
  <c r="M101" i="4" a="1"/>
  <c r="M101" i="4" s="1"/>
  <c r="L101" i="4" a="1"/>
  <c r="L101" i="4" s="1"/>
  <c r="K101" i="4" a="1"/>
  <c r="K101" i="4" s="1"/>
  <c r="J101" i="4" a="1"/>
  <c r="J101" i="4" s="1"/>
  <c r="I101" i="4" a="1"/>
  <c r="I101" i="4" s="1"/>
  <c r="H101" i="4" a="1"/>
  <c r="H101" i="4" s="1"/>
  <c r="G101" i="4" a="1"/>
  <c r="G101" i="4" s="1"/>
  <c r="F101" i="4" a="1"/>
  <c r="F101" i="4" s="1"/>
  <c r="E101" i="4" a="1"/>
  <c r="E101" i="4" s="1"/>
  <c r="D101" i="4" a="1"/>
  <c r="D101" i="4" s="1"/>
  <c r="C101" i="4" a="1"/>
  <c r="C101" i="4" s="1"/>
  <c r="R100" i="4" a="1"/>
  <c r="R100" i="4" s="1"/>
  <c r="Q100" i="4" a="1"/>
  <c r="Q100" i="4" s="1"/>
  <c r="P100" i="4" a="1"/>
  <c r="P100" i="4" s="1"/>
  <c r="O100" i="4" a="1"/>
  <c r="O100" i="4" s="1"/>
  <c r="N100" i="4" a="1"/>
  <c r="N100" i="4" s="1"/>
  <c r="M100" i="4" a="1"/>
  <c r="M100" i="4" s="1"/>
  <c r="L100" i="4" a="1"/>
  <c r="L100" i="4" s="1"/>
  <c r="K100" i="4" a="1"/>
  <c r="K100" i="4" s="1"/>
  <c r="J100" i="4" a="1"/>
  <c r="J100" i="4" s="1"/>
  <c r="I100" i="4" a="1"/>
  <c r="I100" i="4" s="1"/>
  <c r="H100" i="4" a="1"/>
  <c r="H100" i="4" s="1"/>
  <c r="G100" i="4" a="1"/>
  <c r="G100" i="4" s="1"/>
  <c r="F100" i="4" a="1"/>
  <c r="F100" i="4" s="1"/>
  <c r="E100" i="4" a="1"/>
  <c r="E100" i="4" s="1"/>
  <c r="D100" i="4" a="1"/>
  <c r="D100" i="4" s="1"/>
  <c r="C100" i="4" a="1"/>
  <c r="C100" i="4" s="1"/>
  <c r="R99" i="4" a="1"/>
  <c r="R99" i="4" s="1"/>
  <c r="Q99" i="4" a="1"/>
  <c r="Q99" i="4" s="1"/>
  <c r="P99" i="4" a="1"/>
  <c r="P99" i="4" s="1"/>
  <c r="O99" i="4" a="1"/>
  <c r="O99" i="4" s="1"/>
  <c r="N99" i="4" a="1"/>
  <c r="N99" i="4" s="1"/>
  <c r="M99" i="4" a="1"/>
  <c r="M99" i="4" s="1"/>
  <c r="L99" i="4" a="1"/>
  <c r="L99" i="4" s="1"/>
  <c r="K99" i="4" a="1"/>
  <c r="K99" i="4" s="1"/>
  <c r="J99" i="4" a="1"/>
  <c r="J99" i="4" s="1"/>
  <c r="I99" i="4" a="1"/>
  <c r="I99" i="4" s="1"/>
  <c r="H99" i="4" a="1"/>
  <c r="H99" i="4" s="1"/>
  <c r="G99" i="4" a="1"/>
  <c r="G99" i="4" s="1"/>
  <c r="F99" i="4" a="1"/>
  <c r="F99" i="4" s="1"/>
  <c r="E99" i="4" a="1"/>
  <c r="E99" i="4" s="1"/>
  <c r="D99" i="4" a="1"/>
  <c r="D99" i="4" s="1"/>
  <c r="C99" i="4" a="1"/>
  <c r="C99" i="4" s="1"/>
  <c r="R98" i="4" a="1"/>
  <c r="R98" i="4" s="1"/>
  <c r="Q98" i="4" a="1"/>
  <c r="Q98" i="4" s="1"/>
  <c r="P98" i="4" a="1"/>
  <c r="P98" i="4" s="1"/>
  <c r="O98" i="4" a="1"/>
  <c r="O98" i="4" s="1"/>
  <c r="N98" i="4" a="1"/>
  <c r="N98" i="4" s="1"/>
  <c r="M98" i="4" a="1"/>
  <c r="M98" i="4" s="1"/>
  <c r="L98" i="4" a="1"/>
  <c r="L98" i="4" s="1"/>
  <c r="K98" i="4" a="1"/>
  <c r="K98" i="4" s="1"/>
  <c r="J98" i="4" a="1"/>
  <c r="J98" i="4" s="1"/>
  <c r="I98" i="4" a="1"/>
  <c r="I98" i="4" s="1"/>
  <c r="H98" i="4" a="1"/>
  <c r="H98" i="4" s="1"/>
  <c r="G98" i="4" a="1"/>
  <c r="G98" i="4" s="1"/>
  <c r="F98" i="4" a="1"/>
  <c r="F98" i="4" s="1"/>
  <c r="E98" i="4" a="1"/>
  <c r="E98" i="4" s="1"/>
  <c r="D98" i="4" a="1"/>
  <c r="D98" i="4" s="1"/>
  <c r="C98" i="4" a="1"/>
  <c r="C98" i="4" s="1"/>
  <c r="R97" i="4" a="1"/>
  <c r="R97" i="4" s="1"/>
  <c r="Q97" i="4" a="1"/>
  <c r="Q97" i="4" s="1"/>
  <c r="P97" i="4" a="1"/>
  <c r="P97" i="4" s="1"/>
  <c r="O97" i="4" a="1"/>
  <c r="O97" i="4" s="1"/>
  <c r="N97" i="4" a="1"/>
  <c r="N97" i="4" s="1"/>
  <c r="M97" i="4" a="1"/>
  <c r="M97" i="4" s="1"/>
  <c r="L97" i="4" a="1"/>
  <c r="L97" i="4" s="1"/>
  <c r="K97" i="4" a="1"/>
  <c r="K97" i="4" s="1"/>
  <c r="J97" i="4" a="1"/>
  <c r="J97" i="4" s="1"/>
  <c r="I97" i="4" a="1"/>
  <c r="I97" i="4" s="1"/>
  <c r="H97" i="4" a="1"/>
  <c r="H97" i="4" s="1"/>
  <c r="G97" i="4" a="1"/>
  <c r="G97" i="4" s="1"/>
  <c r="F97" i="4" a="1"/>
  <c r="F97" i="4" s="1"/>
  <c r="E97" i="4" a="1"/>
  <c r="E97" i="4" s="1"/>
  <c r="D97" i="4" a="1"/>
  <c r="D97" i="4" s="1"/>
  <c r="C97" i="4" a="1"/>
  <c r="C97" i="4" s="1"/>
  <c r="R96" i="4" a="1"/>
  <c r="R96" i="4" s="1"/>
  <c r="Q96" i="4" a="1"/>
  <c r="Q96" i="4" s="1"/>
  <c r="P96" i="4" a="1"/>
  <c r="P96" i="4" s="1"/>
  <c r="O96" i="4" a="1"/>
  <c r="O96" i="4" s="1"/>
  <c r="N96" i="4" a="1"/>
  <c r="N96" i="4" s="1"/>
  <c r="M96" i="4" a="1"/>
  <c r="M96" i="4" s="1"/>
  <c r="L96" i="4" a="1"/>
  <c r="L96" i="4" s="1"/>
  <c r="K96" i="4" a="1"/>
  <c r="K96" i="4" s="1"/>
  <c r="J96" i="4" a="1"/>
  <c r="J96" i="4" s="1"/>
  <c r="I96" i="4" a="1"/>
  <c r="I96" i="4" s="1"/>
  <c r="H96" i="4" a="1"/>
  <c r="H96" i="4" s="1"/>
  <c r="G96" i="4" a="1"/>
  <c r="G96" i="4" s="1"/>
  <c r="F96" i="4" a="1"/>
  <c r="F96" i="4" s="1"/>
  <c r="E96" i="4" a="1"/>
  <c r="E96" i="4" s="1"/>
  <c r="D96" i="4" a="1"/>
  <c r="D96" i="4" s="1"/>
  <c r="C96" i="4" a="1"/>
  <c r="C96" i="4" s="1"/>
  <c r="R95" i="4" a="1"/>
  <c r="R95" i="4" s="1"/>
  <c r="Q95" i="4" a="1"/>
  <c r="Q95" i="4" s="1"/>
  <c r="P95" i="4" a="1"/>
  <c r="P95" i="4" s="1"/>
  <c r="O95" i="4" a="1"/>
  <c r="O95" i="4" s="1"/>
  <c r="N95" i="4" a="1"/>
  <c r="N95" i="4" s="1"/>
  <c r="M95" i="4" a="1"/>
  <c r="M95" i="4" s="1"/>
  <c r="L95" i="4" a="1"/>
  <c r="L95" i="4" s="1"/>
  <c r="K95" i="4" a="1"/>
  <c r="K95" i="4" s="1"/>
  <c r="J95" i="4" a="1"/>
  <c r="J95" i="4" s="1"/>
  <c r="I95" i="4" a="1"/>
  <c r="I95" i="4" s="1"/>
  <c r="H95" i="4" a="1"/>
  <c r="H95" i="4" s="1"/>
  <c r="G95" i="4" a="1"/>
  <c r="G95" i="4" s="1"/>
  <c r="F95" i="4" a="1"/>
  <c r="F95" i="4" s="1"/>
  <c r="E95" i="4" a="1"/>
  <c r="E95" i="4" s="1"/>
  <c r="D95" i="4" a="1"/>
  <c r="D95" i="4" s="1"/>
  <c r="C95" i="4" a="1"/>
  <c r="C95" i="4" s="1"/>
  <c r="R94" i="4" a="1"/>
  <c r="R94" i="4" s="1"/>
  <c r="Q94" i="4" a="1"/>
  <c r="Q94" i="4" s="1"/>
  <c r="P94" i="4" a="1"/>
  <c r="P94" i="4" s="1"/>
  <c r="O94" i="4" a="1"/>
  <c r="O94" i="4" s="1"/>
  <c r="N94" i="4" a="1"/>
  <c r="N94" i="4" s="1"/>
  <c r="M94" i="4" a="1"/>
  <c r="M94" i="4" s="1"/>
  <c r="L94" i="4" a="1"/>
  <c r="L94" i="4" s="1"/>
  <c r="K94" i="4" a="1"/>
  <c r="K94" i="4" s="1"/>
  <c r="J94" i="4" a="1"/>
  <c r="J94" i="4" s="1"/>
  <c r="I94" i="4" a="1"/>
  <c r="I94" i="4" s="1"/>
  <c r="H94" i="4" a="1"/>
  <c r="H94" i="4" s="1"/>
  <c r="G94" i="4" a="1"/>
  <c r="G94" i="4" s="1"/>
  <c r="F94" i="4" a="1"/>
  <c r="F94" i="4" s="1"/>
  <c r="E94" i="4" a="1"/>
  <c r="E94" i="4" s="1"/>
  <c r="D94" i="4" a="1"/>
  <c r="D94" i="4" s="1"/>
  <c r="C94" i="4" a="1"/>
  <c r="C94" i="4" s="1"/>
  <c r="R93" i="4" a="1"/>
  <c r="R93" i="4" s="1"/>
  <c r="Q93" i="4" a="1"/>
  <c r="Q93" i="4" s="1"/>
  <c r="P93" i="4" a="1"/>
  <c r="P93" i="4" s="1"/>
  <c r="O93" i="4" a="1"/>
  <c r="O93" i="4" s="1"/>
  <c r="N93" i="4" a="1"/>
  <c r="N93" i="4" s="1"/>
  <c r="M93" i="4" a="1"/>
  <c r="M93" i="4" s="1"/>
  <c r="L93" i="4" a="1"/>
  <c r="L93" i="4" s="1"/>
  <c r="K93" i="4" a="1"/>
  <c r="K93" i="4" s="1"/>
  <c r="J93" i="4" a="1"/>
  <c r="J93" i="4" s="1"/>
  <c r="I93" i="4" a="1"/>
  <c r="I93" i="4" s="1"/>
  <c r="H93" i="4" a="1"/>
  <c r="H93" i="4" s="1"/>
  <c r="G93" i="4" a="1"/>
  <c r="G93" i="4" s="1"/>
  <c r="F93" i="4" a="1"/>
  <c r="F93" i="4" s="1"/>
  <c r="E93" i="4" a="1"/>
  <c r="E93" i="4" s="1"/>
  <c r="D93" i="4" a="1"/>
  <c r="D93" i="4" s="1"/>
  <c r="C93" i="4" a="1"/>
  <c r="C93" i="4" s="1"/>
  <c r="R92" i="4" a="1"/>
  <c r="R92" i="4" s="1"/>
  <c r="Q92" i="4" a="1"/>
  <c r="Q92" i="4" s="1"/>
  <c r="P92" i="4" a="1"/>
  <c r="P92" i="4" s="1"/>
  <c r="O92" i="4" a="1"/>
  <c r="O92" i="4" s="1"/>
  <c r="N92" i="4" a="1"/>
  <c r="N92" i="4" s="1"/>
  <c r="M92" i="4" a="1"/>
  <c r="M92" i="4" s="1"/>
  <c r="L92" i="4" a="1"/>
  <c r="L92" i="4" s="1"/>
  <c r="K92" i="4" a="1"/>
  <c r="K92" i="4" s="1"/>
  <c r="J92" i="4" a="1"/>
  <c r="J92" i="4" s="1"/>
  <c r="I92" i="4" a="1"/>
  <c r="I92" i="4" s="1"/>
  <c r="H92" i="4" a="1"/>
  <c r="H92" i="4" s="1"/>
  <c r="G92" i="4" a="1"/>
  <c r="G92" i="4" s="1"/>
  <c r="F92" i="4" a="1"/>
  <c r="F92" i="4" s="1"/>
  <c r="E92" i="4" a="1"/>
  <c r="E92" i="4" s="1"/>
  <c r="D92" i="4" a="1"/>
  <c r="D92" i="4" s="1"/>
  <c r="C92" i="4" a="1"/>
  <c r="C92" i="4" s="1"/>
  <c r="R91" i="4" a="1"/>
  <c r="R91" i="4" s="1"/>
  <c r="Q91" i="4" a="1"/>
  <c r="Q91" i="4" s="1"/>
  <c r="P91" i="4" a="1"/>
  <c r="P91" i="4" s="1"/>
  <c r="O91" i="4" a="1"/>
  <c r="O91" i="4" s="1"/>
  <c r="N91" i="4" a="1"/>
  <c r="N91" i="4" s="1"/>
  <c r="M91" i="4" a="1"/>
  <c r="M91" i="4" s="1"/>
  <c r="L91" i="4" a="1"/>
  <c r="L91" i="4" s="1"/>
  <c r="K91" i="4" a="1"/>
  <c r="K91" i="4" s="1"/>
  <c r="J91" i="4" a="1"/>
  <c r="J91" i="4" s="1"/>
  <c r="I91" i="4" a="1"/>
  <c r="I91" i="4" s="1"/>
  <c r="H91" i="4" a="1"/>
  <c r="H91" i="4" s="1"/>
  <c r="G91" i="4" a="1"/>
  <c r="G91" i="4" s="1"/>
  <c r="F91" i="4" a="1"/>
  <c r="F91" i="4" s="1"/>
  <c r="E91" i="4" a="1"/>
  <c r="E91" i="4" s="1"/>
  <c r="D91" i="4" a="1"/>
  <c r="D91" i="4" s="1"/>
  <c r="C91" i="4" a="1"/>
  <c r="C91" i="4" s="1"/>
  <c r="R90" i="4" a="1"/>
  <c r="R90" i="4" s="1"/>
  <c r="Q90" i="4" a="1"/>
  <c r="Q90" i="4" s="1"/>
  <c r="P90" i="4" a="1"/>
  <c r="P90" i="4" s="1"/>
  <c r="O90" i="4" a="1"/>
  <c r="O90" i="4" s="1"/>
  <c r="N90" i="4" a="1"/>
  <c r="N90" i="4" s="1"/>
  <c r="M90" i="4" a="1"/>
  <c r="M90" i="4" s="1"/>
  <c r="L90" i="4" a="1"/>
  <c r="L90" i="4" s="1"/>
  <c r="K90" i="4" a="1"/>
  <c r="K90" i="4" s="1"/>
  <c r="J90" i="4" a="1"/>
  <c r="J90" i="4" s="1"/>
  <c r="I90" i="4" a="1"/>
  <c r="I90" i="4" s="1"/>
  <c r="H90" i="4" a="1"/>
  <c r="H90" i="4" s="1"/>
  <c r="G90" i="4" a="1"/>
  <c r="G90" i="4" s="1"/>
  <c r="F90" i="4" a="1"/>
  <c r="F90" i="4" s="1"/>
  <c r="E90" i="4" a="1"/>
  <c r="E90" i="4" s="1"/>
  <c r="D90" i="4" a="1"/>
  <c r="D90" i="4" s="1"/>
  <c r="C90" i="4" a="1"/>
  <c r="C90" i="4" s="1"/>
  <c r="R89" i="4" a="1"/>
  <c r="R89" i="4" s="1"/>
  <c r="Q89" i="4" a="1"/>
  <c r="Q89" i="4" s="1"/>
  <c r="P89" i="4" a="1"/>
  <c r="P89" i="4" s="1"/>
  <c r="O89" i="4" a="1"/>
  <c r="O89" i="4" s="1"/>
  <c r="N89" i="4" a="1"/>
  <c r="N89" i="4" s="1"/>
  <c r="M89" i="4" a="1"/>
  <c r="M89" i="4" s="1"/>
  <c r="L89" i="4" a="1"/>
  <c r="L89" i="4" s="1"/>
  <c r="K89" i="4" a="1"/>
  <c r="K89" i="4" s="1"/>
  <c r="J89" i="4" a="1"/>
  <c r="J89" i="4" s="1"/>
  <c r="I89" i="4" a="1"/>
  <c r="I89" i="4" s="1"/>
  <c r="H89" i="4" a="1"/>
  <c r="H89" i="4" s="1"/>
  <c r="G89" i="4" a="1"/>
  <c r="G89" i="4" s="1"/>
  <c r="F89" i="4" a="1"/>
  <c r="F89" i="4" s="1"/>
  <c r="E89" i="4" a="1"/>
  <c r="E89" i="4" s="1"/>
  <c r="D89" i="4" a="1"/>
  <c r="D89" i="4" s="1"/>
  <c r="C89" i="4" a="1"/>
  <c r="C89" i="4" s="1"/>
  <c r="R88" i="4" a="1"/>
  <c r="R88" i="4" s="1"/>
  <c r="Q88" i="4" a="1"/>
  <c r="Q88" i="4" s="1"/>
  <c r="P88" i="4" a="1"/>
  <c r="P88" i="4" s="1"/>
  <c r="O88" i="4" a="1"/>
  <c r="O88" i="4" s="1"/>
  <c r="N88" i="4" a="1"/>
  <c r="N88" i="4" s="1"/>
  <c r="M88" i="4" a="1"/>
  <c r="M88" i="4" s="1"/>
  <c r="L88" i="4" a="1"/>
  <c r="L88" i="4" s="1"/>
  <c r="K88" i="4" a="1"/>
  <c r="K88" i="4" s="1"/>
  <c r="J88" i="4" a="1"/>
  <c r="J88" i="4" s="1"/>
  <c r="I88" i="4" a="1"/>
  <c r="I88" i="4" s="1"/>
  <c r="H88" i="4" a="1"/>
  <c r="H88" i="4" s="1"/>
  <c r="G88" i="4" a="1"/>
  <c r="G88" i="4" s="1"/>
  <c r="F88" i="4" a="1"/>
  <c r="F88" i="4" s="1"/>
  <c r="E88" i="4" a="1"/>
  <c r="E88" i="4" s="1"/>
  <c r="D88" i="4" a="1"/>
  <c r="D88" i="4" s="1"/>
  <c r="C88" i="4" a="1"/>
  <c r="C88" i="4" s="1"/>
  <c r="R87" i="4" a="1"/>
  <c r="R87" i="4" s="1"/>
  <c r="Q87" i="4" a="1"/>
  <c r="Q87" i="4" s="1"/>
  <c r="P87" i="4" a="1"/>
  <c r="P87" i="4" s="1"/>
  <c r="O87" i="4" a="1"/>
  <c r="O87" i="4" s="1"/>
  <c r="N87" i="4" a="1"/>
  <c r="N87" i="4" s="1"/>
  <c r="M87" i="4" a="1"/>
  <c r="M87" i="4" s="1"/>
  <c r="L87" i="4" a="1"/>
  <c r="L87" i="4" s="1"/>
  <c r="K87" i="4" a="1"/>
  <c r="K87" i="4" s="1"/>
  <c r="J87" i="4" a="1"/>
  <c r="J87" i="4" s="1"/>
  <c r="I87" i="4" a="1"/>
  <c r="I87" i="4" s="1"/>
  <c r="H87" i="4" a="1"/>
  <c r="H87" i="4" s="1"/>
  <c r="G87" i="4" a="1"/>
  <c r="G87" i="4" s="1"/>
  <c r="F87" i="4" a="1"/>
  <c r="F87" i="4" s="1"/>
  <c r="E87" i="4" a="1"/>
  <c r="E87" i="4" s="1"/>
  <c r="D87" i="4" a="1"/>
  <c r="D87" i="4" s="1"/>
  <c r="C87" i="4" a="1"/>
  <c r="C87" i="4" s="1"/>
  <c r="R86" i="4" a="1"/>
  <c r="R86" i="4" s="1"/>
  <c r="Q86" i="4" a="1"/>
  <c r="Q86" i="4" s="1"/>
  <c r="P86" i="4" a="1"/>
  <c r="P86" i="4" s="1"/>
  <c r="O86" i="4" a="1"/>
  <c r="O86" i="4" s="1"/>
  <c r="N86" i="4" a="1"/>
  <c r="N86" i="4" s="1"/>
  <c r="M86" i="4" a="1"/>
  <c r="M86" i="4" s="1"/>
  <c r="L86" i="4" a="1"/>
  <c r="L86" i="4" s="1"/>
  <c r="K86" i="4" a="1"/>
  <c r="K86" i="4" s="1"/>
  <c r="J86" i="4" a="1"/>
  <c r="J86" i="4" s="1"/>
  <c r="I86" i="4" a="1"/>
  <c r="I86" i="4" s="1"/>
  <c r="H86" i="4" a="1"/>
  <c r="H86" i="4" s="1"/>
  <c r="G86" i="4" a="1"/>
  <c r="G86" i="4" s="1"/>
  <c r="F86" i="4" a="1"/>
  <c r="F86" i="4" s="1"/>
  <c r="E86" i="4" a="1"/>
  <c r="E86" i="4" s="1"/>
  <c r="D86" i="4" a="1"/>
  <c r="D86" i="4" s="1"/>
  <c r="C86" i="4" a="1"/>
  <c r="C86" i="4" s="1"/>
  <c r="R85" i="4" a="1"/>
  <c r="R85" i="4" s="1"/>
  <c r="Q85" i="4" a="1"/>
  <c r="Q85" i="4" s="1"/>
  <c r="P85" i="4" a="1"/>
  <c r="P85" i="4" s="1"/>
  <c r="O85" i="4" a="1"/>
  <c r="O85" i="4" s="1"/>
  <c r="N85" i="4" a="1"/>
  <c r="N85" i="4" s="1"/>
  <c r="M85" i="4" a="1"/>
  <c r="M85" i="4" s="1"/>
  <c r="L85" i="4" a="1"/>
  <c r="L85" i="4" s="1"/>
  <c r="K85" i="4" a="1"/>
  <c r="K85" i="4" s="1"/>
  <c r="J85" i="4" a="1"/>
  <c r="J85" i="4" s="1"/>
  <c r="I85" i="4" a="1"/>
  <c r="I85" i="4" s="1"/>
  <c r="H85" i="4" a="1"/>
  <c r="H85" i="4" s="1"/>
  <c r="G85" i="4" a="1"/>
  <c r="G85" i="4" s="1"/>
  <c r="F85" i="4" a="1"/>
  <c r="F85" i="4" s="1"/>
  <c r="E85" i="4" a="1"/>
  <c r="E85" i="4" s="1"/>
  <c r="D85" i="4" a="1"/>
  <c r="D85" i="4" s="1"/>
  <c r="C85" i="4" a="1"/>
  <c r="C85" i="4" s="1"/>
  <c r="R84" i="4" a="1"/>
  <c r="R84" i="4" s="1"/>
  <c r="Q84" i="4" a="1"/>
  <c r="Q84" i="4" s="1"/>
  <c r="P84" i="4" a="1"/>
  <c r="P84" i="4" s="1"/>
  <c r="O84" i="4" a="1"/>
  <c r="O84" i="4" s="1"/>
  <c r="N84" i="4" a="1"/>
  <c r="N84" i="4" s="1"/>
  <c r="M84" i="4" a="1"/>
  <c r="M84" i="4" s="1"/>
  <c r="L84" i="4" a="1"/>
  <c r="L84" i="4" s="1"/>
  <c r="K84" i="4" a="1"/>
  <c r="K84" i="4" s="1"/>
  <c r="J84" i="4" a="1"/>
  <c r="J84" i="4" s="1"/>
  <c r="I84" i="4" a="1"/>
  <c r="I84" i="4" s="1"/>
  <c r="H84" i="4" a="1"/>
  <c r="H84" i="4" s="1"/>
  <c r="G84" i="4" a="1"/>
  <c r="G84" i="4" s="1"/>
  <c r="F84" i="4" a="1"/>
  <c r="F84" i="4" s="1"/>
  <c r="E84" i="4" a="1"/>
  <c r="E84" i="4" s="1"/>
  <c r="D84" i="4" a="1"/>
  <c r="D84" i="4" s="1"/>
  <c r="C84" i="4" a="1"/>
  <c r="C84" i="4" s="1"/>
  <c r="R83" i="4" a="1"/>
  <c r="R83" i="4" s="1"/>
  <c r="Q83" i="4" a="1"/>
  <c r="Q83" i="4" s="1"/>
  <c r="P83" i="4" a="1"/>
  <c r="P83" i="4" s="1"/>
  <c r="O83" i="4" a="1"/>
  <c r="O83" i="4" s="1"/>
  <c r="N83" i="4" a="1"/>
  <c r="N83" i="4" s="1"/>
  <c r="M83" i="4" a="1"/>
  <c r="M83" i="4" s="1"/>
  <c r="L83" i="4" a="1"/>
  <c r="L83" i="4" s="1"/>
  <c r="K83" i="4" a="1"/>
  <c r="K83" i="4" s="1"/>
  <c r="J83" i="4" a="1"/>
  <c r="J83" i="4" s="1"/>
  <c r="I83" i="4" a="1"/>
  <c r="I83" i="4" s="1"/>
  <c r="H83" i="4" a="1"/>
  <c r="H83" i="4" s="1"/>
  <c r="G83" i="4" a="1"/>
  <c r="G83" i="4" s="1"/>
  <c r="F83" i="4" a="1"/>
  <c r="F83" i="4" s="1"/>
  <c r="E83" i="4" a="1"/>
  <c r="E83" i="4" s="1"/>
  <c r="D83" i="4" a="1"/>
  <c r="D83" i="4" s="1"/>
  <c r="C83" i="4" a="1"/>
  <c r="C83" i="4" s="1"/>
  <c r="R82" i="4" a="1"/>
  <c r="R82" i="4" s="1"/>
  <c r="Q82" i="4" a="1"/>
  <c r="Q82" i="4" s="1"/>
  <c r="P82" i="4" a="1"/>
  <c r="P82" i="4" s="1"/>
  <c r="O82" i="4" a="1"/>
  <c r="O82" i="4" s="1"/>
  <c r="N82" i="4" a="1"/>
  <c r="N82" i="4" s="1"/>
  <c r="M82" i="4" a="1"/>
  <c r="M82" i="4" s="1"/>
  <c r="L82" i="4" a="1"/>
  <c r="L82" i="4" s="1"/>
  <c r="K82" i="4" a="1"/>
  <c r="K82" i="4" s="1"/>
  <c r="J82" i="4" a="1"/>
  <c r="J82" i="4" s="1"/>
  <c r="I82" i="4" a="1"/>
  <c r="I82" i="4" s="1"/>
  <c r="H82" i="4" a="1"/>
  <c r="H82" i="4" s="1"/>
  <c r="G82" i="4" a="1"/>
  <c r="G82" i="4" s="1"/>
  <c r="F82" i="4" a="1"/>
  <c r="F82" i="4" s="1"/>
  <c r="E82" i="4" a="1"/>
  <c r="E82" i="4" s="1"/>
  <c r="D82" i="4" a="1"/>
  <c r="D82" i="4" s="1"/>
  <c r="C82" i="4" a="1"/>
  <c r="C82" i="4" s="1"/>
  <c r="R81" i="4" a="1"/>
  <c r="R81" i="4" s="1"/>
  <c r="Q81" i="4" a="1"/>
  <c r="Q81" i="4" s="1"/>
  <c r="P81" i="4" a="1"/>
  <c r="P81" i="4" s="1"/>
  <c r="O81" i="4" a="1"/>
  <c r="O81" i="4" s="1"/>
  <c r="N81" i="4" a="1"/>
  <c r="N81" i="4" s="1"/>
  <c r="M81" i="4" a="1"/>
  <c r="M81" i="4" s="1"/>
  <c r="L81" i="4" a="1"/>
  <c r="L81" i="4" s="1"/>
  <c r="K81" i="4" a="1"/>
  <c r="K81" i="4" s="1"/>
  <c r="J81" i="4" a="1"/>
  <c r="J81" i="4" s="1"/>
  <c r="I81" i="4" a="1"/>
  <c r="I81" i="4" s="1"/>
  <c r="H81" i="4" a="1"/>
  <c r="H81" i="4" s="1"/>
  <c r="G81" i="4" a="1"/>
  <c r="G81" i="4" s="1"/>
  <c r="F81" i="4" a="1"/>
  <c r="F81" i="4" s="1"/>
  <c r="E81" i="4" a="1"/>
  <c r="E81" i="4" s="1"/>
  <c r="D81" i="4" a="1"/>
  <c r="D81" i="4" s="1"/>
  <c r="C81" i="4" a="1"/>
  <c r="C81" i="4" s="1"/>
  <c r="R80" i="4" a="1"/>
  <c r="R80" i="4" s="1"/>
  <c r="Q80" i="4" a="1"/>
  <c r="Q80" i="4" s="1"/>
  <c r="P80" i="4" a="1"/>
  <c r="P80" i="4" s="1"/>
  <c r="O80" i="4" a="1"/>
  <c r="O80" i="4" s="1"/>
  <c r="N80" i="4" a="1"/>
  <c r="N80" i="4" s="1"/>
  <c r="M80" i="4" a="1"/>
  <c r="M80" i="4" s="1"/>
  <c r="L80" i="4" a="1"/>
  <c r="L80" i="4" s="1"/>
  <c r="K80" i="4" a="1"/>
  <c r="K80" i="4" s="1"/>
  <c r="J80" i="4" a="1"/>
  <c r="J80" i="4" s="1"/>
  <c r="I80" i="4" a="1"/>
  <c r="I80" i="4" s="1"/>
  <c r="H80" i="4" a="1"/>
  <c r="H80" i="4" s="1"/>
  <c r="G80" i="4" a="1"/>
  <c r="G80" i="4" s="1"/>
  <c r="F80" i="4" a="1"/>
  <c r="F80" i="4" s="1"/>
  <c r="E80" i="4" a="1"/>
  <c r="E80" i="4" s="1"/>
  <c r="D80" i="4" a="1"/>
  <c r="D80" i="4" s="1"/>
  <c r="C80" i="4" a="1"/>
  <c r="C80" i="4" s="1"/>
  <c r="R79" i="4" a="1"/>
  <c r="R79" i="4" s="1"/>
  <c r="Q79" i="4" a="1"/>
  <c r="Q79" i="4" s="1"/>
  <c r="P79" i="4" a="1"/>
  <c r="P79" i="4" s="1"/>
  <c r="O79" i="4" a="1"/>
  <c r="O79" i="4" s="1"/>
  <c r="N79" i="4" a="1"/>
  <c r="N79" i="4" s="1"/>
  <c r="M79" i="4" a="1"/>
  <c r="M79" i="4" s="1"/>
  <c r="L79" i="4" a="1"/>
  <c r="L79" i="4" s="1"/>
  <c r="K79" i="4" a="1"/>
  <c r="K79" i="4" s="1"/>
  <c r="J79" i="4" a="1"/>
  <c r="J79" i="4" s="1"/>
  <c r="I79" i="4" a="1"/>
  <c r="I79" i="4" s="1"/>
  <c r="H79" i="4" a="1"/>
  <c r="H79" i="4" s="1"/>
  <c r="G79" i="4" a="1"/>
  <c r="G79" i="4" s="1"/>
  <c r="F79" i="4" a="1"/>
  <c r="F79" i="4" s="1"/>
  <c r="E79" i="4" a="1"/>
  <c r="E79" i="4" s="1"/>
  <c r="D79" i="4" a="1"/>
  <c r="D79" i="4" s="1"/>
  <c r="C79" i="4" a="1"/>
  <c r="C79" i="4" s="1"/>
  <c r="R78" i="4" a="1"/>
  <c r="R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L78" i="4" a="1"/>
  <c r="L78" i="4" s="1"/>
  <c r="K78" i="4" a="1"/>
  <c r="K78" i="4" s="1"/>
  <c r="J78" i="4" a="1"/>
  <c r="J78" i="4" s="1"/>
  <c r="I78" i="4" a="1"/>
  <c r="I78" i="4" s="1"/>
  <c r="H78" i="4" a="1"/>
  <c r="H78" i="4" s="1"/>
  <c r="G78" i="4" a="1"/>
  <c r="G78" i="4" s="1"/>
  <c r="F78" i="4" a="1"/>
  <c r="F78" i="4" s="1"/>
  <c r="E78" i="4" a="1"/>
  <c r="E78" i="4" s="1"/>
  <c r="D78" i="4" a="1"/>
  <c r="D78" i="4" s="1"/>
  <c r="C78" i="4" a="1"/>
  <c r="C78" i="4" s="1"/>
  <c r="T72" i="4" a="1"/>
  <c r="T72" i="4" s="1"/>
  <c r="S72" i="4" a="1"/>
  <c r="S72" i="4" s="1"/>
  <c r="R72" i="4" a="1"/>
  <c r="R72" i="4" s="1"/>
  <c r="Q72" i="4" a="1"/>
  <c r="Q72" i="4" s="1"/>
  <c r="P72" i="4" a="1"/>
  <c r="P72" i="4" s="1"/>
  <c r="O72" i="4" a="1"/>
  <c r="O72" i="4" s="1"/>
  <c r="N72" i="4" a="1"/>
  <c r="N72" i="4" s="1"/>
  <c r="M72" i="4" a="1"/>
  <c r="M72" i="4" s="1"/>
  <c r="L72" i="4" a="1"/>
  <c r="L72" i="4" s="1"/>
  <c r="K72" i="4" a="1"/>
  <c r="K72" i="4" s="1"/>
  <c r="J72" i="4" a="1"/>
  <c r="J72" i="4" s="1"/>
  <c r="I72" i="4" a="1"/>
  <c r="I72" i="4" s="1"/>
  <c r="H72" i="4" a="1"/>
  <c r="H72" i="4" s="1"/>
  <c r="G72" i="4" a="1"/>
  <c r="G72" i="4" s="1"/>
  <c r="F72" i="4" a="1"/>
  <c r="F72" i="4" s="1"/>
  <c r="E72" i="4" a="1"/>
  <c r="E72" i="4" s="1"/>
  <c r="D72" i="4" a="1"/>
  <c r="D72" i="4" s="1"/>
  <c r="C72" i="4" a="1"/>
  <c r="C72" i="4" s="1"/>
  <c r="T71" i="4" a="1"/>
  <c r="T71" i="4" s="1"/>
  <c r="S71" i="4" a="1"/>
  <c r="S71" i="4" s="1"/>
  <c r="R71" i="4" a="1"/>
  <c r="R71" i="4" s="1"/>
  <c r="Q71" i="4" a="1"/>
  <c r="Q71" i="4" s="1"/>
  <c r="P71" i="4" a="1"/>
  <c r="P71" i="4" s="1"/>
  <c r="O71" i="4" a="1"/>
  <c r="O71" i="4" s="1"/>
  <c r="N71" i="4" a="1"/>
  <c r="N71" i="4" s="1"/>
  <c r="M71" i="4" a="1"/>
  <c r="M71" i="4" s="1"/>
  <c r="L71" i="4" a="1"/>
  <c r="L71" i="4" s="1"/>
  <c r="K71" i="4" a="1"/>
  <c r="K71" i="4" s="1"/>
  <c r="J71" i="4" a="1"/>
  <c r="J71" i="4" s="1"/>
  <c r="I71" i="4" a="1"/>
  <c r="I71" i="4" s="1"/>
  <c r="H71" i="4" a="1"/>
  <c r="H71" i="4" s="1"/>
  <c r="G71" i="4" a="1"/>
  <c r="G71" i="4" s="1"/>
  <c r="F71" i="4" a="1"/>
  <c r="F71" i="4" s="1"/>
  <c r="E71" i="4" a="1"/>
  <c r="E71" i="4" s="1"/>
  <c r="D71" i="4" a="1"/>
  <c r="D71" i="4" s="1"/>
  <c r="C71" i="4" a="1"/>
  <c r="C71" i="4" s="1"/>
  <c r="T70" i="4" a="1"/>
  <c r="T70" i="4" s="1"/>
  <c r="S70" i="4" a="1"/>
  <c r="S70" i="4" s="1"/>
  <c r="R70" i="4" a="1"/>
  <c r="R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L70" i="4" a="1"/>
  <c r="L70" i="4" s="1"/>
  <c r="K70" i="4" a="1"/>
  <c r="K70" i="4" s="1"/>
  <c r="J70" i="4" a="1"/>
  <c r="J70" i="4" s="1"/>
  <c r="I70" i="4" a="1"/>
  <c r="I70" i="4" s="1"/>
  <c r="H70" i="4" a="1"/>
  <c r="H70" i="4" s="1"/>
  <c r="G70" i="4" a="1"/>
  <c r="G70" i="4" s="1"/>
  <c r="F70" i="4" a="1"/>
  <c r="F70" i="4" s="1"/>
  <c r="E70" i="4" a="1"/>
  <c r="E70" i="4" s="1"/>
  <c r="D70" i="4" a="1"/>
  <c r="D70" i="4" s="1"/>
  <c r="C70" i="4" a="1"/>
  <c r="C70" i="4" s="1"/>
  <c r="T69" i="4" a="1"/>
  <c r="T69" i="4" s="1"/>
  <c r="S69" i="4" a="1"/>
  <c r="S69" i="4" s="1"/>
  <c r="R69" i="4" a="1"/>
  <c r="R69" i="4" s="1"/>
  <c r="Q69" i="4" a="1"/>
  <c r="Q69" i="4" s="1"/>
  <c r="P69" i="4" a="1"/>
  <c r="P69" i="4" s="1"/>
  <c r="O69" i="4" a="1"/>
  <c r="O69" i="4" s="1"/>
  <c r="N69" i="4" a="1"/>
  <c r="N69" i="4" s="1"/>
  <c r="M69" i="4" a="1"/>
  <c r="M69" i="4" s="1"/>
  <c r="L69" i="4" a="1"/>
  <c r="L69" i="4" s="1"/>
  <c r="K69" i="4" a="1"/>
  <c r="K69" i="4" s="1"/>
  <c r="J69" i="4" a="1"/>
  <c r="J69" i="4" s="1"/>
  <c r="I69" i="4" a="1"/>
  <c r="I69" i="4" s="1"/>
  <c r="H69" i="4" a="1"/>
  <c r="H69" i="4" s="1"/>
  <c r="G69" i="4" a="1"/>
  <c r="G69" i="4" s="1"/>
  <c r="F69" i="4" a="1"/>
  <c r="F69" i="4" s="1"/>
  <c r="E69" i="4" a="1"/>
  <c r="E69" i="4" s="1"/>
  <c r="D69" i="4" a="1"/>
  <c r="D69" i="4" s="1"/>
  <c r="C69" i="4" a="1"/>
  <c r="C69" i="4" s="1"/>
  <c r="T68" i="4" a="1"/>
  <c r="T68" i="4" s="1"/>
  <c r="S68" i="4" a="1"/>
  <c r="S68" i="4" s="1"/>
  <c r="R68" i="4" a="1"/>
  <c r="R68" i="4" s="1"/>
  <c r="Q68" i="4" a="1"/>
  <c r="Q68" i="4" s="1"/>
  <c r="P68" i="4" a="1"/>
  <c r="P68" i="4" s="1"/>
  <c r="O68" i="4" a="1"/>
  <c r="O68" i="4" s="1"/>
  <c r="N68" i="4" a="1"/>
  <c r="N68" i="4" s="1"/>
  <c r="M68" i="4" a="1"/>
  <c r="M68" i="4" s="1"/>
  <c r="L68" i="4" a="1"/>
  <c r="L68" i="4" s="1"/>
  <c r="K68" i="4" a="1"/>
  <c r="K68" i="4" s="1"/>
  <c r="J68" i="4" a="1"/>
  <c r="J68" i="4" s="1"/>
  <c r="I68" i="4" a="1"/>
  <c r="I68" i="4" s="1"/>
  <c r="H68" i="4" a="1"/>
  <c r="H68" i="4" s="1"/>
  <c r="G68" i="4" a="1"/>
  <c r="G68" i="4" s="1"/>
  <c r="F68" i="4" a="1"/>
  <c r="F68" i="4" s="1"/>
  <c r="E68" i="4" a="1"/>
  <c r="E68" i="4" s="1"/>
  <c r="D68" i="4" a="1"/>
  <c r="D68" i="4" s="1"/>
  <c r="C68" i="4" a="1"/>
  <c r="C68" i="4" s="1"/>
  <c r="T67" i="4" a="1"/>
  <c r="T67" i="4" s="1"/>
  <c r="S67" i="4" a="1"/>
  <c r="S67" i="4" s="1"/>
  <c r="R67" i="4" a="1"/>
  <c r="R67" i="4" s="1"/>
  <c r="Q67" i="4" a="1"/>
  <c r="Q67" i="4" s="1"/>
  <c r="P67" i="4" a="1"/>
  <c r="P67" i="4" s="1"/>
  <c r="O67" i="4" a="1"/>
  <c r="O67" i="4" s="1"/>
  <c r="N67" i="4" a="1"/>
  <c r="N67" i="4" s="1"/>
  <c r="M67" i="4" a="1"/>
  <c r="M67" i="4" s="1"/>
  <c r="L67" i="4" a="1"/>
  <c r="L67" i="4" s="1"/>
  <c r="K67" i="4" a="1"/>
  <c r="K67" i="4" s="1"/>
  <c r="J67" i="4" a="1"/>
  <c r="J67" i="4" s="1"/>
  <c r="I67" i="4" a="1"/>
  <c r="I67" i="4" s="1"/>
  <c r="H67" i="4" a="1"/>
  <c r="H67" i="4" s="1"/>
  <c r="G67" i="4" a="1"/>
  <c r="G67" i="4" s="1"/>
  <c r="F67" i="4" a="1"/>
  <c r="F67" i="4" s="1"/>
  <c r="E67" i="4" a="1"/>
  <c r="E67" i="4" s="1"/>
  <c r="D67" i="4" a="1"/>
  <c r="D67" i="4" s="1"/>
  <c r="C67" i="4" a="1"/>
  <c r="C67" i="4" s="1"/>
  <c r="T66" i="4" a="1"/>
  <c r="T66" i="4" s="1"/>
  <c r="S66" i="4" a="1"/>
  <c r="S66" i="4" s="1"/>
  <c r="R66" i="4" a="1"/>
  <c r="R66" i="4" s="1"/>
  <c r="Q66" i="4" a="1"/>
  <c r="Q66" i="4" s="1"/>
  <c r="P66" i="4" a="1"/>
  <c r="P66" i="4" s="1"/>
  <c r="O66" i="4" a="1"/>
  <c r="O66" i="4" s="1"/>
  <c r="N66" i="4" a="1"/>
  <c r="N66" i="4" s="1"/>
  <c r="M66" i="4" a="1"/>
  <c r="M66" i="4" s="1"/>
  <c r="L66" i="4" a="1"/>
  <c r="L66" i="4" s="1"/>
  <c r="K66" i="4" a="1"/>
  <c r="K66" i="4" s="1"/>
  <c r="J66" i="4" a="1"/>
  <c r="J66" i="4" s="1"/>
  <c r="I66" i="4" a="1"/>
  <c r="I66" i="4" s="1"/>
  <c r="H66" i="4" a="1"/>
  <c r="H66" i="4" s="1"/>
  <c r="G66" i="4" a="1"/>
  <c r="G66" i="4" s="1"/>
  <c r="F66" i="4" a="1"/>
  <c r="F66" i="4" s="1"/>
  <c r="E66" i="4" a="1"/>
  <c r="E66" i="4" s="1"/>
  <c r="D66" i="4" a="1"/>
  <c r="D66" i="4" s="1"/>
  <c r="C66" i="4" a="1"/>
  <c r="C66" i="4" s="1"/>
  <c r="T65" i="4" a="1"/>
  <c r="T65" i="4" s="1"/>
  <c r="S65" i="4" a="1"/>
  <c r="S65" i="4" s="1"/>
  <c r="R65" i="4" a="1"/>
  <c r="R65" i="4" s="1"/>
  <c r="Q65" i="4" a="1"/>
  <c r="Q65" i="4" s="1"/>
  <c r="P65" i="4" a="1"/>
  <c r="P65" i="4" s="1"/>
  <c r="O65" i="4" a="1"/>
  <c r="O65" i="4" s="1"/>
  <c r="N65" i="4" a="1"/>
  <c r="N65" i="4" s="1"/>
  <c r="M65" i="4" a="1"/>
  <c r="M65" i="4" s="1"/>
  <c r="L65" i="4" a="1"/>
  <c r="L65" i="4" s="1"/>
  <c r="K65" i="4" a="1"/>
  <c r="K65" i="4" s="1"/>
  <c r="J65" i="4" a="1"/>
  <c r="J65" i="4" s="1"/>
  <c r="I65" i="4" a="1"/>
  <c r="I65" i="4" s="1"/>
  <c r="H65" i="4" a="1"/>
  <c r="H65" i="4" s="1"/>
  <c r="G65" i="4" a="1"/>
  <c r="G65" i="4" s="1"/>
  <c r="F65" i="4" a="1"/>
  <c r="F65" i="4" s="1"/>
  <c r="E65" i="4" a="1"/>
  <c r="E65" i="4" s="1"/>
  <c r="D65" i="4" a="1"/>
  <c r="D65" i="4" s="1"/>
  <c r="C65" i="4" a="1"/>
  <c r="C65" i="4" s="1"/>
  <c r="T64" i="4" a="1"/>
  <c r="T64" i="4" s="1"/>
  <c r="S64" i="4" a="1"/>
  <c r="S64" i="4" s="1"/>
  <c r="R64" i="4" a="1"/>
  <c r="R64" i="4" s="1"/>
  <c r="Q64" i="4" a="1"/>
  <c r="Q64" i="4" s="1"/>
  <c r="P64" i="4" a="1"/>
  <c r="P64" i="4" s="1"/>
  <c r="O64" i="4" a="1"/>
  <c r="O64" i="4" s="1"/>
  <c r="N64" i="4" a="1"/>
  <c r="N64" i="4" s="1"/>
  <c r="M64" i="4" a="1"/>
  <c r="M64" i="4" s="1"/>
  <c r="L64" i="4" a="1"/>
  <c r="L64" i="4" s="1"/>
  <c r="K64" i="4" a="1"/>
  <c r="K64" i="4" s="1"/>
  <c r="J64" i="4" a="1"/>
  <c r="J64" i="4" s="1"/>
  <c r="I64" i="4" a="1"/>
  <c r="I64" i="4" s="1"/>
  <c r="H64" i="4" a="1"/>
  <c r="H64" i="4" s="1"/>
  <c r="G64" i="4" a="1"/>
  <c r="G64" i="4" s="1"/>
  <c r="F64" i="4" a="1"/>
  <c r="F64" i="4" s="1"/>
  <c r="E64" i="4" a="1"/>
  <c r="E64" i="4" s="1"/>
  <c r="D64" i="4" a="1"/>
  <c r="D64" i="4" s="1"/>
  <c r="C64" i="4" a="1"/>
  <c r="C64" i="4" s="1"/>
  <c r="T63" i="4" a="1"/>
  <c r="T63" i="4" s="1"/>
  <c r="S63" i="4" a="1"/>
  <c r="S63" i="4" s="1"/>
  <c r="R63" i="4" a="1"/>
  <c r="R63" i="4" s="1"/>
  <c r="Q63" i="4" a="1"/>
  <c r="Q63" i="4" s="1"/>
  <c r="P63" i="4" a="1"/>
  <c r="P63" i="4" s="1"/>
  <c r="O63" i="4" a="1"/>
  <c r="O63" i="4" s="1"/>
  <c r="N63" i="4" a="1"/>
  <c r="N63" i="4" s="1"/>
  <c r="M63" i="4" a="1"/>
  <c r="M63" i="4" s="1"/>
  <c r="L63" i="4" a="1"/>
  <c r="L63" i="4" s="1"/>
  <c r="K63" i="4" a="1"/>
  <c r="K63" i="4" s="1"/>
  <c r="J63" i="4" a="1"/>
  <c r="J63" i="4" s="1"/>
  <c r="I63" i="4" a="1"/>
  <c r="I63" i="4" s="1"/>
  <c r="H63" i="4" a="1"/>
  <c r="H63" i="4" s="1"/>
  <c r="G63" i="4" a="1"/>
  <c r="G63" i="4" s="1"/>
  <c r="F63" i="4" a="1"/>
  <c r="F63" i="4" s="1"/>
  <c r="E63" i="4" a="1"/>
  <c r="E63" i="4" s="1"/>
  <c r="D63" i="4" a="1"/>
  <c r="D63" i="4" s="1"/>
  <c r="C63" i="4" a="1"/>
  <c r="C63" i="4" s="1"/>
  <c r="T62" i="4" a="1"/>
  <c r="T62" i="4" s="1"/>
  <c r="S62" i="4" a="1"/>
  <c r="S62" i="4" s="1"/>
  <c r="R62" i="4" a="1"/>
  <c r="R62" i="4" s="1"/>
  <c r="Q62" i="4" a="1"/>
  <c r="Q62" i="4" s="1"/>
  <c r="P62" i="4" a="1"/>
  <c r="P62" i="4" s="1"/>
  <c r="O62" i="4" a="1"/>
  <c r="O62" i="4" s="1"/>
  <c r="N62" i="4" a="1"/>
  <c r="N62" i="4" s="1"/>
  <c r="M62" i="4" a="1"/>
  <c r="M62" i="4" s="1"/>
  <c r="L62" i="4" a="1"/>
  <c r="L62" i="4" s="1"/>
  <c r="K62" i="4" a="1"/>
  <c r="K62" i="4" s="1"/>
  <c r="J62" i="4" a="1"/>
  <c r="J62" i="4" s="1"/>
  <c r="I62" i="4" a="1"/>
  <c r="I62" i="4" s="1"/>
  <c r="H62" i="4" a="1"/>
  <c r="H62" i="4" s="1"/>
  <c r="G62" i="4" a="1"/>
  <c r="G62" i="4" s="1"/>
  <c r="F62" i="4" a="1"/>
  <c r="F62" i="4" s="1"/>
  <c r="E62" i="4" a="1"/>
  <c r="E62" i="4" s="1"/>
  <c r="D62" i="4" a="1"/>
  <c r="D62" i="4" s="1"/>
  <c r="C62" i="4" a="1"/>
  <c r="C62" i="4" s="1"/>
  <c r="T61" i="4" a="1"/>
  <c r="T61" i="4" s="1"/>
  <c r="S61" i="4" a="1"/>
  <c r="S61" i="4" s="1"/>
  <c r="R61" i="4" a="1"/>
  <c r="R61" i="4" s="1"/>
  <c r="Q61" i="4" a="1"/>
  <c r="Q61" i="4" s="1"/>
  <c r="P61" i="4" a="1"/>
  <c r="P61" i="4" s="1"/>
  <c r="O61" i="4" a="1"/>
  <c r="O61" i="4" s="1"/>
  <c r="N61" i="4" a="1"/>
  <c r="N61" i="4" s="1"/>
  <c r="M61" i="4" a="1"/>
  <c r="M61" i="4" s="1"/>
  <c r="L61" i="4" a="1"/>
  <c r="L61" i="4" s="1"/>
  <c r="K61" i="4" a="1"/>
  <c r="K61" i="4" s="1"/>
  <c r="J61" i="4" a="1"/>
  <c r="J61" i="4" s="1"/>
  <c r="I61" i="4" a="1"/>
  <c r="I61" i="4" s="1"/>
  <c r="H61" i="4" a="1"/>
  <c r="H61" i="4" s="1"/>
  <c r="G61" i="4" a="1"/>
  <c r="G61" i="4" s="1"/>
  <c r="F61" i="4" a="1"/>
  <c r="F61" i="4" s="1"/>
  <c r="E61" i="4" a="1"/>
  <c r="E61" i="4" s="1"/>
  <c r="D61" i="4" a="1"/>
  <c r="D61" i="4" s="1"/>
  <c r="C61" i="4" a="1"/>
  <c r="C61" i="4" s="1"/>
  <c r="T60" i="4" a="1"/>
  <c r="T60" i="4" s="1"/>
  <c r="S60" i="4" a="1"/>
  <c r="S60" i="4" s="1"/>
  <c r="R60" i="4" a="1"/>
  <c r="R60" i="4" s="1"/>
  <c r="Q60" i="4" a="1"/>
  <c r="Q60" i="4" s="1"/>
  <c r="P60" i="4" a="1"/>
  <c r="P60" i="4" s="1"/>
  <c r="O60" i="4" a="1"/>
  <c r="O60" i="4" s="1"/>
  <c r="N60" i="4" a="1"/>
  <c r="N60" i="4" s="1"/>
  <c r="M60" i="4" a="1"/>
  <c r="M60" i="4" s="1"/>
  <c r="L60" i="4" a="1"/>
  <c r="L60" i="4" s="1"/>
  <c r="K60" i="4" a="1"/>
  <c r="K60" i="4" s="1"/>
  <c r="J60" i="4" a="1"/>
  <c r="J60" i="4" s="1"/>
  <c r="I60" i="4" a="1"/>
  <c r="I60" i="4" s="1"/>
  <c r="H60" i="4" a="1"/>
  <c r="H60" i="4" s="1"/>
  <c r="G60" i="4" a="1"/>
  <c r="G60" i="4" s="1"/>
  <c r="F60" i="4" a="1"/>
  <c r="F60" i="4" s="1"/>
  <c r="E60" i="4" a="1"/>
  <c r="E60" i="4" s="1"/>
  <c r="D60" i="4" a="1"/>
  <c r="D60" i="4" s="1"/>
  <c r="C60" i="4" a="1"/>
  <c r="C60" i="4" s="1"/>
  <c r="T59" i="4" a="1"/>
  <c r="T59" i="4" s="1"/>
  <c r="S59" i="4" a="1"/>
  <c r="S59" i="4" s="1"/>
  <c r="R59" i="4" a="1"/>
  <c r="R59" i="4" s="1"/>
  <c r="Q59" i="4" a="1"/>
  <c r="Q59" i="4" s="1"/>
  <c r="P59" i="4" a="1"/>
  <c r="P59" i="4" s="1"/>
  <c r="O59" i="4" a="1"/>
  <c r="O59" i="4" s="1"/>
  <c r="N59" i="4" a="1"/>
  <c r="N59" i="4" s="1"/>
  <c r="M59" i="4" a="1"/>
  <c r="M59" i="4" s="1"/>
  <c r="L59" i="4" a="1"/>
  <c r="L59" i="4" s="1"/>
  <c r="K59" i="4" a="1"/>
  <c r="K59" i="4" s="1"/>
  <c r="J59" i="4" a="1"/>
  <c r="J59" i="4" s="1"/>
  <c r="I59" i="4" a="1"/>
  <c r="I59" i="4" s="1"/>
  <c r="H59" i="4" a="1"/>
  <c r="H59" i="4" s="1"/>
  <c r="G59" i="4" a="1"/>
  <c r="G59" i="4" s="1"/>
  <c r="F59" i="4" a="1"/>
  <c r="F59" i="4" s="1"/>
  <c r="E59" i="4" a="1"/>
  <c r="E59" i="4" s="1"/>
  <c r="D59" i="4" a="1"/>
  <c r="D59" i="4" s="1"/>
  <c r="C59" i="4" a="1"/>
  <c r="C59" i="4" s="1"/>
  <c r="T58" i="4" a="1"/>
  <c r="T58" i="4" s="1"/>
  <c r="S58" i="4" a="1"/>
  <c r="S58" i="4" s="1"/>
  <c r="R58" i="4" a="1"/>
  <c r="R58" i="4" s="1"/>
  <c r="Q58" i="4" a="1"/>
  <c r="Q58" i="4" s="1"/>
  <c r="P58" i="4" a="1"/>
  <c r="P58" i="4" s="1"/>
  <c r="O58" i="4" a="1"/>
  <c r="O58" i="4" s="1"/>
  <c r="N58" i="4" a="1"/>
  <c r="N58" i="4" s="1"/>
  <c r="M58" i="4" a="1"/>
  <c r="M58" i="4" s="1"/>
  <c r="L58" i="4" a="1"/>
  <c r="L58" i="4" s="1"/>
  <c r="K58" i="4" a="1"/>
  <c r="K58" i="4" s="1"/>
  <c r="J58" i="4" a="1"/>
  <c r="J58" i="4" s="1"/>
  <c r="I58" i="4" a="1"/>
  <c r="I58" i="4" s="1"/>
  <c r="H58" i="4" a="1"/>
  <c r="H58" i="4" s="1"/>
  <c r="G58" i="4" a="1"/>
  <c r="G58" i="4" s="1"/>
  <c r="F58" i="4" a="1"/>
  <c r="F58" i="4" s="1"/>
  <c r="E58" i="4" a="1"/>
  <c r="E58" i="4" s="1"/>
  <c r="D58" i="4" a="1"/>
  <c r="D58" i="4" s="1"/>
  <c r="C58" i="4" a="1"/>
  <c r="C58" i="4" s="1"/>
  <c r="T57" i="4" a="1"/>
  <c r="T57" i="4" s="1"/>
  <c r="S57" i="4" a="1"/>
  <c r="S57" i="4" s="1"/>
  <c r="R57" i="4" a="1"/>
  <c r="R57" i="4" s="1"/>
  <c r="Q57" i="4" a="1"/>
  <c r="Q57" i="4" s="1"/>
  <c r="P57" i="4" a="1"/>
  <c r="P57" i="4" s="1"/>
  <c r="O57" i="4" a="1"/>
  <c r="O57" i="4" s="1"/>
  <c r="N57" i="4" a="1"/>
  <c r="N57" i="4" s="1"/>
  <c r="M57" i="4" a="1"/>
  <c r="M57" i="4" s="1"/>
  <c r="L57" i="4" a="1"/>
  <c r="L57" i="4" s="1"/>
  <c r="K57" i="4" a="1"/>
  <c r="K57" i="4" s="1"/>
  <c r="J57" i="4" a="1"/>
  <c r="J57" i="4" s="1"/>
  <c r="I57" i="4" a="1"/>
  <c r="I57" i="4" s="1"/>
  <c r="H57" i="4" a="1"/>
  <c r="H57" i="4" s="1"/>
  <c r="G57" i="4" a="1"/>
  <c r="G57" i="4" s="1"/>
  <c r="F57" i="4" a="1"/>
  <c r="F57" i="4" s="1"/>
  <c r="E57" i="4" a="1"/>
  <c r="E57" i="4" s="1"/>
  <c r="D57" i="4" a="1"/>
  <c r="D57" i="4" s="1"/>
  <c r="C57" i="4" a="1"/>
  <c r="C57" i="4" s="1"/>
  <c r="T56" i="4" a="1"/>
  <c r="T56" i="4" s="1"/>
  <c r="S56" i="4" a="1"/>
  <c r="S56" i="4" s="1"/>
  <c r="R56" i="4" a="1"/>
  <c r="R56" i="4" s="1"/>
  <c r="Q56" i="4" a="1"/>
  <c r="Q56" i="4" s="1"/>
  <c r="P56" i="4" a="1"/>
  <c r="P56" i="4" s="1"/>
  <c r="O56" i="4" a="1"/>
  <c r="O56" i="4" s="1"/>
  <c r="N56" i="4" a="1"/>
  <c r="N56" i="4" s="1"/>
  <c r="M56" i="4" a="1"/>
  <c r="M56" i="4" s="1"/>
  <c r="L56" i="4" a="1"/>
  <c r="L56" i="4" s="1"/>
  <c r="K56" i="4" a="1"/>
  <c r="K56" i="4" s="1"/>
  <c r="J56" i="4" a="1"/>
  <c r="J56" i="4" s="1"/>
  <c r="I56" i="4" a="1"/>
  <c r="I56" i="4" s="1"/>
  <c r="H56" i="4" a="1"/>
  <c r="H56" i="4" s="1"/>
  <c r="G56" i="4" a="1"/>
  <c r="G56" i="4" s="1"/>
  <c r="F56" i="4" a="1"/>
  <c r="F56" i="4" s="1"/>
  <c r="E56" i="4" a="1"/>
  <c r="E56" i="4" s="1"/>
  <c r="D56" i="4" a="1"/>
  <c r="D56" i="4" s="1"/>
  <c r="C56" i="4" a="1"/>
  <c r="C56" i="4" s="1"/>
  <c r="T55" i="4" a="1"/>
  <c r="T55" i="4" s="1"/>
  <c r="S55" i="4" a="1"/>
  <c r="S55" i="4" s="1"/>
  <c r="R55" i="4" a="1"/>
  <c r="R55" i="4" s="1"/>
  <c r="Q55" i="4" a="1"/>
  <c r="Q55" i="4" s="1"/>
  <c r="P55" i="4" a="1"/>
  <c r="P55" i="4" s="1"/>
  <c r="O55" i="4" a="1"/>
  <c r="O55" i="4" s="1"/>
  <c r="N55" i="4" a="1"/>
  <c r="N55" i="4" s="1"/>
  <c r="M55" i="4" a="1"/>
  <c r="M55" i="4" s="1"/>
  <c r="L55" i="4" a="1"/>
  <c r="L55" i="4" s="1"/>
  <c r="K55" i="4" a="1"/>
  <c r="K55" i="4" s="1"/>
  <c r="J55" i="4" a="1"/>
  <c r="J55" i="4" s="1"/>
  <c r="I55" i="4" a="1"/>
  <c r="I55" i="4" s="1"/>
  <c r="H55" i="4" a="1"/>
  <c r="H55" i="4" s="1"/>
  <c r="G55" i="4" a="1"/>
  <c r="G55" i="4" s="1"/>
  <c r="F55" i="4" a="1"/>
  <c r="F55" i="4" s="1"/>
  <c r="E55" i="4" a="1"/>
  <c r="E55" i="4" s="1"/>
  <c r="D55" i="4" a="1"/>
  <c r="D55" i="4" s="1"/>
  <c r="C55" i="4" a="1"/>
  <c r="C55" i="4" s="1"/>
  <c r="T54" i="4" a="1"/>
  <c r="T54" i="4" s="1"/>
  <c r="S54" i="4" a="1"/>
  <c r="S54" i="4" s="1"/>
  <c r="R54" i="4" a="1"/>
  <c r="R54" i="4" s="1"/>
  <c r="Q54" i="4" a="1"/>
  <c r="Q54" i="4" s="1"/>
  <c r="P54" i="4" a="1"/>
  <c r="P54" i="4" s="1"/>
  <c r="O54" i="4" a="1"/>
  <c r="O54" i="4" s="1"/>
  <c r="N54" i="4" a="1"/>
  <c r="N54" i="4" s="1"/>
  <c r="M54" i="4" a="1"/>
  <c r="M54" i="4" s="1"/>
  <c r="L54" i="4" a="1"/>
  <c r="L54" i="4" s="1"/>
  <c r="K54" i="4" a="1"/>
  <c r="K54" i="4" s="1"/>
  <c r="J54" i="4" a="1"/>
  <c r="J54" i="4" s="1"/>
  <c r="I54" i="4" a="1"/>
  <c r="I54" i="4" s="1"/>
  <c r="H54" i="4" a="1"/>
  <c r="H54" i="4" s="1"/>
  <c r="G54" i="4" a="1"/>
  <c r="G54" i="4" s="1"/>
  <c r="F54" i="4" a="1"/>
  <c r="F54" i="4" s="1"/>
  <c r="E54" i="4" a="1"/>
  <c r="E54" i="4" s="1"/>
  <c r="D54" i="4" a="1"/>
  <c r="D54" i="4" s="1"/>
  <c r="C54" i="4" a="1"/>
  <c r="C54" i="4" s="1"/>
  <c r="T53" i="4" a="1"/>
  <c r="T53" i="4" s="1"/>
  <c r="S53" i="4" a="1"/>
  <c r="S53" i="4" s="1"/>
  <c r="R53" i="4" a="1"/>
  <c r="R53" i="4" s="1"/>
  <c r="Q53" i="4" a="1"/>
  <c r="Q53" i="4" s="1"/>
  <c r="P53" i="4" a="1"/>
  <c r="P53" i="4" s="1"/>
  <c r="O53" i="4" a="1"/>
  <c r="O53" i="4" s="1"/>
  <c r="N53" i="4" a="1"/>
  <c r="N53" i="4" s="1"/>
  <c r="M53" i="4" a="1"/>
  <c r="M53" i="4" s="1"/>
  <c r="L53" i="4" a="1"/>
  <c r="L53" i="4" s="1"/>
  <c r="K53" i="4" a="1"/>
  <c r="K53" i="4" s="1"/>
  <c r="J53" i="4" a="1"/>
  <c r="J53" i="4" s="1"/>
  <c r="I53" i="4" a="1"/>
  <c r="I53" i="4" s="1"/>
  <c r="H53" i="4" a="1"/>
  <c r="H53" i="4" s="1"/>
  <c r="G53" i="4" a="1"/>
  <c r="G53" i="4" s="1"/>
  <c r="F53" i="4" a="1"/>
  <c r="F53" i="4" s="1"/>
  <c r="E53" i="4" a="1"/>
  <c r="E53" i="4" s="1"/>
  <c r="D53" i="4" a="1"/>
  <c r="D53" i="4" s="1"/>
  <c r="C53" i="4" a="1"/>
  <c r="C53" i="4" s="1"/>
  <c r="T52" i="4" a="1"/>
  <c r="T52" i="4" s="1"/>
  <c r="S52" i="4" a="1"/>
  <c r="S52" i="4" s="1"/>
  <c r="R52" i="4" a="1"/>
  <c r="R52" i="4" s="1"/>
  <c r="Q52" i="4" a="1"/>
  <c r="Q52" i="4" s="1"/>
  <c r="P52" i="4" a="1"/>
  <c r="P52" i="4" s="1"/>
  <c r="O52" i="4" a="1"/>
  <c r="O52" i="4" s="1"/>
  <c r="N52" i="4" a="1"/>
  <c r="N52" i="4" s="1"/>
  <c r="M52" i="4" a="1"/>
  <c r="M52" i="4" s="1"/>
  <c r="L52" i="4" a="1"/>
  <c r="L52" i="4" s="1"/>
  <c r="K52" i="4" a="1"/>
  <c r="K52" i="4" s="1"/>
  <c r="J52" i="4" a="1"/>
  <c r="J52" i="4" s="1"/>
  <c r="I52" i="4" a="1"/>
  <c r="I52" i="4" s="1"/>
  <c r="H52" i="4" a="1"/>
  <c r="H52" i="4" s="1"/>
  <c r="G52" i="4" a="1"/>
  <c r="G52" i="4" s="1"/>
  <c r="F52" i="4" a="1"/>
  <c r="F52" i="4" s="1"/>
  <c r="E52" i="4" a="1"/>
  <c r="E52" i="4" s="1"/>
  <c r="D52" i="4" a="1"/>
  <c r="D52" i="4" s="1"/>
  <c r="C52" i="4" a="1"/>
  <c r="C52" i="4" s="1"/>
  <c r="T51" i="4" a="1"/>
  <c r="T51" i="4" s="1"/>
  <c r="S51" i="4" a="1"/>
  <c r="S51" i="4" s="1"/>
  <c r="R51" i="4" a="1"/>
  <c r="R51" i="4" s="1"/>
  <c r="Q51" i="4" a="1"/>
  <c r="Q51" i="4" s="1"/>
  <c r="P51" i="4" a="1"/>
  <c r="P51" i="4" s="1"/>
  <c r="O51" i="4" a="1"/>
  <c r="O51" i="4" s="1"/>
  <c r="N51" i="4" a="1"/>
  <c r="N51" i="4" s="1"/>
  <c r="M51" i="4" a="1"/>
  <c r="M51" i="4" s="1"/>
  <c r="L51" i="4" a="1"/>
  <c r="L51" i="4" s="1"/>
  <c r="K51" i="4" a="1"/>
  <c r="K51" i="4" s="1"/>
  <c r="J51" i="4" a="1"/>
  <c r="J51" i="4" s="1"/>
  <c r="I51" i="4" a="1"/>
  <c r="I51" i="4" s="1"/>
  <c r="H51" i="4" a="1"/>
  <c r="H51" i="4" s="1"/>
  <c r="G51" i="4" a="1"/>
  <c r="G51" i="4" s="1"/>
  <c r="F51" i="4" a="1"/>
  <c r="F51" i="4" s="1"/>
  <c r="E51" i="4" a="1"/>
  <c r="E51" i="4" s="1"/>
  <c r="D51" i="4" a="1"/>
  <c r="D51" i="4" s="1"/>
  <c r="C51" i="4" a="1"/>
  <c r="C51" i="4" s="1"/>
  <c r="T50" i="4" a="1"/>
  <c r="T50" i="4" s="1"/>
  <c r="S50" i="4" a="1"/>
  <c r="S50" i="4" s="1"/>
  <c r="R50" i="4" a="1"/>
  <c r="R50" i="4" s="1"/>
  <c r="Q50" i="4" a="1"/>
  <c r="Q50" i="4" s="1"/>
  <c r="P50" i="4" a="1"/>
  <c r="P50" i="4" s="1"/>
  <c r="O50" i="4" a="1"/>
  <c r="O50" i="4" s="1"/>
  <c r="N50" i="4" a="1"/>
  <c r="N50" i="4" s="1"/>
  <c r="M50" i="4" a="1"/>
  <c r="M50" i="4" s="1"/>
  <c r="L50" i="4" a="1"/>
  <c r="L50" i="4" s="1"/>
  <c r="K50" i="4" a="1"/>
  <c r="K50" i="4" s="1"/>
  <c r="J50" i="4" a="1"/>
  <c r="J50" i="4" s="1"/>
  <c r="I50" i="4" a="1"/>
  <c r="I50" i="4" s="1"/>
  <c r="H50" i="4" a="1"/>
  <c r="H50" i="4" s="1"/>
  <c r="G50" i="4" a="1"/>
  <c r="G50" i="4" s="1"/>
  <c r="F50" i="4" a="1"/>
  <c r="F50" i="4" s="1"/>
  <c r="E50" i="4" a="1"/>
  <c r="E50" i="4" s="1"/>
  <c r="D50" i="4" a="1"/>
  <c r="D50" i="4" s="1"/>
  <c r="C50" i="4" a="1"/>
  <c r="C50" i="4" s="1"/>
  <c r="T49" i="4" a="1"/>
  <c r="T49" i="4" s="1"/>
  <c r="S49" i="4" a="1"/>
  <c r="S49" i="4" s="1"/>
  <c r="R49" i="4" a="1"/>
  <c r="R49" i="4" s="1"/>
  <c r="Q49" i="4" a="1"/>
  <c r="Q49" i="4" s="1"/>
  <c r="P49" i="4" a="1"/>
  <c r="P49" i="4" s="1"/>
  <c r="O49" i="4" a="1"/>
  <c r="O49" i="4" s="1"/>
  <c r="N49" i="4" a="1"/>
  <c r="N49" i="4" s="1"/>
  <c r="M49" i="4" a="1"/>
  <c r="M49" i="4" s="1"/>
  <c r="L49" i="4" a="1"/>
  <c r="L49" i="4" s="1"/>
  <c r="K49" i="4" a="1"/>
  <c r="K49" i="4" s="1"/>
  <c r="J49" i="4" a="1"/>
  <c r="J49" i="4" s="1"/>
  <c r="I49" i="4" a="1"/>
  <c r="I49" i="4" s="1"/>
  <c r="H49" i="4" a="1"/>
  <c r="H49" i="4" s="1"/>
  <c r="G49" i="4" a="1"/>
  <c r="G49" i="4" s="1"/>
  <c r="F49" i="4" a="1"/>
  <c r="F49" i="4" s="1"/>
  <c r="E49" i="4" a="1"/>
  <c r="E49" i="4" s="1"/>
  <c r="D49" i="4" a="1"/>
  <c r="D49" i="4" s="1"/>
  <c r="C49" i="4" a="1"/>
  <c r="C49" i="4" s="1"/>
  <c r="T48" i="4" a="1"/>
  <c r="T48" i="4" s="1"/>
  <c r="S48" i="4" a="1"/>
  <c r="S48" i="4" s="1"/>
  <c r="R48" i="4" a="1"/>
  <c r="R48" i="4" s="1"/>
  <c r="Q48" i="4" a="1"/>
  <c r="Q48" i="4" s="1"/>
  <c r="P48" i="4" a="1"/>
  <c r="P48" i="4" s="1"/>
  <c r="O48" i="4" a="1"/>
  <c r="O48" i="4" s="1"/>
  <c r="N48" i="4" a="1"/>
  <c r="N48" i="4" s="1"/>
  <c r="M48" i="4" a="1"/>
  <c r="M48" i="4" s="1"/>
  <c r="L48" i="4" a="1"/>
  <c r="L48" i="4" s="1"/>
  <c r="K48" i="4" a="1"/>
  <c r="K48" i="4" s="1"/>
  <c r="J48" i="4" a="1"/>
  <c r="J48" i="4" s="1"/>
  <c r="I48" i="4" a="1"/>
  <c r="I48" i="4" s="1"/>
  <c r="H48" i="4" a="1"/>
  <c r="H48" i="4" s="1"/>
  <c r="G48" i="4" a="1"/>
  <c r="G48" i="4" s="1"/>
  <c r="F48" i="4" a="1"/>
  <c r="F48" i="4" s="1"/>
  <c r="E48" i="4" a="1"/>
  <c r="E48" i="4" s="1"/>
  <c r="D48" i="4" a="1"/>
  <c r="D48" i="4" s="1"/>
  <c r="C48" i="4" a="1"/>
  <c r="C48" i="4" s="1"/>
  <c r="T47" i="4" a="1"/>
  <c r="T47" i="4" s="1"/>
  <c r="S47" i="4" a="1"/>
  <c r="S47" i="4" s="1"/>
  <c r="R47" i="4" a="1"/>
  <c r="R47" i="4" s="1"/>
  <c r="Q47" i="4" a="1"/>
  <c r="Q47" i="4" s="1"/>
  <c r="P47" i="4" a="1"/>
  <c r="P47" i="4" s="1"/>
  <c r="O47" i="4" a="1"/>
  <c r="O47" i="4" s="1"/>
  <c r="N47" i="4" a="1"/>
  <c r="N47" i="4" s="1"/>
  <c r="M47" i="4" a="1"/>
  <c r="M47" i="4" s="1"/>
  <c r="L47" i="4" a="1"/>
  <c r="L47" i="4" s="1"/>
  <c r="K47" i="4" a="1"/>
  <c r="K47" i="4" s="1"/>
  <c r="J47" i="4" a="1"/>
  <c r="J47" i="4" s="1"/>
  <c r="I47" i="4" a="1"/>
  <c r="I47" i="4" s="1"/>
  <c r="H47" i="4" a="1"/>
  <c r="H47" i="4" s="1"/>
  <c r="G47" i="4" a="1"/>
  <c r="G47" i="4" s="1"/>
  <c r="F47" i="4" a="1"/>
  <c r="F47" i="4" s="1"/>
  <c r="E47" i="4" a="1"/>
  <c r="E47" i="4" s="1"/>
  <c r="D47" i="4" a="1"/>
  <c r="D47" i="4" s="1"/>
  <c r="C47" i="4" a="1"/>
  <c r="C47" i="4" s="1"/>
  <c r="T46" i="4" a="1"/>
  <c r="T46" i="4" s="1"/>
  <c r="S46" i="4" a="1"/>
  <c r="S46" i="4" s="1"/>
  <c r="R46" i="4" a="1"/>
  <c r="R46" i="4" s="1"/>
  <c r="Q46" i="4" a="1"/>
  <c r="Q46" i="4" s="1"/>
  <c r="P46" i="4" a="1"/>
  <c r="P46" i="4" s="1"/>
  <c r="O46" i="4" a="1"/>
  <c r="O46" i="4" s="1"/>
  <c r="N46" i="4" a="1"/>
  <c r="N46" i="4" s="1"/>
  <c r="M46" i="4" a="1"/>
  <c r="M46" i="4" s="1"/>
  <c r="L46" i="4" a="1"/>
  <c r="L46" i="4" s="1"/>
  <c r="K46" i="4" a="1"/>
  <c r="K46" i="4" s="1"/>
  <c r="J46" i="4" a="1"/>
  <c r="J46" i="4" s="1"/>
  <c r="I46" i="4" a="1"/>
  <c r="I46" i="4" s="1"/>
  <c r="H46" i="4" a="1"/>
  <c r="H46" i="4" s="1"/>
  <c r="G46" i="4" a="1"/>
  <c r="G46" i="4" s="1"/>
  <c r="F46" i="4" a="1"/>
  <c r="F46" i="4" s="1"/>
  <c r="E46" i="4" a="1"/>
  <c r="E46" i="4" s="1"/>
  <c r="D46" i="4" a="1"/>
  <c r="D46" i="4" s="1"/>
  <c r="C46" i="4" a="1"/>
  <c r="C46" i="4" s="1"/>
  <c r="T45" i="4" a="1"/>
  <c r="T45" i="4" s="1"/>
  <c r="S45" i="4" a="1"/>
  <c r="S45" i="4" s="1"/>
  <c r="R45" i="4" a="1"/>
  <c r="R45" i="4" s="1"/>
  <c r="Q45" i="4" a="1"/>
  <c r="Q45" i="4" s="1"/>
  <c r="P45" i="4" a="1"/>
  <c r="P45" i="4" s="1"/>
  <c r="O45" i="4" a="1"/>
  <c r="O45" i="4" s="1"/>
  <c r="N45" i="4" a="1"/>
  <c r="N45" i="4" s="1"/>
  <c r="M45" i="4" a="1"/>
  <c r="M45" i="4" s="1"/>
  <c r="L45" i="4" a="1"/>
  <c r="L45" i="4" s="1"/>
  <c r="K45" i="4" a="1"/>
  <c r="K45" i="4" s="1"/>
  <c r="J45" i="4" a="1"/>
  <c r="J45" i="4" s="1"/>
  <c r="I45" i="4" a="1"/>
  <c r="I45" i="4" s="1"/>
  <c r="H45" i="4" a="1"/>
  <c r="H45" i="4" s="1"/>
  <c r="G45" i="4" a="1"/>
  <c r="G45" i="4" s="1"/>
  <c r="F45" i="4" a="1"/>
  <c r="F45" i="4" s="1"/>
  <c r="E45" i="4" a="1"/>
  <c r="E45" i="4" s="1"/>
  <c r="D45" i="4" a="1"/>
  <c r="D45" i="4" s="1"/>
  <c r="C45" i="4" a="1"/>
  <c r="C45" i="4" s="1"/>
  <c r="T44" i="4" a="1"/>
  <c r="T44" i="4" s="1"/>
  <c r="S44" i="4" a="1"/>
  <c r="S44" i="4" s="1"/>
  <c r="R44" i="4" a="1"/>
  <c r="R44" i="4" s="1"/>
  <c r="Q44" i="4" a="1"/>
  <c r="Q44" i="4" s="1"/>
  <c r="P44" i="4" a="1"/>
  <c r="P44" i="4" s="1"/>
  <c r="O44" i="4" a="1"/>
  <c r="O44" i="4" s="1"/>
  <c r="N44" i="4" a="1"/>
  <c r="N44" i="4" s="1"/>
  <c r="M44" i="4" a="1"/>
  <c r="M44" i="4" s="1"/>
  <c r="L44" i="4" a="1"/>
  <c r="L44" i="4" s="1"/>
  <c r="K44" i="4" a="1"/>
  <c r="K44" i="4" s="1"/>
  <c r="J44" i="4" a="1"/>
  <c r="J44" i="4" s="1"/>
  <c r="I44" i="4" a="1"/>
  <c r="I44" i="4" s="1"/>
  <c r="H44" i="4" a="1"/>
  <c r="H44" i="4" s="1"/>
  <c r="G44" i="4" a="1"/>
  <c r="G44" i="4" s="1"/>
  <c r="F44" i="4" a="1"/>
  <c r="F44" i="4" s="1"/>
  <c r="E44" i="4" a="1"/>
  <c r="E44" i="4" s="1"/>
  <c r="D44" i="4" a="1"/>
  <c r="D44" i="4" s="1"/>
  <c r="C44" i="4" a="1"/>
  <c r="C44" i="4" s="1"/>
  <c r="T43" i="4" a="1"/>
  <c r="T43" i="4" s="1"/>
  <c r="S43" i="4" a="1"/>
  <c r="S43" i="4" s="1"/>
  <c r="R43" i="4" a="1"/>
  <c r="R43" i="4" s="1"/>
  <c r="Q43" i="4" a="1"/>
  <c r="Q43" i="4" s="1"/>
  <c r="P43" i="4" a="1"/>
  <c r="P43" i="4" s="1"/>
  <c r="O43" i="4" a="1"/>
  <c r="O43" i="4" s="1"/>
  <c r="N43" i="4" a="1"/>
  <c r="N43" i="4" s="1"/>
  <c r="M43" i="4" a="1"/>
  <c r="M43" i="4" s="1"/>
  <c r="L43" i="4" a="1"/>
  <c r="L43" i="4" s="1"/>
  <c r="K43" i="4" a="1"/>
  <c r="K43" i="4" s="1"/>
  <c r="J43" i="4" a="1"/>
  <c r="J43" i="4" s="1"/>
  <c r="I43" i="4" a="1"/>
  <c r="I43" i="4" s="1"/>
  <c r="H43" i="4" a="1"/>
  <c r="H43" i="4" s="1"/>
  <c r="G43" i="4" a="1"/>
  <c r="G43" i="4" s="1"/>
  <c r="F43" i="4" a="1"/>
  <c r="F43" i="4" s="1"/>
  <c r="E43" i="4" a="1"/>
  <c r="E43" i="4" s="1"/>
  <c r="D43" i="4" a="1"/>
  <c r="D43" i="4" s="1"/>
  <c r="C43" i="4" a="1"/>
  <c r="C43" i="4" s="1"/>
  <c r="T42" i="4" a="1"/>
  <c r="T42" i="4" s="1"/>
  <c r="S42" i="4" a="1"/>
  <c r="S42" i="4" s="1"/>
  <c r="R42" i="4" a="1"/>
  <c r="R42" i="4" s="1"/>
  <c r="Q42" i="4" a="1"/>
  <c r="Q42" i="4" s="1"/>
  <c r="P42" i="4" a="1"/>
  <c r="P42" i="4" s="1"/>
  <c r="O42" i="4" a="1"/>
  <c r="O42" i="4" s="1"/>
  <c r="N42" i="4" a="1"/>
  <c r="N42" i="4" s="1"/>
  <c r="M42" i="4" a="1"/>
  <c r="M42" i="4" s="1"/>
  <c r="L42" i="4" a="1"/>
  <c r="L42" i="4" s="1"/>
  <c r="K42" i="4" a="1"/>
  <c r="K42" i="4" s="1"/>
  <c r="J42" i="4" a="1"/>
  <c r="J42" i="4" s="1"/>
  <c r="I42" i="4" a="1"/>
  <c r="I42" i="4" s="1"/>
  <c r="H42" i="4" a="1"/>
  <c r="H42" i="4" s="1"/>
  <c r="G42" i="4" a="1"/>
  <c r="G42" i="4" s="1"/>
  <c r="F42" i="4" a="1"/>
  <c r="F42" i="4" s="1"/>
  <c r="E42" i="4" a="1"/>
  <c r="E42" i="4" s="1"/>
  <c r="D42" i="4" a="1"/>
  <c r="D42" i="4" s="1"/>
  <c r="C42" i="4" a="1"/>
  <c r="C42" i="4" s="1"/>
  <c r="T36" i="4" a="1"/>
  <c r="T36" i="4" s="1"/>
  <c r="S36" i="4" a="1"/>
  <c r="S36" i="4" s="1"/>
  <c r="R36" i="4" a="1"/>
  <c r="R36" i="4" s="1"/>
  <c r="Q36" i="4" a="1"/>
  <c r="Q36" i="4" s="1"/>
  <c r="P36" i="4" a="1"/>
  <c r="P36" i="4" s="1"/>
  <c r="O36" i="4" a="1"/>
  <c r="O36" i="4" s="1"/>
  <c r="N36" i="4" a="1"/>
  <c r="N36" i="4" s="1"/>
  <c r="M36" i="4" a="1"/>
  <c r="M36" i="4" s="1"/>
  <c r="L36" i="4" a="1"/>
  <c r="L36" i="4" s="1"/>
  <c r="K36" i="4" a="1"/>
  <c r="K36" i="4" s="1"/>
  <c r="J36" i="4" a="1"/>
  <c r="J36" i="4" s="1"/>
  <c r="I36" i="4" a="1"/>
  <c r="I36" i="4" s="1"/>
  <c r="H36" i="4" a="1"/>
  <c r="H36" i="4" s="1"/>
  <c r="G36" i="4" a="1"/>
  <c r="G36" i="4" s="1"/>
  <c r="F36" i="4" a="1"/>
  <c r="F36" i="4" s="1"/>
  <c r="E36" i="4" a="1"/>
  <c r="E36" i="4" s="1"/>
  <c r="D36" i="4" a="1"/>
  <c r="D36" i="4" s="1"/>
  <c r="C36" i="4" a="1"/>
  <c r="C36" i="4" s="1"/>
  <c r="T35" i="4" a="1"/>
  <c r="T35" i="4" s="1"/>
  <c r="S35" i="4" a="1"/>
  <c r="S35" i="4" s="1"/>
  <c r="R35" i="4" a="1"/>
  <c r="R35" i="4" s="1"/>
  <c r="Q35" i="4" a="1"/>
  <c r="Q35" i="4" s="1"/>
  <c r="P35" i="4" a="1"/>
  <c r="P35" i="4" s="1"/>
  <c r="O35" i="4" a="1"/>
  <c r="O35" i="4" s="1"/>
  <c r="N35" i="4" a="1"/>
  <c r="N35" i="4" s="1"/>
  <c r="M35" i="4" a="1"/>
  <c r="M35" i="4" s="1"/>
  <c r="L35" i="4" a="1"/>
  <c r="L35" i="4" s="1"/>
  <c r="K35" i="4" a="1"/>
  <c r="K35" i="4" s="1"/>
  <c r="J35" i="4" a="1"/>
  <c r="J35" i="4" s="1"/>
  <c r="I35" i="4" a="1"/>
  <c r="I35" i="4" s="1"/>
  <c r="H35" i="4" a="1"/>
  <c r="H35" i="4" s="1"/>
  <c r="G35" i="4" a="1"/>
  <c r="G35" i="4" s="1"/>
  <c r="F35" i="4" a="1"/>
  <c r="F35" i="4" s="1"/>
  <c r="E35" i="4" a="1"/>
  <c r="E35" i="4" s="1"/>
  <c r="D35" i="4" a="1"/>
  <c r="D35" i="4" s="1"/>
  <c r="C35" i="4" a="1"/>
  <c r="C35" i="4" s="1"/>
  <c r="T34" i="4" a="1"/>
  <c r="T34" i="4" s="1"/>
  <c r="S34" i="4" a="1"/>
  <c r="S34" i="4" s="1"/>
  <c r="R34" i="4" a="1"/>
  <c r="R34" i="4" s="1"/>
  <c r="Q34" i="4" a="1"/>
  <c r="Q34" i="4" s="1"/>
  <c r="P34" i="4" a="1"/>
  <c r="P34" i="4" s="1"/>
  <c r="O34" i="4" a="1"/>
  <c r="O34" i="4" s="1"/>
  <c r="N34" i="4" a="1"/>
  <c r="N34" i="4" s="1"/>
  <c r="M34" i="4" a="1"/>
  <c r="M34" i="4" s="1"/>
  <c r="L34" i="4" a="1"/>
  <c r="L34" i="4" s="1"/>
  <c r="K34" i="4" a="1"/>
  <c r="K34" i="4" s="1"/>
  <c r="J34" i="4" a="1"/>
  <c r="J34" i="4" s="1"/>
  <c r="I34" i="4" a="1"/>
  <c r="I34" i="4" s="1"/>
  <c r="H34" i="4" a="1"/>
  <c r="H34" i="4" s="1"/>
  <c r="G34" i="4" a="1"/>
  <c r="G34" i="4" s="1"/>
  <c r="F34" i="4" a="1"/>
  <c r="F34" i="4" s="1"/>
  <c r="E34" i="4" a="1"/>
  <c r="E34" i="4" s="1"/>
  <c r="D34" i="4" a="1"/>
  <c r="D34" i="4" s="1"/>
  <c r="C34" i="4" a="1"/>
  <c r="C34" i="4" s="1"/>
  <c r="T33" i="4" a="1"/>
  <c r="T33" i="4" s="1"/>
  <c r="S33" i="4" a="1"/>
  <c r="S33" i="4" s="1"/>
  <c r="R33" i="4" a="1"/>
  <c r="R33" i="4" s="1"/>
  <c r="Q33" i="4" a="1"/>
  <c r="Q33" i="4" s="1"/>
  <c r="P33" i="4" a="1"/>
  <c r="P33" i="4" s="1"/>
  <c r="O33" i="4" a="1"/>
  <c r="O33" i="4" s="1"/>
  <c r="N33" i="4" a="1"/>
  <c r="N33" i="4" s="1"/>
  <c r="M33" i="4" a="1"/>
  <c r="M33" i="4" s="1"/>
  <c r="L33" i="4" a="1"/>
  <c r="L33" i="4" s="1"/>
  <c r="K33" i="4" a="1"/>
  <c r="K33" i="4" s="1"/>
  <c r="J33" i="4" a="1"/>
  <c r="J33" i="4" s="1"/>
  <c r="I33" i="4" a="1"/>
  <c r="I33" i="4" s="1"/>
  <c r="H33" i="4" a="1"/>
  <c r="H33" i="4" s="1"/>
  <c r="G33" i="4" a="1"/>
  <c r="G33" i="4" s="1"/>
  <c r="F33" i="4" a="1"/>
  <c r="F33" i="4" s="1"/>
  <c r="E33" i="4" a="1"/>
  <c r="E33" i="4" s="1"/>
  <c r="D33" i="4" a="1"/>
  <c r="D33" i="4" s="1"/>
  <c r="C33" i="4" a="1"/>
  <c r="C33" i="4" s="1"/>
  <c r="T32" i="4" a="1"/>
  <c r="T32" i="4" s="1"/>
  <c r="S32" i="4" a="1"/>
  <c r="S32" i="4" s="1"/>
  <c r="R32" i="4" a="1"/>
  <c r="R32" i="4" s="1"/>
  <c r="Q32" i="4" a="1"/>
  <c r="Q32" i="4" s="1"/>
  <c r="P32" i="4" a="1"/>
  <c r="P32" i="4" s="1"/>
  <c r="O32" i="4" a="1"/>
  <c r="O32" i="4" s="1"/>
  <c r="N32" i="4" a="1"/>
  <c r="N32" i="4" s="1"/>
  <c r="M32" i="4" a="1"/>
  <c r="M32" i="4" s="1"/>
  <c r="L32" i="4" a="1"/>
  <c r="L32" i="4" s="1"/>
  <c r="K32" i="4" a="1"/>
  <c r="K32" i="4" s="1"/>
  <c r="J32" i="4" a="1"/>
  <c r="J32" i="4" s="1"/>
  <c r="I32" i="4" a="1"/>
  <c r="I32" i="4" s="1"/>
  <c r="H32" i="4" a="1"/>
  <c r="H32" i="4" s="1"/>
  <c r="G32" i="4" a="1"/>
  <c r="G32" i="4" s="1"/>
  <c r="F32" i="4" a="1"/>
  <c r="F32" i="4" s="1"/>
  <c r="E32" i="4" a="1"/>
  <c r="E32" i="4" s="1"/>
  <c r="D32" i="4" a="1"/>
  <c r="D32" i="4" s="1"/>
  <c r="C32" i="4" a="1"/>
  <c r="C32" i="4" s="1"/>
  <c r="T31" i="4" a="1"/>
  <c r="T31" i="4" s="1"/>
  <c r="S31" i="4" a="1"/>
  <c r="S31" i="4" s="1"/>
  <c r="R31" i="4" a="1"/>
  <c r="R31" i="4" s="1"/>
  <c r="Q31" i="4" a="1"/>
  <c r="Q31" i="4" s="1"/>
  <c r="P31" i="4" a="1"/>
  <c r="P31" i="4" s="1"/>
  <c r="O31" i="4" a="1"/>
  <c r="O31" i="4" s="1"/>
  <c r="N31" i="4" a="1"/>
  <c r="N31" i="4" s="1"/>
  <c r="M31" i="4" a="1"/>
  <c r="M31" i="4" s="1"/>
  <c r="L31" i="4" a="1"/>
  <c r="L31" i="4" s="1"/>
  <c r="K31" i="4" a="1"/>
  <c r="K31" i="4" s="1"/>
  <c r="J31" i="4" a="1"/>
  <c r="J31" i="4" s="1"/>
  <c r="I31" i="4" a="1"/>
  <c r="I31" i="4" s="1"/>
  <c r="H31" i="4" a="1"/>
  <c r="H31" i="4" s="1"/>
  <c r="G31" i="4" a="1"/>
  <c r="G31" i="4" s="1"/>
  <c r="F31" i="4" a="1"/>
  <c r="F31" i="4" s="1"/>
  <c r="E31" i="4" a="1"/>
  <c r="E31" i="4" s="1"/>
  <c r="D31" i="4" a="1"/>
  <c r="D31" i="4" s="1"/>
  <c r="C31" i="4" a="1"/>
  <c r="C31" i="4" s="1"/>
  <c r="T30" i="4" a="1"/>
  <c r="T30" i="4" s="1"/>
  <c r="S30" i="4" a="1"/>
  <c r="S30" i="4" s="1"/>
  <c r="R30" i="4" a="1"/>
  <c r="R30" i="4" s="1"/>
  <c r="Q30" i="4" a="1"/>
  <c r="Q30" i="4" s="1"/>
  <c r="P30" i="4" a="1"/>
  <c r="P30" i="4" s="1"/>
  <c r="O30" i="4" a="1"/>
  <c r="O30" i="4" s="1"/>
  <c r="N30" i="4" a="1"/>
  <c r="N30" i="4" s="1"/>
  <c r="M30" i="4" a="1"/>
  <c r="M30" i="4" s="1"/>
  <c r="L30" i="4" a="1"/>
  <c r="L30" i="4" s="1"/>
  <c r="K30" i="4" a="1"/>
  <c r="K30" i="4" s="1"/>
  <c r="J30" i="4" a="1"/>
  <c r="J30" i="4" s="1"/>
  <c r="I30" i="4" a="1"/>
  <c r="I30" i="4" s="1"/>
  <c r="H30" i="4" a="1"/>
  <c r="H30" i="4" s="1"/>
  <c r="G30" i="4" a="1"/>
  <c r="G30" i="4" s="1"/>
  <c r="F30" i="4" a="1"/>
  <c r="F30" i="4" s="1"/>
  <c r="E30" i="4" a="1"/>
  <c r="E30" i="4" s="1"/>
  <c r="D30" i="4" a="1"/>
  <c r="D30" i="4" s="1"/>
  <c r="C30" i="4" a="1"/>
  <c r="C30" i="4" s="1"/>
  <c r="T29" i="4" a="1"/>
  <c r="T29" i="4" s="1"/>
  <c r="S29" i="4" a="1"/>
  <c r="S29" i="4" s="1"/>
  <c r="R29" i="4" a="1"/>
  <c r="R29" i="4" s="1"/>
  <c r="Q29" i="4" a="1"/>
  <c r="Q29" i="4" s="1"/>
  <c r="P29" i="4" a="1"/>
  <c r="P29" i="4" s="1"/>
  <c r="O29" i="4" a="1"/>
  <c r="O29" i="4" s="1"/>
  <c r="N29" i="4" a="1"/>
  <c r="N29" i="4" s="1"/>
  <c r="M29" i="4" a="1"/>
  <c r="M29" i="4" s="1"/>
  <c r="L29" i="4" a="1"/>
  <c r="L29" i="4" s="1"/>
  <c r="K29" i="4" a="1"/>
  <c r="K29" i="4" s="1"/>
  <c r="J29" i="4" a="1"/>
  <c r="J29" i="4" s="1"/>
  <c r="I29" i="4" a="1"/>
  <c r="I29" i="4" s="1"/>
  <c r="H29" i="4" a="1"/>
  <c r="H29" i="4" s="1"/>
  <c r="G29" i="4" a="1"/>
  <c r="G29" i="4" s="1"/>
  <c r="F29" i="4" a="1"/>
  <c r="F29" i="4" s="1"/>
  <c r="E29" i="4" a="1"/>
  <c r="E29" i="4" s="1"/>
  <c r="D29" i="4" a="1"/>
  <c r="D29" i="4" s="1"/>
  <c r="C29" i="4" a="1"/>
  <c r="C29" i="4" s="1"/>
  <c r="T28" i="4" a="1"/>
  <c r="T28" i="4" s="1"/>
  <c r="S28" i="4" a="1"/>
  <c r="S28" i="4" s="1"/>
  <c r="R28" i="4" a="1"/>
  <c r="R28" i="4" s="1"/>
  <c r="Q28" i="4" a="1"/>
  <c r="Q28" i="4" s="1"/>
  <c r="P28" i="4" a="1"/>
  <c r="P28" i="4" s="1"/>
  <c r="O28" i="4" a="1"/>
  <c r="O28" i="4" s="1"/>
  <c r="N28" i="4" a="1"/>
  <c r="N28" i="4" s="1"/>
  <c r="M28" i="4" a="1"/>
  <c r="M28" i="4" s="1"/>
  <c r="L28" i="4" a="1"/>
  <c r="L28" i="4" s="1"/>
  <c r="K28" i="4" a="1"/>
  <c r="K28" i="4" s="1"/>
  <c r="J28" i="4" a="1"/>
  <c r="J28" i="4" s="1"/>
  <c r="I28" i="4" a="1"/>
  <c r="I28" i="4" s="1"/>
  <c r="H28" i="4" a="1"/>
  <c r="H28" i="4" s="1"/>
  <c r="G28" i="4" a="1"/>
  <c r="G28" i="4" s="1"/>
  <c r="F28" i="4" a="1"/>
  <c r="F28" i="4" s="1"/>
  <c r="E28" i="4" a="1"/>
  <c r="E28" i="4" s="1"/>
  <c r="D28" i="4" a="1"/>
  <c r="D28" i="4" s="1"/>
  <c r="C28" i="4" a="1"/>
  <c r="C28" i="4" s="1"/>
  <c r="T27" i="4" a="1"/>
  <c r="T27" i="4" s="1"/>
  <c r="S27" i="4" a="1"/>
  <c r="S27" i="4" s="1"/>
  <c r="R27" i="4" a="1"/>
  <c r="R27" i="4" s="1"/>
  <c r="Q27" i="4" a="1"/>
  <c r="Q27" i="4" s="1"/>
  <c r="P27" i="4" a="1"/>
  <c r="P27" i="4" s="1"/>
  <c r="O27" i="4" a="1"/>
  <c r="O27" i="4" s="1"/>
  <c r="N27" i="4" a="1"/>
  <c r="N27" i="4" s="1"/>
  <c r="M27" i="4" a="1"/>
  <c r="M27" i="4" s="1"/>
  <c r="L27" i="4" a="1"/>
  <c r="L27" i="4" s="1"/>
  <c r="K27" i="4" a="1"/>
  <c r="K27" i="4" s="1"/>
  <c r="J27" i="4" a="1"/>
  <c r="J27" i="4" s="1"/>
  <c r="I27" i="4" a="1"/>
  <c r="I27" i="4" s="1"/>
  <c r="H27" i="4" a="1"/>
  <c r="H27" i="4" s="1"/>
  <c r="G27" i="4" a="1"/>
  <c r="G27" i="4" s="1"/>
  <c r="F27" i="4" a="1"/>
  <c r="F27" i="4" s="1"/>
  <c r="E27" i="4" a="1"/>
  <c r="E27" i="4" s="1"/>
  <c r="D27" i="4" a="1"/>
  <c r="D27" i="4" s="1"/>
  <c r="C27" i="4" a="1"/>
  <c r="C27" i="4" s="1"/>
  <c r="T26" i="4" a="1"/>
  <c r="T26" i="4" s="1"/>
  <c r="S26" i="4" a="1"/>
  <c r="S26" i="4" s="1"/>
  <c r="R26" i="4" a="1"/>
  <c r="R26" i="4" s="1"/>
  <c r="Q26" i="4" a="1"/>
  <c r="Q26" i="4" s="1"/>
  <c r="P26" i="4" a="1"/>
  <c r="P26" i="4" s="1"/>
  <c r="O26" i="4" a="1"/>
  <c r="O26" i="4" s="1"/>
  <c r="N26" i="4" a="1"/>
  <c r="N26" i="4" s="1"/>
  <c r="M26" i="4" a="1"/>
  <c r="M26" i="4" s="1"/>
  <c r="L26" i="4" a="1"/>
  <c r="L26" i="4" s="1"/>
  <c r="K26" i="4" a="1"/>
  <c r="K26" i="4" s="1"/>
  <c r="J26" i="4" a="1"/>
  <c r="J26" i="4" s="1"/>
  <c r="I26" i="4" a="1"/>
  <c r="I26" i="4" s="1"/>
  <c r="H26" i="4" a="1"/>
  <c r="H26" i="4" s="1"/>
  <c r="G26" i="4" a="1"/>
  <c r="G26" i="4" s="1"/>
  <c r="F26" i="4" a="1"/>
  <c r="F26" i="4" s="1"/>
  <c r="E26" i="4" a="1"/>
  <c r="E26" i="4" s="1"/>
  <c r="D26" i="4" a="1"/>
  <c r="D26" i="4" s="1"/>
  <c r="C26" i="4" a="1"/>
  <c r="C26" i="4" s="1"/>
  <c r="T25" i="4" a="1"/>
  <c r="T25" i="4" s="1"/>
  <c r="S25" i="4" a="1"/>
  <c r="S25" i="4" s="1"/>
  <c r="R25" i="4" a="1"/>
  <c r="R25" i="4" s="1"/>
  <c r="Q25" i="4" a="1"/>
  <c r="Q25" i="4" s="1"/>
  <c r="P25" i="4" a="1"/>
  <c r="P25" i="4" s="1"/>
  <c r="O25" i="4" a="1"/>
  <c r="O25" i="4" s="1"/>
  <c r="N25" i="4" a="1"/>
  <c r="N25" i="4" s="1"/>
  <c r="M25" i="4" a="1"/>
  <c r="M25" i="4" s="1"/>
  <c r="L25" i="4" a="1"/>
  <c r="L25" i="4" s="1"/>
  <c r="K25" i="4" a="1"/>
  <c r="K25" i="4" s="1"/>
  <c r="J25" i="4" a="1"/>
  <c r="J25" i="4" s="1"/>
  <c r="I25" i="4" a="1"/>
  <c r="I25" i="4" s="1"/>
  <c r="H25" i="4" a="1"/>
  <c r="H25" i="4" s="1"/>
  <c r="G25" i="4" a="1"/>
  <c r="G25" i="4" s="1"/>
  <c r="F25" i="4" a="1"/>
  <c r="F25" i="4" s="1"/>
  <c r="E25" i="4" a="1"/>
  <c r="E25" i="4" s="1"/>
  <c r="D25" i="4" a="1"/>
  <c r="D25" i="4" s="1"/>
  <c r="C25" i="4" a="1"/>
  <c r="C25" i="4" s="1"/>
  <c r="T24" i="4" a="1"/>
  <c r="T24" i="4" s="1"/>
  <c r="S24" i="4" a="1"/>
  <c r="S24" i="4" s="1"/>
  <c r="R24" i="4" a="1"/>
  <c r="R24" i="4" s="1"/>
  <c r="Q24" i="4" a="1"/>
  <c r="Q24" i="4" s="1"/>
  <c r="P24" i="4" a="1"/>
  <c r="P24" i="4" s="1"/>
  <c r="O24" i="4" a="1"/>
  <c r="O24" i="4" s="1"/>
  <c r="N24" i="4" a="1"/>
  <c r="N24" i="4" s="1"/>
  <c r="M24" i="4" a="1"/>
  <c r="M24" i="4" s="1"/>
  <c r="L24" i="4" a="1"/>
  <c r="L24" i="4" s="1"/>
  <c r="K24" i="4" a="1"/>
  <c r="K24" i="4" s="1"/>
  <c r="J24" i="4" a="1"/>
  <c r="J24" i="4" s="1"/>
  <c r="I24" i="4" a="1"/>
  <c r="I24" i="4" s="1"/>
  <c r="H24" i="4" a="1"/>
  <c r="H24" i="4" s="1"/>
  <c r="G24" i="4" a="1"/>
  <c r="G24" i="4" s="1"/>
  <c r="F24" i="4" a="1"/>
  <c r="F24" i="4" s="1"/>
  <c r="E24" i="4" a="1"/>
  <c r="E24" i="4" s="1"/>
  <c r="D24" i="4" a="1"/>
  <c r="D24" i="4" s="1"/>
  <c r="C24" i="4" a="1"/>
  <c r="C24" i="4" s="1"/>
  <c r="T23" i="4" a="1"/>
  <c r="T23" i="4" s="1"/>
  <c r="S23" i="4" a="1"/>
  <c r="S23" i="4" s="1"/>
  <c r="R23" i="4" a="1"/>
  <c r="R23" i="4" s="1"/>
  <c r="Q23" i="4" a="1"/>
  <c r="Q23" i="4" s="1"/>
  <c r="P23" i="4" a="1"/>
  <c r="P23" i="4" s="1"/>
  <c r="O23" i="4" a="1"/>
  <c r="O23" i="4" s="1"/>
  <c r="N23" i="4" a="1"/>
  <c r="N23" i="4" s="1"/>
  <c r="M23" i="4" a="1"/>
  <c r="M23" i="4" s="1"/>
  <c r="L23" i="4" a="1"/>
  <c r="L23" i="4" s="1"/>
  <c r="K23" i="4" a="1"/>
  <c r="K23" i="4" s="1"/>
  <c r="J23" i="4" a="1"/>
  <c r="J23" i="4" s="1"/>
  <c r="I23" i="4" a="1"/>
  <c r="I23" i="4" s="1"/>
  <c r="H23" i="4" a="1"/>
  <c r="H23" i="4" s="1"/>
  <c r="G23" i="4" a="1"/>
  <c r="G23" i="4" s="1"/>
  <c r="F23" i="4" a="1"/>
  <c r="F23" i="4" s="1"/>
  <c r="E23" i="4" a="1"/>
  <c r="E23" i="4" s="1"/>
  <c r="D23" i="4" a="1"/>
  <c r="D23" i="4" s="1"/>
  <c r="C23" i="4" a="1"/>
  <c r="C23" i="4" s="1"/>
  <c r="T22" i="4" a="1"/>
  <c r="T22" i="4" s="1"/>
  <c r="S22" i="4" a="1"/>
  <c r="S22" i="4" s="1"/>
  <c r="R22" i="4" a="1"/>
  <c r="R22" i="4" s="1"/>
  <c r="Q22" i="4" a="1"/>
  <c r="Q22" i="4" s="1"/>
  <c r="P22" i="4" a="1"/>
  <c r="P22" i="4" s="1"/>
  <c r="O22" i="4" a="1"/>
  <c r="O22" i="4" s="1"/>
  <c r="N22" i="4" a="1"/>
  <c r="N22" i="4" s="1"/>
  <c r="M22" i="4" a="1"/>
  <c r="M22" i="4" s="1"/>
  <c r="L22" i="4" a="1"/>
  <c r="L22" i="4" s="1"/>
  <c r="K22" i="4" a="1"/>
  <c r="K22" i="4" s="1"/>
  <c r="J22" i="4" a="1"/>
  <c r="J22" i="4" s="1"/>
  <c r="I22" i="4" a="1"/>
  <c r="I22" i="4" s="1"/>
  <c r="H22" i="4" a="1"/>
  <c r="H22" i="4" s="1"/>
  <c r="G22" i="4" a="1"/>
  <c r="G22" i="4" s="1"/>
  <c r="F22" i="4" a="1"/>
  <c r="F22" i="4" s="1"/>
  <c r="E22" i="4" a="1"/>
  <c r="E22" i="4" s="1"/>
  <c r="D22" i="4" a="1"/>
  <c r="D22" i="4" s="1"/>
  <c r="C22" i="4" a="1"/>
  <c r="C22" i="4" s="1"/>
  <c r="T21" i="4" a="1"/>
  <c r="T21" i="4" s="1"/>
  <c r="S21" i="4" a="1"/>
  <c r="S21" i="4" s="1"/>
  <c r="R21" i="4" a="1"/>
  <c r="R21" i="4" s="1"/>
  <c r="Q21" i="4" a="1"/>
  <c r="Q21" i="4" s="1"/>
  <c r="P21" i="4" a="1"/>
  <c r="P21" i="4" s="1"/>
  <c r="O21" i="4" a="1"/>
  <c r="O21" i="4" s="1"/>
  <c r="N21" i="4" a="1"/>
  <c r="N21" i="4" s="1"/>
  <c r="M21" i="4" a="1"/>
  <c r="M21" i="4" s="1"/>
  <c r="L21" i="4" a="1"/>
  <c r="L21" i="4" s="1"/>
  <c r="K21" i="4" a="1"/>
  <c r="K21" i="4" s="1"/>
  <c r="J21" i="4" a="1"/>
  <c r="J21" i="4" s="1"/>
  <c r="I21" i="4" a="1"/>
  <c r="I21" i="4" s="1"/>
  <c r="H21" i="4" a="1"/>
  <c r="H21" i="4" s="1"/>
  <c r="G21" i="4" a="1"/>
  <c r="G21" i="4" s="1"/>
  <c r="F21" i="4" a="1"/>
  <c r="F21" i="4" s="1"/>
  <c r="E21" i="4" a="1"/>
  <c r="E21" i="4" s="1"/>
  <c r="D21" i="4" a="1"/>
  <c r="D21" i="4" s="1"/>
  <c r="C21" i="4" a="1"/>
  <c r="C21" i="4" s="1"/>
  <c r="T20" i="4" a="1"/>
  <c r="T20" i="4" s="1"/>
  <c r="S20" i="4" a="1"/>
  <c r="S20" i="4" s="1"/>
  <c r="R20" i="4" a="1"/>
  <c r="R20" i="4" s="1"/>
  <c r="Q20" i="4" a="1"/>
  <c r="Q20" i="4" s="1"/>
  <c r="P20" i="4" a="1"/>
  <c r="P20" i="4" s="1"/>
  <c r="O20" i="4" a="1"/>
  <c r="O20" i="4" s="1"/>
  <c r="N20" i="4" a="1"/>
  <c r="N20" i="4" s="1"/>
  <c r="M20" i="4" a="1"/>
  <c r="M20" i="4" s="1"/>
  <c r="L20" i="4" a="1"/>
  <c r="L20" i="4" s="1"/>
  <c r="K20" i="4" a="1"/>
  <c r="K20" i="4" s="1"/>
  <c r="J20" i="4" a="1"/>
  <c r="J20" i="4" s="1"/>
  <c r="I20" i="4" a="1"/>
  <c r="I20" i="4" s="1"/>
  <c r="H20" i="4" a="1"/>
  <c r="H20" i="4" s="1"/>
  <c r="G20" i="4" a="1"/>
  <c r="G20" i="4" s="1"/>
  <c r="F20" i="4" a="1"/>
  <c r="F20" i="4" s="1"/>
  <c r="E20" i="4" a="1"/>
  <c r="E20" i="4" s="1"/>
  <c r="D20" i="4" a="1"/>
  <c r="D20" i="4" s="1"/>
  <c r="C20" i="4" a="1"/>
  <c r="C20" i="4" s="1"/>
  <c r="T19" i="4" a="1"/>
  <c r="T19" i="4" s="1"/>
  <c r="S19" i="4" a="1"/>
  <c r="S19" i="4" s="1"/>
  <c r="R19" i="4" a="1"/>
  <c r="R19" i="4" s="1"/>
  <c r="Q19" i="4" a="1"/>
  <c r="Q19" i="4" s="1"/>
  <c r="P19" i="4" a="1"/>
  <c r="P19" i="4" s="1"/>
  <c r="O19" i="4" a="1"/>
  <c r="O19" i="4" s="1"/>
  <c r="N19" i="4" a="1"/>
  <c r="N19" i="4" s="1"/>
  <c r="M19" i="4" a="1"/>
  <c r="M19" i="4" s="1"/>
  <c r="L19" i="4" a="1"/>
  <c r="L19" i="4" s="1"/>
  <c r="K19" i="4" a="1"/>
  <c r="K19" i="4" s="1"/>
  <c r="J19" i="4" a="1"/>
  <c r="J19" i="4" s="1"/>
  <c r="I19" i="4" a="1"/>
  <c r="I19" i="4" s="1"/>
  <c r="H19" i="4" a="1"/>
  <c r="H19" i="4" s="1"/>
  <c r="G19" i="4" a="1"/>
  <c r="G19" i="4" s="1"/>
  <c r="F19" i="4" a="1"/>
  <c r="F19" i="4" s="1"/>
  <c r="E19" i="4" a="1"/>
  <c r="E19" i="4" s="1"/>
  <c r="D19" i="4" a="1"/>
  <c r="D19" i="4" s="1"/>
  <c r="C19" i="4" a="1"/>
  <c r="C19" i="4" s="1"/>
  <c r="T18" i="4" a="1"/>
  <c r="T18" i="4" s="1"/>
  <c r="S18" i="4" a="1"/>
  <c r="S18" i="4" s="1"/>
  <c r="R18" i="4" a="1"/>
  <c r="R18" i="4" s="1"/>
  <c r="Q18" i="4" a="1"/>
  <c r="Q18" i="4" s="1"/>
  <c r="P18" i="4" a="1"/>
  <c r="P18" i="4" s="1"/>
  <c r="O18" i="4" a="1"/>
  <c r="O18" i="4" s="1"/>
  <c r="N18" i="4" a="1"/>
  <c r="N18" i="4" s="1"/>
  <c r="M18" i="4" a="1"/>
  <c r="M18" i="4" s="1"/>
  <c r="L18" i="4" a="1"/>
  <c r="L18" i="4" s="1"/>
  <c r="K18" i="4" a="1"/>
  <c r="K18" i="4" s="1"/>
  <c r="J18" i="4" a="1"/>
  <c r="J18" i="4" s="1"/>
  <c r="I18" i="4" a="1"/>
  <c r="I18" i="4" s="1"/>
  <c r="H18" i="4" a="1"/>
  <c r="H18" i="4" s="1"/>
  <c r="G18" i="4" a="1"/>
  <c r="G18" i="4" s="1"/>
  <c r="F18" i="4" a="1"/>
  <c r="F18" i="4" s="1"/>
  <c r="E18" i="4" a="1"/>
  <c r="E18" i="4" s="1"/>
  <c r="D18" i="4" a="1"/>
  <c r="D18" i="4" s="1"/>
  <c r="C18" i="4" a="1"/>
  <c r="C18" i="4" s="1"/>
  <c r="T17" i="4" a="1"/>
  <c r="T17" i="4" s="1"/>
  <c r="S17" i="4" a="1"/>
  <c r="S17" i="4" s="1"/>
  <c r="R17" i="4" a="1"/>
  <c r="R17" i="4" s="1"/>
  <c r="Q17" i="4" a="1"/>
  <c r="Q17" i="4" s="1"/>
  <c r="P17" i="4" a="1"/>
  <c r="P17" i="4" s="1"/>
  <c r="O17" i="4" a="1"/>
  <c r="O17" i="4" s="1"/>
  <c r="N17" i="4" a="1"/>
  <c r="N17" i="4" s="1"/>
  <c r="M17" i="4" a="1"/>
  <c r="M17" i="4" s="1"/>
  <c r="L17" i="4" a="1"/>
  <c r="L17" i="4" s="1"/>
  <c r="K17" i="4" a="1"/>
  <c r="K17" i="4" s="1"/>
  <c r="J17" i="4" a="1"/>
  <c r="J17" i="4" s="1"/>
  <c r="I17" i="4" a="1"/>
  <c r="I17" i="4" s="1"/>
  <c r="H17" i="4" a="1"/>
  <c r="H17" i="4" s="1"/>
  <c r="G17" i="4" a="1"/>
  <c r="G17" i="4" s="1"/>
  <c r="F17" i="4" a="1"/>
  <c r="F17" i="4" s="1"/>
  <c r="E17" i="4" a="1"/>
  <c r="E17" i="4" s="1"/>
  <c r="D17" i="4" a="1"/>
  <c r="D17" i="4" s="1"/>
  <c r="C17" i="4" a="1"/>
  <c r="C17" i="4" s="1"/>
  <c r="T16" i="4" a="1"/>
  <c r="T16" i="4" s="1"/>
  <c r="S16" i="4" a="1"/>
  <c r="S16" i="4" s="1"/>
  <c r="R16" i="4" a="1"/>
  <c r="R16" i="4" s="1"/>
  <c r="Q16" i="4" a="1"/>
  <c r="Q16" i="4" s="1"/>
  <c r="P16" i="4" a="1"/>
  <c r="P16" i="4" s="1"/>
  <c r="O16" i="4" a="1"/>
  <c r="O16" i="4" s="1"/>
  <c r="N16" i="4" a="1"/>
  <c r="N16" i="4" s="1"/>
  <c r="M16" i="4" a="1"/>
  <c r="M16" i="4" s="1"/>
  <c r="L16" i="4" a="1"/>
  <c r="L16" i="4" s="1"/>
  <c r="K16" i="4" a="1"/>
  <c r="K16" i="4" s="1"/>
  <c r="J16" i="4" a="1"/>
  <c r="J16" i="4" s="1"/>
  <c r="I16" i="4" a="1"/>
  <c r="I16" i="4" s="1"/>
  <c r="H16" i="4" a="1"/>
  <c r="H16" i="4" s="1"/>
  <c r="G16" i="4" a="1"/>
  <c r="G16" i="4" s="1"/>
  <c r="F16" i="4" a="1"/>
  <c r="F16" i="4" s="1"/>
  <c r="E16" i="4" a="1"/>
  <c r="E16" i="4" s="1"/>
  <c r="D16" i="4" a="1"/>
  <c r="D16" i="4" s="1"/>
  <c r="C16" i="4" a="1"/>
  <c r="C16" i="4" s="1"/>
  <c r="T15" i="4" a="1"/>
  <c r="T15" i="4" s="1"/>
  <c r="S15" i="4" a="1"/>
  <c r="S15" i="4" s="1"/>
  <c r="R15" i="4" a="1"/>
  <c r="R15" i="4" s="1"/>
  <c r="Q15" i="4" a="1"/>
  <c r="Q15" i="4" s="1"/>
  <c r="P15" i="4" a="1"/>
  <c r="P15" i="4" s="1"/>
  <c r="O15" i="4" a="1"/>
  <c r="O15" i="4" s="1"/>
  <c r="N15" i="4" a="1"/>
  <c r="N15" i="4" s="1"/>
  <c r="M15" i="4" a="1"/>
  <c r="M15" i="4" s="1"/>
  <c r="L15" i="4" a="1"/>
  <c r="L15" i="4" s="1"/>
  <c r="K15" i="4" a="1"/>
  <c r="K15" i="4" s="1"/>
  <c r="J15" i="4" a="1"/>
  <c r="J15" i="4" s="1"/>
  <c r="I15" i="4" a="1"/>
  <c r="I15" i="4" s="1"/>
  <c r="H15" i="4" a="1"/>
  <c r="H15" i="4" s="1"/>
  <c r="G15" i="4" a="1"/>
  <c r="G15" i="4" s="1"/>
  <c r="F15" i="4" a="1"/>
  <c r="F15" i="4" s="1"/>
  <c r="E15" i="4" a="1"/>
  <c r="E15" i="4" s="1"/>
  <c r="D15" i="4" a="1"/>
  <c r="D15" i="4" s="1"/>
  <c r="C15" i="4" a="1"/>
  <c r="C15" i="4" s="1"/>
  <c r="T14" i="4" a="1"/>
  <c r="T14" i="4" s="1"/>
  <c r="S14" i="4" a="1"/>
  <c r="S14" i="4" s="1"/>
  <c r="R14" i="4" a="1"/>
  <c r="R14" i="4" s="1"/>
  <c r="Q14" i="4" a="1"/>
  <c r="Q14" i="4" s="1"/>
  <c r="P14" i="4" a="1"/>
  <c r="P14" i="4" s="1"/>
  <c r="O14" i="4" a="1"/>
  <c r="O14" i="4" s="1"/>
  <c r="N14" i="4" a="1"/>
  <c r="N14" i="4" s="1"/>
  <c r="M14" i="4" a="1"/>
  <c r="M14" i="4" s="1"/>
  <c r="L14" i="4" a="1"/>
  <c r="L14" i="4" s="1"/>
  <c r="K14" i="4" a="1"/>
  <c r="K14" i="4" s="1"/>
  <c r="J14" i="4" a="1"/>
  <c r="J14" i="4" s="1"/>
  <c r="I14" i="4" a="1"/>
  <c r="I14" i="4" s="1"/>
  <c r="H14" i="4" a="1"/>
  <c r="H14" i="4" s="1"/>
  <c r="G14" i="4" a="1"/>
  <c r="G14" i="4" s="1"/>
  <c r="F14" i="4" a="1"/>
  <c r="F14" i="4" s="1"/>
  <c r="E14" i="4" a="1"/>
  <c r="E14" i="4" s="1"/>
  <c r="D14" i="4" a="1"/>
  <c r="D14" i="4" s="1"/>
  <c r="C14" i="4" a="1"/>
  <c r="C14" i="4" s="1"/>
  <c r="T13" i="4" a="1"/>
  <c r="T13" i="4" s="1"/>
  <c r="S13" i="4" a="1"/>
  <c r="S13" i="4" s="1"/>
  <c r="R13" i="4" a="1"/>
  <c r="R13" i="4" s="1"/>
  <c r="Q13" i="4" a="1"/>
  <c r="Q13" i="4" s="1"/>
  <c r="P13" i="4" a="1"/>
  <c r="P13" i="4" s="1"/>
  <c r="O13" i="4" a="1"/>
  <c r="O13" i="4" s="1"/>
  <c r="N13" i="4" a="1"/>
  <c r="N13" i="4" s="1"/>
  <c r="M13" i="4" a="1"/>
  <c r="M13" i="4" s="1"/>
  <c r="L13" i="4" a="1"/>
  <c r="L13" i="4" s="1"/>
  <c r="K13" i="4" a="1"/>
  <c r="K13" i="4" s="1"/>
  <c r="J13" i="4" a="1"/>
  <c r="J13" i="4" s="1"/>
  <c r="I13" i="4" a="1"/>
  <c r="I13" i="4" s="1"/>
  <c r="H13" i="4" a="1"/>
  <c r="H13" i="4" s="1"/>
  <c r="G13" i="4" a="1"/>
  <c r="G13" i="4" s="1"/>
  <c r="F13" i="4" a="1"/>
  <c r="F13" i="4" s="1"/>
  <c r="E13" i="4" a="1"/>
  <c r="E13" i="4" s="1"/>
  <c r="D13" i="4" a="1"/>
  <c r="D13" i="4" s="1"/>
  <c r="C13" i="4" a="1"/>
  <c r="C13" i="4" s="1"/>
  <c r="T12" i="4" a="1"/>
  <c r="T12" i="4" s="1"/>
  <c r="S12" i="4" a="1"/>
  <c r="S12" i="4" s="1"/>
  <c r="R12" i="4" a="1"/>
  <c r="R12" i="4" s="1"/>
  <c r="Q12" i="4" a="1"/>
  <c r="Q12" i="4" s="1"/>
  <c r="P12" i="4" a="1"/>
  <c r="P12" i="4" s="1"/>
  <c r="O12" i="4" a="1"/>
  <c r="O12" i="4" s="1"/>
  <c r="N12" i="4" a="1"/>
  <c r="N12" i="4" s="1"/>
  <c r="M12" i="4" a="1"/>
  <c r="M12" i="4" s="1"/>
  <c r="L12" i="4" a="1"/>
  <c r="L12" i="4" s="1"/>
  <c r="K12" i="4" a="1"/>
  <c r="K12" i="4" s="1"/>
  <c r="J12" i="4" a="1"/>
  <c r="J12" i="4" s="1"/>
  <c r="I12" i="4" a="1"/>
  <c r="I12" i="4" s="1"/>
  <c r="H12" i="4" a="1"/>
  <c r="H12" i="4" s="1"/>
  <c r="G12" i="4" a="1"/>
  <c r="G12" i="4" s="1"/>
  <c r="F12" i="4" a="1"/>
  <c r="F12" i="4" s="1"/>
  <c r="E12" i="4" a="1"/>
  <c r="E12" i="4" s="1"/>
  <c r="D12" i="4" a="1"/>
  <c r="D12" i="4" s="1"/>
  <c r="C12" i="4" a="1"/>
  <c r="C12" i="4" s="1"/>
  <c r="T11" i="4" a="1"/>
  <c r="T11" i="4" s="1"/>
  <c r="S11" i="4" a="1"/>
  <c r="S11" i="4" s="1"/>
  <c r="R11" i="4" a="1"/>
  <c r="R11" i="4" s="1"/>
  <c r="Q11" i="4" a="1"/>
  <c r="Q11" i="4" s="1"/>
  <c r="P11" i="4" a="1"/>
  <c r="P11" i="4" s="1"/>
  <c r="O11" i="4" a="1"/>
  <c r="O11" i="4" s="1"/>
  <c r="N11" i="4" a="1"/>
  <c r="N11" i="4" s="1"/>
  <c r="M11" i="4" a="1"/>
  <c r="M11" i="4" s="1"/>
  <c r="L11" i="4" a="1"/>
  <c r="L11" i="4" s="1"/>
  <c r="K11" i="4" a="1"/>
  <c r="K11" i="4" s="1"/>
  <c r="J11" i="4" a="1"/>
  <c r="J11" i="4" s="1"/>
  <c r="I11" i="4" a="1"/>
  <c r="I11" i="4" s="1"/>
  <c r="H11" i="4" a="1"/>
  <c r="H11" i="4" s="1"/>
  <c r="G11" i="4" a="1"/>
  <c r="G11" i="4" s="1"/>
  <c r="F11" i="4" a="1"/>
  <c r="F11" i="4" s="1"/>
  <c r="E11" i="4" a="1"/>
  <c r="E11" i="4" s="1"/>
  <c r="D11" i="4" a="1"/>
  <c r="D11" i="4" s="1"/>
  <c r="C11" i="4" a="1"/>
  <c r="C11" i="4" s="1"/>
  <c r="T10" i="4" a="1"/>
  <c r="T10" i="4" s="1"/>
  <c r="S10" i="4" a="1"/>
  <c r="S10" i="4" s="1"/>
  <c r="R10" i="4" a="1"/>
  <c r="R10" i="4" s="1"/>
  <c r="Q10" i="4" a="1"/>
  <c r="Q10" i="4" s="1"/>
  <c r="P10" i="4" a="1"/>
  <c r="P10" i="4" s="1"/>
  <c r="O10" i="4" a="1"/>
  <c r="O10" i="4" s="1"/>
  <c r="N10" i="4" a="1"/>
  <c r="N10" i="4" s="1"/>
  <c r="M10" i="4" a="1"/>
  <c r="M10" i="4" s="1"/>
  <c r="L10" i="4" a="1"/>
  <c r="L10" i="4" s="1"/>
  <c r="K10" i="4" a="1"/>
  <c r="K10" i="4" s="1"/>
  <c r="J10" i="4" a="1"/>
  <c r="J10" i="4" s="1"/>
  <c r="I10" i="4" a="1"/>
  <c r="I10" i="4" s="1"/>
  <c r="H10" i="4" a="1"/>
  <c r="H10" i="4" s="1"/>
  <c r="G10" i="4" a="1"/>
  <c r="G10" i="4" s="1"/>
  <c r="F10" i="4" a="1"/>
  <c r="F10" i="4" s="1"/>
  <c r="E10" i="4" a="1"/>
  <c r="E10" i="4" s="1"/>
  <c r="D10" i="4" a="1"/>
  <c r="D10" i="4" s="1"/>
  <c r="C10" i="4" a="1"/>
  <c r="C10" i="4" s="1"/>
  <c r="T9" i="4" a="1"/>
  <c r="T9" i="4" s="1"/>
  <c r="S9" i="4" a="1"/>
  <c r="S9" i="4" s="1"/>
  <c r="R9" i="4" a="1"/>
  <c r="R9" i="4" s="1"/>
  <c r="Q9" i="4" a="1"/>
  <c r="Q9" i="4" s="1"/>
  <c r="P9" i="4" a="1"/>
  <c r="P9" i="4" s="1"/>
  <c r="O9" i="4" a="1"/>
  <c r="O9" i="4" s="1"/>
  <c r="N9" i="4" a="1"/>
  <c r="N9" i="4" s="1"/>
  <c r="M9" i="4" a="1"/>
  <c r="M9" i="4" s="1"/>
  <c r="L9" i="4" a="1"/>
  <c r="L9" i="4" s="1"/>
  <c r="K9" i="4" a="1"/>
  <c r="K9" i="4" s="1"/>
  <c r="J9" i="4" a="1"/>
  <c r="J9" i="4" s="1"/>
  <c r="I9" i="4" a="1"/>
  <c r="I9" i="4" s="1"/>
  <c r="H9" i="4" a="1"/>
  <c r="H9" i="4" s="1"/>
  <c r="G9" i="4" a="1"/>
  <c r="G9" i="4" s="1"/>
  <c r="F9" i="4" a="1"/>
  <c r="F9" i="4" s="1"/>
  <c r="E9" i="4" a="1"/>
  <c r="E9" i="4" s="1"/>
  <c r="D9" i="4" a="1"/>
  <c r="D9" i="4" s="1"/>
  <c r="C9" i="4" a="1"/>
  <c r="C9" i="4" s="1"/>
  <c r="C679" i="12" l="1"/>
  <c r="C680" i="12"/>
  <c r="C679" i="15"/>
  <c r="C680" i="15"/>
  <c r="B72" i="1"/>
  <c r="B69" i="1"/>
  <c r="B68" i="1"/>
  <c r="B67" i="1"/>
  <c r="C678" i="15"/>
  <c r="F1656" i="4"/>
  <c r="F1657" i="4"/>
  <c r="C1657" i="4"/>
  <c r="F1658" i="4"/>
  <c r="C678" i="12"/>
  <c r="B63" i="1"/>
  <c r="B64" i="1"/>
  <c r="B62" i="1"/>
  <c r="C1658" i="4" l="1"/>
  <c r="C363" i="15" l="1" a="1"/>
  <c r="C363" i="15" s="1"/>
  <c r="D363" i="15" a="1"/>
  <c r="D363" i="15" s="1"/>
  <c r="E363" i="15" a="1"/>
  <c r="E363" i="15" s="1"/>
  <c r="F363" i="15" a="1"/>
  <c r="F363" i="15" s="1"/>
  <c r="I363" i="15" a="1"/>
  <c r="I363" i="15" s="1"/>
  <c r="J363" i="15" a="1"/>
  <c r="J363" i="15" s="1"/>
  <c r="M363" i="15" a="1"/>
  <c r="M363" i="15" s="1"/>
  <c r="N363" i="15" a="1"/>
  <c r="N363" i="15" s="1"/>
  <c r="P363" i="15" a="1"/>
  <c r="P363" i="15" s="1"/>
  <c r="Q363" i="15" a="1"/>
  <c r="Q363" i="15" s="1"/>
  <c r="C364" i="15" a="1"/>
  <c r="C364" i="15" s="1"/>
  <c r="D364" i="15" a="1"/>
  <c r="D364" i="15" s="1"/>
  <c r="E364" i="15" a="1"/>
  <c r="E364" i="15" s="1"/>
  <c r="F364" i="15" a="1"/>
  <c r="F364" i="15" s="1"/>
  <c r="I364" i="15" a="1"/>
  <c r="I364" i="15" s="1"/>
  <c r="J364" i="15" a="1"/>
  <c r="J364" i="15" s="1"/>
  <c r="M364" i="15" a="1"/>
  <c r="M364" i="15" s="1"/>
  <c r="N364" i="15" a="1"/>
  <c r="N364" i="15" s="1"/>
  <c r="P364" i="15" a="1"/>
  <c r="P364" i="15" s="1"/>
  <c r="Q364" i="15" a="1"/>
  <c r="Q364" i="15" s="1"/>
  <c r="C365" i="15" a="1"/>
  <c r="C365" i="15" s="1"/>
  <c r="D365" i="15" a="1"/>
  <c r="D365" i="15" s="1"/>
  <c r="E365" i="15" a="1"/>
  <c r="E365" i="15" s="1"/>
  <c r="F365" i="15" a="1"/>
  <c r="F365" i="15" s="1"/>
  <c r="I365" i="15" a="1"/>
  <c r="I365" i="15" s="1"/>
  <c r="J365" i="15" a="1"/>
  <c r="J365" i="15" s="1"/>
  <c r="M365" i="15" a="1"/>
  <c r="M365" i="15" s="1"/>
  <c r="N365" i="15" a="1"/>
  <c r="N365" i="15" s="1"/>
  <c r="P365" i="15" a="1"/>
  <c r="P365" i="15" s="1"/>
  <c r="Q365" i="15" a="1"/>
  <c r="Q365" i="15" s="1"/>
  <c r="C366" i="15" a="1"/>
  <c r="C366" i="15" s="1"/>
  <c r="D366" i="15" a="1"/>
  <c r="D366" i="15" s="1"/>
  <c r="E366" i="15" a="1"/>
  <c r="E366" i="15" s="1"/>
  <c r="F366" i="15" a="1"/>
  <c r="F366" i="15" s="1"/>
  <c r="I366" i="15" a="1"/>
  <c r="I366" i="15" s="1"/>
  <c r="J366" i="15" a="1"/>
  <c r="J366" i="15" s="1"/>
  <c r="M366" i="15" a="1"/>
  <c r="M366" i="15" s="1"/>
  <c r="N366" i="15" a="1"/>
  <c r="N366" i="15" s="1"/>
  <c r="P366" i="15" a="1"/>
  <c r="P366" i="15" s="1"/>
  <c r="Q366" i="15" a="1"/>
  <c r="Q366" i="15" s="1"/>
  <c r="C367" i="15" a="1"/>
  <c r="C367" i="15" s="1"/>
  <c r="D367" i="15" a="1"/>
  <c r="D367" i="15" s="1"/>
  <c r="E367" i="15" a="1"/>
  <c r="E367" i="15" s="1"/>
  <c r="F367" i="15" a="1"/>
  <c r="F367" i="15" s="1"/>
  <c r="I367" i="15" a="1"/>
  <c r="I367" i="15" s="1"/>
  <c r="J367" i="15" a="1"/>
  <c r="J367" i="15" s="1"/>
  <c r="M367" i="15" a="1"/>
  <c r="M367" i="15" s="1"/>
  <c r="N367" i="15" a="1"/>
  <c r="N367" i="15" s="1"/>
  <c r="P367" i="15" a="1"/>
  <c r="P367" i="15" s="1"/>
  <c r="Q367" i="15" a="1"/>
  <c r="Q367" i="15" s="1"/>
  <c r="C368" i="15" a="1"/>
  <c r="C368" i="15" s="1"/>
  <c r="D368" i="15" a="1"/>
  <c r="D368" i="15" s="1"/>
  <c r="E368" i="15" a="1"/>
  <c r="E368" i="15" s="1"/>
  <c r="F368" i="15" a="1"/>
  <c r="F368" i="15" s="1"/>
  <c r="I368" i="15" a="1"/>
  <c r="I368" i="15" s="1"/>
  <c r="J368" i="15" a="1"/>
  <c r="J368" i="15" s="1"/>
  <c r="M368" i="15" a="1"/>
  <c r="M368" i="15" s="1"/>
  <c r="N368" i="15" a="1"/>
  <c r="N368" i="15" s="1"/>
  <c r="P368" i="15" a="1"/>
  <c r="P368" i="15" s="1"/>
  <c r="Q368" i="15" a="1"/>
  <c r="Q368" i="15" s="1"/>
  <c r="C369" i="15" a="1"/>
  <c r="C369" i="15" s="1"/>
  <c r="D369" i="15" a="1"/>
  <c r="D369" i="15" s="1"/>
  <c r="E369" i="15" a="1"/>
  <c r="E369" i="15" s="1"/>
  <c r="F369" i="15" a="1"/>
  <c r="F369" i="15" s="1"/>
  <c r="I369" i="15" a="1"/>
  <c r="I369" i="15" s="1"/>
  <c r="J369" i="15" a="1"/>
  <c r="J369" i="15" s="1"/>
  <c r="M369" i="15" a="1"/>
  <c r="M369" i="15" s="1"/>
  <c r="N369" i="15" a="1"/>
  <c r="N369" i="15" s="1"/>
  <c r="P369" i="15" a="1"/>
  <c r="P369" i="15" s="1"/>
  <c r="Q369" i="15" a="1"/>
  <c r="Q369" i="15" s="1"/>
  <c r="C370" i="15" a="1"/>
  <c r="C370" i="15" s="1"/>
  <c r="D370" i="15" a="1"/>
  <c r="D370" i="15" s="1"/>
  <c r="E370" i="15" a="1"/>
  <c r="E370" i="15" s="1"/>
  <c r="F370" i="15" a="1"/>
  <c r="F370" i="15" s="1"/>
  <c r="I370" i="15" a="1"/>
  <c r="I370" i="15" s="1"/>
  <c r="J370" i="15" a="1"/>
  <c r="J370" i="15" s="1"/>
  <c r="M370" i="15" a="1"/>
  <c r="M370" i="15" s="1"/>
  <c r="N370" i="15" a="1"/>
  <c r="N370" i="15" s="1"/>
  <c r="P370" i="15" a="1"/>
  <c r="P370" i="15" s="1"/>
  <c r="Q370" i="15" a="1"/>
  <c r="Q370" i="15" s="1"/>
  <c r="C371" i="15" a="1"/>
  <c r="C371" i="15" s="1"/>
  <c r="D371" i="15" a="1"/>
  <c r="D371" i="15" s="1"/>
  <c r="E371" i="15" a="1"/>
  <c r="E371" i="15" s="1"/>
  <c r="F371" i="15" a="1"/>
  <c r="F371" i="15" s="1"/>
  <c r="I371" i="15" a="1"/>
  <c r="I371" i="15" s="1"/>
  <c r="J371" i="15" a="1"/>
  <c r="J371" i="15" s="1"/>
  <c r="M371" i="15" a="1"/>
  <c r="M371" i="15" s="1"/>
  <c r="N371" i="15" a="1"/>
  <c r="N371" i="15" s="1"/>
  <c r="P371" i="15" a="1"/>
  <c r="P371" i="15" s="1"/>
  <c r="Q371" i="15" a="1"/>
  <c r="Q371" i="15" s="1"/>
  <c r="C372" i="15" a="1"/>
  <c r="C372" i="15" s="1"/>
  <c r="D372" i="15" a="1"/>
  <c r="D372" i="15" s="1"/>
  <c r="E372" i="15" a="1"/>
  <c r="E372" i="15" s="1"/>
  <c r="F372" i="15" a="1"/>
  <c r="F372" i="15" s="1"/>
  <c r="I372" i="15" a="1"/>
  <c r="I372" i="15" s="1"/>
  <c r="J372" i="15" a="1"/>
  <c r="J372" i="15" s="1"/>
  <c r="M372" i="15" a="1"/>
  <c r="M372" i="15" s="1"/>
  <c r="N372" i="15" a="1"/>
  <c r="N372" i="15" s="1"/>
  <c r="P372" i="15" a="1"/>
  <c r="P372" i="15" s="1"/>
  <c r="Q372" i="15" a="1"/>
  <c r="Q372" i="15" s="1"/>
  <c r="C373" i="15" a="1"/>
  <c r="C373" i="15" s="1"/>
  <c r="D373" i="15" a="1"/>
  <c r="D373" i="15" s="1"/>
  <c r="E373" i="15" a="1"/>
  <c r="E373" i="15" s="1"/>
  <c r="F373" i="15" a="1"/>
  <c r="F373" i="15" s="1"/>
  <c r="I373" i="15" a="1"/>
  <c r="I373" i="15" s="1"/>
  <c r="J373" i="15" a="1"/>
  <c r="J373" i="15" s="1"/>
  <c r="M373" i="15" a="1"/>
  <c r="M373" i="15" s="1"/>
  <c r="N373" i="15" a="1"/>
  <c r="N373" i="15" s="1"/>
  <c r="P373" i="15" a="1"/>
  <c r="P373" i="15" s="1"/>
  <c r="Q373" i="15" a="1"/>
  <c r="Q373" i="15" s="1"/>
  <c r="C374" i="15" a="1"/>
  <c r="C374" i="15" s="1"/>
  <c r="D374" i="15" a="1"/>
  <c r="D374" i="15" s="1"/>
  <c r="E374" i="15" a="1"/>
  <c r="E374" i="15" s="1"/>
  <c r="F374" i="15" a="1"/>
  <c r="F374" i="15" s="1"/>
  <c r="I374" i="15" a="1"/>
  <c r="I374" i="15" s="1"/>
  <c r="J374" i="15" a="1"/>
  <c r="J374" i="15" s="1"/>
  <c r="M374" i="15" a="1"/>
  <c r="M374" i="15" s="1"/>
  <c r="N374" i="15" a="1"/>
  <c r="N374" i="15" s="1"/>
  <c r="P374" i="15" a="1"/>
  <c r="P374" i="15" s="1"/>
  <c r="Q374" i="15" a="1"/>
  <c r="Q374" i="15" s="1"/>
  <c r="C375" i="15" a="1"/>
  <c r="C375" i="15" s="1"/>
  <c r="D375" i="15" a="1"/>
  <c r="D375" i="15" s="1"/>
  <c r="E375" i="15" a="1"/>
  <c r="E375" i="15" s="1"/>
  <c r="F375" i="15" a="1"/>
  <c r="F375" i="15" s="1"/>
  <c r="I375" i="15" a="1"/>
  <c r="I375" i="15" s="1"/>
  <c r="J375" i="15" a="1"/>
  <c r="J375" i="15" s="1"/>
  <c r="M375" i="15" a="1"/>
  <c r="M375" i="15" s="1"/>
  <c r="N375" i="15" a="1"/>
  <c r="N375" i="15" s="1"/>
  <c r="P375" i="15" a="1"/>
  <c r="P375" i="15" s="1"/>
  <c r="Q375" i="15" a="1"/>
  <c r="Q375" i="15" s="1"/>
  <c r="C376" i="15" a="1"/>
  <c r="C376" i="15" s="1"/>
  <c r="D376" i="15" a="1"/>
  <c r="D376" i="15" s="1"/>
  <c r="E376" i="15" a="1"/>
  <c r="E376" i="15" s="1"/>
  <c r="F376" i="15" a="1"/>
  <c r="F376" i="15" s="1"/>
  <c r="I376" i="15" a="1"/>
  <c r="I376" i="15" s="1"/>
  <c r="J376" i="15" a="1"/>
  <c r="J376" i="15" s="1"/>
  <c r="M376" i="15" a="1"/>
  <c r="M376" i="15" s="1"/>
  <c r="N376" i="15" a="1"/>
  <c r="N376" i="15" s="1"/>
  <c r="P376" i="15" a="1"/>
  <c r="P376" i="15" s="1"/>
  <c r="Q376" i="15" a="1"/>
  <c r="Q376" i="15" s="1"/>
  <c r="C377" i="15" a="1"/>
  <c r="C377" i="15" s="1"/>
  <c r="D377" i="15" a="1"/>
  <c r="D377" i="15" s="1"/>
  <c r="E377" i="15" a="1"/>
  <c r="E377" i="15" s="1"/>
  <c r="F377" i="15" a="1"/>
  <c r="F377" i="15" s="1"/>
  <c r="I377" i="15" a="1"/>
  <c r="I377" i="15" s="1"/>
  <c r="J377" i="15" a="1"/>
  <c r="J377" i="15" s="1"/>
  <c r="M377" i="15" a="1"/>
  <c r="M377" i="15" s="1"/>
  <c r="N377" i="15" a="1"/>
  <c r="N377" i="15" s="1"/>
  <c r="P377" i="15" a="1"/>
  <c r="P377" i="15" s="1"/>
  <c r="Q377" i="15" a="1"/>
  <c r="Q377" i="15" s="1"/>
  <c r="C378" i="15" a="1"/>
  <c r="C378" i="15" s="1"/>
  <c r="D378" i="15" a="1"/>
  <c r="D378" i="15" s="1"/>
  <c r="E378" i="15" a="1"/>
  <c r="E378" i="15" s="1"/>
  <c r="F378" i="15" a="1"/>
  <c r="F378" i="15" s="1"/>
  <c r="I378" i="15" a="1"/>
  <c r="I378" i="15" s="1"/>
  <c r="J378" i="15" a="1"/>
  <c r="J378" i="15" s="1"/>
  <c r="M378" i="15" a="1"/>
  <c r="M378" i="15" s="1"/>
  <c r="N378" i="15" a="1"/>
  <c r="N378" i="15" s="1"/>
  <c r="P378" i="15" a="1"/>
  <c r="P378" i="15" s="1"/>
  <c r="Q378" i="15" a="1"/>
  <c r="Q378" i="15" s="1"/>
  <c r="C379" i="15" a="1"/>
  <c r="C379" i="15" s="1"/>
  <c r="D379" i="15" a="1"/>
  <c r="D379" i="15" s="1"/>
  <c r="E379" i="15" a="1"/>
  <c r="E379" i="15" s="1"/>
  <c r="F379" i="15" a="1"/>
  <c r="F379" i="15" s="1"/>
  <c r="I379" i="15" a="1"/>
  <c r="I379" i="15" s="1"/>
  <c r="J379" i="15" a="1"/>
  <c r="J379" i="15" s="1"/>
  <c r="M379" i="15" a="1"/>
  <c r="M379" i="15" s="1"/>
  <c r="N379" i="15" a="1"/>
  <c r="N379" i="15" s="1"/>
  <c r="P379" i="15" a="1"/>
  <c r="P379" i="15" s="1"/>
  <c r="Q379" i="15" a="1"/>
  <c r="Q379" i="15" s="1"/>
  <c r="C380" i="15" a="1"/>
  <c r="C380" i="15" s="1"/>
  <c r="D380" i="15" a="1"/>
  <c r="D380" i="15" s="1"/>
  <c r="E380" i="15" a="1"/>
  <c r="E380" i="15" s="1"/>
  <c r="F380" i="15" a="1"/>
  <c r="F380" i="15" s="1"/>
  <c r="I380" i="15" a="1"/>
  <c r="I380" i="15" s="1"/>
  <c r="J380" i="15" a="1"/>
  <c r="J380" i="15" s="1"/>
  <c r="M380" i="15" a="1"/>
  <c r="M380" i="15" s="1"/>
  <c r="N380" i="15" a="1"/>
  <c r="N380" i="15" s="1"/>
  <c r="P380" i="15" a="1"/>
  <c r="P380" i="15" s="1"/>
  <c r="Q380" i="15" a="1"/>
  <c r="Q380" i="15" s="1"/>
  <c r="C381" i="15" a="1"/>
  <c r="C381" i="15" s="1"/>
  <c r="D381" i="15" a="1"/>
  <c r="D381" i="15" s="1"/>
  <c r="E381" i="15" a="1"/>
  <c r="E381" i="15" s="1"/>
  <c r="F381" i="15" a="1"/>
  <c r="F381" i="15" s="1"/>
  <c r="I381" i="15" a="1"/>
  <c r="I381" i="15" s="1"/>
  <c r="J381" i="15" a="1"/>
  <c r="J381" i="15" s="1"/>
  <c r="M381" i="15" a="1"/>
  <c r="M381" i="15" s="1"/>
  <c r="N381" i="15" a="1"/>
  <c r="N381" i="15" s="1"/>
  <c r="P381" i="15" a="1"/>
  <c r="P381" i="15" s="1"/>
  <c r="Q381" i="15" a="1"/>
  <c r="Q381" i="15" s="1"/>
  <c r="C382" i="15" a="1"/>
  <c r="C382" i="15" s="1"/>
  <c r="D382" i="15" a="1"/>
  <c r="D382" i="15" s="1"/>
  <c r="E382" i="15" a="1"/>
  <c r="E382" i="15" s="1"/>
  <c r="F382" i="15" a="1"/>
  <c r="F382" i="15" s="1"/>
  <c r="I382" i="15" a="1"/>
  <c r="I382" i="15" s="1"/>
  <c r="J382" i="15" a="1"/>
  <c r="J382" i="15" s="1"/>
  <c r="M382" i="15" a="1"/>
  <c r="M382" i="15" s="1"/>
  <c r="N382" i="15" a="1"/>
  <c r="N382" i="15" s="1"/>
  <c r="P382" i="15" a="1"/>
  <c r="P382" i="15" s="1"/>
  <c r="Q382" i="15" a="1"/>
  <c r="Q382" i="15" s="1"/>
  <c r="C383" i="15" a="1"/>
  <c r="C383" i="15" s="1"/>
  <c r="D383" i="15" a="1"/>
  <c r="D383" i="15" s="1"/>
  <c r="E383" i="15" a="1"/>
  <c r="E383" i="15" s="1"/>
  <c r="F383" i="15" a="1"/>
  <c r="F383" i="15" s="1"/>
  <c r="I383" i="15" a="1"/>
  <c r="I383" i="15" s="1"/>
  <c r="J383" i="15" a="1"/>
  <c r="J383" i="15" s="1"/>
  <c r="M383" i="15" a="1"/>
  <c r="M383" i="15" s="1"/>
  <c r="N383" i="15" a="1"/>
  <c r="N383" i="15" s="1"/>
  <c r="P383" i="15" a="1"/>
  <c r="P383" i="15" s="1"/>
  <c r="Q383" i="15" a="1"/>
  <c r="Q383" i="15" s="1"/>
  <c r="C384" i="15" a="1"/>
  <c r="C384" i="15" s="1"/>
  <c r="D384" i="15" a="1"/>
  <c r="D384" i="15" s="1"/>
  <c r="E384" i="15" a="1"/>
  <c r="E384" i="15" s="1"/>
  <c r="F384" i="15" a="1"/>
  <c r="F384" i="15" s="1"/>
  <c r="I384" i="15" a="1"/>
  <c r="I384" i="15" s="1"/>
  <c r="J384" i="15" a="1"/>
  <c r="J384" i="15" s="1"/>
  <c r="M384" i="15" a="1"/>
  <c r="M384" i="15" s="1"/>
  <c r="N384" i="15" a="1"/>
  <c r="N384" i="15" s="1"/>
  <c r="P384" i="15" a="1"/>
  <c r="P384" i="15" s="1"/>
  <c r="Q384" i="15" a="1"/>
  <c r="Q384" i="15" s="1"/>
  <c r="C385" i="15" a="1"/>
  <c r="C385" i="15" s="1"/>
  <c r="D385" i="15" a="1"/>
  <c r="D385" i="15" s="1"/>
  <c r="E385" i="15" a="1"/>
  <c r="E385" i="15" s="1"/>
  <c r="F385" i="15" a="1"/>
  <c r="F385" i="15" s="1"/>
  <c r="I385" i="15" a="1"/>
  <c r="I385" i="15" s="1"/>
  <c r="J385" i="15" a="1"/>
  <c r="J385" i="15" s="1"/>
  <c r="M385" i="15" a="1"/>
  <c r="M385" i="15" s="1"/>
  <c r="N385" i="15" a="1"/>
  <c r="N385" i="15" s="1"/>
  <c r="P385" i="15" a="1"/>
  <c r="P385" i="15" s="1"/>
  <c r="Q385" i="15" a="1"/>
  <c r="Q385" i="15" s="1"/>
  <c r="C386" i="15" a="1"/>
  <c r="C386" i="15" s="1"/>
  <c r="D386" i="15" a="1"/>
  <c r="D386" i="15" s="1"/>
  <c r="E386" i="15" a="1"/>
  <c r="E386" i="15" s="1"/>
  <c r="F386" i="15" a="1"/>
  <c r="F386" i="15" s="1"/>
  <c r="I386" i="15" a="1"/>
  <c r="I386" i="15" s="1"/>
  <c r="J386" i="15" a="1"/>
  <c r="J386" i="15" s="1"/>
  <c r="M386" i="15" a="1"/>
  <c r="M386" i="15" s="1"/>
  <c r="N386" i="15" a="1"/>
  <c r="N386" i="15" s="1"/>
  <c r="P386" i="15" a="1"/>
  <c r="P386" i="15" s="1"/>
  <c r="Q386" i="15" a="1"/>
  <c r="Q386" i="15" s="1"/>
  <c r="Q362" i="15" a="1"/>
  <c r="Q362" i="15" s="1"/>
  <c r="P362" i="15" a="1"/>
  <c r="P362" i="15" s="1"/>
  <c r="N362" i="15" a="1"/>
  <c r="N362" i="15" s="1"/>
  <c r="M362" i="15" a="1"/>
  <c r="M362" i="15" s="1"/>
  <c r="J362" i="15" a="1"/>
  <c r="J362" i="15" s="1"/>
  <c r="I362" i="15" a="1"/>
  <c r="I362" i="15" s="1"/>
  <c r="F362" i="15" a="1"/>
  <c r="F362" i="15" s="1"/>
  <c r="E362" i="15" a="1"/>
  <c r="E362" i="15" s="1"/>
  <c r="D362" i="15" a="1"/>
  <c r="D362" i="15" s="1"/>
  <c r="C362" i="15" a="1"/>
  <c r="C362" i="15" s="1"/>
  <c r="C356" i="15" a="1"/>
  <c r="C356" i="15" s="1"/>
  <c r="D356" i="15" a="1"/>
  <c r="D356" i="15" s="1"/>
  <c r="E356" i="15" a="1"/>
  <c r="E356" i="15" s="1"/>
  <c r="F356" i="15" a="1"/>
  <c r="F356" i="15" s="1"/>
  <c r="I356" i="15" a="1"/>
  <c r="I356" i="15" s="1"/>
  <c r="J356" i="15" a="1"/>
  <c r="J356" i="15" s="1"/>
  <c r="M356" i="15" a="1"/>
  <c r="M356" i="15" s="1"/>
  <c r="N356" i="15" a="1"/>
  <c r="N356" i="15" s="1"/>
  <c r="P356" i="15" a="1"/>
  <c r="P356" i="15" s="1"/>
  <c r="Q356" i="15" a="1"/>
  <c r="Q356" i="15" s="1"/>
  <c r="C328" i="15" a="1"/>
  <c r="C328" i="15" s="1"/>
  <c r="D328" i="15" a="1"/>
  <c r="D328" i="15" s="1"/>
  <c r="E328" i="15" a="1"/>
  <c r="E328" i="15" s="1"/>
  <c r="F328" i="15" a="1"/>
  <c r="F328" i="15" s="1"/>
  <c r="I328" i="15" a="1"/>
  <c r="I328" i="15" s="1"/>
  <c r="J328" i="15" a="1"/>
  <c r="J328" i="15" s="1"/>
  <c r="M328" i="15" a="1"/>
  <c r="M328" i="15" s="1"/>
  <c r="N328" i="15" a="1"/>
  <c r="N328" i="15" s="1"/>
  <c r="P328" i="15" a="1"/>
  <c r="P328" i="15" s="1"/>
  <c r="Q328" i="15" a="1"/>
  <c r="Q328" i="15" s="1"/>
  <c r="C329" i="15" a="1"/>
  <c r="C329" i="15" s="1"/>
  <c r="D329" i="15" a="1"/>
  <c r="D329" i="15" s="1"/>
  <c r="E329" i="15" a="1"/>
  <c r="E329" i="15" s="1"/>
  <c r="F329" i="15" a="1"/>
  <c r="F329" i="15" s="1"/>
  <c r="I329" i="15" a="1"/>
  <c r="I329" i="15" s="1"/>
  <c r="J329" i="15" a="1"/>
  <c r="J329" i="15" s="1"/>
  <c r="M329" i="15" a="1"/>
  <c r="M329" i="15" s="1"/>
  <c r="N329" i="15" a="1"/>
  <c r="N329" i="15" s="1"/>
  <c r="P329" i="15" a="1"/>
  <c r="P329" i="15" s="1"/>
  <c r="Q329" i="15" a="1"/>
  <c r="Q329" i="15" s="1"/>
  <c r="C330" i="15" a="1"/>
  <c r="C330" i="15" s="1"/>
  <c r="D330" i="15" a="1"/>
  <c r="D330" i="15" s="1"/>
  <c r="E330" i="15" a="1"/>
  <c r="E330" i="15" s="1"/>
  <c r="F330" i="15" a="1"/>
  <c r="F330" i="15" s="1"/>
  <c r="I330" i="15" a="1"/>
  <c r="I330" i="15" s="1"/>
  <c r="J330" i="15" a="1"/>
  <c r="J330" i="15" s="1"/>
  <c r="M330" i="15" a="1"/>
  <c r="M330" i="15" s="1"/>
  <c r="N330" i="15" a="1"/>
  <c r="N330" i="15" s="1"/>
  <c r="P330" i="15" a="1"/>
  <c r="P330" i="15" s="1"/>
  <c r="Q330" i="15" a="1"/>
  <c r="Q330" i="15" s="1"/>
  <c r="C331" i="15" a="1"/>
  <c r="C331" i="15" s="1"/>
  <c r="D331" i="15" a="1"/>
  <c r="D331" i="15" s="1"/>
  <c r="E331" i="15" a="1"/>
  <c r="E331" i="15" s="1"/>
  <c r="F331" i="15" a="1"/>
  <c r="F331" i="15" s="1"/>
  <c r="I331" i="15" a="1"/>
  <c r="I331" i="15" s="1"/>
  <c r="J331" i="15" a="1"/>
  <c r="J331" i="15" s="1"/>
  <c r="M331" i="15" a="1"/>
  <c r="M331" i="15" s="1"/>
  <c r="N331" i="15" a="1"/>
  <c r="N331" i="15" s="1"/>
  <c r="P331" i="15" a="1"/>
  <c r="P331" i="15" s="1"/>
  <c r="Q331" i="15" a="1"/>
  <c r="Q331" i="15" s="1"/>
  <c r="C332" i="15" a="1"/>
  <c r="C332" i="15" s="1"/>
  <c r="D332" i="15" a="1"/>
  <c r="D332" i="15" s="1"/>
  <c r="E332" i="15" a="1"/>
  <c r="E332" i="15" s="1"/>
  <c r="F332" i="15" a="1"/>
  <c r="F332" i="15" s="1"/>
  <c r="I332" i="15" a="1"/>
  <c r="I332" i="15" s="1"/>
  <c r="J332" i="15" a="1"/>
  <c r="J332" i="15" s="1"/>
  <c r="M332" i="15" a="1"/>
  <c r="M332" i="15" s="1"/>
  <c r="N332" i="15" a="1"/>
  <c r="N332" i="15" s="1"/>
  <c r="P332" i="15" a="1"/>
  <c r="P332" i="15" s="1"/>
  <c r="Q332" i="15" a="1"/>
  <c r="Q332" i="15" s="1"/>
  <c r="C333" i="15" a="1"/>
  <c r="C333" i="15" s="1"/>
  <c r="D333" i="15" a="1"/>
  <c r="D333" i="15" s="1"/>
  <c r="E333" i="15" a="1"/>
  <c r="E333" i="15" s="1"/>
  <c r="F333" i="15" a="1"/>
  <c r="F333" i="15" s="1"/>
  <c r="I333" i="15" a="1"/>
  <c r="I333" i="15" s="1"/>
  <c r="J333" i="15" a="1"/>
  <c r="J333" i="15" s="1"/>
  <c r="M333" i="15" a="1"/>
  <c r="M333" i="15" s="1"/>
  <c r="N333" i="15" a="1"/>
  <c r="N333" i="15" s="1"/>
  <c r="P333" i="15" a="1"/>
  <c r="P333" i="15" s="1"/>
  <c r="Q333" i="15" a="1"/>
  <c r="Q333" i="15" s="1"/>
  <c r="C334" i="15" a="1"/>
  <c r="C334" i="15" s="1"/>
  <c r="D334" i="15" a="1"/>
  <c r="D334" i="15" s="1"/>
  <c r="E334" i="15" a="1"/>
  <c r="E334" i="15" s="1"/>
  <c r="F334" i="15" a="1"/>
  <c r="F334" i="15" s="1"/>
  <c r="I334" i="15" a="1"/>
  <c r="I334" i="15" s="1"/>
  <c r="J334" i="15" a="1"/>
  <c r="J334" i="15" s="1"/>
  <c r="M334" i="15" a="1"/>
  <c r="M334" i="15" s="1"/>
  <c r="N334" i="15" a="1"/>
  <c r="N334" i="15" s="1"/>
  <c r="P334" i="15" a="1"/>
  <c r="P334" i="15" s="1"/>
  <c r="Q334" i="15" a="1"/>
  <c r="Q334" i="15" s="1"/>
  <c r="C335" i="15" a="1"/>
  <c r="C335" i="15" s="1"/>
  <c r="D335" i="15" a="1"/>
  <c r="D335" i="15" s="1"/>
  <c r="E335" i="15" a="1"/>
  <c r="E335" i="15" s="1"/>
  <c r="F335" i="15" a="1"/>
  <c r="F335" i="15" s="1"/>
  <c r="I335" i="15" a="1"/>
  <c r="I335" i="15" s="1"/>
  <c r="J335" i="15" a="1"/>
  <c r="J335" i="15" s="1"/>
  <c r="M335" i="15" a="1"/>
  <c r="M335" i="15" s="1"/>
  <c r="N335" i="15" a="1"/>
  <c r="N335" i="15" s="1"/>
  <c r="P335" i="15" a="1"/>
  <c r="P335" i="15" s="1"/>
  <c r="Q335" i="15" a="1"/>
  <c r="Q335" i="15" s="1"/>
  <c r="C336" i="15" a="1"/>
  <c r="C336" i="15" s="1"/>
  <c r="D336" i="15" a="1"/>
  <c r="D336" i="15" s="1"/>
  <c r="E336" i="15" a="1"/>
  <c r="E336" i="15" s="1"/>
  <c r="F336" i="15" a="1"/>
  <c r="F336" i="15" s="1"/>
  <c r="I336" i="15" a="1"/>
  <c r="I336" i="15" s="1"/>
  <c r="J336" i="15" a="1"/>
  <c r="J336" i="15" s="1"/>
  <c r="M336" i="15" a="1"/>
  <c r="M336" i="15" s="1"/>
  <c r="N336" i="15" a="1"/>
  <c r="N336" i="15" s="1"/>
  <c r="P336" i="15" a="1"/>
  <c r="P336" i="15" s="1"/>
  <c r="Q336" i="15" a="1"/>
  <c r="Q336" i="15" s="1"/>
  <c r="C337" i="15" a="1"/>
  <c r="C337" i="15" s="1"/>
  <c r="D337" i="15" a="1"/>
  <c r="D337" i="15" s="1"/>
  <c r="E337" i="15" a="1"/>
  <c r="E337" i="15" s="1"/>
  <c r="F337" i="15" a="1"/>
  <c r="F337" i="15" s="1"/>
  <c r="I337" i="15" a="1"/>
  <c r="I337" i="15" s="1"/>
  <c r="J337" i="15" a="1"/>
  <c r="J337" i="15" s="1"/>
  <c r="M337" i="15" a="1"/>
  <c r="M337" i="15" s="1"/>
  <c r="N337" i="15" a="1"/>
  <c r="N337" i="15" s="1"/>
  <c r="P337" i="15" a="1"/>
  <c r="P337" i="15" s="1"/>
  <c r="Q337" i="15" a="1"/>
  <c r="Q337" i="15" s="1"/>
  <c r="C338" i="15" a="1"/>
  <c r="C338" i="15" s="1"/>
  <c r="D338" i="15" a="1"/>
  <c r="D338" i="15" s="1"/>
  <c r="E338" i="15" a="1"/>
  <c r="E338" i="15" s="1"/>
  <c r="F338" i="15" a="1"/>
  <c r="F338" i="15" s="1"/>
  <c r="I338" i="15" a="1"/>
  <c r="I338" i="15" s="1"/>
  <c r="J338" i="15" a="1"/>
  <c r="J338" i="15" s="1"/>
  <c r="M338" i="15" a="1"/>
  <c r="M338" i="15" s="1"/>
  <c r="N338" i="15" a="1"/>
  <c r="N338" i="15" s="1"/>
  <c r="P338" i="15" a="1"/>
  <c r="P338" i="15" s="1"/>
  <c r="Q338" i="15" a="1"/>
  <c r="Q338" i="15" s="1"/>
  <c r="C339" i="15" a="1"/>
  <c r="C339" i="15" s="1"/>
  <c r="D339" i="15" a="1"/>
  <c r="D339" i="15" s="1"/>
  <c r="E339" i="15" a="1"/>
  <c r="E339" i="15" s="1"/>
  <c r="F339" i="15" a="1"/>
  <c r="F339" i="15" s="1"/>
  <c r="I339" i="15" a="1"/>
  <c r="I339" i="15" s="1"/>
  <c r="J339" i="15" a="1"/>
  <c r="J339" i="15" s="1"/>
  <c r="M339" i="15" a="1"/>
  <c r="M339" i="15" s="1"/>
  <c r="N339" i="15" a="1"/>
  <c r="N339" i="15" s="1"/>
  <c r="P339" i="15" a="1"/>
  <c r="P339" i="15" s="1"/>
  <c r="Q339" i="15" a="1"/>
  <c r="Q339" i="15" s="1"/>
  <c r="C340" i="15" a="1"/>
  <c r="C340" i="15" s="1"/>
  <c r="D340" i="15" a="1"/>
  <c r="D340" i="15" s="1"/>
  <c r="E340" i="15" a="1"/>
  <c r="E340" i="15" s="1"/>
  <c r="F340" i="15" a="1"/>
  <c r="F340" i="15" s="1"/>
  <c r="I340" i="15" a="1"/>
  <c r="I340" i="15" s="1"/>
  <c r="J340" i="15" a="1"/>
  <c r="J340" i="15" s="1"/>
  <c r="M340" i="15" a="1"/>
  <c r="M340" i="15" s="1"/>
  <c r="N340" i="15" a="1"/>
  <c r="N340" i="15" s="1"/>
  <c r="P340" i="15" a="1"/>
  <c r="P340" i="15" s="1"/>
  <c r="Q340" i="15" a="1"/>
  <c r="Q340" i="15" s="1"/>
  <c r="C341" i="15" a="1"/>
  <c r="C341" i="15" s="1"/>
  <c r="D341" i="15" a="1"/>
  <c r="D341" i="15" s="1"/>
  <c r="E341" i="15" a="1"/>
  <c r="E341" i="15" s="1"/>
  <c r="F341" i="15" a="1"/>
  <c r="F341" i="15" s="1"/>
  <c r="I341" i="15" a="1"/>
  <c r="I341" i="15" s="1"/>
  <c r="J341" i="15" a="1"/>
  <c r="J341" i="15" s="1"/>
  <c r="M341" i="15" a="1"/>
  <c r="M341" i="15" s="1"/>
  <c r="N341" i="15" a="1"/>
  <c r="N341" i="15" s="1"/>
  <c r="P341" i="15" a="1"/>
  <c r="P341" i="15" s="1"/>
  <c r="Q341" i="15" a="1"/>
  <c r="Q341" i="15" s="1"/>
  <c r="C342" i="15" a="1"/>
  <c r="C342" i="15" s="1"/>
  <c r="D342" i="15" a="1"/>
  <c r="D342" i="15" s="1"/>
  <c r="E342" i="15" a="1"/>
  <c r="E342" i="15" s="1"/>
  <c r="F342" i="15" a="1"/>
  <c r="F342" i="15" s="1"/>
  <c r="I342" i="15" a="1"/>
  <c r="I342" i="15" s="1"/>
  <c r="J342" i="15" a="1"/>
  <c r="J342" i="15" s="1"/>
  <c r="M342" i="15" a="1"/>
  <c r="M342" i="15" s="1"/>
  <c r="N342" i="15" a="1"/>
  <c r="N342" i="15" s="1"/>
  <c r="P342" i="15" a="1"/>
  <c r="P342" i="15" s="1"/>
  <c r="Q342" i="15" a="1"/>
  <c r="Q342" i="15" s="1"/>
  <c r="C343" i="15" a="1"/>
  <c r="C343" i="15" s="1"/>
  <c r="D343" i="15" a="1"/>
  <c r="D343" i="15" s="1"/>
  <c r="E343" i="15" a="1"/>
  <c r="E343" i="15" s="1"/>
  <c r="F343" i="15" a="1"/>
  <c r="F343" i="15" s="1"/>
  <c r="I343" i="15" a="1"/>
  <c r="I343" i="15" s="1"/>
  <c r="J343" i="15" a="1"/>
  <c r="J343" i="15" s="1"/>
  <c r="M343" i="15" a="1"/>
  <c r="M343" i="15" s="1"/>
  <c r="N343" i="15" a="1"/>
  <c r="N343" i="15" s="1"/>
  <c r="P343" i="15" a="1"/>
  <c r="P343" i="15" s="1"/>
  <c r="Q343" i="15" a="1"/>
  <c r="Q343" i="15" s="1"/>
  <c r="C344" i="15" a="1"/>
  <c r="C344" i="15" s="1"/>
  <c r="D344" i="15" a="1"/>
  <c r="D344" i="15" s="1"/>
  <c r="E344" i="15" a="1"/>
  <c r="E344" i="15" s="1"/>
  <c r="F344" i="15" a="1"/>
  <c r="F344" i="15" s="1"/>
  <c r="I344" i="15" a="1"/>
  <c r="I344" i="15" s="1"/>
  <c r="J344" i="15" a="1"/>
  <c r="J344" i="15" s="1"/>
  <c r="M344" i="15" a="1"/>
  <c r="M344" i="15" s="1"/>
  <c r="N344" i="15" a="1"/>
  <c r="N344" i="15" s="1"/>
  <c r="P344" i="15" a="1"/>
  <c r="P344" i="15" s="1"/>
  <c r="Q344" i="15" a="1"/>
  <c r="Q344" i="15" s="1"/>
  <c r="C345" i="15" a="1"/>
  <c r="C345" i="15" s="1"/>
  <c r="D345" i="15" a="1"/>
  <c r="D345" i="15" s="1"/>
  <c r="E345" i="15" a="1"/>
  <c r="E345" i="15" s="1"/>
  <c r="F345" i="15" a="1"/>
  <c r="F345" i="15" s="1"/>
  <c r="I345" i="15" a="1"/>
  <c r="I345" i="15" s="1"/>
  <c r="J345" i="15" a="1"/>
  <c r="J345" i="15" s="1"/>
  <c r="M345" i="15" a="1"/>
  <c r="M345" i="15" s="1"/>
  <c r="N345" i="15" a="1"/>
  <c r="N345" i="15" s="1"/>
  <c r="P345" i="15" a="1"/>
  <c r="P345" i="15" s="1"/>
  <c r="Q345" i="15" a="1"/>
  <c r="Q345" i="15" s="1"/>
  <c r="C346" i="15" a="1"/>
  <c r="C346" i="15" s="1"/>
  <c r="D346" i="15" a="1"/>
  <c r="D346" i="15" s="1"/>
  <c r="E346" i="15" a="1"/>
  <c r="E346" i="15" s="1"/>
  <c r="F346" i="15" a="1"/>
  <c r="F346" i="15" s="1"/>
  <c r="I346" i="15" a="1"/>
  <c r="I346" i="15" s="1"/>
  <c r="J346" i="15" a="1"/>
  <c r="J346" i="15" s="1"/>
  <c r="M346" i="15" a="1"/>
  <c r="M346" i="15" s="1"/>
  <c r="N346" i="15" a="1"/>
  <c r="N346" i="15" s="1"/>
  <c r="P346" i="15" a="1"/>
  <c r="P346" i="15" s="1"/>
  <c r="Q346" i="15" a="1"/>
  <c r="Q346" i="15" s="1"/>
  <c r="C347" i="15" a="1"/>
  <c r="C347" i="15" s="1"/>
  <c r="D347" i="15" a="1"/>
  <c r="D347" i="15" s="1"/>
  <c r="E347" i="15" a="1"/>
  <c r="E347" i="15" s="1"/>
  <c r="F347" i="15" a="1"/>
  <c r="F347" i="15" s="1"/>
  <c r="I347" i="15" a="1"/>
  <c r="I347" i="15" s="1"/>
  <c r="J347" i="15" a="1"/>
  <c r="J347" i="15" s="1"/>
  <c r="M347" i="15" a="1"/>
  <c r="M347" i="15" s="1"/>
  <c r="N347" i="15" a="1"/>
  <c r="N347" i="15" s="1"/>
  <c r="P347" i="15" a="1"/>
  <c r="P347" i="15" s="1"/>
  <c r="Q347" i="15" a="1"/>
  <c r="Q347" i="15" s="1"/>
  <c r="C348" i="15" a="1"/>
  <c r="C348" i="15" s="1"/>
  <c r="D348" i="15" a="1"/>
  <c r="D348" i="15" s="1"/>
  <c r="E348" i="15" a="1"/>
  <c r="E348" i="15" s="1"/>
  <c r="F348" i="15" a="1"/>
  <c r="F348" i="15" s="1"/>
  <c r="I348" i="15" a="1"/>
  <c r="I348" i="15" s="1"/>
  <c r="J348" i="15" a="1"/>
  <c r="J348" i="15" s="1"/>
  <c r="M348" i="15" a="1"/>
  <c r="M348" i="15" s="1"/>
  <c r="N348" i="15" a="1"/>
  <c r="N348" i="15" s="1"/>
  <c r="P348" i="15" a="1"/>
  <c r="P348" i="15" s="1"/>
  <c r="Q348" i="15" a="1"/>
  <c r="Q348" i="15" s="1"/>
  <c r="C349" i="15" a="1"/>
  <c r="C349" i="15" s="1"/>
  <c r="D349" i="15" a="1"/>
  <c r="D349" i="15" s="1"/>
  <c r="E349" i="15" a="1"/>
  <c r="E349" i="15" s="1"/>
  <c r="F349" i="15" a="1"/>
  <c r="F349" i="15" s="1"/>
  <c r="I349" i="15" a="1"/>
  <c r="I349" i="15" s="1"/>
  <c r="J349" i="15" a="1"/>
  <c r="J349" i="15" s="1"/>
  <c r="M349" i="15" a="1"/>
  <c r="M349" i="15" s="1"/>
  <c r="N349" i="15" a="1"/>
  <c r="N349" i="15" s="1"/>
  <c r="P349" i="15" a="1"/>
  <c r="P349" i="15" s="1"/>
  <c r="Q349" i="15" a="1"/>
  <c r="Q349" i="15" s="1"/>
  <c r="C350" i="15" a="1"/>
  <c r="C350" i="15" s="1"/>
  <c r="D350" i="15" a="1"/>
  <c r="D350" i="15" s="1"/>
  <c r="E350" i="15" a="1"/>
  <c r="E350" i="15" s="1"/>
  <c r="F350" i="15" a="1"/>
  <c r="F350" i="15" s="1"/>
  <c r="I350" i="15" a="1"/>
  <c r="I350" i="15" s="1"/>
  <c r="J350" i="15" a="1"/>
  <c r="J350" i="15" s="1"/>
  <c r="M350" i="15" a="1"/>
  <c r="M350" i="15" s="1"/>
  <c r="N350" i="15" a="1"/>
  <c r="N350" i="15" s="1"/>
  <c r="P350" i="15" a="1"/>
  <c r="P350" i="15" s="1"/>
  <c r="Q350" i="15" a="1"/>
  <c r="Q350" i="15" s="1"/>
  <c r="C351" i="15" a="1"/>
  <c r="C351" i="15" s="1"/>
  <c r="D351" i="15" a="1"/>
  <c r="D351" i="15" s="1"/>
  <c r="E351" i="15" a="1"/>
  <c r="E351" i="15" s="1"/>
  <c r="F351" i="15" a="1"/>
  <c r="F351" i="15" s="1"/>
  <c r="I351" i="15" a="1"/>
  <c r="I351" i="15" s="1"/>
  <c r="J351" i="15" a="1"/>
  <c r="J351" i="15" s="1"/>
  <c r="M351" i="15" a="1"/>
  <c r="M351" i="15" s="1"/>
  <c r="N351" i="15" a="1"/>
  <c r="N351" i="15" s="1"/>
  <c r="P351" i="15" a="1"/>
  <c r="P351" i="15" s="1"/>
  <c r="Q351" i="15" a="1"/>
  <c r="Q351" i="15" s="1"/>
  <c r="C352" i="15" a="1"/>
  <c r="C352" i="15" s="1"/>
  <c r="D352" i="15" a="1"/>
  <c r="D352" i="15" s="1"/>
  <c r="E352" i="15" a="1"/>
  <c r="E352" i="15" s="1"/>
  <c r="F352" i="15" a="1"/>
  <c r="F352" i="15" s="1"/>
  <c r="I352" i="15" a="1"/>
  <c r="I352" i="15" s="1"/>
  <c r="J352" i="15" a="1"/>
  <c r="J352" i="15" s="1"/>
  <c r="M352" i="15" a="1"/>
  <c r="M352" i="15" s="1"/>
  <c r="N352" i="15" a="1"/>
  <c r="N352" i="15" s="1"/>
  <c r="P352" i="15" a="1"/>
  <c r="P352" i="15" s="1"/>
  <c r="Q352" i="15" a="1"/>
  <c r="Q352" i="15" s="1"/>
  <c r="C353" i="15" a="1"/>
  <c r="C353" i="15" s="1"/>
  <c r="D353" i="15" a="1"/>
  <c r="D353" i="15" s="1"/>
  <c r="E353" i="15" a="1"/>
  <c r="E353" i="15" s="1"/>
  <c r="F353" i="15" a="1"/>
  <c r="F353" i="15" s="1"/>
  <c r="I353" i="15" a="1"/>
  <c r="I353" i="15" s="1"/>
  <c r="J353" i="15" a="1"/>
  <c r="J353" i="15" s="1"/>
  <c r="M353" i="15" a="1"/>
  <c r="M353" i="15" s="1"/>
  <c r="N353" i="15" a="1"/>
  <c r="N353" i="15" s="1"/>
  <c r="P353" i="15" a="1"/>
  <c r="P353" i="15" s="1"/>
  <c r="Q353" i="15" a="1"/>
  <c r="Q353" i="15" s="1"/>
  <c r="C354" i="15" a="1"/>
  <c r="C354" i="15" s="1"/>
  <c r="D354" i="15" a="1"/>
  <c r="D354" i="15" s="1"/>
  <c r="E354" i="15" a="1"/>
  <c r="E354" i="15" s="1"/>
  <c r="F354" i="15" a="1"/>
  <c r="F354" i="15" s="1"/>
  <c r="I354" i="15" a="1"/>
  <c r="I354" i="15" s="1"/>
  <c r="J354" i="15" a="1"/>
  <c r="J354" i="15" s="1"/>
  <c r="M354" i="15" a="1"/>
  <c r="M354" i="15" s="1"/>
  <c r="N354" i="15" a="1"/>
  <c r="N354" i="15" s="1"/>
  <c r="P354" i="15" a="1"/>
  <c r="P354" i="15" s="1"/>
  <c r="Q354" i="15" a="1"/>
  <c r="Q354" i="15" s="1"/>
  <c r="C355" i="15" a="1"/>
  <c r="C355" i="15" s="1"/>
  <c r="D355" i="15" a="1"/>
  <c r="D355" i="15" s="1"/>
  <c r="E355" i="15" a="1"/>
  <c r="E355" i="15" s="1"/>
  <c r="F355" i="15" a="1"/>
  <c r="F355" i="15" s="1"/>
  <c r="I355" i="15" a="1"/>
  <c r="I355" i="15" s="1"/>
  <c r="J355" i="15" a="1"/>
  <c r="J355" i="15" s="1"/>
  <c r="M355" i="15" a="1"/>
  <c r="M355" i="15" s="1"/>
  <c r="N355" i="15" a="1"/>
  <c r="N355" i="15" s="1"/>
  <c r="P355" i="15" a="1"/>
  <c r="P355" i="15" s="1"/>
  <c r="Q355" i="15" a="1"/>
  <c r="Q355" i="15" s="1"/>
  <c r="Q327" i="15" a="1"/>
  <c r="Q327" i="15" s="1"/>
  <c r="P327" i="15" a="1"/>
  <c r="P327" i="15" s="1"/>
  <c r="N327" i="15" a="1"/>
  <c r="N327" i="15" s="1"/>
  <c r="M327" i="15" a="1"/>
  <c r="M327" i="15" s="1"/>
  <c r="J327" i="15" a="1"/>
  <c r="J327" i="15" s="1"/>
  <c r="I327" i="15" a="1"/>
  <c r="I327" i="15" s="1"/>
  <c r="F327" i="15" a="1"/>
  <c r="F327" i="15" s="1"/>
  <c r="E327" i="15" a="1"/>
  <c r="E327" i="15" s="1"/>
  <c r="D327" i="15" a="1"/>
  <c r="D327" i="15" s="1"/>
  <c r="C327" i="15" a="1"/>
  <c r="C327" i="15" s="1"/>
  <c r="C292" i="15" a="1"/>
  <c r="C292" i="15" s="1"/>
  <c r="D292" i="15" a="1"/>
  <c r="D292" i="15" s="1"/>
  <c r="E292" i="15" a="1"/>
  <c r="E292" i="15" s="1"/>
  <c r="F292" i="15" a="1"/>
  <c r="F292" i="15" s="1"/>
  <c r="I292" i="15" a="1"/>
  <c r="I292" i="15" s="1"/>
  <c r="J292" i="15" a="1"/>
  <c r="J292" i="15" s="1"/>
  <c r="M292" i="15" a="1"/>
  <c r="M292" i="15" s="1"/>
  <c r="N292" i="15" a="1"/>
  <c r="N292" i="15" s="1"/>
  <c r="P292" i="15" a="1"/>
  <c r="P292" i="15" s="1"/>
  <c r="Q292" i="15" a="1"/>
  <c r="Q292" i="15" s="1"/>
  <c r="C293" i="15" a="1"/>
  <c r="C293" i="15" s="1"/>
  <c r="D293" i="15" a="1"/>
  <c r="D293" i="15" s="1"/>
  <c r="E293" i="15" a="1"/>
  <c r="E293" i="15" s="1"/>
  <c r="F293" i="15" a="1"/>
  <c r="F293" i="15" s="1"/>
  <c r="I293" i="15" a="1"/>
  <c r="I293" i="15" s="1"/>
  <c r="J293" i="15" a="1"/>
  <c r="J293" i="15" s="1"/>
  <c r="M293" i="15" a="1"/>
  <c r="M293" i="15" s="1"/>
  <c r="N293" i="15" a="1"/>
  <c r="N293" i="15" s="1"/>
  <c r="P293" i="15" a="1"/>
  <c r="P293" i="15" s="1"/>
  <c r="Q293" i="15" a="1"/>
  <c r="Q293" i="15" s="1"/>
  <c r="C294" i="15" a="1"/>
  <c r="C294" i="15" s="1"/>
  <c r="D294" i="15" a="1"/>
  <c r="D294" i="15" s="1"/>
  <c r="E294" i="15" a="1"/>
  <c r="E294" i="15" s="1"/>
  <c r="F294" i="15" a="1"/>
  <c r="F294" i="15" s="1"/>
  <c r="I294" i="15" a="1"/>
  <c r="I294" i="15" s="1"/>
  <c r="J294" i="15" a="1"/>
  <c r="J294" i="15" s="1"/>
  <c r="M294" i="15" a="1"/>
  <c r="M294" i="15" s="1"/>
  <c r="N294" i="15" a="1"/>
  <c r="N294" i="15" s="1"/>
  <c r="P294" i="15" a="1"/>
  <c r="P294" i="15" s="1"/>
  <c r="Q294" i="15" a="1"/>
  <c r="Q294" i="15" s="1"/>
  <c r="C295" i="15" a="1"/>
  <c r="C295" i="15" s="1"/>
  <c r="D295" i="15" a="1"/>
  <c r="D295" i="15" s="1"/>
  <c r="E295" i="15" a="1"/>
  <c r="E295" i="15" s="1"/>
  <c r="F295" i="15" a="1"/>
  <c r="F295" i="15" s="1"/>
  <c r="I295" i="15" a="1"/>
  <c r="I295" i="15" s="1"/>
  <c r="J295" i="15" a="1"/>
  <c r="J295" i="15" s="1"/>
  <c r="M295" i="15" a="1"/>
  <c r="M295" i="15" s="1"/>
  <c r="N295" i="15" a="1"/>
  <c r="N295" i="15" s="1"/>
  <c r="P295" i="15" a="1"/>
  <c r="P295" i="15" s="1"/>
  <c r="Q295" i="15" a="1"/>
  <c r="Q295" i="15" s="1"/>
  <c r="C296" i="15" a="1"/>
  <c r="C296" i="15" s="1"/>
  <c r="D296" i="15" a="1"/>
  <c r="D296" i="15" s="1"/>
  <c r="E296" i="15" a="1"/>
  <c r="E296" i="15" s="1"/>
  <c r="F296" i="15" a="1"/>
  <c r="F296" i="15" s="1"/>
  <c r="I296" i="15" a="1"/>
  <c r="I296" i="15" s="1"/>
  <c r="J296" i="15" a="1"/>
  <c r="J296" i="15" s="1"/>
  <c r="M296" i="15" a="1"/>
  <c r="M296" i="15" s="1"/>
  <c r="N296" i="15" a="1"/>
  <c r="N296" i="15" s="1"/>
  <c r="P296" i="15" a="1"/>
  <c r="P296" i="15" s="1"/>
  <c r="Q296" i="15" a="1"/>
  <c r="Q296" i="15" s="1"/>
  <c r="C297" i="15" a="1"/>
  <c r="C297" i="15" s="1"/>
  <c r="D297" i="15" a="1"/>
  <c r="D297" i="15" s="1"/>
  <c r="E297" i="15" a="1"/>
  <c r="E297" i="15" s="1"/>
  <c r="F297" i="15" a="1"/>
  <c r="F297" i="15" s="1"/>
  <c r="I297" i="15" a="1"/>
  <c r="I297" i="15" s="1"/>
  <c r="J297" i="15" a="1"/>
  <c r="J297" i="15" s="1"/>
  <c r="M297" i="15" a="1"/>
  <c r="M297" i="15" s="1"/>
  <c r="N297" i="15" a="1"/>
  <c r="N297" i="15" s="1"/>
  <c r="P297" i="15" a="1"/>
  <c r="P297" i="15" s="1"/>
  <c r="Q297" i="15" a="1"/>
  <c r="Q297" i="15" s="1"/>
  <c r="C298" i="15" a="1"/>
  <c r="C298" i="15" s="1"/>
  <c r="D298" i="15" a="1"/>
  <c r="D298" i="15" s="1"/>
  <c r="E298" i="15" a="1"/>
  <c r="E298" i="15" s="1"/>
  <c r="F298" i="15" a="1"/>
  <c r="F298" i="15" s="1"/>
  <c r="I298" i="15" a="1"/>
  <c r="I298" i="15" s="1"/>
  <c r="J298" i="15" a="1"/>
  <c r="J298" i="15" s="1"/>
  <c r="M298" i="15" a="1"/>
  <c r="M298" i="15" s="1"/>
  <c r="N298" i="15" a="1"/>
  <c r="N298" i="15" s="1"/>
  <c r="P298" i="15" a="1"/>
  <c r="P298" i="15" s="1"/>
  <c r="Q298" i="15" a="1"/>
  <c r="Q298" i="15" s="1"/>
  <c r="C299" i="15" a="1"/>
  <c r="C299" i="15" s="1"/>
  <c r="D299" i="15" a="1"/>
  <c r="D299" i="15" s="1"/>
  <c r="E299" i="15" a="1"/>
  <c r="E299" i="15" s="1"/>
  <c r="F299" i="15" a="1"/>
  <c r="F299" i="15" s="1"/>
  <c r="I299" i="15" a="1"/>
  <c r="I299" i="15" s="1"/>
  <c r="J299" i="15" a="1"/>
  <c r="J299" i="15" s="1"/>
  <c r="M299" i="15" a="1"/>
  <c r="M299" i="15" s="1"/>
  <c r="N299" i="15" a="1"/>
  <c r="N299" i="15" s="1"/>
  <c r="P299" i="15" a="1"/>
  <c r="P299" i="15" s="1"/>
  <c r="Q299" i="15" a="1"/>
  <c r="Q299" i="15" s="1"/>
  <c r="C300" i="15" a="1"/>
  <c r="C300" i="15" s="1"/>
  <c r="D300" i="15" a="1"/>
  <c r="D300" i="15" s="1"/>
  <c r="E300" i="15" a="1"/>
  <c r="E300" i="15" s="1"/>
  <c r="F300" i="15" a="1"/>
  <c r="F300" i="15" s="1"/>
  <c r="I300" i="15" a="1"/>
  <c r="I300" i="15" s="1"/>
  <c r="J300" i="15" a="1"/>
  <c r="J300" i="15" s="1"/>
  <c r="M300" i="15" a="1"/>
  <c r="M300" i="15" s="1"/>
  <c r="N300" i="15" a="1"/>
  <c r="N300" i="15" s="1"/>
  <c r="P300" i="15" a="1"/>
  <c r="P300" i="15" s="1"/>
  <c r="Q300" i="15" a="1"/>
  <c r="Q300" i="15" s="1"/>
  <c r="C301" i="15" a="1"/>
  <c r="C301" i="15" s="1"/>
  <c r="D301" i="15" a="1"/>
  <c r="D301" i="15" s="1"/>
  <c r="E301" i="15" a="1"/>
  <c r="E301" i="15" s="1"/>
  <c r="F301" i="15" a="1"/>
  <c r="F301" i="15" s="1"/>
  <c r="I301" i="15" a="1"/>
  <c r="I301" i="15" s="1"/>
  <c r="J301" i="15" a="1"/>
  <c r="J301" i="15" s="1"/>
  <c r="M301" i="15" a="1"/>
  <c r="M301" i="15" s="1"/>
  <c r="N301" i="15" a="1"/>
  <c r="N301" i="15" s="1"/>
  <c r="P301" i="15" a="1"/>
  <c r="P301" i="15" s="1"/>
  <c r="Q301" i="15" a="1"/>
  <c r="Q301" i="15" s="1"/>
  <c r="C302" i="15" a="1"/>
  <c r="C302" i="15" s="1"/>
  <c r="D302" i="15" a="1"/>
  <c r="D302" i="15" s="1"/>
  <c r="E302" i="15" a="1"/>
  <c r="E302" i="15" s="1"/>
  <c r="F302" i="15" a="1"/>
  <c r="F302" i="15" s="1"/>
  <c r="I302" i="15" a="1"/>
  <c r="I302" i="15" s="1"/>
  <c r="J302" i="15" a="1"/>
  <c r="J302" i="15" s="1"/>
  <c r="M302" i="15" a="1"/>
  <c r="M302" i="15" s="1"/>
  <c r="N302" i="15" a="1"/>
  <c r="N302" i="15" s="1"/>
  <c r="P302" i="15" a="1"/>
  <c r="P302" i="15" s="1"/>
  <c r="Q302" i="15" a="1"/>
  <c r="Q302" i="15" s="1"/>
  <c r="C303" i="15" a="1"/>
  <c r="C303" i="15" s="1"/>
  <c r="D303" i="15" a="1"/>
  <c r="D303" i="15" s="1"/>
  <c r="E303" i="15" a="1"/>
  <c r="E303" i="15" s="1"/>
  <c r="F303" i="15" a="1"/>
  <c r="F303" i="15" s="1"/>
  <c r="I303" i="15" a="1"/>
  <c r="I303" i="15" s="1"/>
  <c r="J303" i="15" a="1"/>
  <c r="J303" i="15" s="1"/>
  <c r="M303" i="15" a="1"/>
  <c r="M303" i="15" s="1"/>
  <c r="N303" i="15" a="1"/>
  <c r="N303" i="15" s="1"/>
  <c r="P303" i="15" a="1"/>
  <c r="P303" i="15" s="1"/>
  <c r="Q303" i="15" a="1"/>
  <c r="Q303" i="15" s="1"/>
  <c r="C304" i="15" a="1"/>
  <c r="C304" i="15" s="1"/>
  <c r="D304" i="15" a="1"/>
  <c r="D304" i="15" s="1"/>
  <c r="E304" i="15" a="1"/>
  <c r="E304" i="15" s="1"/>
  <c r="F304" i="15" a="1"/>
  <c r="F304" i="15" s="1"/>
  <c r="I304" i="15" a="1"/>
  <c r="I304" i="15" s="1"/>
  <c r="J304" i="15" a="1"/>
  <c r="J304" i="15" s="1"/>
  <c r="M304" i="15" a="1"/>
  <c r="M304" i="15" s="1"/>
  <c r="N304" i="15" a="1"/>
  <c r="N304" i="15" s="1"/>
  <c r="P304" i="15" a="1"/>
  <c r="P304" i="15" s="1"/>
  <c r="Q304" i="15" a="1"/>
  <c r="Q304" i="15" s="1"/>
  <c r="C305" i="15" a="1"/>
  <c r="C305" i="15" s="1"/>
  <c r="D305" i="15" a="1"/>
  <c r="D305" i="15" s="1"/>
  <c r="E305" i="15" a="1"/>
  <c r="E305" i="15" s="1"/>
  <c r="F305" i="15" a="1"/>
  <c r="F305" i="15" s="1"/>
  <c r="I305" i="15" a="1"/>
  <c r="I305" i="15" s="1"/>
  <c r="J305" i="15" a="1"/>
  <c r="J305" i="15" s="1"/>
  <c r="M305" i="15" a="1"/>
  <c r="M305" i="15" s="1"/>
  <c r="N305" i="15" a="1"/>
  <c r="N305" i="15" s="1"/>
  <c r="P305" i="15" a="1"/>
  <c r="P305" i="15" s="1"/>
  <c r="Q305" i="15" a="1"/>
  <c r="Q305" i="15" s="1"/>
  <c r="C306" i="15" a="1"/>
  <c r="C306" i="15" s="1"/>
  <c r="D306" i="15" a="1"/>
  <c r="D306" i="15" s="1"/>
  <c r="E306" i="15" a="1"/>
  <c r="E306" i="15" s="1"/>
  <c r="F306" i="15" a="1"/>
  <c r="F306" i="15" s="1"/>
  <c r="I306" i="15" a="1"/>
  <c r="I306" i="15" s="1"/>
  <c r="J306" i="15" a="1"/>
  <c r="J306" i="15" s="1"/>
  <c r="M306" i="15" a="1"/>
  <c r="M306" i="15" s="1"/>
  <c r="N306" i="15" a="1"/>
  <c r="N306" i="15" s="1"/>
  <c r="P306" i="15" a="1"/>
  <c r="P306" i="15" s="1"/>
  <c r="Q306" i="15" a="1"/>
  <c r="Q306" i="15" s="1"/>
  <c r="C307" i="15" a="1"/>
  <c r="C307" i="15" s="1"/>
  <c r="D307" i="15" a="1"/>
  <c r="D307" i="15" s="1"/>
  <c r="E307" i="15" a="1"/>
  <c r="E307" i="15" s="1"/>
  <c r="F307" i="15" a="1"/>
  <c r="F307" i="15" s="1"/>
  <c r="I307" i="15" a="1"/>
  <c r="I307" i="15" s="1"/>
  <c r="J307" i="15" a="1"/>
  <c r="J307" i="15" s="1"/>
  <c r="M307" i="15" a="1"/>
  <c r="M307" i="15" s="1"/>
  <c r="N307" i="15" a="1"/>
  <c r="N307" i="15" s="1"/>
  <c r="P307" i="15" a="1"/>
  <c r="P307" i="15" s="1"/>
  <c r="Q307" i="15" a="1"/>
  <c r="Q307" i="15" s="1"/>
  <c r="C308" i="15" a="1"/>
  <c r="C308" i="15" s="1"/>
  <c r="D308" i="15" a="1"/>
  <c r="D308" i="15" s="1"/>
  <c r="E308" i="15" a="1"/>
  <c r="E308" i="15" s="1"/>
  <c r="F308" i="15" a="1"/>
  <c r="F308" i="15" s="1"/>
  <c r="I308" i="15" a="1"/>
  <c r="I308" i="15" s="1"/>
  <c r="J308" i="15" a="1"/>
  <c r="J308" i="15" s="1"/>
  <c r="M308" i="15" a="1"/>
  <c r="M308" i="15" s="1"/>
  <c r="N308" i="15" a="1"/>
  <c r="N308" i="15" s="1"/>
  <c r="P308" i="15" a="1"/>
  <c r="P308" i="15" s="1"/>
  <c r="Q308" i="15" a="1"/>
  <c r="Q308" i="15" s="1"/>
  <c r="C309" i="15" a="1"/>
  <c r="C309" i="15" s="1"/>
  <c r="D309" i="15" a="1"/>
  <c r="D309" i="15" s="1"/>
  <c r="E309" i="15" a="1"/>
  <c r="E309" i="15" s="1"/>
  <c r="F309" i="15" a="1"/>
  <c r="F309" i="15" s="1"/>
  <c r="I309" i="15" a="1"/>
  <c r="I309" i="15" s="1"/>
  <c r="J309" i="15" a="1"/>
  <c r="J309" i="15" s="1"/>
  <c r="M309" i="15" a="1"/>
  <c r="M309" i="15" s="1"/>
  <c r="N309" i="15" a="1"/>
  <c r="N309" i="15" s="1"/>
  <c r="P309" i="15" a="1"/>
  <c r="P309" i="15" s="1"/>
  <c r="Q309" i="15" a="1"/>
  <c r="Q309" i="15" s="1"/>
  <c r="C310" i="15" a="1"/>
  <c r="C310" i="15" s="1"/>
  <c r="D310" i="15" a="1"/>
  <c r="D310" i="15" s="1"/>
  <c r="E310" i="15" a="1"/>
  <c r="E310" i="15" s="1"/>
  <c r="F310" i="15" a="1"/>
  <c r="F310" i="15" s="1"/>
  <c r="I310" i="15" a="1"/>
  <c r="I310" i="15" s="1"/>
  <c r="J310" i="15" a="1"/>
  <c r="J310" i="15" s="1"/>
  <c r="M310" i="15" a="1"/>
  <c r="M310" i="15" s="1"/>
  <c r="N310" i="15" a="1"/>
  <c r="N310" i="15" s="1"/>
  <c r="P310" i="15" a="1"/>
  <c r="P310" i="15" s="1"/>
  <c r="Q310" i="15" a="1"/>
  <c r="Q310" i="15" s="1"/>
  <c r="C311" i="15" a="1"/>
  <c r="C311" i="15" s="1"/>
  <c r="D311" i="15" a="1"/>
  <c r="D311" i="15" s="1"/>
  <c r="E311" i="15" a="1"/>
  <c r="E311" i="15" s="1"/>
  <c r="F311" i="15" a="1"/>
  <c r="F311" i="15" s="1"/>
  <c r="I311" i="15" a="1"/>
  <c r="I311" i="15" s="1"/>
  <c r="J311" i="15" a="1"/>
  <c r="J311" i="15" s="1"/>
  <c r="M311" i="15" a="1"/>
  <c r="M311" i="15" s="1"/>
  <c r="N311" i="15" a="1"/>
  <c r="N311" i="15" s="1"/>
  <c r="P311" i="15" a="1"/>
  <c r="P311" i="15" s="1"/>
  <c r="Q311" i="15" a="1"/>
  <c r="Q311" i="15" s="1"/>
  <c r="C312" i="15" a="1"/>
  <c r="C312" i="15" s="1"/>
  <c r="D312" i="15" a="1"/>
  <c r="D312" i="15" s="1"/>
  <c r="E312" i="15" a="1"/>
  <c r="E312" i="15" s="1"/>
  <c r="F312" i="15" a="1"/>
  <c r="F312" i="15" s="1"/>
  <c r="I312" i="15" a="1"/>
  <c r="I312" i="15" s="1"/>
  <c r="J312" i="15" a="1"/>
  <c r="J312" i="15" s="1"/>
  <c r="M312" i="15" a="1"/>
  <c r="M312" i="15" s="1"/>
  <c r="N312" i="15" a="1"/>
  <c r="N312" i="15" s="1"/>
  <c r="P312" i="15" a="1"/>
  <c r="P312" i="15" s="1"/>
  <c r="Q312" i="15" a="1"/>
  <c r="Q312" i="15" s="1"/>
  <c r="C313" i="15" a="1"/>
  <c r="C313" i="15" s="1"/>
  <c r="D313" i="15" a="1"/>
  <c r="D313" i="15" s="1"/>
  <c r="E313" i="15" a="1"/>
  <c r="E313" i="15" s="1"/>
  <c r="F313" i="15" a="1"/>
  <c r="F313" i="15" s="1"/>
  <c r="I313" i="15" a="1"/>
  <c r="I313" i="15" s="1"/>
  <c r="J313" i="15" a="1"/>
  <c r="J313" i="15" s="1"/>
  <c r="M313" i="15" a="1"/>
  <c r="M313" i="15" s="1"/>
  <c r="N313" i="15" a="1"/>
  <c r="N313" i="15" s="1"/>
  <c r="P313" i="15" a="1"/>
  <c r="P313" i="15" s="1"/>
  <c r="Q313" i="15" a="1"/>
  <c r="Q313" i="15" s="1"/>
  <c r="C314" i="15" a="1"/>
  <c r="C314" i="15" s="1"/>
  <c r="D314" i="15" a="1"/>
  <c r="D314" i="15" s="1"/>
  <c r="E314" i="15" a="1"/>
  <c r="E314" i="15" s="1"/>
  <c r="F314" i="15" a="1"/>
  <c r="F314" i="15" s="1"/>
  <c r="I314" i="15" a="1"/>
  <c r="I314" i="15" s="1"/>
  <c r="J314" i="15" a="1"/>
  <c r="J314" i="15" s="1"/>
  <c r="M314" i="15" a="1"/>
  <c r="M314" i="15" s="1"/>
  <c r="N314" i="15" a="1"/>
  <c r="N314" i="15" s="1"/>
  <c r="P314" i="15" a="1"/>
  <c r="P314" i="15" s="1"/>
  <c r="Q314" i="15" a="1"/>
  <c r="Q314" i="15" s="1"/>
  <c r="C315" i="15" a="1"/>
  <c r="C315" i="15" s="1"/>
  <c r="D315" i="15" a="1"/>
  <c r="D315" i="15" s="1"/>
  <c r="E315" i="15" a="1"/>
  <c r="E315" i="15" s="1"/>
  <c r="F315" i="15" a="1"/>
  <c r="F315" i="15" s="1"/>
  <c r="I315" i="15" a="1"/>
  <c r="I315" i="15" s="1"/>
  <c r="J315" i="15" a="1"/>
  <c r="J315" i="15" s="1"/>
  <c r="M315" i="15" a="1"/>
  <c r="M315" i="15" s="1"/>
  <c r="N315" i="15" a="1"/>
  <c r="N315" i="15" s="1"/>
  <c r="P315" i="15" a="1"/>
  <c r="P315" i="15" s="1"/>
  <c r="Q315" i="15" a="1"/>
  <c r="Q315" i="15" s="1"/>
  <c r="C316" i="15" a="1"/>
  <c r="C316" i="15" s="1"/>
  <c r="D316" i="15" a="1"/>
  <c r="D316" i="15" s="1"/>
  <c r="E316" i="15" a="1"/>
  <c r="E316" i="15" s="1"/>
  <c r="F316" i="15" a="1"/>
  <c r="F316" i="15" s="1"/>
  <c r="I316" i="15" a="1"/>
  <c r="I316" i="15" s="1"/>
  <c r="J316" i="15" a="1"/>
  <c r="J316" i="15" s="1"/>
  <c r="M316" i="15" a="1"/>
  <c r="M316" i="15" s="1"/>
  <c r="N316" i="15" a="1"/>
  <c r="N316" i="15" s="1"/>
  <c r="P316" i="15" a="1"/>
  <c r="P316" i="15" s="1"/>
  <c r="Q316" i="15" a="1"/>
  <c r="Q316" i="15" s="1"/>
  <c r="D317" i="15" a="1"/>
  <c r="D317" i="15" s="1"/>
  <c r="E317" i="15" a="1"/>
  <c r="E317" i="15" s="1"/>
  <c r="F317" i="15" a="1"/>
  <c r="F317" i="15" s="1"/>
  <c r="I317" i="15" a="1"/>
  <c r="I317" i="15" s="1"/>
  <c r="J317" i="15" a="1"/>
  <c r="J317" i="15" s="1"/>
  <c r="M317" i="15" a="1"/>
  <c r="M317" i="15" s="1"/>
  <c r="N317" i="15" a="1"/>
  <c r="N317" i="15" s="1"/>
  <c r="P317" i="15" a="1"/>
  <c r="P317" i="15" s="1"/>
  <c r="Q317" i="15" a="1"/>
  <c r="Q317" i="15" s="1"/>
  <c r="C318" i="15" a="1"/>
  <c r="C318" i="15" s="1"/>
  <c r="D318" i="15" a="1"/>
  <c r="D318" i="15" s="1"/>
  <c r="E318" i="15" a="1"/>
  <c r="E318" i="15" s="1"/>
  <c r="F318" i="15" a="1"/>
  <c r="F318" i="15" s="1"/>
  <c r="I318" i="15" a="1"/>
  <c r="I318" i="15" s="1"/>
  <c r="J318" i="15" a="1"/>
  <c r="J318" i="15" s="1"/>
  <c r="M318" i="15" a="1"/>
  <c r="M318" i="15" s="1"/>
  <c r="N318" i="15" a="1"/>
  <c r="N318" i="15" s="1"/>
  <c r="P318" i="15" a="1"/>
  <c r="P318" i="15" s="1"/>
  <c r="Q318" i="15" a="1"/>
  <c r="Q318" i="15" s="1"/>
  <c r="C319" i="15" a="1"/>
  <c r="C319" i="15" s="1"/>
  <c r="D319" i="15" a="1"/>
  <c r="D319" i="15" s="1"/>
  <c r="E319" i="15" a="1"/>
  <c r="E319" i="15" s="1"/>
  <c r="F319" i="15" a="1"/>
  <c r="F319" i="15" s="1"/>
  <c r="I319" i="15" a="1"/>
  <c r="I319" i="15" s="1"/>
  <c r="J319" i="15" a="1"/>
  <c r="J319" i="15" s="1"/>
  <c r="M319" i="15" a="1"/>
  <c r="M319" i="15" s="1"/>
  <c r="N319" i="15" a="1"/>
  <c r="N319" i="15" s="1"/>
  <c r="P319" i="15" a="1"/>
  <c r="P319" i="15" s="1"/>
  <c r="Q319" i="15" a="1"/>
  <c r="Q319" i="15" s="1"/>
  <c r="C320" i="15" a="1"/>
  <c r="C320" i="15" s="1"/>
  <c r="D320" i="15" a="1"/>
  <c r="D320" i="15" s="1"/>
  <c r="E320" i="15" a="1"/>
  <c r="E320" i="15" s="1"/>
  <c r="F320" i="15" a="1"/>
  <c r="F320" i="15" s="1"/>
  <c r="I320" i="15" a="1"/>
  <c r="I320" i="15" s="1"/>
  <c r="J320" i="15" a="1"/>
  <c r="J320" i="15" s="1"/>
  <c r="M320" i="15" a="1"/>
  <c r="M320" i="15" s="1"/>
  <c r="N320" i="15" a="1"/>
  <c r="N320" i="15" s="1"/>
  <c r="P320" i="15" a="1"/>
  <c r="P320" i="15" s="1"/>
  <c r="Q320" i="15" a="1"/>
  <c r="Q320" i="15" s="1"/>
  <c r="C321" i="15" a="1"/>
  <c r="C321" i="15" s="1"/>
  <c r="D321" i="15" a="1"/>
  <c r="D321" i="15" s="1"/>
  <c r="E321" i="15" a="1"/>
  <c r="E321" i="15" s="1"/>
  <c r="F321" i="15" a="1"/>
  <c r="F321" i="15" s="1"/>
  <c r="I321" i="15" a="1"/>
  <c r="I321" i="15" s="1"/>
  <c r="J321" i="15" a="1"/>
  <c r="J321" i="15" s="1"/>
  <c r="M321" i="15" a="1"/>
  <c r="M321" i="15" s="1"/>
  <c r="N321" i="15" a="1"/>
  <c r="N321" i="15" s="1"/>
  <c r="P321" i="15" a="1"/>
  <c r="P321" i="15" s="1"/>
  <c r="Q321" i="15" a="1"/>
  <c r="Q321" i="15" s="1"/>
  <c r="Q291" i="15" a="1"/>
  <c r="Q291" i="15" s="1"/>
  <c r="P291" i="15" a="1"/>
  <c r="P291" i="15" s="1"/>
  <c r="N291" i="15" a="1"/>
  <c r="N291" i="15" s="1"/>
  <c r="M291" i="15" a="1"/>
  <c r="M291" i="15" s="1"/>
  <c r="J291" i="15" a="1"/>
  <c r="J291" i="15" s="1"/>
  <c r="I291" i="15" a="1"/>
  <c r="I291" i="15" s="1"/>
  <c r="F291" i="15" a="1"/>
  <c r="F291" i="15" s="1"/>
  <c r="E291" i="15" a="1"/>
  <c r="E291" i="15" s="1"/>
  <c r="D291" i="15" a="1"/>
  <c r="D291" i="15" s="1"/>
  <c r="C291" i="15" a="1"/>
  <c r="C291" i="15" s="1"/>
  <c r="C363" i="12" a="1"/>
  <c r="C363" i="12" s="1"/>
  <c r="D363" i="12" a="1"/>
  <c r="D363" i="12" s="1"/>
  <c r="E363" i="12" a="1"/>
  <c r="E363" i="12" s="1"/>
  <c r="F363" i="12" a="1"/>
  <c r="F363" i="12" s="1"/>
  <c r="I363" i="12" a="1"/>
  <c r="I363" i="12" s="1"/>
  <c r="J363" i="12" a="1"/>
  <c r="J363" i="12" s="1"/>
  <c r="M363" i="12" a="1"/>
  <c r="M363" i="12" s="1"/>
  <c r="N363" i="12" a="1"/>
  <c r="N363" i="12" s="1"/>
  <c r="P363" i="12" a="1"/>
  <c r="P363" i="12" s="1"/>
  <c r="Q363" i="12" a="1"/>
  <c r="Q363" i="12" s="1"/>
  <c r="C364" i="12" a="1"/>
  <c r="C364" i="12" s="1"/>
  <c r="D364" i="12" a="1"/>
  <c r="D364" i="12" s="1"/>
  <c r="E364" i="12" a="1"/>
  <c r="E364" i="12" s="1"/>
  <c r="F364" i="12" a="1"/>
  <c r="F364" i="12" s="1"/>
  <c r="I364" i="12" a="1"/>
  <c r="I364" i="12" s="1"/>
  <c r="J364" i="12" a="1"/>
  <c r="J364" i="12" s="1"/>
  <c r="M364" i="12" a="1"/>
  <c r="M364" i="12" s="1"/>
  <c r="N364" i="12" a="1"/>
  <c r="N364" i="12" s="1"/>
  <c r="P364" i="12" a="1"/>
  <c r="P364" i="12" s="1"/>
  <c r="Q364" i="12" a="1"/>
  <c r="Q364" i="12" s="1"/>
  <c r="C365" i="12" a="1"/>
  <c r="C365" i="12" s="1"/>
  <c r="D365" i="12" a="1"/>
  <c r="D365" i="12" s="1"/>
  <c r="E365" i="12" a="1"/>
  <c r="E365" i="12" s="1"/>
  <c r="F365" i="12" a="1"/>
  <c r="F365" i="12" s="1"/>
  <c r="I365" i="12" a="1"/>
  <c r="I365" i="12" s="1"/>
  <c r="J365" i="12" a="1"/>
  <c r="J365" i="12" s="1"/>
  <c r="M365" i="12" a="1"/>
  <c r="M365" i="12" s="1"/>
  <c r="N365" i="12" a="1"/>
  <c r="N365" i="12" s="1"/>
  <c r="P365" i="12" a="1"/>
  <c r="P365" i="12" s="1"/>
  <c r="Q365" i="12" a="1"/>
  <c r="Q365" i="12" s="1"/>
  <c r="C366" i="12" a="1"/>
  <c r="C366" i="12" s="1"/>
  <c r="D366" i="12" a="1"/>
  <c r="D366" i="12" s="1"/>
  <c r="E366" i="12" a="1"/>
  <c r="E366" i="12" s="1"/>
  <c r="F366" i="12" a="1"/>
  <c r="F366" i="12" s="1"/>
  <c r="I366" i="12" a="1"/>
  <c r="I366" i="12" s="1"/>
  <c r="J366" i="12" a="1"/>
  <c r="J366" i="12" s="1"/>
  <c r="M366" i="12" a="1"/>
  <c r="M366" i="12" s="1"/>
  <c r="N366" i="12" a="1"/>
  <c r="N366" i="12" s="1"/>
  <c r="P366" i="12" a="1"/>
  <c r="P366" i="12" s="1"/>
  <c r="Q366" i="12" a="1"/>
  <c r="Q366" i="12" s="1"/>
  <c r="C367" i="12" a="1"/>
  <c r="C367" i="12" s="1"/>
  <c r="D367" i="12" a="1"/>
  <c r="D367" i="12" s="1"/>
  <c r="E367" i="12" a="1"/>
  <c r="E367" i="12" s="1"/>
  <c r="F367" i="12" a="1"/>
  <c r="F367" i="12" s="1"/>
  <c r="I367" i="12" a="1"/>
  <c r="I367" i="12" s="1"/>
  <c r="J367" i="12" a="1"/>
  <c r="J367" i="12" s="1"/>
  <c r="M367" i="12" a="1"/>
  <c r="M367" i="12" s="1"/>
  <c r="N367" i="12" a="1"/>
  <c r="N367" i="12" s="1"/>
  <c r="P367" i="12" a="1"/>
  <c r="P367" i="12" s="1"/>
  <c r="Q367" i="12" a="1"/>
  <c r="Q367" i="12" s="1"/>
  <c r="C368" i="12" a="1"/>
  <c r="C368" i="12" s="1"/>
  <c r="D368" i="12" a="1"/>
  <c r="D368" i="12" s="1"/>
  <c r="E368" i="12" a="1"/>
  <c r="E368" i="12" s="1"/>
  <c r="F368" i="12" a="1"/>
  <c r="F368" i="12" s="1"/>
  <c r="I368" i="12" a="1"/>
  <c r="I368" i="12" s="1"/>
  <c r="J368" i="12" a="1"/>
  <c r="J368" i="12" s="1"/>
  <c r="M368" i="12" a="1"/>
  <c r="M368" i="12" s="1"/>
  <c r="N368" i="12" a="1"/>
  <c r="N368" i="12" s="1"/>
  <c r="P368" i="12" a="1"/>
  <c r="P368" i="12" s="1"/>
  <c r="Q368" i="12" a="1"/>
  <c r="Q368" i="12" s="1"/>
  <c r="C369" i="12" a="1"/>
  <c r="C369" i="12" s="1"/>
  <c r="D369" i="12" a="1"/>
  <c r="D369" i="12" s="1"/>
  <c r="E369" i="12" a="1"/>
  <c r="E369" i="12" s="1"/>
  <c r="F369" i="12" a="1"/>
  <c r="F369" i="12" s="1"/>
  <c r="I369" i="12" a="1"/>
  <c r="I369" i="12" s="1"/>
  <c r="J369" i="12" a="1"/>
  <c r="J369" i="12" s="1"/>
  <c r="M369" i="12" a="1"/>
  <c r="M369" i="12" s="1"/>
  <c r="N369" i="12" a="1"/>
  <c r="N369" i="12" s="1"/>
  <c r="P369" i="12" a="1"/>
  <c r="P369" i="12" s="1"/>
  <c r="Q369" i="12" a="1"/>
  <c r="Q369" i="12" s="1"/>
  <c r="C370" i="12" a="1"/>
  <c r="C370" i="12" s="1"/>
  <c r="D370" i="12" a="1"/>
  <c r="D370" i="12" s="1"/>
  <c r="E370" i="12" a="1"/>
  <c r="E370" i="12" s="1"/>
  <c r="F370" i="12" a="1"/>
  <c r="F370" i="12" s="1"/>
  <c r="I370" i="12" a="1"/>
  <c r="I370" i="12" s="1"/>
  <c r="J370" i="12" a="1"/>
  <c r="J370" i="12" s="1"/>
  <c r="M370" i="12" a="1"/>
  <c r="M370" i="12" s="1"/>
  <c r="N370" i="12" a="1"/>
  <c r="N370" i="12" s="1"/>
  <c r="P370" i="12" a="1"/>
  <c r="P370" i="12" s="1"/>
  <c r="Q370" i="12" a="1"/>
  <c r="Q370" i="12" s="1"/>
  <c r="C371" i="12" a="1"/>
  <c r="C371" i="12" s="1"/>
  <c r="D371" i="12" a="1"/>
  <c r="D371" i="12" s="1"/>
  <c r="E371" i="12" a="1"/>
  <c r="E371" i="12" s="1"/>
  <c r="F371" i="12" a="1"/>
  <c r="F371" i="12" s="1"/>
  <c r="I371" i="12" a="1"/>
  <c r="I371" i="12" s="1"/>
  <c r="J371" i="12" a="1"/>
  <c r="J371" i="12" s="1"/>
  <c r="M371" i="12" a="1"/>
  <c r="M371" i="12" s="1"/>
  <c r="N371" i="12" a="1"/>
  <c r="N371" i="12" s="1"/>
  <c r="P371" i="12" a="1"/>
  <c r="P371" i="12" s="1"/>
  <c r="Q371" i="12" a="1"/>
  <c r="Q371" i="12" s="1"/>
  <c r="C372" i="12" a="1"/>
  <c r="C372" i="12" s="1"/>
  <c r="D372" i="12" a="1"/>
  <c r="D372" i="12" s="1"/>
  <c r="E372" i="12" a="1"/>
  <c r="E372" i="12" s="1"/>
  <c r="F372" i="12" a="1"/>
  <c r="F372" i="12" s="1"/>
  <c r="I372" i="12" a="1"/>
  <c r="I372" i="12" s="1"/>
  <c r="J372" i="12" a="1"/>
  <c r="J372" i="12" s="1"/>
  <c r="M372" i="12" a="1"/>
  <c r="M372" i="12" s="1"/>
  <c r="N372" i="12" a="1"/>
  <c r="N372" i="12" s="1"/>
  <c r="P372" i="12" a="1"/>
  <c r="P372" i="12" s="1"/>
  <c r="Q372" i="12" a="1"/>
  <c r="Q372" i="12" s="1"/>
  <c r="C373" i="12" a="1"/>
  <c r="C373" i="12" s="1"/>
  <c r="D373" i="12" a="1"/>
  <c r="D373" i="12" s="1"/>
  <c r="E373" i="12" a="1"/>
  <c r="E373" i="12" s="1"/>
  <c r="F373" i="12" a="1"/>
  <c r="F373" i="12" s="1"/>
  <c r="I373" i="12" a="1"/>
  <c r="I373" i="12" s="1"/>
  <c r="J373" i="12" a="1"/>
  <c r="J373" i="12" s="1"/>
  <c r="M373" i="12" a="1"/>
  <c r="M373" i="12" s="1"/>
  <c r="N373" i="12" a="1"/>
  <c r="N373" i="12" s="1"/>
  <c r="P373" i="12" a="1"/>
  <c r="P373" i="12" s="1"/>
  <c r="Q373" i="12" a="1"/>
  <c r="Q373" i="12" s="1"/>
  <c r="C374" i="12" a="1"/>
  <c r="C374" i="12" s="1"/>
  <c r="D374" i="12" a="1"/>
  <c r="D374" i="12" s="1"/>
  <c r="E374" i="12" a="1"/>
  <c r="E374" i="12" s="1"/>
  <c r="F374" i="12" a="1"/>
  <c r="F374" i="12" s="1"/>
  <c r="I374" i="12" a="1"/>
  <c r="I374" i="12" s="1"/>
  <c r="J374" i="12" a="1"/>
  <c r="J374" i="12" s="1"/>
  <c r="M374" i="12" a="1"/>
  <c r="M374" i="12" s="1"/>
  <c r="N374" i="12" a="1"/>
  <c r="N374" i="12" s="1"/>
  <c r="P374" i="12" a="1"/>
  <c r="P374" i="12" s="1"/>
  <c r="Q374" i="12" a="1"/>
  <c r="Q374" i="12" s="1"/>
  <c r="C375" i="12" a="1"/>
  <c r="C375" i="12" s="1"/>
  <c r="D375" i="12" a="1"/>
  <c r="D375" i="12" s="1"/>
  <c r="E375" i="12" a="1"/>
  <c r="E375" i="12" s="1"/>
  <c r="F375" i="12" a="1"/>
  <c r="F375" i="12" s="1"/>
  <c r="I375" i="12" a="1"/>
  <c r="I375" i="12" s="1"/>
  <c r="J375" i="12" a="1"/>
  <c r="J375" i="12" s="1"/>
  <c r="M375" i="12" a="1"/>
  <c r="M375" i="12" s="1"/>
  <c r="N375" i="12" a="1"/>
  <c r="N375" i="12" s="1"/>
  <c r="P375" i="12" a="1"/>
  <c r="P375" i="12" s="1"/>
  <c r="Q375" i="12" a="1"/>
  <c r="Q375" i="12" s="1"/>
  <c r="C376" i="12" a="1"/>
  <c r="C376" i="12" s="1"/>
  <c r="D376" i="12" a="1"/>
  <c r="D376" i="12" s="1"/>
  <c r="E376" i="12" a="1"/>
  <c r="E376" i="12" s="1"/>
  <c r="F376" i="12" a="1"/>
  <c r="F376" i="12" s="1"/>
  <c r="I376" i="12" a="1"/>
  <c r="I376" i="12" s="1"/>
  <c r="J376" i="12" a="1"/>
  <c r="J376" i="12" s="1"/>
  <c r="M376" i="12" a="1"/>
  <c r="M376" i="12" s="1"/>
  <c r="N376" i="12" a="1"/>
  <c r="N376" i="12" s="1"/>
  <c r="P376" i="12" a="1"/>
  <c r="P376" i="12" s="1"/>
  <c r="Q376" i="12" a="1"/>
  <c r="Q376" i="12" s="1"/>
  <c r="C377" i="12" a="1"/>
  <c r="C377" i="12" s="1"/>
  <c r="D377" i="12" a="1"/>
  <c r="D377" i="12" s="1"/>
  <c r="E377" i="12" a="1"/>
  <c r="E377" i="12" s="1"/>
  <c r="F377" i="12" a="1"/>
  <c r="F377" i="12" s="1"/>
  <c r="I377" i="12" a="1"/>
  <c r="I377" i="12" s="1"/>
  <c r="J377" i="12" a="1"/>
  <c r="J377" i="12" s="1"/>
  <c r="M377" i="12" a="1"/>
  <c r="M377" i="12" s="1"/>
  <c r="N377" i="12" a="1"/>
  <c r="N377" i="12" s="1"/>
  <c r="P377" i="12" a="1"/>
  <c r="P377" i="12" s="1"/>
  <c r="Q377" i="12" a="1"/>
  <c r="Q377" i="12" s="1"/>
  <c r="C378" i="12" a="1"/>
  <c r="C378" i="12" s="1"/>
  <c r="D378" i="12" a="1"/>
  <c r="D378" i="12" s="1"/>
  <c r="E378" i="12" a="1"/>
  <c r="E378" i="12" s="1"/>
  <c r="F378" i="12" a="1"/>
  <c r="F378" i="12" s="1"/>
  <c r="I378" i="12" a="1"/>
  <c r="I378" i="12" s="1"/>
  <c r="J378" i="12" a="1"/>
  <c r="J378" i="12" s="1"/>
  <c r="M378" i="12" a="1"/>
  <c r="M378" i="12" s="1"/>
  <c r="N378" i="12" a="1"/>
  <c r="N378" i="12" s="1"/>
  <c r="P378" i="12" a="1"/>
  <c r="P378" i="12" s="1"/>
  <c r="Q378" i="12" a="1"/>
  <c r="Q378" i="12" s="1"/>
  <c r="C379" i="12" a="1"/>
  <c r="C379" i="12" s="1"/>
  <c r="D379" i="12" a="1"/>
  <c r="D379" i="12" s="1"/>
  <c r="E379" i="12" a="1"/>
  <c r="E379" i="12" s="1"/>
  <c r="F379" i="12" a="1"/>
  <c r="F379" i="12" s="1"/>
  <c r="I379" i="12" a="1"/>
  <c r="I379" i="12" s="1"/>
  <c r="J379" i="12" a="1"/>
  <c r="J379" i="12" s="1"/>
  <c r="M379" i="12" a="1"/>
  <c r="M379" i="12" s="1"/>
  <c r="N379" i="12" a="1"/>
  <c r="N379" i="12" s="1"/>
  <c r="P379" i="12" a="1"/>
  <c r="P379" i="12" s="1"/>
  <c r="Q379" i="12" a="1"/>
  <c r="Q379" i="12" s="1"/>
  <c r="C380" i="12" a="1"/>
  <c r="C380" i="12" s="1"/>
  <c r="D380" i="12" a="1"/>
  <c r="D380" i="12" s="1"/>
  <c r="E380" i="12" a="1"/>
  <c r="E380" i="12" s="1"/>
  <c r="F380" i="12" a="1"/>
  <c r="F380" i="12" s="1"/>
  <c r="I380" i="12" a="1"/>
  <c r="I380" i="12" s="1"/>
  <c r="J380" i="12" a="1"/>
  <c r="J380" i="12" s="1"/>
  <c r="M380" i="12" a="1"/>
  <c r="M380" i="12" s="1"/>
  <c r="N380" i="12" a="1"/>
  <c r="N380" i="12" s="1"/>
  <c r="P380" i="12" a="1"/>
  <c r="P380" i="12" s="1"/>
  <c r="Q380" i="12" a="1"/>
  <c r="Q380" i="12" s="1"/>
  <c r="C381" i="12" a="1"/>
  <c r="C381" i="12" s="1"/>
  <c r="D381" i="12" a="1"/>
  <c r="D381" i="12" s="1"/>
  <c r="E381" i="12" a="1"/>
  <c r="E381" i="12" s="1"/>
  <c r="F381" i="12" a="1"/>
  <c r="F381" i="12" s="1"/>
  <c r="I381" i="12" a="1"/>
  <c r="I381" i="12" s="1"/>
  <c r="J381" i="12" a="1"/>
  <c r="J381" i="12" s="1"/>
  <c r="M381" i="12" a="1"/>
  <c r="M381" i="12" s="1"/>
  <c r="N381" i="12" a="1"/>
  <c r="N381" i="12" s="1"/>
  <c r="P381" i="12" a="1"/>
  <c r="P381" i="12" s="1"/>
  <c r="Q381" i="12" a="1"/>
  <c r="Q381" i="12" s="1"/>
  <c r="C382" i="12" a="1"/>
  <c r="C382" i="12" s="1"/>
  <c r="D382" i="12" a="1"/>
  <c r="D382" i="12" s="1"/>
  <c r="E382" i="12" a="1"/>
  <c r="E382" i="12" s="1"/>
  <c r="F382" i="12" a="1"/>
  <c r="F382" i="12" s="1"/>
  <c r="I382" i="12" a="1"/>
  <c r="I382" i="12" s="1"/>
  <c r="J382" i="12" a="1"/>
  <c r="J382" i="12" s="1"/>
  <c r="M382" i="12" a="1"/>
  <c r="M382" i="12" s="1"/>
  <c r="N382" i="12" a="1"/>
  <c r="N382" i="12" s="1"/>
  <c r="P382" i="12" a="1"/>
  <c r="P382" i="12" s="1"/>
  <c r="Q382" i="12" a="1"/>
  <c r="Q382" i="12" s="1"/>
  <c r="C383" i="12" a="1"/>
  <c r="C383" i="12" s="1"/>
  <c r="D383" i="12" a="1"/>
  <c r="D383" i="12" s="1"/>
  <c r="E383" i="12" a="1"/>
  <c r="E383" i="12" s="1"/>
  <c r="F383" i="12" a="1"/>
  <c r="F383" i="12" s="1"/>
  <c r="I383" i="12" a="1"/>
  <c r="I383" i="12" s="1"/>
  <c r="J383" i="12" a="1"/>
  <c r="J383" i="12" s="1"/>
  <c r="M383" i="12" a="1"/>
  <c r="M383" i="12" s="1"/>
  <c r="N383" i="12" a="1"/>
  <c r="N383" i="12" s="1"/>
  <c r="P383" i="12" a="1"/>
  <c r="P383" i="12" s="1"/>
  <c r="Q383" i="12" a="1"/>
  <c r="Q383" i="12" s="1"/>
  <c r="C384" i="12" a="1"/>
  <c r="C384" i="12" s="1"/>
  <c r="D384" i="12" a="1"/>
  <c r="D384" i="12" s="1"/>
  <c r="E384" i="12" a="1"/>
  <c r="E384" i="12" s="1"/>
  <c r="F384" i="12" a="1"/>
  <c r="F384" i="12" s="1"/>
  <c r="I384" i="12" a="1"/>
  <c r="I384" i="12" s="1"/>
  <c r="J384" i="12" a="1"/>
  <c r="J384" i="12" s="1"/>
  <c r="M384" i="12" a="1"/>
  <c r="M384" i="12" s="1"/>
  <c r="N384" i="12" a="1"/>
  <c r="N384" i="12" s="1"/>
  <c r="P384" i="12" a="1"/>
  <c r="P384" i="12" s="1"/>
  <c r="Q384" i="12" a="1"/>
  <c r="Q384" i="12" s="1"/>
  <c r="C385" i="12" a="1"/>
  <c r="C385" i="12" s="1"/>
  <c r="D385" i="12" a="1"/>
  <c r="D385" i="12" s="1"/>
  <c r="E385" i="12" a="1"/>
  <c r="E385" i="12" s="1"/>
  <c r="F385" i="12" a="1"/>
  <c r="F385" i="12" s="1"/>
  <c r="I385" i="12" a="1"/>
  <c r="I385" i="12" s="1"/>
  <c r="J385" i="12" a="1"/>
  <c r="J385" i="12" s="1"/>
  <c r="M385" i="12" a="1"/>
  <c r="M385" i="12" s="1"/>
  <c r="N385" i="12" a="1"/>
  <c r="N385" i="12" s="1"/>
  <c r="P385" i="12" a="1"/>
  <c r="P385" i="12" s="1"/>
  <c r="Q385" i="12" a="1"/>
  <c r="Q385" i="12" s="1"/>
  <c r="C386" i="12" a="1"/>
  <c r="C386" i="12" s="1"/>
  <c r="D386" i="12" a="1"/>
  <c r="D386" i="12" s="1"/>
  <c r="E386" i="12" a="1"/>
  <c r="E386" i="12" s="1"/>
  <c r="F386" i="12" a="1"/>
  <c r="F386" i="12" s="1"/>
  <c r="I386" i="12" a="1"/>
  <c r="I386" i="12" s="1"/>
  <c r="J386" i="12" a="1"/>
  <c r="J386" i="12" s="1"/>
  <c r="M386" i="12" a="1"/>
  <c r="M386" i="12" s="1"/>
  <c r="N386" i="12" a="1"/>
  <c r="N386" i="12" s="1"/>
  <c r="P386" i="12" a="1"/>
  <c r="P386" i="12" s="1"/>
  <c r="Q386" i="12" a="1"/>
  <c r="Q386" i="12" s="1"/>
  <c r="Q362" i="12" a="1"/>
  <c r="Q362" i="12" s="1"/>
  <c r="P362" i="12" a="1"/>
  <c r="P362" i="12" s="1"/>
  <c r="N362" i="12" a="1"/>
  <c r="N362" i="12" s="1"/>
  <c r="M362" i="12" a="1"/>
  <c r="M362" i="12" s="1"/>
  <c r="J362" i="12" a="1"/>
  <c r="J362" i="12" s="1"/>
  <c r="I362" i="12" a="1"/>
  <c r="I362" i="12" s="1"/>
  <c r="F362" i="12" a="1"/>
  <c r="F362" i="12" s="1"/>
  <c r="E362" i="12" a="1"/>
  <c r="E362" i="12" s="1"/>
  <c r="D362" i="12" a="1"/>
  <c r="D362" i="12" s="1"/>
  <c r="C362" i="12" a="1"/>
  <c r="C362" i="12" s="1"/>
  <c r="C328" i="12" a="1"/>
  <c r="C328" i="12" s="1"/>
  <c r="D328" i="12" a="1"/>
  <c r="D328" i="12" s="1"/>
  <c r="E328" i="12" a="1"/>
  <c r="E328" i="12" s="1"/>
  <c r="F328" i="12" a="1"/>
  <c r="F328" i="12" s="1"/>
  <c r="I328" i="12" a="1"/>
  <c r="I328" i="12" s="1"/>
  <c r="J328" i="12" a="1"/>
  <c r="J328" i="12" s="1"/>
  <c r="M328" i="12" a="1"/>
  <c r="M328" i="12" s="1"/>
  <c r="N328" i="12" a="1"/>
  <c r="N328" i="12" s="1"/>
  <c r="P328" i="12" a="1"/>
  <c r="P328" i="12" s="1"/>
  <c r="Q328" i="12" a="1"/>
  <c r="Q328" i="12" s="1"/>
  <c r="C329" i="12" a="1"/>
  <c r="C329" i="12" s="1"/>
  <c r="D329" i="12" a="1"/>
  <c r="D329" i="12" s="1"/>
  <c r="E329" i="12" a="1"/>
  <c r="E329" i="12" s="1"/>
  <c r="F329" i="12" a="1"/>
  <c r="F329" i="12" s="1"/>
  <c r="I329" i="12" a="1"/>
  <c r="I329" i="12" s="1"/>
  <c r="J329" i="12" a="1"/>
  <c r="J329" i="12" s="1"/>
  <c r="M329" i="12" a="1"/>
  <c r="M329" i="12" s="1"/>
  <c r="N329" i="12" a="1"/>
  <c r="N329" i="12" s="1"/>
  <c r="P329" i="12" a="1"/>
  <c r="P329" i="12" s="1"/>
  <c r="Q329" i="12" a="1"/>
  <c r="Q329" i="12" s="1"/>
  <c r="C330" i="12" a="1"/>
  <c r="C330" i="12" s="1"/>
  <c r="D330" i="12" a="1"/>
  <c r="D330" i="12" s="1"/>
  <c r="E330" i="12" a="1"/>
  <c r="E330" i="12" s="1"/>
  <c r="F330" i="12" a="1"/>
  <c r="F330" i="12" s="1"/>
  <c r="I330" i="12" a="1"/>
  <c r="I330" i="12" s="1"/>
  <c r="J330" i="12" a="1"/>
  <c r="J330" i="12" s="1"/>
  <c r="M330" i="12" a="1"/>
  <c r="M330" i="12" s="1"/>
  <c r="N330" i="12" a="1"/>
  <c r="N330" i="12" s="1"/>
  <c r="P330" i="12" a="1"/>
  <c r="P330" i="12" s="1"/>
  <c r="Q330" i="12" a="1"/>
  <c r="Q330" i="12" s="1"/>
  <c r="C331" i="12" a="1"/>
  <c r="C331" i="12" s="1"/>
  <c r="D331" i="12" a="1"/>
  <c r="D331" i="12" s="1"/>
  <c r="E331" i="12" a="1"/>
  <c r="E331" i="12" s="1"/>
  <c r="F331" i="12" a="1"/>
  <c r="F331" i="12" s="1"/>
  <c r="I331" i="12" a="1"/>
  <c r="I331" i="12" s="1"/>
  <c r="J331" i="12" a="1"/>
  <c r="J331" i="12" s="1"/>
  <c r="M331" i="12" a="1"/>
  <c r="M331" i="12" s="1"/>
  <c r="N331" i="12" a="1"/>
  <c r="N331" i="12" s="1"/>
  <c r="P331" i="12" a="1"/>
  <c r="P331" i="12" s="1"/>
  <c r="Q331" i="12" a="1"/>
  <c r="Q331" i="12" s="1"/>
  <c r="C332" i="12" a="1"/>
  <c r="C332" i="12" s="1"/>
  <c r="D332" i="12" a="1"/>
  <c r="D332" i="12" s="1"/>
  <c r="E332" i="12" a="1"/>
  <c r="E332" i="12" s="1"/>
  <c r="F332" i="12" a="1"/>
  <c r="F332" i="12" s="1"/>
  <c r="I332" i="12" a="1"/>
  <c r="I332" i="12" s="1"/>
  <c r="J332" i="12" a="1"/>
  <c r="J332" i="12" s="1"/>
  <c r="M332" i="12" a="1"/>
  <c r="M332" i="12" s="1"/>
  <c r="N332" i="12" a="1"/>
  <c r="N332" i="12" s="1"/>
  <c r="P332" i="12" a="1"/>
  <c r="P332" i="12" s="1"/>
  <c r="Q332" i="12" a="1"/>
  <c r="Q332" i="12" s="1"/>
  <c r="C333" i="12" a="1"/>
  <c r="C333" i="12" s="1"/>
  <c r="D333" i="12" a="1"/>
  <c r="D333" i="12" s="1"/>
  <c r="E333" i="12" a="1"/>
  <c r="E333" i="12" s="1"/>
  <c r="F333" i="12" a="1"/>
  <c r="F333" i="12" s="1"/>
  <c r="I333" i="12" a="1"/>
  <c r="I333" i="12" s="1"/>
  <c r="J333" i="12" a="1"/>
  <c r="J333" i="12" s="1"/>
  <c r="M333" i="12" a="1"/>
  <c r="M333" i="12" s="1"/>
  <c r="N333" i="12" a="1"/>
  <c r="N333" i="12" s="1"/>
  <c r="P333" i="12" a="1"/>
  <c r="P333" i="12" s="1"/>
  <c r="Q333" i="12" a="1"/>
  <c r="Q333" i="12" s="1"/>
  <c r="C334" i="12" a="1"/>
  <c r="C334" i="12" s="1"/>
  <c r="D334" i="12" a="1"/>
  <c r="D334" i="12" s="1"/>
  <c r="E334" i="12" a="1"/>
  <c r="E334" i="12" s="1"/>
  <c r="F334" i="12" a="1"/>
  <c r="F334" i="12" s="1"/>
  <c r="I334" i="12" a="1"/>
  <c r="I334" i="12" s="1"/>
  <c r="J334" i="12" a="1"/>
  <c r="J334" i="12" s="1"/>
  <c r="M334" i="12" a="1"/>
  <c r="M334" i="12" s="1"/>
  <c r="N334" i="12" a="1"/>
  <c r="N334" i="12" s="1"/>
  <c r="P334" i="12" a="1"/>
  <c r="P334" i="12" s="1"/>
  <c r="Q334" i="12" a="1"/>
  <c r="Q334" i="12" s="1"/>
  <c r="C335" i="12" a="1"/>
  <c r="C335" i="12" s="1"/>
  <c r="D335" i="12" a="1"/>
  <c r="D335" i="12" s="1"/>
  <c r="E335" i="12" a="1"/>
  <c r="E335" i="12" s="1"/>
  <c r="F335" i="12" a="1"/>
  <c r="F335" i="12" s="1"/>
  <c r="I335" i="12" a="1"/>
  <c r="I335" i="12" s="1"/>
  <c r="J335" i="12" a="1"/>
  <c r="J335" i="12" s="1"/>
  <c r="M335" i="12" a="1"/>
  <c r="M335" i="12" s="1"/>
  <c r="N335" i="12" a="1"/>
  <c r="N335" i="12" s="1"/>
  <c r="P335" i="12" a="1"/>
  <c r="P335" i="12" s="1"/>
  <c r="Q335" i="12" a="1"/>
  <c r="Q335" i="12" s="1"/>
  <c r="C336" i="12" a="1"/>
  <c r="C336" i="12" s="1"/>
  <c r="D336" i="12" a="1"/>
  <c r="D336" i="12" s="1"/>
  <c r="E336" i="12" a="1"/>
  <c r="E336" i="12" s="1"/>
  <c r="F336" i="12" a="1"/>
  <c r="F336" i="12" s="1"/>
  <c r="I336" i="12" a="1"/>
  <c r="I336" i="12" s="1"/>
  <c r="J336" i="12" a="1"/>
  <c r="J336" i="12" s="1"/>
  <c r="M336" i="12" a="1"/>
  <c r="M336" i="12" s="1"/>
  <c r="N336" i="12" a="1"/>
  <c r="N336" i="12" s="1"/>
  <c r="P336" i="12" a="1"/>
  <c r="P336" i="12" s="1"/>
  <c r="Q336" i="12" a="1"/>
  <c r="Q336" i="12" s="1"/>
  <c r="C337" i="12" a="1"/>
  <c r="C337" i="12" s="1"/>
  <c r="D337" i="12" a="1"/>
  <c r="D337" i="12" s="1"/>
  <c r="E337" i="12" a="1"/>
  <c r="E337" i="12" s="1"/>
  <c r="F337" i="12" a="1"/>
  <c r="F337" i="12" s="1"/>
  <c r="I337" i="12" a="1"/>
  <c r="I337" i="12" s="1"/>
  <c r="J337" i="12" a="1"/>
  <c r="J337" i="12" s="1"/>
  <c r="M337" i="12" a="1"/>
  <c r="M337" i="12" s="1"/>
  <c r="N337" i="12" a="1"/>
  <c r="N337" i="12" s="1"/>
  <c r="P337" i="12" a="1"/>
  <c r="P337" i="12" s="1"/>
  <c r="Q337" i="12" a="1"/>
  <c r="Q337" i="12" s="1"/>
  <c r="C338" i="12" a="1"/>
  <c r="C338" i="12" s="1"/>
  <c r="D338" i="12" a="1"/>
  <c r="D338" i="12" s="1"/>
  <c r="E338" i="12" a="1"/>
  <c r="E338" i="12" s="1"/>
  <c r="F338" i="12" a="1"/>
  <c r="F338" i="12" s="1"/>
  <c r="I338" i="12" a="1"/>
  <c r="I338" i="12" s="1"/>
  <c r="J338" i="12" a="1"/>
  <c r="J338" i="12" s="1"/>
  <c r="M338" i="12" a="1"/>
  <c r="M338" i="12" s="1"/>
  <c r="N338" i="12" a="1"/>
  <c r="N338" i="12" s="1"/>
  <c r="P338" i="12" a="1"/>
  <c r="P338" i="12" s="1"/>
  <c r="Q338" i="12" a="1"/>
  <c r="Q338" i="12" s="1"/>
  <c r="C339" i="12" a="1"/>
  <c r="C339" i="12" s="1"/>
  <c r="D339" i="12" a="1"/>
  <c r="D339" i="12" s="1"/>
  <c r="E339" i="12" a="1"/>
  <c r="E339" i="12" s="1"/>
  <c r="F339" i="12" a="1"/>
  <c r="F339" i="12" s="1"/>
  <c r="I339" i="12" a="1"/>
  <c r="I339" i="12" s="1"/>
  <c r="J339" i="12" a="1"/>
  <c r="J339" i="12" s="1"/>
  <c r="M339" i="12" a="1"/>
  <c r="M339" i="12" s="1"/>
  <c r="N339" i="12" a="1"/>
  <c r="N339" i="12" s="1"/>
  <c r="P339" i="12" a="1"/>
  <c r="P339" i="12" s="1"/>
  <c r="Q339" i="12" a="1"/>
  <c r="Q339" i="12" s="1"/>
  <c r="C340" i="12" a="1"/>
  <c r="C340" i="12" s="1"/>
  <c r="D340" i="12" a="1"/>
  <c r="D340" i="12" s="1"/>
  <c r="E340" i="12" a="1"/>
  <c r="E340" i="12" s="1"/>
  <c r="F340" i="12" a="1"/>
  <c r="F340" i="12" s="1"/>
  <c r="I340" i="12" a="1"/>
  <c r="I340" i="12" s="1"/>
  <c r="J340" i="12" a="1"/>
  <c r="J340" i="12" s="1"/>
  <c r="M340" i="12" a="1"/>
  <c r="M340" i="12" s="1"/>
  <c r="N340" i="12" a="1"/>
  <c r="N340" i="12" s="1"/>
  <c r="P340" i="12" a="1"/>
  <c r="P340" i="12" s="1"/>
  <c r="Q340" i="12" a="1"/>
  <c r="Q340" i="12" s="1"/>
  <c r="C341" i="12" a="1"/>
  <c r="C341" i="12" s="1"/>
  <c r="D341" i="12" a="1"/>
  <c r="D341" i="12" s="1"/>
  <c r="E341" i="12" a="1"/>
  <c r="E341" i="12" s="1"/>
  <c r="F341" i="12" a="1"/>
  <c r="F341" i="12" s="1"/>
  <c r="I341" i="12" a="1"/>
  <c r="I341" i="12" s="1"/>
  <c r="J341" i="12" a="1"/>
  <c r="J341" i="12" s="1"/>
  <c r="M341" i="12" a="1"/>
  <c r="M341" i="12" s="1"/>
  <c r="N341" i="12" a="1"/>
  <c r="N341" i="12" s="1"/>
  <c r="P341" i="12" a="1"/>
  <c r="P341" i="12" s="1"/>
  <c r="Q341" i="12" a="1"/>
  <c r="Q341" i="12" s="1"/>
  <c r="C342" i="12" a="1"/>
  <c r="C342" i="12" s="1"/>
  <c r="D342" i="12" a="1"/>
  <c r="D342" i="12" s="1"/>
  <c r="E342" i="12" a="1"/>
  <c r="E342" i="12" s="1"/>
  <c r="F342" i="12" a="1"/>
  <c r="F342" i="12" s="1"/>
  <c r="I342" i="12" a="1"/>
  <c r="I342" i="12" s="1"/>
  <c r="J342" i="12" a="1"/>
  <c r="J342" i="12" s="1"/>
  <c r="M342" i="12" a="1"/>
  <c r="M342" i="12" s="1"/>
  <c r="N342" i="12" a="1"/>
  <c r="N342" i="12" s="1"/>
  <c r="P342" i="12" a="1"/>
  <c r="P342" i="12" s="1"/>
  <c r="Q342" i="12" a="1"/>
  <c r="Q342" i="12" s="1"/>
  <c r="C343" i="12" a="1"/>
  <c r="C343" i="12" s="1"/>
  <c r="D343" i="12" a="1"/>
  <c r="D343" i="12" s="1"/>
  <c r="E343" i="12" a="1"/>
  <c r="E343" i="12" s="1"/>
  <c r="F343" i="12" a="1"/>
  <c r="F343" i="12" s="1"/>
  <c r="I343" i="12" a="1"/>
  <c r="I343" i="12" s="1"/>
  <c r="J343" i="12" a="1"/>
  <c r="J343" i="12" s="1"/>
  <c r="M343" i="12" a="1"/>
  <c r="M343" i="12" s="1"/>
  <c r="N343" i="12" a="1"/>
  <c r="N343" i="12" s="1"/>
  <c r="P343" i="12" a="1"/>
  <c r="P343" i="12" s="1"/>
  <c r="Q343" i="12" a="1"/>
  <c r="Q343" i="12" s="1"/>
  <c r="C344" i="12" a="1"/>
  <c r="C344" i="12" s="1"/>
  <c r="D344" i="12" a="1"/>
  <c r="D344" i="12" s="1"/>
  <c r="E344" i="12" a="1"/>
  <c r="E344" i="12" s="1"/>
  <c r="F344" i="12" a="1"/>
  <c r="F344" i="12" s="1"/>
  <c r="I344" i="12" a="1"/>
  <c r="I344" i="12" s="1"/>
  <c r="J344" i="12" a="1"/>
  <c r="J344" i="12" s="1"/>
  <c r="M344" i="12" a="1"/>
  <c r="M344" i="12" s="1"/>
  <c r="N344" i="12" a="1"/>
  <c r="N344" i="12" s="1"/>
  <c r="P344" i="12" a="1"/>
  <c r="P344" i="12" s="1"/>
  <c r="Q344" i="12" a="1"/>
  <c r="Q344" i="12" s="1"/>
  <c r="C345" i="12" a="1"/>
  <c r="C345" i="12" s="1"/>
  <c r="D345" i="12" a="1"/>
  <c r="D345" i="12" s="1"/>
  <c r="E345" i="12" a="1"/>
  <c r="E345" i="12" s="1"/>
  <c r="F345" i="12" a="1"/>
  <c r="F345" i="12" s="1"/>
  <c r="I345" i="12" a="1"/>
  <c r="I345" i="12" s="1"/>
  <c r="J345" i="12" a="1"/>
  <c r="J345" i="12" s="1"/>
  <c r="M345" i="12" a="1"/>
  <c r="M345" i="12" s="1"/>
  <c r="N345" i="12" a="1"/>
  <c r="N345" i="12" s="1"/>
  <c r="P345" i="12" a="1"/>
  <c r="P345" i="12" s="1"/>
  <c r="Q345" i="12" a="1"/>
  <c r="Q345" i="12" s="1"/>
  <c r="C346" i="12" a="1"/>
  <c r="C346" i="12" s="1"/>
  <c r="D346" i="12" a="1"/>
  <c r="D346" i="12" s="1"/>
  <c r="E346" i="12" a="1"/>
  <c r="E346" i="12" s="1"/>
  <c r="F346" i="12" a="1"/>
  <c r="F346" i="12" s="1"/>
  <c r="I346" i="12" a="1"/>
  <c r="I346" i="12" s="1"/>
  <c r="J346" i="12" a="1"/>
  <c r="J346" i="12" s="1"/>
  <c r="M346" i="12" a="1"/>
  <c r="M346" i="12" s="1"/>
  <c r="N346" i="12" a="1"/>
  <c r="N346" i="12" s="1"/>
  <c r="P346" i="12" a="1"/>
  <c r="P346" i="12" s="1"/>
  <c r="Q346" i="12" a="1"/>
  <c r="Q346" i="12" s="1"/>
  <c r="C347" i="12" a="1"/>
  <c r="C347" i="12" s="1"/>
  <c r="D347" i="12" a="1"/>
  <c r="D347" i="12" s="1"/>
  <c r="E347" i="12" a="1"/>
  <c r="E347" i="12" s="1"/>
  <c r="F347" i="12" a="1"/>
  <c r="F347" i="12" s="1"/>
  <c r="I347" i="12" a="1"/>
  <c r="I347" i="12" s="1"/>
  <c r="J347" i="12" a="1"/>
  <c r="J347" i="12" s="1"/>
  <c r="M347" i="12" a="1"/>
  <c r="M347" i="12" s="1"/>
  <c r="N347" i="12" a="1"/>
  <c r="N347" i="12" s="1"/>
  <c r="P347" i="12" a="1"/>
  <c r="P347" i="12" s="1"/>
  <c r="Q347" i="12" a="1"/>
  <c r="Q347" i="12" s="1"/>
  <c r="C348" i="12" a="1"/>
  <c r="C348" i="12" s="1"/>
  <c r="D348" i="12" a="1"/>
  <c r="D348" i="12" s="1"/>
  <c r="E348" i="12" a="1"/>
  <c r="E348" i="12" s="1"/>
  <c r="F348" i="12" a="1"/>
  <c r="F348" i="12" s="1"/>
  <c r="I348" i="12" a="1"/>
  <c r="I348" i="12" s="1"/>
  <c r="J348" i="12" a="1"/>
  <c r="J348" i="12" s="1"/>
  <c r="M348" i="12" a="1"/>
  <c r="M348" i="12" s="1"/>
  <c r="N348" i="12" a="1"/>
  <c r="N348" i="12" s="1"/>
  <c r="P348" i="12" a="1"/>
  <c r="P348" i="12" s="1"/>
  <c r="Q348" i="12" a="1"/>
  <c r="Q348" i="12" s="1"/>
  <c r="C349" i="12" a="1"/>
  <c r="C349" i="12" s="1"/>
  <c r="D349" i="12" a="1"/>
  <c r="D349" i="12" s="1"/>
  <c r="E349" i="12" a="1"/>
  <c r="E349" i="12" s="1"/>
  <c r="F349" i="12" a="1"/>
  <c r="F349" i="12" s="1"/>
  <c r="I349" i="12" a="1"/>
  <c r="I349" i="12" s="1"/>
  <c r="J349" i="12" a="1"/>
  <c r="J349" i="12" s="1"/>
  <c r="M349" i="12" a="1"/>
  <c r="M349" i="12" s="1"/>
  <c r="N349" i="12" a="1"/>
  <c r="N349" i="12" s="1"/>
  <c r="P349" i="12" a="1"/>
  <c r="P349" i="12" s="1"/>
  <c r="Q349" i="12" a="1"/>
  <c r="Q349" i="12" s="1"/>
  <c r="C350" i="12" a="1"/>
  <c r="C350" i="12" s="1"/>
  <c r="D350" i="12" a="1"/>
  <c r="D350" i="12" s="1"/>
  <c r="E350" i="12" a="1"/>
  <c r="E350" i="12" s="1"/>
  <c r="F350" i="12" a="1"/>
  <c r="F350" i="12" s="1"/>
  <c r="I350" i="12" a="1"/>
  <c r="I350" i="12" s="1"/>
  <c r="J350" i="12" a="1"/>
  <c r="J350" i="12" s="1"/>
  <c r="M350" i="12" a="1"/>
  <c r="M350" i="12" s="1"/>
  <c r="N350" i="12" a="1"/>
  <c r="N350" i="12" s="1"/>
  <c r="P350" i="12" a="1"/>
  <c r="P350" i="12" s="1"/>
  <c r="Q350" i="12" a="1"/>
  <c r="Q350" i="12" s="1"/>
  <c r="C351" i="12" a="1"/>
  <c r="C351" i="12" s="1"/>
  <c r="D351" i="12" a="1"/>
  <c r="D351" i="12" s="1"/>
  <c r="E351" i="12" a="1"/>
  <c r="E351" i="12" s="1"/>
  <c r="F351" i="12" a="1"/>
  <c r="F351" i="12" s="1"/>
  <c r="I351" i="12" a="1"/>
  <c r="I351" i="12" s="1"/>
  <c r="J351" i="12" a="1"/>
  <c r="J351" i="12" s="1"/>
  <c r="M351" i="12" a="1"/>
  <c r="M351" i="12" s="1"/>
  <c r="N351" i="12" a="1"/>
  <c r="N351" i="12" s="1"/>
  <c r="P351" i="12" a="1"/>
  <c r="P351" i="12" s="1"/>
  <c r="Q351" i="12" a="1"/>
  <c r="Q351" i="12" s="1"/>
  <c r="C352" i="12" a="1"/>
  <c r="C352" i="12" s="1"/>
  <c r="D352" i="12" a="1"/>
  <c r="D352" i="12" s="1"/>
  <c r="E352" i="12" a="1"/>
  <c r="E352" i="12" s="1"/>
  <c r="F352" i="12" a="1"/>
  <c r="F352" i="12" s="1"/>
  <c r="I352" i="12" a="1"/>
  <c r="I352" i="12" s="1"/>
  <c r="J352" i="12" a="1"/>
  <c r="J352" i="12" s="1"/>
  <c r="M352" i="12" a="1"/>
  <c r="M352" i="12" s="1"/>
  <c r="N352" i="12" a="1"/>
  <c r="N352" i="12" s="1"/>
  <c r="P352" i="12" a="1"/>
  <c r="P352" i="12" s="1"/>
  <c r="Q352" i="12" a="1"/>
  <c r="Q352" i="12" s="1"/>
  <c r="C353" i="12" a="1"/>
  <c r="C353" i="12" s="1"/>
  <c r="D353" i="12" a="1"/>
  <c r="D353" i="12" s="1"/>
  <c r="E353" i="12" a="1"/>
  <c r="E353" i="12" s="1"/>
  <c r="F353" i="12" a="1"/>
  <c r="F353" i="12" s="1"/>
  <c r="I353" i="12" a="1"/>
  <c r="I353" i="12" s="1"/>
  <c r="J353" i="12" a="1"/>
  <c r="J353" i="12" s="1"/>
  <c r="M353" i="12" a="1"/>
  <c r="M353" i="12" s="1"/>
  <c r="N353" i="12" a="1"/>
  <c r="N353" i="12" s="1"/>
  <c r="P353" i="12" a="1"/>
  <c r="P353" i="12" s="1"/>
  <c r="Q353" i="12" a="1"/>
  <c r="Q353" i="12" s="1"/>
  <c r="C354" i="12" a="1"/>
  <c r="C354" i="12" s="1"/>
  <c r="D354" i="12" a="1"/>
  <c r="D354" i="12" s="1"/>
  <c r="E354" i="12" a="1"/>
  <c r="E354" i="12" s="1"/>
  <c r="F354" i="12" a="1"/>
  <c r="F354" i="12" s="1"/>
  <c r="I354" i="12" a="1"/>
  <c r="I354" i="12" s="1"/>
  <c r="J354" i="12" a="1"/>
  <c r="J354" i="12" s="1"/>
  <c r="M354" i="12" a="1"/>
  <c r="M354" i="12" s="1"/>
  <c r="N354" i="12" a="1"/>
  <c r="N354" i="12" s="1"/>
  <c r="P354" i="12" a="1"/>
  <c r="P354" i="12" s="1"/>
  <c r="Q354" i="12" a="1"/>
  <c r="Q354" i="12" s="1"/>
  <c r="C355" i="12" a="1"/>
  <c r="C355" i="12" s="1"/>
  <c r="D355" i="12" a="1"/>
  <c r="D355" i="12" s="1"/>
  <c r="E355" i="12" a="1"/>
  <c r="E355" i="12" s="1"/>
  <c r="F355" i="12" a="1"/>
  <c r="F355" i="12" s="1"/>
  <c r="I355" i="12" a="1"/>
  <c r="I355" i="12" s="1"/>
  <c r="J355" i="12" a="1"/>
  <c r="J355" i="12" s="1"/>
  <c r="M355" i="12" a="1"/>
  <c r="M355" i="12" s="1"/>
  <c r="N355" i="12" a="1"/>
  <c r="N355" i="12" s="1"/>
  <c r="P355" i="12" a="1"/>
  <c r="P355" i="12" s="1"/>
  <c r="Q355" i="12" a="1"/>
  <c r="Q355" i="12" s="1"/>
  <c r="C356" i="12" a="1"/>
  <c r="C356" i="12" s="1"/>
  <c r="D356" i="12" a="1"/>
  <c r="D356" i="12" s="1"/>
  <c r="E356" i="12" a="1"/>
  <c r="E356" i="12" s="1"/>
  <c r="F356" i="12" a="1"/>
  <c r="F356" i="12" s="1"/>
  <c r="I356" i="12" a="1"/>
  <c r="I356" i="12" s="1"/>
  <c r="J356" i="12" a="1"/>
  <c r="J356" i="12" s="1"/>
  <c r="M356" i="12" a="1"/>
  <c r="M356" i="12" s="1"/>
  <c r="N356" i="12" a="1"/>
  <c r="N356" i="12" s="1"/>
  <c r="P356" i="12" a="1"/>
  <c r="P356" i="12" s="1"/>
  <c r="Q356" i="12" a="1"/>
  <c r="Q356" i="12" s="1"/>
  <c r="Q327" i="12" a="1"/>
  <c r="Q327" i="12" s="1"/>
  <c r="P327" i="12" a="1"/>
  <c r="P327" i="12" s="1"/>
  <c r="N327" i="12" a="1"/>
  <c r="N327" i="12" s="1"/>
  <c r="M327" i="12" a="1"/>
  <c r="M327" i="12" s="1"/>
  <c r="J327" i="12" a="1"/>
  <c r="J327" i="12" s="1"/>
  <c r="I327" i="12" a="1"/>
  <c r="I327" i="12" s="1"/>
  <c r="F327" i="12" a="1"/>
  <c r="F327" i="12" s="1"/>
  <c r="E327" i="12" a="1"/>
  <c r="E327" i="12" s="1"/>
  <c r="D327" i="12" a="1"/>
  <c r="D327" i="12" s="1"/>
  <c r="C327" i="12" a="1"/>
  <c r="C327" i="12" s="1"/>
  <c r="C292" i="12" a="1"/>
  <c r="C292" i="12" s="1"/>
  <c r="D292" i="12" a="1"/>
  <c r="D292" i="12" s="1"/>
  <c r="E292" i="12" a="1"/>
  <c r="E292" i="12" s="1"/>
  <c r="F292" i="12" a="1"/>
  <c r="F292" i="12" s="1"/>
  <c r="I292" i="12" a="1"/>
  <c r="I292" i="12" s="1"/>
  <c r="J292" i="12" a="1"/>
  <c r="J292" i="12" s="1"/>
  <c r="M292" i="12" a="1"/>
  <c r="M292" i="12" s="1"/>
  <c r="N292" i="12" a="1"/>
  <c r="N292" i="12" s="1"/>
  <c r="P292" i="12" a="1"/>
  <c r="P292" i="12" s="1"/>
  <c r="Q292" i="12" a="1"/>
  <c r="Q292" i="12" s="1"/>
  <c r="C293" i="12" a="1"/>
  <c r="C293" i="12" s="1"/>
  <c r="D293" i="12" a="1"/>
  <c r="D293" i="12" s="1"/>
  <c r="E293" i="12" a="1"/>
  <c r="E293" i="12" s="1"/>
  <c r="F293" i="12" a="1"/>
  <c r="F293" i="12" s="1"/>
  <c r="I293" i="12" a="1"/>
  <c r="I293" i="12" s="1"/>
  <c r="J293" i="12" a="1"/>
  <c r="J293" i="12" s="1"/>
  <c r="M293" i="12" a="1"/>
  <c r="M293" i="12" s="1"/>
  <c r="N293" i="12" a="1"/>
  <c r="N293" i="12" s="1"/>
  <c r="P293" i="12" a="1"/>
  <c r="P293" i="12" s="1"/>
  <c r="Q293" i="12" a="1"/>
  <c r="Q293" i="12" s="1"/>
  <c r="C294" i="12" a="1"/>
  <c r="C294" i="12" s="1"/>
  <c r="D294" i="12" a="1"/>
  <c r="D294" i="12" s="1"/>
  <c r="E294" i="12" a="1"/>
  <c r="E294" i="12" s="1"/>
  <c r="F294" i="12" a="1"/>
  <c r="F294" i="12" s="1"/>
  <c r="I294" i="12" a="1"/>
  <c r="I294" i="12" s="1"/>
  <c r="J294" i="12" a="1"/>
  <c r="J294" i="12" s="1"/>
  <c r="M294" i="12" a="1"/>
  <c r="M294" i="12" s="1"/>
  <c r="N294" i="12" a="1"/>
  <c r="N294" i="12" s="1"/>
  <c r="P294" i="12" a="1"/>
  <c r="P294" i="12" s="1"/>
  <c r="Q294" i="12" a="1"/>
  <c r="Q294" i="12" s="1"/>
  <c r="C295" i="12" a="1"/>
  <c r="C295" i="12" s="1"/>
  <c r="D295" i="12" a="1"/>
  <c r="D295" i="12" s="1"/>
  <c r="E295" i="12" a="1"/>
  <c r="E295" i="12" s="1"/>
  <c r="F295" i="12" a="1"/>
  <c r="F295" i="12" s="1"/>
  <c r="I295" i="12" a="1"/>
  <c r="I295" i="12" s="1"/>
  <c r="J295" i="12" a="1"/>
  <c r="J295" i="12" s="1"/>
  <c r="M295" i="12" a="1"/>
  <c r="M295" i="12" s="1"/>
  <c r="N295" i="12" a="1"/>
  <c r="N295" i="12" s="1"/>
  <c r="P295" i="12" a="1"/>
  <c r="P295" i="12" s="1"/>
  <c r="Q295" i="12" a="1"/>
  <c r="Q295" i="12" s="1"/>
  <c r="C296" i="12" a="1"/>
  <c r="C296" i="12" s="1"/>
  <c r="D296" i="12" a="1"/>
  <c r="D296" i="12" s="1"/>
  <c r="E296" i="12" a="1"/>
  <c r="E296" i="12" s="1"/>
  <c r="F296" i="12" a="1"/>
  <c r="F296" i="12" s="1"/>
  <c r="I296" i="12" a="1"/>
  <c r="I296" i="12" s="1"/>
  <c r="J296" i="12" a="1"/>
  <c r="J296" i="12" s="1"/>
  <c r="M296" i="12" a="1"/>
  <c r="M296" i="12" s="1"/>
  <c r="N296" i="12" a="1"/>
  <c r="N296" i="12" s="1"/>
  <c r="P296" i="12" a="1"/>
  <c r="P296" i="12" s="1"/>
  <c r="Q296" i="12" a="1"/>
  <c r="Q296" i="12" s="1"/>
  <c r="C297" i="12" a="1"/>
  <c r="C297" i="12" s="1"/>
  <c r="D297" i="12" a="1"/>
  <c r="D297" i="12" s="1"/>
  <c r="E297" i="12" a="1"/>
  <c r="E297" i="12" s="1"/>
  <c r="F297" i="12" a="1"/>
  <c r="F297" i="12" s="1"/>
  <c r="I297" i="12" a="1"/>
  <c r="I297" i="12" s="1"/>
  <c r="J297" i="12" a="1"/>
  <c r="J297" i="12" s="1"/>
  <c r="M297" i="12" a="1"/>
  <c r="M297" i="12" s="1"/>
  <c r="N297" i="12" a="1"/>
  <c r="N297" i="12" s="1"/>
  <c r="P297" i="12" a="1"/>
  <c r="P297" i="12" s="1"/>
  <c r="Q297" i="12" a="1"/>
  <c r="Q297" i="12" s="1"/>
  <c r="C298" i="12" a="1"/>
  <c r="C298" i="12" s="1"/>
  <c r="D298" i="12" a="1"/>
  <c r="D298" i="12" s="1"/>
  <c r="E298" i="12" a="1"/>
  <c r="E298" i="12" s="1"/>
  <c r="F298" i="12" a="1"/>
  <c r="F298" i="12" s="1"/>
  <c r="I298" i="12" a="1"/>
  <c r="I298" i="12" s="1"/>
  <c r="J298" i="12" a="1"/>
  <c r="J298" i="12" s="1"/>
  <c r="M298" i="12" a="1"/>
  <c r="M298" i="12" s="1"/>
  <c r="N298" i="12" a="1"/>
  <c r="N298" i="12" s="1"/>
  <c r="P298" i="12" a="1"/>
  <c r="P298" i="12" s="1"/>
  <c r="Q298" i="12" a="1"/>
  <c r="Q298" i="12" s="1"/>
  <c r="C299" i="12" a="1"/>
  <c r="C299" i="12" s="1"/>
  <c r="D299" i="12" a="1"/>
  <c r="D299" i="12" s="1"/>
  <c r="E299" i="12" a="1"/>
  <c r="E299" i="12" s="1"/>
  <c r="F299" i="12" a="1"/>
  <c r="F299" i="12" s="1"/>
  <c r="I299" i="12" a="1"/>
  <c r="I299" i="12" s="1"/>
  <c r="J299" i="12" a="1"/>
  <c r="J299" i="12" s="1"/>
  <c r="M299" i="12" a="1"/>
  <c r="M299" i="12" s="1"/>
  <c r="N299" i="12" a="1"/>
  <c r="N299" i="12" s="1"/>
  <c r="P299" i="12" a="1"/>
  <c r="P299" i="12" s="1"/>
  <c r="Q299" i="12" a="1"/>
  <c r="Q299" i="12" s="1"/>
  <c r="C300" i="12" a="1"/>
  <c r="C300" i="12" s="1"/>
  <c r="D300" i="12" a="1"/>
  <c r="D300" i="12" s="1"/>
  <c r="E300" i="12" a="1"/>
  <c r="E300" i="12" s="1"/>
  <c r="F300" i="12" a="1"/>
  <c r="F300" i="12" s="1"/>
  <c r="I300" i="12" a="1"/>
  <c r="I300" i="12" s="1"/>
  <c r="J300" i="12" a="1"/>
  <c r="J300" i="12" s="1"/>
  <c r="M300" i="12" a="1"/>
  <c r="M300" i="12" s="1"/>
  <c r="N300" i="12" a="1"/>
  <c r="N300" i="12" s="1"/>
  <c r="P300" i="12" a="1"/>
  <c r="P300" i="12" s="1"/>
  <c r="Q300" i="12" a="1"/>
  <c r="Q300" i="12" s="1"/>
  <c r="C301" i="12" a="1"/>
  <c r="C301" i="12" s="1"/>
  <c r="D301" i="12" a="1"/>
  <c r="D301" i="12" s="1"/>
  <c r="E301" i="12" a="1"/>
  <c r="E301" i="12" s="1"/>
  <c r="F301" i="12" a="1"/>
  <c r="F301" i="12" s="1"/>
  <c r="I301" i="12" a="1"/>
  <c r="I301" i="12" s="1"/>
  <c r="J301" i="12" a="1"/>
  <c r="J301" i="12" s="1"/>
  <c r="M301" i="12" a="1"/>
  <c r="M301" i="12" s="1"/>
  <c r="N301" i="12" a="1"/>
  <c r="N301" i="12" s="1"/>
  <c r="P301" i="12" a="1"/>
  <c r="P301" i="12" s="1"/>
  <c r="Q301" i="12" a="1"/>
  <c r="Q301" i="12" s="1"/>
  <c r="C302" i="12" a="1"/>
  <c r="C302" i="12" s="1"/>
  <c r="D302" i="12" a="1"/>
  <c r="D302" i="12" s="1"/>
  <c r="E302" i="12" a="1"/>
  <c r="E302" i="12" s="1"/>
  <c r="F302" i="12" a="1"/>
  <c r="F302" i="12" s="1"/>
  <c r="I302" i="12" a="1"/>
  <c r="I302" i="12" s="1"/>
  <c r="J302" i="12" a="1"/>
  <c r="J302" i="12" s="1"/>
  <c r="M302" i="12" a="1"/>
  <c r="M302" i="12" s="1"/>
  <c r="N302" i="12" a="1"/>
  <c r="N302" i="12" s="1"/>
  <c r="P302" i="12" a="1"/>
  <c r="P302" i="12" s="1"/>
  <c r="Q302" i="12" a="1"/>
  <c r="Q302" i="12" s="1"/>
  <c r="C303" i="12" a="1"/>
  <c r="C303" i="12" s="1"/>
  <c r="D303" i="12" a="1"/>
  <c r="D303" i="12" s="1"/>
  <c r="E303" i="12" a="1"/>
  <c r="E303" i="12" s="1"/>
  <c r="F303" i="12" a="1"/>
  <c r="F303" i="12" s="1"/>
  <c r="I303" i="12" a="1"/>
  <c r="I303" i="12" s="1"/>
  <c r="J303" i="12" a="1"/>
  <c r="J303" i="12" s="1"/>
  <c r="M303" i="12" a="1"/>
  <c r="M303" i="12" s="1"/>
  <c r="N303" i="12" a="1"/>
  <c r="N303" i="12" s="1"/>
  <c r="P303" i="12" a="1"/>
  <c r="P303" i="12" s="1"/>
  <c r="Q303" i="12" a="1"/>
  <c r="Q303" i="12" s="1"/>
  <c r="C304" i="12" a="1"/>
  <c r="C304" i="12" s="1"/>
  <c r="D304" i="12" a="1"/>
  <c r="D304" i="12" s="1"/>
  <c r="E304" i="12" a="1"/>
  <c r="E304" i="12" s="1"/>
  <c r="F304" i="12" a="1"/>
  <c r="F304" i="12" s="1"/>
  <c r="I304" i="12" a="1"/>
  <c r="I304" i="12" s="1"/>
  <c r="J304" i="12" a="1"/>
  <c r="J304" i="12" s="1"/>
  <c r="M304" i="12" a="1"/>
  <c r="M304" i="12" s="1"/>
  <c r="N304" i="12" a="1"/>
  <c r="N304" i="12" s="1"/>
  <c r="P304" i="12" a="1"/>
  <c r="P304" i="12" s="1"/>
  <c r="Q304" i="12" a="1"/>
  <c r="Q304" i="12" s="1"/>
  <c r="C305" i="12" a="1"/>
  <c r="C305" i="12" s="1"/>
  <c r="D305" i="12" a="1"/>
  <c r="D305" i="12" s="1"/>
  <c r="E305" i="12" a="1"/>
  <c r="E305" i="12" s="1"/>
  <c r="F305" i="12" a="1"/>
  <c r="F305" i="12" s="1"/>
  <c r="I305" i="12" a="1"/>
  <c r="I305" i="12" s="1"/>
  <c r="J305" i="12" a="1"/>
  <c r="J305" i="12" s="1"/>
  <c r="M305" i="12" a="1"/>
  <c r="M305" i="12" s="1"/>
  <c r="N305" i="12" a="1"/>
  <c r="N305" i="12" s="1"/>
  <c r="P305" i="12" a="1"/>
  <c r="P305" i="12" s="1"/>
  <c r="Q305" i="12" a="1"/>
  <c r="Q305" i="12" s="1"/>
  <c r="C306" i="12" a="1"/>
  <c r="C306" i="12" s="1"/>
  <c r="D306" i="12" a="1"/>
  <c r="D306" i="12" s="1"/>
  <c r="E306" i="12" a="1"/>
  <c r="E306" i="12" s="1"/>
  <c r="F306" i="12" a="1"/>
  <c r="F306" i="12" s="1"/>
  <c r="I306" i="12" a="1"/>
  <c r="I306" i="12" s="1"/>
  <c r="J306" i="12" a="1"/>
  <c r="J306" i="12" s="1"/>
  <c r="M306" i="12" a="1"/>
  <c r="M306" i="12" s="1"/>
  <c r="N306" i="12" a="1"/>
  <c r="N306" i="12" s="1"/>
  <c r="P306" i="12" a="1"/>
  <c r="P306" i="12" s="1"/>
  <c r="Q306" i="12" a="1"/>
  <c r="Q306" i="12" s="1"/>
  <c r="C307" i="12" a="1"/>
  <c r="C307" i="12" s="1"/>
  <c r="D307" i="12" a="1"/>
  <c r="D307" i="12" s="1"/>
  <c r="E307" i="12" a="1"/>
  <c r="E307" i="12" s="1"/>
  <c r="F307" i="12" a="1"/>
  <c r="F307" i="12" s="1"/>
  <c r="I307" i="12" a="1"/>
  <c r="I307" i="12" s="1"/>
  <c r="J307" i="12" a="1"/>
  <c r="J307" i="12" s="1"/>
  <c r="M307" i="12" a="1"/>
  <c r="M307" i="12" s="1"/>
  <c r="N307" i="12" a="1"/>
  <c r="N307" i="12" s="1"/>
  <c r="P307" i="12" a="1"/>
  <c r="P307" i="12" s="1"/>
  <c r="Q307" i="12" a="1"/>
  <c r="Q307" i="12" s="1"/>
  <c r="C308" i="12" a="1"/>
  <c r="C308" i="12" s="1"/>
  <c r="D308" i="12" a="1"/>
  <c r="D308" i="12" s="1"/>
  <c r="E308" i="12" a="1"/>
  <c r="E308" i="12" s="1"/>
  <c r="F308" i="12" a="1"/>
  <c r="F308" i="12" s="1"/>
  <c r="I308" i="12" a="1"/>
  <c r="I308" i="12" s="1"/>
  <c r="J308" i="12" a="1"/>
  <c r="J308" i="12" s="1"/>
  <c r="M308" i="12" a="1"/>
  <c r="M308" i="12" s="1"/>
  <c r="N308" i="12" a="1"/>
  <c r="N308" i="12" s="1"/>
  <c r="P308" i="12" a="1"/>
  <c r="P308" i="12" s="1"/>
  <c r="Q308" i="12" a="1"/>
  <c r="Q308" i="12" s="1"/>
  <c r="C309" i="12" a="1"/>
  <c r="C309" i="12" s="1"/>
  <c r="D309" i="12" a="1"/>
  <c r="D309" i="12" s="1"/>
  <c r="E309" i="12" a="1"/>
  <c r="E309" i="12" s="1"/>
  <c r="F309" i="12" a="1"/>
  <c r="F309" i="12" s="1"/>
  <c r="I309" i="12" a="1"/>
  <c r="I309" i="12" s="1"/>
  <c r="J309" i="12" a="1"/>
  <c r="J309" i="12" s="1"/>
  <c r="M309" i="12" a="1"/>
  <c r="M309" i="12" s="1"/>
  <c r="N309" i="12" a="1"/>
  <c r="N309" i="12" s="1"/>
  <c r="P309" i="12" a="1"/>
  <c r="P309" i="12" s="1"/>
  <c r="Q309" i="12" a="1"/>
  <c r="Q309" i="12" s="1"/>
  <c r="C310" i="12" a="1"/>
  <c r="C310" i="12" s="1"/>
  <c r="D310" i="12" a="1"/>
  <c r="D310" i="12" s="1"/>
  <c r="E310" i="12" a="1"/>
  <c r="E310" i="12" s="1"/>
  <c r="F310" i="12" a="1"/>
  <c r="F310" i="12" s="1"/>
  <c r="I310" i="12" a="1"/>
  <c r="I310" i="12" s="1"/>
  <c r="J310" i="12" a="1"/>
  <c r="J310" i="12" s="1"/>
  <c r="M310" i="12" a="1"/>
  <c r="M310" i="12" s="1"/>
  <c r="N310" i="12" a="1"/>
  <c r="N310" i="12" s="1"/>
  <c r="P310" i="12" a="1"/>
  <c r="P310" i="12" s="1"/>
  <c r="Q310" i="12" a="1"/>
  <c r="Q310" i="12" s="1"/>
  <c r="C311" i="12" a="1"/>
  <c r="C311" i="12" s="1"/>
  <c r="D311" i="12" a="1"/>
  <c r="D311" i="12" s="1"/>
  <c r="E311" i="12" a="1"/>
  <c r="E311" i="12" s="1"/>
  <c r="F311" i="12" a="1"/>
  <c r="F311" i="12" s="1"/>
  <c r="I311" i="12" a="1"/>
  <c r="I311" i="12" s="1"/>
  <c r="J311" i="12" a="1"/>
  <c r="J311" i="12" s="1"/>
  <c r="M311" i="12" a="1"/>
  <c r="M311" i="12" s="1"/>
  <c r="N311" i="12" a="1"/>
  <c r="N311" i="12" s="1"/>
  <c r="P311" i="12" a="1"/>
  <c r="P311" i="12" s="1"/>
  <c r="Q311" i="12" a="1"/>
  <c r="Q311" i="12" s="1"/>
  <c r="C312" i="12" a="1"/>
  <c r="C312" i="12" s="1"/>
  <c r="D312" i="12" a="1"/>
  <c r="D312" i="12" s="1"/>
  <c r="E312" i="12" a="1"/>
  <c r="E312" i="12" s="1"/>
  <c r="F312" i="12" a="1"/>
  <c r="F312" i="12" s="1"/>
  <c r="I312" i="12" a="1"/>
  <c r="I312" i="12" s="1"/>
  <c r="J312" i="12" a="1"/>
  <c r="J312" i="12" s="1"/>
  <c r="M312" i="12" a="1"/>
  <c r="M312" i="12" s="1"/>
  <c r="N312" i="12" a="1"/>
  <c r="N312" i="12" s="1"/>
  <c r="P312" i="12" a="1"/>
  <c r="P312" i="12" s="1"/>
  <c r="Q312" i="12" a="1"/>
  <c r="Q312" i="12" s="1"/>
  <c r="C313" i="12" a="1"/>
  <c r="C313" i="12" s="1"/>
  <c r="D313" i="12" a="1"/>
  <c r="D313" i="12" s="1"/>
  <c r="E313" i="12" a="1"/>
  <c r="E313" i="12" s="1"/>
  <c r="F313" i="12" a="1"/>
  <c r="F313" i="12" s="1"/>
  <c r="I313" i="12" a="1"/>
  <c r="I313" i="12" s="1"/>
  <c r="J313" i="12" a="1"/>
  <c r="J313" i="12" s="1"/>
  <c r="M313" i="12" a="1"/>
  <c r="M313" i="12" s="1"/>
  <c r="N313" i="12" a="1"/>
  <c r="N313" i="12" s="1"/>
  <c r="P313" i="12" a="1"/>
  <c r="P313" i="12" s="1"/>
  <c r="Q313" i="12" a="1"/>
  <c r="Q313" i="12" s="1"/>
  <c r="C314" i="12" a="1"/>
  <c r="C314" i="12" s="1"/>
  <c r="D314" i="12" a="1"/>
  <c r="D314" i="12" s="1"/>
  <c r="E314" i="12" a="1"/>
  <c r="E314" i="12" s="1"/>
  <c r="F314" i="12" a="1"/>
  <c r="F314" i="12" s="1"/>
  <c r="I314" i="12" a="1"/>
  <c r="I314" i="12" s="1"/>
  <c r="J314" i="12" a="1"/>
  <c r="J314" i="12" s="1"/>
  <c r="M314" i="12" a="1"/>
  <c r="M314" i="12" s="1"/>
  <c r="N314" i="12" a="1"/>
  <c r="N314" i="12" s="1"/>
  <c r="P314" i="12" a="1"/>
  <c r="P314" i="12" s="1"/>
  <c r="Q314" i="12" a="1"/>
  <c r="Q314" i="12" s="1"/>
  <c r="C315" i="12" a="1"/>
  <c r="C315" i="12" s="1"/>
  <c r="D315" i="12" a="1"/>
  <c r="D315" i="12" s="1"/>
  <c r="E315" i="12" a="1"/>
  <c r="E315" i="12" s="1"/>
  <c r="F315" i="12" a="1"/>
  <c r="F315" i="12" s="1"/>
  <c r="I315" i="12" a="1"/>
  <c r="I315" i="12" s="1"/>
  <c r="J315" i="12" a="1"/>
  <c r="J315" i="12" s="1"/>
  <c r="M315" i="12" a="1"/>
  <c r="M315" i="12" s="1"/>
  <c r="N315" i="12" a="1"/>
  <c r="N315" i="12" s="1"/>
  <c r="P315" i="12" a="1"/>
  <c r="P315" i="12" s="1"/>
  <c r="Q315" i="12" a="1"/>
  <c r="Q315" i="12" s="1"/>
  <c r="C316" i="12" a="1"/>
  <c r="C316" i="12" s="1"/>
  <c r="D316" i="12" a="1"/>
  <c r="D316" i="12" s="1"/>
  <c r="E316" i="12" a="1"/>
  <c r="E316" i="12" s="1"/>
  <c r="F316" i="12" a="1"/>
  <c r="F316" i="12" s="1"/>
  <c r="I316" i="12" a="1"/>
  <c r="I316" i="12" s="1"/>
  <c r="J316" i="12" a="1"/>
  <c r="J316" i="12" s="1"/>
  <c r="M316" i="12" a="1"/>
  <c r="M316" i="12" s="1"/>
  <c r="N316" i="12" a="1"/>
  <c r="N316" i="12" s="1"/>
  <c r="P316" i="12" a="1"/>
  <c r="P316" i="12" s="1"/>
  <c r="Q316" i="12" a="1"/>
  <c r="Q316" i="12" s="1"/>
  <c r="C317" i="12" a="1"/>
  <c r="C317" i="12" s="1"/>
  <c r="D317" i="12" a="1"/>
  <c r="D317" i="12" s="1"/>
  <c r="E317" i="12" a="1"/>
  <c r="E317" i="12" s="1"/>
  <c r="F317" i="12" a="1"/>
  <c r="F317" i="12" s="1"/>
  <c r="I317" i="12" a="1"/>
  <c r="I317" i="12" s="1"/>
  <c r="J317" i="12" a="1"/>
  <c r="J317" i="12" s="1"/>
  <c r="M317" i="12" a="1"/>
  <c r="M317" i="12" s="1"/>
  <c r="N317" i="12" a="1"/>
  <c r="N317" i="12" s="1"/>
  <c r="P317" i="12" a="1"/>
  <c r="P317" i="12" s="1"/>
  <c r="Q317" i="12" a="1"/>
  <c r="Q317" i="12" s="1"/>
  <c r="C318" i="12" a="1"/>
  <c r="C318" i="12" s="1"/>
  <c r="D318" i="12" a="1"/>
  <c r="D318" i="12" s="1"/>
  <c r="E318" i="12" a="1"/>
  <c r="E318" i="12" s="1"/>
  <c r="F318" i="12" a="1"/>
  <c r="F318" i="12" s="1"/>
  <c r="I318" i="12" a="1"/>
  <c r="I318" i="12" s="1"/>
  <c r="J318" i="12" a="1"/>
  <c r="J318" i="12" s="1"/>
  <c r="M318" i="12" a="1"/>
  <c r="M318" i="12" s="1"/>
  <c r="N318" i="12" a="1"/>
  <c r="N318" i="12" s="1"/>
  <c r="P318" i="12" a="1"/>
  <c r="P318" i="12" s="1"/>
  <c r="Q318" i="12" a="1"/>
  <c r="Q318" i="12" s="1"/>
  <c r="C319" i="12" a="1"/>
  <c r="C319" i="12" s="1"/>
  <c r="D319" i="12" a="1"/>
  <c r="D319" i="12" s="1"/>
  <c r="E319" i="12" a="1"/>
  <c r="E319" i="12" s="1"/>
  <c r="F319" i="12" a="1"/>
  <c r="F319" i="12" s="1"/>
  <c r="I319" i="12" a="1"/>
  <c r="I319" i="12" s="1"/>
  <c r="J319" i="12" a="1"/>
  <c r="J319" i="12" s="1"/>
  <c r="M319" i="12" a="1"/>
  <c r="M319" i="12" s="1"/>
  <c r="N319" i="12" a="1"/>
  <c r="N319" i="12" s="1"/>
  <c r="P319" i="12" a="1"/>
  <c r="P319" i="12" s="1"/>
  <c r="Q319" i="12" a="1"/>
  <c r="Q319" i="12" s="1"/>
  <c r="C320" i="12" a="1"/>
  <c r="C320" i="12" s="1"/>
  <c r="D320" i="12" a="1"/>
  <c r="D320" i="12" s="1"/>
  <c r="E320" i="12" a="1"/>
  <c r="E320" i="12" s="1"/>
  <c r="F320" i="12" a="1"/>
  <c r="F320" i="12" s="1"/>
  <c r="I320" i="12" a="1"/>
  <c r="I320" i="12" s="1"/>
  <c r="J320" i="12" a="1"/>
  <c r="J320" i="12" s="1"/>
  <c r="M320" i="12" a="1"/>
  <c r="M320" i="12" s="1"/>
  <c r="N320" i="12" a="1"/>
  <c r="N320" i="12" s="1"/>
  <c r="P320" i="12" a="1"/>
  <c r="P320" i="12" s="1"/>
  <c r="Q320" i="12" a="1"/>
  <c r="Q320" i="12" s="1"/>
  <c r="C321" i="12" a="1"/>
  <c r="C321" i="12" s="1"/>
  <c r="D321" i="12" a="1"/>
  <c r="D321" i="12" s="1"/>
  <c r="E321" i="12" a="1"/>
  <c r="E321" i="12" s="1"/>
  <c r="F321" i="12" a="1"/>
  <c r="F321" i="12" s="1"/>
  <c r="I321" i="12" a="1"/>
  <c r="I321" i="12" s="1"/>
  <c r="J321" i="12" a="1"/>
  <c r="J321" i="12" s="1"/>
  <c r="M321" i="12" a="1"/>
  <c r="M321" i="12" s="1"/>
  <c r="N321" i="12" a="1"/>
  <c r="N321" i="12" s="1"/>
  <c r="P321" i="12" a="1"/>
  <c r="P321" i="12" s="1"/>
  <c r="Q321" i="12" a="1"/>
  <c r="Q321" i="12" s="1"/>
  <c r="Q291" i="12" a="1"/>
  <c r="Q291" i="12" s="1"/>
  <c r="P291" i="12" a="1"/>
  <c r="P291" i="12" s="1"/>
  <c r="N291" i="12" a="1"/>
  <c r="N291" i="12" s="1"/>
  <c r="M291" i="12" a="1"/>
  <c r="M291" i="12" s="1"/>
  <c r="J291" i="12" a="1"/>
  <c r="J291" i="12" s="1"/>
  <c r="I291" i="12" a="1"/>
  <c r="I291" i="12" s="1"/>
  <c r="F291" i="12" a="1"/>
  <c r="F291" i="12" s="1"/>
  <c r="E291" i="12" a="1"/>
  <c r="E291" i="12" s="1"/>
  <c r="D291" i="12" a="1"/>
  <c r="D291" i="12" s="1"/>
  <c r="C291" i="12" a="1"/>
  <c r="C291" i="12" s="1"/>
  <c r="Q285" i="15" l="1" a="1"/>
  <c r="Q285" i="15" s="1"/>
  <c r="P285" i="15" a="1"/>
  <c r="P285" i="15" s="1"/>
  <c r="N285" i="15" a="1"/>
  <c r="N285" i="15" s="1"/>
  <c r="M285" i="15" a="1"/>
  <c r="M285" i="15" s="1"/>
  <c r="J285" i="15" a="1"/>
  <c r="J285" i="15" s="1"/>
  <c r="I285" i="15" a="1"/>
  <c r="I285" i="15" s="1"/>
  <c r="F285" i="15" a="1"/>
  <c r="F285" i="15" s="1"/>
  <c r="E285" i="15" a="1"/>
  <c r="E285" i="15" s="1"/>
  <c r="D285" i="15" a="1"/>
  <c r="D285" i="15" s="1"/>
  <c r="C285" i="15" a="1"/>
  <c r="C285" i="15" s="1"/>
  <c r="Q284" i="15" a="1"/>
  <c r="Q284" i="15" s="1"/>
  <c r="P284" i="15" a="1"/>
  <c r="P284" i="15" s="1"/>
  <c r="N284" i="15" a="1"/>
  <c r="N284" i="15" s="1"/>
  <c r="M284" i="15" a="1"/>
  <c r="M284" i="15" s="1"/>
  <c r="J284" i="15" a="1"/>
  <c r="J284" i="15" s="1"/>
  <c r="I284" i="15" a="1"/>
  <c r="I284" i="15" s="1"/>
  <c r="F284" i="15" a="1"/>
  <c r="F284" i="15" s="1"/>
  <c r="E284" i="15" a="1"/>
  <c r="E284" i="15" s="1"/>
  <c r="D284" i="15" a="1"/>
  <c r="D284" i="15" s="1"/>
  <c r="C284" i="15" a="1"/>
  <c r="C284" i="15" s="1"/>
  <c r="Q283" i="15" a="1"/>
  <c r="Q283" i="15" s="1"/>
  <c r="P283" i="15" a="1"/>
  <c r="P283" i="15" s="1"/>
  <c r="N283" i="15" a="1"/>
  <c r="N283" i="15" s="1"/>
  <c r="M283" i="15" a="1"/>
  <c r="M283" i="15" s="1"/>
  <c r="J283" i="15" a="1"/>
  <c r="J283" i="15" s="1"/>
  <c r="I283" i="15" a="1"/>
  <c r="I283" i="15" s="1"/>
  <c r="F283" i="15" a="1"/>
  <c r="F283" i="15" s="1"/>
  <c r="E283" i="15" a="1"/>
  <c r="E283" i="15" s="1"/>
  <c r="D283" i="15" a="1"/>
  <c r="D283" i="15" s="1"/>
  <c r="C283" i="15" a="1"/>
  <c r="C283" i="15" s="1"/>
  <c r="Q282" i="15" a="1"/>
  <c r="Q282" i="15" s="1"/>
  <c r="P282" i="15" a="1"/>
  <c r="P282" i="15" s="1"/>
  <c r="N282" i="15" a="1"/>
  <c r="N282" i="15" s="1"/>
  <c r="M282" i="15" a="1"/>
  <c r="M282" i="15" s="1"/>
  <c r="J282" i="15" a="1"/>
  <c r="J282" i="15" s="1"/>
  <c r="I282" i="15" a="1"/>
  <c r="I282" i="15" s="1"/>
  <c r="F282" i="15" a="1"/>
  <c r="F282" i="15" s="1"/>
  <c r="E282" i="15" a="1"/>
  <c r="E282" i="15" s="1"/>
  <c r="D282" i="15" a="1"/>
  <c r="D282" i="15" s="1"/>
  <c r="C282" i="15" a="1"/>
  <c r="C282" i="15" s="1"/>
  <c r="Q281" i="15" a="1"/>
  <c r="Q281" i="15" s="1"/>
  <c r="P281" i="15" a="1"/>
  <c r="P281" i="15" s="1"/>
  <c r="N281" i="15" a="1"/>
  <c r="N281" i="15" s="1"/>
  <c r="M281" i="15" a="1"/>
  <c r="M281" i="15" s="1"/>
  <c r="J281" i="15" a="1"/>
  <c r="J281" i="15" s="1"/>
  <c r="I281" i="15" a="1"/>
  <c r="I281" i="15" s="1"/>
  <c r="F281" i="15" a="1"/>
  <c r="F281" i="15" s="1"/>
  <c r="E281" i="15" a="1"/>
  <c r="E281" i="15" s="1"/>
  <c r="D281" i="15" a="1"/>
  <c r="D281" i="15" s="1"/>
  <c r="C281" i="15" a="1"/>
  <c r="C281" i="15" s="1"/>
  <c r="Q280" i="15" a="1"/>
  <c r="Q280" i="15" s="1"/>
  <c r="P280" i="15" a="1"/>
  <c r="P280" i="15" s="1"/>
  <c r="N280" i="15" a="1"/>
  <c r="N280" i="15" s="1"/>
  <c r="M280" i="15" a="1"/>
  <c r="M280" i="15" s="1"/>
  <c r="J280" i="15" a="1"/>
  <c r="J280" i="15" s="1"/>
  <c r="I280" i="15" a="1"/>
  <c r="I280" i="15" s="1"/>
  <c r="F280" i="15" a="1"/>
  <c r="F280" i="15" s="1"/>
  <c r="E280" i="15" a="1"/>
  <c r="E280" i="15" s="1"/>
  <c r="D280" i="15" a="1"/>
  <c r="D280" i="15" s="1"/>
  <c r="C280" i="15" a="1"/>
  <c r="C280" i="15" s="1"/>
  <c r="Q279" i="15" a="1"/>
  <c r="Q279" i="15" s="1"/>
  <c r="P279" i="15" a="1"/>
  <c r="P279" i="15" s="1"/>
  <c r="N279" i="15" a="1"/>
  <c r="N279" i="15" s="1"/>
  <c r="M279" i="15" a="1"/>
  <c r="M279" i="15" s="1"/>
  <c r="J279" i="15" a="1"/>
  <c r="J279" i="15" s="1"/>
  <c r="I279" i="15" a="1"/>
  <c r="I279" i="15" s="1"/>
  <c r="F279" i="15" a="1"/>
  <c r="F279" i="15" s="1"/>
  <c r="E279" i="15" a="1"/>
  <c r="E279" i="15" s="1"/>
  <c r="D279" i="15" a="1"/>
  <c r="D279" i="15" s="1"/>
  <c r="C279" i="15" a="1"/>
  <c r="C279" i="15" s="1"/>
  <c r="Q278" i="15" a="1"/>
  <c r="Q278" i="15" s="1"/>
  <c r="P278" i="15" a="1"/>
  <c r="P278" i="15" s="1"/>
  <c r="N278" i="15" a="1"/>
  <c r="N278" i="15" s="1"/>
  <c r="M278" i="15" a="1"/>
  <c r="M278" i="15" s="1"/>
  <c r="J278" i="15" a="1"/>
  <c r="J278" i="15" s="1"/>
  <c r="I278" i="15" a="1"/>
  <c r="I278" i="15" s="1"/>
  <c r="F278" i="15" a="1"/>
  <c r="F278" i="15" s="1"/>
  <c r="E278" i="15" a="1"/>
  <c r="E278" i="15" s="1"/>
  <c r="D278" i="15" a="1"/>
  <c r="D278" i="15" s="1"/>
  <c r="C278" i="15" a="1"/>
  <c r="C278" i="15" s="1"/>
  <c r="Q277" i="15" a="1"/>
  <c r="Q277" i="15" s="1"/>
  <c r="P277" i="15" a="1"/>
  <c r="P277" i="15" s="1"/>
  <c r="N277" i="15" a="1"/>
  <c r="N277" i="15" s="1"/>
  <c r="M277" i="15" a="1"/>
  <c r="M277" i="15" s="1"/>
  <c r="J277" i="15" a="1"/>
  <c r="J277" i="15" s="1"/>
  <c r="I277" i="15" a="1"/>
  <c r="I277" i="15" s="1"/>
  <c r="F277" i="15" a="1"/>
  <c r="F277" i="15" s="1"/>
  <c r="E277" i="15" a="1"/>
  <c r="E277" i="15" s="1"/>
  <c r="D277" i="15" a="1"/>
  <c r="D277" i="15" s="1"/>
  <c r="C277" i="15" a="1"/>
  <c r="C277" i="15" s="1"/>
  <c r="Q276" i="15" a="1"/>
  <c r="Q276" i="15" s="1"/>
  <c r="P276" i="15" a="1"/>
  <c r="P276" i="15" s="1"/>
  <c r="N276" i="15" a="1"/>
  <c r="N276" i="15" s="1"/>
  <c r="M276" i="15" a="1"/>
  <c r="M276" i="15" s="1"/>
  <c r="J276" i="15" a="1"/>
  <c r="J276" i="15" s="1"/>
  <c r="I276" i="15" a="1"/>
  <c r="I276" i="15" s="1"/>
  <c r="F276" i="15" a="1"/>
  <c r="F276" i="15" s="1"/>
  <c r="E276" i="15" a="1"/>
  <c r="E276" i="15" s="1"/>
  <c r="D276" i="15" a="1"/>
  <c r="D276" i="15" s="1"/>
  <c r="C276" i="15" a="1"/>
  <c r="C276" i="15" s="1"/>
  <c r="Q275" i="15" a="1"/>
  <c r="Q275" i="15" s="1"/>
  <c r="P275" i="15" a="1"/>
  <c r="P275" i="15" s="1"/>
  <c r="N275" i="15" a="1"/>
  <c r="N275" i="15" s="1"/>
  <c r="M275" i="15" a="1"/>
  <c r="M275" i="15" s="1"/>
  <c r="J275" i="15" a="1"/>
  <c r="J275" i="15" s="1"/>
  <c r="I275" i="15" a="1"/>
  <c r="I275" i="15" s="1"/>
  <c r="F275" i="15" a="1"/>
  <c r="F275" i="15" s="1"/>
  <c r="E275" i="15" a="1"/>
  <c r="E275" i="15" s="1"/>
  <c r="D275" i="15" a="1"/>
  <c r="D275" i="15" s="1"/>
  <c r="C275" i="15" a="1"/>
  <c r="C275" i="15" s="1"/>
  <c r="Q274" i="15" a="1"/>
  <c r="Q274" i="15" s="1"/>
  <c r="P274" i="15" a="1"/>
  <c r="P274" i="15" s="1"/>
  <c r="N274" i="15" a="1"/>
  <c r="N274" i="15" s="1"/>
  <c r="M274" i="15" a="1"/>
  <c r="M274" i="15" s="1"/>
  <c r="J274" i="15" a="1"/>
  <c r="J274" i="15" s="1"/>
  <c r="I274" i="15" a="1"/>
  <c r="I274" i="15" s="1"/>
  <c r="F274" i="15" a="1"/>
  <c r="F274" i="15" s="1"/>
  <c r="E274" i="15" a="1"/>
  <c r="E274" i="15" s="1"/>
  <c r="D274" i="15" a="1"/>
  <c r="D274" i="15" s="1"/>
  <c r="C274" i="15" a="1"/>
  <c r="C274" i="15" s="1"/>
  <c r="Q273" i="15" a="1"/>
  <c r="Q273" i="15" s="1"/>
  <c r="P273" i="15" a="1"/>
  <c r="P273" i="15" s="1"/>
  <c r="N273" i="15" a="1"/>
  <c r="N273" i="15" s="1"/>
  <c r="M273" i="15" a="1"/>
  <c r="M273" i="15" s="1"/>
  <c r="J273" i="15" a="1"/>
  <c r="J273" i="15" s="1"/>
  <c r="I273" i="15" a="1"/>
  <c r="I273" i="15" s="1"/>
  <c r="F273" i="15" a="1"/>
  <c r="F273" i="15" s="1"/>
  <c r="E273" i="15" a="1"/>
  <c r="E273" i="15" s="1"/>
  <c r="D273" i="15" a="1"/>
  <c r="D273" i="15" s="1"/>
  <c r="C273" i="15" a="1"/>
  <c r="C273" i="15" s="1"/>
  <c r="Q272" i="15" a="1"/>
  <c r="Q272" i="15" s="1"/>
  <c r="P272" i="15" a="1"/>
  <c r="P272" i="15" s="1"/>
  <c r="N272" i="15" a="1"/>
  <c r="N272" i="15" s="1"/>
  <c r="M272" i="15" a="1"/>
  <c r="M272" i="15" s="1"/>
  <c r="J272" i="15" a="1"/>
  <c r="J272" i="15" s="1"/>
  <c r="I272" i="15" a="1"/>
  <c r="I272" i="15" s="1"/>
  <c r="F272" i="15" a="1"/>
  <c r="F272" i="15" s="1"/>
  <c r="E272" i="15" a="1"/>
  <c r="E272" i="15" s="1"/>
  <c r="D272" i="15" a="1"/>
  <c r="D272" i="15" s="1"/>
  <c r="C272" i="15" a="1"/>
  <c r="C272" i="15" s="1"/>
  <c r="Q271" i="15" a="1"/>
  <c r="Q271" i="15" s="1"/>
  <c r="P271" i="15" a="1"/>
  <c r="P271" i="15" s="1"/>
  <c r="N271" i="15" a="1"/>
  <c r="N271" i="15" s="1"/>
  <c r="M271" i="15" a="1"/>
  <c r="M271" i="15" s="1"/>
  <c r="J271" i="15" a="1"/>
  <c r="J271" i="15" s="1"/>
  <c r="I271" i="15" a="1"/>
  <c r="I271" i="15" s="1"/>
  <c r="F271" i="15" a="1"/>
  <c r="F271" i="15" s="1"/>
  <c r="E271" i="15" a="1"/>
  <c r="E271" i="15" s="1"/>
  <c r="D271" i="15" a="1"/>
  <c r="D271" i="15" s="1"/>
  <c r="C271" i="15" a="1"/>
  <c r="C271" i="15" s="1"/>
  <c r="Q270" i="15" a="1"/>
  <c r="Q270" i="15" s="1"/>
  <c r="P270" i="15" a="1"/>
  <c r="P270" i="15" s="1"/>
  <c r="N270" i="15" a="1"/>
  <c r="N270" i="15" s="1"/>
  <c r="M270" i="15" a="1"/>
  <c r="M270" i="15" s="1"/>
  <c r="J270" i="15" a="1"/>
  <c r="J270" i="15" s="1"/>
  <c r="I270" i="15" a="1"/>
  <c r="I270" i="15" s="1"/>
  <c r="F270" i="15" a="1"/>
  <c r="F270" i="15" s="1"/>
  <c r="E270" i="15" a="1"/>
  <c r="E270" i="15" s="1"/>
  <c r="D270" i="15" a="1"/>
  <c r="D270" i="15" s="1"/>
  <c r="C270" i="15" a="1"/>
  <c r="C270" i="15" s="1"/>
  <c r="Q269" i="15" a="1"/>
  <c r="Q269" i="15" s="1"/>
  <c r="P269" i="15" a="1"/>
  <c r="P269" i="15" s="1"/>
  <c r="N269" i="15" a="1"/>
  <c r="N269" i="15" s="1"/>
  <c r="M269" i="15" a="1"/>
  <c r="M269" i="15" s="1"/>
  <c r="J269" i="15" a="1"/>
  <c r="J269" i="15" s="1"/>
  <c r="I269" i="15" a="1"/>
  <c r="I269" i="15" s="1"/>
  <c r="F269" i="15" a="1"/>
  <c r="F269" i="15" s="1"/>
  <c r="E269" i="15" a="1"/>
  <c r="E269" i="15" s="1"/>
  <c r="D269" i="15" a="1"/>
  <c r="D269" i="15" s="1"/>
  <c r="C269" i="15" a="1"/>
  <c r="C269" i="15" s="1"/>
  <c r="Q268" i="15" a="1"/>
  <c r="Q268" i="15" s="1"/>
  <c r="P268" i="15" a="1"/>
  <c r="P268" i="15" s="1"/>
  <c r="N268" i="15" a="1"/>
  <c r="N268" i="15" s="1"/>
  <c r="M268" i="15" a="1"/>
  <c r="M268" i="15" s="1"/>
  <c r="J268" i="15" a="1"/>
  <c r="J268" i="15" s="1"/>
  <c r="I268" i="15" a="1"/>
  <c r="I268" i="15" s="1"/>
  <c r="F268" i="15" a="1"/>
  <c r="F268" i="15" s="1"/>
  <c r="E268" i="15" a="1"/>
  <c r="E268" i="15" s="1"/>
  <c r="D268" i="15" a="1"/>
  <c r="D268" i="15" s="1"/>
  <c r="C268" i="15" a="1"/>
  <c r="C268" i="15" s="1"/>
  <c r="Q267" i="15" a="1"/>
  <c r="Q267" i="15" s="1"/>
  <c r="P267" i="15" a="1"/>
  <c r="P267" i="15" s="1"/>
  <c r="N267" i="15" a="1"/>
  <c r="N267" i="15" s="1"/>
  <c r="M267" i="15" a="1"/>
  <c r="M267" i="15" s="1"/>
  <c r="J267" i="15" a="1"/>
  <c r="J267" i="15" s="1"/>
  <c r="I267" i="15" a="1"/>
  <c r="I267" i="15" s="1"/>
  <c r="F267" i="15" a="1"/>
  <c r="F267" i="15" s="1"/>
  <c r="E267" i="15" a="1"/>
  <c r="E267" i="15" s="1"/>
  <c r="D267" i="15" a="1"/>
  <c r="D267" i="15" s="1"/>
  <c r="C267" i="15" a="1"/>
  <c r="C267" i="15" s="1"/>
  <c r="Q266" i="15" a="1"/>
  <c r="Q266" i="15" s="1"/>
  <c r="P266" i="15" a="1"/>
  <c r="P266" i="15" s="1"/>
  <c r="N266" i="15" a="1"/>
  <c r="N266" i="15" s="1"/>
  <c r="M266" i="15" a="1"/>
  <c r="M266" i="15" s="1"/>
  <c r="J266" i="15" a="1"/>
  <c r="J266" i="15" s="1"/>
  <c r="I266" i="15" a="1"/>
  <c r="I266" i="15" s="1"/>
  <c r="F266" i="15" a="1"/>
  <c r="F266" i="15" s="1"/>
  <c r="E266" i="15" a="1"/>
  <c r="E266" i="15" s="1"/>
  <c r="D266" i="15" a="1"/>
  <c r="D266" i="15" s="1"/>
  <c r="C266" i="15" a="1"/>
  <c r="C266" i="15" s="1"/>
  <c r="Q265" i="15" a="1"/>
  <c r="Q265" i="15" s="1"/>
  <c r="P265" i="15" a="1"/>
  <c r="P265" i="15" s="1"/>
  <c r="N265" i="15" a="1"/>
  <c r="N265" i="15" s="1"/>
  <c r="M265" i="15" a="1"/>
  <c r="M265" i="15" s="1"/>
  <c r="J265" i="15" a="1"/>
  <c r="J265" i="15" s="1"/>
  <c r="I265" i="15" a="1"/>
  <c r="I265" i="15" s="1"/>
  <c r="F265" i="15" a="1"/>
  <c r="F265" i="15" s="1"/>
  <c r="E265" i="15" a="1"/>
  <c r="E265" i="15" s="1"/>
  <c r="D265" i="15" a="1"/>
  <c r="D265" i="15" s="1"/>
  <c r="C265" i="15" a="1"/>
  <c r="C265" i="15" s="1"/>
  <c r="Q264" i="15" a="1"/>
  <c r="Q264" i="15" s="1"/>
  <c r="P264" i="15" a="1"/>
  <c r="P264" i="15" s="1"/>
  <c r="N264" i="15" a="1"/>
  <c r="N264" i="15" s="1"/>
  <c r="M264" i="15" a="1"/>
  <c r="M264" i="15" s="1"/>
  <c r="J264" i="15" a="1"/>
  <c r="J264" i="15" s="1"/>
  <c r="I264" i="15" a="1"/>
  <c r="I264" i="15" s="1"/>
  <c r="F264" i="15" a="1"/>
  <c r="F264" i="15" s="1"/>
  <c r="E264" i="15" a="1"/>
  <c r="E264" i="15" s="1"/>
  <c r="D264" i="15" a="1"/>
  <c r="D264" i="15" s="1"/>
  <c r="C264" i="15" a="1"/>
  <c r="C264" i="15" s="1"/>
  <c r="Q263" i="15" a="1"/>
  <c r="Q263" i="15" s="1"/>
  <c r="P263" i="15" a="1"/>
  <c r="P263" i="15" s="1"/>
  <c r="N263" i="15" a="1"/>
  <c r="N263" i="15" s="1"/>
  <c r="M263" i="15" a="1"/>
  <c r="M263" i="15" s="1"/>
  <c r="J263" i="15" a="1"/>
  <c r="J263" i="15" s="1"/>
  <c r="I263" i="15" a="1"/>
  <c r="I263" i="15" s="1"/>
  <c r="F263" i="15" a="1"/>
  <c r="F263" i="15" s="1"/>
  <c r="E263" i="15" a="1"/>
  <c r="E263" i="15" s="1"/>
  <c r="D263" i="15" a="1"/>
  <c r="D263" i="15" s="1"/>
  <c r="C263" i="15" a="1"/>
  <c r="C263" i="15" s="1"/>
  <c r="Q262" i="15" a="1"/>
  <c r="Q262" i="15" s="1"/>
  <c r="P262" i="15" a="1"/>
  <c r="P262" i="15" s="1"/>
  <c r="N262" i="15" a="1"/>
  <c r="N262" i="15" s="1"/>
  <c r="M262" i="15" a="1"/>
  <c r="M262" i="15" s="1"/>
  <c r="J262" i="15" a="1"/>
  <c r="J262" i="15" s="1"/>
  <c r="I262" i="15" a="1"/>
  <c r="I262" i="15" s="1"/>
  <c r="F262" i="15" a="1"/>
  <c r="F262" i="15" s="1"/>
  <c r="E262" i="15" a="1"/>
  <c r="E262" i="15" s="1"/>
  <c r="D262" i="15" a="1"/>
  <c r="D262" i="15" s="1"/>
  <c r="C262" i="15" a="1"/>
  <c r="C262" i="15" s="1"/>
  <c r="Q261" i="15" a="1"/>
  <c r="Q261" i="15" s="1"/>
  <c r="P261" i="15" a="1"/>
  <c r="P261" i="15" s="1"/>
  <c r="N261" i="15" a="1"/>
  <c r="N261" i="15" s="1"/>
  <c r="M261" i="15" a="1"/>
  <c r="M261" i="15" s="1"/>
  <c r="J261" i="15" a="1"/>
  <c r="J261" i="15" s="1"/>
  <c r="I261" i="15" a="1"/>
  <c r="I261" i="15" s="1"/>
  <c r="F261" i="15" a="1"/>
  <c r="F261" i="15" s="1"/>
  <c r="E261" i="15" a="1"/>
  <c r="E261" i="15" s="1"/>
  <c r="D261" i="15" a="1"/>
  <c r="D261" i="15" s="1"/>
  <c r="C261" i="15" a="1"/>
  <c r="C261" i="15" s="1"/>
  <c r="Q260" i="15" a="1"/>
  <c r="Q260" i="15" s="1"/>
  <c r="P260" i="15" a="1"/>
  <c r="P260" i="15" s="1"/>
  <c r="N260" i="15" a="1"/>
  <c r="N260" i="15" s="1"/>
  <c r="M260" i="15" a="1"/>
  <c r="M260" i="15" s="1"/>
  <c r="J260" i="15" a="1"/>
  <c r="J260" i="15" s="1"/>
  <c r="I260" i="15" a="1"/>
  <c r="I260" i="15" s="1"/>
  <c r="F260" i="15" a="1"/>
  <c r="F260" i="15" s="1"/>
  <c r="E260" i="15" a="1"/>
  <c r="E260" i="15" s="1"/>
  <c r="D260" i="15" a="1"/>
  <c r="D260" i="15" s="1"/>
  <c r="C260" i="15" a="1"/>
  <c r="C260" i="15" s="1"/>
  <c r="Q259" i="15" a="1"/>
  <c r="Q259" i="15" s="1"/>
  <c r="P259" i="15" a="1"/>
  <c r="P259" i="15" s="1"/>
  <c r="N259" i="15" a="1"/>
  <c r="N259" i="15" s="1"/>
  <c r="M259" i="15" a="1"/>
  <c r="M259" i="15" s="1"/>
  <c r="J259" i="15" a="1"/>
  <c r="J259" i="15" s="1"/>
  <c r="I259" i="15" a="1"/>
  <c r="I259" i="15" s="1"/>
  <c r="F259" i="15" a="1"/>
  <c r="F259" i="15" s="1"/>
  <c r="E259" i="15" a="1"/>
  <c r="E259" i="15" s="1"/>
  <c r="D259" i="15" a="1"/>
  <c r="D259" i="15" s="1"/>
  <c r="C259" i="15" a="1"/>
  <c r="C259" i="15" s="1"/>
  <c r="Q258" i="15" a="1"/>
  <c r="Q258" i="15" s="1"/>
  <c r="P258" i="15" a="1"/>
  <c r="P258" i="15" s="1"/>
  <c r="N258" i="15" a="1"/>
  <c r="N258" i="15" s="1"/>
  <c r="M258" i="15" a="1"/>
  <c r="M258" i="15" s="1"/>
  <c r="J258" i="15" a="1"/>
  <c r="J258" i="15" s="1"/>
  <c r="I258" i="15" a="1"/>
  <c r="I258" i="15" s="1"/>
  <c r="F258" i="15" a="1"/>
  <c r="F258" i="15" s="1"/>
  <c r="E258" i="15" a="1"/>
  <c r="E258" i="15" s="1"/>
  <c r="D258" i="15" a="1"/>
  <c r="D258" i="15" s="1"/>
  <c r="C258" i="15" a="1"/>
  <c r="C258" i="15" s="1"/>
  <c r="Q257" i="15" a="1"/>
  <c r="Q257" i="15" s="1"/>
  <c r="P257" i="15" a="1"/>
  <c r="P257" i="15" s="1"/>
  <c r="N257" i="15" a="1"/>
  <c r="N257" i="15" s="1"/>
  <c r="M257" i="15" a="1"/>
  <c r="M257" i="15" s="1"/>
  <c r="J257" i="15" a="1"/>
  <c r="J257" i="15" s="1"/>
  <c r="I257" i="15" a="1"/>
  <c r="I257" i="15" s="1"/>
  <c r="F257" i="15" a="1"/>
  <c r="F257" i="15" s="1"/>
  <c r="E257" i="15" a="1"/>
  <c r="E257" i="15" s="1"/>
  <c r="D257" i="15" a="1"/>
  <c r="D257" i="15" s="1"/>
  <c r="C257" i="15" a="1"/>
  <c r="C257" i="15" s="1"/>
  <c r="Q256" i="15" a="1"/>
  <c r="Q256" i="15" s="1"/>
  <c r="P256" i="15" a="1"/>
  <c r="P256" i="15" s="1"/>
  <c r="N256" i="15" a="1"/>
  <c r="N256" i="15" s="1"/>
  <c r="M256" i="15" a="1"/>
  <c r="M256" i="15" s="1"/>
  <c r="J256" i="15" a="1"/>
  <c r="J256" i="15" s="1"/>
  <c r="I256" i="15" a="1"/>
  <c r="I256" i="15" s="1"/>
  <c r="F256" i="15" a="1"/>
  <c r="F256" i="15" s="1"/>
  <c r="E256" i="15" a="1"/>
  <c r="E256" i="15" s="1"/>
  <c r="D256" i="15" a="1"/>
  <c r="D256" i="15" s="1"/>
  <c r="C256" i="15" a="1"/>
  <c r="C256" i="15" s="1"/>
  <c r="Q250" i="15" a="1"/>
  <c r="Q250" i="15" s="1"/>
  <c r="P250" i="15" a="1"/>
  <c r="P250" i="15" s="1"/>
  <c r="N250" i="15" a="1"/>
  <c r="N250" i="15" s="1"/>
  <c r="M250" i="15" a="1"/>
  <c r="M250" i="15" s="1"/>
  <c r="J250" i="15" a="1"/>
  <c r="J250" i="15" s="1"/>
  <c r="I250" i="15" a="1"/>
  <c r="I250" i="15" s="1"/>
  <c r="F250" i="15" a="1"/>
  <c r="F250" i="15" s="1"/>
  <c r="E250" i="15" a="1"/>
  <c r="E250" i="15" s="1"/>
  <c r="D250" i="15" a="1"/>
  <c r="D250" i="15" s="1"/>
  <c r="C250" i="15" a="1"/>
  <c r="C250" i="15" s="1"/>
  <c r="Q249" i="15" a="1"/>
  <c r="Q249" i="15" s="1"/>
  <c r="P249" i="15" a="1"/>
  <c r="P249" i="15" s="1"/>
  <c r="N249" i="15" a="1"/>
  <c r="N249" i="15" s="1"/>
  <c r="M249" i="15" a="1"/>
  <c r="M249" i="15" s="1"/>
  <c r="J249" i="15" a="1"/>
  <c r="J249" i="15" s="1"/>
  <c r="I249" i="15" a="1"/>
  <c r="I249" i="15" s="1"/>
  <c r="F249" i="15" a="1"/>
  <c r="F249" i="15" s="1"/>
  <c r="E249" i="15" a="1"/>
  <c r="E249" i="15" s="1"/>
  <c r="D249" i="15" a="1"/>
  <c r="D249" i="15" s="1"/>
  <c r="C249" i="15" a="1"/>
  <c r="C249" i="15" s="1"/>
  <c r="Q248" i="15" a="1"/>
  <c r="Q248" i="15" s="1"/>
  <c r="P248" i="15" a="1"/>
  <c r="P248" i="15" s="1"/>
  <c r="N248" i="15" a="1"/>
  <c r="N248" i="15" s="1"/>
  <c r="M248" i="15" a="1"/>
  <c r="M248" i="15" s="1"/>
  <c r="J248" i="15" a="1"/>
  <c r="J248" i="15" s="1"/>
  <c r="I248" i="15" a="1"/>
  <c r="I248" i="15" s="1"/>
  <c r="F248" i="15" a="1"/>
  <c r="F248" i="15" s="1"/>
  <c r="E248" i="15" a="1"/>
  <c r="E248" i="15" s="1"/>
  <c r="D248" i="15" a="1"/>
  <c r="D248" i="15" s="1"/>
  <c r="C248" i="15" a="1"/>
  <c r="C248" i="15" s="1"/>
  <c r="Q247" i="15" a="1"/>
  <c r="Q247" i="15" s="1"/>
  <c r="P247" i="15" a="1"/>
  <c r="P247" i="15" s="1"/>
  <c r="N247" i="15" a="1"/>
  <c r="N247" i="15" s="1"/>
  <c r="M247" i="15" a="1"/>
  <c r="M247" i="15" s="1"/>
  <c r="J247" i="15" a="1"/>
  <c r="J247" i="15" s="1"/>
  <c r="I247" i="15" a="1"/>
  <c r="I247" i="15" s="1"/>
  <c r="F247" i="15" a="1"/>
  <c r="F247" i="15" s="1"/>
  <c r="E247" i="15" a="1"/>
  <c r="E247" i="15" s="1"/>
  <c r="D247" i="15" a="1"/>
  <c r="D247" i="15" s="1"/>
  <c r="C247" i="15" a="1"/>
  <c r="C247" i="15" s="1"/>
  <c r="Q246" i="15" a="1"/>
  <c r="Q246" i="15" s="1"/>
  <c r="P246" i="15" a="1"/>
  <c r="P246" i="15" s="1"/>
  <c r="N246" i="15" a="1"/>
  <c r="N246" i="15" s="1"/>
  <c r="M246" i="15" a="1"/>
  <c r="M246" i="15" s="1"/>
  <c r="J246" i="15" a="1"/>
  <c r="J246" i="15" s="1"/>
  <c r="I246" i="15" a="1"/>
  <c r="I246" i="15" s="1"/>
  <c r="F246" i="15" a="1"/>
  <c r="F246" i="15" s="1"/>
  <c r="E246" i="15" a="1"/>
  <c r="E246" i="15" s="1"/>
  <c r="D246" i="15" a="1"/>
  <c r="D246" i="15" s="1"/>
  <c r="C246" i="15" a="1"/>
  <c r="C246" i="15" s="1"/>
  <c r="Q245" i="15" a="1"/>
  <c r="Q245" i="15" s="1"/>
  <c r="P245" i="15" a="1"/>
  <c r="P245" i="15" s="1"/>
  <c r="N245" i="15" a="1"/>
  <c r="N245" i="15" s="1"/>
  <c r="M245" i="15" a="1"/>
  <c r="M245" i="15" s="1"/>
  <c r="J245" i="15" a="1"/>
  <c r="J245" i="15" s="1"/>
  <c r="I245" i="15" a="1"/>
  <c r="I245" i="15" s="1"/>
  <c r="F245" i="15" a="1"/>
  <c r="F245" i="15" s="1"/>
  <c r="E245" i="15" a="1"/>
  <c r="E245" i="15" s="1"/>
  <c r="D245" i="15" a="1"/>
  <c r="D245" i="15" s="1"/>
  <c r="C245" i="15" a="1"/>
  <c r="C245" i="15" s="1"/>
  <c r="Q244" i="15" a="1"/>
  <c r="Q244" i="15" s="1"/>
  <c r="P244" i="15" a="1"/>
  <c r="P244" i="15" s="1"/>
  <c r="N244" i="15" a="1"/>
  <c r="N244" i="15" s="1"/>
  <c r="M244" i="15" a="1"/>
  <c r="M244" i="15" s="1"/>
  <c r="J244" i="15" a="1"/>
  <c r="J244" i="15" s="1"/>
  <c r="I244" i="15" a="1"/>
  <c r="I244" i="15" s="1"/>
  <c r="F244" i="15" a="1"/>
  <c r="F244" i="15" s="1"/>
  <c r="E244" i="15" a="1"/>
  <c r="E244" i="15" s="1"/>
  <c r="D244" i="15" a="1"/>
  <c r="D244" i="15" s="1"/>
  <c r="C244" i="15" a="1"/>
  <c r="C244" i="15" s="1"/>
  <c r="Q243" i="15" a="1"/>
  <c r="Q243" i="15" s="1"/>
  <c r="P243" i="15" a="1"/>
  <c r="P243" i="15" s="1"/>
  <c r="N243" i="15" a="1"/>
  <c r="N243" i="15" s="1"/>
  <c r="M243" i="15" a="1"/>
  <c r="M243" i="15" s="1"/>
  <c r="J243" i="15" a="1"/>
  <c r="J243" i="15" s="1"/>
  <c r="I243" i="15" a="1"/>
  <c r="I243" i="15" s="1"/>
  <c r="F243" i="15" a="1"/>
  <c r="F243" i="15" s="1"/>
  <c r="E243" i="15" a="1"/>
  <c r="E243" i="15" s="1"/>
  <c r="D243" i="15" a="1"/>
  <c r="D243" i="15" s="1"/>
  <c r="C243" i="15" a="1"/>
  <c r="C243" i="15" s="1"/>
  <c r="Q242" i="15" a="1"/>
  <c r="Q242" i="15" s="1"/>
  <c r="P242" i="15" a="1"/>
  <c r="P242" i="15" s="1"/>
  <c r="N242" i="15" a="1"/>
  <c r="N242" i="15" s="1"/>
  <c r="M242" i="15" a="1"/>
  <c r="M242" i="15" s="1"/>
  <c r="J242" i="15" a="1"/>
  <c r="J242" i="15" s="1"/>
  <c r="I242" i="15" a="1"/>
  <c r="I242" i="15" s="1"/>
  <c r="F242" i="15" a="1"/>
  <c r="F242" i="15" s="1"/>
  <c r="E242" i="15" a="1"/>
  <c r="E242" i="15" s="1"/>
  <c r="D242" i="15" a="1"/>
  <c r="D242" i="15" s="1"/>
  <c r="C242" i="15" a="1"/>
  <c r="C242" i="15" s="1"/>
  <c r="Q241" i="15" a="1"/>
  <c r="Q241" i="15" s="1"/>
  <c r="P241" i="15" a="1"/>
  <c r="P241" i="15" s="1"/>
  <c r="N241" i="15" a="1"/>
  <c r="N241" i="15" s="1"/>
  <c r="M241" i="15" a="1"/>
  <c r="M241" i="15" s="1"/>
  <c r="J241" i="15" a="1"/>
  <c r="J241" i="15" s="1"/>
  <c r="I241" i="15" a="1"/>
  <c r="I241" i="15" s="1"/>
  <c r="F241" i="15" a="1"/>
  <c r="F241" i="15" s="1"/>
  <c r="E241" i="15" a="1"/>
  <c r="E241" i="15" s="1"/>
  <c r="D241" i="15" a="1"/>
  <c r="D241" i="15" s="1"/>
  <c r="C241" i="15" a="1"/>
  <c r="C241" i="15" s="1"/>
  <c r="Q240" i="15" a="1"/>
  <c r="Q240" i="15" s="1"/>
  <c r="P240" i="15" a="1"/>
  <c r="P240" i="15" s="1"/>
  <c r="N240" i="15" a="1"/>
  <c r="N240" i="15" s="1"/>
  <c r="M240" i="15" a="1"/>
  <c r="M240" i="15" s="1"/>
  <c r="J240" i="15" a="1"/>
  <c r="J240" i="15" s="1"/>
  <c r="I240" i="15" a="1"/>
  <c r="I240" i="15" s="1"/>
  <c r="F240" i="15" a="1"/>
  <c r="F240" i="15" s="1"/>
  <c r="E240" i="15" a="1"/>
  <c r="E240" i="15" s="1"/>
  <c r="D240" i="15" a="1"/>
  <c r="D240" i="15" s="1"/>
  <c r="C240" i="15" a="1"/>
  <c r="C240" i="15" s="1"/>
  <c r="Q239" i="15" a="1"/>
  <c r="Q239" i="15" s="1"/>
  <c r="P239" i="15" a="1"/>
  <c r="P239" i="15" s="1"/>
  <c r="N239" i="15" a="1"/>
  <c r="N239" i="15" s="1"/>
  <c r="M239" i="15" a="1"/>
  <c r="M239" i="15" s="1"/>
  <c r="J239" i="15" a="1"/>
  <c r="J239" i="15" s="1"/>
  <c r="I239" i="15" a="1"/>
  <c r="I239" i="15" s="1"/>
  <c r="F239" i="15" a="1"/>
  <c r="F239" i="15" s="1"/>
  <c r="E239" i="15" a="1"/>
  <c r="E239" i="15" s="1"/>
  <c r="D239" i="15" a="1"/>
  <c r="D239" i="15" s="1"/>
  <c r="C239" i="15" a="1"/>
  <c r="C239" i="15" s="1"/>
  <c r="Q238" i="15" a="1"/>
  <c r="Q238" i="15" s="1"/>
  <c r="P238" i="15" a="1"/>
  <c r="P238" i="15" s="1"/>
  <c r="N238" i="15" a="1"/>
  <c r="N238" i="15" s="1"/>
  <c r="M238" i="15" a="1"/>
  <c r="M238" i="15" s="1"/>
  <c r="J238" i="15" a="1"/>
  <c r="J238" i="15" s="1"/>
  <c r="I238" i="15" a="1"/>
  <c r="I238" i="15" s="1"/>
  <c r="F238" i="15" a="1"/>
  <c r="F238" i="15" s="1"/>
  <c r="E238" i="15" a="1"/>
  <c r="E238" i="15" s="1"/>
  <c r="D238" i="15" a="1"/>
  <c r="D238" i="15" s="1"/>
  <c r="C238" i="15" a="1"/>
  <c r="C238" i="15" s="1"/>
  <c r="Q237" i="15" a="1"/>
  <c r="Q237" i="15" s="1"/>
  <c r="P237" i="15" a="1"/>
  <c r="P237" i="15" s="1"/>
  <c r="N237" i="15" a="1"/>
  <c r="N237" i="15" s="1"/>
  <c r="M237" i="15" a="1"/>
  <c r="M237" i="15" s="1"/>
  <c r="J237" i="15" a="1"/>
  <c r="J237" i="15" s="1"/>
  <c r="I237" i="15" a="1"/>
  <c r="I237" i="15" s="1"/>
  <c r="F237" i="15" a="1"/>
  <c r="F237" i="15" s="1"/>
  <c r="E237" i="15" a="1"/>
  <c r="E237" i="15" s="1"/>
  <c r="D237" i="15" a="1"/>
  <c r="D237" i="15" s="1"/>
  <c r="C237" i="15" a="1"/>
  <c r="C237" i="15" s="1"/>
  <c r="Q236" i="15" a="1"/>
  <c r="Q236" i="15" s="1"/>
  <c r="P236" i="15" a="1"/>
  <c r="P236" i="15" s="1"/>
  <c r="N236" i="15" a="1"/>
  <c r="N236" i="15" s="1"/>
  <c r="M236" i="15" a="1"/>
  <c r="M236" i="15" s="1"/>
  <c r="J236" i="15" a="1"/>
  <c r="J236" i="15" s="1"/>
  <c r="I236" i="15" a="1"/>
  <c r="I236" i="15" s="1"/>
  <c r="F236" i="15" a="1"/>
  <c r="F236" i="15" s="1"/>
  <c r="E236" i="15" a="1"/>
  <c r="E236" i="15" s="1"/>
  <c r="D236" i="15" a="1"/>
  <c r="D236" i="15" s="1"/>
  <c r="C236" i="15" a="1"/>
  <c r="C236" i="15" s="1"/>
  <c r="Q235" i="15" a="1"/>
  <c r="Q235" i="15" s="1"/>
  <c r="P235" i="15" a="1"/>
  <c r="P235" i="15" s="1"/>
  <c r="N235" i="15" a="1"/>
  <c r="N235" i="15" s="1"/>
  <c r="M235" i="15" a="1"/>
  <c r="M235" i="15" s="1"/>
  <c r="J235" i="15" a="1"/>
  <c r="J235" i="15" s="1"/>
  <c r="I235" i="15" a="1"/>
  <c r="I235" i="15" s="1"/>
  <c r="F235" i="15" a="1"/>
  <c r="F235" i="15" s="1"/>
  <c r="E235" i="15" a="1"/>
  <c r="E235" i="15" s="1"/>
  <c r="D235" i="15" a="1"/>
  <c r="D235" i="15" s="1"/>
  <c r="C235" i="15" a="1"/>
  <c r="C235" i="15" s="1"/>
  <c r="Q234" i="15" a="1"/>
  <c r="Q234" i="15" s="1"/>
  <c r="P234" i="15" a="1"/>
  <c r="P234" i="15" s="1"/>
  <c r="N234" i="15" a="1"/>
  <c r="N234" i="15" s="1"/>
  <c r="M234" i="15" a="1"/>
  <c r="M234" i="15" s="1"/>
  <c r="J234" i="15" a="1"/>
  <c r="J234" i="15" s="1"/>
  <c r="I234" i="15" a="1"/>
  <c r="I234" i="15" s="1"/>
  <c r="F234" i="15" a="1"/>
  <c r="F234" i="15" s="1"/>
  <c r="E234" i="15" a="1"/>
  <c r="E234" i="15" s="1"/>
  <c r="D234" i="15" a="1"/>
  <c r="D234" i="15" s="1"/>
  <c r="C234" i="15" a="1"/>
  <c r="C234" i="15" s="1"/>
  <c r="Q233" i="15" a="1"/>
  <c r="Q233" i="15" s="1"/>
  <c r="P233" i="15" a="1"/>
  <c r="P233" i="15" s="1"/>
  <c r="N233" i="15" a="1"/>
  <c r="N233" i="15" s="1"/>
  <c r="M233" i="15" a="1"/>
  <c r="M233" i="15" s="1"/>
  <c r="J233" i="15" a="1"/>
  <c r="J233" i="15" s="1"/>
  <c r="I233" i="15" a="1"/>
  <c r="I233" i="15" s="1"/>
  <c r="F233" i="15" a="1"/>
  <c r="F233" i="15" s="1"/>
  <c r="E233" i="15" a="1"/>
  <c r="E233" i="15" s="1"/>
  <c r="D233" i="15" a="1"/>
  <c r="D233" i="15" s="1"/>
  <c r="C233" i="15" a="1"/>
  <c r="C233" i="15" s="1"/>
  <c r="Q232" i="15" a="1"/>
  <c r="Q232" i="15" s="1"/>
  <c r="P232" i="15" a="1"/>
  <c r="P232" i="15" s="1"/>
  <c r="N232" i="15" a="1"/>
  <c r="N232" i="15" s="1"/>
  <c r="M232" i="15" a="1"/>
  <c r="M232" i="15" s="1"/>
  <c r="J232" i="15" a="1"/>
  <c r="J232" i="15" s="1"/>
  <c r="I232" i="15" a="1"/>
  <c r="I232" i="15" s="1"/>
  <c r="F232" i="15" a="1"/>
  <c r="F232" i="15" s="1"/>
  <c r="E232" i="15" a="1"/>
  <c r="E232" i="15" s="1"/>
  <c r="D232" i="15" a="1"/>
  <c r="D232" i="15" s="1"/>
  <c r="C232" i="15" a="1"/>
  <c r="C232" i="15" s="1"/>
  <c r="Q231" i="15" a="1"/>
  <c r="Q231" i="15" s="1"/>
  <c r="P231" i="15" a="1"/>
  <c r="P231" i="15" s="1"/>
  <c r="N231" i="15" a="1"/>
  <c r="N231" i="15" s="1"/>
  <c r="M231" i="15" a="1"/>
  <c r="M231" i="15" s="1"/>
  <c r="J231" i="15" a="1"/>
  <c r="J231" i="15" s="1"/>
  <c r="I231" i="15" a="1"/>
  <c r="I231" i="15" s="1"/>
  <c r="F231" i="15" a="1"/>
  <c r="F231" i="15" s="1"/>
  <c r="E231" i="15" a="1"/>
  <c r="E231" i="15" s="1"/>
  <c r="D231" i="15" a="1"/>
  <c r="D231" i="15" s="1"/>
  <c r="C231" i="15" a="1"/>
  <c r="C231" i="15" s="1"/>
  <c r="Q230" i="15" a="1"/>
  <c r="Q230" i="15" s="1"/>
  <c r="P230" i="15" a="1"/>
  <c r="P230" i="15" s="1"/>
  <c r="N230" i="15" a="1"/>
  <c r="N230" i="15" s="1"/>
  <c r="M230" i="15" a="1"/>
  <c r="M230" i="15" s="1"/>
  <c r="J230" i="15" a="1"/>
  <c r="J230" i="15" s="1"/>
  <c r="I230" i="15" a="1"/>
  <c r="I230" i="15" s="1"/>
  <c r="F230" i="15" a="1"/>
  <c r="F230" i="15" s="1"/>
  <c r="E230" i="15" a="1"/>
  <c r="E230" i="15" s="1"/>
  <c r="D230" i="15" a="1"/>
  <c r="D230" i="15" s="1"/>
  <c r="C230" i="15" a="1"/>
  <c r="C230" i="15" s="1"/>
  <c r="Q229" i="15" a="1"/>
  <c r="Q229" i="15" s="1"/>
  <c r="P229" i="15" a="1"/>
  <c r="P229" i="15" s="1"/>
  <c r="N229" i="15" a="1"/>
  <c r="N229" i="15" s="1"/>
  <c r="M229" i="15" a="1"/>
  <c r="M229" i="15" s="1"/>
  <c r="J229" i="15" a="1"/>
  <c r="J229" i="15" s="1"/>
  <c r="I229" i="15" a="1"/>
  <c r="I229" i="15" s="1"/>
  <c r="F229" i="15" a="1"/>
  <c r="F229" i="15" s="1"/>
  <c r="E229" i="15" a="1"/>
  <c r="E229" i="15" s="1"/>
  <c r="D229" i="15" a="1"/>
  <c r="D229" i="15" s="1"/>
  <c r="C229" i="15" a="1"/>
  <c r="C229" i="15" s="1"/>
  <c r="Q228" i="15" a="1"/>
  <c r="Q228" i="15" s="1"/>
  <c r="P228" i="15" a="1"/>
  <c r="P228" i="15" s="1"/>
  <c r="N228" i="15" a="1"/>
  <c r="N228" i="15" s="1"/>
  <c r="M228" i="15" a="1"/>
  <c r="M228" i="15" s="1"/>
  <c r="J228" i="15" a="1"/>
  <c r="J228" i="15" s="1"/>
  <c r="I228" i="15" a="1"/>
  <c r="I228" i="15" s="1"/>
  <c r="F228" i="15" a="1"/>
  <c r="F228" i="15" s="1"/>
  <c r="E228" i="15" a="1"/>
  <c r="E228" i="15" s="1"/>
  <c r="D228" i="15" a="1"/>
  <c r="D228" i="15" s="1"/>
  <c r="C228" i="15" a="1"/>
  <c r="C228" i="15" s="1"/>
  <c r="Q227" i="15" a="1"/>
  <c r="Q227" i="15" s="1"/>
  <c r="P227" i="15" a="1"/>
  <c r="P227" i="15" s="1"/>
  <c r="N227" i="15" a="1"/>
  <c r="N227" i="15" s="1"/>
  <c r="M227" i="15" a="1"/>
  <c r="M227" i="15" s="1"/>
  <c r="J227" i="15" a="1"/>
  <c r="J227" i="15" s="1"/>
  <c r="I227" i="15" a="1"/>
  <c r="I227" i="15" s="1"/>
  <c r="F227" i="15" a="1"/>
  <c r="F227" i="15" s="1"/>
  <c r="E227" i="15" a="1"/>
  <c r="E227" i="15" s="1"/>
  <c r="D227" i="15" a="1"/>
  <c r="D227" i="15" s="1"/>
  <c r="C227" i="15" a="1"/>
  <c r="C227" i="15" s="1"/>
  <c r="Q226" i="15" a="1"/>
  <c r="Q226" i="15" s="1"/>
  <c r="P226" i="15" a="1"/>
  <c r="P226" i="15" s="1"/>
  <c r="N226" i="15" a="1"/>
  <c r="N226" i="15" s="1"/>
  <c r="M226" i="15" a="1"/>
  <c r="M226" i="15" s="1"/>
  <c r="J226" i="15" a="1"/>
  <c r="J226" i="15" s="1"/>
  <c r="I226" i="15" a="1"/>
  <c r="I226" i="15" s="1"/>
  <c r="F226" i="15" a="1"/>
  <c r="F226" i="15" s="1"/>
  <c r="E226" i="15" a="1"/>
  <c r="E226" i="15" s="1"/>
  <c r="D226" i="15" a="1"/>
  <c r="D226" i="15" s="1"/>
  <c r="C226" i="15" a="1"/>
  <c r="C226" i="15" s="1"/>
  <c r="Q225" i="15" a="1"/>
  <c r="Q225" i="15" s="1"/>
  <c r="P225" i="15" a="1"/>
  <c r="P225" i="15" s="1"/>
  <c r="N225" i="15" a="1"/>
  <c r="N225" i="15" s="1"/>
  <c r="M225" i="15" a="1"/>
  <c r="M225" i="15" s="1"/>
  <c r="J225" i="15" a="1"/>
  <c r="J225" i="15" s="1"/>
  <c r="I225" i="15" a="1"/>
  <c r="I225" i="15" s="1"/>
  <c r="F225" i="15" a="1"/>
  <c r="F225" i="15" s="1"/>
  <c r="E225" i="15" a="1"/>
  <c r="E225" i="15" s="1"/>
  <c r="D225" i="15" a="1"/>
  <c r="D225" i="15" s="1"/>
  <c r="C225" i="15" a="1"/>
  <c r="C225" i="15" s="1"/>
  <c r="Q224" i="15" a="1"/>
  <c r="Q224" i="15" s="1"/>
  <c r="P224" i="15" a="1"/>
  <c r="P224" i="15" s="1"/>
  <c r="N224" i="15" a="1"/>
  <c r="N224" i="15" s="1"/>
  <c r="M224" i="15" a="1"/>
  <c r="M224" i="15" s="1"/>
  <c r="J224" i="15" a="1"/>
  <c r="J224" i="15" s="1"/>
  <c r="I224" i="15" a="1"/>
  <c r="I224" i="15" s="1"/>
  <c r="F224" i="15" a="1"/>
  <c r="F224" i="15" s="1"/>
  <c r="E224" i="15" a="1"/>
  <c r="E224" i="15" s="1"/>
  <c r="D224" i="15" a="1"/>
  <c r="D224" i="15" s="1"/>
  <c r="C224" i="15" a="1"/>
  <c r="C224" i="15" s="1"/>
  <c r="Q223" i="15" a="1"/>
  <c r="Q223" i="15" s="1"/>
  <c r="P223" i="15" a="1"/>
  <c r="P223" i="15" s="1"/>
  <c r="N223" i="15" a="1"/>
  <c r="N223" i="15" s="1"/>
  <c r="M223" i="15" a="1"/>
  <c r="M223" i="15" s="1"/>
  <c r="J223" i="15" a="1"/>
  <c r="J223" i="15" s="1"/>
  <c r="I223" i="15" a="1"/>
  <c r="I223" i="15" s="1"/>
  <c r="F223" i="15" a="1"/>
  <c r="F223" i="15" s="1"/>
  <c r="E223" i="15" a="1"/>
  <c r="E223" i="15" s="1"/>
  <c r="D223" i="15" a="1"/>
  <c r="D223" i="15" s="1"/>
  <c r="C223" i="15" a="1"/>
  <c r="C223" i="15" s="1"/>
  <c r="Q222" i="15" a="1"/>
  <c r="Q222" i="15" s="1"/>
  <c r="P222" i="15" a="1"/>
  <c r="P222" i="15" s="1"/>
  <c r="N222" i="15" a="1"/>
  <c r="N222" i="15" s="1"/>
  <c r="M222" i="15" a="1"/>
  <c r="M222" i="15" s="1"/>
  <c r="J222" i="15" a="1"/>
  <c r="J222" i="15" s="1"/>
  <c r="I222" i="15" a="1"/>
  <c r="I222" i="15" s="1"/>
  <c r="F222" i="15" a="1"/>
  <c r="F222" i="15" s="1"/>
  <c r="E222" i="15" a="1"/>
  <c r="E222" i="15" s="1"/>
  <c r="D222" i="15" a="1"/>
  <c r="D222" i="15" s="1"/>
  <c r="C222" i="15" a="1"/>
  <c r="C222" i="15" s="1"/>
  <c r="Q221" i="15" a="1"/>
  <c r="Q221" i="15" s="1"/>
  <c r="P221" i="15" a="1"/>
  <c r="P221" i="15" s="1"/>
  <c r="N221" i="15" a="1"/>
  <c r="N221" i="15" s="1"/>
  <c r="M221" i="15" a="1"/>
  <c r="M221" i="15" s="1"/>
  <c r="J221" i="15" a="1"/>
  <c r="J221" i="15" s="1"/>
  <c r="I221" i="15" a="1"/>
  <c r="I221" i="15" s="1"/>
  <c r="F221" i="15" a="1"/>
  <c r="F221" i="15" s="1"/>
  <c r="E221" i="15" a="1"/>
  <c r="E221" i="15" s="1"/>
  <c r="D221" i="15" a="1"/>
  <c r="D221" i="15" s="1"/>
  <c r="C221" i="15" a="1"/>
  <c r="C221" i="15" s="1"/>
  <c r="Q220" i="15" a="1"/>
  <c r="Q220" i="15" s="1"/>
  <c r="P220" i="15" a="1"/>
  <c r="P220" i="15" s="1"/>
  <c r="N220" i="15" a="1"/>
  <c r="N220" i="15" s="1"/>
  <c r="M220" i="15" a="1"/>
  <c r="M220" i="15" s="1"/>
  <c r="J220" i="15" a="1"/>
  <c r="J220" i="15" s="1"/>
  <c r="I220" i="15" a="1"/>
  <c r="I220" i="15" s="1"/>
  <c r="F220" i="15" a="1"/>
  <c r="F220" i="15" s="1"/>
  <c r="E220" i="15" a="1"/>
  <c r="E220" i="15" s="1"/>
  <c r="D220" i="15" a="1"/>
  <c r="D220" i="15" s="1"/>
  <c r="C220" i="15" a="1"/>
  <c r="C220" i="15" s="1"/>
  <c r="Q214" i="15" a="1"/>
  <c r="Q214" i="15" s="1"/>
  <c r="P214" i="15" a="1"/>
  <c r="P214" i="15" s="1"/>
  <c r="N214" i="15" a="1"/>
  <c r="N214" i="15" s="1"/>
  <c r="M214" i="15" a="1"/>
  <c r="M214" i="15" s="1"/>
  <c r="J214" i="15" a="1"/>
  <c r="J214" i="15" s="1"/>
  <c r="I214" i="15" a="1"/>
  <c r="I214" i="15" s="1"/>
  <c r="F214" i="15" a="1"/>
  <c r="F214" i="15" s="1"/>
  <c r="E214" i="15" a="1"/>
  <c r="E214" i="15" s="1"/>
  <c r="D214" i="15" a="1"/>
  <c r="D214" i="15" s="1"/>
  <c r="C214" i="15" a="1"/>
  <c r="C214" i="15" s="1"/>
  <c r="Q213" i="15" a="1"/>
  <c r="Q213" i="15" s="1"/>
  <c r="P213" i="15" a="1"/>
  <c r="P213" i="15" s="1"/>
  <c r="N213" i="15" a="1"/>
  <c r="N213" i="15" s="1"/>
  <c r="M213" i="15" a="1"/>
  <c r="M213" i="15" s="1"/>
  <c r="J213" i="15" a="1"/>
  <c r="J213" i="15" s="1"/>
  <c r="I213" i="15" a="1"/>
  <c r="I213" i="15" s="1"/>
  <c r="F213" i="15" a="1"/>
  <c r="F213" i="15" s="1"/>
  <c r="E213" i="15" a="1"/>
  <c r="E213" i="15" s="1"/>
  <c r="D213" i="15" a="1"/>
  <c r="D213" i="15" s="1"/>
  <c r="C213" i="15" a="1"/>
  <c r="C213" i="15" s="1"/>
  <c r="Q212" i="15" a="1"/>
  <c r="Q212" i="15" s="1"/>
  <c r="P212" i="15" a="1"/>
  <c r="P212" i="15" s="1"/>
  <c r="N212" i="15" a="1"/>
  <c r="N212" i="15" s="1"/>
  <c r="M212" i="15" a="1"/>
  <c r="M212" i="15" s="1"/>
  <c r="J212" i="15" a="1"/>
  <c r="J212" i="15" s="1"/>
  <c r="I212" i="15" a="1"/>
  <c r="I212" i="15" s="1"/>
  <c r="F212" i="15" a="1"/>
  <c r="F212" i="15" s="1"/>
  <c r="E212" i="15" a="1"/>
  <c r="E212" i="15" s="1"/>
  <c r="D212" i="15" a="1"/>
  <c r="D212" i="15" s="1"/>
  <c r="C212" i="15" a="1"/>
  <c r="C212" i="15" s="1"/>
  <c r="Q211" i="15" a="1"/>
  <c r="Q211" i="15" s="1"/>
  <c r="P211" i="15" a="1"/>
  <c r="P211" i="15" s="1"/>
  <c r="N211" i="15" a="1"/>
  <c r="N211" i="15" s="1"/>
  <c r="M211" i="15" a="1"/>
  <c r="M211" i="15" s="1"/>
  <c r="J211" i="15" a="1"/>
  <c r="J211" i="15" s="1"/>
  <c r="I211" i="15" a="1"/>
  <c r="I211" i="15" s="1"/>
  <c r="F211" i="15" a="1"/>
  <c r="F211" i="15" s="1"/>
  <c r="E211" i="15" a="1"/>
  <c r="E211" i="15" s="1"/>
  <c r="D211" i="15" a="1"/>
  <c r="D211" i="15" s="1"/>
  <c r="C211" i="15" a="1"/>
  <c r="C211" i="15" s="1"/>
  <c r="Q210" i="15" a="1"/>
  <c r="Q210" i="15" s="1"/>
  <c r="P210" i="15" a="1"/>
  <c r="P210" i="15" s="1"/>
  <c r="N210" i="15" a="1"/>
  <c r="N210" i="15" s="1"/>
  <c r="M210" i="15" a="1"/>
  <c r="M210" i="15" s="1"/>
  <c r="J210" i="15" a="1"/>
  <c r="J210" i="15" s="1"/>
  <c r="I210" i="15" a="1"/>
  <c r="I210" i="15" s="1"/>
  <c r="F210" i="15" a="1"/>
  <c r="F210" i="15" s="1"/>
  <c r="E210" i="15" a="1"/>
  <c r="E210" i="15" s="1"/>
  <c r="D210" i="15" a="1"/>
  <c r="D210" i="15" s="1"/>
  <c r="C210" i="15" a="1"/>
  <c r="C210" i="15" s="1"/>
  <c r="Q209" i="15" a="1"/>
  <c r="Q209" i="15" s="1"/>
  <c r="P209" i="15" a="1"/>
  <c r="P209" i="15" s="1"/>
  <c r="N209" i="15" a="1"/>
  <c r="N209" i="15" s="1"/>
  <c r="M209" i="15" a="1"/>
  <c r="M209" i="15" s="1"/>
  <c r="J209" i="15" a="1"/>
  <c r="J209" i="15" s="1"/>
  <c r="I209" i="15" a="1"/>
  <c r="I209" i="15" s="1"/>
  <c r="F209" i="15" a="1"/>
  <c r="F209" i="15" s="1"/>
  <c r="E209" i="15" a="1"/>
  <c r="E209" i="15" s="1"/>
  <c r="D209" i="15" a="1"/>
  <c r="D209" i="15" s="1"/>
  <c r="C209" i="15" a="1"/>
  <c r="C209" i="15" s="1"/>
  <c r="Q208" i="15" a="1"/>
  <c r="Q208" i="15" s="1"/>
  <c r="P208" i="15" a="1"/>
  <c r="P208" i="15" s="1"/>
  <c r="N208" i="15" a="1"/>
  <c r="N208" i="15" s="1"/>
  <c r="M208" i="15" a="1"/>
  <c r="M208" i="15" s="1"/>
  <c r="J208" i="15" a="1"/>
  <c r="J208" i="15" s="1"/>
  <c r="I208" i="15" a="1"/>
  <c r="I208" i="15" s="1"/>
  <c r="F208" i="15" a="1"/>
  <c r="F208" i="15" s="1"/>
  <c r="E208" i="15" a="1"/>
  <c r="E208" i="15" s="1"/>
  <c r="D208" i="15" a="1"/>
  <c r="D208" i="15" s="1"/>
  <c r="C208" i="15" a="1"/>
  <c r="C208" i="15" s="1"/>
  <c r="Q207" i="15" a="1"/>
  <c r="Q207" i="15" s="1"/>
  <c r="P207" i="15" a="1"/>
  <c r="P207" i="15" s="1"/>
  <c r="N207" i="15" a="1"/>
  <c r="N207" i="15" s="1"/>
  <c r="M207" i="15" a="1"/>
  <c r="M207" i="15" s="1"/>
  <c r="J207" i="15" a="1"/>
  <c r="J207" i="15" s="1"/>
  <c r="I207" i="15" a="1"/>
  <c r="I207" i="15" s="1"/>
  <c r="F207" i="15" a="1"/>
  <c r="F207" i="15" s="1"/>
  <c r="E207" i="15" a="1"/>
  <c r="E207" i="15" s="1"/>
  <c r="D207" i="15" a="1"/>
  <c r="D207" i="15" s="1"/>
  <c r="C207" i="15" a="1"/>
  <c r="C207" i="15" s="1"/>
  <c r="Q206" i="15" a="1"/>
  <c r="Q206" i="15" s="1"/>
  <c r="P206" i="15" a="1"/>
  <c r="P206" i="15" s="1"/>
  <c r="N206" i="15" a="1"/>
  <c r="N206" i="15" s="1"/>
  <c r="M206" i="15" a="1"/>
  <c r="M206" i="15" s="1"/>
  <c r="J206" i="15" a="1"/>
  <c r="J206" i="15" s="1"/>
  <c r="I206" i="15" a="1"/>
  <c r="I206" i="15" s="1"/>
  <c r="F206" i="15" a="1"/>
  <c r="F206" i="15" s="1"/>
  <c r="E206" i="15" a="1"/>
  <c r="E206" i="15" s="1"/>
  <c r="D206" i="15" a="1"/>
  <c r="D206" i="15" s="1"/>
  <c r="C206" i="15" a="1"/>
  <c r="C206" i="15" s="1"/>
  <c r="Q205" i="15" a="1"/>
  <c r="Q205" i="15" s="1"/>
  <c r="P205" i="15" a="1"/>
  <c r="P205" i="15" s="1"/>
  <c r="N205" i="15" a="1"/>
  <c r="N205" i="15" s="1"/>
  <c r="M205" i="15" a="1"/>
  <c r="M205" i="15" s="1"/>
  <c r="J205" i="15" a="1"/>
  <c r="J205" i="15" s="1"/>
  <c r="I205" i="15" a="1"/>
  <c r="I205" i="15" s="1"/>
  <c r="F205" i="15" a="1"/>
  <c r="F205" i="15" s="1"/>
  <c r="E205" i="15" a="1"/>
  <c r="E205" i="15" s="1"/>
  <c r="D205" i="15" a="1"/>
  <c r="D205" i="15" s="1"/>
  <c r="C205" i="15" a="1"/>
  <c r="C205" i="15" s="1"/>
  <c r="Q204" i="15" a="1"/>
  <c r="Q204" i="15" s="1"/>
  <c r="P204" i="15" a="1"/>
  <c r="P204" i="15" s="1"/>
  <c r="N204" i="15" a="1"/>
  <c r="N204" i="15" s="1"/>
  <c r="M204" i="15" a="1"/>
  <c r="M204" i="15" s="1"/>
  <c r="J204" i="15" a="1"/>
  <c r="J204" i="15" s="1"/>
  <c r="I204" i="15" a="1"/>
  <c r="I204" i="15" s="1"/>
  <c r="F204" i="15" a="1"/>
  <c r="F204" i="15" s="1"/>
  <c r="E204" i="15" a="1"/>
  <c r="E204" i="15" s="1"/>
  <c r="D204" i="15" a="1"/>
  <c r="D204" i="15" s="1"/>
  <c r="C204" i="15" a="1"/>
  <c r="C204" i="15" s="1"/>
  <c r="Q203" i="15" a="1"/>
  <c r="Q203" i="15" s="1"/>
  <c r="P203" i="15" a="1"/>
  <c r="P203" i="15" s="1"/>
  <c r="N203" i="15" a="1"/>
  <c r="N203" i="15" s="1"/>
  <c r="M203" i="15" a="1"/>
  <c r="M203" i="15" s="1"/>
  <c r="J203" i="15" a="1"/>
  <c r="J203" i="15" s="1"/>
  <c r="I203" i="15" a="1"/>
  <c r="I203" i="15" s="1"/>
  <c r="F203" i="15" a="1"/>
  <c r="F203" i="15" s="1"/>
  <c r="E203" i="15" a="1"/>
  <c r="E203" i="15" s="1"/>
  <c r="D203" i="15" a="1"/>
  <c r="D203" i="15" s="1"/>
  <c r="C203" i="15" a="1"/>
  <c r="C203" i="15" s="1"/>
  <c r="Q202" i="15" a="1"/>
  <c r="Q202" i="15" s="1"/>
  <c r="P202" i="15" a="1"/>
  <c r="P202" i="15" s="1"/>
  <c r="N202" i="15" a="1"/>
  <c r="N202" i="15" s="1"/>
  <c r="M202" i="15" a="1"/>
  <c r="M202" i="15" s="1"/>
  <c r="J202" i="15" a="1"/>
  <c r="J202" i="15" s="1"/>
  <c r="I202" i="15" a="1"/>
  <c r="I202" i="15" s="1"/>
  <c r="F202" i="15" a="1"/>
  <c r="F202" i="15" s="1"/>
  <c r="E202" i="15" a="1"/>
  <c r="E202" i="15" s="1"/>
  <c r="D202" i="15" a="1"/>
  <c r="D202" i="15" s="1"/>
  <c r="C202" i="15" a="1"/>
  <c r="C202" i="15" s="1"/>
  <c r="Q201" i="15" a="1"/>
  <c r="Q201" i="15" s="1"/>
  <c r="P201" i="15" a="1"/>
  <c r="P201" i="15" s="1"/>
  <c r="N201" i="15" a="1"/>
  <c r="N201" i="15" s="1"/>
  <c r="M201" i="15" a="1"/>
  <c r="M201" i="15" s="1"/>
  <c r="J201" i="15" a="1"/>
  <c r="J201" i="15" s="1"/>
  <c r="I201" i="15" a="1"/>
  <c r="I201" i="15" s="1"/>
  <c r="F201" i="15" a="1"/>
  <c r="F201" i="15" s="1"/>
  <c r="E201" i="15" a="1"/>
  <c r="E201" i="15" s="1"/>
  <c r="D201" i="15" a="1"/>
  <c r="D201" i="15" s="1"/>
  <c r="C201" i="15" a="1"/>
  <c r="C201" i="15" s="1"/>
  <c r="Q200" i="15" a="1"/>
  <c r="Q200" i="15" s="1"/>
  <c r="P200" i="15" a="1"/>
  <c r="P200" i="15" s="1"/>
  <c r="N200" i="15" a="1"/>
  <c r="N200" i="15" s="1"/>
  <c r="M200" i="15" a="1"/>
  <c r="M200" i="15" s="1"/>
  <c r="J200" i="15" a="1"/>
  <c r="J200" i="15" s="1"/>
  <c r="I200" i="15" a="1"/>
  <c r="I200" i="15" s="1"/>
  <c r="F200" i="15" a="1"/>
  <c r="F200" i="15" s="1"/>
  <c r="E200" i="15" a="1"/>
  <c r="E200" i="15" s="1"/>
  <c r="D200" i="15" a="1"/>
  <c r="D200" i="15" s="1"/>
  <c r="C200" i="15" a="1"/>
  <c r="C200" i="15" s="1"/>
  <c r="Q199" i="15" a="1"/>
  <c r="Q199" i="15" s="1"/>
  <c r="P199" i="15" a="1"/>
  <c r="P199" i="15" s="1"/>
  <c r="N199" i="15" a="1"/>
  <c r="N199" i="15" s="1"/>
  <c r="M199" i="15" a="1"/>
  <c r="M199" i="15" s="1"/>
  <c r="J199" i="15" a="1"/>
  <c r="J199" i="15" s="1"/>
  <c r="I199" i="15" a="1"/>
  <c r="I199" i="15" s="1"/>
  <c r="F199" i="15" a="1"/>
  <c r="F199" i="15" s="1"/>
  <c r="E199" i="15" a="1"/>
  <c r="E199" i="15" s="1"/>
  <c r="D199" i="15" a="1"/>
  <c r="D199" i="15" s="1"/>
  <c r="C199" i="15" a="1"/>
  <c r="C199" i="15" s="1"/>
  <c r="Q198" i="15" a="1"/>
  <c r="Q198" i="15" s="1"/>
  <c r="P198" i="15" a="1"/>
  <c r="P198" i="15" s="1"/>
  <c r="N198" i="15" a="1"/>
  <c r="N198" i="15" s="1"/>
  <c r="M198" i="15" a="1"/>
  <c r="M198" i="15" s="1"/>
  <c r="J198" i="15" a="1"/>
  <c r="J198" i="15" s="1"/>
  <c r="I198" i="15" a="1"/>
  <c r="I198" i="15" s="1"/>
  <c r="F198" i="15" a="1"/>
  <c r="F198" i="15" s="1"/>
  <c r="E198" i="15" a="1"/>
  <c r="E198" i="15" s="1"/>
  <c r="D198" i="15" a="1"/>
  <c r="D198" i="15" s="1"/>
  <c r="C198" i="15" a="1"/>
  <c r="C198" i="15" s="1"/>
  <c r="Q197" i="15" a="1"/>
  <c r="Q197" i="15" s="1"/>
  <c r="P197" i="15" a="1"/>
  <c r="P197" i="15" s="1"/>
  <c r="N197" i="15" a="1"/>
  <c r="N197" i="15" s="1"/>
  <c r="M197" i="15" a="1"/>
  <c r="M197" i="15" s="1"/>
  <c r="J197" i="15" a="1"/>
  <c r="J197" i="15" s="1"/>
  <c r="I197" i="15" a="1"/>
  <c r="I197" i="15" s="1"/>
  <c r="F197" i="15" a="1"/>
  <c r="F197" i="15" s="1"/>
  <c r="E197" i="15" a="1"/>
  <c r="E197" i="15" s="1"/>
  <c r="D197" i="15" a="1"/>
  <c r="D197" i="15" s="1"/>
  <c r="C197" i="15" a="1"/>
  <c r="C197" i="15" s="1"/>
  <c r="Q196" i="15" a="1"/>
  <c r="Q196" i="15" s="1"/>
  <c r="P196" i="15" a="1"/>
  <c r="P196" i="15" s="1"/>
  <c r="N196" i="15" a="1"/>
  <c r="N196" i="15" s="1"/>
  <c r="M196" i="15" a="1"/>
  <c r="M196" i="15" s="1"/>
  <c r="J196" i="15" a="1"/>
  <c r="J196" i="15" s="1"/>
  <c r="I196" i="15" a="1"/>
  <c r="I196" i="15" s="1"/>
  <c r="F196" i="15" a="1"/>
  <c r="F196" i="15" s="1"/>
  <c r="E196" i="15" a="1"/>
  <c r="E196" i="15" s="1"/>
  <c r="D196" i="15" a="1"/>
  <c r="D196" i="15" s="1"/>
  <c r="C196" i="15" a="1"/>
  <c r="C196" i="15" s="1"/>
  <c r="Q195" i="15" a="1"/>
  <c r="Q195" i="15" s="1"/>
  <c r="P195" i="15" a="1"/>
  <c r="P195" i="15" s="1"/>
  <c r="N195" i="15" a="1"/>
  <c r="N195" i="15" s="1"/>
  <c r="M195" i="15" a="1"/>
  <c r="M195" i="15" s="1"/>
  <c r="J195" i="15" a="1"/>
  <c r="J195" i="15" s="1"/>
  <c r="I195" i="15" a="1"/>
  <c r="I195" i="15" s="1"/>
  <c r="F195" i="15" a="1"/>
  <c r="F195" i="15" s="1"/>
  <c r="E195" i="15" a="1"/>
  <c r="E195" i="15" s="1"/>
  <c r="D195" i="15" a="1"/>
  <c r="D195" i="15" s="1"/>
  <c r="C195" i="15" a="1"/>
  <c r="C195" i="15" s="1"/>
  <c r="Q194" i="15" a="1"/>
  <c r="Q194" i="15" s="1"/>
  <c r="P194" i="15" a="1"/>
  <c r="P194" i="15" s="1"/>
  <c r="N194" i="15" a="1"/>
  <c r="N194" i="15" s="1"/>
  <c r="M194" i="15" a="1"/>
  <c r="M194" i="15" s="1"/>
  <c r="J194" i="15" a="1"/>
  <c r="J194" i="15" s="1"/>
  <c r="I194" i="15" a="1"/>
  <c r="I194" i="15" s="1"/>
  <c r="F194" i="15" a="1"/>
  <c r="F194" i="15" s="1"/>
  <c r="E194" i="15" a="1"/>
  <c r="E194" i="15" s="1"/>
  <c r="D194" i="15" a="1"/>
  <c r="D194" i="15" s="1"/>
  <c r="C194" i="15" a="1"/>
  <c r="C194" i="15" s="1"/>
  <c r="Q193" i="15" a="1"/>
  <c r="Q193" i="15" s="1"/>
  <c r="P193" i="15" a="1"/>
  <c r="P193" i="15" s="1"/>
  <c r="N193" i="15" a="1"/>
  <c r="N193" i="15" s="1"/>
  <c r="M193" i="15" a="1"/>
  <c r="M193" i="15" s="1"/>
  <c r="J193" i="15" a="1"/>
  <c r="J193" i="15" s="1"/>
  <c r="I193" i="15" a="1"/>
  <c r="I193" i="15" s="1"/>
  <c r="F193" i="15" a="1"/>
  <c r="F193" i="15" s="1"/>
  <c r="E193" i="15" a="1"/>
  <c r="E193" i="15" s="1"/>
  <c r="D193" i="15" a="1"/>
  <c r="D193" i="15" s="1"/>
  <c r="C193" i="15" a="1"/>
  <c r="C193" i="15" s="1"/>
  <c r="Q192" i="15" a="1"/>
  <c r="Q192" i="15" s="1"/>
  <c r="P192" i="15" a="1"/>
  <c r="P192" i="15" s="1"/>
  <c r="N192" i="15" a="1"/>
  <c r="N192" i="15" s="1"/>
  <c r="M192" i="15" a="1"/>
  <c r="M192" i="15" s="1"/>
  <c r="J192" i="15" a="1"/>
  <c r="J192" i="15" s="1"/>
  <c r="I192" i="15" a="1"/>
  <c r="I192" i="15" s="1"/>
  <c r="F192" i="15" a="1"/>
  <c r="F192" i="15" s="1"/>
  <c r="E192" i="15" a="1"/>
  <c r="E192" i="15" s="1"/>
  <c r="D192" i="15" a="1"/>
  <c r="D192" i="15" s="1"/>
  <c r="C192" i="15" a="1"/>
  <c r="C192" i="15" s="1"/>
  <c r="Q191" i="15" a="1"/>
  <c r="Q191" i="15" s="1"/>
  <c r="P191" i="15" a="1"/>
  <c r="P191" i="15" s="1"/>
  <c r="N191" i="15" a="1"/>
  <c r="N191" i="15" s="1"/>
  <c r="M191" i="15" a="1"/>
  <c r="M191" i="15" s="1"/>
  <c r="J191" i="15" a="1"/>
  <c r="J191" i="15" s="1"/>
  <c r="I191" i="15" a="1"/>
  <c r="I191" i="15" s="1"/>
  <c r="F191" i="15" a="1"/>
  <c r="F191" i="15" s="1"/>
  <c r="E191" i="15" a="1"/>
  <c r="E191" i="15" s="1"/>
  <c r="D191" i="15" a="1"/>
  <c r="D191" i="15" s="1"/>
  <c r="C191" i="15" a="1"/>
  <c r="C191" i="15" s="1"/>
  <c r="Q190" i="15" a="1"/>
  <c r="Q190" i="15" s="1"/>
  <c r="P190" i="15" a="1"/>
  <c r="P190" i="15" s="1"/>
  <c r="N190" i="15" a="1"/>
  <c r="N190" i="15" s="1"/>
  <c r="M190" i="15" a="1"/>
  <c r="M190" i="15" s="1"/>
  <c r="J190" i="15" a="1"/>
  <c r="J190" i="15" s="1"/>
  <c r="I190" i="15" a="1"/>
  <c r="I190" i="15" s="1"/>
  <c r="F190" i="15" a="1"/>
  <c r="F190" i="15" s="1"/>
  <c r="E190" i="15" a="1"/>
  <c r="E190" i="15" s="1"/>
  <c r="D190" i="15" a="1"/>
  <c r="D190" i="15" s="1"/>
  <c r="C190" i="15" a="1"/>
  <c r="C190" i="15" s="1"/>
  <c r="Q189" i="15" a="1"/>
  <c r="Q189" i="15" s="1"/>
  <c r="P189" i="15" a="1"/>
  <c r="P189" i="15" s="1"/>
  <c r="N189" i="15" a="1"/>
  <c r="N189" i="15" s="1"/>
  <c r="M189" i="15" a="1"/>
  <c r="M189" i="15" s="1"/>
  <c r="J189" i="15" a="1"/>
  <c r="J189" i="15" s="1"/>
  <c r="I189" i="15" a="1"/>
  <c r="I189" i="15" s="1"/>
  <c r="F189" i="15" a="1"/>
  <c r="F189" i="15" s="1"/>
  <c r="E189" i="15" a="1"/>
  <c r="E189" i="15" s="1"/>
  <c r="D189" i="15" a="1"/>
  <c r="D189" i="15" s="1"/>
  <c r="C189" i="15" a="1"/>
  <c r="C189" i="15" s="1"/>
  <c r="Q188" i="15" a="1"/>
  <c r="Q188" i="15" s="1"/>
  <c r="P188" i="15" a="1"/>
  <c r="P188" i="15" s="1"/>
  <c r="N188" i="15" a="1"/>
  <c r="N188" i="15" s="1"/>
  <c r="M188" i="15" a="1"/>
  <c r="M188" i="15" s="1"/>
  <c r="J188" i="15" a="1"/>
  <c r="J188" i="15" s="1"/>
  <c r="I188" i="15" a="1"/>
  <c r="I188" i="15" s="1"/>
  <c r="F188" i="15" a="1"/>
  <c r="F188" i="15" s="1"/>
  <c r="E188" i="15" a="1"/>
  <c r="E188" i="15" s="1"/>
  <c r="D188" i="15" a="1"/>
  <c r="D188" i="15" s="1"/>
  <c r="C188" i="15" a="1"/>
  <c r="C188" i="15" s="1"/>
  <c r="Q187" i="15" a="1"/>
  <c r="Q187" i="15" s="1"/>
  <c r="P187" i="15" a="1"/>
  <c r="P187" i="15" s="1"/>
  <c r="N187" i="15" a="1"/>
  <c r="N187" i="15" s="1"/>
  <c r="M187" i="15" a="1"/>
  <c r="M187" i="15" s="1"/>
  <c r="J187" i="15" a="1"/>
  <c r="J187" i="15" s="1"/>
  <c r="I187" i="15" a="1"/>
  <c r="I187" i="15" s="1"/>
  <c r="F187" i="15" a="1"/>
  <c r="F187" i="15" s="1"/>
  <c r="E187" i="15" a="1"/>
  <c r="E187" i="15" s="1"/>
  <c r="D187" i="15" a="1"/>
  <c r="D187" i="15" s="1"/>
  <c r="C187" i="15" a="1"/>
  <c r="C187" i="15" s="1"/>
  <c r="Q186" i="15" a="1"/>
  <c r="Q186" i="15" s="1"/>
  <c r="P186" i="15" a="1"/>
  <c r="P186" i="15" s="1"/>
  <c r="N186" i="15" a="1"/>
  <c r="N186" i="15" s="1"/>
  <c r="M186" i="15" a="1"/>
  <c r="M186" i="15" s="1"/>
  <c r="J186" i="15" a="1"/>
  <c r="J186" i="15" s="1"/>
  <c r="I186" i="15" a="1"/>
  <c r="I186" i="15" s="1"/>
  <c r="F186" i="15" a="1"/>
  <c r="F186" i="15" s="1"/>
  <c r="E186" i="15" a="1"/>
  <c r="E186" i="15" s="1"/>
  <c r="D186" i="15" a="1"/>
  <c r="D186" i="15" s="1"/>
  <c r="C186" i="15" a="1"/>
  <c r="C186" i="15" s="1"/>
  <c r="Q185" i="15" a="1"/>
  <c r="Q185" i="15" s="1"/>
  <c r="P185" i="15" a="1"/>
  <c r="P185" i="15" s="1"/>
  <c r="N185" i="15" a="1"/>
  <c r="N185" i="15" s="1"/>
  <c r="M185" i="15" a="1"/>
  <c r="M185" i="15" s="1"/>
  <c r="J185" i="15" a="1"/>
  <c r="J185" i="15" s="1"/>
  <c r="I185" i="15" a="1"/>
  <c r="I185" i="15" s="1"/>
  <c r="F185" i="15" a="1"/>
  <c r="F185" i="15" s="1"/>
  <c r="E185" i="15" a="1"/>
  <c r="E185" i="15" s="1"/>
  <c r="D185" i="15" a="1"/>
  <c r="D185" i="15" s="1"/>
  <c r="C185" i="15" a="1"/>
  <c r="C185" i="15" s="1"/>
  <c r="Q184" i="15" a="1"/>
  <c r="Q184" i="15" s="1"/>
  <c r="P184" i="15" a="1"/>
  <c r="P184" i="15" s="1"/>
  <c r="N184" i="15" a="1"/>
  <c r="N184" i="15" s="1"/>
  <c r="M184" i="15" a="1"/>
  <c r="M184" i="15" s="1"/>
  <c r="J184" i="15" a="1"/>
  <c r="J184" i="15" s="1"/>
  <c r="I184" i="15" a="1"/>
  <c r="I184" i="15" s="1"/>
  <c r="F184" i="15" a="1"/>
  <c r="F184" i="15" s="1"/>
  <c r="E184" i="15" a="1"/>
  <c r="E184" i="15" s="1"/>
  <c r="D184" i="15" a="1"/>
  <c r="D184" i="15" s="1"/>
  <c r="C184" i="15" a="1"/>
  <c r="C184" i="15" s="1"/>
  <c r="Q178" i="15" a="1"/>
  <c r="Q178" i="15" s="1"/>
  <c r="P178" i="15" a="1"/>
  <c r="P178" i="15" s="1"/>
  <c r="N178" i="15" a="1"/>
  <c r="N178" i="15" s="1"/>
  <c r="M178" i="15" a="1"/>
  <c r="M178" i="15" s="1"/>
  <c r="J178" i="15" a="1"/>
  <c r="J178" i="15" s="1"/>
  <c r="I178" i="15" a="1"/>
  <c r="I178" i="15" s="1"/>
  <c r="F178" i="15" a="1"/>
  <c r="F178" i="15" s="1"/>
  <c r="E178" i="15" a="1"/>
  <c r="E178" i="15" s="1"/>
  <c r="D178" i="15" a="1"/>
  <c r="D178" i="15" s="1"/>
  <c r="C178" i="15" a="1"/>
  <c r="C178" i="15" s="1"/>
  <c r="Q177" i="15" a="1"/>
  <c r="Q177" i="15" s="1"/>
  <c r="P177" i="15" a="1"/>
  <c r="P177" i="15" s="1"/>
  <c r="N177" i="15" a="1"/>
  <c r="N177" i="15" s="1"/>
  <c r="M177" i="15" a="1"/>
  <c r="M177" i="15" s="1"/>
  <c r="J177" i="15" a="1"/>
  <c r="J177" i="15" s="1"/>
  <c r="I177" i="15" a="1"/>
  <c r="I177" i="15" s="1"/>
  <c r="F177" i="15" a="1"/>
  <c r="F177" i="15" s="1"/>
  <c r="E177" i="15" a="1"/>
  <c r="E177" i="15" s="1"/>
  <c r="D177" i="15" a="1"/>
  <c r="D177" i="15" s="1"/>
  <c r="C177" i="15" a="1"/>
  <c r="C177" i="15" s="1"/>
  <c r="Q176" i="15" a="1"/>
  <c r="Q176" i="15" s="1"/>
  <c r="P176" i="15" a="1"/>
  <c r="P176" i="15" s="1"/>
  <c r="N176" i="15" a="1"/>
  <c r="N176" i="15" s="1"/>
  <c r="M176" i="15" a="1"/>
  <c r="M176" i="15" s="1"/>
  <c r="J176" i="15" a="1"/>
  <c r="J176" i="15" s="1"/>
  <c r="I176" i="15" a="1"/>
  <c r="I176" i="15" s="1"/>
  <c r="F176" i="15" a="1"/>
  <c r="F176" i="15" s="1"/>
  <c r="E176" i="15" a="1"/>
  <c r="E176" i="15" s="1"/>
  <c r="D176" i="15" a="1"/>
  <c r="D176" i="15" s="1"/>
  <c r="C176" i="15" a="1"/>
  <c r="C176" i="15" s="1"/>
  <c r="Q175" i="15" a="1"/>
  <c r="Q175" i="15" s="1"/>
  <c r="P175" i="15" a="1"/>
  <c r="P175" i="15" s="1"/>
  <c r="N175" i="15" a="1"/>
  <c r="N175" i="15" s="1"/>
  <c r="M175" i="15" a="1"/>
  <c r="M175" i="15" s="1"/>
  <c r="J175" i="15" a="1"/>
  <c r="J175" i="15" s="1"/>
  <c r="I175" i="15" a="1"/>
  <c r="I175" i="15" s="1"/>
  <c r="F175" i="15" a="1"/>
  <c r="F175" i="15" s="1"/>
  <c r="E175" i="15" a="1"/>
  <c r="E175" i="15" s="1"/>
  <c r="D175" i="15" a="1"/>
  <c r="D175" i="15" s="1"/>
  <c r="C175" i="15" a="1"/>
  <c r="C175" i="15" s="1"/>
  <c r="Q174" i="15" a="1"/>
  <c r="Q174" i="15" s="1"/>
  <c r="P174" i="15" a="1"/>
  <c r="P174" i="15" s="1"/>
  <c r="N174" i="15" a="1"/>
  <c r="N174" i="15" s="1"/>
  <c r="M174" i="15" a="1"/>
  <c r="M174" i="15" s="1"/>
  <c r="J174" i="15" a="1"/>
  <c r="J174" i="15" s="1"/>
  <c r="I174" i="15" a="1"/>
  <c r="I174" i="15" s="1"/>
  <c r="F174" i="15" a="1"/>
  <c r="F174" i="15" s="1"/>
  <c r="E174" i="15" a="1"/>
  <c r="E174" i="15" s="1"/>
  <c r="D174" i="15" a="1"/>
  <c r="D174" i="15" s="1"/>
  <c r="C174" i="15" a="1"/>
  <c r="C174" i="15" s="1"/>
  <c r="Q173" i="15" a="1"/>
  <c r="Q173" i="15" s="1"/>
  <c r="P173" i="15" a="1"/>
  <c r="P173" i="15" s="1"/>
  <c r="N173" i="15" a="1"/>
  <c r="N173" i="15" s="1"/>
  <c r="M173" i="15" a="1"/>
  <c r="M173" i="15" s="1"/>
  <c r="J173" i="15" a="1"/>
  <c r="J173" i="15" s="1"/>
  <c r="I173" i="15" a="1"/>
  <c r="I173" i="15" s="1"/>
  <c r="F173" i="15" a="1"/>
  <c r="F173" i="15" s="1"/>
  <c r="E173" i="15" a="1"/>
  <c r="E173" i="15" s="1"/>
  <c r="D173" i="15" a="1"/>
  <c r="D173" i="15" s="1"/>
  <c r="C173" i="15" a="1"/>
  <c r="C173" i="15" s="1"/>
  <c r="Q172" i="15" a="1"/>
  <c r="Q172" i="15" s="1"/>
  <c r="P172" i="15" a="1"/>
  <c r="P172" i="15" s="1"/>
  <c r="N172" i="15" a="1"/>
  <c r="N172" i="15" s="1"/>
  <c r="M172" i="15" a="1"/>
  <c r="M172" i="15" s="1"/>
  <c r="J172" i="15" a="1"/>
  <c r="J172" i="15" s="1"/>
  <c r="I172" i="15" a="1"/>
  <c r="I172" i="15" s="1"/>
  <c r="F172" i="15" a="1"/>
  <c r="F172" i="15" s="1"/>
  <c r="E172" i="15" a="1"/>
  <c r="E172" i="15" s="1"/>
  <c r="D172" i="15" a="1"/>
  <c r="D172" i="15" s="1"/>
  <c r="C172" i="15" a="1"/>
  <c r="C172" i="15" s="1"/>
  <c r="Q171" i="15" a="1"/>
  <c r="Q171" i="15" s="1"/>
  <c r="P171" i="15" a="1"/>
  <c r="P171" i="15" s="1"/>
  <c r="N171" i="15" a="1"/>
  <c r="N171" i="15" s="1"/>
  <c r="M171" i="15" a="1"/>
  <c r="M171" i="15" s="1"/>
  <c r="J171" i="15" a="1"/>
  <c r="J171" i="15" s="1"/>
  <c r="I171" i="15" a="1"/>
  <c r="I171" i="15" s="1"/>
  <c r="F171" i="15" a="1"/>
  <c r="F171" i="15" s="1"/>
  <c r="E171" i="15" a="1"/>
  <c r="E171" i="15" s="1"/>
  <c r="D171" i="15" a="1"/>
  <c r="D171" i="15" s="1"/>
  <c r="C171" i="15" a="1"/>
  <c r="C171" i="15" s="1"/>
  <c r="Q170" i="15" a="1"/>
  <c r="Q170" i="15" s="1"/>
  <c r="P170" i="15" a="1"/>
  <c r="P170" i="15" s="1"/>
  <c r="N170" i="15" a="1"/>
  <c r="N170" i="15" s="1"/>
  <c r="M170" i="15" a="1"/>
  <c r="M170" i="15" s="1"/>
  <c r="J170" i="15" a="1"/>
  <c r="J170" i="15" s="1"/>
  <c r="I170" i="15" a="1"/>
  <c r="I170" i="15" s="1"/>
  <c r="F170" i="15" a="1"/>
  <c r="F170" i="15" s="1"/>
  <c r="E170" i="15" a="1"/>
  <c r="E170" i="15" s="1"/>
  <c r="D170" i="15" a="1"/>
  <c r="D170" i="15" s="1"/>
  <c r="C170" i="15" a="1"/>
  <c r="C170" i="15" s="1"/>
  <c r="Q169" i="15" a="1"/>
  <c r="Q169" i="15" s="1"/>
  <c r="P169" i="15" a="1"/>
  <c r="P169" i="15" s="1"/>
  <c r="N169" i="15" a="1"/>
  <c r="N169" i="15" s="1"/>
  <c r="M169" i="15" a="1"/>
  <c r="M169" i="15" s="1"/>
  <c r="J169" i="15" a="1"/>
  <c r="J169" i="15" s="1"/>
  <c r="I169" i="15" a="1"/>
  <c r="I169" i="15" s="1"/>
  <c r="F169" i="15" a="1"/>
  <c r="F169" i="15" s="1"/>
  <c r="E169" i="15" a="1"/>
  <c r="E169" i="15" s="1"/>
  <c r="D169" i="15" a="1"/>
  <c r="D169" i="15" s="1"/>
  <c r="C169" i="15" a="1"/>
  <c r="C169" i="15" s="1"/>
  <c r="Q168" i="15" a="1"/>
  <c r="Q168" i="15" s="1"/>
  <c r="P168" i="15" a="1"/>
  <c r="P168" i="15" s="1"/>
  <c r="N168" i="15" a="1"/>
  <c r="N168" i="15" s="1"/>
  <c r="M168" i="15" a="1"/>
  <c r="M168" i="15" s="1"/>
  <c r="J168" i="15" a="1"/>
  <c r="J168" i="15" s="1"/>
  <c r="I168" i="15" a="1"/>
  <c r="I168" i="15" s="1"/>
  <c r="F168" i="15" a="1"/>
  <c r="F168" i="15" s="1"/>
  <c r="E168" i="15" a="1"/>
  <c r="E168" i="15" s="1"/>
  <c r="D168" i="15" a="1"/>
  <c r="D168" i="15" s="1"/>
  <c r="C168" i="15" a="1"/>
  <c r="C168" i="15" s="1"/>
  <c r="Q167" i="15" a="1"/>
  <c r="Q167" i="15" s="1"/>
  <c r="P167" i="15" a="1"/>
  <c r="P167" i="15" s="1"/>
  <c r="N167" i="15" a="1"/>
  <c r="N167" i="15" s="1"/>
  <c r="M167" i="15" a="1"/>
  <c r="M167" i="15" s="1"/>
  <c r="J167" i="15" a="1"/>
  <c r="J167" i="15" s="1"/>
  <c r="I167" i="15" a="1"/>
  <c r="I167" i="15" s="1"/>
  <c r="F167" i="15" a="1"/>
  <c r="F167" i="15" s="1"/>
  <c r="E167" i="15" a="1"/>
  <c r="E167" i="15" s="1"/>
  <c r="D167" i="15" a="1"/>
  <c r="D167" i="15" s="1"/>
  <c r="C167" i="15" a="1"/>
  <c r="C167" i="15" s="1"/>
  <c r="Q166" i="15" a="1"/>
  <c r="Q166" i="15" s="1"/>
  <c r="P166" i="15" a="1"/>
  <c r="P166" i="15" s="1"/>
  <c r="N166" i="15" a="1"/>
  <c r="N166" i="15" s="1"/>
  <c r="M166" i="15" a="1"/>
  <c r="M166" i="15" s="1"/>
  <c r="J166" i="15" a="1"/>
  <c r="J166" i="15" s="1"/>
  <c r="I166" i="15" a="1"/>
  <c r="I166" i="15" s="1"/>
  <c r="F166" i="15" a="1"/>
  <c r="F166" i="15" s="1"/>
  <c r="E166" i="15" a="1"/>
  <c r="E166" i="15" s="1"/>
  <c r="D166" i="15" a="1"/>
  <c r="D166" i="15" s="1"/>
  <c r="C166" i="15" a="1"/>
  <c r="C166" i="15" s="1"/>
  <c r="Q165" i="15" a="1"/>
  <c r="Q165" i="15" s="1"/>
  <c r="P165" i="15" a="1"/>
  <c r="P165" i="15" s="1"/>
  <c r="N165" i="15" a="1"/>
  <c r="N165" i="15" s="1"/>
  <c r="M165" i="15" a="1"/>
  <c r="M165" i="15" s="1"/>
  <c r="J165" i="15" a="1"/>
  <c r="J165" i="15" s="1"/>
  <c r="I165" i="15" a="1"/>
  <c r="I165" i="15" s="1"/>
  <c r="F165" i="15" a="1"/>
  <c r="F165" i="15" s="1"/>
  <c r="E165" i="15" a="1"/>
  <c r="E165" i="15" s="1"/>
  <c r="D165" i="15" a="1"/>
  <c r="D165" i="15" s="1"/>
  <c r="C165" i="15" a="1"/>
  <c r="C165" i="15" s="1"/>
  <c r="Q164" i="15" a="1"/>
  <c r="Q164" i="15" s="1"/>
  <c r="P164" i="15" a="1"/>
  <c r="P164" i="15" s="1"/>
  <c r="N164" i="15" a="1"/>
  <c r="N164" i="15" s="1"/>
  <c r="M164" i="15" a="1"/>
  <c r="M164" i="15" s="1"/>
  <c r="J164" i="15" a="1"/>
  <c r="J164" i="15" s="1"/>
  <c r="I164" i="15" a="1"/>
  <c r="I164" i="15" s="1"/>
  <c r="F164" i="15" a="1"/>
  <c r="F164" i="15" s="1"/>
  <c r="E164" i="15" a="1"/>
  <c r="E164" i="15" s="1"/>
  <c r="D164" i="15" a="1"/>
  <c r="D164" i="15" s="1"/>
  <c r="C164" i="15" a="1"/>
  <c r="C164" i="15" s="1"/>
  <c r="Q163" i="15" a="1"/>
  <c r="Q163" i="15" s="1"/>
  <c r="P163" i="15" a="1"/>
  <c r="P163" i="15" s="1"/>
  <c r="N163" i="15" a="1"/>
  <c r="N163" i="15" s="1"/>
  <c r="M163" i="15" a="1"/>
  <c r="M163" i="15" s="1"/>
  <c r="J163" i="15" a="1"/>
  <c r="J163" i="15" s="1"/>
  <c r="I163" i="15" a="1"/>
  <c r="I163" i="15" s="1"/>
  <c r="F163" i="15" a="1"/>
  <c r="F163" i="15" s="1"/>
  <c r="E163" i="15" a="1"/>
  <c r="E163" i="15" s="1"/>
  <c r="D163" i="15" a="1"/>
  <c r="D163" i="15" s="1"/>
  <c r="C163" i="15" a="1"/>
  <c r="C163" i="15" s="1"/>
  <c r="Q162" i="15" a="1"/>
  <c r="Q162" i="15" s="1"/>
  <c r="P162" i="15" a="1"/>
  <c r="P162" i="15" s="1"/>
  <c r="N162" i="15" a="1"/>
  <c r="N162" i="15" s="1"/>
  <c r="M162" i="15" a="1"/>
  <c r="M162" i="15" s="1"/>
  <c r="J162" i="15" a="1"/>
  <c r="J162" i="15" s="1"/>
  <c r="I162" i="15" a="1"/>
  <c r="I162" i="15" s="1"/>
  <c r="F162" i="15" a="1"/>
  <c r="F162" i="15" s="1"/>
  <c r="E162" i="15" a="1"/>
  <c r="E162" i="15" s="1"/>
  <c r="D162" i="15" a="1"/>
  <c r="D162" i="15" s="1"/>
  <c r="C162" i="15" a="1"/>
  <c r="C162" i="15" s="1"/>
  <c r="Q161" i="15" a="1"/>
  <c r="Q161" i="15" s="1"/>
  <c r="P161" i="15" a="1"/>
  <c r="P161" i="15" s="1"/>
  <c r="N161" i="15" a="1"/>
  <c r="N161" i="15" s="1"/>
  <c r="M161" i="15" a="1"/>
  <c r="M161" i="15" s="1"/>
  <c r="J161" i="15" a="1"/>
  <c r="J161" i="15" s="1"/>
  <c r="I161" i="15" a="1"/>
  <c r="I161" i="15" s="1"/>
  <c r="F161" i="15" a="1"/>
  <c r="F161" i="15" s="1"/>
  <c r="E161" i="15" a="1"/>
  <c r="E161" i="15" s="1"/>
  <c r="D161" i="15" a="1"/>
  <c r="D161" i="15" s="1"/>
  <c r="C161" i="15" a="1"/>
  <c r="C161" i="15" s="1"/>
  <c r="Q160" i="15" a="1"/>
  <c r="Q160" i="15" s="1"/>
  <c r="P160" i="15" a="1"/>
  <c r="P160" i="15" s="1"/>
  <c r="N160" i="15" a="1"/>
  <c r="N160" i="15" s="1"/>
  <c r="M160" i="15" a="1"/>
  <c r="M160" i="15" s="1"/>
  <c r="J160" i="15" a="1"/>
  <c r="J160" i="15" s="1"/>
  <c r="I160" i="15" a="1"/>
  <c r="I160" i="15" s="1"/>
  <c r="F160" i="15" a="1"/>
  <c r="F160" i="15" s="1"/>
  <c r="E160" i="15" a="1"/>
  <c r="E160" i="15" s="1"/>
  <c r="D160" i="15" a="1"/>
  <c r="D160" i="15" s="1"/>
  <c r="C160" i="15" a="1"/>
  <c r="C160" i="15" s="1"/>
  <c r="Q159" i="15" a="1"/>
  <c r="Q159" i="15" s="1"/>
  <c r="P159" i="15" a="1"/>
  <c r="P159" i="15" s="1"/>
  <c r="N159" i="15" a="1"/>
  <c r="N159" i="15" s="1"/>
  <c r="M159" i="15" a="1"/>
  <c r="M159" i="15" s="1"/>
  <c r="J159" i="15" a="1"/>
  <c r="J159" i="15" s="1"/>
  <c r="I159" i="15" a="1"/>
  <c r="I159" i="15" s="1"/>
  <c r="F159" i="15" a="1"/>
  <c r="F159" i="15" s="1"/>
  <c r="E159" i="15" a="1"/>
  <c r="E159" i="15" s="1"/>
  <c r="D159" i="15" a="1"/>
  <c r="D159" i="15" s="1"/>
  <c r="C159" i="15" a="1"/>
  <c r="C159" i="15" s="1"/>
  <c r="Q158" i="15" a="1"/>
  <c r="Q158" i="15" s="1"/>
  <c r="P158" i="15" a="1"/>
  <c r="P158" i="15" s="1"/>
  <c r="N158" i="15" a="1"/>
  <c r="N158" i="15" s="1"/>
  <c r="M158" i="15" a="1"/>
  <c r="M158" i="15" s="1"/>
  <c r="J158" i="15" a="1"/>
  <c r="J158" i="15" s="1"/>
  <c r="I158" i="15" a="1"/>
  <c r="I158" i="15" s="1"/>
  <c r="F158" i="15" a="1"/>
  <c r="F158" i="15" s="1"/>
  <c r="E158" i="15" a="1"/>
  <c r="E158" i="15" s="1"/>
  <c r="D158" i="15" a="1"/>
  <c r="D158" i="15" s="1"/>
  <c r="C158" i="15" a="1"/>
  <c r="C158" i="15" s="1"/>
  <c r="Q157" i="15" a="1"/>
  <c r="Q157" i="15" s="1"/>
  <c r="P157" i="15" a="1"/>
  <c r="P157" i="15" s="1"/>
  <c r="N157" i="15" a="1"/>
  <c r="N157" i="15" s="1"/>
  <c r="M157" i="15" a="1"/>
  <c r="M157" i="15" s="1"/>
  <c r="J157" i="15" a="1"/>
  <c r="J157" i="15" s="1"/>
  <c r="I157" i="15" a="1"/>
  <c r="I157" i="15" s="1"/>
  <c r="F157" i="15" a="1"/>
  <c r="F157" i="15" s="1"/>
  <c r="E157" i="15" a="1"/>
  <c r="E157" i="15" s="1"/>
  <c r="D157" i="15" a="1"/>
  <c r="D157" i="15" s="1"/>
  <c r="C157" i="15" a="1"/>
  <c r="C157" i="15" s="1"/>
  <c r="Q156" i="15" a="1"/>
  <c r="Q156" i="15" s="1"/>
  <c r="P156" i="15" a="1"/>
  <c r="P156" i="15" s="1"/>
  <c r="N156" i="15" a="1"/>
  <c r="N156" i="15" s="1"/>
  <c r="M156" i="15" a="1"/>
  <c r="M156" i="15" s="1"/>
  <c r="J156" i="15" a="1"/>
  <c r="J156" i="15" s="1"/>
  <c r="I156" i="15" a="1"/>
  <c r="I156" i="15" s="1"/>
  <c r="F156" i="15" a="1"/>
  <c r="F156" i="15" s="1"/>
  <c r="E156" i="15" a="1"/>
  <c r="E156" i="15" s="1"/>
  <c r="D156" i="15" a="1"/>
  <c r="D156" i="15" s="1"/>
  <c r="C156" i="15" a="1"/>
  <c r="C156" i="15" s="1"/>
  <c r="Q155" i="15" a="1"/>
  <c r="Q155" i="15" s="1"/>
  <c r="P155" i="15" a="1"/>
  <c r="P155" i="15" s="1"/>
  <c r="N155" i="15" a="1"/>
  <c r="N155" i="15" s="1"/>
  <c r="M155" i="15" a="1"/>
  <c r="M155" i="15" s="1"/>
  <c r="J155" i="15" a="1"/>
  <c r="J155" i="15" s="1"/>
  <c r="I155" i="15" a="1"/>
  <c r="I155" i="15" s="1"/>
  <c r="F155" i="15" a="1"/>
  <c r="F155" i="15" s="1"/>
  <c r="E155" i="15" a="1"/>
  <c r="E155" i="15" s="1"/>
  <c r="D155" i="15" a="1"/>
  <c r="D155" i="15" s="1"/>
  <c r="C155" i="15" a="1"/>
  <c r="C155" i="15" s="1"/>
  <c r="Q154" i="15" a="1"/>
  <c r="Q154" i="15" s="1"/>
  <c r="P154" i="15" a="1"/>
  <c r="P154" i="15" s="1"/>
  <c r="N154" i="15" a="1"/>
  <c r="N154" i="15" s="1"/>
  <c r="M154" i="15" a="1"/>
  <c r="M154" i="15" s="1"/>
  <c r="J154" i="15" a="1"/>
  <c r="J154" i="15" s="1"/>
  <c r="I154" i="15" a="1"/>
  <c r="I154" i="15" s="1"/>
  <c r="F154" i="15" a="1"/>
  <c r="F154" i="15" s="1"/>
  <c r="E154" i="15" a="1"/>
  <c r="E154" i="15" s="1"/>
  <c r="D154" i="15" a="1"/>
  <c r="D154" i="15" s="1"/>
  <c r="C154" i="15" a="1"/>
  <c r="C154" i="15" s="1"/>
  <c r="Q153" i="15" a="1"/>
  <c r="Q153" i="15" s="1"/>
  <c r="P153" i="15" a="1"/>
  <c r="P153" i="15" s="1"/>
  <c r="N153" i="15" a="1"/>
  <c r="N153" i="15" s="1"/>
  <c r="M153" i="15" a="1"/>
  <c r="M153" i="15" s="1"/>
  <c r="J153" i="15" a="1"/>
  <c r="J153" i="15" s="1"/>
  <c r="I153" i="15" a="1"/>
  <c r="I153" i="15" s="1"/>
  <c r="F153" i="15" a="1"/>
  <c r="F153" i="15" s="1"/>
  <c r="E153" i="15" a="1"/>
  <c r="E153" i="15" s="1"/>
  <c r="D153" i="15" a="1"/>
  <c r="D153" i="15" s="1"/>
  <c r="C153" i="15" a="1"/>
  <c r="C153" i="15" s="1"/>
  <c r="Q152" i="15" a="1"/>
  <c r="Q152" i="15" s="1"/>
  <c r="P152" i="15" a="1"/>
  <c r="P152" i="15" s="1"/>
  <c r="N152" i="15" a="1"/>
  <c r="N152" i="15" s="1"/>
  <c r="M152" i="15" a="1"/>
  <c r="M152" i="15" s="1"/>
  <c r="J152" i="15" a="1"/>
  <c r="J152" i="15" s="1"/>
  <c r="I152" i="15" a="1"/>
  <c r="I152" i="15" s="1"/>
  <c r="F152" i="15" a="1"/>
  <c r="F152" i="15" s="1"/>
  <c r="E152" i="15" a="1"/>
  <c r="E152" i="15" s="1"/>
  <c r="D152" i="15" a="1"/>
  <c r="D152" i="15" s="1"/>
  <c r="C152" i="15" a="1"/>
  <c r="C152" i="15" s="1"/>
  <c r="Q151" i="15" a="1"/>
  <c r="Q151" i="15" s="1"/>
  <c r="P151" i="15" a="1"/>
  <c r="P151" i="15" s="1"/>
  <c r="N151" i="15" a="1"/>
  <c r="N151" i="15" s="1"/>
  <c r="M151" i="15" a="1"/>
  <c r="M151" i="15" s="1"/>
  <c r="J151" i="15" a="1"/>
  <c r="J151" i="15" s="1"/>
  <c r="I151" i="15" a="1"/>
  <c r="I151" i="15" s="1"/>
  <c r="F151" i="15" a="1"/>
  <c r="F151" i="15" s="1"/>
  <c r="E151" i="15" a="1"/>
  <c r="E151" i="15" s="1"/>
  <c r="D151" i="15" a="1"/>
  <c r="D151" i="15" s="1"/>
  <c r="C151" i="15" a="1"/>
  <c r="C151" i="15" s="1"/>
  <c r="Q150" i="15" a="1"/>
  <c r="Q150" i="15" s="1"/>
  <c r="P150" i="15" a="1"/>
  <c r="P150" i="15" s="1"/>
  <c r="N150" i="15" a="1"/>
  <c r="N150" i="15" s="1"/>
  <c r="M150" i="15" a="1"/>
  <c r="M150" i="15" s="1"/>
  <c r="J150" i="15" a="1"/>
  <c r="J150" i="15" s="1"/>
  <c r="I150" i="15" a="1"/>
  <c r="I150" i="15" s="1"/>
  <c r="F150" i="15" a="1"/>
  <c r="F150" i="15" s="1"/>
  <c r="E150" i="15" a="1"/>
  <c r="E150" i="15" s="1"/>
  <c r="D150" i="15" a="1"/>
  <c r="D150" i="15" s="1"/>
  <c r="C150" i="15" a="1"/>
  <c r="C150" i="15" s="1"/>
  <c r="Q149" i="15" a="1"/>
  <c r="Q149" i="15" s="1"/>
  <c r="P149" i="15" a="1"/>
  <c r="P149" i="15" s="1"/>
  <c r="N149" i="15" a="1"/>
  <c r="N149" i="15" s="1"/>
  <c r="M149" i="15" a="1"/>
  <c r="M149" i="15" s="1"/>
  <c r="J149" i="15" a="1"/>
  <c r="J149" i="15" s="1"/>
  <c r="I149" i="15" a="1"/>
  <c r="I149" i="15" s="1"/>
  <c r="F149" i="15" a="1"/>
  <c r="F149" i="15" s="1"/>
  <c r="E149" i="15" a="1"/>
  <c r="E149" i="15" s="1"/>
  <c r="D149" i="15" a="1"/>
  <c r="D149" i="15" s="1"/>
  <c r="C149" i="15" a="1"/>
  <c r="C149" i="15" s="1"/>
  <c r="Q143" i="15" a="1"/>
  <c r="Q143" i="15" s="1"/>
  <c r="P143" i="15" a="1"/>
  <c r="P143" i="15" s="1"/>
  <c r="N143" i="15" a="1"/>
  <c r="N143" i="15" s="1"/>
  <c r="M143" i="15" a="1"/>
  <c r="M143" i="15" s="1"/>
  <c r="J143" i="15" a="1"/>
  <c r="J143" i="15" s="1"/>
  <c r="I143" i="15" a="1"/>
  <c r="I143" i="15" s="1"/>
  <c r="F143" i="15" a="1"/>
  <c r="F143" i="15" s="1"/>
  <c r="E143" i="15" a="1"/>
  <c r="E143" i="15" s="1"/>
  <c r="D143" i="15" a="1"/>
  <c r="D143" i="15" s="1"/>
  <c r="C143" i="15" a="1"/>
  <c r="C143" i="15" s="1"/>
  <c r="Q142" i="15" a="1"/>
  <c r="Q142" i="15" s="1"/>
  <c r="P142" i="15" a="1"/>
  <c r="P142" i="15" s="1"/>
  <c r="N142" i="15" a="1"/>
  <c r="N142" i="15" s="1"/>
  <c r="M142" i="15" a="1"/>
  <c r="M142" i="15" s="1"/>
  <c r="J142" i="15" a="1"/>
  <c r="J142" i="15" s="1"/>
  <c r="I142" i="15" a="1"/>
  <c r="I142" i="15" s="1"/>
  <c r="F142" i="15" a="1"/>
  <c r="F142" i="15" s="1"/>
  <c r="E142" i="15" a="1"/>
  <c r="E142" i="15" s="1"/>
  <c r="D142" i="15" a="1"/>
  <c r="D142" i="15" s="1"/>
  <c r="C142" i="15" a="1"/>
  <c r="C142" i="15" s="1"/>
  <c r="Q141" i="15" a="1"/>
  <c r="Q141" i="15" s="1"/>
  <c r="P141" i="15" a="1"/>
  <c r="P141" i="15" s="1"/>
  <c r="N141" i="15" a="1"/>
  <c r="N141" i="15" s="1"/>
  <c r="M141" i="15" a="1"/>
  <c r="M141" i="15" s="1"/>
  <c r="J141" i="15" a="1"/>
  <c r="J141" i="15" s="1"/>
  <c r="I141" i="15" a="1"/>
  <c r="I141" i="15" s="1"/>
  <c r="F141" i="15" a="1"/>
  <c r="F141" i="15" s="1"/>
  <c r="E141" i="15" a="1"/>
  <c r="E141" i="15" s="1"/>
  <c r="D141" i="15" a="1"/>
  <c r="D141" i="15" s="1"/>
  <c r="C141" i="15" a="1"/>
  <c r="C141" i="15" s="1"/>
  <c r="Q140" i="15" a="1"/>
  <c r="Q140" i="15" s="1"/>
  <c r="P140" i="15" a="1"/>
  <c r="P140" i="15" s="1"/>
  <c r="N140" i="15" a="1"/>
  <c r="N140" i="15" s="1"/>
  <c r="M140" i="15" a="1"/>
  <c r="M140" i="15" s="1"/>
  <c r="J140" i="15" a="1"/>
  <c r="J140" i="15" s="1"/>
  <c r="I140" i="15" a="1"/>
  <c r="I140" i="15" s="1"/>
  <c r="F140" i="15" a="1"/>
  <c r="F140" i="15" s="1"/>
  <c r="E140" i="15" a="1"/>
  <c r="E140" i="15" s="1"/>
  <c r="D140" i="15" a="1"/>
  <c r="D140" i="15" s="1"/>
  <c r="C140" i="15" a="1"/>
  <c r="C140" i="15" s="1"/>
  <c r="Q139" i="15" a="1"/>
  <c r="Q139" i="15" s="1"/>
  <c r="P139" i="15" a="1"/>
  <c r="P139" i="15" s="1"/>
  <c r="N139" i="15" a="1"/>
  <c r="N139" i="15" s="1"/>
  <c r="M139" i="15" a="1"/>
  <c r="M139" i="15" s="1"/>
  <c r="J139" i="15" a="1"/>
  <c r="J139" i="15" s="1"/>
  <c r="I139" i="15" a="1"/>
  <c r="I139" i="15" s="1"/>
  <c r="F139" i="15" a="1"/>
  <c r="F139" i="15" s="1"/>
  <c r="E139" i="15" a="1"/>
  <c r="E139" i="15" s="1"/>
  <c r="D139" i="15" a="1"/>
  <c r="D139" i="15" s="1"/>
  <c r="C139" i="15" a="1"/>
  <c r="C139" i="15" s="1"/>
  <c r="Q138" i="15" a="1"/>
  <c r="Q138" i="15" s="1"/>
  <c r="P138" i="15" a="1"/>
  <c r="P138" i="15" s="1"/>
  <c r="N138" i="15" a="1"/>
  <c r="N138" i="15" s="1"/>
  <c r="M138" i="15" a="1"/>
  <c r="M138" i="15" s="1"/>
  <c r="J138" i="15" a="1"/>
  <c r="J138" i="15" s="1"/>
  <c r="I138" i="15" a="1"/>
  <c r="I138" i="15" s="1"/>
  <c r="F138" i="15" a="1"/>
  <c r="F138" i="15" s="1"/>
  <c r="E138" i="15" a="1"/>
  <c r="E138" i="15" s="1"/>
  <c r="D138" i="15" a="1"/>
  <c r="D138" i="15" s="1"/>
  <c r="C138" i="15" a="1"/>
  <c r="C138" i="15" s="1"/>
  <c r="Q137" i="15" a="1"/>
  <c r="Q137" i="15" s="1"/>
  <c r="P137" i="15" a="1"/>
  <c r="P137" i="15" s="1"/>
  <c r="N137" i="15" a="1"/>
  <c r="N137" i="15" s="1"/>
  <c r="M137" i="15" a="1"/>
  <c r="M137" i="15" s="1"/>
  <c r="J137" i="15" a="1"/>
  <c r="J137" i="15" s="1"/>
  <c r="I137" i="15" a="1"/>
  <c r="I137" i="15" s="1"/>
  <c r="F137" i="15" a="1"/>
  <c r="F137" i="15" s="1"/>
  <c r="E137" i="15" a="1"/>
  <c r="E137" i="15" s="1"/>
  <c r="D137" i="15" a="1"/>
  <c r="D137" i="15" s="1"/>
  <c r="C137" i="15" a="1"/>
  <c r="C137" i="15" s="1"/>
  <c r="Q136" i="15" a="1"/>
  <c r="Q136" i="15" s="1"/>
  <c r="P136" i="15" a="1"/>
  <c r="P136" i="15" s="1"/>
  <c r="N136" i="15" a="1"/>
  <c r="N136" i="15" s="1"/>
  <c r="M136" i="15" a="1"/>
  <c r="M136" i="15" s="1"/>
  <c r="J136" i="15" a="1"/>
  <c r="J136" i="15" s="1"/>
  <c r="I136" i="15" a="1"/>
  <c r="I136" i="15" s="1"/>
  <c r="F136" i="15" a="1"/>
  <c r="F136" i="15" s="1"/>
  <c r="E136" i="15" a="1"/>
  <c r="E136" i="15" s="1"/>
  <c r="D136" i="15" a="1"/>
  <c r="D136" i="15" s="1"/>
  <c r="C136" i="15" a="1"/>
  <c r="C136" i="15" s="1"/>
  <c r="Q135" i="15" a="1"/>
  <c r="Q135" i="15" s="1"/>
  <c r="P135" i="15" a="1"/>
  <c r="P135" i="15" s="1"/>
  <c r="N135" i="15" a="1"/>
  <c r="N135" i="15" s="1"/>
  <c r="M135" i="15" a="1"/>
  <c r="M135" i="15" s="1"/>
  <c r="J135" i="15" a="1"/>
  <c r="J135" i="15" s="1"/>
  <c r="I135" i="15" a="1"/>
  <c r="I135" i="15" s="1"/>
  <c r="F135" i="15" a="1"/>
  <c r="F135" i="15" s="1"/>
  <c r="E135" i="15" a="1"/>
  <c r="E135" i="15" s="1"/>
  <c r="D135" i="15" a="1"/>
  <c r="D135" i="15" s="1"/>
  <c r="C135" i="15" a="1"/>
  <c r="C135" i="15" s="1"/>
  <c r="Q134" i="15" a="1"/>
  <c r="Q134" i="15" s="1"/>
  <c r="P134" i="15" a="1"/>
  <c r="P134" i="15" s="1"/>
  <c r="N134" i="15" a="1"/>
  <c r="N134" i="15" s="1"/>
  <c r="M134" i="15" a="1"/>
  <c r="M134" i="15" s="1"/>
  <c r="J134" i="15" a="1"/>
  <c r="J134" i="15" s="1"/>
  <c r="I134" i="15" a="1"/>
  <c r="I134" i="15" s="1"/>
  <c r="F134" i="15" a="1"/>
  <c r="F134" i="15" s="1"/>
  <c r="E134" i="15" a="1"/>
  <c r="E134" i="15" s="1"/>
  <c r="D134" i="15" a="1"/>
  <c r="D134" i="15" s="1"/>
  <c r="C134" i="15" a="1"/>
  <c r="C134" i="15" s="1"/>
  <c r="Q133" i="15" a="1"/>
  <c r="Q133" i="15" s="1"/>
  <c r="P133" i="15" a="1"/>
  <c r="P133" i="15" s="1"/>
  <c r="N133" i="15" a="1"/>
  <c r="N133" i="15" s="1"/>
  <c r="M133" i="15" a="1"/>
  <c r="M133" i="15" s="1"/>
  <c r="J133" i="15" a="1"/>
  <c r="J133" i="15" s="1"/>
  <c r="I133" i="15" a="1"/>
  <c r="I133" i="15" s="1"/>
  <c r="F133" i="15" a="1"/>
  <c r="F133" i="15" s="1"/>
  <c r="E133" i="15" a="1"/>
  <c r="E133" i="15" s="1"/>
  <c r="D133" i="15" a="1"/>
  <c r="D133" i="15" s="1"/>
  <c r="C133" i="15" a="1"/>
  <c r="C133" i="15" s="1"/>
  <c r="Q132" i="15" a="1"/>
  <c r="Q132" i="15" s="1"/>
  <c r="P132" i="15" a="1"/>
  <c r="P132" i="15" s="1"/>
  <c r="N132" i="15" a="1"/>
  <c r="N132" i="15" s="1"/>
  <c r="M132" i="15" a="1"/>
  <c r="M132" i="15" s="1"/>
  <c r="J132" i="15" a="1"/>
  <c r="J132" i="15" s="1"/>
  <c r="I132" i="15" a="1"/>
  <c r="I132" i="15" s="1"/>
  <c r="F132" i="15" a="1"/>
  <c r="F132" i="15" s="1"/>
  <c r="E132" i="15" a="1"/>
  <c r="E132" i="15" s="1"/>
  <c r="D132" i="15" a="1"/>
  <c r="D132" i="15" s="1"/>
  <c r="C132" i="15" a="1"/>
  <c r="C132" i="15" s="1"/>
  <c r="Q131" i="15" a="1"/>
  <c r="Q131" i="15" s="1"/>
  <c r="P131" i="15" a="1"/>
  <c r="P131" i="15" s="1"/>
  <c r="N131" i="15" a="1"/>
  <c r="N131" i="15" s="1"/>
  <c r="M131" i="15" a="1"/>
  <c r="M131" i="15" s="1"/>
  <c r="J131" i="15" a="1"/>
  <c r="J131" i="15" s="1"/>
  <c r="I131" i="15" a="1"/>
  <c r="I131" i="15" s="1"/>
  <c r="F131" i="15" a="1"/>
  <c r="F131" i="15" s="1"/>
  <c r="E131" i="15" a="1"/>
  <c r="E131" i="15" s="1"/>
  <c r="D131" i="15" a="1"/>
  <c r="D131" i="15" s="1"/>
  <c r="C131" i="15" a="1"/>
  <c r="C131" i="15" s="1"/>
  <c r="Q130" i="15" a="1"/>
  <c r="Q130" i="15" s="1"/>
  <c r="P130" i="15" a="1"/>
  <c r="P130" i="15" s="1"/>
  <c r="N130" i="15" a="1"/>
  <c r="N130" i="15" s="1"/>
  <c r="M130" i="15" a="1"/>
  <c r="M130" i="15" s="1"/>
  <c r="J130" i="15" a="1"/>
  <c r="J130" i="15" s="1"/>
  <c r="I130" i="15" a="1"/>
  <c r="I130" i="15" s="1"/>
  <c r="F130" i="15" a="1"/>
  <c r="F130" i="15" s="1"/>
  <c r="E130" i="15" a="1"/>
  <c r="E130" i="15" s="1"/>
  <c r="D130" i="15" a="1"/>
  <c r="D130" i="15" s="1"/>
  <c r="C130" i="15" a="1"/>
  <c r="C130" i="15" s="1"/>
  <c r="Q129" i="15" a="1"/>
  <c r="Q129" i="15" s="1"/>
  <c r="P129" i="15" a="1"/>
  <c r="P129" i="15" s="1"/>
  <c r="N129" i="15" a="1"/>
  <c r="N129" i="15" s="1"/>
  <c r="M129" i="15" a="1"/>
  <c r="M129" i="15" s="1"/>
  <c r="J129" i="15" a="1"/>
  <c r="J129" i="15" s="1"/>
  <c r="I129" i="15" a="1"/>
  <c r="I129" i="15" s="1"/>
  <c r="F129" i="15" a="1"/>
  <c r="F129" i="15" s="1"/>
  <c r="E129" i="15" a="1"/>
  <c r="E129" i="15" s="1"/>
  <c r="D129" i="15" a="1"/>
  <c r="D129" i="15" s="1"/>
  <c r="C129" i="15" a="1"/>
  <c r="C129" i="15" s="1"/>
  <c r="Q128" i="15" a="1"/>
  <c r="Q128" i="15" s="1"/>
  <c r="P128" i="15" a="1"/>
  <c r="P128" i="15" s="1"/>
  <c r="N128" i="15" a="1"/>
  <c r="N128" i="15" s="1"/>
  <c r="M128" i="15" a="1"/>
  <c r="M128" i="15" s="1"/>
  <c r="J128" i="15" a="1"/>
  <c r="J128" i="15" s="1"/>
  <c r="I128" i="15" a="1"/>
  <c r="I128" i="15" s="1"/>
  <c r="F128" i="15" a="1"/>
  <c r="F128" i="15" s="1"/>
  <c r="E128" i="15" a="1"/>
  <c r="E128" i="15" s="1"/>
  <c r="D128" i="15" a="1"/>
  <c r="D128" i="15" s="1"/>
  <c r="C128" i="15" a="1"/>
  <c r="C128" i="15" s="1"/>
  <c r="Q127" i="15" a="1"/>
  <c r="Q127" i="15" s="1"/>
  <c r="P127" i="15" a="1"/>
  <c r="P127" i="15" s="1"/>
  <c r="N127" i="15" a="1"/>
  <c r="N127" i="15" s="1"/>
  <c r="M127" i="15" a="1"/>
  <c r="M127" i="15" s="1"/>
  <c r="J127" i="15" a="1"/>
  <c r="J127" i="15" s="1"/>
  <c r="I127" i="15" a="1"/>
  <c r="I127" i="15" s="1"/>
  <c r="F127" i="15" a="1"/>
  <c r="F127" i="15" s="1"/>
  <c r="E127" i="15" a="1"/>
  <c r="E127" i="15" s="1"/>
  <c r="D127" i="15" a="1"/>
  <c r="D127" i="15" s="1"/>
  <c r="C127" i="15" a="1"/>
  <c r="C127" i="15" s="1"/>
  <c r="Q126" i="15" a="1"/>
  <c r="Q126" i="15" s="1"/>
  <c r="P126" i="15" a="1"/>
  <c r="P126" i="15" s="1"/>
  <c r="N126" i="15" a="1"/>
  <c r="N126" i="15" s="1"/>
  <c r="M126" i="15" a="1"/>
  <c r="M126" i="15" s="1"/>
  <c r="J126" i="15" a="1"/>
  <c r="J126" i="15" s="1"/>
  <c r="I126" i="15" a="1"/>
  <c r="I126" i="15" s="1"/>
  <c r="F126" i="15" a="1"/>
  <c r="F126" i="15" s="1"/>
  <c r="E126" i="15" a="1"/>
  <c r="E126" i="15" s="1"/>
  <c r="D126" i="15" a="1"/>
  <c r="D126" i="15" s="1"/>
  <c r="C126" i="15" a="1"/>
  <c r="C126" i="15" s="1"/>
  <c r="Q125" i="15" a="1"/>
  <c r="Q125" i="15" s="1"/>
  <c r="P125" i="15" a="1"/>
  <c r="P125" i="15" s="1"/>
  <c r="N125" i="15" a="1"/>
  <c r="N125" i="15" s="1"/>
  <c r="M125" i="15" a="1"/>
  <c r="M125" i="15" s="1"/>
  <c r="J125" i="15" a="1"/>
  <c r="J125" i="15" s="1"/>
  <c r="I125" i="15" a="1"/>
  <c r="I125" i="15" s="1"/>
  <c r="F125" i="15" a="1"/>
  <c r="F125" i="15" s="1"/>
  <c r="E125" i="15" a="1"/>
  <c r="E125" i="15" s="1"/>
  <c r="D125" i="15" a="1"/>
  <c r="D125" i="15" s="1"/>
  <c r="C125" i="15" a="1"/>
  <c r="C125" i="15" s="1"/>
  <c r="Q124" i="15" a="1"/>
  <c r="Q124" i="15" s="1"/>
  <c r="P124" i="15" a="1"/>
  <c r="P124" i="15" s="1"/>
  <c r="N124" i="15" a="1"/>
  <c r="N124" i="15" s="1"/>
  <c r="M124" i="15" a="1"/>
  <c r="M124" i="15" s="1"/>
  <c r="J124" i="15" a="1"/>
  <c r="J124" i="15" s="1"/>
  <c r="I124" i="15" a="1"/>
  <c r="I124" i="15" s="1"/>
  <c r="F124" i="15" a="1"/>
  <c r="F124" i="15" s="1"/>
  <c r="E124" i="15" a="1"/>
  <c r="E124" i="15" s="1"/>
  <c r="D124" i="15" a="1"/>
  <c r="D124" i="15" s="1"/>
  <c r="C124" i="15" a="1"/>
  <c r="C124" i="15" s="1"/>
  <c r="Q123" i="15" a="1"/>
  <c r="Q123" i="15" s="1"/>
  <c r="P123" i="15" a="1"/>
  <c r="P123" i="15" s="1"/>
  <c r="N123" i="15" a="1"/>
  <c r="N123" i="15" s="1"/>
  <c r="M123" i="15" a="1"/>
  <c r="M123" i="15" s="1"/>
  <c r="J123" i="15" a="1"/>
  <c r="J123" i="15" s="1"/>
  <c r="I123" i="15" a="1"/>
  <c r="I123" i="15" s="1"/>
  <c r="F123" i="15" a="1"/>
  <c r="F123" i="15" s="1"/>
  <c r="E123" i="15" a="1"/>
  <c r="E123" i="15" s="1"/>
  <c r="D123" i="15" a="1"/>
  <c r="D123" i="15" s="1"/>
  <c r="C123" i="15" a="1"/>
  <c r="C123" i="15" s="1"/>
  <c r="Q122" i="15" a="1"/>
  <c r="Q122" i="15" s="1"/>
  <c r="P122" i="15" a="1"/>
  <c r="P122" i="15" s="1"/>
  <c r="N122" i="15" a="1"/>
  <c r="N122" i="15" s="1"/>
  <c r="M122" i="15" a="1"/>
  <c r="M122" i="15" s="1"/>
  <c r="J122" i="15" a="1"/>
  <c r="J122" i="15" s="1"/>
  <c r="I122" i="15" a="1"/>
  <c r="I122" i="15" s="1"/>
  <c r="F122" i="15" a="1"/>
  <c r="F122" i="15" s="1"/>
  <c r="E122" i="15" a="1"/>
  <c r="E122" i="15" s="1"/>
  <c r="D122" i="15" a="1"/>
  <c r="D122" i="15" s="1"/>
  <c r="C122" i="15" a="1"/>
  <c r="C122" i="15" s="1"/>
  <c r="Q121" i="15" a="1"/>
  <c r="Q121" i="15" s="1"/>
  <c r="P121" i="15" a="1"/>
  <c r="P121" i="15" s="1"/>
  <c r="N121" i="15" a="1"/>
  <c r="N121" i="15" s="1"/>
  <c r="M121" i="15" a="1"/>
  <c r="M121" i="15" s="1"/>
  <c r="J121" i="15" a="1"/>
  <c r="J121" i="15" s="1"/>
  <c r="I121" i="15" a="1"/>
  <c r="I121" i="15" s="1"/>
  <c r="F121" i="15" a="1"/>
  <c r="F121" i="15" s="1"/>
  <c r="E121" i="15" a="1"/>
  <c r="E121" i="15" s="1"/>
  <c r="D121" i="15" a="1"/>
  <c r="D121" i="15" s="1"/>
  <c r="C121" i="15" a="1"/>
  <c r="C121" i="15" s="1"/>
  <c r="Q120" i="15" a="1"/>
  <c r="Q120" i="15" s="1"/>
  <c r="P120" i="15" a="1"/>
  <c r="P120" i="15" s="1"/>
  <c r="N120" i="15" a="1"/>
  <c r="N120" i="15" s="1"/>
  <c r="M120" i="15" a="1"/>
  <c r="M120" i="15" s="1"/>
  <c r="J120" i="15" a="1"/>
  <c r="J120" i="15" s="1"/>
  <c r="I120" i="15" a="1"/>
  <c r="I120" i="15" s="1"/>
  <c r="F120" i="15" a="1"/>
  <c r="F120" i="15" s="1"/>
  <c r="E120" i="15" a="1"/>
  <c r="E120" i="15" s="1"/>
  <c r="D120" i="15" a="1"/>
  <c r="D120" i="15" s="1"/>
  <c r="C120" i="15" a="1"/>
  <c r="C120" i="15" s="1"/>
  <c r="Q119" i="15" a="1"/>
  <c r="Q119" i="15" s="1"/>
  <c r="P119" i="15" a="1"/>
  <c r="P119" i="15" s="1"/>
  <c r="N119" i="15" a="1"/>
  <c r="N119" i="15" s="1"/>
  <c r="M119" i="15" a="1"/>
  <c r="M119" i="15" s="1"/>
  <c r="J119" i="15" a="1"/>
  <c r="J119" i="15" s="1"/>
  <c r="I119" i="15" a="1"/>
  <c r="I119" i="15" s="1"/>
  <c r="F119" i="15" a="1"/>
  <c r="F119" i="15" s="1"/>
  <c r="E119" i="15" a="1"/>
  <c r="E119" i="15" s="1"/>
  <c r="D119" i="15" a="1"/>
  <c r="D119" i="15" s="1"/>
  <c r="C119" i="15" a="1"/>
  <c r="C119" i="15" s="1"/>
  <c r="Q118" i="15" a="1"/>
  <c r="Q118" i="15" s="1"/>
  <c r="P118" i="15" a="1"/>
  <c r="P118" i="15" s="1"/>
  <c r="N118" i="15" a="1"/>
  <c r="N118" i="15" s="1"/>
  <c r="M118" i="15" a="1"/>
  <c r="M118" i="15" s="1"/>
  <c r="J118" i="15" a="1"/>
  <c r="J118" i="15" s="1"/>
  <c r="I118" i="15" a="1"/>
  <c r="I118" i="15" s="1"/>
  <c r="F118" i="15" a="1"/>
  <c r="F118" i="15" s="1"/>
  <c r="E118" i="15" a="1"/>
  <c r="E118" i="15" s="1"/>
  <c r="D118" i="15" a="1"/>
  <c r="D118" i="15" s="1"/>
  <c r="C118" i="15" a="1"/>
  <c r="C118" i="15" s="1"/>
  <c r="Q117" i="15" a="1"/>
  <c r="Q117" i="15" s="1"/>
  <c r="P117" i="15" a="1"/>
  <c r="P117" i="15" s="1"/>
  <c r="N117" i="15" a="1"/>
  <c r="N117" i="15" s="1"/>
  <c r="M117" i="15" a="1"/>
  <c r="M117" i="15" s="1"/>
  <c r="J117" i="15" a="1"/>
  <c r="J117" i="15" s="1"/>
  <c r="I117" i="15" a="1"/>
  <c r="I117" i="15" s="1"/>
  <c r="F117" i="15" a="1"/>
  <c r="F117" i="15" s="1"/>
  <c r="E117" i="15" a="1"/>
  <c r="E117" i="15" s="1"/>
  <c r="D117" i="15" a="1"/>
  <c r="D117" i="15" s="1"/>
  <c r="C117" i="15" a="1"/>
  <c r="C117" i="15" s="1"/>
  <c r="Q116" i="15" a="1"/>
  <c r="Q116" i="15" s="1"/>
  <c r="P116" i="15" a="1"/>
  <c r="P116" i="15" s="1"/>
  <c r="N116" i="15" a="1"/>
  <c r="N116" i="15" s="1"/>
  <c r="M116" i="15" a="1"/>
  <c r="M116" i="15" s="1"/>
  <c r="J116" i="15" a="1"/>
  <c r="J116" i="15" s="1"/>
  <c r="I116" i="15" a="1"/>
  <c r="I116" i="15" s="1"/>
  <c r="F116" i="15" a="1"/>
  <c r="F116" i="15" s="1"/>
  <c r="E116" i="15" a="1"/>
  <c r="E116" i="15" s="1"/>
  <c r="D116" i="15" a="1"/>
  <c r="D116" i="15" s="1"/>
  <c r="C116" i="15" a="1"/>
  <c r="C116" i="15" s="1"/>
  <c r="Q115" i="15" a="1"/>
  <c r="Q115" i="15" s="1"/>
  <c r="P115" i="15" a="1"/>
  <c r="P115" i="15" s="1"/>
  <c r="N115" i="15" a="1"/>
  <c r="N115" i="15" s="1"/>
  <c r="M115" i="15" a="1"/>
  <c r="M115" i="15" s="1"/>
  <c r="J115" i="15" a="1"/>
  <c r="J115" i="15" s="1"/>
  <c r="I115" i="15" a="1"/>
  <c r="I115" i="15" s="1"/>
  <c r="F115" i="15" a="1"/>
  <c r="F115" i="15" s="1"/>
  <c r="E115" i="15" a="1"/>
  <c r="E115" i="15" s="1"/>
  <c r="D115" i="15" a="1"/>
  <c r="D115" i="15" s="1"/>
  <c r="C115" i="15" a="1"/>
  <c r="C115" i="15" s="1"/>
  <c r="Q114" i="15" a="1"/>
  <c r="Q114" i="15" s="1"/>
  <c r="P114" i="15" a="1"/>
  <c r="P114" i="15" s="1"/>
  <c r="N114" i="15" a="1"/>
  <c r="N114" i="15" s="1"/>
  <c r="M114" i="15" a="1"/>
  <c r="M114" i="15" s="1"/>
  <c r="J114" i="15" a="1"/>
  <c r="J114" i="15" s="1"/>
  <c r="I114" i="15" a="1"/>
  <c r="I114" i="15" s="1"/>
  <c r="F114" i="15" a="1"/>
  <c r="F114" i="15" s="1"/>
  <c r="E114" i="15" a="1"/>
  <c r="E114" i="15" s="1"/>
  <c r="D114" i="15" a="1"/>
  <c r="D114" i="15" s="1"/>
  <c r="C114" i="15" a="1"/>
  <c r="C114" i="15" s="1"/>
  <c r="Q113" i="15" a="1"/>
  <c r="Q113" i="15" s="1"/>
  <c r="P113" i="15" a="1"/>
  <c r="P113" i="15" s="1"/>
  <c r="N113" i="15" a="1"/>
  <c r="N113" i="15" s="1"/>
  <c r="M113" i="15" a="1"/>
  <c r="M113" i="15" s="1"/>
  <c r="J113" i="15" a="1"/>
  <c r="J113" i="15" s="1"/>
  <c r="I113" i="15" a="1"/>
  <c r="I113" i="15" s="1"/>
  <c r="F113" i="15" a="1"/>
  <c r="F113" i="15" s="1"/>
  <c r="E113" i="15" a="1"/>
  <c r="E113" i="15" s="1"/>
  <c r="D113" i="15" a="1"/>
  <c r="D113" i="15" s="1"/>
  <c r="C113" i="15" a="1"/>
  <c r="C113" i="15" s="1"/>
  <c r="Q107" i="15" a="1"/>
  <c r="Q107" i="15" s="1"/>
  <c r="P107" i="15" a="1"/>
  <c r="P107" i="15" s="1"/>
  <c r="N107" i="15" a="1"/>
  <c r="N107" i="15" s="1"/>
  <c r="M107" i="15" a="1"/>
  <c r="M107" i="15" s="1"/>
  <c r="J107" i="15" a="1"/>
  <c r="J107" i="15" s="1"/>
  <c r="I107" i="15" a="1"/>
  <c r="I107" i="15" s="1"/>
  <c r="F107" i="15" a="1"/>
  <c r="F107" i="15" s="1"/>
  <c r="E107" i="15" a="1"/>
  <c r="E107" i="15" s="1"/>
  <c r="D107" i="15" a="1"/>
  <c r="D107" i="15" s="1"/>
  <c r="C107" i="15" a="1"/>
  <c r="C107" i="15" s="1"/>
  <c r="Q106" i="15" a="1"/>
  <c r="Q106" i="15" s="1"/>
  <c r="P106" i="15" a="1"/>
  <c r="P106" i="15" s="1"/>
  <c r="N106" i="15" a="1"/>
  <c r="N106" i="15" s="1"/>
  <c r="M106" i="15" a="1"/>
  <c r="M106" i="15" s="1"/>
  <c r="J106" i="15" a="1"/>
  <c r="J106" i="15" s="1"/>
  <c r="I106" i="15" a="1"/>
  <c r="I106" i="15" s="1"/>
  <c r="F106" i="15" a="1"/>
  <c r="F106" i="15" s="1"/>
  <c r="E106" i="15" a="1"/>
  <c r="E106" i="15" s="1"/>
  <c r="D106" i="15" a="1"/>
  <c r="D106" i="15" s="1"/>
  <c r="C106" i="15" a="1"/>
  <c r="C106" i="15" s="1"/>
  <c r="Q105" i="15" a="1"/>
  <c r="Q105" i="15" s="1"/>
  <c r="P105" i="15" a="1"/>
  <c r="P105" i="15" s="1"/>
  <c r="N105" i="15" a="1"/>
  <c r="N105" i="15" s="1"/>
  <c r="M105" i="15" a="1"/>
  <c r="M105" i="15" s="1"/>
  <c r="J105" i="15" a="1"/>
  <c r="J105" i="15" s="1"/>
  <c r="I105" i="15" a="1"/>
  <c r="I105" i="15" s="1"/>
  <c r="F105" i="15" a="1"/>
  <c r="F105" i="15" s="1"/>
  <c r="E105" i="15" a="1"/>
  <c r="E105" i="15" s="1"/>
  <c r="D105" i="15" a="1"/>
  <c r="D105" i="15" s="1"/>
  <c r="C105" i="15" a="1"/>
  <c r="C105" i="15" s="1"/>
  <c r="Q104" i="15" a="1"/>
  <c r="Q104" i="15" s="1"/>
  <c r="P104" i="15" a="1"/>
  <c r="P104" i="15" s="1"/>
  <c r="N104" i="15" a="1"/>
  <c r="N104" i="15" s="1"/>
  <c r="M104" i="15" a="1"/>
  <c r="M104" i="15" s="1"/>
  <c r="J104" i="15" a="1"/>
  <c r="J104" i="15" s="1"/>
  <c r="I104" i="15" a="1"/>
  <c r="I104" i="15" s="1"/>
  <c r="F104" i="15" a="1"/>
  <c r="F104" i="15" s="1"/>
  <c r="E104" i="15" a="1"/>
  <c r="E104" i="15" s="1"/>
  <c r="D104" i="15" a="1"/>
  <c r="D104" i="15" s="1"/>
  <c r="C104" i="15" a="1"/>
  <c r="C104" i="15" s="1"/>
  <c r="Q103" i="15" a="1"/>
  <c r="Q103" i="15" s="1"/>
  <c r="P103" i="15" a="1"/>
  <c r="P103" i="15" s="1"/>
  <c r="N103" i="15" a="1"/>
  <c r="N103" i="15" s="1"/>
  <c r="M103" i="15" a="1"/>
  <c r="M103" i="15" s="1"/>
  <c r="J103" i="15" a="1"/>
  <c r="J103" i="15" s="1"/>
  <c r="I103" i="15" a="1"/>
  <c r="I103" i="15" s="1"/>
  <c r="F103" i="15" a="1"/>
  <c r="F103" i="15" s="1"/>
  <c r="E103" i="15" a="1"/>
  <c r="E103" i="15" s="1"/>
  <c r="D103" i="15" a="1"/>
  <c r="D103" i="15" s="1"/>
  <c r="C103" i="15" a="1"/>
  <c r="C103" i="15" s="1"/>
  <c r="Q102" i="15" a="1"/>
  <c r="Q102" i="15" s="1"/>
  <c r="P102" i="15" a="1"/>
  <c r="P102" i="15" s="1"/>
  <c r="N102" i="15" a="1"/>
  <c r="N102" i="15" s="1"/>
  <c r="M102" i="15" a="1"/>
  <c r="M102" i="15" s="1"/>
  <c r="J102" i="15" a="1"/>
  <c r="J102" i="15" s="1"/>
  <c r="I102" i="15" a="1"/>
  <c r="I102" i="15" s="1"/>
  <c r="F102" i="15" a="1"/>
  <c r="F102" i="15" s="1"/>
  <c r="E102" i="15" a="1"/>
  <c r="E102" i="15" s="1"/>
  <c r="D102" i="15" a="1"/>
  <c r="D102" i="15" s="1"/>
  <c r="C102" i="15" a="1"/>
  <c r="C102" i="15" s="1"/>
  <c r="Q101" i="15" a="1"/>
  <c r="Q101" i="15" s="1"/>
  <c r="P101" i="15" a="1"/>
  <c r="P101" i="15" s="1"/>
  <c r="N101" i="15" a="1"/>
  <c r="N101" i="15" s="1"/>
  <c r="M101" i="15" a="1"/>
  <c r="M101" i="15" s="1"/>
  <c r="J101" i="15" a="1"/>
  <c r="J101" i="15" s="1"/>
  <c r="I101" i="15" a="1"/>
  <c r="I101" i="15" s="1"/>
  <c r="F101" i="15" a="1"/>
  <c r="F101" i="15" s="1"/>
  <c r="E101" i="15" a="1"/>
  <c r="E101" i="15" s="1"/>
  <c r="D101" i="15" a="1"/>
  <c r="D101" i="15" s="1"/>
  <c r="C101" i="15" a="1"/>
  <c r="C101" i="15" s="1"/>
  <c r="Q100" i="15" a="1"/>
  <c r="Q100" i="15" s="1"/>
  <c r="P100" i="15" a="1"/>
  <c r="P100" i="15" s="1"/>
  <c r="N100" i="15" a="1"/>
  <c r="N100" i="15" s="1"/>
  <c r="M100" i="15" a="1"/>
  <c r="M100" i="15" s="1"/>
  <c r="J100" i="15" a="1"/>
  <c r="J100" i="15" s="1"/>
  <c r="I100" i="15" a="1"/>
  <c r="I100" i="15" s="1"/>
  <c r="F100" i="15" a="1"/>
  <c r="F100" i="15" s="1"/>
  <c r="E100" i="15" a="1"/>
  <c r="E100" i="15" s="1"/>
  <c r="D100" i="15" a="1"/>
  <c r="D100" i="15" s="1"/>
  <c r="C100" i="15" a="1"/>
  <c r="C100" i="15" s="1"/>
  <c r="Q99" i="15" a="1"/>
  <c r="Q99" i="15" s="1"/>
  <c r="P99" i="15" a="1"/>
  <c r="P99" i="15" s="1"/>
  <c r="N99" i="15" a="1"/>
  <c r="N99" i="15" s="1"/>
  <c r="M99" i="15" a="1"/>
  <c r="M99" i="15" s="1"/>
  <c r="J99" i="15" a="1"/>
  <c r="J99" i="15" s="1"/>
  <c r="I99" i="15" a="1"/>
  <c r="I99" i="15" s="1"/>
  <c r="F99" i="15" a="1"/>
  <c r="F99" i="15" s="1"/>
  <c r="E99" i="15" a="1"/>
  <c r="E99" i="15" s="1"/>
  <c r="D99" i="15" a="1"/>
  <c r="D99" i="15" s="1"/>
  <c r="C99" i="15" a="1"/>
  <c r="C99" i="15" s="1"/>
  <c r="Q98" i="15" a="1"/>
  <c r="Q98" i="15" s="1"/>
  <c r="P98" i="15" a="1"/>
  <c r="P98" i="15" s="1"/>
  <c r="N98" i="15" a="1"/>
  <c r="N98" i="15" s="1"/>
  <c r="M98" i="15" a="1"/>
  <c r="M98" i="15" s="1"/>
  <c r="J98" i="15" a="1"/>
  <c r="J98" i="15" s="1"/>
  <c r="I98" i="15" a="1"/>
  <c r="I98" i="15" s="1"/>
  <c r="F98" i="15" a="1"/>
  <c r="F98" i="15" s="1"/>
  <c r="E98" i="15" a="1"/>
  <c r="E98" i="15" s="1"/>
  <c r="D98" i="15" a="1"/>
  <c r="D98" i="15" s="1"/>
  <c r="C98" i="15" a="1"/>
  <c r="C98" i="15" s="1"/>
  <c r="Q97" i="15" a="1"/>
  <c r="Q97" i="15" s="1"/>
  <c r="P97" i="15" a="1"/>
  <c r="P97" i="15" s="1"/>
  <c r="N97" i="15" a="1"/>
  <c r="N97" i="15" s="1"/>
  <c r="M97" i="15" a="1"/>
  <c r="M97" i="15" s="1"/>
  <c r="J97" i="15" a="1"/>
  <c r="J97" i="15" s="1"/>
  <c r="I97" i="15" a="1"/>
  <c r="I97" i="15" s="1"/>
  <c r="F97" i="15" a="1"/>
  <c r="F97" i="15" s="1"/>
  <c r="E97" i="15" a="1"/>
  <c r="E97" i="15" s="1"/>
  <c r="D97" i="15" a="1"/>
  <c r="D97" i="15" s="1"/>
  <c r="C97" i="15" a="1"/>
  <c r="C97" i="15" s="1"/>
  <c r="Q96" i="15" a="1"/>
  <c r="Q96" i="15" s="1"/>
  <c r="P96" i="15" a="1"/>
  <c r="P96" i="15" s="1"/>
  <c r="N96" i="15" a="1"/>
  <c r="N96" i="15" s="1"/>
  <c r="M96" i="15" a="1"/>
  <c r="M96" i="15" s="1"/>
  <c r="J96" i="15" a="1"/>
  <c r="J96" i="15" s="1"/>
  <c r="I96" i="15" a="1"/>
  <c r="I96" i="15" s="1"/>
  <c r="F96" i="15" a="1"/>
  <c r="F96" i="15" s="1"/>
  <c r="E96" i="15" a="1"/>
  <c r="E96" i="15" s="1"/>
  <c r="D96" i="15" a="1"/>
  <c r="D96" i="15" s="1"/>
  <c r="C96" i="15" a="1"/>
  <c r="C96" i="15" s="1"/>
  <c r="Q95" i="15" a="1"/>
  <c r="Q95" i="15" s="1"/>
  <c r="P95" i="15" a="1"/>
  <c r="P95" i="15" s="1"/>
  <c r="N95" i="15" a="1"/>
  <c r="N95" i="15" s="1"/>
  <c r="M95" i="15" a="1"/>
  <c r="M95" i="15" s="1"/>
  <c r="J95" i="15" a="1"/>
  <c r="J95" i="15" s="1"/>
  <c r="I95" i="15" a="1"/>
  <c r="I95" i="15" s="1"/>
  <c r="F95" i="15" a="1"/>
  <c r="F95" i="15" s="1"/>
  <c r="E95" i="15" a="1"/>
  <c r="E95" i="15" s="1"/>
  <c r="D95" i="15" a="1"/>
  <c r="D95" i="15" s="1"/>
  <c r="C95" i="15" a="1"/>
  <c r="C95" i="15" s="1"/>
  <c r="Q94" i="15" a="1"/>
  <c r="Q94" i="15" s="1"/>
  <c r="P94" i="15" a="1"/>
  <c r="P94" i="15" s="1"/>
  <c r="N94" i="15" a="1"/>
  <c r="N94" i="15" s="1"/>
  <c r="M94" i="15" a="1"/>
  <c r="M94" i="15" s="1"/>
  <c r="J94" i="15" a="1"/>
  <c r="J94" i="15" s="1"/>
  <c r="I94" i="15" a="1"/>
  <c r="I94" i="15" s="1"/>
  <c r="F94" i="15" a="1"/>
  <c r="F94" i="15" s="1"/>
  <c r="E94" i="15" a="1"/>
  <c r="E94" i="15" s="1"/>
  <c r="D94" i="15" a="1"/>
  <c r="D94" i="15" s="1"/>
  <c r="C94" i="15" a="1"/>
  <c r="C94" i="15" s="1"/>
  <c r="Q93" i="15" a="1"/>
  <c r="Q93" i="15" s="1"/>
  <c r="P93" i="15" a="1"/>
  <c r="P93" i="15" s="1"/>
  <c r="N93" i="15" a="1"/>
  <c r="N93" i="15" s="1"/>
  <c r="M93" i="15" a="1"/>
  <c r="M93" i="15" s="1"/>
  <c r="J93" i="15" a="1"/>
  <c r="J93" i="15" s="1"/>
  <c r="I93" i="15" a="1"/>
  <c r="I93" i="15" s="1"/>
  <c r="F93" i="15" a="1"/>
  <c r="F93" i="15" s="1"/>
  <c r="E93" i="15" a="1"/>
  <c r="E93" i="15" s="1"/>
  <c r="D93" i="15" a="1"/>
  <c r="D93" i="15" s="1"/>
  <c r="C93" i="15" a="1"/>
  <c r="C93" i="15" s="1"/>
  <c r="Q92" i="15" a="1"/>
  <c r="Q92" i="15" s="1"/>
  <c r="P92" i="15" a="1"/>
  <c r="P92" i="15" s="1"/>
  <c r="N92" i="15" a="1"/>
  <c r="N92" i="15" s="1"/>
  <c r="M92" i="15" a="1"/>
  <c r="M92" i="15" s="1"/>
  <c r="J92" i="15" a="1"/>
  <c r="J92" i="15" s="1"/>
  <c r="I92" i="15" a="1"/>
  <c r="I92" i="15" s="1"/>
  <c r="F92" i="15" a="1"/>
  <c r="F92" i="15" s="1"/>
  <c r="E92" i="15" a="1"/>
  <c r="E92" i="15" s="1"/>
  <c r="D92" i="15" a="1"/>
  <c r="D92" i="15" s="1"/>
  <c r="C92" i="15" a="1"/>
  <c r="C92" i="15" s="1"/>
  <c r="Q91" i="15" a="1"/>
  <c r="Q91" i="15" s="1"/>
  <c r="P91" i="15" a="1"/>
  <c r="P91" i="15" s="1"/>
  <c r="N91" i="15" a="1"/>
  <c r="N91" i="15" s="1"/>
  <c r="M91" i="15" a="1"/>
  <c r="M91" i="15" s="1"/>
  <c r="J91" i="15" a="1"/>
  <c r="J91" i="15" s="1"/>
  <c r="I91" i="15" a="1"/>
  <c r="I91" i="15" s="1"/>
  <c r="F91" i="15" a="1"/>
  <c r="F91" i="15" s="1"/>
  <c r="E91" i="15" a="1"/>
  <c r="E91" i="15" s="1"/>
  <c r="D91" i="15" a="1"/>
  <c r="D91" i="15" s="1"/>
  <c r="C91" i="15" a="1"/>
  <c r="C91" i="15" s="1"/>
  <c r="Q90" i="15" a="1"/>
  <c r="Q90" i="15" s="1"/>
  <c r="P90" i="15" a="1"/>
  <c r="P90" i="15" s="1"/>
  <c r="N90" i="15" a="1"/>
  <c r="N90" i="15" s="1"/>
  <c r="M90" i="15" a="1"/>
  <c r="M90" i="15" s="1"/>
  <c r="J90" i="15" a="1"/>
  <c r="J90" i="15" s="1"/>
  <c r="I90" i="15" a="1"/>
  <c r="I90" i="15" s="1"/>
  <c r="F90" i="15" a="1"/>
  <c r="F90" i="15" s="1"/>
  <c r="E90" i="15" a="1"/>
  <c r="E90" i="15" s="1"/>
  <c r="D90" i="15" a="1"/>
  <c r="D90" i="15" s="1"/>
  <c r="C90" i="15" a="1"/>
  <c r="C90" i="15" s="1"/>
  <c r="Q89" i="15" a="1"/>
  <c r="Q89" i="15" s="1"/>
  <c r="P89" i="15" a="1"/>
  <c r="P89" i="15" s="1"/>
  <c r="N89" i="15" a="1"/>
  <c r="N89" i="15" s="1"/>
  <c r="M89" i="15" a="1"/>
  <c r="M89" i="15" s="1"/>
  <c r="J89" i="15" a="1"/>
  <c r="J89" i="15" s="1"/>
  <c r="I89" i="15" a="1"/>
  <c r="I89" i="15" s="1"/>
  <c r="F89" i="15" a="1"/>
  <c r="F89" i="15" s="1"/>
  <c r="E89" i="15" a="1"/>
  <c r="E89" i="15" s="1"/>
  <c r="D89" i="15" a="1"/>
  <c r="D89" i="15" s="1"/>
  <c r="C89" i="15" a="1"/>
  <c r="C89" i="15" s="1"/>
  <c r="Q88" i="15" a="1"/>
  <c r="Q88" i="15" s="1"/>
  <c r="P88" i="15" a="1"/>
  <c r="P88" i="15" s="1"/>
  <c r="N88" i="15" a="1"/>
  <c r="N88" i="15" s="1"/>
  <c r="M88" i="15" a="1"/>
  <c r="M88" i="15" s="1"/>
  <c r="J88" i="15" a="1"/>
  <c r="J88" i="15" s="1"/>
  <c r="I88" i="15" a="1"/>
  <c r="I88" i="15" s="1"/>
  <c r="F88" i="15" a="1"/>
  <c r="F88" i="15" s="1"/>
  <c r="E88" i="15" a="1"/>
  <c r="E88" i="15" s="1"/>
  <c r="D88" i="15" a="1"/>
  <c r="D88" i="15" s="1"/>
  <c r="C88" i="15" a="1"/>
  <c r="C88" i="15" s="1"/>
  <c r="Q87" i="15" a="1"/>
  <c r="Q87" i="15" s="1"/>
  <c r="P87" i="15" a="1"/>
  <c r="P87" i="15" s="1"/>
  <c r="N87" i="15" a="1"/>
  <c r="N87" i="15" s="1"/>
  <c r="M87" i="15" a="1"/>
  <c r="M87" i="15" s="1"/>
  <c r="J87" i="15" a="1"/>
  <c r="J87" i="15" s="1"/>
  <c r="I87" i="15" a="1"/>
  <c r="I87" i="15" s="1"/>
  <c r="F87" i="15" a="1"/>
  <c r="F87" i="15" s="1"/>
  <c r="E87" i="15" a="1"/>
  <c r="E87" i="15" s="1"/>
  <c r="D87" i="15" a="1"/>
  <c r="D87" i="15" s="1"/>
  <c r="C87" i="15" a="1"/>
  <c r="C87" i="15" s="1"/>
  <c r="Q86" i="15" a="1"/>
  <c r="Q86" i="15" s="1"/>
  <c r="P86" i="15" a="1"/>
  <c r="P86" i="15" s="1"/>
  <c r="N86" i="15" a="1"/>
  <c r="N86" i="15" s="1"/>
  <c r="M86" i="15" a="1"/>
  <c r="M86" i="15" s="1"/>
  <c r="J86" i="15" a="1"/>
  <c r="J86" i="15" s="1"/>
  <c r="I86" i="15" a="1"/>
  <c r="I86" i="15" s="1"/>
  <c r="F86" i="15" a="1"/>
  <c r="F86" i="15" s="1"/>
  <c r="E86" i="15" a="1"/>
  <c r="E86" i="15" s="1"/>
  <c r="D86" i="15" a="1"/>
  <c r="D86" i="15" s="1"/>
  <c r="C86" i="15" a="1"/>
  <c r="C86" i="15" s="1"/>
  <c r="Q85" i="15" a="1"/>
  <c r="Q85" i="15" s="1"/>
  <c r="P85" i="15" a="1"/>
  <c r="P85" i="15" s="1"/>
  <c r="N85" i="15" a="1"/>
  <c r="N85" i="15" s="1"/>
  <c r="M85" i="15" a="1"/>
  <c r="M85" i="15" s="1"/>
  <c r="J85" i="15" a="1"/>
  <c r="J85" i="15" s="1"/>
  <c r="I85" i="15" a="1"/>
  <c r="I85" i="15" s="1"/>
  <c r="F85" i="15" a="1"/>
  <c r="F85" i="15" s="1"/>
  <c r="E85" i="15" a="1"/>
  <c r="E85" i="15" s="1"/>
  <c r="D85" i="15" a="1"/>
  <c r="D85" i="15" s="1"/>
  <c r="C85" i="15" a="1"/>
  <c r="C85" i="15" s="1"/>
  <c r="Q84" i="15" a="1"/>
  <c r="Q84" i="15" s="1"/>
  <c r="P84" i="15" a="1"/>
  <c r="P84" i="15" s="1"/>
  <c r="N84" i="15" a="1"/>
  <c r="N84" i="15" s="1"/>
  <c r="M84" i="15" a="1"/>
  <c r="M84" i="15" s="1"/>
  <c r="J84" i="15" a="1"/>
  <c r="J84" i="15" s="1"/>
  <c r="I84" i="15" a="1"/>
  <c r="I84" i="15" s="1"/>
  <c r="F84" i="15" a="1"/>
  <c r="F84" i="15" s="1"/>
  <c r="E84" i="15" a="1"/>
  <c r="E84" i="15" s="1"/>
  <c r="D84" i="15" a="1"/>
  <c r="D84" i="15" s="1"/>
  <c r="C84" i="15" a="1"/>
  <c r="C84" i="15" s="1"/>
  <c r="Q83" i="15" a="1"/>
  <c r="Q83" i="15" s="1"/>
  <c r="P83" i="15" a="1"/>
  <c r="P83" i="15" s="1"/>
  <c r="N83" i="15" a="1"/>
  <c r="N83" i="15" s="1"/>
  <c r="M83" i="15" a="1"/>
  <c r="M83" i="15" s="1"/>
  <c r="J83" i="15" a="1"/>
  <c r="J83" i="15" s="1"/>
  <c r="I83" i="15" a="1"/>
  <c r="I83" i="15" s="1"/>
  <c r="F83" i="15" a="1"/>
  <c r="F83" i="15" s="1"/>
  <c r="E83" i="15" a="1"/>
  <c r="E83" i="15" s="1"/>
  <c r="D83" i="15" a="1"/>
  <c r="D83" i="15" s="1"/>
  <c r="C83" i="15" a="1"/>
  <c r="C83" i="15" s="1"/>
  <c r="Q82" i="15" a="1"/>
  <c r="Q82" i="15" s="1"/>
  <c r="P82" i="15" a="1"/>
  <c r="P82" i="15" s="1"/>
  <c r="N82" i="15" a="1"/>
  <c r="N82" i="15" s="1"/>
  <c r="M82" i="15" a="1"/>
  <c r="M82" i="15" s="1"/>
  <c r="J82" i="15" a="1"/>
  <c r="J82" i="15" s="1"/>
  <c r="I82" i="15" a="1"/>
  <c r="I82" i="15" s="1"/>
  <c r="F82" i="15" a="1"/>
  <c r="F82" i="15" s="1"/>
  <c r="E82" i="15" a="1"/>
  <c r="E82" i="15" s="1"/>
  <c r="D82" i="15" a="1"/>
  <c r="D82" i="15" s="1"/>
  <c r="C82" i="15" a="1"/>
  <c r="C82" i="15" s="1"/>
  <c r="Q81" i="15" a="1"/>
  <c r="Q81" i="15" s="1"/>
  <c r="P81" i="15" a="1"/>
  <c r="P81" i="15" s="1"/>
  <c r="N81" i="15" a="1"/>
  <c r="N81" i="15" s="1"/>
  <c r="M81" i="15" a="1"/>
  <c r="M81" i="15" s="1"/>
  <c r="J81" i="15" a="1"/>
  <c r="J81" i="15" s="1"/>
  <c r="I81" i="15" a="1"/>
  <c r="I81" i="15" s="1"/>
  <c r="F81" i="15" a="1"/>
  <c r="F81" i="15" s="1"/>
  <c r="E81" i="15" a="1"/>
  <c r="E81" i="15" s="1"/>
  <c r="D81" i="15" a="1"/>
  <c r="D81" i="15" s="1"/>
  <c r="C81" i="15" a="1"/>
  <c r="C81" i="15" s="1"/>
  <c r="Q80" i="15" a="1"/>
  <c r="Q80" i="15" s="1"/>
  <c r="P80" i="15" a="1"/>
  <c r="P80" i="15" s="1"/>
  <c r="N80" i="15" a="1"/>
  <c r="N80" i="15" s="1"/>
  <c r="M80" i="15" a="1"/>
  <c r="M80" i="15" s="1"/>
  <c r="J80" i="15" a="1"/>
  <c r="J80" i="15" s="1"/>
  <c r="I80" i="15" a="1"/>
  <c r="I80" i="15" s="1"/>
  <c r="F80" i="15" a="1"/>
  <c r="F80" i="15" s="1"/>
  <c r="E80" i="15" a="1"/>
  <c r="E80" i="15" s="1"/>
  <c r="D80" i="15" a="1"/>
  <c r="D80" i="15" s="1"/>
  <c r="C80" i="15" a="1"/>
  <c r="C80" i="15" s="1"/>
  <c r="Q79" i="15" a="1"/>
  <c r="Q79" i="15" s="1"/>
  <c r="P79" i="15" a="1"/>
  <c r="P79" i="15" s="1"/>
  <c r="N79" i="15" a="1"/>
  <c r="N79" i="15" s="1"/>
  <c r="M79" i="15" a="1"/>
  <c r="M79" i="15" s="1"/>
  <c r="J79" i="15" a="1"/>
  <c r="J79" i="15" s="1"/>
  <c r="I79" i="15" a="1"/>
  <c r="I79" i="15" s="1"/>
  <c r="F79" i="15" a="1"/>
  <c r="F79" i="15" s="1"/>
  <c r="E79" i="15" a="1"/>
  <c r="E79" i="15" s="1"/>
  <c r="D79" i="15" a="1"/>
  <c r="D79" i="15" s="1"/>
  <c r="C79" i="15" a="1"/>
  <c r="C79" i="15" s="1"/>
  <c r="Q78" i="15" a="1"/>
  <c r="Q78" i="15" s="1"/>
  <c r="P78" i="15" a="1"/>
  <c r="P78" i="15" s="1"/>
  <c r="N78" i="15" a="1"/>
  <c r="N78" i="15" s="1"/>
  <c r="M78" i="15" a="1"/>
  <c r="M78" i="15" s="1"/>
  <c r="J78" i="15" a="1"/>
  <c r="J78" i="15" s="1"/>
  <c r="I78" i="15" a="1"/>
  <c r="I78" i="15" s="1"/>
  <c r="F78" i="15" a="1"/>
  <c r="F78" i="15" s="1"/>
  <c r="E78" i="15" a="1"/>
  <c r="E78" i="15" s="1"/>
  <c r="D78" i="15" a="1"/>
  <c r="D78" i="15" s="1"/>
  <c r="C78" i="15" a="1"/>
  <c r="C78" i="15" s="1"/>
  <c r="Q72" i="15" a="1"/>
  <c r="Q72" i="15" s="1"/>
  <c r="P72" i="15" a="1"/>
  <c r="P72" i="15" s="1"/>
  <c r="N72" i="15" a="1"/>
  <c r="N72" i="15" s="1"/>
  <c r="M72" i="15" a="1"/>
  <c r="M72" i="15" s="1"/>
  <c r="J72" i="15" a="1"/>
  <c r="J72" i="15" s="1"/>
  <c r="I72" i="15" a="1"/>
  <c r="I72" i="15" s="1"/>
  <c r="F72" i="15" a="1"/>
  <c r="F72" i="15" s="1"/>
  <c r="E72" i="15" a="1"/>
  <c r="E72" i="15" s="1"/>
  <c r="D72" i="15" a="1"/>
  <c r="D72" i="15" s="1"/>
  <c r="C72" i="15" a="1"/>
  <c r="C72" i="15" s="1"/>
  <c r="Q71" i="15" a="1"/>
  <c r="Q71" i="15" s="1"/>
  <c r="P71" i="15" a="1"/>
  <c r="P71" i="15" s="1"/>
  <c r="N71" i="15" a="1"/>
  <c r="N71" i="15" s="1"/>
  <c r="M71" i="15" a="1"/>
  <c r="M71" i="15" s="1"/>
  <c r="J71" i="15" a="1"/>
  <c r="J71" i="15" s="1"/>
  <c r="I71" i="15" a="1"/>
  <c r="I71" i="15" s="1"/>
  <c r="F71" i="15" a="1"/>
  <c r="F71" i="15" s="1"/>
  <c r="E71" i="15" a="1"/>
  <c r="E71" i="15" s="1"/>
  <c r="D71" i="15" a="1"/>
  <c r="D71" i="15" s="1"/>
  <c r="C71" i="15" a="1"/>
  <c r="C71" i="15" s="1"/>
  <c r="Q70" i="15" a="1"/>
  <c r="Q70" i="15" s="1"/>
  <c r="P70" i="15" a="1"/>
  <c r="P70" i="15" s="1"/>
  <c r="N70" i="15" a="1"/>
  <c r="N70" i="15" s="1"/>
  <c r="M70" i="15" a="1"/>
  <c r="M70" i="15" s="1"/>
  <c r="J70" i="15" a="1"/>
  <c r="J70" i="15" s="1"/>
  <c r="I70" i="15" a="1"/>
  <c r="I70" i="15" s="1"/>
  <c r="F70" i="15" a="1"/>
  <c r="F70" i="15" s="1"/>
  <c r="E70" i="15" a="1"/>
  <c r="E70" i="15" s="1"/>
  <c r="D70" i="15" a="1"/>
  <c r="D70" i="15" s="1"/>
  <c r="C70" i="15" a="1"/>
  <c r="C70" i="15" s="1"/>
  <c r="Q69" i="15" a="1"/>
  <c r="Q69" i="15" s="1"/>
  <c r="P69" i="15" a="1"/>
  <c r="P69" i="15" s="1"/>
  <c r="N69" i="15" a="1"/>
  <c r="N69" i="15" s="1"/>
  <c r="M69" i="15" a="1"/>
  <c r="M69" i="15" s="1"/>
  <c r="J69" i="15" a="1"/>
  <c r="J69" i="15" s="1"/>
  <c r="I69" i="15" a="1"/>
  <c r="I69" i="15" s="1"/>
  <c r="F69" i="15" a="1"/>
  <c r="F69" i="15" s="1"/>
  <c r="E69" i="15" a="1"/>
  <c r="E69" i="15" s="1"/>
  <c r="D69" i="15" a="1"/>
  <c r="D69" i="15" s="1"/>
  <c r="C69" i="15" a="1"/>
  <c r="C69" i="15" s="1"/>
  <c r="Q68" i="15" a="1"/>
  <c r="Q68" i="15" s="1"/>
  <c r="P68" i="15" a="1"/>
  <c r="P68" i="15" s="1"/>
  <c r="N68" i="15" a="1"/>
  <c r="N68" i="15" s="1"/>
  <c r="M68" i="15" a="1"/>
  <c r="M68" i="15" s="1"/>
  <c r="J68" i="15" a="1"/>
  <c r="J68" i="15" s="1"/>
  <c r="I68" i="15" a="1"/>
  <c r="I68" i="15" s="1"/>
  <c r="F68" i="15" a="1"/>
  <c r="F68" i="15" s="1"/>
  <c r="E68" i="15" a="1"/>
  <c r="E68" i="15" s="1"/>
  <c r="D68" i="15" a="1"/>
  <c r="D68" i="15" s="1"/>
  <c r="C68" i="15" a="1"/>
  <c r="C68" i="15" s="1"/>
  <c r="Q67" i="15" a="1"/>
  <c r="Q67" i="15" s="1"/>
  <c r="P67" i="15" a="1"/>
  <c r="P67" i="15" s="1"/>
  <c r="N67" i="15" a="1"/>
  <c r="N67" i="15" s="1"/>
  <c r="M67" i="15" a="1"/>
  <c r="M67" i="15" s="1"/>
  <c r="J67" i="15" a="1"/>
  <c r="J67" i="15" s="1"/>
  <c r="I67" i="15" a="1"/>
  <c r="I67" i="15" s="1"/>
  <c r="F67" i="15" a="1"/>
  <c r="F67" i="15" s="1"/>
  <c r="E67" i="15" a="1"/>
  <c r="E67" i="15" s="1"/>
  <c r="D67" i="15" a="1"/>
  <c r="D67" i="15" s="1"/>
  <c r="C67" i="15" a="1"/>
  <c r="C67" i="15" s="1"/>
  <c r="Q66" i="15" a="1"/>
  <c r="Q66" i="15" s="1"/>
  <c r="P66" i="15" a="1"/>
  <c r="P66" i="15" s="1"/>
  <c r="N66" i="15" a="1"/>
  <c r="N66" i="15" s="1"/>
  <c r="M66" i="15" a="1"/>
  <c r="M66" i="15" s="1"/>
  <c r="J66" i="15" a="1"/>
  <c r="J66" i="15" s="1"/>
  <c r="I66" i="15" a="1"/>
  <c r="I66" i="15" s="1"/>
  <c r="F66" i="15" a="1"/>
  <c r="F66" i="15" s="1"/>
  <c r="E66" i="15" a="1"/>
  <c r="E66" i="15" s="1"/>
  <c r="D66" i="15" a="1"/>
  <c r="D66" i="15" s="1"/>
  <c r="C66" i="15" a="1"/>
  <c r="C66" i="15" s="1"/>
  <c r="Q65" i="15" a="1"/>
  <c r="Q65" i="15" s="1"/>
  <c r="P65" i="15" a="1"/>
  <c r="P65" i="15" s="1"/>
  <c r="N65" i="15" a="1"/>
  <c r="N65" i="15" s="1"/>
  <c r="M65" i="15" a="1"/>
  <c r="M65" i="15" s="1"/>
  <c r="J65" i="15" a="1"/>
  <c r="J65" i="15" s="1"/>
  <c r="I65" i="15" a="1"/>
  <c r="I65" i="15" s="1"/>
  <c r="F65" i="15" a="1"/>
  <c r="F65" i="15" s="1"/>
  <c r="E65" i="15" a="1"/>
  <c r="E65" i="15" s="1"/>
  <c r="D65" i="15" a="1"/>
  <c r="D65" i="15" s="1"/>
  <c r="C65" i="15" a="1"/>
  <c r="C65" i="15" s="1"/>
  <c r="Q64" i="15" a="1"/>
  <c r="Q64" i="15" s="1"/>
  <c r="P64" i="15" a="1"/>
  <c r="P64" i="15" s="1"/>
  <c r="N64" i="15" a="1"/>
  <c r="N64" i="15" s="1"/>
  <c r="M64" i="15" a="1"/>
  <c r="M64" i="15" s="1"/>
  <c r="J64" i="15" a="1"/>
  <c r="J64" i="15" s="1"/>
  <c r="I64" i="15" a="1"/>
  <c r="I64" i="15" s="1"/>
  <c r="F64" i="15" a="1"/>
  <c r="F64" i="15" s="1"/>
  <c r="E64" i="15" a="1"/>
  <c r="E64" i="15" s="1"/>
  <c r="D64" i="15" a="1"/>
  <c r="D64" i="15" s="1"/>
  <c r="C64" i="15" a="1"/>
  <c r="C64" i="15" s="1"/>
  <c r="Q63" i="15" a="1"/>
  <c r="Q63" i="15" s="1"/>
  <c r="P63" i="15" a="1"/>
  <c r="P63" i="15" s="1"/>
  <c r="N63" i="15" a="1"/>
  <c r="N63" i="15" s="1"/>
  <c r="M63" i="15" a="1"/>
  <c r="M63" i="15" s="1"/>
  <c r="J63" i="15" a="1"/>
  <c r="J63" i="15" s="1"/>
  <c r="I63" i="15" a="1"/>
  <c r="I63" i="15" s="1"/>
  <c r="F63" i="15" a="1"/>
  <c r="F63" i="15" s="1"/>
  <c r="E63" i="15" a="1"/>
  <c r="E63" i="15" s="1"/>
  <c r="D63" i="15" a="1"/>
  <c r="D63" i="15" s="1"/>
  <c r="C63" i="15" a="1"/>
  <c r="C63" i="15" s="1"/>
  <c r="Q62" i="15" a="1"/>
  <c r="Q62" i="15" s="1"/>
  <c r="P62" i="15" a="1"/>
  <c r="P62" i="15" s="1"/>
  <c r="N62" i="15" a="1"/>
  <c r="N62" i="15" s="1"/>
  <c r="M62" i="15" a="1"/>
  <c r="M62" i="15" s="1"/>
  <c r="J62" i="15" a="1"/>
  <c r="J62" i="15" s="1"/>
  <c r="I62" i="15" a="1"/>
  <c r="I62" i="15" s="1"/>
  <c r="F62" i="15" a="1"/>
  <c r="F62" i="15" s="1"/>
  <c r="E62" i="15" a="1"/>
  <c r="E62" i="15" s="1"/>
  <c r="D62" i="15" a="1"/>
  <c r="D62" i="15" s="1"/>
  <c r="C62" i="15" a="1"/>
  <c r="C62" i="15" s="1"/>
  <c r="Q61" i="15" a="1"/>
  <c r="Q61" i="15" s="1"/>
  <c r="P61" i="15" a="1"/>
  <c r="P61" i="15" s="1"/>
  <c r="N61" i="15" a="1"/>
  <c r="N61" i="15" s="1"/>
  <c r="M61" i="15" a="1"/>
  <c r="M61" i="15" s="1"/>
  <c r="J61" i="15" a="1"/>
  <c r="J61" i="15" s="1"/>
  <c r="I61" i="15" a="1"/>
  <c r="I61" i="15" s="1"/>
  <c r="F61" i="15" a="1"/>
  <c r="F61" i="15" s="1"/>
  <c r="E61" i="15" a="1"/>
  <c r="E61" i="15" s="1"/>
  <c r="D61" i="15" a="1"/>
  <c r="D61" i="15" s="1"/>
  <c r="C61" i="15" a="1"/>
  <c r="C61" i="15" s="1"/>
  <c r="Q60" i="15" a="1"/>
  <c r="Q60" i="15" s="1"/>
  <c r="P60" i="15" a="1"/>
  <c r="P60" i="15" s="1"/>
  <c r="N60" i="15" a="1"/>
  <c r="N60" i="15" s="1"/>
  <c r="M60" i="15" a="1"/>
  <c r="M60" i="15" s="1"/>
  <c r="J60" i="15" a="1"/>
  <c r="J60" i="15" s="1"/>
  <c r="I60" i="15" a="1"/>
  <c r="I60" i="15" s="1"/>
  <c r="F60" i="15" a="1"/>
  <c r="F60" i="15" s="1"/>
  <c r="E60" i="15" a="1"/>
  <c r="E60" i="15" s="1"/>
  <c r="D60" i="15" a="1"/>
  <c r="D60" i="15" s="1"/>
  <c r="C60" i="15" a="1"/>
  <c r="C60" i="15" s="1"/>
  <c r="Q59" i="15" a="1"/>
  <c r="Q59" i="15" s="1"/>
  <c r="P59" i="15" a="1"/>
  <c r="P59" i="15" s="1"/>
  <c r="N59" i="15" a="1"/>
  <c r="N59" i="15" s="1"/>
  <c r="M59" i="15" a="1"/>
  <c r="M59" i="15" s="1"/>
  <c r="J59" i="15" a="1"/>
  <c r="J59" i="15" s="1"/>
  <c r="I59" i="15" a="1"/>
  <c r="I59" i="15" s="1"/>
  <c r="F59" i="15" a="1"/>
  <c r="F59" i="15" s="1"/>
  <c r="E59" i="15" a="1"/>
  <c r="E59" i="15" s="1"/>
  <c r="D59" i="15" a="1"/>
  <c r="D59" i="15" s="1"/>
  <c r="C59" i="15" a="1"/>
  <c r="C59" i="15" s="1"/>
  <c r="Q58" i="15" a="1"/>
  <c r="Q58" i="15" s="1"/>
  <c r="P58" i="15" a="1"/>
  <c r="P58" i="15" s="1"/>
  <c r="N58" i="15" a="1"/>
  <c r="N58" i="15" s="1"/>
  <c r="M58" i="15" a="1"/>
  <c r="M58" i="15" s="1"/>
  <c r="J58" i="15" a="1"/>
  <c r="J58" i="15" s="1"/>
  <c r="I58" i="15" a="1"/>
  <c r="I58" i="15" s="1"/>
  <c r="F58" i="15" a="1"/>
  <c r="F58" i="15" s="1"/>
  <c r="E58" i="15" a="1"/>
  <c r="E58" i="15" s="1"/>
  <c r="D58" i="15" a="1"/>
  <c r="D58" i="15" s="1"/>
  <c r="C58" i="15" a="1"/>
  <c r="C58" i="15" s="1"/>
  <c r="Q57" i="15" a="1"/>
  <c r="Q57" i="15" s="1"/>
  <c r="P57" i="15" a="1"/>
  <c r="P57" i="15" s="1"/>
  <c r="N57" i="15" a="1"/>
  <c r="N57" i="15" s="1"/>
  <c r="M57" i="15" a="1"/>
  <c r="M57" i="15" s="1"/>
  <c r="J57" i="15" a="1"/>
  <c r="J57" i="15" s="1"/>
  <c r="I57" i="15" a="1"/>
  <c r="I57" i="15" s="1"/>
  <c r="F57" i="15" a="1"/>
  <c r="F57" i="15" s="1"/>
  <c r="E57" i="15" a="1"/>
  <c r="E57" i="15" s="1"/>
  <c r="D57" i="15" a="1"/>
  <c r="D57" i="15" s="1"/>
  <c r="C57" i="15" a="1"/>
  <c r="C57" i="15" s="1"/>
  <c r="Q56" i="15" a="1"/>
  <c r="Q56" i="15" s="1"/>
  <c r="P56" i="15" a="1"/>
  <c r="P56" i="15" s="1"/>
  <c r="N56" i="15" a="1"/>
  <c r="N56" i="15" s="1"/>
  <c r="M56" i="15" a="1"/>
  <c r="M56" i="15" s="1"/>
  <c r="J56" i="15" a="1"/>
  <c r="J56" i="15" s="1"/>
  <c r="I56" i="15" a="1"/>
  <c r="I56" i="15" s="1"/>
  <c r="F56" i="15" a="1"/>
  <c r="F56" i="15" s="1"/>
  <c r="E56" i="15" a="1"/>
  <c r="E56" i="15" s="1"/>
  <c r="D56" i="15" a="1"/>
  <c r="D56" i="15" s="1"/>
  <c r="C56" i="15" a="1"/>
  <c r="C56" i="15" s="1"/>
  <c r="Q55" i="15" a="1"/>
  <c r="Q55" i="15" s="1"/>
  <c r="P55" i="15" a="1"/>
  <c r="P55" i="15" s="1"/>
  <c r="N55" i="15" a="1"/>
  <c r="N55" i="15" s="1"/>
  <c r="M55" i="15" a="1"/>
  <c r="M55" i="15" s="1"/>
  <c r="J55" i="15" a="1"/>
  <c r="J55" i="15" s="1"/>
  <c r="I55" i="15" a="1"/>
  <c r="I55" i="15" s="1"/>
  <c r="F55" i="15" a="1"/>
  <c r="F55" i="15" s="1"/>
  <c r="E55" i="15" a="1"/>
  <c r="E55" i="15" s="1"/>
  <c r="D55" i="15" a="1"/>
  <c r="D55" i="15" s="1"/>
  <c r="C55" i="15" a="1"/>
  <c r="C55" i="15" s="1"/>
  <c r="Q54" i="15" a="1"/>
  <c r="Q54" i="15" s="1"/>
  <c r="P54" i="15" a="1"/>
  <c r="P54" i="15" s="1"/>
  <c r="N54" i="15" a="1"/>
  <c r="N54" i="15" s="1"/>
  <c r="M54" i="15" a="1"/>
  <c r="M54" i="15" s="1"/>
  <c r="J54" i="15" a="1"/>
  <c r="J54" i="15" s="1"/>
  <c r="I54" i="15" a="1"/>
  <c r="I54" i="15" s="1"/>
  <c r="F54" i="15" a="1"/>
  <c r="F54" i="15" s="1"/>
  <c r="E54" i="15" a="1"/>
  <c r="E54" i="15" s="1"/>
  <c r="D54" i="15" a="1"/>
  <c r="D54" i="15" s="1"/>
  <c r="C54" i="15" a="1"/>
  <c r="C54" i="15" s="1"/>
  <c r="Q53" i="15" a="1"/>
  <c r="Q53" i="15" s="1"/>
  <c r="P53" i="15" a="1"/>
  <c r="P53" i="15" s="1"/>
  <c r="N53" i="15" a="1"/>
  <c r="N53" i="15" s="1"/>
  <c r="M53" i="15" a="1"/>
  <c r="M53" i="15" s="1"/>
  <c r="J53" i="15" a="1"/>
  <c r="J53" i="15" s="1"/>
  <c r="I53" i="15" a="1"/>
  <c r="I53" i="15" s="1"/>
  <c r="F53" i="15" a="1"/>
  <c r="F53" i="15" s="1"/>
  <c r="E53" i="15" a="1"/>
  <c r="E53" i="15" s="1"/>
  <c r="D53" i="15" a="1"/>
  <c r="D53" i="15" s="1"/>
  <c r="C53" i="15" a="1"/>
  <c r="C53" i="15" s="1"/>
  <c r="Q52" i="15" a="1"/>
  <c r="Q52" i="15" s="1"/>
  <c r="P52" i="15" a="1"/>
  <c r="P52" i="15" s="1"/>
  <c r="N52" i="15" a="1"/>
  <c r="N52" i="15" s="1"/>
  <c r="M52" i="15" a="1"/>
  <c r="M52" i="15" s="1"/>
  <c r="J52" i="15" a="1"/>
  <c r="J52" i="15" s="1"/>
  <c r="I52" i="15" a="1"/>
  <c r="I52" i="15" s="1"/>
  <c r="F52" i="15" a="1"/>
  <c r="F52" i="15" s="1"/>
  <c r="E52" i="15" a="1"/>
  <c r="E52" i="15" s="1"/>
  <c r="D52" i="15" a="1"/>
  <c r="D52" i="15" s="1"/>
  <c r="C52" i="15" a="1"/>
  <c r="C52" i="15" s="1"/>
  <c r="Q51" i="15" a="1"/>
  <c r="Q51" i="15" s="1"/>
  <c r="P51" i="15" a="1"/>
  <c r="P51" i="15" s="1"/>
  <c r="N51" i="15" a="1"/>
  <c r="N51" i="15" s="1"/>
  <c r="M51" i="15" a="1"/>
  <c r="M51" i="15" s="1"/>
  <c r="J51" i="15" a="1"/>
  <c r="J51" i="15" s="1"/>
  <c r="I51" i="15" a="1"/>
  <c r="I51" i="15" s="1"/>
  <c r="F51" i="15" a="1"/>
  <c r="F51" i="15" s="1"/>
  <c r="E51" i="15" a="1"/>
  <c r="E51" i="15" s="1"/>
  <c r="D51" i="15" a="1"/>
  <c r="D51" i="15" s="1"/>
  <c r="C51" i="15" a="1"/>
  <c r="C51" i="15" s="1"/>
  <c r="Q50" i="15" a="1"/>
  <c r="Q50" i="15" s="1"/>
  <c r="P50" i="15" a="1"/>
  <c r="P50" i="15" s="1"/>
  <c r="N50" i="15" a="1"/>
  <c r="N50" i="15" s="1"/>
  <c r="M50" i="15" a="1"/>
  <c r="M50" i="15" s="1"/>
  <c r="J50" i="15" a="1"/>
  <c r="J50" i="15" s="1"/>
  <c r="I50" i="15" a="1"/>
  <c r="I50" i="15" s="1"/>
  <c r="F50" i="15" a="1"/>
  <c r="F50" i="15" s="1"/>
  <c r="E50" i="15" a="1"/>
  <c r="E50" i="15" s="1"/>
  <c r="D50" i="15" a="1"/>
  <c r="D50" i="15" s="1"/>
  <c r="C50" i="15" a="1"/>
  <c r="C50" i="15" s="1"/>
  <c r="Q49" i="15" a="1"/>
  <c r="Q49" i="15" s="1"/>
  <c r="P49" i="15" a="1"/>
  <c r="P49" i="15" s="1"/>
  <c r="N49" i="15" a="1"/>
  <c r="N49" i="15" s="1"/>
  <c r="M49" i="15" a="1"/>
  <c r="M49" i="15" s="1"/>
  <c r="J49" i="15" a="1"/>
  <c r="J49" i="15" s="1"/>
  <c r="I49" i="15" a="1"/>
  <c r="I49" i="15" s="1"/>
  <c r="F49" i="15" a="1"/>
  <c r="F49" i="15" s="1"/>
  <c r="E49" i="15" a="1"/>
  <c r="E49" i="15" s="1"/>
  <c r="D49" i="15" a="1"/>
  <c r="D49" i="15" s="1"/>
  <c r="C49" i="15" a="1"/>
  <c r="C49" i="15" s="1"/>
  <c r="Q48" i="15" a="1"/>
  <c r="Q48" i="15" s="1"/>
  <c r="P48" i="15" a="1"/>
  <c r="P48" i="15" s="1"/>
  <c r="N48" i="15" a="1"/>
  <c r="N48" i="15" s="1"/>
  <c r="M48" i="15" a="1"/>
  <c r="M48" i="15" s="1"/>
  <c r="J48" i="15" a="1"/>
  <c r="J48" i="15" s="1"/>
  <c r="I48" i="15" a="1"/>
  <c r="I48" i="15" s="1"/>
  <c r="F48" i="15" a="1"/>
  <c r="F48" i="15" s="1"/>
  <c r="E48" i="15" a="1"/>
  <c r="E48" i="15" s="1"/>
  <c r="D48" i="15" a="1"/>
  <c r="D48" i="15" s="1"/>
  <c r="C48" i="15" a="1"/>
  <c r="C48" i="15" s="1"/>
  <c r="Q47" i="15" a="1"/>
  <c r="Q47" i="15" s="1"/>
  <c r="P47" i="15" a="1"/>
  <c r="P47" i="15" s="1"/>
  <c r="N47" i="15" a="1"/>
  <c r="N47" i="15" s="1"/>
  <c r="M47" i="15" a="1"/>
  <c r="M47" i="15" s="1"/>
  <c r="J47" i="15" a="1"/>
  <c r="J47" i="15" s="1"/>
  <c r="I47" i="15" a="1"/>
  <c r="I47" i="15" s="1"/>
  <c r="F47" i="15" a="1"/>
  <c r="F47" i="15" s="1"/>
  <c r="E47" i="15" a="1"/>
  <c r="E47" i="15" s="1"/>
  <c r="D47" i="15" a="1"/>
  <c r="D47" i="15" s="1"/>
  <c r="C47" i="15" a="1"/>
  <c r="C47" i="15" s="1"/>
  <c r="Q46" i="15" a="1"/>
  <c r="Q46" i="15" s="1"/>
  <c r="P46" i="15" a="1"/>
  <c r="P46" i="15" s="1"/>
  <c r="N46" i="15" a="1"/>
  <c r="N46" i="15" s="1"/>
  <c r="M46" i="15" a="1"/>
  <c r="M46" i="15" s="1"/>
  <c r="J46" i="15" a="1"/>
  <c r="J46" i="15" s="1"/>
  <c r="I46" i="15" a="1"/>
  <c r="I46" i="15" s="1"/>
  <c r="F46" i="15" a="1"/>
  <c r="F46" i="15" s="1"/>
  <c r="E46" i="15" a="1"/>
  <c r="E46" i="15" s="1"/>
  <c r="D46" i="15" a="1"/>
  <c r="D46" i="15" s="1"/>
  <c r="C46" i="15" a="1"/>
  <c r="C46" i="15" s="1"/>
  <c r="Q45" i="15" a="1"/>
  <c r="Q45" i="15" s="1"/>
  <c r="P45" i="15" a="1"/>
  <c r="P45" i="15" s="1"/>
  <c r="N45" i="15" a="1"/>
  <c r="N45" i="15" s="1"/>
  <c r="M45" i="15" a="1"/>
  <c r="M45" i="15" s="1"/>
  <c r="J45" i="15" a="1"/>
  <c r="J45" i="15" s="1"/>
  <c r="I45" i="15" a="1"/>
  <c r="I45" i="15" s="1"/>
  <c r="F45" i="15" a="1"/>
  <c r="F45" i="15" s="1"/>
  <c r="E45" i="15" a="1"/>
  <c r="E45" i="15" s="1"/>
  <c r="D45" i="15" a="1"/>
  <c r="D45" i="15" s="1"/>
  <c r="C45" i="15" a="1"/>
  <c r="C45" i="15" s="1"/>
  <c r="Q44" i="15" a="1"/>
  <c r="Q44" i="15" s="1"/>
  <c r="P44" i="15" a="1"/>
  <c r="P44" i="15" s="1"/>
  <c r="N44" i="15" a="1"/>
  <c r="N44" i="15" s="1"/>
  <c r="M44" i="15" a="1"/>
  <c r="M44" i="15" s="1"/>
  <c r="J44" i="15" a="1"/>
  <c r="J44" i="15" s="1"/>
  <c r="I44" i="15" a="1"/>
  <c r="I44" i="15" s="1"/>
  <c r="F44" i="15" a="1"/>
  <c r="F44" i="15" s="1"/>
  <c r="E44" i="15" a="1"/>
  <c r="E44" i="15" s="1"/>
  <c r="D44" i="15" a="1"/>
  <c r="D44" i="15" s="1"/>
  <c r="C44" i="15" a="1"/>
  <c r="C44" i="15" s="1"/>
  <c r="Q43" i="15" a="1"/>
  <c r="Q43" i="15" s="1"/>
  <c r="P43" i="15" a="1"/>
  <c r="P43" i="15" s="1"/>
  <c r="N43" i="15" a="1"/>
  <c r="N43" i="15" s="1"/>
  <c r="M43" i="15" a="1"/>
  <c r="M43" i="15" s="1"/>
  <c r="J43" i="15" a="1"/>
  <c r="J43" i="15" s="1"/>
  <c r="I43" i="15" a="1"/>
  <c r="I43" i="15" s="1"/>
  <c r="F43" i="15" a="1"/>
  <c r="F43" i="15" s="1"/>
  <c r="E43" i="15" a="1"/>
  <c r="E43" i="15" s="1"/>
  <c r="D43" i="15" a="1"/>
  <c r="D43" i="15" s="1"/>
  <c r="C43" i="15" a="1"/>
  <c r="C43" i="15" s="1"/>
  <c r="Q42" i="15" a="1"/>
  <c r="Q42" i="15" s="1"/>
  <c r="P42" i="15" a="1"/>
  <c r="P42" i="15" s="1"/>
  <c r="N42" i="15" a="1"/>
  <c r="N42" i="15" s="1"/>
  <c r="M42" i="15" a="1"/>
  <c r="M42" i="15" s="1"/>
  <c r="J42" i="15" a="1"/>
  <c r="J42" i="15" s="1"/>
  <c r="I42" i="15" a="1"/>
  <c r="I42" i="15" s="1"/>
  <c r="F42" i="15" a="1"/>
  <c r="F42" i="15" s="1"/>
  <c r="E42" i="15" a="1"/>
  <c r="E42" i="15" s="1"/>
  <c r="D42" i="15" a="1"/>
  <c r="D42" i="15" s="1"/>
  <c r="C42" i="15" a="1"/>
  <c r="C42" i="15" s="1"/>
  <c r="Q36" i="15" a="1"/>
  <c r="Q36" i="15" s="1"/>
  <c r="P36" i="15" a="1"/>
  <c r="P36" i="15" s="1"/>
  <c r="N36" i="15" a="1"/>
  <c r="N36" i="15" s="1"/>
  <c r="M36" i="15" a="1"/>
  <c r="M36" i="15" s="1"/>
  <c r="J36" i="15" a="1"/>
  <c r="J36" i="15" s="1"/>
  <c r="I36" i="15" a="1"/>
  <c r="I36" i="15" s="1"/>
  <c r="F36" i="15" a="1"/>
  <c r="F36" i="15" s="1"/>
  <c r="E36" i="15" a="1"/>
  <c r="E36" i="15" s="1"/>
  <c r="D36" i="15" a="1"/>
  <c r="D36" i="15" s="1"/>
  <c r="C36" i="15" a="1"/>
  <c r="C36" i="15" s="1"/>
  <c r="Q35" i="15" a="1"/>
  <c r="Q35" i="15" s="1"/>
  <c r="P35" i="15" a="1"/>
  <c r="P35" i="15" s="1"/>
  <c r="N35" i="15" a="1"/>
  <c r="N35" i="15" s="1"/>
  <c r="M35" i="15" a="1"/>
  <c r="M35" i="15" s="1"/>
  <c r="J35" i="15" a="1"/>
  <c r="J35" i="15" s="1"/>
  <c r="I35" i="15" a="1"/>
  <c r="I35" i="15" s="1"/>
  <c r="F35" i="15" a="1"/>
  <c r="F35" i="15" s="1"/>
  <c r="E35" i="15" a="1"/>
  <c r="E35" i="15" s="1"/>
  <c r="D35" i="15" a="1"/>
  <c r="D35" i="15" s="1"/>
  <c r="C35" i="15" a="1"/>
  <c r="C35" i="15" s="1"/>
  <c r="Q34" i="15" a="1"/>
  <c r="Q34" i="15" s="1"/>
  <c r="P34" i="15" a="1"/>
  <c r="P34" i="15" s="1"/>
  <c r="N34" i="15" a="1"/>
  <c r="N34" i="15" s="1"/>
  <c r="M34" i="15" a="1"/>
  <c r="M34" i="15" s="1"/>
  <c r="J34" i="15" a="1"/>
  <c r="J34" i="15" s="1"/>
  <c r="I34" i="15" a="1"/>
  <c r="I34" i="15" s="1"/>
  <c r="F34" i="15" a="1"/>
  <c r="F34" i="15" s="1"/>
  <c r="E34" i="15" a="1"/>
  <c r="E34" i="15" s="1"/>
  <c r="D34" i="15" a="1"/>
  <c r="D34" i="15" s="1"/>
  <c r="C34" i="15" a="1"/>
  <c r="C34" i="15" s="1"/>
  <c r="Q33" i="15" a="1"/>
  <c r="Q33" i="15" s="1"/>
  <c r="P33" i="15" a="1"/>
  <c r="P33" i="15" s="1"/>
  <c r="N33" i="15" a="1"/>
  <c r="N33" i="15" s="1"/>
  <c r="M33" i="15" a="1"/>
  <c r="M33" i="15" s="1"/>
  <c r="J33" i="15" a="1"/>
  <c r="J33" i="15" s="1"/>
  <c r="I33" i="15" a="1"/>
  <c r="I33" i="15" s="1"/>
  <c r="F33" i="15" a="1"/>
  <c r="F33" i="15" s="1"/>
  <c r="E33" i="15" a="1"/>
  <c r="E33" i="15" s="1"/>
  <c r="D33" i="15" a="1"/>
  <c r="D33" i="15" s="1"/>
  <c r="C33" i="15" a="1"/>
  <c r="C33" i="15" s="1"/>
  <c r="Q32" i="15" a="1"/>
  <c r="Q32" i="15" s="1"/>
  <c r="P32" i="15" a="1"/>
  <c r="P32" i="15" s="1"/>
  <c r="N32" i="15" a="1"/>
  <c r="N32" i="15" s="1"/>
  <c r="M32" i="15" a="1"/>
  <c r="M32" i="15" s="1"/>
  <c r="J32" i="15" a="1"/>
  <c r="J32" i="15" s="1"/>
  <c r="I32" i="15" a="1"/>
  <c r="I32" i="15" s="1"/>
  <c r="F32" i="15" a="1"/>
  <c r="F32" i="15" s="1"/>
  <c r="E32" i="15" a="1"/>
  <c r="E32" i="15" s="1"/>
  <c r="D32" i="15" a="1"/>
  <c r="D32" i="15" s="1"/>
  <c r="C32" i="15" a="1"/>
  <c r="C32" i="15" s="1"/>
  <c r="Q31" i="15" a="1"/>
  <c r="Q31" i="15" s="1"/>
  <c r="P31" i="15" a="1"/>
  <c r="P31" i="15" s="1"/>
  <c r="N31" i="15" a="1"/>
  <c r="N31" i="15" s="1"/>
  <c r="M31" i="15" a="1"/>
  <c r="M31" i="15" s="1"/>
  <c r="J31" i="15" a="1"/>
  <c r="J31" i="15" s="1"/>
  <c r="I31" i="15" a="1"/>
  <c r="I31" i="15" s="1"/>
  <c r="F31" i="15" a="1"/>
  <c r="F31" i="15" s="1"/>
  <c r="E31" i="15" a="1"/>
  <c r="E31" i="15" s="1"/>
  <c r="D31" i="15" a="1"/>
  <c r="D31" i="15" s="1"/>
  <c r="C31" i="15" a="1"/>
  <c r="C31" i="15" s="1"/>
  <c r="Q30" i="15" a="1"/>
  <c r="Q30" i="15" s="1"/>
  <c r="P30" i="15" a="1"/>
  <c r="P30" i="15" s="1"/>
  <c r="N30" i="15" a="1"/>
  <c r="N30" i="15" s="1"/>
  <c r="M30" i="15" a="1"/>
  <c r="M30" i="15" s="1"/>
  <c r="J30" i="15" a="1"/>
  <c r="J30" i="15" s="1"/>
  <c r="I30" i="15" a="1"/>
  <c r="I30" i="15" s="1"/>
  <c r="F30" i="15" a="1"/>
  <c r="F30" i="15" s="1"/>
  <c r="E30" i="15" a="1"/>
  <c r="E30" i="15" s="1"/>
  <c r="D30" i="15" a="1"/>
  <c r="D30" i="15" s="1"/>
  <c r="C30" i="15" a="1"/>
  <c r="C30" i="15" s="1"/>
  <c r="Q29" i="15" a="1"/>
  <c r="Q29" i="15" s="1"/>
  <c r="P29" i="15" a="1"/>
  <c r="P29" i="15" s="1"/>
  <c r="N29" i="15" a="1"/>
  <c r="N29" i="15" s="1"/>
  <c r="M29" i="15" a="1"/>
  <c r="M29" i="15" s="1"/>
  <c r="J29" i="15" a="1"/>
  <c r="J29" i="15" s="1"/>
  <c r="I29" i="15" a="1"/>
  <c r="I29" i="15" s="1"/>
  <c r="F29" i="15" a="1"/>
  <c r="F29" i="15" s="1"/>
  <c r="E29" i="15" a="1"/>
  <c r="E29" i="15" s="1"/>
  <c r="D29" i="15" a="1"/>
  <c r="D29" i="15" s="1"/>
  <c r="C29" i="15" a="1"/>
  <c r="C29" i="15" s="1"/>
  <c r="Q28" i="15" a="1"/>
  <c r="Q28" i="15" s="1"/>
  <c r="P28" i="15" a="1"/>
  <c r="P28" i="15" s="1"/>
  <c r="N28" i="15" a="1"/>
  <c r="N28" i="15" s="1"/>
  <c r="M28" i="15" a="1"/>
  <c r="M28" i="15" s="1"/>
  <c r="J28" i="15" a="1"/>
  <c r="J28" i="15" s="1"/>
  <c r="I28" i="15" a="1"/>
  <c r="I28" i="15" s="1"/>
  <c r="F28" i="15" a="1"/>
  <c r="F28" i="15" s="1"/>
  <c r="E28" i="15" a="1"/>
  <c r="E28" i="15" s="1"/>
  <c r="D28" i="15" a="1"/>
  <c r="D28" i="15" s="1"/>
  <c r="C28" i="15" a="1"/>
  <c r="C28" i="15" s="1"/>
  <c r="Q27" i="15" a="1"/>
  <c r="Q27" i="15" s="1"/>
  <c r="P27" i="15" a="1"/>
  <c r="P27" i="15" s="1"/>
  <c r="N27" i="15" a="1"/>
  <c r="N27" i="15" s="1"/>
  <c r="M27" i="15" a="1"/>
  <c r="M27" i="15" s="1"/>
  <c r="J27" i="15" a="1"/>
  <c r="J27" i="15" s="1"/>
  <c r="I27" i="15" a="1"/>
  <c r="I27" i="15" s="1"/>
  <c r="F27" i="15" a="1"/>
  <c r="F27" i="15" s="1"/>
  <c r="E27" i="15" a="1"/>
  <c r="E27" i="15" s="1"/>
  <c r="D27" i="15" a="1"/>
  <c r="D27" i="15" s="1"/>
  <c r="C27" i="15" a="1"/>
  <c r="C27" i="15" s="1"/>
  <c r="Q26" i="15" a="1"/>
  <c r="Q26" i="15" s="1"/>
  <c r="P26" i="15" a="1"/>
  <c r="P26" i="15" s="1"/>
  <c r="N26" i="15" a="1"/>
  <c r="N26" i="15" s="1"/>
  <c r="M26" i="15" a="1"/>
  <c r="M26" i="15" s="1"/>
  <c r="J26" i="15" a="1"/>
  <c r="J26" i="15" s="1"/>
  <c r="I26" i="15" a="1"/>
  <c r="I26" i="15" s="1"/>
  <c r="F26" i="15" a="1"/>
  <c r="F26" i="15" s="1"/>
  <c r="E26" i="15" a="1"/>
  <c r="E26" i="15" s="1"/>
  <c r="D26" i="15" a="1"/>
  <c r="D26" i="15" s="1"/>
  <c r="C26" i="15" a="1"/>
  <c r="C26" i="15" s="1"/>
  <c r="Q25" i="15" a="1"/>
  <c r="Q25" i="15" s="1"/>
  <c r="P25" i="15" a="1"/>
  <c r="P25" i="15" s="1"/>
  <c r="N25" i="15" a="1"/>
  <c r="N25" i="15" s="1"/>
  <c r="M25" i="15" a="1"/>
  <c r="M25" i="15" s="1"/>
  <c r="J25" i="15" a="1"/>
  <c r="J25" i="15" s="1"/>
  <c r="I25" i="15" a="1"/>
  <c r="I25" i="15" s="1"/>
  <c r="F25" i="15" a="1"/>
  <c r="F25" i="15" s="1"/>
  <c r="E25" i="15" a="1"/>
  <c r="E25" i="15" s="1"/>
  <c r="D25" i="15" a="1"/>
  <c r="D25" i="15" s="1"/>
  <c r="C25" i="15" a="1"/>
  <c r="C25" i="15" s="1"/>
  <c r="Q24" i="15" a="1"/>
  <c r="Q24" i="15" s="1"/>
  <c r="P24" i="15" a="1"/>
  <c r="P24" i="15" s="1"/>
  <c r="N24" i="15" a="1"/>
  <c r="N24" i="15" s="1"/>
  <c r="M24" i="15" a="1"/>
  <c r="M24" i="15" s="1"/>
  <c r="J24" i="15" a="1"/>
  <c r="J24" i="15" s="1"/>
  <c r="I24" i="15" a="1"/>
  <c r="I24" i="15" s="1"/>
  <c r="F24" i="15" a="1"/>
  <c r="F24" i="15" s="1"/>
  <c r="E24" i="15" a="1"/>
  <c r="E24" i="15" s="1"/>
  <c r="D24" i="15" a="1"/>
  <c r="D24" i="15" s="1"/>
  <c r="C24" i="15" a="1"/>
  <c r="C24" i="15" s="1"/>
  <c r="Q23" i="15" a="1"/>
  <c r="Q23" i="15" s="1"/>
  <c r="P23" i="15" a="1"/>
  <c r="P23" i="15" s="1"/>
  <c r="N23" i="15" a="1"/>
  <c r="N23" i="15" s="1"/>
  <c r="M23" i="15" a="1"/>
  <c r="M23" i="15" s="1"/>
  <c r="J23" i="15" a="1"/>
  <c r="J23" i="15" s="1"/>
  <c r="I23" i="15" a="1"/>
  <c r="I23" i="15" s="1"/>
  <c r="F23" i="15" a="1"/>
  <c r="F23" i="15" s="1"/>
  <c r="E23" i="15" a="1"/>
  <c r="E23" i="15" s="1"/>
  <c r="D23" i="15" a="1"/>
  <c r="D23" i="15" s="1"/>
  <c r="C23" i="15" a="1"/>
  <c r="C23" i="15" s="1"/>
  <c r="Q22" i="15" a="1"/>
  <c r="Q22" i="15" s="1"/>
  <c r="P22" i="15" a="1"/>
  <c r="P22" i="15" s="1"/>
  <c r="N22" i="15" a="1"/>
  <c r="N22" i="15" s="1"/>
  <c r="M22" i="15" a="1"/>
  <c r="M22" i="15" s="1"/>
  <c r="J22" i="15" a="1"/>
  <c r="J22" i="15" s="1"/>
  <c r="I22" i="15" a="1"/>
  <c r="I22" i="15" s="1"/>
  <c r="F22" i="15" a="1"/>
  <c r="F22" i="15" s="1"/>
  <c r="E22" i="15" a="1"/>
  <c r="E22" i="15" s="1"/>
  <c r="D22" i="15" a="1"/>
  <c r="D22" i="15" s="1"/>
  <c r="C22" i="15" a="1"/>
  <c r="C22" i="15" s="1"/>
  <c r="Q21" i="15" a="1"/>
  <c r="Q21" i="15" s="1"/>
  <c r="P21" i="15" a="1"/>
  <c r="P21" i="15" s="1"/>
  <c r="N21" i="15" a="1"/>
  <c r="N21" i="15" s="1"/>
  <c r="M21" i="15" a="1"/>
  <c r="M21" i="15" s="1"/>
  <c r="J21" i="15" a="1"/>
  <c r="J21" i="15" s="1"/>
  <c r="I21" i="15" a="1"/>
  <c r="I21" i="15" s="1"/>
  <c r="F21" i="15" a="1"/>
  <c r="F21" i="15" s="1"/>
  <c r="E21" i="15" a="1"/>
  <c r="E21" i="15" s="1"/>
  <c r="D21" i="15" a="1"/>
  <c r="D21" i="15" s="1"/>
  <c r="C21" i="15" a="1"/>
  <c r="C21" i="15" s="1"/>
  <c r="Q20" i="15" a="1"/>
  <c r="Q20" i="15" s="1"/>
  <c r="P20" i="15" a="1"/>
  <c r="P20" i="15" s="1"/>
  <c r="N20" i="15" a="1"/>
  <c r="N20" i="15" s="1"/>
  <c r="M20" i="15" a="1"/>
  <c r="M20" i="15" s="1"/>
  <c r="J20" i="15" a="1"/>
  <c r="J20" i="15" s="1"/>
  <c r="I20" i="15" a="1"/>
  <c r="I20" i="15" s="1"/>
  <c r="F20" i="15" a="1"/>
  <c r="F20" i="15" s="1"/>
  <c r="E20" i="15" a="1"/>
  <c r="E20" i="15" s="1"/>
  <c r="D20" i="15" a="1"/>
  <c r="D20" i="15" s="1"/>
  <c r="C20" i="15" a="1"/>
  <c r="C20" i="15" s="1"/>
  <c r="Q19" i="15" a="1"/>
  <c r="Q19" i="15" s="1"/>
  <c r="P19" i="15" a="1"/>
  <c r="P19" i="15" s="1"/>
  <c r="N19" i="15" a="1"/>
  <c r="N19" i="15" s="1"/>
  <c r="M19" i="15" a="1"/>
  <c r="M19" i="15" s="1"/>
  <c r="J19" i="15" a="1"/>
  <c r="J19" i="15" s="1"/>
  <c r="I19" i="15" a="1"/>
  <c r="I19" i="15" s="1"/>
  <c r="F19" i="15" a="1"/>
  <c r="F19" i="15" s="1"/>
  <c r="E19" i="15" a="1"/>
  <c r="E19" i="15" s="1"/>
  <c r="D19" i="15" a="1"/>
  <c r="D19" i="15" s="1"/>
  <c r="C19" i="15" a="1"/>
  <c r="C19" i="15" s="1"/>
  <c r="Q18" i="15" a="1"/>
  <c r="Q18" i="15" s="1"/>
  <c r="P18" i="15" a="1"/>
  <c r="P18" i="15" s="1"/>
  <c r="N18" i="15" a="1"/>
  <c r="N18" i="15" s="1"/>
  <c r="M18" i="15" a="1"/>
  <c r="M18" i="15" s="1"/>
  <c r="J18" i="15" a="1"/>
  <c r="J18" i="15" s="1"/>
  <c r="I18" i="15" a="1"/>
  <c r="I18" i="15" s="1"/>
  <c r="F18" i="15" a="1"/>
  <c r="F18" i="15" s="1"/>
  <c r="E18" i="15" a="1"/>
  <c r="E18" i="15" s="1"/>
  <c r="D18" i="15" a="1"/>
  <c r="D18" i="15" s="1"/>
  <c r="C18" i="15" a="1"/>
  <c r="C18" i="15" s="1"/>
  <c r="Q17" i="15" a="1"/>
  <c r="Q17" i="15" s="1"/>
  <c r="P17" i="15" a="1"/>
  <c r="P17" i="15" s="1"/>
  <c r="N17" i="15" a="1"/>
  <c r="N17" i="15" s="1"/>
  <c r="M17" i="15" a="1"/>
  <c r="M17" i="15" s="1"/>
  <c r="J17" i="15" a="1"/>
  <c r="J17" i="15" s="1"/>
  <c r="I17" i="15" a="1"/>
  <c r="I17" i="15" s="1"/>
  <c r="F17" i="15" a="1"/>
  <c r="F17" i="15" s="1"/>
  <c r="E17" i="15" a="1"/>
  <c r="E17" i="15" s="1"/>
  <c r="D17" i="15" a="1"/>
  <c r="D17" i="15" s="1"/>
  <c r="C17" i="15" a="1"/>
  <c r="C17" i="15" s="1"/>
  <c r="Q16" i="15" a="1"/>
  <c r="Q16" i="15" s="1"/>
  <c r="P16" i="15" a="1"/>
  <c r="P16" i="15" s="1"/>
  <c r="N16" i="15" a="1"/>
  <c r="N16" i="15" s="1"/>
  <c r="M16" i="15" a="1"/>
  <c r="M16" i="15" s="1"/>
  <c r="J16" i="15" a="1"/>
  <c r="J16" i="15" s="1"/>
  <c r="I16" i="15" a="1"/>
  <c r="I16" i="15" s="1"/>
  <c r="F16" i="15" a="1"/>
  <c r="F16" i="15" s="1"/>
  <c r="E16" i="15" a="1"/>
  <c r="E16" i="15" s="1"/>
  <c r="D16" i="15" a="1"/>
  <c r="D16" i="15" s="1"/>
  <c r="C16" i="15" a="1"/>
  <c r="C16" i="15" s="1"/>
  <c r="Q15" i="15" a="1"/>
  <c r="Q15" i="15" s="1"/>
  <c r="P15" i="15" a="1"/>
  <c r="P15" i="15" s="1"/>
  <c r="N15" i="15" a="1"/>
  <c r="N15" i="15" s="1"/>
  <c r="M15" i="15" a="1"/>
  <c r="M15" i="15" s="1"/>
  <c r="J15" i="15" a="1"/>
  <c r="J15" i="15" s="1"/>
  <c r="I15" i="15" a="1"/>
  <c r="I15" i="15" s="1"/>
  <c r="F15" i="15" a="1"/>
  <c r="F15" i="15" s="1"/>
  <c r="E15" i="15" a="1"/>
  <c r="E15" i="15" s="1"/>
  <c r="D15" i="15" a="1"/>
  <c r="D15" i="15" s="1"/>
  <c r="C15" i="15" a="1"/>
  <c r="C15" i="15" s="1"/>
  <c r="Q14" i="15" a="1"/>
  <c r="Q14" i="15" s="1"/>
  <c r="P14" i="15" a="1"/>
  <c r="P14" i="15" s="1"/>
  <c r="N14" i="15" a="1"/>
  <c r="N14" i="15" s="1"/>
  <c r="M14" i="15" a="1"/>
  <c r="M14" i="15" s="1"/>
  <c r="J14" i="15" a="1"/>
  <c r="J14" i="15" s="1"/>
  <c r="I14" i="15" a="1"/>
  <c r="I14" i="15" s="1"/>
  <c r="F14" i="15" a="1"/>
  <c r="F14" i="15" s="1"/>
  <c r="E14" i="15" a="1"/>
  <c r="E14" i="15" s="1"/>
  <c r="D14" i="15" a="1"/>
  <c r="D14" i="15" s="1"/>
  <c r="C14" i="15" a="1"/>
  <c r="C14" i="15" s="1"/>
  <c r="Q13" i="15" a="1"/>
  <c r="Q13" i="15" s="1"/>
  <c r="P13" i="15" a="1"/>
  <c r="P13" i="15" s="1"/>
  <c r="N13" i="15" a="1"/>
  <c r="N13" i="15" s="1"/>
  <c r="M13" i="15" a="1"/>
  <c r="M13" i="15" s="1"/>
  <c r="J13" i="15" a="1"/>
  <c r="J13" i="15" s="1"/>
  <c r="I13" i="15" a="1"/>
  <c r="I13" i="15" s="1"/>
  <c r="F13" i="15" a="1"/>
  <c r="F13" i="15" s="1"/>
  <c r="E13" i="15" a="1"/>
  <c r="E13" i="15" s="1"/>
  <c r="D13" i="15" a="1"/>
  <c r="D13" i="15" s="1"/>
  <c r="C13" i="15" a="1"/>
  <c r="C13" i="15" s="1"/>
  <c r="Q12" i="15" a="1"/>
  <c r="Q12" i="15" s="1"/>
  <c r="P12" i="15" a="1"/>
  <c r="P12" i="15" s="1"/>
  <c r="N12" i="15" a="1"/>
  <c r="N12" i="15" s="1"/>
  <c r="M12" i="15" a="1"/>
  <c r="M12" i="15" s="1"/>
  <c r="J12" i="15" a="1"/>
  <c r="J12" i="15" s="1"/>
  <c r="I12" i="15" a="1"/>
  <c r="I12" i="15" s="1"/>
  <c r="F12" i="15" a="1"/>
  <c r="F12" i="15" s="1"/>
  <c r="E12" i="15" a="1"/>
  <c r="E12" i="15" s="1"/>
  <c r="D12" i="15" a="1"/>
  <c r="D12" i="15" s="1"/>
  <c r="C12" i="15" a="1"/>
  <c r="C12" i="15" s="1"/>
  <c r="Q11" i="15" a="1"/>
  <c r="Q11" i="15" s="1"/>
  <c r="P11" i="15" a="1"/>
  <c r="P11" i="15" s="1"/>
  <c r="N11" i="15" a="1"/>
  <c r="N11" i="15" s="1"/>
  <c r="M11" i="15" a="1"/>
  <c r="M11" i="15" s="1"/>
  <c r="J11" i="15" a="1"/>
  <c r="J11" i="15" s="1"/>
  <c r="I11" i="15" a="1"/>
  <c r="I11" i="15" s="1"/>
  <c r="F11" i="15" a="1"/>
  <c r="F11" i="15" s="1"/>
  <c r="E11" i="15" a="1"/>
  <c r="E11" i="15" s="1"/>
  <c r="D11" i="15" a="1"/>
  <c r="D11" i="15" s="1"/>
  <c r="C11" i="15" a="1"/>
  <c r="C11" i="15" s="1"/>
  <c r="Q10" i="15" a="1"/>
  <c r="Q10" i="15" s="1"/>
  <c r="P10" i="15" a="1"/>
  <c r="P10" i="15" s="1"/>
  <c r="N10" i="15" a="1"/>
  <c r="N10" i="15" s="1"/>
  <c r="M10" i="15" a="1"/>
  <c r="M10" i="15" s="1"/>
  <c r="J10" i="15" a="1"/>
  <c r="J10" i="15" s="1"/>
  <c r="I10" i="15" a="1"/>
  <c r="I10" i="15" s="1"/>
  <c r="F10" i="15" a="1"/>
  <c r="F10" i="15" s="1"/>
  <c r="E10" i="15" a="1"/>
  <c r="E10" i="15" s="1"/>
  <c r="D10" i="15" a="1"/>
  <c r="D10" i="15" s="1"/>
  <c r="C10" i="15" a="1"/>
  <c r="C10" i="15" s="1"/>
  <c r="Q9" i="15" a="1"/>
  <c r="Q9" i="15" s="1"/>
  <c r="P9" i="15" a="1"/>
  <c r="P9" i="15" s="1"/>
  <c r="N9" i="15" a="1"/>
  <c r="N9" i="15" s="1"/>
  <c r="M9" i="15" a="1"/>
  <c r="M9" i="15" s="1"/>
  <c r="J9" i="15" a="1"/>
  <c r="J9" i="15" s="1"/>
  <c r="I9" i="15" a="1"/>
  <c r="I9" i="15" s="1"/>
  <c r="F9" i="15" a="1"/>
  <c r="F9" i="15" s="1"/>
  <c r="E9" i="15" a="1"/>
  <c r="E9" i="15" s="1"/>
  <c r="D9" i="15" a="1"/>
  <c r="D9" i="15" s="1"/>
  <c r="C9" i="15" a="1"/>
  <c r="C9" i="15" s="1"/>
  <c r="A358" i="15"/>
  <c r="A323" i="15"/>
  <c r="A287" i="15"/>
  <c r="A252" i="15"/>
  <c r="A216" i="15"/>
  <c r="A180" i="15"/>
  <c r="A145" i="15"/>
  <c r="A109" i="15"/>
  <c r="A74" i="15"/>
  <c r="A38" i="15"/>
  <c r="A5" i="15"/>
  <c r="C256" i="12" a="1"/>
  <c r="C256" i="12" s="1"/>
  <c r="D256" i="12" a="1"/>
  <c r="D256" i="12" s="1"/>
  <c r="E256" i="12" a="1"/>
  <c r="E256" i="12" s="1"/>
  <c r="F256" i="12" a="1"/>
  <c r="F256" i="12" s="1"/>
  <c r="I256" i="12" a="1"/>
  <c r="I256" i="12" s="1"/>
  <c r="J256" i="12" a="1"/>
  <c r="J256" i="12" s="1"/>
  <c r="M256" i="12" a="1"/>
  <c r="M256" i="12" s="1"/>
  <c r="N256" i="12" a="1"/>
  <c r="N256" i="12" s="1"/>
  <c r="P256" i="12" a="1"/>
  <c r="P256" i="12" s="1"/>
  <c r="Q256" i="12" a="1"/>
  <c r="Q256" i="12" s="1"/>
  <c r="C257" i="12" a="1"/>
  <c r="C257" i="12" s="1"/>
  <c r="D257" i="12" a="1"/>
  <c r="D257" i="12" s="1"/>
  <c r="E257" i="12" a="1"/>
  <c r="E257" i="12" s="1"/>
  <c r="F257" i="12" a="1"/>
  <c r="F257" i="12" s="1"/>
  <c r="I257" i="12" a="1"/>
  <c r="I257" i="12" s="1"/>
  <c r="J257" i="12" a="1"/>
  <c r="J257" i="12" s="1"/>
  <c r="M257" i="12" a="1"/>
  <c r="M257" i="12" s="1"/>
  <c r="N257" i="12" a="1"/>
  <c r="N257" i="12" s="1"/>
  <c r="P257" i="12" a="1"/>
  <c r="P257" i="12" s="1"/>
  <c r="Q257" i="12" a="1"/>
  <c r="Q257" i="12" s="1"/>
  <c r="C258" i="12" a="1"/>
  <c r="C258" i="12" s="1"/>
  <c r="D258" i="12" a="1"/>
  <c r="D258" i="12" s="1"/>
  <c r="E258" i="12" a="1"/>
  <c r="E258" i="12" s="1"/>
  <c r="F258" i="12" a="1"/>
  <c r="F258" i="12" s="1"/>
  <c r="I258" i="12" a="1"/>
  <c r="I258" i="12" s="1"/>
  <c r="J258" i="12" a="1"/>
  <c r="J258" i="12" s="1"/>
  <c r="M258" i="12" a="1"/>
  <c r="M258" i="12" s="1"/>
  <c r="N258" i="12" a="1"/>
  <c r="N258" i="12" s="1"/>
  <c r="P258" i="12" a="1"/>
  <c r="P258" i="12" s="1"/>
  <c r="Q258" i="12" a="1"/>
  <c r="Q258" i="12" s="1"/>
  <c r="C259" i="12" a="1"/>
  <c r="C259" i="12" s="1"/>
  <c r="D259" i="12" a="1"/>
  <c r="D259" i="12" s="1"/>
  <c r="E259" i="12" a="1"/>
  <c r="E259" i="12" s="1"/>
  <c r="F259" i="12" a="1"/>
  <c r="F259" i="12" s="1"/>
  <c r="I259" i="12" a="1"/>
  <c r="I259" i="12" s="1"/>
  <c r="J259" i="12" a="1"/>
  <c r="J259" i="12" s="1"/>
  <c r="M259" i="12" a="1"/>
  <c r="M259" i="12" s="1"/>
  <c r="N259" i="12" a="1"/>
  <c r="N259" i="12" s="1"/>
  <c r="P259" i="12" a="1"/>
  <c r="P259" i="12" s="1"/>
  <c r="Q259" i="12" a="1"/>
  <c r="Q259" i="12" s="1"/>
  <c r="C260" i="12" a="1"/>
  <c r="C260" i="12" s="1"/>
  <c r="D260" i="12" a="1"/>
  <c r="D260" i="12" s="1"/>
  <c r="E260" i="12" a="1"/>
  <c r="E260" i="12" s="1"/>
  <c r="F260" i="12" a="1"/>
  <c r="F260" i="12" s="1"/>
  <c r="I260" i="12" a="1"/>
  <c r="I260" i="12" s="1"/>
  <c r="J260" i="12" a="1"/>
  <c r="J260" i="12" s="1"/>
  <c r="M260" i="12" a="1"/>
  <c r="M260" i="12" s="1"/>
  <c r="N260" i="12" a="1"/>
  <c r="N260" i="12" s="1"/>
  <c r="P260" i="12" a="1"/>
  <c r="P260" i="12" s="1"/>
  <c r="Q260" i="12" a="1"/>
  <c r="Q260" i="12" s="1"/>
  <c r="C261" i="12" a="1"/>
  <c r="C261" i="12" s="1"/>
  <c r="D261" i="12" a="1"/>
  <c r="D261" i="12" s="1"/>
  <c r="E261" i="12" a="1"/>
  <c r="E261" i="12" s="1"/>
  <c r="F261" i="12" a="1"/>
  <c r="F261" i="12" s="1"/>
  <c r="I261" i="12" a="1"/>
  <c r="I261" i="12" s="1"/>
  <c r="J261" i="12" a="1"/>
  <c r="J261" i="12" s="1"/>
  <c r="M261" i="12" a="1"/>
  <c r="M261" i="12" s="1"/>
  <c r="N261" i="12" a="1"/>
  <c r="N261" i="12" s="1"/>
  <c r="P261" i="12" a="1"/>
  <c r="P261" i="12" s="1"/>
  <c r="Q261" i="12" a="1"/>
  <c r="Q261" i="12" s="1"/>
  <c r="C262" i="12" a="1"/>
  <c r="C262" i="12" s="1"/>
  <c r="D262" i="12" a="1"/>
  <c r="D262" i="12" s="1"/>
  <c r="E262" i="12" a="1"/>
  <c r="E262" i="12" s="1"/>
  <c r="F262" i="12" a="1"/>
  <c r="F262" i="12" s="1"/>
  <c r="I262" i="12" a="1"/>
  <c r="I262" i="12" s="1"/>
  <c r="J262" i="12" a="1"/>
  <c r="J262" i="12" s="1"/>
  <c r="M262" i="12" a="1"/>
  <c r="M262" i="12" s="1"/>
  <c r="N262" i="12" a="1"/>
  <c r="N262" i="12" s="1"/>
  <c r="P262" i="12" a="1"/>
  <c r="P262" i="12" s="1"/>
  <c r="Q262" i="12" a="1"/>
  <c r="Q262" i="12" s="1"/>
  <c r="C263" i="12" a="1"/>
  <c r="C263" i="12" s="1"/>
  <c r="D263" i="12" a="1"/>
  <c r="D263" i="12" s="1"/>
  <c r="E263" i="12" a="1"/>
  <c r="E263" i="12" s="1"/>
  <c r="F263" i="12" a="1"/>
  <c r="F263" i="12" s="1"/>
  <c r="I263" i="12" a="1"/>
  <c r="I263" i="12" s="1"/>
  <c r="J263" i="12" a="1"/>
  <c r="J263" i="12" s="1"/>
  <c r="M263" i="12" a="1"/>
  <c r="M263" i="12" s="1"/>
  <c r="N263" i="12" a="1"/>
  <c r="N263" i="12" s="1"/>
  <c r="P263" i="12" a="1"/>
  <c r="P263" i="12" s="1"/>
  <c r="Q263" i="12" a="1"/>
  <c r="Q263" i="12" s="1"/>
  <c r="C264" i="12" a="1"/>
  <c r="C264" i="12" s="1"/>
  <c r="D264" i="12" a="1"/>
  <c r="D264" i="12" s="1"/>
  <c r="E264" i="12" a="1"/>
  <c r="E264" i="12" s="1"/>
  <c r="F264" i="12" a="1"/>
  <c r="F264" i="12" s="1"/>
  <c r="I264" i="12" a="1"/>
  <c r="I264" i="12" s="1"/>
  <c r="J264" i="12" a="1"/>
  <c r="J264" i="12" s="1"/>
  <c r="M264" i="12" a="1"/>
  <c r="M264" i="12" s="1"/>
  <c r="N264" i="12" a="1"/>
  <c r="N264" i="12" s="1"/>
  <c r="P264" i="12" a="1"/>
  <c r="P264" i="12" s="1"/>
  <c r="Q264" i="12" a="1"/>
  <c r="Q264" i="12" s="1"/>
  <c r="C265" i="12" a="1"/>
  <c r="C265" i="12" s="1"/>
  <c r="D265" i="12" a="1"/>
  <c r="D265" i="12" s="1"/>
  <c r="E265" i="12" a="1"/>
  <c r="E265" i="12" s="1"/>
  <c r="F265" i="12" a="1"/>
  <c r="F265" i="12" s="1"/>
  <c r="I265" i="12" a="1"/>
  <c r="I265" i="12" s="1"/>
  <c r="J265" i="12" a="1"/>
  <c r="J265" i="12" s="1"/>
  <c r="M265" i="12" a="1"/>
  <c r="M265" i="12" s="1"/>
  <c r="N265" i="12" a="1"/>
  <c r="N265" i="12" s="1"/>
  <c r="P265" i="12" a="1"/>
  <c r="P265" i="12" s="1"/>
  <c r="Q265" i="12" a="1"/>
  <c r="Q265" i="12" s="1"/>
  <c r="C266" i="12" a="1"/>
  <c r="C266" i="12" s="1"/>
  <c r="D266" i="12" a="1"/>
  <c r="D266" i="12" s="1"/>
  <c r="E266" i="12" a="1"/>
  <c r="E266" i="12" s="1"/>
  <c r="F266" i="12" a="1"/>
  <c r="F266" i="12" s="1"/>
  <c r="I266" i="12" a="1"/>
  <c r="I266" i="12" s="1"/>
  <c r="J266" i="12" a="1"/>
  <c r="J266" i="12" s="1"/>
  <c r="M266" i="12" a="1"/>
  <c r="M266" i="12" s="1"/>
  <c r="N266" i="12" a="1"/>
  <c r="N266" i="12" s="1"/>
  <c r="P266" i="12" a="1"/>
  <c r="P266" i="12" s="1"/>
  <c r="Q266" i="12" a="1"/>
  <c r="Q266" i="12" s="1"/>
  <c r="C267" i="12" a="1"/>
  <c r="C267" i="12" s="1"/>
  <c r="D267" i="12" a="1"/>
  <c r="D267" i="12" s="1"/>
  <c r="E267" i="12" a="1"/>
  <c r="E267" i="12" s="1"/>
  <c r="F267" i="12" a="1"/>
  <c r="F267" i="12" s="1"/>
  <c r="I267" i="12" a="1"/>
  <c r="I267" i="12" s="1"/>
  <c r="J267" i="12" a="1"/>
  <c r="J267" i="12" s="1"/>
  <c r="M267" i="12" a="1"/>
  <c r="M267" i="12" s="1"/>
  <c r="N267" i="12" a="1"/>
  <c r="N267" i="12" s="1"/>
  <c r="P267" i="12" a="1"/>
  <c r="P267" i="12" s="1"/>
  <c r="Q267" i="12" a="1"/>
  <c r="Q267" i="12" s="1"/>
  <c r="C268" i="12" a="1"/>
  <c r="C268" i="12" s="1"/>
  <c r="D268" i="12" a="1"/>
  <c r="D268" i="12" s="1"/>
  <c r="E268" i="12" a="1"/>
  <c r="E268" i="12" s="1"/>
  <c r="F268" i="12" a="1"/>
  <c r="F268" i="12" s="1"/>
  <c r="I268" i="12" a="1"/>
  <c r="I268" i="12" s="1"/>
  <c r="J268" i="12" a="1"/>
  <c r="J268" i="12" s="1"/>
  <c r="M268" i="12" a="1"/>
  <c r="M268" i="12" s="1"/>
  <c r="N268" i="12" a="1"/>
  <c r="N268" i="12" s="1"/>
  <c r="P268" i="12" a="1"/>
  <c r="P268" i="12" s="1"/>
  <c r="Q268" i="12" a="1"/>
  <c r="Q268" i="12" s="1"/>
  <c r="C269" i="12" a="1"/>
  <c r="C269" i="12" s="1"/>
  <c r="D269" i="12" a="1"/>
  <c r="D269" i="12" s="1"/>
  <c r="E269" i="12" a="1"/>
  <c r="E269" i="12" s="1"/>
  <c r="F269" i="12" a="1"/>
  <c r="F269" i="12" s="1"/>
  <c r="I269" i="12" a="1"/>
  <c r="I269" i="12" s="1"/>
  <c r="J269" i="12" a="1"/>
  <c r="J269" i="12" s="1"/>
  <c r="M269" i="12" a="1"/>
  <c r="M269" i="12" s="1"/>
  <c r="N269" i="12" a="1"/>
  <c r="N269" i="12" s="1"/>
  <c r="P269" i="12" a="1"/>
  <c r="P269" i="12" s="1"/>
  <c r="Q269" i="12" a="1"/>
  <c r="Q269" i="12" s="1"/>
  <c r="C270" i="12" a="1"/>
  <c r="C270" i="12" s="1"/>
  <c r="D270" i="12" a="1"/>
  <c r="D270" i="12" s="1"/>
  <c r="E270" i="12" a="1"/>
  <c r="E270" i="12" s="1"/>
  <c r="F270" i="12" a="1"/>
  <c r="F270" i="12" s="1"/>
  <c r="I270" i="12" a="1"/>
  <c r="I270" i="12" s="1"/>
  <c r="J270" i="12" a="1"/>
  <c r="J270" i="12" s="1"/>
  <c r="M270" i="12" a="1"/>
  <c r="M270" i="12" s="1"/>
  <c r="N270" i="12" a="1"/>
  <c r="N270" i="12" s="1"/>
  <c r="P270" i="12" a="1"/>
  <c r="P270" i="12" s="1"/>
  <c r="Q270" i="12" a="1"/>
  <c r="Q270" i="12" s="1"/>
  <c r="C271" i="12" a="1"/>
  <c r="C271" i="12" s="1"/>
  <c r="D271" i="12" a="1"/>
  <c r="D271" i="12" s="1"/>
  <c r="E271" i="12" a="1"/>
  <c r="E271" i="12" s="1"/>
  <c r="F271" i="12" a="1"/>
  <c r="F271" i="12" s="1"/>
  <c r="I271" i="12" a="1"/>
  <c r="I271" i="12" s="1"/>
  <c r="J271" i="12" a="1"/>
  <c r="J271" i="12" s="1"/>
  <c r="M271" i="12" a="1"/>
  <c r="M271" i="12" s="1"/>
  <c r="N271" i="12" a="1"/>
  <c r="N271" i="12" s="1"/>
  <c r="P271" i="12" a="1"/>
  <c r="P271" i="12" s="1"/>
  <c r="Q271" i="12" a="1"/>
  <c r="Q271" i="12" s="1"/>
  <c r="C272" i="12" a="1"/>
  <c r="C272" i="12" s="1"/>
  <c r="D272" i="12" a="1"/>
  <c r="D272" i="12" s="1"/>
  <c r="E272" i="12" a="1"/>
  <c r="E272" i="12" s="1"/>
  <c r="F272" i="12" a="1"/>
  <c r="F272" i="12" s="1"/>
  <c r="I272" i="12" a="1"/>
  <c r="I272" i="12" s="1"/>
  <c r="J272" i="12" a="1"/>
  <c r="J272" i="12" s="1"/>
  <c r="M272" i="12" a="1"/>
  <c r="M272" i="12" s="1"/>
  <c r="N272" i="12" a="1"/>
  <c r="N272" i="12" s="1"/>
  <c r="P272" i="12" a="1"/>
  <c r="P272" i="12" s="1"/>
  <c r="Q272" i="12" a="1"/>
  <c r="Q272" i="12" s="1"/>
  <c r="C273" i="12" a="1"/>
  <c r="C273" i="12" s="1"/>
  <c r="D273" i="12" a="1"/>
  <c r="D273" i="12" s="1"/>
  <c r="E273" i="12" a="1"/>
  <c r="E273" i="12" s="1"/>
  <c r="F273" i="12" a="1"/>
  <c r="F273" i="12" s="1"/>
  <c r="I273" i="12" a="1"/>
  <c r="I273" i="12" s="1"/>
  <c r="J273" i="12" a="1"/>
  <c r="J273" i="12" s="1"/>
  <c r="M273" i="12" a="1"/>
  <c r="M273" i="12" s="1"/>
  <c r="N273" i="12" a="1"/>
  <c r="N273" i="12" s="1"/>
  <c r="P273" i="12" a="1"/>
  <c r="P273" i="12" s="1"/>
  <c r="Q273" i="12" a="1"/>
  <c r="Q273" i="12" s="1"/>
  <c r="C274" i="12" a="1"/>
  <c r="C274" i="12" s="1"/>
  <c r="D274" i="12" a="1"/>
  <c r="D274" i="12" s="1"/>
  <c r="E274" i="12" a="1"/>
  <c r="E274" i="12" s="1"/>
  <c r="F274" i="12" a="1"/>
  <c r="F274" i="12" s="1"/>
  <c r="I274" i="12" a="1"/>
  <c r="I274" i="12" s="1"/>
  <c r="J274" i="12" a="1"/>
  <c r="J274" i="12" s="1"/>
  <c r="M274" i="12" a="1"/>
  <c r="M274" i="12" s="1"/>
  <c r="N274" i="12" a="1"/>
  <c r="N274" i="12" s="1"/>
  <c r="P274" i="12" a="1"/>
  <c r="P274" i="12" s="1"/>
  <c r="Q274" i="12" a="1"/>
  <c r="Q274" i="12" s="1"/>
  <c r="C275" i="12" a="1"/>
  <c r="C275" i="12" s="1"/>
  <c r="D275" i="12" a="1"/>
  <c r="D275" i="12" s="1"/>
  <c r="E275" i="12" a="1"/>
  <c r="E275" i="12" s="1"/>
  <c r="F275" i="12" a="1"/>
  <c r="F275" i="12" s="1"/>
  <c r="I275" i="12" a="1"/>
  <c r="I275" i="12" s="1"/>
  <c r="J275" i="12" a="1"/>
  <c r="J275" i="12" s="1"/>
  <c r="M275" i="12" a="1"/>
  <c r="M275" i="12" s="1"/>
  <c r="N275" i="12" a="1"/>
  <c r="N275" i="12" s="1"/>
  <c r="P275" i="12" a="1"/>
  <c r="P275" i="12" s="1"/>
  <c r="Q275" i="12" a="1"/>
  <c r="Q275" i="12" s="1"/>
  <c r="C276" i="12" a="1"/>
  <c r="C276" i="12" s="1"/>
  <c r="D276" i="12" a="1"/>
  <c r="D276" i="12" s="1"/>
  <c r="E276" i="12" a="1"/>
  <c r="E276" i="12" s="1"/>
  <c r="F276" i="12" a="1"/>
  <c r="F276" i="12" s="1"/>
  <c r="I276" i="12" a="1"/>
  <c r="I276" i="12" s="1"/>
  <c r="J276" i="12" a="1"/>
  <c r="J276" i="12" s="1"/>
  <c r="M276" i="12" a="1"/>
  <c r="M276" i="12" s="1"/>
  <c r="N276" i="12" a="1"/>
  <c r="N276" i="12" s="1"/>
  <c r="P276" i="12" a="1"/>
  <c r="P276" i="12" s="1"/>
  <c r="Q276" i="12" a="1"/>
  <c r="Q276" i="12" s="1"/>
  <c r="C277" i="12" a="1"/>
  <c r="C277" i="12" s="1"/>
  <c r="D277" i="12" a="1"/>
  <c r="D277" i="12" s="1"/>
  <c r="E277" i="12" a="1"/>
  <c r="E277" i="12" s="1"/>
  <c r="F277" i="12" a="1"/>
  <c r="F277" i="12" s="1"/>
  <c r="I277" i="12" a="1"/>
  <c r="I277" i="12" s="1"/>
  <c r="J277" i="12" a="1"/>
  <c r="J277" i="12" s="1"/>
  <c r="M277" i="12" a="1"/>
  <c r="M277" i="12" s="1"/>
  <c r="N277" i="12" a="1"/>
  <c r="N277" i="12" s="1"/>
  <c r="P277" i="12" a="1"/>
  <c r="P277" i="12" s="1"/>
  <c r="Q277" i="12" a="1"/>
  <c r="Q277" i="12" s="1"/>
  <c r="C278" i="12" a="1"/>
  <c r="C278" i="12" s="1"/>
  <c r="D278" i="12" a="1"/>
  <c r="D278" i="12" s="1"/>
  <c r="E278" i="12" a="1"/>
  <c r="E278" i="12" s="1"/>
  <c r="F278" i="12" a="1"/>
  <c r="F278" i="12" s="1"/>
  <c r="I278" i="12" a="1"/>
  <c r="I278" i="12" s="1"/>
  <c r="J278" i="12" a="1"/>
  <c r="J278" i="12" s="1"/>
  <c r="M278" i="12" a="1"/>
  <c r="M278" i="12" s="1"/>
  <c r="N278" i="12" a="1"/>
  <c r="N278" i="12" s="1"/>
  <c r="P278" i="12" a="1"/>
  <c r="P278" i="12" s="1"/>
  <c r="Q278" i="12" a="1"/>
  <c r="Q278" i="12" s="1"/>
  <c r="C279" i="12" a="1"/>
  <c r="C279" i="12" s="1"/>
  <c r="D279" i="12" a="1"/>
  <c r="D279" i="12" s="1"/>
  <c r="E279" i="12" a="1"/>
  <c r="E279" i="12" s="1"/>
  <c r="F279" i="12" a="1"/>
  <c r="F279" i="12" s="1"/>
  <c r="I279" i="12" a="1"/>
  <c r="I279" i="12" s="1"/>
  <c r="J279" i="12" a="1"/>
  <c r="J279" i="12" s="1"/>
  <c r="M279" i="12" a="1"/>
  <c r="M279" i="12" s="1"/>
  <c r="N279" i="12" a="1"/>
  <c r="N279" i="12" s="1"/>
  <c r="P279" i="12" a="1"/>
  <c r="P279" i="12" s="1"/>
  <c r="Q279" i="12" a="1"/>
  <c r="Q279" i="12" s="1"/>
  <c r="C280" i="12" a="1"/>
  <c r="C280" i="12" s="1"/>
  <c r="D280" i="12" a="1"/>
  <c r="D280" i="12" s="1"/>
  <c r="E280" i="12" a="1"/>
  <c r="E280" i="12" s="1"/>
  <c r="F280" i="12" a="1"/>
  <c r="F280" i="12" s="1"/>
  <c r="I280" i="12" a="1"/>
  <c r="I280" i="12" s="1"/>
  <c r="J280" i="12" a="1"/>
  <c r="J280" i="12" s="1"/>
  <c r="M280" i="12" a="1"/>
  <c r="M280" i="12" s="1"/>
  <c r="N280" i="12" a="1"/>
  <c r="N280" i="12" s="1"/>
  <c r="P280" i="12" a="1"/>
  <c r="P280" i="12" s="1"/>
  <c r="Q280" i="12" a="1"/>
  <c r="Q280" i="12" s="1"/>
  <c r="C281" i="12" a="1"/>
  <c r="C281" i="12" s="1"/>
  <c r="D281" i="12" a="1"/>
  <c r="D281" i="12" s="1"/>
  <c r="E281" i="12" a="1"/>
  <c r="E281" i="12" s="1"/>
  <c r="F281" i="12" a="1"/>
  <c r="F281" i="12" s="1"/>
  <c r="I281" i="12" a="1"/>
  <c r="I281" i="12" s="1"/>
  <c r="J281" i="12" a="1"/>
  <c r="J281" i="12" s="1"/>
  <c r="M281" i="12" a="1"/>
  <c r="M281" i="12" s="1"/>
  <c r="N281" i="12" a="1"/>
  <c r="N281" i="12" s="1"/>
  <c r="P281" i="12" a="1"/>
  <c r="P281" i="12" s="1"/>
  <c r="Q281" i="12" a="1"/>
  <c r="Q281" i="12" s="1"/>
  <c r="C282" i="12" a="1"/>
  <c r="C282" i="12" s="1"/>
  <c r="D282" i="12" a="1"/>
  <c r="D282" i="12" s="1"/>
  <c r="E282" i="12" a="1"/>
  <c r="E282" i="12" s="1"/>
  <c r="F282" i="12" a="1"/>
  <c r="F282" i="12" s="1"/>
  <c r="I282" i="12" a="1"/>
  <c r="I282" i="12" s="1"/>
  <c r="J282" i="12" a="1"/>
  <c r="J282" i="12" s="1"/>
  <c r="M282" i="12" a="1"/>
  <c r="M282" i="12" s="1"/>
  <c r="N282" i="12" a="1"/>
  <c r="N282" i="12" s="1"/>
  <c r="P282" i="12" a="1"/>
  <c r="P282" i="12" s="1"/>
  <c r="Q282" i="12" a="1"/>
  <c r="Q282" i="12" s="1"/>
  <c r="C283" i="12" a="1"/>
  <c r="C283" i="12" s="1"/>
  <c r="D283" i="12" a="1"/>
  <c r="D283" i="12" s="1"/>
  <c r="E283" i="12" a="1"/>
  <c r="E283" i="12" s="1"/>
  <c r="F283" i="12" a="1"/>
  <c r="F283" i="12" s="1"/>
  <c r="I283" i="12" a="1"/>
  <c r="I283" i="12" s="1"/>
  <c r="J283" i="12" a="1"/>
  <c r="J283" i="12" s="1"/>
  <c r="M283" i="12" a="1"/>
  <c r="M283" i="12" s="1"/>
  <c r="N283" i="12" a="1"/>
  <c r="N283" i="12" s="1"/>
  <c r="P283" i="12" a="1"/>
  <c r="P283" i="12" s="1"/>
  <c r="Q283" i="12" a="1"/>
  <c r="Q283" i="12" s="1"/>
  <c r="C284" i="12" a="1"/>
  <c r="C284" i="12" s="1"/>
  <c r="D284" i="12" a="1"/>
  <c r="D284" i="12" s="1"/>
  <c r="E284" i="12" a="1"/>
  <c r="E284" i="12" s="1"/>
  <c r="F284" i="12" a="1"/>
  <c r="F284" i="12" s="1"/>
  <c r="I284" i="12" a="1"/>
  <c r="I284" i="12" s="1"/>
  <c r="J284" i="12" a="1"/>
  <c r="J284" i="12" s="1"/>
  <c r="M284" i="12" a="1"/>
  <c r="M284" i="12" s="1"/>
  <c r="N284" i="12" a="1"/>
  <c r="N284" i="12" s="1"/>
  <c r="P284" i="12" a="1"/>
  <c r="P284" i="12" s="1"/>
  <c r="Q284" i="12" a="1"/>
  <c r="Q284" i="12" s="1"/>
  <c r="C285" i="12" a="1"/>
  <c r="C285" i="12" s="1"/>
  <c r="D285" i="12" a="1"/>
  <c r="D285" i="12" s="1"/>
  <c r="E285" i="12" a="1"/>
  <c r="E285" i="12" s="1"/>
  <c r="F285" i="12" a="1"/>
  <c r="F285" i="12" s="1"/>
  <c r="I285" i="12" a="1"/>
  <c r="I285" i="12" s="1"/>
  <c r="J285" i="12" a="1"/>
  <c r="J285" i="12" s="1"/>
  <c r="M285" i="12" a="1"/>
  <c r="M285" i="12" s="1"/>
  <c r="N285" i="12" a="1"/>
  <c r="N285" i="12" s="1"/>
  <c r="P285" i="12" a="1"/>
  <c r="P285" i="12" s="1"/>
  <c r="Q285" i="12" a="1"/>
  <c r="Q285" i="12" s="1"/>
  <c r="A287" i="12"/>
  <c r="A323" i="12"/>
  <c r="A358" i="12"/>
  <c r="P78" i="12" a="1"/>
  <c r="P78" i="12" s="1"/>
  <c r="Q78" i="12" a="1"/>
  <c r="Q78" i="12" s="1"/>
  <c r="P79" i="12" a="1"/>
  <c r="P79" i="12" s="1"/>
  <c r="Q79" i="12" a="1"/>
  <c r="Q79" i="12" s="1"/>
  <c r="P80" i="12" a="1"/>
  <c r="P80" i="12" s="1"/>
  <c r="Q80" i="12" a="1"/>
  <c r="Q80" i="12" s="1"/>
  <c r="P81" i="12" a="1"/>
  <c r="P81" i="12" s="1"/>
  <c r="Q81" i="12" a="1"/>
  <c r="Q81" i="12" s="1"/>
  <c r="P82" i="12" a="1"/>
  <c r="P82" i="12" s="1"/>
  <c r="Q82" i="12" a="1"/>
  <c r="Q82" i="12" s="1"/>
  <c r="P83" i="12" a="1"/>
  <c r="P83" i="12" s="1"/>
  <c r="Q83" i="12" a="1"/>
  <c r="Q83" i="12" s="1"/>
  <c r="P84" i="12" a="1"/>
  <c r="P84" i="12" s="1"/>
  <c r="Q84" i="12" a="1"/>
  <c r="Q84" i="12" s="1"/>
  <c r="P85" i="12" a="1"/>
  <c r="P85" i="12" s="1"/>
  <c r="Q85" i="12" a="1"/>
  <c r="Q85" i="12" s="1"/>
  <c r="P86" i="12" a="1"/>
  <c r="P86" i="12" s="1"/>
  <c r="Q86" i="12" a="1"/>
  <c r="Q86" i="12" s="1"/>
  <c r="P87" i="12" a="1"/>
  <c r="P87" i="12" s="1"/>
  <c r="Q87" i="12" a="1"/>
  <c r="Q87" i="12" s="1"/>
  <c r="P88" i="12" a="1"/>
  <c r="P88" i="12" s="1"/>
  <c r="Q88" i="12" a="1"/>
  <c r="Q88" i="12" s="1"/>
  <c r="P89" i="12" a="1"/>
  <c r="P89" i="12" s="1"/>
  <c r="Q89" i="12" a="1"/>
  <c r="Q89" i="12" s="1"/>
  <c r="P90" i="12" a="1"/>
  <c r="P90" i="12" s="1"/>
  <c r="Q90" i="12" a="1"/>
  <c r="Q90" i="12" s="1"/>
  <c r="P91" i="12" a="1"/>
  <c r="P91" i="12" s="1"/>
  <c r="Q91" i="12" a="1"/>
  <c r="Q91" i="12" s="1"/>
  <c r="P92" i="12" a="1"/>
  <c r="P92" i="12" s="1"/>
  <c r="Q92" i="12" a="1"/>
  <c r="Q92" i="12" s="1"/>
  <c r="P93" i="12" a="1"/>
  <c r="P93" i="12" s="1"/>
  <c r="Q93" i="12" a="1"/>
  <c r="Q93" i="12" s="1"/>
  <c r="P94" i="12" a="1"/>
  <c r="P94" i="12" s="1"/>
  <c r="Q94" i="12" a="1"/>
  <c r="Q94" i="12" s="1"/>
  <c r="P95" i="12" a="1"/>
  <c r="P95" i="12" s="1"/>
  <c r="Q95" i="12" a="1"/>
  <c r="Q95" i="12" s="1"/>
  <c r="P96" i="12" a="1"/>
  <c r="P96" i="12" s="1"/>
  <c r="Q96" i="12" a="1"/>
  <c r="Q96" i="12" s="1"/>
  <c r="P97" i="12" a="1"/>
  <c r="P97" i="12" s="1"/>
  <c r="Q97" i="12" a="1"/>
  <c r="Q97" i="12" s="1"/>
  <c r="P98" i="12" a="1"/>
  <c r="P98" i="12" s="1"/>
  <c r="Q98" i="12" a="1"/>
  <c r="Q98" i="12" s="1"/>
  <c r="P99" i="12" a="1"/>
  <c r="P99" i="12" s="1"/>
  <c r="Q99" i="12" a="1"/>
  <c r="Q99" i="12" s="1"/>
  <c r="P100" i="12" a="1"/>
  <c r="P100" i="12" s="1"/>
  <c r="Q100" i="12" a="1"/>
  <c r="Q100" i="12" s="1"/>
  <c r="P101" i="12" a="1"/>
  <c r="P101" i="12" s="1"/>
  <c r="Q101" i="12" a="1"/>
  <c r="Q101" i="12" s="1"/>
  <c r="P102" i="12" a="1"/>
  <c r="P102" i="12" s="1"/>
  <c r="Q102" i="12" a="1"/>
  <c r="Q102" i="12" s="1"/>
  <c r="P103" i="12" a="1"/>
  <c r="P103" i="12" s="1"/>
  <c r="Q103" i="12" a="1"/>
  <c r="Q103" i="12" s="1"/>
  <c r="P104" i="12" a="1"/>
  <c r="P104" i="12" s="1"/>
  <c r="Q104" i="12" a="1"/>
  <c r="Q104" i="12" s="1"/>
  <c r="P105" i="12" a="1"/>
  <c r="P105" i="12" s="1"/>
  <c r="Q105" i="12" a="1"/>
  <c r="Q105" i="12" s="1"/>
  <c r="P106" i="12" a="1"/>
  <c r="P106" i="12" s="1"/>
  <c r="Q106" i="12" a="1"/>
  <c r="Q106" i="12" s="1"/>
  <c r="P107" i="12" a="1"/>
  <c r="P107" i="12" s="1"/>
  <c r="Q107" i="12" a="1"/>
  <c r="Q107" i="12" s="1"/>
  <c r="C221" i="12" l="1" a="1"/>
  <c r="C221" i="12" s="1"/>
  <c r="D221" i="12" a="1"/>
  <c r="D221" i="12" s="1"/>
  <c r="E221" i="12" a="1"/>
  <c r="E221" i="12" s="1"/>
  <c r="F221" i="12" a="1"/>
  <c r="F221" i="12" s="1"/>
  <c r="I221" i="12" a="1"/>
  <c r="I221" i="12" s="1"/>
  <c r="J221" i="12" a="1"/>
  <c r="J221" i="12" s="1"/>
  <c r="M221" i="12" a="1"/>
  <c r="M221" i="12" s="1"/>
  <c r="N221" i="12" a="1"/>
  <c r="N221" i="12" s="1"/>
  <c r="P221" i="12" a="1"/>
  <c r="P221" i="12" s="1"/>
  <c r="Q221" i="12" a="1"/>
  <c r="Q221" i="12" s="1"/>
  <c r="C222" i="12" a="1"/>
  <c r="C222" i="12" s="1"/>
  <c r="D222" i="12" a="1"/>
  <c r="D222" i="12" s="1"/>
  <c r="E222" i="12" a="1"/>
  <c r="E222" i="12" s="1"/>
  <c r="F222" i="12" a="1"/>
  <c r="F222" i="12" s="1"/>
  <c r="I222" i="12" a="1"/>
  <c r="I222" i="12" s="1"/>
  <c r="J222" i="12" a="1"/>
  <c r="J222" i="12" s="1"/>
  <c r="M222" i="12" a="1"/>
  <c r="M222" i="12" s="1"/>
  <c r="N222" i="12" a="1"/>
  <c r="N222" i="12" s="1"/>
  <c r="P222" i="12" a="1"/>
  <c r="P222" i="12" s="1"/>
  <c r="Q222" i="12" a="1"/>
  <c r="Q222" i="12" s="1"/>
  <c r="C223" i="12" a="1"/>
  <c r="C223" i="12" s="1"/>
  <c r="D223" i="12" a="1"/>
  <c r="D223" i="12" s="1"/>
  <c r="E223" i="12" a="1"/>
  <c r="E223" i="12" s="1"/>
  <c r="F223" i="12" a="1"/>
  <c r="F223" i="12" s="1"/>
  <c r="I223" i="12" a="1"/>
  <c r="I223" i="12" s="1"/>
  <c r="J223" i="12" a="1"/>
  <c r="J223" i="12" s="1"/>
  <c r="M223" i="12" a="1"/>
  <c r="M223" i="12" s="1"/>
  <c r="N223" i="12" a="1"/>
  <c r="N223" i="12" s="1"/>
  <c r="P223" i="12" a="1"/>
  <c r="P223" i="12" s="1"/>
  <c r="Q223" i="12" a="1"/>
  <c r="Q223" i="12" s="1"/>
  <c r="C224" i="12" a="1"/>
  <c r="C224" i="12" s="1"/>
  <c r="D224" i="12" a="1"/>
  <c r="D224" i="12" s="1"/>
  <c r="E224" i="12" a="1"/>
  <c r="E224" i="12" s="1"/>
  <c r="F224" i="12" a="1"/>
  <c r="F224" i="12" s="1"/>
  <c r="I224" i="12" a="1"/>
  <c r="I224" i="12" s="1"/>
  <c r="J224" i="12" a="1"/>
  <c r="J224" i="12" s="1"/>
  <c r="M224" i="12" a="1"/>
  <c r="M224" i="12" s="1"/>
  <c r="N224" i="12" a="1"/>
  <c r="N224" i="12" s="1"/>
  <c r="P224" i="12" a="1"/>
  <c r="P224" i="12" s="1"/>
  <c r="Q224" i="12" a="1"/>
  <c r="Q224" i="12" s="1"/>
  <c r="C225" i="12" a="1"/>
  <c r="C225" i="12" s="1"/>
  <c r="D225" i="12" a="1"/>
  <c r="D225" i="12" s="1"/>
  <c r="E225" i="12" a="1"/>
  <c r="E225" i="12" s="1"/>
  <c r="F225" i="12" a="1"/>
  <c r="F225" i="12" s="1"/>
  <c r="I225" i="12" a="1"/>
  <c r="I225" i="12" s="1"/>
  <c r="J225" i="12" a="1"/>
  <c r="J225" i="12" s="1"/>
  <c r="M225" i="12" a="1"/>
  <c r="M225" i="12" s="1"/>
  <c r="N225" i="12" a="1"/>
  <c r="N225" i="12" s="1"/>
  <c r="P225" i="12" a="1"/>
  <c r="P225" i="12" s="1"/>
  <c r="Q225" i="12" a="1"/>
  <c r="Q225" i="12" s="1"/>
  <c r="C226" i="12" a="1"/>
  <c r="C226" i="12" s="1"/>
  <c r="D226" i="12" a="1"/>
  <c r="D226" i="12" s="1"/>
  <c r="E226" i="12" a="1"/>
  <c r="E226" i="12" s="1"/>
  <c r="F226" i="12" a="1"/>
  <c r="F226" i="12" s="1"/>
  <c r="I226" i="12" a="1"/>
  <c r="I226" i="12" s="1"/>
  <c r="J226" i="12" a="1"/>
  <c r="J226" i="12" s="1"/>
  <c r="M226" i="12" a="1"/>
  <c r="M226" i="12" s="1"/>
  <c r="N226" i="12" a="1"/>
  <c r="N226" i="12" s="1"/>
  <c r="P226" i="12" a="1"/>
  <c r="P226" i="12" s="1"/>
  <c r="Q226" i="12" a="1"/>
  <c r="Q226" i="12" s="1"/>
  <c r="C227" i="12" a="1"/>
  <c r="C227" i="12" s="1"/>
  <c r="D227" i="12" a="1"/>
  <c r="D227" i="12" s="1"/>
  <c r="E227" i="12" a="1"/>
  <c r="E227" i="12" s="1"/>
  <c r="F227" i="12" a="1"/>
  <c r="F227" i="12" s="1"/>
  <c r="I227" i="12" a="1"/>
  <c r="I227" i="12" s="1"/>
  <c r="J227" i="12" a="1"/>
  <c r="J227" i="12" s="1"/>
  <c r="M227" i="12" a="1"/>
  <c r="M227" i="12" s="1"/>
  <c r="N227" i="12" a="1"/>
  <c r="N227" i="12" s="1"/>
  <c r="P227" i="12" a="1"/>
  <c r="P227" i="12" s="1"/>
  <c r="Q227" i="12" a="1"/>
  <c r="Q227" i="12" s="1"/>
  <c r="C228" i="12" a="1"/>
  <c r="C228" i="12" s="1"/>
  <c r="D228" i="12" a="1"/>
  <c r="D228" i="12" s="1"/>
  <c r="E228" i="12" a="1"/>
  <c r="E228" i="12" s="1"/>
  <c r="F228" i="12" a="1"/>
  <c r="F228" i="12" s="1"/>
  <c r="I228" i="12" a="1"/>
  <c r="I228" i="12" s="1"/>
  <c r="J228" i="12" a="1"/>
  <c r="J228" i="12" s="1"/>
  <c r="M228" i="12" a="1"/>
  <c r="M228" i="12" s="1"/>
  <c r="N228" i="12" a="1"/>
  <c r="N228" i="12" s="1"/>
  <c r="P228" i="12" a="1"/>
  <c r="P228" i="12" s="1"/>
  <c r="Q228" i="12" a="1"/>
  <c r="Q228" i="12" s="1"/>
  <c r="C229" i="12" a="1"/>
  <c r="C229" i="12" s="1"/>
  <c r="D229" i="12" a="1"/>
  <c r="D229" i="12" s="1"/>
  <c r="E229" i="12" a="1"/>
  <c r="E229" i="12" s="1"/>
  <c r="F229" i="12" a="1"/>
  <c r="F229" i="12" s="1"/>
  <c r="I229" i="12" a="1"/>
  <c r="I229" i="12" s="1"/>
  <c r="J229" i="12" a="1"/>
  <c r="J229" i="12" s="1"/>
  <c r="M229" i="12" a="1"/>
  <c r="M229" i="12" s="1"/>
  <c r="N229" i="12" a="1"/>
  <c r="N229" i="12" s="1"/>
  <c r="P229" i="12" a="1"/>
  <c r="P229" i="12" s="1"/>
  <c r="Q229" i="12" a="1"/>
  <c r="Q229" i="12" s="1"/>
  <c r="C230" i="12" a="1"/>
  <c r="C230" i="12" s="1"/>
  <c r="D230" i="12" a="1"/>
  <c r="D230" i="12" s="1"/>
  <c r="E230" i="12" a="1"/>
  <c r="E230" i="12" s="1"/>
  <c r="F230" i="12" a="1"/>
  <c r="F230" i="12" s="1"/>
  <c r="I230" i="12" a="1"/>
  <c r="I230" i="12" s="1"/>
  <c r="J230" i="12" a="1"/>
  <c r="J230" i="12" s="1"/>
  <c r="M230" i="12" a="1"/>
  <c r="M230" i="12" s="1"/>
  <c r="N230" i="12" a="1"/>
  <c r="N230" i="12" s="1"/>
  <c r="P230" i="12" a="1"/>
  <c r="P230" i="12" s="1"/>
  <c r="Q230" i="12" a="1"/>
  <c r="Q230" i="12" s="1"/>
  <c r="C231" i="12" a="1"/>
  <c r="C231" i="12" s="1"/>
  <c r="D231" i="12" a="1"/>
  <c r="D231" i="12" s="1"/>
  <c r="E231" i="12" a="1"/>
  <c r="E231" i="12" s="1"/>
  <c r="F231" i="12" a="1"/>
  <c r="F231" i="12" s="1"/>
  <c r="I231" i="12" a="1"/>
  <c r="I231" i="12" s="1"/>
  <c r="J231" i="12" a="1"/>
  <c r="J231" i="12" s="1"/>
  <c r="M231" i="12" a="1"/>
  <c r="M231" i="12" s="1"/>
  <c r="N231" i="12" a="1"/>
  <c r="N231" i="12" s="1"/>
  <c r="P231" i="12" a="1"/>
  <c r="P231" i="12" s="1"/>
  <c r="Q231" i="12" a="1"/>
  <c r="Q231" i="12" s="1"/>
  <c r="C232" i="12" a="1"/>
  <c r="C232" i="12" s="1"/>
  <c r="D232" i="12" a="1"/>
  <c r="D232" i="12" s="1"/>
  <c r="E232" i="12" a="1"/>
  <c r="E232" i="12" s="1"/>
  <c r="F232" i="12" a="1"/>
  <c r="F232" i="12" s="1"/>
  <c r="I232" i="12" a="1"/>
  <c r="I232" i="12" s="1"/>
  <c r="J232" i="12" a="1"/>
  <c r="J232" i="12" s="1"/>
  <c r="M232" i="12" a="1"/>
  <c r="M232" i="12" s="1"/>
  <c r="N232" i="12" a="1"/>
  <c r="N232" i="12" s="1"/>
  <c r="P232" i="12" a="1"/>
  <c r="P232" i="12" s="1"/>
  <c r="Q232" i="12" a="1"/>
  <c r="Q232" i="12" s="1"/>
  <c r="C233" i="12" a="1"/>
  <c r="C233" i="12" s="1"/>
  <c r="D233" i="12" a="1"/>
  <c r="D233" i="12" s="1"/>
  <c r="E233" i="12" a="1"/>
  <c r="E233" i="12" s="1"/>
  <c r="F233" i="12" a="1"/>
  <c r="F233" i="12" s="1"/>
  <c r="I233" i="12" a="1"/>
  <c r="I233" i="12" s="1"/>
  <c r="J233" i="12" a="1"/>
  <c r="J233" i="12" s="1"/>
  <c r="M233" i="12" a="1"/>
  <c r="M233" i="12" s="1"/>
  <c r="N233" i="12" a="1"/>
  <c r="N233" i="12" s="1"/>
  <c r="P233" i="12" a="1"/>
  <c r="P233" i="12" s="1"/>
  <c r="Q233" i="12" a="1"/>
  <c r="Q233" i="12" s="1"/>
  <c r="C234" i="12" a="1"/>
  <c r="C234" i="12" s="1"/>
  <c r="D234" i="12" a="1"/>
  <c r="D234" i="12" s="1"/>
  <c r="E234" i="12" a="1"/>
  <c r="E234" i="12" s="1"/>
  <c r="F234" i="12" a="1"/>
  <c r="F234" i="12" s="1"/>
  <c r="I234" i="12" a="1"/>
  <c r="I234" i="12" s="1"/>
  <c r="J234" i="12" a="1"/>
  <c r="J234" i="12" s="1"/>
  <c r="M234" i="12" a="1"/>
  <c r="M234" i="12" s="1"/>
  <c r="N234" i="12" a="1"/>
  <c r="N234" i="12" s="1"/>
  <c r="P234" i="12" a="1"/>
  <c r="P234" i="12" s="1"/>
  <c r="Q234" i="12" a="1"/>
  <c r="Q234" i="12" s="1"/>
  <c r="C235" i="12" a="1"/>
  <c r="C235" i="12" s="1"/>
  <c r="D235" i="12" a="1"/>
  <c r="D235" i="12" s="1"/>
  <c r="E235" i="12" a="1"/>
  <c r="E235" i="12" s="1"/>
  <c r="F235" i="12" a="1"/>
  <c r="F235" i="12" s="1"/>
  <c r="I235" i="12" a="1"/>
  <c r="I235" i="12" s="1"/>
  <c r="J235" i="12" a="1"/>
  <c r="J235" i="12" s="1"/>
  <c r="M235" i="12" a="1"/>
  <c r="M235" i="12" s="1"/>
  <c r="N235" i="12" a="1"/>
  <c r="N235" i="12" s="1"/>
  <c r="P235" i="12" a="1"/>
  <c r="P235" i="12" s="1"/>
  <c r="Q235" i="12" a="1"/>
  <c r="Q235" i="12" s="1"/>
  <c r="C236" i="12" a="1"/>
  <c r="C236" i="12" s="1"/>
  <c r="D236" i="12" a="1"/>
  <c r="D236" i="12" s="1"/>
  <c r="E236" i="12" a="1"/>
  <c r="E236" i="12" s="1"/>
  <c r="F236" i="12" a="1"/>
  <c r="F236" i="12" s="1"/>
  <c r="I236" i="12" a="1"/>
  <c r="I236" i="12" s="1"/>
  <c r="J236" i="12" a="1"/>
  <c r="J236" i="12" s="1"/>
  <c r="M236" i="12" a="1"/>
  <c r="M236" i="12" s="1"/>
  <c r="N236" i="12" a="1"/>
  <c r="N236" i="12" s="1"/>
  <c r="P236" i="12" a="1"/>
  <c r="P236" i="12" s="1"/>
  <c r="Q236" i="12" a="1"/>
  <c r="Q236" i="12" s="1"/>
  <c r="C237" i="12" a="1"/>
  <c r="C237" i="12" s="1"/>
  <c r="D237" i="12" a="1"/>
  <c r="D237" i="12" s="1"/>
  <c r="E237" i="12" a="1"/>
  <c r="E237" i="12" s="1"/>
  <c r="F237" i="12" a="1"/>
  <c r="F237" i="12" s="1"/>
  <c r="I237" i="12" a="1"/>
  <c r="I237" i="12" s="1"/>
  <c r="J237" i="12" a="1"/>
  <c r="J237" i="12" s="1"/>
  <c r="M237" i="12" a="1"/>
  <c r="M237" i="12" s="1"/>
  <c r="N237" i="12" a="1"/>
  <c r="N237" i="12" s="1"/>
  <c r="P237" i="12" a="1"/>
  <c r="P237" i="12" s="1"/>
  <c r="Q237" i="12" a="1"/>
  <c r="Q237" i="12" s="1"/>
  <c r="C238" i="12" a="1"/>
  <c r="C238" i="12" s="1"/>
  <c r="D238" i="12" a="1"/>
  <c r="D238" i="12" s="1"/>
  <c r="E238" i="12" a="1"/>
  <c r="E238" i="12" s="1"/>
  <c r="F238" i="12" a="1"/>
  <c r="F238" i="12" s="1"/>
  <c r="I238" i="12" a="1"/>
  <c r="I238" i="12" s="1"/>
  <c r="J238" i="12" a="1"/>
  <c r="J238" i="12" s="1"/>
  <c r="M238" i="12" a="1"/>
  <c r="M238" i="12" s="1"/>
  <c r="N238" i="12" a="1"/>
  <c r="N238" i="12" s="1"/>
  <c r="P238" i="12" a="1"/>
  <c r="P238" i="12" s="1"/>
  <c r="Q238" i="12" a="1"/>
  <c r="Q238" i="12" s="1"/>
  <c r="C239" i="12" a="1"/>
  <c r="C239" i="12" s="1"/>
  <c r="D239" i="12" a="1"/>
  <c r="D239" i="12" s="1"/>
  <c r="E239" i="12" a="1"/>
  <c r="E239" i="12" s="1"/>
  <c r="F239" i="12" a="1"/>
  <c r="F239" i="12" s="1"/>
  <c r="I239" i="12" a="1"/>
  <c r="I239" i="12" s="1"/>
  <c r="J239" i="12" a="1"/>
  <c r="J239" i="12" s="1"/>
  <c r="M239" i="12" a="1"/>
  <c r="M239" i="12" s="1"/>
  <c r="N239" i="12" a="1"/>
  <c r="N239" i="12" s="1"/>
  <c r="P239" i="12" a="1"/>
  <c r="P239" i="12" s="1"/>
  <c r="Q239" i="12" a="1"/>
  <c r="Q239" i="12" s="1"/>
  <c r="C240" i="12" a="1"/>
  <c r="C240" i="12" s="1"/>
  <c r="D240" i="12" a="1"/>
  <c r="D240" i="12" s="1"/>
  <c r="E240" i="12" a="1"/>
  <c r="E240" i="12" s="1"/>
  <c r="F240" i="12" a="1"/>
  <c r="F240" i="12" s="1"/>
  <c r="I240" i="12" a="1"/>
  <c r="I240" i="12" s="1"/>
  <c r="J240" i="12" a="1"/>
  <c r="J240" i="12" s="1"/>
  <c r="M240" i="12" a="1"/>
  <c r="M240" i="12" s="1"/>
  <c r="N240" i="12" a="1"/>
  <c r="N240" i="12" s="1"/>
  <c r="P240" i="12" a="1"/>
  <c r="P240" i="12" s="1"/>
  <c r="Q240" i="12" a="1"/>
  <c r="Q240" i="12" s="1"/>
  <c r="C241" i="12" a="1"/>
  <c r="C241" i="12" s="1"/>
  <c r="D241" i="12" a="1"/>
  <c r="D241" i="12" s="1"/>
  <c r="E241" i="12" a="1"/>
  <c r="E241" i="12" s="1"/>
  <c r="F241" i="12" a="1"/>
  <c r="F241" i="12" s="1"/>
  <c r="I241" i="12" a="1"/>
  <c r="I241" i="12" s="1"/>
  <c r="J241" i="12" a="1"/>
  <c r="J241" i="12" s="1"/>
  <c r="M241" i="12" a="1"/>
  <c r="M241" i="12" s="1"/>
  <c r="N241" i="12" a="1"/>
  <c r="N241" i="12" s="1"/>
  <c r="P241" i="12" a="1"/>
  <c r="P241" i="12" s="1"/>
  <c r="Q241" i="12" a="1"/>
  <c r="Q241" i="12" s="1"/>
  <c r="C242" i="12" a="1"/>
  <c r="C242" i="12" s="1"/>
  <c r="D242" i="12" a="1"/>
  <c r="D242" i="12" s="1"/>
  <c r="E242" i="12" a="1"/>
  <c r="E242" i="12" s="1"/>
  <c r="F242" i="12" a="1"/>
  <c r="F242" i="12" s="1"/>
  <c r="I242" i="12" a="1"/>
  <c r="I242" i="12" s="1"/>
  <c r="J242" i="12" a="1"/>
  <c r="J242" i="12" s="1"/>
  <c r="M242" i="12" a="1"/>
  <c r="M242" i="12" s="1"/>
  <c r="N242" i="12" a="1"/>
  <c r="N242" i="12" s="1"/>
  <c r="P242" i="12" a="1"/>
  <c r="P242" i="12" s="1"/>
  <c r="Q242" i="12" a="1"/>
  <c r="Q242" i="12" s="1"/>
  <c r="C243" i="12" a="1"/>
  <c r="C243" i="12" s="1"/>
  <c r="D243" i="12" a="1"/>
  <c r="D243" i="12" s="1"/>
  <c r="E243" i="12" a="1"/>
  <c r="E243" i="12" s="1"/>
  <c r="F243" i="12" a="1"/>
  <c r="F243" i="12" s="1"/>
  <c r="I243" i="12" a="1"/>
  <c r="I243" i="12" s="1"/>
  <c r="J243" i="12" a="1"/>
  <c r="J243" i="12" s="1"/>
  <c r="M243" i="12" a="1"/>
  <c r="M243" i="12" s="1"/>
  <c r="N243" i="12" a="1"/>
  <c r="N243" i="12" s="1"/>
  <c r="P243" i="12" a="1"/>
  <c r="P243" i="12" s="1"/>
  <c r="Q243" i="12" a="1"/>
  <c r="Q243" i="12" s="1"/>
  <c r="C244" i="12" a="1"/>
  <c r="C244" i="12" s="1"/>
  <c r="D244" i="12" a="1"/>
  <c r="D244" i="12" s="1"/>
  <c r="E244" i="12" a="1"/>
  <c r="E244" i="12" s="1"/>
  <c r="F244" i="12" a="1"/>
  <c r="F244" i="12" s="1"/>
  <c r="I244" i="12" a="1"/>
  <c r="I244" i="12" s="1"/>
  <c r="J244" i="12" a="1"/>
  <c r="J244" i="12" s="1"/>
  <c r="M244" i="12" a="1"/>
  <c r="M244" i="12" s="1"/>
  <c r="N244" i="12" a="1"/>
  <c r="N244" i="12" s="1"/>
  <c r="P244" i="12" a="1"/>
  <c r="P244" i="12" s="1"/>
  <c r="Q244" i="12" a="1"/>
  <c r="Q244" i="12" s="1"/>
  <c r="C245" i="12" a="1"/>
  <c r="C245" i="12" s="1"/>
  <c r="D245" i="12" a="1"/>
  <c r="D245" i="12" s="1"/>
  <c r="E245" i="12" a="1"/>
  <c r="E245" i="12" s="1"/>
  <c r="F245" i="12" a="1"/>
  <c r="F245" i="12" s="1"/>
  <c r="I245" i="12" a="1"/>
  <c r="I245" i="12" s="1"/>
  <c r="J245" i="12" a="1"/>
  <c r="J245" i="12" s="1"/>
  <c r="M245" i="12" a="1"/>
  <c r="M245" i="12" s="1"/>
  <c r="N245" i="12" a="1"/>
  <c r="N245" i="12" s="1"/>
  <c r="P245" i="12" a="1"/>
  <c r="P245" i="12" s="1"/>
  <c r="Q245" i="12" a="1"/>
  <c r="Q245" i="12" s="1"/>
  <c r="C246" i="12" a="1"/>
  <c r="C246" i="12" s="1"/>
  <c r="D246" i="12" a="1"/>
  <c r="D246" i="12" s="1"/>
  <c r="E246" i="12" a="1"/>
  <c r="E246" i="12" s="1"/>
  <c r="F246" i="12" a="1"/>
  <c r="F246" i="12" s="1"/>
  <c r="I246" i="12" a="1"/>
  <c r="I246" i="12" s="1"/>
  <c r="J246" i="12" a="1"/>
  <c r="J246" i="12" s="1"/>
  <c r="M246" i="12" a="1"/>
  <c r="M246" i="12" s="1"/>
  <c r="N246" i="12" a="1"/>
  <c r="N246" i="12" s="1"/>
  <c r="P246" i="12" a="1"/>
  <c r="P246" i="12" s="1"/>
  <c r="Q246" i="12" a="1"/>
  <c r="Q246" i="12" s="1"/>
  <c r="C247" i="12" a="1"/>
  <c r="C247" i="12" s="1"/>
  <c r="D247" i="12" a="1"/>
  <c r="D247" i="12" s="1"/>
  <c r="E247" i="12" a="1"/>
  <c r="E247" i="12" s="1"/>
  <c r="F247" i="12" a="1"/>
  <c r="F247" i="12" s="1"/>
  <c r="I247" i="12" a="1"/>
  <c r="I247" i="12" s="1"/>
  <c r="J247" i="12" a="1"/>
  <c r="J247" i="12" s="1"/>
  <c r="M247" i="12" a="1"/>
  <c r="M247" i="12" s="1"/>
  <c r="N247" i="12" a="1"/>
  <c r="N247" i="12" s="1"/>
  <c r="P247" i="12" a="1"/>
  <c r="P247" i="12" s="1"/>
  <c r="Q247" i="12" a="1"/>
  <c r="Q247" i="12" s="1"/>
  <c r="C248" i="12" a="1"/>
  <c r="C248" i="12" s="1"/>
  <c r="D248" i="12" a="1"/>
  <c r="D248" i="12" s="1"/>
  <c r="E248" i="12" a="1"/>
  <c r="E248" i="12" s="1"/>
  <c r="F248" i="12" a="1"/>
  <c r="F248" i="12" s="1"/>
  <c r="I248" i="12" a="1"/>
  <c r="I248" i="12" s="1"/>
  <c r="J248" i="12" a="1"/>
  <c r="J248" i="12" s="1"/>
  <c r="M248" i="12" a="1"/>
  <c r="M248" i="12" s="1"/>
  <c r="N248" i="12" a="1"/>
  <c r="N248" i="12" s="1"/>
  <c r="P248" i="12" a="1"/>
  <c r="P248" i="12" s="1"/>
  <c r="Q248" i="12" a="1"/>
  <c r="Q248" i="12" s="1"/>
  <c r="C249" i="12" a="1"/>
  <c r="C249" i="12" s="1"/>
  <c r="D249" i="12" a="1"/>
  <c r="D249" i="12" s="1"/>
  <c r="E249" i="12" a="1"/>
  <c r="E249" i="12" s="1"/>
  <c r="F249" i="12" a="1"/>
  <c r="F249" i="12" s="1"/>
  <c r="I249" i="12" a="1"/>
  <c r="I249" i="12" s="1"/>
  <c r="J249" i="12" a="1"/>
  <c r="J249" i="12" s="1"/>
  <c r="M249" i="12" a="1"/>
  <c r="M249" i="12" s="1"/>
  <c r="N249" i="12" a="1"/>
  <c r="N249" i="12" s="1"/>
  <c r="P249" i="12" a="1"/>
  <c r="P249" i="12" s="1"/>
  <c r="Q249" i="12" a="1"/>
  <c r="Q249" i="12" s="1"/>
  <c r="C250" i="12" a="1"/>
  <c r="C250" i="12" s="1"/>
  <c r="D250" i="12" a="1"/>
  <c r="D250" i="12" s="1"/>
  <c r="E250" i="12" a="1"/>
  <c r="E250" i="12" s="1"/>
  <c r="F250" i="12" a="1"/>
  <c r="F250" i="12" s="1"/>
  <c r="I250" i="12" a="1"/>
  <c r="I250" i="12" s="1"/>
  <c r="J250" i="12" a="1"/>
  <c r="J250" i="12" s="1"/>
  <c r="M250" i="12" a="1"/>
  <c r="M250" i="12" s="1"/>
  <c r="N250" i="12" a="1"/>
  <c r="N250" i="12" s="1"/>
  <c r="P250" i="12" a="1"/>
  <c r="P250" i="12" s="1"/>
  <c r="Q250" i="12" a="1"/>
  <c r="Q250" i="12" s="1"/>
  <c r="Q220" i="12" a="1"/>
  <c r="Q220" i="12" s="1"/>
  <c r="P220" i="12" a="1"/>
  <c r="P220" i="12" s="1"/>
  <c r="N220" i="12" a="1"/>
  <c r="N220" i="12" s="1"/>
  <c r="M220" i="12" a="1"/>
  <c r="M220" i="12" s="1"/>
  <c r="J220" i="12" a="1"/>
  <c r="J220" i="12" s="1"/>
  <c r="I220" i="12" a="1"/>
  <c r="I220" i="12" s="1"/>
  <c r="F220" i="12" a="1"/>
  <c r="F220" i="12" s="1"/>
  <c r="E220" i="12" a="1"/>
  <c r="E220" i="12" s="1"/>
  <c r="D220" i="12" a="1"/>
  <c r="D220" i="12" s="1"/>
  <c r="C220" i="12" a="1"/>
  <c r="C220" i="12" s="1"/>
  <c r="C185" i="12" a="1"/>
  <c r="C185" i="12" s="1"/>
  <c r="D185" i="12" a="1"/>
  <c r="D185" i="12" s="1"/>
  <c r="E185" i="12" a="1"/>
  <c r="E185" i="12" s="1"/>
  <c r="F185" i="12" a="1"/>
  <c r="F185" i="12" s="1"/>
  <c r="I185" i="12" a="1"/>
  <c r="I185" i="12" s="1"/>
  <c r="J185" i="12" a="1"/>
  <c r="J185" i="12" s="1"/>
  <c r="M185" i="12" a="1"/>
  <c r="M185" i="12" s="1"/>
  <c r="N185" i="12" a="1"/>
  <c r="N185" i="12" s="1"/>
  <c r="P185" i="12" a="1"/>
  <c r="P185" i="12" s="1"/>
  <c r="Q185" i="12" a="1"/>
  <c r="Q185" i="12" s="1"/>
  <c r="C186" i="12" a="1"/>
  <c r="C186" i="12" s="1"/>
  <c r="D186" i="12" a="1"/>
  <c r="D186" i="12" s="1"/>
  <c r="E186" i="12" a="1"/>
  <c r="E186" i="12" s="1"/>
  <c r="F186" i="12" a="1"/>
  <c r="F186" i="12" s="1"/>
  <c r="I186" i="12" a="1"/>
  <c r="I186" i="12" s="1"/>
  <c r="J186" i="12" a="1"/>
  <c r="J186" i="12" s="1"/>
  <c r="M186" i="12" a="1"/>
  <c r="M186" i="12" s="1"/>
  <c r="N186" i="12" a="1"/>
  <c r="N186" i="12" s="1"/>
  <c r="P186" i="12" a="1"/>
  <c r="P186" i="12" s="1"/>
  <c r="Q186" i="12" a="1"/>
  <c r="Q186" i="12" s="1"/>
  <c r="C187" i="12" a="1"/>
  <c r="C187" i="12" s="1"/>
  <c r="D187" i="12" a="1"/>
  <c r="D187" i="12" s="1"/>
  <c r="E187" i="12" a="1"/>
  <c r="E187" i="12" s="1"/>
  <c r="F187" i="12" a="1"/>
  <c r="F187" i="12" s="1"/>
  <c r="I187" i="12" a="1"/>
  <c r="I187" i="12" s="1"/>
  <c r="J187" i="12" a="1"/>
  <c r="J187" i="12" s="1"/>
  <c r="M187" i="12" a="1"/>
  <c r="M187" i="12" s="1"/>
  <c r="N187" i="12" a="1"/>
  <c r="N187" i="12" s="1"/>
  <c r="P187" i="12" a="1"/>
  <c r="P187" i="12" s="1"/>
  <c r="Q187" i="12" a="1"/>
  <c r="Q187" i="12" s="1"/>
  <c r="C188" i="12" a="1"/>
  <c r="C188" i="12" s="1"/>
  <c r="D188" i="12" a="1"/>
  <c r="D188" i="12" s="1"/>
  <c r="E188" i="12" a="1"/>
  <c r="E188" i="12" s="1"/>
  <c r="F188" i="12" a="1"/>
  <c r="F188" i="12" s="1"/>
  <c r="I188" i="12" a="1"/>
  <c r="I188" i="12" s="1"/>
  <c r="J188" i="12" a="1"/>
  <c r="J188" i="12" s="1"/>
  <c r="M188" i="12" a="1"/>
  <c r="M188" i="12" s="1"/>
  <c r="N188" i="12" a="1"/>
  <c r="N188" i="12" s="1"/>
  <c r="P188" i="12" a="1"/>
  <c r="P188" i="12" s="1"/>
  <c r="Q188" i="12" a="1"/>
  <c r="Q188" i="12" s="1"/>
  <c r="C189" i="12" a="1"/>
  <c r="C189" i="12" s="1"/>
  <c r="D189" i="12" a="1"/>
  <c r="D189" i="12" s="1"/>
  <c r="E189" i="12" a="1"/>
  <c r="E189" i="12" s="1"/>
  <c r="F189" i="12" a="1"/>
  <c r="F189" i="12" s="1"/>
  <c r="I189" i="12" a="1"/>
  <c r="I189" i="12" s="1"/>
  <c r="J189" i="12" a="1"/>
  <c r="J189" i="12" s="1"/>
  <c r="M189" i="12" a="1"/>
  <c r="M189" i="12" s="1"/>
  <c r="N189" i="12" a="1"/>
  <c r="N189" i="12" s="1"/>
  <c r="P189" i="12" a="1"/>
  <c r="P189" i="12" s="1"/>
  <c r="Q189" i="12" a="1"/>
  <c r="Q189" i="12" s="1"/>
  <c r="C190" i="12" a="1"/>
  <c r="C190" i="12" s="1"/>
  <c r="D190" i="12" a="1"/>
  <c r="D190" i="12" s="1"/>
  <c r="E190" i="12" a="1"/>
  <c r="E190" i="12" s="1"/>
  <c r="F190" i="12" a="1"/>
  <c r="F190" i="12" s="1"/>
  <c r="I190" i="12" a="1"/>
  <c r="I190" i="12" s="1"/>
  <c r="J190" i="12" a="1"/>
  <c r="J190" i="12" s="1"/>
  <c r="M190" i="12" a="1"/>
  <c r="M190" i="12" s="1"/>
  <c r="N190" i="12" a="1"/>
  <c r="N190" i="12" s="1"/>
  <c r="P190" i="12" a="1"/>
  <c r="P190" i="12" s="1"/>
  <c r="Q190" i="12" a="1"/>
  <c r="Q190" i="12" s="1"/>
  <c r="C191" i="12" a="1"/>
  <c r="C191" i="12" s="1"/>
  <c r="D191" i="12" a="1"/>
  <c r="D191" i="12" s="1"/>
  <c r="E191" i="12" a="1"/>
  <c r="E191" i="12" s="1"/>
  <c r="F191" i="12" a="1"/>
  <c r="F191" i="12" s="1"/>
  <c r="I191" i="12" a="1"/>
  <c r="I191" i="12" s="1"/>
  <c r="J191" i="12" a="1"/>
  <c r="J191" i="12" s="1"/>
  <c r="M191" i="12" a="1"/>
  <c r="M191" i="12" s="1"/>
  <c r="N191" i="12" a="1"/>
  <c r="N191" i="12" s="1"/>
  <c r="P191" i="12" a="1"/>
  <c r="P191" i="12" s="1"/>
  <c r="Q191" i="12" a="1"/>
  <c r="Q191" i="12" s="1"/>
  <c r="C192" i="12" a="1"/>
  <c r="C192" i="12" s="1"/>
  <c r="D192" i="12" a="1"/>
  <c r="D192" i="12" s="1"/>
  <c r="E192" i="12" a="1"/>
  <c r="E192" i="12" s="1"/>
  <c r="F192" i="12" a="1"/>
  <c r="F192" i="12" s="1"/>
  <c r="I192" i="12" a="1"/>
  <c r="I192" i="12" s="1"/>
  <c r="J192" i="12" a="1"/>
  <c r="J192" i="12" s="1"/>
  <c r="M192" i="12" a="1"/>
  <c r="M192" i="12" s="1"/>
  <c r="N192" i="12" a="1"/>
  <c r="N192" i="12" s="1"/>
  <c r="P192" i="12" a="1"/>
  <c r="P192" i="12" s="1"/>
  <c r="Q192" i="12" a="1"/>
  <c r="Q192" i="12" s="1"/>
  <c r="C193" i="12" a="1"/>
  <c r="C193" i="12" s="1"/>
  <c r="D193" i="12" a="1"/>
  <c r="D193" i="12" s="1"/>
  <c r="E193" i="12" a="1"/>
  <c r="E193" i="12" s="1"/>
  <c r="F193" i="12" a="1"/>
  <c r="F193" i="12" s="1"/>
  <c r="I193" i="12" a="1"/>
  <c r="I193" i="12" s="1"/>
  <c r="J193" i="12" a="1"/>
  <c r="J193" i="12" s="1"/>
  <c r="M193" i="12" a="1"/>
  <c r="M193" i="12" s="1"/>
  <c r="N193" i="12" a="1"/>
  <c r="N193" i="12" s="1"/>
  <c r="P193" i="12" a="1"/>
  <c r="P193" i="12" s="1"/>
  <c r="Q193" i="12" a="1"/>
  <c r="Q193" i="12" s="1"/>
  <c r="C194" i="12" a="1"/>
  <c r="C194" i="12" s="1"/>
  <c r="D194" i="12" a="1"/>
  <c r="D194" i="12" s="1"/>
  <c r="E194" i="12" a="1"/>
  <c r="E194" i="12" s="1"/>
  <c r="F194" i="12" a="1"/>
  <c r="F194" i="12" s="1"/>
  <c r="I194" i="12" a="1"/>
  <c r="I194" i="12" s="1"/>
  <c r="J194" i="12" a="1"/>
  <c r="J194" i="12" s="1"/>
  <c r="M194" i="12" a="1"/>
  <c r="M194" i="12" s="1"/>
  <c r="N194" i="12" a="1"/>
  <c r="N194" i="12" s="1"/>
  <c r="P194" i="12" a="1"/>
  <c r="P194" i="12" s="1"/>
  <c r="Q194" i="12" a="1"/>
  <c r="Q194" i="12" s="1"/>
  <c r="C195" i="12" a="1"/>
  <c r="C195" i="12" s="1"/>
  <c r="D195" i="12" a="1"/>
  <c r="D195" i="12" s="1"/>
  <c r="E195" i="12" a="1"/>
  <c r="E195" i="12" s="1"/>
  <c r="F195" i="12" a="1"/>
  <c r="F195" i="12" s="1"/>
  <c r="I195" i="12" a="1"/>
  <c r="I195" i="12" s="1"/>
  <c r="J195" i="12" a="1"/>
  <c r="J195" i="12" s="1"/>
  <c r="M195" i="12" a="1"/>
  <c r="M195" i="12" s="1"/>
  <c r="N195" i="12" a="1"/>
  <c r="N195" i="12" s="1"/>
  <c r="P195" i="12" a="1"/>
  <c r="P195" i="12" s="1"/>
  <c r="Q195" i="12" a="1"/>
  <c r="Q195" i="12" s="1"/>
  <c r="C196" i="12" a="1"/>
  <c r="C196" i="12" s="1"/>
  <c r="D196" i="12" a="1"/>
  <c r="D196" i="12" s="1"/>
  <c r="E196" i="12" a="1"/>
  <c r="E196" i="12" s="1"/>
  <c r="F196" i="12" a="1"/>
  <c r="F196" i="12" s="1"/>
  <c r="I196" i="12" a="1"/>
  <c r="I196" i="12" s="1"/>
  <c r="J196" i="12" a="1"/>
  <c r="J196" i="12" s="1"/>
  <c r="M196" i="12" a="1"/>
  <c r="M196" i="12" s="1"/>
  <c r="N196" i="12" a="1"/>
  <c r="N196" i="12" s="1"/>
  <c r="P196" i="12" a="1"/>
  <c r="P196" i="12" s="1"/>
  <c r="Q196" i="12" a="1"/>
  <c r="Q196" i="12" s="1"/>
  <c r="C197" i="12" a="1"/>
  <c r="C197" i="12" s="1"/>
  <c r="D197" i="12" a="1"/>
  <c r="D197" i="12" s="1"/>
  <c r="E197" i="12" a="1"/>
  <c r="E197" i="12" s="1"/>
  <c r="F197" i="12" a="1"/>
  <c r="F197" i="12" s="1"/>
  <c r="I197" i="12" a="1"/>
  <c r="I197" i="12" s="1"/>
  <c r="J197" i="12" a="1"/>
  <c r="J197" i="12" s="1"/>
  <c r="M197" i="12" a="1"/>
  <c r="M197" i="12" s="1"/>
  <c r="N197" i="12" a="1"/>
  <c r="N197" i="12" s="1"/>
  <c r="P197" i="12" a="1"/>
  <c r="P197" i="12" s="1"/>
  <c r="Q197" i="12" a="1"/>
  <c r="Q197" i="12" s="1"/>
  <c r="C198" i="12" a="1"/>
  <c r="C198" i="12" s="1"/>
  <c r="D198" i="12" a="1"/>
  <c r="D198" i="12" s="1"/>
  <c r="E198" i="12" a="1"/>
  <c r="E198" i="12" s="1"/>
  <c r="F198" i="12" a="1"/>
  <c r="F198" i="12" s="1"/>
  <c r="I198" i="12" a="1"/>
  <c r="I198" i="12" s="1"/>
  <c r="J198" i="12" a="1"/>
  <c r="J198" i="12" s="1"/>
  <c r="M198" i="12" a="1"/>
  <c r="M198" i="12" s="1"/>
  <c r="N198" i="12" a="1"/>
  <c r="N198" i="12" s="1"/>
  <c r="P198" i="12" a="1"/>
  <c r="P198" i="12" s="1"/>
  <c r="Q198" i="12" a="1"/>
  <c r="Q198" i="12" s="1"/>
  <c r="C199" i="12" a="1"/>
  <c r="C199" i="12" s="1"/>
  <c r="D199" i="12" a="1"/>
  <c r="D199" i="12" s="1"/>
  <c r="E199" i="12" a="1"/>
  <c r="E199" i="12" s="1"/>
  <c r="F199" i="12" a="1"/>
  <c r="F199" i="12" s="1"/>
  <c r="I199" i="12" a="1"/>
  <c r="I199" i="12" s="1"/>
  <c r="J199" i="12" a="1"/>
  <c r="J199" i="12" s="1"/>
  <c r="M199" i="12" a="1"/>
  <c r="M199" i="12" s="1"/>
  <c r="N199" i="12" a="1"/>
  <c r="N199" i="12" s="1"/>
  <c r="P199" i="12" a="1"/>
  <c r="P199" i="12" s="1"/>
  <c r="Q199" i="12" a="1"/>
  <c r="Q199" i="12" s="1"/>
  <c r="C200" i="12" a="1"/>
  <c r="C200" i="12" s="1"/>
  <c r="D200" i="12" a="1"/>
  <c r="D200" i="12" s="1"/>
  <c r="E200" i="12" a="1"/>
  <c r="E200" i="12" s="1"/>
  <c r="F200" i="12" a="1"/>
  <c r="F200" i="12" s="1"/>
  <c r="I200" i="12" a="1"/>
  <c r="I200" i="12" s="1"/>
  <c r="J200" i="12" a="1"/>
  <c r="J200" i="12" s="1"/>
  <c r="M200" i="12" a="1"/>
  <c r="M200" i="12" s="1"/>
  <c r="N200" i="12" a="1"/>
  <c r="N200" i="12" s="1"/>
  <c r="P200" i="12" a="1"/>
  <c r="P200" i="12" s="1"/>
  <c r="Q200" i="12" a="1"/>
  <c r="Q200" i="12" s="1"/>
  <c r="C201" i="12" a="1"/>
  <c r="C201" i="12" s="1"/>
  <c r="D201" i="12" a="1"/>
  <c r="D201" i="12" s="1"/>
  <c r="E201" i="12" a="1"/>
  <c r="E201" i="12" s="1"/>
  <c r="F201" i="12" a="1"/>
  <c r="F201" i="12" s="1"/>
  <c r="I201" i="12" a="1"/>
  <c r="I201" i="12" s="1"/>
  <c r="J201" i="12" a="1"/>
  <c r="J201" i="12" s="1"/>
  <c r="M201" i="12" a="1"/>
  <c r="M201" i="12" s="1"/>
  <c r="N201" i="12" a="1"/>
  <c r="N201" i="12" s="1"/>
  <c r="P201" i="12" a="1"/>
  <c r="P201" i="12" s="1"/>
  <c r="Q201" i="12" a="1"/>
  <c r="Q201" i="12" s="1"/>
  <c r="C202" i="12" a="1"/>
  <c r="C202" i="12" s="1"/>
  <c r="D202" i="12" a="1"/>
  <c r="D202" i="12" s="1"/>
  <c r="E202" i="12" a="1"/>
  <c r="E202" i="12" s="1"/>
  <c r="F202" i="12" a="1"/>
  <c r="F202" i="12" s="1"/>
  <c r="I202" i="12" a="1"/>
  <c r="I202" i="12" s="1"/>
  <c r="J202" i="12" a="1"/>
  <c r="J202" i="12" s="1"/>
  <c r="M202" i="12" a="1"/>
  <c r="M202" i="12" s="1"/>
  <c r="N202" i="12" a="1"/>
  <c r="N202" i="12" s="1"/>
  <c r="P202" i="12" a="1"/>
  <c r="P202" i="12" s="1"/>
  <c r="Q202" i="12" a="1"/>
  <c r="Q202" i="12" s="1"/>
  <c r="C203" i="12" a="1"/>
  <c r="C203" i="12" s="1"/>
  <c r="D203" i="12" a="1"/>
  <c r="D203" i="12" s="1"/>
  <c r="E203" i="12" a="1"/>
  <c r="E203" i="12" s="1"/>
  <c r="F203" i="12" a="1"/>
  <c r="F203" i="12" s="1"/>
  <c r="I203" i="12" a="1"/>
  <c r="I203" i="12" s="1"/>
  <c r="J203" i="12" a="1"/>
  <c r="J203" i="12" s="1"/>
  <c r="M203" i="12" a="1"/>
  <c r="M203" i="12" s="1"/>
  <c r="N203" i="12" a="1"/>
  <c r="N203" i="12" s="1"/>
  <c r="P203" i="12" a="1"/>
  <c r="P203" i="12" s="1"/>
  <c r="Q203" i="12" a="1"/>
  <c r="Q203" i="12" s="1"/>
  <c r="C204" i="12" a="1"/>
  <c r="C204" i="12" s="1"/>
  <c r="D204" i="12" a="1"/>
  <c r="D204" i="12" s="1"/>
  <c r="E204" i="12" a="1"/>
  <c r="E204" i="12" s="1"/>
  <c r="F204" i="12" a="1"/>
  <c r="F204" i="12" s="1"/>
  <c r="I204" i="12" a="1"/>
  <c r="I204" i="12" s="1"/>
  <c r="J204" i="12" a="1"/>
  <c r="J204" i="12" s="1"/>
  <c r="M204" i="12" a="1"/>
  <c r="M204" i="12" s="1"/>
  <c r="N204" i="12" a="1"/>
  <c r="N204" i="12" s="1"/>
  <c r="P204" i="12" a="1"/>
  <c r="P204" i="12" s="1"/>
  <c r="Q204" i="12" a="1"/>
  <c r="Q204" i="12" s="1"/>
  <c r="C205" i="12" a="1"/>
  <c r="C205" i="12" s="1"/>
  <c r="D205" i="12" a="1"/>
  <c r="D205" i="12" s="1"/>
  <c r="E205" i="12" a="1"/>
  <c r="E205" i="12" s="1"/>
  <c r="F205" i="12" a="1"/>
  <c r="F205" i="12" s="1"/>
  <c r="I205" i="12" a="1"/>
  <c r="I205" i="12" s="1"/>
  <c r="J205" i="12" a="1"/>
  <c r="J205" i="12" s="1"/>
  <c r="M205" i="12" a="1"/>
  <c r="M205" i="12" s="1"/>
  <c r="N205" i="12" a="1"/>
  <c r="N205" i="12" s="1"/>
  <c r="P205" i="12" a="1"/>
  <c r="P205" i="12" s="1"/>
  <c r="Q205" i="12" a="1"/>
  <c r="Q205" i="12" s="1"/>
  <c r="C206" i="12" a="1"/>
  <c r="C206" i="12" s="1"/>
  <c r="D206" i="12" a="1"/>
  <c r="D206" i="12" s="1"/>
  <c r="E206" i="12" a="1"/>
  <c r="E206" i="12" s="1"/>
  <c r="F206" i="12" a="1"/>
  <c r="F206" i="12" s="1"/>
  <c r="I206" i="12" a="1"/>
  <c r="I206" i="12" s="1"/>
  <c r="J206" i="12" a="1"/>
  <c r="J206" i="12" s="1"/>
  <c r="M206" i="12" a="1"/>
  <c r="M206" i="12" s="1"/>
  <c r="N206" i="12" a="1"/>
  <c r="N206" i="12" s="1"/>
  <c r="P206" i="12" a="1"/>
  <c r="P206" i="12" s="1"/>
  <c r="Q206" i="12" a="1"/>
  <c r="Q206" i="12" s="1"/>
  <c r="C207" i="12" a="1"/>
  <c r="C207" i="12" s="1"/>
  <c r="D207" i="12" a="1"/>
  <c r="D207" i="12" s="1"/>
  <c r="E207" i="12" a="1"/>
  <c r="E207" i="12" s="1"/>
  <c r="F207" i="12" a="1"/>
  <c r="F207" i="12" s="1"/>
  <c r="I207" i="12" a="1"/>
  <c r="I207" i="12" s="1"/>
  <c r="J207" i="12" a="1"/>
  <c r="J207" i="12" s="1"/>
  <c r="M207" i="12" a="1"/>
  <c r="M207" i="12" s="1"/>
  <c r="N207" i="12" a="1"/>
  <c r="N207" i="12" s="1"/>
  <c r="P207" i="12" a="1"/>
  <c r="P207" i="12" s="1"/>
  <c r="Q207" i="12" a="1"/>
  <c r="Q207" i="12" s="1"/>
  <c r="C208" i="12" a="1"/>
  <c r="C208" i="12" s="1"/>
  <c r="D208" i="12" a="1"/>
  <c r="D208" i="12" s="1"/>
  <c r="E208" i="12" a="1"/>
  <c r="E208" i="12" s="1"/>
  <c r="F208" i="12" a="1"/>
  <c r="F208" i="12" s="1"/>
  <c r="I208" i="12" a="1"/>
  <c r="I208" i="12" s="1"/>
  <c r="J208" i="12" a="1"/>
  <c r="J208" i="12" s="1"/>
  <c r="M208" i="12" a="1"/>
  <c r="M208" i="12" s="1"/>
  <c r="N208" i="12" a="1"/>
  <c r="N208" i="12" s="1"/>
  <c r="P208" i="12" a="1"/>
  <c r="P208" i="12" s="1"/>
  <c r="Q208" i="12" a="1"/>
  <c r="Q208" i="12" s="1"/>
  <c r="C209" i="12" a="1"/>
  <c r="C209" i="12" s="1"/>
  <c r="D209" i="12" a="1"/>
  <c r="D209" i="12" s="1"/>
  <c r="E209" i="12" a="1"/>
  <c r="E209" i="12" s="1"/>
  <c r="F209" i="12" a="1"/>
  <c r="F209" i="12" s="1"/>
  <c r="I209" i="12" a="1"/>
  <c r="I209" i="12" s="1"/>
  <c r="J209" i="12" a="1"/>
  <c r="J209" i="12" s="1"/>
  <c r="M209" i="12" a="1"/>
  <c r="M209" i="12" s="1"/>
  <c r="N209" i="12" a="1"/>
  <c r="N209" i="12" s="1"/>
  <c r="P209" i="12" a="1"/>
  <c r="P209" i="12" s="1"/>
  <c r="Q209" i="12" a="1"/>
  <c r="Q209" i="12" s="1"/>
  <c r="C210" i="12" a="1"/>
  <c r="C210" i="12" s="1"/>
  <c r="D210" i="12" a="1"/>
  <c r="D210" i="12" s="1"/>
  <c r="E210" i="12" a="1"/>
  <c r="E210" i="12" s="1"/>
  <c r="F210" i="12" a="1"/>
  <c r="F210" i="12" s="1"/>
  <c r="I210" i="12" a="1"/>
  <c r="I210" i="12" s="1"/>
  <c r="J210" i="12" a="1"/>
  <c r="J210" i="12" s="1"/>
  <c r="M210" i="12" a="1"/>
  <c r="M210" i="12" s="1"/>
  <c r="N210" i="12" a="1"/>
  <c r="N210" i="12" s="1"/>
  <c r="P210" i="12" a="1"/>
  <c r="P210" i="12" s="1"/>
  <c r="Q210" i="12" a="1"/>
  <c r="Q210" i="12" s="1"/>
  <c r="C211" i="12" a="1"/>
  <c r="C211" i="12" s="1"/>
  <c r="D211" i="12" a="1"/>
  <c r="D211" i="12" s="1"/>
  <c r="E211" i="12" a="1"/>
  <c r="E211" i="12" s="1"/>
  <c r="F211" i="12" a="1"/>
  <c r="F211" i="12" s="1"/>
  <c r="I211" i="12" a="1"/>
  <c r="I211" i="12" s="1"/>
  <c r="J211" i="12" a="1"/>
  <c r="J211" i="12" s="1"/>
  <c r="M211" i="12" a="1"/>
  <c r="M211" i="12" s="1"/>
  <c r="N211" i="12" a="1"/>
  <c r="N211" i="12" s="1"/>
  <c r="P211" i="12" a="1"/>
  <c r="P211" i="12" s="1"/>
  <c r="Q211" i="12" a="1"/>
  <c r="Q211" i="12" s="1"/>
  <c r="C212" i="12" a="1"/>
  <c r="C212" i="12" s="1"/>
  <c r="D212" i="12" a="1"/>
  <c r="D212" i="12" s="1"/>
  <c r="E212" i="12" a="1"/>
  <c r="E212" i="12" s="1"/>
  <c r="F212" i="12" a="1"/>
  <c r="F212" i="12" s="1"/>
  <c r="I212" i="12" a="1"/>
  <c r="I212" i="12" s="1"/>
  <c r="J212" i="12" a="1"/>
  <c r="J212" i="12" s="1"/>
  <c r="M212" i="12" a="1"/>
  <c r="M212" i="12" s="1"/>
  <c r="N212" i="12" a="1"/>
  <c r="N212" i="12" s="1"/>
  <c r="P212" i="12" a="1"/>
  <c r="P212" i="12" s="1"/>
  <c r="Q212" i="12" a="1"/>
  <c r="Q212" i="12" s="1"/>
  <c r="C213" i="12" a="1"/>
  <c r="C213" i="12" s="1"/>
  <c r="D213" i="12" a="1"/>
  <c r="D213" i="12" s="1"/>
  <c r="E213" i="12" a="1"/>
  <c r="E213" i="12" s="1"/>
  <c r="F213" i="12" a="1"/>
  <c r="F213" i="12" s="1"/>
  <c r="I213" i="12" a="1"/>
  <c r="I213" i="12" s="1"/>
  <c r="J213" i="12" a="1"/>
  <c r="J213" i="12" s="1"/>
  <c r="M213" i="12" a="1"/>
  <c r="M213" i="12" s="1"/>
  <c r="N213" i="12" a="1"/>
  <c r="N213" i="12" s="1"/>
  <c r="P213" i="12" a="1"/>
  <c r="P213" i="12" s="1"/>
  <c r="Q213" i="12" a="1"/>
  <c r="Q213" i="12" s="1"/>
  <c r="C214" i="12" a="1"/>
  <c r="C214" i="12" s="1"/>
  <c r="D214" i="12" a="1"/>
  <c r="D214" i="12" s="1"/>
  <c r="E214" i="12" a="1"/>
  <c r="E214" i="12" s="1"/>
  <c r="F214" i="12" a="1"/>
  <c r="F214" i="12" s="1"/>
  <c r="I214" i="12" a="1"/>
  <c r="I214" i="12" s="1"/>
  <c r="J214" i="12" a="1"/>
  <c r="J214" i="12" s="1"/>
  <c r="M214" i="12" a="1"/>
  <c r="M214" i="12" s="1"/>
  <c r="N214" i="12" a="1"/>
  <c r="N214" i="12" s="1"/>
  <c r="P214" i="12" a="1"/>
  <c r="P214" i="12" s="1"/>
  <c r="Q214" i="12" a="1"/>
  <c r="Q214" i="12" s="1"/>
  <c r="Q184" i="12" a="1"/>
  <c r="Q184" i="12" s="1"/>
  <c r="P184" i="12" a="1"/>
  <c r="P184" i="12" s="1"/>
  <c r="N184" i="12" a="1"/>
  <c r="N184" i="12" s="1"/>
  <c r="M184" i="12" a="1"/>
  <c r="M184" i="12" s="1"/>
  <c r="J184" i="12" a="1"/>
  <c r="J184" i="12" s="1"/>
  <c r="I184" i="12" a="1"/>
  <c r="I184" i="12" s="1"/>
  <c r="F184" i="12" a="1"/>
  <c r="F184" i="12" s="1"/>
  <c r="E184" i="12" a="1"/>
  <c r="E184" i="12" s="1"/>
  <c r="D184" i="12" a="1"/>
  <c r="D184" i="12" s="1"/>
  <c r="C184" i="12" a="1"/>
  <c r="C184" i="12" s="1"/>
  <c r="C150" i="12" a="1"/>
  <c r="C150" i="12" s="1"/>
  <c r="D150" i="12" a="1"/>
  <c r="D150" i="12" s="1"/>
  <c r="E150" i="12" a="1"/>
  <c r="E150" i="12" s="1"/>
  <c r="F150" i="12" a="1"/>
  <c r="F150" i="12" s="1"/>
  <c r="I150" i="12" a="1"/>
  <c r="I150" i="12" s="1"/>
  <c r="J150" i="12" a="1"/>
  <c r="J150" i="12" s="1"/>
  <c r="M150" i="12" a="1"/>
  <c r="M150" i="12" s="1"/>
  <c r="N150" i="12" a="1"/>
  <c r="N150" i="12" s="1"/>
  <c r="P150" i="12" a="1"/>
  <c r="P150" i="12" s="1"/>
  <c r="Q150" i="12" a="1"/>
  <c r="Q150" i="12" s="1"/>
  <c r="C151" i="12" a="1"/>
  <c r="C151" i="12" s="1"/>
  <c r="D151" i="12" a="1"/>
  <c r="D151" i="12" s="1"/>
  <c r="E151" i="12" a="1"/>
  <c r="E151" i="12" s="1"/>
  <c r="F151" i="12" a="1"/>
  <c r="F151" i="12" s="1"/>
  <c r="I151" i="12" a="1"/>
  <c r="I151" i="12" s="1"/>
  <c r="J151" i="12" a="1"/>
  <c r="J151" i="12" s="1"/>
  <c r="M151" i="12" a="1"/>
  <c r="M151" i="12" s="1"/>
  <c r="N151" i="12" a="1"/>
  <c r="N151" i="12" s="1"/>
  <c r="P151" i="12" a="1"/>
  <c r="P151" i="12" s="1"/>
  <c r="Q151" i="12" a="1"/>
  <c r="Q151" i="12" s="1"/>
  <c r="C152" i="12" a="1"/>
  <c r="C152" i="12" s="1"/>
  <c r="D152" i="12" a="1"/>
  <c r="D152" i="12" s="1"/>
  <c r="E152" i="12" a="1"/>
  <c r="E152" i="12" s="1"/>
  <c r="F152" i="12" a="1"/>
  <c r="F152" i="12" s="1"/>
  <c r="I152" i="12" a="1"/>
  <c r="I152" i="12" s="1"/>
  <c r="J152" i="12" a="1"/>
  <c r="J152" i="12" s="1"/>
  <c r="M152" i="12" a="1"/>
  <c r="M152" i="12" s="1"/>
  <c r="N152" i="12" a="1"/>
  <c r="N152" i="12" s="1"/>
  <c r="P152" i="12" a="1"/>
  <c r="P152" i="12" s="1"/>
  <c r="Q152" i="12" a="1"/>
  <c r="Q152" i="12" s="1"/>
  <c r="C153" i="12" a="1"/>
  <c r="C153" i="12" s="1"/>
  <c r="D153" i="12" a="1"/>
  <c r="D153" i="12" s="1"/>
  <c r="E153" i="12" a="1"/>
  <c r="E153" i="12" s="1"/>
  <c r="F153" i="12" a="1"/>
  <c r="F153" i="12" s="1"/>
  <c r="I153" i="12" a="1"/>
  <c r="I153" i="12" s="1"/>
  <c r="J153" i="12" a="1"/>
  <c r="J153" i="12" s="1"/>
  <c r="M153" i="12" a="1"/>
  <c r="M153" i="12" s="1"/>
  <c r="N153" i="12" a="1"/>
  <c r="N153" i="12" s="1"/>
  <c r="P153" i="12" a="1"/>
  <c r="P153" i="12" s="1"/>
  <c r="Q153" i="12" a="1"/>
  <c r="Q153" i="12" s="1"/>
  <c r="C154" i="12" a="1"/>
  <c r="C154" i="12" s="1"/>
  <c r="D154" i="12" a="1"/>
  <c r="D154" i="12" s="1"/>
  <c r="E154" i="12" a="1"/>
  <c r="E154" i="12" s="1"/>
  <c r="F154" i="12" a="1"/>
  <c r="F154" i="12" s="1"/>
  <c r="I154" i="12" a="1"/>
  <c r="I154" i="12" s="1"/>
  <c r="J154" i="12" a="1"/>
  <c r="J154" i="12" s="1"/>
  <c r="M154" i="12" a="1"/>
  <c r="M154" i="12" s="1"/>
  <c r="N154" i="12" a="1"/>
  <c r="N154" i="12" s="1"/>
  <c r="P154" i="12" a="1"/>
  <c r="P154" i="12" s="1"/>
  <c r="Q154" i="12" a="1"/>
  <c r="Q154" i="12" s="1"/>
  <c r="C155" i="12" a="1"/>
  <c r="C155" i="12" s="1"/>
  <c r="D155" i="12" a="1"/>
  <c r="D155" i="12" s="1"/>
  <c r="E155" i="12" a="1"/>
  <c r="E155" i="12" s="1"/>
  <c r="F155" i="12" a="1"/>
  <c r="F155" i="12" s="1"/>
  <c r="I155" i="12" a="1"/>
  <c r="I155" i="12" s="1"/>
  <c r="J155" i="12" a="1"/>
  <c r="J155" i="12" s="1"/>
  <c r="M155" i="12" a="1"/>
  <c r="M155" i="12" s="1"/>
  <c r="N155" i="12" a="1"/>
  <c r="N155" i="12" s="1"/>
  <c r="P155" i="12" a="1"/>
  <c r="P155" i="12" s="1"/>
  <c r="Q155" i="12" a="1"/>
  <c r="Q155" i="12" s="1"/>
  <c r="C156" i="12" a="1"/>
  <c r="C156" i="12" s="1"/>
  <c r="D156" i="12" a="1"/>
  <c r="D156" i="12" s="1"/>
  <c r="E156" i="12" a="1"/>
  <c r="E156" i="12" s="1"/>
  <c r="F156" i="12" a="1"/>
  <c r="F156" i="12" s="1"/>
  <c r="I156" i="12" a="1"/>
  <c r="I156" i="12" s="1"/>
  <c r="J156" i="12" a="1"/>
  <c r="J156" i="12" s="1"/>
  <c r="M156" i="12" a="1"/>
  <c r="M156" i="12" s="1"/>
  <c r="N156" i="12" a="1"/>
  <c r="N156" i="12" s="1"/>
  <c r="P156" i="12" a="1"/>
  <c r="P156" i="12" s="1"/>
  <c r="Q156" i="12" a="1"/>
  <c r="Q156" i="12" s="1"/>
  <c r="C157" i="12" a="1"/>
  <c r="C157" i="12" s="1"/>
  <c r="D157" i="12" a="1"/>
  <c r="D157" i="12" s="1"/>
  <c r="E157" i="12" a="1"/>
  <c r="E157" i="12" s="1"/>
  <c r="F157" i="12" a="1"/>
  <c r="F157" i="12" s="1"/>
  <c r="I157" i="12" a="1"/>
  <c r="I157" i="12" s="1"/>
  <c r="J157" i="12" a="1"/>
  <c r="J157" i="12" s="1"/>
  <c r="M157" i="12" a="1"/>
  <c r="M157" i="12" s="1"/>
  <c r="N157" i="12" a="1"/>
  <c r="N157" i="12" s="1"/>
  <c r="P157" i="12" a="1"/>
  <c r="P157" i="12" s="1"/>
  <c r="Q157" i="12" a="1"/>
  <c r="Q157" i="12" s="1"/>
  <c r="C158" i="12" a="1"/>
  <c r="C158" i="12" s="1"/>
  <c r="D158" i="12" a="1"/>
  <c r="D158" i="12" s="1"/>
  <c r="E158" i="12" a="1"/>
  <c r="E158" i="12" s="1"/>
  <c r="F158" i="12" a="1"/>
  <c r="F158" i="12" s="1"/>
  <c r="I158" i="12" a="1"/>
  <c r="I158" i="12" s="1"/>
  <c r="J158" i="12" a="1"/>
  <c r="J158" i="12" s="1"/>
  <c r="M158" i="12" a="1"/>
  <c r="M158" i="12" s="1"/>
  <c r="N158" i="12" a="1"/>
  <c r="N158" i="12" s="1"/>
  <c r="P158" i="12" a="1"/>
  <c r="P158" i="12" s="1"/>
  <c r="Q158" i="12" a="1"/>
  <c r="Q158" i="12" s="1"/>
  <c r="C159" i="12" a="1"/>
  <c r="C159" i="12" s="1"/>
  <c r="D159" i="12" a="1"/>
  <c r="D159" i="12" s="1"/>
  <c r="E159" i="12" a="1"/>
  <c r="E159" i="12" s="1"/>
  <c r="F159" i="12" a="1"/>
  <c r="F159" i="12" s="1"/>
  <c r="I159" i="12" a="1"/>
  <c r="I159" i="12" s="1"/>
  <c r="J159" i="12" a="1"/>
  <c r="J159" i="12" s="1"/>
  <c r="M159" i="12" a="1"/>
  <c r="M159" i="12" s="1"/>
  <c r="N159" i="12" a="1"/>
  <c r="N159" i="12" s="1"/>
  <c r="P159" i="12" a="1"/>
  <c r="P159" i="12" s="1"/>
  <c r="Q159" i="12" a="1"/>
  <c r="Q159" i="12" s="1"/>
  <c r="C160" i="12" a="1"/>
  <c r="C160" i="12" s="1"/>
  <c r="D160" i="12" a="1"/>
  <c r="D160" i="12" s="1"/>
  <c r="E160" i="12" a="1"/>
  <c r="E160" i="12" s="1"/>
  <c r="F160" i="12" a="1"/>
  <c r="F160" i="12" s="1"/>
  <c r="I160" i="12" a="1"/>
  <c r="I160" i="12" s="1"/>
  <c r="J160" i="12" a="1"/>
  <c r="J160" i="12" s="1"/>
  <c r="M160" i="12" a="1"/>
  <c r="M160" i="12" s="1"/>
  <c r="N160" i="12" a="1"/>
  <c r="N160" i="12" s="1"/>
  <c r="P160" i="12" a="1"/>
  <c r="P160" i="12" s="1"/>
  <c r="Q160" i="12" a="1"/>
  <c r="Q160" i="12" s="1"/>
  <c r="C161" i="12" a="1"/>
  <c r="C161" i="12" s="1"/>
  <c r="D161" i="12" a="1"/>
  <c r="D161" i="12" s="1"/>
  <c r="E161" i="12" a="1"/>
  <c r="E161" i="12" s="1"/>
  <c r="F161" i="12" a="1"/>
  <c r="F161" i="12" s="1"/>
  <c r="I161" i="12" a="1"/>
  <c r="I161" i="12" s="1"/>
  <c r="J161" i="12" a="1"/>
  <c r="J161" i="12" s="1"/>
  <c r="M161" i="12" a="1"/>
  <c r="M161" i="12" s="1"/>
  <c r="N161" i="12" a="1"/>
  <c r="N161" i="12" s="1"/>
  <c r="P161" i="12" a="1"/>
  <c r="P161" i="12" s="1"/>
  <c r="Q161" i="12" a="1"/>
  <c r="Q161" i="12" s="1"/>
  <c r="C162" i="12" a="1"/>
  <c r="C162" i="12" s="1"/>
  <c r="D162" i="12" a="1"/>
  <c r="D162" i="12" s="1"/>
  <c r="E162" i="12" a="1"/>
  <c r="E162" i="12" s="1"/>
  <c r="F162" i="12" a="1"/>
  <c r="F162" i="12" s="1"/>
  <c r="I162" i="12" a="1"/>
  <c r="I162" i="12" s="1"/>
  <c r="J162" i="12" a="1"/>
  <c r="J162" i="12" s="1"/>
  <c r="M162" i="12" a="1"/>
  <c r="M162" i="12" s="1"/>
  <c r="N162" i="12" a="1"/>
  <c r="N162" i="12" s="1"/>
  <c r="P162" i="12" a="1"/>
  <c r="P162" i="12" s="1"/>
  <c r="Q162" i="12" a="1"/>
  <c r="Q162" i="12" s="1"/>
  <c r="C163" i="12" a="1"/>
  <c r="C163" i="12" s="1"/>
  <c r="D163" i="12" a="1"/>
  <c r="D163" i="12" s="1"/>
  <c r="E163" i="12" a="1"/>
  <c r="E163" i="12" s="1"/>
  <c r="F163" i="12" a="1"/>
  <c r="F163" i="12" s="1"/>
  <c r="I163" i="12" a="1"/>
  <c r="I163" i="12" s="1"/>
  <c r="J163" i="12" a="1"/>
  <c r="J163" i="12" s="1"/>
  <c r="M163" i="12" a="1"/>
  <c r="M163" i="12" s="1"/>
  <c r="N163" i="12" a="1"/>
  <c r="N163" i="12" s="1"/>
  <c r="P163" i="12" a="1"/>
  <c r="P163" i="12" s="1"/>
  <c r="Q163" i="12" a="1"/>
  <c r="Q163" i="12" s="1"/>
  <c r="C164" i="12" a="1"/>
  <c r="C164" i="12" s="1"/>
  <c r="D164" i="12" a="1"/>
  <c r="D164" i="12" s="1"/>
  <c r="E164" i="12" a="1"/>
  <c r="E164" i="12" s="1"/>
  <c r="F164" i="12" a="1"/>
  <c r="F164" i="12" s="1"/>
  <c r="I164" i="12" a="1"/>
  <c r="I164" i="12" s="1"/>
  <c r="J164" i="12" a="1"/>
  <c r="J164" i="12" s="1"/>
  <c r="M164" i="12" a="1"/>
  <c r="M164" i="12" s="1"/>
  <c r="N164" i="12" a="1"/>
  <c r="N164" i="12" s="1"/>
  <c r="P164" i="12" a="1"/>
  <c r="P164" i="12" s="1"/>
  <c r="Q164" i="12" a="1"/>
  <c r="Q164" i="12" s="1"/>
  <c r="C165" i="12" a="1"/>
  <c r="C165" i="12" s="1"/>
  <c r="D165" i="12" a="1"/>
  <c r="D165" i="12" s="1"/>
  <c r="E165" i="12" a="1"/>
  <c r="E165" i="12" s="1"/>
  <c r="F165" i="12" a="1"/>
  <c r="F165" i="12" s="1"/>
  <c r="I165" i="12" a="1"/>
  <c r="I165" i="12" s="1"/>
  <c r="J165" i="12" a="1"/>
  <c r="J165" i="12" s="1"/>
  <c r="M165" i="12" a="1"/>
  <c r="M165" i="12" s="1"/>
  <c r="N165" i="12" a="1"/>
  <c r="N165" i="12" s="1"/>
  <c r="P165" i="12" a="1"/>
  <c r="P165" i="12" s="1"/>
  <c r="Q165" i="12" a="1"/>
  <c r="Q165" i="12" s="1"/>
  <c r="C166" i="12" a="1"/>
  <c r="C166" i="12" s="1"/>
  <c r="D166" i="12" a="1"/>
  <c r="D166" i="12" s="1"/>
  <c r="E166" i="12" a="1"/>
  <c r="E166" i="12" s="1"/>
  <c r="F166" i="12" a="1"/>
  <c r="F166" i="12" s="1"/>
  <c r="I166" i="12" a="1"/>
  <c r="I166" i="12" s="1"/>
  <c r="J166" i="12" a="1"/>
  <c r="J166" i="12" s="1"/>
  <c r="M166" i="12" a="1"/>
  <c r="M166" i="12" s="1"/>
  <c r="N166" i="12" a="1"/>
  <c r="N166" i="12" s="1"/>
  <c r="P166" i="12" a="1"/>
  <c r="P166" i="12" s="1"/>
  <c r="Q166" i="12" a="1"/>
  <c r="Q166" i="12" s="1"/>
  <c r="C167" i="12" a="1"/>
  <c r="C167" i="12" s="1"/>
  <c r="D167" i="12" a="1"/>
  <c r="D167" i="12" s="1"/>
  <c r="E167" i="12" a="1"/>
  <c r="E167" i="12" s="1"/>
  <c r="F167" i="12" a="1"/>
  <c r="F167" i="12" s="1"/>
  <c r="I167" i="12" a="1"/>
  <c r="I167" i="12" s="1"/>
  <c r="J167" i="12" a="1"/>
  <c r="J167" i="12" s="1"/>
  <c r="M167" i="12" a="1"/>
  <c r="M167" i="12" s="1"/>
  <c r="N167" i="12" a="1"/>
  <c r="N167" i="12" s="1"/>
  <c r="P167" i="12" a="1"/>
  <c r="P167" i="12" s="1"/>
  <c r="Q167" i="12" a="1"/>
  <c r="Q167" i="12" s="1"/>
  <c r="C168" i="12" a="1"/>
  <c r="C168" i="12" s="1"/>
  <c r="D168" i="12" a="1"/>
  <c r="D168" i="12" s="1"/>
  <c r="E168" i="12" a="1"/>
  <c r="E168" i="12" s="1"/>
  <c r="F168" i="12" a="1"/>
  <c r="F168" i="12" s="1"/>
  <c r="I168" i="12" a="1"/>
  <c r="I168" i="12" s="1"/>
  <c r="J168" i="12" a="1"/>
  <c r="J168" i="12" s="1"/>
  <c r="M168" i="12" a="1"/>
  <c r="M168" i="12" s="1"/>
  <c r="N168" i="12" a="1"/>
  <c r="N168" i="12" s="1"/>
  <c r="P168" i="12" a="1"/>
  <c r="P168" i="12" s="1"/>
  <c r="Q168" i="12" a="1"/>
  <c r="Q168" i="12" s="1"/>
  <c r="C169" i="12" a="1"/>
  <c r="C169" i="12" s="1"/>
  <c r="D169" i="12" a="1"/>
  <c r="D169" i="12" s="1"/>
  <c r="E169" i="12" a="1"/>
  <c r="E169" i="12" s="1"/>
  <c r="F169" i="12" a="1"/>
  <c r="F169" i="12" s="1"/>
  <c r="I169" i="12" a="1"/>
  <c r="I169" i="12" s="1"/>
  <c r="J169" i="12" a="1"/>
  <c r="J169" i="12" s="1"/>
  <c r="M169" i="12" a="1"/>
  <c r="M169" i="12" s="1"/>
  <c r="N169" i="12" a="1"/>
  <c r="N169" i="12" s="1"/>
  <c r="P169" i="12" a="1"/>
  <c r="P169" i="12" s="1"/>
  <c r="Q169" i="12" a="1"/>
  <c r="Q169" i="12" s="1"/>
  <c r="C170" i="12" a="1"/>
  <c r="C170" i="12" s="1"/>
  <c r="D170" i="12" a="1"/>
  <c r="D170" i="12" s="1"/>
  <c r="E170" i="12" a="1"/>
  <c r="E170" i="12" s="1"/>
  <c r="F170" i="12" a="1"/>
  <c r="F170" i="12" s="1"/>
  <c r="I170" i="12" a="1"/>
  <c r="I170" i="12" s="1"/>
  <c r="J170" i="12" a="1"/>
  <c r="J170" i="12" s="1"/>
  <c r="M170" i="12" a="1"/>
  <c r="M170" i="12" s="1"/>
  <c r="N170" i="12" a="1"/>
  <c r="N170" i="12" s="1"/>
  <c r="P170" i="12" a="1"/>
  <c r="P170" i="12" s="1"/>
  <c r="Q170" i="12" a="1"/>
  <c r="Q170" i="12" s="1"/>
  <c r="C171" i="12" a="1"/>
  <c r="C171" i="12" s="1"/>
  <c r="D171" i="12" a="1"/>
  <c r="D171" i="12" s="1"/>
  <c r="E171" i="12" a="1"/>
  <c r="E171" i="12" s="1"/>
  <c r="F171" i="12" a="1"/>
  <c r="F171" i="12" s="1"/>
  <c r="I171" i="12" a="1"/>
  <c r="I171" i="12" s="1"/>
  <c r="J171" i="12" a="1"/>
  <c r="J171" i="12" s="1"/>
  <c r="M171" i="12" a="1"/>
  <c r="M171" i="12" s="1"/>
  <c r="N171" i="12" a="1"/>
  <c r="N171" i="12" s="1"/>
  <c r="P171" i="12" a="1"/>
  <c r="P171" i="12" s="1"/>
  <c r="Q171" i="12" a="1"/>
  <c r="Q171" i="12" s="1"/>
  <c r="C172" i="12" a="1"/>
  <c r="C172" i="12" s="1"/>
  <c r="D172" i="12" a="1"/>
  <c r="D172" i="12" s="1"/>
  <c r="E172" i="12" a="1"/>
  <c r="E172" i="12" s="1"/>
  <c r="F172" i="12" a="1"/>
  <c r="F172" i="12" s="1"/>
  <c r="I172" i="12" a="1"/>
  <c r="I172" i="12" s="1"/>
  <c r="J172" i="12" a="1"/>
  <c r="J172" i="12" s="1"/>
  <c r="M172" i="12" a="1"/>
  <c r="M172" i="12" s="1"/>
  <c r="N172" i="12" a="1"/>
  <c r="N172" i="12" s="1"/>
  <c r="P172" i="12" a="1"/>
  <c r="P172" i="12" s="1"/>
  <c r="Q172" i="12" a="1"/>
  <c r="Q172" i="12" s="1"/>
  <c r="C173" i="12" a="1"/>
  <c r="C173" i="12" s="1"/>
  <c r="D173" i="12" a="1"/>
  <c r="D173" i="12" s="1"/>
  <c r="E173" i="12" a="1"/>
  <c r="E173" i="12" s="1"/>
  <c r="F173" i="12" a="1"/>
  <c r="F173" i="12" s="1"/>
  <c r="I173" i="12" a="1"/>
  <c r="I173" i="12" s="1"/>
  <c r="J173" i="12" a="1"/>
  <c r="J173" i="12" s="1"/>
  <c r="M173" i="12" a="1"/>
  <c r="M173" i="12" s="1"/>
  <c r="N173" i="12" a="1"/>
  <c r="N173" i="12" s="1"/>
  <c r="P173" i="12" a="1"/>
  <c r="P173" i="12" s="1"/>
  <c r="Q173" i="12" a="1"/>
  <c r="Q173" i="12" s="1"/>
  <c r="C174" i="12" a="1"/>
  <c r="C174" i="12" s="1"/>
  <c r="D174" i="12" a="1"/>
  <c r="D174" i="12" s="1"/>
  <c r="E174" i="12" a="1"/>
  <c r="E174" i="12" s="1"/>
  <c r="F174" i="12" a="1"/>
  <c r="F174" i="12" s="1"/>
  <c r="I174" i="12" a="1"/>
  <c r="I174" i="12" s="1"/>
  <c r="J174" i="12" a="1"/>
  <c r="J174" i="12" s="1"/>
  <c r="M174" i="12" a="1"/>
  <c r="M174" i="12" s="1"/>
  <c r="N174" i="12" a="1"/>
  <c r="N174" i="12" s="1"/>
  <c r="P174" i="12" a="1"/>
  <c r="P174" i="12" s="1"/>
  <c r="Q174" i="12" a="1"/>
  <c r="Q174" i="12" s="1"/>
  <c r="C175" i="12" a="1"/>
  <c r="C175" i="12" s="1"/>
  <c r="D175" i="12" a="1"/>
  <c r="D175" i="12" s="1"/>
  <c r="E175" i="12" a="1"/>
  <c r="E175" i="12" s="1"/>
  <c r="F175" i="12" a="1"/>
  <c r="F175" i="12" s="1"/>
  <c r="I175" i="12" a="1"/>
  <c r="I175" i="12" s="1"/>
  <c r="J175" i="12" a="1"/>
  <c r="J175" i="12" s="1"/>
  <c r="M175" i="12" a="1"/>
  <c r="M175" i="12" s="1"/>
  <c r="N175" i="12" a="1"/>
  <c r="N175" i="12" s="1"/>
  <c r="P175" i="12" a="1"/>
  <c r="P175" i="12" s="1"/>
  <c r="Q175" i="12" a="1"/>
  <c r="Q175" i="12" s="1"/>
  <c r="C176" i="12" a="1"/>
  <c r="C176" i="12" s="1"/>
  <c r="D176" i="12" a="1"/>
  <c r="D176" i="12" s="1"/>
  <c r="E176" i="12" a="1"/>
  <c r="E176" i="12" s="1"/>
  <c r="F176" i="12" a="1"/>
  <c r="F176" i="12" s="1"/>
  <c r="I176" i="12" a="1"/>
  <c r="I176" i="12" s="1"/>
  <c r="J176" i="12" a="1"/>
  <c r="J176" i="12" s="1"/>
  <c r="M176" i="12" a="1"/>
  <c r="M176" i="12" s="1"/>
  <c r="N176" i="12" a="1"/>
  <c r="N176" i="12" s="1"/>
  <c r="P176" i="12" a="1"/>
  <c r="P176" i="12" s="1"/>
  <c r="Q176" i="12" a="1"/>
  <c r="Q176" i="12" s="1"/>
  <c r="C177" i="12" a="1"/>
  <c r="C177" i="12" s="1"/>
  <c r="D177" i="12" a="1"/>
  <c r="D177" i="12" s="1"/>
  <c r="E177" i="12" a="1"/>
  <c r="E177" i="12" s="1"/>
  <c r="F177" i="12" a="1"/>
  <c r="F177" i="12" s="1"/>
  <c r="I177" i="12" a="1"/>
  <c r="I177" i="12" s="1"/>
  <c r="J177" i="12" a="1"/>
  <c r="J177" i="12" s="1"/>
  <c r="M177" i="12" a="1"/>
  <c r="M177" i="12" s="1"/>
  <c r="N177" i="12" a="1"/>
  <c r="N177" i="12" s="1"/>
  <c r="P177" i="12" a="1"/>
  <c r="P177" i="12" s="1"/>
  <c r="Q177" i="12" a="1"/>
  <c r="Q177" i="12" s="1"/>
  <c r="C178" i="12" a="1"/>
  <c r="C178" i="12" s="1"/>
  <c r="D178" i="12" a="1"/>
  <c r="D178" i="12" s="1"/>
  <c r="E178" i="12" a="1"/>
  <c r="E178" i="12" s="1"/>
  <c r="F178" i="12" a="1"/>
  <c r="F178" i="12" s="1"/>
  <c r="I178" i="12" a="1"/>
  <c r="I178" i="12" s="1"/>
  <c r="J178" i="12" a="1"/>
  <c r="J178" i="12" s="1"/>
  <c r="M178" i="12" a="1"/>
  <c r="M178" i="12" s="1"/>
  <c r="N178" i="12" a="1"/>
  <c r="N178" i="12" s="1"/>
  <c r="P178" i="12" a="1"/>
  <c r="P178" i="12" s="1"/>
  <c r="Q178" i="12" a="1"/>
  <c r="Q178" i="12" s="1"/>
  <c r="Q149" i="12" a="1"/>
  <c r="Q149" i="12" s="1"/>
  <c r="P149" i="12" a="1"/>
  <c r="P149" i="12" s="1"/>
  <c r="N149" i="12" a="1"/>
  <c r="N149" i="12" s="1"/>
  <c r="M149" i="12" a="1"/>
  <c r="M149" i="12" s="1"/>
  <c r="J149" i="12" a="1"/>
  <c r="J149" i="12" s="1"/>
  <c r="I149" i="12" a="1"/>
  <c r="I149" i="12" s="1"/>
  <c r="F149" i="12" a="1"/>
  <c r="F149" i="12" s="1"/>
  <c r="E149" i="12" a="1"/>
  <c r="E149" i="12" s="1"/>
  <c r="D149" i="12" a="1"/>
  <c r="D149" i="12" s="1"/>
  <c r="C149" i="12" a="1"/>
  <c r="C149" i="12" s="1"/>
  <c r="M114" i="12" a="1"/>
  <c r="M114" i="12" s="1"/>
  <c r="M115" i="12" a="1"/>
  <c r="M115" i="12" s="1"/>
  <c r="M116" i="12" a="1"/>
  <c r="M116" i="12" s="1"/>
  <c r="M117" i="12" a="1"/>
  <c r="M117" i="12" s="1"/>
  <c r="M118" i="12" a="1"/>
  <c r="M118" i="12" s="1"/>
  <c r="M119" i="12" a="1"/>
  <c r="M119" i="12" s="1"/>
  <c r="M120" i="12" a="1"/>
  <c r="M120" i="12" s="1"/>
  <c r="M121" i="12" a="1"/>
  <c r="M121" i="12" s="1"/>
  <c r="M122" i="12" a="1"/>
  <c r="M122" i="12" s="1"/>
  <c r="M123" i="12" a="1"/>
  <c r="M123" i="12" s="1"/>
  <c r="M124" i="12" a="1"/>
  <c r="M124" i="12" s="1"/>
  <c r="M125" i="12" a="1"/>
  <c r="M125" i="12" s="1"/>
  <c r="M126" i="12" a="1"/>
  <c r="M126" i="12" s="1"/>
  <c r="M127" i="12" a="1"/>
  <c r="M127" i="12" s="1"/>
  <c r="M128" i="12" a="1"/>
  <c r="M128" i="12" s="1"/>
  <c r="M129" i="12" a="1"/>
  <c r="M129" i="12" s="1"/>
  <c r="M130" i="12" a="1"/>
  <c r="M130" i="12" s="1"/>
  <c r="M131" i="12" a="1"/>
  <c r="M131" i="12" s="1"/>
  <c r="M132" i="12" a="1"/>
  <c r="M132" i="12" s="1"/>
  <c r="M133" i="12" a="1"/>
  <c r="M133" i="12" s="1"/>
  <c r="M134" i="12" a="1"/>
  <c r="M134" i="12" s="1"/>
  <c r="M135" i="12" a="1"/>
  <c r="M135" i="12" s="1"/>
  <c r="M136" i="12" a="1"/>
  <c r="M136" i="12" s="1"/>
  <c r="M137" i="12" a="1"/>
  <c r="M137" i="12" s="1"/>
  <c r="M138" i="12" a="1"/>
  <c r="M138" i="12" s="1"/>
  <c r="M139" i="12" a="1"/>
  <c r="M139" i="12" s="1"/>
  <c r="M140" i="12" a="1"/>
  <c r="M140" i="12" s="1"/>
  <c r="M141" i="12" a="1"/>
  <c r="M141" i="12" s="1"/>
  <c r="M142" i="12" a="1"/>
  <c r="M142" i="12" s="1"/>
  <c r="M143" i="12" a="1"/>
  <c r="M143" i="12" s="1"/>
  <c r="M113" i="12" a="1"/>
  <c r="M113" i="12" s="1"/>
  <c r="M79" i="12" a="1"/>
  <c r="M79" i="12" s="1"/>
  <c r="M80" i="12" a="1"/>
  <c r="M80" i="12" s="1"/>
  <c r="M81" i="12" a="1"/>
  <c r="M81" i="12" s="1"/>
  <c r="M82" i="12" a="1"/>
  <c r="M82" i="12" s="1"/>
  <c r="M83" i="12" a="1"/>
  <c r="M83" i="12" s="1"/>
  <c r="M84" i="12" a="1"/>
  <c r="M84" i="12" s="1"/>
  <c r="M85" i="12" a="1"/>
  <c r="M85" i="12" s="1"/>
  <c r="M86" i="12" a="1"/>
  <c r="M86" i="12" s="1"/>
  <c r="M87" i="12" a="1"/>
  <c r="M87" i="12" s="1"/>
  <c r="M88" i="12" a="1"/>
  <c r="M88" i="12" s="1"/>
  <c r="M89" i="12" a="1"/>
  <c r="M89" i="12" s="1"/>
  <c r="M90" i="12" a="1"/>
  <c r="M90" i="12" s="1"/>
  <c r="M91" i="12" a="1"/>
  <c r="M91" i="12" s="1"/>
  <c r="M92" i="12" a="1"/>
  <c r="M92" i="12" s="1"/>
  <c r="M93" i="12" a="1"/>
  <c r="M93" i="12" s="1"/>
  <c r="M94" i="12" a="1"/>
  <c r="M94" i="12" s="1"/>
  <c r="M95" i="12" a="1"/>
  <c r="M95" i="12" s="1"/>
  <c r="M96" i="12" a="1"/>
  <c r="M96" i="12" s="1"/>
  <c r="M97" i="12" a="1"/>
  <c r="M97" i="12" s="1"/>
  <c r="M98" i="12" a="1"/>
  <c r="M98" i="12" s="1"/>
  <c r="M99" i="12" a="1"/>
  <c r="M99" i="12" s="1"/>
  <c r="M100" i="12" a="1"/>
  <c r="M100" i="12" s="1"/>
  <c r="M101" i="12" a="1"/>
  <c r="M101" i="12" s="1"/>
  <c r="M102" i="12" a="1"/>
  <c r="M102" i="12" s="1"/>
  <c r="M103" i="12" a="1"/>
  <c r="M103" i="12" s="1"/>
  <c r="M104" i="12" a="1"/>
  <c r="M104" i="12" s="1"/>
  <c r="M105" i="12" a="1"/>
  <c r="M105" i="12" s="1"/>
  <c r="M106" i="12" a="1"/>
  <c r="M106" i="12" s="1"/>
  <c r="M107" i="12" a="1"/>
  <c r="M107" i="12" s="1"/>
  <c r="M78" i="12" a="1"/>
  <c r="M78" i="12" s="1"/>
  <c r="M43" i="12" a="1"/>
  <c r="M43" i="12" s="1"/>
  <c r="M44" i="12" a="1"/>
  <c r="M44" i="12" s="1"/>
  <c r="M45" i="12" a="1"/>
  <c r="M45" i="12" s="1"/>
  <c r="M46" i="12" a="1"/>
  <c r="M46" i="12" s="1"/>
  <c r="M47" i="12" a="1"/>
  <c r="M47" i="12" s="1"/>
  <c r="M48" i="12" a="1"/>
  <c r="M48" i="12" s="1"/>
  <c r="M49" i="12" a="1"/>
  <c r="M49" i="12" s="1"/>
  <c r="M50" i="12" a="1"/>
  <c r="M50" i="12" s="1"/>
  <c r="M51" i="12" a="1"/>
  <c r="M51" i="12" s="1"/>
  <c r="M52" i="12" a="1"/>
  <c r="M52" i="12" s="1"/>
  <c r="M53" i="12" a="1"/>
  <c r="M53" i="12" s="1"/>
  <c r="M54" i="12" a="1"/>
  <c r="M54" i="12" s="1"/>
  <c r="M55" i="12" a="1"/>
  <c r="M55" i="12" s="1"/>
  <c r="M56" i="12" a="1"/>
  <c r="M56" i="12" s="1"/>
  <c r="M57" i="12" a="1"/>
  <c r="M57" i="12" s="1"/>
  <c r="M58" i="12" a="1"/>
  <c r="M58" i="12" s="1"/>
  <c r="M59" i="12" a="1"/>
  <c r="M59" i="12" s="1"/>
  <c r="M60" i="12" a="1"/>
  <c r="M60" i="12" s="1"/>
  <c r="M61" i="12" a="1"/>
  <c r="M61" i="12" s="1"/>
  <c r="M62" i="12" a="1"/>
  <c r="M62" i="12" s="1"/>
  <c r="M63" i="12" a="1"/>
  <c r="M63" i="12" s="1"/>
  <c r="M64" i="12" a="1"/>
  <c r="M64" i="12" s="1"/>
  <c r="M65" i="12" a="1"/>
  <c r="M65" i="12" s="1"/>
  <c r="M66" i="12" a="1"/>
  <c r="M66" i="12" s="1"/>
  <c r="M67" i="12" a="1"/>
  <c r="M67" i="12" s="1"/>
  <c r="M68" i="12" a="1"/>
  <c r="M68" i="12" s="1"/>
  <c r="M69" i="12" a="1"/>
  <c r="M69" i="12" s="1"/>
  <c r="M70" i="12" a="1"/>
  <c r="M70" i="12" s="1"/>
  <c r="M71" i="12" a="1"/>
  <c r="M71" i="12" s="1"/>
  <c r="M72" i="12" a="1"/>
  <c r="M72" i="12" s="1"/>
  <c r="M42" i="12" a="1"/>
  <c r="M42" i="12" s="1"/>
  <c r="C114" i="12" a="1"/>
  <c r="C114" i="12" s="1"/>
  <c r="D114" i="12" a="1"/>
  <c r="D114" i="12" s="1"/>
  <c r="E114" i="12" a="1"/>
  <c r="E114" i="12" s="1"/>
  <c r="F114" i="12" a="1"/>
  <c r="F114" i="12" s="1"/>
  <c r="I114" i="12" a="1"/>
  <c r="I114" i="12" s="1"/>
  <c r="J114" i="12" a="1"/>
  <c r="J114" i="12" s="1"/>
  <c r="N114" i="12" a="1"/>
  <c r="N114" i="12" s="1"/>
  <c r="P114" i="12" a="1"/>
  <c r="P114" i="12" s="1"/>
  <c r="Q114" i="12" a="1"/>
  <c r="Q114" i="12" s="1"/>
  <c r="C115" i="12" a="1"/>
  <c r="C115" i="12" s="1"/>
  <c r="D115" i="12" a="1"/>
  <c r="D115" i="12" s="1"/>
  <c r="E115" i="12" a="1"/>
  <c r="E115" i="12" s="1"/>
  <c r="F115" i="12" a="1"/>
  <c r="F115" i="12" s="1"/>
  <c r="I115" i="12" a="1"/>
  <c r="I115" i="12" s="1"/>
  <c r="J115" i="12" a="1"/>
  <c r="J115" i="12" s="1"/>
  <c r="N115" i="12" a="1"/>
  <c r="N115" i="12" s="1"/>
  <c r="P115" i="12" a="1"/>
  <c r="P115" i="12" s="1"/>
  <c r="Q115" i="12" a="1"/>
  <c r="Q115" i="12" s="1"/>
  <c r="C116" i="12" a="1"/>
  <c r="C116" i="12" s="1"/>
  <c r="D116" i="12" a="1"/>
  <c r="D116" i="12" s="1"/>
  <c r="E116" i="12" a="1"/>
  <c r="E116" i="12" s="1"/>
  <c r="F116" i="12" a="1"/>
  <c r="F116" i="12" s="1"/>
  <c r="I116" i="12" a="1"/>
  <c r="I116" i="12" s="1"/>
  <c r="J116" i="12" a="1"/>
  <c r="J116" i="12" s="1"/>
  <c r="N116" i="12" a="1"/>
  <c r="N116" i="12" s="1"/>
  <c r="P116" i="12" a="1"/>
  <c r="P116" i="12" s="1"/>
  <c r="Q116" i="12" a="1"/>
  <c r="Q116" i="12" s="1"/>
  <c r="C117" i="12" a="1"/>
  <c r="C117" i="12" s="1"/>
  <c r="D117" i="12" a="1"/>
  <c r="D117" i="12" s="1"/>
  <c r="E117" i="12" a="1"/>
  <c r="E117" i="12" s="1"/>
  <c r="F117" i="12" a="1"/>
  <c r="F117" i="12" s="1"/>
  <c r="I117" i="12" a="1"/>
  <c r="I117" i="12" s="1"/>
  <c r="J117" i="12" a="1"/>
  <c r="J117" i="12" s="1"/>
  <c r="N117" i="12" a="1"/>
  <c r="N117" i="12" s="1"/>
  <c r="P117" i="12" a="1"/>
  <c r="P117" i="12" s="1"/>
  <c r="Q117" i="12" a="1"/>
  <c r="Q117" i="12" s="1"/>
  <c r="C118" i="12" a="1"/>
  <c r="C118" i="12" s="1"/>
  <c r="D118" i="12" a="1"/>
  <c r="D118" i="12" s="1"/>
  <c r="E118" i="12" a="1"/>
  <c r="E118" i="12" s="1"/>
  <c r="F118" i="12" a="1"/>
  <c r="F118" i="12" s="1"/>
  <c r="I118" i="12" a="1"/>
  <c r="I118" i="12" s="1"/>
  <c r="J118" i="12" a="1"/>
  <c r="J118" i="12" s="1"/>
  <c r="N118" i="12" a="1"/>
  <c r="N118" i="12" s="1"/>
  <c r="P118" i="12" a="1"/>
  <c r="P118" i="12" s="1"/>
  <c r="Q118" i="12" a="1"/>
  <c r="Q118" i="12" s="1"/>
  <c r="C119" i="12" a="1"/>
  <c r="C119" i="12" s="1"/>
  <c r="D119" i="12" a="1"/>
  <c r="D119" i="12" s="1"/>
  <c r="E119" i="12" a="1"/>
  <c r="E119" i="12" s="1"/>
  <c r="F119" i="12" a="1"/>
  <c r="F119" i="12" s="1"/>
  <c r="I119" i="12" a="1"/>
  <c r="I119" i="12" s="1"/>
  <c r="J119" i="12" a="1"/>
  <c r="J119" i="12" s="1"/>
  <c r="N119" i="12" a="1"/>
  <c r="N119" i="12" s="1"/>
  <c r="P119" i="12" a="1"/>
  <c r="P119" i="12" s="1"/>
  <c r="Q119" i="12" a="1"/>
  <c r="Q119" i="12" s="1"/>
  <c r="C120" i="12" a="1"/>
  <c r="C120" i="12" s="1"/>
  <c r="D120" i="12" a="1"/>
  <c r="D120" i="12" s="1"/>
  <c r="E120" i="12" a="1"/>
  <c r="E120" i="12" s="1"/>
  <c r="F120" i="12" a="1"/>
  <c r="F120" i="12" s="1"/>
  <c r="I120" i="12" a="1"/>
  <c r="I120" i="12" s="1"/>
  <c r="J120" i="12" a="1"/>
  <c r="J120" i="12" s="1"/>
  <c r="N120" i="12" a="1"/>
  <c r="N120" i="12" s="1"/>
  <c r="P120" i="12" a="1"/>
  <c r="P120" i="12" s="1"/>
  <c r="Q120" i="12" a="1"/>
  <c r="Q120" i="12" s="1"/>
  <c r="C121" i="12" a="1"/>
  <c r="C121" i="12" s="1"/>
  <c r="D121" i="12" a="1"/>
  <c r="D121" i="12" s="1"/>
  <c r="E121" i="12" a="1"/>
  <c r="E121" i="12" s="1"/>
  <c r="F121" i="12" a="1"/>
  <c r="F121" i="12" s="1"/>
  <c r="I121" i="12" a="1"/>
  <c r="I121" i="12" s="1"/>
  <c r="J121" i="12" a="1"/>
  <c r="J121" i="12" s="1"/>
  <c r="N121" i="12" a="1"/>
  <c r="N121" i="12" s="1"/>
  <c r="P121" i="12" a="1"/>
  <c r="P121" i="12" s="1"/>
  <c r="Q121" i="12" a="1"/>
  <c r="Q121" i="12" s="1"/>
  <c r="C122" i="12" a="1"/>
  <c r="C122" i="12" s="1"/>
  <c r="D122" i="12" a="1"/>
  <c r="D122" i="12" s="1"/>
  <c r="E122" i="12" a="1"/>
  <c r="E122" i="12" s="1"/>
  <c r="F122" i="12" a="1"/>
  <c r="F122" i="12" s="1"/>
  <c r="I122" i="12" a="1"/>
  <c r="I122" i="12" s="1"/>
  <c r="J122" i="12" a="1"/>
  <c r="J122" i="12" s="1"/>
  <c r="N122" i="12" a="1"/>
  <c r="N122" i="12" s="1"/>
  <c r="P122" i="12" a="1"/>
  <c r="P122" i="12" s="1"/>
  <c r="Q122" i="12" a="1"/>
  <c r="Q122" i="12" s="1"/>
  <c r="C123" i="12" a="1"/>
  <c r="C123" i="12" s="1"/>
  <c r="D123" i="12" a="1"/>
  <c r="D123" i="12" s="1"/>
  <c r="E123" i="12" a="1"/>
  <c r="E123" i="12" s="1"/>
  <c r="F123" i="12" a="1"/>
  <c r="F123" i="12" s="1"/>
  <c r="I123" i="12" a="1"/>
  <c r="I123" i="12" s="1"/>
  <c r="J123" i="12" a="1"/>
  <c r="J123" i="12" s="1"/>
  <c r="N123" i="12" a="1"/>
  <c r="N123" i="12" s="1"/>
  <c r="P123" i="12" a="1"/>
  <c r="P123" i="12" s="1"/>
  <c r="Q123" i="12" a="1"/>
  <c r="Q123" i="12" s="1"/>
  <c r="C124" i="12" a="1"/>
  <c r="C124" i="12" s="1"/>
  <c r="D124" i="12" a="1"/>
  <c r="D124" i="12" s="1"/>
  <c r="E124" i="12" a="1"/>
  <c r="E124" i="12" s="1"/>
  <c r="F124" i="12" a="1"/>
  <c r="F124" i="12" s="1"/>
  <c r="I124" i="12" a="1"/>
  <c r="I124" i="12" s="1"/>
  <c r="J124" i="12" a="1"/>
  <c r="J124" i="12" s="1"/>
  <c r="N124" i="12" a="1"/>
  <c r="N124" i="12" s="1"/>
  <c r="P124" i="12" a="1"/>
  <c r="P124" i="12" s="1"/>
  <c r="Q124" i="12" a="1"/>
  <c r="Q124" i="12" s="1"/>
  <c r="C125" i="12" a="1"/>
  <c r="C125" i="12" s="1"/>
  <c r="D125" i="12" a="1"/>
  <c r="D125" i="12" s="1"/>
  <c r="E125" i="12" a="1"/>
  <c r="E125" i="12" s="1"/>
  <c r="F125" i="12" a="1"/>
  <c r="F125" i="12" s="1"/>
  <c r="I125" i="12" a="1"/>
  <c r="I125" i="12" s="1"/>
  <c r="J125" i="12" a="1"/>
  <c r="J125" i="12" s="1"/>
  <c r="N125" i="12" a="1"/>
  <c r="N125" i="12" s="1"/>
  <c r="P125" i="12" a="1"/>
  <c r="P125" i="12" s="1"/>
  <c r="Q125" i="12" a="1"/>
  <c r="Q125" i="12" s="1"/>
  <c r="C126" i="12" a="1"/>
  <c r="C126" i="12" s="1"/>
  <c r="D126" i="12" a="1"/>
  <c r="D126" i="12" s="1"/>
  <c r="E126" i="12" a="1"/>
  <c r="E126" i="12" s="1"/>
  <c r="F126" i="12" a="1"/>
  <c r="F126" i="12" s="1"/>
  <c r="I126" i="12" a="1"/>
  <c r="I126" i="12" s="1"/>
  <c r="J126" i="12" a="1"/>
  <c r="J126" i="12" s="1"/>
  <c r="N126" i="12" a="1"/>
  <c r="N126" i="12" s="1"/>
  <c r="P126" i="12" a="1"/>
  <c r="P126" i="12" s="1"/>
  <c r="Q126" i="12" a="1"/>
  <c r="Q126" i="12" s="1"/>
  <c r="C127" i="12" a="1"/>
  <c r="C127" i="12" s="1"/>
  <c r="D127" i="12" a="1"/>
  <c r="D127" i="12" s="1"/>
  <c r="E127" i="12" a="1"/>
  <c r="E127" i="12" s="1"/>
  <c r="F127" i="12" a="1"/>
  <c r="F127" i="12" s="1"/>
  <c r="I127" i="12" a="1"/>
  <c r="I127" i="12" s="1"/>
  <c r="J127" i="12" a="1"/>
  <c r="J127" i="12" s="1"/>
  <c r="N127" i="12" a="1"/>
  <c r="N127" i="12" s="1"/>
  <c r="P127" i="12" a="1"/>
  <c r="P127" i="12" s="1"/>
  <c r="Q127" i="12" a="1"/>
  <c r="Q127" i="12" s="1"/>
  <c r="C128" i="12" a="1"/>
  <c r="C128" i="12" s="1"/>
  <c r="D128" i="12" a="1"/>
  <c r="D128" i="12" s="1"/>
  <c r="E128" i="12" a="1"/>
  <c r="E128" i="12" s="1"/>
  <c r="F128" i="12" a="1"/>
  <c r="F128" i="12" s="1"/>
  <c r="I128" i="12" a="1"/>
  <c r="I128" i="12" s="1"/>
  <c r="J128" i="12" a="1"/>
  <c r="J128" i="12" s="1"/>
  <c r="N128" i="12" a="1"/>
  <c r="N128" i="12" s="1"/>
  <c r="P128" i="12" a="1"/>
  <c r="P128" i="12" s="1"/>
  <c r="Q128" i="12" a="1"/>
  <c r="Q128" i="12" s="1"/>
  <c r="C129" i="12" a="1"/>
  <c r="C129" i="12" s="1"/>
  <c r="D129" i="12" a="1"/>
  <c r="D129" i="12" s="1"/>
  <c r="E129" i="12" a="1"/>
  <c r="E129" i="12" s="1"/>
  <c r="F129" i="12" a="1"/>
  <c r="F129" i="12" s="1"/>
  <c r="I129" i="12" a="1"/>
  <c r="I129" i="12" s="1"/>
  <c r="J129" i="12" a="1"/>
  <c r="J129" i="12" s="1"/>
  <c r="N129" i="12" a="1"/>
  <c r="N129" i="12" s="1"/>
  <c r="P129" i="12" a="1"/>
  <c r="P129" i="12" s="1"/>
  <c r="Q129" i="12" a="1"/>
  <c r="Q129" i="12" s="1"/>
  <c r="C130" i="12" a="1"/>
  <c r="C130" i="12" s="1"/>
  <c r="D130" i="12" a="1"/>
  <c r="D130" i="12" s="1"/>
  <c r="E130" i="12" a="1"/>
  <c r="E130" i="12" s="1"/>
  <c r="F130" i="12" a="1"/>
  <c r="F130" i="12" s="1"/>
  <c r="I130" i="12" a="1"/>
  <c r="I130" i="12" s="1"/>
  <c r="J130" i="12" a="1"/>
  <c r="J130" i="12" s="1"/>
  <c r="N130" i="12" a="1"/>
  <c r="N130" i="12" s="1"/>
  <c r="P130" i="12" a="1"/>
  <c r="P130" i="12" s="1"/>
  <c r="Q130" i="12" a="1"/>
  <c r="Q130" i="12" s="1"/>
  <c r="C131" i="12" a="1"/>
  <c r="C131" i="12" s="1"/>
  <c r="D131" i="12" a="1"/>
  <c r="D131" i="12" s="1"/>
  <c r="E131" i="12" a="1"/>
  <c r="E131" i="12" s="1"/>
  <c r="F131" i="12" a="1"/>
  <c r="F131" i="12" s="1"/>
  <c r="I131" i="12" a="1"/>
  <c r="I131" i="12" s="1"/>
  <c r="J131" i="12" a="1"/>
  <c r="J131" i="12" s="1"/>
  <c r="N131" i="12" a="1"/>
  <c r="N131" i="12" s="1"/>
  <c r="P131" i="12" a="1"/>
  <c r="P131" i="12" s="1"/>
  <c r="Q131" i="12" a="1"/>
  <c r="Q131" i="12" s="1"/>
  <c r="C132" i="12" a="1"/>
  <c r="C132" i="12" s="1"/>
  <c r="D132" i="12" a="1"/>
  <c r="D132" i="12" s="1"/>
  <c r="E132" i="12" a="1"/>
  <c r="E132" i="12" s="1"/>
  <c r="F132" i="12" a="1"/>
  <c r="F132" i="12" s="1"/>
  <c r="I132" i="12" a="1"/>
  <c r="I132" i="12" s="1"/>
  <c r="J132" i="12" a="1"/>
  <c r="J132" i="12" s="1"/>
  <c r="N132" i="12" a="1"/>
  <c r="N132" i="12" s="1"/>
  <c r="P132" i="12" a="1"/>
  <c r="P132" i="12" s="1"/>
  <c r="Q132" i="12" a="1"/>
  <c r="Q132" i="12" s="1"/>
  <c r="C133" i="12" a="1"/>
  <c r="C133" i="12" s="1"/>
  <c r="D133" i="12" a="1"/>
  <c r="D133" i="12" s="1"/>
  <c r="E133" i="12" a="1"/>
  <c r="E133" i="12" s="1"/>
  <c r="F133" i="12" a="1"/>
  <c r="F133" i="12" s="1"/>
  <c r="I133" i="12" a="1"/>
  <c r="I133" i="12" s="1"/>
  <c r="J133" i="12" a="1"/>
  <c r="J133" i="12" s="1"/>
  <c r="N133" i="12" a="1"/>
  <c r="N133" i="12" s="1"/>
  <c r="P133" i="12" a="1"/>
  <c r="P133" i="12" s="1"/>
  <c r="Q133" i="12" a="1"/>
  <c r="Q133" i="12" s="1"/>
  <c r="C134" i="12" a="1"/>
  <c r="C134" i="12" s="1"/>
  <c r="D134" i="12" a="1"/>
  <c r="D134" i="12" s="1"/>
  <c r="E134" i="12" a="1"/>
  <c r="E134" i="12" s="1"/>
  <c r="F134" i="12" a="1"/>
  <c r="F134" i="12" s="1"/>
  <c r="I134" i="12" a="1"/>
  <c r="I134" i="12" s="1"/>
  <c r="J134" i="12" a="1"/>
  <c r="J134" i="12" s="1"/>
  <c r="N134" i="12" a="1"/>
  <c r="N134" i="12" s="1"/>
  <c r="P134" i="12" a="1"/>
  <c r="P134" i="12" s="1"/>
  <c r="Q134" i="12" a="1"/>
  <c r="Q134" i="12" s="1"/>
  <c r="C135" i="12" a="1"/>
  <c r="C135" i="12" s="1"/>
  <c r="D135" i="12" a="1"/>
  <c r="D135" i="12" s="1"/>
  <c r="E135" i="12" a="1"/>
  <c r="E135" i="12" s="1"/>
  <c r="F135" i="12" a="1"/>
  <c r="F135" i="12" s="1"/>
  <c r="I135" i="12" a="1"/>
  <c r="I135" i="12" s="1"/>
  <c r="J135" i="12" a="1"/>
  <c r="J135" i="12" s="1"/>
  <c r="N135" i="12" a="1"/>
  <c r="N135" i="12" s="1"/>
  <c r="P135" i="12" a="1"/>
  <c r="P135" i="12" s="1"/>
  <c r="Q135" i="12" a="1"/>
  <c r="Q135" i="12" s="1"/>
  <c r="C136" i="12" a="1"/>
  <c r="C136" i="12" s="1"/>
  <c r="D136" i="12" a="1"/>
  <c r="D136" i="12" s="1"/>
  <c r="E136" i="12" a="1"/>
  <c r="E136" i="12" s="1"/>
  <c r="F136" i="12" a="1"/>
  <c r="F136" i="12" s="1"/>
  <c r="I136" i="12" a="1"/>
  <c r="I136" i="12" s="1"/>
  <c r="J136" i="12" a="1"/>
  <c r="J136" i="12" s="1"/>
  <c r="N136" i="12" a="1"/>
  <c r="N136" i="12" s="1"/>
  <c r="P136" i="12" a="1"/>
  <c r="P136" i="12" s="1"/>
  <c r="Q136" i="12" a="1"/>
  <c r="Q136" i="12" s="1"/>
  <c r="C137" i="12" a="1"/>
  <c r="C137" i="12" s="1"/>
  <c r="D137" i="12" a="1"/>
  <c r="D137" i="12" s="1"/>
  <c r="E137" i="12" a="1"/>
  <c r="E137" i="12" s="1"/>
  <c r="F137" i="12" a="1"/>
  <c r="F137" i="12" s="1"/>
  <c r="I137" i="12" a="1"/>
  <c r="I137" i="12" s="1"/>
  <c r="J137" i="12" a="1"/>
  <c r="J137" i="12" s="1"/>
  <c r="N137" i="12" a="1"/>
  <c r="N137" i="12" s="1"/>
  <c r="P137" i="12" a="1"/>
  <c r="P137" i="12" s="1"/>
  <c r="Q137" i="12" a="1"/>
  <c r="Q137" i="12" s="1"/>
  <c r="C138" i="12" a="1"/>
  <c r="C138" i="12" s="1"/>
  <c r="D138" i="12" a="1"/>
  <c r="D138" i="12" s="1"/>
  <c r="E138" i="12" a="1"/>
  <c r="E138" i="12" s="1"/>
  <c r="F138" i="12" a="1"/>
  <c r="F138" i="12" s="1"/>
  <c r="I138" i="12" a="1"/>
  <c r="I138" i="12" s="1"/>
  <c r="J138" i="12" a="1"/>
  <c r="J138" i="12" s="1"/>
  <c r="N138" i="12" a="1"/>
  <c r="N138" i="12" s="1"/>
  <c r="P138" i="12" a="1"/>
  <c r="P138" i="12" s="1"/>
  <c r="Q138" i="12" a="1"/>
  <c r="Q138" i="12" s="1"/>
  <c r="C139" i="12" a="1"/>
  <c r="C139" i="12" s="1"/>
  <c r="D139" i="12" a="1"/>
  <c r="D139" i="12" s="1"/>
  <c r="E139" i="12" a="1"/>
  <c r="E139" i="12" s="1"/>
  <c r="F139" i="12" a="1"/>
  <c r="F139" i="12" s="1"/>
  <c r="I139" i="12" a="1"/>
  <c r="I139" i="12" s="1"/>
  <c r="J139" i="12" a="1"/>
  <c r="J139" i="12" s="1"/>
  <c r="N139" i="12" a="1"/>
  <c r="N139" i="12" s="1"/>
  <c r="P139" i="12" a="1"/>
  <c r="P139" i="12" s="1"/>
  <c r="Q139" i="12" a="1"/>
  <c r="Q139" i="12" s="1"/>
  <c r="C140" i="12" a="1"/>
  <c r="C140" i="12" s="1"/>
  <c r="D140" i="12" a="1"/>
  <c r="D140" i="12" s="1"/>
  <c r="E140" i="12" a="1"/>
  <c r="E140" i="12" s="1"/>
  <c r="F140" i="12" a="1"/>
  <c r="F140" i="12" s="1"/>
  <c r="I140" i="12" a="1"/>
  <c r="I140" i="12" s="1"/>
  <c r="J140" i="12" a="1"/>
  <c r="J140" i="12" s="1"/>
  <c r="N140" i="12" a="1"/>
  <c r="N140" i="12" s="1"/>
  <c r="P140" i="12" a="1"/>
  <c r="P140" i="12" s="1"/>
  <c r="Q140" i="12" a="1"/>
  <c r="Q140" i="12" s="1"/>
  <c r="C141" i="12" a="1"/>
  <c r="C141" i="12" s="1"/>
  <c r="D141" i="12" a="1"/>
  <c r="D141" i="12" s="1"/>
  <c r="E141" i="12" a="1"/>
  <c r="E141" i="12" s="1"/>
  <c r="F141" i="12" a="1"/>
  <c r="F141" i="12" s="1"/>
  <c r="I141" i="12" a="1"/>
  <c r="I141" i="12" s="1"/>
  <c r="J141" i="12" a="1"/>
  <c r="J141" i="12" s="1"/>
  <c r="N141" i="12" a="1"/>
  <c r="N141" i="12" s="1"/>
  <c r="P141" i="12" a="1"/>
  <c r="P141" i="12" s="1"/>
  <c r="Q141" i="12" a="1"/>
  <c r="Q141" i="12" s="1"/>
  <c r="C142" i="12" a="1"/>
  <c r="C142" i="12" s="1"/>
  <c r="D142" i="12" a="1"/>
  <c r="D142" i="12" s="1"/>
  <c r="E142" i="12" a="1"/>
  <c r="E142" i="12" s="1"/>
  <c r="F142" i="12" a="1"/>
  <c r="F142" i="12" s="1"/>
  <c r="I142" i="12" a="1"/>
  <c r="I142" i="12" s="1"/>
  <c r="J142" i="12" a="1"/>
  <c r="J142" i="12" s="1"/>
  <c r="N142" i="12" a="1"/>
  <c r="N142" i="12" s="1"/>
  <c r="P142" i="12" a="1"/>
  <c r="P142" i="12" s="1"/>
  <c r="Q142" i="12" a="1"/>
  <c r="Q142" i="12" s="1"/>
  <c r="C143" i="12" a="1"/>
  <c r="C143" i="12" s="1"/>
  <c r="D143" i="12" a="1"/>
  <c r="D143" i="12" s="1"/>
  <c r="E143" i="12" a="1"/>
  <c r="E143" i="12" s="1"/>
  <c r="F143" i="12" a="1"/>
  <c r="F143" i="12" s="1"/>
  <c r="I143" i="12" a="1"/>
  <c r="I143" i="12" s="1"/>
  <c r="J143" i="12" a="1"/>
  <c r="J143" i="12" s="1"/>
  <c r="N143" i="12" a="1"/>
  <c r="N143" i="12" s="1"/>
  <c r="P143" i="12" a="1"/>
  <c r="P143" i="12" s="1"/>
  <c r="Q143" i="12" a="1"/>
  <c r="Q143" i="12" s="1"/>
  <c r="Q113" i="12" a="1"/>
  <c r="Q113" i="12" s="1"/>
  <c r="P113" i="12" a="1"/>
  <c r="P113" i="12" s="1"/>
  <c r="N113" i="12" a="1"/>
  <c r="N113" i="12" s="1"/>
  <c r="J113" i="12" a="1"/>
  <c r="J113" i="12" s="1"/>
  <c r="I113" i="12" a="1"/>
  <c r="I113" i="12" s="1"/>
  <c r="F113" i="12" a="1"/>
  <c r="F113" i="12" s="1"/>
  <c r="E113" i="12" a="1"/>
  <c r="E113" i="12" s="1"/>
  <c r="D113" i="12" a="1"/>
  <c r="D113" i="12" s="1"/>
  <c r="C113" i="12" a="1"/>
  <c r="C113" i="12" s="1"/>
  <c r="C79" i="12" a="1"/>
  <c r="C79" i="12" s="1"/>
  <c r="D79" i="12" a="1"/>
  <c r="D79" i="12" s="1"/>
  <c r="E79" i="12" a="1"/>
  <c r="E79" i="12" s="1"/>
  <c r="F79" i="12" a="1"/>
  <c r="F79" i="12" s="1"/>
  <c r="I79" i="12" a="1"/>
  <c r="I79" i="12" s="1"/>
  <c r="J79" i="12" a="1"/>
  <c r="J79" i="12" s="1"/>
  <c r="N79" i="12" a="1"/>
  <c r="N79" i="12" s="1"/>
  <c r="C80" i="12" a="1"/>
  <c r="C80" i="12" s="1"/>
  <c r="D80" i="12" a="1"/>
  <c r="D80" i="12" s="1"/>
  <c r="E80" i="12" a="1"/>
  <c r="E80" i="12" s="1"/>
  <c r="F80" i="12" a="1"/>
  <c r="F80" i="12" s="1"/>
  <c r="I80" i="12" a="1"/>
  <c r="I80" i="12" s="1"/>
  <c r="J80" i="12" a="1"/>
  <c r="J80" i="12" s="1"/>
  <c r="N80" i="12" a="1"/>
  <c r="N80" i="12" s="1"/>
  <c r="C81" i="12" a="1"/>
  <c r="C81" i="12" s="1"/>
  <c r="D81" i="12" a="1"/>
  <c r="D81" i="12" s="1"/>
  <c r="E81" i="12" a="1"/>
  <c r="E81" i="12" s="1"/>
  <c r="F81" i="12" a="1"/>
  <c r="F81" i="12" s="1"/>
  <c r="I81" i="12" a="1"/>
  <c r="I81" i="12" s="1"/>
  <c r="J81" i="12" a="1"/>
  <c r="J81" i="12" s="1"/>
  <c r="N81" i="12" a="1"/>
  <c r="N81" i="12" s="1"/>
  <c r="C82" i="12" a="1"/>
  <c r="C82" i="12" s="1"/>
  <c r="D82" i="12" a="1"/>
  <c r="D82" i="12" s="1"/>
  <c r="E82" i="12" a="1"/>
  <c r="E82" i="12" s="1"/>
  <c r="F82" i="12" a="1"/>
  <c r="F82" i="12" s="1"/>
  <c r="I82" i="12" a="1"/>
  <c r="I82" i="12" s="1"/>
  <c r="J82" i="12" a="1"/>
  <c r="J82" i="12" s="1"/>
  <c r="N82" i="12" a="1"/>
  <c r="N82" i="12" s="1"/>
  <c r="C83" i="12" a="1"/>
  <c r="C83" i="12" s="1"/>
  <c r="D83" i="12" a="1"/>
  <c r="D83" i="12" s="1"/>
  <c r="E83" i="12" a="1"/>
  <c r="E83" i="12" s="1"/>
  <c r="F83" i="12" a="1"/>
  <c r="F83" i="12" s="1"/>
  <c r="I83" i="12" a="1"/>
  <c r="I83" i="12" s="1"/>
  <c r="J83" i="12" a="1"/>
  <c r="J83" i="12" s="1"/>
  <c r="N83" i="12" a="1"/>
  <c r="N83" i="12" s="1"/>
  <c r="C84" i="12" a="1"/>
  <c r="C84" i="12" s="1"/>
  <c r="D84" i="12" a="1"/>
  <c r="D84" i="12" s="1"/>
  <c r="E84" i="12" a="1"/>
  <c r="E84" i="12" s="1"/>
  <c r="F84" i="12" a="1"/>
  <c r="F84" i="12" s="1"/>
  <c r="I84" i="12" a="1"/>
  <c r="I84" i="12" s="1"/>
  <c r="J84" i="12" a="1"/>
  <c r="J84" i="12" s="1"/>
  <c r="N84" i="12" a="1"/>
  <c r="N84" i="12" s="1"/>
  <c r="C85" i="12" a="1"/>
  <c r="C85" i="12" s="1"/>
  <c r="D85" i="12" a="1"/>
  <c r="D85" i="12" s="1"/>
  <c r="E85" i="12" a="1"/>
  <c r="E85" i="12" s="1"/>
  <c r="F85" i="12" a="1"/>
  <c r="F85" i="12" s="1"/>
  <c r="I85" i="12" a="1"/>
  <c r="I85" i="12" s="1"/>
  <c r="J85" i="12" a="1"/>
  <c r="J85" i="12" s="1"/>
  <c r="N85" i="12" a="1"/>
  <c r="N85" i="12" s="1"/>
  <c r="C86" i="12" a="1"/>
  <c r="C86" i="12" s="1"/>
  <c r="D86" i="12" a="1"/>
  <c r="D86" i="12" s="1"/>
  <c r="E86" i="12" a="1"/>
  <c r="E86" i="12" s="1"/>
  <c r="F86" i="12" a="1"/>
  <c r="F86" i="12" s="1"/>
  <c r="I86" i="12" a="1"/>
  <c r="I86" i="12" s="1"/>
  <c r="J86" i="12" a="1"/>
  <c r="J86" i="12" s="1"/>
  <c r="N86" i="12" a="1"/>
  <c r="N86" i="12" s="1"/>
  <c r="C87" i="12" a="1"/>
  <c r="C87" i="12" s="1"/>
  <c r="D87" i="12" a="1"/>
  <c r="D87" i="12" s="1"/>
  <c r="E87" i="12" a="1"/>
  <c r="E87" i="12" s="1"/>
  <c r="F87" i="12" a="1"/>
  <c r="F87" i="12" s="1"/>
  <c r="I87" i="12" a="1"/>
  <c r="I87" i="12" s="1"/>
  <c r="J87" i="12" a="1"/>
  <c r="J87" i="12" s="1"/>
  <c r="N87" i="12" a="1"/>
  <c r="N87" i="12" s="1"/>
  <c r="C88" i="12" a="1"/>
  <c r="C88" i="12" s="1"/>
  <c r="D88" i="12" a="1"/>
  <c r="D88" i="12" s="1"/>
  <c r="E88" i="12" a="1"/>
  <c r="E88" i="12" s="1"/>
  <c r="F88" i="12" a="1"/>
  <c r="F88" i="12" s="1"/>
  <c r="I88" i="12" a="1"/>
  <c r="I88" i="12" s="1"/>
  <c r="J88" i="12" a="1"/>
  <c r="J88" i="12" s="1"/>
  <c r="N88" i="12" a="1"/>
  <c r="N88" i="12" s="1"/>
  <c r="C89" i="12" a="1"/>
  <c r="C89" i="12" s="1"/>
  <c r="D89" i="12" a="1"/>
  <c r="D89" i="12" s="1"/>
  <c r="E89" i="12" a="1"/>
  <c r="E89" i="12" s="1"/>
  <c r="F89" i="12" a="1"/>
  <c r="F89" i="12" s="1"/>
  <c r="I89" i="12" a="1"/>
  <c r="I89" i="12" s="1"/>
  <c r="J89" i="12" a="1"/>
  <c r="J89" i="12" s="1"/>
  <c r="N89" i="12" a="1"/>
  <c r="N89" i="12" s="1"/>
  <c r="C90" i="12" a="1"/>
  <c r="C90" i="12" s="1"/>
  <c r="D90" i="12" a="1"/>
  <c r="D90" i="12" s="1"/>
  <c r="E90" i="12" a="1"/>
  <c r="E90" i="12" s="1"/>
  <c r="F90" i="12" a="1"/>
  <c r="F90" i="12" s="1"/>
  <c r="I90" i="12" a="1"/>
  <c r="I90" i="12" s="1"/>
  <c r="J90" i="12" a="1"/>
  <c r="J90" i="12" s="1"/>
  <c r="N90" i="12" a="1"/>
  <c r="N90" i="12" s="1"/>
  <c r="C91" i="12" a="1"/>
  <c r="C91" i="12" s="1"/>
  <c r="D91" i="12" a="1"/>
  <c r="D91" i="12" s="1"/>
  <c r="E91" i="12" a="1"/>
  <c r="E91" i="12" s="1"/>
  <c r="F91" i="12" a="1"/>
  <c r="F91" i="12" s="1"/>
  <c r="I91" i="12" a="1"/>
  <c r="I91" i="12" s="1"/>
  <c r="J91" i="12" a="1"/>
  <c r="J91" i="12" s="1"/>
  <c r="N91" i="12" a="1"/>
  <c r="N91" i="12" s="1"/>
  <c r="C92" i="12" a="1"/>
  <c r="C92" i="12" s="1"/>
  <c r="D92" i="12" a="1"/>
  <c r="D92" i="12" s="1"/>
  <c r="E92" i="12" a="1"/>
  <c r="E92" i="12" s="1"/>
  <c r="F92" i="12" a="1"/>
  <c r="F92" i="12" s="1"/>
  <c r="I92" i="12" a="1"/>
  <c r="I92" i="12" s="1"/>
  <c r="J92" i="12" a="1"/>
  <c r="J92" i="12" s="1"/>
  <c r="N92" i="12" a="1"/>
  <c r="N92" i="12" s="1"/>
  <c r="C93" i="12" a="1"/>
  <c r="C93" i="12" s="1"/>
  <c r="D93" i="12" a="1"/>
  <c r="D93" i="12" s="1"/>
  <c r="E93" i="12" a="1"/>
  <c r="E93" i="12" s="1"/>
  <c r="F93" i="12" a="1"/>
  <c r="F93" i="12" s="1"/>
  <c r="I93" i="12" a="1"/>
  <c r="I93" i="12" s="1"/>
  <c r="J93" i="12" a="1"/>
  <c r="J93" i="12" s="1"/>
  <c r="N93" i="12" a="1"/>
  <c r="N93" i="12" s="1"/>
  <c r="C94" i="12" a="1"/>
  <c r="C94" i="12" s="1"/>
  <c r="D94" i="12" a="1"/>
  <c r="D94" i="12" s="1"/>
  <c r="E94" i="12" a="1"/>
  <c r="E94" i="12" s="1"/>
  <c r="F94" i="12" a="1"/>
  <c r="F94" i="12" s="1"/>
  <c r="I94" i="12" a="1"/>
  <c r="I94" i="12" s="1"/>
  <c r="J94" i="12" a="1"/>
  <c r="J94" i="12" s="1"/>
  <c r="N94" i="12" a="1"/>
  <c r="N94" i="12" s="1"/>
  <c r="C95" i="12" a="1"/>
  <c r="C95" i="12" s="1"/>
  <c r="D95" i="12" a="1"/>
  <c r="D95" i="12" s="1"/>
  <c r="E95" i="12" a="1"/>
  <c r="E95" i="12" s="1"/>
  <c r="F95" i="12" a="1"/>
  <c r="F95" i="12" s="1"/>
  <c r="I95" i="12" a="1"/>
  <c r="I95" i="12" s="1"/>
  <c r="J95" i="12" a="1"/>
  <c r="J95" i="12" s="1"/>
  <c r="N95" i="12" a="1"/>
  <c r="N95" i="12" s="1"/>
  <c r="C96" i="12" a="1"/>
  <c r="C96" i="12" s="1"/>
  <c r="D96" i="12" a="1"/>
  <c r="D96" i="12" s="1"/>
  <c r="E96" i="12" a="1"/>
  <c r="E96" i="12" s="1"/>
  <c r="F96" i="12" a="1"/>
  <c r="F96" i="12" s="1"/>
  <c r="I96" i="12" a="1"/>
  <c r="I96" i="12" s="1"/>
  <c r="J96" i="12" a="1"/>
  <c r="J96" i="12" s="1"/>
  <c r="N96" i="12" a="1"/>
  <c r="N96" i="12" s="1"/>
  <c r="C97" i="12" a="1"/>
  <c r="C97" i="12" s="1"/>
  <c r="D97" i="12" a="1"/>
  <c r="D97" i="12" s="1"/>
  <c r="E97" i="12" a="1"/>
  <c r="E97" i="12" s="1"/>
  <c r="F97" i="12" a="1"/>
  <c r="F97" i="12" s="1"/>
  <c r="I97" i="12" a="1"/>
  <c r="I97" i="12" s="1"/>
  <c r="J97" i="12" a="1"/>
  <c r="J97" i="12" s="1"/>
  <c r="N97" i="12" a="1"/>
  <c r="N97" i="12" s="1"/>
  <c r="C98" i="12" a="1"/>
  <c r="C98" i="12" s="1"/>
  <c r="D98" i="12" a="1"/>
  <c r="D98" i="12" s="1"/>
  <c r="E98" i="12" a="1"/>
  <c r="E98" i="12" s="1"/>
  <c r="F98" i="12" a="1"/>
  <c r="F98" i="12" s="1"/>
  <c r="I98" i="12" a="1"/>
  <c r="I98" i="12" s="1"/>
  <c r="J98" i="12" a="1"/>
  <c r="J98" i="12" s="1"/>
  <c r="N98" i="12" a="1"/>
  <c r="N98" i="12" s="1"/>
  <c r="C99" i="12" a="1"/>
  <c r="C99" i="12" s="1"/>
  <c r="D99" i="12" a="1"/>
  <c r="D99" i="12" s="1"/>
  <c r="E99" i="12" a="1"/>
  <c r="E99" i="12" s="1"/>
  <c r="F99" i="12" a="1"/>
  <c r="F99" i="12" s="1"/>
  <c r="I99" i="12" a="1"/>
  <c r="I99" i="12" s="1"/>
  <c r="J99" i="12" a="1"/>
  <c r="J99" i="12" s="1"/>
  <c r="N99" i="12" a="1"/>
  <c r="N99" i="12" s="1"/>
  <c r="C100" i="12" a="1"/>
  <c r="C100" i="12" s="1"/>
  <c r="D100" i="12" a="1"/>
  <c r="D100" i="12" s="1"/>
  <c r="E100" i="12" a="1"/>
  <c r="E100" i="12" s="1"/>
  <c r="F100" i="12" a="1"/>
  <c r="F100" i="12" s="1"/>
  <c r="I100" i="12" a="1"/>
  <c r="I100" i="12" s="1"/>
  <c r="J100" i="12" a="1"/>
  <c r="J100" i="12" s="1"/>
  <c r="N100" i="12" a="1"/>
  <c r="N100" i="12" s="1"/>
  <c r="C101" i="12" a="1"/>
  <c r="C101" i="12" s="1"/>
  <c r="D101" i="12" a="1"/>
  <c r="D101" i="12" s="1"/>
  <c r="E101" i="12" a="1"/>
  <c r="E101" i="12" s="1"/>
  <c r="F101" i="12" a="1"/>
  <c r="F101" i="12" s="1"/>
  <c r="I101" i="12" a="1"/>
  <c r="I101" i="12" s="1"/>
  <c r="J101" i="12" a="1"/>
  <c r="J101" i="12" s="1"/>
  <c r="N101" i="12" a="1"/>
  <c r="N101" i="12" s="1"/>
  <c r="C102" i="12" a="1"/>
  <c r="C102" i="12" s="1"/>
  <c r="D102" i="12" a="1"/>
  <c r="D102" i="12" s="1"/>
  <c r="E102" i="12" a="1"/>
  <c r="E102" i="12" s="1"/>
  <c r="F102" i="12" a="1"/>
  <c r="F102" i="12" s="1"/>
  <c r="I102" i="12" a="1"/>
  <c r="I102" i="12" s="1"/>
  <c r="J102" i="12" a="1"/>
  <c r="J102" i="12" s="1"/>
  <c r="N102" i="12" a="1"/>
  <c r="N102" i="12" s="1"/>
  <c r="C103" i="12" a="1"/>
  <c r="C103" i="12" s="1"/>
  <c r="D103" i="12" a="1"/>
  <c r="D103" i="12" s="1"/>
  <c r="E103" i="12" a="1"/>
  <c r="E103" i="12" s="1"/>
  <c r="F103" i="12" a="1"/>
  <c r="F103" i="12" s="1"/>
  <c r="I103" i="12" a="1"/>
  <c r="I103" i="12" s="1"/>
  <c r="J103" i="12" a="1"/>
  <c r="J103" i="12" s="1"/>
  <c r="N103" i="12" a="1"/>
  <c r="N103" i="12" s="1"/>
  <c r="C104" i="12" a="1"/>
  <c r="C104" i="12" s="1"/>
  <c r="D104" i="12" a="1"/>
  <c r="D104" i="12" s="1"/>
  <c r="E104" i="12" a="1"/>
  <c r="E104" i="12" s="1"/>
  <c r="F104" i="12" a="1"/>
  <c r="F104" i="12" s="1"/>
  <c r="I104" i="12" a="1"/>
  <c r="I104" i="12" s="1"/>
  <c r="J104" i="12" a="1"/>
  <c r="J104" i="12" s="1"/>
  <c r="N104" i="12" a="1"/>
  <c r="N104" i="12" s="1"/>
  <c r="C105" i="12" a="1"/>
  <c r="C105" i="12" s="1"/>
  <c r="D105" i="12" a="1"/>
  <c r="D105" i="12" s="1"/>
  <c r="E105" i="12" a="1"/>
  <c r="E105" i="12" s="1"/>
  <c r="F105" i="12" a="1"/>
  <c r="F105" i="12" s="1"/>
  <c r="I105" i="12" a="1"/>
  <c r="I105" i="12" s="1"/>
  <c r="J105" i="12" a="1"/>
  <c r="J105" i="12" s="1"/>
  <c r="N105" i="12" a="1"/>
  <c r="N105" i="12" s="1"/>
  <c r="C106" i="12" a="1"/>
  <c r="C106" i="12" s="1"/>
  <c r="D106" i="12" a="1"/>
  <c r="D106" i="12" s="1"/>
  <c r="E106" i="12" a="1"/>
  <c r="E106" i="12" s="1"/>
  <c r="F106" i="12" a="1"/>
  <c r="F106" i="12" s="1"/>
  <c r="I106" i="12" a="1"/>
  <c r="I106" i="12" s="1"/>
  <c r="J106" i="12" a="1"/>
  <c r="J106" i="12" s="1"/>
  <c r="N106" i="12" a="1"/>
  <c r="N106" i="12" s="1"/>
  <c r="C107" i="12" a="1"/>
  <c r="C107" i="12" s="1"/>
  <c r="D107" i="12" a="1"/>
  <c r="D107" i="12" s="1"/>
  <c r="E107" i="12" a="1"/>
  <c r="E107" i="12" s="1"/>
  <c r="F107" i="12" a="1"/>
  <c r="F107" i="12" s="1"/>
  <c r="I107" i="12" a="1"/>
  <c r="I107" i="12" s="1"/>
  <c r="J107" i="12" a="1"/>
  <c r="J107" i="12" s="1"/>
  <c r="N107" i="12" a="1"/>
  <c r="N107" i="12" s="1"/>
  <c r="N78" i="12" a="1"/>
  <c r="N78" i="12" s="1"/>
  <c r="J78" i="12" a="1"/>
  <c r="J78" i="12" s="1"/>
  <c r="I78" i="12" a="1"/>
  <c r="I78" i="12" s="1"/>
  <c r="F78" i="12" a="1"/>
  <c r="F78" i="12" s="1"/>
  <c r="E78" i="12" a="1"/>
  <c r="E78" i="12" s="1"/>
  <c r="D78" i="12" a="1"/>
  <c r="D78" i="12" s="1"/>
  <c r="C78" i="12" a="1"/>
  <c r="C78" i="12" s="1"/>
  <c r="C43" i="12" l="1" a="1"/>
  <c r="C43" i="12" s="1"/>
  <c r="D43" i="12" a="1"/>
  <c r="D43" i="12" s="1"/>
  <c r="E43" i="12" a="1"/>
  <c r="E43" i="12" s="1"/>
  <c r="F43" i="12" a="1"/>
  <c r="F43" i="12" s="1"/>
  <c r="I43" i="12" a="1"/>
  <c r="I43" i="12" s="1"/>
  <c r="J43" i="12" a="1"/>
  <c r="J43" i="12" s="1"/>
  <c r="N43" i="12" a="1"/>
  <c r="N43" i="12" s="1"/>
  <c r="P43" i="12" a="1"/>
  <c r="P43" i="12" s="1"/>
  <c r="Q43" i="12" a="1"/>
  <c r="Q43" i="12" s="1"/>
  <c r="C44" i="12" a="1"/>
  <c r="C44" i="12" s="1"/>
  <c r="D44" i="12" a="1"/>
  <c r="D44" i="12" s="1"/>
  <c r="E44" i="12" a="1"/>
  <c r="E44" i="12" s="1"/>
  <c r="F44" i="12" a="1"/>
  <c r="F44" i="12" s="1"/>
  <c r="I44" i="12" a="1"/>
  <c r="I44" i="12" s="1"/>
  <c r="J44" i="12" a="1"/>
  <c r="J44" i="12" s="1"/>
  <c r="N44" i="12" a="1"/>
  <c r="N44" i="12" s="1"/>
  <c r="P44" i="12" a="1"/>
  <c r="P44" i="12" s="1"/>
  <c r="Q44" i="12" a="1"/>
  <c r="Q44" i="12" s="1"/>
  <c r="C45" i="12" a="1"/>
  <c r="C45" i="12" s="1"/>
  <c r="D45" i="12" a="1"/>
  <c r="D45" i="12" s="1"/>
  <c r="E45" i="12" a="1"/>
  <c r="E45" i="12" s="1"/>
  <c r="F45" i="12" a="1"/>
  <c r="F45" i="12" s="1"/>
  <c r="I45" i="12" a="1"/>
  <c r="I45" i="12" s="1"/>
  <c r="J45" i="12" a="1"/>
  <c r="J45" i="12" s="1"/>
  <c r="N45" i="12" a="1"/>
  <c r="N45" i="12" s="1"/>
  <c r="P45" i="12" a="1"/>
  <c r="P45" i="12" s="1"/>
  <c r="Q45" i="12" a="1"/>
  <c r="Q45" i="12" s="1"/>
  <c r="C46" i="12" a="1"/>
  <c r="C46" i="12" s="1"/>
  <c r="D46" i="12" a="1"/>
  <c r="D46" i="12" s="1"/>
  <c r="E46" i="12" a="1"/>
  <c r="E46" i="12" s="1"/>
  <c r="F46" i="12" a="1"/>
  <c r="F46" i="12" s="1"/>
  <c r="I46" i="12" a="1"/>
  <c r="I46" i="12" s="1"/>
  <c r="J46" i="12" a="1"/>
  <c r="J46" i="12" s="1"/>
  <c r="N46" i="12" a="1"/>
  <c r="N46" i="12" s="1"/>
  <c r="P46" i="12" a="1"/>
  <c r="P46" i="12" s="1"/>
  <c r="Q46" i="12" a="1"/>
  <c r="Q46" i="12" s="1"/>
  <c r="C47" i="12" a="1"/>
  <c r="C47" i="12" s="1"/>
  <c r="D47" i="12" a="1"/>
  <c r="D47" i="12" s="1"/>
  <c r="E47" i="12" a="1"/>
  <c r="E47" i="12" s="1"/>
  <c r="F47" i="12" a="1"/>
  <c r="F47" i="12" s="1"/>
  <c r="I47" i="12" a="1"/>
  <c r="I47" i="12" s="1"/>
  <c r="J47" i="12" a="1"/>
  <c r="J47" i="12" s="1"/>
  <c r="N47" i="12" a="1"/>
  <c r="N47" i="12" s="1"/>
  <c r="P47" i="12" a="1"/>
  <c r="P47" i="12" s="1"/>
  <c r="Q47" i="12" a="1"/>
  <c r="Q47" i="12" s="1"/>
  <c r="C48" i="12" a="1"/>
  <c r="C48" i="12" s="1"/>
  <c r="D48" i="12" a="1"/>
  <c r="D48" i="12" s="1"/>
  <c r="E48" i="12" a="1"/>
  <c r="E48" i="12" s="1"/>
  <c r="F48" i="12" a="1"/>
  <c r="F48" i="12" s="1"/>
  <c r="I48" i="12" a="1"/>
  <c r="I48" i="12" s="1"/>
  <c r="J48" i="12" a="1"/>
  <c r="J48" i="12" s="1"/>
  <c r="N48" i="12" a="1"/>
  <c r="N48" i="12" s="1"/>
  <c r="P48" i="12" a="1"/>
  <c r="P48" i="12" s="1"/>
  <c r="Q48" i="12" a="1"/>
  <c r="Q48" i="12" s="1"/>
  <c r="C49" i="12" a="1"/>
  <c r="C49" i="12" s="1"/>
  <c r="D49" i="12" a="1"/>
  <c r="D49" i="12" s="1"/>
  <c r="E49" i="12" a="1"/>
  <c r="E49" i="12" s="1"/>
  <c r="F49" i="12" a="1"/>
  <c r="F49" i="12" s="1"/>
  <c r="I49" i="12" a="1"/>
  <c r="I49" i="12" s="1"/>
  <c r="J49" i="12" a="1"/>
  <c r="J49" i="12" s="1"/>
  <c r="N49" i="12" a="1"/>
  <c r="N49" i="12" s="1"/>
  <c r="P49" i="12" a="1"/>
  <c r="P49" i="12" s="1"/>
  <c r="Q49" i="12" a="1"/>
  <c r="Q49" i="12" s="1"/>
  <c r="C50" i="12" a="1"/>
  <c r="C50" i="12" s="1"/>
  <c r="D50" i="12" a="1"/>
  <c r="D50" i="12" s="1"/>
  <c r="E50" i="12" a="1"/>
  <c r="E50" i="12" s="1"/>
  <c r="F50" i="12" a="1"/>
  <c r="F50" i="12" s="1"/>
  <c r="I50" i="12" a="1"/>
  <c r="I50" i="12" s="1"/>
  <c r="J50" i="12" a="1"/>
  <c r="J50" i="12" s="1"/>
  <c r="N50" i="12" a="1"/>
  <c r="N50" i="12" s="1"/>
  <c r="P50" i="12" a="1"/>
  <c r="P50" i="12" s="1"/>
  <c r="Q50" i="12" a="1"/>
  <c r="Q50" i="12" s="1"/>
  <c r="C51" i="12" a="1"/>
  <c r="C51" i="12" s="1"/>
  <c r="D51" i="12" a="1"/>
  <c r="D51" i="12" s="1"/>
  <c r="E51" i="12" a="1"/>
  <c r="E51" i="12" s="1"/>
  <c r="F51" i="12" a="1"/>
  <c r="F51" i="12" s="1"/>
  <c r="I51" i="12" a="1"/>
  <c r="I51" i="12" s="1"/>
  <c r="J51" i="12" a="1"/>
  <c r="J51" i="12" s="1"/>
  <c r="N51" i="12" a="1"/>
  <c r="N51" i="12" s="1"/>
  <c r="P51" i="12" a="1"/>
  <c r="P51" i="12" s="1"/>
  <c r="Q51" i="12" a="1"/>
  <c r="Q51" i="12" s="1"/>
  <c r="C52" i="12" a="1"/>
  <c r="C52" i="12" s="1"/>
  <c r="D52" i="12" a="1"/>
  <c r="D52" i="12" s="1"/>
  <c r="E52" i="12" a="1"/>
  <c r="E52" i="12" s="1"/>
  <c r="F52" i="12" a="1"/>
  <c r="F52" i="12" s="1"/>
  <c r="I52" i="12" a="1"/>
  <c r="I52" i="12" s="1"/>
  <c r="J52" i="12" a="1"/>
  <c r="J52" i="12" s="1"/>
  <c r="N52" i="12" a="1"/>
  <c r="N52" i="12" s="1"/>
  <c r="P52" i="12" a="1"/>
  <c r="P52" i="12" s="1"/>
  <c r="Q52" i="12" a="1"/>
  <c r="Q52" i="12" s="1"/>
  <c r="C53" i="12" a="1"/>
  <c r="C53" i="12" s="1"/>
  <c r="D53" i="12" a="1"/>
  <c r="D53" i="12" s="1"/>
  <c r="E53" i="12" a="1"/>
  <c r="E53" i="12" s="1"/>
  <c r="F53" i="12" a="1"/>
  <c r="F53" i="12" s="1"/>
  <c r="I53" i="12" a="1"/>
  <c r="I53" i="12" s="1"/>
  <c r="J53" i="12" a="1"/>
  <c r="J53" i="12" s="1"/>
  <c r="N53" i="12" a="1"/>
  <c r="N53" i="12" s="1"/>
  <c r="P53" i="12" a="1"/>
  <c r="P53" i="12" s="1"/>
  <c r="Q53" i="12" a="1"/>
  <c r="Q53" i="12" s="1"/>
  <c r="C54" i="12" a="1"/>
  <c r="C54" i="12" s="1"/>
  <c r="D54" i="12" a="1"/>
  <c r="D54" i="12" s="1"/>
  <c r="E54" i="12" a="1"/>
  <c r="E54" i="12" s="1"/>
  <c r="F54" i="12" a="1"/>
  <c r="F54" i="12" s="1"/>
  <c r="I54" i="12" a="1"/>
  <c r="I54" i="12" s="1"/>
  <c r="J54" i="12" a="1"/>
  <c r="J54" i="12" s="1"/>
  <c r="N54" i="12" a="1"/>
  <c r="N54" i="12" s="1"/>
  <c r="P54" i="12" a="1"/>
  <c r="P54" i="12" s="1"/>
  <c r="Q54" i="12" a="1"/>
  <c r="Q54" i="12" s="1"/>
  <c r="C55" i="12" a="1"/>
  <c r="C55" i="12" s="1"/>
  <c r="D55" i="12" a="1"/>
  <c r="D55" i="12" s="1"/>
  <c r="E55" i="12" a="1"/>
  <c r="E55" i="12" s="1"/>
  <c r="F55" i="12" a="1"/>
  <c r="F55" i="12" s="1"/>
  <c r="I55" i="12" a="1"/>
  <c r="I55" i="12" s="1"/>
  <c r="J55" i="12" a="1"/>
  <c r="J55" i="12" s="1"/>
  <c r="N55" i="12" a="1"/>
  <c r="N55" i="12" s="1"/>
  <c r="P55" i="12" a="1"/>
  <c r="P55" i="12" s="1"/>
  <c r="Q55" i="12" a="1"/>
  <c r="Q55" i="12" s="1"/>
  <c r="C56" i="12" a="1"/>
  <c r="C56" i="12" s="1"/>
  <c r="D56" i="12" a="1"/>
  <c r="D56" i="12" s="1"/>
  <c r="E56" i="12" a="1"/>
  <c r="E56" i="12" s="1"/>
  <c r="F56" i="12" a="1"/>
  <c r="F56" i="12" s="1"/>
  <c r="I56" i="12" a="1"/>
  <c r="I56" i="12" s="1"/>
  <c r="J56" i="12" a="1"/>
  <c r="J56" i="12" s="1"/>
  <c r="N56" i="12" a="1"/>
  <c r="N56" i="12" s="1"/>
  <c r="P56" i="12" a="1"/>
  <c r="P56" i="12" s="1"/>
  <c r="Q56" i="12" a="1"/>
  <c r="Q56" i="12" s="1"/>
  <c r="C57" i="12" a="1"/>
  <c r="C57" i="12" s="1"/>
  <c r="D57" i="12" a="1"/>
  <c r="D57" i="12" s="1"/>
  <c r="E57" i="12" a="1"/>
  <c r="E57" i="12" s="1"/>
  <c r="F57" i="12" a="1"/>
  <c r="F57" i="12" s="1"/>
  <c r="I57" i="12" a="1"/>
  <c r="I57" i="12" s="1"/>
  <c r="J57" i="12" a="1"/>
  <c r="J57" i="12" s="1"/>
  <c r="N57" i="12" a="1"/>
  <c r="N57" i="12" s="1"/>
  <c r="P57" i="12" a="1"/>
  <c r="P57" i="12" s="1"/>
  <c r="Q57" i="12" a="1"/>
  <c r="Q57" i="12" s="1"/>
  <c r="C58" i="12" a="1"/>
  <c r="C58" i="12" s="1"/>
  <c r="D58" i="12" a="1"/>
  <c r="D58" i="12" s="1"/>
  <c r="E58" i="12" a="1"/>
  <c r="E58" i="12" s="1"/>
  <c r="F58" i="12" a="1"/>
  <c r="F58" i="12" s="1"/>
  <c r="I58" i="12" a="1"/>
  <c r="I58" i="12" s="1"/>
  <c r="J58" i="12" a="1"/>
  <c r="J58" i="12" s="1"/>
  <c r="N58" i="12" a="1"/>
  <c r="N58" i="12" s="1"/>
  <c r="P58" i="12" a="1"/>
  <c r="P58" i="12" s="1"/>
  <c r="Q58" i="12" a="1"/>
  <c r="Q58" i="12" s="1"/>
  <c r="C59" i="12" a="1"/>
  <c r="C59" i="12" s="1"/>
  <c r="D59" i="12" a="1"/>
  <c r="D59" i="12" s="1"/>
  <c r="E59" i="12" a="1"/>
  <c r="E59" i="12" s="1"/>
  <c r="F59" i="12" a="1"/>
  <c r="F59" i="12" s="1"/>
  <c r="I59" i="12" a="1"/>
  <c r="I59" i="12" s="1"/>
  <c r="J59" i="12" a="1"/>
  <c r="J59" i="12" s="1"/>
  <c r="N59" i="12" a="1"/>
  <c r="N59" i="12" s="1"/>
  <c r="P59" i="12" a="1"/>
  <c r="P59" i="12" s="1"/>
  <c r="Q59" i="12" a="1"/>
  <c r="Q59" i="12" s="1"/>
  <c r="C60" i="12" a="1"/>
  <c r="C60" i="12" s="1"/>
  <c r="D60" i="12" a="1"/>
  <c r="D60" i="12" s="1"/>
  <c r="E60" i="12" a="1"/>
  <c r="E60" i="12" s="1"/>
  <c r="F60" i="12" a="1"/>
  <c r="F60" i="12" s="1"/>
  <c r="I60" i="12" a="1"/>
  <c r="I60" i="12" s="1"/>
  <c r="J60" i="12" a="1"/>
  <c r="J60" i="12" s="1"/>
  <c r="N60" i="12" a="1"/>
  <c r="N60" i="12" s="1"/>
  <c r="P60" i="12" a="1"/>
  <c r="P60" i="12" s="1"/>
  <c r="Q60" i="12" a="1"/>
  <c r="Q60" i="12" s="1"/>
  <c r="C61" i="12" a="1"/>
  <c r="C61" i="12" s="1"/>
  <c r="D61" i="12" a="1"/>
  <c r="D61" i="12" s="1"/>
  <c r="E61" i="12" a="1"/>
  <c r="E61" i="12" s="1"/>
  <c r="F61" i="12" a="1"/>
  <c r="F61" i="12" s="1"/>
  <c r="I61" i="12" a="1"/>
  <c r="I61" i="12" s="1"/>
  <c r="J61" i="12" a="1"/>
  <c r="J61" i="12" s="1"/>
  <c r="N61" i="12" a="1"/>
  <c r="N61" i="12" s="1"/>
  <c r="P61" i="12" a="1"/>
  <c r="P61" i="12" s="1"/>
  <c r="Q61" i="12" a="1"/>
  <c r="Q61" i="12" s="1"/>
  <c r="C62" i="12" a="1"/>
  <c r="C62" i="12" s="1"/>
  <c r="D62" i="12" a="1"/>
  <c r="D62" i="12" s="1"/>
  <c r="E62" i="12" a="1"/>
  <c r="E62" i="12" s="1"/>
  <c r="F62" i="12" a="1"/>
  <c r="F62" i="12" s="1"/>
  <c r="I62" i="12" a="1"/>
  <c r="I62" i="12" s="1"/>
  <c r="J62" i="12" a="1"/>
  <c r="J62" i="12" s="1"/>
  <c r="N62" i="12" a="1"/>
  <c r="N62" i="12" s="1"/>
  <c r="P62" i="12" a="1"/>
  <c r="P62" i="12" s="1"/>
  <c r="Q62" i="12" a="1"/>
  <c r="Q62" i="12" s="1"/>
  <c r="C63" i="12" a="1"/>
  <c r="C63" i="12" s="1"/>
  <c r="D63" i="12" a="1"/>
  <c r="D63" i="12" s="1"/>
  <c r="E63" i="12" a="1"/>
  <c r="E63" i="12" s="1"/>
  <c r="F63" i="12" a="1"/>
  <c r="F63" i="12" s="1"/>
  <c r="I63" i="12" a="1"/>
  <c r="I63" i="12" s="1"/>
  <c r="J63" i="12" a="1"/>
  <c r="J63" i="12" s="1"/>
  <c r="N63" i="12" a="1"/>
  <c r="N63" i="12" s="1"/>
  <c r="P63" i="12" a="1"/>
  <c r="P63" i="12" s="1"/>
  <c r="Q63" i="12" a="1"/>
  <c r="Q63" i="12" s="1"/>
  <c r="C64" i="12" a="1"/>
  <c r="C64" i="12" s="1"/>
  <c r="D64" i="12" a="1"/>
  <c r="D64" i="12" s="1"/>
  <c r="E64" i="12" a="1"/>
  <c r="E64" i="12" s="1"/>
  <c r="F64" i="12" a="1"/>
  <c r="F64" i="12" s="1"/>
  <c r="I64" i="12" a="1"/>
  <c r="I64" i="12" s="1"/>
  <c r="J64" i="12" a="1"/>
  <c r="J64" i="12" s="1"/>
  <c r="N64" i="12" a="1"/>
  <c r="N64" i="12" s="1"/>
  <c r="P64" i="12" a="1"/>
  <c r="P64" i="12" s="1"/>
  <c r="Q64" i="12" a="1"/>
  <c r="Q64" i="12" s="1"/>
  <c r="C65" i="12" a="1"/>
  <c r="C65" i="12" s="1"/>
  <c r="D65" i="12" a="1"/>
  <c r="D65" i="12" s="1"/>
  <c r="E65" i="12" a="1"/>
  <c r="E65" i="12" s="1"/>
  <c r="F65" i="12" a="1"/>
  <c r="F65" i="12" s="1"/>
  <c r="I65" i="12" a="1"/>
  <c r="I65" i="12" s="1"/>
  <c r="J65" i="12" a="1"/>
  <c r="J65" i="12" s="1"/>
  <c r="N65" i="12" a="1"/>
  <c r="N65" i="12" s="1"/>
  <c r="P65" i="12" a="1"/>
  <c r="P65" i="12" s="1"/>
  <c r="Q65" i="12" a="1"/>
  <c r="Q65" i="12" s="1"/>
  <c r="C66" i="12" a="1"/>
  <c r="C66" i="12" s="1"/>
  <c r="D66" i="12" a="1"/>
  <c r="D66" i="12" s="1"/>
  <c r="E66" i="12" a="1"/>
  <c r="E66" i="12" s="1"/>
  <c r="F66" i="12" a="1"/>
  <c r="F66" i="12" s="1"/>
  <c r="I66" i="12" a="1"/>
  <c r="I66" i="12" s="1"/>
  <c r="J66" i="12" a="1"/>
  <c r="J66" i="12" s="1"/>
  <c r="N66" i="12" a="1"/>
  <c r="N66" i="12" s="1"/>
  <c r="P66" i="12" a="1"/>
  <c r="P66" i="12" s="1"/>
  <c r="Q66" i="12" a="1"/>
  <c r="Q66" i="12" s="1"/>
  <c r="C67" i="12" a="1"/>
  <c r="C67" i="12" s="1"/>
  <c r="D67" i="12" a="1"/>
  <c r="D67" i="12" s="1"/>
  <c r="E67" i="12" a="1"/>
  <c r="E67" i="12" s="1"/>
  <c r="F67" i="12" a="1"/>
  <c r="F67" i="12" s="1"/>
  <c r="I67" i="12" a="1"/>
  <c r="I67" i="12" s="1"/>
  <c r="J67" i="12" a="1"/>
  <c r="J67" i="12" s="1"/>
  <c r="N67" i="12" a="1"/>
  <c r="N67" i="12" s="1"/>
  <c r="P67" i="12" a="1"/>
  <c r="P67" i="12" s="1"/>
  <c r="Q67" i="12" a="1"/>
  <c r="Q67" i="12" s="1"/>
  <c r="C68" i="12" a="1"/>
  <c r="C68" i="12" s="1"/>
  <c r="D68" i="12" a="1"/>
  <c r="D68" i="12" s="1"/>
  <c r="E68" i="12" a="1"/>
  <c r="E68" i="12" s="1"/>
  <c r="F68" i="12" a="1"/>
  <c r="F68" i="12" s="1"/>
  <c r="I68" i="12" a="1"/>
  <c r="I68" i="12" s="1"/>
  <c r="J68" i="12" a="1"/>
  <c r="J68" i="12" s="1"/>
  <c r="N68" i="12" a="1"/>
  <c r="N68" i="12" s="1"/>
  <c r="P68" i="12" a="1"/>
  <c r="P68" i="12" s="1"/>
  <c r="Q68" i="12" a="1"/>
  <c r="Q68" i="12" s="1"/>
  <c r="C69" i="12" a="1"/>
  <c r="C69" i="12" s="1"/>
  <c r="D69" i="12" a="1"/>
  <c r="D69" i="12" s="1"/>
  <c r="E69" i="12" a="1"/>
  <c r="E69" i="12" s="1"/>
  <c r="F69" i="12" a="1"/>
  <c r="F69" i="12" s="1"/>
  <c r="I69" i="12" a="1"/>
  <c r="I69" i="12" s="1"/>
  <c r="J69" i="12" a="1"/>
  <c r="J69" i="12" s="1"/>
  <c r="N69" i="12" a="1"/>
  <c r="N69" i="12" s="1"/>
  <c r="P69" i="12" a="1"/>
  <c r="P69" i="12" s="1"/>
  <c r="Q69" i="12" a="1"/>
  <c r="Q69" i="12" s="1"/>
  <c r="C70" i="12" a="1"/>
  <c r="C70" i="12" s="1"/>
  <c r="D70" i="12" a="1"/>
  <c r="D70" i="12" s="1"/>
  <c r="E70" i="12" a="1"/>
  <c r="E70" i="12" s="1"/>
  <c r="F70" i="12" a="1"/>
  <c r="F70" i="12" s="1"/>
  <c r="I70" i="12" a="1"/>
  <c r="I70" i="12" s="1"/>
  <c r="J70" i="12" a="1"/>
  <c r="J70" i="12" s="1"/>
  <c r="N70" i="12" a="1"/>
  <c r="N70" i="12" s="1"/>
  <c r="P70" i="12" a="1"/>
  <c r="P70" i="12" s="1"/>
  <c r="Q70" i="12" a="1"/>
  <c r="Q70" i="12" s="1"/>
  <c r="C71" i="12" a="1"/>
  <c r="C71" i="12" s="1"/>
  <c r="D71" i="12" a="1"/>
  <c r="D71" i="12" s="1"/>
  <c r="E71" i="12" a="1"/>
  <c r="E71" i="12" s="1"/>
  <c r="F71" i="12" a="1"/>
  <c r="F71" i="12" s="1"/>
  <c r="I71" i="12" a="1"/>
  <c r="I71" i="12" s="1"/>
  <c r="J71" i="12" a="1"/>
  <c r="J71" i="12" s="1"/>
  <c r="N71" i="12" a="1"/>
  <c r="N71" i="12" s="1"/>
  <c r="P71" i="12" a="1"/>
  <c r="P71" i="12" s="1"/>
  <c r="Q71" i="12" a="1"/>
  <c r="Q71" i="12" s="1"/>
  <c r="C72" i="12" a="1"/>
  <c r="C72" i="12" s="1"/>
  <c r="D72" i="12" a="1"/>
  <c r="D72" i="12" s="1"/>
  <c r="E72" i="12" a="1"/>
  <c r="E72" i="12" s="1"/>
  <c r="F72" i="12" a="1"/>
  <c r="F72" i="12" s="1"/>
  <c r="I72" i="12" a="1"/>
  <c r="I72" i="12" s="1"/>
  <c r="J72" i="12" a="1"/>
  <c r="J72" i="12" s="1"/>
  <c r="N72" i="12" a="1"/>
  <c r="N72" i="12" s="1"/>
  <c r="P72" i="12" a="1"/>
  <c r="P72" i="12" s="1"/>
  <c r="Q72" i="12" a="1"/>
  <c r="Q72" i="12" s="1"/>
  <c r="M10" i="12" a="1"/>
  <c r="M10" i="12" s="1"/>
  <c r="M11" i="12" a="1"/>
  <c r="M11" i="12" s="1"/>
  <c r="M12" i="12" a="1"/>
  <c r="M12" i="12" s="1"/>
  <c r="M13" i="12" a="1"/>
  <c r="M13" i="12" s="1"/>
  <c r="M14" i="12" a="1"/>
  <c r="M14" i="12" s="1"/>
  <c r="M15" i="12" a="1"/>
  <c r="M15" i="12" s="1"/>
  <c r="M16" i="12" a="1"/>
  <c r="M16" i="12" s="1"/>
  <c r="M17" i="12" a="1"/>
  <c r="M17" i="12" s="1"/>
  <c r="M18" i="12" a="1"/>
  <c r="M18" i="12" s="1"/>
  <c r="M19" i="12" a="1"/>
  <c r="M19" i="12" s="1"/>
  <c r="M20" i="12" a="1"/>
  <c r="M20" i="12" s="1"/>
  <c r="M21" i="12" a="1"/>
  <c r="M21" i="12" s="1"/>
  <c r="M22" i="12" a="1"/>
  <c r="M22" i="12" s="1"/>
  <c r="M23" i="12" a="1"/>
  <c r="M23" i="12" s="1"/>
  <c r="M24" i="12" a="1"/>
  <c r="M24" i="12" s="1"/>
  <c r="M25" i="12" a="1"/>
  <c r="M25" i="12" s="1"/>
  <c r="M26" i="12" a="1"/>
  <c r="M26" i="12" s="1"/>
  <c r="M27" i="12" a="1"/>
  <c r="M27" i="12" s="1"/>
  <c r="M28" i="12" a="1"/>
  <c r="M28" i="12" s="1"/>
  <c r="M29" i="12" a="1"/>
  <c r="M29" i="12" s="1"/>
  <c r="M30" i="12" a="1"/>
  <c r="M30" i="12" s="1"/>
  <c r="M31" i="12" a="1"/>
  <c r="M31" i="12" s="1"/>
  <c r="M32" i="12" a="1"/>
  <c r="M32" i="12" s="1"/>
  <c r="M33" i="12" a="1"/>
  <c r="M33" i="12" s="1"/>
  <c r="M34" i="12" a="1"/>
  <c r="M34" i="12" s="1"/>
  <c r="M35" i="12" a="1"/>
  <c r="M35" i="12" s="1"/>
  <c r="M36" i="12" a="1"/>
  <c r="M36" i="12" s="1"/>
  <c r="M9" i="12" a="1"/>
  <c r="M9" i="12" s="1"/>
  <c r="Q42" i="12" a="1"/>
  <c r="Q42" i="12" s="1"/>
  <c r="P42" i="12" a="1"/>
  <c r="P42" i="12" s="1"/>
  <c r="N42" i="12" a="1"/>
  <c r="N42" i="12" s="1"/>
  <c r="J42" i="12" a="1"/>
  <c r="J42" i="12" s="1"/>
  <c r="I42" i="12" a="1"/>
  <c r="I42" i="12" s="1"/>
  <c r="F42" i="12" a="1"/>
  <c r="F42" i="12" s="1"/>
  <c r="E42" i="12" a="1"/>
  <c r="E42" i="12" s="1"/>
  <c r="D42" i="12" a="1"/>
  <c r="D42" i="12" s="1"/>
  <c r="C42" i="12" a="1"/>
  <c r="C42" i="12" s="1"/>
  <c r="I10" i="12" a="1"/>
  <c r="I10" i="12" s="1"/>
  <c r="J10" i="12" a="1"/>
  <c r="J10" i="12" s="1"/>
  <c r="N10" i="12" a="1"/>
  <c r="N10" i="12" s="1"/>
  <c r="I11" i="12" a="1"/>
  <c r="I11" i="12" s="1"/>
  <c r="J11" i="12" a="1"/>
  <c r="J11" i="12" s="1"/>
  <c r="N11" i="12" a="1"/>
  <c r="N11" i="12" s="1"/>
  <c r="I12" i="12" a="1"/>
  <c r="I12" i="12" s="1"/>
  <c r="J12" i="12" a="1"/>
  <c r="J12" i="12" s="1"/>
  <c r="N12" i="12" a="1"/>
  <c r="N12" i="12" s="1"/>
  <c r="I13" i="12" a="1"/>
  <c r="I13" i="12" s="1"/>
  <c r="J13" i="12" a="1"/>
  <c r="J13" i="12" s="1"/>
  <c r="N13" i="12" a="1"/>
  <c r="N13" i="12" s="1"/>
  <c r="I14" i="12" a="1"/>
  <c r="I14" i="12" s="1"/>
  <c r="J14" i="12" a="1"/>
  <c r="J14" i="12" s="1"/>
  <c r="N14" i="12" a="1"/>
  <c r="N14" i="12" s="1"/>
  <c r="I15" i="12" a="1"/>
  <c r="I15" i="12" s="1"/>
  <c r="J15" i="12" a="1"/>
  <c r="J15" i="12" s="1"/>
  <c r="N15" i="12" a="1"/>
  <c r="N15" i="12" s="1"/>
  <c r="I16" i="12" a="1"/>
  <c r="I16" i="12" s="1"/>
  <c r="J16" i="12" a="1"/>
  <c r="J16" i="12" s="1"/>
  <c r="N16" i="12" a="1"/>
  <c r="N16" i="12" s="1"/>
  <c r="I17" i="12" a="1"/>
  <c r="I17" i="12" s="1"/>
  <c r="J17" i="12" a="1"/>
  <c r="J17" i="12" s="1"/>
  <c r="N17" i="12" a="1"/>
  <c r="N17" i="12" s="1"/>
  <c r="I18" i="12" a="1"/>
  <c r="I18" i="12" s="1"/>
  <c r="J18" i="12" a="1"/>
  <c r="J18" i="12" s="1"/>
  <c r="N18" i="12" a="1"/>
  <c r="N18" i="12" s="1"/>
  <c r="I19" i="12" a="1"/>
  <c r="I19" i="12" s="1"/>
  <c r="J19" i="12" a="1"/>
  <c r="J19" i="12" s="1"/>
  <c r="N19" i="12" a="1"/>
  <c r="N19" i="12" s="1"/>
  <c r="I20" i="12" a="1"/>
  <c r="I20" i="12" s="1"/>
  <c r="J20" i="12" a="1"/>
  <c r="J20" i="12" s="1"/>
  <c r="N20" i="12" a="1"/>
  <c r="N20" i="12" s="1"/>
  <c r="I21" i="12" a="1"/>
  <c r="I21" i="12" s="1"/>
  <c r="J21" i="12" a="1"/>
  <c r="J21" i="12" s="1"/>
  <c r="N21" i="12" a="1"/>
  <c r="N21" i="12" s="1"/>
  <c r="I22" i="12" a="1"/>
  <c r="I22" i="12" s="1"/>
  <c r="J22" i="12" a="1"/>
  <c r="J22" i="12" s="1"/>
  <c r="N22" i="12" a="1"/>
  <c r="N22" i="12" s="1"/>
  <c r="I23" i="12" a="1"/>
  <c r="I23" i="12" s="1"/>
  <c r="J23" i="12" a="1"/>
  <c r="J23" i="12" s="1"/>
  <c r="N23" i="12" a="1"/>
  <c r="N23" i="12" s="1"/>
  <c r="I24" i="12" a="1"/>
  <c r="I24" i="12" s="1"/>
  <c r="J24" i="12" a="1"/>
  <c r="J24" i="12" s="1"/>
  <c r="N24" i="12" a="1"/>
  <c r="N24" i="12" s="1"/>
  <c r="I25" i="12" a="1"/>
  <c r="I25" i="12" s="1"/>
  <c r="J25" i="12" a="1"/>
  <c r="J25" i="12" s="1"/>
  <c r="N25" i="12" a="1"/>
  <c r="N25" i="12" s="1"/>
  <c r="I26" i="12" a="1"/>
  <c r="I26" i="12" s="1"/>
  <c r="J26" i="12" a="1"/>
  <c r="J26" i="12" s="1"/>
  <c r="N26" i="12" a="1"/>
  <c r="N26" i="12" s="1"/>
  <c r="I27" i="12" a="1"/>
  <c r="I27" i="12" s="1"/>
  <c r="J27" i="12" a="1"/>
  <c r="J27" i="12" s="1"/>
  <c r="N27" i="12" a="1"/>
  <c r="N27" i="12" s="1"/>
  <c r="I28" i="12" a="1"/>
  <c r="I28" i="12" s="1"/>
  <c r="J28" i="12" a="1"/>
  <c r="J28" i="12" s="1"/>
  <c r="N28" i="12" a="1"/>
  <c r="N28" i="12" s="1"/>
  <c r="I29" i="12" a="1"/>
  <c r="I29" i="12" s="1"/>
  <c r="J29" i="12" a="1"/>
  <c r="J29" i="12" s="1"/>
  <c r="N29" i="12" a="1"/>
  <c r="N29" i="12" s="1"/>
  <c r="I30" i="12" a="1"/>
  <c r="I30" i="12" s="1"/>
  <c r="J30" i="12" a="1"/>
  <c r="J30" i="12" s="1"/>
  <c r="N30" i="12" a="1"/>
  <c r="N30" i="12" s="1"/>
  <c r="I31" i="12" a="1"/>
  <c r="I31" i="12" s="1"/>
  <c r="J31" i="12" a="1"/>
  <c r="J31" i="12" s="1"/>
  <c r="N31" i="12" a="1"/>
  <c r="N31" i="12" s="1"/>
  <c r="I32" i="12" a="1"/>
  <c r="I32" i="12" s="1"/>
  <c r="J32" i="12" a="1"/>
  <c r="J32" i="12" s="1"/>
  <c r="N32" i="12" a="1"/>
  <c r="N32" i="12" s="1"/>
  <c r="I33" i="12" a="1"/>
  <c r="I33" i="12" s="1"/>
  <c r="J33" i="12" a="1"/>
  <c r="J33" i="12" s="1"/>
  <c r="N33" i="12" a="1"/>
  <c r="N33" i="12" s="1"/>
  <c r="I34" i="12" a="1"/>
  <c r="I34" i="12" s="1"/>
  <c r="J34" i="12" a="1"/>
  <c r="J34" i="12" s="1"/>
  <c r="N34" i="12" a="1"/>
  <c r="N34" i="12" s="1"/>
  <c r="I35" i="12" a="1"/>
  <c r="I35" i="12" s="1"/>
  <c r="J35" i="12" a="1"/>
  <c r="J35" i="12" s="1"/>
  <c r="N35" i="12" a="1"/>
  <c r="N35" i="12" s="1"/>
  <c r="I36" i="12" a="1"/>
  <c r="I36" i="12" s="1"/>
  <c r="J36" i="12" a="1"/>
  <c r="J36" i="12" s="1"/>
  <c r="N36" i="12" a="1"/>
  <c r="N36" i="12" s="1"/>
  <c r="N9" i="12" a="1"/>
  <c r="N9" i="12" s="1"/>
  <c r="J9" i="12" a="1"/>
  <c r="J9" i="12" s="1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9" i="12" a="1"/>
  <c r="F9" i="12" s="1"/>
  <c r="D10" i="12" a="1"/>
  <c r="D10" i="12" s="1"/>
  <c r="D11" i="12" a="1"/>
  <c r="D11" i="12" s="1"/>
  <c r="D12" i="12" a="1"/>
  <c r="D12" i="12" s="1"/>
  <c r="D13" i="12" a="1"/>
  <c r="D13" i="12" s="1"/>
  <c r="D14" i="12" a="1"/>
  <c r="D14" i="12" s="1"/>
  <c r="D15" i="12" a="1"/>
  <c r="D15" i="12" s="1"/>
  <c r="D16" i="12" a="1"/>
  <c r="D16" i="12" s="1"/>
  <c r="D17" i="12" a="1"/>
  <c r="D17" i="12" s="1"/>
  <c r="D18" i="12" a="1"/>
  <c r="D18" i="12" s="1"/>
  <c r="D19" i="12" a="1"/>
  <c r="D19" i="12" s="1"/>
  <c r="D20" i="12" a="1"/>
  <c r="D20" i="12" s="1"/>
  <c r="D21" i="12" a="1"/>
  <c r="D21" i="12" s="1"/>
  <c r="D22" i="12" a="1"/>
  <c r="D22" i="12" s="1"/>
  <c r="D23" i="12" a="1"/>
  <c r="D23" i="12" s="1"/>
  <c r="D24" i="12" a="1"/>
  <c r="D24" i="12" s="1"/>
  <c r="D25" i="12" a="1"/>
  <c r="D25" i="12" s="1"/>
  <c r="D26" i="12" a="1"/>
  <c r="D26" i="12" s="1"/>
  <c r="D27" i="12" a="1"/>
  <c r="D27" i="12" s="1"/>
  <c r="D28" i="12" a="1"/>
  <c r="D28" i="12" s="1"/>
  <c r="D29" i="12" a="1"/>
  <c r="D29" i="12" s="1"/>
  <c r="D30" i="12" a="1"/>
  <c r="D30" i="12" s="1"/>
  <c r="D31" i="12" a="1"/>
  <c r="D31" i="12" s="1"/>
  <c r="D32" i="12" a="1"/>
  <c r="D32" i="12" s="1"/>
  <c r="D33" i="12" a="1"/>
  <c r="D33" i="12" s="1"/>
  <c r="D34" i="12" a="1"/>
  <c r="D34" i="12" s="1"/>
  <c r="D35" i="12" a="1"/>
  <c r="D35" i="12" s="1"/>
  <c r="D36" i="12" a="1"/>
  <c r="D36" i="12" s="1"/>
  <c r="D9" i="12" a="1"/>
  <c r="D9" i="12" s="1"/>
  <c r="C10" i="12" a="1"/>
  <c r="C10" i="12" s="1"/>
  <c r="E10" i="12" a="1"/>
  <c r="E10" i="12" s="1"/>
  <c r="P10" i="12" a="1"/>
  <c r="P10" i="12" s="1"/>
  <c r="Q10" i="12" a="1"/>
  <c r="Q10" i="12" s="1"/>
  <c r="C11" i="12" a="1"/>
  <c r="C11" i="12" s="1"/>
  <c r="E11" i="12" a="1"/>
  <c r="E11" i="12" s="1"/>
  <c r="P11" i="12" a="1"/>
  <c r="P11" i="12" s="1"/>
  <c r="Q11" i="12" a="1"/>
  <c r="Q11" i="12" s="1"/>
  <c r="C12" i="12" a="1"/>
  <c r="C12" i="12" s="1"/>
  <c r="E12" i="12" a="1"/>
  <c r="E12" i="12" s="1"/>
  <c r="P12" i="12" a="1"/>
  <c r="P12" i="12" s="1"/>
  <c r="Q12" i="12" a="1"/>
  <c r="Q12" i="12" s="1"/>
  <c r="C13" i="12" a="1"/>
  <c r="C13" i="12" s="1"/>
  <c r="E13" i="12" a="1"/>
  <c r="E13" i="12" s="1"/>
  <c r="P13" i="12" a="1"/>
  <c r="P13" i="12" s="1"/>
  <c r="Q13" i="12" a="1"/>
  <c r="Q13" i="12" s="1"/>
  <c r="C14" i="12" a="1"/>
  <c r="C14" i="12" s="1"/>
  <c r="E14" i="12" a="1"/>
  <c r="E14" i="12" s="1"/>
  <c r="P14" i="12" a="1"/>
  <c r="P14" i="12" s="1"/>
  <c r="Q14" i="12" a="1"/>
  <c r="Q14" i="12" s="1"/>
  <c r="C15" i="12" a="1"/>
  <c r="C15" i="12" s="1"/>
  <c r="E15" i="12" a="1"/>
  <c r="E15" i="12" s="1"/>
  <c r="P15" i="12" a="1"/>
  <c r="P15" i="12" s="1"/>
  <c r="Q15" i="12" a="1"/>
  <c r="Q15" i="12" s="1"/>
  <c r="C16" i="12" a="1"/>
  <c r="C16" i="12" s="1"/>
  <c r="E16" i="12" a="1"/>
  <c r="E16" i="12" s="1"/>
  <c r="P16" i="12" a="1"/>
  <c r="P16" i="12" s="1"/>
  <c r="Q16" i="12" a="1"/>
  <c r="Q16" i="12" s="1"/>
  <c r="C17" i="12" a="1"/>
  <c r="C17" i="12" s="1"/>
  <c r="E17" i="12" a="1"/>
  <c r="E17" i="12" s="1"/>
  <c r="P17" i="12" a="1"/>
  <c r="P17" i="12" s="1"/>
  <c r="Q17" i="12" a="1"/>
  <c r="Q17" i="12" s="1"/>
  <c r="C18" i="12" a="1"/>
  <c r="C18" i="12" s="1"/>
  <c r="E18" i="12" a="1"/>
  <c r="E18" i="12" s="1"/>
  <c r="P18" i="12" a="1"/>
  <c r="P18" i="12" s="1"/>
  <c r="Q18" i="12" a="1"/>
  <c r="Q18" i="12" s="1"/>
  <c r="C19" i="12" a="1"/>
  <c r="C19" i="12" s="1"/>
  <c r="E19" i="12" a="1"/>
  <c r="E19" i="12" s="1"/>
  <c r="P19" i="12" a="1"/>
  <c r="P19" i="12" s="1"/>
  <c r="Q19" i="12" a="1"/>
  <c r="Q19" i="12" s="1"/>
  <c r="C20" i="12" a="1"/>
  <c r="C20" i="12" s="1"/>
  <c r="E20" i="12" a="1"/>
  <c r="E20" i="12" s="1"/>
  <c r="P20" i="12" a="1"/>
  <c r="P20" i="12" s="1"/>
  <c r="Q20" i="12" a="1"/>
  <c r="Q20" i="12" s="1"/>
  <c r="C21" i="12" a="1"/>
  <c r="C21" i="12" s="1"/>
  <c r="E21" i="12" a="1"/>
  <c r="E21" i="12" s="1"/>
  <c r="P21" i="12" a="1"/>
  <c r="P21" i="12" s="1"/>
  <c r="Q21" i="12" a="1"/>
  <c r="Q21" i="12" s="1"/>
  <c r="C22" i="12" a="1"/>
  <c r="C22" i="12" s="1"/>
  <c r="E22" i="12" a="1"/>
  <c r="E22" i="12" s="1"/>
  <c r="P22" i="12" a="1"/>
  <c r="P22" i="12" s="1"/>
  <c r="Q22" i="12" a="1"/>
  <c r="Q22" i="12" s="1"/>
  <c r="C23" i="12" a="1"/>
  <c r="C23" i="12" s="1"/>
  <c r="E23" i="12" a="1"/>
  <c r="E23" i="12" s="1"/>
  <c r="P23" i="12" a="1"/>
  <c r="P23" i="12" s="1"/>
  <c r="Q23" i="12" a="1"/>
  <c r="Q23" i="12" s="1"/>
  <c r="C24" i="12" a="1"/>
  <c r="C24" i="12" s="1"/>
  <c r="E24" i="12" a="1"/>
  <c r="E24" i="12" s="1"/>
  <c r="P24" i="12" a="1"/>
  <c r="P24" i="12" s="1"/>
  <c r="Q24" i="12" a="1"/>
  <c r="Q24" i="12" s="1"/>
  <c r="C25" i="12" a="1"/>
  <c r="C25" i="12" s="1"/>
  <c r="E25" i="12" a="1"/>
  <c r="E25" i="12" s="1"/>
  <c r="P25" i="12" a="1"/>
  <c r="P25" i="12" s="1"/>
  <c r="Q25" i="12" a="1"/>
  <c r="Q25" i="12" s="1"/>
  <c r="C26" i="12" a="1"/>
  <c r="C26" i="12" s="1"/>
  <c r="E26" i="12" a="1"/>
  <c r="E26" i="12" s="1"/>
  <c r="P26" i="12" a="1"/>
  <c r="P26" i="12" s="1"/>
  <c r="Q26" i="12" a="1"/>
  <c r="Q26" i="12" s="1"/>
  <c r="C27" i="12" a="1"/>
  <c r="C27" i="12" s="1"/>
  <c r="E27" i="12" a="1"/>
  <c r="E27" i="12" s="1"/>
  <c r="P27" i="12" a="1"/>
  <c r="P27" i="12" s="1"/>
  <c r="Q27" i="12" a="1"/>
  <c r="Q27" i="12" s="1"/>
  <c r="C28" i="12" a="1"/>
  <c r="C28" i="12" s="1"/>
  <c r="E28" i="12" a="1"/>
  <c r="E28" i="12" s="1"/>
  <c r="P28" i="12" a="1"/>
  <c r="P28" i="12" s="1"/>
  <c r="Q28" i="12" a="1"/>
  <c r="Q28" i="12" s="1"/>
  <c r="C29" i="12" a="1"/>
  <c r="C29" i="12" s="1"/>
  <c r="E29" i="12" a="1"/>
  <c r="E29" i="12" s="1"/>
  <c r="P29" i="12" a="1"/>
  <c r="P29" i="12" s="1"/>
  <c r="Q29" i="12" a="1"/>
  <c r="Q29" i="12" s="1"/>
  <c r="C30" i="12" a="1"/>
  <c r="C30" i="12" s="1"/>
  <c r="E30" i="12" a="1"/>
  <c r="E30" i="12" s="1"/>
  <c r="P30" i="12" a="1"/>
  <c r="P30" i="12" s="1"/>
  <c r="Q30" i="12" a="1"/>
  <c r="Q30" i="12" s="1"/>
  <c r="C31" i="12" a="1"/>
  <c r="C31" i="12" s="1"/>
  <c r="E31" i="12" a="1"/>
  <c r="E31" i="12" s="1"/>
  <c r="P31" i="12" a="1"/>
  <c r="P31" i="12" s="1"/>
  <c r="Q31" i="12" a="1"/>
  <c r="Q31" i="12" s="1"/>
  <c r="C32" i="12" a="1"/>
  <c r="C32" i="12" s="1"/>
  <c r="E32" i="12" a="1"/>
  <c r="E32" i="12" s="1"/>
  <c r="P32" i="12" a="1"/>
  <c r="P32" i="12" s="1"/>
  <c r="Q32" i="12" a="1"/>
  <c r="Q32" i="12" s="1"/>
  <c r="C33" i="12" a="1"/>
  <c r="C33" i="12" s="1"/>
  <c r="E33" i="12" a="1"/>
  <c r="E33" i="12" s="1"/>
  <c r="P33" i="12" a="1"/>
  <c r="P33" i="12" s="1"/>
  <c r="Q33" i="12" a="1"/>
  <c r="Q33" i="12" s="1"/>
  <c r="C34" i="12" a="1"/>
  <c r="C34" i="12" s="1"/>
  <c r="E34" i="12" a="1"/>
  <c r="E34" i="12" s="1"/>
  <c r="P34" i="12" a="1"/>
  <c r="P34" i="12" s="1"/>
  <c r="Q34" i="12" a="1"/>
  <c r="Q34" i="12" s="1"/>
  <c r="C35" i="12" a="1"/>
  <c r="C35" i="12" s="1"/>
  <c r="E35" i="12" a="1"/>
  <c r="E35" i="12" s="1"/>
  <c r="P35" i="12" a="1"/>
  <c r="P35" i="12" s="1"/>
  <c r="Q35" i="12" a="1"/>
  <c r="Q35" i="12" s="1"/>
  <c r="C36" i="12" a="1"/>
  <c r="C36" i="12" s="1"/>
  <c r="E36" i="12" a="1"/>
  <c r="E36" i="12" s="1"/>
  <c r="P36" i="12" a="1"/>
  <c r="P36" i="12" s="1"/>
  <c r="Q36" i="12" a="1"/>
  <c r="Q36" i="12" s="1"/>
  <c r="I9" i="12" a="1"/>
  <c r="I9" i="12" s="1"/>
  <c r="Q9" i="12" a="1"/>
  <c r="Q9" i="12" s="1"/>
  <c r="P9" i="12" a="1"/>
  <c r="P9" i="12" s="1"/>
  <c r="E9" i="12" a="1"/>
  <c r="E9" i="12" s="1"/>
  <c r="C9" i="12" a="1"/>
  <c r="C9" i="12" s="1"/>
  <c r="A252" i="12" l="1"/>
  <c r="A216" i="12"/>
  <c r="A180" i="12"/>
  <c r="A145" i="12"/>
  <c r="A109" i="12"/>
  <c r="A74" i="12"/>
  <c r="A38" i="12"/>
  <c r="A5" i="12"/>
  <c r="A5" i="4" l="1"/>
  <c r="A358" i="4" l="1"/>
  <c r="A323" i="4"/>
  <c r="A287" i="4"/>
  <c r="A252" i="4"/>
  <c r="A216" i="4"/>
  <c r="A180" i="4"/>
  <c r="A145" i="4"/>
  <c r="A109" i="4"/>
  <c r="A74" i="4"/>
  <c r="A38" i="4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<sst xmlns="http://schemas.openxmlformats.org/spreadsheetml/2006/main" count="15805" uniqueCount="162">
  <si>
    <t>Категория</t>
  </si>
  <si>
    <t>Mon</t>
  </si>
  <si>
    <t>Thu</t>
  </si>
  <si>
    <t>Fri</t>
  </si>
  <si>
    <t>Wed</t>
  </si>
  <si>
    <t>Sat</t>
  </si>
  <si>
    <t>Sun</t>
  </si>
  <si>
    <t>Tue</t>
  </si>
  <si>
    <t>День</t>
  </si>
  <si>
    <t>1-мест.</t>
  </si>
  <si>
    <t>2-мест.</t>
  </si>
  <si>
    <t>ВС</t>
  </si>
  <si>
    <t>ПН</t>
  </si>
  <si>
    <t>ВТ</t>
  </si>
  <si>
    <t>СР</t>
  </si>
  <si>
    <t>ЧТ</t>
  </si>
  <si>
    <t>ПТ</t>
  </si>
  <si>
    <t>СБ</t>
  </si>
  <si>
    <t xml:space="preserve">Выберите тип тарифа </t>
  </si>
  <si>
    <t>Открытый тариф</t>
  </si>
  <si>
    <t>Нетто тариф</t>
  </si>
  <si>
    <t>Выберите тип питания</t>
  </si>
  <si>
    <t>Завтрак</t>
  </si>
  <si>
    <t>Одноместное</t>
  </si>
  <si>
    <t>Раннее бронирование</t>
  </si>
  <si>
    <t>Сезон</t>
  </si>
  <si>
    <t>Низкий сезон</t>
  </si>
  <si>
    <t>Высокий сезон</t>
  </si>
  <si>
    <t>Периоды проживания (включительно)</t>
  </si>
  <si>
    <t>Дополнительное место</t>
  </si>
  <si>
    <t>Дети 0-6,99 лет</t>
  </si>
  <si>
    <t>Дети 7-12,99 лет</t>
  </si>
  <si>
    <t>Дети 13 лет и взрослые</t>
  </si>
  <si>
    <t>В стоимость включено:</t>
  </si>
  <si>
    <t>Размещение на дополнительном месте</t>
  </si>
  <si>
    <t>Завтрак по системе "шведский стол"</t>
  </si>
  <si>
    <t>Пользование детским клубом, открытыми бассейнами, термальной зоной СПА, тренажерным залом и оборудованным пляжем в периоды их работы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</si>
  <si>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</si>
  <si>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</si>
  <si>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</si>
  <si>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</si>
  <si>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</si>
  <si>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</si>
  <si>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</si>
  <si>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</si>
  <si>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</si>
  <si>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</si>
  <si>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</si>
  <si>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</si>
  <si>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</si>
  <si>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</si>
  <si>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</si>
  <si>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</si>
  <si>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</si>
  <si>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</si>
  <si>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</si>
  <si>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</si>
  <si>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Люкс с бассейном</t>
  </si>
  <si>
    <t>Люкс Grand</t>
  </si>
  <si>
    <t>Люкс Supreme</t>
  </si>
  <si>
    <t>Люкс Mantera</t>
  </si>
  <si>
    <t>Президентский люкс</t>
  </si>
  <si>
    <t>Пентхаус</t>
  </si>
  <si>
    <t>DLK</t>
  </si>
  <si>
    <t>DLT</t>
  </si>
  <si>
    <t>ADLK</t>
  </si>
  <si>
    <t>DLKS</t>
  </si>
  <si>
    <t>DLTS</t>
  </si>
  <si>
    <t>PRKTR</t>
  </si>
  <si>
    <t>PRTTR</t>
  </si>
  <si>
    <t>STUD</t>
  </si>
  <si>
    <t>PRKSW</t>
  </si>
  <si>
    <t>SUI</t>
  </si>
  <si>
    <t>SUISW</t>
  </si>
  <si>
    <t>GRAND</t>
  </si>
  <si>
    <t>SUPRM</t>
  </si>
  <si>
    <t>MANT</t>
  </si>
  <si>
    <t>PRES</t>
  </si>
  <si>
    <t>PENT</t>
  </si>
  <si>
    <t>Делюкс с видом на море</t>
  </si>
  <si>
    <t>Премиум с террасой</t>
  </si>
  <si>
    <t>Студия</t>
  </si>
  <si>
    <t>Премиум с бассейном</t>
  </si>
  <si>
    <t>Люкс</t>
  </si>
  <si>
    <t>Февраль</t>
  </si>
  <si>
    <t>2-местное</t>
  </si>
  <si>
    <t>4-местное</t>
  </si>
  <si>
    <t>Делюкс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</si>
  <si>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</si>
  <si>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</si>
  <si>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</si>
  <si>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</si>
  <si>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</si>
  <si>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</si>
  <si>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</si>
  <si>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</si>
  <si>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</si>
  <si>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</si>
  <si>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Индивидуальная комиссия</t>
  </si>
  <si>
    <t xml:space="preserve">Длительное проживание от 30 ночей </t>
  </si>
  <si>
    <t xml:space="preserve">Длительное проживание от 10 ночей </t>
  </si>
  <si>
    <t>Фиксированная комиссия</t>
  </si>
  <si>
    <t>Невозвратный</t>
  </si>
  <si>
    <t>Скидка акционного предложения</t>
  </si>
  <si>
    <t>6-местное</t>
  </si>
  <si>
    <t>x</t>
  </si>
  <si>
    <t>Путешествие сердца</t>
  </si>
  <si>
    <t>Длительное проживание от 10 ночей</t>
  </si>
  <si>
    <t>Длительное проживание от 30 ночей</t>
  </si>
  <si>
    <t>Стоп продаж</t>
  </si>
  <si>
    <t>Повышенные категории</t>
  </si>
  <si>
    <t>Повышенные категории номеров (Президентский люкс и Пентхаус) OPEN RATE</t>
  </si>
  <si>
    <t>Майские привилегии: Пятая ночь в подарок!</t>
  </si>
  <si>
    <t>Каникулы вместе</t>
  </si>
  <si>
    <t>Тариф для жителей ЮФО</t>
  </si>
  <si>
    <t>Жаркий сентябрь в Мантера Суприм</t>
  </si>
  <si>
    <t>Жаркий сентябрь в Мантере Суприм</t>
  </si>
  <si>
    <t>ЯНВАРЬ</t>
  </si>
  <si>
    <t>ФЕВРАЛЬ</t>
  </si>
  <si>
    <t>МАРТ</t>
  </si>
  <si>
    <t>28.09.2025-30.12.2025
09.01.2026-31.03.2026</t>
  </si>
  <si>
    <t>30.05.2025-27.09.2025
31.12.2025-08.01.2026</t>
  </si>
  <si>
    <t>С 31.12.2025 по 03.01.2026 включительно минимальное количество ночей проживания - 5 на категории номеров от "Люкс Grand" и выше, а также на номера категории "Премиум".</t>
  </si>
  <si>
    <t>Время восстановления</t>
  </si>
  <si>
    <r>
      <t>В стоимость проживания включено:</t>
    </r>
    <r>
      <rPr>
        <sz val="11"/>
        <color theme="1"/>
        <rFont val="Arial"/>
        <family val="2"/>
        <charset val="204"/>
      </rPr>
      <t xml:space="preserve">
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  <r>
      <rPr>
        <b/>
        <sz val="11"/>
        <color theme="1"/>
        <rFont val="Arial"/>
        <family val="2"/>
        <charset val="204"/>
      </rPr>
      <t xml:space="preserve">Условия аннуляции: </t>
    </r>
    <r>
      <rPr>
        <sz val="11"/>
        <color theme="1"/>
        <rFont val="Arial"/>
        <family val="2"/>
        <charset val="204"/>
      </rPr>
      <t xml:space="preserve">                                                                                                        
Отмена без штрафных санкций возможна за 2 суток до заезда, отмена после — штраф в размере стоимости первых суток.                                                                     
С 30.12.2025 по 08.01.2026 отмена без штрафных санкций возможна до 1 декабря, отмена после 1 декабря 2025 года все бронирования должны быть предоплачены и становятся невозвратными.            </t>
    </r>
  </si>
  <si>
    <t>АПРЕЛЬ</t>
  </si>
  <si>
    <t>Jan 2026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</si>
  <si>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</si>
  <si>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</si>
  <si>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</si>
  <si>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</si>
  <si>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</si>
  <si>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</si>
  <si>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</si>
  <si>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</si>
  <si>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</si>
  <si>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</si>
  <si>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</si>
  <si>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</si>
  <si>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Feb 2026</t>
  </si>
  <si>
    <t>Mar 2026</t>
  </si>
  <si>
    <t>Apr 2026</t>
  </si>
  <si>
    <t>May 2026</t>
  </si>
  <si>
    <t>Jun 2026</t>
  </si>
  <si>
    <t>Jul 2026</t>
  </si>
  <si>
    <t>Aug 2026</t>
  </si>
  <si>
    <t>МАЙ</t>
  </si>
  <si>
    <t>ИЮНЬ</t>
  </si>
  <si>
    <t>ИЮЛЬ</t>
  </si>
  <si>
    <t>АВГУСТ</t>
  </si>
  <si>
    <t>Будь первым</t>
  </si>
  <si>
    <t>Тариф для именинников</t>
  </si>
  <si>
    <t>Стоимость дополнительных мест по акционным тарифам 
*сроки действия акций разнятся, см. условия и сроки действия во вкладке с расчетом по каждой отдельной акции</t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</si>
  <si>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</si>
  <si>
    <r>
      <rPr>
        <b/>
        <sz val="10"/>
        <color theme="1"/>
        <rFont val="Times New Roman"/>
        <family val="1"/>
        <charset val="204"/>
      </rPr>
      <t>Условия и ограничения:</t>
    </r>
    <r>
      <rPr>
        <sz val="10"/>
        <color theme="1"/>
        <rFont val="Times New Roman"/>
        <family val="1"/>
        <charset val="204"/>
      </rPr>
      <t xml:space="preserve">
-Срок действия до 29.12.2025;                                   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2 суток до заезда, отмена после — штраф в размере стоимости первых суток.</t>
    </r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</si>
  <si>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  <r>
      <rPr>
        <b/>
        <sz val="10"/>
        <rFont val="Times New Roman"/>
        <family val="1"/>
        <charset val="204"/>
      </rPr>
      <t xml:space="preserve">
Премиальный билет на один день (единоразово за весь период проживания) «Сочи Парк Скороход» получает каждый гость, проживающий в номере. Билет включает:
</t>
    </r>
    <r>
      <rPr>
        <sz val="10"/>
        <rFont val="Times New Roman"/>
        <family val="1"/>
        <charset val="204"/>
      </rPr>
      <t xml:space="preserve">
• Безлимитный доступ ко всем аттракционам
• Посещение совариума
• Экскурсии в Атомариуме
• Игровые площадки, детские спектакли и шоу
• Быстрый проход на аттракционы без ожидания в очереди</t>
    </r>
  </si>
  <si>
    <r>
      <t>В стоимость проживания включено:</t>
    </r>
    <r>
      <rPr>
        <sz val="10"/>
        <rFont val="Tiom"/>
        <charset val="204"/>
      </rPr>
      <t xml:space="preserve">
-Проживание в номере выбранной категории
-Завтрак в ресторане Solis
-Повышение категории номера на 1 категорию (по возможности отеля и не выше категории "Люкс с бассейном")
-Ранний заезд с 12:00 и поздний выезд до 15:00 (по возможности отеля предоставляется комплиментрано).
-Индивидуальный старт: в первый день проводится биоимпедансный анализ тела, после которого спорт-консультант составит персональную экспресс-тренировку и рекомендации для Вашего отдыха (данная услуга доступна для гостей от 18 лет).
-Ежедневно, со второго дня, одна из процедур на выбор: лимфодренаж на аппарате «Прессотерапия» от BTL, погружение в иммерсивную ванну «Нувола» (сухой флоатинг) или уходовая маска для лица премиального бренда QMS от косметолога-эстетиста (данная услуга доступна для гостей от 18 лет). 
-Две групповые тренировки по расписанию — мягкий, но эффективный ритм движения для восстановления и энергии (данная услуга доступна для гостей от 18 лет).
-Посещение крытого бассейна и термальной зоны спа-центра Mantera SPA.
-Посещение детского клуба в часы его работы.
-Парковка на территории.
</t>
    </r>
    <r>
      <rPr>
        <sz val="10"/>
        <color theme="1"/>
        <rFont val="Tiom"/>
        <charset val="204"/>
      </rPr>
      <t xml:space="preserve"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                                                     
</t>
    </r>
  </si>
  <si>
    <r>
      <t xml:space="preserve">Условия и ограничения:     
</t>
    </r>
    <r>
      <rPr>
        <sz val="10"/>
        <color theme="1"/>
        <rFont val="Times New Roman"/>
        <family val="1"/>
        <charset val="204"/>
      </rPr>
      <t xml:space="preserve">-Заезды от 2 суток, 
-Срок действия до 28.12.25,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2 суток до заезда, отмена после — штраф в размере стоимости первых суток.</t>
    </r>
  </si>
  <si>
    <t>Пожалуйста, укажите дату рождения в комментариях к бронированию.
По данному тарифу возможно забронировать 3 номера, включая номер именинника.
Период действия предложения: 7 дней до и 7 дней после Дня Рождения.</t>
  </si>
  <si>
    <r>
      <rPr>
        <b/>
        <sz val="10"/>
        <rFont val="Times New Roman"/>
        <family val="1"/>
        <charset val="204"/>
      </rPr>
      <t xml:space="preserve">Условия и ограничения: </t>
    </r>
    <r>
      <rPr>
        <sz val="10"/>
        <rFont val="Times New Roman"/>
        <family val="1"/>
        <charset val="204"/>
      </rPr>
      <t xml:space="preserve">
Тариф "Длительное проживание от 10 ночей"
-Скидка 10% от основного тарифа,
</t>
    </r>
    <r>
      <rPr>
        <sz val="10"/>
        <color rgb="FFFF0000"/>
        <rFont val="Times New Roman"/>
        <family val="1"/>
        <charset val="204"/>
      </rPr>
      <t>-Срок действия до 29.12.25 и с 09.01.26 по 31.08.26,</t>
    </r>
    <r>
      <rPr>
        <sz val="10"/>
        <rFont val="Times New Roman"/>
        <family val="1"/>
        <charset val="204"/>
      </rPr>
      <t xml:space="preserve">
-Минимальное количество ночей - 10 ночей,
</t>
    </r>
    <r>
      <rPr>
        <sz val="10"/>
        <color theme="1"/>
        <rFont val="Times New Roman"/>
        <family val="1"/>
        <charset val="204"/>
      </rPr>
      <t xml:space="preserve">  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7 суток до заезда, отмена после — штраф в размере стоимости первых суток.</t>
    </r>
  </si>
  <si>
    <r>
      <rPr>
        <b/>
        <sz val="10"/>
        <rFont val="Times New Roman"/>
        <family val="1"/>
        <charset val="204"/>
      </rPr>
      <t xml:space="preserve">Условия и ограничения: </t>
    </r>
    <r>
      <rPr>
        <sz val="10"/>
        <rFont val="Times New Roman"/>
        <family val="1"/>
        <charset val="204"/>
      </rPr>
      <t xml:space="preserve">
Тариф "Длительное проживание от 30 ночей"
</t>
    </r>
    <r>
      <rPr>
        <sz val="10"/>
        <color theme="1"/>
        <rFont val="Times New Roman"/>
        <family val="1"/>
        <charset val="204"/>
      </rPr>
      <t xml:space="preserve">-Скидка 20% от основного тарифа,
</t>
    </r>
    <r>
      <rPr>
        <sz val="10"/>
        <color rgb="FFFF0000"/>
        <rFont val="Times New Roman"/>
        <family val="1"/>
        <charset val="204"/>
      </rPr>
      <t>-Срок действия  до 29.12.25 и с 09.01.26 по 31.08.26,</t>
    </r>
    <r>
      <rPr>
        <sz val="10"/>
        <color theme="1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-Минимальное количество ночей - 30 ночей,
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Times New Roman"/>
        <family val="1"/>
        <charset val="204"/>
      </rPr>
      <t xml:space="preserve"> -Условия аннуляции: отмена без штрафных санкций возможна за 7 суток до заезда, отмена после — штраф в размере стоимости первых суток.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</si>
  <si>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
-Скидка 7% от основного тарифа;
-Срок действия с 09.01.26 по 31.08.26
</t>
    </r>
    <r>
      <rPr>
        <b/>
        <sz val="10"/>
        <color theme="1"/>
        <rFont val="Times New Roman"/>
        <family val="1"/>
        <charset val="204"/>
      </rPr>
      <t>Условия аннуляции: отмена без штрафных санкций возможна за 2 суток до заезда, отмена после — штраф в размере стоимости первых суток.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</si>
</sst>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\ ##0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4"/>
      <name val="Arial"/>
      <family val="2"/>
      <charset val="204"/>
    </font>
    <font>
      <sz val="8.5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9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8.5"/>
      <color rgb="FFFF0000"/>
      <name val="Times New Roman"/>
      <family val="1"/>
      <charset val="204"/>
    </font>
    <font>
      <sz val="11.5"/>
      <color rgb="FF2C2D2E"/>
      <name val="Arial"/>
      <family val="2"/>
      <charset val="204"/>
    </font>
    <font>
      <sz val="12"/>
      <color rgb="FF1A1A1A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333130"/>
      <name val="Montserrat"/>
      <charset val="204"/>
    </font>
    <font>
      <sz val="8"/>
      <color rgb="FFFF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om"/>
      <charset val="204"/>
    </font>
    <font>
      <sz val="10"/>
      <name val="Tiom"/>
      <charset val="204"/>
    </font>
    <font>
      <sz val="10"/>
      <color theme="1"/>
      <name val="Tiom"/>
      <charset val="204"/>
    </font>
  </fonts>
  <fills count="3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DE4F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7C8F9"/>
        <bgColor indexed="64"/>
      </patternFill>
    </fill>
    <fill>
      <patternFill patternType="solid">
        <fgColor rgb="FFFF7A5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E9FC5"/>
        <bgColor indexed="64"/>
      </patternFill>
    </fill>
    <fill>
      <patternFill patternType="solid">
        <fgColor rgb="FFEFE5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0" fontId="21" fillId="0" borderId="0"/>
    <xf numFmtId="0" fontId="20" fillId="0" borderId="0"/>
    <xf numFmtId="0" fontId="20" fillId="2" borderId="1" applyNumberFormat="0" applyFont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2" borderId="1" applyNumberFormat="0" applyFont="0" applyAlignment="0" applyProtection="0"/>
    <xf numFmtId="0" fontId="18" fillId="0" borderId="0"/>
    <xf numFmtId="0" fontId="18" fillId="2" borderId="1" applyNumberFormat="0" applyFont="0" applyAlignment="0" applyProtection="0"/>
    <xf numFmtId="0" fontId="17" fillId="0" borderId="0"/>
    <xf numFmtId="0" fontId="17" fillId="2" borderId="1" applyNumberFormat="0" applyFont="0" applyAlignment="0" applyProtection="0"/>
    <xf numFmtId="0" fontId="16" fillId="0" borderId="0"/>
    <xf numFmtId="0" fontId="16" fillId="2" borderId="1" applyNumberFormat="0" applyFont="0" applyAlignment="0" applyProtection="0"/>
    <xf numFmtId="0" fontId="32" fillId="2" borderId="1" applyNumberFormat="0" applyFont="0" applyAlignment="0" applyProtection="0"/>
    <xf numFmtId="43" fontId="32" fillId="0" borderId="0" applyFont="0" applyFill="0" applyBorder="0" applyAlignment="0" applyProtection="0"/>
  </cellStyleXfs>
  <cellXfs count="284">
    <xf numFmtId="0" fontId="0" fillId="0" borderId="0" xfId="0"/>
    <xf numFmtId="0" fontId="24" fillId="7" borderId="2" xfId="1" applyFont="1" applyFill="1" applyBorder="1" applyAlignment="1">
      <alignment horizontal="center"/>
    </xf>
    <xf numFmtId="0" fontId="24" fillId="0" borderId="0" xfId="1" applyFont="1" applyAlignment="1">
      <alignment horizontal="center"/>
    </xf>
    <xf numFmtId="0" fontId="21" fillId="0" borderId="0" xfId="1" applyAlignment="1">
      <alignment horizontal="center"/>
    </xf>
    <xf numFmtId="0" fontId="21" fillId="6" borderId="0" xfId="1" applyFill="1" applyAlignment="1">
      <alignment horizontal="center"/>
    </xf>
    <xf numFmtId="3" fontId="28" fillId="6" borderId="2" xfId="5" applyNumberFormat="1" applyFont="1" applyFill="1" applyBorder="1" applyAlignment="1">
      <alignment horizontal="center" vertical="center"/>
    </xf>
    <xf numFmtId="0" fontId="21" fillId="0" borderId="0" xfId="1" applyAlignment="1">
      <alignment horizontal="center" vertical="center"/>
    </xf>
    <xf numFmtId="0" fontId="0" fillId="0" borderId="0" xfId="0" applyAlignment="1">
      <alignment wrapText="1"/>
    </xf>
    <xf numFmtId="0" fontId="30" fillId="0" borderId="0" xfId="0" applyFont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 wrapText="1"/>
    </xf>
    <xf numFmtId="0" fontId="25" fillId="0" borderId="0" xfId="1" applyFont="1" applyAlignment="1">
      <alignment vertical="center" wrapText="1"/>
    </xf>
    <xf numFmtId="0" fontId="21" fillId="0" borderId="2" xfId="1" applyBorder="1" applyAlignment="1">
      <alignment horizontal="center"/>
    </xf>
    <xf numFmtId="0" fontId="29" fillId="6" borderId="0" xfId="1" applyFont="1" applyFill="1" applyAlignment="1">
      <alignment horizontal="center" vertical="center"/>
    </xf>
    <xf numFmtId="9" fontId="29" fillId="0" borderId="0" xfId="4" applyFont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4" fillId="0" borderId="0" xfId="0" applyFont="1"/>
    <xf numFmtId="0" fontId="27" fillId="18" borderId="2" xfId="13" applyFont="1" applyFill="1" applyBorder="1" applyAlignment="1" applyProtection="1">
      <alignment horizontal="center" vertical="center" wrapText="1"/>
    </xf>
    <xf numFmtId="0" fontId="27" fillId="19" borderId="2" xfId="13" applyFont="1" applyFill="1" applyBorder="1" applyAlignment="1" applyProtection="1">
      <alignment horizontal="center" vertical="center" wrapText="1"/>
    </xf>
    <xf numFmtId="0" fontId="27" fillId="20" borderId="2" xfId="13" applyFont="1" applyFill="1" applyBorder="1" applyAlignment="1" applyProtection="1">
      <alignment horizontal="center" vertical="center" wrapText="1"/>
    </xf>
    <xf numFmtId="0" fontId="27" fillId="21" borderId="2" xfId="13" applyFont="1" applyFill="1" applyBorder="1" applyAlignment="1" applyProtection="1">
      <alignment horizontal="center" vertical="center" wrapText="1"/>
    </xf>
    <xf numFmtId="0" fontId="27" fillId="22" borderId="2" xfId="13" applyFont="1" applyFill="1" applyBorder="1" applyAlignment="1" applyProtection="1">
      <alignment horizontal="center" vertical="center" wrapText="1"/>
    </xf>
    <xf numFmtId="0" fontId="27" fillId="23" borderId="2" xfId="13" applyFont="1" applyFill="1" applyBorder="1" applyAlignment="1" applyProtection="1">
      <alignment horizontal="center" vertical="center" wrapText="1"/>
    </xf>
    <xf numFmtId="0" fontId="28" fillId="6" borderId="2" xfId="13" applyFont="1" applyFill="1" applyBorder="1" applyAlignment="1" applyProtection="1">
      <alignment horizontal="center" vertical="center"/>
    </xf>
    <xf numFmtId="3" fontId="28" fillId="6" borderId="0" xfId="5" applyNumberFormat="1" applyFont="1" applyFill="1" applyAlignment="1">
      <alignment horizontal="center" vertical="center"/>
    </xf>
    <xf numFmtId="0" fontId="15" fillId="0" borderId="0" xfId="0" applyFont="1"/>
    <xf numFmtId="0" fontId="15" fillId="0" borderId="22" xfId="0" applyFont="1" applyBorder="1" applyAlignment="1">
      <alignment horizontal="center" vertical="center"/>
    </xf>
    <xf numFmtId="0" fontId="15" fillId="0" borderId="2" xfId="0" applyFont="1" applyBorder="1"/>
    <xf numFmtId="0" fontId="15" fillId="0" borderId="0" xfId="0" applyFont="1" applyAlignment="1">
      <alignment wrapText="1"/>
    </xf>
    <xf numFmtId="0" fontId="35" fillId="3" borderId="2" xfId="0" applyFont="1" applyFill="1" applyBorder="1" applyAlignment="1">
      <alignment vertical="center"/>
    </xf>
    <xf numFmtId="49" fontId="36" fillId="4" borderId="2" xfId="0" applyNumberFormat="1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vertical="center" wrapText="1"/>
    </xf>
    <xf numFmtId="3" fontId="36" fillId="3" borderId="2" xfId="0" applyNumberFormat="1" applyFont="1" applyFill="1" applyBorder="1" applyAlignment="1">
      <alignment vertical="center"/>
    </xf>
    <xf numFmtId="3" fontId="36" fillId="3" borderId="2" xfId="0" applyNumberFormat="1" applyFont="1" applyFill="1" applyBorder="1" applyAlignment="1">
      <alignment vertical="center" wrapText="1"/>
    </xf>
    <xf numFmtId="3" fontId="35" fillId="3" borderId="2" xfId="0" applyNumberFormat="1" applyFont="1" applyFill="1" applyBorder="1" applyAlignment="1">
      <alignment vertical="center" wrapText="1"/>
    </xf>
    <xf numFmtId="0" fontId="37" fillId="6" borderId="2" xfId="6" applyFont="1" applyFill="1" applyBorder="1" applyAlignment="1" applyProtection="1">
      <alignment horizontal="left" vertical="center"/>
    </xf>
    <xf numFmtId="164" fontId="15" fillId="0" borderId="4" xfId="0" applyNumberFormat="1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43" fontId="15" fillId="0" borderId="0" xfId="14" applyFont="1" applyBorder="1" applyAlignment="1">
      <alignment horizontal="center"/>
    </xf>
    <xf numFmtId="0" fontId="33" fillId="0" borderId="0" xfId="0" applyFont="1"/>
    <xf numFmtId="9" fontId="15" fillId="14" borderId="0" xfId="0" applyNumberFormat="1" applyFont="1" applyFill="1" applyAlignment="1">
      <alignment horizontal="right"/>
    </xf>
    <xf numFmtId="9" fontId="15" fillId="0" borderId="0" xfId="0" applyNumberFormat="1" applyFont="1" applyAlignment="1">
      <alignment horizontal="right"/>
    </xf>
    <xf numFmtId="0" fontId="38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14" applyNumberFormat="1" applyFont="1" applyFill="1" applyBorder="1" applyAlignment="1">
      <alignment vertical="center"/>
    </xf>
    <xf numFmtId="0" fontId="27" fillId="12" borderId="2" xfId="13" applyFont="1" applyFill="1" applyBorder="1" applyAlignment="1" applyProtection="1">
      <alignment horizontal="center" vertical="center" wrapText="1"/>
    </xf>
    <xf numFmtId="0" fontId="15" fillId="24" borderId="0" xfId="0" applyFont="1" applyFill="1" applyAlignment="1">
      <alignment horizontal="right"/>
    </xf>
    <xf numFmtId="0" fontId="15" fillId="24" borderId="0" xfId="0" applyFont="1" applyFill="1" applyAlignment="1">
      <alignment horizontal="right" vertical="center"/>
    </xf>
    <xf numFmtId="3" fontId="36" fillId="25" borderId="2" xfId="0" applyNumberFormat="1" applyFont="1" applyFill="1" applyBorder="1" applyAlignment="1">
      <alignment vertical="center" wrapText="1"/>
    </xf>
    <xf numFmtId="0" fontId="28" fillId="0" borderId="2" xfId="13" applyFont="1" applyFill="1" applyBorder="1" applyAlignment="1" applyProtection="1">
      <alignment horizontal="center" vertical="center"/>
    </xf>
    <xf numFmtId="9" fontId="15" fillId="11" borderId="0" xfId="0" applyNumberFormat="1" applyFont="1" applyFill="1" applyAlignment="1">
      <alignment horizontal="right" vertical="center"/>
    </xf>
    <xf numFmtId="3" fontId="28" fillId="12" borderId="2" xfId="5" applyNumberFormat="1" applyFont="1" applyFill="1" applyBorder="1" applyAlignment="1">
      <alignment horizontal="center" vertical="center"/>
    </xf>
    <xf numFmtId="0" fontId="39" fillId="0" borderId="0" xfId="1" applyFont="1" applyAlignment="1">
      <alignment vertical="top" wrapText="1"/>
    </xf>
    <xf numFmtId="0" fontId="13" fillId="8" borderId="0" xfId="0" applyFont="1" applyFill="1"/>
    <xf numFmtId="0" fontId="15" fillId="8" borderId="0" xfId="0" applyFont="1" applyFill="1"/>
    <xf numFmtId="9" fontId="15" fillId="8" borderId="0" xfId="0" applyNumberFormat="1" applyFont="1" applyFill="1" applyAlignment="1">
      <alignment horizontal="right" vertical="center"/>
    </xf>
    <xf numFmtId="0" fontId="21" fillId="27" borderId="0" xfId="1" applyFill="1" applyAlignment="1">
      <alignment horizontal="center"/>
    </xf>
    <xf numFmtId="0" fontId="28" fillId="0" borderId="2" xfId="5" applyFont="1" applyFill="1" applyBorder="1" applyAlignment="1">
      <alignment horizontal="center"/>
    </xf>
    <xf numFmtId="0" fontId="28" fillId="0" borderId="2" xfId="5" applyFont="1" applyFill="1" applyBorder="1" applyAlignment="1">
      <alignment horizontal="center" vertical="center"/>
    </xf>
    <xf numFmtId="9" fontId="15" fillId="14" borderId="0" xfId="0" applyNumberFormat="1" applyFont="1" applyFill="1" applyAlignment="1">
      <alignment horizontal="right" vertical="center"/>
    </xf>
    <xf numFmtId="9" fontId="15" fillId="28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/>
    </xf>
    <xf numFmtId="0" fontId="15" fillId="0" borderId="0" xfId="0" applyFont="1" applyFill="1"/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9" fontId="15" fillId="11" borderId="0" xfId="0" applyNumberFormat="1" applyFont="1" applyFill="1" applyAlignment="1">
      <alignment horizontal="right"/>
    </xf>
    <xf numFmtId="0" fontId="9" fillId="0" borderId="0" xfId="0" applyFont="1" applyFill="1" applyAlignment="1">
      <alignment wrapText="1"/>
    </xf>
    <xf numFmtId="0" fontId="15" fillId="0" borderId="0" xfId="0" applyFont="1" applyFill="1" applyAlignment="1">
      <alignment horizontal="left"/>
    </xf>
    <xf numFmtId="0" fontId="0" fillId="29" borderId="0" xfId="0" applyFill="1"/>
    <xf numFmtId="0" fontId="21" fillId="0" borderId="2" xfId="1" applyFill="1" applyBorder="1" applyAlignment="1">
      <alignment horizontal="center"/>
    </xf>
    <xf numFmtId="0" fontId="0" fillId="0" borderId="0" xfId="0" applyFill="1"/>
    <xf numFmtId="0" fontId="15" fillId="0" borderId="0" xfId="0" applyFont="1" applyFill="1" applyAlignment="1">
      <alignment wrapText="1"/>
    </xf>
    <xf numFmtId="164" fontId="15" fillId="0" borderId="2" xfId="0" applyNumberFormat="1" applyFont="1" applyFill="1" applyBorder="1" applyAlignment="1">
      <alignment horizontal="center" vertical="center"/>
    </xf>
    <xf numFmtId="43" fontId="15" fillId="0" borderId="0" xfId="14" applyFont="1" applyFill="1" applyBorder="1" applyAlignment="1">
      <alignment horizontal="center"/>
    </xf>
    <xf numFmtId="0" fontId="21" fillId="0" borderId="0" xfId="1" applyFill="1" applyAlignment="1">
      <alignment horizontal="center"/>
    </xf>
    <xf numFmtId="3" fontId="28" fillId="0" borderId="0" xfId="5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Fill="1" applyAlignment="1"/>
    <xf numFmtId="0" fontId="9" fillId="8" borderId="0" xfId="0" applyFont="1" applyFill="1" applyAlignment="1"/>
    <xf numFmtId="0" fontId="9" fillId="8" borderId="0" xfId="0" applyFont="1" applyFill="1" applyAlignment="1">
      <alignment wrapText="1"/>
    </xf>
    <xf numFmtId="0" fontId="15" fillId="8" borderId="0" xfId="0" applyFont="1" applyFill="1" applyAlignment="1">
      <alignment horizontal="right"/>
    </xf>
    <xf numFmtId="0" fontId="15" fillId="8" borderId="0" xfId="0" applyFont="1" applyFill="1" applyAlignment="1">
      <alignment horizontal="left"/>
    </xf>
    <xf numFmtId="9" fontId="15" fillId="8" borderId="0" xfId="0" applyNumberFormat="1" applyFont="1" applyFill="1" applyAlignment="1">
      <alignment horizontal="right"/>
    </xf>
    <xf numFmtId="0" fontId="34" fillId="6" borderId="0" xfId="0" applyFont="1" applyFill="1"/>
    <xf numFmtId="0" fontId="5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24" fillId="7" borderId="6" xfId="1" applyFont="1" applyFill="1" applyBorder="1" applyAlignment="1">
      <alignment horizontal="center"/>
    </xf>
    <xf numFmtId="0" fontId="44" fillId="0" borderId="0" xfId="1" applyFont="1" applyAlignment="1">
      <alignment vertical="center" wrapText="1"/>
    </xf>
    <xf numFmtId="0" fontId="45" fillId="0" borderId="0" xfId="1" applyFont="1" applyAlignment="1">
      <alignment horizontal="center"/>
    </xf>
    <xf numFmtId="0" fontId="46" fillId="0" borderId="0" xfId="0" applyFont="1" applyAlignment="1">
      <alignment vertical="center" wrapText="1"/>
    </xf>
    <xf numFmtId="0" fontId="43" fillId="0" borderId="0" xfId="0" applyFont="1"/>
    <xf numFmtId="0" fontId="46" fillId="0" borderId="0" xfId="0" applyFont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28" fillId="0" borderId="0" xfId="5" applyFont="1" applyFill="1" applyBorder="1" applyAlignment="1">
      <alignment horizontal="center"/>
    </xf>
    <xf numFmtId="0" fontId="28" fillId="0" borderId="0" xfId="5" applyFont="1" applyFill="1" applyBorder="1" applyAlignment="1">
      <alignment horizontal="center" vertical="center"/>
    </xf>
    <xf numFmtId="3" fontId="28" fillId="0" borderId="25" xfId="5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/>
    </xf>
    <xf numFmtId="0" fontId="28" fillId="0" borderId="0" xfId="5" applyFont="1" applyFill="1" applyAlignment="1">
      <alignment horizontal="center"/>
    </xf>
    <xf numFmtId="0" fontId="28" fillId="0" borderId="0" xfId="5" applyFont="1" applyFill="1" applyAlignment="1">
      <alignment horizontal="center" vertical="center"/>
    </xf>
    <xf numFmtId="0" fontId="34" fillId="0" borderId="0" xfId="0" applyFont="1" applyFill="1"/>
    <xf numFmtId="3" fontId="28" fillId="6" borderId="0" xfId="5" applyNumberFormat="1" applyFont="1" applyFill="1" applyAlignment="1">
      <alignment horizontal="center" vertical="center"/>
    </xf>
    <xf numFmtId="0" fontId="29" fillId="6" borderId="0" xfId="1" applyFont="1" applyFill="1" applyAlignment="1">
      <alignment horizontal="center" vertical="center"/>
    </xf>
    <xf numFmtId="0" fontId="24" fillId="6" borderId="0" xfId="1" applyFont="1" applyFill="1" applyAlignment="1">
      <alignment horizontal="center"/>
    </xf>
    <xf numFmtId="0" fontId="28" fillId="6" borderId="0" xfId="5" applyFont="1" applyFill="1" applyAlignment="1">
      <alignment horizontal="center"/>
    </xf>
    <xf numFmtId="0" fontId="28" fillId="6" borderId="0" xfId="5" applyFont="1" applyFill="1" applyAlignment="1">
      <alignment horizontal="center" vertical="center"/>
    </xf>
    <xf numFmtId="0" fontId="28" fillId="6" borderId="2" xfId="5" applyFont="1" applyFill="1" applyBorder="1" applyAlignment="1">
      <alignment horizontal="center"/>
    </xf>
    <xf numFmtId="0" fontId="28" fillId="6" borderId="2" xfId="5" applyFont="1" applyFill="1" applyBorder="1" applyAlignment="1">
      <alignment horizontal="center" vertical="center"/>
    </xf>
    <xf numFmtId="0" fontId="28" fillId="6" borderId="0" xfId="5" applyFont="1" applyFill="1" applyBorder="1" applyAlignment="1">
      <alignment horizontal="center"/>
    </xf>
    <xf numFmtId="0" fontId="28" fillId="6" borderId="0" xfId="5" applyFont="1" applyFill="1" applyBorder="1" applyAlignment="1">
      <alignment horizontal="center" vertical="center"/>
    </xf>
    <xf numFmtId="0" fontId="45" fillId="6" borderId="0" xfId="1" applyFont="1" applyFill="1" applyAlignment="1">
      <alignment horizontal="center"/>
    </xf>
    <xf numFmtId="0" fontId="50" fillId="0" borderId="0" xfId="0" applyFont="1" applyAlignment="1">
      <alignment horizontal="left" vertical="center" wrapText="1" indent="1"/>
    </xf>
    <xf numFmtId="0" fontId="29" fillId="6" borderId="0" xfId="1" applyFont="1" applyFill="1" applyAlignment="1">
      <alignment horizontal="center" vertical="center"/>
    </xf>
    <xf numFmtId="3" fontId="28" fillId="6" borderId="0" xfId="5" applyNumberFormat="1" applyFont="1" applyFill="1" applyAlignment="1">
      <alignment horizontal="center" vertical="center"/>
    </xf>
    <xf numFmtId="3" fontId="28" fillId="6" borderId="0" xfId="5" applyNumberFormat="1" applyFont="1" applyFill="1" applyAlignment="1">
      <alignment horizontal="center" vertical="center"/>
    </xf>
    <xf numFmtId="0" fontId="0" fillId="30" borderId="0" xfId="0" applyFill="1"/>
    <xf numFmtId="0" fontId="15" fillId="30" borderId="22" xfId="0" applyFont="1" applyFill="1" applyBorder="1" applyAlignment="1">
      <alignment horizontal="center" vertical="center"/>
    </xf>
    <xf numFmtId="0" fontId="15" fillId="30" borderId="2" xfId="0" applyFont="1" applyFill="1" applyBorder="1"/>
    <xf numFmtId="3" fontId="28" fillId="6" borderId="0" xfId="5" applyNumberFormat="1" applyFont="1" applyFill="1" applyBorder="1" applyAlignment="1">
      <alignment horizontal="center" vertical="center"/>
    </xf>
    <xf numFmtId="0" fontId="21" fillId="0" borderId="0" xfId="1" applyBorder="1" applyAlignment="1">
      <alignment horizontal="center"/>
    </xf>
    <xf numFmtId="0" fontId="21" fillId="0" borderId="0" xfId="1" applyFill="1" applyBorder="1" applyAlignment="1">
      <alignment horizontal="center"/>
    </xf>
    <xf numFmtId="0" fontId="24" fillId="0" borderId="0" xfId="1" applyFont="1" applyFill="1" applyBorder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21" fillId="0" borderId="4" xfId="1" applyFill="1" applyBorder="1" applyAlignment="1">
      <alignment horizontal="center"/>
    </xf>
    <xf numFmtId="0" fontId="22" fillId="0" borderId="0" xfId="1" applyFont="1" applyFill="1" applyBorder="1" applyAlignment="1">
      <alignment vertical="center"/>
    </xf>
    <xf numFmtId="0" fontId="23" fillId="0" borderId="0" xfId="1" applyFont="1" applyFill="1" applyBorder="1" applyAlignment="1">
      <alignment horizontal="center"/>
    </xf>
    <xf numFmtId="0" fontId="0" fillId="0" borderId="0" xfId="0" applyFill="1" applyBorder="1"/>
    <xf numFmtId="0" fontId="25" fillId="31" borderId="2" xfId="1" applyFont="1" applyFill="1" applyBorder="1" applyAlignment="1">
      <alignment horizontal="center"/>
    </xf>
    <xf numFmtId="0" fontId="25" fillId="31" borderId="4" xfId="1" applyFont="1" applyFill="1" applyBorder="1" applyAlignment="1">
      <alignment horizontal="center"/>
    </xf>
    <xf numFmtId="3" fontId="28" fillId="12" borderId="0" xfId="5" applyNumberFormat="1" applyFont="1" applyFill="1" applyBorder="1" applyAlignment="1">
      <alignment horizontal="center" vertical="center"/>
    </xf>
    <xf numFmtId="3" fontId="28" fillId="6" borderId="0" xfId="5" applyNumberFormat="1" applyFont="1" applyFill="1" applyBorder="1" applyAlignment="1">
      <alignment horizontal="center" vertical="center"/>
    </xf>
    <xf numFmtId="0" fontId="40" fillId="0" borderId="0" xfId="1" applyFont="1" applyAlignment="1">
      <alignment horizontal="center"/>
    </xf>
    <xf numFmtId="0" fontId="29" fillId="6" borderId="0" xfId="1" applyFont="1" applyFill="1" applyAlignment="1">
      <alignment horizontal="center" vertical="center"/>
    </xf>
    <xf numFmtId="3" fontId="28" fillId="6" borderId="0" xfId="5" applyNumberFormat="1" applyFont="1" applyFill="1" applyBorder="1" applyAlignment="1">
      <alignment horizontal="center" vertical="center"/>
    </xf>
    <xf numFmtId="0" fontId="3" fillId="0" borderId="0" xfId="0" applyFont="1"/>
    <xf numFmtId="0" fontId="51" fillId="0" borderId="0" xfId="1" applyFont="1" applyAlignment="1">
      <alignment horizontal="center"/>
    </xf>
    <xf numFmtId="0" fontId="3" fillId="0" borderId="0" xfId="0" applyFont="1" applyFill="1" applyAlignment="1"/>
    <xf numFmtId="0" fontId="51" fillId="6" borderId="0" xfId="1" applyFont="1" applyFill="1" applyAlignment="1">
      <alignment horizontal="center"/>
    </xf>
    <xf numFmtId="3" fontId="28" fillId="6" borderId="0" xfId="5" applyNumberFormat="1" applyFont="1" applyFill="1" applyBorder="1" applyAlignment="1">
      <alignment horizontal="center" vertical="center"/>
    </xf>
    <xf numFmtId="0" fontId="40" fillId="0" borderId="0" xfId="1" applyFont="1" applyAlignment="1">
      <alignment horizontal="left" vertical="top" wrapText="1"/>
    </xf>
    <xf numFmtId="0" fontId="34" fillId="0" borderId="2" xfId="14" applyNumberFormat="1" applyFont="1" applyBorder="1" applyAlignment="1">
      <alignment horizontal="center" vertical="center"/>
    </xf>
    <xf numFmtId="3" fontId="28" fillId="6" borderId="0" xfId="5" applyNumberFormat="1" applyFont="1" applyFill="1" applyAlignment="1">
      <alignment horizontal="center" vertical="center"/>
    </xf>
    <xf numFmtId="0" fontId="15" fillId="0" borderId="0" xfId="0" applyFont="1" applyAlignment="1"/>
    <xf numFmtId="0" fontId="34" fillId="6" borderId="25" xfId="0" applyFont="1" applyFill="1" applyBorder="1" applyAlignment="1">
      <alignment vertical="center"/>
    </xf>
    <xf numFmtId="0" fontId="53" fillId="0" borderId="2" xfId="14" applyNumberFormat="1" applyFont="1" applyFill="1" applyBorder="1" applyAlignment="1">
      <alignment horizontal="center" vertical="center"/>
    </xf>
    <xf numFmtId="0" fontId="34" fillId="6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 wrapText="1"/>
    </xf>
    <xf numFmtId="0" fontId="53" fillId="6" borderId="2" xfId="14" applyNumberFormat="1" applyFont="1" applyFill="1" applyBorder="1" applyAlignment="1">
      <alignment horizontal="center" vertical="center"/>
    </xf>
    <xf numFmtId="0" fontId="34" fillId="0" borderId="25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53" fillId="0" borderId="2" xfId="14" applyNumberFormat="1" applyFont="1" applyBorder="1" applyAlignment="1">
      <alignment horizontal="center" vertical="center"/>
    </xf>
    <xf numFmtId="0" fontId="58" fillId="0" borderId="0" xfId="1" applyFont="1" applyAlignment="1">
      <alignment vertical="top" wrapText="1"/>
    </xf>
    <xf numFmtId="0" fontId="49" fillId="0" borderId="0" xfId="1" applyFont="1" applyAlignment="1">
      <alignment vertical="top" wrapText="1"/>
    </xf>
    <xf numFmtId="0" fontId="27" fillId="16" borderId="4" xfId="13" applyFont="1" applyFill="1" applyBorder="1" applyAlignment="1" applyProtection="1">
      <alignment horizontal="center" vertical="center" wrapText="1"/>
    </xf>
    <xf numFmtId="0" fontId="27" fillId="16" borderId="6" xfId="13" applyFont="1" applyFill="1" applyBorder="1" applyAlignment="1" applyProtection="1">
      <alignment horizontal="center" vertical="center" wrapText="1"/>
    </xf>
    <xf numFmtId="0" fontId="27" fillId="12" borderId="2" xfId="13" applyFont="1" applyFill="1" applyBorder="1" applyAlignment="1" applyProtection="1">
      <alignment horizontal="center" vertical="center" wrapText="1"/>
    </xf>
    <xf numFmtId="0" fontId="27" fillId="13" borderId="4" xfId="13" applyFont="1" applyFill="1" applyBorder="1" applyAlignment="1" applyProtection="1">
      <alignment horizontal="center" vertical="center" wrapText="1"/>
    </xf>
    <xf numFmtId="0" fontId="27" fillId="13" borderId="6" xfId="13" applyFont="1" applyFill="1" applyBorder="1" applyAlignment="1" applyProtection="1">
      <alignment horizontal="center" vertical="center" wrapText="1"/>
    </xf>
    <xf numFmtId="0" fontId="27" fillId="15" borderId="2" xfId="13" applyFont="1" applyFill="1" applyBorder="1" applyAlignment="1" applyProtection="1">
      <alignment horizontal="center" vertical="center" wrapText="1"/>
    </xf>
    <xf numFmtId="0" fontId="27" fillId="17" borderId="2" xfId="13" applyFont="1" applyFill="1" applyBorder="1" applyAlignment="1" applyProtection="1">
      <alignment horizontal="center" vertical="center" wrapText="1"/>
    </xf>
    <xf numFmtId="0" fontId="26" fillId="9" borderId="0" xfId="1" applyFont="1" applyFill="1" applyAlignment="1">
      <alignment horizontal="center" vertical="center"/>
    </xf>
    <xf numFmtId="17" fontId="27" fillId="10" borderId="9" xfId="5" applyNumberFormat="1" applyFont="1" applyFill="1" applyBorder="1" applyAlignment="1">
      <alignment horizontal="center" vertical="center"/>
    </xf>
    <xf numFmtId="17" fontId="27" fillId="10" borderId="10" xfId="5" applyNumberFormat="1" applyFont="1" applyFill="1" applyBorder="1" applyAlignment="1">
      <alignment horizontal="center" vertical="center"/>
    </xf>
    <xf numFmtId="0" fontId="28" fillId="6" borderId="3" xfId="5" applyFont="1" applyFill="1" applyBorder="1" applyAlignment="1">
      <alignment horizontal="center" vertical="center"/>
    </xf>
    <xf numFmtId="0" fontId="28" fillId="6" borderId="8" xfId="5" applyFont="1" applyFill="1" applyBorder="1" applyAlignment="1">
      <alignment horizontal="center" vertical="center"/>
    </xf>
    <xf numFmtId="0" fontId="28" fillId="6" borderId="9" xfId="5" applyFont="1" applyFill="1" applyBorder="1" applyAlignment="1">
      <alignment horizontal="center" vertical="center"/>
    </xf>
    <xf numFmtId="0" fontId="28" fillId="6" borderId="7" xfId="5" applyFont="1" applyFill="1" applyBorder="1" applyAlignment="1">
      <alignment horizontal="center" vertical="center"/>
    </xf>
    <xf numFmtId="0" fontId="27" fillId="11" borderId="4" xfId="13" applyFont="1" applyFill="1" applyBorder="1" applyAlignment="1" applyProtection="1">
      <alignment horizontal="center" vertical="center" wrapText="1"/>
    </xf>
    <xf numFmtId="0" fontId="27" fillId="11" borderId="6" xfId="13" applyFont="1" applyFill="1" applyBorder="1" applyAlignment="1" applyProtection="1">
      <alignment horizontal="center" vertical="center" wrapText="1"/>
    </xf>
    <xf numFmtId="0" fontId="34" fillId="0" borderId="0" xfId="14" applyNumberFormat="1" applyFont="1" applyFill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left"/>
    </xf>
    <xf numFmtId="0" fontId="34" fillId="6" borderId="2" xfId="0" applyFont="1" applyFill="1" applyBorder="1" applyAlignment="1">
      <alignment horizontal="left" wrapText="1"/>
    </xf>
    <xf numFmtId="0" fontId="34" fillId="16" borderId="2" xfId="0" applyFont="1" applyFill="1" applyBorder="1" applyAlignment="1">
      <alignment horizontal="center" vertical="center"/>
    </xf>
    <xf numFmtId="0" fontId="34" fillId="18" borderId="2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34" fillId="0" borderId="2" xfId="14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2" fillId="0" borderId="0" xfId="1" applyFont="1" applyAlignment="1">
      <alignment horizontal="left" vertical="top" wrapText="1"/>
    </xf>
    <xf numFmtId="0" fontId="29" fillId="0" borderId="0" xfId="1" applyFont="1" applyFill="1" applyAlignment="1">
      <alignment horizontal="center" vertical="center" wrapText="1"/>
    </xf>
    <xf numFmtId="3" fontId="28" fillId="6" borderId="0" xfId="5" applyNumberFormat="1" applyFont="1" applyFill="1" applyBorder="1" applyAlignment="1">
      <alignment horizontal="center" vertical="center"/>
    </xf>
    <xf numFmtId="0" fontId="42" fillId="15" borderId="0" xfId="1" applyFont="1" applyFill="1" applyAlignment="1">
      <alignment horizontal="left" vertical="top" wrapText="1"/>
    </xf>
    <xf numFmtId="9" fontId="29" fillId="0" borderId="16" xfId="4" applyFont="1" applyBorder="1" applyAlignment="1">
      <alignment horizontal="center" vertical="center"/>
    </xf>
    <xf numFmtId="9" fontId="29" fillId="0" borderId="17" xfId="4" applyFont="1" applyBorder="1" applyAlignment="1">
      <alignment horizontal="center" vertical="center"/>
    </xf>
    <xf numFmtId="9" fontId="29" fillId="0" borderId="18" xfId="4" applyFont="1" applyBorder="1" applyAlignment="1">
      <alignment horizontal="center" vertical="center"/>
    </xf>
    <xf numFmtId="9" fontId="29" fillId="0" borderId="19" xfId="4" applyFont="1" applyBorder="1" applyAlignment="1">
      <alignment horizontal="center" vertical="center"/>
    </xf>
    <xf numFmtId="9" fontId="29" fillId="0" borderId="20" xfId="4" applyFont="1" applyBorder="1" applyAlignment="1">
      <alignment horizontal="center" vertical="center"/>
    </xf>
    <xf numFmtId="9" fontId="29" fillId="0" borderId="21" xfId="4" applyFont="1" applyBorder="1" applyAlignment="1">
      <alignment horizontal="center" vertical="center"/>
    </xf>
    <xf numFmtId="0" fontId="29" fillId="6" borderId="0" xfId="1" applyFont="1" applyFill="1" applyAlignment="1">
      <alignment horizontal="center" vertical="center"/>
    </xf>
    <xf numFmtId="9" fontId="29" fillId="0" borderId="5" xfId="4" applyFont="1" applyBorder="1" applyAlignment="1">
      <alignment horizontal="center" vertical="center"/>
    </xf>
    <xf numFmtId="9" fontId="29" fillId="0" borderId="11" xfId="4" applyFont="1" applyBorder="1" applyAlignment="1">
      <alignment horizontal="center" vertical="center"/>
    </xf>
    <xf numFmtId="9" fontId="29" fillId="0" borderId="12" xfId="4" applyFont="1" applyBorder="1" applyAlignment="1">
      <alignment horizontal="center" vertical="center"/>
    </xf>
    <xf numFmtId="9" fontId="29" fillId="0" borderId="13" xfId="4" applyFont="1" applyBorder="1" applyAlignment="1">
      <alignment horizontal="center" vertical="center"/>
    </xf>
    <xf numFmtId="9" fontId="29" fillId="0" borderId="14" xfId="4" applyFont="1" applyBorder="1" applyAlignment="1">
      <alignment horizontal="center" vertical="center"/>
    </xf>
    <xf numFmtId="9" fontId="29" fillId="0" borderId="15" xfId="4" applyFont="1" applyBorder="1" applyAlignment="1">
      <alignment horizontal="center" vertical="center"/>
    </xf>
    <xf numFmtId="0" fontId="27" fillId="13" borderId="2" xfId="13" applyFont="1" applyFill="1" applyBorder="1" applyAlignment="1" applyProtection="1">
      <alignment horizontal="center" vertical="center" wrapText="1"/>
    </xf>
    <xf numFmtId="0" fontId="52" fillId="14" borderId="2" xfId="0" applyFont="1" applyFill="1" applyBorder="1" applyAlignment="1">
      <alignment horizontal="center" vertical="center" wrapText="1"/>
    </xf>
    <xf numFmtId="0" fontId="53" fillId="6" borderId="2" xfId="0" applyFont="1" applyFill="1" applyBorder="1" applyAlignment="1">
      <alignment horizontal="center" vertical="center"/>
    </xf>
    <xf numFmtId="0" fontId="53" fillId="6" borderId="2" xfId="0" applyFont="1" applyFill="1" applyBorder="1" applyAlignment="1">
      <alignment horizontal="center" vertical="center" wrapText="1"/>
    </xf>
    <xf numFmtId="0" fontId="57" fillId="0" borderId="0" xfId="1" applyFont="1" applyAlignment="1">
      <alignment horizontal="left" vertical="top" wrapText="1"/>
    </xf>
    <xf numFmtId="0" fontId="15" fillId="11" borderId="2" xfId="0" applyFont="1" applyFill="1" applyBorder="1" applyAlignment="1">
      <alignment horizontal="center" vertical="center"/>
    </xf>
    <xf numFmtId="0" fontId="34" fillId="0" borderId="2" xfId="14" applyNumberFormat="1" applyFont="1" applyFill="1" applyBorder="1" applyAlignment="1">
      <alignment horizontal="center" vertical="center"/>
    </xf>
    <xf numFmtId="0" fontId="2" fillId="24" borderId="4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2" fillId="24" borderId="6" xfId="0" applyFont="1" applyFill="1" applyBorder="1" applyAlignment="1">
      <alignment horizontal="center"/>
    </xf>
    <xf numFmtId="0" fontId="3" fillId="24" borderId="4" xfId="0" applyFont="1" applyFill="1" applyBorder="1" applyAlignment="1">
      <alignment horizontal="center"/>
    </xf>
    <xf numFmtId="0" fontId="3" fillId="24" borderId="23" xfId="0" applyFont="1" applyFill="1" applyBorder="1" applyAlignment="1">
      <alignment horizontal="center"/>
    </xf>
    <xf numFmtId="0" fontId="3" fillId="24" borderId="6" xfId="0" applyFont="1" applyFill="1" applyBorder="1" applyAlignment="1">
      <alignment horizontal="center"/>
    </xf>
    <xf numFmtId="0" fontId="4" fillId="30" borderId="4" xfId="0" applyFont="1" applyFill="1" applyBorder="1" applyAlignment="1">
      <alignment horizontal="center"/>
    </xf>
    <xf numFmtId="0" fontId="4" fillId="30" borderId="23" xfId="0" applyFont="1" applyFill="1" applyBorder="1" applyAlignment="1">
      <alignment horizontal="center"/>
    </xf>
    <xf numFmtId="0" fontId="4" fillId="30" borderId="6" xfId="0" applyFont="1" applyFill="1" applyBorder="1" applyAlignment="1">
      <alignment horizontal="center"/>
    </xf>
    <xf numFmtId="0" fontId="7" fillId="24" borderId="4" xfId="0" applyFont="1" applyFill="1" applyBorder="1" applyAlignment="1">
      <alignment horizontal="center"/>
    </xf>
    <xf numFmtId="0" fontId="7" fillId="24" borderId="23" xfId="0" applyFont="1" applyFill="1" applyBorder="1" applyAlignment="1">
      <alignment horizontal="center"/>
    </xf>
    <xf numFmtId="0" fontId="7" fillId="24" borderId="6" xfId="0" applyFont="1" applyFill="1" applyBorder="1" applyAlignment="1">
      <alignment horizontal="center"/>
    </xf>
    <xf numFmtId="0" fontId="34" fillId="30" borderId="2" xfId="14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4" fillId="24" borderId="0" xfId="0" applyFont="1" applyFill="1" applyAlignment="1">
      <alignment horizontal="center"/>
    </xf>
    <xf numFmtId="0" fontId="15" fillId="24" borderId="0" xfId="0" applyFont="1" applyFill="1" applyAlignment="1">
      <alignment horizontal="center"/>
    </xf>
    <xf numFmtId="0" fontId="15" fillId="11" borderId="0" xfId="0" applyFont="1" applyFill="1" applyAlignment="1">
      <alignment horizontal="center"/>
    </xf>
    <xf numFmtId="0" fontId="15" fillId="14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10" fillId="28" borderId="0" xfId="0" applyFont="1" applyFill="1" applyAlignment="1">
      <alignment horizontal="center" vertical="center" wrapText="1"/>
    </xf>
    <xf numFmtId="0" fontId="10" fillId="28" borderId="0" xfId="0" applyFont="1" applyFill="1" applyAlignment="1">
      <alignment horizontal="center"/>
    </xf>
    <xf numFmtId="0" fontId="15" fillId="28" borderId="0" xfId="0" applyFont="1" applyFill="1" applyAlignment="1">
      <alignment horizontal="center"/>
    </xf>
    <xf numFmtId="0" fontId="15" fillId="0" borderId="2" xfId="14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9" fontId="1" fillId="26" borderId="4" xfId="0" applyNumberFormat="1" applyFont="1" applyFill="1" applyBorder="1" applyAlignment="1">
      <alignment horizontal="center" wrapText="1"/>
    </xf>
    <xf numFmtId="9" fontId="1" fillId="26" borderId="23" xfId="0" applyNumberFormat="1" applyFont="1" applyFill="1" applyBorder="1" applyAlignment="1">
      <alignment horizontal="center" wrapText="1"/>
    </xf>
    <xf numFmtId="9" fontId="1" fillId="26" borderId="6" xfId="0" applyNumberFormat="1" applyFont="1" applyFill="1" applyBorder="1" applyAlignment="1">
      <alignment horizontal="center" wrapText="1"/>
    </xf>
    <xf numFmtId="0" fontId="11" fillId="24" borderId="4" xfId="0" applyFont="1" applyFill="1" applyBorder="1" applyAlignment="1">
      <alignment horizontal="center"/>
    </xf>
    <xf numFmtId="0" fontId="11" fillId="24" borderId="23" xfId="0" applyFont="1" applyFill="1" applyBorder="1" applyAlignment="1">
      <alignment horizontal="center"/>
    </xf>
    <xf numFmtId="0" fontId="11" fillId="24" borderId="6" xfId="0" applyFont="1" applyFill="1" applyBorder="1" applyAlignment="1">
      <alignment horizontal="center"/>
    </xf>
    <xf numFmtId="0" fontId="12" fillId="24" borderId="4" xfId="0" applyFont="1" applyFill="1" applyBorder="1" applyAlignment="1">
      <alignment horizontal="center"/>
    </xf>
    <xf numFmtId="0" fontId="12" fillId="24" borderId="23" xfId="0" applyFont="1" applyFill="1" applyBorder="1" applyAlignment="1">
      <alignment horizontal="center"/>
    </xf>
    <xf numFmtId="0" fontId="12" fillId="24" borderId="6" xfId="0" applyFont="1" applyFill="1" applyBorder="1" applyAlignment="1">
      <alignment horizontal="center"/>
    </xf>
    <xf numFmtId="0" fontId="15" fillId="30" borderId="2" xfId="0" applyFont="1" applyFill="1" applyBorder="1" applyAlignment="1">
      <alignment horizontal="center" vertical="center"/>
    </xf>
    <xf numFmtId="0" fontId="6" fillId="24" borderId="4" xfId="0" applyFont="1" applyFill="1" applyBorder="1" applyAlignment="1">
      <alignment horizontal="center"/>
    </xf>
    <xf numFmtId="0" fontId="6" fillId="24" borderId="23" xfId="0" applyFont="1" applyFill="1" applyBorder="1" applyAlignment="1">
      <alignment horizontal="center"/>
    </xf>
    <xf numFmtId="0" fontId="6" fillId="24" borderId="6" xfId="0" applyFont="1" applyFill="1" applyBorder="1" applyAlignment="1">
      <alignment horizontal="center"/>
    </xf>
    <xf numFmtId="0" fontId="8" fillId="30" borderId="4" xfId="0" applyFont="1" applyFill="1" applyBorder="1" applyAlignment="1">
      <alignment horizontal="center"/>
    </xf>
    <xf numFmtId="0" fontId="8" fillId="30" borderId="23" xfId="0" applyFont="1" applyFill="1" applyBorder="1" applyAlignment="1">
      <alignment horizontal="center"/>
    </xf>
    <xf numFmtId="0" fontId="8" fillId="30" borderId="6" xfId="0" applyFont="1" applyFill="1" applyBorder="1" applyAlignment="1">
      <alignment horizontal="center"/>
    </xf>
    <xf numFmtId="0" fontId="27" fillId="12" borderId="4" xfId="13" applyFont="1" applyFill="1" applyBorder="1" applyAlignment="1" applyProtection="1">
      <alignment horizontal="center" vertical="center" wrapText="1"/>
    </xf>
    <xf numFmtId="0" fontId="27" fillId="12" borderId="6" xfId="13" applyFont="1" applyFill="1" applyBorder="1" applyAlignment="1" applyProtection="1">
      <alignment horizontal="center" vertical="center" wrapText="1"/>
    </xf>
    <xf numFmtId="0" fontId="53" fillId="0" borderId="0" xfId="1" applyFont="1" applyAlignment="1">
      <alignment horizontal="center" vertical="top" wrapText="1"/>
    </xf>
    <xf numFmtId="0" fontId="28" fillId="0" borderId="3" xfId="5" applyFont="1" applyFill="1" applyBorder="1" applyAlignment="1">
      <alignment horizontal="center" vertical="center"/>
    </xf>
    <xf numFmtId="0" fontId="28" fillId="0" borderId="8" xfId="5" applyFont="1" applyFill="1" applyBorder="1" applyAlignment="1">
      <alignment horizontal="center" vertical="center"/>
    </xf>
    <xf numFmtId="0" fontId="28" fillId="0" borderId="9" xfId="5" applyFont="1" applyFill="1" applyBorder="1" applyAlignment="1">
      <alignment horizontal="center" vertical="center"/>
    </xf>
    <xf numFmtId="0" fontId="28" fillId="0" borderId="7" xfId="5" applyFont="1" applyFill="1" applyBorder="1" applyAlignment="1">
      <alignment horizontal="center" vertical="center"/>
    </xf>
    <xf numFmtId="0" fontId="26" fillId="6" borderId="0" xfId="1" applyFont="1" applyFill="1" applyAlignment="1">
      <alignment horizontal="center" vertical="center"/>
    </xf>
    <xf numFmtId="17" fontId="27" fillId="6" borderId="9" xfId="5" applyNumberFormat="1" applyFont="1" applyFill="1" applyBorder="1" applyAlignment="1">
      <alignment horizontal="center" vertical="center"/>
    </xf>
    <xf numFmtId="17" fontId="27" fillId="6" borderId="10" xfId="5" applyNumberFormat="1" applyFont="1" applyFill="1" applyBorder="1" applyAlignment="1">
      <alignment horizontal="center" vertical="center"/>
    </xf>
    <xf numFmtId="0" fontId="54" fillId="0" borderId="0" xfId="1" applyFont="1" applyAlignment="1">
      <alignment horizontal="center" vertical="top" wrapText="1"/>
    </xf>
    <xf numFmtId="0" fontId="27" fillId="15" borderId="4" xfId="13" applyFont="1" applyFill="1" applyBorder="1" applyAlignment="1" applyProtection="1">
      <alignment horizontal="center" vertical="center" wrapText="1"/>
    </xf>
    <xf numFmtId="0" fontId="27" fillId="15" borderId="6" xfId="13" applyFont="1" applyFill="1" applyBorder="1" applyAlignment="1" applyProtection="1">
      <alignment horizontal="center" vertical="center" wrapText="1"/>
    </xf>
    <xf numFmtId="0" fontId="27" fillId="17" borderId="4" xfId="13" applyFont="1" applyFill="1" applyBorder="1" applyAlignment="1" applyProtection="1">
      <alignment horizontal="center" vertical="center" wrapText="1"/>
    </xf>
    <xf numFmtId="0" fontId="27" fillId="17" borderId="6" xfId="13" applyFont="1" applyFill="1" applyBorder="1" applyAlignment="1" applyProtection="1">
      <alignment horizontal="center" vertical="center" wrapText="1"/>
    </xf>
    <xf numFmtId="0" fontId="29" fillId="6" borderId="28" xfId="1" applyFont="1" applyFill="1" applyBorder="1" applyAlignment="1">
      <alignment horizontal="center" vertical="center"/>
    </xf>
    <xf numFmtId="3" fontId="28" fillId="6" borderId="25" xfId="5" applyNumberFormat="1" applyFont="1" applyFill="1" applyBorder="1" applyAlignment="1">
      <alignment horizontal="center" vertical="center"/>
    </xf>
    <xf numFmtId="3" fontId="28" fillId="6" borderId="0" xfId="5" applyNumberFormat="1" applyFont="1" applyFill="1" applyAlignment="1">
      <alignment horizontal="center" vertical="center"/>
    </xf>
    <xf numFmtId="0" fontId="58" fillId="0" borderId="0" xfId="1" applyFont="1" applyAlignment="1">
      <alignment horizontal="left" vertical="top" wrapText="1"/>
    </xf>
    <xf numFmtId="0" fontId="55" fillId="0" borderId="0" xfId="1" applyFont="1" applyAlignment="1">
      <alignment horizontal="center" vertical="top" wrapText="1"/>
    </xf>
    <xf numFmtId="9" fontId="29" fillId="0" borderId="29" xfId="4" applyFont="1" applyBorder="1" applyAlignment="1">
      <alignment horizontal="center" vertical="center"/>
    </xf>
    <xf numFmtId="9" fontId="29" fillId="0" borderId="0" xfId="4" applyFont="1" applyBorder="1" applyAlignment="1">
      <alignment horizontal="center" vertical="center"/>
    </xf>
    <xf numFmtId="9" fontId="29" fillId="0" borderId="28" xfId="4" applyFont="1" applyBorder="1" applyAlignment="1">
      <alignment horizontal="center" vertical="center"/>
    </xf>
    <xf numFmtId="9" fontId="29" fillId="0" borderId="2" xfId="4" applyFont="1" applyBorder="1" applyAlignment="1">
      <alignment horizontal="center" vertical="center"/>
    </xf>
    <xf numFmtId="0" fontId="55" fillId="0" borderId="0" xfId="1" applyFont="1" applyAlignment="1">
      <alignment horizontal="left" vertical="top" wrapText="1"/>
    </xf>
    <xf numFmtId="0" fontId="23" fillId="0" borderId="24" xfId="1" applyFont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2" fillId="5" borderId="3" xfId="1" applyFont="1" applyFill="1" applyBorder="1" applyAlignment="1">
      <alignment horizontal="center" vertical="center"/>
    </xf>
    <xf numFmtId="0" fontId="22" fillId="5" borderId="25" xfId="1" applyFont="1" applyFill="1" applyBorder="1" applyAlignment="1">
      <alignment horizontal="center" vertical="center"/>
    </xf>
    <xf numFmtId="0" fontId="22" fillId="5" borderId="8" xfId="1" applyFont="1" applyFill="1" applyBorder="1" applyAlignment="1">
      <alignment horizontal="center" vertical="center"/>
    </xf>
    <xf numFmtId="0" fontId="22" fillId="5" borderId="9" xfId="1" applyFont="1" applyFill="1" applyBorder="1" applyAlignment="1">
      <alignment horizontal="center" vertical="center"/>
    </xf>
    <xf numFmtId="0" fontId="22" fillId="5" borderId="10" xfId="1" applyFont="1" applyFill="1" applyBorder="1" applyAlignment="1">
      <alignment horizontal="center" vertical="center"/>
    </xf>
    <xf numFmtId="0" fontId="22" fillId="5" borderId="7" xfId="1" applyFont="1" applyFill="1" applyBorder="1" applyAlignment="1">
      <alignment horizontal="center" vertical="center"/>
    </xf>
    <xf numFmtId="0" fontId="23" fillId="0" borderId="27" xfId="1" applyFont="1" applyBorder="1" applyAlignment="1">
      <alignment horizontal="center"/>
    </xf>
    <xf numFmtId="0" fontId="23" fillId="0" borderId="0" xfId="1" applyFont="1" applyBorder="1" applyAlignment="1">
      <alignment horizontal="center"/>
    </xf>
    <xf numFmtId="0" fontId="23" fillId="0" borderId="26" xfId="1" applyFont="1" applyBorder="1" applyAlignment="1">
      <alignment horizontal="center"/>
    </xf>
  </cellXfs>
  <cellStyles count="1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5" xr:uid="{00000000-0005-0000-0000-000003000000}"/>
    <cellStyle name="Обычный 5" xfId="7" xr:uid="{00000000-0005-0000-0000-000004000000}"/>
    <cellStyle name="Обычный 6" xfId="9" xr:uid="{00000000-0005-0000-0000-000005000000}"/>
    <cellStyle name="Обычный 7" xfId="11" xr:uid="{00000000-0005-0000-0000-000006000000}"/>
    <cellStyle name="Примечание" xfId="13" builtinId="10"/>
    <cellStyle name="Примечание 2" xfId="3" xr:uid="{00000000-0005-0000-0000-000008000000}"/>
    <cellStyle name="Примечание 3" xfId="6" xr:uid="{00000000-0005-0000-0000-000009000000}"/>
    <cellStyle name="Примечание 4" xfId="8" xr:uid="{00000000-0005-0000-0000-00000A000000}"/>
    <cellStyle name="Примечание 5" xfId="10" xr:uid="{00000000-0005-0000-0000-00000B000000}"/>
    <cellStyle name="Примечание 6" xfId="12" xr:uid="{00000000-0005-0000-0000-00000C000000}"/>
    <cellStyle name="Процентный 2" xfId="4" xr:uid="{00000000-0005-0000-0000-00000D000000}"/>
    <cellStyle name="Финансовый" xfId="14" builtinId="3"/>
  </cellStyles>
  <dxfs count="902"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</dxfs>
  <tableStyles count="0" defaultTableStyle="TableStyleMedium2" defaultPivotStyle="PivotStyleLight16"/>
  <colors>
    <mruColors>
      <color rgb="FFEFE5DB"/>
      <color rgb="FFF5C5E7"/>
      <color rgb="FF006600"/>
      <color rgb="FFEEDAE6"/>
      <color rgb="FFFF6565"/>
      <color rgb="FFAE9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6.%20&#1048;&#1102;&#1085;&#1100;\11.06.2025%20Rate%20calendar%20Mantera%20Supreme%20Seaside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7.%20&#1048;&#1102;&#1083;&#1100;\23.07\23.07.2025%20Rate%20calendar%20Mantera%20Supreme%20Seaside%2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9.%20&#1057;&#1077;&#1085;&#1090;&#1103;&#1073;&#1088;&#1100;\08.09\05.09.2025%20Rate%20calendar%20Mantera%20Supreme%20Seasid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UFO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UFO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UFO OPEN"/>
      <sheetName val="HOTS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UFO NETTO TO"/>
      <sheetName val="HOTS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5C5E7"/>
    <pageSetUpPr fitToPage="1"/>
  </sheetPr>
  <dimension ref="A1:Y1668"/>
  <sheetViews>
    <sheetView showGridLines="0" tabSelected="1" zoomScale="80" zoomScaleNormal="80" workbookViewId="0">
      <pane ySplit="4" topLeftCell="A358" activePane="bottomLeft" state="frozen"/>
      <selection activeCell="A273" sqref="A273:XFD279"/>
      <selection pane="bottomLeft" activeCell="X658" sqref="X658"/>
    </sheetView>
  </sheetViews>
  <sheetFormatPr defaultRowHeight="12.75"/>
  <cols>
    <col min="1" max="1" width="8.7109375" style="4" customWidth="1"/>
    <col min="2" max="2" width="8.7109375" style="105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91" t="s">
        <v>18</v>
      </c>
      <c r="C2" s="191"/>
      <c r="D2" s="191"/>
      <c r="E2" s="191"/>
      <c r="F2" s="191"/>
      <c r="G2" s="12"/>
      <c r="H2" s="12"/>
      <c r="I2" s="192" t="s">
        <v>19</v>
      </c>
      <c r="J2" s="193"/>
      <c r="K2" s="193"/>
      <c r="L2" s="193"/>
      <c r="M2" s="193"/>
      <c r="N2" s="194"/>
      <c r="O2" s="13"/>
      <c r="P2" s="13"/>
      <c r="S2" s="191" t="s">
        <v>21</v>
      </c>
      <c r="T2" s="191"/>
      <c r="U2" s="185" t="s">
        <v>22</v>
      </c>
      <c r="V2" s="186"/>
      <c r="W2" s="186"/>
      <c r="X2" s="186"/>
      <c r="Y2" s="187"/>
    </row>
    <row r="3" spans="1:25" ht="13.5" customHeight="1" thickBot="1">
      <c r="B3" s="191"/>
      <c r="C3" s="191"/>
      <c r="D3" s="191"/>
      <c r="E3" s="191"/>
      <c r="F3" s="191"/>
      <c r="G3" s="12"/>
      <c r="H3" s="12"/>
      <c r="I3" s="195"/>
      <c r="J3" s="196"/>
      <c r="K3" s="196"/>
      <c r="L3" s="196"/>
      <c r="M3" s="196"/>
      <c r="N3" s="197"/>
      <c r="O3" s="13"/>
      <c r="P3" s="13"/>
      <c r="S3" s="191"/>
      <c r="T3" s="191"/>
      <c r="U3" s="188"/>
      <c r="V3" s="189"/>
      <c r="W3" s="189"/>
      <c r="X3" s="189"/>
      <c r="Y3" s="190"/>
    </row>
    <row r="4" spans="1:25" ht="21" customHeight="1"/>
    <row r="5" spans="1:25" s="6" customFormat="1" ht="17.25" hidden="1" customHeight="1">
      <c r="A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5" hidden="1">
      <c r="A6" s="163" t="s">
        <v>84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</row>
    <row r="7" spans="1:25" ht="56.25" hidden="1" customHeight="1">
      <c r="A7" s="165" t="s">
        <v>8</v>
      </c>
      <c r="B7" s="166"/>
      <c r="C7" s="169" t="s">
        <v>87</v>
      </c>
      <c r="D7" s="170"/>
      <c r="E7" s="155" t="s">
        <v>79</v>
      </c>
      <c r="F7" s="156"/>
      <c r="G7" s="157" t="s">
        <v>80</v>
      </c>
      <c r="H7" s="157"/>
      <c r="I7" s="198" t="s">
        <v>81</v>
      </c>
      <c r="J7" s="198"/>
      <c r="K7" s="160" t="s">
        <v>82</v>
      </c>
      <c r="L7" s="160"/>
      <c r="M7" s="161" t="s">
        <v>83</v>
      </c>
      <c r="N7" s="161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 hidden="1">
      <c r="A8" s="167"/>
      <c r="B8" s="168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108" t="s">
        <v>17</v>
      </c>
      <c r="B9" s="109">
        <v>1</v>
      </c>
      <c r="C9" s="5" cm="1">
        <f t="array" ref="C9">IF($I$2="Открытый тариф",INDEX(GRID!$B$4:$U$15,MATCH(C$7,GRID!$A$4:$A$15,0),MATCH(1,($U$2=GRID!$B$1:$U$1)*(КАЛЕНДАРЬ!F4=GRID!$B$3:$U$3),0)),
INDEX(GRID!$B$4:$U$15,MATCH(C$7,GRID!$A$4:$A$15,0),MATCH(1,($U$2=GRID!$B$1:$U$1)*(КАЛЕНДАРЬ!F4=GRID!$B$3:$U$3),0))*(1-GRID!$H$34))</f>
        <v>27500.000000000004</v>
      </c>
      <c r="D9" s="5" cm="1">
        <f t="array" ref="D9">IF($I$2="Открытый тариф",INDEX(GRID!$B$18:$U$29,MATCH(C$7,GRID!$A$18:$A$29,0),MATCH(1,($U$2=GRID!$B$1:$U$1)*(КАЛЕНДАРЬ!F4=GRID!$B$3:$U$3),0)),
INDEX(GRID!$B$18:$U$29,MATCH(C$7,GRID!$A$18:$A$29,0),MATCH(1,($U$2=GRID!$B$1:$U$1)*(КАЛЕНДАРЬ!F4=GRID!$B$3:$U$3),0))*(1-GRID!$H$34))</f>
        <v>32500.000000000004</v>
      </c>
      <c r="E9" s="5" cm="1">
        <f t="array" ref="E9">IF($I$2="Открытый тариф",INDEX(GRID!$B$4:$U$15,MATCH(E$7,GRID!$A$4:$A$15,0),MATCH(1,($U$2=GRID!$B$1:$U$1)*(КАЛЕНДАРЬ!F4=GRID!$B$3:$U$3),0)),
INDEX(GRID!$B$4:$U$15,MATCH(E$7,GRID!$A$4:$A$15,0),MATCH(1,($U$2=GRID!$B$1:$U$1)*(КАЛЕНДАРЬ!F4=GRID!$B$3:$U$3),0))*(1-GRID!$H$34))</f>
        <v>33000</v>
      </c>
      <c r="F9" s="5" cm="1">
        <f t="array" ref="F9">IF($I$2="Открытый тариф",INDEX(GRID!$B$18:$U$29,MATCH(E$7,GRID!$A$18:$A$29,0),MATCH(1,($U$2=GRID!$B$1:$U$1)*(КАЛЕНДАРЬ!F4=GRID!$B$3:$U$3),0)),
INDEX(GRID!$B$18:$U$29,MATCH(E$7,GRID!$A$18:$A$29,0),MATCH(1,($U$2=GRID!$B$1:$U$1)*(КАЛЕНДАРЬ!F4=GRID!$B$3:$U$3),0))*(1-GRID!$H$34))</f>
        <v>38000</v>
      </c>
      <c r="G9" s="5" cm="1">
        <f t="array" ref="G9">IF($I$2="Открытый тариф",INDEX(GRID!$B$4:$U$15,MATCH(G$7,GRID!$A$4:$A$15,0),MATCH(1,($U$2=GRID!$B$1:$U$1)*(КАЛЕНДАРЬ!F4=GRID!$B$3:$U$3),0)),
INDEX(GRID!$B$4:$U$15,MATCH(G$7,GRID!$A$4:$A$15,0),MATCH(1,($U$2=GRID!$B$1:$U$1)*(КАЛЕНДАРЬ!F4=GRID!$B$3:$U$3),0))*(1-GRID!$H$34))</f>
        <v>39000</v>
      </c>
      <c r="H9" s="5" cm="1">
        <f t="array" ref="H9">IF($I$2="Открытый тариф",INDEX(GRID!$B$18:$U$29,MATCH(G$7,GRID!$A$18:$A$29,0),MATCH(1,($U$2=GRID!$B$1:$U$1)*(КАЛЕНДАРЬ!F4=GRID!$B$3:$U$3),0)),
INDEX(GRID!$B$18:$U$29,MATCH(G$7,GRID!$A$18:$A$29,0),MATCH(1,($U$2=GRID!$B$1:$U$1)*(КАЛЕНДАРЬ!F4=GRID!$B$3:$U$3),0))*(1-GRID!$H$34))</f>
        <v>44000</v>
      </c>
      <c r="I9" s="5" cm="1">
        <f t="array" ref="I9">IF($I$2="Открытый тариф",INDEX(GRID!$B$4:$U$15,MATCH(I$7,GRID!$A$4:$A$15,0),MATCH(1,($U$2=GRID!$B$1:$U$1)*(КАЛЕНДАРЬ!F4=GRID!$B$3:$U$3),0)),
INDEX(GRID!$B$4:$U$15,MATCH(I$7,GRID!$A$4:$A$15,0),MATCH(1,($U$2=GRID!$B$1:$U$1)*(КАЛЕНДАРЬ!F4=GRID!$B$3:$U$3),0))*(1-GRID!$H$34))</f>
        <v>43400</v>
      </c>
      <c r="J9" s="5" cm="1">
        <f t="array" ref="J9">IF($I$2="Открытый тариф",INDEX(GRID!$B$18:$U$29,MATCH(I$7,GRID!$A$18:$A$29,0),MATCH(1,($U$2=GRID!$B$1:$U$1)*(КАЛЕНДАРЬ!F4=GRID!$B$3:$U$3),0)),
INDEX(GRID!$B$18:$U$29,MATCH(I$7,GRID!$A$18:$A$29,0),MATCH(1,($U$2=GRID!$B$1:$U$1)*(КАЛЕНДАРЬ!F4=GRID!$B$3:$U$3),0))*(1-GRID!$H$34))</f>
        <v>48400</v>
      </c>
      <c r="K9" s="5" cm="1">
        <f t="array" ref="K9">IF($I$2="Открытый тариф",INDEX(GRID!$B$4:$U$15,MATCH(K$7,GRID!$A$4:$A$15,0),MATCH(1,($U$2=GRID!$B$1:$U$1)*(КАЛЕНДАРЬ!F4=GRID!$B$3:$U$3),0)),
INDEX(GRID!$B$4:$U$15,MATCH(K$7,GRID!$A$4:$A$15,0),MATCH(1,($U$2=GRID!$B$1:$U$1)*(КАЛЕНДАРЬ!F4=GRID!$B$3:$U$3),0))*(1-GRID!$H$34))</f>
        <v>49000</v>
      </c>
      <c r="L9" s="5" cm="1">
        <f t="array" ref="L9">IF($I$2="Открытый тариф",INDEX(GRID!$B$18:$U$29,MATCH(K$7,GRID!$A$18:$A$29,0),MATCH(1,($U$2=GRID!$B$1:$U$1)*(КАЛЕНДАРЬ!F4=GRID!$B$3:$U$3),0)),
INDEX(GRID!$B$18:$U$29,MATCH(K$7,GRID!$A$18:$A$29,0),MATCH(1,($U$2=GRID!$B$1:$U$1)*(КАЛЕНДАРЬ!F4=GRID!$B$3:$U$3),0))*(1-GRID!$H$34))</f>
        <v>54000</v>
      </c>
      <c r="M9" s="5" cm="1">
        <f t="array" ref="M9">IF($I$2="Открытый тариф",INDEX(GRID!$B$4:$U$15,MATCH(M$7,GRID!$A$4:$A$15,0),MATCH(1,($U$2=GRID!$B$1:$U$1)*(КАЛЕНДАРЬ!F4=GRID!$B$3:$U$3),0)),
INDEX(GRID!$B$4:$U$15,MATCH(M$7,GRID!$A$4:$A$15,0),MATCH(1,($U$2=GRID!$B$1:$U$1)*(КАЛЕНДАРЬ!F4=GRID!$B$3:$U$3),0))*(1-GRID!$H$34))</f>
        <v>69500</v>
      </c>
      <c r="N9" s="5" cm="1">
        <f t="array" ref="N9">IF($I$2="Открытый тариф",INDEX(GRID!$B$18:$U$29,MATCH(M$7,GRID!$A$18:$A$29,0),MATCH(1,($U$2=GRID!$B$1:$U$1)*(КАЛЕНДАРЬ!F4=GRID!$B$3:$U$3),0)),
INDEX(GRID!$B$18:$U$29,MATCH(M$7,GRID!$A$18:$A$29,0),MATCH(1,($U$2=GRID!$B$1:$U$1)*(КАЛЕНДАРЬ!F4=GRID!$B$3:$U$3),0))*(1-GRID!$H$34))</f>
        <v>74500</v>
      </c>
      <c r="O9" s="5" cm="1">
        <f t="array" ref="O9">IF($I$2="Открытый тариф",INDEX(GRID!$B$4:$U$15,MATCH(O$7,GRID!$A$4:$A$15,0),MATCH(1,($U$2=GRID!$B$1:$U$1)*(КАЛЕНДАРЬ!F4=GRID!$B$3:$U$3),0)),
INDEX(GRID!$B$4:$U$15,MATCH(O$7,GRID!$A$4:$A$15,0),MATCH(1,($U$2=GRID!$B$1:$U$1)*(КАЛЕНДАРЬ!F4=GRID!$B$3:$U$3),0))*(1-GRID!$H$34))</f>
        <v>103200</v>
      </c>
      <c r="P9" s="5" cm="1">
        <f t="array" ref="P9">IF($I$2="Открытый тариф",INDEX(GRID!$B$4:$U$15,MATCH(P$7,GRID!$A$4:$A$15,0),MATCH(1,($U$2=GRID!$B$1:$U$1)*(КАЛЕНДАРЬ!F4=GRID!$B$3:$U$3),0)),
INDEX(GRID!$B$4:$U$15,MATCH(P$7,GRID!$A$4:$A$15,0),MATCH(1,($U$2=GRID!$B$1:$U$1)*(КАЛЕНДАРЬ!F4=GRID!$B$3:$U$3),0))*(1-GRID!$H$34))</f>
        <v>145400</v>
      </c>
      <c r="Q9" s="5" cm="1">
        <f t="array" ref="Q9">IF($I$2="Открытый тариф",INDEX(GRID!$B$4:$U$15,MATCH(Q$7,GRID!$A$4:$A$15,0),MATCH(1,($U$2=GRID!$B$1:$U$1)*(КАЛЕНДАРЬ!F4=GRID!$B$3:$U$3),0)),
INDEX(GRID!$B$4:$U$15,MATCH(Q$7,GRID!$A$4:$A$15,0),MATCH(1,($U$2=GRID!$B$1:$U$1)*(КАЛЕНДАРЬ!F4=GRID!$B$3:$U$3),0))*(1-GRID!$H$34))</f>
        <v>170900</v>
      </c>
      <c r="R9" s="5" cm="1">
        <f t="array" ref="R9">IF($I$2="Открытый тариф",INDEX(GRID!$B$18:$U$29,MATCH(R$7,GRID!$A$18:$A$29,0),MATCH(1,($U$2=GRID!$B$1:$U$1)*(КАЛЕНДАРЬ!F4=GRID!$B$3:$U$3),0)),
INDEX(GRID!$B$18:$U$29,MATCH(R$7,GRID!$A$18:$A$29,0),MATCH(1,($U$2=GRID!$B$1:$U$1)*(КАЛЕНДАРЬ!F4=GRID!$B$3:$U$3),0))*(1-GRID!$H$34))</f>
        <v>194100</v>
      </c>
      <c r="S9" s="5" cm="1">
        <f t="array" ref="S9">IF($I$2="Открытый тариф",INDEX(GRID!$B$4:$U$15,MATCH(S$7,GRID!$A$4:$A$15,0),MATCH(1,($U$2=GRID!$B$1:$U$1)*(КАЛЕНДАРЬ!F4=GRID!$B$3:$U$3),0)),
INDEX(GRID!$B$4:$U$15,MATCH(S$7,GRID!$A$4:$A$15,0),MATCH(1,($U$2=GRID!$B$1:$U$1)*(КАЛЕНДАРЬ!F4=GRID!$B$3:$U$3),0))*(1-GRID!$H$34))</f>
        <v>482600</v>
      </c>
      <c r="T9" s="5" cm="1">
        <f t="array" ref="T9">IF($I$2="Открытый тариф",INDEX(GRID!$B$4:$U$15,MATCH(T$7,GRID!$A$4:$A$15,0),MATCH(1,($U$2=GRID!$B$1:$U$1)*(КАЛЕНДАРЬ!F4=GRID!$B$3:$U$3),0)),
INDEX(GRID!$B$4:$U$15,MATCH(T$7,GRID!$A$4:$A$15,0),MATCH(1,($U$2=GRID!$B$1:$U$1)*(КАЛЕНДАРЬ!F4=GRID!$B$3:$U$3),0))*(1-GRID!$H$34))</f>
        <v>586600</v>
      </c>
    </row>
    <row r="10" spans="1:25" hidden="1">
      <c r="A10" s="108" t="s">
        <v>11</v>
      </c>
      <c r="B10" s="109">
        <v>2</v>
      </c>
      <c r="C10" s="5" cm="1">
        <f t="array" ref="C10">IF($I$2="Открытый тариф",INDEX(GRID!$B$4:$U$15,MATCH(C$7,GRID!$A$4:$A$15,0),MATCH(1,($U$2=GRID!$B$1:$U$1)*(КАЛЕНДАРЬ!F5=GRID!$B$3:$U$3),0)),
INDEX(GRID!$B$4:$U$15,MATCH(C$7,GRID!$A$4:$A$15,0),MATCH(1,($U$2=GRID!$B$1:$U$1)*(КАЛЕНДАРЬ!F5=GRID!$B$3:$U$3),0))*(1-GRID!$H$34))</f>
        <v>27500.000000000004</v>
      </c>
      <c r="D10" s="5" cm="1">
        <f t="array" ref="D10">IF($I$2="Открытый тариф",INDEX(GRID!$B$18:$U$29,MATCH(C$7,GRID!$A$18:$A$29,0),MATCH(1,($U$2=GRID!$B$1:$U$1)*(КАЛЕНДАРЬ!F5=GRID!$B$3:$U$3),0)),
INDEX(GRID!$B$18:$U$29,MATCH(C$7,GRID!$A$18:$A$29,0),MATCH(1,($U$2=GRID!$B$1:$U$1)*(КАЛЕНДАРЬ!F5=GRID!$B$3:$U$3),0))*(1-GRID!$H$34))</f>
        <v>32500.000000000004</v>
      </c>
      <c r="E10" s="5" cm="1">
        <f t="array" ref="E10">IF($I$2="Открытый тариф",INDEX(GRID!$B$4:$U$15,MATCH(E$7,GRID!$A$4:$A$15,0),MATCH(1,($U$2=GRID!$B$1:$U$1)*(КАЛЕНДАРЬ!F5=GRID!$B$3:$U$3),0)),
INDEX(GRID!$B$4:$U$15,MATCH(E$7,GRID!$A$4:$A$15,0),MATCH(1,($U$2=GRID!$B$1:$U$1)*(КАЛЕНДАРЬ!F5=GRID!$B$3:$U$3),0))*(1-GRID!$H$34))</f>
        <v>33000</v>
      </c>
      <c r="F10" s="5" cm="1">
        <f t="array" ref="F10">IF($I$2="Открытый тариф",INDEX(GRID!$B$18:$U$29,MATCH(E$7,GRID!$A$18:$A$29,0),MATCH(1,($U$2=GRID!$B$1:$U$1)*(КАЛЕНДАРЬ!F5=GRID!$B$3:$U$3),0)),
INDEX(GRID!$B$18:$U$29,MATCH(E$7,GRID!$A$18:$A$29,0),MATCH(1,($U$2=GRID!$B$1:$U$1)*(КАЛЕНДАРЬ!F5=GRID!$B$3:$U$3),0))*(1-GRID!$H$34))</f>
        <v>38000</v>
      </c>
      <c r="G10" s="5" cm="1">
        <f t="array" ref="G10">IF($I$2="Открытый тариф",INDEX(GRID!$B$4:$U$15,MATCH(G$7,GRID!$A$4:$A$15,0),MATCH(1,($U$2=GRID!$B$1:$U$1)*(КАЛЕНДАРЬ!F5=GRID!$B$3:$U$3),0)),
INDEX(GRID!$B$4:$U$15,MATCH(G$7,GRID!$A$4:$A$15,0),MATCH(1,($U$2=GRID!$B$1:$U$1)*(КАЛЕНДАРЬ!F5=GRID!$B$3:$U$3),0))*(1-GRID!$H$34))</f>
        <v>39000</v>
      </c>
      <c r="H10" s="5" cm="1">
        <f t="array" ref="H10">IF($I$2="Открытый тариф",INDEX(GRID!$B$18:$U$29,MATCH(G$7,GRID!$A$18:$A$29,0),MATCH(1,($U$2=GRID!$B$1:$U$1)*(КАЛЕНДАРЬ!F5=GRID!$B$3:$U$3),0)),
INDEX(GRID!$B$18:$U$29,MATCH(G$7,GRID!$A$18:$A$29,0),MATCH(1,($U$2=GRID!$B$1:$U$1)*(КАЛЕНДАРЬ!F5=GRID!$B$3:$U$3),0))*(1-GRID!$H$34))</f>
        <v>44000</v>
      </c>
      <c r="I10" s="5" cm="1">
        <f t="array" ref="I10">IF($I$2="Открытый тариф",INDEX(GRID!$B$4:$U$15,MATCH(I$7,GRID!$A$4:$A$15,0),MATCH(1,($U$2=GRID!$B$1:$U$1)*(КАЛЕНДАРЬ!F5=GRID!$B$3:$U$3),0)),
INDEX(GRID!$B$4:$U$15,MATCH(I$7,GRID!$A$4:$A$15,0),MATCH(1,($U$2=GRID!$B$1:$U$1)*(КАЛЕНДАРЬ!F5=GRID!$B$3:$U$3),0))*(1-GRID!$H$34))</f>
        <v>43400</v>
      </c>
      <c r="J10" s="5" cm="1">
        <f t="array" ref="J10">IF($I$2="Открытый тариф",INDEX(GRID!$B$18:$U$29,MATCH(I$7,GRID!$A$18:$A$29,0),MATCH(1,($U$2=GRID!$B$1:$U$1)*(КАЛЕНДАРЬ!F5=GRID!$B$3:$U$3),0)),
INDEX(GRID!$B$18:$U$29,MATCH(I$7,GRID!$A$18:$A$29,0),MATCH(1,($U$2=GRID!$B$1:$U$1)*(КАЛЕНДАРЬ!F5=GRID!$B$3:$U$3),0))*(1-GRID!$H$34))</f>
        <v>48400</v>
      </c>
      <c r="K10" s="5" cm="1">
        <f t="array" ref="K10">IF($I$2="Открытый тариф",INDEX(GRID!$B$4:$U$15,MATCH(K$7,GRID!$A$4:$A$15,0),MATCH(1,($U$2=GRID!$B$1:$U$1)*(КАЛЕНДАРЬ!F5=GRID!$B$3:$U$3),0)),
INDEX(GRID!$B$4:$U$15,MATCH(K$7,GRID!$A$4:$A$15,0),MATCH(1,($U$2=GRID!$B$1:$U$1)*(КАЛЕНДАРЬ!F5=GRID!$B$3:$U$3),0))*(1-GRID!$H$34))</f>
        <v>49000</v>
      </c>
      <c r="L10" s="5" cm="1">
        <f t="array" ref="L10">IF($I$2="Открытый тариф",INDEX(GRID!$B$18:$U$29,MATCH(K$7,GRID!$A$18:$A$29,0),MATCH(1,($U$2=GRID!$B$1:$U$1)*(КАЛЕНДАРЬ!F5=GRID!$B$3:$U$3),0)),
INDEX(GRID!$B$18:$U$29,MATCH(K$7,GRID!$A$18:$A$29,0),MATCH(1,($U$2=GRID!$B$1:$U$1)*(КАЛЕНДАРЬ!F5=GRID!$B$3:$U$3),0))*(1-GRID!$H$34))</f>
        <v>54000</v>
      </c>
      <c r="M10" s="5" cm="1">
        <f t="array" ref="M10">IF($I$2="Открытый тариф",INDEX(GRID!$B$4:$U$15,MATCH(M$7,GRID!$A$4:$A$15,0),MATCH(1,($U$2=GRID!$B$1:$U$1)*(КАЛЕНДАРЬ!F5=GRID!$B$3:$U$3),0)),
INDEX(GRID!$B$4:$U$15,MATCH(M$7,GRID!$A$4:$A$15,0),MATCH(1,($U$2=GRID!$B$1:$U$1)*(КАЛЕНДАРЬ!F5=GRID!$B$3:$U$3),0))*(1-GRID!$H$34))</f>
        <v>69500</v>
      </c>
      <c r="N10" s="5" cm="1">
        <f t="array" ref="N10">IF($I$2="Открытый тариф",INDEX(GRID!$B$18:$U$29,MATCH(M$7,GRID!$A$18:$A$29,0),MATCH(1,($U$2=GRID!$B$1:$U$1)*(КАЛЕНДАРЬ!F5=GRID!$B$3:$U$3),0)),
INDEX(GRID!$B$18:$U$29,MATCH(M$7,GRID!$A$18:$A$29,0),MATCH(1,($U$2=GRID!$B$1:$U$1)*(КАЛЕНДАРЬ!F5=GRID!$B$3:$U$3),0))*(1-GRID!$H$34))</f>
        <v>74500</v>
      </c>
      <c r="O10" s="5" cm="1">
        <f t="array" ref="O10">IF($I$2="Открытый тариф",INDEX(GRID!$B$4:$U$15,MATCH(O$7,GRID!$A$4:$A$15,0),MATCH(1,($U$2=GRID!$B$1:$U$1)*(КАЛЕНДАРЬ!F5=GRID!$B$3:$U$3),0)),
INDEX(GRID!$B$4:$U$15,MATCH(O$7,GRID!$A$4:$A$15,0),MATCH(1,($U$2=GRID!$B$1:$U$1)*(КАЛЕНДАРЬ!F5=GRID!$B$3:$U$3),0))*(1-GRID!$H$34))</f>
        <v>103200</v>
      </c>
      <c r="P10" s="5" cm="1">
        <f t="array" ref="P10">IF($I$2="Открытый тариф",INDEX(GRID!$B$4:$U$15,MATCH(P$7,GRID!$A$4:$A$15,0),MATCH(1,($U$2=GRID!$B$1:$U$1)*(КАЛЕНДАРЬ!F5=GRID!$B$3:$U$3),0)),
INDEX(GRID!$B$4:$U$15,MATCH(P$7,GRID!$A$4:$A$15,0),MATCH(1,($U$2=GRID!$B$1:$U$1)*(КАЛЕНДАРЬ!F5=GRID!$B$3:$U$3),0))*(1-GRID!$H$34))</f>
        <v>145400</v>
      </c>
      <c r="Q10" s="5" cm="1">
        <f t="array" ref="Q10">IF($I$2="Открытый тариф",INDEX(GRID!$B$4:$U$15,MATCH(Q$7,GRID!$A$4:$A$15,0),MATCH(1,($U$2=GRID!$B$1:$U$1)*(КАЛЕНДАРЬ!F5=GRID!$B$3:$U$3),0)),
INDEX(GRID!$B$4:$U$15,MATCH(Q$7,GRID!$A$4:$A$15,0),MATCH(1,($U$2=GRID!$B$1:$U$1)*(КАЛЕНДАРЬ!F5=GRID!$B$3:$U$3),0))*(1-GRID!$H$34))</f>
        <v>170900</v>
      </c>
      <c r="R10" s="5" cm="1">
        <f t="array" ref="R10">IF($I$2="Открытый тариф",INDEX(GRID!$B$18:$U$29,MATCH(R$7,GRID!$A$18:$A$29,0),MATCH(1,($U$2=GRID!$B$1:$U$1)*(КАЛЕНДАРЬ!F5=GRID!$B$3:$U$3),0)),
INDEX(GRID!$B$18:$U$29,MATCH(R$7,GRID!$A$18:$A$29,0),MATCH(1,($U$2=GRID!$B$1:$U$1)*(КАЛЕНДАРЬ!F5=GRID!$B$3:$U$3),0))*(1-GRID!$H$34))</f>
        <v>194100</v>
      </c>
      <c r="S10" s="5" cm="1">
        <f t="array" ref="S10">IF($I$2="Открытый тариф",INDEX(GRID!$B$4:$U$15,MATCH(S$7,GRID!$A$4:$A$15,0),MATCH(1,($U$2=GRID!$B$1:$U$1)*(КАЛЕНДАРЬ!F5=GRID!$B$3:$U$3),0)),
INDEX(GRID!$B$4:$U$15,MATCH(S$7,GRID!$A$4:$A$15,0),MATCH(1,($U$2=GRID!$B$1:$U$1)*(КАЛЕНДАРЬ!F5=GRID!$B$3:$U$3),0))*(1-GRID!$H$34))</f>
        <v>482600</v>
      </c>
      <c r="T10" s="5" cm="1">
        <f t="array" ref="T10">IF($I$2="Открытый тариф",INDEX(GRID!$B$4:$U$15,MATCH(T$7,GRID!$A$4:$A$15,0),MATCH(1,($U$2=GRID!$B$1:$U$1)*(КАЛЕНДАРЬ!F5=GRID!$B$3:$U$3),0)),
INDEX(GRID!$B$4:$U$15,MATCH(T$7,GRID!$A$4:$A$15,0),MATCH(1,($U$2=GRID!$B$1:$U$1)*(КАЛЕНДАРЬ!F5=GRID!$B$3:$U$3),0))*(1-GRID!$H$34))</f>
        <v>586600</v>
      </c>
    </row>
    <row r="11" spans="1:25" hidden="1">
      <c r="A11" s="108" t="s">
        <v>12</v>
      </c>
      <c r="B11" s="109">
        <v>3</v>
      </c>
      <c r="C11" s="5" cm="1">
        <f t="array" ref="C11">IF($I$2="Открытый тариф",INDEX(GRID!$B$4:$U$15,MATCH(C$7,GRID!$A$4:$A$15,0),MATCH(1,($U$2=GRID!$B$1:$U$1)*(КАЛЕНДАРЬ!F6=GRID!$B$3:$U$3),0)),
INDEX(GRID!$B$4:$U$15,MATCH(C$7,GRID!$A$4:$A$15,0),MATCH(1,($U$2=GRID!$B$1:$U$1)*(КАЛЕНДАРЬ!F6=GRID!$B$3:$U$3),0))*(1-GRID!$H$34))</f>
        <v>27500.000000000004</v>
      </c>
      <c r="D11" s="5" cm="1">
        <f t="array" ref="D11">IF($I$2="Открытый тариф",INDEX(GRID!$B$18:$U$29,MATCH(C$7,GRID!$A$18:$A$29,0),MATCH(1,($U$2=GRID!$B$1:$U$1)*(КАЛЕНДАРЬ!F6=GRID!$B$3:$U$3),0)),
INDEX(GRID!$B$18:$U$29,MATCH(C$7,GRID!$A$18:$A$29,0),MATCH(1,($U$2=GRID!$B$1:$U$1)*(КАЛЕНДАРЬ!F6=GRID!$B$3:$U$3),0))*(1-GRID!$H$34))</f>
        <v>32500.000000000004</v>
      </c>
      <c r="E11" s="5" cm="1">
        <f t="array" ref="E11">IF($I$2="Открытый тариф",INDEX(GRID!$B$4:$U$15,MATCH(E$7,GRID!$A$4:$A$15,0),MATCH(1,($U$2=GRID!$B$1:$U$1)*(КАЛЕНДАРЬ!F6=GRID!$B$3:$U$3),0)),
INDEX(GRID!$B$4:$U$15,MATCH(E$7,GRID!$A$4:$A$15,0),MATCH(1,($U$2=GRID!$B$1:$U$1)*(КАЛЕНДАРЬ!F6=GRID!$B$3:$U$3),0))*(1-GRID!$H$34))</f>
        <v>33000</v>
      </c>
      <c r="F11" s="5" cm="1">
        <f t="array" ref="F11">IF($I$2="Открытый тариф",INDEX(GRID!$B$18:$U$29,MATCH(E$7,GRID!$A$18:$A$29,0),MATCH(1,($U$2=GRID!$B$1:$U$1)*(КАЛЕНДАРЬ!F6=GRID!$B$3:$U$3),0)),
INDEX(GRID!$B$18:$U$29,MATCH(E$7,GRID!$A$18:$A$29,0),MATCH(1,($U$2=GRID!$B$1:$U$1)*(КАЛЕНДАРЬ!F6=GRID!$B$3:$U$3),0))*(1-GRID!$H$34))</f>
        <v>38000</v>
      </c>
      <c r="G11" s="5" cm="1">
        <f t="array" ref="G11">IF($I$2="Открытый тариф",INDEX(GRID!$B$4:$U$15,MATCH(G$7,GRID!$A$4:$A$15,0),MATCH(1,($U$2=GRID!$B$1:$U$1)*(КАЛЕНДАРЬ!F6=GRID!$B$3:$U$3),0)),
INDEX(GRID!$B$4:$U$15,MATCH(G$7,GRID!$A$4:$A$15,0),MATCH(1,($U$2=GRID!$B$1:$U$1)*(КАЛЕНДАРЬ!F6=GRID!$B$3:$U$3),0))*(1-GRID!$H$34))</f>
        <v>39000</v>
      </c>
      <c r="H11" s="5" cm="1">
        <f t="array" ref="H11">IF($I$2="Открытый тариф",INDEX(GRID!$B$18:$U$29,MATCH(G$7,GRID!$A$18:$A$29,0),MATCH(1,($U$2=GRID!$B$1:$U$1)*(КАЛЕНДАРЬ!F6=GRID!$B$3:$U$3),0)),
INDEX(GRID!$B$18:$U$29,MATCH(G$7,GRID!$A$18:$A$29,0),MATCH(1,($U$2=GRID!$B$1:$U$1)*(КАЛЕНДАРЬ!F6=GRID!$B$3:$U$3),0))*(1-GRID!$H$34))</f>
        <v>44000</v>
      </c>
      <c r="I11" s="5" cm="1">
        <f t="array" ref="I11">IF($I$2="Открытый тариф",INDEX(GRID!$B$4:$U$15,MATCH(I$7,GRID!$A$4:$A$15,0),MATCH(1,($U$2=GRID!$B$1:$U$1)*(КАЛЕНДАРЬ!F6=GRID!$B$3:$U$3),0)),
INDEX(GRID!$B$4:$U$15,MATCH(I$7,GRID!$A$4:$A$15,0),MATCH(1,($U$2=GRID!$B$1:$U$1)*(КАЛЕНДАРЬ!F6=GRID!$B$3:$U$3),0))*(1-GRID!$H$34))</f>
        <v>43400</v>
      </c>
      <c r="J11" s="5" cm="1">
        <f t="array" ref="J11">IF($I$2="Открытый тариф",INDEX(GRID!$B$18:$U$29,MATCH(I$7,GRID!$A$18:$A$29,0),MATCH(1,($U$2=GRID!$B$1:$U$1)*(КАЛЕНДАРЬ!F6=GRID!$B$3:$U$3),0)),
INDEX(GRID!$B$18:$U$29,MATCH(I$7,GRID!$A$18:$A$29,0),MATCH(1,($U$2=GRID!$B$1:$U$1)*(КАЛЕНДАРЬ!F6=GRID!$B$3:$U$3),0))*(1-GRID!$H$34))</f>
        <v>48400</v>
      </c>
      <c r="K11" s="5" cm="1">
        <f t="array" ref="K11">IF($I$2="Открытый тариф",INDEX(GRID!$B$4:$U$15,MATCH(K$7,GRID!$A$4:$A$15,0),MATCH(1,($U$2=GRID!$B$1:$U$1)*(КАЛЕНДАРЬ!F6=GRID!$B$3:$U$3),0)),
INDEX(GRID!$B$4:$U$15,MATCH(K$7,GRID!$A$4:$A$15,0),MATCH(1,($U$2=GRID!$B$1:$U$1)*(КАЛЕНДАРЬ!F6=GRID!$B$3:$U$3),0))*(1-GRID!$H$34))</f>
        <v>49000</v>
      </c>
      <c r="L11" s="5" cm="1">
        <f t="array" ref="L11">IF($I$2="Открытый тариф",INDEX(GRID!$B$18:$U$29,MATCH(K$7,GRID!$A$18:$A$29,0),MATCH(1,($U$2=GRID!$B$1:$U$1)*(КАЛЕНДАРЬ!F6=GRID!$B$3:$U$3),0)),
INDEX(GRID!$B$18:$U$29,MATCH(K$7,GRID!$A$18:$A$29,0),MATCH(1,($U$2=GRID!$B$1:$U$1)*(КАЛЕНДАРЬ!F6=GRID!$B$3:$U$3),0))*(1-GRID!$H$34))</f>
        <v>54000</v>
      </c>
      <c r="M11" s="5" cm="1">
        <f t="array" ref="M11">IF($I$2="Открытый тариф",INDEX(GRID!$B$4:$U$15,MATCH(M$7,GRID!$A$4:$A$15,0),MATCH(1,($U$2=GRID!$B$1:$U$1)*(КАЛЕНДАРЬ!F6=GRID!$B$3:$U$3),0)),
INDEX(GRID!$B$4:$U$15,MATCH(M$7,GRID!$A$4:$A$15,0),MATCH(1,($U$2=GRID!$B$1:$U$1)*(КАЛЕНДАРЬ!F6=GRID!$B$3:$U$3),0))*(1-GRID!$H$34))</f>
        <v>69500</v>
      </c>
      <c r="N11" s="5" cm="1">
        <f t="array" ref="N11">IF($I$2="Открытый тариф",INDEX(GRID!$B$18:$U$29,MATCH(M$7,GRID!$A$18:$A$29,0),MATCH(1,($U$2=GRID!$B$1:$U$1)*(КАЛЕНДАРЬ!F6=GRID!$B$3:$U$3),0)),
INDEX(GRID!$B$18:$U$29,MATCH(M$7,GRID!$A$18:$A$29,0),MATCH(1,($U$2=GRID!$B$1:$U$1)*(КАЛЕНДАРЬ!F6=GRID!$B$3:$U$3),0))*(1-GRID!$H$34))</f>
        <v>74500</v>
      </c>
      <c r="O11" s="5" cm="1">
        <f t="array" ref="O11">IF($I$2="Открытый тариф",INDEX(GRID!$B$4:$U$15,MATCH(O$7,GRID!$A$4:$A$15,0),MATCH(1,($U$2=GRID!$B$1:$U$1)*(КАЛЕНДАРЬ!F6=GRID!$B$3:$U$3),0)),
INDEX(GRID!$B$4:$U$15,MATCH(O$7,GRID!$A$4:$A$15,0),MATCH(1,($U$2=GRID!$B$1:$U$1)*(КАЛЕНДАРЬ!F6=GRID!$B$3:$U$3),0))*(1-GRID!$H$34))</f>
        <v>103200</v>
      </c>
      <c r="P11" s="5" cm="1">
        <f t="array" ref="P11">IF($I$2="Открытый тариф",INDEX(GRID!$B$4:$U$15,MATCH(P$7,GRID!$A$4:$A$15,0),MATCH(1,($U$2=GRID!$B$1:$U$1)*(КАЛЕНДАРЬ!F6=GRID!$B$3:$U$3),0)),
INDEX(GRID!$B$4:$U$15,MATCH(P$7,GRID!$A$4:$A$15,0),MATCH(1,($U$2=GRID!$B$1:$U$1)*(КАЛЕНДАРЬ!F6=GRID!$B$3:$U$3),0))*(1-GRID!$H$34))</f>
        <v>145400</v>
      </c>
      <c r="Q11" s="5" cm="1">
        <f t="array" ref="Q11">IF($I$2="Открытый тариф",INDEX(GRID!$B$4:$U$15,MATCH(Q$7,GRID!$A$4:$A$15,0),MATCH(1,($U$2=GRID!$B$1:$U$1)*(КАЛЕНДАРЬ!F6=GRID!$B$3:$U$3),0)),
INDEX(GRID!$B$4:$U$15,MATCH(Q$7,GRID!$A$4:$A$15,0),MATCH(1,($U$2=GRID!$B$1:$U$1)*(КАЛЕНДАРЬ!F6=GRID!$B$3:$U$3),0))*(1-GRID!$H$34))</f>
        <v>170900</v>
      </c>
      <c r="R11" s="5" cm="1">
        <f t="array" ref="R11">IF($I$2="Открытый тариф",INDEX(GRID!$B$18:$U$29,MATCH(R$7,GRID!$A$18:$A$29,0),MATCH(1,($U$2=GRID!$B$1:$U$1)*(КАЛЕНДАРЬ!F6=GRID!$B$3:$U$3),0)),
INDEX(GRID!$B$18:$U$29,MATCH(R$7,GRID!$A$18:$A$29,0),MATCH(1,($U$2=GRID!$B$1:$U$1)*(КАЛЕНДАРЬ!F6=GRID!$B$3:$U$3),0))*(1-GRID!$H$34))</f>
        <v>194100</v>
      </c>
      <c r="S11" s="5" cm="1">
        <f t="array" ref="S11">IF($I$2="Открытый тариф",INDEX(GRID!$B$4:$U$15,MATCH(S$7,GRID!$A$4:$A$15,0),MATCH(1,($U$2=GRID!$B$1:$U$1)*(КАЛЕНДАРЬ!F6=GRID!$B$3:$U$3),0)),
INDEX(GRID!$B$4:$U$15,MATCH(S$7,GRID!$A$4:$A$15,0),MATCH(1,($U$2=GRID!$B$1:$U$1)*(КАЛЕНДАРЬ!F6=GRID!$B$3:$U$3),0))*(1-GRID!$H$34))</f>
        <v>482600</v>
      </c>
      <c r="T11" s="5" cm="1">
        <f t="array" ref="T11">IF($I$2="Открытый тариф",INDEX(GRID!$B$4:$U$15,MATCH(T$7,GRID!$A$4:$A$15,0),MATCH(1,($U$2=GRID!$B$1:$U$1)*(КАЛЕНДАРЬ!F6=GRID!$B$3:$U$3),0)),
INDEX(GRID!$B$4:$U$15,MATCH(T$7,GRID!$A$4:$A$15,0),MATCH(1,($U$2=GRID!$B$1:$U$1)*(КАЛЕНДАРЬ!F6=GRID!$B$3:$U$3),0))*(1-GRID!$H$34))</f>
        <v>586600</v>
      </c>
    </row>
    <row r="12" spans="1:25" hidden="1">
      <c r="A12" s="108" t="s">
        <v>13</v>
      </c>
      <c r="B12" s="109">
        <v>4</v>
      </c>
      <c r="C12" s="5" cm="1">
        <f t="array" ref="C12">IF($I$2="Открытый тариф",INDEX(GRID!$B$4:$U$15,MATCH(C$7,GRID!$A$4:$A$15,0),MATCH(1,($U$2=GRID!$B$1:$U$1)*(КАЛЕНДАРЬ!F7=GRID!$B$3:$U$3),0)),
INDEX(GRID!$B$4:$U$15,MATCH(C$7,GRID!$A$4:$A$15,0),MATCH(1,($U$2=GRID!$B$1:$U$1)*(КАЛЕНДАРЬ!F7=GRID!$B$3:$U$3),0))*(1-GRID!$H$34))</f>
        <v>27500.000000000004</v>
      </c>
      <c r="D12" s="5" cm="1">
        <f t="array" ref="D12">IF($I$2="Открытый тариф",INDEX(GRID!$B$18:$U$29,MATCH(C$7,GRID!$A$18:$A$29,0),MATCH(1,($U$2=GRID!$B$1:$U$1)*(КАЛЕНДАРЬ!F7=GRID!$B$3:$U$3),0)),
INDEX(GRID!$B$18:$U$29,MATCH(C$7,GRID!$A$18:$A$29,0),MATCH(1,($U$2=GRID!$B$1:$U$1)*(КАЛЕНДАРЬ!F7=GRID!$B$3:$U$3),0))*(1-GRID!$H$34))</f>
        <v>32500.000000000004</v>
      </c>
      <c r="E12" s="5" cm="1">
        <f t="array" ref="E12">IF($I$2="Открытый тариф",INDEX(GRID!$B$4:$U$15,MATCH(E$7,GRID!$A$4:$A$15,0),MATCH(1,($U$2=GRID!$B$1:$U$1)*(КАЛЕНДАРЬ!F7=GRID!$B$3:$U$3),0)),
INDEX(GRID!$B$4:$U$15,MATCH(E$7,GRID!$A$4:$A$15,0),MATCH(1,($U$2=GRID!$B$1:$U$1)*(КАЛЕНДАРЬ!F7=GRID!$B$3:$U$3),0))*(1-GRID!$H$34))</f>
        <v>33000</v>
      </c>
      <c r="F12" s="5" cm="1">
        <f t="array" ref="F12">IF($I$2="Открытый тариф",INDEX(GRID!$B$18:$U$29,MATCH(E$7,GRID!$A$18:$A$29,0),MATCH(1,($U$2=GRID!$B$1:$U$1)*(КАЛЕНДАРЬ!F7=GRID!$B$3:$U$3),0)),
INDEX(GRID!$B$18:$U$29,MATCH(E$7,GRID!$A$18:$A$29,0),MATCH(1,($U$2=GRID!$B$1:$U$1)*(КАЛЕНДАРЬ!F7=GRID!$B$3:$U$3),0))*(1-GRID!$H$34))</f>
        <v>38000</v>
      </c>
      <c r="G12" s="5" cm="1">
        <f t="array" ref="G12">IF($I$2="Открытый тариф",INDEX(GRID!$B$4:$U$15,MATCH(G$7,GRID!$A$4:$A$15,0),MATCH(1,($U$2=GRID!$B$1:$U$1)*(КАЛЕНДАРЬ!F7=GRID!$B$3:$U$3),0)),
INDEX(GRID!$B$4:$U$15,MATCH(G$7,GRID!$A$4:$A$15,0),MATCH(1,($U$2=GRID!$B$1:$U$1)*(КАЛЕНДАРЬ!F7=GRID!$B$3:$U$3),0))*(1-GRID!$H$34))</f>
        <v>39000</v>
      </c>
      <c r="H12" s="5" cm="1">
        <f t="array" ref="H12">IF($I$2="Открытый тариф",INDEX(GRID!$B$18:$U$29,MATCH(G$7,GRID!$A$18:$A$29,0),MATCH(1,($U$2=GRID!$B$1:$U$1)*(КАЛЕНДАРЬ!F7=GRID!$B$3:$U$3),0)),
INDEX(GRID!$B$18:$U$29,MATCH(G$7,GRID!$A$18:$A$29,0),MATCH(1,($U$2=GRID!$B$1:$U$1)*(КАЛЕНДАРЬ!F7=GRID!$B$3:$U$3),0))*(1-GRID!$H$34))</f>
        <v>44000</v>
      </c>
      <c r="I12" s="5" cm="1">
        <f t="array" ref="I12">IF($I$2="Открытый тариф",INDEX(GRID!$B$4:$U$15,MATCH(I$7,GRID!$A$4:$A$15,0),MATCH(1,($U$2=GRID!$B$1:$U$1)*(КАЛЕНДАРЬ!F7=GRID!$B$3:$U$3),0)),
INDEX(GRID!$B$4:$U$15,MATCH(I$7,GRID!$A$4:$A$15,0),MATCH(1,($U$2=GRID!$B$1:$U$1)*(КАЛЕНДАРЬ!F7=GRID!$B$3:$U$3),0))*(1-GRID!$H$34))</f>
        <v>43400</v>
      </c>
      <c r="J12" s="5" cm="1">
        <f t="array" ref="J12">IF($I$2="Открытый тариф",INDEX(GRID!$B$18:$U$29,MATCH(I$7,GRID!$A$18:$A$29,0),MATCH(1,($U$2=GRID!$B$1:$U$1)*(КАЛЕНДАРЬ!F7=GRID!$B$3:$U$3),0)),
INDEX(GRID!$B$18:$U$29,MATCH(I$7,GRID!$A$18:$A$29,0),MATCH(1,($U$2=GRID!$B$1:$U$1)*(КАЛЕНДАРЬ!F7=GRID!$B$3:$U$3),0))*(1-GRID!$H$34))</f>
        <v>48400</v>
      </c>
      <c r="K12" s="5" cm="1">
        <f t="array" ref="K12">IF($I$2="Открытый тариф",INDEX(GRID!$B$4:$U$15,MATCH(K$7,GRID!$A$4:$A$15,0),MATCH(1,($U$2=GRID!$B$1:$U$1)*(КАЛЕНДАРЬ!F7=GRID!$B$3:$U$3),0)),
INDEX(GRID!$B$4:$U$15,MATCH(K$7,GRID!$A$4:$A$15,0),MATCH(1,($U$2=GRID!$B$1:$U$1)*(КАЛЕНДАРЬ!F7=GRID!$B$3:$U$3),0))*(1-GRID!$H$34))</f>
        <v>49000</v>
      </c>
      <c r="L12" s="5" cm="1">
        <f t="array" ref="L12">IF($I$2="Открытый тариф",INDEX(GRID!$B$18:$U$29,MATCH(K$7,GRID!$A$18:$A$29,0),MATCH(1,($U$2=GRID!$B$1:$U$1)*(КАЛЕНДАРЬ!F7=GRID!$B$3:$U$3),0)),
INDEX(GRID!$B$18:$U$29,MATCH(K$7,GRID!$A$18:$A$29,0),MATCH(1,($U$2=GRID!$B$1:$U$1)*(КАЛЕНДАРЬ!F7=GRID!$B$3:$U$3),0))*(1-GRID!$H$34))</f>
        <v>54000</v>
      </c>
      <c r="M12" s="5" cm="1">
        <f t="array" ref="M12">IF($I$2="Открытый тариф",INDEX(GRID!$B$4:$U$15,MATCH(M$7,GRID!$A$4:$A$15,0),MATCH(1,($U$2=GRID!$B$1:$U$1)*(КАЛЕНДАРЬ!F7=GRID!$B$3:$U$3),0)),
INDEX(GRID!$B$4:$U$15,MATCH(M$7,GRID!$A$4:$A$15,0),MATCH(1,($U$2=GRID!$B$1:$U$1)*(КАЛЕНДАРЬ!F7=GRID!$B$3:$U$3),0))*(1-GRID!$H$34))</f>
        <v>69500</v>
      </c>
      <c r="N12" s="5" cm="1">
        <f t="array" ref="N12">IF($I$2="Открытый тариф",INDEX(GRID!$B$18:$U$29,MATCH(M$7,GRID!$A$18:$A$29,0),MATCH(1,($U$2=GRID!$B$1:$U$1)*(КАЛЕНДАРЬ!F7=GRID!$B$3:$U$3),0)),
INDEX(GRID!$B$18:$U$29,MATCH(M$7,GRID!$A$18:$A$29,0),MATCH(1,($U$2=GRID!$B$1:$U$1)*(КАЛЕНДАРЬ!F7=GRID!$B$3:$U$3),0))*(1-GRID!$H$34))</f>
        <v>74500</v>
      </c>
      <c r="O12" s="5" cm="1">
        <f t="array" ref="O12">IF($I$2="Открытый тариф",INDEX(GRID!$B$4:$U$15,MATCH(O$7,GRID!$A$4:$A$15,0),MATCH(1,($U$2=GRID!$B$1:$U$1)*(КАЛЕНДАРЬ!F7=GRID!$B$3:$U$3),0)),
INDEX(GRID!$B$4:$U$15,MATCH(O$7,GRID!$A$4:$A$15,0),MATCH(1,($U$2=GRID!$B$1:$U$1)*(КАЛЕНДАРЬ!F7=GRID!$B$3:$U$3),0))*(1-GRID!$H$34))</f>
        <v>103200</v>
      </c>
      <c r="P12" s="5" cm="1">
        <f t="array" ref="P12">IF($I$2="Открытый тариф",INDEX(GRID!$B$4:$U$15,MATCH(P$7,GRID!$A$4:$A$15,0),MATCH(1,($U$2=GRID!$B$1:$U$1)*(КАЛЕНДАРЬ!F7=GRID!$B$3:$U$3),0)),
INDEX(GRID!$B$4:$U$15,MATCH(P$7,GRID!$A$4:$A$15,0),MATCH(1,($U$2=GRID!$B$1:$U$1)*(КАЛЕНДАРЬ!F7=GRID!$B$3:$U$3),0))*(1-GRID!$H$34))</f>
        <v>145400</v>
      </c>
      <c r="Q12" s="5" cm="1">
        <f t="array" ref="Q12">IF($I$2="Открытый тариф",INDEX(GRID!$B$4:$U$15,MATCH(Q$7,GRID!$A$4:$A$15,0),MATCH(1,($U$2=GRID!$B$1:$U$1)*(КАЛЕНДАРЬ!F7=GRID!$B$3:$U$3),0)),
INDEX(GRID!$B$4:$U$15,MATCH(Q$7,GRID!$A$4:$A$15,0),MATCH(1,($U$2=GRID!$B$1:$U$1)*(КАЛЕНДАРЬ!F7=GRID!$B$3:$U$3),0))*(1-GRID!$H$34))</f>
        <v>170900</v>
      </c>
      <c r="R12" s="5" cm="1">
        <f t="array" ref="R12">IF($I$2="Открытый тариф",INDEX(GRID!$B$18:$U$29,MATCH(R$7,GRID!$A$18:$A$29,0),MATCH(1,($U$2=GRID!$B$1:$U$1)*(КАЛЕНДАРЬ!F7=GRID!$B$3:$U$3),0)),
INDEX(GRID!$B$18:$U$29,MATCH(R$7,GRID!$A$18:$A$29,0),MATCH(1,($U$2=GRID!$B$1:$U$1)*(КАЛЕНДАРЬ!F7=GRID!$B$3:$U$3),0))*(1-GRID!$H$34))</f>
        <v>194100</v>
      </c>
      <c r="S12" s="5" cm="1">
        <f t="array" ref="S12">IF($I$2="Открытый тариф",INDEX(GRID!$B$4:$U$15,MATCH(S$7,GRID!$A$4:$A$15,0),MATCH(1,($U$2=GRID!$B$1:$U$1)*(КАЛЕНДАРЬ!F7=GRID!$B$3:$U$3),0)),
INDEX(GRID!$B$4:$U$15,MATCH(S$7,GRID!$A$4:$A$15,0),MATCH(1,($U$2=GRID!$B$1:$U$1)*(КАЛЕНДАРЬ!F7=GRID!$B$3:$U$3),0))*(1-GRID!$H$34))</f>
        <v>482600</v>
      </c>
      <c r="T12" s="5" cm="1">
        <f t="array" ref="T12">IF($I$2="Открытый тариф",INDEX(GRID!$B$4:$U$15,MATCH(T$7,GRID!$A$4:$A$15,0),MATCH(1,($U$2=GRID!$B$1:$U$1)*(КАЛЕНДАРЬ!F7=GRID!$B$3:$U$3),0)),
INDEX(GRID!$B$4:$U$15,MATCH(T$7,GRID!$A$4:$A$15,0),MATCH(1,($U$2=GRID!$B$1:$U$1)*(КАЛЕНДАРЬ!F7=GRID!$B$3:$U$3),0))*(1-GRID!$H$34))</f>
        <v>586600</v>
      </c>
    </row>
    <row r="13" spans="1:25" hidden="1">
      <c r="A13" s="108" t="s">
        <v>14</v>
      </c>
      <c r="B13" s="109">
        <v>5</v>
      </c>
      <c r="C13" s="5" cm="1">
        <f t="array" ref="C13">IF($I$2="Открытый тариф",INDEX(GRID!$B$4:$U$15,MATCH(C$7,GRID!$A$4:$A$15,0),MATCH(1,($U$2=GRID!$B$1:$U$1)*(КАЛЕНДАРЬ!F8=GRID!$B$3:$U$3),0)),
INDEX(GRID!$B$4:$U$15,MATCH(C$7,GRID!$A$4:$A$15,0),MATCH(1,($U$2=GRID!$B$1:$U$1)*(КАЛЕНДАРЬ!F8=GRID!$B$3:$U$3),0))*(1-GRID!$H$34))</f>
        <v>27500.000000000004</v>
      </c>
      <c r="D13" s="5" cm="1">
        <f t="array" ref="D13">IF($I$2="Открытый тариф",INDEX(GRID!$B$18:$U$29,MATCH(C$7,GRID!$A$18:$A$29,0),MATCH(1,($U$2=GRID!$B$1:$U$1)*(КАЛЕНДАРЬ!F8=GRID!$B$3:$U$3),0)),
INDEX(GRID!$B$18:$U$29,MATCH(C$7,GRID!$A$18:$A$29,0),MATCH(1,($U$2=GRID!$B$1:$U$1)*(КАЛЕНДАРЬ!F8=GRID!$B$3:$U$3),0))*(1-GRID!$H$34))</f>
        <v>32500.000000000004</v>
      </c>
      <c r="E13" s="5" cm="1">
        <f t="array" ref="E13">IF($I$2="Открытый тариф",INDEX(GRID!$B$4:$U$15,MATCH(E$7,GRID!$A$4:$A$15,0),MATCH(1,($U$2=GRID!$B$1:$U$1)*(КАЛЕНДАРЬ!F8=GRID!$B$3:$U$3),0)),
INDEX(GRID!$B$4:$U$15,MATCH(E$7,GRID!$A$4:$A$15,0),MATCH(1,($U$2=GRID!$B$1:$U$1)*(КАЛЕНДАРЬ!F8=GRID!$B$3:$U$3),0))*(1-GRID!$H$34))</f>
        <v>33000</v>
      </c>
      <c r="F13" s="5" cm="1">
        <f t="array" ref="F13">IF($I$2="Открытый тариф",INDEX(GRID!$B$18:$U$29,MATCH(E$7,GRID!$A$18:$A$29,0),MATCH(1,($U$2=GRID!$B$1:$U$1)*(КАЛЕНДАРЬ!F8=GRID!$B$3:$U$3),0)),
INDEX(GRID!$B$18:$U$29,MATCH(E$7,GRID!$A$18:$A$29,0),MATCH(1,($U$2=GRID!$B$1:$U$1)*(КАЛЕНДАРЬ!F8=GRID!$B$3:$U$3),0))*(1-GRID!$H$34))</f>
        <v>38000</v>
      </c>
      <c r="G13" s="5" cm="1">
        <f t="array" ref="G13">IF($I$2="Открытый тариф",INDEX(GRID!$B$4:$U$15,MATCH(G$7,GRID!$A$4:$A$15,0),MATCH(1,($U$2=GRID!$B$1:$U$1)*(КАЛЕНДАРЬ!F8=GRID!$B$3:$U$3),0)),
INDEX(GRID!$B$4:$U$15,MATCH(G$7,GRID!$A$4:$A$15,0),MATCH(1,($U$2=GRID!$B$1:$U$1)*(КАЛЕНДАРЬ!F8=GRID!$B$3:$U$3),0))*(1-GRID!$H$34))</f>
        <v>39000</v>
      </c>
      <c r="H13" s="5" cm="1">
        <f t="array" ref="H13">IF($I$2="Открытый тариф",INDEX(GRID!$B$18:$U$29,MATCH(G$7,GRID!$A$18:$A$29,0),MATCH(1,($U$2=GRID!$B$1:$U$1)*(КАЛЕНДАРЬ!F8=GRID!$B$3:$U$3),0)),
INDEX(GRID!$B$18:$U$29,MATCH(G$7,GRID!$A$18:$A$29,0),MATCH(1,($U$2=GRID!$B$1:$U$1)*(КАЛЕНДАРЬ!F8=GRID!$B$3:$U$3),0))*(1-GRID!$H$34))</f>
        <v>44000</v>
      </c>
      <c r="I13" s="5" cm="1">
        <f t="array" ref="I13">IF($I$2="Открытый тариф",INDEX(GRID!$B$4:$U$15,MATCH(I$7,GRID!$A$4:$A$15,0),MATCH(1,($U$2=GRID!$B$1:$U$1)*(КАЛЕНДАРЬ!F8=GRID!$B$3:$U$3),0)),
INDEX(GRID!$B$4:$U$15,MATCH(I$7,GRID!$A$4:$A$15,0),MATCH(1,($U$2=GRID!$B$1:$U$1)*(КАЛЕНДАРЬ!F8=GRID!$B$3:$U$3),0))*(1-GRID!$H$34))</f>
        <v>43400</v>
      </c>
      <c r="J13" s="5" cm="1">
        <f t="array" ref="J13">IF($I$2="Открытый тариф",INDEX(GRID!$B$18:$U$29,MATCH(I$7,GRID!$A$18:$A$29,0),MATCH(1,($U$2=GRID!$B$1:$U$1)*(КАЛЕНДАРЬ!F8=GRID!$B$3:$U$3),0)),
INDEX(GRID!$B$18:$U$29,MATCH(I$7,GRID!$A$18:$A$29,0),MATCH(1,($U$2=GRID!$B$1:$U$1)*(КАЛЕНДАРЬ!F8=GRID!$B$3:$U$3),0))*(1-GRID!$H$34))</f>
        <v>48400</v>
      </c>
      <c r="K13" s="5" cm="1">
        <f t="array" ref="K13">IF($I$2="Открытый тариф",INDEX(GRID!$B$4:$U$15,MATCH(K$7,GRID!$A$4:$A$15,0),MATCH(1,($U$2=GRID!$B$1:$U$1)*(КАЛЕНДАРЬ!F8=GRID!$B$3:$U$3),0)),
INDEX(GRID!$B$4:$U$15,MATCH(K$7,GRID!$A$4:$A$15,0),MATCH(1,($U$2=GRID!$B$1:$U$1)*(КАЛЕНДАРЬ!F8=GRID!$B$3:$U$3),0))*(1-GRID!$H$34))</f>
        <v>49000</v>
      </c>
      <c r="L13" s="5" cm="1">
        <f t="array" ref="L13">IF($I$2="Открытый тариф",INDEX(GRID!$B$18:$U$29,MATCH(K$7,GRID!$A$18:$A$29,0),MATCH(1,($U$2=GRID!$B$1:$U$1)*(КАЛЕНДАРЬ!F8=GRID!$B$3:$U$3),0)),
INDEX(GRID!$B$18:$U$29,MATCH(K$7,GRID!$A$18:$A$29,0),MATCH(1,($U$2=GRID!$B$1:$U$1)*(КАЛЕНДАРЬ!F8=GRID!$B$3:$U$3),0))*(1-GRID!$H$34))</f>
        <v>54000</v>
      </c>
      <c r="M13" s="5" cm="1">
        <f t="array" ref="M13">IF($I$2="Открытый тариф",INDEX(GRID!$B$4:$U$15,MATCH(M$7,GRID!$A$4:$A$15,0),MATCH(1,($U$2=GRID!$B$1:$U$1)*(КАЛЕНДАРЬ!F8=GRID!$B$3:$U$3),0)),
INDEX(GRID!$B$4:$U$15,MATCH(M$7,GRID!$A$4:$A$15,0),MATCH(1,($U$2=GRID!$B$1:$U$1)*(КАЛЕНДАРЬ!F8=GRID!$B$3:$U$3),0))*(1-GRID!$H$34))</f>
        <v>69500</v>
      </c>
      <c r="N13" s="5" cm="1">
        <f t="array" ref="N13">IF($I$2="Открытый тариф",INDEX(GRID!$B$18:$U$29,MATCH(M$7,GRID!$A$18:$A$29,0),MATCH(1,($U$2=GRID!$B$1:$U$1)*(КАЛЕНДАРЬ!F8=GRID!$B$3:$U$3),0)),
INDEX(GRID!$B$18:$U$29,MATCH(M$7,GRID!$A$18:$A$29,0),MATCH(1,($U$2=GRID!$B$1:$U$1)*(КАЛЕНДАРЬ!F8=GRID!$B$3:$U$3),0))*(1-GRID!$H$34))</f>
        <v>74500</v>
      </c>
      <c r="O13" s="5" cm="1">
        <f t="array" ref="O13">IF($I$2="Открытый тариф",INDEX(GRID!$B$4:$U$15,MATCH(O$7,GRID!$A$4:$A$15,0),MATCH(1,($U$2=GRID!$B$1:$U$1)*(КАЛЕНДАРЬ!F8=GRID!$B$3:$U$3),0)),
INDEX(GRID!$B$4:$U$15,MATCH(O$7,GRID!$A$4:$A$15,0),MATCH(1,($U$2=GRID!$B$1:$U$1)*(КАЛЕНДАРЬ!F8=GRID!$B$3:$U$3),0))*(1-GRID!$H$34))</f>
        <v>103200</v>
      </c>
      <c r="P13" s="5" cm="1">
        <f t="array" ref="P13">IF($I$2="Открытый тариф",INDEX(GRID!$B$4:$U$15,MATCH(P$7,GRID!$A$4:$A$15,0),MATCH(1,($U$2=GRID!$B$1:$U$1)*(КАЛЕНДАРЬ!F8=GRID!$B$3:$U$3),0)),
INDEX(GRID!$B$4:$U$15,MATCH(P$7,GRID!$A$4:$A$15,0),MATCH(1,($U$2=GRID!$B$1:$U$1)*(КАЛЕНДАРЬ!F8=GRID!$B$3:$U$3),0))*(1-GRID!$H$34))</f>
        <v>145400</v>
      </c>
      <c r="Q13" s="5" cm="1">
        <f t="array" ref="Q13">IF($I$2="Открытый тариф",INDEX(GRID!$B$4:$U$15,MATCH(Q$7,GRID!$A$4:$A$15,0),MATCH(1,($U$2=GRID!$B$1:$U$1)*(КАЛЕНДАРЬ!F8=GRID!$B$3:$U$3),0)),
INDEX(GRID!$B$4:$U$15,MATCH(Q$7,GRID!$A$4:$A$15,0),MATCH(1,($U$2=GRID!$B$1:$U$1)*(КАЛЕНДАРЬ!F8=GRID!$B$3:$U$3),0))*(1-GRID!$H$34))</f>
        <v>170900</v>
      </c>
      <c r="R13" s="5" cm="1">
        <f t="array" ref="R13">IF($I$2="Открытый тариф",INDEX(GRID!$B$18:$U$29,MATCH(R$7,GRID!$A$18:$A$29,0),MATCH(1,($U$2=GRID!$B$1:$U$1)*(КАЛЕНДАРЬ!F8=GRID!$B$3:$U$3),0)),
INDEX(GRID!$B$18:$U$29,MATCH(R$7,GRID!$A$18:$A$29,0),MATCH(1,($U$2=GRID!$B$1:$U$1)*(КАЛЕНДАРЬ!F8=GRID!$B$3:$U$3),0))*(1-GRID!$H$34))</f>
        <v>194100</v>
      </c>
      <c r="S13" s="5" cm="1">
        <f t="array" ref="S13">IF($I$2="Открытый тариф",INDEX(GRID!$B$4:$U$15,MATCH(S$7,GRID!$A$4:$A$15,0),MATCH(1,($U$2=GRID!$B$1:$U$1)*(КАЛЕНДАРЬ!F8=GRID!$B$3:$U$3),0)),
INDEX(GRID!$B$4:$U$15,MATCH(S$7,GRID!$A$4:$A$15,0),MATCH(1,($U$2=GRID!$B$1:$U$1)*(КАЛЕНДАРЬ!F8=GRID!$B$3:$U$3),0))*(1-GRID!$H$34))</f>
        <v>482600</v>
      </c>
      <c r="T13" s="5" cm="1">
        <f t="array" ref="T13">IF($I$2="Открытый тариф",INDEX(GRID!$B$4:$U$15,MATCH(T$7,GRID!$A$4:$A$15,0),MATCH(1,($U$2=GRID!$B$1:$U$1)*(КАЛЕНДАРЬ!F8=GRID!$B$3:$U$3),0)),
INDEX(GRID!$B$4:$U$15,MATCH(T$7,GRID!$A$4:$A$15,0),MATCH(1,($U$2=GRID!$B$1:$U$1)*(КАЛЕНДАРЬ!F8=GRID!$B$3:$U$3),0))*(1-GRID!$H$34))</f>
        <v>586600</v>
      </c>
    </row>
    <row r="14" spans="1:25" hidden="1">
      <c r="A14" s="108" t="s">
        <v>15</v>
      </c>
      <c r="B14" s="109">
        <v>6</v>
      </c>
      <c r="C14" s="5" cm="1">
        <f t="array" ref="C14">IF($I$2="Открытый тариф",INDEX(GRID!$B$4:$U$15,MATCH(C$7,GRID!$A$4:$A$15,0),MATCH(1,($U$2=GRID!$B$1:$U$1)*(КАЛЕНДАРЬ!F9=GRID!$B$3:$U$3),0)),
INDEX(GRID!$B$4:$U$15,MATCH(C$7,GRID!$A$4:$A$15,0),MATCH(1,($U$2=GRID!$B$1:$U$1)*(КАЛЕНДАРЬ!F9=GRID!$B$3:$U$3),0))*(1-GRID!$H$34))</f>
        <v>27500.000000000004</v>
      </c>
      <c r="D14" s="5" cm="1">
        <f t="array" ref="D14">IF($I$2="Открытый тариф",INDEX(GRID!$B$18:$U$29,MATCH(C$7,GRID!$A$18:$A$29,0),MATCH(1,($U$2=GRID!$B$1:$U$1)*(КАЛЕНДАРЬ!F9=GRID!$B$3:$U$3),0)),
INDEX(GRID!$B$18:$U$29,MATCH(C$7,GRID!$A$18:$A$29,0),MATCH(1,($U$2=GRID!$B$1:$U$1)*(КАЛЕНДАРЬ!F9=GRID!$B$3:$U$3),0))*(1-GRID!$H$34))</f>
        <v>32500.000000000004</v>
      </c>
      <c r="E14" s="5" cm="1">
        <f t="array" ref="E14">IF($I$2="Открытый тариф",INDEX(GRID!$B$4:$U$15,MATCH(E$7,GRID!$A$4:$A$15,0),MATCH(1,($U$2=GRID!$B$1:$U$1)*(КАЛЕНДАРЬ!F9=GRID!$B$3:$U$3),0)),
INDEX(GRID!$B$4:$U$15,MATCH(E$7,GRID!$A$4:$A$15,0),MATCH(1,($U$2=GRID!$B$1:$U$1)*(КАЛЕНДАРЬ!F9=GRID!$B$3:$U$3),0))*(1-GRID!$H$34))</f>
        <v>33000</v>
      </c>
      <c r="F14" s="5" cm="1">
        <f t="array" ref="F14">IF($I$2="Открытый тариф",INDEX(GRID!$B$18:$U$29,MATCH(E$7,GRID!$A$18:$A$29,0),MATCH(1,($U$2=GRID!$B$1:$U$1)*(КАЛЕНДАРЬ!F9=GRID!$B$3:$U$3),0)),
INDEX(GRID!$B$18:$U$29,MATCH(E$7,GRID!$A$18:$A$29,0),MATCH(1,($U$2=GRID!$B$1:$U$1)*(КАЛЕНДАРЬ!F9=GRID!$B$3:$U$3),0))*(1-GRID!$H$34))</f>
        <v>38000</v>
      </c>
      <c r="G14" s="5" cm="1">
        <f t="array" ref="G14">IF($I$2="Открытый тариф",INDEX(GRID!$B$4:$U$15,MATCH(G$7,GRID!$A$4:$A$15,0),MATCH(1,($U$2=GRID!$B$1:$U$1)*(КАЛЕНДАРЬ!F9=GRID!$B$3:$U$3),0)),
INDEX(GRID!$B$4:$U$15,MATCH(G$7,GRID!$A$4:$A$15,0),MATCH(1,($U$2=GRID!$B$1:$U$1)*(КАЛЕНДАРЬ!F9=GRID!$B$3:$U$3),0))*(1-GRID!$H$34))</f>
        <v>39000</v>
      </c>
      <c r="H14" s="5" cm="1">
        <f t="array" ref="H14">IF($I$2="Открытый тариф",INDEX(GRID!$B$18:$U$29,MATCH(G$7,GRID!$A$18:$A$29,0),MATCH(1,($U$2=GRID!$B$1:$U$1)*(КАЛЕНДАРЬ!F9=GRID!$B$3:$U$3),0)),
INDEX(GRID!$B$18:$U$29,MATCH(G$7,GRID!$A$18:$A$29,0),MATCH(1,($U$2=GRID!$B$1:$U$1)*(КАЛЕНДАРЬ!F9=GRID!$B$3:$U$3),0))*(1-GRID!$H$34))</f>
        <v>44000</v>
      </c>
      <c r="I14" s="5" cm="1">
        <f t="array" ref="I14">IF($I$2="Открытый тариф",INDEX(GRID!$B$4:$U$15,MATCH(I$7,GRID!$A$4:$A$15,0),MATCH(1,($U$2=GRID!$B$1:$U$1)*(КАЛЕНДАРЬ!F9=GRID!$B$3:$U$3),0)),
INDEX(GRID!$B$4:$U$15,MATCH(I$7,GRID!$A$4:$A$15,0),MATCH(1,($U$2=GRID!$B$1:$U$1)*(КАЛЕНДАРЬ!F9=GRID!$B$3:$U$3),0))*(1-GRID!$H$34))</f>
        <v>43400</v>
      </c>
      <c r="J14" s="5" cm="1">
        <f t="array" ref="J14">IF($I$2="Открытый тариф",INDEX(GRID!$B$18:$U$29,MATCH(I$7,GRID!$A$18:$A$29,0),MATCH(1,($U$2=GRID!$B$1:$U$1)*(КАЛЕНДАРЬ!F9=GRID!$B$3:$U$3),0)),
INDEX(GRID!$B$18:$U$29,MATCH(I$7,GRID!$A$18:$A$29,0),MATCH(1,($U$2=GRID!$B$1:$U$1)*(КАЛЕНДАРЬ!F9=GRID!$B$3:$U$3),0))*(1-GRID!$H$34))</f>
        <v>48400</v>
      </c>
      <c r="K14" s="5" cm="1">
        <f t="array" ref="K14">IF($I$2="Открытый тариф",INDEX(GRID!$B$4:$U$15,MATCH(K$7,GRID!$A$4:$A$15,0),MATCH(1,($U$2=GRID!$B$1:$U$1)*(КАЛЕНДАРЬ!F9=GRID!$B$3:$U$3),0)),
INDEX(GRID!$B$4:$U$15,MATCH(K$7,GRID!$A$4:$A$15,0),MATCH(1,($U$2=GRID!$B$1:$U$1)*(КАЛЕНДАРЬ!F9=GRID!$B$3:$U$3),0))*(1-GRID!$H$34))</f>
        <v>49000</v>
      </c>
      <c r="L14" s="5" cm="1">
        <f t="array" ref="L14">IF($I$2="Открытый тариф",INDEX(GRID!$B$18:$U$29,MATCH(K$7,GRID!$A$18:$A$29,0),MATCH(1,($U$2=GRID!$B$1:$U$1)*(КАЛЕНДАРЬ!F9=GRID!$B$3:$U$3),0)),
INDEX(GRID!$B$18:$U$29,MATCH(K$7,GRID!$A$18:$A$29,0),MATCH(1,($U$2=GRID!$B$1:$U$1)*(КАЛЕНДАРЬ!F9=GRID!$B$3:$U$3),0))*(1-GRID!$H$34))</f>
        <v>54000</v>
      </c>
      <c r="M14" s="5" cm="1">
        <f t="array" ref="M14">IF($I$2="Открытый тариф",INDEX(GRID!$B$4:$U$15,MATCH(M$7,GRID!$A$4:$A$15,0),MATCH(1,($U$2=GRID!$B$1:$U$1)*(КАЛЕНДАРЬ!F9=GRID!$B$3:$U$3),0)),
INDEX(GRID!$B$4:$U$15,MATCH(M$7,GRID!$A$4:$A$15,0),MATCH(1,($U$2=GRID!$B$1:$U$1)*(КАЛЕНДАРЬ!F9=GRID!$B$3:$U$3),0))*(1-GRID!$H$34))</f>
        <v>69500</v>
      </c>
      <c r="N14" s="5" cm="1">
        <f t="array" ref="N14">IF($I$2="Открытый тариф",INDEX(GRID!$B$18:$U$29,MATCH(M$7,GRID!$A$18:$A$29,0),MATCH(1,($U$2=GRID!$B$1:$U$1)*(КАЛЕНДАРЬ!F9=GRID!$B$3:$U$3),0)),
INDEX(GRID!$B$18:$U$29,MATCH(M$7,GRID!$A$18:$A$29,0),MATCH(1,($U$2=GRID!$B$1:$U$1)*(КАЛЕНДАРЬ!F9=GRID!$B$3:$U$3),0))*(1-GRID!$H$34))</f>
        <v>74500</v>
      </c>
      <c r="O14" s="5" cm="1">
        <f t="array" ref="O14">IF($I$2="Открытый тариф",INDEX(GRID!$B$4:$U$15,MATCH(O$7,GRID!$A$4:$A$15,0),MATCH(1,($U$2=GRID!$B$1:$U$1)*(КАЛЕНДАРЬ!F9=GRID!$B$3:$U$3),0)),
INDEX(GRID!$B$4:$U$15,MATCH(O$7,GRID!$A$4:$A$15,0),MATCH(1,($U$2=GRID!$B$1:$U$1)*(КАЛЕНДАРЬ!F9=GRID!$B$3:$U$3),0))*(1-GRID!$H$34))</f>
        <v>103200</v>
      </c>
      <c r="P14" s="5" cm="1">
        <f t="array" ref="P14">IF($I$2="Открытый тариф",INDEX(GRID!$B$4:$U$15,MATCH(P$7,GRID!$A$4:$A$15,0),MATCH(1,($U$2=GRID!$B$1:$U$1)*(КАЛЕНДАРЬ!F9=GRID!$B$3:$U$3),0)),
INDEX(GRID!$B$4:$U$15,MATCH(P$7,GRID!$A$4:$A$15,0),MATCH(1,($U$2=GRID!$B$1:$U$1)*(КАЛЕНДАРЬ!F9=GRID!$B$3:$U$3),0))*(1-GRID!$H$34))</f>
        <v>145400</v>
      </c>
      <c r="Q14" s="5" cm="1">
        <f t="array" ref="Q14">IF($I$2="Открытый тариф",INDEX(GRID!$B$4:$U$15,MATCH(Q$7,GRID!$A$4:$A$15,0),MATCH(1,($U$2=GRID!$B$1:$U$1)*(КАЛЕНДАРЬ!F9=GRID!$B$3:$U$3),0)),
INDEX(GRID!$B$4:$U$15,MATCH(Q$7,GRID!$A$4:$A$15,0),MATCH(1,($U$2=GRID!$B$1:$U$1)*(КАЛЕНДАРЬ!F9=GRID!$B$3:$U$3),0))*(1-GRID!$H$34))</f>
        <v>170900</v>
      </c>
      <c r="R14" s="5" cm="1">
        <f t="array" ref="R14">IF($I$2="Открытый тариф",INDEX(GRID!$B$18:$U$29,MATCH(R$7,GRID!$A$18:$A$29,0),MATCH(1,($U$2=GRID!$B$1:$U$1)*(КАЛЕНДАРЬ!F9=GRID!$B$3:$U$3),0)),
INDEX(GRID!$B$18:$U$29,MATCH(R$7,GRID!$A$18:$A$29,0),MATCH(1,($U$2=GRID!$B$1:$U$1)*(КАЛЕНДАРЬ!F9=GRID!$B$3:$U$3),0))*(1-GRID!$H$34))</f>
        <v>194100</v>
      </c>
      <c r="S14" s="5" cm="1">
        <f t="array" ref="S14">IF($I$2="Открытый тариф",INDEX(GRID!$B$4:$U$15,MATCH(S$7,GRID!$A$4:$A$15,0),MATCH(1,($U$2=GRID!$B$1:$U$1)*(КАЛЕНДАРЬ!F9=GRID!$B$3:$U$3),0)),
INDEX(GRID!$B$4:$U$15,MATCH(S$7,GRID!$A$4:$A$15,0),MATCH(1,($U$2=GRID!$B$1:$U$1)*(КАЛЕНДАРЬ!F9=GRID!$B$3:$U$3),0))*(1-GRID!$H$34))</f>
        <v>482600</v>
      </c>
      <c r="T14" s="5" cm="1">
        <f t="array" ref="T14">IF($I$2="Открытый тариф",INDEX(GRID!$B$4:$U$15,MATCH(T$7,GRID!$A$4:$A$15,0),MATCH(1,($U$2=GRID!$B$1:$U$1)*(КАЛЕНДАРЬ!F9=GRID!$B$3:$U$3),0)),
INDEX(GRID!$B$4:$U$15,MATCH(T$7,GRID!$A$4:$A$15,0),MATCH(1,($U$2=GRID!$B$1:$U$1)*(КАЛЕНДАРЬ!F9=GRID!$B$3:$U$3),0))*(1-GRID!$H$34))</f>
        <v>586600</v>
      </c>
    </row>
    <row r="15" spans="1:25" hidden="1">
      <c r="A15" s="108" t="s">
        <v>16</v>
      </c>
      <c r="B15" s="109">
        <v>7</v>
      </c>
      <c r="C15" s="5" cm="1">
        <f t="array" ref="C15">IF($I$2="Открытый тариф",INDEX(GRID!$B$4:$U$15,MATCH(C$7,GRID!$A$4:$A$15,0),MATCH(1,($U$2=GRID!$B$1:$U$1)*(КАЛЕНДАРЬ!F10=GRID!$B$3:$U$3),0)),
INDEX(GRID!$B$4:$U$15,MATCH(C$7,GRID!$A$4:$A$15,0),MATCH(1,($U$2=GRID!$B$1:$U$1)*(КАЛЕНДАРЬ!F10=GRID!$B$3:$U$3),0))*(1-GRID!$H$34))</f>
        <v>30200.000000000004</v>
      </c>
      <c r="D15" s="5" cm="1">
        <f t="array" ref="D15">IF($I$2="Открытый тариф",INDEX(GRID!$B$18:$U$29,MATCH(C$7,GRID!$A$18:$A$29,0),MATCH(1,($U$2=GRID!$B$1:$U$1)*(КАЛЕНДАРЬ!F10=GRID!$B$3:$U$3),0)),
INDEX(GRID!$B$18:$U$29,MATCH(C$7,GRID!$A$18:$A$29,0),MATCH(1,($U$2=GRID!$B$1:$U$1)*(КАЛЕНДАРЬ!F10=GRID!$B$3:$U$3),0))*(1-GRID!$H$34))</f>
        <v>35200</v>
      </c>
      <c r="E15" s="5" cm="1">
        <f t="array" ref="E15">IF($I$2="Открытый тариф",INDEX(GRID!$B$4:$U$15,MATCH(E$7,GRID!$A$4:$A$15,0),MATCH(1,($U$2=GRID!$B$1:$U$1)*(КАЛЕНДАРЬ!F10=GRID!$B$3:$U$3),0)),
INDEX(GRID!$B$4:$U$15,MATCH(E$7,GRID!$A$4:$A$15,0),MATCH(1,($U$2=GRID!$B$1:$U$1)*(КАЛЕНДАРЬ!F10=GRID!$B$3:$U$3),0))*(1-GRID!$H$34))</f>
        <v>36300</v>
      </c>
      <c r="F15" s="5" cm="1">
        <f t="array" ref="F15">IF($I$2="Открытый тариф",INDEX(GRID!$B$18:$U$29,MATCH(E$7,GRID!$A$18:$A$29,0),MATCH(1,($U$2=GRID!$B$1:$U$1)*(КАЛЕНДАРЬ!F10=GRID!$B$3:$U$3),0)),
INDEX(GRID!$B$18:$U$29,MATCH(E$7,GRID!$A$18:$A$29,0),MATCH(1,($U$2=GRID!$B$1:$U$1)*(КАЛЕНДАРЬ!F10=GRID!$B$3:$U$3),0))*(1-GRID!$H$34))</f>
        <v>41300</v>
      </c>
      <c r="G15" s="5" cm="1">
        <f t="array" ref="G15">IF($I$2="Открытый тариф",INDEX(GRID!$B$4:$U$15,MATCH(G$7,GRID!$A$4:$A$15,0),MATCH(1,($U$2=GRID!$B$1:$U$1)*(КАЛЕНДАРЬ!F10=GRID!$B$3:$U$3),0)),
INDEX(GRID!$B$4:$U$15,MATCH(G$7,GRID!$A$4:$A$15,0),MATCH(1,($U$2=GRID!$B$1:$U$1)*(КАЛЕНДАРЬ!F10=GRID!$B$3:$U$3),0))*(1-GRID!$H$34))</f>
        <v>42500</v>
      </c>
      <c r="H15" s="5" cm="1">
        <f t="array" ref="H15">IF($I$2="Открытый тариф",INDEX(GRID!$B$18:$U$29,MATCH(G$7,GRID!$A$18:$A$29,0),MATCH(1,($U$2=GRID!$B$1:$U$1)*(КАЛЕНДАРЬ!F10=GRID!$B$3:$U$3),0)),
INDEX(GRID!$B$18:$U$29,MATCH(G$7,GRID!$A$18:$A$29,0),MATCH(1,($U$2=GRID!$B$1:$U$1)*(КАЛЕНДАРЬ!F10=GRID!$B$3:$U$3),0))*(1-GRID!$H$34))</f>
        <v>47500</v>
      </c>
      <c r="I15" s="5" cm="1">
        <f t="array" ref="I15">IF($I$2="Открытый тариф",INDEX(GRID!$B$4:$U$15,MATCH(I$7,GRID!$A$4:$A$15,0),MATCH(1,($U$2=GRID!$B$1:$U$1)*(КАЛЕНДАРЬ!F10=GRID!$B$3:$U$3),0)),
INDEX(GRID!$B$4:$U$15,MATCH(I$7,GRID!$A$4:$A$15,0),MATCH(1,($U$2=GRID!$B$1:$U$1)*(КАЛЕНДАРЬ!F10=GRID!$B$3:$U$3),0))*(1-GRID!$H$34))</f>
        <v>47400</v>
      </c>
      <c r="J15" s="5" cm="1">
        <f t="array" ref="J15">IF($I$2="Открытый тариф",INDEX(GRID!$B$18:$U$29,MATCH(I$7,GRID!$A$18:$A$29,0),MATCH(1,($U$2=GRID!$B$1:$U$1)*(КАЛЕНДАРЬ!F10=GRID!$B$3:$U$3),0)),
INDEX(GRID!$B$18:$U$29,MATCH(I$7,GRID!$A$18:$A$29,0),MATCH(1,($U$2=GRID!$B$1:$U$1)*(КАЛЕНДАРЬ!F10=GRID!$B$3:$U$3),0))*(1-GRID!$H$34))</f>
        <v>52400</v>
      </c>
      <c r="K15" s="5" cm="1">
        <f t="array" ref="K15">IF($I$2="Открытый тариф",INDEX(GRID!$B$4:$U$15,MATCH(K$7,GRID!$A$4:$A$15,0),MATCH(1,($U$2=GRID!$B$1:$U$1)*(КАЛЕНДАРЬ!F10=GRID!$B$3:$U$3),0)),
INDEX(GRID!$B$4:$U$15,MATCH(K$7,GRID!$A$4:$A$15,0),MATCH(1,($U$2=GRID!$B$1:$U$1)*(КАЛЕНДАРЬ!F10=GRID!$B$3:$U$3),0))*(1-GRID!$H$34))</f>
        <v>53300</v>
      </c>
      <c r="L15" s="5" cm="1">
        <f t="array" ref="L15">IF($I$2="Открытый тариф",INDEX(GRID!$B$18:$U$29,MATCH(K$7,GRID!$A$18:$A$29,0),MATCH(1,($U$2=GRID!$B$1:$U$1)*(КАЛЕНДАРЬ!F10=GRID!$B$3:$U$3),0)),
INDEX(GRID!$B$18:$U$29,MATCH(K$7,GRID!$A$18:$A$29,0),MATCH(1,($U$2=GRID!$B$1:$U$1)*(КАЛЕНДАРЬ!F10=GRID!$B$3:$U$3),0))*(1-GRID!$H$34))</f>
        <v>58300</v>
      </c>
      <c r="M15" s="5" cm="1">
        <f t="array" ref="M15">IF($I$2="Открытый тариф",INDEX(GRID!$B$4:$U$15,MATCH(M$7,GRID!$A$4:$A$15,0),MATCH(1,($U$2=GRID!$B$1:$U$1)*(КАЛЕНДАРЬ!F10=GRID!$B$3:$U$3),0)),
INDEX(GRID!$B$4:$U$15,MATCH(M$7,GRID!$A$4:$A$15,0),MATCH(1,($U$2=GRID!$B$1:$U$1)*(КАЛЕНДАРЬ!F10=GRID!$B$3:$U$3),0))*(1-GRID!$H$34))</f>
        <v>74000</v>
      </c>
      <c r="N15" s="5" cm="1">
        <f t="array" ref="N15">IF($I$2="Открытый тариф",INDEX(GRID!$B$18:$U$29,MATCH(M$7,GRID!$A$18:$A$29,0),MATCH(1,($U$2=GRID!$B$1:$U$1)*(КАЛЕНДАРЬ!F10=GRID!$B$3:$U$3),0)),
INDEX(GRID!$B$18:$U$29,MATCH(M$7,GRID!$A$18:$A$29,0),MATCH(1,($U$2=GRID!$B$1:$U$1)*(КАЛЕНДАРЬ!F10=GRID!$B$3:$U$3),0))*(1-GRID!$H$34))</f>
        <v>79000</v>
      </c>
      <c r="O15" s="5" cm="1">
        <f t="array" ref="O15">IF($I$2="Открытый тариф",INDEX(GRID!$B$4:$U$15,MATCH(O$7,GRID!$A$4:$A$15,0),MATCH(1,($U$2=GRID!$B$1:$U$1)*(КАЛЕНДАРЬ!F10=GRID!$B$3:$U$3),0)),
INDEX(GRID!$B$4:$U$15,MATCH(O$7,GRID!$A$4:$A$15,0),MATCH(1,($U$2=GRID!$B$1:$U$1)*(КАЛЕНДАРЬ!F10=GRID!$B$3:$U$3),0))*(1-GRID!$H$34))</f>
        <v>108800</v>
      </c>
      <c r="P15" s="5" cm="1">
        <f t="array" ref="P15">IF($I$2="Открытый тариф",INDEX(GRID!$B$4:$U$15,MATCH(P$7,GRID!$A$4:$A$15,0),MATCH(1,($U$2=GRID!$B$1:$U$1)*(КАЛЕНДАРЬ!F10=GRID!$B$3:$U$3),0)),
INDEX(GRID!$B$4:$U$15,MATCH(P$7,GRID!$A$4:$A$15,0),MATCH(1,($U$2=GRID!$B$1:$U$1)*(КАЛЕНДАРЬ!F10=GRID!$B$3:$U$3),0))*(1-GRID!$H$34))</f>
        <v>151400</v>
      </c>
      <c r="Q15" s="5" cm="1">
        <f t="array" ref="Q15">IF($I$2="Открытый тариф",INDEX(GRID!$B$4:$U$15,MATCH(Q$7,GRID!$A$4:$A$15,0),MATCH(1,($U$2=GRID!$B$1:$U$1)*(КАЛЕНДАРЬ!F10=GRID!$B$3:$U$3),0)),
INDEX(GRID!$B$4:$U$15,MATCH(Q$7,GRID!$A$4:$A$15,0),MATCH(1,($U$2=GRID!$B$1:$U$1)*(КАЛЕНДАРЬ!F10=GRID!$B$3:$U$3),0))*(1-GRID!$H$34))</f>
        <v>177900</v>
      </c>
      <c r="R15" s="5" cm="1">
        <f t="array" ref="R15">IF($I$2="Открытый тариф",INDEX(GRID!$B$18:$U$29,MATCH(R$7,GRID!$A$18:$A$29,0),MATCH(1,($U$2=GRID!$B$1:$U$1)*(КАЛЕНДАРЬ!F10=GRID!$B$3:$U$3),0)),
INDEX(GRID!$B$18:$U$29,MATCH(R$7,GRID!$A$18:$A$29,0),MATCH(1,($U$2=GRID!$B$1:$U$1)*(КАЛЕНДАРЬ!F10=GRID!$B$3:$U$3),0))*(1-GRID!$H$34))</f>
        <v>202400</v>
      </c>
      <c r="S15" s="5" cm="1">
        <f t="array" ref="S15">IF($I$2="Открытый тариф",INDEX(GRID!$B$4:$U$15,MATCH(S$7,GRID!$A$4:$A$15,0),MATCH(1,($U$2=GRID!$B$1:$U$1)*(КАЛЕНДАРЬ!F10=GRID!$B$3:$U$3),0)),
INDEX(GRID!$B$4:$U$15,MATCH(S$7,GRID!$A$4:$A$15,0),MATCH(1,($U$2=GRID!$B$1:$U$1)*(КАЛЕНДАРЬ!F10=GRID!$B$3:$U$3),0))*(1-GRID!$H$34))</f>
        <v>507400</v>
      </c>
      <c r="T15" s="5" cm="1">
        <f t="array" ref="T15">IF($I$2="Открытый тариф",INDEX(GRID!$B$4:$U$15,MATCH(T$7,GRID!$A$4:$A$15,0),MATCH(1,($U$2=GRID!$B$1:$U$1)*(КАЛЕНДАРЬ!F10=GRID!$B$3:$U$3),0)),
INDEX(GRID!$B$4:$U$15,MATCH(T$7,GRID!$A$4:$A$15,0),MATCH(1,($U$2=GRID!$B$1:$U$1)*(КАЛЕНДАРЬ!F10=GRID!$B$3:$U$3),0))*(1-GRID!$H$34))</f>
        <v>617900</v>
      </c>
    </row>
    <row r="16" spans="1:25" hidden="1">
      <c r="A16" s="108" t="s">
        <v>17</v>
      </c>
      <c r="B16" s="109">
        <v>8</v>
      </c>
      <c r="C16" s="5" cm="1">
        <f t="array" ref="C16">IF($I$2="Открытый тариф",INDEX(GRID!$B$4:$U$15,MATCH(C$7,GRID!$A$4:$A$15,0),MATCH(1,($U$2=GRID!$B$1:$U$1)*(КАЛЕНДАРЬ!F11=GRID!$B$3:$U$3),0)),
INDEX(GRID!$B$4:$U$15,MATCH(C$7,GRID!$A$4:$A$15,0),MATCH(1,($U$2=GRID!$B$1:$U$1)*(КАЛЕНДАРЬ!F11=GRID!$B$3:$U$3),0))*(1-GRID!$H$34))</f>
        <v>30200.000000000004</v>
      </c>
      <c r="D16" s="5" cm="1">
        <f t="array" ref="D16">IF($I$2="Открытый тариф",INDEX(GRID!$B$18:$U$29,MATCH(C$7,GRID!$A$18:$A$29,0),MATCH(1,($U$2=GRID!$B$1:$U$1)*(КАЛЕНДАРЬ!F11=GRID!$B$3:$U$3),0)),
INDEX(GRID!$B$18:$U$29,MATCH(C$7,GRID!$A$18:$A$29,0),MATCH(1,($U$2=GRID!$B$1:$U$1)*(КАЛЕНДАРЬ!F11=GRID!$B$3:$U$3),0))*(1-GRID!$H$34))</f>
        <v>35200</v>
      </c>
      <c r="E16" s="5" cm="1">
        <f t="array" ref="E16">IF($I$2="Открытый тариф",INDEX(GRID!$B$4:$U$15,MATCH(E$7,GRID!$A$4:$A$15,0),MATCH(1,($U$2=GRID!$B$1:$U$1)*(КАЛЕНДАРЬ!F11=GRID!$B$3:$U$3),0)),
INDEX(GRID!$B$4:$U$15,MATCH(E$7,GRID!$A$4:$A$15,0),MATCH(1,($U$2=GRID!$B$1:$U$1)*(КАЛЕНДАРЬ!F11=GRID!$B$3:$U$3),0))*(1-GRID!$H$34))</f>
        <v>36300</v>
      </c>
      <c r="F16" s="5" cm="1">
        <f t="array" ref="F16">IF($I$2="Открытый тариф",INDEX(GRID!$B$18:$U$29,MATCH(E$7,GRID!$A$18:$A$29,0),MATCH(1,($U$2=GRID!$B$1:$U$1)*(КАЛЕНДАРЬ!F11=GRID!$B$3:$U$3),0)),
INDEX(GRID!$B$18:$U$29,MATCH(E$7,GRID!$A$18:$A$29,0),MATCH(1,($U$2=GRID!$B$1:$U$1)*(КАЛЕНДАРЬ!F11=GRID!$B$3:$U$3),0))*(1-GRID!$H$34))</f>
        <v>41300</v>
      </c>
      <c r="G16" s="5" cm="1">
        <f t="array" ref="G16">IF($I$2="Открытый тариф",INDEX(GRID!$B$4:$U$15,MATCH(G$7,GRID!$A$4:$A$15,0),MATCH(1,($U$2=GRID!$B$1:$U$1)*(КАЛЕНДАРЬ!F11=GRID!$B$3:$U$3),0)),
INDEX(GRID!$B$4:$U$15,MATCH(G$7,GRID!$A$4:$A$15,0),MATCH(1,($U$2=GRID!$B$1:$U$1)*(КАЛЕНДАРЬ!F11=GRID!$B$3:$U$3),0))*(1-GRID!$H$34))</f>
        <v>42500</v>
      </c>
      <c r="H16" s="5" cm="1">
        <f t="array" ref="H16">IF($I$2="Открытый тариф",INDEX(GRID!$B$18:$U$29,MATCH(G$7,GRID!$A$18:$A$29,0),MATCH(1,($U$2=GRID!$B$1:$U$1)*(КАЛЕНДАРЬ!F11=GRID!$B$3:$U$3),0)),
INDEX(GRID!$B$18:$U$29,MATCH(G$7,GRID!$A$18:$A$29,0),MATCH(1,($U$2=GRID!$B$1:$U$1)*(КАЛЕНДАРЬ!F11=GRID!$B$3:$U$3),0))*(1-GRID!$H$34))</f>
        <v>47500</v>
      </c>
      <c r="I16" s="5" cm="1">
        <f t="array" ref="I16">IF($I$2="Открытый тариф",INDEX(GRID!$B$4:$U$15,MATCH(I$7,GRID!$A$4:$A$15,0),MATCH(1,($U$2=GRID!$B$1:$U$1)*(КАЛЕНДАРЬ!F11=GRID!$B$3:$U$3),0)),
INDEX(GRID!$B$4:$U$15,MATCH(I$7,GRID!$A$4:$A$15,0),MATCH(1,($U$2=GRID!$B$1:$U$1)*(КАЛЕНДАРЬ!F11=GRID!$B$3:$U$3),0))*(1-GRID!$H$34))</f>
        <v>47400</v>
      </c>
      <c r="J16" s="5" cm="1">
        <f t="array" ref="J16">IF($I$2="Открытый тариф",INDEX(GRID!$B$18:$U$29,MATCH(I$7,GRID!$A$18:$A$29,0),MATCH(1,($U$2=GRID!$B$1:$U$1)*(КАЛЕНДАРЬ!F11=GRID!$B$3:$U$3),0)),
INDEX(GRID!$B$18:$U$29,MATCH(I$7,GRID!$A$18:$A$29,0),MATCH(1,($U$2=GRID!$B$1:$U$1)*(КАЛЕНДАРЬ!F11=GRID!$B$3:$U$3),0))*(1-GRID!$H$34))</f>
        <v>52400</v>
      </c>
      <c r="K16" s="5" cm="1">
        <f t="array" ref="K16">IF($I$2="Открытый тариф",INDEX(GRID!$B$4:$U$15,MATCH(K$7,GRID!$A$4:$A$15,0),MATCH(1,($U$2=GRID!$B$1:$U$1)*(КАЛЕНДАРЬ!F11=GRID!$B$3:$U$3),0)),
INDEX(GRID!$B$4:$U$15,MATCH(K$7,GRID!$A$4:$A$15,0),MATCH(1,($U$2=GRID!$B$1:$U$1)*(КАЛЕНДАРЬ!F11=GRID!$B$3:$U$3),0))*(1-GRID!$H$34))</f>
        <v>53300</v>
      </c>
      <c r="L16" s="5" cm="1">
        <f t="array" ref="L16">IF($I$2="Открытый тариф",INDEX(GRID!$B$18:$U$29,MATCH(K$7,GRID!$A$18:$A$29,0),MATCH(1,($U$2=GRID!$B$1:$U$1)*(КАЛЕНДАРЬ!F11=GRID!$B$3:$U$3),0)),
INDEX(GRID!$B$18:$U$29,MATCH(K$7,GRID!$A$18:$A$29,0),MATCH(1,($U$2=GRID!$B$1:$U$1)*(КАЛЕНДАРЬ!F11=GRID!$B$3:$U$3),0))*(1-GRID!$H$34))</f>
        <v>58300</v>
      </c>
      <c r="M16" s="5" cm="1">
        <f t="array" ref="M16">IF($I$2="Открытый тариф",INDEX(GRID!$B$4:$U$15,MATCH(M$7,GRID!$A$4:$A$15,0),MATCH(1,($U$2=GRID!$B$1:$U$1)*(КАЛЕНДАРЬ!F11=GRID!$B$3:$U$3),0)),
INDEX(GRID!$B$4:$U$15,MATCH(M$7,GRID!$A$4:$A$15,0),MATCH(1,($U$2=GRID!$B$1:$U$1)*(КАЛЕНДАРЬ!F11=GRID!$B$3:$U$3),0))*(1-GRID!$H$34))</f>
        <v>74000</v>
      </c>
      <c r="N16" s="5" cm="1">
        <f t="array" ref="N16">IF($I$2="Открытый тариф",INDEX(GRID!$B$18:$U$29,MATCH(M$7,GRID!$A$18:$A$29,0),MATCH(1,($U$2=GRID!$B$1:$U$1)*(КАЛЕНДАРЬ!F11=GRID!$B$3:$U$3),0)),
INDEX(GRID!$B$18:$U$29,MATCH(M$7,GRID!$A$18:$A$29,0),MATCH(1,($U$2=GRID!$B$1:$U$1)*(КАЛЕНДАРЬ!F11=GRID!$B$3:$U$3),0))*(1-GRID!$H$34))</f>
        <v>79000</v>
      </c>
      <c r="O16" s="5" cm="1">
        <f t="array" ref="O16">IF($I$2="Открытый тариф",INDEX(GRID!$B$4:$U$15,MATCH(O$7,GRID!$A$4:$A$15,0),MATCH(1,($U$2=GRID!$B$1:$U$1)*(КАЛЕНДАРЬ!F11=GRID!$B$3:$U$3),0)),
INDEX(GRID!$B$4:$U$15,MATCH(O$7,GRID!$A$4:$A$15,0),MATCH(1,($U$2=GRID!$B$1:$U$1)*(КАЛЕНДАРЬ!F11=GRID!$B$3:$U$3),0))*(1-GRID!$H$34))</f>
        <v>108800</v>
      </c>
      <c r="P16" s="5" cm="1">
        <f t="array" ref="P16">IF($I$2="Открытый тариф",INDEX(GRID!$B$4:$U$15,MATCH(P$7,GRID!$A$4:$A$15,0),MATCH(1,($U$2=GRID!$B$1:$U$1)*(КАЛЕНДАРЬ!F11=GRID!$B$3:$U$3),0)),
INDEX(GRID!$B$4:$U$15,MATCH(P$7,GRID!$A$4:$A$15,0),MATCH(1,($U$2=GRID!$B$1:$U$1)*(КАЛЕНДАРЬ!F11=GRID!$B$3:$U$3),0))*(1-GRID!$H$34))</f>
        <v>151400</v>
      </c>
      <c r="Q16" s="5" cm="1">
        <f t="array" ref="Q16">IF($I$2="Открытый тариф",INDEX(GRID!$B$4:$U$15,MATCH(Q$7,GRID!$A$4:$A$15,0),MATCH(1,($U$2=GRID!$B$1:$U$1)*(КАЛЕНДАРЬ!F11=GRID!$B$3:$U$3),0)),
INDEX(GRID!$B$4:$U$15,MATCH(Q$7,GRID!$A$4:$A$15,0),MATCH(1,($U$2=GRID!$B$1:$U$1)*(КАЛЕНДАРЬ!F11=GRID!$B$3:$U$3),0))*(1-GRID!$H$34))</f>
        <v>177900</v>
      </c>
      <c r="R16" s="5" cm="1">
        <f t="array" ref="R16">IF($I$2="Открытый тариф",INDEX(GRID!$B$18:$U$29,MATCH(R$7,GRID!$A$18:$A$29,0),MATCH(1,($U$2=GRID!$B$1:$U$1)*(КАЛЕНДАРЬ!F11=GRID!$B$3:$U$3),0)),
INDEX(GRID!$B$18:$U$29,MATCH(R$7,GRID!$A$18:$A$29,0),MATCH(1,($U$2=GRID!$B$1:$U$1)*(КАЛЕНДАРЬ!F11=GRID!$B$3:$U$3),0))*(1-GRID!$H$34))</f>
        <v>202400</v>
      </c>
      <c r="S16" s="5" cm="1">
        <f t="array" ref="S16">IF($I$2="Открытый тариф",INDEX(GRID!$B$4:$U$15,MATCH(S$7,GRID!$A$4:$A$15,0),MATCH(1,($U$2=GRID!$B$1:$U$1)*(КАЛЕНДАРЬ!F11=GRID!$B$3:$U$3),0)),
INDEX(GRID!$B$4:$U$15,MATCH(S$7,GRID!$A$4:$A$15,0),MATCH(1,($U$2=GRID!$B$1:$U$1)*(КАЛЕНДАРЬ!F11=GRID!$B$3:$U$3),0))*(1-GRID!$H$34))</f>
        <v>507400</v>
      </c>
      <c r="T16" s="5" cm="1">
        <f t="array" ref="T16">IF($I$2="Открытый тариф",INDEX(GRID!$B$4:$U$15,MATCH(T$7,GRID!$A$4:$A$15,0),MATCH(1,($U$2=GRID!$B$1:$U$1)*(КАЛЕНДАРЬ!F11=GRID!$B$3:$U$3),0)),
INDEX(GRID!$B$4:$U$15,MATCH(T$7,GRID!$A$4:$A$15,0),MATCH(1,($U$2=GRID!$B$1:$U$1)*(КАЛЕНДАРЬ!F11=GRID!$B$3:$U$3),0))*(1-GRID!$H$34))</f>
        <v>617900</v>
      </c>
    </row>
    <row r="17" spans="1:20" hidden="1">
      <c r="A17" s="108" t="s">
        <v>11</v>
      </c>
      <c r="B17" s="109">
        <v>9</v>
      </c>
      <c r="C17" s="5" cm="1">
        <f t="array" ref="C17">IF($I$2="Открытый тариф",INDEX(GRID!$B$4:$U$15,MATCH(C$7,GRID!$A$4:$A$15,0),MATCH(1,($U$2=GRID!$B$1:$U$1)*(КАЛЕНДАРЬ!F12=GRID!$B$3:$U$3),0)),
INDEX(GRID!$B$4:$U$15,MATCH(C$7,GRID!$A$4:$A$15,0),MATCH(1,($U$2=GRID!$B$1:$U$1)*(КАЛЕНДАРЬ!F12=GRID!$B$3:$U$3),0))*(1-GRID!$H$34))</f>
        <v>27500.000000000004</v>
      </c>
      <c r="D17" s="5" cm="1">
        <f t="array" ref="D17">IF($I$2="Открытый тариф",INDEX(GRID!$B$18:$U$29,MATCH(C$7,GRID!$A$18:$A$29,0),MATCH(1,($U$2=GRID!$B$1:$U$1)*(КАЛЕНДАРЬ!F12=GRID!$B$3:$U$3),0)),
INDEX(GRID!$B$18:$U$29,MATCH(C$7,GRID!$A$18:$A$29,0),MATCH(1,($U$2=GRID!$B$1:$U$1)*(КАЛЕНДАРЬ!F12=GRID!$B$3:$U$3),0))*(1-GRID!$H$34))</f>
        <v>32500.000000000004</v>
      </c>
      <c r="E17" s="5" cm="1">
        <f t="array" ref="E17">IF($I$2="Открытый тариф",INDEX(GRID!$B$4:$U$15,MATCH(E$7,GRID!$A$4:$A$15,0),MATCH(1,($U$2=GRID!$B$1:$U$1)*(КАЛЕНДАРЬ!F12=GRID!$B$3:$U$3),0)),
INDEX(GRID!$B$4:$U$15,MATCH(E$7,GRID!$A$4:$A$15,0),MATCH(1,($U$2=GRID!$B$1:$U$1)*(КАЛЕНДАРЬ!F12=GRID!$B$3:$U$3),0))*(1-GRID!$H$34))</f>
        <v>33000</v>
      </c>
      <c r="F17" s="5" cm="1">
        <f t="array" ref="F17">IF($I$2="Открытый тариф",INDEX(GRID!$B$18:$U$29,MATCH(E$7,GRID!$A$18:$A$29,0),MATCH(1,($U$2=GRID!$B$1:$U$1)*(КАЛЕНДАРЬ!F12=GRID!$B$3:$U$3),0)),
INDEX(GRID!$B$18:$U$29,MATCH(E$7,GRID!$A$18:$A$29,0),MATCH(1,($U$2=GRID!$B$1:$U$1)*(КАЛЕНДАРЬ!F12=GRID!$B$3:$U$3),0))*(1-GRID!$H$34))</f>
        <v>38000</v>
      </c>
      <c r="G17" s="5" cm="1">
        <f t="array" ref="G17">IF($I$2="Открытый тариф",INDEX(GRID!$B$4:$U$15,MATCH(G$7,GRID!$A$4:$A$15,0),MATCH(1,($U$2=GRID!$B$1:$U$1)*(КАЛЕНДАРЬ!F12=GRID!$B$3:$U$3),0)),
INDEX(GRID!$B$4:$U$15,MATCH(G$7,GRID!$A$4:$A$15,0),MATCH(1,($U$2=GRID!$B$1:$U$1)*(КАЛЕНДАРЬ!F12=GRID!$B$3:$U$3),0))*(1-GRID!$H$34))</f>
        <v>39000</v>
      </c>
      <c r="H17" s="5" cm="1">
        <f t="array" ref="H17">IF($I$2="Открытый тариф",INDEX(GRID!$B$18:$U$29,MATCH(G$7,GRID!$A$18:$A$29,0),MATCH(1,($U$2=GRID!$B$1:$U$1)*(КАЛЕНДАРЬ!F12=GRID!$B$3:$U$3),0)),
INDEX(GRID!$B$18:$U$29,MATCH(G$7,GRID!$A$18:$A$29,0),MATCH(1,($U$2=GRID!$B$1:$U$1)*(КАЛЕНДАРЬ!F12=GRID!$B$3:$U$3),0))*(1-GRID!$H$34))</f>
        <v>44000</v>
      </c>
      <c r="I17" s="5" cm="1">
        <f t="array" ref="I17">IF($I$2="Открытый тариф",INDEX(GRID!$B$4:$U$15,MATCH(I$7,GRID!$A$4:$A$15,0),MATCH(1,($U$2=GRID!$B$1:$U$1)*(КАЛЕНДАРЬ!F12=GRID!$B$3:$U$3),0)),
INDEX(GRID!$B$4:$U$15,MATCH(I$7,GRID!$A$4:$A$15,0),MATCH(1,($U$2=GRID!$B$1:$U$1)*(КАЛЕНДАРЬ!F12=GRID!$B$3:$U$3),0))*(1-GRID!$H$34))</f>
        <v>43400</v>
      </c>
      <c r="J17" s="5" cm="1">
        <f t="array" ref="J17">IF($I$2="Открытый тариф",INDEX(GRID!$B$18:$U$29,MATCH(I$7,GRID!$A$18:$A$29,0),MATCH(1,($U$2=GRID!$B$1:$U$1)*(КАЛЕНДАРЬ!F12=GRID!$B$3:$U$3),0)),
INDEX(GRID!$B$18:$U$29,MATCH(I$7,GRID!$A$18:$A$29,0),MATCH(1,($U$2=GRID!$B$1:$U$1)*(КАЛЕНДАРЬ!F12=GRID!$B$3:$U$3),0))*(1-GRID!$H$34))</f>
        <v>48400</v>
      </c>
      <c r="K17" s="5" cm="1">
        <f t="array" ref="K17">IF($I$2="Открытый тариф",INDEX(GRID!$B$4:$U$15,MATCH(K$7,GRID!$A$4:$A$15,0),MATCH(1,($U$2=GRID!$B$1:$U$1)*(КАЛЕНДАРЬ!F12=GRID!$B$3:$U$3),0)),
INDEX(GRID!$B$4:$U$15,MATCH(K$7,GRID!$A$4:$A$15,0),MATCH(1,($U$2=GRID!$B$1:$U$1)*(КАЛЕНДАРЬ!F12=GRID!$B$3:$U$3),0))*(1-GRID!$H$34))</f>
        <v>49000</v>
      </c>
      <c r="L17" s="5" cm="1">
        <f t="array" ref="L17">IF($I$2="Открытый тариф",INDEX(GRID!$B$18:$U$29,MATCH(K$7,GRID!$A$18:$A$29,0),MATCH(1,($U$2=GRID!$B$1:$U$1)*(КАЛЕНДАРЬ!F12=GRID!$B$3:$U$3),0)),
INDEX(GRID!$B$18:$U$29,MATCH(K$7,GRID!$A$18:$A$29,0),MATCH(1,($U$2=GRID!$B$1:$U$1)*(КАЛЕНДАРЬ!F12=GRID!$B$3:$U$3),0))*(1-GRID!$H$34))</f>
        <v>54000</v>
      </c>
      <c r="M17" s="5" cm="1">
        <f t="array" ref="M17">IF($I$2="Открытый тариф",INDEX(GRID!$B$4:$U$15,MATCH(M$7,GRID!$A$4:$A$15,0),MATCH(1,($U$2=GRID!$B$1:$U$1)*(КАЛЕНДАРЬ!F12=GRID!$B$3:$U$3),0)),
INDEX(GRID!$B$4:$U$15,MATCH(M$7,GRID!$A$4:$A$15,0),MATCH(1,($U$2=GRID!$B$1:$U$1)*(КАЛЕНДАРЬ!F12=GRID!$B$3:$U$3),0))*(1-GRID!$H$34))</f>
        <v>69500</v>
      </c>
      <c r="N17" s="5" cm="1">
        <f t="array" ref="N17">IF($I$2="Открытый тариф",INDEX(GRID!$B$18:$U$29,MATCH(M$7,GRID!$A$18:$A$29,0),MATCH(1,($U$2=GRID!$B$1:$U$1)*(КАЛЕНДАРЬ!F12=GRID!$B$3:$U$3),0)),
INDEX(GRID!$B$18:$U$29,MATCH(M$7,GRID!$A$18:$A$29,0),MATCH(1,($U$2=GRID!$B$1:$U$1)*(КАЛЕНДАРЬ!F12=GRID!$B$3:$U$3),0))*(1-GRID!$H$34))</f>
        <v>74500</v>
      </c>
      <c r="O17" s="5" cm="1">
        <f t="array" ref="O17">IF($I$2="Открытый тариф",INDEX(GRID!$B$4:$U$15,MATCH(O$7,GRID!$A$4:$A$15,0),MATCH(1,($U$2=GRID!$B$1:$U$1)*(КАЛЕНДАРЬ!F12=GRID!$B$3:$U$3),0)),
INDEX(GRID!$B$4:$U$15,MATCH(O$7,GRID!$A$4:$A$15,0),MATCH(1,($U$2=GRID!$B$1:$U$1)*(КАЛЕНДАРЬ!F12=GRID!$B$3:$U$3),0))*(1-GRID!$H$34))</f>
        <v>103200</v>
      </c>
      <c r="P17" s="5" cm="1">
        <f t="array" ref="P17">IF($I$2="Открытый тариф",INDEX(GRID!$B$4:$U$15,MATCH(P$7,GRID!$A$4:$A$15,0),MATCH(1,($U$2=GRID!$B$1:$U$1)*(КАЛЕНДАРЬ!F12=GRID!$B$3:$U$3),0)),
INDEX(GRID!$B$4:$U$15,MATCH(P$7,GRID!$A$4:$A$15,0),MATCH(1,($U$2=GRID!$B$1:$U$1)*(КАЛЕНДАРЬ!F12=GRID!$B$3:$U$3),0))*(1-GRID!$H$34))</f>
        <v>145400</v>
      </c>
      <c r="Q17" s="5" cm="1">
        <f t="array" ref="Q17">IF($I$2="Открытый тариф",INDEX(GRID!$B$4:$U$15,MATCH(Q$7,GRID!$A$4:$A$15,0),MATCH(1,($U$2=GRID!$B$1:$U$1)*(КАЛЕНДАРЬ!F12=GRID!$B$3:$U$3),0)),
INDEX(GRID!$B$4:$U$15,MATCH(Q$7,GRID!$A$4:$A$15,0),MATCH(1,($U$2=GRID!$B$1:$U$1)*(КАЛЕНДАРЬ!F12=GRID!$B$3:$U$3),0))*(1-GRID!$H$34))</f>
        <v>170900</v>
      </c>
      <c r="R17" s="5" cm="1">
        <f t="array" ref="R17">IF($I$2="Открытый тариф",INDEX(GRID!$B$18:$U$29,MATCH(R$7,GRID!$A$18:$A$29,0),MATCH(1,($U$2=GRID!$B$1:$U$1)*(КАЛЕНДАРЬ!F12=GRID!$B$3:$U$3),0)),
INDEX(GRID!$B$18:$U$29,MATCH(R$7,GRID!$A$18:$A$29,0),MATCH(1,($U$2=GRID!$B$1:$U$1)*(КАЛЕНДАРЬ!F12=GRID!$B$3:$U$3),0))*(1-GRID!$H$34))</f>
        <v>194100</v>
      </c>
      <c r="S17" s="5" cm="1">
        <f t="array" ref="S17">IF($I$2="Открытый тариф",INDEX(GRID!$B$4:$U$15,MATCH(S$7,GRID!$A$4:$A$15,0),MATCH(1,($U$2=GRID!$B$1:$U$1)*(КАЛЕНДАРЬ!F12=GRID!$B$3:$U$3),0)),
INDEX(GRID!$B$4:$U$15,MATCH(S$7,GRID!$A$4:$A$15,0),MATCH(1,($U$2=GRID!$B$1:$U$1)*(КАЛЕНДАРЬ!F12=GRID!$B$3:$U$3),0))*(1-GRID!$H$34))</f>
        <v>482600</v>
      </c>
      <c r="T17" s="5" cm="1">
        <f t="array" ref="T17">IF($I$2="Открытый тариф",INDEX(GRID!$B$4:$U$15,MATCH(T$7,GRID!$A$4:$A$15,0),MATCH(1,($U$2=GRID!$B$1:$U$1)*(КАЛЕНДАРЬ!F12=GRID!$B$3:$U$3),0)),
INDEX(GRID!$B$4:$U$15,MATCH(T$7,GRID!$A$4:$A$15,0),MATCH(1,($U$2=GRID!$B$1:$U$1)*(КАЛЕНДАРЬ!F12=GRID!$B$3:$U$3),0))*(1-GRID!$H$34))</f>
        <v>586600</v>
      </c>
    </row>
    <row r="18" spans="1:20" hidden="1">
      <c r="A18" s="108" t="s">
        <v>12</v>
      </c>
      <c r="B18" s="109">
        <v>10</v>
      </c>
      <c r="C18" s="5" cm="1">
        <f t="array" ref="C18">IF($I$2="Открытый тариф",INDEX(GRID!$B$4:$U$15,MATCH(C$7,GRID!$A$4:$A$15,0),MATCH(1,($U$2=GRID!$B$1:$U$1)*(КАЛЕНДАРЬ!F13=GRID!$B$3:$U$3),0)),
INDEX(GRID!$B$4:$U$15,MATCH(C$7,GRID!$A$4:$A$15,0),MATCH(1,($U$2=GRID!$B$1:$U$1)*(КАЛЕНДАРЬ!F13=GRID!$B$3:$U$3),0))*(1-GRID!$H$34))</f>
        <v>27500.000000000004</v>
      </c>
      <c r="D18" s="5" cm="1">
        <f t="array" ref="D18">IF($I$2="Открытый тариф",INDEX(GRID!$B$18:$U$29,MATCH(C$7,GRID!$A$18:$A$29,0),MATCH(1,($U$2=GRID!$B$1:$U$1)*(КАЛЕНДАРЬ!F13=GRID!$B$3:$U$3),0)),
INDEX(GRID!$B$18:$U$29,MATCH(C$7,GRID!$A$18:$A$29,0),MATCH(1,($U$2=GRID!$B$1:$U$1)*(КАЛЕНДАРЬ!F13=GRID!$B$3:$U$3),0))*(1-GRID!$H$34))</f>
        <v>32500.000000000004</v>
      </c>
      <c r="E18" s="5" cm="1">
        <f t="array" ref="E18">IF($I$2="Открытый тариф",INDEX(GRID!$B$4:$U$15,MATCH(E$7,GRID!$A$4:$A$15,0),MATCH(1,($U$2=GRID!$B$1:$U$1)*(КАЛЕНДАРЬ!F13=GRID!$B$3:$U$3),0)),
INDEX(GRID!$B$4:$U$15,MATCH(E$7,GRID!$A$4:$A$15,0),MATCH(1,($U$2=GRID!$B$1:$U$1)*(КАЛЕНДАРЬ!F13=GRID!$B$3:$U$3),0))*(1-GRID!$H$34))</f>
        <v>33000</v>
      </c>
      <c r="F18" s="5" cm="1">
        <f t="array" ref="F18">IF($I$2="Открытый тариф",INDEX(GRID!$B$18:$U$29,MATCH(E$7,GRID!$A$18:$A$29,0),MATCH(1,($U$2=GRID!$B$1:$U$1)*(КАЛЕНДАРЬ!F13=GRID!$B$3:$U$3),0)),
INDEX(GRID!$B$18:$U$29,MATCH(E$7,GRID!$A$18:$A$29,0),MATCH(1,($U$2=GRID!$B$1:$U$1)*(КАЛЕНДАРЬ!F13=GRID!$B$3:$U$3),0))*(1-GRID!$H$34))</f>
        <v>38000</v>
      </c>
      <c r="G18" s="5" cm="1">
        <f t="array" ref="G18">IF($I$2="Открытый тариф",INDEX(GRID!$B$4:$U$15,MATCH(G$7,GRID!$A$4:$A$15,0),MATCH(1,($U$2=GRID!$B$1:$U$1)*(КАЛЕНДАРЬ!F13=GRID!$B$3:$U$3),0)),
INDEX(GRID!$B$4:$U$15,MATCH(G$7,GRID!$A$4:$A$15,0),MATCH(1,($U$2=GRID!$B$1:$U$1)*(КАЛЕНДАРЬ!F13=GRID!$B$3:$U$3),0))*(1-GRID!$H$34))</f>
        <v>39000</v>
      </c>
      <c r="H18" s="5" cm="1">
        <f t="array" ref="H18">IF($I$2="Открытый тариф",INDEX(GRID!$B$18:$U$29,MATCH(G$7,GRID!$A$18:$A$29,0),MATCH(1,($U$2=GRID!$B$1:$U$1)*(КАЛЕНДАРЬ!F13=GRID!$B$3:$U$3),0)),
INDEX(GRID!$B$18:$U$29,MATCH(G$7,GRID!$A$18:$A$29,0),MATCH(1,($U$2=GRID!$B$1:$U$1)*(КАЛЕНДАРЬ!F13=GRID!$B$3:$U$3),0))*(1-GRID!$H$34))</f>
        <v>44000</v>
      </c>
      <c r="I18" s="5" cm="1">
        <f t="array" ref="I18">IF($I$2="Открытый тариф",INDEX(GRID!$B$4:$U$15,MATCH(I$7,GRID!$A$4:$A$15,0),MATCH(1,($U$2=GRID!$B$1:$U$1)*(КАЛЕНДАРЬ!F13=GRID!$B$3:$U$3),0)),
INDEX(GRID!$B$4:$U$15,MATCH(I$7,GRID!$A$4:$A$15,0),MATCH(1,($U$2=GRID!$B$1:$U$1)*(КАЛЕНДАРЬ!F13=GRID!$B$3:$U$3),0))*(1-GRID!$H$34))</f>
        <v>43400</v>
      </c>
      <c r="J18" s="5" cm="1">
        <f t="array" ref="J18">IF($I$2="Открытый тариф",INDEX(GRID!$B$18:$U$29,MATCH(I$7,GRID!$A$18:$A$29,0),MATCH(1,($U$2=GRID!$B$1:$U$1)*(КАЛЕНДАРЬ!F13=GRID!$B$3:$U$3),0)),
INDEX(GRID!$B$18:$U$29,MATCH(I$7,GRID!$A$18:$A$29,0),MATCH(1,($U$2=GRID!$B$1:$U$1)*(КАЛЕНДАРЬ!F13=GRID!$B$3:$U$3),0))*(1-GRID!$H$34))</f>
        <v>48400</v>
      </c>
      <c r="K18" s="5" cm="1">
        <f t="array" ref="K18">IF($I$2="Открытый тариф",INDEX(GRID!$B$4:$U$15,MATCH(K$7,GRID!$A$4:$A$15,0),MATCH(1,($U$2=GRID!$B$1:$U$1)*(КАЛЕНДАРЬ!F13=GRID!$B$3:$U$3),0)),
INDEX(GRID!$B$4:$U$15,MATCH(K$7,GRID!$A$4:$A$15,0),MATCH(1,($U$2=GRID!$B$1:$U$1)*(КАЛЕНДАРЬ!F13=GRID!$B$3:$U$3),0))*(1-GRID!$H$34))</f>
        <v>49000</v>
      </c>
      <c r="L18" s="5" cm="1">
        <f t="array" ref="L18">IF($I$2="Открытый тариф",INDEX(GRID!$B$18:$U$29,MATCH(K$7,GRID!$A$18:$A$29,0),MATCH(1,($U$2=GRID!$B$1:$U$1)*(КАЛЕНДАРЬ!F13=GRID!$B$3:$U$3),0)),
INDEX(GRID!$B$18:$U$29,MATCH(K$7,GRID!$A$18:$A$29,0),MATCH(1,($U$2=GRID!$B$1:$U$1)*(КАЛЕНДАРЬ!F13=GRID!$B$3:$U$3),0))*(1-GRID!$H$34))</f>
        <v>54000</v>
      </c>
      <c r="M18" s="5" cm="1">
        <f t="array" ref="M18">IF($I$2="Открытый тариф",INDEX(GRID!$B$4:$U$15,MATCH(M$7,GRID!$A$4:$A$15,0),MATCH(1,($U$2=GRID!$B$1:$U$1)*(КАЛЕНДАРЬ!F13=GRID!$B$3:$U$3),0)),
INDEX(GRID!$B$4:$U$15,MATCH(M$7,GRID!$A$4:$A$15,0),MATCH(1,($U$2=GRID!$B$1:$U$1)*(КАЛЕНДАРЬ!F13=GRID!$B$3:$U$3),0))*(1-GRID!$H$34))</f>
        <v>69500</v>
      </c>
      <c r="N18" s="5" cm="1">
        <f t="array" ref="N18">IF($I$2="Открытый тариф",INDEX(GRID!$B$18:$U$29,MATCH(M$7,GRID!$A$18:$A$29,0),MATCH(1,($U$2=GRID!$B$1:$U$1)*(КАЛЕНДАРЬ!F13=GRID!$B$3:$U$3),0)),
INDEX(GRID!$B$18:$U$29,MATCH(M$7,GRID!$A$18:$A$29,0),MATCH(1,($U$2=GRID!$B$1:$U$1)*(КАЛЕНДАРЬ!F13=GRID!$B$3:$U$3),0))*(1-GRID!$H$34))</f>
        <v>74500</v>
      </c>
      <c r="O18" s="5" cm="1">
        <f t="array" ref="O18">IF($I$2="Открытый тариф",INDEX(GRID!$B$4:$U$15,MATCH(O$7,GRID!$A$4:$A$15,0),MATCH(1,($U$2=GRID!$B$1:$U$1)*(КАЛЕНДАРЬ!F13=GRID!$B$3:$U$3),0)),
INDEX(GRID!$B$4:$U$15,MATCH(O$7,GRID!$A$4:$A$15,0),MATCH(1,($U$2=GRID!$B$1:$U$1)*(КАЛЕНДАРЬ!F13=GRID!$B$3:$U$3),0))*(1-GRID!$H$34))</f>
        <v>103200</v>
      </c>
      <c r="P18" s="5" cm="1">
        <f t="array" ref="P18">IF($I$2="Открытый тариф",INDEX(GRID!$B$4:$U$15,MATCH(P$7,GRID!$A$4:$A$15,0),MATCH(1,($U$2=GRID!$B$1:$U$1)*(КАЛЕНДАРЬ!F13=GRID!$B$3:$U$3),0)),
INDEX(GRID!$B$4:$U$15,MATCH(P$7,GRID!$A$4:$A$15,0),MATCH(1,($U$2=GRID!$B$1:$U$1)*(КАЛЕНДАРЬ!F13=GRID!$B$3:$U$3),0))*(1-GRID!$H$34))</f>
        <v>145400</v>
      </c>
      <c r="Q18" s="5" cm="1">
        <f t="array" ref="Q18">IF($I$2="Открытый тариф",INDEX(GRID!$B$4:$U$15,MATCH(Q$7,GRID!$A$4:$A$15,0),MATCH(1,($U$2=GRID!$B$1:$U$1)*(КАЛЕНДАРЬ!F13=GRID!$B$3:$U$3),0)),
INDEX(GRID!$B$4:$U$15,MATCH(Q$7,GRID!$A$4:$A$15,0),MATCH(1,($U$2=GRID!$B$1:$U$1)*(КАЛЕНДАРЬ!F13=GRID!$B$3:$U$3),0))*(1-GRID!$H$34))</f>
        <v>170900</v>
      </c>
      <c r="R18" s="5" cm="1">
        <f t="array" ref="R18">IF($I$2="Открытый тариф",INDEX(GRID!$B$18:$U$29,MATCH(R$7,GRID!$A$18:$A$29,0),MATCH(1,($U$2=GRID!$B$1:$U$1)*(КАЛЕНДАРЬ!F13=GRID!$B$3:$U$3),0)),
INDEX(GRID!$B$18:$U$29,MATCH(R$7,GRID!$A$18:$A$29,0),MATCH(1,($U$2=GRID!$B$1:$U$1)*(КАЛЕНДАРЬ!F13=GRID!$B$3:$U$3),0))*(1-GRID!$H$34))</f>
        <v>194100</v>
      </c>
      <c r="S18" s="5" cm="1">
        <f t="array" ref="S18">IF($I$2="Открытый тариф",INDEX(GRID!$B$4:$U$15,MATCH(S$7,GRID!$A$4:$A$15,0),MATCH(1,($U$2=GRID!$B$1:$U$1)*(КАЛЕНДАРЬ!F13=GRID!$B$3:$U$3),0)),
INDEX(GRID!$B$4:$U$15,MATCH(S$7,GRID!$A$4:$A$15,0),MATCH(1,($U$2=GRID!$B$1:$U$1)*(КАЛЕНДАРЬ!F13=GRID!$B$3:$U$3),0))*(1-GRID!$H$34))</f>
        <v>482600</v>
      </c>
      <c r="T18" s="5" cm="1">
        <f t="array" ref="T18">IF($I$2="Открытый тариф",INDEX(GRID!$B$4:$U$15,MATCH(T$7,GRID!$A$4:$A$15,0),MATCH(1,($U$2=GRID!$B$1:$U$1)*(КАЛЕНДАРЬ!F13=GRID!$B$3:$U$3),0)),
INDEX(GRID!$B$4:$U$15,MATCH(T$7,GRID!$A$4:$A$15,0),MATCH(1,($U$2=GRID!$B$1:$U$1)*(КАЛЕНДАРЬ!F13=GRID!$B$3:$U$3),0))*(1-GRID!$H$34))</f>
        <v>586600</v>
      </c>
    </row>
    <row r="19" spans="1:20" hidden="1">
      <c r="A19" s="108" t="s">
        <v>13</v>
      </c>
      <c r="B19" s="109">
        <v>11</v>
      </c>
      <c r="C19" s="5" cm="1">
        <f t="array" ref="C19">IF($I$2="Открытый тариф",INDEX(GRID!$B$4:$U$15,MATCH(C$7,GRID!$A$4:$A$15,0),MATCH(1,($U$2=GRID!$B$1:$U$1)*(КАЛЕНДАРЬ!F14=GRID!$B$3:$U$3),0)),
INDEX(GRID!$B$4:$U$15,MATCH(C$7,GRID!$A$4:$A$15,0),MATCH(1,($U$2=GRID!$B$1:$U$1)*(КАЛЕНДАРЬ!F14=GRID!$B$3:$U$3),0))*(1-GRID!$H$34))</f>
        <v>27500.000000000004</v>
      </c>
      <c r="D19" s="5" cm="1">
        <f t="array" ref="D19">IF($I$2="Открытый тариф",INDEX(GRID!$B$18:$U$29,MATCH(C$7,GRID!$A$18:$A$29,0),MATCH(1,($U$2=GRID!$B$1:$U$1)*(КАЛЕНДАРЬ!F14=GRID!$B$3:$U$3),0)),
INDEX(GRID!$B$18:$U$29,MATCH(C$7,GRID!$A$18:$A$29,0),MATCH(1,($U$2=GRID!$B$1:$U$1)*(КАЛЕНДАРЬ!F14=GRID!$B$3:$U$3),0))*(1-GRID!$H$34))</f>
        <v>32500.000000000004</v>
      </c>
      <c r="E19" s="5" cm="1">
        <f t="array" ref="E19">IF($I$2="Открытый тариф",INDEX(GRID!$B$4:$U$15,MATCH(E$7,GRID!$A$4:$A$15,0),MATCH(1,($U$2=GRID!$B$1:$U$1)*(КАЛЕНДАРЬ!F14=GRID!$B$3:$U$3),0)),
INDEX(GRID!$B$4:$U$15,MATCH(E$7,GRID!$A$4:$A$15,0),MATCH(1,($U$2=GRID!$B$1:$U$1)*(КАЛЕНДАРЬ!F14=GRID!$B$3:$U$3),0))*(1-GRID!$H$34))</f>
        <v>33000</v>
      </c>
      <c r="F19" s="5" cm="1">
        <f t="array" ref="F19">IF($I$2="Открытый тариф",INDEX(GRID!$B$18:$U$29,MATCH(E$7,GRID!$A$18:$A$29,0),MATCH(1,($U$2=GRID!$B$1:$U$1)*(КАЛЕНДАРЬ!F14=GRID!$B$3:$U$3),0)),
INDEX(GRID!$B$18:$U$29,MATCH(E$7,GRID!$A$18:$A$29,0),MATCH(1,($U$2=GRID!$B$1:$U$1)*(КАЛЕНДАРЬ!F14=GRID!$B$3:$U$3),0))*(1-GRID!$H$34))</f>
        <v>38000</v>
      </c>
      <c r="G19" s="5" cm="1">
        <f t="array" ref="G19">IF($I$2="Открытый тариф",INDEX(GRID!$B$4:$U$15,MATCH(G$7,GRID!$A$4:$A$15,0),MATCH(1,($U$2=GRID!$B$1:$U$1)*(КАЛЕНДАРЬ!F14=GRID!$B$3:$U$3),0)),
INDEX(GRID!$B$4:$U$15,MATCH(G$7,GRID!$A$4:$A$15,0),MATCH(1,($U$2=GRID!$B$1:$U$1)*(КАЛЕНДАРЬ!F14=GRID!$B$3:$U$3),0))*(1-GRID!$H$34))</f>
        <v>39000</v>
      </c>
      <c r="H19" s="5" cm="1">
        <f t="array" ref="H19">IF($I$2="Открытый тариф",INDEX(GRID!$B$18:$U$29,MATCH(G$7,GRID!$A$18:$A$29,0),MATCH(1,($U$2=GRID!$B$1:$U$1)*(КАЛЕНДАРЬ!F14=GRID!$B$3:$U$3),0)),
INDEX(GRID!$B$18:$U$29,MATCH(G$7,GRID!$A$18:$A$29,0),MATCH(1,($U$2=GRID!$B$1:$U$1)*(КАЛЕНДАРЬ!F14=GRID!$B$3:$U$3),0))*(1-GRID!$H$34))</f>
        <v>44000</v>
      </c>
      <c r="I19" s="5" cm="1">
        <f t="array" ref="I19">IF($I$2="Открытый тариф",INDEX(GRID!$B$4:$U$15,MATCH(I$7,GRID!$A$4:$A$15,0),MATCH(1,($U$2=GRID!$B$1:$U$1)*(КАЛЕНДАРЬ!F14=GRID!$B$3:$U$3),0)),
INDEX(GRID!$B$4:$U$15,MATCH(I$7,GRID!$A$4:$A$15,0),MATCH(1,($U$2=GRID!$B$1:$U$1)*(КАЛЕНДАРЬ!F14=GRID!$B$3:$U$3),0))*(1-GRID!$H$34))</f>
        <v>43400</v>
      </c>
      <c r="J19" s="5" cm="1">
        <f t="array" ref="J19">IF($I$2="Открытый тариф",INDEX(GRID!$B$18:$U$29,MATCH(I$7,GRID!$A$18:$A$29,0),MATCH(1,($U$2=GRID!$B$1:$U$1)*(КАЛЕНДАРЬ!F14=GRID!$B$3:$U$3),0)),
INDEX(GRID!$B$18:$U$29,MATCH(I$7,GRID!$A$18:$A$29,0),MATCH(1,($U$2=GRID!$B$1:$U$1)*(КАЛЕНДАРЬ!F14=GRID!$B$3:$U$3),0))*(1-GRID!$H$34))</f>
        <v>48400</v>
      </c>
      <c r="K19" s="5" cm="1">
        <f t="array" ref="K19">IF($I$2="Открытый тариф",INDEX(GRID!$B$4:$U$15,MATCH(K$7,GRID!$A$4:$A$15,0),MATCH(1,($U$2=GRID!$B$1:$U$1)*(КАЛЕНДАРЬ!F14=GRID!$B$3:$U$3),0)),
INDEX(GRID!$B$4:$U$15,MATCH(K$7,GRID!$A$4:$A$15,0),MATCH(1,($U$2=GRID!$B$1:$U$1)*(КАЛЕНДАРЬ!F14=GRID!$B$3:$U$3),0))*(1-GRID!$H$34))</f>
        <v>49000</v>
      </c>
      <c r="L19" s="5" cm="1">
        <f t="array" ref="L19">IF($I$2="Открытый тариф",INDEX(GRID!$B$18:$U$29,MATCH(K$7,GRID!$A$18:$A$29,0),MATCH(1,($U$2=GRID!$B$1:$U$1)*(КАЛЕНДАРЬ!F14=GRID!$B$3:$U$3),0)),
INDEX(GRID!$B$18:$U$29,MATCH(K$7,GRID!$A$18:$A$29,0),MATCH(1,($U$2=GRID!$B$1:$U$1)*(КАЛЕНДАРЬ!F14=GRID!$B$3:$U$3),0))*(1-GRID!$H$34))</f>
        <v>54000</v>
      </c>
      <c r="M19" s="5" cm="1">
        <f t="array" ref="M19">IF($I$2="Открытый тариф",INDEX(GRID!$B$4:$U$15,MATCH(M$7,GRID!$A$4:$A$15,0),MATCH(1,($U$2=GRID!$B$1:$U$1)*(КАЛЕНДАРЬ!F14=GRID!$B$3:$U$3),0)),
INDEX(GRID!$B$4:$U$15,MATCH(M$7,GRID!$A$4:$A$15,0),MATCH(1,($U$2=GRID!$B$1:$U$1)*(КАЛЕНДАРЬ!F14=GRID!$B$3:$U$3),0))*(1-GRID!$H$34))</f>
        <v>69500</v>
      </c>
      <c r="N19" s="5" cm="1">
        <f t="array" ref="N19">IF($I$2="Открытый тариф",INDEX(GRID!$B$18:$U$29,MATCH(M$7,GRID!$A$18:$A$29,0),MATCH(1,($U$2=GRID!$B$1:$U$1)*(КАЛЕНДАРЬ!F14=GRID!$B$3:$U$3),0)),
INDEX(GRID!$B$18:$U$29,MATCH(M$7,GRID!$A$18:$A$29,0),MATCH(1,($U$2=GRID!$B$1:$U$1)*(КАЛЕНДАРЬ!F14=GRID!$B$3:$U$3),0))*(1-GRID!$H$34))</f>
        <v>74500</v>
      </c>
      <c r="O19" s="5" cm="1">
        <f t="array" ref="O19">IF($I$2="Открытый тариф",INDEX(GRID!$B$4:$U$15,MATCH(O$7,GRID!$A$4:$A$15,0),MATCH(1,($U$2=GRID!$B$1:$U$1)*(КАЛЕНДАРЬ!F14=GRID!$B$3:$U$3),0)),
INDEX(GRID!$B$4:$U$15,MATCH(O$7,GRID!$A$4:$A$15,0),MATCH(1,($U$2=GRID!$B$1:$U$1)*(КАЛЕНДАРЬ!F14=GRID!$B$3:$U$3),0))*(1-GRID!$H$34))</f>
        <v>103200</v>
      </c>
      <c r="P19" s="5" cm="1">
        <f t="array" ref="P19">IF($I$2="Открытый тариф",INDEX(GRID!$B$4:$U$15,MATCH(P$7,GRID!$A$4:$A$15,0),MATCH(1,($U$2=GRID!$B$1:$U$1)*(КАЛЕНДАРЬ!F14=GRID!$B$3:$U$3),0)),
INDEX(GRID!$B$4:$U$15,MATCH(P$7,GRID!$A$4:$A$15,0),MATCH(1,($U$2=GRID!$B$1:$U$1)*(КАЛЕНДАРЬ!F14=GRID!$B$3:$U$3),0))*(1-GRID!$H$34))</f>
        <v>145400</v>
      </c>
      <c r="Q19" s="5" cm="1">
        <f t="array" ref="Q19">IF($I$2="Открытый тариф",INDEX(GRID!$B$4:$U$15,MATCH(Q$7,GRID!$A$4:$A$15,0),MATCH(1,($U$2=GRID!$B$1:$U$1)*(КАЛЕНДАРЬ!F14=GRID!$B$3:$U$3),0)),
INDEX(GRID!$B$4:$U$15,MATCH(Q$7,GRID!$A$4:$A$15,0),MATCH(1,($U$2=GRID!$B$1:$U$1)*(КАЛЕНДАРЬ!F14=GRID!$B$3:$U$3),0))*(1-GRID!$H$34))</f>
        <v>170900</v>
      </c>
      <c r="R19" s="5" cm="1">
        <f t="array" ref="R19">IF($I$2="Открытый тариф",INDEX(GRID!$B$18:$U$29,MATCH(R$7,GRID!$A$18:$A$29,0),MATCH(1,($U$2=GRID!$B$1:$U$1)*(КАЛЕНДАРЬ!F14=GRID!$B$3:$U$3),0)),
INDEX(GRID!$B$18:$U$29,MATCH(R$7,GRID!$A$18:$A$29,0),MATCH(1,($U$2=GRID!$B$1:$U$1)*(КАЛЕНДАРЬ!F14=GRID!$B$3:$U$3),0))*(1-GRID!$H$34))</f>
        <v>194100</v>
      </c>
      <c r="S19" s="5" cm="1">
        <f t="array" ref="S19">IF($I$2="Открытый тариф",INDEX(GRID!$B$4:$U$15,MATCH(S$7,GRID!$A$4:$A$15,0),MATCH(1,($U$2=GRID!$B$1:$U$1)*(КАЛЕНДАРЬ!F14=GRID!$B$3:$U$3),0)),
INDEX(GRID!$B$4:$U$15,MATCH(S$7,GRID!$A$4:$A$15,0),MATCH(1,($U$2=GRID!$B$1:$U$1)*(КАЛЕНДАРЬ!F14=GRID!$B$3:$U$3),0))*(1-GRID!$H$34))</f>
        <v>482600</v>
      </c>
      <c r="T19" s="5" cm="1">
        <f t="array" ref="T19">IF($I$2="Открытый тариф",INDEX(GRID!$B$4:$U$15,MATCH(T$7,GRID!$A$4:$A$15,0),MATCH(1,($U$2=GRID!$B$1:$U$1)*(КАЛЕНДАРЬ!F14=GRID!$B$3:$U$3),0)),
INDEX(GRID!$B$4:$U$15,MATCH(T$7,GRID!$A$4:$A$15,0),MATCH(1,($U$2=GRID!$B$1:$U$1)*(КАЛЕНДАРЬ!F14=GRID!$B$3:$U$3),0))*(1-GRID!$H$34))</f>
        <v>586600</v>
      </c>
    </row>
    <row r="20" spans="1:20" hidden="1">
      <c r="A20" s="108" t="s">
        <v>14</v>
      </c>
      <c r="B20" s="109">
        <v>12</v>
      </c>
      <c r="C20" s="5" cm="1">
        <f t="array" ref="C20">IF($I$2="Открытый тариф",INDEX(GRID!$B$4:$U$15,MATCH(C$7,GRID!$A$4:$A$15,0),MATCH(1,($U$2=GRID!$B$1:$U$1)*(КАЛЕНДАРЬ!F15=GRID!$B$3:$U$3),0)),
INDEX(GRID!$B$4:$U$15,MATCH(C$7,GRID!$A$4:$A$15,0),MATCH(1,($U$2=GRID!$B$1:$U$1)*(КАЛЕНДАРЬ!F15=GRID!$B$3:$U$3),0))*(1-GRID!$H$34))</f>
        <v>27500.000000000004</v>
      </c>
      <c r="D20" s="5" cm="1">
        <f t="array" ref="D20">IF($I$2="Открытый тариф",INDEX(GRID!$B$18:$U$29,MATCH(C$7,GRID!$A$18:$A$29,0),MATCH(1,($U$2=GRID!$B$1:$U$1)*(КАЛЕНДАРЬ!F15=GRID!$B$3:$U$3),0)),
INDEX(GRID!$B$18:$U$29,MATCH(C$7,GRID!$A$18:$A$29,0),MATCH(1,($U$2=GRID!$B$1:$U$1)*(КАЛЕНДАРЬ!F15=GRID!$B$3:$U$3),0))*(1-GRID!$H$34))</f>
        <v>32500.000000000004</v>
      </c>
      <c r="E20" s="5" cm="1">
        <f t="array" ref="E20">IF($I$2="Открытый тариф",INDEX(GRID!$B$4:$U$15,MATCH(E$7,GRID!$A$4:$A$15,0),MATCH(1,($U$2=GRID!$B$1:$U$1)*(КАЛЕНДАРЬ!F15=GRID!$B$3:$U$3),0)),
INDEX(GRID!$B$4:$U$15,MATCH(E$7,GRID!$A$4:$A$15,0),MATCH(1,($U$2=GRID!$B$1:$U$1)*(КАЛЕНДАРЬ!F15=GRID!$B$3:$U$3),0))*(1-GRID!$H$34))</f>
        <v>33000</v>
      </c>
      <c r="F20" s="5" cm="1">
        <f t="array" ref="F20">IF($I$2="Открытый тариф",INDEX(GRID!$B$18:$U$29,MATCH(E$7,GRID!$A$18:$A$29,0),MATCH(1,($U$2=GRID!$B$1:$U$1)*(КАЛЕНДАРЬ!F15=GRID!$B$3:$U$3),0)),
INDEX(GRID!$B$18:$U$29,MATCH(E$7,GRID!$A$18:$A$29,0),MATCH(1,($U$2=GRID!$B$1:$U$1)*(КАЛЕНДАРЬ!F15=GRID!$B$3:$U$3),0))*(1-GRID!$H$34))</f>
        <v>38000</v>
      </c>
      <c r="G20" s="5" cm="1">
        <f t="array" ref="G20">IF($I$2="Открытый тариф",INDEX(GRID!$B$4:$U$15,MATCH(G$7,GRID!$A$4:$A$15,0),MATCH(1,($U$2=GRID!$B$1:$U$1)*(КАЛЕНДАРЬ!F15=GRID!$B$3:$U$3),0)),
INDEX(GRID!$B$4:$U$15,MATCH(G$7,GRID!$A$4:$A$15,0),MATCH(1,($U$2=GRID!$B$1:$U$1)*(КАЛЕНДАРЬ!F15=GRID!$B$3:$U$3),0))*(1-GRID!$H$34))</f>
        <v>39000</v>
      </c>
      <c r="H20" s="5" cm="1">
        <f t="array" ref="H20">IF($I$2="Открытый тариф",INDEX(GRID!$B$18:$U$29,MATCH(G$7,GRID!$A$18:$A$29,0),MATCH(1,($U$2=GRID!$B$1:$U$1)*(КАЛЕНДАРЬ!F15=GRID!$B$3:$U$3),0)),
INDEX(GRID!$B$18:$U$29,MATCH(G$7,GRID!$A$18:$A$29,0),MATCH(1,($U$2=GRID!$B$1:$U$1)*(КАЛЕНДАРЬ!F15=GRID!$B$3:$U$3),0))*(1-GRID!$H$34))</f>
        <v>44000</v>
      </c>
      <c r="I20" s="5" cm="1">
        <f t="array" ref="I20">IF($I$2="Открытый тариф",INDEX(GRID!$B$4:$U$15,MATCH(I$7,GRID!$A$4:$A$15,0),MATCH(1,($U$2=GRID!$B$1:$U$1)*(КАЛЕНДАРЬ!F15=GRID!$B$3:$U$3),0)),
INDEX(GRID!$B$4:$U$15,MATCH(I$7,GRID!$A$4:$A$15,0),MATCH(1,($U$2=GRID!$B$1:$U$1)*(КАЛЕНДАРЬ!F15=GRID!$B$3:$U$3),0))*(1-GRID!$H$34))</f>
        <v>43400</v>
      </c>
      <c r="J20" s="5" cm="1">
        <f t="array" ref="J20">IF($I$2="Открытый тариф",INDEX(GRID!$B$18:$U$29,MATCH(I$7,GRID!$A$18:$A$29,0),MATCH(1,($U$2=GRID!$B$1:$U$1)*(КАЛЕНДАРЬ!F15=GRID!$B$3:$U$3),0)),
INDEX(GRID!$B$18:$U$29,MATCH(I$7,GRID!$A$18:$A$29,0),MATCH(1,($U$2=GRID!$B$1:$U$1)*(КАЛЕНДАРЬ!F15=GRID!$B$3:$U$3),0))*(1-GRID!$H$34))</f>
        <v>48400</v>
      </c>
      <c r="K20" s="5" cm="1">
        <f t="array" ref="K20">IF($I$2="Открытый тариф",INDEX(GRID!$B$4:$U$15,MATCH(K$7,GRID!$A$4:$A$15,0),MATCH(1,($U$2=GRID!$B$1:$U$1)*(КАЛЕНДАРЬ!F15=GRID!$B$3:$U$3),0)),
INDEX(GRID!$B$4:$U$15,MATCH(K$7,GRID!$A$4:$A$15,0),MATCH(1,($U$2=GRID!$B$1:$U$1)*(КАЛЕНДАРЬ!F15=GRID!$B$3:$U$3),0))*(1-GRID!$H$34))</f>
        <v>49000</v>
      </c>
      <c r="L20" s="5" cm="1">
        <f t="array" ref="L20">IF($I$2="Открытый тариф",INDEX(GRID!$B$18:$U$29,MATCH(K$7,GRID!$A$18:$A$29,0),MATCH(1,($U$2=GRID!$B$1:$U$1)*(КАЛЕНДАРЬ!F15=GRID!$B$3:$U$3),0)),
INDEX(GRID!$B$18:$U$29,MATCH(K$7,GRID!$A$18:$A$29,0),MATCH(1,($U$2=GRID!$B$1:$U$1)*(КАЛЕНДАРЬ!F15=GRID!$B$3:$U$3),0))*(1-GRID!$H$34))</f>
        <v>54000</v>
      </c>
      <c r="M20" s="5" cm="1">
        <f t="array" ref="M20">IF($I$2="Открытый тариф",INDEX(GRID!$B$4:$U$15,MATCH(M$7,GRID!$A$4:$A$15,0),MATCH(1,($U$2=GRID!$B$1:$U$1)*(КАЛЕНДАРЬ!F15=GRID!$B$3:$U$3),0)),
INDEX(GRID!$B$4:$U$15,MATCH(M$7,GRID!$A$4:$A$15,0),MATCH(1,($U$2=GRID!$B$1:$U$1)*(КАЛЕНДАРЬ!F15=GRID!$B$3:$U$3),0))*(1-GRID!$H$34))</f>
        <v>69500</v>
      </c>
      <c r="N20" s="5" cm="1">
        <f t="array" ref="N20">IF($I$2="Открытый тариф",INDEX(GRID!$B$18:$U$29,MATCH(M$7,GRID!$A$18:$A$29,0),MATCH(1,($U$2=GRID!$B$1:$U$1)*(КАЛЕНДАРЬ!F15=GRID!$B$3:$U$3),0)),
INDEX(GRID!$B$18:$U$29,MATCH(M$7,GRID!$A$18:$A$29,0),MATCH(1,($U$2=GRID!$B$1:$U$1)*(КАЛЕНДАРЬ!F15=GRID!$B$3:$U$3),0))*(1-GRID!$H$34))</f>
        <v>74500</v>
      </c>
      <c r="O20" s="5" cm="1">
        <f t="array" ref="O20">IF($I$2="Открытый тариф",INDEX(GRID!$B$4:$U$15,MATCH(O$7,GRID!$A$4:$A$15,0),MATCH(1,($U$2=GRID!$B$1:$U$1)*(КАЛЕНДАРЬ!F15=GRID!$B$3:$U$3),0)),
INDEX(GRID!$B$4:$U$15,MATCH(O$7,GRID!$A$4:$A$15,0),MATCH(1,($U$2=GRID!$B$1:$U$1)*(КАЛЕНДАРЬ!F15=GRID!$B$3:$U$3),0))*(1-GRID!$H$34))</f>
        <v>103200</v>
      </c>
      <c r="P20" s="5" cm="1">
        <f t="array" ref="P20">IF($I$2="Открытый тариф",INDEX(GRID!$B$4:$U$15,MATCH(P$7,GRID!$A$4:$A$15,0),MATCH(1,($U$2=GRID!$B$1:$U$1)*(КАЛЕНДАРЬ!F15=GRID!$B$3:$U$3),0)),
INDEX(GRID!$B$4:$U$15,MATCH(P$7,GRID!$A$4:$A$15,0),MATCH(1,($U$2=GRID!$B$1:$U$1)*(КАЛЕНДАРЬ!F15=GRID!$B$3:$U$3),0))*(1-GRID!$H$34))</f>
        <v>145400</v>
      </c>
      <c r="Q20" s="5" cm="1">
        <f t="array" ref="Q20">IF($I$2="Открытый тариф",INDEX(GRID!$B$4:$U$15,MATCH(Q$7,GRID!$A$4:$A$15,0),MATCH(1,($U$2=GRID!$B$1:$U$1)*(КАЛЕНДАРЬ!F15=GRID!$B$3:$U$3),0)),
INDEX(GRID!$B$4:$U$15,MATCH(Q$7,GRID!$A$4:$A$15,0),MATCH(1,($U$2=GRID!$B$1:$U$1)*(КАЛЕНДАРЬ!F15=GRID!$B$3:$U$3),0))*(1-GRID!$H$34))</f>
        <v>170900</v>
      </c>
      <c r="R20" s="5" cm="1">
        <f t="array" ref="R20">IF($I$2="Открытый тариф",INDEX(GRID!$B$18:$U$29,MATCH(R$7,GRID!$A$18:$A$29,0),MATCH(1,($U$2=GRID!$B$1:$U$1)*(КАЛЕНДАРЬ!F15=GRID!$B$3:$U$3),0)),
INDEX(GRID!$B$18:$U$29,MATCH(R$7,GRID!$A$18:$A$29,0),MATCH(1,($U$2=GRID!$B$1:$U$1)*(КАЛЕНДАРЬ!F15=GRID!$B$3:$U$3),0))*(1-GRID!$H$34))</f>
        <v>194100</v>
      </c>
      <c r="S20" s="5" cm="1">
        <f t="array" ref="S20">IF($I$2="Открытый тариф",INDEX(GRID!$B$4:$U$15,MATCH(S$7,GRID!$A$4:$A$15,0),MATCH(1,($U$2=GRID!$B$1:$U$1)*(КАЛЕНДАРЬ!F15=GRID!$B$3:$U$3),0)),
INDEX(GRID!$B$4:$U$15,MATCH(S$7,GRID!$A$4:$A$15,0),MATCH(1,($U$2=GRID!$B$1:$U$1)*(КАЛЕНДАРЬ!F15=GRID!$B$3:$U$3),0))*(1-GRID!$H$34))</f>
        <v>482600</v>
      </c>
      <c r="T20" s="5" cm="1">
        <f t="array" ref="T20">IF($I$2="Открытый тариф",INDEX(GRID!$B$4:$U$15,MATCH(T$7,GRID!$A$4:$A$15,0),MATCH(1,($U$2=GRID!$B$1:$U$1)*(КАЛЕНДАРЬ!F15=GRID!$B$3:$U$3),0)),
INDEX(GRID!$B$4:$U$15,MATCH(T$7,GRID!$A$4:$A$15,0),MATCH(1,($U$2=GRID!$B$1:$U$1)*(КАЛЕНДАРЬ!F15=GRID!$B$3:$U$3),0))*(1-GRID!$H$34))</f>
        <v>586600</v>
      </c>
    </row>
    <row r="21" spans="1:20" hidden="1">
      <c r="A21" s="108" t="s">
        <v>15</v>
      </c>
      <c r="B21" s="109">
        <v>13</v>
      </c>
      <c r="C21" s="5" cm="1">
        <f t="array" ref="C21">IF($I$2="Открытый тариф",INDEX(GRID!$B$4:$U$15,MATCH(C$7,GRID!$A$4:$A$15,0),MATCH(1,($U$2=GRID!$B$1:$U$1)*(КАЛЕНДАРЬ!F16=GRID!$B$3:$U$3),0)),
INDEX(GRID!$B$4:$U$15,MATCH(C$7,GRID!$A$4:$A$15,0),MATCH(1,($U$2=GRID!$B$1:$U$1)*(КАЛЕНДАРЬ!F16=GRID!$B$3:$U$3),0))*(1-GRID!$H$34))</f>
        <v>30200.000000000004</v>
      </c>
      <c r="D21" s="5" cm="1">
        <f t="array" ref="D21">IF($I$2="Открытый тариф",INDEX(GRID!$B$18:$U$29,MATCH(C$7,GRID!$A$18:$A$29,0),MATCH(1,($U$2=GRID!$B$1:$U$1)*(КАЛЕНДАРЬ!F16=GRID!$B$3:$U$3),0)),
INDEX(GRID!$B$18:$U$29,MATCH(C$7,GRID!$A$18:$A$29,0),MATCH(1,($U$2=GRID!$B$1:$U$1)*(КАЛЕНДАРЬ!F16=GRID!$B$3:$U$3),0))*(1-GRID!$H$34))</f>
        <v>35200</v>
      </c>
      <c r="E21" s="5" cm="1">
        <f t="array" ref="E21">IF($I$2="Открытый тариф",INDEX(GRID!$B$4:$U$15,MATCH(E$7,GRID!$A$4:$A$15,0),MATCH(1,($U$2=GRID!$B$1:$U$1)*(КАЛЕНДАРЬ!F16=GRID!$B$3:$U$3),0)),
INDEX(GRID!$B$4:$U$15,MATCH(E$7,GRID!$A$4:$A$15,0),MATCH(1,($U$2=GRID!$B$1:$U$1)*(КАЛЕНДАРЬ!F16=GRID!$B$3:$U$3),0))*(1-GRID!$H$34))</f>
        <v>36300</v>
      </c>
      <c r="F21" s="5" cm="1">
        <f t="array" ref="F21">IF($I$2="Открытый тариф",INDEX(GRID!$B$18:$U$29,MATCH(E$7,GRID!$A$18:$A$29,0),MATCH(1,($U$2=GRID!$B$1:$U$1)*(КАЛЕНДАРЬ!F16=GRID!$B$3:$U$3),0)),
INDEX(GRID!$B$18:$U$29,MATCH(E$7,GRID!$A$18:$A$29,0),MATCH(1,($U$2=GRID!$B$1:$U$1)*(КАЛЕНДАРЬ!F16=GRID!$B$3:$U$3),0))*(1-GRID!$H$34))</f>
        <v>41300</v>
      </c>
      <c r="G21" s="5" cm="1">
        <f t="array" ref="G21">IF($I$2="Открытый тариф",INDEX(GRID!$B$4:$U$15,MATCH(G$7,GRID!$A$4:$A$15,0),MATCH(1,($U$2=GRID!$B$1:$U$1)*(КАЛЕНДАРЬ!F16=GRID!$B$3:$U$3),0)),
INDEX(GRID!$B$4:$U$15,MATCH(G$7,GRID!$A$4:$A$15,0),MATCH(1,($U$2=GRID!$B$1:$U$1)*(КАЛЕНДАРЬ!F16=GRID!$B$3:$U$3),0))*(1-GRID!$H$34))</f>
        <v>42500</v>
      </c>
      <c r="H21" s="5" cm="1">
        <f t="array" ref="H21">IF($I$2="Открытый тариф",INDEX(GRID!$B$18:$U$29,MATCH(G$7,GRID!$A$18:$A$29,0),MATCH(1,($U$2=GRID!$B$1:$U$1)*(КАЛЕНДАРЬ!F16=GRID!$B$3:$U$3),0)),
INDEX(GRID!$B$18:$U$29,MATCH(G$7,GRID!$A$18:$A$29,0),MATCH(1,($U$2=GRID!$B$1:$U$1)*(КАЛЕНДАРЬ!F16=GRID!$B$3:$U$3),0))*(1-GRID!$H$34))</f>
        <v>47500</v>
      </c>
      <c r="I21" s="5" cm="1">
        <f t="array" ref="I21">IF($I$2="Открытый тариф",INDEX(GRID!$B$4:$U$15,MATCH(I$7,GRID!$A$4:$A$15,0),MATCH(1,($U$2=GRID!$B$1:$U$1)*(КАЛЕНДАРЬ!F16=GRID!$B$3:$U$3),0)),
INDEX(GRID!$B$4:$U$15,MATCH(I$7,GRID!$A$4:$A$15,0),MATCH(1,($U$2=GRID!$B$1:$U$1)*(КАЛЕНДАРЬ!F16=GRID!$B$3:$U$3),0))*(1-GRID!$H$34))</f>
        <v>47400</v>
      </c>
      <c r="J21" s="5" cm="1">
        <f t="array" ref="J21">IF($I$2="Открытый тариф",INDEX(GRID!$B$18:$U$29,MATCH(I$7,GRID!$A$18:$A$29,0),MATCH(1,($U$2=GRID!$B$1:$U$1)*(КАЛЕНДАРЬ!F16=GRID!$B$3:$U$3),0)),
INDEX(GRID!$B$18:$U$29,MATCH(I$7,GRID!$A$18:$A$29,0),MATCH(1,($U$2=GRID!$B$1:$U$1)*(КАЛЕНДАРЬ!F16=GRID!$B$3:$U$3),0))*(1-GRID!$H$34))</f>
        <v>52400</v>
      </c>
      <c r="K21" s="5" cm="1">
        <f t="array" ref="K21">IF($I$2="Открытый тариф",INDEX(GRID!$B$4:$U$15,MATCH(K$7,GRID!$A$4:$A$15,0),MATCH(1,($U$2=GRID!$B$1:$U$1)*(КАЛЕНДАРЬ!F16=GRID!$B$3:$U$3),0)),
INDEX(GRID!$B$4:$U$15,MATCH(K$7,GRID!$A$4:$A$15,0),MATCH(1,($U$2=GRID!$B$1:$U$1)*(КАЛЕНДАРЬ!F16=GRID!$B$3:$U$3),0))*(1-GRID!$H$34))</f>
        <v>53300</v>
      </c>
      <c r="L21" s="5" cm="1">
        <f t="array" ref="L21">IF($I$2="Открытый тариф",INDEX(GRID!$B$18:$U$29,MATCH(K$7,GRID!$A$18:$A$29,0),MATCH(1,($U$2=GRID!$B$1:$U$1)*(КАЛЕНДАРЬ!F16=GRID!$B$3:$U$3),0)),
INDEX(GRID!$B$18:$U$29,MATCH(K$7,GRID!$A$18:$A$29,0),MATCH(1,($U$2=GRID!$B$1:$U$1)*(КАЛЕНДАРЬ!F16=GRID!$B$3:$U$3),0))*(1-GRID!$H$34))</f>
        <v>58300</v>
      </c>
      <c r="M21" s="5" cm="1">
        <f t="array" ref="M21">IF($I$2="Открытый тариф",INDEX(GRID!$B$4:$U$15,MATCH(M$7,GRID!$A$4:$A$15,0),MATCH(1,($U$2=GRID!$B$1:$U$1)*(КАЛЕНДАРЬ!F16=GRID!$B$3:$U$3),0)),
INDEX(GRID!$B$4:$U$15,MATCH(M$7,GRID!$A$4:$A$15,0),MATCH(1,($U$2=GRID!$B$1:$U$1)*(КАЛЕНДАРЬ!F16=GRID!$B$3:$U$3),0))*(1-GRID!$H$34))</f>
        <v>74000</v>
      </c>
      <c r="N21" s="5" cm="1">
        <f t="array" ref="N21">IF($I$2="Открытый тариф",INDEX(GRID!$B$18:$U$29,MATCH(M$7,GRID!$A$18:$A$29,0),MATCH(1,($U$2=GRID!$B$1:$U$1)*(КАЛЕНДАРЬ!F16=GRID!$B$3:$U$3),0)),
INDEX(GRID!$B$18:$U$29,MATCH(M$7,GRID!$A$18:$A$29,0),MATCH(1,($U$2=GRID!$B$1:$U$1)*(КАЛЕНДАРЬ!F16=GRID!$B$3:$U$3),0))*(1-GRID!$H$34))</f>
        <v>79000</v>
      </c>
      <c r="O21" s="5" cm="1">
        <f t="array" ref="O21">IF($I$2="Открытый тариф",INDEX(GRID!$B$4:$U$15,MATCH(O$7,GRID!$A$4:$A$15,0),MATCH(1,($U$2=GRID!$B$1:$U$1)*(КАЛЕНДАРЬ!F16=GRID!$B$3:$U$3),0)),
INDEX(GRID!$B$4:$U$15,MATCH(O$7,GRID!$A$4:$A$15,0),MATCH(1,($U$2=GRID!$B$1:$U$1)*(КАЛЕНДАРЬ!F16=GRID!$B$3:$U$3),0))*(1-GRID!$H$34))</f>
        <v>108800</v>
      </c>
      <c r="P21" s="5" cm="1">
        <f t="array" ref="P21">IF($I$2="Открытый тариф",INDEX(GRID!$B$4:$U$15,MATCH(P$7,GRID!$A$4:$A$15,0),MATCH(1,($U$2=GRID!$B$1:$U$1)*(КАЛЕНДАРЬ!F16=GRID!$B$3:$U$3),0)),
INDEX(GRID!$B$4:$U$15,MATCH(P$7,GRID!$A$4:$A$15,0),MATCH(1,($U$2=GRID!$B$1:$U$1)*(КАЛЕНДАРЬ!F16=GRID!$B$3:$U$3),0))*(1-GRID!$H$34))</f>
        <v>151400</v>
      </c>
      <c r="Q21" s="5" cm="1">
        <f t="array" ref="Q21">IF($I$2="Открытый тариф",INDEX(GRID!$B$4:$U$15,MATCH(Q$7,GRID!$A$4:$A$15,0),MATCH(1,($U$2=GRID!$B$1:$U$1)*(КАЛЕНДАРЬ!F16=GRID!$B$3:$U$3),0)),
INDEX(GRID!$B$4:$U$15,MATCH(Q$7,GRID!$A$4:$A$15,0),MATCH(1,($U$2=GRID!$B$1:$U$1)*(КАЛЕНДАРЬ!F16=GRID!$B$3:$U$3),0))*(1-GRID!$H$34))</f>
        <v>177900</v>
      </c>
      <c r="R21" s="5" cm="1">
        <f t="array" ref="R21">IF($I$2="Открытый тариф",INDEX(GRID!$B$18:$U$29,MATCH(R$7,GRID!$A$18:$A$29,0),MATCH(1,($U$2=GRID!$B$1:$U$1)*(КАЛЕНДАРЬ!F16=GRID!$B$3:$U$3),0)),
INDEX(GRID!$B$18:$U$29,MATCH(R$7,GRID!$A$18:$A$29,0),MATCH(1,($U$2=GRID!$B$1:$U$1)*(КАЛЕНДАРЬ!F16=GRID!$B$3:$U$3),0))*(1-GRID!$H$34))</f>
        <v>202400</v>
      </c>
      <c r="S21" s="5" cm="1">
        <f t="array" ref="S21">IF($I$2="Открытый тариф",INDEX(GRID!$B$4:$U$15,MATCH(S$7,GRID!$A$4:$A$15,0),MATCH(1,($U$2=GRID!$B$1:$U$1)*(КАЛЕНДАРЬ!F16=GRID!$B$3:$U$3),0)),
INDEX(GRID!$B$4:$U$15,MATCH(S$7,GRID!$A$4:$A$15,0),MATCH(1,($U$2=GRID!$B$1:$U$1)*(КАЛЕНДАРЬ!F16=GRID!$B$3:$U$3),0))*(1-GRID!$H$34))</f>
        <v>507400</v>
      </c>
      <c r="T21" s="5" cm="1">
        <f t="array" ref="T21">IF($I$2="Открытый тариф",INDEX(GRID!$B$4:$U$15,MATCH(T$7,GRID!$A$4:$A$15,0),MATCH(1,($U$2=GRID!$B$1:$U$1)*(КАЛЕНДАРЬ!F16=GRID!$B$3:$U$3),0)),
INDEX(GRID!$B$4:$U$15,MATCH(T$7,GRID!$A$4:$A$15,0),MATCH(1,($U$2=GRID!$B$1:$U$1)*(КАЛЕНДАРЬ!F16=GRID!$B$3:$U$3),0))*(1-GRID!$H$34))</f>
        <v>617900</v>
      </c>
    </row>
    <row r="22" spans="1:20" hidden="1">
      <c r="A22" s="108" t="s">
        <v>16</v>
      </c>
      <c r="B22" s="109">
        <v>14</v>
      </c>
      <c r="C22" s="5" cm="1">
        <f t="array" ref="C22">IF($I$2="Открытый тариф",INDEX(GRID!$B$4:$U$15,MATCH(C$7,GRID!$A$4:$A$15,0),MATCH(1,($U$2=GRID!$B$1:$U$1)*(КАЛЕНДАРЬ!F17=GRID!$B$3:$U$3),0)),
INDEX(GRID!$B$4:$U$15,MATCH(C$7,GRID!$A$4:$A$15,0),MATCH(1,($U$2=GRID!$B$1:$U$1)*(КАЛЕНДАРЬ!F17=GRID!$B$3:$U$3),0))*(1-GRID!$H$34))</f>
        <v>30200.000000000004</v>
      </c>
      <c r="D22" s="5" cm="1">
        <f t="array" ref="D22">IF($I$2="Открытый тариф",INDEX(GRID!$B$18:$U$29,MATCH(C$7,GRID!$A$18:$A$29,0),MATCH(1,($U$2=GRID!$B$1:$U$1)*(КАЛЕНДАРЬ!F17=GRID!$B$3:$U$3),0)),
INDEX(GRID!$B$18:$U$29,MATCH(C$7,GRID!$A$18:$A$29,0),MATCH(1,($U$2=GRID!$B$1:$U$1)*(КАЛЕНДАРЬ!F17=GRID!$B$3:$U$3),0))*(1-GRID!$H$34))</f>
        <v>35200</v>
      </c>
      <c r="E22" s="5" cm="1">
        <f t="array" ref="E22">IF($I$2="Открытый тариф",INDEX(GRID!$B$4:$U$15,MATCH(E$7,GRID!$A$4:$A$15,0),MATCH(1,($U$2=GRID!$B$1:$U$1)*(КАЛЕНДАРЬ!F17=GRID!$B$3:$U$3),0)),
INDEX(GRID!$B$4:$U$15,MATCH(E$7,GRID!$A$4:$A$15,0),MATCH(1,($U$2=GRID!$B$1:$U$1)*(КАЛЕНДАРЬ!F17=GRID!$B$3:$U$3),0))*(1-GRID!$H$34))</f>
        <v>36300</v>
      </c>
      <c r="F22" s="5" cm="1">
        <f t="array" ref="F22">IF($I$2="Открытый тариф",INDEX(GRID!$B$18:$U$29,MATCH(E$7,GRID!$A$18:$A$29,0),MATCH(1,($U$2=GRID!$B$1:$U$1)*(КАЛЕНДАРЬ!F17=GRID!$B$3:$U$3),0)),
INDEX(GRID!$B$18:$U$29,MATCH(E$7,GRID!$A$18:$A$29,0),MATCH(1,($U$2=GRID!$B$1:$U$1)*(КАЛЕНДАРЬ!F17=GRID!$B$3:$U$3),0))*(1-GRID!$H$34))</f>
        <v>41300</v>
      </c>
      <c r="G22" s="5" cm="1">
        <f t="array" ref="G22">IF($I$2="Открытый тариф",INDEX(GRID!$B$4:$U$15,MATCH(G$7,GRID!$A$4:$A$15,0),MATCH(1,($U$2=GRID!$B$1:$U$1)*(КАЛЕНДАРЬ!F17=GRID!$B$3:$U$3),0)),
INDEX(GRID!$B$4:$U$15,MATCH(G$7,GRID!$A$4:$A$15,0),MATCH(1,($U$2=GRID!$B$1:$U$1)*(КАЛЕНДАРЬ!F17=GRID!$B$3:$U$3),0))*(1-GRID!$H$34))</f>
        <v>42500</v>
      </c>
      <c r="H22" s="5" cm="1">
        <f t="array" ref="H22">IF($I$2="Открытый тариф",INDEX(GRID!$B$18:$U$29,MATCH(G$7,GRID!$A$18:$A$29,0),MATCH(1,($U$2=GRID!$B$1:$U$1)*(КАЛЕНДАРЬ!F17=GRID!$B$3:$U$3),0)),
INDEX(GRID!$B$18:$U$29,MATCH(G$7,GRID!$A$18:$A$29,0),MATCH(1,($U$2=GRID!$B$1:$U$1)*(КАЛЕНДАРЬ!F17=GRID!$B$3:$U$3),0))*(1-GRID!$H$34))</f>
        <v>47500</v>
      </c>
      <c r="I22" s="5" cm="1">
        <f t="array" ref="I22">IF($I$2="Открытый тариф",INDEX(GRID!$B$4:$U$15,MATCH(I$7,GRID!$A$4:$A$15,0),MATCH(1,($U$2=GRID!$B$1:$U$1)*(КАЛЕНДАРЬ!F17=GRID!$B$3:$U$3),0)),
INDEX(GRID!$B$4:$U$15,MATCH(I$7,GRID!$A$4:$A$15,0),MATCH(1,($U$2=GRID!$B$1:$U$1)*(КАЛЕНДАРЬ!F17=GRID!$B$3:$U$3),0))*(1-GRID!$H$34))</f>
        <v>47400</v>
      </c>
      <c r="J22" s="5" cm="1">
        <f t="array" ref="J22">IF($I$2="Открытый тариф",INDEX(GRID!$B$18:$U$29,MATCH(I$7,GRID!$A$18:$A$29,0),MATCH(1,($U$2=GRID!$B$1:$U$1)*(КАЛЕНДАРЬ!F17=GRID!$B$3:$U$3),0)),
INDEX(GRID!$B$18:$U$29,MATCH(I$7,GRID!$A$18:$A$29,0),MATCH(1,($U$2=GRID!$B$1:$U$1)*(КАЛЕНДАРЬ!F17=GRID!$B$3:$U$3),0))*(1-GRID!$H$34))</f>
        <v>52400</v>
      </c>
      <c r="K22" s="5" cm="1">
        <f t="array" ref="K22">IF($I$2="Открытый тариф",INDEX(GRID!$B$4:$U$15,MATCH(K$7,GRID!$A$4:$A$15,0),MATCH(1,($U$2=GRID!$B$1:$U$1)*(КАЛЕНДАРЬ!F17=GRID!$B$3:$U$3),0)),
INDEX(GRID!$B$4:$U$15,MATCH(K$7,GRID!$A$4:$A$15,0),MATCH(1,($U$2=GRID!$B$1:$U$1)*(КАЛЕНДАРЬ!F17=GRID!$B$3:$U$3),0))*(1-GRID!$H$34))</f>
        <v>53300</v>
      </c>
      <c r="L22" s="5" cm="1">
        <f t="array" ref="L22">IF($I$2="Открытый тариф",INDEX(GRID!$B$18:$U$29,MATCH(K$7,GRID!$A$18:$A$29,0),MATCH(1,($U$2=GRID!$B$1:$U$1)*(КАЛЕНДАРЬ!F17=GRID!$B$3:$U$3),0)),
INDEX(GRID!$B$18:$U$29,MATCH(K$7,GRID!$A$18:$A$29,0),MATCH(1,($U$2=GRID!$B$1:$U$1)*(КАЛЕНДАРЬ!F17=GRID!$B$3:$U$3),0))*(1-GRID!$H$34))</f>
        <v>58300</v>
      </c>
      <c r="M22" s="5" cm="1">
        <f t="array" ref="M22">IF($I$2="Открытый тариф",INDEX(GRID!$B$4:$U$15,MATCH(M$7,GRID!$A$4:$A$15,0),MATCH(1,($U$2=GRID!$B$1:$U$1)*(КАЛЕНДАРЬ!F17=GRID!$B$3:$U$3),0)),
INDEX(GRID!$B$4:$U$15,MATCH(M$7,GRID!$A$4:$A$15,0),MATCH(1,($U$2=GRID!$B$1:$U$1)*(КАЛЕНДАРЬ!F17=GRID!$B$3:$U$3),0))*(1-GRID!$H$34))</f>
        <v>74000</v>
      </c>
      <c r="N22" s="5" cm="1">
        <f t="array" ref="N22">IF($I$2="Открытый тариф",INDEX(GRID!$B$18:$U$29,MATCH(M$7,GRID!$A$18:$A$29,0),MATCH(1,($U$2=GRID!$B$1:$U$1)*(КАЛЕНДАРЬ!F17=GRID!$B$3:$U$3),0)),
INDEX(GRID!$B$18:$U$29,MATCH(M$7,GRID!$A$18:$A$29,0),MATCH(1,($U$2=GRID!$B$1:$U$1)*(КАЛЕНДАРЬ!F17=GRID!$B$3:$U$3),0))*(1-GRID!$H$34))</f>
        <v>79000</v>
      </c>
      <c r="O22" s="5" cm="1">
        <f t="array" ref="O22">IF($I$2="Открытый тариф",INDEX(GRID!$B$4:$U$15,MATCH(O$7,GRID!$A$4:$A$15,0),MATCH(1,($U$2=GRID!$B$1:$U$1)*(КАЛЕНДАРЬ!F17=GRID!$B$3:$U$3),0)),
INDEX(GRID!$B$4:$U$15,MATCH(O$7,GRID!$A$4:$A$15,0),MATCH(1,($U$2=GRID!$B$1:$U$1)*(КАЛЕНДАРЬ!F17=GRID!$B$3:$U$3),0))*(1-GRID!$H$34))</f>
        <v>108800</v>
      </c>
      <c r="P22" s="5" cm="1">
        <f t="array" ref="P22">IF($I$2="Открытый тариф",INDEX(GRID!$B$4:$U$15,MATCH(P$7,GRID!$A$4:$A$15,0),MATCH(1,($U$2=GRID!$B$1:$U$1)*(КАЛЕНДАРЬ!F17=GRID!$B$3:$U$3),0)),
INDEX(GRID!$B$4:$U$15,MATCH(P$7,GRID!$A$4:$A$15,0),MATCH(1,($U$2=GRID!$B$1:$U$1)*(КАЛЕНДАРЬ!F17=GRID!$B$3:$U$3),0))*(1-GRID!$H$34))</f>
        <v>151400</v>
      </c>
      <c r="Q22" s="5" cm="1">
        <f t="array" ref="Q22">IF($I$2="Открытый тариф",INDEX(GRID!$B$4:$U$15,MATCH(Q$7,GRID!$A$4:$A$15,0),MATCH(1,($U$2=GRID!$B$1:$U$1)*(КАЛЕНДАРЬ!F17=GRID!$B$3:$U$3),0)),
INDEX(GRID!$B$4:$U$15,MATCH(Q$7,GRID!$A$4:$A$15,0),MATCH(1,($U$2=GRID!$B$1:$U$1)*(КАЛЕНДАРЬ!F17=GRID!$B$3:$U$3),0))*(1-GRID!$H$34))</f>
        <v>177900</v>
      </c>
      <c r="R22" s="5" cm="1">
        <f t="array" ref="R22">IF($I$2="Открытый тариф",INDEX(GRID!$B$18:$U$29,MATCH(R$7,GRID!$A$18:$A$29,0),MATCH(1,($U$2=GRID!$B$1:$U$1)*(КАЛЕНДАРЬ!F17=GRID!$B$3:$U$3),0)),
INDEX(GRID!$B$18:$U$29,MATCH(R$7,GRID!$A$18:$A$29,0),MATCH(1,($U$2=GRID!$B$1:$U$1)*(КАЛЕНДАРЬ!F17=GRID!$B$3:$U$3),0))*(1-GRID!$H$34))</f>
        <v>202400</v>
      </c>
      <c r="S22" s="5" cm="1">
        <f t="array" ref="S22">IF($I$2="Открытый тариф",INDEX(GRID!$B$4:$U$15,MATCH(S$7,GRID!$A$4:$A$15,0),MATCH(1,($U$2=GRID!$B$1:$U$1)*(КАЛЕНДАРЬ!F17=GRID!$B$3:$U$3),0)),
INDEX(GRID!$B$4:$U$15,MATCH(S$7,GRID!$A$4:$A$15,0),MATCH(1,($U$2=GRID!$B$1:$U$1)*(КАЛЕНДАРЬ!F17=GRID!$B$3:$U$3),0))*(1-GRID!$H$34))</f>
        <v>507400</v>
      </c>
      <c r="T22" s="5" cm="1">
        <f t="array" ref="T22">IF($I$2="Открытый тариф",INDEX(GRID!$B$4:$U$15,MATCH(T$7,GRID!$A$4:$A$15,0),MATCH(1,($U$2=GRID!$B$1:$U$1)*(КАЛЕНДАРЬ!F17=GRID!$B$3:$U$3),0)),
INDEX(GRID!$B$4:$U$15,MATCH(T$7,GRID!$A$4:$A$15,0),MATCH(1,($U$2=GRID!$B$1:$U$1)*(КАЛЕНДАРЬ!F17=GRID!$B$3:$U$3),0))*(1-GRID!$H$34))</f>
        <v>617900</v>
      </c>
    </row>
    <row r="23" spans="1:20" hidden="1">
      <c r="A23" s="108" t="s">
        <v>17</v>
      </c>
      <c r="B23" s="109">
        <v>15</v>
      </c>
      <c r="C23" s="5" cm="1">
        <f t="array" ref="C23">IF($I$2="Открытый тариф",INDEX(GRID!$B$4:$U$15,MATCH(C$7,GRID!$A$4:$A$15,0),MATCH(1,($U$2=GRID!$B$1:$U$1)*(КАЛЕНДАРЬ!F18=GRID!$B$3:$U$3),0)),
INDEX(GRID!$B$4:$U$15,MATCH(C$7,GRID!$A$4:$A$15,0),MATCH(1,($U$2=GRID!$B$1:$U$1)*(КАЛЕНДАРЬ!F18=GRID!$B$3:$U$3),0))*(1-GRID!$H$34))</f>
        <v>30200.000000000004</v>
      </c>
      <c r="D23" s="5" cm="1">
        <f t="array" ref="D23">IF($I$2="Открытый тариф",INDEX(GRID!$B$18:$U$29,MATCH(C$7,GRID!$A$18:$A$29,0),MATCH(1,($U$2=GRID!$B$1:$U$1)*(КАЛЕНДАРЬ!F18=GRID!$B$3:$U$3),0)),
INDEX(GRID!$B$18:$U$29,MATCH(C$7,GRID!$A$18:$A$29,0),MATCH(1,($U$2=GRID!$B$1:$U$1)*(КАЛЕНДАРЬ!F18=GRID!$B$3:$U$3),0))*(1-GRID!$H$34))</f>
        <v>35200</v>
      </c>
      <c r="E23" s="5" cm="1">
        <f t="array" ref="E23">IF($I$2="Открытый тариф",INDEX(GRID!$B$4:$U$15,MATCH(E$7,GRID!$A$4:$A$15,0),MATCH(1,($U$2=GRID!$B$1:$U$1)*(КАЛЕНДАРЬ!F18=GRID!$B$3:$U$3),0)),
INDEX(GRID!$B$4:$U$15,MATCH(E$7,GRID!$A$4:$A$15,0),MATCH(1,($U$2=GRID!$B$1:$U$1)*(КАЛЕНДАРЬ!F18=GRID!$B$3:$U$3),0))*(1-GRID!$H$34))</f>
        <v>36300</v>
      </c>
      <c r="F23" s="5" cm="1">
        <f t="array" ref="F23">IF($I$2="Открытый тариф",INDEX(GRID!$B$18:$U$29,MATCH(E$7,GRID!$A$18:$A$29,0),MATCH(1,($U$2=GRID!$B$1:$U$1)*(КАЛЕНДАРЬ!F18=GRID!$B$3:$U$3),0)),
INDEX(GRID!$B$18:$U$29,MATCH(E$7,GRID!$A$18:$A$29,0),MATCH(1,($U$2=GRID!$B$1:$U$1)*(КАЛЕНДАРЬ!F18=GRID!$B$3:$U$3),0))*(1-GRID!$H$34))</f>
        <v>41300</v>
      </c>
      <c r="G23" s="5" cm="1">
        <f t="array" ref="G23">IF($I$2="Открытый тариф",INDEX(GRID!$B$4:$U$15,MATCH(G$7,GRID!$A$4:$A$15,0),MATCH(1,($U$2=GRID!$B$1:$U$1)*(КАЛЕНДАРЬ!F18=GRID!$B$3:$U$3),0)),
INDEX(GRID!$B$4:$U$15,MATCH(G$7,GRID!$A$4:$A$15,0),MATCH(1,($U$2=GRID!$B$1:$U$1)*(КАЛЕНДАРЬ!F18=GRID!$B$3:$U$3),0))*(1-GRID!$H$34))</f>
        <v>42500</v>
      </c>
      <c r="H23" s="5" cm="1">
        <f t="array" ref="H23">IF($I$2="Открытый тариф",INDEX(GRID!$B$18:$U$29,MATCH(G$7,GRID!$A$18:$A$29,0),MATCH(1,($U$2=GRID!$B$1:$U$1)*(КАЛЕНДАРЬ!F18=GRID!$B$3:$U$3),0)),
INDEX(GRID!$B$18:$U$29,MATCH(G$7,GRID!$A$18:$A$29,0),MATCH(1,($U$2=GRID!$B$1:$U$1)*(КАЛЕНДАРЬ!F18=GRID!$B$3:$U$3),0))*(1-GRID!$H$34))</f>
        <v>47500</v>
      </c>
      <c r="I23" s="5" cm="1">
        <f t="array" ref="I23">IF($I$2="Открытый тариф",INDEX(GRID!$B$4:$U$15,MATCH(I$7,GRID!$A$4:$A$15,0),MATCH(1,($U$2=GRID!$B$1:$U$1)*(КАЛЕНДАРЬ!F18=GRID!$B$3:$U$3),0)),
INDEX(GRID!$B$4:$U$15,MATCH(I$7,GRID!$A$4:$A$15,0),MATCH(1,($U$2=GRID!$B$1:$U$1)*(КАЛЕНДАРЬ!F18=GRID!$B$3:$U$3),0))*(1-GRID!$H$34))</f>
        <v>47400</v>
      </c>
      <c r="J23" s="5" cm="1">
        <f t="array" ref="J23">IF($I$2="Открытый тариф",INDEX(GRID!$B$18:$U$29,MATCH(I$7,GRID!$A$18:$A$29,0),MATCH(1,($U$2=GRID!$B$1:$U$1)*(КАЛЕНДАРЬ!F18=GRID!$B$3:$U$3),0)),
INDEX(GRID!$B$18:$U$29,MATCH(I$7,GRID!$A$18:$A$29,0),MATCH(1,($U$2=GRID!$B$1:$U$1)*(КАЛЕНДАРЬ!F18=GRID!$B$3:$U$3),0))*(1-GRID!$H$34))</f>
        <v>52400</v>
      </c>
      <c r="K23" s="5" cm="1">
        <f t="array" ref="K23">IF($I$2="Открытый тариф",INDEX(GRID!$B$4:$U$15,MATCH(K$7,GRID!$A$4:$A$15,0),MATCH(1,($U$2=GRID!$B$1:$U$1)*(КАЛЕНДАРЬ!F18=GRID!$B$3:$U$3),0)),
INDEX(GRID!$B$4:$U$15,MATCH(K$7,GRID!$A$4:$A$15,0),MATCH(1,($U$2=GRID!$B$1:$U$1)*(КАЛЕНДАРЬ!F18=GRID!$B$3:$U$3),0))*(1-GRID!$H$34))</f>
        <v>53300</v>
      </c>
      <c r="L23" s="5" cm="1">
        <f t="array" ref="L23">IF($I$2="Открытый тариф",INDEX(GRID!$B$18:$U$29,MATCH(K$7,GRID!$A$18:$A$29,0),MATCH(1,($U$2=GRID!$B$1:$U$1)*(КАЛЕНДАРЬ!F18=GRID!$B$3:$U$3),0)),
INDEX(GRID!$B$18:$U$29,MATCH(K$7,GRID!$A$18:$A$29,0),MATCH(1,($U$2=GRID!$B$1:$U$1)*(КАЛЕНДАРЬ!F18=GRID!$B$3:$U$3),0))*(1-GRID!$H$34))</f>
        <v>58300</v>
      </c>
      <c r="M23" s="5" cm="1">
        <f t="array" ref="M23">IF($I$2="Открытый тариф",INDEX(GRID!$B$4:$U$15,MATCH(M$7,GRID!$A$4:$A$15,0),MATCH(1,($U$2=GRID!$B$1:$U$1)*(КАЛЕНДАРЬ!F18=GRID!$B$3:$U$3),0)),
INDEX(GRID!$B$4:$U$15,MATCH(M$7,GRID!$A$4:$A$15,0),MATCH(1,($U$2=GRID!$B$1:$U$1)*(КАЛЕНДАРЬ!F18=GRID!$B$3:$U$3),0))*(1-GRID!$H$34))</f>
        <v>74000</v>
      </c>
      <c r="N23" s="5" cm="1">
        <f t="array" ref="N23">IF($I$2="Открытый тариф",INDEX(GRID!$B$18:$U$29,MATCH(M$7,GRID!$A$18:$A$29,0),MATCH(1,($U$2=GRID!$B$1:$U$1)*(КАЛЕНДАРЬ!F18=GRID!$B$3:$U$3),0)),
INDEX(GRID!$B$18:$U$29,MATCH(M$7,GRID!$A$18:$A$29,0),MATCH(1,($U$2=GRID!$B$1:$U$1)*(КАЛЕНДАРЬ!F18=GRID!$B$3:$U$3),0))*(1-GRID!$H$34))</f>
        <v>79000</v>
      </c>
      <c r="O23" s="5" cm="1">
        <f t="array" ref="O23">IF($I$2="Открытый тариф",INDEX(GRID!$B$4:$U$15,MATCH(O$7,GRID!$A$4:$A$15,0),MATCH(1,($U$2=GRID!$B$1:$U$1)*(КАЛЕНДАРЬ!F18=GRID!$B$3:$U$3),0)),
INDEX(GRID!$B$4:$U$15,MATCH(O$7,GRID!$A$4:$A$15,0),MATCH(1,($U$2=GRID!$B$1:$U$1)*(КАЛЕНДАРЬ!F18=GRID!$B$3:$U$3),0))*(1-GRID!$H$34))</f>
        <v>108800</v>
      </c>
      <c r="P23" s="5" cm="1">
        <f t="array" ref="P23">IF($I$2="Открытый тариф",INDEX(GRID!$B$4:$U$15,MATCH(P$7,GRID!$A$4:$A$15,0),MATCH(1,($U$2=GRID!$B$1:$U$1)*(КАЛЕНДАРЬ!F18=GRID!$B$3:$U$3),0)),
INDEX(GRID!$B$4:$U$15,MATCH(P$7,GRID!$A$4:$A$15,0),MATCH(1,($U$2=GRID!$B$1:$U$1)*(КАЛЕНДАРЬ!F18=GRID!$B$3:$U$3),0))*(1-GRID!$H$34))</f>
        <v>151400</v>
      </c>
      <c r="Q23" s="5" cm="1">
        <f t="array" ref="Q23">IF($I$2="Открытый тариф",INDEX(GRID!$B$4:$U$15,MATCH(Q$7,GRID!$A$4:$A$15,0),MATCH(1,($U$2=GRID!$B$1:$U$1)*(КАЛЕНДАРЬ!F18=GRID!$B$3:$U$3),0)),
INDEX(GRID!$B$4:$U$15,MATCH(Q$7,GRID!$A$4:$A$15,0),MATCH(1,($U$2=GRID!$B$1:$U$1)*(КАЛЕНДАРЬ!F18=GRID!$B$3:$U$3),0))*(1-GRID!$H$34))</f>
        <v>177900</v>
      </c>
      <c r="R23" s="5" cm="1">
        <f t="array" ref="R23">IF($I$2="Открытый тариф",INDEX(GRID!$B$18:$U$29,MATCH(R$7,GRID!$A$18:$A$29,0),MATCH(1,($U$2=GRID!$B$1:$U$1)*(КАЛЕНДАРЬ!F18=GRID!$B$3:$U$3),0)),
INDEX(GRID!$B$18:$U$29,MATCH(R$7,GRID!$A$18:$A$29,0),MATCH(1,($U$2=GRID!$B$1:$U$1)*(КАЛЕНДАРЬ!F18=GRID!$B$3:$U$3),0))*(1-GRID!$H$34))</f>
        <v>202400</v>
      </c>
      <c r="S23" s="5" cm="1">
        <f t="array" ref="S23">IF($I$2="Открытый тариф",INDEX(GRID!$B$4:$U$15,MATCH(S$7,GRID!$A$4:$A$15,0),MATCH(1,($U$2=GRID!$B$1:$U$1)*(КАЛЕНДАРЬ!F18=GRID!$B$3:$U$3),0)),
INDEX(GRID!$B$4:$U$15,MATCH(S$7,GRID!$A$4:$A$15,0),MATCH(1,($U$2=GRID!$B$1:$U$1)*(КАЛЕНДАРЬ!F18=GRID!$B$3:$U$3),0))*(1-GRID!$H$34))</f>
        <v>507400</v>
      </c>
      <c r="T23" s="5" cm="1">
        <f t="array" ref="T23">IF($I$2="Открытый тариф",INDEX(GRID!$B$4:$U$15,MATCH(T$7,GRID!$A$4:$A$15,0),MATCH(1,($U$2=GRID!$B$1:$U$1)*(КАЛЕНДАРЬ!F18=GRID!$B$3:$U$3),0)),
INDEX(GRID!$B$4:$U$15,MATCH(T$7,GRID!$A$4:$A$15,0),MATCH(1,($U$2=GRID!$B$1:$U$1)*(КАЛЕНДАРЬ!F18=GRID!$B$3:$U$3),0))*(1-GRID!$H$34))</f>
        <v>617900</v>
      </c>
    </row>
    <row r="24" spans="1:20" hidden="1">
      <c r="A24" s="108" t="s">
        <v>11</v>
      </c>
      <c r="B24" s="109">
        <v>16</v>
      </c>
      <c r="C24" s="5" cm="1">
        <f t="array" ref="C24">IF($I$2="Открытый тариф",INDEX(GRID!$B$4:$U$15,MATCH(C$7,GRID!$A$4:$A$15,0),MATCH(1,($U$2=GRID!$B$1:$U$1)*(КАЛЕНДАРЬ!F19=GRID!$B$3:$U$3),0)),
INDEX(GRID!$B$4:$U$15,MATCH(C$7,GRID!$A$4:$A$15,0),MATCH(1,($U$2=GRID!$B$1:$U$1)*(КАЛЕНДАРЬ!F19=GRID!$B$3:$U$3),0))*(1-GRID!$H$34))</f>
        <v>30200.000000000004</v>
      </c>
      <c r="D24" s="5" cm="1">
        <f t="array" ref="D24">IF($I$2="Открытый тариф",INDEX(GRID!$B$18:$U$29,MATCH(C$7,GRID!$A$18:$A$29,0),MATCH(1,($U$2=GRID!$B$1:$U$1)*(КАЛЕНДАРЬ!F19=GRID!$B$3:$U$3),0)),
INDEX(GRID!$B$18:$U$29,MATCH(C$7,GRID!$A$18:$A$29,0),MATCH(1,($U$2=GRID!$B$1:$U$1)*(КАЛЕНДАРЬ!F19=GRID!$B$3:$U$3),0))*(1-GRID!$H$34))</f>
        <v>35200</v>
      </c>
      <c r="E24" s="5" cm="1">
        <f t="array" ref="E24">IF($I$2="Открытый тариф",INDEX(GRID!$B$4:$U$15,MATCH(E$7,GRID!$A$4:$A$15,0),MATCH(1,($U$2=GRID!$B$1:$U$1)*(КАЛЕНДАРЬ!F19=GRID!$B$3:$U$3),0)),
INDEX(GRID!$B$4:$U$15,MATCH(E$7,GRID!$A$4:$A$15,0),MATCH(1,($U$2=GRID!$B$1:$U$1)*(КАЛЕНДАРЬ!F19=GRID!$B$3:$U$3),0))*(1-GRID!$H$34))</f>
        <v>36300</v>
      </c>
      <c r="F24" s="5" cm="1">
        <f t="array" ref="F24">IF($I$2="Открытый тариф",INDEX(GRID!$B$18:$U$29,MATCH(E$7,GRID!$A$18:$A$29,0),MATCH(1,($U$2=GRID!$B$1:$U$1)*(КАЛЕНДАРЬ!F19=GRID!$B$3:$U$3),0)),
INDEX(GRID!$B$18:$U$29,MATCH(E$7,GRID!$A$18:$A$29,0),MATCH(1,($U$2=GRID!$B$1:$U$1)*(КАЛЕНДАРЬ!F19=GRID!$B$3:$U$3),0))*(1-GRID!$H$34))</f>
        <v>41300</v>
      </c>
      <c r="G24" s="5" cm="1">
        <f t="array" ref="G24">IF($I$2="Открытый тариф",INDEX(GRID!$B$4:$U$15,MATCH(G$7,GRID!$A$4:$A$15,0),MATCH(1,($U$2=GRID!$B$1:$U$1)*(КАЛЕНДАРЬ!F19=GRID!$B$3:$U$3),0)),
INDEX(GRID!$B$4:$U$15,MATCH(G$7,GRID!$A$4:$A$15,0),MATCH(1,($U$2=GRID!$B$1:$U$1)*(КАЛЕНДАРЬ!F19=GRID!$B$3:$U$3),0))*(1-GRID!$H$34))</f>
        <v>42500</v>
      </c>
      <c r="H24" s="5" cm="1">
        <f t="array" ref="H24">IF($I$2="Открытый тариф",INDEX(GRID!$B$18:$U$29,MATCH(G$7,GRID!$A$18:$A$29,0),MATCH(1,($U$2=GRID!$B$1:$U$1)*(КАЛЕНДАРЬ!F19=GRID!$B$3:$U$3),0)),
INDEX(GRID!$B$18:$U$29,MATCH(G$7,GRID!$A$18:$A$29,0),MATCH(1,($U$2=GRID!$B$1:$U$1)*(КАЛЕНДАРЬ!F19=GRID!$B$3:$U$3),0))*(1-GRID!$H$34))</f>
        <v>47500</v>
      </c>
      <c r="I24" s="5" cm="1">
        <f t="array" ref="I24">IF($I$2="Открытый тариф",INDEX(GRID!$B$4:$U$15,MATCH(I$7,GRID!$A$4:$A$15,0),MATCH(1,($U$2=GRID!$B$1:$U$1)*(КАЛЕНДАРЬ!F19=GRID!$B$3:$U$3),0)),
INDEX(GRID!$B$4:$U$15,MATCH(I$7,GRID!$A$4:$A$15,0),MATCH(1,($U$2=GRID!$B$1:$U$1)*(КАЛЕНДАРЬ!F19=GRID!$B$3:$U$3),0))*(1-GRID!$H$34))</f>
        <v>47400</v>
      </c>
      <c r="J24" s="5" cm="1">
        <f t="array" ref="J24">IF($I$2="Открытый тариф",INDEX(GRID!$B$18:$U$29,MATCH(I$7,GRID!$A$18:$A$29,0),MATCH(1,($U$2=GRID!$B$1:$U$1)*(КАЛЕНДАРЬ!F19=GRID!$B$3:$U$3),0)),
INDEX(GRID!$B$18:$U$29,MATCH(I$7,GRID!$A$18:$A$29,0),MATCH(1,($U$2=GRID!$B$1:$U$1)*(КАЛЕНДАРЬ!F19=GRID!$B$3:$U$3),0))*(1-GRID!$H$34))</f>
        <v>52400</v>
      </c>
      <c r="K24" s="5" cm="1">
        <f t="array" ref="K24">IF($I$2="Открытый тариф",INDEX(GRID!$B$4:$U$15,MATCH(K$7,GRID!$A$4:$A$15,0),MATCH(1,($U$2=GRID!$B$1:$U$1)*(КАЛЕНДАРЬ!F19=GRID!$B$3:$U$3),0)),
INDEX(GRID!$B$4:$U$15,MATCH(K$7,GRID!$A$4:$A$15,0),MATCH(1,($U$2=GRID!$B$1:$U$1)*(КАЛЕНДАРЬ!F19=GRID!$B$3:$U$3),0))*(1-GRID!$H$34))</f>
        <v>53300</v>
      </c>
      <c r="L24" s="5" cm="1">
        <f t="array" ref="L24">IF($I$2="Открытый тариф",INDEX(GRID!$B$18:$U$29,MATCH(K$7,GRID!$A$18:$A$29,0),MATCH(1,($U$2=GRID!$B$1:$U$1)*(КАЛЕНДАРЬ!F19=GRID!$B$3:$U$3),0)),
INDEX(GRID!$B$18:$U$29,MATCH(K$7,GRID!$A$18:$A$29,0),MATCH(1,($U$2=GRID!$B$1:$U$1)*(КАЛЕНДАРЬ!F19=GRID!$B$3:$U$3),0))*(1-GRID!$H$34))</f>
        <v>58300</v>
      </c>
      <c r="M24" s="5" cm="1">
        <f t="array" ref="M24">IF($I$2="Открытый тариф",INDEX(GRID!$B$4:$U$15,MATCH(M$7,GRID!$A$4:$A$15,0),MATCH(1,($U$2=GRID!$B$1:$U$1)*(КАЛЕНДАРЬ!F19=GRID!$B$3:$U$3),0)),
INDEX(GRID!$B$4:$U$15,MATCH(M$7,GRID!$A$4:$A$15,0),MATCH(1,($U$2=GRID!$B$1:$U$1)*(КАЛЕНДАРЬ!F19=GRID!$B$3:$U$3),0))*(1-GRID!$H$34))</f>
        <v>74000</v>
      </c>
      <c r="N24" s="5" cm="1">
        <f t="array" ref="N24">IF($I$2="Открытый тариф",INDEX(GRID!$B$18:$U$29,MATCH(M$7,GRID!$A$18:$A$29,0),MATCH(1,($U$2=GRID!$B$1:$U$1)*(КАЛЕНДАРЬ!F19=GRID!$B$3:$U$3),0)),
INDEX(GRID!$B$18:$U$29,MATCH(M$7,GRID!$A$18:$A$29,0),MATCH(1,($U$2=GRID!$B$1:$U$1)*(КАЛЕНДАРЬ!F19=GRID!$B$3:$U$3),0))*(1-GRID!$H$34))</f>
        <v>79000</v>
      </c>
      <c r="O24" s="5" cm="1">
        <f t="array" ref="O24">IF($I$2="Открытый тариф",INDEX(GRID!$B$4:$U$15,MATCH(O$7,GRID!$A$4:$A$15,0),MATCH(1,($U$2=GRID!$B$1:$U$1)*(КАЛЕНДАРЬ!F19=GRID!$B$3:$U$3),0)),
INDEX(GRID!$B$4:$U$15,MATCH(O$7,GRID!$A$4:$A$15,0),MATCH(1,($U$2=GRID!$B$1:$U$1)*(КАЛЕНДАРЬ!F19=GRID!$B$3:$U$3),0))*(1-GRID!$H$34))</f>
        <v>108800</v>
      </c>
      <c r="P24" s="5" cm="1">
        <f t="array" ref="P24">IF($I$2="Открытый тариф",INDEX(GRID!$B$4:$U$15,MATCH(P$7,GRID!$A$4:$A$15,0),MATCH(1,($U$2=GRID!$B$1:$U$1)*(КАЛЕНДАРЬ!F19=GRID!$B$3:$U$3),0)),
INDEX(GRID!$B$4:$U$15,MATCH(P$7,GRID!$A$4:$A$15,0),MATCH(1,($U$2=GRID!$B$1:$U$1)*(КАЛЕНДАРЬ!F19=GRID!$B$3:$U$3),0))*(1-GRID!$H$34))</f>
        <v>151400</v>
      </c>
      <c r="Q24" s="5" cm="1">
        <f t="array" ref="Q24">IF($I$2="Открытый тариф",INDEX(GRID!$B$4:$U$15,MATCH(Q$7,GRID!$A$4:$A$15,0),MATCH(1,($U$2=GRID!$B$1:$U$1)*(КАЛЕНДАРЬ!F19=GRID!$B$3:$U$3),0)),
INDEX(GRID!$B$4:$U$15,MATCH(Q$7,GRID!$A$4:$A$15,0),MATCH(1,($U$2=GRID!$B$1:$U$1)*(КАЛЕНДАРЬ!F19=GRID!$B$3:$U$3),0))*(1-GRID!$H$34))</f>
        <v>177900</v>
      </c>
      <c r="R24" s="5" cm="1">
        <f t="array" ref="R24">IF($I$2="Открытый тариф",INDEX(GRID!$B$18:$U$29,MATCH(R$7,GRID!$A$18:$A$29,0),MATCH(1,($U$2=GRID!$B$1:$U$1)*(КАЛЕНДАРЬ!F19=GRID!$B$3:$U$3),0)),
INDEX(GRID!$B$18:$U$29,MATCH(R$7,GRID!$A$18:$A$29,0),MATCH(1,($U$2=GRID!$B$1:$U$1)*(КАЛЕНДАРЬ!F19=GRID!$B$3:$U$3),0))*(1-GRID!$H$34))</f>
        <v>202400</v>
      </c>
      <c r="S24" s="5" cm="1">
        <f t="array" ref="S24">IF($I$2="Открытый тариф",INDEX(GRID!$B$4:$U$15,MATCH(S$7,GRID!$A$4:$A$15,0),MATCH(1,($U$2=GRID!$B$1:$U$1)*(КАЛЕНДАРЬ!F19=GRID!$B$3:$U$3),0)),
INDEX(GRID!$B$4:$U$15,MATCH(S$7,GRID!$A$4:$A$15,0),MATCH(1,($U$2=GRID!$B$1:$U$1)*(КАЛЕНДАРЬ!F19=GRID!$B$3:$U$3),0))*(1-GRID!$H$34))</f>
        <v>507400</v>
      </c>
      <c r="T24" s="5" cm="1">
        <f t="array" ref="T24">IF($I$2="Открытый тариф",INDEX(GRID!$B$4:$U$15,MATCH(T$7,GRID!$A$4:$A$15,0),MATCH(1,($U$2=GRID!$B$1:$U$1)*(КАЛЕНДАРЬ!F19=GRID!$B$3:$U$3),0)),
INDEX(GRID!$B$4:$U$15,MATCH(T$7,GRID!$A$4:$A$15,0),MATCH(1,($U$2=GRID!$B$1:$U$1)*(КАЛЕНДАРЬ!F19=GRID!$B$3:$U$3),0))*(1-GRID!$H$34))</f>
        <v>617900</v>
      </c>
    </row>
    <row r="25" spans="1:20" hidden="1">
      <c r="A25" s="108" t="s">
        <v>12</v>
      </c>
      <c r="B25" s="109">
        <v>17</v>
      </c>
      <c r="C25" s="5" cm="1">
        <f t="array" ref="C25">IF($I$2="Открытый тариф",INDEX(GRID!$B$4:$U$15,MATCH(C$7,GRID!$A$4:$A$15,0),MATCH(1,($U$2=GRID!$B$1:$U$1)*(КАЛЕНДАРЬ!F20=GRID!$B$3:$U$3),0)),
INDEX(GRID!$B$4:$U$15,MATCH(C$7,GRID!$A$4:$A$15,0),MATCH(1,($U$2=GRID!$B$1:$U$1)*(КАЛЕНДАРЬ!F20=GRID!$B$3:$U$3),0))*(1-GRID!$H$34))</f>
        <v>30200.000000000004</v>
      </c>
      <c r="D25" s="5" cm="1">
        <f t="array" ref="D25">IF($I$2="Открытый тариф",INDEX(GRID!$B$18:$U$29,MATCH(C$7,GRID!$A$18:$A$29,0),MATCH(1,($U$2=GRID!$B$1:$U$1)*(КАЛЕНДАРЬ!F20=GRID!$B$3:$U$3),0)),
INDEX(GRID!$B$18:$U$29,MATCH(C$7,GRID!$A$18:$A$29,0),MATCH(1,($U$2=GRID!$B$1:$U$1)*(КАЛЕНДАРЬ!F20=GRID!$B$3:$U$3),0))*(1-GRID!$H$34))</f>
        <v>35200</v>
      </c>
      <c r="E25" s="5" cm="1">
        <f t="array" ref="E25">IF($I$2="Открытый тариф",INDEX(GRID!$B$4:$U$15,MATCH(E$7,GRID!$A$4:$A$15,0),MATCH(1,($U$2=GRID!$B$1:$U$1)*(КАЛЕНДАРЬ!F20=GRID!$B$3:$U$3),0)),
INDEX(GRID!$B$4:$U$15,MATCH(E$7,GRID!$A$4:$A$15,0),MATCH(1,($U$2=GRID!$B$1:$U$1)*(КАЛЕНДАРЬ!F20=GRID!$B$3:$U$3),0))*(1-GRID!$H$34))</f>
        <v>36300</v>
      </c>
      <c r="F25" s="5" cm="1">
        <f t="array" ref="F25">IF($I$2="Открытый тариф",INDEX(GRID!$B$18:$U$29,MATCH(E$7,GRID!$A$18:$A$29,0),MATCH(1,($U$2=GRID!$B$1:$U$1)*(КАЛЕНДАРЬ!F20=GRID!$B$3:$U$3),0)),
INDEX(GRID!$B$18:$U$29,MATCH(E$7,GRID!$A$18:$A$29,0),MATCH(1,($U$2=GRID!$B$1:$U$1)*(КАЛЕНДАРЬ!F20=GRID!$B$3:$U$3),0))*(1-GRID!$H$34))</f>
        <v>41300</v>
      </c>
      <c r="G25" s="5" cm="1">
        <f t="array" ref="G25">IF($I$2="Открытый тариф",INDEX(GRID!$B$4:$U$15,MATCH(G$7,GRID!$A$4:$A$15,0),MATCH(1,($U$2=GRID!$B$1:$U$1)*(КАЛЕНДАРЬ!F20=GRID!$B$3:$U$3),0)),
INDEX(GRID!$B$4:$U$15,MATCH(G$7,GRID!$A$4:$A$15,0),MATCH(1,($U$2=GRID!$B$1:$U$1)*(КАЛЕНДАРЬ!F20=GRID!$B$3:$U$3),0))*(1-GRID!$H$34))</f>
        <v>42500</v>
      </c>
      <c r="H25" s="5" cm="1">
        <f t="array" ref="H25">IF($I$2="Открытый тариф",INDEX(GRID!$B$18:$U$29,MATCH(G$7,GRID!$A$18:$A$29,0),MATCH(1,($U$2=GRID!$B$1:$U$1)*(КАЛЕНДАРЬ!F20=GRID!$B$3:$U$3),0)),
INDEX(GRID!$B$18:$U$29,MATCH(G$7,GRID!$A$18:$A$29,0),MATCH(1,($U$2=GRID!$B$1:$U$1)*(КАЛЕНДАРЬ!F20=GRID!$B$3:$U$3),0))*(1-GRID!$H$34))</f>
        <v>47500</v>
      </c>
      <c r="I25" s="5" cm="1">
        <f t="array" ref="I25">IF($I$2="Открытый тариф",INDEX(GRID!$B$4:$U$15,MATCH(I$7,GRID!$A$4:$A$15,0),MATCH(1,($U$2=GRID!$B$1:$U$1)*(КАЛЕНДАРЬ!F20=GRID!$B$3:$U$3),0)),
INDEX(GRID!$B$4:$U$15,MATCH(I$7,GRID!$A$4:$A$15,0),MATCH(1,($U$2=GRID!$B$1:$U$1)*(КАЛЕНДАРЬ!F20=GRID!$B$3:$U$3),0))*(1-GRID!$H$34))</f>
        <v>47400</v>
      </c>
      <c r="J25" s="5" cm="1">
        <f t="array" ref="J25">IF($I$2="Открытый тариф",INDEX(GRID!$B$18:$U$29,MATCH(I$7,GRID!$A$18:$A$29,0),MATCH(1,($U$2=GRID!$B$1:$U$1)*(КАЛЕНДАРЬ!F20=GRID!$B$3:$U$3),0)),
INDEX(GRID!$B$18:$U$29,MATCH(I$7,GRID!$A$18:$A$29,0),MATCH(1,($U$2=GRID!$B$1:$U$1)*(КАЛЕНДАРЬ!F20=GRID!$B$3:$U$3),0))*(1-GRID!$H$34))</f>
        <v>52400</v>
      </c>
      <c r="K25" s="5" cm="1">
        <f t="array" ref="K25">IF($I$2="Открытый тариф",INDEX(GRID!$B$4:$U$15,MATCH(K$7,GRID!$A$4:$A$15,0),MATCH(1,($U$2=GRID!$B$1:$U$1)*(КАЛЕНДАРЬ!F20=GRID!$B$3:$U$3),0)),
INDEX(GRID!$B$4:$U$15,MATCH(K$7,GRID!$A$4:$A$15,0),MATCH(1,($U$2=GRID!$B$1:$U$1)*(КАЛЕНДАРЬ!F20=GRID!$B$3:$U$3),0))*(1-GRID!$H$34))</f>
        <v>53300</v>
      </c>
      <c r="L25" s="5" cm="1">
        <f t="array" ref="L25">IF($I$2="Открытый тариф",INDEX(GRID!$B$18:$U$29,MATCH(K$7,GRID!$A$18:$A$29,0),MATCH(1,($U$2=GRID!$B$1:$U$1)*(КАЛЕНДАРЬ!F20=GRID!$B$3:$U$3),0)),
INDEX(GRID!$B$18:$U$29,MATCH(K$7,GRID!$A$18:$A$29,0),MATCH(1,($U$2=GRID!$B$1:$U$1)*(КАЛЕНДАРЬ!F20=GRID!$B$3:$U$3),0))*(1-GRID!$H$34))</f>
        <v>58300</v>
      </c>
      <c r="M25" s="5" cm="1">
        <f t="array" ref="M25">IF($I$2="Открытый тариф",INDEX(GRID!$B$4:$U$15,MATCH(M$7,GRID!$A$4:$A$15,0),MATCH(1,($U$2=GRID!$B$1:$U$1)*(КАЛЕНДАРЬ!F20=GRID!$B$3:$U$3),0)),
INDEX(GRID!$B$4:$U$15,MATCH(M$7,GRID!$A$4:$A$15,0),MATCH(1,($U$2=GRID!$B$1:$U$1)*(КАЛЕНДАРЬ!F20=GRID!$B$3:$U$3),0))*(1-GRID!$H$34))</f>
        <v>74000</v>
      </c>
      <c r="N25" s="5" cm="1">
        <f t="array" ref="N25">IF($I$2="Открытый тариф",INDEX(GRID!$B$18:$U$29,MATCH(M$7,GRID!$A$18:$A$29,0),MATCH(1,($U$2=GRID!$B$1:$U$1)*(КАЛЕНДАРЬ!F20=GRID!$B$3:$U$3),0)),
INDEX(GRID!$B$18:$U$29,MATCH(M$7,GRID!$A$18:$A$29,0),MATCH(1,($U$2=GRID!$B$1:$U$1)*(КАЛЕНДАРЬ!F20=GRID!$B$3:$U$3),0))*(1-GRID!$H$34))</f>
        <v>79000</v>
      </c>
      <c r="O25" s="5" cm="1">
        <f t="array" ref="O25">IF($I$2="Открытый тариф",INDEX(GRID!$B$4:$U$15,MATCH(O$7,GRID!$A$4:$A$15,0),MATCH(1,($U$2=GRID!$B$1:$U$1)*(КАЛЕНДАРЬ!F20=GRID!$B$3:$U$3),0)),
INDEX(GRID!$B$4:$U$15,MATCH(O$7,GRID!$A$4:$A$15,0),MATCH(1,($U$2=GRID!$B$1:$U$1)*(КАЛЕНДАРЬ!F20=GRID!$B$3:$U$3),0))*(1-GRID!$H$34))</f>
        <v>108800</v>
      </c>
      <c r="P25" s="5" cm="1">
        <f t="array" ref="P25">IF($I$2="Открытый тариф",INDEX(GRID!$B$4:$U$15,MATCH(P$7,GRID!$A$4:$A$15,0),MATCH(1,($U$2=GRID!$B$1:$U$1)*(КАЛЕНДАРЬ!F20=GRID!$B$3:$U$3),0)),
INDEX(GRID!$B$4:$U$15,MATCH(P$7,GRID!$A$4:$A$15,0),MATCH(1,($U$2=GRID!$B$1:$U$1)*(КАЛЕНДАРЬ!F20=GRID!$B$3:$U$3),0))*(1-GRID!$H$34))</f>
        <v>151400</v>
      </c>
      <c r="Q25" s="5" cm="1">
        <f t="array" ref="Q25">IF($I$2="Открытый тариф",INDEX(GRID!$B$4:$U$15,MATCH(Q$7,GRID!$A$4:$A$15,0),MATCH(1,($U$2=GRID!$B$1:$U$1)*(КАЛЕНДАРЬ!F20=GRID!$B$3:$U$3),0)),
INDEX(GRID!$B$4:$U$15,MATCH(Q$7,GRID!$A$4:$A$15,0),MATCH(1,($U$2=GRID!$B$1:$U$1)*(КАЛЕНДАРЬ!F20=GRID!$B$3:$U$3),0))*(1-GRID!$H$34))</f>
        <v>177900</v>
      </c>
      <c r="R25" s="5" cm="1">
        <f t="array" ref="R25">IF($I$2="Открытый тариф",INDEX(GRID!$B$18:$U$29,MATCH(R$7,GRID!$A$18:$A$29,0),MATCH(1,($U$2=GRID!$B$1:$U$1)*(КАЛЕНДАРЬ!F20=GRID!$B$3:$U$3),0)),
INDEX(GRID!$B$18:$U$29,MATCH(R$7,GRID!$A$18:$A$29,0),MATCH(1,($U$2=GRID!$B$1:$U$1)*(КАЛЕНДАРЬ!F20=GRID!$B$3:$U$3),0))*(1-GRID!$H$34))</f>
        <v>202400</v>
      </c>
      <c r="S25" s="5" cm="1">
        <f t="array" ref="S25">IF($I$2="Открытый тариф",INDEX(GRID!$B$4:$U$15,MATCH(S$7,GRID!$A$4:$A$15,0),MATCH(1,($U$2=GRID!$B$1:$U$1)*(КАЛЕНДАРЬ!F20=GRID!$B$3:$U$3),0)),
INDEX(GRID!$B$4:$U$15,MATCH(S$7,GRID!$A$4:$A$15,0),MATCH(1,($U$2=GRID!$B$1:$U$1)*(КАЛЕНДАРЬ!F20=GRID!$B$3:$U$3),0))*(1-GRID!$H$34))</f>
        <v>507400</v>
      </c>
      <c r="T25" s="5" cm="1">
        <f t="array" ref="T25">IF($I$2="Открытый тариф",INDEX(GRID!$B$4:$U$15,MATCH(T$7,GRID!$A$4:$A$15,0),MATCH(1,($U$2=GRID!$B$1:$U$1)*(КАЛЕНДАРЬ!F20=GRID!$B$3:$U$3),0)),
INDEX(GRID!$B$4:$U$15,MATCH(T$7,GRID!$A$4:$A$15,0),MATCH(1,($U$2=GRID!$B$1:$U$1)*(КАЛЕНДАРЬ!F20=GRID!$B$3:$U$3),0))*(1-GRID!$H$34))</f>
        <v>617900</v>
      </c>
    </row>
    <row r="26" spans="1:20" hidden="1">
      <c r="A26" s="108" t="s">
        <v>13</v>
      </c>
      <c r="B26" s="109">
        <v>18</v>
      </c>
      <c r="C26" s="5" cm="1">
        <f t="array" ref="C26">IF($I$2="Открытый тариф",INDEX(GRID!$B$4:$U$15,MATCH(C$7,GRID!$A$4:$A$15,0),MATCH(1,($U$2=GRID!$B$1:$U$1)*(КАЛЕНДАРЬ!F21=GRID!$B$3:$U$3),0)),
INDEX(GRID!$B$4:$U$15,MATCH(C$7,GRID!$A$4:$A$15,0),MATCH(1,($U$2=GRID!$B$1:$U$1)*(КАЛЕНДАРЬ!F21=GRID!$B$3:$U$3),0))*(1-GRID!$H$34))</f>
        <v>30200.000000000004</v>
      </c>
      <c r="D26" s="5" cm="1">
        <f t="array" ref="D26">IF($I$2="Открытый тариф",INDEX(GRID!$B$18:$U$29,MATCH(C$7,GRID!$A$18:$A$29,0),MATCH(1,($U$2=GRID!$B$1:$U$1)*(КАЛЕНДАРЬ!F21=GRID!$B$3:$U$3),0)),
INDEX(GRID!$B$18:$U$29,MATCH(C$7,GRID!$A$18:$A$29,0),MATCH(1,($U$2=GRID!$B$1:$U$1)*(КАЛЕНДАРЬ!F21=GRID!$B$3:$U$3),0))*(1-GRID!$H$34))</f>
        <v>35200</v>
      </c>
      <c r="E26" s="5" cm="1">
        <f t="array" ref="E26">IF($I$2="Открытый тариф",INDEX(GRID!$B$4:$U$15,MATCH(E$7,GRID!$A$4:$A$15,0),MATCH(1,($U$2=GRID!$B$1:$U$1)*(КАЛЕНДАРЬ!F21=GRID!$B$3:$U$3),0)),
INDEX(GRID!$B$4:$U$15,MATCH(E$7,GRID!$A$4:$A$15,0),MATCH(1,($U$2=GRID!$B$1:$U$1)*(КАЛЕНДАРЬ!F21=GRID!$B$3:$U$3),0))*(1-GRID!$H$34))</f>
        <v>36300</v>
      </c>
      <c r="F26" s="5" cm="1">
        <f t="array" ref="F26">IF($I$2="Открытый тариф",INDEX(GRID!$B$18:$U$29,MATCH(E$7,GRID!$A$18:$A$29,0),MATCH(1,($U$2=GRID!$B$1:$U$1)*(КАЛЕНДАРЬ!F21=GRID!$B$3:$U$3),0)),
INDEX(GRID!$B$18:$U$29,MATCH(E$7,GRID!$A$18:$A$29,0),MATCH(1,($U$2=GRID!$B$1:$U$1)*(КАЛЕНДАРЬ!F21=GRID!$B$3:$U$3),0))*(1-GRID!$H$34))</f>
        <v>41300</v>
      </c>
      <c r="G26" s="5" cm="1">
        <f t="array" ref="G26">IF($I$2="Открытый тариф",INDEX(GRID!$B$4:$U$15,MATCH(G$7,GRID!$A$4:$A$15,0),MATCH(1,($U$2=GRID!$B$1:$U$1)*(КАЛЕНДАРЬ!F21=GRID!$B$3:$U$3),0)),
INDEX(GRID!$B$4:$U$15,MATCH(G$7,GRID!$A$4:$A$15,0),MATCH(1,($U$2=GRID!$B$1:$U$1)*(КАЛЕНДАРЬ!F21=GRID!$B$3:$U$3),0))*(1-GRID!$H$34))</f>
        <v>42500</v>
      </c>
      <c r="H26" s="5" cm="1">
        <f t="array" ref="H26">IF($I$2="Открытый тариф",INDEX(GRID!$B$18:$U$29,MATCH(G$7,GRID!$A$18:$A$29,0),MATCH(1,($U$2=GRID!$B$1:$U$1)*(КАЛЕНДАРЬ!F21=GRID!$B$3:$U$3),0)),
INDEX(GRID!$B$18:$U$29,MATCH(G$7,GRID!$A$18:$A$29,0),MATCH(1,($U$2=GRID!$B$1:$U$1)*(КАЛЕНДАРЬ!F21=GRID!$B$3:$U$3),0))*(1-GRID!$H$34))</f>
        <v>47500</v>
      </c>
      <c r="I26" s="5" cm="1">
        <f t="array" ref="I26">IF($I$2="Открытый тариф",INDEX(GRID!$B$4:$U$15,MATCH(I$7,GRID!$A$4:$A$15,0),MATCH(1,($U$2=GRID!$B$1:$U$1)*(КАЛЕНДАРЬ!F21=GRID!$B$3:$U$3),0)),
INDEX(GRID!$B$4:$U$15,MATCH(I$7,GRID!$A$4:$A$15,0),MATCH(1,($U$2=GRID!$B$1:$U$1)*(КАЛЕНДАРЬ!F21=GRID!$B$3:$U$3),0))*(1-GRID!$H$34))</f>
        <v>47400</v>
      </c>
      <c r="J26" s="5" cm="1">
        <f t="array" ref="J26">IF($I$2="Открытый тариф",INDEX(GRID!$B$18:$U$29,MATCH(I$7,GRID!$A$18:$A$29,0),MATCH(1,($U$2=GRID!$B$1:$U$1)*(КАЛЕНДАРЬ!F21=GRID!$B$3:$U$3),0)),
INDEX(GRID!$B$18:$U$29,MATCH(I$7,GRID!$A$18:$A$29,0),MATCH(1,($U$2=GRID!$B$1:$U$1)*(КАЛЕНДАРЬ!F21=GRID!$B$3:$U$3),0))*(1-GRID!$H$34))</f>
        <v>52400</v>
      </c>
      <c r="K26" s="5" cm="1">
        <f t="array" ref="K26">IF($I$2="Открытый тариф",INDEX(GRID!$B$4:$U$15,MATCH(K$7,GRID!$A$4:$A$15,0),MATCH(1,($U$2=GRID!$B$1:$U$1)*(КАЛЕНДАРЬ!F21=GRID!$B$3:$U$3),0)),
INDEX(GRID!$B$4:$U$15,MATCH(K$7,GRID!$A$4:$A$15,0),MATCH(1,($U$2=GRID!$B$1:$U$1)*(КАЛЕНДАРЬ!F21=GRID!$B$3:$U$3),0))*(1-GRID!$H$34))</f>
        <v>53300</v>
      </c>
      <c r="L26" s="5" cm="1">
        <f t="array" ref="L26">IF($I$2="Открытый тариф",INDEX(GRID!$B$18:$U$29,MATCH(K$7,GRID!$A$18:$A$29,0),MATCH(1,($U$2=GRID!$B$1:$U$1)*(КАЛЕНДАРЬ!F21=GRID!$B$3:$U$3),0)),
INDEX(GRID!$B$18:$U$29,MATCH(K$7,GRID!$A$18:$A$29,0),MATCH(1,($U$2=GRID!$B$1:$U$1)*(КАЛЕНДАРЬ!F21=GRID!$B$3:$U$3),0))*(1-GRID!$H$34))</f>
        <v>58300</v>
      </c>
      <c r="M26" s="5" cm="1">
        <f t="array" ref="M26">IF($I$2="Открытый тариф",INDEX(GRID!$B$4:$U$15,MATCH(M$7,GRID!$A$4:$A$15,0),MATCH(1,($U$2=GRID!$B$1:$U$1)*(КАЛЕНДАРЬ!F21=GRID!$B$3:$U$3),0)),
INDEX(GRID!$B$4:$U$15,MATCH(M$7,GRID!$A$4:$A$15,0),MATCH(1,($U$2=GRID!$B$1:$U$1)*(КАЛЕНДАРЬ!F21=GRID!$B$3:$U$3),0))*(1-GRID!$H$34))</f>
        <v>74000</v>
      </c>
      <c r="N26" s="5" cm="1">
        <f t="array" ref="N26">IF($I$2="Открытый тариф",INDEX(GRID!$B$18:$U$29,MATCH(M$7,GRID!$A$18:$A$29,0),MATCH(1,($U$2=GRID!$B$1:$U$1)*(КАЛЕНДАРЬ!F21=GRID!$B$3:$U$3),0)),
INDEX(GRID!$B$18:$U$29,MATCH(M$7,GRID!$A$18:$A$29,0),MATCH(1,($U$2=GRID!$B$1:$U$1)*(КАЛЕНДАРЬ!F21=GRID!$B$3:$U$3),0))*(1-GRID!$H$34))</f>
        <v>79000</v>
      </c>
      <c r="O26" s="5" cm="1">
        <f t="array" ref="O26">IF($I$2="Открытый тариф",INDEX(GRID!$B$4:$U$15,MATCH(O$7,GRID!$A$4:$A$15,0),MATCH(1,($U$2=GRID!$B$1:$U$1)*(КАЛЕНДАРЬ!F21=GRID!$B$3:$U$3),0)),
INDEX(GRID!$B$4:$U$15,MATCH(O$7,GRID!$A$4:$A$15,0),MATCH(1,($U$2=GRID!$B$1:$U$1)*(КАЛЕНДАРЬ!F21=GRID!$B$3:$U$3),0))*(1-GRID!$H$34))</f>
        <v>108800</v>
      </c>
      <c r="P26" s="5" cm="1">
        <f t="array" ref="P26">IF($I$2="Открытый тариф",INDEX(GRID!$B$4:$U$15,MATCH(P$7,GRID!$A$4:$A$15,0),MATCH(1,($U$2=GRID!$B$1:$U$1)*(КАЛЕНДАРЬ!F21=GRID!$B$3:$U$3),0)),
INDEX(GRID!$B$4:$U$15,MATCH(P$7,GRID!$A$4:$A$15,0),MATCH(1,($U$2=GRID!$B$1:$U$1)*(КАЛЕНДАРЬ!F21=GRID!$B$3:$U$3),0))*(1-GRID!$H$34))</f>
        <v>151400</v>
      </c>
      <c r="Q26" s="5" cm="1">
        <f t="array" ref="Q26">IF($I$2="Открытый тариф",INDEX(GRID!$B$4:$U$15,MATCH(Q$7,GRID!$A$4:$A$15,0),MATCH(1,($U$2=GRID!$B$1:$U$1)*(КАЛЕНДАРЬ!F21=GRID!$B$3:$U$3),0)),
INDEX(GRID!$B$4:$U$15,MATCH(Q$7,GRID!$A$4:$A$15,0),MATCH(1,($U$2=GRID!$B$1:$U$1)*(КАЛЕНДАРЬ!F21=GRID!$B$3:$U$3),0))*(1-GRID!$H$34))</f>
        <v>177900</v>
      </c>
      <c r="R26" s="5" cm="1">
        <f t="array" ref="R26">IF($I$2="Открытый тариф",INDEX(GRID!$B$18:$U$29,MATCH(R$7,GRID!$A$18:$A$29,0),MATCH(1,($U$2=GRID!$B$1:$U$1)*(КАЛЕНДАРЬ!F21=GRID!$B$3:$U$3),0)),
INDEX(GRID!$B$18:$U$29,MATCH(R$7,GRID!$A$18:$A$29,0),MATCH(1,($U$2=GRID!$B$1:$U$1)*(КАЛЕНДАРЬ!F21=GRID!$B$3:$U$3),0))*(1-GRID!$H$34))</f>
        <v>202400</v>
      </c>
      <c r="S26" s="5" cm="1">
        <f t="array" ref="S26">IF($I$2="Открытый тариф",INDEX(GRID!$B$4:$U$15,MATCH(S$7,GRID!$A$4:$A$15,0),MATCH(1,($U$2=GRID!$B$1:$U$1)*(КАЛЕНДАРЬ!F21=GRID!$B$3:$U$3),0)),
INDEX(GRID!$B$4:$U$15,MATCH(S$7,GRID!$A$4:$A$15,0),MATCH(1,($U$2=GRID!$B$1:$U$1)*(КАЛЕНДАРЬ!F21=GRID!$B$3:$U$3),0))*(1-GRID!$H$34))</f>
        <v>507400</v>
      </c>
      <c r="T26" s="5" cm="1">
        <f t="array" ref="T26">IF($I$2="Открытый тариф",INDEX(GRID!$B$4:$U$15,MATCH(T$7,GRID!$A$4:$A$15,0),MATCH(1,($U$2=GRID!$B$1:$U$1)*(КАЛЕНДАРЬ!F21=GRID!$B$3:$U$3),0)),
INDEX(GRID!$B$4:$U$15,MATCH(T$7,GRID!$A$4:$A$15,0),MATCH(1,($U$2=GRID!$B$1:$U$1)*(КАЛЕНДАРЬ!F21=GRID!$B$3:$U$3),0))*(1-GRID!$H$34))</f>
        <v>617900</v>
      </c>
    </row>
    <row r="27" spans="1:20" hidden="1">
      <c r="A27" s="108" t="s">
        <v>14</v>
      </c>
      <c r="B27" s="109">
        <v>19</v>
      </c>
      <c r="C27" s="5" cm="1">
        <f t="array" ref="C27">IF($I$2="Открытый тариф",INDEX(GRID!$B$4:$U$15,MATCH(C$7,GRID!$A$4:$A$15,0),MATCH(1,($U$2=GRID!$B$1:$U$1)*(КАЛЕНДАРЬ!F22=GRID!$B$3:$U$3),0)),
INDEX(GRID!$B$4:$U$15,MATCH(C$7,GRID!$A$4:$A$15,0),MATCH(1,($U$2=GRID!$B$1:$U$1)*(КАЛЕНДАРЬ!F22=GRID!$B$3:$U$3),0))*(1-GRID!$H$34))</f>
        <v>30200.000000000004</v>
      </c>
      <c r="D27" s="5" cm="1">
        <f t="array" ref="D27">IF($I$2="Открытый тариф",INDEX(GRID!$B$18:$U$29,MATCH(C$7,GRID!$A$18:$A$29,0),MATCH(1,($U$2=GRID!$B$1:$U$1)*(КАЛЕНДАРЬ!F22=GRID!$B$3:$U$3),0)),
INDEX(GRID!$B$18:$U$29,MATCH(C$7,GRID!$A$18:$A$29,0),MATCH(1,($U$2=GRID!$B$1:$U$1)*(КАЛЕНДАРЬ!F22=GRID!$B$3:$U$3),0))*(1-GRID!$H$34))</f>
        <v>35200</v>
      </c>
      <c r="E27" s="5" cm="1">
        <f t="array" ref="E27">IF($I$2="Открытый тариф",INDEX(GRID!$B$4:$U$15,MATCH(E$7,GRID!$A$4:$A$15,0),MATCH(1,($U$2=GRID!$B$1:$U$1)*(КАЛЕНДАРЬ!F22=GRID!$B$3:$U$3),0)),
INDEX(GRID!$B$4:$U$15,MATCH(E$7,GRID!$A$4:$A$15,0),MATCH(1,($U$2=GRID!$B$1:$U$1)*(КАЛЕНДАРЬ!F22=GRID!$B$3:$U$3),0))*(1-GRID!$H$34))</f>
        <v>36300</v>
      </c>
      <c r="F27" s="5" cm="1">
        <f t="array" ref="F27">IF($I$2="Открытый тариф",INDEX(GRID!$B$18:$U$29,MATCH(E$7,GRID!$A$18:$A$29,0),MATCH(1,($U$2=GRID!$B$1:$U$1)*(КАЛЕНДАРЬ!F22=GRID!$B$3:$U$3),0)),
INDEX(GRID!$B$18:$U$29,MATCH(E$7,GRID!$A$18:$A$29,0),MATCH(1,($U$2=GRID!$B$1:$U$1)*(КАЛЕНДАРЬ!F22=GRID!$B$3:$U$3),0))*(1-GRID!$H$34))</f>
        <v>41300</v>
      </c>
      <c r="G27" s="5" cm="1">
        <f t="array" ref="G27">IF($I$2="Открытый тариф",INDEX(GRID!$B$4:$U$15,MATCH(G$7,GRID!$A$4:$A$15,0),MATCH(1,($U$2=GRID!$B$1:$U$1)*(КАЛЕНДАРЬ!F22=GRID!$B$3:$U$3),0)),
INDEX(GRID!$B$4:$U$15,MATCH(G$7,GRID!$A$4:$A$15,0),MATCH(1,($U$2=GRID!$B$1:$U$1)*(КАЛЕНДАРЬ!F22=GRID!$B$3:$U$3),0))*(1-GRID!$H$34))</f>
        <v>42500</v>
      </c>
      <c r="H27" s="5" cm="1">
        <f t="array" ref="H27">IF($I$2="Открытый тариф",INDEX(GRID!$B$18:$U$29,MATCH(G$7,GRID!$A$18:$A$29,0),MATCH(1,($U$2=GRID!$B$1:$U$1)*(КАЛЕНДАРЬ!F22=GRID!$B$3:$U$3),0)),
INDEX(GRID!$B$18:$U$29,MATCH(G$7,GRID!$A$18:$A$29,0),MATCH(1,($U$2=GRID!$B$1:$U$1)*(КАЛЕНДАРЬ!F22=GRID!$B$3:$U$3),0))*(1-GRID!$H$34))</f>
        <v>47500</v>
      </c>
      <c r="I27" s="5" cm="1">
        <f t="array" ref="I27">IF($I$2="Открытый тариф",INDEX(GRID!$B$4:$U$15,MATCH(I$7,GRID!$A$4:$A$15,0),MATCH(1,($U$2=GRID!$B$1:$U$1)*(КАЛЕНДАРЬ!F22=GRID!$B$3:$U$3),0)),
INDEX(GRID!$B$4:$U$15,MATCH(I$7,GRID!$A$4:$A$15,0),MATCH(1,($U$2=GRID!$B$1:$U$1)*(КАЛЕНДАРЬ!F22=GRID!$B$3:$U$3),0))*(1-GRID!$H$34))</f>
        <v>47400</v>
      </c>
      <c r="J27" s="5" cm="1">
        <f t="array" ref="J27">IF($I$2="Открытый тариф",INDEX(GRID!$B$18:$U$29,MATCH(I$7,GRID!$A$18:$A$29,0),MATCH(1,($U$2=GRID!$B$1:$U$1)*(КАЛЕНДАРЬ!F22=GRID!$B$3:$U$3),0)),
INDEX(GRID!$B$18:$U$29,MATCH(I$7,GRID!$A$18:$A$29,0),MATCH(1,($U$2=GRID!$B$1:$U$1)*(КАЛЕНДАРЬ!F22=GRID!$B$3:$U$3),0))*(1-GRID!$H$34))</f>
        <v>52400</v>
      </c>
      <c r="K27" s="5" cm="1">
        <f t="array" ref="K27">IF($I$2="Открытый тариф",INDEX(GRID!$B$4:$U$15,MATCH(K$7,GRID!$A$4:$A$15,0),MATCH(1,($U$2=GRID!$B$1:$U$1)*(КАЛЕНДАРЬ!F22=GRID!$B$3:$U$3),0)),
INDEX(GRID!$B$4:$U$15,MATCH(K$7,GRID!$A$4:$A$15,0),MATCH(1,($U$2=GRID!$B$1:$U$1)*(КАЛЕНДАРЬ!F22=GRID!$B$3:$U$3),0))*(1-GRID!$H$34))</f>
        <v>53300</v>
      </c>
      <c r="L27" s="5" cm="1">
        <f t="array" ref="L27">IF($I$2="Открытый тариф",INDEX(GRID!$B$18:$U$29,MATCH(K$7,GRID!$A$18:$A$29,0),MATCH(1,($U$2=GRID!$B$1:$U$1)*(КАЛЕНДАРЬ!F22=GRID!$B$3:$U$3),0)),
INDEX(GRID!$B$18:$U$29,MATCH(K$7,GRID!$A$18:$A$29,0),MATCH(1,($U$2=GRID!$B$1:$U$1)*(КАЛЕНДАРЬ!F22=GRID!$B$3:$U$3),0))*(1-GRID!$H$34))</f>
        <v>58300</v>
      </c>
      <c r="M27" s="5" cm="1">
        <f t="array" ref="M27">IF($I$2="Открытый тариф",INDEX(GRID!$B$4:$U$15,MATCH(M$7,GRID!$A$4:$A$15,0),MATCH(1,($U$2=GRID!$B$1:$U$1)*(КАЛЕНДАРЬ!F22=GRID!$B$3:$U$3),0)),
INDEX(GRID!$B$4:$U$15,MATCH(M$7,GRID!$A$4:$A$15,0),MATCH(1,($U$2=GRID!$B$1:$U$1)*(КАЛЕНДАРЬ!F22=GRID!$B$3:$U$3),0))*(1-GRID!$H$34))</f>
        <v>74000</v>
      </c>
      <c r="N27" s="5" cm="1">
        <f t="array" ref="N27">IF($I$2="Открытый тариф",INDEX(GRID!$B$18:$U$29,MATCH(M$7,GRID!$A$18:$A$29,0),MATCH(1,($U$2=GRID!$B$1:$U$1)*(КАЛЕНДАРЬ!F22=GRID!$B$3:$U$3),0)),
INDEX(GRID!$B$18:$U$29,MATCH(M$7,GRID!$A$18:$A$29,0),MATCH(1,($U$2=GRID!$B$1:$U$1)*(КАЛЕНДАРЬ!F22=GRID!$B$3:$U$3),0))*(1-GRID!$H$34))</f>
        <v>79000</v>
      </c>
      <c r="O27" s="5" cm="1">
        <f t="array" ref="O27">IF($I$2="Открытый тариф",INDEX(GRID!$B$4:$U$15,MATCH(O$7,GRID!$A$4:$A$15,0),MATCH(1,($U$2=GRID!$B$1:$U$1)*(КАЛЕНДАРЬ!F22=GRID!$B$3:$U$3),0)),
INDEX(GRID!$B$4:$U$15,MATCH(O$7,GRID!$A$4:$A$15,0),MATCH(1,($U$2=GRID!$B$1:$U$1)*(КАЛЕНДАРЬ!F22=GRID!$B$3:$U$3),0))*(1-GRID!$H$34))</f>
        <v>108800</v>
      </c>
      <c r="P27" s="5" cm="1">
        <f t="array" ref="P27">IF($I$2="Открытый тариф",INDEX(GRID!$B$4:$U$15,MATCH(P$7,GRID!$A$4:$A$15,0),MATCH(1,($U$2=GRID!$B$1:$U$1)*(КАЛЕНДАРЬ!F22=GRID!$B$3:$U$3),0)),
INDEX(GRID!$B$4:$U$15,MATCH(P$7,GRID!$A$4:$A$15,0),MATCH(1,($U$2=GRID!$B$1:$U$1)*(КАЛЕНДАРЬ!F22=GRID!$B$3:$U$3),0))*(1-GRID!$H$34))</f>
        <v>151400</v>
      </c>
      <c r="Q27" s="5" cm="1">
        <f t="array" ref="Q27">IF($I$2="Открытый тариф",INDEX(GRID!$B$4:$U$15,MATCH(Q$7,GRID!$A$4:$A$15,0),MATCH(1,($U$2=GRID!$B$1:$U$1)*(КАЛЕНДАРЬ!F22=GRID!$B$3:$U$3),0)),
INDEX(GRID!$B$4:$U$15,MATCH(Q$7,GRID!$A$4:$A$15,0),MATCH(1,($U$2=GRID!$B$1:$U$1)*(КАЛЕНДАРЬ!F22=GRID!$B$3:$U$3),0))*(1-GRID!$H$34))</f>
        <v>177900</v>
      </c>
      <c r="R27" s="5" cm="1">
        <f t="array" ref="R27">IF($I$2="Открытый тариф",INDEX(GRID!$B$18:$U$29,MATCH(R$7,GRID!$A$18:$A$29,0),MATCH(1,($U$2=GRID!$B$1:$U$1)*(КАЛЕНДАРЬ!F22=GRID!$B$3:$U$3),0)),
INDEX(GRID!$B$18:$U$29,MATCH(R$7,GRID!$A$18:$A$29,0),MATCH(1,($U$2=GRID!$B$1:$U$1)*(КАЛЕНДАРЬ!F22=GRID!$B$3:$U$3),0))*(1-GRID!$H$34))</f>
        <v>202400</v>
      </c>
      <c r="S27" s="5" cm="1">
        <f t="array" ref="S27">IF($I$2="Открытый тариф",INDEX(GRID!$B$4:$U$15,MATCH(S$7,GRID!$A$4:$A$15,0),MATCH(1,($U$2=GRID!$B$1:$U$1)*(КАЛЕНДАРЬ!F22=GRID!$B$3:$U$3),0)),
INDEX(GRID!$B$4:$U$15,MATCH(S$7,GRID!$A$4:$A$15,0),MATCH(1,($U$2=GRID!$B$1:$U$1)*(КАЛЕНДАРЬ!F22=GRID!$B$3:$U$3),0))*(1-GRID!$H$34))</f>
        <v>507400</v>
      </c>
      <c r="T27" s="5" cm="1">
        <f t="array" ref="T27">IF($I$2="Открытый тариф",INDEX(GRID!$B$4:$U$15,MATCH(T$7,GRID!$A$4:$A$15,0),MATCH(1,($U$2=GRID!$B$1:$U$1)*(КАЛЕНДАРЬ!F22=GRID!$B$3:$U$3),0)),
INDEX(GRID!$B$4:$U$15,MATCH(T$7,GRID!$A$4:$A$15,0),MATCH(1,($U$2=GRID!$B$1:$U$1)*(КАЛЕНДАРЬ!F22=GRID!$B$3:$U$3),0))*(1-GRID!$H$34))</f>
        <v>617900</v>
      </c>
    </row>
    <row r="28" spans="1:20" hidden="1">
      <c r="A28" s="108" t="s">
        <v>15</v>
      </c>
      <c r="B28" s="109">
        <v>20</v>
      </c>
      <c r="C28" s="5" cm="1">
        <f t="array" ref="C28">IF($I$2="Открытый тариф",INDEX(GRID!$B$4:$U$15,MATCH(C$7,GRID!$A$4:$A$15,0),MATCH(1,($U$2=GRID!$B$1:$U$1)*(КАЛЕНДАРЬ!F23=GRID!$B$3:$U$3),0)),
INDEX(GRID!$B$4:$U$15,MATCH(C$7,GRID!$A$4:$A$15,0),MATCH(1,($U$2=GRID!$B$1:$U$1)*(КАЛЕНДАРЬ!F23=GRID!$B$3:$U$3),0))*(1-GRID!$H$34))</f>
        <v>33200</v>
      </c>
      <c r="D28" s="5" cm="1">
        <f t="array" ref="D28">IF($I$2="Открытый тариф",INDEX(GRID!$B$18:$U$29,MATCH(C$7,GRID!$A$18:$A$29,0),MATCH(1,($U$2=GRID!$B$1:$U$1)*(КАЛЕНДАРЬ!F23=GRID!$B$3:$U$3),0)),
INDEX(GRID!$B$18:$U$29,MATCH(C$7,GRID!$A$18:$A$29,0),MATCH(1,($U$2=GRID!$B$1:$U$1)*(КАЛЕНДАРЬ!F23=GRID!$B$3:$U$3),0))*(1-GRID!$H$34))</f>
        <v>38200</v>
      </c>
      <c r="E28" s="5" cm="1">
        <f t="array" ref="E28">IF($I$2="Открытый тариф",INDEX(GRID!$B$4:$U$15,MATCH(E$7,GRID!$A$4:$A$15,0),MATCH(1,($U$2=GRID!$B$1:$U$1)*(КАЛЕНДАРЬ!F23=GRID!$B$3:$U$3),0)),
INDEX(GRID!$B$4:$U$15,MATCH(E$7,GRID!$A$4:$A$15,0),MATCH(1,($U$2=GRID!$B$1:$U$1)*(КАЛЕНДАРЬ!F23=GRID!$B$3:$U$3),0))*(1-GRID!$H$34))</f>
        <v>39900</v>
      </c>
      <c r="F28" s="5" cm="1">
        <f t="array" ref="F28">IF($I$2="Открытый тариф",INDEX(GRID!$B$18:$U$29,MATCH(E$7,GRID!$A$18:$A$29,0),MATCH(1,($U$2=GRID!$B$1:$U$1)*(КАЛЕНДАРЬ!F23=GRID!$B$3:$U$3),0)),
INDEX(GRID!$B$18:$U$29,MATCH(E$7,GRID!$A$18:$A$29,0),MATCH(1,($U$2=GRID!$B$1:$U$1)*(КАЛЕНДАРЬ!F23=GRID!$B$3:$U$3),0))*(1-GRID!$H$34))</f>
        <v>44900</v>
      </c>
      <c r="G28" s="5" cm="1">
        <f t="array" ref="G28">IF($I$2="Открытый тариф",INDEX(GRID!$B$4:$U$15,MATCH(G$7,GRID!$A$4:$A$15,0),MATCH(1,($U$2=GRID!$B$1:$U$1)*(КАЛЕНДАРЬ!F23=GRID!$B$3:$U$3),0)),
INDEX(GRID!$B$4:$U$15,MATCH(G$7,GRID!$A$4:$A$15,0),MATCH(1,($U$2=GRID!$B$1:$U$1)*(КАЛЕНДАРЬ!F23=GRID!$B$3:$U$3),0))*(1-GRID!$H$34))</f>
        <v>46200</v>
      </c>
      <c r="H28" s="5" cm="1">
        <f t="array" ref="H28">IF($I$2="Открытый тариф",INDEX(GRID!$B$18:$U$29,MATCH(G$7,GRID!$A$18:$A$29,0),MATCH(1,($U$2=GRID!$B$1:$U$1)*(КАЛЕНДАРЬ!F23=GRID!$B$3:$U$3),0)),
INDEX(GRID!$B$18:$U$29,MATCH(G$7,GRID!$A$18:$A$29,0),MATCH(1,($U$2=GRID!$B$1:$U$1)*(КАЛЕНДАРЬ!F23=GRID!$B$3:$U$3),0))*(1-GRID!$H$34))</f>
        <v>51200</v>
      </c>
      <c r="I28" s="5" cm="1">
        <f t="array" ref="I28">IF($I$2="Открытый тариф",INDEX(GRID!$B$4:$U$15,MATCH(I$7,GRID!$A$4:$A$15,0),MATCH(1,($U$2=GRID!$B$1:$U$1)*(КАЛЕНДАРЬ!F23=GRID!$B$3:$U$3),0)),
INDEX(GRID!$B$4:$U$15,MATCH(I$7,GRID!$A$4:$A$15,0),MATCH(1,($U$2=GRID!$B$1:$U$1)*(КАЛЕНДАРЬ!F23=GRID!$B$3:$U$3),0))*(1-GRID!$H$34))</f>
        <v>51700</v>
      </c>
      <c r="J28" s="5" cm="1">
        <f t="array" ref="J28">IF($I$2="Открытый тариф",INDEX(GRID!$B$18:$U$29,MATCH(I$7,GRID!$A$18:$A$29,0),MATCH(1,($U$2=GRID!$B$1:$U$1)*(КАЛЕНДАРЬ!F23=GRID!$B$3:$U$3),0)),
INDEX(GRID!$B$18:$U$29,MATCH(I$7,GRID!$A$18:$A$29,0),MATCH(1,($U$2=GRID!$B$1:$U$1)*(КАЛЕНДАРЬ!F23=GRID!$B$3:$U$3),0))*(1-GRID!$H$34))</f>
        <v>56700</v>
      </c>
      <c r="K28" s="5" cm="1">
        <f t="array" ref="K28">IF($I$2="Открытый тариф",INDEX(GRID!$B$4:$U$15,MATCH(K$7,GRID!$A$4:$A$15,0),MATCH(1,($U$2=GRID!$B$1:$U$1)*(КАЛЕНДАРЬ!F23=GRID!$B$3:$U$3),0)),
INDEX(GRID!$B$4:$U$15,MATCH(K$7,GRID!$A$4:$A$15,0),MATCH(1,($U$2=GRID!$B$1:$U$1)*(КАЛЕНДАРЬ!F23=GRID!$B$3:$U$3),0))*(1-GRID!$H$34))</f>
        <v>57800</v>
      </c>
      <c r="L28" s="5" cm="1">
        <f t="array" ref="L28">IF($I$2="Открытый тариф",INDEX(GRID!$B$18:$U$29,MATCH(K$7,GRID!$A$18:$A$29,0),MATCH(1,($U$2=GRID!$B$1:$U$1)*(КАЛЕНДАРЬ!F23=GRID!$B$3:$U$3),0)),
INDEX(GRID!$B$18:$U$29,MATCH(K$7,GRID!$A$18:$A$29,0),MATCH(1,($U$2=GRID!$B$1:$U$1)*(КАЛЕНДАРЬ!F23=GRID!$B$3:$U$3),0))*(1-GRID!$H$34))</f>
        <v>62800</v>
      </c>
      <c r="M28" s="5" cm="1">
        <f t="array" ref="M28">IF($I$2="Открытый тариф",INDEX(GRID!$B$4:$U$15,MATCH(M$7,GRID!$A$4:$A$15,0),MATCH(1,($U$2=GRID!$B$1:$U$1)*(КАЛЕНДАРЬ!F23=GRID!$B$3:$U$3),0)),
INDEX(GRID!$B$4:$U$15,MATCH(M$7,GRID!$A$4:$A$15,0),MATCH(1,($U$2=GRID!$B$1:$U$1)*(КАЛЕНДАРЬ!F23=GRID!$B$3:$U$3),0))*(1-GRID!$H$34))</f>
        <v>79000</v>
      </c>
      <c r="N28" s="5" cm="1">
        <f t="array" ref="N28">IF($I$2="Открытый тариф",INDEX(GRID!$B$18:$U$29,MATCH(M$7,GRID!$A$18:$A$29,0),MATCH(1,($U$2=GRID!$B$1:$U$1)*(КАЛЕНДАРЬ!F23=GRID!$B$3:$U$3),0)),
INDEX(GRID!$B$18:$U$29,MATCH(M$7,GRID!$A$18:$A$29,0),MATCH(1,($U$2=GRID!$B$1:$U$1)*(КАЛЕНДАРЬ!F23=GRID!$B$3:$U$3),0))*(1-GRID!$H$34))</f>
        <v>84000</v>
      </c>
      <c r="O28" s="5" cm="1">
        <f t="array" ref="O28">IF($I$2="Открытый тариф",INDEX(GRID!$B$4:$U$15,MATCH(O$7,GRID!$A$4:$A$15,0),MATCH(1,($U$2=GRID!$B$1:$U$1)*(КАЛЕНДАРЬ!F23=GRID!$B$3:$U$3),0)),
INDEX(GRID!$B$4:$U$15,MATCH(O$7,GRID!$A$4:$A$15,0),MATCH(1,($U$2=GRID!$B$1:$U$1)*(КАЛЕНДАРЬ!F23=GRID!$B$3:$U$3),0))*(1-GRID!$H$34))</f>
        <v>114800</v>
      </c>
      <c r="P28" s="5" cm="1">
        <f t="array" ref="P28">IF($I$2="Открытый тариф",INDEX(GRID!$B$4:$U$15,MATCH(P$7,GRID!$A$4:$A$15,0),MATCH(1,($U$2=GRID!$B$1:$U$1)*(КАЛЕНДАРЬ!F23=GRID!$B$3:$U$3),0)),
INDEX(GRID!$B$4:$U$15,MATCH(P$7,GRID!$A$4:$A$15,0),MATCH(1,($U$2=GRID!$B$1:$U$1)*(КАЛЕНДАРЬ!F23=GRID!$B$3:$U$3),0))*(1-GRID!$H$34))</f>
        <v>158000</v>
      </c>
      <c r="Q28" s="5" cm="1">
        <f t="array" ref="Q28">IF($I$2="Открытый тариф",INDEX(GRID!$B$4:$U$15,MATCH(Q$7,GRID!$A$4:$A$15,0),MATCH(1,($U$2=GRID!$B$1:$U$1)*(КАЛЕНДАРЬ!F23=GRID!$B$3:$U$3),0)),
INDEX(GRID!$B$4:$U$15,MATCH(Q$7,GRID!$A$4:$A$15,0),MATCH(1,($U$2=GRID!$B$1:$U$1)*(КАЛЕНДАРЬ!F23=GRID!$B$3:$U$3),0))*(1-GRID!$H$34))</f>
        <v>185500</v>
      </c>
      <c r="R28" s="5" cm="1">
        <f t="array" ref="R28">IF($I$2="Открытый тариф",INDEX(GRID!$B$18:$U$29,MATCH(R$7,GRID!$A$18:$A$29,0),MATCH(1,($U$2=GRID!$B$1:$U$1)*(КАЛЕНДАРЬ!F23=GRID!$B$3:$U$3),0)),
INDEX(GRID!$B$18:$U$29,MATCH(R$7,GRID!$A$18:$A$29,0),MATCH(1,($U$2=GRID!$B$1:$U$1)*(КАЛЕНДАРЬ!F23=GRID!$B$3:$U$3),0))*(1-GRID!$H$34))</f>
        <v>211300</v>
      </c>
      <c r="S28" s="5" cm="1">
        <f t="array" ref="S28">IF($I$2="Открытый тариф",INDEX(GRID!$B$4:$U$15,MATCH(S$7,GRID!$A$4:$A$15,0),MATCH(1,($U$2=GRID!$B$1:$U$1)*(КАЛЕНДАРЬ!F23=GRID!$B$3:$U$3),0)),
INDEX(GRID!$B$4:$U$15,MATCH(S$7,GRID!$A$4:$A$15,0),MATCH(1,($U$2=GRID!$B$1:$U$1)*(КАЛЕНДАРЬ!F23=GRID!$B$3:$U$3),0))*(1-GRID!$H$34))</f>
        <v>533500</v>
      </c>
      <c r="T28" s="5" cm="1">
        <f t="array" ref="T28">IF($I$2="Открытый тариф",INDEX(GRID!$B$4:$U$15,MATCH(T$7,GRID!$A$4:$A$15,0),MATCH(1,($U$2=GRID!$B$1:$U$1)*(КАЛЕНДАРЬ!F23=GRID!$B$3:$U$3),0)),
INDEX(GRID!$B$4:$U$15,MATCH(T$7,GRID!$A$4:$A$15,0),MATCH(1,($U$2=GRID!$B$1:$U$1)*(КАЛЕНДАРЬ!F23=GRID!$B$3:$U$3),0))*(1-GRID!$H$34))</f>
        <v>651900</v>
      </c>
    </row>
    <row r="29" spans="1:20" hidden="1">
      <c r="A29" s="108" t="s">
        <v>16</v>
      </c>
      <c r="B29" s="109">
        <v>21</v>
      </c>
      <c r="C29" s="5" cm="1">
        <f t="array" ref="C29">IF($I$2="Открытый тариф",INDEX(GRID!$B$4:$U$15,MATCH(C$7,GRID!$A$4:$A$15,0),MATCH(1,($U$2=GRID!$B$1:$U$1)*(КАЛЕНДАРЬ!F24=GRID!$B$3:$U$3),0)),
INDEX(GRID!$B$4:$U$15,MATCH(C$7,GRID!$A$4:$A$15,0),MATCH(1,($U$2=GRID!$B$1:$U$1)*(КАЛЕНДАРЬ!F24=GRID!$B$3:$U$3),0))*(1-GRID!$H$34))</f>
        <v>33200</v>
      </c>
      <c r="D29" s="5" cm="1">
        <f t="array" ref="D29">IF($I$2="Открытый тариф",INDEX(GRID!$B$18:$U$29,MATCH(C$7,GRID!$A$18:$A$29,0),MATCH(1,($U$2=GRID!$B$1:$U$1)*(КАЛЕНДАРЬ!F24=GRID!$B$3:$U$3),0)),
INDEX(GRID!$B$18:$U$29,MATCH(C$7,GRID!$A$18:$A$29,0),MATCH(1,($U$2=GRID!$B$1:$U$1)*(КАЛЕНДАРЬ!F24=GRID!$B$3:$U$3),0))*(1-GRID!$H$34))</f>
        <v>38200</v>
      </c>
      <c r="E29" s="5" cm="1">
        <f t="array" ref="E29">IF($I$2="Открытый тариф",INDEX(GRID!$B$4:$U$15,MATCH(E$7,GRID!$A$4:$A$15,0),MATCH(1,($U$2=GRID!$B$1:$U$1)*(КАЛЕНДАРЬ!F24=GRID!$B$3:$U$3),0)),
INDEX(GRID!$B$4:$U$15,MATCH(E$7,GRID!$A$4:$A$15,0),MATCH(1,($U$2=GRID!$B$1:$U$1)*(КАЛЕНДАРЬ!F24=GRID!$B$3:$U$3),0))*(1-GRID!$H$34))</f>
        <v>39900</v>
      </c>
      <c r="F29" s="5" cm="1">
        <f t="array" ref="F29">IF($I$2="Открытый тариф",INDEX(GRID!$B$18:$U$29,MATCH(E$7,GRID!$A$18:$A$29,0),MATCH(1,($U$2=GRID!$B$1:$U$1)*(КАЛЕНДАРЬ!F24=GRID!$B$3:$U$3),0)),
INDEX(GRID!$B$18:$U$29,MATCH(E$7,GRID!$A$18:$A$29,0),MATCH(1,($U$2=GRID!$B$1:$U$1)*(КАЛЕНДАРЬ!F24=GRID!$B$3:$U$3),0))*(1-GRID!$H$34))</f>
        <v>44900</v>
      </c>
      <c r="G29" s="5" cm="1">
        <f t="array" ref="G29">IF($I$2="Открытый тариф",INDEX(GRID!$B$4:$U$15,MATCH(G$7,GRID!$A$4:$A$15,0),MATCH(1,($U$2=GRID!$B$1:$U$1)*(КАЛЕНДАРЬ!F24=GRID!$B$3:$U$3),0)),
INDEX(GRID!$B$4:$U$15,MATCH(G$7,GRID!$A$4:$A$15,0),MATCH(1,($U$2=GRID!$B$1:$U$1)*(КАЛЕНДАРЬ!F24=GRID!$B$3:$U$3),0))*(1-GRID!$H$34))</f>
        <v>46200</v>
      </c>
      <c r="H29" s="5" cm="1">
        <f t="array" ref="H29">IF($I$2="Открытый тариф",INDEX(GRID!$B$18:$U$29,MATCH(G$7,GRID!$A$18:$A$29,0),MATCH(1,($U$2=GRID!$B$1:$U$1)*(КАЛЕНДАРЬ!F24=GRID!$B$3:$U$3),0)),
INDEX(GRID!$B$18:$U$29,MATCH(G$7,GRID!$A$18:$A$29,0),MATCH(1,($U$2=GRID!$B$1:$U$1)*(КАЛЕНДАРЬ!F24=GRID!$B$3:$U$3),0))*(1-GRID!$H$34))</f>
        <v>51200</v>
      </c>
      <c r="I29" s="5" cm="1">
        <f t="array" ref="I29">IF($I$2="Открытый тариф",INDEX(GRID!$B$4:$U$15,MATCH(I$7,GRID!$A$4:$A$15,0),MATCH(1,($U$2=GRID!$B$1:$U$1)*(КАЛЕНДАРЬ!F24=GRID!$B$3:$U$3),0)),
INDEX(GRID!$B$4:$U$15,MATCH(I$7,GRID!$A$4:$A$15,0),MATCH(1,($U$2=GRID!$B$1:$U$1)*(КАЛЕНДАРЬ!F24=GRID!$B$3:$U$3),0))*(1-GRID!$H$34))</f>
        <v>51700</v>
      </c>
      <c r="J29" s="5" cm="1">
        <f t="array" ref="J29">IF($I$2="Открытый тариф",INDEX(GRID!$B$18:$U$29,MATCH(I$7,GRID!$A$18:$A$29,0),MATCH(1,($U$2=GRID!$B$1:$U$1)*(КАЛЕНДАРЬ!F24=GRID!$B$3:$U$3),0)),
INDEX(GRID!$B$18:$U$29,MATCH(I$7,GRID!$A$18:$A$29,0),MATCH(1,($U$2=GRID!$B$1:$U$1)*(КАЛЕНДАРЬ!F24=GRID!$B$3:$U$3),0))*(1-GRID!$H$34))</f>
        <v>56700</v>
      </c>
      <c r="K29" s="5" cm="1">
        <f t="array" ref="K29">IF($I$2="Открытый тариф",INDEX(GRID!$B$4:$U$15,MATCH(K$7,GRID!$A$4:$A$15,0),MATCH(1,($U$2=GRID!$B$1:$U$1)*(КАЛЕНДАРЬ!F24=GRID!$B$3:$U$3),0)),
INDEX(GRID!$B$4:$U$15,MATCH(K$7,GRID!$A$4:$A$15,0),MATCH(1,($U$2=GRID!$B$1:$U$1)*(КАЛЕНДАРЬ!F24=GRID!$B$3:$U$3),0))*(1-GRID!$H$34))</f>
        <v>57800</v>
      </c>
      <c r="L29" s="5" cm="1">
        <f t="array" ref="L29">IF($I$2="Открытый тариф",INDEX(GRID!$B$18:$U$29,MATCH(K$7,GRID!$A$18:$A$29,0),MATCH(1,($U$2=GRID!$B$1:$U$1)*(КАЛЕНДАРЬ!F24=GRID!$B$3:$U$3),0)),
INDEX(GRID!$B$18:$U$29,MATCH(K$7,GRID!$A$18:$A$29,0),MATCH(1,($U$2=GRID!$B$1:$U$1)*(КАЛЕНДАРЬ!F24=GRID!$B$3:$U$3),0))*(1-GRID!$H$34))</f>
        <v>62800</v>
      </c>
      <c r="M29" s="5" cm="1">
        <f t="array" ref="M29">IF($I$2="Открытый тариф",INDEX(GRID!$B$4:$U$15,MATCH(M$7,GRID!$A$4:$A$15,0),MATCH(1,($U$2=GRID!$B$1:$U$1)*(КАЛЕНДАРЬ!F24=GRID!$B$3:$U$3),0)),
INDEX(GRID!$B$4:$U$15,MATCH(M$7,GRID!$A$4:$A$15,0),MATCH(1,($U$2=GRID!$B$1:$U$1)*(КАЛЕНДАРЬ!F24=GRID!$B$3:$U$3),0))*(1-GRID!$H$34))</f>
        <v>79000</v>
      </c>
      <c r="N29" s="5" cm="1">
        <f t="array" ref="N29">IF($I$2="Открытый тариф",INDEX(GRID!$B$18:$U$29,MATCH(M$7,GRID!$A$18:$A$29,0),MATCH(1,($U$2=GRID!$B$1:$U$1)*(КАЛЕНДАРЬ!F24=GRID!$B$3:$U$3),0)),
INDEX(GRID!$B$18:$U$29,MATCH(M$7,GRID!$A$18:$A$29,0),MATCH(1,($U$2=GRID!$B$1:$U$1)*(КАЛЕНДАРЬ!F24=GRID!$B$3:$U$3),0))*(1-GRID!$H$34))</f>
        <v>84000</v>
      </c>
      <c r="O29" s="5" cm="1">
        <f t="array" ref="O29">IF($I$2="Открытый тариф",INDEX(GRID!$B$4:$U$15,MATCH(O$7,GRID!$A$4:$A$15,0),MATCH(1,($U$2=GRID!$B$1:$U$1)*(КАЛЕНДАРЬ!F24=GRID!$B$3:$U$3),0)),
INDEX(GRID!$B$4:$U$15,MATCH(O$7,GRID!$A$4:$A$15,0),MATCH(1,($U$2=GRID!$B$1:$U$1)*(КАЛЕНДАРЬ!F24=GRID!$B$3:$U$3),0))*(1-GRID!$H$34))</f>
        <v>114800</v>
      </c>
      <c r="P29" s="5" cm="1">
        <f t="array" ref="P29">IF($I$2="Открытый тариф",INDEX(GRID!$B$4:$U$15,MATCH(P$7,GRID!$A$4:$A$15,0),MATCH(1,($U$2=GRID!$B$1:$U$1)*(КАЛЕНДАРЬ!F24=GRID!$B$3:$U$3),0)),
INDEX(GRID!$B$4:$U$15,MATCH(P$7,GRID!$A$4:$A$15,0),MATCH(1,($U$2=GRID!$B$1:$U$1)*(КАЛЕНДАРЬ!F24=GRID!$B$3:$U$3),0))*(1-GRID!$H$34))</f>
        <v>158000</v>
      </c>
      <c r="Q29" s="5" cm="1">
        <f t="array" ref="Q29">IF($I$2="Открытый тариф",INDEX(GRID!$B$4:$U$15,MATCH(Q$7,GRID!$A$4:$A$15,0),MATCH(1,($U$2=GRID!$B$1:$U$1)*(КАЛЕНДАРЬ!F24=GRID!$B$3:$U$3),0)),
INDEX(GRID!$B$4:$U$15,MATCH(Q$7,GRID!$A$4:$A$15,0),MATCH(1,($U$2=GRID!$B$1:$U$1)*(КАЛЕНДАРЬ!F24=GRID!$B$3:$U$3),0))*(1-GRID!$H$34))</f>
        <v>185500</v>
      </c>
      <c r="R29" s="5" cm="1">
        <f t="array" ref="R29">IF($I$2="Открытый тариф",INDEX(GRID!$B$18:$U$29,MATCH(R$7,GRID!$A$18:$A$29,0),MATCH(1,($U$2=GRID!$B$1:$U$1)*(КАЛЕНДАРЬ!F24=GRID!$B$3:$U$3),0)),
INDEX(GRID!$B$18:$U$29,MATCH(R$7,GRID!$A$18:$A$29,0),MATCH(1,($U$2=GRID!$B$1:$U$1)*(КАЛЕНДАРЬ!F24=GRID!$B$3:$U$3),0))*(1-GRID!$H$34))</f>
        <v>211300</v>
      </c>
      <c r="S29" s="5" cm="1">
        <f t="array" ref="S29">IF($I$2="Открытый тариф",INDEX(GRID!$B$4:$U$15,MATCH(S$7,GRID!$A$4:$A$15,0),MATCH(1,($U$2=GRID!$B$1:$U$1)*(КАЛЕНДАРЬ!F24=GRID!$B$3:$U$3),0)),
INDEX(GRID!$B$4:$U$15,MATCH(S$7,GRID!$A$4:$A$15,0),MATCH(1,($U$2=GRID!$B$1:$U$1)*(КАЛЕНДАРЬ!F24=GRID!$B$3:$U$3),0))*(1-GRID!$H$34))</f>
        <v>533500</v>
      </c>
      <c r="T29" s="5" cm="1">
        <f t="array" ref="T29">IF($I$2="Открытый тариф",INDEX(GRID!$B$4:$U$15,MATCH(T$7,GRID!$A$4:$A$15,0),MATCH(1,($U$2=GRID!$B$1:$U$1)*(КАЛЕНДАРЬ!F24=GRID!$B$3:$U$3),0)),
INDEX(GRID!$B$4:$U$15,MATCH(T$7,GRID!$A$4:$A$15,0),MATCH(1,($U$2=GRID!$B$1:$U$1)*(КАЛЕНДАРЬ!F24=GRID!$B$3:$U$3),0))*(1-GRID!$H$34))</f>
        <v>651900</v>
      </c>
    </row>
    <row r="30" spans="1:20" hidden="1">
      <c r="A30" s="108" t="s">
        <v>17</v>
      </c>
      <c r="B30" s="109">
        <v>22</v>
      </c>
      <c r="C30" s="5" cm="1">
        <f t="array" ref="C30">IF($I$2="Открытый тариф",INDEX(GRID!$B$4:$U$15,MATCH(C$7,GRID!$A$4:$A$15,0),MATCH(1,($U$2=GRID!$B$1:$U$1)*(КАЛЕНДАРЬ!F25=GRID!$B$3:$U$3),0)),
INDEX(GRID!$B$4:$U$15,MATCH(C$7,GRID!$A$4:$A$15,0),MATCH(1,($U$2=GRID!$B$1:$U$1)*(КАЛЕНДАРЬ!F25=GRID!$B$3:$U$3),0))*(1-GRID!$H$34))</f>
        <v>33200</v>
      </c>
      <c r="D30" s="5" cm="1">
        <f t="array" ref="D30">IF($I$2="Открытый тариф",INDEX(GRID!$B$18:$U$29,MATCH(C$7,GRID!$A$18:$A$29,0),MATCH(1,($U$2=GRID!$B$1:$U$1)*(КАЛЕНДАРЬ!F25=GRID!$B$3:$U$3),0)),
INDEX(GRID!$B$18:$U$29,MATCH(C$7,GRID!$A$18:$A$29,0),MATCH(1,($U$2=GRID!$B$1:$U$1)*(КАЛЕНДАРЬ!F25=GRID!$B$3:$U$3),0))*(1-GRID!$H$34))</f>
        <v>38200</v>
      </c>
      <c r="E30" s="5" cm="1">
        <f t="array" ref="E30">IF($I$2="Открытый тариф",INDEX(GRID!$B$4:$U$15,MATCH(E$7,GRID!$A$4:$A$15,0),MATCH(1,($U$2=GRID!$B$1:$U$1)*(КАЛЕНДАРЬ!F25=GRID!$B$3:$U$3),0)),
INDEX(GRID!$B$4:$U$15,MATCH(E$7,GRID!$A$4:$A$15,0),MATCH(1,($U$2=GRID!$B$1:$U$1)*(КАЛЕНДАРЬ!F25=GRID!$B$3:$U$3),0))*(1-GRID!$H$34))</f>
        <v>39900</v>
      </c>
      <c r="F30" s="5" cm="1">
        <f t="array" ref="F30">IF($I$2="Открытый тариф",INDEX(GRID!$B$18:$U$29,MATCH(E$7,GRID!$A$18:$A$29,0),MATCH(1,($U$2=GRID!$B$1:$U$1)*(КАЛЕНДАРЬ!F25=GRID!$B$3:$U$3),0)),
INDEX(GRID!$B$18:$U$29,MATCH(E$7,GRID!$A$18:$A$29,0),MATCH(1,($U$2=GRID!$B$1:$U$1)*(КАЛЕНДАРЬ!F25=GRID!$B$3:$U$3),0))*(1-GRID!$H$34))</f>
        <v>44900</v>
      </c>
      <c r="G30" s="5" cm="1">
        <f t="array" ref="G30">IF($I$2="Открытый тариф",INDEX(GRID!$B$4:$U$15,MATCH(G$7,GRID!$A$4:$A$15,0),MATCH(1,($U$2=GRID!$B$1:$U$1)*(КАЛЕНДАРЬ!F25=GRID!$B$3:$U$3),0)),
INDEX(GRID!$B$4:$U$15,MATCH(G$7,GRID!$A$4:$A$15,0),MATCH(1,($U$2=GRID!$B$1:$U$1)*(КАЛЕНДАРЬ!F25=GRID!$B$3:$U$3),0))*(1-GRID!$H$34))</f>
        <v>46200</v>
      </c>
      <c r="H30" s="5" cm="1">
        <f t="array" ref="H30">IF($I$2="Открытый тариф",INDEX(GRID!$B$18:$U$29,MATCH(G$7,GRID!$A$18:$A$29,0),MATCH(1,($U$2=GRID!$B$1:$U$1)*(КАЛЕНДАРЬ!F25=GRID!$B$3:$U$3),0)),
INDEX(GRID!$B$18:$U$29,MATCH(G$7,GRID!$A$18:$A$29,0),MATCH(1,($U$2=GRID!$B$1:$U$1)*(КАЛЕНДАРЬ!F25=GRID!$B$3:$U$3),0))*(1-GRID!$H$34))</f>
        <v>51200</v>
      </c>
      <c r="I30" s="5" cm="1">
        <f t="array" ref="I30">IF($I$2="Открытый тариф",INDEX(GRID!$B$4:$U$15,MATCH(I$7,GRID!$A$4:$A$15,0),MATCH(1,($U$2=GRID!$B$1:$U$1)*(КАЛЕНДАРЬ!F25=GRID!$B$3:$U$3),0)),
INDEX(GRID!$B$4:$U$15,MATCH(I$7,GRID!$A$4:$A$15,0),MATCH(1,($U$2=GRID!$B$1:$U$1)*(КАЛЕНДАРЬ!F25=GRID!$B$3:$U$3),0))*(1-GRID!$H$34))</f>
        <v>51700</v>
      </c>
      <c r="J30" s="5" cm="1">
        <f t="array" ref="J30">IF($I$2="Открытый тариф",INDEX(GRID!$B$18:$U$29,MATCH(I$7,GRID!$A$18:$A$29,0),MATCH(1,($U$2=GRID!$B$1:$U$1)*(КАЛЕНДАРЬ!F25=GRID!$B$3:$U$3),0)),
INDEX(GRID!$B$18:$U$29,MATCH(I$7,GRID!$A$18:$A$29,0),MATCH(1,($U$2=GRID!$B$1:$U$1)*(КАЛЕНДАРЬ!F25=GRID!$B$3:$U$3),0))*(1-GRID!$H$34))</f>
        <v>56700</v>
      </c>
      <c r="K30" s="5" cm="1">
        <f t="array" ref="K30">IF($I$2="Открытый тариф",INDEX(GRID!$B$4:$U$15,MATCH(K$7,GRID!$A$4:$A$15,0),MATCH(1,($U$2=GRID!$B$1:$U$1)*(КАЛЕНДАРЬ!F25=GRID!$B$3:$U$3),0)),
INDEX(GRID!$B$4:$U$15,MATCH(K$7,GRID!$A$4:$A$15,0),MATCH(1,($U$2=GRID!$B$1:$U$1)*(КАЛЕНДАРЬ!F25=GRID!$B$3:$U$3),0))*(1-GRID!$H$34))</f>
        <v>57800</v>
      </c>
      <c r="L30" s="5" cm="1">
        <f t="array" ref="L30">IF($I$2="Открытый тариф",INDEX(GRID!$B$18:$U$29,MATCH(K$7,GRID!$A$18:$A$29,0),MATCH(1,($U$2=GRID!$B$1:$U$1)*(КАЛЕНДАРЬ!F25=GRID!$B$3:$U$3),0)),
INDEX(GRID!$B$18:$U$29,MATCH(K$7,GRID!$A$18:$A$29,0),MATCH(1,($U$2=GRID!$B$1:$U$1)*(КАЛЕНДАРЬ!F25=GRID!$B$3:$U$3),0))*(1-GRID!$H$34))</f>
        <v>62800</v>
      </c>
      <c r="M30" s="5" cm="1">
        <f t="array" ref="M30">IF($I$2="Открытый тариф",INDEX(GRID!$B$4:$U$15,MATCH(M$7,GRID!$A$4:$A$15,0),MATCH(1,($U$2=GRID!$B$1:$U$1)*(КАЛЕНДАРЬ!F25=GRID!$B$3:$U$3),0)),
INDEX(GRID!$B$4:$U$15,MATCH(M$7,GRID!$A$4:$A$15,0),MATCH(1,($U$2=GRID!$B$1:$U$1)*(КАЛЕНДАРЬ!F25=GRID!$B$3:$U$3),0))*(1-GRID!$H$34))</f>
        <v>79000</v>
      </c>
      <c r="N30" s="5" cm="1">
        <f t="array" ref="N30">IF($I$2="Открытый тариф",INDEX(GRID!$B$18:$U$29,MATCH(M$7,GRID!$A$18:$A$29,0),MATCH(1,($U$2=GRID!$B$1:$U$1)*(КАЛЕНДАРЬ!F25=GRID!$B$3:$U$3),0)),
INDEX(GRID!$B$18:$U$29,MATCH(M$7,GRID!$A$18:$A$29,0),MATCH(1,($U$2=GRID!$B$1:$U$1)*(КАЛЕНДАРЬ!F25=GRID!$B$3:$U$3),0))*(1-GRID!$H$34))</f>
        <v>84000</v>
      </c>
      <c r="O30" s="5" cm="1">
        <f t="array" ref="O30">IF($I$2="Открытый тариф",INDEX(GRID!$B$4:$U$15,MATCH(O$7,GRID!$A$4:$A$15,0),MATCH(1,($U$2=GRID!$B$1:$U$1)*(КАЛЕНДАРЬ!F25=GRID!$B$3:$U$3),0)),
INDEX(GRID!$B$4:$U$15,MATCH(O$7,GRID!$A$4:$A$15,0),MATCH(1,($U$2=GRID!$B$1:$U$1)*(КАЛЕНДАРЬ!F25=GRID!$B$3:$U$3),0))*(1-GRID!$H$34))</f>
        <v>114800</v>
      </c>
      <c r="P30" s="5" cm="1">
        <f t="array" ref="P30">IF($I$2="Открытый тариф",INDEX(GRID!$B$4:$U$15,MATCH(P$7,GRID!$A$4:$A$15,0),MATCH(1,($U$2=GRID!$B$1:$U$1)*(КАЛЕНДАРЬ!F25=GRID!$B$3:$U$3),0)),
INDEX(GRID!$B$4:$U$15,MATCH(P$7,GRID!$A$4:$A$15,0),MATCH(1,($U$2=GRID!$B$1:$U$1)*(КАЛЕНДАРЬ!F25=GRID!$B$3:$U$3),0))*(1-GRID!$H$34))</f>
        <v>158000</v>
      </c>
      <c r="Q30" s="5" cm="1">
        <f t="array" ref="Q30">IF($I$2="Открытый тариф",INDEX(GRID!$B$4:$U$15,MATCH(Q$7,GRID!$A$4:$A$15,0),MATCH(1,($U$2=GRID!$B$1:$U$1)*(КАЛЕНДАРЬ!F25=GRID!$B$3:$U$3),0)),
INDEX(GRID!$B$4:$U$15,MATCH(Q$7,GRID!$A$4:$A$15,0),MATCH(1,($U$2=GRID!$B$1:$U$1)*(КАЛЕНДАРЬ!F25=GRID!$B$3:$U$3),0))*(1-GRID!$H$34))</f>
        <v>185500</v>
      </c>
      <c r="R30" s="5" cm="1">
        <f t="array" ref="R30">IF($I$2="Открытый тариф",INDEX(GRID!$B$18:$U$29,MATCH(R$7,GRID!$A$18:$A$29,0),MATCH(1,($U$2=GRID!$B$1:$U$1)*(КАЛЕНДАРЬ!F25=GRID!$B$3:$U$3),0)),
INDEX(GRID!$B$18:$U$29,MATCH(R$7,GRID!$A$18:$A$29,0),MATCH(1,($U$2=GRID!$B$1:$U$1)*(КАЛЕНДАРЬ!F25=GRID!$B$3:$U$3),0))*(1-GRID!$H$34))</f>
        <v>211300</v>
      </c>
      <c r="S30" s="5" cm="1">
        <f t="array" ref="S30">IF($I$2="Открытый тариф",INDEX(GRID!$B$4:$U$15,MATCH(S$7,GRID!$A$4:$A$15,0),MATCH(1,($U$2=GRID!$B$1:$U$1)*(КАЛЕНДАРЬ!F25=GRID!$B$3:$U$3),0)),
INDEX(GRID!$B$4:$U$15,MATCH(S$7,GRID!$A$4:$A$15,0),MATCH(1,($U$2=GRID!$B$1:$U$1)*(КАЛЕНДАРЬ!F25=GRID!$B$3:$U$3),0))*(1-GRID!$H$34))</f>
        <v>533500</v>
      </c>
      <c r="T30" s="5" cm="1">
        <f t="array" ref="T30">IF($I$2="Открытый тариф",INDEX(GRID!$B$4:$U$15,MATCH(T$7,GRID!$A$4:$A$15,0),MATCH(1,($U$2=GRID!$B$1:$U$1)*(КАЛЕНДАРЬ!F25=GRID!$B$3:$U$3),0)),
INDEX(GRID!$B$4:$U$15,MATCH(T$7,GRID!$A$4:$A$15,0),MATCH(1,($U$2=GRID!$B$1:$U$1)*(КАЛЕНДАРЬ!F25=GRID!$B$3:$U$3),0))*(1-GRID!$H$34))</f>
        <v>651900</v>
      </c>
    </row>
    <row r="31" spans="1:20" hidden="1">
      <c r="A31" s="108" t="s">
        <v>11</v>
      </c>
      <c r="B31" s="109">
        <v>23</v>
      </c>
      <c r="C31" s="5" cm="1">
        <f t="array" ref="C31">IF($I$2="Открытый тариф",INDEX(GRID!$B$4:$U$15,MATCH(C$7,GRID!$A$4:$A$15,0),MATCH(1,($U$2=GRID!$B$1:$U$1)*(КАЛЕНДАРЬ!F26=GRID!$B$3:$U$3),0)),
INDEX(GRID!$B$4:$U$15,MATCH(C$7,GRID!$A$4:$A$15,0),MATCH(1,($U$2=GRID!$B$1:$U$1)*(КАЛЕНДАРЬ!F26=GRID!$B$3:$U$3),0))*(1-GRID!$H$34))</f>
        <v>33200</v>
      </c>
      <c r="D31" s="5" cm="1">
        <f t="array" ref="D31">IF($I$2="Открытый тариф",INDEX(GRID!$B$18:$U$29,MATCH(C$7,GRID!$A$18:$A$29,0),MATCH(1,($U$2=GRID!$B$1:$U$1)*(КАЛЕНДАРЬ!F26=GRID!$B$3:$U$3),0)),
INDEX(GRID!$B$18:$U$29,MATCH(C$7,GRID!$A$18:$A$29,0),MATCH(1,($U$2=GRID!$B$1:$U$1)*(КАЛЕНДАРЬ!F26=GRID!$B$3:$U$3),0))*(1-GRID!$H$34))</f>
        <v>38200</v>
      </c>
      <c r="E31" s="5" cm="1">
        <f t="array" ref="E31">IF($I$2="Открытый тариф",INDEX(GRID!$B$4:$U$15,MATCH(E$7,GRID!$A$4:$A$15,0),MATCH(1,($U$2=GRID!$B$1:$U$1)*(КАЛЕНДАРЬ!F26=GRID!$B$3:$U$3),0)),
INDEX(GRID!$B$4:$U$15,MATCH(E$7,GRID!$A$4:$A$15,0),MATCH(1,($U$2=GRID!$B$1:$U$1)*(КАЛЕНДАРЬ!F26=GRID!$B$3:$U$3),0))*(1-GRID!$H$34))</f>
        <v>39900</v>
      </c>
      <c r="F31" s="5" cm="1">
        <f t="array" ref="F31">IF($I$2="Открытый тариф",INDEX(GRID!$B$18:$U$29,MATCH(E$7,GRID!$A$18:$A$29,0),MATCH(1,($U$2=GRID!$B$1:$U$1)*(КАЛЕНДАРЬ!F26=GRID!$B$3:$U$3),0)),
INDEX(GRID!$B$18:$U$29,MATCH(E$7,GRID!$A$18:$A$29,0),MATCH(1,($U$2=GRID!$B$1:$U$1)*(КАЛЕНДАРЬ!F26=GRID!$B$3:$U$3),0))*(1-GRID!$H$34))</f>
        <v>44900</v>
      </c>
      <c r="G31" s="5" cm="1">
        <f t="array" ref="G31">IF($I$2="Открытый тариф",INDEX(GRID!$B$4:$U$15,MATCH(G$7,GRID!$A$4:$A$15,0),MATCH(1,($U$2=GRID!$B$1:$U$1)*(КАЛЕНДАРЬ!F26=GRID!$B$3:$U$3),0)),
INDEX(GRID!$B$4:$U$15,MATCH(G$7,GRID!$A$4:$A$15,0),MATCH(1,($U$2=GRID!$B$1:$U$1)*(КАЛЕНДАРЬ!F26=GRID!$B$3:$U$3),0))*(1-GRID!$H$34))</f>
        <v>46200</v>
      </c>
      <c r="H31" s="5" cm="1">
        <f t="array" ref="H31">IF($I$2="Открытый тариф",INDEX(GRID!$B$18:$U$29,MATCH(G$7,GRID!$A$18:$A$29,0),MATCH(1,($U$2=GRID!$B$1:$U$1)*(КАЛЕНДАРЬ!F26=GRID!$B$3:$U$3),0)),
INDEX(GRID!$B$18:$U$29,MATCH(G$7,GRID!$A$18:$A$29,0),MATCH(1,($U$2=GRID!$B$1:$U$1)*(КАЛЕНДАРЬ!F26=GRID!$B$3:$U$3),0))*(1-GRID!$H$34))</f>
        <v>51200</v>
      </c>
      <c r="I31" s="5" cm="1">
        <f t="array" ref="I31">IF($I$2="Открытый тариф",INDEX(GRID!$B$4:$U$15,MATCH(I$7,GRID!$A$4:$A$15,0),MATCH(1,($U$2=GRID!$B$1:$U$1)*(КАЛЕНДАРЬ!F26=GRID!$B$3:$U$3),0)),
INDEX(GRID!$B$4:$U$15,MATCH(I$7,GRID!$A$4:$A$15,0),MATCH(1,($U$2=GRID!$B$1:$U$1)*(КАЛЕНДАРЬ!F26=GRID!$B$3:$U$3),0))*(1-GRID!$H$34))</f>
        <v>51700</v>
      </c>
      <c r="J31" s="5" cm="1">
        <f t="array" ref="J31">IF($I$2="Открытый тариф",INDEX(GRID!$B$18:$U$29,MATCH(I$7,GRID!$A$18:$A$29,0),MATCH(1,($U$2=GRID!$B$1:$U$1)*(КАЛЕНДАРЬ!F26=GRID!$B$3:$U$3),0)),
INDEX(GRID!$B$18:$U$29,MATCH(I$7,GRID!$A$18:$A$29,0),MATCH(1,($U$2=GRID!$B$1:$U$1)*(КАЛЕНДАРЬ!F26=GRID!$B$3:$U$3),0))*(1-GRID!$H$34))</f>
        <v>56700</v>
      </c>
      <c r="K31" s="5" cm="1">
        <f t="array" ref="K31">IF($I$2="Открытый тариф",INDEX(GRID!$B$4:$U$15,MATCH(K$7,GRID!$A$4:$A$15,0),MATCH(1,($U$2=GRID!$B$1:$U$1)*(КАЛЕНДАРЬ!F26=GRID!$B$3:$U$3),0)),
INDEX(GRID!$B$4:$U$15,MATCH(K$7,GRID!$A$4:$A$15,0),MATCH(1,($U$2=GRID!$B$1:$U$1)*(КАЛЕНДАРЬ!F26=GRID!$B$3:$U$3),0))*(1-GRID!$H$34))</f>
        <v>57800</v>
      </c>
      <c r="L31" s="5" cm="1">
        <f t="array" ref="L31">IF($I$2="Открытый тариф",INDEX(GRID!$B$18:$U$29,MATCH(K$7,GRID!$A$18:$A$29,0),MATCH(1,($U$2=GRID!$B$1:$U$1)*(КАЛЕНДАРЬ!F26=GRID!$B$3:$U$3),0)),
INDEX(GRID!$B$18:$U$29,MATCH(K$7,GRID!$A$18:$A$29,0),MATCH(1,($U$2=GRID!$B$1:$U$1)*(КАЛЕНДАРЬ!F26=GRID!$B$3:$U$3),0))*(1-GRID!$H$34))</f>
        <v>62800</v>
      </c>
      <c r="M31" s="5" cm="1">
        <f t="array" ref="M31">IF($I$2="Открытый тариф",INDEX(GRID!$B$4:$U$15,MATCH(M$7,GRID!$A$4:$A$15,0),MATCH(1,($U$2=GRID!$B$1:$U$1)*(КАЛЕНДАРЬ!F26=GRID!$B$3:$U$3),0)),
INDEX(GRID!$B$4:$U$15,MATCH(M$7,GRID!$A$4:$A$15,0),MATCH(1,($U$2=GRID!$B$1:$U$1)*(КАЛЕНДАРЬ!F26=GRID!$B$3:$U$3),0))*(1-GRID!$H$34))</f>
        <v>79000</v>
      </c>
      <c r="N31" s="5" cm="1">
        <f t="array" ref="N31">IF($I$2="Открытый тариф",INDEX(GRID!$B$18:$U$29,MATCH(M$7,GRID!$A$18:$A$29,0),MATCH(1,($U$2=GRID!$B$1:$U$1)*(КАЛЕНДАРЬ!F26=GRID!$B$3:$U$3),0)),
INDEX(GRID!$B$18:$U$29,MATCH(M$7,GRID!$A$18:$A$29,0),MATCH(1,($U$2=GRID!$B$1:$U$1)*(КАЛЕНДАРЬ!F26=GRID!$B$3:$U$3),0))*(1-GRID!$H$34))</f>
        <v>84000</v>
      </c>
      <c r="O31" s="5" cm="1">
        <f t="array" ref="O31">IF($I$2="Открытый тариф",INDEX(GRID!$B$4:$U$15,MATCH(O$7,GRID!$A$4:$A$15,0),MATCH(1,($U$2=GRID!$B$1:$U$1)*(КАЛЕНДАРЬ!F26=GRID!$B$3:$U$3),0)),
INDEX(GRID!$B$4:$U$15,MATCH(O$7,GRID!$A$4:$A$15,0),MATCH(1,($U$2=GRID!$B$1:$U$1)*(КАЛЕНДАРЬ!F26=GRID!$B$3:$U$3),0))*(1-GRID!$H$34))</f>
        <v>114800</v>
      </c>
      <c r="P31" s="5" cm="1">
        <f t="array" ref="P31">IF($I$2="Открытый тариф",INDEX(GRID!$B$4:$U$15,MATCH(P$7,GRID!$A$4:$A$15,0),MATCH(1,($U$2=GRID!$B$1:$U$1)*(КАЛЕНДАРЬ!F26=GRID!$B$3:$U$3),0)),
INDEX(GRID!$B$4:$U$15,MATCH(P$7,GRID!$A$4:$A$15,0),MATCH(1,($U$2=GRID!$B$1:$U$1)*(КАЛЕНДАРЬ!F26=GRID!$B$3:$U$3),0))*(1-GRID!$H$34))</f>
        <v>158000</v>
      </c>
      <c r="Q31" s="5" cm="1">
        <f t="array" ref="Q31">IF($I$2="Открытый тариф",INDEX(GRID!$B$4:$U$15,MATCH(Q$7,GRID!$A$4:$A$15,0),MATCH(1,($U$2=GRID!$B$1:$U$1)*(КАЛЕНДАРЬ!F26=GRID!$B$3:$U$3),0)),
INDEX(GRID!$B$4:$U$15,MATCH(Q$7,GRID!$A$4:$A$15,0),MATCH(1,($U$2=GRID!$B$1:$U$1)*(КАЛЕНДАРЬ!F26=GRID!$B$3:$U$3),0))*(1-GRID!$H$34))</f>
        <v>185500</v>
      </c>
      <c r="R31" s="5" cm="1">
        <f t="array" ref="R31">IF($I$2="Открытый тариф",INDEX(GRID!$B$18:$U$29,MATCH(R$7,GRID!$A$18:$A$29,0),MATCH(1,($U$2=GRID!$B$1:$U$1)*(КАЛЕНДАРЬ!F26=GRID!$B$3:$U$3),0)),
INDEX(GRID!$B$18:$U$29,MATCH(R$7,GRID!$A$18:$A$29,0),MATCH(1,($U$2=GRID!$B$1:$U$1)*(КАЛЕНДАРЬ!F26=GRID!$B$3:$U$3),0))*(1-GRID!$H$34))</f>
        <v>211300</v>
      </c>
      <c r="S31" s="5" cm="1">
        <f t="array" ref="S31">IF($I$2="Открытый тариф",INDEX(GRID!$B$4:$U$15,MATCH(S$7,GRID!$A$4:$A$15,0),MATCH(1,($U$2=GRID!$B$1:$U$1)*(КАЛЕНДАРЬ!F26=GRID!$B$3:$U$3),0)),
INDEX(GRID!$B$4:$U$15,MATCH(S$7,GRID!$A$4:$A$15,0),MATCH(1,($U$2=GRID!$B$1:$U$1)*(КАЛЕНДАРЬ!F26=GRID!$B$3:$U$3),0))*(1-GRID!$H$34))</f>
        <v>533500</v>
      </c>
      <c r="T31" s="5" cm="1">
        <f t="array" ref="T31">IF($I$2="Открытый тариф",INDEX(GRID!$B$4:$U$15,MATCH(T$7,GRID!$A$4:$A$15,0),MATCH(1,($U$2=GRID!$B$1:$U$1)*(КАЛЕНДАРЬ!F26=GRID!$B$3:$U$3),0)),
INDEX(GRID!$B$4:$U$15,MATCH(T$7,GRID!$A$4:$A$15,0),MATCH(1,($U$2=GRID!$B$1:$U$1)*(КАЛЕНДАРЬ!F26=GRID!$B$3:$U$3),0))*(1-GRID!$H$34))</f>
        <v>651900</v>
      </c>
    </row>
    <row r="32" spans="1:20" hidden="1">
      <c r="A32" s="108" t="s">
        <v>12</v>
      </c>
      <c r="B32" s="109">
        <v>24</v>
      </c>
      <c r="C32" s="5" cm="1">
        <f t="array" ref="C32">IF($I$2="Открытый тариф",INDEX(GRID!$B$4:$U$15,MATCH(C$7,GRID!$A$4:$A$15,0),MATCH(1,($U$2=GRID!$B$1:$U$1)*(КАЛЕНДАРЬ!F27=GRID!$B$3:$U$3),0)),
INDEX(GRID!$B$4:$U$15,MATCH(C$7,GRID!$A$4:$A$15,0),MATCH(1,($U$2=GRID!$B$1:$U$1)*(КАЛЕНДАРЬ!F27=GRID!$B$3:$U$3),0))*(1-GRID!$H$34))</f>
        <v>30200.000000000004</v>
      </c>
      <c r="D32" s="5" cm="1">
        <f t="array" ref="D32">IF($I$2="Открытый тариф",INDEX(GRID!$B$18:$U$29,MATCH(C$7,GRID!$A$18:$A$29,0),MATCH(1,($U$2=GRID!$B$1:$U$1)*(КАЛЕНДАРЬ!F27=GRID!$B$3:$U$3),0)),
INDEX(GRID!$B$18:$U$29,MATCH(C$7,GRID!$A$18:$A$29,0),MATCH(1,($U$2=GRID!$B$1:$U$1)*(КАЛЕНДАРЬ!F27=GRID!$B$3:$U$3),0))*(1-GRID!$H$34))</f>
        <v>35200</v>
      </c>
      <c r="E32" s="5" cm="1">
        <f t="array" ref="E32">IF($I$2="Открытый тариф",INDEX(GRID!$B$4:$U$15,MATCH(E$7,GRID!$A$4:$A$15,0),MATCH(1,($U$2=GRID!$B$1:$U$1)*(КАЛЕНДАРЬ!F27=GRID!$B$3:$U$3),0)),
INDEX(GRID!$B$4:$U$15,MATCH(E$7,GRID!$A$4:$A$15,0),MATCH(1,($U$2=GRID!$B$1:$U$1)*(КАЛЕНДАРЬ!F27=GRID!$B$3:$U$3),0))*(1-GRID!$H$34))</f>
        <v>36300</v>
      </c>
      <c r="F32" s="5" cm="1">
        <f t="array" ref="F32">IF($I$2="Открытый тариф",INDEX(GRID!$B$18:$U$29,MATCH(E$7,GRID!$A$18:$A$29,0),MATCH(1,($U$2=GRID!$B$1:$U$1)*(КАЛЕНДАРЬ!F27=GRID!$B$3:$U$3),0)),
INDEX(GRID!$B$18:$U$29,MATCH(E$7,GRID!$A$18:$A$29,0),MATCH(1,($U$2=GRID!$B$1:$U$1)*(КАЛЕНДАРЬ!F27=GRID!$B$3:$U$3),0))*(1-GRID!$H$34))</f>
        <v>41300</v>
      </c>
      <c r="G32" s="5" cm="1">
        <f t="array" ref="G32">IF($I$2="Открытый тариф",INDEX(GRID!$B$4:$U$15,MATCH(G$7,GRID!$A$4:$A$15,0),MATCH(1,($U$2=GRID!$B$1:$U$1)*(КАЛЕНДАРЬ!F27=GRID!$B$3:$U$3),0)),
INDEX(GRID!$B$4:$U$15,MATCH(G$7,GRID!$A$4:$A$15,0),MATCH(1,($U$2=GRID!$B$1:$U$1)*(КАЛЕНДАРЬ!F27=GRID!$B$3:$U$3),0))*(1-GRID!$H$34))</f>
        <v>42500</v>
      </c>
      <c r="H32" s="5" cm="1">
        <f t="array" ref="H32">IF($I$2="Открытый тариф",INDEX(GRID!$B$18:$U$29,MATCH(G$7,GRID!$A$18:$A$29,0),MATCH(1,($U$2=GRID!$B$1:$U$1)*(КАЛЕНДАРЬ!F27=GRID!$B$3:$U$3),0)),
INDEX(GRID!$B$18:$U$29,MATCH(G$7,GRID!$A$18:$A$29,0),MATCH(1,($U$2=GRID!$B$1:$U$1)*(КАЛЕНДАРЬ!F27=GRID!$B$3:$U$3),0))*(1-GRID!$H$34))</f>
        <v>47500</v>
      </c>
      <c r="I32" s="5" cm="1">
        <f t="array" ref="I32">IF($I$2="Открытый тариф",INDEX(GRID!$B$4:$U$15,MATCH(I$7,GRID!$A$4:$A$15,0),MATCH(1,($U$2=GRID!$B$1:$U$1)*(КАЛЕНДАРЬ!F27=GRID!$B$3:$U$3),0)),
INDEX(GRID!$B$4:$U$15,MATCH(I$7,GRID!$A$4:$A$15,0),MATCH(1,($U$2=GRID!$B$1:$U$1)*(КАЛЕНДАРЬ!F27=GRID!$B$3:$U$3),0))*(1-GRID!$H$34))</f>
        <v>47400</v>
      </c>
      <c r="J32" s="5" cm="1">
        <f t="array" ref="J32">IF($I$2="Открытый тариф",INDEX(GRID!$B$18:$U$29,MATCH(I$7,GRID!$A$18:$A$29,0),MATCH(1,($U$2=GRID!$B$1:$U$1)*(КАЛЕНДАРЬ!F27=GRID!$B$3:$U$3),0)),
INDEX(GRID!$B$18:$U$29,MATCH(I$7,GRID!$A$18:$A$29,0),MATCH(1,($U$2=GRID!$B$1:$U$1)*(КАЛЕНДАРЬ!F27=GRID!$B$3:$U$3),0))*(1-GRID!$H$34))</f>
        <v>52400</v>
      </c>
      <c r="K32" s="5" cm="1">
        <f t="array" ref="K32">IF($I$2="Открытый тариф",INDEX(GRID!$B$4:$U$15,MATCH(K$7,GRID!$A$4:$A$15,0),MATCH(1,($U$2=GRID!$B$1:$U$1)*(КАЛЕНДАРЬ!F27=GRID!$B$3:$U$3),0)),
INDEX(GRID!$B$4:$U$15,MATCH(K$7,GRID!$A$4:$A$15,0),MATCH(1,($U$2=GRID!$B$1:$U$1)*(КАЛЕНДАРЬ!F27=GRID!$B$3:$U$3),0))*(1-GRID!$H$34))</f>
        <v>53300</v>
      </c>
      <c r="L32" s="5" cm="1">
        <f t="array" ref="L32">IF($I$2="Открытый тариф",INDEX(GRID!$B$18:$U$29,MATCH(K$7,GRID!$A$18:$A$29,0),MATCH(1,($U$2=GRID!$B$1:$U$1)*(КАЛЕНДАРЬ!F27=GRID!$B$3:$U$3),0)),
INDEX(GRID!$B$18:$U$29,MATCH(K$7,GRID!$A$18:$A$29,0),MATCH(1,($U$2=GRID!$B$1:$U$1)*(КАЛЕНДАРЬ!F27=GRID!$B$3:$U$3),0))*(1-GRID!$H$34))</f>
        <v>58300</v>
      </c>
      <c r="M32" s="5" cm="1">
        <f t="array" ref="M32">IF($I$2="Открытый тариф",INDEX(GRID!$B$4:$U$15,MATCH(M$7,GRID!$A$4:$A$15,0),MATCH(1,($U$2=GRID!$B$1:$U$1)*(КАЛЕНДАРЬ!F27=GRID!$B$3:$U$3),0)),
INDEX(GRID!$B$4:$U$15,MATCH(M$7,GRID!$A$4:$A$15,0),MATCH(1,($U$2=GRID!$B$1:$U$1)*(КАЛЕНДАРЬ!F27=GRID!$B$3:$U$3),0))*(1-GRID!$H$34))</f>
        <v>74000</v>
      </c>
      <c r="N32" s="5" cm="1">
        <f t="array" ref="N32">IF($I$2="Открытый тариф",INDEX(GRID!$B$18:$U$29,MATCH(M$7,GRID!$A$18:$A$29,0),MATCH(1,($U$2=GRID!$B$1:$U$1)*(КАЛЕНДАРЬ!F27=GRID!$B$3:$U$3),0)),
INDEX(GRID!$B$18:$U$29,MATCH(M$7,GRID!$A$18:$A$29,0),MATCH(1,($U$2=GRID!$B$1:$U$1)*(КАЛЕНДАРЬ!F27=GRID!$B$3:$U$3),0))*(1-GRID!$H$34))</f>
        <v>79000</v>
      </c>
      <c r="O32" s="5" cm="1">
        <f t="array" ref="O32">IF($I$2="Открытый тариф",INDEX(GRID!$B$4:$U$15,MATCH(O$7,GRID!$A$4:$A$15,0),MATCH(1,($U$2=GRID!$B$1:$U$1)*(КАЛЕНДАРЬ!F27=GRID!$B$3:$U$3),0)),
INDEX(GRID!$B$4:$U$15,MATCH(O$7,GRID!$A$4:$A$15,0),MATCH(1,($U$2=GRID!$B$1:$U$1)*(КАЛЕНДАРЬ!F27=GRID!$B$3:$U$3),0))*(1-GRID!$H$34))</f>
        <v>108800</v>
      </c>
      <c r="P32" s="5" cm="1">
        <f t="array" ref="P32">IF($I$2="Открытый тариф",INDEX(GRID!$B$4:$U$15,MATCH(P$7,GRID!$A$4:$A$15,0),MATCH(1,($U$2=GRID!$B$1:$U$1)*(КАЛЕНДАРЬ!F27=GRID!$B$3:$U$3),0)),
INDEX(GRID!$B$4:$U$15,MATCH(P$7,GRID!$A$4:$A$15,0),MATCH(1,($U$2=GRID!$B$1:$U$1)*(КАЛЕНДАРЬ!F27=GRID!$B$3:$U$3),0))*(1-GRID!$H$34))</f>
        <v>151400</v>
      </c>
      <c r="Q32" s="5" cm="1">
        <f t="array" ref="Q32">IF($I$2="Открытый тариф",INDEX(GRID!$B$4:$U$15,MATCH(Q$7,GRID!$A$4:$A$15,0),MATCH(1,($U$2=GRID!$B$1:$U$1)*(КАЛЕНДАРЬ!F27=GRID!$B$3:$U$3),0)),
INDEX(GRID!$B$4:$U$15,MATCH(Q$7,GRID!$A$4:$A$15,0),MATCH(1,($U$2=GRID!$B$1:$U$1)*(КАЛЕНДАРЬ!F27=GRID!$B$3:$U$3),0))*(1-GRID!$H$34))</f>
        <v>177900</v>
      </c>
      <c r="R32" s="5" cm="1">
        <f t="array" ref="R32">IF($I$2="Открытый тариф",INDEX(GRID!$B$18:$U$29,MATCH(R$7,GRID!$A$18:$A$29,0),MATCH(1,($U$2=GRID!$B$1:$U$1)*(КАЛЕНДАРЬ!F27=GRID!$B$3:$U$3),0)),
INDEX(GRID!$B$18:$U$29,MATCH(R$7,GRID!$A$18:$A$29,0),MATCH(1,($U$2=GRID!$B$1:$U$1)*(КАЛЕНДАРЬ!F27=GRID!$B$3:$U$3),0))*(1-GRID!$H$34))</f>
        <v>202400</v>
      </c>
      <c r="S32" s="5" cm="1">
        <f t="array" ref="S32">IF($I$2="Открытый тариф",INDEX(GRID!$B$4:$U$15,MATCH(S$7,GRID!$A$4:$A$15,0),MATCH(1,($U$2=GRID!$B$1:$U$1)*(КАЛЕНДАРЬ!F27=GRID!$B$3:$U$3),0)),
INDEX(GRID!$B$4:$U$15,MATCH(S$7,GRID!$A$4:$A$15,0),MATCH(1,($U$2=GRID!$B$1:$U$1)*(КАЛЕНДАРЬ!F27=GRID!$B$3:$U$3),0))*(1-GRID!$H$34))</f>
        <v>507400</v>
      </c>
      <c r="T32" s="5" cm="1">
        <f t="array" ref="T32">IF($I$2="Открытый тариф",INDEX(GRID!$B$4:$U$15,MATCH(T$7,GRID!$A$4:$A$15,0),MATCH(1,($U$2=GRID!$B$1:$U$1)*(КАЛЕНДАРЬ!F27=GRID!$B$3:$U$3),0)),
INDEX(GRID!$B$4:$U$15,MATCH(T$7,GRID!$A$4:$A$15,0),MATCH(1,($U$2=GRID!$B$1:$U$1)*(КАЛЕНДАРЬ!F27=GRID!$B$3:$U$3),0))*(1-GRID!$H$34))</f>
        <v>617900</v>
      </c>
    </row>
    <row r="33" spans="1:20" hidden="1">
      <c r="A33" s="108" t="s">
        <v>13</v>
      </c>
      <c r="B33" s="109">
        <v>25</v>
      </c>
      <c r="C33" s="5" cm="1">
        <f t="array" ref="C33">IF($I$2="Открытый тариф",INDEX(GRID!$B$4:$U$15,MATCH(C$7,GRID!$A$4:$A$15,0),MATCH(1,($U$2=GRID!$B$1:$U$1)*(КАЛЕНДАРЬ!F28=GRID!$B$3:$U$3),0)),
INDEX(GRID!$B$4:$U$15,MATCH(C$7,GRID!$A$4:$A$15,0),MATCH(1,($U$2=GRID!$B$1:$U$1)*(КАЛЕНДАРЬ!F28=GRID!$B$3:$U$3),0))*(1-GRID!$H$34))</f>
        <v>30200.000000000004</v>
      </c>
      <c r="D33" s="5" cm="1">
        <f t="array" ref="D33">IF($I$2="Открытый тариф",INDEX(GRID!$B$18:$U$29,MATCH(C$7,GRID!$A$18:$A$29,0),MATCH(1,($U$2=GRID!$B$1:$U$1)*(КАЛЕНДАРЬ!F28=GRID!$B$3:$U$3),0)),
INDEX(GRID!$B$18:$U$29,MATCH(C$7,GRID!$A$18:$A$29,0),MATCH(1,($U$2=GRID!$B$1:$U$1)*(КАЛЕНДАРЬ!F28=GRID!$B$3:$U$3),0))*(1-GRID!$H$34))</f>
        <v>35200</v>
      </c>
      <c r="E33" s="5" cm="1">
        <f t="array" ref="E33">IF($I$2="Открытый тариф",INDEX(GRID!$B$4:$U$15,MATCH(E$7,GRID!$A$4:$A$15,0),MATCH(1,($U$2=GRID!$B$1:$U$1)*(КАЛЕНДАРЬ!F28=GRID!$B$3:$U$3),0)),
INDEX(GRID!$B$4:$U$15,MATCH(E$7,GRID!$A$4:$A$15,0),MATCH(1,($U$2=GRID!$B$1:$U$1)*(КАЛЕНДАРЬ!F28=GRID!$B$3:$U$3),0))*(1-GRID!$H$34))</f>
        <v>36300</v>
      </c>
      <c r="F33" s="5" cm="1">
        <f t="array" ref="F33">IF($I$2="Открытый тариф",INDEX(GRID!$B$18:$U$29,MATCH(E$7,GRID!$A$18:$A$29,0),MATCH(1,($U$2=GRID!$B$1:$U$1)*(КАЛЕНДАРЬ!F28=GRID!$B$3:$U$3),0)),
INDEX(GRID!$B$18:$U$29,MATCH(E$7,GRID!$A$18:$A$29,0),MATCH(1,($U$2=GRID!$B$1:$U$1)*(КАЛЕНДАРЬ!F28=GRID!$B$3:$U$3),0))*(1-GRID!$H$34))</f>
        <v>41300</v>
      </c>
      <c r="G33" s="5" cm="1">
        <f t="array" ref="G33">IF($I$2="Открытый тариф",INDEX(GRID!$B$4:$U$15,MATCH(G$7,GRID!$A$4:$A$15,0),MATCH(1,($U$2=GRID!$B$1:$U$1)*(КАЛЕНДАРЬ!F28=GRID!$B$3:$U$3),0)),
INDEX(GRID!$B$4:$U$15,MATCH(G$7,GRID!$A$4:$A$15,0),MATCH(1,($U$2=GRID!$B$1:$U$1)*(КАЛЕНДАРЬ!F28=GRID!$B$3:$U$3),0))*(1-GRID!$H$34))</f>
        <v>42500</v>
      </c>
      <c r="H33" s="5" cm="1">
        <f t="array" ref="H33">IF($I$2="Открытый тариф",INDEX(GRID!$B$18:$U$29,MATCH(G$7,GRID!$A$18:$A$29,0),MATCH(1,($U$2=GRID!$B$1:$U$1)*(КАЛЕНДАРЬ!F28=GRID!$B$3:$U$3),0)),
INDEX(GRID!$B$18:$U$29,MATCH(G$7,GRID!$A$18:$A$29,0),MATCH(1,($U$2=GRID!$B$1:$U$1)*(КАЛЕНДАРЬ!F28=GRID!$B$3:$U$3),0))*(1-GRID!$H$34))</f>
        <v>47500</v>
      </c>
      <c r="I33" s="5" cm="1">
        <f t="array" ref="I33">IF($I$2="Открытый тариф",INDEX(GRID!$B$4:$U$15,MATCH(I$7,GRID!$A$4:$A$15,0),MATCH(1,($U$2=GRID!$B$1:$U$1)*(КАЛЕНДАРЬ!F28=GRID!$B$3:$U$3),0)),
INDEX(GRID!$B$4:$U$15,MATCH(I$7,GRID!$A$4:$A$15,0),MATCH(1,($U$2=GRID!$B$1:$U$1)*(КАЛЕНДАРЬ!F28=GRID!$B$3:$U$3),0))*(1-GRID!$H$34))</f>
        <v>47400</v>
      </c>
      <c r="J33" s="5" cm="1">
        <f t="array" ref="J33">IF($I$2="Открытый тариф",INDEX(GRID!$B$18:$U$29,MATCH(I$7,GRID!$A$18:$A$29,0),MATCH(1,($U$2=GRID!$B$1:$U$1)*(КАЛЕНДАРЬ!F28=GRID!$B$3:$U$3),0)),
INDEX(GRID!$B$18:$U$29,MATCH(I$7,GRID!$A$18:$A$29,0),MATCH(1,($U$2=GRID!$B$1:$U$1)*(КАЛЕНДАРЬ!F28=GRID!$B$3:$U$3),0))*(1-GRID!$H$34))</f>
        <v>52400</v>
      </c>
      <c r="K33" s="5" cm="1">
        <f t="array" ref="K33">IF($I$2="Открытый тариф",INDEX(GRID!$B$4:$U$15,MATCH(K$7,GRID!$A$4:$A$15,0),MATCH(1,($U$2=GRID!$B$1:$U$1)*(КАЛЕНДАРЬ!F28=GRID!$B$3:$U$3),0)),
INDEX(GRID!$B$4:$U$15,MATCH(K$7,GRID!$A$4:$A$15,0),MATCH(1,($U$2=GRID!$B$1:$U$1)*(КАЛЕНДАРЬ!F28=GRID!$B$3:$U$3),0))*(1-GRID!$H$34))</f>
        <v>53300</v>
      </c>
      <c r="L33" s="5" cm="1">
        <f t="array" ref="L33">IF($I$2="Открытый тариф",INDEX(GRID!$B$18:$U$29,MATCH(K$7,GRID!$A$18:$A$29,0),MATCH(1,($U$2=GRID!$B$1:$U$1)*(КАЛЕНДАРЬ!F28=GRID!$B$3:$U$3),0)),
INDEX(GRID!$B$18:$U$29,MATCH(K$7,GRID!$A$18:$A$29,0),MATCH(1,($U$2=GRID!$B$1:$U$1)*(КАЛЕНДАРЬ!F28=GRID!$B$3:$U$3),0))*(1-GRID!$H$34))</f>
        <v>58300</v>
      </c>
      <c r="M33" s="5" cm="1">
        <f t="array" ref="M33">IF($I$2="Открытый тариф",INDEX(GRID!$B$4:$U$15,MATCH(M$7,GRID!$A$4:$A$15,0),MATCH(1,($U$2=GRID!$B$1:$U$1)*(КАЛЕНДАРЬ!F28=GRID!$B$3:$U$3),0)),
INDEX(GRID!$B$4:$U$15,MATCH(M$7,GRID!$A$4:$A$15,0),MATCH(1,($U$2=GRID!$B$1:$U$1)*(КАЛЕНДАРЬ!F28=GRID!$B$3:$U$3),0))*(1-GRID!$H$34))</f>
        <v>74000</v>
      </c>
      <c r="N33" s="5" cm="1">
        <f t="array" ref="N33">IF($I$2="Открытый тариф",INDEX(GRID!$B$18:$U$29,MATCH(M$7,GRID!$A$18:$A$29,0),MATCH(1,($U$2=GRID!$B$1:$U$1)*(КАЛЕНДАРЬ!F28=GRID!$B$3:$U$3),0)),
INDEX(GRID!$B$18:$U$29,MATCH(M$7,GRID!$A$18:$A$29,0),MATCH(1,($U$2=GRID!$B$1:$U$1)*(КАЛЕНДАРЬ!F28=GRID!$B$3:$U$3),0))*(1-GRID!$H$34))</f>
        <v>79000</v>
      </c>
      <c r="O33" s="5" cm="1">
        <f t="array" ref="O33">IF($I$2="Открытый тариф",INDEX(GRID!$B$4:$U$15,MATCH(O$7,GRID!$A$4:$A$15,0),MATCH(1,($U$2=GRID!$B$1:$U$1)*(КАЛЕНДАРЬ!F28=GRID!$B$3:$U$3),0)),
INDEX(GRID!$B$4:$U$15,MATCH(O$7,GRID!$A$4:$A$15,0),MATCH(1,($U$2=GRID!$B$1:$U$1)*(КАЛЕНДАРЬ!F28=GRID!$B$3:$U$3),0))*(1-GRID!$H$34))</f>
        <v>108800</v>
      </c>
      <c r="P33" s="5" cm="1">
        <f t="array" ref="P33">IF($I$2="Открытый тариф",INDEX(GRID!$B$4:$U$15,MATCH(P$7,GRID!$A$4:$A$15,0),MATCH(1,($U$2=GRID!$B$1:$U$1)*(КАЛЕНДАРЬ!F28=GRID!$B$3:$U$3),0)),
INDEX(GRID!$B$4:$U$15,MATCH(P$7,GRID!$A$4:$A$15,0),MATCH(1,($U$2=GRID!$B$1:$U$1)*(КАЛЕНДАРЬ!F28=GRID!$B$3:$U$3),0))*(1-GRID!$H$34))</f>
        <v>151400</v>
      </c>
      <c r="Q33" s="5" cm="1">
        <f t="array" ref="Q33">IF($I$2="Открытый тариф",INDEX(GRID!$B$4:$U$15,MATCH(Q$7,GRID!$A$4:$A$15,0),MATCH(1,($U$2=GRID!$B$1:$U$1)*(КАЛЕНДАРЬ!F28=GRID!$B$3:$U$3),0)),
INDEX(GRID!$B$4:$U$15,MATCH(Q$7,GRID!$A$4:$A$15,0),MATCH(1,($U$2=GRID!$B$1:$U$1)*(КАЛЕНДАРЬ!F28=GRID!$B$3:$U$3),0))*(1-GRID!$H$34))</f>
        <v>177900</v>
      </c>
      <c r="R33" s="5" cm="1">
        <f t="array" ref="R33">IF($I$2="Открытый тариф",INDEX(GRID!$B$18:$U$29,MATCH(R$7,GRID!$A$18:$A$29,0),MATCH(1,($U$2=GRID!$B$1:$U$1)*(КАЛЕНДАРЬ!F28=GRID!$B$3:$U$3),0)),
INDEX(GRID!$B$18:$U$29,MATCH(R$7,GRID!$A$18:$A$29,0),MATCH(1,($U$2=GRID!$B$1:$U$1)*(КАЛЕНДАРЬ!F28=GRID!$B$3:$U$3),0))*(1-GRID!$H$34))</f>
        <v>202400</v>
      </c>
      <c r="S33" s="5" cm="1">
        <f t="array" ref="S33">IF($I$2="Открытый тариф",INDEX(GRID!$B$4:$U$15,MATCH(S$7,GRID!$A$4:$A$15,0),MATCH(1,($U$2=GRID!$B$1:$U$1)*(КАЛЕНДАРЬ!F28=GRID!$B$3:$U$3),0)),
INDEX(GRID!$B$4:$U$15,MATCH(S$7,GRID!$A$4:$A$15,0),MATCH(1,($U$2=GRID!$B$1:$U$1)*(КАЛЕНДАРЬ!F28=GRID!$B$3:$U$3),0))*(1-GRID!$H$34))</f>
        <v>507400</v>
      </c>
      <c r="T33" s="5" cm="1">
        <f t="array" ref="T33">IF($I$2="Открытый тариф",INDEX(GRID!$B$4:$U$15,MATCH(T$7,GRID!$A$4:$A$15,0),MATCH(1,($U$2=GRID!$B$1:$U$1)*(КАЛЕНДАРЬ!F28=GRID!$B$3:$U$3),0)),
INDEX(GRID!$B$4:$U$15,MATCH(T$7,GRID!$A$4:$A$15,0),MATCH(1,($U$2=GRID!$B$1:$U$1)*(КАЛЕНДАРЬ!F28=GRID!$B$3:$U$3),0))*(1-GRID!$H$34))</f>
        <v>617900</v>
      </c>
    </row>
    <row r="34" spans="1:20" hidden="1">
      <c r="A34" s="108" t="s">
        <v>14</v>
      </c>
      <c r="B34" s="109">
        <v>26</v>
      </c>
      <c r="C34" s="5" cm="1">
        <f t="array" ref="C34">IF($I$2="Открытый тариф",INDEX(GRID!$B$4:$U$15,MATCH(C$7,GRID!$A$4:$A$15,0),MATCH(1,($U$2=GRID!$B$1:$U$1)*(КАЛЕНДАРЬ!F29=GRID!$B$3:$U$3),0)),
INDEX(GRID!$B$4:$U$15,MATCH(C$7,GRID!$A$4:$A$15,0),MATCH(1,($U$2=GRID!$B$1:$U$1)*(КАЛЕНДАРЬ!F29=GRID!$B$3:$U$3),0))*(1-GRID!$H$34))</f>
        <v>30200.000000000004</v>
      </c>
      <c r="D34" s="5" cm="1">
        <f t="array" ref="D34">IF($I$2="Открытый тариф",INDEX(GRID!$B$18:$U$29,MATCH(C$7,GRID!$A$18:$A$29,0),MATCH(1,($U$2=GRID!$B$1:$U$1)*(КАЛЕНДАРЬ!F29=GRID!$B$3:$U$3),0)),
INDEX(GRID!$B$18:$U$29,MATCH(C$7,GRID!$A$18:$A$29,0),MATCH(1,($U$2=GRID!$B$1:$U$1)*(КАЛЕНДАРЬ!F29=GRID!$B$3:$U$3),0))*(1-GRID!$H$34))</f>
        <v>35200</v>
      </c>
      <c r="E34" s="5" cm="1">
        <f t="array" ref="E34">IF($I$2="Открытый тариф",INDEX(GRID!$B$4:$U$15,MATCH(E$7,GRID!$A$4:$A$15,0),MATCH(1,($U$2=GRID!$B$1:$U$1)*(КАЛЕНДАРЬ!F29=GRID!$B$3:$U$3),0)),
INDEX(GRID!$B$4:$U$15,MATCH(E$7,GRID!$A$4:$A$15,0),MATCH(1,($U$2=GRID!$B$1:$U$1)*(КАЛЕНДАРЬ!F29=GRID!$B$3:$U$3),0))*(1-GRID!$H$34))</f>
        <v>36300</v>
      </c>
      <c r="F34" s="5" cm="1">
        <f t="array" ref="F34">IF($I$2="Открытый тариф",INDEX(GRID!$B$18:$U$29,MATCH(E$7,GRID!$A$18:$A$29,0),MATCH(1,($U$2=GRID!$B$1:$U$1)*(КАЛЕНДАРЬ!F29=GRID!$B$3:$U$3),0)),
INDEX(GRID!$B$18:$U$29,MATCH(E$7,GRID!$A$18:$A$29,0),MATCH(1,($U$2=GRID!$B$1:$U$1)*(КАЛЕНДАРЬ!F29=GRID!$B$3:$U$3),0))*(1-GRID!$H$34))</f>
        <v>41300</v>
      </c>
      <c r="G34" s="5" cm="1">
        <f t="array" ref="G34">IF($I$2="Открытый тариф",INDEX(GRID!$B$4:$U$15,MATCH(G$7,GRID!$A$4:$A$15,0),MATCH(1,($U$2=GRID!$B$1:$U$1)*(КАЛЕНДАРЬ!F29=GRID!$B$3:$U$3),0)),
INDEX(GRID!$B$4:$U$15,MATCH(G$7,GRID!$A$4:$A$15,0),MATCH(1,($U$2=GRID!$B$1:$U$1)*(КАЛЕНДАРЬ!F29=GRID!$B$3:$U$3),0))*(1-GRID!$H$34))</f>
        <v>42500</v>
      </c>
      <c r="H34" s="5" cm="1">
        <f t="array" ref="H34">IF($I$2="Открытый тариф",INDEX(GRID!$B$18:$U$29,MATCH(G$7,GRID!$A$18:$A$29,0),MATCH(1,($U$2=GRID!$B$1:$U$1)*(КАЛЕНДАРЬ!F29=GRID!$B$3:$U$3),0)),
INDEX(GRID!$B$18:$U$29,MATCH(G$7,GRID!$A$18:$A$29,0),MATCH(1,($U$2=GRID!$B$1:$U$1)*(КАЛЕНДАРЬ!F29=GRID!$B$3:$U$3),0))*(1-GRID!$H$34))</f>
        <v>47500</v>
      </c>
      <c r="I34" s="5" cm="1">
        <f t="array" ref="I34">IF($I$2="Открытый тариф",INDEX(GRID!$B$4:$U$15,MATCH(I$7,GRID!$A$4:$A$15,0),MATCH(1,($U$2=GRID!$B$1:$U$1)*(КАЛЕНДАРЬ!F29=GRID!$B$3:$U$3),0)),
INDEX(GRID!$B$4:$U$15,MATCH(I$7,GRID!$A$4:$A$15,0),MATCH(1,($U$2=GRID!$B$1:$U$1)*(КАЛЕНДАРЬ!F29=GRID!$B$3:$U$3),0))*(1-GRID!$H$34))</f>
        <v>47400</v>
      </c>
      <c r="J34" s="5" cm="1">
        <f t="array" ref="J34">IF($I$2="Открытый тариф",INDEX(GRID!$B$18:$U$29,MATCH(I$7,GRID!$A$18:$A$29,0),MATCH(1,($U$2=GRID!$B$1:$U$1)*(КАЛЕНДАРЬ!F29=GRID!$B$3:$U$3),0)),
INDEX(GRID!$B$18:$U$29,MATCH(I$7,GRID!$A$18:$A$29,0),MATCH(1,($U$2=GRID!$B$1:$U$1)*(КАЛЕНДАРЬ!F29=GRID!$B$3:$U$3),0))*(1-GRID!$H$34))</f>
        <v>52400</v>
      </c>
      <c r="K34" s="5" cm="1">
        <f t="array" ref="K34">IF($I$2="Открытый тариф",INDEX(GRID!$B$4:$U$15,MATCH(K$7,GRID!$A$4:$A$15,0),MATCH(1,($U$2=GRID!$B$1:$U$1)*(КАЛЕНДАРЬ!F29=GRID!$B$3:$U$3),0)),
INDEX(GRID!$B$4:$U$15,MATCH(K$7,GRID!$A$4:$A$15,0),MATCH(1,($U$2=GRID!$B$1:$U$1)*(КАЛЕНДАРЬ!F29=GRID!$B$3:$U$3),0))*(1-GRID!$H$34))</f>
        <v>53300</v>
      </c>
      <c r="L34" s="5" cm="1">
        <f t="array" ref="L34">IF($I$2="Открытый тариф",INDEX(GRID!$B$18:$U$29,MATCH(K$7,GRID!$A$18:$A$29,0),MATCH(1,($U$2=GRID!$B$1:$U$1)*(КАЛЕНДАРЬ!F29=GRID!$B$3:$U$3),0)),
INDEX(GRID!$B$18:$U$29,MATCH(K$7,GRID!$A$18:$A$29,0),MATCH(1,($U$2=GRID!$B$1:$U$1)*(КАЛЕНДАРЬ!F29=GRID!$B$3:$U$3),0))*(1-GRID!$H$34))</f>
        <v>58300</v>
      </c>
      <c r="M34" s="5" cm="1">
        <f t="array" ref="M34">IF($I$2="Открытый тариф",INDEX(GRID!$B$4:$U$15,MATCH(M$7,GRID!$A$4:$A$15,0),MATCH(1,($U$2=GRID!$B$1:$U$1)*(КАЛЕНДАРЬ!F29=GRID!$B$3:$U$3),0)),
INDEX(GRID!$B$4:$U$15,MATCH(M$7,GRID!$A$4:$A$15,0),MATCH(1,($U$2=GRID!$B$1:$U$1)*(КАЛЕНДАРЬ!F29=GRID!$B$3:$U$3),0))*(1-GRID!$H$34))</f>
        <v>74000</v>
      </c>
      <c r="N34" s="5" cm="1">
        <f t="array" ref="N34">IF($I$2="Открытый тариф",INDEX(GRID!$B$18:$U$29,MATCH(M$7,GRID!$A$18:$A$29,0),MATCH(1,($U$2=GRID!$B$1:$U$1)*(КАЛЕНДАРЬ!F29=GRID!$B$3:$U$3),0)),
INDEX(GRID!$B$18:$U$29,MATCH(M$7,GRID!$A$18:$A$29,0),MATCH(1,($U$2=GRID!$B$1:$U$1)*(КАЛЕНДАРЬ!F29=GRID!$B$3:$U$3),0))*(1-GRID!$H$34))</f>
        <v>79000</v>
      </c>
      <c r="O34" s="5" cm="1">
        <f t="array" ref="O34">IF($I$2="Открытый тариф",INDEX(GRID!$B$4:$U$15,MATCH(O$7,GRID!$A$4:$A$15,0),MATCH(1,($U$2=GRID!$B$1:$U$1)*(КАЛЕНДАРЬ!F29=GRID!$B$3:$U$3),0)),
INDEX(GRID!$B$4:$U$15,MATCH(O$7,GRID!$A$4:$A$15,0),MATCH(1,($U$2=GRID!$B$1:$U$1)*(КАЛЕНДАРЬ!F29=GRID!$B$3:$U$3),0))*(1-GRID!$H$34))</f>
        <v>108800</v>
      </c>
      <c r="P34" s="5" cm="1">
        <f t="array" ref="P34">IF($I$2="Открытый тариф",INDEX(GRID!$B$4:$U$15,MATCH(P$7,GRID!$A$4:$A$15,0),MATCH(1,($U$2=GRID!$B$1:$U$1)*(КАЛЕНДАРЬ!F29=GRID!$B$3:$U$3),0)),
INDEX(GRID!$B$4:$U$15,MATCH(P$7,GRID!$A$4:$A$15,0),MATCH(1,($U$2=GRID!$B$1:$U$1)*(КАЛЕНДАРЬ!F29=GRID!$B$3:$U$3),0))*(1-GRID!$H$34))</f>
        <v>151400</v>
      </c>
      <c r="Q34" s="5" cm="1">
        <f t="array" ref="Q34">IF($I$2="Открытый тариф",INDEX(GRID!$B$4:$U$15,MATCH(Q$7,GRID!$A$4:$A$15,0),MATCH(1,($U$2=GRID!$B$1:$U$1)*(КАЛЕНДАРЬ!F29=GRID!$B$3:$U$3),0)),
INDEX(GRID!$B$4:$U$15,MATCH(Q$7,GRID!$A$4:$A$15,0),MATCH(1,($U$2=GRID!$B$1:$U$1)*(КАЛЕНДАРЬ!F29=GRID!$B$3:$U$3),0))*(1-GRID!$H$34))</f>
        <v>177900</v>
      </c>
      <c r="R34" s="5" cm="1">
        <f t="array" ref="R34">IF($I$2="Открытый тариф",INDEX(GRID!$B$18:$U$29,MATCH(R$7,GRID!$A$18:$A$29,0),MATCH(1,($U$2=GRID!$B$1:$U$1)*(КАЛЕНДАРЬ!F29=GRID!$B$3:$U$3),0)),
INDEX(GRID!$B$18:$U$29,MATCH(R$7,GRID!$A$18:$A$29,0),MATCH(1,($U$2=GRID!$B$1:$U$1)*(КАЛЕНДАРЬ!F29=GRID!$B$3:$U$3),0))*(1-GRID!$H$34))</f>
        <v>202400</v>
      </c>
      <c r="S34" s="5" cm="1">
        <f t="array" ref="S34">IF($I$2="Открытый тариф",INDEX(GRID!$B$4:$U$15,MATCH(S$7,GRID!$A$4:$A$15,0),MATCH(1,($U$2=GRID!$B$1:$U$1)*(КАЛЕНДАРЬ!F29=GRID!$B$3:$U$3),0)),
INDEX(GRID!$B$4:$U$15,MATCH(S$7,GRID!$A$4:$A$15,0),MATCH(1,($U$2=GRID!$B$1:$U$1)*(КАЛЕНДАРЬ!F29=GRID!$B$3:$U$3),0))*(1-GRID!$H$34))</f>
        <v>507400</v>
      </c>
      <c r="T34" s="5" cm="1">
        <f t="array" ref="T34">IF($I$2="Открытый тариф",INDEX(GRID!$B$4:$U$15,MATCH(T$7,GRID!$A$4:$A$15,0),MATCH(1,($U$2=GRID!$B$1:$U$1)*(КАЛЕНДАРЬ!F29=GRID!$B$3:$U$3),0)),
INDEX(GRID!$B$4:$U$15,MATCH(T$7,GRID!$A$4:$A$15,0),MATCH(1,($U$2=GRID!$B$1:$U$1)*(КАЛЕНДАРЬ!F29=GRID!$B$3:$U$3),0))*(1-GRID!$H$34))</f>
        <v>617900</v>
      </c>
    </row>
    <row r="35" spans="1:20" hidden="1">
      <c r="A35" s="108" t="s">
        <v>15</v>
      </c>
      <c r="B35" s="109">
        <v>27</v>
      </c>
      <c r="C35" s="5" cm="1">
        <f t="array" ref="C35">IF($I$2="Открытый тариф",INDEX(GRID!$B$4:$U$15,MATCH(C$7,GRID!$A$4:$A$15,0),MATCH(1,($U$2=GRID!$B$1:$U$1)*(КАЛЕНДАРЬ!F30=GRID!$B$3:$U$3),0)),
INDEX(GRID!$B$4:$U$15,MATCH(C$7,GRID!$A$4:$A$15,0),MATCH(1,($U$2=GRID!$B$1:$U$1)*(КАЛЕНДАРЬ!F30=GRID!$B$3:$U$3),0))*(1-GRID!$H$34))</f>
        <v>30200.000000000004</v>
      </c>
      <c r="D35" s="5" cm="1">
        <f t="array" ref="D35">IF($I$2="Открытый тариф",INDEX(GRID!$B$18:$U$29,MATCH(C$7,GRID!$A$18:$A$29,0),MATCH(1,($U$2=GRID!$B$1:$U$1)*(КАЛЕНДАРЬ!F30=GRID!$B$3:$U$3),0)),
INDEX(GRID!$B$18:$U$29,MATCH(C$7,GRID!$A$18:$A$29,0),MATCH(1,($U$2=GRID!$B$1:$U$1)*(КАЛЕНДАРЬ!F30=GRID!$B$3:$U$3),0))*(1-GRID!$H$34))</f>
        <v>35200</v>
      </c>
      <c r="E35" s="5" cm="1">
        <f t="array" ref="E35">IF($I$2="Открытый тариф",INDEX(GRID!$B$4:$U$15,MATCH(E$7,GRID!$A$4:$A$15,0),MATCH(1,($U$2=GRID!$B$1:$U$1)*(КАЛЕНДАРЬ!F30=GRID!$B$3:$U$3),0)),
INDEX(GRID!$B$4:$U$15,MATCH(E$7,GRID!$A$4:$A$15,0),MATCH(1,($U$2=GRID!$B$1:$U$1)*(КАЛЕНДАРЬ!F30=GRID!$B$3:$U$3),0))*(1-GRID!$H$34))</f>
        <v>36300</v>
      </c>
      <c r="F35" s="5" cm="1">
        <f t="array" ref="F35">IF($I$2="Открытый тариф",INDEX(GRID!$B$18:$U$29,MATCH(E$7,GRID!$A$18:$A$29,0),MATCH(1,($U$2=GRID!$B$1:$U$1)*(КАЛЕНДАРЬ!F30=GRID!$B$3:$U$3),0)),
INDEX(GRID!$B$18:$U$29,MATCH(E$7,GRID!$A$18:$A$29,0),MATCH(1,($U$2=GRID!$B$1:$U$1)*(КАЛЕНДАРЬ!F30=GRID!$B$3:$U$3),0))*(1-GRID!$H$34))</f>
        <v>41300</v>
      </c>
      <c r="G35" s="5" cm="1">
        <f t="array" ref="G35">IF($I$2="Открытый тариф",INDEX(GRID!$B$4:$U$15,MATCH(G$7,GRID!$A$4:$A$15,0),MATCH(1,($U$2=GRID!$B$1:$U$1)*(КАЛЕНДАРЬ!F30=GRID!$B$3:$U$3),0)),
INDEX(GRID!$B$4:$U$15,MATCH(G$7,GRID!$A$4:$A$15,0),MATCH(1,($U$2=GRID!$B$1:$U$1)*(КАЛЕНДАРЬ!F30=GRID!$B$3:$U$3),0))*(1-GRID!$H$34))</f>
        <v>42500</v>
      </c>
      <c r="H35" s="5" cm="1">
        <f t="array" ref="H35">IF($I$2="Открытый тариф",INDEX(GRID!$B$18:$U$29,MATCH(G$7,GRID!$A$18:$A$29,0),MATCH(1,($U$2=GRID!$B$1:$U$1)*(КАЛЕНДАРЬ!F30=GRID!$B$3:$U$3),0)),
INDEX(GRID!$B$18:$U$29,MATCH(G$7,GRID!$A$18:$A$29,0),MATCH(1,($U$2=GRID!$B$1:$U$1)*(КАЛЕНДАРЬ!F30=GRID!$B$3:$U$3),0))*(1-GRID!$H$34))</f>
        <v>47500</v>
      </c>
      <c r="I35" s="5" cm="1">
        <f t="array" ref="I35">IF($I$2="Открытый тариф",INDEX(GRID!$B$4:$U$15,MATCH(I$7,GRID!$A$4:$A$15,0),MATCH(1,($U$2=GRID!$B$1:$U$1)*(КАЛЕНДАРЬ!F30=GRID!$B$3:$U$3),0)),
INDEX(GRID!$B$4:$U$15,MATCH(I$7,GRID!$A$4:$A$15,0),MATCH(1,($U$2=GRID!$B$1:$U$1)*(КАЛЕНДАРЬ!F30=GRID!$B$3:$U$3),0))*(1-GRID!$H$34))</f>
        <v>47400</v>
      </c>
      <c r="J35" s="5" cm="1">
        <f t="array" ref="J35">IF($I$2="Открытый тариф",INDEX(GRID!$B$18:$U$29,MATCH(I$7,GRID!$A$18:$A$29,0),MATCH(1,($U$2=GRID!$B$1:$U$1)*(КАЛЕНДАРЬ!F30=GRID!$B$3:$U$3),0)),
INDEX(GRID!$B$18:$U$29,MATCH(I$7,GRID!$A$18:$A$29,0),MATCH(1,($U$2=GRID!$B$1:$U$1)*(КАЛЕНДАРЬ!F30=GRID!$B$3:$U$3),0))*(1-GRID!$H$34))</f>
        <v>52400</v>
      </c>
      <c r="K35" s="5" cm="1">
        <f t="array" ref="K35">IF($I$2="Открытый тариф",INDEX(GRID!$B$4:$U$15,MATCH(K$7,GRID!$A$4:$A$15,0),MATCH(1,($U$2=GRID!$B$1:$U$1)*(КАЛЕНДАРЬ!F30=GRID!$B$3:$U$3),0)),
INDEX(GRID!$B$4:$U$15,MATCH(K$7,GRID!$A$4:$A$15,0),MATCH(1,($U$2=GRID!$B$1:$U$1)*(КАЛЕНДАРЬ!F30=GRID!$B$3:$U$3),0))*(1-GRID!$H$34))</f>
        <v>53300</v>
      </c>
      <c r="L35" s="5" cm="1">
        <f t="array" ref="L35">IF($I$2="Открытый тариф",INDEX(GRID!$B$18:$U$29,MATCH(K$7,GRID!$A$18:$A$29,0),MATCH(1,($U$2=GRID!$B$1:$U$1)*(КАЛЕНДАРЬ!F30=GRID!$B$3:$U$3),0)),
INDEX(GRID!$B$18:$U$29,MATCH(K$7,GRID!$A$18:$A$29,0),MATCH(1,($U$2=GRID!$B$1:$U$1)*(КАЛЕНДАРЬ!F30=GRID!$B$3:$U$3),0))*(1-GRID!$H$34))</f>
        <v>58300</v>
      </c>
      <c r="M35" s="5" cm="1">
        <f t="array" ref="M35">IF($I$2="Открытый тариф",INDEX(GRID!$B$4:$U$15,MATCH(M$7,GRID!$A$4:$A$15,0),MATCH(1,($U$2=GRID!$B$1:$U$1)*(КАЛЕНДАРЬ!F30=GRID!$B$3:$U$3),0)),
INDEX(GRID!$B$4:$U$15,MATCH(M$7,GRID!$A$4:$A$15,0),MATCH(1,($U$2=GRID!$B$1:$U$1)*(КАЛЕНДАРЬ!F30=GRID!$B$3:$U$3),0))*(1-GRID!$H$34))</f>
        <v>74000</v>
      </c>
      <c r="N35" s="5" cm="1">
        <f t="array" ref="N35">IF($I$2="Открытый тариф",INDEX(GRID!$B$18:$U$29,MATCH(M$7,GRID!$A$18:$A$29,0),MATCH(1,($U$2=GRID!$B$1:$U$1)*(КАЛЕНДАРЬ!F30=GRID!$B$3:$U$3),0)),
INDEX(GRID!$B$18:$U$29,MATCH(M$7,GRID!$A$18:$A$29,0),MATCH(1,($U$2=GRID!$B$1:$U$1)*(КАЛЕНДАРЬ!F30=GRID!$B$3:$U$3),0))*(1-GRID!$H$34))</f>
        <v>79000</v>
      </c>
      <c r="O35" s="5" cm="1">
        <f t="array" ref="O35">IF($I$2="Открытый тариф",INDEX(GRID!$B$4:$U$15,MATCH(O$7,GRID!$A$4:$A$15,0),MATCH(1,($U$2=GRID!$B$1:$U$1)*(КАЛЕНДАРЬ!F30=GRID!$B$3:$U$3),0)),
INDEX(GRID!$B$4:$U$15,MATCH(O$7,GRID!$A$4:$A$15,0),MATCH(1,($U$2=GRID!$B$1:$U$1)*(КАЛЕНДАРЬ!F30=GRID!$B$3:$U$3),0))*(1-GRID!$H$34))</f>
        <v>108800</v>
      </c>
      <c r="P35" s="5" cm="1">
        <f t="array" ref="P35">IF($I$2="Открытый тариф",INDEX(GRID!$B$4:$U$15,MATCH(P$7,GRID!$A$4:$A$15,0),MATCH(1,($U$2=GRID!$B$1:$U$1)*(КАЛЕНДАРЬ!F30=GRID!$B$3:$U$3),0)),
INDEX(GRID!$B$4:$U$15,MATCH(P$7,GRID!$A$4:$A$15,0),MATCH(1,($U$2=GRID!$B$1:$U$1)*(КАЛЕНДАРЬ!F30=GRID!$B$3:$U$3),0))*(1-GRID!$H$34))</f>
        <v>151400</v>
      </c>
      <c r="Q35" s="5" cm="1">
        <f t="array" ref="Q35">IF($I$2="Открытый тариф",INDEX(GRID!$B$4:$U$15,MATCH(Q$7,GRID!$A$4:$A$15,0),MATCH(1,($U$2=GRID!$B$1:$U$1)*(КАЛЕНДАРЬ!F30=GRID!$B$3:$U$3),0)),
INDEX(GRID!$B$4:$U$15,MATCH(Q$7,GRID!$A$4:$A$15,0),MATCH(1,($U$2=GRID!$B$1:$U$1)*(КАЛЕНДАРЬ!F30=GRID!$B$3:$U$3),0))*(1-GRID!$H$34))</f>
        <v>177900</v>
      </c>
      <c r="R35" s="5" cm="1">
        <f t="array" ref="R35">IF($I$2="Открытый тариф",INDEX(GRID!$B$18:$U$29,MATCH(R$7,GRID!$A$18:$A$29,0),MATCH(1,($U$2=GRID!$B$1:$U$1)*(КАЛЕНДАРЬ!F30=GRID!$B$3:$U$3),0)),
INDEX(GRID!$B$18:$U$29,MATCH(R$7,GRID!$A$18:$A$29,0),MATCH(1,($U$2=GRID!$B$1:$U$1)*(КАЛЕНДАРЬ!F30=GRID!$B$3:$U$3),0))*(1-GRID!$H$34))</f>
        <v>202400</v>
      </c>
      <c r="S35" s="5" cm="1">
        <f t="array" ref="S35">IF($I$2="Открытый тариф",INDEX(GRID!$B$4:$U$15,MATCH(S$7,GRID!$A$4:$A$15,0),MATCH(1,($U$2=GRID!$B$1:$U$1)*(КАЛЕНДАРЬ!F30=GRID!$B$3:$U$3),0)),
INDEX(GRID!$B$4:$U$15,MATCH(S$7,GRID!$A$4:$A$15,0),MATCH(1,($U$2=GRID!$B$1:$U$1)*(КАЛЕНДАРЬ!F30=GRID!$B$3:$U$3),0))*(1-GRID!$H$34))</f>
        <v>507400</v>
      </c>
      <c r="T35" s="5" cm="1">
        <f t="array" ref="T35">IF($I$2="Открытый тариф",INDEX(GRID!$B$4:$U$15,MATCH(T$7,GRID!$A$4:$A$15,0),MATCH(1,($U$2=GRID!$B$1:$U$1)*(КАЛЕНДАРЬ!F30=GRID!$B$3:$U$3),0)),
INDEX(GRID!$B$4:$U$15,MATCH(T$7,GRID!$A$4:$A$15,0),MATCH(1,($U$2=GRID!$B$1:$U$1)*(КАЛЕНДАРЬ!F30=GRID!$B$3:$U$3),0))*(1-GRID!$H$34))</f>
        <v>617900</v>
      </c>
    </row>
    <row r="36" spans="1:20" hidden="1">
      <c r="A36" s="108" t="s">
        <v>16</v>
      </c>
      <c r="B36" s="109">
        <v>28</v>
      </c>
      <c r="C36" s="5" cm="1">
        <f t="array" ref="C36">IF($I$2="Открытый тариф",INDEX(GRID!$B$4:$U$15,MATCH(C$7,GRID!$A$4:$A$15,0),MATCH(1,($U$2=GRID!$B$1:$U$1)*(КАЛЕНДАРЬ!F31=GRID!$B$3:$U$3),0)),
INDEX(GRID!$B$4:$U$15,MATCH(C$7,GRID!$A$4:$A$15,0),MATCH(1,($U$2=GRID!$B$1:$U$1)*(КАЛЕНДАРЬ!F31=GRID!$B$3:$U$3),0))*(1-GRID!$H$34))</f>
        <v>30200.000000000004</v>
      </c>
      <c r="D36" s="5" cm="1">
        <f t="array" ref="D36">IF($I$2="Открытый тариф",INDEX(GRID!$B$18:$U$29,MATCH(C$7,GRID!$A$18:$A$29,0),MATCH(1,($U$2=GRID!$B$1:$U$1)*(КАЛЕНДАРЬ!F31=GRID!$B$3:$U$3),0)),
INDEX(GRID!$B$18:$U$29,MATCH(C$7,GRID!$A$18:$A$29,0),MATCH(1,($U$2=GRID!$B$1:$U$1)*(КАЛЕНДАРЬ!F31=GRID!$B$3:$U$3),0))*(1-GRID!$H$34))</f>
        <v>35200</v>
      </c>
      <c r="E36" s="5" cm="1">
        <f t="array" ref="E36">IF($I$2="Открытый тариф",INDEX(GRID!$B$4:$U$15,MATCH(E$7,GRID!$A$4:$A$15,0),MATCH(1,($U$2=GRID!$B$1:$U$1)*(КАЛЕНДАРЬ!F31=GRID!$B$3:$U$3),0)),
INDEX(GRID!$B$4:$U$15,MATCH(E$7,GRID!$A$4:$A$15,0),MATCH(1,($U$2=GRID!$B$1:$U$1)*(КАЛЕНДАРЬ!F31=GRID!$B$3:$U$3),0))*(1-GRID!$H$34))</f>
        <v>36300</v>
      </c>
      <c r="F36" s="5" cm="1">
        <f t="array" ref="F36">IF($I$2="Открытый тариф",INDEX(GRID!$B$18:$U$29,MATCH(E$7,GRID!$A$18:$A$29,0),MATCH(1,($U$2=GRID!$B$1:$U$1)*(КАЛЕНДАРЬ!F31=GRID!$B$3:$U$3),0)),
INDEX(GRID!$B$18:$U$29,MATCH(E$7,GRID!$A$18:$A$29,0),MATCH(1,($U$2=GRID!$B$1:$U$1)*(КАЛЕНДАРЬ!F31=GRID!$B$3:$U$3),0))*(1-GRID!$H$34))</f>
        <v>41300</v>
      </c>
      <c r="G36" s="5" cm="1">
        <f t="array" ref="G36">IF($I$2="Открытый тариф",INDEX(GRID!$B$4:$U$15,MATCH(G$7,GRID!$A$4:$A$15,0),MATCH(1,($U$2=GRID!$B$1:$U$1)*(КАЛЕНДАРЬ!F31=GRID!$B$3:$U$3),0)),
INDEX(GRID!$B$4:$U$15,MATCH(G$7,GRID!$A$4:$A$15,0),MATCH(1,($U$2=GRID!$B$1:$U$1)*(КАЛЕНДАРЬ!F31=GRID!$B$3:$U$3),0))*(1-GRID!$H$34))</f>
        <v>42500</v>
      </c>
      <c r="H36" s="5" cm="1">
        <f t="array" ref="H36">IF($I$2="Открытый тариф",INDEX(GRID!$B$18:$U$29,MATCH(G$7,GRID!$A$18:$A$29,0),MATCH(1,($U$2=GRID!$B$1:$U$1)*(КАЛЕНДАРЬ!F31=GRID!$B$3:$U$3),0)),
INDEX(GRID!$B$18:$U$29,MATCH(G$7,GRID!$A$18:$A$29,0),MATCH(1,($U$2=GRID!$B$1:$U$1)*(КАЛЕНДАРЬ!F31=GRID!$B$3:$U$3),0))*(1-GRID!$H$34))</f>
        <v>47500</v>
      </c>
      <c r="I36" s="5" cm="1">
        <f t="array" ref="I36">IF($I$2="Открытый тариф",INDEX(GRID!$B$4:$U$15,MATCH(I$7,GRID!$A$4:$A$15,0),MATCH(1,($U$2=GRID!$B$1:$U$1)*(КАЛЕНДАРЬ!F31=GRID!$B$3:$U$3),0)),
INDEX(GRID!$B$4:$U$15,MATCH(I$7,GRID!$A$4:$A$15,0),MATCH(1,($U$2=GRID!$B$1:$U$1)*(КАЛЕНДАРЬ!F31=GRID!$B$3:$U$3),0))*(1-GRID!$H$34))</f>
        <v>47400</v>
      </c>
      <c r="J36" s="5" cm="1">
        <f t="array" ref="J36">IF($I$2="Открытый тариф",INDEX(GRID!$B$18:$U$29,MATCH(I$7,GRID!$A$18:$A$29,0),MATCH(1,($U$2=GRID!$B$1:$U$1)*(КАЛЕНДАРЬ!F31=GRID!$B$3:$U$3),0)),
INDEX(GRID!$B$18:$U$29,MATCH(I$7,GRID!$A$18:$A$29,0),MATCH(1,($U$2=GRID!$B$1:$U$1)*(КАЛЕНДАРЬ!F31=GRID!$B$3:$U$3),0))*(1-GRID!$H$34))</f>
        <v>52400</v>
      </c>
      <c r="K36" s="5" cm="1">
        <f t="array" ref="K36">IF($I$2="Открытый тариф",INDEX(GRID!$B$4:$U$15,MATCH(K$7,GRID!$A$4:$A$15,0),MATCH(1,($U$2=GRID!$B$1:$U$1)*(КАЛЕНДАРЬ!F31=GRID!$B$3:$U$3),0)),
INDEX(GRID!$B$4:$U$15,MATCH(K$7,GRID!$A$4:$A$15,0),MATCH(1,($U$2=GRID!$B$1:$U$1)*(КАЛЕНДАРЬ!F31=GRID!$B$3:$U$3),0))*(1-GRID!$H$34))</f>
        <v>53300</v>
      </c>
      <c r="L36" s="5" cm="1">
        <f t="array" ref="L36">IF($I$2="Открытый тариф",INDEX(GRID!$B$18:$U$29,MATCH(K$7,GRID!$A$18:$A$29,0),MATCH(1,($U$2=GRID!$B$1:$U$1)*(КАЛЕНДАРЬ!F31=GRID!$B$3:$U$3),0)),
INDEX(GRID!$B$18:$U$29,MATCH(K$7,GRID!$A$18:$A$29,0),MATCH(1,($U$2=GRID!$B$1:$U$1)*(КАЛЕНДАРЬ!F31=GRID!$B$3:$U$3),0))*(1-GRID!$H$34))</f>
        <v>58300</v>
      </c>
      <c r="M36" s="5" cm="1">
        <f t="array" ref="M36">IF($I$2="Открытый тариф",INDEX(GRID!$B$4:$U$15,MATCH(M$7,GRID!$A$4:$A$15,0),MATCH(1,($U$2=GRID!$B$1:$U$1)*(КАЛЕНДАРЬ!F31=GRID!$B$3:$U$3),0)),
INDEX(GRID!$B$4:$U$15,MATCH(M$7,GRID!$A$4:$A$15,0),MATCH(1,($U$2=GRID!$B$1:$U$1)*(КАЛЕНДАРЬ!F31=GRID!$B$3:$U$3),0))*(1-GRID!$H$34))</f>
        <v>74000</v>
      </c>
      <c r="N36" s="5" cm="1">
        <f t="array" ref="N36">IF($I$2="Открытый тариф",INDEX(GRID!$B$18:$U$29,MATCH(M$7,GRID!$A$18:$A$29,0),MATCH(1,($U$2=GRID!$B$1:$U$1)*(КАЛЕНДАРЬ!F31=GRID!$B$3:$U$3),0)),
INDEX(GRID!$B$18:$U$29,MATCH(M$7,GRID!$A$18:$A$29,0),MATCH(1,($U$2=GRID!$B$1:$U$1)*(КАЛЕНДАРЬ!F31=GRID!$B$3:$U$3),0))*(1-GRID!$H$34))</f>
        <v>79000</v>
      </c>
      <c r="O36" s="5" cm="1">
        <f t="array" ref="O36">IF($I$2="Открытый тариф",INDEX(GRID!$B$4:$U$15,MATCH(O$7,GRID!$A$4:$A$15,0),MATCH(1,($U$2=GRID!$B$1:$U$1)*(КАЛЕНДАРЬ!F31=GRID!$B$3:$U$3),0)),
INDEX(GRID!$B$4:$U$15,MATCH(O$7,GRID!$A$4:$A$15,0),MATCH(1,($U$2=GRID!$B$1:$U$1)*(КАЛЕНДАРЬ!F31=GRID!$B$3:$U$3),0))*(1-GRID!$H$34))</f>
        <v>108800</v>
      </c>
      <c r="P36" s="5" cm="1">
        <f t="array" ref="P36">IF($I$2="Открытый тариф",INDEX(GRID!$B$4:$U$15,MATCH(P$7,GRID!$A$4:$A$15,0),MATCH(1,($U$2=GRID!$B$1:$U$1)*(КАЛЕНДАРЬ!F31=GRID!$B$3:$U$3),0)),
INDEX(GRID!$B$4:$U$15,MATCH(P$7,GRID!$A$4:$A$15,0),MATCH(1,($U$2=GRID!$B$1:$U$1)*(КАЛЕНДАРЬ!F31=GRID!$B$3:$U$3),0))*(1-GRID!$H$34))</f>
        <v>151400</v>
      </c>
      <c r="Q36" s="5" cm="1">
        <f t="array" ref="Q36">IF($I$2="Открытый тариф",INDEX(GRID!$B$4:$U$15,MATCH(Q$7,GRID!$A$4:$A$15,0),MATCH(1,($U$2=GRID!$B$1:$U$1)*(КАЛЕНДАРЬ!F31=GRID!$B$3:$U$3),0)),
INDEX(GRID!$B$4:$U$15,MATCH(Q$7,GRID!$A$4:$A$15,0),MATCH(1,($U$2=GRID!$B$1:$U$1)*(КАЛЕНДАРЬ!F31=GRID!$B$3:$U$3),0))*(1-GRID!$H$34))</f>
        <v>177900</v>
      </c>
      <c r="R36" s="5" cm="1">
        <f t="array" ref="R36">IF($I$2="Открытый тариф",INDEX(GRID!$B$18:$U$29,MATCH(R$7,GRID!$A$18:$A$29,0),MATCH(1,($U$2=GRID!$B$1:$U$1)*(КАЛЕНДАРЬ!F31=GRID!$B$3:$U$3),0)),
INDEX(GRID!$B$18:$U$29,MATCH(R$7,GRID!$A$18:$A$29,0),MATCH(1,($U$2=GRID!$B$1:$U$1)*(КАЛЕНДАРЬ!F31=GRID!$B$3:$U$3),0))*(1-GRID!$H$34))</f>
        <v>202400</v>
      </c>
      <c r="S36" s="5" cm="1">
        <f t="array" ref="S36">IF($I$2="Открытый тариф",INDEX(GRID!$B$4:$U$15,MATCH(S$7,GRID!$A$4:$A$15,0),MATCH(1,($U$2=GRID!$B$1:$U$1)*(КАЛЕНДАРЬ!F31=GRID!$B$3:$U$3),0)),
INDEX(GRID!$B$4:$U$15,MATCH(S$7,GRID!$A$4:$A$15,0),MATCH(1,($U$2=GRID!$B$1:$U$1)*(КАЛЕНДАРЬ!F31=GRID!$B$3:$U$3),0))*(1-GRID!$H$34))</f>
        <v>507400</v>
      </c>
      <c r="T36" s="5" cm="1">
        <f t="array" ref="T36">IF($I$2="Открытый тариф",INDEX(GRID!$B$4:$U$15,MATCH(T$7,GRID!$A$4:$A$15,0),MATCH(1,($U$2=GRID!$B$1:$U$1)*(КАЛЕНДАРЬ!F31=GRID!$B$3:$U$3),0)),
INDEX(GRID!$B$4:$U$15,MATCH(T$7,GRID!$A$4:$A$15,0),MATCH(1,($U$2=GRID!$B$1:$U$1)*(КАЛЕНДАРЬ!F31=GRID!$B$3:$U$3),0))*(1-GRID!$H$34))</f>
        <v>617900</v>
      </c>
    </row>
    <row r="37" spans="1:20" hidden="1">
      <c r="I37" s="3"/>
      <c r="M37" s="3"/>
      <c r="O37" s="3"/>
    </row>
    <row r="38" spans="1:20" s="6" customFormat="1" ht="17.25" hidden="1" customHeight="1">
      <c r="A3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</row>
    <row r="39" spans="1:20" hidden="1">
      <c r="A39" s="163" t="s">
        <v>88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</row>
    <row r="40" spans="1:20" ht="56.25" hidden="1" customHeight="1">
      <c r="A40" s="165" t="s">
        <v>8</v>
      </c>
      <c r="B40" s="166"/>
      <c r="C40" s="169" t="s">
        <v>87</v>
      </c>
      <c r="D40" s="170"/>
      <c r="E40" s="155" t="s">
        <v>79</v>
      </c>
      <c r="F40" s="156"/>
      <c r="G40" s="157" t="s">
        <v>80</v>
      </c>
      <c r="H40" s="157"/>
      <c r="I40" s="158" t="s">
        <v>81</v>
      </c>
      <c r="J40" s="159"/>
      <c r="K40" s="160" t="s">
        <v>82</v>
      </c>
      <c r="L40" s="160"/>
      <c r="M40" s="161" t="s">
        <v>83</v>
      </c>
      <c r="N40" s="161"/>
      <c r="O40" s="16" t="s">
        <v>57</v>
      </c>
      <c r="P40" s="17" t="s">
        <v>58</v>
      </c>
      <c r="Q40" s="18" t="s">
        <v>59</v>
      </c>
      <c r="R40" s="19" t="s">
        <v>60</v>
      </c>
      <c r="S40" s="20" t="s">
        <v>61</v>
      </c>
      <c r="T40" s="21" t="s">
        <v>62</v>
      </c>
    </row>
    <row r="41" spans="1:20" hidden="1">
      <c r="A41" s="167"/>
      <c r="B41" s="168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108" t="s">
        <v>17</v>
      </c>
      <c r="B42" s="109">
        <v>1</v>
      </c>
      <c r="C42" s="5" cm="1">
        <f t="array" ref="C42">IF($I$2="Открытый тариф",INDEX(GRID!$B$4:$U$15,MATCH(C$7,GRID!$A$4:$A$15,0),MATCH(1,($U$2=GRID!$B$1:$U$1)*(КАЛЕНДАРЬ!I4=GRID!$B$3:$U$3),0)),
INDEX(GRID!$B$4:$U$15,MATCH(C$7,GRID!$A$4:$A$15,0),MATCH(1,($U$2=GRID!$B$1:$U$1)*(КАЛЕНДАРЬ!I4=GRID!$B$3:$U$3),0))*(1-GRID!$H$34))</f>
        <v>30200.000000000004</v>
      </c>
      <c r="D42" s="5" cm="1">
        <f t="array" ref="D42">IF($I$2="Открытый тариф",INDEX(GRID!$B$18:$U$29,MATCH(C$7,GRID!$A$18:$A$29,0),MATCH(1,($U$2=GRID!$B$1:$U$1)*(КАЛЕНДАРЬ!I4=GRID!$B$3:$U$3),0)),
INDEX(GRID!$B$18:$U$29,MATCH(C$7,GRID!$A$18:$A$29,0),MATCH(1,($U$2=GRID!$B$1:$U$1)*(КАЛЕНДАРЬ!I4=GRID!$B$3:$U$3),0))*(1-GRID!$H$34))</f>
        <v>35200</v>
      </c>
      <c r="E42" s="5" cm="1">
        <f t="array" ref="E42">IF($I$2="Открытый тариф",INDEX(GRID!$B$4:$U$15,MATCH(E$7,GRID!$A$4:$A$15,0),MATCH(1,($U$2=GRID!$B$1:$U$1)*(КАЛЕНДАРЬ!I4=GRID!$B$3:$U$3),0)),
INDEX(GRID!$B$4:$U$15,MATCH(E$7,GRID!$A$4:$A$15,0),MATCH(1,($U$2=GRID!$B$1:$U$1)*(КАЛЕНДАРЬ!I4=GRID!$B$3:$U$3),0))*(1-GRID!$H$34))</f>
        <v>36300</v>
      </c>
      <c r="F42" s="5" cm="1">
        <f t="array" ref="F42">IF($I$2="Открытый тариф",INDEX(GRID!$B$18:$U$29,MATCH(E$7,GRID!$A$18:$A$29,0),MATCH(1,($U$2=GRID!$B$1:$U$1)*(КАЛЕНДАРЬ!I4=GRID!$B$3:$U$3),0)),
INDEX(GRID!$B$18:$U$29,MATCH(E$7,GRID!$A$18:$A$29,0),MATCH(1,($U$2=GRID!$B$1:$U$1)*(КАЛЕНДАРЬ!I4=GRID!$B$3:$U$3),0))*(1-GRID!$H$34))</f>
        <v>41300</v>
      </c>
      <c r="G42" s="5" cm="1">
        <f t="array" ref="G42">IF($I$2="Открытый тариф",INDEX(GRID!$B$4:$U$15,MATCH(G$7,GRID!$A$4:$A$15,0),MATCH(1,($U$2=GRID!$B$1:$U$1)*(КАЛЕНДАРЬ!I4=GRID!$B$3:$U$3),0)),
INDEX(GRID!$B$4:$U$15,MATCH(G$7,GRID!$A$4:$A$15,0),MATCH(1,($U$2=GRID!$B$1:$U$1)*(КАЛЕНДАРЬ!I4=GRID!$B$3:$U$3),0))*(1-GRID!$H$34))</f>
        <v>42500</v>
      </c>
      <c r="H42" s="5" cm="1">
        <f t="array" ref="H42">IF($I$2="Открытый тариф",INDEX(GRID!$B$18:$U$29,MATCH(G$7,GRID!$A$18:$A$29,0),MATCH(1,($U$2=GRID!$B$1:$U$1)*(КАЛЕНДАРЬ!I4=GRID!$B$3:$U$3),0)),
INDEX(GRID!$B$18:$U$29,MATCH(G$7,GRID!$A$18:$A$29,0),MATCH(1,($U$2=GRID!$B$1:$U$1)*(КАЛЕНДАРЬ!I4=GRID!$B$3:$U$3),0))*(1-GRID!$H$34))</f>
        <v>47500</v>
      </c>
      <c r="I42" s="5" cm="1">
        <f t="array" ref="I42">IF($I$2="Открытый тариф",INDEX(GRID!$B$4:$U$15,MATCH(I$7,GRID!$A$4:$A$15,0),MATCH(1,($U$2=GRID!$B$1:$U$1)*(КАЛЕНДАРЬ!I4=GRID!$B$3:$U$3),0)),
INDEX(GRID!$B$4:$U$15,MATCH(I$7,GRID!$A$4:$A$15,0),MATCH(1,($U$2=GRID!$B$1:$U$1)*(КАЛЕНДАРЬ!I4=GRID!$B$3:$U$3),0))*(1-GRID!$H$34))</f>
        <v>47400</v>
      </c>
      <c r="J42" s="5" cm="1">
        <f t="array" ref="J42">IF($I$2="Открытый тариф",INDEX(GRID!$B$18:$U$29,MATCH(I$7,GRID!$A$18:$A$29,0),MATCH(1,($U$2=GRID!$B$1:$U$1)*(КАЛЕНДАРЬ!I4=GRID!$B$3:$U$3),0)),
INDEX(GRID!$B$18:$U$29,MATCH(I$7,GRID!$A$18:$A$29,0),MATCH(1,($U$2=GRID!$B$1:$U$1)*(КАЛЕНДАРЬ!I4=GRID!$B$3:$U$3),0))*(1-GRID!$H$34))</f>
        <v>52400</v>
      </c>
      <c r="K42" s="5" cm="1">
        <f t="array" ref="K42">IF($I$2="Открытый тариф",INDEX(GRID!$B$4:$U$15,MATCH(K$7,GRID!$A$4:$A$15,0),MATCH(1,($U$2=GRID!$B$1:$U$1)*(КАЛЕНДАРЬ!I4=GRID!$B$3:$U$3),0)),
INDEX(GRID!$B$4:$U$15,MATCH(K$7,GRID!$A$4:$A$15,0),MATCH(1,($U$2=GRID!$B$1:$U$1)*(КАЛЕНДАРЬ!I4=GRID!$B$3:$U$3),0))*(1-GRID!$H$34))</f>
        <v>53300</v>
      </c>
      <c r="L42" s="5" cm="1">
        <f t="array" ref="L42">IF($I$2="Открытый тариф",INDEX(GRID!$B$18:$U$29,MATCH(K$7,GRID!$A$18:$A$29,0),MATCH(1,($U$2=GRID!$B$1:$U$1)*(КАЛЕНДАРЬ!I4=GRID!$B$3:$U$3),0)),
INDEX(GRID!$B$18:$U$29,MATCH(K$7,GRID!$A$18:$A$29,0),MATCH(1,($U$2=GRID!$B$1:$U$1)*(КАЛЕНДАРЬ!I4=GRID!$B$3:$U$3),0))*(1-GRID!$H$34))</f>
        <v>58300</v>
      </c>
      <c r="M42" s="5" cm="1">
        <f t="array" ref="M42">IF($I$2="Открытый тариф",INDEX(GRID!$B$4:$U$15,MATCH(M$7,GRID!$A$4:$A$15,0),MATCH(1,($U$2=GRID!$B$1:$U$1)*(КАЛЕНДАРЬ!I4=GRID!$B$3:$U$3),0)),
INDEX(GRID!$B$4:$U$15,MATCH(M$7,GRID!$A$4:$A$15,0),MATCH(1,($U$2=GRID!$B$1:$U$1)*(КАЛЕНДАРЬ!I4=GRID!$B$3:$U$3),0))*(1-GRID!$H$34))</f>
        <v>74000</v>
      </c>
      <c r="N42" s="5" cm="1">
        <f t="array" ref="N42">IF($I$2="Открытый тариф",INDEX(GRID!$B$18:$U$29,MATCH(M$7,GRID!$A$18:$A$29,0),MATCH(1,($U$2=GRID!$B$1:$U$1)*(КАЛЕНДАРЬ!I4=GRID!$B$3:$U$3),0)),
INDEX(GRID!$B$18:$U$29,MATCH(M$7,GRID!$A$18:$A$29,0),MATCH(1,($U$2=GRID!$B$1:$U$1)*(КАЛЕНДАРЬ!I4=GRID!$B$3:$U$3),0))*(1-GRID!$H$34))</f>
        <v>79000</v>
      </c>
      <c r="O42" s="5" cm="1">
        <f t="array" ref="O42">IF($I$2="Открытый тариф",INDEX(GRID!$B$4:$U$15,MATCH(O$7,GRID!$A$4:$A$15,0),MATCH(1,($U$2=GRID!$B$1:$U$1)*(КАЛЕНДАРЬ!I4=GRID!$B$3:$U$3),0)),
INDEX(GRID!$B$4:$U$15,MATCH(O$7,GRID!$A$4:$A$15,0),MATCH(1,($U$2=GRID!$B$1:$U$1)*(КАЛЕНДАРЬ!I4=GRID!$B$3:$U$3),0))*(1-GRID!$H$34))</f>
        <v>108800</v>
      </c>
      <c r="P42" s="5" cm="1">
        <f t="array" ref="P42">IF($I$2="Открытый тариф",INDEX(GRID!$B$4:$U$15,MATCH(P$7,GRID!$A$4:$A$15,0),MATCH(1,($U$2=GRID!$B$1:$U$1)*(КАЛЕНДАРЬ!I4=GRID!$B$3:$U$3),0)),
INDEX(GRID!$B$4:$U$15,MATCH(P$7,GRID!$A$4:$A$15,0),MATCH(1,($U$2=GRID!$B$1:$U$1)*(КАЛЕНДАРЬ!I4=GRID!$B$3:$U$3),0))*(1-GRID!$H$34))</f>
        <v>151400</v>
      </c>
      <c r="Q42" s="5" cm="1">
        <f t="array" ref="Q42">IF($I$2="Открытый тариф",INDEX(GRID!$B$4:$U$15,MATCH(Q$7,GRID!$A$4:$A$15,0),MATCH(1,($U$2=GRID!$B$1:$U$1)*(КАЛЕНДАРЬ!I4=GRID!$B$3:$U$3),0)),
INDEX(GRID!$B$4:$U$15,MATCH(Q$7,GRID!$A$4:$A$15,0),MATCH(1,($U$2=GRID!$B$1:$U$1)*(КАЛЕНДАРЬ!I4=GRID!$B$3:$U$3),0))*(1-GRID!$H$34))</f>
        <v>177900</v>
      </c>
      <c r="R42" s="5" cm="1">
        <f t="array" ref="R42">IF($I$2="Открытый тариф",INDEX(GRID!$B$18:$U$29,MATCH(R$7,GRID!$A$18:$A$29,0),MATCH(1,($U$2=GRID!$B$1:$U$1)*(КАЛЕНДАРЬ!I4=GRID!$B$3:$U$3),0)),
INDEX(GRID!$B$18:$U$29,MATCH(R$7,GRID!$A$18:$A$29,0),MATCH(1,($U$2=GRID!$B$1:$U$1)*(КАЛЕНДАРЬ!I4=GRID!$B$3:$U$3),0))*(1-GRID!$H$34))</f>
        <v>202400</v>
      </c>
      <c r="S42" s="5" cm="1">
        <f t="array" ref="S42">IF($I$2="Открытый тариф",INDEX(GRID!$B$4:$U$15,MATCH(S$7,GRID!$A$4:$A$15,0),MATCH(1,($U$2=GRID!$B$1:$U$1)*(КАЛЕНДАРЬ!I4=GRID!$B$3:$U$3),0)),
INDEX(GRID!$B$4:$U$15,MATCH(S$7,GRID!$A$4:$A$15,0),MATCH(1,($U$2=GRID!$B$1:$U$1)*(КАЛЕНДАРЬ!I4=GRID!$B$3:$U$3),0))*(1-GRID!$H$34))</f>
        <v>507400</v>
      </c>
      <c r="T42" s="5" cm="1">
        <f t="array" ref="T42">IF($I$2="Открытый тариф",INDEX(GRID!$B$4:$U$15,MATCH(T$7,GRID!$A$4:$A$15,0),MATCH(1,($U$2=GRID!$B$1:$U$1)*(КАЛЕНДАРЬ!I4=GRID!$B$3:$U$3),0)),
INDEX(GRID!$B$4:$U$15,MATCH(T$7,GRID!$A$4:$A$15,0),MATCH(1,($U$2=GRID!$B$1:$U$1)*(КАЛЕНДАРЬ!I4=GRID!$B$3:$U$3),0))*(1-GRID!$H$34))</f>
        <v>617900</v>
      </c>
    </row>
    <row r="43" spans="1:20" hidden="1">
      <c r="A43" s="108" t="s">
        <v>11</v>
      </c>
      <c r="B43" s="109">
        <v>2</v>
      </c>
      <c r="C43" s="5" cm="1">
        <f t="array" ref="C43">IF($I$2="Открытый тариф",INDEX(GRID!$B$4:$U$15,MATCH(C$7,GRID!$A$4:$A$15,0),MATCH(1,($U$2=GRID!$B$1:$U$1)*(КАЛЕНДАРЬ!I5=GRID!$B$3:$U$3),0)),
INDEX(GRID!$B$4:$U$15,MATCH(C$7,GRID!$A$4:$A$15,0),MATCH(1,($U$2=GRID!$B$1:$U$1)*(КАЛЕНДАРЬ!I5=GRID!$B$3:$U$3),0))*(1-GRID!$H$34))</f>
        <v>30200.000000000004</v>
      </c>
      <c r="D43" s="5" cm="1">
        <f t="array" ref="D43">IF($I$2="Открытый тариф",INDEX(GRID!$B$18:$U$29,MATCH(C$7,GRID!$A$18:$A$29,0),MATCH(1,($U$2=GRID!$B$1:$U$1)*(КАЛЕНДАРЬ!I5=GRID!$B$3:$U$3),0)),
INDEX(GRID!$B$18:$U$29,MATCH(C$7,GRID!$A$18:$A$29,0),MATCH(1,($U$2=GRID!$B$1:$U$1)*(КАЛЕНДАРЬ!I5=GRID!$B$3:$U$3),0))*(1-GRID!$H$34))</f>
        <v>35200</v>
      </c>
      <c r="E43" s="5" cm="1">
        <f t="array" ref="E43">IF($I$2="Открытый тариф",INDEX(GRID!$B$4:$U$15,MATCH(E$7,GRID!$A$4:$A$15,0),MATCH(1,($U$2=GRID!$B$1:$U$1)*(КАЛЕНДАРЬ!I5=GRID!$B$3:$U$3),0)),
INDEX(GRID!$B$4:$U$15,MATCH(E$7,GRID!$A$4:$A$15,0),MATCH(1,($U$2=GRID!$B$1:$U$1)*(КАЛЕНДАРЬ!I5=GRID!$B$3:$U$3),0))*(1-GRID!$H$34))</f>
        <v>36300</v>
      </c>
      <c r="F43" s="5" cm="1">
        <f t="array" ref="F43">IF($I$2="Открытый тариф",INDEX(GRID!$B$18:$U$29,MATCH(E$7,GRID!$A$18:$A$29,0),MATCH(1,($U$2=GRID!$B$1:$U$1)*(КАЛЕНДАРЬ!I5=GRID!$B$3:$U$3),0)),
INDEX(GRID!$B$18:$U$29,MATCH(E$7,GRID!$A$18:$A$29,0),MATCH(1,($U$2=GRID!$B$1:$U$1)*(КАЛЕНДАРЬ!I5=GRID!$B$3:$U$3),0))*(1-GRID!$H$34))</f>
        <v>41300</v>
      </c>
      <c r="G43" s="5" cm="1">
        <f t="array" ref="G43">IF($I$2="Открытый тариф",INDEX(GRID!$B$4:$U$15,MATCH(G$7,GRID!$A$4:$A$15,0),MATCH(1,($U$2=GRID!$B$1:$U$1)*(КАЛЕНДАРЬ!I5=GRID!$B$3:$U$3),0)),
INDEX(GRID!$B$4:$U$15,MATCH(G$7,GRID!$A$4:$A$15,0),MATCH(1,($U$2=GRID!$B$1:$U$1)*(КАЛЕНДАРЬ!I5=GRID!$B$3:$U$3),0))*(1-GRID!$H$34))</f>
        <v>42500</v>
      </c>
      <c r="H43" s="5" cm="1">
        <f t="array" ref="H43">IF($I$2="Открытый тариф",INDEX(GRID!$B$18:$U$29,MATCH(G$7,GRID!$A$18:$A$29,0),MATCH(1,($U$2=GRID!$B$1:$U$1)*(КАЛЕНДАРЬ!I5=GRID!$B$3:$U$3),0)),
INDEX(GRID!$B$18:$U$29,MATCH(G$7,GRID!$A$18:$A$29,0),MATCH(1,($U$2=GRID!$B$1:$U$1)*(КАЛЕНДАРЬ!I5=GRID!$B$3:$U$3),0))*(1-GRID!$H$34))</f>
        <v>47500</v>
      </c>
      <c r="I43" s="5" cm="1">
        <f t="array" ref="I43">IF($I$2="Открытый тариф",INDEX(GRID!$B$4:$U$15,MATCH(I$7,GRID!$A$4:$A$15,0),MATCH(1,($U$2=GRID!$B$1:$U$1)*(КАЛЕНДАРЬ!I5=GRID!$B$3:$U$3),0)),
INDEX(GRID!$B$4:$U$15,MATCH(I$7,GRID!$A$4:$A$15,0),MATCH(1,($U$2=GRID!$B$1:$U$1)*(КАЛЕНДАРЬ!I5=GRID!$B$3:$U$3),0))*(1-GRID!$H$34))</f>
        <v>47400</v>
      </c>
      <c r="J43" s="5" cm="1">
        <f t="array" ref="J43">IF($I$2="Открытый тариф",INDEX(GRID!$B$18:$U$29,MATCH(I$7,GRID!$A$18:$A$29,0),MATCH(1,($U$2=GRID!$B$1:$U$1)*(КАЛЕНДАРЬ!I5=GRID!$B$3:$U$3),0)),
INDEX(GRID!$B$18:$U$29,MATCH(I$7,GRID!$A$18:$A$29,0),MATCH(1,($U$2=GRID!$B$1:$U$1)*(КАЛЕНДАРЬ!I5=GRID!$B$3:$U$3),0))*(1-GRID!$H$34))</f>
        <v>52400</v>
      </c>
      <c r="K43" s="5" cm="1">
        <f t="array" ref="K43">IF($I$2="Открытый тариф",INDEX(GRID!$B$4:$U$15,MATCH(K$7,GRID!$A$4:$A$15,0),MATCH(1,($U$2=GRID!$B$1:$U$1)*(КАЛЕНДАРЬ!I5=GRID!$B$3:$U$3),0)),
INDEX(GRID!$B$4:$U$15,MATCH(K$7,GRID!$A$4:$A$15,0),MATCH(1,($U$2=GRID!$B$1:$U$1)*(КАЛЕНДАРЬ!I5=GRID!$B$3:$U$3),0))*(1-GRID!$H$34))</f>
        <v>53300</v>
      </c>
      <c r="L43" s="5" cm="1">
        <f t="array" ref="L43">IF($I$2="Открытый тариф",INDEX(GRID!$B$18:$U$29,MATCH(K$7,GRID!$A$18:$A$29,0),MATCH(1,($U$2=GRID!$B$1:$U$1)*(КАЛЕНДАРЬ!I5=GRID!$B$3:$U$3),0)),
INDEX(GRID!$B$18:$U$29,MATCH(K$7,GRID!$A$18:$A$29,0),MATCH(1,($U$2=GRID!$B$1:$U$1)*(КАЛЕНДАРЬ!I5=GRID!$B$3:$U$3),0))*(1-GRID!$H$34))</f>
        <v>58300</v>
      </c>
      <c r="M43" s="5" cm="1">
        <f t="array" ref="M43">IF($I$2="Открытый тариф",INDEX(GRID!$B$4:$U$15,MATCH(M$7,GRID!$A$4:$A$15,0),MATCH(1,($U$2=GRID!$B$1:$U$1)*(КАЛЕНДАРЬ!I5=GRID!$B$3:$U$3),0)),
INDEX(GRID!$B$4:$U$15,MATCH(M$7,GRID!$A$4:$A$15,0),MATCH(1,($U$2=GRID!$B$1:$U$1)*(КАЛЕНДАРЬ!I5=GRID!$B$3:$U$3),0))*(1-GRID!$H$34))</f>
        <v>74000</v>
      </c>
      <c r="N43" s="5" cm="1">
        <f t="array" ref="N43">IF($I$2="Открытый тариф",INDEX(GRID!$B$18:$U$29,MATCH(M$7,GRID!$A$18:$A$29,0),MATCH(1,($U$2=GRID!$B$1:$U$1)*(КАЛЕНДАРЬ!I5=GRID!$B$3:$U$3),0)),
INDEX(GRID!$B$18:$U$29,MATCH(M$7,GRID!$A$18:$A$29,0),MATCH(1,($U$2=GRID!$B$1:$U$1)*(КАЛЕНДАРЬ!I5=GRID!$B$3:$U$3),0))*(1-GRID!$H$34))</f>
        <v>79000</v>
      </c>
      <c r="O43" s="5" cm="1">
        <f t="array" ref="O43">IF($I$2="Открытый тариф",INDEX(GRID!$B$4:$U$15,MATCH(O$7,GRID!$A$4:$A$15,0),MATCH(1,($U$2=GRID!$B$1:$U$1)*(КАЛЕНДАРЬ!I5=GRID!$B$3:$U$3),0)),
INDEX(GRID!$B$4:$U$15,MATCH(O$7,GRID!$A$4:$A$15,0),MATCH(1,($U$2=GRID!$B$1:$U$1)*(КАЛЕНДАРЬ!I5=GRID!$B$3:$U$3),0))*(1-GRID!$H$34))</f>
        <v>108800</v>
      </c>
      <c r="P43" s="5" cm="1">
        <f t="array" ref="P43">IF($I$2="Открытый тариф",INDEX(GRID!$B$4:$U$15,MATCH(P$7,GRID!$A$4:$A$15,0),MATCH(1,($U$2=GRID!$B$1:$U$1)*(КАЛЕНДАРЬ!I5=GRID!$B$3:$U$3),0)),
INDEX(GRID!$B$4:$U$15,MATCH(P$7,GRID!$A$4:$A$15,0),MATCH(1,($U$2=GRID!$B$1:$U$1)*(КАЛЕНДАРЬ!I5=GRID!$B$3:$U$3),0))*(1-GRID!$H$34))</f>
        <v>151400</v>
      </c>
      <c r="Q43" s="5" cm="1">
        <f t="array" ref="Q43">IF($I$2="Открытый тариф",INDEX(GRID!$B$4:$U$15,MATCH(Q$7,GRID!$A$4:$A$15,0),MATCH(1,($U$2=GRID!$B$1:$U$1)*(КАЛЕНДАРЬ!I5=GRID!$B$3:$U$3),0)),
INDEX(GRID!$B$4:$U$15,MATCH(Q$7,GRID!$A$4:$A$15,0),MATCH(1,($U$2=GRID!$B$1:$U$1)*(КАЛЕНДАРЬ!I5=GRID!$B$3:$U$3),0))*(1-GRID!$H$34))</f>
        <v>177900</v>
      </c>
      <c r="R43" s="5" cm="1">
        <f t="array" ref="R43">IF($I$2="Открытый тариф",INDEX(GRID!$B$18:$U$29,MATCH(R$7,GRID!$A$18:$A$29,0),MATCH(1,($U$2=GRID!$B$1:$U$1)*(КАЛЕНДАРЬ!I5=GRID!$B$3:$U$3),0)),
INDEX(GRID!$B$18:$U$29,MATCH(R$7,GRID!$A$18:$A$29,0),MATCH(1,($U$2=GRID!$B$1:$U$1)*(КАЛЕНДАРЬ!I5=GRID!$B$3:$U$3),0))*(1-GRID!$H$34))</f>
        <v>202400</v>
      </c>
      <c r="S43" s="5" cm="1">
        <f t="array" ref="S43">IF($I$2="Открытый тариф",INDEX(GRID!$B$4:$U$15,MATCH(S$7,GRID!$A$4:$A$15,0),MATCH(1,($U$2=GRID!$B$1:$U$1)*(КАЛЕНДАРЬ!I5=GRID!$B$3:$U$3),0)),
INDEX(GRID!$B$4:$U$15,MATCH(S$7,GRID!$A$4:$A$15,0),MATCH(1,($U$2=GRID!$B$1:$U$1)*(КАЛЕНДАРЬ!I5=GRID!$B$3:$U$3),0))*(1-GRID!$H$34))</f>
        <v>507400</v>
      </c>
      <c r="T43" s="5" cm="1">
        <f t="array" ref="T43">IF($I$2="Открытый тариф",INDEX(GRID!$B$4:$U$15,MATCH(T$7,GRID!$A$4:$A$15,0),MATCH(1,($U$2=GRID!$B$1:$U$1)*(КАЛЕНДАРЬ!I5=GRID!$B$3:$U$3),0)),
INDEX(GRID!$B$4:$U$15,MATCH(T$7,GRID!$A$4:$A$15,0),MATCH(1,($U$2=GRID!$B$1:$U$1)*(КАЛЕНДАРЬ!I5=GRID!$B$3:$U$3),0))*(1-GRID!$H$34))</f>
        <v>617900</v>
      </c>
    </row>
    <row r="44" spans="1:20" hidden="1">
      <c r="A44" s="108" t="s">
        <v>12</v>
      </c>
      <c r="B44" s="109">
        <v>3</v>
      </c>
      <c r="C44" s="5" cm="1">
        <f t="array" ref="C44">IF($I$2="Открытый тариф",INDEX(GRID!$B$4:$U$15,MATCH(C$7,GRID!$A$4:$A$15,0),MATCH(1,($U$2=GRID!$B$1:$U$1)*(КАЛЕНДАРЬ!I6=GRID!$B$3:$U$3),0)),
INDEX(GRID!$B$4:$U$15,MATCH(C$7,GRID!$A$4:$A$15,0),MATCH(1,($U$2=GRID!$B$1:$U$1)*(КАЛЕНДАРЬ!I6=GRID!$B$3:$U$3),0))*(1-GRID!$H$34))</f>
        <v>30200.000000000004</v>
      </c>
      <c r="D44" s="5" cm="1">
        <f t="array" ref="D44">IF($I$2="Открытый тариф",INDEX(GRID!$B$18:$U$29,MATCH(C$7,GRID!$A$18:$A$29,0),MATCH(1,($U$2=GRID!$B$1:$U$1)*(КАЛЕНДАРЬ!I6=GRID!$B$3:$U$3),0)),
INDEX(GRID!$B$18:$U$29,MATCH(C$7,GRID!$A$18:$A$29,0),MATCH(1,($U$2=GRID!$B$1:$U$1)*(КАЛЕНДАРЬ!I6=GRID!$B$3:$U$3),0))*(1-GRID!$H$34))</f>
        <v>35200</v>
      </c>
      <c r="E44" s="5" cm="1">
        <f t="array" ref="E44">IF($I$2="Открытый тариф",INDEX(GRID!$B$4:$U$15,MATCH(E$7,GRID!$A$4:$A$15,0),MATCH(1,($U$2=GRID!$B$1:$U$1)*(КАЛЕНДАРЬ!I6=GRID!$B$3:$U$3),0)),
INDEX(GRID!$B$4:$U$15,MATCH(E$7,GRID!$A$4:$A$15,0),MATCH(1,($U$2=GRID!$B$1:$U$1)*(КАЛЕНДАРЬ!I6=GRID!$B$3:$U$3),0))*(1-GRID!$H$34))</f>
        <v>36300</v>
      </c>
      <c r="F44" s="5" cm="1">
        <f t="array" ref="F44">IF($I$2="Открытый тариф",INDEX(GRID!$B$18:$U$29,MATCH(E$7,GRID!$A$18:$A$29,0),MATCH(1,($U$2=GRID!$B$1:$U$1)*(КАЛЕНДАРЬ!I6=GRID!$B$3:$U$3),0)),
INDEX(GRID!$B$18:$U$29,MATCH(E$7,GRID!$A$18:$A$29,0),MATCH(1,($U$2=GRID!$B$1:$U$1)*(КАЛЕНДАРЬ!I6=GRID!$B$3:$U$3),0))*(1-GRID!$H$34))</f>
        <v>41300</v>
      </c>
      <c r="G44" s="5" cm="1">
        <f t="array" ref="G44">IF($I$2="Открытый тариф",INDEX(GRID!$B$4:$U$15,MATCH(G$7,GRID!$A$4:$A$15,0),MATCH(1,($U$2=GRID!$B$1:$U$1)*(КАЛЕНДАРЬ!I6=GRID!$B$3:$U$3),0)),
INDEX(GRID!$B$4:$U$15,MATCH(G$7,GRID!$A$4:$A$15,0),MATCH(1,($U$2=GRID!$B$1:$U$1)*(КАЛЕНДАРЬ!I6=GRID!$B$3:$U$3),0))*(1-GRID!$H$34))</f>
        <v>42500</v>
      </c>
      <c r="H44" s="5" cm="1">
        <f t="array" ref="H44">IF($I$2="Открытый тариф",INDEX(GRID!$B$18:$U$29,MATCH(G$7,GRID!$A$18:$A$29,0),MATCH(1,($U$2=GRID!$B$1:$U$1)*(КАЛЕНДАРЬ!I6=GRID!$B$3:$U$3),0)),
INDEX(GRID!$B$18:$U$29,MATCH(G$7,GRID!$A$18:$A$29,0),MATCH(1,($U$2=GRID!$B$1:$U$1)*(КАЛЕНДАРЬ!I6=GRID!$B$3:$U$3),0))*(1-GRID!$H$34))</f>
        <v>47500</v>
      </c>
      <c r="I44" s="5" cm="1">
        <f t="array" ref="I44">IF($I$2="Открытый тариф",INDEX(GRID!$B$4:$U$15,MATCH(I$7,GRID!$A$4:$A$15,0),MATCH(1,($U$2=GRID!$B$1:$U$1)*(КАЛЕНДАРЬ!I6=GRID!$B$3:$U$3),0)),
INDEX(GRID!$B$4:$U$15,MATCH(I$7,GRID!$A$4:$A$15,0),MATCH(1,($U$2=GRID!$B$1:$U$1)*(КАЛЕНДАРЬ!I6=GRID!$B$3:$U$3),0))*(1-GRID!$H$34))</f>
        <v>47400</v>
      </c>
      <c r="J44" s="5" cm="1">
        <f t="array" ref="J44">IF($I$2="Открытый тариф",INDEX(GRID!$B$18:$U$29,MATCH(I$7,GRID!$A$18:$A$29,0),MATCH(1,($U$2=GRID!$B$1:$U$1)*(КАЛЕНДАРЬ!I6=GRID!$B$3:$U$3),0)),
INDEX(GRID!$B$18:$U$29,MATCH(I$7,GRID!$A$18:$A$29,0),MATCH(1,($U$2=GRID!$B$1:$U$1)*(КАЛЕНДАРЬ!I6=GRID!$B$3:$U$3),0))*(1-GRID!$H$34))</f>
        <v>52400</v>
      </c>
      <c r="K44" s="5" cm="1">
        <f t="array" ref="K44">IF($I$2="Открытый тариф",INDEX(GRID!$B$4:$U$15,MATCH(K$7,GRID!$A$4:$A$15,0),MATCH(1,($U$2=GRID!$B$1:$U$1)*(КАЛЕНДАРЬ!I6=GRID!$B$3:$U$3),0)),
INDEX(GRID!$B$4:$U$15,MATCH(K$7,GRID!$A$4:$A$15,0),MATCH(1,($U$2=GRID!$B$1:$U$1)*(КАЛЕНДАРЬ!I6=GRID!$B$3:$U$3),0))*(1-GRID!$H$34))</f>
        <v>53300</v>
      </c>
      <c r="L44" s="5" cm="1">
        <f t="array" ref="L44">IF($I$2="Открытый тариф",INDEX(GRID!$B$18:$U$29,MATCH(K$7,GRID!$A$18:$A$29,0),MATCH(1,($U$2=GRID!$B$1:$U$1)*(КАЛЕНДАРЬ!I6=GRID!$B$3:$U$3),0)),
INDEX(GRID!$B$18:$U$29,MATCH(K$7,GRID!$A$18:$A$29,0),MATCH(1,($U$2=GRID!$B$1:$U$1)*(КАЛЕНДАРЬ!I6=GRID!$B$3:$U$3),0))*(1-GRID!$H$34))</f>
        <v>58300</v>
      </c>
      <c r="M44" s="5" cm="1">
        <f t="array" ref="M44">IF($I$2="Открытый тариф",INDEX(GRID!$B$4:$U$15,MATCH(M$7,GRID!$A$4:$A$15,0),MATCH(1,($U$2=GRID!$B$1:$U$1)*(КАЛЕНДАРЬ!I6=GRID!$B$3:$U$3),0)),
INDEX(GRID!$B$4:$U$15,MATCH(M$7,GRID!$A$4:$A$15,0),MATCH(1,($U$2=GRID!$B$1:$U$1)*(КАЛЕНДАРЬ!I6=GRID!$B$3:$U$3),0))*(1-GRID!$H$34))</f>
        <v>74000</v>
      </c>
      <c r="N44" s="5" cm="1">
        <f t="array" ref="N44">IF($I$2="Открытый тариф",INDEX(GRID!$B$18:$U$29,MATCH(M$7,GRID!$A$18:$A$29,0),MATCH(1,($U$2=GRID!$B$1:$U$1)*(КАЛЕНДАРЬ!I6=GRID!$B$3:$U$3),0)),
INDEX(GRID!$B$18:$U$29,MATCH(M$7,GRID!$A$18:$A$29,0),MATCH(1,($U$2=GRID!$B$1:$U$1)*(КАЛЕНДАРЬ!I6=GRID!$B$3:$U$3),0))*(1-GRID!$H$34))</f>
        <v>79000</v>
      </c>
      <c r="O44" s="5" cm="1">
        <f t="array" ref="O44">IF($I$2="Открытый тариф",INDEX(GRID!$B$4:$U$15,MATCH(O$7,GRID!$A$4:$A$15,0),MATCH(1,($U$2=GRID!$B$1:$U$1)*(КАЛЕНДАРЬ!I6=GRID!$B$3:$U$3),0)),
INDEX(GRID!$B$4:$U$15,MATCH(O$7,GRID!$A$4:$A$15,0),MATCH(1,($U$2=GRID!$B$1:$U$1)*(КАЛЕНДАРЬ!I6=GRID!$B$3:$U$3),0))*(1-GRID!$H$34))</f>
        <v>108800</v>
      </c>
      <c r="P44" s="5" cm="1">
        <f t="array" ref="P44">IF($I$2="Открытый тариф",INDEX(GRID!$B$4:$U$15,MATCH(P$7,GRID!$A$4:$A$15,0),MATCH(1,($U$2=GRID!$B$1:$U$1)*(КАЛЕНДАРЬ!I6=GRID!$B$3:$U$3),0)),
INDEX(GRID!$B$4:$U$15,MATCH(P$7,GRID!$A$4:$A$15,0),MATCH(1,($U$2=GRID!$B$1:$U$1)*(КАЛЕНДАРЬ!I6=GRID!$B$3:$U$3),0))*(1-GRID!$H$34))</f>
        <v>151400</v>
      </c>
      <c r="Q44" s="5" cm="1">
        <f t="array" ref="Q44">IF($I$2="Открытый тариф",INDEX(GRID!$B$4:$U$15,MATCH(Q$7,GRID!$A$4:$A$15,0),MATCH(1,($U$2=GRID!$B$1:$U$1)*(КАЛЕНДАРЬ!I6=GRID!$B$3:$U$3),0)),
INDEX(GRID!$B$4:$U$15,MATCH(Q$7,GRID!$A$4:$A$15,0),MATCH(1,($U$2=GRID!$B$1:$U$1)*(КАЛЕНДАРЬ!I6=GRID!$B$3:$U$3),0))*(1-GRID!$H$34))</f>
        <v>177900</v>
      </c>
      <c r="R44" s="5" cm="1">
        <f t="array" ref="R44">IF($I$2="Открытый тариф",INDEX(GRID!$B$18:$U$29,MATCH(R$7,GRID!$A$18:$A$29,0),MATCH(1,($U$2=GRID!$B$1:$U$1)*(КАЛЕНДАРЬ!I6=GRID!$B$3:$U$3),0)),
INDEX(GRID!$B$18:$U$29,MATCH(R$7,GRID!$A$18:$A$29,0),MATCH(1,($U$2=GRID!$B$1:$U$1)*(КАЛЕНДАРЬ!I6=GRID!$B$3:$U$3),0))*(1-GRID!$H$34))</f>
        <v>202400</v>
      </c>
      <c r="S44" s="5" cm="1">
        <f t="array" ref="S44">IF($I$2="Открытый тариф",INDEX(GRID!$B$4:$U$15,MATCH(S$7,GRID!$A$4:$A$15,0),MATCH(1,($U$2=GRID!$B$1:$U$1)*(КАЛЕНДАРЬ!I6=GRID!$B$3:$U$3),0)),
INDEX(GRID!$B$4:$U$15,MATCH(S$7,GRID!$A$4:$A$15,0),MATCH(1,($U$2=GRID!$B$1:$U$1)*(КАЛЕНДАРЬ!I6=GRID!$B$3:$U$3),0))*(1-GRID!$H$34))</f>
        <v>507400</v>
      </c>
      <c r="T44" s="5" cm="1">
        <f t="array" ref="T44">IF($I$2="Открытый тариф",INDEX(GRID!$B$4:$U$15,MATCH(T$7,GRID!$A$4:$A$15,0),MATCH(1,($U$2=GRID!$B$1:$U$1)*(КАЛЕНДАРЬ!I6=GRID!$B$3:$U$3),0)),
INDEX(GRID!$B$4:$U$15,MATCH(T$7,GRID!$A$4:$A$15,0),MATCH(1,($U$2=GRID!$B$1:$U$1)*(КАЛЕНДАРЬ!I6=GRID!$B$3:$U$3),0))*(1-GRID!$H$34))</f>
        <v>617900</v>
      </c>
    </row>
    <row r="45" spans="1:20" hidden="1">
      <c r="A45" s="108" t="s">
        <v>13</v>
      </c>
      <c r="B45" s="109">
        <v>4</v>
      </c>
      <c r="C45" s="5" cm="1">
        <f t="array" ref="C45">IF($I$2="Открытый тариф",INDEX(GRID!$B$4:$U$15,MATCH(C$7,GRID!$A$4:$A$15,0),MATCH(1,($U$2=GRID!$B$1:$U$1)*(КАЛЕНДАРЬ!I7=GRID!$B$3:$U$3),0)),
INDEX(GRID!$B$4:$U$15,MATCH(C$7,GRID!$A$4:$A$15,0),MATCH(1,($U$2=GRID!$B$1:$U$1)*(КАЛЕНДАРЬ!I7=GRID!$B$3:$U$3),0))*(1-GRID!$H$34))</f>
        <v>30200.000000000004</v>
      </c>
      <c r="D45" s="5" cm="1">
        <f t="array" ref="D45">IF($I$2="Открытый тариф",INDEX(GRID!$B$18:$U$29,MATCH(C$7,GRID!$A$18:$A$29,0),MATCH(1,($U$2=GRID!$B$1:$U$1)*(КАЛЕНДАРЬ!I7=GRID!$B$3:$U$3),0)),
INDEX(GRID!$B$18:$U$29,MATCH(C$7,GRID!$A$18:$A$29,0),MATCH(1,($U$2=GRID!$B$1:$U$1)*(КАЛЕНДАРЬ!I7=GRID!$B$3:$U$3),0))*(1-GRID!$H$34))</f>
        <v>35200</v>
      </c>
      <c r="E45" s="5" cm="1">
        <f t="array" ref="E45">IF($I$2="Открытый тариф",INDEX(GRID!$B$4:$U$15,MATCH(E$7,GRID!$A$4:$A$15,0),MATCH(1,($U$2=GRID!$B$1:$U$1)*(КАЛЕНДАРЬ!I7=GRID!$B$3:$U$3),0)),
INDEX(GRID!$B$4:$U$15,MATCH(E$7,GRID!$A$4:$A$15,0),MATCH(1,($U$2=GRID!$B$1:$U$1)*(КАЛЕНДАРЬ!I7=GRID!$B$3:$U$3),0))*(1-GRID!$H$34))</f>
        <v>36300</v>
      </c>
      <c r="F45" s="5" cm="1">
        <f t="array" ref="F45">IF($I$2="Открытый тариф",INDEX(GRID!$B$18:$U$29,MATCH(E$7,GRID!$A$18:$A$29,0),MATCH(1,($U$2=GRID!$B$1:$U$1)*(КАЛЕНДАРЬ!I7=GRID!$B$3:$U$3),0)),
INDEX(GRID!$B$18:$U$29,MATCH(E$7,GRID!$A$18:$A$29,0),MATCH(1,($U$2=GRID!$B$1:$U$1)*(КАЛЕНДАРЬ!I7=GRID!$B$3:$U$3),0))*(1-GRID!$H$34))</f>
        <v>41300</v>
      </c>
      <c r="G45" s="5" cm="1">
        <f t="array" ref="G45">IF($I$2="Открытый тариф",INDEX(GRID!$B$4:$U$15,MATCH(G$7,GRID!$A$4:$A$15,0),MATCH(1,($U$2=GRID!$B$1:$U$1)*(КАЛЕНДАРЬ!I7=GRID!$B$3:$U$3),0)),
INDEX(GRID!$B$4:$U$15,MATCH(G$7,GRID!$A$4:$A$15,0),MATCH(1,($U$2=GRID!$B$1:$U$1)*(КАЛЕНДАРЬ!I7=GRID!$B$3:$U$3),0))*(1-GRID!$H$34))</f>
        <v>42500</v>
      </c>
      <c r="H45" s="5" cm="1">
        <f t="array" ref="H45">IF($I$2="Открытый тариф",INDEX(GRID!$B$18:$U$29,MATCH(G$7,GRID!$A$18:$A$29,0),MATCH(1,($U$2=GRID!$B$1:$U$1)*(КАЛЕНДАРЬ!I7=GRID!$B$3:$U$3),0)),
INDEX(GRID!$B$18:$U$29,MATCH(G$7,GRID!$A$18:$A$29,0),MATCH(1,($U$2=GRID!$B$1:$U$1)*(КАЛЕНДАРЬ!I7=GRID!$B$3:$U$3),0))*(1-GRID!$H$34))</f>
        <v>47500</v>
      </c>
      <c r="I45" s="5" cm="1">
        <f t="array" ref="I45">IF($I$2="Открытый тариф",INDEX(GRID!$B$4:$U$15,MATCH(I$7,GRID!$A$4:$A$15,0),MATCH(1,($U$2=GRID!$B$1:$U$1)*(КАЛЕНДАРЬ!I7=GRID!$B$3:$U$3),0)),
INDEX(GRID!$B$4:$U$15,MATCH(I$7,GRID!$A$4:$A$15,0),MATCH(1,($U$2=GRID!$B$1:$U$1)*(КАЛЕНДАРЬ!I7=GRID!$B$3:$U$3),0))*(1-GRID!$H$34))</f>
        <v>47400</v>
      </c>
      <c r="J45" s="5" cm="1">
        <f t="array" ref="J45">IF($I$2="Открытый тариф",INDEX(GRID!$B$18:$U$29,MATCH(I$7,GRID!$A$18:$A$29,0),MATCH(1,($U$2=GRID!$B$1:$U$1)*(КАЛЕНДАРЬ!I7=GRID!$B$3:$U$3),0)),
INDEX(GRID!$B$18:$U$29,MATCH(I$7,GRID!$A$18:$A$29,0),MATCH(1,($U$2=GRID!$B$1:$U$1)*(КАЛЕНДАРЬ!I7=GRID!$B$3:$U$3),0))*(1-GRID!$H$34))</f>
        <v>52400</v>
      </c>
      <c r="K45" s="5" cm="1">
        <f t="array" ref="K45">IF($I$2="Открытый тариф",INDEX(GRID!$B$4:$U$15,MATCH(K$7,GRID!$A$4:$A$15,0),MATCH(1,($U$2=GRID!$B$1:$U$1)*(КАЛЕНДАРЬ!I7=GRID!$B$3:$U$3),0)),
INDEX(GRID!$B$4:$U$15,MATCH(K$7,GRID!$A$4:$A$15,0),MATCH(1,($U$2=GRID!$B$1:$U$1)*(КАЛЕНДАРЬ!I7=GRID!$B$3:$U$3),0))*(1-GRID!$H$34))</f>
        <v>53300</v>
      </c>
      <c r="L45" s="5" cm="1">
        <f t="array" ref="L45">IF($I$2="Открытый тариф",INDEX(GRID!$B$18:$U$29,MATCH(K$7,GRID!$A$18:$A$29,0),MATCH(1,($U$2=GRID!$B$1:$U$1)*(КАЛЕНДАРЬ!I7=GRID!$B$3:$U$3),0)),
INDEX(GRID!$B$18:$U$29,MATCH(K$7,GRID!$A$18:$A$29,0),MATCH(1,($U$2=GRID!$B$1:$U$1)*(КАЛЕНДАРЬ!I7=GRID!$B$3:$U$3),0))*(1-GRID!$H$34))</f>
        <v>58300</v>
      </c>
      <c r="M45" s="5" cm="1">
        <f t="array" ref="M45">IF($I$2="Открытый тариф",INDEX(GRID!$B$4:$U$15,MATCH(M$7,GRID!$A$4:$A$15,0),MATCH(1,($U$2=GRID!$B$1:$U$1)*(КАЛЕНДАРЬ!I7=GRID!$B$3:$U$3),0)),
INDEX(GRID!$B$4:$U$15,MATCH(M$7,GRID!$A$4:$A$15,0),MATCH(1,($U$2=GRID!$B$1:$U$1)*(КАЛЕНДАРЬ!I7=GRID!$B$3:$U$3),0))*(1-GRID!$H$34))</f>
        <v>74000</v>
      </c>
      <c r="N45" s="5" cm="1">
        <f t="array" ref="N45">IF($I$2="Открытый тариф",INDEX(GRID!$B$18:$U$29,MATCH(M$7,GRID!$A$18:$A$29,0),MATCH(1,($U$2=GRID!$B$1:$U$1)*(КАЛЕНДАРЬ!I7=GRID!$B$3:$U$3),0)),
INDEX(GRID!$B$18:$U$29,MATCH(M$7,GRID!$A$18:$A$29,0),MATCH(1,($U$2=GRID!$B$1:$U$1)*(КАЛЕНДАРЬ!I7=GRID!$B$3:$U$3),0))*(1-GRID!$H$34))</f>
        <v>79000</v>
      </c>
      <c r="O45" s="5" cm="1">
        <f t="array" ref="O45">IF($I$2="Открытый тариф",INDEX(GRID!$B$4:$U$15,MATCH(O$7,GRID!$A$4:$A$15,0),MATCH(1,($U$2=GRID!$B$1:$U$1)*(КАЛЕНДАРЬ!I7=GRID!$B$3:$U$3),0)),
INDEX(GRID!$B$4:$U$15,MATCH(O$7,GRID!$A$4:$A$15,0),MATCH(1,($U$2=GRID!$B$1:$U$1)*(КАЛЕНДАРЬ!I7=GRID!$B$3:$U$3),0))*(1-GRID!$H$34))</f>
        <v>108800</v>
      </c>
      <c r="P45" s="5" cm="1">
        <f t="array" ref="P45">IF($I$2="Открытый тариф",INDEX(GRID!$B$4:$U$15,MATCH(P$7,GRID!$A$4:$A$15,0),MATCH(1,($U$2=GRID!$B$1:$U$1)*(КАЛЕНДАРЬ!I7=GRID!$B$3:$U$3),0)),
INDEX(GRID!$B$4:$U$15,MATCH(P$7,GRID!$A$4:$A$15,0),MATCH(1,($U$2=GRID!$B$1:$U$1)*(КАЛЕНДАРЬ!I7=GRID!$B$3:$U$3),0))*(1-GRID!$H$34))</f>
        <v>151400</v>
      </c>
      <c r="Q45" s="5" cm="1">
        <f t="array" ref="Q45">IF($I$2="Открытый тариф",INDEX(GRID!$B$4:$U$15,MATCH(Q$7,GRID!$A$4:$A$15,0),MATCH(1,($U$2=GRID!$B$1:$U$1)*(КАЛЕНДАРЬ!I7=GRID!$B$3:$U$3),0)),
INDEX(GRID!$B$4:$U$15,MATCH(Q$7,GRID!$A$4:$A$15,0),MATCH(1,($U$2=GRID!$B$1:$U$1)*(КАЛЕНДАРЬ!I7=GRID!$B$3:$U$3),0))*(1-GRID!$H$34))</f>
        <v>177900</v>
      </c>
      <c r="R45" s="5" cm="1">
        <f t="array" ref="R45">IF($I$2="Открытый тариф",INDEX(GRID!$B$18:$U$29,MATCH(R$7,GRID!$A$18:$A$29,0),MATCH(1,($U$2=GRID!$B$1:$U$1)*(КАЛЕНДАРЬ!I7=GRID!$B$3:$U$3),0)),
INDEX(GRID!$B$18:$U$29,MATCH(R$7,GRID!$A$18:$A$29,0),MATCH(1,($U$2=GRID!$B$1:$U$1)*(КАЛЕНДАРЬ!I7=GRID!$B$3:$U$3),0))*(1-GRID!$H$34))</f>
        <v>202400</v>
      </c>
      <c r="S45" s="5" cm="1">
        <f t="array" ref="S45">IF($I$2="Открытый тариф",INDEX(GRID!$B$4:$U$15,MATCH(S$7,GRID!$A$4:$A$15,0),MATCH(1,($U$2=GRID!$B$1:$U$1)*(КАЛЕНДАРЬ!I7=GRID!$B$3:$U$3),0)),
INDEX(GRID!$B$4:$U$15,MATCH(S$7,GRID!$A$4:$A$15,0),MATCH(1,($U$2=GRID!$B$1:$U$1)*(КАЛЕНДАРЬ!I7=GRID!$B$3:$U$3),0))*(1-GRID!$H$34))</f>
        <v>507400</v>
      </c>
      <c r="T45" s="5" cm="1">
        <f t="array" ref="T45">IF($I$2="Открытый тариф",INDEX(GRID!$B$4:$U$15,MATCH(T$7,GRID!$A$4:$A$15,0),MATCH(1,($U$2=GRID!$B$1:$U$1)*(КАЛЕНДАРЬ!I7=GRID!$B$3:$U$3),0)),
INDEX(GRID!$B$4:$U$15,MATCH(T$7,GRID!$A$4:$A$15,0),MATCH(1,($U$2=GRID!$B$1:$U$1)*(КАЛЕНДАРЬ!I7=GRID!$B$3:$U$3),0))*(1-GRID!$H$34))</f>
        <v>617900</v>
      </c>
    </row>
    <row r="46" spans="1:20" hidden="1">
      <c r="A46" s="108" t="s">
        <v>14</v>
      </c>
      <c r="B46" s="109">
        <v>5</v>
      </c>
      <c r="C46" s="5" cm="1">
        <f t="array" ref="C46">IF($I$2="Открытый тариф",INDEX(GRID!$B$4:$U$15,MATCH(C$7,GRID!$A$4:$A$15,0),MATCH(1,($U$2=GRID!$B$1:$U$1)*(КАЛЕНДАРЬ!I8=GRID!$B$3:$U$3),0)),
INDEX(GRID!$B$4:$U$15,MATCH(C$7,GRID!$A$4:$A$15,0),MATCH(1,($U$2=GRID!$B$1:$U$1)*(КАЛЕНДАРЬ!I8=GRID!$B$3:$U$3),0))*(1-GRID!$H$34))</f>
        <v>30200.000000000004</v>
      </c>
      <c r="D46" s="5" cm="1">
        <f t="array" ref="D46">IF($I$2="Открытый тариф",INDEX(GRID!$B$18:$U$29,MATCH(C$7,GRID!$A$18:$A$29,0),MATCH(1,($U$2=GRID!$B$1:$U$1)*(КАЛЕНДАРЬ!I8=GRID!$B$3:$U$3),0)),
INDEX(GRID!$B$18:$U$29,MATCH(C$7,GRID!$A$18:$A$29,0),MATCH(1,($U$2=GRID!$B$1:$U$1)*(КАЛЕНДАРЬ!I8=GRID!$B$3:$U$3),0))*(1-GRID!$H$34))</f>
        <v>35200</v>
      </c>
      <c r="E46" s="5" cm="1">
        <f t="array" ref="E46">IF($I$2="Открытый тариф",INDEX(GRID!$B$4:$U$15,MATCH(E$7,GRID!$A$4:$A$15,0),MATCH(1,($U$2=GRID!$B$1:$U$1)*(КАЛЕНДАРЬ!I8=GRID!$B$3:$U$3),0)),
INDEX(GRID!$B$4:$U$15,MATCH(E$7,GRID!$A$4:$A$15,0),MATCH(1,($U$2=GRID!$B$1:$U$1)*(КАЛЕНДАРЬ!I8=GRID!$B$3:$U$3),0))*(1-GRID!$H$34))</f>
        <v>36300</v>
      </c>
      <c r="F46" s="5" cm="1">
        <f t="array" ref="F46">IF($I$2="Открытый тариф",INDEX(GRID!$B$18:$U$29,MATCH(E$7,GRID!$A$18:$A$29,0),MATCH(1,($U$2=GRID!$B$1:$U$1)*(КАЛЕНДАРЬ!I8=GRID!$B$3:$U$3),0)),
INDEX(GRID!$B$18:$U$29,MATCH(E$7,GRID!$A$18:$A$29,0),MATCH(1,($U$2=GRID!$B$1:$U$1)*(КАЛЕНДАРЬ!I8=GRID!$B$3:$U$3),0))*(1-GRID!$H$34))</f>
        <v>41300</v>
      </c>
      <c r="G46" s="5" cm="1">
        <f t="array" ref="G46">IF($I$2="Открытый тариф",INDEX(GRID!$B$4:$U$15,MATCH(G$7,GRID!$A$4:$A$15,0),MATCH(1,($U$2=GRID!$B$1:$U$1)*(КАЛЕНДАРЬ!I8=GRID!$B$3:$U$3),0)),
INDEX(GRID!$B$4:$U$15,MATCH(G$7,GRID!$A$4:$A$15,0),MATCH(1,($U$2=GRID!$B$1:$U$1)*(КАЛЕНДАРЬ!I8=GRID!$B$3:$U$3),0))*(1-GRID!$H$34))</f>
        <v>42500</v>
      </c>
      <c r="H46" s="5" cm="1">
        <f t="array" ref="H46">IF($I$2="Открытый тариф",INDEX(GRID!$B$18:$U$29,MATCH(G$7,GRID!$A$18:$A$29,0),MATCH(1,($U$2=GRID!$B$1:$U$1)*(КАЛЕНДАРЬ!I8=GRID!$B$3:$U$3),0)),
INDEX(GRID!$B$18:$U$29,MATCH(G$7,GRID!$A$18:$A$29,0),MATCH(1,($U$2=GRID!$B$1:$U$1)*(КАЛЕНДАРЬ!I8=GRID!$B$3:$U$3),0))*(1-GRID!$H$34))</f>
        <v>47500</v>
      </c>
      <c r="I46" s="5" cm="1">
        <f t="array" ref="I46">IF($I$2="Открытый тариф",INDEX(GRID!$B$4:$U$15,MATCH(I$7,GRID!$A$4:$A$15,0),MATCH(1,($U$2=GRID!$B$1:$U$1)*(КАЛЕНДАРЬ!I8=GRID!$B$3:$U$3),0)),
INDEX(GRID!$B$4:$U$15,MATCH(I$7,GRID!$A$4:$A$15,0),MATCH(1,($U$2=GRID!$B$1:$U$1)*(КАЛЕНДАРЬ!I8=GRID!$B$3:$U$3),0))*(1-GRID!$H$34))</f>
        <v>47400</v>
      </c>
      <c r="J46" s="5" cm="1">
        <f t="array" ref="J46">IF($I$2="Открытый тариф",INDEX(GRID!$B$18:$U$29,MATCH(I$7,GRID!$A$18:$A$29,0),MATCH(1,($U$2=GRID!$B$1:$U$1)*(КАЛЕНДАРЬ!I8=GRID!$B$3:$U$3),0)),
INDEX(GRID!$B$18:$U$29,MATCH(I$7,GRID!$A$18:$A$29,0),MATCH(1,($U$2=GRID!$B$1:$U$1)*(КАЛЕНДАРЬ!I8=GRID!$B$3:$U$3),0))*(1-GRID!$H$34))</f>
        <v>52400</v>
      </c>
      <c r="K46" s="5" cm="1">
        <f t="array" ref="K46">IF($I$2="Открытый тариф",INDEX(GRID!$B$4:$U$15,MATCH(K$7,GRID!$A$4:$A$15,0),MATCH(1,($U$2=GRID!$B$1:$U$1)*(КАЛЕНДАРЬ!I8=GRID!$B$3:$U$3),0)),
INDEX(GRID!$B$4:$U$15,MATCH(K$7,GRID!$A$4:$A$15,0),MATCH(1,($U$2=GRID!$B$1:$U$1)*(КАЛЕНДАРЬ!I8=GRID!$B$3:$U$3),0))*(1-GRID!$H$34))</f>
        <v>53300</v>
      </c>
      <c r="L46" s="5" cm="1">
        <f t="array" ref="L46">IF($I$2="Открытый тариф",INDEX(GRID!$B$18:$U$29,MATCH(K$7,GRID!$A$18:$A$29,0),MATCH(1,($U$2=GRID!$B$1:$U$1)*(КАЛЕНДАРЬ!I8=GRID!$B$3:$U$3),0)),
INDEX(GRID!$B$18:$U$29,MATCH(K$7,GRID!$A$18:$A$29,0),MATCH(1,($U$2=GRID!$B$1:$U$1)*(КАЛЕНДАРЬ!I8=GRID!$B$3:$U$3),0))*(1-GRID!$H$34))</f>
        <v>58300</v>
      </c>
      <c r="M46" s="5" cm="1">
        <f t="array" ref="M46">IF($I$2="Открытый тариф",INDEX(GRID!$B$4:$U$15,MATCH(M$7,GRID!$A$4:$A$15,0),MATCH(1,($U$2=GRID!$B$1:$U$1)*(КАЛЕНДАРЬ!I8=GRID!$B$3:$U$3),0)),
INDEX(GRID!$B$4:$U$15,MATCH(M$7,GRID!$A$4:$A$15,0),MATCH(1,($U$2=GRID!$B$1:$U$1)*(КАЛЕНДАРЬ!I8=GRID!$B$3:$U$3),0))*(1-GRID!$H$34))</f>
        <v>74000</v>
      </c>
      <c r="N46" s="5" cm="1">
        <f t="array" ref="N46">IF($I$2="Открытый тариф",INDEX(GRID!$B$18:$U$29,MATCH(M$7,GRID!$A$18:$A$29,0),MATCH(1,($U$2=GRID!$B$1:$U$1)*(КАЛЕНДАРЬ!I8=GRID!$B$3:$U$3),0)),
INDEX(GRID!$B$18:$U$29,MATCH(M$7,GRID!$A$18:$A$29,0),MATCH(1,($U$2=GRID!$B$1:$U$1)*(КАЛЕНДАРЬ!I8=GRID!$B$3:$U$3),0))*(1-GRID!$H$34))</f>
        <v>79000</v>
      </c>
      <c r="O46" s="5" cm="1">
        <f t="array" ref="O46">IF($I$2="Открытый тариф",INDEX(GRID!$B$4:$U$15,MATCH(O$7,GRID!$A$4:$A$15,0),MATCH(1,($U$2=GRID!$B$1:$U$1)*(КАЛЕНДАРЬ!I8=GRID!$B$3:$U$3),0)),
INDEX(GRID!$B$4:$U$15,MATCH(O$7,GRID!$A$4:$A$15,0),MATCH(1,($U$2=GRID!$B$1:$U$1)*(КАЛЕНДАРЬ!I8=GRID!$B$3:$U$3),0))*(1-GRID!$H$34))</f>
        <v>108800</v>
      </c>
      <c r="P46" s="5" cm="1">
        <f t="array" ref="P46">IF($I$2="Открытый тариф",INDEX(GRID!$B$4:$U$15,MATCH(P$7,GRID!$A$4:$A$15,0),MATCH(1,($U$2=GRID!$B$1:$U$1)*(КАЛЕНДАРЬ!I8=GRID!$B$3:$U$3),0)),
INDEX(GRID!$B$4:$U$15,MATCH(P$7,GRID!$A$4:$A$15,0),MATCH(1,($U$2=GRID!$B$1:$U$1)*(КАЛЕНДАРЬ!I8=GRID!$B$3:$U$3),0))*(1-GRID!$H$34))</f>
        <v>151400</v>
      </c>
      <c r="Q46" s="5" cm="1">
        <f t="array" ref="Q46">IF($I$2="Открытый тариф",INDEX(GRID!$B$4:$U$15,MATCH(Q$7,GRID!$A$4:$A$15,0),MATCH(1,($U$2=GRID!$B$1:$U$1)*(КАЛЕНДАРЬ!I8=GRID!$B$3:$U$3),0)),
INDEX(GRID!$B$4:$U$15,MATCH(Q$7,GRID!$A$4:$A$15,0),MATCH(1,($U$2=GRID!$B$1:$U$1)*(КАЛЕНДАРЬ!I8=GRID!$B$3:$U$3),0))*(1-GRID!$H$34))</f>
        <v>177900</v>
      </c>
      <c r="R46" s="5" cm="1">
        <f t="array" ref="R46">IF($I$2="Открытый тариф",INDEX(GRID!$B$18:$U$29,MATCH(R$7,GRID!$A$18:$A$29,0),MATCH(1,($U$2=GRID!$B$1:$U$1)*(КАЛЕНДАРЬ!I8=GRID!$B$3:$U$3),0)),
INDEX(GRID!$B$18:$U$29,MATCH(R$7,GRID!$A$18:$A$29,0),MATCH(1,($U$2=GRID!$B$1:$U$1)*(КАЛЕНДАРЬ!I8=GRID!$B$3:$U$3),0))*(1-GRID!$H$34))</f>
        <v>202400</v>
      </c>
      <c r="S46" s="5" cm="1">
        <f t="array" ref="S46">IF($I$2="Открытый тариф",INDEX(GRID!$B$4:$U$15,MATCH(S$7,GRID!$A$4:$A$15,0),MATCH(1,($U$2=GRID!$B$1:$U$1)*(КАЛЕНДАРЬ!I8=GRID!$B$3:$U$3),0)),
INDEX(GRID!$B$4:$U$15,MATCH(S$7,GRID!$A$4:$A$15,0),MATCH(1,($U$2=GRID!$B$1:$U$1)*(КАЛЕНДАРЬ!I8=GRID!$B$3:$U$3),0))*(1-GRID!$H$34))</f>
        <v>507400</v>
      </c>
      <c r="T46" s="5" cm="1">
        <f t="array" ref="T46">IF($I$2="Открытый тариф",INDEX(GRID!$B$4:$U$15,MATCH(T$7,GRID!$A$4:$A$15,0),MATCH(1,($U$2=GRID!$B$1:$U$1)*(КАЛЕНДАРЬ!I8=GRID!$B$3:$U$3),0)),
INDEX(GRID!$B$4:$U$15,MATCH(T$7,GRID!$A$4:$A$15,0),MATCH(1,($U$2=GRID!$B$1:$U$1)*(КАЛЕНДАРЬ!I8=GRID!$B$3:$U$3),0))*(1-GRID!$H$34))</f>
        <v>617900</v>
      </c>
    </row>
    <row r="47" spans="1:20" hidden="1">
      <c r="A47" s="108" t="s">
        <v>15</v>
      </c>
      <c r="B47" s="109">
        <v>6</v>
      </c>
      <c r="C47" s="5" cm="1">
        <f t="array" ref="C47">IF($I$2="Открытый тариф",INDEX(GRID!$B$4:$U$15,MATCH(C$7,GRID!$A$4:$A$15,0),MATCH(1,($U$2=GRID!$B$1:$U$1)*(КАЛЕНДАРЬ!I9=GRID!$B$3:$U$3),0)),
INDEX(GRID!$B$4:$U$15,MATCH(C$7,GRID!$A$4:$A$15,0),MATCH(1,($U$2=GRID!$B$1:$U$1)*(КАЛЕНДАРЬ!I9=GRID!$B$3:$U$3),0))*(1-GRID!$H$34))</f>
        <v>30200.000000000004</v>
      </c>
      <c r="D47" s="5" cm="1">
        <f t="array" ref="D47">IF($I$2="Открытый тариф",INDEX(GRID!$B$18:$U$29,MATCH(C$7,GRID!$A$18:$A$29,0),MATCH(1,($U$2=GRID!$B$1:$U$1)*(КАЛЕНДАРЬ!I9=GRID!$B$3:$U$3),0)),
INDEX(GRID!$B$18:$U$29,MATCH(C$7,GRID!$A$18:$A$29,0),MATCH(1,($U$2=GRID!$B$1:$U$1)*(КАЛЕНДАРЬ!I9=GRID!$B$3:$U$3),0))*(1-GRID!$H$34))</f>
        <v>35200</v>
      </c>
      <c r="E47" s="5" cm="1">
        <f t="array" ref="E47">IF($I$2="Открытый тариф",INDEX(GRID!$B$4:$U$15,MATCH(E$7,GRID!$A$4:$A$15,0),MATCH(1,($U$2=GRID!$B$1:$U$1)*(КАЛЕНДАРЬ!I9=GRID!$B$3:$U$3),0)),
INDEX(GRID!$B$4:$U$15,MATCH(E$7,GRID!$A$4:$A$15,0),MATCH(1,($U$2=GRID!$B$1:$U$1)*(КАЛЕНДАРЬ!I9=GRID!$B$3:$U$3),0))*(1-GRID!$H$34))</f>
        <v>36300</v>
      </c>
      <c r="F47" s="5" cm="1">
        <f t="array" ref="F47">IF($I$2="Открытый тариф",INDEX(GRID!$B$18:$U$29,MATCH(E$7,GRID!$A$18:$A$29,0),MATCH(1,($U$2=GRID!$B$1:$U$1)*(КАЛЕНДАРЬ!I9=GRID!$B$3:$U$3),0)),
INDEX(GRID!$B$18:$U$29,MATCH(E$7,GRID!$A$18:$A$29,0),MATCH(1,($U$2=GRID!$B$1:$U$1)*(КАЛЕНДАРЬ!I9=GRID!$B$3:$U$3),0))*(1-GRID!$H$34))</f>
        <v>41300</v>
      </c>
      <c r="G47" s="5" cm="1">
        <f t="array" ref="G47">IF($I$2="Открытый тариф",INDEX(GRID!$B$4:$U$15,MATCH(G$7,GRID!$A$4:$A$15,0),MATCH(1,($U$2=GRID!$B$1:$U$1)*(КАЛЕНДАРЬ!I9=GRID!$B$3:$U$3),0)),
INDEX(GRID!$B$4:$U$15,MATCH(G$7,GRID!$A$4:$A$15,0),MATCH(1,($U$2=GRID!$B$1:$U$1)*(КАЛЕНДАРЬ!I9=GRID!$B$3:$U$3),0))*(1-GRID!$H$34))</f>
        <v>42500</v>
      </c>
      <c r="H47" s="5" cm="1">
        <f t="array" ref="H47">IF($I$2="Открытый тариф",INDEX(GRID!$B$18:$U$29,MATCH(G$7,GRID!$A$18:$A$29,0),MATCH(1,($U$2=GRID!$B$1:$U$1)*(КАЛЕНДАРЬ!I9=GRID!$B$3:$U$3),0)),
INDEX(GRID!$B$18:$U$29,MATCH(G$7,GRID!$A$18:$A$29,0),MATCH(1,($U$2=GRID!$B$1:$U$1)*(КАЛЕНДАРЬ!I9=GRID!$B$3:$U$3),0))*(1-GRID!$H$34))</f>
        <v>47500</v>
      </c>
      <c r="I47" s="5" cm="1">
        <f t="array" ref="I47">IF($I$2="Открытый тариф",INDEX(GRID!$B$4:$U$15,MATCH(I$7,GRID!$A$4:$A$15,0),MATCH(1,($U$2=GRID!$B$1:$U$1)*(КАЛЕНДАРЬ!I9=GRID!$B$3:$U$3),0)),
INDEX(GRID!$B$4:$U$15,MATCH(I$7,GRID!$A$4:$A$15,0),MATCH(1,($U$2=GRID!$B$1:$U$1)*(КАЛЕНДАРЬ!I9=GRID!$B$3:$U$3),0))*(1-GRID!$H$34))</f>
        <v>47400</v>
      </c>
      <c r="J47" s="5" cm="1">
        <f t="array" ref="J47">IF($I$2="Открытый тариф",INDEX(GRID!$B$18:$U$29,MATCH(I$7,GRID!$A$18:$A$29,0),MATCH(1,($U$2=GRID!$B$1:$U$1)*(КАЛЕНДАРЬ!I9=GRID!$B$3:$U$3),0)),
INDEX(GRID!$B$18:$U$29,MATCH(I$7,GRID!$A$18:$A$29,0),MATCH(1,($U$2=GRID!$B$1:$U$1)*(КАЛЕНДАРЬ!I9=GRID!$B$3:$U$3),0))*(1-GRID!$H$34))</f>
        <v>52400</v>
      </c>
      <c r="K47" s="5" cm="1">
        <f t="array" ref="K47">IF($I$2="Открытый тариф",INDEX(GRID!$B$4:$U$15,MATCH(K$7,GRID!$A$4:$A$15,0),MATCH(1,($U$2=GRID!$B$1:$U$1)*(КАЛЕНДАРЬ!I9=GRID!$B$3:$U$3),0)),
INDEX(GRID!$B$4:$U$15,MATCH(K$7,GRID!$A$4:$A$15,0),MATCH(1,($U$2=GRID!$B$1:$U$1)*(КАЛЕНДАРЬ!I9=GRID!$B$3:$U$3),0))*(1-GRID!$H$34))</f>
        <v>53300</v>
      </c>
      <c r="L47" s="5" cm="1">
        <f t="array" ref="L47">IF($I$2="Открытый тариф",INDEX(GRID!$B$18:$U$29,MATCH(K$7,GRID!$A$18:$A$29,0),MATCH(1,($U$2=GRID!$B$1:$U$1)*(КАЛЕНДАРЬ!I9=GRID!$B$3:$U$3),0)),
INDEX(GRID!$B$18:$U$29,MATCH(K$7,GRID!$A$18:$A$29,0),MATCH(1,($U$2=GRID!$B$1:$U$1)*(КАЛЕНДАРЬ!I9=GRID!$B$3:$U$3),0))*(1-GRID!$H$34))</f>
        <v>58300</v>
      </c>
      <c r="M47" s="5" cm="1">
        <f t="array" ref="M47">IF($I$2="Открытый тариф",INDEX(GRID!$B$4:$U$15,MATCH(M$7,GRID!$A$4:$A$15,0),MATCH(1,($U$2=GRID!$B$1:$U$1)*(КАЛЕНДАРЬ!I9=GRID!$B$3:$U$3),0)),
INDEX(GRID!$B$4:$U$15,MATCH(M$7,GRID!$A$4:$A$15,0),MATCH(1,($U$2=GRID!$B$1:$U$1)*(КАЛЕНДАРЬ!I9=GRID!$B$3:$U$3),0))*(1-GRID!$H$34))</f>
        <v>74000</v>
      </c>
      <c r="N47" s="5" cm="1">
        <f t="array" ref="N47">IF($I$2="Открытый тариф",INDEX(GRID!$B$18:$U$29,MATCH(M$7,GRID!$A$18:$A$29,0),MATCH(1,($U$2=GRID!$B$1:$U$1)*(КАЛЕНДАРЬ!I9=GRID!$B$3:$U$3),0)),
INDEX(GRID!$B$18:$U$29,MATCH(M$7,GRID!$A$18:$A$29,0),MATCH(1,($U$2=GRID!$B$1:$U$1)*(КАЛЕНДАРЬ!I9=GRID!$B$3:$U$3),0))*(1-GRID!$H$34))</f>
        <v>79000</v>
      </c>
      <c r="O47" s="5" cm="1">
        <f t="array" ref="O47">IF($I$2="Открытый тариф",INDEX(GRID!$B$4:$U$15,MATCH(O$7,GRID!$A$4:$A$15,0),MATCH(1,($U$2=GRID!$B$1:$U$1)*(КАЛЕНДАРЬ!I9=GRID!$B$3:$U$3),0)),
INDEX(GRID!$B$4:$U$15,MATCH(O$7,GRID!$A$4:$A$15,0),MATCH(1,($U$2=GRID!$B$1:$U$1)*(КАЛЕНДАРЬ!I9=GRID!$B$3:$U$3),0))*(1-GRID!$H$34))</f>
        <v>108800</v>
      </c>
      <c r="P47" s="5" cm="1">
        <f t="array" ref="P47">IF($I$2="Открытый тариф",INDEX(GRID!$B$4:$U$15,MATCH(P$7,GRID!$A$4:$A$15,0),MATCH(1,($U$2=GRID!$B$1:$U$1)*(КАЛЕНДАРЬ!I9=GRID!$B$3:$U$3),0)),
INDEX(GRID!$B$4:$U$15,MATCH(P$7,GRID!$A$4:$A$15,0),MATCH(1,($U$2=GRID!$B$1:$U$1)*(КАЛЕНДАРЬ!I9=GRID!$B$3:$U$3),0))*(1-GRID!$H$34))</f>
        <v>151400</v>
      </c>
      <c r="Q47" s="5" cm="1">
        <f t="array" ref="Q47">IF($I$2="Открытый тариф",INDEX(GRID!$B$4:$U$15,MATCH(Q$7,GRID!$A$4:$A$15,0),MATCH(1,($U$2=GRID!$B$1:$U$1)*(КАЛЕНДАРЬ!I9=GRID!$B$3:$U$3),0)),
INDEX(GRID!$B$4:$U$15,MATCH(Q$7,GRID!$A$4:$A$15,0),MATCH(1,($U$2=GRID!$B$1:$U$1)*(КАЛЕНДАРЬ!I9=GRID!$B$3:$U$3),0))*(1-GRID!$H$34))</f>
        <v>177900</v>
      </c>
      <c r="R47" s="5" cm="1">
        <f t="array" ref="R47">IF($I$2="Открытый тариф",INDEX(GRID!$B$18:$U$29,MATCH(R$7,GRID!$A$18:$A$29,0),MATCH(1,($U$2=GRID!$B$1:$U$1)*(КАЛЕНДАРЬ!I9=GRID!$B$3:$U$3),0)),
INDEX(GRID!$B$18:$U$29,MATCH(R$7,GRID!$A$18:$A$29,0),MATCH(1,($U$2=GRID!$B$1:$U$1)*(КАЛЕНДАРЬ!I9=GRID!$B$3:$U$3),0))*(1-GRID!$H$34))</f>
        <v>202400</v>
      </c>
      <c r="S47" s="5" cm="1">
        <f t="array" ref="S47">IF($I$2="Открытый тариф",INDEX(GRID!$B$4:$U$15,MATCH(S$7,GRID!$A$4:$A$15,0),MATCH(1,($U$2=GRID!$B$1:$U$1)*(КАЛЕНДАРЬ!I9=GRID!$B$3:$U$3),0)),
INDEX(GRID!$B$4:$U$15,MATCH(S$7,GRID!$A$4:$A$15,0),MATCH(1,($U$2=GRID!$B$1:$U$1)*(КАЛЕНДАРЬ!I9=GRID!$B$3:$U$3),0))*(1-GRID!$H$34))</f>
        <v>507400</v>
      </c>
      <c r="T47" s="5" cm="1">
        <f t="array" ref="T47">IF($I$2="Открытый тариф",INDEX(GRID!$B$4:$U$15,MATCH(T$7,GRID!$A$4:$A$15,0),MATCH(1,($U$2=GRID!$B$1:$U$1)*(КАЛЕНДАРЬ!I9=GRID!$B$3:$U$3),0)),
INDEX(GRID!$B$4:$U$15,MATCH(T$7,GRID!$A$4:$A$15,0),MATCH(1,($U$2=GRID!$B$1:$U$1)*(КАЛЕНДАРЬ!I9=GRID!$B$3:$U$3),0))*(1-GRID!$H$34))</f>
        <v>617900</v>
      </c>
    </row>
    <row r="48" spans="1:20" hidden="1">
      <c r="A48" s="108" t="s">
        <v>16</v>
      </c>
      <c r="B48" s="109">
        <v>7</v>
      </c>
      <c r="C48" s="5" cm="1">
        <f t="array" ref="C48">IF($I$2="Открытый тариф",INDEX(GRID!$B$4:$U$15,MATCH(C$7,GRID!$A$4:$A$15,0),MATCH(1,($U$2=GRID!$B$1:$U$1)*(КАЛЕНДАРЬ!I10=GRID!$B$3:$U$3),0)),
INDEX(GRID!$B$4:$U$15,MATCH(C$7,GRID!$A$4:$A$15,0),MATCH(1,($U$2=GRID!$B$1:$U$1)*(КАЛЕНДАРЬ!I10=GRID!$B$3:$U$3),0))*(1-GRID!$H$34))</f>
        <v>36500</v>
      </c>
      <c r="D48" s="5" cm="1">
        <f t="array" ref="D48">IF($I$2="Открытый тариф",INDEX(GRID!$B$18:$U$29,MATCH(C$7,GRID!$A$18:$A$29,0),MATCH(1,($U$2=GRID!$B$1:$U$1)*(КАЛЕНДАРЬ!I10=GRID!$B$3:$U$3),0)),
INDEX(GRID!$B$18:$U$29,MATCH(C$7,GRID!$A$18:$A$29,0),MATCH(1,($U$2=GRID!$B$1:$U$1)*(КАЛЕНДАРЬ!I10=GRID!$B$3:$U$3),0))*(1-GRID!$H$34))</f>
        <v>41500</v>
      </c>
      <c r="E48" s="5" cm="1">
        <f t="array" ref="E48">IF($I$2="Открытый тариф",INDEX(GRID!$B$4:$U$15,MATCH(E$7,GRID!$A$4:$A$15,0),MATCH(1,($U$2=GRID!$B$1:$U$1)*(КАЛЕНДАРЬ!I10=GRID!$B$3:$U$3),0)),
INDEX(GRID!$B$4:$U$15,MATCH(E$7,GRID!$A$4:$A$15,0),MATCH(1,($U$2=GRID!$B$1:$U$1)*(КАЛЕНДАРЬ!I10=GRID!$B$3:$U$3),0))*(1-GRID!$H$34))</f>
        <v>43700</v>
      </c>
      <c r="F48" s="5" cm="1">
        <f t="array" ref="F48">IF($I$2="Открытый тариф",INDEX(GRID!$B$18:$U$29,MATCH(E$7,GRID!$A$18:$A$29,0),MATCH(1,($U$2=GRID!$B$1:$U$1)*(КАЛЕНДАРЬ!I10=GRID!$B$3:$U$3),0)),
INDEX(GRID!$B$18:$U$29,MATCH(E$7,GRID!$A$18:$A$29,0),MATCH(1,($U$2=GRID!$B$1:$U$1)*(КАЛЕНДАРЬ!I10=GRID!$B$3:$U$3),0))*(1-GRID!$H$34))</f>
        <v>48700</v>
      </c>
      <c r="G48" s="5" cm="1">
        <f t="array" ref="G48">IF($I$2="Открытый тариф",INDEX(GRID!$B$4:$U$15,MATCH(G$7,GRID!$A$4:$A$15,0),MATCH(1,($U$2=GRID!$B$1:$U$1)*(КАЛЕНДАРЬ!I10=GRID!$B$3:$U$3),0)),
INDEX(GRID!$B$4:$U$15,MATCH(G$7,GRID!$A$4:$A$15,0),MATCH(1,($U$2=GRID!$B$1:$U$1)*(КАЛЕНДАРЬ!I10=GRID!$B$3:$U$3),0))*(1-GRID!$H$34))</f>
        <v>50200</v>
      </c>
      <c r="H48" s="5" cm="1">
        <f t="array" ref="H48">IF($I$2="Открытый тариф",INDEX(GRID!$B$18:$U$29,MATCH(G$7,GRID!$A$18:$A$29,0),MATCH(1,($U$2=GRID!$B$1:$U$1)*(КАЛЕНДАРЬ!I10=GRID!$B$3:$U$3),0)),
INDEX(GRID!$B$18:$U$29,MATCH(G$7,GRID!$A$18:$A$29,0),MATCH(1,($U$2=GRID!$B$1:$U$1)*(КАЛЕНДАРЬ!I10=GRID!$B$3:$U$3),0))*(1-GRID!$H$34))</f>
        <v>55200</v>
      </c>
      <c r="I48" s="5" cm="1">
        <f t="array" ref="I48">IF($I$2="Открытый тариф",INDEX(GRID!$B$4:$U$15,MATCH(I$7,GRID!$A$4:$A$15,0),MATCH(1,($U$2=GRID!$B$1:$U$1)*(КАЛЕНДАРЬ!I10=GRID!$B$3:$U$3),0)),
INDEX(GRID!$B$4:$U$15,MATCH(I$7,GRID!$A$4:$A$15,0),MATCH(1,($U$2=GRID!$B$1:$U$1)*(КАЛЕНДАРЬ!I10=GRID!$B$3:$U$3),0))*(1-GRID!$H$34))</f>
        <v>56200</v>
      </c>
      <c r="J48" s="5" cm="1">
        <f t="array" ref="J48">IF($I$2="Открытый тариф",INDEX(GRID!$B$18:$U$29,MATCH(I$7,GRID!$A$18:$A$29,0),MATCH(1,($U$2=GRID!$B$1:$U$1)*(КАЛЕНДАРЬ!I10=GRID!$B$3:$U$3),0)),
INDEX(GRID!$B$18:$U$29,MATCH(I$7,GRID!$A$18:$A$29,0),MATCH(1,($U$2=GRID!$B$1:$U$1)*(КАЛЕНДАРЬ!I10=GRID!$B$3:$U$3),0))*(1-GRID!$H$34))</f>
        <v>61200</v>
      </c>
      <c r="K48" s="5" cm="1">
        <f t="array" ref="K48">IF($I$2="Открытый тариф",INDEX(GRID!$B$4:$U$15,MATCH(K$7,GRID!$A$4:$A$15,0),MATCH(1,($U$2=GRID!$B$1:$U$1)*(КАЛЕНДАРЬ!I10=GRID!$B$3:$U$3),0)),
INDEX(GRID!$B$4:$U$15,MATCH(K$7,GRID!$A$4:$A$15,0),MATCH(1,($U$2=GRID!$B$1:$U$1)*(КАЛЕНДАРЬ!I10=GRID!$B$3:$U$3),0))*(1-GRID!$H$34))</f>
        <v>62500</v>
      </c>
      <c r="L48" s="5" cm="1">
        <f t="array" ref="L48">IF($I$2="Открытый тариф",INDEX(GRID!$B$18:$U$29,MATCH(K$7,GRID!$A$18:$A$29,0),MATCH(1,($U$2=GRID!$B$1:$U$1)*(КАЛЕНДАРЬ!I10=GRID!$B$3:$U$3),0)),
INDEX(GRID!$B$18:$U$29,MATCH(K$7,GRID!$A$18:$A$29,0),MATCH(1,($U$2=GRID!$B$1:$U$1)*(КАЛЕНДАРЬ!I10=GRID!$B$3:$U$3),0))*(1-GRID!$H$34))</f>
        <v>67500</v>
      </c>
      <c r="M48" s="5" cm="1">
        <f t="array" ref="M48">IF($I$2="Открытый тариф",INDEX(GRID!$B$4:$U$15,MATCH(M$7,GRID!$A$4:$A$15,0),MATCH(1,($U$2=GRID!$B$1:$U$1)*(КАЛЕНДАРЬ!I10=GRID!$B$3:$U$3),0)),
INDEX(GRID!$B$4:$U$15,MATCH(M$7,GRID!$A$4:$A$15,0),MATCH(1,($U$2=GRID!$B$1:$U$1)*(КАЛЕНДАРЬ!I10=GRID!$B$3:$U$3),0))*(1-GRID!$H$34))</f>
        <v>84300</v>
      </c>
      <c r="N48" s="5" cm="1">
        <f t="array" ref="N48">IF($I$2="Открытый тариф",INDEX(GRID!$B$18:$U$29,MATCH(M$7,GRID!$A$18:$A$29,0),MATCH(1,($U$2=GRID!$B$1:$U$1)*(КАЛЕНДАРЬ!I10=GRID!$B$3:$U$3),0)),
INDEX(GRID!$B$18:$U$29,MATCH(M$7,GRID!$A$18:$A$29,0),MATCH(1,($U$2=GRID!$B$1:$U$1)*(КАЛЕНДАРЬ!I10=GRID!$B$3:$U$3),0))*(1-GRID!$H$34))</f>
        <v>89300</v>
      </c>
      <c r="O48" s="5" cm="1">
        <f t="array" ref="O48">IF($I$2="Открытый тариф",INDEX(GRID!$B$4:$U$15,MATCH(O$7,GRID!$A$4:$A$15,0),MATCH(1,($U$2=GRID!$B$1:$U$1)*(КАЛЕНДАРЬ!I10=GRID!$B$3:$U$3),0)),
INDEX(GRID!$B$4:$U$15,MATCH(O$7,GRID!$A$4:$A$15,0),MATCH(1,($U$2=GRID!$B$1:$U$1)*(КАЛЕНДАРЬ!I10=GRID!$B$3:$U$3),0))*(1-GRID!$H$34))</f>
        <v>121100</v>
      </c>
      <c r="P48" s="5" cm="1">
        <f t="array" ref="P48">IF($I$2="Открытый тариф",INDEX(GRID!$B$4:$U$15,MATCH(P$7,GRID!$A$4:$A$15,0),MATCH(1,($U$2=GRID!$B$1:$U$1)*(КАЛЕНДАРЬ!I10=GRID!$B$3:$U$3),0)),
INDEX(GRID!$B$4:$U$15,MATCH(P$7,GRID!$A$4:$A$15,0),MATCH(1,($U$2=GRID!$B$1:$U$1)*(КАЛЕНДАРЬ!I10=GRID!$B$3:$U$3),0))*(1-GRID!$H$34))</f>
        <v>165200</v>
      </c>
      <c r="Q48" s="5" cm="1">
        <f t="array" ref="Q48">IF($I$2="Открытый тариф",INDEX(GRID!$B$4:$U$15,MATCH(Q$7,GRID!$A$4:$A$15,0),MATCH(1,($U$2=GRID!$B$1:$U$1)*(КАЛЕНДАРЬ!I10=GRID!$B$3:$U$3),0)),
INDEX(GRID!$B$4:$U$15,MATCH(Q$7,GRID!$A$4:$A$15,0),MATCH(1,($U$2=GRID!$B$1:$U$1)*(КАЛЕНДАРЬ!I10=GRID!$B$3:$U$3),0))*(1-GRID!$H$34))</f>
        <v>193700</v>
      </c>
      <c r="R48" s="5" cm="1">
        <f t="array" ref="R48">IF($I$2="Открытый тариф",INDEX(GRID!$B$18:$U$29,MATCH(R$7,GRID!$A$18:$A$29,0),MATCH(1,($U$2=GRID!$B$1:$U$1)*(КАЛЕНДАРЬ!I10=GRID!$B$3:$U$3),0)),
INDEX(GRID!$B$18:$U$29,MATCH(R$7,GRID!$A$18:$A$29,0),MATCH(1,($U$2=GRID!$B$1:$U$1)*(КАЛЕНДАРЬ!I10=GRID!$B$3:$U$3),0))*(1-GRID!$H$34))</f>
        <v>220700</v>
      </c>
      <c r="S48" s="5" cm="1">
        <f t="array" ref="S48">IF($I$2="Открытый тариф",INDEX(GRID!$B$4:$U$15,MATCH(S$7,GRID!$A$4:$A$15,0),MATCH(1,($U$2=GRID!$B$1:$U$1)*(КАЛЕНДАРЬ!I10=GRID!$B$3:$U$3),0)),
INDEX(GRID!$B$4:$U$15,MATCH(S$7,GRID!$A$4:$A$15,0),MATCH(1,($U$2=GRID!$B$1:$U$1)*(КАЛЕНДАРЬ!I10=GRID!$B$3:$U$3),0))*(1-GRID!$H$34))</f>
        <v>561500</v>
      </c>
      <c r="T48" s="5" cm="1">
        <f t="array" ref="T48">IF($I$2="Открытый тариф",INDEX(GRID!$B$4:$U$15,MATCH(T$7,GRID!$A$4:$A$15,0),MATCH(1,($U$2=GRID!$B$1:$U$1)*(КАЛЕНДАРЬ!I10=GRID!$B$3:$U$3),0)),
INDEX(GRID!$B$4:$U$15,MATCH(T$7,GRID!$A$4:$A$15,0),MATCH(1,($U$2=GRID!$B$1:$U$1)*(КАЛЕНДАРЬ!I10=GRID!$B$3:$U$3),0))*(1-GRID!$H$34))</f>
        <v>688100</v>
      </c>
    </row>
    <row r="49" spans="1:20" hidden="1">
      <c r="A49" s="108" t="s">
        <v>17</v>
      </c>
      <c r="B49" s="109">
        <v>8</v>
      </c>
      <c r="C49" s="5" cm="1">
        <f t="array" ref="C49">IF($I$2="Открытый тариф",INDEX(GRID!$B$4:$U$15,MATCH(C$7,GRID!$A$4:$A$15,0),MATCH(1,($U$2=GRID!$B$1:$U$1)*(КАЛЕНДАРЬ!I11=GRID!$B$3:$U$3),0)),
INDEX(GRID!$B$4:$U$15,MATCH(C$7,GRID!$A$4:$A$15,0),MATCH(1,($U$2=GRID!$B$1:$U$1)*(КАЛЕНДАРЬ!I11=GRID!$B$3:$U$3),0))*(1-GRID!$H$34))</f>
        <v>36500</v>
      </c>
      <c r="D49" s="5" cm="1">
        <f t="array" ref="D49">IF($I$2="Открытый тариф",INDEX(GRID!$B$18:$U$29,MATCH(C$7,GRID!$A$18:$A$29,0),MATCH(1,($U$2=GRID!$B$1:$U$1)*(КАЛЕНДАРЬ!I11=GRID!$B$3:$U$3),0)),
INDEX(GRID!$B$18:$U$29,MATCH(C$7,GRID!$A$18:$A$29,0),MATCH(1,($U$2=GRID!$B$1:$U$1)*(КАЛЕНДАРЬ!I11=GRID!$B$3:$U$3),0))*(1-GRID!$H$34))</f>
        <v>41500</v>
      </c>
      <c r="E49" s="5" cm="1">
        <f t="array" ref="E49">IF($I$2="Открытый тариф",INDEX(GRID!$B$4:$U$15,MATCH(E$7,GRID!$A$4:$A$15,0),MATCH(1,($U$2=GRID!$B$1:$U$1)*(КАЛЕНДАРЬ!I11=GRID!$B$3:$U$3),0)),
INDEX(GRID!$B$4:$U$15,MATCH(E$7,GRID!$A$4:$A$15,0),MATCH(1,($U$2=GRID!$B$1:$U$1)*(КАЛЕНДАРЬ!I11=GRID!$B$3:$U$3),0))*(1-GRID!$H$34))</f>
        <v>43700</v>
      </c>
      <c r="F49" s="5" cm="1">
        <f t="array" ref="F49">IF($I$2="Открытый тариф",INDEX(GRID!$B$18:$U$29,MATCH(E$7,GRID!$A$18:$A$29,0),MATCH(1,($U$2=GRID!$B$1:$U$1)*(КАЛЕНДАРЬ!I11=GRID!$B$3:$U$3),0)),
INDEX(GRID!$B$18:$U$29,MATCH(E$7,GRID!$A$18:$A$29,0),MATCH(1,($U$2=GRID!$B$1:$U$1)*(КАЛЕНДАРЬ!I11=GRID!$B$3:$U$3),0))*(1-GRID!$H$34))</f>
        <v>48700</v>
      </c>
      <c r="G49" s="5" cm="1">
        <f t="array" ref="G49">IF($I$2="Открытый тариф",INDEX(GRID!$B$4:$U$15,MATCH(G$7,GRID!$A$4:$A$15,0),MATCH(1,($U$2=GRID!$B$1:$U$1)*(КАЛЕНДАРЬ!I11=GRID!$B$3:$U$3),0)),
INDEX(GRID!$B$4:$U$15,MATCH(G$7,GRID!$A$4:$A$15,0),MATCH(1,($U$2=GRID!$B$1:$U$1)*(КАЛЕНДАРЬ!I11=GRID!$B$3:$U$3),0))*(1-GRID!$H$34))</f>
        <v>50200</v>
      </c>
      <c r="H49" s="5" cm="1">
        <f t="array" ref="H49">IF($I$2="Открытый тариф",INDEX(GRID!$B$18:$U$29,MATCH(G$7,GRID!$A$18:$A$29,0),MATCH(1,($U$2=GRID!$B$1:$U$1)*(КАЛЕНДАРЬ!I11=GRID!$B$3:$U$3),0)),
INDEX(GRID!$B$18:$U$29,MATCH(G$7,GRID!$A$18:$A$29,0),MATCH(1,($U$2=GRID!$B$1:$U$1)*(КАЛЕНДАРЬ!I11=GRID!$B$3:$U$3),0))*(1-GRID!$H$34))</f>
        <v>55200</v>
      </c>
      <c r="I49" s="5" cm="1">
        <f t="array" ref="I49">IF($I$2="Открытый тариф",INDEX(GRID!$B$4:$U$15,MATCH(I$7,GRID!$A$4:$A$15,0),MATCH(1,($U$2=GRID!$B$1:$U$1)*(КАЛЕНДАРЬ!I11=GRID!$B$3:$U$3),0)),
INDEX(GRID!$B$4:$U$15,MATCH(I$7,GRID!$A$4:$A$15,0),MATCH(1,($U$2=GRID!$B$1:$U$1)*(КАЛЕНДАРЬ!I11=GRID!$B$3:$U$3),0))*(1-GRID!$H$34))</f>
        <v>56200</v>
      </c>
      <c r="J49" s="5" cm="1">
        <f t="array" ref="J49">IF($I$2="Открытый тариф",INDEX(GRID!$B$18:$U$29,MATCH(I$7,GRID!$A$18:$A$29,0),MATCH(1,($U$2=GRID!$B$1:$U$1)*(КАЛЕНДАРЬ!I11=GRID!$B$3:$U$3),0)),
INDEX(GRID!$B$18:$U$29,MATCH(I$7,GRID!$A$18:$A$29,0),MATCH(1,($U$2=GRID!$B$1:$U$1)*(КАЛЕНДАРЬ!I11=GRID!$B$3:$U$3),0))*(1-GRID!$H$34))</f>
        <v>61200</v>
      </c>
      <c r="K49" s="5" cm="1">
        <f t="array" ref="K49">IF($I$2="Открытый тариф",INDEX(GRID!$B$4:$U$15,MATCH(K$7,GRID!$A$4:$A$15,0),MATCH(1,($U$2=GRID!$B$1:$U$1)*(КАЛЕНДАРЬ!I11=GRID!$B$3:$U$3),0)),
INDEX(GRID!$B$4:$U$15,MATCH(K$7,GRID!$A$4:$A$15,0),MATCH(1,($U$2=GRID!$B$1:$U$1)*(КАЛЕНДАРЬ!I11=GRID!$B$3:$U$3),0))*(1-GRID!$H$34))</f>
        <v>62500</v>
      </c>
      <c r="L49" s="5" cm="1">
        <f t="array" ref="L49">IF($I$2="Открытый тариф",INDEX(GRID!$B$18:$U$29,MATCH(K$7,GRID!$A$18:$A$29,0),MATCH(1,($U$2=GRID!$B$1:$U$1)*(КАЛЕНДАРЬ!I11=GRID!$B$3:$U$3),0)),
INDEX(GRID!$B$18:$U$29,MATCH(K$7,GRID!$A$18:$A$29,0),MATCH(1,($U$2=GRID!$B$1:$U$1)*(КАЛЕНДАРЬ!I11=GRID!$B$3:$U$3),0))*(1-GRID!$H$34))</f>
        <v>67500</v>
      </c>
      <c r="M49" s="5" cm="1">
        <f t="array" ref="M49">IF($I$2="Открытый тариф",INDEX(GRID!$B$4:$U$15,MATCH(M$7,GRID!$A$4:$A$15,0),MATCH(1,($U$2=GRID!$B$1:$U$1)*(КАЛЕНДАРЬ!I11=GRID!$B$3:$U$3),0)),
INDEX(GRID!$B$4:$U$15,MATCH(M$7,GRID!$A$4:$A$15,0),MATCH(1,($U$2=GRID!$B$1:$U$1)*(КАЛЕНДАРЬ!I11=GRID!$B$3:$U$3),0))*(1-GRID!$H$34))</f>
        <v>84300</v>
      </c>
      <c r="N49" s="5" cm="1">
        <f t="array" ref="N49">IF($I$2="Открытый тариф",INDEX(GRID!$B$18:$U$29,MATCH(M$7,GRID!$A$18:$A$29,0),MATCH(1,($U$2=GRID!$B$1:$U$1)*(КАЛЕНДАРЬ!I11=GRID!$B$3:$U$3),0)),
INDEX(GRID!$B$18:$U$29,MATCH(M$7,GRID!$A$18:$A$29,0),MATCH(1,($U$2=GRID!$B$1:$U$1)*(КАЛЕНДАРЬ!I11=GRID!$B$3:$U$3),0))*(1-GRID!$H$34))</f>
        <v>89300</v>
      </c>
      <c r="O49" s="5" cm="1">
        <f t="array" ref="O49">IF($I$2="Открытый тариф",INDEX(GRID!$B$4:$U$15,MATCH(O$7,GRID!$A$4:$A$15,0),MATCH(1,($U$2=GRID!$B$1:$U$1)*(КАЛЕНДАРЬ!I11=GRID!$B$3:$U$3),0)),
INDEX(GRID!$B$4:$U$15,MATCH(O$7,GRID!$A$4:$A$15,0),MATCH(1,($U$2=GRID!$B$1:$U$1)*(КАЛЕНДАРЬ!I11=GRID!$B$3:$U$3),0))*(1-GRID!$H$34))</f>
        <v>121100</v>
      </c>
      <c r="P49" s="5" cm="1">
        <f t="array" ref="P49">IF($I$2="Открытый тариф",INDEX(GRID!$B$4:$U$15,MATCH(P$7,GRID!$A$4:$A$15,0),MATCH(1,($U$2=GRID!$B$1:$U$1)*(КАЛЕНДАРЬ!I11=GRID!$B$3:$U$3),0)),
INDEX(GRID!$B$4:$U$15,MATCH(P$7,GRID!$A$4:$A$15,0),MATCH(1,($U$2=GRID!$B$1:$U$1)*(КАЛЕНДАРЬ!I11=GRID!$B$3:$U$3),0))*(1-GRID!$H$34))</f>
        <v>165200</v>
      </c>
      <c r="Q49" s="5" cm="1">
        <f t="array" ref="Q49">IF($I$2="Открытый тариф",INDEX(GRID!$B$4:$U$15,MATCH(Q$7,GRID!$A$4:$A$15,0),MATCH(1,($U$2=GRID!$B$1:$U$1)*(КАЛЕНДАРЬ!I11=GRID!$B$3:$U$3),0)),
INDEX(GRID!$B$4:$U$15,MATCH(Q$7,GRID!$A$4:$A$15,0),MATCH(1,($U$2=GRID!$B$1:$U$1)*(КАЛЕНДАРЬ!I11=GRID!$B$3:$U$3),0))*(1-GRID!$H$34))</f>
        <v>193700</v>
      </c>
      <c r="R49" s="5" cm="1">
        <f t="array" ref="R49">IF($I$2="Открытый тариф",INDEX(GRID!$B$18:$U$29,MATCH(R$7,GRID!$A$18:$A$29,0),MATCH(1,($U$2=GRID!$B$1:$U$1)*(КАЛЕНДАРЬ!I11=GRID!$B$3:$U$3),0)),
INDEX(GRID!$B$18:$U$29,MATCH(R$7,GRID!$A$18:$A$29,0),MATCH(1,($U$2=GRID!$B$1:$U$1)*(КАЛЕНДАРЬ!I11=GRID!$B$3:$U$3),0))*(1-GRID!$H$34))</f>
        <v>220700</v>
      </c>
      <c r="S49" s="5" cm="1">
        <f t="array" ref="S49">IF($I$2="Открытый тариф",INDEX(GRID!$B$4:$U$15,MATCH(S$7,GRID!$A$4:$A$15,0),MATCH(1,($U$2=GRID!$B$1:$U$1)*(КАЛЕНДАРЬ!I11=GRID!$B$3:$U$3),0)),
INDEX(GRID!$B$4:$U$15,MATCH(S$7,GRID!$A$4:$A$15,0),MATCH(1,($U$2=GRID!$B$1:$U$1)*(КАЛЕНДАРЬ!I11=GRID!$B$3:$U$3),0))*(1-GRID!$H$34))</f>
        <v>561500</v>
      </c>
      <c r="T49" s="5" cm="1">
        <f t="array" ref="T49">IF($I$2="Открытый тариф",INDEX(GRID!$B$4:$U$15,MATCH(T$7,GRID!$A$4:$A$15,0),MATCH(1,($U$2=GRID!$B$1:$U$1)*(КАЛЕНДАРЬ!I11=GRID!$B$3:$U$3),0)),
INDEX(GRID!$B$4:$U$15,MATCH(T$7,GRID!$A$4:$A$15,0),MATCH(1,($U$2=GRID!$B$1:$U$1)*(КАЛЕНДАРЬ!I11=GRID!$B$3:$U$3),0))*(1-GRID!$H$34))</f>
        <v>688100</v>
      </c>
    </row>
    <row r="50" spans="1:20" hidden="1">
      <c r="A50" s="108" t="s">
        <v>11</v>
      </c>
      <c r="B50" s="109">
        <v>9</v>
      </c>
      <c r="C50" s="5" cm="1">
        <f t="array" ref="C50">IF($I$2="Открытый тариф",INDEX(GRID!$B$4:$U$15,MATCH(C$7,GRID!$A$4:$A$15,0),MATCH(1,($U$2=GRID!$B$1:$U$1)*(КАЛЕНДАРЬ!I12=GRID!$B$3:$U$3),0)),
INDEX(GRID!$B$4:$U$15,MATCH(C$7,GRID!$A$4:$A$15,0),MATCH(1,($U$2=GRID!$B$1:$U$1)*(КАЛЕНДАРЬ!I12=GRID!$B$3:$U$3),0))*(1-GRID!$H$34))</f>
        <v>36500</v>
      </c>
      <c r="D50" s="5" cm="1">
        <f t="array" ref="D50">IF($I$2="Открытый тариф",INDEX(GRID!$B$18:$U$29,MATCH(C$7,GRID!$A$18:$A$29,0),MATCH(1,($U$2=GRID!$B$1:$U$1)*(КАЛЕНДАРЬ!I12=GRID!$B$3:$U$3),0)),
INDEX(GRID!$B$18:$U$29,MATCH(C$7,GRID!$A$18:$A$29,0),MATCH(1,($U$2=GRID!$B$1:$U$1)*(КАЛЕНДАРЬ!I12=GRID!$B$3:$U$3),0))*(1-GRID!$H$34))</f>
        <v>41500</v>
      </c>
      <c r="E50" s="5" cm="1">
        <f t="array" ref="E50">IF($I$2="Открытый тариф",INDEX(GRID!$B$4:$U$15,MATCH(E$7,GRID!$A$4:$A$15,0),MATCH(1,($U$2=GRID!$B$1:$U$1)*(КАЛЕНДАРЬ!I12=GRID!$B$3:$U$3),0)),
INDEX(GRID!$B$4:$U$15,MATCH(E$7,GRID!$A$4:$A$15,0),MATCH(1,($U$2=GRID!$B$1:$U$1)*(КАЛЕНДАРЬ!I12=GRID!$B$3:$U$3),0))*(1-GRID!$H$34))</f>
        <v>43700</v>
      </c>
      <c r="F50" s="5" cm="1">
        <f t="array" ref="F50">IF($I$2="Открытый тариф",INDEX(GRID!$B$18:$U$29,MATCH(E$7,GRID!$A$18:$A$29,0),MATCH(1,($U$2=GRID!$B$1:$U$1)*(КАЛЕНДАРЬ!I12=GRID!$B$3:$U$3),0)),
INDEX(GRID!$B$18:$U$29,MATCH(E$7,GRID!$A$18:$A$29,0),MATCH(1,($U$2=GRID!$B$1:$U$1)*(КАЛЕНДАРЬ!I12=GRID!$B$3:$U$3),0))*(1-GRID!$H$34))</f>
        <v>48700</v>
      </c>
      <c r="G50" s="5" cm="1">
        <f t="array" ref="G50">IF($I$2="Открытый тариф",INDEX(GRID!$B$4:$U$15,MATCH(G$7,GRID!$A$4:$A$15,0),MATCH(1,($U$2=GRID!$B$1:$U$1)*(КАЛЕНДАРЬ!I12=GRID!$B$3:$U$3),0)),
INDEX(GRID!$B$4:$U$15,MATCH(G$7,GRID!$A$4:$A$15,0),MATCH(1,($U$2=GRID!$B$1:$U$1)*(КАЛЕНДАРЬ!I12=GRID!$B$3:$U$3),0))*(1-GRID!$H$34))</f>
        <v>50200</v>
      </c>
      <c r="H50" s="5" cm="1">
        <f t="array" ref="H50">IF($I$2="Открытый тариф",INDEX(GRID!$B$18:$U$29,MATCH(G$7,GRID!$A$18:$A$29,0),MATCH(1,($U$2=GRID!$B$1:$U$1)*(КАЛЕНДАРЬ!I12=GRID!$B$3:$U$3),0)),
INDEX(GRID!$B$18:$U$29,MATCH(G$7,GRID!$A$18:$A$29,0),MATCH(1,($U$2=GRID!$B$1:$U$1)*(КАЛЕНДАРЬ!I12=GRID!$B$3:$U$3),0))*(1-GRID!$H$34))</f>
        <v>55200</v>
      </c>
      <c r="I50" s="5" cm="1">
        <f t="array" ref="I50">IF($I$2="Открытый тариф",INDEX(GRID!$B$4:$U$15,MATCH(I$7,GRID!$A$4:$A$15,0),MATCH(1,($U$2=GRID!$B$1:$U$1)*(КАЛЕНДАРЬ!I12=GRID!$B$3:$U$3),0)),
INDEX(GRID!$B$4:$U$15,MATCH(I$7,GRID!$A$4:$A$15,0),MATCH(1,($U$2=GRID!$B$1:$U$1)*(КАЛЕНДАРЬ!I12=GRID!$B$3:$U$3),0))*(1-GRID!$H$34))</f>
        <v>56200</v>
      </c>
      <c r="J50" s="5" cm="1">
        <f t="array" ref="J50">IF($I$2="Открытый тариф",INDEX(GRID!$B$18:$U$29,MATCH(I$7,GRID!$A$18:$A$29,0),MATCH(1,($U$2=GRID!$B$1:$U$1)*(КАЛЕНДАРЬ!I12=GRID!$B$3:$U$3),0)),
INDEX(GRID!$B$18:$U$29,MATCH(I$7,GRID!$A$18:$A$29,0),MATCH(1,($U$2=GRID!$B$1:$U$1)*(КАЛЕНДАРЬ!I12=GRID!$B$3:$U$3),0))*(1-GRID!$H$34))</f>
        <v>61200</v>
      </c>
      <c r="K50" s="5" cm="1">
        <f t="array" ref="K50">IF($I$2="Открытый тариф",INDEX(GRID!$B$4:$U$15,MATCH(K$7,GRID!$A$4:$A$15,0),MATCH(1,($U$2=GRID!$B$1:$U$1)*(КАЛЕНДАРЬ!I12=GRID!$B$3:$U$3),0)),
INDEX(GRID!$B$4:$U$15,MATCH(K$7,GRID!$A$4:$A$15,0),MATCH(1,($U$2=GRID!$B$1:$U$1)*(КАЛЕНДАРЬ!I12=GRID!$B$3:$U$3),0))*(1-GRID!$H$34))</f>
        <v>62500</v>
      </c>
      <c r="L50" s="5" cm="1">
        <f t="array" ref="L50">IF($I$2="Открытый тариф",INDEX(GRID!$B$18:$U$29,MATCH(K$7,GRID!$A$18:$A$29,0),MATCH(1,($U$2=GRID!$B$1:$U$1)*(КАЛЕНДАРЬ!I12=GRID!$B$3:$U$3),0)),
INDEX(GRID!$B$18:$U$29,MATCH(K$7,GRID!$A$18:$A$29,0),MATCH(1,($U$2=GRID!$B$1:$U$1)*(КАЛЕНДАРЬ!I12=GRID!$B$3:$U$3),0))*(1-GRID!$H$34))</f>
        <v>67500</v>
      </c>
      <c r="M50" s="5" cm="1">
        <f t="array" ref="M50">IF($I$2="Открытый тариф",INDEX(GRID!$B$4:$U$15,MATCH(M$7,GRID!$A$4:$A$15,0),MATCH(1,($U$2=GRID!$B$1:$U$1)*(КАЛЕНДАРЬ!I12=GRID!$B$3:$U$3),0)),
INDEX(GRID!$B$4:$U$15,MATCH(M$7,GRID!$A$4:$A$15,0),MATCH(1,($U$2=GRID!$B$1:$U$1)*(КАЛЕНДАРЬ!I12=GRID!$B$3:$U$3),0))*(1-GRID!$H$34))</f>
        <v>84300</v>
      </c>
      <c r="N50" s="5" cm="1">
        <f t="array" ref="N50">IF($I$2="Открытый тариф",INDEX(GRID!$B$18:$U$29,MATCH(M$7,GRID!$A$18:$A$29,0),MATCH(1,($U$2=GRID!$B$1:$U$1)*(КАЛЕНДАРЬ!I12=GRID!$B$3:$U$3),0)),
INDEX(GRID!$B$18:$U$29,MATCH(M$7,GRID!$A$18:$A$29,0),MATCH(1,($U$2=GRID!$B$1:$U$1)*(КАЛЕНДАРЬ!I12=GRID!$B$3:$U$3),0))*(1-GRID!$H$34))</f>
        <v>89300</v>
      </c>
      <c r="O50" s="5" cm="1">
        <f t="array" ref="O50">IF($I$2="Открытый тариф",INDEX(GRID!$B$4:$U$15,MATCH(O$7,GRID!$A$4:$A$15,0),MATCH(1,($U$2=GRID!$B$1:$U$1)*(КАЛЕНДАРЬ!I12=GRID!$B$3:$U$3),0)),
INDEX(GRID!$B$4:$U$15,MATCH(O$7,GRID!$A$4:$A$15,0),MATCH(1,($U$2=GRID!$B$1:$U$1)*(КАЛЕНДАРЬ!I12=GRID!$B$3:$U$3),0))*(1-GRID!$H$34))</f>
        <v>121100</v>
      </c>
      <c r="P50" s="5" cm="1">
        <f t="array" ref="P50">IF($I$2="Открытый тариф",INDEX(GRID!$B$4:$U$15,MATCH(P$7,GRID!$A$4:$A$15,0),MATCH(1,($U$2=GRID!$B$1:$U$1)*(КАЛЕНДАРЬ!I12=GRID!$B$3:$U$3),0)),
INDEX(GRID!$B$4:$U$15,MATCH(P$7,GRID!$A$4:$A$15,0),MATCH(1,($U$2=GRID!$B$1:$U$1)*(КАЛЕНДАРЬ!I12=GRID!$B$3:$U$3),0))*(1-GRID!$H$34))</f>
        <v>165200</v>
      </c>
      <c r="Q50" s="5" cm="1">
        <f t="array" ref="Q50">IF($I$2="Открытый тариф",INDEX(GRID!$B$4:$U$15,MATCH(Q$7,GRID!$A$4:$A$15,0),MATCH(1,($U$2=GRID!$B$1:$U$1)*(КАЛЕНДАРЬ!I12=GRID!$B$3:$U$3),0)),
INDEX(GRID!$B$4:$U$15,MATCH(Q$7,GRID!$A$4:$A$15,0),MATCH(1,($U$2=GRID!$B$1:$U$1)*(КАЛЕНДАРЬ!I12=GRID!$B$3:$U$3),0))*(1-GRID!$H$34))</f>
        <v>193700</v>
      </c>
      <c r="R50" s="5" cm="1">
        <f t="array" ref="R50">IF($I$2="Открытый тариф",INDEX(GRID!$B$18:$U$29,MATCH(R$7,GRID!$A$18:$A$29,0),MATCH(1,($U$2=GRID!$B$1:$U$1)*(КАЛЕНДАРЬ!I12=GRID!$B$3:$U$3),0)),
INDEX(GRID!$B$18:$U$29,MATCH(R$7,GRID!$A$18:$A$29,0),MATCH(1,($U$2=GRID!$B$1:$U$1)*(КАЛЕНДАРЬ!I12=GRID!$B$3:$U$3),0))*(1-GRID!$H$34))</f>
        <v>220700</v>
      </c>
      <c r="S50" s="5" cm="1">
        <f t="array" ref="S50">IF($I$2="Открытый тариф",INDEX(GRID!$B$4:$U$15,MATCH(S$7,GRID!$A$4:$A$15,0),MATCH(1,($U$2=GRID!$B$1:$U$1)*(КАЛЕНДАРЬ!I12=GRID!$B$3:$U$3),0)),
INDEX(GRID!$B$4:$U$15,MATCH(S$7,GRID!$A$4:$A$15,0),MATCH(1,($U$2=GRID!$B$1:$U$1)*(КАЛЕНДАРЬ!I12=GRID!$B$3:$U$3),0))*(1-GRID!$H$34))</f>
        <v>561500</v>
      </c>
      <c r="T50" s="5" cm="1">
        <f t="array" ref="T50">IF($I$2="Открытый тариф",INDEX(GRID!$B$4:$U$15,MATCH(T$7,GRID!$A$4:$A$15,0),MATCH(1,($U$2=GRID!$B$1:$U$1)*(КАЛЕНДАРЬ!I12=GRID!$B$3:$U$3),0)),
INDEX(GRID!$B$4:$U$15,MATCH(T$7,GRID!$A$4:$A$15,0),MATCH(1,($U$2=GRID!$B$1:$U$1)*(КАЛЕНДАРЬ!I12=GRID!$B$3:$U$3),0))*(1-GRID!$H$34))</f>
        <v>688100</v>
      </c>
    </row>
    <row r="51" spans="1:20" hidden="1">
      <c r="A51" s="108" t="s">
        <v>12</v>
      </c>
      <c r="B51" s="109">
        <v>10</v>
      </c>
      <c r="C51" s="5" cm="1">
        <f t="array" ref="C51">IF($I$2="Открытый тариф",INDEX(GRID!$B$4:$U$15,MATCH(C$7,GRID!$A$4:$A$15,0),MATCH(1,($U$2=GRID!$B$1:$U$1)*(КАЛЕНДАРЬ!I13=GRID!$B$3:$U$3),0)),
INDEX(GRID!$B$4:$U$15,MATCH(C$7,GRID!$A$4:$A$15,0),MATCH(1,($U$2=GRID!$B$1:$U$1)*(КАЛЕНДАРЬ!I13=GRID!$B$3:$U$3),0))*(1-GRID!$H$34))</f>
        <v>36500</v>
      </c>
      <c r="D51" s="5" cm="1">
        <f t="array" ref="D51">IF($I$2="Открытый тариф",INDEX(GRID!$B$18:$U$29,MATCH(C$7,GRID!$A$18:$A$29,0),MATCH(1,($U$2=GRID!$B$1:$U$1)*(КАЛЕНДАРЬ!I13=GRID!$B$3:$U$3),0)),
INDEX(GRID!$B$18:$U$29,MATCH(C$7,GRID!$A$18:$A$29,0),MATCH(1,($U$2=GRID!$B$1:$U$1)*(КАЛЕНДАРЬ!I13=GRID!$B$3:$U$3),0))*(1-GRID!$H$34))</f>
        <v>41500</v>
      </c>
      <c r="E51" s="5" cm="1">
        <f t="array" ref="E51">IF($I$2="Открытый тариф",INDEX(GRID!$B$4:$U$15,MATCH(E$7,GRID!$A$4:$A$15,0),MATCH(1,($U$2=GRID!$B$1:$U$1)*(КАЛЕНДАРЬ!I13=GRID!$B$3:$U$3),0)),
INDEX(GRID!$B$4:$U$15,MATCH(E$7,GRID!$A$4:$A$15,0),MATCH(1,($U$2=GRID!$B$1:$U$1)*(КАЛЕНДАРЬ!I13=GRID!$B$3:$U$3),0))*(1-GRID!$H$34))</f>
        <v>43700</v>
      </c>
      <c r="F51" s="5" cm="1">
        <f t="array" ref="F51">IF($I$2="Открытый тариф",INDEX(GRID!$B$18:$U$29,MATCH(E$7,GRID!$A$18:$A$29,0),MATCH(1,($U$2=GRID!$B$1:$U$1)*(КАЛЕНДАРЬ!I13=GRID!$B$3:$U$3),0)),
INDEX(GRID!$B$18:$U$29,MATCH(E$7,GRID!$A$18:$A$29,0),MATCH(1,($U$2=GRID!$B$1:$U$1)*(КАЛЕНДАРЬ!I13=GRID!$B$3:$U$3),0))*(1-GRID!$H$34))</f>
        <v>48700</v>
      </c>
      <c r="G51" s="5" cm="1">
        <f t="array" ref="G51">IF($I$2="Открытый тариф",INDEX(GRID!$B$4:$U$15,MATCH(G$7,GRID!$A$4:$A$15,0),MATCH(1,($U$2=GRID!$B$1:$U$1)*(КАЛЕНДАРЬ!I13=GRID!$B$3:$U$3),0)),
INDEX(GRID!$B$4:$U$15,MATCH(G$7,GRID!$A$4:$A$15,0),MATCH(1,($U$2=GRID!$B$1:$U$1)*(КАЛЕНДАРЬ!I13=GRID!$B$3:$U$3),0))*(1-GRID!$H$34))</f>
        <v>50200</v>
      </c>
      <c r="H51" s="5" cm="1">
        <f t="array" ref="H51">IF($I$2="Открытый тариф",INDEX(GRID!$B$18:$U$29,MATCH(G$7,GRID!$A$18:$A$29,0),MATCH(1,($U$2=GRID!$B$1:$U$1)*(КАЛЕНДАРЬ!I13=GRID!$B$3:$U$3),0)),
INDEX(GRID!$B$18:$U$29,MATCH(G$7,GRID!$A$18:$A$29,0),MATCH(1,($U$2=GRID!$B$1:$U$1)*(КАЛЕНДАРЬ!I13=GRID!$B$3:$U$3),0))*(1-GRID!$H$34))</f>
        <v>55200</v>
      </c>
      <c r="I51" s="5" cm="1">
        <f t="array" ref="I51">IF($I$2="Открытый тариф",INDEX(GRID!$B$4:$U$15,MATCH(I$7,GRID!$A$4:$A$15,0),MATCH(1,($U$2=GRID!$B$1:$U$1)*(КАЛЕНДАРЬ!I13=GRID!$B$3:$U$3),0)),
INDEX(GRID!$B$4:$U$15,MATCH(I$7,GRID!$A$4:$A$15,0),MATCH(1,($U$2=GRID!$B$1:$U$1)*(КАЛЕНДАРЬ!I13=GRID!$B$3:$U$3),0))*(1-GRID!$H$34))</f>
        <v>56200</v>
      </c>
      <c r="J51" s="5" cm="1">
        <f t="array" ref="J51">IF($I$2="Открытый тариф",INDEX(GRID!$B$18:$U$29,MATCH(I$7,GRID!$A$18:$A$29,0),MATCH(1,($U$2=GRID!$B$1:$U$1)*(КАЛЕНДАРЬ!I13=GRID!$B$3:$U$3),0)),
INDEX(GRID!$B$18:$U$29,MATCH(I$7,GRID!$A$18:$A$29,0),MATCH(1,($U$2=GRID!$B$1:$U$1)*(КАЛЕНДАРЬ!I13=GRID!$B$3:$U$3),0))*(1-GRID!$H$34))</f>
        <v>61200</v>
      </c>
      <c r="K51" s="5" cm="1">
        <f t="array" ref="K51">IF($I$2="Открытый тариф",INDEX(GRID!$B$4:$U$15,MATCH(K$7,GRID!$A$4:$A$15,0),MATCH(1,($U$2=GRID!$B$1:$U$1)*(КАЛЕНДАРЬ!I13=GRID!$B$3:$U$3),0)),
INDEX(GRID!$B$4:$U$15,MATCH(K$7,GRID!$A$4:$A$15,0),MATCH(1,($U$2=GRID!$B$1:$U$1)*(КАЛЕНДАРЬ!I13=GRID!$B$3:$U$3),0))*(1-GRID!$H$34))</f>
        <v>62500</v>
      </c>
      <c r="L51" s="5" cm="1">
        <f t="array" ref="L51">IF($I$2="Открытый тариф",INDEX(GRID!$B$18:$U$29,MATCH(K$7,GRID!$A$18:$A$29,0),MATCH(1,($U$2=GRID!$B$1:$U$1)*(КАЛЕНДАРЬ!I13=GRID!$B$3:$U$3),0)),
INDEX(GRID!$B$18:$U$29,MATCH(K$7,GRID!$A$18:$A$29,0),MATCH(1,($U$2=GRID!$B$1:$U$1)*(КАЛЕНДАРЬ!I13=GRID!$B$3:$U$3),0))*(1-GRID!$H$34))</f>
        <v>67500</v>
      </c>
      <c r="M51" s="5" cm="1">
        <f t="array" ref="M51">IF($I$2="Открытый тариф",INDEX(GRID!$B$4:$U$15,MATCH(M$7,GRID!$A$4:$A$15,0),MATCH(1,($U$2=GRID!$B$1:$U$1)*(КАЛЕНДАРЬ!I13=GRID!$B$3:$U$3),0)),
INDEX(GRID!$B$4:$U$15,MATCH(M$7,GRID!$A$4:$A$15,0),MATCH(1,($U$2=GRID!$B$1:$U$1)*(КАЛЕНДАРЬ!I13=GRID!$B$3:$U$3),0))*(1-GRID!$H$34))</f>
        <v>84300</v>
      </c>
      <c r="N51" s="5" cm="1">
        <f t="array" ref="N51">IF($I$2="Открытый тариф",INDEX(GRID!$B$18:$U$29,MATCH(M$7,GRID!$A$18:$A$29,0),MATCH(1,($U$2=GRID!$B$1:$U$1)*(КАЛЕНДАРЬ!I13=GRID!$B$3:$U$3),0)),
INDEX(GRID!$B$18:$U$29,MATCH(M$7,GRID!$A$18:$A$29,0),MATCH(1,($U$2=GRID!$B$1:$U$1)*(КАЛЕНДАРЬ!I13=GRID!$B$3:$U$3),0))*(1-GRID!$H$34))</f>
        <v>89300</v>
      </c>
      <c r="O51" s="5" cm="1">
        <f t="array" ref="O51">IF($I$2="Открытый тариф",INDEX(GRID!$B$4:$U$15,MATCH(O$7,GRID!$A$4:$A$15,0),MATCH(1,($U$2=GRID!$B$1:$U$1)*(КАЛЕНДАРЬ!I13=GRID!$B$3:$U$3),0)),
INDEX(GRID!$B$4:$U$15,MATCH(O$7,GRID!$A$4:$A$15,0),MATCH(1,($U$2=GRID!$B$1:$U$1)*(КАЛЕНДАРЬ!I13=GRID!$B$3:$U$3),0))*(1-GRID!$H$34))</f>
        <v>121100</v>
      </c>
      <c r="P51" s="5" cm="1">
        <f t="array" ref="P51">IF($I$2="Открытый тариф",INDEX(GRID!$B$4:$U$15,MATCH(P$7,GRID!$A$4:$A$15,0),MATCH(1,($U$2=GRID!$B$1:$U$1)*(КАЛЕНДАРЬ!I13=GRID!$B$3:$U$3),0)),
INDEX(GRID!$B$4:$U$15,MATCH(P$7,GRID!$A$4:$A$15,0),MATCH(1,($U$2=GRID!$B$1:$U$1)*(КАЛЕНДАРЬ!I13=GRID!$B$3:$U$3),0))*(1-GRID!$H$34))</f>
        <v>165200</v>
      </c>
      <c r="Q51" s="5" cm="1">
        <f t="array" ref="Q51">IF($I$2="Открытый тариф",INDEX(GRID!$B$4:$U$15,MATCH(Q$7,GRID!$A$4:$A$15,0),MATCH(1,($U$2=GRID!$B$1:$U$1)*(КАЛЕНДАРЬ!I13=GRID!$B$3:$U$3),0)),
INDEX(GRID!$B$4:$U$15,MATCH(Q$7,GRID!$A$4:$A$15,0),MATCH(1,($U$2=GRID!$B$1:$U$1)*(КАЛЕНДАРЬ!I13=GRID!$B$3:$U$3),0))*(1-GRID!$H$34))</f>
        <v>193700</v>
      </c>
      <c r="R51" s="5" cm="1">
        <f t="array" ref="R51">IF($I$2="Открытый тариф",INDEX(GRID!$B$18:$U$29,MATCH(R$7,GRID!$A$18:$A$29,0),MATCH(1,($U$2=GRID!$B$1:$U$1)*(КАЛЕНДАРЬ!I13=GRID!$B$3:$U$3),0)),
INDEX(GRID!$B$18:$U$29,MATCH(R$7,GRID!$A$18:$A$29,0),MATCH(1,($U$2=GRID!$B$1:$U$1)*(КАЛЕНДАРЬ!I13=GRID!$B$3:$U$3),0))*(1-GRID!$H$34))</f>
        <v>220700</v>
      </c>
      <c r="S51" s="5" cm="1">
        <f t="array" ref="S51">IF($I$2="Открытый тариф",INDEX(GRID!$B$4:$U$15,MATCH(S$7,GRID!$A$4:$A$15,0),MATCH(1,($U$2=GRID!$B$1:$U$1)*(КАЛЕНДАРЬ!I13=GRID!$B$3:$U$3),0)),
INDEX(GRID!$B$4:$U$15,MATCH(S$7,GRID!$A$4:$A$15,0),MATCH(1,($U$2=GRID!$B$1:$U$1)*(КАЛЕНДАРЬ!I13=GRID!$B$3:$U$3),0))*(1-GRID!$H$34))</f>
        <v>561500</v>
      </c>
      <c r="T51" s="5" cm="1">
        <f t="array" ref="T51">IF($I$2="Открытый тариф",INDEX(GRID!$B$4:$U$15,MATCH(T$7,GRID!$A$4:$A$15,0),MATCH(1,($U$2=GRID!$B$1:$U$1)*(КАЛЕНДАРЬ!I13=GRID!$B$3:$U$3),0)),
INDEX(GRID!$B$4:$U$15,MATCH(T$7,GRID!$A$4:$A$15,0),MATCH(1,($U$2=GRID!$B$1:$U$1)*(КАЛЕНДАРЬ!I13=GRID!$B$3:$U$3),0))*(1-GRID!$H$34))</f>
        <v>688100</v>
      </c>
    </row>
    <row r="52" spans="1:20" hidden="1">
      <c r="A52" s="108" t="s">
        <v>13</v>
      </c>
      <c r="B52" s="109">
        <v>11</v>
      </c>
      <c r="C52" s="5" cm="1">
        <f t="array" ref="C52">IF($I$2="Открытый тариф",INDEX(GRID!$B$4:$U$15,MATCH(C$7,GRID!$A$4:$A$15,0),MATCH(1,($U$2=GRID!$B$1:$U$1)*(КАЛЕНДАРЬ!I14=GRID!$B$3:$U$3),0)),
INDEX(GRID!$B$4:$U$15,MATCH(C$7,GRID!$A$4:$A$15,0),MATCH(1,($U$2=GRID!$B$1:$U$1)*(КАЛЕНДАРЬ!I14=GRID!$B$3:$U$3),0))*(1-GRID!$H$34))</f>
        <v>36500</v>
      </c>
      <c r="D52" s="5" cm="1">
        <f t="array" ref="D52">IF($I$2="Открытый тариф",INDEX(GRID!$B$18:$U$29,MATCH(C$7,GRID!$A$18:$A$29,0),MATCH(1,($U$2=GRID!$B$1:$U$1)*(КАЛЕНДАРЬ!I14=GRID!$B$3:$U$3),0)),
INDEX(GRID!$B$18:$U$29,MATCH(C$7,GRID!$A$18:$A$29,0),MATCH(1,($U$2=GRID!$B$1:$U$1)*(КАЛЕНДАРЬ!I14=GRID!$B$3:$U$3),0))*(1-GRID!$H$34))</f>
        <v>41500</v>
      </c>
      <c r="E52" s="5" cm="1">
        <f t="array" ref="E52">IF($I$2="Открытый тариф",INDEX(GRID!$B$4:$U$15,MATCH(E$7,GRID!$A$4:$A$15,0),MATCH(1,($U$2=GRID!$B$1:$U$1)*(КАЛЕНДАРЬ!I14=GRID!$B$3:$U$3),0)),
INDEX(GRID!$B$4:$U$15,MATCH(E$7,GRID!$A$4:$A$15,0),MATCH(1,($U$2=GRID!$B$1:$U$1)*(КАЛЕНДАРЬ!I14=GRID!$B$3:$U$3),0))*(1-GRID!$H$34))</f>
        <v>43700</v>
      </c>
      <c r="F52" s="5" cm="1">
        <f t="array" ref="F52">IF($I$2="Открытый тариф",INDEX(GRID!$B$18:$U$29,MATCH(E$7,GRID!$A$18:$A$29,0),MATCH(1,($U$2=GRID!$B$1:$U$1)*(КАЛЕНДАРЬ!I14=GRID!$B$3:$U$3),0)),
INDEX(GRID!$B$18:$U$29,MATCH(E$7,GRID!$A$18:$A$29,0),MATCH(1,($U$2=GRID!$B$1:$U$1)*(КАЛЕНДАРЬ!I14=GRID!$B$3:$U$3),0))*(1-GRID!$H$34))</f>
        <v>48700</v>
      </c>
      <c r="G52" s="5" cm="1">
        <f t="array" ref="G52">IF($I$2="Открытый тариф",INDEX(GRID!$B$4:$U$15,MATCH(G$7,GRID!$A$4:$A$15,0),MATCH(1,($U$2=GRID!$B$1:$U$1)*(КАЛЕНДАРЬ!I14=GRID!$B$3:$U$3),0)),
INDEX(GRID!$B$4:$U$15,MATCH(G$7,GRID!$A$4:$A$15,0),MATCH(1,($U$2=GRID!$B$1:$U$1)*(КАЛЕНДАРЬ!I14=GRID!$B$3:$U$3),0))*(1-GRID!$H$34))</f>
        <v>50200</v>
      </c>
      <c r="H52" s="5" cm="1">
        <f t="array" ref="H52">IF($I$2="Открытый тариф",INDEX(GRID!$B$18:$U$29,MATCH(G$7,GRID!$A$18:$A$29,0),MATCH(1,($U$2=GRID!$B$1:$U$1)*(КАЛЕНДАРЬ!I14=GRID!$B$3:$U$3),0)),
INDEX(GRID!$B$18:$U$29,MATCH(G$7,GRID!$A$18:$A$29,0),MATCH(1,($U$2=GRID!$B$1:$U$1)*(КАЛЕНДАРЬ!I14=GRID!$B$3:$U$3),0))*(1-GRID!$H$34))</f>
        <v>55200</v>
      </c>
      <c r="I52" s="5" cm="1">
        <f t="array" ref="I52">IF($I$2="Открытый тариф",INDEX(GRID!$B$4:$U$15,MATCH(I$7,GRID!$A$4:$A$15,0),MATCH(1,($U$2=GRID!$B$1:$U$1)*(КАЛЕНДАРЬ!I14=GRID!$B$3:$U$3),0)),
INDEX(GRID!$B$4:$U$15,MATCH(I$7,GRID!$A$4:$A$15,0),MATCH(1,($U$2=GRID!$B$1:$U$1)*(КАЛЕНДАРЬ!I14=GRID!$B$3:$U$3),0))*(1-GRID!$H$34))</f>
        <v>56200</v>
      </c>
      <c r="J52" s="5" cm="1">
        <f t="array" ref="J52">IF($I$2="Открытый тариф",INDEX(GRID!$B$18:$U$29,MATCH(I$7,GRID!$A$18:$A$29,0),MATCH(1,($U$2=GRID!$B$1:$U$1)*(КАЛЕНДАРЬ!I14=GRID!$B$3:$U$3),0)),
INDEX(GRID!$B$18:$U$29,MATCH(I$7,GRID!$A$18:$A$29,0),MATCH(1,($U$2=GRID!$B$1:$U$1)*(КАЛЕНДАРЬ!I14=GRID!$B$3:$U$3),0))*(1-GRID!$H$34))</f>
        <v>61200</v>
      </c>
      <c r="K52" s="5" cm="1">
        <f t="array" ref="K52">IF($I$2="Открытый тариф",INDEX(GRID!$B$4:$U$15,MATCH(K$7,GRID!$A$4:$A$15,0),MATCH(1,($U$2=GRID!$B$1:$U$1)*(КАЛЕНДАРЬ!I14=GRID!$B$3:$U$3),0)),
INDEX(GRID!$B$4:$U$15,MATCH(K$7,GRID!$A$4:$A$15,0),MATCH(1,($U$2=GRID!$B$1:$U$1)*(КАЛЕНДАРЬ!I14=GRID!$B$3:$U$3),0))*(1-GRID!$H$34))</f>
        <v>62500</v>
      </c>
      <c r="L52" s="5" cm="1">
        <f t="array" ref="L52">IF($I$2="Открытый тариф",INDEX(GRID!$B$18:$U$29,MATCH(K$7,GRID!$A$18:$A$29,0),MATCH(1,($U$2=GRID!$B$1:$U$1)*(КАЛЕНДАРЬ!I14=GRID!$B$3:$U$3),0)),
INDEX(GRID!$B$18:$U$29,MATCH(K$7,GRID!$A$18:$A$29,0),MATCH(1,($U$2=GRID!$B$1:$U$1)*(КАЛЕНДАРЬ!I14=GRID!$B$3:$U$3),0))*(1-GRID!$H$34))</f>
        <v>67500</v>
      </c>
      <c r="M52" s="5" cm="1">
        <f t="array" ref="M52">IF($I$2="Открытый тариф",INDEX(GRID!$B$4:$U$15,MATCH(M$7,GRID!$A$4:$A$15,0),MATCH(1,($U$2=GRID!$B$1:$U$1)*(КАЛЕНДАРЬ!I14=GRID!$B$3:$U$3),0)),
INDEX(GRID!$B$4:$U$15,MATCH(M$7,GRID!$A$4:$A$15,0),MATCH(1,($U$2=GRID!$B$1:$U$1)*(КАЛЕНДАРЬ!I14=GRID!$B$3:$U$3),0))*(1-GRID!$H$34))</f>
        <v>84300</v>
      </c>
      <c r="N52" s="5" cm="1">
        <f t="array" ref="N52">IF($I$2="Открытый тариф",INDEX(GRID!$B$18:$U$29,MATCH(M$7,GRID!$A$18:$A$29,0),MATCH(1,($U$2=GRID!$B$1:$U$1)*(КАЛЕНДАРЬ!I14=GRID!$B$3:$U$3),0)),
INDEX(GRID!$B$18:$U$29,MATCH(M$7,GRID!$A$18:$A$29,0),MATCH(1,($U$2=GRID!$B$1:$U$1)*(КАЛЕНДАРЬ!I14=GRID!$B$3:$U$3),0))*(1-GRID!$H$34))</f>
        <v>89300</v>
      </c>
      <c r="O52" s="5" cm="1">
        <f t="array" ref="O52">IF($I$2="Открытый тариф",INDEX(GRID!$B$4:$U$15,MATCH(O$7,GRID!$A$4:$A$15,0),MATCH(1,($U$2=GRID!$B$1:$U$1)*(КАЛЕНДАРЬ!I14=GRID!$B$3:$U$3),0)),
INDEX(GRID!$B$4:$U$15,MATCH(O$7,GRID!$A$4:$A$15,0),MATCH(1,($U$2=GRID!$B$1:$U$1)*(КАЛЕНДАРЬ!I14=GRID!$B$3:$U$3),0))*(1-GRID!$H$34))</f>
        <v>121100</v>
      </c>
      <c r="P52" s="5" cm="1">
        <f t="array" ref="P52">IF($I$2="Открытый тариф",INDEX(GRID!$B$4:$U$15,MATCH(P$7,GRID!$A$4:$A$15,0),MATCH(1,($U$2=GRID!$B$1:$U$1)*(КАЛЕНДАРЬ!I14=GRID!$B$3:$U$3),0)),
INDEX(GRID!$B$4:$U$15,MATCH(P$7,GRID!$A$4:$A$15,0),MATCH(1,($U$2=GRID!$B$1:$U$1)*(КАЛЕНДАРЬ!I14=GRID!$B$3:$U$3),0))*(1-GRID!$H$34))</f>
        <v>165200</v>
      </c>
      <c r="Q52" s="5" cm="1">
        <f t="array" ref="Q52">IF($I$2="Открытый тариф",INDEX(GRID!$B$4:$U$15,MATCH(Q$7,GRID!$A$4:$A$15,0),MATCH(1,($U$2=GRID!$B$1:$U$1)*(КАЛЕНДАРЬ!I14=GRID!$B$3:$U$3),0)),
INDEX(GRID!$B$4:$U$15,MATCH(Q$7,GRID!$A$4:$A$15,0),MATCH(1,($U$2=GRID!$B$1:$U$1)*(КАЛЕНДАРЬ!I14=GRID!$B$3:$U$3),0))*(1-GRID!$H$34))</f>
        <v>193700</v>
      </c>
      <c r="R52" s="5" cm="1">
        <f t="array" ref="R52">IF($I$2="Открытый тариф",INDEX(GRID!$B$18:$U$29,MATCH(R$7,GRID!$A$18:$A$29,0),MATCH(1,($U$2=GRID!$B$1:$U$1)*(КАЛЕНДАРЬ!I14=GRID!$B$3:$U$3),0)),
INDEX(GRID!$B$18:$U$29,MATCH(R$7,GRID!$A$18:$A$29,0),MATCH(1,($U$2=GRID!$B$1:$U$1)*(КАЛЕНДАРЬ!I14=GRID!$B$3:$U$3),0))*(1-GRID!$H$34))</f>
        <v>220700</v>
      </c>
      <c r="S52" s="5" cm="1">
        <f t="array" ref="S52">IF($I$2="Открытый тариф",INDEX(GRID!$B$4:$U$15,MATCH(S$7,GRID!$A$4:$A$15,0),MATCH(1,($U$2=GRID!$B$1:$U$1)*(КАЛЕНДАРЬ!I14=GRID!$B$3:$U$3),0)),
INDEX(GRID!$B$4:$U$15,MATCH(S$7,GRID!$A$4:$A$15,0),MATCH(1,($U$2=GRID!$B$1:$U$1)*(КАЛЕНДАРЬ!I14=GRID!$B$3:$U$3),0))*(1-GRID!$H$34))</f>
        <v>561500</v>
      </c>
      <c r="T52" s="5" cm="1">
        <f t="array" ref="T52">IF($I$2="Открытый тариф",INDEX(GRID!$B$4:$U$15,MATCH(T$7,GRID!$A$4:$A$15,0),MATCH(1,($U$2=GRID!$B$1:$U$1)*(КАЛЕНДАРЬ!I14=GRID!$B$3:$U$3),0)),
INDEX(GRID!$B$4:$U$15,MATCH(T$7,GRID!$A$4:$A$15,0),MATCH(1,($U$2=GRID!$B$1:$U$1)*(КАЛЕНДАРЬ!I14=GRID!$B$3:$U$3),0))*(1-GRID!$H$34))</f>
        <v>688100</v>
      </c>
    </row>
    <row r="53" spans="1:20" hidden="1">
      <c r="A53" s="108" t="s">
        <v>14</v>
      </c>
      <c r="B53" s="109">
        <v>12</v>
      </c>
      <c r="C53" s="5" cm="1">
        <f t="array" ref="C53">IF($I$2="Открытый тариф",INDEX(GRID!$B$4:$U$15,MATCH(C$7,GRID!$A$4:$A$15,0),MATCH(1,($U$2=GRID!$B$1:$U$1)*(КАЛЕНДАРЬ!I15=GRID!$B$3:$U$3),0)),
INDEX(GRID!$B$4:$U$15,MATCH(C$7,GRID!$A$4:$A$15,0),MATCH(1,($U$2=GRID!$B$1:$U$1)*(КАЛЕНДАРЬ!I15=GRID!$B$3:$U$3),0))*(1-GRID!$H$34))</f>
        <v>36500</v>
      </c>
      <c r="D53" s="5" cm="1">
        <f t="array" ref="D53">IF($I$2="Открытый тариф",INDEX(GRID!$B$18:$U$29,MATCH(C$7,GRID!$A$18:$A$29,0),MATCH(1,($U$2=GRID!$B$1:$U$1)*(КАЛЕНДАРЬ!I15=GRID!$B$3:$U$3),0)),
INDEX(GRID!$B$18:$U$29,MATCH(C$7,GRID!$A$18:$A$29,0),MATCH(1,($U$2=GRID!$B$1:$U$1)*(КАЛЕНДАРЬ!I15=GRID!$B$3:$U$3),0))*(1-GRID!$H$34))</f>
        <v>41500</v>
      </c>
      <c r="E53" s="5" cm="1">
        <f t="array" ref="E53">IF($I$2="Открытый тариф",INDEX(GRID!$B$4:$U$15,MATCH(E$7,GRID!$A$4:$A$15,0),MATCH(1,($U$2=GRID!$B$1:$U$1)*(КАЛЕНДАРЬ!I15=GRID!$B$3:$U$3),0)),
INDEX(GRID!$B$4:$U$15,MATCH(E$7,GRID!$A$4:$A$15,0),MATCH(1,($U$2=GRID!$B$1:$U$1)*(КАЛЕНДАРЬ!I15=GRID!$B$3:$U$3),0))*(1-GRID!$H$34))</f>
        <v>43700</v>
      </c>
      <c r="F53" s="5" cm="1">
        <f t="array" ref="F53">IF($I$2="Открытый тариф",INDEX(GRID!$B$18:$U$29,MATCH(E$7,GRID!$A$18:$A$29,0),MATCH(1,($U$2=GRID!$B$1:$U$1)*(КАЛЕНДАРЬ!I15=GRID!$B$3:$U$3),0)),
INDEX(GRID!$B$18:$U$29,MATCH(E$7,GRID!$A$18:$A$29,0),MATCH(1,($U$2=GRID!$B$1:$U$1)*(КАЛЕНДАРЬ!I15=GRID!$B$3:$U$3),0))*(1-GRID!$H$34))</f>
        <v>48700</v>
      </c>
      <c r="G53" s="5" cm="1">
        <f t="array" ref="G53">IF($I$2="Открытый тариф",INDEX(GRID!$B$4:$U$15,MATCH(G$7,GRID!$A$4:$A$15,0),MATCH(1,($U$2=GRID!$B$1:$U$1)*(КАЛЕНДАРЬ!I15=GRID!$B$3:$U$3),0)),
INDEX(GRID!$B$4:$U$15,MATCH(G$7,GRID!$A$4:$A$15,0),MATCH(1,($U$2=GRID!$B$1:$U$1)*(КАЛЕНДАРЬ!I15=GRID!$B$3:$U$3),0))*(1-GRID!$H$34))</f>
        <v>50200</v>
      </c>
      <c r="H53" s="5" cm="1">
        <f t="array" ref="H53">IF($I$2="Открытый тариф",INDEX(GRID!$B$18:$U$29,MATCH(G$7,GRID!$A$18:$A$29,0),MATCH(1,($U$2=GRID!$B$1:$U$1)*(КАЛЕНДАРЬ!I15=GRID!$B$3:$U$3),0)),
INDEX(GRID!$B$18:$U$29,MATCH(G$7,GRID!$A$18:$A$29,0),MATCH(1,($U$2=GRID!$B$1:$U$1)*(КАЛЕНДАРЬ!I15=GRID!$B$3:$U$3),0))*(1-GRID!$H$34))</f>
        <v>55200</v>
      </c>
      <c r="I53" s="5" cm="1">
        <f t="array" ref="I53">IF($I$2="Открытый тариф",INDEX(GRID!$B$4:$U$15,MATCH(I$7,GRID!$A$4:$A$15,0),MATCH(1,($U$2=GRID!$B$1:$U$1)*(КАЛЕНДАРЬ!I15=GRID!$B$3:$U$3),0)),
INDEX(GRID!$B$4:$U$15,MATCH(I$7,GRID!$A$4:$A$15,0),MATCH(1,($U$2=GRID!$B$1:$U$1)*(КАЛЕНДАРЬ!I15=GRID!$B$3:$U$3),0))*(1-GRID!$H$34))</f>
        <v>56200</v>
      </c>
      <c r="J53" s="5" cm="1">
        <f t="array" ref="J53">IF($I$2="Открытый тариф",INDEX(GRID!$B$18:$U$29,MATCH(I$7,GRID!$A$18:$A$29,0),MATCH(1,($U$2=GRID!$B$1:$U$1)*(КАЛЕНДАРЬ!I15=GRID!$B$3:$U$3),0)),
INDEX(GRID!$B$18:$U$29,MATCH(I$7,GRID!$A$18:$A$29,0),MATCH(1,($U$2=GRID!$B$1:$U$1)*(КАЛЕНДАРЬ!I15=GRID!$B$3:$U$3),0))*(1-GRID!$H$34))</f>
        <v>61200</v>
      </c>
      <c r="K53" s="5" cm="1">
        <f t="array" ref="K53">IF($I$2="Открытый тариф",INDEX(GRID!$B$4:$U$15,MATCH(K$7,GRID!$A$4:$A$15,0),MATCH(1,($U$2=GRID!$B$1:$U$1)*(КАЛЕНДАРЬ!I15=GRID!$B$3:$U$3),0)),
INDEX(GRID!$B$4:$U$15,MATCH(K$7,GRID!$A$4:$A$15,0),MATCH(1,($U$2=GRID!$B$1:$U$1)*(КАЛЕНДАРЬ!I15=GRID!$B$3:$U$3),0))*(1-GRID!$H$34))</f>
        <v>62500</v>
      </c>
      <c r="L53" s="5" cm="1">
        <f t="array" ref="L53">IF($I$2="Открытый тариф",INDEX(GRID!$B$18:$U$29,MATCH(K$7,GRID!$A$18:$A$29,0),MATCH(1,($U$2=GRID!$B$1:$U$1)*(КАЛЕНДАРЬ!I15=GRID!$B$3:$U$3),0)),
INDEX(GRID!$B$18:$U$29,MATCH(K$7,GRID!$A$18:$A$29,0),MATCH(1,($U$2=GRID!$B$1:$U$1)*(КАЛЕНДАРЬ!I15=GRID!$B$3:$U$3),0))*(1-GRID!$H$34))</f>
        <v>67500</v>
      </c>
      <c r="M53" s="5" cm="1">
        <f t="array" ref="M53">IF($I$2="Открытый тариф",INDEX(GRID!$B$4:$U$15,MATCH(M$7,GRID!$A$4:$A$15,0),MATCH(1,($U$2=GRID!$B$1:$U$1)*(КАЛЕНДАРЬ!I15=GRID!$B$3:$U$3),0)),
INDEX(GRID!$B$4:$U$15,MATCH(M$7,GRID!$A$4:$A$15,0),MATCH(1,($U$2=GRID!$B$1:$U$1)*(КАЛЕНДАРЬ!I15=GRID!$B$3:$U$3),0))*(1-GRID!$H$34))</f>
        <v>84300</v>
      </c>
      <c r="N53" s="5" cm="1">
        <f t="array" ref="N53">IF($I$2="Открытый тариф",INDEX(GRID!$B$18:$U$29,MATCH(M$7,GRID!$A$18:$A$29,0),MATCH(1,($U$2=GRID!$B$1:$U$1)*(КАЛЕНДАРЬ!I15=GRID!$B$3:$U$3),0)),
INDEX(GRID!$B$18:$U$29,MATCH(M$7,GRID!$A$18:$A$29,0),MATCH(1,($U$2=GRID!$B$1:$U$1)*(КАЛЕНДАРЬ!I15=GRID!$B$3:$U$3),0))*(1-GRID!$H$34))</f>
        <v>89300</v>
      </c>
      <c r="O53" s="5" cm="1">
        <f t="array" ref="O53">IF($I$2="Открытый тариф",INDEX(GRID!$B$4:$U$15,MATCH(O$7,GRID!$A$4:$A$15,0),MATCH(1,($U$2=GRID!$B$1:$U$1)*(КАЛЕНДАРЬ!I15=GRID!$B$3:$U$3),0)),
INDEX(GRID!$B$4:$U$15,MATCH(O$7,GRID!$A$4:$A$15,0),MATCH(1,($U$2=GRID!$B$1:$U$1)*(КАЛЕНДАРЬ!I15=GRID!$B$3:$U$3),0))*(1-GRID!$H$34))</f>
        <v>121100</v>
      </c>
      <c r="P53" s="5" cm="1">
        <f t="array" ref="P53">IF($I$2="Открытый тариф",INDEX(GRID!$B$4:$U$15,MATCH(P$7,GRID!$A$4:$A$15,0),MATCH(1,($U$2=GRID!$B$1:$U$1)*(КАЛЕНДАРЬ!I15=GRID!$B$3:$U$3),0)),
INDEX(GRID!$B$4:$U$15,MATCH(P$7,GRID!$A$4:$A$15,0),MATCH(1,($U$2=GRID!$B$1:$U$1)*(КАЛЕНДАРЬ!I15=GRID!$B$3:$U$3),0))*(1-GRID!$H$34))</f>
        <v>165200</v>
      </c>
      <c r="Q53" s="5" cm="1">
        <f t="array" ref="Q53">IF($I$2="Открытый тариф",INDEX(GRID!$B$4:$U$15,MATCH(Q$7,GRID!$A$4:$A$15,0),MATCH(1,($U$2=GRID!$B$1:$U$1)*(КАЛЕНДАРЬ!I15=GRID!$B$3:$U$3),0)),
INDEX(GRID!$B$4:$U$15,MATCH(Q$7,GRID!$A$4:$A$15,0),MATCH(1,($U$2=GRID!$B$1:$U$1)*(КАЛЕНДАРЬ!I15=GRID!$B$3:$U$3),0))*(1-GRID!$H$34))</f>
        <v>193700</v>
      </c>
      <c r="R53" s="5" cm="1">
        <f t="array" ref="R53">IF($I$2="Открытый тариф",INDEX(GRID!$B$18:$U$29,MATCH(R$7,GRID!$A$18:$A$29,0),MATCH(1,($U$2=GRID!$B$1:$U$1)*(КАЛЕНДАРЬ!I15=GRID!$B$3:$U$3),0)),
INDEX(GRID!$B$18:$U$29,MATCH(R$7,GRID!$A$18:$A$29,0),MATCH(1,($U$2=GRID!$B$1:$U$1)*(КАЛЕНДАРЬ!I15=GRID!$B$3:$U$3),0))*(1-GRID!$H$34))</f>
        <v>220700</v>
      </c>
      <c r="S53" s="5" cm="1">
        <f t="array" ref="S53">IF($I$2="Открытый тариф",INDEX(GRID!$B$4:$U$15,MATCH(S$7,GRID!$A$4:$A$15,0),MATCH(1,($U$2=GRID!$B$1:$U$1)*(КАЛЕНДАРЬ!I15=GRID!$B$3:$U$3),0)),
INDEX(GRID!$B$4:$U$15,MATCH(S$7,GRID!$A$4:$A$15,0),MATCH(1,($U$2=GRID!$B$1:$U$1)*(КАЛЕНДАРЬ!I15=GRID!$B$3:$U$3),0))*(1-GRID!$H$34))</f>
        <v>561500</v>
      </c>
      <c r="T53" s="5" cm="1">
        <f t="array" ref="T53">IF($I$2="Открытый тариф",INDEX(GRID!$B$4:$U$15,MATCH(T$7,GRID!$A$4:$A$15,0),MATCH(1,($U$2=GRID!$B$1:$U$1)*(КАЛЕНДАРЬ!I15=GRID!$B$3:$U$3),0)),
INDEX(GRID!$B$4:$U$15,MATCH(T$7,GRID!$A$4:$A$15,0),MATCH(1,($U$2=GRID!$B$1:$U$1)*(КАЛЕНДАРЬ!I15=GRID!$B$3:$U$3),0))*(1-GRID!$H$34))</f>
        <v>688100</v>
      </c>
    </row>
    <row r="54" spans="1:20" hidden="1">
      <c r="A54" s="108" t="s">
        <v>15</v>
      </c>
      <c r="B54" s="109">
        <v>13</v>
      </c>
      <c r="C54" s="5" cm="1">
        <f t="array" ref="C54">IF($I$2="Открытый тариф",INDEX(GRID!$B$4:$U$15,MATCH(C$7,GRID!$A$4:$A$15,0),MATCH(1,($U$2=GRID!$B$1:$U$1)*(КАЛЕНДАРЬ!I16=GRID!$B$3:$U$3),0)),
INDEX(GRID!$B$4:$U$15,MATCH(C$7,GRID!$A$4:$A$15,0),MATCH(1,($U$2=GRID!$B$1:$U$1)*(КАЛЕНДАРЬ!I16=GRID!$B$3:$U$3),0))*(1-GRID!$H$34))</f>
        <v>36500</v>
      </c>
      <c r="D54" s="5" cm="1">
        <f t="array" ref="D54">IF($I$2="Открытый тариф",INDEX(GRID!$B$18:$U$29,MATCH(C$7,GRID!$A$18:$A$29,0),MATCH(1,($U$2=GRID!$B$1:$U$1)*(КАЛЕНДАРЬ!I16=GRID!$B$3:$U$3),0)),
INDEX(GRID!$B$18:$U$29,MATCH(C$7,GRID!$A$18:$A$29,0),MATCH(1,($U$2=GRID!$B$1:$U$1)*(КАЛЕНДАРЬ!I16=GRID!$B$3:$U$3),0))*(1-GRID!$H$34))</f>
        <v>41500</v>
      </c>
      <c r="E54" s="5" cm="1">
        <f t="array" ref="E54">IF($I$2="Открытый тариф",INDEX(GRID!$B$4:$U$15,MATCH(E$7,GRID!$A$4:$A$15,0),MATCH(1,($U$2=GRID!$B$1:$U$1)*(КАЛЕНДАРЬ!I16=GRID!$B$3:$U$3),0)),
INDEX(GRID!$B$4:$U$15,MATCH(E$7,GRID!$A$4:$A$15,0),MATCH(1,($U$2=GRID!$B$1:$U$1)*(КАЛЕНДАРЬ!I16=GRID!$B$3:$U$3),0))*(1-GRID!$H$34))</f>
        <v>43700</v>
      </c>
      <c r="F54" s="5" cm="1">
        <f t="array" ref="F54">IF($I$2="Открытый тариф",INDEX(GRID!$B$18:$U$29,MATCH(E$7,GRID!$A$18:$A$29,0),MATCH(1,($U$2=GRID!$B$1:$U$1)*(КАЛЕНДАРЬ!I16=GRID!$B$3:$U$3),0)),
INDEX(GRID!$B$18:$U$29,MATCH(E$7,GRID!$A$18:$A$29,0),MATCH(1,($U$2=GRID!$B$1:$U$1)*(КАЛЕНДАРЬ!I16=GRID!$B$3:$U$3),0))*(1-GRID!$H$34))</f>
        <v>48700</v>
      </c>
      <c r="G54" s="5" cm="1">
        <f t="array" ref="G54">IF($I$2="Открытый тариф",INDEX(GRID!$B$4:$U$15,MATCH(G$7,GRID!$A$4:$A$15,0),MATCH(1,($U$2=GRID!$B$1:$U$1)*(КАЛЕНДАРЬ!I16=GRID!$B$3:$U$3),0)),
INDEX(GRID!$B$4:$U$15,MATCH(G$7,GRID!$A$4:$A$15,0),MATCH(1,($U$2=GRID!$B$1:$U$1)*(КАЛЕНДАРЬ!I16=GRID!$B$3:$U$3),0))*(1-GRID!$H$34))</f>
        <v>50200</v>
      </c>
      <c r="H54" s="5" cm="1">
        <f t="array" ref="H54">IF($I$2="Открытый тариф",INDEX(GRID!$B$18:$U$29,MATCH(G$7,GRID!$A$18:$A$29,0),MATCH(1,($U$2=GRID!$B$1:$U$1)*(КАЛЕНДАРЬ!I16=GRID!$B$3:$U$3),0)),
INDEX(GRID!$B$18:$U$29,MATCH(G$7,GRID!$A$18:$A$29,0),MATCH(1,($U$2=GRID!$B$1:$U$1)*(КАЛЕНДАРЬ!I16=GRID!$B$3:$U$3),0))*(1-GRID!$H$34))</f>
        <v>55200</v>
      </c>
      <c r="I54" s="5" cm="1">
        <f t="array" ref="I54">IF($I$2="Открытый тариф",INDEX(GRID!$B$4:$U$15,MATCH(I$7,GRID!$A$4:$A$15,0),MATCH(1,($U$2=GRID!$B$1:$U$1)*(КАЛЕНДАРЬ!I16=GRID!$B$3:$U$3),0)),
INDEX(GRID!$B$4:$U$15,MATCH(I$7,GRID!$A$4:$A$15,0),MATCH(1,($U$2=GRID!$B$1:$U$1)*(КАЛЕНДАРЬ!I16=GRID!$B$3:$U$3),0))*(1-GRID!$H$34))</f>
        <v>56200</v>
      </c>
      <c r="J54" s="5" cm="1">
        <f t="array" ref="J54">IF($I$2="Открытый тариф",INDEX(GRID!$B$18:$U$29,MATCH(I$7,GRID!$A$18:$A$29,0),MATCH(1,($U$2=GRID!$B$1:$U$1)*(КАЛЕНДАРЬ!I16=GRID!$B$3:$U$3),0)),
INDEX(GRID!$B$18:$U$29,MATCH(I$7,GRID!$A$18:$A$29,0),MATCH(1,($U$2=GRID!$B$1:$U$1)*(КАЛЕНДАРЬ!I16=GRID!$B$3:$U$3),0))*(1-GRID!$H$34))</f>
        <v>61200</v>
      </c>
      <c r="K54" s="5" cm="1">
        <f t="array" ref="K54">IF($I$2="Открытый тариф",INDEX(GRID!$B$4:$U$15,MATCH(K$7,GRID!$A$4:$A$15,0),MATCH(1,($U$2=GRID!$B$1:$U$1)*(КАЛЕНДАРЬ!I16=GRID!$B$3:$U$3),0)),
INDEX(GRID!$B$4:$U$15,MATCH(K$7,GRID!$A$4:$A$15,0),MATCH(1,($U$2=GRID!$B$1:$U$1)*(КАЛЕНДАРЬ!I16=GRID!$B$3:$U$3),0))*(1-GRID!$H$34))</f>
        <v>62500</v>
      </c>
      <c r="L54" s="5" cm="1">
        <f t="array" ref="L54">IF($I$2="Открытый тариф",INDEX(GRID!$B$18:$U$29,MATCH(K$7,GRID!$A$18:$A$29,0),MATCH(1,($U$2=GRID!$B$1:$U$1)*(КАЛЕНДАРЬ!I16=GRID!$B$3:$U$3),0)),
INDEX(GRID!$B$18:$U$29,MATCH(K$7,GRID!$A$18:$A$29,0),MATCH(1,($U$2=GRID!$B$1:$U$1)*(КАЛЕНДАРЬ!I16=GRID!$B$3:$U$3),0))*(1-GRID!$H$34))</f>
        <v>67500</v>
      </c>
      <c r="M54" s="5" cm="1">
        <f t="array" ref="M54">IF($I$2="Открытый тариф",INDEX(GRID!$B$4:$U$15,MATCH(M$7,GRID!$A$4:$A$15,0),MATCH(1,($U$2=GRID!$B$1:$U$1)*(КАЛЕНДАРЬ!I16=GRID!$B$3:$U$3),0)),
INDEX(GRID!$B$4:$U$15,MATCH(M$7,GRID!$A$4:$A$15,0),MATCH(1,($U$2=GRID!$B$1:$U$1)*(КАЛЕНДАРЬ!I16=GRID!$B$3:$U$3),0))*(1-GRID!$H$34))</f>
        <v>84300</v>
      </c>
      <c r="N54" s="5" cm="1">
        <f t="array" ref="N54">IF($I$2="Открытый тариф",INDEX(GRID!$B$18:$U$29,MATCH(M$7,GRID!$A$18:$A$29,0),MATCH(1,($U$2=GRID!$B$1:$U$1)*(КАЛЕНДАРЬ!I16=GRID!$B$3:$U$3),0)),
INDEX(GRID!$B$18:$U$29,MATCH(M$7,GRID!$A$18:$A$29,0),MATCH(1,($U$2=GRID!$B$1:$U$1)*(КАЛЕНДАРЬ!I16=GRID!$B$3:$U$3),0))*(1-GRID!$H$34))</f>
        <v>89300</v>
      </c>
      <c r="O54" s="5" cm="1">
        <f t="array" ref="O54">IF($I$2="Открытый тариф",INDEX(GRID!$B$4:$U$15,MATCH(O$7,GRID!$A$4:$A$15,0),MATCH(1,($U$2=GRID!$B$1:$U$1)*(КАЛЕНДАРЬ!I16=GRID!$B$3:$U$3),0)),
INDEX(GRID!$B$4:$U$15,MATCH(O$7,GRID!$A$4:$A$15,0),MATCH(1,($U$2=GRID!$B$1:$U$1)*(КАЛЕНДАРЬ!I16=GRID!$B$3:$U$3),0))*(1-GRID!$H$34))</f>
        <v>121100</v>
      </c>
      <c r="P54" s="5" cm="1">
        <f t="array" ref="P54">IF($I$2="Открытый тариф",INDEX(GRID!$B$4:$U$15,MATCH(P$7,GRID!$A$4:$A$15,0),MATCH(1,($U$2=GRID!$B$1:$U$1)*(КАЛЕНДАРЬ!I16=GRID!$B$3:$U$3),0)),
INDEX(GRID!$B$4:$U$15,MATCH(P$7,GRID!$A$4:$A$15,0),MATCH(1,($U$2=GRID!$B$1:$U$1)*(КАЛЕНДАРЬ!I16=GRID!$B$3:$U$3),0))*(1-GRID!$H$34))</f>
        <v>165200</v>
      </c>
      <c r="Q54" s="5" cm="1">
        <f t="array" ref="Q54">IF($I$2="Открытый тариф",INDEX(GRID!$B$4:$U$15,MATCH(Q$7,GRID!$A$4:$A$15,0),MATCH(1,($U$2=GRID!$B$1:$U$1)*(КАЛЕНДАРЬ!I16=GRID!$B$3:$U$3),0)),
INDEX(GRID!$B$4:$U$15,MATCH(Q$7,GRID!$A$4:$A$15,0),MATCH(1,($U$2=GRID!$B$1:$U$1)*(КАЛЕНДАРЬ!I16=GRID!$B$3:$U$3),0))*(1-GRID!$H$34))</f>
        <v>193700</v>
      </c>
      <c r="R54" s="5" cm="1">
        <f t="array" ref="R54">IF($I$2="Открытый тариф",INDEX(GRID!$B$18:$U$29,MATCH(R$7,GRID!$A$18:$A$29,0),MATCH(1,($U$2=GRID!$B$1:$U$1)*(КАЛЕНДАРЬ!I16=GRID!$B$3:$U$3),0)),
INDEX(GRID!$B$18:$U$29,MATCH(R$7,GRID!$A$18:$A$29,0),MATCH(1,($U$2=GRID!$B$1:$U$1)*(КАЛЕНДАРЬ!I16=GRID!$B$3:$U$3),0))*(1-GRID!$H$34))</f>
        <v>220700</v>
      </c>
      <c r="S54" s="5" cm="1">
        <f t="array" ref="S54">IF($I$2="Открытый тариф",INDEX(GRID!$B$4:$U$15,MATCH(S$7,GRID!$A$4:$A$15,0),MATCH(1,($U$2=GRID!$B$1:$U$1)*(КАЛЕНДАРЬ!I16=GRID!$B$3:$U$3),0)),
INDEX(GRID!$B$4:$U$15,MATCH(S$7,GRID!$A$4:$A$15,0),MATCH(1,($U$2=GRID!$B$1:$U$1)*(КАЛЕНДАРЬ!I16=GRID!$B$3:$U$3),0))*(1-GRID!$H$34))</f>
        <v>561500</v>
      </c>
      <c r="T54" s="5" cm="1">
        <f t="array" ref="T54">IF($I$2="Открытый тариф",INDEX(GRID!$B$4:$U$15,MATCH(T$7,GRID!$A$4:$A$15,0),MATCH(1,($U$2=GRID!$B$1:$U$1)*(КАЛЕНДАРЬ!I16=GRID!$B$3:$U$3),0)),
INDEX(GRID!$B$4:$U$15,MATCH(T$7,GRID!$A$4:$A$15,0),MATCH(1,($U$2=GRID!$B$1:$U$1)*(КАЛЕНДАРЬ!I16=GRID!$B$3:$U$3),0))*(1-GRID!$H$34))</f>
        <v>688100</v>
      </c>
    </row>
    <row r="55" spans="1:20" hidden="1">
      <c r="A55" s="108" t="s">
        <v>16</v>
      </c>
      <c r="B55" s="109">
        <v>14</v>
      </c>
      <c r="C55" s="5" cm="1">
        <f t="array" ref="C55">IF($I$2="Открытый тариф",INDEX(GRID!$B$4:$U$15,MATCH(C$7,GRID!$A$4:$A$15,0),MATCH(1,($U$2=GRID!$B$1:$U$1)*(КАЛЕНДАРЬ!I17=GRID!$B$3:$U$3),0)),
INDEX(GRID!$B$4:$U$15,MATCH(C$7,GRID!$A$4:$A$15,0),MATCH(1,($U$2=GRID!$B$1:$U$1)*(КАЛЕНДАРЬ!I17=GRID!$B$3:$U$3),0))*(1-GRID!$H$34))</f>
        <v>36500</v>
      </c>
      <c r="D55" s="5" cm="1">
        <f t="array" ref="D55">IF($I$2="Открытый тариф",INDEX(GRID!$B$18:$U$29,MATCH(C$7,GRID!$A$18:$A$29,0),MATCH(1,($U$2=GRID!$B$1:$U$1)*(КАЛЕНДАРЬ!I17=GRID!$B$3:$U$3),0)),
INDEX(GRID!$B$18:$U$29,MATCH(C$7,GRID!$A$18:$A$29,0),MATCH(1,($U$2=GRID!$B$1:$U$1)*(КАЛЕНДАРЬ!I17=GRID!$B$3:$U$3),0))*(1-GRID!$H$34))</f>
        <v>41500</v>
      </c>
      <c r="E55" s="5" cm="1">
        <f t="array" ref="E55">IF($I$2="Открытый тариф",INDEX(GRID!$B$4:$U$15,MATCH(E$7,GRID!$A$4:$A$15,0),MATCH(1,($U$2=GRID!$B$1:$U$1)*(КАЛЕНДАРЬ!I17=GRID!$B$3:$U$3),0)),
INDEX(GRID!$B$4:$U$15,MATCH(E$7,GRID!$A$4:$A$15,0),MATCH(1,($U$2=GRID!$B$1:$U$1)*(КАЛЕНДАРЬ!I17=GRID!$B$3:$U$3),0))*(1-GRID!$H$34))</f>
        <v>43700</v>
      </c>
      <c r="F55" s="5" cm="1">
        <f t="array" ref="F55">IF($I$2="Открытый тариф",INDEX(GRID!$B$18:$U$29,MATCH(E$7,GRID!$A$18:$A$29,0),MATCH(1,($U$2=GRID!$B$1:$U$1)*(КАЛЕНДАРЬ!I17=GRID!$B$3:$U$3),0)),
INDEX(GRID!$B$18:$U$29,MATCH(E$7,GRID!$A$18:$A$29,0),MATCH(1,($U$2=GRID!$B$1:$U$1)*(КАЛЕНДАРЬ!I17=GRID!$B$3:$U$3),0))*(1-GRID!$H$34))</f>
        <v>48700</v>
      </c>
      <c r="G55" s="5" cm="1">
        <f t="array" ref="G55">IF($I$2="Открытый тариф",INDEX(GRID!$B$4:$U$15,MATCH(G$7,GRID!$A$4:$A$15,0),MATCH(1,($U$2=GRID!$B$1:$U$1)*(КАЛЕНДАРЬ!I17=GRID!$B$3:$U$3),0)),
INDEX(GRID!$B$4:$U$15,MATCH(G$7,GRID!$A$4:$A$15,0),MATCH(1,($U$2=GRID!$B$1:$U$1)*(КАЛЕНДАРЬ!I17=GRID!$B$3:$U$3),0))*(1-GRID!$H$34))</f>
        <v>50200</v>
      </c>
      <c r="H55" s="5" cm="1">
        <f t="array" ref="H55">IF($I$2="Открытый тариф",INDEX(GRID!$B$18:$U$29,MATCH(G$7,GRID!$A$18:$A$29,0),MATCH(1,($U$2=GRID!$B$1:$U$1)*(КАЛЕНДАРЬ!I17=GRID!$B$3:$U$3),0)),
INDEX(GRID!$B$18:$U$29,MATCH(G$7,GRID!$A$18:$A$29,0),MATCH(1,($U$2=GRID!$B$1:$U$1)*(КАЛЕНДАРЬ!I17=GRID!$B$3:$U$3),0))*(1-GRID!$H$34))</f>
        <v>55200</v>
      </c>
      <c r="I55" s="5" cm="1">
        <f t="array" ref="I55">IF($I$2="Открытый тариф",INDEX(GRID!$B$4:$U$15,MATCH(I$7,GRID!$A$4:$A$15,0),MATCH(1,($U$2=GRID!$B$1:$U$1)*(КАЛЕНДАРЬ!I17=GRID!$B$3:$U$3),0)),
INDEX(GRID!$B$4:$U$15,MATCH(I$7,GRID!$A$4:$A$15,0),MATCH(1,($U$2=GRID!$B$1:$U$1)*(КАЛЕНДАРЬ!I17=GRID!$B$3:$U$3),0))*(1-GRID!$H$34))</f>
        <v>56200</v>
      </c>
      <c r="J55" s="5" cm="1">
        <f t="array" ref="J55">IF($I$2="Открытый тариф",INDEX(GRID!$B$18:$U$29,MATCH(I$7,GRID!$A$18:$A$29,0),MATCH(1,($U$2=GRID!$B$1:$U$1)*(КАЛЕНДАРЬ!I17=GRID!$B$3:$U$3),0)),
INDEX(GRID!$B$18:$U$29,MATCH(I$7,GRID!$A$18:$A$29,0),MATCH(1,($U$2=GRID!$B$1:$U$1)*(КАЛЕНДАРЬ!I17=GRID!$B$3:$U$3),0))*(1-GRID!$H$34))</f>
        <v>61200</v>
      </c>
      <c r="K55" s="5" cm="1">
        <f t="array" ref="K55">IF($I$2="Открытый тариф",INDEX(GRID!$B$4:$U$15,MATCH(K$7,GRID!$A$4:$A$15,0),MATCH(1,($U$2=GRID!$B$1:$U$1)*(КАЛЕНДАРЬ!I17=GRID!$B$3:$U$3),0)),
INDEX(GRID!$B$4:$U$15,MATCH(K$7,GRID!$A$4:$A$15,0),MATCH(1,($U$2=GRID!$B$1:$U$1)*(КАЛЕНДАРЬ!I17=GRID!$B$3:$U$3),0))*(1-GRID!$H$34))</f>
        <v>62500</v>
      </c>
      <c r="L55" s="5" cm="1">
        <f t="array" ref="L55">IF($I$2="Открытый тариф",INDEX(GRID!$B$18:$U$29,MATCH(K$7,GRID!$A$18:$A$29,0),MATCH(1,($U$2=GRID!$B$1:$U$1)*(КАЛЕНДАРЬ!I17=GRID!$B$3:$U$3),0)),
INDEX(GRID!$B$18:$U$29,MATCH(K$7,GRID!$A$18:$A$29,0),MATCH(1,($U$2=GRID!$B$1:$U$1)*(КАЛЕНДАРЬ!I17=GRID!$B$3:$U$3),0))*(1-GRID!$H$34))</f>
        <v>67500</v>
      </c>
      <c r="M55" s="5" cm="1">
        <f t="array" ref="M55">IF($I$2="Открытый тариф",INDEX(GRID!$B$4:$U$15,MATCH(M$7,GRID!$A$4:$A$15,0),MATCH(1,($U$2=GRID!$B$1:$U$1)*(КАЛЕНДАРЬ!I17=GRID!$B$3:$U$3),0)),
INDEX(GRID!$B$4:$U$15,MATCH(M$7,GRID!$A$4:$A$15,0),MATCH(1,($U$2=GRID!$B$1:$U$1)*(КАЛЕНДАРЬ!I17=GRID!$B$3:$U$3),0))*(1-GRID!$H$34))</f>
        <v>84300</v>
      </c>
      <c r="N55" s="5" cm="1">
        <f t="array" ref="N55">IF($I$2="Открытый тариф",INDEX(GRID!$B$18:$U$29,MATCH(M$7,GRID!$A$18:$A$29,0),MATCH(1,($U$2=GRID!$B$1:$U$1)*(КАЛЕНДАРЬ!I17=GRID!$B$3:$U$3),0)),
INDEX(GRID!$B$18:$U$29,MATCH(M$7,GRID!$A$18:$A$29,0),MATCH(1,($U$2=GRID!$B$1:$U$1)*(КАЛЕНДАРЬ!I17=GRID!$B$3:$U$3),0))*(1-GRID!$H$34))</f>
        <v>89300</v>
      </c>
      <c r="O55" s="5" cm="1">
        <f t="array" ref="O55">IF($I$2="Открытый тариф",INDEX(GRID!$B$4:$U$15,MATCH(O$7,GRID!$A$4:$A$15,0),MATCH(1,($U$2=GRID!$B$1:$U$1)*(КАЛЕНДАРЬ!I17=GRID!$B$3:$U$3),0)),
INDEX(GRID!$B$4:$U$15,MATCH(O$7,GRID!$A$4:$A$15,0),MATCH(1,($U$2=GRID!$B$1:$U$1)*(КАЛЕНДАРЬ!I17=GRID!$B$3:$U$3),0))*(1-GRID!$H$34))</f>
        <v>121100</v>
      </c>
      <c r="P55" s="5" cm="1">
        <f t="array" ref="P55">IF($I$2="Открытый тариф",INDEX(GRID!$B$4:$U$15,MATCH(P$7,GRID!$A$4:$A$15,0),MATCH(1,($U$2=GRID!$B$1:$U$1)*(КАЛЕНДАРЬ!I17=GRID!$B$3:$U$3),0)),
INDEX(GRID!$B$4:$U$15,MATCH(P$7,GRID!$A$4:$A$15,0),MATCH(1,($U$2=GRID!$B$1:$U$1)*(КАЛЕНДАРЬ!I17=GRID!$B$3:$U$3),0))*(1-GRID!$H$34))</f>
        <v>165200</v>
      </c>
      <c r="Q55" s="5" cm="1">
        <f t="array" ref="Q55">IF($I$2="Открытый тариф",INDEX(GRID!$B$4:$U$15,MATCH(Q$7,GRID!$A$4:$A$15,0),MATCH(1,($U$2=GRID!$B$1:$U$1)*(КАЛЕНДАРЬ!I17=GRID!$B$3:$U$3),0)),
INDEX(GRID!$B$4:$U$15,MATCH(Q$7,GRID!$A$4:$A$15,0),MATCH(1,($U$2=GRID!$B$1:$U$1)*(КАЛЕНДАРЬ!I17=GRID!$B$3:$U$3),0))*(1-GRID!$H$34))</f>
        <v>193700</v>
      </c>
      <c r="R55" s="5" cm="1">
        <f t="array" ref="R55">IF($I$2="Открытый тариф",INDEX(GRID!$B$18:$U$29,MATCH(R$7,GRID!$A$18:$A$29,0),MATCH(1,($U$2=GRID!$B$1:$U$1)*(КАЛЕНДАРЬ!I17=GRID!$B$3:$U$3),0)),
INDEX(GRID!$B$18:$U$29,MATCH(R$7,GRID!$A$18:$A$29,0),MATCH(1,($U$2=GRID!$B$1:$U$1)*(КАЛЕНДАРЬ!I17=GRID!$B$3:$U$3),0))*(1-GRID!$H$34))</f>
        <v>220700</v>
      </c>
      <c r="S55" s="5" cm="1">
        <f t="array" ref="S55">IF($I$2="Открытый тариф",INDEX(GRID!$B$4:$U$15,MATCH(S$7,GRID!$A$4:$A$15,0),MATCH(1,($U$2=GRID!$B$1:$U$1)*(КАЛЕНДАРЬ!I17=GRID!$B$3:$U$3),0)),
INDEX(GRID!$B$4:$U$15,MATCH(S$7,GRID!$A$4:$A$15,0),MATCH(1,($U$2=GRID!$B$1:$U$1)*(КАЛЕНДАРЬ!I17=GRID!$B$3:$U$3),0))*(1-GRID!$H$34))</f>
        <v>561500</v>
      </c>
      <c r="T55" s="5" cm="1">
        <f t="array" ref="T55">IF($I$2="Открытый тариф",INDEX(GRID!$B$4:$U$15,MATCH(T$7,GRID!$A$4:$A$15,0),MATCH(1,($U$2=GRID!$B$1:$U$1)*(КАЛЕНДАРЬ!I17=GRID!$B$3:$U$3),0)),
INDEX(GRID!$B$4:$U$15,MATCH(T$7,GRID!$A$4:$A$15,0),MATCH(1,($U$2=GRID!$B$1:$U$1)*(КАЛЕНДАРЬ!I17=GRID!$B$3:$U$3),0))*(1-GRID!$H$34))</f>
        <v>688100</v>
      </c>
    </row>
    <row r="56" spans="1:20" hidden="1">
      <c r="A56" s="108" t="s">
        <v>17</v>
      </c>
      <c r="B56" s="109">
        <v>15</v>
      </c>
      <c r="C56" s="5" cm="1">
        <f t="array" ref="C56">IF($I$2="Открытый тариф",INDEX(GRID!$B$4:$U$15,MATCH(C$7,GRID!$A$4:$A$15,0),MATCH(1,($U$2=GRID!$B$1:$U$1)*(КАЛЕНДАРЬ!I18=GRID!$B$3:$U$3),0)),
INDEX(GRID!$B$4:$U$15,MATCH(C$7,GRID!$A$4:$A$15,0),MATCH(1,($U$2=GRID!$B$1:$U$1)*(КАЛЕНДАРЬ!I18=GRID!$B$3:$U$3),0))*(1-GRID!$H$34))</f>
        <v>36500</v>
      </c>
      <c r="D56" s="5" cm="1">
        <f t="array" ref="D56">IF($I$2="Открытый тариф",INDEX(GRID!$B$18:$U$29,MATCH(C$7,GRID!$A$18:$A$29,0),MATCH(1,($U$2=GRID!$B$1:$U$1)*(КАЛЕНДАРЬ!I18=GRID!$B$3:$U$3),0)),
INDEX(GRID!$B$18:$U$29,MATCH(C$7,GRID!$A$18:$A$29,0),MATCH(1,($U$2=GRID!$B$1:$U$1)*(КАЛЕНДАРЬ!I18=GRID!$B$3:$U$3),0))*(1-GRID!$H$34))</f>
        <v>41500</v>
      </c>
      <c r="E56" s="5" cm="1">
        <f t="array" ref="E56">IF($I$2="Открытый тариф",INDEX(GRID!$B$4:$U$15,MATCH(E$7,GRID!$A$4:$A$15,0),MATCH(1,($U$2=GRID!$B$1:$U$1)*(КАЛЕНДАРЬ!I18=GRID!$B$3:$U$3),0)),
INDEX(GRID!$B$4:$U$15,MATCH(E$7,GRID!$A$4:$A$15,0),MATCH(1,($U$2=GRID!$B$1:$U$1)*(КАЛЕНДАРЬ!I18=GRID!$B$3:$U$3),0))*(1-GRID!$H$34))</f>
        <v>43700</v>
      </c>
      <c r="F56" s="5" cm="1">
        <f t="array" ref="F56">IF($I$2="Открытый тариф",INDEX(GRID!$B$18:$U$29,MATCH(E$7,GRID!$A$18:$A$29,0),MATCH(1,($U$2=GRID!$B$1:$U$1)*(КАЛЕНДАРЬ!I18=GRID!$B$3:$U$3),0)),
INDEX(GRID!$B$18:$U$29,MATCH(E$7,GRID!$A$18:$A$29,0),MATCH(1,($U$2=GRID!$B$1:$U$1)*(КАЛЕНДАРЬ!I18=GRID!$B$3:$U$3),0))*(1-GRID!$H$34))</f>
        <v>48700</v>
      </c>
      <c r="G56" s="5" cm="1">
        <f t="array" ref="G56">IF($I$2="Открытый тариф",INDEX(GRID!$B$4:$U$15,MATCH(G$7,GRID!$A$4:$A$15,0),MATCH(1,($U$2=GRID!$B$1:$U$1)*(КАЛЕНДАРЬ!I18=GRID!$B$3:$U$3),0)),
INDEX(GRID!$B$4:$U$15,MATCH(G$7,GRID!$A$4:$A$15,0),MATCH(1,($U$2=GRID!$B$1:$U$1)*(КАЛЕНДАРЬ!I18=GRID!$B$3:$U$3),0))*(1-GRID!$H$34))</f>
        <v>50200</v>
      </c>
      <c r="H56" s="5" cm="1">
        <f t="array" ref="H56">IF($I$2="Открытый тариф",INDEX(GRID!$B$18:$U$29,MATCH(G$7,GRID!$A$18:$A$29,0),MATCH(1,($U$2=GRID!$B$1:$U$1)*(КАЛЕНДАРЬ!I18=GRID!$B$3:$U$3),0)),
INDEX(GRID!$B$18:$U$29,MATCH(G$7,GRID!$A$18:$A$29,0),MATCH(1,($U$2=GRID!$B$1:$U$1)*(КАЛЕНДАРЬ!I18=GRID!$B$3:$U$3),0))*(1-GRID!$H$34))</f>
        <v>55200</v>
      </c>
      <c r="I56" s="5" cm="1">
        <f t="array" ref="I56">IF($I$2="Открытый тариф",INDEX(GRID!$B$4:$U$15,MATCH(I$7,GRID!$A$4:$A$15,0),MATCH(1,($U$2=GRID!$B$1:$U$1)*(КАЛЕНДАРЬ!I18=GRID!$B$3:$U$3),0)),
INDEX(GRID!$B$4:$U$15,MATCH(I$7,GRID!$A$4:$A$15,0),MATCH(1,($U$2=GRID!$B$1:$U$1)*(КАЛЕНДАРЬ!I18=GRID!$B$3:$U$3),0))*(1-GRID!$H$34))</f>
        <v>56200</v>
      </c>
      <c r="J56" s="5" cm="1">
        <f t="array" ref="J56">IF($I$2="Открытый тариф",INDEX(GRID!$B$18:$U$29,MATCH(I$7,GRID!$A$18:$A$29,0),MATCH(1,($U$2=GRID!$B$1:$U$1)*(КАЛЕНДАРЬ!I18=GRID!$B$3:$U$3),0)),
INDEX(GRID!$B$18:$U$29,MATCH(I$7,GRID!$A$18:$A$29,0),MATCH(1,($U$2=GRID!$B$1:$U$1)*(КАЛЕНДАРЬ!I18=GRID!$B$3:$U$3),0))*(1-GRID!$H$34))</f>
        <v>61200</v>
      </c>
      <c r="K56" s="5" cm="1">
        <f t="array" ref="K56">IF($I$2="Открытый тариф",INDEX(GRID!$B$4:$U$15,MATCH(K$7,GRID!$A$4:$A$15,0),MATCH(1,($U$2=GRID!$B$1:$U$1)*(КАЛЕНДАРЬ!I18=GRID!$B$3:$U$3),0)),
INDEX(GRID!$B$4:$U$15,MATCH(K$7,GRID!$A$4:$A$15,0),MATCH(1,($U$2=GRID!$B$1:$U$1)*(КАЛЕНДАРЬ!I18=GRID!$B$3:$U$3),0))*(1-GRID!$H$34))</f>
        <v>62500</v>
      </c>
      <c r="L56" s="5" cm="1">
        <f t="array" ref="L56">IF($I$2="Открытый тариф",INDEX(GRID!$B$18:$U$29,MATCH(K$7,GRID!$A$18:$A$29,0),MATCH(1,($U$2=GRID!$B$1:$U$1)*(КАЛЕНДАРЬ!I18=GRID!$B$3:$U$3),0)),
INDEX(GRID!$B$18:$U$29,MATCH(K$7,GRID!$A$18:$A$29,0),MATCH(1,($U$2=GRID!$B$1:$U$1)*(КАЛЕНДАРЬ!I18=GRID!$B$3:$U$3),0))*(1-GRID!$H$34))</f>
        <v>67500</v>
      </c>
      <c r="M56" s="5" cm="1">
        <f t="array" ref="M56">IF($I$2="Открытый тариф",INDEX(GRID!$B$4:$U$15,MATCH(M$7,GRID!$A$4:$A$15,0),MATCH(1,($U$2=GRID!$B$1:$U$1)*(КАЛЕНДАРЬ!I18=GRID!$B$3:$U$3),0)),
INDEX(GRID!$B$4:$U$15,MATCH(M$7,GRID!$A$4:$A$15,0),MATCH(1,($U$2=GRID!$B$1:$U$1)*(КАЛЕНДАРЬ!I18=GRID!$B$3:$U$3),0))*(1-GRID!$H$34))</f>
        <v>84300</v>
      </c>
      <c r="N56" s="5" cm="1">
        <f t="array" ref="N56">IF($I$2="Открытый тариф",INDEX(GRID!$B$18:$U$29,MATCH(M$7,GRID!$A$18:$A$29,0),MATCH(1,($U$2=GRID!$B$1:$U$1)*(КАЛЕНДАРЬ!I18=GRID!$B$3:$U$3),0)),
INDEX(GRID!$B$18:$U$29,MATCH(M$7,GRID!$A$18:$A$29,0),MATCH(1,($U$2=GRID!$B$1:$U$1)*(КАЛЕНДАРЬ!I18=GRID!$B$3:$U$3),0))*(1-GRID!$H$34))</f>
        <v>89300</v>
      </c>
      <c r="O56" s="5" cm="1">
        <f t="array" ref="O56">IF($I$2="Открытый тариф",INDEX(GRID!$B$4:$U$15,MATCH(O$7,GRID!$A$4:$A$15,0),MATCH(1,($U$2=GRID!$B$1:$U$1)*(КАЛЕНДАРЬ!I18=GRID!$B$3:$U$3),0)),
INDEX(GRID!$B$4:$U$15,MATCH(O$7,GRID!$A$4:$A$15,0),MATCH(1,($U$2=GRID!$B$1:$U$1)*(КАЛЕНДАРЬ!I18=GRID!$B$3:$U$3),0))*(1-GRID!$H$34))</f>
        <v>121100</v>
      </c>
      <c r="P56" s="5" cm="1">
        <f t="array" ref="P56">IF($I$2="Открытый тариф",INDEX(GRID!$B$4:$U$15,MATCH(P$7,GRID!$A$4:$A$15,0),MATCH(1,($U$2=GRID!$B$1:$U$1)*(КАЛЕНДАРЬ!I18=GRID!$B$3:$U$3),0)),
INDEX(GRID!$B$4:$U$15,MATCH(P$7,GRID!$A$4:$A$15,0),MATCH(1,($U$2=GRID!$B$1:$U$1)*(КАЛЕНДАРЬ!I18=GRID!$B$3:$U$3),0))*(1-GRID!$H$34))</f>
        <v>165200</v>
      </c>
      <c r="Q56" s="5" cm="1">
        <f t="array" ref="Q56">IF($I$2="Открытый тариф",INDEX(GRID!$B$4:$U$15,MATCH(Q$7,GRID!$A$4:$A$15,0),MATCH(1,($U$2=GRID!$B$1:$U$1)*(КАЛЕНДАРЬ!I18=GRID!$B$3:$U$3),0)),
INDEX(GRID!$B$4:$U$15,MATCH(Q$7,GRID!$A$4:$A$15,0),MATCH(1,($U$2=GRID!$B$1:$U$1)*(КАЛЕНДАРЬ!I18=GRID!$B$3:$U$3),0))*(1-GRID!$H$34))</f>
        <v>193700</v>
      </c>
      <c r="R56" s="5" cm="1">
        <f t="array" ref="R56">IF($I$2="Открытый тариф",INDEX(GRID!$B$18:$U$29,MATCH(R$7,GRID!$A$18:$A$29,0),MATCH(1,($U$2=GRID!$B$1:$U$1)*(КАЛЕНДАРЬ!I18=GRID!$B$3:$U$3),0)),
INDEX(GRID!$B$18:$U$29,MATCH(R$7,GRID!$A$18:$A$29,0),MATCH(1,($U$2=GRID!$B$1:$U$1)*(КАЛЕНДАРЬ!I18=GRID!$B$3:$U$3),0))*(1-GRID!$H$34))</f>
        <v>220700</v>
      </c>
      <c r="S56" s="5" cm="1">
        <f t="array" ref="S56">IF($I$2="Открытый тариф",INDEX(GRID!$B$4:$U$15,MATCH(S$7,GRID!$A$4:$A$15,0),MATCH(1,($U$2=GRID!$B$1:$U$1)*(КАЛЕНДАРЬ!I18=GRID!$B$3:$U$3),0)),
INDEX(GRID!$B$4:$U$15,MATCH(S$7,GRID!$A$4:$A$15,0),MATCH(1,($U$2=GRID!$B$1:$U$1)*(КАЛЕНДАРЬ!I18=GRID!$B$3:$U$3),0))*(1-GRID!$H$34))</f>
        <v>561500</v>
      </c>
      <c r="T56" s="5" cm="1">
        <f t="array" ref="T56">IF($I$2="Открытый тариф",INDEX(GRID!$B$4:$U$15,MATCH(T$7,GRID!$A$4:$A$15,0),MATCH(1,($U$2=GRID!$B$1:$U$1)*(КАЛЕНДАРЬ!I18=GRID!$B$3:$U$3),0)),
INDEX(GRID!$B$4:$U$15,MATCH(T$7,GRID!$A$4:$A$15,0),MATCH(1,($U$2=GRID!$B$1:$U$1)*(КАЛЕНДАРЬ!I18=GRID!$B$3:$U$3),0))*(1-GRID!$H$34))</f>
        <v>688100</v>
      </c>
    </row>
    <row r="57" spans="1:20" hidden="1">
      <c r="A57" s="108" t="s">
        <v>11</v>
      </c>
      <c r="B57" s="109">
        <v>16</v>
      </c>
      <c r="C57" s="5" cm="1">
        <f t="array" ref="C57">IF($I$2="Открытый тариф",INDEX(GRID!$B$4:$U$15,MATCH(C$7,GRID!$A$4:$A$15,0),MATCH(1,($U$2=GRID!$B$1:$U$1)*(КАЛЕНДАРЬ!I19=GRID!$B$3:$U$3),0)),
INDEX(GRID!$B$4:$U$15,MATCH(C$7,GRID!$A$4:$A$15,0),MATCH(1,($U$2=GRID!$B$1:$U$1)*(КАЛЕНДАРЬ!I19=GRID!$B$3:$U$3),0))*(1-GRID!$H$34))</f>
        <v>33200</v>
      </c>
      <c r="D57" s="5" cm="1">
        <f t="array" ref="D57">IF($I$2="Открытый тариф",INDEX(GRID!$B$18:$U$29,MATCH(C$7,GRID!$A$18:$A$29,0),MATCH(1,($U$2=GRID!$B$1:$U$1)*(КАЛЕНДАРЬ!I19=GRID!$B$3:$U$3),0)),
INDEX(GRID!$B$18:$U$29,MATCH(C$7,GRID!$A$18:$A$29,0),MATCH(1,($U$2=GRID!$B$1:$U$1)*(КАЛЕНДАРЬ!I19=GRID!$B$3:$U$3),0))*(1-GRID!$H$34))</f>
        <v>38200</v>
      </c>
      <c r="E57" s="5" cm="1">
        <f t="array" ref="E57">IF($I$2="Открытый тариф",INDEX(GRID!$B$4:$U$15,MATCH(E$7,GRID!$A$4:$A$15,0),MATCH(1,($U$2=GRID!$B$1:$U$1)*(КАЛЕНДАРЬ!I19=GRID!$B$3:$U$3),0)),
INDEX(GRID!$B$4:$U$15,MATCH(E$7,GRID!$A$4:$A$15,0),MATCH(1,($U$2=GRID!$B$1:$U$1)*(КАЛЕНДАРЬ!I19=GRID!$B$3:$U$3),0))*(1-GRID!$H$34))</f>
        <v>39900</v>
      </c>
      <c r="F57" s="5" cm="1">
        <f t="array" ref="F57">IF($I$2="Открытый тариф",INDEX(GRID!$B$18:$U$29,MATCH(E$7,GRID!$A$18:$A$29,0),MATCH(1,($U$2=GRID!$B$1:$U$1)*(КАЛЕНДАРЬ!I19=GRID!$B$3:$U$3),0)),
INDEX(GRID!$B$18:$U$29,MATCH(E$7,GRID!$A$18:$A$29,0),MATCH(1,($U$2=GRID!$B$1:$U$1)*(КАЛЕНДАРЬ!I19=GRID!$B$3:$U$3),0))*(1-GRID!$H$34))</f>
        <v>44900</v>
      </c>
      <c r="G57" s="5" cm="1">
        <f t="array" ref="G57">IF($I$2="Открытый тариф",INDEX(GRID!$B$4:$U$15,MATCH(G$7,GRID!$A$4:$A$15,0),MATCH(1,($U$2=GRID!$B$1:$U$1)*(КАЛЕНДАРЬ!I19=GRID!$B$3:$U$3),0)),
INDEX(GRID!$B$4:$U$15,MATCH(G$7,GRID!$A$4:$A$15,0),MATCH(1,($U$2=GRID!$B$1:$U$1)*(КАЛЕНДАРЬ!I19=GRID!$B$3:$U$3),0))*(1-GRID!$H$34))</f>
        <v>46200</v>
      </c>
      <c r="H57" s="5" cm="1">
        <f t="array" ref="H57">IF($I$2="Открытый тариф",INDEX(GRID!$B$18:$U$29,MATCH(G$7,GRID!$A$18:$A$29,0),MATCH(1,($U$2=GRID!$B$1:$U$1)*(КАЛЕНДАРЬ!I19=GRID!$B$3:$U$3),0)),
INDEX(GRID!$B$18:$U$29,MATCH(G$7,GRID!$A$18:$A$29,0),MATCH(1,($U$2=GRID!$B$1:$U$1)*(КАЛЕНДАРЬ!I19=GRID!$B$3:$U$3),0))*(1-GRID!$H$34))</f>
        <v>51200</v>
      </c>
      <c r="I57" s="5" cm="1">
        <f t="array" ref="I57">IF($I$2="Открытый тариф",INDEX(GRID!$B$4:$U$15,MATCH(I$7,GRID!$A$4:$A$15,0),MATCH(1,($U$2=GRID!$B$1:$U$1)*(КАЛЕНДАРЬ!I19=GRID!$B$3:$U$3),0)),
INDEX(GRID!$B$4:$U$15,MATCH(I$7,GRID!$A$4:$A$15,0),MATCH(1,($U$2=GRID!$B$1:$U$1)*(КАЛЕНДАРЬ!I19=GRID!$B$3:$U$3),0))*(1-GRID!$H$34))</f>
        <v>51700</v>
      </c>
      <c r="J57" s="5" cm="1">
        <f t="array" ref="J57">IF($I$2="Открытый тариф",INDEX(GRID!$B$18:$U$29,MATCH(I$7,GRID!$A$18:$A$29,0),MATCH(1,($U$2=GRID!$B$1:$U$1)*(КАЛЕНДАРЬ!I19=GRID!$B$3:$U$3),0)),
INDEX(GRID!$B$18:$U$29,MATCH(I$7,GRID!$A$18:$A$29,0),MATCH(1,($U$2=GRID!$B$1:$U$1)*(КАЛЕНДАРЬ!I19=GRID!$B$3:$U$3),0))*(1-GRID!$H$34))</f>
        <v>56700</v>
      </c>
      <c r="K57" s="5" cm="1">
        <f t="array" ref="K57">IF($I$2="Открытый тариф",INDEX(GRID!$B$4:$U$15,MATCH(K$7,GRID!$A$4:$A$15,0),MATCH(1,($U$2=GRID!$B$1:$U$1)*(КАЛЕНДАРЬ!I19=GRID!$B$3:$U$3),0)),
INDEX(GRID!$B$4:$U$15,MATCH(K$7,GRID!$A$4:$A$15,0),MATCH(1,($U$2=GRID!$B$1:$U$1)*(КАЛЕНДАРЬ!I19=GRID!$B$3:$U$3),0))*(1-GRID!$H$34))</f>
        <v>57800</v>
      </c>
      <c r="L57" s="5" cm="1">
        <f t="array" ref="L57">IF($I$2="Открытый тариф",INDEX(GRID!$B$18:$U$29,MATCH(K$7,GRID!$A$18:$A$29,0),MATCH(1,($U$2=GRID!$B$1:$U$1)*(КАЛЕНДАРЬ!I19=GRID!$B$3:$U$3),0)),
INDEX(GRID!$B$18:$U$29,MATCH(K$7,GRID!$A$18:$A$29,0),MATCH(1,($U$2=GRID!$B$1:$U$1)*(КАЛЕНДАРЬ!I19=GRID!$B$3:$U$3),0))*(1-GRID!$H$34))</f>
        <v>62800</v>
      </c>
      <c r="M57" s="5" cm="1">
        <f t="array" ref="M57">IF($I$2="Открытый тариф",INDEX(GRID!$B$4:$U$15,MATCH(M$7,GRID!$A$4:$A$15,0),MATCH(1,($U$2=GRID!$B$1:$U$1)*(КАЛЕНДАРЬ!I19=GRID!$B$3:$U$3),0)),
INDEX(GRID!$B$4:$U$15,MATCH(M$7,GRID!$A$4:$A$15,0),MATCH(1,($U$2=GRID!$B$1:$U$1)*(КАЛЕНДАРЬ!I19=GRID!$B$3:$U$3),0))*(1-GRID!$H$34))</f>
        <v>79000</v>
      </c>
      <c r="N57" s="5" cm="1">
        <f t="array" ref="N57">IF($I$2="Открытый тариф",INDEX(GRID!$B$18:$U$29,MATCH(M$7,GRID!$A$18:$A$29,0),MATCH(1,($U$2=GRID!$B$1:$U$1)*(КАЛЕНДАРЬ!I19=GRID!$B$3:$U$3),0)),
INDEX(GRID!$B$18:$U$29,MATCH(M$7,GRID!$A$18:$A$29,0),MATCH(1,($U$2=GRID!$B$1:$U$1)*(КАЛЕНДАРЬ!I19=GRID!$B$3:$U$3),0))*(1-GRID!$H$34))</f>
        <v>84000</v>
      </c>
      <c r="O57" s="5" cm="1">
        <f t="array" ref="O57">IF($I$2="Открытый тариф",INDEX(GRID!$B$4:$U$15,MATCH(O$7,GRID!$A$4:$A$15,0),MATCH(1,($U$2=GRID!$B$1:$U$1)*(КАЛЕНДАРЬ!I19=GRID!$B$3:$U$3),0)),
INDEX(GRID!$B$4:$U$15,MATCH(O$7,GRID!$A$4:$A$15,0),MATCH(1,($U$2=GRID!$B$1:$U$1)*(КАЛЕНДАРЬ!I19=GRID!$B$3:$U$3),0))*(1-GRID!$H$34))</f>
        <v>114800</v>
      </c>
      <c r="P57" s="5" cm="1">
        <f t="array" ref="P57">IF($I$2="Открытый тариф",INDEX(GRID!$B$4:$U$15,MATCH(P$7,GRID!$A$4:$A$15,0),MATCH(1,($U$2=GRID!$B$1:$U$1)*(КАЛЕНДАРЬ!I19=GRID!$B$3:$U$3),0)),
INDEX(GRID!$B$4:$U$15,MATCH(P$7,GRID!$A$4:$A$15,0),MATCH(1,($U$2=GRID!$B$1:$U$1)*(КАЛЕНДАРЬ!I19=GRID!$B$3:$U$3),0))*(1-GRID!$H$34))</f>
        <v>158000</v>
      </c>
      <c r="Q57" s="5" cm="1">
        <f t="array" ref="Q57">IF($I$2="Открытый тариф",INDEX(GRID!$B$4:$U$15,MATCH(Q$7,GRID!$A$4:$A$15,0),MATCH(1,($U$2=GRID!$B$1:$U$1)*(КАЛЕНДАРЬ!I19=GRID!$B$3:$U$3),0)),
INDEX(GRID!$B$4:$U$15,MATCH(Q$7,GRID!$A$4:$A$15,0),MATCH(1,($U$2=GRID!$B$1:$U$1)*(КАЛЕНДАРЬ!I19=GRID!$B$3:$U$3),0))*(1-GRID!$H$34))</f>
        <v>185500</v>
      </c>
      <c r="R57" s="5" cm="1">
        <f t="array" ref="R57">IF($I$2="Открытый тариф",INDEX(GRID!$B$18:$U$29,MATCH(R$7,GRID!$A$18:$A$29,0),MATCH(1,($U$2=GRID!$B$1:$U$1)*(КАЛЕНДАРЬ!I19=GRID!$B$3:$U$3),0)),
INDEX(GRID!$B$18:$U$29,MATCH(R$7,GRID!$A$18:$A$29,0),MATCH(1,($U$2=GRID!$B$1:$U$1)*(КАЛЕНДАРЬ!I19=GRID!$B$3:$U$3),0))*(1-GRID!$H$34))</f>
        <v>211300</v>
      </c>
      <c r="S57" s="5" cm="1">
        <f t="array" ref="S57">IF($I$2="Открытый тариф",INDEX(GRID!$B$4:$U$15,MATCH(S$7,GRID!$A$4:$A$15,0),MATCH(1,($U$2=GRID!$B$1:$U$1)*(КАЛЕНДАРЬ!I19=GRID!$B$3:$U$3),0)),
INDEX(GRID!$B$4:$U$15,MATCH(S$7,GRID!$A$4:$A$15,0),MATCH(1,($U$2=GRID!$B$1:$U$1)*(КАЛЕНДАРЬ!I19=GRID!$B$3:$U$3),0))*(1-GRID!$H$34))</f>
        <v>533500</v>
      </c>
      <c r="T57" s="5" cm="1">
        <f t="array" ref="T57">IF($I$2="Открытый тариф",INDEX(GRID!$B$4:$U$15,MATCH(T$7,GRID!$A$4:$A$15,0),MATCH(1,($U$2=GRID!$B$1:$U$1)*(КАЛЕНДАРЬ!I19=GRID!$B$3:$U$3),0)),
INDEX(GRID!$B$4:$U$15,MATCH(T$7,GRID!$A$4:$A$15,0),MATCH(1,($U$2=GRID!$B$1:$U$1)*(КАЛЕНДАРЬ!I19=GRID!$B$3:$U$3),0))*(1-GRID!$H$34))</f>
        <v>651900</v>
      </c>
    </row>
    <row r="58" spans="1:20" hidden="1">
      <c r="A58" s="108" t="s">
        <v>12</v>
      </c>
      <c r="B58" s="109">
        <v>17</v>
      </c>
      <c r="C58" s="5" cm="1">
        <f t="array" ref="C58">IF($I$2="Открытый тариф",INDEX(GRID!$B$4:$U$15,MATCH(C$7,GRID!$A$4:$A$15,0),MATCH(1,($U$2=GRID!$B$1:$U$1)*(КАЛЕНДАРЬ!I20=GRID!$B$3:$U$3),0)),
INDEX(GRID!$B$4:$U$15,MATCH(C$7,GRID!$A$4:$A$15,0),MATCH(1,($U$2=GRID!$B$1:$U$1)*(КАЛЕНДАРЬ!I20=GRID!$B$3:$U$3),0))*(1-GRID!$H$34))</f>
        <v>33200</v>
      </c>
      <c r="D58" s="5" cm="1">
        <f t="array" ref="D58">IF($I$2="Открытый тариф",INDEX(GRID!$B$18:$U$29,MATCH(C$7,GRID!$A$18:$A$29,0),MATCH(1,($U$2=GRID!$B$1:$U$1)*(КАЛЕНДАРЬ!I20=GRID!$B$3:$U$3),0)),
INDEX(GRID!$B$18:$U$29,MATCH(C$7,GRID!$A$18:$A$29,0),MATCH(1,($U$2=GRID!$B$1:$U$1)*(КАЛЕНДАРЬ!I20=GRID!$B$3:$U$3),0))*(1-GRID!$H$34))</f>
        <v>38200</v>
      </c>
      <c r="E58" s="5" cm="1">
        <f t="array" ref="E58">IF($I$2="Открытый тариф",INDEX(GRID!$B$4:$U$15,MATCH(E$7,GRID!$A$4:$A$15,0),MATCH(1,($U$2=GRID!$B$1:$U$1)*(КАЛЕНДАРЬ!I20=GRID!$B$3:$U$3),0)),
INDEX(GRID!$B$4:$U$15,MATCH(E$7,GRID!$A$4:$A$15,0),MATCH(1,($U$2=GRID!$B$1:$U$1)*(КАЛЕНДАРЬ!I20=GRID!$B$3:$U$3),0))*(1-GRID!$H$34))</f>
        <v>39900</v>
      </c>
      <c r="F58" s="5" cm="1">
        <f t="array" ref="F58">IF($I$2="Открытый тариф",INDEX(GRID!$B$18:$U$29,MATCH(E$7,GRID!$A$18:$A$29,0),MATCH(1,($U$2=GRID!$B$1:$U$1)*(КАЛЕНДАРЬ!I20=GRID!$B$3:$U$3),0)),
INDEX(GRID!$B$18:$U$29,MATCH(E$7,GRID!$A$18:$A$29,0),MATCH(1,($U$2=GRID!$B$1:$U$1)*(КАЛЕНДАРЬ!I20=GRID!$B$3:$U$3),0))*(1-GRID!$H$34))</f>
        <v>44900</v>
      </c>
      <c r="G58" s="5" cm="1">
        <f t="array" ref="G58">IF($I$2="Открытый тариф",INDEX(GRID!$B$4:$U$15,MATCH(G$7,GRID!$A$4:$A$15,0),MATCH(1,($U$2=GRID!$B$1:$U$1)*(КАЛЕНДАРЬ!I20=GRID!$B$3:$U$3),0)),
INDEX(GRID!$B$4:$U$15,MATCH(G$7,GRID!$A$4:$A$15,0),MATCH(1,($U$2=GRID!$B$1:$U$1)*(КАЛЕНДАРЬ!I20=GRID!$B$3:$U$3),0))*(1-GRID!$H$34))</f>
        <v>46200</v>
      </c>
      <c r="H58" s="5" cm="1">
        <f t="array" ref="H58">IF($I$2="Открытый тариф",INDEX(GRID!$B$18:$U$29,MATCH(G$7,GRID!$A$18:$A$29,0),MATCH(1,($U$2=GRID!$B$1:$U$1)*(КАЛЕНДАРЬ!I20=GRID!$B$3:$U$3),0)),
INDEX(GRID!$B$18:$U$29,MATCH(G$7,GRID!$A$18:$A$29,0),MATCH(1,($U$2=GRID!$B$1:$U$1)*(КАЛЕНДАРЬ!I20=GRID!$B$3:$U$3),0))*(1-GRID!$H$34))</f>
        <v>51200</v>
      </c>
      <c r="I58" s="5" cm="1">
        <f t="array" ref="I58">IF($I$2="Открытый тариф",INDEX(GRID!$B$4:$U$15,MATCH(I$7,GRID!$A$4:$A$15,0),MATCH(1,($U$2=GRID!$B$1:$U$1)*(КАЛЕНДАРЬ!I20=GRID!$B$3:$U$3),0)),
INDEX(GRID!$B$4:$U$15,MATCH(I$7,GRID!$A$4:$A$15,0),MATCH(1,($U$2=GRID!$B$1:$U$1)*(КАЛЕНДАРЬ!I20=GRID!$B$3:$U$3),0))*(1-GRID!$H$34))</f>
        <v>51700</v>
      </c>
      <c r="J58" s="5" cm="1">
        <f t="array" ref="J58">IF($I$2="Открытый тариф",INDEX(GRID!$B$18:$U$29,MATCH(I$7,GRID!$A$18:$A$29,0),MATCH(1,($U$2=GRID!$B$1:$U$1)*(КАЛЕНДАРЬ!I20=GRID!$B$3:$U$3),0)),
INDEX(GRID!$B$18:$U$29,MATCH(I$7,GRID!$A$18:$A$29,0),MATCH(1,($U$2=GRID!$B$1:$U$1)*(КАЛЕНДАРЬ!I20=GRID!$B$3:$U$3),0))*(1-GRID!$H$34))</f>
        <v>56700</v>
      </c>
      <c r="K58" s="5" cm="1">
        <f t="array" ref="K58">IF($I$2="Открытый тариф",INDEX(GRID!$B$4:$U$15,MATCH(K$7,GRID!$A$4:$A$15,0),MATCH(1,($U$2=GRID!$B$1:$U$1)*(КАЛЕНДАРЬ!I20=GRID!$B$3:$U$3),0)),
INDEX(GRID!$B$4:$U$15,MATCH(K$7,GRID!$A$4:$A$15,0),MATCH(1,($U$2=GRID!$B$1:$U$1)*(КАЛЕНДАРЬ!I20=GRID!$B$3:$U$3),0))*(1-GRID!$H$34))</f>
        <v>57800</v>
      </c>
      <c r="L58" s="5" cm="1">
        <f t="array" ref="L58">IF($I$2="Открытый тариф",INDEX(GRID!$B$18:$U$29,MATCH(K$7,GRID!$A$18:$A$29,0),MATCH(1,($U$2=GRID!$B$1:$U$1)*(КАЛЕНДАРЬ!I20=GRID!$B$3:$U$3),0)),
INDEX(GRID!$B$18:$U$29,MATCH(K$7,GRID!$A$18:$A$29,0),MATCH(1,($U$2=GRID!$B$1:$U$1)*(КАЛЕНДАРЬ!I20=GRID!$B$3:$U$3),0))*(1-GRID!$H$34))</f>
        <v>62800</v>
      </c>
      <c r="M58" s="5" cm="1">
        <f t="array" ref="M58">IF($I$2="Открытый тариф",INDEX(GRID!$B$4:$U$15,MATCH(M$7,GRID!$A$4:$A$15,0),MATCH(1,($U$2=GRID!$B$1:$U$1)*(КАЛЕНДАРЬ!I20=GRID!$B$3:$U$3),0)),
INDEX(GRID!$B$4:$U$15,MATCH(M$7,GRID!$A$4:$A$15,0),MATCH(1,($U$2=GRID!$B$1:$U$1)*(КАЛЕНДАРЬ!I20=GRID!$B$3:$U$3),0))*(1-GRID!$H$34))</f>
        <v>79000</v>
      </c>
      <c r="N58" s="5" cm="1">
        <f t="array" ref="N58">IF($I$2="Открытый тариф",INDEX(GRID!$B$18:$U$29,MATCH(M$7,GRID!$A$18:$A$29,0),MATCH(1,($U$2=GRID!$B$1:$U$1)*(КАЛЕНДАРЬ!I20=GRID!$B$3:$U$3),0)),
INDEX(GRID!$B$18:$U$29,MATCH(M$7,GRID!$A$18:$A$29,0),MATCH(1,($U$2=GRID!$B$1:$U$1)*(КАЛЕНДАРЬ!I20=GRID!$B$3:$U$3),0))*(1-GRID!$H$34))</f>
        <v>84000</v>
      </c>
      <c r="O58" s="5" cm="1">
        <f t="array" ref="O58">IF($I$2="Открытый тариф",INDEX(GRID!$B$4:$U$15,MATCH(O$7,GRID!$A$4:$A$15,0),MATCH(1,($U$2=GRID!$B$1:$U$1)*(КАЛЕНДАРЬ!I20=GRID!$B$3:$U$3),0)),
INDEX(GRID!$B$4:$U$15,MATCH(O$7,GRID!$A$4:$A$15,0),MATCH(1,($U$2=GRID!$B$1:$U$1)*(КАЛЕНДАРЬ!I20=GRID!$B$3:$U$3),0))*(1-GRID!$H$34))</f>
        <v>114800</v>
      </c>
      <c r="P58" s="5" cm="1">
        <f t="array" ref="P58">IF($I$2="Открытый тариф",INDEX(GRID!$B$4:$U$15,MATCH(P$7,GRID!$A$4:$A$15,0),MATCH(1,($U$2=GRID!$B$1:$U$1)*(КАЛЕНДАРЬ!I20=GRID!$B$3:$U$3),0)),
INDEX(GRID!$B$4:$U$15,MATCH(P$7,GRID!$A$4:$A$15,0),MATCH(1,($U$2=GRID!$B$1:$U$1)*(КАЛЕНДАРЬ!I20=GRID!$B$3:$U$3),0))*(1-GRID!$H$34))</f>
        <v>158000</v>
      </c>
      <c r="Q58" s="5" cm="1">
        <f t="array" ref="Q58">IF($I$2="Открытый тариф",INDEX(GRID!$B$4:$U$15,MATCH(Q$7,GRID!$A$4:$A$15,0),MATCH(1,($U$2=GRID!$B$1:$U$1)*(КАЛЕНДАРЬ!I20=GRID!$B$3:$U$3),0)),
INDEX(GRID!$B$4:$U$15,MATCH(Q$7,GRID!$A$4:$A$15,0),MATCH(1,($U$2=GRID!$B$1:$U$1)*(КАЛЕНДАРЬ!I20=GRID!$B$3:$U$3),0))*(1-GRID!$H$34))</f>
        <v>185500</v>
      </c>
      <c r="R58" s="5" cm="1">
        <f t="array" ref="R58">IF($I$2="Открытый тариф",INDEX(GRID!$B$18:$U$29,MATCH(R$7,GRID!$A$18:$A$29,0),MATCH(1,($U$2=GRID!$B$1:$U$1)*(КАЛЕНДАРЬ!I20=GRID!$B$3:$U$3),0)),
INDEX(GRID!$B$18:$U$29,MATCH(R$7,GRID!$A$18:$A$29,0),MATCH(1,($U$2=GRID!$B$1:$U$1)*(КАЛЕНДАРЬ!I20=GRID!$B$3:$U$3),0))*(1-GRID!$H$34))</f>
        <v>211300</v>
      </c>
      <c r="S58" s="5" cm="1">
        <f t="array" ref="S58">IF($I$2="Открытый тариф",INDEX(GRID!$B$4:$U$15,MATCH(S$7,GRID!$A$4:$A$15,0),MATCH(1,($U$2=GRID!$B$1:$U$1)*(КАЛЕНДАРЬ!I20=GRID!$B$3:$U$3),0)),
INDEX(GRID!$B$4:$U$15,MATCH(S$7,GRID!$A$4:$A$15,0),MATCH(1,($U$2=GRID!$B$1:$U$1)*(КАЛЕНДАРЬ!I20=GRID!$B$3:$U$3),0))*(1-GRID!$H$34))</f>
        <v>533500</v>
      </c>
      <c r="T58" s="5" cm="1">
        <f t="array" ref="T58">IF($I$2="Открытый тариф",INDEX(GRID!$B$4:$U$15,MATCH(T$7,GRID!$A$4:$A$15,0),MATCH(1,($U$2=GRID!$B$1:$U$1)*(КАЛЕНДАРЬ!I20=GRID!$B$3:$U$3),0)),
INDEX(GRID!$B$4:$U$15,MATCH(T$7,GRID!$A$4:$A$15,0),MATCH(1,($U$2=GRID!$B$1:$U$1)*(КАЛЕНДАРЬ!I20=GRID!$B$3:$U$3),0))*(1-GRID!$H$34))</f>
        <v>651900</v>
      </c>
    </row>
    <row r="59" spans="1:20" hidden="1">
      <c r="A59" s="108" t="s">
        <v>13</v>
      </c>
      <c r="B59" s="109">
        <v>18</v>
      </c>
      <c r="C59" s="5" cm="1">
        <f t="array" ref="C59">IF($I$2="Открытый тариф",INDEX(GRID!$B$4:$U$15,MATCH(C$7,GRID!$A$4:$A$15,0),MATCH(1,($U$2=GRID!$B$1:$U$1)*(КАЛЕНДАРЬ!I21=GRID!$B$3:$U$3),0)),
INDEX(GRID!$B$4:$U$15,MATCH(C$7,GRID!$A$4:$A$15,0),MATCH(1,($U$2=GRID!$B$1:$U$1)*(КАЛЕНДАРЬ!I21=GRID!$B$3:$U$3),0))*(1-GRID!$H$34))</f>
        <v>33200</v>
      </c>
      <c r="D59" s="5" cm="1">
        <f t="array" ref="D59">IF($I$2="Открытый тариф",INDEX(GRID!$B$18:$U$29,MATCH(C$7,GRID!$A$18:$A$29,0),MATCH(1,($U$2=GRID!$B$1:$U$1)*(КАЛЕНДАРЬ!I21=GRID!$B$3:$U$3),0)),
INDEX(GRID!$B$18:$U$29,MATCH(C$7,GRID!$A$18:$A$29,0),MATCH(1,($U$2=GRID!$B$1:$U$1)*(КАЛЕНДАРЬ!I21=GRID!$B$3:$U$3),0))*(1-GRID!$H$34))</f>
        <v>38200</v>
      </c>
      <c r="E59" s="5" cm="1">
        <f t="array" ref="E59">IF($I$2="Открытый тариф",INDEX(GRID!$B$4:$U$15,MATCH(E$7,GRID!$A$4:$A$15,0),MATCH(1,($U$2=GRID!$B$1:$U$1)*(КАЛЕНДАРЬ!I21=GRID!$B$3:$U$3),0)),
INDEX(GRID!$B$4:$U$15,MATCH(E$7,GRID!$A$4:$A$15,0),MATCH(1,($U$2=GRID!$B$1:$U$1)*(КАЛЕНДАРЬ!I21=GRID!$B$3:$U$3),0))*(1-GRID!$H$34))</f>
        <v>39900</v>
      </c>
      <c r="F59" s="5" cm="1">
        <f t="array" ref="F59">IF($I$2="Открытый тариф",INDEX(GRID!$B$18:$U$29,MATCH(E$7,GRID!$A$18:$A$29,0),MATCH(1,($U$2=GRID!$B$1:$U$1)*(КАЛЕНДАРЬ!I21=GRID!$B$3:$U$3),0)),
INDEX(GRID!$B$18:$U$29,MATCH(E$7,GRID!$A$18:$A$29,0),MATCH(1,($U$2=GRID!$B$1:$U$1)*(КАЛЕНДАРЬ!I21=GRID!$B$3:$U$3),0))*(1-GRID!$H$34))</f>
        <v>44900</v>
      </c>
      <c r="G59" s="5" cm="1">
        <f t="array" ref="G59">IF($I$2="Открытый тариф",INDEX(GRID!$B$4:$U$15,MATCH(G$7,GRID!$A$4:$A$15,0),MATCH(1,($U$2=GRID!$B$1:$U$1)*(КАЛЕНДАРЬ!I21=GRID!$B$3:$U$3),0)),
INDEX(GRID!$B$4:$U$15,MATCH(G$7,GRID!$A$4:$A$15,0),MATCH(1,($U$2=GRID!$B$1:$U$1)*(КАЛЕНДАРЬ!I21=GRID!$B$3:$U$3),0))*(1-GRID!$H$34))</f>
        <v>46200</v>
      </c>
      <c r="H59" s="5" cm="1">
        <f t="array" ref="H59">IF($I$2="Открытый тариф",INDEX(GRID!$B$18:$U$29,MATCH(G$7,GRID!$A$18:$A$29,0),MATCH(1,($U$2=GRID!$B$1:$U$1)*(КАЛЕНДАРЬ!I21=GRID!$B$3:$U$3),0)),
INDEX(GRID!$B$18:$U$29,MATCH(G$7,GRID!$A$18:$A$29,0),MATCH(1,($U$2=GRID!$B$1:$U$1)*(КАЛЕНДАРЬ!I21=GRID!$B$3:$U$3),0))*(1-GRID!$H$34))</f>
        <v>51200</v>
      </c>
      <c r="I59" s="5" cm="1">
        <f t="array" ref="I59">IF($I$2="Открытый тариф",INDEX(GRID!$B$4:$U$15,MATCH(I$7,GRID!$A$4:$A$15,0),MATCH(1,($U$2=GRID!$B$1:$U$1)*(КАЛЕНДАРЬ!I21=GRID!$B$3:$U$3),0)),
INDEX(GRID!$B$4:$U$15,MATCH(I$7,GRID!$A$4:$A$15,0),MATCH(1,($U$2=GRID!$B$1:$U$1)*(КАЛЕНДАРЬ!I21=GRID!$B$3:$U$3),0))*(1-GRID!$H$34))</f>
        <v>51700</v>
      </c>
      <c r="J59" s="5" cm="1">
        <f t="array" ref="J59">IF($I$2="Открытый тариф",INDEX(GRID!$B$18:$U$29,MATCH(I$7,GRID!$A$18:$A$29,0),MATCH(1,($U$2=GRID!$B$1:$U$1)*(КАЛЕНДАРЬ!I21=GRID!$B$3:$U$3),0)),
INDEX(GRID!$B$18:$U$29,MATCH(I$7,GRID!$A$18:$A$29,0),MATCH(1,($U$2=GRID!$B$1:$U$1)*(КАЛЕНДАРЬ!I21=GRID!$B$3:$U$3),0))*(1-GRID!$H$34))</f>
        <v>56700</v>
      </c>
      <c r="K59" s="5" cm="1">
        <f t="array" ref="K59">IF($I$2="Открытый тариф",INDEX(GRID!$B$4:$U$15,MATCH(K$7,GRID!$A$4:$A$15,0),MATCH(1,($U$2=GRID!$B$1:$U$1)*(КАЛЕНДАРЬ!I21=GRID!$B$3:$U$3),0)),
INDEX(GRID!$B$4:$U$15,MATCH(K$7,GRID!$A$4:$A$15,0),MATCH(1,($U$2=GRID!$B$1:$U$1)*(КАЛЕНДАРЬ!I21=GRID!$B$3:$U$3),0))*(1-GRID!$H$34))</f>
        <v>57800</v>
      </c>
      <c r="L59" s="5" cm="1">
        <f t="array" ref="L59">IF($I$2="Открытый тариф",INDEX(GRID!$B$18:$U$29,MATCH(K$7,GRID!$A$18:$A$29,0),MATCH(1,($U$2=GRID!$B$1:$U$1)*(КАЛЕНДАРЬ!I21=GRID!$B$3:$U$3),0)),
INDEX(GRID!$B$18:$U$29,MATCH(K$7,GRID!$A$18:$A$29,0),MATCH(1,($U$2=GRID!$B$1:$U$1)*(КАЛЕНДАРЬ!I21=GRID!$B$3:$U$3),0))*(1-GRID!$H$34))</f>
        <v>62800</v>
      </c>
      <c r="M59" s="5" cm="1">
        <f t="array" ref="M59">IF($I$2="Открытый тариф",INDEX(GRID!$B$4:$U$15,MATCH(M$7,GRID!$A$4:$A$15,0),MATCH(1,($U$2=GRID!$B$1:$U$1)*(КАЛЕНДАРЬ!I21=GRID!$B$3:$U$3),0)),
INDEX(GRID!$B$4:$U$15,MATCH(M$7,GRID!$A$4:$A$15,0),MATCH(1,($U$2=GRID!$B$1:$U$1)*(КАЛЕНДАРЬ!I21=GRID!$B$3:$U$3),0))*(1-GRID!$H$34))</f>
        <v>79000</v>
      </c>
      <c r="N59" s="5" cm="1">
        <f t="array" ref="N59">IF($I$2="Открытый тариф",INDEX(GRID!$B$18:$U$29,MATCH(M$7,GRID!$A$18:$A$29,0),MATCH(1,($U$2=GRID!$B$1:$U$1)*(КАЛЕНДАРЬ!I21=GRID!$B$3:$U$3),0)),
INDEX(GRID!$B$18:$U$29,MATCH(M$7,GRID!$A$18:$A$29,0),MATCH(1,($U$2=GRID!$B$1:$U$1)*(КАЛЕНДАРЬ!I21=GRID!$B$3:$U$3),0))*(1-GRID!$H$34))</f>
        <v>84000</v>
      </c>
      <c r="O59" s="5" cm="1">
        <f t="array" ref="O59">IF($I$2="Открытый тариф",INDEX(GRID!$B$4:$U$15,MATCH(O$7,GRID!$A$4:$A$15,0),MATCH(1,($U$2=GRID!$B$1:$U$1)*(КАЛЕНДАРЬ!I21=GRID!$B$3:$U$3),0)),
INDEX(GRID!$B$4:$U$15,MATCH(O$7,GRID!$A$4:$A$15,0),MATCH(1,($U$2=GRID!$B$1:$U$1)*(КАЛЕНДАРЬ!I21=GRID!$B$3:$U$3),0))*(1-GRID!$H$34))</f>
        <v>114800</v>
      </c>
      <c r="P59" s="5" cm="1">
        <f t="array" ref="P59">IF($I$2="Открытый тариф",INDEX(GRID!$B$4:$U$15,MATCH(P$7,GRID!$A$4:$A$15,0),MATCH(1,($U$2=GRID!$B$1:$U$1)*(КАЛЕНДАРЬ!I21=GRID!$B$3:$U$3),0)),
INDEX(GRID!$B$4:$U$15,MATCH(P$7,GRID!$A$4:$A$15,0),MATCH(1,($U$2=GRID!$B$1:$U$1)*(КАЛЕНДАРЬ!I21=GRID!$B$3:$U$3),0))*(1-GRID!$H$34))</f>
        <v>158000</v>
      </c>
      <c r="Q59" s="5" cm="1">
        <f t="array" ref="Q59">IF($I$2="Открытый тариф",INDEX(GRID!$B$4:$U$15,MATCH(Q$7,GRID!$A$4:$A$15,0),MATCH(1,($U$2=GRID!$B$1:$U$1)*(КАЛЕНДАРЬ!I21=GRID!$B$3:$U$3),0)),
INDEX(GRID!$B$4:$U$15,MATCH(Q$7,GRID!$A$4:$A$15,0),MATCH(1,($U$2=GRID!$B$1:$U$1)*(КАЛЕНДАРЬ!I21=GRID!$B$3:$U$3),0))*(1-GRID!$H$34))</f>
        <v>185500</v>
      </c>
      <c r="R59" s="5" cm="1">
        <f t="array" ref="R59">IF($I$2="Открытый тариф",INDEX(GRID!$B$18:$U$29,MATCH(R$7,GRID!$A$18:$A$29,0),MATCH(1,($U$2=GRID!$B$1:$U$1)*(КАЛЕНДАРЬ!I21=GRID!$B$3:$U$3),0)),
INDEX(GRID!$B$18:$U$29,MATCH(R$7,GRID!$A$18:$A$29,0),MATCH(1,($U$2=GRID!$B$1:$U$1)*(КАЛЕНДАРЬ!I21=GRID!$B$3:$U$3),0))*(1-GRID!$H$34))</f>
        <v>211300</v>
      </c>
      <c r="S59" s="5" cm="1">
        <f t="array" ref="S59">IF($I$2="Открытый тариф",INDEX(GRID!$B$4:$U$15,MATCH(S$7,GRID!$A$4:$A$15,0),MATCH(1,($U$2=GRID!$B$1:$U$1)*(КАЛЕНДАРЬ!I21=GRID!$B$3:$U$3),0)),
INDEX(GRID!$B$4:$U$15,MATCH(S$7,GRID!$A$4:$A$15,0),MATCH(1,($U$2=GRID!$B$1:$U$1)*(КАЛЕНДАРЬ!I21=GRID!$B$3:$U$3),0))*(1-GRID!$H$34))</f>
        <v>533500</v>
      </c>
      <c r="T59" s="5" cm="1">
        <f t="array" ref="T59">IF($I$2="Открытый тариф",INDEX(GRID!$B$4:$U$15,MATCH(T$7,GRID!$A$4:$A$15,0),MATCH(1,($U$2=GRID!$B$1:$U$1)*(КАЛЕНДАРЬ!I21=GRID!$B$3:$U$3),0)),
INDEX(GRID!$B$4:$U$15,MATCH(T$7,GRID!$A$4:$A$15,0),MATCH(1,($U$2=GRID!$B$1:$U$1)*(КАЛЕНДАРЬ!I21=GRID!$B$3:$U$3),0))*(1-GRID!$H$34))</f>
        <v>651900</v>
      </c>
    </row>
    <row r="60" spans="1:20" hidden="1">
      <c r="A60" s="108" t="s">
        <v>14</v>
      </c>
      <c r="B60" s="109">
        <v>19</v>
      </c>
      <c r="C60" s="5" cm="1">
        <f t="array" ref="C60">IF($I$2="Открытый тариф",INDEX(GRID!$B$4:$U$15,MATCH(C$7,GRID!$A$4:$A$15,0),MATCH(1,($U$2=GRID!$B$1:$U$1)*(КАЛЕНДАРЬ!I22=GRID!$B$3:$U$3),0)),
INDEX(GRID!$B$4:$U$15,MATCH(C$7,GRID!$A$4:$A$15,0),MATCH(1,($U$2=GRID!$B$1:$U$1)*(КАЛЕНДАРЬ!I22=GRID!$B$3:$U$3),0))*(1-GRID!$H$34))</f>
        <v>33200</v>
      </c>
      <c r="D60" s="5" cm="1">
        <f t="array" ref="D60">IF($I$2="Открытый тариф",INDEX(GRID!$B$18:$U$29,MATCH(C$7,GRID!$A$18:$A$29,0),MATCH(1,($U$2=GRID!$B$1:$U$1)*(КАЛЕНДАРЬ!I22=GRID!$B$3:$U$3),0)),
INDEX(GRID!$B$18:$U$29,MATCH(C$7,GRID!$A$18:$A$29,0),MATCH(1,($U$2=GRID!$B$1:$U$1)*(КАЛЕНДАРЬ!I22=GRID!$B$3:$U$3),0))*(1-GRID!$H$34))</f>
        <v>38200</v>
      </c>
      <c r="E60" s="5" cm="1">
        <f t="array" ref="E60">IF($I$2="Открытый тариф",INDEX(GRID!$B$4:$U$15,MATCH(E$7,GRID!$A$4:$A$15,0),MATCH(1,($U$2=GRID!$B$1:$U$1)*(КАЛЕНДАРЬ!I22=GRID!$B$3:$U$3),0)),
INDEX(GRID!$B$4:$U$15,MATCH(E$7,GRID!$A$4:$A$15,0),MATCH(1,($U$2=GRID!$B$1:$U$1)*(КАЛЕНДАРЬ!I22=GRID!$B$3:$U$3),0))*(1-GRID!$H$34))</f>
        <v>39900</v>
      </c>
      <c r="F60" s="5" cm="1">
        <f t="array" ref="F60">IF($I$2="Открытый тариф",INDEX(GRID!$B$18:$U$29,MATCH(E$7,GRID!$A$18:$A$29,0),MATCH(1,($U$2=GRID!$B$1:$U$1)*(КАЛЕНДАРЬ!I22=GRID!$B$3:$U$3),0)),
INDEX(GRID!$B$18:$U$29,MATCH(E$7,GRID!$A$18:$A$29,0),MATCH(1,($U$2=GRID!$B$1:$U$1)*(КАЛЕНДАРЬ!I22=GRID!$B$3:$U$3),0))*(1-GRID!$H$34))</f>
        <v>44900</v>
      </c>
      <c r="G60" s="5" cm="1">
        <f t="array" ref="G60">IF($I$2="Открытый тариф",INDEX(GRID!$B$4:$U$15,MATCH(G$7,GRID!$A$4:$A$15,0),MATCH(1,($U$2=GRID!$B$1:$U$1)*(КАЛЕНДАРЬ!I22=GRID!$B$3:$U$3),0)),
INDEX(GRID!$B$4:$U$15,MATCH(G$7,GRID!$A$4:$A$15,0),MATCH(1,($U$2=GRID!$B$1:$U$1)*(КАЛЕНДАРЬ!I22=GRID!$B$3:$U$3),0))*(1-GRID!$H$34))</f>
        <v>46200</v>
      </c>
      <c r="H60" s="5" cm="1">
        <f t="array" ref="H60">IF($I$2="Открытый тариф",INDEX(GRID!$B$18:$U$29,MATCH(G$7,GRID!$A$18:$A$29,0),MATCH(1,($U$2=GRID!$B$1:$U$1)*(КАЛЕНДАРЬ!I22=GRID!$B$3:$U$3),0)),
INDEX(GRID!$B$18:$U$29,MATCH(G$7,GRID!$A$18:$A$29,0),MATCH(1,($U$2=GRID!$B$1:$U$1)*(КАЛЕНДАРЬ!I22=GRID!$B$3:$U$3),0))*(1-GRID!$H$34))</f>
        <v>51200</v>
      </c>
      <c r="I60" s="5" cm="1">
        <f t="array" ref="I60">IF($I$2="Открытый тариф",INDEX(GRID!$B$4:$U$15,MATCH(I$7,GRID!$A$4:$A$15,0),MATCH(1,($U$2=GRID!$B$1:$U$1)*(КАЛЕНДАРЬ!I22=GRID!$B$3:$U$3),0)),
INDEX(GRID!$B$4:$U$15,MATCH(I$7,GRID!$A$4:$A$15,0),MATCH(1,($U$2=GRID!$B$1:$U$1)*(КАЛЕНДАРЬ!I22=GRID!$B$3:$U$3),0))*(1-GRID!$H$34))</f>
        <v>51700</v>
      </c>
      <c r="J60" s="5" cm="1">
        <f t="array" ref="J60">IF($I$2="Открытый тариф",INDEX(GRID!$B$18:$U$29,MATCH(I$7,GRID!$A$18:$A$29,0),MATCH(1,($U$2=GRID!$B$1:$U$1)*(КАЛЕНДАРЬ!I22=GRID!$B$3:$U$3),0)),
INDEX(GRID!$B$18:$U$29,MATCH(I$7,GRID!$A$18:$A$29,0),MATCH(1,($U$2=GRID!$B$1:$U$1)*(КАЛЕНДАРЬ!I22=GRID!$B$3:$U$3),0))*(1-GRID!$H$34))</f>
        <v>56700</v>
      </c>
      <c r="K60" s="5" cm="1">
        <f t="array" ref="K60">IF($I$2="Открытый тариф",INDEX(GRID!$B$4:$U$15,MATCH(K$7,GRID!$A$4:$A$15,0),MATCH(1,($U$2=GRID!$B$1:$U$1)*(КАЛЕНДАРЬ!I22=GRID!$B$3:$U$3),0)),
INDEX(GRID!$B$4:$U$15,MATCH(K$7,GRID!$A$4:$A$15,0),MATCH(1,($U$2=GRID!$B$1:$U$1)*(КАЛЕНДАРЬ!I22=GRID!$B$3:$U$3),0))*(1-GRID!$H$34))</f>
        <v>57800</v>
      </c>
      <c r="L60" s="5" cm="1">
        <f t="array" ref="L60">IF($I$2="Открытый тариф",INDEX(GRID!$B$18:$U$29,MATCH(K$7,GRID!$A$18:$A$29,0),MATCH(1,($U$2=GRID!$B$1:$U$1)*(КАЛЕНДАРЬ!I22=GRID!$B$3:$U$3),0)),
INDEX(GRID!$B$18:$U$29,MATCH(K$7,GRID!$A$18:$A$29,0),MATCH(1,($U$2=GRID!$B$1:$U$1)*(КАЛЕНДАРЬ!I22=GRID!$B$3:$U$3),0))*(1-GRID!$H$34))</f>
        <v>62800</v>
      </c>
      <c r="M60" s="5" cm="1">
        <f t="array" ref="M60">IF($I$2="Открытый тариф",INDEX(GRID!$B$4:$U$15,MATCH(M$7,GRID!$A$4:$A$15,0),MATCH(1,($U$2=GRID!$B$1:$U$1)*(КАЛЕНДАРЬ!I22=GRID!$B$3:$U$3),0)),
INDEX(GRID!$B$4:$U$15,MATCH(M$7,GRID!$A$4:$A$15,0),MATCH(1,($U$2=GRID!$B$1:$U$1)*(КАЛЕНДАРЬ!I22=GRID!$B$3:$U$3),0))*(1-GRID!$H$34))</f>
        <v>79000</v>
      </c>
      <c r="N60" s="5" cm="1">
        <f t="array" ref="N60">IF($I$2="Открытый тариф",INDEX(GRID!$B$18:$U$29,MATCH(M$7,GRID!$A$18:$A$29,0),MATCH(1,($U$2=GRID!$B$1:$U$1)*(КАЛЕНДАРЬ!I22=GRID!$B$3:$U$3),0)),
INDEX(GRID!$B$18:$U$29,MATCH(M$7,GRID!$A$18:$A$29,0),MATCH(1,($U$2=GRID!$B$1:$U$1)*(КАЛЕНДАРЬ!I22=GRID!$B$3:$U$3),0))*(1-GRID!$H$34))</f>
        <v>84000</v>
      </c>
      <c r="O60" s="5" cm="1">
        <f t="array" ref="O60">IF($I$2="Открытый тариф",INDEX(GRID!$B$4:$U$15,MATCH(O$7,GRID!$A$4:$A$15,0),MATCH(1,($U$2=GRID!$B$1:$U$1)*(КАЛЕНДАРЬ!I22=GRID!$B$3:$U$3),0)),
INDEX(GRID!$B$4:$U$15,MATCH(O$7,GRID!$A$4:$A$15,0),MATCH(1,($U$2=GRID!$B$1:$U$1)*(КАЛЕНДАРЬ!I22=GRID!$B$3:$U$3),0))*(1-GRID!$H$34))</f>
        <v>114800</v>
      </c>
      <c r="P60" s="5" cm="1">
        <f t="array" ref="P60">IF($I$2="Открытый тариф",INDEX(GRID!$B$4:$U$15,MATCH(P$7,GRID!$A$4:$A$15,0),MATCH(1,($U$2=GRID!$B$1:$U$1)*(КАЛЕНДАРЬ!I22=GRID!$B$3:$U$3),0)),
INDEX(GRID!$B$4:$U$15,MATCH(P$7,GRID!$A$4:$A$15,0),MATCH(1,($U$2=GRID!$B$1:$U$1)*(КАЛЕНДАРЬ!I22=GRID!$B$3:$U$3),0))*(1-GRID!$H$34))</f>
        <v>158000</v>
      </c>
      <c r="Q60" s="5" cm="1">
        <f t="array" ref="Q60">IF($I$2="Открытый тариф",INDEX(GRID!$B$4:$U$15,MATCH(Q$7,GRID!$A$4:$A$15,0),MATCH(1,($U$2=GRID!$B$1:$U$1)*(КАЛЕНДАРЬ!I22=GRID!$B$3:$U$3),0)),
INDEX(GRID!$B$4:$U$15,MATCH(Q$7,GRID!$A$4:$A$15,0),MATCH(1,($U$2=GRID!$B$1:$U$1)*(КАЛЕНДАРЬ!I22=GRID!$B$3:$U$3),0))*(1-GRID!$H$34))</f>
        <v>185500</v>
      </c>
      <c r="R60" s="5" cm="1">
        <f t="array" ref="R60">IF($I$2="Открытый тариф",INDEX(GRID!$B$18:$U$29,MATCH(R$7,GRID!$A$18:$A$29,0),MATCH(1,($U$2=GRID!$B$1:$U$1)*(КАЛЕНДАРЬ!I22=GRID!$B$3:$U$3),0)),
INDEX(GRID!$B$18:$U$29,MATCH(R$7,GRID!$A$18:$A$29,0),MATCH(1,($U$2=GRID!$B$1:$U$1)*(КАЛЕНДАРЬ!I22=GRID!$B$3:$U$3),0))*(1-GRID!$H$34))</f>
        <v>211300</v>
      </c>
      <c r="S60" s="5" cm="1">
        <f t="array" ref="S60">IF($I$2="Открытый тариф",INDEX(GRID!$B$4:$U$15,MATCH(S$7,GRID!$A$4:$A$15,0),MATCH(1,($U$2=GRID!$B$1:$U$1)*(КАЛЕНДАРЬ!I22=GRID!$B$3:$U$3),0)),
INDEX(GRID!$B$4:$U$15,MATCH(S$7,GRID!$A$4:$A$15,0),MATCH(1,($U$2=GRID!$B$1:$U$1)*(КАЛЕНДАРЬ!I22=GRID!$B$3:$U$3),0))*(1-GRID!$H$34))</f>
        <v>533500</v>
      </c>
      <c r="T60" s="5" cm="1">
        <f t="array" ref="T60">IF($I$2="Открытый тариф",INDEX(GRID!$B$4:$U$15,MATCH(T$7,GRID!$A$4:$A$15,0),MATCH(1,($U$2=GRID!$B$1:$U$1)*(КАЛЕНДАРЬ!I22=GRID!$B$3:$U$3),0)),
INDEX(GRID!$B$4:$U$15,MATCH(T$7,GRID!$A$4:$A$15,0),MATCH(1,($U$2=GRID!$B$1:$U$1)*(КАЛЕНДАРЬ!I22=GRID!$B$3:$U$3),0))*(1-GRID!$H$34))</f>
        <v>651900</v>
      </c>
    </row>
    <row r="61" spans="1:20" hidden="1">
      <c r="A61" s="108" t="s">
        <v>15</v>
      </c>
      <c r="B61" s="109">
        <v>20</v>
      </c>
      <c r="C61" s="5" cm="1">
        <f t="array" ref="C61">IF($I$2="Открытый тариф",INDEX(GRID!$B$4:$U$15,MATCH(C$7,GRID!$A$4:$A$15,0),MATCH(1,($U$2=GRID!$B$1:$U$1)*(КАЛЕНДАРЬ!I23=GRID!$B$3:$U$3),0)),
INDEX(GRID!$B$4:$U$15,MATCH(C$7,GRID!$A$4:$A$15,0),MATCH(1,($U$2=GRID!$B$1:$U$1)*(КАЛЕНДАРЬ!I23=GRID!$B$3:$U$3),0))*(1-GRID!$H$34))</f>
        <v>33200</v>
      </c>
      <c r="D61" s="5" cm="1">
        <f t="array" ref="D61">IF($I$2="Открытый тариф",INDEX(GRID!$B$18:$U$29,MATCH(C$7,GRID!$A$18:$A$29,0),MATCH(1,($U$2=GRID!$B$1:$U$1)*(КАЛЕНДАРЬ!I23=GRID!$B$3:$U$3),0)),
INDEX(GRID!$B$18:$U$29,MATCH(C$7,GRID!$A$18:$A$29,0),MATCH(1,($U$2=GRID!$B$1:$U$1)*(КАЛЕНДАРЬ!I23=GRID!$B$3:$U$3),0))*(1-GRID!$H$34))</f>
        <v>38200</v>
      </c>
      <c r="E61" s="5" cm="1">
        <f t="array" ref="E61">IF($I$2="Открытый тариф",INDEX(GRID!$B$4:$U$15,MATCH(E$7,GRID!$A$4:$A$15,0),MATCH(1,($U$2=GRID!$B$1:$U$1)*(КАЛЕНДАРЬ!I23=GRID!$B$3:$U$3),0)),
INDEX(GRID!$B$4:$U$15,MATCH(E$7,GRID!$A$4:$A$15,0),MATCH(1,($U$2=GRID!$B$1:$U$1)*(КАЛЕНДАРЬ!I23=GRID!$B$3:$U$3),0))*(1-GRID!$H$34))</f>
        <v>39900</v>
      </c>
      <c r="F61" s="5" cm="1">
        <f t="array" ref="F61">IF($I$2="Открытый тариф",INDEX(GRID!$B$18:$U$29,MATCH(E$7,GRID!$A$18:$A$29,0),MATCH(1,($U$2=GRID!$B$1:$U$1)*(КАЛЕНДАРЬ!I23=GRID!$B$3:$U$3),0)),
INDEX(GRID!$B$18:$U$29,MATCH(E$7,GRID!$A$18:$A$29,0),MATCH(1,($U$2=GRID!$B$1:$U$1)*(КАЛЕНДАРЬ!I23=GRID!$B$3:$U$3),0))*(1-GRID!$H$34))</f>
        <v>44900</v>
      </c>
      <c r="G61" s="5" cm="1">
        <f t="array" ref="G61">IF($I$2="Открытый тариф",INDEX(GRID!$B$4:$U$15,MATCH(G$7,GRID!$A$4:$A$15,0),MATCH(1,($U$2=GRID!$B$1:$U$1)*(КАЛЕНДАРЬ!I23=GRID!$B$3:$U$3),0)),
INDEX(GRID!$B$4:$U$15,MATCH(G$7,GRID!$A$4:$A$15,0),MATCH(1,($U$2=GRID!$B$1:$U$1)*(КАЛЕНДАРЬ!I23=GRID!$B$3:$U$3),0))*(1-GRID!$H$34))</f>
        <v>46200</v>
      </c>
      <c r="H61" s="5" cm="1">
        <f t="array" ref="H61">IF($I$2="Открытый тариф",INDEX(GRID!$B$18:$U$29,MATCH(G$7,GRID!$A$18:$A$29,0),MATCH(1,($U$2=GRID!$B$1:$U$1)*(КАЛЕНДАРЬ!I23=GRID!$B$3:$U$3),0)),
INDEX(GRID!$B$18:$U$29,MATCH(G$7,GRID!$A$18:$A$29,0),MATCH(1,($U$2=GRID!$B$1:$U$1)*(КАЛЕНДАРЬ!I23=GRID!$B$3:$U$3),0))*(1-GRID!$H$34))</f>
        <v>51200</v>
      </c>
      <c r="I61" s="5" cm="1">
        <f t="array" ref="I61">IF($I$2="Открытый тариф",INDEX(GRID!$B$4:$U$15,MATCH(I$7,GRID!$A$4:$A$15,0),MATCH(1,($U$2=GRID!$B$1:$U$1)*(КАЛЕНДАРЬ!I23=GRID!$B$3:$U$3),0)),
INDEX(GRID!$B$4:$U$15,MATCH(I$7,GRID!$A$4:$A$15,0),MATCH(1,($U$2=GRID!$B$1:$U$1)*(КАЛЕНДАРЬ!I23=GRID!$B$3:$U$3),0))*(1-GRID!$H$34))</f>
        <v>51700</v>
      </c>
      <c r="J61" s="5" cm="1">
        <f t="array" ref="J61">IF($I$2="Открытый тариф",INDEX(GRID!$B$18:$U$29,MATCH(I$7,GRID!$A$18:$A$29,0),MATCH(1,($U$2=GRID!$B$1:$U$1)*(КАЛЕНДАРЬ!I23=GRID!$B$3:$U$3),0)),
INDEX(GRID!$B$18:$U$29,MATCH(I$7,GRID!$A$18:$A$29,0),MATCH(1,($U$2=GRID!$B$1:$U$1)*(КАЛЕНДАРЬ!I23=GRID!$B$3:$U$3),0))*(1-GRID!$H$34))</f>
        <v>56700</v>
      </c>
      <c r="K61" s="5" cm="1">
        <f t="array" ref="K61">IF($I$2="Открытый тариф",INDEX(GRID!$B$4:$U$15,MATCH(K$7,GRID!$A$4:$A$15,0),MATCH(1,($U$2=GRID!$B$1:$U$1)*(КАЛЕНДАРЬ!I23=GRID!$B$3:$U$3),0)),
INDEX(GRID!$B$4:$U$15,MATCH(K$7,GRID!$A$4:$A$15,0),MATCH(1,($U$2=GRID!$B$1:$U$1)*(КАЛЕНДАРЬ!I23=GRID!$B$3:$U$3),0))*(1-GRID!$H$34))</f>
        <v>57800</v>
      </c>
      <c r="L61" s="5" cm="1">
        <f t="array" ref="L61">IF($I$2="Открытый тариф",INDEX(GRID!$B$18:$U$29,MATCH(K$7,GRID!$A$18:$A$29,0),MATCH(1,($U$2=GRID!$B$1:$U$1)*(КАЛЕНДАРЬ!I23=GRID!$B$3:$U$3),0)),
INDEX(GRID!$B$18:$U$29,MATCH(K$7,GRID!$A$18:$A$29,0),MATCH(1,($U$2=GRID!$B$1:$U$1)*(КАЛЕНДАРЬ!I23=GRID!$B$3:$U$3),0))*(1-GRID!$H$34))</f>
        <v>62800</v>
      </c>
      <c r="M61" s="5" cm="1">
        <f t="array" ref="M61">IF($I$2="Открытый тариф",INDEX(GRID!$B$4:$U$15,MATCH(M$7,GRID!$A$4:$A$15,0),MATCH(1,($U$2=GRID!$B$1:$U$1)*(КАЛЕНДАРЬ!I23=GRID!$B$3:$U$3),0)),
INDEX(GRID!$B$4:$U$15,MATCH(M$7,GRID!$A$4:$A$15,0),MATCH(1,($U$2=GRID!$B$1:$U$1)*(КАЛЕНДАРЬ!I23=GRID!$B$3:$U$3),0))*(1-GRID!$H$34))</f>
        <v>79000</v>
      </c>
      <c r="N61" s="5" cm="1">
        <f t="array" ref="N61">IF($I$2="Открытый тариф",INDEX(GRID!$B$18:$U$29,MATCH(M$7,GRID!$A$18:$A$29,0),MATCH(1,($U$2=GRID!$B$1:$U$1)*(КАЛЕНДАРЬ!I23=GRID!$B$3:$U$3),0)),
INDEX(GRID!$B$18:$U$29,MATCH(M$7,GRID!$A$18:$A$29,0),MATCH(1,($U$2=GRID!$B$1:$U$1)*(КАЛЕНДАРЬ!I23=GRID!$B$3:$U$3),0))*(1-GRID!$H$34))</f>
        <v>84000</v>
      </c>
      <c r="O61" s="5" cm="1">
        <f t="array" ref="O61">IF($I$2="Открытый тариф",INDEX(GRID!$B$4:$U$15,MATCH(O$7,GRID!$A$4:$A$15,0),MATCH(1,($U$2=GRID!$B$1:$U$1)*(КАЛЕНДАРЬ!I23=GRID!$B$3:$U$3),0)),
INDEX(GRID!$B$4:$U$15,MATCH(O$7,GRID!$A$4:$A$15,0),MATCH(1,($U$2=GRID!$B$1:$U$1)*(КАЛЕНДАРЬ!I23=GRID!$B$3:$U$3),0))*(1-GRID!$H$34))</f>
        <v>114800</v>
      </c>
      <c r="P61" s="5" cm="1">
        <f t="array" ref="P61">IF($I$2="Открытый тариф",INDEX(GRID!$B$4:$U$15,MATCH(P$7,GRID!$A$4:$A$15,0),MATCH(1,($U$2=GRID!$B$1:$U$1)*(КАЛЕНДАРЬ!I23=GRID!$B$3:$U$3),0)),
INDEX(GRID!$B$4:$U$15,MATCH(P$7,GRID!$A$4:$A$15,0),MATCH(1,($U$2=GRID!$B$1:$U$1)*(КАЛЕНДАРЬ!I23=GRID!$B$3:$U$3),0))*(1-GRID!$H$34))</f>
        <v>158000</v>
      </c>
      <c r="Q61" s="5" cm="1">
        <f t="array" ref="Q61">IF($I$2="Открытый тариф",INDEX(GRID!$B$4:$U$15,MATCH(Q$7,GRID!$A$4:$A$15,0),MATCH(1,($U$2=GRID!$B$1:$U$1)*(КАЛЕНДАРЬ!I23=GRID!$B$3:$U$3),0)),
INDEX(GRID!$B$4:$U$15,MATCH(Q$7,GRID!$A$4:$A$15,0),MATCH(1,($U$2=GRID!$B$1:$U$1)*(КАЛЕНДАРЬ!I23=GRID!$B$3:$U$3),0))*(1-GRID!$H$34))</f>
        <v>185500</v>
      </c>
      <c r="R61" s="5" cm="1">
        <f t="array" ref="R61">IF($I$2="Открытый тариф",INDEX(GRID!$B$18:$U$29,MATCH(R$7,GRID!$A$18:$A$29,0),MATCH(1,($U$2=GRID!$B$1:$U$1)*(КАЛЕНДАРЬ!I23=GRID!$B$3:$U$3),0)),
INDEX(GRID!$B$18:$U$29,MATCH(R$7,GRID!$A$18:$A$29,0),MATCH(1,($U$2=GRID!$B$1:$U$1)*(КАЛЕНДАРЬ!I23=GRID!$B$3:$U$3),0))*(1-GRID!$H$34))</f>
        <v>211300</v>
      </c>
      <c r="S61" s="5" cm="1">
        <f t="array" ref="S61">IF($I$2="Открытый тариф",INDEX(GRID!$B$4:$U$15,MATCH(S$7,GRID!$A$4:$A$15,0),MATCH(1,($U$2=GRID!$B$1:$U$1)*(КАЛЕНДАРЬ!I23=GRID!$B$3:$U$3),0)),
INDEX(GRID!$B$4:$U$15,MATCH(S$7,GRID!$A$4:$A$15,0),MATCH(1,($U$2=GRID!$B$1:$U$1)*(КАЛЕНДАРЬ!I23=GRID!$B$3:$U$3),0))*(1-GRID!$H$34))</f>
        <v>533500</v>
      </c>
      <c r="T61" s="5" cm="1">
        <f t="array" ref="T61">IF($I$2="Открытый тариф",INDEX(GRID!$B$4:$U$15,MATCH(T$7,GRID!$A$4:$A$15,0),MATCH(1,($U$2=GRID!$B$1:$U$1)*(КАЛЕНДАРЬ!I23=GRID!$B$3:$U$3),0)),
INDEX(GRID!$B$4:$U$15,MATCH(T$7,GRID!$A$4:$A$15,0),MATCH(1,($U$2=GRID!$B$1:$U$1)*(КАЛЕНДАРЬ!I23=GRID!$B$3:$U$3),0))*(1-GRID!$H$34))</f>
        <v>651900</v>
      </c>
    </row>
    <row r="62" spans="1:20" hidden="1">
      <c r="A62" s="108" t="s">
        <v>16</v>
      </c>
      <c r="B62" s="109">
        <v>21</v>
      </c>
      <c r="C62" s="5" cm="1">
        <f t="array" ref="C62">IF($I$2="Открытый тариф",INDEX(GRID!$B$4:$U$15,MATCH(C$7,GRID!$A$4:$A$15,0),MATCH(1,($U$2=GRID!$B$1:$U$1)*(КАЛЕНДАРЬ!I24=GRID!$B$3:$U$3),0)),
INDEX(GRID!$B$4:$U$15,MATCH(C$7,GRID!$A$4:$A$15,0),MATCH(1,($U$2=GRID!$B$1:$U$1)*(КАЛЕНДАРЬ!I24=GRID!$B$3:$U$3),0))*(1-GRID!$H$34))</f>
        <v>36500</v>
      </c>
      <c r="D62" s="5" cm="1">
        <f t="array" ref="D62">IF($I$2="Открытый тариф",INDEX(GRID!$B$18:$U$29,MATCH(C$7,GRID!$A$18:$A$29,0),MATCH(1,($U$2=GRID!$B$1:$U$1)*(КАЛЕНДАРЬ!I24=GRID!$B$3:$U$3),0)),
INDEX(GRID!$B$18:$U$29,MATCH(C$7,GRID!$A$18:$A$29,0),MATCH(1,($U$2=GRID!$B$1:$U$1)*(КАЛЕНДАРЬ!I24=GRID!$B$3:$U$3),0))*(1-GRID!$H$34))</f>
        <v>41500</v>
      </c>
      <c r="E62" s="5" cm="1">
        <f t="array" ref="E62">IF($I$2="Открытый тариф",INDEX(GRID!$B$4:$U$15,MATCH(E$7,GRID!$A$4:$A$15,0),MATCH(1,($U$2=GRID!$B$1:$U$1)*(КАЛЕНДАРЬ!I24=GRID!$B$3:$U$3),0)),
INDEX(GRID!$B$4:$U$15,MATCH(E$7,GRID!$A$4:$A$15,0),MATCH(1,($U$2=GRID!$B$1:$U$1)*(КАЛЕНДАРЬ!I24=GRID!$B$3:$U$3),0))*(1-GRID!$H$34))</f>
        <v>43700</v>
      </c>
      <c r="F62" s="5" cm="1">
        <f t="array" ref="F62">IF($I$2="Открытый тариф",INDEX(GRID!$B$18:$U$29,MATCH(E$7,GRID!$A$18:$A$29,0),MATCH(1,($U$2=GRID!$B$1:$U$1)*(КАЛЕНДАРЬ!I24=GRID!$B$3:$U$3),0)),
INDEX(GRID!$B$18:$U$29,MATCH(E$7,GRID!$A$18:$A$29,0),MATCH(1,($U$2=GRID!$B$1:$U$1)*(КАЛЕНДАРЬ!I24=GRID!$B$3:$U$3),0))*(1-GRID!$H$34))</f>
        <v>48700</v>
      </c>
      <c r="G62" s="5" cm="1">
        <f t="array" ref="G62">IF($I$2="Открытый тариф",INDEX(GRID!$B$4:$U$15,MATCH(G$7,GRID!$A$4:$A$15,0),MATCH(1,($U$2=GRID!$B$1:$U$1)*(КАЛЕНДАРЬ!I24=GRID!$B$3:$U$3),0)),
INDEX(GRID!$B$4:$U$15,MATCH(G$7,GRID!$A$4:$A$15,0),MATCH(1,($U$2=GRID!$B$1:$U$1)*(КАЛЕНДАРЬ!I24=GRID!$B$3:$U$3),0))*(1-GRID!$H$34))</f>
        <v>50200</v>
      </c>
      <c r="H62" s="5" cm="1">
        <f t="array" ref="H62">IF($I$2="Открытый тариф",INDEX(GRID!$B$18:$U$29,MATCH(G$7,GRID!$A$18:$A$29,0),MATCH(1,($U$2=GRID!$B$1:$U$1)*(КАЛЕНДАРЬ!I24=GRID!$B$3:$U$3),0)),
INDEX(GRID!$B$18:$U$29,MATCH(G$7,GRID!$A$18:$A$29,0),MATCH(1,($U$2=GRID!$B$1:$U$1)*(КАЛЕНДАРЬ!I24=GRID!$B$3:$U$3),0))*(1-GRID!$H$34))</f>
        <v>55200</v>
      </c>
      <c r="I62" s="5" cm="1">
        <f t="array" ref="I62">IF($I$2="Открытый тариф",INDEX(GRID!$B$4:$U$15,MATCH(I$7,GRID!$A$4:$A$15,0),MATCH(1,($U$2=GRID!$B$1:$U$1)*(КАЛЕНДАРЬ!I24=GRID!$B$3:$U$3),0)),
INDEX(GRID!$B$4:$U$15,MATCH(I$7,GRID!$A$4:$A$15,0),MATCH(1,($U$2=GRID!$B$1:$U$1)*(КАЛЕНДАРЬ!I24=GRID!$B$3:$U$3),0))*(1-GRID!$H$34))</f>
        <v>56200</v>
      </c>
      <c r="J62" s="5" cm="1">
        <f t="array" ref="J62">IF($I$2="Открытый тариф",INDEX(GRID!$B$18:$U$29,MATCH(I$7,GRID!$A$18:$A$29,0),MATCH(1,($U$2=GRID!$B$1:$U$1)*(КАЛЕНДАРЬ!I24=GRID!$B$3:$U$3),0)),
INDEX(GRID!$B$18:$U$29,MATCH(I$7,GRID!$A$18:$A$29,0),MATCH(1,($U$2=GRID!$B$1:$U$1)*(КАЛЕНДАРЬ!I24=GRID!$B$3:$U$3),0))*(1-GRID!$H$34))</f>
        <v>61200</v>
      </c>
      <c r="K62" s="5" cm="1">
        <f t="array" ref="K62">IF($I$2="Открытый тариф",INDEX(GRID!$B$4:$U$15,MATCH(K$7,GRID!$A$4:$A$15,0),MATCH(1,($U$2=GRID!$B$1:$U$1)*(КАЛЕНДАРЬ!I24=GRID!$B$3:$U$3),0)),
INDEX(GRID!$B$4:$U$15,MATCH(K$7,GRID!$A$4:$A$15,0),MATCH(1,($U$2=GRID!$B$1:$U$1)*(КАЛЕНДАРЬ!I24=GRID!$B$3:$U$3),0))*(1-GRID!$H$34))</f>
        <v>62500</v>
      </c>
      <c r="L62" s="5" cm="1">
        <f t="array" ref="L62">IF($I$2="Открытый тариф",INDEX(GRID!$B$18:$U$29,MATCH(K$7,GRID!$A$18:$A$29,0),MATCH(1,($U$2=GRID!$B$1:$U$1)*(КАЛЕНДАРЬ!I24=GRID!$B$3:$U$3),0)),
INDEX(GRID!$B$18:$U$29,MATCH(K$7,GRID!$A$18:$A$29,0),MATCH(1,($U$2=GRID!$B$1:$U$1)*(КАЛЕНДАРЬ!I24=GRID!$B$3:$U$3),0))*(1-GRID!$H$34))</f>
        <v>67500</v>
      </c>
      <c r="M62" s="5" cm="1">
        <f t="array" ref="M62">IF($I$2="Открытый тариф",INDEX(GRID!$B$4:$U$15,MATCH(M$7,GRID!$A$4:$A$15,0),MATCH(1,($U$2=GRID!$B$1:$U$1)*(КАЛЕНДАРЬ!I24=GRID!$B$3:$U$3),0)),
INDEX(GRID!$B$4:$U$15,MATCH(M$7,GRID!$A$4:$A$15,0),MATCH(1,($U$2=GRID!$B$1:$U$1)*(КАЛЕНДАРЬ!I24=GRID!$B$3:$U$3),0))*(1-GRID!$H$34))</f>
        <v>84300</v>
      </c>
      <c r="N62" s="5" cm="1">
        <f t="array" ref="N62">IF($I$2="Открытый тариф",INDEX(GRID!$B$18:$U$29,MATCH(M$7,GRID!$A$18:$A$29,0),MATCH(1,($U$2=GRID!$B$1:$U$1)*(КАЛЕНДАРЬ!I24=GRID!$B$3:$U$3),0)),
INDEX(GRID!$B$18:$U$29,MATCH(M$7,GRID!$A$18:$A$29,0),MATCH(1,($U$2=GRID!$B$1:$U$1)*(КАЛЕНДАРЬ!I24=GRID!$B$3:$U$3),0))*(1-GRID!$H$34))</f>
        <v>89300</v>
      </c>
      <c r="O62" s="5" cm="1">
        <f t="array" ref="O62">IF($I$2="Открытый тариф",INDEX(GRID!$B$4:$U$15,MATCH(O$7,GRID!$A$4:$A$15,0),MATCH(1,($U$2=GRID!$B$1:$U$1)*(КАЛЕНДАРЬ!I24=GRID!$B$3:$U$3),0)),
INDEX(GRID!$B$4:$U$15,MATCH(O$7,GRID!$A$4:$A$15,0),MATCH(1,($U$2=GRID!$B$1:$U$1)*(КАЛЕНДАРЬ!I24=GRID!$B$3:$U$3),0))*(1-GRID!$H$34))</f>
        <v>121100</v>
      </c>
      <c r="P62" s="5" cm="1">
        <f t="array" ref="P62">IF($I$2="Открытый тариф",INDEX(GRID!$B$4:$U$15,MATCH(P$7,GRID!$A$4:$A$15,0),MATCH(1,($U$2=GRID!$B$1:$U$1)*(КАЛЕНДАРЬ!I24=GRID!$B$3:$U$3),0)),
INDEX(GRID!$B$4:$U$15,MATCH(P$7,GRID!$A$4:$A$15,0),MATCH(1,($U$2=GRID!$B$1:$U$1)*(КАЛЕНДАРЬ!I24=GRID!$B$3:$U$3),0))*(1-GRID!$H$34))</f>
        <v>165200</v>
      </c>
      <c r="Q62" s="5" cm="1">
        <f t="array" ref="Q62">IF($I$2="Открытый тариф",INDEX(GRID!$B$4:$U$15,MATCH(Q$7,GRID!$A$4:$A$15,0),MATCH(1,($U$2=GRID!$B$1:$U$1)*(КАЛЕНДАРЬ!I24=GRID!$B$3:$U$3),0)),
INDEX(GRID!$B$4:$U$15,MATCH(Q$7,GRID!$A$4:$A$15,0),MATCH(1,($U$2=GRID!$B$1:$U$1)*(КАЛЕНДАРЬ!I24=GRID!$B$3:$U$3),0))*(1-GRID!$H$34))</f>
        <v>193700</v>
      </c>
      <c r="R62" s="5" cm="1">
        <f t="array" ref="R62">IF($I$2="Открытый тариф",INDEX(GRID!$B$18:$U$29,MATCH(R$7,GRID!$A$18:$A$29,0),MATCH(1,($U$2=GRID!$B$1:$U$1)*(КАЛЕНДАРЬ!I24=GRID!$B$3:$U$3),0)),
INDEX(GRID!$B$18:$U$29,MATCH(R$7,GRID!$A$18:$A$29,0),MATCH(1,($U$2=GRID!$B$1:$U$1)*(КАЛЕНДАРЬ!I24=GRID!$B$3:$U$3),0))*(1-GRID!$H$34))</f>
        <v>220700</v>
      </c>
      <c r="S62" s="5" cm="1">
        <f t="array" ref="S62">IF($I$2="Открытый тариф",INDEX(GRID!$B$4:$U$15,MATCH(S$7,GRID!$A$4:$A$15,0),MATCH(1,($U$2=GRID!$B$1:$U$1)*(КАЛЕНДАРЬ!I24=GRID!$B$3:$U$3),0)),
INDEX(GRID!$B$4:$U$15,MATCH(S$7,GRID!$A$4:$A$15,0),MATCH(1,($U$2=GRID!$B$1:$U$1)*(КАЛЕНДАРЬ!I24=GRID!$B$3:$U$3),0))*(1-GRID!$H$34))</f>
        <v>561500</v>
      </c>
      <c r="T62" s="5" cm="1">
        <f t="array" ref="T62">IF($I$2="Открытый тариф",INDEX(GRID!$B$4:$U$15,MATCH(T$7,GRID!$A$4:$A$15,0),MATCH(1,($U$2=GRID!$B$1:$U$1)*(КАЛЕНДАРЬ!I24=GRID!$B$3:$U$3),0)),
INDEX(GRID!$B$4:$U$15,MATCH(T$7,GRID!$A$4:$A$15,0),MATCH(1,($U$2=GRID!$B$1:$U$1)*(КАЛЕНДАРЬ!I24=GRID!$B$3:$U$3),0))*(1-GRID!$H$34))</f>
        <v>688100</v>
      </c>
    </row>
    <row r="63" spans="1:20" hidden="1">
      <c r="A63" s="108" t="s">
        <v>17</v>
      </c>
      <c r="B63" s="109">
        <v>22</v>
      </c>
      <c r="C63" s="5" cm="1">
        <f t="array" ref="C63">IF($I$2="Открытый тариф",INDEX(GRID!$B$4:$U$15,MATCH(C$7,GRID!$A$4:$A$15,0),MATCH(1,($U$2=GRID!$B$1:$U$1)*(КАЛЕНДАРЬ!I25=GRID!$B$3:$U$3),0)),
INDEX(GRID!$B$4:$U$15,MATCH(C$7,GRID!$A$4:$A$15,0),MATCH(1,($U$2=GRID!$B$1:$U$1)*(КАЛЕНДАРЬ!I25=GRID!$B$3:$U$3),0))*(1-GRID!$H$34))</f>
        <v>36500</v>
      </c>
      <c r="D63" s="5" cm="1">
        <f t="array" ref="D63">IF($I$2="Открытый тариф",INDEX(GRID!$B$18:$U$29,MATCH(C$7,GRID!$A$18:$A$29,0),MATCH(1,($U$2=GRID!$B$1:$U$1)*(КАЛЕНДАРЬ!I25=GRID!$B$3:$U$3),0)),
INDEX(GRID!$B$18:$U$29,MATCH(C$7,GRID!$A$18:$A$29,0),MATCH(1,($U$2=GRID!$B$1:$U$1)*(КАЛЕНДАРЬ!I25=GRID!$B$3:$U$3),0))*(1-GRID!$H$34))</f>
        <v>41500</v>
      </c>
      <c r="E63" s="5" cm="1">
        <f t="array" ref="E63">IF($I$2="Открытый тариф",INDEX(GRID!$B$4:$U$15,MATCH(E$7,GRID!$A$4:$A$15,0),MATCH(1,($U$2=GRID!$B$1:$U$1)*(КАЛЕНДАРЬ!I25=GRID!$B$3:$U$3),0)),
INDEX(GRID!$B$4:$U$15,MATCH(E$7,GRID!$A$4:$A$15,0),MATCH(1,($U$2=GRID!$B$1:$U$1)*(КАЛЕНДАРЬ!I25=GRID!$B$3:$U$3),0))*(1-GRID!$H$34))</f>
        <v>43700</v>
      </c>
      <c r="F63" s="5" cm="1">
        <f t="array" ref="F63">IF($I$2="Открытый тариф",INDEX(GRID!$B$18:$U$29,MATCH(E$7,GRID!$A$18:$A$29,0),MATCH(1,($U$2=GRID!$B$1:$U$1)*(КАЛЕНДАРЬ!I25=GRID!$B$3:$U$3),0)),
INDEX(GRID!$B$18:$U$29,MATCH(E$7,GRID!$A$18:$A$29,0),MATCH(1,($U$2=GRID!$B$1:$U$1)*(КАЛЕНДАРЬ!I25=GRID!$B$3:$U$3),0))*(1-GRID!$H$34))</f>
        <v>48700</v>
      </c>
      <c r="G63" s="5" cm="1">
        <f t="array" ref="G63">IF($I$2="Открытый тариф",INDEX(GRID!$B$4:$U$15,MATCH(G$7,GRID!$A$4:$A$15,0),MATCH(1,($U$2=GRID!$B$1:$U$1)*(КАЛЕНДАРЬ!I25=GRID!$B$3:$U$3),0)),
INDEX(GRID!$B$4:$U$15,MATCH(G$7,GRID!$A$4:$A$15,0),MATCH(1,($U$2=GRID!$B$1:$U$1)*(КАЛЕНДАРЬ!I25=GRID!$B$3:$U$3),0))*(1-GRID!$H$34))</f>
        <v>50200</v>
      </c>
      <c r="H63" s="5" cm="1">
        <f t="array" ref="H63">IF($I$2="Открытый тариф",INDEX(GRID!$B$18:$U$29,MATCH(G$7,GRID!$A$18:$A$29,0),MATCH(1,($U$2=GRID!$B$1:$U$1)*(КАЛЕНДАРЬ!I25=GRID!$B$3:$U$3),0)),
INDEX(GRID!$B$18:$U$29,MATCH(G$7,GRID!$A$18:$A$29,0),MATCH(1,($U$2=GRID!$B$1:$U$1)*(КАЛЕНДАРЬ!I25=GRID!$B$3:$U$3),0))*(1-GRID!$H$34))</f>
        <v>55200</v>
      </c>
      <c r="I63" s="5" cm="1">
        <f t="array" ref="I63">IF($I$2="Открытый тариф",INDEX(GRID!$B$4:$U$15,MATCH(I$7,GRID!$A$4:$A$15,0),MATCH(1,($U$2=GRID!$B$1:$U$1)*(КАЛЕНДАРЬ!I25=GRID!$B$3:$U$3),0)),
INDEX(GRID!$B$4:$U$15,MATCH(I$7,GRID!$A$4:$A$15,0),MATCH(1,($U$2=GRID!$B$1:$U$1)*(КАЛЕНДАРЬ!I25=GRID!$B$3:$U$3),0))*(1-GRID!$H$34))</f>
        <v>56200</v>
      </c>
      <c r="J63" s="5" cm="1">
        <f t="array" ref="J63">IF($I$2="Открытый тариф",INDEX(GRID!$B$18:$U$29,MATCH(I$7,GRID!$A$18:$A$29,0),MATCH(1,($U$2=GRID!$B$1:$U$1)*(КАЛЕНДАРЬ!I25=GRID!$B$3:$U$3),0)),
INDEX(GRID!$B$18:$U$29,MATCH(I$7,GRID!$A$18:$A$29,0),MATCH(1,($U$2=GRID!$B$1:$U$1)*(КАЛЕНДАРЬ!I25=GRID!$B$3:$U$3),0))*(1-GRID!$H$34))</f>
        <v>61200</v>
      </c>
      <c r="K63" s="5" cm="1">
        <f t="array" ref="K63">IF($I$2="Открытый тариф",INDEX(GRID!$B$4:$U$15,MATCH(K$7,GRID!$A$4:$A$15,0),MATCH(1,($U$2=GRID!$B$1:$U$1)*(КАЛЕНДАРЬ!I25=GRID!$B$3:$U$3),0)),
INDEX(GRID!$B$4:$U$15,MATCH(K$7,GRID!$A$4:$A$15,0),MATCH(1,($U$2=GRID!$B$1:$U$1)*(КАЛЕНДАРЬ!I25=GRID!$B$3:$U$3),0))*(1-GRID!$H$34))</f>
        <v>62500</v>
      </c>
      <c r="L63" s="5" cm="1">
        <f t="array" ref="L63">IF($I$2="Открытый тариф",INDEX(GRID!$B$18:$U$29,MATCH(K$7,GRID!$A$18:$A$29,0),MATCH(1,($U$2=GRID!$B$1:$U$1)*(КАЛЕНДАРЬ!I25=GRID!$B$3:$U$3),0)),
INDEX(GRID!$B$18:$U$29,MATCH(K$7,GRID!$A$18:$A$29,0),MATCH(1,($U$2=GRID!$B$1:$U$1)*(КАЛЕНДАРЬ!I25=GRID!$B$3:$U$3),0))*(1-GRID!$H$34))</f>
        <v>67500</v>
      </c>
      <c r="M63" s="5" cm="1">
        <f t="array" ref="M63">IF($I$2="Открытый тариф",INDEX(GRID!$B$4:$U$15,MATCH(M$7,GRID!$A$4:$A$15,0),MATCH(1,($U$2=GRID!$B$1:$U$1)*(КАЛЕНДАРЬ!I25=GRID!$B$3:$U$3),0)),
INDEX(GRID!$B$4:$U$15,MATCH(M$7,GRID!$A$4:$A$15,0),MATCH(1,($U$2=GRID!$B$1:$U$1)*(КАЛЕНДАРЬ!I25=GRID!$B$3:$U$3),0))*(1-GRID!$H$34))</f>
        <v>84300</v>
      </c>
      <c r="N63" s="5" cm="1">
        <f t="array" ref="N63">IF($I$2="Открытый тариф",INDEX(GRID!$B$18:$U$29,MATCH(M$7,GRID!$A$18:$A$29,0),MATCH(1,($U$2=GRID!$B$1:$U$1)*(КАЛЕНДАРЬ!I25=GRID!$B$3:$U$3),0)),
INDEX(GRID!$B$18:$U$29,MATCH(M$7,GRID!$A$18:$A$29,0),MATCH(1,($U$2=GRID!$B$1:$U$1)*(КАЛЕНДАРЬ!I25=GRID!$B$3:$U$3),0))*(1-GRID!$H$34))</f>
        <v>89300</v>
      </c>
      <c r="O63" s="5" cm="1">
        <f t="array" ref="O63">IF($I$2="Открытый тариф",INDEX(GRID!$B$4:$U$15,MATCH(O$7,GRID!$A$4:$A$15,0),MATCH(1,($U$2=GRID!$B$1:$U$1)*(КАЛЕНДАРЬ!I25=GRID!$B$3:$U$3),0)),
INDEX(GRID!$B$4:$U$15,MATCH(O$7,GRID!$A$4:$A$15,0),MATCH(1,($U$2=GRID!$B$1:$U$1)*(КАЛЕНДАРЬ!I25=GRID!$B$3:$U$3),0))*(1-GRID!$H$34))</f>
        <v>121100</v>
      </c>
      <c r="P63" s="5" cm="1">
        <f t="array" ref="P63">IF($I$2="Открытый тариф",INDEX(GRID!$B$4:$U$15,MATCH(P$7,GRID!$A$4:$A$15,0),MATCH(1,($U$2=GRID!$B$1:$U$1)*(КАЛЕНДАРЬ!I25=GRID!$B$3:$U$3),0)),
INDEX(GRID!$B$4:$U$15,MATCH(P$7,GRID!$A$4:$A$15,0),MATCH(1,($U$2=GRID!$B$1:$U$1)*(КАЛЕНДАРЬ!I25=GRID!$B$3:$U$3),0))*(1-GRID!$H$34))</f>
        <v>165200</v>
      </c>
      <c r="Q63" s="5" cm="1">
        <f t="array" ref="Q63">IF($I$2="Открытый тариф",INDEX(GRID!$B$4:$U$15,MATCH(Q$7,GRID!$A$4:$A$15,0),MATCH(1,($U$2=GRID!$B$1:$U$1)*(КАЛЕНДАРЬ!I25=GRID!$B$3:$U$3),0)),
INDEX(GRID!$B$4:$U$15,MATCH(Q$7,GRID!$A$4:$A$15,0),MATCH(1,($U$2=GRID!$B$1:$U$1)*(КАЛЕНДАРЬ!I25=GRID!$B$3:$U$3),0))*(1-GRID!$H$34))</f>
        <v>193700</v>
      </c>
      <c r="R63" s="5" cm="1">
        <f t="array" ref="R63">IF($I$2="Открытый тариф",INDEX(GRID!$B$18:$U$29,MATCH(R$7,GRID!$A$18:$A$29,0),MATCH(1,($U$2=GRID!$B$1:$U$1)*(КАЛЕНДАРЬ!I25=GRID!$B$3:$U$3),0)),
INDEX(GRID!$B$18:$U$29,MATCH(R$7,GRID!$A$18:$A$29,0),MATCH(1,($U$2=GRID!$B$1:$U$1)*(КАЛЕНДАРЬ!I25=GRID!$B$3:$U$3),0))*(1-GRID!$H$34))</f>
        <v>220700</v>
      </c>
      <c r="S63" s="5" cm="1">
        <f t="array" ref="S63">IF($I$2="Открытый тариф",INDEX(GRID!$B$4:$U$15,MATCH(S$7,GRID!$A$4:$A$15,0),MATCH(1,($U$2=GRID!$B$1:$U$1)*(КАЛЕНДАРЬ!I25=GRID!$B$3:$U$3),0)),
INDEX(GRID!$B$4:$U$15,MATCH(S$7,GRID!$A$4:$A$15,0),MATCH(1,($U$2=GRID!$B$1:$U$1)*(КАЛЕНДАРЬ!I25=GRID!$B$3:$U$3),0))*(1-GRID!$H$34))</f>
        <v>561500</v>
      </c>
      <c r="T63" s="5" cm="1">
        <f t="array" ref="T63">IF($I$2="Открытый тариф",INDEX(GRID!$B$4:$U$15,MATCH(T$7,GRID!$A$4:$A$15,0),MATCH(1,($U$2=GRID!$B$1:$U$1)*(КАЛЕНДАРЬ!I25=GRID!$B$3:$U$3),0)),
INDEX(GRID!$B$4:$U$15,MATCH(T$7,GRID!$A$4:$A$15,0),MATCH(1,($U$2=GRID!$B$1:$U$1)*(КАЛЕНДАРЬ!I25=GRID!$B$3:$U$3),0))*(1-GRID!$H$34))</f>
        <v>688100</v>
      </c>
    </row>
    <row r="64" spans="1:20" hidden="1">
      <c r="A64" s="108" t="s">
        <v>11</v>
      </c>
      <c r="B64" s="109">
        <v>23</v>
      </c>
      <c r="C64" s="5" cm="1">
        <f t="array" ref="C64">IF($I$2="Открытый тариф",INDEX(GRID!$B$4:$U$15,MATCH(C$7,GRID!$A$4:$A$15,0),MATCH(1,($U$2=GRID!$B$1:$U$1)*(КАЛЕНДАРЬ!I26=GRID!$B$3:$U$3),0)),
INDEX(GRID!$B$4:$U$15,MATCH(C$7,GRID!$A$4:$A$15,0),MATCH(1,($U$2=GRID!$B$1:$U$1)*(КАЛЕНДАРЬ!I26=GRID!$B$3:$U$3),0))*(1-GRID!$H$34))</f>
        <v>33200</v>
      </c>
      <c r="D64" s="5" cm="1">
        <f t="array" ref="D64">IF($I$2="Открытый тариф",INDEX(GRID!$B$18:$U$29,MATCH(C$7,GRID!$A$18:$A$29,0),MATCH(1,($U$2=GRID!$B$1:$U$1)*(КАЛЕНДАРЬ!I26=GRID!$B$3:$U$3),0)),
INDEX(GRID!$B$18:$U$29,MATCH(C$7,GRID!$A$18:$A$29,0),MATCH(1,($U$2=GRID!$B$1:$U$1)*(КАЛЕНДАРЬ!I26=GRID!$B$3:$U$3),0))*(1-GRID!$H$34))</f>
        <v>38200</v>
      </c>
      <c r="E64" s="5" cm="1">
        <f t="array" ref="E64">IF($I$2="Открытый тариф",INDEX(GRID!$B$4:$U$15,MATCH(E$7,GRID!$A$4:$A$15,0),MATCH(1,($U$2=GRID!$B$1:$U$1)*(КАЛЕНДАРЬ!I26=GRID!$B$3:$U$3),0)),
INDEX(GRID!$B$4:$U$15,MATCH(E$7,GRID!$A$4:$A$15,0),MATCH(1,($U$2=GRID!$B$1:$U$1)*(КАЛЕНДАРЬ!I26=GRID!$B$3:$U$3),0))*(1-GRID!$H$34))</f>
        <v>39900</v>
      </c>
      <c r="F64" s="5" cm="1">
        <f t="array" ref="F64">IF($I$2="Открытый тариф",INDEX(GRID!$B$18:$U$29,MATCH(E$7,GRID!$A$18:$A$29,0),MATCH(1,($U$2=GRID!$B$1:$U$1)*(КАЛЕНДАРЬ!I26=GRID!$B$3:$U$3),0)),
INDEX(GRID!$B$18:$U$29,MATCH(E$7,GRID!$A$18:$A$29,0),MATCH(1,($U$2=GRID!$B$1:$U$1)*(КАЛЕНДАРЬ!I26=GRID!$B$3:$U$3),0))*(1-GRID!$H$34))</f>
        <v>44900</v>
      </c>
      <c r="G64" s="5" cm="1">
        <f t="array" ref="G64">IF($I$2="Открытый тариф",INDEX(GRID!$B$4:$U$15,MATCH(G$7,GRID!$A$4:$A$15,0),MATCH(1,($U$2=GRID!$B$1:$U$1)*(КАЛЕНДАРЬ!I26=GRID!$B$3:$U$3),0)),
INDEX(GRID!$B$4:$U$15,MATCH(G$7,GRID!$A$4:$A$15,0),MATCH(1,($U$2=GRID!$B$1:$U$1)*(КАЛЕНДАРЬ!I26=GRID!$B$3:$U$3),0))*(1-GRID!$H$34))</f>
        <v>46200</v>
      </c>
      <c r="H64" s="5" cm="1">
        <f t="array" ref="H64">IF($I$2="Открытый тариф",INDEX(GRID!$B$18:$U$29,MATCH(G$7,GRID!$A$18:$A$29,0),MATCH(1,($U$2=GRID!$B$1:$U$1)*(КАЛЕНДАРЬ!I26=GRID!$B$3:$U$3),0)),
INDEX(GRID!$B$18:$U$29,MATCH(G$7,GRID!$A$18:$A$29,0),MATCH(1,($U$2=GRID!$B$1:$U$1)*(КАЛЕНДАРЬ!I26=GRID!$B$3:$U$3),0))*(1-GRID!$H$34))</f>
        <v>51200</v>
      </c>
      <c r="I64" s="5" cm="1">
        <f t="array" ref="I64">IF($I$2="Открытый тариф",INDEX(GRID!$B$4:$U$15,MATCH(I$7,GRID!$A$4:$A$15,0),MATCH(1,($U$2=GRID!$B$1:$U$1)*(КАЛЕНДАРЬ!I26=GRID!$B$3:$U$3),0)),
INDEX(GRID!$B$4:$U$15,MATCH(I$7,GRID!$A$4:$A$15,0),MATCH(1,($U$2=GRID!$B$1:$U$1)*(КАЛЕНДАРЬ!I26=GRID!$B$3:$U$3),0))*(1-GRID!$H$34))</f>
        <v>51700</v>
      </c>
      <c r="J64" s="5" cm="1">
        <f t="array" ref="J64">IF($I$2="Открытый тариф",INDEX(GRID!$B$18:$U$29,MATCH(I$7,GRID!$A$18:$A$29,0),MATCH(1,($U$2=GRID!$B$1:$U$1)*(КАЛЕНДАРЬ!I26=GRID!$B$3:$U$3),0)),
INDEX(GRID!$B$18:$U$29,MATCH(I$7,GRID!$A$18:$A$29,0),MATCH(1,($U$2=GRID!$B$1:$U$1)*(КАЛЕНДАРЬ!I26=GRID!$B$3:$U$3),0))*(1-GRID!$H$34))</f>
        <v>56700</v>
      </c>
      <c r="K64" s="5" cm="1">
        <f t="array" ref="K64">IF($I$2="Открытый тариф",INDEX(GRID!$B$4:$U$15,MATCH(K$7,GRID!$A$4:$A$15,0),MATCH(1,($U$2=GRID!$B$1:$U$1)*(КАЛЕНДАРЬ!I26=GRID!$B$3:$U$3),0)),
INDEX(GRID!$B$4:$U$15,MATCH(K$7,GRID!$A$4:$A$15,0),MATCH(1,($U$2=GRID!$B$1:$U$1)*(КАЛЕНДАРЬ!I26=GRID!$B$3:$U$3),0))*(1-GRID!$H$34))</f>
        <v>57800</v>
      </c>
      <c r="L64" s="5" cm="1">
        <f t="array" ref="L64">IF($I$2="Открытый тариф",INDEX(GRID!$B$18:$U$29,MATCH(K$7,GRID!$A$18:$A$29,0),MATCH(1,($U$2=GRID!$B$1:$U$1)*(КАЛЕНДАРЬ!I26=GRID!$B$3:$U$3),0)),
INDEX(GRID!$B$18:$U$29,MATCH(K$7,GRID!$A$18:$A$29,0),MATCH(1,($U$2=GRID!$B$1:$U$1)*(КАЛЕНДАРЬ!I26=GRID!$B$3:$U$3),0))*(1-GRID!$H$34))</f>
        <v>62800</v>
      </c>
      <c r="M64" s="5" cm="1">
        <f t="array" ref="M64">IF($I$2="Открытый тариф",INDEX(GRID!$B$4:$U$15,MATCH(M$7,GRID!$A$4:$A$15,0),MATCH(1,($U$2=GRID!$B$1:$U$1)*(КАЛЕНДАРЬ!I26=GRID!$B$3:$U$3),0)),
INDEX(GRID!$B$4:$U$15,MATCH(M$7,GRID!$A$4:$A$15,0),MATCH(1,($U$2=GRID!$B$1:$U$1)*(КАЛЕНДАРЬ!I26=GRID!$B$3:$U$3),0))*(1-GRID!$H$34))</f>
        <v>79000</v>
      </c>
      <c r="N64" s="5" cm="1">
        <f t="array" ref="N64">IF($I$2="Открытый тариф",INDEX(GRID!$B$18:$U$29,MATCH(M$7,GRID!$A$18:$A$29,0),MATCH(1,($U$2=GRID!$B$1:$U$1)*(КАЛЕНДАРЬ!I26=GRID!$B$3:$U$3),0)),
INDEX(GRID!$B$18:$U$29,MATCH(M$7,GRID!$A$18:$A$29,0),MATCH(1,($U$2=GRID!$B$1:$U$1)*(КАЛЕНДАРЬ!I26=GRID!$B$3:$U$3),0))*(1-GRID!$H$34))</f>
        <v>84000</v>
      </c>
      <c r="O64" s="5" cm="1">
        <f t="array" ref="O64">IF($I$2="Открытый тариф",INDEX(GRID!$B$4:$U$15,MATCH(O$7,GRID!$A$4:$A$15,0),MATCH(1,($U$2=GRID!$B$1:$U$1)*(КАЛЕНДАРЬ!I26=GRID!$B$3:$U$3),0)),
INDEX(GRID!$B$4:$U$15,MATCH(O$7,GRID!$A$4:$A$15,0),MATCH(1,($U$2=GRID!$B$1:$U$1)*(КАЛЕНДАРЬ!I26=GRID!$B$3:$U$3),0))*(1-GRID!$H$34))</f>
        <v>114800</v>
      </c>
      <c r="P64" s="5" cm="1">
        <f t="array" ref="P64">IF($I$2="Открытый тариф",INDEX(GRID!$B$4:$U$15,MATCH(P$7,GRID!$A$4:$A$15,0),MATCH(1,($U$2=GRID!$B$1:$U$1)*(КАЛЕНДАРЬ!I26=GRID!$B$3:$U$3),0)),
INDEX(GRID!$B$4:$U$15,MATCH(P$7,GRID!$A$4:$A$15,0),MATCH(1,($U$2=GRID!$B$1:$U$1)*(КАЛЕНДАРЬ!I26=GRID!$B$3:$U$3),0))*(1-GRID!$H$34))</f>
        <v>158000</v>
      </c>
      <c r="Q64" s="5" cm="1">
        <f t="array" ref="Q64">IF($I$2="Открытый тариф",INDEX(GRID!$B$4:$U$15,MATCH(Q$7,GRID!$A$4:$A$15,0),MATCH(1,($U$2=GRID!$B$1:$U$1)*(КАЛЕНДАРЬ!I26=GRID!$B$3:$U$3),0)),
INDEX(GRID!$B$4:$U$15,MATCH(Q$7,GRID!$A$4:$A$15,0),MATCH(1,($U$2=GRID!$B$1:$U$1)*(КАЛЕНДАРЬ!I26=GRID!$B$3:$U$3),0))*(1-GRID!$H$34))</f>
        <v>185500</v>
      </c>
      <c r="R64" s="5" cm="1">
        <f t="array" ref="R64">IF($I$2="Открытый тариф",INDEX(GRID!$B$18:$U$29,MATCH(R$7,GRID!$A$18:$A$29,0),MATCH(1,($U$2=GRID!$B$1:$U$1)*(КАЛЕНДАРЬ!I26=GRID!$B$3:$U$3),0)),
INDEX(GRID!$B$18:$U$29,MATCH(R$7,GRID!$A$18:$A$29,0),MATCH(1,($U$2=GRID!$B$1:$U$1)*(КАЛЕНДАРЬ!I26=GRID!$B$3:$U$3),0))*(1-GRID!$H$34))</f>
        <v>211300</v>
      </c>
      <c r="S64" s="5" cm="1">
        <f t="array" ref="S64">IF($I$2="Открытый тариф",INDEX(GRID!$B$4:$U$15,MATCH(S$7,GRID!$A$4:$A$15,0),MATCH(1,($U$2=GRID!$B$1:$U$1)*(КАЛЕНДАРЬ!I26=GRID!$B$3:$U$3),0)),
INDEX(GRID!$B$4:$U$15,MATCH(S$7,GRID!$A$4:$A$15,0),MATCH(1,($U$2=GRID!$B$1:$U$1)*(КАЛЕНДАРЬ!I26=GRID!$B$3:$U$3),0))*(1-GRID!$H$34))</f>
        <v>533500</v>
      </c>
      <c r="T64" s="5" cm="1">
        <f t="array" ref="T64">IF($I$2="Открытый тариф",INDEX(GRID!$B$4:$U$15,MATCH(T$7,GRID!$A$4:$A$15,0),MATCH(1,($U$2=GRID!$B$1:$U$1)*(КАЛЕНДАРЬ!I26=GRID!$B$3:$U$3),0)),
INDEX(GRID!$B$4:$U$15,MATCH(T$7,GRID!$A$4:$A$15,0),MATCH(1,($U$2=GRID!$B$1:$U$1)*(КАЛЕНДАРЬ!I26=GRID!$B$3:$U$3),0))*(1-GRID!$H$34))</f>
        <v>651900</v>
      </c>
    </row>
    <row r="65" spans="1:20" hidden="1">
      <c r="A65" s="108" t="s">
        <v>12</v>
      </c>
      <c r="B65" s="109">
        <v>24</v>
      </c>
      <c r="C65" s="5" cm="1">
        <f t="array" ref="C65">IF($I$2="Открытый тариф",INDEX(GRID!$B$4:$U$15,MATCH(C$7,GRID!$A$4:$A$15,0),MATCH(1,($U$2=GRID!$B$1:$U$1)*(КАЛЕНДАРЬ!I27=GRID!$B$3:$U$3),0)),
INDEX(GRID!$B$4:$U$15,MATCH(C$7,GRID!$A$4:$A$15,0),MATCH(1,($U$2=GRID!$B$1:$U$1)*(КАЛЕНДАРЬ!I27=GRID!$B$3:$U$3),0))*(1-GRID!$H$34))</f>
        <v>33200</v>
      </c>
      <c r="D65" s="5" cm="1">
        <f t="array" ref="D65">IF($I$2="Открытый тариф",INDEX(GRID!$B$18:$U$29,MATCH(C$7,GRID!$A$18:$A$29,0),MATCH(1,($U$2=GRID!$B$1:$U$1)*(КАЛЕНДАРЬ!I27=GRID!$B$3:$U$3),0)),
INDEX(GRID!$B$18:$U$29,MATCH(C$7,GRID!$A$18:$A$29,0),MATCH(1,($U$2=GRID!$B$1:$U$1)*(КАЛЕНДАРЬ!I27=GRID!$B$3:$U$3),0))*(1-GRID!$H$34))</f>
        <v>38200</v>
      </c>
      <c r="E65" s="5" cm="1">
        <f t="array" ref="E65">IF($I$2="Открытый тариф",INDEX(GRID!$B$4:$U$15,MATCH(E$7,GRID!$A$4:$A$15,0),MATCH(1,($U$2=GRID!$B$1:$U$1)*(КАЛЕНДАРЬ!I27=GRID!$B$3:$U$3),0)),
INDEX(GRID!$B$4:$U$15,MATCH(E$7,GRID!$A$4:$A$15,0),MATCH(1,($U$2=GRID!$B$1:$U$1)*(КАЛЕНДАРЬ!I27=GRID!$B$3:$U$3),0))*(1-GRID!$H$34))</f>
        <v>39900</v>
      </c>
      <c r="F65" s="5" cm="1">
        <f t="array" ref="F65">IF($I$2="Открытый тариф",INDEX(GRID!$B$18:$U$29,MATCH(E$7,GRID!$A$18:$A$29,0),MATCH(1,($U$2=GRID!$B$1:$U$1)*(КАЛЕНДАРЬ!I27=GRID!$B$3:$U$3),0)),
INDEX(GRID!$B$18:$U$29,MATCH(E$7,GRID!$A$18:$A$29,0),MATCH(1,($U$2=GRID!$B$1:$U$1)*(КАЛЕНДАРЬ!I27=GRID!$B$3:$U$3),0))*(1-GRID!$H$34))</f>
        <v>44900</v>
      </c>
      <c r="G65" s="5" cm="1">
        <f t="array" ref="G65">IF($I$2="Открытый тариф",INDEX(GRID!$B$4:$U$15,MATCH(G$7,GRID!$A$4:$A$15,0),MATCH(1,($U$2=GRID!$B$1:$U$1)*(КАЛЕНДАРЬ!I27=GRID!$B$3:$U$3),0)),
INDEX(GRID!$B$4:$U$15,MATCH(G$7,GRID!$A$4:$A$15,0),MATCH(1,($U$2=GRID!$B$1:$U$1)*(КАЛЕНДАРЬ!I27=GRID!$B$3:$U$3),0))*(1-GRID!$H$34))</f>
        <v>46200</v>
      </c>
      <c r="H65" s="5" cm="1">
        <f t="array" ref="H65">IF($I$2="Открытый тариф",INDEX(GRID!$B$18:$U$29,MATCH(G$7,GRID!$A$18:$A$29,0),MATCH(1,($U$2=GRID!$B$1:$U$1)*(КАЛЕНДАРЬ!I27=GRID!$B$3:$U$3),0)),
INDEX(GRID!$B$18:$U$29,MATCH(G$7,GRID!$A$18:$A$29,0),MATCH(1,($U$2=GRID!$B$1:$U$1)*(КАЛЕНДАРЬ!I27=GRID!$B$3:$U$3),0))*(1-GRID!$H$34))</f>
        <v>51200</v>
      </c>
      <c r="I65" s="5" cm="1">
        <f t="array" ref="I65">IF($I$2="Открытый тариф",INDEX(GRID!$B$4:$U$15,MATCH(I$7,GRID!$A$4:$A$15,0),MATCH(1,($U$2=GRID!$B$1:$U$1)*(КАЛЕНДАРЬ!I27=GRID!$B$3:$U$3),0)),
INDEX(GRID!$B$4:$U$15,MATCH(I$7,GRID!$A$4:$A$15,0),MATCH(1,($U$2=GRID!$B$1:$U$1)*(КАЛЕНДАРЬ!I27=GRID!$B$3:$U$3),0))*(1-GRID!$H$34))</f>
        <v>51700</v>
      </c>
      <c r="J65" s="5" cm="1">
        <f t="array" ref="J65">IF($I$2="Открытый тариф",INDEX(GRID!$B$18:$U$29,MATCH(I$7,GRID!$A$18:$A$29,0),MATCH(1,($U$2=GRID!$B$1:$U$1)*(КАЛЕНДАРЬ!I27=GRID!$B$3:$U$3),0)),
INDEX(GRID!$B$18:$U$29,MATCH(I$7,GRID!$A$18:$A$29,0),MATCH(1,($U$2=GRID!$B$1:$U$1)*(КАЛЕНДАРЬ!I27=GRID!$B$3:$U$3),0))*(1-GRID!$H$34))</f>
        <v>56700</v>
      </c>
      <c r="K65" s="5" cm="1">
        <f t="array" ref="K65">IF($I$2="Открытый тариф",INDEX(GRID!$B$4:$U$15,MATCH(K$7,GRID!$A$4:$A$15,0),MATCH(1,($U$2=GRID!$B$1:$U$1)*(КАЛЕНДАРЬ!I27=GRID!$B$3:$U$3),0)),
INDEX(GRID!$B$4:$U$15,MATCH(K$7,GRID!$A$4:$A$15,0),MATCH(1,($U$2=GRID!$B$1:$U$1)*(КАЛЕНДАРЬ!I27=GRID!$B$3:$U$3),0))*(1-GRID!$H$34))</f>
        <v>57800</v>
      </c>
      <c r="L65" s="5" cm="1">
        <f t="array" ref="L65">IF($I$2="Открытый тариф",INDEX(GRID!$B$18:$U$29,MATCH(K$7,GRID!$A$18:$A$29,0),MATCH(1,($U$2=GRID!$B$1:$U$1)*(КАЛЕНДАРЬ!I27=GRID!$B$3:$U$3),0)),
INDEX(GRID!$B$18:$U$29,MATCH(K$7,GRID!$A$18:$A$29,0),MATCH(1,($U$2=GRID!$B$1:$U$1)*(КАЛЕНДАРЬ!I27=GRID!$B$3:$U$3),0))*(1-GRID!$H$34))</f>
        <v>62800</v>
      </c>
      <c r="M65" s="5" cm="1">
        <f t="array" ref="M65">IF($I$2="Открытый тариф",INDEX(GRID!$B$4:$U$15,MATCH(M$7,GRID!$A$4:$A$15,0),MATCH(1,($U$2=GRID!$B$1:$U$1)*(КАЛЕНДАРЬ!I27=GRID!$B$3:$U$3),0)),
INDEX(GRID!$B$4:$U$15,MATCH(M$7,GRID!$A$4:$A$15,0),MATCH(1,($U$2=GRID!$B$1:$U$1)*(КАЛЕНДАРЬ!I27=GRID!$B$3:$U$3),0))*(1-GRID!$H$34))</f>
        <v>79000</v>
      </c>
      <c r="N65" s="5" cm="1">
        <f t="array" ref="N65">IF($I$2="Открытый тариф",INDEX(GRID!$B$18:$U$29,MATCH(M$7,GRID!$A$18:$A$29,0),MATCH(1,($U$2=GRID!$B$1:$U$1)*(КАЛЕНДАРЬ!I27=GRID!$B$3:$U$3),0)),
INDEX(GRID!$B$18:$U$29,MATCH(M$7,GRID!$A$18:$A$29,0),MATCH(1,($U$2=GRID!$B$1:$U$1)*(КАЛЕНДАРЬ!I27=GRID!$B$3:$U$3),0))*(1-GRID!$H$34))</f>
        <v>84000</v>
      </c>
      <c r="O65" s="5" cm="1">
        <f t="array" ref="O65">IF($I$2="Открытый тариф",INDEX(GRID!$B$4:$U$15,MATCH(O$7,GRID!$A$4:$A$15,0),MATCH(1,($U$2=GRID!$B$1:$U$1)*(КАЛЕНДАРЬ!I27=GRID!$B$3:$U$3),0)),
INDEX(GRID!$B$4:$U$15,MATCH(O$7,GRID!$A$4:$A$15,0),MATCH(1,($U$2=GRID!$B$1:$U$1)*(КАЛЕНДАРЬ!I27=GRID!$B$3:$U$3),0))*(1-GRID!$H$34))</f>
        <v>114800</v>
      </c>
      <c r="P65" s="5" cm="1">
        <f t="array" ref="P65">IF($I$2="Открытый тариф",INDEX(GRID!$B$4:$U$15,MATCH(P$7,GRID!$A$4:$A$15,0),MATCH(1,($U$2=GRID!$B$1:$U$1)*(КАЛЕНДАРЬ!I27=GRID!$B$3:$U$3),0)),
INDEX(GRID!$B$4:$U$15,MATCH(P$7,GRID!$A$4:$A$15,0),MATCH(1,($U$2=GRID!$B$1:$U$1)*(КАЛЕНДАРЬ!I27=GRID!$B$3:$U$3),0))*(1-GRID!$H$34))</f>
        <v>158000</v>
      </c>
      <c r="Q65" s="5" cm="1">
        <f t="array" ref="Q65">IF($I$2="Открытый тариф",INDEX(GRID!$B$4:$U$15,MATCH(Q$7,GRID!$A$4:$A$15,0),MATCH(1,($U$2=GRID!$B$1:$U$1)*(КАЛЕНДАРЬ!I27=GRID!$B$3:$U$3),0)),
INDEX(GRID!$B$4:$U$15,MATCH(Q$7,GRID!$A$4:$A$15,0),MATCH(1,($U$2=GRID!$B$1:$U$1)*(КАЛЕНДАРЬ!I27=GRID!$B$3:$U$3),0))*(1-GRID!$H$34))</f>
        <v>185500</v>
      </c>
      <c r="R65" s="5" cm="1">
        <f t="array" ref="R65">IF($I$2="Открытый тариф",INDEX(GRID!$B$18:$U$29,MATCH(R$7,GRID!$A$18:$A$29,0),MATCH(1,($U$2=GRID!$B$1:$U$1)*(КАЛЕНДАРЬ!I27=GRID!$B$3:$U$3),0)),
INDEX(GRID!$B$18:$U$29,MATCH(R$7,GRID!$A$18:$A$29,0),MATCH(1,($U$2=GRID!$B$1:$U$1)*(КАЛЕНДАРЬ!I27=GRID!$B$3:$U$3),0))*(1-GRID!$H$34))</f>
        <v>211300</v>
      </c>
      <c r="S65" s="5" cm="1">
        <f t="array" ref="S65">IF($I$2="Открытый тариф",INDEX(GRID!$B$4:$U$15,MATCH(S$7,GRID!$A$4:$A$15,0),MATCH(1,($U$2=GRID!$B$1:$U$1)*(КАЛЕНДАРЬ!I27=GRID!$B$3:$U$3),0)),
INDEX(GRID!$B$4:$U$15,MATCH(S$7,GRID!$A$4:$A$15,0),MATCH(1,($U$2=GRID!$B$1:$U$1)*(КАЛЕНДАРЬ!I27=GRID!$B$3:$U$3),0))*(1-GRID!$H$34))</f>
        <v>533500</v>
      </c>
      <c r="T65" s="5" cm="1">
        <f t="array" ref="T65">IF($I$2="Открытый тариф",INDEX(GRID!$B$4:$U$15,MATCH(T$7,GRID!$A$4:$A$15,0),MATCH(1,($U$2=GRID!$B$1:$U$1)*(КАЛЕНДАРЬ!I27=GRID!$B$3:$U$3),0)),
INDEX(GRID!$B$4:$U$15,MATCH(T$7,GRID!$A$4:$A$15,0),MATCH(1,($U$2=GRID!$B$1:$U$1)*(КАЛЕНДАРЬ!I27=GRID!$B$3:$U$3),0))*(1-GRID!$H$34))</f>
        <v>651900</v>
      </c>
    </row>
    <row r="66" spans="1:20" hidden="1">
      <c r="A66" s="108" t="s">
        <v>13</v>
      </c>
      <c r="B66" s="109">
        <v>25</v>
      </c>
      <c r="C66" s="5" cm="1">
        <f t="array" ref="C66">IF($I$2="Открытый тариф",INDEX(GRID!$B$4:$U$15,MATCH(C$7,GRID!$A$4:$A$15,0),MATCH(1,($U$2=GRID!$B$1:$U$1)*(КАЛЕНДАРЬ!I28=GRID!$B$3:$U$3),0)),
INDEX(GRID!$B$4:$U$15,MATCH(C$7,GRID!$A$4:$A$15,0),MATCH(1,($U$2=GRID!$B$1:$U$1)*(КАЛЕНДАРЬ!I28=GRID!$B$3:$U$3),0))*(1-GRID!$H$34))</f>
        <v>33200</v>
      </c>
      <c r="D66" s="5" cm="1">
        <f t="array" ref="D66">IF($I$2="Открытый тариф",INDEX(GRID!$B$18:$U$29,MATCH(C$7,GRID!$A$18:$A$29,0),MATCH(1,($U$2=GRID!$B$1:$U$1)*(КАЛЕНДАРЬ!I28=GRID!$B$3:$U$3),0)),
INDEX(GRID!$B$18:$U$29,MATCH(C$7,GRID!$A$18:$A$29,0),MATCH(1,($U$2=GRID!$B$1:$U$1)*(КАЛЕНДАРЬ!I28=GRID!$B$3:$U$3),0))*(1-GRID!$H$34))</f>
        <v>38200</v>
      </c>
      <c r="E66" s="5" cm="1">
        <f t="array" ref="E66">IF($I$2="Открытый тариф",INDEX(GRID!$B$4:$U$15,MATCH(E$7,GRID!$A$4:$A$15,0),MATCH(1,($U$2=GRID!$B$1:$U$1)*(КАЛЕНДАРЬ!I28=GRID!$B$3:$U$3),0)),
INDEX(GRID!$B$4:$U$15,MATCH(E$7,GRID!$A$4:$A$15,0),MATCH(1,($U$2=GRID!$B$1:$U$1)*(КАЛЕНДАРЬ!I28=GRID!$B$3:$U$3),0))*(1-GRID!$H$34))</f>
        <v>39900</v>
      </c>
      <c r="F66" s="5" cm="1">
        <f t="array" ref="F66">IF($I$2="Открытый тариф",INDEX(GRID!$B$18:$U$29,MATCH(E$7,GRID!$A$18:$A$29,0),MATCH(1,($U$2=GRID!$B$1:$U$1)*(КАЛЕНДАРЬ!I28=GRID!$B$3:$U$3),0)),
INDEX(GRID!$B$18:$U$29,MATCH(E$7,GRID!$A$18:$A$29,0),MATCH(1,($U$2=GRID!$B$1:$U$1)*(КАЛЕНДАРЬ!I28=GRID!$B$3:$U$3),0))*(1-GRID!$H$34))</f>
        <v>44900</v>
      </c>
      <c r="G66" s="5" cm="1">
        <f t="array" ref="G66">IF($I$2="Открытый тариф",INDEX(GRID!$B$4:$U$15,MATCH(G$7,GRID!$A$4:$A$15,0),MATCH(1,($U$2=GRID!$B$1:$U$1)*(КАЛЕНДАРЬ!I28=GRID!$B$3:$U$3),0)),
INDEX(GRID!$B$4:$U$15,MATCH(G$7,GRID!$A$4:$A$15,0),MATCH(1,($U$2=GRID!$B$1:$U$1)*(КАЛЕНДАРЬ!I28=GRID!$B$3:$U$3),0))*(1-GRID!$H$34))</f>
        <v>46200</v>
      </c>
      <c r="H66" s="5" cm="1">
        <f t="array" ref="H66">IF($I$2="Открытый тариф",INDEX(GRID!$B$18:$U$29,MATCH(G$7,GRID!$A$18:$A$29,0),MATCH(1,($U$2=GRID!$B$1:$U$1)*(КАЛЕНДАРЬ!I28=GRID!$B$3:$U$3),0)),
INDEX(GRID!$B$18:$U$29,MATCH(G$7,GRID!$A$18:$A$29,0),MATCH(1,($U$2=GRID!$B$1:$U$1)*(КАЛЕНДАРЬ!I28=GRID!$B$3:$U$3),0))*(1-GRID!$H$34))</f>
        <v>51200</v>
      </c>
      <c r="I66" s="5" cm="1">
        <f t="array" ref="I66">IF($I$2="Открытый тариф",INDEX(GRID!$B$4:$U$15,MATCH(I$7,GRID!$A$4:$A$15,0),MATCH(1,($U$2=GRID!$B$1:$U$1)*(КАЛЕНДАРЬ!I28=GRID!$B$3:$U$3),0)),
INDEX(GRID!$B$4:$U$15,MATCH(I$7,GRID!$A$4:$A$15,0),MATCH(1,($U$2=GRID!$B$1:$U$1)*(КАЛЕНДАРЬ!I28=GRID!$B$3:$U$3),0))*(1-GRID!$H$34))</f>
        <v>51700</v>
      </c>
      <c r="J66" s="5" cm="1">
        <f t="array" ref="J66">IF($I$2="Открытый тариф",INDEX(GRID!$B$18:$U$29,MATCH(I$7,GRID!$A$18:$A$29,0),MATCH(1,($U$2=GRID!$B$1:$U$1)*(КАЛЕНДАРЬ!I28=GRID!$B$3:$U$3),0)),
INDEX(GRID!$B$18:$U$29,MATCH(I$7,GRID!$A$18:$A$29,0),MATCH(1,($U$2=GRID!$B$1:$U$1)*(КАЛЕНДАРЬ!I28=GRID!$B$3:$U$3),0))*(1-GRID!$H$34))</f>
        <v>56700</v>
      </c>
      <c r="K66" s="5" cm="1">
        <f t="array" ref="K66">IF($I$2="Открытый тариф",INDEX(GRID!$B$4:$U$15,MATCH(K$7,GRID!$A$4:$A$15,0),MATCH(1,($U$2=GRID!$B$1:$U$1)*(КАЛЕНДАРЬ!I28=GRID!$B$3:$U$3),0)),
INDEX(GRID!$B$4:$U$15,MATCH(K$7,GRID!$A$4:$A$15,0),MATCH(1,($U$2=GRID!$B$1:$U$1)*(КАЛЕНДАРЬ!I28=GRID!$B$3:$U$3),0))*(1-GRID!$H$34))</f>
        <v>57800</v>
      </c>
      <c r="L66" s="5" cm="1">
        <f t="array" ref="L66">IF($I$2="Открытый тариф",INDEX(GRID!$B$18:$U$29,MATCH(K$7,GRID!$A$18:$A$29,0),MATCH(1,($U$2=GRID!$B$1:$U$1)*(КАЛЕНДАРЬ!I28=GRID!$B$3:$U$3),0)),
INDEX(GRID!$B$18:$U$29,MATCH(K$7,GRID!$A$18:$A$29,0),MATCH(1,($U$2=GRID!$B$1:$U$1)*(КАЛЕНДАРЬ!I28=GRID!$B$3:$U$3),0))*(1-GRID!$H$34))</f>
        <v>62800</v>
      </c>
      <c r="M66" s="5" cm="1">
        <f t="array" ref="M66">IF($I$2="Открытый тариф",INDEX(GRID!$B$4:$U$15,MATCH(M$7,GRID!$A$4:$A$15,0),MATCH(1,($U$2=GRID!$B$1:$U$1)*(КАЛЕНДАРЬ!I28=GRID!$B$3:$U$3),0)),
INDEX(GRID!$B$4:$U$15,MATCH(M$7,GRID!$A$4:$A$15,0),MATCH(1,($U$2=GRID!$B$1:$U$1)*(КАЛЕНДАРЬ!I28=GRID!$B$3:$U$3),0))*(1-GRID!$H$34))</f>
        <v>79000</v>
      </c>
      <c r="N66" s="5" cm="1">
        <f t="array" ref="N66">IF($I$2="Открытый тариф",INDEX(GRID!$B$18:$U$29,MATCH(M$7,GRID!$A$18:$A$29,0),MATCH(1,($U$2=GRID!$B$1:$U$1)*(КАЛЕНДАРЬ!I28=GRID!$B$3:$U$3),0)),
INDEX(GRID!$B$18:$U$29,MATCH(M$7,GRID!$A$18:$A$29,0),MATCH(1,($U$2=GRID!$B$1:$U$1)*(КАЛЕНДАРЬ!I28=GRID!$B$3:$U$3),0))*(1-GRID!$H$34))</f>
        <v>84000</v>
      </c>
      <c r="O66" s="5" cm="1">
        <f t="array" ref="O66">IF($I$2="Открытый тариф",INDEX(GRID!$B$4:$U$15,MATCH(O$7,GRID!$A$4:$A$15,0),MATCH(1,($U$2=GRID!$B$1:$U$1)*(КАЛЕНДАРЬ!I28=GRID!$B$3:$U$3),0)),
INDEX(GRID!$B$4:$U$15,MATCH(O$7,GRID!$A$4:$A$15,0),MATCH(1,($U$2=GRID!$B$1:$U$1)*(КАЛЕНДАРЬ!I28=GRID!$B$3:$U$3),0))*(1-GRID!$H$34))</f>
        <v>114800</v>
      </c>
      <c r="P66" s="5" cm="1">
        <f t="array" ref="P66">IF($I$2="Открытый тариф",INDEX(GRID!$B$4:$U$15,MATCH(P$7,GRID!$A$4:$A$15,0),MATCH(1,($U$2=GRID!$B$1:$U$1)*(КАЛЕНДАРЬ!I28=GRID!$B$3:$U$3),0)),
INDEX(GRID!$B$4:$U$15,MATCH(P$7,GRID!$A$4:$A$15,0),MATCH(1,($U$2=GRID!$B$1:$U$1)*(КАЛЕНДАРЬ!I28=GRID!$B$3:$U$3),0))*(1-GRID!$H$34))</f>
        <v>158000</v>
      </c>
      <c r="Q66" s="5" cm="1">
        <f t="array" ref="Q66">IF($I$2="Открытый тариф",INDEX(GRID!$B$4:$U$15,MATCH(Q$7,GRID!$A$4:$A$15,0),MATCH(1,($U$2=GRID!$B$1:$U$1)*(КАЛЕНДАРЬ!I28=GRID!$B$3:$U$3),0)),
INDEX(GRID!$B$4:$U$15,MATCH(Q$7,GRID!$A$4:$A$15,0),MATCH(1,($U$2=GRID!$B$1:$U$1)*(КАЛЕНДАРЬ!I28=GRID!$B$3:$U$3),0))*(1-GRID!$H$34))</f>
        <v>185500</v>
      </c>
      <c r="R66" s="5" cm="1">
        <f t="array" ref="R66">IF($I$2="Открытый тариф",INDEX(GRID!$B$18:$U$29,MATCH(R$7,GRID!$A$18:$A$29,0),MATCH(1,($U$2=GRID!$B$1:$U$1)*(КАЛЕНДАРЬ!I28=GRID!$B$3:$U$3),0)),
INDEX(GRID!$B$18:$U$29,MATCH(R$7,GRID!$A$18:$A$29,0),MATCH(1,($U$2=GRID!$B$1:$U$1)*(КАЛЕНДАРЬ!I28=GRID!$B$3:$U$3),0))*(1-GRID!$H$34))</f>
        <v>211300</v>
      </c>
      <c r="S66" s="5" cm="1">
        <f t="array" ref="S66">IF($I$2="Открытый тариф",INDEX(GRID!$B$4:$U$15,MATCH(S$7,GRID!$A$4:$A$15,0),MATCH(1,($U$2=GRID!$B$1:$U$1)*(КАЛЕНДАРЬ!I28=GRID!$B$3:$U$3),0)),
INDEX(GRID!$B$4:$U$15,MATCH(S$7,GRID!$A$4:$A$15,0),MATCH(1,($U$2=GRID!$B$1:$U$1)*(КАЛЕНДАРЬ!I28=GRID!$B$3:$U$3),0))*(1-GRID!$H$34))</f>
        <v>533500</v>
      </c>
      <c r="T66" s="5" cm="1">
        <f t="array" ref="T66">IF($I$2="Открытый тариф",INDEX(GRID!$B$4:$U$15,MATCH(T$7,GRID!$A$4:$A$15,0),MATCH(1,($U$2=GRID!$B$1:$U$1)*(КАЛЕНДАРЬ!I28=GRID!$B$3:$U$3),0)),
INDEX(GRID!$B$4:$U$15,MATCH(T$7,GRID!$A$4:$A$15,0),MATCH(1,($U$2=GRID!$B$1:$U$1)*(КАЛЕНДАРЬ!I28=GRID!$B$3:$U$3),0))*(1-GRID!$H$34))</f>
        <v>651900</v>
      </c>
    </row>
    <row r="67" spans="1:20" hidden="1">
      <c r="A67" s="108" t="s">
        <v>14</v>
      </c>
      <c r="B67" s="109">
        <v>26</v>
      </c>
      <c r="C67" s="5" cm="1">
        <f t="array" ref="C67">IF($I$2="Открытый тариф",INDEX(GRID!$B$4:$U$15,MATCH(C$7,GRID!$A$4:$A$15,0),MATCH(1,($U$2=GRID!$B$1:$U$1)*(КАЛЕНДАРЬ!I29=GRID!$B$3:$U$3),0)),
INDEX(GRID!$B$4:$U$15,MATCH(C$7,GRID!$A$4:$A$15,0),MATCH(1,($U$2=GRID!$B$1:$U$1)*(КАЛЕНДАРЬ!I29=GRID!$B$3:$U$3),0))*(1-GRID!$H$34))</f>
        <v>33200</v>
      </c>
      <c r="D67" s="5" cm="1">
        <f t="array" ref="D67">IF($I$2="Открытый тариф",INDEX(GRID!$B$18:$U$29,MATCH(C$7,GRID!$A$18:$A$29,0),MATCH(1,($U$2=GRID!$B$1:$U$1)*(КАЛЕНДАРЬ!I29=GRID!$B$3:$U$3),0)),
INDEX(GRID!$B$18:$U$29,MATCH(C$7,GRID!$A$18:$A$29,0),MATCH(1,($U$2=GRID!$B$1:$U$1)*(КАЛЕНДАРЬ!I29=GRID!$B$3:$U$3),0))*(1-GRID!$H$34))</f>
        <v>38200</v>
      </c>
      <c r="E67" s="5" cm="1">
        <f t="array" ref="E67">IF($I$2="Открытый тариф",INDEX(GRID!$B$4:$U$15,MATCH(E$7,GRID!$A$4:$A$15,0),MATCH(1,($U$2=GRID!$B$1:$U$1)*(КАЛЕНДАРЬ!I29=GRID!$B$3:$U$3),0)),
INDEX(GRID!$B$4:$U$15,MATCH(E$7,GRID!$A$4:$A$15,0),MATCH(1,($U$2=GRID!$B$1:$U$1)*(КАЛЕНДАРЬ!I29=GRID!$B$3:$U$3),0))*(1-GRID!$H$34))</f>
        <v>39900</v>
      </c>
      <c r="F67" s="5" cm="1">
        <f t="array" ref="F67">IF($I$2="Открытый тариф",INDEX(GRID!$B$18:$U$29,MATCH(E$7,GRID!$A$18:$A$29,0),MATCH(1,($U$2=GRID!$B$1:$U$1)*(КАЛЕНДАРЬ!I29=GRID!$B$3:$U$3),0)),
INDEX(GRID!$B$18:$U$29,MATCH(E$7,GRID!$A$18:$A$29,0),MATCH(1,($U$2=GRID!$B$1:$U$1)*(КАЛЕНДАРЬ!I29=GRID!$B$3:$U$3),0))*(1-GRID!$H$34))</f>
        <v>44900</v>
      </c>
      <c r="G67" s="5" cm="1">
        <f t="array" ref="G67">IF($I$2="Открытый тариф",INDEX(GRID!$B$4:$U$15,MATCH(G$7,GRID!$A$4:$A$15,0),MATCH(1,($U$2=GRID!$B$1:$U$1)*(КАЛЕНДАРЬ!I29=GRID!$B$3:$U$3),0)),
INDEX(GRID!$B$4:$U$15,MATCH(G$7,GRID!$A$4:$A$15,0),MATCH(1,($U$2=GRID!$B$1:$U$1)*(КАЛЕНДАРЬ!I29=GRID!$B$3:$U$3),0))*(1-GRID!$H$34))</f>
        <v>46200</v>
      </c>
      <c r="H67" s="5" cm="1">
        <f t="array" ref="H67">IF($I$2="Открытый тариф",INDEX(GRID!$B$18:$U$29,MATCH(G$7,GRID!$A$18:$A$29,0),MATCH(1,($U$2=GRID!$B$1:$U$1)*(КАЛЕНДАРЬ!I29=GRID!$B$3:$U$3),0)),
INDEX(GRID!$B$18:$U$29,MATCH(G$7,GRID!$A$18:$A$29,0),MATCH(1,($U$2=GRID!$B$1:$U$1)*(КАЛЕНДАРЬ!I29=GRID!$B$3:$U$3),0))*(1-GRID!$H$34))</f>
        <v>51200</v>
      </c>
      <c r="I67" s="5" cm="1">
        <f t="array" ref="I67">IF($I$2="Открытый тариф",INDEX(GRID!$B$4:$U$15,MATCH(I$7,GRID!$A$4:$A$15,0),MATCH(1,($U$2=GRID!$B$1:$U$1)*(КАЛЕНДАРЬ!I29=GRID!$B$3:$U$3),0)),
INDEX(GRID!$B$4:$U$15,MATCH(I$7,GRID!$A$4:$A$15,0),MATCH(1,($U$2=GRID!$B$1:$U$1)*(КАЛЕНДАРЬ!I29=GRID!$B$3:$U$3),0))*(1-GRID!$H$34))</f>
        <v>51700</v>
      </c>
      <c r="J67" s="5" cm="1">
        <f t="array" ref="J67">IF($I$2="Открытый тариф",INDEX(GRID!$B$18:$U$29,MATCH(I$7,GRID!$A$18:$A$29,0),MATCH(1,($U$2=GRID!$B$1:$U$1)*(КАЛЕНДАРЬ!I29=GRID!$B$3:$U$3),0)),
INDEX(GRID!$B$18:$U$29,MATCH(I$7,GRID!$A$18:$A$29,0),MATCH(1,($U$2=GRID!$B$1:$U$1)*(КАЛЕНДАРЬ!I29=GRID!$B$3:$U$3),0))*(1-GRID!$H$34))</f>
        <v>56700</v>
      </c>
      <c r="K67" s="5" cm="1">
        <f t="array" ref="K67">IF($I$2="Открытый тариф",INDEX(GRID!$B$4:$U$15,MATCH(K$7,GRID!$A$4:$A$15,0),MATCH(1,($U$2=GRID!$B$1:$U$1)*(КАЛЕНДАРЬ!I29=GRID!$B$3:$U$3),0)),
INDEX(GRID!$B$4:$U$15,MATCH(K$7,GRID!$A$4:$A$15,0),MATCH(1,($U$2=GRID!$B$1:$U$1)*(КАЛЕНДАРЬ!I29=GRID!$B$3:$U$3),0))*(1-GRID!$H$34))</f>
        <v>57800</v>
      </c>
      <c r="L67" s="5" cm="1">
        <f t="array" ref="L67">IF($I$2="Открытый тариф",INDEX(GRID!$B$18:$U$29,MATCH(K$7,GRID!$A$18:$A$29,0),MATCH(1,($U$2=GRID!$B$1:$U$1)*(КАЛЕНДАРЬ!I29=GRID!$B$3:$U$3),0)),
INDEX(GRID!$B$18:$U$29,MATCH(K$7,GRID!$A$18:$A$29,0),MATCH(1,($U$2=GRID!$B$1:$U$1)*(КАЛЕНДАРЬ!I29=GRID!$B$3:$U$3),0))*(1-GRID!$H$34))</f>
        <v>62800</v>
      </c>
      <c r="M67" s="5" cm="1">
        <f t="array" ref="M67">IF($I$2="Открытый тариф",INDEX(GRID!$B$4:$U$15,MATCH(M$7,GRID!$A$4:$A$15,0),MATCH(1,($U$2=GRID!$B$1:$U$1)*(КАЛЕНДАРЬ!I29=GRID!$B$3:$U$3),0)),
INDEX(GRID!$B$4:$U$15,MATCH(M$7,GRID!$A$4:$A$15,0),MATCH(1,($U$2=GRID!$B$1:$U$1)*(КАЛЕНДАРЬ!I29=GRID!$B$3:$U$3),0))*(1-GRID!$H$34))</f>
        <v>79000</v>
      </c>
      <c r="N67" s="5" cm="1">
        <f t="array" ref="N67">IF($I$2="Открытый тариф",INDEX(GRID!$B$18:$U$29,MATCH(M$7,GRID!$A$18:$A$29,0),MATCH(1,($U$2=GRID!$B$1:$U$1)*(КАЛЕНДАРЬ!I29=GRID!$B$3:$U$3),0)),
INDEX(GRID!$B$18:$U$29,MATCH(M$7,GRID!$A$18:$A$29,0),MATCH(1,($U$2=GRID!$B$1:$U$1)*(КАЛЕНДАРЬ!I29=GRID!$B$3:$U$3),0))*(1-GRID!$H$34))</f>
        <v>84000</v>
      </c>
      <c r="O67" s="5" cm="1">
        <f t="array" ref="O67">IF($I$2="Открытый тариф",INDEX(GRID!$B$4:$U$15,MATCH(O$7,GRID!$A$4:$A$15,0),MATCH(1,($U$2=GRID!$B$1:$U$1)*(КАЛЕНДАРЬ!I29=GRID!$B$3:$U$3),0)),
INDEX(GRID!$B$4:$U$15,MATCH(O$7,GRID!$A$4:$A$15,0),MATCH(1,($U$2=GRID!$B$1:$U$1)*(КАЛЕНДАРЬ!I29=GRID!$B$3:$U$3),0))*(1-GRID!$H$34))</f>
        <v>114800</v>
      </c>
      <c r="P67" s="5" cm="1">
        <f t="array" ref="P67">IF($I$2="Открытый тариф",INDEX(GRID!$B$4:$U$15,MATCH(P$7,GRID!$A$4:$A$15,0),MATCH(1,($U$2=GRID!$B$1:$U$1)*(КАЛЕНДАРЬ!I29=GRID!$B$3:$U$3),0)),
INDEX(GRID!$B$4:$U$15,MATCH(P$7,GRID!$A$4:$A$15,0),MATCH(1,($U$2=GRID!$B$1:$U$1)*(КАЛЕНДАРЬ!I29=GRID!$B$3:$U$3),0))*(1-GRID!$H$34))</f>
        <v>158000</v>
      </c>
      <c r="Q67" s="5" cm="1">
        <f t="array" ref="Q67">IF($I$2="Открытый тариф",INDEX(GRID!$B$4:$U$15,MATCH(Q$7,GRID!$A$4:$A$15,0),MATCH(1,($U$2=GRID!$B$1:$U$1)*(КАЛЕНДАРЬ!I29=GRID!$B$3:$U$3),0)),
INDEX(GRID!$B$4:$U$15,MATCH(Q$7,GRID!$A$4:$A$15,0),MATCH(1,($U$2=GRID!$B$1:$U$1)*(КАЛЕНДАРЬ!I29=GRID!$B$3:$U$3),0))*(1-GRID!$H$34))</f>
        <v>185500</v>
      </c>
      <c r="R67" s="5" cm="1">
        <f t="array" ref="R67">IF($I$2="Открытый тариф",INDEX(GRID!$B$18:$U$29,MATCH(R$7,GRID!$A$18:$A$29,0),MATCH(1,($U$2=GRID!$B$1:$U$1)*(КАЛЕНДАРЬ!I29=GRID!$B$3:$U$3),0)),
INDEX(GRID!$B$18:$U$29,MATCH(R$7,GRID!$A$18:$A$29,0),MATCH(1,($U$2=GRID!$B$1:$U$1)*(КАЛЕНДАРЬ!I29=GRID!$B$3:$U$3),0))*(1-GRID!$H$34))</f>
        <v>211300</v>
      </c>
      <c r="S67" s="5" cm="1">
        <f t="array" ref="S67">IF($I$2="Открытый тариф",INDEX(GRID!$B$4:$U$15,MATCH(S$7,GRID!$A$4:$A$15,0),MATCH(1,($U$2=GRID!$B$1:$U$1)*(КАЛЕНДАРЬ!I29=GRID!$B$3:$U$3),0)),
INDEX(GRID!$B$4:$U$15,MATCH(S$7,GRID!$A$4:$A$15,0),MATCH(1,($U$2=GRID!$B$1:$U$1)*(КАЛЕНДАРЬ!I29=GRID!$B$3:$U$3),0))*(1-GRID!$H$34))</f>
        <v>533500</v>
      </c>
      <c r="T67" s="5" cm="1">
        <f t="array" ref="T67">IF($I$2="Открытый тариф",INDEX(GRID!$B$4:$U$15,MATCH(T$7,GRID!$A$4:$A$15,0),MATCH(1,($U$2=GRID!$B$1:$U$1)*(КАЛЕНДАРЬ!I29=GRID!$B$3:$U$3),0)),
INDEX(GRID!$B$4:$U$15,MATCH(T$7,GRID!$A$4:$A$15,0),MATCH(1,($U$2=GRID!$B$1:$U$1)*(КАЛЕНДАРЬ!I29=GRID!$B$3:$U$3),0))*(1-GRID!$H$34))</f>
        <v>651900</v>
      </c>
    </row>
    <row r="68" spans="1:20" hidden="1">
      <c r="A68" s="108" t="s">
        <v>15</v>
      </c>
      <c r="B68" s="109">
        <v>27</v>
      </c>
      <c r="C68" s="5" cm="1">
        <f t="array" ref="C68">IF($I$2="Открытый тариф",INDEX(GRID!$B$4:$U$15,MATCH(C$7,GRID!$A$4:$A$15,0),MATCH(1,($U$2=GRID!$B$1:$U$1)*(КАЛЕНДАРЬ!I30=GRID!$B$3:$U$3),0)),
INDEX(GRID!$B$4:$U$15,MATCH(C$7,GRID!$A$4:$A$15,0),MATCH(1,($U$2=GRID!$B$1:$U$1)*(КАЛЕНДАРЬ!I30=GRID!$B$3:$U$3),0))*(1-GRID!$H$34))</f>
        <v>33200</v>
      </c>
      <c r="D68" s="5" cm="1">
        <f t="array" ref="D68">IF($I$2="Открытый тариф",INDEX(GRID!$B$18:$U$29,MATCH(C$7,GRID!$A$18:$A$29,0),MATCH(1,($U$2=GRID!$B$1:$U$1)*(КАЛЕНДАРЬ!I30=GRID!$B$3:$U$3),0)),
INDEX(GRID!$B$18:$U$29,MATCH(C$7,GRID!$A$18:$A$29,0),MATCH(1,($U$2=GRID!$B$1:$U$1)*(КАЛЕНДАРЬ!I30=GRID!$B$3:$U$3),0))*(1-GRID!$H$34))</f>
        <v>38200</v>
      </c>
      <c r="E68" s="5" cm="1">
        <f t="array" ref="E68">IF($I$2="Открытый тариф",INDEX(GRID!$B$4:$U$15,MATCH(E$7,GRID!$A$4:$A$15,0),MATCH(1,($U$2=GRID!$B$1:$U$1)*(КАЛЕНДАРЬ!I30=GRID!$B$3:$U$3),0)),
INDEX(GRID!$B$4:$U$15,MATCH(E$7,GRID!$A$4:$A$15,0),MATCH(1,($U$2=GRID!$B$1:$U$1)*(КАЛЕНДАРЬ!I30=GRID!$B$3:$U$3),0))*(1-GRID!$H$34))</f>
        <v>39900</v>
      </c>
      <c r="F68" s="5" cm="1">
        <f t="array" ref="F68">IF($I$2="Открытый тариф",INDEX(GRID!$B$18:$U$29,MATCH(E$7,GRID!$A$18:$A$29,0),MATCH(1,($U$2=GRID!$B$1:$U$1)*(КАЛЕНДАРЬ!I30=GRID!$B$3:$U$3),0)),
INDEX(GRID!$B$18:$U$29,MATCH(E$7,GRID!$A$18:$A$29,0),MATCH(1,($U$2=GRID!$B$1:$U$1)*(КАЛЕНДАРЬ!I30=GRID!$B$3:$U$3),0))*(1-GRID!$H$34))</f>
        <v>44900</v>
      </c>
      <c r="G68" s="5" cm="1">
        <f t="array" ref="G68">IF($I$2="Открытый тариф",INDEX(GRID!$B$4:$U$15,MATCH(G$7,GRID!$A$4:$A$15,0),MATCH(1,($U$2=GRID!$B$1:$U$1)*(КАЛЕНДАРЬ!I30=GRID!$B$3:$U$3),0)),
INDEX(GRID!$B$4:$U$15,MATCH(G$7,GRID!$A$4:$A$15,0),MATCH(1,($U$2=GRID!$B$1:$U$1)*(КАЛЕНДАРЬ!I30=GRID!$B$3:$U$3),0))*(1-GRID!$H$34))</f>
        <v>46200</v>
      </c>
      <c r="H68" s="5" cm="1">
        <f t="array" ref="H68">IF($I$2="Открытый тариф",INDEX(GRID!$B$18:$U$29,MATCH(G$7,GRID!$A$18:$A$29,0),MATCH(1,($U$2=GRID!$B$1:$U$1)*(КАЛЕНДАРЬ!I30=GRID!$B$3:$U$3),0)),
INDEX(GRID!$B$18:$U$29,MATCH(G$7,GRID!$A$18:$A$29,0),MATCH(1,($U$2=GRID!$B$1:$U$1)*(КАЛЕНДАРЬ!I30=GRID!$B$3:$U$3),0))*(1-GRID!$H$34))</f>
        <v>51200</v>
      </c>
      <c r="I68" s="5" cm="1">
        <f t="array" ref="I68">IF($I$2="Открытый тариф",INDEX(GRID!$B$4:$U$15,MATCH(I$7,GRID!$A$4:$A$15,0),MATCH(1,($U$2=GRID!$B$1:$U$1)*(КАЛЕНДАРЬ!I30=GRID!$B$3:$U$3),0)),
INDEX(GRID!$B$4:$U$15,MATCH(I$7,GRID!$A$4:$A$15,0),MATCH(1,($U$2=GRID!$B$1:$U$1)*(КАЛЕНДАРЬ!I30=GRID!$B$3:$U$3),0))*(1-GRID!$H$34))</f>
        <v>51700</v>
      </c>
      <c r="J68" s="5" cm="1">
        <f t="array" ref="J68">IF($I$2="Открытый тариф",INDEX(GRID!$B$18:$U$29,MATCH(I$7,GRID!$A$18:$A$29,0),MATCH(1,($U$2=GRID!$B$1:$U$1)*(КАЛЕНДАРЬ!I30=GRID!$B$3:$U$3),0)),
INDEX(GRID!$B$18:$U$29,MATCH(I$7,GRID!$A$18:$A$29,0),MATCH(1,($U$2=GRID!$B$1:$U$1)*(КАЛЕНДАРЬ!I30=GRID!$B$3:$U$3),0))*(1-GRID!$H$34))</f>
        <v>56700</v>
      </c>
      <c r="K68" s="5" cm="1">
        <f t="array" ref="K68">IF($I$2="Открытый тариф",INDEX(GRID!$B$4:$U$15,MATCH(K$7,GRID!$A$4:$A$15,0),MATCH(1,($U$2=GRID!$B$1:$U$1)*(КАЛЕНДАРЬ!I30=GRID!$B$3:$U$3),0)),
INDEX(GRID!$B$4:$U$15,MATCH(K$7,GRID!$A$4:$A$15,0),MATCH(1,($U$2=GRID!$B$1:$U$1)*(КАЛЕНДАРЬ!I30=GRID!$B$3:$U$3),0))*(1-GRID!$H$34))</f>
        <v>57800</v>
      </c>
      <c r="L68" s="5" cm="1">
        <f t="array" ref="L68">IF($I$2="Открытый тариф",INDEX(GRID!$B$18:$U$29,MATCH(K$7,GRID!$A$18:$A$29,0),MATCH(1,($U$2=GRID!$B$1:$U$1)*(КАЛЕНДАРЬ!I30=GRID!$B$3:$U$3),0)),
INDEX(GRID!$B$18:$U$29,MATCH(K$7,GRID!$A$18:$A$29,0),MATCH(1,($U$2=GRID!$B$1:$U$1)*(КАЛЕНДАРЬ!I30=GRID!$B$3:$U$3),0))*(1-GRID!$H$34))</f>
        <v>62800</v>
      </c>
      <c r="M68" s="5" cm="1">
        <f t="array" ref="M68">IF($I$2="Открытый тариф",INDEX(GRID!$B$4:$U$15,MATCH(M$7,GRID!$A$4:$A$15,0),MATCH(1,($U$2=GRID!$B$1:$U$1)*(КАЛЕНДАРЬ!I30=GRID!$B$3:$U$3),0)),
INDEX(GRID!$B$4:$U$15,MATCH(M$7,GRID!$A$4:$A$15,0),MATCH(1,($U$2=GRID!$B$1:$U$1)*(КАЛЕНДАРЬ!I30=GRID!$B$3:$U$3),0))*(1-GRID!$H$34))</f>
        <v>79000</v>
      </c>
      <c r="N68" s="5" cm="1">
        <f t="array" ref="N68">IF($I$2="Открытый тариф",INDEX(GRID!$B$18:$U$29,MATCH(M$7,GRID!$A$18:$A$29,0),MATCH(1,($U$2=GRID!$B$1:$U$1)*(КАЛЕНДАРЬ!I30=GRID!$B$3:$U$3),0)),
INDEX(GRID!$B$18:$U$29,MATCH(M$7,GRID!$A$18:$A$29,0),MATCH(1,($U$2=GRID!$B$1:$U$1)*(КАЛЕНДАРЬ!I30=GRID!$B$3:$U$3),0))*(1-GRID!$H$34))</f>
        <v>84000</v>
      </c>
      <c r="O68" s="5" cm="1">
        <f t="array" ref="O68">IF($I$2="Открытый тариф",INDEX(GRID!$B$4:$U$15,MATCH(O$7,GRID!$A$4:$A$15,0),MATCH(1,($U$2=GRID!$B$1:$U$1)*(КАЛЕНДАРЬ!I30=GRID!$B$3:$U$3),0)),
INDEX(GRID!$B$4:$U$15,MATCH(O$7,GRID!$A$4:$A$15,0),MATCH(1,($U$2=GRID!$B$1:$U$1)*(КАЛЕНДАРЬ!I30=GRID!$B$3:$U$3),0))*(1-GRID!$H$34))</f>
        <v>114800</v>
      </c>
      <c r="P68" s="5" cm="1">
        <f t="array" ref="P68">IF($I$2="Открытый тариф",INDEX(GRID!$B$4:$U$15,MATCH(P$7,GRID!$A$4:$A$15,0),MATCH(1,($U$2=GRID!$B$1:$U$1)*(КАЛЕНДАРЬ!I30=GRID!$B$3:$U$3),0)),
INDEX(GRID!$B$4:$U$15,MATCH(P$7,GRID!$A$4:$A$15,0),MATCH(1,($U$2=GRID!$B$1:$U$1)*(КАЛЕНДАРЬ!I30=GRID!$B$3:$U$3),0))*(1-GRID!$H$34))</f>
        <v>158000</v>
      </c>
      <c r="Q68" s="5" cm="1">
        <f t="array" ref="Q68">IF($I$2="Открытый тариф",INDEX(GRID!$B$4:$U$15,MATCH(Q$7,GRID!$A$4:$A$15,0),MATCH(1,($U$2=GRID!$B$1:$U$1)*(КАЛЕНДАРЬ!I30=GRID!$B$3:$U$3),0)),
INDEX(GRID!$B$4:$U$15,MATCH(Q$7,GRID!$A$4:$A$15,0),MATCH(1,($U$2=GRID!$B$1:$U$1)*(КАЛЕНДАРЬ!I30=GRID!$B$3:$U$3),0))*(1-GRID!$H$34))</f>
        <v>185500</v>
      </c>
      <c r="R68" s="5" cm="1">
        <f t="array" ref="R68">IF($I$2="Открытый тариф",INDEX(GRID!$B$18:$U$29,MATCH(R$7,GRID!$A$18:$A$29,0),MATCH(1,($U$2=GRID!$B$1:$U$1)*(КАЛЕНДАРЬ!I30=GRID!$B$3:$U$3),0)),
INDEX(GRID!$B$18:$U$29,MATCH(R$7,GRID!$A$18:$A$29,0),MATCH(1,($U$2=GRID!$B$1:$U$1)*(КАЛЕНДАРЬ!I30=GRID!$B$3:$U$3),0))*(1-GRID!$H$34))</f>
        <v>211300</v>
      </c>
      <c r="S68" s="5" cm="1">
        <f t="array" ref="S68">IF($I$2="Открытый тариф",INDEX(GRID!$B$4:$U$15,MATCH(S$7,GRID!$A$4:$A$15,0),MATCH(1,($U$2=GRID!$B$1:$U$1)*(КАЛЕНДАРЬ!I30=GRID!$B$3:$U$3),0)),
INDEX(GRID!$B$4:$U$15,MATCH(S$7,GRID!$A$4:$A$15,0),MATCH(1,($U$2=GRID!$B$1:$U$1)*(КАЛЕНДАРЬ!I30=GRID!$B$3:$U$3),0))*(1-GRID!$H$34))</f>
        <v>533500</v>
      </c>
      <c r="T68" s="5" cm="1">
        <f t="array" ref="T68">IF($I$2="Открытый тариф",INDEX(GRID!$B$4:$U$15,MATCH(T$7,GRID!$A$4:$A$15,0),MATCH(1,($U$2=GRID!$B$1:$U$1)*(КАЛЕНДАРЬ!I30=GRID!$B$3:$U$3),0)),
INDEX(GRID!$B$4:$U$15,MATCH(T$7,GRID!$A$4:$A$15,0),MATCH(1,($U$2=GRID!$B$1:$U$1)*(КАЛЕНДАРЬ!I30=GRID!$B$3:$U$3),0))*(1-GRID!$H$34))</f>
        <v>651900</v>
      </c>
    </row>
    <row r="69" spans="1:20" hidden="1">
      <c r="A69" s="108" t="s">
        <v>16</v>
      </c>
      <c r="B69" s="109">
        <v>28</v>
      </c>
      <c r="C69" s="5" cm="1">
        <f t="array" ref="C69">IF($I$2="Открытый тариф",INDEX(GRID!$B$4:$U$15,MATCH(C$7,GRID!$A$4:$A$15,0),MATCH(1,($U$2=GRID!$B$1:$U$1)*(КАЛЕНДАРЬ!I31=GRID!$B$3:$U$3),0)),
INDEX(GRID!$B$4:$U$15,MATCH(C$7,GRID!$A$4:$A$15,0),MATCH(1,($U$2=GRID!$B$1:$U$1)*(КАЛЕНДАРЬ!I31=GRID!$B$3:$U$3),0))*(1-GRID!$H$34))</f>
        <v>36500</v>
      </c>
      <c r="D69" s="5" cm="1">
        <f t="array" ref="D69">IF($I$2="Открытый тариф",INDEX(GRID!$B$18:$U$29,MATCH(C$7,GRID!$A$18:$A$29,0),MATCH(1,($U$2=GRID!$B$1:$U$1)*(КАЛЕНДАРЬ!I31=GRID!$B$3:$U$3),0)),
INDEX(GRID!$B$18:$U$29,MATCH(C$7,GRID!$A$18:$A$29,0),MATCH(1,($U$2=GRID!$B$1:$U$1)*(КАЛЕНДАРЬ!I31=GRID!$B$3:$U$3),0))*(1-GRID!$H$34))</f>
        <v>41500</v>
      </c>
      <c r="E69" s="5" cm="1">
        <f t="array" ref="E69">IF($I$2="Открытый тариф",INDEX(GRID!$B$4:$U$15,MATCH(E$7,GRID!$A$4:$A$15,0),MATCH(1,($U$2=GRID!$B$1:$U$1)*(КАЛЕНДАРЬ!I31=GRID!$B$3:$U$3),0)),
INDEX(GRID!$B$4:$U$15,MATCH(E$7,GRID!$A$4:$A$15,0),MATCH(1,($U$2=GRID!$B$1:$U$1)*(КАЛЕНДАРЬ!I31=GRID!$B$3:$U$3),0))*(1-GRID!$H$34))</f>
        <v>43700</v>
      </c>
      <c r="F69" s="5" cm="1">
        <f t="array" ref="F69">IF($I$2="Открытый тариф",INDEX(GRID!$B$18:$U$29,MATCH(E$7,GRID!$A$18:$A$29,0),MATCH(1,($U$2=GRID!$B$1:$U$1)*(КАЛЕНДАРЬ!I31=GRID!$B$3:$U$3),0)),
INDEX(GRID!$B$18:$U$29,MATCH(E$7,GRID!$A$18:$A$29,0),MATCH(1,($U$2=GRID!$B$1:$U$1)*(КАЛЕНДАРЬ!I31=GRID!$B$3:$U$3),0))*(1-GRID!$H$34))</f>
        <v>48700</v>
      </c>
      <c r="G69" s="5" cm="1">
        <f t="array" ref="G69">IF($I$2="Открытый тариф",INDEX(GRID!$B$4:$U$15,MATCH(G$7,GRID!$A$4:$A$15,0),MATCH(1,($U$2=GRID!$B$1:$U$1)*(КАЛЕНДАРЬ!I31=GRID!$B$3:$U$3),0)),
INDEX(GRID!$B$4:$U$15,MATCH(G$7,GRID!$A$4:$A$15,0),MATCH(1,($U$2=GRID!$B$1:$U$1)*(КАЛЕНДАРЬ!I31=GRID!$B$3:$U$3),0))*(1-GRID!$H$34))</f>
        <v>50200</v>
      </c>
      <c r="H69" s="5" cm="1">
        <f t="array" ref="H69">IF($I$2="Открытый тариф",INDEX(GRID!$B$18:$U$29,MATCH(G$7,GRID!$A$18:$A$29,0),MATCH(1,($U$2=GRID!$B$1:$U$1)*(КАЛЕНДАРЬ!I31=GRID!$B$3:$U$3),0)),
INDEX(GRID!$B$18:$U$29,MATCH(G$7,GRID!$A$18:$A$29,0),MATCH(1,($U$2=GRID!$B$1:$U$1)*(КАЛЕНДАРЬ!I31=GRID!$B$3:$U$3),0))*(1-GRID!$H$34))</f>
        <v>55200</v>
      </c>
      <c r="I69" s="5" cm="1">
        <f t="array" ref="I69">IF($I$2="Открытый тариф",INDEX(GRID!$B$4:$U$15,MATCH(I$7,GRID!$A$4:$A$15,0),MATCH(1,($U$2=GRID!$B$1:$U$1)*(КАЛЕНДАРЬ!I31=GRID!$B$3:$U$3),0)),
INDEX(GRID!$B$4:$U$15,MATCH(I$7,GRID!$A$4:$A$15,0),MATCH(1,($U$2=GRID!$B$1:$U$1)*(КАЛЕНДАРЬ!I31=GRID!$B$3:$U$3),0))*(1-GRID!$H$34))</f>
        <v>56200</v>
      </c>
      <c r="J69" s="5" cm="1">
        <f t="array" ref="J69">IF($I$2="Открытый тариф",INDEX(GRID!$B$18:$U$29,MATCH(I$7,GRID!$A$18:$A$29,0),MATCH(1,($U$2=GRID!$B$1:$U$1)*(КАЛЕНДАРЬ!I31=GRID!$B$3:$U$3),0)),
INDEX(GRID!$B$18:$U$29,MATCH(I$7,GRID!$A$18:$A$29,0),MATCH(1,($U$2=GRID!$B$1:$U$1)*(КАЛЕНДАРЬ!I31=GRID!$B$3:$U$3),0))*(1-GRID!$H$34))</f>
        <v>61200</v>
      </c>
      <c r="K69" s="5" cm="1">
        <f t="array" ref="K69">IF($I$2="Открытый тариф",INDEX(GRID!$B$4:$U$15,MATCH(K$7,GRID!$A$4:$A$15,0),MATCH(1,($U$2=GRID!$B$1:$U$1)*(КАЛЕНДАРЬ!I31=GRID!$B$3:$U$3),0)),
INDEX(GRID!$B$4:$U$15,MATCH(K$7,GRID!$A$4:$A$15,0),MATCH(1,($U$2=GRID!$B$1:$U$1)*(КАЛЕНДАРЬ!I31=GRID!$B$3:$U$3),0))*(1-GRID!$H$34))</f>
        <v>62500</v>
      </c>
      <c r="L69" s="5" cm="1">
        <f t="array" ref="L69">IF($I$2="Открытый тариф",INDEX(GRID!$B$18:$U$29,MATCH(K$7,GRID!$A$18:$A$29,0),MATCH(1,($U$2=GRID!$B$1:$U$1)*(КАЛЕНДАРЬ!I31=GRID!$B$3:$U$3),0)),
INDEX(GRID!$B$18:$U$29,MATCH(K$7,GRID!$A$18:$A$29,0),MATCH(1,($U$2=GRID!$B$1:$U$1)*(КАЛЕНДАРЬ!I31=GRID!$B$3:$U$3),0))*(1-GRID!$H$34))</f>
        <v>67500</v>
      </c>
      <c r="M69" s="5" cm="1">
        <f t="array" ref="M69">IF($I$2="Открытый тариф",INDEX(GRID!$B$4:$U$15,MATCH(M$7,GRID!$A$4:$A$15,0),MATCH(1,($U$2=GRID!$B$1:$U$1)*(КАЛЕНДАРЬ!I31=GRID!$B$3:$U$3),0)),
INDEX(GRID!$B$4:$U$15,MATCH(M$7,GRID!$A$4:$A$15,0),MATCH(1,($U$2=GRID!$B$1:$U$1)*(КАЛЕНДАРЬ!I31=GRID!$B$3:$U$3),0))*(1-GRID!$H$34))</f>
        <v>84300</v>
      </c>
      <c r="N69" s="5" cm="1">
        <f t="array" ref="N69">IF($I$2="Открытый тариф",INDEX(GRID!$B$18:$U$29,MATCH(M$7,GRID!$A$18:$A$29,0),MATCH(1,($U$2=GRID!$B$1:$U$1)*(КАЛЕНДАРЬ!I31=GRID!$B$3:$U$3),0)),
INDEX(GRID!$B$18:$U$29,MATCH(M$7,GRID!$A$18:$A$29,0),MATCH(1,($U$2=GRID!$B$1:$U$1)*(КАЛЕНДАРЬ!I31=GRID!$B$3:$U$3),0))*(1-GRID!$H$34))</f>
        <v>89300</v>
      </c>
      <c r="O69" s="5" cm="1">
        <f t="array" ref="O69">IF($I$2="Открытый тариф",INDEX(GRID!$B$4:$U$15,MATCH(O$7,GRID!$A$4:$A$15,0),MATCH(1,($U$2=GRID!$B$1:$U$1)*(КАЛЕНДАРЬ!I31=GRID!$B$3:$U$3),0)),
INDEX(GRID!$B$4:$U$15,MATCH(O$7,GRID!$A$4:$A$15,0),MATCH(1,($U$2=GRID!$B$1:$U$1)*(КАЛЕНДАРЬ!I31=GRID!$B$3:$U$3),0))*(1-GRID!$H$34))</f>
        <v>121100</v>
      </c>
      <c r="P69" s="5" cm="1">
        <f t="array" ref="P69">IF($I$2="Открытый тариф",INDEX(GRID!$B$4:$U$15,MATCH(P$7,GRID!$A$4:$A$15,0),MATCH(1,($U$2=GRID!$B$1:$U$1)*(КАЛЕНДАРЬ!I31=GRID!$B$3:$U$3),0)),
INDEX(GRID!$B$4:$U$15,MATCH(P$7,GRID!$A$4:$A$15,0),MATCH(1,($U$2=GRID!$B$1:$U$1)*(КАЛЕНДАРЬ!I31=GRID!$B$3:$U$3),0))*(1-GRID!$H$34))</f>
        <v>165200</v>
      </c>
      <c r="Q69" s="5" cm="1">
        <f t="array" ref="Q69">IF($I$2="Открытый тариф",INDEX(GRID!$B$4:$U$15,MATCH(Q$7,GRID!$A$4:$A$15,0),MATCH(1,($U$2=GRID!$B$1:$U$1)*(КАЛЕНДАРЬ!I31=GRID!$B$3:$U$3),0)),
INDEX(GRID!$B$4:$U$15,MATCH(Q$7,GRID!$A$4:$A$15,0),MATCH(1,($U$2=GRID!$B$1:$U$1)*(КАЛЕНДАРЬ!I31=GRID!$B$3:$U$3),0))*(1-GRID!$H$34))</f>
        <v>193700</v>
      </c>
      <c r="R69" s="5" cm="1">
        <f t="array" ref="R69">IF($I$2="Открытый тариф",INDEX(GRID!$B$18:$U$29,MATCH(R$7,GRID!$A$18:$A$29,0),MATCH(1,($U$2=GRID!$B$1:$U$1)*(КАЛЕНДАРЬ!I31=GRID!$B$3:$U$3),0)),
INDEX(GRID!$B$18:$U$29,MATCH(R$7,GRID!$A$18:$A$29,0),MATCH(1,($U$2=GRID!$B$1:$U$1)*(КАЛЕНДАРЬ!I31=GRID!$B$3:$U$3),0))*(1-GRID!$H$34))</f>
        <v>220700</v>
      </c>
      <c r="S69" s="5" cm="1">
        <f t="array" ref="S69">IF($I$2="Открытый тариф",INDEX(GRID!$B$4:$U$15,MATCH(S$7,GRID!$A$4:$A$15,0),MATCH(1,($U$2=GRID!$B$1:$U$1)*(КАЛЕНДАРЬ!I31=GRID!$B$3:$U$3),0)),
INDEX(GRID!$B$4:$U$15,MATCH(S$7,GRID!$A$4:$A$15,0),MATCH(1,($U$2=GRID!$B$1:$U$1)*(КАЛЕНДАРЬ!I31=GRID!$B$3:$U$3),0))*(1-GRID!$H$34))</f>
        <v>561500</v>
      </c>
      <c r="T69" s="5" cm="1">
        <f t="array" ref="T69">IF($I$2="Открытый тариф",INDEX(GRID!$B$4:$U$15,MATCH(T$7,GRID!$A$4:$A$15,0),MATCH(1,($U$2=GRID!$B$1:$U$1)*(КАЛЕНДАРЬ!I31=GRID!$B$3:$U$3),0)),
INDEX(GRID!$B$4:$U$15,MATCH(T$7,GRID!$A$4:$A$15,0),MATCH(1,($U$2=GRID!$B$1:$U$1)*(КАЛЕНДАРЬ!I31=GRID!$B$3:$U$3),0))*(1-GRID!$H$34))</f>
        <v>688100</v>
      </c>
    </row>
    <row r="70" spans="1:20" hidden="1">
      <c r="A70" s="108" t="s">
        <v>17</v>
      </c>
      <c r="B70" s="109">
        <v>29</v>
      </c>
      <c r="C70" s="5" cm="1">
        <f t="array" ref="C70">IF($I$2="Открытый тариф",INDEX(GRID!$B$4:$U$15,MATCH(C$7,GRID!$A$4:$A$15,0),MATCH(1,($U$2=GRID!$B$1:$U$1)*(КАЛЕНДАРЬ!I32=GRID!$B$3:$U$3),0)),
INDEX(GRID!$B$4:$U$15,MATCH(C$7,GRID!$A$4:$A$15,0),MATCH(1,($U$2=GRID!$B$1:$U$1)*(КАЛЕНДАРЬ!I32=GRID!$B$3:$U$3),0))*(1-GRID!$H$34))</f>
        <v>36500</v>
      </c>
      <c r="D70" s="5" cm="1">
        <f t="array" ref="D70">IF($I$2="Открытый тариф",INDEX(GRID!$B$18:$U$29,MATCH(C$7,GRID!$A$18:$A$29,0),MATCH(1,($U$2=GRID!$B$1:$U$1)*(КАЛЕНДАРЬ!I32=GRID!$B$3:$U$3),0)),
INDEX(GRID!$B$18:$U$29,MATCH(C$7,GRID!$A$18:$A$29,0),MATCH(1,($U$2=GRID!$B$1:$U$1)*(КАЛЕНДАРЬ!I32=GRID!$B$3:$U$3),0))*(1-GRID!$H$34))</f>
        <v>41500</v>
      </c>
      <c r="E70" s="5" cm="1">
        <f t="array" ref="E70">IF($I$2="Открытый тариф",INDEX(GRID!$B$4:$U$15,MATCH(E$7,GRID!$A$4:$A$15,0),MATCH(1,($U$2=GRID!$B$1:$U$1)*(КАЛЕНДАРЬ!I32=GRID!$B$3:$U$3),0)),
INDEX(GRID!$B$4:$U$15,MATCH(E$7,GRID!$A$4:$A$15,0),MATCH(1,($U$2=GRID!$B$1:$U$1)*(КАЛЕНДАРЬ!I32=GRID!$B$3:$U$3),0))*(1-GRID!$H$34))</f>
        <v>43700</v>
      </c>
      <c r="F70" s="5" cm="1">
        <f t="array" ref="F70">IF($I$2="Открытый тариф",INDEX(GRID!$B$18:$U$29,MATCH(E$7,GRID!$A$18:$A$29,0),MATCH(1,($U$2=GRID!$B$1:$U$1)*(КАЛЕНДАРЬ!I32=GRID!$B$3:$U$3),0)),
INDEX(GRID!$B$18:$U$29,MATCH(E$7,GRID!$A$18:$A$29,0),MATCH(1,($U$2=GRID!$B$1:$U$1)*(КАЛЕНДАРЬ!I32=GRID!$B$3:$U$3),0))*(1-GRID!$H$34))</f>
        <v>48700</v>
      </c>
      <c r="G70" s="5" cm="1">
        <f t="array" ref="G70">IF($I$2="Открытый тариф",INDEX(GRID!$B$4:$U$15,MATCH(G$7,GRID!$A$4:$A$15,0),MATCH(1,($U$2=GRID!$B$1:$U$1)*(КАЛЕНДАРЬ!I32=GRID!$B$3:$U$3),0)),
INDEX(GRID!$B$4:$U$15,MATCH(G$7,GRID!$A$4:$A$15,0),MATCH(1,($U$2=GRID!$B$1:$U$1)*(КАЛЕНДАРЬ!I32=GRID!$B$3:$U$3),0))*(1-GRID!$H$34))</f>
        <v>50200</v>
      </c>
      <c r="H70" s="5" cm="1">
        <f t="array" ref="H70">IF($I$2="Открытый тариф",INDEX(GRID!$B$18:$U$29,MATCH(G$7,GRID!$A$18:$A$29,0),MATCH(1,($U$2=GRID!$B$1:$U$1)*(КАЛЕНДАРЬ!I32=GRID!$B$3:$U$3),0)),
INDEX(GRID!$B$18:$U$29,MATCH(G$7,GRID!$A$18:$A$29,0),MATCH(1,($U$2=GRID!$B$1:$U$1)*(КАЛЕНДАРЬ!I32=GRID!$B$3:$U$3),0))*(1-GRID!$H$34))</f>
        <v>55200</v>
      </c>
      <c r="I70" s="5" cm="1">
        <f t="array" ref="I70">IF($I$2="Открытый тариф",INDEX(GRID!$B$4:$U$15,MATCH(I$7,GRID!$A$4:$A$15,0),MATCH(1,($U$2=GRID!$B$1:$U$1)*(КАЛЕНДАРЬ!I32=GRID!$B$3:$U$3),0)),
INDEX(GRID!$B$4:$U$15,MATCH(I$7,GRID!$A$4:$A$15,0),MATCH(1,($U$2=GRID!$B$1:$U$1)*(КАЛЕНДАРЬ!I32=GRID!$B$3:$U$3),0))*(1-GRID!$H$34))</f>
        <v>56200</v>
      </c>
      <c r="J70" s="5" cm="1">
        <f t="array" ref="J70">IF($I$2="Открытый тариф",INDEX(GRID!$B$18:$U$29,MATCH(I$7,GRID!$A$18:$A$29,0),MATCH(1,($U$2=GRID!$B$1:$U$1)*(КАЛЕНДАРЬ!I32=GRID!$B$3:$U$3),0)),
INDEX(GRID!$B$18:$U$29,MATCH(I$7,GRID!$A$18:$A$29,0),MATCH(1,($U$2=GRID!$B$1:$U$1)*(КАЛЕНДАРЬ!I32=GRID!$B$3:$U$3),0))*(1-GRID!$H$34))</f>
        <v>61200</v>
      </c>
      <c r="K70" s="5" cm="1">
        <f t="array" ref="K70">IF($I$2="Открытый тариф",INDEX(GRID!$B$4:$U$15,MATCH(K$7,GRID!$A$4:$A$15,0),MATCH(1,($U$2=GRID!$B$1:$U$1)*(КАЛЕНДАРЬ!I32=GRID!$B$3:$U$3),0)),
INDEX(GRID!$B$4:$U$15,MATCH(K$7,GRID!$A$4:$A$15,0),MATCH(1,($U$2=GRID!$B$1:$U$1)*(КАЛЕНДАРЬ!I32=GRID!$B$3:$U$3),0))*(1-GRID!$H$34))</f>
        <v>62500</v>
      </c>
      <c r="L70" s="5" cm="1">
        <f t="array" ref="L70">IF($I$2="Открытый тариф",INDEX(GRID!$B$18:$U$29,MATCH(K$7,GRID!$A$18:$A$29,0),MATCH(1,($U$2=GRID!$B$1:$U$1)*(КАЛЕНДАРЬ!I32=GRID!$B$3:$U$3),0)),
INDEX(GRID!$B$18:$U$29,MATCH(K$7,GRID!$A$18:$A$29,0),MATCH(1,($U$2=GRID!$B$1:$U$1)*(КАЛЕНДАРЬ!I32=GRID!$B$3:$U$3),0))*(1-GRID!$H$34))</f>
        <v>67500</v>
      </c>
      <c r="M70" s="5" cm="1">
        <f t="array" ref="M70">IF($I$2="Открытый тариф",INDEX(GRID!$B$4:$U$15,MATCH(M$7,GRID!$A$4:$A$15,0),MATCH(1,($U$2=GRID!$B$1:$U$1)*(КАЛЕНДАРЬ!I32=GRID!$B$3:$U$3),0)),
INDEX(GRID!$B$4:$U$15,MATCH(M$7,GRID!$A$4:$A$15,0),MATCH(1,($U$2=GRID!$B$1:$U$1)*(КАЛЕНДАРЬ!I32=GRID!$B$3:$U$3),0))*(1-GRID!$H$34))</f>
        <v>84300</v>
      </c>
      <c r="N70" s="5" cm="1">
        <f t="array" ref="N70">IF($I$2="Открытый тариф",INDEX(GRID!$B$18:$U$29,MATCH(M$7,GRID!$A$18:$A$29,0),MATCH(1,($U$2=GRID!$B$1:$U$1)*(КАЛЕНДАРЬ!I32=GRID!$B$3:$U$3),0)),
INDEX(GRID!$B$18:$U$29,MATCH(M$7,GRID!$A$18:$A$29,0),MATCH(1,($U$2=GRID!$B$1:$U$1)*(КАЛЕНДАРЬ!I32=GRID!$B$3:$U$3),0))*(1-GRID!$H$34))</f>
        <v>89300</v>
      </c>
      <c r="O70" s="5" cm="1">
        <f t="array" ref="O70">IF($I$2="Открытый тариф",INDEX(GRID!$B$4:$U$15,MATCH(O$7,GRID!$A$4:$A$15,0),MATCH(1,($U$2=GRID!$B$1:$U$1)*(КАЛЕНДАРЬ!I32=GRID!$B$3:$U$3),0)),
INDEX(GRID!$B$4:$U$15,MATCH(O$7,GRID!$A$4:$A$15,0),MATCH(1,($U$2=GRID!$B$1:$U$1)*(КАЛЕНДАРЬ!I32=GRID!$B$3:$U$3),0))*(1-GRID!$H$34))</f>
        <v>121100</v>
      </c>
      <c r="P70" s="5" cm="1">
        <f t="array" ref="P70">IF($I$2="Открытый тариф",INDEX(GRID!$B$4:$U$15,MATCH(P$7,GRID!$A$4:$A$15,0),MATCH(1,($U$2=GRID!$B$1:$U$1)*(КАЛЕНДАРЬ!I32=GRID!$B$3:$U$3),0)),
INDEX(GRID!$B$4:$U$15,MATCH(P$7,GRID!$A$4:$A$15,0),MATCH(1,($U$2=GRID!$B$1:$U$1)*(КАЛЕНДАРЬ!I32=GRID!$B$3:$U$3),0))*(1-GRID!$H$34))</f>
        <v>165200</v>
      </c>
      <c r="Q70" s="5" cm="1">
        <f t="array" ref="Q70">IF($I$2="Открытый тариф",INDEX(GRID!$B$4:$U$15,MATCH(Q$7,GRID!$A$4:$A$15,0),MATCH(1,($U$2=GRID!$B$1:$U$1)*(КАЛЕНДАРЬ!I32=GRID!$B$3:$U$3),0)),
INDEX(GRID!$B$4:$U$15,MATCH(Q$7,GRID!$A$4:$A$15,0),MATCH(1,($U$2=GRID!$B$1:$U$1)*(КАЛЕНДАРЬ!I32=GRID!$B$3:$U$3),0))*(1-GRID!$H$34))</f>
        <v>193700</v>
      </c>
      <c r="R70" s="5" cm="1">
        <f t="array" ref="R70">IF($I$2="Открытый тариф",INDEX(GRID!$B$18:$U$29,MATCH(R$7,GRID!$A$18:$A$29,0),MATCH(1,($U$2=GRID!$B$1:$U$1)*(КАЛЕНДАРЬ!I32=GRID!$B$3:$U$3),0)),
INDEX(GRID!$B$18:$U$29,MATCH(R$7,GRID!$A$18:$A$29,0),MATCH(1,($U$2=GRID!$B$1:$U$1)*(КАЛЕНДАРЬ!I32=GRID!$B$3:$U$3),0))*(1-GRID!$H$34))</f>
        <v>220700</v>
      </c>
      <c r="S70" s="5" cm="1">
        <f t="array" ref="S70">IF($I$2="Открытый тариф",INDEX(GRID!$B$4:$U$15,MATCH(S$7,GRID!$A$4:$A$15,0),MATCH(1,($U$2=GRID!$B$1:$U$1)*(КАЛЕНДАРЬ!I32=GRID!$B$3:$U$3),0)),
INDEX(GRID!$B$4:$U$15,MATCH(S$7,GRID!$A$4:$A$15,0),MATCH(1,($U$2=GRID!$B$1:$U$1)*(КАЛЕНДАРЬ!I32=GRID!$B$3:$U$3),0))*(1-GRID!$H$34))</f>
        <v>561500</v>
      </c>
      <c r="T70" s="5" cm="1">
        <f t="array" ref="T70">IF($I$2="Открытый тариф",INDEX(GRID!$B$4:$U$15,MATCH(T$7,GRID!$A$4:$A$15,0),MATCH(1,($U$2=GRID!$B$1:$U$1)*(КАЛЕНДАРЬ!I32=GRID!$B$3:$U$3),0)),
INDEX(GRID!$B$4:$U$15,MATCH(T$7,GRID!$A$4:$A$15,0),MATCH(1,($U$2=GRID!$B$1:$U$1)*(КАЛЕНДАРЬ!I32=GRID!$B$3:$U$3),0))*(1-GRID!$H$34))</f>
        <v>688100</v>
      </c>
    </row>
    <row r="71" spans="1:20" hidden="1">
      <c r="A71" s="108" t="s">
        <v>11</v>
      </c>
      <c r="B71" s="109">
        <v>30</v>
      </c>
      <c r="C71" s="5" cm="1">
        <f t="array" ref="C71">IF($I$2="Открытый тариф",INDEX(GRID!$B$4:$U$15,MATCH(C$7,GRID!$A$4:$A$15,0),MATCH(1,($U$2=GRID!$B$1:$U$1)*(КАЛЕНДАРЬ!I33=GRID!$B$3:$U$3),0)),
INDEX(GRID!$B$4:$U$15,MATCH(C$7,GRID!$A$4:$A$15,0),MATCH(1,($U$2=GRID!$B$1:$U$1)*(КАЛЕНДАРЬ!I33=GRID!$B$3:$U$3),0))*(1-GRID!$H$34))</f>
        <v>33200</v>
      </c>
      <c r="D71" s="5" cm="1">
        <f t="array" ref="D71">IF($I$2="Открытый тариф",INDEX(GRID!$B$18:$U$29,MATCH(C$7,GRID!$A$18:$A$29,0),MATCH(1,($U$2=GRID!$B$1:$U$1)*(КАЛЕНДАРЬ!I33=GRID!$B$3:$U$3),0)),
INDEX(GRID!$B$18:$U$29,MATCH(C$7,GRID!$A$18:$A$29,0),MATCH(1,($U$2=GRID!$B$1:$U$1)*(КАЛЕНДАРЬ!I33=GRID!$B$3:$U$3),0))*(1-GRID!$H$34))</f>
        <v>38200</v>
      </c>
      <c r="E71" s="5" cm="1">
        <f t="array" ref="E71">IF($I$2="Открытый тариф",INDEX(GRID!$B$4:$U$15,MATCH(E$7,GRID!$A$4:$A$15,0),MATCH(1,($U$2=GRID!$B$1:$U$1)*(КАЛЕНДАРЬ!I33=GRID!$B$3:$U$3),0)),
INDEX(GRID!$B$4:$U$15,MATCH(E$7,GRID!$A$4:$A$15,0),MATCH(1,($U$2=GRID!$B$1:$U$1)*(КАЛЕНДАРЬ!I33=GRID!$B$3:$U$3),0))*(1-GRID!$H$34))</f>
        <v>39900</v>
      </c>
      <c r="F71" s="5" cm="1">
        <f t="array" ref="F71">IF($I$2="Открытый тариф",INDEX(GRID!$B$18:$U$29,MATCH(E$7,GRID!$A$18:$A$29,0),MATCH(1,($U$2=GRID!$B$1:$U$1)*(КАЛЕНДАРЬ!I33=GRID!$B$3:$U$3),0)),
INDEX(GRID!$B$18:$U$29,MATCH(E$7,GRID!$A$18:$A$29,0),MATCH(1,($U$2=GRID!$B$1:$U$1)*(КАЛЕНДАРЬ!I33=GRID!$B$3:$U$3),0))*(1-GRID!$H$34))</f>
        <v>44900</v>
      </c>
      <c r="G71" s="5" cm="1">
        <f t="array" ref="G71">IF($I$2="Открытый тариф",INDEX(GRID!$B$4:$U$15,MATCH(G$7,GRID!$A$4:$A$15,0),MATCH(1,($U$2=GRID!$B$1:$U$1)*(КАЛЕНДАРЬ!I33=GRID!$B$3:$U$3),0)),
INDEX(GRID!$B$4:$U$15,MATCH(G$7,GRID!$A$4:$A$15,0),MATCH(1,($U$2=GRID!$B$1:$U$1)*(КАЛЕНДАРЬ!I33=GRID!$B$3:$U$3),0))*(1-GRID!$H$34))</f>
        <v>46200</v>
      </c>
      <c r="H71" s="5" cm="1">
        <f t="array" ref="H71">IF($I$2="Открытый тариф",INDEX(GRID!$B$18:$U$29,MATCH(G$7,GRID!$A$18:$A$29,0),MATCH(1,($U$2=GRID!$B$1:$U$1)*(КАЛЕНДАРЬ!I33=GRID!$B$3:$U$3),0)),
INDEX(GRID!$B$18:$U$29,MATCH(G$7,GRID!$A$18:$A$29,0),MATCH(1,($U$2=GRID!$B$1:$U$1)*(КАЛЕНДАРЬ!I33=GRID!$B$3:$U$3),0))*(1-GRID!$H$34))</f>
        <v>51200</v>
      </c>
      <c r="I71" s="5" cm="1">
        <f t="array" ref="I71">IF($I$2="Открытый тариф",INDEX(GRID!$B$4:$U$15,MATCH(I$7,GRID!$A$4:$A$15,0),MATCH(1,($U$2=GRID!$B$1:$U$1)*(КАЛЕНДАРЬ!I33=GRID!$B$3:$U$3),0)),
INDEX(GRID!$B$4:$U$15,MATCH(I$7,GRID!$A$4:$A$15,0),MATCH(1,($U$2=GRID!$B$1:$U$1)*(КАЛЕНДАРЬ!I33=GRID!$B$3:$U$3),0))*(1-GRID!$H$34))</f>
        <v>51700</v>
      </c>
      <c r="J71" s="5" cm="1">
        <f t="array" ref="J71">IF($I$2="Открытый тариф",INDEX(GRID!$B$18:$U$29,MATCH(I$7,GRID!$A$18:$A$29,0),MATCH(1,($U$2=GRID!$B$1:$U$1)*(КАЛЕНДАРЬ!I33=GRID!$B$3:$U$3),0)),
INDEX(GRID!$B$18:$U$29,MATCH(I$7,GRID!$A$18:$A$29,0),MATCH(1,($U$2=GRID!$B$1:$U$1)*(КАЛЕНДАРЬ!I33=GRID!$B$3:$U$3),0))*(1-GRID!$H$34))</f>
        <v>56700</v>
      </c>
      <c r="K71" s="5" cm="1">
        <f t="array" ref="K71">IF($I$2="Открытый тариф",INDEX(GRID!$B$4:$U$15,MATCH(K$7,GRID!$A$4:$A$15,0),MATCH(1,($U$2=GRID!$B$1:$U$1)*(КАЛЕНДАРЬ!I33=GRID!$B$3:$U$3),0)),
INDEX(GRID!$B$4:$U$15,MATCH(K$7,GRID!$A$4:$A$15,0),MATCH(1,($U$2=GRID!$B$1:$U$1)*(КАЛЕНДАРЬ!I33=GRID!$B$3:$U$3),0))*(1-GRID!$H$34))</f>
        <v>57800</v>
      </c>
      <c r="L71" s="5" cm="1">
        <f t="array" ref="L71">IF($I$2="Открытый тариф",INDEX(GRID!$B$18:$U$29,MATCH(K$7,GRID!$A$18:$A$29,0),MATCH(1,($U$2=GRID!$B$1:$U$1)*(КАЛЕНДАРЬ!I33=GRID!$B$3:$U$3),0)),
INDEX(GRID!$B$18:$U$29,MATCH(K$7,GRID!$A$18:$A$29,0),MATCH(1,($U$2=GRID!$B$1:$U$1)*(КАЛЕНДАРЬ!I33=GRID!$B$3:$U$3),0))*(1-GRID!$H$34))</f>
        <v>62800</v>
      </c>
      <c r="M71" s="5" cm="1">
        <f t="array" ref="M71">IF($I$2="Открытый тариф",INDEX(GRID!$B$4:$U$15,MATCH(M$7,GRID!$A$4:$A$15,0),MATCH(1,($U$2=GRID!$B$1:$U$1)*(КАЛЕНДАРЬ!I33=GRID!$B$3:$U$3),0)),
INDEX(GRID!$B$4:$U$15,MATCH(M$7,GRID!$A$4:$A$15,0),MATCH(1,($U$2=GRID!$B$1:$U$1)*(КАЛЕНДАРЬ!I33=GRID!$B$3:$U$3),0))*(1-GRID!$H$34))</f>
        <v>79000</v>
      </c>
      <c r="N71" s="5" cm="1">
        <f t="array" ref="N71">IF($I$2="Открытый тариф",INDEX(GRID!$B$18:$U$29,MATCH(M$7,GRID!$A$18:$A$29,0),MATCH(1,($U$2=GRID!$B$1:$U$1)*(КАЛЕНДАРЬ!I33=GRID!$B$3:$U$3),0)),
INDEX(GRID!$B$18:$U$29,MATCH(M$7,GRID!$A$18:$A$29,0),MATCH(1,($U$2=GRID!$B$1:$U$1)*(КАЛЕНДАРЬ!I33=GRID!$B$3:$U$3),0))*(1-GRID!$H$34))</f>
        <v>84000</v>
      </c>
      <c r="O71" s="5" cm="1">
        <f t="array" ref="O71">IF($I$2="Открытый тариф",INDEX(GRID!$B$4:$U$15,MATCH(O$7,GRID!$A$4:$A$15,0),MATCH(1,($U$2=GRID!$B$1:$U$1)*(КАЛЕНДАРЬ!I33=GRID!$B$3:$U$3),0)),
INDEX(GRID!$B$4:$U$15,MATCH(O$7,GRID!$A$4:$A$15,0),MATCH(1,($U$2=GRID!$B$1:$U$1)*(КАЛЕНДАРЬ!I33=GRID!$B$3:$U$3),0))*(1-GRID!$H$34))</f>
        <v>114800</v>
      </c>
      <c r="P71" s="5" cm="1">
        <f t="array" ref="P71">IF($I$2="Открытый тариф",INDEX(GRID!$B$4:$U$15,MATCH(P$7,GRID!$A$4:$A$15,0),MATCH(1,($U$2=GRID!$B$1:$U$1)*(КАЛЕНДАРЬ!I33=GRID!$B$3:$U$3),0)),
INDEX(GRID!$B$4:$U$15,MATCH(P$7,GRID!$A$4:$A$15,0),MATCH(1,($U$2=GRID!$B$1:$U$1)*(КАЛЕНДАРЬ!I33=GRID!$B$3:$U$3),0))*(1-GRID!$H$34))</f>
        <v>158000</v>
      </c>
      <c r="Q71" s="5" cm="1">
        <f t="array" ref="Q71">IF($I$2="Открытый тариф",INDEX(GRID!$B$4:$U$15,MATCH(Q$7,GRID!$A$4:$A$15,0),MATCH(1,($U$2=GRID!$B$1:$U$1)*(КАЛЕНДАРЬ!I33=GRID!$B$3:$U$3),0)),
INDEX(GRID!$B$4:$U$15,MATCH(Q$7,GRID!$A$4:$A$15,0),MATCH(1,($U$2=GRID!$B$1:$U$1)*(КАЛЕНДАРЬ!I33=GRID!$B$3:$U$3),0))*(1-GRID!$H$34))</f>
        <v>185500</v>
      </c>
      <c r="R71" s="5" cm="1">
        <f t="array" ref="R71">IF($I$2="Открытый тариф",INDEX(GRID!$B$18:$U$29,MATCH(R$7,GRID!$A$18:$A$29,0),MATCH(1,($U$2=GRID!$B$1:$U$1)*(КАЛЕНДАРЬ!I33=GRID!$B$3:$U$3),0)),
INDEX(GRID!$B$18:$U$29,MATCH(R$7,GRID!$A$18:$A$29,0),MATCH(1,($U$2=GRID!$B$1:$U$1)*(КАЛЕНДАРЬ!I33=GRID!$B$3:$U$3),0))*(1-GRID!$H$34))</f>
        <v>211300</v>
      </c>
      <c r="S71" s="5" cm="1">
        <f t="array" ref="S71">IF($I$2="Открытый тариф",INDEX(GRID!$B$4:$U$15,MATCH(S$7,GRID!$A$4:$A$15,0),MATCH(1,($U$2=GRID!$B$1:$U$1)*(КАЛЕНДАРЬ!I33=GRID!$B$3:$U$3),0)),
INDEX(GRID!$B$4:$U$15,MATCH(S$7,GRID!$A$4:$A$15,0),MATCH(1,($U$2=GRID!$B$1:$U$1)*(КАЛЕНДАРЬ!I33=GRID!$B$3:$U$3),0))*(1-GRID!$H$34))</f>
        <v>533500</v>
      </c>
      <c r="T71" s="5" cm="1">
        <f t="array" ref="T71">IF($I$2="Открытый тариф",INDEX(GRID!$B$4:$U$15,MATCH(T$7,GRID!$A$4:$A$15,0),MATCH(1,($U$2=GRID!$B$1:$U$1)*(КАЛЕНДАРЬ!I33=GRID!$B$3:$U$3),0)),
INDEX(GRID!$B$4:$U$15,MATCH(T$7,GRID!$A$4:$A$15,0),MATCH(1,($U$2=GRID!$B$1:$U$1)*(КАЛЕНДАРЬ!I33=GRID!$B$3:$U$3),0))*(1-GRID!$H$34))</f>
        <v>651900</v>
      </c>
    </row>
    <row r="72" spans="1:20" hidden="1">
      <c r="A72" s="108" t="s">
        <v>12</v>
      </c>
      <c r="B72" s="109">
        <v>31</v>
      </c>
      <c r="C72" s="5" cm="1">
        <f t="array" ref="C72">IF($I$2="Открытый тариф",INDEX(GRID!$B$4:$U$15,MATCH(C$7,GRID!$A$4:$A$15,0),MATCH(1,($U$2=GRID!$B$1:$U$1)*(КАЛЕНДАРЬ!I34=GRID!$B$3:$U$3),0)),
INDEX(GRID!$B$4:$U$15,MATCH(C$7,GRID!$A$4:$A$15,0),MATCH(1,($U$2=GRID!$B$1:$U$1)*(КАЛЕНДАРЬ!I34=GRID!$B$3:$U$3),0))*(1-GRID!$H$34))</f>
        <v>33200</v>
      </c>
      <c r="D72" s="5" cm="1">
        <f t="array" ref="D72">IF($I$2="Открытый тариф",INDEX(GRID!$B$18:$U$29,MATCH(C$7,GRID!$A$18:$A$29,0),MATCH(1,($U$2=GRID!$B$1:$U$1)*(КАЛЕНДАРЬ!I34=GRID!$B$3:$U$3),0)),
INDEX(GRID!$B$18:$U$29,MATCH(C$7,GRID!$A$18:$A$29,0),MATCH(1,($U$2=GRID!$B$1:$U$1)*(КАЛЕНДАРЬ!I34=GRID!$B$3:$U$3),0))*(1-GRID!$H$34))</f>
        <v>38200</v>
      </c>
      <c r="E72" s="5" cm="1">
        <f t="array" ref="E72">IF($I$2="Открытый тариф",INDEX(GRID!$B$4:$U$15,MATCH(E$7,GRID!$A$4:$A$15,0),MATCH(1,($U$2=GRID!$B$1:$U$1)*(КАЛЕНДАРЬ!I34=GRID!$B$3:$U$3),0)),
INDEX(GRID!$B$4:$U$15,MATCH(E$7,GRID!$A$4:$A$15,0),MATCH(1,($U$2=GRID!$B$1:$U$1)*(КАЛЕНДАРЬ!I34=GRID!$B$3:$U$3),0))*(1-GRID!$H$34))</f>
        <v>39900</v>
      </c>
      <c r="F72" s="5" cm="1">
        <f t="array" ref="F72">IF($I$2="Открытый тариф",INDEX(GRID!$B$18:$U$29,MATCH(E$7,GRID!$A$18:$A$29,0),MATCH(1,($U$2=GRID!$B$1:$U$1)*(КАЛЕНДАРЬ!I34=GRID!$B$3:$U$3),0)),
INDEX(GRID!$B$18:$U$29,MATCH(E$7,GRID!$A$18:$A$29,0),MATCH(1,($U$2=GRID!$B$1:$U$1)*(КАЛЕНДАРЬ!I34=GRID!$B$3:$U$3),0))*(1-GRID!$H$34))</f>
        <v>44900</v>
      </c>
      <c r="G72" s="5" cm="1">
        <f t="array" ref="G72">IF($I$2="Открытый тариф",INDEX(GRID!$B$4:$U$15,MATCH(G$7,GRID!$A$4:$A$15,0),MATCH(1,($U$2=GRID!$B$1:$U$1)*(КАЛЕНДАРЬ!I34=GRID!$B$3:$U$3),0)),
INDEX(GRID!$B$4:$U$15,MATCH(G$7,GRID!$A$4:$A$15,0),MATCH(1,($U$2=GRID!$B$1:$U$1)*(КАЛЕНДАРЬ!I34=GRID!$B$3:$U$3),0))*(1-GRID!$H$34))</f>
        <v>46200</v>
      </c>
      <c r="H72" s="5" cm="1">
        <f t="array" ref="H72">IF($I$2="Открытый тариф",INDEX(GRID!$B$18:$U$29,MATCH(G$7,GRID!$A$18:$A$29,0),MATCH(1,($U$2=GRID!$B$1:$U$1)*(КАЛЕНДАРЬ!I34=GRID!$B$3:$U$3),0)),
INDEX(GRID!$B$18:$U$29,MATCH(G$7,GRID!$A$18:$A$29,0),MATCH(1,($U$2=GRID!$B$1:$U$1)*(КАЛЕНДАРЬ!I34=GRID!$B$3:$U$3),0))*(1-GRID!$H$34))</f>
        <v>51200</v>
      </c>
      <c r="I72" s="5" cm="1">
        <f t="array" ref="I72">IF($I$2="Открытый тариф",INDEX(GRID!$B$4:$U$15,MATCH(I$7,GRID!$A$4:$A$15,0),MATCH(1,($U$2=GRID!$B$1:$U$1)*(КАЛЕНДАРЬ!I34=GRID!$B$3:$U$3),0)),
INDEX(GRID!$B$4:$U$15,MATCH(I$7,GRID!$A$4:$A$15,0),MATCH(1,($U$2=GRID!$B$1:$U$1)*(КАЛЕНДАРЬ!I34=GRID!$B$3:$U$3),0))*(1-GRID!$H$34))</f>
        <v>51700</v>
      </c>
      <c r="J72" s="5" cm="1">
        <f t="array" ref="J72">IF($I$2="Открытый тариф",INDEX(GRID!$B$18:$U$29,MATCH(I$7,GRID!$A$18:$A$29,0),MATCH(1,($U$2=GRID!$B$1:$U$1)*(КАЛЕНДАРЬ!I34=GRID!$B$3:$U$3),0)),
INDEX(GRID!$B$18:$U$29,MATCH(I$7,GRID!$A$18:$A$29,0),MATCH(1,($U$2=GRID!$B$1:$U$1)*(КАЛЕНДАРЬ!I34=GRID!$B$3:$U$3),0))*(1-GRID!$H$34))</f>
        <v>56700</v>
      </c>
      <c r="K72" s="5" cm="1">
        <f t="array" ref="K72">IF($I$2="Открытый тариф",INDEX(GRID!$B$4:$U$15,MATCH(K$7,GRID!$A$4:$A$15,0),MATCH(1,($U$2=GRID!$B$1:$U$1)*(КАЛЕНДАРЬ!I34=GRID!$B$3:$U$3),0)),
INDEX(GRID!$B$4:$U$15,MATCH(K$7,GRID!$A$4:$A$15,0),MATCH(1,($U$2=GRID!$B$1:$U$1)*(КАЛЕНДАРЬ!I34=GRID!$B$3:$U$3),0))*(1-GRID!$H$34))</f>
        <v>57800</v>
      </c>
      <c r="L72" s="5" cm="1">
        <f t="array" ref="L72">IF($I$2="Открытый тариф",INDEX(GRID!$B$18:$U$29,MATCH(K$7,GRID!$A$18:$A$29,0),MATCH(1,($U$2=GRID!$B$1:$U$1)*(КАЛЕНДАРЬ!I34=GRID!$B$3:$U$3),0)),
INDEX(GRID!$B$18:$U$29,MATCH(K$7,GRID!$A$18:$A$29,0),MATCH(1,($U$2=GRID!$B$1:$U$1)*(КАЛЕНДАРЬ!I34=GRID!$B$3:$U$3),0))*(1-GRID!$H$34))</f>
        <v>62800</v>
      </c>
      <c r="M72" s="5" cm="1">
        <f t="array" ref="M72">IF($I$2="Открытый тариф",INDEX(GRID!$B$4:$U$15,MATCH(M$7,GRID!$A$4:$A$15,0),MATCH(1,($U$2=GRID!$B$1:$U$1)*(КАЛЕНДАРЬ!I34=GRID!$B$3:$U$3),0)),
INDEX(GRID!$B$4:$U$15,MATCH(M$7,GRID!$A$4:$A$15,0),MATCH(1,($U$2=GRID!$B$1:$U$1)*(КАЛЕНДАРЬ!I34=GRID!$B$3:$U$3),0))*(1-GRID!$H$34))</f>
        <v>79000</v>
      </c>
      <c r="N72" s="5" cm="1">
        <f t="array" ref="N72">IF($I$2="Открытый тариф",INDEX(GRID!$B$18:$U$29,MATCH(M$7,GRID!$A$18:$A$29,0),MATCH(1,($U$2=GRID!$B$1:$U$1)*(КАЛЕНДАРЬ!I34=GRID!$B$3:$U$3),0)),
INDEX(GRID!$B$18:$U$29,MATCH(M$7,GRID!$A$18:$A$29,0),MATCH(1,($U$2=GRID!$B$1:$U$1)*(КАЛЕНДАРЬ!I34=GRID!$B$3:$U$3),0))*(1-GRID!$H$34))</f>
        <v>84000</v>
      </c>
      <c r="O72" s="5" cm="1">
        <f t="array" ref="O72">IF($I$2="Открытый тариф",INDEX(GRID!$B$4:$U$15,MATCH(O$7,GRID!$A$4:$A$15,0),MATCH(1,($U$2=GRID!$B$1:$U$1)*(КАЛЕНДАРЬ!I34=GRID!$B$3:$U$3),0)),
INDEX(GRID!$B$4:$U$15,MATCH(O$7,GRID!$A$4:$A$15,0),MATCH(1,($U$2=GRID!$B$1:$U$1)*(КАЛЕНДАРЬ!I34=GRID!$B$3:$U$3),0))*(1-GRID!$H$34))</f>
        <v>114800</v>
      </c>
      <c r="P72" s="5" cm="1">
        <f t="array" ref="P72">IF($I$2="Открытый тариф",INDEX(GRID!$B$4:$U$15,MATCH(P$7,GRID!$A$4:$A$15,0),MATCH(1,($U$2=GRID!$B$1:$U$1)*(КАЛЕНДАРЬ!I34=GRID!$B$3:$U$3),0)),
INDEX(GRID!$B$4:$U$15,MATCH(P$7,GRID!$A$4:$A$15,0),MATCH(1,($U$2=GRID!$B$1:$U$1)*(КАЛЕНДАРЬ!I34=GRID!$B$3:$U$3),0))*(1-GRID!$H$34))</f>
        <v>158000</v>
      </c>
      <c r="Q72" s="5" cm="1">
        <f t="array" ref="Q72">IF($I$2="Открытый тариф",INDEX(GRID!$B$4:$U$15,MATCH(Q$7,GRID!$A$4:$A$15,0),MATCH(1,($U$2=GRID!$B$1:$U$1)*(КАЛЕНДАРЬ!I34=GRID!$B$3:$U$3),0)),
INDEX(GRID!$B$4:$U$15,MATCH(Q$7,GRID!$A$4:$A$15,0),MATCH(1,($U$2=GRID!$B$1:$U$1)*(КАЛЕНДАРЬ!I34=GRID!$B$3:$U$3),0))*(1-GRID!$H$34))</f>
        <v>185500</v>
      </c>
      <c r="R72" s="5" cm="1">
        <f t="array" ref="R72">IF($I$2="Открытый тариф",INDEX(GRID!$B$18:$U$29,MATCH(R$7,GRID!$A$18:$A$29,0),MATCH(1,($U$2=GRID!$B$1:$U$1)*(КАЛЕНДАРЬ!I34=GRID!$B$3:$U$3),0)),
INDEX(GRID!$B$18:$U$29,MATCH(R$7,GRID!$A$18:$A$29,0),MATCH(1,($U$2=GRID!$B$1:$U$1)*(КАЛЕНДАРЬ!I34=GRID!$B$3:$U$3),0))*(1-GRID!$H$34))</f>
        <v>211300</v>
      </c>
      <c r="S72" s="5" cm="1">
        <f t="array" ref="S72">IF($I$2="Открытый тариф",INDEX(GRID!$B$4:$U$15,MATCH(S$7,GRID!$A$4:$A$15,0),MATCH(1,($U$2=GRID!$B$1:$U$1)*(КАЛЕНДАРЬ!I34=GRID!$B$3:$U$3),0)),
INDEX(GRID!$B$4:$U$15,MATCH(S$7,GRID!$A$4:$A$15,0),MATCH(1,($U$2=GRID!$B$1:$U$1)*(КАЛЕНДАРЬ!I34=GRID!$B$3:$U$3),0))*(1-GRID!$H$34))</f>
        <v>533500</v>
      </c>
      <c r="T72" s="5" cm="1">
        <f t="array" ref="T72">IF($I$2="Открытый тариф",INDEX(GRID!$B$4:$U$15,MATCH(T$7,GRID!$A$4:$A$15,0),MATCH(1,($U$2=GRID!$B$1:$U$1)*(КАЛЕНДАРЬ!I34=GRID!$B$3:$U$3),0)),
INDEX(GRID!$B$4:$U$15,MATCH(T$7,GRID!$A$4:$A$15,0),MATCH(1,($U$2=GRID!$B$1:$U$1)*(КАЛЕНДАРЬ!I34=GRID!$B$3:$U$3),0))*(1-GRID!$H$34))</f>
        <v>651900</v>
      </c>
    </row>
    <row r="73" spans="1:20" hidden="1"/>
    <row r="74" spans="1:20" s="6" customFormat="1" ht="17.25" hidden="1" customHeight="1">
      <c r="A7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</row>
    <row r="75" spans="1:20" hidden="1">
      <c r="A75" s="163" t="s">
        <v>89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</row>
    <row r="76" spans="1:20" ht="56.25" hidden="1" customHeight="1">
      <c r="A76" s="165" t="s">
        <v>8</v>
      </c>
      <c r="B76" s="166"/>
      <c r="C76" s="169" t="s">
        <v>87</v>
      </c>
      <c r="D76" s="170"/>
      <c r="E76" s="155" t="s">
        <v>79</v>
      </c>
      <c r="F76" s="156"/>
      <c r="G76" s="157" t="s">
        <v>80</v>
      </c>
      <c r="H76" s="157"/>
      <c r="I76" s="158" t="s">
        <v>81</v>
      </c>
      <c r="J76" s="159"/>
      <c r="K76" s="160" t="s">
        <v>82</v>
      </c>
      <c r="L76" s="160"/>
      <c r="M76" s="161" t="s">
        <v>83</v>
      </c>
      <c r="N76" s="161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 hidden="1">
      <c r="A77" s="167"/>
      <c r="B77" s="168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108" t="s">
        <v>13</v>
      </c>
      <c r="B78" s="109">
        <v>1</v>
      </c>
      <c r="C78" s="5" cm="1">
        <f t="array" ref="C78">IF($I$2="Открытый тариф",INDEX(GRID!$B$4:$U$15,MATCH(C$7,GRID!$A$4:$A$15,0),MATCH(1,($U$2=GRID!$B$1:$U$1)*(КАЛЕНДАРЬ!L4=GRID!$B$3:$U$3),0)),
INDEX(GRID!$B$4:$U$15,MATCH(C$7,GRID!$A$4:$A$15,0),MATCH(1,($U$2=GRID!$B$1:$U$1)*(КАЛЕНДАРЬ!L4=GRID!$B$3:$U$3),0))*(1-GRID!$H$34))</f>
        <v>33200</v>
      </c>
      <c r="D78" s="5" cm="1">
        <f t="array" ref="D78">IF($I$2="Открытый тариф",INDEX(GRID!$B$18:$U$29,MATCH(C$7,GRID!$A$18:$A$29,0),MATCH(1,($U$2=GRID!$B$1:$U$1)*(КАЛЕНДАРЬ!L4=GRID!$B$3:$U$3),0)),
INDEX(GRID!$B$18:$U$29,MATCH(C$7,GRID!$A$18:$A$29,0),MATCH(1,($U$2=GRID!$B$1:$U$1)*(КАЛЕНДАРЬ!L4=GRID!$B$3:$U$3),0))*(1-GRID!$H$34))</f>
        <v>38200</v>
      </c>
      <c r="E78" s="5" cm="1">
        <f t="array" ref="E78">IF($I$2="Открытый тариф",INDEX(GRID!$B$4:$U$15,MATCH(E$7,GRID!$A$4:$A$15,0),MATCH(1,($U$2=GRID!$B$1:$U$1)*(КАЛЕНДАРЬ!L4=GRID!$B$3:$U$3),0)),
INDEX(GRID!$B$4:$U$15,MATCH(E$7,GRID!$A$4:$A$15,0),MATCH(1,($U$2=GRID!$B$1:$U$1)*(КАЛЕНДАРЬ!L4=GRID!$B$3:$U$3),0))*(1-GRID!$H$34))</f>
        <v>39900</v>
      </c>
      <c r="F78" s="5" cm="1">
        <f t="array" ref="F78">IF($I$2="Открытый тариф",INDEX(GRID!$B$18:$U$29,MATCH(E$7,GRID!$A$18:$A$29,0),MATCH(1,($U$2=GRID!$B$1:$U$1)*(КАЛЕНДАРЬ!L4=GRID!$B$3:$U$3),0)),
INDEX(GRID!$B$18:$U$29,MATCH(E$7,GRID!$A$18:$A$29,0),MATCH(1,($U$2=GRID!$B$1:$U$1)*(КАЛЕНДАРЬ!L4=GRID!$B$3:$U$3),0))*(1-GRID!$H$34))</f>
        <v>44900</v>
      </c>
      <c r="G78" s="5" cm="1">
        <f t="array" ref="G78">IF($I$2="Открытый тариф",INDEX(GRID!$B$4:$U$15,MATCH(G$7,GRID!$A$4:$A$15,0),MATCH(1,($U$2=GRID!$B$1:$U$1)*(КАЛЕНДАРЬ!L4=GRID!$B$3:$U$3),0)),
INDEX(GRID!$B$4:$U$15,MATCH(G$7,GRID!$A$4:$A$15,0),MATCH(1,($U$2=GRID!$B$1:$U$1)*(КАЛЕНДАРЬ!L4=GRID!$B$3:$U$3),0))*(1-GRID!$H$34))</f>
        <v>46200</v>
      </c>
      <c r="H78" s="5" cm="1">
        <f t="array" ref="H78">IF($I$2="Открытый тариф",INDEX(GRID!$B$18:$U$29,MATCH(G$7,GRID!$A$18:$A$29,0),MATCH(1,($U$2=GRID!$B$1:$U$1)*(КАЛЕНДАРЬ!L4=GRID!$B$3:$U$3),0)),
INDEX(GRID!$B$18:$U$29,MATCH(G$7,GRID!$A$18:$A$29,0),MATCH(1,($U$2=GRID!$B$1:$U$1)*(КАЛЕНДАРЬ!L4=GRID!$B$3:$U$3),0))*(1-GRID!$H$34))</f>
        <v>51200</v>
      </c>
      <c r="I78" s="5" cm="1">
        <f t="array" ref="I78">IF($I$2="Открытый тариф",INDEX(GRID!$B$4:$U$15,MATCH(I$7,GRID!$A$4:$A$15,0),MATCH(1,($U$2=GRID!$B$1:$U$1)*(КАЛЕНДАРЬ!L4=GRID!$B$3:$U$3),0)),
INDEX(GRID!$B$4:$U$15,MATCH(I$7,GRID!$A$4:$A$15,0),MATCH(1,($U$2=GRID!$B$1:$U$1)*(КАЛЕНДАРЬ!L4=GRID!$B$3:$U$3),0))*(1-GRID!$H$34))</f>
        <v>51700</v>
      </c>
      <c r="J78" s="5" cm="1">
        <f t="array" ref="J78">IF($I$2="Открытый тариф",INDEX(GRID!$B$18:$U$29,MATCH(I$7,GRID!$A$18:$A$29,0),MATCH(1,($U$2=GRID!$B$1:$U$1)*(КАЛЕНДАРЬ!L4=GRID!$B$3:$U$3),0)),
INDEX(GRID!$B$18:$U$29,MATCH(I$7,GRID!$A$18:$A$29,0),MATCH(1,($U$2=GRID!$B$1:$U$1)*(КАЛЕНДАРЬ!L4=GRID!$B$3:$U$3),0))*(1-GRID!$H$34))</f>
        <v>56700</v>
      </c>
      <c r="K78" s="5" cm="1">
        <f t="array" ref="K78">IF($I$2="Открытый тариф",INDEX(GRID!$B$4:$U$15,MATCH(K$7,GRID!$A$4:$A$15,0),MATCH(1,($U$2=GRID!$B$1:$U$1)*(КАЛЕНДАРЬ!L4=GRID!$B$3:$U$3),0)),
INDEX(GRID!$B$4:$U$15,MATCH(K$7,GRID!$A$4:$A$15,0),MATCH(1,($U$2=GRID!$B$1:$U$1)*(КАЛЕНДАРЬ!L4=GRID!$B$3:$U$3),0))*(1-GRID!$H$34))</f>
        <v>57800</v>
      </c>
      <c r="L78" s="5" cm="1">
        <f t="array" ref="L78">IF($I$2="Открытый тариф",INDEX(GRID!$B$18:$U$29,MATCH(K$7,GRID!$A$18:$A$29,0),MATCH(1,($U$2=GRID!$B$1:$U$1)*(КАЛЕНДАРЬ!L4=GRID!$B$3:$U$3),0)),
INDEX(GRID!$B$18:$U$29,MATCH(K$7,GRID!$A$18:$A$29,0),MATCH(1,($U$2=GRID!$B$1:$U$1)*(КАЛЕНДАРЬ!L4=GRID!$B$3:$U$3),0))*(1-GRID!$H$34))</f>
        <v>62800</v>
      </c>
      <c r="M78" s="5" cm="1">
        <f t="array" ref="M78">IF($I$2="Открытый тариф",INDEX(GRID!$B$4:$U$15,MATCH(M$7,GRID!$A$4:$A$15,0),MATCH(1,($U$2=GRID!$B$1:$U$1)*(КАЛЕНДАРЬ!L4=GRID!$B$3:$U$3),0)),
INDEX(GRID!$B$4:$U$15,MATCH(M$7,GRID!$A$4:$A$15,0),MATCH(1,($U$2=GRID!$B$1:$U$1)*(КАЛЕНДАРЬ!L4=GRID!$B$3:$U$3),0))*(1-GRID!$H$34))</f>
        <v>79000</v>
      </c>
      <c r="N78" s="5" cm="1">
        <f t="array" ref="N78">IF($I$2="Открытый тариф",INDEX(GRID!$B$18:$U$29,MATCH(M$7,GRID!$A$18:$A$29,0),MATCH(1,($U$2=GRID!$B$1:$U$1)*(КАЛЕНДАРЬ!L4=GRID!$B$3:$U$3),0)),
INDEX(GRID!$B$18:$U$29,MATCH(M$7,GRID!$A$18:$A$29,0),MATCH(1,($U$2=GRID!$B$1:$U$1)*(КАЛЕНДАРЬ!L4=GRID!$B$3:$U$3),0))*(1-GRID!$H$34))</f>
        <v>84000</v>
      </c>
      <c r="O78" s="5" cm="1">
        <f t="array" ref="O78">IF($I$2="Открытый тариф",INDEX(GRID!$B$4:$U$15,MATCH(O$7,GRID!$A$4:$A$15,0),MATCH(1,($U$2=GRID!$B$1:$U$1)*(КАЛЕНДАРЬ!L4=GRID!$B$3:$U$3),0)),
INDEX(GRID!$B$4:$U$15,MATCH(O$7,GRID!$A$4:$A$15,0),MATCH(1,($U$2=GRID!$B$1:$U$1)*(КАЛЕНДАРЬ!L4=GRID!$B$3:$U$3),0))*(1-GRID!$H$34))</f>
        <v>114800</v>
      </c>
      <c r="P78" s="5" cm="1">
        <f t="array" ref="P78">IF($I$2="Открытый тариф",INDEX(GRID!$B$4:$U$15,MATCH(P$7,GRID!$A$4:$A$15,0),MATCH(1,($U$2=GRID!$B$1:$U$1)*(КАЛЕНДАРЬ!L4=GRID!$B$3:$U$3),0)),
INDEX(GRID!$B$4:$U$15,MATCH(P$7,GRID!$A$4:$A$15,0),MATCH(1,($U$2=GRID!$B$1:$U$1)*(КАЛЕНДАРЬ!L4=GRID!$B$3:$U$3),0))*(1-GRID!$H$34))</f>
        <v>158000</v>
      </c>
      <c r="Q78" s="5" cm="1">
        <f t="array" ref="Q78">IF($I$2="Открытый тариф",INDEX(GRID!$B$4:$U$15,MATCH(Q$7,GRID!$A$4:$A$15,0),MATCH(1,($U$2=GRID!$B$1:$U$1)*(КАЛЕНДАРЬ!L4=GRID!$B$3:$U$3),0)),
INDEX(GRID!$B$4:$U$15,MATCH(Q$7,GRID!$A$4:$A$15,0),MATCH(1,($U$2=GRID!$B$1:$U$1)*(КАЛЕНДАРЬ!L4=GRID!$B$3:$U$3),0))*(1-GRID!$H$34))</f>
        <v>185500</v>
      </c>
      <c r="R78" s="5" cm="1">
        <f t="array" ref="R78">IF($I$2="Открытый тариф",INDEX(GRID!$B$18:$U$29,MATCH(R$7,GRID!$A$18:$A$29,0),MATCH(1,($U$2=GRID!$B$1:$U$1)*(КАЛЕНДАРЬ!L4=GRID!$B$3:$U$3),0)),
INDEX(GRID!$B$18:$U$29,MATCH(R$7,GRID!$A$18:$A$29,0),MATCH(1,($U$2=GRID!$B$1:$U$1)*(КАЛЕНДАРЬ!L4=GRID!$B$3:$U$3),0))*(1-GRID!$H$34))</f>
        <v>211300</v>
      </c>
      <c r="S78" s="5">
        <f t="array" ref="S78">IF($I$2="Открытый тариф",INDEX(GRID!$B$4:$U$15,MATCH(S$7,GRID!$A$4:$A$15,0),MATCH(1,($U$2=GRID!$B$1:$U$1)*(КАЛЕНДАРЬ!L4=GRID!$B$3:$U$3),0)),
INDEX(GRID!$B$4:$U$15,MATCH(S$7,GRID!$A$4:$A$15,0),MATCH(1,($U$2=GRID!$B$1:$U$1)*(КАЛЕНДАРЬ!L4=GRID!$B$3:$U$3),0))*(1-GRID!$L$41))</f>
        <v>533500</v>
      </c>
      <c r="T78" s="5">
        <f t="array" ref="T78">IF($I$2="Открытый тариф",INDEX(GRID!$B$4:$U$15,MATCH(T$7,GRID!$A$4:$A$15,0),MATCH(1,($U$2=GRID!$B$1:$U$1)*(КАЛЕНДАРЬ!L4=GRID!$B$3:$U$3),0)),
INDEX(GRID!$B$4:$U$15,MATCH(T$7,GRID!$A$4:$A$15,0),MATCH(1,($U$2=GRID!$B$1:$U$1)*(КАЛЕНДАРЬ!L4=GRID!$B$3:$U$3),0))*(1-GRID!$L$41))</f>
        <v>651900</v>
      </c>
    </row>
    <row r="79" spans="1:20" hidden="1">
      <c r="A79" s="108" t="s">
        <v>14</v>
      </c>
      <c r="B79" s="109">
        <v>2</v>
      </c>
      <c r="C79" s="5" cm="1">
        <f t="array" ref="C79">IF($I$2="Открытый тариф",INDEX(GRID!$B$4:$U$15,MATCH(C$7,GRID!$A$4:$A$15,0),MATCH(1,($U$2=GRID!$B$1:$U$1)*(КАЛЕНДАРЬ!L5=GRID!$B$3:$U$3),0)),
INDEX(GRID!$B$4:$U$15,MATCH(C$7,GRID!$A$4:$A$15,0),MATCH(1,($U$2=GRID!$B$1:$U$1)*(КАЛЕНДАРЬ!L5=GRID!$B$3:$U$3),0))*(1-GRID!$H$34))</f>
        <v>33200</v>
      </c>
      <c r="D79" s="5" cm="1">
        <f t="array" ref="D79">IF($I$2="Открытый тариф",INDEX(GRID!$B$18:$U$29,MATCH(C$7,GRID!$A$18:$A$29,0),MATCH(1,($U$2=GRID!$B$1:$U$1)*(КАЛЕНДАРЬ!L5=GRID!$B$3:$U$3),0)),
INDEX(GRID!$B$18:$U$29,MATCH(C$7,GRID!$A$18:$A$29,0),MATCH(1,($U$2=GRID!$B$1:$U$1)*(КАЛЕНДАРЬ!L5=GRID!$B$3:$U$3),0))*(1-GRID!$H$34))</f>
        <v>38200</v>
      </c>
      <c r="E79" s="5" cm="1">
        <f t="array" ref="E79">IF($I$2="Открытый тариф",INDEX(GRID!$B$4:$U$15,MATCH(E$7,GRID!$A$4:$A$15,0),MATCH(1,($U$2=GRID!$B$1:$U$1)*(КАЛЕНДАРЬ!L5=GRID!$B$3:$U$3),0)),
INDEX(GRID!$B$4:$U$15,MATCH(E$7,GRID!$A$4:$A$15,0),MATCH(1,($U$2=GRID!$B$1:$U$1)*(КАЛЕНДАРЬ!L5=GRID!$B$3:$U$3),0))*(1-GRID!$H$34))</f>
        <v>39900</v>
      </c>
      <c r="F79" s="5" cm="1">
        <f t="array" ref="F79">IF($I$2="Открытый тариф",INDEX(GRID!$B$18:$U$29,MATCH(E$7,GRID!$A$18:$A$29,0),MATCH(1,($U$2=GRID!$B$1:$U$1)*(КАЛЕНДАРЬ!L5=GRID!$B$3:$U$3),0)),
INDEX(GRID!$B$18:$U$29,MATCH(E$7,GRID!$A$18:$A$29,0),MATCH(1,($U$2=GRID!$B$1:$U$1)*(КАЛЕНДАРЬ!L5=GRID!$B$3:$U$3),0))*(1-GRID!$H$34))</f>
        <v>44900</v>
      </c>
      <c r="G79" s="5" cm="1">
        <f t="array" ref="G79">IF($I$2="Открытый тариф",INDEX(GRID!$B$4:$U$15,MATCH(G$7,GRID!$A$4:$A$15,0),MATCH(1,($U$2=GRID!$B$1:$U$1)*(КАЛЕНДАРЬ!L5=GRID!$B$3:$U$3),0)),
INDEX(GRID!$B$4:$U$15,MATCH(G$7,GRID!$A$4:$A$15,0),MATCH(1,($U$2=GRID!$B$1:$U$1)*(КАЛЕНДАРЬ!L5=GRID!$B$3:$U$3),0))*(1-GRID!$H$34))</f>
        <v>46200</v>
      </c>
      <c r="H79" s="5" cm="1">
        <f t="array" ref="H79">IF($I$2="Открытый тариф",INDEX(GRID!$B$18:$U$29,MATCH(G$7,GRID!$A$18:$A$29,0),MATCH(1,($U$2=GRID!$B$1:$U$1)*(КАЛЕНДАРЬ!L5=GRID!$B$3:$U$3),0)),
INDEX(GRID!$B$18:$U$29,MATCH(G$7,GRID!$A$18:$A$29,0),MATCH(1,($U$2=GRID!$B$1:$U$1)*(КАЛЕНДАРЬ!L5=GRID!$B$3:$U$3),0))*(1-GRID!$H$34))</f>
        <v>51200</v>
      </c>
      <c r="I79" s="5" cm="1">
        <f t="array" ref="I79">IF($I$2="Открытый тариф",INDEX(GRID!$B$4:$U$15,MATCH(I$7,GRID!$A$4:$A$15,0),MATCH(1,($U$2=GRID!$B$1:$U$1)*(КАЛЕНДАРЬ!L5=GRID!$B$3:$U$3),0)),
INDEX(GRID!$B$4:$U$15,MATCH(I$7,GRID!$A$4:$A$15,0),MATCH(1,($U$2=GRID!$B$1:$U$1)*(КАЛЕНДАРЬ!L5=GRID!$B$3:$U$3),0))*(1-GRID!$H$34))</f>
        <v>51700</v>
      </c>
      <c r="J79" s="5" cm="1">
        <f t="array" ref="J79">IF($I$2="Открытый тариф",INDEX(GRID!$B$18:$U$29,MATCH(I$7,GRID!$A$18:$A$29,0),MATCH(1,($U$2=GRID!$B$1:$U$1)*(КАЛЕНДАРЬ!L5=GRID!$B$3:$U$3),0)),
INDEX(GRID!$B$18:$U$29,MATCH(I$7,GRID!$A$18:$A$29,0),MATCH(1,($U$2=GRID!$B$1:$U$1)*(КАЛЕНДАРЬ!L5=GRID!$B$3:$U$3),0))*(1-GRID!$H$34))</f>
        <v>56700</v>
      </c>
      <c r="K79" s="5" cm="1">
        <f t="array" ref="K79">IF($I$2="Открытый тариф",INDEX(GRID!$B$4:$U$15,MATCH(K$7,GRID!$A$4:$A$15,0),MATCH(1,($U$2=GRID!$B$1:$U$1)*(КАЛЕНДАРЬ!L5=GRID!$B$3:$U$3),0)),
INDEX(GRID!$B$4:$U$15,MATCH(K$7,GRID!$A$4:$A$15,0),MATCH(1,($U$2=GRID!$B$1:$U$1)*(КАЛЕНДАРЬ!L5=GRID!$B$3:$U$3),0))*(1-GRID!$H$34))</f>
        <v>57800</v>
      </c>
      <c r="L79" s="5" cm="1">
        <f t="array" ref="L79">IF($I$2="Открытый тариф",INDEX(GRID!$B$18:$U$29,MATCH(K$7,GRID!$A$18:$A$29,0),MATCH(1,($U$2=GRID!$B$1:$U$1)*(КАЛЕНДАРЬ!L5=GRID!$B$3:$U$3),0)),
INDEX(GRID!$B$18:$U$29,MATCH(K$7,GRID!$A$18:$A$29,0),MATCH(1,($U$2=GRID!$B$1:$U$1)*(КАЛЕНДАРЬ!L5=GRID!$B$3:$U$3),0))*(1-GRID!$H$34))</f>
        <v>62800</v>
      </c>
      <c r="M79" s="5" cm="1">
        <f t="array" ref="M79">IF($I$2="Открытый тариф",INDEX(GRID!$B$4:$U$15,MATCH(M$7,GRID!$A$4:$A$15,0),MATCH(1,($U$2=GRID!$B$1:$U$1)*(КАЛЕНДАРЬ!L5=GRID!$B$3:$U$3),0)),
INDEX(GRID!$B$4:$U$15,MATCH(M$7,GRID!$A$4:$A$15,0),MATCH(1,($U$2=GRID!$B$1:$U$1)*(КАЛЕНДАРЬ!L5=GRID!$B$3:$U$3),0))*(1-GRID!$H$34))</f>
        <v>79000</v>
      </c>
      <c r="N79" s="5" cm="1">
        <f t="array" ref="N79">IF($I$2="Открытый тариф",INDEX(GRID!$B$18:$U$29,MATCH(M$7,GRID!$A$18:$A$29,0),MATCH(1,($U$2=GRID!$B$1:$U$1)*(КАЛЕНДАРЬ!L5=GRID!$B$3:$U$3),0)),
INDEX(GRID!$B$18:$U$29,MATCH(M$7,GRID!$A$18:$A$29,0),MATCH(1,($U$2=GRID!$B$1:$U$1)*(КАЛЕНДАРЬ!L5=GRID!$B$3:$U$3),0))*(1-GRID!$H$34))</f>
        <v>84000</v>
      </c>
      <c r="O79" s="5" cm="1">
        <f t="array" ref="O79">IF($I$2="Открытый тариф",INDEX(GRID!$B$4:$U$15,MATCH(O$7,GRID!$A$4:$A$15,0),MATCH(1,($U$2=GRID!$B$1:$U$1)*(КАЛЕНДАРЬ!L5=GRID!$B$3:$U$3),0)),
INDEX(GRID!$B$4:$U$15,MATCH(O$7,GRID!$A$4:$A$15,0),MATCH(1,($U$2=GRID!$B$1:$U$1)*(КАЛЕНДАРЬ!L5=GRID!$B$3:$U$3),0))*(1-GRID!$H$34))</f>
        <v>114800</v>
      </c>
      <c r="P79" s="5" cm="1">
        <f t="array" ref="P79">IF($I$2="Открытый тариф",INDEX(GRID!$B$4:$U$15,MATCH(P$7,GRID!$A$4:$A$15,0),MATCH(1,($U$2=GRID!$B$1:$U$1)*(КАЛЕНДАРЬ!L5=GRID!$B$3:$U$3),0)),
INDEX(GRID!$B$4:$U$15,MATCH(P$7,GRID!$A$4:$A$15,0),MATCH(1,($U$2=GRID!$B$1:$U$1)*(КАЛЕНДАРЬ!L5=GRID!$B$3:$U$3),0))*(1-GRID!$H$34))</f>
        <v>158000</v>
      </c>
      <c r="Q79" s="5" cm="1">
        <f t="array" ref="Q79">IF($I$2="Открытый тариф",INDEX(GRID!$B$4:$U$15,MATCH(Q$7,GRID!$A$4:$A$15,0),MATCH(1,($U$2=GRID!$B$1:$U$1)*(КАЛЕНДАРЬ!L5=GRID!$B$3:$U$3),0)),
INDEX(GRID!$B$4:$U$15,MATCH(Q$7,GRID!$A$4:$A$15,0),MATCH(1,($U$2=GRID!$B$1:$U$1)*(КАЛЕНДАРЬ!L5=GRID!$B$3:$U$3),0))*(1-GRID!$H$34))</f>
        <v>185500</v>
      </c>
      <c r="R79" s="5" cm="1">
        <f t="array" ref="R79">IF($I$2="Открытый тариф",INDEX(GRID!$B$18:$U$29,MATCH(R$7,GRID!$A$18:$A$29,0),MATCH(1,($U$2=GRID!$B$1:$U$1)*(КАЛЕНДАРЬ!L5=GRID!$B$3:$U$3),0)),
INDEX(GRID!$B$18:$U$29,MATCH(R$7,GRID!$A$18:$A$29,0),MATCH(1,($U$2=GRID!$B$1:$U$1)*(КАЛЕНДАРЬ!L5=GRID!$B$3:$U$3),0))*(1-GRID!$H$34))</f>
        <v>211300</v>
      </c>
      <c r="S79" s="5">
        <f t="array" ref="S79">IF($I$2="Открытый тариф",INDEX(GRID!$B$4:$U$15,MATCH(S$7,GRID!$A$4:$A$15,0),MATCH(1,($U$2=GRID!$B$1:$U$1)*(КАЛЕНДАРЬ!L5=GRID!$B$3:$U$3),0)),
INDEX(GRID!$B$4:$U$15,MATCH(S$7,GRID!$A$4:$A$15,0),MATCH(1,($U$2=GRID!$B$1:$U$1)*(КАЛЕНДАРЬ!L5=GRID!$B$3:$U$3),0))*(1-GRID!$L$41))</f>
        <v>533500</v>
      </c>
      <c r="T79" s="5">
        <f t="array" ref="T79">IF($I$2="Открытый тариф",INDEX(GRID!$B$4:$U$15,MATCH(T$7,GRID!$A$4:$A$15,0),MATCH(1,($U$2=GRID!$B$1:$U$1)*(КАЛЕНДАРЬ!L5=GRID!$B$3:$U$3),0)),
INDEX(GRID!$B$4:$U$15,MATCH(T$7,GRID!$A$4:$A$15,0),MATCH(1,($U$2=GRID!$B$1:$U$1)*(КАЛЕНДАРЬ!L5=GRID!$B$3:$U$3),0))*(1-GRID!$L$41))</f>
        <v>651900</v>
      </c>
    </row>
    <row r="80" spans="1:20" hidden="1">
      <c r="A80" s="108" t="s">
        <v>15</v>
      </c>
      <c r="B80" s="109">
        <v>3</v>
      </c>
      <c r="C80" s="5" cm="1">
        <f t="array" ref="C80">IF($I$2="Открытый тариф",INDEX(GRID!$B$4:$U$15,MATCH(C$7,GRID!$A$4:$A$15,0),MATCH(1,($U$2=GRID!$B$1:$U$1)*(КАЛЕНДАРЬ!L6=GRID!$B$3:$U$3),0)),
INDEX(GRID!$B$4:$U$15,MATCH(C$7,GRID!$A$4:$A$15,0),MATCH(1,($U$2=GRID!$B$1:$U$1)*(КАЛЕНДАРЬ!L6=GRID!$B$3:$U$3),0))*(1-GRID!$H$34))</f>
        <v>33200</v>
      </c>
      <c r="D80" s="5" cm="1">
        <f t="array" ref="D80">IF($I$2="Открытый тариф",INDEX(GRID!$B$18:$U$29,MATCH(C$7,GRID!$A$18:$A$29,0),MATCH(1,($U$2=GRID!$B$1:$U$1)*(КАЛЕНДАРЬ!L6=GRID!$B$3:$U$3),0)),
INDEX(GRID!$B$18:$U$29,MATCH(C$7,GRID!$A$18:$A$29,0),MATCH(1,($U$2=GRID!$B$1:$U$1)*(КАЛЕНДАРЬ!L6=GRID!$B$3:$U$3),0))*(1-GRID!$H$34))</f>
        <v>38200</v>
      </c>
      <c r="E80" s="5" cm="1">
        <f t="array" ref="E80">IF($I$2="Открытый тариф",INDEX(GRID!$B$4:$U$15,MATCH(E$7,GRID!$A$4:$A$15,0),MATCH(1,($U$2=GRID!$B$1:$U$1)*(КАЛЕНДАРЬ!L6=GRID!$B$3:$U$3),0)),
INDEX(GRID!$B$4:$U$15,MATCH(E$7,GRID!$A$4:$A$15,0),MATCH(1,($U$2=GRID!$B$1:$U$1)*(КАЛЕНДАРЬ!L6=GRID!$B$3:$U$3),0))*(1-GRID!$H$34))</f>
        <v>39900</v>
      </c>
      <c r="F80" s="5" cm="1">
        <f t="array" ref="F80">IF($I$2="Открытый тариф",INDEX(GRID!$B$18:$U$29,MATCH(E$7,GRID!$A$18:$A$29,0),MATCH(1,($U$2=GRID!$B$1:$U$1)*(КАЛЕНДАРЬ!L6=GRID!$B$3:$U$3),0)),
INDEX(GRID!$B$18:$U$29,MATCH(E$7,GRID!$A$18:$A$29,0),MATCH(1,($U$2=GRID!$B$1:$U$1)*(КАЛЕНДАРЬ!L6=GRID!$B$3:$U$3),0))*(1-GRID!$H$34))</f>
        <v>44900</v>
      </c>
      <c r="G80" s="5" cm="1">
        <f t="array" ref="G80">IF($I$2="Открытый тариф",INDEX(GRID!$B$4:$U$15,MATCH(G$7,GRID!$A$4:$A$15,0),MATCH(1,($U$2=GRID!$B$1:$U$1)*(КАЛЕНДАРЬ!L6=GRID!$B$3:$U$3),0)),
INDEX(GRID!$B$4:$U$15,MATCH(G$7,GRID!$A$4:$A$15,0),MATCH(1,($U$2=GRID!$B$1:$U$1)*(КАЛЕНДАРЬ!L6=GRID!$B$3:$U$3),0))*(1-GRID!$H$34))</f>
        <v>46200</v>
      </c>
      <c r="H80" s="5" cm="1">
        <f t="array" ref="H80">IF($I$2="Открытый тариф",INDEX(GRID!$B$18:$U$29,MATCH(G$7,GRID!$A$18:$A$29,0),MATCH(1,($U$2=GRID!$B$1:$U$1)*(КАЛЕНДАРЬ!L6=GRID!$B$3:$U$3),0)),
INDEX(GRID!$B$18:$U$29,MATCH(G$7,GRID!$A$18:$A$29,0),MATCH(1,($U$2=GRID!$B$1:$U$1)*(КАЛЕНДАРЬ!L6=GRID!$B$3:$U$3),0))*(1-GRID!$H$34))</f>
        <v>51200</v>
      </c>
      <c r="I80" s="5" cm="1">
        <f t="array" ref="I80">IF($I$2="Открытый тариф",INDEX(GRID!$B$4:$U$15,MATCH(I$7,GRID!$A$4:$A$15,0),MATCH(1,($U$2=GRID!$B$1:$U$1)*(КАЛЕНДАРЬ!L6=GRID!$B$3:$U$3),0)),
INDEX(GRID!$B$4:$U$15,MATCH(I$7,GRID!$A$4:$A$15,0),MATCH(1,($U$2=GRID!$B$1:$U$1)*(КАЛЕНДАРЬ!L6=GRID!$B$3:$U$3),0))*(1-GRID!$H$34))</f>
        <v>51700</v>
      </c>
      <c r="J80" s="5" cm="1">
        <f t="array" ref="J80">IF($I$2="Открытый тариф",INDEX(GRID!$B$18:$U$29,MATCH(I$7,GRID!$A$18:$A$29,0),MATCH(1,($U$2=GRID!$B$1:$U$1)*(КАЛЕНДАРЬ!L6=GRID!$B$3:$U$3),0)),
INDEX(GRID!$B$18:$U$29,MATCH(I$7,GRID!$A$18:$A$29,0),MATCH(1,($U$2=GRID!$B$1:$U$1)*(КАЛЕНДАРЬ!L6=GRID!$B$3:$U$3),0))*(1-GRID!$H$34))</f>
        <v>56700</v>
      </c>
      <c r="K80" s="5" cm="1">
        <f t="array" ref="K80">IF($I$2="Открытый тариф",INDEX(GRID!$B$4:$U$15,MATCH(K$7,GRID!$A$4:$A$15,0),MATCH(1,($U$2=GRID!$B$1:$U$1)*(КАЛЕНДАРЬ!L6=GRID!$B$3:$U$3),0)),
INDEX(GRID!$B$4:$U$15,MATCH(K$7,GRID!$A$4:$A$15,0),MATCH(1,($U$2=GRID!$B$1:$U$1)*(КАЛЕНДАРЬ!L6=GRID!$B$3:$U$3),0))*(1-GRID!$H$34))</f>
        <v>57800</v>
      </c>
      <c r="L80" s="5" cm="1">
        <f t="array" ref="L80">IF($I$2="Открытый тариф",INDEX(GRID!$B$18:$U$29,MATCH(K$7,GRID!$A$18:$A$29,0),MATCH(1,($U$2=GRID!$B$1:$U$1)*(КАЛЕНДАРЬ!L6=GRID!$B$3:$U$3),0)),
INDEX(GRID!$B$18:$U$29,MATCH(K$7,GRID!$A$18:$A$29,0),MATCH(1,($U$2=GRID!$B$1:$U$1)*(КАЛЕНДАРЬ!L6=GRID!$B$3:$U$3),0))*(1-GRID!$H$34))</f>
        <v>62800</v>
      </c>
      <c r="M80" s="5" cm="1">
        <f t="array" ref="M80">IF($I$2="Открытый тариф",INDEX(GRID!$B$4:$U$15,MATCH(M$7,GRID!$A$4:$A$15,0),MATCH(1,($U$2=GRID!$B$1:$U$1)*(КАЛЕНДАРЬ!L6=GRID!$B$3:$U$3),0)),
INDEX(GRID!$B$4:$U$15,MATCH(M$7,GRID!$A$4:$A$15,0),MATCH(1,($U$2=GRID!$B$1:$U$1)*(КАЛЕНДАРЬ!L6=GRID!$B$3:$U$3),0))*(1-GRID!$H$34))</f>
        <v>79000</v>
      </c>
      <c r="N80" s="5" cm="1">
        <f t="array" ref="N80">IF($I$2="Открытый тариф",INDEX(GRID!$B$18:$U$29,MATCH(M$7,GRID!$A$18:$A$29,0),MATCH(1,($U$2=GRID!$B$1:$U$1)*(КАЛЕНДАРЬ!L6=GRID!$B$3:$U$3),0)),
INDEX(GRID!$B$18:$U$29,MATCH(M$7,GRID!$A$18:$A$29,0),MATCH(1,($U$2=GRID!$B$1:$U$1)*(КАЛЕНДАРЬ!L6=GRID!$B$3:$U$3),0))*(1-GRID!$H$34))</f>
        <v>84000</v>
      </c>
      <c r="O80" s="5" cm="1">
        <f t="array" ref="O80">IF($I$2="Открытый тариф",INDEX(GRID!$B$4:$U$15,MATCH(O$7,GRID!$A$4:$A$15,0),MATCH(1,($U$2=GRID!$B$1:$U$1)*(КАЛЕНДАРЬ!L6=GRID!$B$3:$U$3),0)),
INDEX(GRID!$B$4:$U$15,MATCH(O$7,GRID!$A$4:$A$15,0),MATCH(1,($U$2=GRID!$B$1:$U$1)*(КАЛЕНДАРЬ!L6=GRID!$B$3:$U$3),0))*(1-GRID!$H$34))</f>
        <v>114800</v>
      </c>
      <c r="P80" s="5" cm="1">
        <f t="array" ref="P80">IF($I$2="Открытый тариф",INDEX(GRID!$B$4:$U$15,MATCH(P$7,GRID!$A$4:$A$15,0),MATCH(1,($U$2=GRID!$B$1:$U$1)*(КАЛЕНДАРЬ!L6=GRID!$B$3:$U$3),0)),
INDEX(GRID!$B$4:$U$15,MATCH(P$7,GRID!$A$4:$A$15,0),MATCH(1,($U$2=GRID!$B$1:$U$1)*(КАЛЕНДАРЬ!L6=GRID!$B$3:$U$3),0))*(1-GRID!$H$34))</f>
        <v>158000</v>
      </c>
      <c r="Q80" s="5" cm="1">
        <f t="array" ref="Q80">IF($I$2="Открытый тариф",INDEX(GRID!$B$4:$U$15,MATCH(Q$7,GRID!$A$4:$A$15,0),MATCH(1,($U$2=GRID!$B$1:$U$1)*(КАЛЕНДАРЬ!L6=GRID!$B$3:$U$3),0)),
INDEX(GRID!$B$4:$U$15,MATCH(Q$7,GRID!$A$4:$A$15,0),MATCH(1,($U$2=GRID!$B$1:$U$1)*(КАЛЕНДАРЬ!L6=GRID!$B$3:$U$3),0))*(1-GRID!$H$34))</f>
        <v>185500</v>
      </c>
      <c r="R80" s="5" cm="1">
        <f t="array" ref="R80">IF($I$2="Открытый тариф",INDEX(GRID!$B$18:$U$29,MATCH(R$7,GRID!$A$18:$A$29,0),MATCH(1,($U$2=GRID!$B$1:$U$1)*(КАЛЕНДАРЬ!L6=GRID!$B$3:$U$3),0)),
INDEX(GRID!$B$18:$U$29,MATCH(R$7,GRID!$A$18:$A$29,0),MATCH(1,($U$2=GRID!$B$1:$U$1)*(КАЛЕНДАРЬ!L6=GRID!$B$3:$U$3),0))*(1-GRID!$H$34))</f>
        <v>211300</v>
      </c>
      <c r="S80" s="5">
        <f t="array" ref="S80">IF($I$2="Открытый тариф",INDEX(GRID!$B$4:$U$15,MATCH(S$7,GRID!$A$4:$A$15,0),MATCH(1,($U$2=GRID!$B$1:$U$1)*(КАЛЕНДАРЬ!L6=GRID!$B$3:$U$3),0)),
INDEX(GRID!$B$4:$U$15,MATCH(S$7,GRID!$A$4:$A$15,0),MATCH(1,($U$2=GRID!$B$1:$U$1)*(КАЛЕНДАРЬ!L6=GRID!$B$3:$U$3),0))*(1-GRID!$L$41))</f>
        <v>533500</v>
      </c>
      <c r="T80" s="5">
        <f t="array" ref="T80">IF($I$2="Открытый тариф",INDEX(GRID!$B$4:$U$15,MATCH(T$7,GRID!$A$4:$A$15,0),MATCH(1,($U$2=GRID!$B$1:$U$1)*(КАЛЕНДАРЬ!L6=GRID!$B$3:$U$3),0)),
INDEX(GRID!$B$4:$U$15,MATCH(T$7,GRID!$A$4:$A$15,0),MATCH(1,($U$2=GRID!$B$1:$U$1)*(КАЛЕНДАРЬ!L6=GRID!$B$3:$U$3),0))*(1-GRID!$L$41))</f>
        <v>651900</v>
      </c>
    </row>
    <row r="81" spans="1:21" hidden="1">
      <c r="A81" s="108" t="s">
        <v>16</v>
      </c>
      <c r="B81" s="109">
        <v>4</v>
      </c>
      <c r="C81" s="5" cm="1">
        <f t="array" ref="C81">IF($I$2="Открытый тариф",INDEX(GRID!$B$4:$U$15,MATCH(C$7,GRID!$A$4:$A$15,0),MATCH(1,($U$2=GRID!$B$1:$U$1)*(КАЛЕНДАРЬ!L7=GRID!$B$3:$U$3),0)),
INDEX(GRID!$B$4:$U$15,MATCH(C$7,GRID!$A$4:$A$15,0),MATCH(1,($U$2=GRID!$B$1:$U$1)*(КАЛЕНДАРЬ!L7=GRID!$B$3:$U$3),0))*(1-GRID!$H$34))</f>
        <v>33200</v>
      </c>
      <c r="D81" s="5" cm="1">
        <f t="array" ref="D81">IF($I$2="Открытый тариф",INDEX(GRID!$B$18:$U$29,MATCH(C$7,GRID!$A$18:$A$29,0),MATCH(1,($U$2=GRID!$B$1:$U$1)*(КАЛЕНДАРЬ!L7=GRID!$B$3:$U$3),0)),
INDEX(GRID!$B$18:$U$29,MATCH(C$7,GRID!$A$18:$A$29,0),MATCH(1,($U$2=GRID!$B$1:$U$1)*(КАЛЕНДАРЬ!L7=GRID!$B$3:$U$3),0))*(1-GRID!$H$34))</f>
        <v>38200</v>
      </c>
      <c r="E81" s="5" cm="1">
        <f t="array" ref="E81">IF($I$2="Открытый тариф",INDEX(GRID!$B$4:$U$15,MATCH(E$7,GRID!$A$4:$A$15,0),MATCH(1,($U$2=GRID!$B$1:$U$1)*(КАЛЕНДАРЬ!L7=GRID!$B$3:$U$3),0)),
INDEX(GRID!$B$4:$U$15,MATCH(E$7,GRID!$A$4:$A$15,0),MATCH(1,($U$2=GRID!$B$1:$U$1)*(КАЛЕНДАРЬ!L7=GRID!$B$3:$U$3),0))*(1-GRID!$H$34))</f>
        <v>39900</v>
      </c>
      <c r="F81" s="5" cm="1">
        <f t="array" ref="F81">IF($I$2="Открытый тариф",INDEX(GRID!$B$18:$U$29,MATCH(E$7,GRID!$A$18:$A$29,0),MATCH(1,($U$2=GRID!$B$1:$U$1)*(КАЛЕНДАРЬ!L7=GRID!$B$3:$U$3),0)),
INDEX(GRID!$B$18:$U$29,MATCH(E$7,GRID!$A$18:$A$29,0),MATCH(1,($U$2=GRID!$B$1:$U$1)*(КАЛЕНДАРЬ!L7=GRID!$B$3:$U$3),0))*(1-GRID!$H$34))</f>
        <v>44900</v>
      </c>
      <c r="G81" s="5" cm="1">
        <f t="array" ref="G81">IF($I$2="Открытый тариф",INDEX(GRID!$B$4:$U$15,MATCH(G$7,GRID!$A$4:$A$15,0),MATCH(1,($U$2=GRID!$B$1:$U$1)*(КАЛЕНДАРЬ!L7=GRID!$B$3:$U$3),0)),
INDEX(GRID!$B$4:$U$15,MATCH(G$7,GRID!$A$4:$A$15,0),MATCH(1,($U$2=GRID!$B$1:$U$1)*(КАЛЕНДАРЬ!L7=GRID!$B$3:$U$3),0))*(1-GRID!$H$34))</f>
        <v>46200</v>
      </c>
      <c r="H81" s="5" cm="1">
        <f t="array" ref="H81">IF($I$2="Открытый тариф",INDEX(GRID!$B$18:$U$29,MATCH(G$7,GRID!$A$18:$A$29,0),MATCH(1,($U$2=GRID!$B$1:$U$1)*(КАЛЕНДАРЬ!L7=GRID!$B$3:$U$3),0)),
INDEX(GRID!$B$18:$U$29,MATCH(G$7,GRID!$A$18:$A$29,0),MATCH(1,($U$2=GRID!$B$1:$U$1)*(КАЛЕНДАРЬ!L7=GRID!$B$3:$U$3),0))*(1-GRID!$H$34))</f>
        <v>51200</v>
      </c>
      <c r="I81" s="5" cm="1">
        <f t="array" ref="I81">IF($I$2="Открытый тариф",INDEX(GRID!$B$4:$U$15,MATCH(I$7,GRID!$A$4:$A$15,0),MATCH(1,($U$2=GRID!$B$1:$U$1)*(КАЛЕНДАРЬ!L7=GRID!$B$3:$U$3),0)),
INDEX(GRID!$B$4:$U$15,MATCH(I$7,GRID!$A$4:$A$15,0),MATCH(1,($U$2=GRID!$B$1:$U$1)*(КАЛЕНДАРЬ!L7=GRID!$B$3:$U$3),0))*(1-GRID!$H$34))</f>
        <v>51700</v>
      </c>
      <c r="J81" s="5" cm="1">
        <f t="array" ref="J81">IF($I$2="Открытый тариф",INDEX(GRID!$B$18:$U$29,MATCH(I$7,GRID!$A$18:$A$29,0),MATCH(1,($U$2=GRID!$B$1:$U$1)*(КАЛЕНДАРЬ!L7=GRID!$B$3:$U$3),0)),
INDEX(GRID!$B$18:$U$29,MATCH(I$7,GRID!$A$18:$A$29,0),MATCH(1,($U$2=GRID!$B$1:$U$1)*(КАЛЕНДАРЬ!L7=GRID!$B$3:$U$3),0))*(1-GRID!$H$34))</f>
        <v>56700</v>
      </c>
      <c r="K81" s="5" cm="1">
        <f t="array" ref="K81">IF($I$2="Открытый тариф",INDEX(GRID!$B$4:$U$15,MATCH(K$7,GRID!$A$4:$A$15,0),MATCH(1,($U$2=GRID!$B$1:$U$1)*(КАЛЕНДАРЬ!L7=GRID!$B$3:$U$3),0)),
INDEX(GRID!$B$4:$U$15,MATCH(K$7,GRID!$A$4:$A$15,0),MATCH(1,($U$2=GRID!$B$1:$U$1)*(КАЛЕНДАРЬ!L7=GRID!$B$3:$U$3),0))*(1-GRID!$H$34))</f>
        <v>57800</v>
      </c>
      <c r="L81" s="5" cm="1">
        <f t="array" ref="L81">IF($I$2="Открытый тариф",INDEX(GRID!$B$18:$U$29,MATCH(K$7,GRID!$A$18:$A$29,0),MATCH(1,($U$2=GRID!$B$1:$U$1)*(КАЛЕНДАРЬ!L7=GRID!$B$3:$U$3),0)),
INDEX(GRID!$B$18:$U$29,MATCH(K$7,GRID!$A$18:$A$29,0),MATCH(1,($U$2=GRID!$B$1:$U$1)*(КАЛЕНДАРЬ!L7=GRID!$B$3:$U$3),0))*(1-GRID!$H$34))</f>
        <v>62800</v>
      </c>
      <c r="M81" s="5" cm="1">
        <f t="array" ref="M81">IF($I$2="Открытый тариф",INDEX(GRID!$B$4:$U$15,MATCH(M$7,GRID!$A$4:$A$15,0),MATCH(1,($U$2=GRID!$B$1:$U$1)*(КАЛЕНДАРЬ!L7=GRID!$B$3:$U$3),0)),
INDEX(GRID!$B$4:$U$15,MATCH(M$7,GRID!$A$4:$A$15,0),MATCH(1,($U$2=GRID!$B$1:$U$1)*(КАЛЕНДАРЬ!L7=GRID!$B$3:$U$3),0))*(1-GRID!$H$34))</f>
        <v>79000</v>
      </c>
      <c r="N81" s="5" cm="1">
        <f t="array" ref="N81">IF($I$2="Открытый тариф",INDEX(GRID!$B$18:$U$29,MATCH(M$7,GRID!$A$18:$A$29,0),MATCH(1,($U$2=GRID!$B$1:$U$1)*(КАЛЕНДАРЬ!L7=GRID!$B$3:$U$3),0)),
INDEX(GRID!$B$18:$U$29,MATCH(M$7,GRID!$A$18:$A$29,0),MATCH(1,($U$2=GRID!$B$1:$U$1)*(КАЛЕНДАРЬ!L7=GRID!$B$3:$U$3),0))*(1-GRID!$H$34))</f>
        <v>84000</v>
      </c>
      <c r="O81" s="5" cm="1">
        <f t="array" ref="O81">IF($I$2="Открытый тариф",INDEX(GRID!$B$4:$U$15,MATCH(O$7,GRID!$A$4:$A$15,0),MATCH(1,($U$2=GRID!$B$1:$U$1)*(КАЛЕНДАРЬ!L7=GRID!$B$3:$U$3),0)),
INDEX(GRID!$B$4:$U$15,MATCH(O$7,GRID!$A$4:$A$15,0),MATCH(1,($U$2=GRID!$B$1:$U$1)*(КАЛЕНДАРЬ!L7=GRID!$B$3:$U$3),0))*(1-GRID!$H$34))</f>
        <v>114800</v>
      </c>
      <c r="P81" s="5" cm="1">
        <f t="array" ref="P81">IF($I$2="Открытый тариф",INDEX(GRID!$B$4:$U$15,MATCH(P$7,GRID!$A$4:$A$15,0),MATCH(1,($U$2=GRID!$B$1:$U$1)*(КАЛЕНДАРЬ!L7=GRID!$B$3:$U$3),0)),
INDEX(GRID!$B$4:$U$15,MATCH(P$7,GRID!$A$4:$A$15,0),MATCH(1,($U$2=GRID!$B$1:$U$1)*(КАЛЕНДАРЬ!L7=GRID!$B$3:$U$3),0))*(1-GRID!$H$34))</f>
        <v>158000</v>
      </c>
      <c r="Q81" s="5" cm="1">
        <f t="array" ref="Q81">IF($I$2="Открытый тариф",INDEX(GRID!$B$4:$U$15,MATCH(Q$7,GRID!$A$4:$A$15,0),MATCH(1,($U$2=GRID!$B$1:$U$1)*(КАЛЕНДАРЬ!L7=GRID!$B$3:$U$3),0)),
INDEX(GRID!$B$4:$U$15,MATCH(Q$7,GRID!$A$4:$A$15,0),MATCH(1,($U$2=GRID!$B$1:$U$1)*(КАЛЕНДАРЬ!L7=GRID!$B$3:$U$3),0))*(1-GRID!$H$34))</f>
        <v>185500</v>
      </c>
      <c r="R81" s="5" cm="1">
        <f t="array" ref="R81">IF($I$2="Открытый тариф",INDEX(GRID!$B$18:$U$29,MATCH(R$7,GRID!$A$18:$A$29,0),MATCH(1,($U$2=GRID!$B$1:$U$1)*(КАЛЕНДАРЬ!L7=GRID!$B$3:$U$3),0)),
INDEX(GRID!$B$18:$U$29,MATCH(R$7,GRID!$A$18:$A$29,0),MATCH(1,($U$2=GRID!$B$1:$U$1)*(КАЛЕНДАРЬ!L7=GRID!$B$3:$U$3),0))*(1-GRID!$H$34))</f>
        <v>211300</v>
      </c>
      <c r="S81" s="5">
        <f t="array" ref="S81">IF($I$2="Открытый тариф",INDEX(GRID!$B$4:$U$15,MATCH(S$7,GRID!$A$4:$A$15,0),MATCH(1,($U$2=GRID!$B$1:$U$1)*(КАЛЕНДАРЬ!L7=GRID!$B$3:$U$3),0)),
INDEX(GRID!$B$4:$U$15,MATCH(S$7,GRID!$A$4:$A$15,0),MATCH(1,($U$2=GRID!$B$1:$U$1)*(КАЛЕНДАРЬ!L7=GRID!$B$3:$U$3),0))*(1-GRID!$L$41))</f>
        <v>533500</v>
      </c>
      <c r="T81" s="5">
        <f t="array" ref="T81">IF($I$2="Открытый тариф",INDEX(GRID!$B$4:$U$15,MATCH(T$7,GRID!$A$4:$A$15,0),MATCH(1,($U$2=GRID!$B$1:$U$1)*(КАЛЕНДАРЬ!L7=GRID!$B$3:$U$3),0)),
INDEX(GRID!$B$4:$U$15,MATCH(T$7,GRID!$A$4:$A$15,0),MATCH(1,($U$2=GRID!$B$1:$U$1)*(КАЛЕНДАРЬ!L7=GRID!$B$3:$U$3),0))*(1-GRID!$L$41))</f>
        <v>651900</v>
      </c>
    </row>
    <row r="82" spans="1:21" hidden="1">
      <c r="A82" s="108" t="s">
        <v>17</v>
      </c>
      <c r="B82" s="109">
        <v>5</v>
      </c>
      <c r="C82" s="5" cm="1">
        <f t="array" ref="C82">IF($I$2="Открытый тариф",INDEX(GRID!$B$4:$U$15,MATCH(C$7,GRID!$A$4:$A$15,0),MATCH(1,($U$2=GRID!$B$1:$U$1)*(КАЛЕНДАРЬ!L8=GRID!$B$3:$U$3),0)),
INDEX(GRID!$B$4:$U$15,MATCH(C$7,GRID!$A$4:$A$15,0),MATCH(1,($U$2=GRID!$B$1:$U$1)*(КАЛЕНДАРЬ!L8=GRID!$B$3:$U$3),0))*(1-GRID!$H$34))</f>
        <v>33200</v>
      </c>
      <c r="D82" s="5" cm="1">
        <f t="array" ref="D82">IF($I$2="Открытый тариф",INDEX(GRID!$B$18:$U$29,MATCH(C$7,GRID!$A$18:$A$29,0),MATCH(1,($U$2=GRID!$B$1:$U$1)*(КАЛЕНДАРЬ!L8=GRID!$B$3:$U$3),0)),
INDEX(GRID!$B$18:$U$29,MATCH(C$7,GRID!$A$18:$A$29,0),MATCH(1,($U$2=GRID!$B$1:$U$1)*(КАЛЕНДАРЬ!L8=GRID!$B$3:$U$3),0))*(1-GRID!$H$34))</f>
        <v>38200</v>
      </c>
      <c r="E82" s="5" cm="1">
        <f t="array" ref="E82">IF($I$2="Открытый тариф",INDEX(GRID!$B$4:$U$15,MATCH(E$7,GRID!$A$4:$A$15,0),MATCH(1,($U$2=GRID!$B$1:$U$1)*(КАЛЕНДАРЬ!L8=GRID!$B$3:$U$3),0)),
INDEX(GRID!$B$4:$U$15,MATCH(E$7,GRID!$A$4:$A$15,0),MATCH(1,($U$2=GRID!$B$1:$U$1)*(КАЛЕНДАРЬ!L8=GRID!$B$3:$U$3),0))*(1-GRID!$H$34))</f>
        <v>39900</v>
      </c>
      <c r="F82" s="5" cm="1">
        <f t="array" ref="F82">IF($I$2="Открытый тариф",INDEX(GRID!$B$18:$U$29,MATCH(E$7,GRID!$A$18:$A$29,0),MATCH(1,($U$2=GRID!$B$1:$U$1)*(КАЛЕНДАРЬ!L8=GRID!$B$3:$U$3),0)),
INDEX(GRID!$B$18:$U$29,MATCH(E$7,GRID!$A$18:$A$29,0),MATCH(1,($U$2=GRID!$B$1:$U$1)*(КАЛЕНДАРЬ!L8=GRID!$B$3:$U$3),0))*(1-GRID!$H$34))</f>
        <v>44900</v>
      </c>
      <c r="G82" s="5" cm="1">
        <f t="array" ref="G82">IF($I$2="Открытый тариф",INDEX(GRID!$B$4:$U$15,MATCH(G$7,GRID!$A$4:$A$15,0),MATCH(1,($U$2=GRID!$B$1:$U$1)*(КАЛЕНДАРЬ!L8=GRID!$B$3:$U$3),0)),
INDEX(GRID!$B$4:$U$15,MATCH(G$7,GRID!$A$4:$A$15,0),MATCH(1,($U$2=GRID!$B$1:$U$1)*(КАЛЕНДАРЬ!L8=GRID!$B$3:$U$3),0))*(1-GRID!$H$34))</f>
        <v>46200</v>
      </c>
      <c r="H82" s="5" cm="1">
        <f t="array" ref="H82">IF($I$2="Открытый тариф",INDEX(GRID!$B$18:$U$29,MATCH(G$7,GRID!$A$18:$A$29,0),MATCH(1,($U$2=GRID!$B$1:$U$1)*(КАЛЕНДАРЬ!L8=GRID!$B$3:$U$3),0)),
INDEX(GRID!$B$18:$U$29,MATCH(G$7,GRID!$A$18:$A$29,0),MATCH(1,($U$2=GRID!$B$1:$U$1)*(КАЛЕНДАРЬ!L8=GRID!$B$3:$U$3),0))*(1-GRID!$H$34))</f>
        <v>51200</v>
      </c>
      <c r="I82" s="5" cm="1">
        <f t="array" ref="I82">IF($I$2="Открытый тариф",INDEX(GRID!$B$4:$U$15,MATCH(I$7,GRID!$A$4:$A$15,0),MATCH(1,($U$2=GRID!$B$1:$U$1)*(КАЛЕНДАРЬ!L8=GRID!$B$3:$U$3),0)),
INDEX(GRID!$B$4:$U$15,MATCH(I$7,GRID!$A$4:$A$15,0),MATCH(1,($U$2=GRID!$B$1:$U$1)*(КАЛЕНДАРЬ!L8=GRID!$B$3:$U$3),0))*(1-GRID!$H$34))</f>
        <v>51700</v>
      </c>
      <c r="J82" s="5" cm="1">
        <f t="array" ref="J82">IF($I$2="Открытый тариф",INDEX(GRID!$B$18:$U$29,MATCH(I$7,GRID!$A$18:$A$29,0),MATCH(1,($U$2=GRID!$B$1:$U$1)*(КАЛЕНДАРЬ!L8=GRID!$B$3:$U$3),0)),
INDEX(GRID!$B$18:$U$29,MATCH(I$7,GRID!$A$18:$A$29,0),MATCH(1,($U$2=GRID!$B$1:$U$1)*(КАЛЕНДАРЬ!L8=GRID!$B$3:$U$3),0))*(1-GRID!$H$34))</f>
        <v>56700</v>
      </c>
      <c r="K82" s="5" cm="1">
        <f t="array" ref="K82">IF($I$2="Открытый тариф",INDEX(GRID!$B$4:$U$15,MATCH(K$7,GRID!$A$4:$A$15,0),MATCH(1,($U$2=GRID!$B$1:$U$1)*(КАЛЕНДАРЬ!L8=GRID!$B$3:$U$3),0)),
INDEX(GRID!$B$4:$U$15,MATCH(K$7,GRID!$A$4:$A$15,0),MATCH(1,($U$2=GRID!$B$1:$U$1)*(КАЛЕНДАРЬ!L8=GRID!$B$3:$U$3),0))*(1-GRID!$H$34))</f>
        <v>57800</v>
      </c>
      <c r="L82" s="5" cm="1">
        <f t="array" ref="L82">IF($I$2="Открытый тариф",INDEX(GRID!$B$18:$U$29,MATCH(K$7,GRID!$A$18:$A$29,0),MATCH(1,($U$2=GRID!$B$1:$U$1)*(КАЛЕНДАРЬ!L8=GRID!$B$3:$U$3),0)),
INDEX(GRID!$B$18:$U$29,MATCH(K$7,GRID!$A$18:$A$29,0),MATCH(1,($U$2=GRID!$B$1:$U$1)*(КАЛЕНДАРЬ!L8=GRID!$B$3:$U$3),0))*(1-GRID!$H$34))</f>
        <v>62800</v>
      </c>
      <c r="M82" s="5" cm="1">
        <f t="array" ref="M82">IF($I$2="Открытый тариф",INDEX(GRID!$B$4:$U$15,MATCH(M$7,GRID!$A$4:$A$15,0),MATCH(1,($U$2=GRID!$B$1:$U$1)*(КАЛЕНДАРЬ!L8=GRID!$B$3:$U$3),0)),
INDEX(GRID!$B$4:$U$15,MATCH(M$7,GRID!$A$4:$A$15,0),MATCH(1,($U$2=GRID!$B$1:$U$1)*(КАЛЕНДАРЬ!L8=GRID!$B$3:$U$3),0))*(1-GRID!$H$34))</f>
        <v>79000</v>
      </c>
      <c r="N82" s="5" cm="1">
        <f t="array" ref="N82">IF($I$2="Открытый тариф",INDEX(GRID!$B$18:$U$29,MATCH(M$7,GRID!$A$18:$A$29,0),MATCH(1,($U$2=GRID!$B$1:$U$1)*(КАЛЕНДАРЬ!L8=GRID!$B$3:$U$3),0)),
INDEX(GRID!$B$18:$U$29,MATCH(M$7,GRID!$A$18:$A$29,0),MATCH(1,($U$2=GRID!$B$1:$U$1)*(КАЛЕНДАРЬ!L8=GRID!$B$3:$U$3),0))*(1-GRID!$H$34))</f>
        <v>84000</v>
      </c>
      <c r="O82" s="5" cm="1">
        <f t="array" ref="O82">IF($I$2="Открытый тариф",INDEX(GRID!$B$4:$U$15,MATCH(O$7,GRID!$A$4:$A$15,0),MATCH(1,($U$2=GRID!$B$1:$U$1)*(КАЛЕНДАРЬ!L8=GRID!$B$3:$U$3),0)),
INDEX(GRID!$B$4:$U$15,MATCH(O$7,GRID!$A$4:$A$15,0),MATCH(1,($U$2=GRID!$B$1:$U$1)*(КАЛЕНДАРЬ!L8=GRID!$B$3:$U$3),0))*(1-GRID!$H$34))</f>
        <v>114800</v>
      </c>
      <c r="P82" s="5" cm="1">
        <f t="array" ref="P82">IF($I$2="Открытый тариф",INDEX(GRID!$B$4:$U$15,MATCH(P$7,GRID!$A$4:$A$15,0),MATCH(1,($U$2=GRID!$B$1:$U$1)*(КАЛЕНДАРЬ!L8=GRID!$B$3:$U$3),0)),
INDEX(GRID!$B$4:$U$15,MATCH(P$7,GRID!$A$4:$A$15,0),MATCH(1,($U$2=GRID!$B$1:$U$1)*(КАЛЕНДАРЬ!L8=GRID!$B$3:$U$3),0))*(1-GRID!$H$34))</f>
        <v>158000</v>
      </c>
      <c r="Q82" s="5" cm="1">
        <f t="array" ref="Q82">IF($I$2="Открытый тариф",INDEX(GRID!$B$4:$U$15,MATCH(Q$7,GRID!$A$4:$A$15,0),MATCH(1,($U$2=GRID!$B$1:$U$1)*(КАЛЕНДАРЬ!L8=GRID!$B$3:$U$3),0)),
INDEX(GRID!$B$4:$U$15,MATCH(Q$7,GRID!$A$4:$A$15,0),MATCH(1,($U$2=GRID!$B$1:$U$1)*(КАЛЕНДАРЬ!L8=GRID!$B$3:$U$3),0))*(1-GRID!$H$34))</f>
        <v>185500</v>
      </c>
      <c r="R82" s="5" cm="1">
        <f t="array" ref="R82">IF($I$2="Открытый тариф",INDEX(GRID!$B$18:$U$29,MATCH(R$7,GRID!$A$18:$A$29,0),MATCH(1,($U$2=GRID!$B$1:$U$1)*(КАЛЕНДАРЬ!L8=GRID!$B$3:$U$3),0)),
INDEX(GRID!$B$18:$U$29,MATCH(R$7,GRID!$A$18:$A$29,0),MATCH(1,($U$2=GRID!$B$1:$U$1)*(КАЛЕНДАРЬ!L8=GRID!$B$3:$U$3),0))*(1-GRID!$H$34))</f>
        <v>211300</v>
      </c>
      <c r="S82" s="5">
        <f t="array" ref="S82">IF($I$2="Открытый тариф",INDEX(GRID!$B$4:$U$15,MATCH(S$7,GRID!$A$4:$A$15,0),MATCH(1,($U$2=GRID!$B$1:$U$1)*(КАЛЕНДАРЬ!L8=GRID!$B$3:$U$3),0)),
INDEX(GRID!$B$4:$U$15,MATCH(S$7,GRID!$A$4:$A$15,0),MATCH(1,($U$2=GRID!$B$1:$U$1)*(КАЛЕНДАРЬ!L8=GRID!$B$3:$U$3),0))*(1-GRID!$L$41))</f>
        <v>533500</v>
      </c>
      <c r="T82" s="5">
        <f t="array" ref="T82">IF($I$2="Открытый тариф",INDEX(GRID!$B$4:$U$15,MATCH(T$7,GRID!$A$4:$A$15,0),MATCH(1,($U$2=GRID!$B$1:$U$1)*(КАЛЕНДАРЬ!L8=GRID!$B$3:$U$3),0)),
INDEX(GRID!$B$4:$U$15,MATCH(T$7,GRID!$A$4:$A$15,0),MATCH(1,($U$2=GRID!$B$1:$U$1)*(КАЛЕНДАРЬ!L8=GRID!$B$3:$U$3),0))*(1-GRID!$L$41))</f>
        <v>651900</v>
      </c>
    </row>
    <row r="83" spans="1:21" hidden="1">
      <c r="A83" s="108" t="s">
        <v>11</v>
      </c>
      <c r="B83" s="109">
        <v>6</v>
      </c>
      <c r="C83" s="5" cm="1">
        <f t="array" ref="C83">IF($I$2="Открытый тариф",INDEX(GRID!$B$4:$U$15,MATCH(C$7,GRID!$A$4:$A$15,0),MATCH(1,($U$2=GRID!$B$1:$U$1)*(КАЛЕНДАРЬ!L9=GRID!$B$3:$U$3),0)),
INDEX(GRID!$B$4:$U$15,MATCH(C$7,GRID!$A$4:$A$15,0),MATCH(1,($U$2=GRID!$B$1:$U$1)*(КАЛЕНДАРЬ!L9=GRID!$B$3:$U$3),0))*(1-GRID!$H$34))</f>
        <v>33200</v>
      </c>
      <c r="D83" s="5" cm="1">
        <f t="array" ref="D83">IF($I$2="Открытый тариф",INDEX(GRID!$B$18:$U$29,MATCH(C$7,GRID!$A$18:$A$29,0),MATCH(1,($U$2=GRID!$B$1:$U$1)*(КАЛЕНДАРЬ!L9=GRID!$B$3:$U$3),0)),
INDEX(GRID!$B$18:$U$29,MATCH(C$7,GRID!$A$18:$A$29,0),MATCH(1,($U$2=GRID!$B$1:$U$1)*(КАЛЕНДАРЬ!L9=GRID!$B$3:$U$3),0))*(1-GRID!$H$34))</f>
        <v>38200</v>
      </c>
      <c r="E83" s="5" cm="1">
        <f t="array" ref="E83">IF($I$2="Открытый тариф",INDEX(GRID!$B$4:$U$15,MATCH(E$7,GRID!$A$4:$A$15,0),MATCH(1,($U$2=GRID!$B$1:$U$1)*(КАЛЕНДАРЬ!L9=GRID!$B$3:$U$3),0)),
INDEX(GRID!$B$4:$U$15,MATCH(E$7,GRID!$A$4:$A$15,0),MATCH(1,($U$2=GRID!$B$1:$U$1)*(КАЛЕНДАРЬ!L9=GRID!$B$3:$U$3),0))*(1-GRID!$H$34))</f>
        <v>39900</v>
      </c>
      <c r="F83" s="5" cm="1">
        <f t="array" ref="F83">IF($I$2="Открытый тариф",INDEX(GRID!$B$18:$U$29,MATCH(E$7,GRID!$A$18:$A$29,0),MATCH(1,($U$2=GRID!$B$1:$U$1)*(КАЛЕНДАРЬ!L9=GRID!$B$3:$U$3),0)),
INDEX(GRID!$B$18:$U$29,MATCH(E$7,GRID!$A$18:$A$29,0),MATCH(1,($U$2=GRID!$B$1:$U$1)*(КАЛЕНДАРЬ!L9=GRID!$B$3:$U$3),0))*(1-GRID!$H$34))</f>
        <v>44900</v>
      </c>
      <c r="G83" s="5" cm="1">
        <f t="array" ref="G83">IF($I$2="Открытый тариф",INDEX(GRID!$B$4:$U$15,MATCH(G$7,GRID!$A$4:$A$15,0),MATCH(1,($U$2=GRID!$B$1:$U$1)*(КАЛЕНДАРЬ!L9=GRID!$B$3:$U$3),0)),
INDEX(GRID!$B$4:$U$15,MATCH(G$7,GRID!$A$4:$A$15,0),MATCH(1,($U$2=GRID!$B$1:$U$1)*(КАЛЕНДАРЬ!L9=GRID!$B$3:$U$3),0))*(1-GRID!$H$34))</f>
        <v>46200</v>
      </c>
      <c r="H83" s="5" cm="1">
        <f t="array" ref="H83">IF($I$2="Открытый тариф",INDEX(GRID!$B$18:$U$29,MATCH(G$7,GRID!$A$18:$A$29,0),MATCH(1,($U$2=GRID!$B$1:$U$1)*(КАЛЕНДАРЬ!L9=GRID!$B$3:$U$3),0)),
INDEX(GRID!$B$18:$U$29,MATCH(G$7,GRID!$A$18:$A$29,0),MATCH(1,($U$2=GRID!$B$1:$U$1)*(КАЛЕНДАРЬ!L9=GRID!$B$3:$U$3),0))*(1-GRID!$H$34))</f>
        <v>51200</v>
      </c>
      <c r="I83" s="5" cm="1">
        <f t="array" ref="I83">IF($I$2="Открытый тариф",INDEX(GRID!$B$4:$U$15,MATCH(I$7,GRID!$A$4:$A$15,0),MATCH(1,($U$2=GRID!$B$1:$U$1)*(КАЛЕНДАРЬ!L9=GRID!$B$3:$U$3),0)),
INDEX(GRID!$B$4:$U$15,MATCH(I$7,GRID!$A$4:$A$15,0),MATCH(1,($U$2=GRID!$B$1:$U$1)*(КАЛЕНДАРЬ!L9=GRID!$B$3:$U$3),0))*(1-GRID!$H$34))</f>
        <v>51700</v>
      </c>
      <c r="J83" s="5" cm="1">
        <f t="array" ref="J83">IF($I$2="Открытый тариф",INDEX(GRID!$B$18:$U$29,MATCH(I$7,GRID!$A$18:$A$29,0),MATCH(1,($U$2=GRID!$B$1:$U$1)*(КАЛЕНДАРЬ!L9=GRID!$B$3:$U$3),0)),
INDEX(GRID!$B$18:$U$29,MATCH(I$7,GRID!$A$18:$A$29,0),MATCH(1,($U$2=GRID!$B$1:$U$1)*(КАЛЕНДАРЬ!L9=GRID!$B$3:$U$3),0))*(1-GRID!$H$34))</f>
        <v>56700</v>
      </c>
      <c r="K83" s="5" cm="1">
        <f t="array" ref="K83">IF($I$2="Открытый тариф",INDEX(GRID!$B$4:$U$15,MATCH(K$7,GRID!$A$4:$A$15,0),MATCH(1,($U$2=GRID!$B$1:$U$1)*(КАЛЕНДАРЬ!L9=GRID!$B$3:$U$3),0)),
INDEX(GRID!$B$4:$U$15,MATCH(K$7,GRID!$A$4:$A$15,0),MATCH(1,($U$2=GRID!$B$1:$U$1)*(КАЛЕНДАРЬ!L9=GRID!$B$3:$U$3),0))*(1-GRID!$H$34))</f>
        <v>57800</v>
      </c>
      <c r="L83" s="5" cm="1">
        <f t="array" ref="L83">IF($I$2="Открытый тариф",INDEX(GRID!$B$18:$U$29,MATCH(K$7,GRID!$A$18:$A$29,0),MATCH(1,($U$2=GRID!$B$1:$U$1)*(КАЛЕНДАРЬ!L9=GRID!$B$3:$U$3),0)),
INDEX(GRID!$B$18:$U$29,MATCH(K$7,GRID!$A$18:$A$29,0),MATCH(1,($U$2=GRID!$B$1:$U$1)*(КАЛЕНДАРЬ!L9=GRID!$B$3:$U$3),0))*(1-GRID!$H$34))</f>
        <v>62800</v>
      </c>
      <c r="M83" s="5" cm="1">
        <f t="array" ref="M83">IF($I$2="Открытый тариф",INDEX(GRID!$B$4:$U$15,MATCH(M$7,GRID!$A$4:$A$15,0),MATCH(1,($U$2=GRID!$B$1:$U$1)*(КАЛЕНДАРЬ!L9=GRID!$B$3:$U$3),0)),
INDEX(GRID!$B$4:$U$15,MATCH(M$7,GRID!$A$4:$A$15,0),MATCH(1,($U$2=GRID!$B$1:$U$1)*(КАЛЕНДАРЬ!L9=GRID!$B$3:$U$3),0))*(1-GRID!$H$34))</f>
        <v>79000</v>
      </c>
      <c r="N83" s="5" cm="1">
        <f t="array" ref="N83">IF($I$2="Открытый тариф",INDEX(GRID!$B$18:$U$29,MATCH(M$7,GRID!$A$18:$A$29,0),MATCH(1,($U$2=GRID!$B$1:$U$1)*(КАЛЕНДАРЬ!L9=GRID!$B$3:$U$3),0)),
INDEX(GRID!$B$18:$U$29,MATCH(M$7,GRID!$A$18:$A$29,0),MATCH(1,($U$2=GRID!$B$1:$U$1)*(КАЛЕНДАРЬ!L9=GRID!$B$3:$U$3),0))*(1-GRID!$H$34))</f>
        <v>84000</v>
      </c>
      <c r="O83" s="5" cm="1">
        <f t="array" ref="O83">IF($I$2="Открытый тариф",INDEX(GRID!$B$4:$U$15,MATCH(O$7,GRID!$A$4:$A$15,0),MATCH(1,($U$2=GRID!$B$1:$U$1)*(КАЛЕНДАРЬ!L9=GRID!$B$3:$U$3),0)),
INDEX(GRID!$B$4:$U$15,MATCH(O$7,GRID!$A$4:$A$15,0),MATCH(1,($U$2=GRID!$B$1:$U$1)*(КАЛЕНДАРЬ!L9=GRID!$B$3:$U$3),0))*(1-GRID!$H$34))</f>
        <v>114800</v>
      </c>
      <c r="P83" s="5" cm="1">
        <f t="array" ref="P83">IF($I$2="Открытый тариф",INDEX(GRID!$B$4:$U$15,MATCH(P$7,GRID!$A$4:$A$15,0),MATCH(1,($U$2=GRID!$B$1:$U$1)*(КАЛЕНДАРЬ!L9=GRID!$B$3:$U$3),0)),
INDEX(GRID!$B$4:$U$15,MATCH(P$7,GRID!$A$4:$A$15,0),MATCH(1,($U$2=GRID!$B$1:$U$1)*(КАЛЕНДАРЬ!L9=GRID!$B$3:$U$3),0))*(1-GRID!$H$34))</f>
        <v>158000</v>
      </c>
      <c r="Q83" s="5" cm="1">
        <f t="array" ref="Q83">IF($I$2="Открытый тариф",INDEX(GRID!$B$4:$U$15,MATCH(Q$7,GRID!$A$4:$A$15,0),MATCH(1,($U$2=GRID!$B$1:$U$1)*(КАЛЕНДАРЬ!L9=GRID!$B$3:$U$3),0)),
INDEX(GRID!$B$4:$U$15,MATCH(Q$7,GRID!$A$4:$A$15,0),MATCH(1,($U$2=GRID!$B$1:$U$1)*(КАЛЕНДАРЬ!L9=GRID!$B$3:$U$3),0))*(1-GRID!$H$34))</f>
        <v>185500</v>
      </c>
      <c r="R83" s="5" cm="1">
        <f t="array" ref="R83">IF($I$2="Открытый тариф",INDEX(GRID!$B$18:$U$29,MATCH(R$7,GRID!$A$18:$A$29,0),MATCH(1,($U$2=GRID!$B$1:$U$1)*(КАЛЕНДАРЬ!L9=GRID!$B$3:$U$3),0)),
INDEX(GRID!$B$18:$U$29,MATCH(R$7,GRID!$A$18:$A$29,0),MATCH(1,($U$2=GRID!$B$1:$U$1)*(КАЛЕНДАРЬ!L9=GRID!$B$3:$U$3),0))*(1-GRID!$H$34))</f>
        <v>211300</v>
      </c>
      <c r="S83" s="5">
        <f t="array" ref="S83">IF($I$2="Открытый тариф",INDEX(GRID!$B$4:$U$15,MATCH(S$7,GRID!$A$4:$A$15,0),MATCH(1,($U$2=GRID!$B$1:$U$1)*(КАЛЕНДАРЬ!L9=GRID!$B$3:$U$3),0)),
INDEX(GRID!$B$4:$U$15,MATCH(S$7,GRID!$A$4:$A$15,0),MATCH(1,($U$2=GRID!$B$1:$U$1)*(КАЛЕНДАРЬ!L9=GRID!$B$3:$U$3),0))*(1-GRID!$L$41))</f>
        <v>533500</v>
      </c>
      <c r="T83" s="5">
        <f t="array" ref="T83">IF($I$2="Открытый тариф",INDEX(GRID!$B$4:$U$15,MATCH(T$7,GRID!$A$4:$A$15,0),MATCH(1,($U$2=GRID!$B$1:$U$1)*(КАЛЕНДАРЬ!L9=GRID!$B$3:$U$3),0)),
INDEX(GRID!$B$4:$U$15,MATCH(T$7,GRID!$A$4:$A$15,0),MATCH(1,($U$2=GRID!$B$1:$U$1)*(КАЛЕНДАРЬ!L9=GRID!$B$3:$U$3),0))*(1-GRID!$L$41))</f>
        <v>651900</v>
      </c>
    </row>
    <row r="84" spans="1:21" hidden="1">
      <c r="A84" s="108" t="s">
        <v>12</v>
      </c>
      <c r="B84" s="109">
        <v>7</v>
      </c>
      <c r="C84" s="5" cm="1">
        <f t="array" ref="C84">IF($I$2="Открытый тариф",INDEX(GRID!$B$4:$U$15,MATCH(C$7,GRID!$A$4:$A$15,0),MATCH(1,($U$2=GRID!$B$1:$U$1)*(КАЛЕНДАРЬ!L10=GRID!$B$3:$U$3),0)),
INDEX(GRID!$B$4:$U$15,MATCH(C$7,GRID!$A$4:$A$15,0),MATCH(1,($U$2=GRID!$B$1:$U$1)*(КАЛЕНДАРЬ!L10=GRID!$B$3:$U$3),0))*(1-GRID!$H$34))</f>
        <v>33200</v>
      </c>
      <c r="D84" s="5" cm="1">
        <f t="array" ref="D84">IF($I$2="Открытый тариф",INDEX(GRID!$B$18:$U$29,MATCH(C$7,GRID!$A$18:$A$29,0),MATCH(1,($U$2=GRID!$B$1:$U$1)*(КАЛЕНДАРЬ!L10=GRID!$B$3:$U$3),0)),
INDEX(GRID!$B$18:$U$29,MATCH(C$7,GRID!$A$18:$A$29,0),MATCH(1,($U$2=GRID!$B$1:$U$1)*(КАЛЕНДАРЬ!L10=GRID!$B$3:$U$3),0))*(1-GRID!$H$34))</f>
        <v>38200</v>
      </c>
      <c r="E84" s="5" cm="1">
        <f t="array" ref="E84">IF($I$2="Открытый тариф",INDEX(GRID!$B$4:$U$15,MATCH(E$7,GRID!$A$4:$A$15,0),MATCH(1,($U$2=GRID!$B$1:$U$1)*(КАЛЕНДАРЬ!L10=GRID!$B$3:$U$3),0)),
INDEX(GRID!$B$4:$U$15,MATCH(E$7,GRID!$A$4:$A$15,0),MATCH(1,($U$2=GRID!$B$1:$U$1)*(КАЛЕНДАРЬ!L10=GRID!$B$3:$U$3),0))*(1-GRID!$H$34))</f>
        <v>39900</v>
      </c>
      <c r="F84" s="5" cm="1">
        <f t="array" ref="F84">IF($I$2="Открытый тариф",INDEX(GRID!$B$18:$U$29,MATCH(E$7,GRID!$A$18:$A$29,0),MATCH(1,($U$2=GRID!$B$1:$U$1)*(КАЛЕНДАРЬ!L10=GRID!$B$3:$U$3),0)),
INDEX(GRID!$B$18:$U$29,MATCH(E$7,GRID!$A$18:$A$29,0),MATCH(1,($U$2=GRID!$B$1:$U$1)*(КАЛЕНДАРЬ!L10=GRID!$B$3:$U$3),0))*(1-GRID!$H$34))</f>
        <v>44900</v>
      </c>
      <c r="G84" s="5" cm="1">
        <f t="array" ref="G84">IF($I$2="Открытый тариф",INDEX(GRID!$B$4:$U$15,MATCH(G$7,GRID!$A$4:$A$15,0),MATCH(1,($U$2=GRID!$B$1:$U$1)*(КАЛЕНДАРЬ!L10=GRID!$B$3:$U$3),0)),
INDEX(GRID!$B$4:$U$15,MATCH(G$7,GRID!$A$4:$A$15,0),MATCH(1,($U$2=GRID!$B$1:$U$1)*(КАЛЕНДАРЬ!L10=GRID!$B$3:$U$3),0))*(1-GRID!$H$34))</f>
        <v>46200</v>
      </c>
      <c r="H84" s="5" cm="1">
        <f t="array" ref="H84">IF($I$2="Открытый тариф",INDEX(GRID!$B$18:$U$29,MATCH(G$7,GRID!$A$18:$A$29,0),MATCH(1,($U$2=GRID!$B$1:$U$1)*(КАЛЕНДАРЬ!L10=GRID!$B$3:$U$3),0)),
INDEX(GRID!$B$18:$U$29,MATCH(G$7,GRID!$A$18:$A$29,0),MATCH(1,($U$2=GRID!$B$1:$U$1)*(КАЛЕНДАРЬ!L10=GRID!$B$3:$U$3),0))*(1-GRID!$H$34))</f>
        <v>51200</v>
      </c>
      <c r="I84" s="5" cm="1">
        <f t="array" ref="I84">IF($I$2="Открытый тариф",INDEX(GRID!$B$4:$U$15,MATCH(I$7,GRID!$A$4:$A$15,0),MATCH(1,($U$2=GRID!$B$1:$U$1)*(КАЛЕНДАРЬ!L10=GRID!$B$3:$U$3),0)),
INDEX(GRID!$B$4:$U$15,MATCH(I$7,GRID!$A$4:$A$15,0),MATCH(1,($U$2=GRID!$B$1:$U$1)*(КАЛЕНДАРЬ!L10=GRID!$B$3:$U$3),0))*(1-GRID!$H$34))</f>
        <v>51700</v>
      </c>
      <c r="J84" s="5" cm="1">
        <f t="array" ref="J84">IF($I$2="Открытый тариф",INDEX(GRID!$B$18:$U$29,MATCH(I$7,GRID!$A$18:$A$29,0),MATCH(1,($U$2=GRID!$B$1:$U$1)*(КАЛЕНДАРЬ!L10=GRID!$B$3:$U$3),0)),
INDEX(GRID!$B$18:$U$29,MATCH(I$7,GRID!$A$18:$A$29,0),MATCH(1,($U$2=GRID!$B$1:$U$1)*(КАЛЕНДАРЬ!L10=GRID!$B$3:$U$3),0))*(1-GRID!$H$34))</f>
        <v>56700</v>
      </c>
      <c r="K84" s="5" cm="1">
        <f t="array" ref="K84">IF($I$2="Открытый тариф",INDEX(GRID!$B$4:$U$15,MATCH(K$7,GRID!$A$4:$A$15,0),MATCH(1,($U$2=GRID!$B$1:$U$1)*(КАЛЕНДАРЬ!L10=GRID!$B$3:$U$3),0)),
INDEX(GRID!$B$4:$U$15,MATCH(K$7,GRID!$A$4:$A$15,0),MATCH(1,($U$2=GRID!$B$1:$U$1)*(КАЛЕНДАРЬ!L10=GRID!$B$3:$U$3),0))*(1-GRID!$H$34))</f>
        <v>57800</v>
      </c>
      <c r="L84" s="5" cm="1">
        <f t="array" ref="L84">IF($I$2="Открытый тариф",INDEX(GRID!$B$18:$U$29,MATCH(K$7,GRID!$A$18:$A$29,0),MATCH(1,($U$2=GRID!$B$1:$U$1)*(КАЛЕНДАРЬ!L10=GRID!$B$3:$U$3),0)),
INDEX(GRID!$B$18:$U$29,MATCH(K$7,GRID!$A$18:$A$29,0),MATCH(1,($U$2=GRID!$B$1:$U$1)*(КАЛЕНДАРЬ!L10=GRID!$B$3:$U$3),0))*(1-GRID!$H$34))</f>
        <v>62800</v>
      </c>
      <c r="M84" s="5" cm="1">
        <f t="array" ref="M84">IF($I$2="Открытый тариф",INDEX(GRID!$B$4:$U$15,MATCH(M$7,GRID!$A$4:$A$15,0),MATCH(1,($U$2=GRID!$B$1:$U$1)*(КАЛЕНДАРЬ!L10=GRID!$B$3:$U$3),0)),
INDEX(GRID!$B$4:$U$15,MATCH(M$7,GRID!$A$4:$A$15,0),MATCH(1,($U$2=GRID!$B$1:$U$1)*(КАЛЕНДАРЬ!L10=GRID!$B$3:$U$3),0))*(1-GRID!$H$34))</f>
        <v>79000</v>
      </c>
      <c r="N84" s="5" cm="1">
        <f t="array" ref="N84">IF($I$2="Открытый тариф",INDEX(GRID!$B$18:$U$29,MATCH(M$7,GRID!$A$18:$A$29,0),MATCH(1,($U$2=GRID!$B$1:$U$1)*(КАЛЕНДАРЬ!L10=GRID!$B$3:$U$3),0)),
INDEX(GRID!$B$18:$U$29,MATCH(M$7,GRID!$A$18:$A$29,0),MATCH(1,($U$2=GRID!$B$1:$U$1)*(КАЛЕНДАРЬ!L10=GRID!$B$3:$U$3),0))*(1-GRID!$H$34))</f>
        <v>84000</v>
      </c>
      <c r="O84" s="5" cm="1">
        <f t="array" ref="O84">IF($I$2="Открытый тариф",INDEX(GRID!$B$4:$U$15,MATCH(O$7,GRID!$A$4:$A$15,0),MATCH(1,($U$2=GRID!$B$1:$U$1)*(КАЛЕНДАРЬ!L10=GRID!$B$3:$U$3),0)),
INDEX(GRID!$B$4:$U$15,MATCH(O$7,GRID!$A$4:$A$15,0),MATCH(1,($U$2=GRID!$B$1:$U$1)*(КАЛЕНДАРЬ!L10=GRID!$B$3:$U$3),0))*(1-GRID!$H$34))</f>
        <v>114800</v>
      </c>
      <c r="P84" s="5" cm="1">
        <f t="array" ref="P84">IF($I$2="Открытый тариф",INDEX(GRID!$B$4:$U$15,MATCH(P$7,GRID!$A$4:$A$15,0),MATCH(1,($U$2=GRID!$B$1:$U$1)*(КАЛЕНДАРЬ!L10=GRID!$B$3:$U$3),0)),
INDEX(GRID!$B$4:$U$15,MATCH(P$7,GRID!$A$4:$A$15,0),MATCH(1,($U$2=GRID!$B$1:$U$1)*(КАЛЕНДАРЬ!L10=GRID!$B$3:$U$3),0))*(1-GRID!$H$34))</f>
        <v>158000</v>
      </c>
      <c r="Q84" s="5" cm="1">
        <f t="array" ref="Q84">IF($I$2="Открытый тариф",INDEX(GRID!$B$4:$U$15,MATCH(Q$7,GRID!$A$4:$A$15,0),MATCH(1,($U$2=GRID!$B$1:$U$1)*(КАЛЕНДАРЬ!L10=GRID!$B$3:$U$3),0)),
INDEX(GRID!$B$4:$U$15,MATCH(Q$7,GRID!$A$4:$A$15,0),MATCH(1,($U$2=GRID!$B$1:$U$1)*(КАЛЕНДАРЬ!L10=GRID!$B$3:$U$3),0))*(1-GRID!$H$34))</f>
        <v>185500</v>
      </c>
      <c r="R84" s="5" cm="1">
        <f t="array" ref="R84">IF($I$2="Открытый тариф",INDEX(GRID!$B$18:$U$29,MATCH(R$7,GRID!$A$18:$A$29,0),MATCH(1,($U$2=GRID!$B$1:$U$1)*(КАЛЕНДАРЬ!L10=GRID!$B$3:$U$3),0)),
INDEX(GRID!$B$18:$U$29,MATCH(R$7,GRID!$A$18:$A$29,0),MATCH(1,($U$2=GRID!$B$1:$U$1)*(КАЛЕНДАРЬ!L10=GRID!$B$3:$U$3),0))*(1-GRID!$H$34))</f>
        <v>211300</v>
      </c>
      <c r="S84" s="5">
        <f t="array" ref="S84">IF($I$2="Открытый тариф",INDEX(GRID!$B$4:$U$15,MATCH(S$7,GRID!$A$4:$A$15,0),MATCH(1,($U$2=GRID!$B$1:$U$1)*(КАЛЕНДАРЬ!L10=GRID!$B$3:$U$3),0)),
INDEX(GRID!$B$4:$U$15,MATCH(S$7,GRID!$A$4:$A$15,0),MATCH(1,($U$2=GRID!$B$1:$U$1)*(КАЛЕНДАРЬ!L10=GRID!$B$3:$U$3),0))*(1-GRID!$L$41))</f>
        <v>533500</v>
      </c>
      <c r="T84" s="5">
        <f t="array" ref="T84">IF($I$2="Открытый тариф",INDEX(GRID!$B$4:$U$15,MATCH(T$7,GRID!$A$4:$A$15,0),MATCH(1,($U$2=GRID!$B$1:$U$1)*(КАЛЕНДАРЬ!L10=GRID!$B$3:$U$3),0)),
INDEX(GRID!$B$4:$U$15,MATCH(T$7,GRID!$A$4:$A$15,0),MATCH(1,($U$2=GRID!$B$1:$U$1)*(КАЛЕНДАРЬ!L10=GRID!$B$3:$U$3),0))*(1-GRID!$L$41))</f>
        <v>651900</v>
      </c>
    </row>
    <row r="85" spans="1:21" hidden="1">
      <c r="A85" s="108" t="s">
        <v>13</v>
      </c>
      <c r="B85" s="109">
        <v>8</v>
      </c>
      <c r="C85" s="5" cm="1">
        <f t="array" ref="C85">IF($I$2="Открытый тариф",INDEX(GRID!$B$4:$U$15,MATCH(C$7,GRID!$A$4:$A$15,0),MATCH(1,($U$2=GRID!$B$1:$U$1)*(КАЛЕНДАРЬ!L11=GRID!$B$3:$U$3),0)),
INDEX(GRID!$B$4:$U$15,MATCH(C$7,GRID!$A$4:$A$15,0),MATCH(1,($U$2=GRID!$B$1:$U$1)*(КАЛЕНДАРЬ!L11=GRID!$B$3:$U$3),0))*(1-GRID!$H$34))</f>
        <v>33200</v>
      </c>
      <c r="D85" s="5" cm="1">
        <f t="array" ref="D85">IF($I$2="Открытый тариф",INDEX(GRID!$B$18:$U$29,MATCH(C$7,GRID!$A$18:$A$29,0),MATCH(1,($U$2=GRID!$B$1:$U$1)*(КАЛЕНДАРЬ!L11=GRID!$B$3:$U$3),0)),
INDEX(GRID!$B$18:$U$29,MATCH(C$7,GRID!$A$18:$A$29,0),MATCH(1,($U$2=GRID!$B$1:$U$1)*(КАЛЕНДАРЬ!L11=GRID!$B$3:$U$3),0))*(1-GRID!$H$34))</f>
        <v>38200</v>
      </c>
      <c r="E85" s="5" cm="1">
        <f t="array" ref="E85">IF($I$2="Открытый тариф",INDEX(GRID!$B$4:$U$15,MATCH(E$7,GRID!$A$4:$A$15,0),MATCH(1,($U$2=GRID!$B$1:$U$1)*(КАЛЕНДАРЬ!L11=GRID!$B$3:$U$3),0)),
INDEX(GRID!$B$4:$U$15,MATCH(E$7,GRID!$A$4:$A$15,0),MATCH(1,($U$2=GRID!$B$1:$U$1)*(КАЛЕНДАРЬ!L11=GRID!$B$3:$U$3),0))*(1-GRID!$H$34))</f>
        <v>39900</v>
      </c>
      <c r="F85" s="5" cm="1">
        <f t="array" ref="F85">IF($I$2="Открытый тариф",INDEX(GRID!$B$18:$U$29,MATCH(E$7,GRID!$A$18:$A$29,0),MATCH(1,($U$2=GRID!$B$1:$U$1)*(КАЛЕНДАРЬ!L11=GRID!$B$3:$U$3),0)),
INDEX(GRID!$B$18:$U$29,MATCH(E$7,GRID!$A$18:$A$29,0),MATCH(1,($U$2=GRID!$B$1:$U$1)*(КАЛЕНДАРЬ!L11=GRID!$B$3:$U$3),0))*(1-GRID!$H$34))</f>
        <v>44900</v>
      </c>
      <c r="G85" s="5" cm="1">
        <f t="array" ref="G85">IF($I$2="Открытый тариф",INDEX(GRID!$B$4:$U$15,MATCH(G$7,GRID!$A$4:$A$15,0),MATCH(1,($U$2=GRID!$B$1:$U$1)*(КАЛЕНДАРЬ!L11=GRID!$B$3:$U$3),0)),
INDEX(GRID!$B$4:$U$15,MATCH(G$7,GRID!$A$4:$A$15,0),MATCH(1,($U$2=GRID!$B$1:$U$1)*(КАЛЕНДАРЬ!L11=GRID!$B$3:$U$3),0))*(1-GRID!$H$34))</f>
        <v>46200</v>
      </c>
      <c r="H85" s="5" cm="1">
        <f t="array" ref="H85">IF($I$2="Открытый тариф",INDEX(GRID!$B$18:$U$29,MATCH(G$7,GRID!$A$18:$A$29,0),MATCH(1,($U$2=GRID!$B$1:$U$1)*(КАЛЕНДАРЬ!L11=GRID!$B$3:$U$3),0)),
INDEX(GRID!$B$18:$U$29,MATCH(G$7,GRID!$A$18:$A$29,0),MATCH(1,($U$2=GRID!$B$1:$U$1)*(КАЛЕНДАРЬ!L11=GRID!$B$3:$U$3),0))*(1-GRID!$H$34))</f>
        <v>51200</v>
      </c>
      <c r="I85" s="5" cm="1">
        <f t="array" ref="I85">IF($I$2="Открытый тариф",INDEX(GRID!$B$4:$U$15,MATCH(I$7,GRID!$A$4:$A$15,0),MATCH(1,($U$2=GRID!$B$1:$U$1)*(КАЛЕНДАРЬ!L11=GRID!$B$3:$U$3),0)),
INDEX(GRID!$B$4:$U$15,MATCH(I$7,GRID!$A$4:$A$15,0),MATCH(1,($U$2=GRID!$B$1:$U$1)*(КАЛЕНДАРЬ!L11=GRID!$B$3:$U$3),0))*(1-GRID!$H$34))</f>
        <v>51700</v>
      </c>
      <c r="J85" s="5" cm="1">
        <f t="array" ref="J85">IF($I$2="Открытый тариф",INDEX(GRID!$B$18:$U$29,MATCH(I$7,GRID!$A$18:$A$29,0),MATCH(1,($U$2=GRID!$B$1:$U$1)*(КАЛЕНДАРЬ!L11=GRID!$B$3:$U$3),0)),
INDEX(GRID!$B$18:$U$29,MATCH(I$7,GRID!$A$18:$A$29,0),MATCH(1,($U$2=GRID!$B$1:$U$1)*(КАЛЕНДАРЬ!L11=GRID!$B$3:$U$3),0))*(1-GRID!$H$34))</f>
        <v>56700</v>
      </c>
      <c r="K85" s="5" cm="1">
        <f t="array" ref="K85">IF($I$2="Открытый тариф",INDEX(GRID!$B$4:$U$15,MATCH(K$7,GRID!$A$4:$A$15,0),MATCH(1,($U$2=GRID!$B$1:$U$1)*(КАЛЕНДАРЬ!L11=GRID!$B$3:$U$3),0)),
INDEX(GRID!$B$4:$U$15,MATCH(K$7,GRID!$A$4:$A$15,0),MATCH(1,($U$2=GRID!$B$1:$U$1)*(КАЛЕНДАРЬ!L11=GRID!$B$3:$U$3),0))*(1-GRID!$H$34))</f>
        <v>57800</v>
      </c>
      <c r="L85" s="5" cm="1">
        <f t="array" ref="L85">IF($I$2="Открытый тариф",INDEX(GRID!$B$18:$U$29,MATCH(K$7,GRID!$A$18:$A$29,0),MATCH(1,($U$2=GRID!$B$1:$U$1)*(КАЛЕНДАРЬ!L11=GRID!$B$3:$U$3),0)),
INDEX(GRID!$B$18:$U$29,MATCH(K$7,GRID!$A$18:$A$29,0),MATCH(1,($U$2=GRID!$B$1:$U$1)*(КАЛЕНДАРЬ!L11=GRID!$B$3:$U$3),0))*(1-GRID!$H$34))</f>
        <v>62800</v>
      </c>
      <c r="M85" s="5" cm="1">
        <f t="array" ref="M85">IF($I$2="Открытый тариф",INDEX(GRID!$B$4:$U$15,MATCH(M$7,GRID!$A$4:$A$15,0),MATCH(1,($U$2=GRID!$B$1:$U$1)*(КАЛЕНДАРЬ!L11=GRID!$B$3:$U$3),0)),
INDEX(GRID!$B$4:$U$15,MATCH(M$7,GRID!$A$4:$A$15,0),MATCH(1,($U$2=GRID!$B$1:$U$1)*(КАЛЕНДАРЬ!L11=GRID!$B$3:$U$3),0))*(1-GRID!$H$34))</f>
        <v>79000</v>
      </c>
      <c r="N85" s="5" cm="1">
        <f t="array" ref="N85">IF($I$2="Открытый тариф",INDEX(GRID!$B$18:$U$29,MATCH(M$7,GRID!$A$18:$A$29,0),MATCH(1,($U$2=GRID!$B$1:$U$1)*(КАЛЕНДАРЬ!L11=GRID!$B$3:$U$3),0)),
INDEX(GRID!$B$18:$U$29,MATCH(M$7,GRID!$A$18:$A$29,0),MATCH(1,($U$2=GRID!$B$1:$U$1)*(КАЛЕНДАРЬ!L11=GRID!$B$3:$U$3),0))*(1-GRID!$H$34))</f>
        <v>84000</v>
      </c>
      <c r="O85" s="5" cm="1">
        <f t="array" ref="O85">IF($I$2="Открытый тариф",INDEX(GRID!$B$4:$U$15,MATCH(O$7,GRID!$A$4:$A$15,0),MATCH(1,($U$2=GRID!$B$1:$U$1)*(КАЛЕНДАРЬ!L11=GRID!$B$3:$U$3),0)),
INDEX(GRID!$B$4:$U$15,MATCH(O$7,GRID!$A$4:$A$15,0),MATCH(1,($U$2=GRID!$B$1:$U$1)*(КАЛЕНДАРЬ!L11=GRID!$B$3:$U$3),0))*(1-GRID!$H$34))</f>
        <v>114800</v>
      </c>
      <c r="P85" s="5" cm="1">
        <f t="array" ref="P85">IF($I$2="Открытый тариф",INDEX(GRID!$B$4:$U$15,MATCH(P$7,GRID!$A$4:$A$15,0),MATCH(1,($U$2=GRID!$B$1:$U$1)*(КАЛЕНДАРЬ!L11=GRID!$B$3:$U$3),0)),
INDEX(GRID!$B$4:$U$15,MATCH(P$7,GRID!$A$4:$A$15,0),MATCH(1,($U$2=GRID!$B$1:$U$1)*(КАЛЕНДАРЬ!L11=GRID!$B$3:$U$3),0))*(1-GRID!$H$34))</f>
        <v>158000</v>
      </c>
      <c r="Q85" s="5" cm="1">
        <f t="array" ref="Q85">IF($I$2="Открытый тариф",INDEX(GRID!$B$4:$U$15,MATCH(Q$7,GRID!$A$4:$A$15,0),MATCH(1,($U$2=GRID!$B$1:$U$1)*(КАЛЕНДАРЬ!L11=GRID!$B$3:$U$3),0)),
INDEX(GRID!$B$4:$U$15,MATCH(Q$7,GRID!$A$4:$A$15,0),MATCH(1,($U$2=GRID!$B$1:$U$1)*(КАЛЕНДАРЬ!L11=GRID!$B$3:$U$3),0))*(1-GRID!$H$34))</f>
        <v>185500</v>
      </c>
      <c r="R85" s="5" cm="1">
        <f t="array" ref="R85">IF($I$2="Открытый тариф",INDEX(GRID!$B$18:$U$29,MATCH(R$7,GRID!$A$18:$A$29,0),MATCH(1,($U$2=GRID!$B$1:$U$1)*(КАЛЕНДАРЬ!L11=GRID!$B$3:$U$3),0)),
INDEX(GRID!$B$18:$U$29,MATCH(R$7,GRID!$A$18:$A$29,0),MATCH(1,($U$2=GRID!$B$1:$U$1)*(КАЛЕНДАРЬ!L11=GRID!$B$3:$U$3),0))*(1-GRID!$H$34))</f>
        <v>211300</v>
      </c>
      <c r="S85" s="5">
        <f t="array" ref="S85">IF($I$2="Открытый тариф",INDEX(GRID!$B$4:$U$15,MATCH(S$7,GRID!$A$4:$A$15,0),MATCH(1,($U$2=GRID!$B$1:$U$1)*(КАЛЕНДАРЬ!L11=GRID!$B$3:$U$3),0)),
INDEX(GRID!$B$4:$U$15,MATCH(S$7,GRID!$A$4:$A$15,0),MATCH(1,($U$2=GRID!$B$1:$U$1)*(КАЛЕНДАРЬ!L11=GRID!$B$3:$U$3),0))*(1-GRID!$L$41))</f>
        <v>533500</v>
      </c>
      <c r="T85" s="5">
        <f t="array" ref="T85">IF($I$2="Открытый тариф",INDEX(GRID!$B$4:$U$15,MATCH(T$7,GRID!$A$4:$A$15,0),MATCH(1,($U$2=GRID!$B$1:$U$1)*(КАЛЕНДАРЬ!L11=GRID!$B$3:$U$3),0)),
INDEX(GRID!$B$4:$U$15,MATCH(T$7,GRID!$A$4:$A$15,0),MATCH(1,($U$2=GRID!$B$1:$U$1)*(КАЛЕНДАРЬ!L11=GRID!$B$3:$U$3),0))*(1-GRID!$L$41))</f>
        <v>651900</v>
      </c>
    </row>
    <row r="86" spans="1:21" hidden="1">
      <c r="A86" s="108" t="s">
        <v>14</v>
      </c>
      <c r="B86" s="109">
        <v>9</v>
      </c>
      <c r="C86" s="5" cm="1">
        <f t="array" ref="C86">IF($I$2="Открытый тариф",INDEX(GRID!$B$4:$U$15,MATCH(C$7,GRID!$A$4:$A$15,0),MATCH(1,($U$2=GRID!$B$1:$U$1)*(КАЛЕНДАРЬ!L12=GRID!$B$3:$U$3),0)),
INDEX(GRID!$B$4:$U$15,MATCH(C$7,GRID!$A$4:$A$15,0),MATCH(1,($U$2=GRID!$B$1:$U$1)*(КАЛЕНДАРЬ!L12=GRID!$B$3:$U$3),0))*(1-GRID!$H$34))</f>
        <v>40100</v>
      </c>
      <c r="D86" s="5" cm="1">
        <f t="array" ref="D86">IF($I$2="Открытый тариф",INDEX(GRID!$B$18:$U$29,MATCH(C$7,GRID!$A$18:$A$29,0),MATCH(1,($U$2=GRID!$B$1:$U$1)*(КАЛЕНДАРЬ!L12=GRID!$B$3:$U$3),0)),
INDEX(GRID!$B$18:$U$29,MATCH(C$7,GRID!$A$18:$A$29,0),MATCH(1,($U$2=GRID!$B$1:$U$1)*(КАЛЕНДАРЬ!L12=GRID!$B$3:$U$3),0))*(1-GRID!$H$34))</f>
        <v>45100</v>
      </c>
      <c r="E86" s="5" cm="1">
        <f t="array" ref="E86">IF($I$2="Открытый тариф",INDEX(GRID!$B$4:$U$15,MATCH(E$7,GRID!$A$4:$A$15,0),MATCH(1,($U$2=GRID!$B$1:$U$1)*(КАЛЕНДАРЬ!L12=GRID!$B$3:$U$3),0)),
INDEX(GRID!$B$4:$U$15,MATCH(E$7,GRID!$A$4:$A$15,0),MATCH(1,($U$2=GRID!$B$1:$U$1)*(КАЛЕНДАРЬ!L12=GRID!$B$3:$U$3),0))*(1-GRID!$H$34))</f>
        <v>47900</v>
      </c>
      <c r="F86" s="5" cm="1">
        <f t="array" ref="F86">IF($I$2="Открытый тариф",INDEX(GRID!$B$18:$U$29,MATCH(E$7,GRID!$A$18:$A$29,0),MATCH(1,($U$2=GRID!$B$1:$U$1)*(КАЛЕНДАРЬ!L12=GRID!$B$3:$U$3),0)),
INDEX(GRID!$B$18:$U$29,MATCH(E$7,GRID!$A$18:$A$29,0),MATCH(1,($U$2=GRID!$B$1:$U$1)*(КАЛЕНДАРЬ!L12=GRID!$B$3:$U$3),0))*(1-GRID!$H$34))</f>
        <v>52900</v>
      </c>
      <c r="G86" s="5" cm="1">
        <f t="array" ref="G86">IF($I$2="Открытый тариф",INDEX(GRID!$B$4:$U$15,MATCH(G$7,GRID!$A$4:$A$15,0),MATCH(1,($U$2=GRID!$B$1:$U$1)*(КАЛЕНДАРЬ!L12=GRID!$B$3:$U$3),0)),
INDEX(GRID!$B$4:$U$15,MATCH(G$7,GRID!$A$4:$A$15,0),MATCH(1,($U$2=GRID!$B$1:$U$1)*(КАЛЕНДАРЬ!L12=GRID!$B$3:$U$3),0))*(1-GRID!$H$34))</f>
        <v>54500</v>
      </c>
      <c r="H86" s="5" cm="1">
        <f t="array" ref="H86">IF($I$2="Открытый тариф",INDEX(GRID!$B$18:$U$29,MATCH(G$7,GRID!$A$18:$A$29,0),MATCH(1,($U$2=GRID!$B$1:$U$1)*(КАЛЕНДАРЬ!L12=GRID!$B$3:$U$3),0)),
INDEX(GRID!$B$18:$U$29,MATCH(G$7,GRID!$A$18:$A$29,0),MATCH(1,($U$2=GRID!$B$1:$U$1)*(КАЛЕНДАРЬ!L12=GRID!$B$3:$U$3),0))*(1-GRID!$H$34))</f>
        <v>59500</v>
      </c>
      <c r="I86" s="5" cm="1">
        <f t="array" ref="I86">IF($I$2="Открытый тариф",INDEX(GRID!$B$4:$U$15,MATCH(I$7,GRID!$A$4:$A$15,0),MATCH(1,($U$2=GRID!$B$1:$U$1)*(КАЛЕНДАРЬ!L12=GRID!$B$3:$U$3),0)),
INDEX(GRID!$B$4:$U$15,MATCH(I$7,GRID!$A$4:$A$15,0),MATCH(1,($U$2=GRID!$B$1:$U$1)*(КАЛЕНДАРЬ!L12=GRID!$B$3:$U$3),0))*(1-GRID!$H$34))</f>
        <v>60900</v>
      </c>
      <c r="J86" s="5" cm="1">
        <f t="array" ref="J86">IF($I$2="Открытый тариф",INDEX(GRID!$B$18:$U$29,MATCH(I$7,GRID!$A$18:$A$29,0),MATCH(1,($U$2=GRID!$B$1:$U$1)*(КАЛЕНДАРЬ!L12=GRID!$B$3:$U$3),0)),
INDEX(GRID!$B$18:$U$29,MATCH(I$7,GRID!$A$18:$A$29,0),MATCH(1,($U$2=GRID!$B$1:$U$1)*(КАЛЕНДАРЬ!L12=GRID!$B$3:$U$3),0))*(1-GRID!$H$34))</f>
        <v>65900</v>
      </c>
      <c r="K86" s="5" cm="1">
        <f t="array" ref="K86">IF($I$2="Открытый тариф",INDEX(GRID!$B$4:$U$15,MATCH(K$7,GRID!$A$4:$A$15,0),MATCH(1,($U$2=GRID!$B$1:$U$1)*(КАЛЕНДАРЬ!L12=GRID!$B$3:$U$3),0)),
INDEX(GRID!$B$4:$U$15,MATCH(K$7,GRID!$A$4:$A$15,0),MATCH(1,($U$2=GRID!$B$1:$U$1)*(КАЛЕНДАРЬ!L12=GRID!$B$3:$U$3),0))*(1-GRID!$H$34))</f>
        <v>67400</v>
      </c>
      <c r="L86" s="5" cm="1">
        <f t="array" ref="L86">IF($I$2="Открытый тариф",INDEX(GRID!$B$18:$U$29,MATCH(K$7,GRID!$A$18:$A$29,0),MATCH(1,($U$2=GRID!$B$1:$U$1)*(КАЛЕНДАРЬ!L12=GRID!$B$3:$U$3),0)),
INDEX(GRID!$B$18:$U$29,MATCH(K$7,GRID!$A$18:$A$29,0),MATCH(1,($U$2=GRID!$B$1:$U$1)*(КАЛЕНДАРЬ!L12=GRID!$B$3:$U$3),0))*(1-GRID!$H$34))</f>
        <v>72400</v>
      </c>
      <c r="M86" s="5" cm="1">
        <f t="array" ref="M86">IF($I$2="Открытый тариф",INDEX(GRID!$B$4:$U$15,MATCH(M$7,GRID!$A$4:$A$15,0),MATCH(1,($U$2=GRID!$B$1:$U$1)*(КАЛЕНДАРЬ!L12=GRID!$B$3:$U$3),0)),
INDEX(GRID!$B$4:$U$15,MATCH(M$7,GRID!$A$4:$A$15,0),MATCH(1,($U$2=GRID!$B$1:$U$1)*(КАЛЕНДАРЬ!L12=GRID!$B$3:$U$3),0))*(1-GRID!$H$34))</f>
        <v>90200</v>
      </c>
      <c r="N86" s="5" cm="1">
        <f t="array" ref="N86">IF($I$2="Открытый тариф",INDEX(GRID!$B$18:$U$29,MATCH(M$7,GRID!$A$18:$A$29,0),MATCH(1,($U$2=GRID!$B$1:$U$1)*(КАЛЕНДАРЬ!L12=GRID!$B$3:$U$3),0)),
INDEX(GRID!$B$18:$U$29,MATCH(M$7,GRID!$A$18:$A$29,0),MATCH(1,($U$2=GRID!$B$1:$U$1)*(КАЛЕНДАРЬ!L12=GRID!$B$3:$U$3),0))*(1-GRID!$H$34))</f>
        <v>95200</v>
      </c>
      <c r="O86" s="5" cm="1">
        <f t="array" ref="O86">IF($I$2="Открытый тариф",INDEX(GRID!$B$4:$U$15,MATCH(O$7,GRID!$A$4:$A$15,0),MATCH(1,($U$2=GRID!$B$1:$U$1)*(КАЛЕНДАРЬ!L12=GRID!$B$3:$U$3),0)),
INDEX(GRID!$B$4:$U$15,MATCH(O$7,GRID!$A$4:$A$15,0),MATCH(1,($U$2=GRID!$B$1:$U$1)*(КАЛЕНДАРЬ!L12=GRID!$B$3:$U$3),0))*(1-GRID!$H$34))</f>
        <v>127800</v>
      </c>
      <c r="P86" s="5" cm="1">
        <f t="array" ref="P86">IF($I$2="Открытый тариф",INDEX(GRID!$B$4:$U$15,MATCH(P$7,GRID!$A$4:$A$15,0),MATCH(1,($U$2=GRID!$B$1:$U$1)*(КАЛЕНДАРЬ!L12=GRID!$B$3:$U$3),0)),
INDEX(GRID!$B$4:$U$15,MATCH(P$7,GRID!$A$4:$A$15,0),MATCH(1,($U$2=GRID!$B$1:$U$1)*(КАЛЕНДАРЬ!L12=GRID!$B$3:$U$3),0))*(1-GRID!$H$34))</f>
        <v>172900</v>
      </c>
      <c r="Q86" s="5" cm="1">
        <f t="array" ref="Q86">IF($I$2="Открытый тариф",INDEX(GRID!$B$4:$U$15,MATCH(Q$7,GRID!$A$4:$A$15,0),MATCH(1,($U$2=GRID!$B$1:$U$1)*(КАЛЕНДАРЬ!L12=GRID!$B$3:$U$3),0)),
INDEX(GRID!$B$4:$U$15,MATCH(Q$7,GRID!$A$4:$A$15,0),MATCH(1,($U$2=GRID!$B$1:$U$1)*(КАЛЕНДАРЬ!L12=GRID!$B$3:$U$3),0))*(1-GRID!$H$34))</f>
        <v>202400</v>
      </c>
      <c r="R86" s="5" cm="1">
        <f t="array" ref="R86">IF($I$2="Открытый тариф",INDEX(GRID!$B$18:$U$29,MATCH(R$7,GRID!$A$18:$A$29,0),MATCH(1,($U$2=GRID!$B$1:$U$1)*(КАЛЕНДАРЬ!L12=GRID!$B$3:$U$3),0)),
INDEX(GRID!$B$18:$U$29,MATCH(R$7,GRID!$A$18:$A$29,0),MATCH(1,($U$2=GRID!$B$1:$U$1)*(КАЛЕНДАРЬ!L12=GRID!$B$3:$U$3),0))*(1-GRID!$H$34))</f>
        <v>230600</v>
      </c>
      <c r="S86" s="5">
        <f t="array" ref="S86">IF($I$2="Открытый тариф",INDEX(GRID!$B$4:$U$15,MATCH(S$7,GRID!$A$4:$A$15,0),MATCH(1,($U$2=GRID!$B$1:$U$1)*(КАЛЕНДАРЬ!L12=GRID!$B$3:$U$3),0)),
INDEX(GRID!$B$4:$U$15,MATCH(S$7,GRID!$A$4:$A$15,0),MATCH(1,($U$2=GRID!$B$1:$U$1)*(КАЛЕНДАРЬ!L12=GRID!$B$3:$U$3),0))*(1-GRID!$L$41))</f>
        <v>592800</v>
      </c>
      <c r="T86" s="5">
        <f t="array" ref="T86">IF($I$2="Открытый тариф",INDEX(GRID!$B$4:$U$15,MATCH(T$7,GRID!$A$4:$A$15,0),MATCH(1,($U$2=GRID!$B$1:$U$1)*(КАЛЕНДАРЬ!L12=GRID!$B$3:$U$3),0)),
INDEX(GRID!$B$4:$U$15,MATCH(T$7,GRID!$A$4:$A$15,0),MATCH(1,($U$2=GRID!$B$1:$U$1)*(КАЛЕНДАРЬ!L12=GRID!$B$3:$U$3),0))*(1-GRID!$L$41))</f>
        <v>726900</v>
      </c>
      <c r="U86" s="55" t="s">
        <v>109</v>
      </c>
    </row>
    <row r="87" spans="1:21" hidden="1">
      <c r="A87" s="108" t="s">
        <v>15</v>
      </c>
      <c r="B87" s="109">
        <v>10</v>
      </c>
      <c r="C87" s="5" cm="1">
        <f t="array" ref="C87">IF($I$2="Открытый тариф",INDEX(GRID!$B$4:$U$15,MATCH(C$7,GRID!$A$4:$A$15,0),MATCH(1,($U$2=GRID!$B$1:$U$1)*(КАЛЕНДАРЬ!L13=GRID!$B$3:$U$3),0)),
INDEX(GRID!$B$4:$U$15,MATCH(C$7,GRID!$A$4:$A$15,0),MATCH(1,($U$2=GRID!$B$1:$U$1)*(КАЛЕНДАРЬ!L13=GRID!$B$3:$U$3),0))*(1-GRID!$H$34))</f>
        <v>40100</v>
      </c>
      <c r="D87" s="5" cm="1">
        <f t="array" ref="D87">IF($I$2="Открытый тариф",INDEX(GRID!$B$18:$U$29,MATCH(C$7,GRID!$A$18:$A$29,0),MATCH(1,($U$2=GRID!$B$1:$U$1)*(КАЛЕНДАРЬ!L13=GRID!$B$3:$U$3),0)),
INDEX(GRID!$B$18:$U$29,MATCH(C$7,GRID!$A$18:$A$29,0),MATCH(1,($U$2=GRID!$B$1:$U$1)*(КАЛЕНДАРЬ!L13=GRID!$B$3:$U$3),0))*(1-GRID!$H$34))</f>
        <v>45100</v>
      </c>
      <c r="E87" s="5" cm="1">
        <f t="array" ref="E87">IF($I$2="Открытый тариф",INDEX(GRID!$B$4:$U$15,MATCH(E$7,GRID!$A$4:$A$15,0),MATCH(1,($U$2=GRID!$B$1:$U$1)*(КАЛЕНДАРЬ!L13=GRID!$B$3:$U$3),0)),
INDEX(GRID!$B$4:$U$15,MATCH(E$7,GRID!$A$4:$A$15,0),MATCH(1,($U$2=GRID!$B$1:$U$1)*(КАЛЕНДАРЬ!L13=GRID!$B$3:$U$3),0))*(1-GRID!$H$34))</f>
        <v>47900</v>
      </c>
      <c r="F87" s="5" cm="1">
        <f t="array" ref="F87">IF($I$2="Открытый тариф",INDEX(GRID!$B$18:$U$29,MATCH(E$7,GRID!$A$18:$A$29,0),MATCH(1,($U$2=GRID!$B$1:$U$1)*(КАЛЕНДАРЬ!L13=GRID!$B$3:$U$3),0)),
INDEX(GRID!$B$18:$U$29,MATCH(E$7,GRID!$A$18:$A$29,0),MATCH(1,($U$2=GRID!$B$1:$U$1)*(КАЛЕНДАРЬ!L13=GRID!$B$3:$U$3),0))*(1-GRID!$H$34))</f>
        <v>52900</v>
      </c>
      <c r="G87" s="5" cm="1">
        <f t="array" ref="G87">IF($I$2="Открытый тариф",INDEX(GRID!$B$4:$U$15,MATCH(G$7,GRID!$A$4:$A$15,0),MATCH(1,($U$2=GRID!$B$1:$U$1)*(КАЛЕНДАРЬ!L13=GRID!$B$3:$U$3),0)),
INDEX(GRID!$B$4:$U$15,MATCH(G$7,GRID!$A$4:$A$15,0),MATCH(1,($U$2=GRID!$B$1:$U$1)*(КАЛЕНДАРЬ!L13=GRID!$B$3:$U$3),0))*(1-GRID!$H$34))</f>
        <v>54500</v>
      </c>
      <c r="H87" s="5" cm="1">
        <f t="array" ref="H87">IF($I$2="Открытый тариф",INDEX(GRID!$B$18:$U$29,MATCH(G$7,GRID!$A$18:$A$29,0),MATCH(1,($U$2=GRID!$B$1:$U$1)*(КАЛЕНДАРЬ!L13=GRID!$B$3:$U$3),0)),
INDEX(GRID!$B$18:$U$29,MATCH(G$7,GRID!$A$18:$A$29,0),MATCH(1,($U$2=GRID!$B$1:$U$1)*(КАЛЕНДАРЬ!L13=GRID!$B$3:$U$3),0))*(1-GRID!$H$34))</f>
        <v>59500</v>
      </c>
      <c r="I87" s="5" cm="1">
        <f t="array" ref="I87">IF($I$2="Открытый тариф",INDEX(GRID!$B$4:$U$15,MATCH(I$7,GRID!$A$4:$A$15,0),MATCH(1,($U$2=GRID!$B$1:$U$1)*(КАЛЕНДАРЬ!L13=GRID!$B$3:$U$3),0)),
INDEX(GRID!$B$4:$U$15,MATCH(I$7,GRID!$A$4:$A$15,0),MATCH(1,($U$2=GRID!$B$1:$U$1)*(КАЛЕНДАРЬ!L13=GRID!$B$3:$U$3),0))*(1-GRID!$H$34))</f>
        <v>60900</v>
      </c>
      <c r="J87" s="5" cm="1">
        <f t="array" ref="J87">IF($I$2="Открытый тариф",INDEX(GRID!$B$18:$U$29,MATCH(I$7,GRID!$A$18:$A$29,0),MATCH(1,($U$2=GRID!$B$1:$U$1)*(КАЛЕНДАРЬ!L13=GRID!$B$3:$U$3),0)),
INDEX(GRID!$B$18:$U$29,MATCH(I$7,GRID!$A$18:$A$29,0),MATCH(1,($U$2=GRID!$B$1:$U$1)*(КАЛЕНДАРЬ!L13=GRID!$B$3:$U$3),0))*(1-GRID!$H$34))</f>
        <v>65900</v>
      </c>
      <c r="K87" s="5" cm="1">
        <f t="array" ref="K87">IF($I$2="Открытый тариф",INDEX(GRID!$B$4:$U$15,MATCH(K$7,GRID!$A$4:$A$15,0),MATCH(1,($U$2=GRID!$B$1:$U$1)*(КАЛЕНДАРЬ!L13=GRID!$B$3:$U$3),0)),
INDEX(GRID!$B$4:$U$15,MATCH(K$7,GRID!$A$4:$A$15,0),MATCH(1,($U$2=GRID!$B$1:$U$1)*(КАЛЕНДАРЬ!L13=GRID!$B$3:$U$3),0))*(1-GRID!$H$34))</f>
        <v>67400</v>
      </c>
      <c r="L87" s="5" cm="1">
        <f t="array" ref="L87">IF($I$2="Открытый тариф",INDEX(GRID!$B$18:$U$29,MATCH(K$7,GRID!$A$18:$A$29,0),MATCH(1,($U$2=GRID!$B$1:$U$1)*(КАЛЕНДАРЬ!L13=GRID!$B$3:$U$3),0)),
INDEX(GRID!$B$18:$U$29,MATCH(K$7,GRID!$A$18:$A$29,0),MATCH(1,($U$2=GRID!$B$1:$U$1)*(КАЛЕНДАРЬ!L13=GRID!$B$3:$U$3),0))*(1-GRID!$H$34))</f>
        <v>72400</v>
      </c>
      <c r="M87" s="5" cm="1">
        <f t="array" ref="M87">IF($I$2="Открытый тариф",INDEX(GRID!$B$4:$U$15,MATCH(M$7,GRID!$A$4:$A$15,0),MATCH(1,($U$2=GRID!$B$1:$U$1)*(КАЛЕНДАРЬ!L13=GRID!$B$3:$U$3),0)),
INDEX(GRID!$B$4:$U$15,MATCH(M$7,GRID!$A$4:$A$15,0),MATCH(1,($U$2=GRID!$B$1:$U$1)*(КАЛЕНДАРЬ!L13=GRID!$B$3:$U$3),0))*(1-GRID!$H$34))</f>
        <v>90200</v>
      </c>
      <c r="N87" s="5" cm="1">
        <f t="array" ref="N87">IF($I$2="Открытый тариф",INDEX(GRID!$B$18:$U$29,MATCH(M$7,GRID!$A$18:$A$29,0),MATCH(1,($U$2=GRID!$B$1:$U$1)*(КАЛЕНДАРЬ!L13=GRID!$B$3:$U$3),0)),
INDEX(GRID!$B$18:$U$29,MATCH(M$7,GRID!$A$18:$A$29,0),MATCH(1,($U$2=GRID!$B$1:$U$1)*(КАЛЕНДАРЬ!L13=GRID!$B$3:$U$3),0))*(1-GRID!$H$34))</f>
        <v>95200</v>
      </c>
      <c r="O87" s="5" cm="1">
        <f t="array" ref="O87">IF($I$2="Открытый тариф",INDEX(GRID!$B$4:$U$15,MATCH(O$7,GRID!$A$4:$A$15,0),MATCH(1,($U$2=GRID!$B$1:$U$1)*(КАЛЕНДАРЬ!L13=GRID!$B$3:$U$3),0)),
INDEX(GRID!$B$4:$U$15,MATCH(O$7,GRID!$A$4:$A$15,0),MATCH(1,($U$2=GRID!$B$1:$U$1)*(КАЛЕНДАРЬ!L13=GRID!$B$3:$U$3),0))*(1-GRID!$H$34))</f>
        <v>127800</v>
      </c>
      <c r="P87" s="5" cm="1">
        <f t="array" ref="P87">IF($I$2="Открытый тариф",INDEX(GRID!$B$4:$U$15,MATCH(P$7,GRID!$A$4:$A$15,0),MATCH(1,($U$2=GRID!$B$1:$U$1)*(КАЛЕНДАРЬ!L13=GRID!$B$3:$U$3),0)),
INDEX(GRID!$B$4:$U$15,MATCH(P$7,GRID!$A$4:$A$15,0),MATCH(1,($U$2=GRID!$B$1:$U$1)*(КАЛЕНДАРЬ!L13=GRID!$B$3:$U$3),0))*(1-GRID!$H$34))</f>
        <v>172900</v>
      </c>
      <c r="Q87" s="5" cm="1">
        <f t="array" ref="Q87">IF($I$2="Открытый тариф",INDEX(GRID!$B$4:$U$15,MATCH(Q$7,GRID!$A$4:$A$15,0),MATCH(1,($U$2=GRID!$B$1:$U$1)*(КАЛЕНДАРЬ!L13=GRID!$B$3:$U$3),0)),
INDEX(GRID!$B$4:$U$15,MATCH(Q$7,GRID!$A$4:$A$15,0),MATCH(1,($U$2=GRID!$B$1:$U$1)*(КАЛЕНДАРЬ!L13=GRID!$B$3:$U$3),0))*(1-GRID!$H$34))</f>
        <v>202400</v>
      </c>
      <c r="R87" s="5" cm="1">
        <f t="array" ref="R87">IF($I$2="Открытый тариф",INDEX(GRID!$B$18:$U$29,MATCH(R$7,GRID!$A$18:$A$29,0),MATCH(1,($U$2=GRID!$B$1:$U$1)*(КАЛЕНДАРЬ!L13=GRID!$B$3:$U$3),0)),
INDEX(GRID!$B$18:$U$29,MATCH(R$7,GRID!$A$18:$A$29,0),MATCH(1,($U$2=GRID!$B$1:$U$1)*(КАЛЕНДАРЬ!L13=GRID!$B$3:$U$3),0))*(1-GRID!$H$34))</f>
        <v>230600</v>
      </c>
      <c r="S87" s="5">
        <f t="array" ref="S87">IF($I$2="Открытый тариф",INDEX(GRID!$B$4:$U$15,MATCH(S$7,GRID!$A$4:$A$15,0),MATCH(1,($U$2=GRID!$B$1:$U$1)*(КАЛЕНДАРЬ!L13=GRID!$B$3:$U$3),0)),
INDEX(GRID!$B$4:$U$15,MATCH(S$7,GRID!$A$4:$A$15,0),MATCH(1,($U$2=GRID!$B$1:$U$1)*(КАЛЕНДАРЬ!L13=GRID!$B$3:$U$3),0))*(1-GRID!$L$41))</f>
        <v>592800</v>
      </c>
      <c r="T87" s="5">
        <f t="array" ref="T87">IF($I$2="Открытый тариф",INDEX(GRID!$B$4:$U$15,MATCH(T$7,GRID!$A$4:$A$15,0),MATCH(1,($U$2=GRID!$B$1:$U$1)*(КАЛЕНДАРЬ!L13=GRID!$B$3:$U$3),0)),
INDEX(GRID!$B$4:$U$15,MATCH(T$7,GRID!$A$4:$A$15,0),MATCH(1,($U$2=GRID!$B$1:$U$1)*(КАЛЕНДАРЬ!L13=GRID!$B$3:$U$3),0))*(1-GRID!$L$41))</f>
        <v>726900</v>
      </c>
      <c r="U87" s="55" t="s">
        <v>109</v>
      </c>
    </row>
    <row r="88" spans="1:21" hidden="1">
      <c r="A88" s="108" t="s">
        <v>16</v>
      </c>
      <c r="B88" s="109">
        <v>11</v>
      </c>
      <c r="C88" s="5" cm="1">
        <f t="array" ref="C88">IF($I$2="Открытый тариф",INDEX(GRID!$B$4:$U$15,MATCH(C$7,GRID!$A$4:$A$15,0),MATCH(1,($U$2=GRID!$B$1:$U$1)*(КАЛЕНДАРЬ!L14=GRID!$B$3:$U$3),0)),
INDEX(GRID!$B$4:$U$15,MATCH(C$7,GRID!$A$4:$A$15,0),MATCH(1,($U$2=GRID!$B$1:$U$1)*(КАЛЕНДАРЬ!L14=GRID!$B$3:$U$3),0))*(1-GRID!$H$34))</f>
        <v>40100</v>
      </c>
      <c r="D88" s="5" cm="1">
        <f t="array" ref="D88">IF($I$2="Открытый тариф",INDEX(GRID!$B$18:$U$29,MATCH(C$7,GRID!$A$18:$A$29,0),MATCH(1,($U$2=GRID!$B$1:$U$1)*(КАЛЕНДАРЬ!L14=GRID!$B$3:$U$3),0)),
INDEX(GRID!$B$18:$U$29,MATCH(C$7,GRID!$A$18:$A$29,0),MATCH(1,($U$2=GRID!$B$1:$U$1)*(КАЛЕНДАРЬ!L14=GRID!$B$3:$U$3),0))*(1-GRID!$H$34))</f>
        <v>45100</v>
      </c>
      <c r="E88" s="5" cm="1">
        <f t="array" ref="E88">IF($I$2="Открытый тариф",INDEX(GRID!$B$4:$U$15,MATCH(E$7,GRID!$A$4:$A$15,0),MATCH(1,($U$2=GRID!$B$1:$U$1)*(КАЛЕНДАРЬ!L14=GRID!$B$3:$U$3),0)),
INDEX(GRID!$B$4:$U$15,MATCH(E$7,GRID!$A$4:$A$15,0),MATCH(1,($U$2=GRID!$B$1:$U$1)*(КАЛЕНДАРЬ!L14=GRID!$B$3:$U$3),0))*(1-GRID!$H$34))</f>
        <v>47900</v>
      </c>
      <c r="F88" s="5" cm="1">
        <f t="array" ref="F88">IF($I$2="Открытый тариф",INDEX(GRID!$B$18:$U$29,MATCH(E$7,GRID!$A$18:$A$29,0),MATCH(1,($U$2=GRID!$B$1:$U$1)*(КАЛЕНДАРЬ!L14=GRID!$B$3:$U$3),0)),
INDEX(GRID!$B$18:$U$29,MATCH(E$7,GRID!$A$18:$A$29,0),MATCH(1,($U$2=GRID!$B$1:$U$1)*(КАЛЕНДАРЬ!L14=GRID!$B$3:$U$3),0))*(1-GRID!$H$34))</f>
        <v>52900</v>
      </c>
      <c r="G88" s="5" cm="1">
        <f t="array" ref="G88">IF($I$2="Открытый тариф",INDEX(GRID!$B$4:$U$15,MATCH(G$7,GRID!$A$4:$A$15,0),MATCH(1,($U$2=GRID!$B$1:$U$1)*(КАЛЕНДАРЬ!L14=GRID!$B$3:$U$3),0)),
INDEX(GRID!$B$4:$U$15,MATCH(G$7,GRID!$A$4:$A$15,0),MATCH(1,($U$2=GRID!$B$1:$U$1)*(КАЛЕНДАРЬ!L14=GRID!$B$3:$U$3),0))*(1-GRID!$H$34))</f>
        <v>54500</v>
      </c>
      <c r="H88" s="5" cm="1">
        <f t="array" ref="H88">IF($I$2="Открытый тариф",INDEX(GRID!$B$18:$U$29,MATCH(G$7,GRID!$A$18:$A$29,0),MATCH(1,($U$2=GRID!$B$1:$U$1)*(КАЛЕНДАРЬ!L14=GRID!$B$3:$U$3),0)),
INDEX(GRID!$B$18:$U$29,MATCH(G$7,GRID!$A$18:$A$29,0),MATCH(1,($U$2=GRID!$B$1:$U$1)*(КАЛЕНДАРЬ!L14=GRID!$B$3:$U$3),0))*(1-GRID!$H$34))</f>
        <v>59500</v>
      </c>
      <c r="I88" s="5" cm="1">
        <f t="array" ref="I88">IF($I$2="Открытый тариф",INDEX(GRID!$B$4:$U$15,MATCH(I$7,GRID!$A$4:$A$15,0),MATCH(1,($U$2=GRID!$B$1:$U$1)*(КАЛЕНДАРЬ!L14=GRID!$B$3:$U$3),0)),
INDEX(GRID!$B$4:$U$15,MATCH(I$7,GRID!$A$4:$A$15,0),MATCH(1,($U$2=GRID!$B$1:$U$1)*(КАЛЕНДАРЬ!L14=GRID!$B$3:$U$3),0))*(1-GRID!$H$34))</f>
        <v>60900</v>
      </c>
      <c r="J88" s="5" cm="1">
        <f t="array" ref="J88">IF($I$2="Открытый тариф",INDEX(GRID!$B$18:$U$29,MATCH(I$7,GRID!$A$18:$A$29,0),MATCH(1,($U$2=GRID!$B$1:$U$1)*(КАЛЕНДАРЬ!L14=GRID!$B$3:$U$3),0)),
INDEX(GRID!$B$18:$U$29,MATCH(I$7,GRID!$A$18:$A$29,0),MATCH(1,($U$2=GRID!$B$1:$U$1)*(КАЛЕНДАРЬ!L14=GRID!$B$3:$U$3),0))*(1-GRID!$H$34))</f>
        <v>65900</v>
      </c>
      <c r="K88" s="5" cm="1">
        <f t="array" ref="K88">IF($I$2="Открытый тариф",INDEX(GRID!$B$4:$U$15,MATCH(K$7,GRID!$A$4:$A$15,0),MATCH(1,($U$2=GRID!$B$1:$U$1)*(КАЛЕНДАРЬ!L14=GRID!$B$3:$U$3),0)),
INDEX(GRID!$B$4:$U$15,MATCH(K$7,GRID!$A$4:$A$15,0),MATCH(1,($U$2=GRID!$B$1:$U$1)*(КАЛЕНДАРЬ!L14=GRID!$B$3:$U$3),0))*(1-GRID!$H$34))</f>
        <v>67400</v>
      </c>
      <c r="L88" s="5" cm="1">
        <f t="array" ref="L88">IF($I$2="Открытый тариф",INDEX(GRID!$B$18:$U$29,MATCH(K$7,GRID!$A$18:$A$29,0),MATCH(1,($U$2=GRID!$B$1:$U$1)*(КАЛЕНДАРЬ!L14=GRID!$B$3:$U$3),0)),
INDEX(GRID!$B$18:$U$29,MATCH(K$7,GRID!$A$18:$A$29,0),MATCH(1,($U$2=GRID!$B$1:$U$1)*(КАЛЕНДАРЬ!L14=GRID!$B$3:$U$3),0))*(1-GRID!$H$34))</f>
        <v>72400</v>
      </c>
      <c r="M88" s="5" cm="1">
        <f t="array" ref="M88">IF($I$2="Открытый тариф",INDEX(GRID!$B$4:$U$15,MATCH(M$7,GRID!$A$4:$A$15,0),MATCH(1,($U$2=GRID!$B$1:$U$1)*(КАЛЕНДАРЬ!L14=GRID!$B$3:$U$3),0)),
INDEX(GRID!$B$4:$U$15,MATCH(M$7,GRID!$A$4:$A$15,0),MATCH(1,($U$2=GRID!$B$1:$U$1)*(КАЛЕНДАРЬ!L14=GRID!$B$3:$U$3),0))*(1-GRID!$H$34))</f>
        <v>90200</v>
      </c>
      <c r="N88" s="5" cm="1">
        <f t="array" ref="N88">IF($I$2="Открытый тариф",INDEX(GRID!$B$18:$U$29,MATCH(M$7,GRID!$A$18:$A$29,0),MATCH(1,($U$2=GRID!$B$1:$U$1)*(КАЛЕНДАРЬ!L14=GRID!$B$3:$U$3),0)),
INDEX(GRID!$B$18:$U$29,MATCH(M$7,GRID!$A$18:$A$29,0),MATCH(1,($U$2=GRID!$B$1:$U$1)*(КАЛЕНДАРЬ!L14=GRID!$B$3:$U$3),0))*(1-GRID!$H$34))</f>
        <v>95200</v>
      </c>
      <c r="O88" s="5" cm="1">
        <f t="array" ref="O88">IF($I$2="Открытый тариф",INDEX(GRID!$B$4:$U$15,MATCH(O$7,GRID!$A$4:$A$15,0),MATCH(1,($U$2=GRID!$B$1:$U$1)*(КАЛЕНДАРЬ!L14=GRID!$B$3:$U$3),0)),
INDEX(GRID!$B$4:$U$15,MATCH(O$7,GRID!$A$4:$A$15,0),MATCH(1,($U$2=GRID!$B$1:$U$1)*(КАЛЕНДАРЬ!L14=GRID!$B$3:$U$3),0))*(1-GRID!$H$34))</f>
        <v>127800</v>
      </c>
      <c r="P88" s="5" cm="1">
        <f t="array" ref="P88">IF($I$2="Открытый тариф",INDEX(GRID!$B$4:$U$15,MATCH(P$7,GRID!$A$4:$A$15,0),MATCH(1,($U$2=GRID!$B$1:$U$1)*(КАЛЕНДАРЬ!L14=GRID!$B$3:$U$3),0)),
INDEX(GRID!$B$4:$U$15,MATCH(P$7,GRID!$A$4:$A$15,0),MATCH(1,($U$2=GRID!$B$1:$U$1)*(КАЛЕНДАРЬ!L14=GRID!$B$3:$U$3),0))*(1-GRID!$H$34))</f>
        <v>172900</v>
      </c>
      <c r="Q88" s="5" cm="1">
        <f t="array" ref="Q88">IF($I$2="Открытый тариф",INDEX(GRID!$B$4:$U$15,MATCH(Q$7,GRID!$A$4:$A$15,0),MATCH(1,($U$2=GRID!$B$1:$U$1)*(КАЛЕНДАРЬ!L14=GRID!$B$3:$U$3),0)),
INDEX(GRID!$B$4:$U$15,MATCH(Q$7,GRID!$A$4:$A$15,0),MATCH(1,($U$2=GRID!$B$1:$U$1)*(КАЛЕНДАРЬ!L14=GRID!$B$3:$U$3),0))*(1-GRID!$H$34))</f>
        <v>202400</v>
      </c>
      <c r="R88" s="5" cm="1">
        <f t="array" ref="R88">IF($I$2="Открытый тариф",INDEX(GRID!$B$18:$U$29,MATCH(R$7,GRID!$A$18:$A$29,0),MATCH(1,($U$2=GRID!$B$1:$U$1)*(КАЛЕНДАРЬ!L14=GRID!$B$3:$U$3),0)),
INDEX(GRID!$B$18:$U$29,MATCH(R$7,GRID!$A$18:$A$29,0),MATCH(1,($U$2=GRID!$B$1:$U$1)*(КАЛЕНДАРЬ!L14=GRID!$B$3:$U$3),0))*(1-GRID!$H$34))</f>
        <v>230600</v>
      </c>
      <c r="S88" s="5">
        <f t="array" ref="S88">IF($I$2="Открытый тариф",INDEX(GRID!$B$4:$U$15,MATCH(S$7,GRID!$A$4:$A$15,0),MATCH(1,($U$2=GRID!$B$1:$U$1)*(КАЛЕНДАРЬ!L14=GRID!$B$3:$U$3),0)),
INDEX(GRID!$B$4:$U$15,MATCH(S$7,GRID!$A$4:$A$15,0),MATCH(1,($U$2=GRID!$B$1:$U$1)*(КАЛЕНДАРЬ!L14=GRID!$B$3:$U$3),0))*(1-GRID!$L$41))</f>
        <v>592800</v>
      </c>
      <c r="T88" s="5">
        <f t="array" ref="T88">IF($I$2="Открытый тариф",INDEX(GRID!$B$4:$U$15,MATCH(T$7,GRID!$A$4:$A$15,0),MATCH(1,($U$2=GRID!$B$1:$U$1)*(КАЛЕНДАРЬ!L14=GRID!$B$3:$U$3),0)),
INDEX(GRID!$B$4:$U$15,MATCH(T$7,GRID!$A$4:$A$15,0),MATCH(1,($U$2=GRID!$B$1:$U$1)*(КАЛЕНДАРЬ!L14=GRID!$B$3:$U$3),0))*(1-GRID!$L$41))</f>
        <v>726900</v>
      </c>
      <c r="U88" s="55" t="s">
        <v>109</v>
      </c>
    </row>
    <row r="89" spans="1:21" hidden="1">
      <c r="A89" s="108" t="s">
        <v>17</v>
      </c>
      <c r="B89" s="109">
        <v>12</v>
      </c>
      <c r="C89" s="5" cm="1">
        <f t="array" ref="C89">IF($I$2="Открытый тариф",INDEX(GRID!$B$4:$U$15,MATCH(C$7,GRID!$A$4:$A$15,0),MATCH(1,($U$2=GRID!$B$1:$U$1)*(КАЛЕНДАРЬ!L15=GRID!$B$3:$U$3),0)),
INDEX(GRID!$B$4:$U$15,MATCH(C$7,GRID!$A$4:$A$15,0),MATCH(1,($U$2=GRID!$B$1:$U$1)*(КАЛЕНДАРЬ!L15=GRID!$B$3:$U$3),0))*(1-GRID!$H$34))</f>
        <v>33200</v>
      </c>
      <c r="D89" s="5" cm="1">
        <f t="array" ref="D89">IF($I$2="Открытый тариф",INDEX(GRID!$B$18:$U$29,MATCH(C$7,GRID!$A$18:$A$29,0),MATCH(1,($U$2=GRID!$B$1:$U$1)*(КАЛЕНДАРЬ!L15=GRID!$B$3:$U$3),0)),
INDEX(GRID!$B$18:$U$29,MATCH(C$7,GRID!$A$18:$A$29,0),MATCH(1,($U$2=GRID!$B$1:$U$1)*(КАЛЕНДАРЬ!L15=GRID!$B$3:$U$3),0))*(1-GRID!$H$34))</f>
        <v>38200</v>
      </c>
      <c r="E89" s="5" cm="1">
        <f t="array" ref="E89">IF($I$2="Открытый тариф",INDEX(GRID!$B$4:$U$15,MATCH(E$7,GRID!$A$4:$A$15,0),MATCH(1,($U$2=GRID!$B$1:$U$1)*(КАЛЕНДАРЬ!L15=GRID!$B$3:$U$3),0)),
INDEX(GRID!$B$4:$U$15,MATCH(E$7,GRID!$A$4:$A$15,0),MATCH(1,($U$2=GRID!$B$1:$U$1)*(КАЛЕНДАРЬ!L15=GRID!$B$3:$U$3),0))*(1-GRID!$H$34))</f>
        <v>39900</v>
      </c>
      <c r="F89" s="5" cm="1">
        <f t="array" ref="F89">IF($I$2="Открытый тариф",INDEX(GRID!$B$18:$U$29,MATCH(E$7,GRID!$A$18:$A$29,0),MATCH(1,($U$2=GRID!$B$1:$U$1)*(КАЛЕНДАРЬ!L15=GRID!$B$3:$U$3),0)),
INDEX(GRID!$B$18:$U$29,MATCH(E$7,GRID!$A$18:$A$29,0),MATCH(1,($U$2=GRID!$B$1:$U$1)*(КАЛЕНДАРЬ!L15=GRID!$B$3:$U$3),0))*(1-GRID!$H$34))</f>
        <v>44900</v>
      </c>
      <c r="G89" s="5" cm="1">
        <f t="array" ref="G89">IF($I$2="Открытый тариф",INDEX(GRID!$B$4:$U$15,MATCH(G$7,GRID!$A$4:$A$15,0),MATCH(1,($U$2=GRID!$B$1:$U$1)*(КАЛЕНДАРЬ!L15=GRID!$B$3:$U$3),0)),
INDEX(GRID!$B$4:$U$15,MATCH(G$7,GRID!$A$4:$A$15,0),MATCH(1,($U$2=GRID!$B$1:$U$1)*(КАЛЕНДАРЬ!L15=GRID!$B$3:$U$3),0))*(1-GRID!$H$34))</f>
        <v>46200</v>
      </c>
      <c r="H89" s="5" cm="1">
        <f t="array" ref="H89">IF($I$2="Открытый тариф",INDEX(GRID!$B$18:$U$29,MATCH(G$7,GRID!$A$18:$A$29,0),MATCH(1,($U$2=GRID!$B$1:$U$1)*(КАЛЕНДАРЬ!L15=GRID!$B$3:$U$3),0)),
INDEX(GRID!$B$18:$U$29,MATCH(G$7,GRID!$A$18:$A$29,0),MATCH(1,($U$2=GRID!$B$1:$U$1)*(КАЛЕНДАРЬ!L15=GRID!$B$3:$U$3),0))*(1-GRID!$H$34))</f>
        <v>51200</v>
      </c>
      <c r="I89" s="5" cm="1">
        <f t="array" ref="I89">IF($I$2="Открытый тариф",INDEX(GRID!$B$4:$U$15,MATCH(I$7,GRID!$A$4:$A$15,0),MATCH(1,($U$2=GRID!$B$1:$U$1)*(КАЛЕНДАРЬ!L15=GRID!$B$3:$U$3),0)),
INDEX(GRID!$B$4:$U$15,MATCH(I$7,GRID!$A$4:$A$15,0),MATCH(1,($U$2=GRID!$B$1:$U$1)*(КАЛЕНДАРЬ!L15=GRID!$B$3:$U$3),0))*(1-GRID!$H$34))</f>
        <v>51700</v>
      </c>
      <c r="J89" s="5" cm="1">
        <f t="array" ref="J89">IF($I$2="Открытый тариф",INDEX(GRID!$B$18:$U$29,MATCH(I$7,GRID!$A$18:$A$29,0),MATCH(1,($U$2=GRID!$B$1:$U$1)*(КАЛЕНДАРЬ!L15=GRID!$B$3:$U$3),0)),
INDEX(GRID!$B$18:$U$29,MATCH(I$7,GRID!$A$18:$A$29,0),MATCH(1,($U$2=GRID!$B$1:$U$1)*(КАЛЕНДАРЬ!L15=GRID!$B$3:$U$3),0))*(1-GRID!$H$34))</f>
        <v>56700</v>
      </c>
      <c r="K89" s="5" cm="1">
        <f t="array" ref="K89">IF($I$2="Открытый тариф",INDEX(GRID!$B$4:$U$15,MATCH(K$7,GRID!$A$4:$A$15,0),MATCH(1,($U$2=GRID!$B$1:$U$1)*(КАЛЕНДАРЬ!L15=GRID!$B$3:$U$3),0)),
INDEX(GRID!$B$4:$U$15,MATCH(K$7,GRID!$A$4:$A$15,0),MATCH(1,($U$2=GRID!$B$1:$U$1)*(КАЛЕНДАРЬ!L15=GRID!$B$3:$U$3),0))*(1-GRID!$H$34))</f>
        <v>57800</v>
      </c>
      <c r="L89" s="5" cm="1">
        <f t="array" ref="L89">IF($I$2="Открытый тариф",INDEX(GRID!$B$18:$U$29,MATCH(K$7,GRID!$A$18:$A$29,0),MATCH(1,($U$2=GRID!$B$1:$U$1)*(КАЛЕНДАРЬ!L15=GRID!$B$3:$U$3),0)),
INDEX(GRID!$B$18:$U$29,MATCH(K$7,GRID!$A$18:$A$29,0),MATCH(1,($U$2=GRID!$B$1:$U$1)*(КАЛЕНДАРЬ!L15=GRID!$B$3:$U$3),0))*(1-GRID!$H$34))</f>
        <v>62800</v>
      </c>
      <c r="M89" s="5" cm="1">
        <f t="array" ref="M89">IF($I$2="Открытый тариф",INDEX(GRID!$B$4:$U$15,MATCH(M$7,GRID!$A$4:$A$15,0),MATCH(1,($U$2=GRID!$B$1:$U$1)*(КАЛЕНДАРЬ!L15=GRID!$B$3:$U$3),0)),
INDEX(GRID!$B$4:$U$15,MATCH(M$7,GRID!$A$4:$A$15,0),MATCH(1,($U$2=GRID!$B$1:$U$1)*(КАЛЕНДАРЬ!L15=GRID!$B$3:$U$3),0))*(1-GRID!$H$34))</f>
        <v>79000</v>
      </c>
      <c r="N89" s="5" cm="1">
        <f t="array" ref="N89">IF($I$2="Открытый тариф",INDEX(GRID!$B$18:$U$29,MATCH(M$7,GRID!$A$18:$A$29,0),MATCH(1,($U$2=GRID!$B$1:$U$1)*(КАЛЕНДАРЬ!L15=GRID!$B$3:$U$3),0)),
INDEX(GRID!$B$18:$U$29,MATCH(M$7,GRID!$A$18:$A$29,0),MATCH(1,($U$2=GRID!$B$1:$U$1)*(КАЛЕНДАРЬ!L15=GRID!$B$3:$U$3),0))*(1-GRID!$H$34))</f>
        <v>84000</v>
      </c>
      <c r="O89" s="5" cm="1">
        <f t="array" ref="O89">IF($I$2="Открытый тариф",INDEX(GRID!$B$4:$U$15,MATCH(O$7,GRID!$A$4:$A$15,0),MATCH(1,($U$2=GRID!$B$1:$U$1)*(КАЛЕНДАРЬ!L15=GRID!$B$3:$U$3),0)),
INDEX(GRID!$B$4:$U$15,MATCH(O$7,GRID!$A$4:$A$15,0),MATCH(1,($U$2=GRID!$B$1:$U$1)*(КАЛЕНДАРЬ!L15=GRID!$B$3:$U$3),0))*(1-GRID!$H$34))</f>
        <v>114800</v>
      </c>
      <c r="P89" s="5" cm="1">
        <f t="array" ref="P89">IF($I$2="Открытый тариф",INDEX(GRID!$B$4:$U$15,MATCH(P$7,GRID!$A$4:$A$15,0),MATCH(1,($U$2=GRID!$B$1:$U$1)*(КАЛЕНДАРЬ!L15=GRID!$B$3:$U$3),0)),
INDEX(GRID!$B$4:$U$15,MATCH(P$7,GRID!$A$4:$A$15,0),MATCH(1,($U$2=GRID!$B$1:$U$1)*(КАЛЕНДАРЬ!L15=GRID!$B$3:$U$3),0))*(1-GRID!$H$34))</f>
        <v>158000</v>
      </c>
      <c r="Q89" s="5" cm="1">
        <f t="array" ref="Q89">IF($I$2="Открытый тариф",INDEX(GRID!$B$4:$U$15,MATCH(Q$7,GRID!$A$4:$A$15,0),MATCH(1,($U$2=GRID!$B$1:$U$1)*(КАЛЕНДАРЬ!L15=GRID!$B$3:$U$3),0)),
INDEX(GRID!$B$4:$U$15,MATCH(Q$7,GRID!$A$4:$A$15,0),MATCH(1,($U$2=GRID!$B$1:$U$1)*(КАЛЕНДАРЬ!L15=GRID!$B$3:$U$3),0))*(1-GRID!$H$34))</f>
        <v>185500</v>
      </c>
      <c r="R89" s="5" cm="1">
        <f t="array" ref="R89">IF($I$2="Открытый тариф",INDEX(GRID!$B$18:$U$29,MATCH(R$7,GRID!$A$18:$A$29,0),MATCH(1,($U$2=GRID!$B$1:$U$1)*(КАЛЕНДАРЬ!L15=GRID!$B$3:$U$3),0)),
INDEX(GRID!$B$18:$U$29,MATCH(R$7,GRID!$A$18:$A$29,0),MATCH(1,($U$2=GRID!$B$1:$U$1)*(КАЛЕНДАРЬ!L15=GRID!$B$3:$U$3),0))*(1-GRID!$H$34))</f>
        <v>211300</v>
      </c>
      <c r="S89" s="5">
        <f t="array" ref="S89">IF($I$2="Открытый тариф",INDEX(GRID!$B$4:$U$15,MATCH(S$7,GRID!$A$4:$A$15,0),MATCH(1,($U$2=GRID!$B$1:$U$1)*(КАЛЕНДАРЬ!L15=GRID!$B$3:$U$3),0)),
INDEX(GRID!$B$4:$U$15,MATCH(S$7,GRID!$A$4:$A$15,0),MATCH(1,($U$2=GRID!$B$1:$U$1)*(КАЛЕНДАРЬ!L15=GRID!$B$3:$U$3),0))*(1-GRID!$L$41))</f>
        <v>533500</v>
      </c>
      <c r="T89" s="5">
        <f t="array" ref="T89">IF($I$2="Открытый тариф",INDEX(GRID!$B$4:$U$15,MATCH(T$7,GRID!$A$4:$A$15,0),MATCH(1,($U$2=GRID!$B$1:$U$1)*(КАЛЕНДАРЬ!L15=GRID!$B$3:$U$3),0)),
INDEX(GRID!$B$4:$U$15,MATCH(T$7,GRID!$A$4:$A$15,0),MATCH(1,($U$2=GRID!$B$1:$U$1)*(КАЛЕНДАРЬ!L15=GRID!$B$3:$U$3),0))*(1-GRID!$L$41))</f>
        <v>651900</v>
      </c>
      <c r="U89" s="55" t="s">
        <v>109</v>
      </c>
    </row>
    <row r="90" spans="1:21" hidden="1">
      <c r="A90" s="108" t="s">
        <v>11</v>
      </c>
      <c r="B90" s="109">
        <v>13</v>
      </c>
      <c r="C90" s="5" cm="1">
        <f t="array" ref="C90">IF($I$2="Открытый тариф",INDEX(GRID!$B$4:$U$15,MATCH(C$7,GRID!$A$4:$A$15,0),MATCH(1,($U$2=GRID!$B$1:$U$1)*(КАЛЕНДАРЬ!L16=GRID!$B$3:$U$3),0)),
INDEX(GRID!$B$4:$U$15,MATCH(C$7,GRID!$A$4:$A$15,0),MATCH(1,($U$2=GRID!$B$1:$U$1)*(КАЛЕНДАРЬ!L16=GRID!$B$3:$U$3),0))*(1-GRID!$H$34))</f>
        <v>33200</v>
      </c>
      <c r="D90" s="5" cm="1">
        <f t="array" ref="D90">IF($I$2="Открытый тариф",INDEX(GRID!$B$18:$U$29,MATCH(C$7,GRID!$A$18:$A$29,0),MATCH(1,($U$2=GRID!$B$1:$U$1)*(КАЛЕНДАРЬ!L16=GRID!$B$3:$U$3),0)),
INDEX(GRID!$B$18:$U$29,MATCH(C$7,GRID!$A$18:$A$29,0),MATCH(1,($U$2=GRID!$B$1:$U$1)*(КАЛЕНДАРЬ!L16=GRID!$B$3:$U$3),0))*(1-GRID!$H$34))</f>
        <v>38200</v>
      </c>
      <c r="E90" s="5" cm="1">
        <f t="array" ref="E90">IF($I$2="Открытый тариф",INDEX(GRID!$B$4:$U$15,MATCH(E$7,GRID!$A$4:$A$15,0),MATCH(1,($U$2=GRID!$B$1:$U$1)*(КАЛЕНДАРЬ!L16=GRID!$B$3:$U$3),0)),
INDEX(GRID!$B$4:$U$15,MATCH(E$7,GRID!$A$4:$A$15,0),MATCH(1,($U$2=GRID!$B$1:$U$1)*(КАЛЕНДАРЬ!L16=GRID!$B$3:$U$3),0))*(1-GRID!$H$34))</f>
        <v>39900</v>
      </c>
      <c r="F90" s="5" cm="1">
        <f t="array" ref="F90">IF($I$2="Открытый тариф",INDEX(GRID!$B$18:$U$29,MATCH(E$7,GRID!$A$18:$A$29,0),MATCH(1,($U$2=GRID!$B$1:$U$1)*(КАЛЕНДАРЬ!L16=GRID!$B$3:$U$3),0)),
INDEX(GRID!$B$18:$U$29,MATCH(E$7,GRID!$A$18:$A$29,0),MATCH(1,($U$2=GRID!$B$1:$U$1)*(КАЛЕНДАРЬ!L16=GRID!$B$3:$U$3),0))*(1-GRID!$H$34))</f>
        <v>44900</v>
      </c>
      <c r="G90" s="5" cm="1">
        <f t="array" ref="G90">IF($I$2="Открытый тариф",INDEX(GRID!$B$4:$U$15,MATCH(G$7,GRID!$A$4:$A$15,0),MATCH(1,($U$2=GRID!$B$1:$U$1)*(КАЛЕНДАРЬ!L16=GRID!$B$3:$U$3),0)),
INDEX(GRID!$B$4:$U$15,MATCH(G$7,GRID!$A$4:$A$15,0),MATCH(1,($U$2=GRID!$B$1:$U$1)*(КАЛЕНДАРЬ!L16=GRID!$B$3:$U$3),0))*(1-GRID!$H$34))</f>
        <v>46200</v>
      </c>
      <c r="H90" s="5" cm="1">
        <f t="array" ref="H90">IF($I$2="Открытый тариф",INDEX(GRID!$B$18:$U$29,MATCH(G$7,GRID!$A$18:$A$29,0),MATCH(1,($U$2=GRID!$B$1:$U$1)*(КАЛЕНДАРЬ!L16=GRID!$B$3:$U$3),0)),
INDEX(GRID!$B$18:$U$29,MATCH(G$7,GRID!$A$18:$A$29,0),MATCH(1,($U$2=GRID!$B$1:$U$1)*(КАЛЕНДАРЬ!L16=GRID!$B$3:$U$3),0))*(1-GRID!$H$34))</f>
        <v>51200</v>
      </c>
      <c r="I90" s="5" cm="1">
        <f t="array" ref="I90">IF($I$2="Открытый тариф",INDEX(GRID!$B$4:$U$15,MATCH(I$7,GRID!$A$4:$A$15,0),MATCH(1,($U$2=GRID!$B$1:$U$1)*(КАЛЕНДАРЬ!L16=GRID!$B$3:$U$3),0)),
INDEX(GRID!$B$4:$U$15,MATCH(I$7,GRID!$A$4:$A$15,0),MATCH(1,($U$2=GRID!$B$1:$U$1)*(КАЛЕНДАРЬ!L16=GRID!$B$3:$U$3),0))*(1-GRID!$H$34))</f>
        <v>51700</v>
      </c>
      <c r="J90" s="5" cm="1">
        <f t="array" ref="J90">IF($I$2="Открытый тариф",INDEX(GRID!$B$18:$U$29,MATCH(I$7,GRID!$A$18:$A$29,0),MATCH(1,($U$2=GRID!$B$1:$U$1)*(КАЛЕНДАРЬ!L16=GRID!$B$3:$U$3),0)),
INDEX(GRID!$B$18:$U$29,MATCH(I$7,GRID!$A$18:$A$29,0),MATCH(1,($U$2=GRID!$B$1:$U$1)*(КАЛЕНДАРЬ!L16=GRID!$B$3:$U$3),0))*(1-GRID!$H$34))</f>
        <v>56700</v>
      </c>
      <c r="K90" s="5" cm="1">
        <f t="array" ref="K90">IF($I$2="Открытый тариф",INDEX(GRID!$B$4:$U$15,MATCH(K$7,GRID!$A$4:$A$15,0),MATCH(1,($U$2=GRID!$B$1:$U$1)*(КАЛЕНДАРЬ!L16=GRID!$B$3:$U$3),0)),
INDEX(GRID!$B$4:$U$15,MATCH(K$7,GRID!$A$4:$A$15,0),MATCH(1,($U$2=GRID!$B$1:$U$1)*(КАЛЕНДАРЬ!L16=GRID!$B$3:$U$3),0))*(1-GRID!$H$34))</f>
        <v>57800</v>
      </c>
      <c r="L90" s="5" cm="1">
        <f t="array" ref="L90">IF($I$2="Открытый тариф",INDEX(GRID!$B$18:$U$29,MATCH(K$7,GRID!$A$18:$A$29,0),MATCH(1,($U$2=GRID!$B$1:$U$1)*(КАЛЕНДАРЬ!L16=GRID!$B$3:$U$3),0)),
INDEX(GRID!$B$18:$U$29,MATCH(K$7,GRID!$A$18:$A$29,0),MATCH(1,($U$2=GRID!$B$1:$U$1)*(КАЛЕНДАРЬ!L16=GRID!$B$3:$U$3),0))*(1-GRID!$H$34))</f>
        <v>62800</v>
      </c>
      <c r="M90" s="5" cm="1">
        <f t="array" ref="M90">IF($I$2="Открытый тариф",INDEX(GRID!$B$4:$U$15,MATCH(M$7,GRID!$A$4:$A$15,0),MATCH(1,($U$2=GRID!$B$1:$U$1)*(КАЛЕНДАРЬ!L16=GRID!$B$3:$U$3),0)),
INDEX(GRID!$B$4:$U$15,MATCH(M$7,GRID!$A$4:$A$15,0),MATCH(1,($U$2=GRID!$B$1:$U$1)*(КАЛЕНДАРЬ!L16=GRID!$B$3:$U$3),0))*(1-GRID!$H$34))</f>
        <v>79000</v>
      </c>
      <c r="N90" s="5" cm="1">
        <f t="array" ref="N90">IF($I$2="Открытый тариф",INDEX(GRID!$B$18:$U$29,MATCH(M$7,GRID!$A$18:$A$29,0),MATCH(1,($U$2=GRID!$B$1:$U$1)*(КАЛЕНДАРЬ!L16=GRID!$B$3:$U$3),0)),
INDEX(GRID!$B$18:$U$29,MATCH(M$7,GRID!$A$18:$A$29,0),MATCH(1,($U$2=GRID!$B$1:$U$1)*(КАЛЕНДАРЬ!L16=GRID!$B$3:$U$3),0))*(1-GRID!$H$34))</f>
        <v>84000</v>
      </c>
      <c r="O90" s="5" cm="1">
        <f t="array" ref="O90">IF($I$2="Открытый тариф",INDEX(GRID!$B$4:$U$15,MATCH(O$7,GRID!$A$4:$A$15,0),MATCH(1,($U$2=GRID!$B$1:$U$1)*(КАЛЕНДАРЬ!L16=GRID!$B$3:$U$3),0)),
INDEX(GRID!$B$4:$U$15,MATCH(O$7,GRID!$A$4:$A$15,0),MATCH(1,($U$2=GRID!$B$1:$U$1)*(КАЛЕНДАРЬ!L16=GRID!$B$3:$U$3),0))*(1-GRID!$H$34))</f>
        <v>114800</v>
      </c>
      <c r="P90" s="5" cm="1">
        <f t="array" ref="P90">IF($I$2="Открытый тариф",INDEX(GRID!$B$4:$U$15,MATCH(P$7,GRID!$A$4:$A$15,0),MATCH(1,($U$2=GRID!$B$1:$U$1)*(КАЛЕНДАРЬ!L16=GRID!$B$3:$U$3),0)),
INDEX(GRID!$B$4:$U$15,MATCH(P$7,GRID!$A$4:$A$15,0),MATCH(1,($U$2=GRID!$B$1:$U$1)*(КАЛЕНДАРЬ!L16=GRID!$B$3:$U$3),0))*(1-GRID!$H$34))</f>
        <v>158000</v>
      </c>
      <c r="Q90" s="5" cm="1">
        <f t="array" ref="Q90">IF($I$2="Открытый тариф",INDEX(GRID!$B$4:$U$15,MATCH(Q$7,GRID!$A$4:$A$15,0),MATCH(1,($U$2=GRID!$B$1:$U$1)*(КАЛЕНДАРЬ!L16=GRID!$B$3:$U$3),0)),
INDEX(GRID!$B$4:$U$15,MATCH(Q$7,GRID!$A$4:$A$15,0),MATCH(1,($U$2=GRID!$B$1:$U$1)*(КАЛЕНДАРЬ!L16=GRID!$B$3:$U$3),0))*(1-GRID!$H$34))</f>
        <v>185500</v>
      </c>
      <c r="R90" s="5" cm="1">
        <f t="array" ref="R90">IF($I$2="Открытый тариф",INDEX(GRID!$B$18:$U$29,MATCH(R$7,GRID!$A$18:$A$29,0),MATCH(1,($U$2=GRID!$B$1:$U$1)*(КАЛЕНДАРЬ!L16=GRID!$B$3:$U$3),0)),
INDEX(GRID!$B$18:$U$29,MATCH(R$7,GRID!$A$18:$A$29,0),MATCH(1,($U$2=GRID!$B$1:$U$1)*(КАЛЕНДАРЬ!L16=GRID!$B$3:$U$3),0))*(1-GRID!$H$34))</f>
        <v>211300</v>
      </c>
      <c r="S90" s="5">
        <f t="array" ref="S90">IF($I$2="Открытый тариф",INDEX(GRID!$B$4:$U$15,MATCH(S$7,GRID!$A$4:$A$15,0),MATCH(1,($U$2=GRID!$B$1:$U$1)*(КАЛЕНДАРЬ!L16=GRID!$B$3:$U$3),0)),
INDEX(GRID!$B$4:$U$15,MATCH(S$7,GRID!$A$4:$A$15,0),MATCH(1,($U$2=GRID!$B$1:$U$1)*(КАЛЕНДАРЬ!L16=GRID!$B$3:$U$3),0))*(1-GRID!$L$41))</f>
        <v>533500</v>
      </c>
      <c r="T90" s="5">
        <f t="array" ref="T90">IF($I$2="Открытый тариф",INDEX(GRID!$B$4:$U$15,MATCH(T$7,GRID!$A$4:$A$15,0),MATCH(1,($U$2=GRID!$B$1:$U$1)*(КАЛЕНДАРЬ!L16=GRID!$B$3:$U$3),0)),
INDEX(GRID!$B$4:$U$15,MATCH(T$7,GRID!$A$4:$A$15,0),MATCH(1,($U$2=GRID!$B$1:$U$1)*(КАЛЕНДАРЬ!L16=GRID!$B$3:$U$3),0))*(1-GRID!$L$41))</f>
        <v>651900</v>
      </c>
    </row>
    <row r="91" spans="1:21" hidden="1">
      <c r="A91" s="108" t="s">
        <v>12</v>
      </c>
      <c r="B91" s="109">
        <v>14</v>
      </c>
      <c r="C91" s="5" cm="1">
        <f t="array" ref="C91">IF($I$2="Открытый тариф",INDEX(GRID!$B$4:$U$15,MATCH(C$7,GRID!$A$4:$A$15,0),MATCH(1,($U$2=GRID!$B$1:$U$1)*(КАЛЕНДАРЬ!L17=GRID!$B$3:$U$3),0)),
INDEX(GRID!$B$4:$U$15,MATCH(C$7,GRID!$A$4:$A$15,0),MATCH(1,($U$2=GRID!$B$1:$U$1)*(КАЛЕНДАРЬ!L17=GRID!$B$3:$U$3),0))*(1-GRID!$H$34))</f>
        <v>33200</v>
      </c>
      <c r="D91" s="5" cm="1">
        <f t="array" ref="D91">IF($I$2="Открытый тариф",INDEX(GRID!$B$18:$U$29,MATCH(C$7,GRID!$A$18:$A$29,0),MATCH(1,($U$2=GRID!$B$1:$U$1)*(КАЛЕНДАРЬ!L17=GRID!$B$3:$U$3),0)),
INDEX(GRID!$B$18:$U$29,MATCH(C$7,GRID!$A$18:$A$29,0),MATCH(1,($U$2=GRID!$B$1:$U$1)*(КАЛЕНДАРЬ!L17=GRID!$B$3:$U$3),0))*(1-GRID!$H$34))</f>
        <v>38200</v>
      </c>
      <c r="E91" s="5" cm="1">
        <f t="array" ref="E91">IF($I$2="Открытый тариф",INDEX(GRID!$B$4:$U$15,MATCH(E$7,GRID!$A$4:$A$15,0),MATCH(1,($U$2=GRID!$B$1:$U$1)*(КАЛЕНДАРЬ!L17=GRID!$B$3:$U$3),0)),
INDEX(GRID!$B$4:$U$15,MATCH(E$7,GRID!$A$4:$A$15,0),MATCH(1,($U$2=GRID!$B$1:$U$1)*(КАЛЕНДАРЬ!L17=GRID!$B$3:$U$3),0))*(1-GRID!$H$34))</f>
        <v>39900</v>
      </c>
      <c r="F91" s="5" cm="1">
        <f t="array" ref="F91">IF($I$2="Открытый тариф",INDEX(GRID!$B$18:$U$29,MATCH(E$7,GRID!$A$18:$A$29,0),MATCH(1,($U$2=GRID!$B$1:$U$1)*(КАЛЕНДАРЬ!L17=GRID!$B$3:$U$3),0)),
INDEX(GRID!$B$18:$U$29,MATCH(E$7,GRID!$A$18:$A$29,0),MATCH(1,($U$2=GRID!$B$1:$U$1)*(КАЛЕНДАРЬ!L17=GRID!$B$3:$U$3),0))*(1-GRID!$H$34))</f>
        <v>44900</v>
      </c>
      <c r="G91" s="5" cm="1">
        <f t="array" ref="G91">IF($I$2="Открытый тариф",INDEX(GRID!$B$4:$U$15,MATCH(G$7,GRID!$A$4:$A$15,0),MATCH(1,($U$2=GRID!$B$1:$U$1)*(КАЛЕНДАРЬ!L17=GRID!$B$3:$U$3),0)),
INDEX(GRID!$B$4:$U$15,MATCH(G$7,GRID!$A$4:$A$15,0),MATCH(1,($U$2=GRID!$B$1:$U$1)*(КАЛЕНДАРЬ!L17=GRID!$B$3:$U$3),0))*(1-GRID!$H$34))</f>
        <v>46200</v>
      </c>
      <c r="H91" s="5" cm="1">
        <f t="array" ref="H91">IF($I$2="Открытый тариф",INDEX(GRID!$B$18:$U$29,MATCH(G$7,GRID!$A$18:$A$29,0),MATCH(1,($U$2=GRID!$B$1:$U$1)*(КАЛЕНДАРЬ!L17=GRID!$B$3:$U$3),0)),
INDEX(GRID!$B$18:$U$29,MATCH(G$7,GRID!$A$18:$A$29,0),MATCH(1,($U$2=GRID!$B$1:$U$1)*(КАЛЕНДАРЬ!L17=GRID!$B$3:$U$3),0))*(1-GRID!$H$34))</f>
        <v>51200</v>
      </c>
      <c r="I91" s="5" cm="1">
        <f t="array" ref="I91">IF($I$2="Открытый тариф",INDEX(GRID!$B$4:$U$15,MATCH(I$7,GRID!$A$4:$A$15,0),MATCH(1,($U$2=GRID!$B$1:$U$1)*(КАЛЕНДАРЬ!L17=GRID!$B$3:$U$3),0)),
INDEX(GRID!$B$4:$U$15,MATCH(I$7,GRID!$A$4:$A$15,0),MATCH(1,($U$2=GRID!$B$1:$U$1)*(КАЛЕНДАРЬ!L17=GRID!$B$3:$U$3),0))*(1-GRID!$H$34))</f>
        <v>51700</v>
      </c>
      <c r="J91" s="5" cm="1">
        <f t="array" ref="J91">IF($I$2="Открытый тариф",INDEX(GRID!$B$18:$U$29,MATCH(I$7,GRID!$A$18:$A$29,0),MATCH(1,($U$2=GRID!$B$1:$U$1)*(КАЛЕНДАРЬ!L17=GRID!$B$3:$U$3),0)),
INDEX(GRID!$B$18:$U$29,MATCH(I$7,GRID!$A$18:$A$29,0),MATCH(1,($U$2=GRID!$B$1:$U$1)*(КАЛЕНДАРЬ!L17=GRID!$B$3:$U$3),0))*(1-GRID!$H$34))</f>
        <v>56700</v>
      </c>
      <c r="K91" s="5" cm="1">
        <f t="array" ref="K91">IF($I$2="Открытый тариф",INDEX(GRID!$B$4:$U$15,MATCH(K$7,GRID!$A$4:$A$15,0),MATCH(1,($U$2=GRID!$B$1:$U$1)*(КАЛЕНДАРЬ!L17=GRID!$B$3:$U$3),0)),
INDEX(GRID!$B$4:$U$15,MATCH(K$7,GRID!$A$4:$A$15,0),MATCH(1,($U$2=GRID!$B$1:$U$1)*(КАЛЕНДАРЬ!L17=GRID!$B$3:$U$3),0))*(1-GRID!$H$34))</f>
        <v>57800</v>
      </c>
      <c r="L91" s="5" cm="1">
        <f t="array" ref="L91">IF($I$2="Открытый тариф",INDEX(GRID!$B$18:$U$29,MATCH(K$7,GRID!$A$18:$A$29,0),MATCH(1,($U$2=GRID!$B$1:$U$1)*(КАЛЕНДАРЬ!L17=GRID!$B$3:$U$3),0)),
INDEX(GRID!$B$18:$U$29,MATCH(K$7,GRID!$A$18:$A$29,0),MATCH(1,($U$2=GRID!$B$1:$U$1)*(КАЛЕНДАРЬ!L17=GRID!$B$3:$U$3),0))*(1-GRID!$H$34))</f>
        <v>62800</v>
      </c>
      <c r="M91" s="5" cm="1">
        <f t="array" ref="M91">IF($I$2="Открытый тариф",INDEX(GRID!$B$4:$U$15,MATCH(M$7,GRID!$A$4:$A$15,0),MATCH(1,($U$2=GRID!$B$1:$U$1)*(КАЛЕНДАРЬ!L17=GRID!$B$3:$U$3),0)),
INDEX(GRID!$B$4:$U$15,MATCH(M$7,GRID!$A$4:$A$15,0),MATCH(1,($U$2=GRID!$B$1:$U$1)*(КАЛЕНДАРЬ!L17=GRID!$B$3:$U$3),0))*(1-GRID!$H$34))</f>
        <v>79000</v>
      </c>
      <c r="N91" s="5" cm="1">
        <f t="array" ref="N91">IF($I$2="Открытый тариф",INDEX(GRID!$B$18:$U$29,MATCH(M$7,GRID!$A$18:$A$29,0),MATCH(1,($U$2=GRID!$B$1:$U$1)*(КАЛЕНДАРЬ!L17=GRID!$B$3:$U$3),0)),
INDEX(GRID!$B$18:$U$29,MATCH(M$7,GRID!$A$18:$A$29,0),MATCH(1,($U$2=GRID!$B$1:$U$1)*(КАЛЕНДАРЬ!L17=GRID!$B$3:$U$3),0))*(1-GRID!$H$34))</f>
        <v>84000</v>
      </c>
      <c r="O91" s="5" cm="1">
        <f t="array" ref="O91">IF($I$2="Открытый тариф",INDEX(GRID!$B$4:$U$15,MATCH(O$7,GRID!$A$4:$A$15,0),MATCH(1,($U$2=GRID!$B$1:$U$1)*(КАЛЕНДАРЬ!L17=GRID!$B$3:$U$3),0)),
INDEX(GRID!$B$4:$U$15,MATCH(O$7,GRID!$A$4:$A$15,0),MATCH(1,($U$2=GRID!$B$1:$U$1)*(КАЛЕНДАРЬ!L17=GRID!$B$3:$U$3),0))*(1-GRID!$H$34))</f>
        <v>114800</v>
      </c>
      <c r="P91" s="5" cm="1">
        <f t="array" ref="P91">IF($I$2="Открытый тариф",INDEX(GRID!$B$4:$U$15,MATCH(P$7,GRID!$A$4:$A$15,0),MATCH(1,($U$2=GRID!$B$1:$U$1)*(КАЛЕНДАРЬ!L17=GRID!$B$3:$U$3),0)),
INDEX(GRID!$B$4:$U$15,MATCH(P$7,GRID!$A$4:$A$15,0),MATCH(1,($U$2=GRID!$B$1:$U$1)*(КАЛЕНДАРЬ!L17=GRID!$B$3:$U$3),0))*(1-GRID!$H$34))</f>
        <v>158000</v>
      </c>
      <c r="Q91" s="5" cm="1">
        <f t="array" ref="Q91">IF($I$2="Открытый тариф",INDEX(GRID!$B$4:$U$15,MATCH(Q$7,GRID!$A$4:$A$15,0),MATCH(1,($U$2=GRID!$B$1:$U$1)*(КАЛЕНДАРЬ!L17=GRID!$B$3:$U$3),0)),
INDEX(GRID!$B$4:$U$15,MATCH(Q$7,GRID!$A$4:$A$15,0),MATCH(1,($U$2=GRID!$B$1:$U$1)*(КАЛЕНДАРЬ!L17=GRID!$B$3:$U$3),0))*(1-GRID!$H$34))</f>
        <v>185500</v>
      </c>
      <c r="R91" s="5" cm="1">
        <f t="array" ref="R91">IF($I$2="Открытый тариф",INDEX(GRID!$B$18:$U$29,MATCH(R$7,GRID!$A$18:$A$29,0),MATCH(1,($U$2=GRID!$B$1:$U$1)*(КАЛЕНДАРЬ!L17=GRID!$B$3:$U$3),0)),
INDEX(GRID!$B$18:$U$29,MATCH(R$7,GRID!$A$18:$A$29,0),MATCH(1,($U$2=GRID!$B$1:$U$1)*(КАЛЕНДАРЬ!L17=GRID!$B$3:$U$3),0))*(1-GRID!$H$34))</f>
        <v>211300</v>
      </c>
      <c r="S91" s="5">
        <f t="array" ref="S91">IF($I$2="Открытый тариф",INDEX(GRID!$B$4:$U$15,MATCH(S$7,GRID!$A$4:$A$15,0),MATCH(1,($U$2=GRID!$B$1:$U$1)*(КАЛЕНДАРЬ!L17=GRID!$B$3:$U$3),0)),
INDEX(GRID!$B$4:$U$15,MATCH(S$7,GRID!$A$4:$A$15,0),MATCH(1,($U$2=GRID!$B$1:$U$1)*(КАЛЕНДАРЬ!L17=GRID!$B$3:$U$3),0))*(1-GRID!$L$41))</f>
        <v>533500</v>
      </c>
      <c r="T91" s="5">
        <f t="array" ref="T91">IF($I$2="Открытый тариф",INDEX(GRID!$B$4:$U$15,MATCH(T$7,GRID!$A$4:$A$15,0),MATCH(1,($U$2=GRID!$B$1:$U$1)*(КАЛЕНДАРЬ!L17=GRID!$B$3:$U$3),0)),
INDEX(GRID!$B$4:$U$15,MATCH(T$7,GRID!$A$4:$A$15,0),MATCH(1,($U$2=GRID!$B$1:$U$1)*(КАЛЕНДАРЬ!L17=GRID!$B$3:$U$3),0))*(1-GRID!$L$41))</f>
        <v>651900</v>
      </c>
    </row>
    <row r="92" spans="1:21" hidden="1">
      <c r="A92" s="108" t="s">
        <v>13</v>
      </c>
      <c r="B92" s="109">
        <v>15</v>
      </c>
      <c r="C92" s="5" cm="1">
        <f t="array" ref="C92">IF($I$2="Открытый тариф",INDEX(GRID!$B$4:$U$15,MATCH(C$7,GRID!$A$4:$A$15,0),MATCH(1,($U$2=GRID!$B$1:$U$1)*(КАЛЕНДАРЬ!L18=GRID!$B$3:$U$3),0)),
INDEX(GRID!$B$4:$U$15,MATCH(C$7,GRID!$A$4:$A$15,0),MATCH(1,($U$2=GRID!$B$1:$U$1)*(КАЛЕНДАРЬ!L18=GRID!$B$3:$U$3),0))*(1-GRID!$H$34))</f>
        <v>33200</v>
      </c>
      <c r="D92" s="5" cm="1">
        <f t="array" ref="D92">IF($I$2="Открытый тариф",INDEX(GRID!$B$18:$U$29,MATCH(C$7,GRID!$A$18:$A$29,0),MATCH(1,($U$2=GRID!$B$1:$U$1)*(КАЛЕНДАРЬ!L18=GRID!$B$3:$U$3),0)),
INDEX(GRID!$B$18:$U$29,MATCH(C$7,GRID!$A$18:$A$29,0),MATCH(1,($U$2=GRID!$B$1:$U$1)*(КАЛЕНДАРЬ!L18=GRID!$B$3:$U$3),0))*(1-GRID!$H$34))</f>
        <v>38200</v>
      </c>
      <c r="E92" s="5" cm="1">
        <f t="array" ref="E92">IF($I$2="Открытый тариф",INDEX(GRID!$B$4:$U$15,MATCH(E$7,GRID!$A$4:$A$15,0),MATCH(1,($U$2=GRID!$B$1:$U$1)*(КАЛЕНДАРЬ!L18=GRID!$B$3:$U$3),0)),
INDEX(GRID!$B$4:$U$15,MATCH(E$7,GRID!$A$4:$A$15,0),MATCH(1,($U$2=GRID!$B$1:$U$1)*(КАЛЕНДАРЬ!L18=GRID!$B$3:$U$3),0))*(1-GRID!$H$34))</f>
        <v>39900</v>
      </c>
      <c r="F92" s="5" cm="1">
        <f t="array" ref="F92">IF($I$2="Открытый тариф",INDEX(GRID!$B$18:$U$29,MATCH(E$7,GRID!$A$18:$A$29,0),MATCH(1,($U$2=GRID!$B$1:$U$1)*(КАЛЕНДАРЬ!L18=GRID!$B$3:$U$3),0)),
INDEX(GRID!$B$18:$U$29,MATCH(E$7,GRID!$A$18:$A$29,0),MATCH(1,($U$2=GRID!$B$1:$U$1)*(КАЛЕНДАРЬ!L18=GRID!$B$3:$U$3),0))*(1-GRID!$H$34))</f>
        <v>44900</v>
      </c>
      <c r="G92" s="5" cm="1">
        <f t="array" ref="G92">IF($I$2="Открытый тариф",INDEX(GRID!$B$4:$U$15,MATCH(G$7,GRID!$A$4:$A$15,0),MATCH(1,($U$2=GRID!$B$1:$U$1)*(КАЛЕНДАРЬ!L18=GRID!$B$3:$U$3),0)),
INDEX(GRID!$B$4:$U$15,MATCH(G$7,GRID!$A$4:$A$15,0),MATCH(1,($U$2=GRID!$B$1:$U$1)*(КАЛЕНДАРЬ!L18=GRID!$B$3:$U$3),0))*(1-GRID!$H$34))</f>
        <v>46200</v>
      </c>
      <c r="H92" s="5" cm="1">
        <f t="array" ref="H92">IF($I$2="Открытый тариф",INDEX(GRID!$B$18:$U$29,MATCH(G$7,GRID!$A$18:$A$29,0),MATCH(1,($U$2=GRID!$B$1:$U$1)*(КАЛЕНДАРЬ!L18=GRID!$B$3:$U$3),0)),
INDEX(GRID!$B$18:$U$29,MATCH(G$7,GRID!$A$18:$A$29,0),MATCH(1,($U$2=GRID!$B$1:$U$1)*(КАЛЕНДАРЬ!L18=GRID!$B$3:$U$3),0))*(1-GRID!$H$34))</f>
        <v>51200</v>
      </c>
      <c r="I92" s="5" cm="1">
        <f t="array" ref="I92">IF($I$2="Открытый тариф",INDEX(GRID!$B$4:$U$15,MATCH(I$7,GRID!$A$4:$A$15,0),MATCH(1,($U$2=GRID!$B$1:$U$1)*(КАЛЕНДАРЬ!L18=GRID!$B$3:$U$3),0)),
INDEX(GRID!$B$4:$U$15,MATCH(I$7,GRID!$A$4:$A$15,0),MATCH(1,($U$2=GRID!$B$1:$U$1)*(КАЛЕНДАРЬ!L18=GRID!$B$3:$U$3),0))*(1-GRID!$H$34))</f>
        <v>51700</v>
      </c>
      <c r="J92" s="5" cm="1">
        <f t="array" ref="J92">IF($I$2="Открытый тариф",INDEX(GRID!$B$18:$U$29,MATCH(I$7,GRID!$A$18:$A$29,0),MATCH(1,($U$2=GRID!$B$1:$U$1)*(КАЛЕНДАРЬ!L18=GRID!$B$3:$U$3),0)),
INDEX(GRID!$B$18:$U$29,MATCH(I$7,GRID!$A$18:$A$29,0),MATCH(1,($U$2=GRID!$B$1:$U$1)*(КАЛЕНДАРЬ!L18=GRID!$B$3:$U$3),0))*(1-GRID!$H$34))</f>
        <v>56700</v>
      </c>
      <c r="K92" s="5" cm="1">
        <f t="array" ref="K92">IF($I$2="Открытый тариф",INDEX(GRID!$B$4:$U$15,MATCH(K$7,GRID!$A$4:$A$15,0),MATCH(1,($U$2=GRID!$B$1:$U$1)*(КАЛЕНДАРЬ!L18=GRID!$B$3:$U$3),0)),
INDEX(GRID!$B$4:$U$15,MATCH(K$7,GRID!$A$4:$A$15,0),MATCH(1,($U$2=GRID!$B$1:$U$1)*(КАЛЕНДАРЬ!L18=GRID!$B$3:$U$3),0))*(1-GRID!$H$34))</f>
        <v>57800</v>
      </c>
      <c r="L92" s="5" cm="1">
        <f t="array" ref="L92">IF($I$2="Открытый тариф",INDEX(GRID!$B$18:$U$29,MATCH(K$7,GRID!$A$18:$A$29,0),MATCH(1,($U$2=GRID!$B$1:$U$1)*(КАЛЕНДАРЬ!L18=GRID!$B$3:$U$3),0)),
INDEX(GRID!$B$18:$U$29,MATCH(K$7,GRID!$A$18:$A$29,0),MATCH(1,($U$2=GRID!$B$1:$U$1)*(КАЛЕНДАРЬ!L18=GRID!$B$3:$U$3),0))*(1-GRID!$H$34))</f>
        <v>62800</v>
      </c>
      <c r="M92" s="5" cm="1">
        <f t="array" ref="M92">IF($I$2="Открытый тариф",INDEX(GRID!$B$4:$U$15,MATCH(M$7,GRID!$A$4:$A$15,0),MATCH(1,($U$2=GRID!$B$1:$U$1)*(КАЛЕНДАРЬ!L18=GRID!$B$3:$U$3),0)),
INDEX(GRID!$B$4:$U$15,MATCH(M$7,GRID!$A$4:$A$15,0),MATCH(1,($U$2=GRID!$B$1:$U$1)*(КАЛЕНДАРЬ!L18=GRID!$B$3:$U$3),0))*(1-GRID!$H$34))</f>
        <v>79000</v>
      </c>
      <c r="N92" s="5" cm="1">
        <f t="array" ref="N92">IF($I$2="Открытый тариф",INDEX(GRID!$B$18:$U$29,MATCH(M$7,GRID!$A$18:$A$29,0),MATCH(1,($U$2=GRID!$B$1:$U$1)*(КАЛЕНДАРЬ!L18=GRID!$B$3:$U$3),0)),
INDEX(GRID!$B$18:$U$29,MATCH(M$7,GRID!$A$18:$A$29,0),MATCH(1,($U$2=GRID!$B$1:$U$1)*(КАЛЕНДАРЬ!L18=GRID!$B$3:$U$3),0))*(1-GRID!$H$34))</f>
        <v>84000</v>
      </c>
      <c r="O92" s="5" cm="1">
        <f t="array" ref="O92">IF($I$2="Открытый тариф",INDEX(GRID!$B$4:$U$15,MATCH(O$7,GRID!$A$4:$A$15,0),MATCH(1,($U$2=GRID!$B$1:$U$1)*(КАЛЕНДАРЬ!L18=GRID!$B$3:$U$3),0)),
INDEX(GRID!$B$4:$U$15,MATCH(O$7,GRID!$A$4:$A$15,0),MATCH(1,($U$2=GRID!$B$1:$U$1)*(КАЛЕНДАРЬ!L18=GRID!$B$3:$U$3),0))*(1-GRID!$H$34))</f>
        <v>114800</v>
      </c>
      <c r="P92" s="5" cm="1">
        <f t="array" ref="P92">IF($I$2="Открытый тариф",INDEX(GRID!$B$4:$U$15,MATCH(P$7,GRID!$A$4:$A$15,0),MATCH(1,($U$2=GRID!$B$1:$U$1)*(КАЛЕНДАРЬ!L18=GRID!$B$3:$U$3),0)),
INDEX(GRID!$B$4:$U$15,MATCH(P$7,GRID!$A$4:$A$15,0),MATCH(1,($U$2=GRID!$B$1:$U$1)*(КАЛЕНДАРЬ!L18=GRID!$B$3:$U$3),0))*(1-GRID!$H$34))</f>
        <v>158000</v>
      </c>
      <c r="Q92" s="5" cm="1">
        <f t="array" ref="Q92">IF($I$2="Открытый тариф",INDEX(GRID!$B$4:$U$15,MATCH(Q$7,GRID!$A$4:$A$15,0),MATCH(1,($U$2=GRID!$B$1:$U$1)*(КАЛЕНДАРЬ!L18=GRID!$B$3:$U$3),0)),
INDEX(GRID!$B$4:$U$15,MATCH(Q$7,GRID!$A$4:$A$15,0),MATCH(1,($U$2=GRID!$B$1:$U$1)*(КАЛЕНДАРЬ!L18=GRID!$B$3:$U$3),0))*(1-GRID!$H$34))</f>
        <v>185500</v>
      </c>
      <c r="R92" s="5" cm="1">
        <f t="array" ref="R92">IF($I$2="Открытый тариф",INDEX(GRID!$B$18:$U$29,MATCH(R$7,GRID!$A$18:$A$29,0),MATCH(1,($U$2=GRID!$B$1:$U$1)*(КАЛЕНДАРЬ!L18=GRID!$B$3:$U$3),0)),
INDEX(GRID!$B$18:$U$29,MATCH(R$7,GRID!$A$18:$A$29,0),MATCH(1,($U$2=GRID!$B$1:$U$1)*(КАЛЕНДАРЬ!L18=GRID!$B$3:$U$3),0))*(1-GRID!$H$34))</f>
        <v>211300</v>
      </c>
      <c r="S92" s="5">
        <f t="array" ref="S92">IF($I$2="Открытый тариф",INDEX(GRID!$B$4:$U$15,MATCH(S$7,GRID!$A$4:$A$15,0),MATCH(1,($U$2=GRID!$B$1:$U$1)*(КАЛЕНДАРЬ!L18=GRID!$B$3:$U$3),0)),
INDEX(GRID!$B$4:$U$15,MATCH(S$7,GRID!$A$4:$A$15,0),MATCH(1,($U$2=GRID!$B$1:$U$1)*(КАЛЕНДАРЬ!L18=GRID!$B$3:$U$3),0))*(1-GRID!$L$41))</f>
        <v>533500</v>
      </c>
      <c r="T92" s="5">
        <f t="array" ref="T92">IF($I$2="Открытый тариф",INDEX(GRID!$B$4:$U$15,MATCH(T$7,GRID!$A$4:$A$15,0),MATCH(1,($U$2=GRID!$B$1:$U$1)*(КАЛЕНДАРЬ!L18=GRID!$B$3:$U$3),0)),
INDEX(GRID!$B$4:$U$15,MATCH(T$7,GRID!$A$4:$A$15,0),MATCH(1,($U$2=GRID!$B$1:$U$1)*(КАЛЕНДАРЬ!L18=GRID!$B$3:$U$3),0))*(1-GRID!$L$41))</f>
        <v>651900</v>
      </c>
    </row>
    <row r="93" spans="1:21" hidden="1">
      <c r="A93" s="108" t="s">
        <v>14</v>
      </c>
      <c r="B93" s="109">
        <v>16</v>
      </c>
      <c r="C93" s="5" cm="1">
        <f t="array" ref="C93">IF($I$2="Открытый тариф",INDEX(GRID!$B$4:$U$15,MATCH(C$7,GRID!$A$4:$A$15,0),MATCH(1,($U$2=GRID!$B$1:$U$1)*(КАЛЕНДАРЬ!L19=GRID!$B$3:$U$3),0)),
INDEX(GRID!$B$4:$U$15,MATCH(C$7,GRID!$A$4:$A$15,0),MATCH(1,($U$2=GRID!$B$1:$U$1)*(КАЛЕНДАРЬ!L19=GRID!$B$3:$U$3),0))*(1-GRID!$H$34))</f>
        <v>33200</v>
      </c>
      <c r="D93" s="5" cm="1">
        <f t="array" ref="D93">IF($I$2="Открытый тариф",INDEX(GRID!$B$18:$U$29,MATCH(C$7,GRID!$A$18:$A$29,0),MATCH(1,($U$2=GRID!$B$1:$U$1)*(КАЛЕНДАРЬ!L19=GRID!$B$3:$U$3),0)),
INDEX(GRID!$B$18:$U$29,MATCH(C$7,GRID!$A$18:$A$29,0),MATCH(1,($U$2=GRID!$B$1:$U$1)*(КАЛЕНДАРЬ!L19=GRID!$B$3:$U$3),0))*(1-GRID!$H$34))</f>
        <v>38200</v>
      </c>
      <c r="E93" s="5" cm="1">
        <f t="array" ref="E93">IF($I$2="Открытый тариф",INDEX(GRID!$B$4:$U$15,MATCH(E$7,GRID!$A$4:$A$15,0),MATCH(1,($U$2=GRID!$B$1:$U$1)*(КАЛЕНДАРЬ!L19=GRID!$B$3:$U$3),0)),
INDEX(GRID!$B$4:$U$15,MATCH(E$7,GRID!$A$4:$A$15,0),MATCH(1,($U$2=GRID!$B$1:$U$1)*(КАЛЕНДАРЬ!L19=GRID!$B$3:$U$3),0))*(1-GRID!$H$34))</f>
        <v>39900</v>
      </c>
      <c r="F93" s="5" cm="1">
        <f t="array" ref="F93">IF($I$2="Открытый тариф",INDEX(GRID!$B$18:$U$29,MATCH(E$7,GRID!$A$18:$A$29,0),MATCH(1,($U$2=GRID!$B$1:$U$1)*(КАЛЕНДАРЬ!L19=GRID!$B$3:$U$3),0)),
INDEX(GRID!$B$18:$U$29,MATCH(E$7,GRID!$A$18:$A$29,0),MATCH(1,($U$2=GRID!$B$1:$U$1)*(КАЛЕНДАРЬ!L19=GRID!$B$3:$U$3),0))*(1-GRID!$H$34))</f>
        <v>44900</v>
      </c>
      <c r="G93" s="5" cm="1">
        <f t="array" ref="G93">IF($I$2="Открытый тариф",INDEX(GRID!$B$4:$U$15,MATCH(G$7,GRID!$A$4:$A$15,0),MATCH(1,($U$2=GRID!$B$1:$U$1)*(КАЛЕНДАРЬ!L19=GRID!$B$3:$U$3),0)),
INDEX(GRID!$B$4:$U$15,MATCH(G$7,GRID!$A$4:$A$15,0),MATCH(1,($U$2=GRID!$B$1:$U$1)*(КАЛЕНДАРЬ!L19=GRID!$B$3:$U$3),0))*(1-GRID!$H$34))</f>
        <v>46200</v>
      </c>
      <c r="H93" s="5" cm="1">
        <f t="array" ref="H93">IF($I$2="Открытый тариф",INDEX(GRID!$B$18:$U$29,MATCH(G$7,GRID!$A$18:$A$29,0),MATCH(1,($U$2=GRID!$B$1:$U$1)*(КАЛЕНДАРЬ!L19=GRID!$B$3:$U$3),0)),
INDEX(GRID!$B$18:$U$29,MATCH(G$7,GRID!$A$18:$A$29,0),MATCH(1,($U$2=GRID!$B$1:$U$1)*(КАЛЕНДАРЬ!L19=GRID!$B$3:$U$3),0))*(1-GRID!$H$34))</f>
        <v>51200</v>
      </c>
      <c r="I93" s="5" cm="1">
        <f t="array" ref="I93">IF($I$2="Открытый тариф",INDEX(GRID!$B$4:$U$15,MATCH(I$7,GRID!$A$4:$A$15,0),MATCH(1,($U$2=GRID!$B$1:$U$1)*(КАЛЕНДАРЬ!L19=GRID!$B$3:$U$3),0)),
INDEX(GRID!$B$4:$U$15,MATCH(I$7,GRID!$A$4:$A$15,0),MATCH(1,($U$2=GRID!$B$1:$U$1)*(КАЛЕНДАРЬ!L19=GRID!$B$3:$U$3),0))*(1-GRID!$H$34))</f>
        <v>51700</v>
      </c>
      <c r="J93" s="5" cm="1">
        <f t="array" ref="J93">IF($I$2="Открытый тариф",INDEX(GRID!$B$18:$U$29,MATCH(I$7,GRID!$A$18:$A$29,0),MATCH(1,($U$2=GRID!$B$1:$U$1)*(КАЛЕНДАРЬ!L19=GRID!$B$3:$U$3),0)),
INDEX(GRID!$B$18:$U$29,MATCH(I$7,GRID!$A$18:$A$29,0),MATCH(1,($U$2=GRID!$B$1:$U$1)*(КАЛЕНДАРЬ!L19=GRID!$B$3:$U$3),0))*(1-GRID!$H$34))</f>
        <v>56700</v>
      </c>
      <c r="K93" s="5" cm="1">
        <f t="array" ref="K93">IF($I$2="Открытый тариф",INDEX(GRID!$B$4:$U$15,MATCH(K$7,GRID!$A$4:$A$15,0),MATCH(1,($U$2=GRID!$B$1:$U$1)*(КАЛЕНДАРЬ!L19=GRID!$B$3:$U$3),0)),
INDEX(GRID!$B$4:$U$15,MATCH(K$7,GRID!$A$4:$A$15,0),MATCH(1,($U$2=GRID!$B$1:$U$1)*(КАЛЕНДАРЬ!L19=GRID!$B$3:$U$3),0))*(1-GRID!$H$34))</f>
        <v>57800</v>
      </c>
      <c r="L93" s="5" cm="1">
        <f t="array" ref="L93">IF($I$2="Открытый тариф",INDEX(GRID!$B$18:$U$29,MATCH(K$7,GRID!$A$18:$A$29,0),MATCH(1,($U$2=GRID!$B$1:$U$1)*(КАЛЕНДАРЬ!L19=GRID!$B$3:$U$3),0)),
INDEX(GRID!$B$18:$U$29,MATCH(K$7,GRID!$A$18:$A$29,0),MATCH(1,($U$2=GRID!$B$1:$U$1)*(КАЛЕНДАРЬ!L19=GRID!$B$3:$U$3),0))*(1-GRID!$H$34))</f>
        <v>62800</v>
      </c>
      <c r="M93" s="5" cm="1">
        <f t="array" ref="M93">IF($I$2="Открытый тариф",INDEX(GRID!$B$4:$U$15,MATCH(M$7,GRID!$A$4:$A$15,0),MATCH(1,($U$2=GRID!$B$1:$U$1)*(КАЛЕНДАРЬ!L19=GRID!$B$3:$U$3),0)),
INDEX(GRID!$B$4:$U$15,MATCH(M$7,GRID!$A$4:$A$15,0),MATCH(1,($U$2=GRID!$B$1:$U$1)*(КАЛЕНДАРЬ!L19=GRID!$B$3:$U$3),0))*(1-GRID!$H$34))</f>
        <v>79000</v>
      </c>
      <c r="N93" s="5" cm="1">
        <f t="array" ref="N93">IF($I$2="Открытый тариф",INDEX(GRID!$B$18:$U$29,MATCH(M$7,GRID!$A$18:$A$29,0),MATCH(1,($U$2=GRID!$B$1:$U$1)*(КАЛЕНДАРЬ!L19=GRID!$B$3:$U$3),0)),
INDEX(GRID!$B$18:$U$29,MATCH(M$7,GRID!$A$18:$A$29,0),MATCH(1,($U$2=GRID!$B$1:$U$1)*(КАЛЕНДАРЬ!L19=GRID!$B$3:$U$3),0))*(1-GRID!$H$34))</f>
        <v>84000</v>
      </c>
      <c r="O93" s="5" cm="1">
        <f t="array" ref="O93">IF($I$2="Открытый тариф",INDEX(GRID!$B$4:$U$15,MATCH(O$7,GRID!$A$4:$A$15,0),MATCH(1,($U$2=GRID!$B$1:$U$1)*(КАЛЕНДАРЬ!L19=GRID!$B$3:$U$3),0)),
INDEX(GRID!$B$4:$U$15,MATCH(O$7,GRID!$A$4:$A$15,0),MATCH(1,($U$2=GRID!$B$1:$U$1)*(КАЛЕНДАРЬ!L19=GRID!$B$3:$U$3),0))*(1-GRID!$H$34))</f>
        <v>114800</v>
      </c>
      <c r="P93" s="5" cm="1">
        <f t="array" ref="P93">IF($I$2="Открытый тариф",INDEX(GRID!$B$4:$U$15,MATCH(P$7,GRID!$A$4:$A$15,0),MATCH(1,($U$2=GRID!$B$1:$U$1)*(КАЛЕНДАРЬ!L19=GRID!$B$3:$U$3),0)),
INDEX(GRID!$B$4:$U$15,MATCH(P$7,GRID!$A$4:$A$15,0),MATCH(1,($U$2=GRID!$B$1:$U$1)*(КАЛЕНДАРЬ!L19=GRID!$B$3:$U$3),0))*(1-GRID!$H$34))</f>
        <v>158000</v>
      </c>
      <c r="Q93" s="5" cm="1">
        <f t="array" ref="Q93">IF($I$2="Открытый тариф",INDEX(GRID!$B$4:$U$15,MATCH(Q$7,GRID!$A$4:$A$15,0),MATCH(1,($U$2=GRID!$B$1:$U$1)*(КАЛЕНДАРЬ!L19=GRID!$B$3:$U$3),0)),
INDEX(GRID!$B$4:$U$15,MATCH(Q$7,GRID!$A$4:$A$15,0),MATCH(1,($U$2=GRID!$B$1:$U$1)*(КАЛЕНДАРЬ!L19=GRID!$B$3:$U$3),0))*(1-GRID!$H$34))</f>
        <v>185500</v>
      </c>
      <c r="R93" s="5" cm="1">
        <f t="array" ref="R93">IF($I$2="Открытый тариф",INDEX(GRID!$B$18:$U$29,MATCH(R$7,GRID!$A$18:$A$29,0),MATCH(1,($U$2=GRID!$B$1:$U$1)*(КАЛЕНДАРЬ!L19=GRID!$B$3:$U$3),0)),
INDEX(GRID!$B$18:$U$29,MATCH(R$7,GRID!$A$18:$A$29,0),MATCH(1,($U$2=GRID!$B$1:$U$1)*(КАЛЕНДАРЬ!L19=GRID!$B$3:$U$3),0))*(1-GRID!$H$34))</f>
        <v>211300</v>
      </c>
      <c r="S93" s="5">
        <f t="array" ref="S93">IF($I$2="Открытый тариф",INDEX(GRID!$B$4:$U$15,MATCH(S$7,GRID!$A$4:$A$15,0),MATCH(1,($U$2=GRID!$B$1:$U$1)*(КАЛЕНДАРЬ!L19=GRID!$B$3:$U$3),0)),
INDEX(GRID!$B$4:$U$15,MATCH(S$7,GRID!$A$4:$A$15,0),MATCH(1,($U$2=GRID!$B$1:$U$1)*(КАЛЕНДАРЬ!L19=GRID!$B$3:$U$3),0))*(1-GRID!$L$41))</f>
        <v>533500</v>
      </c>
      <c r="T93" s="5">
        <f t="array" ref="T93">IF($I$2="Открытый тариф",INDEX(GRID!$B$4:$U$15,MATCH(T$7,GRID!$A$4:$A$15,0),MATCH(1,($U$2=GRID!$B$1:$U$1)*(КАЛЕНДАРЬ!L19=GRID!$B$3:$U$3),0)),
INDEX(GRID!$B$4:$U$15,MATCH(T$7,GRID!$A$4:$A$15,0),MATCH(1,($U$2=GRID!$B$1:$U$1)*(КАЛЕНДАРЬ!L19=GRID!$B$3:$U$3),0))*(1-GRID!$L$41))</f>
        <v>651900</v>
      </c>
    </row>
    <row r="94" spans="1:21" hidden="1">
      <c r="A94" s="108" t="s">
        <v>15</v>
      </c>
      <c r="B94" s="109">
        <v>17</v>
      </c>
      <c r="C94" s="5" cm="1">
        <f t="array" ref="C94">IF($I$2="Открытый тариф",INDEX(GRID!$B$4:$U$15,MATCH(C$7,GRID!$A$4:$A$15,0),MATCH(1,($U$2=GRID!$B$1:$U$1)*(КАЛЕНДАРЬ!L20=GRID!$B$3:$U$3),0)),
INDEX(GRID!$B$4:$U$15,MATCH(C$7,GRID!$A$4:$A$15,0),MATCH(1,($U$2=GRID!$B$1:$U$1)*(КАЛЕНДАРЬ!L20=GRID!$B$3:$U$3),0))*(1-GRID!$H$34))</f>
        <v>33200</v>
      </c>
      <c r="D94" s="5" cm="1">
        <f t="array" ref="D94">IF($I$2="Открытый тариф",INDEX(GRID!$B$18:$U$29,MATCH(C$7,GRID!$A$18:$A$29,0),MATCH(1,($U$2=GRID!$B$1:$U$1)*(КАЛЕНДАРЬ!L20=GRID!$B$3:$U$3),0)),
INDEX(GRID!$B$18:$U$29,MATCH(C$7,GRID!$A$18:$A$29,0),MATCH(1,($U$2=GRID!$B$1:$U$1)*(КАЛЕНДАРЬ!L20=GRID!$B$3:$U$3),0))*(1-GRID!$H$34))</f>
        <v>38200</v>
      </c>
      <c r="E94" s="5" cm="1">
        <f t="array" ref="E94">IF($I$2="Открытый тариф",INDEX(GRID!$B$4:$U$15,MATCH(E$7,GRID!$A$4:$A$15,0),MATCH(1,($U$2=GRID!$B$1:$U$1)*(КАЛЕНДАРЬ!L20=GRID!$B$3:$U$3),0)),
INDEX(GRID!$B$4:$U$15,MATCH(E$7,GRID!$A$4:$A$15,0),MATCH(1,($U$2=GRID!$B$1:$U$1)*(КАЛЕНДАРЬ!L20=GRID!$B$3:$U$3),0))*(1-GRID!$H$34))</f>
        <v>39900</v>
      </c>
      <c r="F94" s="5" cm="1">
        <f t="array" ref="F94">IF($I$2="Открытый тариф",INDEX(GRID!$B$18:$U$29,MATCH(E$7,GRID!$A$18:$A$29,0),MATCH(1,($U$2=GRID!$B$1:$U$1)*(КАЛЕНДАРЬ!L20=GRID!$B$3:$U$3),0)),
INDEX(GRID!$B$18:$U$29,MATCH(E$7,GRID!$A$18:$A$29,0),MATCH(1,($U$2=GRID!$B$1:$U$1)*(КАЛЕНДАРЬ!L20=GRID!$B$3:$U$3),0))*(1-GRID!$H$34))</f>
        <v>44900</v>
      </c>
      <c r="G94" s="5" cm="1">
        <f t="array" ref="G94">IF($I$2="Открытый тариф",INDEX(GRID!$B$4:$U$15,MATCH(G$7,GRID!$A$4:$A$15,0),MATCH(1,($U$2=GRID!$B$1:$U$1)*(КАЛЕНДАРЬ!L20=GRID!$B$3:$U$3),0)),
INDEX(GRID!$B$4:$U$15,MATCH(G$7,GRID!$A$4:$A$15,0),MATCH(1,($U$2=GRID!$B$1:$U$1)*(КАЛЕНДАРЬ!L20=GRID!$B$3:$U$3),0))*(1-GRID!$H$34))</f>
        <v>46200</v>
      </c>
      <c r="H94" s="5" cm="1">
        <f t="array" ref="H94">IF($I$2="Открытый тариф",INDEX(GRID!$B$18:$U$29,MATCH(G$7,GRID!$A$18:$A$29,0),MATCH(1,($U$2=GRID!$B$1:$U$1)*(КАЛЕНДАРЬ!L20=GRID!$B$3:$U$3),0)),
INDEX(GRID!$B$18:$U$29,MATCH(G$7,GRID!$A$18:$A$29,0),MATCH(1,($U$2=GRID!$B$1:$U$1)*(КАЛЕНДАРЬ!L20=GRID!$B$3:$U$3),0))*(1-GRID!$H$34))</f>
        <v>51200</v>
      </c>
      <c r="I94" s="5" cm="1">
        <f t="array" ref="I94">IF($I$2="Открытый тариф",INDEX(GRID!$B$4:$U$15,MATCH(I$7,GRID!$A$4:$A$15,0),MATCH(1,($U$2=GRID!$B$1:$U$1)*(КАЛЕНДАРЬ!L20=GRID!$B$3:$U$3),0)),
INDEX(GRID!$B$4:$U$15,MATCH(I$7,GRID!$A$4:$A$15,0),MATCH(1,($U$2=GRID!$B$1:$U$1)*(КАЛЕНДАРЬ!L20=GRID!$B$3:$U$3),0))*(1-GRID!$H$34))</f>
        <v>51700</v>
      </c>
      <c r="J94" s="5" cm="1">
        <f t="array" ref="J94">IF($I$2="Открытый тариф",INDEX(GRID!$B$18:$U$29,MATCH(I$7,GRID!$A$18:$A$29,0),MATCH(1,($U$2=GRID!$B$1:$U$1)*(КАЛЕНДАРЬ!L20=GRID!$B$3:$U$3),0)),
INDEX(GRID!$B$18:$U$29,MATCH(I$7,GRID!$A$18:$A$29,0),MATCH(1,($U$2=GRID!$B$1:$U$1)*(КАЛЕНДАРЬ!L20=GRID!$B$3:$U$3),0))*(1-GRID!$H$34))</f>
        <v>56700</v>
      </c>
      <c r="K94" s="5" cm="1">
        <f t="array" ref="K94">IF($I$2="Открытый тариф",INDEX(GRID!$B$4:$U$15,MATCH(K$7,GRID!$A$4:$A$15,0),MATCH(1,($U$2=GRID!$B$1:$U$1)*(КАЛЕНДАРЬ!L20=GRID!$B$3:$U$3),0)),
INDEX(GRID!$B$4:$U$15,MATCH(K$7,GRID!$A$4:$A$15,0),MATCH(1,($U$2=GRID!$B$1:$U$1)*(КАЛЕНДАРЬ!L20=GRID!$B$3:$U$3),0))*(1-GRID!$H$34))</f>
        <v>57800</v>
      </c>
      <c r="L94" s="5" cm="1">
        <f t="array" ref="L94">IF($I$2="Открытый тариф",INDEX(GRID!$B$18:$U$29,MATCH(K$7,GRID!$A$18:$A$29,0),MATCH(1,($U$2=GRID!$B$1:$U$1)*(КАЛЕНДАРЬ!L20=GRID!$B$3:$U$3),0)),
INDEX(GRID!$B$18:$U$29,MATCH(K$7,GRID!$A$18:$A$29,0),MATCH(1,($U$2=GRID!$B$1:$U$1)*(КАЛЕНДАРЬ!L20=GRID!$B$3:$U$3),0))*(1-GRID!$H$34))</f>
        <v>62800</v>
      </c>
      <c r="M94" s="5" cm="1">
        <f t="array" ref="M94">IF($I$2="Открытый тариф",INDEX(GRID!$B$4:$U$15,MATCH(M$7,GRID!$A$4:$A$15,0),MATCH(1,($U$2=GRID!$B$1:$U$1)*(КАЛЕНДАРЬ!L20=GRID!$B$3:$U$3),0)),
INDEX(GRID!$B$4:$U$15,MATCH(M$7,GRID!$A$4:$A$15,0),MATCH(1,($U$2=GRID!$B$1:$U$1)*(КАЛЕНДАРЬ!L20=GRID!$B$3:$U$3),0))*(1-GRID!$H$34))</f>
        <v>79000</v>
      </c>
      <c r="N94" s="5" cm="1">
        <f t="array" ref="N94">IF($I$2="Открытый тариф",INDEX(GRID!$B$18:$U$29,MATCH(M$7,GRID!$A$18:$A$29,0),MATCH(1,($U$2=GRID!$B$1:$U$1)*(КАЛЕНДАРЬ!L20=GRID!$B$3:$U$3),0)),
INDEX(GRID!$B$18:$U$29,MATCH(M$7,GRID!$A$18:$A$29,0),MATCH(1,($U$2=GRID!$B$1:$U$1)*(КАЛЕНДАРЬ!L20=GRID!$B$3:$U$3),0))*(1-GRID!$H$34))</f>
        <v>84000</v>
      </c>
      <c r="O94" s="5" cm="1">
        <f t="array" ref="O94">IF($I$2="Открытый тариф",INDEX(GRID!$B$4:$U$15,MATCH(O$7,GRID!$A$4:$A$15,0),MATCH(1,($U$2=GRID!$B$1:$U$1)*(КАЛЕНДАРЬ!L20=GRID!$B$3:$U$3),0)),
INDEX(GRID!$B$4:$U$15,MATCH(O$7,GRID!$A$4:$A$15,0),MATCH(1,($U$2=GRID!$B$1:$U$1)*(КАЛЕНДАРЬ!L20=GRID!$B$3:$U$3),0))*(1-GRID!$H$34))</f>
        <v>114800</v>
      </c>
      <c r="P94" s="5" cm="1">
        <f t="array" ref="P94">IF($I$2="Открытый тариф",INDEX(GRID!$B$4:$U$15,MATCH(P$7,GRID!$A$4:$A$15,0),MATCH(1,($U$2=GRID!$B$1:$U$1)*(КАЛЕНДАРЬ!L20=GRID!$B$3:$U$3),0)),
INDEX(GRID!$B$4:$U$15,MATCH(P$7,GRID!$A$4:$A$15,0),MATCH(1,($U$2=GRID!$B$1:$U$1)*(КАЛЕНДАРЬ!L20=GRID!$B$3:$U$3),0))*(1-GRID!$H$34))</f>
        <v>158000</v>
      </c>
      <c r="Q94" s="5" cm="1">
        <f t="array" ref="Q94">IF($I$2="Открытый тариф",INDEX(GRID!$B$4:$U$15,MATCH(Q$7,GRID!$A$4:$A$15,0),MATCH(1,($U$2=GRID!$B$1:$U$1)*(КАЛЕНДАРЬ!L20=GRID!$B$3:$U$3),0)),
INDEX(GRID!$B$4:$U$15,MATCH(Q$7,GRID!$A$4:$A$15,0),MATCH(1,($U$2=GRID!$B$1:$U$1)*(КАЛЕНДАРЬ!L20=GRID!$B$3:$U$3),0))*(1-GRID!$H$34))</f>
        <v>185500</v>
      </c>
      <c r="R94" s="5" cm="1">
        <f t="array" ref="R94">IF($I$2="Открытый тариф",INDEX(GRID!$B$18:$U$29,MATCH(R$7,GRID!$A$18:$A$29,0),MATCH(1,($U$2=GRID!$B$1:$U$1)*(КАЛЕНДАРЬ!L20=GRID!$B$3:$U$3),0)),
INDEX(GRID!$B$18:$U$29,MATCH(R$7,GRID!$A$18:$A$29,0),MATCH(1,($U$2=GRID!$B$1:$U$1)*(КАЛЕНДАРЬ!L20=GRID!$B$3:$U$3),0))*(1-GRID!$H$34))</f>
        <v>211300</v>
      </c>
      <c r="S94" s="5">
        <f t="array" ref="S94">IF($I$2="Открытый тариф",INDEX(GRID!$B$4:$U$15,MATCH(S$7,GRID!$A$4:$A$15,0),MATCH(1,($U$2=GRID!$B$1:$U$1)*(КАЛЕНДАРЬ!L20=GRID!$B$3:$U$3),0)),
INDEX(GRID!$B$4:$U$15,MATCH(S$7,GRID!$A$4:$A$15,0),MATCH(1,($U$2=GRID!$B$1:$U$1)*(КАЛЕНДАРЬ!L20=GRID!$B$3:$U$3),0))*(1-GRID!$L$41))</f>
        <v>533500</v>
      </c>
      <c r="T94" s="5">
        <f t="array" ref="T94">IF($I$2="Открытый тариф",INDEX(GRID!$B$4:$U$15,MATCH(T$7,GRID!$A$4:$A$15,0),MATCH(1,($U$2=GRID!$B$1:$U$1)*(КАЛЕНДАРЬ!L20=GRID!$B$3:$U$3),0)),
INDEX(GRID!$B$4:$U$15,MATCH(T$7,GRID!$A$4:$A$15,0),MATCH(1,($U$2=GRID!$B$1:$U$1)*(КАЛЕНДАРЬ!L20=GRID!$B$3:$U$3),0))*(1-GRID!$L$41))</f>
        <v>651900</v>
      </c>
    </row>
    <row r="95" spans="1:21" hidden="1">
      <c r="A95" s="108" t="s">
        <v>16</v>
      </c>
      <c r="B95" s="109">
        <v>18</v>
      </c>
      <c r="C95" s="5" cm="1">
        <f t="array" ref="C95">IF($I$2="Открытый тариф",INDEX(GRID!$B$4:$U$15,MATCH(C$7,GRID!$A$4:$A$15,0),MATCH(1,($U$2=GRID!$B$1:$U$1)*(КАЛЕНДАРЬ!L21=GRID!$B$3:$U$3),0)),
INDEX(GRID!$B$4:$U$15,MATCH(C$7,GRID!$A$4:$A$15,0),MATCH(1,($U$2=GRID!$B$1:$U$1)*(КАЛЕНДАРЬ!L21=GRID!$B$3:$U$3),0))*(1-GRID!$H$34))</f>
        <v>33200</v>
      </c>
      <c r="D95" s="5" cm="1">
        <f t="array" ref="D95">IF($I$2="Открытый тариф",INDEX(GRID!$B$18:$U$29,MATCH(C$7,GRID!$A$18:$A$29,0),MATCH(1,($U$2=GRID!$B$1:$U$1)*(КАЛЕНДАРЬ!L21=GRID!$B$3:$U$3),0)),
INDEX(GRID!$B$18:$U$29,MATCH(C$7,GRID!$A$18:$A$29,0),MATCH(1,($U$2=GRID!$B$1:$U$1)*(КАЛЕНДАРЬ!L21=GRID!$B$3:$U$3),0))*(1-GRID!$H$34))</f>
        <v>38200</v>
      </c>
      <c r="E95" s="5" cm="1">
        <f t="array" ref="E95">IF($I$2="Открытый тариф",INDEX(GRID!$B$4:$U$15,MATCH(E$7,GRID!$A$4:$A$15,0),MATCH(1,($U$2=GRID!$B$1:$U$1)*(КАЛЕНДАРЬ!L21=GRID!$B$3:$U$3),0)),
INDEX(GRID!$B$4:$U$15,MATCH(E$7,GRID!$A$4:$A$15,0),MATCH(1,($U$2=GRID!$B$1:$U$1)*(КАЛЕНДАРЬ!L21=GRID!$B$3:$U$3),0))*(1-GRID!$H$34))</f>
        <v>39900</v>
      </c>
      <c r="F95" s="5" cm="1">
        <f t="array" ref="F95">IF($I$2="Открытый тариф",INDEX(GRID!$B$18:$U$29,MATCH(E$7,GRID!$A$18:$A$29,0),MATCH(1,($U$2=GRID!$B$1:$U$1)*(КАЛЕНДАРЬ!L21=GRID!$B$3:$U$3),0)),
INDEX(GRID!$B$18:$U$29,MATCH(E$7,GRID!$A$18:$A$29,0),MATCH(1,($U$2=GRID!$B$1:$U$1)*(КАЛЕНДАРЬ!L21=GRID!$B$3:$U$3),0))*(1-GRID!$H$34))</f>
        <v>44900</v>
      </c>
      <c r="G95" s="5" cm="1">
        <f t="array" ref="G95">IF($I$2="Открытый тариф",INDEX(GRID!$B$4:$U$15,MATCH(G$7,GRID!$A$4:$A$15,0),MATCH(1,($U$2=GRID!$B$1:$U$1)*(КАЛЕНДАРЬ!L21=GRID!$B$3:$U$3),0)),
INDEX(GRID!$B$4:$U$15,MATCH(G$7,GRID!$A$4:$A$15,0),MATCH(1,($U$2=GRID!$B$1:$U$1)*(КАЛЕНДАРЬ!L21=GRID!$B$3:$U$3),0))*(1-GRID!$H$34))</f>
        <v>46200</v>
      </c>
      <c r="H95" s="5" cm="1">
        <f t="array" ref="H95">IF($I$2="Открытый тариф",INDEX(GRID!$B$18:$U$29,MATCH(G$7,GRID!$A$18:$A$29,0),MATCH(1,($U$2=GRID!$B$1:$U$1)*(КАЛЕНДАРЬ!L21=GRID!$B$3:$U$3),0)),
INDEX(GRID!$B$18:$U$29,MATCH(G$7,GRID!$A$18:$A$29,0),MATCH(1,($U$2=GRID!$B$1:$U$1)*(КАЛЕНДАРЬ!L21=GRID!$B$3:$U$3),0))*(1-GRID!$H$34))</f>
        <v>51200</v>
      </c>
      <c r="I95" s="5" cm="1">
        <f t="array" ref="I95">IF($I$2="Открытый тариф",INDEX(GRID!$B$4:$U$15,MATCH(I$7,GRID!$A$4:$A$15,0),MATCH(1,($U$2=GRID!$B$1:$U$1)*(КАЛЕНДАРЬ!L21=GRID!$B$3:$U$3),0)),
INDEX(GRID!$B$4:$U$15,MATCH(I$7,GRID!$A$4:$A$15,0),MATCH(1,($U$2=GRID!$B$1:$U$1)*(КАЛЕНДАРЬ!L21=GRID!$B$3:$U$3),0))*(1-GRID!$H$34))</f>
        <v>51700</v>
      </c>
      <c r="J95" s="5" cm="1">
        <f t="array" ref="J95">IF($I$2="Открытый тариф",INDEX(GRID!$B$18:$U$29,MATCH(I$7,GRID!$A$18:$A$29,0),MATCH(1,($U$2=GRID!$B$1:$U$1)*(КАЛЕНДАРЬ!L21=GRID!$B$3:$U$3),0)),
INDEX(GRID!$B$18:$U$29,MATCH(I$7,GRID!$A$18:$A$29,0),MATCH(1,($U$2=GRID!$B$1:$U$1)*(КАЛЕНДАРЬ!L21=GRID!$B$3:$U$3),0))*(1-GRID!$H$34))</f>
        <v>56700</v>
      </c>
      <c r="K95" s="5" cm="1">
        <f t="array" ref="K95">IF($I$2="Открытый тариф",INDEX(GRID!$B$4:$U$15,MATCH(K$7,GRID!$A$4:$A$15,0),MATCH(1,($U$2=GRID!$B$1:$U$1)*(КАЛЕНДАРЬ!L21=GRID!$B$3:$U$3),0)),
INDEX(GRID!$B$4:$U$15,MATCH(K$7,GRID!$A$4:$A$15,0),MATCH(1,($U$2=GRID!$B$1:$U$1)*(КАЛЕНДАРЬ!L21=GRID!$B$3:$U$3),0))*(1-GRID!$H$34))</f>
        <v>57800</v>
      </c>
      <c r="L95" s="5" cm="1">
        <f t="array" ref="L95">IF($I$2="Открытый тариф",INDEX(GRID!$B$18:$U$29,MATCH(K$7,GRID!$A$18:$A$29,0),MATCH(1,($U$2=GRID!$B$1:$U$1)*(КАЛЕНДАРЬ!L21=GRID!$B$3:$U$3),0)),
INDEX(GRID!$B$18:$U$29,MATCH(K$7,GRID!$A$18:$A$29,0),MATCH(1,($U$2=GRID!$B$1:$U$1)*(КАЛЕНДАРЬ!L21=GRID!$B$3:$U$3),0))*(1-GRID!$H$34))</f>
        <v>62800</v>
      </c>
      <c r="M95" s="5" cm="1">
        <f t="array" ref="M95">IF($I$2="Открытый тариф",INDEX(GRID!$B$4:$U$15,MATCH(M$7,GRID!$A$4:$A$15,0),MATCH(1,($U$2=GRID!$B$1:$U$1)*(КАЛЕНДАРЬ!L21=GRID!$B$3:$U$3),0)),
INDEX(GRID!$B$4:$U$15,MATCH(M$7,GRID!$A$4:$A$15,0),MATCH(1,($U$2=GRID!$B$1:$U$1)*(КАЛЕНДАРЬ!L21=GRID!$B$3:$U$3),0))*(1-GRID!$H$34))</f>
        <v>79000</v>
      </c>
      <c r="N95" s="5" cm="1">
        <f t="array" ref="N95">IF($I$2="Открытый тариф",INDEX(GRID!$B$18:$U$29,MATCH(M$7,GRID!$A$18:$A$29,0),MATCH(1,($U$2=GRID!$B$1:$U$1)*(КАЛЕНДАРЬ!L21=GRID!$B$3:$U$3),0)),
INDEX(GRID!$B$18:$U$29,MATCH(M$7,GRID!$A$18:$A$29,0),MATCH(1,($U$2=GRID!$B$1:$U$1)*(КАЛЕНДАРЬ!L21=GRID!$B$3:$U$3),0))*(1-GRID!$H$34))</f>
        <v>84000</v>
      </c>
      <c r="O95" s="5" cm="1">
        <f t="array" ref="O95">IF($I$2="Открытый тариф",INDEX(GRID!$B$4:$U$15,MATCH(O$7,GRID!$A$4:$A$15,0),MATCH(1,($U$2=GRID!$B$1:$U$1)*(КАЛЕНДАРЬ!L21=GRID!$B$3:$U$3),0)),
INDEX(GRID!$B$4:$U$15,MATCH(O$7,GRID!$A$4:$A$15,0),MATCH(1,($U$2=GRID!$B$1:$U$1)*(КАЛЕНДАРЬ!L21=GRID!$B$3:$U$3),0))*(1-GRID!$H$34))</f>
        <v>114800</v>
      </c>
      <c r="P95" s="5" cm="1">
        <f t="array" ref="P95">IF($I$2="Открытый тариф",INDEX(GRID!$B$4:$U$15,MATCH(P$7,GRID!$A$4:$A$15,0),MATCH(1,($U$2=GRID!$B$1:$U$1)*(КАЛЕНДАРЬ!L21=GRID!$B$3:$U$3),0)),
INDEX(GRID!$B$4:$U$15,MATCH(P$7,GRID!$A$4:$A$15,0),MATCH(1,($U$2=GRID!$B$1:$U$1)*(КАЛЕНДАРЬ!L21=GRID!$B$3:$U$3),0))*(1-GRID!$H$34))</f>
        <v>158000</v>
      </c>
      <c r="Q95" s="5" cm="1">
        <f t="array" ref="Q95">IF($I$2="Открытый тариф",INDEX(GRID!$B$4:$U$15,MATCH(Q$7,GRID!$A$4:$A$15,0),MATCH(1,($U$2=GRID!$B$1:$U$1)*(КАЛЕНДАРЬ!L21=GRID!$B$3:$U$3),0)),
INDEX(GRID!$B$4:$U$15,MATCH(Q$7,GRID!$A$4:$A$15,0),MATCH(1,($U$2=GRID!$B$1:$U$1)*(КАЛЕНДАРЬ!L21=GRID!$B$3:$U$3),0))*(1-GRID!$H$34))</f>
        <v>185500</v>
      </c>
      <c r="R95" s="5" cm="1">
        <f t="array" ref="R95">IF($I$2="Открытый тариф",INDEX(GRID!$B$18:$U$29,MATCH(R$7,GRID!$A$18:$A$29,0),MATCH(1,($U$2=GRID!$B$1:$U$1)*(КАЛЕНДАРЬ!L21=GRID!$B$3:$U$3),0)),
INDEX(GRID!$B$18:$U$29,MATCH(R$7,GRID!$A$18:$A$29,0),MATCH(1,($U$2=GRID!$B$1:$U$1)*(КАЛЕНДАРЬ!L21=GRID!$B$3:$U$3),0))*(1-GRID!$H$34))</f>
        <v>211300</v>
      </c>
      <c r="S95" s="5">
        <f t="array" ref="S95">IF($I$2="Открытый тариф",INDEX(GRID!$B$4:$U$15,MATCH(S$7,GRID!$A$4:$A$15,0),MATCH(1,($U$2=GRID!$B$1:$U$1)*(КАЛЕНДАРЬ!L21=GRID!$B$3:$U$3),0)),
INDEX(GRID!$B$4:$U$15,MATCH(S$7,GRID!$A$4:$A$15,0),MATCH(1,($U$2=GRID!$B$1:$U$1)*(КАЛЕНДАРЬ!L21=GRID!$B$3:$U$3),0))*(1-GRID!$L$41))</f>
        <v>533500</v>
      </c>
      <c r="T95" s="5">
        <f t="array" ref="T95">IF($I$2="Открытый тариф",INDEX(GRID!$B$4:$U$15,MATCH(T$7,GRID!$A$4:$A$15,0),MATCH(1,($U$2=GRID!$B$1:$U$1)*(КАЛЕНДАРЬ!L21=GRID!$B$3:$U$3),0)),
INDEX(GRID!$B$4:$U$15,MATCH(T$7,GRID!$A$4:$A$15,0),MATCH(1,($U$2=GRID!$B$1:$U$1)*(КАЛЕНДАРЬ!L21=GRID!$B$3:$U$3),0))*(1-GRID!$L$41))</f>
        <v>651900</v>
      </c>
    </row>
    <row r="96" spans="1:21" hidden="1">
      <c r="A96" s="108" t="s">
        <v>17</v>
      </c>
      <c r="B96" s="109">
        <v>19</v>
      </c>
      <c r="C96" s="5" cm="1">
        <f t="array" ref="C96">IF($I$2="Открытый тариф",INDEX(GRID!$B$4:$U$15,MATCH(C$7,GRID!$A$4:$A$15,0),MATCH(1,($U$2=GRID!$B$1:$U$1)*(КАЛЕНДАРЬ!L22=GRID!$B$3:$U$3),0)),
INDEX(GRID!$B$4:$U$15,MATCH(C$7,GRID!$A$4:$A$15,0),MATCH(1,($U$2=GRID!$B$1:$U$1)*(КАЛЕНДАРЬ!L22=GRID!$B$3:$U$3),0))*(1-GRID!$H$34))</f>
        <v>33200</v>
      </c>
      <c r="D96" s="5" cm="1">
        <f t="array" ref="D96">IF($I$2="Открытый тариф",INDEX(GRID!$B$18:$U$29,MATCH(C$7,GRID!$A$18:$A$29,0),MATCH(1,($U$2=GRID!$B$1:$U$1)*(КАЛЕНДАРЬ!L22=GRID!$B$3:$U$3),0)),
INDEX(GRID!$B$18:$U$29,MATCH(C$7,GRID!$A$18:$A$29,0),MATCH(1,($U$2=GRID!$B$1:$U$1)*(КАЛЕНДАРЬ!L22=GRID!$B$3:$U$3),0))*(1-GRID!$H$34))</f>
        <v>38200</v>
      </c>
      <c r="E96" s="5" cm="1">
        <f t="array" ref="E96">IF($I$2="Открытый тариф",INDEX(GRID!$B$4:$U$15,MATCH(E$7,GRID!$A$4:$A$15,0),MATCH(1,($U$2=GRID!$B$1:$U$1)*(КАЛЕНДАРЬ!L22=GRID!$B$3:$U$3),0)),
INDEX(GRID!$B$4:$U$15,MATCH(E$7,GRID!$A$4:$A$15,0),MATCH(1,($U$2=GRID!$B$1:$U$1)*(КАЛЕНДАРЬ!L22=GRID!$B$3:$U$3),0))*(1-GRID!$H$34))</f>
        <v>39900</v>
      </c>
      <c r="F96" s="5" cm="1">
        <f t="array" ref="F96">IF($I$2="Открытый тариф",INDEX(GRID!$B$18:$U$29,MATCH(E$7,GRID!$A$18:$A$29,0),MATCH(1,($U$2=GRID!$B$1:$U$1)*(КАЛЕНДАРЬ!L22=GRID!$B$3:$U$3),0)),
INDEX(GRID!$B$18:$U$29,MATCH(E$7,GRID!$A$18:$A$29,0),MATCH(1,($U$2=GRID!$B$1:$U$1)*(КАЛЕНДАРЬ!L22=GRID!$B$3:$U$3),0))*(1-GRID!$H$34))</f>
        <v>44900</v>
      </c>
      <c r="G96" s="5" cm="1">
        <f t="array" ref="G96">IF($I$2="Открытый тариф",INDEX(GRID!$B$4:$U$15,MATCH(G$7,GRID!$A$4:$A$15,0),MATCH(1,($U$2=GRID!$B$1:$U$1)*(КАЛЕНДАРЬ!L22=GRID!$B$3:$U$3),0)),
INDEX(GRID!$B$4:$U$15,MATCH(G$7,GRID!$A$4:$A$15,0),MATCH(1,($U$2=GRID!$B$1:$U$1)*(КАЛЕНДАРЬ!L22=GRID!$B$3:$U$3),0))*(1-GRID!$H$34))</f>
        <v>46200</v>
      </c>
      <c r="H96" s="5" cm="1">
        <f t="array" ref="H96">IF($I$2="Открытый тариф",INDEX(GRID!$B$18:$U$29,MATCH(G$7,GRID!$A$18:$A$29,0),MATCH(1,($U$2=GRID!$B$1:$U$1)*(КАЛЕНДАРЬ!L22=GRID!$B$3:$U$3),0)),
INDEX(GRID!$B$18:$U$29,MATCH(G$7,GRID!$A$18:$A$29,0),MATCH(1,($U$2=GRID!$B$1:$U$1)*(КАЛЕНДАРЬ!L22=GRID!$B$3:$U$3),0))*(1-GRID!$H$34))</f>
        <v>51200</v>
      </c>
      <c r="I96" s="5" cm="1">
        <f t="array" ref="I96">IF($I$2="Открытый тариф",INDEX(GRID!$B$4:$U$15,MATCH(I$7,GRID!$A$4:$A$15,0),MATCH(1,($U$2=GRID!$B$1:$U$1)*(КАЛЕНДАРЬ!L22=GRID!$B$3:$U$3),0)),
INDEX(GRID!$B$4:$U$15,MATCH(I$7,GRID!$A$4:$A$15,0),MATCH(1,($U$2=GRID!$B$1:$U$1)*(КАЛЕНДАРЬ!L22=GRID!$B$3:$U$3),0))*(1-GRID!$H$34))</f>
        <v>51700</v>
      </c>
      <c r="J96" s="5" cm="1">
        <f t="array" ref="J96">IF($I$2="Открытый тариф",INDEX(GRID!$B$18:$U$29,MATCH(I$7,GRID!$A$18:$A$29,0),MATCH(1,($U$2=GRID!$B$1:$U$1)*(КАЛЕНДАРЬ!L22=GRID!$B$3:$U$3),0)),
INDEX(GRID!$B$18:$U$29,MATCH(I$7,GRID!$A$18:$A$29,0),MATCH(1,($U$2=GRID!$B$1:$U$1)*(КАЛЕНДАРЬ!L22=GRID!$B$3:$U$3),0))*(1-GRID!$H$34))</f>
        <v>56700</v>
      </c>
      <c r="K96" s="5" cm="1">
        <f t="array" ref="K96">IF($I$2="Открытый тариф",INDEX(GRID!$B$4:$U$15,MATCH(K$7,GRID!$A$4:$A$15,0),MATCH(1,($U$2=GRID!$B$1:$U$1)*(КАЛЕНДАРЬ!L22=GRID!$B$3:$U$3),0)),
INDEX(GRID!$B$4:$U$15,MATCH(K$7,GRID!$A$4:$A$15,0),MATCH(1,($U$2=GRID!$B$1:$U$1)*(КАЛЕНДАРЬ!L22=GRID!$B$3:$U$3),0))*(1-GRID!$H$34))</f>
        <v>57800</v>
      </c>
      <c r="L96" s="5" cm="1">
        <f t="array" ref="L96">IF($I$2="Открытый тариф",INDEX(GRID!$B$18:$U$29,MATCH(K$7,GRID!$A$18:$A$29,0),MATCH(1,($U$2=GRID!$B$1:$U$1)*(КАЛЕНДАРЬ!L22=GRID!$B$3:$U$3),0)),
INDEX(GRID!$B$18:$U$29,MATCH(K$7,GRID!$A$18:$A$29,0),MATCH(1,($U$2=GRID!$B$1:$U$1)*(КАЛЕНДАРЬ!L22=GRID!$B$3:$U$3),0))*(1-GRID!$H$34))</f>
        <v>62800</v>
      </c>
      <c r="M96" s="5" cm="1">
        <f t="array" ref="M96">IF($I$2="Открытый тариф",INDEX(GRID!$B$4:$U$15,MATCH(M$7,GRID!$A$4:$A$15,0),MATCH(1,($U$2=GRID!$B$1:$U$1)*(КАЛЕНДАРЬ!L22=GRID!$B$3:$U$3),0)),
INDEX(GRID!$B$4:$U$15,MATCH(M$7,GRID!$A$4:$A$15,0),MATCH(1,($U$2=GRID!$B$1:$U$1)*(КАЛЕНДАРЬ!L22=GRID!$B$3:$U$3),0))*(1-GRID!$H$34))</f>
        <v>79000</v>
      </c>
      <c r="N96" s="5" cm="1">
        <f t="array" ref="N96">IF($I$2="Открытый тариф",INDEX(GRID!$B$18:$U$29,MATCH(M$7,GRID!$A$18:$A$29,0),MATCH(1,($U$2=GRID!$B$1:$U$1)*(КАЛЕНДАРЬ!L22=GRID!$B$3:$U$3),0)),
INDEX(GRID!$B$18:$U$29,MATCH(M$7,GRID!$A$18:$A$29,0),MATCH(1,($U$2=GRID!$B$1:$U$1)*(КАЛЕНДАРЬ!L22=GRID!$B$3:$U$3),0))*(1-GRID!$H$34))</f>
        <v>84000</v>
      </c>
      <c r="O96" s="5" cm="1">
        <f t="array" ref="O96">IF($I$2="Открытый тариф",INDEX(GRID!$B$4:$U$15,MATCH(O$7,GRID!$A$4:$A$15,0),MATCH(1,($U$2=GRID!$B$1:$U$1)*(КАЛЕНДАРЬ!L22=GRID!$B$3:$U$3),0)),
INDEX(GRID!$B$4:$U$15,MATCH(O$7,GRID!$A$4:$A$15,0),MATCH(1,($U$2=GRID!$B$1:$U$1)*(КАЛЕНДАРЬ!L22=GRID!$B$3:$U$3),0))*(1-GRID!$H$34))</f>
        <v>114800</v>
      </c>
      <c r="P96" s="5" cm="1">
        <f t="array" ref="P96">IF($I$2="Открытый тариф",INDEX(GRID!$B$4:$U$15,MATCH(P$7,GRID!$A$4:$A$15,0),MATCH(1,($U$2=GRID!$B$1:$U$1)*(КАЛЕНДАРЬ!L22=GRID!$B$3:$U$3),0)),
INDEX(GRID!$B$4:$U$15,MATCH(P$7,GRID!$A$4:$A$15,0),MATCH(1,($U$2=GRID!$B$1:$U$1)*(КАЛЕНДАРЬ!L22=GRID!$B$3:$U$3),0))*(1-GRID!$H$34))</f>
        <v>158000</v>
      </c>
      <c r="Q96" s="5" cm="1">
        <f t="array" ref="Q96">IF($I$2="Открытый тариф",INDEX(GRID!$B$4:$U$15,MATCH(Q$7,GRID!$A$4:$A$15,0),MATCH(1,($U$2=GRID!$B$1:$U$1)*(КАЛЕНДАРЬ!L22=GRID!$B$3:$U$3),0)),
INDEX(GRID!$B$4:$U$15,MATCH(Q$7,GRID!$A$4:$A$15,0),MATCH(1,($U$2=GRID!$B$1:$U$1)*(КАЛЕНДАРЬ!L22=GRID!$B$3:$U$3),0))*(1-GRID!$H$34))</f>
        <v>185500</v>
      </c>
      <c r="R96" s="5" cm="1">
        <f t="array" ref="R96">IF($I$2="Открытый тариф",INDEX(GRID!$B$18:$U$29,MATCH(R$7,GRID!$A$18:$A$29,0),MATCH(1,($U$2=GRID!$B$1:$U$1)*(КАЛЕНДАРЬ!L22=GRID!$B$3:$U$3),0)),
INDEX(GRID!$B$18:$U$29,MATCH(R$7,GRID!$A$18:$A$29,0),MATCH(1,($U$2=GRID!$B$1:$U$1)*(КАЛЕНДАРЬ!L22=GRID!$B$3:$U$3),0))*(1-GRID!$H$34))</f>
        <v>211300</v>
      </c>
      <c r="S96" s="5">
        <f t="array" ref="S96">IF($I$2="Открытый тариф",INDEX(GRID!$B$4:$U$15,MATCH(S$7,GRID!$A$4:$A$15,0),MATCH(1,($U$2=GRID!$B$1:$U$1)*(КАЛЕНДАРЬ!L22=GRID!$B$3:$U$3),0)),
INDEX(GRID!$B$4:$U$15,MATCH(S$7,GRID!$A$4:$A$15,0),MATCH(1,($U$2=GRID!$B$1:$U$1)*(КАЛЕНДАРЬ!L22=GRID!$B$3:$U$3),0))*(1-GRID!$L$41))</f>
        <v>533500</v>
      </c>
      <c r="T96" s="5">
        <f t="array" ref="T96">IF($I$2="Открытый тариф",INDEX(GRID!$B$4:$U$15,MATCH(T$7,GRID!$A$4:$A$15,0),MATCH(1,($U$2=GRID!$B$1:$U$1)*(КАЛЕНДАРЬ!L22=GRID!$B$3:$U$3),0)),
INDEX(GRID!$B$4:$U$15,MATCH(T$7,GRID!$A$4:$A$15,0),MATCH(1,($U$2=GRID!$B$1:$U$1)*(КАЛЕНДАРЬ!L22=GRID!$B$3:$U$3),0))*(1-GRID!$L$41))</f>
        <v>651900</v>
      </c>
    </row>
    <row r="97" spans="1:20" hidden="1">
      <c r="A97" s="108" t="s">
        <v>11</v>
      </c>
      <c r="B97" s="109">
        <v>20</v>
      </c>
      <c r="C97" s="5" cm="1">
        <f t="array" ref="C97">IF($I$2="Открытый тариф",INDEX(GRID!$B$4:$U$15,MATCH(C$7,GRID!$A$4:$A$15,0),MATCH(1,($U$2=GRID!$B$1:$U$1)*(КАЛЕНДАРЬ!L23=GRID!$B$3:$U$3),0)),
INDEX(GRID!$B$4:$U$15,MATCH(C$7,GRID!$A$4:$A$15,0),MATCH(1,($U$2=GRID!$B$1:$U$1)*(КАЛЕНДАРЬ!L23=GRID!$B$3:$U$3),0))*(1-GRID!$H$34))</f>
        <v>33200</v>
      </c>
      <c r="D97" s="5" cm="1">
        <f t="array" ref="D97">IF($I$2="Открытый тариф",INDEX(GRID!$B$18:$U$29,MATCH(C$7,GRID!$A$18:$A$29,0),MATCH(1,($U$2=GRID!$B$1:$U$1)*(КАЛЕНДАРЬ!L23=GRID!$B$3:$U$3),0)),
INDEX(GRID!$B$18:$U$29,MATCH(C$7,GRID!$A$18:$A$29,0),MATCH(1,($U$2=GRID!$B$1:$U$1)*(КАЛЕНДАРЬ!L23=GRID!$B$3:$U$3),0))*(1-GRID!$H$34))</f>
        <v>38200</v>
      </c>
      <c r="E97" s="5" cm="1">
        <f t="array" ref="E97">IF($I$2="Открытый тариф",INDEX(GRID!$B$4:$U$15,MATCH(E$7,GRID!$A$4:$A$15,0),MATCH(1,($U$2=GRID!$B$1:$U$1)*(КАЛЕНДАРЬ!L23=GRID!$B$3:$U$3),0)),
INDEX(GRID!$B$4:$U$15,MATCH(E$7,GRID!$A$4:$A$15,0),MATCH(1,($U$2=GRID!$B$1:$U$1)*(КАЛЕНДАРЬ!L23=GRID!$B$3:$U$3),0))*(1-GRID!$H$34))</f>
        <v>39900</v>
      </c>
      <c r="F97" s="5" cm="1">
        <f t="array" ref="F97">IF($I$2="Открытый тариф",INDEX(GRID!$B$18:$U$29,MATCH(E$7,GRID!$A$18:$A$29,0),MATCH(1,($U$2=GRID!$B$1:$U$1)*(КАЛЕНДАРЬ!L23=GRID!$B$3:$U$3),0)),
INDEX(GRID!$B$18:$U$29,MATCH(E$7,GRID!$A$18:$A$29,0),MATCH(1,($U$2=GRID!$B$1:$U$1)*(КАЛЕНДАРЬ!L23=GRID!$B$3:$U$3),0))*(1-GRID!$H$34))</f>
        <v>44900</v>
      </c>
      <c r="G97" s="5" cm="1">
        <f t="array" ref="G97">IF($I$2="Открытый тариф",INDEX(GRID!$B$4:$U$15,MATCH(G$7,GRID!$A$4:$A$15,0),MATCH(1,($U$2=GRID!$B$1:$U$1)*(КАЛЕНДАРЬ!L23=GRID!$B$3:$U$3),0)),
INDEX(GRID!$B$4:$U$15,MATCH(G$7,GRID!$A$4:$A$15,0),MATCH(1,($U$2=GRID!$B$1:$U$1)*(КАЛЕНДАРЬ!L23=GRID!$B$3:$U$3),0))*(1-GRID!$H$34))</f>
        <v>46200</v>
      </c>
      <c r="H97" s="5" cm="1">
        <f t="array" ref="H97">IF($I$2="Открытый тариф",INDEX(GRID!$B$18:$U$29,MATCH(G$7,GRID!$A$18:$A$29,0),MATCH(1,($U$2=GRID!$B$1:$U$1)*(КАЛЕНДАРЬ!L23=GRID!$B$3:$U$3),0)),
INDEX(GRID!$B$18:$U$29,MATCH(G$7,GRID!$A$18:$A$29,0),MATCH(1,($U$2=GRID!$B$1:$U$1)*(КАЛЕНДАРЬ!L23=GRID!$B$3:$U$3),0))*(1-GRID!$H$34))</f>
        <v>51200</v>
      </c>
      <c r="I97" s="5" cm="1">
        <f t="array" ref="I97">IF($I$2="Открытый тариф",INDEX(GRID!$B$4:$U$15,MATCH(I$7,GRID!$A$4:$A$15,0),MATCH(1,($U$2=GRID!$B$1:$U$1)*(КАЛЕНДАРЬ!L23=GRID!$B$3:$U$3),0)),
INDEX(GRID!$B$4:$U$15,MATCH(I$7,GRID!$A$4:$A$15,0),MATCH(1,($U$2=GRID!$B$1:$U$1)*(КАЛЕНДАРЬ!L23=GRID!$B$3:$U$3),0))*(1-GRID!$H$34))</f>
        <v>51700</v>
      </c>
      <c r="J97" s="5" cm="1">
        <f t="array" ref="J97">IF($I$2="Открытый тариф",INDEX(GRID!$B$18:$U$29,MATCH(I$7,GRID!$A$18:$A$29,0),MATCH(1,($U$2=GRID!$B$1:$U$1)*(КАЛЕНДАРЬ!L23=GRID!$B$3:$U$3),0)),
INDEX(GRID!$B$18:$U$29,MATCH(I$7,GRID!$A$18:$A$29,0),MATCH(1,($U$2=GRID!$B$1:$U$1)*(КАЛЕНДАРЬ!L23=GRID!$B$3:$U$3),0))*(1-GRID!$H$34))</f>
        <v>56700</v>
      </c>
      <c r="K97" s="5" cm="1">
        <f t="array" ref="K97">IF($I$2="Открытый тариф",INDEX(GRID!$B$4:$U$15,MATCH(K$7,GRID!$A$4:$A$15,0),MATCH(1,($U$2=GRID!$B$1:$U$1)*(КАЛЕНДАРЬ!L23=GRID!$B$3:$U$3),0)),
INDEX(GRID!$B$4:$U$15,MATCH(K$7,GRID!$A$4:$A$15,0),MATCH(1,($U$2=GRID!$B$1:$U$1)*(КАЛЕНДАРЬ!L23=GRID!$B$3:$U$3),0))*(1-GRID!$H$34))</f>
        <v>57800</v>
      </c>
      <c r="L97" s="5" cm="1">
        <f t="array" ref="L97">IF($I$2="Открытый тариф",INDEX(GRID!$B$18:$U$29,MATCH(K$7,GRID!$A$18:$A$29,0),MATCH(1,($U$2=GRID!$B$1:$U$1)*(КАЛЕНДАРЬ!L23=GRID!$B$3:$U$3),0)),
INDEX(GRID!$B$18:$U$29,MATCH(K$7,GRID!$A$18:$A$29,0),MATCH(1,($U$2=GRID!$B$1:$U$1)*(КАЛЕНДАРЬ!L23=GRID!$B$3:$U$3),0))*(1-GRID!$H$34))</f>
        <v>62800</v>
      </c>
      <c r="M97" s="5" cm="1">
        <f t="array" ref="M97">IF($I$2="Открытый тариф",INDEX(GRID!$B$4:$U$15,MATCH(M$7,GRID!$A$4:$A$15,0),MATCH(1,($U$2=GRID!$B$1:$U$1)*(КАЛЕНДАРЬ!L23=GRID!$B$3:$U$3),0)),
INDEX(GRID!$B$4:$U$15,MATCH(M$7,GRID!$A$4:$A$15,0),MATCH(1,($U$2=GRID!$B$1:$U$1)*(КАЛЕНДАРЬ!L23=GRID!$B$3:$U$3),0))*(1-GRID!$H$34))</f>
        <v>79000</v>
      </c>
      <c r="N97" s="5" cm="1">
        <f t="array" ref="N97">IF($I$2="Открытый тариф",INDEX(GRID!$B$18:$U$29,MATCH(M$7,GRID!$A$18:$A$29,0),MATCH(1,($U$2=GRID!$B$1:$U$1)*(КАЛЕНДАРЬ!L23=GRID!$B$3:$U$3),0)),
INDEX(GRID!$B$18:$U$29,MATCH(M$7,GRID!$A$18:$A$29,0),MATCH(1,($U$2=GRID!$B$1:$U$1)*(КАЛЕНДАРЬ!L23=GRID!$B$3:$U$3),0))*(1-GRID!$H$34))</f>
        <v>84000</v>
      </c>
      <c r="O97" s="5" cm="1">
        <f t="array" ref="O97">IF($I$2="Открытый тариф",INDEX(GRID!$B$4:$U$15,MATCH(O$7,GRID!$A$4:$A$15,0),MATCH(1,($U$2=GRID!$B$1:$U$1)*(КАЛЕНДАРЬ!L23=GRID!$B$3:$U$3),0)),
INDEX(GRID!$B$4:$U$15,MATCH(O$7,GRID!$A$4:$A$15,0),MATCH(1,($U$2=GRID!$B$1:$U$1)*(КАЛЕНДАРЬ!L23=GRID!$B$3:$U$3),0))*(1-GRID!$H$34))</f>
        <v>114800</v>
      </c>
      <c r="P97" s="5" cm="1">
        <f t="array" ref="P97">IF($I$2="Открытый тариф",INDEX(GRID!$B$4:$U$15,MATCH(P$7,GRID!$A$4:$A$15,0),MATCH(1,($U$2=GRID!$B$1:$U$1)*(КАЛЕНДАРЬ!L23=GRID!$B$3:$U$3),0)),
INDEX(GRID!$B$4:$U$15,MATCH(P$7,GRID!$A$4:$A$15,0),MATCH(1,($U$2=GRID!$B$1:$U$1)*(КАЛЕНДАРЬ!L23=GRID!$B$3:$U$3),0))*(1-GRID!$H$34))</f>
        <v>158000</v>
      </c>
      <c r="Q97" s="5" cm="1">
        <f t="array" ref="Q97">IF($I$2="Открытый тариф",INDEX(GRID!$B$4:$U$15,MATCH(Q$7,GRID!$A$4:$A$15,0),MATCH(1,($U$2=GRID!$B$1:$U$1)*(КАЛЕНДАРЬ!L23=GRID!$B$3:$U$3),0)),
INDEX(GRID!$B$4:$U$15,MATCH(Q$7,GRID!$A$4:$A$15,0),MATCH(1,($U$2=GRID!$B$1:$U$1)*(КАЛЕНДАРЬ!L23=GRID!$B$3:$U$3),0))*(1-GRID!$H$34))</f>
        <v>185500</v>
      </c>
      <c r="R97" s="5" cm="1">
        <f t="array" ref="R97">IF($I$2="Открытый тариф",INDEX(GRID!$B$18:$U$29,MATCH(R$7,GRID!$A$18:$A$29,0),MATCH(1,($U$2=GRID!$B$1:$U$1)*(КАЛЕНДАРЬ!L23=GRID!$B$3:$U$3),0)),
INDEX(GRID!$B$18:$U$29,MATCH(R$7,GRID!$A$18:$A$29,0),MATCH(1,($U$2=GRID!$B$1:$U$1)*(КАЛЕНДАРЬ!L23=GRID!$B$3:$U$3),0))*(1-GRID!$H$34))</f>
        <v>211300</v>
      </c>
      <c r="S97" s="5">
        <f t="array" ref="S97">IF($I$2="Открытый тариф",INDEX(GRID!$B$4:$U$15,MATCH(S$7,GRID!$A$4:$A$15,0),MATCH(1,($U$2=GRID!$B$1:$U$1)*(КАЛЕНДАРЬ!L23=GRID!$B$3:$U$3),0)),
INDEX(GRID!$B$4:$U$15,MATCH(S$7,GRID!$A$4:$A$15,0),MATCH(1,($U$2=GRID!$B$1:$U$1)*(КАЛЕНДАРЬ!L23=GRID!$B$3:$U$3),0))*(1-GRID!$L$41))</f>
        <v>533500</v>
      </c>
      <c r="T97" s="5">
        <f t="array" ref="T97">IF($I$2="Открытый тариф",INDEX(GRID!$B$4:$U$15,MATCH(T$7,GRID!$A$4:$A$15,0),MATCH(1,($U$2=GRID!$B$1:$U$1)*(КАЛЕНДАРЬ!L23=GRID!$B$3:$U$3),0)),
INDEX(GRID!$B$4:$U$15,MATCH(T$7,GRID!$A$4:$A$15,0),MATCH(1,($U$2=GRID!$B$1:$U$1)*(КАЛЕНДАРЬ!L23=GRID!$B$3:$U$3),0))*(1-GRID!$L$41))</f>
        <v>651900</v>
      </c>
    </row>
    <row r="98" spans="1:20" hidden="1">
      <c r="A98" s="108" t="s">
        <v>12</v>
      </c>
      <c r="B98" s="109">
        <v>21</v>
      </c>
      <c r="C98" s="5" cm="1">
        <f t="array" ref="C98">IF($I$2="Открытый тариф",INDEX(GRID!$B$4:$U$15,MATCH(C$7,GRID!$A$4:$A$15,0),MATCH(1,($U$2=GRID!$B$1:$U$1)*(КАЛЕНДАРЬ!L24=GRID!$B$3:$U$3),0)),
INDEX(GRID!$B$4:$U$15,MATCH(C$7,GRID!$A$4:$A$15,0),MATCH(1,($U$2=GRID!$B$1:$U$1)*(КАЛЕНДАРЬ!L24=GRID!$B$3:$U$3),0))*(1-GRID!$H$34))</f>
        <v>33200</v>
      </c>
      <c r="D98" s="5" cm="1">
        <f t="array" ref="D98">IF($I$2="Открытый тариф",INDEX(GRID!$B$18:$U$29,MATCH(C$7,GRID!$A$18:$A$29,0),MATCH(1,($U$2=GRID!$B$1:$U$1)*(КАЛЕНДАРЬ!L24=GRID!$B$3:$U$3),0)),
INDEX(GRID!$B$18:$U$29,MATCH(C$7,GRID!$A$18:$A$29,0),MATCH(1,($U$2=GRID!$B$1:$U$1)*(КАЛЕНДАРЬ!L24=GRID!$B$3:$U$3),0))*(1-GRID!$H$34))</f>
        <v>38200</v>
      </c>
      <c r="E98" s="5" cm="1">
        <f t="array" ref="E98">IF($I$2="Открытый тариф",INDEX(GRID!$B$4:$U$15,MATCH(E$7,GRID!$A$4:$A$15,0),MATCH(1,($U$2=GRID!$B$1:$U$1)*(КАЛЕНДАРЬ!L24=GRID!$B$3:$U$3),0)),
INDEX(GRID!$B$4:$U$15,MATCH(E$7,GRID!$A$4:$A$15,0),MATCH(1,($U$2=GRID!$B$1:$U$1)*(КАЛЕНДАРЬ!L24=GRID!$B$3:$U$3),0))*(1-GRID!$H$34))</f>
        <v>39900</v>
      </c>
      <c r="F98" s="5" cm="1">
        <f t="array" ref="F98">IF($I$2="Открытый тариф",INDEX(GRID!$B$18:$U$29,MATCH(E$7,GRID!$A$18:$A$29,0),MATCH(1,($U$2=GRID!$B$1:$U$1)*(КАЛЕНДАРЬ!L24=GRID!$B$3:$U$3),0)),
INDEX(GRID!$B$18:$U$29,MATCH(E$7,GRID!$A$18:$A$29,0),MATCH(1,($U$2=GRID!$B$1:$U$1)*(КАЛЕНДАРЬ!L24=GRID!$B$3:$U$3),0))*(1-GRID!$H$34))</f>
        <v>44900</v>
      </c>
      <c r="G98" s="5" cm="1">
        <f t="array" ref="G98">IF($I$2="Открытый тариф",INDEX(GRID!$B$4:$U$15,MATCH(G$7,GRID!$A$4:$A$15,0),MATCH(1,($U$2=GRID!$B$1:$U$1)*(КАЛЕНДАРЬ!L24=GRID!$B$3:$U$3),0)),
INDEX(GRID!$B$4:$U$15,MATCH(G$7,GRID!$A$4:$A$15,0),MATCH(1,($U$2=GRID!$B$1:$U$1)*(КАЛЕНДАРЬ!L24=GRID!$B$3:$U$3),0))*(1-GRID!$H$34))</f>
        <v>46200</v>
      </c>
      <c r="H98" s="5" cm="1">
        <f t="array" ref="H98">IF($I$2="Открытый тариф",INDEX(GRID!$B$18:$U$29,MATCH(G$7,GRID!$A$18:$A$29,0),MATCH(1,($U$2=GRID!$B$1:$U$1)*(КАЛЕНДАРЬ!L24=GRID!$B$3:$U$3),0)),
INDEX(GRID!$B$18:$U$29,MATCH(G$7,GRID!$A$18:$A$29,0),MATCH(1,($U$2=GRID!$B$1:$U$1)*(КАЛЕНДАРЬ!L24=GRID!$B$3:$U$3),0))*(1-GRID!$H$34))</f>
        <v>51200</v>
      </c>
      <c r="I98" s="5" cm="1">
        <f t="array" ref="I98">IF($I$2="Открытый тариф",INDEX(GRID!$B$4:$U$15,MATCH(I$7,GRID!$A$4:$A$15,0),MATCH(1,($U$2=GRID!$B$1:$U$1)*(КАЛЕНДАРЬ!L24=GRID!$B$3:$U$3),0)),
INDEX(GRID!$B$4:$U$15,MATCH(I$7,GRID!$A$4:$A$15,0),MATCH(1,($U$2=GRID!$B$1:$U$1)*(КАЛЕНДАРЬ!L24=GRID!$B$3:$U$3),0))*(1-GRID!$H$34))</f>
        <v>51700</v>
      </c>
      <c r="J98" s="5" cm="1">
        <f t="array" ref="J98">IF($I$2="Открытый тариф",INDEX(GRID!$B$18:$U$29,MATCH(I$7,GRID!$A$18:$A$29,0),MATCH(1,($U$2=GRID!$B$1:$U$1)*(КАЛЕНДАРЬ!L24=GRID!$B$3:$U$3),0)),
INDEX(GRID!$B$18:$U$29,MATCH(I$7,GRID!$A$18:$A$29,0),MATCH(1,($U$2=GRID!$B$1:$U$1)*(КАЛЕНДАРЬ!L24=GRID!$B$3:$U$3),0))*(1-GRID!$H$34))</f>
        <v>56700</v>
      </c>
      <c r="K98" s="5" cm="1">
        <f t="array" ref="K98">IF($I$2="Открытый тариф",INDEX(GRID!$B$4:$U$15,MATCH(K$7,GRID!$A$4:$A$15,0),MATCH(1,($U$2=GRID!$B$1:$U$1)*(КАЛЕНДАРЬ!L24=GRID!$B$3:$U$3),0)),
INDEX(GRID!$B$4:$U$15,MATCH(K$7,GRID!$A$4:$A$15,0),MATCH(1,($U$2=GRID!$B$1:$U$1)*(КАЛЕНДАРЬ!L24=GRID!$B$3:$U$3),0))*(1-GRID!$H$34))</f>
        <v>57800</v>
      </c>
      <c r="L98" s="5" cm="1">
        <f t="array" ref="L98">IF($I$2="Открытый тариф",INDEX(GRID!$B$18:$U$29,MATCH(K$7,GRID!$A$18:$A$29,0),MATCH(1,($U$2=GRID!$B$1:$U$1)*(КАЛЕНДАРЬ!L24=GRID!$B$3:$U$3),0)),
INDEX(GRID!$B$18:$U$29,MATCH(K$7,GRID!$A$18:$A$29,0),MATCH(1,($U$2=GRID!$B$1:$U$1)*(КАЛЕНДАРЬ!L24=GRID!$B$3:$U$3),0))*(1-GRID!$H$34))</f>
        <v>62800</v>
      </c>
      <c r="M98" s="5" cm="1">
        <f t="array" ref="M98">IF($I$2="Открытый тариф",INDEX(GRID!$B$4:$U$15,MATCH(M$7,GRID!$A$4:$A$15,0),MATCH(1,($U$2=GRID!$B$1:$U$1)*(КАЛЕНДАРЬ!L24=GRID!$B$3:$U$3),0)),
INDEX(GRID!$B$4:$U$15,MATCH(M$7,GRID!$A$4:$A$15,0),MATCH(1,($U$2=GRID!$B$1:$U$1)*(КАЛЕНДАРЬ!L24=GRID!$B$3:$U$3),0))*(1-GRID!$H$34))</f>
        <v>79000</v>
      </c>
      <c r="N98" s="5" cm="1">
        <f t="array" ref="N98">IF($I$2="Открытый тариф",INDEX(GRID!$B$18:$U$29,MATCH(M$7,GRID!$A$18:$A$29,0),MATCH(1,($U$2=GRID!$B$1:$U$1)*(КАЛЕНДАРЬ!L24=GRID!$B$3:$U$3),0)),
INDEX(GRID!$B$18:$U$29,MATCH(M$7,GRID!$A$18:$A$29,0),MATCH(1,($U$2=GRID!$B$1:$U$1)*(КАЛЕНДАРЬ!L24=GRID!$B$3:$U$3),0))*(1-GRID!$H$34))</f>
        <v>84000</v>
      </c>
      <c r="O98" s="5" cm="1">
        <f t="array" ref="O98">IF($I$2="Открытый тариф",INDEX(GRID!$B$4:$U$15,MATCH(O$7,GRID!$A$4:$A$15,0),MATCH(1,($U$2=GRID!$B$1:$U$1)*(КАЛЕНДАРЬ!L24=GRID!$B$3:$U$3),0)),
INDEX(GRID!$B$4:$U$15,MATCH(O$7,GRID!$A$4:$A$15,0),MATCH(1,($U$2=GRID!$B$1:$U$1)*(КАЛЕНДАРЬ!L24=GRID!$B$3:$U$3),0))*(1-GRID!$H$34))</f>
        <v>114800</v>
      </c>
      <c r="P98" s="5" cm="1">
        <f t="array" ref="P98">IF($I$2="Открытый тариф",INDEX(GRID!$B$4:$U$15,MATCH(P$7,GRID!$A$4:$A$15,0),MATCH(1,($U$2=GRID!$B$1:$U$1)*(КАЛЕНДАРЬ!L24=GRID!$B$3:$U$3),0)),
INDEX(GRID!$B$4:$U$15,MATCH(P$7,GRID!$A$4:$A$15,0),MATCH(1,($U$2=GRID!$B$1:$U$1)*(КАЛЕНДАРЬ!L24=GRID!$B$3:$U$3),0))*(1-GRID!$H$34))</f>
        <v>158000</v>
      </c>
      <c r="Q98" s="5" cm="1">
        <f t="array" ref="Q98">IF($I$2="Открытый тариф",INDEX(GRID!$B$4:$U$15,MATCH(Q$7,GRID!$A$4:$A$15,0),MATCH(1,($U$2=GRID!$B$1:$U$1)*(КАЛЕНДАРЬ!L24=GRID!$B$3:$U$3),0)),
INDEX(GRID!$B$4:$U$15,MATCH(Q$7,GRID!$A$4:$A$15,0),MATCH(1,($U$2=GRID!$B$1:$U$1)*(КАЛЕНДАРЬ!L24=GRID!$B$3:$U$3),0))*(1-GRID!$H$34))</f>
        <v>185500</v>
      </c>
      <c r="R98" s="5" cm="1">
        <f t="array" ref="R98">IF($I$2="Открытый тариф",INDEX(GRID!$B$18:$U$29,MATCH(R$7,GRID!$A$18:$A$29,0),MATCH(1,($U$2=GRID!$B$1:$U$1)*(КАЛЕНДАРЬ!L24=GRID!$B$3:$U$3),0)),
INDEX(GRID!$B$18:$U$29,MATCH(R$7,GRID!$A$18:$A$29,0),MATCH(1,($U$2=GRID!$B$1:$U$1)*(КАЛЕНДАРЬ!L24=GRID!$B$3:$U$3),0))*(1-GRID!$H$34))</f>
        <v>211300</v>
      </c>
      <c r="S98" s="5">
        <f t="array" ref="S98">IF($I$2="Открытый тариф",INDEX(GRID!$B$4:$U$15,MATCH(S$7,GRID!$A$4:$A$15,0),MATCH(1,($U$2=GRID!$B$1:$U$1)*(КАЛЕНДАРЬ!L24=GRID!$B$3:$U$3),0)),
INDEX(GRID!$B$4:$U$15,MATCH(S$7,GRID!$A$4:$A$15,0),MATCH(1,($U$2=GRID!$B$1:$U$1)*(КАЛЕНДАРЬ!L24=GRID!$B$3:$U$3),0))*(1-GRID!$L$41))</f>
        <v>533500</v>
      </c>
      <c r="T98" s="5">
        <f t="array" ref="T98">IF($I$2="Открытый тариф",INDEX(GRID!$B$4:$U$15,MATCH(T$7,GRID!$A$4:$A$15,0),MATCH(1,($U$2=GRID!$B$1:$U$1)*(КАЛЕНДАРЬ!L24=GRID!$B$3:$U$3),0)),
INDEX(GRID!$B$4:$U$15,MATCH(T$7,GRID!$A$4:$A$15,0),MATCH(1,($U$2=GRID!$B$1:$U$1)*(КАЛЕНДАРЬ!L24=GRID!$B$3:$U$3),0))*(1-GRID!$L$41))</f>
        <v>651900</v>
      </c>
    </row>
    <row r="99" spans="1:20" hidden="1">
      <c r="A99" s="108" t="s">
        <v>13</v>
      </c>
      <c r="B99" s="109">
        <v>22</v>
      </c>
      <c r="C99" s="5" cm="1">
        <f t="array" ref="C99">IF($I$2="Открытый тариф",INDEX(GRID!$B$4:$U$15,MATCH(C$7,GRID!$A$4:$A$15,0),MATCH(1,($U$2=GRID!$B$1:$U$1)*(КАЛЕНДАРЬ!L25=GRID!$B$3:$U$3),0)),
INDEX(GRID!$B$4:$U$15,MATCH(C$7,GRID!$A$4:$A$15,0),MATCH(1,($U$2=GRID!$B$1:$U$1)*(КАЛЕНДАРЬ!L25=GRID!$B$3:$U$3),0))*(1-GRID!$H$34))</f>
        <v>33200</v>
      </c>
      <c r="D99" s="5" cm="1">
        <f t="array" ref="D99">IF($I$2="Открытый тариф",INDEX(GRID!$B$18:$U$29,MATCH(C$7,GRID!$A$18:$A$29,0),MATCH(1,($U$2=GRID!$B$1:$U$1)*(КАЛЕНДАРЬ!L25=GRID!$B$3:$U$3),0)),
INDEX(GRID!$B$18:$U$29,MATCH(C$7,GRID!$A$18:$A$29,0),MATCH(1,($U$2=GRID!$B$1:$U$1)*(КАЛЕНДАРЬ!L25=GRID!$B$3:$U$3),0))*(1-GRID!$H$34))</f>
        <v>38200</v>
      </c>
      <c r="E99" s="5" cm="1">
        <f t="array" ref="E99">IF($I$2="Открытый тариф",INDEX(GRID!$B$4:$U$15,MATCH(E$7,GRID!$A$4:$A$15,0),MATCH(1,($U$2=GRID!$B$1:$U$1)*(КАЛЕНДАРЬ!L25=GRID!$B$3:$U$3),0)),
INDEX(GRID!$B$4:$U$15,MATCH(E$7,GRID!$A$4:$A$15,0),MATCH(1,($U$2=GRID!$B$1:$U$1)*(КАЛЕНДАРЬ!L25=GRID!$B$3:$U$3),0))*(1-GRID!$H$34))</f>
        <v>39900</v>
      </c>
      <c r="F99" s="5" cm="1">
        <f t="array" ref="F99">IF($I$2="Открытый тариф",INDEX(GRID!$B$18:$U$29,MATCH(E$7,GRID!$A$18:$A$29,0),MATCH(1,($U$2=GRID!$B$1:$U$1)*(КАЛЕНДАРЬ!L25=GRID!$B$3:$U$3),0)),
INDEX(GRID!$B$18:$U$29,MATCH(E$7,GRID!$A$18:$A$29,0),MATCH(1,($U$2=GRID!$B$1:$U$1)*(КАЛЕНДАРЬ!L25=GRID!$B$3:$U$3),0))*(1-GRID!$H$34))</f>
        <v>44900</v>
      </c>
      <c r="G99" s="5" cm="1">
        <f t="array" ref="G99">IF($I$2="Открытый тариф",INDEX(GRID!$B$4:$U$15,MATCH(G$7,GRID!$A$4:$A$15,0),MATCH(1,($U$2=GRID!$B$1:$U$1)*(КАЛЕНДАРЬ!L25=GRID!$B$3:$U$3),0)),
INDEX(GRID!$B$4:$U$15,MATCH(G$7,GRID!$A$4:$A$15,0),MATCH(1,($U$2=GRID!$B$1:$U$1)*(КАЛЕНДАРЬ!L25=GRID!$B$3:$U$3),0))*(1-GRID!$H$34))</f>
        <v>46200</v>
      </c>
      <c r="H99" s="5" cm="1">
        <f t="array" ref="H99">IF($I$2="Открытый тариф",INDEX(GRID!$B$18:$U$29,MATCH(G$7,GRID!$A$18:$A$29,0),MATCH(1,($U$2=GRID!$B$1:$U$1)*(КАЛЕНДАРЬ!L25=GRID!$B$3:$U$3),0)),
INDEX(GRID!$B$18:$U$29,MATCH(G$7,GRID!$A$18:$A$29,0),MATCH(1,($U$2=GRID!$B$1:$U$1)*(КАЛЕНДАРЬ!L25=GRID!$B$3:$U$3),0))*(1-GRID!$H$34))</f>
        <v>51200</v>
      </c>
      <c r="I99" s="5" cm="1">
        <f t="array" ref="I99">IF($I$2="Открытый тариф",INDEX(GRID!$B$4:$U$15,MATCH(I$7,GRID!$A$4:$A$15,0),MATCH(1,($U$2=GRID!$B$1:$U$1)*(КАЛЕНДАРЬ!L25=GRID!$B$3:$U$3),0)),
INDEX(GRID!$B$4:$U$15,MATCH(I$7,GRID!$A$4:$A$15,0),MATCH(1,($U$2=GRID!$B$1:$U$1)*(КАЛЕНДАРЬ!L25=GRID!$B$3:$U$3),0))*(1-GRID!$H$34))</f>
        <v>51700</v>
      </c>
      <c r="J99" s="5" cm="1">
        <f t="array" ref="J99">IF($I$2="Открытый тариф",INDEX(GRID!$B$18:$U$29,MATCH(I$7,GRID!$A$18:$A$29,0),MATCH(1,($U$2=GRID!$B$1:$U$1)*(КАЛЕНДАРЬ!L25=GRID!$B$3:$U$3),0)),
INDEX(GRID!$B$18:$U$29,MATCH(I$7,GRID!$A$18:$A$29,0),MATCH(1,($U$2=GRID!$B$1:$U$1)*(КАЛЕНДАРЬ!L25=GRID!$B$3:$U$3),0))*(1-GRID!$H$34))</f>
        <v>56700</v>
      </c>
      <c r="K99" s="5" cm="1">
        <f t="array" ref="K99">IF($I$2="Открытый тариф",INDEX(GRID!$B$4:$U$15,MATCH(K$7,GRID!$A$4:$A$15,0),MATCH(1,($U$2=GRID!$B$1:$U$1)*(КАЛЕНДАРЬ!L25=GRID!$B$3:$U$3),0)),
INDEX(GRID!$B$4:$U$15,MATCH(K$7,GRID!$A$4:$A$15,0),MATCH(1,($U$2=GRID!$B$1:$U$1)*(КАЛЕНДАРЬ!L25=GRID!$B$3:$U$3),0))*(1-GRID!$H$34))</f>
        <v>57800</v>
      </c>
      <c r="L99" s="5" cm="1">
        <f t="array" ref="L99">IF($I$2="Открытый тариф",INDEX(GRID!$B$18:$U$29,MATCH(K$7,GRID!$A$18:$A$29,0),MATCH(1,($U$2=GRID!$B$1:$U$1)*(КАЛЕНДАРЬ!L25=GRID!$B$3:$U$3),0)),
INDEX(GRID!$B$18:$U$29,MATCH(K$7,GRID!$A$18:$A$29,0),MATCH(1,($U$2=GRID!$B$1:$U$1)*(КАЛЕНДАРЬ!L25=GRID!$B$3:$U$3),0))*(1-GRID!$H$34))</f>
        <v>62800</v>
      </c>
      <c r="M99" s="5" cm="1">
        <f t="array" ref="M99">IF($I$2="Открытый тариф",INDEX(GRID!$B$4:$U$15,MATCH(M$7,GRID!$A$4:$A$15,0),MATCH(1,($U$2=GRID!$B$1:$U$1)*(КАЛЕНДАРЬ!L25=GRID!$B$3:$U$3),0)),
INDEX(GRID!$B$4:$U$15,MATCH(M$7,GRID!$A$4:$A$15,0),MATCH(1,($U$2=GRID!$B$1:$U$1)*(КАЛЕНДАРЬ!L25=GRID!$B$3:$U$3),0))*(1-GRID!$H$34))</f>
        <v>79000</v>
      </c>
      <c r="N99" s="5" cm="1">
        <f t="array" ref="N99">IF($I$2="Открытый тариф",INDEX(GRID!$B$18:$U$29,MATCH(M$7,GRID!$A$18:$A$29,0),MATCH(1,($U$2=GRID!$B$1:$U$1)*(КАЛЕНДАРЬ!L25=GRID!$B$3:$U$3),0)),
INDEX(GRID!$B$18:$U$29,MATCH(M$7,GRID!$A$18:$A$29,0),MATCH(1,($U$2=GRID!$B$1:$U$1)*(КАЛЕНДАРЬ!L25=GRID!$B$3:$U$3),0))*(1-GRID!$H$34))</f>
        <v>84000</v>
      </c>
      <c r="O99" s="5" cm="1">
        <f t="array" ref="O99">IF($I$2="Открытый тариф",INDEX(GRID!$B$4:$U$15,MATCH(O$7,GRID!$A$4:$A$15,0),MATCH(1,($U$2=GRID!$B$1:$U$1)*(КАЛЕНДАРЬ!L25=GRID!$B$3:$U$3),0)),
INDEX(GRID!$B$4:$U$15,MATCH(O$7,GRID!$A$4:$A$15,0),MATCH(1,($U$2=GRID!$B$1:$U$1)*(КАЛЕНДАРЬ!L25=GRID!$B$3:$U$3),0))*(1-GRID!$H$34))</f>
        <v>114800</v>
      </c>
      <c r="P99" s="5" cm="1">
        <f t="array" ref="P99">IF($I$2="Открытый тариф",INDEX(GRID!$B$4:$U$15,MATCH(P$7,GRID!$A$4:$A$15,0),MATCH(1,($U$2=GRID!$B$1:$U$1)*(КАЛЕНДАРЬ!L25=GRID!$B$3:$U$3),0)),
INDEX(GRID!$B$4:$U$15,MATCH(P$7,GRID!$A$4:$A$15,0),MATCH(1,($U$2=GRID!$B$1:$U$1)*(КАЛЕНДАРЬ!L25=GRID!$B$3:$U$3),0))*(1-GRID!$H$34))</f>
        <v>158000</v>
      </c>
      <c r="Q99" s="5" cm="1">
        <f t="array" ref="Q99">IF($I$2="Открытый тариф",INDEX(GRID!$B$4:$U$15,MATCH(Q$7,GRID!$A$4:$A$15,0),MATCH(1,($U$2=GRID!$B$1:$U$1)*(КАЛЕНДАРЬ!L25=GRID!$B$3:$U$3),0)),
INDEX(GRID!$B$4:$U$15,MATCH(Q$7,GRID!$A$4:$A$15,0),MATCH(1,($U$2=GRID!$B$1:$U$1)*(КАЛЕНДАРЬ!L25=GRID!$B$3:$U$3),0))*(1-GRID!$H$34))</f>
        <v>185500</v>
      </c>
      <c r="R99" s="5" cm="1">
        <f t="array" ref="R99">IF($I$2="Открытый тариф",INDEX(GRID!$B$18:$U$29,MATCH(R$7,GRID!$A$18:$A$29,0),MATCH(1,($U$2=GRID!$B$1:$U$1)*(КАЛЕНДАРЬ!L25=GRID!$B$3:$U$3),0)),
INDEX(GRID!$B$18:$U$29,MATCH(R$7,GRID!$A$18:$A$29,0),MATCH(1,($U$2=GRID!$B$1:$U$1)*(КАЛЕНДАРЬ!L25=GRID!$B$3:$U$3),0))*(1-GRID!$H$34))</f>
        <v>211300</v>
      </c>
      <c r="S99" s="5">
        <f t="array" ref="S99">IF($I$2="Открытый тариф",INDEX(GRID!$B$4:$U$15,MATCH(S$7,GRID!$A$4:$A$15,0),MATCH(1,($U$2=GRID!$B$1:$U$1)*(КАЛЕНДАРЬ!L25=GRID!$B$3:$U$3),0)),
INDEX(GRID!$B$4:$U$15,MATCH(S$7,GRID!$A$4:$A$15,0),MATCH(1,($U$2=GRID!$B$1:$U$1)*(КАЛЕНДАРЬ!L25=GRID!$B$3:$U$3),0))*(1-GRID!$L$41))</f>
        <v>533500</v>
      </c>
      <c r="T99" s="5">
        <f t="array" ref="T99">IF($I$2="Открытый тариф",INDEX(GRID!$B$4:$U$15,MATCH(T$7,GRID!$A$4:$A$15,0),MATCH(1,($U$2=GRID!$B$1:$U$1)*(КАЛЕНДАРЬ!L25=GRID!$B$3:$U$3),0)),
INDEX(GRID!$B$4:$U$15,MATCH(T$7,GRID!$A$4:$A$15,0),MATCH(1,($U$2=GRID!$B$1:$U$1)*(КАЛЕНДАРЬ!L25=GRID!$B$3:$U$3),0))*(1-GRID!$L$41))</f>
        <v>651900</v>
      </c>
    </row>
    <row r="100" spans="1:20" hidden="1">
      <c r="A100" s="108" t="s">
        <v>14</v>
      </c>
      <c r="B100" s="109">
        <v>23</v>
      </c>
      <c r="C100" s="5" cm="1">
        <f t="array" ref="C100">IF($I$2="Открытый тариф",INDEX(GRID!$B$4:$U$15,MATCH(C$7,GRID!$A$4:$A$15,0),MATCH(1,($U$2=GRID!$B$1:$U$1)*(КАЛЕНДАРЬ!L26=GRID!$B$3:$U$3),0)),
INDEX(GRID!$B$4:$U$15,MATCH(C$7,GRID!$A$4:$A$15,0),MATCH(1,($U$2=GRID!$B$1:$U$1)*(КАЛЕНДАРЬ!L26=GRID!$B$3:$U$3),0))*(1-GRID!$H$34))</f>
        <v>33200</v>
      </c>
      <c r="D100" s="5" cm="1">
        <f t="array" ref="D100">IF($I$2="Открытый тариф",INDEX(GRID!$B$18:$U$29,MATCH(C$7,GRID!$A$18:$A$29,0),MATCH(1,($U$2=GRID!$B$1:$U$1)*(КАЛЕНДАРЬ!L26=GRID!$B$3:$U$3),0)),
INDEX(GRID!$B$18:$U$29,MATCH(C$7,GRID!$A$18:$A$29,0),MATCH(1,($U$2=GRID!$B$1:$U$1)*(КАЛЕНДАРЬ!L26=GRID!$B$3:$U$3),0))*(1-GRID!$H$34))</f>
        <v>38200</v>
      </c>
      <c r="E100" s="5" cm="1">
        <f t="array" ref="E100">IF($I$2="Открытый тариф",INDEX(GRID!$B$4:$U$15,MATCH(E$7,GRID!$A$4:$A$15,0),MATCH(1,($U$2=GRID!$B$1:$U$1)*(КАЛЕНДАРЬ!L26=GRID!$B$3:$U$3),0)),
INDEX(GRID!$B$4:$U$15,MATCH(E$7,GRID!$A$4:$A$15,0),MATCH(1,($U$2=GRID!$B$1:$U$1)*(КАЛЕНДАРЬ!L26=GRID!$B$3:$U$3),0))*(1-GRID!$H$34))</f>
        <v>39900</v>
      </c>
      <c r="F100" s="5" cm="1">
        <f t="array" ref="F100">IF($I$2="Открытый тариф",INDEX(GRID!$B$18:$U$29,MATCH(E$7,GRID!$A$18:$A$29,0),MATCH(1,($U$2=GRID!$B$1:$U$1)*(КАЛЕНДАРЬ!L26=GRID!$B$3:$U$3),0)),
INDEX(GRID!$B$18:$U$29,MATCH(E$7,GRID!$A$18:$A$29,0),MATCH(1,($U$2=GRID!$B$1:$U$1)*(КАЛЕНДАРЬ!L26=GRID!$B$3:$U$3),0))*(1-GRID!$H$34))</f>
        <v>44900</v>
      </c>
      <c r="G100" s="5" cm="1">
        <f t="array" ref="G100">IF($I$2="Открытый тариф",INDEX(GRID!$B$4:$U$15,MATCH(G$7,GRID!$A$4:$A$15,0),MATCH(1,($U$2=GRID!$B$1:$U$1)*(КАЛЕНДАРЬ!L26=GRID!$B$3:$U$3),0)),
INDEX(GRID!$B$4:$U$15,MATCH(G$7,GRID!$A$4:$A$15,0),MATCH(1,($U$2=GRID!$B$1:$U$1)*(КАЛЕНДАРЬ!L26=GRID!$B$3:$U$3),0))*(1-GRID!$H$34))</f>
        <v>46200</v>
      </c>
      <c r="H100" s="5" cm="1">
        <f t="array" ref="H100">IF($I$2="Открытый тариф",INDEX(GRID!$B$18:$U$29,MATCH(G$7,GRID!$A$18:$A$29,0),MATCH(1,($U$2=GRID!$B$1:$U$1)*(КАЛЕНДАРЬ!L26=GRID!$B$3:$U$3),0)),
INDEX(GRID!$B$18:$U$29,MATCH(G$7,GRID!$A$18:$A$29,0),MATCH(1,($U$2=GRID!$B$1:$U$1)*(КАЛЕНДАРЬ!L26=GRID!$B$3:$U$3),0))*(1-GRID!$H$34))</f>
        <v>51200</v>
      </c>
      <c r="I100" s="5" cm="1">
        <f t="array" ref="I100">IF($I$2="Открытый тариф",INDEX(GRID!$B$4:$U$15,MATCH(I$7,GRID!$A$4:$A$15,0),MATCH(1,($U$2=GRID!$B$1:$U$1)*(КАЛЕНДАРЬ!L26=GRID!$B$3:$U$3),0)),
INDEX(GRID!$B$4:$U$15,MATCH(I$7,GRID!$A$4:$A$15,0),MATCH(1,($U$2=GRID!$B$1:$U$1)*(КАЛЕНДАРЬ!L26=GRID!$B$3:$U$3),0))*(1-GRID!$H$34))</f>
        <v>51700</v>
      </c>
      <c r="J100" s="5" cm="1">
        <f t="array" ref="J100">IF($I$2="Открытый тариф",INDEX(GRID!$B$18:$U$29,MATCH(I$7,GRID!$A$18:$A$29,0),MATCH(1,($U$2=GRID!$B$1:$U$1)*(КАЛЕНДАРЬ!L26=GRID!$B$3:$U$3),0)),
INDEX(GRID!$B$18:$U$29,MATCH(I$7,GRID!$A$18:$A$29,0),MATCH(1,($U$2=GRID!$B$1:$U$1)*(КАЛЕНДАРЬ!L26=GRID!$B$3:$U$3),0))*(1-GRID!$H$34))</f>
        <v>56700</v>
      </c>
      <c r="K100" s="5" cm="1">
        <f t="array" ref="K100">IF($I$2="Открытый тариф",INDEX(GRID!$B$4:$U$15,MATCH(K$7,GRID!$A$4:$A$15,0),MATCH(1,($U$2=GRID!$B$1:$U$1)*(КАЛЕНДАРЬ!L26=GRID!$B$3:$U$3),0)),
INDEX(GRID!$B$4:$U$15,MATCH(K$7,GRID!$A$4:$A$15,0),MATCH(1,($U$2=GRID!$B$1:$U$1)*(КАЛЕНДАРЬ!L26=GRID!$B$3:$U$3),0))*(1-GRID!$H$34))</f>
        <v>57800</v>
      </c>
      <c r="L100" s="5" cm="1">
        <f t="array" ref="L100">IF($I$2="Открытый тариф",INDEX(GRID!$B$18:$U$29,MATCH(K$7,GRID!$A$18:$A$29,0),MATCH(1,($U$2=GRID!$B$1:$U$1)*(КАЛЕНДАРЬ!L26=GRID!$B$3:$U$3),0)),
INDEX(GRID!$B$18:$U$29,MATCH(K$7,GRID!$A$18:$A$29,0),MATCH(1,($U$2=GRID!$B$1:$U$1)*(КАЛЕНДАРЬ!L26=GRID!$B$3:$U$3),0))*(1-GRID!$H$34))</f>
        <v>62800</v>
      </c>
      <c r="M100" s="5" cm="1">
        <f t="array" ref="M100">IF($I$2="Открытый тариф",INDEX(GRID!$B$4:$U$15,MATCH(M$7,GRID!$A$4:$A$15,0),MATCH(1,($U$2=GRID!$B$1:$U$1)*(КАЛЕНДАРЬ!L26=GRID!$B$3:$U$3),0)),
INDEX(GRID!$B$4:$U$15,MATCH(M$7,GRID!$A$4:$A$15,0),MATCH(1,($U$2=GRID!$B$1:$U$1)*(КАЛЕНДАРЬ!L26=GRID!$B$3:$U$3),0))*(1-GRID!$H$34))</f>
        <v>79000</v>
      </c>
      <c r="N100" s="5" cm="1">
        <f t="array" ref="N100">IF($I$2="Открытый тариф",INDEX(GRID!$B$18:$U$29,MATCH(M$7,GRID!$A$18:$A$29,0),MATCH(1,($U$2=GRID!$B$1:$U$1)*(КАЛЕНДАРЬ!L26=GRID!$B$3:$U$3),0)),
INDEX(GRID!$B$18:$U$29,MATCH(M$7,GRID!$A$18:$A$29,0),MATCH(1,($U$2=GRID!$B$1:$U$1)*(КАЛЕНДАРЬ!L26=GRID!$B$3:$U$3),0))*(1-GRID!$H$34))</f>
        <v>84000</v>
      </c>
      <c r="O100" s="5" cm="1">
        <f t="array" ref="O100">IF($I$2="Открытый тариф",INDEX(GRID!$B$4:$U$15,MATCH(O$7,GRID!$A$4:$A$15,0),MATCH(1,($U$2=GRID!$B$1:$U$1)*(КАЛЕНДАРЬ!L26=GRID!$B$3:$U$3),0)),
INDEX(GRID!$B$4:$U$15,MATCH(O$7,GRID!$A$4:$A$15,0),MATCH(1,($U$2=GRID!$B$1:$U$1)*(КАЛЕНДАРЬ!L26=GRID!$B$3:$U$3),0))*(1-GRID!$H$34))</f>
        <v>114800</v>
      </c>
      <c r="P100" s="5" cm="1">
        <f t="array" ref="P100">IF($I$2="Открытый тариф",INDEX(GRID!$B$4:$U$15,MATCH(P$7,GRID!$A$4:$A$15,0),MATCH(1,($U$2=GRID!$B$1:$U$1)*(КАЛЕНДАРЬ!L26=GRID!$B$3:$U$3),0)),
INDEX(GRID!$B$4:$U$15,MATCH(P$7,GRID!$A$4:$A$15,0),MATCH(1,($U$2=GRID!$B$1:$U$1)*(КАЛЕНДАРЬ!L26=GRID!$B$3:$U$3),0))*(1-GRID!$H$34))</f>
        <v>158000</v>
      </c>
      <c r="Q100" s="5" cm="1">
        <f t="array" ref="Q100">IF($I$2="Открытый тариф",INDEX(GRID!$B$4:$U$15,MATCH(Q$7,GRID!$A$4:$A$15,0),MATCH(1,($U$2=GRID!$B$1:$U$1)*(КАЛЕНДАРЬ!L26=GRID!$B$3:$U$3),0)),
INDEX(GRID!$B$4:$U$15,MATCH(Q$7,GRID!$A$4:$A$15,0),MATCH(1,($U$2=GRID!$B$1:$U$1)*(КАЛЕНДАРЬ!L26=GRID!$B$3:$U$3),0))*(1-GRID!$H$34))</f>
        <v>185500</v>
      </c>
      <c r="R100" s="5" cm="1">
        <f t="array" ref="R100">IF($I$2="Открытый тариф",INDEX(GRID!$B$18:$U$29,MATCH(R$7,GRID!$A$18:$A$29,0),MATCH(1,($U$2=GRID!$B$1:$U$1)*(КАЛЕНДАРЬ!L26=GRID!$B$3:$U$3),0)),
INDEX(GRID!$B$18:$U$29,MATCH(R$7,GRID!$A$18:$A$29,0),MATCH(1,($U$2=GRID!$B$1:$U$1)*(КАЛЕНДАРЬ!L26=GRID!$B$3:$U$3),0))*(1-GRID!$H$34))</f>
        <v>211300</v>
      </c>
      <c r="S100" s="5">
        <f t="array" ref="S100">IF($I$2="Открытый тариф",INDEX(GRID!$B$4:$U$15,MATCH(S$7,GRID!$A$4:$A$15,0),MATCH(1,($U$2=GRID!$B$1:$U$1)*(КАЛЕНДАРЬ!L26=GRID!$B$3:$U$3),0)),
INDEX(GRID!$B$4:$U$15,MATCH(S$7,GRID!$A$4:$A$15,0),MATCH(1,($U$2=GRID!$B$1:$U$1)*(КАЛЕНДАРЬ!L26=GRID!$B$3:$U$3),0))*(1-GRID!$L$41))</f>
        <v>533500</v>
      </c>
      <c r="T100" s="5">
        <f t="array" ref="T100">IF($I$2="Открытый тариф",INDEX(GRID!$B$4:$U$15,MATCH(T$7,GRID!$A$4:$A$15,0),MATCH(1,($U$2=GRID!$B$1:$U$1)*(КАЛЕНДАРЬ!L26=GRID!$B$3:$U$3),0)),
INDEX(GRID!$B$4:$U$15,MATCH(T$7,GRID!$A$4:$A$15,0),MATCH(1,($U$2=GRID!$B$1:$U$1)*(КАЛЕНДАРЬ!L26=GRID!$B$3:$U$3),0))*(1-GRID!$L$41))</f>
        <v>651900</v>
      </c>
    </row>
    <row r="101" spans="1:20" hidden="1">
      <c r="A101" s="108" t="s">
        <v>15</v>
      </c>
      <c r="B101" s="109">
        <v>24</v>
      </c>
      <c r="C101" s="5" cm="1">
        <f t="array" ref="C101">IF($I$2="Открытый тариф",INDEX(GRID!$B$4:$U$15,MATCH(C$7,GRID!$A$4:$A$15,0),MATCH(1,($U$2=GRID!$B$1:$U$1)*(КАЛЕНДАРЬ!L27=GRID!$B$3:$U$3),0)),
INDEX(GRID!$B$4:$U$15,MATCH(C$7,GRID!$A$4:$A$15,0),MATCH(1,($U$2=GRID!$B$1:$U$1)*(КАЛЕНДАРЬ!L27=GRID!$B$3:$U$3),0))*(1-GRID!$H$34))</f>
        <v>33200</v>
      </c>
      <c r="D101" s="5" cm="1">
        <f t="array" ref="D101">IF($I$2="Открытый тариф",INDEX(GRID!$B$18:$U$29,MATCH(C$7,GRID!$A$18:$A$29,0),MATCH(1,($U$2=GRID!$B$1:$U$1)*(КАЛЕНДАРЬ!L27=GRID!$B$3:$U$3),0)),
INDEX(GRID!$B$18:$U$29,MATCH(C$7,GRID!$A$18:$A$29,0),MATCH(1,($U$2=GRID!$B$1:$U$1)*(КАЛЕНДАРЬ!L27=GRID!$B$3:$U$3),0))*(1-GRID!$H$34))</f>
        <v>38200</v>
      </c>
      <c r="E101" s="5" cm="1">
        <f t="array" ref="E101">IF($I$2="Открытый тариф",INDEX(GRID!$B$4:$U$15,MATCH(E$7,GRID!$A$4:$A$15,0),MATCH(1,($U$2=GRID!$B$1:$U$1)*(КАЛЕНДАРЬ!L27=GRID!$B$3:$U$3),0)),
INDEX(GRID!$B$4:$U$15,MATCH(E$7,GRID!$A$4:$A$15,0),MATCH(1,($U$2=GRID!$B$1:$U$1)*(КАЛЕНДАРЬ!L27=GRID!$B$3:$U$3),0))*(1-GRID!$H$34))</f>
        <v>39900</v>
      </c>
      <c r="F101" s="5" cm="1">
        <f t="array" ref="F101">IF($I$2="Открытый тариф",INDEX(GRID!$B$18:$U$29,MATCH(E$7,GRID!$A$18:$A$29,0),MATCH(1,($U$2=GRID!$B$1:$U$1)*(КАЛЕНДАРЬ!L27=GRID!$B$3:$U$3),0)),
INDEX(GRID!$B$18:$U$29,MATCH(E$7,GRID!$A$18:$A$29,0),MATCH(1,($U$2=GRID!$B$1:$U$1)*(КАЛЕНДАРЬ!L27=GRID!$B$3:$U$3),0))*(1-GRID!$H$34))</f>
        <v>44900</v>
      </c>
      <c r="G101" s="5" cm="1">
        <f t="array" ref="G101">IF($I$2="Открытый тариф",INDEX(GRID!$B$4:$U$15,MATCH(G$7,GRID!$A$4:$A$15,0),MATCH(1,($U$2=GRID!$B$1:$U$1)*(КАЛЕНДАРЬ!L27=GRID!$B$3:$U$3),0)),
INDEX(GRID!$B$4:$U$15,MATCH(G$7,GRID!$A$4:$A$15,0),MATCH(1,($U$2=GRID!$B$1:$U$1)*(КАЛЕНДАРЬ!L27=GRID!$B$3:$U$3),0))*(1-GRID!$H$34))</f>
        <v>46200</v>
      </c>
      <c r="H101" s="5" cm="1">
        <f t="array" ref="H101">IF($I$2="Открытый тариф",INDEX(GRID!$B$18:$U$29,MATCH(G$7,GRID!$A$18:$A$29,0),MATCH(1,($U$2=GRID!$B$1:$U$1)*(КАЛЕНДАРЬ!L27=GRID!$B$3:$U$3),0)),
INDEX(GRID!$B$18:$U$29,MATCH(G$7,GRID!$A$18:$A$29,0),MATCH(1,($U$2=GRID!$B$1:$U$1)*(КАЛЕНДАРЬ!L27=GRID!$B$3:$U$3),0))*(1-GRID!$H$34))</f>
        <v>51200</v>
      </c>
      <c r="I101" s="5" cm="1">
        <f t="array" ref="I101">IF($I$2="Открытый тариф",INDEX(GRID!$B$4:$U$15,MATCH(I$7,GRID!$A$4:$A$15,0),MATCH(1,($U$2=GRID!$B$1:$U$1)*(КАЛЕНДАРЬ!L27=GRID!$B$3:$U$3),0)),
INDEX(GRID!$B$4:$U$15,MATCH(I$7,GRID!$A$4:$A$15,0),MATCH(1,($U$2=GRID!$B$1:$U$1)*(КАЛЕНДАРЬ!L27=GRID!$B$3:$U$3),0))*(1-GRID!$H$34))</f>
        <v>51700</v>
      </c>
      <c r="J101" s="5" cm="1">
        <f t="array" ref="J101">IF($I$2="Открытый тариф",INDEX(GRID!$B$18:$U$29,MATCH(I$7,GRID!$A$18:$A$29,0),MATCH(1,($U$2=GRID!$B$1:$U$1)*(КАЛЕНДАРЬ!L27=GRID!$B$3:$U$3),0)),
INDEX(GRID!$B$18:$U$29,MATCH(I$7,GRID!$A$18:$A$29,0),MATCH(1,($U$2=GRID!$B$1:$U$1)*(КАЛЕНДАРЬ!L27=GRID!$B$3:$U$3),0))*(1-GRID!$H$34))</f>
        <v>56700</v>
      </c>
      <c r="K101" s="5" cm="1">
        <f t="array" ref="K101">IF($I$2="Открытый тариф",INDEX(GRID!$B$4:$U$15,MATCH(K$7,GRID!$A$4:$A$15,0),MATCH(1,($U$2=GRID!$B$1:$U$1)*(КАЛЕНДАРЬ!L27=GRID!$B$3:$U$3),0)),
INDEX(GRID!$B$4:$U$15,MATCH(K$7,GRID!$A$4:$A$15,0),MATCH(1,($U$2=GRID!$B$1:$U$1)*(КАЛЕНДАРЬ!L27=GRID!$B$3:$U$3),0))*(1-GRID!$H$34))</f>
        <v>57800</v>
      </c>
      <c r="L101" s="5" cm="1">
        <f t="array" ref="L101">IF($I$2="Открытый тариф",INDEX(GRID!$B$18:$U$29,MATCH(K$7,GRID!$A$18:$A$29,0),MATCH(1,($U$2=GRID!$B$1:$U$1)*(КАЛЕНДАРЬ!L27=GRID!$B$3:$U$3),0)),
INDEX(GRID!$B$18:$U$29,MATCH(K$7,GRID!$A$18:$A$29,0),MATCH(1,($U$2=GRID!$B$1:$U$1)*(КАЛЕНДАРЬ!L27=GRID!$B$3:$U$3),0))*(1-GRID!$H$34))</f>
        <v>62800</v>
      </c>
      <c r="M101" s="5" cm="1">
        <f t="array" ref="M101">IF($I$2="Открытый тариф",INDEX(GRID!$B$4:$U$15,MATCH(M$7,GRID!$A$4:$A$15,0),MATCH(1,($U$2=GRID!$B$1:$U$1)*(КАЛЕНДАРЬ!L27=GRID!$B$3:$U$3),0)),
INDEX(GRID!$B$4:$U$15,MATCH(M$7,GRID!$A$4:$A$15,0),MATCH(1,($U$2=GRID!$B$1:$U$1)*(КАЛЕНДАРЬ!L27=GRID!$B$3:$U$3),0))*(1-GRID!$H$34))</f>
        <v>79000</v>
      </c>
      <c r="N101" s="5" cm="1">
        <f t="array" ref="N101">IF($I$2="Открытый тариф",INDEX(GRID!$B$18:$U$29,MATCH(M$7,GRID!$A$18:$A$29,0),MATCH(1,($U$2=GRID!$B$1:$U$1)*(КАЛЕНДАРЬ!L27=GRID!$B$3:$U$3),0)),
INDEX(GRID!$B$18:$U$29,MATCH(M$7,GRID!$A$18:$A$29,0),MATCH(1,($U$2=GRID!$B$1:$U$1)*(КАЛЕНДАРЬ!L27=GRID!$B$3:$U$3),0))*(1-GRID!$H$34))</f>
        <v>84000</v>
      </c>
      <c r="O101" s="5" cm="1">
        <f t="array" ref="O101">IF($I$2="Открытый тариф",INDEX(GRID!$B$4:$U$15,MATCH(O$7,GRID!$A$4:$A$15,0),MATCH(1,($U$2=GRID!$B$1:$U$1)*(КАЛЕНДАРЬ!L27=GRID!$B$3:$U$3),0)),
INDEX(GRID!$B$4:$U$15,MATCH(O$7,GRID!$A$4:$A$15,0),MATCH(1,($U$2=GRID!$B$1:$U$1)*(КАЛЕНДАРЬ!L27=GRID!$B$3:$U$3),0))*(1-GRID!$H$34))</f>
        <v>114800</v>
      </c>
      <c r="P101" s="5" cm="1">
        <f t="array" ref="P101">IF($I$2="Открытый тариф",INDEX(GRID!$B$4:$U$15,MATCH(P$7,GRID!$A$4:$A$15,0),MATCH(1,($U$2=GRID!$B$1:$U$1)*(КАЛЕНДАРЬ!L27=GRID!$B$3:$U$3),0)),
INDEX(GRID!$B$4:$U$15,MATCH(P$7,GRID!$A$4:$A$15,0),MATCH(1,($U$2=GRID!$B$1:$U$1)*(КАЛЕНДАРЬ!L27=GRID!$B$3:$U$3),0))*(1-GRID!$H$34))</f>
        <v>158000</v>
      </c>
      <c r="Q101" s="5" cm="1">
        <f t="array" ref="Q101">IF($I$2="Открытый тариф",INDEX(GRID!$B$4:$U$15,MATCH(Q$7,GRID!$A$4:$A$15,0),MATCH(1,($U$2=GRID!$B$1:$U$1)*(КАЛЕНДАРЬ!L27=GRID!$B$3:$U$3),0)),
INDEX(GRID!$B$4:$U$15,MATCH(Q$7,GRID!$A$4:$A$15,0),MATCH(1,($U$2=GRID!$B$1:$U$1)*(КАЛЕНДАРЬ!L27=GRID!$B$3:$U$3),0))*(1-GRID!$H$34))</f>
        <v>185500</v>
      </c>
      <c r="R101" s="5" cm="1">
        <f t="array" ref="R101">IF($I$2="Открытый тариф",INDEX(GRID!$B$18:$U$29,MATCH(R$7,GRID!$A$18:$A$29,0),MATCH(1,($U$2=GRID!$B$1:$U$1)*(КАЛЕНДАРЬ!L27=GRID!$B$3:$U$3),0)),
INDEX(GRID!$B$18:$U$29,MATCH(R$7,GRID!$A$18:$A$29,0),MATCH(1,($U$2=GRID!$B$1:$U$1)*(КАЛЕНДАРЬ!L27=GRID!$B$3:$U$3),0))*(1-GRID!$H$34))</f>
        <v>211300</v>
      </c>
      <c r="S101" s="5">
        <f t="array" ref="S101">IF($I$2="Открытый тариф",INDEX(GRID!$B$4:$U$15,MATCH(S$7,GRID!$A$4:$A$15,0),MATCH(1,($U$2=GRID!$B$1:$U$1)*(КАЛЕНДАРЬ!L27=GRID!$B$3:$U$3),0)),
INDEX(GRID!$B$4:$U$15,MATCH(S$7,GRID!$A$4:$A$15,0),MATCH(1,($U$2=GRID!$B$1:$U$1)*(КАЛЕНДАРЬ!L27=GRID!$B$3:$U$3),0))*(1-GRID!$L$41))</f>
        <v>533500</v>
      </c>
      <c r="T101" s="5">
        <f t="array" ref="T101">IF($I$2="Открытый тариф",INDEX(GRID!$B$4:$U$15,MATCH(T$7,GRID!$A$4:$A$15,0),MATCH(1,($U$2=GRID!$B$1:$U$1)*(КАЛЕНДАРЬ!L27=GRID!$B$3:$U$3),0)),
INDEX(GRID!$B$4:$U$15,MATCH(T$7,GRID!$A$4:$A$15,0),MATCH(1,($U$2=GRID!$B$1:$U$1)*(КАЛЕНДАРЬ!L27=GRID!$B$3:$U$3),0))*(1-GRID!$L$41))</f>
        <v>651900</v>
      </c>
    </row>
    <row r="102" spans="1:20" hidden="1">
      <c r="A102" s="108" t="s">
        <v>16</v>
      </c>
      <c r="B102" s="109">
        <v>25</v>
      </c>
      <c r="C102" s="5" cm="1">
        <f t="array" ref="C102">IF($I$2="Открытый тариф",INDEX(GRID!$B$4:$U$15,MATCH(C$7,GRID!$A$4:$A$15,0),MATCH(1,($U$2=GRID!$B$1:$U$1)*(КАЛЕНДАРЬ!L28=GRID!$B$3:$U$3),0)),
INDEX(GRID!$B$4:$U$15,MATCH(C$7,GRID!$A$4:$A$15,0),MATCH(1,($U$2=GRID!$B$1:$U$1)*(КАЛЕНДАРЬ!L28=GRID!$B$3:$U$3),0))*(1-GRID!$H$34))</f>
        <v>43900</v>
      </c>
      <c r="D102" s="5" cm="1">
        <f t="array" ref="D102">IF($I$2="Открытый тариф",INDEX(GRID!$B$18:$U$29,MATCH(C$7,GRID!$A$18:$A$29,0),MATCH(1,($U$2=GRID!$B$1:$U$1)*(КАЛЕНДАРЬ!L28=GRID!$B$3:$U$3),0)),
INDEX(GRID!$B$18:$U$29,MATCH(C$7,GRID!$A$18:$A$29,0),MATCH(1,($U$2=GRID!$B$1:$U$1)*(КАЛЕНДАРЬ!L28=GRID!$B$3:$U$3),0))*(1-GRID!$H$34))</f>
        <v>48900</v>
      </c>
      <c r="E102" s="5" cm="1">
        <f t="array" ref="E102">IF($I$2="Открытый тариф",INDEX(GRID!$B$4:$U$15,MATCH(E$7,GRID!$A$4:$A$15,0),MATCH(1,($U$2=GRID!$B$1:$U$1)*(КАЛЕНДАРЬ!L28=GRID!$B$3:$U$3),0)),
INDEX(GRID!$B$4:$U$15,MATCH(E$7,GRID!$A$4:$A$15,0),MATCH(1,($U$2=GRID!$B$1:$U$1)*(КАЛЕНДАРЬ!L28=GRID!$B$3:$U$3),0))*(1-GRID!$H$34))</f>
        <v>52400</v>
      </c>
      <c r="F102" s="5" cm="1">
        <f t="array" ref="F102">IF($I$2="Открытый тариф",INDEX(GRID!$B$18:$U$29,MATCH(E$7,GRID!$A$18:$A$29,0),MATCH(1,($U$2=GRID!$B$1:$U$1)*(КАЛЕНДАРЬ!L28=GRID!$B$3:$U$3),0)),
INDEX(GRID!$B$18:$U$29,MATCH(E$7,GRID!$A$18:$A$29,0),MATCH(1,($U$2=GRID!$B$1:$U$1)*(КАЛЕНДАРЬ!L28=GRID!$B$3:$U$3),0))*(1-GRID!$H$34))</f>
        <v>57400</v>
      </c>
      <c r="G102" s="5" cm="1">
        <f t="array" ref="G102">IF($I$2="Открытый тариф",INDEX(GRID!$B$4:$U$15,MATCH(G$7,GRID!$A$4:$A$15,0),MATCH(1,($U$2=GRID!$B$1:$U$1)*(КАЛЕНДАРЬ!L28=GRID!$B$3:$U$3),0)),
INDEX(GRID!$B$4:$U$15,MATCH(G$7,GRID!$A$4:$A$15,0),MATCH(1,($U$2=GRID!$B$1:$U$1)*(КАЛЕНДАРЬ!L28=GRID!$B$3:$U$3),0))*(1-GRID!$H$34))</f>
        <v>59100</v>
      </c>
      <c r="H102" s="5" cm="1">
        <f t="array" ref="H102">IF($I$2="Открытый тариф",INDEX(GRID!$B$18:$U$29,MATCH(G$7,GRID!$A$18:$A$29,0),MATCH(1,($U$2=GRID!$B$1:$U$1)*(КАЛЕНДАРЬ!L28=GRID!$B$3:$U$3),0)),
INDEX(GRID!$B$18:$U$29,MATCH(G$7,GRID!$A$18:$A$29,0),MATCH(1,($U$2=GRID!$B$1:$U$1)*(КАЛЕНДАРЬ!L28=GRID!$B$3:$U$3),0))*(1-GRID!$H$34))</f>
        <v>64100</v>
      </c>
      <c r="I102" s="5" cm="1">
        <f t="array" ref="I102">IF($I$2="Открытый тариф",INDEX(GRID!$B$4:$U$15,MATCH(I$7,GRID!$A$4:$A$15,0),MATCH(1,($U$2=GRID!$B$1:$U$1)*(КАЛЕНДАРЬ!L28=GRID!$B$3:$U$3),0)),
INDEX(GRID!$B$4:$U$15,MATCH(I$7,GRID!$A$4:$A$15,0),MATCH(1,($U$2=GRID!$B$1:$U$1)*(КАЛЕНДАРЬ!L28=GRID!$B$3:$U$3),0))*(1-GRID!$H$34))</f>
        <v>65800</v>
      </c>
      <c r="J102" s="5" cm="1">
        <f t="array" ref="J102">IF($I$2="Открытый тариф",INDEX(GRID!$B$18:$U$29,MATCH(I$7,GRID!$A$18:$A$29,0),MATCH(1,($U$2=GRID!$B$1:$U$1)*(КАЛЕНДАРЬ!L28=GRID!$B$3:$U$3),0)),
INDEX(GRID!$B$18:$U$29,MATCH(I$7,GRID!$A$18:$A$29,0),MATCH(1,($U$2=GRID!$B$1:$U$1)*(КАЛЕНДАРЬ!L28=GRID!$B$3:$U$3),0))*(1-GRID!$H$34))</f>
        <v>70800</v>
      </c>
      <c r="K102" s="5" cm="1">
        <f t="array" ref="K102">IF($I$2="Открытый тариф",INDEX(GRID!$B$4:$U$15,MATCH(K$7,GRID!$A$4:$A$15,0),MATCH(1,($U$2=GRID!$B$1:$U$1)*(КАЛЕНДАРЬ!L28=GRID!$B$3:$U$3),0)),
INDEX(GRID!$B$4:$U$15,MATCH(K$7,GRID!$A$4:$A$15,0),MATCH(1,($U$2=GRID!$B$1:$U$1)*(КАЛЕНДАРЬ!L28=GRID!$B$3:$U$3),0))*(1-GRID!$H$34))</f>
        <v>72600</v>
      </c>
      <c r="L102" s="5" cm="1">
        <f t="array" ref="L102">IF($I$2="Открытый тариф",INDEX(GRID!$B$18:$U$29,MATCH(K$7,GRID!$A$18:$A$29,0),MATCH(1,($U$2=GRID!$B$1:$U$1)*(КАЛЕНДАРЬ!L28=GRID!$B$3:$U$3),0)),
INDEX(GRID!$B$18:$U$29,MATCH(K$7,GRID!$A$18:$A$29,0),MATCH(1,($U$2=GRID!$B$1:$U$1)*(КАЛЕНДАРЬ!L28=GRID!$B$3:$U$3),0))*(1-GRID!$H$34))</f>
        <v>77600</v>
      </c>
      <c r="M102" s="5" cm="1">
        <f t="array" ref="M102">IF($I$2="Открытый тариф",INDEX(GRID!$B$4:$U$15,MATCH(M$7,GRID!$A$4:$A$15,0),MATCH(1,($U$2=GRID!$B$1:$U$1)*(КАЛЕНДАРЬ!L28=GRID!$B$3:$U$3),0)),
INDEX(GRID!$B$4:$U$15,MATCH(M$7,GRID!$A$4:$A$15,0),MATCH(1,($U$2=GRID!$B$1:$U$1)*(КАЛЕНДАРЬ!L28=GRID!$B$3:$U$3),0))*(1-GRID!$H$34))</f>
        <v>96500</v>
      </c>
      <c r="N102" s="5" cm="1">
        <f t="array" ref="N102">IF($I$2="Открытый тариф",INDEX(GRID!$B$18:$U$29,MATCH(M$7,GRID!$A$18:$A$29,0),MATCH(1,($U$2=GRID!$B$1:$U$1)*(КАЛЕНДАРЬ!L28=GRID!$B$3:$U$3),0)),
INDEX(GRID!$B$18:$U$29,MATCH(M$7,GRID!$A$18:$A$29,0),MATCH(1,($U$2=GRID!$B$1:$U$1)*(КАЛЕНДАРЬ!L28=GRID!$B$3:$U$3),0))*(1-GRID!$H$34))</f>
        <v>101500</v>
      </c>
      <c r="O102" s="5" cm="1">
        <f t="array" ref="O102">IF($I$2="Открытый тариф",INDEX(GRID!$B$4:$U$15,MATCH(O$7,GRID!$A$4:$A$15,0),MATCH(1,($U$2=GRID!$B$1:$U$1)*(КАЛЕНДАРЬ!L28=GRID!$B$3:$U$3),0)),
INDEX(GRID!$B$4:$U$15,MATCH(O$7,GRID!$A$4:$A$15,0),MATCH(1,($U$2=GRID!$B$1:$U$1)*(КАЛЕНДАРЬ!L28=GRID!$B$3:$U$3),0))*(1-GRID!$H$34))</f>
        <v>135000</v>
      </c>
      <c r="P102" s="5" cm="1">
        <f t="array" ref="P102">IF($I$2="Открытый тариф",INDEX(GRID!$B$4:$U$15,MATCH(P$7,GRID!$A$4:$A$15,0),MATCH(1,($U$2=GRID!$B$1:$U$1)*(КАЛЕНДАРЬ!L28=GRID!$B$3:$U$3),0)),
INDEX(GRID!$B$4:$U$15,MATCH(P$7,GRID!$A$4:$A$15,0),MATCH(1,($U$2=GRID!$B$1:$U$1)*(КАЛЕНДАРЬ!L28=GRID!$B$3:$U$3),0))*(1-GRID!$H$34))</f>
        <v>181300</v>
      </c>
      <c r="Q102" s="5" cm="1">
        <f t="array" ref="Q102">IF($I$2="Открытый тариф",INDEX(GRID!$B$4:$U$15,MATCH(Q$7,GRID!$A$4:$A$15,0),MATCH(1,($U$2=GRID!$B$1:$U$1)*(КАЛЕНДАРЬ!L28=GRID!$B$3:$U$3),0)),
INDEX(GRID!$B$4:$U$15,MATCH(Q$7,GRID!$A$4:$A$15,0),MATCH(1,($U$2=GRID!$B$1:$U$1)*(КАЛЕНДАРЬ!L28=GRID!$B$3:$U$3),0))*(1-GRID!$H$34))</f>
        <v>211500</v>
      </c>
      <c r="R102" s="5" cm="1">
        <f t="array" ref="R102">IF($I$2="Открытый тариф",INDEX(GRID!$B$18:$U$29,MATCH(R$7,GRID!$A$18:$A$29,0),MATCH(1,($U$2=GRID!$B$1:$U$1)*(КАЛЕНДАРЬ!L28=GRID!$B$3:$U$3),0)),
INDEX(GRID!$B$18:$U$29,MATCH(R$7,GRID!$A$18:$A$29,0),MATCH(1,($U$2=GRID!$B$1:$U$1)*(КАЛЕНДАРЬ!L28=GRID!$B$3:$U$3),0))*(1-GRID!$H$34))</f>
        <v>241100</v>
      </c>
      <c r="S102" s="5">
        <f t="array" ref="S102">IF($I$2="Открытый тариф",INDEX(GRID!$B$4:$U$15,MATCH(S$7,GRID!$A$4:$A$15,0),MATCH(1,($U$2=GRID!$B$1:$U$1)*(КАЛЕНДАРЬ!L28=GRID!$B$3:$U$3),0)),
INDEX(GRID!$B$4:$U$15,MATCH(S$7,GRID!$A$4:$A$15,0),MATCH(1,($U$2=GRID!$B$1:$U$1)*(КАЛЕНДАРЬ!L28=GRID!$B$3:$U$3),0))*(1-GRID!$L$41))</f>
        <v>625800</v>
      </c>
      <c r="T102" s="5">
        <f t="array" ref="T102">IF($I$2="Открытый тариф",INDEX(GRID!$B$4:$U$15,MATCH(T$7,GRID!$A$4:$A$15,0),MATCH(1,($U$2=GRID!$B$1:$U$1)*(КАЛЕНДАРЬ!L28=GRID!$B$3:$U$3),0)),
INDEX(GRID!$B$4:$U$15,MATCH(T$7,GRID!$A$4:$A$15,0),MATCH(1,($U$2=GRID!$B$1:$U$1)*(КАЛЕНДАРЬ!L28=GRID!$B$3:$U$3),0))*(1-GRID!$L$41))</f>
        <v>769800</v>
      </c>
    </row>
    <row r="103" spans="1:20" hidden="1">
      <c r="A103" s="108" t="s">
        <v>17</v>
      </c>
      <c r="B103" s="109">
        <v>26</v>
      </c>
      <c r="C103" s="5" cm="1">
        <f t="array" ref="C103">IF($I$2="Открытый тариф",INDEX(GRID!$B$4:$U$15,MATCH(C$7,GRID!$A$4:$A$15,0),MATCH(1,($U$2=GRID!$B$1:$U$1)*(КАЛЕНДАРЬ!L29=GRID!$B$3:$U$3),0)),
INDEX(GRID!$B$4:$U$15,MATCH(C$7,GRID!$A$4:$A$15,0),MATCH(1,($U$2=GRID!$B$1:$U$1)*(КАЛЕНДАРЬ!L29=GRID!$B$3:$U$3),0))*(1-GRID!$H$34))</f>
        <v>43900</v>
      </c>
      <c r="D103" s="5" cm="1">
        <f t="array" ref="D103">IF($I$2="Открытый тариф",INDEX(GRID!$B$18:$U$29,MATCH(C$7,GRID!$A$18:$A$29,0),MATCH(1,($U$2=GRID!$B$1:$U$1)*(КАЛЕНДАРЬ!L29=GRID!$B$3:$U$3),0)),
INDEX(GRID!$B$18:$U$29,MATCH(C$7,GRID!$A$18:$A$29,0),MATCH(1,($U$2=GRID!$B$1:$U$1)*(КАЛЕНДАРЬ!L29=GRID!$B$3:$U$3),0))*(1-GRID!$H$34))</f>
        <v>48900</v>
      </c>
      <c r="E103" s="5" cm="1">
        <f t="array" ref="E103">IF($I$2="Открытый тариф",INDEX(GRID!$B$4:$U$15,MATCH(E$7,GRID!$A$4:$A$15,0),MATCH(1,($U$2=GRID!$B$1:$U$1)*(КАЛЕНДАРЬ!L29=GRID!$B$3:$U$3),0)),
INDEX(GRID!$B$4:$U$15,MATCH(E$7,GRID!$A$4:$A$15,0),MATCH(1,($U$2=GRID!$B$1:$U$1)*(КАЛЕНДАРЬ!L29=GRID!$B$3:$U$3),0))*(1-GRID!$H$34))</f>
        <v>52400</v>
      </c>
      <c r="F103" s="5" cm="1">
        <f t="array" ref="F103">IF($I$2="Открытый тариф",INDEX(GRID!$B$18:$U$29,MATCH(E$7,GRID!$A$18:$A$29,0),MATCH(1,($U$2=GRID!$B$1:$U$1)*(КАЛЕНДАРЬ!L29=GRID!$B$3:$U$3),0)),
INDEX(GRID!$B$18:$U$29,MATCH(E$7,GRID!$A$18:$A$29,0),MATCH(1,($U$2=GRID!$B$1:$U$1)*(КАЛЕНДАРЬ!L29=GRID!$B$3:$U$3),0))*(1-GRID!$H$34))</f>
        <v>57400</v>
      </c>
      <c r="G103" s="5" cm="1">
        <f t="array" ref="G103">IF($I$2="Открытый тариф",INDEX(GRID!$B$4:$U$15,MATCH(G$7,GRID!$A$4:$A$15,0),MATCH(1,($U$2=GRID!$B$1:$U$1)*(КАЛЕНДАРЬ!L29=GRID!$B$3:$U$3),0)),
INDEX(GRID!$B$4:$U$15,MATCH(G$7,GRID!$A$4:$A$15,0),MATCH(1,($U$2=GRID!$B$1:$U$1)*(КАЛЕНДАРЬ!L29=GRID!$B$3:$U$3),0))*(1-GRID!$H$34))</f>
        <v>59100</v>
      </c>
      <c r="H103" s="5" cm="1">
        <f t="array" ref="H103">IF($I$2="Открытый тариф",INDEX(GRID!$B$18:$U$29,MATCH(G$7,GRID!$A$18:$A$29,0),MATCH(1,($U$2=GRID!$B$1:$U$1)*(КАЛЕНДАРЬ!L29=GRID!$B$3:$U$3),0)),
INDEX(GRID!$B$18:$U$29,MATCH(G$7,GRID!$A$18:$A$29,0),MATCH(1,($U$2=GRID!$B$1:$U$1)*(КАЛЕНДАРЬ!L29=GRID!$B$3:$U$3),0))*(1-GRID!$H$34))</f>
        <v>64100</v>
      </c>
      <c r="I103" s="5" cm="1">
        <f t="array" ref="I103">IF($I$2="Открытый тариф",INDEX(GRID!$B$4:$U$15,MATCH(I$7,GRID!$A$4:$A$15,0),MATCH(1,($U$2=GRID!$B$1:$U$1)*(КАЛЕНДАРЬ!L29=GRID!$B$3:$U$3),0)),
INDEX(GRID!$B$4:$U$15,MATCH(I$7,GRID!$A$4:$A$15,0),MATCH(1,($U$2=GRID!$B$1:$U$1)*(КАЛЕНДАРЬ!L29=GRID!$B$3:$U$3),0))*(1-GRID!$H$34))</f>
        <v>65800</v>
      </c>
      <c r="J103" s="5" cm="1">
        <f t="array" ref="J103">IF($I$2="Открытый тариф",INDEX(GRID!$B$18:$U$29,MATCH(I$7,GRID!$A$18:$A$29,0),MATCH(1,($U$2=GRID!$B$1:$U$1)*(КАЛЕНДАРЬ!L29=GRID!$B$3:$U$3),0)),
INDEX(GRID!$B$18:$U$29,MATCH(I$7,GRID!$A$18:$A$29,0),MATCH(1,($U$2=GRID!$B$1:$U$1)*(КАЛЕНДАРЬ!L29=GRID!$B$3:$U$3),0))*(1-GRID!$H$34))</f>
        <v>70800</v>
      </c>
      <c r="K103" s="5" cm="1">
        <f t="array" ref="K103">IF($I$2="Открытый тариф",INDEX(GRID!$B$4:$U$15,MATCH(K$7,GRID!$A$4:$A$15,0),MATCH(1,($U$2=GRID!$B$1:$U$1)*(КАЛЕНДАРЬ!L29=GRID!$B$3:$U$3),0)),
INDEX(GRID!$B$4:$U$15,MATCH(K$7,GRID!$A$4:$A$15,0),MATCH(1,($U$2=GRID!$B$1:$U$1)*(КАЛЕНДАРЬ!L29=GRID!$B$3:$U$3),0))*(1-GRID!$H$34))</f>
        <v>72600</v>
      </c>
      <c r="L103" s="5" cm="1">
        <f t="array" ref="L103">IF($I$2="Открытый тариф",INDEX(GRID!$B$18:$U$29,MATCH(K$7,GRID!$A$18:$A$29,0),MATCH(1,($U$2=GRID!$B$1:$U$1)*(КАЛЕНДАРЬ!L29=GRID!$B$3:$U$3),0)),
INDEX(GRID!$B$18:$U$29,MATCH(K$7,GRID!$A$18:$A$29,0),MATCH(1,($U$2=GRID!$B$1:$U$1)*(КАЛЕНДАРЬ!L29=GRID!$B$3:$U$3),0))*(1-GRID!$H$34))</f>
        <v>77600</v>
      </c>
      <c r="M103" s="5" cm="1">
        <f t="array" ref="M103">IF($I$2="Открытый тариф",INDEX(GRID!$B$4:$U$15,MATCH(M$7,GRID!$A$4:$A$15,0),MATCH(1,($U$2=GRID!$B$1:$U$1)*(КАЛЕНДАРЬ!L29=GRID!$B$3:$U$3),0)),
INDEX(GRID!$B$4:$U$15,MATCH(M$7,GRID!$A$4:$A$15,0),MATCH(1,($U$2=GRID!$B$1:$U$1)*(КАЛЕНДАРЬ!L29=GRID!$B$3:$U$3),0))*(1-GRID!$H$34))</f>
        <v>96500</v>
      </c>
      <c r="N103" s="5" cm="1">
        <f t="array" ref="N103">IF($I$2="Открытый тариф",INDEX(GRID!$B$18:$U$29,MATCH(M$7,GRID!$A$18:$A$29,0),MATCH(1,($U$2=GRID!$B$1:$U$1)*(КАЛЕНДАРЬ!L29=GRID!$B$3:$U$3),0)),
INDEX(GRID!$B$18:$U$29,MATCH(M$7,GRID!$A$18:$A$29,0),MATCH(1,($U$2=GRID!$B$1:$U$1)*(КАЛЕНДАРЬ!L29=GRID!$B$3:$U$3),0))*(1-GRID!$H$34))</f>
        <v>101500</v>
      </c>
      <c r="O103" s="5" cm="1">
        <f t="array" ref="O103">IF($I$2="Открытый тариф",INDEX(GRID!$B$4:$U$15,MATCH(O$7,GRID!$A$4:$A$15,0),MATCH(1,($U$2=GRID!$B$1:$U$1)*(КАЛЕНДАРЬ!L29=GRID!$B$3:$U$3),0)),
INDEX(GRID!$B$4:$U$15,MATCH(O$7,GRID!$A$4:$A$15,0),MATCH(1,($U$2=GRID!$B$1:$U$1)*(КАЛЕНДАРЬ!L29=GRID!$B$3:$U$3),0))*(1-GRID!$H$34))</f>
        <v>135000</v>
      </c>
      <c r="P103" s="5" cm="1">
        <f t="array" ref="P103">IF($I$2="Открытый тариф",INDEX(GRID!$B$4:$U$15,MATCH(P$7,GRID!$A$4:$A$15,0),MATCH(1,($U$2=GRID!$B$1:$U$1)*(КАЛЕНДАРЬ!L29=GRID!$B$3:$U$3),0)),
INDEX(GRID!$B$4:$U$15,MATCH(P$7,GRID!$A$4:$A$15,0),MATCH(1,($U$2=GRID!$B$1:$U$1)*(КАЛЕНДАРЬ!L29=GRID!$B$3:$U$3),0))*(1-GRID!$H$34))</f>
        <v>181300</v>
      </c>
      <c r="Q103" s="5" cm="1">
        <f t="array" ref="Q103">IF($I$2="Открытый тариф",INDEX(GRID!$B$4:$U$15,MATCH(Q$7,GRID!$A$4:$A$15,0),MATCH(1,($U$2=GRID!$B$1:$U$1)*(КАЛЕНДАРЬ!L29=GRID!$B$3:$U$3),0)),
INDEX(GRID!$B$4:$U$15,MATCH(Q$7,GRID!$A$4:$A$15,0),MATCH(1,($U$2=GRID!$B$1:$U$1)*(КАЛЕНДАРЬ!L29=GRID!$B$3:$U$3),0))*(1-GRID!$H$34))</f>
        <v>211500</v>
      </c>
      <c r="R103" s="5" cm="1">
        <f t="array" ref="R103">IF($I$2="Открытый тариф",INDEX(GRID!$B$18:$U$29,MATCH(R$7,GRID!$A$18:$A$29,0),MATCH(1,($U$2=GRID!$B$1:$U$1)*(КАЛЕНДАРЬ!L29=GRID!$B$3:$U$3),0)),
INDEX(GRID!$B$18:$U$29,MATCH(R$7,GRID!$A$18:$A$29,0),MATCH(1,($U$2=GRID!$B$1:$U$1)*(КАЛЕНДАРЬ!L29=GRID!$B$3:$U$3),0))*(1-GRID!$H$34))</f>
        <v>241100</v>
      </c>
      <c r="S103" s="5">
        <f t="array" ref="S103">IF($I$2="Открытый тариф",INDEX(GRID!$B$4:$U$15,MATCH(S$7,GRID!$A$4:$A$15,0),MATCH(1,($U$2=GRID!$B$1:$U$1)*(КАЛЕНДАРЬ!L29=GRID!$B$3:$U$3),0)),
INDEX(GRID!$B$4:$U$15,MATCH(S$7,GRID!$A$4:$A$15,0),MATCH(1,($U$2=GRID!$B$1:$U$1)*(КАЛЕНДАРЬ!L29=GRID!$B$3:$U$3),0))*(1-GRID!$L$41))</f>
        <v>625800</v>
      </c>
      <c r="T103" s="5">
        <f t="array" ref="T103">IF($I$2="Открытый тариф",INDEX(GRID!$B$4:$U$15,MATCH(T$7,GRID!$A$4:$A$15,0),MATCH(1,($U$2=GRID!$B$1:$U$1)*(КАЛЕНДАРЬ!L29=GRID!$B$3:$U$3),0)),
INDEX(GRID!$B$4:$U$15,MATCH(T$7,GRID!$A$4:$A$15,0),MATCH(1,($U$2=GRID!$B$1:$U$1)*(КАЛЕНДАРЬ!L29=GRID!$B$3:$U$3),0))*(1-GRID!$L$41))</f>
        <v>769800</v>
      </c>
    </row>
    <row r="104" spans="1:20" hidden="1">
      <c r="A104" s="108" t="s">
        <v>11</v>
      </c>
      <c r="B104" s="109">
        <v>27</v>
      </c>
      <c r="C104" s="5" cm="1">
        <f t="array" ref="C104">IF($I$2="Открытый тариф",INDEX(GRID!$B$4:$U$15,MATCH(C$7,GRID!$A$4:$A$15,0),MATCH(1,($U$2=GRID!$B$1:$U$1)*(КАЛЕНДАРЬ!L30=GRID!$B$3:$U$3),0)),
INDEX(GRID!$B$4:$U$15,MATCH(C$7,GRID!$A$4:$A$15,0),MATCH(1,($U$2=GRID!$B$1:$U$1)*(КАЛЕНДАРЬ!L30=GRID!$B$3:$U$3),0))*(1-GRID!$H$34))</f>
        <v>43900</v>
      </c>
      <c r="D104" s="5" cm="1">
        <f t="array" ref="D104">IF($I$2="Открытый тариф",INDEX(GRID!$B$18:$U$29,MATCH(C$7,GRID!$A$18:$A$29,0),MATCH(1,($U$2=GRID!$B$1:$U$1)*(КАЛЕНДАРЬ!L30=GRID!$B$3:$U$3),0)),
INDEX(GRID!$B$18:$U$29,MATCH(C$7,GRID!$A$18:$A$29,0),MATCH(1,($U$2=GRID!$B$1:$U$1)*(КАЛЕНДАРЬ!L30=GRID!$B$3:$U$3),0))*(1-GRID!$H$34))</f>
        <v>48900</v>
      </c>
      <c r="E104" s="5" cm="1">
        <f t="array" ref="E104">IF($I$2="Открытый тариф",INDEX(GRID!$B$4:$U$15,MATCH(E$7,GRID!$A$4:$A$15,0),MATCH(1,($U$2=GRID!$B$1:$U$1)*(КАЛЕНДАРЬ!L30=GRID!$B$3:$U$3),0)),
INDEX(GRID!$B$4:$U$15,MATCH(E$7,GRID!$A$4:$A$15,0),MATCH(1,($U$2=GRID!$B$1:$U$1)*(КАЛЕНДАРЬ!L30=GRID!$B$3:$U$3),0))*(1-GRID!$H$34))</f>
        <v>52400</v>
      </c>
      <c r="F104" s="5" cm="1">
        <f t="array" ref="F104">IF($I$2="Открытый тариф",INDEX(GRID!$B$18:$U$29,MATCH(E$7,GRID!$A$18:$A$29,0),MATCH(1,($U$2=GRID!$B$1:$U$1)*(КАЛЕНДАРЬ!L30=GRID!$B$3:$U$3),0)),
INDEX(GRID!$B$18:$U$29,MATCH(E$7,GRID!$A$18:$A$29,0),MATCH(1,($U$2=GRID!$B$1:$U$1)*(КАЛЕНДАРЬ!L30=GRID!$B$3:$U$3),0))*(1-GRID!$H$34))</f>
        <v>57400</v>
      </c>
      <c r="G104" s="5" cm="1">
        <f t="array" ref="G104">IF($I$2="Открытый тариф",INDEX(GRID!$B$4:$U$15,MATCH(G$7,GRID!$A$4:$A$15,0),MATCH(1,($U$2=GRID!$B$1:$U$1)*(КАЛЕНДАРЬ!L30=GRID!$B$3:$U$3),0)),
INDEX(GRID!$B$4:$U$15,MATCH(G$7,GRID!$A$4:$A$15,0),MATCH(1,($U$2=GRID!$B$1:$U$1)*(КАЛЕНДАРЬ!L30=GRID!$B$3:$U$3),0))*(1-GRID!$H$34))</f>
        <v>59100</v>
      </c>
      <c r="H104" s="5" cm="1">
        <f t="array" ref="H104">IF($I$2="Открытый тариф",INDEX(GRID!$B$18:$U$29,MATCH(G$7,GRID!$A$18:$A$29,0),MATCH(1,($U$2=GRID!$B$1:$U$1)*(КАЛЕНДАРЬ!L30=GRID!$B$3:$U$3),0)),
INDEX(GRID!$B$18:$U$29,MATCH(G$7,GRID!$A$18:$A$29,0),MATCH(1,($U$2=GRID!$B$1:$U$1)*(КАЛЕНДАРЬ!L30=GRID!$B$3:$U$3),0))*(1-GRID!$H$34))</f>
        <v>64100</v>
      </c>
      <c r="I104" s="5" cm="1">
        <f t="array" ref="I104">IF($I$2="Открытый тариф",INDEX(GRID!$B$4:$U$15,MATCH(I$7,GRID!$A$4:$A$15,0),MATCH(1,($U$2=GRID!$B$1:$U$1)*(КАЛЕНДАРЬ!L30=GRID!$B$3:$U$3),0)),
INDEX(GRID!$B$4:$U$15,MATCH(I$7,GRID!$A$4:$A$15,0),MATCH(1,($U$2=GRID!$B$1:$U$1)*(КАЛЕНДАРЬ!L30=GRID!$B$3:$U$3),0))*(1-GRID!$H$34))</f>
        <v>65800</v>
      </c>
      <c r="J104" s="5" cm="1">
        <f t="array" ref="J104">IF($I$2="Открытый тариф",INDEX(GRID!$B$18:$U$29,MATCH(I$7,GRID!$A$18:$A$29,0),MATCH(1,($U$2=GRID!$B$1:$U$1)*(КАЛЕНДАРЬ!L30=GRID!$B$3:$U$3),0)),
INDEX(GRID!$B$18:$U$29,MATCH(I$7,GRID!$A$18:$A$29,0),MATCH(1,($U$2=GRID!$B$1:$U$1)*(КАЛЕНДАРЬ!L30=GRID!$B$3:$U$3),0))*(1-GRID!$H$34))</f>
        <v>70800</v>
      </c>
      <c r="K104" s="5" cm="1">
        <f t="array" ref="K104">IF($I$2="Открытый тариф",INDEX(GRID!$B$4:$U$15,MATCH(K$7,GRID!$A$4:$A$15,0),MATCH(1,($U$2=GRID!$B$1:$U$1)*(КАЛЕНДАРЬ!L30=GRID!$B$3:$U$3),0)),
INDEX(GRID!$B$4:$U$15,MATCH(K$7,GRID!$A$4:$A$15,0),MATCH(1,($U$2=GRID!$B$1:$U$1)*(КАЛЕНДАРЬ!L30=GRID!$B$3:$U$3),0))*(1-GRID!$H$34))</f>
        <v>72600</v>
      </c>
      <c r="L104" s="5" cm="1">
        <f t="array" ref="L104">IF($I$2="Открытый тариф",INDEX(GRID!$B$18:$U$29,MATCH(K$7,GRID!$A$18:$A$29,0),MATCH(1,($U$2=GRID!$B$1:$U$1)*(КАЛЕНДАРЬ!L30=GRID!$B$3:$U$3),0)),
INDEX(GRID!$B$18:$U$29,MATCH(K$7,GRID!$A$18:$A$29,0),MATCH(1,($U$2=GRID!$B$1:$U$1)*(КАЛЕНДАРЬ!L30=GRID!$B$3:$U$3),0))*(1-GRID!$H$34))</f>
        <v>77600</v>
      </c>
      <c r="M104" s="5" cm="1">
        <f t="array" ref="M104">IF($I$2="Открытый тариф",INDEX(GRID!$B$4:$U$15,MATCH(M$7,GRID!$A$4:$A$15,0),MATCH(1,($U$2=GRID!$B$1:$U$1)*(КАЛЕНДАРЬ!L30=GRID!$B$3:$U$3),0)),
INDEX(GRID!$B$4:$U$15,MATCH(M$7,GRID!$A$4:$A$15,0),MATCH(1,($U$2=GRID!$B$1:$U$1)*(КАЛЕНДАРЬ!L30=GRID!$B$3:$U$3),0))*(1-GRID!$H$34))</f>
        <v>96500</v>
      </c>
      <c r="N104" s="5" cm="1">
        <f t="array" ref="N104">IF($I$2="Открытый тариф",INDEX(GRID!$B$18:$U$29,MATCH(M$7,GRID!$A$18:$A$29,0),MATCH(1,($U$2=GRID!$B$1:$U$1)*(КАЛЕНДАРЬ!L30=GRID!$B$3:$U$3),0)),
INDEX(GRID!$B$18:$U$29,MATCH(M$7,GRID!$A$18:$A$29,0),MATCH(1,($U$2=GRID!$B$1:$U$1)*(КАЛЕНДАРЬ!L30=GRID!$B$3:$U$3),0))*(1-GRID!$H$34))</f>
        <v>101500</v>
      </c>
      <c r="O104" s="5" cm="1">
        <f t="array" ref="O104">IF($I$2="Открытый тариф",INDEX(GRID!$B$4:$U$15,MATCH(O$7,GRID!$A$4:$A$15,0),MATCH(1,($U$2=GRID!$B$1:$U$1)*(КАЛЕНДАРЬ!L30=GRID!$B$3:$U$3),0)),
INDEX(GRID!$B$4:$U$15,MATCH(O$7,GRID!$A$4:$A$15,0),MATCH(1,($U$2=GRID!$B$1:$U$1)*(КАЛЕНДАРЬ!L30=GRID!$B$3:$U$3),0))*(1-GRID!$H$34))</f>
        <v>135000</v>
      </c>
      <c r="P104" s="5" cm="1">
        <f t="array" ref="P104">IF($I$2="Открытый тариф",INDEX(GRID!$B$4:$U$15,MATCH(P$7,GRID!$A$4:$A$15,0),MATCH(1,($U$2=GRID!$B$1:$U$1)*(КАЛЕНДАРЬ!L30=GRID!$B$3:$U$3),0)),
INDEX(GRID!$B$4:$U$15,MATCH(P$7,GRID!$A$4:$A$15,0),MATCH(1,($U$2=GRID!$B$1:$U$1)*(КАЛЕНДАРЬ!L30=GRID!$B$3:$U$3),0))*(1-GRID!$H$34))</f>
        <v>181300</v>
      </c>
      <c r="Q104" s="5" cm="1">
        <f t="array" ref="Q104">IF($I$2="Открытый тариф",INDEX(GRID!$B$4:$U$15,MATCH(Q$7,GRID!$A$4:$A$15,0),MATCH(1,($U$2=GRID!$B$1:$U$1)*(КАЛЕНДАРЬ!L30=GRID!$B$3:$U$3),0)),
INDEX(GRID!$B$4:$U$15,MATCH(Q$7,GRID!$A$4:$A$15,0),MATCH(1,($U$2=GRID!$B$1:$U$1)*(КАЛЕНДАРЬ!L30=GRID!$B$3:$U$3),0))*(1-GRID!$H$34))</f>
        <v>211500</v>
      </c>
      <c r="R104" s="5" cm="1">
        <f t="array" ref="R104">IF($I$2="Открытый тариф",INDEX(GRID!$B$18:$U$29,MATCH(R$7,GRID!$A$18:$A$29,0),MATCH(1,($U$2=GRID!$B$1:$U$1)*(КАЛЕНДАРЬ!L30=GRID!$B$3:$U$3),0)),
INDEX(GRID!$B$18:$U$29,MATCH(R$7,GRID!$A$18:$A$29,0),MATCH(1,($U$2=GRID!$B$1:$U$1)*(КАЛЕНДАРЬ!L30=GRID!$B$3:$U$3),0))*(1-GRID!$H$34))</f>
        <v>241100</v>
      </c>
      <c r="S104" s="5">
        <f t="array" ref="S104">IF($I$2="Открытый тариф",INDEX(GRID!$B$4:$U$15,MATCH(S$7,GRID!$A$4:$A$15,0),MATCH(1,($U$2=GRID!$B$1:$U$1)*(КАЛЕНДАРЬ!L30=GRID!$B$3:$U$3),0)),
INDEX(GRID!$B$4:$U$15,MATCH(S$7,GRID!$A$4:$A$15,0),MATCH(1,($U$2=GRID!$B$1:$U$1)*(КАЛЕНДАРЬ!L30=GRID!$B$3:$U$3),0))*(1-GRID!$L$41))</f>
        <v>625800</v>
      </c>
      <c r="T104" s="5">
        <f t="array" ref="T104">IF($I$2="Открытый тариф",INDEX(GRID!$B$4:$U$15,MATCH(T$7,GRID!$A$4:$A$15,0),MATCH(1,($U$2=GRID!$B$1:$U$1)*(КАЛЕНДАРЬ!L30=GRID!$B$3:$U$3),0)),
INDEX(GRID!$B$4:$U$15,MATCH(T$7,GRID!$A$4:$A$15,0),MATCH(1,($U$2=GRID!$B$1:$U$1)*(КАЛЕНДАРЬ!L30=GRID!$B$3:$U$3),0))*(1-GRID!$L$41))</f>
        <v>769800</v>
      </c>
    </row>
    <row r="105" spans="1:20" hidden="1">
      <c r="A105" s="108" t="s">
        <v>12</v>
      </c>
      <c r="B105" s="109">
        <v>28</v>
      </c>
      <c r="C105" s="5" cm="1">
        <f t="array" ref="C105">IF($I$2="Открытый тариф",INDEX(GRID!$B$4:$U$15,MATCH(C$7,GRID!$A$4:$A$15,0),MATCH(1,($U$2=GRID!$B$1:$U$1)*(КАЛЕНДАРЬ!L31=GRID!$B$3:$U$3),0)),
INDEX(GRID!$B$4:$U$15,MATCH(C$7,GRID!$A$4:$A$15,0),MATCH(1,($U$2=GRID!$B$1:$U$1)*(КАЛЕНДАРЬ!L31=GRID!$B$3:$U$3),0))*(1-GRID!$H$34))</f>
        <v>40100</v>
      </c>
      <c r="D105" s="5" cm="1">
        <f t="array" ref="D105">IF($I$2="Открытый тариф",INDEX(GRID!$B$18:$U$29,MATCH(C$7,GRID!$A$18:$A$29,0),MATCH(1,($U$2=GRID!$B$1:$U$1)*(КАЛЕНДАРЬ!L31=GRID!$B$3:$U$3),0)),
INDEX(GRID!$B$18:$U$29,MATCH(C$7,GRID!$A$18:$A$29,0),MATCH(1,($U$2=GRID!$B$1:$U$1)*(КАЛЕНДАРЬ!L31=GRID!$B$3:$U$3),0))*(1-GRID!$H$34))</f>
        <v>45100</v>
      </c>
      <c r="E105" s="5" cm="1">
        <f t="array" ref="E105">IF($I$2="Открытый тариф",INDEX(GRID!$B$4:$U$15,MATCH(E$7,GRID!$A$4:$A$15,0),MATCH(1,($U$2=GRID!$B$1:$U$1)*(КАЛЕНДАРЬ!L31=GRID!$B$3:$U$3),0)),
INDEX(GRID!$B$4:$U$15,MATCH(E$7,GRID!$A$4:$A$15,0),MATCH(1,($U$2=GRID!$B$1:$U$1)*(КАЛЕНДАРЬ!L31=GRID!$B$3:$U$3),0))*(1-GRID!$H$34))</f>
        <v>47900</v>
      </c>
      <c r="F105" s="5" cm="1">
        <f t="array" ref="F105">IF($I$2="Открытый тариф",INDEX(GRID!$B$18:$U$29,MATCH(E$7,GRID!$A$18:$A$29,0),MATCH(1,($U$2=GRID!$B$1:$U$1)*(КАЛЕНДАРЬ!L31=GRID!$B$3:$U$3),0)),
INDEX(GRID!$B$18:$U$29,MATCH(E$7,GRID!$A$18:$A$29,0),MATCH(1,($U$2=GRID!$B$1:$U$1)*(КАЛЕНДАРЬ!L31=GRID!$B$3:$U$3),0))*(1-GRID!$H$34))</f>
        <v>52900</v>
      </c>
      <c r="G105" s="5" cm="1">
        <f t="array" ref="G105">IF($I$2="Открытый тариф",INDEX(GRID!$B$4:$U$15,MATCH(G$7,GRID!$A$4:$A$15,0),MATCH(1,($U$2=GRID!$B$1:$U$1)*(КАЛЕНДАРЬ!L31=GRID!$B$3:$U$3),0)),
INDEX(GRID!$B$4:$U$15,MATCH(G$7,GRID!$A$4:$A$15,0),MATCH(1,($U$2=GRID!$B$1:$U$1)*(КАЛЕНДАРЬ!L31=GRID!$B$3:$U$3),0))*(1-GRID!$H$34))</f>
        <v>54500</v>
      </c>
      <c r="H105" s="5" cm="1">
        <f t="array" ref="H105">IF($I$2="Открытый тариф",INDEX(GRID!$B$18:$U$29,MATCH(G$7,GRID!$A$18:$A$29,0),MATCH(1,($U$2=GRID!$B$1:$U$1)*(КАЛЕНДАРЬ!L31=GRID!$B$3:$U$3),0)),
INDEX(GRID!$B$18:$U$29,MATCH(G$7,GRID!$A$18:$A$29,0),MATCH(1,($U$2=GRID!$B$1:$U$1)*(КАЛЕНДАРЬ!L31=GRID!$B$3:$U$3),0))*(1-GRID!$H$34))</f>
        <v>59500</v>
      </c>
      <c r="I105" s="5" cm="1">
        <f t="array" ref="I105">IF($I$2="Открытый тариф",INDEX(GRID!$B$4:$U$15,MATCH(I$7,GRID!$A$4:$A$15,0),MATCH(1,($U$2=GRID!$B$1:$U$1)*(КАЛЕНДАРЬ!L31=GRID!$B$3:$U$3),0)),
INDEX(GRID!$B$4:$U$15,MATCH(I$7,GRID!$A$4:$A$15,0),MATCH(1,($U$2=GRID!$B$1:$U$1)*(КАЛЕНДАРЬ!L31=GRID!$B$3:$U$3),0))*(1-GRID!$H$34))</f>
        <v>60900</v>
      </c>
      <c r="J105" s="5" cm="1">
        <f t="array" ref="J105">IF($I$2="Открытый тариф",INDEX(GRID!$B$18:$U$29,MATCH(I$7,GRID!$A$18:$A$29,0),MATCH(1,($U$2=GRID!$B$1:$U$1)*(КАЛЕНДАРЬ!L31=GRID!$B$3:$U$3),0)),
INDEX(GRID!$B$18:$U$29,MATCH(I$7,GRID!$A$18:$A$29,0),MATCH(1,($U$2=GRID!$B$1:$U$1)*(КАЛЕНДАРЬ!L31=GRID!$B$3:$U$3),0))*(1-GRID!$H$34))</f>
        <v>65900</v>
      </c>
      <c r="K105" s="5" cm="1">
        <f t="array" ref="K105">IF($I$2="Открытый тариф",INDEX(GRID!$B$4:$U$15,MATCH(K$7,GRID!$A$4:$A$15,0),MATCH(1,($U$2=GRID!$B$1:$U$1)*(КАЛЕНДАРЬ!L31=GRID!$B$3:$U$3),0)),
INDEX(GRID!$B$4:$U$15,MATCH(K$7,GRID!$A$4:$A$15,0),MATCH(1,($U$2=GRID!$B$1:$U$1)*(КАЛЕНДАРЬ!L31=GRID!$B$3:$U$3),0))*(1-GRID!$H$34))</f>
        <v>67400</v>
      </c>
      <c r="L105" s="5" cm="1">
        <f t="array" ref="L105">IF($I$2="Открытый тариф",INDEX(GRID!$B$18:$U$29,MATCH(K$7,GRID!$A$18:$A$29,0),MATCH(1,($U$2=GRID!$B$1:$U$1)*(КАЛЕНДАРЬ!L31=GRID!$B$3:$U$3),0)),
INDEX(GRID!$B$18:$U$29,MATCH(K$7,GRID!$A$18:$A$29,0),MATCH(1,($U$2=GRID!$B$1:$U$1)*(КАЛЕНДАРЬ!L31=GRID!$B$3:$U$3),0))*(1-GRID!$H$34))</f>
        <v>72400</v>
      </c>
      <c r="M105" s="5" cm="1">
        <f t="array" ref="M105">IF($I$2="Открытый тариф",INDEX(GRID!$B$4:$U$15,MATCH(M$7,GRID!$A$4:$A$15,0),MATCH(1,($U$2=GRID!$B$1:$U$1)*(КАЛЕНДАРЬ!L31=GRID!$B$3:$U$3),0)),
INDEX(GRID!$B$4:$U$15,MATCH(M$7,GRID!$A$4:$A$15,0),MATCH(1,($U$2=GRID!$B$1:$U$1)*(КАЛЕНДАРЬ!L31=GRID!$B$3:$U$3),0))*(1-GRID!$H$34))</f>
        <v>90200</v>
      </c>
      <c r="N105" s="5" cm="1">
        <f t="array" ref="N105">IF($I$2="Открытый тариф",INDEX(GRID!$B$18:$U$29,MATCH(M$7,GRID!$A$18:$A$29,0),MATCH(1,($U$2=GRID!$B$1:$U$1)*(КАЛЕНДАРЬ!L31=GRID!$B$3:$U$3),0)),
INDEX(GRID!$B$18:$U$29,MATCH(M$7,GRID!$A$18:$A$29,0),MATCH(1,($U$2=GRID!$B$1:$U$1)*(КАЛЕНДАРЬ!L31=GRID!$B$3:$U$3),0))*(1-GRID!$H$34))</f>
        <v>95200</v>
      </c>
      <c r="O105" s="5" cm="1">
        <f t="array" ref="O105">IF($I$2="Открытый тариф",INDEX(GRID!$B$4:$U$15,MATCH(O$7,GRID!$A$4:$A$15,0),MATCH(1,($U$2=GRID!$B$1:$U$1)*(КАЛЕНДАРЬ!L31=GRID!$B$3:$U$3),0)),
INDEX(GRID!$B$4:$U$15,MATCH(O$7,GRID!$A$4:$A$15,0),MATCH(1,($U$2=GRID!$B$1:$U$1)*(КАЛЕНДАРЬ!L31=GRID!$B$3:$U$3),0))*(1-GRID!$H$34))</f>
        <v>127800</v>
      </c>
      <c r="P105" s="5" cm="1">
        <f t="array" ref="P105">IF($I$2="Открытый тариф",INDEX(GRID!$B$4:$U$15,MATCH(P$7,GRID!$A$4:$A$15,0),MATCH(1,($U$2=GRID!$B$1:$U$1)*(КАЛЕНДАРЬ!L31=GRID!$B$3:$U$3),0)),
INDEX(GRID!$B$4:$U$15,MATCH(P$7,GRID!$A$4:$A$15,0),MATCH(1,($U$2=GRID!$B$1:$U$1)*(КАЛЕНДАРЬ!L31=GRID!$B$3:$U$3),0))*(1-GRID!$H$34))</f>
        <v>172900</v>
      </c>
      <c r="Q105" s="5" cm="1">
        <f t="array" ref="Q105">IF($I$2="Открытый тариф",INDEX(GRID!$B$4:$U$15,MATCH(Q$7,GRID!$A$4:$A$15,0),MATCH(1,($U$2=GRID!$B$1:$U$1)*(КАЛЕНДАРЬ!L31=GRID!$B$3:$U$3),0)),
INDEX(GRID!$B$4:$U$15,MATCH(Q$7,GRID!$A$4:$A$15,0),MATCH(1,($U$2=GRID!$B$1:$U$1)*(КАЛЕНДАРЬ!L31=GRID!$B$3:$U$3),0))*(1-GRID!$H$34))</f>
        <v>202400</v>
      </c>
      <c r="R105" s="5" cm="1">
        <f t="array" ref="R105">IF($I$2="Открытый тариф",INDEX(GRID!$B$18:$U$29,MATCH(R$7,GRID!$A$18:$A$29,0),MATCH(1,($U$2=GRID!$B$1:$U$1)*(КАЛЕНДАРЬ!L31=GRID!$B$3:$U$3),0)),
INDEX(GRID!$B$18:$U$29,MATCH(R$7,GRID!$A$18:$A$29,0),MATCH(1,($U$2=GRID!$B$1:$U$1)*(КАЛЕНДАРЬ!L31=GRID!$B$3:$U$3),0))*(1-GRID!$H$34))</f>
        <v>230600</v>
      </c>
      <c r="S105" s="5">
        <f t="array" ref="S105">IF($I$2="Открытый тариф",INDEX(GRID!$B$4:$U$15,MATCH(S$7,GRID!$A$4:$A$15,0),MATCH(1,($U$2=GRID!$B$1:$U$1)*(КАЛЕНДАРЬ!L31=GRID!$B$3:$U$3),0)),
INDEX(GRID!$B$4:$U$15,MATCH(S$7,GRID!$A$4:$A$15,0),MATCH(1,($U$2=GRID!$B$1:$U$1)*(КАЛЕНДАРЬ!L31=GRID!$B$3:$U$3),0))*(1-GRID!$L$41))</f>
        <v>592800</v>
      </c>
      <c r="T105" s="5">
        <f t="array" ref="T105">IF($I$2="Открытый тариф",INDEX(GRID!$B$4:$U$15,MATCH(T$7,GRID!$A$4:$A$15,0),MATCH(1,($U$2=GRID!$B$1:$U$1)*(КАЛЕНДАРЬ!L31=GRID!$B$3:$U$3),0)),
INDEX(GRID!$B$4:$U$15,MATCH(T$7,GRID!$A$4:$A$15,0),MATCH(1,($U$2=GRID!$B$1:$U$1)*(КАЛЕНДАРЬ!L31=GRID!$B$3:$U$3),0))*(1-GRID!$L$41))</f>
        <v>726900</v>
      </c>
    </row>
    <row r="106" spans="1:20" hidden="1">
      <c r="A106" s="108" t="s">
        <v>13</v>
      </c>
      <c r="B106" s="109">
        <v>29</v>
      </c>
      <c r="C106" s="5" cm="1">
        <f t="array" ref="C106">IF($I$2="Открытый тариф",INDEX(GRID!$B$4:$U$15,MATCH(C$7,GRID!$A$4:$A$15,0),MATCH(1,($U$2=GRID!$B$1:$U$1)*(КАЛЕНДАРЬ!L32=GRID!$B$3:$U$3),0)),
INDEX(GRID!$B$4:$U$15,MATCH(C$7,GRID!$A$4:$A$15,0),MATCH(1,($U$2=GRID!$B$1:$U$1)*(КАЛЕНДАРЬ!L32=GRID!$B$3:$U$3),0))*(1-GRID!$H$34))</f>
        <v>40100</v>
      </c>
      <c r="D106" s="5" cm="1">
        <f t="array" ref="D106">IF($I$2="Открытый тариф",INDEX(GRID!$B$18:$U$29,MATCH(C$7,GRID!$A$18:$A$29,0),MATCH(1,($U$2=GRID!$B$1:$U$1)*(КАЛЕНДАРЬ!L32=GRID!$B$3:$U$3),0)),
INDEX(GRID!$B$18:$U$29,MATCH(C$7,GRID!$A$18:$A$29,0),MATCH(1,($U$2=GRID!$B$1:$U$1)*(КАЛЕНДАРЬ!L32=GRID!$B$3:$U$3),0))*(1-GRID!$H$34))</f>
        <v>45100</v>
      </c>
      <c r="E106" s="5" cm="1">
        <f t="array" ref="E106">IF($I$2="Открытый тариф",INDEX(GRID!$B$4:$U$15,MATCH(E$7,GRID!$A$4:$A$15,0),MATCH(1,($U$2=GRID!$B$1:$U$1)*(КАЛЕНДАРЬ!L32=GRID!$B$3:$U$3),0)),
INDEX(GRID!$B$4:$U$15,MATCH(E$7,GRID!$A$4:$A$15,0),MATCH(1,($U$2=GRID!$B$1:$U$1)*(КАЛЕНДАРЬ!L32=GRID!$B$3:$U$3),0))*(1-GRID!$H$34))</f>
        <v>47900</v>
      </c>
      <c r="F106" s="5" cm="1">
        <f t="array" ref="F106">IF($I$2="Открытый тариф",INDEX(GRID!$B$18:$U$29,MATCH(E$7,GRID!$A$18:$A$29,0),MATCH(1,($U$2=GRID!$B$1:$U$1)*(КАЛЕНДАРЬ!L32=GRID!$B$3:$U$3),0)),
INDEX(GRID!$B$18:$U$29,MATCH(E$7,GRID!$A$18:$A$29,0),MATCH(1,($U$2=GRID!$B$1:$U$1)*(КАЛЕНДАРЬ!L32=GRID!$B$3:$U$3),0))*(1-GRID!$H$34))</f>
        <v>52900</v>
      </c>
      <c r="G106" s="5" cm="1">
        <f t="array" ref="G106">IF($I$2="Открытый тариф",INDEX(GRID!$B$4:$U$15,MATCH(G$7,GRID!$A$4:$A$15,0),MATCH(1,($U$2=GRID!$B$1:$U$1)*(КАЛЕНДАРЬ!L32=GRID!$B$3:$U$3),0)),
INDEX(GRID!$B$4:$U$15,MATCH(G$7,GRID!$A$4:$A$15,0),MATCH(1,($U$2=GRID!$B$1:$U$1)*(КАЛЕНДАРЬ!L32=GRID!$B$3:$U$3),0))*(1-GRID!$H$34))</f>
        <v>54500</v>
      </c>
      <c r="H106" s="5" cm="1">
        <f t="array" ref="H106">IF($I$2="Открытый тариф",INDEX(GRID!$B$18:$U$29,MATCH(G$7,GRID!$A$18:$A$29,0),MATCH(1,($U$2=GRID!$B$1:$U$1)*(КАЛЕНДАРЬ!L32=GRID!$B$3:$U$3),0)),
INDEX(GRID!$B$18:$U$29,MATCH(G$7,GRID!$A$18:$A$29,0),MATCH(1,($U$2=GRID!$B$1:$U$1)*(КАЛЕНДАРЬ!L32=GRID!$B$3:$U$3),0))*(1-GRID!$H$34))</f>
        <v>59500</v>
      </c>
      <c r="I106" s="5" cm="1">
        <f t="array" ref="I106">IF($I$2="Открытый тариф",INDEX(GRID!$B$4:$U$15,MATCH(I$7,GRID!$A$4:$A$15,0),MATCH(1,($U$2=GRID!$B$1:$U$1)*(КАЛЕНДАРЬ!L32=GRID!$B$3:$U$3),0)),
INDEX(GRID!$B$4:$U$15,MATCH(I$7,GRID!$A$4:$A$15,0),MATCH(1,($U$2=GRID!$B$1:$U$1)*(КАЛЕНДАРЬ!L32=GRID!$B$3:$U$3),0))*(1-GRID!$H$34))</f>
        <v>60900</v>
      </c>
      <c r="J106" s="5" cm="1">
        <f t="array" ref="J106">IF($I$2="Открытый тариф",INDEX(GRID!$B$18:$U$29,MATCH(I$7,GRID!$A$18:$A$29,0),MATCH(1,($U$2=GRID!$B$1:$U$1)*(КАЛЕНДАРЬ!L32=GRID!$B$3:$U$3),0)),
INDEX(GRID!$B$18:$U$29,MATCH(I$7,GRID!$A$18:$A$29,0),MATCH(1,($U$2=GRID!$B$1:$U$1)*(КАЛЕНДАРЬ!L32=GRID!$B$3:$U$3),0))*(1-GRID!$H$34))</f>
        <v>65900</v>
      </c>
      <c r="K106" s="5" cm="1">
        <f t="array" ref="K106">IF($I$2="Открытый тариф",INDEX(GRID!$B$4:$U$15,MATCH(K$7,GRID!$A$4:$A$15,0),MATCH(1,($U$2=GRID!$B$1:$U$1)*(КАЛЕНДАРЬ!L32=GRID!$B$3:$U$3),0)),
INDEX(GRID!$B$4:$U$15,MATCH(K$7,GRID!$A$4:$A$15,0),MATCH(1,($U$2=GRID!$B$1:$U$1)*(КАЛЕНДАРЬ!L32=GRID!$B$3:$U$3),0))*(1-GRID!$H$34))</f>
        <v>67400</v>
      </c>
      <c r="L106" s="5" cm="1">
        <f t="array" ref="L106">IF($I$2="Открытый тариф",INDEX(GRID!$B$18:$U$29,MATCH(K$7,GRID!$A$18:$A$29,0),MATCH(1,($U$2=GRID!$B$1:$U$1)*(КАЛЕНДАРЬ!L32=GRID!$B$3:$U$3),0)),
INDEX(GRID!$B$18:$U$29,MATCH(K$7,GRID!$A$18:$A$29,0),MATCH(1,($U$2=GRID!$B$1:$U$1)*(КАЛЕНДАРЬ!L32=GRID!$B$3:$U$3),0))*(1-GRID!$H$34))</f>
        <v>72400</v>
      </c>
      <c r="M106" s="5" cm="1">
        <f t="array" ref="M106">IF($I$2="Открытый тариф",INDEX(GRID!$B$4:$U$15,MATCH(M$7,GRID!$A$4:$A$15,0),MATCH(1,($U$2=GRID!$B$1:$U$1)*(КАЛЕНДАРЬ!L32=GRID!$B$3:$U$3),0)),
INDEX(GRID!$B$4:$U$15,MATCH(M$7,GRID!$A$4:$A$15,0),MATCH(1,($U$2=GRID!$B$1:$U$1)*(КАЛЕНДАРЬ!L32=GRID!$B$3:$U$3),0))*(1-GRID!$H$34))</f>
        <v>90200</v>
      </c>
      <c r="N106" s="5" cm="1">
        <f t="array" ref="N106">IF($I$2="Открытый тариф",INDEX(GRID!$B$18:$U$29,MATCH(M$7,GRID!$A$18:$A$29,0),MATCH(1,($U$2=GRID!$B$1:$U$1)*(КАЛЕНДАРЬ!L32=GRID!$B$3:$U$3),0)),
INDEX(GRID!$B$18:$U$29,MATCH(M$7,GRID!$A$18:$A$29,0),MATCH(1,($U$2=GRID!$B$1:$U$1)*(КАЛЕНДАРЬ!L32=GRID!$B$3:$U$3),0))*(1-GRID!$H$34))</f>
        <v>95200</v>
      </c>
      <c r="O106" s="5" cm="1">
        <f t="array" ref="O106">IF($I$2="Открытый тариф",INDEX(GRID!$B$4:$U$15,MATCH(O$7,GRID!$A$4:$A$15,0),MATCH(1,($U$2=GRID!$B$1:$U$1)*(КАЛЕНДАРЬ!L32=GRID!$B$3:$U$3),0)),
INDEX(GRID!$B$4:$U$15,MATCH(O$7,GRID!$A$4:$A$15,0),MATCH(1,($U$2=GRID!$B$1:$U$1)*(КАЛЕНДАРЬ!L32=GRID!$B$3:$U$3),0))*(1-GRID!$H$34))</f>
        <v>127800</v>
      </c>
      <c r="P106" s="5" cm="1">
        <f t="array" ref="P106">IF($I$2="Открытый тариф",INDEX(GRID!$B$4:$U$15,MATCH(P$7,GRID!$A$4:$A$15,0),MATCH(1,($U$2=GRID!$B$1:$U$1)*(КАЛЕНДАРЬ!L32=GRID!$B$3:$U$3),0)),
INDEX(GRID!$B$4:$U$15,MATCH(P$7,GRID!$A$4:$A$15,0),MATCH(1,($U$2=GRID!$B$1:$U$1)*(КАЛЕНДАРЬ!L32=GRID!$B$3:$U$3),0))*(1-GRID!$H$34))</f>
        <v>172900</v>
      </c>
      <c r="Q106" s="5" cm="1">
        <f t="array" ref="Q106">IF($I$2="Открытый тариф",INDEX(GRID!$B$4:$U$15,MATCH(Q$7,GRID!$A$4:$A$15,0),MATCH(1,($U$2=GRID!$B$1:$U$1)*(КАЛЕНДАРЬ!L32=GRID!$B$3:$U$3),0)),
INDEX(GRID!$B$4:$U$15,MATCH(Q$7,GRID!$A$4:$A$15,0),MATCH(1,($U$2=GRID!$B$1:$U$1)*(КАЛЕНДАРЬ!L32=GRID!$B$3:$U$3),0))*(1-GRID!$H$34))</f>
        <v>202400</v>
      </c>
      <c r="R106" s="5" cm="1">
        <f t="array" ref="R106">IF($I$2="Открытый тариф",INDEX(GRID!$B$18:$U$29,MATCH(R$7,GRID!$A$18:$A$29,0),MATCH(1,($U$2=GRID!$B$1:$U$1)*(КАЛЕНДАРЬ!L32=GRID!$B$3:$U$3),0)),
INDEX(GRID!$B$18:$U$29,MATCH(R$7,GRID!$A$18:$A$29,0),MATCH(1,($U$2=GRID!$B$1:$U$1)*(КАЛЕНДАРЬ!L32=GRID!$B$3:$U$3),0))*(1-GRID!$H$34))</f>
        <v>230600</v>
      </c>
      <c r="S106" s="5">
        <f t="array" ref="S106">IF($I$2="Открытый тариф",INDEX(GRID!$B$4:$U$15,MATCH(S$7,GRID!$A$4:$A$15,0),MATCH(1,($U$2=GRID!$B$1:$U$1)*(КАЛЕНДАРЬ!L32=GRID!$B$3:$U$3),0)),
INDEX(GRID!$B$4:$U$15,MATCH(S$7,GRID!$A$4:$A$15,0),MATCH(1,($U$2=GRID!$B$1:$U$1)*(КАЛЕНДАРЬ!L32=GRID!$B$3:$U$3),0))*(1-GRID!$L$41))</f>
        <v>592800</v>
      </c>
      <c r="T106" s="5">
        <f t="array" ref="T106">IF($I$2="Открытый тариф",INDEX(GRID!$B$4:$U$15,MATCH(T$7,GRID!$A$4:$A$15,0),MATCH(1,($U$2=GRID!$B$1:$U$1)*(КАЛЕНДАРЬ!L32=GRID!$B$3:$U$3),0)),
INDEX(GRID!$B$4:$U$15,MATCH(T$7,GRID!$A$4:$A$15,0),MATCH(1,($U$2=GRID!$B$1:$U$1)*(КАЛЕНДАРЬ!L32=GRID!$B$3:$U$3),0))*(1-GRID!$L$41))</f>
        <v>726900</v>
      </c>
    </row>
    <row r="107" spans="1:20" hidden="1">
      <c r="A107" s="108" t="s">
        <v>14</v>
      </c>
      <c r="B107" s="109">
        <v>30</v>
      </c>
      <c r="C107" s="5" cm="1">
        <f t="array" ref="C107">IF($I$2="Открытый тариф",INDEX(GRID!$B$4:$U$15,MATCH(C$7,GRID!$A$4:$A$15,0),MATCH(1,($U$2=GRID!$B$1:$U$1)*(КАЛЕНДАРЬ!L33=GRID!$B$3:$U$3),0)),
INDEX(GRID!$B$4:$U$15,MATCH(C$7,GRID!$A$4:$A$15,0),MATCH(1,($U$2=GRID!$B$1:$U$1)*(КАЛЕНДАРЬ!L33=GRID!$B$3:$U$3),0))*(1-GRID!$H$34))</f>
        <v>43900</v>
      </c>
      <c r="D107" s="5" cm="1">
        <f t="array" ref="D107">IF($I$2="Открытый тариф",INDEX(GRID!$B$18:$U$29,MATCH(C$7,GRID!$A$18:$A$29,0),MATCH(1,($U$2=GRID!$B$1:$U$1)*(КАЛЕНДАРЬ!L33=GRID!$B$3:$U$3),0)),
INDEX(GRID!$B$18:$U$29,MATCH(C$7,GRID!$A$18:$A$29,0),MATCH(1,($U$2=GRID!$B$1:$U$1)*(КАЛЕНДАРЬ!L33=GRID!$B$3:$U$3),0))*(1-GRID!$H$34))</f>
        <v>48900</v>
      </c>
      <c r="E107" s="5" cm="1">
        <f t="array" ref="E107">IF($I$2="Открытый тариф",INDEX(GRID!$B$4:$U$15,MATCH(E$7,GRID!$A$4:$A$15,0),MATCH(1,($U$2=GRID!$B$1:$U$1)*(КАЛЕНДАРЬ!L33=GRID!$B$3:$U$3),0)),
INDEX(GRID!$B$4:$U$15,MATCH(E$7,GRID!$A$4:$A$15,0),MATCH(1,($U$2=GRID!$B$1:$U$1)*(КАЛЕНДАРЬ!L33=GRID!$B$3:$U$3),0))*(1-GRID!$H$34))</f>
        <v>52400</v>
      </c>
      <c r="F107" s="5" cm="1">
        <f t="array" ref="F107">IF($I$2="Открытый тариф",INDEX(GRID!$B$18:$U$29,MATCH(E$7,GRID!$A$18:$A$29,0),MATCH(1,($U$2=GRID!$B$1:$U$1)*(КАЛЕНДАРЬ!L33=GRID!$B$3:$U$3),0)),
INDEX(GRID!$B$18:$U$29,MATCH(E$7,GRID!$A$18:$A$29,0),MATCH(1,($U$2=GRID!$B$1:$U$1)*(КАЛЕНДАРЬ!L33=GRID!$B$3:$U$3),0))*(1-GRID!$H$34))</f>
        <v>57400</v>
      </c>
      <c r="G107" s="5" cm="1">
        <f t="array" ref="G107">IF($I$2="Открытый тариф",INDEX(GRID!$B$4:$U$15,MATCH(G$7,GRID!$A$4:$A$15,0),MATCH(1,($U$2=GRID!$B$1:$U$1)*(КАЛЕНДАРЬ!L33=GRID!$B$3:$U$3),0)),
INDEX(GRID!$B$4:$U$15,MATCH(G$7,GRID!$A$4:$A$15,0),MATCH(1,($U$2=GRID!$B$1:$U$1)*(КАЛЕНДАРЬ!L33=GRID!$B$3:$U$3),0))*(1-GRID!$H$34))</f>
        <v>59100</v>
      </c>
      <c r="H107" s="5" cm="1">
        <f t="array" ref="H107">IF($I$2="Открытый тариф",INDEX(GRID!$B$18:$U$29,MATCH(G$7,GRID!$A$18:$A$29,0),MATCH(1,($U$2=GRID!$B$1:$U$1)*(КАЛЕНДАРЬ!L33=GRID!$B$3:$U$3),0)),
INDEX(GRID!$B$18:$U$29,MATCH(G$7,GRID!$A$18:$A$29,0),MATCH(1,($U$2=GRID!$B$1:$U$1)*(КАЛЕНДАРЬ!L33=GRID!$B$3:$U$3),0))*(1-GRID!$H$34))</f>
        <v>64100</v>
      </c>
      <c r="I107" s="5" cm="1">
        <f t="array" ref="I107">IF($I$2="Открытый тариф",INDEX(GRID!$B$4:$U$15,MATCH(I$7,GRID!$A$4:$A$15,0),MATCH(1,($U$2=GRID!$B$1:$U$1)*(КАЛЕНДАРЬ!L33=GRID!$B$3:$U$3),0)),
INDEX(GRID!$B$4:$U$15,MATCH(I$7,GRID!$A$4:$A$15,0),MATCH(1,($U$2=GRID!$B$1:$U$1)*(КАЛЕНДАРЬ!L33=GRID!$B$3:$U$3),0))*(1-GRID!$H$34))</f>
        <v>65800</v>
      </c>
      <c r="J107" s="5" cm="1">
        <f t="array" ref="J107">IF($I$2="Открытый тариф",INDEX(GRID!$B$18:$U$29,MATCH(I$7,GRID!$A$18:$A$29,0),MATCH(1,($U$2=GRID!$B$1:$U$1)*(КАЛЕНДАРЬ!L33=GRID!$B$3:$U$3),0)),
INDEX(GRID!$B$18:$U$29,MATCH(I$7,GRID!$A$18:$A$29,0),MATCH(1,($U$2=GRID!$B$1:$U$1)*(КАЛЕНДАРЬ!L33=GRID!$B$3:$U$3),0))*(1-GRID!$H$34))</f>
        <v>70800</v>
      </c>
      <c r="K107" s="5" cm="1">
        <f t="array" ref="K107">IF($I$2="Открытый тариф",INDEX(GRID!$B$4:$U$15,MATCH(K$7,GRID!$A$4:$A$15,0),MATCH(1,($U$2=GRID!$B$1:$U$1)*(КАЛЕНДАРЬ!L33=GRID!$B$3:$U$3),0)),
INDEX(GRID!$B$4:$U$15,MATCH(K$7,GRID!$A$4:$A$15,0),MATCH(1,($U$2=GRID!$B$1:$U$1)*(КАЛЕНДАРЬ!L33=GRID!$B$3:$U$3),0))*(1-GRID!$H$34))</f>
        <v>72600</v>
      </c>
      <c r="L107" s="5" cm="1">
        <f t="array" ref="L107">IF($I$2="Открытый тариф",INDEX(GRID!$B$18:$U$29,MATCH(K$7,GRID!$A$18:$A$29,0),MATCH(1,($U$2=GRID!$B$1:$U$1)*(КАЛЕНДАРЬ!L33=GRID!$B$3:$U$3),0)),
INDEX(GRID!$B$18:$U$29,MATCH(K$7,GRID!$A$18:$A$29,0),MATCH(1,($U$2=GRID!$B$1:$U$1)*(КАЛЕНДАРЬ!L33=GRID!$B$3:$U$3),0))*(1-GRID!$H$34))</f>
        <v>77600</v>
      </c>
      <c r="M107" s="5" cm="1">
        <f t="array" ref="M107">IF($I$2="Открытый тариф",INDEX(GRID!$B$4:$U$15,MATCH(M$7,GRID!$A$4:$A$15,0),MATCH(1,($U$2=GRID!$B$1:$U$1)*(КАЛЕНДАРЬ!L33=GRID!$B$3:$U$3),0)),
INDEX(GRID!$B$4:$U$15,MATCH(M$7,GRID!$A$4:$A$15,0),MATCH(1,($U$2=GRID!$B$1:$U$1)*(КАЛЕНДАРЬ!L33=GRID!$B$3:$U$3),0))*(1-GRID!$H$34))</f>
        <v>96500</v>
      </c>
      <c r="N107" s="5" cm="1">
        <f t="array" ref="N107">IF($I$2="Открытый тариф",INDEX(GRID!$B$18:$U$29,MATCH(M$7,GRID!$A$18:$A$29,0),MATCH(1,($U$2=GRID!$B$1:$U$1)*(КАЛЕНДАРЬ!L33=GRID!$B$3:$U$3),0)),
INDEX(GRID!$B$18:$U$29,MATCH(M$7,GRID!$A$18:$A$29,0),MATCH(1,($U$2=GRID!$B$1:$U$1)*(КАЛЕНДАРЬ!L33=GRID!$B$3:$U$3),0))*(1-GRID!$H$34))</f>
        <v>101500</v>
      </c>
      <c r="O107" s="5" cm="1">
        <f t="array" ref="O107">IF($I$2="Открытый тариф",INDEX(GRID!$B$4:$U$15,MATCH(O$7,GRID!$A$4:$A$15,0),MATCH(1,($U$2=GRID!$B$1:$U$1)*(КАЛЕНДАРЬ!L33=GRID!$B$3:$U$3),0)),
INDEX(GRID!$B$4:$U$15,MATCH(O$7,GRID!$A$4:$A$15,0),MATCH(1,($U$2=GRID!$B$1:$U$1)*(КАЛЕНДАРЬ!L33=GRID!$B$3:$U$3),0))*(1-GRID!$H$34))</f>
        <v>135000</v>
      </c>
      <c r="P107" s="5" cm="1">
        <f t="array" ref="P107">IF($I$2="Открытый тариф",INDEX(GRID!$B$4:$U$15,MATCH(P$7,GRID!$A$4:$A$15,0),MATCH(1,($U$2=GRID!$B$1:$U$1)*(КАЛЕНДАРЬ!L33=GRID!$B$3:$U$3),0)),
INDEX(GRID!$B$4:$U$15,MATCH(P$7,GRID!$A$4:$A$15,0),MATCH(1,($U$2=GRID!$B$1:$U$1)*(КАЛЕНДАРЬ!L33=GRID!$B$3:$U$3),0))*(1-GRID!$H$34))</f>
        <v>181300</v>
      </c>
      <c r="Q107" s="5" cm="1">
        <f t="array" ref="Q107">IF($I$2="Открытый тариф",INDEX(GRID!$B$4:$U$15,MATCH(Q$7,GRID!$A$4:$A$15,0),MATCH(1,($U$2=GRID!$B$1:$U$1)*(КАЛЕНДАРЬ!L33=GRID!$B$3:$U$3),0)),
INDEX(GRID!$B$4:$U$15,MATCH(Q$7,GRID!$A$4:$A$15,0),MATCH(1,($U$2=GRID!$B$1:$U$1)*(КАЛЕНДАРЬ!L33=GRID!$B$3:$U$3),0))*(1-GRID!$H$34))</f>
        <v>211500</v>
      </c>
      <c r="R107" s="5" cm="1">
        <f t="array" ref="R107">IF($I$2="Открытый тариф",INDEX(GRID!$B$18:$U$29,MATCH(R$7,GRID!$A$18:$A$29,0),MATCH(1,($U$2=GRID!$B$1:$U$1)*(КАЛЕНДАРЬ!L33=GRID!$B$3:$U$3),0)),
INDEX(GRID!$B$18:$U$29,MATCH(R$7,GRID!$A$18:$A$29,0),MATCH(1,($U$2=GRID!$B$1:$U$1)*(КАЛЕНДАРЬ!L33=GRID!$B$3:$U$3),0))*(1-GRID!$H$34))</f>
        <v>241100</v>
      </c>
      <c r="S107" s="5">
        <f t="array" ref="S107">IF($I$2="Открытый тариф",INDEX(GRID!$B$4:$U$15,MATCH(S$7,GRID!$A$4:$A$15,0),MATCH(1,($U$2=GRID!$B$1:$U$1)*(КАЛЕНДАРЬ!L33=GRID!$B$3:$U$3),0)),
INDEX(GRID!$B$4:$U$15,MATCH(S$7,GRID!$A$4:$A$15,0),MATCH(1,($U$2=GRID!$B$1:$U$1)*(КАЛЕНДАРЬ!L33=GRID!$B$3:$U$3),0))*(1-GRID!$L$41))</f>
        <v>625800</v>
      </c>
      <c r="T107" s="5">
        <f t="array" ref="T107">IF($I$2="Открытый тариф",INDEX(GRID!$B$4:$U$15,MATCH(T$7,GRID!$A$4:$A$15,0),MATCH(1,($U$2=GRID!$B$1:$U$1)*(КАЛЕНДАРЬ!L33=GRID!$B$3:$U$3),0)),
INDEX(GRID!$B$4:$U$15,MATCH(T$7,GRID!$A$4:$A$15,0),MATCH(1,($U$2=GRID!$B$1:$U$1)*(КАЛЕНДАРЬ!L33=GRID!$B$3:$U$3),0))*(1-GRID!$L$41))</f>
        <v>769800</v>
      </c>
    </row>
    <row r="108" spans="1:20" hidden="1">
      <c r="A108" s="106"/>
      <c r="B108" s="107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</row>
    <row r="110" spans="1:20" hidden="1">
      <c r="A110" s="163" t="s">
        <v>90</v>
      </c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</row>
    <row r="111" spans="1:20" ht="56.25" hidden="1" customHeight="1">
      <c r="A111" s="165" t="s">
        <v>8</v>
      </c>
      <c r="B111" s="166"/>
      <c r="C111" s="169" t="s">
        <v>87</v>
      </c>
      <c r="D111" s="170"/>
      <c r="E111" s="155" t="s">
        <v>79</v>
      </c>
      <c r="F111" s="156"/>
      <c r="G111" s="157" t="s">
        <v>80</v>
      </c>
      <c r="H111" s="157"/>
      <c r="I111" s="158" t="s">
        <v>81</v>
      </c>
      <c r="J111" s="159"/>
      <c r="K111" s="160" t="s">
        <v>82</v>
      </c>
      <c r="L111" s="160"/>
      <c r="M111" s="161" t="s">
        <v>83</v>
      </c>
      <c r="N111" s="161"/>
      <c r="O111" s="16" t="s">
        <v>57</v>
      </c>
      <c r="P111" s="17" t="s">
        <v>58</v>
      </c>
      <c r="Q111" s="18" t="s">
        <v>59</v>
      </c>
      <c r="R111" s="19" t="s">
        <v>60</v>
      </c>
      <c r="S111" s="20" t="s">
        <v>61</v>
      </c>
      <c r="T111" s="21" t="s">
        <v>62</v>
      </c>
    </row>
    <row r="112" spans="1:20" hidden="1">
      <c r="A112" s="167"/>
      <c r="B112" s="168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108" t="s">
        <v>15</v>
      </c>
      <c r="B113" s="109">
        <v>1</v>
      </c>
      <c r="C113" s="5" cm="1">
        <f t="array" ref="C113">IF($I$2="Открытый тариф",INDEX(GRID!$B$4:$U$15,MATCH(C$7,GRID!$A$4:$A$15,0),MATCH(1,($U$2=GRID!$B$1:$U$1)*(КАЛЕНДАРЬ!O4=GRID!$B$3:$U$3),0)),
INDEX(GRID!$B$4:$U$15,MATCH(C$7,GRID!$A$4:$A$15,0),MATCH(1,($U$2=GRID!$B$1:$U$1)*(КАЛЕНДАРЬ!O4=GRID!$B$3:$U$3),0))*(1-GRID!$H$34))</f>
        <v>52600</v>
      </c>
      <c r="D113" s="5" cm="1">
        <f t="array" ref="D113">IF($I$2="Открытый тариф",INDEX(GRID!$B$18:$U$29,MATCH(C$7,GRID!$A$18:$A$29,0),MATCH(1,($U$2=GRID!$B$1:$U$1)*(КАЛЕНДАРЬ!O4=GRID!$B$3:$U$3),0)),
INDEX(GRID!$B$18:$U$29,MATCH(C$7,GRID!$A$18:$A$29,0),MATCH(1,($U$2=GRID!$B$1:$U$1)*(КАЛЕНДАРЬ!O4=GRID!$B$3:$U$3),0))*(1-GRID!$H$34))</f>
        <v>57600</v>
      </c>
      <c r="E113" s="5" cm="1">
        <f t="array" ref="E113">IF($I$2="Открытый тариф",INDEX(GRID!$B$4:$U$15,MATCH(E$7,GRID!$A$4:$A$15,0),MATCH(1,($U$2=GRID!$B$1:$U$1)*(КАЛЕНДАРЬ!O4=GRID!$B$3:$U$3),0)),
INDEX(GRID!$B$4:$U$15,MATCH(E$7,GRID!$A$4:$A$15,0),MATCH(1,($U$2=GRID!$B$1:$U$1)*(КАЛЕНДАРЬ!O4=GRID!$B$3:$U$3),0))*(1-GRID!$H$34))</f>
        <v>62100</v>
      </c>
      <c r="F113" s="5" cm="1">
        <f t="array" ref="F113">IF($I$2="Открытый тариф",INDEX(GRID!$B$18:$U$29,MATCH(E$7,GRID!$A$18:$A$29,0),MATCH(1,($U$2=GRID!$B$1:$U$1)*(КАЛЕНДАРЬ!O4=GRID!$B$3:$U$3),0)),
INDEX(GRID!$B$18:$U$29,MATCH(E$7,GRID!$A$18:$A$29,0),MATCH(1,($U$2=GRID!$B$1:$U$1)*(КАЛЕНДАРЬ!O4=GRID!$B$3:$U$3),0))*(1-GRID!$H$34))</f>
        <v>67100</v>
      </c>
      <c r="G113" s="5" cm="1">
        <f t="array" ref="G113">IF($I$2="Открытый тариф",INDEX(GRID!$B$4:$U$15,MATCH(G$7,GRID!$A$4:$A$15,0),MATCH(1,($U$2=GRID!$B$1:$U$1)*(КАЛЕНДАРЬ!O4=GRID!$B$3:$U$3),0)),
INDEX(GRID!$B$4:$U$15,MATCH(G$7,GRID!$A$4:$A$15,0),MATCH(1,($U$2=GRID!$B$1:$U$1)*(КАЛЕНДАРЬ!O4=GRID!$B$3:$U$3),0))*(1-GRID!$H$34))</f>
        <v>69200</v>
      </c>
      <c r="H113" s="5" cm="1">
        <f t="array" ref="H113">IF($I$2="Открытый тариф",INDEX(GRID!$B$18:$U$29,MATCH(G$7,GRID!$A$18:$A$29,0),MATCH(1,($U$2=GRID!$B$1:$U$1)*(КАЛЕНДАРЬ!O4=GRID!$B$3:$U$3),0)),
INDEX(GRID!$B$18:$U$29,MATCH(G$7,GRID!$A$18:$A$29,0),MATCH(1,($U$2=GRID!$B$1:$U$1)*(КАЛЕНДАРЬ!O4=GRID!$B$3:$U$3),0))*(1-GRID!$H$34))</f>
        <v>74200</v>
      </c>
      <c r="I113" s="5" cm="1">
        <f t="array" ref="I113">IF($I$2="Открытый тариф",INDEX(GRID!$B$4:$U$15,MATCH(I$7,GRID!$A$4:$A$15,0),MATCH(1,($U$2=GRID!$B$1:$U$1)*(КАЛЕНДАРЬ!O4=GRID!$B$3:$U$3),0)),
INDEX(GRID!$B$4:$U$15,MATCH(I$7,GRID!$A$4:$A$15,0),MATCH(1,($U$2=GRID!$B$1:$U$1)*(КАЛЕНДАРЬ!O4=GRID!$B$3:$U$3),0))*(1-GRID!$H$34))</f>
        <v>76600</v>
      </c>
      <c r="J113" s="5" cm="1">
        <f t="array" ref="J113">IF($I$2="Открытый тариф",INDEX(GRID!$B$18:$U$29,MATCH(I$7,GRID!$A$18:$A$29,0),MATCH(1,($U$2=GRID!$B$1:$U$1)*(КАЛЕНДАРЬ!O4=GRID!$B$3:$U$3),0)),
INDEX(GRID!$B$18:$U$29,MATCH(I$7,GRID!$A$18:$A$29,0),MATCH(1,($U$2=GRID!$B$1:$U$1)*(КАЛЕНДАРЬ!O4=GRID!$B$3:$U$3),0))*(1-GRID!$H$34))</f>
        <v>81600</v>
      </c>
      <c r="K113" s="5" cm="1">
        <f t="array" ref="K113">IF($I$2="Открытый тариф",INDEX(GRID!$B$4:$U$15,MATCH(K$7,GRID!$A$4:$A$15,0),MATCH(1,($U$2=GRID!$B$1:$U$1)*(КАЛЕНДАРЬ!O4=GRID!$B$3:$U$3),0)),
INDEX(GRID!$B$4:$U$15,MATCH(K$7,GRID!$A$4:$A$15,0),MATCH(1,($U$2=GRID!$B$1:$U$1)*(КАЛЕНДАРЬ!O4=GRID!$B$3:$U$3),0))*(1-GRID!$H$34))</f>
        <v>84100</v>
      </c>
      <c r="L113" s="5" cm="1">
        <f t="array" ref="L113">IF($I$2="Открытый тариф",INDEX(GRID!$B$18:$U$29,MATCH(K$7,GRID!$A$18:$A$29,0),MATCH(1,($U$2=GRID!$B$1:$U$1)*(КАЛЕНДАРЬ!O4=GRID!$B$3:$U$3),0)),
INDEX(GRID!$B$18:$U$29,MATCH(K$7,GRID!$A$18:$A$29,0),MATCH(1,($U$2=GRID!$B$1:$U$1)*(КАЛЕНДАРЬ!O4=GRID!$B$3:$U$3),0))*(1-GRID!$H$34))</f>
        <v>89100</v>
      </c>
      <c r="M113" s="5" cm="1">
        <f t="array" ref="M113">IF($I$2="Открытый тариф",INDEX(GRID!$B$4:$U$15,MATCH(M$7,GRID!$A$4:$A$15,0),MATCH(1,($U$2=GRID!$B$1:$U$1)*(КАЛЕНДАРЬ!O4=GRID!$B$3:$U$3),0)),
INDEX(GRID!$B$4:$U$15,MATCH(M$7,GRID!$A$4:$A$15,0),MATCH(1,($U$2=GRID!$B$1:$U$1)*(КАЛЕНДАРЬ!O4=GRID!$B$3:$U$3),0))*(1-GRID!$H$34))</f>
        <v>110400</v>
      </c>
      <c r="N113" s="5" cm="1">
        <f t="array" ref="N113">IF($I$2="Открытый тариф",INDEX(GRID!$B$18:$U$29,MATCH(M$7,GRID!$A$18:$A$29,0),MATCH(1,($U$2=GRID!$B$1:$U$1)*(КАЛЕНДАРЬ!O4=GRID!$B$3:$U$3),0)),
INDEX(GRID!$B$18:$U$29,MATCH(M$7,GRID!$A$18:$A$29,0),MATCH(1,($U$2=GRID!$B$1:$U$1)*(КАЛЕНДАРЬ!O4=GRID!$B$3:$U$3),0))*(1-GRID!$H$34))</f>
        <v>115400</v>
      </c>
      <c r="O113" s="5" cm="1">
        <f t="array" ref="O113">IF($I$2="Открытый тариф",INDEX(GRID!$B$4:$U$15,MATCH(O$7,GRID!$A$4:$A$15,0),MATCH(1,($U$2=GRID!$B$1:$U$1)*(КАЛЕНДАРЬ!O4=GRID!$B$3:$U$3),0)),
INDEX(GRID!$B$4:$U$15,MATCH(O$7,GRID!$A$4:$A$15,0),MATCH(1,($U$2=GRID!$B$1:$U$1)*(КАЛЕНДАРЬ!O4=GRID!$B$3:$U$3),0))*(1-GRID!$H$34))</f>
        <v>151000</v>
      </c>
      <c r="P113" s="5" cm="1">
        <f t="array" ref="P113">IF($I$2="Открытый тариф",INDEX(GRID!$B$4:$U$15,MATCH(P$7,GRID!$A$4:$A$15,0),MATCH(1,($U$2=GRID!$B$1:$U$1)*(КАЛЕНДАРЬ!O4=GRID!$B$3:$U$3),0)),
INDEX(GRID!$B$4:$U$15,MATCH(P$7,GRID!$A$4:$A$15,0),MATCH(1,($U$2=GRID!$B$1:$U$1)*(КАЛЕНДАРЬ!O4=GRID!$B$3:$U$3),0))*(1-GRID!$H$34))</f>
        <v>199300</v>
      </c>
      <c r="Q113" s="5" cm="1">
        <f t="array" ref="Q113">IF($I$2="Открытый тариф",INDEX(GRID!$B$4:$U$15,MATCH(Q$7,GRID!$A$4:$A$15,0),MATCH(1,($U$2=GRID!$B$1:$U$1)*(КАЛЕНДАРЬ!O4=GRID!$B$3:$U$3),0)),
INDEX(GRID!$B$4:$U$15,MATCH(Q$7,GRID!$A$4:$A$15,0),MATCH(1,($U$2=GRID!$B$1:$U$1)*(КАЛЕНДАРЬ!O4=GRID!$B$3:$U$3),0))*(1-GRID!$H$34))</f>
        <v>230600</v>
      </c>
      <c r="R113" s="5" cm="1">
        <f t="array" ref="R113">IF($I$2="Открытый тариф",INDEX(GRID!$B$18:$U$29,MATCH(R$7,GRID!$A$18:$A$29,0),MATCH(1,($U$2=GRID!$B$1:$U$1)*(КАЛЕНДАРЬ!O4=GRID!$B$3:$U$3),0)),
INDEX(GRID!$B$18:$U$29,MATCH(R$7,GRID!$A$18:$A$29,0),MATCH(1,($U$2=GRID!$B$1:$U$1)*(КАЛЕНДАРЬ!O4=GRID!$B$3:$U$3),0))*(1-GRID!$H$34))</f>
        <v>263600</v>
      </c>
      <c r="S113" s="5">
        <f t="array" ref="S113">IF($I$2="Открытый тариф",INDEX(GRID!$B$4:$U$15,MATCH(S$7,GRID!$A$4:$A$15,0),MATCH(1,($U$2=GRID!$B$1:$U$1)*(КАЛЕНДАРЬ!O4=GRID!$B$3:$U$3),0)),
INDEX(GRID!$B$4:$U$15,MATCH(S$7,GRID!$A$4:$A$15,0),MATCH(1,($U$2=GRID!$B$1:$U$1)*(КАЛЕНДАРЬ!O4=GRID!$B$3:$U$3),0))*(1-GRID!$L$41))</f>
        <v>698800</v>
      </c>
      <c r="T113" s="5">
        <f t="array" ref="T113">IF($I$2="Открытый тариф",INDEX(GRID!$B$4:$U$15,MATCH(T$7,GRID!$A$4:$A$15,0),MATCH(1,($U$2=GRID!$B$1:$U$1)*(КАЛЕНДАРЬ!O4=GRID!$B$3:$U$3),0)),
INDEX(GRID!$B$4:$U$15,MATCH(T$7,GRID!$A$4:$A$15,0),MATCH(1,($U$2=GRID!$B$1:$U$1)*(КАЛЕНДАРЬ!O4=GRID!$B$3:$U$3),0))*(1-GRID!$L$41))</f>
        <v>861600</v>
      </c>
    </row>
    <row r="114" spans="1:20" hidden="1">
      <c r="A114" s="108" t="s">
        <v>16</v>
      </c>
      <c r="B114" s="109">
        <v>2</v>
      </c>
      <c r="C114" s="5" cm="1">
        <f t="array" ref="C114">IF($I$2="Открытый тариф",INDEX(GRID!$B$4:$U$15,MATCH(C$7,GRID!$A$4:$A$15,0),MATCH(1,($U$2=GRID!$B$1:$U$1)*(КАЛЕНДАРЬ!O5=GRID!$B$3:$U$3),0)),
INDEX(GRID!$B$4:$U$15,MATCH(C$7,GRID!$A$4:$A$15,0),MATCH(1,($U$2=GRID!$B$1:$U$1)*(КАЛЕНДАРЬ!O5=GRID!$B$3:$U$3),0))*(1-GRID!$H$34))</f>
        <v>52600</v>
      </c>
      <c r="D114" s="5" cm="1">
        <f t="array" ref="D114">IF($I$2="Открытый тариф",INDEX(GRID!$B$18:$U$29,MATCH(C$7,GRID!$A$18:$A$29,0),MATCH(1,($U$2=GRID!$B$1:$U$1)*(КАЛЕНДАРЬ!O5=GRID!$B$3:$U$3),0)),
INDEX(GRID!$B$18:$U$29,MATCH(C$7,GRID!$A$18:$A$29,0),MATCH(1,($U$2=GRID!$B$1:$U$1)*(КАЛЕНДАРЬ!O5=GRID!$B$3:$U$3),0))*(1-GRID!$H$34))</f>
        <v>57600</v>
      </c>
      <c r="E114" s="5" cm="1">
        <f t="array" ref="E114">IF($I$2="Открытый тариф",INDEX(GRID!$B$4:$U$15,MATCH(E$7,GRID!$A$4:$A$15,0),MATCH(1,($U$2=GRID!$B$1:$U$1)*(КАЛЕНДАРЬ!O5=GRID!$B$3:$U$3),0)),
INDEX(GRID!$B$4:$U$15,MATCH(E$7,GRID!$A$4:$A$15,0),MATCH(1,($U$2=GRID!$B$1:$U$1)*(КАЛЕНДАРЬ!O5=GRID!$B$3:$U$3),0))*(1-GRID!$H$34))</f>
        <v>62100</v>
      </c>
      <c r="F114" s="5" cm="1">
        <f t="array" ref="F114">IF($I$2="Открытый тариф",INDEX(GRID!$B$18:$U$29,MATCH(E$7,GRID!$A$18:$A$29,0),MATCH(1,($U$2=GRID!$B$1:$U$1)*(КАЛЕНДАРЬ!O5=GRID!$B$3:$U$3),0)),
INDEX(GRID!$B$18:$U$29,MATCH(E$7,GRID!$A$18:$A$29,0),MATCH(1,($U$2=GRID!$B$1:$U$1)*(КАЛЕНДАРЬ!O5=GRID!$B$3:$U$3),0))*(1-GRID!$H$34))</f>
        <v>67100</v>
      </c>
      <c r="G114" s="5" cm="1">
        <f t="array" ref="G114">IF($I$2="Открытый тариф",INDEX(GRID!$B$4:$U$15,MATCH(G$7,GRID!$A$4:$A$15,0),MATCH(1,($U$2=GRID!$B$1:$U$1)*(КАЛЕНДАРЬ!O5=GRID!$B$3:$U$3),0)),
INDEX(GRID!$B$4:$U$15,MATCH(G$7,GRID!$A$4:$A$15,0),MATCH(1,($U$2=GRID!$B$1:$U$1)*(КАЛЕНДАРЬ!O5=GRID!$B$3:$U$3),0))*(1-GRID!$H$34))</f>
        <v>69200</v>
      </c>
      <c r="H114" s="5" cm="1">
        <f t="array" ref="H114">IF($I$2="Открытый тариф",INDEX(GRID!$B$18:$U$29,MATCH(G$7,GRID!$A$18:$A$29,0),MATCH(1,($U$2=GRID!$B$1:$U$1)*(КАЛЕНДАРЬ!O5=GRID!$B$3:$U$3),0)),
INDEX(GRID!$B$18:$U$29,MATCH(G$7,GRID!$A$18:$A$29,0),MATCH(1,($U$2=GRID!$B$1:$U$1)*(КАЛЕНДАРЬ!O5=GRID!$B$3:$U$3),0))*(1-GRID!$H$34))</f>
        <v>74200</v>
      </c>
      <c r="I114" s="5" cm="1">
        <f t="array" ref="I114">IF($I$2="Открытый тариф",INDEX(GRID!$B$4:$U$15,MATCH(I$7,GRID!$A$4:$A$15,0),MATCH(1,($U$2=GRID!$B$1:$U$1)*(КАЛЕНДАРЬ!O5=GRID!$B$3:$U$3),0)),
INDEX(GRID!$B$4:$U$15,MATCH(I$7,GRID!$A$4:$A$15,0),MATCH(1,($U$2=GRID!$B$1:$U$1)*(КАЛЕНДАРЬ!O5=GRID!$B$3:$U$3),0))*(1-GRID!$H$34))</f>
        <v>76600</v>
      </c>
      <c r="J114" s="5" cm="1">
        <f t="array" ref="J114">IF($I$2="Открытый тариф",INDEX(GRID!$B$18:$U$29,MATCH(I$7,GRID!$A$18:$A$29,0),MATCH(1,($U$2=GRID!$B$1:$U$1)*(КАЛЕНДАРЬ!O5=GRID!$B$3:$U$3),0)),
INDEX(GRID!$B$18:$U$29,MATCH(I$7,GRID!$A$18:$A$29,0),MATCH(1,($U$2=GRID!$B$1:$U$1)*(КАЛЕНДАРЬ!O5=GRID!$B$3:$U$3),0))*(1-GRID!$H$34))</f>
        <v>81600</v>
      </c>
      <c r="K114" s="5" cm="1">
        <f t="array" ref="K114">IF($I$2="Открытый тариф",INDEX(GRID!$B$4:$U$15,MATCH(K$7,GRID!$A$4:$A$15,0),MATCH(1,($U$2=GRID!$B$1:$U$1)*(КАЛЕНДАРЬ!O5=GRID!$B$3:$U$3),0)),
INDEX(GRID!$B$4:$U$15,MATCH(K$7,GRID!$A$4:$A$15,0),MATCH(1,($U$2=GRID!$B$1:$U$1)*(КАЛЕНДАРЬ!O5=GRID!$B$3:$U$3),0))*(1-GRID!$H$34))</f>
        <v>84100</v>
      </c>
      <c r="L114" s="5" cm="1">
        <f t="array" ref="L114">IF($I$2="Открытый тариф",INDEX(GRID!$B$18:$U$29,MATCH(K$7,GRID!$A$18:$A$29,0),MATCH(1,($U$2=GRID!$B$1:$U$1)*(КАЛЕНДАРЬ!O5=GRID!$B$3:$U$3),0)),
INDEX(GRID!$B$18:$U$29,MATCH(K$7,GRID!$A$18:$A$29,0),MATCH(1,($U$2=GRID!$B$1:$U$1)*(КАЛЕНДАРЬ!O5=GRID!$B$3:$U$3),0))*(1-GRID!$H$34))</f>
        <v>89100</v>
      </c>
      <c r="M114" s="5" cm="1">
        <f t="array" ref="M114">IF($I$2="Открытый тариф",INDEX(GRID!$B$4:$U$15,MATCH(M$7,GRID!$A$4:$A$15,0),MATCH(1,($U$2=GRID!$B$1:$U$1)*(КАЛЕНДАРЬ!O5=GRID!$B$3:$U$3),0)),
INDEX(GRID!$B$4:$U$15,MATCH(M$7,GRID!$A$4:$A$15,0),MATCH(1,($U$2=GRID!$B$1:$U$1)*(КАЛЕНДАРЬ!O5=GRID!$B$3:$U$3),0))*(1-GRID!$H$34))</f>
        <v>110400</v>
      </c>
      <c r="N114" s="5" cm="1">
        <f t="array" ref="N114">IF($I$2="Открытый тариф",INDEX(GRID!$B$18:$U$29,MATCH(M$7,GRID!$A$18:$A$29,0),MATCH(1,($U$2=GRID!$B$1:$U$1)*(КАЛЕНДАРЬ!O5=GRID!$B$3:$U$3),0)),
INDEX(GRID!$B$18:$U$29,MATCH(M$7,GRID!$A$18:$A$29,0),MATCH(1,($U$2=GRID!$B$1:$U$1)*(КАЛЕНДАРЬ!O5=GRID!$B$3:$U$3),0))*(1-GRID!$H$34))</f>
        <v>115400</v>
      </c>
      <c r="O114" s="5" cm="1">
        <f t="array" ref="O114">IF($I$2="Открытый тариф",INDEX(GRID!$B$4:$U$15,MATCH(O$7,GRID!$A$4:$A$15,0),MATCH(1,($U$2=GRID!$B$1:$U$1)*(КАЛЕНДАРЬ!O5=GRID!$B$3:$U$3),0)),
INDEX(GRID!$B$4:$U$15,MATCH(O$7,GRID!$A$4:$A$15,0),MATCH(1,($U$2=GRID!$B$1:$U$1)*(КАЛЕНДАРЬ!O5=GRID!$B$3:$U$3),0))*(1-GRID!$H$34))</f>
        <v>151000</v>
      </c>
      <c r="P114" s="5" cm="1">
        <f t="array" ref="P114">IF($I$2="Открытый тариф",INDEX(GRID!$B$4:$U$15,MATCH(P$7,GRID!$A$4:$A$15,0),MATCH(1,($U$2=GRID!$B$1:$U$1)*(КАЛЕНДАРЬ!O5=GRID!$B$3:$U$3),0)),
INDEX(GRID!$B$4:$U$15,MATCH(P$7,GRID!$A$4:$A$15,0),MATCH(1,($U$2=GRID!$B$1:$U$1)*(КАЛЕНДАРЬ!O5=GRID!$B$3:$U$3),0))*(1-GRID!$H$34))</f>
        <v>199300</v>
      </c>
      <c r="Q114" s="5" cm="1">
        <f t="array" ref="Q114">IF($I$2="Открытый тариф",INDEX(GRID!$B$4:$U$15,MATCH(Q$7,GRID!$A$4:$A$15,0),MATCH(1,($U$2=GRID!$B$1:$U$1)*(КАЛЕНДАРЬ!O5=GRID!$B$3:$U$3),0)),
INDEX(GRID!$B$4:$U$15,MATCH(Q$7,GRID!$A$4:$A$15,0),MATCH(1,($U$2=GRID!$B$1:$U$1)*(КАЛЕНДАРЬ!O5=GRID!$B$3:$U$3),0))*(1-GRID!$H$34))</f>
        <v>230600</v>
      </c>
      <c r="R114" s="5" cm="1">
        <f t="array" ref="R114">IF($I$2="Открытый тариф",INDEX(GRID!$B$18:$U$29,MATCH(R$7,GRID!$A$18:$A$29,0),MATCH(1,($U$2=GRID!$B$1:$U$1)*(КАЛЕНДАРЬ!O5=GRID!$B$3:$U$3),0)),
INDEX(GRID!$B$18:$U$29,MATCH(R$7,GRID!$A$18:$A$29,0),MATCH(1,($U$2=GRID!$B$1:$U$1)*(КАЛЕНДАРЬ!O5=GRID!$B$3:$U$3),0))*(1-GRID!$H$34))</f>
        <v>263600</v>
      </c>
      <c r="S114" s="5">
        <f t="array" ref="S114">IF($I$2="Открытый тариф",INDEX(GRID!$B$4:$U$15,MATCH(S$7,GRID!$A$4:$A$15,0),MATCH(1,($U$2=GRID!$B$1:$U$1)*(КАЛЕНДАРЬ!O5=GRID!$B$3:$U$3),0)),
INDEX(GRID!$B$4:$U$15,MATCH(S$7,GRID!$A$4:$A$15,0),MATCH(1,($U$2=GRID!$B$1:$U$1)*(КАЛЕНДАРЬ!O5=GRID!$B$3:$U$3),0))*(1-GRID!$L$41))</f>
        <v>698800</v>
      </c>
      <c r="T114" s="5">
        <f t="array" ref="T114">IF($I$2="Открытый тариф",INDEX(GRID!$B$4:$U$15,MATCH(T$7,GRID!$A$4:$A$15,0),MATCH(1,($U$2=GRID!$B$1:$U$1)*(КАЛЕНДАРЬ!O5=GRID!$B$3:$U$3),0)),
INDEX(GRID!$B$4:$U$15,MATCH(T$7,GRID!$A$4:$A$15,0),MATCH(1,($U$2=GRID!$B$1:$U$1)*(КАЛЕНДАРЬ!O5=GRID!$B$3:$U$3),0))*(1-GRID!$L$41))</f>
        <v>861600</v>
      </c>
    </row>
    <row r="115" spans="1:20" hidden="1">
      <c r="A115" s="108" t="s">
        <v>17</v>
      </c>
      <c r="B115" s="109">
        <v>3</v>
      </c>
      <c r="C115" s="5" cm="1">
        <f t="array" ref="C115">IF($I$2="Открытый тариф",INDEX(GRID!$B$4:$U$15,MATCH(C$7,GRID!$A$4:$A$15,0),MATCH(1,($U$2=GRID!$B$1:$U$1)*(КАЛЕНДАРЬ!O6=GRID!$B$3:$U$3),0)),
INDEX(GRID!$B$4:$U$15,MATCH(C$7,GRID!$A$4:$A$15,0),MATCH(1,($U$2=GRID!$B$1:$U$1)*(КАЛЕНДАРЬ!O6=GRID!$B$3:$U$3),0))*(1-GRID!$H$34))</f>
        <v>52600</v>
      </c>
      <c r="D115" s="5" cm="1">
        <f t="array" ref="D115">IF($I$2="Открытый тариф",INDEX(GRID!$B$18:$U$29,MATCH(C$7,GRID!$A$18:$A$29,0),MATCH(1,($U$2=GRID!$B$1:$U$1)*(КАЛЕНДАРЬ!O6=GRID!$B$3:$U$3),0)),
INDEX(GRID!$B$18:$U$29,MATCH(C$7,GRID!$A$18:$A$29,0),MATCH(1,($U$2=GRID!$B$1:$U$1)*(КАЛЕНДАРЬ!O6=GRID!$B$3:$U$3),0))*(1-GRID!$H$34))</f>
        <v>57600</v>
      </c>
      <c r="E115" s="5" cm="1">
        <f t="array" ref="E115">IF($I$2="Открытый тариф",INDEX(GRID!$B$4:$U$15,MATCH(E$7,GRID!$A$4:$A$15,0),MATCH(1,($U$2=GRID!$B$1:$U$1)*(КАЛЕНДАРЬ!O6=GRID!$B$3:$U$3),0)),
INDEX(GRID!$B$4:$U$15,MATCH(E$7,GRID!$A$4:$A$15,0),MATCH(1,($U$2=GRID!$B$1:$U$1)*(КАЛЕНДАРЬ!O6=GRID!$B$3:$U$3),0))*(1-GRID!$H$34))</f>
        <v>62100</v>
      </c>
      <c r="F115" s="5" cm="1">
        <f t="array" ref="F115">IF($I$2="Открытый тариф",INDEX(GRID!$B$18:$U$29,MATCH(E$7,GRID!$A$18:$A$29,0),MATCH(1,($U$2=GRID!$B$1:$U$1)*(КАЛЕНДАРЬ!O6=GRID!$B$3:$U$3),0)),
INDEX(GRID!$B$18:$U$29,MATCH(E$7,GRID!$A$18:$A$29,0),MATCH(1,($U$2=GRID!$B$1:$U$1)*(КАЛЕНДАРЬ!O6=GRID!$B$3:$U$3),0))*(1-GRID!$H$34))</f>
        <v>67100</v>
      </c>
      <c r="G115" s="5" cm="1">
        <f t="array" ref="G115">IF($I$2="Открытый тариф",INDEX(GRID!$B$4:$U$15,MATCH(G$7,GRID!$A$4:$A$15,0),MATCH(1,($U$2=GRID!$B$1:$U$1)*(КАЛЕНДАРЬ!O6=GRID!$B$3:$U$3),0)),
INDEX(GRID!$B$4:$U$15,MATCH(G$7,GRID!$A$4:$A$15,0),MATCH(1,($U$2=GRID!$B$1:$U$1)*(КАЛЕНДАРЬ!O6=GRID!$B$3:$U$3),0))*(1-GRID!$H$34))</f>
        <v>69200</v>
      </c>
      <c r="H115" s="5" cm="1">
        <f t="array" ref="H115">IF($I$2="Открытый тариф",INDEX(GRID!$B$18:$U$29,MATCH(G$7,GRID!$A$18:$A$29,0),MATCH(1,($U$2=GRID!$B$1:$U$1)*(КАЛЕНДАРЬ!O6=GRID!$B$3:$U$3),0)),
INDEX(GRID!$B$18:$U$29,MATCH(G$7,GRID!$A$18:$A$29,0),MATCH(1,($U$2=GRID!$B$1:$U$1)*(КАЛЕНДАРЬ!O6=GRID!$B$3:$U$3),0))*(1-GRID!$H$34))</f>
        <v>74200</v>
      </c>
      <c r="I115" s="5" cm="1">
        <f t="array" ref="I115">IF($I$2="Открытый тариф",INDEX(GRID!$B$4:$U$15,MATCH(I$7,GRID!$A$4:$A$15,0),MATCH(1,($U$2=GRID!$B$1:$U$1)*(КАЛЕНДАРЬ!O6=GRID!$B$3:$U$3),0)),
INDEX(GRID!$B$4:$U$15,MATCH(I$7,GRID!$A$4:$A$15,0),MATCH(1,($U$2=GRID!$B$1:$U$1)*(КАЛЕНДАРЬ!O6=GRID!$B$3:$U$3),0))*(1-GRID!$H$34))</f>
        <v>76600</v>
      </c>
      <c r="J115" s="5" cm="1">
        <f t="array" ref="J115">IF($I$2="Открытый тариф",INDEX(GRID!$B$18:$U$29,MATCH(I$7,GRID!$A$18:$A$29,0),MATCH(1,($U$2=GRID!$B$1:$U$1)*(КАЛЕНДАРЬ!O6=GRID!$B$3:$U$3),0)),
INDEX(GRID!$B$18:$U$29,MATCH(I$7,GRID!$A$18:$A$29,0),MATCH(1,($U$2=GRID!$B$1:$U$1)*(КАЛЕНДАРЬ!O6=GRID!$B$3:$U$3),0))*(1-GRID!$H$34))</f>
        <v>81600</v>
      </c>
      <c r="K115" s="5" cm="1">
        <f t="array" ref="K115">IF($I$2="Открытый тариф",INDEX(GRID!$B$4:$U$15,MATCH(K$7,GRID!$A$4:$A$15,0),MATCH(1,($U$2=GRID!$B$1:$U$1)*(КАЛЕНДАРЬ!O6=GRID!$B$3:$U$3),0)),
INDEX(GRID!$B$4:$U$15,MATCH(K$7,GRID!$A$4:$A$15,0),MATCH(1,($U$2=GRID!$B$1:$U$1)*(КАЛЕНДАРЬ!O6=GRID!$B$3:$U$3),0))*(1-GRID!$H$34))</f>
        <v>84100</v>
      </c>
      <c r="L115" s="5" cm="1">
        <f t="array" ref="L115">IF($I$2="Открытый тариф",INDEX(GRID!$B$18:$U$29,MATCH(K$7,GRID!$A$18:$A$29,0),MATCH(1,($U$2=GRID!$B$1:$U$1)*(КАЛЕНДАРЬ!O6=GRID!$B$3:$U$3),0)),
INDEX(GRID!$B$18:$U$29,MATCH(K$7,GRID!$A$18:$A$29,0),MATCH(1,($U$2=GRID!$B$1:$U$1)*(КАЛЕНДАРЬ!O6=GRID!$B$3:$U$3),0))*(1-GRID!$H$34))</f>
        <v>89100</v>
      </c>
      <c r="M115" s="5" cm="1">
        <f t="array" ref="M115">IF($I$2="Открытый тариф",INDEX(GRID!$B$4:$U$15,MATCH(M$7,GRID!$A$4:$A$15,0),MATCH(1,($U$2=GRID!$B$1:$U$1)*(КАЛЕНДАРЬ!O6=GRID!$B$3:$U$3),0)),
INDEX(GRID!$B$4:$U$15,MATCH(M$7,GRID!$A$4:$A$15,0),MATCH(1,($U$2=GRID!$B$1:$U$1)*(КАЛЕНДАРЬ!O6=GRID!$B$3:$U$3),0))*(1-GRID!$H$34))</f>
        <v>110400</v>
      </c>
      <c r="N115" s="5" cm="1">
        <f t="array" ref="N115">IF($I$2="Открытый тариф",INDEX(GRID!$B$18:$U$29,MATCH(M$7,GRID!$A$18:$A$29,0),MATCH(1,($U$2=GRID!$B$1:$U$1)*(КАЛЕНДАРЬ!O6=GRID!$B$3:$U$3),0)),
INDEX(GRID!$B$18:$U$29,MATCH(M$7,GRID!$A$18:$A$29,0),MATCH(1,($U$2=GRID!$B$1:$U$1)*(КАЛЕНДАРЬ!O6=GRID!$B$3:$U$3),0))*(1-GRID!$H$34))</f>
        <v>115400</v>
      </c>
      <c r="O115" s="5" cm="1">
        <f t="array" ref="O115">IF($I$2="Открытый тариф",INDEX(GRID!$B$4:$U$15,MATCH(O$7,GRID!$A$4:$A$15,0),MATCH(1,($U$2=GRID!$B$1:$U$1)*(КАЛЕНДАРЬ!O6=GRID!$B$3:$U$3),0)),
INDEX(GRID!$B$4:$U$15,MATCH(O$7,GRID!$A$4:$A$15,0),MATCH(1,($U$2=GRID!$B$1:$U$1)*(КАЛЕНДАРЬ!O6=GRID!$B$3:$U$3),0))*(1-GRID!$H$34))</f>
        <v>151000</v>
      </c>
      <c r="P115" s="5" cm="1">
        <f t="array" ref="P115">IF($I$2="Открытый тариф",INDEX(GRID!$B$4:$U$15,MATCH(P$7,GRID!$A$4:$A$15,0),MATCH(1,($U$2=GRID!$B$1:$U$1)*(КАЛЕНДАРЬ!O6=GRID!$B$3:$U$3),0)),
INDEX(GRID!$B$4:$U$15,MATCH(P$7,GRID!$A$4:$A$15,0),MATCH(1,($U$2=GRID!$B$1:$U$1)*(КАЛЕНДАРЬ!O6=GRID!$B$3:$U$3),0))*(1-GRID!$H$34))</f>
        <v>199300</v>
      </c>
      <c r="Q115" s="5" cm="1">
        <f t="array" ref="Q115">IF($I$2="Открытый тариф",INDEX(GRID!$B$4:$U$15,MATCH(Q$7,GRID!$A$4:$A$15,0),MATCH(1,($U$2=GRID!$B$1:$U$1)*(КАЛЕНДАРЬ!O6=GRID!$B$3:$U$3),0)),
INDEX(GRID!$B$4:$U$15,MATCH(Q$7,GRID!$A$4:$A$15,0),MATCH(1,($U$2=GRID!$B$1:$U$1)*(КАЛЕНДАРЬ!O6=GRID!$B$3:$U$3),0))*(1-GRID!$H$34))</f>
        <v>230600</v>
      </c>
      <c r="R115" s="5" cm="1">
        <f t="array" ref="R115">IF($I$2="Открытый тариф",INDEX(GRID!$B$18:$U$29,MATCH(R$7,GRID!$A$18:$A$29,0),MATCH(1,($U$2=GRID!$B$1:$U$1)*(КАЛЕНДАРЬ!O6=GRID!$B$3:$U$3),0)),
INDEX(GRID!$B$18:$U$29,MATCH(R$7,GRID!$A$18:$A$29,0),MATCH(1,($U$2=GRID!$B$1:$U$1)*(КАЛЕНДАРЬ!O6=GRID!$B$3:$U$3),0))*(1-GRID!$H$34))</f>
        <v>263600</v>
      </c>
      <c r="S115" s="5">
        <f t="array" ref="S115">IF($I$2="Открытый тариф",INDEX(GRID!$B$4:$U$15,MATCH(S$7,GRID!$A$4:$A$15,0),MATCH(1,($U$2=GRID!$B$1:$U$1)*(КАЛЕНДАРЬ!O6=GRID!$B$3:$U$3),0)),
INDEX(GRID!$B$4:$U$15,MATCH(S$7,GRID!$A$4:$A$15,0),MATCH(1,($U$2=GRID!$B$1:$U$1)*(КАЛЕНДАРЬ!O6=GRID!$B$3:$U$3),0))*(1-GRID!$L$41))</f>
        <v>698800</v>
      </c>
      <c r="T115" s="5">
        <f t="array" ref="T115">IF($I$2="Открытый тариф",INDEX(GRID!$B$4:$U$15,MATCH(T$7,GRID!$A$4:$A$15,0),MATCH(1,($U$2=GRID!$B$1:$U$1)*(КАЛЕНДАРЬ!O6=GRID!$B$3:$U$3),0)),
INDEX(GRID!$B$4:$U$15,MATCH(T$7,GRID!$A$4:$A$15,0),MATCH(1,($U$2=GRID!$B$1:$U$1)*(КАЛЕНДАРЬ!O6=GRID!$B$3:$U$3),0))*(1-GRID!$L$41))</f>
        <v>861600</v>
      </c>
    </row>
    <row r="116" spans="1:20" hidden="1">
      <c r="A116" s="108" t="s">
        <v>11</v>
      </c>
      <c r="B116" s="109">
        <v>4</v>
      </c>
      <c r="C116" s="5" cm="1">
        <f t="array" ref="C116">IF($I$2="Открытый тариф",INDEX(GRID!$B$4:$U$15,MATCH(C$7,GRID!$A$4:$A$15,0),MATCH(1,($U$2=GRID!$B$1:$U$1)*(КАЛЕНДАРЬ!O7=GRID!$B$3:$U$3),0)),
INDEX(GRID!$B$4:$U$15,MATCH(C$7,GRID!$A$4:$A$15,0),MATCH(1,($U$2=GRID!$B$1:$U$1)*(КАЛЕНДАРЬ!O7=GRID!$B$3:$U$3),0))*(1-GRID!$H$34))</f>
        <v>52600</v>
      </c>
      <c r="D116" s="5" cm="1">
        <f t="array" ref="D116">IF($I$2="Открытый тариф",INDEX(GRID!$B$18:$U$29,MATCH(C$7,GRID!$A$18:$A$29,0),MATCH(1,($U$2=GRID!$B$1:$U$1)*(КАЛЕНДАРЬ!O7=GRID!$B$3:$U$3),0)),
INDEX(GRID!$B$18:$U$29,MATCH(C$7,GRID!$A$18:$A$29,0),MATCH(1,($U$2=GRID!$B$1:$U$1)*(КАЛЕНДАРЬ!O7=GRID!$B$3:$U$3),0))*(1-GRID!$H$34))</f>
        <v>57600</v>
      </c>
      <c r="E116" s="5" cm="1">
        <f t="array" ref="E116">IF($I$2="Открытый тариф",INDEX(GRID!$B$4:$U$15,MATCH(E$7,GRID!$A$4:$A$15,0),MATCH(1,($U$2=GRID!$B$1:$U$1)*(КАЛЕНДАРЬ!O7=GRID!$B$3:$U$3),0)),
INDEX(GRID!$B$4:$U$15,MATCH(E$7,GRID!$A$4:$A$15,0),MATCH(1,($U$2=GRID!$B$1:$U$1)*(КАЛЕНДАРЬ!O7=GRID!$B$3:$U$3),0))*(1-GRID!$H$34))</f>
        <v>62100</v>
      </c>
      <c r="F116" s="5" cm="1">
        <f t="array" ref="F116">IF($I$2="Открытый тариф",INDEX(GRID!$B$18:$U$29,MATCH(E$7,GRID!$A$18:$A$29,0),MATCH(1,($U$2=GRID!$B$1:$U$1)*(КАЛЕНДАРЬ!O7=GRID!$B$3:$U$3),0)),
INDEX(GRID!$B$18:$U$29,MATCH(E$7,GRID!$A$18:$A$29,0),MATCH(1,($U$2=GRID!$B$1:$U$1)*(КАЛЕНДАРЬ!O7=GRID!$B$3:$U$3),0))*(1-GRID!$H$34))</f>
        <v>67100</v>
      </c>
      <c r="G116" s="5" cm="1">
        <f t="array" ref="G116">IF($I$2="Открытый тариф",INDEX(GRID!$B$4:$U$15,MATCH(G$7,GRID!$A$4:$A$15,0),MATCH(1,($U$2=GRID!$B$1:$U$1)*(КАЛЕНДАРЬ!O7=GRID!$B$3:$U$3),0)),
INDEX(GRID!$B$4:$U$15,MATCH(G$7,GRID!$A$4:$A$15,0),MATCH(1,($U$2=GRID!$B$1:$U$1)*(КАЛЕНДАРЬ!O7=GRID!$B$3:$U$3),0))*(1-GRID!$H$34))</f>
        <v>69200</v>
      </c>
      <c r="H116" s="5" cm="1">
        <f t="array" ref="H116">IF($I$2="Открытый тариф",INDEX(GRID!$B$18:$U$29,MATCH(G$7,GRID!$A$18:$A$29,0),MATCH(1,($U$2=GRID!$B$1:$U$1)*(КАЛЕНДАРЬ!O7=GRID!$B$3:$U$3),0)),
INDEX(GRID!$B$18:$U$29,MATCH(G$7,GRID!$A$18:$A$29,0),MATCH(1,($U$2=GRID!$B$1:$U$1)*(КАЛЕНДАРЬ!O7=GRID!$B$3:$U$3),0))*(1-GRID!$H$34))</f>
        <v>74200</v>
      </c>
      <c r="I116" s="5" cm="1">
        <f t="array" ref="I116">IF($I$2="Открытый тариф",INDEX(GRID!$B$4:$U$15,MATCH(I$7,GRID!$A$4:$A$15,0),MATCH(1,($U$2=GRID!$B$1:$U$1)*(КАЛЕНДАРЬ!O7=GRID!$B$3:$U$3),0)),
INDEX(GRID!$B$4:$U$15,MATCH(I$7,GRID!$A$4:$A$15,0),MATCH(1,($U$2=GRID!$B$1:$U$1)*(КАЛЕНДАРЬ!O7=GRID!$B$3:$U$3),0))*(1-GRID!$H$34))</f>
        <v>76600</v>
      </c>
      <c r="J116" s="5" cm="1">
        <f t="array" ref="J116">IF($I$2="Открытый тариф",INDEX(GRID!$B$18:$U$29,MATCH(I$7,GRID!$A$18:$A$29,0),MATCH(1,($U$2=GRID!$B$1:$U$1)*(КАЛЕНДАРЬ!O7=GRID!$B$3:$U$3),0)),
INDEX(GRID!$B$18:$U$29,MATCH(I$7,GRID!$A$18:$A$29,0),MATCH(1,($U$2=GRID!$B$1:$U$1)*(КАЛЕНДАРЬ!O7=GRID!$B$3:$U$3),0))*(1-GRID!$H$34))</f>
        <v>81600</v>
      </c>
      <c r="K116" s="5" cm="1">
        <f t="array" ref="K116">IF($I$2="Открытый тариф",INDEX(GRID!$B$4:$U$15,MATCH(K$7,GRID!$A$4:$A$15,0),MATCH(1,($U$2=GRID!$B$1:$U$1)*(КАЛЕНДАРЬ!O7=GRID!$B$3:$U$3),0)),
INDEX(GRID!$B$4:$U$15,MATCH(K$7,GRID!$A$4:$A$15,0),MATCH(1,($U$2=GRID!$B$1:$U$1)*(КАЛЕНДАРЬ!O7=GRID!$B$3:$U$3),0))*(1-GRID!$H$34))</f>
        <v>84100</v>
      </c>
      <c r="L116" s="5" cm="1">
        <f t="array" ref="L116">IF($I$2="Открытый тариф",INDEX(GRID!$B$18:$U$29,MATCH(K$7,GRID!$A$18:$A$29,0),MATCH(1,($U$2=GRID!$B$1:$U$1)*(КАЛЕНДАРЬ!O7=GRID!$B$3:$U$3),0)),
INDEX(GRID!$B$18:$U$29,MATCH(K$7,GRID!$A$18:$A$29,0),MATCH(1,($U$2=GRID!$B$1:$U$1)*(КАЛЕНДАРЬ!O7=GRID!$B$3:$U$3),0))*(1-GRID!$H$34))</f>
        <v>89100</v>
      </c>
      <c r="M116" s="5" cm="1">
        <f t="array" ref="M116">IF($I$2="Открытый тариф",INDEX(GRID!$B$4:$U$15,MATCH(M$7,GRID!$A$4:$A$15,0),MATCH(1,($U$2=GRID!$B$1:$U$1)*(КАЛЕНДАРЬ!O7=GRID!$B$3:$U$3),0)),
INDEX(GRID!$B$4:$U$15,MATCH(M$7,GRID!$A$4:$A$15,0),MATCH(1,($U$2=GRID!$B$1:$U$1)*(КАЛЕНДАРЬ!O7=GRID!$B$3:$U$3),0))*(1-GRID!$H$34))</f>
        <v>110400</v>
      </c>
      <c r="N116" s="5" cm="1">
        <f t="array" ref="N116">IF($I$2="Открытый тариф",INDEX(GRID!$B$18:$U$29,MATCH(M$7,GRID!$A$18:$A$29,0),MATCH(1,($U$2=GRID!$B$1:$U$1)*(КАЛЕНДАРЬ!O7=GRID!$B$3:$U$3),0)),
INDEX(GRID!$B$18:$U$29,MATCH(M$7,GRID!$A$18:$A$29,0),MATCH(1,($U$2=GRID!$B$1:$U$1)*(КАЛЕНДАРЬ!O7=GRID!$B$3:$U$3),0))*(1-GRID!$H$34))</f>
        <v>115400</v>
      </c>
      <c r="O116" s="5" cm="1">
        <f t="array" ref="O116">IF($I$2="Открытый тариф",INDEX(GRID!$B$4:$U$15,MATCH(O$7,GRID!$A$4:$A$15,0),MATCH(1,($U$2=GRID!$B$1:$U$1)*(КАЛЕНДАРЬ!O7=GRID!$B$3:$U$3),0)),
INDEX(GRID!$B$4:$U$15,MATCH(O$7,GRID!$A$4:$A$15,0),MATCH(1,($U$2=GRID!$B$1:$U$1)*(КАЛЕНДАРЬ!O7=GRID!$B$3:$U$3),0))*(1-GRID!$H$34))</f>
        <v>151000</v>
      </c>
      <c r="P116" s="5" cm="1">
        <f t="array" ref="P116">IF($I$2="Открытый тариф",INDEX(GRID!$B$4:$U$15,MATCH(P$7,GRID!$A$4:$A$15,0),MATCH(1,($U$2=GRID!$B$1:$U$1)*(КАЛЕНДАРЬ!O7=GRID!$B$3:$U$3),0)),
INDEX(GRID!$B$4:$U$15,MATCH(P$7,GRID!$A$4:$A$15,0),MATCH(1,($U$2=GRID!$B$1:$U$1)*(КАЛЕНДАРЬ!O7=GRID!$B$3:$U$3),0))*(1-GRID!$H$34))</f>
        <v>199300</v>
      </c>
      <c r="Q116" s="5" cm="1">
        <f t="array" ref="Q116">IF($I$2="Открытый тариф",INDEX(GRID!$B$4:$U$15,MATCH(Q$7,GRID!$A$4:$A$15,0),MATCH(1,($U$2=GRID!$B$1:$U$1)*(КАЛЕНДАРЬ!O7=GRID!$B$3:$U$3),0)),
INDEX(GRID!$B$4:$U$15,MATCH(Q$7,GRID!$A$4:$A$15,0),MATCH(1,($U$2=GRID!$B$1:$U$1)*(КАЛЕНДАРЬ!O7=GRID!$B$3:$U$3),0))*(1-GRID!$H$34))</f>
        <v>230600</v>
      </c>
      <c r="R116" s="5" cm="1">
        <f t="array" ref="R116">IF($I$2="Открытый тариф",INDEX(GRID!$B$18:$U$29,MATCH(R$7,GRID!$A$18:$A$29,0),MATCH(1,($U$2=GRID!$B$1:$U$1)*(КАЛЕНДАРЬ!O7=GRID!$B$3:$U$3),0)),
INDEX(GRID!$B$18:$U$29,MATCH(R$7,GRID!$A$18:$A$29,0),MATCH(1,($U$2=GRID!$B$1:$U$1)*(КАЛЕНДАРЬ!O7=GRID!$B$3:$U$3),0))*(1-GRID!$H$34))</f>
        <v>263600</v>
      </c>
      <c r="S116" s="5">
        <f t="array" ref="S116">IF($I$2="Открытый тариф",INDEX(GRID!$B$4:$U$15,MATCH(S$7,GRID!$A$4:$A$15,0),MATCH(1,($U$2=GRID!$B$1:$U$1)*(КАЛЕНДАРЬ!O7=GRID!$B$3:$U$3),0)),
INDEX(GRID!$B$4:$U$15,MATCH(S$7,GRID!$A$4:$A$15,0),MATCH(1,($U$2=GRID!$B$1:$U$1)*(КАЛЕНДАРЬ!O7=GRID!$B$3:$U$3),0))*(1-GRID!$L$41))</f>
        <v>698800</v>
      </c>
      <c r="T116" s="5">
        <f t="array" ref="T116">IF($I$2="Открытый тариф",INDEX(GRID!$B$4:$U$15,MATCH(T$7,GRID!$A$4:$A$15,0),MATCH(1,($U$2=GRID!$B$1:$U$1)*(КАЛЕНДАРЬ!O7=GRID!$B$3:$U$3),0)),
INDEX(GRID!$B$4:$U$15,MATCH(T$7,GRID!$A$4:$A$15,0),MATCH(1,($U$2=GRID!$B$1:$U$1)*(КАЛЕНДАРЬ!O7=GRID!$B$3:$U$3),0))*(1-GRID!$L$41))</f>
        <v>861600</v>
      </c>
    </row>
    <row r="117" spans="1:20" hidden="1">
      <c r="A117" s="108" t="s">
        <v>12</v>
      </c>
      <c r="B117" s="109">
        <v>5</v>
      </c>
      <c r="C117" s="5" cm="1">
        <f t="array" ref="C117">IF($I$2="Открытый тариф",INDEX(GRID!$B$4:$U$15,MATCH(C$7,GRID!$A$4:$A$15,0),MATCH(1,($U$2=GRID!$B$1:$U$1)*(КАЛЕНДАРЬ!O8=GRID!$B$3:$U$3),0)),
INDEX(GRID!$B$4:$U$15,MATCH(C$7,GRID!$A$4:$A$15,0),MATCH(1,($U$2=GRID!$B$1:$U$1)*(КАЛЕНДАРЬ!O8=GRID!$B$3:$U$3),0))*(1-GRID!$H$34))</f>
        <v>52600</v>
      </c>
      <c r="D117" s="5" cm="1">
        <f t="array" ref="D117">IF($I$2="Открытый тариф",INDEX(GRID!$B$18:$U$29,MATCH(C$7,GRID!$A$18:$A$29,0),MATCH(1,($U$2=GRID!$B$1:$U$1)*(КАЛЕНДАРЬ!O8=GRID!$B$3:$U$3),0)),
INDEX(GRID!$B$18:$U$29,MATCH(C$7,GRID!$A$18:$A$29,0),MATCH(1,($U$2=GRID!$B$1:$U$1)*(КАЛЕНДАРЬ!O8=GRID!$B$3:$U$3),0))*(1-GRID!$H$34))</f>
        <v>57600</v>
      </c>
      <c r="E117" s="5" cm="1">
        <f t="array" ref="E117">IF($I$2="Открытый тариф",INDEX(GRID!$B$4:$U$15,MATCH(E$7,GRID!$A$4:$A$15,0),MATCH(1,($U$2=GRID!$B$1:$U$1)*(КАЛЕНДАРЬ!O8=GRID!$B$3:$U$3),0)),
INDEX(GRID!$B$4:$U$15,MATCH(E$7,GRID!$A$4:$A$15,0),MATCH(1,($U$2=GRID!$B$1:$U$1)*(КАЛЕНДАРЬ!O8=GRID!$B$3:$U$3),0))*(1-GRID!$H$34))</f>
        <v>62100</v>
      </c>
      <c r="F117" s="5" cm="1">
        <f t="array" ref="F117">IF($I$2="Открытый тариф",INDEX(GRID!$B$18:$U$29,MATCH(E$7,GRID!$A$18:$A$29,0),MATCH(1,($U$2=GRID!$B$1:$U$1)*(КАЛЕНДАРЬ!O8=GRID!$B$3:$U$3),0)),
INDEX(GRID!$B$18:$U$29,MATCH(E$7,GRID!$A$18:$A$29,0),MATCH(1,($U$2=GRID!$B$1:$U$1)*(КАЛЕНДАРЬ!O8=GRID!$B$3:$U$3),0))*(1-GRID!$H$34))</f>
        <v>67100</v>
      </c>
      <c r="G117" s="5" cm="1">
        <f t="array" ref="G117">IF($I$2="Открытый тариф",INDEX(GRID!$B$4:$U$15,MATCH(G$7,GRID!$A$4:$A$15,0),MATCH(1,($U$2=GRID!$B$1:$U$1)*(КАЛЕНДАРЬ!O8=GRID!$B$3:$U$3),0)),
INDEX(GRID!$B$4:$U$15,MATCH(G$7,GRID!$A$4:$A$15,0),MATCH(1,($U$2=GRID!$B$1:$U$1)*(КАЛЕНДАРЬ!O8=GRID!$B$3:$U$3),0))*(1-GRID!$H$34))</f>
        <v>69200</v>
      </c>
      <c r="H117" s="5" cm="1">
        <f t="array" ref="H117">IF($I$2="Открытый тариф",INDEX(GRID!$B$18:$U$29,MATCH(G$7,GRID!$A$18:$A$29,0),MATCH(1,($U$2=GRID!$B$1:$U$1)*(КАЛЕНДАРЬ!O8=GRID!$B$3:$U$3),0)),
INDEX(GRID!$B$18:$U$29,MATCH(G$7,GRID!$A$18:$A$29,0),MATCH(1,($U$2=GRID!$B$1:$U$1)*(КАЛЕНДАРЬ!O8=GRID!$B$3:$U$3),0))*(1-GRID!$H$34))</f>
        <v>74200</v>
      </c>
      <c r="I117" s="5" cm="1">
        <f t="array" ref="I117">IF($I$2="Открытый тариф",INDEX(GRID!$B$4:$U$15,MATCH(I$7,GRID!$A$4:$A$15,0),MATCH(1,($U$2=GRID!$B$1:$U$1)*(КАЛЕНДАРЬ!O8=GRID!$B$3:$U$3),0)),
INDEX(GRID!$B$4:$U$15,MATCH(I$7,GRID!$A$4:$A$15,0),MATCH(1,($U$2=GRID!$B$1:$U$1)*(КАЛЕНДАРЬ!O8=GRID!$B$3:$U$3),0))*(1-GRID!$H$34))</f>
        <v>76600</v>
      </c>
      <c r="J117" s="5" cm="1">
        <f t="array" ref="J117">IF($I$2="Открытый тариф",INDEX(GRID!$B$18:$U$29,MATCH(I$7,GRID!$A$18:$A$29,0),MATCH(1,($U$2=GRID!$B$1:$U$1)*(КАЛЕНДАРЬ!O8=GRID!$B$3:$U$3),0)),
INDEX(GRID!$B$18:$U$29,MATCH(I$7,GRID!$A$18:$A$29,0),MATCH(1,($U$2=GRID!$B$1:$U$1)*(КАЛЕНДАРЬ!O8=GRID!$B$3:$U$3),0))*(1-GRID!$H$34))</f>
        <v>81600</v>
      </c>
      <c r="K117" s="5" cm="1">
        <f t="array" ref="K117">IF($I$2="Открытый тариф",INDEX(GRID!$B$4:$U$15,MATCH(K$7,GRID!$A$4:$A$15,0),MATCH(1,($U$2=GRID!$B$1:$U$1)*(КАЛЕНДАРЬ!O8=GRID!$B$3:$U$3),0)),
INDEX(GRID!$B$4:$U$15,MATCH(K$7,GRID!$A$4:$A$15,0),MATCH(1,($U$2=GRID!$B$1:$U$1)*(КАЛЕНДАРЬ!O8=GRID!$B$3:$U$3),0))*(1-GRID!$H$34))</f>
        <v>84100</v>
      </c>
      <c r="L117" s="5" cm="1">
        <f t="array" ref="L117">IF($I$2="Открытый тариф",INDEX(GRID!$B$18:$U$29,MATCH(K$7,GRID!$A$18:$A$29,0),MATCH(1,($U$2=GRID!$B$1:$U$1)*(КАЛЕНДАРЬ!O8=GRID!$B$3:$U$3),0)),
INDEX(GRID!$B$18:$U$29,MATCH(K$7,GRID!$A$18:$A$29,0),MATCH(1,($U$2=GRID!$B$1:$U$1)*(КАЛЕНДАРЬ!O8=GRID!$B$3:$U$3),0))*(1-GRID!$H$34))</f>
        <v>89100</v>
      </c>
      <c r="M117" s="5" cm="1">
        <f t="array" ref="M117">IF($I$2="Открытый тариф",INDEX(GRID!$B$4:$U$15,MATCH(M$7,GRID!$A$4:$A$15,0),MATCH(1,($U$2=GRID!$B$1:$U$1)*(КАЛЕНДАРЬ!O8=GRID!$B$3:$U$3),0)),
INDEX(GRID!$B$4:$U$15,MATCH(M$7,GRID!$A$4:$A$15,0),MATCH(1,($U$2=GRID!$B$1:$U$1)*(КАЛЕНДАРЬ!O8=GRID!$B$3:$U$3),0))*(1-GRID!$H$34))</f>
        <v>110400</v>
      </c>
      <c r="N117" s="5" cm="1">
        <f t="array" ref="N117">IF($I$2="Открытый тариф",INDEX(GRID!$B$18:$U$29,MATCH(M$7,GRID!$A$18:$A$29,0),MATCH(1,($U$2=GRID!$B$1:$U$1)*(КАЛЕНДАРЬ!O8=GRID!$B$3:$U$3),0)),
INDEX(GRID!$B$18:$U$29,MATCH(M$7,GRID!$A$18:$A$29,0),MATCH(1,($U$2=GRID!$B$1:$U$1)*(КАЛЕНДАРЬ!O8=GRID!$B$3:$U$3),0))*(1-GRID!$H$34))</f>
        <v>115400</v>
      </c>
      <c r="O117" s="5" cm="1">
        <f t="array" ref="O117">IF($I$2="Открытый тариф",INDEX(GRID!$B$4:$U$15,MATCH(O$7,GRID!$A$4:$A$15,0),MATCH(1,($U$2=GRID!$B$1:$U$1)*(КАЛЕНДАРЬ!O8=GRID!$B$3:$U$3),0)),
INDEX(GRID!$B$4:$U$15,MATCH(O$7,GRID!$A$4:$A$15,0),MATCH(1,($U$2=GRID!$B$1:$U$1)*(КАЛЕНДАРЬ!O8=GRID!$B$3:$U$3),0))*(1-GRID!$H$34))</f>
        <v>151000</v>
      </c>
      <c r="P117" s="5" cm="1">
        <f t="array" ref="P117">IF($I$2="Открытый тариф",INDEX(GRID!$B$4:$U$15,MATCH(P$7,GRID!$A$4:$A$15,0),MATCH(1,($U$2=GRID!$B$1:$U$1)*(КАЛЕНДАРЬ!O8=GRID!$B$3:$U$3),0)),
INDEX(GRID!$B$4:$U$15,MATCH(P$7,GRID!$A$4:$A$15,0),MATCH(1,($U$2=GRID!$B$1:$U$1)*(КАЛЕНДАРЬ!O8=GRID!$B$3:$U$3),0))*(1-GRID!$H$34))</f>
        <v>199300</v>
      </c>
      <c r="Q117" s="5" cm="1">
        <f t="array" ref="Q117">IF($I$2="Открытый тариф",INDEX(GRID!$B$4:$U$15,MATCH(Q$7,GRID!$A$4:$A$15,0),MATCH(1,($U$2=GRID!$B$1:$U$1)*(КАЛЕНДАРЬ!O8=GRID!$B$3:$U$3),0)),
INDEX(GRID!$B$4:$U$15,MATCH(Q$7,GRID!$A$4:$A$15,0),MATCH(1,($U$2=GRID!$B$1:$U$1)*(КАЛЕНДАРЬ!O8=GRID!$B$3:$U$3),0))*(1-GRID!$H$34))</f>
        <v>230600</v>
      </c>
      <c r="R117" s="5" cm="1">
        <f t="array" ref="R117">IF($I$2="Открытый тариф",INDEX(GRID!$B$18:$U$29,MATCH(R$7,GRID!$A$18:$A$29,0),MATCH(1,($U$2=GRID!$B$1:$U$1)*(КАЛЕНДАРЬ!O8=GRID!$B$3:$U$3),0)),
INDEX(GRID!$B$18:$U$29,MATCH(R$7,GRID!$A$18:$A$29,0),MATCH(1,($U$2=GRID!$B$1:$U$1)*(КАЛЕНДАРЬ!O8=GRID!$B$3:$U$3),0))*(1-GRID!$H$34))</f>
        <v>263600</v>
      </c>
      <c r="S117" s="5">
        <f t="array" ref="S117">IF($I$2="Открытый тариф",INDEX(GRID!$B$4:$U$15,MATCH(S$7,GRID!$A$4:$A$15,0),MATCH(1,($U$2=GRID!$B$1:$U$1)*(КАЛЕНДАРЬ!O8=GRID!$B$3:$U$3),0)),
INDEX(GRID!$B$4:$U$15,MATCH(S$7,GRID!$A$4:$A$15,0),MATCH(1,($U$2=GRID!$B$1:$U$1)*(КАЛЕНДАРЬ!O8=GRID!$B$3:$U$3),0))*(1-GRID!$L$41))</f>
        <v>698800</v>
      </c>
      <c r="T117" s="5">
        <f t="array" ref="T117">IF($I$2="Открытый тариф",INDEX(GRID!$B$4:$U$15,MATCH(T$7,GRID!$A$4:$A$15,0),MATCH(1,($U$2=GRID!$B$1:$U$1)*(КАЛЕНДАРЬ!O8=GRID!$B$3:$U$3),0)),
INDEX(GRID!$B$4:$U$15,MATCH(T$7,GRID!$A$4:$A$15,0),MATCH(1,($U$2=GRID!$B$1:$U$1)*(КАЛЕНДАРЬ!O8=GRID!$B$3:$U$3),0))*(1-GRID!$L$41))</f>
        <v>861600</v>
      </c>
    </row>
    <row r="118" spans="1:20" hidden="1">
      <c r="A118" s="108" t="s">
        <v>13</v>
      </c>
      <c r="B118" s="109">
        <v>6</v>
      </c>
      <c r="C118" s="5" cm="1">
        <f t="array" ref="C118">IF($I$2="Открытый тариф",INDEX(GRID!$B$4:$U$15,MATCH(C$7,GRID!$A$4:$A$15,0),MATCH(1,($U$2=GRID!$B$1:$U$1)*(КАЛЕНДАРЬ!O9=GRID!$B$3:$U$3),0)),
INDEX(GRID!$B$4:$U$15,MATCH(C$7,GRID!$A$4:$A$15,0),MATCH(1,($U$2=GRID!$B$1:$U$1)*(КАЛЕНДАРЬ!O9=GRID!$B$3:$U$3),0))*(1-GRID!$H$34))</f>
        <v>52600</v>
      </c>
      <c r="D118" s="5" cm="1">
        <f t="array" ref="D118">IF($I$2="Открытый тариф",INDEX(GRID!$B$18:$U$29,MATCH(C$7,GRID!$A$18:$A$29,0),MATCH(1,($U$2=GRID!$B$1:$U$1)*(КАЛЕНДАРЬ!O9=GRID!$B$3:$U$3),0)),
INDEX(GRID!$B$18:$U$29,MATCH(C$7,GRID!$A$18:$A$29,0),MATCH(1,($U$2=GRID!$B$1:$U$1)*(КАЛЕНДАРЬ!O9=GRID!$B$3:$U$3),0))*(1-GRID!$H$34))</f>
        <v>57600</v>
      </c>
      <c r="E118" s="5" cm="1">
        <f t="array" ref="E118">IF($I$2="Открытый тариф",INDEX(GRID!$B$4:$U$15,MATCH(E$7,GRID!$A$4:$A$15,0),MATCH(1,($U$2=GRID!$B$1:$U$1)*(КАЛЕНДАРЬ!O9=GRID!$B$3:$U$3),0)),
INDEX(GRID!$B$4:$U$15,MATCH(E$7,GRID!$A$4:$A$15,0),MATCH(1,($U$2=GRID!$B$1:$U$1)*(КАЛЕНДАРЬ!O9=GRID!$B$3:$U$3),0))*(1-GRID!$H$34))</f>
        <v>62100</v>
      </c>
      <c r="F118" s="5" cm="1">
        <f t="array" ref="F118">IF($I$2="Открытый тариф",INDEX(GRID!$B$18:$U$29,MATCH(E$7,GRID!$A$18:$A$29,0),MATCH(1,($U$2=GRID!$B$1:$U$1)*(КАЛЕНДАРЬ!O9=GRID!$B$3:$U$3),0)),
INDEX(GRID!$B$18:$U$29,MATCH(E$7,GRID!$A$18:$A$29,0),MATCH(1,($U$2=GRID!$B$1:$U$1)*(КАЛЕНДАРЬ!O9=GRID!$B$3:$U$3),0))*(1-GRID!$H$34))</f>
        <v>67100</v>
      </c>
      <c r="G118" s="5" cm="1">
        <f t="array" ref="G118">IF($I$2="Открытый тариф",INDEX(GRID!$B$4:$U$15,MATCH(G$7,GRID!$A$4:$A$15,0),MATCH(1,($U$2=GRID!$B$1:$U$1)*(КАЛЕНДАРЬ!O9=GRID!$B$3:$U$3),0)),
INDEX(GRID!$B$4:$U$15,MATCH(G$7,GRID!$A$4:$A$15,0),MATCH(1,($U$2=GRID!$B$1:$U$1)*(КАЛЕНДАРЬ!O9=GRID!$B$3:$U$3),0))*(1-GRID!$H$34))</f>
        <v>69200</v>
      </c>
      <c r="H118" s="5" cm="1">
        <f t="array" ref="H118">IF($I$2="Открытый тариф",INDEX(GRID!$B$18:$U$29,MATCH(G$7,GRID!$A$18:$A$29,0),MATCH(1,($U$2=GRID!$B$1:$U$1)*(КАЛЕНДАРЬ!O9=GRID!$B$3:$U$3),0)),
INDEX(GRID!$B$18:$U$29,MATCH(G$7,GRID!$A$18:$A$29,0),MATCH(1,($U$2=GRID!$B$1:$U$1)*(КАЛЕНДАРЬ!O9=GRID!$B$3:$U$3),0))*(1-GRID!$H$34))</f>
        <v>74200</v>
      </c>
      <c r="I118" s="5" cm="1">
        <f t="array" ref="I118">IF($I$2="Открытый тариф",INDEX(GRID!$B$4:$U$15,MATCH(I$7,GRID!$A$4:$A$15,0),MATCH(1,($U$2=GRID!$B$1:$U$1)*(КАЛЕНДАРЬ!O9=GRID!$B$3:$U$3),0)),
INDEX(GRID!$B$4:$U$15,MATCH(I$7,GRID!$A$4:$A$15,0),MATCH(1,($U$2=GRID!$B$1:$U$1)*(КАЛЕНДАРЬ!O9=GRID!$B$3:$U$3),0))*(1-GRID!$H$34))</f>
        <v>76600</v>
      </c>
      <c r="J118" s="5" cm="1">
        <f t="array" ref="J118">IF($I$2="Открытый тариф",INDEX(GRID!$B$18:$U$29,MATCH(I$7,GRID!$A$18:$A$29,0),MATCH(1,($U$2=GRID!$B$1:$U$1)*(КАЛЕНДАРЬ!O9=GRID!$B$3:$U$3),0)),
INDEX(GRID!$B$18:$U$29,MATCH(I$7,GRID!$A$18:$A$29,0),MATCH(1,($U$2=GRID!$B$1:$U$1)*(КАЛЕНДАРЬ!O9=GRID!$B$3:$U$3),0))*(1-GRID!$H$34))</f>
        <v>81600</v>
      </c>
      <c r="K118" s="5" cm="1">
        <f t="array" ref="K118">IF($I$2="Открытый тариф",INDEX(GRID!$B$4:$U$15,MATCH(K$7,GRID!$A$4:$A$15,0),MATCH(1,($U$2=GRID!$B$1:$U$1)*(КАЛЕНДАРЬ!O9=GRID!$B$3:$U$3),0)),
INDEX(GRID!$B$4:$U$15,MATCH(K$7,GRID!$A$4:$A$15,0),MATCH(1,($U$2=GRID!$B$1:$U$1)*(КАЛЕНДАРЬ!O9=GRID!$B$3:$U$3),0))*(1-GRID!$H$34))</f>
        <v>84100</v>
      </c>
      <c r="L118" s="5" cm="1">
        <f t="array" ref="L118">IF($I$2="Открытый тариф",INDEX(GRID!$B$18:$U$29,MATCH(K$7,GRID!$A$18:$A$29,0),MATCH(1,($U$2=GRID!$B$1:$U$1)*(КАЛЕНДАРЬ!O9=GRID!$B$3:$U$3),0)),
INDEX(GRID!$B$18:$U$29,MATCH(K$7,GRID!$A$18:$A$29,0),MATCH(1,($U$2=GRID!$B$1:$U$1)*(КАЛЕНДАРЬ!O9=GRID!$B$3:$U$3),0))*(1-GRID!$H$34))</f>
        <v>89100</v>
      </c>
      <c r="M118" s="5" cm="1">
        <f t="array" ref="M118">IF($I$2="Открытый тариф",INDEX(GRID!$B$4:$U$15,MATCH(M$7,GRID!$A$4:$A$15,0),MATCH(1,($U$2=GRID!$B$1:$U$1)*(КАЛЕНДАРЬ!O9=GRID!$B$3:$U$3),0)),
INDEX(GRID!$B$4:$U$15,MATCH(M$7,GRID!$A$4:$A$15,0),MATCH(1,($U$2=GRID!$B$1:$U$1)*(КАЛЕНДАРЬ!O9=GRID!$B$3:$U$3),0))*(1-GRID!$H$34))</f>
        <v>110400</v>
      </c>
      <c r="N118" s="5" cm="1">
        <f t="array" ref="N118">IF($I$2="Открытый тариф",INDEX(GRID!$B$18:$U$29,MATCH(M$7,GRID!$A$18:$A$29,0),MATCH(1,($U$2=GRID!$B$1:$U$1)*(КАЛЕНДАРЬ!O9=GRID!$B$3:$U$3),0)),
INDEX(GRID!$B$18:$U$29,MATCH(M$7,GRID!$A$18:$A$29,0),MATCH(1,($U$2=GRID!$B$1:$U$1)*(КАЛЕНДАРЬ!O9=GRID!$B$3:$U$3),0))*(1-GRID!$H$34))</f>
        <v>115400</v>
      </c>
      <c r="O118" s="5" cm="1">
        <f t="array" ref="O118">IF($I$2="Открытый тариф",INDEX(GRID!$B$4:$U$15,MATCH(O$7,GRID!$A$4:$A$15,0),MATCH(1,($U$2=GRID!$B$1:$U$1)*(КАЛЕНДАРЬ!O9=GRID!$B$3:$U$3),0)),
INDEX(GRID!$B$4:$U$15,MATCH(O$7,GRID!$A$4:$A$15,0),MATCH(1,($U$2=GRID!$B$1:$U$1)*(КАЛЕНДАРЬ!O9=GRID!$B$3:$U$3),0))*(1-GRID!$H$34))</f>
        <v>151000</v>
      </c>
      <c r="P118" s="5" cm="1">
        <f t="array" ref="P118">IF($I$2="Открытый тариф",INDEX(GRID!$B$4:$U$15,MATCH(P$7,GRID!$A$4:$A$15,0),MATCH(1,($U$2=GRID!$B$1:$U$1)*(КАЛЕНДАРЬ!O9=GRID!$B$3:$U$3),0)),
INDEX(GRID!$B$4:$U$15,MATCH(P$7,GRID!$A$4:$A$15,0),MATCH(1,($U$2=GRID!$B$1:$U$1)*(КАЛЕНДАРЬ!O9=GRID!$B$3:$U$3),0))*(1-GRID!$H$34))</f>
        <v>199300</v>
      </c>
      <c r="Q118" s="5" cm="1">
        <f t="array" ref="Q118">IF($I$2="Открытый тариф",INDEX(GRID!$B$4:$U$15,MATCH(Q$7,GRID!$A$4:$A$15,0),MATCH(1,($U$2=GRID!$B$1:$U$1)*(КАЛЕНДАРЬ!O9=GRID!$B$3:$U$3),0)),
INDEX(GRID!$B$4:$U$15,MATCH(Q$7,GRID!$A$4:$A$15,0),MATCH(1,($U$2=GRID!$B$1:$U$1)*(КАЛЕНДАРЬ!O9=GRID!$B$3:$U$3),0))*(1-GRID!$H$34))</f>
        <v>230600</v>
      </c>
      <c r="R118" s="5" cm="1">
        <f t="array" ref="R118">IF($I$2="Открытый тариф",INDEX(GRID!$B$18:$U$29,MATCH(R$7,GRID!$A$18:$A$29,0),MATCH(1,($U$2=GRID!$B$1:$U$1)*(КАЛЕНДАРЬ!O9=GRID!$B$3:$U$3),0)),
INDEX(GRID!$B$18:$U$29,MATCH(R$7,GRID!$A$18:$A$29,0),MATCH(1,($U$2=GRID!$B$1:$U$1)*(КАЛЕНДАРЬ!O9=GRID!$B$3:$U$3),0))*(1-GRID!$H$34))</f>
        <v>263600</v>
      </c>
      <c r="S118" s="5">
        <f t="array" ref="S118">IF($I$2="Открытый тариф",INDEX(GRID!$B$4:$U$15,MATCH(S$7,GRID!$A$4:$A$15,0),MATCH(1,($U$2=GRID!$B$1:$U$1)*(КАЛЕНДАРЬ!O9=GRID!$B$3:$U$3),0)),
INDEX(GRID!$B$4:$U$15,MATCH(S$7,GRID!$A$4:$A$15,0),MATCH(1,($U$2=GRID!$B$1:$U$1)*(КАЛЕНДАРЬ!O9=GRID!$B$3:$U$3),0))*(1-GRID!$L$41))</f>
        <v>698800</v>
      </c>
      <c r="T118" s="5">
        <f t="array" ref="T118">IF($I$2="Открытый тариф",INDEX(GRID!$B$4:$U$15,MATCH(T$7,GRID!$A$4:$A$15,0),MATCH(1,($U$2=GRID!$B$1:$U$1)*(КАЛЕНДАРЬ!O9=GRID!$B$3:$U$3),0)),
INDEX(GRID!$B$4:$U$15,MATCH(T$7,GRID!$A$4:$A$15,0),MATCH(1,($U$2=GRID!$B$1:$U$1)*(КАЛЕНДАРЬ!O9=GRID!$B$3:$U$3),0))*(1-GRID!$L$41))</f>
        <v>861600</v>
      </c>
    </row>
    <row r="119" spans="1:20" hidden="1">
      <c r="A119" s="108" t="s">
        <v>14</v>
      </c>
      <c r="B119" s="109">
        <v>7</v>
      </c>
      <c r="C119" s="5" cm="1">
        <f t="array" ref="C119">IF($I$2="Открытый тариф",INDEX(GRID!$B$4:$U$15,MATCH(C$7,GRID!$A$4:$A$15,0),MATCH(1,($U$2=GRID!$B$1:$U$1)*(КАЛЕНДАРЬ!O10=GRID!$B$3:$U$3),0)),
INDEX(GRID!$B$4:$U$15,MATCH(C$7,GRID!$A$4:$A$15,0),MATCH(1,($U$2=GRID!$B$1:$U$1)*(КАЛЕНДАРЬ!O10=GRID!$B$3:$U$3),0))*(1-GRID!$H$34))</f>
        <v>52600</v>
      </c>
      <c r="D119" s="5" cm="1">
        <f t="array" ref="D119">IF($I$2="Открытый тариф",INDEX(GRID!$B$18:$U$29,MATCH(C$7,GRID!$A$18:$A$29,0),MATCH(1,($U$2=GRID!$B$1:$U$1)*(КАЛЕНДАРЬ!O10=GRID!$B$3:$U$3),0)),
INDEX(GRID!$B$18:$U$29,MATCH(C$7,GRID!$A$18:$A$29,0),MATCH(1,($U$2=GRID!$B$1:$U$1)*(КАЛЕНДАРЬ!O10=GRID!$B$3:$U$3),0))*(1-GRID!$H$34))</f>
        <v>57600</v>
      </c>
      <c r="E119" s="5" cm="1">
        <f t="array" ref="E119">IF($I$2="Открытый тариф",INDEX(GRID!$B$4:$U$15,MATCH(E$7,GRID!$A$4:$A$15,0),MATCH(1,($U$2=GRID!$B$1:$U$1)*(КАЛЕНДАРЬ!O10=GRID!$B$3:$U$3),0)),
INDEX(GRID!$B$4:$U$15,MATCH(E$7,GRID!$A$4:$A$15,0),MATCH(1,($U$2=GRID!$B$1:$U$1)*(КАЛЕНДАРЬ!O10=GRID!$B$3:$U$3),0))*(1-GRID!$H$34))</f>
        <v>62100</v>
      </c>
      <c r="F119" s="5" cm="1">
        <f t="array" ref="F119">IF($I$2="Открытый тариф",INDEX(GRID!$B$18:$U$29,MATCH(E$7,GRID!$A$18:$A$29,0),MATCH(1,($U$2=GRID!$B$1:$U$1)*(КАЛЕНДАРЬ!O10=GRID!$B$3:$U$3),0)),
INDEX(GRID!$B$18:$U$29,MATCH(E$7,GRID!$A$18:$A$29,0),MATCH(1,($U$2=GRID!$B$1:$U$1)*(КАЛЕНДАРЬ!O10=GRID!$B$3:$U$3),0))*(1-GRID!$H$34))</f>
        <v>67100</v>
      </c>
      <c r="G119" s="5" cm="1">
        <f t="array" ref="G119">IF($I$2="Открытый тариф",INDEX(GRID!$B$4:$U$15,MATCH(G$7,GRID!$A$4:$A$15,0),MATCH(1,($U$2=GRID!$B$1:$U$1)*(КАЛЕНДАРЬ!O10=GRID!$B$3:$U$3),0)),
INDEX(GRID!$B$4:$U$15,MATCH(G$7,GRID!$A$4:$A$15,0),MATCH(1,($U$2=GRID!$B$1:$U$1)*(КАЛЕНДАРЬ!O10=GRID!$B$3:$U$3),0))*(1-GRID!$H$34))</f>
        <v>69200</v>
      </c>
      <c r="H119" s="5" cm="1">
        <f t="array" ref="H119">IF($I$2="Открытый тариф",INDEX(GRID!$B$18:$U$29,MATCH(G$7,GRID!$A$18:$A$29,0),MATCH(1,($U$2=GRID!$B$1:$U$1)*(КАЛЕНДАРЬ!O10=GRID!$B$3:$U$3),0)),
INDEX(GRID!$B$18:$U$29,MATCH(G$7,GRID!$A$18:$A$29,0),MATCH(1,($U$2=GRID!$B$1:$U$1)*(КАЛЕНДАРЬ!O10=GRID!$B$3:$U$3),0))*(1-GRID!$H$34))</f>
        <v>74200</v>
      </c>
      <c r="I119" s="5" cm="1">
        <f t="array" ref="I119">IF($I$2="Открытый тариф",INDEX(GRID!$B$4:$U$15,MATCH(I$7,GRID!$A$4:$A$15,0),MATCH(1,($U$2=GRID!$B$1:$U$1)*(КАЛЕНДАРЬ!O10=GRID!$B$3:$U$3),0)),
INDEX(GRID!$B$4:$U$15,MATCH(I$7,GRID!$A$4:$A$15,0),MATCH(1,($U$2=GRID!$B$1:$U$1)*(КАЛЕНДАРЬ!O10=GRID!$B$3:$U$3),0))*(1-GRID!$H$34))</f>
        <v>76600</v>
      </c>
      <c r="J119" s="5" cm="1">
        <f t="array" ref="J119">IF($I$2="Открытый тариф",INDEX(GRID!$B$18:$U$29,MATCH(I$7,GRID!$A$18:$A$29,0),MATCH(1,($U$2=GRID!$B$1:$U$1)*(КАЛЕНДАРЬ!O10=GRID!$B$3:$U$3),0)),
INDEX(GRID!$B$18:$U$29,MATCH(I$7,GRID!$A$18:$A$29,0),MATCH(1,($U$2=GRID!$B$1:$U$1)*(КАЛЕНДАРЬ!O10=GRID!$B$3:$U$3),0))*(1-GRID!$H$34))</f>
        <v>81600</v>
      </c>
      <c r="K119" s="5" cm="1">
        <f t="array" ref="K119">IF($I$2="Открытый тариф",INDEX(GRID!$B$4:$U$15,MATCH(K$7,GRID!$A$4:$A$15,0),MATCH(1,($U$2=GRID!$B$1:$U$1)*(КАЛЕНДАРЬ!O10=GRID!$B$3:$U$3),0)),
INDEX(GRID!$B$4:$U$15,MATCH(K$7,GRID!$A$4:$A$15,0),MATCH(1,($U$2=GRID!$B$1:$U$1)*(КАЛЕНДАРЬ!O10=GRID!$B$3:$U$3),0))*(1-GRID!$H$34))</f>
        <v>84100</v>
      </c>
      <c r="L119" s="5" cm="1">
        <f t="array" ref="L119">IF($I$2="Открытый тариф",INDEX(GRID!$B$18:$U$29,MATCH(K$7,GRID!$A$18:$A$29,0),MATCH(1,($U$2=GRID!$B$1:$U$1)*(КАЛЕНДАРЬ!O10=GRID!$B$3:$U$3),0)),
INDEX(GRID!$B$18:$U$29,MATCH(K$7,GRID!$A$18:$A$29,0),MATCH(1,($U$2=GRID!$B$1:$U$1)*(КАЛЕНДАРЬ!O10=GRID!$B$3:$U$3),0))*(1-GRID!$H$34))</f>
        <v>89100</v>
      </c>
      <c r="M119" s="5" cm="1">
        <f t="array" ref="M119">IF($I$2="Открытый тариф",INDEX(GRID!$B$4:$U$15,MATCH(M$7,GRID!$A$4:$A$15,0),MATCH(1,($U$2=GRID!$B$1:$U$1)*(КАЛЕНДАРЬ!O10=GRID!$B$3:$U$3),0)),
INDEX(GRID!$B$4:$U$15,MATCH(M$7,GRID!$A$4:$A$15,0),MATCH(1,($U$2=GRID!$B$1:$U$1)*(КАЛЕНДАРЬ!O10=GRID!$B$3:$U$3),0))*(1-GRID!$H$34))</f>
        <v>110400</v>
      </c>
      <c r="N119" s="5" cm="1">
        <f t="array" ref="N119">IF($I$2="Открытый тариф",INDEX(GRID!$B$18:$U$29,MATCH(M$7,GRID!$A$18:$A$29,0),MATCH(1,($U$2=GRID!$B$1:$U$1)*(КАЛЕНДАРЬ!O10=GRID!$B$3:$U$3),0)),
INDEX(GRID!$B$18:$U$29,MATCH(M$7,GRID!$A$18:$A$29,0),MATCH(1,($U$2=GRID!$B$1:$U$1)*(КАЛЕНДАРЬ!O10=GRID!$B$3:$U$3),0))*(1-GRID!$H$34))</f>
        <v>115400</v>
      </c>
      <c r="O119" s="5" cm="1">
        <f t="array" ref="O119">IF($I$2="Открытый тариф",INDEX(GRID!$B$4:$U$15,MATCH(O$7,GRID!$A$4:$A$15,0),MATCH(1,($U$2=GRID!$B$1:$U$1)*(КАЛЕНДАРЬ!O10=GRID!$B$3:$U$3),0)),
INDEX(GRID!$B$4:$U$15,MATCH(O$7,GRID!$A$4:$A$15,0),MATCH(1,($U$2=GRID!$B$1:$U$1)*(КАЛЕНДАРЬ!O10=GRID!$B$3:$U$3),0))*(1-GRID!$H$34))</f>
        <v>151000</v>
      </c>
      <c r="P119" s="5" cm="1">
        <f t="array" ref="P119">IF($I$2="Открытый тариф",INDEX(GRID!$B$4:$U$15,MATCH(P$7,GRID!$A$4:$A$15,0),MATCH(1,($U$2=GRID!$B$1:$U$1)*(КАЛЕНДАРЬ!O10=GRID!$B$3:$U$3),0)),
INDEX(GRID!$B$4:$U$15,MATCH(P$7,GRID!$A$4:$A$15,0),MATCH(1,($U$2=GRID!$B$1:$U$1)*(КАЛЕНДАРЬ!O10=GRID!$B$3:$U$3),0))*(1-GRID!$H$34))</f>
        <v>199300</v>
      </c>
      <c r="Q119" s="5" cm="1">
        <f t="array" ref="Q119">IF($I$2="Открытый тариф",INDEX(GRID!$B$4:$U$15,MATCH(Q$7,GRID!$A$4:$A$15,0),MATCH(1,($U$2=GRID!$B$1:$U$1)*(КАЛЕНДАРЬ!O10=GRID!$B$3:$U$3),0)),
INDEX(GRID!$B$4:$U$15,MATCH(Q$7,GRID!$A$4:$A$15,0),MATCH(1,($U$2=GRID!$B$1:$U$1)*(КАЛЕНДАРЬ!O10=GRID!$B$3:$U$3),0))*(1-GRID!$H$34))</f>
        <v>230600</v>
      </c>
      <c r="R119" s="5" cm="1">
        <f t="array" ref="R119">IF($I$2="Открытый тариф",INDEX(GRID!$B$18:$U$29,MATCH(R$7,GRID!$A$18:$A$29,0),MATCH(1,($U$2=GRID!$B$1:$U$1)*(КАЛЕНДАРЬ!O10=GRID!$B$3:$U$3),0)),
INDEX(GRID!$B$18:$U$29,MATCH(R$7,GRID!$A$18:$A$29,0),MATCH(1,($U$2=GRID!$B$1:$U$1)*(КАЛЕНДАРЬ!O10=GRID!$B$3:$U$3),0))*(1-GRID!$H$34))</f>
        <v>263600</v>
      </c>
      <c r="S119" s="5">
        <f t="array" ref="S119">IF($I$2="Открытый тариф",INDEX(GRID!$B$4:$U$15,MATCH(S$7,GRID!$A$4:$A$15,0),MATCH(1,($U$2=GRID!$B$1:$U$1)*(КАЛЕНДАРЬ!O10=GRID!$B$3:$U$3),0)),
INDEX(GRID!$B$4:$U$15,MATCH(S$7,GRID!$A$4:$A$15,0),MATCH(1,($U$2=GRID!$B$1:$U$1)*(КАЛЕНДАРЬ!O10=GRID!$B$3:$U$3),0))*(1-GRID!$L$41))</f>
        <v>698800</v>
      </c>
      <c r="T119" s="5">
        <f t="array" ref="T119">IF($I$2="Открытый тариф",INDEX(GRID!$B$4:$U$15,MATCH(T$7,GRID!$A$4:$A$15,0),MATCH(1,($U$2=GRID!$B$1:$U$1)*(КАЛЕНДАРЬ!O10=GRID!$B$3:$U$3),0)),
INDEX(GRID!$B$4:$U$15,MATCH(T$7,GRID!$A$4:$A$15,0),MATCH(1,($U$2=GRID!$B$1:$U$1)*(КАЛЕНДАРЬ!O10=GRID!$B$3:$U$3),0))*(1-GRID!$L$41))</f>
        <v>861600</v>
      </c>
    </row>
    <row r="120" spans="1:20" hidden="1">
      <c r="A120" s="108" t="s">
        <v>15</v>
      </c>
      <c r="B120" s="109">
        <v>8</v>
      </c>
      <c r="C120" s="5" cm="1">
        <f t="array" ref="C120">IF($I$2="Открытый тариф",INDEX(GRID!$B$4:$U$15,MATCH(C$7,GRID!$A$4:$A$15,0),MATCH(1,($U$2=GRID!$B$1:$U$1)*(КАЛЕНДАРЬ!O11=GRID!$B$3:$U$3),0)),
INDEX(GRID!$B$4:$U$15,MATCH(C$7,GRID!$A$4:$A$15,0),MATCH(1,($U$2=GRID!$B$1:$U$1)*(КАЛЕНДАРЬ!O11=GRID!$B$3:$U$3),0))*(1-GRID!$H$34))</f>
        <v>52600</v>
      </c>
      <c r="D120" s="5" cm="1">
        <f t="array" ref="D120">IF($I$2="Открытый тариф",INDEX(GRID!$B$18:$U$29,MATCH(C$7,GRID!$A$18:$A$29,0),MATCH(1,($U$2=GRID!$B$1:$U$1)*(КАЛЕНДАРЬ!O11=GRID!$B$3:$U$3),0)),
INDEX(GRID!$B$18:$U$29,MATCH(C$7,GRID!$A$18:$A$29,0),MATCH(1,($U$2=GRID!$B$1:$U$1)*(КАЛЕНДАРЬ!O11=GRID!$B$3:$U$3),0))*(1-GRID!$H$34))</f>
        <v>57600</v>
      </c>
      <c r="E120" s="5" cm="1">
        <f t="array" ref="E120">IF($I$2="Открытый тариф",INDEX(GRID!$B$4:$U$15,MATCH(E$7,GRID!$A$4:$A$15,0),MATCH(1,($U$2=GRID!$B$1:$U$1)*(КАЛЕНДАРЬ!O11=GRID!$B$3:$U$3),0)),
INDEX(GRID!$B$4:$U$15,MATCH(E$7,GRID!$A$4:$A$15,0),MATCH(1,($U$2=GRID!$B$1:$U$1)*(КАЛЕНДАРЬ!O11=GRID!$B$3:$U$3),0))*(1-GRID!$H$34))</f>
        <v>62100</v>
      </c>
      <c r="F120" s="5" cm="1">
        <f t="array" ref="F120">IF($I$2="Открытый тариф",INDEX(GRID!$B$18:$U$29,MATCH(E$7,GRID!$A$18:$A$29,0),MATCH(1,($U$2=GRID!$B$1:$U$1)*(КАЛЕНДАРЬ!O11=GRID!$B$3:$U$3),0)),
INDEX(GRID!$B$18:$U$29,MATCH(E$7,GRID!$A$18:$A$29,0),MATCH(1,($U$2=GRID!$B$1:$U$1)*(КАЛЕНДАРЬ!O11=GRID!$B$3:$U$3),0))*(1-GRID!$H$34))</f>
        <v>67100</v>
      </c>
      <c r="G120" s="5" cm="1">
        <f t="array" ref="G120">IF($I$2="Открытый тариф",INDEX(GRID!$B$4:$U$15,MATCH(G$7,GRID!$A$4:$A$15,0),MATCH(1,($U$2=GRID!$B$1:$U$1)*(КАЛЕНДАРЬ!O11=GRID!$B$3:$U$3),0)),
INDEX(GRID!$B$4:$U$15,MATCH(G$7,GRID!$A$4:$A$15,0),MATCH(1,($U$2=GRID!$B$1:$U$1)*(КАЛЕНДАРЬ!O11=GRID!$B$3:$U$3),0))*(1-GRID!$H$34))</f>
        <v>69200</v>
      </c>
      <c r="H120" s="5" cm="1">
        <f t="array" ref="H120">IF($I$2="Открытый тариф",INDEX(GRID!$B$18:$U$29,MATCH(G$7,GRID!$A$18:$A$29,0),MATCH(1,($U$2=GRID!$B$1:$U$1)*(КАЛЕНДАРЬ!O11=GRID!$B$3:$U$3),0)),
INDEX(GRID!$B$18:$U$29,MATCH(G$7,GRID!$A$18:$A$29,0),MATCH(1,($U$2=GRID!$B$1:$U$1)*(КАЛЕНДАРЬ!O11=GRID!$B$3:$U$3),0))*(1-GRID!$H$34))</f>
        <v>74200</v>
      </c>
      <c r="I120" s="5" cm="1">
        <f t="array" ref="I120">IF($I$2="Открытый тариф",INDEX(GRID!$B$4:$U$15,MATCH(I$7,GRID!$A$4:$A$15,0),MATCH(1,($U$2=GRID!$B$1:$U$1)*(КАЛЕНДАРЬ!O11=GRID!$B$3:$U$3),0)),
INDEX(GRID!$B$4:$U$15,MATCH(I$7,GRID!$A$4:$A$15,0),MATCH(1,($U$2=GRID!$B$1:$U$1)*(КАЛЕНДАРЬ!O11=GRID!$B$3:$U$3),0))*(1-GRID!$H$34))</f>
        <v>76600</v>
      </c>
      <c r="J120" s="5" cm="1">
        <f t="array" ref="J120">IF($I$2="Открытый тариф",INDEX(GRID!$B$18:$U$29,MATCH(I$7,GRID!$A$18:$A$29,0),MATCH(1,($U$2=GRID!$B$1:$U$1)*(КАЛЕНДАРЬ!O11=GRID!$B$3:$U$3),0)),
INDEX(GRID!$B$18:$U$29,MATCH(I$7,GRID!$A$18:$A$29,0),MATCH(1,($U$2=GRID!$B$1:$U$1)*(КАЛЕНДАРЬ!O11=GRID!$B$3:$U$3),0))*(1-GRID!$H$34))</f>
        <v>81600</v>
      </c>
      <c r="K120" s="5" cm="1">
        <f t="array" ref="K120">IF($I$2="Открытый тариф",INDEX(GRID!$B$4:$U$15,MATCH(K$7,GRID!$A$4:$A$15,0),MATCH(1,($U$2=GRID!$B$1:$U$1)*(КАЛЕНДАРЬ!O11=GRID!$B$3:$U$3),0)),
INDEX(GRID!$B$4:$U$15,MATCH(K$7,GRID!$A$4:$A$15,0),MATCH(1,($U$2=GRID!$B$1:$U$1)*(КАЛЕНДАРЬ!O11=GRID!$B$3:$U$3),0))*(1-GRID!$H$34))</f>
        <v>84100</v>
      </c>
      <c r="L120" s="5" cm="1">
        <f t="array" ref="L120">IF($I$2="Открытый тариф",INDEX(GRID!$B$18:$U$29,MATCH(K$7,GRID!$A$18:$A$29,0),MATCH(1,($U$2=GRID!$B$1:$U$1)*(КАЛЕНДАРЬ!O11=GRID!$B$3:$U$3),0)),
INDEX(GRID!$B$18:$U$29,MATCH(K$7,GRID!$A$18:$A$29,0),MATCH(1,($U$2=GRID!$B$1:$U$1)*(КАЛЕНДАРЬ!O11=GRID!$B$3:$U$3),0))*(1-GRID!$H$34))</f>
        <v>89100</v>
      </c>
      <c r="M120" s="5" cm="1">
        <f t="array" ref="M120">IF($I$2="Открытый тариф",INDEX(GRID!$B$4:$U$15,MATCH(M$7,GRID!$A$4:$A$15,0),MATCH(1,($U$2=GRID!$B$1:$U$1)*(КАЛЕНДАРЬ!O11=GRID!$B$3:$U$3),0)),
INDEX(GRID!$B$4:$U$15,MATCH(M$7,GRID!$A$4:$A$15,0),MATCH(1,($U$2=GRID!$B$1:$U$1)*(КАЛЕНДАРЬ!O11=GRID!$B$3:$U$3),0))*(1-GRID!$H$34))</f>
        <v>110400</v>
      </c>
      <c r="N120" s="5" cm="1">
        <f t="array" ref="N120">IF($I$2="Открытый тариф",INDEX(GRID!$B$18:$U$29,MATCH(M$7,GRID!$A$18:$A$29,0),MATCH(1,($U$2=GRID!$B$1:$U$1)*(КАЛЕНДАРЬ!O11=GRID!$B$3:$U$3),0)),
INDEX(GRID!$B$18:$U$29,MATCH(M$7,GRID!$A$18:$A$29,0),MATCH(1,($U$2=GRID!$B$1:$U$1)*(КАЛЕНДАРЬ!O11=GRID!$B$3:$U$3),0))*(1-GRID!$H$34))</f>
        <v>115400</v>
      </c>
      <c r="O120" s="5" cm="1">
        <f t="array" ref="O120">IF($I$2="Открытый тариф",INDEX(GRID!$B$4:$U$15,MATCH(O$7,GRID!$A$4:$A$15,0),MATCH(1,($U$2=GRID!$B$1:$U$1)*(КАЛЕНДАРЬ!O11=GRID!$B$3:$U$3),0)),
INDEX(GRID!$B$4:$U$15,MATCH(O$7,GRID!$A$4:$A$15,0),MATCH(1,($U$2=GRID!$B$1:$U$1)*(КАЛЕНДАРЬ!O11=GRID!$B$3:$U$3),0))*(1-GRID!$H$34))</f>
        <v>151000</v>
      </c>
      <c r="P120" s="5" cm="1">
        <f t="array" ref="P120">IF($I$2="Открытый тариф",INDEX(GRID!$B$4:$U$15,MATCH(P$7,GRID!$A$4:$A$15,0),MATCH(1,($U$2=GRID!$B$1:$U$1)*(КАЛЕНДАРЬ!O11=GRID!$B$3:$U$3),0)),
INDEX(GRID!$B$4:$U$15,MATCH(P$7,GRID!$A$4:$A$15,0),MATCH(1,($U$2=GRID!$B$1:$U$1)*(КАЛЕНДАРЬ!O11=GRID!$B$3:$U$3),0))*(1-GRID!$H$34))</f>
        <v>199300</v>
      </c>
      <c r="Q120" s="5" cm="1">
        <f t="array" ref="Q120">IF($I$2="Открытый тариф",INDEX(GRID!$B$4:$U$15,MATCH(Q$7,GRID!$A$4:$A$15,0),MATCH(1,($U$2=GRID!$B$1:$U$1)*(КАЛЕНДАРЬ!O11=GRID!$B$3:$U$3),0)),
INDEX(GRID!$B$4:$U$15,MATCH(Q$7,GRID!$A$4:$A$15,0),MATCH(1,($U$2=GRID!$B$1:$U$1)*(КАЛЕНДАРЬ!O11=GRID!$B$3:$U$3),0))*(1-GRID!$H$34))</f>
        <v>230600</v>
      </c>
      <c r="R120" s="5" cm="1">
        <f t="array" ref="R120">IF($I$2="Открытый тариф",INDEX(GRID!$B$18:$U$29,MATCH(R$7,GRID!$A$18:$A$29,0),MATCH(1,($U$2=GRID!$B$1:$U$1)*(КАЛЕНДАРЬ!O11=GRID!$B$3:$U$3),0)),
INDEX(GRID!$B$18:$U$29,MATCH(R$7,GRID!$A$18:$A$29,0),MATCH(1,($U$2=GRID!$B$1:$U$1)*(КАЛЕНДАРЬ!O11=GRID!$B$3:$U$3),0))*(1-GRID!$H$34))</f>
        <v>263600</v>
      </c>
      <c r="S120" s="5">
        <f t="array" ref="S120">IF($I$2="Открытый тариф",INDEX(GRID!$B$4:$U$15,MATCH(S$7,GRID!$A$4:$A$15,0),MATCH(1,($U$2=GRID!$B$1:$U$1)*(КАЛЕНДАРЬ!O11=GRID!$B$3:$U$3),0)),
INDEX(GRID!$B$4:$U$15,MATCH(S$7,GRID!$A$4:$A$15,0),MATCH(1,($U$2=GRID!$B$1:$U$1)*(КАЛЕНДАРЬ!O11=GRID!$B$3:$U$3),0))*(1-GRID!$L$41))</f>
        <v>698800</v>
      </c>
      <c r="T120" s="5">
        <f t="array" ref="T120">IF($I$2="Открытый тариф",INDEX(GRID!$B$4:$U$15,MATCH(T$7,GRID!$A$4:$A$15,0),MATCH(1,($U$2=GRID!$B$1:$U$1)*(КАЛЕНДАРЬ!O11=GRID!$B$3:$U$3),0)),
INDEX(GRID!$B$4:$U$15,MATCH(T$7,GRID!$A$4:$A$15,0),MATCH(1,($U$2=GRID!$B$1:$U$1)*(КАЛЕНДАРЬ!O11=GRID!$B$3:$U$3),0))*(1-GRID!$L$41))</f>
        <v>861600</v>
      </c>
    </row>
    <row r="121" spans="1:20" hidden="1">
      <c r="A121" s="108" t="s">
        <v>16</v>
      </c>
      <c r="B121" s="109">
        <v>9</v>
      </c>
      <c r="C121" s="5" cm="1">
        <f t="array" ref="C121">IF($I$2="Открытый тариф",INDEX(GRID!$B$4:$U$15,MATCH(C$7,GRID!$A$4:$A$15,0),MATCH(1,($U$2=GRID!$B$1:$U$1)*(КАЛЕНДАРЬ!O12=GRID!$B$3:$U$3),0)),
INDEX(GRID!$B$4:$U$15,MATCH(C$7,GRID!$A$4:$A$15,0),MATCH(1,($U$2=GRID!$B$1:$U$1)*(КАЛЕНДАРЬ!O12=GRID!$B$3:$U$3),0))*(1-GRID!$H$34))</f>
        <v>52600</v>
      </c>
      <c r="D121" s="5" cm="1">
        <f t="array" ref="D121">IF($I$2="Открытый тариф",INDEX(GRID!$B$18:$U$29,MATCH(C$7,GRID!$A$18:$A$29,0),MATCH(1,($U$2=GRID!$B$1:$U$1)*(КАЛЕНДАРЬ!O12=GRID!$B$3:$U$3),0)),
INDEX(GRID!$B$18:$U$29,MATCH(C$7,GRID!$A$18:$A$29,0),MATCH(1,($U$2=GRID!$B$1:$U$1)*(КАЛЕНДАРЬ!O12=GRID!$B$3:$U$3),0))*(1-GRID!$H$34))</f>
        <v>57600</v>
      </c>
      <c r="E121" s="5" cm="1">
        <f t="array" ref="E121">IF($I$2="Открытый тариф",INDEX(GRID!$B$4:$U$15,MATCH(E$7,GRID!$A$4:$A$15,0),MATCH(1,($U$2=GRID!$B$1:$U$1)*(КАЛЕНДАРЬ!O12=GRID!$B$3:$U$3),0)),
INDEX(GRID!$B$4:$U$15,MATCH(E$7,GRID!$A$4:$A$15,0),MATCH(1,($U$2=GRID!$B$1:$U$1)*(КАЛЕНДАРЬ!O12=GRID!$B$3:$U$3),0))*(1-GRID!$H$34))</f>
        <v>62100</v>
      </c>
      <c r="F121" s="5" cm="1">
        <f t="array" ref="F121">IF($I$2="Открытый тариф",INDEX(GRID!$B$18:$U$29,MATCH(E$7,GRID!$A$18:$A$29,0),MATCH(1,($U$2=GRID!$B$1:$U$1)*(КАЛЕНДАРЬ!O12=GRID!$B$3:$U$3),0)),
INDEX(GRID!$B$18:$U$29,MATCH(E$7,GRID!$A$18:$A$29,0),MATCH(1,($U$2=GRID!$B$1:$U$1)*(КАЛЕНДАРЬ!O12=GRID!$B$3:$U$3),0))*(1-GRID!$H$34))</f>
        <v>67100</v>
      </c>
      <c r="G121" s="5" cm="1">
        <f t="array" ref="G121">IF($I$2="Открытый тариф",INDEX(GRID!$B$4:$U$15,MATCH(G$7,GRID!$A$4:$A$15,0),MATCH(1,($U$2=GRID!$B$1:$U$1)*(КАЛЕНДАРЬ!O12=GRID!$B$3:$U$3),0)),
INDEX(GRID!$B$4:$U$15,MATCH(G$7,GRID!$A$4:$A$15,0),MATCH(1,($U$2=GRID!$B$1:$U$1)*(КАЛЕНДАРЬ!O12=GRID!$B$3:$U$3),0))*(1-GRID!$H$34))</f>
        <v>69200</v>
      </c>
      <c r="H121" s="5" cm="1">
        <f t="array" ref="H121">IF($I$2="Открытый тариф",INDEX(GRID!$B$18:$U$29,MATCH(G$7,GRID!$A$18:$A$29,0),MATCH(1,($U$2=GRID!$B$1:$U$1)*(КАЛЕНДАРЬ!O12=GRID!$B$3:$U$3),0)),
INDEX(GRID!$B$18:$U$29,MATCH(G$7,GRID!$A$18:$A$29,0),MATCH(1,($U$2=GRID!$B$1:$U$1)*(КАЛЕНДАРЬ!O12=GRID!$B$3:$U$3),0))*(1-GRID!$H$34))</f>
        <v>74200</v>
      </c>
      <c r="I121" s="5" cm="1">
        <f t="array" ref="I121">IF($I$2="Открытый тариф",INDEX(GRID!$B$4:$U$15,MATCH(I$7,GRID!$A$4:$A$15,0),MATCH(1,($U$2=GRID!$B$1:$U$1)*(КАЛЕНДАРЬ!O12=GRID!$B$3:$U$3),0)),
INDEX(GRID!$B$4:$U$15,MATCH(I$7,GRID!$A$4:$A$15,0),MATCH(1,($U$2=GRID!$B$1:$U$1)*(КАЛЕНДАРЬ!O12=GRID!$B$3:$U$3),0))*(1-GRID!$H$34))</f>
        <v>76600</v>
      </c>
      <c r="J121" s="5" cm="1">
        <f t="array" ref="J121">IF($I$2="Открытый тариф",INDEX(GRID!$B$18:$U$29,MATCH(I$7,GRID!$A$18:$A$29,0),MATCH(1,($U$2=GRID!$B$1:$U$1)*(КАЛЕНДАРЬ!O12=GRID!$B$3:$U$3),0)),
INDEX(GRID!$B$18:$U$29,MATCH(I$7,GRID!$A$18:$A$29,0),MATCH(1,($U$2=GRID!$B$1:$U$1)*(КАЛЕНДАРЬ!O12=GRID!$B$3:$U$3),0))*(1-GRID!$H$34))</f>
        <v>81600</v>
      </c>
      <c r="K121" s="5" cm="1">
        <f t="array" ref="K121">IF($I$2="Открытый тариф",INDEX(GRID!$B$4:$U$15,MATCH(K$7,GRID!$A$4:$A$15,0),MATCH(1,($U$2=GRID!$B$1:$U$1)*(КАЛЕНДАРЬ!O12=GRID!$B$3:$U$3),0)),
INDEX(GRID!$B$4:$U$15,MATCH(K$7,GRID!$A$4:$A$15,0),MATCH(1,($U$2=GRID!$B$1:$U$1)*(КАЛЕНДАРЬ!O12=GRID!$B$3:$U$3),0))*(1-GRID!$H$34))</f>
        <v>84100</v>
      </c>
      <c r="L121" s="5" cm="1">
        <f t="array" ref="L121">IF($I$2="Открытый тариф",INDEX(GRID!$B$18:$U$29,MATCH(K$7,GRID!$A$18:$A$29,0),MATCH(1,($U$2=GRID!$B$1:$U$1)*(КАЛЕНДАРЬ!O12=GRID!$B$3:$U$3),0)),
INDEX(GRID!$B$18:$U$29,MATCH(K$7,GRID!$A$18:$A$29,0),MATCH(1,($U$2=GRID!$B$1:$U$1)*(КАЛЕНДАРЬ!O12=GRID!$B$3:$U$3),0))*(1-GRID!$H$34))</f>
        <v>89100</v>
      </c>
      <c r="M121" s="5" cm="1">
        <f t="array" ref="M121">IF($I$2="Открытый тариф",INDEX(GRID!$B$4:$U$15,MATCH(M$7,GRID!$A$4:$A$15,0),MATCH(1,($U$2=GRID!$B$1:$U$1)*(КАЛЕНДАРЬ!O12=GRID!$B$3:$U$3),0)),
INDEX(GRID!$B$4:$U$15,MATCH(M$7,GRID!$A$4:$A$15,0),MATCH(1,($U$2=GRID!$B$1:$U$1)*(КАЛЕНДАРЬ!O12=GRID!$B$3:$U$3),0))*(1-GRID!$H$34))</f>
        <v>110400</v>
      </c>
      <c r="N121" s="5" cm="1">
        <f t="array" ref="N121">IF($I$2="Открытый тариф",INDEX(GRID!$B$18:$U$29,MATCH(M$7,GRID!$A$18:$A$29,0),MATCH(1,($U$2=GRID!$B$1:$U$1)*(КАЛЕНДАРЬ!O12=GRID!$B$3:$U$3),0)),
INDEX(GRID!$B$18:$U$29,MATCH(M$7,GRID!$A$18:$A$29,0),MATCH(1,($U$2=GRID!$B$1:$U$1)*(КАЛЕНДАРЬ!O12=GRID!$B$3:$U$3),0))*(1-GRID!$H$34))</f>
        <v>115400</v>
      </c>
      <c r="O121" s="5" cm="1">
        <f t="array" ref="O121">IF($I$2="Открытый тариф",INDEX(GRID!$B$4:$U$15,MATCH(O$7,GRID!$A$4:$A$15,0),MATCH(1,($U$2=GRID!$B$1:$U$1)*(КАЛЕНДАРЬ!O12=GRID!$B$3:$U$3),0)),
INDEX(GRID!$B$4:$U$15,MATCH(O$7,GRID!$A$4:$A$15,0),MATCH(1,($U$2=GRID!$B$1:$U$1)*(КАЛЕНДАРЬ!O12=GRID!$B$3:$U$3),0))*(1-GRID!$H$34))</f>
        <v>151000</v>
      </c>
      <c r="P121" s="5" cm="1">
        <f t="array" ref="P121">IF($I$2="Открытый тариф",INDEX(GRID!$B$4:$U$15,MATCH(P$7,GRID!$A$4:$A$15,0),MATCH(1,($U$2=GRID!$B$1:$U$1)*(КАЛЕНДАРЬ!O12=GRID!$B$3:$U$3),0)),
INDEX(GRID!$B$4:$U$15,MATCH(P$7,GRID!$A$4:$A$15,0),MATCH(1,($U$2=GRID!$B$1:$U$1)*(КАЛЕНДАРЬ!O12=GRID!$B$3:$U$3),0))*(1-GRID!$H$34))</f>
        <v>199300</v>
      </c>
      <c r="Q121" s="5" cm="1">
        <f t="array" ref="Q121">IF($I$2="Открытый тариф",INDEX(GRID!$B$4:$U$15,MATCH(Q$7,GRID!$A$4:$A$15,0),MATCH(1,($U$2=GRID!$B$1:$U$1)*(КАЛЕНДАРЬ!O12=GRID!$B$3:$U$3),0)),
INDEX(GRID!$B$4:$U$15,MATCH(Q$7,GRID!$A$4:$A$15,0),MATCH(1,($U$2=GRID!$B$1:$U$1)*(КАЛЕНДАРЬ!O12=GRID!$B$3:$U$3),0))*(1-GRID!$H$34))</f>
        <v>230600</v>
      </c>
      <c r="R121" s="5" cm="1">
        <f t="array" ref="R121">IF($I$2="Открытый тариф",INDEX(GRID!$B$18:$U$29,MATCH(R$7,GRID!$A$18:$A$29,0),MATCH(1,($U$2=GRID!$B$1:$U$1)*(КАЛЕНДАРЬ!O12=GRID!$B$3:$U$3),0)),
INDEX(GRID!$B$18:$U$29,MATCH(R$7,GRID!$A$18:$A$29,0),MATCH(1,($U$2=GRID!$B$1:$U$1)*(КАЛЕНДАРЬ!O12=GRID!$B$3:$U$3),0))*(1-GRID!$H$34))</f>
        <v>263600</v>
      </c>
      <c r="S121" s="5">
        <f t="array" ref="S121">IF($I$2="Открытый тариф",INDEX(GRID!$B$4:$U$15,MATCH(S$7,GRID!$A$4:$A$15,0),MATCH(1,($U$2=GRID!$B$1:$U$1)*(КАЛЕНДАРЬ!O12=GRID!$B$3:$U$3),0)),
INDEX(GRID!$B$4:$U$15,MATCH(S$7,GRID!$A$4:$A$15,0),MATCH(1,($U$2=GRID!$B$1:$U$1)*(КАЛЕНДАРЬ!O12=GRID!$B$3:$U$3),0))*(1-GRID!$L$41))</f>
        <v>698800</v>
      </c>
      <c r="T121" s="5">
        <f t="array" ref="T121">IF($I$2="Открытый тариф",INDEX(GRID!$B$4:$U$15,MATCH(T$7,GRID!$A$4:$A$15,0),MATCH(1,($U$2=GRID!$B$1:$U$1)*(КАЛЕНДАРЬ!O12=GRID!$B$3:$U$3),0)),
INDEX(GRID!$B$4:$U$15,MATCH(T$7,GRID!$A$4:$A$15,0),MATCH(1,($U$2=GRID!$B$1:$U$1)*(КАЛЕНДАРЬ!O12=GRID!$B$3:$U$3),0))*(1-GRID!$L$41))</f>
        <v>861600</v>
      </c>
    </row>
    <row r="122" spans="1:20" hidden="1">
      <c r="A122" s="108" t="s">
        <v>17</v>
      </c>
      <c r="B122" s="109">
        <v>10</v>
      </c>
      <c r="C122" s="5" cm="1">
        <f t="array" ref="C122">IF($I$2="Открытый тариф",INDEX(GRID!$B$4:$U$15,MATCH(C$7,GRID!$A$4:$A$15,0),MATCH(1,($U$2=GRID!$B$1:$U$1)*(КАЛЕНДАРЬ!O13=GRID!$B$3:$U$3),0)),
INDEX(GRID!$B$4:$U$15,MATCH(C$7,GRID!$A$4:$A$15,0),MATCH(1,($U$2=GRID!$B$1:$U$1)*(КАЛЕНДАРЬ!O13=GRID!$B$3:$U$3),0))*(1-GRID!$H$34))</f>
        <v>52600</v>
      </c>
      <c r="D122" s="5" cm="1">
        <f t="array" ref="D122">IF($I$2="Открытый тариф",INDEX(GRID!$B$18:$U$29,MATCH(C$7,GRID!$A$18:$A$29,0),MATCH(1,($U$2=GRID!$B$1:$U$1)*(КАЛЕНДАРЬ!O13=GRID!$B$3:$U$3),0)),
INDEX(GRID!$B$18:$U$29,MATCH(C$7,GRID!$A$18:$A$29,0),MATCH(1,($U$2=GRID!$B$1:$U$1)*(КАЛЕНДАРЬ!O13=GRID!$B$3:$U$3),0))*(1-GRID!$H$34))</f>
        <v>57600</v>
      </c>
      <c r="E122" s="5" cm="1">
        <f t="array" ref="E122">IF($I$2="Открытый тариф",INDEX(GRID!$B$4:$U$15,MATCH(E$7,GRID!$A$4:$A$15,0),MATCH(1,($U$2=GRID!$B$1:$U$1)*(КАЛЕНДАРЬ!O13=GRID!$B$3:$U$3),0)),
INDEX(GRID!$B$4:$U$15,MATCH(E$7,GRID!$A$4:$A$15,0),MATCH(1,($U$2=GRID!$B$1:$U$1)*(КАЛЕНДАРЬ!O13=GRID!$B$3:$U$3),0))*(1-GRID!$H$34))</f>
        <v>62100</v>
      </c>
      <c r="F122" s="5" cm="1">
        <f t="array" ref="F122">IF($I$2="Открытый тариф",INDEX(GRID!$B$18:$U$29,MATCH(E$7,GRID!$A$18:$A$29,0),MATCH(1,($U$2=GRID!$B$1:$U$1)*(КАЛЕНДАРЬ!O13=GRID!$B$3:$U$3),0)),
INDEX(GRID!$B$18:$U$29,MATCH(E$7,GRID!$A$18:$A$29,0),MATCH(1,($U$2=GRID!$B$1:$U$1)*(КАЛЕНДАРЬ!O13=GRID!$B$3:$U$3),0))*(1-GRID!$H$34))</f>
        <v>67100</v>
      </c>
      <c r="G122" s="5" cm="1">
        <f t="array" ref="G122">IF($I$2="Открытый тариф",INDEX(GRID!$B$4:$U$15,MATCH(G$7,GRID!$A$4:$A$15,0),MATCH(1,($U$2=GRID!$B$1:$U$1)*(КАЛЕНДАРЬ!O13=GRID!$B$3:$U$3),0)),
INDEX(GRID!$B$4:$U$15,MATCH(G$7,GRID!$A$4:$A$15,0),MATCH(1,($U$2=GRID!$B$1:$U$1)*(КАЛЕНДАРЬ!O13=GRID!$B$3:$U$3),0))*(1-GRID!$H$34))</f>
        <v>69200</v>
      </c>
      <c r="H122" s="5" cm="1">
        <f t="array" ref="H122">IF($I$2="Открытый тариф",INDEX(GRID!$B$18:$U$29,MATCH(G$7,GRID!$A$18:$A$29,0),MATCH(1,($U$2=GRID!$B$1:$U$1)*(КАЛЕНДАРЬ!O13=GRID!$B$3:$U$3),0)),
INDEX(GRID!$B$18:$U$29,MATCH(G$7,GRID!$A$18:$A$29,0),MATCH(1,($U$2=GRID!$B$1:$U$1)*(КАЛЕНДАРЬ!O13=GRID!$B$3:$U$3),0))*(1-GRID!$H$34))</f>
        <v>74200</v>
      </c>
      <c r="I122" s="5" cm="1">
        <f t="array" ref="I122">IF($I$2="Открытый тариф",INDEX(GRID!$B$4:$U$15,MATCH(I$7,GRID!$A$4:$A$15,0),MATCH(1,($U$2=GRID!$B$1:$U$1)*(КАЛЕНДАРЬ!O13=GRID!$B$3:$U$3),0)),
INDEX(GRID!$B$4:$U$15,MATCH(I$7,GRID!$A$4:$A$15,0),MATCH(1,($U$2=GRID!$B$1:$U$1)*(КАЛЕНДАРЬ!O13=GRID!$B$3:$U$3),0))*(1-GRID!$H$34))</f>
        <v>76600</v>
      </c>
      <c r="J122" s="5" cm="1">
        <f t="array" ref="J122">IF($I$2="Открытый тариф",INDEX(GRID!$B$18:$U$29,MATCH(I$7,GRID!$A$18:$A$29,0),MATCH(1,($U$2=GRID!$B$1:$U$1)*(КАЛЕНДАРЬ!O13=GRID!$B$3:$U$3),0)),
INDEX(GRID!$B$18:$U$29,MATCH(I$7,GRID!$A$18:$A$29,0),MATCH(1,($U$2=GRID!$B$1:$U$1)*(КАЛЕНДАРЬ!O13=GRID!$B$3:$U$3),0))*(1-GRID!$H$34))</f>
        <v>81600</v>
      </c>
      <c r="K122" s="5" cm="1">
        <f t="array" ref="K122">IF($I$2="Открытый тариф",INDEX(GRID!$B$4:$U$15,MATCH(K$7,GRID!$A$4:$A$15,0),MATCH(1,($U$2=GRID!$B$1:$U$1)*(КАЛЕНДАРЬ!O13=GRID!$B$3:$U$3),0)),
INDEX(GRID!$B$4:$U$15,MATCH(K$7,GRID!$A$4:$A$15,0),MATCH(1,($U$2=GRID!$B$1:$U$1)*(КАЛЕНДАРЬ!O13=GRID!$B$3:$U$3),0))*(1-GRID!$H$34))</f>
        <v>84100</v>
      </c>
      <c r="L122" s="5" cm="1">
        <f t="array" ref="L122">IF($I$2="Открытый тариф",INDEX(GRID!$B$18:$U$29,MATCH(K$7,GRID!$A$18:$A$29,0),MATCH(1,($U$2=GRID!$B$1:$U$1)*(КАЛЕНДАРЬ!O13=GRID!$B$3:$U$3),0)),
INDEX(GRID!$B$18:$U$29,MATCH(K$7,GRID!$A$18:$A$29,0),MATCH(1,($U$2=GRID!$B$1:$U$1)*(КАЛЕНДАРЬ!O13=GRID!$B$3:$U$3),0))*(1-GRID!$H$34))</f>
        <v>89100</v>
      </c>
      <c r="M122" s="5" cm="1">
        <f t="array" ref="M122">IF($I$2="Открытый тариф",INDEX(GRID!$B$4:$U$15,MATCH(M$7,GRID!$A$4:$A$15,0),MATCH(1,($U$2=GRID!$B$1:$U$1)*(КАЛЕНДАРЬ!O13=GRID!$B$3:$U$3),0)),
INDEX(GRID!$B$4:$U$15,MATCH(M$7,GRID!$A$4:$A$15,0),MATCH(1,($U$2=GRID!$B$1:$U$1)*(КАЛЕНДАРЬ!O13=GRID!$B$3:$U$3),0))*(1-GRID!$H$34))</f>
        <v>110400</v>
      </c>
      <c r="N122" s="5" cm="1">
        <f t="array" ref="N122">IF($I$2="Открытый тариф",INDEX(GRID!$B$18:$U$29,MATCH(M$7,GRID!$A$18:$A$29,0),MATCH(1,($U$2=GRID!$B$1:$U$1)*(КАЛЕНДАРЬ!O13=GRID!$B$3:$U$3),0)),
INDEX(GRID!$B$18:$U$29,MATCH(M$7,GRID!$A$18:$A$29,0),MATCH(1,($U$2=GRID!$B$1:$U$1)*(КАЛЕНДАРЬ!O13=GRID!$B$3:$U$3),0))*(1-GRID!$H$34))</f>
        <v>115400</v>
      </c>
      <c r="O122" s="5" cm="1">
        <f t="array" ref="O122">IF($I$2="Открытый тариф",INDEX(GRID!$B$4:$U$15,MATCH(O$7,GRID!$A$4:$A$15,0),MATCH(1,($U$2=GRID!$B$1:$U$1)*(КАЛЕНДАРЬ!O13=GRID!$B$3:$U$3),0)),
INDEX(GRID!$B$4:$U$15,MATCH(O$7,GRID!$A$4:$A$15,0),MATCH(1,($U$2=GRID!$B$1:$U$1)*(КАЛЕНДАРЬ!O13=GRID!$B$3:$U$3),0))*(1-GRID!$H$34))</f>
        <v>151000</v>
      </c>
      <c r="P122" s="5" cm="1">
        <f t="array" ref="P122">IF($I$2="Открытый тариф",INDEX(GRID!$B$4:$U$15,MATCH(P$7,GRID!$A$4:$A$15,0),MATCH(1,($U$2=GRID!$B$1:$U$1)*(КАЛЕНДАРЬ!O13=GRID!$B$3:$U$3),0)),
INDEX(GRID!$B$4:$U$15,MATCH(P$7,GRID!$A$4:$A$15,0),MATCH(1,($U$2=GRID!$B$1:$U$1)*(КАЛЕНДАРЬ!O13=GRID!$B$3:$U$3),0))*(1-GRID!$H$34))</f>
        <v>199300</v>
      </c>
      <c r="Q122" s="5" cm="1">
        <f t="array" ref="Q122">IF($I$2="Открытый тариф",INDEX(GRID!$B$4:$U$15,MATCH(Q$7,GRID!$A$4:$A$15,0),MATCH(1,($U$2=GRID!$B$1:$U$1)*(КАЛЕНДАРЬ!O13=GRID!$B$3:$U$3),0)),
INDEX(GRID!$B$4:$U$15,MATCH(Q$7,GRID!$A$4:$A$15,0),MATCH(1,($U$2=GRID!$B$1:$U$1)*(КАЛЕНДАРЬ!O13=GRID!$B$3:$U$3),0))*(1-GRID!$H$34))</f>
        <v>230600</v>
      </c>
      <c r="R122" s="5" cm="1">
        <f t="array" ref="R122">IF($I$2="Открытый тариф",INDEX(GRID!$B$18:$U$29,MATCH(R$7,GRID!$A$18:$A$29,0),MATCH(1,($U$2=GRID!$B$1:$U$1)*(КАЛЕНДАРЬ!O13=GRID!$B$3:$U$3),0)),
INDEX(GRID!$B$18:$U$29,MATCH(R$7,GRID!$A$18:$A$29,0),MATCH(1,($U$2=GRID!$B$1:$U$1)*(КАЛЕНДАРЬ!O13=GRID!$B$3:$U$3),0))*(1-GRID!$H$34))</f>
        <v>263600</v>
      </c>
      <c r="S122" s="5">
        <f t="array" ref="S122">IF($I$2="Открытый тариф",INDEX(GRID!$B$4:$U$15,MATCH(S$7,GRID!$A$4:$A$15,0),MATCH(1,($U$2=GRID!$B$1:$U$1)*(КАЛЕНДАРЬ!O13=GRID!$B$3:$U$3),0)),
INDEX(GRID!$B$4:$U$15,MATCH(S$7,GRID!$A$4:$A$15,0),MATCH(1,($U$2=GRID!$B$1:$U$1)*(КАЛЕНДАРЬ!O13=GRID!$B$3:$U$3),0))*(1-GRID!$L$41))</f>
        <v>698800</v>
      </c>
      <c r="T122" s="5">
        <f t="array" ref="T122">IF($I$2="Открытый тариф",INDEX(GRID!$B$4:$U$15,MATCH(T$7,GRID!$A$4:$A$15,0),MATCH(1,($U$2=GRID!$B$1:$U$1)*(КАЛЕНДАРЬ!O13=GRID!$B$3:$U$3),0)),
INDEX(GRID!$B$4:$U$15,MATCH(T$7,GRID!$A$4:$A$15,0),MATCH(1,($U$2=GRID!$B$1:$U$1)*(КАЛЕНДАРЬ!O13=GRID!$B$3:$U$3),0))*(1-GRID!$L$41))</f>
        <v>861600</v>
      </c>
    </row>
    <row r="123" spans="1:20" hidden="1">
      <c r="A123" s="108" t="s">
        <v>11</v>
      </c>
      <c r="B123" s="109">
        <v>11</v>
      </c>
      <c r="C123" s="5" cm="1">
        <f t="array" ref="C123">IF($I$2="Открытый тариф",INDEX(GRID!$B$4:$U$15,MATCH(C$7,GRID!$A$4:$A$15,0),MATCH(1,($U$2=GRID!$B$1:$U$1)*(КАЛЕНДАРЬ!O14=GRID!$B$3:$U$3),0)),
INDEX(GRID!$B$4:$U$15,MATCH(C$7,GRID!$A$4:$A$15,0),MATCH(1,($U$2=GRID!$B$1:$U$1)*(КАЛЕНДАРЬ!O14=GRID!$B$3:$U$3),0))*(1-GRID!$H$34))</f>
        <v>48100</v>
      </c>
      <c r="D123" s="5" cm="1">
        <f t="array" ref="D123">IF($I$2="Открытый тариф",INDEX(GRID!$B$18:$U$29,MATCH(C$7,GRID!$A$18:$A$29,0),MATCH(1,($U$2=GRID!$B$1:$U$1)*(КАЛЕНДАРЬ!O14=GRID!$B$3:$U$3),0)),
INDEX(GRID!$B$18:$U$29,MATCH(C$7,GRID!$A$18:$A$29,0),MATCH(1,($U$2=GRID!$B$1:$U$1)*(КАЛЕНДАРЬ!O14=GRID!$B$3:$U$3),0))*(1-GRID!$H$34))</f>
        <v>53100</v>
      </c>
      <c r="E123" s="5" cm="1">
        <f t="array" ref="E123">IF($I$2="Открытый тариф",INDEX(GRID!$B$4:$U$15,MATCH(E$7,GRID!$A$4:$A$15,0),MATCH(1,($U$2=GRID!$B$1:$U$1)*(КАЛЕНДАРЬ!O14=GRID!$B$3:$U$3),0)),
INDEX(GRID!$B$4:$U$15,MATCH(E$7,GRID!$A$4:$A$15,0),MATCH(1,($U$2=GRID!$B$1:$U$1)*(КАЛЕНДАРЬ!O14=GRID!$B$3:$U$3),0))*(1-GRID!$H$34))</f>
        <v>57100</v>
      </c>
      <c r="F123" s="5" cm="1">
        <f t="array" ref="F123">IF($I$2="Открытый тариф",INDEX(GRID!$B$18:$U$29,MATCH(E$7,GRID!$A$18:$A$29,0),MATCH(1,($U$2=GRID!$B$1:$U$1)*(КАЛЕНДАРЬ!O14=GRID!$B$3:$U$3),0)),
INDEX(GRID!$B$18:$U$29,MATCH(E$7,GRID!$A$18:$A$29,0),MATCH(1,($U$2=GRID!$B$1:$U$1)*(КАЛЕНДАРЬ!O14=GRID!$B$3:$U$3),0))*(1-GRID!$H$34))</f>
        <v>62100</v>
      </c>
      <c r="G123" s="5" cm="1">
        <f t="array" ref="G123">IF($I$2="Открытый тариф",INDEX(GRID!$B$4:$U$15,MATCH(G$7,GRID!$A$4:$A$15,0),MATCH(1,($U$2=GRID!$B$1:$U$1)*(КАЛЕНДАРЬ!O14=GRID!$B$3:$U$3),0)),
INDEX(GRID!$B$4:$U$15,MATCH(G$7,GRID!$A$4:$A$15,0),MATCH(1,($U$2=GRID!$B$1:$U$1)*(КАЛЕНДАРЬ!O14=GRID!$B$3:$U$3),0))*(1-GRID!$H$34))</f>
        <v>64000</v>
      </c>
      <c r="H123" s="5" cm="1">
        <f t="array" ref="H123">IF($I$2="Открытый тариф",INDEX(GRID!$B$18:$U$29,MATCH(G$7,GRID!$A$18:$A$29,0),MATCH(1,($U$2=GRID!$B$1:$U$1)*(КАЛЕНДАРЬ!O14=GRID!$B$3:$U$3),0)),
INDEX(GRID!$B$18:$U$29,MATCH(G$7,GRID!$A$18:$A$29,0),MATCH(1,($U$2=GRID!$B$1:$U$1)*(КАЛЕНДАРЬ!O14=GRID!$B$3:$U$3),0))*(1-GRID!$H$34))</f>
        <v>69000</v>
      </c>
      <c r="I123" s="5" cm="1">
        <f t="array" ref="I123">IF($I$2="Открытый тариф",INDEX(GRID!$B$4:$U$15,MATCH(I$7,GRID!$A$4:$A$15,0),MATCH(1,($U$2=GRID!$B$1:$U$1)*(КАЛЕНДАРЬ!O14=GRID!$B$3:$U$3),0)),
INDEX(GRID!$B$4:$U$15,MATCH(I$7,GRID!$A$4:$A$15,0),MATCH(1,($U$2=GRID!$B$1:$U$1)*(КАЛЕНДАРЬ!O14=GRID!$B$3:$U$3),0))*(1-GRID!$H$34))</f>
        <v>71000</v>
      </c>
      <c r="J123" s="5" cm="1">
        <f t="array" ref="J123">IF($I$2="Открытый тариф",INDEX(GRID!$B$18:$U$29,MATCH(I$7,GRID!$A$18:$A$29,0),MATCH(1,($U$2=GRID!$B$1:$U$1)*(КАЛЕНДАРЬ!O14=GRID!$B$3:$U$3),0)),
INDEX(GRID!$B$18:$U$29,MATCH(I$7,GRID!$A$18:$A$29,0),MATCH(1,($U$2=GRID!$B$1:$U$1)*(КАЛЕНДАРЬ!O14=GRID!$B$3:$U$3),0))*(1-GRID!$H$34))</f>
        <v>76000</v>
      </c>
      <c r="K123" s="5" cm="1">
        <f t="array" ref="K123">IF($I$2="Открытый тариф",INDEX(GRID!$B$4:$U$15,MATCH(K$7,GRID!$A$4:$A$15,0),MATCH(1,($U$2=GRID!$B$1:$U$1)*(КАЛЕНДАРЬ!O14=GRID!$B$3:$U$3),0)),
INDEX(GRID!$B$4:$U$15,MATCH(K$7,GRID!$A$4:$A$15,0),MATCH(1,($U$2=GRID!$B$1:$U$1)*(КАЛЕНДАРЬ!O14=GRID!$B$3:$U$3),0))*(1-GRID!$H$34))</f>
        <v>78200</v>
      </c>
      <c r="L123" s="5" cm="1">
        <f t="array" ref="L123">IF($I$2="Открытый тариф",INDEX(GRID!$B$18:$U$29,MATCH(K$7,GRID!$A$18:$A$29,0),MATCH(1,($U$2=GRID!$B$1:$U$1)*(КАЛЕНДАРЬ!O14=GRID!$B$3:$U$3),0)),
INDEX(GRID!$B$18:$U$29,MATCH(K$7,GRID!$A$18:$A$29,0),MATCH(1,($U$2=GRID!$B$1:$U$1)*(КАЛЕНДАРЬ!O14=GRID!$B$3:$U$3),0))*(1-GRID!$H$34))</f>
        <v>83200</v>
      </c>
      <c r="M123" s="5" cm="1">
        <f t="array" ref="M123">IF($I$2="Открытый тариф",INDEX(GRID!$B$4:$U$15,MATCH(M$7,GRID!$A$4:$A$15,0),MATCH(1,($U$2=GRID!$B$1:$U$1)*(КАЛЕНДАРЬ!O14=GRID!$B$3:$U$3),0)),
INDEX(GRID!$B$4:$U$15,MATCH(M$7,GRID!$A$4:$A$15,0),MATCH(1,($U$2=GRID!$B$1:$U$1)*(КАЛЕНДАРЬ!O14=GRID!$B$3:$U$3),0))*(1-GRID!$H$34))</f>
        <v>103200</v>
      </c>
      <c r="N123" s="5" cm="1">
        <f t="array" ref="N123">IF($I$2="Открытый тариф",INDEX(GRID!$B$18:$U$29,MATCH(M$7,GRID!$A$18:$A$29,0),MATCH(1,($U$2=GRID!$B$1:$U$1)*(КАЛЕНДАРЬ!O14=GRID!$B$3:$U$3),0)),
INDEX(GRID!$B$18:$U$29,MATCH(M$7,GRID!$A$18:$A$29,0),MATCH(1,($U$2=GRID!$B$1:$U$1)*(КАЛЕНДАРЬ!O14=GRID!$B$3:$U$3),0))*(1-GRID!$H$34))</f>
        <v>108200</v>
      </c>
      <c r="O123" s="5" cm="1">
        <f t="array" ref="O123">IF($I$2="Открытый тариф",INDEX(GRID!$B$4:$U$15,MATCH(O$7,GRID!$A$4:$A$15,0),MATCH(1,($U$2=GRID!$B$1:$U$1)*(КАЛЕНДАРЬ!O14=GRID!$B$3:$U$3),0)),
INDEX(GRID!$B$4:$U$15,MATCH(O$7,GRID!$A$4:$A$15,0),MATCH(1,($U$2=GRID!$B$1:$U$1)*(КАЛЕНДАРЬ!O14=GRID!$B$3:$U$3),0))*(1-GRID!$H$34))</f>
        <v>142800</v>
      </c>
      <c r="P123" s="5" cm="1">
        <f t="array" ref="P123">IF($I$2="Открытый тариф",INDEX(GRID!$B$4:$U$15,MATCH(P$7,GRID!$A$4:$A$15,0),MATCH(1,($U$2=GRID!$B$1:$U$1)*(КАЛЕНДАРЬ!O14=GRID!$B$3:$U$3),0)),
INDEX(GRID!$B$4:$U$15,MATCH(P$7,GRID!$A$4:$A$15,0),MATCH(1,($U$2=GRID!$B$1:$U$1)*(КАЛЕНДАРЬ!O14=GRID!$B$3:$U$3),0))*(1-GRID!$H$34))</f>
        <v>190100</v>
      </c>
      <c r="Q123" s="5" cm="1">
        <f t="array" ref="Q123">IF($I$2="Открытый тариф",INDEX(GRID!$B$4:$U$15,MATCH(Q$7,GRID!$A$4:$A$15,0),MATCH(1,($U$2=GRID!$B$1:$U$1)*(КАЛЕНДАРЬ!O14=GRID!$B$3:$U$3),0)),
INDEX(GRID!$B$4:$U$15,MATCH(Q$7,GRID!$A$4:$A$15,0),MATCH(1,($U$2=GRID!$B$1:$U$1)*(КАЛЕНДАРЬ!O14=GRID!$B$3:$U$3),0))*(1-GRID!$H$34))</f>
        <v>220900</v>
      </c>
      <c r="R123" s="5" cm="1">
        <f t="array" ref="R123">IF($I$2="Открытый тариф",INDEX(GRID!$B$18:$U$29,MATCH(R$7,GRID!$A$18:$A$29,0),MATCH(1,($U$2=GRID!$B$1:$U$1)*(КАЛЕНДАРЬ!O14=GRID!$B$3:$U$3),0)),
INDEX(GRID!$B$18:$U$29,MATCH(R$7,GRID!$A$18:$A$29,0),MATCH(1,($U$2=GRID!$B$1:$U$1)*(КАЛЕНДАРЬ!O14=GRID!$B$3:$U$3),0))*(1-GRID!$H$34))</f>
        <v>251900</v>
      </c>
      <c r="S123" s="5">
        <f t="array" ref="S123">IF($I$2="Открытый тариф",INDEX(GRID!$B$4:$U$15,MATCH(S$7,GRID!$A$4:$A$15,0),MATCH(1,($U$2=GRID!$B$1:$U$1)*(КАЛЕНДАРЬ!O14=GRID!$B$3:$U$3),0)),
INDEX(GRID!$B$4:$U$15,MATCH(S$7,GRID!$A$4:$A$15,0),MATCH(1,($U$2=GRID!$B$1:$U$1)*(КАЛЕНДАРЬ!O14=GRID!$B$3:$U$3),0))*(1-GRID!$L$41))</f>
        <v>661000</v>
      </c>
      <c r="T123" s="5">
        <f t="array" ref="T123">IF($I$2="Открытый тариф",INDEX(GRID!$B$4:$U$15,MATCH(T$7,GRID!$A$4:$A$15,0),MATCH(1,($U$2=GRID!$B$1:$U$1)*(КАЛЕНДАРЬ!O14=GRID!$B$3:$U$3),0)),
INDEX(GRID!$B$4:$U$15,MATCH(T$7,GRID!$A$4:$A$15,0),MATCH(1,($U$2=GRID!$B$1:$U$1)*(КАЛЕНДАРЬ!O14=GRID!$B$3:$U$3),0))*(1-GRID!$L$41))</f>
        <v>814300</v>
      </c>
    </row>
    <row r="124" spans="1:20" hidden="1">
      <c r="A124" s="108" t="s">
        <v>12</v>
      </c>
      <c r="B124" s="109">
        <v>12</v>
      </c>
      <c r="C124" s="5" cm="1">
        <f t="array" ref="C124">IF($I$2="Открытый тариф",INDEX(GRID!$B$4:$U$15,MATCH(C$7,GRID!$A$4:$A$15,0),MATCH(1,($U$2=GRID!$B$1:$U$1)*(КАЛЕНДАРЬ!O15=GRID!$B$3:$U$3),0)),
INDEX(GRID!$B$4:$U$15,MATCH(C$7,GRID!$A$4:$A$15,0),MATCH(1,($U$2=GRID!$B$1:$U$1)*(КАЛЕНДАРЬ!O15=GRID!$B$3:$U$3),0))*(1-GRID!$H$34))</f>
        <v>43900</v>
      </c>
      <c r="D124" s="5" cm="1">
        <f t="array" ref="D124">IF($I$2="Открытый тариф",INDEX(GRID!$B$18:$U$29,MATCH(C$7,GRID!$A$18:$A$29,0),MATCH(1,($U$2=GRID!$B$1:$U$1)*(КАЛЕНДАРЬ!O15=GRID!$B$3:$U$3),0)),
INDEX(GRID!$B$18:$U$29,MATCH(C$7,GRID!$A$18:$A$29,0),MATCH(1,($U$2=GRID!$B$1:$U$1)*(КАЛЕНДАРЬ!O15=GRID!$B$3:$U$3),0))*(1-GRID!$H$34))</f>
        <v>48900</v>
      </c>
      <c r="E124" s="5" cm="1">
        <f t="array" ref="E124">IF($I$2="Открытый тариф",INDEX(GRID!$B$4:$U$15,MATCH(E$7,GRID!$A$4:$A$15,0),MATCH(1,($U$2=GRID!$B$1:$U$1)*(КАЛЕНДАРЬ!O15=GRID!$B$3:$U$3),0)),
INDEX(GRID!$B$4:$U$15,MATCH(E$7,GRID!$A$4:$A$15,0),MATCH(1,($U$2=GRID!$B$1:$U$1)*(КАЛЕНДАРЬ!O15=GRID!$B$3:$U$3),0))*(1-GRID!$H$34))</f>
        <v>52400</v>
      </c>
      <c r="F124" s="5" cm="1">
        <f t="array" ref="F124">IF($I$2="Открытый тариф",INDEX(GRID!$B$18:$U$29,MATCH(E$7,GRID!$A$18:$A$29,0),MATCH(1,($U$2=GRID!$B$1:$U$1)*(КАЛЕНДАРЬ!O15=GRID!$B$3:$U$3),0)),
INDEX(GRID!$B$18:$U$29,MATCH(E$7,GRID!$A$18:$A$29,0),MATCH(1,($U$2=GRID!$B$1:$U$1)*(КАЛЕНДАРЬ!O15=GRID!$B$3:$U$3),0))*(1-GRID!$H$34))</f>
        <v>57400</v>
      </c>
      <c r="G124" s="5" cm="1">
        <f t="array" ref="G124">IF($I$2="Открытый тариф",INDEX(GRID!$B$4:$U$15,MATCH(G$7,GRID!$A$4:$A$15,0),MATCH(1,($U$2=GRID!$B$1:$U$1)*(КАЛЕНДАРЬ!O15=GRID!$B$3:$U$3),0)),
INDEX(GRID!$B$4:$U$15,MATCH(G$7,GRID!$A$4:$A$15,0),MATCH(1,($U$2=GRID!$B$1:$U$1)*(КАЛЕНДАРЬ!O15=GRID!$B$3:$U$3),0))*(1-GRID!$H$34))</f>
        <v>59100</v>
      </c>
      <c r="H124" s="5" cm="1">
        <f t="array" ref="H124">IF($I$2="Открытый тариф",INDEX(GRID!$B$18:$U$29,MATCH(G$7,GRID!$A$18:$A$29,0),MATCH(1,($U$2=GRID!$B$1:$U$1)*(КАЛЕНДАРЬ!O15=GRID!$B$3:$U$3),0)),
INDEX(GRID!$B$18:$U$29,MATCH(G$7,GRID!$A$18:$A$29,0),MATCH(1,($U$2=GRID!$B$1:$U$1)*(КАЛЕНДАРЬ!O15=GRID!$B$3:$U$3),0))*(1-GRID!$H$34))</f>
        <v>64100</v>
      </c>
      <c r="I124" s="5" cm="1">
        <f t="array" ref="I124">IF($I$2="Открытый тариф",INDEX(GRID!$B$4:$U$15,MATCH(I$7,GRID!$A$4:$A$15,0),MATCH(1,($U$2=GRID!$B$1:$U$1)*(КАЛЕНДАРЬ!O15=GRID!$B$3:$U$3),0)),
INDEX(GRID!$B$4:$U$15,MATCH(I$7,GRID!$A$4:$A$15,0),MATCH(1,($U$2=GRID!$B$1:$U$1)*(КАЛЕНДАРЬ!O15=GRID!$B$3:$U$3),0))*(1-GRID!$H$34))</f>
        <v>65800</v>
      </c>
      <c r="J124" s="5" cm="1">
        <f t="array" ref="J124">IF($I$2="Открытый тариф",INDEX(GRID!$B$18:$U$29,MATCH(I$7,GRID!$A$18:$A$29,0),MATCH(1,($U$2=GRID!$B$1:$U$1)*(КАЛЕНДАРЬ!O15=GRID!$B$3:$U$3),0)),
INDEX(GRID!$B$18:$U$29,MATCH(I$7,GRID!$A$18:$A$29,0),MATCH(1,($U$2=GRID!$B$1:$U$1)*(КАЛЕНДАРЬ!O15=GRID!$B$3:$U$3),0))*(1-GRID!$H$34))</f>
        <v>70800</v>
      </c>
      <c r="K124" s="5" cm="1">
        <f t="array" ref="K124">IF($I$2="Открытый тариф",INDEX(GRID!$B$4:$U$15,MATCH(K$7,GRID!$A$4:$A$15,0),MATCH(1,($U$2=GRID!$B$1:$U$1)*(КАЛЕНДАРЬ!O15=GRID!$B$3:$U$3),0)),
INDEX(GRID!$B$4:$U$15,MATCH(K$7,GRID!$A$4:$A$15,0),MATCH(1,($U$2=GRID!$B$1:$U$1)*(КАЛЕНДАРЬ!O15=GRID!$B$3:$U$3),0))*(1-GRID!$H$34))</f>
        <v>72600</v>
      </c>
      <c r="L124" s="5" cm="1">
        <f t="array" ref="L124">IF($I$2="Открытый тариф",INDEX(GRID!$B$18:$U$29,MATCH(K$7,GRID!$A$18:$A$29,0),MATCH(1,($U$2=GRID!$B$1:$U$1)*(КАЛЕНДАРЬ!O15=GRID!$B$3:$U$3),0)),
INDEX(GRID!$B$18:$U$29,MATCH(K$7,GRID!$A$18:$A$29,0),MATCH(1,($U$2=GRID!$B$1:$U$1)*(КАЛЕНДАРЬ!O15=GRID!$B$3:$U$3),0))*(1-GRID!$H$34))</f>
        <v>77600</v>
      </c>
      <c r="M124" s="5" cm="1">
        <f t="array" ref="M124">IF($I$2="Открытый тариф",INDEX(GRID!$B$4:$U$15,MATCH(M$7,GRID!$A$4:$A$15,0),MATCH(1,($U$2=GRID!$B$1:$U$1)*(КАЛЕНДАРЬ!O15=GRID!$B$3:$U$3),0)),
INDEX(GRID!$B$4:$U$15,MATCH(M$7,GRID!$A$4:$A$15,0),MATCH(1,($U$2=GRID!$B$1:$U$1)*(КАЛЕНДАРЬ!O15=GRID!$B$3:$U$3),0))*(1-GRID!$H$34))</f>
        <v>96500</v>
      </c>
      <c r="N124" s="5" cm="1">
        <f t="array" ref="N124">IF($I$2="Открытый тариф",INDEX(GRID!$B$18:$U$29,MATCH(M$7,GRID!$A$18:$A$29,0),MATCH(1,($U$2=GRID!$B$1:$U$1)*(КАЛЕНДАРЬ!O15=GRID!$B$3:$U$3),0)),
INDEX(GRID!$B$18:$U$29,MATCH(M$7,GRID!$A$18:$A$29,0),MATCH(1,($U$2=GRID!$B$1:$U$1)*(КАЛЕНДАРЬ!O15=GRID!$B$3:$U$3),0))*(1-GRID!$H$34))</f>
        <v>101500</v>
      </c>
      <c r="O124" s="5" cm="1">
        <f t="array" ref="O124">IF($I$2="Открытый тариф",INDEX(GRID!$B$4:$U$15,MATCH(O$7,GRID!$A$4:$A$15,0),MATCH(1,($U$2=GRID!$B$1:$U$1)*(КАЛЕНДАРЬ!O15=GRID!$B$3:$U$3),0)),
INDEX(GRID!$B$4:$U$15,MATCH(O$7,GRID!$A$4:$A$15,0),MATCH(1,($U$2=GRID!$B$1:$U$1)*(КАЛЕНДАРЬ!O15=GRID!$B$3:$U$3),0))*(1-GRID!$H$34))</f>
        <v>135000</v>
      </c>
      <c r="P124" s="5" cm="1">
        <f t="array" ref="P124">IF($I$2="Открытый тариф",INDEX(GRID!$B$4:$U$15,MATCH(P$7,GRID!$A$4:$A$15,0),MATCH(1,($U$2=GRID!$B$1:$U$1)*(КАЛЕНДАРЬ!O15=GRID!$B$3:$U$3),0)),
INDEX(GRID!$B$4:$U$15,MATCH(P$7,GRID!$A$4:$A$15,0),MATCH(1,($U$2=GRID!$B$1:$U$1)*(КАЛЕНДАРЬ!O15=GRID!$B$3:$U$3),0))*(1-GRID!$H$34))</f>
        <v>181300</v>
      </c>
      <c r="Q124" s="5" cm="1">
        <f t="array" ref="Q124">IF($I$2="Открытый тариф",INDEX(GRID!$B$4:$U$15,MATCH(Q$7,GRID!$A$4:$A$15,0),MATCH(1,($U$2=GRID!$B$1:$U$1)*(КАЛЕНДАРЬ!O15=GRID!$B$3:$U$3),0)),
INDEX(GRID!$B$4:$U$15,MATCH(Q$7,GRID!$A$4:$A$15,0),MATCH(1,($U$2=GRID!$B$1:$U$1)*(КАЛЕНДАРЬ!O15=GRID!$B$3:$U$3),0))*(1-GRID!$H$34))</f>
        <v>211500</v>
      </c>
      <c r="R124" s="5" cm="1">
        <f t="array" ref="R124">IF($I$2="Открытый тариф",INDEX(GRID!$B$18:$U$29,MATCH(R$7,GRID!$A$18:$A$29,0),MATCH(1,($U$2=GRID!$B$1:$U$1)*(КАЛЕНДАРЬ!O15=GRID!$B$3:$U$3),0)),
INDEX(GRID!$B$18:$U$29,MATCH(R$7,GRID!$A$18:$A$29,0),MATCH(1,($U$2=GRID!$B$1:$U$1)*(КАЛЕНДАРЬ!O15=GRID!$B$3:$U$3),0))*(1-GRID!$H$34))</f>
        <v>241100</v>
      </c>
      <c r="S124" s="5">
        <f t="array" ref="S124">IF($I$2="Открытый тариф",INDEX(GRID!$B$4:$U$15,MATCH(S$7,GRID!$A$4:$A$15,0),MATCH(1,($U$2=GRID!$B$1:$U$1)*(КАЛЕНДАРЬ!O15=GRID!$B$3:$U$3),0)),
INDEX(GRID!$B$4:$U$15,MATCH(S$7,GRID!$A$4:$A$15,0),MATCH(1,($U$2=GRID!$B$1:$U$1)*(КАЛЕНДАРЬ!O15=GRID!$B$3:$U$3),0))*(1-GRID!$L$41))</f>
        <v>625800</v>
      </c>
      <c r="T124" s="5">
        <f t="array" ref="T124">IF($I$2="Открытый тариф",INDEX(GRID!$B$4:$U$15,MATCH(T$7,GRID!$A$4:$A$15,0),MATCH(1,($U$2=GRID!$B$1:$U$1)*(КАЛЕНДАРЬ!O15=GRID!$B$3:$U$3),0)),
INDEX(GRID!$B$4:$U$15,MATCH(T$7,GRID!$A$4:$A$15,0),MATCH(1,($U$2=GRID!$B$1:$U$1)*(КАЛЕНДАРЬ!O15=GRID!$B$3:$U$3),0))*(1-GRID!$L$41))</f>
        <v>769800</v>
      </c>
    </row>
    <row r="125" spans="1:20" hidden="1">
      <c r="A125" s="108" t="s">
        <v>13</v>
      </c>
      <c r="B125" s="109">
        <v>13</v>
      </c>
      <c r="C125" s="5" cm="1">
        <f t="array" ref="C125">IF($I$2="Открытый тариф",INDEX(GRID!$B$4:$U$15,MATCH(C$7,GRID!$A$4:$A$15,0),MATCH(1,($U$2=GRID!$B$1:$U$1)*(КАЛЕНДАРЬ!O16=GRID!$B$3:$U$3),0)),
INDEX(GRID!$B$4:$U$15,MATCH(C$7,GRID!$A$4:$A$15,0),MATCH(1,($U$2=GRID!$B$1:$U$1)*(КАЛЕНДАРЬ!O16=GRID!$B$3:$U$3),0))*(1-GRID!$H$34))</f>
        <v>43900</v>
      </c>
      <c r="D125" s="5" cm="1">
        <f t="array" ref="D125">IF($I$2="Открытый тариф",INDEX(GRID!$B$18:$U$29,MATCH(C$7,GRID!$A$18:$A$29,0),MATCH(1,($U$2=GRID!$B$1:$U$1)*(КАЛЕНДАРЬ!O16=GRID!$B$3:$U$3),0)),
INDEX(GRID!$B$18:$U$29,MATCH(C$7,GRID!$A$18:$A$29,0),MATCH(1,($U$2=GRID!$B$1:$U$1)*(КАЛЕНДАРЬ!O16=GRID!$B$3:$U$3),0))*(1-GRID!$H$34))</f>
        <v>48900</v>
      </c>
      <c r="E125" s="5" cm="1">
        <f t="array" ref="E125">IF($I$2="Открытый тариф",INDEX(GRID!$B$4:$U$15,MATCH(E$7,GRID!$A$4:$A$15,0),MATCH(1,($U$2=GRID!$B$1:$U$1)*(КАЛЕНДАРЬ!O16=GRID!$B$3:$U$3),0)),
INDEX(GRID!$B$4:$U$15,MATCH(E$7,GRID!$A$4:$A$15,0),MATCH(1,($U$2=GRID!$B$1:$U$1)*(КАЛЕНДАРЬ!O16=GRID!$B$3:$U$3),0))*(1-GRID!$H$34))</f>
        <v>52400</v>
      </c>
      <c r="F125" s="5" cm="1">
        <f t="array" ref="F125">IF($I$2="Открытый тариф",INDEX(GRID!$B$18:$U$29,MATCH(E$7,GRID!$A$18:$A$29,0),MATCH(1,($U$2=GRID!$B$1:$U$1)*(КАЛЕНДАРЬ!O16=GRID!$B$3:$U$3),0)),
INDEX(GRID!$B$18:$U$29,MATCH(E$7,GRID!$A$18:$A$29,0),MATCH(1,($U$2=GRID!$B$1:$U$1)*(КАЛЕНДАРЬ!O16=GRID!$B$3:$U$3),0))*(1-GRID!$H$34))</f>
        <v>57400</v>
      </c>
      <c r="G125" s="5" cm="1">
        <f t="array" ref="G125">IF($I$2="Открытый тариф",INDEX(GRID!$B$4:$U$15,MATCH(G$7,GRID!$A$4:$A$15,0),MATCH(1,($U$2=GRID!$B$1:$U$1)*(КАЛЕНДАРЬ!O16=GRID!$B$3:$U$3),0)),
INDEX(GRID!$B$4:$U$15,MATCH(G$7,GRID!$A$4:$A$15,0),MATCH(1,($U$2=GRID!$B$1:$U$1)*(КАЛЕНДАРЬ!O16=GRID!$B$3:$U$3),0))*(1-GRID!$H$34))</f>
        <v>59100</v>
      </c>
      <c r="H125" s="5" cm="1">
        <f t="array" ref="H125">IF($I$2="Открытый тариф",INDEX(GRID!$B$18:$U$29,MATCH(G$7,GRID!$A$18:$A$29,0),MATCH(1,($U$2=GRID!$B$1:$U$1)*(КАЛЕНДАРЬ!O16=GRID!$B$3:$U$3),0)),
INDEX(GRID!$B$18:$U$29,MATCH(G$7,GRID!$A$18:$A$29,0),MATCH(1,($U$2=GRID!$B$1:$U$1)*(КАЛЕНДАРЬ!O16=GRID!$B$3:$U$3),0))*(1-GRID!$H$34))</f>
        <v>64100</v>
      </c>
      <c r="I125" s="5" cm="1">
        <f t="array" ref="I125">IF($I$2="Открытый тариф",INDEX(GRID!$B$4:$U$15,MATCH(I$7,GRID!$A$4:$A$15,0),MATCH(1,($U$2=GRID!$B$1:$U$1)*(КАЛЕНДАРЬ!O16=GRID!$B$3:$U$3),0)),
INDEX(GRID!$B$4:$U$15,MATCH(I$7,GRID!$A$4:$A$15,0),MATCH(1,($U$2=GRID!$B$1:$U$1)*(КАЛЕНДАРЬ!O16=GRID!$B$3:$U$3),0))*(1-GRID!$H$34))</f>
        <v>65800</v>
      </c>
      <c r="J125" s="5" cm="1">
        <f t="array" ref="J125">IF($I$2="Открытый тариф",INDEX(GRID!$B$18:$U$29,MATCH(I$7,GRID!$A$18:$A$29,0),MATCH(1,($U$2=GRID!$B$1:$U$1)*(КАЛЕНДАРЬ!O16=GRID!$B$3:$U$3),0)),
INDEX(GRID!$B$18:$U$29,MATCH(I$7,GRID!$A$18:$A$29,0),MATCH(1,($U$2=GRID!$B$1:$U$1)*(КАЛЕНДАРЬ!O16=GRID!$B$3:$U$3),0))*(1-GRID!$H$34))</f>
        <v>70800</v>
      </c>
      <c r="K125" s="5" cm="1">
        <f t="array" ref="K125">IF($I$2="Открытый тариф",INDEX(GRID!$B$4:$U$15,MATCH(K$7,GRID!$A$4:$A$15,0),MATCH(1,($U$2=GRID!$B$1:$U$1)*(КАЛЕНДАРЬ!O16=GRID!$B$3:$U$3),0)),
INDEX(GRID!$B$4:$U$15,MATCH(K$7,GRID!$A$4:$A$15,0),MATCH(1,($U$2=GRID!$B$1:$U$1)*(КАЛЕНДАРЬ!O16=GRID!$B$3:$U$3),0))*(1-GRID!$H$34))</f>
        <v>72600</v>
      </c>
      <c r="L125" s="5" cm="1">
        <f t="array" ref="L125">IF($I$2="Открытый тариф",INDEX(GRID!$B$18:$U$29,MATCH(K$7,GRID!$A$18:$A$29,0),MATCH(1,($U$2=GRID!$B$1:$U$1)*(КАЛЕНДАРЬ!O16=GRID!$B$3:$U$3),0)),
INDEX(GRID!$B$18:$U$29,MATCH(K$7,GRID!$A$18:$A$29,0),MATCH(1,($U$2=GRID!$B$1:$U$1)*(КАЛЕНДАРЬ!O16=GRID!$B$3:$U$3),0))*(1-GRID!$H$34))</f>
        <v>77600</v>
      </c>
      <c r="M125" s="5" cm="1">
        <f t="array" ref="M125">IF($I$2="Открытый тариф",INDEX(GRID!$B$4:$U$15,MATCH(M$7,GRID!$A$4:$A$15,0),MATCH(1,($U$2=GRID!$B$1:$U$1)*(КАЛЕНДАРЬ!O16=GRID!$B$3:$U$3),0)),
INDEX(GRID!$B$4:$U$15,MATCH(M$7,GRID!$A$4:$A$15,0),MATCH(1,($U$2=GRID!$B$1:$U$1)*(КАЛЕНДАРЬ!O16=GRID!$B$3:$U$3),0))*(1-GRID!$H$34))</f>
        <v>96500</v>
      </c>
      <c r="N125" s="5" cm="1">
        <f t="array" ref="N125">IF($I$2="Открытый тариф",INDEX(GRID!$B$18:$U$29,MATCH(M$7,GRID!$A$18:$A$29,0),MATCH(1,($U$2=GRID!$B$1:$U$1)*(КАЛЕНДАРЬ!O16=GRID!$B$3:$U$3),0)),
INDEX(GRID!$B$18:$U$29,MATCH(M$7,GRID!$A$18:$A$29,0),MATCH(1,($U$2=GRID!$B$1:$U$1)*(КАЛЕНДАРЬ!O16=GRID!$B$3:$U$3),0))*(1-GRID!$H$34))</f>
        <v>101500</v>
      </c>
      <c r="O125" s="5" cm="1">
        <f t="array" ref="O125">IF($I$2="Открытый тариф",INDEX(GRID!$B$4:$U$15,MATCH(O$7,GRID!$A$4:$A$15,0),MATCH(1,($U$2=GRID!$B$1:$U$1)*(КАЛЕНДАРЬ!O16=GRID!$B$3:$U$3),0)),
INDEX(GRID!$B$4:$U$15,MATCH(O$7,GRID!$A$4:$A$15,0),MATCH(1,($U$2=GRID!$B$1:$U$1)*(КАЛЕНДАРЬ!O16=GRID!$B$3:$U$3),0))*(1-GRID!$H$34))</f>
        <v>135000</v>
      </c>
      <c r="P125" s="5" cm="1">
        <f t="array" ref="P125">IF($I$2="Открытый тариф",INDEX(GRID!$B$4:$U$15,MATCH(P$7,GRID!$A$4:$A$15,0),MATCH(1,($U$2=GRID!$B$1:$U$1)*(КАЛЕНДАРЬ!O16=GRID!$B$3:$U$3),0)),
INDEX(GRID!$B$4:$U$15,MATCH(P$7,GRID!$A$4:$A$15,0),MATCH(1,($U$2=GRID!$B$1:$U$1)*(КАЛЕНДАРЬ!O16=GRID!$B$3:$U$3),0))*(1-GRID!$H$34))</f>
        <v>181300</v>
      </c>
      <c r="Q125" s="5" cm="1">
        <f t="array" ref="Q125">IF($I$2="Открытый тариф",INDEX(GRID!$B$4:$U$15,MATCH(Q$7,GRID!$A$4:$A$15,0),MATCH(1,($U$2=GRID!$B$1:$U$1)*(КАЛЕНДАРЬ!O16=GRID!$B$3:$U$3),0)),
INDEX(GRID!$B$4:$U$15,MATCH(Q$7,GRID!$A$4:$A$15,0),MATCH(1,($U$2=GRID!$B$1:$U$1)*(КАЛЕНДАРЬ!O16=GRID!$B$3:$U$3),0))*(1-GRID!$H$34))</f>
        <v>211500</v>
      </c>
      <c r="R125" s="5" cm="1">
        <f t="array" ref="R125">IF($I$2="Открытый тариф",INDEX(GRID!$B$18:$U$29,MATCH(R$7,GRID!$A$18:$A$29,0),MATCH(1,($U$2=GRID!$B$1:$U$1)*(КАЛЕНДАРЬ!O16=GRID!$B$3:$U$3),0)),
INDEX(GRID!$B$18:$U$29,MATCH(R$7,GRID!$A$18:$A$29,0),MATCH(1,($U$2=GRID!$B$1:$U$1)*(КАЛЕНДАРЬ!O16=GRID!$B$3:$U$3),0))*(1-GRID!$H$34))</f>
        <v>241100</v>
      </c>
      <c r="S125" s="5">
        <f t="array" ref="S125">IF($I$2="Открытый тариф",INDEX(GRID!$B$4:$U$15,MATCH(S$7,GRID!$A$4:$A$15,0),MATCH(1,($U$2=GRID!$B$1:$U$1)*(КАЛЕНДАРЬ!O16=GRID!$B$3:$U$3),0)),
INDEX(GRID!$B$4:$U$15,MATCH(S$7,GRID!$A$4:$A$15,0),MATCH(1,($U$2=GRID!$B$1:$U$1)*(КАЛЕНДАРЬ!O16=GRID!$B$3:$U$3),0))*(1-GRID!$L$41))</f>
        <v>625800</v>
      </c>
      <c r="T125" s="5">
        <f t="array" ref="T125">IF($I$2="Открытый тариф",INDEX(GRID!$B$4:$U$15,MATCH(T$7,GRID!$A$4:$A$15,0),MATCH(1,($U$2=GRID!$B$1:$U$1)*(КАЛЕНДАРЬ!O16=GRID!$B$3:$U$3),0)),
INDEX(GRID!$B$4:$U$15,MATCH(T$7,GRID!$A$4:$A$15,0),MATCH(1,($U$2=GRID!$B$1:$U$1)*(КАЛЕНДАРЬ!O16=GRID!$B$3:$U$3),0))*(1-GRID!$L$41))</f>
        <v>769800</v>
      </c>
    </row>
    <row r="126" spans="1:20" hidden="1">
      <c r="A126" s="108" t="s">
        <v>14</v>
      </c>
      <c r="B126" s="109">
        <v>14</v>
      </c>
      <c r="C126" s="5" cm="1">
        <f t="array" ref="C126">IF($I$2="Открытый тариф",INDEX(GRID!$B$4:$U$15,MATCH(C$7,GRID!$A$4:$A$15,0),MATCH(1,($U$2=GRID!$B$1:$U$1)*(КАЛЕНДАРЬ!O17=GRID!$B$3:$U$3),0)),
INDEX(GRID!$B$4:$U$15,MATCH(C$7,GRID!$A$4:$A$15,0),MATCH(1,($U$2=GRID!$B$1:$U$1)*(КАЛЕНДАРЬ!O17=GRID!$B$3:$U$3),0))*(1-GRID!$H$34))</f>
        <v>43900</v>
      </c>
      <c r="D126" s="5" cm="1">
        <f t="array" ref="D126">IF($I$2="Открытый тариф",INDEX(GRID!$B$18:$U$29,MATCH(C$7,GRID!$A$18:$A$29,0),MATCH(1,($U$2=GRID!$B$1:$U$1)*(КАЛЕНДАРЬ!O17=GRID!$B$3:$U$3),0)),
INDEX(GRID!$B$18:$U$29,MATCH(C$7,GRID!$A$18:$A$29,0),MATCH(1,($U$2=GRID!$B$1:$U$1)*(КАЛЕНДАРЬ!O17=GRID!$B$3:$U$3),0))*(1-GRID!$H$34))</f>
        <v>48900</v>
      </c>
      <c r="E126" s="5" cm="1">
        <f t="array" ref="E126">IF($I$2="Открытый тариф",INDEX(GRID!$B$4:$U$15,MATCH(E$7,GRID!$A$4:$A$15,0),MATCH(1,($U$2=GRID!$B$1:$U$1)*(КАЛЕНДАРЬ!O17=GRID!$B$3:$U$3),0)),
INDEX(GRID!$B$4:$U$15,MATCH(E$7,GRID!$A$4:$A$15,0),MATCH(1,($U$2=GRID!$B$1:$U$1)*(КАЛЕНДАРЬ!O17=GRID!$B$3:$U$3),0))*(1-GRID!$H$34))</f>
        <v>52400</v>
      </c>
      <c r="F126" s="5" cm="1">
        <f t="array" ref="F126">IF($I$2="Открытый тариф",INDEX(GRID!$B$18:$U$29,MATCH(E$7,GRID!$A$18:$A$29,0),MATCH(1,($U$2=GRID!$B$1:$U$1)*(КАЛЕНДАРЬ!O17=GRID!$B$3:$U$3),0)),
INDEX(GRID!$B$18:$U$29,MATCH(E$7,GRID!$A$18:$A$29,0),MATCH(1,($U$2=GRID!$B$1:$U$1)*(КАЛЕНДАРЬ!O17=GRID!$B$3:$U$3),0))*(1-GRID!$H$34))</f>
        <v>57400</v>
      </c>
      <c r="G126" s="5" cm="1">
        <f t="array" ref="G126">IF($I$2="Открытый тариф",INDEX(GRID!$B$4:$U$15,MATCH(G$7,GRID!$A$4:$A$15,0),MATCH(1,($U$2=GRID!$B$1:$U$1)*(КАЛЕНДАРЬ!O17=GRID!$B$3:$U$3),0)),
INDEX(GRID!$B$4:$U$15,MATCH(G$7,GRID!$A$4:$A$15,0),MATCH(1,($U$2=GRID!$B$1:$U$1)*(КАЛЕНДАРЬ!O17=GRID!$B$3:$U$3),0))*(1-GRID!$H$34))</f>
        <v>59100</v>
      </c>
      <c r="H126" s="5" cm="1">
        <f t="array" ref="H126">IF($I$2="Открытый тариф",INDEX(GRID!$B$18:$U$29,MATCH(G$7,GRID!$A$18:$A$29,0),MATCH(1,($U$2=GRID!$B$1:$U$1)*(КАЛЕНДАРЬ!O17=GRID!$B$3:$U$3),0)),
INDEX(GRID!$B$18:$U$29,MATCH(G$7,GRID!$A$18:$A$29,0),MATCH(1,($U$2=GRID!$B$1:$U$1)*(КАЛЕНДАРЬ!O17=GRID!$B$3:$U$3),0))*(1-GRID!$H$34))</f>
        <v>64100</v>
      </c>
      <c r="I126" s="5" cm="1">
        <f t="array" ref="I126">IF($I$2="Открытый тариф",INDEX(GRID!$B$4:$U$15,MATCH(I$7,GRID!$A$4:$A$15,0),MATCH(1,($U$2=GRID!$B$1:$U$1)*(КАЛЕНДАРЬ!O17=GRID!$B$3:$U$3),0)),
INDEX(GRID!$B$4:$U$15,MATCH(I$7,GRID!$A$4:$A$15,0),MATCH(1,($U$2=GRID!$B$1:$U$1)*(КАЛЕНДАРЬ!O17=GRID!$B$3:$U$3),0))*(1-GRID!$H$34))</f>
        <v>65800</v>
      </c>
      <c r="J126" s="5" cm="1">
        <f t="array" ref="J126">IF($I$2="Открытый тариф",INDEX(GRID!$B$18:$U$29,MATCH(I$7,GRID!$A$18:$A$29,0),MATCH(1,($U$2=GRID!$B$1:$U$1)*(КАЛЕНДАРЬ!O17=GRID!$B$3:$U$3),0)),
INDEX(GRID!$B$18:$U$29,MATCH(I$7,GRID!$A$18:$A$29,0),MATCH(1,($U$2=GRID!$B$1:$U$1)*(КАЛЕНДАРЬ!O17=GRID!$B$3:$U$3),0))*(1-GRID!$H$34))</f>
        <v>70800</v>
      </c>
      <c r="K126" s="5" cm="1">
        <f t="array" ref="K126">IF($I$2="Открытый тариф",INDEX(GRID!$B$4:$U$15,MATCH(K$7,GRID!$A$4:$A$15,0),MATCH(1,($U$2=GRID!$B$1:$U$1)*(КАЛЕНДАРЬ!O17=GRID!$B$3:$U$3),0)),
INDEX(GRID!$B$4:$U$15,MATCH(K$7,GRID!$A$4:$A$15,0),MATCH(1,($U$2=GRID!$B$1:$U$1)*(КАЛЕНДАРЬ!O17=GRID!$B$3:$U$3),0))*(1-GRID!$H$34))</f>
        <v>72600</v>
      </c>
      <c r="L126" s="5" cm="1">
        <f t="array" ref="L126">IF($I$2="Открытый тариф",INDEX(GRID!$B$18:$U$29,MATCH(K$7,GRID!$A$18:$A$29,0),MATCH(1,($U$2=GRID!$B$1:$U$1)*(КАЛЕНДАРЬ!O17=GRID!$B$3:$U$3),0)),
INDEX(GRID!$B$18:$U$29,MATCH(K$7,GRID!$A$18:$A$29,0),MATCH(1,($U$2=GRID!$B$1:$U$1)*(КАЛЕНДАРЬ!O17=GRID!$B$3:$U$3),0))*(1-GRID!$H$34))</f>
        <v>77600</v>
      </c>
      <c r="M126" s="5" cm="1">
        <f t="array" ref="M126">IF($I$2="Открытый тариф",INDEX(GRID!$B$4:$U$15,MATCH(M$7,GRID!$A$4:$A$15,0),MATCH(1,($U$2=GRID!$B$1:$U$1)*(КАЛЕНДАРЬ!O17=GRID!$B$3:$U$3),0)),
INDEX(GRID!$B$4:$U$15,MATCH(M$7,GRID!$A$4:$A$15,0),MATCH(1,($U$2=GRID!$B$1:$U$1)*(КАЛЕНДАРЬ!O17=GRID!$B$3:$U$3),0))*(1-GRID!$H$34))</f>
        <v>96500</v>
      </c>
      <c r="N126" s="5" cm="1">
        <f t="array" ref="N126">IF($I$2="Открытый тариф",INDEX(GRID!$B$18:$U$29,MATCH(M$7,GRID!$A$18:$A$29,0),MATCH(1,($U$2=GRID!$B$1:$U$1)*(КАЛЕНДАРЬ!O17=GRID!$B$3:$U$3),0)),
INDEX(GRID!$B$18:$U$29,MATCH(M$7,GRID!$A$18:$A$29,0),MATCH(1,($U$2=GRID!$B$1:$U$1)*(КАЛЕНДАРЬ!O17=GRID!$B$3:$U$3),0))*(1-GRID!$H$34))</f>
        <v>101500</v>
      </c>
      <c r="O126" s="5" cm="1">
        <f t="array" ref="O126">IF($I$2="Открытый тариф",INDEX(GRID!$B$4:$U$15,MATCH(O$7,GRID!$A$4:$A$15,0),MATCH(1,($U$2=GRID!$B$1:$U$1)*(КАЛЕНДАРЬ!O17=GRID!$B$3:$U$3),0)),
INDEX(GRID!$B$4:$U$15,MATCH(O$7,GRID!$A$4:$A$15,0),MATCH(1,($U$2=GRID!$B$1:$U$1)*(КАЛЕНДАРЬ!O17=GRID!$B$3:$U$3),0))*(1-GRID!$H$34))</f>
        <v>135000</v>
      </c>
      <c r="P126" s="5" cm="1">
        <f t="array" ref="P126">IF($I$2="Открытый тариф",INDEX(GRID!$B$4:$U$15,MATCH(P$7,GRID!$A$4:$A$15,0),MATCH(1,($U$2=GRID!$B$1:$U$1)*(КАЛЕНДАРЬ!O17=GRID!$B$3:$U$3),0)),
INDEX(GRID!$B$4:$U$15,MATCH(P$7,GRID!$A$4:$A$15,0),MATCH(1,($U$2=GRID!$B$1:$U$1)*(КАЛЕНДАРЬ!O17=GRID!$B$3:$U$3),0))*(1-GRID!$H$34))</f>
        <v>181300</v>
      </c>
      <c r="Q126" s="5" cm="1">
        <f t="array" ref="Q126">IF($I$2="Открытый тариф",INDEX(GRID!$B$4:$U$15,MATCH(Q$7,GRID!$A$4:$A$15,0),MATCH(1,($U$2=GRID!$B$1:$U$1)*(КАЛЕНДАРЬ!O17=GRID!$B$3:$U$3),0)),
INDEX(GRID!$B$4:$U$15,MATCH(Q$7,GRID!$A$4:$A$15,0),MATCH(1,($U$2=GRID!$B$1:$U$1)*(КАЛЕНДАРЬ!O17=GRID!$B$3:$U$3),0))*(1-GRID!$H$34))</f>
        <v>211500</v>
      </c>
      <c r="R126" s="5" cm="1">
        <f t="array" ref="R126">IF($I$2="Открытый тариф",INDEX(GRID!$B$18:$U$29,MATCH(R$7,GRID!$A$18:$A$29,0),MATCH(1,($U$2=GRID!$B$1:$U$1)*(КАЛЕНДАРЬ!O17=GRID!$B$3:$U$3),0)),
INDEX(GRID!$B$18:$U$29,MATCH(R$7,GRID!$A$18:$A$29,0),MATCH(1,($U$2=GRID!$B$1:$U$1)*(КАЛЕНДАРЬ!O17=GRID!$B$3:$U$3),0))*(1-GRID!$H$34))</f>
        <v>241100</v>
      </c>
      <c r="S126" s="5">
        <f t="array" ref="S126">IF($I$2="Открытый тариф",INDEX(GRID!$B$4:$U$15,MATCH(S$7,GRID!$A$4:$A$15,0),MATCH(1,($U$2=GRID!$B$1:$U$1)*(КАЛЕНДАРЬ!O17=GRID!$B$3:$U$3),0)),
INDEX(GRID!$B$4:$U$15,MATCH(S$7,GRID!$A$4:$A$15,0),MATCH(1,($U$2=GRID!$B$1:$U$1)*(КАЛЕНДАРЬ!O17=GRID!$B$3:$U$3),0))*(1-GRID!$L$41))</f>
        <v>625800</v>
      </c>
      <c r="T126" s="5">
        <f t="array" ref="T126">IF($I$2="Открытый тариф",INDEX(GRID!$B$4:$U$15,MATCH(T$7,GRID!$A$4:$A$15,0),MATCH(1,($U$2=GRID!$B$1:$U$1)*(КАЛЕНДАРЬ!O17=GRID!$B$3:$U$3),0)),
INDEX(GRID!$B$4:$U$15,MATCH(T$7,GRID!$A$4:$A$15,0),MATCH(1,($U$2=GRID!$B$1:$U$1)*(КАЛЕНДАРЬ!O17=GRID!$B$3:$U$3),0))*(1-GRID!$L$41))</f>
        <v>769800</v>
      </c>
    </row>
    <row r="127" spans="1:20" hidden="1">
      <c r="A127" s="108" t="s">
        <v>15</v>
      </c>
      <c r="B127" s="109">
        <v>15</v>
      </c>
      <c r="C127" s="5" cm="1">
        <f t="array" ref="C127">IF($I$2="Открытый тариф",INDEX(GRID!$B$4:$U$15,MATCH(C$7,GRID!$A$4:$A$15,0),MATCH(1,($U$2=GRID!$B$1:$U$1)*(КАЛЕНДАРЬ!O18=GRID!$B$3:$U$3),0)),
INDEX(GRID!$B$4:$U$15,MATCH(C$7,GRID!$A$4:$A$15,0),MATCH(1,($U$2=GRID!$B$1:$U$1)*(КАЛЕНДАРЬ!O18=GRID!$B$3:$U$3),0))*(1-GRID!$H$34))</f>
        <v>43900</v>
      </c>
      <c r="D127" s="5" cm="1">
        <f t="array" ref="D127">IF($I$2="Открытый тариф",INDEX(GRID!$B$18:$U$29,MATCH(C$7,GRID!$A$18:$A$29,0),MATCH(1,($U$2=GRID!$B$1:$U$1)*(КАЛЕНДАРЬ!O18=GRID!$B$3:$U$3),0)),
INDEX(GRID!$B$18:$U$29,MATCH(C$7,GRID!$A$18:$A$29,0),MATCH(1,($U$2=GRID!$B$1:$U$1)*(КАЛЕНДАРЬ!O18=GRID!$B$3:$U$3),0))*(1-GRID!$H$34))</f>
        <v>48900</v>
      </c>
      <c r="E127" s="5" cm="1">
        <f t="array" ref="E127">IF($I$2="Открытый тариф",INDEX(GRID!$B$4:$U$15,MATCH(E$7,GRID!$A$4:$A$15,0),MATCH(1,($U$2=GRID!$B$1:$U$1)*(КАЛЕНДАРЬ!O18=GRID!$B$3:$U$3),0)),
INDEX(GRID!$B$4:$U$15,MATCH(E$7,GRID!$A$4:$A$15,0),MATCH(1,($U$2=GRID!$B$1:$U$1)*(КАЛЕНДАРЬ!O18=GRID!$B$3:$U$3),0))*(1-GRID!$H$34))</f>
        <v>52400</v>
      </c>
      <c r="F127" s="5" cm="1">
        <f t="array" ref="F127">IF($I$2="Открытый тариф",INDEX(GRID!$B$18:$U$29,MATCH(E$7,GRID!$A$18:$A$29,0),MATCH(1,($U$2=GRID!$B$1:$U$1)*(КАЛЕНДАРЬ!O18=GRID!$B$3:$U$3),0)),
INDEX(GRID!$B$18:$U$29,MATCH(E$7,GRID!$A$18:$A$29,0),MATCH(1,($U$2=GRID!$B$1:$U$1)*(КАЛЕНДАРЬ!O18=GRID!$B$3:$U$3),0))*(1-GRID!$H$34))</f>
        <v>57400</v>
      </c>
      <c r="G127" s="5" cm="1">
        <f t="array" ref="G127">IF($I$2="Открытый тариф",INDEX(GRID!$B$4:$U$15,MATCH(G$7,GRID!$A$4:$A$15,0),MATCH(1,($U$2=GRID!$B$1:$U$1)*(КАЛЕНДАРЬ!O18=GRID!$B$3:$U$3),0)),
INDEX(GRID!$B$4:$U$15,MATCH(G$7,GRID!$A$4:$A$15,0),MATCH(1,($U$2=GRID!$B$1:$U$1)*(КАЛЕНДАРЬ!O18=GRID!$B$3:$U$3),0))*(1-GRID!$H$34))</f>
        <v>59100</v>
      </c>
      <c r="H127" s="5" cm="1">
        <f t="array" ref="H127">IF($I$2="Открытый тариф",INDEX(GRID!$B$18:$U$29,MATCH(G$7,GRID!$A$18:$A$29,0),MATCH(1,($U$2=GRID!$B$1:$U$1)*(КАЛЕНДАРЬ!O18=GRID!$B$3:$U$3),0)),
INDEX(GRID!$B$18:$U$29,MATCH(G$7,GRID!$A$18:$A$29,0),MATCH(1,($U$2=GRID!$B$1:$U$1)*(КАЛЕНДАРЬ!O18=GRID!$B$3:$U$3),0))*(1-GRID!$H$34))</f>
        <v>64100</v>
      </c>
      <c r="I127" s="5" cm="1">
        <f t="array" ref="I127">IF($I$2="Открытый тариф",INDEX(GRID!$B$4:$U$15,MATCH(I$7,GRID!$A$4:$A$15,0),MATCH(1,($U$2=GRID!$B$1:$U$1)*(КАЛЕНДАРЬ!O18=GRID!$B$3:$U$3),0)),
INDEX(GRID!$B$4:$U$15,MATCH(I$7,GRID!$A$4:$A$15,0),MATCH(1,($U$2=GRID!$B$1:$U$1)*(КАЛЕНДАРЬ!O18=GRID!$B$3:$U$3),0))*(1-GRID!$H$34))</f>
        <v>65800</v>
      </c>
      <c r="J127" s="5" cm="1">
        <f t="array" ref="J127">IF($I$2="Открытый тариф",INDEX(GRID!$B$18:$U$29,MATCH(I$7,GRID!$A$18:$A$29,0),MATCH(1,($U$2=GRID!$B$1:$U$1)*(КАЛЕНДАРЬ!O18=GRID!$B$3:$U$3),0)),
INDEX(GRID!$B$18:$U$29,MATCH(I$7,GRID!$A$18:$A$29,0),MATCH(1,($U$2=GRID!$B$1:$U$1)*(КАЛЕНДАРЬ!O18=GRID!$B$3:$U$3),0))*(1-GRID!$H$34))</f>
        <v>70800</v>
      </c>
      <c r="K127" s="5" cm="1">
        <f t="array" ref="K127">IF($I$2="Открытый тариф",INDEX(GRID!$B$4:$U$15,MATCH(K$7,GRID!$A$4:$A$15,0),MATCH(1,($U$2=GRID!$B$1:$U$1)*(КАЛЕНДАРЬ!O18=GRID!$B$3:$U$3),0)),
INDEX(GRID!$B$4:$U$15,MATCH(K$7,GRID!$A$4:$A$15,0),MATCH(1,($U$2=GRID!$B$1:$U$1)*(КАЛЕНДАРЬ!O18=GRID!$B$3:$U$3),0))*(1-GRID!$H$34))</f>
        <v>72600</v>
      </c>
      <c r="L127" s="5" cm="1">
        <f t="array" ref="L127">IF($I$2="Открытый тариф",INDEX(GRID!$B$18:$U$29,MATCH(K$7,GRID!$A$18:$A$29,0),MATCH(1,($U$2=GRID!$B$1:$U$1)*(КАЛЕНДАРЬ!O18=GRID!$B$3:$U$3),0)),
INDEX(GRID!$B$18:$U$29,MATCH(K$7,GRID!$A$18:$A$29,0),MATCH(1,($U$2=GRID!$B$1:$U$1)*(КАЛЕНДАРЬ!O18=GRID!$B$3:$U$3),0))*(1-GRID!$H$34))</f>
        <v>77600</v>
      </c>
      <c r="M127" s="5" cm="1">
        <f t="array" ref="M127">IF($I$2="Открытый тариф",INDEX(GRID!$B$4:$U$15,MATCH(M$7,GRID!$A$4:$A$15,0),MATCH(1,($U$2=GRID!$B$1:$U$1)*(КАЛЕНДАРЬ!O18=GRID!$B$3:$U$3),0)),
INDEX(GRID!$B$4:$U$15,MATCH(M$7,GRID!$A$4:$A$15,0),MATCH(1,($U$2=GRID!$B$1:$U$1)*(КАЛЕНДАРЬ!O18=GRID!$B$3:$U$3),0))*(1-GRID!$H$34))</f>
        <v>96500</v>
      </c>
      <c r="N127" s="5" cm="1">
        <f t="array" ref="N127">IF($I$2="Открытый тариф",INDEX(GRID!$B$18:$U$29,MATCH(M$7,GRID!$A$18:$A$29,0),MATCH(1,($U$2=GRID!$B$1:$U$1)*(КАЛЕНДАРЬ!O18=GRID!$B$3:$U$3),0)),
INDEX(GRID!$B$18:$U$29,MATCH(M$7,GRID!$A$18:$A$29,0),MATCH(1,($U$2=GRID!$B$1:$U$1)*(КАЛЕНДАРЬ!O18=GRID!$B$3:$U$3),0))*(1-GRID!$H$34))</f>
        <v>101500</v>
      </c>
      <c r="O127" s="5" cm="1">
        <f t="array" ref="O127">IF($I$2="Открытый тариф",INDEX(GRID!$B$4:$U$15,MATCH(O$7,GRID!$A$4:$A$15,0),MATCH(1,($U$2=GRID!$B$1:$U$1)*(КАЛЕНДАРЬ!O18=GRID!$B$3:$U$3),0)),
INDEX(GRID!$B$4:$U$15,MATCH(O$7,GRID!$A$4:$A$15,0),MATCH(1,($U$2=GRID!$B$1:$U$1)*(КАЛЕНДАРЬ!O18=GRID!$B$3:$U$3),0))*(1-GRID!$H$34))</f>
        <v>135000</v>
      </c>
      <c r="P127" s="5" cm="1">
        <f t="array" ref="P127">IF($I$2="Открытый тариф",INDEX(GRID!$B$4:$U$15,MATCH(P$7,GRID!$A$4:$A$15,0),MATCH(1,($U$2=GRID!$B$1:$U$1)*(КАЛЕНДАРЬ!O18=GRID!$B$3:$U$3),0)),
INDEX(GRID!$B$4:$U$15,MATCH(P$7,GRID!$A$4:$A$15,0),MATCH(1,($U$2=GRID!$B$1:$U$1)*(КАЛЕНДАРЬ!O18=GRID!$B$3:$U$3),0))*(1-GRID!$H$34))</f>
        <v>181300</v>
      </c>
      <c r="Q127" s="5" cm="1">
        <f t="array" ref="Q127">IF($I$2="Открытый тариф",INDEX(GRID!$B$4:$U$15,MATCH(Q$7,GRID!$A$4:$A$15,0),MATCH(1,($U$2=GRID!$B$1:$U$1)*(КАЛЕНДАРЬ!O18=GRID!$B$3:$U$3),0)),
INDEX(GRID!$B$4:$U$15,MATCH(Q$7,GRID!$A$4:$A$15,0),MATCH(1,($U$2=GRID!$B$1:$U$1)*(КАЛЕНДАРЬ!O18=GRID!$B$3:$U$3),0))*(1-GRID!$H$34))</f>
        <v>211500</v>
      </c>
      <c r="R127" s="5" cm="1">
        <f t="array" ref="R127">IF($I$2="Открытый тариф",INDEX(GRID!$B$18:$U$29,MATCH(R$7,GRID!$A$18:$A$29,0),MATCH(1,($U$2=GRID!$B$1:$U$1)*(КАЛЕНДАРЬ!O18=GRID!$B$3:$U$3),0)),
INDEX(GRID!$B$18:$U$29,MATCH(R$7,GRID!$A$18:$A$29,0),MATCH(1,($U$2=GRID!$B$1:$U$1)*(КАЛЕНДАРЬ!O18=GRID!$B$3:$U$3),0))*(1-GRID!$H$34))</f>
        <v>241100</v>
      </c>
      <c r="S127" s="5">
        <f t="array" ref="S127">IF($I$2="Открытый тариф",INDEX(GRID!$B$4:$U$15,MATCH(S$7,GRID!$A$4:$A$15,0),MATCH(1,($U$2=GRID!$B$1:$U$1)*(КАЛЕНДАРЬ!O18=GRID!$B$3:$U$3),0)),
INDEX(GRID!$B$4:$U$15,MATCH(S$7,GRID!$A$4:$A$15,0),MATCH(1,($U$2=GRID!$B$1:$U$1)*(КАЛЕНДАРЬ!O18=GRID!$B$3:$U$3),0))*(1-GRID!$L$41))</f>
        <v>625800</v>
      </c>
      <c r="T127" s="5">
        <f t="array" ref="T127">IF($I$2="Открытый тариф",INDEX(GRID!$B$4:$U$15,MATCH(T$7,GRID!$A$4:$A$15,0),MATCH(1,($U$2=GRID!$B$1:$U$1)*(КАЛЕНДАРЬ!O18=GRID!$B$3:$U$3),0)),
INDEX(GRID!$B$4:$U$15,MATCH(T$7,GRID!$A$4:$A$15,0),MATCH(1,($U$2=GRID!$B$1:$U$1)*(КАЛЕНДАРЬ!O18=GRID!$B$3:$U$3),0))*(1-GRID!$L$41))</f>
        <v>769800</v>
      </c>
    </row>
    <row r="128" spans="1:20" hidden="1">
      <c r="A128" s="108" t="s">
        <v>16</v>
      </c>
      <c r="B128" s="109">
        <v>16</v>
      </c>
      <c r="C128" s="5" cm="1">
        <f t="array" ref="C128">IF($I$2="Открытый тариф",INDEX(GRID!$B$4:$U$15,MATCH(C$7,GRID!$A$4:$A$15,0),MATCH(1,($U$2=GRID!$B$1:$U$1)*(КАЛЕНДАРЬ!O19=GRID!$B$3:$U$3),0)),
INDEX(GRID!$B$4:$U$15,MATCH(C$7,GRID!$A$4:$A$15,0),MATCH(1,($U$2=GRID!$B$1:$U$1)*(КАЛЕНДАРЬ!O19=GRID!$B$3:$U$3),0))*(1-GRID!$H$34))</f>
        <v>43900</v>
      </c>
      <c r="D128" s="5" cm="1">
        <f t="array" ref="D128">IF($I$2="Открытый тариф",INDEX(GRID!$B$18:$U$29,MATCH(C$7,GRID!$A$18:$A$29,0),MATCH(1,($U$2=GRID!$B$1:$U$1)*(КАЛЕНДАРЬ!O19=GRID!$B$3:$U$3),0)),
INDEX(GRID!$B$18:$U$29,MATCH(C$7,GRID!$A$18:$A$29,0),MATCH(1,($U$2=GRID!$B$1:$U$1)*(КАЛЕНДАРЬ!O19=GRID!$B$3:$U$3),0))*(1-GRID!$H$34))</f>
        <v>48900</v>
      </c>
      <c r="E128" s="5" cm="1">
        <f t="array" ref="E128">IF($I$2="Открытый тариф",INDEX(GRID!$B$4:$U$15,MATCH(E$7,GRID!$A$4:$A$15,0),MATCH(1,($U$2=GRID!$B$1:$U$1)*(КАЛЕНДАРЬ!O19=GRID!$B$3:$U$3),0)),
INDEX(GRID!$B$4:$U$15,MATCH(E$7,GRID!$A$4:$A$15,0),MATCH(1,($U$2=GRID!$B$1:$U$1)*(КАЛЕНДАРЬ!O19=GRID!$B$3:$U$3),0))*(1-GRID!$H$34))</f>
        <v>52400</v>
      </c>
      <c r="F128" s="5" cm="1">
        <f t="array" ref="F128">IF($I$2="Открытый тариф",INDEX(GRID!$B$18:$U$29,MATCH(E$7,GRID!$A$18:$A$29,0),MATCH(1,($U$2=GRID!$B$1:$U$1)*(КАЛЕНДАРЬ!O19=GRID!$B$3:$U$3),0)),
INDEX(GRID!$B$18:$U$29,MATCH(E$7,GRID!$A$18:$A$29,0),MATCH(1,($U$2=GRID!$B$1:$U$1)*(КАЛЕНДАРЬ!O19=GRID!$B$3:$U$3),0))*(1-GRID!$H$34))</f>
        <v>57400</v>
      </c>
      <c r="G128" s="5" cm="1">
        <f t="array" ref="G128">IF($I$2="Открытый тариф",INDEX(GRID!$B$4:$U$15,MATCH(G$7,GRID!$A$4:$A$15,0),MATCH(1,($U$2=GRID!$B$1:$U$1)*(КАЛЕНДАРЬ!O19=GRID!$B$3:$U$3),0)),
INDEX(GRID!$B$4:$U$15,MATCH(G$7,GRID!$A$4:$A$15,0),MATCH(1,($U$2=GRID!$B$1:$U$1)*(КАЛЕНДАРЬ!O19=GRID!$B$3:$U$3),0))*(1-GRID!$H$34))</f>
        <v>59100</v>
      </c>
      <c r="H128" s="5" cm="1">
        <f t="array" ref="H128">IF($I$2="Открытый тариф",INDEX(GRID!$B$18:$U$29,MATCH(G$7,GRID!$A$18:$A$29,0),MATCH(1,($U$2=GRID!$B$1:$U$1)*(КАЛЕНДАРЬ!O19=GRID!$B$3:$U$3),0)),
INDEX(GRID!$B$18:$U$29,MATCH(G$7,GRID!$A$18:$A$29,0),MATCH(1,($U$2=GRID!$B$1:$U$1)*(КАЛЕНДАРЬ!O19=GRID!$B$3:$U$3),0))*(1-GRID!$H$34))</f>
        <v>64100</v>
      </c>
      <c r="I128" s="5" cm="1">
        <f t="array" ref="I128">IF($I$2="Открытый тариф",INDEX(GRID!$B$4:$U$15,MATCH(I$7,GRID!$A$4:$A$15,0),MATCH(1,($U$2=GRID!$B$1:$U$1)*(КАЛЕНДАРЬ!O19=GRID!$B$3:$U$3),0)),
INDEX(GRID!$B$4:$U$15,MATCH(I$7,GRID!$A$4:$A$15,0),MATCH(1,($U$2=GRID!$B$1:$U$1)*(КАЛЕНДАРЬ!O19=GRID!$B$3:$U$3),0))*(1-GRID!$H$34))</f>
        <v>65800</v>
      </c>
      <c r="J128" s="5" cm="1">
        <f t="array" ref="J128">IF($I$2="Открытый тариф",INDEX(GRID!$B$18:$U$29,MATCH(I$7,GRID!$A$18:$A$29,0),MATCH(1,($U$2=GRID!$B$1:$U$1)*(КАЛЕНДАРЬ!O19=GRID!$B$3:$U$3),0)),
INDEX(GRID!$B$18:$U$29,MATCH(I$7,GRID!$A$18:$A$29,0),MATCH(1,($U$2=GRID!$B$1:$U$1)*(КАЛЕНДАРЬ!O19=GRID!$B$3:$U$3),0))*(1-GRID!$H$34))</f>
        <v>70800</v>
      </c>
      <c r="K128" s="5" cm="1">
        <f t="array" ref="K128">IF($I$2="Открытый тариф",INDEX(GRID!$B$4:$U$15,MATCH(K$7,GRID!$A$4:$A$15,0),MATCH(1,($U$2=GRID!$B$1:$U$1)*(КАЛЕНДАРЬ!O19=GRID!$B$3:$U$3),0)),
INDEX(GRID!$B$4:$U$15,MATCH(K$7,GRID!$A$4:$A$15,0),MATCH(1,($U$2=GRID!$B$1:$U$1)*(КАЛЕНДАРЬ!O19=GRID!$B$3:$U$3),0))*(1-GRID!$H$34))</f>
        <v>72600</v>
      </c>
      <c r="L128" s="5" cm="1">
        <f t="array" ref="L128">IF($I$2="Открытый тариф",INDEX(GRID!$B$18:$U$29,MATCH(K$7,GRID!$A$18:$A$29,0),MATCH(1,($U$2=GRID!$B$1:$U$1)*(КАЛЕНДАРЬ!O19=GRID!$B$3:$U$3),0)),
INDEX(GRID!$B$18:$U$29,MATCH(K$7,GRID!$A$18:$A$29,0),MATCH(1,($U$2=GRID!$B$1:$U$1)*(КАЛЕНДАРЬ!O19=GRID!$B$3:$U$3),0))*(1-GRID!$H$34))</f>
        <v>77600</v>
      </c>
      <c r="M128" s="5" cm="1">
        <f t="array" ref="M128">IF($I$2="Открытый тариф",INDEX(GRID!$B$4:$U$15,MATCH(M$7,GRID!$A$4:$A$15,0),MATCH(1,($U$2=GRID!$B$1:$U$1)*(КАЛЕНДАРЬ!O19=GRID!$B$3:$U$3),0)),
INDEX(GRID!$B$4:$U$15,MATCH(M$7,GRID!$A$4:$A$15,0),MATCH(1,($U$2=GRID!$B$1:$U$1)*(КАЛЕНДАРЬ!O19=GRID!$B$3:$U$3),0))*(1-GRID!$H$34))</f>
        <v>96500</v>
      </c>
      <c r="N128" s="5" cm="1">
        <f t="array" ref="N128">IF($I$2="Открытый тариф",INDEX(GRID!$B$18:$U$29,MATCH(M$7,GRID!$A$18:$A$29,0),MATCH(1,($U$2=GRID!$B$1:$U$1)*(КАЛЕНДАРЬ!O19=GRID!$B$3:$U$3),0)),
INDEX(GRID!$B$18:$U$29,MATCH(M$7,GRID!$A$18:$A$29,0),MATCH(1,($U$2=GRID!$B$1:$U$1)*(КАЛЕНДАРЬ!O19=GRID!$B$3:$U$3),0))*(1-GRID!$H$34))</f>
        <v>101500</v>
      </c>
      <c r="O128" s="5" cm="1">
        <f t="array" ref="O128">IF($I$2="Открытый тариф",INDEX(GRID!$B$4:$U$15,MATCH(O$7,GRID!$A$4:$A$15,0),MATCH(1,($U$2=GRID!$B$1:$U$1)*(КАЛЕНДАРЬ!O19=GRID!$B$3:$U$3),0)),
INDEX(GRID!$B$4:$U$15,MATCH(O$7,GRID!$A$4:$A$15,0),MATCH(1,($U$2=GRID!$B$1:$U$1)*(КАЛЕНДАРЬ!O19=GRID!$B$3:$U$3),0))*(1-GRID!$H$34))</f>
        <v>135000</v>
      </c>
      <c r="P128" s="5" cm="1">
        <f t="array" ref="P128">IF($I$2="Открытый тариф",INDEX(GRID!$B$4:$U$15,MATCH(P$7,GRID!$A$4:$A$15,0),MATCH(1,($U$2=GRID!$B$1:$U$1)*(КАЛЕНДАРЬ!O19=GRID!$B$3:$U$3),0)),
INDEX(GRID!$B$4:$U$15,MATCH(P$7,GRID!$A$4:$A$15,0),MATCH(1,($U$2=GRID!$B$1:$U$1)*(КАЛЕНДАРЬ!O19=GRID!$B$3:$U$3),0))*(1-GRID!$H$34))</f>
        <v>181300</v>
      </c>
      <c r="Q128" s="5" cm="1">
        <f t="array" ref="Q128">IF($I$2="Открытый тариф",INDEX(GRID!$B$4:$U$15,MATCH(Q$7,GRID!$A$4:$A$15,0),MATCH(1,($U$2=GRID!$B$1:$U$1)*(КАЛЕНДАРЬ!O19=GRID!$B$3:$U$3),0)),
INDEX(GRID!$B$4:$U$15,MATCH(Q$7,GRID!$A$4:$A$15,0),MATCH(1,($U$2=GRID!$B$1:$U$1)*(КАЛЕНДАРЬ!O19=GRID!$B$3:$U$3),0))*(1-GRID!$H$34))</f>
        <v>211500</v>
      </c>
      <c r="R128" s="5" cm="1">
        <f t="array" ref="R128">IF($I$2="Открытый тариф",INDEX(GRID!$B$18:$U$29,MATCH(R$7,GRID!$A$18:$A$29,0),MATCH(1,($U$2=GRID!$B$1:$U$1)*(КАЛЕНДАРЬ!O19=GRID!$B$3:$U$3),0)),
INDEX(GRID!$B$18:$U$29,MATCH(R$7,GRID!$A$18:$A$29,0),MATCH(1,($U$2=GRID!$B$1:$U$1)*(КАЛЕНДАРЬ!O19=GRID!$B$3:$U$3),0))*(1-GRID!$H$34))</f>
        <v>241100</v>
      </c>
      <c r="S128" s="5">
        <f t="array" ref="S128">IF($I$2="Открытый тариф",INDEX(GRID!$B$4:$U$15,MATCH(S$7,GRID!$A$4:$A$15,0),MATCH(1,($U$2=GRID!$B$1:$U$1)*(КАЛЕНДАРЬ!O19=GRID!$B$3:$U$3),0)),
INDEX(GRID!$B$4:$U$15,MATCH(S$7,GRID!$A$4:$A$15,0),MATCH(1,($U$2=GRID!$B$1:$U$1)*(КАЛЕНДАРЬ!O19=GRID!$B$3:$U$3),0))*(1-GRID!$L$41))</f>
        <v>625800</v>
      </c>
      <c r="T128" s="5">
        <f t="array" ref="T128">IF($I$2="Открытый тариф",INDEX(GRID!$B$4:$U$15,MATCH(T$7,GRID!$A$4:$A$15,0),MATCH(1,($U$2=GRID!$B$1:$U$1)*(КАЛЕНДАРЬ!O19=GRID!$B$3:$U$3),0)),
INDEX(GRID!$B$4:$U$15,MATCH(T$7,GRID!$A$4:$A$15,0),MATCH(1,($U$2=GRID!$B$1:$U$1)*(КАЛЕНДАРЬ!O19=GRID!$B$3:$U$3),0))*(1-GRID!$L$41))</f>
        <v>769800</v>
      </c>
    </row>
    <row r="129" spans="1:20" hidden="1">
      <c r="A129" s="108" t="s">
        <v>17</v>
      </c>
      <c r="B129" s="109">
        <v>17</v>
      </c>
      <c r="C129" s="5" cm="1">
        <f t="array" ref="C129">IF($I$2="Открытый тариф",INDEX(GRID!$B$4:$U$15,MATCH(C$7,GRID!$A$4:$A$15,0),MATCH(1,($U$2=GRID!$B$1:$U$1)*(КАЛЕНДАРЬ!O20=GRID!$B$3:$U$3),0)),
INDEX(GRID!$B$4:$U$15,MATCH(C$7,GRID!$A$4:$A$15,0),MATCH(1,($U$2=GRID!$B$1:$U$1)*(КАЛЕНДАРЬ!O20=GRID!$B$3:$U$3),0))*(1-GRID!$H$34))</f>
        <v>43900</v>
      </c>
      <c r="D129" s="5" cm="1">
        <f t="array" ref="D129">IF($I$2="Открытый тариф",INDEX(GRID!$B$18:$U$29,MATCH(C$7,GRID!$A$18:$A$29,0),MATCH(1,($U$2=GRID!$B$1:$U$1)*(КАЛЕНДАРЬ!O20=GRID!$B$3:$U$3),0)),
INDEX(GRID!$B$18:$U$29,MATCH(C$7,GRID!$A$18:$A$29,0),MATCH(1,($U$2=GRID!$B$1:$U$1)*(КАЛЕНДАРЬ!O20=GRID!$B$3:$U$3),0))*(1-GRID!$H$34))</f>
        <v>48900</v>
      </c>
      <c r="E129" s="5" cm="1">
        <f t="array" ref="E129">IF($I$2="Открытый тариф",INDEX(GRID!$B$4:$U$15,MATCH(E$7,GRID!$A$4:$A$15,0),MATCH(1,($U$2=GRID!$B$1:$U$1)*(КАЛЕНДАРЬ!O20=GRID!$B$3:$U$3),0)),
INDEX(GRID!$B$4:$U$15,MATCH(E$7,GRID!$A$4:$A$15,0),MATCH(1,($U$2=GRID!$B$1:$U$1)*(КАЛЕНДАРЬ!O20=GRID!$B$3:$U$3),0))*(1-GRID!$H$34))</f>
        <v>52400</v>
      </c>
      <c r="F129" s="5" cm="1">
        <f t="array" ref="F129">IF($I$2="Открытый тариф",INDEX(GRID!$B$18:$U$29,MATCH(E$7,GRID!$A$18:$A$29,0),MATCH(1,($U$2=GRID!$B$1:$U$1)*(КАЛЕНДАРЬ!O20=GRID!$B$3:$U$3),0)),
INDEX(GRID!$B$18:$U$29,MATCH(E$7,GRID!$A$18:$A$29,0),MATCH(1,($U$2=GRID!$B$1:$U$1)*(КАЛЕНДАРЬ!O20=GRID!$B$3:$U$3),0))*(1-GRID!$H$34))</f>
        <v>57400</v>
      </c>
      <c r="G129" s="5" cm="1">
        <f t="array" ref="G129">IF($I$2="Открытый тариф",INDEX(GRID!$B$4:$U$15,MATCH(G$7,GRID!$A$4:$A$15,0),MATCH(1,($U$2=GRID!$B$1:$U$1)*(КАЛЕНДАРЬ!O20=GRID!$B$3:$U$3),0)),
INDEX(GRID!$B$4:$U$15,MATCH(G$7,GRID!$A$4:$A$15,0),MATCH(1,($U$2=GRID!$B$1:$U$1)*(КАЛЕНДАРЬ!O20=GRID!$B$3:$U$3),0))*(1-GRID!$H$34))</f>
        <v>59100</v>
      </c>
      <c r="H129" s="5" cm="1">
        <f t="array" ref="H129">IF($I$2="Открытый тариф",INDEX(GRID!$B$18:$U$29,MATCH(G$7,GRID!$A$18:$A$29,0),MATCH(1,($U$2=GRID!$B$1:$U$1)*(КАЛЕНДАРЬ!O20=GRID!$B$3:$U$3),0)),
INDEX(GRID!$B$18:$U$29,MATCH(G$7,GRID!$A$18:$A$29,0),MATCH(1,($U$2=GRID!$B$1:$U$1)*(КАЛЕНДАРЬ!O20=GRID!$B$3:$U$3),0))*(1-GRID!$H$34))</f>
        <v>64100</v>
      </c>
      <c r="I129" s="5" cm="1">
        <f t="array" ref="I129">IF($I$2="Открытый тариф",INDEX(GRID!$B$4:$U$15,MATCH(I$7,GRID!$A$4:$A$15,0),MATCH(1,($U$2=GRID!$B$1:$U$1)*(КАЛЕНДАРЬ!O20=GRID!$B$3:$U$3),0)),
INDEX(GRID!$B$4:$U$15,MATCH(I$7,GRID!$A$4:$A$15,0),MATCH(1,($U$2=GRID!$B$1:$U$1)*(КАЛЕНДАРЬ!O20=GRID!$B$3:$U$3),0))*(1-GRID!$H$34))</f>
        <v>65800</v>
      </c>
      <c r="J129" s="5" cm="1">
        <f t="array" ref="J129">IF($I$2="Открытый тариф",INDEX(GRID!$B$18:$U$29,MATCH(I$7,GRID!$A$18:$A$29,0),MATCH(1,($U$2=GRID!$B$1:$U$1)*(КАЛЕНДАРЬ!O20=GRID!$B$3:$U$3),0)),
INDEX(GRID!$B$18:$U$29,MATCH(I$7,GRID!$A$18:$A$29,0),MATCH(1,($U$2=GRID!$B$1:$U$1)*(КАЛЕНДАРЬ!O20=GRID!$B$3:$U$3),0))*(1-GRID!$H$34))</f>
        <v>70800</v>
      </c>
      <c r="K129" s="5" cm="1">
        <f t="array" ref="K129">IF($I$2="Открытый тариф",INDEX(GRID!$B$4:$U$15,MATCH(K$7,GRID!$A$4:$A$15,0),MATCH(1,($U$2=GRID!$B$1:$U$1)*(КАЛЕНДАРЬ!O20=GRID!$B$3:$U$3),0)),
INDEX(GRID!$B$4:$U$15,MATCH(K$7,GRID!$A$4:$A$15,0),MATCH(1,($U$2=GRID!$B$1:$U$1)*(КАЛЕНДАРЬ!O20=GRID!$B$3:$U$3),0))*(1-GRID!$H$34))</f>
        <v>72600</v>
      </c>
      <c r="L129" s="5" cm="1">
        <f t="array" ref="L129">IF($I$2="Открытый тариф",INDEX(GRID!$B$18:$U$29,MATCH(K$7,GRID!$A$18:$A$29,0),MATCH(1,($U$2=GRID!$B$1:$U$1)*(КАЛЕНДАРЬ!O20=GRID!$B$3:$U$3),0)),
INDEX(GRID!$B$18:$U$29,MATCH(K$7,GRID!$A$18:$A$29,0),MATCH(1,($U$2=GRID!$B$1:$U$1)*(КАЛЕНДАРЬ!O20=GRID!$B$3:$U$3),0))*(1-GRID!$H$34))</f>
        <v>77600</v>
      </c>
      <c r="M129" s="5" cm="1">
        <f t="array" ref="M129">IF($I$2="Открытый тариф",INDEX(GRID!$B$4:$U$15,MATCH(M$7,GRID!$A$4:$A$15,0),MATCH(1,($U$2=GRID!$B$1:$U$1)*(КАЛЕНДАРЬ!O20=GRID!$B$3:$U$3),0)),
INDEX(GRID!$B$4:$U$15,MATCH(M$7,GRID!$A$4:$A$15,0),MATCH(1,($U$2=GRID!$B$1:$U$1)*(КАЛЕНДАРЬ!O20=GRID!$B$3:$U$3),0))*(1-GRID!$H$34))</f>
        <v>96500</v>
      </c>
      <c r="N129" s="5" cm="1">
        <f t="array" ref="N129">IF($I$2="Открытый тариф",INDEX(GRID!$B$18:$U$29,MATCH(M$7,GRID!$A$18:$A$29,0),MATCH(1,($U$2=GRID!$B$1:$U$1)*(КАЛЕНДАРЬ!O20=GRID!$B$3:$U$3),0)),
INDEX(GRID!$B$18:$U$29,MATCH(M$7,GRID!$A$18:$A$29,0),MATCH(1,($U$2=GRID!$B$1:$U$1)*(КАЛЕНДАРЬ!O20=GRID!$B$3:$U$3),0))*(1-GRID!$H$34))</f>
        <v>101500</v>
      </c>
      <c r="O129" s="5" cm="1">
        <f t="array" ref="O129">IF($I$2="Открытый тариф",INDEX(GRID!$B$4:$U$15,MATCH(O$7,GRID!$A$4:$A$15,0),MATCH(1,($U$2=GRID!$B$1:$U$1)*(КАЛЕНДАРЬ!O20=GRID!$B$3:$U$3),0)),
INDEX(GRID!$B$4:$U$15,MATCH(O$7,GRID!$A$4:$A$15,0),MATCH(1,($U$2=GRID!$B$1:$U$1)*(КАЛЕНДАРЬ!O20=GRID!$B$3:$U$3),0))*(1-GRID!$H$34))</f>
        <v>135000</v>
      </c>
      <c r="P129" s="5" cm="1">
        <f t="array" ref="P129">IF($I$2="Открытый тариф",INDEX(GRID!$B$4:$U$15,MATCH(P$7,GRID!$A$4:$A$15,0),MATCH(1,($U$2=GRID!$B$1:$U$1)*(КАЛЕНДАРЬ!O20=GRID!$B$3:$U$3),0)),
INDEX(GRID!$B$4:$U$15,MATCH(P$7,GRID!$A$4:$A$15,0),MATCH(1,($U$2=GRID!$B$1:$U$1)*(КАЛЕНДАРЬ!O20=GRID!$B$3:$U$3),0))*(1-GRID!$H$34))</f>
        <v>181300</v>
      </c>
      <c r="Q129" s="5" cm="1">
        <f t="array" ref="Q129">IF($I$2="Открытый тариф",INDEX(GRID!$B$4:$U$15,MATCH(Q$7,GRID!$A$4:$A$15,0),MATCH(1,($U$2=GRID!$B$1:$U$1)*(КАЛЕНДАРЬ!O20=GRID!$B$3:$U$3),0)),
INDEX(GRID!$B$4:$U$15,MATCH(Q$7,GRID!$A$4:$A$15,0),MATCH(1,($U$2=GRID!$B$1:$U$1)*(КАЛЕНДАРЬ!O20=GRID!$B$3:$U$3),0))*(1-GRID!$H$34))</f>
        <v>211500</v>
      </c>
      <c r="R129" s="5" cm="1">
        <f t="array" ref="R129">IF($I$2="Открытый тариф",INDEX(GRID!$B$18:$U$29,MATCH(R$7,GRID!$A$18:$A$29,0),MATCH(1,($U$2=GRID!$B$1:$U$1)*(КАЛЕНДАРЬ!O20=GRID!$B$3:$U$3),0)),
INDEX(GRID!$B$18:$U$29,MATCH(R$7,GRID!$A$18:$A$29,0),MATCH(1,($U$2=GRID!$B$1:$U$1)*(КАЛЕНДАРЬ!O20=GRID!$B$3:$U$3),0))*(1-GRID!$H$34))</f>
        <v>241100</v>
      </c>
      <c r="S129" s="5">
        <f t="array" ref="S129">IF($I$2="Открытый тариф",INDEX(GRID!$B$4:$U$15,MATCH(S$7,GRID!$A$4:$A$15,0),MATCH(1,($U$2=GRID!$B$1:$U$1)*(КАЛЕНДАРЬ!O20=GRID!$B$3:$U$3),0)),
INDEX(GRID!$B$4:$U$15,MATCH(S$7,GRID!$A$4:$A$15,0),MATCH(1,($U$2=GRID!$B$1:$U$1)*(КАЛЕНДАРЬ!O20=GRID!$B$3:$U$3),0))*(1-GRID!$L$41))</f>
        <v>625800</v>
      </c>
      <c r="T129" s="5">
        <f t="array" ref="T129">IF($I$2="Открытый тариф",INDEX(GRID!$B$4:$U$15,MATCH(T$7,GRID!$A$4:$A$15,0),MATCH(1,($U$2=GRID!$B$1:$U$1)*(КАЛЕНДАРЬ!O20=GRID!$B$3:$U$3),0)),
INDEX(GRID!$B$4:$U$15,MATCH(T$7,GRID!$A$4:$A$15,0),MATCH(1,($U$2=GRID!$B$1:$U$1)*(КАЛЕНДАРЬ!O20=GRID!$B$3:$U$3),0))*(1-GRID!$L$41))</f>
        <v>769800</v>
      </c>
    </row>
    <row r="130" spans="1:20" hidden="1">
      <c r="A130" s="108" t="s">
        <v>11</v>
      </c>
      <c r="B130" s="109">
        <v>18</v>
      </c>
      <c r="C130" s="5" cm="1">
        <f t="array" ref="C130">IF($I$2="Открытый тариф",INDEX(GRID!$B$4:$U$15,MATCH(C$7,GRID!$A$4:$A$15,0),MATCH(1,($U$2=GRID!$B$1:$U$1)*(КАЛЕНДАРЬ!O21=GRID!$B$3:$U$3),0)),
INDEX(GRID!$B$4:$U$15,MATCH(C$7,GRID!$A$4:$A$15,0),MATCH(1,($U$2=GRID!$B$1:$U$1)*(КАЛЕНДАРЬ!O21=GRID!$B$3:$U$3),0))*(1-GRID!$H$34))</f>
        <v>43900</v>
      </c>
      <c r="D130" s="5" cm="1">
        <f t="array" ref="D130">IF($I$2="Открытый тариф",INDEX(GRID!$B$18:$U$29,MATCH(C$7,GRID!$A$18:$A$29,0),MATCH(1,($U$2=GRID!$B$1:$U$1)*(КАЛЕНДАРЬ!O21=GRID!$B$3:$U$3),0)),
INDEX(GRID!$B$18:$U$29,MATCH(C$7,GRID!$A$18:$A$29,0),MATCH(1,($U$2=GRID!$B$1:$U$1)*(КАЛЕНДАРЬ!O21=GRID!$B$3:$U$3),0))*(1-GRID!$H$34))</f>
        <v>48900</v>
      </c>
      <c r="E130" s="5" cm="1">
        <f t="array" ref="E130">IF($I$2="Открытый тариф",INDEX(GRID!$B$4:$U$15,MATCH(E$7,GRID!$A$4:$A$15,0),MATCH(1,($U$2=GRID!$B$1:$U$1)*(КАЛЕНДАРЬ!O21=GRID!$B$3:$U$3),0)),
INDEX(GRID!$B$4:$U$15,MATCH(E$7,GRID!$A$4:$A$15,0),MATCH(1,($U$2=GRID!$B$1:$U$1)*(КАЛЕНДАРЬ!O21=GRID!$B$3:$U$3),0))*(1-GRID!$H$34))</f>
        <v>52400</v>
      </c>
      <c r="F130" s="5" cm="1">
        <f t="array" ref="F130">IF($I$2="Открытый тариф",INDEX(GRID!$B$18:$U$29,MATCH(E$7,GRID!$A$18:$A$29,0),MATCH(1,($U$2=GRID!$B$1:$U$1)*(КАЛЕНДАРЬ!O21=GRID!$B$3:$U$3),0)),
INDEX(GRID!$B$18:$U$29,MATCH(E$7,GRID!$A$18:$A$29,0),MATCH(1,($U$2=GRID!$B$1:$U$1)*(КАЛЕНДАРЬ!O21=GRID!$B$3:$U$3),0))*(1-GRID!$H$34))</f>
        <v>57400</v>
      </c>
      <c r="G130" s="5" cm="1">
        <f t="array" ref="G130">IF($I$2="Открытый тариф",INDEX(GRID!$B$4:$U$15,MATCH(G$7,GRID!$A$4:$A$15,0),MATCH(1,($U$2=GRID!$B$1:$U$1)*(КАЛЕНДАРЬ!O21=GRID!$B$3:$U$3),0)),
INDEX(GRID!$B$4:$U$15,MATCH(G$7,GRID!$A$4:$A$15,0),MATCH(1,($U$2=GRID!$B$1:$U$1)*(КАЛЕНДАРЬ!O21=GRID!$B$3:$U$3),0))*(1-GRID!$H$34))</f>
        <v>59100</v>
      </c>
      <c r="H130" s="5" cm="1">
        <f t="array" ref="H130">IF($I$2="Открытый тариф",INDEX(GRID!$B$18:$U$29,MATCH(G$7,GRID!$A$18:$A$29,0),MATCH(1,($U$2=GRID!$B$1:$U$1)*(КАЛЕНДАРЬ!O21=GRID!$B$3:$U$3),0)),
INDEX(GRID!$B$18:$U$29,MATCH(G$7,GRID!$A$18:$A$29,0),MATCH(1,($U$2=GRID!$B$1:$U$1)*(КАЛЕНДАРЬ!O21=GRID!$B$3:$U$3),0))*(1-GRID!$H$34))</f>
        <v>64100</v>
      </c>
      <c r="I130" s="5" cm="1">
        <f t="array" ref="I130">IF($I$2="Открытый тариф",INDEX(GRID!$B$4:$U$15,MATCH(I$7,GRID!$A$4:$A$15,0),MATCH(1,($U$2=GRID!$B$1:$U$1)*(КАЛЕНДАРЬ!O21=GRID!$B$3:$U$3),0)),
INDEX(GRID!$B$4:$U$15,MATCH(I$7,GRID!$A$4:$A$15,0),MATCH(1,($U$2=GRID!$B$1:$U$1)*(КАЛЕНДАРЬ!O21=GRID!$B$3:$U$3),0))*(1-GRID!$H$34))</f>
        <v>65800</v>
      </c>
      <c r="J130" s="5" cm="1">
        <f t="array" ref="J130">IF($I$2="Открытый тариф",INDEX(GRID!$B$18:$U$29,MATCH(I$7,GRID!$A$18:$A$29,0),MATCH(1,($U$2=GRID!$B$1:$U$1)*(КАЛЕНДАРЬ!O21=GRID!$B$3:$U$3),0)),
INDEX(GRID!$B$18:$U$29,MATCH(I$7,GRID!$A$18:$A$29,0),MATCH(1,($U$2=GRID!$B$1:$U$1)*(КАЛЕНДАРЬ!O21=GRID!$B$3:$U$3),0))*(1-GRID!$H$34))</f>
        <v>70800</v>
      </c>
      <c r="K130" s="5" cm="1">
        <f t="array" ref="K130">IF($I$2="Открытый тариф",INDEX(GRID!$B$4:$U$15,MATCH(K$7,GRID!$A$4:$A$15,0),MATCH(1,($U$2=GRID!$B$1:$U$1)*(КАЛЕНДАРЬ!O21=GRID!$B$3:$U$3),0)),
INDEX(GRID!$B$4:$U$15,MATCH(K$7,GRID!$A$4:$A$15,0),MATCH(1,($U$2=GRID!$B$1:$U$1)*(КАЛЕНДАРЬ!O21=GRID!$B$3:$U$3),0))*(1-GRID!$H$34))</f>
        <v>72600</v>
      </c>
      <c r="L130" s="5" cm="1">
        <f t="array" ref="L130">IF($I$2="Открытый тариф",INDEX(GRID!$B$18:$U$29,MATCH(K$7,GRID!$A$18:$A$29,0),MATCH(1,($U$2=GRID!$B$1:$U$1)*(КАЛЕНДАРЬ!O21=GRID!$B$3:$U$3),0)),
INDEX(GRID!$B$18:$U$29,MATCH(K$7,GRID!$A$18:$A$29,0),MATCH(1,($U$2=GRID!$B$1:$U$1)*(КАЛЕНДАРЬ!O21=GRID!$B$3:$U$3),0))*(1-GRID!$H$34))</f>
        <v>77600</v>
      </c>
      <c r="M130" s="5" cm="1">
        <f t="array" ref="M130">IF($I$2="Открытый тариф",INDEX(GRID!$B$4:$U$15,MATCH(M$7,GRID!$A$4:$A$15,0),MATCH(1,($U$2=GRID!$B$1:$U$1)*(КАЛЕНДАРЬ!O21=GRID!$B$3:$U$3),0)),
INDEX(GRID!$B$4:$U$15,MATCH(M$7,GRID!$A$4:$A$15,0),MATCH(1,($U$2=GRID!$B$1:$U$1)*(КАЛЕНДАРЬ!O21=GRID!$B$3:$U$3),0))*(1-GRID!$H$34))</f>
        <v>96500</v>
      </c>
      <c r="N130" s="5" cm="1">
        <f t="array" ref="N130">IF($I$2="Открытый тариф",INDEX(GRID!$B$18:$U$29,MATCH(M$7,GRID!$A$18:$A$29,0),MATCH(1,($U$2=GRID!$B$1:$U$1)*(КАЛЕНДАРЬ!O21=GRID!$B$3:$U$3),0)),
INDEX(GRID!$B$18:$U$29,MATCH(M$7,GRID!$A$18:$A$29,0),MATCH(1,($U$2=GRID!$B$1:$U$1)*(КАЛЕНДАРЬ!O21=GRID!$B$3:$U$3),0))*(1-GRID!$H$34))</f>
        <v>101500</v>
      </c>
      <c r="O130" s="5" cm="1">
        <f t="array" ref="O130">IF($I$2="Открытый тариф",INDEX(GRID!$B$4:$U$15,MATCH(O$7,GRID!$A$4:$A$15,0),MATCH(1,($U$2=GRID!$B$1:$U$1)*(КАЛЕНДАРЬ!O21=GRID!$B$3:$U$3),0)),
INDEX(GRID!$B$4:$U$15,MATCH(O$7,GRID!$A$4:$A$15,0),MATCH(1,($U$2=GRID!$B$1:$U$1)*(КАЛЕНДАРЬ!O21=GRID!$B$3:$U$3),0))*(1-GRID!$H$34))</f>
        <v>135000</v>
      </c>
      <c r="P130" s="5" cm="1">
        <f t="array" ref="P130">IF($I$2="Открытый тариф",INDEX(GRID!$B$4:$U$15,MATCH(P$7,GRID!$A$4:$A$15,0),MATCH(1,($U$2=GRID!$B$1:$U$1)*(КАЛЕНДАРЬ!O21=GRID!$B$3:$U$3),0)),
INDEX(GRID!$B$4:$U$15,MATCH(P$7,GRID!$A$4:$A$15,0),MATCH(1,($U$2=GRID!$B$1:$U$1)*(КАЛЕНДАРЬ!O21=GRID!$B$3:$U$3),0))*(1-GRID!$H$34))</f>
        <v>181300</v>
      </c>
      <c r="Q130" s="5" cm="1">
        <f t="array" ref="Q130">IF($I$2="Открытый тариф",INDEX(GRID!$B$4:$U$15,MATCH(Q$7,GRID!$A$4:$A$15,0),MATCH(1,($U$2=GRID!$B$1:$U$1)*(КАЛЕНДАРЬ!O21=GRID!$B$3:$U$3),0)),
INDEX(GRID!$B$4:$U$15,MATCH(Q$7,GRID!$A$4:$A$15,0),MATCH(1,($U$2=GRID!$B$1:$U$1)*(КАЛЕНДАРЬ!O21=GRID!$B$3:$U$3),0))*(1-GRID!$H$34))</f>
        <v>211500</v>
      </c>
      <c r="R130" s="5" cm="1">
        <f t="array" ref="R130">IF($I$2="Открытый тариф",INDEX(GRID!$B$18:$U$29,MATCH(R$7,GRID!$A$18:$A$29,0),MATCH(1,($U$2=GRID!$B$1:$U$1)*(КАЛЕНДАРЬ!O21=GRID!$B$3:$U$3),0)),
INDEX(GRID!$B$18:$U$29,MATCH(R$7,GRID!$A$18:$A$29,0),MATCH(1,($U$2=GRID!$B$1:$U$1)*(КАЛЕНДАРЬ!O21=GRID!$B$3:$U$3),0))*(1-GRID!$H$34))</f>
        <v>241100</v>
      </c>
      <c r="S130" s="5">
        <f t="array" ref="S130">IF($I$2="Открытый тариф",INDEX(GRID!$B$4:$U$15,MATCH(S$7,GRID!$A$4:$A$15,0),MATCH(1,($U$2=GRID!$B$1:$U$1)*(КАЛЕНДАРЬ!O21=GRID!$B$3:$U$3),0)),
INDEX(GRID!$B$4:$U$15,MATCH(S$7,GRID!$A$4:$A$15,0),MATCH(1,($U$2=GRID!$B$1:$U$1)*(КАЛЕНДАРЬ!O21=GRID!$B$3:$U$3),0))*(1-GRID!$L$41))</f>
        <v>625800</v>
      </c>
      <c r="T130" s="5">
        <f t="array" ref="T130">IF($I$2="Открытый тариф",INDEX(GRID!$B$4:$U$15,MATCH(T$7,GRID!$A$4:$A$15,0),MATCH(1,($U$2=GRID!$B$1:$U$1)*(КАЛЕНДАРЬ!O21=GRID!$B$3:$U$3),0)),
INDEX(GRID!$B$4:$U$15,MATCH(T$7,GRID!$A$4:$A$15,0),MATCH(1,($U$2=GRID!$B$1:$U$1)*(КАЛЕНДАРЬ!O21=GRID!$B$3:$U$3),0))*(1-GRID!$L$41))</f>
        <v>769800</v>
      </c>
    </row>
    <row r="131" spans="1:20" hidden="1">
      <c r="A131" s="108" t="s">
        <v>12</v>
      </c>
      <c r="B131" s="109">
        <v>19</v>
      </c>
      <c r="C131" s="5" cm="1">
        <f t="array" ref="C131">IF($I$2="Открытый тариф",INDEX(GRID!$B$4:$U$15,MATCH(C$7,GRID!$A$4:$A$15,0),MATCH(1,($U$2=GRID!$B$1:$U$1)*(КАЛЕНДАРЬ!O22=GRID!$B$3:$U$3),0)),
INDEX(GRID!$B$4:$U$15,MATCH(C$7,GRID!$A$4:$A$15,0),MATCH(1,($U$2=GRID!$B$1:$U$1)*(КАЛЕНДАРЬ!O22=GRID!$B$3:$U$3),0))*(1-GRID!$H$34))</f>
        <v>43900</v>
      </c>
      <c r="D131" s="5" cm="1">
        <f t="array" ref="D131">IF($I$2="Открытый тариф",INDEX(GRID!$B$18:$U$29,MATCH(C$7,GRID!$A$18:$A$29,0),MATCH(1,($U$2=GRID!$B$1:$U$1)*(КАЛЕНДАРЬ!O22=GRID!$B$3:$U$3),0)),
INDEX(GRID!$B$18:$U$29,MATCH(C$7,GRID!$A$18:$A$29,0),MATCH(1,($U$2=GRID!$B$1:$U$1)*(КАЛЕНДАРЬ!O22=GRID!$B$3:$U$3),0))*(1-GRID!$H$34))</f>
        <v>48900</v>
      </c>
      <c r="E131" s="5" cm="1">
        <f t="array" ref="E131">IF($I$2="Открытый тариф",INDEX(GRID!$B$4:$U$15,MATCH(E$7,GRID!$A$4:$A$15,0),MATCH(1,($U$2=GRID!$B$1:$U$1)*(КАЛЕНДАРЬ!O22=GRID!$B$3:$U$3),0)),
INDEX(GRID!$B$4:$U$15,MATCH(E$7,GRID!$A$4:$A$15,0),MATCH(1,($U$2=GRID!$B$1:$U$1)*(КАЛЕНДАРЬ!O22=GRID!$B$3:$U$3),0))*(1-GRID!$H$34))</f>
        <v>52400</v>
      </c>
      <c r="F131" s="5" cm="1">
        <f t="array" ref="F131">IF($I$2="Открытый тариф",INDEX(GRID!$B$18:$U$29,MATCH(E$7,GRID!$A$18:$A$29,0),MATCH(1,($U$2=GRID!$B$1:$U$1)*(КАЛЕНДАРЬ!O22=GRID!$B$3:$U$3),0)),
INDEX(GRID!$B$18:$U$29,MATCH(E$7,GRID!$A$18:$A$29,0),MATCH(1,($U$2=GRID!$B$1:$U$1)*(КАЛЕНДАРЬ!O22=GRID!$B$3:$U$3),0))*(1-GRID!$H$34))</f>
        <v>57400</v>
      </c>
      <c r="G131" s="5" cm="1">
        <f t="array" ref="G131">IF($I$2="Открытый тариф",INDEX(GRID!$B$4:$U$15,MATCH(G$7,GRID!$A$4:$A$15,0),MATCH(1,($U$2=GRID!$B$1:$U$1)*(КАЛЕНДАРЬ!O22=GRID!$B$3:$U$3),0)),
INDEX(GRID!$B$4:$U$15,MATCH(G$7,GRID!$A$4:$A$15,0),MATCH(1,($U$2=GRID!$B$1:$U$1)*(КАЛЕНДАРЬ!O22=GRID!$B$3:$U$3),0))*(1-GRID!$H$34))</f>
        <v>59100</v>
      </c>
      <c r="H131" s="5" cm="1">
        <f t="array" ref="H131">IF($I$2="Открытый тариф",INDEX(GRID!$B$18:$U$29,MATCH(G$7,GRID!$A$18:$A$29,0),MATCH(1,($U$2=GRID!$B$1:$U$1)*(КАЛЕНДАРЬ!O22=GRID!$B$3:$U$3),0)),
INDEX(GRID!$B$18:$U$29,MATCH(G$7,GRID!$A$18:$A$29,0),MATCH(1,($U$2=GRID!$B$1:$U$1)*(КАЛЕНДАРЬ!O22=GRID!$B$3:$U$3),0))*(1-GRID!$H$34))</f>
        <v>64100</v>
      </c>
      <c r="I131" s="5" cm="1">
        <f t="array" ref="I131">IF($I$2="Открытый тариф",INDEX(GRID!$B$4:$U$15,MATCH(I$7,GRID!$A$4:$A$15,0),MATCH(1,($U$2=GRID!$B$1:$U$1)*(КАЛЕНДАРЬ!O22=GRID!$B$3:$U$3),0)),
INDEX(GRID!$B$4:$U$15,MATCH(I$7,GRID!$A$4:$A$15,0),MATCH(1,($U$2=GRID!$B$1:$U$1)*(КАЛЕНДАРЬ!O22=GRID!$B$3:$U$3),0))*(1-GRID!$H$34))</f>
        <v>65800</v>
      </c>
      <c r="J131" s="5" cm="1">
        <f t="array" ref="J131">IF($I$2="Открытый тариф",INDEX(GRID!$B$18:$U$29,MATCH(I$7,GRID!$A$18:$A$29,0),MATCH(1,($U$2=GRID!$B$1:$U$1)*(КАЛЕНДАРЬ!O22=GRID!$B$3:$U$3),0)),
INDEX(GRID!$B$18:$U$29,MATCH(I$7,GRID!$A$18:$A$29,0),MATCH(1,($U$2=GRID!$B$1:$U$1)*(КАЛЕНДАРЬ!O22=GRID!$B$3:$U$3),0))*(1-GRID!$H$34))</f>
        <v>70800</v>
      </c>
      <c r="K131" s="5" cm="1">
        <f t="array" ref="K131">IF($I$2="Открытый тариф",INDEX(GRID!$B$4:$U$15,MATCH(K$7,GRID!$A$4:$A$15,0),MATCH(1,($U$2=GRID!$B$1:$U$1)*(КАЛЕНДАРЬ!O22=GRID!$B$3:$U$3),0)),
INDEX(GRID!$B$4:$U$15,MATCH(K$7,GRID!$A$4:$A$15,0),MATCH(1,($U$2=GRID!$B$1:$U$1)*(КАЛЕНДАРЬ!O22=GRID!$B$3:$U$3),0))*(1-GRID!$H$34))</f>
        <v>72600</v>
      </c>
      <c r="L131" s="5" cm="1">
        <f t="array" ref="L131">IF($I$2="Открытый тариф",INDEX(GRID!$B$18:$U$29,MATCH(K$7,GRID!$A$18:$A$29,0),MATCH(1,($U$2=GRID!$B$1:$U$1)*(КАЛЕНДАРЬ!O22=GRID!$B$3:$U$3),0)),
INDEX(GRID!$B$18:$U$29,MATCH(K$7,GRID!$A$18:$A$29,0),MATCH(1,($U$2=GRID!$B$1:$U$1)*(КАЛЕНДАРЬ!O22=GRID!$B$3:$U$3),0))*(1-GRID!$H$34))</f>
        <v>77600</v>
      </c>
      <c r="M131" s="5" cm="1">
        <f t="array" ref="M131">IF($I$2="Открытый тариф",INDEX(GRID!$B$4:$U$15,MATCH(M$7,GRID!$A$4:$A$15,0),MATCH(1,($U$2=GRID!$B$1:$U$1)*(КАЛЕНДАРЬ!O22=GRID!$B$3:$U$3),0)),
INDEX(GRID!$B$4:$U$15,MATCH(M$7,GRID!$A$4:$A$15,0),MATCH(1,($U$2=GRID!$B$1:$U$1)*(КАЛЕНДАРЬ!O22=GRID!$B$3:$U$3),0))*(1-GRID!$H$34))</f>
        <v>96500</v>
      </c>
      <c r="N131" s="5" cm="1">
        <f t="array" ref="N131">IF($I$2="Открытый тариф",INDEX(GRID!$B$18:$U$29,MATCH(M$7,GRID!$A$18:$A$29,0),MATCH(1,($U$2=GRID!$B$1:$U$1)*(КАЛЕНДАРЬ!O22=GRID!$B$3:$U$3),0)),
INDEX(GRID!$B$18:$U$29,MATCH(M$7,GRID!$A$18:$A$29,0),MATCH(1,($U$2=GRID!$B$1:$U$1)*(КАЛЕНДАРЬ!O22=GRID!$B$3:$U$3),0))*(1-GRID!$H$34))</f>
        <v>101500</v>
      </c>
      <c r="O131" s="5" cm="1">
        <f t="array" ref="O131">IF($I$2="Открытый тариф",INDEX(GRID!$B$4:$U$15,MATCH(O$7,GRID!$A$4:$A$15,0),MATCH(1,($U$2=GRID!$B$1:$U$1)*(КАЛЕНДАРЬ!O22=GRID!$B$3:$U$3),0)),
INDEX(GRID!$B$4:$U$15,MATCH(O$7,GRID!$A$4:$A$15,0),MATCH(1,($U$2=GRID!$B$1:$U$1)*(КАЛЕНДАРЬ!O22=GRID!$B$3:$U$3),0))*(1-GRID!$H$34))</f>
        <v>135000</v>
      </c>
      <c r="P131" s="5" cm="1">
        <f t="array" ref="P131">IF($I$2="Открытый тариф",INDEX(GRID!$B$4:$U$15,MATCH(P$7,GRID!$A$4:$A$15,0),MATCH(1,($U$2=GRID!$B$1:$U$1)*(КАЛЕНДАРЬ!O22=GRID!$B$3:$U$3),0)),
INDEX(GRID!$B$4:$U$15,MATCH(P$7,GRID!$A$4:$A$15,0),MATCH(1,($U$2=GRID!$B$1:$U$1)*(КАЛЕНДАРЬ!O22=GRID!$B$3:$U$3),0))*(1-GRID!$H$34))</f>
        <v>181300</v>
      </c>
      <c r="Q131" s="5" cm="1">
        <f t="array" ref="Q131">IF($I$2="Открытый тариф",INDEX(GRID!$B$4:$U$15,MATCH(Q$7,GRID!$A$4:$A$15,0),MATCH(1,($U$2=GRID!$B$1:$U$1)*(КАЛЕНДАРЬ!O22=GRID!$B$3:$U$3),0)),
INDEX(GRID!$B$4:$U$15,MATCH(Q$7,GRID!$A$4:$A$15,0),MATCH(1,($U$2=GRID!$B$1:$U$1)*(КАЛЕНДАРЬ!O22=GRID!$B$3:$U$3),0))*(1-GRID!$H$34))</f>
        <v>211500</v>
      </c>
      <c r="R131" s="5" cm="1">
        <f t="array" ref="R131">IF($I$2="Открытый тариф",INDEX(GRID!$B$18:$U$29,MATCH(R$7,GRID!$A$18:$A$29,0),MATCH(1,($U$2=GRID!$B$1:$U$1)*(КАЛЕНДАРЬ!O22=GRID!$B$3:$U$3),0)),
INDEX(GRID!$B$18:$U$29,MATCH(R$7,GRID!$A$18:$A$29,0),MATCH(1,($U$2=GRID!$B$1:$U$1)*(КАЛЕНДАРЬ!O22=GRID!$B$3:$U$3),0))*(1-GRID!$H$34))</f>
        <v>241100</v>
      </c>
      <c r="S131" s="5">
        <f t="array" ref="S131">IF($I$2="Открытый тариф",INDEX(GRID!$B$4:$U$15,MATCH(S$7,GRID!$A$4:$A$15,0),MATCH(1,($U$2=GRID!$B$1:$U$1)*(КАЛЕНДАРЬ!O22=GRID!$B$3:$U$3),0)),
INDEX(GRID!$B$4:$U$15,MATCH(S$7,GRID!$A$4:$A$15,0),MATCH(1,($U$2=GRID!$B$1:$U$1)*(КАЛЕНДАРЬ!O22=GRID!$B$3:$U$3),0))*(1-GRID!$L$41))</f>
        <v>625800</v>
      </c>
      <c r="T131" s="5">
        <f t="array" ref="T131">IF($I$2="Открытый тариф",INDEX(GRID!$B$4:$U$15,MATCH(T$7,GRID!$A$4:$A$15,0),MATCH(1,($U$2=GRID!$B$1:$U$1)*(КАЛЕНДАРЬ!O22=GRID!$B$3:$U$3),0)),
INDEX(GRID!$B$4:$U$15,MATCH(T$7,GRID!$A$4:$A$15,0),MATCH(1,($U$2=GRID!$B$1:$U$1)*(КАЛЕНДАРЬ!O22=GRID!$B$3:$U$3),0))*(1-GRID!$L$41))</f>
        <v>769800</v>
      </c>
    </row>
    <row r="132" spans="1:20" hidden="1">
      <c r="A132" s="108" t="s">
        <v>13</v>
      </c>
      <c r="B132" s="109">
        <v>20</v>
      </c>
      <c r="C132" s="5" cm="1">
        <f t="array" ref="C132">IF($I$2="Открытый тариф",INDEX(GRID!$B$4:$U$15,MATCH(C$7,GRID!$A$4:$A$15,0),MATCH(1,($U$2=GRID!$B$1:$U$1)*(КАЛЕНДАРЬ!O23=GRID!$B$3:$U$3),0)),
INDEX(GRID!$B$4:$U$15,MATCH(C$7,GRID!$A$4:$A$15,0),MATCH(1,($U$2=GRID!$B$1:$U$1)*(КАЛЕНДАРЬ!O23=GRID!$B$3:$U$3),0))*(1-GRID!$H$34))</f>
        <v>43900</v>
      </c>
      <c r="D132" s="5" cm="1">
        <f t="array" ref="D132">IF($I$2="Открытый тариф",INDEX(GRID!$B$18:$U$29,MATCH(C$7,GRID!$A$18:$A$29,0),MATCH(1,($U$2=GRID!$B$1:$U$1)*(КАЛЕНДАРЬ!O23=GRID!$B$3:$U$3),0)),
INDEX(GRID!$B$18:$U$29,MATCH(C$7,GRID!$A$18:$A$29,0),MATCH(1,($U$2=GRID!$B$1:$U$1)*(КАЛЕНДАРЬ!O23=GRID!$B$3:$U$3),0))*(1-GRID!$H$34))</f>
        <v>48900</v>
      </c>
      <c r="E132" s="5" cm="1">
        <f t="array" ref="E132">IF($I$2="Открытый тариф",INDEX(GRID!$B$4:$U$15,MATCH(E$7,GRID!$A$4:$A$15,0),MATCH(1,($U$2=GRID!$B$1:$U$1)*(КАЛЕНДАРЬ!O23=GRID!$B$3:$U$3),0)),
INDEX(GRID!$B$4:$U$15,MATCH(E$7,GRID!$A$4:$A$15,0),MATCH(1,($U$2=GRID!$B$1:$U$1)*(КАЛЕНДАРЬ!O23=GRID!$B$3:$U$3),0))*(1-GRID!$H$34))</f>
        <v>52400</v>
      </c>
      <c r="F132" s="5" cm="1">
        <f t="array" ref="F132">IF($I$2="Открытый тариф",INDEX(GRID!$B$18:$U$29,MATCH(E$7,GRID!$A$18:$A$29,0),MATCH(1,($U$2=GRID!$B$1:$U$1)*(КАЛЕНДАРЬ!O23=GRID!$B$3:$U$3),0)),
INDEX(GRID!$B$18:$U$29,MATCH(E$7,GRID!$A$18:$A$29,0),MATCH(1,($U$2=GRID!$B$1:$U$1)*(КАЛЕНДАРЬ!O23=GRID!$B$3:$U$3),0))*(1-GRID!$H$34))</f>
        <v>57400</v>
      </c>
      <c r="G132" s="5" cm="1">
        <f t="array" ref="G132">IF($I$2="Открытый тариф",INDEX(GRID!$B$4:$U$15,MATCH(G$7,GRID!$A$4:$A$15,0),MATCH(1,($U$2=GRID!$B$1:$U$1)*(КАЛЕНДАРЬ!O23=GRID!$B$3:$U$3),0)),
INDEX(GRID!$B$4:$U$15,MATCH(G$7,GRID!$A$4:$A$15,0),MATCH(1,($U$2=GRID!$B$1:$U$1)*(КАЛЕНДАРЬ!O23=GRID!$B$3:$U$3),0))*(1-GRID!$H$34))</f>
        <v>59100</v>
      </c>
      <c r="H132" s="5" cm="1">
        <f t="array" ref="H132">IF($I$2="Открытый тариф",INDEX(GRID!$B$18:$U$29,MATCH(G$7,GRID!$A$18:$A$29,0),MATCH(1,($U$2=GRID!$B$1:$U$1)*(КАЛЕНДАРЬ!O23=GRID!$B$3:$U$3),0)),
INDEX(GRID!$B$18:$U$29,MATCH(G$7,GRID!$A$18:$A$29,0),MATCH(1,($U$2=GRID!$B$1:$U$1)*(КАЛЕНДАРЬ!O23=GRID!$B$3:$U$3),0))*(1-GRID!$H$34))</f>
        <v>64100</v>
      </c>
      <c r="I132" s="5" cm="1">
        <f t="array" ref="I132">IF($I$2="Открытый тариф",INDEX(GRID!$B$4:$U$15,MATCH(I$7,GRID!$A$4:$A$15,0),MATCH(1,($U$2=GRID!$B$1:$U$1)*(КАЛЕНДАРЬ!O23=GRID!$B$3:$U$3),0)),
INDEX(GRID!$B$4:$U$15,MATCH(I$7,GRID!$A$4:$A$15,0),MATCH(1,($U$2=GRID!$B$1:$U$1)*(КАЛЕНДАРЬ!O23=GRID!$B$3:$U$3),0))*(1-GRID!$H$34))</f>
        <v>65800</v>
      </c>
      <c r="J132" s="5" cm="1">
        <f t="array" ref="J132">IF($I$2="Открытый тариф",INDEX(GRID!$B$18:$U$29,MATCH(I$7,GRID!$A$18:$A$29,0),MATCH(1,($U$2=GRID!$B$1:$U$1)*(КАЛЕНДАРЬ!O23=GRID!$B$3:$U$3),0)),
INDEX(GRID!$B$18:$U$29,MATCH(I$7,GRID!$A$18:$A$29,0),MATCH(1,($U$2=GRID!$B$1:$U$1)*(КАЛЕНДАРЬ!O23=GRID!$B$3:$U$3),0))*(1-GRID!$H$34))</f>
        <v>70800</v>
      </c>
      <c r="K132" s="5" cm="1">
        <f t="array" ref="K132">IF($I$2="Открытый тариф",INDEX(GRID!$B$4:$U$15,MATCH(K$7,GRID!$A$4:$A$15,0),MATCH(1,($U$2=GRID!$B$1:$U$1)*(КАЛЕНДАРЬ!O23=GRID!$B$3:$U$3),0)),
INDEX(GRID!$B$4:$U$15,MATCH(K$7,GRID!$A$4:$A$15,0),MATCH(1,($U$2=GRID!$B$1:$U$1)*(КАЛЕНДАРЬ!O23=GRID!$B$3:$U$3),0))*(1-GRID!$H$34))</f>
        <v>72600</v>
      </c>
      <c r="L132" s="5" cm="1">
        <f t="array" ref="L132">IF($I$2="Открытый тариф",INDEX(GRID!$B$18:$U$29,MATCH(K$7,GRID!$A$18:$A$29,0),MATCH(1,($U$2=GRID!$B$1:$U$1)*(КАЛЕНДАРЬ!O23=GRID!$B$3:$U$3),0)),
INDEX(GRID!$B$18:$U$29,MATCH(K$7,GRID!$A$18:$A$29,0),MATCH(1,($U$2=GRID!$B$1:$U$1)*(КАЛЕНДАРЬ!O23=GRID!$B$3:$U$3),0))*(1-GRID!$H$34))</f>
        <v>77600</v>
      </c>
      <c r="M132" s="5" cm="1">
        <f t="array" ref="M132">IF($I$2="Открытый тариф",INDEX(GRID!$B$4:$U$15,MATCH(M$7,GRID!$A$4:$A$15,0),MATCH(1,($U$2=GRID!$B$1:$U$1)*(КАЛЕНДАРЬ!O23=GRID!$B$3:$U$3),0)),
INDEX(GRID!$B$4:$U$15,MATCH(M$7,GRID!$A$4:$A$15,0),MATCH(1,($U$2=GRID!$B$1:$U$1)*(КАЛЕНДАРЬ!O23=GRID!$B$3:$U$3),0))*(1-GRID!$H$34))</f>
        <v>96500</v>
      </c>
      <c r="N132" s="5" cm="1">
        <f t="array" ref="N132">IF($I$2="Открытый тариф",INDEX(GRID!$B$18:$U$29,MATCH(M$7,GRID!$A$18:$A$29,0),MATCH(1,($U$2=GRID!$B$1:$U$1)*(КАЛЕНДАРЬ!O23=GRID!$B$3:$U$3),0)),
INDEX(GRID!$B$18:$U$29,MATCH(M$7,GRID!$A$18:$A$29,0),MATCH(1,($U$2=GRID!$B$1:$U$1)*(КАЛЕНДАРЬ!O23=GRID!$B$3:$U$3),0))*(1-GRID!$H$34))</f>
        <v>101500</v>
      </c>
      <c r="O132" s="5" cm="1">
        <f t="array" ref="O132">IF($I$2="Открытый тариф",INDEX(GRID!$B$4:$U$15,MATCH(O$7,GRID!$A$4:$A$15,0),MATCH(1,($U$2=GRID!$B$1:$U$1)*(КАЛЕНДАРЬ!O23=GRID!$B$3:$U$3),0)),
INDEX(GRID!$B$4:$U$15,MATCH(O$7,GRID!$A$4:$A$15,0),MATCH(1,($U$2=GRID!$B$1:$U$1)*(КАЛЕНДАРЬ!O23=GRID!$B$3:$U$3),0))*(1-GRID!$H$34))</f>
        <v>135000</v>
      </c>
      <c r="P132" s="5" cm="1">
        <f t="array" ref="P132">IF($I$2="Открытый тариф",INDEX(GRID!$B$4:$U$15,MATCH(P$7,GRID!$A$4:$A$15,0),MATCH(1,($U$2=GRID!$B$1:$U$1)*(КАЛЕНДАРЬ!O23=GRID!$B$3:$U$3),0)),
INDEX(GRID!$B$4:$U$15,MATCH(P$7,GRID!$A$4:$A$15,0),MATCH(1,($U$2=GRID!$B$1:$U$1)*(КАЛЕНДАРЬ!O23=GRID!$B$3:$U$3),0))*(1-GRID!$H$34))</f>
        <v>181300</v>
      </c>
      <c r="Q132" s="5" cm="1">
        <f t="array" ref="Q132">IF($I$2="Открытый тариф",INDEX(GRID!$B$4:$U$15,MATCH(Q$7,GRID!$A$4:$A$15,0),MATCH(1,($U$2=GRID!$B$1:$U$1)*(КАЛЕНДАРЬ!O23=GRID!$B$3:$U$3),0)),
INDEX(GRID!$B$4:$U$15,MATCH(Q$7,GRID!$A$4:$A$15,0),MATCH(1,($U$2=GRID!$B$1:$U$1)*(КАЛЕНДАРЬ!O23=GRID!$B$3:$U$3),0))*(1-GRID!$H$34))</f>
        <v>211500</v>
      </c>
      <c r="R132" s="5" cm="1">
        <f t="array" ref="R132">IF($I$2="Открытый тариф",INDEX(GRID!$B$18:$U$29,MATCH(R$7,GRID!$A$18:$A$29,0),MATCH(1,($U$2=GRID!$B$1:$U$1)*(КАЛЕНДАРЬ!O23=GRID!$B$3:$U$3),0)),
INDEX(GRID!$B$18:$U$29,MATCH(R$7,GRID!$A$18:$A$29,0),MATCH(1,($U$2=GRID!$B$1:$U$1)*(КАЛЕНДАРЬ!O23=GRID!$B$3:$U$3),0))*(1-GRID!$H$34))</f>
        <v>241100</v>
      </c>
      <c r="S132" s="5">
        <f t="array" ref="S132">IF($I$2="Открытый тариф",INDEX(GRID!$B$4:$U$15,MATCH(S$7,GRID!$A$4:$A$15,0),MATCH(1,($U$2=GRID!$B$1:$U$1)*(КАЛЕНДАРЬ!O23=GRID!$B$3:$U$3),0)),
INDEX(GRID!$B$4:$U$15,MATCH(S$7,GRID!$A$4:$A$15,0),MATCH(1,($U$2=GRID!$B$1:$U$1)*(КАЛЕНДАРЬ!O23=GRID!$B$3:$U$3),0))*(1-GRID!$L$41))</f>
        <v>625800</v>
      </c>
      <c r="T132" s="5">
        <f t="array" ref="T132">IF($I$2="Открытый тариф",INDEX(GRID!$B$4:$U$15,MATCH(T$7,GRID!$A$4:$A$15,0),MATCH(1,($U$2=GRID!$B$1:$U$1)*(КАЛЕНДАРЬ!O23=GRID!$B$3:$U$3),0)),
INDEX(GRID!$B$4:$U$15,MATCH(T$7,GRID!$A$4:$A$15,0),MATCH(1,($U$2=GRID!$B$1:$U$1)*(КАЛЕНДАРЬ!O23=GRID!$B$3:$U$3),0))*(1-GRID!$L$41))</f>
        <v>769800</v>
      </c>
    </row>
    <row r="133" spans="1:20" hidden="1">
      <c r="A133" s="108" t="s">
        <v>14</v>
      </c>
      <c r="B133" s="109">
        <v>21</v>
      </c>
      <c r="C133" s="5" cm="1">
        <f t="array" ref="C133">IF($I$2="Открытый тариф",INDEX(GRID!$B$4:$U$15,MATCH(C$7,GRID!$A$4:$A$15,0),MATCH(1,($U$2=GRID!$B$1:$U$1)*(КАЛЕНДАРЬ!O24=GRID!$B$3:$U$3),0)),
INDEX(GRID!$B$4:$U$15,MATCH(C$7,GRID!$A$4:$A$15,0),MATCH(1,($U$2=GRID!$B$1:$U$1)*(КАЛЕНДАРЬ!O24=GRID!$B$3:$U$3),0))*(1-GRID!$H$34))</f>
        <v>43900</v>
      </c>
      <c r="D133" s="5" cm="1">
        <f t="array" ref="D133">IF($I$2="Открытый тариф",INDEX(GRID!$B$18:$U$29,MATCH(C$7,GRID!$A$18:$A$29,0),MATCH(1,($U$2=GRID!$B$1:$U$1)*(КАЛЕНДАРЬ!O24=GRID!$B$3:$U$3),0)),
INDEX(GRID!$B$18:$U$29,MATCH(C$7,GRID!$A$18:$A$29,0),MATCH(1,($U$2=GRID!$B$1:$U$1)*(КАЛЕНДАРЬ!O24=GRID!$B$3:$U$3),0))*(1-GRID!$H$34))</f>
        <v>48900</v>
      </c>
      <c r="E133" s="5" cm="1">
        <f t="array" ref="E133">IF($I$2="Открытый тариф",INDEX(GRID!$B$4:$U$15,MATCH(E$7,GRID!$A$4:$A$15,0),MATCH(1,($U$2=GRID!$B$1:$U$1)*(КАЛЕНДАРЬ!O24=GRID!$B$3:$U$3),0)),
INDEX(GRID!$B$4:$U$15,MATCH(E$7,GRID!$A$4:$A$15,0),MATCH(1,($U$2=GRID!$B$1:$U$1)*(КАЛЕНДАРЬ!O24=GRID!$B$3:$U$3),0))*(1-GRID!$H$34))</f>
        <v>52400</v>
      </c>
      <c r="F133" s="5" cm="1">
        <f t="array" ref="F133">IF($I$2="Открытый тариф",INDEX(GRID!$B$18:$U$29,MATCH(E$7,GRID!$A$18:$A$29,0),MATCH(1,($U$2=GRID!$B$1:$U$1)*(КАЛЕНДАРЬ!O24=GRID!$B$3:$U$3),0)),
INDEX(GRID!$B$18:$U$29,MATCH(E$7,GRID!$A$18:$A$29,0),MATCH(1,($U$2=GRID!$B$1:$U$1)*(КАЛЕНДАРЬ!O24=GRID!$B$3:$U$3),0))*(1-GRID!$H$34))</f>
        <v>57400</v>
      </c>
      <c r="G133" s="5" cm="1">
        <f t="array" ref="G133">IF($I$2="Открытый тариф",INDEX(GRID!$B$4:$U$15,MATCH(G$7,GRID!$A$4:$A$15,0),MATCH(1,($U$2=GRID!$B$1:$U$1)*(КАЛЕНДАРЬ!O24=GRID!$B$3:$U$3),0)),
INDEX(GRID!$B$4:$U$15,MATCH(G$7,GRID!$A$4:$A$15,0),MATCH(1,($U$2=GRID!$B$1:$U$1)*(КАЛЕНДАРЬ!O24=GRID!$B$3:$U$3),0))*(1-GRID!$H$34))</f>
        <v>59100</v>
      </c>
      <c r="H133" s="5" cm="1">
        <f t="array" ref="H133">IF($I$2="Открытый тариф",INDEX(GRID!$B$18:$U$29,MATCH(G$7,GRID!$A$18:$A$29,0),MATCH(1,($U$2=GRID!$B$1:$U$1)*(КАЛЕНДАРЬ!O24=GRID!$B$3:$U$3),0)),
INDEX(GRID!$B$18:$U$29,MATCH(G$7,GRID!$A$18:$A$29,0),MATCH(1,($U$2=GRID!$B$1:$U$1)*(КАЛЕНДАРЬ!O24=GRID!$B$3:$U$3),0))*(1-GRID!$H$34))</f>
        <v>64100</v>
      </c>
      <c r="I133" s="5" cm="1">
        <f t="array" ref="I133">IF($I$2="Открытый тариф",INDEX(GRID!$B$4:$U$15,MATCH(I$7,GRID!$A$4:$A$15,0),MATCH(1,($U$2=GRID!$B$1:$U$1)*(КАЛЕНДАРЬ!O24=GRID!$B$3:$U$3),0)),
INDEX(GRID!$B$4:$U$15,MATCH(I$7,GRID!$A$4:$A$15,0),MATCH(1,($U$2=GRID!$B$1:$U$1)*(КАЛЕНДАРЬ!O24=GRID!$B$3:$U$3),0))*(1-GRID!$H$34))</f>
        <v>65800</v>
      </c>
      <c r="J133" s="5" cm="1">
        <f t="array" ref="J133">IF($I$2="Открытый тариф",INDEX(GRID!$B$18:$U$29,MATCH(I$7,GRID!$A$18:$A$29,0),MATCH(1,($U$2=GRID!$B$1:$U$1)*(КАЛЕНДАРЬ!O24=GRID!$B$3:$U$3),0)),
INDEX(GRID!$B$18:$U$29,MATCH(I$7,GRID!$A$18:$A$29,0),MATCH(1,($U$2=GRID!$B$1:$U$1)*(КАЛЕНДАРЬ!O24=GRID!$B$3:$U$3),0))*(1-GRID!$H$34))</f>
        <v>70800</v>
      </c>
      <c r="K133" s="5" cm="1">
        <f t="array" ref="K133">IF($I$2="Открытый тариф",INDEX(GRID!$B$4:$U$15,MATCH(K$7,GRID!$A$4:$A$15,0),MATCH(1,($U$2=GRID!$B$1:$U$1)*(КАЛЕНДАРЬ!O24=GRID!$B$3:$U$3),0)),
INDEX(GRID!$B$4:$U$15,MATCH(K$7,GRID!$A$4:$A$15,0),MATCH(1,($U$2=GRID!$B$1:$U$1)*(КАЛЕНДАРЬ!O24=GRID!$B$3:$U$3),0))*(1-GRID!$H$34))</f>
        <v>72600</v>
      </c>
      <c r="L133" s="5" cm="1">
        <f t="array" ref="L133">IF($I$2="Открытый тариф",INDEX(GRID!$B$18:$U$29,MATCH(K$7,GRID!$A$18:$A$29,0),MATCH(1,($U$2=GRID!$B$1:$U$1)*(КАЛЕНДАРЬ!O24=GRID!$B$3:$U$3),0)),
INDEX(GRID!$B$18:$U$29,MATCH(K$7,GRID!$A$18:$A$29,0),MATCH(1,($U$2=GRID!$B$1:$U$1)*(КАЛЕНДАРЬ!O24=GRID!$B$3:$U$3),0))*(1-GRID!$H$34))</f>
        <v>77600</v>
      </c>
      <c r="M133" s="5" cm="1">
        <f t="array" ref="M133">IF($I$2="Открытый тариф",INDEX(GRID!$B$4:$U$15,MATCH(M$7,GRID!$A$4:$A$15,0),MATCH(1,($U$2=GRID!$B$1:$U$1)*(КАЛЕНДАРЬ!O24=GRID!$B$3:$U$3),0)),
INDEX(GRID!$B$4:$U$15,MATCH(M$7,GRID!$A$4:$A$15,0),MATCH(1,($U$2=GRID!$B$1:$U$1)*(КАЛЕНДАРЬ!O24=GRID!$B$3:$U$3),0))*(1-GRID!$H$34))</f>
        <v>96500</v>
      </c>
      <c r="N133" s="5" cm="1">
        <f t="array" ref="N133">IF($I$2="Открытый тариф",INDEX(GRID!$B$18:$U$29,MATCH(M$7,GRID!$A$18:$A$29,0),MATCH(1,($U$2=GRID!$B$1:$U$1)*(КАЛЕНДАРЬ!O24=GRID!$B$3:$U$3),0)),
INDEX(GRID!$B$18:$U$29,MATCH(M$7,GRID!$A$18:$A$29,0),MATCH(1,($U$2=GRID!$B$1:$U$1)*(КАЛЕНДАРЬ!O24=GRID!$B$3:$U$3),0))*(1-GRID!$H$34))</f>
        <v>101500</v>
      </c>
      <c r="O133" s="5" cm="1">
        <f t="array" ref="O133">IF($I$2="Открытый тариф",INDEX(GRID!$B$4:$U$15,MATCH(O$7,GRID!$A$4:$A$15,0),MATCH(1,($U$2=GRID!$B$1:$U$1)*(КАЛЕНДАРЬ!O24=GRID!$B$3:$U$3),0)),
INDEX(GRID!$B$4:$U$15,MATCH(O$7,GRID!$A$4:$A$15,0),MATCH(1,($U$2=GRID!$B$1:$U$1)*(КАЛЕНДАРЬ!O24=GRID!$B$3:$U$3),0))*(1-GRID!$H$34))</f>
        <v>135000</v>
      </c>
      <c r="P133" s="5" cm="1">
        <f t="array" ref="P133">IF($I$2="Открытый тариф",INDEX(GRID!$B$4:$U$15,MATCH(P$7,GRID!$A$4:$A$15,0),MATCH(1,($U$2=GRID!$B$1:$U$1)*(КАЛЕНДАРЬ!O24=GRID!$B$3:$U$3),0)),
INDEX(GRID!$B$4:$U$15,MATCH(P$7,GRID!$A$4:$A$15,0),MATCH(1,($U$2=GRID!$B$1:$U$1)*(КАЛЕНДАРЬ!O24=GRID!$B$3:$U$3),0))*(1-GRID!$H$34))</f>
        <v>181300</v>
      </c>
      <c r="Q133" s="5" cm="1">
        <f t="array" ref="Q133">IF($I$2="Открытый тариф",INDEX(GRID!$B$4:$U$15,MATCH(Q$7,GRID!$A$4:$A$15,0),MATCH(1,($U$2=GRID!$B$1:$U$1)*(КАЛЕНДАРЬ!O24=GRID!$B$3:$U$3),0)),
INDEX(GRID!$B$4:$U$15,MATCH(Q$7,GRID!$A$4:$A$15,0),MATCH(1,($U$2=GRID!$B$1:$U$1)*(КАЛЕНДАРЬ!O24=GRID!$B$3:$U$3),0))*(1-GRID!$H$34))</f>
        <v>211500</v>
      </c>
      <c r="R133" s="5" cm="1">
        <f t="array" ref="R133">IF($I$2="Открытый тариф",INDEX(GRID!$B$18:$U$29,MATCH(R$7,GRID!$A$18:$A$29,0),MATCH(1,($U$2=GRID!$B$1:$U$1)*(КАЛЕНДАРЬ!O24=GRID!$B$3:$U$3),0)),
INDEX(GRID!$B$18:$U$29,MATCH(R$7,GRID!$A$18:$A$29,0),MATCH(1,($U$2=GRID!$B$1:$U$1)*(КАЛЕНДАРЬ!O24=GRID!$B$3:$U$3),0))*(1-GRID!$H$34))</f>
        <v>241100</v>
      </c>
      <c r="S133" s="5">
        <f t="array" ref="S133">IF($I$2="Открытый тариф",INDEX(GRID!$B$4:$U$15,MATCH(S$7,GRID!$A$4:$A$15,0),MATCH(1,($U$2=GRID!$B$1:$U$1)*(КАЛЕНДАРЬ!O24=GRID!$B$3:$U$3),0)),
INDEX(GRID!$B$4:$U$15,MATCH(S$7,GRID!$A$4:$A$15,0),MATCH(1,($U$2=GRID!$B$1:$U$1)*(КАЛЕНДАРЬ!O24=GRID!$B$3:$U$3),0))*(1-GRID!$L$41))</f>
        <v>625800</v>
      </c>
      <c r="T133" s="5">
        <f t="array" ref="T133">IF($I$2="Открытый тариф",INDEX(GRID!$B$4:$U$15,MATCH(T$7,GRID!$A$4:$A$15,0),MATCH(1,($U$2=GRID!$B$1:$U$1)*(КАЛЕНДАРЬ!O24=GRID!$B$3:$U$3),0)),
INDEX(GRID!$B$4:$U$15,MATCH(T$7,GRID!$A$4:$A$15,0),MATCH(1,($U$2=GRID!$B$1:$U$1)*(КАЛЕНДАРЬ!O24=GRID!$B$3:$U$3),0))*(1-GRID!$L$41))</f>
        <v>769800</v>
      </c>
    </row>
    <row r="134" spans="1:20" hidden="1">
      <c r="A134" s="108" t="s">
        <v>15</v>
      </c>
      <c r="B134" s="109">
        <v>22</v>
      </c>
      <c r="C134" s="5" cm="1">
        <f t="array" ref="C134">IF($I$2="Открытый тариф",INDEX(GRID!$B$4:$U$15,MATCH(C$7,GRID!$A$4:$A$15,0),MATCH(1,($U$2=GRID!$B$1:$U$1)*(КАЛЕНДАРЬ!O25=GRID!$B$3:$U$3),0)),
INDEX(GRID!$B$4:$U$15,MATCH(C$7,GRID!$A$4:$A$15,0),MATCH(1,($U$2=GRID!$B$1:$U$1)*(КАЛЕНДАРЬ!O25=GRID!$B$3:$U$3),0))*(1-GRID!$H$34))</f>
        <v>43900</v>
      </c>
      <c r="D134" s="5" cm="1">
        <f t="array" ref="D134">IF($I$2="Открытый тариф",INDEX(GRID!$B$18:$U$29,MATCH(C$7,GRID!$A$18:$A$29,0),MATCH(1,($U$2=GRID!$B$1:$U$1)*(КАЛЕНДАРЬ!O25=GRID!$B$3:$U$3),0)),
INDEX(GRID!$B$18:$U$29,MATCH(C$7,GRID!$A$18:$A$29,0),MATCH(1,($U$2=GRID!$B$1:$U$1)*(КАЛЕНДАРЬ!O25=GRID!$B$3:$U$3),0))*(1-GRID!$H$34))</f>
        <v>48900</v>
      </c>
      <c r="E134" s="5" cm="1">
        <f t="array" ref="E134">IF($I$2="Открытый тариф",INDEX(GRID!$B$4:$U$15,MATCH(E$7,GRID!$A$4:$A$15,0),MATCH(1,($U$2=GRID!$B$1:$U$1)*(КАЛЕНДАРЬ!O25=GRID!$B$3:$U$3),0)),
INDEX(GRID!$B$4:$U$15,MATCH(E$7,GRID!$A$4:$A$15,0),MATCH(1,($U$2=GRID!$B$1:$U$1)*(КАЛЕНДАРЬ!O25=GRID!$B$3:$U$3),0))*(1-GRID!$H$34))</f>
        <v>52400</v>
      </c>
      <c r="F134" s="5" cm="1">
        <f t="array" ref="F134">IF($I$2="Открытый тариф",INDEX(GRID!$B$18:$U$29,MATCH(E$7,GRID!$A$18:$A$29,0),MATCH(1,($U$2=GRID!$B$1:$U$1)*(КАЛЕНДАРЬ!O25=GRID!$B$3:$U$3),0)),
INDEX(GRID!$B$18:$U$29,MATCH(E$7,GRID!$A$18:$A$29,0),MATCH(1,($U$2=GRID!$B$1:$U$1)*(КАЛЕНДАРЬ!O25=GRID!$B$3:$U$3),0))*(1-GRID!$H$34))</f>
        <v>57400</v>
      </c>
      <c r="G134" s="5" cm="1">
        <f t="array" ref="G134">IF($I$2="Открытый тариф",INDEX(GRID!$B$4:$U$15,MATCH(G$7,GRID!$A$4:$A$15,0),MATCH(1,($U$2=GRID!$B$1:$U$1)*(КАЛЕНДАРЬ!O25=GRID!$B$3:$U$3),0)),
INDEX(GRID!$B$4:$U$15,MATCH(G$7,GRID!$A$4:$A$15,0),MATCH(1,($U$2=GRID!$B$1:$U$1)*(КАЛЕНДАРЬ!O25=GRID!$B$3:$U$3),0))*(1-GRID!$H$34))</f>
        <v>59100</v>
      </c>
      <c r="H134" s="5" cm="1">
        <f t="array" ref="H134">IF($I$2="Открытый тариф",INDEX(GRID!$B$18:$U$29,MATCH(G$7,GRID!$A$18:$A$29,0),MATCH(1,($U$2=GRID!$B$1:$U$1)*(КАЛЕНДАРЬ!O25=GRID!$B$3:$U$3),0)),
INDEX(GRID!$B$18:$U$29,MATCH(G$7,GRID!$A$18:$A$29,0),MATCH(1,($U$2=GRID!$B$1:$U$1)*(КАЛЕНДАРЬ!O25=GRID!$B$3:$U$3),0))*(1-GRID!$H$34))</f>
        <v>64100</v>
      </c>
      <c r="I134" s="5" cm="1">
        <f t="array" ref="I134">IF($I$2="Открытый тариф",INDEX(GRID!$B$4:$U$15,MATCH(I$7,GRID!$A$4:$A$15,0),MATCH(1,($U$2=GRID!$B$1:$U$1)*(КАЛЕНДАРЬ!O25=GRID!$B$3:$U$3),0)),
INDEX(GRID!$B$4:$U$15,MATCH(I$7,GRID!$A$4:$A$15,0),MATCH(1,($U$2=GRID!$B$1:$U$1)*(КАЛЕНДАРЬ!O25=GRID!$B$3:$U$3),0))*(1-GRID!$H$34))</f>
        <v>65800</v>
      </c>
      <c r="J134" s="5" cm="1">
        <f t="array" ref="J134">IF($I$2="Открытый тариф",INDEX(GRID!$B$18:$U$29,MATCH(I$7,GRID!$A$18:$A$29,0),MATCH(1,($U$2=GRID!$B$1:$U$1)*(КАЛЕНДАРЬ!O25=GRID!$B$3:$U$3),0)),
INDEX(GRID!$B$18:$U$29,MATCH(I$7,GRID!$A$18:$A$29,0),MATCH(1,($U$2=GRID!$B$1:$U$1)*(КАЛЕНДАРЬ!O25=GRID!$B$3:$U$3),0))*(1-GRID!$H$34))</f>
        <v>70800</v>
      </c>
      <c r="K134" s="5" cm="1">
        <f t="array" ref="K134">IF($I$2="Открытый тариф",INDEX(GRID!$B$4:$U$15,MATCH(K$7,GRID!$A$4:$A$15,0),MATCH(1,($U$2=GRID!$B$1:$U$1)*(КАЛЕНДАРЬ!O25=GRID!$B$3:$U$3),0)),
INDEX(GRID!$B$4:$U$15,MATCH(K$7,GRID!$A$4:$A$15,0),MATCH(1,($U$2=GRID!$B$1:$U$1)*(КАЛЕНДАРЬ!O25=GRID!$B$3:$U$3),0))*(1-GRID!$H$34))</f>
        <v>72600</v>
      </c>
      <c r="L134" s="5" cm="1">
        <f t="array" ref="L134">IF($I$2="Открытый тариф",INDEX(GRID!$B$18:$U$29,MATCH(K$7,GRID!$A$18:$A$29,0),MATCH(1,($U$2=GRID!$B$1:$U$1)*(КАЛЕНДАРЬ!O25=GRID!$B$3:$U$3),0)),
INDEX(GRID!$B$18:$U$29,MATCH(K$7,GRID!$A$18:$A$29,0),MATCH(1,($U$2=GRID!$B$1:$U$1)*(КАЛЕНДАРЬ!O25=GRID!$B$3:$U$3),0))*(1-GRID!$H$34))</f>
        <v>77600</v>
      </c>
      <c r="M134" s="5" cm="1">
        <f t="array" ref="M134">IF($I$2="Открытый тариф",INDEX(GRID!$B$4:$U$15,MATCH(M$7,GRID!$A$4:$A$15,0),MATCH(1,($U$2=GRID!$B$1:$U$1)*(КАЛЕНДАРЬ!O25=GRID!$B$3:$U$3),0)),
INDEX(GRID!$B$4:$U$15,MATCH(M$7,GRID!$A$4:$A$15,0),MATCH(1,($U$2=GRID!$B$1:$U$1)*(КАЛЕНДАРЬ!O25=GRID!$B$3:$U$3),0))*(1-GRID!$H$34))</f>
        <v>96500</v>
      </c>
      <c r="N134" s="5" cm="1">
        <f t="array" ref="N134">IF($I$2="Открытый тариф",INDEX(GRID!$B$18:$U$29,MATCH(M$7,GRID!$A$18:$A$29,0),MATCH(1,($U$2=GRID!$B$1:$U$1)*(КАЛЕНДАРЬ!O25=GRID!$B$3:$U$3),0)),
INDEX(GRID!$B$18:$U$29,MATCH(M$7,GRID!$A$18:$A$29,0),MATCH(1,($U$2=GRID!$B$1:$U$1)*(КАЛЕНДАРЬ!O25=GRID!$B$3:$U$3),0))*(1-GRID!$H$34))</f>
        <v>101500</v>
      </c>
      <c r="O134" s="5" cm="1">
        <f t="array" ref="O134">IF($I$2="Открытый тариф",INDEX(GRID!$B$4:$U$15,MATCH(O$7,GRID!$A$4:$A$15,0),MATCH(1,($U$2=GRID!$B$1:$U$1)*(КАЛЕНДАРЬ!O25=GRID!$B$3:$U$3),0)),
INDEX(GRID!$B$4:$U$15,MATCH(O$7,GRID!$A$4:$A$15,0),MATCH(1,($U$2=GRID!$B$1:$U$1)*(КАЛЕНДАРЬ!O25=GRID!$B$3:$U$3),0))*(1-GRID!$H$34))</f>
        <v>135000</v>
      </c>
      <c r="P134" s="5" cm="1">
        <f t="array" ref="P134">IF($I$2="Открытый тариф",INDEX(GRID!$B$4:$U$15,MATCH(P$7,GRID!$A$4:$A$15,0),MATCH(1,($U$2=GRID!$B$1:$U$1)*(КАЛЕНДАРЬ!O25=GRID!$B$3:$U$3),0)),
INDEX(GRID!$B$4:$U$15,MATCH(P$7,GRID!$A$4:$A$15,0),MATCH(1,($U$2=GRID!$B$1:$U$1)*(КАЛЕНДАРЬ!O25=GRID!$B$3:$U$3),0))*(1-GRID!$H$34))</f>
        <v>181300</v>
      </c>
      <c r="Q134" s="5" cm="1">
        <f t="array" ref="Q134">IF($I$2="Открытый тариф",INDEX(GRID!$B$4:$U$15,MATCH(Q$7,GRID!$A$4:$A$15,0),MATCH(1,($U$2=GRID!$B$1:$U$1)*(КАЛЕНДАРЬ!O25=GRID!$B$3:$U$3),0)),
INDEX(GRID!$B$4:$U$15,MATCH(Q$7,GRID!$A$4:$A$15,0),MATCH(1,($U$2=GRID!$B$1:$U$1)*(КАЛЕНДАРЬ!O25=GRID!$B$3:$U$3),0))*(1-GRID!$H$34))</f>
        <v>211500</v>
      </c>
      <c r="R134" s="5" cm="1">
        <f t="array" ref="R134">IF($I$2="Открытый тариф",INDEX(GRID!$B$18:$U$29,MATCH(R$7,GRID!$A$18:$A$29,0),MATCH(1,($U$2=GRID!$B$1:$U$1)*(КАЛЕНДАРЬ!O25=GRID!$B$3:$U$3),0)),
INDEX(GRID!$B$18:$U$29,MATCH(R$7,GRID!$A$18:$A$29,0),MATCH(1,($U$2=GRID!$B$1:$U$1)*(КАЛЕНДАРЬ!O25=GRID!$B$3:$U$3),0))*(1-GRID!$H$34))</f>
        <v>241100</v>
      </c>
      <c r="S134" s="5">
        <f t="array" ref="S134">IF($I$2="Открытый тариф",INDEX(GRID!$B$4:$U$15,MATCH(S$7,GRID!$A$4:$A$15,0),MATCH(1,($U$2=GRID!$B$1:$U$1)*(КАЛЕНДАРЬ!O25=GRID!$B$3:$U$3),0)),
INDEX(GRID!$B$4:$U$15,MATCH(S$7,GRID!$A$4:$A$15,0),MATCH(1,($U$2=GRID!$B$1:$U$1)*(КАЛЕНДАРЬ!O25=GRID!$B$3:$U$3),0))*(1-GRID!$L$41))</f>
        <v>625800</v>
      </c>
      <c r="T134" s="5">
        <f t="array" ref="T134">IF($I$2="Открытый тариф",INDEX(GRID!$B$4:$U$15,MATCH(T$7,GRID!$A$4:$A$15,0),MATCH(1,($U$2=GRID!$B$1:$U$1)*(КАЛЕНДАРЬ!O25=GRID!$B$3:$U$3),0)),
INDEX(GRID!$B$4:$U$15,MATCH(T$7,GRID!$A$4:$A$15,0),MATCH(1,($U$2=GRID!$B$1:$U$1)*(КАЛЕНДАРЬ!O25=GRID!$B$3:$U$3),0))*(1-GRID!$L$41))</f>
        <v>769800</v>
      </c>
    </row>
    <row r="135" spans="1:20" hidden="1">
      <c r="A135" s="108" t="s">
        <v>16</v>
      </c>
      <c r="B135" s="109">
        <v>23</v>
      </c>
      <c r="C135" s="5" cm="1">
        <f t="array" ref="C135">IF($I$2="Открытый тариф",INDEX(GRID!$B$4:$U$15,MATCH(C$7,GRID!$A$4:$A$15,0),MATCH(1,($U$2=GRID!$B$1:$U$1)*(КАЛЕНДАРЬ!O26=GRID!$B$3:$U$3),0)),
INDEX(GRID!$B$4:$U$15,MATCH(C$7,GRID!$A$4:$A$15,0),MATCH(1,($U$2=GRID!$B$1:$U$1)*(КАЛЕНДАРЬ!O26=GRID!$B$3:$U$3),0))*(1-GRID!$H$34))</f>
        <v>43900</v>
      </c>
      <c r="D135" s="5" cm="1">
        <f t="array" ref="D135">IF($I$2="Открытый тариф",INDEX(GRID!$B$18:$U$29,MATCH(C$7,GRID!$A$18:$A$29,0),MATCH(1,($U$2=GRID!$B$1:$U$1)*(КАЛЕНДАРЬ!O26=GRID!$B$3:$U$3),0)),
INDEX(GRID!$B$18:$U$29,MATCH(C$7,GRID!$A$18:$A$29,0),MATCH(1,($U$2=GRID!$B$1:$U$1)*(КАЛЕНДАРЬ!O26=GRID!$B$3:$U$3),0))*(1-GRID!$H$34))</f>
        <v>48900</v>
      </c>
      <c r="E135" s="5" cm="1">
        <f t="array" ref="E135">IF($I$2="Открытый тариф",INDEX(GRID!$B$4:$U$15,MATCH(E$7,GRID!$A$4:$A$15,0),MATCH(1,($U$2=GRID!$B$1:$U$1)*(КАЛЕНДАРЬ!O26=GRID!$B$3:$U$3),0)),
INDEX(GRID!$B$4:$U$15,MATCH(E$7,GRID!$A$4:$A$15,0),MATCH(1,($U$2=GRID!$B$1:$U$1)*(КАЛЕНДАРЬ!O26=GRID!$B$3:$U$3),0))*(1-GRID!$H$34))</f>
        <v>52400</v>
      </c>
      <c r="F135" s="5" cm="1">
        <f t="array" ref="F135">IF($I$2="Открытый тариф",INDEX(GRID!$B$18:$U$29,MATCH(E$7,GRID!$A$18:$A$29,0),MATCH(1,($U$2=GRID!$B$1:$U$1)*(КАЛЕНДАРЬ!O26=GRID!$B$3:$U$3),0)),
INDEX(GRID!$B$18:$U$29,MATCH(E$7,GRID!$A$18:$A$29,0),MATCH(1,($U$2=GRID!$B$1:$U$1)*(КАЛЕНДАРЬ!O26=GRID!$B$3:$U$3),0))*(1-GRID!$H$34))</f>
        <v>57400</v>
      </c>
      <c r="G135" s="5" cm="1">
        <f t="array" ref="G135">IF($I$2="Открытый тариф",INDEX(GRID!$B$4:$U$15,MATCH(G$7,GRID!$A$4:$A$15,0),MATCH(1,($U$2=GRID!$B$1:$U$1)*(КАЛЕНДАРЬ!O26=GRID!$B$3:$U$3),0)),
INDEX(GRID!$B$4:$U$15,MATCH(G$7,GRID!$A$4:$A$15,0),MATCH(1,($U$2=GRID!$B$1:$U$1)*(КАЛЕНДАРЬ!O26=GRID!$B$3:$U$3),0))*(1-GRID!$H$34))</f>
        <v>59100</v>
      </c>
      <c r="H135" s="5" cm="1">
        <f t="array" ref="H135">IF($I$2="Открытый тариф",INDEX(GRID!$B$18:$U$29,MATCH(G$7,GRID!$A$18:$A$29,0),MATCH(1,($U$2=GRID!$B$1:$U$1)*(КАЛЕНДАРЬ!O26=GRID!$B$3:$U$3),0)),
INDEX(GRID!$B$18:$U$29,MATCH(G$7,GRID!$A$18:$A$29,0),MATCH(1,($U$2=GRID!$B$1:$U$1)*(КАЛЕНДАРЬ!O26=GRID!$B$3:$U$3),0))*(1-GRID!$H$34))</f>
        <v>64100</v>
      </c>
      <c r="I135" s="5" cm="1">
        <f t="array" ref="I135">IF($I$2="Открытый тариф",INDEX(GRID!$B$4:$U$15,MATCH(I$7,GRID!$A$4:$A$15,0),MATCH(1,($U$2=GRID!$B$1:$U$1)*(КАЛЕНДАРЬ!O26=GRID!$B$3:$U$3),0)),
INDEX(GRID!$B$4:$U$15,MATCH(I$7,GRID!$A$4:$A$15,0),MATCH(1,($U$2=GRID!$B$1:$U$1)*(КАЛЕНДАРЬ!O26=GRID!$B$3:$U$3),0))*(1-GRID!$H$34))</f>
        <v>65800</v>
      </c>
      <c r="J135" s="5" cm="1">
        <f t="array" ref="J135">IF($I$2="Открытый тариф",INDEX(GRID!$B$18:$U$29,MATCH(I$7,GRID!$A$18:$A$29,0),MATCH(1,($U$2=GRID!$B$1:$U$1)*(КАЛЕНДАРЬ!O26=GRID!$B$3:$U$3),0)),
INDEX(GRID!$B$18:$U$29,MATCH(I$7,GRID!$A$18:$A$29,0),MATCH(1,($U$2=GRID!$B$1:$U$1)*(КАЛЕНДАРЬ!O26=GRID!$B$3:$U$3),0))*(1-GRID!$H$34))</f>
        <v>70800</v>
      </c>
      <c r="K135" s="5" cm="1">
        <f t="array" ref="K135">IF($I$2="Открытый тариф",INDEX(GRID!$B$4:$U$15,MATCH(K$7,GRID!$A$4:$A$15,0),MATCH(1,($U$2=GRID!$B$1:$U$1)*(КАЛЕНДАРЬ!O26=GRID!$B$3:$U$3),0)),
INDEX(GRID!$B$4:$U$15,MATCH(K$7,GRID!$A$4:$A$15,0),MATCH(1,($U$2=GRID!$B$1:$U$1)*(КАЛЕНДАРЬ!O26=GRID!$B$3:$U$3),0))*(1-GRID!$H$34))</f>
        <v>72600</v>
      </c>
      <c r="L135" s="5" cm="1">
        <f t="array" ref="L135">IF($I$2="Открытый тариф",INDEX(GRID!$B$18:$U$29,MATCH(K$7,GRID!$A$18:$A$29,0),MATCH(1,($U$2=GRID!$B$1:$U$1)*(КАЛЕНДАРЬ!O26=GRID!$B$3:$U$3),0)),
INDEX(GRID!$B$18:$U$29,MATCH(K$7,GRID!$A$18:$A$29,0),MATCH(1,($U$2=GRID!$B$1:$U$1)*(КАЛЕНДАРЬ!O26=GRID!$B$3:$U$3),0))*(1-GRID!$H$34))</f>
        <v>77600</v>
      </c>
      <c r="M135" s="5" cm="1">
        <f t="array" ref="M135">IF($I$2="Открытый тариф",INDEX(GRID!$B$4:$U$15,MATCH(M$7,GRID!$A$4:$A$15,0),MATCH(1,($U$2=GRID!$B$1:$U$1)*(КАЛЕНДАРЬ!O26=GRID!$B$3:$U$3),0)),
INDEX(GRID!$B$4:$U$15,MATCH(M$7,GRID!$A$4:$A$15,0),MATCH(1,($U$2=GRID!$B$1:$U$1)*(КАЛЕНДАРЬ!O26=GRID!$B$3:$U$3),0))*(1-GRID!$H$34))</f>
        <v>96500</v>
      </c>
      <c r="N135" s="5" cm="1">
        <f t="array" ref="N135">IF($I$2="Открытый тариф",INDEX(GRID!$B$18:$U$29,MATCH(M$7,GRID!$A$18:$A$29,0),MATCH(1,($U$2=GRID!$B$1:$U$1)*(КАЛЕНДАРЬ!O26=GRID!$B$3:$U$3),0)),
INDEX(GRID!$B$18:$U$29,MATCH(M$7,GRID!$A$18:$A$29,0),MATCH(1,($U$2=GRID!$B$1:$U$1)*(КАЛЕНДАРЬ!O26=GRID!$B$3:$U$3),0))*(1-GRID!$H$34))</f>
        <v>101500</v>
      </c>
      <c r="O135" s="5" cm="1">
        <f t="array" ref="O135">IF($I$2="Открытый тариф",INDEX(GRID!$B$4:$U$15,MATCH(O$7,GRID!$A$4:$A$15,0),MATCH(1,($U$2=GRID!$B$1:$U$1)*(КАЛЕНДАРЬ!O26=GRID!$B$3:$U$3),0)),
INDEX(GRID!$B$4:$U$15,MATCH(O$7,GRID!$A$4:$A$15,0),MATCH(1,($U$2=GRID!$B$1:$U$1)*(КАЛЕНДАРЬ!O26=GRID!$B$3:$U$3),0))*(1-GRID!$H$34))</f>
        <v>135000</v>
      </c>
      <c r="P135" s="5" cm="1">
        <f t="array" ref="P135">IF($I$2="Открытый тариф",INDEX(GRID!$B$4:$U$15,MATCH(P$7,GRID!$A$4:$A$15,0),MATCH(1,($U$2=GRID!$B$1:$U$1)*(КАЛЕНДАРЬ!O26=GRID!$B$3:$U$3),0)),
INDEX(GRID!$B$4:$U$15,MATCH(P$7,GRID!$A$4:$A$15,0),MATCH(1,($U$2=GRID!$B$1:$U$1)*(КАЛЕНДАРЬ!O26=GRID!$B$3:$U$3),0))*(1-GRID!$H$34))</f>
        <v>181300</v>
      </c>
      <c r="Q135" s="5" cm="1">
        <f t="array" ref="Q135">IF($I$2="Открытый тариф",INDEX(GRID!$B$4:$U$15,MATCH(Q$7,GRID!$A$4:$A$15,0),MATCH(1,($U$2=GRID!$B$1:$U$1)*(КАЛЕНДАРЬ!O26=GRID!$B$3:$U$3),0)),
INDEX(GRID!$B$4:$U$15,MATCH(Q$7,GRID!$A$4:$A$15,0),MATCH(1,($U$2=GRID!$B$1:$U$1)*(КАЛЕНДАРЬ!O26=GRID!$B$3:$U$3),0))*(1-GRID!$H$34))</f>
        <v>211500</v>
      </c>
      <c r="R135" s="5" cm="1">
        <f t="array" ref="R135">IF($I$2="Открытый тариф",INDEX(GRID!$B$18:$U$29,MATCH(R$7,GRID!$A$18:$A$29,0),MATCH(1,($U$2=GRID!$B$1:$U$1)*(КАЛЕНДАРЬ!O26=GRID!$B$3:$U$3),0)),
INDEX(GRID!$B$18:$U$29,MATCH(R$7,GRID!$A$18:$A$29,0),MATCH(1,($U$2=GRID!$B$1:$U$1)*(КАЛЕНДАРЬ!O26=GRID!$B$3:$U$3),0))*(1-GRID!$H$34))</f>
        <v>241100</v>
      </c>
      <c r="S135" s="5">
        <f t="array" ref="S135">IF($I$2="Открытый тариф",INDEX(GRID!$B$4:$U$15,MATCH(S$7,GRID!$A$4:$A$15,0),MATCH(1,($U$2=GRID!$B$1:$U$1)*(КАЛЕНДАРЬ!O26=GRID!$B$3:$U$3),0)),
INDEX(GRID!$B$4:$U$15,MATCH(S$7,GRID!$A$4:$A$15,0),MATCH(1,($U$2=GRID!$B$1:$U$1)*(КАЛЕНДАРЬ!O26=GRID!$B$3:$U$3),0))*(1-GRID!$L$41))</f>
        <v>625800</v>
      </c>
      <c r="T135" s="5">
        <f t="array" ref="T135">IF($I$2="Открытый тариф",INDEX(GRID!$B$4:$U$15,MATCH(T$7,GRID!$A$4:$A$15,0),MATCH(1,($U$2=GRID!$B$1:$U$1)*(КАЛЕНДАРЬ!O26=GRID!$B$3:$U$3),0)),
INDEX(GRID!$B$4:$U$15,MATCH(T$7,GRID!$A$4:$A$15,0),MATCH(1,($U$2=GRID!$B$1:$U$1)*(КАЛЕНДАРЬ!O26=GRID!$B$3:$U$3),0))*(1-GRID!$L$41))</f>
        <v>769800</v>
      </c>
    </row>
    <row r="136" spans="1:20" hidden="1">
      <c r="A136" s="108" t="s">
        <v>17</v>
      </c>
      <c r="B136" s="109">
        <v>24</v>
      </c>
      <c r="C136" s="5" cm="1">
        <f t="array" ref="C136">IF($I$2="Открытый тариф",INDEX(GRID!$B$4:$U$15,MATCH(C$7,GRID!$A$4:$A$15,0),MATCH(1,($U$2=GRID!$B$1:$U$1)*(КАЛЕНДАРЬ!O27=GRID!$B$3:$U$3),0)),
INDEX(GRID!$B$4:$U$15,MATCH(C$7,GRID!$A$4:$A$15,0),MATCH(1,($U$2=GRID!$B$1:$U$1)*(КАЛЕНДАРЬ!O27=GRID!$B$3:$U$3),0))*(1-GRID!$H$34))</f>
        <v>43900</v>
      </c>
      <c r="D136" s="5" cm="1">
        <f t="array" ref="D136">IF($I$2="Открытый тариф",INDEX(GRID!$B$18:$U$29,MATCH(C$7,GRID!$A$18:$A$29,0),MATCH(1,($U$2=GRID!$B$1:$U$1)*(КАЛЕНДАРЬ!O27=GRID!$B$3:$U$3),0)),
INDEX(GRID!$B$18:$U$29,MATCH(C$7,GRID!$A$18:$A$29,0),MATCH(1,($U$2=GRID!$B$1:$U$1)*(КАЛЕНДАРЬ!O27=GRID!$B$3:$U$3),0))*(1-GRID!$H$34))</f>
        <v>48900</v>
      </c>
      <c r="E136" s="5" cm="1">
        <f t="array" ref="E136">IF($I$2="Открытый тариф",INDEX(GRID!$B$4:$U$15,MATCH(E$7,GRID!$A$4:$A$15,0),MATCH(1,($U$2=GRID!$B$1:$U$1)*(КАЛЕНДАРЬ!O27=GRID!$B$3:$U$3),0)),
INDEX(GRID!$B$4:$U$15,MATCH(E$7,GRID!$A$4:$A$15,0),MATCH(1,($U$2=GRID!$B$1:$U$1)*(КАЛЕНДАРЬ!O27=GRID!$B$3:$U$3),0))*(1-GRID!$H$34))</f>
        <v>52400</v>
      </c>
      <c r="F136" s="5" cm="1">
        <f t="array" ref="F136">IF($I$2="Открытый тариф",INDEX(GRID!$B$18:$U$29,MATCH(E$7,GRID!$A$18:$A$29,0),MATCH(1,($U$2=GRID!$B$1:$U$1)*(КАЛЕНДАРЬ!O27=GRID!$B$3:$U$3),0)),
INDEX(GRID!$B$18:$U$29,MATCH(E$7,GRID!$A$18:$A$29,0),MATCH(1,($U$2=GRID!$B$1:$U$1)*(КАЛЕНДАРЬ!O27=GRID!$B$3:$U$3),0))*(1-GRID!$H$34))</f>
        <v>57400</v>
      </c>
      <c r="G136" s="5" cm="1">
        <f t="array" ref="G136">IF($I$2="Открытый тариф",INDEX(GRID!$B$4:$U$15,MATCH(G$7,GRID!$A$4:$A$15,0),MATCH(1,($U$2=GRID!$B$1:$U$1)*(КАЛЕНДАРЬ!O27=GRID!$B$3:$U$3),0)),
INDEX(GRID!$B$4:$U$15,MATCH(G$7,GRID!$A$4:$A$15,0),MATCH(1,($U$2=GRID!$B$1:$U$1)*(КАЛЕНДАРЬ!O27=GRID!$B$3:$U$3),0))*(1-GRID!$H$34))</f>
        <v>59100</v>
      </c>
      <c r="H136" s="5" cm="1">
        <f t="array" ref="H136">IF($I$2="Открытый тариф",INDEX(GRID!$B$18:$U$29,MATCH(G$7,GRID!$A$18:$A$29,0),MATCH(1,($U$2=GRID!$B$1:$U$1)*(КАЛЕНДАРЬ!O27=GRID!$B$3:$U$3),0)),
INDEX(GRID!$B$18:$U$29,MATCH(G$7,GRID!$A$18:$A$29,0),MATCH(1,($U$2=GRID!$B$1:$U$1)*(КАЛЕНДАРЬ!O27=GRID!$B$3:$U$3),0))*(1-GRID!$H$34))</f>
        <v>64100</v>
      </c>
      <c r="I136" s="5" cm="1">
        <f t="array" ref="I136">IF($I$2="Открытый тариф",INDEX(GRID!$B$4:$U$15,MATCH(I$7,GRID!$A$4:$A$15,0),MATCH(1,($U$2=GRID!$B$1:$U$1)*(КАЛЕНДАРЬ!O27=GRID!$B$3:$U$3),0)),
INDEX(GRID!$B$4:$U$15,MATCH(I$7,GRID!$A$4:$A$15,0),MATCH(1,($U$2=GRID!$B$1:$U$1)*(КАЛЕНДАРЬ!O27=GRID!$B$3:$U$3),0))*(1-GRID!$H$34))</f>
        <v>65800</v>
      </c>
      <c r="J136" s="5" cm="1">
        <f t="array" ref="J136">IF($I$2="Открытый тариф",INDEX(GRID!$B$18:$U$29,MATCH(I$7,GRID!$A$18:$A$29,0),MATCH(1,($U$2=GRID!$B$1:$U$1)*(КАЛЕНДАРЬ!O27=GRID!$B$3:$U$3),0)),
INDEX(GRID!$B$18:$U$29,MATCH(I$7,GRID!$A$18:$A$29,0),MATCH(1,($U$2=GRID!$B$1:$U$1)*(КАЛЕНДАРЬ!O27=GRID!$B$3:$U$3),0))*(1-GRID!$H$34))</f>
        <v>70800</v>
      </c>
      <c r="K136" s="5" cm="1">
        <f t="array" ref="K136">IF($I$2="Открытый тариф",INDEX(GRID!$B$4:$U$15,MATCH(K$7,GRID!$A$4:$A$15,0),MATCH(1,($U$2=GRID!$B$1:$U$1)*(КАЛЕНДАРЬ!O27=GRID!$B$3:$U$3),0)),
INDEX(GRID!$B$4:$U$15,MATCH(K$7,GRID!$A$4:$A$15,0),MATCH(1,($U$2=GRID!$B$1:$U$1)*(КАЛЕНДАРЬ!O27=GRID!$B$3:$U$3),0))*(1-GRID!$H$34))</f>
        <v>72600</v>
      </c>
      <c r="L136" s="5" cm="1">
        <f t="array" ref="L136">IF($I$2="Открытый тариф",INDEX(GRID!$B$18:$U$29,MATCH(K$7,GRID!$A$18:$A$29,0),MATCH(1,($U$2=GRID!$B$1:$U$1)*(КАЛЕНДАРЬ!O27=GRID!$B$3:$U$3),0)),
INDEX(GRID!$B$18:$U$29,MATCH(K$7,GRID!$A$18:$A$29,0),MATCH(1,($U$2=GRID!$B$1:$U$1)*(КАЛЕНДАРЬ!O27=GRID!$B$3:$U$3),0))*(1-GRID!$H$34))</f>
        <v>77600</v>
      </c>
      <c r="M136" s="5" cm="1">
        <f t="array" ref="M136">IF($I$2="Открытый тариф",INDEX(GRID!$B$4:$U$15,MATCH(M$7,GRID!$A$4:$A$15,0),MATCH(1,($U$2=GRID!$B$1:$U$1)*(КАЛЕНДАРЬ!O27=GRID!$B$3:$U$3),0)),
INDEX(GRID!$B$4:$U$15,MATCH(M$7,GRID!$A$4:$A$15,0),MATCH(1,($U$2=GRID!$B$1:$U$1)*(КАЛЕНДАРЬ!O27=GRID!$B$3:$U$3),0))*(1-GRID!$H$34))</f>
        <v>96500</v>
      </c>
      <c r="N136" s="5" cm="1">
        <f t="array" ref="N136">IF($I$2="Открытый тариф",INDEX(GRID!$B$18:$U$29,MATCH(M$7,GRID!$A$18:$A$29,0),MATCH(1,($U$2=GRID!$B$1:$U$1)*(КАЛЕНДАРЬ!O27=GRID!$B$3:$U$3),0)),
INDEX(GRID!$B$18:$U$29,MATCH(M$7,GRID!$A$18:$A$29,0),MATCH(1,($U$2=GRID!$B$1:$U$1)*(КАЛЕНДАРЬ!O27=GRID!$B$3:$U$3),0))*(1-GRID!$H$34))</f>
        <v>101500</v>
      </c>
      <c r="O136" s="5" cm="1">
        <f t="array" ref="O136">IF($I$2="Открытый тариф",INDEX(GRID!$B$4:$U$15,MATCH(O$7,GRID!$A$4:$A$15,0),MATCH(1,($U$2=GRID!$B$1:$U$1)*(КАЛЕНДАРЬ!O27=GRID!$B$3:$U$3),0)),
INDEX(GRID!$B$4:$U$15,MATCH(O$7,GRID!$A$4:$A$15,0),MATCH(1,($U$2=GRID!$B$1:$U$1)*(КАЛЕНДАРЬ!O27=GRID!$B$3:$U$3),0))*(1-GRID!$H$34))</f>
        <v>135000</v>
      </c>
      <c r="P136" s="5" cm="1">
        <f t="array" ref="P136">IF($I$2="Открытый тариф",INDEX(GRID!$B$4:$U$15,MATCH(P$7,GRID!$A$4:$A$15,0),MATCH(1,($U$2=GRID!$B$1:$U$1)*(КАЛЕНДАРЬ!O27=GRID!$B$3:$U$3),0)),
INDEX(GRID!$B$4:$U$15,MATCH(P$7,GRID!$A$4:$A$15,0),MATCH(1,($U$2=GRID!$B$1:$U$1)*(КАЛЕНДАРЬ!O27=GRID!$B$3:$U$3),0))*(1-GRID!$H$34))</f>
        <v>181300</v>
      </c>
      <c r="Q136" s="5" cm="1">
        <f t="array" ref="Q136">IF($I$2="Открытый тариф",INDEX(GRID!$B$4:$U$15,MATCH(Q$7,GRID!$A$4:$A$15,0),MATCH(1,($U$2=GRID!$B$1:$U$1)*(КАЛЕНДАРЬ!O27=GRID!$B$3:$U$3),0)),
INDEX(GRID!$B$4:$U$15,MATCH(Q$7,GRID!$A$4:$A$15,0),MATCH(1,($U$2=GRID!$B$1:$U$1)*(КАЛЕНДАРЬ!O27=GRID!$B$3:$U$3),0))*(1-GRID!$H$34))</f>
        <v>211500</v>
      </c>
      <c r="R136" s="5" cm="1">
        <f t="array" ref="R136">IF($I$2="Открытый тариф",INDEX(GRID!$B$18:$U$29,MATCH(R$7,GRID!$A$18:$A$29,0),MATCH(1,($U$2=GRID!$B$1:$U$1)*(КАЛЕНДАРЬ!O27=GRID!$B$3:$U$3),0)),
INDEX(GRID!$B$18:$U$29,MATCH(R$7,GRID!$A$18:$A$29,0),MATCH(1,($U$2=GRID!$B$1:$U$1)*(КАЛЕНДАРЬ!O27=GRID!$B$3:$U$3),0))*(1-GRID!$H$34))</f>
        <v>241100</v>
      </c>
      <c r="S136" s="5">
        <f t="array" ref="S136">IF($I$2="Открытый тариф",INDEX(GRID!$B$4:$U$15,MATCH(S$7,GRID!$A$4:$A$15,0),MATCH(1,($U$2=GRID!$B$1:$U$1)*(КАЛЕНДАРЬ!O27=GRID!$B$3:$U$3),0)),
INDEX(GRID!$B$4:$U$15,MATCH(S$7,GRID!$A$4:$A$15,0),MATCH(1,($U$2=GRID!$B$1:$U$1)*(КАЛЕНДАРЬ!O27=GRID!$B$3:$U$3),0))*(1-GRID!$L$41))</f>
        <v>625800</v>
      </c>
      <c r="T136" s="5">
        <f t="array" ref="T136">IF($I$2="Открытый тариф",INDEX(GRID!$B$4:$U$15,MATCH(T$7,GRID!$A$4:$A$15,0),MATCH(1,($U$2=GRID!$B$1:$U$1)*(КАЛЕНДАРЬ!O27=GRID!$B$3:$U$3),0)),
INDEX(GRID!$B$4:$U$15,MATCH(T$7,GRID!$A$4:$A$15,0),MATCH(1,($U$2=GRID!$B$1:$U$1)*(КАЛЕНДАРЬ!O27=GRID!$B$3:$U$3),0))*(1-GRID!$L$41))</f>
        <v>769800</v>
      </c>
    </row>
    <row r="137" spans="1:20" hidden="1">
      <c r="A137" s="108" t="s">
        <v>11</v>
      </c>
      <c r="B137" s="109">
        <v>25</v>
      </c>
      <c r="C137" s="5" cm="1">
        <f t="array" ref="C137">IF($I$2="Открытый тариф",INDEX(GRID!$B$4:$U$15,MATCH(C$7,GRID!$A$4:$A$15,0),MATCH(1,($U$2=GRID!$B$1:$U$1)*(КАЛЕНДАРЬ!O28=GRID!$B$3:$U$3),0)),
INDEX(GRID!$B$4:$U$15,MATCH(C$7,GRID!$A$4:$A$15,0),MATCH(1,($U$2=GRID!$B$1:$U$1)*(КАЛЕНДАРЬ!O28=GRID!$B$3:$U$3),0))*(1-GRID!$H$34))</f>
        <v>43900</v>
      </c>
      <c r="D137" s="5" cm="1">
        <f t="array" ref="D137">IF($I$2="Открытый тариф",INDEX(GRID!$B$18:$U$29,MATCH(C$7,GRID!$A$18:$A$29,0),MATCH(1,($U$2=GRID!$B$1:$U$1)*(КАЛЕНДАРЬ!O28=GRID!$B$3:$U$3),0)),
INDEX(GRID!$B$18:$U$29,MATCH(C$7,GRID!$A$18:$A$29,0),MATCH(1,($U$2=GRID!$B$1:$U$1)*(КАЛЕНДАРЬ!O28=GRID!$B$3:$U$3),0))*(1-GRID!$H$34))</f>
        <v>48900</v>
      </c>
      <c r="E137" s="5" cm="1">
        <f t="array" ref="E137">IF($I$2="Открытый тариф",INDEX(GRID!$B$4:$U$15,MATCH(E$7,GRID!$A$4:$A$15,0),MATCH(1,($U$2=GRID!$B$1:$U$1)*(КАЛЕНДАРЬ!O28=GRID!$B$3:$U$3),0)),
INDEX(GRID!$B$4:$U$15,MATCH(E$7,GRID!$A$4:$A$15,0),MATCH(1,($U$2=GRID!$B$1:$U$1)*(КАЛЕНДАРЬ!O28=GRID!$B$3:$U$3),0))*(1-GRID!$H$34))</f>
        <v>52400</v>
      </c>
      <c r="F137" s="5" cm="1">
        <f t="array" ref="F137">IF($I$2="Открытый тариф",INDEX(GRID!$B$18:$U$29,MATCH(E$7,GRID!$A$18:$A$29,0),MATCH(1,($U$2=GRID!$B$1:$U$1)*(КАЛЕНДАРЬ!O28=GRID!$B$3:$U$3),0)),
INDEX(GRID!$B$18:$U$29,MATCH(E$7,GRID!$A$18:$A$29,0),MATCH(1,($U$2=GRID!$B$1:$U$1)*(КАЛЕНДАРЬ!O28=GRID!$B$3:$U$3),0))*(1-GRID!$H$34))</f>
        <v>57400</v>
      </c>
      <c r="G137" s="5" cm="1">
        <f t="array" ref="G137">IF($I$2="Открытый тариф",INDEX(GRID!$B$4:$U$15,MATCH(G$7,GRID!$A$4:$A$15,0),MATCH(1,($U$2=GRID!$B$1:$U$1)*(КАЛЕНДАРЬ!O28=GRID!$B$3:$U$3),0)),
INDEX(GRID!$B$4:$U$15,MATCH(G$7,GRID!$A$4:$A$15,0),MATCH(1,($U$2=GRID!$B$1:$U$1)*(КАЛЕНДАРЬ!O28=GRID!$B$3:$U$3),0))*(1-GRID!$H$34))</f>
        <v>59100</v>
      </c>
      <c r="H137" s="5" cm="1">
        <f t="array" ref="H137">IF($I$2="Открытый тариф",INDEX(GRID!$B$18:$U$29,MATCH(G$7,GRID!$A$18:$A$29,0),MATCH(1,($U$2=GRID!$B$1:$U$1)*(КАЛЕНДАРЬ!O28=GRID!$B$3:$U$3),0)),
INDEX(GRID!$B$18:$U$29,MATCH(G$7,GRID!$A$18:$A$29,0),MATCH(1,($U$2=GRID!$B$1:$U$1)*(КАЛЕНДАРЬ!O28=GRID!$B$3:$U$3),0))*(1-GRID!$H$34))</f>
        <v>64100</v>
      </c>
      <c r="I137" s="5" cm="1">
        <f t="array" ref="I137">IF($I$2="Открытый тариф",INDEX(GRID!$B$4:$U$15,MATCH(I$7,GRID!$A$4:$A$15,0),MATCH(1,($U$2=GRID!$B$1:$U$1)*(КАЛЕНДАРЬ!O28=GRID!$B$3:$U$3),0)),
INDEX(GRID!$B$4:$U$15,MATCH(I$7,GRID!$A$4:$A$15,0),MATCH(1,($U$2=GRID!$B$1:$U$1)*(КАЛЕНДАРЬ!O28=GRID!$B$3:$U$3),0))*(1-GRID!$H$34))</f>
        <v>65800</v>
      </c>
      <c r="J137" s="5" cm="1">
        <f t="array" ref="J137">IF($I$2="Открытый тариф",INDEX(GRID!$B$18:$U$29,MATCH(I$7,GRID!$A$18:$A$29,0),MATCH(1,($U$2=GRID!$B$1:$U$1)*(КАЛЕНДАРЬ!O28=GRID!$B$3:$U$3),0)),
INDEX(GRID!$B$18:$U$29,MATCH(I$7,GRID!$A$18:$A$29,0),MATCH(1,($U$2=GRID!$B$1:$U$1)*(КАЛЕНДАРЬ!O28=GRID!$B$3:$U$3),0))*(1-GRID!$H$34))</f>
        <v>70800</v>
      </c>
      <c r="K137" s="5" cm="1">
        <f t="array" ref="K137">IF($I$2="Открытый тариф",INDEX(GRID!$B$4:$U$15,MATCH(K$7,GRID!$A$4:$A$15,0),MATCH(1,($U$2=GRID!$B$1:$U$1)*(КАЛЕНДАРЬ!O28=GRID!$B$3:$U$3),0)),
INDEX(GRID!$B$4:$U$15,MATCH(K$7,GRID!$A$4:$A$15,0),MATCH(1,($U$2=GRID!$B$1:$U$1)*(КАЛЕНДАРЬ!O28=GRID!$B$3:$U$3),0))*(1-GRID!$H$34))</f>
        <v>72600</v>
      </c>
      <c r="L137" s="5" cm="1">
        <f t="array" ref="L137">IF($I$2="Открытый тариф",INDEX(GRID!$B$18:$U$29,MATCH(K$7,GRID!$A$18:$A$29,0),MATCH(1,($U$2=GRID!$B$1:$U$1)*(КАЛЕНДАРЬ!O28=GRID!$B$3:$U$3),0)),
INDEX(GRID!$B$18:$U$29,MATCH(K$7,GRID!$A$18:$A$29,0),MATCH(1,($U$2=GRID!$B$1:$U$1)*(КАЛЕНДАРЬ!O28=GRID!$B$3:$U$3),0))*(1-GRID!$H$34))</f>
        <v>77600</v>
      </c>
      <c r="M137" s="5" cm="1">
        <f t="array" ref="M137">IF($I$2="Открытый тариф",INDEX(GRID!$B$4:$U$15,MATCH(M$7,GRID!$A$4:$A$15,0),MATCH(1,($U$2=GRID!$B$1:$U$1)*(КАЛЕНДАРЬ!O28=GRID!$B$3:$U$3),0)),
INDEX(GRID!$B$4:$U$15,MATCH(M$7,GRID!$A$4:$A$15,0),MATCH(1,($U$2=GRID!$B$1:$U$1)*(КАЛЕНДАРЬ!O28=GRID!$B$3:$U$3),0))*(1-GRID!$H$34))</f>
        <v>96500</v>
      </c>
      <c r="N137" s="5" cm="1">
        <f t="array" ref="N137">IF($I$2="Открытый тариф",INDEX(GRID!$B$18:$U$29,MATCH(M$7,GRID!$A$18:$A$29,0),MATCH(1,($U$2=GRID!$B$1:$U$1)*(КАЛЕНДАРЬ!O28=GRID!$B$3:$U$3),0)),
INDEX(GRID!$B$18:$U$29,MATCH(M$7,GRID!$A$18:$A$29,0),MATCH(1,($U$2=GRID!$B$1:$U$1)*(КАЛЕНДАРЬ!O28=GRID!$B$3:$U$3),0))*(1-GRID!$H$34))</f>
        <v>101500</v>
      </c>
      <c r="O137" s="5" cm="1">
        <f t="array" ref="O137">IF($I$2="Открытый тариф",INDEX(GRID!$B$4:$U$15,MATCH(O$7,GRID!$A$4:$A$15,0),MATCH(1,($U$2=GRID!$B$1:$U$1)*(КАЛЕНДАРЬ!O28=GRID!$B$3:$U$3),0)),
INDEX(GRID!$B$4:$U$15,MATCH(O$7,GRID!$A$4:$A$15,0),MATCH(1,($U$2=GRID!$B$1:$U$1)*(КАЛЕНДАРЬ!O28=GRID!$B$3:$U$3),0))*(1-GRID!$H$34))</f>
        <v>135000</v>
      </c>
      <c r="P137" s="5" cm="1">
        <f t="array" ref="P137">IF($I$2="Открытый тариф",INDEX(GRID!$B$4:$U$15,MATCH(P$7,GRID!$A$4:$A$15,0),MATCH(1,($U$2=GRID!$B$1:$U$1)*(КАЛЕНДАРЬ!O28=GRID!$B$3:$U$3),0)),
INDEX(GRID!$B$4:$U$15,MATCH(P$7,GRID!$A$4:$A$15,0),MATCH(1,($U$2=GRID!$B$1:$U$1)*(КАЛЕНДАРЬ!O28=GRID!$B$3:$U$3),0))*(1-GRID!$H$34))</f>
        <v>181300</v>
      </c>
      <c r="Q137" s="5" cm="1">
        <f t="array" ref="Q137">IF($I$2="Открытый тариф",INDEX(GRID!$B$4:$U$15,MATCH(Q$7,GRID!$A$4:$A$15,0),MATCH(1,($U$2=GRID!$B$1:$U$1)*(КАЛЕНДАРЬ!O28=GRID!$B$3:$U$3),0)),
INDEX(GRID!$B$4:$U$15,MATCH(Q$7,GRID!$A$4:$A$15,0),MATCH(1,($U$2=GRID!$B$1:$U$1)*(КАЛЕНДАРЬ!O28=GRID!$B$3:$U$3),0))*(1-GRID!$H$34))</f>
        <v>211500</v>
      </c>
      <c r="R137" s="5" cm="1">
        <f t="array" ref="R137">IF($I$2="Открытый тариф",INDEX(GRID!$B$18:$U$29,MATCH(R$7,GRID!$A$18:$A$29,0),MATCH(1,($U$2=GRID!$B$1:$U$1)*(КАЛЕНДАРЬ!O28=GRID!$B$3:$U$3),0)),
INDEX(GRID!$B$18:$U$29,MATCH(R$7,GRID!$A$18:$A$29,0),MATCH(1,($U$2=GRID!$B$1:$U$1)*(КАЛЕНДАРЬ!O28=GRID!$B$3:$U$3),0))*(1-GRID!$H$34))</f>
        <v>241100</v>
      </c>
      <c r="S137" s="5">
        <f t="array" ref="S137">IF($I$2="Открытый тариф",INDEX(GRID!$B$4:$U$15,MATCH(S$7,GRID!$A$4:$A$15,0),MATCH(1,($U$2=GRID!$B$1:$U$1)*(КАЛЕНДАРЬ!O28=GRID!$B$3:$U$3),0)),
INDEX(GRID!$B$4:$U$15,MATCH(S$7,GRID!$A$4:$A$15,0),MATCH(1,($U$2=GRID!$B$1:$U$1)*(КАЛЕНДАРЬ!O28=GRID!$B$3:$U$3),0))*(1-GRID!$L$41))</f>
        <v>625800</v>
      </c>
      <c r="T137" s="5">
        <f t="array" ref="T137">IF($I$2="Открытый тариф",INDEX(GRID!$B$4:$U$15,MATCH(T$7,GRID!$A$4:$A$15,0),MATCH(1,($U$2=GRID!$B$1:$U$1)*(КАЛЕНДАРЬ!O28=GRID!$B$3:$U$3),0)),
INDEX(GRID!$B$4:$U$15,MATCH(T$7,GRID!$A$4:$A$15,0),MATCH(1,($U$2=GRID!$B$1:$U$1)*(КАЛЕНДАРЬ!O28=GRID!$B$3:$U$3),0))*(1-GRID!$L$41))</f>
        <v>769800</v>
      </c>
    </row>
    <row r="138" spans="1:20" hidden="1">
      <c r="A138" s="108" t="s">
        <v>12</v>
      </c>
      <c r="B138" s="109">
        <v>26</v>
      </c>
      <c r="C138" s="5" cm="1">
        <f t="array" ref="C138">IF($I$2="Открытый тариф",INDEX(GRID!$B$4:$U$15,MATCH(C$7,GRID!$A$4:$A$15,0),MATCH(1,($U$2=GRID!$B$1:$U$1)*(КАЛЕНДАРЬ!O29=GRID!$B$3:$U$3),0)),
INDEX(GRID!$B$4:$U$15,MATCH(C$7,GRID!$A$4:$A$15,0),MATCH(1,($U$2=GRID!$B$1:$U$1)*(КАЛЕНДАРЬ!O29=GRID!$B$3:$U$3),0))*(1-GRID!$H$34))</f>
        <v>43900</v>
      </c>
      <c r="D138" s="5" cm="1">
        <f t="array" ref="D138">IF($I$2="Открытый тариф",INDEX(GRID!$B$18:$U$29,MATCH(C$7,GRID!$A$18:$A$29,0),MATCH(1,($U$2=GRID!$B$1:$U$1)*(КАЛЕНДАРЬ!O29=GRID!$B$3:$U$3),0)),
INDEX(GRID!$B$18:$U$29,MATCH(C$7,GRID!$A$18:$A$29,0),MATCH(1,($U$2=GRID!$B$1:$U$1)*(КАЛЕНДАРЬ!O29=GRID!$B$3:$U$3),0))*(1-GRID!$H$34))</f>
        <v>48900</v>
      </c>
      <c r="E138" s="5" cm="1">
        <f t="array" ref="E138">IF($I$2="Открытый тариф",INDEX(GRID!$B$4:$U$15,MATCH(E$7,GRID!$A$4:$A$15,0),MATCH(1,($U$2=GRID!$B$1:$U$1)*(КАЛЕНДАРЬ!O29=GRID!$B$3:$U$3),0)),
INDEX(GRID!$B$4:$U$15,MATCH(E$7,GRID!$A$4:$A$15,0),MATCH(1,($U$2=GRID!$B$1:$U$1)*(КАЛЕНДАРЬ!O29=GRID!$B$3:$U$3),0))*(1-GRID!$H$34))</f>
        <v>52400</v>
      </c>
      <c r="F138" s="5" cm="1">
        <f t="array" ref="F138">IF($I$2="Открытый тариф",INDEX(GRID!$B$18:$U$29,MATCH(E$7,GRID!$A$18:$A$29,0),MATCH(1,($U$2=GRID!$B$1:$U$1)*(КАЛЕНДАРЬ!O29=GRID!$B$3:$U$3),0)),
INDEX(GRID!$B$18:$U$29,MATCH(E$7,GRID!$A$18:$A$29,0),MATCH(1,($U$2=GRID!$B$1:$U$1)*(КАЛЕНДАРЬ!O29=GRID!$B$3:$U$3),0))*(1-GRID!$H$34))</f>
        <v>57400</v>
      </c>
      <c r="G138" s="5" cm="1">
        <f t="array" ref="G138">IF($I$2="Открытый тариф",INDEX(GRID!$B$4:$U$15,MATCH(G$7,GRID!$A$4:$A$15,0),MATCH(1,($U$2=GRID!$B$1:$U$1)*(КАЛЕНДАРЬ!O29=GRID!$B$3:$U$3),0)),
INDEX(GRID!$B$4:$U$15,MATCH(G$7,GRID!$A$4:$A$15,0),MATCH(1,($U$2=GRID!$B$1:$U$1)*(КАЛЕНДАРЬ!O29=GRID!$B$3:$U$3),0))*(1-GRID!$H$34))</f>
        <v>59100</v>
      </c>
      <c r="H138" s="5" cm="1">
        <f t="array" ref="H138">IF($I$2="Открытый тариф",INDEX(GRID!$B$18:$U$29,MATCH(G$7,GRID!$A$18:$A$29,0),MATCH(1,($U$2=GRID!$B$1:$U$1)*(КАЛЕНДАРЬ!O29=GRID!$B$3:$U$3),0)),
INDEX(GRID!$B$18:$U$29,MATCH(G$7,GRID!$A$18:$A$29,0),MATCH(1,($U$2=GRID!$B$1:$U$1)*(КАЛЕНДАРЬ!O29=GRID!$B$3:$U$3),0))*(1-GRID!$H$34))</f>
        <v>64100</v>
      </c>
      <c r="I138" s="5" cm="1">
        <f t="array" ref="I138">IF($I$2="Открытый тариф",INDEX(GRID!$B$4:$U$15,MATCH(I$7,GRID!$A$4:$A$15,0),MATCH(1,($U$2=GRID!$B$1:$U$1)*(КАЛЕНДАРЬ!O29=GRID!$B$3:$U$3),0)),
INDEX(GRID!$B$4:$U$15,MATCH(I$7,GRID!$A$4:$A$15,0),MATCH(1,($U$2=GRID!$B$1:$U$1)*(КАЛЕНДАРЬ!O29=GRID!$B$3:$U$3),0))*(1-GRID!$H$34))</f>
        <v>65800</v>
      </c>
      <c r="J138" s="5" cm="1">
        <f t="array" ref="J138">IF($I$2="Открытый тариф",INDEX(GRID!$B$18:$U$29,MATCH(I$7,GRID!$A$18:$A$29,0),MATCH(1,($U$2=GRID!$B$1:$U$1)*(КАЛЕНДАРЬ!O29=GRID!$B$3:$U$3),0)),
INDEX(GRID!$B$18:$U$29,MATCH(I$7,GRID!$A$18:$A$29,0),MATCH(1,($U$2=GRID!$B$1:$U$1)*(КАЛЕНДАРЬ!O29=GRID!$B$3:$U$3),0))*(1-GRID!$H$34))</f>
        <v>70800</v>
      </c>
      <c r="K138" s="5" cm="1">
        <f t="array" ref="K138">IF($I$2="Открытый тариф",INDEX(GRID!$B$4:$U$15,MATCH(K$7,GRID!$A$4:$A$15,0),MATCH(1,($U$2=GRID!$B$1:$U$1)*(КАЛЕНДАРЬ!O29=GRID!$B$3:$U$3),0)),
INDEX(GRID!$B$4:$U$15,MATCH(K$7,GRID!$A$4:$A$15,0),MATCH(1,($U$2=GRID!$B$1:$U$1)*(КАЛЕНДАРЬ!O29=GRID!$B$3:$U$3),0))*(1-GRID!$H$34))</f>
        <v>72600</v>
      </c>
      <c r="L138" s="5" cm="1">
        <f t="array" ref="L138">IF($I$2="Открытый тариф",INDEX(GRID!$B$18:$U$29,MATCH(K$7,GRID!$A$18:$A$29,0),MATCH(1,($U$2=GRID!$B$1:$U$1)*(КАЛЕНДАРЬ!O29=GRID!$B$3:$U$3),0)),
INDEX(GRID!$B$18:$U$29,MATCH(K$7,GRID!$A$18:$A$29,0),MATCH(1,($U$2=GRID!$B$1:$U$1)*(КАЛЕНДАРЬ!O29=GRID!$B$3:$U$3),0))*(1-GRID!$H$34))</f>
        <v>77600</v>
      </c>
      <c r="M138" s="5" cm="1">
        <f t="array" ref="M138">IF($I$2="Открытый тариф",INDEX(GRID!$B$4:$U$15,MATCH(M$7,GRID!$A$4:$A$15,0),MATCH(1,($U$2=GRID!$B$1:$U$1)*(КАЛЕНДАРЬ!O29=GRID!$B$3:$U$3),0)),
INDEX(GRID!$B$4:$U$15,MATCH(M$7,GRID!$A$4:$A$15,0),MATCH(1,($U$2=GRID!$B$1:$U$1)*(КАЛЕНДАРЬ!O29=GRID!$B$3:$U$3),0))*(1-GRID!$H$34))</f>
        <v>96500</v>
      </c>
      <c r="N138" s="5" cm="1">
        <f t="array" ref="N138">IF($I$2="Открытый тариф",INDEX(GRID!$B$18:$U$29,MATCH(M$7,GRID!$A$18:$A$29,0),MATCH(1,($U$2=GRID!$B$1:$U$1)*(КАЛЕНДАРЬ!O29=GRID!$B$3:$U$3),0)),
INDEX(GRID!$B$18:$U$29,MATCH(M$7,GRID!$A$18:$A$29,0),MATCH(1,($U$2=GRID!$B$1:$U$1)*(КАЛЕНДАРЬ!O29=GRID!$B$3:$U$3),0))*(1-GRID!$H$34))</f>
        <v>101500</v>
      </c>
      <c r="O138" s="5" cm="1">
        <f t="array" ref="O138">IF($I$2="Открытый тариф",INDEX(GRID!$B$4:$U$15,MATCH(O$7,GRID!$A$4:$A$15,0),MATCH(1,($U$2=GRID!$B$1:$U$1)*(КАЛЕНДАРЬ!O29=GRID!$B$3:$U$3),0)),
INDEX(GRID!$B$4:$U$15,MATCH(O$7,GRID!$A$4:$A$15,0),MATCH(1,($U$2=GRID!$B$1:$U$1)*(КАЛЕНДАРЬ!O29=GRID!$B$3:$U$3),0))*(1-GRID!$H$34))</f>
        <v>135000</v>
      </c>
      <c r="P138" s="5" cm="1">
        <f t="array" ref="P138">IF($I$2="Открытый тариф",INDEX(GRID!$B$4:$U$15,MATCH(P$7,GRID!$A$4:$A$15,0),MATCH(1,($U$2=GRID!$B$1:$U$1)*(КАЛЕНДАРЬ!O29=GRID!$B$3:$U$3),0)),
INDEX(GRID!$B$4:$U$15,MATCH(P$7,GRID!$A$4:$A$15,0),MATCH(1,($U$2=GRID!$B$1:$U$1)*(КАЛЕНДАРЬ!O29=GRID!$B$3:$U$3),0))*(1-GRID!$H$34))</f>
        <v>181300</v>
      </c>
      <c r="Q138" s="5" cm="1">
        <f t="array" ref="Q138">IF($I$2="Открытый тариф",INDEX(GRID!$B$4:$U$15,MATCH(Q$7,GRID!$A$4:$A$15,0),MATCH(1,($U$2=GRID!$B$1:$U$1)*(КАЛЕНДАРЬ!O29=GRID!$B$3:$U$3),0)),
INDEX(GRID!$B$4:$U$15,MATCH(Q$7,GRID!$A$4:$A$15,0),MATCH(1,($U$2=GRID!$B$1:$U$1)*(КАЛЕНДАРЬ!O29=GRID!$B$3:$U$3),0))*(1-GRID!$H$34))</f>
        <v>211500</v>
      </c>
      <c r="R138" s="5" cm="1">
        <f t="array" ref="R138">IF($I$2="Открытый тариф",INDEX(GRID!$B$18:$U$29,MATCH(R$7,GRID!$A$18:$A$29,0),MATCH(1,($U$2=GRID!$B$1:$U$1)*(КАЛЕНДАРЬ!O29=GRID!$B$3:$U$3),0)),
INDEX(GRID!$B$18:$U$29,MATCH(R$7,GRID!$A$18:$A$29,0),MATCH(1,($U$2=GRID!$B$1:$U$1)*(КАЛЕНДАРЬ!O29=GRID!$B$3:$U$3),0))*(1-GRID!$H$34))</f>
        <v>241100</v>
      </c>
      <c r="S138" s="5">
        <f t="array" ref="S138">IF($I$2="Открытый тариф",INDEX(GRID!$B$4:$U$15,MATCH(S$7,GRID!$A$4:$A$15,0),MATCH(1,($U$2=GRID!$B$1:$U$1)*(КАЛЕНДАРЬ!O29=GRID!$B$3:$U$3),0)),
INDEX(GRID!$B$4:$U$15,MATCH(S$7,GRID!$A$4:$A$15,0),MATCH(1,($U$2=GRID!$B$1:$U$1)*(КАЛЕНДАРЬ!O29=GRID!$B$3:$U$3),0))*(1-GRID!$L$41))</f>
        <v>625800</v>
      </c>
      <c r="T138" s="5">
        <f t="array" ref="T138">IF($I$2="Открытый тариф",INDEX(GRID!$B$4:$U$15,MATCH(T$7,GRID!$A$4:$A$15,0),MATCH(1,($U$2=GRID!$B$1:$U$1)*(КАЛЕНДАРЬ!O29=GRID!$B$3:$U$3),0)),
INDEX(GRID!$B$4:$U$15,MATCH(T$7,GRID!$A$4:$A$15,0),MATCH(1,($U$2=GRID!$B$1:$U$1)*(КАЛЕНДАРЬ!O29=GRID!$B$3:$U$3),0))*(1-GRID!$L$41))</f>
        <v>769800</v>
      </c>
    </row>
    <row r="139" spans="1:20" hidden="1">
      <c r="A139" s="108" t="s">
        <v>13</v>
      </c>
      <c r="B139" s="109">
        <v>27</v>
      </c>
      <c r="C139" s="5" cm="1">
        <f t="array" ref="C139">IF($I$2="Открытый тариф",INDEX(GRID!$B$4:$U$15,MATCH(C$7,GRID!$A$4:$A$15,0),MATCH(1,($U$2=GRID!$B$1:$U$1)*(КАЛЕНДАРЬ!O30=GRID!$B$3:$U$3),0)),
INDEX(GRID!$B$4:$U$15,MATCH(C$7,GRID!$A$4:$A$15,0),MATCH(1,($U$2=GRID!$B$1:$U$1)*(КАЛЕНДАРЬ!O30=GRID!$B$3:$U$3),0))*(1-GRID!$H$34))</f>
        <v>43900</v>
      </c>
      <c r="D139" s="5" cm="1">
        <f t="array" ref="D139">IF($I$2="Открытый тариф",INDEX(GRID!$B$18:$U$29,MATCH(C$7,GRID!$A$18:$A$29,0),MATCH(1,($U$2=GRID!$B$1:$U$1)*(КАЛЕНДАРЬ!O30=GRID!$B$3:$U$3),0)),
INDEX(GRID!$B$18:$U$29,MATCH(C$7,GRID!$A$18:$A$29,0),MATCH(1,($U$2=GRID!$B$1:$U$1)*(КАЛЕНДАРЬ!O30=GRID!$B$3:$U$3),0))*(1-GRID!$H$34))</f>
        <v>48900</v>
      </c>
      <c r="E139" s="5" cm="1">
        <f t="array" ref="E139">IF($I$2="Открытый тариф",INDEX(GRID!$B$4:$U$15,MATCH(E$7,GRID!$A$4:$A$15,0),MATCH(1,($U$2=GRID!$B$1:$U$1)*(КАЛЕНДАРЬ!O30=GRID!$B$3:$U$3),0)),
INDEX(GRID!$B$4:$U$15,MATCH(E$7,GRID!$A$4:$A$15,0),MATCH(1,($U$2=GRID!$B$1:$U$1)*(КАЛЕНДАРЬ!O30=GRID!$B$3:$U$3),0))*(1-GRID!$H$34))</f>
        <v>52400</v>
      </c>
      <c r="F139" s="5" cm="1">
        <f t="array" ref="F139">IF($I$2="Открытый тариф",INDEX(GRID!$B$18:$U$29,MATCH(E$7,GRID!$A$18:$A$29,0),MATCH(1,($U$2=GRID!$B$1:$U$1)*(КАЛЕНДАРЬ!O30=GRID!$B$3:$U$3),0)),
INDEX(GRID!$B$18:$U$29,MATCH(E$7,GRID!$A$18:$A$29,0),MATCH(1,($U$2=GRID!$B$1:$U$1)*(КАЛЕНДАРЬ!O30=GRID!$B$3:$U$3),0))*(1-GRID!$H$34))</f>
        <v>57400</v>
      </c>
      <c r="G139" s="5" cm="1">
        <f t="array" ref="G139">IF($I$2="Открытый тариф",INDEX(GRID!$B$4:$U$15,MATCH(G$7,GRID!$A$4:$A$15,0),MATCH(1,($U$2=GRID!$B$1:$U$1)*(КАЛЕНДАРЬ!O30=GRID!$B$3:$U$3),0)),
INDEX(GRID!$B$4:$U$15,MATCH(G$7,GRID!$A$4:$A$15,0),MATCH(1,($U$2=GRID!$B$1:$U$1)*(КАЛЕНДАРЬ!O30=GRID!$B$3:$U$3),0))*(1-GRID!$H$34))</f>
        <v>59100</v>
      </c>
      <c r="H139" s="5" cm="1">
        <f t="array" ref="H139">IF($I$2="Открытый тариф",INDEX(GRID!$B$18:$U$29,MATCH(G$7,GRID!$A$18:$A$29,0),MATCH(1,($U$2=GRID!$B$1:$U$1)*(КАЛЕНДАРЬ!O30=GRID!$B$3:$U$3),0)),
INDEX(GRID!$B$18:$U$29,MATCH(G$7,GRID!$A$18:$A$29,0),MATCH(1,($U$2=GRID!$B$1:$U$1)*(КАЛЕНДАРЬ!O30=GRID!$B$3:$U$3),0))*(1-GRID!$H$34))</f>
        <v>64100</v>
      </c>
      <c r="I139" s="5" cm="1">
        <f t="array" ref="I139">IF($I$2="Открытый тариф",INDEX(GRID!$B$4:$U$15,MATCH(I$7,GRID!$A$4:$A$15,0),MATCH(1,($U$2=GRID!$B$1:$U$1)*(КАЛЕНДАРЬ!O30=GRID!$B$3:$U$3),0)),
INDEX(GRID!$B$4:$U$15,MATCH(I$7,GRID!$A$4:$A$15,0),MATCH(1,($U$2=GRID!$B$1:$U$1)*(КАЛЕНДАРЬ!O30=GRID!$B$3:$U$3),0))*(1-GRID!$H$34))</f>
        <v>65800</v>
      </c>
      <c r="J139" s="5" cm="1">
        <f t="array" ref="J139">IF($I$2="Открытый тариф",INDEX(GRID!$B$18:$U$29,MATCH(I$7,GRID!$A$18:$A$29,0),MATCH(1,($U$2=GRID!$B$1:$U$1)*(КАЛЕНДАРЬ!O30=GRID!$B$3:$U$3),0)),
INDEX(GRID!$B$18:$U$29,MATCH(I$7,GRID!$A$18:$A$29,0),MATCH(1,($U$2=GRID!$B$1:$U$1)*(КАЛЕНДАРЬ!O30=GRID!$B$3:$U$3),0))*(1-GRID!$H$34))</f>
        <v>70800</v>
      </c>
      <c r="K139" s="5" cm="1">
        <f t="array" ref="K139">IF($I$2="Открытый тариф",INDEX(GRID!$B$4:$U$15,MATCH(K$7,GRID!$A$4:$A$15,0),MATCH(1,($U$2=GRID!$B$1:$U$1)*(КАЛЕНДАРЬ!O30=GRID!$B$3:$U$3),0)),
INDEX(GRID!$B$4:$U$15,MATCH(K$7,GRID!$A$4:$A$15,0),MATCH(1,($U$2=GRID!$B$1:$U$1)*(КАЛЕНДАРЬ!O30=GRID!$B$3:$U$3),0))*(1-GRID!$H$34))</f>
        <v>72600</v>
      </c>
      <c r="L139" s="5" cm="1">
        <f t="array" ref="L139">IF($I$2="Открытый тариф",INDEX(GRID!$B$18:$U$29,MATCH(K$7,GRID!$A$18:$A$29,0),MATCH(1,($U$2=GRID!$B$1:$U$1)*(КАЛЕНДАРЬ!O30=GRID!$B$3:$U$3),0)),
INDEX(GRID!$B$18:$U$29,MATCH(K$7,GRID!$A$18:$A$29,0),MATCH(1,($U$2=GRID!$B$1:$U$1)*(КАЛЕНДАРЬ!O30=GRID!$B$3:$U$3),0))*(1-GRID!$H$34))</f>
        <v>77600</v>
      </c>
      <c r="M139" s="5" cm="1">
        <f t="array" ref="M139">IF($I$2="Открытый тариф",INDEX(GRID!$B$4:$U$15,MATCH(M$7,GRID!$A$4:$A$15,0),MATCH(1,($U$2=GRID!$B$1:$U$1)*(КАЛЕНДАРЬ!O30=GRID!$B$3:$U$3),0)),
INDEX(GRID!$B$4:$U$15,MATCH(M$7,GRID!$A$4:$A$15,0),MATCH(1,($U$2=GRID!$B$1:$U$1)*(КАЛЕНДАРЬ!O30=GRID!$B$3:$U$3),0))*(1-GRID!$H$34))</f>
        <v>96500</v>
      </c>
      <c r="N139" s="5" cm="1">
        <f t="array" ref="N139">IF($I$2="Открытый тариф",INDEX(GRID!$B$18:$U$29,MATCH(M$7,GRID!$A$18:$A$29,0),MATCH(1,($U$2=GRID!$B$1:$U$1)*(КАЛЕНДАРЬ!O30=GRID!$B$3:$U$3),0)),
INDEX(GRID!$B$18:$U$29,MATCH(M$7,GRID!$A$18:$A$29,0),MATCH(1,($U$2=GRID!$B$1:$U$1)*(КАЛЕНДАРЬ!O30=GRID!$B$3:$U$3),0))*(1-GRID!$H$34))</f>
        <v>101500</v>
      </c>
      <c r="O139" s="5" cm="1">
        <f t="array" ref="O139">IF($I$2="Открытый тариф",INDEX(GRID!$B$4:$U$15,MATCH(O$7,GRID!$A$4:$A$15,0),MATCH(1,($U$2=GRID!$B$1:$U$1)*(КАЛЕНДАРЬ!O30=GRID!$B$3:$U$3),0)),
INDEX(GRID!$B$4:$U$15,MATCH(O$7,GRID!$A$4:$A$15,0),MATCH(1,($U$2=GRID!$B$1:$U$1)*(КАЛЕНДАРЬ!O30=GRID!$B$3:$U$3),0))*(1-GRID!$H$34))</f>
        <v>135000</v>
      </c>
      <c r="P139" s="5" cm="1">
        <f t="array" ref="P139">IF($I$2="Открытый тариф",INDEX(GRID!$B$4:$U$15,MATCH(P$7,GRID!$A$4:$A$15,0),MATCH(1,($U$2=GRID!$B$1:$U$1)*(КАЛЕНДАРЬ!O30=GRID!$B$3:$U$3),0)),
INDEX(GRID!$B$4:$U$15,MATCH(P$7,GRID!$A$4:$A$15,0),MATCH(1,($U$2=GRID!$B$1:$U$1)*(КАЛЕНДАРЬ!O30=GRID!$B$3:$U$3),0))*(1-GRID!$H$34))</f>
        <v>181300</v>
      </c>
      <c r="Q139" s="5" cm="1">
        <f t="array" ref="Q139">IF($I$2="Открытый тариф",INDEX(GRID!$B$4:$U$15,MATCH(Q$7,GRID!$A$4:$A$15,0),MATCH(1,($U$2=GRID!$B$1:$U$1)*(КАЛЕНДАРЬ!O30=GRID!$B$3:$U$3),0)),
INDEX(GRID!$B$4:$U$15,MATCH(Q$7,GRID!$A$4:$A$15,0),MATCH(1,($U$2=GRID!$B$1:$U$1)*(КАЛЕНДАРЬ!O30=GRID!$B$3:$U$3),0))*(1-GRID!$H$34))</f>
        <v>211500</v>
      </c>
      <c r="R139" s="5" cm="1">
        <f t="array" ref="R139">IF($I$2="Открытый тариф",INDEX(GRID!$B$18:$U$29,MATCH(R$7,GRID!$A$18:$A$29,0),MATCH(1,($U$2=GRID!$B$1:$U$1)*(КАЛЕНДАРЬ!O30=GRID!$B$3:$U$3),0)),
INDEX(GRID!$B$18:$U$29,MATCH(R$7,GRID!$A$18:$A$29,0),MATCH(1,($U$2=GRID!$B$1:$U$1)*(КАЛЕНДАРЬ!O30=GRID!$B$3:$U$3),0))*(1-GRID!$H$34))</f>
        <v>241100</v>
      </c>
      <c r="S139" s="5">
        <f t="array" ref="S139">IF($I$2="Открытый тариф",INDEX(GRID!$B$4:$U$15,MATCH(S$7,GRID!$A$4:$A$15,0),MATCH(1,($U$2=GRID!$B$1:$U$1)*(КАЛЕНДАРЬ!O30=GRID!$B$3:$U$3),0)),
INDEX(GRID!$B$4:$U$15,MATCH(S$7,GRID!$A$4:$A$15,0),MATCH(1,($U$2=GRID!$B$1:$U$1)*(КАЛЕНДАРЬ!O30=GRID!$B$3:$U$3),0))*(1-GRID!$L$41))</f>
        <v>625800</v>
      </c>
      <c r="T139" s="5">
        <f t="array" ref="T139">IF($I$2="Открытый тариф",INDEX(GRID!$B$4:$U$15,MATCH(T$7,GRID!$A$4:$A$15,0),MATCH(1,($U$2=GRID!$B$1:$U$1)*(КАЛЕНДАРЬ!O30=GRID!$B$3:$U$3),0)),
INDEX(GRID!$B$4:$U$15,MATCH(T$7,GRID!$A$4:$A$15,0),MATCH(1,($U$2=GRID!$B$1:$U$1)*(КАЛЕНДАРЬ!O30=GRID!$B$3:$U$3),0))*(1-GRID!$L$41))</f>
        <v>769800</v>
      </c>
    </row>
    <row r="140" spans="1:20" hidden="1">
      <c r="A140" s="108" t="s">
        <v>14</v>
      </c>
      <c r="B140" s="109">
        <v>28</v>
      </c>
      <c r="C140" s="5" cm="1">
        <f t="array" ref="C140">IF($I$2="Открытый тариф",INDEX(GRID!$B$4:$U$15,MATCH(C$7,GRID!$A$4:$A$15,0),MATCH(1,($U$2=GRID!$B$1:$U$1)*(КАЛЕНДАРЬ!O31=GRID!$B$3:$U$3),0)),
INDEX(GRID!$B$4:$U$15,MATCH(C$7,GRID!$A$4:$A$15,0),MATCH(1,($U$2=GRID!$B$1:$U$1)*(КАЛЕНДАРЬ!O31=GRID!$B$3:$U$3),0))*(1-GRID!$H$34))</f>
        <v>43900</v>
      </c>
      <c r="D140" s="5" cm="1">
        <f t="array" ref="D140">IF($I$2="Открытый тариф",INDEX(GRID!$B$18:$U$29,MATCH(C$7,GRID!$A$18:$A$29,0),MATCH(1,($U$2=GRID!$B$1:$U$1)*(КАЛЕНДАРЬ!O31=GRID!$B$3:$U$3),0)),
INDEX(GRID!$B$18:$U$29,MATCH(C$7,GRID!$A$18:$A$29,0),MATCH(1,($U$2=GRID!$B$1:$U$1)*(КАЛЕНДАРЬ!O31=GRID!$B$3:$U$3),0))*(1-GRID!$H$34))</f>
        <v>48900</v>
      </c>
      <c r="E140" s="5" cm="1">
        <f t="array" ref="E140">IF($I$2="Открытый тариф",INDEX(GRID!$B$4:$U$15,MATCH(E$7,GRID!$A$4:$A$15,0),MATCH(1,($U$2=GRID!$B$1:$U$1)*(КАЛЕНДАРЬ!O31=GRID!$B$3:$U$3),0)),
INDEX(GRID!$B$4:$U$15,MATCH(E$7,GRID!$A$4:$A$15,0),MATCH(1,($U$2=GRID!$B$1:$U$1)*(КАЛЕНДАРЬ!O31=GRID!$B$3:$U$3),0))*(1-GRID!$H$34))</f>
        <v>52400</v>
      </c>
      <c r="F140" s="5" cm="1">
        <f t="array" ref="F140">IF($I$2="Открытый тариф",INDEX(GRID!$B$18:$U$29,MATCH(E$7,GRID!$A$18:$A$29,0),MATCH(1,($U$2=GRID!$B$1:$U$1)*(КАЛЕНДАРЬ!O31=GRID!$B$3:$U$3),0)),
INDEX(GRID!$B$18:$U$29,MATCH(E$7,GRID!$A$18:$A$29,0),MATCH(1,($U$2=GRID!$B$1:$U$1)*(КАЛЕНДАРЬ!O31=GRID!$B$3:$U$3),0))*(1-GRID!$H$34))</f>
        <v>57400</v>
      </c>
      <c r="G140" s="5" cm="1">
        <f t="array" ref="G140">IF($I$2="Открытый тариф",INDEX(GRID!$B$4:$U$15,MATCH(G$7,GRID!$A$4:$A$15,0),MATCH(1,($U$2=GRID!$B$1:$U$1)*(КАЛЕНДАРЬ!O31=GRID!$B$3:$U$3),0)),
INDEX(GRID!$B$4:$U$15,MATCH(G$7,GRID!$A$4:$A$15,0),MATCH(1,($U$2=GRID!$B$1:$U$1)*(КАЛЕНДАРЬ!O31=GRID!$B$3:$U$3),0))*(1-GRID!$H$34))</f>
        <v>59100</v>
      </c>
      <c r="H140" s="5" cm="1">
        <f t="array" ref="H140">IF($I$2="Открытый тариф",INDEX(GRID!$B$18:$U$29,MATCH(G$7,GRID!$A$18:$A$29,0),MATCH(1,($U$2=GRID!$B$1:$U$1)*(КАЛЕНДАРЬ!O31=GRID!$B$3:$U$3),0)),
INDEX(GRID!$B$18:$U$29,MATCH(G$7,GRID!$A$18:$A$29,0),MATCH(1,($U$2=GRID!$B$1:$U$1)*(КАЛЕНДАРЬ!O31=GRID!$B$3:$U$3),0))*(1-GRID!$H$34))</f>
        <v>64100</v>
      </c>
      <c r="I140" s="5" cm="1">
        <f t="array" ref="I140">IF($I$2="Открытый тариф",INDEX(GRID!$B$4:$U$15,MATCH(I$7,GRID!$A$4:$A$15,0),MATCH(1,($U$2=GRID!$B$1:$U$1)*(КАЛЕНДАРЬ!O31=GRID!$B$3:$U$3),0)),
INDEX(GRID!$B$4:$U$15,MATCH(I$7,GRID!$A$4:$A$15,0),MATCH(1,($U$2=GRID!$B$1:$U$1)*(КАЛЕНДАРЬ!O31=GRID!$B$3:$U$3),0))*(1-GRID!$H$34))</f>
        <v>65800</v>
      </c>
      <c r="J140" s="5" cm="1">
        <f t="array" ref="J140">IF($I$2="Открытый тариф",INDEX(GRID!$B$18:$U$29,MATCH(I$7,GRID!$A$18:$A$29,0),MATCH(1,($U$2=GRID!$B$1:$U$1)*(КАЛЕНДАРЬ!O31=GRID!$B$3:$U$3),0)),
INDEX(GRID!$B$18:$U$29,MATCH(I$7,GRID!$A$18:$A$29,0),MATCH(1,($U$2=GRID!$B$1:$U$1)*(КАЛЕНДАРЬ!O31=GRID!$B$3:$U$3),0))*(1-GRID!$H$34))</f>
        <v>70800</v>
      </c>
      <c r="K140" s="5" cm="1">
        <f t="array" ref="K140">IF($I$2="Открытый тариф",INDEX(GRID!$B$4:$U$15,MATCH(K$7,GRID!$A$4:$A$15,0),MATCH(1,($U$2=GRID!$B$1:$U$1)*(КАЛЕНДАРЬ!O31=GRID!$B$3:$U$3),0)),
INDEX(GRID!$B$4:$U$15,MATCH(K$7,GRID!$A$4:$A$15,0),MATCH(1,($U$2=GRID!$B$1:$U$1)*(КАЛЕНДАРЬ!O31=GRID!$B$3:$U$3),0))*(1-GRID!$H$34))</f>
        <v>72600</v>
      </c>
      <c r="L140" s="5" cm="1">
        <f t="array" ref="L140">IF($I$2="Открытый тариф",INDEX(GRID!$B$18:$U$29,MATCH(K$7,GRID!$A$18:$A$29,0),MATCH(1,($U$2=GRID!$B$1:$U$1)*(КАЛЕНДАРЬ!O31=GRID!$B$3:$U$3),0)),
INDEX(GRID!$B$18:$U$29,MATCH(K$7,GRID!$A$18:$A$29,0),MATCH(1,($U$2=GRID!$B$1:$U$1)*(КАЛЕНДАРЬ!O31=GRID!$B$3:$U$3),0))*(1-GRID!$H$34))</f>
        <v>77600</v>
      </c>
      <c r="M140" s="5" cm="1">
        <f t="array" ref="M140">IF($I$2="Открытый тариф",INDEX(GRID!$B$4:$U$15,MATCH(M$7,GRID!$A$4:$A$15,0),MATCH(1,($U$2=GRID!$B$1:$U$1)*(КАЛЕНДАРЬ!O31=GRID!$B$3:$U$3),0)),
INDEX(GRID!$B$4:$U$15,MATCH(M$7,GRID!$A$4:$A$15,0),MATCH(1,($U$2=GRID!$B$1:$U$1)*(КАЛЕНДАРЬ!O31=GRID!$B$3:$U$3),0))*(1-GRID!$H$34))</f>
        <v>96500</v>
      </c>
      <c r="N140" s="5" cm="1">
        <f t="array" ref="N140">IF($I$2="Открытый тариф",INDEX(GRID!$B$18:$U$29,MATCH(M$7,GRID!$A$18:$A$29,0),MATCH(1,($U$2=GRID!$B$1:$U$1)*(КАЛЕНДАРЬ!O31=GRID!$B$3:$U$3),0)),
INDEX(GRID!$B$18:$U$29,MATCH(M$7,GRID!$A$18:$A$29,0),MATCH(1,($U$2=GRID!$B$1:$U$1)*(КАЛЕНДАРЬ!O31=GRID!$B$3:$U$3),0))*(1-GRID!$H$34))</f>
        <v>101500</v>
      </c>
      <c r="O140" s="5" cm="1">
        <f t="array" ref="O140">IF($I$2="Открытый тариф",INDEX(GRID!$B$4:$U$15,MATCH(O$7,GRID!$A$4:$A$15,0),MATCH(1,($U$2=GRID!$B$1:$U$1)*(КАЛЕНДАРЬ!O31=GRID!$B$3:$U$3),0)),
INDEX(GRID!$B$4:$U$15,MATCH(O$7,GRID!$A$4:$A$15,0),MATCH(1,($U$2=GRID!$B$1:$U$1)*(КАЛЕНДАРЬ!O31=GRID!$B$3:$U$3),0))*(1-GRID!$H$34))</f>
        <v>135000</v>
      </c>
      <c r="P140" s="5" cm="1">
        <f t="array" ref="P140">IF($I$2="Открытый тариф",INDEX(GRID!$B$4:$U$15,MATCH(P$7,GRID!$A$4:$A$15,0),MATCH(1,($U$2=GRID!$B$1:$U$1)*(КАЛЕНДАРЬ!O31=GRID!$B$3:$U$3),0)),
INDEX(GRID!$B$4:$U$15,MATCH(P$7,GRID!$A$4:$A$15,0),MATCH(1,($U$2=GRID!$B$1:$U$1)*(КАЛЕНДАРЬ!O31=GRID!$B$3:$U$3),0))*(1-GRID!$H$34))</f>
        <v>181300</v>
      </c>
      <c r="Q140" s="5" cm="1">
        <f t="array" ref="Q140">IF($I$2="Открытый тариф",INDEX(GRID!$B$4:$U$15,MATCH(Q$7,GRID!$A$4:$A$15,0),MATCH(1,($U$2=GRID!$B$1:$U$1)*(КАЛЕНДАРЬ!O31=GRID!$B$3:$U$3),0)),
INDEX(GRID!$B$4:$U$15,MATCH(Q$7,GRID!$A$4:$A$15,0),MATCH(1,($U$2=GRID!$B$1:$U$1)*(КАЛЕНДАРЬ!O31=GRID!$B$3:$U$3),0))*(1-GRID!$H$34))</f>
        <v>211500</v>
      </c>
      <c r="R140" s="5" cm="1">
        <f t="array" ref="R140">IF($I$2="Открытый тариф",INDEX(GRID!$B$18:$U$29,MATCH(R$7,GRID!$A$18:$A$29,0),MATCH(1,($U$2=GRID!$B$1:$U$1)*(КАЛЕНДАРЬ!O31=GRID!$B$3:$U$3),0)),
INDEX(GRID!$B$18:$U$29,MATCH(R$7,GRID!$A$18:$A$29,0),MATCH(1,($U$2=GRID!$B$1:$U$1)*(КАЛЕНДАРЬ!O31=GRID!$B$3:$U$3),0))*(1-GRID!$H$34))</f>
        <v>241100</v>
      </c>
      <c r="S140" s="5">
        <f t="array" ref="S140">IF($I$2="Открытый тариф",INDEX(GRID!$B$4:$U$15,MATCH(S$7,GRID!$A$4:$A$15,0),MATCH(1,($U$2=GRID!$B$1:$U$1)*(КАЛЕНДАРЬ!O31=GRID!$B$3:$U$3),0)),
INDEX(GRID!$B$4:$U$15,MATCH(S$7,GRID!$A$4:$A$15,0),MATCH(1,($U$2=GRID!$B$1:$U$1)*(КАЛЕНДАРЬ!O31=GRID!$B$3:$U$3),0))*(1-GRID!$L$41))</f>
        <v>625800</v>
      </c>
      <c r="T140" s="5">
        <f t="array" ref="T140">IF($I$2="Открытый тариф",INDEX(GRID!$B$4:$U$15,MATCH(T$7,GRID!$A$4:$A$15,0),MATCH(1,($U$2=GRID!$B$1:$U$1)*(КАЛЕНДАРЬ!O31=GRID!$B$3:$U$3),0)),
INDEX(GRID!$B$4:$U$15,MATCH(T$7,GRID!$A$4:$A$15,0),MATCH(1,($U$2=GRID!$B$1:$U$1)*(КАЛЕНДАРЬ!O31=GRID!$B$3:$U$3),0))*(1-GRID!$L$41))</f>
        <v>769800</v>
      </c>
    </row>
    <row r="141" spans="1:20" hidden="1">
      <c r="A141" s="108" t="s">
        <v>15</v>
      </c>
      <c r="B141" s="109">
        <v>29</v>
      </c>
      <c r="C141" s="5" cm="1">
        <f t="array" ref="C141">IF($I$2="Открытый тариф",INDEX(GRID!$B$4:$U$15,MATCH(C$7,GRID!$A$4:$A$15,0),MATCH(1,($U$2=GRID!$B$1:$U$1)*(КАЛЕНДАРЬ!O32=GRID!$B$3:$U$3),0)),
INDEX(GRID!$B$4:$U$15,MATCH(C$7,GRID!$A$4:$A$15,0),MATCH(1,($U$2=GRID!$B$1:$U$1)*(КАЛЕНДАРЬ!O32=GRID!$B$3:$U$3),0))*(1-GRID!$H$34))</f>
        <v>43900</v>
      </c>
      <c r="D141" s="5" cm="1">
        <f t="array" ref="D141">IF($I$2="Открытый тариф",INDEX(GRID!$B$18:$U$29,MATCH(C$7,GRID!$A$18:$A$29,0),MATCH(1,($U$2=GRID!$B$1:$U$1)*(КАЛЕНДАРЬ!O32=GRID!$B$3:$U$3),0)),
INDEX(GRID!$B$18:$U$29,MATCH(C$7,GRID!$A$18:$A$29,0),MATCH(1,($U$2=GRID!$B$1:$U$1)*(КАЛЕНДАРЬ!O32=GRID!$B$3:$U$3),0))*(1-GRID!$H$34))</f>
        <v>48900</v>
      </c>
      <c r="E141" s="5" cm="1">
        <f t="array" ref="E141">IF($I$2="Открытый тариф",INDEX(GRID!$B$4:$U$15,MATCH(E$7,GRID!$A$4:$A$15,0),MATCH(1,($U$2=GRID!$B$1:$U$1)*(КАЛЕНДАРЬ!O32=GRID!$B$3:$U$3),0)),
INDEX(GRID!$B$4:$U$15,MATCH(E$7,GRID!$A$4:$A$15,0),MATCH(1,($U$2=GRID!$B$1:$U$1)*(КАЛЕНДАРЬ!O32=GRID!$B$3:$U$3),0))*(1-GRID!$H$34))</f>
        <v>52400</v>
      </c>
      <c r="F141" s="5" cm="1">
        <f t="array" ref="F141">IF($I$2="Открытый тариф",INDEX(GRID!$B$18:$U$29,MATCH(E$7,GRID!$A$18:$A$29,0),MATCH(1,($U$2=GRID!$B$1:$U$1)*(КАЛЕНДАРЬ!O32=GRID!$B$3:$U$3),0)),
INDEX(GRID!$B$18:$U$29,MATCH(E$7,GRID!$A$18:$A$29,0),MATCH(1,($U$2=GRID!$B$1:$U$1)*(КАЛЕНДАРЬ!O32=GRID!$B$3:$U$3),0))*(1-GRID!$H$34))</f>
        <v>57400</v>
      </c>
      <c r="G141" s="5" cm="1">
        <f t="array" ref="G141">IF($I$2="Открытый тариф",INDEX(GRID!$B$4:$U$15,MATCH(G$7,GRID!$A$4:$A$15,0),MATCH(1,($U$2=GRID!$B$1:$U$1)*(КАЛЕНДАРЬ!O32=GRID!$B$3:$U$3),0)),
INDEX(GRID!$B$4:$U$15,MATCH(G$7,GRID!$A$4:$A$15,0),MATCH(1,($U$2=GRID!$B$1:$U$1)*(КАЛЕНДАРЬ!O32=GRID!$B$3:$U$3),0))*(1-GRID!$H$34))</f>
        <v>59100</v>
      </c>
      <c r="H141" s="5" cm="1">
        <f t="array" ref="H141">IF($I$2="Открытый тариф",INDEX(GRID!$B$18:$U$29,MATCH(G$7,GRID!$A$18:$A$29,0),MATCH(1,($U$2=GRID!$B$1:$U$1)*(КАЛЕНДАРЬ!O32=GRID!$B$3:$U$3),0)),
INDEX(GRID!$B$18:$U$29,MATCH(G$7,GRID!$A$18:$A$29,0),MATCH(1,($U$2=GRID!$B$1:$U$1)*(КАЛЕНДАРЬ!O32=GRID!$B$3:$U$3),0))*(1-GRID!$H$34))</f>
        <v>64100</v>
      </c>
      <c r="I141" s="5" cm="1">
        <f t="array" ref="I141">IF($I$2="Открытый тариф",INDEX(GRID!$B$4:$U$15,MATCH(I$7,GRID!$A$4:$A$15,0),MATCH(1,($U$2=GRID!$B$1:$U$1)*(КАЛЕНДАРЬ!O32=GRID!$B$3:$U$3),0)),
INDEX(GRID!$B$4:$U$15,MATCH(I$7,GRID!$A$4:$A$15,0),MATCH(1,($U$2=GRID!$B$1:$U$1)*(КАЛЕНДАРЬ!O32=GRID!$B$3:$U$3),0))*(1-GRID!$H$34))</f>
        <v>65800</v>
      </c>
      <c r="J141" s="5" cm="1">
        <f t="array" ref="J141">IF($I$2="Открытый тариф",INDEX(GRID!$B$18:$U$29,MATCH(I$7,GRID!$A$18:$A$29,0),MATCH(1,($U$2=GRID!$B$1:$U$1)*(КАЛЕНДАРЬ!O32=GRID!$B$3:$U$3),0)),
INDEX(GRID!$B$18:$U$29,MATCH(I$7,GRID!$A$18:$A$29,0),MATCH(1,($U$2=GRID!$B$1:$U$1)*(КАЛЕНДАРЬ!O32=GRID!$B$3:$U$3),0))*(1-GRID!$H$34))</f>
        <v>70800</v>
      </c>
      <c r="K141" s="5" cm="1">
        <f t="array" ref="K141">IF($I$2="Открытый тариф",INDEX(GRID!$B$4:$U$15,MATCH(K$7,GRID!$A$4:$A$15,0),MATCH(1,($U$2=GRID!$B$1:$U$1)*(КАЛЕНДАРЬ!O32=GRID!$B$3:$U$3),0)),
INDEX(GRID!$B$4:$U$15,MATCH(K$7,GRID!$A$4:$A$15,0),MATCH(1,($U$2=GRID!$B$1:$U$1)*(КАЛЕНДАРЬ!O32=GRID!$B$3:$U$3),0))*(1-GRID!$H$34))</f>
        <v>72600</v>
      </c>
      <c r="L141" s="5" cm="1">
        <f t="array" ref="L141">IF($I$2="Открытый тариф",INDEX(GRID!$B$18:$U$29,MATCH(K$7,GRID!$A$18:$A$29,0),MATCH(1,($U$2=GRID!$B$1:$U$1)*(КАЛЕНДАРЬ!O32=GRID!$B$3:$U$3),0)),
INDEX(GRID!$B$18:$U$29,MATCH(K$7,GRID!$A$18:$A$29,0),MATCH(1,($U$2=GRID!$B$1:$U$1)*(КАЛЕНДАРЬ!O32=GRID!$B$3:$U$3),0))*(1-GRID!$H$34))</f>
        <v>77600</v>
      </c>
      <c r="M141" s="5" cm="1">
        <f t="array" ref="M141">IF($I$2="Открытый тариф",INDEX(GRID!$B$4:$U$15,MATCH(M$7,GRID!$A$4:$A$15,0),MATCH(1,($U$2=GRID!$B$1:$U$1)*(КАЛЕНДАРЬ!O32=GRID!$B$3:$U$3),0)),
INDEX(GRID!$B$4:$U$15,MATCH(M$7,GRID!$A$4:$A$15,0),MATCH(1,($U$2=GRID!$B$1:$U$1)*(КАЛЕНДАРЬ!O32=GRID!$B$3:$U$3),0))*(1-GRID!$H$34))</f>
        <v>96500</v>
      </c>
      <c r="N141" s="5" cm="1">
        <f t="array" ref="N141">IF($I$2="Открытый тариф",INDEX(GRID!$B$18:$U$29,MATCH(M$7,GRID!$A$18:$A$29,0),MATCH(1,($U$2=GRID!$B$1:$U$1)*(КАЛЕНДАРЬ!O32=GRID!$B$3:$U$3),0)),
INDEX(GRID!$B$18:$U$29,MATCH(M$7,GRID!$A$18:$A$29,0),MATCH(1,($U$2=GRID!$B$1:$U$1)*(КАЛЕНДАРЬ!O32=GRID!$B$3:$U$3),0))*(1-GRID!$H$34))</f>
        <v>101500</v>
      </c>
      <c r="O141" s="5" cm="1">
        <f t="array" ref="O141">IF($I$2="Открытый тариф",INDEX(GRID!$B$4:$U$15,MATCH(O$7,GRID!$A$4:$A$15,0),MATCH(1,($U$2=GRID!$B$1:$U$1)*(КАЛЕНДАРЬ!O32=GRID!$B$3:$U$3),0)),
INDEX(GRID!$B$4:$U$15,MATCH(O$7,GRID!$A$4:$A$15,0),MATCH(1,($U$2=GRID!$B$1:$U$1)*(КАЛЕНДАРЬ!O32=GRID!$B$3:$U$3),0))*(1-GRID!$H$34))</f>
        <v>135000</v>
      </c>
      <c r="P141" s="5" cm="1">
        <f t="array" ref="P141">IF($I$2="Открытый тариф",INDEX(GRID!$B$4:$U$15,MATCH(P$7,GRID!$A$4:$A$15,0),MATCH(1,($U$2=GRID!$B$1:$U$1)*(КАЛЕНДАРЬ!O32=GRID!$B$3:$U$3),0)),
INDEX(GRID!$B$4:$U$15,MATCH(P$7,GRID!$A$4:$A$15,0),MATCH(1,($U$2=GRID!$B$1:$U$1)*(КАЛЕНДАРЬ!O32=GRID!$B$3:$U$3),0))*(1-GRID!$H$34))</f>
        <v>181300</v>
      </c>
      <c r="Q141" s="5" cm="1">
        <f t="array" ref="Q141">IF($I$2="Открытый тариф",INDEX(GRID!$B$4:$U$15,MATCH(Q$7,GRID!$A$4:$A$15,0),MATCH(1,($U$2=GRID!$B$1:$U$1)*(КАЛЕНДАРЬ!O32=GRID!$B$3:$U$3),0)),
INDEX(GRID!$B$4:$U$15,MATCH(Q$7,GRID!$A$4:$A$15,0),MATCH(1,($U$2=GRID!$B$1:$U$1)*(КАЛЕНДАРЬ!O32=GRID!$B$3:$U$3),0))*(1-GRID!$H$34))</f>
        <v>211500</v>
      </c>
      <c r="R141" s="5" cm="1">
        <f t="array" ref="R141">IF($I$2="Открытый тариф",INDEX(GRID!$B$18:$U$29,MATCH(R$7,GRID!$A$18:$A$29,0),MATCH(1,($U$2=GRID!$B$1:$U$1)*(КАЛЕНДАРЬ!O32=GRID!$B$3:$U$3),0)),
INDEX(GRID!$B$18:$U$29,MATCH(R$7,GRID!$A$18:$A$29,0),MATCH(1,($U$2=GRID!$B$1:$U$1)*(КАЛЕНДАРЬ!O32=GRID!$B$3:$U$3),0))*(1-GRID!$H$34))</f>
        <v>241100</v>
      </c>
      <c r="S141" s="5">
        <f t="array" ref="S141">IF($I$2="Открытый тариф",INDEX(GRID!$B$4:$U$15,MATCH(S$7,GRID!$A$4:$A$15,0),MATCH(1,($U$2=GRID!$B$1:$U$1)*(КАЛЕНДАРЬ!O32=GRID!$B$3:$U$3),0)),
INDEX(GRID!$B$4:$U$15,MATCH(S$7,GRID!$A$4:$A$15,0),MATCH(1,($U$2=GRID!$B$1:$U$1)*(КАЛЕНДАРЬ!O32=GRID!$B$3:$U$3),0))*(1-GRID!$L$41))</f>
        <v>625800</v>
      </c>
      <c r="T141" s="5">
        <f t="array" ref="T141">IF($I$2="Открытый тариф",INDEX(GRID!$B$4:$U$15,MATCH(T$7,GRID!$A$4:$A$15,0),MATCH(1,($U$2=GRID!$B$1:$U$1)*(КАЛЕНДАРЬ!O32=GRID!$B$3:$U$3),0)),
INDEX(GRID!$B$4:$U$15,MATCH(T$7,GRID!$A$4:$A$15,0),MATCH(1,($U$2=GRID!$B$1:$U$1)*(КАЛЕНДАРЬ!O32=GRID!$B$3:$U$3),0))*(1-GRID!$L$41))</f>
        <v>769800</v>
      </c>
    </row>
    <row r="142" spans="1:20" hidden="1">
      <c r="A142" s="108" t="s">
        <v>16</v>
      </c>
      <c r="B142" s="109">
        <v>30</v>
      </c>
      <c r="C142" s="5" cm="1">
        <f t="array" ref="C142">IF($I$2="Открытый тариф",INDEX(GRID!$B$4:$U$15,MATCH(C$7,GRID!$A$4:$A$15,0),MATCH(1,($U$2=GRID!$B$1:$U$1)*(КАЛЕНДАРЬ!O33=GRID!$B$3:$U$3),0)),
INDEX(GRID!$B$4:$U$15,MATCH(C$7,GRID!$A$4:$A$15,0),MATCH(1,($U$2=GRID!$B$1:$U$1)*(КАЛЕНДАРЬ!O33=GRID!$B$3:$U$3),0))*(1-GRID!$H$34))</f>
        <v>43900</v>
      </c>
      <c r="D142" s="5" cm="1">
        <f t="array" ref="D142">IF($I$2="Открытый тариф",INDEX(GRID!$B$18:$U$29,MATCH(C$7,GRID!$A$18:$A$29,0),MATCH(1,($U$2=GRID!$B$1:$U$1)*(КАЛЕНДАРЬ!O33=GRID!$B$3:$U$3),0)),
INDEX(GRID!$B$18:$U$29,MATCH(C$7,GRID!$A$18:$A$29,0),MATCH(1,($U$2=GRID!$B$1:$U$1)*(КАЛЕНДАРЬ!O33=GRID!$B$3:$U$3),0))*(1-GRID!$H$34))</f>
        <v>48900</v>
      </c>
      <c r="E142" s="5" cm="1">
        <f t="array" ref="E142">IF($I$2="Открытый тариф",INDEX(GRID!$B$4:$U$15,MATCH(E$7,GRID!$A$4:$A$15,0),MATCH(1,($U$2=GRID!$B$1:$U$1)*(КАЛЕНДАРЬ!O33=GRID!$B$3:$U$3),0)),
INDEX(GRID!$B$4:$U$15,MATCH(E$7,GRID!$A$4:$A$15,0),MATCH(1,($U$2=GRID!$B$1:$U$1)*(КАЛЕНДАРЬ!O33=GRID!$B$3:$U$3),0))*(1-GRID!$H$34))</f>
        <v>52400</v>
      </c>
      <c r="F142" s="5" cm="1">
        <f t="array" ref="F142">IF($I$2="Открытый тариф",INDEX(GRID!$B$18:$U$29,MATCH(E$7,GRID!$A$18:$A$29,0),MATCH(1,($U$2=GRID!$B$1:$U$1)*(КАЛЕНДАРЬ!O33=GRID!$B$3:$U$3),0)),
INDEX(GRID!$B$18:$U$29,MATCH(E$7,GRID!$A$18:$A$29,0),MATCH(1,($U$2=GRID!$B$1:$U$1)*(КАЛЕНДАРЬ!O33=GRID!$B$3:$U$3),0))*(1-GRID!$H$34))</f>
        <v>57400</v>
      </c>
      <c r="G142" s="5" cm="1">
        <f t="array" ref="G142">IF($I$2="Открытый тариф",INDEX(GRID!$B$4:$U$15,MATCH(G$7,GRID!$A$4:$A$15,0),MATCH(1,($U$2=GRID!$B$1:$U$1)*(КАЛЕНДАРЬ!O33=GRID!$B$3:$U$3),0)),
INDEX(GRID!$B$4:$U$15,MATCH(G$7,GRID!$A$4:$A$15,0),MATCH(1,($U$2=GRID!$B$1:$U$1)*(КАЛЕНДАРЬ!O33=GRID!$B$3:$U$3),0))*(1-GRID!$H$34))</f>
        <v>59100</v>
      </c>
      <c r="H142" s="5" cm="1">
        <f t="array" ref="H142">IF($I$2="Открытый тариф",INDEX(GRID!$B$18:$U$29,MATCH(G$7,GRID!$A$18:$A$29,0),MATCH(1,($U$2=GRID!$B$1:$U$1)*(КАЛЕНДАРЬ!O33=GRID!$B$3:$U$3),0)),
INDEX(GRID!$B$18:$U$29,MATCH(G$7,GRID!$A$18:$A$29,0),MATCH(1,($U$2=GRID!$B$1:$U$1)*(КАЛЕНДАРЬ!O33=GRID!$B$3:$U$3),0))*(1-GRID!$H$34))</f>
        <v>64100</v>
      </c>
      <c r="I142" s="5" cm="1">
        <f t="array" ref="I142">IF($I$2="Открытый тариф",INDEX(GRID!$B$4:$U$15,MATCH(I$7,GRID!$A$4:$A$15,0),MATCH(1,($U$2=GRID!$B$1:$U$1)*(КАЛЕНДАРЬ!O33=GRID!$B$3:$U$3),0)),
INDEX(GRID!$B$4:$U$15,MATCH(I$7,GRID!$A$4:$A$15,0),MATCH(1,($U$2=GRID!$B$1:$U$1)*(КАЛЕНДАРЬ!O33=GRID!$B$3:$U$3),0))*(1-GRID!$H$34))</f>
        <v>65800</v>
      </c>
      <c r="J142" s="5" cm="1">
        <f t="array" ref="J142">IF($I$2="Открытый тариф",INDEX(GRID!$B$18:$U$29,MATCH(I$7,GRID!$A$18:$A$29,0),MATCH(1,($U$2=GRID!$B$1:$U$1)*(КАЛЕНДАРЬ!O33=GRID!$B$3:$U$3),0)),
INDEX(GRID!$B$18:$U$29,MATCH(I$7,GRID!$A$18:$A$29,0),MATCH(1,($U$2=GRID!$B$1:$U$1)*(КАЛЕНДАРЬ!O33=GRID!$B$3:$U$3),0))*(1-GRID!$H$34))</f>
        <v>70800</v>
      </c>
      <c r="K142" s="5" cm="1">
        <f t="array" ref="K142">IF($I$2="Открытый тариф",INDEX(GRID!$B$4:$U$15,MATCH(K$7,GRID!$A$4:$A$15,0),MATCH(1,($U$2=GRID!$B$1:$U$1)*(КАЛЕНДАРЬ!O33=GRID!$B$3:$U$3),0)),
INDEX(GRID!$B$4:$U$15,MATCH(K$7,GRID!$A$4:$A$15,0),MATCH(1,($U$2=GRID!$B$1:$U$1)*(КАЛЕНДАРЬ!O33=GRID!$B$3:$U$3),0))*(1-GRID!$H$34))</f>
        <v>72600</v>
      </c>
      <c r="L142" s="5" cm="1">
        <f t="array" ref="L142">IF($I$2="Открытый тариф",INDEX(GRID!$B$18:$U$29,MATCH(K$7,GRID!$A$18:$A$29,0),MATCH(1,($U$2=GRID!$B$1:$U$1)*(КАЛЕНДАРЬ!O33=GRID!$B$3:$U$3),0)),
INDEX(GRID!$B$18:$U$29,MATCH(K$7,GRID!$A$18:$A$29,0),MATCH(1,($U$2=GRID!$B$1:$U$1)*(КАЛЕНДАРЬ!O33=GRID!$B$3:$U$3),0))*(1-GRID!$H$34))</f>
        <v>77600</v>
      </c>
      <c r="M142" s="5" cm="1">
        <f t="array" ref="M142">IF($I$2="Открытый тариф",INDEX(GRID!$B$4:$U$15,MATCH(M$7,GRID!$A$4:$A$15,0),MATCH(1,($U$2=GRID!$B$1:$U$1)*(КАЛЕНДАРЬ!O33=GRID!$B$3:$U$3),0)),
INDEX(GRID!$B$4:$U$15,MATCH(M$7,GRID!$A$4:$A$15,0),MATCH(1,($U$2=GRID!$B$1:$U$1)*(КАЛЕНДАРЬ!O33=GRID!$B$3:$U$3),0))*(1-GRID!$H$34))</f>
        <v>96500</v>
      </c>
      <c r="N142" s="5" cm="1">
        <f t="array" ref="N142">IF($I$2="Открытый тариф",INDEX(GRID!$B$18:$U$29,MATCH(M$7,GRID!$A$18:$A$29,0),MATCH(1,($U$2=GRID!$B$1:$U$1)*(КАЛЕНДАРЬ!O33=GRID!$B$3:$U$3),0)),
INDEX(GRID!$B$18:$U$29,MATCH(M$7,GRID!$A$18:$A$29,0),MATCH(1,($U$2=GRID!$B$1:$U$1)*(КАЛЕНДАРЬ!O33=GRID!$B$3:$U$3),0))*(1-GRID!$H$34))</f>
        <v>101500</v>
      </c>
      <c r="O142" s="5" cm="1">
        <f t="array" ref="O142">IF($I$2="Открытый тариф",INDEX(GRID!$B$4:$U$15,MATCH(O$7,GRID!$A$4:$A$15,0),MATCH(1,($U$2=GRID!$B$1:$U$1)*(КАЛЕНДАРЬ!O33=GRID!$B$3:$U$3),0)),
INDEX(GRID!$B$4:$U$15,MATCH(O$7,GRID!$A$4:$A$15,0),MATCH(1,($U$2=GRID!$B$1:$U$1)*(КАЛЕНДАРЬ!O33=GRID!$B$3:$U$3),0))*(1-GRID!$H$34))</f>
        <v>135000</v>
      </c>
      <c r="P142" s="5" cm="1">
        <f t="array" ref="P142">IF($I$2="Открытый тариф",INDEX(GRID!$B$4:$U$15,MATCH(P$7,GRID!$A$4:$A$15,0),MATCH(1,($U$2=GRID!$B$1:$U$1)*(КАЛЕНДАРЬ!O33=GRID!$B$3:$U$3),0)),
INDEX(GRID!$B$4:$U$15,MATCH(P$7,GRID!$A$4:$A$15,0),MATCH(1,($U$2=GRID!$B$1:$U$1)*(КАЛЕНДАРЬ!O33=GRID!$B$3:$U$3),0))*(1-GRID!$H$34))</f>
        <v>181300</v>
      </c>
      <c r="Q142" s="5" cm="1">
        <f t="array" ref="Q142">IF($I$2="Открытый тариф",INDEX(GRID!$B$4:$U$15,MATCH(Q$7,GRID!$A$4:$A$15,0),MATCH(1,($U$2=GRID!$B$1:$U$1)*(КАЛЕНДАРЬ!O33=GRID!$B$3:$U$3),0)),
INDEX(GRID!$B$4:$U$15,MATCH(Q$7,GRID!$A$4:$A$15,0),MATCH(1,($U$2=GRID!$B$1:$U$1)*(КАЛЕНДАРЬ!O33=GRID!$B$3:$U$3),0))*(1-GRID!$H$34))</f>
        <v>211500</v>
      </c>
      <c r="R142" s="5" cm="1">
        <f t="array" ref="R142">IF($I$2="Открытый тариф",INDEX(GRID!$B$18:$U$29,MATCH(R$7,GRID!$A$18:$A$29,0),MATCH(1,($U$2=GRID!$B$1:$U$1)*(КАЛЕНДАРЬ!O33=GRID!$B$3:$U$3),0)),
INDEX(GRID!$B$18:$U$29,MATCH(R$7,GRID!$A$18:$A$29,0),MATCH(1,($U$2=GRID!$B$1:$U$1)*(КАЛЕНДАРЬ!O33=GRID!$B$3:$U$3),0))*(1-GRID!$H$34))</f>
        <v>241100</v>
      </c>
      <c r="S142" s="5">
        <f t="array" ref="S142">IF($I$2="Открытый тариф",INDEX(GRID!$B$4:$U$15,MATCH(S$7,GRID!$A$4:$A$15,0),MATCH(1,($U$2=GRID!$B$1:$U$1)*(КАЛЕНДАРЬ!O33=GRID!$B$3:$U$3),0)),
INDEX(GRID!$B$4:$U$15,MATCH(S$7,GRID!$A$4:$A$15,0),MATCH(1,($U$2=GRID!$B$1:$U$1)*(КАЛЕНДАРЬ!O33=GRID!$B$3:$U$3),0))*(1-GRID!$L$41))</f>
        <v>625800</v>
      </c>
      <c r="T142" s="5">
        <f t="array" ref="T142">IF($I$2="Открытый тариф",INDEX(GRID!$B$4:$U$15,MATCH(T$7,GRID!$A$4:$A$15,0),MATCH(1,($U$2=GRID!$B$1:$U$1)*(КАЛЕНДАРЬ!O33=GRID!$B$3:$U$3),0)),
INDEX(GRID!$B$4:$U$15,MATCH(T$7,GRID!$A$4:$A$15,0),MATCH(1,($U$2=GRID!$B$1:$U$1)*(КАЛЕНДАРЬ!O33=GRID!$B$3:$U$3),0))*(1-GRID!$L$41))</f>
        <v>769800</v>
      </c>
    </row>
    <row r="143" spans="1:20" hidden="1">
      <c r="A143" s="108" t="s">
        <v>17</v>
      </c>
      <c r="B143" s="109">
        <v>31</v>
      </c>
      <c r="C143" s="5" cm="1">
        <f t="array" ref="C143">IF($I$2="Открытый тариф",INDEX(GRID!$B$4:$U$15,MATCH(C$7,GRID!$A$4:$A$15,0),MATCH(1,($U$2=GRID!$B$1:$U$1)*(КАЛЕНДАРЬ!O34=GRID!$B$3:$U$3),0)),
INDEX(GRID!$B$4:$U$15,MATCH(C$7,GRID!$A$4:$A$15,0),MATCH(1,($U$2=GRID!$B$1:$U$1)*(КАЛЕНДАРЬ!O34=GRID!$B$3:$U$3),0))*(1-GRID!$H$34))</f>
        <v>48100</v>
      </c>
      <c r="D143" s="5" cm="1">
        <f t="array" ref="D143">IF($I$2="Открытый тариф",INDEX(GRID!$B$18:$U$29,MATCH(C$7,GRID!$A$18:$A$29,0),MATCH(1,($U$2=GRID!$B$1:$U$1)*(КАЛЕНДАРЬ!O34=GRID!$B$3:$U$3),0)),
INDEX(GRID!$B$18:$U$29,MATCH(C$7,GRID!$A$18:$A$29,0),MATCH(1,($U$2=GRID!$B$1:$U$1)*(КАЛЕНДАРЬ!O34=GRID!$B$3:$U$3),0))*(1-GRID!$H$34))</f>
        <v>53100</v>
      </c>
      <c r="E143" s="5" cm="1">
        <f t="array" ref="E143">IF($I$2="Открытый тариф",INDEX(GRID!$B$4:$U$15,MATCH(E$7,GRID!$A$4:$A$15,0),MATCH(1,($U$2=GRID!$B$1:$U$1)*(КАЛЕНДАРЬ!O34=GRID!$B$3:$U$3),0)),
INDEX(GRID!$B$4:$U$15,MATCH(E$7,GRID!$A$4:$A$15,0),MATCH(1,($U$2=GRID!$B$1:$U$1)*(КАЛЕНДАРЬ!O34=GRID!$B$3:$U$3),0))*(1-GRID!$H$34))</f>
        <v>57100</v>
      </c>
      <c r="F143" s="5" cm="1">
        <f t="array" ref="F143">IF($I$2="Открытый тариф",INDEX(GRID!$B$18:$U$29,MATCH(E$7,GRID!$A$18:$A$29,0),MATCH(1,($U$2=GRID!$B$1:$U$1)*(КАЛЕНДАРЬ!O34=GRID!$B$3:$U$3),0)),
INDEX(GRID!$B$18:$U$29,MATCH(E$7,GRID!$A$18:$A$29,0),MATCH(1,($U$2=GRID!$B$1:$U$1)*(КАЛЕНДАРЬ!O34=GRID!$B$3:$U$3),0))*(1-GRID!$H$34))</f>
        <v>62100</v>
      </c>
      <c r="G143" s="5" cm="1">
        <f t="array" ref="G143">IF($I$2="Открытый тариф",INDEX(GRID!$B$4:$U$15,MATCH(G$7,GRID!$A$4:$A$15,0),MATCH(1,($U$2=GRID!$B$1:$U$1)*(КАЛЕНДАРЬ!O34=GRID!$B$3:$U$3),0)),
INDEX(GRID!$B$4:$U$15,MATCH(G$7,GRID!$A$4:$A$15,0),MATCH(1,($U$2=GRID!$B$1:$U$1)*(КАЛЕНДАРЬ!O34=GRID!$B$3:$U$3),0))*(1-GRID!$H$34))</f>
        <v>64000</v>
      </c>
      <c r="H143" s="5" cm="1">
        <f t="array" ref="H143">IF($I$2="Открытый тариф",INDEX(GRID!$B$18:$U$29,MATCH(G$7,GRID!$A$18:$A$29,0),MATCH(1,($U$2=GRID!$B$1:$U$1)*(КАЛЕНДАРЬ!O34=GRID!$B$3:$U$3),0)),
INDEX(GRID!$B$18:$U$29,MATCH(G$7,GRID!$A$18:$A$29,0),MATCH(1,($U$2=GRID!$B$1:$U$1)*(КАЛЕНДАРЬ!O34=GRID!$B$3:$U$3),0))*(1-GRID!$H$34))</f>
        <v>69000</v>
      </c>
      <c r="I143" s="5" cm="1">
        <f t="array" ref="I143">IF($I$2="Открытый тариф",INDEX(GRID!$B$4:$U$15,MATCH(I$7,GRID!$A$4:$A$15,0),MATCH(1,($U$2=GRID!$B$1:$U$1)*(КАЛЕНДАРЬ!O34=GRID!$B$3:$U$3),0)),
INDEX(GRID!$B$4:$U$15,MATCH(I$7,GRID!$A$4:$A$15,0),MATCH(1,($U$2=GRID!$B$1:$U$1)*(КАЛЕНДАРЬ!O34=GRID!$B$3:$U$3),0))*(1-GRID!$H$34))</f>
        <v>71000</v>
      </c>
      <c r="J143" s="5" cm="1">
        <f t="array" ref="J143">IF($I$2="Открытый тариф",INDEX(GRID!$B$18:$U$29,MATCH(I$7,GRID!$A$18:$A$29,0),MATCH(1,($U$2=GRID!$B$1:$U$1)*(КАЛЕНДАРЬ!O34=GRID!$B$3:$U$3),0)),
INDEX(GRID!$B$18:$U$29,MATCH(I$7,GRID!$A$18:$A$29,0),MATCH(1,($U$2=GRID!$B$1:$U$1)*(КАЛЕНДАРЬ!O34=GRID!$B$3:$U$3),0))*(1-GRID!$H$34))</f>
        <v>76000</v>
      </c>
      <c r="K143" s="5" cm="1">
        <f t="array" ref="K143">IF($I$2="Открытый тариф",INDEX(GRID!$B$4:$U$15,MATCH(K$7,GRID!$A$4:$A$15,0),MATCH(1,($U$2=GRID!$B$1:$U$1)*(КАЛЕНДАРЬ!O34=GRID!$B$3:$U$3),0)),
INDEX(GRID!$B$4:$U$15,MATCH(K$7,GRID!$A$4:$A$15,0),MATCH(1,($U$2=GRID!$B$1:$U$1)*(КАЛЕНДАРЬ!O34=GRID!$B$3:$U$3),0))*(1-GRID!$H$34))</f>
        <v>78200</v>
      </c>
      <c r="L143" s="5" cm="1">
        <f t="array" ref="L143">IF($I$2="Открытый тариф",INDEX(GRID!$B$18:$U$29,MATCH(K$7,GRID!$A$18:$A$29,0),MATCH(1,($U$2=GRID!$B$1:$U$1)*(КАЛЕНДАРЬ!O34=GRID!$B$3:$U$3),0)),
INDEX(GRID!$B$18:$U$29,MATCH(K$7,GRID!$A$18:$A$29,0),MATCH(1,($U$2=GRID!$B$1:$U$1)*(КАЛЕНДАРЬ!O34=GRID!$B$3:$U$3),0))*(1-GRID!$H$34))</f>
        <v>83200</v>
      </c>
      <c r="M143" s="5" cm="1">
        <f t="array" ref="M143">IF($I$2="Открытый тариф",INDEX(GRID!$B$4:$U$15,MATCH(M$7,GRID!$A$4:$A$15,0),MATCH(1,($U$2=GRID!$B$1:$U$1)*(КАЛЕНДАРЬ!O34=GRID!$B$3:$U$3),0)),
INDEX(GRID!$B$4:$U$15,MATCH(M$7,GRID!$A$4:$A$15,0),MATCH(1,($U$2=GRID!$B$1:$U$1)*(КАЛЕНДАРЬ!O34=GRID!$B$3:$U$3),0))*(1-GRID!$H$34))</f>
        <v>103200</v>
      </c>
      <c r="N143" s="5" cm="1">
        <f t="array" ref="N143">IF($I$2="Открытый тариф",INDEX(GRID!$B$18:$U$29,MATCH(M$7,GRID!$A$18:$A$29,0),MATCH(1,($U$2=GRID!$B$1:$U$1)*(КАЛЕНДАРЬ!O34=GRID!$B$3:$U$3),0)),
INDEX(GRID!$B$18:$U$29,MATCH(M$7,GRID!$A$18:$A$29,0),MATCH(1,($U$2=GRID!$B$1:$U$1)*(КАЛЕНДАРЬ!O34=GRID!$B$3:$U$3),0))*(1-GRID!$H$34))</f>
        <v>108200</v>
      </c>
      <c r="O143" s="5" cm="1">
        <f t="array" ref="O143">IF($I$2="Открытый тариф",INDEX(GRID!$B$4:$U$15,MATCH(O$7,GRID!$A$4:$A$15,0),MATCH(1,($U$2=GRID!$B$1:$U$1)*(КАЛЕНДАРЬ!O34=GRID!$B$3:$U$3),0)),
INDEX(GRID!$B$4:$U$15,MATCH(O$7,GRID!$A$4:$A$15,0),MATCH(1,($U$2=GRID!$B$1:$U$1)*(КАЛЕНДАРЬ!O34=GRID!$B$3:$U$3),0))*(1-GRID!$H$34))</f>
        <v>142800</v>
      </c>
      <c r="P143" s="5" cm="1">
        <f t="array" ref="P143">IF($I$2="Открытый тариф",INDEX(GRID!$B$4:$U$15,MATCH(P$7,GRID!$A$4:$A$15,0),MATCH(1,($U$2=GRID!$B$1:$U$1)*(КАЛЕНДАРЬ!O34=GRID!$B$3:$U$3),0)),
INDEX(GRID!$B$4:$U$15,MATCH(P$7,GRID!$A$4:$A$15,0),MATCH(1,($U$2=GRID!$B$1:$U$1)*(КАЛЕНДАРЬ!O34=GRID!$B$3:$U$3),0))*(1-GRID!$H$34))</f>
        <v>190100</v>
      </c>
      <c r="Q143" s="5" cm="1">
        <f t="array" ref="Q143">IF($I$2="Открытый тариф",INDEX(GRID!$B$4:$U$15,MATCH(Q$7,GRID!$A$4:$A$15,0),MATCH(1,($U$2=GRID!$B$1:$U$1)*(КАЛЕНДАРЬ!O34=GRID!$B$3:$U$3),0)),
INDEX(GRID!$B$4:$U$15,MATCH(Q$7,GRID!$A$4:$A$15,0),MATCH(1,($U$2=GRID!$B$1:$U$1)*(КАЛЕНДАРЬ!O34=GRID!$B$3:$U$3),0))*(1-GRID!$H$34))</f>
        <v>220900</v>
      </c>
      <c r="R143" s="5" cm="1">
        <f t="array" ref="R143">IF($I$2="Открытый тариф",INDEX(GRID!$B$18:$U$29,MATCH(R$7,GRID!$A$18:$A$29,0),MATCH(1,($U$2=GRID!$B$1:$U$1)*(КАЛЕНДАРЬ!O34=GRID!$B$3:$U$3),0)),
INDEX(GRID!$B$18:$U$29,MATCH(R$7,GRID!$A$18:$A$29,0),MATCH(1,($U$2=GRID!$B$1:$U$1)*(КАЛЕНДАРЬ!O34=GRID!$B$3:$U$3),0))*(1-GRID!$H$34))</f>
        <v>251900</v>
      </c>
      <c r="S143" s="5">
        <f t="array" ref="S143">IF($I$2="Открытый тариф",INDEX(GRID!$B$4:$U$15,MATCH(S$7,GRID!$A$4:$A$15,0),MATCH(1,($U$2=GRID!$B$1:$U$1)*(КАЛЕНДАРЬ!O34=GRID!$B$3:$U$3),0)),
INDEX(GRID!$B$4:$U$15,MATCH(S$7,GRID!$A$4:$A$15,0),MATCH(1,($U$2=GRID!$B$1:$U$1)*(КАЛЕНДАРЬ!O34=GRID!$B$3:$U$3),0))*(1-GRID!$L$41))</f>
        <v>661000</v>
      </c>
      <c r="T143" s="5">
        <f t="array" ref="T143">IF($I$2="Открытый тариф",INDEX(GRID!$B$4:$U$15,MATCH(T$7,GRID!$A$4:$A$15,0),MATCH(1,($U$2=GRID!$B$1:$U$1)*(КАЛЕНДАРЬ!O34=GRID!$B$3:$U$3),0)),
INDEX(GRID!$B$4:$U$15,MATCH(T$7,GRID!$A$4:$A$15,0),MATCH(1,($U$2=GRID!$B$1:$U$1)*(КАЛЕНДАРЬ!O34=GRID!$B$3:$U$3),0))*(1-GRID!$L$41))</f>
        <v>814300</v>
      </c>
    </row>
    <row r="144" spans="1:20" hidden="1">
      <c r="A144" s="106"/>
      <c r="B144" s="107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</row>
    <row r="146" spans="1:20" hidden="1">
      <c r="A146" s="163" t="s">
        <v>91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</row>
    <row r="147" spans="1:20" ht="56.25" hidden="1" customHeight="1">
      <c r="A147" s="165" t="s">
        <v>8</v>
      </c>
      <c r="B147" s="166"/>
      <c r="C147" s="169" t="s">
        <v>87</v>
      </c>
      <c r="D147" s="170"/>
      <c r="E147" s="155" t="s">
        <v>79</v>
      </c>
      <c r="F147" s="156"/>
      <c r="G147" s="157" t="s">
        <v>80</v>
      </c>
      <c r="H147" s="157"/>
      <c r="I147" s="158" t="s">
        <v>81</v>
      </c>
      <c r="J147" s="159"/>
      <c r="K147" s="160" t="s">
        <v>82</v>
      </c>
      <c r="L147" s="160"/>
      <c r="M147" s="161" t="s">
        <v>83</v>
      </c>
      <c r="N147" s="161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 hidden="1">
      <c r="A148" s="167"/>
      <c r="B148" s="168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108" t="s">
        <v>11</v>
      </c>
      <c r="B149" s="109">
        <v>1</v>
      </c>
      <c r="C149" s="5" cm="1">
        <f t="array" ref="C149">IF($I$2="Открытый тариф",INDEX(GRID!$B$4:$U$15,MATCH(C$7,GRID!$A$4:$A$15,0),MATCH(1,($U$2=GRID!$B$1:$U$1)*(КАЛЕНДАРЬ!R4=GRID!$B$3:$U$3),0)),
INDEX(GRID!$B$4:$U$15,MATCH(C$7,GRID!$A$4:$A$15,0),MATCH(1,($U$2=GRID!$B$1:$U$1)*(КАЛЕНДАРЬ!R4=GRID!$B$3:$U$3),0))*(1-GRID!$H$34))</f>
        <v>48100</v>
      </c>
      <c r="D149" s="5" cm="1">
        <f t="array" ref="D149">IF($I$2="Открытый тариф",INDEX(GRID!$B$18:$U$29,MATCH(C$7,GRID!$A$18:$A$29,0),MATCH(1,($U$2=GRID!$B$1:$U$1)*(КАЛЕНДАРЬ!R4=GRID!$B$3:$U$3),0)),
INDEX(GRID!$B$18:$U$29,MATCH(C$7,GRID!$A$18:$A$29,0),MATCH(1,($U$2=GRID!$B$1:$U$1)*(КАЛЕНДАРЬ!R4=GRID!$B$3:$U$3),0))*(1-GRID!$H$34))</f>
        <v>53100</v>
      </c>
      <c r="E149" s="5" cm="1">
        <f t="array" ref="E149">IF($I$2="Открытый тариф",INDEX(GRID!$B$4:$U$15,MATCH(E$7,GRID!$A$4:$A$15,0),MATCH(1,($U$2=GRID!$B$1:$U$1)*(КАЛЕНДАРЬ!R4=GRID!$B$3:$U$3),0)),
INDEX(GRID!$B$4:$U$15,MATCH(E$7,GRID!$A$4:$A$15,0),MATCH(1,($U$2=GRID!$B$1:$U$1)*(КАЛЕНДАРЬ!R4=GRID!$B$3:$U$3),0))*(1-GRID!$H$34))</f>
        <v>57100</v>
      </c>
      <c r="F149" s="5" cm="1">
        <f t="array" ref="F149">IF($I$2="Открытый тариф",INDEX(GRID!$B$18:$U$29,MATCH(E$7,GRID!$A$18:$A$29,0),MATCH(1,($U$2=GRID!$B$1:$U$1)*(КАЛЕНДАРЬ!R4=GRID!$B$3:$U$3),0)),
INDEX(GRID!$B$18:$U$29,MATCH(E$7,GRID!$A$18:$A$29,0),MATCH(1,($U$2=GRID!$B$1:$U$1)*(КАЛЕНДАРЬ!R4=GRID!$B$3:$U$3),0))*(1-GRID!$H$34))</f>
        <v>62100</v>
      </c>
      <c r="G149" s="5" cm="1">
        <f t="array" ref="G149">IF($I$2="Открытый тариф",INDEX(GRID!$B$4:$U$15,MATCH(G$7,GRID!$A$4:$A$15,0),MATCH(1,($U$2=GRID!$B$1:$U$1)*(КАЛЕНДАРЬ!R4=GRID!$B$3:$U$3),0)),
INDEX(GRID!$B$4:$U$15,MATCH(G$7,GRID!$A$4:$A$15,0),MATCH(1,($U$2=GRID!$B$1:$U$1)*(КАЛЕНДАРЬ!R4=GRID!$B$3:$U$3),0))*(1-GRID!$H$34))</f>
        <v>64000</v>
      </c>
      <c r="H149" s="5" cm="1">
        <f t="array" ref="H149">IF($I$2="Открытый тариф",INDEX(GRID!$B$18:$U$29,MATCH(G$7,GRID!$A$18:$A$29,0),MATCH(1,($U$2=GRID!$B$1:$U$1)*(КАЛЕНДАРЬ!R4=GRID!$B$3:$U$3),0)),
INDEX(GRID!$B$18:$U$29,MATCH(G$7,GRID!$A$18:$A$29,0),MATCH(1,($U$2=GRID!$B$1:$U$1)*(КАЛЕНДАРЬ!R4=GRID!$B$3:$U$3),0))*(1-GRID!$H$34))</f>
        <v>69000</v>
      </c>
      <c r="I149" s="5" cm="1">
        <f t="array" ref="I149">IF($I$2="Открытый тариф",INDEX(GRID!$B$4:$U$15,MATCH(I$7,GRID!$A$4:$A$15,0),MATCH(1,($U$2=GRID!$B$1:$U$1)*(КАЛЕНДАРЬ!R4=GRID!$B$3:$U$3),0)),
INDEX(GRID!$B$4:$U$15,MATCH(I$7,GRID!$A$4:$A$15,0),MATCH(1,($U$2=GRID!$B$1:$U$1)*(КАЛЕНДАРЬ!R4=GRID!$B$3:$U$3),0))*(1-GRID!$H$34))</f>
        <v>71000</v>
      </c>
      <c r="J149" s="5" cm="1">
        <f t="array" ref="J149">IF($I$2="Открытый тариф",INDEX(GRID!$B$18:$U$29,MATCH(I$7,GRID!$A$18:$A$29,0),MATCH(1,($U$2=GRID!$B$1:$U$1)*(КАЛЕНДАРЬ!R4=GRID!$B$3:$U$3),0)),
INDEX(GRID!$B$18:$U$29,MATCH(I$7,GRID!$A$18:$A$29,0),MATCH(1,($U$2=GRID!$B$1:$U$1)*(КАЛЕНДАРЬ!R4=GRID!$B$3:$U$3),0))*(1-GRID!$H$34))</f>
        <v>76000</v>
      </c>
      <c r="K149" s="5" cm="1">
        <f t="array" ref="K149">IF($I$2="Открытый тариф",INDEX(GRID!$B$4:$U$15,MATCH(K$7,GRID!$A$4:$A$15,0),MATCH(1,($U$2=GRID!$B$1:$U$1)*(КАЛЕНДАРЬ!R4=GRID!$B$3:$U$3),0)),
INDEX(GRID!$B$4:$U$15,MATCH(K$7,GRID!$A$4:$A$15,0),MATCH(1,($U$2=GRID!$B$1:$U$1)*(КАЛЕНДАРЬ!R4=GRID!$B$3:$U$3),0))*(1-GRID!$H$34))</f>
        <v>78200</v>
      </c>
      <c r="L149" s="5" cm="1">
        <f t="array" ref="L149">IF($I$2="Открытый тариф",INDEX(GRID!$B$18:$U$29,MATCH(K$7,GRID!$A$18:$A$29,0),MATCH(1,($U$2=GRID!$B$1:$U$1)*(КАЛЕНДАРЬ!R4=GRID!$B$3:$U$3),0)),
INDEX(GRID!$B$18:$U$29,MATCH(K$7,GRID!$A$18:$A$29,0),MATCH(1,($U$2=GRID!$B$1:$U$1)*(КАЛЕНДАРЬ!R4=GRID!$B$3:$U$3),0))*(1-GRID!$H$34))</f>
        <v>83200</v>
      </c>
      <c r="M149" s="5" cm="1">
        <f t="array" ref="M149">IF($I$2="Открытый тариф",INDEX(GRID!$B$4:$U$15,MATCH(M$7,GRID!$A$4:$A$15,0),MATCH(1,($U$2=GRID!$B$1:$U$1)*(КАЛЕНДАРЬ!R4=GRID!$B$3:$U$3),0)),
INDEX(GRID!$B$4:$U$15,MATCH(M$7,GRID!$A$4:$A$15,0),MATCH(1,($U$2=GRID!$B$1:$U$1)*(КАЛЕНДАРЬ!R4=GRID!$B$3:$U$3),0))*(1-GRID!$H$34))</f>
        <v>103200</v>
      </c>
      <c r="N149" s="5" cm="1">
        <f t="array" ref="N149">IF($I$2="Открытый тариф",INDEX(GRID!$B$18:$U$29,MATCH(M$7,GRID!$A$18:$A$29,0),MATCH(1,($U$2=GRID!$B$1:$U$1)*(КАЛЕНДАРЬ!R4=GRID!$B$3:$U$3),0)),
INDEX(GRID!$B$18:$U$29,MATCH(M$7,GRID!$A$18:$A$29,0),MATCH(1,($U$2=GRID!$B$1:$U$1)*(КАЛЕНДАРЬ!R4=GRID!$B$3:$U$3),0))*(1-GRID!$H$34))</f>
        <v>108200</v>
      </c>
      <c r="O149" s="5" cm="1">
        <f t="array" ref="O149">IF($I$2="Открытый тариф",INDEX(GRID!$B$4:$U$15,MATCH(O$7,GRID!$A$4:$A$15,0),MATCH(1,($U$2=GRID!$B$1:$U$1)*(КАЛЕНДАРЬ!R4=GRID!$B$3:$U$3),0)),
INDEX(GRID!$B$4:$U$15,MATCH(O$7,GRID!$A$4:$A$15,0),MATCH(1,($U$2=GRID!$B$1:$U$1)*(КАЛЕНДАРЬ!R4=GRID!$B$3:$U$3),0))*(1-GRID!$H$34))</f>
        <v>142800</v>
      </c>
      <c r="P149" s="5" cm="1">
        <f t="array" ref="P149">IF($I$2="Открытый тариф",INDEX(GRID!$B$4:$U$15,MATCH(P$7,GRID!$A$4:$A$15,0),MATCH(1,($U$2=GRID!$B$1:$U$1)*(КАЛЕНДАРЬ!R4=GRID!$B$3:$U$3),0)),
INDEX(GRID!$B$4:$U$15,MATCH(P$7,GRID!$A$4:$A$15,0),MATCH(1,($U$2=GRID!$B$1:$U$1)*(КАЛЕНДАРЬ!R4=GRID!$B$3:$U$3),0))*(1-GRID!$H$34))</f>
        <v>190100</v>
      </c>
      <c r="Q149" s="5" cm="1">
        <f t="array" ref="Q149">IF($I$2="Открытый тариф",INDEX(GRID!$B$4:$U$15,MATCH(Q$7,GRID!$A$4:$A$15,0),MATCH(1,($U$2=GRID!$B$1:$U$1)*(КАЛЕНДАРЬ!R4=GRID!$B$3:$U$3),0)),
INDEX(GRID!$B$4:$U$15,MATCH(Q$7,GRID!$A$4:$A$15,0),MATCH(1,($U$2=GRID!$B$1:$U$1)*(КАЛЕНДАРЬ!R4=GRID!$B$3:$U$3),0))*(1-GRID!$H$34))</f>
        <v>220900</v>
      </c>
      <c r="R149" s="5" cm="1">
        <f t="array" ref="R149">IF($I$2="Открытый тариф",INDEX(GRID!$B$18:$U$29,MATCH(R$7,GRID!$A$18:$A$29,0),MATCH(1,($U$2=GRID!$B$1:$U$1)*(КАЛЕНДАРЬ!R4=GRID!$B$3:$U$3),0)),
INDEX(GRID!$B$18:$U$29,MATCH(R$7,GRID!$A$18:$A$29,0),MATCH(1,($U$2=GRID!$B$1:$U$1)*(КАЛЕНДАРЬ!R4=GRID!$B$3:$U$3),0))*(1-GRID!$H$34))</f>
        <v>251900</v>
      </c>
      <c r="S149" s="5">
        <f t="array" ref="S149">IF($I$2="Открытый тариф",INDEX(GRID!$B$4:$U$15,MATCH(S$7,GRID!$A$4:$A$15,0),MATCH(1,($U$2=GRID!$B$1:$U$1)*(КАЛЕНДАРЬ!R4=GRID!$B$3:$U$3),0)),
INDEX(GRID!$B$4:$U$15,MATCH(S$7,GRID!$A$4:$A$15,0),MATCH(1,($U$2=GRID!$B$1:$U$1)*(КАЛЕНДАРЬ!R4=GRID!$B$3:$U$3),0))*(1-GRID!$L$41))</f>
        <v>661000</v>
      </c>
      <c r="T149" s="5">
        <f t="array" ref="T149">IF($I$2="Открытый тариф",INDEX(GRID!$B$4:$U$15,MATCH(T$7,GRID!$A$4:$A$15,0),MATCH(1,($U$2=GRID!$B$1:$U$1)*(КАЛЕНДАРЬ!R4=GRID!$B$3:$U$3),0)),
INDEX(GRID!$B$4:$U$15,MATCH(T$7,GRID!$A$4:$A$15,0),MATCH(1,($U$2=GRID!$B$1:$U$1)*(КАЛЕНДАРЬ!R4=GRID!$B$3:$U$3),0))*(1-GRID!$L$41))</f>
        <v>814300</v>
      </c>
    </row>
    <row r="150" spans="1:20" hidden="1">
      <c r="A150" s="108" t="s">
        <v>12</v>
      </c>
      <c r="B150" s="109">
        <v>2</v>
      </c>
      <c r="C150" s="5" cm="1">
        <f t="array" ref="C150">IF($I$2="Открытый тариф",INDEX(GRID!$B$4:$U$15,MATCH(C$7,GRID!$A$4:$A$15,0),MATCH(1,($U$2=GRID!$B$1:$U$1)*(КАЛЕНДАРЬ!R5=GRID!$B$3:$U$3),0)),
INDEX(GRID!$B$4:$U$15,MATCH(C$7,GRID!$A$4:$A$15,0),MATCH(1,($U$2=GRID!$B$1:$U$1)*(КАЛЕНДАРЬ!R5=GRID!$B$3:$U$3),0))*(1-GRID!$H$34))</f>
        <v>48100</v>
      </c>
      <c r="D150" s="5" cm="1">
        <f t="array" ref="D150">IF($I$2="Открытый тариф",INDEX(GRID!$B$18:$U$29,MATCH(C$7,GRID!$A$18:$A$29,0),MATCH(1,($U$2=GRID!$B$1:$U$1)*(КАЛЕНДАРЬ!R5=GRID!$B$3:$U$3),0)),
INDEX(GRID!$B$18:$U$29,MATCH(C$7,GRID!$A$18:$A$29,0),MATCH(1,($U$2=GRID!$B$1:$U$1)*(КАЛЕНДАРЬ!R5=GRID!$B$3:$U$3),0))*(1-GRID!$H$34))</f>
        <v>53100</v>
      </c>
      <c r="E150" s="5" cm="1">
        <f t="array" ref="E150">IF($I$2="Открытый тариф",INDEX(GRID!$B$4:$U$15,MATCH(E$7,GRID!$A$4:$A$15,0),MATCH(1,($U$2=GRID!$B$1:$U$1)*(КАЛЕНДАРЬ!R5=GRID!$B$3:$U$3),0)),
INDEX(GRID!$B$4:$U$15,MATCH(E$7,GRID!$A$4:$A$15,0),MATCH(1,($U$2=GRID!$B$1:$U$1)*(КАЛЕНДАРЬ!R5=GRID!$B$3:$U$3),0))*(1-GRID!$H$34))</f>
        <v>57100</v>
      </c>
      <c r="F150" s="5" cm="1">
        <f t="array" ref="F150">IF($I$2="Открытый тариф",INDEX(GRID!$B$18:$U$29,MATCH(E$7,GRID!$A$18:$A$29,0),MATCH(1,($U$2=GRID!$B$1:$U$1)*(КАЛЕНДАРЬ!R5=GRID!$B$3:$U$3),0)),
INDEX(GRID!$B$18:$U$29,MATCH(E$7,GRID!$A$18:$A$29,0),MATCH(1,($U$2=GRID!$B$1:$U$1)*(КАЛЕНДАРЬ!R5=GRID!$B$3:$U$3),0))*(1-GRID!$H$34))</f>
        <v>62100</v>
      </c>
      <c r="G150" s="5" cm="1">
        <f t="array" ref="G150">IF($I$2="Открытый тариф",INDEX(GRID!$B$4:$U$15,MATCH(G$7,GRID!$A$4:$A$15,0),MATCH(1,($U$2=GRID!$B$1:$U$1)*(КАЛЕНДАРЬ!R5=GRID!$B$3:$U$3),0)),
INDEX(GRID!$B$4:$U$15,MATCH(G$7,GRID!$A$4:$A$15,0),MATCH(1,($U$2=GRID!$B$1:$U$1)*(КАЛЕНДАРЬ!R5=GRID!$B$3:$U$3),0))*(1-GRID!$H$34))</f>
        <v>64000</v>
      </c>
      <c r="H150" s="5" cm="1">
        <f t="array" ref="H150">IF($I$2="Открытый тариф",INDEX(GRID!$B$18:$U$29,MATCH(G$7,GRID!$A$18:$A$29,0),MATCH(1,($U$2=GRID!$B$1:$U$1)*(КАЛЕНДАРЬ!R5=GRID!$B$3:$U$3),0)),
INDEX(GRID!$B$18:$U$29,MATCH(G$7,GRID!$A$18:$A$29,0),MATCH(1,($U$2=GRID!$B$1:$U$1)*(КАЛЕНДАРЬ!R5=GRID!$B$3:$U$3),0))*(1-GRID!$H$34))</f>
        <v>69000</v>
      </c>
      <c r="I150" s="5" cm="1">
        <f t="array" ref="I150">IF($I$2="Открытый тариф",INDEX(GRID!$B$4:$U$15,MATCH(I$7,GRID!$A$4:$A$15,0),MATCH(1,($U$2=GRID!$B$1:$U$1)*(КАЛЕНДАРЬ!R5=GRID!$B$3:$U$3),0)),
INDEX(GRID!$B$4:$U$15,MATCH(I$7,GRID!$A$4:$A$15,0),MATCH(1,($U$2=GRID!$B$1:$U$1)*(КАЛЕНДАРЬ!R5=GRID!$B$3:$U$3),0))*(1-GRID!$H$34))</f>
        <v>71000</v>
      </c>
      <c r="J150" s="5" cm="1">
        <f t="array" ref="J150">IF($I$2="Открытый тариф",INDEX(GRID!$B$18:$U$29,MATCH(I$7,GRID!$A$18:$A$29,0),MATCH(1,($U$2=GRID!$B$1:$U$1)*(КАЛЕНДАРЬ!R5=GRID!$B$3:$U$3),0)),
INDEX(GRID!$B$18:$U$29,MATCH(I$7,GRID!$A$18:$A$29,0),MATCH(1,($U$2=GRID!$B$1:$U$1)*(КАЛЕНДАРЬ!R5=GRID!$B$3:$U$3),0))*(1-GRID!$H$34))</f>
        <v>76000</v>
      </c>
      <c r="K150" s="5" cm="1">
        <f t="array" ref="K150">IF($I$2="Открытый тариф",INDEX(GRID!$B$4:$U$15,MATCH(K$7,GRID!$A$4:$A$15,0),MATCH(1,($U$2=GRID!$B$1:$U$1)*(КАЛЕНДАРЬ!R5=GRID!$B$3:$U$3),0)),
INDEX(GRID!$B$4:$U$15,MATCH(K$7,GRID!$A$4:$A$15,0),MATCH(1,($U$2=GRID!$B$1:$U$1)*(КАЛЕНДАРЬ!R5=GRID!$B$3:$U$3),0))*(1-GRID!$H$34))</f>
        <v>78200</v>
      </c>
      <c r="L150" s="5" cm="1">
        <f t="array" ref="L150">IF($I$2="Открытый тариф",INDEX(GRID!$B$18:$U$29,MATCH(K$7,GRID!$A$18:$A$29,0),MATCH(1,($U$2=GRID!$B$1:$U$1)*(КАЛЕНДАРЬ!R5=GRID!$B$3:$U$3),0)),
INDEX(GRID!$B$18:$U$29,MATCH(K$7,GRID!$A$18:$A$29,0),MATCH(1,($U$2=GRID!$B$1:$U$1)*(КАЛЕНДАРЬ!R5=GRID!$B$3:$U$3),0))*(1-GRID!$H$34))</f>
        <v>83200</v>
      </c>
      <c r="M150" s="5" cm="1">
        <f t="array" ref="M150">IF($I$2="Открытый тариф",INDEX(GRID!$B$4:$U$15,MATCH(M$7,GRID!$A$4:$A$15,0),MATCH(1,($U$2=GRID!$B$1:$U$1)*(КАЛЕНДАРЬ!R5=GRID!$B$3:$U$3),0)),
INDEX(GRID!$B$4:$U$15,MATCH(M$7,GRID!$A$4:$A$15,0),MATCH(1,($U$2=GRID!$B$1:$U$1)*(КАЛЕНДАРЬ!R5=GRID!$B$3:$U$3),0))*(1-GRID!$H$34))</f>
        <v>103200</v>
      </c>
      <c r="N150" s="5" cm="1">
        <f t="array" ref="N150">IF($I$2="Открытый тариф",INDEX(GRID!$B$18:$U$29,MATCH(M$7,GRID!$A$18:$A$29,0),MATCH(1,($U$2=GRID!$B$1:$U$1)*(КАЛЕНДАРЬ!R5=GRID!$B$3:$U$3),0)),
INDEX(GRID!$B$18:$U$29,MATCH(M$7,GRID!$A$18:$A$29,0),MATCH(1,($U$2=GRID!$B$1:$U$1)*(КАЛЕНДАРЬ!R5=GRID!$B$3:$U$3),0))*(1-GRID!$H$34))</f>
        <v>108200</v>
      </c>
      <c r="O150" s="5" cm="1">
        <f t="array" ref="O150">IF($I$2="Открытый тариф",INDEX(GRID!$B$4:$U$15,MATCH(O$7,GRID!$A$4:$A$15,0),MATCH(1,($U$2=GRID!$B$1:$U$1)*(КАЛЕНДАРЬ!R5=GRID!$B$3:$U$3),0)),
INDEX(GRID!$B$4:$U$15,MATCH(O$7,GRID!$A$4:$A$15,0),MATCH(1,($U$2=GRID!$B$1:$U$1)*(КАЛЕНДАРЬ!R5=GRID!$B$3:$U$3),0))*(1-GRID!$H$34))</f>
        <v>142800</v>
      </c>
      <c r="P150" s="5" cm="1">
        <f t="array" ref="P150">IF($I$2="Открытый тариф",INDEX(GRID!$B$4:$U$15,MATCH(P$7,GRID!$A$4:$A$15,0),MATCH(1,($U$2=GRID!$B$1:$U$1)*(КАЛЕНДАРЬ!R5=GRID!$B$3:$U$3),0)),
INDEX(GRID!$B$4:$U$15,MATCH(P$7,GRID!$A$4:$A$15,0),MATCH(1,($U$2=GRID!$B$1:$U$1)*(КАЛЕНДАРЬ!R5=GRID!$B$3:$U$3),0))*(1-GRID!$H$34))</f>
        <v>190100</v>
      </c>
      <c r="Q150" s="5" cm="1">
        <f t="array" ref="Q150">IF($I$2="Открытый тариф",INDEX(GRID!$B$4:$U$15,MATCH(Q$7,GRID!$A$4:$A$15,0),MATCH(1,($U$2=GRID!$B$1:$U$1)*(КАЛЕНДАРЬ!R5=GRID!$B$3:$U$3),0)),
INDEX(GRID!$B$4:$U$15,MATCH(Q$7,GRID!$A$4:$A$15,0),MATCH(1,($U$2=GRID!$B$1:$U$1)*(КАЛЕНДАРЬ!R5=GRID!$B$3:$U$3),0))*(1-GRID!$H$34))</f>
        <v>220900</v>
      </c>
      <c r="R150" s="5" cm="1">
        <f t="array" ref="R150">IF($I$2="Открытый тариф",INDEX(GRID!$B$18:$U$29,MATCH(R$7,GRID!$A$18:$A$29,0),MATCH(1,($U$2=GRID!$B$1:$U$1)*(КАЛЕНДАРЬ!R5=GRID!$B$3:$U$3),0)),
INDEX(GRID!$B$18:$U$29,MATCH(R$7,GRID!$A$18:$A$29,0),MATCH(1,($U$2=GRID!$B$1:$U$1)*(КАЛЕНДАРЬ!R5=GRID!$B$3:$U$3),0))*(1-GRID!$H$34))</f>
        <v>251900</v>
      </c>
      <c r="S150" s="5">
        <f t="array" ref="S150">IF($I$2="Открытый тариф",INDEX(GRID!$B$4:$U$15,MATCH(S$7,GRID!$A$4:$A$15,0),MATCH(1,($U$2=GRID!$B$1:$U$1)*(КАЛЕНДАРЬ!R5=GRID!$B$3:$U$3),0)),
INDEX(GRID!$B$4:$U$15,MATCH(S$7,GRID!$A$4:$A$15,0),MATCH(1,($U$2=GRID!$B$1:$U$1)*(КАЛЕНДАРЬ!R5=GRID!$B$3:$U$3),0))*(1-GRID!$L$41))</f>
        <v>661000</v>
      </c>
      <c r="T150" s="5">
        <f t="array" ref="T150">IF($I$2="Открытый тариф",INDEX(GRID!$B$4:$U$15,MATCH(T$7,GRID!$A$4:$A$15,0),MATCH(1,($U$2=GRID!$B$1:$U$1)*(КАЛЕНДАРЬ!R5=GRID!$B$3:$U$3),0)),
INDEX(GRID!$B$4:$U$15,MATCH(T$7,GRID!$A$4:$A$15,0),MATCH(1,($U$2=GRID!$B$1:$U$1)*(КАЛЕНДАРЬ!R5=GRID!$B$3:$U$3),0))*(1-GRID!$L$41))</f>
        <v>814300</v>
      </c>
    </row>
    <row r="151" spans="1:20" hidden="1">
      <c r="A151" s="108" t="s">
        <v>13</v>
      </c>
      <c r="B151" s="109">
        <v>3</v>
      </c>
      <c r="C151" s="5" cm="1">
        <f t="array" ref="C151">IF($I$2="Открытый тариф",INDEX(GRID!$B$4:$U$15,MATCH(C$7,GRID!$A$4:$A$15,0),MATCH(1,($U$2=GRID!$B$1:$U$1)*(КАЛЕНДАРЬ!R6=GRID!$B$3:$U$3),0)),
INDEX(GRID!$B$4:$U$15,MATCH(C$7,GRID!$A$4:$A$15,0),MATCH(1,($U$2=GRID!$B$1:$U$1)*(КАЛЕНДАРЬ!R6=GRID!$B$3:$U$3),0))*(1-GRID!$H$34))</f>
        <v>48100</v>
      </c>
      <c r="D151" s="5" cm="1">
        <f t="array" ref="D151">IF($I$2="Открытый тариф",INDEX(GRID!$B$18:$U$29,MATCH(C$7,GRID!$A$18:$A$29,0),MATCH(1,($U$2=GRID!$B$1:$U$1)*(КАЛЕНДАРЬ!R6=GRID!$B$3:$U$3),0)),
INDEX(GRID!$B$18:$U$29,MATCH(C$7,GRID!$A$18:$A$29,0),MATCH(1,($U$2=GRID!$B$1:$U$1)*(КАЛЕНДАРЬ!R6=GRID!$B$3:$U$3),0))*(1-GRID!$H$34))</f>
        <v>53100</v>
      </c>
      <c r="E151" s="5" cm="1">
        <f t="array" ref="E151">IF($I$2="Открытый тариф",INDEX(GRID!$B$4:$U$15,MATCH(E$7,GRID!$A$4:$A$15,0),MATCH(1,($U$2=GRID!$B$1:$U$1)*(КАЛЕНДАРЬ!R6=GRID!$B$3:$U$3),0)),
INDEX(GRID!$B$4:$U$15,MATCH(E$7,GRID!$A$4:$A$15,0),MATCH(1,($U$2=GRID!$B$1:$U$1)*(КАЛЕНДАРЬ!R6=GRID!$B$3:$U$3),0))*(1-GRID!$H$34))</f>
        <v>57100</v>
      </c>
      <c r="F151" s="5" cm="1">
        <f t="array" ref="F151">IF($I$2="Открытый тариф",INDEX(GRID!$B$18:$U$29,MATCH(E$7,GRID!$A$18:$A$29,0),MATCH(1,($U$2=GRID!$B$1:$U$1)*(КАЛЕНДАРЬ!R6=GRID!$B$3:$U$3),0)),
INDEX(GRID!$B$18:$U$29,MATCH(E$7,GRID!$A$18:$A$29,0),MATCH(1,($U$2=GRID!$B$1:$U$1)*(КАЛЕНДАРЬ!R6=GRID!$B$3:$U$3),0))*(1-GRID!$H$34))</f>
        <v>62100</v>
      </c>
      <c r="G151" s="5" cm="1">
        <f t="array" ref="G151">IF($I$2="Открытый тариф",INDEX(GRID!$B$4:$U$15,MATCH(G$7,GRID!$A$4:$A$15,0),MATCH(1,($U$2=GRID!$B$1:$U$1)*(КАЛЕНДАРЬ!R6=GRID!$B$3:$U$3),0)),
INDEX(GRID!$B$4:$U$15,MATCH(G$7,GRID!$A$4:$A$15,0),MATCH(1,($U$2=GRID!$B$1:$U$1)*(КАЛЕНДАРЬ!R6=GRID!$B$3:$U$3),0))*(1-GRID!$H$34))</f>
        <v>64000</v>
      </c>
      <c r="H151" s="5" cm="1">
        <f t="array" ref="H151">IF($I$2="Открытый тариф",INDEX(GRID!$B$18:$U$29,MATCH(G$7,GRID!$A$18:$A$29,0),MATCH(1,($U$2=GRID!$B$1:$U$1)*(КАЛЕНДАРЬ!R6=GRID!$B$3:$U$3),0)),
INDEX(GRID!$B$18:$U$29,MATCH(G$7,GRID!$A$18:$A$29,0),MATCH(1,($U$2=GRID!$B$1:$U$1)*(КАЛЕНДАРЬ!R6=GRID!$B$3:$U$3),0))*(1-GRID!$H$34))</f>
        <v>69000</v>
      </c>
      <c r="I151" s="5" cm="1">
        <f t="array" ref="I151">IF($I$2="Открытый тариф",INDEX(GRID!$B$4:$U$15,MATCH(I$7,GRID!$A$4:$A$15,0),MATCH(1,($U$2=GRID!$B$1:$U$1)*(КАЛЕНДАРЬ!R6=GRID!$B$3:$U$3),0)),
INDEX(GRID!$B$4:$U$15,MATCH(I$7,GRID!$A$4:$A$15,0),MATCH(1,($U$2=GRID!$B$1:$U$1)*(КАЛЕНДАРЬ!R6=GRID!$B$3:$U$3),0))*(1-GRID!$H$34))</f>
        <v>71000</v>
      </c>
      <c r="J151" s="5" cm="1">
        <f t="array" ref="J151">IF($I$2="Открытый тариф",INDEX(GRID!$B$18:$U$29,MATCH(I$7,GRID!$A$18:$A$29,0),MATCH(1,($U$2=GRID!$B$1:$U$1)*(КАЛЕНДАРЬ!R6=GRID!$B$3:$U$3),0)),
INDEX(GRID!$B$18:$U$29,MATCH(I$7,GRID!$A$18:$A$29,0),MATCH(1,($U$2=GRID!$B$1:$U$1)*(КАЛЕНДАРЬ!R6=GRID!$B$3:$U$3),0))*(1-GRID!$H$34))</f>
        <v>76000</v>
      </c>
      <c r="K151" s="5" cm="1">
        <f t="array" ref="K151">IF($I$2="Открытый тариф",INDEX(GRID!$B$4:$U$15,MATCH(K$7,GRID!$A$4:$A$15,0),MATCH(1,($U$2=GRID!$B$1:$U$1)*(КАЛЕНДАРЬ!R6=GRID!$B$3:$U$3),0)),
INDEX(GRID!$B$4:$U$15,MATCH(K$7,GRID!$A$4:$A$15,0),MATCH(1,($U$2=GRID!$B$1:$U$1)*(КАЛЕНДАРЬ!R6=GRID!$B$3:$U$3),0))*(1-GRID!$H$34))</f>
        <v>78200</v>
      </c>
      <c r="L151" s="5" cm="1">
        <f t="array" ref="L151">IF($I$2="Открытый тариф",INDEX(GRID!$B$18:$U$29,MATCH(K$7,GRID!$A$18:$A$29,0),MATCH(1,($U$2=GRID!$B$1:$U$1)*(КАЛЕНДАРЬ!R6=GRID!$B$3:$U$3),0)),
INDEX(GRID!$B$18:$U$29,MATCH(K$7,GRID!$A$18:$A$29,0),MATCH(1,($U$2=GRID!$B$1:$U$1)*(КАЛЕНДАРЬ!R6=GRID!$B$3:$U$3),0))*(1-GRID!$H$34))</f>
        <v>83200</v>
      </c>
      <c r="M151" s="5" cm="1">
        <f t="array" ref="M151">IF($I$2="Открытый тариф",INDEX(GRID!$B$4:$U$15,MATCH(M$7,GRID!$A$4:$A$15,0),MATCH(1,($U$2=GRID!$B$1:$U$1)*(КАЛЕНДАРЬ!R6=GRID!$B$3:$U$3),0)),
INDEX(GRID!$B$4:$U$15,MATCH(M$7,GRID!$A$4:$A$15,0),MATCH(1,($U$2=GRID!$B$1:$U$1)*(КАЛЕНДАРЬ!R6=GRID!$B$3:$U$3),0))*(1-GRID!$H$34))</f>
        <v>103200</v>
      </c>
      <c r="N151" s="5" cm="1">
        <f t="array" ref="N151">IF($I$2="Открытый тариф",INDEX(GRID!$B$18:$U$29,MATCH(M$7,GRID!$A$18:$A$29,0),MATCH(1,($U$2=GRID!$B$1:$U$1)*(КАЛЕНДАРЬ!R6=GRID!$B$3:$U$3),0)),
INDEX(GRID!$B$18:$U$29,MATCH(M$7,GRID!$A$18:$A$29,0),MATCH(1,($U$2=GRID!$B$1:$U$1)*(КАЛЕНДАРЬ!R6=GRID!$B$3:$U$3),0))*(1-GRID!$H$34))</f>
        <v>108200</v>
      </c>
      <c r="O151" s="5" cm="1">
        <f t="array" ref="O151">IF($I$2="Открытый тариф",INDEX(GRID!$B$4:$U$15,MATCH(O$7,GRID!$A$4:$A$15,0),MATCH(1,($U$2=GRID!$B$1:$U$1)*(КАЛЕНДАРЬ!R6=GRID!$B$3:$U$3),0)),
INDEX(GRID!$B$4:$U$15,MATCH(O$7,GRID!$A$4:$A$15,0),MATCH(1,($U$2=GRID!$B$1:$U$1)*(КАЛЕНДАРЬ!R6=GRID!$B$3:$U$3),0))*(1-GRID!$H$34))</f>
        <v>142800</v>
      </c>
      <c r="P151" s="5" cm="1">
        <f t="array" ref="P151">IF($I$2="Открытый тариф",INDEX(GRID!$B$4:$U$15,MATCH(P$7,GRID!$A$4:$A$15,0),MATCH(1,($U$2=GRID!$B$1:$U$1)*(КАЛЕНДАРЬ!R6=GRID!$B$3:$U$3),0)),
INDEX(GRID!$B$4:$U$15,MATCH(P$7,GRID!$A$4:$A$15,0),MATCH(1,($U$2=GRID!$B$1:$U$1)*(КАЛЕНДАРЬ!R6=GRID!$B$3:$U$3),0))*(1-GRID!$H$34))</f>
        <v>190100</v>
      </c>
      <c r="Q151" s="5" cm="1">
        <f t="array" ref="Q151">IF($I$2="Открытый тариф",INDEX(GRID!$B$4:$U$15,MATCH(Q$7,GRID!$A$4:$A$15,0),MATCH(1,($U$2=GRID!$B$1:$U$1)*(КАЛЕНДАРЬ!R6=GRID!$B$3:$U$3),0)),
INDEX(GRID!$B$4:$U$15,MATCH(Q$7,GRID!$A$4:$A$15,0),MATCH(1,($U$2=GRID!$B$1:$U$1)*(КАЛЕНДАРЬ!R6=GRID!$B$3:$U$3),0))*(1-GRID!$H$34))</f>
        <v>220900</v>
      </c>
      <c r="R151" s="5" cm="1">
        <f t="array" ref="R151">IF($I$2="Открытый тариф",INDEX(GRID!$B$18:$U$29,MATCH(R$7,GRID!$A$18:$A$29,0),MATCH(1,($U$2=GRID!$B$1:$U$1)*(КАЛЕНДАРЬ!R6=GRID!$B$3:$U$3),0)),
INDEX(GRID!$B$18:$U$29,MATCH(R$7,GRID!$A$18:$A$29,0),MATCH(1,($U$2=GRID!$B$1:$U$1)*(КАЛЕНДАРЬ!R6=GRID!$B$3:$U$3),0))*(1-GRID!$H$34))</f>
        <v>251900</v>
      </c>
      <c r="S151" s="5">
        <f t="array" ref="S151">IF($I$2="Открытый тариф",INDEX(GRID!$B$4:$U$15,MATCH(S$7,GRID!$A$4:$A$15,0),MATCH(1,($U$2=GRID!$B$1:$U$1)*(КАЛЕНДАРЬ!R6=GRID!$B$3:$U$3),0)),
INDEX(GRID!$B$4:$U$15,MATCH(S$7,GRID!$A$4:$A$15,0),MATCH(1,($U$2=GRID!$B$1:$U$1)*(КАЛЕНДАРЬ!R6=GRID!$B$3:$U$3),0))*(1-GRID!$L$41))</f>
        <v>661000</v>
      </c>
      <c r="T151" s="5">
        <f t="array" ref="T151">IF($I$2="Открытый тариф",INDEX(GRID!$B$4:$U$15,MATCH(T$7,GRID!$A$4:$A$15,0),MATCH(1,($U$2=GRID!$B$1:$U$1)*(КАЛЕНДАРЬ!R6=GRID!$B$3:$U$3),0)),
INDEX(GRID!$B$4:$U$15,MATCH(T$7,GRID!$A$4:$A$15,0),MATCH(1,($U$2=GRID!$B$1:$U$1)*(КАЛЕНДАРЬ!R6=GRID!$B$3:$U$3),0))*(1-GRID!$L$41))</f>
        <v>814300</v>
      </c>
    </row>
    <row r="152" spans="1:20" hidden="1">
      <c r="A152" s="108" t="s">
        <v>14</v>
      </c>
      <c r="B152" s="109">
        <v>4</v>
      </c>
      <c r="C152" s="5" cm="1">
        <f t="array" ref="C152">IF($I$2="Открытый тариф",INDEX(GRID!$B$4:$U$15,MATCH(C$7,GRID!$A$4:$A$15,0),MATCH(1,($U$2=GRID!$B$1:$U$1)*(КАЛЕНДАРЬ!R7=GRID!$B$3:$U$3),0)),
INDEX(GRID!$B$4:$U$15,MATCH(C$7,GRID!$A$4:$A$15,0),MATCH(1,($U$2=GRID!$B$1:$U$1)*(КАЛЕНДАРЬ!R7=GRID!$B$3:$U$3),0))*(1-GRID!$H$34))</f>
        <v>48100</v>
      </c>
      <c r="D152" s="5" cm="1">
        <f t="array" ref="D152">IF($I$2="Открытый тариф",INDEX(GRID!$B$18:$U$29,MATCH(C$7,GRID!$A$18:$A$29,0),MATCH(1,($U$2=GRID!$B$1:$U$1)*(КАЛЕНДАРЬ!R7=GRID!$B$3:$U$3),0)),
INDEX(GRID!$B$18:$U$29,MATCH(C$7,GRID!$A$18:$A$29,0),MATCH(1,($U$2=GRID!$B$1:$U$1)*(КАЛЕНДАРЬ!R7=GRID!$B$3:$U$3),0))*(1-GRID!$H$34))</f>
        <v>53100</v>
      </c>
      <c r="E152" s="5" cm="1">
        <f t="array" ref="E152">IF($I$2="Открытый тариф",INDEX(GRID!$B$4:$U$15,MATCH(E$7,GRID!$A$4:$A$15,0),MATCH(1,($U$2=GRID!$B$1:$U$1)*(КАЛЕНДАРЬ!R7=GRID!$B$3:$U$3),0)),
INDEX(GRID!$B$4:$U$15,MATCH(E$7,GRID!$A$4:$A$15,0),MATCH(1,($U$2=GRID!$B$1:$U$1)*(КАЛЕНДАРЬ!R7=GRID!$B$3:$U$3),0))*(1-GRID!$H$34))</f>
        <v>57100</v>
      </c>
      <c r="F152" s="5" cm="1">
        <f t="array" ref="F152">IF($I$2="Открытый тариф",INDEX(GRID!$B$18:$U$29,MATCH(E$7,GRID!$A$18:$A$29,0),MATCH(1,($U$2=GRID!$B$1:$U$1)*(КАЛЕНДАРЬ!R7=GRID!$B$3:$U$3),0)),
INDEX(GRID!$B$18:$U$29,MATCH(E$7,GRID!$A$18:$A$29,0),MATCH(1,($U$2=GRID!$B$1:$U$1)*(КАЛЕНДАРЬ!R7=GRID!$B$3:$U$3),0))*(1-GRID!$H$34))</f>
        <v>62100</v>
      </c>
      <c r="G152" s="5" cm="1">
        <f t="array" ref="G152">IF($I$2="Открытый тариф",INDEX(GRID!$B$4:$U$15,MATCH(G$7,GRID!$A$4:$A$15,0),MATCH(1,($U$2=GRID!$B$1:$U$1)*(КАЛЕНДАРЬ!R7=GRID!$B$3:$U$3),0)),
INDEX(GRID!$B$4:$U$15,MATCH(G$7,GRID!$A$4:$A$15,0),MATCH(1,($U$2=GRID!$B$1:$U$1)*(КАЛЕНДАРЬ!R7=GRID!$B$3:$U$3),0))*(1-GRID!$H$34))</f>
        <v>64000</v>
      </c>
      <c r="H152" s="5" cm="1">
        <f t="array" ref="H152">IF($I$2="Открытый тариф",INDEX(GRID!$B$18:$U$29,MATCH(G$7,GRID!$A$18:$A$29,0),MATCH(1,($U$2=GRID!$B$1:$U$1)*(КАЛЕНДАРЬ!R7=GRID!$B$3:$U$3),0)),
INDEX(GRID!$B$18:$U$29,MATCH(G$7,GRID!$A$18:$A$29,0),MATCH(1,($U$2=GRID!$B$1:$U$1)*(КАЛЕНДАРЬ!R7=GRID!$B$3:$U$3),0))*(1-GRID!$H$34))</f>
        <v>69000</v>
      </c>
      <c r="I152" s="5" cm="1">
        <f t="array" ref="I152">IF($I$2="Открытый тариф",INDEX(GRID!$B$4:$U$15,MATCH(I$7,GRID!$A$4:$A$15,0),MATCH(1,($U$2=GRID!$B$1:$U$1)*(КАЛЕНДАРЬ!R7=GRID!$B$3:$U$3),0)),
INDEX(GRID!$B$4:$U$15,MATCH(I$7,GRID!$A$4:$A$15,0),MATCH(1,($U$2=GRID!$B$1:$U$1)*(КАЛЕНДАРЬ!R7=GRID!$B$3:$U$3),0))*(1-GRID!$H$34))</f>
        <v>71000</v>
      </c>
      <c r="J152" s="5" cm="1">
        <f t="array" ref="J152">IF($I$2="Открытый тариф",INDEX(GRID!$B$18:$U$29,MATCH(I$7,GRID!$A$18:$A$29,0),MATCH(1,($U$2=GRID!$B$1:$U$1)*(КАЛЕНДАРЬ!R7=GRID!$B$3:$U$3),0)),
INDEX(GRID!$B$18:$U$29,MATCH(I$7,GRID!$A$18:$A$29,0),MATCH(1,($U$2=GRID!$B$1:$U$1)*(КАЛЕНДАРЬ!R7=GRID!$B$3:$U$3),0))*(1-GRID!$H$34))</f>
        <v>76000</v>
      </c>
      <c r="K152" s="5" cm="1">
        <f t="array" ref="K152">IF($I$2="Открытый тариф",INDEX(GRID!$B$4:$U$15,MATCH(K$7,GRID!$A$4:$A$15,0),MATCH(1,($U$2=GRID!$B$1:$U$1)*(КАЛЕНДАРЬ!R7=GRID!$B$3:$U$3),0)),
INDEX(GRID!$B$4:$U$15,MATCH(K$7,GRID!$A$4:$A$15,0),MATCH(1,($U$2=GRID!$B$1:$U$1)*(КАЛЕНДАРЬ!R7=GRID!$B$3:$U$3),0))*(1-GRID!$H$34))</f>
        <v>78200</v>
      </c>
      <c r="L152" s="5" cm="1">
        <f t="array" ref="L152">IF($I$2="Открытый тариф",INDEX(GRID!$B$18:$U$29,MATCH(K$7,GRID!$A$18:$A$29,0),MATCH(1,($U$2=GRID!$B$1:$U$1)*(КАЛЕНДАРЬ!R7=GRID!$B$3:$U$3),0)),
INDEX(GRID!$B$18:$U$29,MATCH(K$7,GRID!$A$18:$A$29,0),MATCH(1,($U$2=GRID!$B$1:$U$1)*(КАЛЕНДАРЬ!R7=GRID!$B$3:$U$3),0))*(1-GRID!$H$34))</f>
        <v>83200</v>
      </c>
      <c r="M152" s="5" cm="1">
        <f t="array" ref="M152">IF($I$2="Открытый тариф",INDEX(GRID!$B$4:$U$15,MATCH(M$7,GRID!$A$4:$A$15,0),MATCH(1,($U$2=GRID!$B$1:$U$1)*(КАЛЕНДАРЬ!R7=GRID!$B$3:$U$3),0)),
INDEX(GRID!$B$4:$U$15,MATCH(M$7,GRID!$A$4:$A$15,0),MATCH(1,($U$2=GRID!$B$1:$U$1)*(КАЛЕНДАРЬ!R7=GRID!$B$3:$U$3),0))*(1-GRID!$H$34))</f>
        <v>103200</v>
      </c>
      <c r="N152" s="5" cm="1">
        <f t="array" ref="N152">IF($I$2="Открытый тариф",INDEX(GRID!$B$18:$U$29,MATCH(M$7,GRID!$A$18:$A$29,0),MATCH(1,($U$2=GRID!$B$1:$U$1)*(КАЛЕНДАРЬ!R7=GRID!$B$3:$U$3),0)),
INDEX(GRID!$B$18:$U$29,MATCH(M$7,GRID!$A$18:$A$29,0),MATCH(1,($U$2=GRID!$B$1:$U$1)*(КАЛЕНДАРЬ!R7=GRID!$B$3:$U$3),0))*(1-GRID!$H$34))</f>
        <v>108200</v>
      </c>
      <c r="O152" s="5" cm="1">
        <f t="array" ref="O152">IF($I$2="Открытый тариф",INDEX(GRID!$B$4:$U$15,MATCH(O$7,GRID!$A$4:$A$15,0),MATCH(1,($U$2=GRID!$B$1:$U$1)*(КАЛЕНДАРЬ!R7=GRID!$B$3:$U$3),0)),
INDEX(GRID!$B$4:$U$15,MATCH(O$7,GRID!$A$4:$A$15,0),MATCH(1,($U$2=GRID!$B$1:$U$1)*(КАЛЕНДАРЬ!R7=GRID!$B$3:$U$3),0))*(1-GRID!$H$34))</f>
        <v>142800</v>
      </c>
      <c r="P152" s="5" cm="1">
        <f t="array" ref="P152">IF($I$2="Открытый тариф",INDEX(GRID!$B$4:$U$15,MATCH(P$7,GRID!$A$4:$A$15,0),MATCH(1,($U$2=GRID!$B$1:$U$1)*(КАЛЕНДАРЬ!R7=GRID!$B$3:$U$3),0)),
INDEX(GRID!$B$4:$U$15,MATCH(P$7,GRID!$A$4:$A$15,0),MATCH(1,($U$2=GRID!$B$1:$U$1)*(КАЛЕНДАРЬ!R7=GRID!$B$3:$U$3),0))*(1-GRID!$H$34))</f>
        <v>190100</v>
      </c>
      <c r="Q152" s="5" cm="1">
        <f t="array" ref="Q152">IF($I$2="Открытый тариф",INDEX(GRID!$B$4:$U$15,MATCH(Q$7,GRID!$A$4:$A$15,0),MATCH(1,($U$2=GRID!$B$1:$U$1)*(КАЛЕНДАРЬ!R7=GRID!$B$3:$U$3),0)),
INDEX(GRID!$B$4:$U$15,MATCH(Q$7,GRID!$A$4:$A$15,0),MATCH(1,($U$2=GRID!$B$1:$U$1)*(КАЛЕНДАРЬ!R7=GRID!$B$3:$U$3),0))*(1-GRID!$H$34))</f>
        <v>220900</v>
      </c>
      <c r="R152" s="5" cm="1">
        <f t="array" ref="R152">IF($I$2="Открытый тариф",INDEX(GRID!$B$18:$U$29,MATCH(R$7,GRID!$A$18:$A$29,0),MATCH(1,($U$2=GRID!$B$1:$U$1)*(КАЛЕНДАРЬ!R7=GRID!$B$3:$U$3),0)),
INDEX(GRID!$B$18:$U$29,MATCH(R$7,GRID!$A$18:$A$29,0),MATCH(1,($U$2=GRID!$B$1:$U$1)*(КАЛЕНДАРЬ!R7=GRID!$B$3:$U$3),0))*(1-GRID!$H$34))</f>
        <v>251900</v>
      </c>
      <c r="S152" s="5">
        <f t="array" ref="S152">IF($I$2="Открытый тариф",INDEX(GRID!$B$4:$U$15,MATCH(S$7,GRID!$A$4:$A$15,0),MATCH(1,($U$2=GRID!$B$1:$U$1)*(КАЛЕНДАРЬ!R7=GRID!$B$3:$U$3),0)),
INDEX(GRID!$B$4:$U$15,MATCH(S$7,GRID!$A$4:$A$15,0),MATCH(1,($U$2=GRID!$B$1:$U$1)*(КАЛЕНДАРЬ!R7=GRID!$B$3:$U$3),0))*(1-GRID!$L$41))</f>
        <v>661000</v>
      </c>
      <c r="T152" s="5">
        <f t="array" ref="T152">IF($I$2="Открытый тариф",INDEX(GRID!$B$4:$U$15,MATCH(T$7,GRID!$A$4:$A$15,0),MATCH(1,($U$2=GRID!$B$1:$U$1)*(КАЛЕНДАРЬ!R7=GRID!$B$3:$U$3),0)),
INDEX(GRID!$B$4:$U$15,MATCH(T$7,GRID!$A$4:$A$15,0),MATCH(1,($U$2=GRID!$B$1:$U$1)*(КАЛЕНДАРЬ!R7=GRID!$B$3:$U$3),0))*(1-GRID!$L$41))</f>
        <v>814300</v>
      </c>
    </row>
    <row r="153" spans="1:20" hidden="1">
      <c r="A153" s="108" t="s">
        <v>15</v>
      </c>
      <c r="B153" s="109">
        <v>5</v>
      </c>
      <c r="C153" s="5" cm="1">
        <f t="array" ref="C153">IF($I$2="Открытый тариф",INDEX(GRID!$B$4:$U$15,MATCH(C$7,GRID!$A$4:$A$15,0),MATCH(1,($U$2=GRID!$B$1:$U$1)*(КАЛЕНДАРЬ!R8=GRID!$B$3:$U$3),0)),
INDEX(GRID!$B$4:$U$15,MATCH(C$7,GRID!$A$4:$A$15,0),MATCH(1,($U$2=GRID!$B$1:$U$1)*(КАЛЕНДАРЬ!R8=GRID!$B$3:$U$3),0))*(1-GRID!$H$34))</f>
        <v>48100</v>
      </c>
      <c r="D153" s="5" cm="1">
        <f t="array" ref="D153">IF($I$2="Открытый тариф",INDEX(GRID!$B$18:$U$29,MATCH(C$7,GRID!$A$18:$A$29,0),MATCH(1,($U$2=GRID!$B$1:$U$1)*(КАЛЕНДАРЬ!R8=GRID!$B$3:$U$3),0)),
INDEX(GRID!$B$18:$U$29,MATCH(C$7,GRID!$A$18:$A$29,0),MATCH(1,($U$2=GRID!$B$1:$U$1)*(КАЛЕНДАРЬ!R8=GRID!$B$3:$U$3),0))*(1-GRID!$H$34))</f>
        <v>53100</v>
      </c>
      <c r="E153" s="5" cm="1">
        <f t="array" ref="E153">IF($I$2="Открытый тариф",INDEX(GRID!$B$4:$U$15,MATCH(E$7,GRID!$A$4:$A$15,0),MATCH(1,($U$2=GRID!$B$1:$U$1)*(КАЛЕНДАРЬ!R8=GRID!$B$3:$U$3),0)),
INDEX(GRID!$B$4:$U$15,MATCH(E$7,GRID!$A$4:$A$15,0),MATCH(1,($U$2=GRID!$B$1:$U$1)*(КАЛЕНДАРЬ!R8=GRID!$B$3:$U$3),0))*(1-GRID!$H$34))</f>
        <v>57100</v>
      </c>
      <c r="F153" s="5" cm="1">
        <f t="array" ref="F153">IF($I$2="Открытый тариф",INDEX(GRID!$B$18:$U$29,MATCH(E$7,GRID!$A$18:$A$29,0),MATCH(1,($U$2=GRID!$B$1:$U$1)*(КАЛЕНДАРЬ!R8=GRID!$B$3:$U$3),0)),
INDEX(GRID!$B$18:$U$29,MATCH(E$7,GRID!$A$18:$A$29,0),MATCH(1,($U$2=GRID!$B$1:$U$1)*(КАЛЕНДАРЬ!R8=GRID!$B$3:$U$3),0))*(1-GRID!$H$34))</f>
        <v>62100</v>
      </c>
      <c r="G153" s="5" cm="1">
        <f t="array" ref="G153">IF($I$2="Открытый тариф",INDEX(GRID!$B$4:$U$15,MATCH(G$7,GRID!$A$4:$A$15,0),MATCH(1,($U$2=GRID!$B$1:$U$1)*(КАЛЕНДАРЬ!R8=GRID!$B$3:$U$3),0)),
INDEX(GRID!$B$4:$U$15,MATCH(G$7,GRID!$A$4:$A$15,0),MATCH(1,($U$2=GRID!$B$1:$U$1)*(КАЛЕНДАРЬ!R8=GRID!$B$3:$U$3),0))*(1-GRID!$H$34))</f>
        <v>64000</v>
      </c>
      <c r="H153" s="5" cm="1">
        <f t="array" ref="H153">IF($I$2="Открытый тариф",INDEX(GRID!$B$18:$U$29,MATCH(G$7,GRID!$A$18:$A$29,0),MATCH(1,($U$2=GRID!$B$1:$U$1)*(КАЛЕНДАРЬ!R8=GRID!$B$3:$U$3),0)),
INDEX(GRID!$B$18:$U$29,MATCH(G$7,GRID!$A$18:$A$29,0),MATCH(1,($U$2=GRID!$B$1:$U$1)*(КАЛЕНДАРЬ!R8=GRID!$B$3:$U$3),0))*(1-GRID!$H$34))</f>
        <v>69000</v>
      </c>
      <c r="I153" s="5" cm="1">
        <f t="array" ref="I153">IF($I$2="Открытый тариф",INDEX(GRID!$B$4:$U$15,MATCH(I$7,GRID!$A$4:$A$15,0),MATCH(1,($U$2=GRID!$B$1:$U$1)*(КАЛЕНДАРЬ!R8=GRID!$B$3:$U$3),0)),
INDEX(GRID!$B$4:$U$15,MATCH(I$7,GRID!$A$4:$A$15,0),MATCH(1,($U$2=GRID!$B$1:$U$1)*(КАЛЕНДАРЬ!R8=GRID!$B$3:$U$3),0))*(1-GRID!$H$34))</f>
        <v>71000</v>
      </c>
      <c r="J153" s="5" cm="1">
        <f t="array" ref="J153">IF($I$2="Открытый тариф",INDEX(GRID!$B$18:$U$29,MATCH(I$7,GRID!$A$18:$A$29,0),MATCH(1,($U$2=GRID!$B$1:$U$1)*(КАЛЕНДАРЬ!R8=GRID!$B$3:$U$3),0)),
INDEX(GRID!$B$18:$U$29,MATCH(I$7,GRID!$A$18:$A$29,0),MATCH(1,($U$2=GRID!$B$1:$U$1)*(КАЛЕНДАРЬ!R8=GRID!$B$3:$U$3),0))*(1-GRID!$H$34))</f>
        <v>76000</v>
      </c>
      <c r="K153" s="5" cm="1">
        <f t="array" ref="K153">IF($I$2="Открытый тариф",INDEX(GRID!$B$4:$U$15,MATCH(K$7,GRID!$A$4:$A$15,0),MATCH(1,($U$2=GRID!$B$1:$U$1)*(КАЛЕНДАРЬ!R8=GRID!$B$3:$U$3),0)),
INDEX(GRID!$B$4:$U$15,MATCH(K$7,GRID!$A$4:$A$15,0),MATCH(1,($U$2=GRID!$B$1:$U$1)*(КАЛЕНДАРЬ!R8=GRID!$B$3:$U$3),0))*(1-GRID!$H$34))</f>
        <v>78200</v>
      </c>
      <c r="L153" s="5" cm="1">
        <f t="array" ref="L153">IF($I$2="Открытый тариф",INDEX(GRID!$B$18:$U$29,MATCH(K$7,GRID!$A$18:$A$29,0),MATCH(1,($U$2=GRID!$B$1:$U$1)*(КАЛЕНДАРЬ!R8=GRID!$B$3:$U$3),0)),
INDEX(GRID!$B$18:$U$29,MATCH(K$7,GRID!$A$18:$A$29,0),MATCH(1,($U$2=GRID!$B$1:$U$1)*(КАЛЕНДАРЬ!R8=GRID!$B$3:$U$3),0))*(1-GRID!$H$34))</f>
        <v>83200</v>
      </c>
      <c r="M153" s="5" cm="1">
        <f t="array" ref="M153">IF($I$2="Открытый тариф",INDEX(GRID!$B$4:$U$15,MATCH(M$7,GRID!$A$4:$A$15,0),MATCH(1,($U$2=GRID!$B$1:$U$1)*(КАЛЕНДАРЬ!R8=GRID!$B$3:$U$3),0)),
INDEX(GRID!$B$4:$U$15,MATCH(M$7,GRID!$A$4:$A$15,0),MATCH(1,($U$2=GRID!$B$1:$U$1)*(КАЛЕНДАРЬ!R8=GRID!$B$3:$U$3),0))*(1-GRID!$H$34))</f>
        <v>103200</v>
      </c>
      <c r="N153" s="5" cm="1">
        <f t="array" ref="N153">IF($I$2="Открытый тариф",INDEX(GRID!$B$18:$U$29,MATCH(M$7,GRID!$A$18:$A$29,0),MATCH(1,($U$2=GRID!$B$1:$U$1)*(КАЛЕНДАРЬ!R8=GRID!$B$3:$U$3),0)),
INDEX(GRID!$B$18:$U$29,MATCH(M$7,GRID!$A$18:$A$29,0),MATCH(1,($U$2=GRID!$B$1:$U$1)*(КАЛЕНДАРЬ!R8=GRID!$B$3:$U$3),0))*(1-GRID!$H$34))</f>
        <v>108200</v>
      </c>
      <c r="O153" s="5" cm="1">
        <f t="array" ref="O153">IF($I$2="Открытый тариф",INDEX(GRID!$B$4:$U$15,MATCH(O$7,GRID!$A$4:$A$15,0),MATCH(1,($U$2=GRID!$B$1:$U$1)*(КАЛЕНДАРЬ!R8=GRID!$B$3:$U$3),0)),
INDEX(GRID!$B$4:$U$15,MATCH(O$7,GRID!$A$4:$A$15,0),MATCH(1,($U$2=GRID!$B$1:$U$1)*(КАЛЕНДАРЬ!R8=GRID!$B$3:$U$3),0))*(1-GRID!$H$34))</f>
        <v>142800</v>
      </c>
      <c r="P153" s="5" cm="1">
        <f t="array" ref="P153">IF($I$2="Открытый тариф",INDEX(GRID!$B$4:$U$15,MATCH(P$7,GRID!$A$4:$A$15,0),MATCH(1,($U$2=GRID!$B$1:$U$1)*(КАЛЕНДАРЬ!R8=GRID!$B$3:$U$3),0)),
INDEX(GRID!$B$4:$U$15,MATCH(P$7,GRID!$A$4:$A$15,0),MATCH(1,($U$2=GRID!$B$1:$U$1)*(КАЛЕНДАРЬ!R8=GRID!$B$3:$U$3),0))*(1-GRID!$H$34))</f>
        <v>190100</v>
      </c>
      <c r="Q153" s="5" cm="1">
        <f t="array" ref="Q153">IF($I$2="Открытый тариф",INDEX(GRID!$B$4:$U$15,MATCH(Q$7,GRID!$A$4:$A$15,0),MATCH(1,($U$2=GRID!$B$1:$U$1)*(КАЛЕНДАРЬ!R8=GRID!$B$3:$U$3),0)),
INDEX(GRID!$B$4:$U$15,MATCH(Q$7,GRID!$A$4:$A$15,0),MATCH(1,($U$2=GRID!$B$1:$U$1)*(КАЛЕНДАРЬ!R8=GRID!$B$3:$U$3),0))*(1-GRID!$H$34))</f>
        <v>220900</v>
      </c>
      <c r="R153" s="5" cm="1">
        <f t="array" ref="R153">IF($I$2="Открытый тариф",INDEX(GRID!$B$18:$U$29,MATCH(R$7,GRID!$A$18:$A$29,0),MATCH(1,($U$2=GRID!$B$1:$U$1)*(КАЛЕНДАРЬ!R8=GRID!$B$3:$U$3),0)),
INDEX(GRID!$B$18:$U$29,MATCH(R$7,GRID!$A$18:$A$29,0),MATCH(1,($U$2=GRID!$B$1:$U$1)*(КАЛЕНДАРЬ!R8=GRID!$B$3:$U$3),0))*(1-GRID!$H$34))</f>
        <v>251900</v>
      </c>
      <c r="S153" s="5">
        <f t="array" ref="S153">IF($I$2="Открытый тариф",INDEX(GRID!$B$4:$U$15,MATCH(S$7,GRID!$A$4:$A$15,0),MATCH(1,($U$2=GRID!$B$1:$U$1)*(КАЛЕНДАРЬ!R8=GRID!$B$3:$U$3),0)),
INDEX(GRID!$B$4:$U$15,MATCH(S$7,GRID!$A$4:$A$15,0),MATCH(1,($U$2=GRID!$B$1:$U$1)*(КАЛЕНДАРЬ!R8=GRID!$B$3:$U$3),0))*(1-GRID!$L$41))</f>
        <v>661000</v>
      </c>
      <c r="T153" s="5">
        <f t="array" ref="T153">IF($I$2="Открытый тариф",INDEX(GRID!$B$4:$U$15,MATCH(T$7,GRID!$A$4:$A$15,0),MATCH(1,($U$2=GRID!$B$1:$U$1)*(КАЛЕНДАРЬ!R8=GRID!$B$3:$U$3),0)),
INDEX(GRID!$B$4:$U$15,MATCH(T$7,GRID!$A$4:$A$15,0),MATCH(1,($U$2=GRID!$B$1:$U$1)*(КАЛЕНДАРЬ!R8=GRID!$B$3:$U$3),0))*(1-GRID!$L$41))</f>
        <v>814300</v>
      </c>
    </row>
    <row r="154" spans="1:20" hidden="1">
      <c r="A154" s="108" t="s">
        <v>16</v>
      </c>
      <c r="B154" s="109">
        <v>6</v>
      </c>
      <c r="C154" s="5" cm="1">
        <f t="array" ref="C154">IF($I$2="Открытый тариф",INDEX(GRID!$B$4:$U$15,MATCH(C$7,GRID!$A$4:$A$15,0),MATCH(1,($U$2=GRID!$B$1:$U$1)*(КАЛЕНДАРЬ!R9=GRID!$B$3:$U$3),0)),
INDEX(GRID!$B$4:$U$15,MATCH(C$7,GRID!$A$4:$A$15,0),MATCH(1,($U$2=GRID!$B$1:$U$1)*(КАЛЕНДАРЬ!R9=GRID!$B$3:$U$3),0))*(1-GRID!$H$34))</f>
        <v>48100</v>
      </c>
      <c r="D154" s="5" cm="1">
        <f t="array" ref="D154">IF($I$2="Открытый тариф",INDEX(GRID!$B$18:$U$29,MATCH(C$7,GRID!$A$18:$A$29,0),MATCH(1,($U$2=GRID!$B$1:$U$1)*(КАЛЕНДАРЬ!R9=GRID!$B$3:$U$3),0)),
INDEX(GRID!$B$18:$U$29,MATCH(C$7,GRID!$A$18:$A$29,0),MATCH(1,($U$2=GRID!$B$1:$U$1)*(КАЛЕНДАРЬ!R9=GRID!$B$3:$U$3),0))*(1-GRID!$H$34))</f>
        <v>53100</v>
      </c>
      <c r="E154" s="5" cm="1">
        <f t="array" ref="E154">IF($I$2="Открытый тариф",INDEX(GRID!$B$4:$U$15,MATCH(E$7,GRID!$A$4:$A$15,0),MATCH(1,($U$2=GRID!$B$1:$U$1)*(КАЛЕНДАРЬ!R9=GRID!$B$3:$U$3),0)),
INDEX(GRID!$B$4:$U$15,MATCH(E$7,GRID!$A$4:$A$15,0),MATCH(1,($U$2=GRID!$B$1:$U$1)*(КАЛЕНДАРЬ!R9=GRID!$B$3:$U$3),0))*(1-GRID!$H$34))</f>
        <v>57100</v>
      </c>
      <c r="F154" s="5" cm="1">
        <f t="array" ref="F154">IF($I$2="Открытый тариф",INDEX(GRID!$B$18:$U$29,MATCH(E$7,GRID!$A$18:$A$29,0),MATCH(1,($U$2=GRID!$B$1:$U$1)*(КАЛЕНДАРЬ!R9=GRID!$B$3:$U$3),0)),
INDEX(GRID!$B$18:$U$29,MATCH(E$7,GRID!$A$18:$A$29,0),MATCH(1,($U$2=GRID!$B$1:$U$1)*(КАЛЕНДАРЬ!R9=GRID!$B$3:$U$3),0))*(1-GRID!$H$34))</f>
        <v>62100</v>
      </c>
      <c r="G154" s="5" cm="1">
        <f t="array" ref="G154">IF($I$2="Открытый тариф",INDEX(GRID!$B$4:$U$15,MATCH(G$7,GRID!$A$4:$A$15,0),MATCH(1,($U$2=GRID!$B$1:$U$1)*(КАЛЕНДАРЬ!R9=GRID!$B$3:$U$3),0)),
INDEX(GRID!$B$4:$U$15,MATCH(G$7,GRID!$A$4:$A$15,0),MATCH(1,($U$2=GRID!$B$1:$U$1)*(КАЛЕНДАРЬ!R9=GRID!$B$3:$U$3),0))*(1-GRID!$H$34))</f>
        <v>64000</v>
      </c>
      <c r="H154" s="5" cm="1">
        <f t="array" ref="H154">IF($I$2="Открытый тариф",INDEX(GRID!$B$18:$U$29,MATCH(G$7,GRID!$A$18:$A$29,0),MATCH(1,($U$2=GRID!$B$1:$U$1)*(КАЛЕНДАРЬ!R9=GRID!$B$3:$U$3),0)),
INDEX(GRID!$B$18:$U$29,MATCH(G$7,GRID!$A$18:$A$29,0),MATCH(1,($U$2=GRID!$B$1:$U$1)*(КАЛЕНДАРЬ!R9=GRID!$B$3:$U$3),0))*(1-GRID!$H$34))</f>
        <v>69000</v>
      </c>
      <c r="I154" s="5" cm="1">
        <f t="array" ref="I154">IF($I$2="Открытый тариф",INDEX(GRID!$B$4:$U$15,MATCH(I$7,GRID!$A$4:$A$15,0),MATCH(1,($U$2=GRID!$B$1:$U$1)*(КАЛЕНДАРЬ!R9=GRID!$B$3:$U$3),0)),
INDEX(GRID!$B$4:$U$15,MATCH(I$7,GRID!$A$4:$A$15,0),MATCH(1,($U$2=GRID!$B$1:$U$1)*(КАЛЕНДАРЬ!R9=GRID!$B$3:$U$3),0))*(1-GRID!$H$34))</f>
        <v>71000</v>
      </c>
      <c r="J154" s="5" cm="1">
        <f t="array" ref="J154">IF($I$2="Открытый тариф",INDEX(GRID!$B$18:$U$29,MATCH(I$7,GRID!$A$18:$A$29,0),MATCH(1,($U$2=GRID!$B$1:$U$1)*(КАЛЕНДАРЬ!R9=GRID!$B$3:$U$3),0)),
INDEX(GRID!$B$18:$U$29,MATCH(I$7,GRID!$A$18:$A$29,0),MATCH(1,($U$2=GRID!$B$1:$U$1)*(КАЛЕНДАРЬ!R9=GRID!$B$3:$U$3),0))*(1-GRID!$H$34))</f>
        <v>76000</v>
      </c>
      <c r="K154" s="5" cm="1">
        <f t="array" ref="K154">IF($I$2="Открытый тариф",INDEX(GRID!$B$4:$U$15,MATCH(K$7,GRID!$A$4:$A$15,0),MATCH(1,($U$2=GRID!$B$1:$U$1)*(КАЛЕНДАРЬ!R9=GRID!$B$3:$U$3),0)),
INDEX(GRID!$B$4:$U$15,MATCH(K$7,GRID!$A$4:$A$15,0),MATCH(1,($U$2=GRID!$B$1:$U$1)*(КАЛЕНДАРЬ!R9=GRID!$B$3:$U$3),0))*(1-GRID!$H$34))</f>
        <v>78200</v>
      </c>
      <c r="L154" s="5" cm="1">
        <f t="array" ref="L154">IF($I$2="Открытый тариф",INDEX(GRID!$B$18:$U$29,MATCH(K$7,GRID!$A$18:$A$29,0),MATCH(1,($U$2=GRID!$B$1:$U$1)*(КАЛЕНДАРЬ!R9=GRID!$B$3:$U$3),0)),
INDEX(GRID!$B$18:$U$29,MATCH(K$7,GRID!$A$18:$A$29,0),MATCH(1,($U$2=GRID!$B$1:$U$1)*(КАЛЕНДАРЬ!R9=GRID!$B$3:$U$3),0))*(1-GRID!$H$34))</f>
        <v>83200</v>
      </c>
      <c r="M154" s="5" cm="1">
        <f t="array" ref="M154">IF($I$2="Открытый тариф",INDEX(GRID!$B$4:$U$15,MATCH(M$7,GRID!$A$4:$A$15,0),MATCH(1,($U$2=GRID!$B$1:$U$1)*(КАЛЕНДАРЬ!R9=GRID!$B$3:$U$3),0)),
INDEX(GRID!$B$4:$U$15,MATCH(M$7,GRID!$A$4:$A$15,0),MATCH(1,($U$2=GRID!$B$1:$U$1)*(КАЛЕНДАРЬ!R9=GRID!$B$3:$U$3),0))*(1-GRID!$H$34))</f>
        <v>103200</v>
      </c>
      <c r="N154" s="5" cm="1">
        <f t="array" ref="N154">IF($I$2="Открытый тариф",INDEX(GRID!$B$18:$U$29,MATCH(M$7,GRID!$A$18:$A$29,0),MATCH(1,($U$2=GRID!$B$1:$U$1)*(КАЛЕНДАРЬ!R9=GRID!$B$3:$U$3),0)),
INDEX(GRID!$B$18:$U$29,MATCH(M$7,GRID!$A$18:$A$29,0),MATCH(1,($U$2=GRID!$B$1:$U$1)*(КАЛЕНДАРЬ!R9=GRID!$B$3:$U$3),0))*(1-GRID!$H$34))</f>
        <v>108200</v>
      </c>
      <c r="O154" s="5" cm="1">
        <f t="array" ref="O154">IF($I$2="Открытый тариф",INDEX(GRID!$B$4:$U$15,MATCH(O$7,GRID!$A$4:$A$15,0),MATCH(1,($U$2=GRID!$B$1:$U$1)*(КАЛЕНДАРЬ!R9=GRID!$B$3:$U$3),0)),
INDEX(GRID!$B$4:$U$15,MATCH(O$7,GRID!$A$4:$A$15,0),MATCH(1,($U$2=GRID!$B$1:$U$1)*(КАЛЕНДАРЬ!R9=GRID!$B$3:$U$3),0))*(1-GRID!$H$34))</f>
        <v>142800</v>
      </c>
      <c r="P154" s="5" cm="1">
        <f t="array" ref="P154">IF($I$2="Открытый тариф",INDEX(GRID!$B$4:$U$15,MATCH(P$7,GRID!$A$4:$A$15,0),MATCH(1,($U$2=GRID!$B$1:$U$1)*(КАЛЕНДАРЬ!R9=GRID!$B$3:$U$3),0)),
INDEX(GRID!$B$4:$U$15,MATCH(P$7,GRID!$A$4:$A$15,0),MATCH(1,($U$2=GRID!$B$1:$U$1)*(КАЛЕНДАРЬ!R9=GRID!$B$3:$U$3),0))*(1-GRID!$H$34))</f>
        <v>190100</v>
      </c>
      <c r="Q154" s="5" cm="1">
        <f t="array" ref="Q154">IF($I$2="Открытый тариф",INDEX(GRID!$B$4:$U$15,MATCH(Q$7,GRID!$A$4:$A$15,0),MATCH(1,($U$2=GRID!$B$1:$U$1)*(КАЛЕНДАРЬ!R9=GRID!$B$3:$U$3),0)),
INDEX(GRID!$B$4:$U$15,MATCH(Q$7,GRID!$A$4:$A$15,0),MATCH(1,($U$2=GRID!$B$1:$U$1)*(КАЛЕНДАРЬ!R9=GRID!$B$3:$U$3),0))*(1-GRID!$H$34))</f>
        <v>220900</v>
      </c>
      <c r="R154" s="5" cm="1">
        <f t="array" ref="R154">IF($I$2="Открытый тариф",INDEX(GRID!$B$18:$U$29,MATCH(R$7,GRID!$A$18:$A$29,0),MATCH(1,($U$2=GRID!$B$1:$U$1)*(КАЛЕНДАРЬ!R9=GRID!$B$3:$U$3),0)),
INDEX(GRID!$B$18:$U$29,MATCH(R$7,GRID!$A$18:$A$29,0),MATCH(1,($U$2=GRID!$B$1:$U$1)*(КАЛЕНДАРЬ!R9=GRID!$B$3:$U$3),0))*(1-GRID!$H$34))</f>
        <v>251900</v>
      </c>
      <c r="S154" s="5">
        <f t="array" ref="S154">IF($I$2="Открытый тариф",INDEX(GRID!$B$4:$U$15,MATCH(S$7,GRID!$A$4:$A$15,0),MATCH(1,($U$2=GRID!$B$1:$U$1)*(КАЛЕНДАРЬ!R9=GRID!$B$3:$U$3),0)),
INDEX(GRID!$B$4:$U$15,MATCH(S$7,GRID!$A$4:$A$15,0),MATCH(1,($U$2=GRID!$B$1:$U$1)*(КАЛЕНДАРЬ!R9=GRID!$B$3:$U$3),0))*(1-GRID!$L$41))</f>
        <v>661000</v>
      </c>
      <c r="T154" s="5">
        <f t="array" ref="T154">IF($I$2="Открытый тариф",INDEX(GRID!$B$4:$U$15,MATCH(T$7,GRID!$A$4:$A$15,0),MATCH(1,($U$2=GRID!$B$1:$U$1)*(КАЛЕНДАРЬ!R9=GRID!$B$3:$U$3),0)),
INDEX(GRID!$B$4:$U$15,MATCH(T$7,GRID!$A$4:$A$15,0),MATCH(1,($U$2=GRID!$B$1:$U$1)*(КАЛЕНДАРЬ!R9=GRID!$B$3:$U$3),0))*(1-GRID!$L$41))</f>
        <v>814300</v>
      </c>
    </row>
    <row r="155" spans="1:20" hidden="1">
      <c r="A155" s="108" t="s">
        <v>17</v>
      </c>
      <c r="B155" s="109">
        <v>7</v>
      </c>
      <c r="C155" s="5" cm="1">
        <f t="array" ref="C155">IF($I$2="Открытый тариф",INDEX(GRID!$B$4:$U$15,MATCH(C$7,GRID!$A$4:$A$15,0),MATCH(1,($U$2=GRID!$B$1:$U$1)*(КАЛЕНДАРЬ!R10=GRID!$B$3:$U$3),0)),
INDEX(GRID!$B$4:$U$15,MATCH(C$7,GRID!$A$4:$A$15,0),MATCH(1,($U$2=GRID!$B$1:$U$1)*(КАЛЕНДАРЬ!R10=GRID!$B$3:$U$3),0))*(1-GRID!$H$34))</f>
        <v>48100</v>
      </c>
      <c r="D155" s="5" cm="1">
        <f t="array" ref="D155">IF($I$2="Открытый тариф",INDEX(GRID!$B$18:$U$29,MATCH(C$7,GRID!$A$18:$A$29,0),MATCH(1,($U$2=GRID!$B$1:$U$1)*(КАЛЕНДАРЬ!R10=GRID!$B$3:$U$3),0)),
INDEX(GRID!$B$18:$U$29,MATCH(C$7,GRID!$A$18:$A$29,0),MATCH(1,($U$2=GRID!$B$1:$U$1)*(КАЛЕНДАРЬ!R10=GRID!$B$3:$U$3),0))*(1-GRID!$H$34))</f>
        <v>53100</v>
      </c>
      <c r="E155" s="5" cm="1">
        <f t="array" ref="E155">IF($I$2="Открытый тариф",INDEX(GRID!$B$4:$U$15,MATCH(E$7,GRID!$A$4:$A$15,0),MATCH(1,($U$2=GRID!$B$1:$U$1)*(КАЛЕНДАРЬ!R10=GRID!$B$3:$U$3),0)),
INDEX(GRID!$B$4:$U$15,MATCH(E$7,GRID!$A$4:$A$15,0),MATCH(1,($U$2=GRID!$B$1:$U$1)*(КАЛЕНДАРЬ!R10=GRID!$B$3:$U$3),0))*(1-GRID!$H$34))</f>
        <v>57100</v>
      </c>
      <c r="F155" s="5" cm="1">
        <f t="array" ref="F155">IF($I$2="Открытый тариф",INDEX(GRID!$B$18:$U$29,MATCH(E$7,GRID!$A$18:$A$29,0),MATCH(1,($U$2=GRID!$B$1:$U$1)*(КАЛЕНДАРЬ!R10=GRID!$B$3:$U$3),0)),
INDEX(GRID!$B$18:$U$29,MATCH(E$7,GRID!$A$18:$A$29,0),MATCH(1,($U$2=GRID!$B$1:$U$1)*(КАЛЕНДАРЬ!R10=GRID!$B$3:$U$3),0))*(1-GRID!$H$34))</f>
        <v>62100</v>
      </c>
      <c r="G155" s="5" cm="1">
        <f t="array" ref="G155">IF($I$2="Открытый тариф",INDEX(GRID!$B$4:$U$15,MATCH(G$7,GRID!$A$4:$A$15,0),MATCH(1,($U$2=GRID!$B$1:$U$1)*(КАЛЕНДАРЬ!R10=GRID!$B$3:$U$3),0)),
INDEX(GRID!$B$4:$U$15,MATCH(G$7,GRID!$A$4:$A$15,0),MATCH(1,($U$2=GRID!$B$1:$U$1)*(КАЛЕНДАРЬ!R10=GRID!$B$3:$U$3),0))*(1-GRID!$H$34))</f>
        <v>64000</v>
      </c>
      <c r="H155" s="5" cm="1">
        <f t="array" ref="H155">IF($I$2="Открытый тариф",INDEX(GRID!$B$18:$U$29,MATCH(G$7,GRID!$A$18:$A$29,0),MATCH(1,($U$2=GRID!$B$1:$U$1)*(КАЛЕНДАРЬ!R10=GRID!$B$3:$U$3),0)),
INDEX(GRID!$B$18:$U$29,MATCH(G$7,GRID!$A$18:$A$29,0),MATCH(1,($U$2=GRID!$B$1:$U$1)*(КАЛЕНДАРЬ!R10=GRID!$B$3:$U$3),0))*(1-GRID!$H$34))</f>
        <v>69000</v>
      </c>
      <c r="I155" s="5" cm="1">
        <f t="array" ref="I155">IF($I$2="Открытый тариф",INDEX(GRID!$B$4:$U$15,MATCH(I$7,GRID!$A$4:$A$15,0),MATCH(1,($U$2=GRID!$B$1:$U$1)*(КАЛЕНДАРЬ!R10=GRID!$B$3:$U$3),0)),
INDEX(GRID!$B$4:$U$15,MATCH(I$7,GRID!$A$4:$A$15,0),MATCH(1,($U$2=GRID!$B$1:$U$1)*(КАЛЕНДАРЬ!R10=GRID!$B$3:$U$3),0))*(1-GRID!$H$34))</f>
        <v>71000</v>
      </c>
      <c r="J155" s="5" cm="1">
        <f t="array" ref="J155">IF($I$2="Открытый тариф",INDEX(GRID!$B$18:$U$29,MATCH(I$7,GRID!$A$18:$A$29,0),MATCH(1,($U$2=GRID!$B$1:$U$1)*(КАЛЕНДАРЬ!R10=GRID!$B$3:$U$3),0)),
INDEX(GRID!$B$18:$U$29,MATCH(I$7,GRID!$A$18:$A$29,0),MATCH(1,($U$2=GRID!$B$1:$U$1)*(КАЛЕНДАРЬ!R10=GRID!$B$3:$U$3),0))*(1-GRID!$H$34))</f>
        <v>76000</v>
      </c>
      <c r="K155" s="5" cm="1">
        <f t="array" ref="K155">IF($I$2="Открытый тариф",INDEX(GRID!$B$4:$U$15,MATCH(K$7,GRID!$A$4:$A$15,0),MATCH(1,($U$2=GRID!$B$1:$U$1)*(КАЛЕНДАРЬ!R10=GRID!$B$3:$U$3),0)),
INDEX(GRID!$B$4:$U$15,MATCH(K$7,GRID!$A$4:$A$15,0),MATCH(1,($U$2=GRID!$B$1:$U$1)*(КАЛЕНДАРЬ!R10=GRID!$B$3:$U$3),0))*(1-GRID!$H$34))</f>
        <v>78200</v>
      </c>
      <c r="L155" s="5" cm="1">
        <f t="array" ref="L155">IF($I$2="Открытый тариф",INDEX(GRID!$B$18:$U$29,MATCH(K$7,GRID!$A$18:$A$29,0),MATCH(1,($U$2=GRID!$B$1:$U$1)*(КАЛЕНДАРЬ!R10=GRID!$B$3:$U$3),0)),
INDEX(GRID!$B$18:$U$29,MATCH(K$7,GRID!$A$18:$A$29,0),MATCH(1,($U$2=GRID!$B$1:$U$1)*(КАЛЕНДАРЬ!R10=GRID!$B$3:$U$3),0))*(1-GRID!$H$34))</f>
        <v>83200</v>
      </c>
      <c r="M155" s="5" cm="1">
        <f t="array" ref="M155">IF($I$2="Открытый тариф",INDEX(GRID!$B$4:$U$15,MATCH(M$7,GRID!$A$4:$A$15,0),MATCH(1,($U$2=GRID!$B$1:$U$1)*(КАЛЕНДАРЬ!R10=GRID!$B$3:$U$3),0)),
INDEX(GRID!$B$4:$U$15,MATCH(M$7,GRID!$A$4:$A$15,0),MATCH(1,($U$2=GRID!$B$1:$U$1)*(КАЛЕНДАРЬ!R10=GRID!$B$3:$U$3),0))*(1-GRID!$H$34))</f>
        <v>103200</v>
      </c>
      <c r="N155" s="5" cm="1">
        <f t="array" ref="N155">IF($I$2="Открытый тариф",INDEX(GRID!$B$18:$U$29,MATCH(M$7,GRID!$A$18:$A$29,0),MATCH(1,($U$2=GRID!$B$1:$U$1)*(КАЛЕНДАРЬ!R10=GRID!$B$3:$U$3),0)),
INDEX(GRID!$B$18:$U$29,MATCH(M$7,GRID!$A$18:$A$29,0),MATCH(1,($U$2=GRID!$B$1:$U$1)*(КАЛЕНДАРЬ!R10=GRID!$B$3:$U$3),0))*(1-GRID!$H$34))</f>
        <v>108200</v>
      </c>
      <c r="O155" s="5" cm="1">
        <f t="array" ref="O155">IF($I$2="Открытый тариф",INDEX(GRID!$B$4:$U$15,MATCH(O$7,GRID!$A$4:$A$15,0),MATCH(1,($U$2=GRID!$B$1:$U$1)*(КАЛЕНДАРЬ!R10=GRID!$B$3:$U$3),0)),
INDEX(GRID!$B$4:$U$15,MATCH(O$7,GRID!$A$4:$A$15,0),MATCH(1,($U$2=GRID!$B$1:$U$1)*(КАЛЕНДАРЬ!R10=GRID!$B$3:$U$3),0))*(1-GRID!$H$34))</f>
        <v>142800</v>
      </c>
      <c r="P155" s="5" cm="1">
        <f t="array" ref="P155">IF($I$2="Открытый тариф",INDEX(GRID!$B$4:$U$15,MATCH(P$7,GRID!$A$4:$A$15,0),MATCH(1,($U$2=GRID!$B$1:$U$1)*(КАЛЕНДАРЬ!R10=GRID!$B$3:$U$3),0)),
INDEX(GRID!$B$4:$U$15,MATCH(P$7,GRID!$A$4:$A$15,0),MATCH(1,($U$2=GRID!$B$1:$U$1)*(КАЛЕНДАРЬ!R10=GRID!$B$3:$U$3),0))*(1-GRID!$H$34))</f>
        <v>190100</v>
      </c>
      <c r="Q155" s="5" cm="1">
        <f t="array" ref="Q155">IF($I$2="Открытый тариф",INDEX(GRID!$B$4:$U$15,MATCH(Q$7,GRID!$A$4:$A$15,0),MATCH(1,($U$2=GRID!$B$1:$U$1)*(КАЛЕНДАРЬ!R10=GRID!$B$3:$U$3),0)),
INDEX(GRID!$B$4:$U$15,MATCH(Q$7,GRID!$A$4:$A$15,0),MATCH(1,($U$2=GRID!$B$1:$U$1)*(КАЛЕНДАРЬ!R10=GRID!$B$3:$U$3),0))*(1-GRID!$H$34))</f>
        <v>220900</v>
      </c>
      <c r="R155" s="5" cm="1">
        <f t="array" ref="R155">IF($I$2="Открытый тариф",INDEX(GRID!$B$18:$U$29,MATCH(R$7,GRID!$A$18:$A$29,0),MATCH(1,($U$2=GRID!$B$1:$U$1)*(КАЛЕНДАРЬ!R10=GRID!$B$3:$U$3),0)),
INDEX(GRID!$B$18:$U$29,MATCH(R$7,GRID!$A$18:$A$29,0),MATCH(1,($U$2=GRID!$B$1:$U$1)*(КАЛЕНДАРЬ!R10=GRID!$B$3:$U$3),0))*(1-GRID!$H$34))</f>
        <v>251900</v>
      </c>
      <c r="S155" s="5">
        <f t="array" ref="S155">IF($I$2="Открытый тариф",INDEX(GRID!$B$4:$U$15,MATCH(S$7,GRID!$A$4:$A$15,0),MATCH(1,($U$2=GRID!$B$1:$U$1)*(КАЛЕНДАРЬ!R10=GRID!$B$3:$U$3),0)),
INDEX(GRID!$B$4:$U$15,MATCH(S$7,GRID!$A$4:$A$15,0),MATCH(1,($U$2=GRID!$B$1:$U$1)*(КАЛЕНДАРЬ!R10=GRID!$B$3:$U$3),0))*(1-GRID!$L$41))</f>
        <v>661000</v>
      </c>
      <c r="T155" s="5">
        <f t="array" ref="T155">IF($I$2="Открытый тариф",INDEX(GRID!$B$4:$U$15,MATCH(T$7,GRID!$A$4:$A$15,0),MATCH(1,($U$2=GRID!$B$1:$U$1)*(КАЛЕНДАРЬ!R10=GRID!$B$3:$U$3),0)),
INDEX(GRID!$B$4:$U$15,MATCH(T$7,GRID!$A$4:$A$15,0),MATCH(1,($U$2=GRID!$B$1:$U$1)*(КАЛЕНДАРЬ!R10=GRID!$B$3:$U$3),0))*(1-GRID!$L$41))</f>
        <v>814300</v>
      </c>
    </row>
    <row r="156" spans="1:20" hidden="1">
      <c r="A156" s="108" t="s">
        <v>11</v>
      </c>
      <c r="B156" s="109">
        <v>8</v>
      </c>
      <c r="C156" s="5" cm="1">
        <f t="array" ref="C156">IF($I$2="Открытый тариф",INDEX(GRID!$B$4:$U$15,MATCH(C$7,GRID!$A$4:$A$15,0),MATCH(1,($U$2=GRID!$B$1:$U$1)*(КАЛЕНДАРЬ!R11=GRID!$B$3:$U$3),0)),
INDEX(GRID!$B$4:$U$15,MATCH(C$7,GRID!$A$4:$A$15,0),MATCH(1,($U$2=GRID!$B$1:$U$1)*(КАЛЕНДАРЬ!R11=GRID!$B$3:$U$3),0))*(1-GRID!$H$34))</f>
        <v>48100</v>
      </c>
      <c r="D156" s="5" cm="1">
        <f t="array" ref="D156">IF($I$2="Открытый тариф",INDEX(GRID!$B$18:$U$29,MATCH(C$7,GRID!$A$18:$A$29,0),MATCH(1,($U$2=GRID!$B$1:$U$1)*(КАЛЕНДАРЬ!R11=GRID!$B$3:$U$3),0)),
INDEX(GRID!$B$18:$U$29,MATCH(C$7,GRID!$A$18:$A$29,0),MATCH(1,($U$2=GRID!$B$1:$U$1)*(КАЛЕНДАРЬ!R11=GRID!$B$3:$U$3),0))*(1-GRID!$H$34))</f>
        <v>53100</v>
      </c>
      <c r="E156" s="5" cm="1">
        <f t="array" ref="E156">IF($I$2="Открытый тариф",INDEX(GRID!$B$4:$U$15,MATCH(E$7,GRID!$A$4:$A$15,0),MATCH(1,($U$2=GRID!$B$1:$U$1)*(КАЛЕНДАРЬ!R11=GRID!$B$3:$U$3),0)),
INDEX(GRID!$B$4:$U$15,MATCH(E$7,GRID!$A$4:$A$15,0),MATCH(1,($U$2=GRID!$B$1:$U$1)*(КАЛЕНДАРЬ!R11=GRID!$B$3:$U$3),0))*(1-GRID!$H$34))</f>
        <v>57100</v>
      </c>
      <c r="F156" s="5" cm="1">
        <f t="array" ref="F156">IF($I$2="Открытый тариф",INDEX(GRID!$B$18:$U$29,MATCH(E$7,GRID!$A$18:$A$29,0),MATCH(1,($U$2=GRID!$B$1:$U$1)*(КАЛЕНДАРЬ!R11=GRID!$B$3:$U$3),0)),
INDEX(GRID!$B$18:$U$29,MATCH(E$7,GRID!$A$18:$A$29,0),MATCH(1,($U$2=GRID!$B$1:$U$1)*(КАЛЕНДАРЬ!R11=GRID!$B$3:$U$3),0))*(1-GRID!$H$34))</f>
        <v>62100</v>
      </c>
      <c r="G156" s="5" cm="1">
        <f t="array" ref="G156">IF($I$2="Открытый тариф",INDEX(GRID!$B$4:$U$15,MATCH(G$7,GRID!$A$4:$A$15,0),MATCH(1,($U$2=GRID!$B$1:$U$1)*(КАЛЕНДАРЬ!R11=GRID!$B$3:$U$3),0)),
INDEX(GRID!$B$4:$U$15,MATCH(G$7,GRID!$A$4:$A$15,0),MATCH(1,($U$2=GRID!$B$1:$U$1)*(КАЛЕНДАРЬ!R11=GRID!$B$3:$U$3),0))*(1-GRID!$H$34))</f>
        <v>64000</v>
      </c>
      <c r="H156" s="5" cm="1">
        <f t="array" ref="H156">IF($I$2="Открытый тариф",INDEX(GRID!$B$18:$U$29,MATCH(G$7,GRID!$A$18:$A$29,0),MATCH(1,($U$2=GRID!$B$1:$U$1)*(КАЛЕНДАРЬ!R11=GRID!$B$3:$U$3),0)),
INDEX(GRID!$B$18:$U$29,MATCH(G$7,GRID!$A$18:$A$29,0),MATCH(1,($U$2=GRID!$B$1:$U$1)*(КАЛЕНДАРЬ!R11=GRID!$B$3:$U$3),0))*(1-GRID!$H$34))</f>
        <v>69000</v>
      </c>
      <c r="I156" s="5" cm="1">
        <f t="array" ref="I156">IF($I$2="Открытый тариф",INDEX(GRID!$B$4:$U$15,MATCH(I$7,GRID!$A$4:$A$15,0),MATCH(1,($U$2=GRID!$B$1:$U$1)*(КАЛЕНДАРЬ!R11=GRID!$B$3:$U$3),0)),
INDEX(GRID!$B$4:$U$15,MATCH(I$7,GRID!$A$4:$A$15,0),MATCH(1,($U$2=GRID!$B$1:$U$1)*(КАЛЕНДАРЬ!R11=GRID!$B$3:$U$3),0))*(1-GRID!$H$34))</f>
        <v>71000</v>
      </c>
      <c r="J156" s="5" cm="1">
        <f t="array" ref="J156">IF($I$2="Открытый тариф",INDEX(GRID!$B$18:$U$29,MATCH(I$7,GRID!$A$18:$A$29,0),MATCH(1,($U$2=GRID!$B$1:$U$1)*(КАЛЕНДАРЬ!R11=GRID!$B$3:$U$3),0)),
INDEX(GRID!$B$18:$U$29,MATCH(I$7,GRID!$A$18:$A$29,0),MATCH(1,($U$2=GRID!$B$1:$U$1)*(КАЛЕНДАРЬ!R11=GRID!$B$3:$U$3),0))*(1-GRID!$H$34))</f>
        <v>76000</v>
      </c>
      <c r="K156" s="5" cm="1">
        <f t="array" ref="K156">IF($I$2="Открытый тариф",INDEX(GRID!$B$4:$U$15,MATCH(K$7,GRID!$A$4:$A$15,0),MATCH(1,($U$2=GRID!$B$1:$U$1)*(КАЛЕНДАРЬ!R11=GRID!$B$3:$U$3),0)),
INDEX(GRID!$B$4:$U$15,MATCH(K$7,GRID!$A$4:$A$15,0),MATCH(1,($U$2=GRID!$B$1:$U$1)*(КАЛЕНДАРЬ!R11=GRID!$B$3:$U$3),0))*(1-GRID!$H$34))</f>
        <v>78200</v>
      </c>
      <c r="L156" s="5" cm="1">
        <f t="array" ref="L156">IF($I$2="Открытый тариф",INDEX(GRID!$B$18:$U$29,MATCH(K$7,GRID!$A$18:$A$29,0),MATCH(1,($U$2=GRID!$B$1:$U$1)*(КАЛЕНДАРЬ!R11=GRID!$B$3:$U$3),0)),
INDEX(GRID!$B$18:$U$29,MATCH(K$7,GRID!$A$18:$A$29,0),MATCH(1,($U$2=GRID!$B$1:$U$1)*(КАЛЕНДАРЬ!R11=GRID!$B$3:$U$3),0))*(1-GRID!$H$34))</f>
        <v>83200</v>
      </c>
      <c r="M156" s="5" cm="1">
        <f t="array" ref="M156">IF($I$2="Открытый тариф",INDEX(GRID!$B$4:$U$15,MATCH(M$7,GRID!$A$4:$A$15,0),MATCH(1,($U$2=GRID!$B$1:$U$1)*(КАЛЕНДАРЬ!R11=GRID!$B$3:$U$3),0)),
INDEX(GRID!$B$4:$U$15,MATCH(M$7,GRID!$A$4:$A$15,0),MATCH(1,($U$2=GRID!$B$1:$U$1)*(КАЛЕНДАРЬ!R11=GRID!$B$3:$U$3),0))*(1-GRID!$H$34))</f>
        <v>103200</v>
      </c>
      <c r="N156" s="5" cm="1">
        <f t="array" ref="N156">IF($I$2="Открытый тариф",INDEX(GRID!$B$18:$U$29,MATCH(M$7,GRID!$A$18:$A$29,0),MATCH(1,($U$2=GRID!$B$1:$U$1)*(КАЛЕНДАРЬ!R11=GRID!$B$3:$U$3),0)),
INDEX(GRID!$B$18:$U$29,MATCH(M$7,GRID!$A$18:$A$29,0),MATCH(1,($U$2=GRID!$B$1:$U$1)*(КАЛЕНДАРЬ!R11=GRID!$B$3:$U$3),0))*(1-GRID!$H$34))</f>
        <v>108200</v>
      </c>
      <c r="O156" s="5" cm="1">
        <f t="array" ref="O156">IF($I$2="Открытый тариф",INDEX(GRID!$B$4:$U$15,MATCH(O$7,GRID!$A$4:$A$15,0),MATCH(1,($U$2=GRID!$B$1:$U$1)*(КАЛЕНДАРЬ!R11=GRID!$B$3:$U$3),0)),
INDEX(GRID!$B$4:$U$15,MATCH(O$7,GRID!$A$4:$A$15,0),MATCH(1,($U$2=GRID!$B$1:$U$1)*(КАЛЕНДАРЬ!R11=GRID!$B$3:$U$3),0))*(1-GRID!$H$34))</f>
        <v>142800</v>
      </c>
      <c r="P156" s="5" cm="1">
        <f t="array" ref="P156">IF($I$2="Открытый тариф",INDEX(GRID!$B$4:$U$15,MATCH(P$7,GRID!$A$4:$A$15,0),MATCH(1,($U$2=GRID!$B$1:$U$1)*(КАЛЕНДАРЬ!R11=GRID!$B$3:$U$3),0)),
INDEX(GRID!$B$4:$U$15,MATCH(P$7,GRID!$A$4:$A$15,0),MATCH(1,($U$2=GRID!$B$1:$U$1)*(КАЛЕНДАРЬ!R11=GRID!$B$3:$U$3),0))*(1-GRID!$H$34))</f>
        <v>190100</v>
      </c>
      <c r="Q156" s="5" cm="1">
        <f t="array" ref="Q156">IF($I$2="Открытый тариф",INDEX(GRID!$B$4:$U$15,MATCH(Q$7,GRID!$A$4:$A$15,0),MATCH(1,($U$2=GRID!$B$1:$U$1)*(КАЛЕНДАРЬ!R11=GRID!$B$3:$U$3),0)),
INDEX(GRID!$B$4:$U$15,MATCH(Q$7,GRID!$A$4:$A$15,0),MATCH(1,($U$2=GRID!$B$1:$U$1)*(КАЛЕНДАРЬ!R11=GRID!$B$3:$U$3),0))*(1-GRID!$H$34))</f>
        <v>220900</v>
      </c>
      <c r="R156" s="5" cm="1">
        <f t="array" ref="R156">IF($I$2="Открытый тариф",INDEX(GRID!$B$18:$U$29,MATCH(R$7,GRID!$A$18:$A$29,0),MATCH(1,($U$2=GRID!$B$1:$U$1)*(КАЛЕНДАРЬ!R11=GRID!$B$3:$U$3),0)),
INDEX(GRID!$B$18:$U$29,MATCH(R$7,GRID!$A$18:$A$29,0),MATCH(1,($U$2=GRID!$B$1:$U$1)*(КАЛЕНДАРЬ!R11=GRID!$B$3:$U$3),0))*(1-GRID!$H$34))</f>
        <v>251900</v>
      </c>
      <c r="S156" s="5">
        <f t="array" ref="S156">IF($I$2="Открытый тариф",INDEX(GRID!$B$4:$U$15,MATCH(S$7,GRID!$A$4:$A$15,0),MATCH(1,($U$2=GRID!$B$1:$U$1)*(КАЛЕНДАРЬ!R11=GRID!$B$3:$U$3),0)),
INDEX(GRID!$B$4:$U$15,MATCH(S$7,GRID!$A$4:$A$15,0),MATCH(1,($U$2=GRID!$B$1:$U$1)*(КАЛЕНДАРЬ!R11=GRID!$B$3:$U$3),0))*(1-GRID!$L$41))</f>
        <v>661000</v>
      </c>
      <c r="T156" s="5">
        <f t="array" ref="T156">IF($I$2="Открытый тариф",INDEX(GRID!$B$4:$U$15,MATCH(T$7,GRID!$A$4:$A$15,0),MATCH(1,($U$2=GRID!$B$1:$U$1)*(КАЛЕНДАРЬ!R11=GRID!$B$3:$U$3),0)),
INDEX(GRID!$B$4:$U$15,MATCH(T$7,GRID!$A$4:$A$15,0),MATCH(1,($U$2=GRID!$B$1:$U$1)*(КАЛЕНДАРЬ!R11=GRID!$B$3:$U$3),0))*(1-GRID!$L$41))</f>
        <v>814300</v>
      </c>
    </row>
    <row r="157" spans="1:20" hidden="1">
      <c r="A157" s="108" t="s">
        <v>12</v>
      </c>
      <c r="B157" s="109">
        <v>9</v>
      </c>
      <c r="C157" s="5" cm="1">
        <f t="array" ref="C157">IF($I$2="Открытый тариф",INDEX(GRID!$B$4:$U$15,MATCH(C$7,GRID!$A$4:$A$15,0),MATCH(1,($U$2=GRID!$B$1:$U$1)*(КАЛЕНДАРЬ!R12=GRID!$B$3:$U$3),0)),
INDEX(GRID!$B$4:$U$15,MATCH(C$7,GRID!$A$4:$A$15,0),MATCH(1,($U$2=GRID!$B$1:$U$1)*(КАЛЕНДАРЬ!R12=GRID!$B$3:$U$3),0))*(1-GRID!$H$34))</f>
        <v>48100</v>
      </c>
      <c r="D157" s="5" cm="1">
        <f t="array" ref="D157">IF($I$2="Открытый тариф",INDEX(GRID!$B$18:$U$29,MATCH(C$7,GRID!$A$18:$A$29,0),MATCH(1,($U$2=GRID!$B$1:$U$1)*(КАЛЕНДАРЬ!R12=GRID!$B$3:$U$3),0)),
INDEX(GRID!$B$18:$U$29,MATCH(C$7,GRID!$A$18:$A$29,0),MATCH(1,($U$2=GRID!$B$1:$U$1)*(КАЛЕНДАРЬ!R12=GRID!$B$3:$U$3),0))*(1-GRID!$H$34))</f>
        <v>53100</v>
      </c>
      <c r="E157" s="5" cm="1">
        <f t="array" ref="E157">IF($I$2="Открытый тариф",INDEX(GRID!$B$4:$U$15,MATCH(E$7,GRID!$A$4:$A$15,0),MATCH(1,($U$2=GRID!$B$1:$U$1)*(КАЛЕНДАРЬ!R12=GRID!$B$3:$U$3),0)),
INDEX(GRID!$B$4:$U$15,MATCH(E$7,GRID!$A$4:$A$15,0),MATCH(1,($U$2=GRID!$B$1:$U$1)*(КАЛЕНДАРЬ!R12=GRID!$B$3:$U$3),0))*(1-GRID!$H$34))</f>
        <v>57100</v>
      </c>
      <c r="F157" s="5" cm="1">
        <f t="array" ref="F157">IF($I$2="Открытый тариф",INDEX(GRID!$B$18:$U$29,MATCH(E$7,GRID!$A$18:$A$29,0),MATCH(1,($U$2=GRID!$B$1:$U$1)*(КАЛЕНДАРЬ!R12=GRID!$B$3:$U$3),0)),
INDEX(GRID!$B$18:$U$29,MATCH(E$7,GRID!$A$18:$A$29,0),MATCH(1,($U$2=GRID!$B$1:$U$1)*(КАЛЕНДАРЬ!R12=GRID!$B$3:$U$3),0))*(1-GRID!$H$34))</f>
        <v>62100</v>
      </c>
      <c r="G157" s="5" cm="1">
        <f t="array" ref="G157">IF($I$2="Открытый тариф",INDEX(GRID!$B$4:$U$15,MATCH(G$7,GRID!$A$4:$A$15,0),MATCH(1,($U$2=GRID!$B$1:$U$1)*(КАЛЕНДАРЬ!R12=GRID!$B$3:$U$3),0)),
INDEX(GRID!$B$4:$U$15,MATCH(G$7,GRID!$A$4:$A$15,0),MATCH(1,($U$2=GRID!$B$1:$U$1)*(КАЛЕНДАРЬ!R12=GRID!$B$3:$U$3),0))*(1-GRID!$H$34))</f>
        <v>64000</v>
      </c>
      <c r="H157" s="5" cm="1">
        <f t="array" ref="H157">IF($I$2="Открытый тариф",INDEX(GRID!$B$18:$U$29,MATCH(G$7,GRID!$A$18:$A$29,0),MATCH(1,($U$2=GRID!$B$1:$U$1)*(КАЛЕНДАРЬ!R12=GRID!$B$3:$U$3),0)),
INDEX(GRID!$B$18:$U$29,MATCH(G$7,GRID!$A$18:$A$29,0),MATCH(1,($U$2=GRID!$B$1:$U$1)*(КАЛЕНДАРЬ!R12=GRID!$B$3:$U$3),0))*(1-GRID!$H$34))</f>
        <v>69000</v>
      </c>
      <c r="I157" s="5" cm="1">
        <f t="array" ref="I157">IF($I$2="Открытый тариф",INDEX(GRID!$B$4:$U$15,MATCH(I$7,GRID!$A$4:$A$15,0),MATCH(1,($U$2=GRID!$B$1:$U$1)*(КАЛЕНДАРЬ!R12=GRID!$B$3:$U$3),0)),
INDEX(GRID!$B$4:$U$15,MATCH(I$7,GRID!$A$4:$A$15,0),MATCH(1,($U$2=GRID!$B$1:$U$1)*(КАЛЕНДАРЬ!R12=GRID!$B$3:$U$3),0))*(1-GRID!$H$34))</f>
        <v>71000</v>
      </c>
      <c r="J157" s="5" cm="1">
        <f t="array" ref="J157">IF($I$2="Открытый тариф",INDEX(GRID!$B$18:$U$29,MATCH(I$7,GRID!$A$18:$A$29,0),MATCH(1,($U$2=GRID!$B$1:$U$1)*(КАЛЕНДАРЬ!R12=GRID!$B$3:$U$3),0)),
INDEX(GRID!$B$18:$U$29,MATCH(I$7,GRID!$A$18:$A$29,0),MATCH(1,($U$2=GRID!$B$1:$U$1)*(КАЛЕНДАРЬ!R12=GRID!$B$3:$U$3),0))*(1-GRID!$H$34))</f>
        <v>76000</v>
      </c>
      <c r="K157" s="5" cm="1">
        <f t="array" ref="K157">IF($I$2="Открытый тариф",INDEX(GRID!$B$4:$U$15,MATCH(K$7,GRID!$A$4:$A$15,0),MATCH(1,($U$2=GRID!$B$1:$U$1)*(КАЛЕНДАРЬ!R12=GRID!$B$3:$U$3),0)),
INDEX(GRID!$B$4:$U$15,MATCH(K$7,GRID!$A$4:$A$15,0),MATCH(1,($U$2=GRID!$B$1:$U$1)*(КАЛЕНДАРЬ!R12=GRID!$B$3:$U$3),0))*(1-GRID!$H$34))</f>
        <v>78200</v>
      </c>
      <c r="L157" s="5" cm="1">
        <f t="array" ref="L157">IF($I$2="Открытый тариф",INDEX(GRID!$B$18:$U$29,MATCH(K$7,GRID!$A$18:$A$29,0),MATCH(1,($U$2=GRID!$B$1:$U$1)*(КАЛЕНДАРЬ!R12=GRID!$B$3:$U$3),0)),
INDEX(GRID!$B$18:$U$29,MATCH(K$7,GRID!$A$18:$A$29,0),MATCH(1,($U$2=GRID!$B$1:$U$1)*(КАЛЕНДАРЬ!R12=GRID!$B$3:$U$3),0))*(1-GRID!$H$34))</f>
        <v>83200</v>
      </c>
      <c r="M157" s="5" cm="1">
        <f t="array" ref="M157">IF($I$2="Открытый тариф",INDEX(GRID!$B$4:$U$15,MATCH(M$7,GRID!$A$4:$A$15,0),MATCH(1,($U$2=GRID!$B$1:$U$1)*(КАЛЕНДАРЬ!R12=GRID!$B$3:$U$3),0)),
INDEX(GRID!$B$4:$U$15,MATCH(M$7,GRID!$A$4:$A$15,0),MATCH(1,($U$2=GRID!$B$1:$U$1)*(КАЛЕНДАРЬ!R12=GRID!$B$3:$U$3),0))*(1-GRID!$H$34))</f>
        <v>103200</v>
      </c>
      <c r="N157" s="5" cm="1">
        <f t="array" ref="N157">IF($I$2="Открытый тариф",INDEX(GRID!$B$18:$U$29,MATCH(M$7,GRID!$A$18:$A$29,0),MATCH(1,($U$2=GRID!$B$1:$U$1)*(КАЛЕНДАРЬ!R12=GRID!$B$3:$U$3),0)),
INDEX(GRID!$B$18:$U$29,MATCH(M$7,GRID!$A$18:$A$29,0),MATCH(1,($U$2=GRID!$B$1:$U$1)*(КАЛЕНДАРЬ!R12=GRID!$B$3:$U$3),0))*(1-GRID!$H$34))</f>
        <v>108200</v>
      </c>
      <c r="O157" s="5" cm="1">
        <f t="array" ref="O157">IF($I$2="Открытый тариф",INDEX(GRID!$B$4:$U$15,MATCH(O$7,GRID!$A$4:$A$15,0),MATCH(1,($U$2=GRID!$B$1:$U$1)*(КАЛЕНДАРЬ!R12=GRID!$B$3:$U$3),0)),
INDEX(GRID!$B$4:$U$15,MATCH(O$7,GRID!$A$4:$A$15,0),MATCH(1,($U$2=GRID!$B$1:$U$1)*(КАЛЕНДАРЬ!R12=GRID!$B$3:$U$3),0))*(1-GRID!$H$34))</f>
        <v>142800</v>
      </c>
      <c r="P157" s="5" cm="1">
        <f t="array" ref="P157">IF($I$2="Открытый тариф",INDEX(GRID!$B$4:$U$15,MATCH(P$7,GRID!$A$4:$A$15,0),MATCH(1,($U$2=GRID!$B$1:$U$1)*(КАЛЕНДАРЬ!R12=GRID!$B$3:$U$3),0)),
INDEX(GRID!$B$4:$U$15,MATCH(P$7,GRID!$A$4:$A$15,0),MATCH(1,($U$2=GRID!$B$1:$U$1)*(КАЛЕНДАРЬ!R12=GRID!$B$3:$U$3),0))*(1-GRID!$H$34))</f>
        <v>190100</v>
      </c>
      <c r="Q157" s="5" cm="1">
        <f t="array" ref="Q157">IF($I$2="Открытый тариф",INDEX(GRID!$B$4:$U$15,MATCH(Q$7,GRID!$A$4:$A$15,0),MATCH(1,($U$2=GRID!$B$1:$U$1)*(КАЛЕНДАРЬ!R12=GRID!$B$3:$U$3),0)),
INDEX(GRID!$B$4:$U$15,MATCH(Q$7,GRID!$A$4:$A$15,0),MATCH(1,($U$2=GRID!$B$1:$U$1)*(КАЛЕНДАРЬ!R12=GRID!$B$3:$U$3),0))*(1-GRID!$H$34))</f>
        <v>220900</v>
      </c>
      <c r="R157" s="5" cm="1">
        <f t="array" ref="R157">IF($I$2="Открытый тариф",INDEX(GRID!$B$18:$U$29,MATCH(R$7,GRID!$A$18:$A$29,0),MATCH(1,($U$2=GRID!$B$1:$U$1)*(КАЛЕНДАРЬ!R12=GRID!$B$3:$U$3),0)),
INDEX(GRID!$B$18:$U$29,MATCH(R$7,GRID!$A$18:$A$29,0),MATCH(1,($U$2=GRID!$B$1:$U$1)*(КАЛЕНДАРЬ!R12=GRID!$B$3:$U$3),0))*(1-GRID!$H$34))</f>
        <v>251900</v>
      </c>
      <c r="S157" s="5">
        <f t="array" ref="S157">IF($I$2="Открытый тариф",INDEX(GRID!$B$4:$U$15,MATCH(S$7,GRID!$A$4:$A$15,0),MATCH(1,($U$2=GRID!$B$1:$U$1)*(КАЛЕНДАРЬ!R12=GRID!$B$3:$U$3),0)),
INDEX(GRID!$B$4:$U$15,MATCH(S$7,GRID!$A$4:$A$15,0),MATCH(1,($U$2=GRID!$B$1:$U$1)*(КАЛЕНДАРЬ!R12=GRID!$B$3:$U$3),0))*(1-GRID!$L$41))</f>
        <v>661000</v>
      </c>
      <c r="T157" s="5">
        <f t="array" ref="T157">IF($I$2="Открытый тариф",INDEX(GRID!$B$4:$U$15,MATCH(T$7,GRID!$A$4:$A$15,0),MATCH(1,($U$2=GRID!$B$1:$U$1)*(КАЛЕНДАРЬ!R12=GRID!$B$3:$U$3),0)),
INDEX(GRID!$B$4:$U$15,MATCH(T$7,GRID!$A$4:$A$15,0),MATCH(1,($U$2=GRID!$B$1:$U$1)*(КАЛЕНДАРЬ!R12=GRID!$B$3:$U$3),0))*(1-GRID!$L$41))</f>
        <v>814300</v>
      </c>
    </row>
    <row r="158" spans="1:20" hidden="1">
      <c r="A158" s="108" t="s">
        <v>13</v>
      </c>
      <c r="B158" s="109">
        <v>10</v>
      </c>
      <c r="C158" s="5" cm="1">
        <f t="array" ref="C158">IF($I$2="Открытый тариф",INDEX(GRID!$B$4:$U$15,MATCH(C$7,GRID!$A$4:$A$15,0),MATCH(1,($U$2=GRID!$B$1:$U$1)*(КАЛЕНДАРЬ!R13=GRID!$B$3:$U$3),0)),
INDEX(GRID!$B$4:$U$15,MATCH(C$7,GRID!$A$4:$A$15,0),MATCH(1,($U$2=GRID!$B$1:$U$1)*(КАЛЕНДАРЬ!R13=GRID!$B$3:$U$3),0))*(1-GRID!$H$34))</f>
        <v>48100</v>
      </c>
      <c r="D158" s="5" cm="1">
        <f t="array" ref="D158">IF($I$2="Открытый тариф",INDEX(GRID!$B$18:$U$29,MATCH(C$7,GRID!$A$18:$A$29,0),MATCH(1,($U$2=GRID!$B$1:$U$1)*(КАЛЕНДАРЬ!R13=GRID!$B$3:$U$3),0)),
INDEX(GRID!$B$18:$U$29,MATCH(C$7,GRID!$A$18:$A$29,0),MATCH(1,($U$2=GRID!$B$1:$U$1)*(КАЛЕНДАРЬ!R13=GRID!$B$3:$U$3),0))*(1-GRID!$H$34))</f>
        <v>53100</v>
      </c>
      <c r="E158" s="5" cm="1">
        <f t="array" ref="E158">IF($I$2="Открытый тариф",INDEX(GRID!$B$4:$U$15,MATCH(E$7,GRID!$A$4:$A$15,0),MATCH(1,($U$2=GRID!$B$1:$U$1)*(КАЛЕНДАРЬ!R13=GRID!$B$3:$U$3),0)),
INDEX(GRID!$B$4:$U$15,MATCH(E$7,GRID!$A$4:$A$15,0),MATCH(1,($U$2=GRID!$B$1:$U$1)*(КАЛЕНДАРЬ!R13=GRID!$B$3:$U$3),0))*(1-GRID!$H$34))</f>
        <v>57100</v>
      </c>
      <c r="F158" s="5" cm="1">
        <f t="array" ref="F158">IF($I$2="Открытый тариф",INDEX(GRID!$B$18:$U$29,MATCH(E$7,GRID!$A$18:$A$29,0),MATCH(1,($U$2=GRID!$B$1:$U$1)*(КАЛЕНДАРЬ!R13=GRID!$B$3:$U$3),0)),
INDEX(GRID!$B$18:$U$29,MATCH(E$7,GRID!$A$18:$A$29,0),MATCH(1,($U$2=GRID!$B$1:$U$1)*(КАЛЕНДАРЬ!R13=GRID!$B$3:$U$3),0))*(1-GRID!$H$34))</f>
        <v>62100</v>
      </c>
      <c r="G158" s="5" cm="1">
        <f t="array" ref="G158">IF($I$2="Открытый тариф",INDEX(GRID!$B$4:$U$15,MATCH(G$7,GRID!$A$4:$A$15,0),MATCH(1,($U$2=GRID!$B$1:$U$1)*(КАЛЕНДАРЬ!R13=GRID!$B$3:$U$3),0)),
INDEX(GRID!$B$4:$U$15,MATCH(G$7,GRID!$A$4:$A$15,0),MATCH(1,($U$2=GRID!$B$1:$U$1)*(КАЛЕНДАРЬ!R13=GRID!$B$3:$U$3),0))*(1-GRID!$H$34))</f>
        <v>64000</v>
      </c>
      <c r="H158" s="5" cm="1">
        <f t="array" ref="H158">IF($I$2="Открытый тариф",INDEX(GRID!$B$18:$U$29,MATCH(G$7,GRID!$A$18:$A$29,0),MATCH(1,($U$2=GRID!$B$1:$U$1)*(КАЛЕНДАРЬ!R13=GRID!$B$3:$U$3),0)),
INDEX(GRID!$B$18:$U$29,MATCH(G$7,GRID!$A$18:$A$29,0),MATCH(1,($U$2=GRID!$B$1:$U$1)*(КАЛЕНДАРЬ!R13=GRID!$B$3:$U$3),0))*(1-GRID!$H$34))</f>
        <v>69000</v>
      </c>
      <c r="I158" s="5" cm="1">
        <f t="array" ref="I158">IF($I$2="Открытый тариф",INDEX(GRID!$B$4:$U$15,MATCH(I$7,GRID!$A$4:$A$15,0),MATCH(1,($U$2=GRID!$B$1:$U$1)*(КАЛЕНДАРЬ!R13=GRID!$B$3:$U$3),0)),
INDEX(GRID!$B$4:$U$15,MATCH(I$7,GRID!$A$4:$A$15,0),MATCH(1,($U$2=GRID!$B$1:$U$1)*(КАЛЕНДАРЬ!R13=GRID!$B$3:$U$3),0))*(1-GRID!$H$34))</f>
        <v>71000</v>
      </c>
      <c r="J158" s="5" cm="1">
        <f t="array" ref="J158">IF($I$2="Открытый тариф",INDEX(GRID!$B$18:$U$29,MATCH(I$7,GRID!$A$18:$A$29,0),MATCH(1,($U$2=GRID!$B$1:$U$1)*(КАЛЕНДАРЬ!R13=GRID!$B$3:$U$3),0)),
INDEX(GRID!$B$18:$U$29,MATCH(I$7,GRID!$A$18:$A$29,0),MATCH(1,($U$2=GRID!$B$1:$U$1)*(КАЛЕНДАРЬ!R13=GRID!$B$3:$U$3),0))*(1-GRID!$H$34))</f>
        <v>76000</v>
      </c>
      <c r="K158" s="5" cm="1">
        <f t="array" ref="K158">IF($I$2="Открытый тариф",INDEX(GRID!$B$4:$U$15,MATCH(K$7,GRID!$A$4:$A$15,0),MATCH(1,($U$2=GRID!$B$1:$U$1)*(КАЛЕНДАРЬ!R13=GRID!$B$3:$U$3),0)),
INDEX(GRID!$B$4:$U$15,MATCH(K$7,GRID!$A$4:$A$15,0),MATCH(1,($U$2=GRID!$B$1:$U$1)*(КАЛЕНДАРЬ!R13=GRID!$B$3:$U$3),0))*(1-GRID!$H$34))</f>
        <v>78200</v>
      </c>
      <c r="L158" s="5" cm="1">
        <f t="array" ref="L158">IF($I$2="Открытый тариф",INDEX(GRID!$B$18:$U$29,MATCH(K$7,GRID!$A$18:$A$29,0),MATCH(1,($U$2=GRID!$B$1:$U$1)*(КАЛЕНДАРЬ!R13=GRID!$B$3:$U$3),0)),
INDEX(GRID!$B$18:$U$29,MATCH(K$7,GRID!$A$18:$A$29,0),MATCH(1,($U$2=GRID!$B$1:$U$1)*(КАЛЕНДАРЬ!R13=GRID!$B$3:$U$3),0))*(1-GRID!$H$34))</f>
        <v>83200</v>
      </c>
      <c r="M158" s="5" cm="1">
        <f t="array" ref="M158">IF($I$2="Открытый тариф",INDEX(GRID!$B$4:$U$15,MATCH(M$7,GRID!$A$4:$A$15,0),MATCH(1,($U$2=GRID!$B$1:$U$1)*(КАЛЕНДАРЬ!R13=GRID!$B$3:$U$3),0)),
INDEX(GRID!$B$4:$U$15,MATCH(M$7,GRID!$A$4:$A$15,0),MATCH(1,($U$2=GRID!$B$1:$U$1)*(КАЛЕНДАРЬ!R13=GRID!$B$3:$U$3),0))*(1-GRID!$H$34))</f>
        <v>103200</v>
      </c>
      <c r="N158" s="5" cm="1">
        <f t="array" ref="N158">IF($I$2="Открытый тариф",INDEX(GRID!$B$18:$U$29,MATCH(M$7,GRID!$A$18:$A$29,0),MATCH(1,($U$2=GRID!$B$1:$U$1)*(КАЛЕНДАРЬ!R13=GRID!$B$3:$U$3),0)),
INDEX(GRID!$B$18:$U$29,MATCH(M$7,GRID!$A$18:$A$29,0),MATCH(1,($U$2=GRID!$B$1:$U$1)*(КАЛЕНДАРЬ!R13=GRID!$B$3:$U$3),0))*(1-GRID!$H$34))</f>
        <v>108200</v>
      </c>
      <c r="O158" s="5" cm="1">
        <f t="array" ref="O158">IF($I$2="Открытый тариф",INDEX(GRID!$B$4:$U$15,MATCH(O$7,GRID!$A$4:$A$15,0),MATCH(1,($U$2=GRID!$B$1:$U$1)*(КАЛЕНДАРЬ!R13=GRID!$B$3:$U$3),0)),
INDEX(GRID!$B$4:$U$15,MATCH(O$7,GRID!$A$4:$A$15,0),MATCH(1,($U$2=GRID!$B$1:$U$1)*(КАЛЕНДАРЬ!R13=GRID!$B$3:$U$3),0))*(1-GRID!$H$34))</f>
        <v>142800</v>
      </c>
      <c r="P158" s="5" cm="1">
        <f t="array" ref="P158">IF($I$2="Открытый тариф",INDEX(GRID!$B$4:$U$15,MATCH(P$7,GRID!$A$4:$A$15,0),MATCH(1,($U$2=GRID!$B$1:$U$1)*(КАЛЕНДАРЬ!R13=GRID!$B$3:$U$3),0)),
INDEX(GRID!$B$4:$U$15,MATCH(P$7,GRID!$A$4:$A$15,0),MATCH(1,($U$2=GRID!$B$1:$U$1)*(КАЛЕНДАРЬ!R13=GRID!$B$3:$U$3),0))*(1-GRID!$H$34))</f>
        <v>190100</v>
      </c>
      <c r="Q158" s="5" cm="1">
        <f t="array" ref="Q158">IF($I$2="Открытый тариф",INDEX(GRID!$B$4:$U$15,MATCH(Q$7,GRID!$A$4:$A$15,0),MATCH(1,($U$2=GRID!$B$1:$U$1)*(КАЛЕНДАРЬ!R13=GRID!$B$3:$U$3),0)),
INDEX(GRID!$B$4:$U$15,MATCH(Q$7,GRID!$A$4:$A$15,0),MATCH(1,($U$2=GRID!$B$1:$U$1)*(КАЛЕНДАРЬ!R13=GRID!$B$3:$U$3),0))*(1-GRID!$H$34))</f>
        <v>220900</v>
      </c>
      <c r="R158" s="5" cm="1">
        <f t="array" ref="R158">IF($I$2="Открытый тариф",INDEX(GRID!$B$18:$U$29,MATCH(R$7,GRID!$A$18:$A$29,0),MATCH(1,($U$2=GRID!$B$1:$U$1)*(КАЛЕНДАРЬ!R13=GRID!$B$3:$U$3),0)),
INDEX(GRID!$B$18:$U$29,MATCH(R$7,GRID!$A$18:$A$29,0),MATCH(1,($U$2=GRID!$B$1:$U$1)*(КАЛЕНДАРЬ!R13=GRID!$B$3:$U$3),0))*(1-GRID!$H$34))</f>
        <v>251900</v>
      </c>
      <c r="S158" s="5">
        <f t="array" ref="S158">IF($I$2="Открытый тариф",INDEX(GRID!$B$4:$U$15,MATCH(S$7,GRID!$A$4:$A$15,0),MATCH(1,($U$2=GRID!$B$1:$U$1)*(КАЛЕНДАРЬ!R13=GRID!$B$3:$U$3),0)),
INDEX(GRID!$B$4:$U$15,MATCH(S$7,GRID!$A$4:$A$15,0),MATCH(1,($U$2=GRID!$B$1:$U$1)*(КАЛЕНДАРЬ!R13=GRID!$B$3:$U$3),0))*(1-GRID!$L$41))</f>
        <v>661000</v>
      </c>
      <c r="T158" s="5">
        <f t="array" ref="T158">IF($I$2="Открытый тариф",INDEX(GRID!$B$4:$U$15,MATCH(T$7,GRID!$A$4:$A$15,0),MATCH(1,($U$2=GRID!$B$1:$U$1)*(КАЛЕНДАРЬ!R13=GRID!$B$3:$U$3),0)),
INDEX(GRID!$B$4:$U$15,MATCH(T$7,GRID!$A$4:$A$15,0),MATCH(1,($U$2=GRID!$B$1:$U$1)*(КАЛЕНДАРЬ!R13=GRID!$B$3:$U$3),0))*(1-GRID!$L$41))</f>
        <v>814300</v>
      </c>
    </row>
    <row r="159" spans="1:20" hidden="1">
      <c r="A159" s="108" t="s">
        <v>14</v>
      </c>
      <c r="B159" s="109">
        <v>11</v>
      </c>
      <c r="C159" s="5" cm="1">
        <f t="array" ref="C159">IF($I$2="Открытый тариф",INDEX(GRID!$B$4:$U$15,MATCH(C$7,GRID!$A$4:$A$15,0),MATCH(1,($U$2=GRID!$B$1:$U$1)*(КАЛЕНДАРЬ!R14=GRID!$B$3:$U$3),0)),
INDEX(GRID!$B$4:$U$15,MATCH(C$7,GRID!$A$4:$A$15,0),MATCH(1,($U$2=GRID!$B$1:$U$1)*(КАЛЕНДАРЬ!R14=GRID!$B$3:$U$3),0))*(1-GRID!$H$34))</f>
        <v>52600</v>
      </c>
      <c r="D159" s="5" cm="1">
        <f t="array" ref="D159">IF($I$2="Открытый тариф",INDEX(GRID!$B$18:$U$29,MATCH(C$7,GRID!$A$18:$A$29,0),MATCH(1,($U$2=GRID!$B$1:$U$1)*(КАЛЕНДАРЬ!R14=GRID!$B$3:$U$3),0)),
INDEX(GRID!$B$18:$U$29,MATCH(C$7,GRID!$A$18:$A$29,0),MATCH(1,($U$2=GRID!$B$1:$U$1)*(КАЛЕНДАРЬ!R14=GRID!$B$3:$U$3),0))*(1-GRID!$H$34))</f>
        <v>57600</v>
      </c>
      <c r="E159" s="5" cm="1">
        <f t="array" ref="E159">IF($I$2="Открытый тариф",INDEX(GRID!$B$4:$U$15,MATCH(E$7,GRID!$A$4:$A$15,0),MATCH(1,($U$2=GRID!$B$1:$U$1)*(КАЛЕНДАРЬ!R14=GRID!$B$3:$U$3),0)),
INDEX(GRID!$B$4:$U$15,MATCH(E$7,GRID!$A$4:$A$15,0),MATCH(1,($U$2=GRID!$B$1:$U$1)*(КАЛЕНДАРЬ!R14=GRID!$B$3:$U$3),0))*(1-GRID!$H$34))</f>
        <v>62100</v>
      </c>
      <c r="F159" s="5" cm="1">
        <f t="array" ref="F159">IF($I$2="Открытый тариф",INDEX(GRID!$B$18:$U$29,MATCH(E$7,GRID!$A$18:$A$29,0),MATCH(1,($U$2=GRID!$B$1:$U$1)*(КАЛЕНДАРЬ!R14=GRID!$B$3:$U$3),0)),
INDEX(GRID!$B$18:$U$29,MATCH(E$7,GRID!$A$18:$A$29,0),MATCH(1,($U$2=GRID!$B$1:$U$1)*(КАЛЕНДАРЬ!R14=GRID!$B$3:$U$3),0))*(1-GRID!$H$34))</f>
        <v>67100</v>
      </c>
      <c r="G159" s="5" cm="1">
        <f t="array" ref="G159">IF($I$2="Открытый тариф",INDEX(GRID!$B$4:$U$15,MATCH(G$7,GRID!$A$4:$A$15,0),MATCH(1,($U$2=GRID!$B$1:$U$1)*(КАЛЕНДАРЬ!R14=GRID!$B$3:$U$3),0)),
INDEX(GRID!$B$4:$U$15,MATCH(G$7,GRID!$A$4:$A$15,0),MATCH(1,($U$2=GRID!$B$1:$U$1)*(КАЛЕНДАРЬ!R14=GRID!$B$3:$U$3),0))*(1-GRID!$H$34))</f>
        <v>69200</v>
      </c>
      <c r="H159" s="5" cm="1">
        <f t="array" ref="H159">IF($I$2="Открытый тариф",INDEX(GRID!$B$18:$U$29,MATCH(G$7,GRID!$A$18:$A$29,0),MATCH(1,($U$2=GRID!$B$1:$U$1)*(КАЛЕНДАРЬ!R14=GRID!$B$3:$U$3),0)),
INDEX(GRID!$B$18:$U$29,MATCH(G$7,GRID!$A$18:$A$29,0),MATCH(1,($U$2=GRID!$B$1:$U$1)*(КАЛЕНДАРЬ!R14=GRID!$B$3:$U$3),0))*(1-GRID!$H$34))</f>
        <v>74200</v>
      </c>
      <c r="I159" s="5" cm="1">
        <f t="array" ref="I159">IF($I$2="Открытый тариф",INDEX(GRID!$B$4:$U$15,MATCH(I$7,GRID!$A$4:$A$15,0),MATCH(1,($U$2=GRID!$B$1:$U$1)*(КАЛЕНДАРЬ!R14=GRID!$B$3:$U$3),0)),
INDEX(GRID!$B$4:$U$15,MATCH(I$7,GRID!$A$4:$A$15,0),MATCH(1,($U$2=GRID!$B$1:$U$1)*(КАЛЕНДАРЬ!R14=GRID!$B$3:$U$3),0))*(1-GRID!$H$34))</f>
        <v>76600</v>
      </c>
      <c r="J159" s="5" cm="1">
        <f t="array" ref="J159">IF($I$2="Открытый тариф",INDEX(GRID!$B$18:$U$29,MATCH(I$7,GRID!$A$18:$A$29,0),MATCH(1,($U$2=GRID!$B$1:$U$1)*(КАЛЕНДАРЬ!R14=GRID!$B$3:$U$3),0)),
INDEX(GRID!$B$18:$U$29,MATCH(I$7,GRID!$A$18:$A$29,0),MATCH(1,($U$2=GRID!$B$1:$U$1)*(КАЛЕНДАРЬ!R14=GRID!$B$3:$U$3),0))*(1-GRID!$H$34))</f>
        <v>81600</v>
      </c>
      <c r="K159" s="5" cm="1">
        <f t="array" ref="K159">IF($I$2="Открытый тариф",INDEX(GRID!$B$4:$U$15,MATCH(K$7,GRID!$A$4:$A$15,0),MATCH(1,($U$2=GRID!$B$1:$U$1)*(КАЛЕНДАРЬ!R14=GRID!$B$3:$U$3),0)),
INDEX(GRID!$B$4:$U$15,MATCH(K$7,GRID!$A$4:$A$15,0),MATCH(1,($U$2=GRID!$B$1:$U$1)*(КАЛЕНДАРЬ!R14=GRID!$B$3:$U$3),0))*(1-GRID!$H$34))</f>
        <v>84100</v>
      </c>
      <c r="L159" s="5" cm="1">
        <f t="array" ref="L159">IF($I$2="Открытый тариф",INDEX(GRID!$B$18:$U$29,MATCH(K$7,GRID!$A$18:$A$29,0),MATCH(1,($U$2=GRID!$B$1:$U$1)*(КАЛЕНДАРЬ!R14=GRID!$B$3:$U$3),0)),
INDEX(GRID!$B$18:$U$29,MATCH(K$7,GRID!$A$18:$A$29,0),MATCH(1,($U$2=GRID!$B$1:$U$1)*(КАЛЕНДАРЬ!R14=GRID!$B$3:$U$3),0))*(1-GRID!$H$34))</f>
        <v>89100</v>
      </c>
      <c r="M159" s="5" cm="1">
        <f t="array" ref="M159">IF($I$2="Открытый тариф",INDEX(GRID!$B$4:$U$15,MATCH(M$7,GRID!$A$4:$A$15,0),MATCH(1,($U$2=GRID!$B$1:$U$1)*(КАЛЕНДАРЬ!R14=GRID!$B$3:$U$3),0)),
INDEX(GRID!$B$4:$U$15,MATCH(M$7,GRID!$A$4:$A$15,0),MATCH(1,($U$2=GRID!$B$1:$U$1)*(КАЛЕНДАРЬ!R14=GRID!$B$3:$U$3),0))*(1-GRID!$H$34))</f>
        <v>110400</v>
      </c>
      <c r="N159" s="5" cm="1">
        <f t="array" ref="N159">IF($I$2="Открытый тариф",INDEX(GRID!$B$18:$U$29,MATCH(M$7,GRID!$A$18:$A$29,0),MATCH(1,($U$2=GRID!$B$1:$U$1)*(КАЛЕНДАРЬ!R14=GRID!$B$3:$U$3),0)),
INDEX(GRID!$B$18:$U$29,MATCH(M$7,GRID!$A$18:$A$29,0),MATCH(1,($U$2=GRID!$B$1:$U$1)*(КАЛЕНДАРЬ!R14=GRID!$B$3:$U$3),0))*(1-GRID!$H$34))</f>
        <v>115400</v>
      </c>
      <c r="O159" s="5" cm="1">
        <f t="array" ref="O159">IF($I$2="Открытый тариф",INDEX(GRID!$B$4:$U$15,MATCH(O$7,GRID!$A$4:$A$15,0),MATCH(1,($U$2=GRID!$B$1:$U$1)*(КАЛЕНДАРЬ!R14=GRID!$B$3:$U$3),0)),
INDEX(GRID!$B$4:$U$15,MATCH(O$7,GRID!$A$4:$A$15,0),MATCH(1,($U$2=GRID!$B$1:$U$1)*(КАЛЕНДАРЬ!R14=GRID!$B$3:$U$3),0))*(1-GRID!$H$34))</f>
        <v>151000</v>
      </c>
      <c r="P159" s="5" cm="1">
        <f t="array" ref="P159">IF($I$2="Открытый тариф",INDEX(GRID!$B$4:$U$15,MATCH(P$7,GRID!$A$4:$A$15,0),MATCH(1,($U$2=GRID!$B$1:$U$1)*(КАЛЕНДАРЬ!R14=GRID!$B$3:$U$3),0)),
INDEX(GRID!$B$4:$U$15,MATCH(P$7,GRID!$A$4:$A$15,0),MATCH(1,($U$2=GRID!$B$1:$U$1)*(КАЛЕНДАРЬ!R14=GRID!$B$3:$U$3),0))*(1-GRID!$H$34))</f>
        <v>199300</v>
      </c>
      <c r="Q159" s="5" cm="1">
        <f t="array" ref="Q159">IF($I$2="Открытый тариф",INDEX(GRID!$B$4:$U$15,MATCH(Q$7,GRID!$A$4:$A$15,0),MATCH(1,($U$2=GRID!$B$1:$U$1)*(КАЛЕНДАРЬ!R14=GRID!$B$3:$U$3),0)),
INDEX(GRID!$B$4:$U$15,MATCH(Q$7,GRID!$A$4:$A$15,0),MATCH(1,($U$2=GRID!$B$1:$U$1)*(КАЛЕНДАРЬ!R14=GRID!$B$3:$U$3),0))*(1-GRID!$H$34))</f>
        <v>230600</v>
      </c>
      <c r="R159" s="5" cm="1">
        <f t="array" ref="R159">IF($I$2="Открытый тариф",INDEX(GRID!$B$18:$U$29,MATCH(R$7,GRID!$A$18:$A$29,0),MATCH(1,($U$2=GRID!$B$1:$U$1)*(КАЛЕНДАРЬ!R14=GRID!$B$3:$U$3),0)),
INDEX(GRID!$B$18:$U$29,MATCH(R$7,GRID!$A$18:$A$29,0),MATCH(1,($U$2=GRID!$B$1:$U$1)*(КАЛЕНДАРЬ!R14=GRID!$B$3:$U$3),0))*(1-GRID!$H$34))</f>
        <v>263600</v>
      </c>
      <c r="S159" s="5">
        <f t="array" ref="S159">IF($I$2="Открытый тариф",INDEX(GRID!$B$4:$U$15,MATCH(S$7,GRID!$A$4:$A$15,0),MATCH(1,($U$2=GRID!$B$1:$U$1)*(КАЛЕНДАРЬ!R14=GRID!$B$3:$U$3),0)),
INDEX(GRID!$B$4:$U$15,MATCH(S$7,GRID!$A$4:$A$15,0),MATCH(1,($U$2=GRID!$B$1:$U$1)*(КАЛЕНДАРЬ!R14=GRID!$B$3:$U$3),0))*(1-GRID!$L$41))</f>
        <v>698800</v>
      </c>
      <c r="T159" s="5">
        <f t="array" ref="T159">IF($I$2="Открытый тариф",INDEX(GRID!$B$4:$U$15,MATCH(T$7,GRID!$A$4:$A$15,0),MATCH(1,($U$2=GRID!$B$1:$U$1)*(КАЛЕНДАРЬ!R14=GRID!$B$3:$U$3),0)),
INDEX(GRID!$B$4:$U$15,MATCH(T$7,GRID!$A$4:$A$15,0),MATCH(1,($U$2=GRID!$B$1:$U$1)*(КАЛЕНДАРЬ!R14=GRID!$B$3:$U$3),0))*(1-GRID!$L$41))</f>
        <v>861600</v>
      </c>
    </row>
    <row r="160" spans="1:20" hidden="1">
      <c r="A160" s="108" t="s">
        <v>15</v>
      </c>
      <c r="B160" s="109">
        <v>12</v>
      </c>
      <c r="C160" s="5" cm="1">
        <f t="array" ref="C160">IF($I$2="Открытый тариф",INDEX(GRID!$B$4:$U$15,MATCH(C$7,GRID!$A$4:$A$15,0),MATCH(1,($U$2=GRID!$B$1:$U$1)*(КАЛЕНДАРЬ!R15=GRID!$B$3:$U$3),0)),
INDEX(GRID!$B$4:$U$15,MATCH(C$7,GRID!$A$4:$A$15,0),MATCH(1,($U$2=GRID!$B$1:$U$1)*(КАЛЕНДАРЬ!R15=GRID!$B$3:$U$3),0))*(1-GRID!$H$34))</f>
        <v>52600</v>
      </c>
      <c r="D160" s="5" cm="1">
        <f t="array" ref="D160">IF($I$2="Открытый тариф",INDEX(GRID!$B$18:$U$29,MATCH(C$7,GRID!$A$18:$A$29,0),MATCH(1,($U$2=GRID!$B$1:$U$1)*(КАЛЕНДАРЬ!R15=GRID!$B$3:$U$3),0)),
INDEX(GRID!$B$18:$U$29,MATCH(C$7,GRID!$A$18:$A$29,0),MATCH(1,($U$2=GRID!$B$1:$U$1)*(КАЛЕНДАРЬ!R15=GRID!$B$3:$U$3),0))*(1-GRID!$H$34))</f>
        <v>57600</v>
      </c>
      <c r="E160" s="5" cm="1">
        <f t="array" ref="E160">IF($I$2="Открытый тариф",INDEX(GRID!$B$4:$U$15,MATCH(E$7,GRID!$A$4:$A$15,0),MATCH(1,($U$2=GRID!$B$1:$U$1)*(КАЛЕНДАРЬ!R15=GRID!$B$3:$U$3),0)),
INDEX(GRID!$B$4:$U$15,MATCH(E$7,GRID!$A$4:$A$15,0),MATCH(1,($U$2=GRID!$B$1:$U$1)*(КАЛЕНДАРЬ!R15=GRID!$B$3:$U$3),0))*(1-GRID!$H$34))</f>
        <v>62100</v>
      </c>
      <c r="F160" s="5" cm="1">
        <f t="array" ref="F160">IF($I$2="Открытый тариф",INDEX(GRID!$B$18:$U$29,MATCH(E$7,GRID!$A$18:$A$29,0),MATCH(1,($U$2=GRID!$B$1:$U$1)*(КАЛЕНДАРЬ!R15=GRID!$B$3:$U$3),0)),
INDEX(GRID!$B$18:$U$29,MATCH(E$7,GRID!$A$18:$A$29,0),MATCH(1,($U$2=GRID!$B$1:$U$1)*(КАЛЕНДАРЬ!R15=GRID!$B$3:$U$3),0))*(1-GRID!$H$34))</f>
        <v>67100</v>
      </c>
      <c r="G160" s="5" cm="1">
        <f t="array" ref="G160">IF($I$2="Открытый тариф",INDEX(GRID!$B$4:$U$15,MATCH(G$7,GRID!$A$4:$A$15,0),MATCH(1,($U$2=GRID!$B$1:$U$1)*(КАЛЕНДАРЬ!R15=GRID!$B$3:$U$3),0)),
INDEX(GRID!$B$4:$U$15,MATCH(G$7,GRID!$A$4:$A$15,0),MATCH(1,($U$2=GRID!$B$1:$U$1)*(КАЛЕНДАРЬ!R15=GRID!$B$3:$U$3),0))*(1-GRID!$H$34))</f>
        <v>69200</v>
      </c>
      <c r="H160" s="5" cm="1">
        <f t="array" ref="H160">IF($I$2="Открытый тариф",INDEX(GRID!$B$18:$U$29,MATCH(G$7,GRID!$A$18:$A$29,0),MATCH(1,($U$2=GRID!$B$1:$U$1)*(КАЛЕНДАРЬ!R15=GRID!$B$3:$U$3),0)),
INDEX(GRID!$B$18:$U$29,MATCH(G$7,GRID!$A$18:$A$29,0),MATCH(1,($U$2=GRID!$B$1:$U$1)*(КАЛЕНДАРЬ!R15=GRID!$B$3:$U$3),0))*(1-GRID!$H$34))</f>
        <v>74200</v>
      </c>
      <c r="I160" s="5" cm="1">
        <f t="array" ref="I160">IF($I$2="Открытый тариф",INDEX(GRID!$B$4:$U$15,MATCH(I$7,GRID!$A$4:$A$15,0),MATCH(1,($U$2=GRID!$B$1:$U$1)*(КАЛЕНДАРЬ!R15=GRID!$B$3:$U$3),0)),
INDEX(GRID!$B$4:$U$15,MATCH(I$7,GRID!$A$4:$A$15,0),MATCH(1,($U$2=GRID!$B$1:$U$1)*(КАЛЕНДАРЬ!R15=GRID!$B$3:$U$3),0))*(1-GRID!$H$34))</f>
        <v>76600</v>
      </c>
      <c r="J160" s="5" cm="1">
        <f t="array" ref="J160">IF($I$2="Открытый тариф",INDEX(GRID!$B$18:$U$29,MATCH(I$7,GRID!$A$18:$A$29,0),MATCH(1,($U$2=GRID!$B$1:$U$1)*(КАЛЕНДАРЬ!R15=GRID!$B$3:$U$3),0)),
INDEX(GRID!$B$18:$U$29,MATCH(I$7,GRID!$A$18:$A$29,0),MATCH(1,($U$2=GRID!$B$1:$U$1)*(КАЛЕНДАРЬ!R15=GRID!$B$3:$U$3),0))*(1-GRID!$H$34))</f>
        <v>81600</v>
      </c>
      <c r="K160" s="5" cm="1">
        <f t="array" ref="K160">IF($I$2="Открытый тариф",INDEX(GRID!$B$4:$U$15,MATCH(K$7,GRID!$A$4:$A$15,0),MATCH(1,($U$2=GRID!$B$1:$U$1)*(КАЛЕНДАРЬ!R15=GRID!$B$3:$U$3),0)),
INDEX(GRID!$B$4:$U$15,MATCH(K$7,GRID!$A$4:$A$15,0),MATCH(1,($U$2=GRID!$B$1:$U$1)*(КАЛЕНДАРЬ!R15=GRID!$B$3:$U$3),0))*(1-GRID!$H$34))</f>
        <v>84100</v>
      </c>
      <c r="L160" s="5" cm="1">
        <f t="array" ref="L160">IF($I$2="Открытый тариф",INDEX(GRID!$B$18:$U$29,MATCH(K$7,GRID!$A$18:$A$29,0),MATCH(1,($U$2=GRID!$B$1:$U$1)*(КАЛЕНДАРЬ!R15=GRID!$B$3:$U$3),0)),
INDEX(GRID!$B$18:$U$29,MATCH(K$7,GRID!$A$18:$A$29,0),MATCH(1,($U$2=GRID!$B$1:$U$1)*(КАЛЕНДАРЬ!R15=GRID!$B$3:$U$3),0))*(1-GRID!$H$34))</f>
        <v>89100</v>
      </c>
      <c r="M160" s="5" cm="1">
        <f t="array" ref="M160">IF($I$2="Открытый тариф",INDEX(GRID!$B$4:$U$15,MATCH(M$7,GRID!$A$4:$A$15,0),MATCH(1,($U$2=GRID!$B$1:$U$1)*(КАЛЕНДАРЬ!R15=GRID!$B$3:$U$3),0)),
INDEX(GRID!$B$4:$U$15,MATCH(M$7,GRID!$A$4:$A$15,0),MATCH(1,($U$2=GRID!$B$1:$U$1)*(КАЛЕНДАРЬ!R15=GRID!$B$3:$U$3),0))*(1-GRID!$H$34))</f>
        <v>110400</v>
      </c>
      <c r="N160" s="5" cm="1">
        <f t="array" ref="N160">IF($I$2="Открытый тариф",INDEX(GRID!$B$18:$U$29,MATCH(M$7,GRID!$A$18:$A$29,0),MATCH(1,($U$2=GRID!$B$1:$U$1)*(КАЛЕНДАРЬ!R15=GRID!$B$3:$U$3),0)),
INDEX(GRID!$B$18:$U$29,MATCH(M$7,GRID!$A$18:$A$29,0),MATCH(1,($U$2=GRID!$B$1:$U$1)*(КАЛЕНДАРЬ!R15=GRID!$B$3:$U$3),0))*(1-GRID!$H$34))</f>
        <v>115400</v>
      </c>
      <c r="O160" s="5" cm="1">
        <f t="array" ref="O160">IF($I$2="Открытый тариф",INDEX(GRID!$B$4:$U$15,MATCH(O$7,GRID!$A$4:$A$15,0),MATCH(1,($U$2=GRID!$B$1:$U$1)*(КАЛЕНДАРЬ!R15=GRID!$B$3:$U$3),0)),
INDEX(GRID!$B$4:$U$15,MATCH(O$7,GRID!$A$4:$A$15,0),MATCH(1,($U$2=GRID!$B$1:$U$1)*(КАЛЕНДАРЬ!R15=GRID!$B$3:$U$3),0))*(1-GRID!$H$34))</f>
        <v>151000</v>
      </c>
      <c r="P160" s="5" cm="1">
        <f t="array" ref="P160">IF($I$2="Открытый тариф",INDEX(GRID!$B$4:$U$15,MATCH(P$7,GRID!$A$4:$A$15,0),MATCH(1,($U$2=GRID!$B$1:$U$1)*(КАЛЕНДАРЬ!R15=GRID!$B$3:$U$3),0)),
INDEX(GRID!$B$4:$U$15,MATCH(P$7,GRID!$A$4:$A$15,0),MATCH(1,($U$2=GRID!$B$1:$U$1)*(КАЛЕНДАРЬ!R15=GRID!$B$3:$U$3),0))*(1-GRID!$H$34))</f>
        <v>199300</v>
      </c>
      <c r="Q160" s="5" cm="1">
        <f t="array" ref="Q160">IF($I$2="Открытый тариф",INDEX(GRID!$B$4:$U$15,MATCH(Q$7,GRID!$A$4:$A$15,0),MATCH(1,($U$2=GRID!$B$1:$U$1)*(КАЛЕНДАРЬ!R15=GRID!$B$3:$U$3),0)),
INDEX(GRID!$B$4:$U$15,MATCH(Q$7,GRID!$A$4:$A$15,0),MATCH(1,($U$2=GRID!$B$1:$U$1)*(КАЛЕНДАРЬ!R15=GRID!$B$3:$U$3),0))*(1-GRID!$H$34))</f>
        <v>230600</v>
      </c>
      <c r="R160" s="5" cm="1">
        <f t="array" ref="R160">IF($I$2="Открытый тариф",INDEX(GRID!$B$18:$U$29,MATCH(R$7,GRID!$A$18:$A$29,0),MATCH(1,($U$2=GRID!$B$1:$U$1)*(КАЛЕНДАРЬ!R15=GRID!$B$3:$U$3),0)),
INDEX(GRID!$B$18:$U$29,MATCH(R$7,GRID!$A$18:$A$29,0),MATCH(1,($U$2=GRID!$B$1:$U$1)*(КАЛЕНДАРЬ!R15=GRID!$B$3:$U$3),0))*(1-GRID!$H$34))</f>
        <v>263600</v>
      </c>
      <c r="S160" s="5">
        <f t="array" ref="S160">IF($I$2="Открытый тариф",INDEX(GRID!$B$4:$U$15,MATCH(S$7,GRID!$A$4:$A$15,0),MATCH(1,($U$2=GRID!$B$1:$U$1)*(КАЛЕНДАРЬ!R15=GRID!$B$3:$U$3),0)),
INDEX(GRID!$B$4:$U$15,MATCH(S$7,GRID!$A$4:$A$15,0),MATCH(1,($U$2=GRID!$B$1:$U$1)*(КАЛЕНДАРЬ!R15=GRID!$B$3:$U$3),0))*(1-GRID!$L$41))</f>
        <v>698800</v>
      </c>
      <c r="T160" s="5">
        <f t="array" ref="T160">IF($I$2="Открытый тариф",INDEX(GRID!$B$4:$U$15,MATCH(T$7,GRID!$A$4:$A$15,0),MATCH(1,($U$2=GRID!$B$1:$U$1)*(КАЛЕНДАРЬ!R15=GRID!$B$3:$U$3),0)),
INDEX(GRID!$B$4:$U$15,MATCH(T$7,GRID!$A$4:$A$15,0),MATCH(1,($U$2=GRID!$B$1:$U$1)*(КАЛЕНДАРЬ!R15=GRID!$B$3:$U$3),0))*(1-GRID!$L$41))</f>
        <v>861600</v>
      </c>
    </row>
    <row r="161" spans="1:20" hidden="1">
      <c r="A161" s="108" t="s">
        <v>16</v>
      </c>
      <c r="B161" s="109">
        <v>13</v>
      </c>
      <c r="C161" s="5" cm="1">
        <f t="array" ref="C161">IF($I$2="Открытый тариф",INDEX(GRID!$B$4:$U$15,MATCH(C$7,GRID!$A$4:$A$15,0),MATCH(1,($U$2=GRID!$B$1:$U$1)*(КАЛЕНДАРЬ!R16=GRID!$B$3:$U$3),0)),
INDEX(GRID!$B$4:$U$15,MATCH(C$7,GRID!$A$4:$A$15,0),MATCH(1,($U$2=GRID!$B$1:$U$1)*(КАЛЕНДАРЬ!R16=GRID!$B$3:$U$3),0))*(1-GRID!$H$34))</f>
        <v>52600</v>
      </c>
      <c r="D161" s="5" cm="1">
        <f t="array" ref="D161">IF($I$2="Открытый тариф",INDEX(GRID!$B$18:$U$29,MATCH(C$7,GRID!$A$18:$A$29,0),MATCH(1,($U$2=GRID!$B$1:$U$1)*(КАЛЕНДАРЬ!R16=GRID!$B$3:$U$3),0)),
INDEX(GRID!$B$18:$U$29,MATCH(C$7,GRID!$A$18:$A$29,0),MATCH(1,($U$2=GRID!$B$1:$U$1)*(КАЛЕНДАРЬ!R16=GRID!$B$3:$U$3),0))*(1-GRID!$H$34))</f>
        <v>57600</v>
      </c>
      <c r="E161" s="5" cm="1">
        <f t="array" ref="E161">IF($I$2="Открытый тариф",INDEX(GRID!$B$4:$U$15,MATCH(E$7,GRID!$A$4:$A$15,0),MATCH(1,($U$2=GRID!$B$1:$U$1)*(КАЛЕНДАРЬ!R16=GRID!$B$3:$U$3),0)),
INDEX(GRID!$B$4:$U$15,MATCH(E$7,GRID!$A$4:$A$15,0),MATCH(1,($U$2=GRID!$B$1:$U$1)*(КАЛЕНДАРЬ!R16=GRID!$B$3:$U$3),0))*(1-GRID!$H$34))</f>
        <v>62100</v>
      </c>
      <c r="F161" s="5" cm="1">
        <f t="array" ref="F161">IF($I$2="Открытый тариф",INDEX(GRID!$B$18:$U$29,MATCH(E$7,GRID!$A$18:$A$29,0),MATCH(1,($U$2=GRID!$B$1:$U$1)*(КАЛЕНДАРЬ!R16=GRID!$B$3:$U$3),0)),
INDEX(GRID!$B$18:$U$29,MATCH(E$7,GRID!$A$18:$A$29,0),MATCH(1,($U$2=GRID!$B$1:$U$1)*(КАЛЕНДАРЬ!R16=GRID!$B$3:$U$3),0))*(1-GRID!$H$34))</f>
        <v>67100</v>
      </c>
      <c r="G161" s="5" cm="1">
        <f t="array" ref="G161">IF($I$2="Открытый тариф",INDEX(GRID!$B$4:$U$15,MATCH(G$7,GRID!$A$4:$A$15,0),MATCH(1,($U$2=GRID!$B$1:$U$1)*(КАЛЕНДАРЬ!R16=GRID!$B$3:$U$3),0)),
INDEX(GRID!$B$4:$U$15,MATCH(G$7,GRID!$A$4:$A$15,0),MATCH(1,($U$2=GRID!$B$1:$U$1)*(КАЛЕНДАРЬ!R16=GRID!$B$3:$U$3),0))*(1-GRID!$H$34))</f>
        <v>69200</v>
      </c>
      <c r="H161" s="5" cm="1">
        <f t="array" ref="H161">IF($I$2="Открытый тариф",INDEX(GRID!$B$18:$U$29,MATCH(G$7,GRID!$A$18:$A$29,0),MATCH(1,($U$2=GRID!$B$1:$U$1)*(КАЛЕНДАРЬ!R16=GRID!$B$3:$U$3),0)),
INDEX(GRID!$B$18:$U$29,MATCH(G$7,GRID!$A$18:$A$29,0),MATCH(1,($U$2=GRID!$B$1:$U$1)*(КАЛЕНДАРЬ!R16=GRID!$B$3:$U$3),0))*(1-GRID!$H$34))</f>
        <v>74200</v>
      </c>
      <c r="I161" s="5" cm="1">
        <f t="array" ref="I161">IF($I$2="Открытый тариф",INDEX(GRID!$B$4:$U$15,MATCH(I$7,GRID!$A$4:$A$15,0),MATCH(1,($U$2=GRID!$B$1:$U$1)*(КАЛЕНДАРЬ!R16=GRID!$B$3:$U$3),0)),
INDEX(GRID!$B$4:$U$15,MATCH(I$7,GRID!$A$4:$A$15,0),MATCH(1,($U$2=GRID!$B$1:$U$1)*(КАЛЕНДАРЬ!R16=GRID!$B$3:$U$3),0))*(1-GRID!$H$34))</f>
        <v>76600</v>
      </c>
      <c r="J161" s="5" cm="1">
        <f t="array" ref="J161">IF($I$2="Открытый тариф",INDEX(GRID!$B$18:$U$29,MATCH(I$7,GRID!$A$18:$A$29,0),MATCH(1,($U$2=GRID!$B$1:$U$1)*(КАЛЕНДАРЬ!R16=GRID!$B$3:$U$3),0)),
INDEX(GRID!$B$18:$U$29,MATCH(I$7,GRID!$A$18:$A$29,0),MATCH(1,($U$2=GRID!$B$1:$U$1)*(КАЛЕНДАРЬ!R16=GRID!$B$3:$U$3),0))*(1-GRID!$H$34))</f>
        <v>81600</v>
      </c>
      <c r="K161" s="5" cm="1">
        <f t="array" ref="K161">IF($I$2="Открытый тариф",INDEX(GRID!$B$4:$U$15,MATCH(K$7,GRID!$A$4:$A$15,0),MATCH(1,($U$2=GRID!$B$1:$U$1)*(КАЛЕНДАРЬ!R16=GRID!$B$3:$U$3),0)),
INDEX(GRID!$B$4:$U$15,MATCH(K$7,GRID!$A$4:$A$15,0),MATCH(1,($U$2=GRID!$B$1:$U$1)*(КАЛЕНДАРЬ!R16=GRID!$B$3:$U$3),0))*(1-GRID!$H$34))</f>
        <v>84100</v>
      </c>
      <c r="L161" s="5" cm="1">
        <f t="array" ref="L161">IF($I$2="Открытый тариф",INDEX(GRID!$B$18:$U$29,MATCH(K$7,GRID!$A$18:$A$29,0),MATCH(1,($U$2=GRID!$B$1:$U$1)*(КАЛЕНДАРЬ!R16=GRID!$B$3:$U$3),0)),
INDEX(GRID!$B$18:$U$29,MATCH(K$7,GRID!$A$18:$A$29,0),MATCH(1,($U$2=GRID!$B$1:$U$1)*(КАЛЕНДАРЬ!R16=GRID!$B$3:$U$3),0))*(1-GRID!$H$34))</f>
        <v>89100</v>
      </c>
      <c r="M161" s="5" cm="1">
        <f t="array" ref="M161">IF($I$2="Открытый тариф",INDEX(GRID!$B$4:$U$15,MATCH(M$7,GRID!$A$4:$A$15,0),MATCH(1,($U$2=GRID!$B$1:$U$1)*(КАЛЕНДАРЬ!R16=GRID!$B$3:$U$3),0)),
INDEX(GRID!$B$4:$U$15,MATCH(M$7,GRID!$A$4:$A$15,0),MATCH(1,($U$2=GRID!$B$1:$U$1)*(КАЛЕНДАРЬ!R16=GRID!$B$3:$U$3),0))*(1-GRID!$H$34))</f>
        <v>110400</v>
      </c>
      <c r="N161" s="5" cm="1">
        <f t="array" ref="N161">IF($I$2="Открытый тариф",INDEX(GRID!$B$18:$U$29,MATCH(M$7,GRID!$A$18:$A$29,0),MATCH(1,($U$2=GRID!$B$1:$U$1)*(КАЛЕНДАРЬ!R16=GRID!$B$3:$U$3),0)),
INDEX(GRID!$B$18:$U$29,MATCH(M$7,GRID!$A$18:$A$29,0),MATCH(1,($U$2=GRID!$B$1:$U$1)*(КАЛЕНДАРЬ!R16=GRID!$B$3:$U$3),0))*(1-GRID!$H$34))</f>
        <v>115400</v>
      </c>
      <c r="O161" s="5" cm="1">
        <f t="array" ref="O161">IF($I$2="Открытый тариф",INDEX(GRID!$B$4:$U$15,MATCH(O$7,GRID!$A$4:$A$15,0),MATCH(1,($U$2=GRID!$B$1:$U$1)*(КАЛЕНДАРЬ!R16=GRID!$B$3:$U$3),0)),
INDEX(GRID!$B$4:$U$15,MATCH(O$7,GRID!$A$4:$A$15,0),MATCH(1,($U$2=GRID!$B$1:$U$1)*(КАЛЕНДАРЬ!R16=GRID!$B$3:$U$3),0))*(1-GRID!$H$34))</f>
        <v>151000</v>
      </c>
      <c r="P161" s="5" cm="1">
        <f t="array" ref="P161">IF($I$2="Открытый тариф",INDEX(GRID!$B$4:$U$15,MATCH(P$7,GRID!$A$4:$A$15,0),MATCH(1,($U$2=GRID!$B$1:$U$1)*(КАЛЕНДАРЬ!R16=GRID!$B$3:$U$3),0)),
INDEX(GRID!$B$4:$U$15,MATCH(P$7,GRID!$A$4:$A$15,0),MATCH(1,($U$2=GRID!$B$1:$U$1)*(КАЛЕНДАРЬ!R16=GRID!$B$3:$U$3),0))*(1-GRID!$H$34))</f>
        <v>199300</v>
      </c>
      <c r="Q161" s="5" cm="1">
        <f t="array" ref="Q161">IF($I$2="Открытый тариф",INDEX(GRID!$B$4:$U$15,MATCH(Q$7,GRID!$A$4:$A$15,0),MATCH(1,($U$2=GRID!$B$1:$U$1)*(КАЛЕНДАРЬ!R16=GRID!$B$3:$U$3),0)),
INDEX(GRID!$B$4:$U$15,MATCH(Q$7,GRID!$A$4:$A$15,0),MATCH(1,($U$2=GRID!$B$1:$U$1)*(КАЛЕНДАРЬ!R16=GRID!$B$3:$U$3),0))*(1-GRID!$H$34))</f>
        <v>230600</v>
      </c>
      <c r="R161" s="5" cm="1">
        <f t="array" ref="R161">IF($I$2="Открытый тариф",INDEX(GRID!$B$18:$U$29,MATCH(R$7,GRID!$A$18:$A$29,0),MATCH(1,($U$2=GRID!$B$1:$U$1)*(КАЛЕНДАРЬ!R16=GRID!$B$3:$U$3),0)),
INDEX(GRID!$B$18:$U$29,MATCH(R$7,GRID!$A$18:$A$29,0),MATCH(1,($U$2=GRID!$B$1:$U$1)*(КАЛЕНДАРЬ!R16=GRID!$B$3:$U$3),0))*(1-GRID!$H$34))</f>
        <v>263600</v>
      </c>
      <c r="S161" s="5">
        <f t="array" ref="S161">IF($I$2="Открытый тариф",INDEX(GRID!$B$4:$U$15,MATCH(S$7,GRID!$A$4:$A$15,0),MATCH(1,($U$2=GRID!$B$1:$U$1)*(КАЛЕНДАРЬ!R16=GRID!$B$3:$U$3),0)),
INDEX(GRID!$B$4:$U$15,MATCH(S$7,GRID!$A$4:$A$15,0),MATCH(1,($U$2=GRID!$B$1:$U$1)*(КАЛЕНДАРЬ!R16=GRID!$B$3:$U$3),0))*(1-GRID!$L$41))</f>
        <v>698800</v>
      </c>
      <c r="T161" s="5">
        <f t="array" ref="T161">IF($I$2="Открытый тариф",INDEX(GRID!$B$4:$U$15,MATCH(T$7,GRID!$A$4:$A$15,0),MATCH(1,($U$2=GRID!$B$1:$U$1)*(КАЛЕНДАРЬ!R16=GRID!$B$3:$U$3),0)),
INDEX(GRID!$B$4:$U$15,MATCH(T$7,GRID!$A$4:$A$15,0),MATCH(1,($U$2=GRID!$B$1:$U$1)*(КАЛЕНДАРЬ!R16=GRID!$B$3:$U$3),0))*(1-GRID!$L$41))</f>
        <v>861600</v>
      </c>
    </row>
    <row r="162" spans="1:20" hidden="1">
      <c r="A162" s="108" t="s">
        <v>17</v>
      </c>
      <c r="B162" s="109">
        <v>14</v>
      </c>
      <c r="C162" s="5" cm="1">
        <f t="array" ref="C162">IF($I$2="Открытый тариф",INDEX(GRID!$B$4:$U$15,MATCH(C$7,GRID!$A$4:$A$15,0),MATCH(1,($U$2=GRID!$B$1:$U$1)*(КАЛЕНДАРЬ!R17=GRID!$B$3:$U$3),0)),
INDEX(GRID!$B$4:$U$15,MATCH(C$7,GRID!$A$4:$A$15,0),MATCH(1,($U$2=GRID!$B$1:$U$1)*(КАЛЕНДАРЬ!R17=GRID!$B$3:$U$3),0))*(1-GRID!$H$34))</f>
        <v>52600</v>
      </c>
      <c r="D162" s="5" cm="1">
        <f t="array" ref="D162">IF($I$2="Открытый тариф",INDEX(GRID!$B$18:$U$29,MATCH(C$7,GRID!$A$18:$A$29,0),MATCH(1,($U$2=GRID!$B$1:$U$1)*(КАЛЕНДАРЬ!R17=GRID!$B$3:$U$3),0)),
INDEX(GRID!$B$18:$U$29,MATCH(C$7,GRID!$A$18:$A$29,0),MATCH(1,($U$2=GRID!$B$1:$U$1)*(КАЛЕНДАРЬ!R17=GRID!$B$3:$U$3),0))*(1-GRID!$H$34))</f>
        <v>57600</v>
      </c>
      <c r="E162" s="5" cm="1">
        <f t="array" ref="E162">IF($I$2="Открытый тариф",INDEX(GRID!$B$4:$U$15,MATCH(E$7,GRID!$A$4:$A$15,0),MATCH(1,($U$2=GRID!$B$1:$U$1)*(КАЛЕНДАРЬ!R17=GRID!$B$3:$U$3),0)),
INDEX(GRID!$B$4:$U$15,MATCH(E$7,GRID!$A$4:$A$15,0),MATCH(1,($U$2=GRID!$B$1:$U$1)*(КАЛЕНДАРЬ!R17=GRID!$B$3:$U$3),0))*(1-GRID!$H$34))</f>
        <v>62100</v>
      </c>
      <c r="F162" s="5" cm="1">
        <f t="array" ref="F162">IF($I$2="Открытый тариф",INDEX(GRID!$B$18:$U$29,MATCH(E$7,GRID!$A$18:$A$29,0),MATCH(1,($U$2=GRID!$B$1:$U$1)*(КАЛЕНДАРЬ!R17=GRID!$B$3:$U$3),0)),
INDEX(GRID!$B$18:$U$29,MATCH(E$7,GRID!$A$18:$A$29,0),MATCH(1,($U$2=GRID!$B$1:$U$1)*(КАЛЕНДАРЬ!R17=GRID!$B$3:$U$3),0))*(1-GRID!$H$34))</f>
        <v>67100</v>
      </c>
      <c r="G162" s="5" cm="1">
        <f t="array" ref="G162">IF($I$2="Открытый тариф",INDEX(GRID!$B$4:$U$15,MATCH(G$7,GRID!$A$4:$A$15,0),MATCH(1,($U$2=GRID!$B$1:$U$1)*(КАЛЕНДАРЬ!R17=GRID!$B$3:$U$3),0)),
INDEX(GRID!$B$4:$U$15,MATCH(G$7,GRID!$A$4:$A$15,0),MATCH(1,($U$2=GRID!$B$1:$U$1)*(КАЛЕНДАРЬ!R17=GRID!$B$3:$U$3),0))*(1-GRID!$H$34))</f>
        <v>69200</v>
      </c>
      <c r="H162" s="5" cm="1">
        <f t="array" ref="H162">IF($I$2="Открытый тариф",INDEX(GRID!$B$18:$U$29,MATCH(G$7,GRID!$A$18:$A$29,0),MATCH(1,($U$2=GRID!$B$1:$U$1)*(КАЛЕНДАРЬ!R17=GRID!$B$3:$U$3),0)),
INDEX(GRID!$B$18:$U$29,MATCH(G$7,GRID!$A$18:$A$29,0),MATCH(1,($U$2=GRID!$B$1:$U$1)*(КАЛЕНДАРЬ!R17=GRID!$B$3:$U$3),0))*(1-GRID!$H$34))</f>
        <v>74200</v>
      </c>
      <c r="I162" s="5" cm="1">
        <f t="array" ref="I162">IF($I$2="Открытый тариф",INDEX(GRID!$B$4:$U$15,MATCH(I$7,GRID!$A$4:$A$15,0),MATCH(1,($U$2=GRID!$B$1:$U$1)*(КАЛЕНДАРЬ!R17=GRID!$B$3:$U$3),0)),
INDEX(GRID!$B$4:$U$15,MATCH(I$7,GRID!$A$4:$A$15,0),MATCH(1,($U$2=GRID!$B$1:$U$1)*(КАЛЕНДАРЬ!R17=GRID!$B$3:$U$3),0))*(1-GRID!$H$34))</f>
        <v>76600</v>
      </c>
      <c r="J162" s="5" cm="1">
        <f t="array" ref="J162">IF($I$2="Открытый тариф",INDEX(GRID!$B$18:$U$29,MATCH(I$7,GRID!$A$18:$A$29,0),MATCH(1,($U$2=GRID!$B$1:$U$1)*(КАЛЕНДАРЬ!R17=GRID!$B$3:$U$3),0)),
INDEX(GRID!$B$18:$U$29,MATCH(I$7,GRID!$A$18:$A$29,0),MATCH(1,($U$2=GRID!$B$1:$U$1)*(КАЛЕНДАРЬ!R17=GRID!$B$3:$U$3),0))*(1-GRID!$H$34))</f>
        <v>81600</v>
      </c>
      <c r="K162" s="5" cm="1">
        <f t="array" ref="K162">IF($I$2="Открытый тариф",INDEX(GRID!$B$4:$U$15,MATCH(K$7,GRID!$A$4:$A$15,0),MATCH(1,($U$2=GRID!$B$1:$U$1)*(КАЛЕНДАРЬ!R17=GRID!$B$3:$U$3),0)),
INDEX(GRID!$B$4:$U$15,MATCH(K$7,GRID!$A$4:$A$15,0),MATCH(1,($U$2=GRID!$B$1:$U$1)*(КАЛЕНДАРЬ!R17=GRID!$B$3:$U$3),0))*(1-GRID!$H$34))</f>
        <v>84100</v>
      </c>
      <c r="L162" s="5" cm="1">
        <f t="array" ref="L162">IF($I$2="Открытый тариф",INDEX(GRID!$B$18:$U$29,MATCH(K$7,GRID!$A$18:$A$29,0),MATCH(1,($U$2=GRID!$B$1:$U$1)*(КАЛЕНДАРЬ!R17=GRID!$B$3:$U$3),0)),
INDEX(GRID!$B$18:$U$29,MATCH(K$7,GRID!$A$18:$A$29,0),MATCH(1,($U$2=GRID!$B$1:$U$1)*(КАЛЕНДАРЬ!R17=GRID!$B$3:$U$3),0))*(1-GRID!$H$34))</f>
        <v>89100</v>
      </c>
      <c r="M162" s="5" cm="1">
        <f t="array" ref="M162">IF($I$2="Открытый тариф",INDEX(GRID!$B$4:$U$15,MATCH(M$7,GRID!$A$4:$A$15,0),MATCH(1,($U$2=GRID!$B$1:$U$1)*(КАЛЕНДАРЬ!R17=GRID!$B$3:$U$3),0)),
INDEX(GRID!$B$4:$U$15,MATCH(M$7,GRID!$A$4:$A$15,0),MATCH(1,($U$2=GRID!$B$1:$U$1)*(КАЛЕНДАРЬ!R17=GRID!$B$3:$U$3),0))*(1-GRID!$H$34))</f>
        <v>110400</v>
      </c>
      <c r="N162" s="5" cm="1">
        <f t="array" ref="N162">IF($I$2="Открытый тариф",INDEX(GRID!$B$18:$U$29,MATCH(M$7,GRID!$A$18:$A$29,0),MATCH(1,($U$2=GRID!$B$1:$U$1)*(КАЛЕНДАРЬ!R17=GRID!$B$3:$U$3),0)),
INDEX(GRID!$B$18:$U$29,MATCH(M$7,GRID!$A$18:$A$29,0),MATCH(1,($U$2=GRID!$B$1:$U$1)*(КАЛЕНДАРЬ!R17=GRID!$B$3:$U$3),0))*(1-GRID!$H$34))</f>
        <v>115400</v>
      </c>
      <c r="O162" s="5" cm="1">
        <f t="array" ref="O162">IF($I$2="Открытый тариф",INDEX(GRID!$B$4:$U$15,MATCH(O$7,GRID!$A$4:$A$15,0),MATCH(1,($U$2=GRID!$B$1:$U$1)*(КАЛЕНДАРЬ!R17=GRID!$B$3:$U$3),0)),
INDEX(GRID!$B$4:$U$15,MATCH(O$7,GRID!$A$4:$A$15,0),MATCH(1,($U$2=GRID!$B$1:$U$1)*(КАЛЕНДАРЬ!R17=GRID!$B$3:$U$3),0))*(1-GRID!$H$34))</f>
        <v>151000</v>
      </c>
      <c r="P162" s="5" cm="1">
        <f t="array" ref="P162">IF($I$2="Открытый тариф",INDEX(GRID!$B$4:$U$15,MATCH(P$7,GRID!$A$4:$A$15,0),MATCH(1,($U$2=GRID!$B$1:$U$1)*(КАЛЕНДАРЬ!R17=GRID!$B$3:$U$3),0)),
INDEX(GRID!$B$4:$U$15,MATCH(P$7,GRID!$A$4:$A$15,0),MATCH(1,($U$2=GRID!$B$1:$U$1)*(КАЛЕНДАРЬ!R17=GRID!$B$3:$U$3),0))*(1-GRID!$H$34))</f>
        <v>199300</v>
      </c>
      <c r="Q162" s="5" cm="1">
        <f t="array" ref="Q162">IF($I$2="Открытый тариф",INDEX(GRID!$B$4:$U$15,MATCH(Q$7,GRID!$A$4:$A$15,0),MATCH(1,($U$2=GRID!$B$1:$U$1)*(КАЛЕНДАРЬ!R17=GRID!$B$3:$U$3),0)),
INDEX(GRID!$B$4:$U$15,MATCH(Q$7,GRID!$A$4:$A$15,0),MATCH(1,($U$2=GRID!$B$1:$U$1)*(КАЛЕНДАРЬ!R17=GRID!$B$3:$U$3),0))*(1-GRID!$H$34))</f>
        <v>230600</v>
      </c>
      <c r="R162" s="5" cm="1">
        <f t="array" ref="R162">IF($I$2="Открытый тариф",INDEX(GRID!$B$18:$U$29,MATCH(R$7,GRID!$A$18:$A$29,0),MATCH(1,($U$2=GRID!$B$1:$U$1)*(КАЛЕНДАРЬ!R17=GRID!$B$3:$U$3),0)),
INDEX(GRID!$B$18:$U$29,MATCH(R$7,GRID!$A$18:$A$29,0),MATCH(1,($U$2=GRID!$B$1:$U$1)*(КАЛЕНДАРЬ!R17=GRID!$B$3:$U$3),0))*(1-GRID!$H$34))</f>
        <v>263600</v>
      </c>
      <c r="S162" s="5">
        <f t="array" ref="S162">IF($I$2="Открытый тариф",INDEX(GRID!$B$4:$U$15,MATCH(S$7,GRID!$A$4:$A$15,0),MATCH(1,($U$2=GRID!$B$1:$U$1)*(КАЛЕНДАРЬ!R17=GRID!$B$3:$U$3),0)),
INDEX(GRID!$B$4:$U$15,MATCH(S$7,GRID!$A$4:$A$15,0),MATCH(1,($U$2=GRID!$B$1:$U$1)*(КАЛЕНДАРЬ!R17=GRID!$B$3:$U$3),0))*(1-GRID!$L$41))</f>
        <v>698800</v>
      </c>
      <c r="T162" s="5">
        <f t="array" ref="T162">IF($I$2="Открытый тариф",INDEX(GRID!$B$4:$U$15,MATCH(T$7,GRID!$A$4:$A$15,0),MATCH(1,($U$2=GRID!$B$1:$U$1)*(КАЛЕНДАРЬ!R17=GRID!$B$3:$U$3),0)),
INDEX(GRID!$B$4:$U$15,MATCH(T$7,GRID!$A$4:$A$15,0),MATCH(1,($U$2=GRID!$B$1:$U$1)*(КАЛЕНДАРЬ!R17=GRID!$B$3:$U$3),0))*(1-GRID!$L$41))</f>
        <v>861600</v>
      </c>
    </row>
    <row r="163" spans="1:20" hidden="1">
      <c r="A163" s="108" t="s">
        <v>11</v>
      </c>
      <c r="B163" s="109">
        <v>15</v>
      </c>
      <c r="C163" s="5" cm="1">
        <f t="array" ref="C163">IF($I$2="Открытый тариф",INDEX(GRID!$B$4:$U$15,MATCH(C$7,GRID!$A$4:$A$15,0),MATCH(1,($U$2=GRID!$B$1:$U$1)*(КАЛЕНДАРЬ!R18=GRID!$B$3:$U$3),0)),
INDEX(GRID!$B$4:$U$15,MATCH(C$7,GRID!$A$4:$A$15,0),MATCH(1,($U$2=GRID!$B$1:$U$1)*(КАЛЕНДАРЬ!R18=GRID!$B$3:$U$3),0))*(1-GRID!$H$34))</f>
        <v>48100</v>
      </c>
      <c r="D163" s="5" cm="1">
        <f t="array" ref="D163">IF($I$2="Открытый тариф",INDEX(GRID!$B$18:$U$29,MATCH(C$7,GRID!$A$18:$A$29,0),MATCH(1,($U$2=GRID!$B$1:$U$1)*(КАЛЕНДАРЬ!R18=GRID!$B$3:$U$3),0)),
INDEX(GRID!$B$18:$U$29,MATCH(C$7,GRID!$A$18:$A$29,0),MATCH(1,($U$2=GRID!$B$1:$U$1)*(КАЛЕНДАРЬ!R18=GRID!$B$3:$U$3),0))*(1-GRID!$H$34))</f>
        <v>53100</v>
      </c>
      <c r="E163" s="5" cm="1">
        <f t="array" ref="E163">IF($I$2="Открытый тариф",INDEX(GRID!$B$4:$U$15,MATCH(E$7,GRID!$A$4:$A$15,0),MATCH(1,($U$2=GRID!$B$1:$U$1)*(КАЛЕНДАРЬ!R18=GRID!$B$3:$U$3),0)),
INDEX(GRID!$B$4:$U$15,MATCH(E$7,GRID!$A$4:$A$15,0),MATCH(1,($U$2=GRID!$B$1:$U$1)*(КАЛЕНДАРЬ!R18=GRID!$B$3:$U$3),0))*(1-GRID!$H$34))</f>
        <v>57100</v>
      </c>
      <c r="F163" s="5" cm="1">
        <f t="array" ref="F163">IF($I$2="Открытый тариф",INDEX(GRID!$B$18:$U$29,MATCH(E$7,GRID!$A$18:$A$29,0),MATCH(1,($U$2=GRID!$B$1:$U$1)*(КАЛЕНДАРЬ!R18=GRID!$B$3:$U$3),0)),
INDEX(GRID!$B$18:$U$29,MATCH(E$7,GRID!$A$18:$A$29,0),MATCH(1,($U$2=GRID!$B$1:$U$1)*(КАЛЕНДАРЬ!R18=GRID!$B$3:$U$3),0))*(1-GRID!$H$34))</f>
        <v>62100</v>
      </c>
      <c r="G163" s="5" cm="1">
        <f t="array" ref="G163">IF($I$2="Открытый тариф",INDEX(GRID!$B$4:$U$15,MATCH(G$7,GRID!$A$4:$A$15,0),MATCH(1,($U$2=GRID!$B$1:$U$1)*(КАЛЕНДАРЬ!R18=GRID!$B$3:$U$3),0)),
INDEX(GRID!$B$4:$U$15,MATCH(G$7,GRID!$A$4:$A$15,0),MATCH(1,($U$2=GRID!$B$1:$U$1)*(КАЛЕНДАРЬ!R18=GRID!$B$3:$U$3),0))*(1-GRID!$H$34))</f>
        <v>64000</v>
      </c>
      <c r="H163" s="5" cm="1">
        <f t="array" ref="H163">IF($I$2="Открытый тариф",INDEX(GRID!$B$18:$U$29,MATCH(G$7,GRID!$A$18:$A$29,0),MATCH(1,($U$2=GRID!$B$1:$U$1)*(КАЛЕНДАРЬ!R18=GRID!$B$3:$U$3),0)),
INDEX(GRID!$B$18:$U$29,MATCH(G$7,GRID!$A$18:$A$29,0),MATCH(1,($U$2=GRID!$B$1:$U$1)*(КАЛЕНДАРЬ!R18=GRID!$B$3:$U$3),0))*(1-GRID!$H$34))</f>
        <v>69000</v>
      </c>
      <c r="I163" s="5" cm="1">
        <f t="array" ref="I163">IF($I$2="Открытый тариф",INDEX(GRID!$B$4:$U$15,MATCH(I$7,GRID!$A$4:$A$15,0),MATCH(1,($U$2=GRID!$B$1:$U$1)*(КАЛЕНДАРЬ!R18=GRID!$B$3:$U$3),0)),
INDEX(GRID!$B$4:$U$15,MATCH(I$7,GRID!$A$4:$A$15,0),MATCH(1,($U$2=GRID!$B$1:$U$1)*(КАЛЕНДАРЬ!R18=GRID!$B$3:$U$3),0))*(1-GRID!$H$34))</f>
        <v>71000</v>
      </c>
      <c r="J163" s="5" cm="1">
        <f t="array" ref="J163">IF($I$2="Открытый тариф",INDEX(GRID!$B$18:$U$29,MATCH(I$7,GRID!$A$18:$A$29,0),MATCH(1,($U$2=GRID!$B$1:$U$1)*(КАЛЕНДАРЬ!R18=GRID!$B$3:$U$3),0)),
INDEX(GRID!$B$18:$U$29,MATCH(I$7,GRID!$A$18:$A$29,0),MATCH(1,($U$2=GRID!$B$1:$U$1)*(КАЛЕНДАРЬ!R18=GRID!$B$3:$U$3),0))*(1-GRID!$H$34))</f>
        <v>76000</v>
      </c>
      <c r="K163" s="5" cm="1">
        <f t="array" ref="K163">IF($I$2="Открытый тариф",INDEX(GRID!$B$4:$U$15,MATCH(K$7,GRID!$A$4:$A$15,0),MATCH(1,($U$2=GRID!$B$1:$U$1)*(КАЛЕНДАРЬ!R18=GRID!$B$3:$U$3),0)),
INDEX(GRID!$B$4:$U$15,MATCH(K$7,GRID!$A$4:$A$15,0),MATCH(1,($U$2=GRID!$B$1:$U$1)*(КАЛЕНДАРЬ!R18=GRID!$B$3:$U$3),0))*(1-GRID!$H$34))</f>
        <v>78200</v>
      </c>
      <c r="L163" s="5" cm="1">
        <f t="array" ref="L163">IF($I$2="Открытый тариф",INDEX(GRID!$B$18:$U$29,MATCH(K$7,GRID!$A$18:$A$29,0),MATCH(1,($U$2=GRID!$B$1:$U$1)*(КАЛЕНДАРЬ!R18=GRID!$B$3:$U$3),0)),
INDEX(GRID!$B$18:$U$29,MATCH(K$7,GRID!$A$18:$A$29,0),MATCH(1,($U$2=GRID!$B$1:$U$1)*(КАЛЕНДАРЬ!R18=GRID!$B$3:$U$3),0))*(1-GRID!$H$34))</f>
        <v>83200</v>
      </c>
      <c r="M163" s="5" cm="1">
        <f t="array" ref="M163">IF($I$2="Открытый тариф",INDEX(GRID!$B$4:$U$15,MATCH(M$7,GRID!$A$4:$A$15,0),MATCH(1,($U$2=GRID!$B$1:$U$1)*(КАЛЕНДАРЬ!R18=GRID!$B$3:$U$3),0)),
INDEX(GRID!$B$4:$U$15,MATCH(M$7,GRID!$A$4:$A$15,0),MATCH(1,($U$2=GRID!$B$1:$U$1)*(КАЛЕНДАРЬ!R18=GRID!$B$3:$U$3),0))*(1-GRID!$H$34))</f>
        <v>103200</v>
      </c>
      <c r="N163" s="5" cm="1">
        <f t="array" ref="N163">IF($I$2="Открытый тариф",INDEX(GRID!$B$18:$U$29,MATCH(M$7,GRID!$A$18:$A$29,0),MATCH(1,($U$2=GRID!$B$1:$U$1)*(КАЛЕНДАРЬ!R18=GRID!$B$3:$U$3),0)),
INDEX(GRID!$B$18:$U$29,MATCH(M$7,GRID!$A$18:$A$29,0),MATCH(1,($U$2=GRID!$B$1:$U$1)*(КАЛЕНДАРЬ!R18=GRID!$B$3:$U$3),0))*(1-GRID!$H$34))</f>
        <v>108200</v>
      </c>
      <c r="O163" s="5" cm="1">
        <f t="array" ref="O163">IF($I$2="Открытый тариф",INDEX(GRID!$B$4:$U$15,MATCH(O$7,GRID!$A$4:$A$15,0),MATCH(1,($U$2=GRID!$B$1:$U$1)*(КАЛЕНДАРЬ!R18=GRID!$B$3:$U$3),0)),
INDEX(GRID!$B$4:$U$15,MATCH(O$7,GRID!$A$4:$A$15,0),MATCH(1,($U$2=GRID!$B$1:$U$1)*(КАЛЕНДАРЬ!R18=GRID!$B$3:$U$3),0))*(1-GRID!$H$34))</f>
        <v>142800</v>
      </c>
      <c r="P163" s="5" cm="1">
        <f t="array" ref="P163">IF($I$2="Открытый тариф",INDEX(GRID!$B$4:$U$15,MATCH(P$7,GRID!$A$4:$A$15,0),MATCH(1,($U$2=GRID!$B$1:$U$1)*(КАЛЕНДАРЬ!R18=GRID!$B$3:$U$3),0)),
INDEX(GRID!$B$4:$U$15,MATCH(P$7,GRID!$A$4:$A$15,0),MATCH(1,($U$2=GRID!$B$1:$U$1)*(КАЛЕНДАРЬ!R18=GRID!$B$3:$U$3),0))*(1-GRID!$H$34))</f>
        <v>190100</v>
      </c>
      <c r="Q163" s="5" cm="1">
        <f t="array" ref="Q163">IF($I$2="Открытый тариф",INDEX(GRID!$B$4:$U$15,MATCH(Q$7,GRID!$A$4:$A$15,0),MATCH(1,($U$2=GRID!$B$1:$U$1)*(КАЛЕНДАРЬ!R18=GRID!$B$3:$U$3),0)),
INDEX(GRID!$B$4:$U$15,MATCH(Q$7,GRID!$A$4:$A$15,0),MATCH(1,($U$2=GRID!$B$1:$U$1)*(КАЛЕНДАРЬ!R18=GRID!$B$3:$U$3),0))*(1-GRID!$H$34))</f>
        <v>220900</v>
      </c>
      <c r="R163" s="5" cm="1">
        <f t="array" ref="R163">IF($I$2="Открытый тариф",INDEX(GRID!$B$18:$U$29,MATCH(R$7,GRID!$A$18:$A$29,0),MATCH(1,($U$2=GRID!$B$1:$U$1)*(КАЛЕНДАРЬ!R18=GRID!$B$3:$U$3),0)),
INDEX(GRID!$B$18:$U$29,MATCH(R$7,GRID!$A$18:$A$29,0),MATCH(1,($U$2=GRID!$B$1:$U$1)*(КАЛЕНДАРЬ!R18=GRID!$B$3:$U$3),0))*(1-GRID!$H$34))</f>
        <v>251900</v>
      </c>
      <c r="S163" s="5">
        <f t="array" ref="S163">IF($I$2="Открытый тариф",INDEX(GRID!$B$4:$U$15,MATCH(S$7,GRID!$A$4:$A$15,0),MATCH(1,($U$2=GRID!$B$1:$U$1)*(КАЛЕНДАРЬ!R18=GRID!$B$3:$U$3),0)),
INDEX(GRID!$B$4:$U$15,MATCH(S$7,GRID!$A$4:$A$15,0),MATCH(1,($U$2=GRID!$B$1:$U$1)*(КАЛЕНДАРЬ!R18=GRID!$B$3:$U$3),0))*(1-GRID!$L$41))</f>
        <v>661000</v>
      </c>
      <c r="T163" s="5">
        <f t="array" ref="T163">IF($I$2="Открытый тариф",INDEX(GRID!$B$4:$U$15,MATCH(T$7,GRID!$A$4:$A$15,0),MATCH(1,($U$2=GRID!$B$1:$U$1)*(КАЛЕНДАРЬ!R18=GRID!$B$3:$U$3),0)),
INDEX(GRID!$B$4:$U$15,MATCH(T$7,GRID!$A$4:$A$15,0),MATCH(1,($U$2=GRID!$B$1:$U$1)*(КАЛЕНДАРЬ!R18=GRID!$B$3:$U$3),0))*(1-GRID!$L$41))</f>
        <v>814300</v>
      </c>
    </row>
    <row r="164" spans="1:20" hidden="1">
      <c r="A164" s="108" t="s">
        <v>12</v>
      </c>
      <c r="B164" s="109">
        <v>16</v>
      </c>
      <c r="C164" s="5" cm="1">
        <f t="array" ref="C164">IF($I$2="Открытый тариф",INDEX(GRID!$B$4:$U$15,MATCH(C$7,GRID!$A$4:$A$15,0),MATCH(1,($U$2=GRID!$B$1:$U$1)*(КАЛЕНДАРЬ!R19=GRID!$B$3:$U$3),0)),
INDEX(GRID!$B$4:$U$15,MATCH(C$7,GRID!$A$4:$A$15,0),MATCH(1,($U$2=GRID!$B$1:$U$1)*(КАЛЕНДАРЬ!R19=GRID!$B$3:$U$3),0))*(1-GRID!$H$34))</f>
        <v>48100</v>
      </c>
      <c r="D164" s="5" cm="1">
        <f t="array" ref="D164">IF($I$2="Открытый тариф",INDEX(GRID!$B$18:$U$29,MATCH(C$7,GRID!$A$18:$A$29,0),MATCH(1,($U$2=GRID!$B$1:$U$1)*(КАЛЕНДАРЬ!R19=GRID!$B$3:$U$3),0)),
INDEX(GRID!$B$18:$U$29,MATCH(C$7,GRID!$A$18:$A$29,0),MATCH(1,($U$2=GRID!$B$1:$U$1)*(КАЛЕНДАРЬ!R19=GRID!$B$3:$U$3),0))*(1-GRID!$H$34))</f>
        <v>53100</v>
      </c>
      <c r="E164" s="5" cm="1">
        <f t="array" ref="E164">IF($I$2="Открытый тариф",INDEX(GRID!$B$4:$U$15,MATCH(E$7,GRID!$A$4:$A$15,0),MATCH(1,($U$2=GRID!$B$1:$U$1)*(КАЛЕНДАРЬ!R19=GRID!$B$3:$U$3),0)),
INDEX(GRID!$B$4:$U$15,MATCH(E$7,GRID!$A$4:$A$15,0),MATCH(1,($U$2=GRID!$B$1:$U$1)*(КАЛЕНДАРЬ!R19=GRID!$B$3:$U$3),0))*(1-GRID!$H$34))</f>
        <v>57100</v>
      </c>
      <c r="F164" s="5" cm="1">
        <f t="array" ref="F164">IF($I$2="Открытый тариф",INDEX(GRID!$B$18:$U$29,MATCH(E$7,GRID!$A$18:$A$29,0),MATCH(1,($U$2=GRID!$B$1:$U$1)*(КАЛЕНДАРЬ!R19=GRID!$B$3:$U$3),0)),
INDEX(GRID!$B$18:$U$29,MATCH(E$7,GRID!$A$18:$A$29,0),MATCH(1,($U$2=GRID!$B$1:$U$1)*(КАЛЕНДАРЬ!R19=GRID!$B$3:$U$3),0))*(1-GRID!$H$34))</f>
        <v>62100</v>
      </c>
      <c r="G164" s="5" cm="1">
        <f t="array" ref="G164">IF($I$2="Открытый тариф",INDEX(GRID!$B$4:$U$15,MATCH(G$7,GRID!$A$4:$A$15,0),MATCH(1,($U$2=GRID!$B$1:$U$1)*(КАЛЕНДАРЬ!R19=GRID!$B$3:$U$3),0)),
INDEX(GRID!$B$4:$U$15,MATCH(G$7,GRID!$A$4:$A$15,0),MATCH(1,($U$2=GRID!$B$1:$U$1)*(КАЛЕНДАРЬ!R19=GRID!$B$3:$U$3),0))*(1-GRID!$H$34))</f>
        <v>64000</v>
      </c>
      <c r="H164" s="5" cm="1">
        <f t="array" ref="H164">IF($I$2="Открытый тариф",INDEX(GRID!$B$18:$U$29,MATCH(G$7,GRID!$A$18:$A$29,0),MATCH(1,($U$2=GRID!$B$1:$U$1)*(КАЛЕНДАРЬ!R19=GRID!$B$3:$U$3),0)),
INDEX(GRID!$B$18:$U$29,MATCH(G$7,GRID!$A$18:$A$29,0),MATCH(1,($U$2=GRID!$B$1:$U$1)*(КАЛЕНДАРЬ!R19=GRID!$B$3:$U$3),0))*(1-GRID!$H$34))</f>
        <v>69000</v>
      </c>
      <c r="I164" s="5" cm="1">
        <f t="array" ref="I164">IF($I$2="Открытый тариф",INDEX(GRID!$B$4:$U$15,MATCH(I$7,GRID!$A$4:$A$15,0),MATCH(1,($U$2=GRID!$B$1:$U$1)*(КАЛЕНДАРЬ!R19=GRID!$B$3:$U$3),0)),
INDEX(GRID!$B$4:$U$15,MATCH(I$7,GRID!$A$4:$A$15,0),MATCH(1,($U$2=GRID!$B$1:$U$1)*(КАЛЕНДАРЬ!R19=GRID!$B$3:$U$3),0))*(1-GRID!$H$34))</f>
        <v>71000</v>
      </c>
      <c r="J164" s="5" cm="1">
        <f t="array" ref="J164">IF($I$2="Открытый тариф",INDEX(GRID!$B$18:$U$29,MATCH(I$7,GRID!$A$18:$A$29,0),MATCH(1,($U$2=GRID!$B$1:$U$1)*(КАЛЕНДАРЬ!R19=GRID!$B$3:$U$3),0)),
INDEX(GRID!$B$18:$U$29,MATCH(I$7,GRID!$A$18:$A$29,0),MATCH(1,($U$2=GRID!$B$1:$U$1)*(КАЛЕНДАРЬ!R19=GRID!$B$3:$U$3),0))*(1-GRID!$H$34))</f>
        <v>76000</v>
      </c>
      <c r="K164" s="5" cm="1">
        <f t="array" ref="K164">IF($I$2="Открытый тариф",INDEX(GRID!$B$4:$U$15,MATCH(K$7,GRID!$A$4:$A$15,0),MATCH(1,($U$2=GRID!$B$1:$U$1)*(КАЛЕНДАРЬ!R19=GRID!$B$3:$U$3),0)),
INDEX(GRID!$B$4:$U$15,MATCH(K$7,GRID!$A$4:$A$15,0),MATCH(1,($U$2=GRID!$B$1:$U$1)*(КАЛЕНДАРЬ!R19=GRID!$B$3:$U$3),0))*(1-GRID!$H$34))</f>
        <v>78200</v>
      </c>
      <c r="L164" s="5" cm="1">
        <f t="array" ref="L164">IF($I$2="Открытый тариф",INDEX(GRID!$B$18:$U$29,MATCH(K$7,GRID!$A$18:$A$29,0),MATCH(1,($U$2=GRID!$B$1:$U$1)*(КАЛЕНДАРЬ!R19=GRID!$B$3:$U$3),0)),
INDEX(GRID!$B$18:$U$29,MATCH(K$7,GRID!$A$18:$A$29,0),MATCH(1,($U$2=GRID!$B$1:$U$1)*(КАЛЕНДАРЬ!R19=GRID!$B$3:$U$3),0))*(1-GRID!$H$34))</f>
        <v>83200</v>
      </c>
      <c r="M164" s="5" cm="1">
        <f t="array" ref="M164">IF($I$2="Открытый тариф",INDEX(GRID!$B$4:$U$15,MATCH(M$7,GRID!$A$4:$A$15,0),MATCH(1,($U$2=GRID!$B$1:$U$1)*(КАЛЕНДАРЬ!R19=GRID!$B$3:$U$3),0)),
INDEX(GRID!$B$4:$U$15,MATCH(M$7,GRID!$A$4:$A$15,0),MATCH(1,($U$2=GRID!$B$1:$U$1)*(КАЛЕНДАРЬ!R19=GRID!$B$3:$U$3),0))*(1-GRID!$H$34))</f>
        <v>103200</v>
      </c>
      <c r="N164" s="5" cm="1">
        <f t="array" ref="N164">IF($I$2="Открытый тариф",INDEX(GRID!$B$18:$U$29,MATCH(M$7,GRID!$A$18:$A$29,0),MATCH(1,($U$2=GRID!$B$1:$U$1)*(КАЛЕНДАРЬ!R19=GRID!$B$3:$U$3),0)),
INDEX(GRID!$B$18:$U$29,MATCH(M$7,GRID!$A$18:$A$29,0),MATCH(1,($U$2=GRID!$B$1:$U$1)*(КАЛЕНДАРЬ!R19=GRID!$B$3:$U$3),0))*(1-GRID!$H$34))</f>
        <v>108200</v>
      </c>
      <c r="O164" s="5" cm="1">
        <f t="array" ref="O164">IF($I$2="Открытый тариф",INDEX(GRID!$B$4:$U$15,MATCH(O$7,GRID!$A$4:$A$15,0),MATCH(1,($U$2=GRID!$B$1:$U$1)*(КАЛЕНДАРЬ!R19=GRID!$B$3:$U$3),0)),
INDEX(GRID!$B$4:$U$15,MATCH(O$7,GRID!$A$4:$A$15,0),MATCH(1,($U$2=GRID!$B$1:$U$1)*(КАЛЕНДАРЬ!R19=GRID!$B$3:$U$3),0))*(1-GRID!$H$34))</f>
        <v>142800</v>
      </c>
      <c r="P164" s="5" cm="1">
        <f t="array" ref="P164">IF($I$2="Открытый тариф",INDEX(GRID!$B$4:$U$15,MATCH(P$7,GRID!$A$4:$A$15,0),MATCH(1,($U$2=GRID!$B$1:$U$1)*(КАЛЕНДАРЬ!R19=GRID!$B$3:$U$3),0)),
INDEX(GRID!$B$4:$U$15,MATCH(P$7,GRID!$A$4:$A$15,0),MATCH(1,($U$2=GRID!$B$1:$U$1)*(КАЛЕНДАРЬ!R19=GRID!$B$3:$U$3),0))*(1-GRID!$H$34))</f>
        <v>190100</v>
      </c>
      <c r="Q164" s="5" cm="1">
        <f t="array" ref="Q164">IF($I$2="Открытый тариф",INDEX(GRID!$B$4:$U$15,MATCH(Q$7,GRID!$A$4:$A$15,0),MATCH(1,($U$2=GRID!$B$1:$U$1)*(КАЛЕНДАРЬ!R19=GRID!$B$3:$U$3),0)),
INDEX(GRID!$B$4:$U$15,MATCH(Q$7,GRID!$A$4:$A$15,0),MATCH(1,($U$2=GRID!$B$1:$U$1)*(КАЛЕНДАРЬ!R19=GRID!$B$3:$U$3),0))*(1-GRID!$H$34))</f>
        <v>220900</v>
      </c>
      <c r="R164" s="5" cm="1">
        <f t="array" ref="R164">IF($I$2="Открытый тариф",INDEX(GRID!$B$18:$U$29,MATCH(R$7,GRID!$A$18:$A$29,0),MATCH(1,($U$2=GRID!$B$1:$U$1)*(КАЛЕНДАРЬ!R19=GRID!$B$3:$U$3),0)),
INDEX(GRID!$B$18:$U$29,MATCH(R$7,GRID!$A$18:$A$29,0),MATCH(1,($U$2=GRID!$B$1:$U$1)*(КАЛЕНДАРЬ!R19=GRID!$B$3:$U$3),0))*(1-GRID!$H$34))</f>
        <v>251900</v>
      </c>
      <c r="S164" s="5">
        <f t="array" ref="S164">IF($I$2="Открытый тариф",INDEX(GRID!$B$4:$U$15,MATCH(S$7,GRID!$A$4:$A$15,0),MATCH(1,($U$2=GRID!$B$1:$U$1)*(КАЛЕНДАРЬ!R19=GRID!$B$3:$U$3),0)),
INDEX(GRID!$B$4:$U$15,MATCH(S$7,GRID!$A$4:$A$15,0),MATCH(1,($U$2=GRID!$B$1:$U$1)*(КАЛЕНДАРЬ!R19=GRID!$B$3:$U$3),0))*(1-GRID!$L$41))</f>
        <v>661000</v>
      </c>
      <c r="T164" s="5">
        <f t="array" ref="T164">IF($I$2="Открытый тариф",INDEX(GRID!$B$4:$U$15,MATCH(T$7,GRID!$A$4:$A$15,0),MATCH(1,($U$2=GRID!$B$1:$U$1)*(КАЛЕНДАРЬ!R19=GRID!$B$3:$U$3),0)),
INDEX(GRID!$B$4:$U$15,MATCH(T$7,GRID!$A$4:$A$15,0),MATCH(1,($U$2=GRID!$B$1:$U$1)*(КАЛЕНДАРЬ!R19=GRID!$B$3:$U$3),0))*(1-GRID!$L$41))</f>
        <v>814300</v>
      </c>
    </row>
    <row r="165" spans="1:20" hidden="1">
      <c r="A165" s="108" t="s">
        <v>13</v>
      </c>
      <c r="B165" s="109">
        <v>17</v>
      </c>
      <c r="C165" s="5" cm="1">
        <f t="array" ref="C165">IF($I$2="Открытый тариф",INDEX(GRID!$B$4:$U$15,MATCH(C$7,GRID!$A$4:$A$15,0),MATCH(1,($U$2=GRID!$B$1:$U$1)*(КАЛЕНДАРЬ!R20=GRID!$B$3:$U$3),0)),
INDEX(GRID!$B$4:$U$15,MATCH(C$7,GRID!$A$4:$A$15,0),MATCH(1,($U$2=GRID!$B$1:$U$1)*(КАЛЕНДАРЬ!R20=GRID!$B$3:$U$3),0))*(1-GRID!$H$34))</f>
        <v>48100</v>
      </c>
      <c r="D165" s="5" cm="1">
        <f t="array" ref="D165">IF($I$2="Открытый тариф",INDEX(GRID!$B$18:$U$29,MATCH(C$7,GRID!$A$18:$A$29,0),MATCH(1,($U$2=GRID!$B$1:$U$1)*(КАЛЕНДАРЬ!R20=GRID!$B$3:$U$3),0)),
INDEX(GRID!$B$18:$U$29,MATCH(C$7,GRID!$A$18:$A$29,0),MATCH(1,($U$2=GRID!$B$1:$U$1)*(КАЛЕНДАРЬ!R20=GRID!$B$3:$U$3),0))*(1-GRID!$H$34))</f>
        <v>53100</v>
      </c>
      <c r="E165" s="5" cm="1">
        <f t="array" ref="E165">IF($I$2="Открытый тариф",INDEX(GRID!$B$4:$U$15,MATCH(E$7,GRID!$A$4:$A$15,0),MATCH(1,($U$2=GRID!$B$1:$U$1)*(КАЛЕНДАРЬ!R20=GRID!$B$3:$U$3),0)),
INDEX(GRID!$B$4:$U$15,MATCH(E$7,GRID!$A$4:$A$15,0),MATCH(1,($U$2=GRID!$B$1:$U$1)*(КАЛЕНДАРЬ!R20=GRID!$B$3:$U$3),0))*(1-GRID!$H$34))</f>
        <v>57100</v>
      </c>
      <c r="F165" s="5" cm="1">
        <f t="array" ref="F165">IF($I$2="Открытый тариф",INDEX(GRID!$B$18:$U$29,MATCH(E$7,GRID!$A$18:$A$29,0),MATCH(1,($U$2=GRID!$B$1:$U$1)*(КАЛЕНДАРЬ!R20=GRID!$B$3:$U$3),0)),
INDEX(GRID!$B$18:$U$29,MATCH(E$7,GRID!$A$18:$A$29,0),MATCH(1,($U$2=GRID!$B$1:$U$1)*(КАЛЕНДАРЬ!R20=GRID!$B$3:$U$3),0))*(1-GRID!$H$34))</f>
        <v>62100</v>
      </c>
      <c r="G165" s="5" cm="1">
        <f t="array" ref="G165">IF($I$2="Открытый тариф",INDEX(GRID!$B$4:$U$15,MATCH(G$7,GRID!$A$4:$A$15,0),MATCH(1,($U$2=GRID!$B$1:$U$1)*(КАЛЕНДАРЬ!R20=GRID!$B$3:$U$3),0)),
INDEX(GRID!$B$4:$U$15,MATCH(G$7,GRID!$A$4:$A$15,0),MATCH(1,($U$2=GRID!$B$1:$U$1)*(КАЛЕНДАРЬ!R20=GRID!$B$3:$U$3),0))*(1-GRID!$H$34))</f>
        <v>64000</v>
      </c>
      <c r="H165" s="5" cm="1">
        <f t="array" ref="H165">IF($I$2="Открытый тариф",INDEX(GRID!$B$18:$U$29,MATCH(G$7,GRID!$A$18:$A$29,0),MATCH(1,($U$2=GRID!$B$1:$U$1)*(КАЛЕНДАРЬ!R20=GRID!$B$3:$U$3),0)),
INDEX(GRID!$B$18:$U$29,MATCH(G$7,GRID!$A$18:$A$29,0),MATCH(1,($U$2=GRID!$B$1:$U$1)*(КАЛЕНДАРЬ!R20=GRID!$B$3:$U$3),0))*(1-GRID!$H$34))</f>
        <v>69000</v>
      </c>
      <c r="I165" s="5" cm="1">
        <f t="array" ref="I165">IF($I$2="Открытый тариф",INDEX(GRID!$B$4:$U$15,MATCH(I$7,GRID!$A$4:$A$15,0),MATCH(1,($U$2=GRID!$B$1:$U$1)*(КАЛЕНДАРЬ!R20=GRID!$B$3:$U$3),0)),
INDEX(GRID!$B$4:$U$15,MATCH(I$7,GRID!$A$4:$A$15,0),MATCH(1,($U$2=GRID!$B$1:$U$1)*(КАЛЕНДАРЬ!R20=GRID!$B$3:$U$3),0))*(1-GRID!$H$34))</f>
        <v>71000</v>
      </c>
      <c r="J165" s="5" cm="1">
        <f t="array" ref="J165">IF($I$2="Открытый тариф",INDEX(GRID!$B$18:$U$29,MATCH(I$7,GRID!$A$18:$A$29,0),MATCH(1,($U$2=GRID!$B$1:$U$1)*(КАЛЕНДАРЬ!R20=GRID!$B$3:$U$3),0)),
INDEX(GRID!$B$18:$U$29,MATCH(I$7,GRID!$A$18:$A$29,0),MATCH(1,($U$2=GRID!$B$1:$U$1)*(КАЛЕНДАРЬ!R20=GRID!$B$3:$U$3),0))*(1-GRID!$H$34))</f>
        <v>76000</v>
      </c>
      <c r="K165" s="5" cm="1">
        <f t="array" ref="K165">IF($I$2="Открытый тариф",INDEX(GRID!$B$4:$U$15,MATCH(K$7,GRID!$A$4:$A$15,0),MATCH(1,($U$2=GRID!$B$1:$U$1)*(КАЛЕНДАРЬ!R20=GRID!$B$3:$U$3),0)),
INDEX(GRID!$B$4:$U$15,MATCH(K$7,GRID!$A$4:$A$15,0),MATCH(1,($U$2=GRID!$B$1:$U$1)*(КАЛЕНДАРЬ!R20=GRID!$B$3:$U$3),0))*(1-GRID!$H$34))</f>
        <v>78200</v>
      </c>
      <c r="L165" s="5" cm="1">
        <f t="array" ref="L165">IF($I$2="Открытый тариф",INDEX(GRID!$B$18:$U$29,MATCH(K$7,GRID!$A$18:$A$29,0),MATCH(1,($U$2=GRID!$B$1:$U$1)*(КАЛЕНДАРЬ!R20=GRID!$B$3:$U$3),0)),
INDEX(GRID!$B$18:$U$29,MATCH(K$7,GRID!$A$18:$A$29,0),MATCH(1,($U$2=GRID!$B$1:$U$1)*(КАЛЕНДАРЬ!R20=GRID!$B$3:$U$3),0))*(1-GRID!$H$34))</f>
        <v>83200</v>
      </c>
      <c r="M165" s="5" cm="1">
        <f t="array" ref="M165">IF($I$2="Открытый тариф",INDEX(GRID!$B$4:$U$15,MATCH(M$7,GRID!$A$4:$A$15,0),MATCH(1,($U$2=GRID!$B$1:$U$1)*(КАЛЕНДАРЬ!R20=GRID!$B$3:$U$3),0)),
INDEX(GRID!$B$4:$U$15,MATCH(M$7,GRID!$A$4:$A$15,0),MATCH(1,($U$2=GRID!$B$1:$U$1)*(КАЛЕНДАРЬ!R20=GRID!$B$3:$U$3),0))*(1-GRID!$H$34))</f>
        <v>103200</v>
      </c>
      <c r="N165" s="5" cm="1">
        <f t="array" ref="N165">IF($I$2="Открытый тариф",INDEX(GRID!$B$18:$U$29,MATCH(M$7,GRID!$A$18:$A$29,0),MATCH(1,($U$2=GRID!$B$1:$U$1)*(КАЛЕНДАРЬ!R20=GRID!$B$3:$U$3),0)),
INDEX(GRID!$B$18:$U$29,MATCH(M$7,GRID!$A$18:$A$29,0),MATCH(1,($U$2=GRID!$B$1:$U$1)*(КАЛЕНДАРЬ!R20=GRID!$B$3:$U$3),0))*(1-GRID!$H$34))</f>
        <v>108200</v>
      </c>
      <c r="O165" s="5" cm="1">
        <f t="array" ref="O165">IF($I$2="Открытый тариф",INDEX(GRID!$B$4:$U$15,MATCH(O$7,GRID!$A$4:$A$15,0),MATCH(1,($U$2=GRID!$B$1:$U$1)*(КАЛЕНДАРЬ!R20=GRID!$B$3:$U$3),0)),
INDEX(GRID!$B$4:$U$15,MATCH(O$7,GRID!$A$4:$A$15,0),MATCH(1,($U$2=GRID!$B$1:$U$1)*(КАЛЕНДАРЬ!R20=GRID!$B$3:$U$3),0))*(1-GRID!$H$34))</f>
        <v>142800</v>
      </c>
      <c r="P165" s="5" cm="1">
        <f t="array" ref="P165">IF($I$2="Открытый тариф",INDEX(GRID!$B$4:$U$15,MATCH(P$7,GRID!$A$4:$A$15,0),MATCH(1,($U$2=GRID!$B$1:$U$1)*(КАЛЕНДАРЬ!R20=GRID!$B$3:$U$3),0)),
INDEX(GRID!$B$4:$U$15,MATCH(P$7,GRID!$A$4:$A$15,0),MATCH(1,($U$2=GRID!$B$1:$U$1)*(КАЛЕНДАРЬ!R20=GRID!$B$3:$U$3),0))*(1-GRID!$H$34))</f>
        <v>190100</v>
      </c>
      <c r="Q165" s="5" cm="1">
        <f t="array" ref="Q165">IF($I$2="Открытый тариф",INDEX(GRID!$B$4:$U$15,MATCH(Q$7,GRID!$A$4:$A$15,0),MATCH(1,($U$2=GRID!$B$1:$U$1)*(КАЛЕНДАРЬ!R20=GRID!$B$3:$U$3),0)),
INDEX(GRID!$B$4:$U$15,MATCH(Q$7,GRID!$A$4:$A$15,0),MATCH(1,($U$2=GRID!$B$1:$U$1)*(КАЛЕНДАРЬ!R20=GRID!$B$3:$U$3),0))*(1-GRID!$H$34))</f>
        <v>220900</v>
      </c>
      <c r="R165" s="5" cm="1">
        <f t="array" ref="R165">IF($I$2="Открытый тариф",INDEX(GRID!$B$18:$U$29,MATCH(R$7,GRID!$A$18:$A$29,0),MATCH(1,($U$2=GRID!$B$1:$U$1)*(КАЛЕНДАРЬ!R20=GRID!$B$3:$U$3),0)),
INDEX(GRID!$B$18:$U$29,MATCH(R$7,GRID!$A$18:$A$29,0),MATCH(1,($U$2=GRID!$B$1:$U$1)*(КАЛЕНДАРЬ!R20=GRID!$B$3:$U$3),0))*(1-GRID!$H$34))</f>
        <v>251900</v>
      </c>
      <c r="S165" s="5">
        <f t="array" ref="S165">IF($I$2="Открытый тариф",INDEX(GRID!$B$4:$U$15,MATCH(S$7,GRID!$A$4:$A$15,0),MATCH(1,($U$2=GRID!$B$1:$U$1)*(КАЛЕНДАРЬ!R20=GRID!$B$3:$U$3),0)),
INDEX(GRID!$B$4:$U$15,MATCH(S$7,GRID!$A$4:$A$15,0),MATCH(1,($U$2=GRID!$B$1:$U$1)*(КАЛЕНДАРЬ!R20=GRID!$B$3:$U$3),0))*(1-GRID!$L$41))</f>
        <v>661000</v>
      </c>
      <c r="T165" s="5">
        <f t="array" ref="T165">IF($I$2="Открытый тариф",INDEX(GRID!$B$4:$U$15,MATCH(T$7,GRID!$A$4:$A$15,0),MATCH(1,($U$2=GRID!$B$1:$U$1)*(КАЛЕНДАРЬ!R20=GRID!$B$3:$U$3),0)),
INDEX(GRID!$B$4:$U$15,MATCH(T$7,GRID!$A$4:$A$15,0),MATCH(1,($U$2=GRID!$B$1:$U$1)*(КАЛЕНДАРЬ!R20=GRID!$B$3:$U$3),0))*(1-GRID!$L$41))</f>
        <v>814300</v>
      </c>
    </row>
    <row r="166" spans="1:20" hidden="1">
      <c r="A166" s="108" t="s">
        <v>14</v>
      </c>
      <c r="B166" s="109">
        <v>18</v>
      </c>
      <c r="C166" s="5" cm="1">
        <f t="array" ref="C166">IF($I$2="Открытый тариф",INDEX(GRID!$B$4:$U$15,MATCH(C$7,GRID!$A$4:$A$15,0),MATCH(1,($U$2=GRID!$B$1:$U$1)*(КАЛЕНДАРЬ!R21=GRID!$B$3:$U$3),0)),
INDEX(GRID!$B$4:$U$15,MATCH(C$7,GRID!$A$4:$A$15,0),MATCH(1,($U$2=GRID!$B$1:$U$1)*(КАЛЕНДАРЬ!R21=GRID!$B$3:$U$3),0))*(1-GRID!$H$34))</f>
        <v>48100</v>
      </c>
      <c r="D166" s="5" cm="1">
        <f t="array" ref="D166">IF($I$2="Открытый тариф",INDEX(GRID!$B$18:$U$29,MATCH(C$7,GRID!$A$18:$A$29,0),MATCH(1,($U$2=GRID!$B$1:$U$1)*(КАЛЕНДАРЬ!R21=GRID!$B$3:$U$3),0)),
INDEX(GRID!$B$18:$U$29,MATCH(C$7,GRID!$A$18:$A$29,0),MATCH(1,($U$2=GRID!$B$1:$U$1)*(КАЛЕНДАРЬ!R21=GRID!$B$3:$U$3),0))*(1-GRID!$H$34))</f>
        <v>53100</v>
      </c>
      <c r="E166" s="5" cm="1">
        <f t="array" ref="E166">IF($I$2="Открытый тариф",INDEX(GRID!$B$4:$U$15,MATCH(E$7,GRID!$A$4:$A$15,0),MATCH(1,($U$2=GRID!$B$1:$U$1)*(КАЛЕНДАРЬ!R21=GRID!$B$3:$U$3),0)),
INDEX(GRID!$B$4:$U$15,MATCH(E$7,GRID!$A$4:$A$15,0),MATCH(1,($U$2=GRID!$B$1:$U$1)*(КАЛЕНДАРЬ!R21=GRID!$B$3:$U$3),0))*(1-GRID!$H$34))</f>
        <v>57100</v>
      </c>
      <c r="F166" s="5" cm="1">
        <f t="array" ref="F166">IF($I$2="Открытый тариф",INDEX(GRID!$B$18:$U$29,MATCH(E$7,GRID!$A$18:$A$29,0),MATCH(1,($U$2=GRID!$B$1:$U$1)*(КАЛЕНДАРЬ!R21=GRID!$B$3:$U$3),0)),
INDEX(GRID!$B$18:$U$29,MATCH(E$7,GRID!$A$18:$A$29,0),MATCH(1,($U$2=GRID!$B$1:$U$1)*(КАЛЕНДАРЬ!R21=GRID!$B$3:$U$3),0))*(1-GRID!$H$34))</f>
        <v>62100</v>
      </c>
      <c r="G166" s="5" cm="1">
        <f t="array" ref="G166">IF($I$2="Открытый тариф",INDEX(GRID!$B$4:$U$15,MATCH(G$7,GRID!$A$4:$A$15,0),MATCH(1,($U$2=GRID!$B$1:$U$1)*(КАЛЕНДАРЬ!R21=GRID!$B$3:$U$3),0)),
INDEX(GRID!$B$4:$U$15,MATCH(G$7,GRID!$A$4:$A$15,0),MATCH(1,($U$2=GRID!$B$1:$U$1)*(КАЛЕНДАРЬ!R21=GRID!$B$3:$U$3),0))*(1-GRID!$H$34))</f>
        <v>64000</v>
      </c>
      <c r="H166" s="5" cm="1">
        <f t="array" ref="H166">IF($I$2="Открытый тариф",INDEX(GRID!$B$18:$U$29,MATCH(G$7,GRID!$A$18:$A$29,0),MATCH(1,($U$2=GRID!$B$1:$U$1)*(КАЛЕНДАРЬ!R21=GRID!$B$3:$U$3),0)),
INDEX(GRID!$B$18:$U$29,MATCH(G$7,GRID!$A$18:$A$29,0),MATCH(1,($U$2=GRID!$B$1:$U$1)*(КАЛЕНДАРЬ!R21=GRID!$B$3:$U$3),0))*(1-GRID!$H$34))</f>
        <v>69000</v>
      </c>
      <c r="I166" s="5" cm="1">
        <f t="array" ref="I166">IF($I$2="Открытый тариф",INDEX(GRID!$B$4:$U$15,MATCH(I$7,GRID!$A$4:$A$15,0),MATCH(1,($U$2=GRID!$B$1:$U$1)*(КАЛЕНДАРЬ!R21=GRID!$B$3:$U$3),0)),
INDEX(GRID!$B$4:$U$15,MATCH(I$7,GRID!$A$4:$A$15,0),MATCH(1,($U$2=GRID!$B$1:$U$1)*(КАЛЕНДАРЬ!R21=GRID!$B$3:$U$3),0))*(1-GRID!$H$34))</f>
        <v>71000</v>
      </c>
      <c r="J166" s="5" cm="1">
        <f t="array" ref="J166">IF($I$2="Открытый тариф",INDEX(GRID!$B$18:$U$29,MATCH(I$7,GRID!$A$18:$A$29,0),MATCH(1,($U$2=GRID!$B$1:$U$1)*(КАЛЕНДАРЬ!R21=GRID!$B$3:$U$3),0)),
INDEX(GRID!$B$18:$U$29,MATCH(I$7,GRID!$A$18:$A$29,0),MATCH(1,($U$2=GRID!$B$1:$U$1)*(КАЛЕНДАРЬ!R21=GRID!$B$3:$U$3),0))*(1-GRID!$H$34))</f>
        <v>76000</v>
      </c>
      <c r="K166" s="5" cm="1">
        <f t="array" ref="K166">IF($I$2="Открытый тариф",INDEX(GRID!$B$4:$U$15,MATCH(K$7,GRID!$A$4:$A$15,0),MATCH(1,($U$2=GRID!$B$1:$U$1)*(КАЛЕНДАРЬ!R21=GRID!$B$3:$U$3),0)),
INDEX(GRID!$B$4:$U$15,MATCH(K$7,GRID!$A$4:$A$15,0),MATCH(1,($U$2=GRID!$B$1:$U$1)*(КАЛЕНДАРЬ!R21=GRID!$B$3:$U$3),0))*(1-GRID!$H$34))</f>
        <v>78200</v>
      </c>
      <c r="L166" s="5" cm="1">
        <f t="array" ref="L166">IF($I$2="Открытый тариф",INDEX(GRID!$B$18:$U$29,MATCH(K$7,GRID!$A$18:$A$29,0),MATCH(1,($U$2=GRID!$B$1:$U$1)*(КАЛЕНДАРЬ!R21=GRID!$B$3:$U$3),0)),
INDEX(GRID!$B$18:$U$29,MATCH(K$7,GRID!$A$18:$A$29,0),MATCH(1,($U$2=GRID!$B$1:$U$1)*(КАЛЕНДАРЬ!R21=GRID!$B$3:$U$3),0))*(1-GRID!$H$34))</f>
        <v>83200</v>
      </c>
      <c r="M166" s="5" cm="1">
        <f t="array" ref="M166">IF($I$2="Открытый тариф",INDEX(GRID!$B$4:$U$15,MATCH(M$7,GRID!$A$4:$A$15,0),MATCH(1,($U$2=GRID!$B$1:$U$1)*(КАЛЕНДАРЬ!R21=GRID!$B$3:$U$3),0)),
INDEX(GRID!$B$4:$U$15,MATCH(M$7,GRID!$A$4:$A$15,0),MATCH(1,($U$2=GRID!$B$1:$U$1)*(КАЛЕНДАРЬ!R21=GRID!$B$3:$U$3),0))*(1-GRID!$H$34))</f>
        <v>103200</v>
      </c>
      <c r="N166" s="5" cm="1">
        <f t="array" ref="N166">IF($I$2="Открытый тариф",INDEX(GRID!$B$18:$U$29,MATCH(M$7,GRID!$A$18:$A$29,0),MATCH(1,($U$2=GRID!$B$1:$U$1)*(КАЛЕНДАРЬ!R21=GRID!$B$3:$U$3),0)),
INDEX(GRID!$B$18:$U$29,MATCH(M$7,GRID!$A$18:$A$29,0),MATCH(1,($U$2=GRID!$B$1:$U$1)*(КАЛЕНДАРЬ!R21=GRID!$B$3:$U$3),0))*(1-GRID!$H$34))</f>
        <v>108200</v>
      </c>
      <c r="O166" s="5" cm="1">
        <f t="array" ref="O166">IF($I$2="Открытый тариф",INDEX(GRID!$B$4:$U$15,MATCH(O$7,GRID!$A$4:$A$15,0),MATCH(1,($U$2=GRID!$B$1:$U$1)*(КАЛЕНДАРЬ!R21=GRID!$B$3:$U$3),0)),
INDEX(GRID!$B$4:$U$15,MATCH(O$7,GRID!$A$4:$A$15,0),MATCH(1,($U$2=GRID!$B$1:$U$1)*(КАЛЕНДАРЬ!R21=GRID!$B$3:$U$3),0))*(1-GRID!$H$34))</f>
        <v>142800</v>
      </c>
      <c r="P166" s="5" cm="1">
        <f t="array" ref="P166">IF($I$2="Открытый тариф",INDEX(GRID!$B$4:$U$15,MATCH(P$7,GRID!$A$4:$A$15,0),MATCH(1,($U$2=GRID!$B$1:$U$1)*(КАЛЕНДАРЬ!R21=GRID!$B$3:$U$3),0)),
INDEX(GRID!$B$4:$U$15,MATCH(P$7,GRID!$A$4:$A$15,0),MATCH(1,($U$2=GRID!$B$1:$U$1)*(КАЛЕНДАРЬ!R21=GRID!$B$3:$U$3),0))*(1-GRID!$H$34))</f>
        <v>190100</v>
      </c>
      <c r="Q166" s="5" cm="1">
        <f t="array" ref="Q166">IF($I$2="Открытый тариф",INDEX(GRID!$B$4:$U$15,MATCH(Q$7,GRID!$A$4:$A$15,0),MATCH(1,($U$2=GRID!$B$1:$U$1)*(КАЛЕНДАРЬ!R21=GRID!$B$3:$U$3),0)),
INDEX(GRID!$B$4:$U$15,MATCH(Q$7,GRID!$A$4:$A$15,0),MATCH(1,($U$2=GRID!$B$1:$U$1)*(КАЛЕНДАРЬ!R21=GRID!$B$3:$U$3),0))*(1-GRID!$H$34))</f>
        <v>220900</v>
      </c>
      <c r="R166" s="5" cm="1">
        <f t="array" ref="R166">IF($I$2="Открытый тариф",INDEX(GRID!$B$18:$U$29,MATCH(R$7,GRID!$A$18:$A$29,0),MATCH(1,($U$2=GRID!$B$1:$U$1)*(КАЛЕНДАРЬ!R21=GRID!$B$3:$U$3),0)),
INDEX(GRID!$B$18:$U$29,MATCH(R$7,GRID!$A$18:$A$29,0),MATCH(1,($U$2=GRID!$B$1:$U$1)*(КАЛЕНДАРЬ!R21=GRID!$B$3:$U$3),0))*(1-GRID!$H$34))</f>
        <v>251900</v>
      </c>
      <c r="S166" s="5">
        <f t="array" ref="S166">IF($I$2="Открытый тариф",INDEX(GRID!$B$4:$U$15,MATCH(S$7,GRID!$A$4:$A$15,0),MATCH(1,($U$2=GRID!$B$1:$U$1)*(КАЛЕНДАРЬ!R21=GRID!$B$3:$U$3),0)),
INDEX(GRID!$B$4:$U$15,MATCH(S$7,GRID!$A$4:$A$15,0),MATCH(1,($U$2=GRID!$B$1:$U$1)*(КАЛЕНДАРЬ!R21=GRID!$B$3:$U$3),0))*(1-GRID!$L$41))</f>
        <v>661000</v>
      </c>
      <c r="T166" s="5">
        <f t="array" ref="T166">IF($I$2="Открытый тариф",INDEX(GRID!$B$4:$U$15,MATCH(T$7,GRID!$A$4:$A$15,0),MATCH(1,($U$2=GRID!$B$1:$U$1)*(КАЛЕНДАРЬ!R21=GRID!$B$3:$U$3),0)),
INDEX(GRID!$B$4:$U$15,MATCH(T$7,GRID!$A$4:$A$15,0),MATCH(1,($U$2=GRID!$B$1:$U$1)*(КАЛЕНДАРЬ!R21=GRID!$B$3:$U$3),0))*(1-GRID!$L$41))</f>
        <v>814300</v>
      </c>
    </row>
    <row r="167" spans="1:20" hidden="1">
      <c r="A167" s="108" t="s">
        <v>15</v>
      </c>
      <c r="B167" s="109">
        <v>19</v>
      </c>
      <c r="C167" s="5" cm="1">
        <f t="array" ref="C167">IF($I$2="Открытый тариф",INDEX(GRID!$B$4:$U$15,MATCH(C$7,GRID!$A$4:$A$15,0),MATCH(1,($U$2=GRID!$B$1:$U$1)*(КАЛЕНДАРЬ!R22=GRID!$B$3:$U$3),0)),
INDEX(GRID!$B$4:$U$15,MATCH(C$7,GRID!$A$4:$A$15,0),MATCH(1,($U$2=GRID!$B$1:$U$1)*(КАЛЕНДАРЬ!R22=GRID!$B$3:$U$3),0))*(1-GRID!$H$34))</f>
        <v>48100</v>
      </c>
      <c r="D167" s="5" cm="1">
        <f t="array" ref="D167">IF($I$2="Открытый тариф",INDEX(GRID!$B$18:$U$29,MATCH(C$7,GRID!$A$18:$A$29,0),MATCH(1,($U$2=GRID!$B$1:$U$1)*(КАЛЕНДАРЬ!R22=GRID!$B$3:$U$3),0)),
INDEX(GRID!$B$18:$U$29,MATCH(C$7,GRID!$A$18:$A$29,0),MATCH(1,($U$2=GRID!$B$1:$U$1)*(КАЛЕНДАРЬ!R22=GRID!$B$3:$U$3),0))*(1-GRID!$H$34))</f>
        <v>53100</v>
      </c>
      <c r="E167" s="5" cm="1">
        <f t="array" ref="E167">IF($I$2="Открытый тариф",INDEX(GRID!$B$4:$U$15,MATCH(E$7,GRID!$A$4:$A$15,0),MATCH(1,($U$2=GRID!$B$1:$U$1)*(КАЛЕНДАРЬ!R22=GRID!$B$3:$U$3),0)),
INDEX(GRID!$B$4:$U$15,MATCH(E$7,GRID!$A$4:$A$15,0),MATCH(1,($U$2=GRID!$B$1:$U$1)*(КАЛЕНДАРЬ!R22=GRID!$B$3:$U$3),0))*(1-GRID!$H$34))</f>
        <v>57100</v>
      </c>
      <c r="F167" s="5" cm="1">
        <f t="array" ref="F167">IF($I$2="Открытый тариф",INDEX(GRID!$B$18:$U$29,MATCH(E$7,GRID!$A$18:$A$29,0),MATCH(1,($U$2=GRID!$B$1:$U$1)*(КАЛЕНДАРЬ!R22=GRID!$B$3:$U$3),0)),
INDEX(GRID!$B$18:$U$29,MATCH(E$7,GRID!$A$18:$A$29,0),MATCH(1,($U$2=GRID!$B$1:$U$1)*(КАЛЕНДАРЬ!R22=GRID!$B$3:$U$3),0))*(1-GRID!$H$34))</f>
        <v>62100</v>
      </c>
      <c r="G167" s="5" cm="1">
        <f t="array" ref="G167">IF($I$2="Открытый тариф",INDEX(GRID!$B$4:$U$15,MATCH(G$7,GRID!$A$4:$A$15,0),MATCH(1,($U$2=GRID!$B$1:$U$1)*(КАЛЕНДАРЬ!R22=GRID!$B$3:$U$3),0)),
INDEX(GRID!$B$4:$U$15,MATCH(G$7,GRID!$A$4:$A$15,0),MATCH(1,($U$2=GRID!$B$1:$U$1)*(КАЛЕНДАРЬ!R22=GRID!$B$3:$U$3),0))*(1-GRID!$H$34))</f>
        <v>64000</v>
      </c>
      <c r="H167" s="5" cm="1">
        <f t="array" ref="H167">IF($I$2="Открытый тариф",INDEX(GRID!$B$18:$U$29,MATCH(G$7,GRID!$A$18:$A$29,0),MATCH(1,($U$2=GRID!$B$1:$U$1)*(КАЛЕНДАРЬ!R22=GRID!$B$3:$U$3),0)),
INDEX(GRID!$B$18:$U$29,MATCH(G$7,GRID!$A$18:$A$29,0),MATCH(1,($U$2=GRID!$B$1:$U$1)*(КАЛЕНДАРЬ!R22=GRID!$B$3:$U$3),0))*(1-GRID!$H$34))</f>
        <v>69000</v>
      </c>
      <c r="I167" s="5" cm="1">
        <f t="array" ref="I167">IF($I$2="Открытый тариф",INDEX(GRID!$B$4:$U$15,MATCH(I$7,GRID!$A$4:$A$15,0),MATCH(1,($U$2=GRID!$B$1:$U$1)*(КАЛЕНДАРЬ!R22=GRID!$B$3:$U$3),0)),
INDEX(GRID!$B$4:$U$15,MATCH(I$7,GRID!$A$4:$A$15,0),MATCH(1,($U$2=GRID!$B$1:$U$1)*(КАЛЕНДАРЬ!R22=GRID!$B$3:$U$3),0))*(1-GRID!$H$34))</f>
        <v>71000</v>
      </c>
      <c r="J167" s="5" cm="1">
        <f t="array" ref="J167">IF($I$2="Открытый тариф",INDEX(GRID!$B$18:$U$29,MATCH(I$7,GRID!$A$18:$A$29,0),MATCH(1,($U$2=GRID!$B$1:$U$1)*(КАЛЕНДАРЬ!R22=GRID!$B$3:$U$3),0)),
INDEX(GRID!$B$18:$U$29,MATCH(I$7,GRID!$A$18:$A$29,0),MATCH(1,($U$2=GRID!$B$1:$U$1)*(КАЛЕНДАРЬ!R22=GRID!$B$3:$U$3),0))*(1-GRID!$H$34))</f>
        <v>76000</v>
      </c>
      <c r="K167" s="5" cm="1">
        <f t="array" ref="K167">IF($I$2="Открытый тариф",INDEX(GRID!$B$4:$U$15,MATCH(K$7,GRID!$A$4:$A$15,0),MATCH(1,($U$2=GRID!$B$1:$U$1)*(КАЛЕНДАРЬ!R22=GRID!$B$3:$U$3),0)),
INDEX(GRID!$B$4:$U$15,MATCH(K$7,GRID!$A$4:$A$15,0),MATCH(1,($U$2=GRID!$B$1:$U$1)*(КАЛЕНДАРЬ!R22=GRID!$B$3:$U$3),0))*(1-GRID!$H$34))</f>
        <v>78200</v>
      </c>
      <c r="L167" s="5" cm="1">
        <f t="array" ref="L167">IF($I$2="Открытый тариф",INDEX(GRID!$B$18:$U$29,MATCH(K$7,GRID!$A$18:$A$29,0),MATCH(1,($U$2=GRID!$B$1:$U$1)*(КАЛЕНДАРЬ!R22=GRID!$B$3:$U$3),0)),
INDEX(GRID!$B$18:$U$29,MATCH(K$7,GRID!$A$18:$A$29,0),MATCH(1,($U$2=GRID!$B$1:$U$1)*(КАЛЕНДАРЬ!R22=GRID!$B$3:$U$3),0))*(1-GRID!$H$34))</f>
        <v>83200</v>
      </c>
      <c r="M167" s="5" cm="1">
        <f t="array" ref="M167">IF($I$2="Открытый тариф",INDEX(GRID!$B$4:$U$15,MATCH(M$7,GRID!$A$4:$A$15,0),MATCH(1,($U$2=GRID!$B$1:$U$1)*(КАЛЕНДАРЬ!R22=GRID!$B$3:$U$3),0)),
INDEX(GRID!$B$4:$U$15,MATCH(M$7,GRID!$A$4:$A$15,0),MATCH(1,($U$2=GRID!$B$1:$U$1)*(КАЛЕНДАРЬ!R22=GRID!$B$3:$U$3),0))*(1-GRID!$H$34))</f>
        <v>103200</v>
      </c>
      <c r="N167" s="5" cm="1">
        <f t="array" ref="N167">IF($I$2="Открытый тариф",INDEX(GRID!$B$18:$U$29,MATCH(M$7,GRID!$A$18:$A$29,0),MATCH(1,($U$2=GRID!$B$1:$U$1)*(КАЛЕНДАРЬ!R22=GRID!$B$3:$U$3),0)),
INDEX(GRID!$B$18:$U$29,MATCH(M$7,GRID!$A$18:$A$29,0),MATCH(1,($U$2=GRID!$B$1:$U$1)*(КАЛЕНДАРЬ!R22=GRID!$B$3:$U$3),0))*(1-GRID!$H$34))</f>
        <v>108200</v>
      </c>
      <c r="O167" s="5" cm="1">
        <f t="array" ref="O167">IF($I$2="Открытый тариф",INDEX(GRID!$B$4:$U$15,MATCH(O$7,GRID!$A$4:$A$15,0),MATCH(1,($U$2=GRID!$B$1:$U$1)*(КАЛЕНДАРЬ!R22=GRID!$B$3:$U$3),0)),
INDEX(GRID!$B$4:$U$15,MATCH(O$7,GRID!$A$4:$A$15,0),MATCH(1,($U$2=GRID!$B$1:$U$1)*(КАЛЕНДАРЬ!R22=GRID!$B$3:$U$3),0))*(1-GRID!$H$34))</f>
        <v>142800</v>
      </c>
      <c r="P167" s="5" cm="1">
        <f t="array" ref="P167">IF($I$2="Открытый тариф",INDEX(GRID!$B$4:$U$15,MATCH(P$7,GRID!$A$4:$A$15,0),MATCH(1,($U$2=GRID!$B$1:$U$1)*(КАЛЕНДАРЬ!R22=GRID!$B$3:$U$3),0)),
INDEX(GRID!$B$4:$U$15,MATCH(P$7,GRID!$A$4:$A$15,0),MATCH(1,($U$2=GRID!$B$1:$U$1)*(КАЛЕНДАРЬ!R22=GRID!$B$3:$U$3),0))*(1-GRID!$H$34))</f>
        <v>190100</v>
      </c>
      <c r="Q167" s="5" cm="1">
        <f t="array" ref="Q167">IF($I$2="Открытый тариф",INDEX(GRID!$B$4:$U$15,MATCH(Q$7,GRID!$A$4:$A$15,0),MATCH(1,($U$2=GRID!$B$1:$U$1)*(КАЛЕНДАРЬ!R22=GRID!$B$3:$U$3),0)),
INDEX(GRID!$B$4:$U$15,MATCH(Q$7,GRID!$A$4:$A$15,0),MATCH(1,($U$2=GRID!$B$1:$U$1)*(КАЛЕНДАРЬ!R22=GRID!$B$3:$U$3),0))*(1-GRID!$H$34))</f>
        <v>220900</v>
      </c>
      <c r="R167" s="5" cm="1">
        <f t="array" ref="R167">IF($I$2="Открытый тариф",INDEX(GRID!$B$18:$U$29,MATCH(R$7,GRID!$A$18:$A$29,0),MATCH(1,($U$2=GRID!$B$1:$U$1)*(КАЛЕНДАРЬ!R22=GRID!$B$3:$U$3),0)),
INDEX(GRID!$B$18:$U$29,MATCH(R$7,GRID!$A$18:$A$29,0),MATCH(1,($U$2=GRID!$B$1:$U$1)*(КАЛЕНДАРЬ!R22=GRID!$B$3:$U$3),0))*(1-GRID!$H$34))</f>
        <v>251900</v>
      </c>
      <c r="S167" s="5">
        <f t="array" ref="S167">IF($I$2="Открытый тариф",INDEX(GRID!$B$4:$U$15,MATCH(S$7,GRID!$A$4:$A$15,0),MATCH(1,($U$2=GRID!$B$1:$U$1)*(КАЛЕНДАРЬ!R22=GRID!$B$3:$U$3),0)),
INDEX(GRID!$B$4:$U$15,MATCH(S$7,GRID!$A$4:$A$15,0),MATCH(1,($U$2=GRID!$B$1:$U$1)*(КАЛЕНДАРЬ!R22=GRID!$B$3:$U$3),0))*(1-GRID!$L$41))</f>
        <v>661000</v>
      </c>
      <c r="T167" s="5">
        <f t="array" ref="T167">IF($I$2="Открытый тариф",INDEX(GRID!$B$4:$U$15,MATCH(T$7,GRID!$A$4:$A$15,0),MATCH(1,($U$2=GRID!$B$1:$U$1)*(КАЛЕНДАРЬ!R22=GRID!$B$3:$U$3),0)),
INDEX(GRID!$B$4:$U$15,MATCH(T$7,GRID!$A$4:$A$15,0),MATCH(1,($U$2=GRID!$B$1:$U$1)*(КАЛЕНДАРЬ!R22=GRID!$B$3:$U$3),0))*(1-GRID!$L$41))</f>
        <v>814300</v>
      </c>
    </row>
    <row r="168" spans="1:20" hidden="1">
      <c r="A168" s="108" t="s">
        <v>16</v>
      </c>
      <c r="B168" s="109">
        <v>20</v>
      </c>
      <c r="C168" s="5" cm="1">
        <f t="array" ref="C168">IF($I$2="Открытый тариф",INDEX(GRID!$B$4:$U$15,MATCH(C$7,GRID!$A$4:$A$15,0),MATCH(1,($U$2=GRID!$B$1:$U$1)*(КАЛЕНДАРЬ!R23=GRID!$B$3:$U$3),0)),
INDEX(GRID!$B$4:$U$15,MATCH(C$7,GRID!$A$4:$A$15,0),MATCH(1,($U$2=GRID!$B$1:$U$1)*(КАЛЕНДАРЬ!R23=GRID!$B$3:$U$3),0))*(1-GRID!$H$34))</f>
        <v>48100</v>
      </c>
      <c r="D168" s="5" cm="1">
        <f t="array" ref="D168">IF($I$2="Открытый тариф",INDEX(GRID!$B$18:$U$29,MATCH(C$7,GRID!$A$18:$A$29,0),MATCH(1,($U$2=GRID!$B$1:$U$1)*(КАЛЕНДАРЬ!R23=GRID!$B$3:$U$3),0)),
INDEX(GRID!$B$18:$U$29,MATCH(C$7,GRID!$A$18:$A$29,0),MATCH(1,($U$2=GRID!$B$1:$U$1)*(КАЛЕНДАРЬ!R23=GRID!$B$3:$U$3),0))*(1-GRID!$H$34))</f>
        <v>53100</v>
      </c>
      <c r="E168" s="5" cm="1">
        <f t="array" ref="E168">IF($I$2="Открытый тариф",INDEX(GRID!$B$4:$U$15,MATCH(E$7,GRID!$A$4:$A$15,0),MATCH(1,($U$2=GRID!$B$1:$U$1)*(КАЛЕНДАРЬ!R23=GRID!$B$3:$U$3),0)),
INDEX(GRID!$B$4:$U$15,MATCH(E$7,GRID!$A$4:$A$15,0),MATCH(1,($U$2=GRID!$B$1:$U$1)*(КАЛЕНДАРЬ!R23=GRID!$B$3:$U$3),0))*(1-GRID!$H$34))</f>
        <v>57100</v>
      </c>
      <c r="F168" s="5" cm="1">
        <f t="array" ref="F168">IF($I$2="Открытый тариф",INDEX(GRID!$B$18:$U$29,MATCH(E$7,GRID!$A$18:$A$29,0),MATCH(1,($U$2=GRID!$B$1:$U$1)*(КАЛЕНДАРЬ!R23=GRID!$B$3:$U$3),0)),
INDEX(GRID!$B$18:$U$29,MATCH(E$7,GRID!$A$18:$A$29,0),MATCH(1,($U$2=GRID!$B$1:$U$1)*(КАЛЕНДАРЬ!R23=GRID!$B$3:$U$3),0))*(1-GRID!$H$34))</f>
        <v>62100</v>
      </c>
      <c r="G168" s="5" cm="1">
        <f t="array" ref="G168">IF($I$2="Открытый тариф",INDEX(GRID!$B$4:$U$15,MATCH(G$7,GRID!$A$4:$A$15,0),MATCH(1,($U$2=GRID!$B$1:$U$1)*(КАЛЕНДАРЬ!R23=GRID!$B$3:$U$3),0)),
INDEX(GRID!$B$4:$U$15,MATCH(G$7,GRID!$A$4:$A$15,0),MATCH(1,($U$2=GRID!$B$1:$U$1)*(КАЛЕНДАРЬ!R23=GRID!$B$3:$U$3),0))*(1-GRID!$H$34))</f>
        <v>64000</v>
      </c>
      <c r="H168" s="5" cm="1">
        <f t="array" ref="H168">IF($I$2="Открытый тариф",INDEX(GRID!$B$18:$U$29,MATCH(G$7,GRID!$A$18:$A$29,0),MATCH(1,($U$2=GRID!$B$1:$U$1)*(КАЛЕНДАРЬ!R23=GRID!$B$3:$U$3),0)),
INDEX(GRID!$B$18:$U$29,MATCH(G$7,GRID!$A$18:$A$29,0),MATCH(1,($U$2=GRID!$B$1:$U$1)*(КАЛЕНДАРЬ!R23=GRID!$B$3:$U$3),0))*(1-GRID!$H$34))</f>
        <v>69000</v>
      </c>
      <c r="I168" s="5" cm="1">
        <f t="array" ref="I168">IF($I$2="Открытый тариф",INDEX(GRID!$B$4:$U$15,MATCH(I$7,GRID!$A$4:$A$15,0),MATCH(1,($U$2=GRID!$B$1:$U$1)*(КАЛЕНДАРЬ!R23=GRID!$B$3:$U$3),0)),
INDEX(GRID!$B$4:$U$15,MATCH(I$7,GRID!$A$4:$A$15,0),MATCH(1,($U$2=GRID!$B$1:$U$1)*(КАЛЕНДАРЬ!R23=GRID!$B$3:$U$3),0))*(1-GRID!$H$34))</f>
        <v>71000</v>
      </c>
      <c r="J168" s="5" cm="1">
        <f t="array" ref="J168">IF($I$2="Открытый тариф",INDEX(GRID!$B$18:$U$29,MATCH(I$7,GRID!$A$18:$A$29,0),MATCH(1,($U$2=GRID!$B$1:$U$1)*(КАЛЕНДАРЬ!R23=GRID!$B$3:$U$3),0)),
INDEX(GRID!$B$18:$U$29,MATCH(I$7,GRID!$A$18:$A$29,0),MATCH(1,($U$2=GRID!$B$1:$U$1)*(КАЛЕНДАРЬ!R23=GRID!$B$3:$U$3),0))*(1-GRID!$H$34))</f>
        <v>76000</v>
      </c>
      <c r="K168" s="5" cm="1">
        <f t="array" ref="K168">IF($I$2="Открытый тариф",INDEX(GRID!$B$4:$U$15,MATCH(K$7,GRID!$A$4:$A$15,0),MATCH(1,($U$2=GRID!$B$1:$U$1)*(КАЛЕНДАРЬ!R23=GRID!$B$3:$U$3),0)),
INDEX(GRID!$B$4:$U$15,MATCH(K$7,GRID!$A$4:$A$15,0),MATCH(1,($U$2=GRID!$B$1:$U$1)*(КАЛЕНДАРЬ!R23=GRID!$B$3:$U$3),0))*(1-GRID!$H$34))</f>
        <v>78200</v>
      </c>
      <c r="L168" s="5" cm="1">
        <f t="array" ref="L168">IF($I$2="Открытый тариф",INDEX(GRID!$B$18:$U$29,MATCH(K$7,GRID!$A$18:$A$29,0),MATCH(1,($U$2=GRID!$B$1:$U$1)*(КАЛЕНДАРЬ!R23=GRID!$B$3:$U$3),0)),
INDEX(GRID!$B$18:$U$29,MATCH(K$7,GRID!$A$18:$A$29,0),MATCH(1,($U$2=GRID!$B$1:$U$1)*(КАЛЕНДАРЬ!R23=GRID!$B$3:$U$3),0))*(1-GRID!$H$34))</f>
        <v>83200</v>
      </c>
      <c r="M168" s="5" cm="1">
        <f t="array" ref="M168">IF($I$2="Открытый тариф",INDEX(GRID!$B$4:$U$15,MATCH(M$7,GRID!$A$4:$A$15,0),MATCH(1,($U$2=GRID!$B$1:$U$1)*(КАЛЕНДАРЬ!R23=GRID!$B$3:$U$3),0)),
INDEX(GRID!$B$4:$U$15,MATCH(M$7,GRID!$A$4:$A$15,0),MATCH(1,($U$2=GRID!$B$1:$U$1)*(КАЛЕНДАРЬ!R23=GRID!$B$3:$U$3),0))*(1-GRID!$H$34))</f>
        <v>103200</v>
      </c>
      <c r="N168" s="5" cm="1">
        <f t="array" ref="N168">IF($I$2="Открытый тариф",INDEX(GRID!$B$18:$U$29,MATCH(M$7,GRID!$A$18:$A$29,0),MATCH(1,($U$2=GRID!$B$1:$U$1)*(КАЛЕНДАРЬ!R23=GRID!$B$3:$U$3),0)),
INDEX(GRID!$B$18:$U$29,MATCH(M$7,GRID!$A$18:$A$29,0),MATCH(1,($U$2=GRID!$B$1:$U$1)*(КАЛЕНДАРЬ!R23=GRID!$B$3:$U$3),0))*(1-GRID!$H$34))</f>
        <v>108200</v>
      </c>
      <c r="O168" s="5" cm="1">
        <f t="array" ref="O168">IF($I$2="Открытый тариф",INDEX(GRID!$B$4:$U$15,MATCH(O$7,GRID!$A$4:$A$15,0),MATCH(1,($U$2=GRID!$B$1:$U$1)*(КАЛЕНДАРЬ!R23=GRID!$B$3:$U$3),0)),
INDEX(GRID!$B$4:$U$15,MATCH(O$7,GRID!$A$4:$A$15,0),MATCH(1,($U$2=GRID!$B$1:$U$1)*(КАЛЕНДАРЬ!R23=GRID!$B$3:$U$3),0))*(1-GRID!$H$34))</f>
        <v>142800</v>
      </c>
      <c r="P168" s="5" cm="1">
        <f t="array" ref="P168">IF($I$2="Открытый тариф",INDEX(GRID!$B$4:$U$15,MATCH(P$7,GRID!$A$4:$A$15,0),MATCH(1,($U$2=GRID!$B$1:$U$1)*(КАЛЕНДАРЬ!R23=GRID!$B$3:$U$3),0)),
INDEX(GRID!$B$4:$U$15,MATCH(P$7,GRID!$A$4:$A$15,0),MATCH(1,($U$2=GRID!$B$1:$U$1)*(КАЛЕНДАРЬ!R23=GRID!$B$3:$U$3),0))*(1-GRID!$H$34))</f>
        <v>190100</v>
      </c>
      <c r="Q168" s="5" cm="1">
        <f t="array" ref="Q168">IF($I$2="Открытый тариф",INDEX(GRID!$B$4:$U$15,MATCH(Q$7,GRID!$A$4:$A$15,0),MATCH(1,($U$2=GRID!$B$1:$U$1)*(КАЛЕНДАРЬ!R23=GRID!$B$3:$U$3),0)),
INDEX(GRID!$B$4:$U$15,MATCH(Q$7,GRID!$A$4:$A$15,0),MATCH(1,($U$2=GRID!$B$1:$U$1)*(КАЛЕНДАРЬ!R23=GRID!$B$3:$U$3),0))*(1-GRID!$H$34))</f>
        <v>220900</v>
      </c>
      <c r="R168" s="5" cm="1">
        <f t="array" ref="R168">IF($I$2="Открытый тариф",INDEX(GRID!$B$18:$U$29,MATCH(R$7,GRID!$A$18:$A$29,0),MATCH(1,($U$2=GRID!$B$1:$U$1)*(КАЛЕНДАРЬ!R23=GRID!$B$3:$U$3),0)),
INDEX(GRID!$B$18:$U$29,MATCH(R$7,GRID!$A$18:$A$29,0),MATCH(1,($U$2=GRID!$B$1:$U$1)*(КАЛЕНДАРЬ!R23=GRID!$B$3:$U$3),0))*(1-GRID!$H$34))</f>
        <v>251900</v>
      </c>
      <c r="S168" s="5">
        <f t="array" ref="S168">IF($I$2="Открытый тариф",INDEX(GRID!$B$4:$U$15,MATCH(S$7,GRID!$A$4:$A$15,0),MATCH(1,($U$2=GRID!$B$1:$U$1)*(КАЛЕНДАРЬ!R23=GRID!$B$3:$U$3),0)),
INDEX(GRID!$B$4:$U$15,MATCH(S$7,GRID!$A$4:$A$15,0),MATCH(1,($U$2=GRID!$B$1:$U$1)*(КАЛЕНДАРЬ!R23=GRID!$B$3:$U$3),0))*(1-GRID!$L$41))</f>
        <v>661000</v>
      </c>
      <c r="T168" s="5">
        <f t="array" ref="T168">IF($I$2="Открытый тариф",INDEX(GRID!$B$4:$U$15,MATCH(T$7,GRID!$A$4:$A$15,0),MATCH(1,($U$2=GRID!$B$1:$U$1)*(КАЛЕНДАРЬ!R23=GRID!$B$3:$U$3),0)),
INDEX(GRID!$B$4:$U$15,MATCH(T$7,GRID!$A$4:$A$15,0),MATCH(1,($U$2=GRID!$B$1:$U$1)*(КАЛЕНДАРЬ!R23=GRID!$B$3:$U$3),0))*(1-GRID!$L$41))</f>
        <v>814300</v>
      </c>
    </row>
    <row r="169" spans="1:20" hidden="1">
      <c r="A169" s="108" t="s">
        <v>17</v>
      </c>
      <c r="B169" s="109">
        <v>21</v>
      </c>
      <c r="C169" s="5" cm="1">
        <f t="array" ref="C169">IF($I$2="Открытый тариф",INDEX(GRID!$B$4:$U$15,MATCH(C$7,GRID!$A$4:$A$15,0),MATCH(1,($U$2=GRID!$B$1:$U$1)*(КАЛЕНДАРЬ!R24=GRID!$B$3:$U$3),0)),
INDEX(GRID!$B$4:$U$15,MATCH(C$7,GRID!$A$4:$A$15,0),MATCH(1,($U$2=GRID!$B$1:$U$1)*(КАЛЕНДАРЬ!R24=GRID!$B$3:$U$3),0))*(1-GRID!$H$34))</f>
        <v>48100</v>
      </c>
      <c r="D169" s="5" cm="1">
        <f t="array" ref="D169">IF($I$2="Открытый тариф",INDEX(GRID!$B$18:$U$29,MATCH(C$7,GRID!$A$18:$A$29,0),MATCH(1,($U$2=GRID!$B$1:$U$1)*(КАЛЕНДАРЬ!R24=GRID!$B$3:$U$3),0)),
INDEX(GRID!$B$18:$U$29,MATCH(C$7,GRID!$A$18:$A$29,0),MATCH(1,($U$2=GRID!$B$1:$U$1)*(КАЛЕНДАРЬ!R24=GRID!$B$3:$U$3),0))*(1-GRID!$H$34))</f>
        <v>53100</v>
      </c>
      <c r="E169" s="5" cm="1">
        <f t="array" ref="E169">IF($I$2="Открытый тариф",INDEX(GRID!$B$4:$U$15,MATCH(E$7,GRID!$A$4:$A$15,0),MATCH(1,($U$2=GRID!$B$1:$U$1)*(КАЛЕНДАРЬ!R24=GRID!$B$3:$U$3),0)),
INDEX(GRID!$B$4:$U$15,MATCH(E$7,GRID!$A$4:$A$15,0),MATCH(1,($U$2=GRID!$B$1:$U$1)*(КАЛЕНДАРЬ!R24=GRID!$B$3:$U$3),0))*(1-GRID!$H$34))</f>
        <v>57100</v>
      </c>
      <c r="F169" s="5" cm="1">
        <f t="array" ref="F169">IF($I$2="Открытый тариф",INDEX(GRID!$B$18:$U$29,MATCH(E$7,GRID!$A$18:$A$29,0),MATCH(1,($U$2=GRID!$B$1:$U$1)*(КАЛЕНДАРЬ!R24=GRID!$B$3:$U$3),0)),
INDEX(GRID!$B$18:$U$29,MATCH(E$7,GRID!$A$18:$A$29,0),MATCH(1,($U$2=GRID!$B$1:$U$1)*(КАЛЕНДАРЬ!R24=GRID!$B$3:$U$3),0))*(1-GRID!$H$34))</f>
        <v>62100</v>
      </c>
      <c r="G169" s="5" cm="1">
        <f t="array" ref="G169">IF($I$2="Открытый тариф",INDEX(GRID!$B$4:$U$15,MATCH(G$7,GRID!$A$4:$A$15,0),MATCH(1,($U$2=GRID!$B$1:$U$1)*(КАЛЕНДАРЬ!R24=GRID!$B$3:$U$3),0)),
INDEX(GRID!$B$4:$U$15,MATCH(G$7,GRID!$A$4:$A$15,0),MATCH(1,($U$2=GRID!$B$1:$U$1)*(КАЛЕНДАРЬ!R24=GRID!$B$3:$U$3),0))*(1-GRID!$H$34))</f>
        <v>64000</v>
      </c>
      <c r="H169" s="5" cm="1">
        <f t="array" ref="H169">IF($I$2="Открытый тариф",INDEX(GRID!$B$18:$U$29,MATCH(G$7,GRID!$A$18:$A$29,0),MATCH(1,($U$2=GRID!$B$1:$U$1)*(КАЛЕНДАРЬ!R24=GRID!$B$3:$U$3),0)),
INDEX(GRID!$B$18:$U$29,MATCH(G$7,GRID!$A$18:$A$29,0),MATCH(1,($U$2=GRID!$B$1:$U$1)*(КАЛЕНДАРЬ!R24=GRID!$B$3:$U$3),0))*(1-GRID!$H$34))</f>
        <v>69000</v>
      </c>
      <c r="I169" s="5" cm="1">
        <f t="array" ref="I169">IF($I$2="Открытый тариф",INDEX(GRID!$B$4:$U$15,MATCH(I$7,GRID!$A$4:$A$15,0),MATCH(1,($U$2=GRID!$B$1:$U$1)*(КАЛЕНДАРЬ!R24=GRID!$B$3:$U$3),0)),
INDEX(GRID!$B$4:$U$15,MATCH(I$7,GRID!$A$4:$A$15,0),MATCH(1,($U$2=GRID!$B$1:$U$1)*(КАЛЕНДАРЬ!R24=GRID!$B$3:$U$3),0))*(1-GRID!$H$34))</f>
        <v>71000</v>
      </c>
      <c r="J169" s="5" cm="1">
        <f t="array" ref="J169">IF($I$2="Открытый тариф",INDEX(GRID!$B$18:$U$29,MATCH(I$7,GRID!$A$18:$A$29,0),MATCH(1,($U$2=GRID!$B$1:$U$1)*(КАЛЕНДАРЬ!R24=GRID!$B$3:$U$3),0)),
INDEX(GRID!$B$18:$U$29,MATCH(I$7,GRID!$A$18:$A$29,0),MATCH(1,($U$2=GRID!$B$1:$U$1)*(КАЛЕНДАРЬ!R24=GRID!$B$3:$U$3),0))*(1-GRID!$H$34))</f>
        <v>76000</v>
      </c>
      <c r="K169" s="5" cm="1">
        <f t="array" ref="K169">IF($I$2="Открытый тариф",INDEX(GRID!$B$4:$U$15,MATCH(K$7,GRID!$A$4:$A$15,0),MATCH(1,($U$2=GRID!$B$1:$U$1)*(КАЛЕНДАРЬ!R24=GRID!$B$3:$U$3),0)),
INDEX(GRID!$B$4:$U$15,MATCH(K$7,GRID!$A$4:$A$15,0),MATCH(1,($U$2=GRID!$B$1:$U$1)*(КАЛЕНДАРЬ!R24=GRID!$B$3:$U$3),0))*(1-GRID!$H$34))</f>
        <v>78200</v>
      </c>
      <c r="L169" s="5" cm="1">
        <f t="array" ref="L169">IF($I$2="Открытый тариф",INDEX(GRID!$B$18:$U$29,MATCH(K$7,GRID!$A$18:$A$29,0),MATCH(1,($U$2=GRID!$B$1:$U$1)*(КАЛЕНДАРЬ!R24=GRID!$B$3:$U$3),0)),
INDEX(GRID!$B$18:$U$29,MATCH(K$7,GRID!$A$18:$A$29,0),MATCH(1,($U$2=GRID!$B$1:$U$1)*(КАЛЕНДАРЬ!R24=GRID!$B$3:$U$3),0))*(1-GRID!$H$34))</f>
        <v>83200</v>
      </c>
      <c r="M169" s="5" cm="1">
        <f t="array" ref="M169">IF($I$2="Открытый тариф",INDEX(GRID!$B$4:$U$15,MATCH(M$7,GRID!$A$4:$A$15,0),MATCH(1,($U$2=GRID!$B$1:$U$1)*(КАЛЕНДАРЬ!R24=GRID!$B$3:$U$3),0)),
INDEX(GRID!$B$4:$U$15,MATCH(M$7,GRID!$A$4:$A$15,0),MATCH(1,($U$2=GRID!$B$1:$U$1)*(КАЛЕНДАРЬ!R24=GRID!$B$3:$U$3),0))*(1-GRID!$H$34))</f>
        <v>103200</v>
      </c>
      <c r="N169" s="5" cm="1">
        <f t="array" ref="N169">IF($I$2="Открытый тариф",INDEX(GRID!$B$18:$U$29,MATCH(M$7,GRID!$A$18:$A$29,0),MATCH(1,($U$2=GRID!$B$1:$U$1)*(КАЛЕНДАРЬ!R24=GRID!$B$3:$U$3),0)),
INDEX(GRID!$B$18:$U$29,MATCH(M$7,GRID!$A$18:$A$29,0),MATCH(1,($U$2=GRID!$B$1:$U$1)*(КАЛЕНДАРЬ!R24=GRID!$B$3:$U$3),0))*(1-GRID!$H$34))</f>
        <v>108200</v>
      </c>
      <c r="O169" s="5" cm="1">
        <f t="array" ref="O169">IF($I$2="Открытый тариф",INDEX(GRID!$B$4:$U$15,MATCH(O$7,GRID!$A$4:$A$15,0),MATCH(1,($U$2=GRID!$B$1:$U$1)*(КАЛЕНДАРЬ!R24=GRID!$B$3:$U$3),0)),
INDEX(GRID!$B$4:$U$15,MATCH(O$7,GRID!$A$4:$A$15,0),MATCH(1,($U$2=GRID!$B$1:$U$1)*(КАЛЕНДАРЬ!R24=GRID!$B$3:$U$3),0))*(1-GRID!$H$34))</f>
        <v>142800</v>
      </c>
      <c r="P169" s="5" cm="1">
        <f t="array" ref="P169">IF($I$2="Открытый тариф",INDEX(GRID!$B$4:$U$15,MATCH(P$7,GRID!$A$4:$A$15,0),MATCH(1,($U$2=GRID!$B$1:$U$1)*(КАЛЕНДАРЬ!R24=GRID!$B$3:$U$3),0)),
INDEX(GRID!$B$4:$U$15,MATCH(P$7,GRID!$A$4:$A$15,0),MATCH(1,($U$2=GRID!$B$1:$U$1)*(КАЛЕНДАРЬ!R24=GRID!$B$3:$U$3),0))*(1-GRID!$H$34))</f>
        <v>190100</v>
      </c>
      <c r="Q169" s="5" cm="1">
        <f t="array" ref="Q169">IF($I$2="Открытый тариф",INDEX(GRID!$B$4:$U$15,MATCH(Q$7,GRID!$A$4:$A$15,0),MATCH(1,($U$2=GRID!$B$1:$U$1)*(КАЛЕНДАРЬ!R24=GRID!$B$3:$U$3),0)),
INDEX(GRID!$B$4:$U$15,MATCH(Q$7,GRID!$A$4:$A$15,0),MATCH(1,($U$2=GRID!$B$1:$U$1)*(КАЛЕНДАРЬ!R24=GRID!$B$3:$U$3),0))*(1-GRID!$H$34))</f>
        <v>220900</v>
      </c>
      <c r="R169" s="5" cm="1">
        <f t="array" ref="R169">IF($I$2="Открытый тариф",INDEX(GRID!$B$18:$U$29,MATCH(R$7,GRID!$A$18:$A$29,0),MATCH(1,($U$2=GRID!$B$1:$U$1)*(КАЛЕНДАРЬ!R24=GRID!$B$3:$U$3),0)),
INDEX(GRID!$B$18:$U$29,MATCH(R$7,GRID!$A$18:$A$29,0),MATCH(1,($U$2=GRID!$B$1:$U$1)*(КАЛЕНДАРЬ!R24=GRID!$B$3:$U$3),0))*(1-GRID!$H$34))</f>
        <v>251900</v>
      </c>
      <c r="S169" s="5">
        <f t="array" ref="S169">IF($I$2="Открытый тариф",INDEX(GRID!$B$4:$U$15,MATCH(S$7,GRID!$A$4:$A$15,0),MATCH(1,($U$2=GRID!$B$1:$U$1)*(КАЛЕНДАРЬ!R24=GRID!$B$3:$U$3),0)),
INDEX(GRID!$B$4:$U$15,MATCH(S$7,GRID!$A$4:$A$15,0),MATCH(1,($U$2=GRID!$B$1:$U$1)*(КАЛЕНДАРЬ!R24=GRID!$B$3:$U$3),0))*(1-GRID!$L$41))</f>
        <v>661000</v>
      </c>
      <c r="T169" s="5">
        <f t="array" ref="T169">IF($I$2="Открытый тариф",INDEX(GRID!$B$4:$U$15,MATCH(T$7,GRID!$A$4:$A$15,0),MATCH(1,($U$2=GRID!$B$1:$U$1)*(КАЛЕНДАРЬ!R24=GRID!$B$3:$U$3),0)),
INDEX(GRID!$B$4:$U$15,MATCH(T$7,GRID!$A$4:$A$15,0),MATCH(1,($U$2=GRID!$B$1:$U$1)*(КАЛЕНДАРЬ!R24=GRID!$B$3:$U$3),0))*(1-GRID!$L$41))</f>
        <v>814300</v>
      </c>
    </row>
    <row r="170" spans="1:20" hidden="1">
      <c r="A170" s="108" t="s">
        <v>11</v>
      </c>
      <c r="B170" s="109">
        <v>22</v>
      </c>
      <c r="C170" s="5" cm="1">
        <f t="array" ref="C170">IF($I$2="Открытый тариф",INDEX(GRID!$B$4:$U$15,MATCH(C$7,GRID!$A$4:$A$15,0),MATCH(1,($U$2=GRID!$B$1:$U$1)*(КАЛЕНДАРЬ!R25=GRID!$B$3:$U$3),0)),
INDEX(GRID!$B$4:$U$15,MATCH(C$7,GRID!$A$4:$A$15,0),MATCH(1,($U$2=GRID!$B$1:$U$1)*(КАЛЕНДАРЬ!R25=GRID!$B$3:$U$3),0))*(1-GRID!$H$34))</f>
        <v>48100</v>
      </c>
      <c r="D170" s="5" cm="1">
        <f t="array" ref="D170">IF($I$2="Открытый тариф",INDEX(GRID!$B$18:$U$29,MATCH(C$7,GRID!$A$18:$A$29,0),MATCH(1,($U$2=GRID!$B$1:$U$1)*(КАЛЕНДАРЬ!R25=GRID!$B$3:$U$3),0)),
INDEX(GRID!$B$18:$U$29,MATCH(C$7,GRID!$A$18:$A$29,0),MATCH(1,($U$2=GRID!$B$1:$U$1)*(КАЛЕНДАРЬ!R25=GRID!$B$3:$U$3),0))*(1-GRID!$H$34))</f>
        <v>53100</v>
      </c>
      <c r="E170" s="5" cm="1">
        <f t="array" ref="E170">IF($I$2="Открытый тариф",INDEX(GRID!$B$4:$U$15,MATCH(E$7,GRID!$A$4:$A$15,0),MATCH(1,($U$2=GRID!$B$1:$U$1)*(КАЛЕНДАРЬ!R25=GRID!$B$3:$U$3),0)),
INDEX(GRID!$B$4:$U$15,MATCH(E$7,GRID!$A$4:$A$15,0),MATCH(1,($U$2=GRID!$B$1:$U$1)*(КАЛЕНДАРЬ!R25=GRID!$B$3:$U$3),0))*(1-GRID!$H$34))</f>
        <v>57100</v>
      </c>
      <c r="F170" s="5" cm="1">
        <f t="array" ref="F170">IF($I$2="Открытый тариф",INDEX(GRID!$B$18:$U$29,MATCH(E$7,GRID!$A$18:$A$29,0),MATCH(1,($U$2=GRID!$B$1:$U$1)*(КАЛЕНДАРЬ!R25=GRID!$B$3:$U$3),0)),
INDEX(GRID!$B$18:$U$29,MATCH(E$7,GRID!$A$18:$A$29,0),MATCH(1,($U$2=GRID!$B$1:$U$1)*(КАЛЕНДАРЬ!R25=GRID!$B$3:$U$3),0))*(1-GRID!$H$34))</f>
        <v>62100</v>
      </c>
      <c r="G170" s="5" cm="1">
        <f t="array" ref="G170">IF($I$2="Открытый тариф",INDEX(GRID!$B$4:$U$15,MATCH(G$7,GRID!$A$4:$A$15,0),MATCH(1,($U$2=GRID!$B$1:$U$1)*(КАЛЕНДАРЬ!R25=GRID!$B$3:$U$3),0)),
INDEX(GRID!$B$4:$U$15,MATCH(G$7,GRID!$A$4:$A$15,0),MATCH(1,($U$2=GRID!$B$1:$U$1)*(КАЛЕНДАРЬ!R25=GRID!$B$3:$U$3),0))*(1-GRID!$H$34))</f>
        <v>64000</v>
      </c>
      <c r="H170" s="5" cm="1">
        <f t="array" ref="H170">IF($I$2="Открытый тариф",INDEX(GRID!$B$18:$U$29,MATCH(G$7,GRID!$A$18:$A$29,0),MATCH(1,($U$2=GRID!$B$1:$U$1)*(КАЛЕНДАРЬ!R25=GRID!$B$3:$U$3),0)),
INDEX(GRID!$B$18:$U$29,MATCH(G$7,GRID!$A$18:$A$29,0),MATCH(1,($U$2=GRID!$B$1:$U$1)*(КАЛЕНДАРЬ!R25=GRID!$B$3:$U$3),0))*(1-GRID!$H$34))</f>
        <v>69000</v>
      </c>
      <c r="I170" s="5" cm="1">
        <f t="array" ref="I170">IF($I$2="Открытый тариф",INDEX(GRID!$B$4:$U$15,MATCH(I$7,GRID!$A$4:$A$15,0),MATCH(1,($U$2=GRID!$B$1:$U$1)*(КАЛЕНДАРЬ!R25=GRID!$B$3:$U$3),0)),
INDEX(GRID!$B$4:$U$15,MATCH(I$7,GRID!$A$4:$A$15,0),MATCH(1,($U$2=GRID!$B$1:$U$1)*(КАЛЕНДАРЬ!R25=GRID!$B$3:$U$3),0))*(1-GRID!$H$34))</f>
        <v>71000</v>
      </c>
      <c r="J170" s="5" cm="1">
        <f t="array" ref="J170">IF($I$2="Открытый тариф",INDEX(GRID!$B$18:$U$29,MATCH(I$7,GRID!$A$18:$A$29,0),MATCH(1,($U$2=GRID!$B$1:$U$1)*(КАЛЕНДАРЬ!R25=GRID!$B$3:$U$3),0)),
INDEX(GRID!$B$18:$U$29,MATCH(I$7,GRID!$A$18:$A$29,0),MATCH(1,($U$2=GRID!$B$1:$U$1)*(КАЛЕНДАРЬ!R25=GRID!$B$3:$U$3),0))*(1-GRID!$H$34))</f>
        <v>76000</v>
      </c>
      <c r="K170" s="5" cm="1">
        <f t="array" ref="K170">IF($I$2="Открытый тариф",INDEX(GRID!$B$4:$U$15,MATCH(K$7,GRID!$A$4:$A$15,0),MATCH(1,($U$2=GRID!$B$1:$U$1)*(КАЛЕНДАРЬ!R25=GRID!$B$3:$U$3),0)),
INDEX(GRID!$B$4:$U$15,MATCH(K$7,GRID!$A$4:$A$15,0),MATCH(1,($U$2=GRID!$B$1:$U$1)*(КАЛЕНДАРЬ!R25=GRID!$B$3:$U$3),0))*(1-GRID!$H$34))</f>
        <v>78200</v>
      </c>
      <c r="L170" s="5" cm="1">
        <f t="array" ref="L170">IF($I$2="Открытый тариф",INDEX(GRID!$B$18:$U$29,MATCH(K$7,GRID!$A$18:$A$29,0),MATCH(1,($U$2=GRID!$B$1:$U$1)*(КАЛЕНДАРЬ!R25=GRID!$B$3:$U$3),0)),
INDEX(GRID!$B$18:$U$29,MATCH(K$7,GRID!$A$18:$A$29,0),MATCH(1,($U$2=GRID!$B$1:$U$1)*(КАЛЕНДАРЬ!R25=GRID!$B$3:$U$3),0))*(1-GRID!$H$34))</f>
        <v>83200</v>
      </c>
      <c r="M170" s="5" cm="1">
        <f t="array" ref="M170">IF($I$2="Открытый тариф",INDEX(GRID!$B$4:$U$15,MATCH(M$7,GRID!$A$4:$A$15,0),MATCH(1,($U$2=GRID!$B$1:$U$1)*(КАЛЕНДАРЬ!R25=GRID!$B$3:$U$3),0)),
INDEX(GRID!$B$4:$U$15,MATCH(M$7,GRID!$A$4:$A$15,0),MATCH(1,($U$2=GRID!$B$1:$U$1)*(КАЛЕНДАРЬ!R25=GRID!$B$3:$U$3),0))*(1-GRID!$H$34))</f>
        <v>103200</v>
      </c>
      <c r="N170" s="5" cm="1">
        <f t="array" ref="N170">IF($I$2="Открытый тариф",INDEX(GRID!$B$18:$U$29,MATCH(M$7,GRID!$A$18:$A$29,0),MATCH(1,($U$2=GRID!$B$1:$U$1)*(КАЛЕНДАРЬ!R25=GRID!$B$3:$U$3),0)),
INDEX(GRID!$B$18:$U$29,MATCH(M$7,GRID!$A$18:$A$29,0),MATCH(1,($U$2=GRID!$B$1:$U$1)*(КАЛЕНДАРЬ!R25=GRID!$B$3:$U$3),0))*(1-GRID!$H$34))</f>
        <v>108200</v>
      </c>
      <c r="O170" s="5" cm="1">
        <f t="array" ref="O170">IF($I$2="Открытый тариф",INDEX(GRID!$B$4:$U$15,MATCH(O$7,GRID!$A$4:$A$15,0),MATCH(1,($U$2=GRID!$B$1:$U$1)*(КАЛЕНДАРЬ!R25=GRID!$B$3:$U$3),0)),
INDEX(GRID!$B$4:$U$15,MATCH(O$7,GRID!$A$4:$A$15,0),MATCH(1,($U$2=GRID!$B$1:$U$1)*(КАЛЕНДАРЬ!R25=GRID!$B$3:$U$3),0))*(1-GRID!$H$34))</f>
        <v>142800</v>
      </c>
      <c r="P170" s="5" cm="1">
        <f t="array" ref="P170">IF($I$2="Открытый тариф",INDEX(GRID!$B$4:$U$15,MATCH(P$7,GRID!$A$4:$A$15,0),MATCH(1,($U$2=GRID!$B$1:$U$1)*(КАЛЕНДАРЬ!R25=GRID!$B$3:$U$3),0)),
INDEX(GRID!$B$4:$U$15,MATCH(P$7,GRID!$A$4:$A$15,0),MATCH(1,($U$2=GRID!$B$1:$U$1)*(КАЛЕНДАРЬ!R25=GRID!$B$3:$U$3),0))*(1-GRID!$H$34))</f>
        <v>190100</v>
      </c>
      <c r="Q170" s="5" cm="1">
        <f t="array" ref="Q170">IF($I$2="Открытый тариф",INDEX(GRID!$B$4:$U$15,MATCH(Q$7,GRID!$A$4:$A$15,0),MATCH(1,($U$2=GRID!$B$1:$U$1)*(КАЛЕНДАРЬ!R25=GRID!$B$3:$U$3),0)),
INDEX(GRID!$B$4:$U$15,MATCH(Q$7,GRID!$A$4:$A$15,0),MATCH(1,($U$2=GRID!$B$1:$U$1)*(КАЛЕНДАРЬ!R25=GRID!$B$3:$U$3),0))*(1-GRID!$H$34))</f>
        <v>220900</v>
      </c>
      <c r="R170" s="5" cm="1">
        <f t="array" ref="R170">IF($I$2="Открытый тариф",INDEX(GRID!$B$18:$U$29,MATCH(R$7,GRID!$A$18:$A$29,0),MATCH(1,($U$2=GRID!$B$1:$U$1)*(КАЛЕНДАРЬ!R25=GRID!$B$3:$U$3),0)),
INDEX(GRID!$B$18:$U$29,MATCH(R$7,GRID!$A$18:$A$29,0),MATCH(1,($U$2=GRID!$B$1:$U$1)*(КАЛЕНДАРЬ!R25=GRID!$B$3:$U$3),0))*(1-GRID!$H$34))</f>
        <v>251900</v>
      </c>
      <c r="S170" s="5">
        <f t="array" ref="S170">IF($I$2="Открытый тариф",INDEX(GRID!$B$4:$U$15,MATCH(S$7,GRID!$A$4:$A$15,0),MATCH(1,($U$2=GRID!$B$1:$U$1)*(КАЛЕНДАРЬ!R25=GRID!$B$3:$U$3),0)),
INDEX(GRID!$B$4:$U$15,MATCH(S$7,GRID!$A$4:$A$15,0),MATCH(1,($U$2=GRID!$B$1:$U$1)*(КАЛЕНДАРЬ!R25=GRID!$B$3:$U$3),0))*(1-GRID!$L$41))</f>
        <v>661000</v>
      </c>
      <c r="T170" s="5">
        <f t="array" ref="T170">IF($I$2="Открытый тариф",INDEX(GRID!$B$4:$U$15,MATCH(T$7,GRID!$A$4:$A$15,0),MATCH(1,($U$2=GRID!$B$1:$U$1)*(КАЛЕНДАРЬ!R25=GRID!$B$3:$U$3),0)),
INDEX(GRID!$B$4:$U$15,MATCH(T$7,GRID!$A$4:$A$15,0),MATCH(1,($U$2=GRID!$B$1:$U$1)*(КАЛЕНДАРЬ!R25=GRID!$B$3:$U$3),0))*(1-GRID!$L$41))</f>
        <v>814300</v>
      </c>
    </row>
    <row r="171" spans="1:20" hidden="1">
      <c r="A171" s="108" t="s">
        <v>12</v>
      </c>
      <c r="B171" s="109">
        <v>23</v>
      </c>
      <c r="C171" s="5" cm="1">
        <f t="array" ref="C171">IF($I$2="Открытый тариф",INDEX(GRID!$B$4:$U$15,MATCH(C$7,GRID!$A$4:$A$15,0),MATCH(1,($U$2=GRID!$B$1:$U$1)*(КАЛЕНДАРЬ!R26=GRID!$B$3:$U$3),0)),
INDEX(GRID!$B$4:$U$15,MATCH(C$7,GRID!$A$4:$A$15,0),MATCH(1,($U$2=GRID!$B$1:$U$1)*(КАЛЕНДАРЬ!R26=GRID!$B$3:$U$3),0))*(1-GRID!$H$34))</f>
        <v>48100</v>
      </c>
      <c r="D171" s="5" cm="1">
        <f t="array" ref="D171">IF($I$2="Открытый тариф",INDEX(GRID!$B$18:$U$29,MATCH(C$7,GRID!$A$18:$A$29,0),MATCH(1,($U$2=GRID!$B$1:$U$1)*(КАЛЕНДАРЬ!R26=GRID!$B$3:$U$3),0)),
INDEX(GRID!$B$18:$U$29,MATCH(C$7,GRID!$A$18:$A$29,0),MATCH(1,($U$2=GRID!$B$1:$U$1)*(КАЛЕНДАРЬ!R26=GRID!$B$3:$U$3),0))*(1-GRID!$H$34))</f>
        <v>53100</v>
      </c>
      <c r="E171" s="5" cm="1">
        <f t="array" ref="E171">IF($I$2="Открытый тариф",INDEX(GRID!$B$4:$U$15,MATCH(E$7,GRID!$A$4:$A$15,0),MATCH(1,($U$2=GRID!$B$1:$U$1)*(КАЛЕНДАРЬ!R26=GRID!$B$3:$U$3),0)),
INDEX(GRID!$B$4:$U$15,MATCH(E$7,GRID!$A$4:$A$15,0),MATCH(1,($U$2=GRID!$B$1:$U$1)*(КАЛЕНДАРЬ!R26=GRID!$B$3:$U$3),0))*(1-GRID!$H$34))</f>
        <v>57100</v>
      </c>
      <c r="F171" s="5" cm="1">
        <f t="array" ref="F171">IF($I$2="Открытый тариф",INDEX(GRID!$B$18:$U$29,MATCH(E$7,GRID!$A$18:$A$29,0),MATCH(1,($U$2=GRID!$B$1:$U$1)*(КАЛЕНДАРЬ!R26=GRID!$B$3:$U$3),0)),
INDEX(GRID!$B$18:$U$29,MATCH(E$7,GRID!$A$18:$A$29,0),MATCH(1,($U$2=GRID!$B$1:$U$1)*(КАЛЕНДАРЬ!R26=GRID!$B$3:$U$3),0))*(1-GRID!$H$34))</f>
        <v>62100</v>
      </c>
      <c r="G171" s="5" cm="1">
        <f t="array" ref="G171">IF($I$2="Открытый тариф",INDEX(GRID!$B$4:$U$15,MATCH(G$7,GRID!$A$4:$A$15,0),MATCH(1,($U$2=GRID!$B$1:$U$1)*(КАЛЕНДАРЬ!R26=GRID!$B$3:$U$3),0)),
INDEX(GRID!$B$4:$U$15,MATCH(G$7,GRID!$A$4:$A$15,0),MATCH(1,($U$2=GRID!$B$1:$U$1)*(КАЛЕНДАРЬ!R26=GRID!$B$3:$U$3),0))*(1-GRID!$H$34))</f>
        <v>64000</v>
      </c>
      <c r="H171" s="5" cm="1">
        <f t="array" ref="H171">IF($I$2="Открытый тариф",INDEX(GRID!$B$18:$U$29,MATCH(G$7,GRID!$A$18:$A$29,0),MATCH(1,($U$2=GRID!$B$1:$U$1)*(КАЛЕНДАРЬ!R26=GRID!$B$3:$U$3),0)),
INDEX(GRID!$B$18:$U$29,MATCH(G$7,GRID!$A$18:$A$29,0),MATCH(1,($U$2=GRID!$B$1:$U$1)*(КАЛЕНДАРЬ!R26=GRID!$B$3:$U$3),0))*(1-GRID!$H$34))</f>
        <v>69000</v>
      </c>
      <c r="I171" s="5" cm="1">
        <f t="array" ref="I171">IF($I$2="Открытый тариф",INDEX(GRID!$B$4:$U$15,MATCH(I$7,GRID!$A$4:$A$15,0),MATCH(1,($U$2=GRID!$B$1:$U$1)*(КАЛЕНДАРЬ!R26=GRID!$B$3:$U$3),0)),
INDEX(GRID!$B$4:$U$15,MATCH(I$7,GRID!$A$4:$A$15,0),MATCH(1,($U$2=GRID!$B$1:$U$1)*(КАЛЕНДАРЬ!R26=GRID!$B$3:$U$3),0))*(1-GRID!$H$34))</f>
        <v>71000</v>
      </c>
      <c r="J171" s="5" cm="1">
        <f t="array" ref="J171">IF($I$2="Открытый тариф",INDEX(GRID!$B$18:$U$29,MATCH(I$7,GRID!$A$18:$A$29,0),MATCH(1,($U$2=GRID!$B$1:$U$1)*(КАЛЕНДАРЬ!R26=GRID!$B$3:$U$3),0)),
INDEX(GRID!$B$18:$U$29,MATCH(I$7,GRID!$A$18:$A$29,0),MATCH(1,($U$2=GRID!$B$1:$U$1)*(КАЛЕНДАРЬ!R26=GRID!$B$3:$U$3),0))*(1-GRID!$H$34))</f>
        <v>76000</v>
      </c>
      <c r="K171" s="5" cm="1">
        <f t="array" ref="K171">IF($I$2="Открытый тариф",INDEX(GRID!$B$4:$U$15,MATCH(K$7,GRID!$A$4:$A$15,0),MATCH(1,($U$2=GRID!$B$1:$U$1)*(КАЛЕНДАРЬ!R26=GRID!$B$3:$U$3),0)),
INDEX(GRID!$B$4:$U$15,MATCH(K$7,GRID!$A$4:$A$15,0),MATCH(1,($U$2=GRID!$B$1:$U$1)*(КАЛЕНДАРЬ!R26=GRID!$B$3:$U$3),0))*(1-GRID!$H$34))</f>
        <v>78200</v>
      </c>
      <c r="L171" s="5" cm="1">
        <f t="array" ref="L171">IF($I$2="Открытый тариф",INDEX(GRID!$B$18:$U$29,MATCH(K$7,GRID!$A$18:$A$29,0),MATCH(1,($U$2=GRID!$B$1:$U$1)*(КАЛЕНДАРЬ!R26=GRID!$B$3:$U$3),0)),
INDEX(GRID!$B$18:$U$29,MATCH(K$7,GRID!$A$18:$A$29,0),MATCH(1,($U$2=GRID!$B$1:$U$1)*(КАЛЕНДАРЬ!R26=GRID!$B$3:$U$3),0))*(1-GRID!$H$34))</f>
        <v>83200</v>
      </c>
      <c r="M171" s="5" cm="1">
        <f t="array" ref="M171">IF($I$2="Открытый тариф",INDEX(GRID!$B$4:$U$15,MATCH(M$7,GRID!$A$4:$A$15,0),MATCH(1,($U$2=GRID!$B$1:$U$1)*(КАЛЕНДАРЬ!R26=GRID!$B$3:$U$3),0)),
INDEX(GRID!$B$4:$U$15,MATCH(M$7,GRID!$A$4:$A$15,0),MATCH(1,($U$2=GRID!$B$1:$U$1)*(КАЛЕНДАРЬ!R26=GRID!$B$3:$U$3),0))*(1-GRID!$H$34))</f>
        <v>103200</v>
      </c>
      <c r="N171" s="5" cm="1">
        <f t="array" ref="N171">IF($I$2="Открытый тариф",INDEX(GRID!$B$18:$U$29,MATCH(M$7,GRID!$A$18:$A$29,0),MATCH(1,($U$2=GRID!$B$1:$U$1)*(КАЛЕНДАРЬ!R26=GRID!$B$3:$U$3),0)),
INDEX(GRID!$B$18:$U$29,MATCH(M$7,GRID!$A$18:$A$29,0),MATCH(1,($U$2=GRID!$B$1:$U$1)*(КАЛЕНДАРЬ!R26=GRID!$B$3:$U$3),0))*(1-GRID!$H$34))</f>
        <v>108200</v>
      </c>
      <c r="O171" s="5" cm="1">
        <f t="array" ref="O171">IF($I$2="Открытый тариф",INDEX(GRID!$B$4:$U$15,MATCH(O$7,GRID!$A$4:$A$15,0),MATCH(1,($U$2=GRID!$B$1:$U$1)*(КАЛЕНДАРЬ!R26=GRID!$B$3:$U$3),0)),
INDEX(GRID!$B$4:$U$15,MATCH(O$7,GRID!$A$4:$A$15,0),MATCH(1,($U$2=GRID!$B$1:$U$1)*(КАЛЕНДАРЬ!R26=GRID!$B$3:$U$3),0))*(1-GRID!$H$34))</f>
        <v>142800</v>
      </c>
      <c r="P171" s="5" cm="1">
        <f t="array" ref="P171">IF($I$2="Открытый тариф",INDEX(GRID!$B$4:$U$15,MATCH(P$7,GRID!$A$4:$A$15,0),MATCH(1,($U$2=GRID!$B$1:$U$1)*(КАЛЕНДАРЬ!R26=GRID!$B$3:$U$3),0)),
INDEX(GRID!$B$4:$U$15,MATCH(P$7,GRID!$A$4:$A$15,0),MATCH(1,($U$2=GRID!$B$1:$U$1)*(КАЛЕНДАРЬ!R26=GRID!$B$3:$U$3),0))*(1-GRID!$H$34))</f>
        <v>190100</v>
      </c>
      <c r="Q171" s="5" cm="1">
        <f t="array" ref="Q171">IF($I$2="Открытый тариф",INDEX(GRID!$B$4:$U$15,MATCH(Q$7,GRID!$A$4:$A$15,0),MATCH(1,($U$2=GRID!$B$1:$U$1)*(КАЛЕНДАРЬ!R26=GRID!$B$3:$U$3),0)),
INDEX(GRID!$B$4:$U$15,MATCH(Q$7,GRID!$A$4:$A$15,0),MATCH(1,($U$2=GRID!$B$1:$U$1)*(КАЛЕНДАРЬ!R26=GRID!$B$3:$U$3),0))*(1-GRID!$H$34))</f>
        <v>220900</v>
      </c>
      <c r="R171" s="5" cm="1">
        <f t="array" ref="R171">IF($I$2="Открытый тариф",INDEX(GRID!$B$18:$U$29,MATCH(R$7,GRID!$A$18:$A$29,0),MATCH(1,($U$2=GRID!$B$1:$U$1)*(КАЛЕНДАРЬ!R26=GRID!$B$3:$U$3),0)),
INDEX(GRID!$B$18:$U$29,MATCH(R$7,GRID!$A$18:$A$29,0),MATCH(1,($U$2=GRID!$B$1:$U$1)*(КАЛЕНДАРЬ!R26=GRID!$B$3:$U$3),0))*(1-GRID!$H$34))</f>
        <v>251900</v>
      </c>
      <c r="S171" s="5">
        <f t="array" ref="S171">IF($I$2="Открытый тариф",INDEX(GRID!$B$4:$U$15,MATCH(S$7,GRID!$A$4:$A$15,0),MATCH(1,($U$2=GRID!$B$1:$U$1)*(КАЛЕНДАРЬ!R26=GRID!$B$3:$U$3),0)),
INDEX(GRID!$B$4:$U$15,MATCH(S$7,GRID!$A$4:$A$15,0),MATCH(1,($U$2=GRID!$B$1:$U$1)*(КАЛЕНДАРЬ!R26=GRID!$B$3:$U$3),0))*(1-GRID!$L$41))</f>
        <v>661000</v>
      </c>
      <c r="T171" s="5">
        <f t="array" ref="T171">IF($I$2="Открытый тариф",INDEX(GRID!$B$4:$U$15,MATCH(T$7,GRID!$A$4:$A$15,0),MATCH(1,($U$2=GRID!$B$1:$U$1)*(КАЛЕНДАРЬ!R26=GRID!$B$3:$U$3),0)),
INDEX(GRID!$B$4:$U$15,MATCH(T$7,GRID!$A$4:$A$15,0),MATCH(1,($U$2=GRID!$B$1:$U$1)*(КАЛЕНДАРЬ!R26=GRID!$B$3:$U$3),0))*(1-GRID!$L$41))</f>
        <v>814300</v>
      </c>
    </row>
    <row r="172" spans="1:20" hidden="1">
      <c r="A172" s="108" t="s">
        <v>13</v>
      </c>
      <c r="B172" s="109">
        <v>24</v>
      </c>
      <c r="C172" s="5" cm="1">
        <f t="array" ref="C172">IF($I$2="Открытый тариф",INDEX(GRID!$B$4:$U$15,MATCH(C$7,GRID!$A$4:$A$15,0),MATCH(1,($U$2=GRID!$B$1:$U$1)*(КАЛЕНДАРЬ!R27=GRID!$B$3:$U$3),0)),
INDEX(GRID!$B$4:$U$15,MATCH(C$7,GRID!$A$4:$A$15,0),MATCH(1,($U$2=GRID!$B$1:$U$1)*(КАЛЕНДАРЬ!R27=GRID!$B$3:$U$3),0))*(1-GRID!$H$34))</f>
        <v>48100</v>
      </c>
      <c r="D172" s="5" cm="1">
        <f t="array" ref="D172">IF($I$2="Открытый тариф",INDEX(GRID!$B$18:$U$29,MATCH(C$7,GRID!$A$18:$A$29,0),MATCH(1,($U$2=GRID!$B$1:$U$1)*(КАЛЕНДАРЬ!R27=GRID!$B$3:$U$3),0)),
INDEX(GRID!$B$18:$U$29,MATCH(C$7,GRID!$A$18:$A$29,0),MATCH(1,($U$2=GRID!$B$1:$U$1)*(КАЛЕНДАРЬ!R27=GRID!$B$3:$U$3),0))*(1-GRID!$H$34))</f>
        <v>53100</v>
      </c>
      <c r="E172" s="5" cm="1">
        <f t="array" ref="E172">IF($I$2="Открытый тариф",INDEX(GRID!$B$4:$U$15,MATCH(E$7,GRID!$A$4:$A$15,0),MATCH(1,($U$2=GRID!$B$1:$U$1)*(КАЛЕНДАРЬ!R27=GRID!$B$3:$U$3),0)),
INDEX(GRID!$B$4:$U$15,MATCH(E$7,GRID!$A$4:$A$15,0),MATCH(1,($U$2=GRID!$B$1:$U$1)*(КАЛЕНДАРЬ!R27=GRID!$B$3:$U$3),0))*(1-GRID!$H$34))</f>
        <v>57100</v>
      </c>
      <c r="F172" s="5" cm="1">
        <f t="array" ref="F172">IF($I$2="Открытый тариф",INDEX(GRID!$B$18:$U$29,MATCH(E$7,GRID!$A$18:$A$29,0),MATCH(1,($U$2=GRID!$B$1:$U$1)*(КАЛЕНДАРЬ!R27=GRID!$B$3:$U$3),0)),
INDEX(GRID!$B$18:$U$29,MATCH(E$7,GRID!$A$18:$A$29,0),MATCH(1,($U$2=GRID!$B$1:$U$1)*(КАЛЕНДАРЬ!R27=GRID!$B$3:$U$3),0))*(1-GRID!$H$34))</f>
        <v>62100</v>
      </c>
      <c r="G172" s="5" cm="1">
        <f t="array" ref="G172">IF($I$2="Открытый тариф",INDEX(GRID!$B$4:$U$15,MATCH(G$7,GRID!$A$4:$A$15,0),MATCH(1,($U$2=GRID!$B$1:$U$1)*(КАЛЕНДАРЬ!R27=GRID!$B$3:$U$3),0)),
INDEX(GRID!$B$4:$U$15,MATCH(G$7,GRID!$A$4:$A$15,0),MATCH(1,($U$2=GRID!$B$1:$U$1)*(КАЛЕНДАРЬ!R27=GRID!$B$3:$U$3),0))*(1-GRID!$H$34))</f>
        <v>64000</v>
      </c>
      <c r="H172" s="5" cm="1">
        <f t="array" ref="H172">IF($I$2="Открытый тариф",INDEX(GRID!$B$18:$U$29,MATCH(G$7,GRID!$A$18:$A$29,0),MATCH(1,($U$2=GRID!$B$1:$U$1)*(КАЛЕНДАРЬ!R27=GRID!$B$3:$U$3),0)),
INDEX(GRID!$B$18:$U$29,MATCH(G$7,GRID!$A$18:$A$29,0),MATCH(1,($U$2=GRID!$B$1:$U$1)*(КАЛЕНДАРЬ!R27=GRID!$B$3:$U$3),0))*(1-GRID!$H$34))</f>
        <v>69000</v>
      </c>
      <c r="I172" s="5" cm="1">
        <f t="array" ref="I172">IF($I$2="Открытый тариф",INDEX(GRID!$B$4:$U$15,MATCH(I$7,GRID!$A$4:$A$15,0),MATCH(1,($U$2=GRID!$B$1:$U$1)*(КАЛЕНДАРЬ!R27=GRID!$B$3:$U$3),0)),
INDEX(GRID!$B$4:$U$15,MATCH(I$7,GRID!$A$4:$A$15,0),MATCH(1,($U$2=GRID!$B$1:$U$1)*(КАЛЕНДАРЬ!R27=GRID!$B$3:$U$3),0))*(1-GRID!$H$34))</f>
        <v>71000</v>
      </c>
      <c r="J172" s="5" cm="1">
        <f t="array" ref="J172">IF($I$2="Открытый тариф",INDEX(GRID!$B$18:$U$29,MATCH(I$7,GRID!$A$18:$A$29,0),MATCH(1,($U$2=GRID!$B$1:$U$1)*(КАЛЕНДАРЬ!R27=GRID!$B$3:$U$3),0)),
INDEX(GRID!$B$18:$U$29,MATCH(I$7,GRID!$A$18:$A$29,0),MATCH(1,($U$2=GRID!$B$1:$U$1)*(КАЛЕНДАРЬ!R27=GRID!$B$3:$U$3),0))*(1-GRID!$H$34))</f>
        <v>76000</v>
      </c>
      <c r="K172" s="5" cm="1">
        <f t="array" ref="K172">IF($I$2="Открытый тариф",INDEX(GRID!$B$4:$U$15,MATCH(K$7,GRID!$A$4:$A$15,0),MATCH(1,($U$2=GRID!$B$1:$U$1)*(КАЛЕНДАРЬ!R27=GRID!$B$3:$U$3),0)),
INDEX(GRID!$B$4:$U$15,MATCH(K$7,GRID!$A$4:$A$15,0),MATCH(1,($U$2=GRID!$B$1:$U$1)*(КАЛЕНДАРЬ!R27=GRID!$B$3:$U$3),0))*(1-GRID!$H$34))</f>
        <v>78200</v>
      </c>
      <c r="L172" s="5" cm="1">
        <f t="array" ref="L172">IF($I$2="Открытый тариф",INDEX(GRID!$B$18:$U$29,MATCH(K$7,GRID!$A$18:$A$29,0),MATCH(1,($U$2=GRID!$B$1:$U$1)*(КАЛЕНДАРЬ!R27=GRID!$B$3:$U$3),0)),
INDEX(GRID!$B$18:$U$29,MATCH(K$7,GRID!$A$18:$A$29,0),MATCH(1,($U$2=GRID!$B$1:$U$1)*(КАЛЕНДАРЬ!R27=GRID!$B$3:$U$3),0))*(1-GRID!$H$34))</f>
        <v>83200</v>
      </c>
      <c r="M172" s="5" cm="1">
        <f t="array" ref="M172">IF($I$2="Открытый тариф",INDEX(GRID!$B$4:$U$15,MATCH(M$7,GRID!$A$4:$A$15,0),MATCH(1,($U$2=GRID!$B$1:$U$1)*(КАЛЕНДАРЬ!R27=GRID!$B$3:$U$3),0)),
INDEX(GRID!$B$4:$U$15,MATCH(M$7,GRID!$A$4:$A$15,0),MATCH(1,($U$2=GRID!$B$1:$U$1)*(КАЛЕНДАРЬ!R27=GRID!$B$3:$U$3),0))*(1-GRID!$H$34))</f>
        <v>103200</v>
      </c>
      <c r="N172" s="5" cm="1">
        <f t="array" ref="N172">IF($I$2="Открытый тариф",INDEX(GRID!$B$18:$U$29,MATCH(M$7,GRID!$A$18:$A$29,0),MATCH(1,($U$2=GRID!$B$1:$U$1)*(КАЛЕНДАРЬ!R27=GRID!$B$3:$U$3),0)),
INDEX(GRID!$B$18:$U$29,MATCH(M$7,GRID!$A$18:$A$29,0),MATCH(1,($U$2=GRID!$B$1:$U$1)*(КАЛЕНДАРЬ!R27=GRID!$B$3:$U$3),0))*(1-GRID!$H$34))</f>
        <v>108200</v>
      </c>
      <c r="O172" s="5" cm="1">
        <f t="array" ref="O172">IF($I$2="Открытый тариф",INDEX(GRID!$B$4:$U$15,MATCH(O$7,GRID!$A$4:$A$15,0),MATCH(1,($U$2=GRID!$B$1:$U$1)*(КАЛЕНДАРЬ!R27=GRID!$B$3:$U$3),0)),
INDEX(GRID!$B$4:$U$15,MATCH(O$7,GRID!$A$4:$A$15,0),MATCH(1,($U$2=GRID!$B$1:$U$1)*(КАЛЕНДАРЬ!R27=GRID!$B$3:$U$3),0))*(1-GRID!$H$34))</f>
        <v>142800</v>
      </c>
      <c r="P172" s="5" cm="1">
        <f t="array" ref="P172">IF($I$2="Открытый тариф",INDEX(GRID!$B$4:$U$15,MATCH(P$7,GRID!$A$4:$A$15,0),MATCH(1,($U$2=GRID!$B$1:$U$1)*(КАЛЕНДАРЬ!R27=GRID!$B$3:$U$3),0)),
INDEX(GRID!$B$4:$U$15,MATCH(P$7,GRID!$A$4:$A$15,0),MATCH(1,($U$2=GRID!$B$1:$U$1)*(КАЛЕНДАРЬ!R27=GRID!$B$3:$U$3),0))*(1-GRID!$H$34))</f>
        <v>190100</v>
      </c>
      <c r="Q172" s="5" cm="1">
        <f t="array" ref="Q172">IF($I$2="Открытый тариф",INDEX(GRID!$B$4:$U$15,MATCH(Q$7,GRID!$A$4:$A$15,0),MATCH(1,($U$2=GRID!$B$1:$U$1)*(КАЛЕНДАРЬ!R27=GRID!$B$3:$U$3),0)),
INDEX(GRID!$B$4:$U$15,MATCH(Q$7,GRID!$A$4:$A$15,0),MATCH(1,($U$2=GRID!$B$1:$U$1)*(КАЛЕНДАРЬ!R27=GRID!$B$3:$U$3),0))*(1-GRID!$H$34))</f>
        <v>220900</v>
      </c>
      <c r="R172" s="5" cm="1">
        <f t="array" ref="R172">IF($I$2="Открытый тариф",INDEX(GRID!$B$18:$U$29,MATCH(R$7,GRID!$A$18:$A$29,0),MATCH(1,($U$2=GRID!$B$1:$U$1)*(КАЛЕНДАРЬ!R27=GRID!$B$3:$U$3),0)),
INDEX(GRID!$B$18:$U$29,MATCH(R$7,GRID!$A$18:$A$29,0),MATCH(1,($U$2=GRID!$B$1:$U$1)*(КАЛЕНДАРЬ!R27=GRID!$B$3:$U$3),0))*(1-GRID!$H$34))</f>
        <v>251900</v>
      </c>
      <c r="S172" s="5">
        <f t="array" ref="S172">IF($I$2="Открытый тариф",INDEX(GRID!$B$4:$U$15,MATCH(S$7,GRID!$A$4:$A$15,0),MATCH(1,($U$2=GRID!$B$1:$U$1)*(КАЛЕНДАРЬ!R27=GRID!$B$3:$U$3),0)),
INDEX(GRID!$B$4:$U$15,MATCH(S$7,GRID!$A$4:$A$15,0),MATCH(1,($U$2=GRID!$B$1:$U$1)*(КАЛЕНДАРЬ!R27=GRID!$B$3:$U$3),0))*(1-GRID!$L$41))</f>
        <v>661000</v>
      </c>
      <c r="T172" s="5">
        <f t="array" ref="T172">IF($I$2="Открытый тариф",INDEX(GRID!$B$4:$U$15,MATCH(T$7,GRID!$A$4:$A$15,0),MATCH(1,($U$2=GRID!$B$1:$U$1)*(КАЛЕНДАРЬ!R27=GRID!$B$3:$U$3),0)),
INDEX(GRID!$B$4:$U$15,MATCH(T$7,GRID!$A$4:$A$15,0),MATCH(1,($U$2=GRID!$B$1:$U$1)*(КАЛЕНДАРЬ!R27=GRID!$B$3:$U$3),0))*(1-GRID!$L$41))</f>
        <v>814300</v>
      </c>
    </row>
    <row r="173" spans="1:20" hidden="1">
      <c r="A173" s="108" t="s">
        <v>14</v>
      </c>
      <c r="B173" s="109">
        <v>25</v>
      </c>
      <c r="C173" s="5" cm="1">
        <f t="array" ref="C173">IF($I$2="Открытый тариф",INDEX(GRID!$B$4:$U$15,MATCH(C$7,GRID!$A$4:$A$15,0),MATCH(1,($U$2=GRID!$B$1:$U$1)*(КАЛЕНДАРЬ!R28=GRID!$B$3:$U$3),0)),
INDEX(GRID!$B$4:$U$15,MATCH(C$7,GRID!$A$4:$A$15,0),MATCH(1,($U$2=GRID!$B$1:$U$1)*(КАЛЕНДАРЬ!R28=GRID!$B$3:$U$3),0))*(1-GRID!$H$34))</f>
        <v>48100</v>
      </c>
      <c r="D173" s="5" cm="1">
        <f t="array" ref="D173">IF($I$2="Открытый тариф",INDEX(GRID!$B$18:$U$29,MATCH(C$7,GRID!$A$18:$A$29,0),MATCH(1,($U$2=GRID!$B$1:$U$1)*(КАЛЕНДАРЬ!R28=GRID!$B$3:$U$3),0)),
INDEX(GRID!$B$18:$U$29,MATCH(C$7,GRID!$A$18:$A$29,0),MATCH(1,($U$2=GRID!$B$1:$U$1)*(КАЛЕНДАРЬ!R28=GRID!$B$3:$U$3),0))*(1-GRID!$H$34))</f>
        <v>53100</v>
      </c>
      <c r="E173" s="5" cm="1">
        <f t="array" ref="E173">IF($I$2="Открытый тариф",INDEX(GRID!$B$4:$U$15,MATCH(E$7,GRID!$A$4:$A$15,0),MATCH(1,($U$2=GRID!$B$1:$U$1)*(КАЛЕНДАРЬ!R28=GRID!$B$3:$U$3),0)),
INDEX(GRID!$B$4:$U$15,MATCH(E$7,GRID!$A$4:$A$15,0),MATCH(1,($U$2=GRID!$B$1:$U$1)*(КАЛЕНДАРЬ!R28=GRID!$B$3:$U$3),0))*(1-GRID!$H$34))</f>
        <v>57100</v>
      </c>
      <c r="F173" s="5" cm="1">
        <f t="array" ref="F173">IF($I$2="Открытый тариф",INDEX(GRID!$B$18:$U$29,MATCH(E$7,GRID!$A$18:$A$29,0),MATCH(1,($U$2=GRID!$B$1:$U$1)*(КАЛЕНДАРЬ!R28=GRID!$B$3:$U$3),0)),
INDEX(GRID!$B$18:$U$29,MATCH(E$7,GRID!$A$18:$A$29,0),MATCH(1,($U$2=GRID!$B$1:$U$1)*(КАЛЕНДАРЬ!R28=GRID!$B$3:$U$3),0))*(1-GRID!$H$34))</f>
        <v>62100</v>
      </c>
      <c r="G173" s="5" cm="1">
        <f t="array" ref="G173">IF($I$2="Открытый тариф",INDEX(GRID!$B$4:$U$15,MATCH(G$7,GRID!$A$4:$A$15,0),MATCH(1,($U$2=GRID!$B$1:$U$1)*(КАЛЕНДАРЬ!R28=GRID!$B$3:$U$3),0)),
INDEX(GRID!$B$4:$U$15,MATCH(G$7,GRID!$A$4:$A$15,0),MATCH(1,($U$2=GRID!$B$1:$U$1)*(КАЛЕНДАРЬ!R28=GRID!$B$3:$U$3),0))*(1-GRID!$H$34))</f>
        <v>64000</v>
      </c>
      <c r="H173" s="5" cm="1">
        <f t="array" ref="H173">IF($I$2="Открытый тариф",INDEX(GRID!$B$18:$U$29,MATCH(G$7,GRID!$A$18:$A$29,0),MATCH(1,($U$2=GRID!$B$1:$U$1)*(КАЛЕНДАРЬ!R28=GRID!$B$3:$U$3),0)),
INDEX(GRID!$B$18:$U$29,MATCH(G$7,GRID!$A$18:$A$29,0),MATCH(1,($U$2=GRID!$B$1:$U$1)*(КАЛЕНДАРЬ!R28=GRID!$B$3:$U$3),0))*(1-GRID!$H$34))</f>
        <v>69000</v>
      </c>
      <c r="I173" s="5" cm="1">
        <f t="array" ref="I173">IF($I$2="Открытый тариф",INDEX(GRID!$B$4:$U$15,MATCH(I$7,GRID!$A$4:$A$15,0),MATCH(1,($U$2=GRID!$B$1:$U$1)*(КАЛЕНДАРЬ!R28=GRID!$B$3:$U$3),0)),
INDEX(GRID!$B$4:$U$15,MATCH(I$7,GRID!$A$4:$A$15,0),MATCH(1,($U$2=GRID!$B$1:$U$1)*(КАЛЕНДАРЬ!R28=GRID!$B$3:$U$3),0))*(1-GRID!$H$34))</f>
        <v>71000</v>
      </c>
      <c r="J173" s="5" cm="1">
        <f t="array" ref="J173">IF($I$2="Открытый тариф",INDEX(GRID!$B$18:$U$29,MATCH(I$7,GRID!$A$18:$A$29,0),MATCH(1,($U$2=GRID!$B$1:$U$1)*(КАЛЕНДАРЬ!R28=GRID!$B$3:$U$3),0)),
INDEX(GRID!$B$18:$U$29,MATCH(I$7,GRID!$A$18:$A$29,0),MATCH(1,($U$2=GRID!$B$1:$U$1)*(КАЛЕНДАРЬ!R28=GRID!$B$3:$U$3),0))*(1-GRID!$H$34))</f>
        <v>76000</v>
      </c>
      <c r="K173" s="5" cm="1">
        <f t="array" ref="K173">IF($I$2="Открытый тариф",INDEX(GRID!$B$4:$U$15,MATCH(K$7,GRID!$A$4:$A$15,0),MATCH(1,($U$2=GRID!$B$1:$U$1)*(КАЛЕНДАРЬ!R28=GRID!$B$3:$U$3),0)),
INDEX(GRID!$B$4:$U$15,MATCH(K$7,GRID!$A$4:$A$15,0),MATCH(1,($U$2=GRID!$B$1:$U$1)*(КАЛЕНДАРЬ!R28=GRID!$B$3:$U$3),0))*(1-GRID!$H$34))</f>
        <v>78200</v>
      </c>
      <c r="L173" s="5" cm="1">
        <f t="array" ref="L173">IF($I$2="Открытый тариф",INDEX(GRID!$B$18:$U$29,MATCH(K$7,GRID!$A$18:$A$29,0),MATCH(1,($U$2=GRID!$B$1:$U$1)*(КАЛЕНДАРЬ!R28=GRID!$B$3:$U$3),0)),
INDEX(GRID!$B$18:$U$29,MATCH(K$7,GRID!$A$18:$A$29,0),MATCH(1,($U$2=GRID!$B$1:$U$1)*(КАЛЕНДАРЬ!R28=GRID!$B$3:$U$3),0))*(1-GRID!$H$34))</f>
        <v>83200</v>
      </c>
      <c r="M173" s="5" cm="1">
        <f t="array" ref="M173">IF($I$2="Открытый тариф",INDEX(GRID!$B$4:$U$15,MATCH(M$7,GRID!$A$4:$A$15,0),MATCH(1,($U$2=GRID!$B$1:$U$1)*(КАЛЕНДАРЬ!R28=GRID!$B$3:$U$3),0)),
INDEX(GRID!$B$4:$U$15,MATCH(M$7,GRID!$A$4:$A$15,0),MATCH(1,($U$2=GRID!$B$1:$U$1)*(КАЛЕНДАРЬ!R28=GRID!$B$3:$U$3),0))*(1-GRID!$H$34))</f>
        <v>103200</v>
      </c>
      <c r="N173" s="5" cm="1">
        <f t="array" ref="N173">IF($I$2="Открытый тариф",INDEX(GRID!$B$18:$U$29,MATCH(M$7,GRID!$A$18:$A$29,0),MATCH(1,($U$2=GRID!$B$1:$U$1)*(КАЛЕНДАРЬ!R28=GRID!$B$3:$U$3),0)),
INDEX(GRID!$B$18:$U$29,MATCH(M$7,GRID!$A$18:$A$29,0),MATCH(1,($U$2=GRID!$B$1:$U$1)*(КАЛЕНДАРЬ!R28=GRID!$B$3:$U$3),0))*(1-GRID!$H$34))</f>
        <v>108200</v>
      </c>
      <c r="O173" s="5" cm="1">
        <f t="array" ref="O173">IF($I$2="Открытый тариф",INDEX(GRID!$B$4:$U$15,MATCH(O$7,GRID!$A$4:$A$15,0),MATCH(1,($U$2=GRID!$B$1:$U$1)*(КАЛЕНДАРЬ!R28=GRID!$B$3:$U$3),0)),
INDEX(GRID!$B$4:$U$15,MATCH(O$7,GRID!$A$4:$A$15,0),MATCH(1,($U$2=GRID!$B$1:$U$1)*(КАЛЕНДАРЬ!R28=GRID!$B$3:$U$3),0))*(1-GRID!$H$34))</f>
        <v>142800</v>
      </c>
      <c r="P173" s="5" cm="1">
        <f t="array" ref="P173">IF($I$2="Открытый тариф",INDEX(GRID!$B$4:$U$15,MATCH(P$7,GRID!$A$4:$A$15,0),MATCH(1,($U$2=GRID!$B$1:$U$1)*(КАЛЕНДАРЬ!R28=GRID!$B$3:$U$3),0)),
INDEX(GRID!$B$4:$U$15,MATCH(P$7,GRID!$A$4:$A$15,0),MATCH(1,($U$2=GRID!$B$1:$U$1)*(КАЛЕНДАРЬ!R28=GRID!$B$3:$U$3),0))*(1-GRID!$H$34))</f>
        <v>190100</v>
      </c>
      <c r="Q173" s="5" cm="1">
        <f t="array" ref="Q173">IF($I$2="Открытый тариф",INDEX(GRID!$B$4:$U$15,MATCH(Q$7,GRID!$A$4:$A$15,0),MATCH(1,($U$2=GRID!$B$1:$U$1)*(КАЛЕНДАРЬ!R28=GRID!$B$3:$U$3),0)),
INDEX(GRID!$B$4:$U$15,MATCH(Q$7,GRID!$A$4:$A$15,0),MATCH(1,($U$2=GRID!$B$1:$U$1)*(КАЛЕНДАРЬ!R28=GRID!$B$3:$U$3),0))*(1-GRID!$H$34))</f>
        <v>220900</v>
      </c>
      <c r="R173" s="5" cm="1">
        <f t="array" ref="R173">IF($I$2="Открытый тариф",INDEX(GRID!$B$18:$U$29,MATCH(R$7,GRID!$A$18:$A$29,0),MATCH(1,($U$2=GRID!$B$1:$U$1)*(КАЛЕНДАРЬ!R28=GRID!$B$3:$U$3),0)),
INDEX(GRID!$B$18:$U$29,MATCH(R$7,GRID!$A$18:$A$29,0),MATCH(1,($U$2=GRID!$B$1:$U$1)*(КАЛЕНДАРЬ!R28=GRID!$B$3:$U$3),0))*(1-GRID!$H$34))</f>
        <v>251900</v>
      </c>
      <c r="S173" s="5">
        <f t="array" ref="S173">IF($I$2="Открытый тариф",INDEX(GRID!$B$4:$U$15,MATCH(S$7,GRID!$A$4:$A$15,0),MATCH(1,($U$2=GRID!$B$1:$U$1)*(КАЛЕНДАРЬ!R28=GRID!$B$3:$U$3),0)),
INDEX(GRID!$B$4:$U$15,MATCH(S$7,GRID!$A$4:$A$15,0),MATCH(1,($U$2=GRID!$B$1:$U$1)*(КАЛЕНДАРЬ!R28=GRID!$B$3:$U$3),0))*(1-GRID!$L$41))</f>
        <v>661000</v>
      </c>
      <c r="T173" s="5">
        <f t="array" ref="T173">IF($I$2="Открытый тариф",INDEX(GRID!$B$4:$U$15,MATCH(T$7,GRID!$A$4:$A$15,0),MATCH(1,($U$2=GRID!$B$1:$U$1)*(КАЛЕНДАРЬ!R28=GRID!$B$3:$U$3),0)),
INDEX(GRID!$B$4:$U$15,MATCH(T$7,GRID!$A$4:$A$15,0),MATCH(1,($U$2=GRID!$B$1:$U$1)*(КАЛЕНДАРЬ!R28=GRID!$B$3:$U$3),0))*(1-GRID!$L$41))</f>
        <v>814300</v>
      </c>
    </row>
    <row r="174" spans="1:20" hidden="1">
      <c r="A174" s="108" t="s">
        <v>15</v>
      </c>
      <c r="B174" s="109">
        <v>26</v>
      </c>
      <c r="C174" s="5" cm="1">
        <f t="array" ref="C174">IF($I$2="Открытый тариф",INDEX(GRID!$B$4:$U$15,MATCH(C$7,GRID!$A$4:$A$15,0),MATCH(1,($U$2=GRID!$B$1:$U$1)*(КАЛЕНДАРЬ!R29=GRID!$B$3:$U$3),0)),
INDEX(GRID!$B$4:$U$15,MATCH(C$7,GRID!$A$4:$A$15,0),MATCH(1,($U$2=GRID!$B$1:$U$1)*(КАЛЕНДАРЬ!R29=GRID!$B$3:$U$3),0))*(1-GRID!$H$34))</f>
        <v>48100</v>
      </c>
      <c r="D174" s="5" cm="1">
        <f t="array" ref="D174">IF($I$2="Открытый тариф",INDEX(GRID!$B$18:$U$29,MATCH(C$7,GRID!$A$18:$A$29,0),MATCH(1,($U$2=GRID!$B$1:$U$1)*(КАЛЕНДАРЬ!R29=GRID!$B$3:$U$3),0)),
INDEX(GRID!$B$18:$U$29,MATCH(C$7,GRID!$A$18:$A$29,0),MATCH(1,($U$2=GRID!$B$1:$U$1)*(КАЛЕНДАРЬ!R29=GRID!$B$3:$U$3),0))*(1-GRID!$H$34))</f>
        <v>53100</v>
      </c>
      <c r="E174" s="5" cm="1">
        <f t="array" ref="E174">IF($I$2="Открытый тариф",INDEX(GRID!$B$4:$U$15,MATCH(E$7,GRID!$A$4:$A$15,0),MATCH(1,($U$2=GRID!$B$1:$U$1)*(КАЛЕНДАРЬ!R29=GRID!$B$3:$U$3),0)),
INDEX(GRID!$B$4:$U$15,MATCH(E$7,GRID!$A$4:$A$15,0),MATCH(1,($U$2=GRID!$B$1:$U$1)*(КАЛЕНДАРЬ!R29=GRID!$B$3:$U$3),0))*(1-GRID!$H$34))</f>
        <v>57100</v>
      </c>
      <c r="F174" s="5" cm="1">
        <f t="array" ref="F174">IF($I$2="Открытый тариф",INDEX(GRID!$B$18:$U$29,MATCH(E$7,GRID!$A$18:$A$29,0),MATCH(1,($U$2=GRID!$B$1:$U$1)*(КАЛЕНДАРЬ!R29=GRID!$B$3:$U$3),0)),
INDEX(GRID!$B$18:$U$29,MATCH(E$7,GRID!$A$18:$A$29,0),MATCH(1,($U$2=GRID!$B$1:$U$1)*(КАЛЕНДАРЬ!R29=GRID!$B$3:$U$3),0))*(1-GRID!$H$34))</f>
        <v>62100</v>
      </c>
      <c r="G174" s="5" cm="1">
        <f t="array" ref="G174">IF($I$2="Открытый тариф",INDEX(GRID!$B$4:$U$15,MATCH(G$7,GRID!$A$4:$A$15,0),MATCH(1,($U$2=GRID!$B$1:$U$1)*(КАЛЕНДАРЬ!R29=GRID!$B$3:$U$3),0)),
INDEX(GRID!$B$4:$U$15,MATCH(G$7,GRID!$A$4:$A$15,0),MATCH(1,($U$2=GRID!$B$1:$U$1)*(КАЛЕНДАРЬ!R29=GRID!$B$3:$U$3),0))*(1-GRID!$H$34))</f>
        <v>64000</v>
      </c>
      <c r="H174" s="5" cm="1">
        <f t="array" ref="H174">IF($I$2="Открытый тариф",INDEX(GRID!$B$18:$U$29,MATCH(G$7,GRID!$A$18:$A$29,0),MATCH(1,($U$2=GRID!$B$1:$U$1)*(КАЛЕНДАРЬ!R29=GRID!$B$3:$U$3),0)),
INDEX(GRID!$B$18:$U$29,MATCH(G$7,GRID!$A$18:$A$29,0),MATCH(1,($U$2=GRID!$B$1:$U$1)*(КАЛЕНДАРЬ!R29=GRID!$B$3:$U$3),0))*(1-GRID!$H$34))</f>
        <v>69000</v>
      </c>
      <c r="I174" s="5" cm="1">
        <f t="array" ref="I174">IF($I$2="Открытый тариф",INDEX(GRID!$B$4:$U$15,MATCH(I$7,GRID!$A$4:$A$15,0),MATCH(1,($U$2=GRID!$B$1:$U$1)*(КАЛЕНДАРЬ!R29=GRID!$B$3:$U$3),0)),
INDEX(GRID!$B$4:$U$15,MATCH(I$7,GRID!$A$4:$A$15,0),MATCH(1,($U$2=GRID!$B$1:$U$1)*(КАЛЕНДАРЬ!R29=GRID!$B$3:$U$3),0))*(1-GRID!$H$34))</f>
        <v>71000</v>
      </c>
      <c r="J174" s="5" cm="1">
        <f t="array" ref="J174">IF($I$2="Открытый тариф",INDEX(GRID!$B$18:$U$29,MATCH(I$7,GRID!$A$18:$A$29,0),MATCH(1,($U$2=GRID!$B$1:$U$1)*(КАЛЕНДАРЬ!R29=GRID!$B$3:$U$3),0)),
INDEX(GRID!$B$18:$U$29,MATCH(I$7,GRID!$A$18:$A$29,0),MATCH(1,($U$2=GRID!$B$1:$U$1)*(КАЛЕНДАРЬ!R29=GRID!$B$3:$U$3),0))*(1-GRID!$H$34))</f>
        <v>76000</v>
      </c>
      <c r="K174" s="5" cm="1">
        <f t="array" ref="K174">IF($I$2="Открытый тариф",INDEX(GRID!$B$4:$U$15,MATCH(K$7,GRID!$A$4:$A$15,0),MATCH(1,($U$2=GRID!$B$1:$U$1)*(КАЛЕНДАРЬ!R29=GRID!$B$3:$U$3),0)),
INDEX(GRID!$B$4:$U$15,MATCH(K$7,GRID!$A$4:$A$15,0),MATCH(1,($U$2=GRID!$B$1:$U$1)*(КАЛЕНДАРЬ!R29=GRID!$B$3:$U$3),0))*(1-GRID!$H$34))</f>
        <v>78200</v>
      </c>
      <c r="L174" s="5" cm="1">
        <f t="array" ref="L174">IF($I$2="Открытый тариф",INDEX(GRID!$B$18:$U$29,MATCH(K$7,GRID!$A$18:$A$29,0),MATCH(1,($U$2=GRID!$B$1:$U$1)*(КАЛЕНДАРЬ!R29=GRID!$B$3:$U$3),0)),
INDEX(GRID!$B$18:$U$29,MATCH(K$7,GRID!$A$18:$A$29,0),MATCH(1,($U$2=GRID!$B$1:$U$1)*(КАЛЕНДАРЬ!R29=GRID!$B$3:$U$3),0))*(1-GRID!$H$34))</f>
        <v>83200</v>
      </c>
      <c r="M174" s="5" cm="1">
        <f t="array" ref="M174">IF($I$2="Открытый тариф",INDEX(GRID!$B$4:$U$15,MATCH(M$7,GRID!$A$4:$A$15,0),MATCH(1,($U$2=GRID!$B$1:$U$1)*(КАЛЕНДАРЬ!R29=GRID!$B$3:$U$3),0)),
INDEX(GRID!$B$4:$U$15,MATCH(M$7,GRID!$A$4:$A$15,0),MATCH(1,($U$2=GRID!$B$1:$U$1)*(КАЛЕНДАРЬ!R29=GRID!$B$3:$U$3),0))*(1-GRID!$H$34))</f>
        <v>103200</v>
      </c>
      <c r="N174" s="5" cm="1">
        <f t="array" ref="N174">IF($I$2="Открытый тариф",INDEX(GRID!$B$18:$U$29,MATCH(M$7,GRID!$A$18:$A$29,0),MATCH(1,($U$2=GRID!$B$1:$U$1)*(КАЛЕНДАРЬ!R29=GRID!$B$3:$U$3),0)),
INDEX(GRID!$B$18:$U$29,MATCH(M$7,GRID!$A$18:$A$29,0),MATCH(1,($U$2=GRID!$B$1:$U$1)*(КАЛЕНДАРЬ!R29=GRID!$B$3:$U$3),0))*(1-GRID!$H$34))</f>
        <v>108200</v>
      </c>
      <c r="O174" s="5" cm="1">
        <f t="array" ref="O174">IF($I$2="Открытый тариф",INDEX(GRID!$B$4:$U$15,MATCH(O$7,GRID!$A$4:$A$15,0),MATCH(1,($U$2=GRID!$B$1:$U$1)*(КАЛЕНДАРЬ!R29=GRID!$B$3:$U$3),0)),
INDEX(GRID!$B$4:$U$15,MATCH(O$7,GRID!$A$4:$A$15,0),MATCH(1,($U$2=GRID!$B$1:$U$1)*(КАЛЕНДАРЬ!R29=GRID!$B$3:$U$3),0))*(1-GRID!$H$34))</f>
        <v>142800</v>
      </c>
      <c r="P174" s="5" cm="1">
        <f t="array" ref="P174">IF($I$2="Открытый тариф",INDEX(GRID!$B$4:$U$15,MATCH(P$7,GRID!$A$4:$A$15,0),MATCH(1,($U$2=GRID!$B$1:$U$1)*(КАЛЕНДАРЬ!R29=GRID!$B$3:$U$3),0)),
INDEX(GRID!$B$4:$U$15,MATCH(P$7,GRID!$A$4:$A$15,0),MATCH(1,($U$2=GRID!$B$1:$U$1)*(КАЛЕНДАРЬ!R29=GRID!$B$3:$U$3),0))*(1-GRID!$H$34))</f>
        <v>190100</v>
      </c>
      <c r="Q174" s="5" cm="1">
        <f t="array" ref="Q174">IF($I$2="Открытый тариф",INDEX(GRID!$B$4:$U$15,MATCH(Q$7,GRID!$A$4:$A$15,0),MATCH(1,($U$2=GRID!$B$1:$U$1)*(КАЛЕНДАРЬ!R29=GRID!$B$3:$U$3),0)),
INDEX(GRID!$B$4:$U$15,MATCH(Q$7,GRID!$A$4:$A$15,0),MATCH(1,($U$2=GRID!$B$1:$U$1)*(КАЛЕНДАРЬ!R29=GRID!$B$3:$U$3),0))*(1-GRID!$H$34))</f>
        <v>220900</v>
      </c>
      <c r="R174" s="5" cm="1">
        <f t="array" ref="R174">IF($I$2="Открытый тариф",INDEX(GRID!$B$18:$U$29,MATCH(R$7,GRID!$A$18:$A$29,0),MATCH(1,($U$2=GRID!$B$1:$U$1)*(КАЛЕНДАРЬ!R29=GRID!$B$3:$U$3),0)),
INDEX(GRID!$B$18:$U$29,MATCH(R$7,GRID!$A$18:$A$29,0),MATCH(1,($U$2=GRID!$B$1:$U$1)*(КАЛЕНДАРЬ!R29=GRID!$B$3:$U$3),0))*(1-GRID!$H$34))</f>
        <v>251900</v>
      </c>
      <c r="S174" s="5">
        <f t="array" ref="S174">IF($I$2="Открытый тариф",INDEX(GRID!$B$4:$U$15,MATCH(S$7,GRID!$A$4:$A$15,0),MATCH(1,($U$2=GRID!$B$1:$U$1)*(КАЛЕНДАРЬ!R29=GRID!$B$3:$U$3),0)),
INDEX(GRID!$B$4:$U$15,MATCH(S$7,GRID!$A$4:$A$15,0),MATCH(1,($U$2=GRID!$B$1:$U$1)*(КАЛЕНДАРЬ!R29=GRID!$B$3:$U$3),0))*(1-GRID!$L$41))</f>
        <v>661000</v>
      </c>
      <c r="T174" s="5">
        <f t="array" ref="T174">IF($I$2="Открытый тариф",INDEX(GRID!$B$4:$U$15,MATCH(T$7,GRID!$A$4:$A$15,0),MATCH(1,($U$2=GRID!$B$1:$U$1)*(КАЛЕНДАРЬ!R29=GRID!$B$3:$U$3),0)),
INDEX(GRID!$B$4:$U$15,MATCH(T$7,GRID!$A$4:$A$15,0),MATCH(1,($U$2=GRID!$B$1:$U$1)*(КАЛЕНДАРЬ!R29=GRID!$B$3:$U$3),0))*(1-GRID!$L$41))</f>
        <v>814300</v>
      </c>
    </row>
    <row r="175" spans="1:20" hidden="1">
      <c r="A175" s="108" t="s">
        <v>16</v>
      </c>
      <c r="B175" s="109">
        <v>27</v>
      </c>
      <c r="C175" s="5" cm="1">
        <f t="array" ref="C175">IF($I$2="Открытый тариф",INDEX(GRID!$B$4:$U$15,MATCH(C$7,GRID!$A$4:$A$15,0),MATCH(1,($U$2=GRID!$B$1:$U$1)*(КАЛЕНДАРЬ!R30=GRID!$B$3:$U$3),0)),
INDEX(GRID!$B$4:$U$15,MATCH(C$7,GRID!$A$4:$A$15,0),MATCH(1,($U$2=GRID!$B$1:$U$1)*(КАЛЕНДАРЬ!R30=GRID!$B$3:$U$3),0))*(1-GRID!$H$34))</f>
        <v>52600</v>
      </c>
      <c r="D175" s="5" cm="1">
        <f t="array" ref="D175">IF($I$2="Открытый тариф",INDEX(GRID!$B$18:$U$29,MATCH(C$7,GRID!$A$18:$A$29,0),MATCH(1,($U$2=GRID!$B$1:$U$1)*(КАЛЕНДАРЬ!R30=GRID!$B$3:$U$3),0)),
INDEX(GRID!$B$18:$U$29,MATCH(C$7,GRID!$A$18:$A$29,0),MATCH(1,($U$2=GRID!$B$1:$U$1)*(КАЛЕНДАРЬ!R30=GRID!$B$3:$U$3),0))*(1-GRID!$H$34))</f>
        <v>57600</v>
      </c>
      <c r="E175" s="5" cm="1">
        <f t="array" ref="E175">IF($I$2="Открытый тариф",INDEX(GRID!$B$4:$U$15,MATCH(E$7,GRID!$A$4:$A$15,0),MATCH(1,($U$2=GRID!$B$1:$U$1)*(КАЛЕНДАРЬ!R30=GRID!$B$3:$U$3),0)),
INDEX(GRID!$B$4:$U$15,MATCH(E$7,GRID!$A$4:$A$15,0),MATCH(1,($U$2=GRID!$B$1:$U$1)*(КАЛЕНДАРЬ!R30=GRID!$B$3:$U$3),0))*(1-GRID!$H$34))</f>
        <v>62100</v>
      </c>
      <c r="F175" s="5" cm="1">
        <f t="array" ref="F175">IF($I$2="Открытый тариф",INDEX(GRID!$B$18:$U$29,MATCH(E$7,GRID!$A$18:$A$29,0),MATCH(1,($U$2=GRID!$B$1:$U$1)*(КАЛЕНДАРЬ!R30=GRID!$B$3:$U$3),0)),
INDEX(GRID!$B$18:$U$29,MATCH(E$7,GRID!$A$18:$A$29,0),MATCH(1,($U$2=GRID!$B$1:$U$1)*(КАЛЕНДАРЬ!R30=GRID!$B$3:$U$3),0))*(1-GRID!$H$34))</f>
        <v>67100</v>
      </c>
      <c r="G175" s="5" cm="1">
        <f t="array" ref="G175">IF($I$2="Открытый тариф",INDEX(GRID!$B$4:$U$15,MATCH(G$7,GRID!$A$4:$A$15,0),MATCH(1,($U$2=GRID!$B$1:$U$1)*(КАЛЕНДАРЬ!R30=GRID!$B$3:$U$3),0)),
INDEX(GRID!$B$4:$U$15,MATCH(G$7,GRID!$A$4:$A$15,0),MATCH(1,($U$2=GRID!$B$1:$U$1)*(КАЛЕНДАРЬ!R30=GRID!$B$3:$U$3),0))*(1-GRID!$H$34))</f>
        <v>69200</v>
      </c>
      <c r="H175" s="5" cm="1">
        <f t="array" ref="H175">IF($I$2="Открытый тариф",INDEX(GRID!$B$18:$U$29,MATCH(G$7,GRID!$A$18:$A$29,0),MATCH(1,($U$2=GRID!$B$1:$U$1)*(КАЛЕНДАРЬ!R30=GRID!$B$3:$U$3),0)),
INDEX(GRID!$B$18:$U$29,MATCH(G$7,GRID!$A$18:$A$29,0),MATCH(1,($U$2=GRID!$B$1:$U$1)*(КАЛЕНДАРЬ!R30=GRID!$B$3:$U$3),0))*(1-GRID!$H$34))</f>
        <v>74200</v>
      </c>
      <c r="I175" s="5" cm="1">
        <f t="array" ref="I175">IF($I$2="Открытый тариф",INDEX(GRID!$B$4:$U$15,MATCH(I$7,GRID!$A$4:$A$15,0),MATCH(1,($U$2=GRID!$B$1:$U$1)*(КАЛЕНДАРЬ!R30=GRID!$B$3:$U$3),0)),
INDEX(GRID!$B$4:$U$15,MATCH(I$7,GRID!$A$4:$A$15,0),MATCH(1,($U$2=GRID!$B$1:$U$1)*(КАЛЕНДАРЬ!R30=GRID!$B$3:$U$3),0))*(1-GRID!$H$34))</f>
        <v>76600</v>
      </c>
      <c r="J175" s="5" cm="1">
        <f t="array" ref="J175">IF($I$2="Открытый тариф",INDEX(GRID!$B$18:$U$29,MATCH(I$7,GRID!$A$18:$A$29,0),MATCH(1,($U$2=GRID!$B$1:$U$1)*(КАЛЕНДАРЬ!R30=GRID!$B$3:$U$3),0)),
INDEX(GRID!$B$18:$U$29,MATCH(I$7,GRID!$A$18:$A$29,0),MATCH(1,($U$2=GRID!$B$1:$U$1)*(КАЛЕНДАРЬ!R30=GRID!$B$3:$U$3),0))*(1-GRID!$H$34))</f>
        <v>81600</v>
      </c>
      <c r="K175" s="5" cm="1">
        <f t="array" ref="K175">IF($I$2="Открытый тариф",INDEX(GRID!$B$4:$U$15,MATCH(K$7,GRID!$A$4:$A$15,0),MATCH(1,($U$2=GRID!$B$1:$U$1)*(КАЛЕНДАРЬ!R30=GRID!$B$3:$U$3),0)),
INDEX(GRID!$B$4:$U$15,MATCH(K$7,GRID!$A$4:$A$15,0),MATCH(1,($U$2=GRID!$B$1:$U$1)*(КАЛЕНДАРЬ!R30=GRID!$B$3:$U$3),0))*(1-GRID!$H$34))</f>
        <v>84100</v>
      </c>
      <c r="L175" s="5" cm="1">
        <f t="array" ref="L175">IF($I$2="Открытый тариф",INDEX(GRID!$B$18:$U$29,MATCH(K$7,GRID!$A$18:$A$29,0),MATCH(1,($U$2=GRID!$B$1:$U$1)*(КАЛЕНДАРЬ!R30=GRID!$B$3:$U$3),0)),
INDEX(GRID!$B$18:$U$29,MATCH(K$7,GRID!$A$18:$A$29,0),MATCH(1,($U$2=GRID!$B$1:$U$1)*(КАЛЕНДАРЬ!R30=GRID!$B$3:$U$3),0))*(1-GRID!$H$34))</f>
        <v>89100</v>
      </c>
      <c r="M175" s="5" cm="1">
        <f t="array" ref="M175">IF($I$2="Открытый тариф",INDEX(GRID!$B$4:$U$15,MATCH(M$7,GRID!$A$4:$A$15,0),MATCH(1,($U$2=GRID!$B$1:$U$1)*(КАЛЕНДАРЬ!R30=GRID!$B$3:$U$3),0)),
INDEX(GRID!$B$4:$U$15,MATCH(M$7,GRID!$A$4:$A$15,0),MATCH(1,($U$2=GRID!$B$1:$U$1)*(КАЛЕНДАРЬ!R30=GRID!$B$3:$U$3),0))*(1-GRID!$H$34))</f>
        <v>110400</v>
      </c>
      <c r="N175" s="5" cm="1">
        <f t="array" ref="N175">IF($I$2="Открытый тариф",INDEX(GRID!$B$18:$U$29,MATCH(M$7,GRID!$A$18:$A$29,0),MATCH(1,($U$2=GRID!$B$1:$U$1)*(КАЛЕНДАРЬ!R30=GRID!$B$3:$U$3),0)),
INDEX(GRID!$B$18:$U$29,MATCH(M$7,GRID!$A$18:$A$29,0),MATCH(1,($U$2=GRID!$B$1:$U$1)*(КАЛЕНДАРЬ!R30=GRID!$B$3:$U$3),0))*(1-GRID!$H$34))</f>
        <v>115400</v>
      </c>
      <c r="O175" s="5" cm="1">
        <f t="array" ref="O175">IF($I$2="Открытый тариф",INDEX(GRID!$B$4:$U$15,MATCH(O$7,GRID!$A$4:$A$15,0),MATCH(1,($U$2=GRID!$B$1:$U$1)*(КАЛЕНДАРЬ!R30=GRID!$B$3:$U$3),0)),
INDEX(GRID!$B$4:$U$15,MATCH(O$7,GRID!$A$4:$A$15,0),MATCH(1,($U$2=GRID!$B$1:$U$1)*(КАЛЕНДАРЬ!R30=GRID!$B$3:$U$3),0))*(1-GRID!$H$34))</f>
        <v>151000</v>
      </c>
      <c r="P175" s="5" cm="1">
        <f t="array" ref="P175">IF($I$2="Открытый тариф",INDEX(GRID!$B$4:$U$15,MATCH(P$7,GRID!$A$4:$A$15,0),MATCH(1,($U$2=GRID!$B$1:$U$1)*(КАЛЕНДАРЬ!R30=GRID!$B$3:$U$3),0)),
INDEX(GRID!$B$4:$U$15,MATCH(P$7,GRID!$A$4:$A$15,0),MATCH(1,($U$2=GRID!$B$1:$U$1)*(КАЛЕНДАРЬ!R30=GRID!$B$3:$U$3),0))*(1-GRID!$H$34))</f>
        <v>199300</v>
      </c>
      <c r="Q175" s="5" cm="1">
        <f t="array" ref="Q175">IF($I$2="Открытый тариф",INDEX(GRID!$B$4:$U$15,MATCH(Q$7,GRID!$A$4:$A$15,0),MATCH(1,($U$2=GRID!$B$1:$U$1)*(КАЛЕНДАРЬ!R30=GRID!$B$3:$U$3),0)),
INDEX(GRID!$B$4:$U$15,MATCH(Q$7,GRID!$A$4:$A$15,0),MATCH(1,($U$2=GRID!$B$1:$U$1)*(КАЛЕНДАРЬ!R30=GRID!$B$3:$U$3),0))*(1-GRID!$H$34))</f>
        <v>230600</v>
      </c>
      <c r="R175" s="5" cm="1">
        <f t="array" ref="R175">IF($I$2="Открытый тариф",INDEX(GRID!$B$18:$U$29,MATCH(R$7,GRID!$A$18:$A$29,0),MATCH(1,($U$2=GRID!$B$1:$U$1)*(КАЛЕНДАРЬ!R30=GRID!$B$3:$U$3),0)),
INDEX(GRID!$B$18:$U$29,MATCH(R$7,GRID!$A$18:$A$29,0),MATCH(1,($U$2=GRID!$B$1:$U$1)*(КАЛЕНДАРЬ!R30=GRID!$B$3:$U$3),0))*(1-GRID!$H$34))</f>
        <v>263600</v>
      </c>
      <c r="S175" s="5">
        <f t="array" ref="S175">IF($I$2="Открытый тариф",INDEX(GRID!$B$4:$U$15,MATCH(S$7,GRID!$A$4:$A$15,0),MATCH(1,($U$2=GRID!$B$1:$U$1)*(КАЛЕНДАРЬ!R30=GRID!$B$3:$U$3),0)),
INDEX(GRID!$B$4:$U$15,MATCH(S$7,GRID!$A$4:$A$15,0),MATCH(1,($U$2=GRID!$B$1:$U$1)*(КАЛЕНДАРЬ!R30=GRID!$B$3:$U$3),0))*(1-GRID!$L$41))</f>
        <v>698800</v>
      </c>
      <c r="T175" s="5">
        <f t="array" ref="T175">IF($I$2="Открытый тариф",INDEX(GRID!$B$4:$U$15,MATCH(T$7,GRID!$A$4:$A$15,0),MATCH(1,($U$2=GRID!$B$1:$U$1)*(КАЛЕНДАРЬ!R30=GRID!$B$3:$U$3),0)),
INDEX(GRID!$B$4:$U$15,MATCH(T$7,GRID!$A$4:$A$15,0),MATCH(1,($U$2=GRID!$B$1:$U$1)*(КАЛЕНДАРЬ!R30=GRID!$B$3:$U$3),0))*(1-GRID!$L$41))</f>
        <v>861600</v>
      </c>
    </row>
    <row r="176" spans="1:20" hidden="1">
      <c r="A176" s="108" t="s">
        <v>17</v>
      </c>
      <c r="B176" s="109">
        <v>28</v>
      </c>
      <c r="C176" s="5" cm="1">
        <f t="array" ref="C176">IF($I$2="Открытый тариф",INDEX(GRID!$B$4:$U$15,MATCH(C$7,GRID!$A$4:$A$15,0),MATCH(1,($U$2=GRID!$B$1:$U$1)*(КАЛЕНДАРЬ!R31=GRID!$B$3:$U$3),0)),
INDEX(GRID!$B$4:$U$15,MATCH(C$7,GRID!$A$4:$A$15,0),MATCH(1,($U$2=GRID!$B$1:$U$1)*(КАЛЕНДАРЬ!R31=GRID!$B$3:$U$3),0))*(1-GRID!$H$34))</f>
        <v>52600</v>
      </c>
      <c r="D176" s="5" cm="1">
        <f t="array" ref="D176">IF($I$2="Открытый тариф",INDEX(GRID!$B$18:$U$29,MATCH(C$7,GRID!$A$18:$A$29,0),MATCH(1,($U$2=GRID!$B$1:$U$1)*(КАЛЕНДАРЬ!R31=GRID!$B$3:$U$3),0)),
INDEX(GRID!$B$18:$U$29,MATCH(C$7,GRID!$A$18:$A$29,0),MATCH(1,($U$2=GRID!$B$1:$U$1)*(КАЛЕНДАРЬ!R31=GRID!$B$3:$U$3),0))*(1-GRID!$H$34))</f>
        <v>57600</v>
      </c>
      <c r="E176" s="5" cm="1">
        <f t="array" ref="E176">IF($I$2="Открытый тариф",INDEX(GRID!$B$4:$U$15,MATCH(E$7,GRID!$A$4:$A$15,0),MATCH(1,($U$2=GRID!$B$1:$U$1)*(КАЛЕНДАРЬ!R31=GRID!$B$3:$U$3),0)),
INDEX(GRID!$B$4:$U$15,MATCH(E$7,GRID!$A$4:$A$15,0),MATCH(1,($U$2=GRID!$B$1:$U$1)*(КАЛЕНДАРЬ!R31=GRID!$B$3:$U$3),0))*(1-GRID!$H$34))</f>
        <v>62100</v>
      </c>
      <c r="F176" s="5" cm="1">
        <f t="array" ref="F176">IF($I$2="Открытый тариф",INDEX(GRID!$B$18:$U$29,MATCH(E$7,GRID!$A$18:$A$29,0),MATCH(1,($U$2=GRID!$B$1:$U$1)*(КАЛЕНДАРЬ!R31=GRID!$B$3:$U$3),0)),
INDEX(GRID!$B$18:$U$29,MATCH(E$7,GRID!$A$18:$A$29,0),MATCH(1,($U$2=GRID!$B$1:$U$1)*(КАЛЕНДАРЬ!R31=GRID!$B$3:$U$3),0))*(1-GRID!$H$34))</f>
        <v>67100</v>
      </c>
      <c r="G176" s="5" cm="1">
        <f t="array" ref="G176">IF($I$2="Открытый тариф",INDEX(GRID!$B$4:$U$15,MATCH(G$7,GRID!$A$4:$A$15,0),MATCH(1,($U$2=GRID!$B$1:$U$1)*(КАЛЕНДАРЬ!R31=GRID!$B$3:$U$3),0)),
INDEX(GRID!$B$4:$U$15,MATCH(G$7,GRID!$A$4:$A$15,0),MATCH(1,($U$2=GRID!$B$1:$U$1)*(КАЛЕНДАРЬ!R31=GRID!$B$3:$U$3),0))*(1-GRID!$H$34))</f>
        <v>69200</v>
      </c>
      <c r="H176" s="5" cm="1">
        <f t="array" ref="H176">IF($I$2="Открытый тариф",INDEX(GRID!$B$18:$U$29,MATCH(G$7,GRID!$A$18:$A$29,0),MATCH(1,($U$2=GRID!$B$1:$U$1)*(КАЛЕНДАРЬ!R31=GRID!$B$3:$U$3),0)),
INDEX(GRID!$B$18:$U$29,MATCH(G$7,GRID!$A$18:$A$29,0),MATCH(1,($U$2=GRID!$B$1:$U$1)*(КАЛЕНДАРЬ!R31=GRID!$B$3:$U$3),0))*(1-GRID!$H$34))</f>
        <v>74200</v>
      </c>
      <c r="I176" s="5" cm="1">
        <f t="array" ref="I176">IF($I$2="Открытый тариф",INDEX(GRID!$B$4:$U$15,MATCH(I$7,GRID!$A$4:$A$15,0),MATCH(1,($U$2=GRID!$B$1:$U$1)*(КАЛЕНДАРЬ!R31=GRID!$B$3:$U$3),0)),
INDEX(GRID!$B$4:$U$15,MATCH(I$7,GRID!$A$4:$A$15,0),MATCH(1,($U$2=GRID!$B$1:$U$1)*(КАЛЕНДАРЬ!R31=GRID!$B$3:$U$3),0))*(1-GRID!$H$34))</f>
        <v>76600</v>
      </c>
      <c r="J176" s="5" cm="1">
        <f t="array" ref="J176">IF($I$2="Открытый тариф",INDEX(GRID!$B$18:$U$29,MATCH(I$7,GRID!$A$18:$A$29,0),MATCH(1,($U$2=GRID!$B$1:$U$1)*(КАЛЕНДАРЬ!R31=GRID!$B$3:$U$3),0)),
INDEX(GRID!$B$18:$U$29,MATCH(I$7,GRID!$A$18:$A$29,0),MATCH(1,($U$2=GRID!$B$1:$U$1)*(КАЛЕНДАРЬ!R31=GRID!$B$3:$U$3),0))*(1-GRID!$H$34))</f>
        <v>81600</v>
      </c>
      <c r="K176" s="5" cm="1">
        <f t="array" ref="K176">IF($I$2="Открытый тариф",INDEX(GRID!$B$4:$U$15,MATCH(K$7,GRID!$A$4:$A$15,0),MATCH(1,($U$2=GRID!$B$1:$U$1)*(КАЛЕНДАРЬ!R31=GRID!$B$3:$U$3),0)),
INDEX(GRID!$B$4:$U$15,MATCH(K$7,GRID!$A$4:$A$15,0),MATCH(1,($U$2=GRID!$B$1:$U$1)*(КАЛЕНДАРЬ!R31=GRID!$B$3:$U$3),0))*(1-GRID!$H$34))</f>
        <v>84100</v>
      </c>
      <c r="L176" s="5" cm="1">
        <f t="array" ref="L176">IF($I$2="Открытый тариф",INDEX(GRID!$B$18:$U$29,MATCH(K$7,GRID!$A$18:$A$29,0),MATCH(1,($U$2=GRID!$B$1:$U$1)*(КАЛЕНДАРЬ!R31=GRID!$B$3:$U$3),0)),
INDEX(GRID!$B$18:$U$29,MATCH(K$7,GRID!$A$18:$A$29,0),MATCH(1,($U$2=GRID!$B$1:$U$1)*(КАЛЕНДАРЬ!R31=GRID!$B$3:$U$3),0))*(1-GRID!$H$34))</f>
        <v>89100</v>
      </c>
      <c r="M176" s="5" cm="1">
        <f t="array" ref="M176">IF($I$2="Открытый тариф",INDEX(GRID!$B$4:$U$15,MATCH(M$7,GRID!$A$4:$A$15,0),MATCH(1,($U$2=GRID!$B$1:$U$1)*(КАЛЕНДАРЬ!R31=GRID!$B$3:$U$3),0)),
INDEX(GRID!$B$4:$U$15,MATCH(M$7,GRID!$A$4:$A$15,0),MATCH(1,($U$2=GRID!$B$1:$U$1)*(КАЛЕНДАРЬ!R31=GRID!$B$3:$U$3),0))*(1-GRID!$H$34))</f>
        <v>110400</v>
      </c>
      <c r="N176" s="5" cm="1">
        <f t="array" ref="N176">IF($I$2="Открытый тариф",INDEX(GRID!$B$18:$U$29,MATCH(M$7,GRID!$A$18:$A$29,0),MATCH(1,($U$2=GRID!$B$1:$U$1)*(КАЛЕНДАРЬ!R31=GRID!$B$3:$U$3),0)),
INDEX(GRID!$B$18:$U$29,MATCH(M$7,GRID!$A$18:$A$29,0),MATCH(1,($U$2=GRID!$B$1:$U$1)*(КАЛЕНДАРЬ!R31=GRID!$B$3:$U$3),0))*(1-GRID!$H$34))</f>
        <v>115400</v>
      </c>
      <c r="O176" s="5" cm="1">
        <f t="array" ref="O176">IF($I$2="Открытый тариф",INDEX(GRID!$B$4:$U$15,MATCH(O$7,GRID!$A$4:$A$15,0),MATCH(1,($U$2=GRID!$B$1:$U$1)*(КАЛЕНДАРЬ!R31=GRID!$B$3:$U$3),0)),
INDEX(GRID!$B$4:$U$15,MATCH(O$7,GRID!$A$4:$A$15,0),MATCH(1,($U$2=GRID!$B$1:$U$1)*(КАЛЕНДАРЬ!R31=GRID!$B$3:$U$3),0))*(1-GRID!$H$34))</f>
        <v>151000</v>
      </c>
      <c r="P176" s="5" cm="1">
        <f t="array" ref="P176">IF($I$2="Открытый тариф",INDEX(GRID!$B$4:$U$15,MATCH(P$7,GRID!$A$4:$A$15,0),MATCH(1,($U$2=GRID!$B$1:$U$1)*(КАЛЕНДАРЬ!R31=GRID!$B$3:$U$3),0)),
INDEX(GRID!$B$4:$U$15,MATCH(P$7,GRID!$A$4:$A$15,0),MATCH(1,($U$2=GRID!$B$1:$U$1)*(КАЛЕНДАРЬ!R31=GRID!$B$3:$U$3),0))*(1-GRID!$H$34))</f>
        <v>199300</v>
      </c>
      <c r="Q176" s="5" cm="1">
        <f t="array" ref="Q176">IF($I$2="Открытый тариф",INDEX(GRID!$B$4:$U$15,MATCH(Q$7,GRID!$A$4:$A$15,0),MATCH(1,($U$2=GRID!$B$1:$U$1)*(КАЛЕНДАРЬ!R31=GRID!$B$3:$U$3),0)),
INDEX(GRID!$B$4:$U$15,MATCH(Q$7,GRID!$A$4:$A$15,0),MATCH(1,($U$2=GRID!$B$1:$U$1)*(КАЛЕНДАРЬ!R31=GRID!$B$3:$U$3),0))*(1-GRID!$H$34))</f>
        <v>230600</v>
      </c>
      <c r="R176" s="5" cm="1">
        <f t="array" ref="R176">IF($I$2="Открытый тариф",INDEX(GRID!$B$18:$U$29,MATCH(R$7,GRID!$A$18:$A$29,0),MATCH(1,($U$2=GRID!$B$1:$U$1)*(КАЛЕНДАРЬ!R31=GRID!$B$3:$U$3),0)),
INDEX(GRID!$B$18:$U$29,MATCH(R$7,GRID!$A$18:$A$29,0),MATCH(1,($U$2=GRID!$B$1:$U$1)*(КАЛЕНДАРЬ!R31=GRID!$B$3:$U$3),0))*(1-GRID!$H$34))</f>
        <v>263600</v>
      </c>
      <c r="S176" s="5">
        <f t="array" ref="S176">IF($I$2="Открытый тариф",INDEX(GRID!$B$4:$U$15,MATCH(S$7,GRID!$A$4:$A$15,0),MATCH(1,($U$2=GRID!$B$1:$U$1)*(КАЛЕНДАРЬ!R31=GRID!$B$3:$U$3),0)),
INDEX(GRID!$B$4:$U$15,MATCH(S$7,GRID!$A$4:$A$15,0),MATCH(1,($U$2=GRID!$B$1:$U$1)*(КАЛЕНДАРЬ!R31=GRID!$B$3:$U$3),0))*(1-GRID!$L$41))</f>
        <v>698800</v>
      </c>
      <c r="T176" s="5">
        <f t="array" ref="T176">IF($I$2="Открытый тариф",INDEX(GRID!$B$4:$U$15,MATCH(T$7,GRID!$A$4:$A$15,0),MATCH(1,($U$2=GRID!$B$1:$U$1)*(КАЛЕНДАРЬ!R31=GRID!$B$3:$U$3),0)),
INDEX(GRID!$B$4:$U$15,MATCH(T$7,GRID!$A$4:$A$15,0),MATCH(1,($U$2=GRID!$B$1:$U$1)*(КАЛЕНДАРЬ!R31=GRID!$B$3:$U$3),0))*(1-GRID!$L$41))</f>
        <v>861600</v>
      </c>
    </row>
    <row r="177" spans="1:20" hidden="1">
      <c r="A177" s="108" t="s">
        <v>11</v>
      </c>
      <c r="B177" s="109">
        <v>29</v>
      </c>
      <c r="C177" s="5" cm="1">
        <f t="array" ref="C177">IF($I$2="Открытый тариф",INDEX(GRID!$B$4:$U$15,MATCH(C$7,GRID!$A$4:$A$15,0),MATCH(1,($U$2=GRID!$B$1:$U$1)*(КАЛЕНДАРЬ!R32=GRID!$B$3:$U$3),0)),
INDEX(GRID!$B$4:$U$15,MATCH(C$7,GRID!$A$4:$A$15,0),MATCH(1,($U$2=GRID!$B$1:$U$1)*(КАЛЕНДАРЬ!R32=GRID!$B$3:$U$3),0))*(1-GRID!$H$34))</f>
        <v>52600</v>
      </c>
      <c r="D177" s="5" cm="1">
        <f t="array" ref="D177">IF($I$2="Открытый тариф",INDEX(GRID!$B$18:$U$29,MATCH(C$7,GRID!$A$18:$A$29,0),MATCH(1,($U$2=GRID!$B$1:$U$1)*(КАЛЕНДАРЬ!R32=GRID!$B$3:$U$3),0)),
INDEX(GRID!$B$18:$U$29,MATCH(C$7,GRID!$A$18:$A$29,0),MATCH(1,($U$2=GRID!$B$1:$U$1)*(КАЛЕНДАРЬ!R32=GRID!$B$3:$U$3),0))*(1-GRID!$H$34))</f>
        <v>57600</v>
      </c>
      <c r="E177" s="5" cm="1">
        <f t="array" ref="E177">IF($I$2="Открытый тариф",INDEX(GRID!$B$4:$U$15,MATCH(E$7,GRID!$A$4:$A$15,0),MATCH(1,($U$2=GRID!$B$1:$U$1)*(КАЛЕНДАРЬ!R32=GRID!$B$3:$U$3),0)),
INDEX(GRID!$B$4:$U$15,MATCH(E$7,GRID!$A$4:$A$15,0),MATCH(1,($U$2=GRID!$B$1:$U$1)*(КАЛЕНДАРЬ!R32=GRID!$B$3:$U$3),0))*(1-GRID!$H$34))</f>
        <v>62100</v>
      </c>
      <c r="F177" s="5" cm="1">
        <f t="array" ref="F177">IF($I$2="Открытый тариф",INDEX(GRID!$B$18:$U$29,MATCH(E$7,GRID!$A$18:$A$29,0),MATCH(1,($U$2=GRID!$B$1:$U$1)*(КАЛЕНДАРЬ!R32=GRID!$B$3:$U$3),0)),
INDEX(GRID!$B$18:$U$29,MATCH(E$7,GRID!$A$18:$A$29,0),MATCH(1,($U$2=GRID!$B$1:$U$1)*(КАЛЕНДАРЬ!R32=GRID!$B$3:$U$3),0))*(1-GRID!$H$34))</f>
        <v>67100</v>
      </c>
      <c r="G177" s="5" cm="1">
        <f t="array" ref="G177">IF($I$2="Открытый тариф",INDEX(GRID!$B$4:$U$15,MATCH(G$7,GRID!$A$4:$A$15,0),MATCH(1,($U$2=GRID!$B$1:$U$1)*(КАЛЕНДАРЬ!R32=GRID!$B$3:$U$3),0)),
INDEX(GRID!$B$4:$U$15,MATCH(G$7,GRID!$A$4:$A$15,0),MATCH(1,($U$2=GRID!$B$1:$U$1)*(КАЛЕНДАРЬ!R32=GRID!$B$3:$U$3),0))*(1-GRID!$H$34))</f>
        <v>69200</v>
      </c>
      <c r="H177" s="5" cm="1">
        <f t="array" ref="H177">IF($I$2="Открытый тариф",INDEX(GRID!$B$18:$U$29,MATCH(G$7,GRID!$A$18:$A$29,0),MATCH(1,($U$2=GRID!$B$1:$U$1)*(КАЛЕНДАРЬ!R32=GRID!$B$3:$U$3),0)),
INDEX(GRID!$B$18:$U$29,MATCH(G$7,GRID!$A$18:$A$29,0),MATCH(1,($U$2=GRID!$B$1:$U$1)*(КАЛЕНДАРЬ!R32=GRID!$B$3:$U$3),0))*(1-GRID!$H$34))</f>
        <v>74200</v>
      </c>
      <c r="I177" s="5" cm="1">
        <f t="array" ref="I177">IF($I$2="Открытый тариф",INDEX(GRID!$B$4:$U$15,MATCH(I$7,GRID!$A$4:$A$15,0),MATCH(1,($U$2=GRID!$B$1:$U$1)*(КАЛЕНДАРЬ!R32=GRID!$B$3:$U$3),0)),
INDEX(GRID!$B$4:$U$15,MATCH(I$7,GRID!$A$4:$A$15,0),MATCH(1,($U$2=GRID!$B$1:$U$1)*(КАЛЕНДАРЬ!R32=GRID!$B$3:$U$3),0))*(1-GRID!$H$34))</f>
        <v>76600</v>
      </c>
      <c r="J177" s="5" cm="1">
        <f t="array" ref="J177">IF($I$2="Открытый тариф",INDEX(GRID!$B$18:$U$29,MATCH(I$7,GRID!$A$18:$A$29,0),MATCH(1,($U$2=GRID!$B$1:$U$1)*(КАЛЕНДАРЬ!R32=GRID!$B$3:$U$3),0)),
INDEX(GRID!$B$18:$U$29,MATCH(I$7,GRID!$A$18:$A$29,0),MATCH(1,($U$2=GRID!$B$1:$U$1)*(КАЛЕНДАРЬ!R32=GRID!$B$3:$U$3),0))*(1-GRID!$H$34))</f>
        <v>81600</v>
      </c>
      <c r="K177" s="5" cm="1">
        <f t="array" ref="K177">IF($I$2="Открытый тариф",INDEX(GRID!$B$4:$U$15,MATCH(K$7,GRID!$A$4:$A$15,0),MATCH(1,($U$2=GRID!$B$1:$U$1)*(КАЛЕНДАРЬ!R32=GRID!$B$3:$U$3),0)),
INDEX(GRID!$B$4:$U$15,MATCH(K$7,GRID!$A$4:$A$15,0),MATCH(1,($U$2=GRID!$B$1:$U$1)*(КАЛЕНДАРЬ!R32=GRID!$B$3:$U$3),0))*(1-GRID!$H$34))</f>
        <v>84100</v>
      </c>
      <c r="L177" s="5" cm="1">
        <f t="array" ref="L177">IF($I$2="Открытый тариф",INDEX(GRID!$B$18:$U$29,MATCH(K$7,GRID!$A$18:$A$29,0),MATCH(1,($U$2=GRID!$B$1:$U$1)*(КАЛЕНДАРЬ!R32=GRID!$B$3:$U$3),0)),
INDEX(GRID!$B$18:$U$29,MATCH(K$7,GRID!$A$18:$A$29,0),MATCH(1,($U$2=GRID!$B$1:$U$1)*(КАЛЕНДАРЬ!R32=GRID!$B$3:$U$3),0))*(1-GRID!$H$34))</f>
        <v>89100</v>
      </c>
      <c r="M177" s="5" cm="1">
        <f t="array" ref="M177">IF($I$2="Открытый тариф",INDEX(GRID!$B$4:$U$15,MATCH(M$7,GRID!$A$4:$A$15,0),MATCH(1,($U$2=GRID!$B$1:$U$1)*(КАЛЕНДАРЬ!R32=GRID!$B$3:$U$3),0)),
INDEX(GRID!$B$4:$U$15,MATCH(M$7,GRID!$A$4:$A$15,0),MATCH(1,($U$2=GRID!$B$1:$U$1)*(КАЛЕНДАРЬ!R32=GRID!$B$3:$U$3),0))*(1-GRID!$H$34))</f>
        <v>110400</v>
      </c>
      <c r="N177" s="5" cm="1">
        <f t="array" ref="N177">IF($I$2="Открытый тариф",INDEX(GRID!$B$18:$U$29,MATCH(M$7,GRID!$A$18:$A$29,0),MATCH(1,($U$2=GRID!$B$1:$U$1)*(КАЛЕНДАРЬ!R32=GRID!$B$3:$U$3),0)),
INDEX(GRID!$B$18:$U$29,MATCH(M$7,GRID!$A$18:$A$29,0),MATCH(1,($U$2=GRID!$B$1:$U$1)*(КАЛЕНДАРЬ!R32=GRID!$B$3:$U$3),0))*(1-GRID!$H$34))</f>
        <v>115400</v>
      </c>
      <c r="O177" s="5" cm="1">
        <f t="array" ref="O177">IF($I$2="Открытый тариф",INDEX(GRID!$B$4:$U$15,MATCH(O$7,GRID!$A$4:$A$15,0),MATCH(1,($U$2=GRID!$B$1:$U$1)*(КАЛЕНДАРЬ!R32=GRID!$B$3:$U$3),0)),
INDEX(GRID!$B$4:$U$15,MATCH(O$7,GRID!$A$4:$A$15,0),MATCH(1,($U$2=GRID!$B$1:$U$1)*(КАЛЕНДАРЬ!R32=GRID!$B$3:$U$3),0))*(1-GRID!$H$34))</f>
        <v>151000</v>
      </c>
      <c r="P177" s="5" cm="1">
        <f t="array" ref="P177">IF($I$2="Открытый тариф",INDEX(GRID!$B$4:$U$15,MATCH(P$7,GRID!$A$4:$A$15,0),MATCH(1,($U$2=GRID!$B$1:$U$1)*(КАЛЕНДАРЬ!R32=GRID!$B$3:$U$3),0)),
INDEX(GRID!$B$4:$U$15,MATCH(P$7,GRID!$A$4:$A$15,0),MATCH(1,($U$2=GRID!$B$1:$U$1)*(КАЛЕНДАРЬ!R32=GRID!$B$3:$U$3),0))*(1-GRID!$H$34))</f>
        <v>199300</v>
      </c>
      <c r="Q177" s="5" cm="1">
        <f t="array" ref="Q177">IF($I$2="Открытый тариф",INDEX(GRID!$B$4:$U$15,MATCH(Q$7,GRID!$A$4:$A$15,0),MATCH(1,($U$2=GRID!$B$1:$U$1)*(КАЛЕНДАРЬ!R32=GRID!$B$3:$U$3),0)),
INDEX(GRID!$B$4:$U$15,MATCH(Q$7,GRID!$A$4:$A$15,0),MATCH(1,($U$2=GRID!$B$1:$U$1)*(КАЛЕНДАРЬ!R32=GRID!$B$3:$U$3),0))*(1-GRID!$H$34))</f>
        <v>230600</v>
      </c>
      <c r="R177" s="5" cm="1">
        <f t="array" ref="R177">IF($I$2="Открытый тариф",INDEX(GRID!$B$18:$U$29,MATCH(R$7,GRID!$A$18:$A$29,0),MATCH(1,($U$2=GRID!$B$1:$U$1)*(КАЛЕНДАРЬ!R32=GRID!$B$3:$U$3),0)),
INDEX(GRID!$B$18:$U$29,MATCH(R$7,GRID!$A$18:$A$29,0),MATCH(1,($U$2=GRID!$B$1:$U$1)*(КАЛЕНДАРЬ!R32=GRID!$B$3:$U$3),0))*(1-GRID!$H$34))</f>
        <v>263600</v>
      </c>
      <c r="S177" s="5">
        <f t="array" ref="S177">IF($I$2="Открытый тариф",INDEX(GRID!$B$4:$U$15,MATCH(S$7,GRID!$A$4:$A$15,0),MATCH(1,($U$2=GRID!$B$1:$U$1)*(КАЛЕНДАРЬ!R32=GRID!$B$3:$U$3),0)),
INDEX(GRID!$B$4:$U$15,MATCH(S$7,GRID!$A$4:$A$15,0),MATCH(1,($U$2=GRID!$B$1:$U$1)*(КАЛЕНДАРЬ!R32=GRID!$B$3:$U$3),0))*(1-GRID!$L$41))</f>
        <v>698800</v>
      </c>
      <c r="T177" s="5">
        <f t="array" ref="T177">IF($I$2="Открытый тариф",INDEX(GRID!$B$4:$U$15,MATCH(T$7,GRID!$A$4:$A$15,0),MATCH(1,($U$2=GRID!$B$1:$U$1)*(КАЛЕНДАРЬ!R32=GRID!$B$3:$U$3),0)),
INDEX(GRID!$B$4:$U$15,MATCH(T$7,GRID!$A$4:$A$15,0),MATCH(1,($U$2=GRID!$B$1:$U$1)*(КАЛЕНДАРЬ!R32=GRID!$B$3:$U$3),0))*(1-GRID!$L$41))</f>
        <v>861600</v>
      </c>
    </row>
    <row r="178" spans="1:20" hidden="1">
      <c r="A178" s="108" t="s">
        <v>12</v>
      </c>
      <c r="B178" s="109">
        <v>30</v>
      </c>
      <c r="C178" s="5" cm="1">
        <f t="array" ref="C178">IF($I$2="Открытый тариф",INDEX(GRID!$B$4:$U$15,MATCH(C$7,GRID!$A$4:$A$15,0),MATCH(1,($U$2=GRID!$B$1:$U$1)*(КАЛЕНДАРЬ!R33=GRID!$B$3:$U$3),0)),
INDEX(GRID!$B$4:$U$15,MATCH(C$7,GRID!$A$4:$A$15,0),MATCH(1,($U$2=GRID!$B$1:$U$1)*(КАЛЕНДАРЬ!R33=GRID!$B$3:$U$3),0))*(1-GRID!$H$34))</f>
        <v>52600</v>
      </c>
      <c r="D178" s="5" cm="1">
        <f t="array" ref="D178">IF($I$2="Открытый тариф",INDEX(GRID!$B$18:$U$29,MATCH(C$7,GRID!$A$18:$A$29,0),MATCH(1,($U$2=GRID!$B$1:$U$1)*(КАЛЕНДАРЬ!R33=GRID!$B$3:$U$3),0)),
INDEX(GRID!$B$18:$U$29,MATCH(C$7,GRID!$A$18:$A$29,0),MATCH(1,($U$2=GRID!$B$1:$U$1)*(КАЛЕНДАРЬ!R33=GRID!$B$3:$U$3),0))*(1-GRID!$H$34))</f>
        <v>57600</v>
      </c>
      <c r="E178" s="5" cm="1">
        <f t="array" ref="E178">IF($I$2="Открытый тариф",INDEX(GRID!$B$4:$U$15,MATCH(E$7,GRID!$A$4:$A$15,0),MATCH(1,($U$2=GRID!$B$1:$U$1)*(КАЛЕНДАРЬ!R33=GRID!$B$3:$U$3),0)),
INDEX(GRID!$B$4:$U$15,MATCH(E$7,GRID!$A$4:$A$15,0),MATCH(1,($U$2=GRID!$B$1:$U$1)*(КАЛЕНДАРЬ!R33=GRID!$B$3:$U$3),0))*(1-GRID!$H$34))</f>
        <v>62100</v>
      </c>
      <c r="F178" s="5" cm="1">
        <f t="array" ref="F178">IF($I$2="Открытый тариф",INDEX(GRID!$B$18:$U$29,MATCH(E$7,GRID!$A$18:$A$29,0),MATCH(1,($U$2=GRID!$B$1:$U$1)*(КАЛЕНДАРЬ!R33=GRID!$B$3:$U$3),0)),
INDEX(GRID!$B$18:$U$29,MATCH(E$7,GRID!$A$18:$A$29,0),MATCH(1,($U$2=GRID!$B$1:$U$1)*(КАЛЕНДАРЬ!R33=GRID!$B$3:$U$3),0))*(1-GRID!$H$34))</f>
        <v>67100</v>
      </c>
      <c r="G178" s="5" cm="1">
        <f t="array" ref="G178">IF($I$2="Открытый тариф",INDEX(GRID!$B$4:$U$15,MATCH(G$7,GRID!$A$4:$A$15,0),MATCH(1,($U$2=GRID!$B$1:$U$1)*(КАЛЕНДАРЬ!R33=GRID!$B$3:$U$3),0)),
INDEX(GRID!$B$4:$U$15,MATCH(G$7,GRID!$A$4:$A$15,0),MATCH(1,($U$2=GRID!$B$1:$U$1)*(КАЛЕНДАРЬ!R33=GRID!$B$3:$U$3),0))*(1-GRID!$H$34))</f>
        <v>69200</v>
      </c>
      <c r="H178" s="5" cm="1">
        <f t="array" ref="H178">IF($I$2="Открытый тариф",INDEX(GRID!$B$18:$U$29,MATCH(G$7,GRID!$A$18:$A$29,0),MATCH(1,($U$2=GRID!$B$1:$U$1)*(КАЛЕНДАРЬ!R33=GRID!$B$3:$U$3),0)),
INDEX(GRID!$B$18:$U$29,MATCH(G$7,GRID!$A$18:$A$29,0),MATCH(1,($U$2=GRID!$B$1:$U$1)*(КАЛЕНДАРЬ!R33=GRID!$B$3:$U$3),0))*(1-GRID!$H$34))</f>
        <v>74200</v>
      </c>
      <c r="I178" s="5" cm="1">
        <f t="array" ref="I178">IF($I$2="Открытый тариф",INDEX(GRID!$B$4:$U$15,MATCH(I$7,GRID!$A$4:$A$15,0),MATCH(1,($U$2=GRID!$B$1:$U$1)*(КАЛЕНДАРЬ!R33=GRID!$B$3:$U$3),0)),
INDEX(GRID!$B$4:$U$15,MATCH(I$7,GRID!$A$4:$A$15,0),MATCH(1,($U$2=GRID!$B$1:$U$1)*(КАЛЕНДАРЬ!R33=GRID!$B$3:$U$3),0))*(1-GRID!$H$34))</f>
        <v>76600</v>
      </c>
      <c r="J178" s="5" cm="1">
        <f t="array" ref="J178">IF($I$2="Открытый тариф",INDEX(GRID!$B$18:$U$29,MATCH(I$7,GRID!$A$18:$A$29,0),MATCH(1,($U$2=GRID!$B$1:$U$1)*(КАЛЕНДАРЬ!R33=GRID!$B$3:$U$3),0)),
INDEX(GRID!$B$18:$U$29,MATCH(I$7,GRID!$A$18:$A$29,0),MATCH(1,($U$2=GRID!$B$1:$U$1)*(КАЛЕНДАРЬ!R33=GRID!$B$3:$U$3),0))*(1-GRID!$H$34))</f>
        <v>81600</v>
      </c>
      <c r="K178" s="5" cm="1">
        <f t="array" ref="K178">IF($I$2="Открытый тариф",INDEX(GRID!$B$4:$U$15,MATCH(K$7,GRID!$A$4:$A$15,0),MATCH(1,($U$2=GRID!$B$1:$U$1)*(КАЛЕНДАРЬ!R33=GRID!$B$3:$U$3),0)),
INDEX(GRID!$B$4:$U$15,MATCH(K$7,GRID!$A$4:$A$15,0),MATCH(1,($U$2=GRID!$B$1:$U$1)*(КАЛЕНДАРЬ!R33=GRID!$B$3:$U$3),0))*(1-GRID!$H$34))</f>
        <v>84100</v>
      </c>
      <c r="L178" s="5" cm="1">
        <f t="array" ref="L178">IF($I$2="Открытый тариф",INDEX(GRID!$B$18:$U$29,MATCH(K$7,GRID!$A$18:$A$29,0),MATCH(1,($U$2=GRID!$B$1:$U$1)*(КАЛЕНДАРЬ!R33=GRID!$B$3:$U$3),0)),
INDEX(GRID!$B$18:$U$29,MATCH(K$7,GRID!$A$18:$A$29,0),MATCH(1,($U$2=GRID!$B$1:$U$1)*(КАЛЕНДАРЬ!R33=GRID!$B$3:$U$3),0))*(1-GRID!$H$34))</f>
        <v>89100</v>
      </c>
      <c r="M178" s="5" cm="1">
        <f t="array" ref="M178">IF($I$2="Открытый тариф",INDEX(GRID!$B$4:$U$15,MATCH(M$7,GRID!$A$4:$A$15,0),MATCH(1,($U$2=GRID!$B$1:$U$1)*(КАЛЕНДАРЬ!R33=GRID!$B$3:$U$3),0)),
INDEX(GRID!$B$4:$U$15,MATCH(M$7,GRID!$A$4:$A$15,0),MATCH(1,($U$2=GRID!$B$1:$U$1)*(КАЛЕНДАРЬ!R33=GRID!$B$3:$U$3),0))*(1-GRID!$H$34))</f>
        <v>110400</v>
      </c>
      <c r="N178" s="5" cm="1">
        <f t="array" ref="N178">IF($I$2="Открытый тариф",INDEX(GRID!$B$18:$U$29,MATCH(M$7,GRID!$A$18:$A$29,0),MATCH(1,($U$2=GRID!$B$1:$U$1)*(КАЛЕНДАРЬ!R33=GRID!$B$3:$U$3),0)),
INDEX(GRID!$B$18:$U$29,MATCH(M$7,GRID!$A$18:$A$29,0),MATCH(1,($U$2=GRID!$B$1:$U$1)*(КАЛЕНДАРЬ!R33=GRID!$B$3:$U$3),0))*(1-GRID!$H$34))</f>
        <v>115400</v>
      </c>
      <c r="O178" s="5" cm="1">
        <f t="array" ref="O178">IF($I$2="Открытый тариф",INDEX(GRID!$B$4:$U$15,MATCH(O$7,GRID!$A$4:$A$15,0),MATCH(1,($U$2=GRID!$B$1:$U$1)*(КАЛЕНДАРЬ!R33=GRID!$B$3:$U$3),0)),
INDEX(GRID!$B$4:$U$15,MATCH(O$7,GRID!$A$4:$A$15,0),MATCH(1,($U$2=GRID!$B$1:$U$1)*(КАЛЕНДАРЬ!R33=GRID!$B$3:$U$3),0))*(1-GRID!$H$34))</f>
        <v>151000</v>
      </c>
      <c r="P178" s="5" cm="1">
        <f t="array" ref="P178">IF($I$2="Открытый тариф",INDEX(GRID!$B$4:$U$15,MATCH(P$7,GRID!$A$4:$A$15,0),MATCH(1,($U$2=GRID!$B$1:$U$1)*(КАЛЕНДАРЬ!R33=GRID!$B$3:$U$3),0)),
INDEX(GRID!$B$4:$U$15,MATCH(P$7,GRID!$A$4:$A$15,0),MATCH(1,($U$2=GRID!$B$1:$U$1)*(КАЛЕНДАРЬ!R33=GRID!$B$3:$U$3),0))*(1-GRID!$H$34))</f>
        <v>199300</v>
      </c>
      <c r="Q178" s="5" cm="1">
        <f t="array" ref="Q178">IF($I$2="Открытый тариф",INDEX(GRID!$B$4:$U$15,MATCH(Q$7,GRID!$A$4:$A$15,0),MATCH(1,($U$2=GRID!$B$1:$U$1)*(КАЛЕНДАРЬ!R33=GRID!$B$3:$U$3),0)),
INDEX(GRID!$B$4:$U$15,MATCH(Q$7,GRID!$A$4:$A$15,0),MATCH(1,($U$2=GRID!$B$1:$U$1)*(КАЛЕНДАРЬ!R33=GRID!$B$3:$U$3),0))*(1-GRID!$H$34))</f>
        <v>230600</v>
      </c>
      <c r="R178" s="5" cm="1">
        <f t="array" ref="R178">IF($I$2="Открытый тариф",INDEX(GRID!$B$18:$U$29,MATCH(R$7,GRID!$A$18:$A$29,0),MATCH(1,($U$2=GRID!$B$1:$U$1)*(КАЛЕНДАРЬ!R33=GRID!$B$3:$U$3),0)),
INDEX(GRID!$B$18:$U$29,MATCH(R$7,GRID!$A$18:$A$29,0),MATCH(1,($U$2=GRID!$B$1:$U$1)*(КАЛЕНДАРЬ!R33=GRID!$B$3:$U$3),0))*(1-GRID!$H$34))</f>
        <v>263600</v>
      </c>
      <c r="S178" s="5">
        <f t="array" ref="S178">IF($I$2="Открытый тариф",INDEX(GRID!$B$4:$U$15,MATCH(S$7,GRID!$A$4:$A$15,0),MATCH(1,($U$2=GRID!$B$1:$U$1)*(КАЛЕНДАРЬ!R33=GRID!$B$3:$U$3),0)),
INDEX(GRID!$B$4:$U$15,MATCH(S$7,GRID!$A$4:$A$15,0),MATCH(1,($U$2=GRID!$B$1:$U$1)*(КАЛЕНДАРЬ!R33=GRID!$B$3:$U$3),0))*(1-GRID!$L$41))</f>
        <v>698800</v>
      </c>
      <c r="T178" s="5">
        <f t="array" ref="T178">IF($I$2="Открытый тариф",INDEX(GRID!$B$4:$U$15,MATCH(T$7,GRID!$A$4:$A$15,0),MATCH(1,($U$2=GRID!$B$1:$U$1)*(КАЛЕНДАРЬ!R33=GRID!$B$3:$U$3),0)),
INDEX(GRID!$B$4:$U$15,MATCH(T$7,GRID!$A$4:$A$15,0),MATCH(1,($U$2=GRID!$B$1:$U$1)*(КАЛЕНДАРЬ!R33=GRID!$B$3:$U$3),0))*(1-GRID!$L$41))</f>
        <v>861600</v>
      </c>
    </row>
    <row r="179" spans="1:20" hidden="1">
      <c r="A179" s="106"/>
      <c r="B179" s="107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</row>
    <row r="181" spans="1:20" hidden="1">
      <c r="A181" s="163" t="s">
        <v>92</v>
      </c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</row>
    <row r="182" spans="1:20" ht="56.25" hidden="1" customHeight="1">
      <c r="A182" s="165" t="s">
        <v>8</v>
      </c>
      <c r="B182" s="166"/>
      <c r="C182" s="169" t="s">
        <v>87</v>
      </c>
      <c r="D182" s="170"/>
      <c r="E182" s="155" t="s">
        <v>79</v>
      </c>
      <c r="F182" s="156"/>
      <c r="G182" s="157" t="s">
        <v>80</v>
      </c>
      <c r="H182" s="157"/>
      <c r="I182" s="158" t="s">
        <v>81</v>
      </c>
      <c r="J182" s="159"/>
      <c r="K182" s="160" t="s">
        <v>82</v>
      </c>
      <c r="L182" s="160"/>
      <c r="M182" s="161" t="s">
        <v>83</v>
      </c>
      <c r="N182" s="161"/>
      <c r="O182" s="16" t="s">
        <v>57</v>
      </c>
      <c r="P182" s="17" t="s">
        <v>58</v>
      </c>
      <c r="Q182" s="18" t="s">
        <v>59</v>
      </c>
      <c r="R182" s="19" t="s">
        <v>60</v>
      </c>
      <c r="S182" s="20" t="s">
        <v>61</v>
      </c>
      <c r="T182" s="21" t="s">
        <v>62</v>
      </c>
    </row>
    <row r="183" spans="1:20" hidden="1">
      <c r="A183" s="167"/>
      <c r="B183" s="168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108" t="s">
        <v>13</v>
      </c>
      <c r="B184" s="109">
        <v>1</v>
      </c>
      <c r="C184" s="5" cm="1">
        <f t="array" ref="C184">IF($I$2="Открытый тариф",INDEX(GRID!$B$4:$U$15,MATCH(C$7,GRID!$A$4:$A$15,0),MATCH(1,($U$2=GRID!$B$1:$U$1)*(КАЛЕНДАРЬ!U4=GRID!$B$3:$U$3),0)),
INDEX(GRID!$B$4:$U$15,MATCH(C$7,GRID!$A$4:$A$15,0),MATCH(1,($U$2=GRID!$B$1:$U$1)*(КАЛЕНДАРЬ!U4=GRID!$B$3:$U$3),0))*(1-GRID!$H$34))</f>
        <v>57300</v>
      </c>
      <c r="D184" s="5" cm="1">
        <f t="array" ref="D184">IF($I$2="Открытый тариф",INDEX(GRID!$B$18:$U$29,MATCH(C$7,GRID!$A$18:$A$29,0),MATCH(1,($U$2=GRID!$B$1:$U$1)*(КАЛЕНДАРЬ!U4=GRID!$B$3:$U$3),0)),
INDEX(GRID!$B$18:$U$29,MATCH(C$7,GRID!$A$18:$A$29,0),MATCH(1,($U$2=GRID!$B$1:$U$1)*(КАЛЕНДАРЬ!U4=GRID!$B$3:$U$3),0))*(1-GRID!$H$34))</f>
        <v>62300</v>
      </c>
      <c r="E184" s="5" cm="1">
        <f t="array" ref="E184">IF($I$2="Открытый тариф",INDEX(GRID!$B$4:$U$15,MATCH(E$7,GRID!$A$4:$A$15,0),MATCH(1,($U$2=GRID!$B$1:$U$1)*(КАЛЕНДАРЬ!U4=GRID!$B$3:$U$3),0)),
INDEX(GRID!$B$4:$U$15,MATCH(E$7,GRID!$A$4:$A$15,0),MATCH(1,($U$2=GRID!$B$1:$U$1)*(КАЛЕНДАРЬ!U4=GRID!$B$3:$U$3),0))*(1-GRID!$H$34))</f>
        <v>67400</v>
      </c>
      <c r="F184" s="5" cm="1">
        <f t="array" ref="F184">IF($I$2="Открытый тариф",INDEX(GRID!$B$18:$U$29,MATCH(E$7,GRID!$A$18:$A$29,0),MATCH(1,($U$2=GRID!$B$1:$U$1)*(КАЛЕНДАРЬ!U4=GRID!$B$3:$U$3),0)),
INDEX(GRID!$B$18:$U$29,MATCH(E$7,GRID!$A$18:$A$29,0),MATCH(1,($U$2=GRID!$B$1:$U$1)*(КАЛЕНДАРЬ!U4=GRID!$B$3:$U$3),0))*(1-GRID!$H$34))</f>
        <v>72400</v>
      </c>
      <c r="G184" s="5" cm="1">
        <f t="array" ref="G184">IF($I$2="Открытый тариф",INDEX(GRID!$B$4:$U$15,MATCH(G$7,GRID!$A$4:$A$15,0),MATCH(1,($U$2=GRID!$B$1:$U$1)*(КАЛЕНДАРЬ!U4=GRID!$B$3:$U$3),0)),
INDEX(GRID!$B$4:$U$15,MATCH(G$7,GRID!$A$4:$A$15,0),MATCH(1,($U$2=GRID!$B$1:$U$1)*(КАЛЕНДАРЬ!U4=GRID!$B$3:$U$3),0))*(1-GRID!$H$34))</f>
        <v>74800</v>
      </c>
      <c r="H184" s="5" cm="1">
        <f t="array" ref="H184">IF($I$2="Открытый тариф",INDEX(GRID!$B$18:$U$29,MATCH(G$7,GRID!$A$18:$A$29,0),MATCH(1,($U$2=GRID!$B$1:$U$1)*(КАЛЕНДАРЬ!U4=GRID!$B$3:$U$3),0)),
INDEX(GRID!$B$18:$U$29,MATCH(G$7,GRID!$A$18:$A$29,0),MATCH(1,($U$2=GRID!$B$1:$U$1)*(КАЛЕНДАРЬ!U4=GRID!$B$3:$U$3),0))*(1-GRID!$H$34))</f>
        <v>79800</v>
      </c>
      <c r="I184" s="5" cm="1">
        <f t="array" ref="I184">IF($I$2="Открытый тариф",INDEX(GRID!$B$4:$U$15,MATCH(I$7,GRID!$A$4:$A$15,0),MATCH(1,($U$2=GRID!$B$1:$U$1)*(КАЛЕНДАРЬ!U4=GRID!$B$3:$U$3),0)),
INDEX(GRID!$B$4:$U$15,MATCH(I$7,GRID!$A$4:$A$15,0),MATCH(1,($U$2=GRID!$B$1:$U$1)*(КАЛЕНДАРЬ!U4=GRID!$B$3:$U$3),0))*(1-GRID!$H$34))</f>
        <v>82500</v>
      </c>
      <c r="J184" s="5" cm="1">
        <f t="array" ref="J184">IF($I$2="Открытый тариф",INDEX(GRID!$B$18:$U$29,MATCH(I$7,GRID!$A$18:$A$29,0),MATCH(1,($U$2=GRID!$B$1:$U$1)*(КАЛЕНДАРЬ!U4=GRID!$B$3:$U$3),0)),
INDEX(GRID!$B$18:$U$29,MATCH(I$7,GRID!$A$18:$A$29,0),MATCH(1,($U$2=GRID!$B$1:$U$1)*(КАЛЕНДАРЬ!U4=GRID!$B$3:$U$3),0))*(1-GRID!$H$34))</f>
        <v>87500</v>
      </c>
      <c r="K184" s="5" cm="1">
        <f t="array" ref="K184">IF($I$2="Открытый тариф",INDEX(GRID!$B$4:$U$15,MATCH(K$7,GRID!$A$4:$A$15,0),MATCH(1,($U$2=GRID!$B$1:$U$1)*(КАЛЕНДАРЬ!U4=GRID!$B$3:$U$3),0)),
INDEX(GRID!$B$4:$U$15,MATCH(K$7,GRID!$A$4:$A$15,0),MATCH(1,($U$2=GRID!$B$1:$U$1)*(КАЛЕНДАРЬ!U4=GRID!$B$3:$U$3),0))*(1-GRID!$H$34))</f>
        <v>90600</v>
      </c>
      <c r="L184" s="5" cm="1">
        <f t="array" ref="L184">IF($I$2="Открытый тариф",INDEX(GRID!$B$18:$U$29,MATCH(K$7,GRID!$A$18:$A$29,0),MATCH(1,($U$2=GRID!$B$1:$U$1)*(КАЛЕНДАРЬ!U4=GRID!$B$3:$U$3),0)),
INDEX(GRID!$B$18:$U$29,MATCH(K$7,GRID!$A$18:$A$29,0),MATCH(1,($U$2=GRID!$B$1:$U$1)*(КАЛЕНДАРЬ!U4=GRID!$B$3:$U$3),0))*(1-GRID!$H$34))</f>
        <v>95600</v>
      </c>
      <c r="M184" s="5" cm="1">
        <f t="array" ref="M184">IF($I$2="Открытый тариф",INDEX(GRID!$B$4:$U$15,MATCH(M$7,GRID!$A$4:$A$15,0),MATCH(1,($U$2=GRID!$B$1:$U$1)*(КАЛЕНДАРЬ!U4=GRID!$B$3:$U$3),0)),
INDEX(GRID!$B$4:$U$15,MATCH(M$7,GRID!$A$4:$A$15,0),MATCH(1,($U$2=GRID!$B$1:$U$1)*(КАЛЕНДАРЬ!U4=GRID!$B$3:$U$3),0))*(1-GRID!$H$34))</f>
        <v>118300</v>
      </c>
      <c r="N184" s="5" cm="1">
        <f t="array" ref="N184">IF($I$2="Открытый тариф",INDEX(GRID!$B$18:$U$29,MATCH(M$7,GRID!$A$18:$A$29,0),MATCH(1,($U$2=GRID!$B$1:$U$1)*(КАЛЕНДАРЬ!U4=GRID!$B$3:$U$3),0)),
INDEX(GRID!$B$18:$U$29,MATCH(M$7,GRID!$A$18:$A$29,0),MATCH(1,($U$2=GRID!$B$1:$U$1)*(КАЛЕНДАРЬ!U4=GRID!$B$3:$U$3),0))*(1-GRID!$H$34))</f>
        <v>123300</v>
      </c>
      <c r="O184" s="5" cm="1">
        <f t="array" ref="O184">IF($I$2="Открытый тариф",INDEX(GRID!$B$4:$U$15,MATCH(O$7,GRID!$A$4:$A$15,0),MATCH(1,($U$2=GRID!$B$1:$U$1)*(КАЛЕНДАРЬ!U4=GRID!$B$3:$U$3),0)),
INDEX(GRID!$B$4:$U$15,MATCH(O$7,GRID!$A$4:$A$15,0),MATCH(1,($U$2=GRID!$B$1:$U$1)*(КАЛЕНДАРЬ!U4=GRID!$B$3:$U$3),0))*(1-GRID!$H$34))</f>
        <v>159400</v>
      </c>
      <c r="P184" s="5" cm="1">
        <f t="array" ref="P184">IF($I$2="Открытый тариф",INDEX(GRID!$B$4:$U$15,MATCH(P$7,GRID!$A$4:$A$15,0),MATCH(1,($U$2=GRID!$B$1:$U$1)*(КАЛЕНДАРЬ!U4=GRID!$B$3:$U$3),0)),
INDEX(GRID!$B$4:$U$15,MATCH(P$7,GRID!$A$4:$A$15,0),MATCH(1,($U$2=GRID!$B$1:$U$1)*(КАЛЕНДАРЬ!U4=GRID!$B$3:$U$3),0))*(1-GRID!$H$34))</f>
        <v>208900</v>
      </c>
      <c r="Q184" s="5" cm="1">
        <f t="array" ref="Q184">IF($I$2="Открытый тариф",INDEX(GRID!$B$4:$U$15,MATCH(Q$7,GRID!$A$4:$A$15,0),MATCH(1,($U$2=GRID!$B$1:$U$1)*(КАЛЕНДАРЬ!U4=GRID!$B$3:$U$3),0)),
INDEX(GRID!$B$4:$U$15,MATCH(Q$7,GRID!$A$4:$A$15,0),MATCH(1,($U$2=GRID!$B$1:$U$1)*(КАЛЕНДАРЬ!U4=GRID!$B$3:$U$3),0))*(1-GRID!$H$34))</f>
        <v>240900</v>
      </c>
      <c r="R184" s="5" cm="1">
        <f t="array" ref="R184">IF($I$2="Открытый тариф",INDEX(GRID!$B$18:$U$29,MATCH(R$7,GRID!$A$18:$A$29,0),MATCH(1,($U$2=GRID!$B$1:$U$1)*(КАЛЕНДАРЬ!U4=GRID!$B$3:$U$3),0)),
INDEX(GRID!$B$18:$U$29,MATCH(R$7,GRID!$A$18:$A$29,0),MATCH(1,($U$2=GRID!$B$1:$U$1)*(КАЛЕНДАРЬ!U4=GRID!$B$3:$U$3),0))*(1-GRID!$H$34))</f>
        <v>275700</v>
      </c>
      <c r="S184" s="5">
        <f t="array" ref="S184">IF($I$2="Открытый тариф",INDEX(GRID!$B$4:$U$15,MATCH(S$7,GRID!$A$4:$A$15,0),MATCH(1,($U$2=GRID!$B$1:$U$1)*(КАЛЕНДАРЬ!U4=GRID!$B$3:$U$3),0)),
INDEX(GRID!$B$4:$U$15,MATCH(S$7,GRID!$A$4:$A$15,0),MATCH(1,($U$2=GRID!$B$1:$U$1)*(КАЛЕНДАРЬ!U4=GRID!$B$3:$U$3),0))*(1-GRID!$L$41))</f>
        <v>736800</v>
      </c>
      <c r="T184" s="5">
        <f t="array" ref="T184">IF($I$2="Открытый тариф",INDEX(GRID!$B$4:$U$15,MATCH(T$7,GRID!$A$4:$A$15,0),MATCH(1,($U$2=GRID!$B$1:$U$1)*(КАЛЕНДАРЬ!U4=GRID!$B$3:$U$3),0)),
INDEX(GRID!$B$4:$U$15,MATCH(T$7,GRID!$A$4:$A$15,0),MATCH(1,($U$2=GRID!$B$1:$U$1)*(КАЛЕНДАРЬ!U4=GRID!$B$3:$U$3),0))*(1-GRID!$L$41))</f>
        <v>912900</v>
      </c>
    </row>
    <row r="185" spans="1:20" hidden="1">
      <c r="A185" s="108" t="s">
        <v>14</v>
      </c>
      <c r="B185" s="109">
        <v>2</v>
      </c>
      <c r="C185" s="5" cm="1">
        <f t="array" ref="C185">IF($I$2="Открытый тариф",INDEX(GRID!$B$4:$U$15,MATCH(C$7,GRID!$A$4:$A$15,0),MATCH(1,($U$2=GRID!$B$1:$U$1)*(КАЛЕНДАРЬ!U5=GRID!$B$3:$U$3),0)),
INDEX(GRID!$B$4:$U$15,MATCH(C$7,GRID!$A$4:$A$15,0),MATCH(1,($U$2=GRID!$B$1:$U$1)*(КАЛЕНДАРЬ!U5=GRID!$B$3:$U$3),0))*(1-GRID!$H$34))</f>
        <v>57300</v>
      </c>
      <c r="D185" s="5" cm="1">
        <f t="array" ref="D185">IF($I$2="Открытый тариф",INDEX(GRID!$B$18:$U$29,MATCH(C$7,GRID!$A$18:$A$29,0),MATCH(1,($U$2=GRID!$B$1:$U$1)*(КАЛЕНДАРЬ!U5=GRID!$B$3:$U$3),0)),
INDEX(GRID!$B$18:$U$29,MATCH(C$7,GRID!$A$18:$A$29,0),MATCH(1,($U$2=GRID!$B$1:$U$1)*(КАЛЕНДАРЬ!U5=GRID!$B$3:$U$3),0))*(1-GRID!$H$34))</f>
        <v>62300</v>
      </c>
      <c r="E185" s="5" cm="1">
        <f t="array" ref="E185">IF($I$2="Открытый тариф",INDEX(GRID!$B$4:$U$15,MATCH(E$7,GRID!$A$4:$A$15,0),MATCH(1,($U$2=GRID!$B$1:$U$1)*(КАЛЕНДАРЬ!U5=GRID!$B$3:$U$3),0)),
INDEX(GRID!$B$4:$U$15,MATCH(E$7,GRID!$A$4:$A$15,0),MATCH(1,($U$2=GRID!$B$1:$U$1)*(КАЛЕНДАРЬ!U5=GRID!$B$3:$U$3),0))*(1-GRID!$H$34))</f>
        <v>67400</v>
      </c>
      <c r="F185" s="5" cm="1">
        <f t="array" ref="F185">IF($I$2="Открытый тариф",INDEX(GRID!$B$18:$U$29,MATCH(E$7,GRID!$A$18:$A$29,0),MATCH(1,($U$2=GRID!$B$1:$U$1)*(КАЛЕНДАРЬ!U5=GRID!$B$3:$U$3),0)),
INDEX(GRID!$B$18:$U$29,MATCH(E$7,GRID!$A$18:$A$29,0),MATCH(1,($U$2=GRID!$B$1:$U$1)*(КАЛЕНДАРЬ!U5=GRID!$B$3:$U$3),0))*(1-GRID!$H$34))</f>
        <v>72400</v>
      </c>
      <c r="G185" s="5" cm="1">
        <f t="array" ref="G185">IF($I$2="Открытый тариф",INDEX(GRID!$B$4:$U$15,MATCH(G$7,GRID!$A$4:$A$15,0),MATCH(1,($U$2=GRID!$B$1:$U$1)*(КАЛЕНДАРЬ!U5=GRID!$B$3:$U$3),0)),
INDEX(GRID!$B$4:$U$15,MATCH(G$7,GRID!$A$4:$A$15,0),MATCH(1,($U$2=GRID!$B$1:$U$1)*(КАЛЕНДАРЬ!U5=GRID!$B$3:$U$3),0))*(1-GRID!$H$34))</f>
        <v>74800</v>
      </c>
      <c r="H185" s="5" cm="1">
        <f t="array" ref="H185">IF($I$2="Открытый тариф",INDEX(GRID!$B$18:$U$29,MATCH(G$7,GRID!$A$18:$A$29,0),MATCH(1,($U$2=GRID!$B$1:$U$1)*(КАЛЕНДАРЬ!U5=GRID!$B$3:$U$3),0)),
INDEX(GRID!$B$18:$U$29,MATCH(G$7,GRID!$A$18:$A$29,0),MATCH(1,($U$2=GRID!$B$1:$U$1)*(КАЛЕНДАРЬ!U5=GRID!$B$3:$U$3),0))*(1-GRID!$H$34))</f>
        <v>79800</v>
      </c>
      <c r="I185" s="5" cm="1">
        <f t="array" ref="I185">IF($I$2="Открытый тариф",INDEX(GRID!$B$4:$U$15,MATCH(I$7,GRID!$A$4:$A$15,0),MATCH(1,($U$2=GRID!$B$1:$U$1)*(КАЛЕНДАРЬ!U5=GRID!$B$3:$U$3),0)),
INDEX(GRID!$B$4:$U$15,MATCH(I$7,GRID!$A$4:$A$15,0),MATCH(1,($U$2=GRID!$B$1:$U$1)*(КАЛЕНДАРЬ!U5=GRID!$B$3:$U$3),0))*(1-GRID!$H$34))</f>
        <v>82500</v>
      </c>
      <c r="J185" s="5" cm="1">
        <f t="array" ref="J185">IF($I$2="Открытый тариф",INDEX(GRID!$B$18:$U$29,MATCH(I$7,GRID!$A$18:$A$29,0),MATCH(1,($U$2=GRID!$B$1:$U$1)*(КАЛЕНДАРЬ!U5=GRID!$B$3:$U$3),0)),
INDEX(GRID!$B$18:$U$29,MATCH(I$7,GRID!$A$18:$A$29,0),MATCH(1,($U$2=GRID!$B$1:$U$1)*(КАЛЕНДАРЬ!U5=GRID!$B$3:$U$3),0))*(1-GRID!$H$34))</f>
        <v>87500</v>
      </c>
      <c r="K185" s="5" cm="1">
        <f t="array" ref="K185">IF($I$2="Открытый тариф",INDEX(GRID!$B$4:$U$15,MATCH(K$7,GRID!$A$4:$A$15,0),MATCH(1,($U$2=GRID!$B$1:$U$1)*(КАЛЕНДАРЬ!U5=GRID!$B$3:$U$3),0)),
INDEX(GRID!$B$4:$U$15,MATCH(K$7,GRID!$A$4:$A$15,0),MATCH(1,($U$2=GRID!$B$1:$U$1)*(КАЛЕНДАРЬ!U5=GRID!$B$3:$U$3),0))*(1-GRID!$H$34))</f>
        <v>90600</v>
      </c>
      <c r="L185" s="5" cm="1">
        <f t="array" ref="L185">IF($I$2="Открытый тариф",INDEX(GRID!$B$18:$U$29,MATCH(K$7,GRID!$A$18:$A$29,0),MATCH(1,($U$2=GRID!$B$1:$U$1)*(КАЛЕНДАРЬ!U5=GRID!$B$3:$U$3),0)),
INDEX(GRID!$B$18:$U$29,MATCH(K$7,GRID!$A$18:$A$29,0),MATCH(1,($U$2=GRID!$B$1:$U$1)*(КАЛЕНДАРЬ!U5=GRID!$B$3:$U$3),0))*(1-GRID!$H$34))</f>
        <v>95600</v>
      </c>
      <c r="M185" s="5" cm="1">
        <f t="array" ref="M185">IF($I$2="Открытый тариф",INDEX(GRID!$B$4:$U$15,MATCH(M$7,GRID!$A$4:$A$15,0),MATCH(1,($U$2=GRID!$B$1:$U$1)*(КАЛЕНДАРЬ!U5=GRID!$B$3:$U$3),0)),
INDEX(GRID!$B$4:$U$15,MATCH(M$7,GRID!$A$4:$A$15,0),MATCH(1,($U$2=GRID!$B$1:$U$1)*(КАЛЕНДАРЬ!U5=GRID!$B$3:$U$3),0))*(1-GRID!$H$34))</f>
        <v>118300</v>
      </c>
      <c r="N185" s="5" cm="1">
        <f t="array" ref="N185">IF($I$2="Открытый тариф",INDEX(GRID!$B$18:$U$29,MATCH(M$7,GRID!$A$18:$A$29,0),MATCH(1,($U$2=GRID!$B$1:$U$1)*(КАЛЕНДАРЬ!U5=GRID!$B$3:$U$3),0)),
INDEX(GRID!$B$18:$U$29,MATCH(M$7,GRID!$A$18:$A$29,0),MATCH(1,($U$2=GRID!$B$1:$U$1)*(КАЛЕНДАРЬ!U5=GRID!$B$3:$U$3),0))*(1-GRID!$H$34))</f>
        <v>123300</v>
      </c>
      <c r="O185" s="5" cm="1">
        <f t="array" ref="O185">IF($I$2="Открытый тариф",INDEX(GRID!$B$4:$U$15,MATCH(O$7,GRID!$A$4:$A$15,0),MATCH(1,($U$2=GRID!$B$1:$U$1)*(КАЛЕНДАРЬ!U5=GRID!$B$3:$U$3),0)),
INDEX(GRID!$B$4:$U$15,MATCH(O$7,GRID!$A$4:$A$15,0),MATCH(1,($U$2=GRID!$B$1:$U$1)*(КАЛЕНДАРЬ!U5=GRID!$B$3:$U$3),0))*(1-GRID!$H$34))</f>
        <v>159400</v>
      </c>
      <c r="P185" s="5" cm="1">
        <f t="array" ref="P185">IF($I$2="Открытый тариф",INDEX(GRID!$B$4:$U$15,MATCH(P$7,GRID!$A$4:$A$15,0),MATCH(1,($U$2=GRID!$B$1:$U$1)*(КАЛЕНДАРЬ!U5=GRID!$B$3:$U$3),0)),
INDEX(GRID!$B$4:$U$15,MATCH(P$7,GRID!$A$4:$A$15,0),MATCH(1,($U$2=GRID!$B$1:$U$1)*(КАЛЕНДАРЬ!U5=GRID!$B$3:$U$3),0))*(1-GRID!$H$34))</f>
        <v>208900</v>
      </c>
      <c r="Q185" s="5" cm="1">
        <f t="array" ref="Q185">IF($I$2="Открытый тариф",INDEX(GRID!$B$4:$U$15,MATCH(Q$7,GRID!$A$4:$A$15,0),MATCH(1,($U$2=GRID!$B$1:$U$1)*(КАЛЕНДАРЬ!U5=GRID!$B$3:$U$3),0)),
INDEX(GRID!$B$4:$U$15,MATCH(Q$7,GRID!$A$4:$A$15,0),MATCH(1,($U$2=GRID!$B$1:$U$1)*(КАЛЕНДАРЬ!U5=GRID!$B$3:$U$3),0))*(1-GRID!$H$34))</f>
        <v>240900</v>
      </c>
      <c r="R185" s="5" cm="1">
        <f t="array" ref="R185">IF($I$2="Открытый тариф",INDEX(GRID!$B$18:$U$29,MATCH(R$7,GRID!$A$18:$A$29,0),MATCH(1,($U$2=GRID!$B$1:$U$1)*(КАЛЕНДАРЬ!U5=GRID!$B$3:$U$3),0)),
INDEX(GRID!$B$18:$U$29,MATCH(R$7,GRID!$A$18:$A$29,0),MATCH(1,($U$2=GRID!$B$1:$U$1)*(КАЛЕНДАРЬ!U5=GRID!$B$3:$U$3),0))*(1-GRID!$H$34))</f>
        <v>275700</v>
      </c>
      <c r="S185" s="5">
        <f t="array" ref="S185">IF($I$2="Открытый тариф",INDEX(GRID!$B$4:$U$15,MATCH(S$7,GRID!$A$4:$A$15,0),MATCH(1,($U$2=GRID!$B$1:$U$1)*(КАЛЕНДАРЬ!U5=GRID!$B$3:$U$3),0)),
INDEX(GRID!$B$4:$U$15,MATCH(S$7,GRID!$A$4:$A$15,0),MATCH(1,($U$2=GRID!$B$1:$U$1)*(КАЛЕНДАРЬ!U5=GRID!$B$3:$U$3),0))*(1-GRID!$L$41))</f>
        <v>736800</v>
      </c>
      <c r="T185" s="5">
        <f t="array" ref="T185">IF($I$2="Открытый тариф",INDEX(GRID!$B$4:$U$15,MATCH(T$7,GRID!$A$4:$A$15,0),MATCH(1,($U$2=GRID!$B$1:$U$1)*(КАЛЕНДАРЬ!U5=GRID!$B$3:$U$3),0)),
INDEX(GRID!$B$4:$U$15,MATCH(T$7,GRID!$A$4:$A$15,0),MATCH(1,($U$2=GRID!$B$1:$U$1)*(КАЛЕНДАРЬ!U5=GRID!$B$3:$U$3),0))*(1-GRID!$L$41))</f>
        <v>912900</v>
      </c>
    </row>
    <row r="186" spans="1:20" hidden="1">
      <c r="A186" s="108" t="s">
        <v>15</v>
      </c>
      <c r="B186" s="109">
        <v>3</v>
      </c>
      <c r="C186" s="5" cm="1">
        <f t="array" ref="C186">IF($I$2="Открытый тариф",INDEX(GRID!$B$4:$U$15,MATCH(C$7,GRID!$A$4:$A$15,0),MATCH(1,($U$2=GRID!$B$1:$U$1)*(КАЛЕНДАРЬ!U6=GRID!$B$3:$U$3),0)),
INDEX(GRID!$B$4:$U$15,MATCH(C$7,GRID!$A$4:$A$15,0),MATCH(1,($U$2=GRID!$B$1:$U$1)*(КАЛЕНДАРЬ!U6=GRID!$B$3:$U$3),0))*(1-GRID!$H$34))</f>
        <v>57300</v>
      </c>
      <c r="D186" s="5" cm="1">
        <f t="array" ref="D186">IF($I$2="Открытый тариф",INDEX(GRID!$B$18:$U$29,MATCH(C$7,GRID!$A$18:$A$29,0),MATCH(1,($U$2=GRID!$B$1:$U$1)*(КАЛЕНДАРЬ!U6=GRID!$B$3:$U$3),0)),
INDEX(GRID!$B$18:$U$29,MATCH(C$7,GRID!$A$18:$A$29,0),MATCH(1,($U$2=GRID!$B$1:$U$1)*(КАЛЕНДАРЬ!U6=GRID!$B$3:$U$3),0))*(1-GRID!$H$34))</f>
        <v>62300</v>
      </c>
      <c r="E186" s="5" cm="1">
        <f t="array" ref="E186">IF($I$2="Открытый тариф",INDEX(GRID!$B$4:$U$15,MATCH(E$7,GRID!$A$4:$A$15,0),MATCH(1,($U$2=GRID!$B$1:$U$1)*(КАЛЕНДАРЬ!U6=GRID!$B$3:$U$3),0)),
INDEX(GRID!$B$4:$U$15,MATCH(E$7,GRID!$A$4:$A$15,0),MATCH(1,($U$2=GRID!$B$1:$U$1)*(КАЛЕНДАРЬ!U6=GRID!$B$3:$U$3),0))*(1-GRID!$H$34))</f>
        <v>67400</v>
      </c>
      <c r="F186" s="5" cm="1">
        <f t="array" ref="F186">IF($I$2="Открытый тариф",INDEX(GRID!$B$18:$U$29,MATCH(E$7,GRID!$A$18:$A$29,0),MATCH(1,($U$2=GRID!$B$1:$U$1)*(КАЛЕНДАРЬ!U6=GRID!$B$3:$U$3),0)),
INDEX(GRID!$B$18:$U$29,MATCH(E$7,GRID!$A$18:$A$29,0),MATCH(1,($U$2=GRID!$B$1:$U$1)*(КАЛЕНДАРЬ!U6=GRID!$B$3:$U$3),0))*(1-GRID!$H$34))</f>
        <v>72400</v>
      </c>
      <c r="G186" s="5" cm="1">
        <f t="array" ref="G186">IF($I$2="Открытый тариф",INDEX(GRID!$B$4:$U$15,MATCH(G$7,GRID!$A$4:$A$15,0),MATCH(1,($U$2=GRID!$B$1:$U$1)*(КАЛЕНДАРЬ!U6=GRID!$B$3:$U$3),0)),
INDEX(GRID!$B$4:$U$15,MATCH(G$7,GRID!$A$4:$A$15,0),MATCH(1,($U$2=GRID!$B$1:$U$1)*(КАЛЕНДАРЬ!U6=GRID!$B$3:$U$3),0))*(1-GRID!$H$34))</f>
        <v>74800</v>
      </c>
      <c r="H186" s="5" cm="1">
        <f t="array" ref="H186">IF($I$2="Открытый тариф",INDEX(GRID!$B$18:$U$29,MATCH(G$7,GRID!$A$18:$A$29,0),MATCH(1,($U$2=GRID!$B$1:$U$1)*(КАЛЕНДАРЬ!U6=GRID!$B$3:$U$3),0)),
INDEX(GRID!$B$18:$U$29,MATCH(G$7,GRID!$A$18:$A$29,0),MATCH(1,($U$2=GRID!$B$1:$U$1)*(КАЛЕНДАРЬ!U6=GRID!$B$3:$U$3),0))*(1-GRID!$H$34))</f>
        <v>79800</v>
      </c>
      <c r="I186" s="5" cm="1">
        <f t="array" ref="I186">IF($I$2="Открытый тариф",INDEX(GRID!$B$4:$U$15,MATCH(I$7,GRID!$A$4:$A$15,0),MATCH(1,($U$2=GRID!$B$1:$U$1)*(КАЛЕНДАРЬ!U6=GRID!$B$3:$U$3),0)),
INDEX(GRID!$B$4:$U$15,MATCH(I$7,GRID!$A$4:$A$15,0),MATCH(1,($U$2=GRID!$B$1:$U$1)*(КАЛЕНДАРЬ!U6=GRID!$B$3:$U$3),0))*(1-GRID!$H$34))</f>
        <v>82500</v>
      </c>
      <c r="J186" s="5" cm="1">
        <f t="array" ref="J186">IF($I$2="Открытый тариф",INDEX(GRID!$B$18:$U$29,MATCH(I$7,GRID!$A$18:$A$29,0),MATCH(1,($U$2=GRID!$B$1:$U$1)*(КАЛЕНДАРЬ!U6=GRID!$B$3:$U$3),0)),
INDEX(GRID!$B$18:$U$29,MATCH(I$7,GRID!$A$18:$A$29,0),MATCH(1,($U$2=GRID!$B$1:$U$1)*(КАЛЕНДАРЬ!U6=GRID!$B$3:$U$3),0))*(1-GRID!$H$34))</f>
        <v>87500</v>
      </c>
      <c r="K186" s="5" cm="1">
        <f t="array" ref="K186">IF($I$2="Открытый тариф",INDEX(GRID!$B$4:$U$15,MATCH(K$7,GRID!$A$4:$A$15,0),MATCH(1,($U$2=GRID!$B$1:$U$1)*(КАЛЕНДАРЬ!U6=GRID!$B$3:$U$3),0)),
INDEX(GRID!$B$4:$U$15,MATCH(K$7,GRID!$A$4:$A$15,0),MATCH(1,($U$2=GRID!$B$1:$U$1)*(КАЛЕНДАРЬ!U6=GRID!$B$3:$U$3),0))*(1-GRID!$H$34))</f>
        <v>90600</v>
      </c>
      <c r="L186" s="5" cm="1">
        <f t="array" ref="L186">IF($I$2="Открытый тариф",INDEX(GRID!$B$18:$U$29,MATCH(K$7,GRID!$A$18:$A$29,0),MATCH(1,($U$2=GRID!$B$1:$U$1)*(КАЛЕНДАРЬ!U6=GRID!$B$3:$U$3),0)),
INDEX(GRID!$B$18:$U$29,MATCH(K$7,GRID!$A$18:$A$29,0),MATCH(1,($U$2=GRID!$B$1:$U$1)*(КАЛЕНДАРЬ!U6=GRID!$B$3:$U$3),0))*(1-GRID!$H$34))</f>
        <v>95600</v>
      </c>
      <c r="M186" s="5" cm="1">
        <f t="array" ref="M186">IF($I$2="Открытый тариф",INDEX(GRID!$B$4:$U$15,MATCH(M$7,GRID!$A$4:$A$15,0),MATCH(1,($U$2=GRID!$B$1:$U$1)*(КАЛЕНДАРЬ!U6=GRID!$B$3:$U$3),0)),
INDEX(GRID!$B$4:$U$15,MATCH(M$7,GRID!$A$4:$A$15,0),MATCH(1,($U$2=GRID!$B$1:$U$1)*(КАЛЕНДАРЬ!U6=GRID!$B$3:$U$3),0))*(1-GRID!$H$34))</f>
        <v>118300</v>
      </c>
      <c r="N186" s="5" cm="1">
        <f t="array" ref="N186">IF($I$2="Открытый тариф",INDEX(GRID!$B$18:$U$29,MATCH(M$7,GRID!$A$18:$A$29,0),MATCH(1,($U$2=GRID!$B$1:$U$1)*(КАЛЕНДАРЬ!U6=GRID!$B$3:$U$3),0)),
INDEX(GRID!$B$18:$U$29,MATCH(M$7,GRID!$A$18:$A$29,0),MATCH(1,($U$2=GRID!$B$1:$U$1)*(КАЛЕНДАРЬ!U6=GRID!$B$3:$U$3),0))*(1-GRID!$H$34))</f>
        <v>123300</v>
      </c>
      <c r="O186" s="5" cm="1">
        <f t="array" ref="O186">IF($I$2="Открытый тариф",INDEX(GRID!$B$4:$U$15,MATCH(O$7,GRID!$A$4:$A$15,0),MATCH(1,($U$2=GRID!$B$1:$U$1)*(КАЛЕНДАРЬ!U6=GRID!$B$3:$U$3),0)),
INDEX(GRID!$B$4:$U$15,MATCH(O$7,GRID!$A$4:$A$15,0),MATCH(1,($U$2=GRID!$B$1:$U$1)*(КАЛЕНДАРЬ!U6=GRID!$B$3:$U$3),0))*(1-GRID!$H$34))</f>
        <v>159400</v>
      </c>
      <c r="P186" s="5" cm="1">
        <f t="array" ref="P186">IF($I$2="Открытый тариф",INDEX(GRID!$B$4:$U$15,MATCH(P$7,GRID!$A$4:$A$15,0),MATCH(1,($U$2=GRID!$B$1:$U$1)*(КАЛЕНДАРЬ!U6=GRID!$B$3:$U$3),0)),
INDEX(GRID!$B$4:$U$15,MATCH(P$7,GRID!$A$4:$A$15,0),MATCH(1,($U$2=GRID!$B$1:$U$1)*(КАЛЕНДАРЬ!U6=GRID!$B$3:$U$3),0))*(1-GRID!$H$34))</f>
        <v>208900</v>
      </c>
      <c r="Q186" s="5" cm="1">
        <f t="array" ref="Q186">IF($I$2="Открытый тариф",INDEX(GRID!$B$4:$U$15,MATCH(Q$7,GRID!$A$4:$A$15,0),MATCH(1,($U$2=GRID!$B$1:$U$1)*(КАЛЕНДАРЬ!U6=GRID!$B$3:$U$3),0)),
INDEX(GRID!$B$4:$U$15,MATCH(Q$7,GRID!$A$4:$A$15,0),MATCH(1,($U$2=GRID!$B$1:$U$1)*(КАЛЕНДАРЬ!U6=GRID!$B$3:$U$3),0))*(1-GRID!$H$34))</f>
        <v>240900</v>
      </c>
      <c r="R186" s="5" cm="1">
        <f t="array" ref="R186">IF($I$2="Открытый тариф",INDEX(GRID!$B$18:$U$29,MATCH(R$7,GRID!$A$18:$A$29,0),MATCH(1,($U$2=GRID!$B$1:$U$1)*(КАЛЕНДАРЬ!U6=GRID!$B$3:$U$3),0)),
INDEX(GRID!$B$18:$U$29,MATCH(R$7,GRID!$A$18:$A$29,0),MATCH(1,($U$2=GRID!$B$1:$U$1)*(КАЛЕНДАРЬ!U6=GRID!$B$3:$U$3),0))*(1-GRID!$H$34))</f>
        <v>275700</v>
      </c>
      <c r="S186" s="5">
        <f t="array" ref="S186">IF($I$2="Открытый тариф",INDEX(GRID!$B$4:$U$15,MATCH(S$7,GRID!$A$4:$A$15,0),MATCH(1,($U$2=GRID!$B$1:$U$1)*(КАЛЕНДАРЬ!U6=GRID!$B$3:$U$3),0)),
INDEX(GRID!$B$4:$U$15,MATCH(S$7,GRID!$A$4:$A$15,0),MATCH(1,($U$2=GRID!$B$1:$U$1)*(КАЛЕНДАРЬ!U6=GRID!$B$3:$U$3),0))*(1-GRID!$L$41))</f>
        <v>736800</v>
      </c>
      <c r="T186" s="5">
        <f t="array" ref="T186">IF($I$2="Открытый тариф",INDEX(GRID!$B$4:$U$15,MATCH(T$7,GRID!$A$4:$A$15,0),MATCH(1,($U$2=GRID!$B$1:$U$1)*(КАЛЕНДАРЬ!U6=GRID!$B$3:$U$3),0)),
INDEX(GRID!$B$4:$U$15,MATCH(T$7,GRID!$A$4:$A$15,0),MATCH(1,($U$2=GRID!$B$1:$U$1)*(КАЛЕНДАРЬ!U6=GRID!$B$3:$U$3),0))*(1-GRID!$L$41))</f>
        <v>912900</v>
      </c>
    </row>
    <row r="187" spans="1:20" hidden="1">
      <c r="A187" s="108" t="s">
        <v>16</v>
      </c>
      <c r="B187" s="109">
        <v>4</v>
      </c>
      <c r="C187" s="5" cm="1">
        <f t="array" ref="C187">IF($I$2="Открытый тариф",INDEX(GRID!$B$4:$U$15,MATCH(C$7,GRID!$A$4:$A$15,0),MATCH(1,($U$2=GRID!$B$1:$U$1)*(КАЛЕНДАРЬ!U7=GRID!$B$3:$U$3),0)),
INDEX(GRID!$B$4:$U$15,MATCH(C$7,GRID!$A$4:$A$15,0),MATCH(1,($U$2=GRID!$B$1:$U$1)*(КАЛЕНДАРЬ!U7=GRID!$B$3:$U$3),0))*(1-GRID!$H$34))</f>
        <v>57300</v>
      </c>
      <c r="D187" s="5" cm="1">
        <f t="array" ref="D187">IF($I$2="Открытый тариф",INDEX(GRID!$B$18:$U$29,MATCH(C$7,GRID!$A$18:$A$29,0),MATCH(1,($U$2=GRID!$B$1:$U$1)*(КАЛЕНДАРЬ!U7=GRID!$B$3:$U$3),0)),
INDEX(GRID!$B$18:$U$29,MATCH(C$7,GRID!$A$18:$A$29,0),MATCH(1,($U$2=GRID!$B$1:$U$1)*(КАЛЕНДАРЬ!U7=GRID!$B$3:$U$3),0))*(1-GRID!$H$34))</f>
        <v>62300</v>
      </c>
      <c r="E187" s="5" cm="1">
        <f t="array" ref="E187">IF($I$2="Открытый тариф",INDEX(GRID!$B$4:$U$15,MATCH(E$7,GRID!$A$4:$A$15,0),MATCH(1,($U$2=GRID!$B$1:$U$1)*(КАЛЕНДАРЬ!U7=GRID!$B$3:$U$3),0)),
INDEX(GRID!$B$4:$U$15,MATCH(E$7,GRID!$A$4:$A$15,0),MATCH(1,($U$2=GRID!$B$1:$U$1)*(КАЛЕНДАРЬ!U7=GRID!$B$3:$U$3),0))*(1-GRID!$H$34))</f>
        <v>67400</v>
      </c>
      <c r="F187" s="5" cm="1">
        <f t="array" ref="F187">IF($I$2="Открытый тариф",INDEX(GRID!$B$18:$U$29,MATCH(E$7,GRID!$A$18:$A$29,0),MATCH(1,($U$2=GRID!$B$1:$U$1)*(КАЛЕНДАРЬ!U7=GRID!$B$3:$U$3),0)),
INDEX(GRID!$B$18:$U$29,MATCH(E$7,GRID!$A$18:$A$29,0),MATCH(1,($U$2=GRID!$B$1:$U$1)*(КАЛЕНДАРЬ!U7=GRID!$B$3:$U$3),0))*(1-GRID!$H$34))</f>
        <v>72400</v>
      </c>
      <c r="G187" s="5" cm="1">
        <f t="array" ref="G187">IF($I$2="Открытый тариф",INDEX(GRID!$B$4:$U$15,MATCH(G$7,GRID!$A$4:$A$15,0),MATCH(1,($U$2=GRID!$B$1:$U$1)*(КАЛЕНДАРЬ!U7=GRID!$B$3:$U$3),0)),
INDEX(GRID!$B$4:$U$15,MATCH(G$7,GRID!$A$4:$A$15,0),MATCH(1,($U$2=GRID!$B$1:$U$1)*(КАЛЕНДАРЬ!U7=GRID!$B$3:$U$3),0))*(1-GRID!$H$34))</f>
        <v>74800</v>
      </c>
      <c r="H187" s="5" cm="1">
        <f t="array" ref="H187">IF($I$2="Открытый тариф",INDEX(GRID!$B$18:$U$29,MATCH(G$7,GRID!$A$18:$A$29,0),MATCH(1,($U$2=GRID!$B$1:$U$1)*(КАЛЕНДАРЬ!U7=GRID!$B$3:$U$3),0)),
INDEX(GRID!$B$18:$U$29,MATCH(G$7,GRID!$A$18:$A$29,0),MATCH(1,($U$2=GRID!$B$1:$U$1)*(КАЛЕНДАРЬ!U7=GRID!$B$3:$U$3),0))*(1-GRID!$H$34))</f>
        <v>79800</v>
      </c>
      <c r="I187" s="5" cm="1">
        <f t="array" ref="I187">IF($I$2="Открытый тариф",INDEX(GRID!$B$4:$U$15,MATCH(I$7,GRID!$A$4:$A$15,0),MATCH(1,($U$2=GRID!$B$1:$U$1)*(КАЛЕНДАРЬ!U7=GRID!$B$3:$U$3),0)),
INDEX(GRID!$B$4:$U$15,MATCH(I$7,GRID!$A$4:$A$15,0),MATCH(1,($U$2=GRID!$B$1:$U$1)*(КАЛЕНДАРЬ!U7=GRID!$B$3:$U$3),0))*(1-GRID!$H$34))</f>
        <v>82500</v>
      </c>
      <c r="J187" s="5" cm="1">
        <f t="array" ref="J187">IF($I$2="Открытый тариф",INDEX(GRID!$B$18:$U$29,MATCH(I$7,GRID!$A$18:$A$29,0),MATCH(1,($U$2=GRID!$B$1:$U$1)*(КАЛЕНДАРЬ!U7=GRID!$B$3:$U$3),0)),
INDEX(GRID!$B$18:$U$29,MATCH(I$7,GRID!$A$18:$A$29,0),MATCH(1,($U$2=GRID!$B$1:$U$1)*(КАЛЕНДАРЬ!U7=GRID!$B$3:$U$3),0))*(1-GRID!$H$34))</f>
        <v>87500</v>
      </c>
      <c r="K187" s="5" cm="1">
        <f t="array" ref="K187">IF($I$2="Открытый тариф",INDEX(GRID!$B$4:$U$15,MATCH(K$7,GRID!$A$4:$A$15,0),MATCH(1,($U$2=GRID!$B$1:$U$1)*(КАЛЕНДАРЬ!U7=GRID!$B$3:$U$3),0)),
INDEX(GRID!$B$4:$U$15,MATCH(K$7,GRID!$A$4:$A$15,0),MATCH(1,($U$2=GRID!$B$1:$U$1)*(КАЛЕНДАРЬ!U7=GRID!$B$3:$U$3),0))*(1-GRID!$H$34))</f>
        <v>90600</v>
      </c>
      <c r="L187" s="5" cm="1">
        <f t="array" ref="L187">IF($I$2="Открытый тариф",INDEX(GRID!$B$18:$U$29,MATCH(K$7,GRID!$A$18:$A$29,0),MATCH(1,($U$2=GRID!$B$1:$U$1)*(КАЛЕНДАРЬ!U7=GRID!$B$3:$U$3),0)),
INDEX(GRID!$B$18:$U$29,MATCH(K$7,GRID!$A$18:$A$29,0),MATCH(1,($U$2=GRID!$B$1:$U$1)*(КАЛЕНДАРЬ!U7=GRID!$B$3:$U$3),0))*(1-GRID!$H$34))</f>
        <v>95600</v>
      </c>
      <c r="M187" s="5" cm="1">
        <f t="array" ref="M187">IF($I$2="Открытый тариф",INDEX(GRID!$B$4:$U$15,MATCH(M$7,GRID!$A$4:$A$15,0),MATCH(1,($U$2=GRID!$B$1:$U$1)*(КАЛЕНДАРЬ!U7=GRID!$B$3:$U$3),0)),
INDEX(GRID!$B$4:$U$15,MATCH(M$7,GRID!$A$4:$A$15,0),MATCH(1,($U$2=GRID!$B$1:$U$1)*(КАЛЕНДАРЬ!U7=GRID!$B$3:$U$3),0))*(1-GRID!$H$34))</f>
        <v>118300</v>
      </c>
      <c r="N187" s="5" cm="1">
        <f t="array" ref="N187">IF($I$2="Открытый тариф",INDEX(GRID!$B$18:$U$29,MATCH(M$7,GRID!$A$18:$A$29,0),MATCH(1,($U$2=GRID!$B$1:$U$1)*(КАЛЕНДАРЬ!U7=GRID!$B$3:$U$3),0)),
INDEX(GRID!$B$18:$U$29,MATCH(M$7,GRID!$A$18:$A$29,0),MATCH(1,($U$2=GRID!$B$1:$U$1)*(КАЛЕНДАРЬ!U7=GRID!$B$3:$U$3),0))*(1-GRID!$H$34))</f>
        <v>123300</v>
      </c>
      <c r="O187" s="5" cm="1">
        <f t="array" ref="O187">IF($I$2="Открытый тариф",INDEX(GRID!$B$4:$U$15,MATCH(O$7,GRID!$A$4:$A$15,0),MATCH(1,($U$2=GRID!$B$1:$U$1)*(КАЛЕНДАРЬ!U7=GRID!$B$3:$U$3),0)),
INDEX(GRID!$B$4:$U$15,MATCH(O$7,GRID!$A$4:$A$15,0),MATCH(1,($U$2=GRID!$B$1:$U$1)*(КАЛЕНДАРЬ!U7=GRID!$B$3:$U$3),0))*(1-GRID!$H$34))</f>
        <v>159400</v>
      </c>
      <c r="P187" s="5" cm="1">
        <f t="array" ref="P187">IF($I$2="Открытый тариф",INDEX(GRID!$B$4:$U$15,MATCH(P$7,GRID!$A$4:$A$15,0),MATCH(1,($U$2=GRID!$B$1:$U$1)*(КАЛЕНДАРЬ!U7=GRID!$B$3:$U$3),0)),
INDEX(GRID!$B$4:$U$15,MATCH(P$7,GRID!$A$4:$A$15,0),MATCH(1,($U$2=GRID!$B$1:$U$1)*(КАЛЕНДАРЬ!U7=GRID!$B$3:$U$3),0))*(1-GRID!$H$34))</f>
        <v>208900</v>
      </c>
      <c r="Q187" s="5" cm="1">
        <f t="array" ref="Q187">IF($I$2="Открытый тариф",INDEX(GRID!$B$4:$U$15,MATCH(Q$7,GRID!$A$4:$A$15,0),MATCH(1,($U$2=GRID!$B$1:$U$1)*(КАЛЕНДАРЬ!U7=GRID!$B$3:$U$3),0)),
INDEX(GRID!$B$4:$U$15,MATCH(Q$7,GRID!$A$4:$A$15,0),MATCH(1,($U$2=GRID!$B$1:$U$1)*(КАЛЕНДАРЬ!U7=GRID!$B$3:$U$3),0))*(1-GRID!$H$34))</f>
        <v>240900</v>
      </c>
      <c r="R187" s="5" cm="1">
        <f t="array" ref="R187">IF($I$2="Открытый тариф",INDEX(GRID!$B$18:$U$29,MATCH(R$7,GRID!$A$18:$A$29,0),MATCH(1,($U$2=GRID!$B$1:$U$1)*(КАЛЕНДАРЬ!U7=GRID!$B$3:$U$3),0)),
INDEX(GRID!$B$18:$U$29,MATCH(R$7,GRID!$A$18:$A$29,0),MATCH(1,($U$2=GRID!$B$1:$U$1)*(КАЛЕНДАРЬ!U7=GRID!$B$3:$U$3),0))*(1-GRID!$H$34))</f>
        <v>275700</v>
      </c>
      <c r="S187" s="5">
        <f t="array" ref="S187">IF($I$2="Открытый тариф",INDEX(GRID!$B$4:$U$15,MATCH(S$7,GRID!$A$4:$A$15,0),MATCH(1,($U$2=GRID!$B$1:$U$1)*(КАЛЕНДАРЬ!U7=GRID!$B$3:$U$3),0)),
INDEX(GRID!$B$4:$U$15,MATCH(S$7,GRID!$A$4:$A$15,0),MATCH(1,($U$2=GRID!$B$1:$U$1)*(КАЛЕНДАРЬ!U7=GRID!$B$3:$U$3),0))*(1-GRID!$L$41))</f>
        <v>736800</v>
      </c>
      <c r="T187" s="5">
        <f t="array" ref="T187">IF($I$2="Открытый тариф",INDEX(GRID!$B$4:$U$15,MATCH(T$7,GRID!$A$4:$A$15,0),MATCH(1,($U$2=GRID!$B$1:$U$1)*(КАЛЕНДАРЬ!U7=GRID!$B$3:$U$3),0)),
INDEX(GRID!$B$4:$U$15,MATCH(T$7,GRID!$A$4:$A$15,0),MATCH(1,($U$2=GRID!$B$1:$U$1)*(КАЛЕНДАРЬ!U7=GRID!$B$3:$U$3),0))*(1-GRID!$L$41))</f>
        <v>912900</v>
      </c>
    </row>
    <row r="188" spans="1:20" hidden="1">
      <c r="A188" s="108" t="s">
        <v>17</v>
      </c>
      <c r="B188" s="109">
        <v>5</v>
      </c>
      <c r="C188" s="5" cm="1">
        <f t="array" ref="C188">IF($I$2="Открытый тариф",INDEX(GRID!$B$4:$U$15,MATCH(C$7,GRID!$A$4:$A$15,0),MATCH(1,($U$2=GRID!$B$1:$U$1)*(КАЛЕНДАРЬ!U8=GRID!$B$3:$U$3),0)),
INDEX(GRID!$B$4:$U$15,MATCH(C$7,GRID!$A$4:$A$15,0),MATCH(1,($U$2=GRID!$B$1:$U$1)*(КАЛЕНДАРЬ!U8=GRID!$B$3:$U$3),0))*(1-GRID!$H$34))</f>
        <v>57300</v>
      </c>
      <c r="D188" s="5" cm="1">
        <f t="array" ref="D188">IF($I$2="Открытый тариф",INDEX(GRID!$B$18:$U$29,MATCH(C$7,GRID!$A$18:$A$29,0),MATCH(1,($U$2=GRID!$B$1:$U$1)*(КАЛЕНДАРЬ!U8=GRID!$B$3:$U$3),0)),
INDEX(GRID!$B$18:$U$29,MATCH(C$7,GRID!$A$18:$A$29,0),MATCH(1,($U$2=GRID!$B$1:$U$1)*(КАЛЕНДАРЬ!U8=GRID!$B$3:$U$3),0))*(1-GRID!$H$34))</f>
        <v>62300</v>
      </c>
      <c r="E188" s="5" cm="1">
        <f t="array" ref="E188">IF($I$2="Открытый тариф",INDEX(GRID!$B$4:$U$15,MATCH(E$7,GRID!$A$4:$A$15,0),MATCH(1,($U$2=GRID!$B$1:$U$1)*(КАЛЕНДАРЬ!U8=GRID!$B$3:$U$3),0)),
INDEX(GRID!$B$4:$U$15,MATCH(E$7,GRID!$A$4:$A$15,0),MATCH(1,($U$2=GRID!$B$1:$U$1)*(КАЛЕНДАРЬ!U8=GRID!$B$3:$U$3),0))*(1-GRID!$H$34))</f>
        <v>67400</v>
      </c>
      <c r="F188" s="5" cm="1">
        <f t="array" ref="F188">IF($I$2="Открытый тариф",INDEX(GRID!$B$18:$U$29,MATCH(E$7,GRID!$A$18:$A$29,0),MATCH(1,($U$2=GRID!$B$1:$U$1)*(КАЛЕНДАРЬ!U8=GRID!$B$3:$U$3),0)),
INDEX(GRID!$B$18:$U$29,MATCH(E$7,GRID!$A$18:$A$29,0),MATCH(1,($U$2=GRID!$B$1:$U$1)*(КАЛЕНДАРЬ!U8=GRID!$B$3:$U$3),0))*(1-GRID!$H$34))</f>
        <v>72400</v>
      </c>
      <c r="G188" s="5" cm="1">
        <f t="array" ref="G188">IF($I$2="Открытый тариф",INDEX(GRID!$B$4:$U$15,MATCH(G$7,GRID!$A$4:$A$15,0),MATCH(1,($U$2=GRID!$B$1:$U$1)*(КАЛЕНДАРЬ!U8=GRID!$B$3:$U$3),0)),
INDEX(GRID!$B$4:$U$15,MATCH(G$7,GRID!$A$4:$A$15,0),MATCH(1,($U$2=GRID!$B$1:$U$1)*(КАЛЕНДАРЬ!U8=GRID!$B$3:$U$3),0))*(1-GRID!$H$34))</f>
        <v>74800</v>
      </c>
      <c r="H188" s="5" cm="1">
        <f t="array" ref="H188">IF($I$2="Открытый тариф",INDEX(GRID!$B$18:$U$29,MATCH(G$7,GRID!$A$18:$A$29,0),MATCH(1,($U$2=GRID!$B$1:$U$1)*(КАЛЕНДАРЬ!U8=GRID!$B$3:$U$3),0)),
INDEX(GRID!$B$18:$U$29,MATCH(G$7,GRID!$A$18:$A$29,0),MATCH(1,($U$2=GRID!$B$1:$U$1)*(КАЛЕНДАРЬ!U8=GRID!$B$3:$U$3),0))*(1-GRID!$H$34))</f>
        <v>79800</v>
      </c>
      <c r="I188" s="5" cm="1">
        <f t="array" ref="I188">IF($I$2="Открытый тариф",INDEX(GRID!$B$4:$U$15,MATCH(I$7,GRID!$A$4:$A$15,0),MATCH(1,($U$2=GRID!$B$1:$U$1)*(КАЛЕНДАРЬ!U8=GRID!$B$3:$U$3),0)),
INDEX(GRID!$B$4:$U$15,MATCH(I$7,GRID!$A$4:$A$15,0),MATCH(1,($U$2=GRID!$B$1:$U$1)*(КАЛЕНДАРЬ!U8=GRID!$B$3:$U$3),0))*(1-GRID!$H$34))</f>
        <v>82500</v>
      </c>
      <c r="J188" s="5" cm="1">
        <f t="array" ref="J188">IF($I$2="Открытый тариф",INDEX(GRID!$B$18:$U$29,MATCH(I$7,GRID!$A$18:$A$29,0),MATCH(1,($U$2=GRID!$B$1:$U$1)*(КАЛЕНДАРЬ!U8=GRID!$B$3:$U$3),0)),
INDEX(GRID!$B$18:$U$29,MATCH(I$7,GRID!$A$18:$A$29,0),MATCH(1,($U$2=GRID!$B$1:$U$1)*(КАЛЕНДАРЬ!U8=GRID!$B$3:$U$3),0))*(1-GRID!$H$34))</f>
        <v>87500</v>
      </c>
      <c r="K188" s="5" cm="1">
        <f t="array" ref="K188">IF($I$2="Открытый тариф",INDEX(GRID!$B$4:$U$15,MATCH(K$7,GRID!$A$4:$A$15,0),MATCH(1,($U$2=GRID!$B$1:$U$1)*(КАЛЕНДАРЬ!U8=GRID!$B$3:$U$3),0)),
INDEX(GRID!$B$4:$U$15,MATCH(K$7,GRID!$A$4:$A$15,0),MATCH(1,($U$2=GRID!$B$1:$U$1)*(КАЛЕНДАРЬ!U8=GRID!$B$3:$U$3),0))*(1-GRID!$H$34))</f>
        <v>90600</v>
      </c>
      <c r="L188" s="5" cm="1">
        <f t="array" ref="L188">IF($I$2="Открытый тариф",INDEX(GRID!$B$18:$U$29,MATCH(K$7,GRID!$A$18:$A$29,0),MATCH(1,($U$2=GRID!$B$1:$U$1)*(КАЛЕНДАРЬ!U8=GRID!$B$3:$U$3),0)),
INDEX(GRID!$B$18:$U$29,MATCH(K$7,GRID!$A$18:$A$29,0),MATCH(1,($U$2=GRID!$B$1:$U$1)*(КАЛЕНДАРЬ!U8=GRID!$B$3:$U$3),0))*(1-GRID!$H$34))</f>
        <v>95600</v>
      </c>
      <c r="M188" s="5" cm="1">
        <f t="array" ref="M188">IF($I$2="Открытый тариф",INDEX(GRID!$B$4:$U$15,MATCH(M$7,GRID!$A$4:$A$15,0),MATCH(1,($U$2=GRID!$B$1:$U$1)*(КАЛЕНДАРЬ!U8=GRID!$B$3:$U$3),0)),
INDEX(GRID!$B$4:$U$15,MATCH(M$7,GRID!$A$4:$A$15,0),MATCH(1,($U$2=GRID!$B$1:$U$1)*(КАЛЕНДАРЬ!U8=GRID!$B$3:$U$3),0))*(1-GRID!$H$34))</f>
        <v>118300</v>
      </c>
      <c r="N188" s="5" cm="1">
        <f t="array" ref="N188">IF($I$2="Открытый тариф",INDEX(GRID!$B$18:$U$29,MATCH(M$7,GRID!$A$18:$A$29,0),MATCH(1,($U$2=GRID!$B$1:$U$1)*(КАЛЕНДАРЬ!U8=GRID!$B$3:$U$3),0)),
INDEX(GRID!$B$18:$U$29,MATCH(M$7,GRID!$A$18:$A$29,0),MATCH(1,($U$2=GRID!$B$1:$U$1)*(КАЛЕНДАРЬ!U8=GRID!$B$3:$U$3),0))*(1-GRID!$H$34))</f>
        <v>123300</v>
      </c>
      <c r="O188" s="5" cm="1">
        <f t="array" ref="O188">IF($I$2="Открытый тариф",INDEX(GRID!$B$4:$U$15,MATCH(O$7,GRID!$A$4:$A$15,0),MATCH(1,($U$2=GRID!$B$1:$U$1)*(КАЛЕНДАРЬ!U8=GRID!$B$3:$U$3),0)),
INDEX(GRID!$B$4:$U$15,MATCH(O$7,GRID!$A$4:$A$15,0),MATCH(1,($U$2=GRID!$B$1:$U$1)*(КАЛЕНДАРЬ!U8=GRID!$B$3:$U$3),0))*(1-GRID!$H$34))</f>
        <v>159400</v>
      </c>
      <c r="P188" s="5" cm="1">
        <f t="array" ref="P188">IF($I$2="Открытый тариф",INDEX(GRID!$B$4:$U$15,MATCH(P$7,GRID!$A$4:$A$15,0),MATCH(1,($U$2=GRID!$B$1:$U$1)*(КАЛЕНДАРЬ!U8=GRID!$B$3:$U$3),0)),
INDEX(GRID!$B$4:$U$15,MATCH(P$7,GRID!$A$4:$A$15,0),MATCH(1,($U$2=GRID!$B$1:$U$1)*(КАЛЕНДАРЬ!U8=GRID!$B$3:$U$3),0))*(1-GRID!$H$34))</f>
        <v>208900</v>
      </c>
      <c r="Q188" s="5" cm="1">
        <f t="array" ref="Q188">IF($I$2="Открытый тариф",INDEX(GRID!$B$4:$U$15,MATCH(Q$7,GRID!$A$4:$A$15,0),MATCH(1,($U$2=GRID!$B$1:$U$1)*(КАЛЕНДАРЬ!U8=GRID!$B$3:$U$3),0)),
INDEX(GRID!$B$4:$U$15,MATCH(Q$7,GRID!$A$4:$A$15,0),MATCH(1,($U$2=GRID!$B$1:$U$1)*(КАЛЕНДАРЬ!U8=GRID!$B$3:$U$3),0))*(1-GRID!$H$34))</f>
        <v>240900</v>
      </c>
      <c r="R188" s="5" cm="1">
        <f t="array" ref="R188">IF($I$2="Открытый тариф",INDEX(GRID!$B$18:$U$29,MATCH(R$7,GRID!$A$18:$A$29,0),MATCH(1,($U$2=GRID!$B$1:$U$1)*(КАЛЕНДАРЬ!U8=GRID!$B$3:$U$3),0)),
INDEX(GRID!$B$18:$U$29,MATCH(R$7,GRID!$A$18:$A$29,0),MATCH(1,($U$2=GRID!$B$1:$U$1)*(КАЛЕНДАРЬ!U8=GRID!$B$3:$U$3),0))*(1-GRID!$H$34))</f>
        <v>275700</v>
      </c>
      <c r="S188" s="5">
        <f t="array" ref="S188">IF($I$2="Открытый тариф",INDEX(GRID!$B$4:$U$15,MATCH(S$7,GRID!$A$4:$A$15,0),MATCH(1,($U$2=GRID!$B$1:$U$1)*(КАЛЕНДАРЬ!U8=GRID!$B$3:$U$3),0)),
INDEX(GRID!$B$4:$U$15,MATCH(S$7,GRID!$A$4:$A$15,0),MATCH(1,($U$2=GRID!$B$1:$U$1)*(КАЛЕНДАРЬ!U8=GRID!$B$3:$U$3),0))*(1-GRID!$L$41))</f>
        <v>736800</v>
      </c>
      <c r="T188" s="5">
        <f t="array" ref="T188">IF($I$2="Открытый тариф",INDEX(GRID!$B$4:$U$15,MATCH(T$7,GRID!$A$4:$A$15,0),MATCH(1,($U$2=GRID!$B$1:$U$1)*(КАЛЕНДАРЬ!U8=GRID!$B$3:$U$3),0)),
INDEX(GRID!$B$4:$U$15,MATCH(T$7,GRID!$A$4:$A$15,0),MATCH(1,($U$2=GRID!$B$1:$U$1)*(КАЛЕНДАРЬ!U8=GRID!$B$3:$U$3),0))*(1-GRID!$L$41))</f>
        <v>912900</v>
      </c>
    </row>
    <row r="189" spans="1:20" hidden="1">
      <c r="A189" s="108" t="s">
        <v>11</v>
      </c>
      <c r="B189" s="109">
        <v>6</v>
      </c>
      <c r="C189" s="5" cm="1">
        <f t="array" ref="C189">IF($I$2="Открытый тариф",INDEX(GRID!$B$4:$U$15,MATCH(C$7,GRID!$A$4:$A$15,0),MATCH(1,($U$2=GRID!$B$1:$U$1)*(КАЛЕНДАРЬ!U9=GRID!$B$3:$U$3),0)),
INDEX(GRID!$B$4:$U$15,MATCH(C$7,GRID!$A$4:$A$15,0),MATCH(1,($U$2=GRID!$B$1:$U$1)*(КАЛЕНДАРЬ!U9=GRID!$B$3:$U$3),0))*(1-GRID!$H$34))</f>
        <v>57300</v>
      </c>
      <c r="D189" s="5" cm="1">
        <f t="array" ref="D189">IF($I$2="Открытый тариф",INDEX(GRID!$B$18:$U$29,MATCH(C$7,GRID!$A$18:$A$29,0),MATCH(1,($U$2=GRID!$B$1:$U$1)*(КАЛЕНДАРЬ!U9=GRID!$B$3:$U$3),0)),
INDEX(GRID!$B$18:$U$29,MATCH(C$7,GRID!$A$18:$A$29,0),MATCH(1,($U$2=GRID!$B$1:$U$1)*(КАЛЕНДАРЬ!U9=GRID!$B$3:$U$3),0))*(1-GRID!$H$34))</f>
        <v>62300</v>
      </c>
      <c r="E189" s="5" cm="1">
        <f t="array" ref="E189">IF($I$2="Открытый тариф",INDEX(GRID!$B$4:$U$15,MATCH(E$7,GRID!$A$4:$A$15,0),MATCH(1,($U$2=GRID!$B$1:$U$1)*(КАЛЕНДАРЬ!U9=GRID!$B$3:$U$3),0)),
INDEX(GRID!$B$4:$U$15,MATCH(E$7,GRID!$A$4:$A$15,0),MATCH(1,($U$2=GRID!$B$1:$U$1)*(КАЛЕНДАРЬ!U9=GRID!$B$3:$U$3),0))*(1-GRID!$H$34))</f>
        <v>67400</v>
      </c>
      <c r="F189" s="5" cm="1">
        <f t="array" ref="F189">IF($I$2="Открытый тариф",INDEX(GRID!$B$18:$U$29,MATCH(E$7,GRID!$A$18:$A$29,0),MATCH(1,($U$2=GRID!$B$1:$U$1)*(КАЛЕНДАРЬ!U9=GRID!$B$3:$U$3),0)),
INDEX(GRID!$B$18:$U$29,MATCH(E$7,GRID!$A$18:$A$29,0),MATCH(1,($U$2=GRID!$B$1:$U$1)*(КАЛЕНДАРЬ!U9=GRID!$B$3:$U$3),0))*(1-GRID!$H$34))</f>
        <v>72400</v>
      </c>
      <c r="G189" s="5" cm="1">
        <f t="array" ref="G189">IF($I$2="Открытый тариф",INDEX(GRID!$B$4:$U$15,MATCH(G$7,GRID!$A$4:$A$15,0),MATCH(1,($U$2=GRID!$B$1:$U$1)*(КАЛЕНДАРЬ!U9=GRID!$B$3:$U$3),0)),
INDEX(GRID!$B$4:$U$15,MATCH(G$7,GRID!$A$4:$A$15,0),MATCH(1,($U$2=GRID!$B$1:$U$1)*(КАЛЕНДАРЬ!U9=GRID!$B$3:$U$3),0))*(1-GRID!$H$34))</f>
        <v>74800</v>
      </c>
      <c r="H189" s="5" cm="1">
        <f t="array" ref="H189">IF($I$2="Открытый тариф",INDEX(GRID!$B$18:$U$29,MATCH(G$7,GRID!$A$18:$A$29,0),MATCH(1,($U$2=GRID!$B$1:$U$1)*(КАЛЕНДАРЬ!U9=GRID!$B$3:$U$3),0)),
INDEX(GRID!$B$18:$U$29,MATCH(G$7,GRID!$A$18:$A$29,0),MATCH(1,($U$2=GRID!$B$1:$U$1)*(КАЛЕНДАРЬ!U9=GRID!$B$3:$U$3),0))*(1-GRID!$H$34))</f>
        <v>79800</v>
      </c>
      <c r="I189" s="5" cm="1">
        <f t="array" ref="I189">IF($I$2="Открытый тариф",INDEX(GRID!$B$4:$U$15,MATCH(I$7,GRID!$A$4:$A$15,0),MATCH(1,($U$2=GRID!$B$1:$U$1)*(КАЛЕНДАРЬ!U9=GRID!$B$3:$U$3),0)),
INDEX(GRID!$B$4:$U$15,MATCH(I$7,GRID!$A$4:$A$15,0),MATCH(1,($U$2=GRID!$B$1:$U$1)*(КАЛЕНДАРЬ!U9=GRID!$B$3:$U$3),0))*(1-GRID!$H$34))</f>
        <v>82500</v>
      </c>
      <c r="J189" s="5" cm="1">
        <f t="array" ref="J189">IF($I$2="Открытый тариф",INDEX(GRID!$B$18:$U$29,MATCH(I$7,GRID!$A$18:$A$29,0),MATCH(1,($U$2=GRID!$B$1:$U$1)*(КАЛЕНДАРЬ!U9=GRID!$B$3:$U$3),0)),
INDEX(GRID!$B$18:$U$29,MATCH(I$7,GRID!$A$18:$A$29,0),MATCH(1,($U$2=GRID!$B$1:$U$1)*(КАЛЕНДАРЬ!U9=GRID!$B$3:$U$3),0))*(1-GRID!$H$34))</f>
        <v>87500</v>
      </c>
      <c r="K189" s="5" cm="1">
        <f t="array" ref="K189">IF($I$2="Открытый тариф",INDEX(GRID!$B$4:$U$15,MATCH(K$7,GRID!$A$4:$A$15,0),MATCH(1,($U$2=GRID!$B$1:$U$1)*(КАЛЕНДАРЬ!U9=GRID!$B$3:$U$3),0)),
INDEX(GRID!$B$4:$U$15,MATCH(K$7,GRID!$A$4:$A$15,0),MATCH(1,($U$2=GRID!$B$1:$U$1)*(КАЛЕНДАРЬ!U9=GRID!$B$3:$U$3),0))*(1-GRID!$H$34))</f>
        <v>90600</v>
      </c>
      <c r="L189" s="5" cm="1">
        <f t="array" ref="L189">IF($I$2="Открытый тариф",INDEX(GRID!$B$18:$U$29,MATCH(K$7,GRID!$A$18:$A$29,0),MATCH(1,($U$2=GRID!$B$1:$U$1)*(КАЛЕНДАРЬ!U9=GRID!$B$3:$U$3),0)),
INDEX(GRID!$B$18:$U$29,MATCH(K$7,GRID!$A$18:$A$29,0),MATCH(1,($U$2=GRID!$B$1:$U$1)*(КАЛЕНДАРЬ!U9=GRID!$B$3:$U$3),0))*(1-GRID!$H$34))</f>
        <v>95600</v>
      </c>
      <c r="M189" s="5" cm="1">
        <f t="array" ref="M189">IF($I$2="Открытый тариф",INDEX(GRID!$B$4:$U$15,MATCH(M$7,GRID!$A$4:$A$15,0),MATCH(1,($U$2=GRID!$B$1:$U$1)*(КАЛЕНДАРЬ!U9=GRID!$B$3:$U$3),0)),
INDEX(GRID!$B$4:$U$15,MATCH(M$7,GRID!$A$4:$A$15,0),MATCH(1,($U$2=GRID!$B$1:$U$1)*(КАЛЕНДАРЬ!U9=GRID!$B$3:$U$3),0))*(1-GRID!$H$34))</f>
        <v>118300</v>
      </c>
      <c r="N189" s="5" cm="1">
        <f t="array" ref="N189">IF($I$2="Открытый тариф",INDEX(GRID!$B$18:$U$29,MATCH(M$7,GRID!$A$18:$A$29,0),MATCH(1,($U$2=GRID!$B$1:$U$1)*(КАЛЕНДАРЬ!U9=GRID!$B$3:$U$3),0)),
INDEX(GRID!$B$18:$U$29,MATCH(M$7,GRID!$A$18:$A$29,0),MATCH(1,($U$2=GRID!$B$1:$U$1)*(КАЛЕНДАРЬ!U9=GRID!$B$3:$U$3),0))*(1-GRID!$H$34))</f>
        <v>123300</v>
      </c>
      <c r="O189" s="5" cm="1">
        <f t="array" ref="O189">IF($I$2="Открытый тариф",INDEX(GRID!$B$4:$U$15,MATCH(O$7,GRID!$A$4:$A$15,0),MATCH(1,($U$2=GRID!$B$1:$U$1)*(КАЛЕНДАРЬ!U9=GRID!$B$3:$U$3),0)),
INDEX(GRID!$B$4:$U$15,MATCH(O$7,GRID!$A$4:$A$15,0),MATCH(1,($U$2=GRID!$B$1:$U$1)*(КАЛЕНДАРЬ!U9=GRID!$B$3:$U$3),0))*(1-GRID!$H$34))</f>
        <v>159400</v>
      </c>
      <c r="P189" s="5" cm="1">
        <f t="array" ref="P189">IF($I$2="Открытый тариф",INDEX(GRID!$B$4:$U$15,MATCH(P$7,GRID!$A$4:$A$15,0),MATCH(1,($U$2=GRID!$B$1:$U$1)*(КАЛЕНДАРЬ!U9=GRID!$B$3:$U$3),0)),
INDEX(GRID!$B$4:$U$15,MATCH(P$7,GRID!$A$4:$A$15,0),MATCH(1,($U$2=GRID!$B$1:$U$1)*(КАЛЕНДАРЬ!U9=GRID!$B$3:$U$3),0))*(1-GRID!$H$34))</f>
        <v>208900</v>
      </c>
      <c r="Q189" s="5" cm="1">
        <f t="array" ref="Q189">IF($I$2="Открытый тариф",INDEX(GRID!$B$4:$U$15,MATCH(Q$7,GRID!$A$4:$A$15,0),MATCH(1,($U$2=GRID!$B$1:$U$1)*(КАЛЕНДАРЬ!U9=GRID!$B$3:$U$3),0)),
INDEX(GRID!$B$4:$U$15,MATCH(Q$7,GRID!$A$4:$A$15,0),MATCH(1,($U$2=GRID!$B$1:$U$1)*(КАЛЕНДАРЬ!U9=GRID!$B$3:$U$3),0))*(1-GRID!$H$34))</f>
        <v>240900</v>
      </c>
      <c r="R189" s="5" cm="1">
        <f t="array" ref="R189">IF($I$2="Открытый тариф",INDEX(GRID!$B$18:$U$29,MATCH(R$7,GRID!$A$18:$A$29,0),MATCH(1,($U$2=GRID!$B$1:$U$1)*(КАЛЕНДАРЬ!U9=GRID!$B$3:$U$3),0)),
INDEX(GRID!$B$18:$U$29,MATCH(R$7,GRID!$A$18:$A$29,0),MATCH(1,($U$2=GRID!$B$1:$U$1)*(КАЛЕНДАРЬ!U9=GRID!$B$3:$U$3),0))*(1-GRID!$H$34))</f>
        <v>275700</v>
      </c>
      <c r="S189" s="5">
        <f t="array" ref="S189">IF($I$2="Открытый тариф",INDEX(GRID!$B$4:$U$15,MATCH(S$7,GRID!$A$4:$A$15,0),MATCH(1,($U$2=GRID!$B$1:$U$1)*(КАЛЕНДАРЬ!U9=GRID!$B$3:$U$3),0)),
INDEX(GRID!$B$4:$U$15,MATCH(S$7,GRID!$A$4:$A$15,0),MATCH(1,($U$2=GRID!$B$1:$U$1)*(КАЛЕНДАРЬ!U9=GRID!$B$3:$U$3),0))*(1-GRID!$L$41))</f>
        <v>736800</v>
      </c>
      <c r="T189" s="5">
        <f t="array" ref="T189">IF($I$2="Открытый тариф",INDEX(GRID!$B$4:$U$15,MATCH(T$7,GRID!$A$4:$A$15,0),MATCH(1,($U$2=GRID!$B$1:$U$1)*(КАЛЕНДАРЬ!U9=GRID!$B$3:$U$3),0)),
INDEX(GRID!$B$4:$U$15,MATCH(T$7,GRID!$A$4:$A$15,0),MATCH(1,($U$2=GRID!$B$1:$U$1)*(КАЛЕНДАРЬ!U9=GRID!$B$3:$U$3),0))*(1-GRID!$L$41))</f>
        <v>912900</v>
      </c>
    </row>
    <row r="190" spans="1:20" hidden="1">
      <c r="A190" s="108" t="s">
        <v>12</v>
      </c>
      <c r="B190" s="109">
        <v>7</v>
      </c>
      <c r="C190" s="5" cm="1">
        <f t="array" ref="C190">IF($I$2="Открытый тариф",INDEX(GRID!$B$4:$U$15,MATCH(C$7,GRID!$A$4:$A$15,0),MATCH(1,($U$2=GRID!$B$1:$U$1)*(КАЛЕНДАРЬ!U10=GRID!$B$3:$U$3),0)),
INDEX(GRID!$B$4:$U$15,MATCH(C$7,GRID!$A$4:$A$15,0),MATCH(1,($U$2=GRID!$B$1:$U$1)*(КАЛЕНДАРЬ!U10=GRID!$B$3:$U$3),0))*(1-GRID!$H$34))</f>
        <v>57300</v>
      </c>
      <c r="D190" s="5" cm="1">
        <f t="array" ref="D190">IF($I$2="Открытый тариф",INDEX(GRID!$B$18:$U$29,MATCH(C$7,GRID!$A$18:$A$29,0),MATCH(1,($U$2=GRID!$B$1:$U$1)*(КАЛЕНДАРЬ!U10=GRID!$B$3:$U$3),0)),
INDEX(GRID!$B$18:$U$29,MATCH(C$7,GRID!$A$18:$A$29,0),MATCH(1,($U$2=GRID!$B$1:$U$1)*(КАЛЕНДАРЬ!U10=GRID!$B$3:$U$3),0))*(1-GRID!$H$34))</f>
        <v>62300</v>
      </c>
      <c r="E190" s="5" cm="1">
        <f t="array" ref="E190">IF($I$2="Открытый тариф",INDEX(GRID!$B$4:$U$15,MATCH(E$7,GRID!$A$4:$A$15,0),MATCH(1,($U$2=GRID!$B$1:$U$1)*(КАЛЕНДАРЬ!U10=GRID!$B$3:$U$3),0)),
INDEX(GRID!$B$4:$U$15,MATCH(E$7,GRID!$A$4:$A$15,0),MATCH(1,($U$2=GRID!$B$1:$U$1)*(КАЛЕНДАРЬ!U10=GRID!$B$3:$U$3),0))*(1-GRID!$H$34))</f>
        <v>67400</v>
      </c>
      <c r="F190" s="5" cm="1">
        <f t="array" ref="F190">IF($I$2="Открытый тариф",INDEX(GRID!$B$18:$U$29,MATCH(E$7,GRID!$A$18:$A$29,0),MATCH(1,($U$2=GRID!$B$1:$U$1)*(КАЛЕНДАРЬ!U10=GRID!$B$3:$U$3),0)),
INDEX(GRID!$B$18:$U$29,MATCH(E$7,GRID!$A$18:$A$29,0),MATCH(1,($U$2=GRID!$B$1:$U$1)*(КАЛЕНДАРЬ!U10=GRID!$B$3:$U$3),0))*(1-GRID!$H$34))</f>
        <v>72400</v>
      </c>
      <c r="G190" s="5" cm="1">
        <f t="array" ref="G190">IF($I$2="Открытый тариф",INDEX(GRID!$B$4:$U$15,MATCH(G$7,GRID!$A$4:$A$15,0),MATCH(1,($U$2=GRID!$B$1:$U$1)*(КАЛЕНДАРЬ!U10=GRID!$B$3:$U$3),0)),
INDEX(GRID!$B$4:$U$15,MATCH(G$7,GRID!$A$4:$A$15,0),MATCH(1,($U$2=GRID!$B$1:$U$1)*(КАЛЕНДАРЬ!U10=GRID!$B$3:$U$3),0))*(1-GRID!$H$34))</f>
        <v>74800</v>
      </c>
      <c r="H190" s="5" cm="1">
        <f t="array" ref="H190">IF($I$2="Открытый тариф",INDEX(GRID!$B$18:$U$29,MATCH(G$7,GRID!$A$18:$A$29,0),MATCH(1,($U$2=GRID!$B$1:$U$1)*(КАЛЕНДАРЬ!U10=GRID!$B$3:$U$3),0)),
INDEX(GRID!$B$18:$U$29,MATCH(G$7,GRID!$A$18:$A$29,0),MATCH(1,($U$2=GRID!$B$1:$U$1)*(КАЛЕНДАРЬ!U10=GRID!$B$3:$U$3),0))*(1-GRID!$H$34))</f>
        <v>79800</v>
      </c>
      <c r="I190" s="5" cm="1">
        <f t="array" ref="I190">IF($I$2="Открытый тариф",INDEX(GRID!$B$4:$U$15,MATCH(I$7,GRID!$A$4:$A$15,0),MATCH(1,($U$2=GRID!$B$1:$U$1)*(КАЛЕНДАРЬ!U10=GRID!$B$3:$U$3),0)),
INDEX(GRID!$B$4:$U$15,MATCH(I$7,GRID!$A$4:$A$15,0),MATCH(1,($U$2=GRID!$B$1:$U$1)*(КАЛЕНДАРЬ!U10=GRID!$B$3:$U$3),0))*(1-GRID!$H$34))</f>
        <v>82500</v>
      </c>
      <c r="J190" s="5" cm="1">
        <f t="array" ref="J190">IF($I$2="Открытый тариф",INDEX(GRID!$B$18:$U$29,MATCH(I$7,GRID!$A$18:$A$29,0),MATCH(1,($U$2=GRID!$B$1:$U$1)*(КАЛЕНДАРЬ!U10=GRID!$B$3:$U$3),0)),
INDEX(GRID!$B$18:$U$29,MATCH(I$7,GRID!$A$18:$A$29,0),MATCH(1,($U$2=GRID!$B$1:$U$1)*(КАЛЕНДАРЬ!U10=GRID!$B$3:$U$3),0))*(1-GRID!$H$34))</f>
        <v>87500</v>
      </c>
      <c r="K190" s="5" cm="1">
        <f t="array" ref="K190">IF($I$2="Открытый тариф",INDEX(GRID!$B$4:$U$15,MATCH(K$7,GRID!$A$4:$A$15,0),MATCH(1,($U$2=GRID!$B$1:$U$1)*(КАЛЕНДАРЬ!U10=GRID!$B$3:$U$3),0)),
INDEX(GRID!$B$4:$U$15,MATCH(K$7,GRID!$A$4:$A$15,0),MATCH(1,($U$2=GRID!$B$1:$U$1)*(КАЛЕНДАРЬ!U10=GRID!$B$3:$U$3),0))*(1-GRID!$H$34))</f>
        <v>90600</v>
      </c>
      <c r="L190" s="5" cm="1">
        <f t="array" ref="L190">IF($I$2="Открытый тариф",INDEX(GRID!$B$18:$U$29,MATCH(K$7,GRID!$A$18:$A$29,0),MATCH(1,($U$2=GRID!$B$1:$U$1)*(КАЛЕНДАРЬ!U10=GRID!$B$3:$U$3),0)),
INDEX(GRID!$B$18:$U$29,MATCH(K$7,GRID!$A$18:$A$29,0),MATCH(1,($U$2=GRID!$B$1:$U$1)*(КАЛЕНДАРЬ!U10=GRID!$B$3:$U$3),0))*(1-GRID!$H$34))</f>
        <v>95600</v>
      </c>
      <c r="M190" s="5" cm="1">
        <f t="array" ref="M190">IF($I$2="Открытый тариф",INDEX(GRID!$B$4:$U$15,MATCH(M$7,GRID!$A$4:$A$15,0),MATCH(1,($U$2=GRID!$B$1:$U$1)*(КАЛЕНДАРЬ!U10=GRID!$B$3:$U$3),0)),
INDEX(GRID!$B$4:$U$15,MATCH(M$7,GRID!$A$4:$A$15,0),MATCH(1,($U$2=GRID!$B$1:$U$1)*(КАЛЕНДАРЬ!U10=GRID!$B$3:$U$3),0))*(1-GRID!$H$34))</f>
        <v>118300</v>
      </c>
      <c r="N190" s="5" cm="1">
        <f t="array" ref="N190">IF($I$2="Открытый тариф",INDEX(GRID!$B$18:$U$29,MATCH(M$7,GRID!$A$18:$A$29,0),MATCH(1,($U$2=GRID!$B$1:$U$1)*(КАЛЕНДАРЬ!U10=GRID!$B$3:$U$3),0)),
INDEX(GRID!$B$18:$U$29,MATCH(M$7,GRID!$A$18:$A$29,0),MATCH(1,($U$2=GRID!$B$1:$U$1)*(КАЛЕНДАРЬ!U10=GRID!$B$3:$U$3),0))*(1-GRID!$H$34))</f>
        <v>123300</v>
      </c>
      <c r="O190" s="5" cm="1">
        <f t="array" ref="O190">IF($I$2="Открытый тариф",INDEX(GRID!$B$4:$U$15,MATCH(O$7,GRID!$A$4:$A$15,0),MATCH(1,($U$2=GRID!$B$1:$U$1)*(КАЛЕНДАРЬ!U10=GRID!$B$3:$U$3),0)),
INDEX(GRID!$B$4:$U$15,MATCH(O$7,GRID!$A$4:$A$15,0),MATCH(1,($U$2=GRID!$B$1:$U$1)*(КАЛЕНДАРЬ!U10=GRID!$B$3:$U$3),0))*(1-GRID!$H$34))</f>
        <v>159400</v>
      </c>
      <c r="P190" s="5" cm="1">
        <f t="array" ref="P190">IF($I$2="Открытый тариф",INDEX(GRID!$B$4:$U$15,MATCH(P$7,GRID!$A$4:$A$15,0),MATCH(1,($U$2=GRID!$B$1:$U$1)*(КАЛЕНДАРЬ!U10=GRID!$B$3:$U$3),0)),
INDEX(GRID!$B$4:$U$15,MATCH(P$7,GRID!$A$4:$A$15,0),MATCH(1,($U$2=GRID!$B$1:$U$1)*(КАЛЕНДАРЬ!U10=GRID!$B$3:$U$3),0))*(1-GRID!$H$34))</f>
        <v>208900</v>
      </c>
      <c r="Q190" s="5" cm="1">
        <f t="array" ref="Q190">IF($I$2="Открытый тариф",INDEX(GRID!$B$4:$U$15,MATCH(Q$7,GRID!$A$4:$A$15,0),MATCH(1,($U$2=GRID!$B$1:$U$1)*(КАЛЕНДАРЬ!U10=GRID!$B$3:$U$3),0)),
INDEX(GRID!$B$4:$U$15,MATCH(Q$7,GRID!$A$4:$A$15,0),MATCH(1,($U$2=GRID!$B$1:$U$1)*(КАЛЕНДАРЬ!U10=GRID!$B$3:$U$3),0))*(1-GRID!$H$34))</f>
        <v>240900</v>
      </c>
      <c r="R190" s="5" cm="1">
        <f t="array" ref="R190">IF($I$2="Открытый тариф",INDEX(GRID!$B$18:$U$29,MATCH(R$7,GRID!$A$18:$A$29,0),MATCH(1,($U$2=GRID!$B$1:$U$1)*(КАЛЕНДАРЬ!U10=GRID!$B$3:$U$3),0)),
INDEX(GRID!$B$18:$U$29,MATCH(R$7,GRID!$A$18:$A$29,0),MATCH(1,($U$2=GRID!$B$1:$U$1)*(КАЛЕНДАРЬ!U10=GRID!$B$3:$U$3),0))*(1-GRID!$H$34))</f>
        <v>275700</v>
      </c>
      <c r="S190" s="5">
        <f t="array" ref="S190">IF($I$2="Открытый тариф",INDEX(GRID!$B$4:$U$15,MATCH(S$7,GRID!$A$4:$A$15,0),MATCH(1,($U$2=GRID!$B$1:$U$1)*(КАЛЕНДАРЬ!U10=GRID!$B$3:$U$3),0)),
INDEX(GRID!$B$4:$U$15,MATCH(S$7,GRID!$A$4:$A$15,0),MATCH(1,($U$2=GRID!$B$1:$U$1)*(КАЛЕНДАРЬ!U10=GRID!$B$3:$U$3),0))*(1-GRID!$L$41))</f>
        <v>736800</v>
      </c>
      <c r="T190" s="5">
        <f t="array" ref="T190">IF($I$2="Открытый тариф",INDEX(GRID!$B$4:$U$15,MATCH(T$7,GRID!$A$4:$A$15,0),MATCH(1,($U$2=GRID!$B$1:$U$1)*(КАЛЕНДАРЬ!U10=GRID!$B$3:$U$3),0)),
INDEX(GRID!$B$4:$U$15,MATCH(T$7,GRID!$A$4:$A$15,0),MATCH(1,($U$2=GRID!$B$1:$U$1)*(КАЛЕНДАРЬ!U10=GRID!$B$3:$U$3),0))*(1-GRID!$L$41))</f>
        <v>912900</v>
      </c>
    </row>
    <row r="191" spans="1:20" hidden="1">
      <c r="A191" s="108" t="s">
        <v>13</v>
      </c>
      <c r="B191" s="109">
        <v>8</v>
      </c>
      <c r="C191" s="5" cm="1">
        <f t="array" ref="C191">IF($I$2="Открытый тариф",INDEX(GRID!$B$4:$U$15,MATCH(C$7,GRID!$A$4:$A$15,0),MATCH(1,($U$2=GRID!$B$1:$U$1)*(КАЛЕНДАРЬ!U11=GRID!$B$3:$U$3),0)),
INDEX(GRID!$B$4:$U$15,MATCH(C$7,GRID!$A$4:$A$15,0),MATCH(1,($U$2=GRID!$B$1:$U$1)*(КАЛЕНДАРЬ!U11=GRID!$B$3:$U$3),0))*(1-GRID!$H$34))</f>
        <v>52600</v>
      </c>
      <c r="D191" s="5" cm="1">
        <f t="array" ref="D191">IF($I$2="Открытый тариф",INDEX(GRID!$B$18:$U$29,MATCH(C$7,GRID!$A$18:$A$29,0),MATCH(1,($U$2=GRID!$B$1:$U$1)*(КАЛЕНДАРЬ!U11=GRID!$B$3:$U$3),0)),
INDEX(GRID!$B$18:$U$29,MATCH(C$7,GRID!$A$18:$A$29,0),MATCH(1,($U$2=GRID!$B$1:$U$1)*(КАЛЕНДАРЬ!U11=GRID!$B$3:$U$3),0))*(1-GRID!$H$34))</f>
        <v>57600</v>
      </c>
      <c r="E191" s="5" cm="1">
        <f t="array" ref="E191">IF($I$2="Открытый тариф",INDEX(GRID!$B$4:$U$15,MATCH(E$7,GRID!$A$4:$A$15,0),MATCH(1,($U$2=GRID!$B$1:$U$1)*(КАЛЕНДАРЬ!U11=GRID!$B$3:$U$3),0)),
INDEX(GRID!$B$4:$U$15,MATCH(E$7,GRID!$A$4:$A$15,0),MATCH(1,($U$2=GRID!$B$1:$U$1)*(КАЛЕНДАРЬ!U11=GRID!$B$3:$U$3),0))*(1-GRID!$H$34))</f>
        <v>62100</v>
      </c>
      <c r="F191" s="5" cm="1">
        <f t="array" ref="F191">IF($I$2="Открытый тариф",INDEX(GRID!$B$18:$U$29,MATCH(E$7,GRID!$A$18:$A$29,0),MATCH(1,($U$2=GRID!$B$1:$U$1)*(КАЛЕНДАРЬ!U11=GRID!$B$3:$U$3),0)),
INDEX(GRID!$B$18:$U$29,MATCH(E$7,GRID!$A$18:$A$29,0),MATCH(1,($U$2=GRID!$B$1:$U$1)*(КАЛЕНДАРЬ!U11=GRID!$B$3:$U$3),0))*(1-GRID!$H$34))</f>
        <v>67100</v>
      </c>
      <c r="G191" s="5" cm="1">
        <f t="array" ref="G191">IF($I$2="Открытый тариф",INDEX(GRID!$B$4:$U$15,MATCH(G$7,GRID!$A$4:$A$15,0),MATCH(1,($U$2=GRID!$B$1:$U$1)*(КАЛЕНДАРЬ!U11=GRID!$B$3:$U$3),0)),
INDEX(GRID!$B$4:$U$15,MATCH(G$7,GRID!$A$4:$A$15,0),MATCH(1,($U$2=GRID!$B$1:$U$1)*(КАЛЕНДАРЬ!U11=GRID!$B$3:$U$3),0))*(1-GRID!$H$34))</f>
        <v>69200</v>
      </c>
      <c r="H191" s="5" cm="1">
        <f t="array" ref="H191">IF($I$2="Открытый тариф",INDEX(GRID!$B$18:$U$29,MATCH(G$7,GRID!$A$18:$A$29,0),MATCH(1,($U$2=GRID!$B$1:$U$1)*(КАЛЕНДАРЬ!U11=GRID!$B$3:$U$3),0)),
INDEX(GRID!$B$18:$U$29,MATCH(G$7,GRID!$A$18:$A$29,0),MATCH(1,($U$2=GRID!$B$1:$U$1)*(КАЛЕНДАРЬ!U11=GRID!$B$3:$U$3),0))*(1-GRID!$H$34))</f>
        <v>74200</v>
      </c>
      <c r="I191" s="5" cm="1">
        <f t="array" ref="I191">IF($I$2="Открытый тариф",INDEX(GRID!$B$4:$U$15,MATCH(I$7,GRID!$A$4:$A$15,0),MATCH(1,($U$2=GRID!$B$1:$U$1)*(КАЛЕНДАРЬ!U11=GRID!$B$3:$U$3),0)),
INDEX(GRID!$B$4:$U$15,MATCH(I$7,GRID!$A$4:$A$15,0),MATCH(1,($U$2=GRID!$B$1:$U$1)*(КАЛЕНДАРЬ!U11=GRID!$B$3:$U$3),0))*(1-GRID!$H$34))</f>
        <v>76600</v>
      </c>
      <c r="J191" s="5" cm="1">
        <f t="array" ref="J191">IF($I$2="Открытый тариф",INDEX(GRID!$B$18:$U$29,MATCH(I$7,GRID!$A$18:$A$29,0),MATCH(1,($U$2=GRID!$B$1:$U$1)*(КАЛЕНДАРЬ!U11=GRID!$B$3:$U$3),0)),
INDEX(GRID!$B$18:$U$29,MATCH(I$7,GRID!$A$18:$A$29,0),MATCH(1,($U$2=GRID!$B$1:$U$1)*(КАЛЕНДАРЬ!U11=GRID!$B$3:$U$3),0))*(1-GRID!$H$34))</f>
        <v>81600</v>
      </c>
      <c r="K191" s="5" cm="1">
        <f t="array" ref="K191">IF($I$2="Открытый тариф",INDEX(GRID!$B$4:$U$15,MATCH(K$7,GRID!$A$4:$A$15,0),MATCH(1,($U$2=GRID!$B$1:$U$1)*(КАЛЕНДАРЬ!U11=GRID!$B$3:$U$3),0)),
INDEX(GRID!$B$4:$U$15,MATCH(K$7,GRID!$A$4:$A$15,0),MATCH(1,($U$2=GRID!$B$1:$U$1)*(КАЛЕНДАРЬ!U11=GRID!$B$3:$U$3),0))*(1-GRID!$H$34))</f>
        <v>84100</v>
      </c>
      <c r="L191" s="5" cm="1">
        <f t="array" ref="L191">IF($I$2="Открытый тариф",INDEX(GRID!$B$18:$U$29,MATCH(K$7,GRID!$A$18:$A$29,0),MATCH(1,($U$2=GRID!$B$1:$U$1)*(КАЛЕНДАРЬ!U11=GRID!$B$3:$U$3),0)),
INDEX(GRID!$B$18:$U$29,MATCH(K$7,GRID!$A$18:$A$29,0),MATCH(1,($U$2=GRID!$B$1:$U$1)*(КАЛЕНДАРЬ!U11=GRID!$B$3:$U$3),0))*(1-GRID!$H$34))</f>
        <v>89100</v>
      </c>
      <c r="M191" s="5" cm="1">
        <f t="array" ref="M191">IF($I$2="Открытый тариф",INDEX(GRID!$B$4:$U$15,MATCH(M$7,GRID!$A$4:$A$15,0),MATCH(1,($U$2=GRID!$B$1:$U$1)*(КАЛЕНДАРЬ!U11=GRID!$B$3:$U$3),0)),
INDEX(GRID!$B$4:$U$15,MATCH(M$7,GRID!$A$4:$A$15,0),MATCH(1,($U$2=GRID!$B$1:$U$1)*(КАЛЕНДАРЬ!U11=GRID!$B$3:$U$3),0))*(1-GRID!$H$34))</f>
        <v>110400</v>
      </c>
      <c r="N191" s="5" cm="1">
        <f t="array" ref="N191">IF($I$2="Открытый тариф",INDEX(GRID!$B$18:$U$29,MATCH(M$7,GRID!$A$18:$A$29,0),MATCH(1,($U$2=GRID!$B$1:$U$1)*(КАЛЕНДАРЬ!U11=GRID!$B$3:$U$3),0)),
INDEX(GRID!$B$18:$U$29,MATCH(M$7,GRID!$A$18:$A$29,0),MATCH(1,($U$2=GRID!$B$1:$U$1)*(КАЛЕНДАРЬ!U11=GRID!$B$3:$U$3),0))*(1-GRID!$H$34))</f>
        <v>115400</v>
      </c>
      <c r="O191" s="5" cm="1">
        <f t="array" ref="O191">IF($I$2="Открытый тариф",INDEX(GRID!$B$4:$U$15,MATCH(O$7,GRID!$A$4:$A$15,0),MATCH(1,($U$2=GRID!$B$1:$U$1)*(КАЛЕНДАРЬ!U11=GRID!$B$3:$U$3),0)),
INDEX(GRID!$B$4:$U$15,MATCH(O$7,GRID!$A$4:$A$15,0),MATCH(1,($U$2=GRID!$B$1:$U$1)*(КАЛЕНДАРЬ!U11=GRID!$B$3:$U$3),0))*(1-GRID!$H$34))</f>
        <v>151000</v>
      </c>
      <c r="P191" s="5" cm="1">
        <f t="array" ref="P191">IF($I$2="Открытый тариф",INDEX(GRID!$B$4:$U$15,MATCH(P$7,GRID!$A$4:$A$15,0),MATCH(1,($U$2=GRID!$B$1:$U$1)*(КАЛЕНДАРЬ!U11=GRID!$B$3:$U$3),0)),
INDEX(GRID!$B$4:$U$15,MATCH(P$7,GRID!$A$4:$A$15,0),MATCH(1,($U$2=GRID!$B$1:$U$1)*(КАЛЕНДАРЬ!U11=GRID!$B$3:$U$3),0))*(1-GRID!$H$34))</f>
        <v>199300</v>
      </c>
      <c r="Q191" s="5" cm="1">
        <f t="array" ref="Q191">IF($I$2="Открытый тариф",INDEX(GRID!$B$4:$U$15,MATCH(Q$7,GRID!$A$4:$A$15,0),MATCH(1,($U$2=GRID!$B$1:$U$1)*(КАЛЕНДАРЬ!U11=GRID!$B$3:$U$3),0)),
INDEX(GRID!$B$4:$U$15,MATCH(Q$7,GRID!$A$4:$A$15,0),MATCH(1,($U$2=GRID!$B$1:$U$1)*(КАЛЕНДАРЬ!U11=GRID!$B$3:$U$3),0))*(1-GRID!$H$34))</f>
        <v>230600</v>
      </c>
      <c r="R191" s="5" cm="1">
        <f t="array" ref="R191">IF($I$2="Открытый тариф",INDEX(GRID!$B$18:$U$29,MATCH(R$7,GRID!$A$18:$A$29,0),MATCH(1,($U$2=GRID!$B$1:$U$1)*(КАЛЕНДАРЬ!U11=GRID!$B$3:$U$3),0)),
INDEX(GRID!$B$18:$U$29,MATCH(R$7,GRID!$A$18:$A$29,0),MATCH(1,($U$2=GRID!$B$1:$U$1)*(КАЛЕНДАРЬ!U11=GRID!$B$3:$U$3),0))*(1-GRID!$H$34))</f>
        <v>263600</v>
      </c>
      <c r="S191" s="5">
        <f t="array" ref="S191">IF($I$2="Открытый тариф",INDEX(GRID!$B$4:$U$15,MATCH(S$7,GRID!$A$4:$A$15,0),MATCH(1,($U$2=GRID!$B$1:$U$1)*(КАЛЕНДАРЬ!U11=GRID!$B$3:$U$3),0)),
INDEX(GRID!$B$4:$U$15,MATCH(S$7,GRID!$A$4:$A$15,0),MATCH(1,($U$2=GRID!$B$1:$U$1)*(КАЛЕНДАРЬ!U11=GRID!$B$3:$U$3),0))*(1-GRID!$L$41))</f>
        <v>698800</v>
      </c>
      <c r="T191" s="5">
        <f t="array" ref="T191">IF($I$2="Открытый тариф",INDEX(GRID!$B$4:$U$15,MATCH(T$7,GRID!$A$4:$A$15,0),MATCH(1,($U$2=GRID!$B$1:$U$1)*(КАЛЕНДАРЬ!U11=GRID!$B$3:$U$3),0)),
INDEX(GRID!$B$4:$U$15,MATCH(T$7,GRID!$A$4:$A$15,0),MATCH(1,($U$2=GRID!$B$1:$U$1)*(КАЛЕНДАРЬ!U11=GRID!$B$3:$U$3),0))*(1-GRID!$L$41))</f>
        <v>861600</v>
      </c>
    </row>
    <row r="192" spans="1:20" hidden="1">
      <c r="A192" s="108" t="s">
        <v>14</v>
      </c>
      <c r="B192" s="109">
        <v>9</v>
      </c>
      <c r="C192" s="5" cm="1">
        <f t="array" ref="C192">IF($I$2="Открытый тариф",INDEX(GRID!$B$4:$U$15,MATCH(C$7,GRID!$A$4:$A$15,0),MATCH(1,($U$2=GRID!$B$1:$U$1)*(КАЛЕНДАРЬ!U12=GRID!$B$3:$U$3),0)),
INDEX(GRID!$B$4:$U$15,MATCH(C$7,GRID!$A$4:$A$15,0),MATCH(1,($U$2=GRID!$B$1:$U$1)*(КАЛЕНДАРЬ!U12=GRID!$B$3:$U$3),0))*(1-GRID!$H$34))</f>
        <v>52600</v>
      </c>
      <c r="D192" s="5" cm="1">
        <f t="array" ref="D192">IF($I$2="Открытый тариф",INDEX(GRID!$B$18:$U$29,MATCH(C$7,GRID!$A$18:$A$29,0),MATCH(1,($U$2=GRID!$B$1:$U$1)*(КАЛЕНДАРЬ!U12=GRID!$B$3:$U$3),0)),
INDEX(GRID!$B$18:$U$29,MATCH(C$7,GRID!$A$18:$A$29,0),MATCH(1,($U$2=GRID!$B$1:$U$1)*(КАЛЕНДАРЬ!U12=GRID!$B$3:$U$3),0))*(1-GRID!$H$34))</f>
        <v>57600</v>
      </c>
      <c r="E192" s="5" cm="1">
        <f t="array" ref="E192">IF($I$2="Открытый тариф",INDEX(GRID!$B$4:$U$15,MATCH(E$7,GRID!$A$4:$A$15,0),MATCH(1,($U$2=GRID!$B$1:$U$1)*(КАЛЕНДАРЬ!U12=GRID!$B$3:$U$3),0)),
INDEX(GRID!$B$4:$U$15,MATCH(E$7,GRID!$A$4:$A$15,0),MATCH(1,($U$2=GRID!$B$1:$U$1)*(КАЛЕНДАРЬ!U12=GRID!$B$3:$U$3),0))*(1-GRID!$H$34))</f>
        <v>62100</v>
      </c>
      <c r="F192" s="5" cm="1">
        <f t="array" ref="F192">IF($I$2="Открытый тариф",INDEX(GRID!$B$18:$U$29,MATCH(E$7,GRID!$A$18:$A$29,0),MATCH(1,($U$2=GRID!$B$1:$U$1)*(КАЛЕНДАРЬ!U12=GRID!$B$3:$U$3),0)),
INDEX(GRID!$B$18:$U$29,MATCH(E$7,GRID!$A$18:$A$29,0),MATCH(1,($U$2=GRID!$B$1:$U$1)*(КАЛЕНДАРЬ!U12=GRID!$B$3:$U$3),0))*(1-GRID!$H$34))</f>
        <v>67100</v>
      </c>
      <c r="G192" s="5" cm="1">
        <f t="array" ref="G192">IF($I$2="Открытый тариф",INDEX(GRID!$B$4:$U$15,MATCH(G$7,GRID!$A$4:$A$15,0),MATCH(1,($U$2=GRID!$B$1:$U$1)*(КАЛЕНДАРЬ!U12=GRID!$B$3:$U$3),0)),
INDEX(GRID!$B$4:$U$15,MATCH(G$7,GRID!$A$4:$A$15,0),MATCH(1,($U$2=GRID!$B$1:$U$1)*(КАЛЕНДАРЬ!U12=GRID!$B$3:$U$3),0))*(1-GRID!$H$34))</f>
        <v>69200</v>
      </c>
      <c r="H192" s="5" cm="1">
        <f t="array" ref="H192">IF($I$2="Открытый тариф",INDEX(GRID!$B$18:$U$29,MATCH(G$7,GRID!$A$18:$A$29,0),MATCH(1,($U$2=GRID!$B$1:$U$1)*(КАЛЕНДАРЬ!U12=GRID!$B$3:$U$3),0)),
INDEX(GRID!$B$18:$U$29,MATCH(G$7,GRID!$A$18:$A$29,0),MATCH(1,($U$2=GRID!$B$1:$U$1)*(КАЛЕНДАРЬ!U12=GRID!$B$3:$U$3),0))*(1-GRID!$H$34))</f>
        <v>74200</v>
      </c>
      <c r="I192" s="5" cm="1">
        <f t="array" ref="I192">IF($I$2="Открытый тариф",INDEX(GRID!$B$4:$U$15,MATCH(I$7,GRID!$A$4:$A$15,0),MATCH(1,($U$2=GRID!$B$1:$U$1)*(КАЛЕНДАРЬ!U12=GRID!$B$3:$U$3),0)),
INDEX(GRID!$B$4:$U$15,MATCH(I$7,GRID!$A$4:$A$15,0),MATCH(1,($U$2=GRID!$B$1:$U$1)*(КАЛЕНДАРЬ!U12=GRID!$B$3:$U$3),0))*(1-GRID!$H$34))</f>
        <v>76600</v>
      </c>
      <c r="J192" s="5" cm="1">
        <f t="array" ref="J192">IF($I$2="Открытый тариф",INDEX(GRID!$B$18:$U$29,MATCH(I$7,GRID!$A$18:$A$29,0),MATCH(1,($U$2=GRID!$B$1:$U$1)*(КАЛЕНДАРЬ!U12=GRID!$B$3:$U$3),0)),
INDEX(GRID!$B$18:$U$29,MATCH(I$7,GRID!$A$18:$A$29,0),MATCH(1,($U$2=GRID!$B$1:$U$1)*(КАЛЕНДАРЬ!U12=GRID!$B$3:$U$3),0))*(1-GRID!$H$34))</f>
        <v>81600</v>
      </c>
      <c r="K192" s="5" cm="1">
        <f t="array" ref="K192">IF($I$2="Открытый тариф",INDEX(GRID!$B$4:$U$15,MATCH(K$7,GRID!$A$4:$A$15,0),MATCH(1,($U$2=GRID!$B$1:$U$1)*(КАЛЕНДАРЬ!U12=GRID!$B$3:$U$3),0)),
INDEX(GRID!$B$4:$U$15,MATCH(K$7,GRID!$A$4:$A$15,0),MATCH(1,($U$2=GRID!$B$1:$U$1)*(КАЛЕНДАРЬ!U12=GRID!$B$3:$U$3),0))*(1-GRID!$H$34))</f>
        <v>84100</v>
      </c>
      <c r="L192" s="5" cm="1">
        <f t="array" ref="L192">IF($I$2="Открытый тариф",INDEX(GRID!$B$18:$U$29,MATCH(K$7,GRID!$A$18:$A$29,0),MATCH(1,($U$2=GRID!$B$1:$U$1)*(КАЛЕНДАРЬ!U12=GRID!$B$3:$U$3),0)),
INDEX(GRID!$B$18:$U$29,MATCH(K$7,GRID!$A$18:$A$29,0),MATCH(1,($U$2=GRID!$B$1:$U$1)*(КАЛЕНДАРЬ!U12=GRID!$B$3:$U$3),0))*(1-GRID!$H$34))</f>
        <v>89100</v>
      </c>
      <c r="M192" s="5" cm="1">
        <f t="array" ref="M192">IF($I$2="Открытый тариф",INDEX(GRID!$B$4:$U$15,MATCH(M$7,GRID!$A$4:$A$15,0),MATCH(1,($U$2=GRID!$B$1:$U$1)*(КАЛЕНДАРЬ!U12=GRID!$B$3:$U$3),0)),
INDEX(GRID!$B$4:$U$15,MATCH(M$7,GRID!$A$4:$A$15,0),MATCH(1,($U$2=GRID!$B$1:$U$1)*(КАЛЕНДАРЬ!U12=GRID!$B$3:$U$3),0))*(1-GRID!$H$34))</f>
        <v>110400</v>
      </c>
      <c r="N192" s="5" cm="1">
        <f t="array" ref="N192">IF($I$2="Открытый тариф",INDEX(GRID!$B$18:$U$29,MATCH(M$7,GRID!$A$18:$A$29,0),MATCH(1,($U$2=GRID!$B$1:$U$1)*(КАЛЕНДАРЬ!U12=GRID!$B$3:$U$3),0)),
INDEX(GRID!$B$18:$U$29,MATCH(M$7,GRID!$A$18:$A$29,0),MATCH(1,($U$2=GRID!$B$1:$U$1)*(КАЛЕНДАРЬ!U12=GRID!$B$3:$U$3),0))*(1-GRID!$H$34))</f>
        <v>115400</v>
      </c>
      <c r="O192" s="5" cm="1">
        <f t="array" ref="O192">IF($I$2="Открытый тариф",INDEX(GRID!$B$4:$U$15,MATCH(O$7,GRID!$A$4:$A$15,0),MATCH(1,($U$2=GRID!$B$1:$U$1)*(КАЛЕНДАРЬ!U12=GRID!$B$3:$U$3),0)),
INDEX(GRID!$B$4:$U$15,MATCH(O$7,GRID!$A$4:$A$15,0),MATCH(1,($U$2=GRID!$B$1:$U$1)*(КАЛЕНДАРЬ!U12=GRID!$B$3:$U$3),0))*(1-GRID!$H$34))</f>
        <v>151000</v>
      </c>
      <c r="P192" s="5" cm="1">
        <f t="array" ref="P192">IF($I$2="Открытый тариф",INDEX(GRID!$B$4:$U$15,MATCH(P$7,GRID!$A$4:$A$15,0),MATCH(1,($U$2=GRID!$B$1:$U$1)*(КАЛЕНДАРЬ!U12=GRID!$B$3:$U$3),0)),
INDEX(GRID!$B$4:$U$15,MATCH(P$7,GRID!$A$4:$A$15,0),MATCH(1,($U$2=GRID!$B$1:$U$1)*(КАЛЕНДАРЬ!U12=GRID!$B$3:$U$3),0))*(1-GRID!$H$34))</f>
        <v>199300</v>
      </c>
      <c r="Q192" s="5" cm="1">
        <f t="array" ref="Q192">IF($I$2="Открытый тариф",INDEX(GRID!$B$4:$U$15,MATCH(Q$7,GRID!$A$4:$A$15,0),MATCH(1,($U$2=GRID!$B$1:$U$1)*(КАЛЕНДАРЬ!U12=GRID!$B$3:$U$3),0)),
INDEX(GRID!$B$4:$U$15,MATCH(Q$7,GRID!$A$4:$A$15,0),MATCH(1,($U$2=GRID!$B$1:$U$1)*(КАЛЕНДАРЬ!U12=GRID!$B$3:$U$3),0))*(1-GRID!$H$34))</f>
        <v>230600</v>
      </c>
      <c r="R192" s="5" cm="1">
        <f t="array" ref="R192">IF($I$2="Открытый тариф",INDEX(GRID!$B$18:$U$29,MATCH(R$7,GRID!$A$18:$A$29,0),MATCH(1,($U$2=GRID!$B$1:$U$1)*(КАЛЕНДАРЬ!U12=GRID!$B$3:$U$3),0)),
INDEX(GRID!$B$18:$U$29,MATCH(R$7,GRID!$A$18:$A$29,0),MATCH(1,($U$2=GRID!$B$1:$U$1)*(КАЛЕНДАРЬ!U12=GRID!$B$3:$U$3),0))*(1-GRID!$H$34))</f>
        <v>263600</v>
      </c>
      <c r="S192" s="5">
        <f t="array" ref="S192">IF($I$2="Открытый тариф",INDEX(GRID!$B$4:$U$15,MATCH(S$7,GRID!$A$4:$A$15,0),MATCH(1,($U$2=GRID!$B$1:$U$1)*(КАЛЕНДАРЬ!U12=GRID!$B$3:$U$3),0)),
INDEX(GRID!$B$4:$U$15,MATCH(S$7,GRID!$A$4:$A$15,0),MATCH(1,($U$2=GRID!$B$1:$U$1)*(КАЛЕНДАРЬ!U12=GRID!$B$3:$U$3),0))*(1-GRID!$L$41))</f>
        <v>698800</v>
      </c>
      <c r="T192" s="5">
        <f t="array" ref="T192">IF($I$2="Открытый тариф",INDEX(GRID!$B$4:$U$15,MATCH(T$7,GRID!$A$4:$A$15,0),MATCH(1,($U$2=GRID!$B$1:$U$1)*(КАЛЕНДАРЬ!U12=GRID!$B$3:$U$3),0)),
INDEX(GRID!$B$4:$U$15,MATCH(T$7,GRID!$A$4:$A$15,0),MATCH(1,($U$2=GRID!$B$1:$U$1)*(КАЛЕНДАРЬ!U12=GRID!$B$3:$U$3),0))*(1-GRID!$L$41))</f>
        <v>861600</v>
      </c>
    </row>
    <row r="193" spans="1:20" hidden="1">
      <c r="A193" s="108" t="s">
        <v>15</v>
      </c>
      <c r="B193" s="109">
        <v>10</v>
      </c>
      <c r="C193" s="5" cm="1">
        <f t="array" ref="C193">IF($I$2="Открытый тариф",INDEX(GRID!$B$4:$U$15,MATCH(C$7,GRID!$A$4:$A$15,0),MATCH(1,($U$2=GRID!$B$1:$U$1)*(КАЛЕНДАРЬ!U13=GRID!$B$3:$U$3),0)),
INDEX(GRID!$B$4:$U$15,MATCH(C$7,GRID!$A$4:$A$15,0),MATCH(1,($U$2=GRID!$B$1:$U$1)*(КАЛЕНДАРЬ!U13=GRID!$B$3:$U$3),0))*(1-GRID!$H$34))</f>
        <v>52600</v>
      </c>
      <c r="D193" s="5" cm="1">
        <f t="array" ref="D193">IF($I$2="Открытый тариф",INDEX(GRID!$B$18:$U$29,MATCH(C$7,GRID!$A$18:$A$29,0),MATCH(1,($U$2=GRID!$B$1:$U$1)*(КАЛЕНДАРЬ!U13=GRID!$B$3:$U$3),0)),
INDEX(GRID!$B$18:$U$29,MATCH(C$7,GRID!$A$18:$A$29,0),MATCH(1,($U$2=GRID!$B$1:$U$1)*(КАЛЕНДАРЬ!U13=GRID!$B$3:$U$3),0))*(1-GRID!$H$34))</f>
        <v>57600</v>
      </c>
      <c r="E193" s="5" cm="1">
        <f t="array" ref="E193">IF($I$2="Открытый тариф",INDEX(GRID!$B$4:$U$15,MATCH(E$7,GRID!$A$4:$A$15,0),MATCH(1,($U$2=GRID!$B$1:$U$1)*(КАЛЕНДАРЬ!U13=GRID!$B$3:$U$3),0)),
INDEX(GRID!$B$4:$U$15,MATCH(E$7,GRID!$A$4:$A$15,0),MATCH(1,($U$2=GRID!$B$1:$U$1)*(КАЛЕНДАРЬ!U13=GRID!$B$3:$U$3),0))*(1-GRID!$H$34))</f>
        <v>62100</v>
      </c>
      <c r="F193" s="5" cm="1">
        <f t="array" ref="F193">IF($I$2="Открытый тариф",INDEX(GRID!$B$18:$U$29,MATCH(E$7,GRID!$A$18:$A$29,0),MATCH(1,($U$2=GRID!$B$1:$U$1)*(КАЛЕНДАРЬ!U13=GRID!$B$3:$U$3),0)),
INDEX(GRID!$B$18:$U$29,MATCH(E$7,GRID!$A$18:$A$29,0),MATCH(1,($U$2=GRID!$B$1:$U$1)*(КАЛЕНДАРЬ!U13=GRID!$B$3:$U$3),0))*(1-GRID!$H$34))</f>
        <v>67100</v>
      </c>
      <c r="G193" s="5" cm="1">
        <f t="array" ref="G193">IF($I$2="Открытый тариф",INDEX(GRID!$B$4:$U$15,MATCH(G$7,GRID!$A$4:$A$15,0),MATCH(1,($U$2=GRID!$B$1:$U$1)*(КАЛЕНДАРЬ!U13=GRID!$B$3:$U$3),0)),
INDEX(GRID!$B$4:$U$15,MATCH(G$7,GRID!$A$4:$A$15,0),MATCH(1,($U$2=GRID!$B$1:$U$1)*(КАЛЕНДАРЬ!U13=GRID!$B$3:$U$3),0))*(1-GRID!$H$34))</f>
        <v>69200</v>
      </c>
      <c r="H193" s="5" cm="1">
        <f t="array" ref="H193">IF($I$2="Открытый тариф",INDEX(GRID!$B$18:$U$29,MATCH(G$7,GRID!$A$18:$A$29,0),MATCH(1,($U$2=GRID!$B$1:$U$1)*(КАЛЕНДАРЬ!U13=GRID!$B$3:$U$3),0)),
INDEX(GRID!$B$18:$U$29,MATCH(G$7,GRID!$A$18:$A$29,0),MATCH(1,($U$2=GRID!$B$1:$U$1)*(КАЛЕНДАРЬ!U13=GRID!$B$3:$U$3),0))*(1-GRID!$H$34))</f>
        <v>74200</v>
      </c>
      <c r="I193" s="5" cm="1">
        <f t="array" ref="I193">IF($I$2="Открытый тариф",INDEX(GRID!$B$4:$U$15,MATCH(I$7,GRID!$A$4:$A$15,0),MATCH(1,($U$2=GRID!$B$1:$U$1)*(КАЛЕНДАРЬ!U13=GRID!$B$3:$U$3),0)),
INDEX(GRID!$B$4:$U$15,MATCH(I$7,GRID!$A$4:$A$15,0),MATCH(1,($U$2=GRID!$B$1:$U$1)*(КАЛЕНДАРЬ!U13=GRID!$B$3:$U$3),0))*(1-GRID!$H$34))</f>
        <v>76600</v>
      </c>
      <c r="J193" s="5" cm="1">
        <f t="array" ref="J193">IF($I$2="Открытый тариф",INDEX(GRID!$B$18:$U$29,MATCH(I$7,GRID!$A$18:$A$29,0),MATCH(1,($U$2=GRID!$B$1:$U$1)*(КАЛЕНДАРЬ!U13=GRID!$B$3:$U$3),0)),
INDEX(GRID!$B$18:$U$29,MATCH(I$7,GRID!$A$18:$A$29,0),MATCH(1,($U$2=GRID!$B$1:$U$1)*(КАЛЕНДАРЬ!U13=GRID!$B$3:$U$3),0))*(1-GRID!$H$34))</f>
        <v>81600</v>
      </c>
      <c r="K193" s="5" cm="1">
        <f t="array" ref="K193">IF($I$2="Открытый тариф",INDEX(GRID!$B$4:$U$15,MATCH(K$7,GRID!$A$4:$A$15,0),MATCH(1,($U$2=GRID!$B$1:$U$1)*(КАЛЕНДАРЬ!U13=GRID!$B$3:$U$3),0)),
INDEX(GRID!$B$4:$U$15,MATCH(K$7,GRID!$A$4:$A$15,0),MATCH(1,($U$2=GRID!$B$1:$U$1)*(КАЛЕНДАРЬ!U13=GRID!$B$3:$U$3),0))*(1-GRID!$H$34))</f>
        <v>84100</v>
      </c>
      <c r="L193" s="5" cm="1">
        <f t="array" ref="L193">IF($I$2="Открытый тариф",INDEX(GRID!$B$18:$U$29,MATCH(K$7,GRID!$A$18:$A$29,0),MATCH(1,($U$2=GRID!$B$1:$U$1)*(КАЛЕНДАРЬ!U13=GRID!$B$3:$U$3),0)),
INDEX(GRID!$B$18:$U$29,MATCH(K$7,GRID!$A$18:$A$29,0),MATCH(1,($U$2=GRID!$B$1:$U$1)*(КАЛЕНДАРЬ!U13=GRID!$B$3:$U$3),0))*(1-GRID!$H$34))</f>
        <v>89100</v>
      </c>
      <c r="M193" s="5" cm="1">
        <f t="array" ref="M193">IF($I$2="Открытый тариф",INDEX(GRID!$B$4:$U$15,MATCH(M$7,GRID!$A$4:$A$15,0),MATCH(1,($U$2=GRID!$B$1:$U$1)*(КАЛЕНДАРЬ!U13=GRID!$B$3:$U$3),0)),
INDEX(GRID!$B$4:$U$15,MATCH(M$7,GRID!$A$4:$A$15,0),MATCH(1,($U$2=GRID!$B$1:$U$1)*(КАЛЕНДАРЬ!U13=GRID!$B$3:$U$3),0))*(1-GRID!$H$34))</f>
        <v>110400</v>
      </c>
      <c r="N193" s="5" cm="1">
        <f t="array" ref="N193">IF($I$2="Открытый тариф",INDEX(GRID!$B$18:$U$29,MATCH(M$7,GRID!$A$18:$A$29,0),MATCH(1,($U$2=GRID!$B$1:$U$1)*(КАЛЕНДАРЬ!U13=GRID!$B$3:$U$3),0)),
INDEX(GRID!$B$18:$U$29,MATCH(M$7,GRID!$A$18:$A$29,0),MATCH(1,($U$2=GRID!$B$1:$U$1)*(КАЛЕНДАРЬ!U13=GRID!$B$3:$U$3),0))*(1-GRID!$H$34))</f>
        <v>115400</v>
      </c>
      <c r="O193" s="5" cm="1">
        <f t="array" ref="O193">IF($I$2="Открытый тариф",INDEX(GRID!$B$4:$U$15,MATCH(O$7,GRID!$A$4:$A$15,0),MATCH(1,($U$2=GRID!$B$1:$U$1)*(КАЛЕНДАРЬ!U13=GRID!$B$3:$U$3),0)),
INDEX(GRID!$B$4:$U$15,MATCH(O$7,GRID!$A$4:$A$15,0),MATCH(1,($U$2=GRID!$B$1:$U$1)*(КАЛЕНДАРЬ!U13=GRID!$B$3:$U$3),0))*(1-GRID!$H$34))</f>
        <v>151000</v>
      </c>
      <c r="P193" s="5" cm="1">
        <f t="array" ref="P193">IF($I$2="Открытый тариф",INDEX(GRID!$B$4:$U$15,MATCH(P$7,GRID!$A$4:$A$15,0),MATCH(1,($U$2=GRID!$B$1:$U$1)*(КАЛЕНДАРЬ!U13=GRID!$B$3:$U$3),0)),
INDEX(GRID!$B$4:$U$15,MATCH(P$7,GRID!$A$4:$A$15,0),MATCH(1,($U$2=GRID!$B$1:$U$1)*(КАЛЕНДАРЬ!U13=GRID!$B$3:$U$3),0))*(1-GRID!$H$34))</f>
        <v>199300</v>
      </c>
      <c r="Q193" s="5" cm="1">
        <f t="array" ref="Q193">IF($I$2="Открытый тариф",INDEX(GRID!$B$4:$U$15,MATCH(Q$7,GRID!$A$4:$A$15,0),MATCH(1,($U$2=GRID!$B$1:$U$1)*(КАЛЕНДАРЬ!U13=GRID!$B$3:$U$3),0)),
INDEX(GRID!$B$4:$U$15,MATCH(Q$7,GRID!$A$4:$A$15,0),MATCH(1,($U$2=GRID!$B$1:$U$1)*(КАЛЕНДАРЬ!U13=GRID!$B$3:$U$3),0))*(1-GRID!$H$34))</f>
        <v>230600</v>
      </c>
      <c r="R193" s="5" cm="1">
        <f t="array" ref="R193">IF($I$2="Открытый тариф",INDEX(GRID!$B$18:$U$29,MATCH(R$7,GRID!$A$18:$A$29,0),MATCH(1,($U$2=GRID!$B$1:$U$1)*(КАЛЕНДАРЬ!U13=GRID!$B$3:$U$3),0)),
INDEX(GRID!$B$18:$U$29,MATCH(R$7,GRID!$A$18:$A$29,0),MATCH(1,($U$2=GRID!$B$1:$U$1)*(КАЛЕНДАРЬ!U13=GRID!$B$3:$U$3),0))*(1-GRID!$H$34))</f>
        <v>263600</v>
      </c>
      <c r="S193" s="5">
        <f t="array" ref="S193">IF($I$2="Открытый тариф",INDEX(GRID!$B$4:$U$15,MATCH(S$7,GRID!$A$4:$A$15,0),MATCH(1,($U$2=GRID!$B$1:$U$1)*(КАЛЕНДАРЬ!U13=GRID!$B$3:$U$3),0)),
INDEX(GRID!$B$4:$U$15,MATCH(S$7,GRID!$A$4:$A$15,0),MATCH(1,($U$2=GRID!$B$1:$U$1)*(КАЛЕНДАРЬ!U13=GRID!$B$3:$U$3),0))*(1-GRID!$L$41))</f>
        <v>698800</v>
      </c>
      <c r="T193" s="5">
        <f t="array" ref="T193">IF($I$2="Открытый тариф",INDEX(GRID!$B$4:$U$15,MATCH(T$7,GRID!$A$4:$A$15,0),MATCH(1,($U$2=GRID!$B$1:$U$1)*(КАЛЕНДАРЬ!U13=GRID!$B$3:$U$3),0)),
INDEX(GRID!$B$4:$U$15,MATCH(T$7,GRID!$A$4:$A$15,0),MATCH(1,($U$2=GRID!$B$1:$U$1)*(КАЛЕНДАРЬ!U13=GRID!$B$3:$U$3),0))*(1-GRID!$L$41))</f>
        <v>861600</v>
      </c>
    </row>
    <row r="194" spans="1:20" hidden="1">
      <c r="A194" s="108" t="s">
        <v>16</v>
      </c>
      <c r="B194" s="109">
        <v>11</v>
      </c>
      <c r="C194" s="5" cm="1">
        <f t="array" ref="C194">IF($I$2="Открытый тариф",INDEX(GRID!$B$4:$U$15,MATCH(C$7,GRID!$A$4:$A$15,0),MATCH(1,($U$2=GRID!$B$1:$U$1)*(КАЛЕНДАРЬ!U14=GRID!$B$3:$U$3),0)),
INDEX(GRID!$B$4:$U$15,MATCH(C$7,GRID!$A$4:$A$15,0),MATCH(1,($U$2=GRID!$B$1:$U$1)*(КАЛЕНДАРЬ!U14=GRID!$B$3:$U$3),0))*(1-GRID!$H$34))</f>
        <v>52600</v>
      </c>
      <c r="D194" s="5" cm="1">
        <f t="array" ref="D194">IF($I$2="Открытый тариф",INDEX(GRID!$B$18:$U$29,MATCH(C$7,GRID!$A$18:$A$29,0),MATCH(1,($U$2=GRID!$B$1:$U$1)*(КАЛЕНДАРЬ!U14=GRID!$B$3:$U$3),0)),
INDEX(GRID!$B$18:$U$29,MATCH(C$7,GRID!$A$18:$A$29,0),MATCH(1,($U$2=GRID!$B$1:$U$1)*(КАЛЕНДАРЬ!U14=GRID!$B$3:$U$3),0))*(1-GRID!$H$34))</f>
        <v>57600</v>
      </c>
      <c r="E194" s="5" cm="1">
        <f t="array" ref="E194">IF($I$2="Открытый тариф",INDEX(GRID!$B$4:$U$15,MATCH(E$7,GRID!$A$4:$A$15,0),MATCH(1,($U$2=GRID!$B$1:$U$1)*(КАЛЕНДАРЬ!U14=GRID!$B$3:$U$3),0)),
INDEX(GRID!$B$4:$U$15,MATCH(E$7,GRID!$A$4:$A$15,0),MATCH(1,($U$2=GRID!$B$1:$U$1)*(КАЛЕНДАРЬ!U14=GRID!$B$3:$U$3),0))*(1-GRID!$H$34))</f>
        <v>62100</v>
      </c>
      <c r="F194" s="5" cm="1">
        <f t="array" ref="F194">IF($I$2="Открытый тариф",INDEX(GRID!$B$18:$U$29,MATCH(E$7,GRID!$A$18:$A$29,0),MATCH(1,($U$2=GRID!$B$1:$U$1)*(КАЛЕНДАРЬ!U14=GRID!$B$3:$U$3),0)),
INDEX(GRID!$B$18:$U$29,MATCH(E$7,GRID!$A$18:$A$29,0),MATCH(1,($U$2=GRID!$B$1:$U$1)*(КАЛЕНДАРЬ!U14=GRID!$B$3:$U$3),0))*(1-GRID!$H$34))</f>
        <v>67100</v>
      </c>
      <c r="G194" s="5" cm="1">
        <f t="array" ref="G194">IF($I$2="Открытый тариф",INDEX(GRID!$B$4:$U$15,MATCH(G$7,GRID!$A$4:$A$15,0),MATCH(1,($U$2=GRID!$B$1:$U$1)*(КАЛЕНДАРЬ!U14=GRID!$B$3:$U$3),0)),
INDEX(GRID!$B$4:$U$15,MATCH(G$7,GRID!$A$4:$A$15,0),MATCH(1,($U$2=GRID!$B$1:$U$1)*(КАЛЕНДАРЬ!U14=GRID!$B$3:$U$3),0))*(1-GRID!$H$34))</f>
        <v>69200</v>
      </c>
      <c r="H194" s="5" cm="1">
        <f t="array" ref="H194">IF($I$2="Открытый тариф",INDEX(GRID!$B$18:$U$29,MATCH(G$7,GRID!$A$18:$A$29,0),MATCH(1,($U$2=GRID!$B$1:$U$1)*(КАЛЕНДАРЬ!U14=GRID!$B$3:$U$3),0)),
INDEX(GRID!$B$18:$U$29,MATCH(G$7,GRID!$A$18:$A$29,0),MATCH(1,($U$2=GRID!$B$1:$U$1)*(КАЛЕНДАРЬ!U14=GRID!$B$3:$U$3),0))*(1-GRID!$H$34))</f>
        <v>74200</v>
      </c>
      <c r="I194" s="5" cm="1">
        <f t="array" ref="I194">IF($I$2="Открытый тариф",INDEX(GRID!$B$4:$U$15,MATCH(I$7,GRID!$A$4:$A$15,0),MATCH(1,($U$2=GRID!$B$1:$U$1)*(КАЛЕНДАРЬ!U14=GRID!$B$3:$U$3),0)),
INDEX(GRID!$B$4:$U$15,MATCH(I$7,GRID!$A$4:$A$15,0),MATCH(1,($U$2=GRID!$B$1:$U$1)*(КАЛЕНДАРЬ!U14=GRID!$B$3:$U$3),0))*(1-GRID!$H$34))</f>
        <v>76600</v>
      </c>
      <c r="J194" s="5" cm="1">
        <f t="array" ref="J194">IF($I$2="Открытый тариф",INDEX(GRID!$B$18:$U$29,MATCH(I$7,GRID!$A$18:$A$29,0),MATCH(1,($U$2=GRID!$B$1:$U$1)*(КАЛЕНДАРЬ!U14=GRID!$B$3:$U$3),0)),
INDEX(GRID!$B$18:$U$29,MATCH(I$7,GRID!$A$18:$A$29,0),MATCH(1,($U$2=GRID!$B$1:$U$1)*(КАЛЕНДАРЬ!U14=GRID!$B$3:$U$3),0))*(1-GRID!$H$34))</f>
        <v>81600</v>
      </c>
      <c r="K194" s="5" cm="1">
        <f t="array" ref="K194">IF($I$2="Открытый тариф",INDEX(GRID!$B$4:$U$15,MATCH(K$7,GRID!$A$4:$A$15,0),MATCH(1,($U$2=GRID!$B$1:$U$1)*(КАЛЕНДАРЬ!U14=GRID!$B$3:$U$3),0)),
INDEX(GRID!$B$4:$U$15,MATCH(K$7,GRID!$A$4:$A$15,0),MATCH(1,($U$2=GRID!$B$1:$U$1)*(КАЛЕНДАРЬ!U14=GRID!$B$3:$U$3),0))*(1-GRID!$H$34))</f>
        <v>84100</v>
      </c>
      <c r="L194" s="5" cm="1">
        <f t="array" ref="L194">IF($I$2="Открытый тариф",INDEX(GRID!$B$18:$U$29,MATCH(K$7,GRID!$A$18:$A$29,0),MATCH(1,($U$2=GRID!$B$1:$U$1)*(КАЛЕНДАРЬ!U14=GRID!$B$3:$U$3),0)),
INDEX(GRID!$B$18:$U$29,MATCH(K$7,GRID!$A$18:$A$29,0),MATCH(1,($U$2=GRID!$B$1:$U$1)*(КАЛЕНДАРЬ!U14=GRID!$B$3:$U$3),0))*(1-GRID!$H$34))</f>
        <v>89100</v>
      </c>
      <c r="M194" s="5" cm="1">
        <f t="array" ref="M194">IF($I$2="Открытый тариф",INDEX(GRID!$B$4:$U$15,MATCH(M$7,GRID!$A$4:$A$15,0),MATCH(1,($U$2=GRID!$B$1:$U$1)*(КАЛЕНДАРЬ!U14=GRID!$B$3:$U$3),0)),
INDEX(GRID!$B$4:$U$15,MATCH(M$7,GRID!$A$4:$A$15,0),MATCH(1,($U$2=GRID!$B$1:$U$1)*(КАЛЕНДАРЬ!U14=GRID!$B$3:$U$3),0))*(1-GRID!$H$34))</f>
        <v>110400</v>
      </c>
      <c r="N194" s="5" cm="1">
        <f t="array" ref="N194">IF($I$2="Открытый тариф",INDEX(GRID!$B$18:$U$29,MATCH(M$7,GRID!$A$18:$A$29,0),MATCH(1,($U$2=GRID!$B$1:$U$1)*(КАЛЕНДАРЬ!U14=GRID!$B$3:$U$3),0)),
INDEX(GRID!$B$18:$U$29,MATCH(M$7,GRID!$A$18:$A$29,0),MATCH(1,($U$2=GRID!$B$1:$U$1)*(КАЛЕНДАРЬ!U14=GRID!$B$3:$U$3),0))*(1-GRID!$H$34))</f>
        <v>115400</v>
      </c>
      <c r="O194" s="5" cm="1">
        <f t="array" ref="O194">IF($I$2="Открытый тариф",INDEX(GRID!$B$4:$U$15,MATCH(O$7,GRID!$A$4:$A$15,0),MATCH(1,($U$2=GRID!$B$1:$U$1)*(КАЛЕНДАРЬ!U14=GRID!$B$3:$U$3),0)),
INDEX(GRID!$B$4:$U$15,MATCH(O$7,GRID!$A$4:$A$15,0),MATCH(1,($U$2=GRID!$B$1:$U$1)*(КАЛЕНДАРЬ!U14=GRID!$B$3:$U$3),0))*(1-GRID!$H$34))</f>
        <v>151000</v>
      </c>
      <c r="P194" s="5" cm="1">
        <f t="array" ref="P194">IF($I$2="Открытый тариф",INDEX(GRID!$B$4:$U$15,MATCH(P$7,GRID!$A$4:$A$15,0),MATCH(1,($U$2=GRID!$B$1:$U$1)*(КАЛЕНДАРЬ!U14=GRID!$B$3:$U$3),0)),
INDEX(GRID!$B$4:$U$15,MATCH(P$7,GRID!$A$4:$A$15,0),MATCH(1,($U$2=GRID!$B$1:$U$1)*(КАЛЕНДАРЬ!U14=GRID!$B$3:$U$3),0))*(1-GRID!$H$34))</f>
        <v>199300</v>
      </c>
      <c r="Q194" s="5" cm="1">
        <f t="array" ref="Q194">IF($I$2="Открытый тариф",INDEX(GRID!$B$4:$U$15,MATCH(Q$7,GRID!$A$4:$A$15,0),MATCH(1,($U$2=GRID!$B$1:$U$1)*(КАЛЕНДАРЬ!U14=GRID!$B$3:$U$3),0)),
INDEX(GRID!$B$4:$U$15,MATCH(Q$7,GRID!$A$4:$A$15,0),MATCH(1,($U$2=GRID!$B$1:$U$1)*(КАЛЕНДАРЬ!U14=GRID!$B$3:$U$3),0))*(1-GRID!$H$34))</f>
        <v>230600</v>
      </c>
      <c r="R194" s="5" cm="1">
        <f t="array" ref="R194">IF($I$2="Открытый тариф",INDEX(GRID!$B$18:$U$29,MATCH(R$7,GRID!$A$18:$A$29,0),MATCH(1,($U$2=GRID!$B$1:$U$1)*(КАЛЕНДАРЬ!U14=GRID!$B$3:$U$3),0)),
INDEX(GRID!$B$18:$U$29,MATCH(R$7,GRID!$A$18:$A$29,0),MATCH(1,($U$2=GRID!$B$1:$U$1)*(КАЛЕНДАРЬ!U14=GRID!$B$3:$U$3),0))*(1-GRID!$H$34))</f>
        <v>263600</v>
      </c>
      <c r="S194" s="5">
        <f t="array" ref="S194">IF($I$2="Открытый тариф",INDEX(GRID!$B$4:$U$15,MATCH(S$7,GRID!$A$4:$A$15,0),MATCH(1,($U$2=GRID!$B$1:$U$1)*(КАЛЕНДАРЬ!U14=GRID!$B$3:$U$3),0)),
INDEX(GRID!$B$4:$U$15,MATCH(S$7,GRID!$A$4:$A$15,0),MATCH(1,($U$2=GRID!$B$1:$U$1)*(КАЛЕНДАРЬ!U14=GRID!$B$3:$U$3),0))*(1-GRID!$L$41))</f>
        <v>698800</v>
      </c>
      <c r="T194" s="5">
        <f t="array" ref="T194">IF($I$2="Открытый тариф",INDEX(GRID!$B$4:$U$15,MATCH(T$7,GRID!$A$4:$A$15,0),MATCH(1,($U$2=GRID!$B$1:$U$1)*(КАЛЕНДАРЬ!U14=GRID!$B$3:$U$3),0)),
INDEX(GRID!$B$4:$U$15,MATCH(T$7,GRID!$A$4:$A$15,0),MATCH(1,($U$2=GRID!$B$1:$U$1)*(КАЛЕНДАРЬ!U14=GRID!$B$3:$U$3),0))*(1-GRID!$L$41))</f>
        <v>861600</v>
      </c>
    </row>
    <row r="195" spans="1:20" hidden="1">
      <c r="A195" s="108" t="s">
        <v>17</v>
      </c>
      <c r="B195" s="109">
        <v>12</v>
      </c>
      <c r="C195" s="5" cm="1">
        <f t="array" ref="C195">IF($I$2="Открытый тариф",INDEX(GRID!$B$4:$U$15,MATCH(C$7,GRID!$A$4:$A$15,0),MATCH(1,($U$2=GRID!$B$1:$U$1)*(КАЛЕНДАРЬ!U15=GRID!$B$3:$U$3),0)),
INDEX(GRID!$B$4:$U$15,MATCH(C$7,GRID!$A$4:$A$15,0),MATCH(1,($U$2=GRID!$B$1:$U$1)*(КАЛЕНДАРЬ!U15=GRID!$B$3:$U$3),0))*(1-GRID!$H$34))</f>
        <v>52600</v>
      </c>
      <c r="D195" s="5" cm="1">
        <f t="array" ref="D195">IF($I$2="Открытый тариф",INDEX(GRID!$B$18:$U$29,MATCH(C$7,GRID!$A$18:$A$29,0),MATCH(1,($U$2=GRID!$B$1:$U$1)*(КАЛЕНДАРЬ!U15=GRID!$B$3:$U$3),0)),
INDEX(GRID!$B$18:$U$29,MATCH(C$7,GRID!$A$18:$A$29,0),MATCH(1,($U$2=GRID!$B$1:$U$1)*(КАЛЕНДАРЬ!U15=GRID!$B$3:$U$3),0))*(1-GRID!$H$34))</f>
        <v>57600</v>
      </c>
      <c r="E195" s="5" cm="1">
        <f t="array" ref="E195">IF($I$2="Открытый тариф",INDEX(GRID!$B$4:$U$15,MATCH(E$7,GRID!$A$4:$A$15,0),MATCH(1,($U$2=GRID!$B$1:$U$1)*(КАЛЕНДАРЬ!U15=GRID!$B$3:$U$3),0)),
INDEX(GRID!$B$4:$U$15,MATCH(E$7,GRID!$A$4:$A$15,0),MATCH(1,($U$2=GRID!$B$1:$U$1)*(КАЛЕНДАРЬ!U15=GRID!$B$3:$U$3),0))*(1-GRID!$H$34))</f>
        <v>62100</v>
      </c>
      <c r="F195" s="5" cm="1">
        <f t="array" ref="F195">IF($I$2="Открытый тариф",INDEX(GRID!$B$18:$U$29,MATCH(E$7,GRID!$A$18:$A$29,0),MATCH(1,($U$2=GRID!$B$1:$U$1)*(КАЛЕНДАРЬ!U15=GRID!$B$3:$U$3),0)),
INDEX(GRID!$B$18:$U$29,MATCH(E$7,GRID!$A$18:$A$29,0),MATCH(1,($U$2=GRID!$B$1:$U$1)*(КАЛЕНДАРЬ!U15=GRID!$B$3:$U$3),0))*(1-GRID!$H$34))</f>
        <v>67100</v>
      </c>
      <c r="G195" s="5" cm="1">
        <f t="array" ref="G195">IF($I$2="Открытый тариф",INDEX(GRID!$B$4:$U$15,MATCH(G$7,GRID!$A$4:$A$15,0),MATCH(1,($U$2=GRID!$B$1:$U$1)*(КАЛЕНДАРЬ!U15=GRID!$B$3:$U$3),0)),
INDEX(GRID!$B$4:$U$15,MATCH(G$7,GRID!$A$4:$A$15,0),MATCH(1,($U$2=GRID!$B$1:$U$1)*(КАЛЕНДАРЬ!U15=GRID!$B$3:$U$3),0))*(1-GRID!$H$34))</f>
        <v>69200</v>
      </c>
      <c r="H195" s="5" cm="1">
        <f t="array" ref="H195">IF($I$2="Открытый тариф",INDEX(GRID!$B$18:$U$29,MATCH(G$7,GRID!$A$18:$A$29,0),MATCH(1,($U$2=GRID!$B$1:$U$1)*(КАЛЕНДАРЬ!U15=GRID!$B$3:$U$3),0)),
INDEX(GRID!$B$18:$U$29,MATCH(G$7,GRID!$A$18:$A$29,0),MATCH(1,($U$2=GRID!$B$1:$U$1)*(КАЛЕНДАРЬ!U15=GRID!$B$3:$U$3),0))*(1-GRID!$H$34))</f>
        <v>74200</v>
      </c>
      <c r="I195" s="5" cm="1">
        <f t="array" ref="I195">IF($I$2="Открытый тариф",INDEX(GRID!$B$4:$U$15,MATCH(I$7,GRID!$A$4:$A$15,0),MATCH(1,($U$2=GRID!$B$1:$U$1)*(КАЛЕНДАРЬ!U15=GRID!$B$3:$U$3),0)),
INDEX(GRID!$B$4:$U$15,MATCH(I$7,GRID!$A$4:$A$15,0),MATCH(1,($U$2=GRID!$B$1:$U$1)*(КАЛЕНДАРЬ!U15=GRID!$B$3:$U$3),0))*(1-GRID!$H$34))</f>
        <v>76600</v>
      </c>
      <c r="J195" s="5" cm="1">
        <f t="array" ref="J195">IF($I$2="Открытый тариф",INDEX(GRID!$B$18:$U$29,MATCH(I$7,GRID!$A$18:$A$29,0),MATCH(1,($U$2=GRID!$B$1:$U$1)*(КАЛЕНДАРЬ!U15=GRID!$B$3:$U$3),0)),
INDEX(GRID!$B$18:$U$29,MATCH(I$7,GRID!$A$18:$A$29,0),MATCH(1,($U$2=GRID!$B$1:$U$1)*(КАЛЕНДАРЬ!U15=GRID!$B$3:$U$3),0))*(1-GRID!$H$34))</f>
        <v>81600</v>
      </c>
      <c r="K195" s="5" cm="1">
        <f t="array" ref="K195">IF($I$2="Открытый тариф",INDEX(GRID!$B$4:$U$15,MATCH(K$7,GRID!$A$4:$A$15,0),MATCH(1,($U$2=GRID!$B$1:$U$1)*(КАЛЕНДАРЬ!U15=GRID!$B$3:$U$3),0)),
INDEX(GRID!$B$4:$U$15,MATCH(K$7,GRID!$A$4:$A$15,0),MATCH(1,($U$2=GRID!$B$1:$U$1)*(КАЛЕНДАРЬ!U15=GRID!$B$3:$U$3),0))*(1-GRID!$H$34))</f>
        <v>84100</v>
      </c>
      <c r="L195" s="5" cm="1">
        <f t="array" ref="L195">IF($I$2="Открытый тариф",INDEX(GRID!$B$18:$U$29,MATCH(K$7,GRID!$A$18:$A$29,0),MATCH(1,($U$2=GRID!$B$1:$U$1)*(КАЛЕНДАРЬ!U15=GRID!$B$3:$U$3),0)),
INDEX(GRID!$B$18:$U$29,MATCH(K$7,GRID!$A$18:$A$29,0),MATCH(1,($U$2=GRID!$B$1:$U$1)*(КАЛЕНДАРЬ!U15=GRID!$B$3:$U$3),0))*(1-GRID!$H$34))</f>
        <v>89100</v>
      </c>
      <c r="M195" s="5" cm="1">
        <f t="array" ref="M195">IF($I$2="Открытый тариф",INDEX(GRID!$B$4:$U$15,MATCH(M$7,GRID!$A$4:$A$15,0),MATCH(1,($U$2=GRID!$B$1:$U$1)*(КАЛЕНДАРЬ!U15=GRID!$B$3:$U$3),0)),
INDEX(GRID!$B$4:$U$15,MATCH(M$7,GRID!$A$4:$A$15,0),MATCH(1,($U$2=GRID!$B$1:$U$1)*(КАЛЕНДАРЬ!U15=GRID!$B$3:$U$3),0))*(1-GRID!$H$34))</f>
        <v>110400</v>
      </c>
      <c r="N195" s="5" cm="1">
        <f t="array" ref="N195">IF($I$2="Открытый тариф",INDEX(GRID!$B$18:$U$29,MATCH(M$7,GRID!$A$18:$A$29,0),MATCH(1,($U$2=GRID!$B$1:$U$1)*(КАЛЕНДАРЬ!U15=GRID!$B$3:$U$3),0)),
INDEX(GRID!$B$18:$U$29,MATCH(M$7,GRID!$A$18:$A$29,0),MATCH(1,($U$2=GRID!$B$1:$U$1)*(КАЛЕНДАРЬ!U15=GRID!$B$3:$U$3),0))*(1-GRID!$H$34))</f>
        <v>115400</v>
      </c>
      <c r="O195" s="5" cm="1">
        <f t="array" ref="O195">IF($I$2="Открытый тариф",INDEX(GRID!$B$4:$U$15,MATCH(O$7,GRID!$A$4:$A$15,0),MATCH(1,($U$2=GRID!$B$1:$U$1)*(КАЛЕНДАРЬ!U15=GRID!$B$3:$U$3),0)),
INDEX(GRID!$B$4:$U$15,MATCH(O$7,GRID!$A$4:$A$15,0),MATCH(1,($U$2=GRID!$B$1:$U$1)*(КАЛЕНДАРЬ!U15=GRID!$B$3:$U$3),0))*(1-GRID!$H$34))</f>
        <v>151000</v>
      </c>
      <c r="P195" s="5" cm="1">
        <f t="array" ref="P195">IF($I$2="Открытый тариф",INDEX(GRID!$B$4:$U$15,MATCH(P$7,GRID!$A$4:$A$15,0),MATCH(1,($U$2=GRID!$B$1:$U$1)*(КАЛЕНДАРЬ!U15=GRID!$B$3:$U$3),0)),
INDEX(GRID!$B$4:$U$15,MATCH(P$7,GRID!$A$4:$A$15,0),MATCH(1,($U$2=GRID!$B$1:$U$1)*(КАЛЕНДАРЬ!U15=GRID!$B$3:$U$3),0))*(1-GRID!$H$34))</f>
        <v>199300</v>
      </c>
      <c r="Q195" s="5" cm="1">
        <f t="array" ref="Q195">IF($I$2="Открытый тариф",INDEX(GRID!$B$4:$U$15,MATCH(Q$7,GRID!$A$4:$A$15,0),MATCH(1,($U$2=GRID!$B$1:$U$1)*(КАЛЕНДАРЬ!U15=GRID!$B$3:$U$3),0)),
INDEX(GRID!$B$4:$U$15,MATCH(Q$7,GRID!$A$4:$A$15,0),MATCH(1,($U$2=GRID!$B$1:$U$1)*(КАЛЕНДАРЬ!U15=GRID!$B$3:$U$3),0))*(1-GRID!$H$34))</f>
        <v>230600</v>
      </c>
      <c r="R195" s="5" cm="1">
        <f t="array" ref="R195">IF($I$2="Открытый тариф",INDEX(GRID!$B$18:$U$29,MATCH(R$7,GRID!$A$18:$A$29,0),MATCH(1,($U$2=GRID!$B$1:$U$1)*(КАЛЕНДАРЬ!U15=GRID!$B$3:$U$3),0)),
INDEX(GRID!$B$18:$U$29,MATCH(R$7,GRID!$A$18:$A$29,0),MATCH(1,($U$2=GRID!$B$1:$U$1)*(КАЛЕНДАРЬ!U15=GRID!$B$3:$U$3),0))*(1-GRID!$H$34))</f>
        <v>263600</v>
      </c>
      <c r="S195" s="5">
        <f t="array" ref="S195">IF($I$2="Открытый тариф",INDEX(GRID!$B$4:$U$15,MATCH(S$7,GRID!$A$4:$A$15,0),MATCH(1,($U$2=GRID!$B$1:$U$1)*(КАЛЕНДАРЬ!U15=GRID!$B$3:$U$3),0)),
INDEX(GRID!$B$4:$U$15,MATCH(S$7,GRID!$A$4:$A$15,0),MATCH(1,($U$2=GRID!$B$1:$U$1)*(КАЛЕНДАРЬ!U15=GRID!$B$3:$U$3),0))*(1-GRID!$L$41))</f>
        <v>698800</v>
      </c>
      <c r="T195" s="5">
        <f t="array" ref="T195">IF($I$2="Открытый тариф",INDEX(GRID!$B$4:$U$15,MATCH(T$7,GRID!$A$4:$A$15,0),MATCH(1,($U$2=GRID!$B$1:$U$1)*(КАЛЕНДАРЬ!U15=GRID!$B$3:$U$3),0)),
INDEX(GRID!$B$4:$U$15,MATCH(T$7,GRID!$A$4:$A$15,0),MATCH(1,($U$2=GRID!$B$1:$U$1)*(КАЛЕНДАРЬ!U15=GRID!$B$3:$U$3),0))*(1-GRID!$L$41))</f>
        <v>861600</v>
      </c>
    </row>
    <row r="196" spans="1:20" hidden="1">
      <c r="A196" s="108" t="s">
        <v>11</v>
      </c>
      <c r="B196" s="109">
        <v>13</v>
      </c>
      <c r="C196" s="5" cm="1">
        <f t="array" ref="C196">IF($I$2="Открытый тариф",INDEX(GRID!$B$4:$U$15,MATCH(C$7,GRID!$A$4:$A$15,0),MATCH(1,($U$2=GRID!$B$1:$U$1)*(КАЛЕНДАРЬ!U16=GRID!$B$3:$U$3),0)),
INDEX(GRID!$B$4:$U$15,MATCH(C$7,GRID!$A$4:$A$15,0),MATCH(1,($U$2=GRID!$B$1:$U$1)*(КАЛЕНДАРЬ!U16=GRID!$B$3:$U$3),0))*(1-GRID!$H$34))</f>
        <v>52600</v>
      </c>
      <c r="D196" s="5" cm="1">
        <f t="array" ref="D196">IF($I$2="Открытый тариф",INDEX(GRID!$B$18:$U$29,MATCH(C$7,GRID!$A$18:$A$29,0),MATCH(1,($U$2=GRID!$B$1:$U$1)*(КАЛЕНДАРЬ!U16=GRID!$B$3:$U$3),0)),
INDEX(GRID!$B$18:$U$29,MATCH(C$7,GRID!$A$18:$A$29,0),MATCH(1,($U$2=GRID!$B$1:$U$1)*(КАЛЕНДАРЬ!U16=GRID!$B$3:$U$3),0))*(1-GRID!$H$34))</f>
        <v>57600</v>
      </c>
      <c r="E196" s="5" cm="1">
        <f t="array" ref="E196">IF($I$2="Открытый тариф",INDEX(GRID!$B$4:$U$15,MATCH(E$7,GRID!$A$4:$A$15,0),MATCH(1,($U$2=GRID!$B$1:$U$1)*(КАЛЕНДАРЬ!U16=GRID!$B$3:$U$3),0)),
INDEX(GRID!$B$4:$U$15,MATCH(E$7,GRID!$A$4:$A$15,0),MATCH(1,($U$2=GRID!$B$1:$U$1)*(КАЛЕНДАРЬ!U16=GRID!$B$3:$U$3),0))*(1-GRID!$H$34))</f>
        <v>62100</v>
      </c>
      <c r="F196" s="5" cm="1">
        <f t="array" ref="F196">IF($I$2="Открытый тариф",INDEX(GRID!$B$18:$U$29,MATCH(E$7,GRID!$A$18:$A$29,0),MATCH(1,($U$2=GRID!$B$1:$U$1)*(КАЛЕНДАРЬ!U16=GRID!$B$3:$U$3),0)),
INDEX(GRID!$B$18:$U$29,MATCH(E$7,GRID!$A$18:$A$29,0),MATCH(1,($U$2=GRID!$B$1:$U$1)*(КАЛЕНДАРЬ!U16=GRID!$B$3:$U$3),0))*(1-GRID!$H$34))</f>
        <v>67100</v>
      </c>
      <c r="G196" s="5" cm="1">
        <f t="array" ref="G196">IF($I$2="Открытый тариф",INDEX(GRID!$B$4:$U$15,MATCH(G$7,GRID!$A$4:$A$15,0),MATCH(1,($U$2=GRID!$B$1:$U$1)*(КАЛЕНДАРЬ!U16=GRID!$B$3:$U$3),0)),
INDEX(GRID!$B$4:$U$15,MATCH(G$7,GRID!$A$4:$A$15,0),MATCH(1,($U$2=GRID!$B$1:$U$1)*(КАЛЕНДАРЬ!U16=GRID!$B$3:$U$3),0))*(1-GRID!$H$34))</f>
        <v>69200</v>
      </c>
      <c r="H196" s="5" cm="1">
        <f t="array" ref="H196">IF($I$2="Открытый тариф",INDEX(GRID!$B$18:$U$29,MATCH(G$7,GRID!$A$18:$A$29,0),MATCH(1,($U$2=GRID!$B$1:$U$1)*(КАЛЕНДАРЬ!U16=GRID!$B$3:$U$3),0)),
INDEX(GRID!$B$18:$U$29,MATCH(G$7,GRID!$A$18:$A$29,0),MATCH(1,($U$2=GRID!$B$1:$U$1)*(КАЛЕНДАРЬ!U16=GRID!$B$3:$U$3),0))*(1-GRID!$H$34))</f>
        <v>74200</v>
      </c>
      <c r="I196" s="5" cm="1">
        <f t="array" ref="I196">IF($I$2="Открытый тариф",INDEX(GRID!$B$4:$U$15,MATCH(I$7,GRID!$A$4:$A$15,0),MATCH(1,($U$2=GRID!$B$1:$U$1)*(КАЛЕНДАРЬ!U16=GRID!$B$3:$U$3),0)),
INDEX(GRID!$B$4:$U$15,MATCH(I$7,GRID!$A$4:$A$15,0),MATCH(1,($U$2=GRID!$B$1:$U$1)*(КАЛЕНДАРЬ!U16=GRID!$B$3:$U$3),0))*(1-GRID!$H$34))</f>
        <v>76600</v>
      </c>
      <c r="J196" s="5" cm="1">
        <f t="array" ref="J196">IF($I$2="Открытый тариф",INDEX(GRID!$B$18:$U$29,MATCH(I$7,GRID!$A$18:$A$29,0),MATCH(1,($U$2=GRID!$B$1:$U$1)*(КАЛЕНДАРЬ!U16=GRID!$B$3:$U$3),0)),
INDEX(GRID!$B$18:$U$29,MATCH(I$7,GRID!$A$18:$A$29,0),MATCH(1,($U$2=GRID!$B$1:$U$1)*(КАЛЕНДАРЬ!U16=GRID!$B$3:$U$3),0))*(1-GRID!$H$34))</f>
        <v>81600</v>
      </c>
      <c r="K196" s="5" cm="1">
        <f t="array" ref="K196">IF($I$2="Открытый тариф",INDEX(GRID!$B$4:$U$15,MATCH(K$7,GRID!$A$4:$A$15,0),MATCH(1,($U$2=GRID!$B$1:$U$1)*(КАЛЕНДАРЬ!U16=GRID!$B$3:$U$3),0)),
INDEX(GRID!$B$4:$U$15,MATCH(K$7,GRID!$A$4:$A$15,0),MATCH(1,($U$2=GRID!$B$1:$U$1)*(КАЛЕНДАРЬ!U16=GRID!$B$3:$U$3),0))*(1-GRID!$H$34))</f>
        <v>84100</v>
      </c>
      <c r="L196" s="5" cm="1">
        <f t="array" ref="L196">IF($I$2="Открытый тариф",INDEX(GRID!$B$18:$U$29,MATCH(K$7,GRID!$A$18:$A$29,0),MATCH(1,($U$2=GRID!$B$1:$U$1)*(КАЛЕНДАРЬ!U16=GRID!$B$3:$U$3),0)),
INDEX(GRID!$B$18:$U$29,MATCH(K$7,GRID!$A$18:$A$29,0),MATCH(1,($U$2=GRID!$B$1:$U$1)*(КАЛЕНДАРЬ!U16=GRID!$B$3:$U$3),0))*(1-GRID!$H$34))</f>
        <v>89100</v>
      </c>
      <c r="M196" s="5" cm="1">
        <f t="array" ref="M196">IF($I$2="Открытый тариф",INDEX(GRID!$B$4:$U$15,MATCH(M$7,GRID!$A$4:$A$15,0),MATCH(1,($U$2=GRID!$B$1:$U$1)*(КАЛЕНДАРЬ!U16=GRID!$B$3:$U$3),0)),
INDEX(GRID!$B$4:$U$15,MATCH(M$7,GRID!$A$4:$A$15,0),MATCH(1,($U$2=GRID!$B$1:$U$1)*(КАЛЕНДАРЬ!U16=GRID!$B$3:$U$3),0))*(1-GRID!$H$34))</f>
        <v>110400</v>
      </c>
      <c r="N196" s="5" cm="1">
        <f t="array" ref="N196">IF($I$2="Открытый тариф",INDEX(GRID!$B$18:$U$29,MATCH(M$7,GRID!$A$18:$A$29,0),MATCH(1,($U$2=GRID!$B$1:$U$1)*(КАЛЕНДАРЬ!U16=GRID!$B$3:$U$3),0)),
INDEX(GRID!$B$18:$U$29,MATCH(M$7,GRID!$A$18:$A$29,0),MATCH(1,($U$2=GRID!$B$1:$U$1)*(КАЛЕНДАРЬ!U16=GRID!$B$3:$U$3),0))*(1-GRID!$H$34))</f>
        <v>115400</v>
      </c>
      <c r="O196" s="5" cm="1">
        <f t="array" ref="O196">IF($I$2="Открытый тариф",INDEX(GRID!$B$4:$U$15,MATCH(O$7,GRID!$A$4:$A$15,0),MATCH(1,($U$2=GRID!$B$1:$U$1)*(КАЛЕНДАРЬ!U16=GRID!$B$3:$U$3),0)),
INDEX(GRID!$B$4:$U$15,MATCH(O$7,GRID!$A$4:$A$15,0),MATCH(1,($U$2=GRID!$B$1:$U$1)*(КАЛЕНДАРЬ!U16=GRID!$B$3:$U$3),0))*(1-GRID!$H$34))</f>
        <v>151000</v>
      </c>
      <c r="P196" s="5" cm="1">
        <f t="array" ref="P196">IF($I$2="Открытый тариф",INDEX(GRID!$B$4:$U$15,MATCH(P$7,GRID!$A$4:$A$15,0),MATCH(1,($U$2=GRID!$B$1:$U$1)*(КАЛЕНДАРЬ!U16=GRID!$B$3:$U$3),0)),
INDEX(GRID!$B$4:$U$15,MATCH(P$7,GRID!$A$4:$A$15,0),MATCH(1,($U$2=GRID!$B$1:$U$1)*(КАЛЕНДАРЬ!U16=GRID!$B$3:$U$3),0))*(1-GRID!$H$34))</f>
        <v>199300</v>
      </c>
      <c r="Q196" s="5" cm="1">
        <f t="array" ref="Q196">IF($I$2="Открытый тариф",INDEX(GRID!$B$4:$U$15,MATCH(Q$7,GRID!$A$4:$A$15,0),MATCH(1,($U$2=GRID!$B$1:$U$1)*(КАЛЕНДАРЬ!U16=GRID!$B$3:$U$3),0)),
INDEX(GRID!$B$4:$U$15,MATCH(Q$7,GRID!$A$4:$A$15,0),MATCH(1,($U$2=GRID!$B$1:$U$1)*(КАЛЕНДАРЬ!U16=GRID!$B$3:$U$3),0))*(1-GRID!$H$34))</f>
        <v>230600</v>
      </c>
      <c r="R196" s="5" cm="1">
        <f t="array" ref="R196">IF($I$2="Открытый тариф",INDEX(GRID!$B$18:$U$29,MATCH(R$7,GRID!$A$18:$A$29,0),MATCH(1,($U$2=GRID!$B$1:$U$1)*(КАЛЕНДАРЬ!U16=GRID!$B$3:$U$3),0)),
INDEX(GRID!$B$18:$U$29,MATCH(R$7,GRID!$A$18:$A$29,0),MATCH(1,($U$2=GRID!$B$1:$U$1)*(КАЛЕНДАРЬ!U16=GRID!$B$3:$U$3),0))*(1-GRID!$H$34))</f>
        <v>263600</v>
      </c>
      <c r="S196" s="5">
        <f t="array" ref="S196">IF($I$2="Открытый тариф",INDEX(GRID!$B$4:$U$15,MATCH(S$7,GRID!$A$4:$A$15,0),MATCH(1,($U$2=GRID!$B$1:$U$1)*(КАЛЕНДАРЬ!U16=GRID!$B$3:$U$3),0)),
INDEX(GRID!$B$4:$U$15,MATCH(S$7,GRID!$A$4:$A$15,0),MATCH(1,($U$2=GRID!$B$1:$U$1)*(КАЛЕНДАРЬ!U16=GRID!$B$3:$U$3),0))*(1-GRID!$L$41))</f>
        <v>698800</v>
      </c>
      <c r="T196" s="5">
        <f t="array" ref="T196">IF($I$2="Открытый тариф",INDEX(GRID!$B$4:$U$15,MATCH(T$7,GRID!$A$4:$A$15,0),MATCH(1,($U$2=GRID!$B$1:$U$1)*(КАЛЕНДАРЬ!U16=GRID!$B$3:$U$3),0)),
INDEX(GRID!$B$4:$U$15,MATCH(T$7,GRID!$A$4:$A$15,0),MATCH(1,($U$2=GRID!$B$1:$U$1)*(КАЛЕНДАРЬ!U16=GRID!$B$3:$U$3),0))*(1-GRID!$L$41))</f>
        <v>861600</v>
      </c>
    </row>
    <row r="197" spans="1:20" hidden="1">
      <c r="A197" s="108" t="s">
        <v>12</v>
      </c>
      <c r="B197" s="109">
        <v>14</v>
      </c>
      <c r="C197" s="5" cm="1">
        <f t="array" ref="C197">IF($I$2="Открытый тариф",INDEX(GRID!$B$4:$U$15,MATCH(C$7,GRID!$A$4:$A$15,0),MATCH(1,($U$2=GRID!$B$1:$U$1)*(КАЛЕНДАРЬ!U17=GRID!$B$3:$U$3),0)),
INDEX(GRID!$B$4:$U$15,MATCH(C$7,GRID!$A$4:$A$15,0),MATCH(1,($U$2=GRID!$B$1:$U$1)*(КАЛЕНДАРЬ!U17=GRID!$B$3:$U$3),0))*(1-GRID!$H$34))</f>
        <v>52600</v>
      </c>
      <c r="D197" s="5" cm="1">
        <f t="array" ref="D197">IF($I$2="Открытый тариф",INDEX(GRID!$B$18:$U$29,MATCH(C$7,GRID!$A$18:$A$29,0),MATCH(1,($U$2=GRID!$B$1:$U$1)*(КАЛЕНДАРЬ!U17=GRID!$B$3:$U$3),0)),
INDEX(GRID!$B$18:$U$29,MATCH(C$7,GRID!$A$18:$A$29,0),MATCH(1,($U$2=GRID!$B$1:$U$1)*(КАЛЕНДАРЬ!U17=GRID!$B$3:$U$3),0))*(1-GRID!$H$34))</f>
        <v>57600</v>
      </c>
      <c r="E197" s="5" cm="1">
        <f t="array" ref="E197">IF($I$2="Открытый тариф",INDEX(GRID!$B$4:$U$15,MATCH(E$7,GRID!$A$4:$A$15,0),MATCH(1,($U$2=GRID!$B$1:$U$1)*(КАЛЕНДАРЬ!U17=GRID!$B$3:$U$3),0)),
INDEX(GRID!$B$4:$U$15,MATCH(E$7,GRID!$A$4:$A$15,0),MATCH(1,($U$2=GRID!$B$1:$U$1)*(КАЛЕНДАРЬ!U17=GRID!$B$3:$U$3),0))*(1-GRID!$H$34))</f>
        <v>62100</v>
      </c>
      <c r="F197" s="5" cm="1">
        <f t="array" ref="F197">IF($I$2="Открытый тариф",INDEX(GRID!$B$18:$U$29,MATCH(E$7,GRID!$A$18:$A$29,0),MATCH(1,($U$2=GRID!$B$1:$U$1)*(КАЛЕНДАРЬ!U17=GRID!$B$3:$U$3),0)),
INDEX(GRID!$B$18:$U$29,MATCH(E$7,GRID!$A$18:$A$29,0),MATCH(1,($U$2=GRID!$B$1:$U$1)*(КАЛЕНДАРЬ!U17=GRID!$B$3:$U$3),0))*(1-GRID!$H$34))</f>
        <v>67100</v>
      </c>
      <c r="G197" s="5" cm="1">
        <f t="array" ref="G197">IF($I$2="Открытый тариф",INDEX(GRID!$B$4:$U$15,MATCH(G$7,GRID!$A$4:$A$15,0),MATCH(1,($U$2=GRID!$B$1:$U$1)*(КАЛЕНДАРЬ!U17=GRID!$B$3:$U$3),0)),
INDEX(GRID!$B$4:$U$15,MATCH(G$7,GRID!$A$4:$A$15,0),MATCH(1,($U$2=GRID!$B$1:$U$1)*(КАЛЕНДАРЬ!U17=GRID!$B$3:$U$3),0))*(1-GRID!$H$34))</f>
        <v>69200</v>
      </c>
      <c r="H197" s="5" cm="1">
        <f t="array" ref="H197">IF($I$2="Открытый тариф",INDEX(GRID!$B$18:$U$29,MATCH(G$7,GRID!$A$18:$A$29,0),MATCH(1,($U$2=GRID!$B$1:$U$1)*(КАЛЕНДАРЬ!U17=GRID!$B$3:$U$3),0)),
INDEX(GRID!$B$18:$U$29,MATCH(G$7,GRID!$A$18:$A$29,0),MATCH(1,($U$2=GRID!$B$1:$U$1)*(КАЛЕНДАРЬ!U17=GRID!$B$3:$U$3),0))*(1-GRID!$H$34))</f>
        <v>74200</v>
      </c>
      <c r="I197" s="5" cm="1">
        <f t="array" ref="I197">IF($I$2="Открытый тариф",INDEX(GRID!$B$4:$U$15,MATCH(I$7,GRID!$A$4:$A$15,0),MATCH(1,($U$2=GRID!$B$1:$U$1)*(КАЛЕНДАРЬ!U17=GRID!$B$3:$U$3),0)),
INDEX(GRID!$B$4:$U$15,MATCH(I$7,GRID!$A$4:$A$15,0),MATCH(1,($U$2=GRID!$B$1:$U$1)*(КАЛЕНДАРЬ!U17=GRID!$B$3:$U$3),0))*(1-GRID!$H$34))</f>
        <v>76600</v>
      </c>
      <c r="J197" s="5" cm="1">
        <f t="array" ref="J197">IF($I$2="Открытый тариф",INDEX(GRID!$B$18:$U$29,MATCH(I$7,GRID!$A$18:$A$29,0),MATCH(1,($U$2=GRID!$B$1:$U$1)*(КАЛЕНДАРЬ!U17=GRID!$B$3:$U$3),0)),
INDEX(GRID!$B$18:$U$29,MATCH(I$7,GRID!$A$18:$A$29,0),MATCH(1,($U$2=GRID!$B$1:$U$1)*(КАЛЕНДАРЬ!U17=GRID!$B$3:$U$3),0))*(1-GRID!$H$34))</f>
        <v>81600</v>
      </c>
      <c r="K197" s="5" cm="1">
        <f t="array" ref="K197">IF($I$2="Открытый тариф",INDEX(GRID!$B$4:$U$15,MATCH(K$7,GRID!$A$4:$A$15,0),MATCH(1,($U$2=GRID!$B$1:$U$1)*(КАЛЕНДАРЬ!U17=GRID!$B$3:$U$3),0)),
INDEX(GRID!$B$4:$U$15,MATCH(K$7,GRID!$A$4:$A$15,0),MATCH(1,($U$2=GRID!$B$1:$U$1)*(КАЛЕНДАРЬ!U17=GRID!$B$3:$U$3),0))*(1-GRID!$H$34))</f>
        <v>84100</v>
      </c>
      <c r="L197" s="5" cm="1">
        <f t="array" ref="L197">IF($I$2="Открытый тариф",INDEX(GRID!$B$18:$U$29,MATCH(K$7,GRID!$A$18:$A$29,0),MATCH(1,($U$2=GRID!$B$1:$U$1)*(КАЛЕНДАРЬ!U17=GRID!$B$3:$U$3),0)),
INDEX(GRID!$B$18:$U$29,MATCH(K$7,GRID!$A$18:$A$29,0),MATCH(1,($U$2=GRID!$B$1:$U$1)*(КАЛЕНДАРЬ!U17=GRID!$B$3:$U$3),0))*(1-GRID!$H$34))</f>
        <v>89100</v>
      </c>
      <c r="M197" s="5" cm="1">
        <f t="array" ref="M197">IF($I$2="Открытый тариф",INDEX(GRID!$B$4:$U$15,MATCH(M$7,GRID!$A$4:$A$15,0),MATCH(1,($U$2=GRID!$B$1:$U$1)*(КАЛЕНДАРЬ!U17=GRID!$B$3:$U$3),0)),
INDEX(GRID!$B$4:$U$15,MATCH(M$7,GRID!$A$4:$A$15,0),MATCH(1,($U$2=GRID!$B$1:$U$1)*(КАЛЕНДАРЬ!U17=GRID!$B$3:$U$3),0))*(1-GRID!$H$34))</f>
        <v>110400</v>
      </c>
      <c r="N197" s="5" cm="1">
        <f t="array" ref="N197">IF($I$2="Открытый тариф",INDEX(GRID!$B$18:$U$29,MATCH(M$7,GRID!$A$18:$A$29,0),MATCH(1,($U$2=GRID!$B$1:$U$1)*(КАЛЕНДАРЬ!U17=GRID!$B$3:$U$3),0)),
INDEX(GRID!$B$18:$U$29,MATCH(M$7,GRID!$A$18:$A$29,0),MATCH(1,($U$2=GRID!$B$1:$U$1)*(КАЛЕНДАРЬ!U17=GRID!$B$3:$U$3),0))*(1-GRID!$H$34))</f>
        <v>115400</v>
      </c>
      <c r="O197" s="5" cm="1">
        <f t="array" ref="O197">IF($I$2="Открытый тариф",INDEX(GRID!$B$4:$U$15,MATCH(O$7,GRID!$A$4:$A$15,0),MATCH(1,($U$2=GRID!$B$1:$U$1)*(КАЛЕНДАРЬ!U17=GRID!$B$3:$U$3),0)),
INDEX(GRID!$B$4:$U$15,MATCH(O$7,GRID!$A$4:$A$15,0),MATCH(1,($U$2=GRID!$B$1:$U$1)*(КАЛЕНДАРЬ!U17=GRID!$B$3:$U$3),0))*(1-GRID!$H$34))</f>
        <v>151000</v>
      </c>
      <c r="P197" s="5" cm="1">
        <f t="array" ref="P197">IF($I$2="Открытый тариф",INDEX(GRID!$B$4:$U$15,MATCH(P$7,GRID!$A$4:$A$15,0),MATCH(1,($U$2=GRID!$B$1:$U$1)*(КАЛЕНДАРЬ!U17=GRID!$B$3:$U$3),0)),
INDEX(GRID!$B$4:$U$15,MATCH(P$7,GRID!$A$4:$A$15,0),MATCH(1,($U$2=GRID!$B$1:$U$1)*(КАЛЕНДАРЬ!U17=GRID!$B$3:$U$3),0))*(1-GRID!$H$34))</f>
        <v>199300</v>
      </c>
      <c r="Q197" s="5" cm="1">
        <f t="array" ref="Q197">IF($I$2="Открытый тариф",INDEX(GRID!$B$4:$U$15,MATCH(Q$7,GRID!$A$4:$A$15,0),MATCH(1,($U$2=GRID!$B$1:$U$1)*(КАЛЕНДАРЬ!U17=GRID!$B$3:$U$3),0)),
INDEX(GRID!$B$4:$U$15,MATCH(Q$7,GRID!$A$4:$A$15,0),MATCH(1,($U$2=GRID!$B$1:$U$1)*(КАЛЕНДАРЬ!U17=GRID!$B$3:$U$3),0))*(1-GRID!$H$34))</f>
        <v>230600</v>
      </c>
      <c r="R197" s="5" cm="1">
        <f t="array" ref="R197">IF($I$2="Открытый тариф",INDEX(GRID!$B$18:$U$29,MATCH(R$7,GRID!$A$18:$A$29,0),MATCH(1,($U$2=GRID!$B$1:$U$1)*(КАЛЕНДАРЬ!U17=GRID!$B$3:$U$3),0)),
INDEX(GRID!$B$18:$U$29,MATCH(R$7,GRID!$A$18:$A$29,0),MATCH(1,($U$2=GRID!$B$1:$U$1)*(КАЛЕНДАРЬ!U17=GRID!$B$3:$U$3),0))*(1-GRID!$H$34))</f>
        <v>263600</v>
      </c>
      <c r="S197" s="5">
        <f t="array" ref="S197">IF($I$2="Открытый тариф",INDEX(GRID!$B$4:$U$15,MATCH(S$7,GRID!$A$4:$A$15,0),MATCH(1,($U$2=GRID!$B$1:$U$1)*(КАЛЕНДАРЬ!U17=GRID!$B$3:$U$3),0)),
INDEX(GRID!$B$4:$U$15,MATCH(S$7,GRID!$A$4:$A$15,0),MATCH(1,($U$2=GRID!$B$1:$U$1)*(КАЛЕНДАРЬ!U17=GRID!$B$3:$U$3),0))*(1-GRID!$L$41))</f>
        <v>698800</v>
      </c>
      <c r="T197" s="5">
        <f t="array" ref="T197">IF($I$2="Открытый тариф",INDEX(GRID!$B$4:$U$15,MATCH(T$7,GRID!$A$4:$A$15,0),MATCH(1,($U$2=GRID!$B$1:$U$1)*(КАЛЕНДАРЬ!U17=GRID!$B$3:$U$3),0)),
INDEX(GRID!$B$4:$U$15,MATCH(T$7,GRID!$A$4:$A$15,0),MATCH(1,($U$2=GRID!$B$1:$U$1)*(КАЛЕНДАРЬ!U17=GRID!$B$3:$U$3),0))*(1-GRID!$L$41))</f>
        <v>861600</v>
      </c>
    </row>
    <row r="198" spans="1:20" hidden="1">
      <c r="A198" s="108" t="s">
        <v>13</v>
      </c>
      <c r="B198" s="109">
        <v>15</v>
      </c>
      <c r="C198" s="5" cm="1">
        <f t="array" ref="C198">IF($I$2="Открытый тариф",INDEX(GRID!$B$4:$U$15,MATCH(C$7,GRID!$A$4:$A$15,0),MATCH(1,($U$2=GRID!$B$1:$U$1)*(КАЛЕНДАРЬ!U18=GRID!$B$3:$U$3),0)),
INDEX(GRID!$B$4:$U$15,MATCH(C$7,GRID!$A$4:$A$15,0),MATCH(1,($U$2=GRID!$B$1:$U$1)*(КАЛЕНДАРЬ!U18=GRID!$B$3:$U$3),0))*(1-GRID!$H$34))</f>
        <v>52600</v>
      </c>
      <c r="D198" s="5" cm="1">
        <f t="array" ref="D198">IF($I$2="Открытый тариф",INDEX(GRID!$B$18:$U$29,MATCH(C$7,GRID!$A$18:$A$29,0),MATCH(1,($U$2=GRID!$B$1:$U$1)*(КАЛЕНДАРЬ!U18=GRID!$B$3:$U$3),0)),
INDEX(GRID!$B$18:$U$29,MATCH(C$7,GRID!$A$18:$A$29,0),MATCH(1,($U$2=GRID!$B$1:$U$1)*(КАЛЕНДАРЬ!U18=GRID!$B$3:$U$3),0))*(1-GRID!$H$34))</f>
        <v>57600</v>
      </c>
      <c r="E198" s="5" cm="1">
        <f t="array" ref="E198">IF($I$2="Открытый тариф",INDEX(GRID!$B$4:$U$15,MATCH(E$7,GRID!$A$4:$A$15,0),MATCH(1,($U$2=GRID!$B$1:$U$1)*(КАЛЕНДАРЬ!U18=GRID!$B$3:$U$3),0)),
INDEX(GRID!$B$4:$U$15,MATCH(E$7,GRID!$A$4:$A$15,0),MATCH(1,($U$2=GRID!$B$1:$U$1)*(КАЛЕНДАРЬ!U18=GRID!$B$3:$U$3),0))*(1-GRID!$H$34))</f>
        <v>62100</v>
      </c>
      <c r="F198" s="5" cm="1">
        <f t="array" ref="F198">IF($I$2="Открытый тариф",INDEX(GRID!$B$18:$U$29,MATCH(E$7,GRID!$A$18:$A$29,0),MATCH(1,($U$2=GRID!$B$1:$U$1)*(КАЛЕНДАРЬ!U18=GRID!$B$3:$U$3),0)),
INDEX(GRID!$B$18:$U$29,MATCH(E$7,GRID!$A$18:$A$29,0),MATCH(1,($U$2=GRID!$B$1:$U$1)*(КАЛЕНДАРЬ!U18=GRID!$B$3:$U$3),0))*(1-GRID!$H$34))</f>
        <v>67100</v>
      </c>
      <c r="G198" s="5" cm="1">
        <f t="array" ref="G198">IF($I$2="Открытый тариф",INDEX(GRID!$B$4:$U$15,MATCH(G$7,GRID!$A$4:$A$15,0),MATCH(1,($U$2=GRID!$B$1:$U$1)*(КАЛЕНДАРЬ!U18=GRID!$B$3:$U$3),0)),
INDEX(GRID!$B$4:$U$15,MATCH(G$7,GRID!$A$4:$A$15,0),MATCH(1,($U$2=GRID!$B$1:$U$1)*(КАЛЕНДАРЬ!U18=GRID!$B$3:$U$3),0))*(1-GRID!$H$34))</f>
        <v>69200</v>
      </c>
      <c r="H198" s="5" cm="1">
        <f t="array" ref="H198">IF($I$2="Открытый тариф",INDEX(GRID!$B$18:$U$29,MATCH(G$7,GRID!$A$18:$A$29,0),MATCH(1,($U$2=GRID!$B$1:$U$1)*(КАЛЕНДАРЬ!U18=GRID!$B$3:$U$3),0)),
INDEX(GRID!$B$18:$U$29,MATCH(G$7,GRID!$A$18:$A$29,0),MATCH(1,($U$2=GRID!$B$1:$U$1)*(КАЛЕНДАРЬ!U18=GRID!$B$3:$U$3),0))*(1-GRID!$H$34))</f>
        <v>74200</v>
      </c>
      <c r="I198" s="5" cm="1">
        <f t="array" ref="I198">IF($I$2="Открытый тариф",INDEX(GRID!$B$4:$U$15,MATCH(I$7,GRID!$A$4:$A$15,0),MATCH(1,($U$2=GRID!$B$1:$U$1)*(КАЛЕНДАРЬ!U18=GRID!$B$3:$U$3),0)),
INDEX(GRID!$B$4:$U$15,MATCH(I$7,GRID!$A$4:$A$15,0),MATCH(1,($U$2=GRID!$B$1:$U$1)*(КАЛЕНДАРЬ!U18=GRID!$B$3:$U$3),0))*(1-GRID!$H$34))</f>
        <v>76600</v>
      </c>
      <c r="J198" s="5" cm="1">
        <f t="array" ref="J198">IF($I$2="Открытый тариф",INDEX(GRID!$B$18:$U$29,MATCH(I$7,GRID!$A$18:$A$29,0),MATCH(1,($U$2=GRID!$B$1:$U$1)*(КАЛЕНДАРЬ!U18=GRID!$B$3:$U$3),0)),
INDEX(GRID!$B$18:$U$29,MATCH(I$7,GRID!$A$18:$A$29,0),MATCH(1,($U$2=GRID!$B$1:$U$1)*(КАЛЕНДАРЬ!U18=GRID!$B$3:$U$3),0))*(1-GRID!$H$34))</f>
        <v>81600</v>
      </c>
      <c r="K198" s="5" cm="1">
        <f t="array" ref="K198">IF($I$2="Открытый тариф",INDEX(GRID!$B$4:$U$15,MATCH(K$7,GRID!$A$4:$A$15,0),MATCH(1,($U$2=GRID!$B$1:$U$1)*(КАЛЕНДАРЬ!U18=GRID!$B$3:$U$3),0)),
INDEX(GRID!$B$4:$U$15,MATCH(K$7,GRID!$A$4:$A$15,0),MATCH(1,($U$2=GRID!$B$1:$U$1)*(КАЛЕНДАРЬ!U18=GRID!$B$3:$U$3),0))*(1-GRID!$H$34))</f>
        <v>84100</v>
      </c>
      <c r="L198" s="5" cm="1">
        <f t="array" ref="L198">IF($I$2="Открытый тариф",INDEX(GRID!$B$18:$U$29,MATCH(K$7,GRID!$A$18:$A$29,0),MATCH(1,($U$2=GRID!$B$1:$U$1)*(КАЛЕНДАРЬ!U18=GRID!$B$3:$U$3),0)),
INDEX(GRID!$B$18:$U$29,MATCH(K$7,GRID!$A$18:$A$29,0),MATCH(1,($U$2=GRID!$B$1:$U$1)*(КАЛЕНДАРЬ!U18=GRID!$B$3:$U$3),0))*(1-GRID!$H$34))</f>
        <v>89100</v>
      </c>
      <c r="M198" s="5" cm="1">
        <f t="array" ref="M198">IF($I$2="Открытый тариф",INDEX(GRID!$B$4:$U$15,MATCH(M$7,GRID!$A$4:$A$15,0),MATCH(1,($U$2=GRID!$B$1:$U$1)*(КАЛЕНДАРЬ!U18=GRID!$B$3:$U$3),0)),
INDEX(GRID!$B$4:$U$15,MATCH(M$7,GRID!$A$4:$A$15,0),MATCH(1,($U$2=GRID!$B$1:$U$1)*(КАЛЕНДАРЬ!U18=GRID!$B$3:$U$3),0))*(1-GRID!$H$34))</f>
        <v>110400</v>
      </c>
      <c r="N198" s="5" cm="1">
        <f t="array" ref="N198">IF($I$2="Открытый тариф",INDEX(GRID!$B$18:$U$29,MATCH(M$7,GRID!$A$18:$A$29,0),MATCH(1,($U$2=GRID!$B$1:$U$1)*(КАЛЕНДАРЬ!U18=GRID!$B$3:$U$3),0)),
INDEX(GRID!$B$18:$U$29,MATCH(M$7,GRID!$A$18:$A$29,0),MATCH(1,($U$2=GRID!$B$1:$U$1)*(КАЛЕНДАРЬ!U18=GRID!$B$3:$U$3),0))*(1-GRID!$H$34))</f>
        <v>115400</v>
      </c>
      <c r="O198" s="5" cm="1">
        <f t="array" ref="O198">IF($I$2="Открытый тариф",INDEX(GRID!$B$4:$U$15,MATCH(O$7,GRID!$A$4:$A$15,0),MATCH(1,($U$2=GRID!$B$1:$U$1)*(КАЛЕНДАРЬ!U18=GRID!$B$3:$U$3),0)),
INDEX(GRID!$B$4:$U$15,MATCH(O$7,GRID!$A$4:$A$15,0),MATCH(1,($U$2=GRID!$B$1:$U$1)*(КАЛЕНДАРЬ!U18=GRID!$B$3:$U$3),0))*(1-GRID!$H$34))</f>
        <v>151000</v>
      </c>
      <c r="P198" s="5" cm="1">
        <f t="array" ref="P198">IF($I$2="Открытый тариф",INDEX(GRID!$B$4:$U$15,MATCH(P$7,GRID!$A$4:$A$15,0),MATCH(1,($U$2=GRID!$B$1:$U$1)*(КАЛЕНДАРЬ!U18=GRID!$B$3:$U$3),0)),
INDEX(GRID!$B$4:$U$15,MATCH(P$7,GRID!$A$4:$A$15,0),MATCH(1,($U$2=GRID!$B$1:$U$1)*(КАЛЕНДАРЬ!U18=GRID!$B$3:$U$3),0))*(1-GRID!$H$34))</f>
        <v>199300</v>
      </c>
      <c r="Q198" s="5" cm="1">
        <f t="array" ref="Q198">IF($I$2="Открытый тариф",INDEX(GRID!$B$4:$U$15,MATCH(Q$7,GRID!$A$4:$A$15,0),MATCH(1,($U$2=GRID!$B$1:$U$1)*(КАЛЕНДАРЬ!U18=GRID!$B$3:$U$3),0)),
INDEX(GRID!$B$4:$U$15,MATCH(Q$7,GRID!$A$4:$A$15,0),MATCH(1,($U$2=GRID!$B$1:$U$1)*(КАЛЕНДАРЬ!U18=GRID!$B$3:$U$3),0))*(1-GRID!$H$34))</f>
        <v>230600</v>
      </c>
      <c r="R198" s="5" cm="1">
        <f t="array" ref="R198">IF($I$2="Открытый тариф",INDEX(GRID!$B$18:$U$29,MATCH(R$7,GRID!$A$18:$A$29,0),MATCH(1,($U$2=GRID!$B$1:$U$1)*(КАЛЕНДАРЬ!U18=GRID!$B$3:$U$3),0)),
INDEX(GRID!$B$18:$U$29,MATCH(R$7,GRID!$A$18:$A$29,0),MATCH(1,($U$2=GRID!$B$1:$U$1)*(КАЛЕНДАРЬ!U18=GRID!$B$3:$U$3),0))*(1-GRID!$H$34))</f>
        <v>263600</v>
      </c>
      <c r="S198" s="5">
        <f t="array" ref="S198">IF($I$2="Открытый тариф",INDEX(GRID!$B$4:$U$15,MATCH(S$7,GRID!$A$4:$A$15,0),MATCH(1,($U$2=GRID!$B$1:$U$1)*(КАЛЕНДАРЬ!U18=GRID!$B$3:$U$3),0)),
INDEX(GRID!$B$4:$U$15,MATCH(S$7,GRID!$A$4:$A$15,0),MATCH(1,($U$2=GRID!$B$1:$U$1)*(КАЛЕНДАРЬ!U18=GRID!$B$3:$U$3),0))*(1-GRID!$L$41))</f>
        <v>698800</v>
      </c>
      <c r="T198" s="5">
        <f t="array" ref="T198">IF($I$2="Открытый тариф",INDEX(GRID!$B$4:$U$15,MATCH(T$7,GRID!$A$4:$A$15,0),MATCH(1,($U$2=GRID!$B$1:$U$1)*(КАЛЕНДАРЬ!U18=GRID!$B$3:$U$3),0)),
INDEX(GRID!$B$4:$U$15,MATCH(T$7,GRID!$A$4:$A$15,0),MATCH(1,($U$2=GRID!$B$1:$U$1)*(КАЛЕНДАРЬ!U18=GRID!$B$3:$U$3),0))*(1-GRID!$L$41))</f>
        <v>861600</v>
      </c>
    </row>
    <row r="199" spans="1:20" hidden="1">
      <c r="A199" s="108" t="s">
        <v>14</v>
      </c>
      <c r="B199" s="109">
        <v>16</v>
      </c>
      <c r="C199" s="5" cm="1">
        <f t="array" ref="C199">IF($I$2="Открытый тариф",INDEX(GRID!$B$4:$U$15,MATCH(C$7,GRID!$A$4:$A$15,0),MATCH(1,($U$2=GRID!$B$1:$U$1)*(КАЛЕНДАРЬ!U19=GRID!$B$3:$U$3),0)),
INDEX(GRID!$B$4:$U$15,MATCH(C$7,GRID!$A$4:$A$15,0),MATCH(1,($U$2=GRID!$B$1:$U$1)*(КАЛЕНДАРЬ!U19=GRID!$B$3:$U$3),0))*(1-GRID!$H$34))</f>
        <v>52600</v>
      </c>
      <c r="D199" s="5" cm="1">
        <f t="array" ref="D199">IF($I$2="Открытый тариф",INDEX(GRID!$B$18:$U$29,MATCH(C$7,GRID!$A$18:$A$29,0),MATCH(1,($U$2=GRID!$B$1:$U$1)*(КАЛЕНДАРЬ!U19=GRID!$B$3:$U$3),0)),
INDEX(GRID!$B$18:$U$29,MATCH(C$7,GRID!$A$18:$A$29,0),MATCH(1,($U$2=GRID!$B$1:$U$1)*(КАЛЕНДАРЬ!U19=GRID!$B$3:$U$3),0))*(1-GRID!$H$34))</f>
        <v>57600</v>
      </c>
      <c r="E199" s="5" cm="1">
        <f t="array" ref="E199">IF($I$2="Открытый тариф",INDEX(GRID!$B$4:$U$15,MATCH(E$7,GRID!$A$4:$A$15,0),MATCH(1,($U$2=GRID!$B$1:$U$1)*(КАЛЕНДАРЬ!U19=GRID!$B$3:$U$3),0)),
INDEX(GRID!$B$4:$U$15,MATCH(E$7,GRID!$A$4:$A$15,0),MATCH(1,($U$2=GRID!$B$1:$U$1)*(КАЛЕНДАРЬ!U19=GRID!$B$3:$U$3),0))*(1-GRID!$H$34))</f>
        <v>62100</v>
      </c>
      <c r="F199" s="5" cm="1">
        <f t="array" ref="F199">IF($I$2="Открытый тариф",INDEX(GRID!$B$18:$U$29,MATCH(E$7,GRID!$A$18:$A$29,0),MATCH(1,($U$2=GRID!$B$1:$U$1)*(КАЛЕНДАРЬ!U19=GRID!$B$3:$U$3),0)),
INDEX(GRID!$B$18:$U$29,MATCH(E$7,GRID!$A$18:$A$29,0),MATCH(1,($U$2=GRID!$B$1:$U$1)*(КАЛЕНДАРЬ!U19=GRID!$B$3:$U$3),0))*(1-GRID!$H$34))</f>
        <v>67100</v>
      </c>
      <c r="G199" s="5" cm="1">
        <f t="array" ref="G199">IF($I$2="Открытый тариф",INDEX(GRID!$B$4:$U$15,MATCH(G$7,GRID!$A$4:$A$15,0),MATCH(1,($U$2=GRID!$B$1:$U$1)*(КАЛЕНДАРЬ!U19=GRID!$B$3:$U$3),0)),
INDEX(GRID!$B$4:$U$15,MATCH(G$7,GRID!$A$4:$A$15,0),MATCH(1,($U$2=GRID!$B$1:$U$1)*(КАЛЕНДАРЬ!U19=GRID!$B$3:$U$3),0))*(1-GRID!$H$34))</f>
        <v>69200</v>
      </c>
      <c r="H199" s="5" cm="1">
        <f t="array" ref="H199">IF($I$2="Открытый тариф",INDEX(GRID!$B$18:$U$29,MATCH(G$7,GRID!$A$18:$A$29,0),MATCH(1,($U$2=GRID!$B$1:$U$1)*(КАЛЕНДАРЬ!U19=GRID!$B$3:$U$3),0)),
INDEX(GRID!$B$18:$U$29,MATCH(G$7,GRID!$A$18:$A$29,0),MATCH(1,($U$2=GRID!$B$1:$U$1)*(КАЛЕНДАРЬ!U19=GRID!$B$3:$U$3),0))*(1-GRID!$H$34))</f>
        <v>74200</v>
      </c>
      <c r="I199" s="5" cm="1">
        <f t="array" ref="I199">IF($I$2="Открытый тариф",INDEX(GRID!$B$4:$U$15,MATCH(I$7,GRID!$A$4:$A$15,0),MATCH(1,($U$2=GRID!$B$1:$U$1)*(КАЛЕНДАРЬ!U19=GRID!$B$3:$U$3),0)),
INDEX(GRID!$B$4:$U$15,MATCH(I$7,GRID!$A$4:$A$15,0),MATCH(1,($U$2=GRID!$B$1:$U$1)*(КАЛЕНДАРЬ!U19=GRID!$B$3:$U$3),0))*(1-GRID!$H$34))</f>
        <v>76600</v>
      </c>
      <c r="J199" s="5" cm="1">
        <f t="array" ref="J199">IF($I$2="Открытый тариф",INDEX(GRID!$B$18:$U$29,MATCH(I$7,GRID!$A$18:$A$29,0),MATCH(1,($U$2=GRID!$B$1:$U$1)*(КАЛЕНДАРЬ!U19=GRID!$B$3:$U$3),0)),
INDEX(GRID!$B$18:$U$29,MATCH(I$7,GRID!$A$18:$A$29,0),MATCH(1,($U$2=GRID!$B$1:$U$1)*(КАЛЕНДАРЬ!U19=GRID!$B$3:$U$3),0))*(1-GRID!$H$34))</f>
        <v>81600</v>
      </c>
      <c r="K199" s="5" cm="1">
        <f t="array" ref="K199">IF($I$2="Открытый тариф",INDEX(GRID!$B$4:$U$15,MATCH(K$7,GRID!$A$4:$A$15,0),MATCH(1,($U$2=GRID!$B$1:$U$1)*(КАЛЕНДАРЬ!U19=GRID!$B$3:$U$3),0)),
INDEX(GRID!$B$4:$U$15,MATCH(K$7,GRID!$A$4:$A$15,0),MATCH(1,($U$2=GRID!$B$1:$U$1)*(КАЛЕНДАРЬ!U19=GRID!$B$3:$U$3),0))*(1-GRID!$H$34))</f>
        <v>84100</v>
      </c>
      <c r="L199" s="5" cm="1">
        <f t="array" ref="L199">IF($I$2="Открытый тариф",INDEX(GRID!$B$18:$U$29,MATCH(K$7,GRID!$A$18:$A$29,0),MATCH(1,($U$2=GRID!$B$1:$U$1)*(КАЛЕНДАРЬ!U19=GRID!$B$3:$U$3),0)),
INDEX(GRID!$B$18:$U$29,MATCH(K$7,GRID!$A$18:$A$29,0),MATCH(1,($U$2=GRID!$B$1:$U$1)*(КАЛЕНДАРЬ!U19=GRID!$B$3:$U$3),0))*(1-GRID!$H$34))</f>
        <v>89100</v>
      </c>
      <c r="M199" s="5" cm="1">
        <f t="array" ref="M199">IF($I$2="Открытый тариф",INDEX(GRID!$B$4:$U$15,MATCH(M$7,GRID!$A$4:$A$15,0),MATCH(1,($U$2=GRID!$B$1:$U$1)*(КАЛЕНДАРЬ!U19=GRID!$B$3:$U$3),0)),
INDEX(GRID!$B$4:$U$15,MATCH(M$7,GRID!$A$4:$A$15,0),MATCH(1,($U$2=GRID!$B$1:$U$1)*(КАЛЕНДАРЬ!U19=GRID!$B$3:$U$3),0))*(1-GRID!$H$34))</f>
        <v>110400</v>
      </c>
      <c r="N199" s="5" cm="1">
        <f t="array" ref="N199">IF($I$2="Открытый тариф",INDEX(GRID!$B$18:$U$29,MATCH(M$7,GRID!$A$18:$A$29,0),MATCH(1,($U$2=GRID!$B$1:$U$1)*(КАЛЕНДАРЬ!U19=GRID!$B$3:$U$3),0)),
INDEX(GRID!$B$18:$U$29,MATCH(M$7,GRID!$A$18:$A$29,0),MATCH(1,($U$2=GRID!$B$1:$U$1)*(КАЛЕНДАРЬ!U19=GRID!$B$3:$U$3),0))*(1-GRID!$H$34))</f>
        <v>115400</v>
      </c>
      <c r="O199" s="5" cm="1">
        <f t="array" ref="O199">IF($I$2="Открытый тариф",INDEX(GRID!$B$4:$U$15,MATCH(O$7,GRID!$A$4:$A$15,0),MATCH(1,($U$2=GRID!$B$1:$U$1)*(КАЛЕНДАРЬ!U19=GRID!$B$3:$U$3),0)),
INDEX(GRID!$B$4:$U$15,MATCH(O$7,GRID!$A$4:$A$15,0),MATCH(1,($U$2=GRID!$B$1:$U$1)*(КАЛЕНДАРЬ!U19=GRID!$B$3:$U$3),0))*(1-GRID!$H$34))</f>
        <v>151000</v>
      </c>
      <c r="P199" s="5" cm="1">
        <f t="array" ref="P199">IF($I$2="Открытый тариф",INDEX(GRID!$B$4:$U$15,MATCH(P$7,GRID!$A$4:$A$15,0),MATCH(1,($U$2=GRID!$B$1:$U$1)*(КАЛЕНДАРЬ!U19=GRID!$B$3:$U$3),0)),
INDEX(GRID!$B$4:$U$15,MATCH(P$7,GRID!$A$4:$A$15,0),MATCH(1,($U$2=GRID!$B$1:$U$1)*(КАЛЕНДАРЬ!U19=GRID!$B$3:$U$3),0))*(1-GRID!$H$34))</f>
        <v>199300</v>
      </c>
      <c r="Q199" s="5" cm="1">
        <f t="array" ref="Q199">IF($I$2="Открытый тариф",INDEX(GRID!$B$4:$U$15,MATCH(Q$7,GRID!$A$4:$A$15,0),MATCH(1,($U$2=GRID!$B$1:$U$1)*(КАЛЕНДАРЬ!U19=GRID!$B$3:$U$3),0)),
INDEX(GRID!$B$4:$U$15,MATCH(Q$7,GRID!$A$4:$A$15,0),MATCH(1,($U$2=GRID!$B$1:$U$1)*(КАЛЕНДАРЬ!U19=GRID!$B$3:$U$3),0))*(1-GRID!$H$34))</f>
        <v>230600</v>
      </c>
      <c r="R199" s="5" cm="1">
        <f t="array" ref="R199">IF($I$2="Открытый тариф",INDEX(GRID!$B$18:$U$29,MATCH(R$7,GRID!$A$18:$A$29,0),MATCH(1,($U$2=GRID!$B$1:$U$1)*(КАЛЕНДАРЬ!U19=GRID!$B$3:$U$3),0)),
INDEX(GRID!$B$18:$U$29,MATCH(R$7,GRID!$A$18:$A$29,0),MATCH(1,($U$2=GRID!$B$1:$U$1)*(КАЛЕНДАРЬ!U19=GRID!$B$3:$U$3),0))*(1-GRID!$H$34))</f>
        <v>263600</v>
      </c>
      <c r="S199" s="5">
        <f t="array" ref="S199">IF($I$2="Открытый тариф",INDEX(GRID!$B$4:$U$15,MATCH(S$7,GRID!$A$4:$A$15,0),MATCH(1,($U$2=GRID!$B$1:$U$1)*(КАЛЕНДАРЬ!U19=GRID!$B$3:$U$3),0)),
INDEX(GRID!$B$4:$U$15,MATCH(S$7,GRID!$A$4:$A$15,0),MATCH(1,($U$2=GRID!$B$1:$U$1)*(КАЛЕНДАРЬ!U19=GRID!$B$3:$U$3),0))*(1-GRID!$L$41))</f>
        <v>698800</v>
      </c>
      <c r="T199" s="5">
        <f t="array" ref="T199">IF($I$2="Открытый тариф",INDEX(GRID!$B$4:$U$15,MATCH(T$7,GRID!$A$4:$A$15,0),MATCH(1,($U$2=GRID!$B$1:$U$1)*(КАЛЕНДАРЬ!U19=GRID!$B$3:$U$3),0)),
INDEX(GRID!$B$4:$U$15,MATCH(T$7,GRID!$A$4:$A$15,0),MATCH(1,($U$2=GRID!$B$1:$U$1)*(КАЛЕНДАРЬ!U19=GRID!$B$3:$U$3),0))*(1-GRID!$L$41))</f>
        <v>861600</v>
      </c>
    </row>
    <row r="200" spans="1:20" hidden="1">
      <c r="A200" s="108" t="s">
        <v>15</v>
      </c>
      <c r="B200" s="109">
        <v>17</v>
      </c>
      <c r="C200" s="5" cm="1">
        <f t="array" ref="C200">IF($I$2="Открытый тариф",INDEX(GRID!$B$4:$U$15,MATCH(C$7,GRID!$A$4:$A$15,0),MATCH(1,($U$2=GRID!$B$1:$U$1)*(КАЛЕНДАРЬ!U20=GRID!$B$3:$U$3),0)),
INDEX(GRID!$B$4:$U$15,MATCH(C$7,GRID!$A$4:$A$15,0),MATCH(1,($U$2=GRID!$B$1:$U$1)*(КАЛЕНДАРЬ!U20=GRID!$B$3:$U$3),0))*(1-GRID!$H$34))</f>
        <v>52600</v>
      </c>
      <c r="D200" s="5" cm="1">
        <f t="array" ref="D200">IF($I$2="Открытый тариф",INDEX(GRID!$B$18:$U$29,MATCH(C$7,GRID!$A$18:$A$29,0),MATCH(1,($U$2=GRID!$B$1:$U$1)*(КАЛЕНДАРЬ!U20=GRID!$B$3:$U$3),0)),
INDEX(GRID!$B$18:$U$29,MATCH(C$7,GRID!$A$18:$A$29,0),MATCH(1,($U$2=GRID!$B$1:$U$1)*(КАЛЕНДАРЬ!U20=GRID!$B$3:$U$3),0))*(1-GRID!$H$34))</f>
        <v>57600</v>
      </c>
      <c r="E200" s="5" cm="1">
        <f t="array" ref="E200">IF($I$2="Открытый тариф",INDEX(GRID!$B$4:$U$15,MATCH(E$7,GRID!$A$4:$A$15,0),MATCH(1,($U$2=GRID!$B$1:$U$1)*(КАЛЕНДАРЬ!U20=GRID!$B$3:$U$3),0)),
INDEX(GRID!$B$4:$U$15,MATCH(E$7,GRID!$A$4:$A$15,0),MATCH(1,($U$2=GRID!$B$1:$U$1)*(КАЛЕНДАРЬ!U20=GRID!$B$3:$U$3),0))*(1-GRID!$H$34))</f>
        <v>62100</v>
      </c>
      <c r="F200" s="5" cm="1">
        <f t="array" ref="F200">IF($I$2="Открытый тариф",INDEX(GRID!$B$18:$U$29,MATCH(E$7,GRID!$A$18:$A$29,0),MATCH(1,($U$2=GRID!$B$1:$U$1)*(КАЛЕНДАРЬ!U20=GRID!$B$3:$U$3),0)),
INDEX(GRID!$B$18:$U$29,MATCH(E$7,GRID!$A$18:$A$29,0),MATCH(1,($U$2=GRID!$B$1:$U$1)*(КАЛЕНДАРЬ!U20=GRID!$B$3:$U$3),0))*(1-GRID!$H$34))</f>
        <v>67100</v>
      </c>
      <c r="G200" s="5" cm="1">
        <f t="array" ref="G200">IF($I$2="Открытый тариф",INDEX(GRID!$B$4:$U$15,MATCH(G$7,GRID!$A$4:$A$15,0),MATCH(1,($U$2=GRID!$B$1:$U$1)*(КАЛЕНДАРЬ!U20=GRID!$B$3:$U$3),0)),
INDEX(GRID!$B$4:$U$15,MATCH(G$7,GRID!$A$4:$A$15,0),MATCH(1,($U$2=GRID!$B$1:$U$1)*(КАЛЕНДАРЬ!U20=GRID!$B$3:$U$3),0))*(1-GRID!$H$34))</f>
        <v>69200</v>
      </c>
      <c r="H200" s="5" cm="1">
        <f t="array" ref="H200">IF($I$2="Открытый тариф",INDEX(GRID!$B$18:$U$29,MATCH(G$7,GRID!$A$18:$A$29,0),MATCH(1,($U$2=GRID!$B$1:$U$1)*(КАЛЕНДАРЬ!U20=GRID!$B$3:$U$3),0)),
INDEX(GRID!$B$18:$U$29,MATCH(G$7,GRID!$A$18:$A$29,0),MATCH(1,($U$2=GRID!$B$1:$U$1)*(КАЛЕНДАРЬ!U20=GRID!$B$3:$U$3),0))*(1-GRID!$H$34))</f>
        <v>74200</v>
      </c>
      <c r="I200" s="5" cm="1">
        <f t="array" ref="I200">IF($I$2="Открытый тариф",INDEX(GRID!$B$4:$U$15,MATCH(I$7,GRID!$A$4:$A$15,0),MATCH(1,($U$2=GRID!$B$1:$U$1)*(КАЛЕНДАРЬ!U20=GRID!$B$3:$U$3),0)),
INDEX(GRID!$B$4:$U$15,MATCH(I$7,GRID!$A$4:$A$15,0),MATCH(1,($U$2=GRID!$B$1:$U$1)*(КАЛЕНДАРЬ!U20=GRID!$B$3:$U$3),0))*(1-GRID!$H$34))</f>
        <v>76600</v>
      </c>
      <c r="J200" s="5" cm="1">
        <f t="array" ref="J200">IF($I$2="Открытый тариф",INDEX(GRID!$B$18:$U$29,MATCH(I$7,GRID!$A$18:$A$29,0),MATCH(1,($U$2=GRID!$B$1:$U$1)*(КАЛЕНДАРЬ!U20=GRID!$B$3:$U$3),0)),
INDEX(GRID!$B$18:$U$29,MATCH(I$7,GRID!$A$18:$A$29,0),MATCH(1,($U$2=GRID!$B$1:$U$1)*(КАЛЕНДАРЬ!U20=GRID!$B$3:$U$3),0))*(1-GRID!$H$34))</f>
        <v>81600</v>
      </c>
      <c r="K200" s="5" cm="1">
        <f t="array" ref="K200">IF($I$2="Открытый тариф",INDEX(GRID!$B$4:$U$15,MATCH(K$7,GRID!$A$4:$A$15,0),MATCH(1,($U$2=GRID!$B$1:$U$1)*(КАЛЕНДАРЬ!U20=GRID!$B$3:$U$3),0)),
INDEX(GRID!$B$4:$U$15,MATCH(K$7,GRID!$A$4:$A$15,0),MATCH(1,($U$2=GRID!$B$1:$U$1)*(КАЛЕНДАРЬ!U20=GRID!$B$3:$U$3),0))*(1-GRID!$H$34))</f>
        <v>84100</v>
      </c>
      <c r="L200" s="5" cm="1">
        <f t="array" ref="L200">IF($I$2="Открытый тариф",INDEX(GRID!$B$18:$U$29,MATCH(K$7,GRID!$A$18:$A$29,0),MATCH(1,($U$2=GRID!$B$1:$U$1)*(КАЛЕНДАРЬ!U20=GRID!$B$3:$U$3),0)),
INDEX(GRID!$B$18:$U$29,MATCH(K$7,GRID!$A$18:$A$29,0),MATCH(1,($U$2=GRID!$B$1:$U$1)*(КАЛЕНДАРЬ!U20=GRID!$B$3:$U$3),0))*(1-GRID!$H$34))</f>
        <v>89100</v>
      </c>
      <c r="M200" s="5" cm="1">
        <f t="array" ref="M200">IF($I$2="Открытый тариф",INDEX(GRID!$B$4:$U$15,MATCH(M$7,GRID!$A$4:$A$15,0),MATCH(1,($U$2=GRID!$B$1:$U$1)*(КАЛЕНДАРЬ!U20=GRID!$B$3:$U$3),0)),
INDEX(GRID!$B$4:$U$15,MATCH(M$7,GRID!$A$4:$A$15,0),MATCH(1,($U$2=GRID!$B$1:$U$1)*(КАЛЕНДАРЬ!U20=GRID!$B$3:$U$3),0))*(1-GRID!$H$34))</f>
        <v>110400</v>
      </c>
      <c r="N200" s="5" cm="1">
        <f t="array" ref="N200">IF($I$2="Открытый тариф",INDEX(GRID!$B$18:$U$29,MATCH(M$7,GRID!$A$18:$A$29,0),MATCH(1,($U$2=GRID!$B$1:$U$1)*(КАЛЕНДАРЬ!U20=GRID!$B$3:$U$3),0)),
INDEX(GRID!$B$18:$U$29,MATCH(M$7,GRID!$A$18:$A$29,0),MATCH(1,($U$2=GRID!$B$1:$U$1)*(КАЛЕНДАРЬ!U20=GRID!$B$3:$U$3),0))*(1-GRID!$H$34))</f>
        <v>115400</v>
      </c>
      <c r="O200" s="5" cm="1">
        <f t="array" ref="O200">IF($I$2="Открытый тариф",INDEX(GRID!$B$4:$U$15,MATCH(O$7,GRID!$A$4:$A$15,0),MATCH(1,($U$2=GRID!$B$1:$U$1)*(КАЛЕНДАРЬ!U20=GRID!$B$3:$U$3),0)),
INDEX(GRID!$B$4:$U$15,MATCH(O$7,GRID!$A$4:$A$15,0),MATCH(1,($U$2=GRID!$B$1:$U$1)*(КАЛЕНДАРЬ!U20=GRID!$B$3:$U$3),0))*(1-GRID!$H$34))</f>
        <v>151000</v>
      </c>
      <c r="P200" s="5" cm="1">
        <f t="array" ref="P200">IF($I$2="Открытый тариф",INDEX(GRID!$B$4:$U$15,MATCH(P$7,GRID!$A$4:$A$15,0),MATCH(1,($U$2=GRID!$B$1:$U$1)*(КАЛЕНДАРЬ!U20=GRID!$B$3:$U$3),0)),
INDEX(GRID!$B$4:$U$15,MATCH(P$7,GRID!$A$4:$A$15,0),MATCH(1,($U$2=GRID!$B$1:$U$1)*(КАЛЕНДАРЬ!U20=GRID!$B$3:$U$3),0))*(1-GRID!$H$34))</f>
        <v>199300</v>
      </c>
      <c r="Q200" s="5" cm="1">
        <f t="array" ref="Q200">IF($I$2="Открытый тариф",INDEX(GRID!$B$4:$U$15,MATCH(Q$7,GRID!$A$4:$A$15,0),MATCH(1,($U$2=GRID!$B$1:$U$1)*(КАЛЕНДАРЬ!U20=GRID!$B$3:$U$3),0)),
INDEX(GRID!$B$4:$U$15,MATCH(Q$7,GRID!$A$4:$A$15,0),MATCH(1,($U$2=GRID!$B$1:$U$1)*(КАЛЕНДАРЬ!U20=GRID!$B$3:$U$3),0))*(1-GRID!$H$34))</f>
        <v>230600</v>
      </c>
      <c r="R200" s="5" cm="1">
        <f t="array" ref="R200">IF($I$2="Открытый тариф",INDEX(GRID!$B$18:$U$29,MATCH(R$7,GRID!$A$18:$A$29,0),MATCH(1,($U$2=GRID!$B$1:$U$1)*(КАЛЕНДАРЬ!U20=GRID!$B$3:$U$3),0)),
INDEX(GRID!$B$18:$U$29,MATCH(R$7,GRID!$A$18:$A$29,0),MATCH(1,($U$2=GRID!$B$1:$U$1)*(КАЛЕНДАРЬ!U20=GRID!$B$3:$U$3),0))*(1-GRID!$H$34))</f>
        <v>263600</v>
      </c>
      <c r="S200" s="5">
        <f t="array" ref="S200">IF($I$2="Открытый тариф",INDEX(GRID!$B$4:$U$15,MATCH(S$7,GRID!$A$4:$A$15,0),MATCH(1,($U$2=GRID!$B$1:$U$1)*(КАЛЕНДАРЬ!U20=GRID!$B$3:$U$3),0)),
INDEX(GRID!$B$4:$U$15,MATCH(S$7,GRID!$A$4:$A$15,0),MATCH(1,($U$2=GRID!$B$1:$U$1)*(КАЛЕНДАРЬ!U20=GRID!$B$3:$U$3),0))*(1-GRID!$L$41))</f>
        <v>698800</v>
      </c>
      <c r="T200" s="5">
        <f t="array" ref="T200">IF($I$2="Открытый тариф",INDEX(GRID!$B$4:$U$15,MATCH(T$7,GRID!$A$4:$A$15,0),MATCH(1,($U$2=GRID!$B$1:$U$1)*(КАЛЕНДАРЬ!U20=GRID!$B$3:$U$3),0)),
INDEX(GRID!$B$4:$U$15,MATCH(T$7,GRID!$A$4:$A$15,0),MATCH(1,($U$2=GRID!$B$1:$U$1)*(КАЛЕНДАРЬ!U20=GRID!$B$3:$U$3),0))*(1-GRID!$L$41))</f>
        <v>861600</v>
      </c>
    </row>
    <row r="201" spans="1:20" hidden="1">
      <c r="A201" s="108" t="s">
        <v>16</v>
      </c>
      <c r="B201" s="109">
        <v>18</v>
      </c>
      <c r="C201" s="5" cm="1">
        <f t="array" ref="C201">IF($I$2="Открытый тариф",INDEX(GRID!$B$4:$U$15,MATCH(C$7,GRID!$A$4:$A$15,0),MATCH(1,($U$2=GRID!$B$1:$U$1)*(КАЛЕНДАРЬ!U21=GRID!$B$3:$U$3),0)),
INDEX(GRID!$B$4:$U$15,MATCH(C$7,GRID!$A$4:$A$15,0),MATCH(1,($U$2=GRID!$B$1:$U$1)*(КАЛЕНДАРЬ!U21=GRID!$B$3:$U$3),0))*(1-GRID!$H$34))</f>
        <v>57300</v>
      </c>
      <c r="D201" s="5" cm="1">
        <f t="array" ref="D201">IF($I$2="Открытый тариф",INDEX(GRID!$B$18:$U$29,MATCH(C$7,GRID!$A$18:$A$29,0),MATCH(1,($U$2=GRID!$B$1:$U$1)*(КАЛЕНДАРЬ!U21=GRID!$B$3:$U$3),0)),
INDEX(GRID!$B$18:$U$29,MATCH(C$7,GRID!$A$18:$A$29,0),MATCH(1,($U$2=GRID!$B$1:$U$1)*(КАЛЕНДАРЬ!U21=GRID!$B$3:$U$3),0))*(1-GRID!$H$34))</f>
        <v>62300</v>
      </c>
      <c r="E201" s="5" cm="1">
        <f t="array" ref="E201">IF($I$2="Открытый тариф",INDEX(GRID!$B$4:$U$15,MATCH(E$7,GRID!$A$4:$A$15,0),MATCH(1,($U$2=GRID!$B$1:$U$1)*(КАЛЕНДАРЬ!U21=GRID!$B$3:$U$3),0)),
INDEX(GRID!$B$4:$U$15,MATCH(E$7,GRID!$A$4:$A$15,0),MATCH(1,($U$2=GRID!$B$1:$U$1)*(КАЛЕНДАРЬ!U21=GRID!$B$3:$U$3),0))*(1-GRID!$H$34))</f>
        <v>67400</v>
      </c>
      <c r="F201" s="5" cm="1">
        <f t="array" ref="F201">IF($I$2="Открытый тариф",INDEX(GRID!$B$18:$U$29,MATCH(E$7,GRID!$A$18:$A$29,0),MATCH(1,($U$2=GRID!$B$1:$U$1)*(КАЛЕНДАРЬ!U21=GRID!$B$3:$U$3),0)),
INDEX(GRID!$B$18:$U$29,MATCH(E$7,GRID!$A$18:$A$29,0),MATCH(1,($U$2=GRID!$B$1:$U$1)*(КАЛЕНДАРЬ!U21=GRID!$B$3:$U$3),0))*(1-GRID!$H$34))</f>
        <v>72400</v>
      </c>
      <c r="G201" s="5" cm="1">
        <f t="array" ref="G201">IF($I$2="Открытый тариф",INDEX(GRID!$B$4:$U$15,MATCH(G$7,GRID!$A$4:$A$15,0),MATCH(1,($U$2=GRID!$B$1:$U$1)*(КАЛЕНДАРЬ!U21=GRID!$B$3:$U$3),0)),
INDEX(GRID!$B$4:$U$15,MATCH(G$7,GRID!$A$4:$A$15,0),MATCH(1,($U$2=GRID!$B$1:$U$1)*(КАЛЕНДАРЬ!U21=GRID!$B$3:$U$3),0))*(1-GRID!$H$34))</f>
        <v>74800</v>
      </c>
      <c r="H201" s="5" cm="1">
        <f t="array" ref="H201">IF($I$2="Открытый тариф",INDEX(GRID!$B$18:$U$29,MATCH(G$7,GRID!$A$18:$A$29,0),MATCH(1,($U$2=GRID!$B$1:$U$1)*(КАЛЕНДАРЬ!U21=GRID!$B$3:$U$3),0)),
INDEX(GRID!$B$18:$U$29,MATCH(G$7,GRID!$A$18:$A$29,0),MATCH(1,($U$2=GRID!$B$1:$U$1)*(КАЛЕНДАРЬ!U21=GRID!$B$3:$U$3),0))*(1-GRID!$H$34))</f>
        <v>79800</v>
      </c>
      <c r="I201" s="5" cm="1">
        <f t="array" ref="I201">IF($I$2="Открытый тариф",INDEX(GRID!$B$4:$U$15,MATCH(I$7,GRID!$A$4:$A$15,0),MATCH(1,($U$2=GRID!$B$1:$U$1)*(КАЛЕНДАРЬ!U21=GRID!$B$3:$U$3),0)),
INDEX(GRID!$B$4:$U$15,MATCH(I$7,GRID!$A$4:$A$15,0),MATCH(1,($U$2=GRID!$B$1:$U$1)*(КАЛЕНДАРЬ!U21=GRID!$B$3:$U$3),0))*(1-GRID!$H$34))</f>
        <v>82500</v>
      </c>
      <c r="J201" s="5" cm="1">
        <f t="array" ref="J201">IF($I$2="Открытый тариф",INDEX(GRID!$B$18:$U$29,MATCH(I$7,GRID!$A$18:$A$29,0),MATCH(1,($U$2=GRID!$B$1:$U$1)*(КАЛЕНДАРЬ!U21=GRID!$B$3:$U$3),0)),
INDEX(GRID!$B$18:$U$29,MATCH(I$7,GRID!$A$18:$A$29,0),MATCH(1,($U$2=GRID!$B$1:$U$1)*(КАЛЕНДАРЬ!U21=GRID!$B$3:$U$3),0))*(1-GRID!$H$34))</f>
        <v>87500</v>
      </c>
      <c r="K201" s="5" cm="1">
        <f t="array" ref="K201">IF($I$2="Открытый тариф",INDEX(GRID!$B$4:$U$15,MATCH(K$7,GRID!$A$4:$A$15,0),MATCH(1,($U$2=GRID!$B$1:$U$1)*(КАЛЕНДАРЬ!U21=GRID!$B$3:$U$3),0)),
INDEX(GRID!$B$4:$U$15,MATCH(K$7,GRID!$A$4:$A$15,0),MATCH(1,($U$2=GRID!$B$1:$U$1)*(КАЛЕНДАРЬ!U21=GRID!$B$3:$U$3),0))*(1-GRID!$H$34))</f>
        <v>90600</v>
      </c>
      <c r="L201" s="5" cm="1">
        <f t="array" ref="L201">IF($I$2="Открытый тариф",INDEX(GRID!$B$18:$U$29,MATCH(K$7,GRID!$A$18:$A$29,0),MATCH(1,($U$2=GRID!$B$1:$U$1)*(КАЛЕНДАРЬ!U21=GRID!$B$3:$U$3),0)),
INDEX(GRID!$B$18:$U$29,MATCH(K$7,GRID!$A$18:$A$29,0),MATCH(1,($U$2=GRID!$B$1:$U$1)*(КАЛЕНДАРЬ!U21=GRID!$B$3:$U$3),0))*(1-GRID!$H$34))</f>
        <v>95600</v>
      </c>
      <c r="M201" s="5" cm="1">
        <f t="array" ref="M201">IF($I$2="Открытый тариф",INDEX(GRID!$B$4:$U$15,MATCH(M$7,GRID!$A$4:$A$15,0),MATCH(1,($U$2=GRID!$B$1:$U$1)*(КАЛЕНДАРЬ!U21=GRID!$B$3:$U$3),0)),
INDEX(GRID!$B$4:$U$15,MATCH(M$7,GRID!$A$4:$A$15,0),MATCH(1,($U$2=GRID!$B$1:$U$1)*(КАЛЕНДАРЬ!U21=GRID!$B$3:$U$3),0))*(1-GRID!$H$34))</f>
        <v>118300</v>
      </c>
      <c r="N201" s="5" cm="1">
        <f t="array" ref="N201">IF($I$2="Открытый тариф",INDEX(GRID!$B$18:$U$29,MATCH(M$7,GRID!$A$18:$A$29,0),MATCH(1,($U$2=GRID!$B$1:$U$1)*(КАЛЕНДАРЬ!U21=GRID!$B$3:$U$3),0)),
INDEX(GRID!$B$18:$U$29,MATCH(M$7,GRID!$A$18:$A$29,0),MATCH(1,($U$2=GRID!$B$1:$U$1)*(КАЛЕНДАРЬ!U21=GRID!$B$3:$U$3),0))*(1-GRID!$H$34))</f>
        <v>123300</v>
      </c>
      <c r="O201" s="5" cm="1">
        <f t="array" ref="O201">IF($I$2="Открытый тариф",INDEX(GRID!$B$4:$U$15,MATCH(O$7,GRID!$A$4:$A$15,0),MATCH(1,($U$2=GRID!$B$1:$U$1)*(КАЛЕНДАРЬ!U21=GRID!$B$3:$U$3),0)),
INDEX(GRID!$B$4:$U$15,MATCH(O$7,GRID!$A$4:$A$15,0),MATCH(1,($U$2=GRID!$B$1:$U$1)*(КАЛЕНДАРЬ!U21=GRID!$B$3:$U$3),0))*(1-GRID!$H$34))</f>
        <v>159400</v>
      </c>
      <c r="P201" s="5" cm="1">
        <f t="array" ref="P201">IF($I$2="Открытый тариф",INDEX(GRID!$B$4:$U$15,MATCH(P$7,GRID!$A$4:$A$15,0),MATCH(1,($U$2=GRID!$B$1:$U$1)*(КАЛЕНДАРЬ!U21=GRID!$B$3:$U$3),0)),
INDEX(GRID!$B$4:$U$15,MATCH(P$7,GRID!$A$4:$A$15,0),MATCH(1,($U$2=GRID!$B$1:$U$1)*(КАЛЕНДАРЬ!U21=GRID!$B$3:$U$3),0))*(1-GRID!$H$34))</f>
        <v>208900</v>
      </c>
      <c r="Q201" s="5" cm="1">
        <f t="array" ref="Q201">IF($I$2="Открытый тариф",INDEX(GRID!$B$4:$U$15,MATCH(Q$7,GRID!$A$4:$A$15,0),MATCH(1,($U$2=GRID!$B$1:$U$1)*(КАЛЕНДАРЬ!U21=GRID!$B$3:$U$3),0)),
INDEX(GRID!$B$4:$U$15,MATCH(Q$7,GRID!$A$4:$A$15,0),MATCH(1,($U$2=GRID!$B$1:$U$1)*(КАЛЕНДАРЬ!U21=GRID!$B$3:$U$3),0))*(1-GRID!$H$34))</f>
        <v>240900</v>
      </c>
      <c r="R201" s="5" cm="1">
        <f t="array" ref="R201">IF($I$2="Открытый тариф",INDEX(GRID!$B$18:$U$29,MATCH(R$7,GRID!$A$18:$A$29,0),MATCH(1,($U$2=GRID!$B$1:$U$1)*(КАЛЕНДАРЬ!U21=GRID!$B$3:$U$3),0)),
INDEX(GRID!$B$18:$U$29,MATCH(R$7,GRID!$A$18:$A$29,0),MATCH(1,($U$2=GRID!$B$1:$U$1)*(КАЛЕНДАРЬ!U21=GRID!$B$3:$U$3),0))*(1-GRID!$H$34))</f>
        <v>275700</v>
      </c>
      <c r="S201" s="5">
        <f t="array" ref="S201">IF($I$2="Открытый тариф",INDEX(GRID!$B$4:$U$15,MATCH(S$7,GRID!$A$4:$A$15,0),MATCH(1,($U$2=GRID!$B$1:$U$1)*(КАЛЕНДАРЬ!U21=GRID!$B$3:$U$3),0)),
INDEX(GRID!$B$4:$U$15,MATCH(S$7,GRID!$A$4:$A$15,0),MATCH(1,($U$2=GRID!$B$1:$U$1)*(КАЛЕНДАРЬ!U21=GRID!$B$3:$U$3),0))*(1-GRID!$L$41))</f>
        <v>736800</v>
      </c>
      <c r="T201" s="5">
        <f t="array" ref="T201">IF($I$2="Открытый тариф",INDEX(GRID!$B$4:$U$15,MATCH(T$7,GRID!$A$4:$A$15,0),MATCH(1,($U$2=GRID!$B$1:$U$1)*(КАЛЕНДАРЬ!U21=GRID!$B$3:$U$3),0)),
INDEX(GRID!$B$4:$U$15,MATCH(T$7,GRID!$A$4:$A$15,0),MATCH(1,($U$2=GRID!$B$1:$U$1)*(КАЛЕНДАРЬ!U21=GRID!$B$3:$U$3),0))*(1-GRID!$L$41))</f>
        <v>912900</v>
      </c>
    </row>
    <row r="202" spans="1:20" hidden="1">
      <c r="A202" s="108" t="s">
        <v>17</v>
      </c>
      <c r="B202" s="109">
        <v>19</v>
      </c>
      <c r="C202" s="5" cm="1">
        <f t="array" ref="C202">IF($I$2="Открытый тариф",INDEX(GRID!$B$4:$U$15,MATCH(C$7,GRID!$A$4:$A$15,0),MATCH(1,($U$2=GRID!$B$1:$U$1)*(КАЛЕНДАРЬ!U22=GRID!$B$3:$U$3),0)),
INDEX(GRID!$B$4:$U$15,MATCH(C$7,GRID!$A$4:$A$15,0),MATCH(1,($U$2=GRID!$B$1:$U$1)*(КАЛЕНДАРЬ!U22=GRID!$B$3:$U$3),0))*(1-GRID!$H$34))</f>
        <v>57300</v>
      </c>
      <c r="D202" s="5" cm="1">
        <f t="array" ref="D202">IF($I$2="Открытый тариф",INDEX(GRID!$B$18:$U$29,MATCH(C$7,GRID!$A$18:$A$29,0),MATCH(1,($U$2=GRID!$B$1:$U$1)*(КАЛЕНДАРЬ!U22=GRID!$B$3:$U$3),0)),
INDEX(GRID!$B$18:$U$29,MATCH(C$7,GRID!$A$18:$A$29,0),MATCH(1,($U$2=GRID!$B$1:$U$1)*(КАЛЕНДАРЬ!U22=GRID!$B$3:$U$3),0))*(1-GRID!$H$34))</f>
        <v>62300</v>
      </c>
      <c r="E202" s="5" cm="1">
        <f t="array" ref="E202">IF($I$2="Открытый тариф",INDEX(GRID!$B$4:$U$15,MATCH(E$7,GRID!$A$4:$A$15,0),MATCH(1,($U$2=GRID!$B$1:$U$1)*(КАЛЕНДАРЬ!U22=GRID!$B$3:$U$3),0)),
INDEX(GRID!$B$4:$U$15,MATCH(E$7,GRID!$A$4:$A$15,0),MATCH(1,($U$2=GRID!$B$1:$U$1)*(КАЛЕНДАРЬ!U22=GRID!$B$3:$U$3),0))*(1-GRID!$H$34))</f>
        <v>67400</v>
      </c>
      <c r="F202" s="5" cm="1">
        <f t="array" ref="F202">IF($I$2="Открытый тариф",INDEX(GRID!$B$18:$U$29,MATCH(E$7,GRID!$A$18:$A$29,0),MATCH(1,($U$2=GRID!$B$1:$U$1)*(КАЛЕНДАРЬ!U22=GRID!$B$3:$U$3),0)),
INDEX(GRID!$B$18:$U$29,MATCH(E$7,GRID!$A$18:$A$29,0),MATCH(1,($U$2=GRID!$B$1:$U$1)*(КАЛЕНДАРЬ!U22=GRID!$B$3:$U$3),0))*(1-GRID!$H$34))</f>
        <v>72400</v>
      </c>
      <c r="G202" s="5" cm="1">
        <f t="array" ref="G202">IF($I$2="Открытый тариф",INDEX(GRID!$B$4:$U$15,MATCH(G$7,GRID!$A$4:$A$15,0),MATCH(1,($U$2=GRID!$B$1:$U$1)*(КАЛЕНДАРЬ!U22=GRID!$B$3:$U$3),0)),
INDEX(GRID!$B$4:$U$15,MATCH(G$7,GRID!$A$4:$A$15,0),MATCH(1,($U$2=GRID!$B$1:$U$1)*(КАЛЕНДАРЬ!U22=GRID!$B$3:$U$3),0))*(1-GRID!$H$34))</f>
        <v>74800</v>
      </c>
      <c r="H202" s="5" cm="1">
        <f t="array" ref="H202">IF($I$2="Открытый тариф",INDEX(GRID!$B$18:$U$29,MATCH(G$7,GRID!$A$18:$A$29,0),MATCH(1,($U$2=GRID!$B$1:$U$1)*(КАЛЕНДАРЬ!U22=GRID!$B$3:$U$3),0)),
INDEX(GRID!$B$18:$U$29,MATCH(G$7,GRID!$A$18:$A$29,0),MATCH(1,($U$2=GRID!$B$1:$U$1)*(КАЛЕНДАРЬ!U22=GRID!$B$3:$U$3),0))*(1-GRID!$H$34))</f>
        <v>79800</v>
      </c>
      <c r="I202" s="5" cm="1">
        <f t="array" ref="I202">IF($I$2="Открытый тариф",INDEX(GRID!$B$4:$U$15,MATCH(I$7,GRID!$A$4:$A$15,0),MATCH(1,($U$2=GRID!$B$1:$U$1)*(КАЛЕНДАРЬ!U22=GRID!$B$3:$U$3),0)),
INDEX(GRID!$B$4:$U$15,MATCH(I$7,GRID!$A$4:$A$15,0),MATCH(1,($U$2=GRID!$B$1:$U$1)*(КАЛЕНДАРЬ!U22=GRID!$B$3:$U$3),0))*(1-GRID!$H$34))</f>
        <v>82500</v>
      </c>
      <c r="J202" s="5" cm="1">
        <f t="array" ref="J202">IF($I$2="Открытый тариф",INDEX(GRID!$B$18:$U$29,MATCH(I$7,GRID!$A$18:$A$29,0),MATCH(1,($U$2=GRID!$B$1:$U$1)*(КАЛЕНДАРЬ!U22=GRID!$B$3:$U$3),0)),
INDEX(GRID!$B$18:$U$29,MATCH(I$7,GRID!$A$18:$A$29,0),MATCH(1,($U$2=GRID!$B$1:$U$1)*(КАЛЕНДАРЬ!U22=GRID!$B$3:$U$3),0))*(1-GRID!$H$34))</f>
        <v>87500</v>
      </c>
      <c r="K202" s="5" cm="1">
        <f t="array" ref="K202">IF($I$2="Открытый тариф",INDEX(GRID!$B$4:$U$15,MATCH(K$7,GRID!$A$4:$A$15,0),MATCH(1,($U$2=GRID!$B$1:$U$1)*(КАЛЕНДАРЬ!U22=GRID!$B$3:$U$3),0)),
INDEX(GRID!$B$4:$U$15,MATCH(K$7,GRID!$A$4:$A$15,0),MATCH(1,($U$2=GRID!$B$1:$U$1)*(КАЛЕНДАРЬ!U22=GRID!$B$3:$U$3),0))*(1-GRID!$H$34))</f>
        <v>90600</v>
      </c>
      <c r="L202" s="5" cm="1">
        <f t="array" ref="L202">IF($I$2="Открытый тариф",INDEX(GRID!$B$18:$U$29,MATCH(K$7,GRID!$A$18:$A$29,0),MATCH(1,($U$2=GRID!$B$1:$U$1)*(КАЛЕНДАРЬ!U22=GRID!$B$3:$U$3),0)),
INDEX(GRID!$B$18:$U$29,MATCH(K$7,GRID!$A$18:$A$29,0),MATCH(1,($U$2=GRID!$B$1:$U$1)*(КАЛЕНДАРЬ!U22=GRID!$B$3:$U$3),0))*(1-GRID!$H$34))</f>
        <v>95600</v>
      </c>
      <c r="M202" s="5" cm="1">
        <f t="array" ref="M202">IF($I$2="Открытый тариф",INDEX(GRID!$B$4:$U$15,MATCH(M$7,GRID!$A$4:$A$15,0),MATCH(1,($U$2=GRID!$B$1:$U$1)*(КАЛЕНДАРЬ!U22=GRID!$B$3:$U$3),0)),
INDEX(GRID!$B$4:$U$15,MATCH(M$7,GRID!$A$4:$A$15,0),MATCH(1,($U$2=GRID!$B$1:$U$1)*(КАЛЕНДАРЬ!U22=GRID!$B$3:$U$3),0))*(1-GRID!$H$34))</f>
        <v>118300</v>
      </c>
      <c r="N202" s="5" cm="1">
        <f t="array" ref="N202">IF($I$2="Открытый тариф",INDEX(GRID!$B$18:$U$29,MATCH(M$7,GRID!$A$18:$A$29,0),MATCH(1,($U$2=GRID!$B$1:$U$1)*(КАЛЕНДАРЬ!U22=GRID!$B$3:$U$3),0)),
INDEX(GRID!$B$18:$U$29,MATCH(M$7,GRID!$A$18:$A$29,0),MATCH(1,($U$2=GRID!$B$1:$U$1)*(КАЛЕНДАРЬ!U22=GRID!$B$3:$U$3),0))*(1-GRID!$H$34))</f>
        <v>123300</v>
      </c>
      <c r="O202" s="5" cm="1">
        <f t="array" ref="O202">IF($I$2="Открытый тариф",INDEX(GRID!$B$4:$U$15,MATCH(O$7,GRID!$A$4:$A$15,0),MATCH(1,($U$2=GRID!$B$1:$U$1)*(КАЛЕНДАРЬ!U22=GRID!$B$3:$U$3),0)),
INDEX(GRID!$B$4:$U$15,MATCH(O$7,GRID!$A$4:$A$15,0),MATCH(1,($U$2=GRID!$B$1:$U$1)*(КАЛЕНДАРЬ!U22=GRID!$B$3:$U$3),0))*(1-GRID!$H$34))</f>
        <v>159400</v>
      </c>
      <c r="P202" s="5" cm="1">
        <f t="array" ref="P202">IF($I$2="Открытый тариф",INDEX(GRID!$B$4:$U$15,MATCH(P$7,GRID!$A$4:$A$15,0),MATCH(1,($U$2=GRID!$B$1:$U$1)*(КАЛЕНДАРЬ!U22=GRID!$B$3:$U$3),0)),
INDEX(GRID!$B$4:$U$15,MATCH(P$7,GRID!$A$4:$A$15,0),MATCH(1,($U$2=GRID!$B$1:$U$1)*(КАЛЕНДАРЬ!U22=GRID!$B$3:$U$3),0))*(1-GRID!$H$34))</f>
        <v>208900</v>
      </c>
      <c r="Q202" s="5" cm="1">
        <f t="array" ref="Q202">IF($I$2="Открытый тариф",INDEX(GRID!$B$4:$U$15,MATCH(Q$7,GRID!$A$4:$A$15,0),MATCH(1,($U$2=GRID!$B$1:$U$1)*(КАЛЕНДАРЬ!U22=GRID!$B$3:$U$3),0)),
INDEX(GRID!$B$4:$U$15,MATCH(Q$7,GRID!$A$4:$A$15,0),MATCH(1,($U$2=GRID!$B$1:$U$1)*(КАЛЕНДАРЬ!U22=GRID!$B$3:$U$3),0))*(1-GRID!$H$34))</f>
        <v>240900</v>
      </c>
      <c r="R202" s="5" cm="1">
        <f t="array" ref="R202">IF($I$2="Открытый тариф",INDEX(GRID!$B$18:$U$29,MATCH(R$7,GRID!$A$18:$A$29,0),MATCH(1,($U$2=GRID!$B$1:$U$1)*(КАЛЕНДАРЬ!U22=GRID!$B$3:$U$3),0)),
INDEX(GRID!$B$18:$U$29,MATCH(R$7,GRID!$A$18:$A$29,0),MATCH(1,($U$2=GRID!$B$1:$U$1)*(КАЛЕНДАРЬ!U22=GRID!$B$3:$U$3),0))*(1-GRID!$H$34))</f>
        <v>275700</v>
      </c>
      <c r="S202" s="5">
        <f t="array" ref="S202">IF($I$2="Открытый тариф",INDEX(GRID!$B$4:$U$15,MATCH(S$7,GRID!$A$4:$A$15,0),MATCH(1,($U$2=GRID!$B$1:$U$1)*(КАЛЕНДАРЬ!U22=GRID!$B$3:$U$3),0)),
INDEX(GRID!$B$4:$U$15,MATCH(S$7,GRID!$A$4:$A$15,0),MATCH(1,($U$2=GRID!$B$1:$U$1)*(КАЛЕНДАРЬ!U22=GRID!$B$3:$U$3),0))*(1-GRID!$L$41))</f>
        <v>736800</v>
      </c>
      <c r="T202" s="5">
        <f t="array" ref="T202">IF($I$2="Открытый тариф",INDEX(GRID!$B$4:$U$15,MATCH(T$7,GRID!$A$4:$A$15,0),MATCH(1,($U$2=GRID!$B$1:$U$1)*(КАЛЕНДАРЬ!U22=GRID!$B$3:$U$3),0)),
INDEX(GRID!$B$4:$U$15,MATCH(T$7,GRID!$A$4:$A$15,0),MATCH(1,($U$2=GRID!$B$1:$U$1)*(КАЛЕНДАРЬ!U22=GRID!$B$3:$U$3),0))*(1-GRID!$L$41))</f>
        <v>912900</v>
      </c>
    </row>
    <row r="203" spans="1:20" hidden="1">
      <c r="A203" s="108" t="s">
        <v>11</v>
      </c>
      <c r="B203" s="109">
        <v>20</v>
      </c>
      <c r="C203" s="5" cm="1">
        <f t="array" ref="C203">IF($I$2="Открытый тариф",INDEX(GRID!$B$4:$U$15,MATCH(C$7,GRID!$A$4:$A$15,0),MATCH(1,($U$2=GRID!$B$1:$U$1)*(КАЛЕНДАРЬ!U23=GRID!$B$3:$U$3),0)),
INDEX(GRID!$B$4:$U$15,MATCH(C$7,GRID!$A$4:$A$15,0),MATCH(1,($U$2=GRID!$B$1:$U$1)*(КАЛЕНДАРЬ!U23=GRID!$B$3:$U$3),0))*(1-GRID!$H$34))</f>
        <v>57300</v>
      </c>
      <c r="D203" s="5" cm="1">
        <f t="array" ref="D203">IF($I$2="Открытый тариф",INDEX(GRID!$B$18:$U$29,MATCH(C$7,GRID!$A$18:$A$29,0),MATCH(1,($U$2=GRID!$B$1:$U$1)*(КАЛЕНДАРЬ!U23=GRID!$B$3:$U$3),0)),
INDEX(GRID!$B$18:$U$29,MATCH(C$7,GRID!$A$18:$A$29,0),MATCH(1,($U$2=GRID!$B$1:$U$1)*(КАЛЕНДАРЬ!U23=GRID!$B$3:$U$3),0))*(1-GRID!$H$34))</f>
        <v>62300</v>
      </c>
      <c r="E203" s="5" cm="1">
        <f t="array" ref="E203">IF($I$2="Открытый тариф",INDEX(GRID!$B$4:$U$15,MATCH(E$7,GRID!$A$4:$A$15,0),MATCH(1,($U$2=GRID!$B$1:$U$1)*(КАЛЕНДАРЬ!U23=GRID!$B$3:$U$3),0)),
INDEX(GRID!$B$4:$U$15,MATCH(E$7,GRID!$A$4:$A$15,0),MATCH(1,($U$2=GRID!$B$1:$U$1)*(КАЛЕНДАРЬ!U23=GRID!$B$3:$U$3),0))*(1-GRID!$H$34))</f>
        <v>67400</v>
      </c>
      <c r="F203" s="5" cm="1">
        <f t="array" ref="F203">IF($I$2="Открытый тариф",INDEX(GRID!$B$18:$U$29,MATCH(E$7,GRID!$A$18:$A$29,0),MATCH(1,($U$2=GRID!$B$1:$U$1)*(КАЛЕНДАРЬ!U23=GRID!$B$3:$U$3),0)),
INDEX(GRID!$B$18:$U$29,MATCH(E$7,GRID!$A$18:$A$29,0),MATCH(1,($U$2=GRID!$B$1:$U$1)*(КАЛЕНДАРЬ!U23=GRID!$B$3:$U$3),0))*(1-GRID!$H$34))</f>
        <v>72400</v>
      </c>
      <c r="G203" s="5" cm="1">
        <f t="array" ref="G203">IF($I$2="Открытый тариф",INDEX(GRID!$B$4:$U$15,MATCH(G$7,GRID!$A$4:$A$15,0),MATCH(1,($U$2=GRID!$B$1:$U$1)*(КАЛЕНДАРЬ!U23=GRID!$B$3:$U$3),0)),
INDEX(GRID!$B$4:$U$15,MATCH(G$7,GRID!$A$4:$A$15,0),MATCH(1,($U$2=GRID!$B$1:$U$1)*(КАЛЕНДАРЬ!U23=GRID!$B$3:$U$3),0))*(1-GRID!$H$34))</f>
        <v>74800</v>
      </c>
      <c r="H203" s="5" cm="1">
        <f t="array" ref="H203">IF($I$2="Открытый тариф",INDEX(GRID!$B$18:$U$29,MATCH(G$7,GRID!$A$18:$A$29,0),MATCH(1,($U$2=GRID!$B$1:$U$1)*(КАЛЕНДАРЬ!U23=GRID!$B$3:$U$3),0)),
INDEX(GRID!$B$18:$U$29,MATCH(G$7,GRID!$A$18:$A$29,0),MATCH(1,($U$2=GRID!$B$1:$U$1)*(КАЛЕНДАРЬ!U23=GRID!$B$3:$U$3),0))*(1-GRID!$H$34))</f>
        <v>79800</v>
      </c>
      <c r="I203" s="5" cm="1">
        <f t="array" ref="I203">IF($I$2="Открытый тариф",INDEX(GRID!$B$4:$U$15,MATCH(I$7,GRID!$A$4:$A$15,0),MATCH(1,($U$2=GRID!$B$1:$U$1)*(КАЛЕНДАРЬ!U23=GRID!$B$3:$U$3),0)),
INDEX(GRID!$B$4:$U$15,MATCH(I$7,GRID!$A$4:$A$15,0),MATCH(1,($U$2=GRID!$B$1:$U$1)*(КАЛЕНДАРЬ!U23=GRID!$B$3:$U$3),0))*(1-GRID!$H$34))</f>
        <v>82500</v>
      </c>
      <c r="J203" s="5" cm="1">
        <f t="array" ref="J203">IF($I$2="Открытый тариф",INDEX(GRID!$B$18:$U$29,MATCH(I$7,GRID!$A$18:$A$29,0),MATCH(1,($U$2=GRID!$B$1:$U$1)*(КАЛЕНДАРЬ!U23=GRID!$B$3:$U$3),0)),
INDEX(GRID!$B$18:$U$29,MATCH(I$7,GRID!$A$18:$A$29,0),MATCH(1,($U$2=GRID!$B$1:$U$1)*(КАЛЕНДАРЬ!U23=GRID!$B$3:$U$3),0))*(1-GRID!$H$34))</f>
        <v>87500</v>
      </c>
      <c r="K203" s="5" cm="1">
        <f t="array" ref="K203">IF($I$2="Открытый тариф",INDEX(GRID!$B$4:$U$15,MATCH(K$7,GRID!$A$4:$A$15,0),MATCH(1,($U$2=GRID!$B$1:$U$1)*(КАЛЕНДАРЬ!U23=GRID!$B$3:$U$3),0)),
INDEX(GRID!$B$4:$U$15,MATCH(K$7,GRID!$A$4:$A$15,0),MATCH(1,($U$2=GRID!$B$1:$U$1)*(КАЛЕНДАРЬ!U23=GRID!$B$3:$U$3),0))*(1-GRID!$H$34))</f>
        <v>90600</v>
      </c>
      <c r="L203" s="5" cm="1">
        <f t="array" ref="L203">IF($I$2="Открытый тариф",INDEX(GRID!$B$18:$U$29,MATCH(K$7,GRID!$A$18:$A$29,0),MATCH(1,($U$2=GRID!$B$1:$U$1)*(КАЛЕНДАРЬ!U23=GRID!$B$3:$U$3),0)),
INDEX(GRID!$B$18:$U$29,MATCH(K$7,GRID!$A$18:$A$29,0),MATCH(1,($U$2=GRID!$B$1:$U$1)*(КАЛЕНДАРЬ!U23=GRID!$B$3:$U$3),0))*(1-GRID!$H$34))</f>
        <v>95600</v>
      </c>
      <c r="M203" s="5" cm="1">
        <f t="array" ref="M203">IF($I$2="Открытый тариф",INDEX(GRID!$B$4:$U$15,MATCH(M$7,GRID!$A$4:$A$15,0),MATCH(1,($U$2=GRID!$B$1:$U$1)*(КАЛЕНДАРЬ!U23=GRID!$B$3:$U$3),0)),
INDEX(GRID!$B$4:$U$15,MATCH(M$7,GRID!$A$4:$A$15,0),MATCH(1,($U$2=GRID!$B$1:$U$1)*(КАЛЕНДАРЬ!U23=GRID!$B$3:$U$3),0))*(1-GRID!$H$34))</f>
        <v>118300</v>
      </c>
      <c r="N203" s="5" cm="1">
        <f t="array" ref="N203">IF($I$2="Открытый тариф",INDEX(GRID!$B$18:$U$29,MATCH(M$7,GRID!$A$18:$A$29,0),MATCH(1,($U$2=GRID!$B$1:$U$1)*(КАЛЕНДАРЬ!U23=GRID!$B$3:$U$3),0)),
INDEX(GRID!$B$18:$U$29,MATCH(M$7,GRID!$A$18:$A$29,0),MATCH(1,($U$2=GRID!$B$1:$U$1)*(КАЛЕНДАРЬ!U23=GRID!$B$3:$U$3),0))*(1-GRID!$H$34))</f>
        <v>123300</v>
      </c>
      <c r="O203" s="5" cm="1">
        <f t="array" ref="O203">IF($I$2="Открытый тариф",INDEX(GRID!$B$4:$U$15,MATCH(O$7,GRID!$A$4:$A$15,0),MATCH(1,($U$2=GRID!$B$1:$U$1)*(КАЛЕНДАРЬ!U23=GRID!$B$3:$U$3),0)),
INDEX(GRID!$B$4:$U$15,MATCH(O$7,GRID!$A$4:$A$15,0),MATCH(1,($U$2=GRID!$B$1:$U$1)*(КАЛЕНДАРЬ!U23=GRID!$B$3:$U$3),0))*(1-GRID!$H$34))</f>
        <v>159400</v>
      </c>
      <c r="P203" s="5" cm="1">
        <f t="array" ref="P203">IF($I$2="Открытый тариф",INDEX(GRID!$B$4:$U$15,MATCH(P$7,GRID!$A$4:$A$15,0),MATCH(1,($U$2=GRID!$B$1:$U$1)*(КАЛЕНДАРЬ!U23=GRID!$B$3:$U$3),0)),
INDEX(GRID!$B$4:$U$15,MATCH(P$7,GRID!$A$4:$A$15,0),MATCH(1,($U$2=GRID!$B$1:$U$1)*(КАЛЕНДАРЬ!U23=GRID!$B$3:$U$3),0))*(1-GRID!$H$34))</f>
        <v>208900</v>
      </c>
      <c r="Q203" s="5" cm="1">
        <f t="array" ref="Q203">IF($I$2="Открытый тариф",INDEX(GRID!$B$4:$U$15,MATCH(Q$7,GRID!$A$4:$A$15,0),MATCH(1,($U$2=GRID!$B$1:$U$1)*(КАЛЕНДАРЬ!U23=GRID!$B$3:$U$3),0)),
INDEX(GRID!$B$4:$U$15,MATCH(Q$7,GRID!$A$4:$A$15,0),MATCH(1,($U$2=GRID!$B$1:$U$1)*(КАЛЕНДАРЬ!U23=GRID!$B$3:$U$3),0))*(1-GRID!$H$34))</f>
        <v>240900</v>
      </c>
      <c r="R203" s="5" cm="1">
        <f t="array" ref="R203">IF($I$2="Открытый тариф",INDEX(GRID!$B$18:$U$29,MATCH(R$7,GRID!$A$18:$A$29,0),MATCH(1,($U$2=GRID!$B$1:$U$1)*(КАЛЕНДАРЬ!U23=GRID!$B$3:$U$3),0)),
INDEX(GRID!$B$18:$U$29,MATCH(R$7,GRID!$A$18:$A$29,0),MATCH(1,($U$2=GRID!$B$1:$U$1)*(КАЛЕНДАРЬ!U23=GRID!$B$3:$U$3),0))*(1-GRID!$H$34))</f>
        <v>275700</v>
      </c>
      <c r="S203" s="5">
        <f t="array" ref="S203">IF($I$2="Открытый тариф",INDEX(GRID!$B$4:$U$15,MATCH(S$7,GRID!$A$4:$A$15,0),MATCH(1,($U$2=GRID!$B$1:$U$1)*(КАЛЕНДАРЬ!U23=GRID!$B$3:$U$3),0)),
INDEX(GRID!$B$4:$U$15,MATCH(S$7,GRID!$A$4:$A$15,0),MATCH(1,($U$2=GRID!$B$1:$U$1)*(КАЛЕНДАРЬ!U23=GRID!$B$3:$U$3),0))*(1-GRID!$L$41))</f>
        <v>736800</v>
      </c>
      <c r="T203" s="5">
        <f t="array" ref="T203">IF($I$2="Открытый тариф",INDEX(GRID!$B$4:$U$15,MATCH(T$7,GRID!$A$4:$A$15,0),MATCH(1,($U$2=GRID!$B$1:$U$1)*(КАЛЕНДАРЬ!U23=GRID!$B$3:$U$3),0)),
INDEX(GRID!$B$4:$U$15,MATCH(T$7,GRID!$A$4:$A$15,0),MATCH(1,($U$2=GRID!$B$1:$U$1)*(КАЛЕНДАРЬ!U23=GRID!$B$3:$U$3),0))*(1-GRID!$L$41))</f>
        <v>912900</v>
      </c>
    </row>
    <row r="204" spans="1:20" hidden="1">
      <c r="A204" s="108" t="s">
        <v>12</v>
      </c>
      <c r="B204" s="109">
        <v>21</v>
      </c>
      <c r="C204" s="5" cm="1">
        <f t="array" ref="C204">IF($I$2="Открытый тариф",INDEX(GRID!$B$4:$U$15,MATCH(C$7,GRID!$A$4:$A$15,0),MATCH(1,($U$2=GRID!$B$1:$U$1)*(КАЛЕНДАРЬ!U24=GRID!$B$3:$U$3),0)),
INDEX(GRID!$B$4:$U$15,MATCH(C$7,GRID!$A$4:$A$15,0),MATCH(1,($U$2=GRID!$B$1:$U$1)*(КАЛЕНДАРЬ!U24=GRID!$B$3:$U$3),0))*(1-GRID!$H$34))</f>
        <v>57300</v>
      </c>
      <c r="D204" s="5" cm="1">
        <f t="array" ref="D204">IF($I$2="Открытый тариф",INDEX(GRID!$B$18:$U$29,MATCH(C$7,GRID!$A$18:$A$29,0),MATCH(1,($U$2=GRID!$B$1:$U$1)*(КАЛЕНДАРЬ!U24=GRID!$B$3:$U$3),0)),
INDEX(GRID!$B$18:$U$29,MATCH(C$7,GRID!$A$18:$A$29,0),MATCH(1,($U$2=GRID!$B$1:$U$1)*(КАЛЕНДАРЬ!U24=GRID!$B$3:$U$3),0))*(1-GRID!$H$34))</f>
        <v>62300</v>
      </c>
      <c r="E204" s="5" cm="1">
        <f t="array" ref="E204">IF($I$2="Открытый тариф",INDEX(GRID!$B$4:$U$15,MATCH(E$7,GRID!$A$4:$A$15,0),MATCH(1,($U$2=GRID!$B$1:$U$1)*(КАЛЕНДАРЬ!U24=GRID!$B$3:$U$3),0)),
INDEX(GRID!$B$4:$U$15,MATCH(E$7,GRID!$A$4:$A$15,0),MATCH(1,($U$2=GRID!$B$1:$U$1)*(КАЛЕНДАРЬ!U24=GRID!$B$3:$U$3),0))*(1-GRID!$H$34))</f>
        <v>67400</v>
      </c>
      <c r="F204" s="5" cm="1">
        <f t="array" ref="F204">IF($I$2="Открытый тариф",INDEX(GRID!$B$18:$U$29,MATCH(E$7,GRID!$A$18:$A$29,0),MATCH(1,($U$2=GRID!$B$1:$U$1)*(КАЛЕНДАРЬ!U24=GRID!$B$3:$U$3),0)),
INDEX(GRID!$B$18:$U$29,MATCH(E$7,GRID!$A$18:$A$29,0),MATCH(1,($U$2=GRID!$B$1:$U$1)*(КАЛЕНДАРЬ!U24=GRID!$B$3:$U$3),0))*(1-GRID!$H$34))</f>
        <v>72400</v>
      </c>
      <c r="G204" s="5" cm="1">
        <f t="array" ref="G204">IF($I$2="Открытый тариф",INDEX(GRID!$B$4:$U$15,MATCH(G$7,GRID!$A$4:$A$15,0),MATCH(1,($U$2=GRID!$B$1:$U$1)*(КАЛЕНДАРЬ!U24=GRID!$B$3:$U$3),0)),
INDEX(GRID!$B$4:$U$15,MATCH(G$7,GRID!$A$4:$A$15,0),MATCH(1,($U$2=GRID!$B$1:$U$1)*(КАЛЕНДАРЬ!U24=GRID!$B$3:$U$3),0))*(1-GRID!$H$34))</f>
        <v>74800</v>
      </c>
      <c r="H204" s="5" cm="1">
        <f t="array" ref="H204">IF($I$2="Открытый тариф",INDEX(GRID!$B$18:$U$29,MATCH(G$7,GRID!$A$18:$A$29,0),MATCH(1,($U$2=GRID!$B$1:$U$1)*(КАЛЕНДАРЬ!U24=GRID!$B$3:$U$3),0)),
INDEX(GRID!$B$18:$U$29,MATCH(G$7,GRID!$A$18:$A$29,0),MATCH(1,($U$2=GRID!$B$1:$U$1)*(КАЛЕНДАРЬ!U24=GRID!$B$3:$U$3),0))*(1-GRID!$H$34))</f>
        <v>79800</v>
      </c>
      <c r="I204" s="5" cm="1">
        <f t="array" ref="I204">IF($I$2="Открытый тариф",INDEX(GRID!$B$4:$U$15,MATCH(I$7,GRID!$A$4:$A$15,0),MATCH(1,($U$2=GRID!$B$1:$U$1)*(КАЛЕНДАРЬ!U24=GRID!$B$3:$U$3),0)),
INDEX(GRID!$B$4:$U$15,MATCH(I$7,GRID!$A$4:$A$15,0),MATCH(1,($U$2=GRID!$B$1:$U$1)*(КАЛЕНДАРЬ!U24=GRID!$B$3:$U$3),0))*(1-GRID!$H$34))</f>
        <v>82500</v>
      </c>
      <c r="J204" s="5" cm="1">
        <f t="array" ref="J204">IF($I$2="Открытый тариф",INDEX(GRID!$B$18:$U$29,MATCH(I$7,GRID!$A$18:$A$29,0),MATCH(1,($U$2=GRID!$B$1:$U$1)*(КАЛЕНДАРЬ!U24=GRID!$B$3:$U$3),0)),
INDEX(GRID!$B$18:$U$29,MATCH(I$7,GRID!$A$18:$A$29,0),MATCH(1,($U$2=GRID!$B$1:$U$1)*(КАЛЕНДАРЬ!U24=GRID!$B$3:$U$3),0))*(1-GRID!$H$34))</f>
        <v>87500</v>
      </c>
      <c r="K204" s="5" cm="1">
        <f t="array" ref="K204">IF($I$2="Открытый тариф",INDEX(GRID!$B$4:$U$15,MATCH(K$7,GRID!$A$4:$A$15,0),MATCH(1,($U$2=GRID!$B$1:$U$1)*(КАЛЕНДАРЬ!U24=GRID!$B$3:$U$3),0)),
INDEX(GRID!$B$4:$U$15,MATCH(K$7,GRID!$A$4:$A$15,0),MATCH(1,($U$2=GRID!$B$1:$U$1)*(КАЛЕНДАРЬ!U24=GRID!$B$3:$U$3),0))*(1-GRID!$H$34))</f>
        <v>90600</v>
      </c>
      <c r="L204" s="5" cm="1">
        <f t="array" ref="L204">IF($I$2="Открытый тариф",INDEX(GRID!$B$18:$U$29,MATCH(K$7,GRID!$A$18:$A$29,0),MATCH(1,($U$2=GRID!$B$1:$U$1)*(КАЛЕНДАРЬ!U24=GRID!$B$3:$U$3),0)),
INDEX(GRID!$B$18:$U$29,MATCH(K$7,GRID!$A$18:$A$29,0),MATCH(1,($U$2=GRID!$B$1:$U$1)*(КАЛЕНДАРЬ!U24=GRID!$B$3:$U$3),0))*(1-GRID!$H$34))</f>
        <v>95600</v>
      </c>
      <c r="M204" s="5" cm="1">
        <f t="array" ref="M204">IF($I$2="Открытый тариф",INDEX(GRID!$B$4:$U$15,MATCH(M$7,GRID!$A$4:$A$15,0),MATCH(1,($U$2=GRID!$B$1:$U$1)*(КАЛЕНДАРЬ!U24=GRID!$B$3:$U$3),0)),
INDEX(GRID!$B$4:$U$15,MATCH(M$7,GRID!$A$4:$A$15,0),MATCH(1,($U$2=GRID!$B$1:$U$1)*(КАЛЕНДАРЬ!U24=GRID!$B$3:$U$3),0))*(1-GRID!$H$34))</f>
        <v>118300</v>
      </c>
      <c r="N204" s="5" cm="1">
        <f t="array" ref="N204">IF($I$2="Открытый тариф",INDEX(GRID!$B$18:$U$29,MATCH(M$7,GRID!$A$18:$A$29,0),MATCH(1,($U$2=GRID!$B$1:$U$1)*(КАЛЕНДАРЬ!U24=GRID!$B$3:$U$3),0)),
INDEX(GRID!$B$18:$U$29,MATCH(M$7,GRID!$A$18:$A$29,0),MATCH(1,($U$2=GRID!$B$1:$U$1)*(КАЛЕНДАРЬ!U24=GRID!$B$3:$U$3),0))*(1-GRID!$H$34))</f>
        <v>123300</v>
      </c>
      <c r="O204" s="5" cm="1">
        <f t="array" ref="O204">IF($I$2="Открытый тариф",INDEX(GRID!$B$4:$U$15,MATCH(O$7,GRID!$A$4:$A$15,0),MATCH(1,($U$2=GRID!$B$1:$U$1)*(КАЛЕНДАРЬ!U24=GRID!$B$3:$U$3),0)),
INDEX(GRID!$B$4:$U$15,MATCH(O$7,GRID!$A$4:$A$15,0),MATCH(1,($U$2=GRID!$B$1:$U$1)*(КАЛЕНДАРЬ!U24=GRID!$B$3:$U$3),0))*(1-GRID!$H$34))</f>
        <v>159400</v>
      </c>
      <c r="P204" s="5" cm="1">
        <f t="array" ref="P204">IF($I$2="Открытый тариф",INDEX(GRID!$B$4:$U$15,MATCH(P$7,GRID!$A$4:$A$15,0),MATCH(1,($U$2=GRID!$B$1:$U$1)*(КАЛЕНДАРЬ!U24=GRID!$B$3:$U$3),0)),
INDEX(GRID!$B$4:$U$15,MATCH(P$7,GRID!$A$4:$A$15,0),MATCH(1,($U$2=GRID!$B$1:$U$1)*(КАЛЕНДАРЬ!U24=GRID!$B$3:$U$3),0))*(1-GRID!$H$34))</f>
        <v>208900</v>
      </c>
      <c r="Q204" s="5" cm="1">
        <f t="array" ref="Q204">IF($I$2="Открытый тариф",INDEX(GRID!$B$4:$U$15,MATCH(Q$7,GRID!$A$4:$A$15,0),MATCH(1,($U$2=GRID!$B$1:$U$1)*(КАЛЕНДАРЬ!U24=GRID!$B$3:$U$3),0)),
INDEX(GRID!$B$4:$U$15,MATCH(Q$7,GRID!$A$4:$A$15,0),MATCH(1,($U$2=GRID!$B$1:$U$1)*(КАЛЕНДАРЬ!U24=GRID!$B$3:$U$3),0))*(1-GRID!$H$34))</f>
        <v>240900</v>
      </c>
      <c r="R204" s="5" cm="1">
        <f t="array" ref="R204">IF($I$2="Открытый тариф",INDEX(GRID!$B$18:$U$29,MATCH(R$7,GRID!$A$18:$A$29,0),MATCH(1,($U$2=GRID!$B$1:$U$1)*(КАЛЕНДАРЬ!U24=GRID!$B$3:$U$3),0)),
INDEX(GRID!$B$18:$U$29,MATCH(R$7,GRID!$A$18:$A$29,0),MATCH(1,($U$2=GRID!$B$1:$U$1)*(КАЛЕНДАРЬ!U24=GRID!$B$3:$U$3),0))*(1-GRID!$H$34))</f>
        <v>275700</v>
      </c>
      <c r="S204" s="5">
        <f t="array" ref="S204">IF($I$2="Открытый тариф",INDEX(GRID!$B$4:$U$15,MATCH(S$7,GRID!$A$4:$A$15,0),MATCH(1,($U$2=GRID!$B$1:$U$1)*(КАЛЕНДАРЬ!U24=GRID!$B$3:$U$3),0)),
INDEX(GRID!$B$4:$U$15,MATCH(S$7,GRID!$A$4:$A$15,0),MATCH(1,($U$2=GRID!$B$1:$U$1)*(КАЛЕНДАРЬ!U24=GRID!$B$3:$U$3),0))*(1-GRID!$L$41))</f>
        <v>736800</v>
      </c>
      <c r="T204" s="5">
        <f t="array" ref="T204">IF($I$2="Открытый тариф",INDEX(GRID!$B$4:$U$15,MATCH(T$7,GRID!$A$4:$A$15,0),MATCH(1,($U$2=GRID!$B$1:$U$1)*(КАЛЕНДАРЬ!U24=GRID!$B$3:$U$3),0)),
INDEX(GRID!$B$4:$U$15,MATCH(T$7,GRID!$A$4:$A$15,0),MATCH(1,($U$2=GRID!$B$1:$U$1)*(КАЛЕНДАРЬ!U24=GRID!$B$3:$U$3),0))*(1-GRID!$L$41))</f>
        <v>912900</v>
      </c>
    </row>
    <row r="205" spans="1:20" hidden="1">
      <c r="A205" s="108" t="s">
        <v>13</v>
      </c>
      <c r="B205" s="109">
        <v>22</v>
      </c>
      <c r="C205" s="5" cm="1">
        <f t="array" ref="C205">IF($I$2="Открытый тариф",INDEX(GRID!$B$4:$U$15,MATCH(C$7,GRID!$A$4:$A$15,0),MATCH(1,($U$2=GRID!$B$1:$U$1)*(КАЛЕНДАРЬ!U25=GRID!$B$3:$U$3),0)),
INDEX(GRID!$B$4:$U$15,MATCH(C$7,GRID!$A$4:$A$15,0),MATCH(1,($U$2=GRID!$B$1:$U$1)*(КАЛЕНДАРЬ!U25=GRID!$B$3:$U$3),0))*(1-GRID!$H$34))</f>
        <v>57300</v>
      </c>
      <c r="D205" s="5" cm="1">
        <f t="array" ref="D205">IF($I$2="Открытый тариф",INDEX(GRID!$B$18:$U$29,MATCH(C$7,GRID!$A$18:$A$29,0),MATCH(1,($U$2=GRID!$B$1:$U$1)*(КАЛЕНДАРЬ!U25=GRID!$B$3:$U$3),0)),
INDEX(GRID!$B$18:$U$29,MATCH(C$7,GRID!$A$18:$A$29,0),MATCH(1,($U$2=GRID!$B$1:$U$1)*(КАЛЕНДАРЬ!U25=GRID!$B$3:$U$3),0))*(1-GRID!$H$34))</f>
        <v>62300</v>
      </c>
      <c r="E205" s="5" cm="1">
        <f t="array" ref="E205">IF($I$2="Открытый тариф",INDEX(GRID!$B$4:$U$15,MATCH(E$7,GRID!$A$4:$A$15,0),MATCH(1,($U$2=GRID!$B$1:$U$1)*(КАЛЕНДАРЬ!U25=GRID!$B$3:$U$3),0)),
INDEX(GRID!$B$4:$U$15,MATCH(E$7,GRID!$A$4:$A$15,0),MATCH(1,($U$2=GRID!$B$1:$U$1)*(КАЛЕНДАРЬ!U25=GRID!$B$3:$U$3),0))*(1-GRID!$H$34))</f>
        <v>67400</v>
      </c>
      <c r="F205" s="5" cm="1">
        <f t="array" ref="F205">IF($I$2="Открытый тариф",INDEX(GRID!$B$18:$U$29,MATCH(E$7,GRID!$A$18:$A$29,0),MATCH(1,($U$2=GRID!$B$1:$U$1)*(КАЛЕНДАРЬ!U25=GRID!$B$3:$U$3),0)),
INDEX(GRID!$B$18:$U$29,MATCH(E$7,GRID!$A$18:$A$29,0),MATCH(1,($U$2=GRID!$B$1:$U$1)*(КАЛЕНДАРЬ!U25=GRID!$B$3:$U$3),0))*(1-GRID!$H$34))</f>
        <v>72400</v>
      </c>
      <c r="G205" s="5" cm="1">
        <f t="array" ref="G205">IF($I$2="Открытый тариф",INDEX(GRID!$B$4:$U$15,MATCH(G$7,GRID!$A$4:$A$15,0),MATCH(1,($U$2=GRID!$B$1:$U$1)*(КАЛЕНДАРЬ!U25=GRID!$B$3:$U$3),0)),
INDEX(GRID!$B$4:$U$15,MATCH(G$7,GRID!$A$4:$A$15,0),MATCH(1,($U$2=GRID!$B$1:$U$1)*(КАЛЕНДАРЬ!U25=GRID!$B$3:$U$3),0))*(1-GRID!$H$34))</f>
        <v>74800</v>
      </c>
      <c r="H205" s="5" cm="1">
        <f t="array" ref="H205">IF($I$2="Открытый тариф",INDEX(GRID!$B$18:$U$29,MATCH(G$7,GRID!$A$18:$A$29,0),MATCH(1,($U$2=GRID!$B$1:$U$1)*(КАЛЕНДАРЬ!U25=GRID!$B$3:$U$3),0)),
INDEX(GRID!$B$18:$U$29,MATCH(G$7,GRID!$A$18:$A$29,0),MATCH(1,($U$2=GRID!$B$1:$U$1)*(КАЛЕНДАРЬ!U25=GRID!$B$3:$U$3),0))*(1-GRID!$H$34))</f>
        <v>79800</v>
      </c>
      <c r="I205" s="5" cm="1">
        <f t="array" ref="I205">IF($I$2="Открытый тариф",INDEX(GRID!$B$4:$U$15,MATCH(I$7,GRID!$A$4:$A$15,0),MATCH(1,($U$2=GRID!$B$1:$U$1)*(КАЛЕНДАРЬ!U25=GRID!$B$3:$U$3),0)),
INDEX(GRID!$B$4:$U$15,MATCH(I$7,GRID!$A$4:$A$15,0),MATCH(1,($U$2=GRID!$B$1:$U$1)*(КАЛЕНДАРЬ!U25=GRID!$B$3:$U$3),0))*(1-GRID!$H$34))</f>
        <v>82500</v>
      </c>
      <c r="J205" s="5" cm="1">
        <f t="array" ref="J205">IF($I$2="Открытый тариф",INDEX(GRID!$B$18:$U$29,MATCH(I$7,GRID!$A$18:$A$29,0),MATCH(1,($U$2=GRID!$B$1:$U$1)*(КАЛЕНДАРЬ!U25=GRID!$B$3:$U$3),0)),
INDEX(GRID!$B$18:$U$29,MATCH(I$7,GRID!$A$18:$A$29,0),MATCH(1,($U$2=GRID!$B$1:$U$1)*(КАЛЕНДАРЬ!U25=GRID!$B$3:$U$3),0))*(1-GRID!$H$34))</f>
        <v>87500</v>
      </c>
      <c r="K205" s="5" cm="1">
        <f t="array" ref="K205">IF($I$2="Открытый тариф",INDEX(GRID!$B$4:$U$15,MATCH(K$7,GRID!$A$4:$A$15,0),MATCH(1,($U$2=GRID!$B$1:$U$1)*(КАЛЕНДАРЬ!U25=GRID!$B$3:$U$3),0)),
INDEX(GRID!$B$4:$U$15,MATCH(K$7,GRID!$A$4:$A$15,0),MATCH(1,($U$2=GRID!$B$1:$U$1)*(КАЛЕНДАРЬ!U25=GRID!$B$3:$U$3),0))*(1-GRID!$H$34))</f>
        <v>90600</v>
      </c>
      <c r="L205" s="5" cm="1">
        <f t="array" ref="L205">IF($I$2="Открытый тариф",INDEX(GRID!$B$18:$U$29,MATCH(K$7,GRID!$A$18:$A$29,0),MATCH(1,($U$2=GRID!$B$1:$U$1)*(КАЛЕНДАРЬ!U25=GRID!$B$3:$U$3),0)),
INDEX(GRID!$B$18:$U$29,MATCH(K$7,GRID!$A$18:$A$29,0),MATCH(1,($U$2=GRID!$B$1:$U$1)*(КАЛЕНДАРЬ!U25=GRID!$B$3:$U$3),0))*(1-GRID!$H$34))</f>
        <v>95600</v>
      </c>
      <c r="M205" s="5" cm="1">
        <f t="array" ref="M205">IF($I$2="Открытый тариф",INDEX(GRID!$B$4:$U$15,MATCH(M$7,GRID!$A$4:$A$15,0),MATCH(1,($U$2=GRID!$B$1:$U$1)*(КАЛЕНДАРЬ!U25=GRID!$B$3:$U$3),0)),
INDEX(GRID!$B$4:$U$15,MATCH(M$7,GRID!$A$4:$A$15,0),MATCH(1,($U$2=GRID!$B$1:$U$1)*(КАЛЕНДАРЬ!U25=GRID!$B$3:$U$3),0))*(1-GRID!$H$34))</f>
        <v>118300</v>
      </c>
      <c r="N205" s="5" cm="1">
        <f t="array" ref="N205">IF($I$2="Открытый тариф",INDEX(GRID!$B$18:$U$29,MATCH(M$7,GRID!$A$18:$A$29,0),MATCH(1,($U$2=GRID!$B$1:$U$1)*(КАЛЕНДАРЬ!U25=GRID!$B$3:$U$3),0)),
INDEX(GRID!$B$18:$U$29,MATCH(M$7,GRID!$A$18:$A$29,0),MATCH(1,($U$2=GRID!$B$1:$U$1)*(КАЛЕНДАРЬ!U25=GRID!$B$3:$U$3),0))*(1-GRID!$H$34))</f>
        <v>123300</v>
      </c>
      <c r="O205" s="5" cm="1">
        <f t="array" ref="O205">IF($I$2="Открытый тариф",INDEX(GRID!$B$4:$U$15,MATCH(O$7,GRID!$A$4:$A$15,0),MATCH(1,($U$2=GRID!$B$1:$U$1)*(КАЛЕНДАРЬ!U25=GRID!$B$3:$U$3),0)),
INDEX(GRID!$B$4:$U$15,MATCH(O$7,GRID!$A$4:$A$15,0),MATCH(1,($U$2=GRID!$B$1:$U$1)*(КАЛЕНДАРЬ!U25=GRID!$B$3:$U$3),0))*(1-GRID!$H$34))</f>
        <v>159400</v>
      </c>
      <c r="P205" s="5" cm="1">
        <f t="array" ref="P205">IF($I$2="Открытый тариф",INDEX(GRID!$B$4:$U$15,MATCH(P$7,GRID!$A$4:$A$15,0),MATCH(1,($U$2=GRID!$B$1:$U$1)*(КАЛЕНДАРЬ!U25=GRID!$B$3:$U$3),0)),
INDEX(GRID!$B$4:$U$15,MATCH(P$7,GRID!$A$4:$A$15,0),MATCH(1,($U$2=GRID!$B$1:$U$1)*(КАЛЕНДАРЬ!U25=GRID!$B$3:$U$3),0))*(1-GRID!$H$34))</f>
        <v>208900</v>
      </c>
      <c r="Q205" s="5" cm="1">
        <f t="array" ref="Q205">IF($I$2="Открытый тариф",INDEX(GRID!$B$4:$U$15,MATCH(Q$7,GRID!$A$4:$A$15,0),MATCH(1,($U$2=GRID!$B$1:$U$1)*(КАЛЕНДАРЬ!U25=GRID!$B$3:$U$3),0)),
INDEX(GRID!$B$4:$U$15,MATCH(Q$7,GRID!$A$4:$A$15,0),MATCH(1,($U$2=GRID!$B$1:$U$1)*(КАЛЕНДАРЬ!U25=GRID!$B$3:$U$3),0))*(1-GRID!$H$34))</f>
        <v>240900</v>
      </c>
      <c r="R205" s="5" cm="1">
        <f t="array" ref="R205">IF($I$2="Открытый тариф",INDEX(GRID!$B$18:$U$29,MATCH(R$7,GRID!$A$18:$A$29,0),MATCH(1,($U$2=GRID!$B$1:$U$1)*(КАЛЕНДАРЬ!U25=GRID!$B$3:$U$3),0)),
INDEX(GRID!$B$18:$U$29,MATCH(R$7,GRID!$A$18:$A$29,0),MATCH(1,($U$2=GRID!$B$1:$U$1)*(КАЛЕНДАРЬ!U25=GRID!$B$3:$U$3),0))*(1-GRID!$H$34))</f>
        <v>275700</v>
      </c>
      <c r="S205" s="5">
        <f t="array" ref="S205">IF($I$2="Открытый тариф",INDEX(GRID!$B$4:$U$15,MATCH(S$7,GRID!$A$4:$A$15,0),MATCH(1,($U$2=GRID!$B$1:$U$1)*(КАЛЕНДАРЬ!U25=GRID!$B$3:$U$3),0)),
INDEX(GRID!$B$4:$U$15,MATCH(S$7,GRID!$A$4:$A$15,0),MATCH(1,($U$2=GRID!$B$1:$U$1)*(КАЛЕНДАРЬ!U25=GRID!$B$3:$U$3),0))*(1-GRID!$L$41))</f>
        <v>736800</v>
      </c>
      <c r="T205" s="5">
        <f t="array" ref="T205">IF($I$2="Открытый тариф",INDEX(GRID!$B$4:$U$15,MATCH(T$7,GRID!$A$4:$A$15,0),MATCH(1,($U$2=GRID!$B$1:$U$1)*(КАЛЕНДАРЬ!U25=GRID!$B$3:$U$3),0)),
INDEX(GRID!$B$4:$U$15,MATCH(T$7,GRID!$A$4:$A$15,0),MATCH(1,($U$2=GRID!$B$1:$U$1)*(КАЛЕНДАРЬ!U25=GRID!$B$3:$U$3),0))*(1-GRID!$L$41))</f>
        <v>912900</v>
      </c>
    </row>
    <row r="206" spans="1:20" hidden="1">
      <c r="A206" s="108" t="s">
        <v>14</v>
      </c>
      <c r="B206" s="109">
        <v>23</v>
      </c>
      <c r="C206" s="5" cm="1">
        <f t="array" ref="C206">IF($I$2="Открытый тариф",INDEX(GRID!$B$4:$U$15,MATCH(C$7,GRID!$A$4:$A$15,0),MATCH(1,($U$2=GRID!$B$1:$U$1)*(КАЛЕНДАРЬ!U26=GRID!$B$3:$U$3),0)),
INDEX(GRID!$B$4:$U$15,MATCH(C$7,GRID!$A$4:$A$15,0),MATCH(1,($U$2=GRID!$B$1:$U$1)*(КАЛЕНДАРЬ!U26=GRID!$B$3:$U$3),0))*(1-GRID!$H$34))</f>
        <v>57300</v>
      </c>
      <c r="D206" s="5" cm="1">
        <f t="array" ref="D206">IF($I$2="Открытый тариф",INDEX(GRID!$B$18:$U$29,MATCH(C$7,GRID!$A$18:$A$29,0),MATCH(1,($U$2=GRID!$B$1:$U$1)*(КАЛЕНДАРЬ!U26=GRID!$B$3:$U$3),0)),
INDEX(GRID!$B$18:$U$29,MATCH(C$7,GRID!$A$18:$A$29,0),MATCH(1,($U$2=GRID!$B$1:$U$1)*(КАЛЕНДАРЬ!U26=GRID!$B$3:$U$3),0))*(1-GRID!$H$34))</f>
        <v>62300</v>
      </c>
      <c r="E206" s="5" cm="1">
        <f t="array" ref="E206">IF($I$2="Открытый тариф",INDEX(GRID!$B$4:$U$15,MATCH(E$7,GRID!$A$4:$A$15,0),MATCH(1,($U$2=GRID!$B$1:$U$1)*(КАЛЕНДАРЬ!U26=GRID!$B$3:$U$3),0)),
INDEX(GRID!$B$4:$U$15,MATCH(E$7,GRID!$A$4:$A$15,0),MATCH(1,($U$2=GRID!$B$1:$U$1)*(КАЛЕНДАРЬ!U26=GRID!$B$3:$U$3),0))*(1-GRID!$H$34))</f>
        <v>67400</v>
      </c>
      <c r="F206" s="5" cm="1">
        <f t="array" ref="F206">IF($I$2="Открытый тариф",INDEX(GRID!$B$18:$U$29,MATCH(E$7,GRID!$A$18:$A$29,0),MATCH(1,($U$2=GRID!$B$1:$U$1)*(КАЛЕНДАРЬ!U26=GRID!$B$3:$U$3),0)),
INDEX(GRID!$B$18:$U$29,MATCH(E$7,GRID!$A$18:$A$29,0),MATCH(1,($U$2=GRID!$B$1:$U$1)*(КАЛЕНДАРЬ!U26=GRID!$B$3:$U$3),0))*(1-GRID!$H$34))</f>
        <v>72400</v>
      </c>
      <c r="G206" s="5" cm="1">
        <f t="array" ref="G206">IF($I$2="Открытый тариф",INDEX(GRID!$B$4:$U$15,MATCH(G$7,GRID!$A$4:$A$15,0),MATCH(1,($U$2=GRID!$B$1:$U$1)*(КАЛЕНДАРЬ!U26=GRID!$B$3:$U$3),0)),
INDEX(GRID!$B$4:$U$15,MATCH(G$7,GRID!$A$4:$A$15,0),MATCH(1,($U$2=GRID!$B$1:$U$1)*(КАЛЕНДАРЬ!U26=GRID!$B$3:$U$3),0))*(1-GRID!$H$34))</f>
        <v>74800</v>
      </c>
      <c r="H206" s="5" cm="1">
        <f t="array" ref="H206">IF($I$2="Открытый тариф",INDEX(GRID!$B$18:$U$29,MATCH(G$7,GRID!$A$18:$A$29,0),MATCH(1,($U$2=GRID!$B$1:$U$1)*(КАЛЕНДАРЬ!U26=GRID!$B$3:$U$3),0)),
INDEX(GRID!$B$18:$U$29,MATCH(G$7,GRID!$A$18:$A$29,0),MATCH(1,($U$2=GRID!$B$1:$U$1)*(КАЛЕНДАРЬ!U26=GRID!$B$3:$U$3),0))*(1-GRID!$H$34))</f>
        <v>79800</v>
      </c>
      <c r="I206" s="5" cm="1">
        <f t="array" ref="I206">IF($I$2="Открытый тариф",INDEX(GRID!$B$4:$U$15,MATCH(I$7,GRID!$A$4:$A$15,0),MATCH(1,($U$2=GRID!$B$1:$U$1)*(КАЛЕНДАРЬ!U26=GRID!$B$3:$U$3),0)),
INDEX(GRID!$B$4:$U$15,MATCH(I$7,GRID!$A$4:$A$15,0),MATCH(1,($U$2=GRID!$B$1:$U$1)*(КАЛЕНДАРЬ!U26=GRID!$B$3:$U$3),0))*(1-GRID!$H$34))</f>
        <v>82500</v>
      </c>
      <c r="J206" s="5" cm="1">
        <f t="array" ref="J206">IF($I$2="Открытый тариф",INDEX(GRID!$B$18:$U$29,MATCH(I$7,GRID!$A$18:$A$29,0),MATCH(1,($U$2=GRID!$B$1:$U$1)*(КАЛЕНДАРЬ!U26=GRID!$B$3:$U$3),0)),
INDEX(GRID!$B$18:$U$29,MATCH(I$7,GRID!$A$18:$A$29,0),MATCH(1,($U$2=GRID!$B$1:$U$1)*(КАЛЕНДАРЬ!U26=GRID!$B$3:$U$3),0))*(1-GRID!$H$34))</f>
        <v>87500</v>
      </c>
      <c r="K206" s="5" cm="1">
        <f t="array" ref="K206">IF($I$2="Открытый тариф",INDEX(GRID!$B$4:$U$15,MATCH(K$7,GRID!$A$4:$A$15,0),MATCH(1,($U$2=GRID!$B$1:$U$1)*(КАЛЕНДАРЬ!U26=GRID!$B$3:$U$3),0)),
INDEX(GRID!$B$4:$U$15,MATCH(K$7,GRID!$A$4:$A$15,0),MATCH(1,($U$2=GRID!$B$1:$U$1)*(КАЛЕНДАРЬ!U26=GRID!$B$3:$U$3),0))*(1-GRID!$H$34))</f>
        <v>90600</v>
      </c>
      <c r="L206" s="5" cm="1">
        <f t="array" ref="L206">IF($I$2="Открытый тариф",INDEX(GRID!$B$18:$U$29,MATCH(K$7,GRID!$A$18:$A$29,0),MATCH(1,($U$2=GRID!$B$1:$U$1)*(КАЛЕНДАРЬ!U26=GRID!$B$3:$U$3),0)),
INDEX(GRID!$B$18:$U$29,MATCH(K$7,GRID!$A$18:$A$29,0),MATCH(1,($U$2=GRID!$B$1:$U$1)*(КАЛЕНДАРЬ!U26=GRID!$B$3:$U$3),0))*(1-GRID!$H$34))</f>
        <v>95600</v>
      </c>
      <c r="M206" s="5" cm="1">
        <f t="array" ref="M206">IF($I$2="Открытый тариф",INDEX(GRID!$B$4:$U$15,MATCH(M$7,GRID!$A$4:$A$15,0),MATCH(1,($U$2=GRID!$B$1:$U$1)*(КАЛЕНДАРЬ!U26=GRID!$B$3:$U$3),0)),
INDEX(GRID!$B$4:$U$15,MATCH(M$7,GRID!$A$4:$A$15,0),MATCH(1,($U$2=GRID!$B$1:$U$1)*(КАЛЕНДАРЬ!U26=GRID!$B$3:$U$3),0))*(1-GRID!$H$34))</f>
        <v>118300</v>
      </c>
      <c r="N206" s="5" cm="1">
        <f t="array" ref="N206">IF($I$2="Открытый тариф",INDEX(GRID!$B$18:$U$29,MATCH(M$7,GRID!$A$18:$A$29,0),MATCH(1,($U$2=GRID!$B$1:$U$1)*(КАЛЕНДАРЬ!U26=GRID!$B$3:$U$3),0)),
INDEX(GRID!$B$18:$U$29,MATCH(M$7,GRID!$A$18:$A$29,0),MATCH(1,($U$2=GRID!$B$1:$U$1)*(КАЛЕНДАРЬ!U26=GRID!$B$3:$U$3),0))*(1-GRID!$H$34))</f>
        <v>123300</v>
      </c>
      <c r="O206" s="5" cm="1">
        <f t="array" ref="O206">IF($I$2="Открытый тариф",INDEX(GRID!$B$4:$U$15,MATCH(O$7,GRID!$A$4:$A$15,0),MATCH(1,($U$2=GRID!$B$1:$U$1)*(КАЛЕНДАРЬ!U26=GRID!$B$3:$U$3),0)),
INDEX(GRID!$B$4:$U$15,MATCH(O$7,GRID!$A$4:$A$15,0),MATCH(1,($U$2=GRID!$B$1:$U$1)*(КАЛЕНДАРЬ!U26=GRID!$B$3:$U$3),0))*(1-GRID!$H$34))</f>
        <v>159400</v>
      </c>
      <c r="P206" s="5" cm="1">
        <f t="array" ref="P206">IF($I$2="Открытый тариф",INDEX(GRID!$B$4:$U$15,MATCH(P$7,GRID!$A$4:$A$15,0),MATCH(1,($U$2=GRID!$B$1:$U$1)*(КАЛЕНДАРЬ!U26=GRID!$B$3:$U$3),0)),
INDEX(GRID!$B$4:$U$15,MATCH(P$7,GRID!$A$4:$A$15,0),MATCH(1,($U$2=GRID!$B$1:$U$1)*(КАЛЕНДАРЬ!U26=GRID!$B$3:$U$3),0))*(1-GRID!$H$34))</f>
        <v>208900</v>
      </c>
      <c r="Q206" s="5" cm="1">
        <f t="array" ref="Q206">IF($I$2="Открытый тариф",INDEX(GRID!$B$4:$U$15,MATCH(Q$7,GRID!$A$4:$A$15,0),MATCH(1,($U$2=GRID!$B$1:$U$1)*(КАЛЕНДАРЬ!U26=GRID!$B$3:$U$3),0)),
INDEX(GRID!$B$4:$U$15,MATCH(Q$7,GRID!$A$4:$A$15,0),MATCH(1,($U$2=GRID!$B$1:$U$1)*(КАЛЕНДАРЬ!U26=GRID!$B$3:$U$3),0))*(1-GRID!$H$34))</f>
        <v>240900</v>
      </c>
      <c r="R206" s="5" cm="1">
        <f t="array" ref="R206">IF($I$2="Открытый тариф",INDEX(GRID!$B$18:$U$29,MATCH(R$7,GRID!$A$18:$A$29,0),MATCH(1,($U$2=GRID!$B$1:$U$1)*(КАЛЕНДАРЬ!U26=GRID!$B$3:$U$3),0)),
INDEX(GRID!$B$18:$U$29,MATCH(R$7,GRID!$A$18:$A$29,0),MATCH(1,($U$2=GRID!$B$1:$U$1)*(КАЛЕНДАРЬ!U26=GRID!$B$3:$U$3),0))*(1-GRID!$H$34))</f>
        <v>275700</v>
      </c>
      <c r="S206" s="5">
        <f t="array" ref="S206">IF($I$2="Открытый тариф",INDEX(GRID!$B$4:$U$15,MATCH(S$7,GRID!$A$4:$A$15,0),MATCH(1,($U$2=GRID!$B$1:$U$1)*(КАЛЕНДАРЬ!U26=GRID!$B$3:$U$3),0)),
INDEX(GRID!$B$4:$U$15,MATCH(S$7,GRID!$A$4:$A$15,0),MATCH(1,($U$2=GRID!$B$1:$U$1)*(КАЛЕНДАРЬ!U26=GRID!$B$3:$U$3),0))*(1-GRID!$L$41))</f>
        <v>736800</v>
      </c>
      <c r="T206" s="5">
        <f t="array" ref="T206">IF($I$2="Открытый тариф",INDEX(GRID!$B$4:$U$15,MATCH(T$7,GRID!$A$4:$A$15,0),MATCH(1,($U$2=GRID!$B$1:$U$1)*(КАЛЕНДАРЬ!U26=GRID!$B$3:$U$3),0)),
INDEX(GRID!$B$4:$U$15,MATCH(T$7,GRID!$A$4:$A$15,0),MATCH(1,($U$2=GRID!$B$1:$U$1)*(КАЛЕНДАРЬ!U26=GRID!$B$3:$U$3),0))*(1-GRID!$L$41))</f>
        <v>912900</v>
      </c>
    </row>
    <row r="207" spans="1:20" hidden="1">
      <c r="A207" s="108" t="s">
        <v>15</v>
      </c>
      <c r="B207" s="109">
        <v>24</v>
      </c>
      <c r="C207" s="5" cm="1">
        <f t="array" ref="C207">IF($I$2="Открытый тариф",INDEX(GRID!$B$4:$U$15,MATCH(C$7,GRID!$A$4:$A$15,0),MATCH(1,($U$2=GRID!$B$1:$U$1)*(КАЛЕНДАРЬ!U27=GRID!$B$3:$U$3),0)),
INDEX(GRID!$B$4:$U$15,MATCH(C$7,GRID!$A$4:$A$15,0),MATCH(1,($U$2=GRID!$B$1:$U$1)*(КАЛЕНДАРЬ!U27=GRID!$B$3:$U$3),0))*(1-GRID!$H$34))</f>
        <v>57300</v>
      </c>
      <c r="D207" s="5" cm="1">
        <f t="array" ref="D207">IF($I$2="Открытый тариф",INDEX(GRID!$B$18:$U$29,MATCH(C$7,GRID!$A$18:$A$29,0),MATCH(1,($U$2=GRID!$B$1:$U$1)*(КАЛЕНДАРЬ!U27=GRID!$B$3:$U$3),0)),
INDEX(GRID!$B$18:$U$29,MATCH(C$7,GRID!$A$18:$A$29,0),MATCH(1,($U$2=GRID!$B$1:$U$1)*(КАЛЕНДАРЬ!U27=GRID!$B$3:$U$3),0))*(1-GRID!$H$34))</f>
        <v>62300</v>
      </c>
      <c r="E207" s="5" cm="1">
        <f t="array" ref="E207">IF($I$2="Открытый тариф",INDEX(GRID!$B$4:$U$15,MATCH(E$7,GRID!$A$4:$A$15,0),MATCH(1,($U$2=GRID!$B$1:$U$1)*(КАЛЕНДАРЬ!U27=GRID!$B$3:$U$3),0)),
INDEX(GRID!$B$4:$U$15,MATCH(E$7,GRID!$A$4:$A$15,0),MATCH(1,($U$2=GRID!$B$1:$U$1)*(КАЛЕНДАРЬ!U27=GRID!$B$3:$U$3),0))*(1-GRID!$H$34))</f>
        <v>67400</v>
      </c>
      <c r="F207" s="5" cm="1">
        <f t="array" ref="F207">IF($I$2="Открытый тариф",INDEX(GRID!$B$18:$U$29,MATCH(E$7,GRID!$A$18:$A$29,0),MATCH(1,($U$2=GRID!$B$1:$U$1)*(КАЛЕНДАРЬ!U27=GRID!$B$3:$U$3),0)),
INDEX(GRID!$B$18:$U$29,MATCH(E$7,GRID!$A$18:$A$29,0),MATCH(1,($U$2=GRID!$B$1:$U$1)*(КАЛЕНДАРЬ!U27=GRID!$B$3:$U$3),0))*(1-GRID!$H$34))</f>
        <v>72400</v>
      </c>
      <c r="G207" s="5" cm="1">
        <f t="array" ref="G207">IF($I$2="Открытый тариф",INDEX(GRID!$B$4:$U$15,MATCH(G$7,GRID!$A$4:$A$15,0),MATCH(1,($U$2=GRID!$B$1:$U$1)*(КАЛЕНДАРЬ!U27=GRID!$B$3:$U$3),0)),
INDEX(GRID!$B$4:$U$15,MATCH(G$7,GRID!$A$4:$A$15,0),MATCH(1,($U$2=GRID!$B$1:$U$1)*(КАЛЕНДАРЬ!U27=GRID!$B$3:$U$3),0))*(1-GRID!$H$34))</f>
        <v>74800</v>
      </c>
      <c r="H207" s="5" cm="1">
        <f t="array" ref="H207">IF($I$2="Открытый тариф",INDEX(GRID!$B$18:$U$29,MATCH(G$7,GRID!$A$18:$A$29,0),MATCH(1,($U$2=GRID!$B$1:$U$1)*(КАЛЕНДАРЬ!U27=GRID!$B$3:$U$3),0)),
INDEX(GRID!$B$18:$U$29,MATCH(G$7,GRID!$A$18:$A$29,0),MATCH(1,($U$2=GRID!$B$1:$U$1)*(КАЛЕНДАРЬ!U27=GRID!$B$3:$U$3),0))*(1-GRID!$H$34))</f>
        <v>79800</v>
      </c>
      <c r="I207" s="5" cm="1">
        <f t="array" ref="I207">IF($I$2="Открытый тариф",INDEX(GRID!$B$4:$U$15,MATCH(I$7,GRID!$A$4:$A$15,0),MATCH(1,($U$2=GRID!$B$1:$U$1)*(КАЛЕНДАРЬ!U27=GRID!$B$3:$U$3),0)),
INDEX(GRID!$B$4:$U$15,MATCH(I$7,GRID!$A$4:$A$15,0),MATCH(1,($U$2=GRID!$B$1:$U$1)*(КАЛЕНДАРЬ!U27=GRID!$B$3:$U$3),0))*(1-GRID!$H$34))</f>
        <v>82500</v>
      </c>
      <c r="J207" s="5" cm="1">
        <f t="array" ref="J207">IF($I$2="Открытый тариф",INDEX(GRID!$B$18:$U$29,MATCH(I$7,GRID!$A$18:$A$29,0),MATCH(1,($U$2=GRID!$B$1:$U$1)*(КАЛЕНДАРЬ!U27=GRID!$B$3:$U$3),0)),
INDEX(GRID!$B$18:$U$29,MATCH(I$7,GRID!$A$18:$A$29,0),MATCH(1,($U$2=GRID!$B$1:$U$1)*(КАЛЕНДАРЬ!U27=GRID!$B$3:$U$3),0))*(1-GRID!$H$34))</f>
        <v>87500</v>
      </c>
      <c r="K207" s="5" cm="1">
        <f t="array" ref="K207">IF($I$2="Открытый тариф",INDEX(GRID!$B$4:$U$15,MATCH(K$7,GRID!$A$4:$A$15,0),MATCH(1,($U$2=GRID!$B$1:$U$1)*(КАЛЕНДАРЬ!U27=GRID!$B$3:$U$3),0)),
INDEX(GRID!$B$4:$U$15,MATCH(K$7,GRID!$A$4:$A$15,0),MATCH(1,($U$2=GRID!$B$1:$U$1)*(КАЛЕНДАРЬ!U27=GRID!$B$3:$U$3),0))*(1-GRID!$H$34))</f>
        <v>90600</v>
      </c>
      <c r="L207" s="5" cm="1">
        <f t="array" ref="L207">IF($I$2="Открытый тариф",INDEX(GRID!$B$18:$U$29,MATCH(K$7,GRID!$A$18:$A$29,0),MATCH(1,($U$2=GRID!$B$1:$U$1)*(КАЛЕНДАРЬ!U27=GRID!$B$3:$U$3),0)),
INDEX(GRID!$B$18:$U$29,MATCH(K$7,GRID!$A$18:$A$29,0),MATCH(1,($U$2=GRID!$B$1:$U$1)*(КАЛЕНДАРЬ!U27=GRID!$B$3:$U$3),0))*(1-GRID!$H$34))</f>
        <v>95600</v>
      </c>
      <c r="M207" s="5" cm="1">
        <f t="array" ref="M207">IF($I$2="Открытый тариф",INDEX(GRID!$B$4:$U$15,MATCH(M$7,GRID!$A$4:$A$15,0),MATCH(1,($U$2=GRID!$B$1:$U$1)*(КАЛЕНДАРЬ!U27=GRID!$B$3:$U$3),0)),
INDEX(GRID!$B$4:$U$15,MATCH(M$7,GRID!$A$4:$A$15,0),MATCH(1,($U$2=GRID!$B$1:$U$1)*(КАЛЕНДАРЬ!U27=GRID!$B$3:$U$3),0))*(1-GRID!$H$34))</f>
        <v>118300</v>
      </c>
      <c r="N207" s="5" cm="1">
        <f t="array" ref="N207">IF($I$2="Открытый тариф",INDEX(GRID!$B$18:$U$29,MATCH(M$7,GRID!$A$18:$A$29,0),MATCH(1,($U$2=GRID!$B$1:$U$1)*(КАЛЕНДАРЬ!U27=GRID!$B$3:$U$3),0)),
INDEX(GRID!$B$18:$U$29,MATCH(M$7,GRID!$A$18:$A$29,0),MATCH(1,($U$2=GRID!$B$1:$U$1)*(КАЛЕНДАРЬ!U27=GRID!$B$3:$U$3),0))*(1-GRID!$H$34))</f>
        <v>123300</v>
      </c>
      <c r="O207" s="5" cm="1">
        <f t="array" ref="O207">IF($I$2="Открытый тариф",INDEX(GRID!$B$4:$U$15,MATCH(O$7,GRID!$A$4:$A$15,0),MATCH(1,($U$2=GRID!$B$1:$U$1)*(КАЛЕНДАРЬ!U27=GRID!$B$3:$U$3),0)),
INDEX(GRID!$B$4:$U$15,MATCH(O$7,GRID!$A$4:$A$15,0),MATCH(1,($U$2=GRID!$B$1:$U$1)*(КАЛЕНДАРЬ!U27=GRID!$B$3:$U$3),0))*(1-GRID!$H$34))</f>
        <v>159400</v>
      </c>
      <c r="P207" s="5" cm="1">
        <f t="array" ref="P207">IF($I$2="Открытый тариф",INDEX(GRID!$B$4:$U$15,MATCH(P$7,GRID!$A$4:$A$15,0),MATCH(1,($U$2=GRID!$B$1:$U$1)*(КАЛЕНДАРЬ!U27=GRID!$B$3:$U$3),0)),
INDEX(GRID!$B$4:$U$15,MATCH(P$7,GRID!$A$4:$A$15,0),MATCH(1,($U$2=GRID!$B$1:$U$1)*(КАЛЕНДАРЬ!U27=GRID!$B$3:$U$3),0))*(1-GRID!$H$34))</f>
        <v>208900</v>
      </c>
      <c r="Q207" s="5" cm="1">
        <f t="array" ref="Q207">IF($I$2="Открытый тариф",INDEX(GRID!$B$4:$U$15,MATCH(Q$7,GRID!$A$4:$A$15,0),MATCH(1,($U$2=GRID!$B$1:$U$1)*(КАЛЕНДАРЬ!U27=GRID!$B$3:$U$3),0)),
INDEX(GRID!$B$4:$U$15,MATCH(Q$7,GRID!$A$4:$A$15,0),MATCH(1,($U$2=GRID!$B$1:$U$1)*(КАЛЕНДАРЬ!U27=GRID!$B$3:$U$3),0))*(1-GRID!$H$34))</f>
        <v>240900</v>
      </c>
      <c r="R207" s="5" cm="1">
        <f t="array" ref="R207">IF($I$2="Открытый тариф",INDEX(GRID!$B$18:$U$29,MATCH(R$7,GRID!$A$18:$A$29,0),MATCH(1,($U$2=GRID!$B$1:$U$1)*(КАЛЕНДАРЬ!U27=GRID!$B$3:$U$3),0)),
INDEX(GRID!$B$18:$U$29,MATCH(R$7,GRID!$A$18:$A$29,0),MATCH(1,($U$2=GRID!$B$1:$U$1)*(КАЛЕНДАРЬ!U27=GRID!$B$3:$U$3),0))*(1-GRID!$H$34))</f>
        <v>275700</v>
      </c>
      <c r="S207" s="5">
        <f t="array" ref="S207">IF($I$2="Открытый тариф",INDEX(GRID!$B$4:$U$15,MATCH(S$7,GRID!$A$4:$A$15,0),MATCH(1,($U$2=GRID!$B$1:$U$1)*(КАЛЕНДАРЬ!U27=GRID!$B$3:$U$3),0)),
INDEX(GRID!$B$4:$U$15,MATCH(S$7,GRID!$A$4:$A$15,0),MATCH(1,($U$2=GRID!$B$1:$U$1)*(КАЛЕНДАРЬ!U27=GRID!$B$3:$U$3),0))*(1-GRID!$L$41))</f>
        <v>736800</v>
      </c>
      <c r="T207" s="5">
        <f t="array" ref="T207">IF($I$2="Открытый тариф",INDEX(GRID!$B$4:$U$15,MATCH(T$7,GRID!$A$4:$A$15,0),MATCH(1,($U$2=GRID!$B$1:$U$1)*(КАЛЕНДАРЬ!U27=GRID!$B$3:$U$3),0)),
INDEX(GRID!$B$4:$U$15,MATCH(T$7,GRID!$A$4:$A$15,0),MATCH(1,($U$2=GRID!$B$1:$U$1)*(КАЛЕНДАРЬ!U27=GRID!$B$3:$U$3),0))*(1-GRID!$L$41))</f>
        <v>912900</v>
      </c>
    </row>
    <row r="208" spans="1:20" hidden="1">
      <c r="A208" s="108" t="s">
        <v>16</v>
      </c>
      <c r="B208" s="109">
        <v>25</v>
      </c>
      <c r="C208" s="5" cm="1">
        <f t="array" ref="C208">IF($I$2="Открытый тариф",INDEX(GRID!$B$4:$U$15,MATCH(C$7,GRID!$A$4:$A$15,0),MATCH(1,($U$2=GRID!$B$1:$U$1)*(КАЛЕНДАРЬ!U28=GRID!$B$3:$U$3),0)),
INDEX(GRID!$B$4:$U$15,MATCH(C$7,GRID!$A$4:$A$15,0),MATCH(1,($U$2=GRID!$B$1:$U$1)*(КАЛЕНДАРЬ!U28=GRID!$B$3:$U$3),0))*(1-GRID!$H$34))</f>
        <v>57300</v>
      </c>
      <c r="D208" s="5" cm="1">
        <f t="array" ref="D208">IF($I$2="Открытый тариф",INDEX(GRID!$B$18:$U$29,MATCH(C$7,GRID!$A$18:$A$29,0),MATCH(1,($U$2=GRID!$B$1:$U$1)*(КАЛЕНДАРЬ!U28=GRID!$B$3:$U$3),0)),
INDEX(GRID!$B$18:$U$29,MATCH(C$7,GRID!$A$18:$A$29,0),MATCH(1,($U$2=GRID!$B$1:$U$1)*(КАЛЕНДАРЬ!U28=GRID!$B$3:$U$3),0))*(1-GRID!$H$34))</f>
        <v>62300</v>
      </c>
      <c r="E208" s="5" cm="1">
        <f t="array" ref="E208">IF($I$2="Открытый тариф",INDEX(GRID!$B$4:$U$15,MATCH(E$7,GRID!$A$4:$A$15,0),MATCH(1,($U$2=GRID!$B$1:$U$1)*(КАЛЕНДАРЬ!U28=GRID!$B$3:$U$3),0)),
INDEX(GRID!$B$4:$U$15,MATCH(E$7,GRID!$A$4:$A$15,0),MATCH(1,($U$2=GRID!$B$1:$U$1)*(КАЛЕНДАРЬ!U28=GRID!$B$3:$U$3),0))*(1-GRID!$H$34))</f>
        <v>67400</v>
      </c>
      <c r="F208" s="5" cm="1">
        <f t="array" ref="F208">IF($I$2="Открытый тариф",INDEX(GRID!$B$18:$U$29,MATCH(E$7,GRID!$A$18:$A$29,0),MATCH(1,($U$2=GRID!$B$1:$U$1)*(КАЛЕНДАРЬ!U28=GRID!$B$3:$U$3),0)),
INDEX(GRID!$B$18:$U$29,MATCH(E$7,GRID!$A$18:$A$29,0),MATCH(1,($U$2=GRID!$B$1:$U$1)*(КАЛЕНДАРЬ!U28=GRID!$B$3:$U$3),0))*(1-GRID!$H$34))</f>
        <v>72400</v>
      </c>
      <c r="G208" s="5" cm="1">
        <f t="array" ref="G208">IF($I$2="Открытый тариф",INDEX(GRID!$B$4:$U$15,MATCH(G$7,GRID!$A$4:$A$15,0),MATCH(1,($U$2=GRID!$B$1:$U$1)*(КАЛЕНДАРЬ!U28=GRID!$B$3:$U$3),0)),
INDEX(GRID!$B$4:$U$15,MATCH(G$7,GRID!$A$4:$A$15,0),MATCH(1,($U$2=GRID!$B$1:$U$1)*(КАЛЕНДАРЬ!U28=GRID!$B$3:$U$3),0))*(1-GRID!$H$34))</f>
        <v>74800</v>
      </c>
      <c r="H208" s="5" cm="1">
        <f t="array" ref="H208">IF($I$2="Открытый тариф",INDEX(GRID!$B$18:$U$29,MATCH(G$7,GRID!$A$18:$A$29,0),MATCH(1,($U$2=GRID!$B$1:$U$1)*(КАЛЕНДАРЬ!U28=GRID!$B$3:$U$3),0)),
INDEX(GRID!$B$18:$U$29,MATCH(G$7,GRID!$A$18:$A$29,0),MATCH(1,($U$2=GRID!$B$1:$U$1)*(КАЛЕНДАРЬ!U28=GRID!$B$3:$U$3),0))*(1-GRID!$H$34))</f>
        <v>79800</v>
      </c>
      <c r="I208" s="5" cm="1">
        <f t="array" ref="I208">IF($I$2="Открытый тариф",INDEX(GRID!$B$4:$U$15,MATCH(I$7,GRID!$A$4:$A$15,0),MATCH(1,($U$2=GRID!$B$1:$U$1)*(КАЛЕНДАРЬ!U28=GRID!$B$3:$U$3),0)),
INDEX(GRID!$B$4:$U$15,MATCH(I$7,GRID!$A$4:$A$15,0),MATCH(1,($U$2=GRID!$B$1:$U$1)*(КАЛЕНДАРЬ!U28=GRID!$B$3:$U$3),0))*(1-GRID!$H$34))</f>
        <v>82500</v>
      </c>
      <c r="J208" s="5" cm="1">
        <f t="array" ref="J208">IF($I$2="Открытый тариф",INDEX(GRID!$B$18:$U$29,MATCH(I$7,GRID!$A$18:$A$29,0),MATCH(1,($U$2=GRID!$B$1:$U$1)*(КАЛЕНДАРЬ!U28=GRID!$B$3:$U$3),0)),
INDEX(GRID!$B$18:$U$29,MATCH(I$7,GRID!$A$18:$A$29,0),MATCH(1,($U$2=GRID!$B$1:$U$1)*(КАЛЕНДАРЬ!U28=GRID!$B$3:$U$3),0))*(1-GRID!$H$34))</f>
        <v>87500</v>
      </c>
      <c r="K208" s="5" cm="1">
        <f t="array" ref="K208">IF($I$2="Открытый тариф",INDEX(GRID!$B$4:$U$15,MATCH(K$7,GRID!$A$4:$A$15,0),MATCH(1,($U$2=GRID!$B$1:$U$1)*(КАЛЕНДАРЬ!U28=GRID!$B$3:$U$3),0)),
INDEX(GRID!$B$4:$U$15,MATCH(K$7,GRID!$A$4:$A$15,0),MATCH(1,($U$2=GRID!$B$1:$U$1)*(КАЛЕНДАРЬ!U28=GRID!$B$3:$U$3),0))*(1-GRID!$H$34))</f>
        <v>90600</v>
      </c>
      <c r="L208" s="5" cm="1">
        <f t="array" ref="L208">IF($I$2="Открытый тариф",INDEX(GRID!$B$18:$U$29,MATCH(K$7,GRID!$A$18:$A$29,0),MATCH(1,($U$2=GRID!$B$1:$U$1)*(КАЛЕНДАРЬ!U28=GRID!$B$3:$U$3),0)),
INDEX(GRID!$B$18:$U$29,MATCH(K$7,GRID!$A$18:$A$29,0),MATCH(1,($U$2=GRID!$B$1:$U$1)*(КАЛЕНДАРЬ!U28=GRID!$B$3:$U$3),0))*(1-GRID!$H$34))</f>
        <v>95600</v>
      </c>
      <c r="M208" s="5" cm="1">
        <f t="array" ref="M208">IF($I$2="Открытый тариф",INDEX(GRID!$B$4:$U$15,MATCH(M$7,GRID!$A$4:$A$15,0),MATCH(1,($U$2=GRID!$B$1:$U$1)*(КАЛЕНДАРЬ!U28=GRID!$B$3:$U$3),0)),
INDEX(GRID!$B$4:$U$15,MATCH(M$7,GRID!$A$4:$A$15,0),MATCH(1,($U$2=GRID!$B$1:$U$1)*(КАЛЕНДАРЬ!U28=GRID!$B$3:$U$3),0))*(1-GRID!$H$34))</f>
        <v>118300</v>
      </c>
      <c r="N208" s="5" cm="1">
        <f t="array" ref="N208">IF($I$2="Открытый тариф",INDEX(GRID!$B$18:$U$29,MATCH(M$7,GRID!$A$18:$A$29,0),MATCH(1,($U$2=GRID!$B$1:$U$1)*(КАЛЕНДАРЬ!U28=GRID!$B$3:$U$3),0)),
INDEX(GRID!$B$18:$U$29,MATCH(M$7,GRID!$A$18:$A$29,0),MATCH(1,($U$2=GRID!$B$1:$U$1)*(КАЛЕНДАРЬ!U28=GRID!$B$3:$U$3),0))*(1-GRID!$H$34))</f>
        <v>123300</v>
      </c>
      <c r="O208" s="5" cm="1">
        <f t="array" ref="O208">IF($I$2="Открытый тариф",INDEX(GRID!$B$4:$U$15,MATCH(O$7,GRID!$A$4:$A$15,0),MATCH(1,($U$2=GRID!$B$1:$U$1)*(КАЛЕНДАРЬ!U28=GRID!$B$3:$U$3),0)),
INDEX(GRID!$B$4:$U$15,MATCH(O$7,GRID!$A$4:$A$15,0),MATCH(1,($U$2=GRID!$B$1:$U$1)*(КАЛЕНДАРЬ!U28=GRID!$B$3:$U$3),0))*(1-GRID!$H$34))</f>
        <v>159400</v>
      </c>
      <c r="P208" s="5" cm="1">
        <f t="array" ref="P208">IF($I$2="Открытый тариф",INDEX(GRID!$B$4:$U$15,MATCH(P$7,GRID!$A$4:$A$15,0),MATCH(1,($U$2=GRID!$B$1:$U$1)*(КАЛЕНДАРЬ!U28=GRID!$B$3:$U$3),0)),
INDEX(GRID!$B$4:$U$15,MATCH(P$7,GRID!$A$4:$A$15,0),MATCH(1,($U$2=GRID!$B$1:$U$1)*(КАЛЕНДАРЬ!U28=GRID!$B$3:$U$3),0))*(1-GRID!$H$34))</f>
        <v>208900</v>
      </c>
      <c r="Q208" s="5" cm="1">
        <f t="array" ref="Q208">IF($I$2="Открытый тариф",INDEX(GRID!$B$4:$U$15,MATCH(Q$7,GRID!$A$4:$A$15,0),MATCH(1,($U$2=GRID!$B$1:$U$1)*(КАЛЕНДАРЬ!U28=GRID!$B$3:$U$3),0)),
INDEX(GRID!$B$4:$U$15,MATCH(Q$7,GRID!$A$4:$A$15,0),MATCH(1,($U$2=GRID!$B$1:$U$1)*(КАЛЕНДАРЬ!U28=GRID!$B$3:$U$3),0))*(1-GRID!$H$34))</f>
        <v>240900</v>
      </c>
      <c r="R208" s="5" cm="1">
        <f t="array" ref="R208">IF($I$2="Открытый тариф",INDEX(GRID!$B$18:$U$29,MATCH(R$7,GRID!$A$18:$A$29,0),MATCH(1,($U$2=GRID!$B$1:$U$1)*(КАЛЕНДАРЬ!U28=GRID!$B$3:$U$3),0)),
INDEX(GRID!$B$18:$U$29,MATCH(R$7,GRID!$A$18:$A$29,0),MATCH(1,($U$2=GRID!$B$1:$U$1)*(КАЛЕНДАРЬ!U28=GRID!$B$3:$U$3),0))*(1-GRID!$H$34))</f>
        <v>275700</v>
      </c>
      <c r="S208" s="5">
        <f t="array" ref="S208">IF($I$2="Открытый тариф",INDEX(GRID!$B$4:$U$15,MATCH(S$7,GRID!$A$4:$A$15,0),MATCH(1,($U$2=GRID!$B$1:$U$1)*(КАЛЕНДАРЬ!U28=GRID!$B$3:$U$3),0)),
INDEX(GRID!$B$4:$U$15,MATCH(S$7,GRID!$A$4:$A$15,0),MATCH(1,($U$2=GRID!$B$1:$U$1)*(КАЛЕНДАРЬ!U28=GRID!$B$3:$U$3),0))*(1-GRID!$L$41))</f>
        <v>736800</v>
      </c>
      <c r="T208" s="5">
        <f t="array" ref="T208">IF($I$2="Открытый тариф",INDEX(GRID!$B$4:$U$15,MATCH(T$7,GRID!$A$4:$A$15,0),MATCH(1,($U$2=GRID!$B$1:$U$1)*(КАЛЕНДАРЬ!U28=GRID!$B$3:$U$3),0)),
INDEX(GRID!$B$4:$U$15,MATCH(T$7,GRID!$A$4:$A$15,0),MATCH(1,($U$2=GRID!$B$1:$U$1)*(КАЛЕНДАРЬ!U28=GRID!$B$3:$U$3),0))*(1-GRID!$L$41))</f>
        <v>912900</v>
      </c>
    </row>
    <row r="209" spans="1:20" hidden="1">
      <c r="A209" s="108" t="s">
        <v>17</v>
      </c>
      <c r="B209" s="109">
        <v>26</v>
      </c>
      <c r="C209" s="5" cm="1">
        <f t="array" ref="C209">IF($I$2="Открытый тариф",INDEX(GRID!$B$4:$U$15,MATCH(C$7,GRID!$A$4:$A$15,0),MATCH(1,($U$2=GRID!$B$1:$U$1)*(КАЛЕНДАРЬ!U29=GRID!$B$3:$U$3),0)),
INDEX(GRID!$B$4:$U$15,MATCH(C$7,GRID!$A$4:$A$15,0),MATCH(1,($U$2=GRID!$B$1:$U$1)*(КАЛЕНДАРЬ!U29=GRID!$B$3:$U$3),0))*(1-GRID!$H$34))</f>
        <v>57300</v>
      </c>
      <c r="D209" s="5" cm="1">
        <f t="array" ref="D209">IF($I$2="Открытый тариф",INDEX(GRID!$B$18:$U$29,MATCH(C$7,GRID!$A$18:$A$29,0),MATCH(1,($U$2=GRID!$B$1:$U$1)*(КАЛЕНДАРЬ!U29=GRID!$B$3:$U$3),0)),
INDEX(GRID!$B$18:$U$29,MATCH(C$7,GRID!$A$18:$A$29,0),MATCH(1,($U$2=GRID!$B$1:$U$1)*(КАЛЕНДАРЬ!U29=GRID!$B$3:$U$3),0))*(1-GRID!$H$34))</f>
        <v>62300</v>
      </c>
      <c r="E209" s="5" cm="1">
        <f t="array" ref="E209">IF($I$2="Открытый тариф",INDEX(GRID!$B$4:$U$15,MATCH(E$7,GRID!$A$4:$A$15,0),MATCH(1,($U$2=GRID!$B$1:$U$1)*(КАЛЕНДАРЬ!U29=GRID!$B$3:$U$3),0)),
INDEX(GRID!$B$4:$U$15,MATCH(E$7,GRID!$A$4:$A$15,0),MATCH(1,($U$2=GRID!$B$1:$U$1)*(КАЛЕНДАРЬ!U29=GRID!$B$3:$U$3),0))*(1-GRID!$H$34))</f>
        <v>67400</v>
      </c>
      <c r="F209" s="5" cm="1">
        <f t="array" ref="F209">IF($I$2="Открытый тариф",INDEX(GRID!$B$18:$U$29,MATCH(E$7,GRID!$A$18:$A$29,0),MATCH(1,($U$2=GRID!$B$1:$U$1)*(КАЛЕНДАРЬ!U29=GRID!$B$3:$U$3),0)),
INDEX(GRID!$B$18:$U$29,MATCH(E$7,GRID!$A$18:$A$29,0),MATCH(1,($U$2=GRID!$B$1:$U$1)*(КАЛЕНДАРЬ!U29=GRID!$B$3:$U$3),0))*(1-GRID!$H$34))</f>
        <v>72400</v>
      </c>
      <c r="G209" s="5" cm="1">
        <f t="array" ref="G209">IF($I$2="Открытый тариф",INDEX(GRID!$B$4:$U$15,MATCH(G$7,GRID!$A$4:$A$15,0),MATCH(1,($U$2=GRID!$B$1:$U$1)*(КАЛЕНДАРЬ!U29=GRID!$B$3:$U$3),0)),
INDEX(GRID!$B$4:$U$15,MATCH(G$7,GRID!$A$4:$A$15,0),MATCH(1,($U$2=GRID!$B$1:$U$1)*(КАЛЕНДАРЬ!U29=GRID!$B$3:$U$3),0))*(1-GRID!$H$34))</f>
        <v>74800</v>
      </c>
      <c r="H209" s="5" cm="1">
        <f t="array" ref="H209">IF($I$2="Открытый тариф",INDEX(GRID!$B$18:$U$29,MATCH(G$7,GRID!$A$18:$A$29,0),MATCH(1,($U$2=GRID!$B$1:$U$1)*(КАЛЕНДАРЬ!U29=GRID!$B$3:$U$3),0)),
INDEX(GRID!$B$18:$U$29,MATCH(G$7,GRID!$A$18:$A$29,0),MATCH(1,($U$2=GRID!$B$1:$U$1)*(КАЛЕНДАРЬ!U29=GRID!$B$3:$U$3),0))*(1-GRID!$H$34))</f>
        <v>79800</v>
      </c>
      <c r="I209" s="5" cm="1">
        <f t="array" ref="I209">IF($I$2="Открытый тариф",INDEX(GRID!$B$4:$U$15,MATCH(I$7,GRID!$A$4:$A$15,0),MATCH(1,($U$2=GRID!$B$1:$U$1)*(КАЛЕНДАРЬ!U29=GRID!$B$3:$U$3),0)),
INDEX(GRID!$B$4:$U$15,MATCH(I$7,GRID!$A$4:$A$15,0),MATCH(1,($U$2=GRID!$B$1:$U$1)*(КАЛЕНДАРЬ!U29=GRID!$B$3:$U$3),0))*(1-GRID!$H$34))</f>
        <v>82500</v>
      </c>
      <c r="J209" s="5" cm="1">
        <f t="array" ref="J209">IF($I$2="Открытый тариф",INDEX(GRID!$B$18:$U$29,MATCH(I$7,GRID!$A$18:$A$29,0),MATCH(1,($U$2=GRID!$B$1:$U$1)*(КАЛЕНДАРЬ!U29=GRID!$B$3:$U$3),0)),
INDEX(GRID!$B$18:$U$29,MATCH(I$7,GRID!$A$18:$A$29,0),MATCH(1,($U$2=GRID!$B$1:$U$1)*(КАЛЕНДАРЬ!U29=GRID!$B$3:$U$3),0))*(1-GRID!$H$34))</f>
        <v>87500</v>
      </c>
      <c r="K209" s="5" cm="1">
        <f t="array" ref="K209">IF($I$2="Открытый тариф",INDEX(GRID!$B$4:$U$15,MATCH(K$7,GRID!$A$4:$A$15,0),MATCH(1,($U$2=GRID!$B$1:$U$1)*(КАЛЕНДАРЬ!U29=GRID!$B$3:$U$3),0)),
INDEX(GRID!$B$4:$U$15,MATCH(K$7,GRID!$A$4:$A$15,0),MATCH(1,($U$2=GRID!$B$1:$U$1)*(КАЛЕНДАРЬ!U29=GRID!$B$3:$U$3),0))*(1-GRID!$H$34))</f>
        <v>90600</v>
      </c>
      <c r="L209" s="5" cm="1">
        <f t="array" ref="L209">IF($I$2="Открытый тариф",INDEX(GRID!$B$18:$U$29,MATCH(K$7,GRID!$A$18:$A$29,0),MATCH(1,($U$2=GRID!$B$1:$U$1)*(КАЛЕНДАРЬ!U29=GRID!$B$3:$U$3),0)),
INDEX(GRID!$B$18:$U$29,MATCH(K$7,GRID!$A$18:$A$29,0),MATCH(1,($U$2=GRID!$B$1:$U$1)*(КАЛЕНДАРЬ!U29=GRID!$B$3:$U$3),0))*(1-GRID!$H$34))</f>
        <v>95600</v>
      </c>
      <c r="M209" s="5" cm="1">
        <f t="array" ref="M209">IF($I$2="Открытый тариф",INDEX(GRID!$B$4:$U$15,MATCH(M$7,GRID!$A$4:$A$15,0),MATCH(1,($U$2=GRID!$B$1:$U$1)*(КАЛЕНДАРЬ!U29=GRID!$B$3:$U$3),0)),
INDEX(GRID!$B$4:$U$15,MATCH(M$7,GRID!$A$4:$A$15,0),MATCH(1,($U$2=GRID!$B$1:$U$1)*(КАЛЕНДАРЬ!U29=GRID!$B$3:$U$3),0))*(1-GRID!$H$34))</f>
        <v>118300</v>
      </c>
      <c r="N209" s="5" cm="1">
        <f t="array" ref="N209">IF($I$2="Открытый тариф",INDEX(GRID!$B$18:$U$29,MATCH(M$7,GRID!$A$18:$A$29,0),MATCH(1,($U$2=GRID!$B$1:$U$1)*(КАЛЕНДАРЬ!U29=GRID!$B$3:$U$3),0)),
INDEX(GRID!$B$18:$U$29,MATCH(M$7,GRID!$A$18:$A$29,0),MATCH(1,($U$2=GRID!$B$1:$U$1)*(КАЛЕНДАРЬ!U29=GRID!$B$3:$U$3),0))*(1-GRID!$H$34))</f>
        <v>123300</v>
      </c>
      <c r="O209" s="5" cm="1">
        <f t="array" ref="O209">IF($I$2="Открытый тариф",INDEX(GRID!$B$4:$U$15,MATCH(O$7,GRID!$A$4:$A$15,0),MATCH(1,($U$2=GRID!$B$1:$U$1)*(КАЛЕНДАРЬ!U29=GRID!$B$3:$U$3),0)),
INDEX(GRID!$B$4:$U$15,MATCH(O$7,GRID!$A$4:$A$15,0),MATCH(1,($U$2=GRID!$B$1:$U$1)*(КАЛЕНДАРЬ!U29=GRID!$B$3:$U$3),0))*(1-GRID!$H$34))</f>
        <v>159400</v>
      </c>
      <c r="P209" s="5" cm="1">
        <f t="array" ref="P209">IF($I$2="Открытый тариф",INDEX(GRID!$B$4:$U$15,MATCH(P$7,GRID!$A$4:$A$15,0),MATCH(1,($U$2=GRID!$B$1:$U$1)*(КАЛЕНДАРЬ!U29=GRID!$B$3:$U$3),0)),
INDEX(GRID!$B$4:$U$15,MATCH(P$7,GRID!$A$4:$A$15,0),MATCH(1,($U$2=GRID!$B$1:$U$1)*(КАЛЕНДАРЬ!U29=GRID!$B$3:$U$3),0))*(1-GRID!$H$34))</f>
        <v>208900</v>
      </c>
      <c r="Q209" s="5" cm="1">
        <f t="array" ref="Q209">IF($I$2="Открытый тариф",INDEX(GRID!$B$4:$U$15,MATCH(Q$7,GRID!$A$4:$A$15,0),MATCH(1,($U$2=GRID!$B$1:$U$1)*(КАЛЕНДАРЬ!U29=GRID!$B$3:$U$3),0)),
INDEX(GRID!$B$4:$U$15,MATCH(Q$7,GRID!$A$4:$A$15,0),MATCH(1,($U$2=GRID!$B$1:$U$1)*(КАЛЕНДАРЬ!U29=GRID!$B$3:$U$3),0))*(1-GRID!$H$34))</f>
        <v>240900</v>
      </c>
      <c r="R209" s="5" cm="1">
        <f t="array" ref="R209">IF($I$2="Открытый тариф",INDEX(GRID!$B$18:$U$29,MATCH(R$7,GRID!$A$18:$A$29,0),MATCH(1,($U$2=GRID!$B$1:$U$1)*(КАЛЕНДАРЬ!U29=GRID!$B$3:$U$3),0)),
INDEX(GRID!$B$18:$U$29,MATCH(R$7,GRID!$A$18:$A$29,0),MATCH(1,($U$2=GRID!$B$1:$U$1)*(КАЛЕНДАРЬ!U29=GRID!$B$3:$U$3),0))*(1-GRID!$H$34))</f>
        <v>275700</v>
      </c>
      <c r="S209" s="5">
        <f t="array" ref="S209">IF($I$2="Открытый тариф",INDEX(GRID!$B$4:$U$15,MATCH(S$7,GRID!$A$4:$A$15,0),MATCH(1,($U$2=GRID!$B$1:$U$1)*(КАЛЕНДАРЬ!U29=GRID!$B$3:$U$3),0)),
INDEX(GRID!$B$4:$U$15,MATCH(S$7,GRID!$A$4:$A$15,0),MATCH(1,($U$2=GRID!$B$1:$U$1)*(КАЛЕНДАРЬ!U29=GRID!$B$3:$U$3),0))*(1-GRID!$L$41))</f>
        <v>736800</v>
      </c>
      <c r="T209" s="5">
        <f t="array" ref="T209">IF($I$2="Открытый тариф",INDEX(GRID!$B$4:$U$15,MATCH(T$7,GRID!$A$4:$A$15,0),MATCH(1,($U$2=GRID!$B$1:$U$1)*(КАЛЕНДАРЬ!U29=GRID!$B$3:$U$3),0)),
INDEX(GRID!$B$4:$U$15,MATCH(T$7,GRID!$A$4:$A$15,0),MATCH(1,($U$2=GRID!$B$1:$U$1)*(КАЛЕНДАРЬ!U29=GRID!$B$3:$U$3),0))*(1-GRID!$L$41))</f>
        <v>912900</v>
      </c>
    </row>
    <row r="210" spans="1:20" hidden="1">
      <c r="A210" s="108" t="s">
        <v>11</v>
      </c>
      <c r="B210" s="109">
        <v>27</v>
      </c>
      <c r="C210" s="5" cm="1">
        <f t="array" ref="C210">IF($I$2="Открытый тариф",INDEX(GRID!$B$4:$U$15,MATCH(C$7,GRID!$A$4:$A$15,0),MATCH(1,($U$2=GRID!$B$1:$U$1)*(КАЛЕНДАРЬ!U30=GRID!$B$3:$U$3),0)),
INDEX(GRID!$B$4:$U$15,MATCH(C$7,GRID!$A$4:$A$15,0),MATCH(1,($U$2=GRID!$B$1:$U$1)*(КАЛЕНДАРЬ!U30=GRID!$B$3:$U$3),0))*(1-GRID!$H$34))</f>
        <v>52600</v>
      </c>
      <c r="D210" s="5" cm="1">
        <f t="array" ref="D210">IF($I$2="Открытый тариф",INDEX(GRID!$B$18:$U$29,MATCH(C$7,GRID!$A$18:$A$29,0),MATCH(1,($U$2=GRID!$B$1:$U$1)*(КАЛЕНДАРЬ!U30=GRID!$B$3:$U$3),0)),
INDEX(GRID!$B$18:$U$29,MATCH(C$7,GRID!$A$18:$A$29,0),MATCH(1,($U$2=GRID!$B$1:$U$1)*(КАЛЕНДАРЬ!U30=GRID!$B$3:$U$3),0))*(1-GRID!$H$34))</f>
        <v>57600</v>
      </c>
      <c r="E210" s="5" cm="1">
        <f t="array" ref="E210">IF($I$2="Открытый тариф",INDEX(GRID!$B$4:$U$15,MATCH(E$7,GRID!$A$4:$A$15,0),MATCH(1,($U$2=GRID!$B$1:$U$1)*(КАЛЕНДАРЬ!U30=GRID!$B$3:$U$3),0)),
INDEX(GRID!$B$4:$U$15,MATCH(E$7,GRID!$A$4:$A$15,0),MATCH(1,($U$2=GRID!$B$1:$U$1)*(КАЛЕНДАРЬ!U30=GRID!$B$3:$U$3),0))*(1-GRID!$H$34))</f>
        <v>62100</v>
      </c>
      <c r="F210" s="5" cm="1">
        <f t="array" ref="F210">IF($I$2="Открытый тариф",INDEX(GRID!$B$18:$U$29,MATCH(E$7,GRID!$A$18:$A$29,0),MATCH(1,($U$2=GRID!$B$1:$U$1)*(КАЛЕНДАРЬ!U30=GRID!$B$3:$U$3),0)),
INDEX(GRID!$B$18:$U$29,MATCH(E$7,GRID!$A$18:$A$29,0),MATCH(1,($U$2=GRID!$B$1:$U$1)*(КАЛЕНДАРЬ!U30=GRID!$B$3:$U$3),0))*(1-GRID!$H$34))</f>
        <v>67100</v>
      </c>
      <c r="G210" s="5" cm="1">
        <f t="array" ref="G210">IF($I$2="Открытый тариф",INDEX(GRID!$B$4:$U$15,MATCH(G$7,GRID!$A$4:$A$15,0),MATCH(1,($U$2=GRID!$B$1:$U$1)*(КАЛЕНДАРЬ!U30=GRID!$B$3:$U$3),0)),
INDEX(GRID!$B$4:$U$15,MATCH(G$7,GRID!$A$4:$A$15,0),MATCH(1,($U$2=GRID!$B$1:$U$1)*(КАЛЕНДАРЬ!U30=GRID!$B$3:$U$3),0))*(1-GRID!$H$34))</f>
        <v>69200</v>
      </c>
      <c r="H210" s="5" cm="1">
        <f t="array" ref="H210">IF($I$2="Открытый тариф",INDEX(GRID!$B$18:$U$29,MATCH(G$7,GRID!$A$18:$A$29,0),MATCH(1,($U$2=GRID!$B$1:$U$1)*(КАЛЕНДАРЬ!U30=GRID!$B$3:$U$3),0)),
INDEX(GRID!$B$18:$U$29,MATCH(G$7,GRID!$A$18:$A$29,0),MATCH(1,($U$2=GRID!$B$1:$U$1)*(КАЛЕНДАРЬ!U30=GRID!$B$3:$U$3),0))*(1-GRID!$H$34))</f>
        <v>74200</v>
      </c>
      <c r="I210" s="5" cm="1">
        <f t="array" ref="I210">IF($I$2="Открытый тариф",INDEX(GRID!$B$4:$U$15,MATCH(I$7,GRID!$A$4:$A$15,0),MATCH(1,($U$2=GRID!$B$1:$U$1)*(КАЛЕНДАРЬ!U30=GRID!$B$3:$U$3),0)),
INDEX(GRID!$B$4:$U$15,MATCH(I$7,GRID!$A$4:$A$15,0),MATCH(1,($U$2=GRID!$B$1:$U$1)*(КАЛЕНДАРЬ!U30=GRID!$B$3:$U$3),0))*(1-GRID!$H$34))</f>
        <v>76600</v>
      </c>
      <c r="J210" s="5" cm="1">
        <f t="array" ref="J210">IF($I$2="Открытый тариф",INDEX(GRID!$B$18:$U$29,MATCH(I$7,GRID!$A$18:$A$29,0),MATCH(1,($U$2=GRID!$B$1:$U$1)*(КАЛЕНДАРЬ!U30=GRID!$B$3:$U$3),0)),
INDEX(GRID!$B$18:$U$29,MATCH(I$7,GRID!$A$18:$A$29,0),MATCH(1,($U$2=GRID!$B$1:$U$1)*(КАЛЕНДАРЬ!U30=GRID!$B$3:$U$3),0))*(1-GRID!$H$34))</f>
        <v>81600</v>
      </c>
      <c r="K210" s="5" cm="1">
        <f t="array" ref="K210">IF($I$2="Открытый тариф",INDEX(GRID!$B$4:$U$15,MATCH(K$7,GRID!$A$4:$A$15,0),MATCH(1,($U$2=GRID!$B$1:$U$1)*(КАЛЕНДАРЬ!U30=GRID!$B$3:$U$3),0)),
INDEX(GRID!$B$4:$U$15,MATCH(K$7,GRID!$A$4:$A$15,0),MATCH(1,($U$2=GRID!$B$1:$U$1)*(КАЛЕНДАРЬ!U30=GRID!$B$3:$U$3),0))*(1-GRID!$H$34))</f>
        <v>84100</v>
      </c>
      <c r="L210" s="5" cm="1">
        <f t="array" ref="L210">IF($I$2="Открытый тариф",INDEX(GRID!$B$18:$U$29,MATCH(K$7,GRID!$A$18:$A$29,0),MATCH(1,($U$2=GRID!$B$1:$U$1)*(КАЛЕНДАРЬ!U30=GRID!$B$3:$U$3),0)),
INDEX(GRID!$B$18:$U$29,MATCH(K$7,GRID!$A$18:$A$29,0),MATCH(1,($U$2=GRID!$B$1:$U$1)*(КАЛЕНДАРЬ!U30=GRID!$B$3:$U$3),0))*(1-GRID!$H$34))</f>
        <v>89100</v>
      </c>
      <c r="M210" s="5" cm="1">
        <f t="array" ref="M210">IF($I$2="Открытый тариф",INDEX(GRID!$B$4:$U$15,MATCH(M$7,GRID!$A$4:$A$15,0),MATCH(1,($U$2=GRID!$B$1:$U$1)*(КАЛЕНДАРЬ!U30=GRID!$B$3:$U$3),0)),
INDEX(GRID!$B$4:$U$15,MATCH(M$7,GRID!$A$4:$A$15,0),MATCH(1,($U$2=GRID!$B$1:$U$1)*(КАЛЕНДАРЬ!U30=GRID!$B$3:$U$3),0))*(1-GRID!$H$34))</f>
        <v>110400</v>
      </c>
      <c r="N210" s="5" cm="1">
        <f t="array" ref="N210">IF($I$2="Открытый тариф",INDEX(GRID!$B$18:$U$29,MATCH(M$7,GRID!$A$18:$A$29,0),MATCH(1,($U$2=GRID!$B$1:$U$1)*(КАЛЕНДАРЬ!U30=GRID!$B$3:$U$3),0)),
INDEX(GRID!$B$18:$U$29,MATCH(M$7,GRID!$A$18:$A$29,0),MATCH(1,($U$2=GRID!$B$1:$U$1)*(КАЛЕНДАРЬ!U30=GRID!$B$3:$U$3),0))*(1-GRID!$H$34))</f>
        <v>115400</v>
      </c>
      <c r="O210" s="5" cm="1">
        <f t="array" ref="O210">IF($I$2="Открытый тариф",INDEX(GRID!$B$4:$U$15,MATCH(O$7,GRID!$A$4:$A$15,0),MATCH(1,($U$2=GRID!$B$1:$U$1)*(КАЛЕНДАРЬ!U30=GRID!$B$3:$U$3),0)),
INDEX(GRID!$B$4:$U$15,MATCH(O$7,GRID!$A$4:$A$15,0),MATCH(1,($U$2=GRID!$B$1:$U$1)*(КАЛЕНДАРЬ!U30=GRID!$B$3:$U$3),0))*(1-GRID!$H$34))</f>
        <v>151000</v>
      </c>
      <c r="P210" s="5" cm="1">
        <f t="array" ref="P210">IF($I$2="Открытый тариф",INDEX(GRID!$B$4:$U$15,MATCH(P$7,GRID!$A$4:$A$15,0),MATCH(1,($U$2=GRID!$B$1:$U$1)*(КАЛЕНДАРЬ!U30=GRID!$B$3:$U$3),0)),
INDEX(GRID!$B$4:$U$15,MATCH(P$7,GRID!$A$4:$A$15,0),MATCH(1,($U$2=GRID!$B$1:$U$1)*(КАЛЕНДАРЬ!U30=GRID!$B$3:$U$3),0))*(1-GRID!$H$34))</f>
        <v>199300</v>
      </c>
      <c r="Q210" s="5" cm="1">
        <f t="array" ref="Q210">IF($I$2="Открытый тариф",INDEX(GRID!$B$4:$U$15,MATCH(Q$7,GRID!$A$4:$A$15,0),MATCH(1,($U$2=GRID!$B$1:$U$1)*(КАЛЕНДАРЬ!U30=GRID!$B$3:$U$3),0)),
INDEX(GRID!$B$4:$U$15,MATCH(Q$7,GRID!$A$4:$A$15,0),MATCH(1,($U$2=GRID!$B$1:$U$1)*(КАЛЕНДАРЬ!U30=GRID!$B$3:$U$3),0))*(1-GRID!$H$34))</f>
        <v>230600</v>
      </c>
      <c r="R210" s="5" cm="1">
        <f t="array" ref="R210">IF($I$2="Открытый тариф",INDEX(GRID!$B$18:$U$29,MATCH(R$7,GRID!$A$18:$A$29,0),MATCH(1,($U$2=GRID!$B$1:$U$1)*(КАЛЕНДАРЬ!U30=GRID!$B$3:$U$3),0)),
INDEX(GRID!$B$18:$U$29,MATCH(R$7,GRID!$A$18:$A$29,0),MATCH(1,($U$2=GRID!$B$1:$U$1)*(КАЛЕНДАРЬ!U30=GRID!$B$3:$U$3),0))*(1-GRID!$H$34))</f>
        <v>263600</v>
      </c>
      <c r="S210" s="5">
        <f t="array" ref="S210">IF($I$2="Открытый тариф",INDEX(GRID!$B$4:$U$15,MATCH(S$7,GRID!$A$4:$A$15,0),MATCH(1,($U$2=GRID!$B$1:$U$1)*(КАЛЕНДАРЬ!U30=GRID!$B$3:$U$3),0)),
INDEX(GRID!$B$4:$U$15,MATCH(S$7,GRID!$A$4:$A$15,0),MATCH(1,($U$2=GRID!$B$1:$U$1)*(КАЛЕНДАРЬ!U30=GRID!$B$3:$U$3),0))*(1-GRID!$L$41))</f>
        <v>698800</v>
      </c>
      <c r="T210" s="5">
        <f t="array" ref="T210">IF($I$2="Открытый тариф",INDEX(GRID!$B$4:$U$15,MATCH(T$7,GRID!$A$4:$A$15,0),MATCH(1,($U$2=GRID!$B$1:$U$1)*(КАЛЕНДАРЬ!U30=GRID!$B$3:$U$3),0)),
INDEX(GRID!$B$4:$U$15,MATCH(T$7,GRID!$A$4:$A$15,0),MATCH(1,($U$2=GRID!$B$1:$U$1)*(КАЛЕНДАРЬ!U30=GRID!$B$3:$U$3),0))*(1-GRID!$L$41))</f>
        <v>861600</v>
      </c>
    </row>
    <row r="211" spans="1:20" hidden="1">
      <c r="A211" s="108" t="s">
        <v>12</v>
      </c>
      <c r="B211" s="109">
        <v>28</v>
      </c>
      <c r="C211" s="5" cm="1">
        <f t="array" ref="C211">IF($I$2="Открытый тариф",INDEX(GRID!$B$4:$U$15,MATCH(C$7,GRID!$A$4:$A$15,0),MATCH(1,($U$2=GRID!$B$1:$U$1)*(КАЛЕНДАРЬ!U31=GRID!$B$3:$U$3),0)),
INDEX(GRID!$B$4:$U$15,MATCH(C$7,GRID!$A$4:$A$15,0),MATCH(1,($U$2=GRID!$B$1:$U$1)*(КАЛЕНДАРЬ!U31=GRID!$B$3:$U$3),0))*(1-GRID!$H$34))</f>
        <v>52600</v>
      </c>
      <c r="D211" s="5" cm="1">
        <f t="array" ref="D211">IF($I$2="Открытый тариф",INDEX(GRID!$B$18:$U$29,MATCH(C$7,GRID!$A$18:$A$29,0),MATCH(1,($U$2=GRID!$B$1:$U$1)*(КАЛЕНДАРЬ!U31=GRID!$B$3:$U$3),0)),
INDEX(GRID!$B$18:$U$29,MATCH(C$7,GRID!$A$18:$A$29,0),MATCH(1,($U$2=GRID!$B$1:$U$1)*(КАЛЕНДАРЬ!U31=GRID!$B$3:$U$3),0))*(1-GRID!$H$34))</f>
        <v>57600</v>
      </c>
      <c r="E211" s="5" cm="1">
        <f t="array" ref="E211">IF($I$2="Открытый тариф",INDEX(GRID!$B$4:$U$15,MATCH(E$7,GRID!$A$4:$A$15,0),MATCH(1,($U$2=GRID!$B$1:$U$1)*(КАЛЕНДАРЬ!U31=GRID!$B$3:$U$3),0)),
INDEX(GRID!$B$4:$U$15,MATCH(E$7,GRID!$A$4:$A$15,0),MATCH(1,($U$2=GRID!$B$1:$U$1)*(КАЛЕНДАРЬ!U31=GRID!$B$3:$U$3),0))*(1-GRID!$H$34))</f>
        <v>62100</v>
      </c>
      <c r="F211" s="5" cm="1">
        <f t="array" ref="F211">IF($I$2="Открытый тариф",INDEX(GRID!$B$18:$U$29,MATCH(E$7,GRID!$A$18:$A$29,0),MATCH(1,($U$2=GRID!$B$1:$U$1)*(КАЛЕНДАРЬ!U31=GRID!$B$3:$U$3),0)),
INDEX(GRID!$B$18:$U$29,MATCH(E$7,GRID!$A$18:$A$29,0),MATCH(1,($U$2=GRID!$B$1:$U$1)*(КАЛЕНДАРЬ!U31=GRID!$B$3:$U$3),0))*(1-GRID!$H$34))</f>
        <v>67100</v>
      </c>
      <c r="G211" s="5" cm="1">
        <f t="array" ref="G211">IF($I$2="Открытый тариф",INDEX(GRID!$B$4:$U$15,MATCH(G$7,GRID!$A$4:$A$15,0),MATCH(1,($U$2=GRID!$B$1:$U$1)*(КАЛЕНДАРЬ!U31=GRID!$B$3:$U$3),0)),
INDEX(GRID!$B$4:$U$15,MATCH(G$7,GRID!$A$4:$A$15,0),MATCH(1,($U$2=GRID!$B$1:$U$1)*(КАЛЕНДАРЬ!U31=GRID!$B$3:$U$3),0))*(1-GRID!$H$34))</f>
        <v>69200</v>
      </c>
      <c r="H211" s="5" cm="1">
        <f t="array" ref="H211">IF($I$2="Открытый тариф",INDEX(GRID!$B$18:$U$29,MATCH(G$7,GRID!$A$18:$A$29,0),MATCH(1,($U$2=GRID!$B$1:$U$1)*(КАЛЕНДАРЬ!U31=GRID!$B$3:$U$3),0)),
INDEX(GRID!$B$18:$U$29,MATCH(G$7,GRID!$A$18:$A$29,0),MATCH(1,($U$2=GRID!$B$1:$U$1)*(КАЛЕНДАРЬ!U31=GRID!$B$3:$U$3),0))*(1-GRID!$H$34))</f>
        <v>74200</v>
      </c>
      <c r="I211" s="5" cm="1">
        <f t="array" ref="I211">IF($I$2="Открытый тариф",INDEX(GRID!$B$4:$U$15,MATCH(I$7,GRID!$A$4:$A$15,0),MATCH(1,($U$2=GRID!$B$1:$U$1)*(КАЛЕНДАРЬ!U31=GRID!$B$3:$U$3),0)),
INDEX(GRID!$B$4:$U$15,MATCH(I$7,GRID!$A$4:$A$15,0),MATCH(1,($U$2=GRID!$B$1:$U$1)*(КАЛЕНДАРЬ!U31=GRID!$B$3:$U$3),0))*(1-GRID!$H$34))</f>
        <v>76600</v>
      </c>
      <c r="J211" s="5" cm="1">
        <f t="array" ref="J211">IF($I$2="Открытый тариф",INDEX(GRID!$B$18:$U$29,MATCH(I$7,GRID!$A$18:$A$29,0),MATCH(1,($U$2=GRID!$B$1:$U$1)*(КАЛЕНДАРЬ!U31=GRID!$B$3:$U$3),0)),
INDEX(GRID!$B$18:$U$29,MATCH(I$7,GRID!$A$18:$A$29,0),MATCH(1,($U$2=GRID!$B$1:$U$1)*(КАЛЕНДАРЬ!U31=GRID!$B$3:$U$3),0))*(1-GRID!$H$34))</f>
        <v>81600</v>
      </c>
      <c r="K211" s="5" cm="1">
        <f t="array" ref="K211">IF($I$2="Открытый тариф",INDEX(GRID!$B$4:$U$15,MATCH(K$7,GRID!$A$4:$A$15,0),MATCH(1,($U$2=GRID!$B$1:$U$1)*(КАЛЕНДАРЬ!U31=GRID!$B$3:$U$3),0)),
INDEX(GRID!$B$4:$U$15,MATCH(K$7,GRID!$A$4:$A$15,0),MATCH(1,($U$2=GRID!$B$1:$U$1)*(КАЛЕНДАРЬ!U31=GRID!$B$3:$U$3),0))*(1-GRID!$H$34))</f>
        <v>84100</v>
      </c>
      <c r="L211" s="5" cm="1">
        <f t="array" ref="L211">IF($I$2="Открытый тариф",INDEX(GRID!$B$18:$U$29,MATCH(K$7,GRID!$A$18:$A$29,0),MATCH(1,($U$2=GRID!$B$1:$U$1)*(КАЛЕНДАРЬ!U31=GRID!$B$3:$U$3),0)),
INDEX(GRID!$B$18:$U$29,MATCH(K$7,GRID!$A$18:$A$29,0),MATCH(1,($U$2=GRID!$B$1:$U$1)*(КАЛЕНДАРЬ!U31=GRID!$B$3:$U$3),0))*(1-GRID!$H$34))</f>
        <v>89100</v>
      </c>
      <c r="M211" s="5" cm="1">
        <f t="array" ref="M211">IF($I$2="Открытый тариф",INDEX(GRID!$B$4:$U$15,MATCH(M$7,GRID!$A$4:$A$15,0),MATCH(1,($U$2=GRID!$B$1:$U$1)*(КАЛЕНДАРЬ!U31=GRID!$B$3:$U$3),0)),
INDEX(GRID!$B$4:$U$15,MATCH(M$7,GRID!$A$4:$A$15,0),MATCH(1,($U$2=GRID!$B$1:$U$1)*(КАЛЕНДАРЬ!U31=GRID!$B$3:$U$3),0))*(1-GRID!$H$34))</f>
        <v>110400</v>
      </c>
      <c r="N211" s="5" cm="1">
        <f t="array" ref="N211">IF($I$2="Открытый тариф",INDEX(GRID!$B$18:$U$29,MATCH(M$7,GRID!$A$18:$A$29,0),MATCH(1,($U$2=GRID!$B$1:$U$1)*(КАЛЕНДАРЬ!U31=GRID!$B$3:$U$3),0)),
INDEX(GRID!$B$18:$U$29,MATCH(M$7,GRID!$A$18:$A$29,0),MATCH(1,($U$2=GRID!$B$1:$U$1)*(КАЛЕНДАРЬ!U31=GRID!$B$3:$U$3),0))*(1-GRID!$H$34))</f>
        <v>115400</v>
      </c>
      <c r="O211" s="5" cm="1">
        <f t="array" ref="O211">IF($I$2="Открытый тариф",INDEX(GRID!$B$4:$U$15,MATCH(O$7,GRID!$A$4:$A$15,0),MATCH(1,($U$2=GRID!$B$1:$U$1)*(КАЛЕНДАРЬ!U31=GRID!$B$3:$U$3),0)),
INDEX(GRID!$B$4:$U$15,MATCH(O$7,GRID!$A$4:$A$15,0),MATCH(1,($U$2=GRID!$B$1:$U$1)*(КАЛЕНДАРЬ!U31=GRID!$B$3:$U$3),0))*(1-GRID!$H$34))</f>
        <v>151000</v>
      </c>
      <c r="P211" s="5" cm="1">
        <f t="array" ref="P211">IF($I$2="Открытый тариф",INDEX(GRID!$B$4:$U$15,MATCH(P$7,GRID!$A$4:$A$15,0),MATCH(1,($U$2=GRID!$B$1:$U$1)*(КАЛЕНДАРЬ!U31=GRID!$B$3:$U$3),0)),
INDEX(GRID!$B$4:$U$15,MATCH(P$7,GRID!$A$4:$A$15,0),MATCH(1,($U$2=GRID!$B$1:$U$1)*(КАЛЕНДАРЬ!U31=GRID!$B$3:$U$3),0))*(1-GRID!$H$34))</f>
        <v>199300</v>
      </c>
      <c r="Q211" s="5" cm="1">
        <f t="array" ref="Q211">IF($I$2="Открытый тариф",INDEX(GRID!$B$4:$U$15,MATCH(Q$7,GRID!$A$4:$A$15,0),MATCH(1,($U$2=GRID!$B$1:$U$1)*(КАЛЕНДАРЬ!U31=GRID!$B$3:$U$3),0)),
INDEX(GRID!$B$4:$U$15,MATCH(Q$7,GRID!$A$4:$A$15,0),MATCH(1,($U$2=GRID!$B$1:$U$1)*(КАЛЕНДАРЬ!U31=GRID!$B$3:$U$3),0))*(1-GRID!$H$34))</f>
        <v>230600</v>
      </c>
      <c r="R211" s="5" cm="1">
        <f t="array" ref="R211">IF($I$2="Открытый тариф",INDEX(GRID!$B$18:$U$29,MATCH(R$7,GRID!$A$18:$A$29,0),MATCH(1,($U$2=GRID!$B$1:$U$1)*(КАЛЕНДАРЬ!U31=GRID!$B$3:$U$3),0)),
INDEX(GRID!$B$18:$U$29,MATCH(R$7,GRID!$A$18:$A$29,0),MATCH(1,($U$2=GRID!$B$1:$U$1)*(КАЛЕНДАРЬ!U31=GRID!$B$3:$U$3),0))*(1-GRID!$H$34))</f>
        <v>263600</v>
      </c>
      <c r="S211" s="5">
        <f t="array" ref="S211">IF($I$2="Открытый тариф",INDEX(GRID!$B$4:$U$15,MATCH(S$7,GRID!$A$4:$A$15,0),MATCH(1,($U$2=GRID!$B$1:$U$1)*(КАЛЕНДАРЬ!U31=GRID!$B$3:$U$3),0)),
INDEX(GRID!$B$4:$U$15,MATCH(S$7,GRID!$A$4:$A$15,0),MATCH(1,($U$2=GRID!$B$1:$U$1)*(КАЛЕНДАРЬ!U31=GRID!$B$3:$U$3),0))*(1-GRID!$L$41))</f>
        <v>698800</v>
      </c>
      <c r="T211" s="5">
        <f t="array" ref="T211">IF($I$2="Открытый тариф",INDEX(GRID!$B$4:$U$15,MATCH(T$7,GRID!$A$4:$A$15,0),MATCH(1,($U$2=GRID!$B$1:$U$1)*(КАЛЕНДАРЬ!U31=GRID!$B$3:$U$3),0)),
INDEX(GRID!$B$4:$U$15,MATCH(T$7,GRID!$A$4:$A$15,0),MATCH(1,($U$2=GRID!$B$1:$U$1)*(КАЛЕНДАРЬ!U31=GRID!$B$3:$U$3),0))*(1-GRID!$L$41))</f>
        <v>861600</v>
      </c>
    </row>
    <row r="212" spans="1:20" hidden="1">
      <c r="A212" s="108" t="s">
        <v>13</v>
      </c>
      <c r="B212" s="109">
        <v>29</v>
      </c>
      <c r="C212" s="5" cm="1">
        <f t="array" ref="C212">IF($I$2="Открытый тариф",INDEX(GRID!$B$4:$U$15,MATCH(C$7,GRID!$A$4:$A$15,0),MATCH(1,($U$2=GRID!$B$1:$U$1)*(КАЛЕНДАРЬ!U32=GRID!$B$3:$U$3),0)),
INDEX(GRID!$B$4:$U$15,MATCH(C$7,GRID!$A$4:$A$15,0),MATCH(1,($U$2=GRID!$B$1:$U$1)*(КАЛЕНДАРЬ!U32=GRID!$B$3:$U$3),0))*(1-GRID!$H$34))</f>
        <v>52600</v>
      </c>
      <c r="D212" s="5" cm="1">
        <f t="array" ref="D212">IF($I$2="Открытый тариф",INDEX(GRID!$B$18:$U$29,MATCH(C$7,GRID!$A$18:$A$29,0),MATCH(1,($U$2=GRID!$B$1:$U$1)*(КАЛЕНДАРЬ!U32=GRID!$B$3:$U$3),0)),
INDEX(GRID!$B$18:$U$29,MATCH(C$7,GRID!$A$18:$A$29,0),MATCH(1,($U$2=GRID!$B$1:$U$1)*(КАЛЕНДАРЬ!U32=GRID!$B$3:$U$3),0))*(1-GRID!$H$34))</f>
        <v>57600</v>
      </c>
      <c r="E212" s="5" cm="1">
        <f t="array" ref="E212">IF($I$2="Открытый тариф",INDEX(GRID!$B$4:$U$15,MATCH(E$7,GRID!$A$4:$A$15,0),MATCH(1,($U$2=GRID!$B$1:$U$1)*(КАЛЕНДАРЬ!U32=GRID!$B$3:$U$3),0)),
INDEX(GRID!$B$4:$U$15,MATCH(E$7,GRID!$A$4:$A$15,0),MATCH(1,($U$2=GRID!$B$1:$U$1)*(КАЛЕНДАРЬ!U32=GRID!$B$3:$U$3),0))*(1-GRID!$H$34))</f>
        <v>62100</v>
      </c>
      <c r="F212" s="5" cm="1">
        <f t="array" ref="F212">IF($I$2="Открытый тариф",INDEX(GRID!$B$18:$U$29,MATCH(E$7,GRID!$A$18:$A$29,0),MATCH(1,($U$2=GRID!$B$1:$U$1)*(КАЛЕНДАРЬ!U32=GRID!$B$3:$U$3),0)),
INDEX(GRID!$B$18:$U$29,MATCH(E$7,GRID!$A$18:$A$29,0),MATCH(1,($U$2=GRID!$B$1:$U$1)*(КАЛЕНДАРЬ!U32=GRID!$B$3:$U$3),0))*(1-GRID!$H$34))</f>
        <v>67100</v>
      </c>
      <c r="G212" s="5" cm="1">
        <f t="array" ref="G212">IF($I$2="Открытый тариф",INDEX(GRID!$B$4:$U$15,MATCH(G$7,GRID!$A$4:$A$15,0),MATCH(1,($U$2=GRID!$B$1:$U$1)*(КАЛЕНДАРЬ!U32=GRID!$B$3:$U$3),0)),
INDEX(GRID!$B$4:$U$15,MATCH(G$7,GRID!$A$4:$A$15,0),MATCH(1,($U$2=GRID!$B$1:$U$1)*(КАЛЕНДАРЬ!U32=GRID!$B$3:$U$3),0))*(1-GRID!$H$34))</f>
        <v>69200</v>
      </c>
      <c r="H212" s="5" cm="1">
        <f t="array" ref="H212">IF($I$2="Открытый тариф",INDEX(GRID!$B$18:$U$29,MATCH(G$7,GRID!$A$18:$A$29,0),MATCH(1,($U$2=GRID!$B$1:$U$1)*(КАЛЕНДАРЬ!U32=GRID!$B$3:$U$3),0)),
INDEX(GRID!$B$18:$U$29,MATCH(G$7,GRID!$A$18:$A$29,0),MATCH(1,($U$2=GRID!$B$1:$U$1)*(КАЛЕНДАРЬ!U32=GRID!$B$3:$U$3),0))*(1-GRID!$H$34))</f>
        <v>74200</v>
      </c>
      <c r="I212" s="5" cm="1">
        <f t="array" ref="I212">IF($I$2="Открытый тариф",INDEX(GRID!$B$4:$U$15,MATCH(I$7,GRID!$A$4:$A$15,0),MATCH(1,($U$2=GRID!$B$1:$U$1)*(КАЛЕНДАРЬ!U32=GRID!$B$3:$U$3),0)),
INDEX(GRID!$B$4:$U$15,MATCH(I$7,GRID!$A$4:$A$15,0),MATCH(1,($U$2=GRID!$B$1:$U$1)*(КАЛЕНДАРЬ!U32=GRID!$B$3:$U$3),0))*(1-GRID!$H$34))</f>
        <v>76600</v>
      </c>
      <c r="J212" s="5" cm="1">
        <f t="array" ref="J212">IF($I$2="Открытый тариф",INDEX(GRID!$B$18:$U$29,MATCH(I$7,GRID!$A$18:$A$29,0),MATCH(1,($U$2=GRID!$B$1:$U$1)*(КАЛЕНДАРЬ!U32=GRID!$B$3:$U$3),0)),
INDEX(GRID!$B$18:$U$29,MATCH(I$7,GRID!$A$18:$A$29,0),MATCH(1,($U$2=GRID!$B$1:$U$1)*(КАЛЕНДАРЬ!U32=GRID!$B$3:$U$3),0))*(1-GRID!$H$34))</f>
        <v>81600</v>
      </c>
      <c r="K212" s="5" cm="1">
        <f t="array" ref="K212">IF($I$2="Открытый тариф",INDEX(GRID!$B$4:$U$15,MATCH(K$7,GRID!$A$4:$A$15,0),MATCH(1,($U$2=GRID!$B$1:$U$1)*(КАЛЕНДАРЬ!U32=GRID!$B$3:$U$3),0)),
INDEX(GRID!$B$4:$U$15,MATCH(K$7,GRID!$A$4:$A$15,0),MATCH(1,($U$2=GRID!$B$1:$U$1)*(КАЛЕНДАРЬ!U32=GRID!$B$3:$U$3),0))*(1-GRID!$H$34))</f>
        <v>84100</v>
      </c>
      <c r="L212" s="5" cm="1">
        <f t="array" ref="L212">IF($I$2="Открытый тариф",INDEX(GRID!$B$18:$U$29,MATCH(K$7,GRID!$A$18:$A$29,0),MATCH(1,($U$2=GRID!$B$1:$U$1)*(КАЛЕНДАРЬ!U32=GRID!$B$3:$U$3),0)),
INDEX(GRID!$B$18:$U$29,MATCH(K$7,GRID!$A$18:$A$29,0),MATCH(1,($U$2=GRID!$B$1:$U$1)*(КАЛЕНДАРЬ!U32=GRID!$B$3:$U$3),0))*(1-GRID!$H$34))</f>
        <v>89100</v>
      </c>
      <c r="M212" s="5" cm="1">
        <f t="array" ref="M212">IF($I$2="Открытый тариф",INDEX(GRID!$B$4:$U$15,MATCH(M$7,GRID!$A$4:$A$15,0),MATCH(1,($U$2=GRID!$B$1:$U$1)*(КАЛЕНДАРЬ!U32=GRID!$B$3:$U$3),0)),
INDEX(GRID!$B$4:$U$15,MATCH(M$7,GRID!$A$4:$A$15,0),MATCH(1,($U$2=GRID!$B$1:$U$1)*(КАЛЕНДАРЬ!U32=GRID!$B$3:$U$3),0))*(1-GRID!$H$34))</f>
        <v>110400</v>
      </c>
      <c r="N212" s="5" cm="1">
        <f t="array" ref="N212">IF($I$2="Открытый тариф",INDEX(GRID!$B$18:$U$29,MATCH(M$7,GRID!$A$18:$A$29,0),MATCH(1,($U$2=GRID!$B$1:$U$1)*(КАЛЕНДАРЬ!U32=GRID!$B$3:$U$3),0)),
INDEX(GRID!$B$18:$U$29,MATCH(M$7,GRID!$A$18:$A$29,0),MATCH(1,($U$2=GRID!$B$1:$U$1)*(КАЛЕНДАРЬ!U32=GRID!$B$3:$U$3),0))*(1-GRID!$H$34))</f>
        <v>115400</v>
      </c>
      <c r="O212" s="5" cm="1">
        <f t="array" ref="O212">IF($I$2="Открытый тариф",INDEX(GRID!$B$4:$U$15,MATCH(O$7,GRID!$A$4:$A$15,0),MATCH(1,($U$2=GRID!$B$1:$U$1)*(КАЛЕНДАРЬ!U32=GRID!$B$3:$U$3),0)),
INDEX(GRID!$B$4:$U$15,MATCH(O$7,GRID!$A$4:$A$15,0),MATCH(1,($U$2=GRID!$B$1:$U$1)*(КАЛЕНДАРЬ!U32=GRID!$B$3:$U$3),0))*(1-GRID!$H$34))</f>
        <v>151000</v>
      </c>
      <c r="P212" s="5" cm="1">
        <f t="array" ref="P212">IF($I$2="Открытый тариф",INDEX(GRID!$B$4:$U$15,MATCH(P$7,GRID!$A$4:$A$15,0),MATCH(1,($U$2=GRID!$B$1:$U$1)*(КАЛЕНДАРЬ!U32=GRID!$B$3:$U$3),0)),
INDEX(GRID!$B$4:$U$15,MATCH(P$7,GRID!$A$4:$A$15,0),MATCH(1,($U$2=GRID!$B$1:$U$1)*(КАЛЕНДАРЬ!U32=GRID!$B$3:$U$3),0))*(1-GRID!$H$34))</f>
        <v>199300</v>
      </c>
      <c r="Q212" s="5" cm="1">
        <f t="array" ref="Q212">IF($I$2="Открытый тариф",INDEX(GRID!$B$4:$U$15,MATCH(Q$7,GRID!$A$4:$A$15,0),MATCH(1,($U$2=GRID!$B$1:$U$1)*(КАЛЕНДАРЬ!U32=GRID!$B$3:$U$3),0)),
INDEX(GRID!$B$4:$U$15,MATCH(Q$7,GRID!$A$4:$A$15,0),MATCH(1,($U$2=GRID!$B$1:$U$1)*(КАЛЕНДАРЬ!U32=GRID!$B$3:$U$3),0))*(1-GRID!$H$34))</f>
        <v>230600</v>
      </c>
      <c r="R212" s="5" cm="1">
        <f t="array" ref="R212">IF($I$2="Открытый тариф",INDEX(GRID!$B$18:$U$29,MATCH(R$7,GRID!$A$18:$A$29,0),MATCH(1,($U$2=GRID!$B$1:$U$1)*(КАЛЕНДАРЬ!U32=GRID!$B$3:$U$3),0)),
INDEX(GRID!$B$18:$U$29,MATCH(R$7,GRID!$A$18:$A$29,0),MATCH(1,($U$2=GRID!$B$1:$U$1)*(КАЛЕНДАРЬ!U32=GRID!$B$3:$U$3),0))*(1-GRID!$H$34))</f>
        <v>263600</v>
      </c>
      <c r="S212" s="5">
        <f t="array" ref="S212">IF($I$2="Открытый тариф",INDEX(GRID!$B$4:$U$15,MATCH(S$7,GRID!$A$4:$A$15,0),MATCH(1,($U$2=GRID!$B$1:$U$1)*(КАЛЕНДАРЬ!U32=GRID!$B$3:$U$3),0)),
INDEX(GRID!$B$4:$U$15,MATCH(S$7,GRID!$A$4:$A$15,0),MATCH(1,($U$2=GRID!$B$1:$U$1)*(КАЛЕНДАРЬ!U32=GRID!$B$3:$U$3),0))*(1-GRID!$L$41))</f>
        <v>698800</v>
      </c>
      <c r="T212" s="5">
        <f t="array" ref="T212">IF($I$2="Открытый тариф",INDEX(GRID!$B$4:$U$15,MATCH(T$7,GRID!$A$4:$A$15,0),MATCH(1,($U$2=GRID!$B$1:$U$1)*(КАЛЕНДАРЬ!U32=GRID!$B$3:$U$3),0)),
INDEX(GRID!$B$4:$U$15,MATCH(T$7,GRID!$A$4:$A$15,0),MATCH(1,($U$2=GRID!$B$1:$U$1)*(КАЛЕНДАРЬ!U32=GRID!$B$3:$U$3),0))*(1-GRID!$L$41))</f>
        <v>861600</v>
      </c>
    </row>
    <row r="213" spans="1:20" hidden="1">
      <c r="A213" s="108" t="s">
        <v>14</v>
      </c>
      <c r="B213" s="109">
        <v>30</v>
      </c>
      <c r="C213" s="5" cm="1">
        <f t="array" ref="C213">IF($I$2="Открытый тариф",INDEX(GRID!$B$4:$U$15,MATCH(C$7,GRID!$A$4:$A$15,0),MATCH(1,($U$2=GRID!$B$1:$U$1)*(КАЛЕНДАРЬ!U33=GRID!$B$3:$U$3),0)),
INDEX(GRID!$B$4:$U$15,MATCH(C$7,GRID!$A$4:$A$15,0),MATCH(1,($U$2=GRID!$B$1:$U$1)*(КАЛЕНДАРЬ!U33=GRID!$B$3:$U$3),0))*(1-GRID!$H$34))</f>
        <v>52600</v>
      </c>
      <c r="D213" s="5" cm="1">
        <f t="array" ref="D213">IF($I$2="Открытый тариф",INDEX(GRID!$B$18:$U$29,MATCH(C$7,GRID!$A$18:$A$29,0),MATCH(1,($U$2=GRID!$B$1:$U$1)*(КАЛЕНДАРЬ!U33=GRID!$B$3:$U$3),0)),
INDEX(GRID!$B$18:$U$29,MATCH(C$7,GRID!$A$18:$A$29,0),MATCH(1,($U$2=GRID!$B$1:$U$1)*(КАЛЕНДАРЬ!U33=GRID!$B$3:$U$3),0))*(1-GRID!$H$34))</f>
        <v>57600</v>
      </c>
      <c r="E213" s="5" cm="1">
        <f t="array" ref="E213">IF($I$2="Открытый тариф",INDEX(GRID!$B$4:$U$15,MATCH(E$7,GRID!$A$4:$A$15,0),MATCH(1,($U$2=GRID!$B$1:$U$1)*(КАЛЕНДАРЬ!U33=GRID!$B$3:$U$3),0)),
INDEX(GRID!$B$4:$U$15,MATCH(E$7,GRID!$A$4:$A$15,0),MATCH(1,($U$2=GRID!$B$1:$U$1)*(КАЛЕНДАРЬ!U33=GRID!$B$3:$U$3),0))*(1-GRID!$H$34))</f>
        <v>62100</v>
      </c>
      <c r="F213" s="5" cm="1">
        <f t="array" ref="F213">IF($I$2="Открытый тариф",INDEX(GRID!$B$18:$U$29,MATCH(E$7,GRID!$A$18:$A$29,0),MATCH(1,($U$2=GRID!$B$1:$U$1)*(КАЛЕНДАРЬ!U33=GRID!$B$3:$U$3),0)),
INDEX(GRID!$B$18:$U$29,MATCH(E$7,GRID!$A$18:$A$29,0),MATCH(1,($U$2=GRID!$B$1:$U$1)*(КАЛЕНДАРЬ!U33=GRID!$B$3:$U$3),0))*(1-GRID!$H$34))</f>
        <v>67100</v>
      </c>
      <c r="G213" s="5" cm="1">
        <f t="array" ref="G213">IF($I$2="Открытый тариф",INDEX(GRID!$B$4:$U$15,MATCH(G$7,GRID!$A$4:$A$15,0),MATCH(1,($U$2=GRID!$B$1:$U$1)*(КАЛЕНДАРЬ!U33=GRID!$B$3:$U$3),0)),
INDEX(GRID!$B$4:$U$15,MATCH(G$7,GRID!$A$4:$A$15,0),MATCH(1,($U$2=GRID!$B$1:$U$1)*(КАЛЕНДАРЬ!U33=GRID!$B$3:$U$3),0))*(1-GRID!$H$34))</f>
        <v>69200</v>
      </c>
      <c r="H213" s="5" cm="1">
        <f t="array" ref="H213">IF($I$2="Открытый тариф",INDEX(GRID!$B$18:$U$29,MATCH(G$7,GRID!$A$18:$A$29,0),MATCH(1,($U$2=GRID!$B$1:$U$1)*(КАЛЕНДАРЬ!U33=GRID!$B$3:$U$3),0)),
INDEX(GRID!$B$18:$U$29,MATCH(G$7,GRID!$A$18:$A$29,0),MATCH(1,($U$2=GRID!$B$1:$U$1)*(КАЛЕНДАРЬ!U33=GRID!$B$3:$U$3),0))*(1-GRID!$H$34))</f>
        <v>74200</v>
      </c>
      <c r="I213" s="5" cm="1">
        <f t="array" ref="I213">IF($I$2="Открытый тариф",INDEX(GRID!$B$4:$U$15,MATCH(I$7,GRID!$A$4:$A$15,0),MATCH(1,($U$2=GRID!$B$1:$U$1)*(КАЛЕНДАРЬ!U33=GRID!$B$3:$U$3),0)),
INDEX(GRID!$B$4:$U$15,MATCH(I$7,GRID!$A$4:$A$15,0),MATCH(1,($U$2=GRID!$B$1:$U$1)*(КАЛЕНДАРЬ!U33=GRID!$B$3:$U$3),0))*(1-GRID!$H$34))</f>
        <v>76600</v>
      </c>
      <c r="J213" s="5" cm="1">
        <f t="array" ref="J213">IF($I$2="Открытый тариф",INDEX(GRID!$B$18:$U$29,MATCH(I$7,GRID!$A$18:$A$29,0),MATCH(1,($U$2=GRID!$B$1:$U$1)*(КАЛЕНДАРЬ!U33=GRID!$B$3:$U$3),0)),
INDEX(GRID!$B$18:$U$29,MATCH(I$7,GRID!$A$18:$A$29,0),MATCH(1,($U$2=GRID!$B$1:$U$1)*(КАЛЕНДАРЬ!U33=GRID!$B$3:$U$3),0))*(1-GRID!$H$34))</f>
        <v>81600</v>
      </c>
      <c r="K213" s="5" cm="1">
        <f t="array" ref="K213">IF($I$2="Открытый тариф",INDEX(GRID!$B$4:$U$15,MATCH(K$7,GRID!$A$4:$A$15,0),MATCH(1,($U$2=GRID!$B$1:$U$1)*(КАЛЕНДАРЬ!U33=GRID!$B$3:$U$3),0)),
INDEX(GRID!$B$4:$U$15,MATCH(K$7,GRID!$A$4:$A$15,0),MATCH(1,($U$2=GRID!$B$1:$U$1)*(КАЛЕНДАРЬ!U33=GRID!$B$3:$U$3),0))*(1-GRID!$H$34))</f>
        <v>84100</v>
      </c>
      <c r="L213" s="5" cm="1">
        <f t="array" ref="L213">IF($I$2="Открытый тариф",INDEX(GRID!$B$18:$U$29,MATCH(K$7,GRID!$A$18:$A$29,0),MATCH(1,($U$2=GRID!$B$1:$U$1)*(КАЛЕНДАРЬ!U33=GRID!$B$3:$U$3),0)),
INDEX(GRID!$B$18:$U$29,MATCH(K$7,GRID!$A$18:$A$29,0),MATCH(1,($U$2=GRID!$B$1:$U$1)*(КАЛЕНДАРЬ!U33=GRID!$B$3:$U$3),0))*(1-GRID!$H$34))</f>
        <v>89100</v>
      </c>
      <c r="M213" s="5" cm="1">
        <f t="array" ref="M213">IF($I$2="Открытый тариф",INDEX(GRID!$B$4:$U$15,MATCH(M$7,GRID!$A$4:$A$15,0),MATCH(1,($U$2=GRID!$B$1:$U$1)*(КАЛЕНДАРЬ!U33=GRID!$B$3:$U$3),0)),
INDEX(GRID!$B$4:$U$15,MATCH(M$7,GRID!$A$4:$A$15,0),MATCH(1,($U$2=GRID!$B$1:$U$1)*(КАЛЕНДАРЬ!U33=GRID!$B$3:$U$3),0))*(1-GRID!$H$34))</f>
        <v>110400</v>
      </c>
      <c r="N213" s="5" cm="1">
        <f t="array" ref="N213">IF($I$2="Открытый тариф",INDEX(GRID!$B$18:$U$29,MATCH(M$7,GRID!$A$18:$A$29,0),MATCH(1,($U$2=GRID!$B$1:$U$1)*(КАЛЕНДАРЬ!U33=GRID!$B$3:$U$3),0)),
INDEX(GRID!$B$18:$U$29,MATCH(M$7,GRID!$A$18:$A$29,0),MATCH(1,($U$2=GRID!$B$1:$U$1)*(КАЛЕНДАРЬ!U33=GRID!$B$3:$U$3),0))*(1-GRID!$H$34))</f>
        <v>115400</v>
      </c>
      <c r="O213" s="5" cm="1">
        <f t="array" ref="O213">IF($I$2="Открытый тариф",INDEX(GRID!$B$4:$U$15,MATCH(O$7,GRID!$A$4:$A$15,0),MATCH(1,($U$2=GRID!$B$1:$U$1)*(КАЛЕНДАРЬ!U33=GRID!$B$3:$U$3),0)),
INDEX(GRID!$B$4:$U$15,MATCH(O$7,GRID!$A$4:$A$15,0),MATCH(1,($U$2=GRID!$B$1:$U$1)*(КАЛЕНДАРЬ!U33=GRID!$B$3:$U$3),0))*(1-GRID!$H$34))</f>
        <v>151000</v>
      </c>
      <c r="P213" s="5" cm="1">
        <f t="array" ref="P213">IF($I$2="Открытый тариф",INDEX(GRID!$B$4:$U$15,MATCH(P$7,GRID!$A$4:$A$15,0),MATCH(1,($U$2=GRID!$B$1:$U$1)*(КАЛЕНДАРЬ!U33=GRID!$B$3:$U$3),0)),
INDEX(GRID!$B$4:$U$15,MATCH(P$7,GRID!$A$4:$A$15,0),MATCH(1,($U$2=GRID!$B$1:$U$1)*(КАЛЕНДАРЬ!U33=GRID!$B$3:$U$3),0))*(1-GRID!$H$34))</f>
        <v>199300</v>
      </c>
      <c r="Q213" s="5" cm="1">
        <f t="array" ref="Q213">IF($I$2="Открытый тариф",INDEX(GRID!$B$4:$U$15,MATCH(Q$7,GRID!$A$4:$A$15,0),MATCH(1,($U$2=GRID!$B$1:$U$1)*(КАЛЕНДАРЬ!U33=GRID!$B$3:$U$3),0)),
INDEX(GRID!$B$4:$U$15,MATCH(Q$7,GRID!$A$4:$A$15,0),MATCH(1,($U$2=GRID!$B$1:$U$1)*(КАЛЕНДАРЬ!U33=GRID!$B$3:$U$3),0))*(1-GRID!$H$34))</f>
        <v>230600</v>
      </c>
      <c r="R213" s="5" cm="1">
        <f t="array" ref="R213">IF($I$2="Открытый тариф",INDEX(GRID!$B$18:$U$29,MATCH(R$7,GRID!$A$18:$A$29,0),MATCH(1,($U$2=GRID!$B$1:$U$1)*(КАЛЕНДАРЬ!U33=GRID!$B$3:$U$3),0)),
INDEX(GRID!$B$18:$U$29,MATCH(R$7,GRID!$A$18:$A$29,0),MATCH(1,($U$2=GRID!$B$1:$U$1)*(КАЛЕНДАРЬ!U33=GRID!$B$3:$U$3),0))*(1-GRID!$H$34))</f>
        <v>263600</v>
      </c>
      <c r="S213" s="5">
        <f t="array" ref="S213">IF($I$2="Открытый тариф",INDEX(GRID!$B$4:$U$15,MATCH(S$7,GRID!$A$4:$A$15,0),MATCH(1,($U$2=GRID!$B$1:$U$1)*(КАЛЕНДАРЬ!U33=GRID!$B$3:$U$3),0)),
INDEX(GRID!$B$4:$U$15,MATCH(S$7,GRID!$A$4:$A$15,0),MATCH(1,($U$2=GRID!$B$1:$U$1)*(КАЛЕНДАРЬ!U33=GRID!$B$3:$U$3),0))*(1-GRID!$L$41))</f>
        <v>698800</v>
      </c>
      <c r="T213" s="5">
        <f t="array" ref="T213">IF($I$2="Открытый тариф",INDEX(GRID!$B$4:$U$15,MATCH(T$7,GRID!$A$4:$A$15,0),MATCH(1,($U$2=GRID!$B$1:$U$1)*(КАЛЕНДАРЬ!U33=GRID!$B$3:$U$3),0)),
INDEX(GRID!$B$4:$U$15,MATCH(T$7,GRID!$A$4:$A$15,0),MATCH(1,($U$2=GRID!$B$1:$U$1)*(КАЛЕНДАРЬ!U33=GRID!$B$3:$U$3),0))*(1-GRID!$L$41))</f>
        <v>861600</v>
      </c>
    </row>
    <row r="214" spans="1:20" hidden="1">
      <c r="A214" s="108" t="s">
        <v>15</v>
      </c>
      <c r="B214" s="109">
        <v>31</v>
      </c>
      <c r="C214" s="5" cm="1">
        <f t="array" ref="C214">IF($I$2="Открытый тариф",INDEX(GRID!$B$4:$U$15,MATCH(C$7,GRID!$A$4:$A$15,0),MATCH(1,($U$2=GRID!$B$1:$U$1)*(КАЛЕНДАРЬ!U34=GRID!$B$3:$U$3),0)),
INDEX(GRID!$B$4:$U$15,MATCH(C$7,GRID!$A$4:$A$15,0),MATCH(1,($U$2=GRID!$B$1:$U$1)*(КАЛЕНДАРЬ!U34=GRID!$B$3:$U$3),0))*(1-GRID!$H$34))</f>
        <v>52600</v>
      </c>
      <c r="D214" s="5" cm="1">
        <f t="array" ref="D214">IF($I$2="Открытый тариф",INDEX(GRID!$B$18:$U$29,MATCH(C$7,GRID!$A$18:$A$29,0),MATCH(1,($U$2=GRID!$B$1:$U$1)*(КАЛЕНДАРЬ!U34=GRID!$B$3:$U$3),0)),
INDEX(GRID!$B$18:$U$29,MATCH(C$7,GRID!$A$18:$A$29,0),MATCH(1,($U$2=GRID!$B$1:$U$1)*(КАЛЕНДАРЬ!U34=GRID!$B$3:$U$3),0))*(1-GRID!$H$34))</f>
        <v>57600</v>
      </c>
      <c r="E214" s="5" cm="1">
        <f t="array" ref="E214">IF($I$2="Открытый тариф",INDEX(GRID!$B$4:$U$15,MATCH(E$7,GRID!$A$4:$A$15,0),MATCH(1,($U$2=GRID!$B$1:$U$1)*(КАЛЕНДАРЬ!U34=GRID!$B$3:$U$3),0)),
INDEX(GRID!$B$4:$U$15,MATCH(E$7,GRID!$A$4:$A$15,0),MATCH(1,($U$2=GRID!$B$1:$U$1)*(КАЛЕНДАРЬ!U34=GRID!$B$3:$U$3),0))*(1-GRID!$H$34))</f>
        <v>62100</v>
      </c>
      <c r="F214" s="5" cm="1">
        <f t="array" ref="F214">IF($I$2="Открытый тариф",INDEX(GRID!$B$18:$U$29,MATCH(E$7,GRID!$A$18:$A$29,0),MATCH(1,($U$2=GRID!$B$1:$U$1)*(КАЛЕНДАРЬ!U34=GRID!$B$3:$U$3),0)),
INDEX(GRID!$B$18:$U$29,MATCH(E$7,GRID!$A$18:$A$29,0),MATCH(1,($U$2=GRID!$B$1:$U$1)*(КАЛЕНДАРЬ!U34=GRID!$B$3:$U$3),0))*(1-GRID!$H$34))</f>
        <v>67100</v>
      </c>
      <c r="G214" s="5" cm="1">
        <f t="array" ref="G214">IF($I$2="Открытый тариф",INDEX(GRID!$B$4:$U$15,MATCH(G$7,GRID!$A$4:$A$15,0),MATCH(1,($U$2=GRID!$B$1:$U$1)*(КАЛЕНДАРЬ!U34=GRID!$B$3:$U$3),0)),
INDEX(GRID!$B$4:$U$15,MATCH(G$7,GRID!$A$4:$A$15,0),MATCH(1,($U$2=GRID!$B$1:$U$1)*(КАЛЕНДАРЬ!U34=GRID!$B$3:$U$3),0))*(1-GRID!$H$34))</f>
        <v>69200</v>
      </c>
      <c r="H214" s="5" cm="1">
        <f t="array" ref="H214">IF($I$2="Открытый тариф",INDEX(GRID!$B$18:$U$29,MATCH(G$7,GRID!$A$18:$A$29,0),MATCH(1,($U$2=GRID!$B$1:$U$1)*(КАЛЕНДАРЬ!U34=GRID!$B$3:$U$3),0)),
INDEX(GRID!$B$18:$U$29,MATCH(G$7,GRID!$A$18:$A$29,0),MATCH(1,($U$2=GRID!$B$1:$U$1)*(КАЛЕНДАРЬ!U34=GRID!$B$3:$U$3),0))*(1-GRID!$H$34))</f>
        <v>74200</v>
      </c>
      <c r="I214" s="5" cm="1">
        <f t="array" ref="I214">IF($I$2="Открытый тариф",INDEX(GRID!$B$4:$U$15,MATCH(I$7,GRID!$A$4:$A$15,0),MATCH(1,($U$2=GRID!$B$1:$U$1)*(КАЛЕНДАРЬ!U34=GRID!$B$3:$U$3),0)),
INDEX(GRID!$B$4:$U$15,MATCH(I$7,GRID!$A$4:$A$15,0),MATCH(1,($U$2=GRID!$B$1:$U$1)*(КАЛЕНДАРЬ!U34=GRID!$B$3:$U$3),0))*(1-GRID!$H$34))</f>
        <v>76600</v>
      </c>
      <c r="J214" s="5" cm="1">
        <f t="array" ref="J214">IF($I$2="Открытый тариф",INDEX(GRID!$B$18:$U$29,MATCH(I$7,GRID!$A$18:$A$29,0),MATCH(1,($U$2=GRID!$B$1:$U$1)*(КАЛЕНДАРЬ!U34=GRID!$B$3:$U$3),0)),
INDEX(GRID!$B$18:$U$29,MATCH(I$7,GRID!$A$18:$A$29,0),MATCH(1,($U$2=GRID!$B$1:$U$1)*(КАЛЕНДАРЬ!U34=GRID!$B$3:$U$3),0))*(1-GRID!$H$34))</f>
        <v>81600</v>
      </c>
      <c r="K214" s="5" cm="1">
        <f t="array" ref="K214">IF($I$2="Открытый тариф",INDEX(GRID!$B$4:$U$15,MATCH(K$7,GRID!$A$4:$A$15,0),MATCH(1,($U$2=GRID!$B$1:$U$1)*(КАЛЕНДАРЬ!U34=GRID!$B$3:$U$3),0)),
INDEX(GRID!$B$4:$U$15,MATCH(K$7,GRID!$A$4:$A$15,0),MATCH(1,($U$2=GRID!$B$1:$U$1)*(КАЛЕНДАРЬ!U34=GRID!$B$3:$U$3),0))*(1-GRID!$H$34))</f>
        <v>84100</v>
      </c>
      <c r="L214" s="5" cm="1">
        <f t="array" ref="L214">IF($I$2="Открытый тариф",INDEX(GRID!$B$18:$U$29,MATCH(K$7,GRID!$A$18:$A$29,0),MATCH(1,($U$2=GRID!$B$1:$U$1)*(КАЛЕНДАРЬ!U34=GRID!$B$3:$U$3),0)),
INDEX(GRID!$B$18:$U$29,MATCH(K$7,GRID!$A$18:$A$29,0),MATCH(1,($U$2=GRID!$B$1:$U$1)*(КАЛЕНДАРЬ!U34=GRID!$B$3:$U$3),0))*(1-GRID!$H$34))</f>
        <v>89100</v>
      </c>
      <c r="M214" s="5" cm="1">
        <f t="array" ref="M214">IF($I$2="Открытый тариф",INDEX(GRID!$B$4:$U$15,MATCH(M$7,GRID!$A$4:$A$15,0),MATCH(1,($U$2=GRID!$B$1:$U$1)*(КАЛЕНДАРЬ!U34=GRID!$B$3:$U$3),0)),
INDEX(GRID!$B$4:$U$15,MATCH(M$7,GRID!$A$4:$A$15,0),MATCH(1,($U$2=GRID!$B$1:$U$1)*(КАЛЕНДАРЬ!U34=GRID!$B$3:$U$3),0))*(1-GRID!$H$34))</f>
        <v>110400</v>
      </c>
      <c r="N214" s="5" cm="1">
        <f t="array" ref="N214">IF($I$2="Открытый тариф",INDEX(GRID!$B$18:$U$29,MATCH(M$7,GRID!$A$18:$A$29,0),MATCH(1,($U$2=GRID!$B$1:$U$1)*(КАЛЕНДАРЬ!U34=GRID!$B$3:$U$3),0)),
INDEX(GRID!$B$18:$U$29,MATCH(M$7,GRID!$A$18:$A$29,0),MATCH(1,($U$2=GRID!$B$1:$U$1)*(КАЛЕНДАРЬ!U34=GRID!$B$3:$U$3),0))*(1-GRID!$H$34))</f>
        <v>115400</v>
      </c>
      <c r="O214" s="5" cm="1">
        <f t="array" ref="O214">IF($I$2="Открытый тариф",INDEX(GRID!$B$4:$U$15,MATCH(O$7,GRID!$A$4:$A$15,0),MATCH(1,($U$2=GRID!$B$1:$U$1)*(КАЛЕНДАРЬ!U34=GRID!$B$3:$U$3),0)),
INDEX(GRID!$B$4:$U$15,MATCH(O$7,GRID!$A$4:$A$15,0),MATCH(1,($U$2=GRID!$B$1:$U$1)*(КАЛЕНДАРЬ!U34=GRID!$B$3:$U$3),0))*(1-GRID!$H$34))</f>
        <v>151000</v>
      </c>
      <c r="P214" s="5" cm="1">
        <f t="array" ref="P214">IF($I$2="Открытый тариф",INDEX(GRID!$B$4:$U$15,MATCH(P$7,GRID!$A$4:$A$15,0),MATCH(1,($U$2=GRID!$B$1:$U$1)*(КАЛЕНДАРЬ!U34=GRID!$B$3:$U$3),0)),
INDEX(GRID!$B$4:$U$15,MATCH(P$7,GRID!$A$4:$A$15,0),MATCH(1,($U$2=GRID!$B$1:$U$1)*(КАЛЕНДАРЬ!U34=GRID!$B$3:$U$3),0))*(1-GRID!$H$34))</f>
        <v>199300</v>
      </c>
      <c r="Q214" s="5" cm="1">
        <f t="array" ref="Q214">IF($I$2="Открытый тариф",INDEX(GRID!$B$4:$U$15,MATCH(Q$7,GRID!$A$4:$A$15,0),MATCH(1,($U$2=GRID!$B$1:$U$1)*(КАЛЕНДАРЬ!U34=GRID!$B$3:$U$3),0)),
INDEX(GRID!$B$4:$U$15,MATCH(Q$7,GRID!$A$4:$A$15,0),MATCH(1,($U$2=GRID!$B$1:$U$1)*(КАЛЕНДАРЬ!U34=GRID!$B$3:$U$3),0))*(1-GRID!$H$34))</f>
        <v>230600</v>
      </c>
      <c r="R214" s="5" cm="1">
        <f t="array" ref="R214">IF($I$2="Открытый тариф",INDEX(GRID!$B$18:$U$29,MATCH(R$7,GRID!$A$18:$A$29,0),MATCH(1,($U$2=GRID!$B$1:$U$1)*(КАЛЕНДАРЬ!U34=GRID!$B$3:$U$3),0)),
INDEX(GRID!$B$18:$U$29,MATCH(R$7,GRID!$A$18:$A$29,0),MATCH(1,($U$2=GRID!$B$1:$U$1)*(КАЛЕНДАРЬ!U34=GRID!$B$3:$U$3),0))*(1-GRID!$H$34))</f>
        <v>263600</v>
      </c>
      <c r="S214" s="5">
        <f t="array" ref="S214">IF($I$2="Открытый тариф",INDEX(GRID!$B$4:$U$15,MATCH(S$7,GRID!$A$4:$A$15,0),MATCH(1,($U$2=GRID!$B$1:$U$1)*(КАЛЕНДАРЬ!U34=GRID!$B$3:$U$3),0)),
INDEX(GRID!$B$4:$U$15,MATCH(S$7,GRID!$A$4:$A$15,0),MATCH(1,($U$2=GRID!$B$1:$U$1)*(КАЛЕНДАРЬ!U34=GRID!$B$3:$U$3),0))*(1-GRID!$L$41))</f>
        <v>698800</v>
      </c>
      <c r="T214" s="5">
        <f t="array" ref="T214">IF($I$2="Открытый тариф",INDEX(GRID!$B$4:$U$15,MATCH(T$7,GRID!$A$4:$A$15,0),MATCH(1,($U$2=GRID!$B$1:$U$1)*(КАЛЕНДАРЬ!U34=GRID!$B$3:$U$3),0)),
INDEX(GRID!$B$4:$U$15,MATCH(T$7,GRID!$A$4:$A$15,0),MATCH(1,($U$2=GRID!$B$1:$U$1)*(КАЛЕНДАРЬ!U34=GRID!$B$3:$U$3),0))*(1-GRID!$L$41))</f>
        <v>861600</v>
      </c>
    </row>
    <row r="215" spans="1:20" hidden="1">
      <c r="A215" s="106"/>
      <c r="B215" s="107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</row>
    <row r="217" spans="1:20" hidden="1">
      <c r="A217" s="163" t="s">
        <v>93</v>
      </c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</row>
    <row r="218" spans="1:20" ht="56.25" hidden="1" customHeight="1">
      <c r="A218" s="165" t="s">
        <v>8</v>
      </c>
      <c r="B218" s="166"/>
      <c r="C218" s="169" t="s">
        <v>87</v>
      </c>
      <c r="D218" s="170"/>
      <c r="E218" s="155" t="s">
        <v>79</v>
      </c>
      <c r="F218" s="156"/>
      <c r="G218" s="157" t="s">
        <v>80</v>
      </c>
      <c r="H218" s="157"/>
      <c r="I218" s="158" t="s">
        <v>81</v>
      </c>
      <c r="J218" s="159"/>
      <c r="K218" s="160" t="s">
        <v>82</v>
      </c>
      <c r="L218" s="160"/>
      <c r="M218" s="161" t="s">
        <v>83</v>
      </c>
      <c r="N218" s="161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 hidden="1">
      <c r="A219" s="167"/>
      <c r="B219" s="168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108" t="s">
        <v>16</v>
      </c>
      <c r="B220" s="109">
        <v>1</v>
      </c>
      <c r="C220" s="5" cm="1">
        <f t="array" ref="C220">IF($I$2="Открытый тариф",INDEX(GRID!$B$4:$U$15,MATCH(C$7,GRID!$A$4:$A$15,0),MATCH(1,($U$2=GRID!$B$1:$U$1)*(КАЛЕНДАРЬ!X4=GRID!$B$3:$U$3),0)),
INDEX(GRID!$B$4:$U$15,MATCH(C$7,GRID!$A$4:$A$15,0),MATCH(1,($U$2=GRID!$B$1:$U$1)*(КАЛЕНДАРЬ!X4=GRID!$B$3:$U$3),0))*(1-GRID!$H$34))</f>
        <v>57300</v>
      </c>
      <c r="D220" s="5" cm="1">
        <f t="array" ref="D220">IF($I$2="Открытый тариф",INDEX(GRID!$B$18:$U$29,MATCH(C$7,GRID!$A$18:$A$29,0),MATCH(1,($U$2=GRID!$B$1:$U$1)*(КАЛЕНДАРЬ!X4=GRID!$B$3:$U$3),0)),
INDEX(GRID!$B$18:$U$29,MATCH(C$7,GRID!$A$18:$A$29,0),MATCH(1,($U$2=GRID!$B$1:$U$1)*(КАЛЕНДАРЬ!X4=GRID!$B$3:$U$3),0))*(1-GRID!$H$34))</f>
        <v>62300</v>
      </c>
      <c r="E220" s="5" cm="1">
        <f t="array" ref="E220">IF($I$2="Открытый тариф",INDEX(GRID!$B$4:$U$15,MATCH(E$7,GRID!$A$4:$A$15,0),MATCH(1,($U$2=GRID!$B$1:$U$1)*(КАЛЕНДАРЬ!X4=GRID!$B$3:$U$3),0)),
INDEX(GRID!$B$4:$U$15,MATCH(E$7,GRID!$A$4:$A$15,0),MATCH(1,($U$2=GRID!$B$1:$U$1)*(КАЛЕНДАРЬ!X4=GRID!$B$3:$U$3),0))*(1-GRID!$H$34))</f>
        <v>67400</v>
      </c>
      <c r="F220" s="5" cm="1">
        <f t="array" ref="F220">IF($I$2="Открытый тариф",INDEX(GRID!$B$18:$U$29,MATCH(E$7,GRID!$A$18:$A$29,0),MATCH(1,($U$2=GRID!$B$1:$U$1)*(КАЛЕНДАРЬ!X4=GRID!$B$3:$U$3),0)),
INDEX(GRID!$B$18:$U$29,MATCH(E$7,GRID!$A$18:$A$29,0),MATCH(1,($U$2=GRID!$B$1:$U$1)*(КАЛЕНДАРЬ!X4=GRID!$B$3:$U$3),0))*(1-GRID!$H$34))</f>
        <v>72400</v>
      </c>
      <c r="G220" s="5" cm="1">
        <f t="array" ref="G220">IF($I$2="Открытый тариф",INDEX(GRID!$B$4:$U$15,MATCH(G$7,GRID!$A$4:$A$15,0),MATCH(1,($U$2=GRID!$B$1:$U$1)*(КАЛЕНДАРЬ!X4=GRID!$B$3:$U$3),0)),
INDEX(GRID!$B$4:$U$15,MATCH(G$7,GRID!$A$4:$A$15,0),MATCH(1,($U$2=GRID!$B$1:$U$1)*(КАЛЕНДАРЬ!X4=GRID!$B$3:$U$3),0))*(1-GRID!$H$34))</f>
        <v>74800</v>
      </c>
      <c r="H220" s="5" cm="1">
        <f t="array" ref="H220">IF($I$2="Открытый тариф",INDEX(GRID!$B$18:$U$29,MATCH(G$7,GRID!$A$18:$A$29,0),MATCH(1,($U$2=GRID!$B$1:$U$1)*(КАЛЕНДАРЬ!X4=GRID!$B$3:$U$3),0)),
INDEX(GRID!$B$18:$U$29,MATCH(G$7,GRID!$A$18:$A$29,0),MATCH(1,($U$2=GRID!$B$1:$U$1)*(КАЛЕНДАРЬ!X4=GRID!$B$3:$U$3),0))*(1-GRID!$H$34))</f>
        <v>79800</v>
      </c>
      <c r="I220" s="5" cm="1">
        <f t="array" ref="I220">IF($I$2="Открытый тариф",INDEX(GRID!$B$4:$U$15,MATCH(I$7,GRID!$A$4:$A$15,0),MATCH(1,($U$2=GRID!$B$1:$U$1)*(КАЛЕНДАРЬ!X4=GRID!$B$3:$U$3),0)),
INDEX(GRID!$B$4:$U$15,MATCH(I$7,GRID!$A$4:$A$15,0),MATCH(1,($U$2=GRID!$B$1:$U$1)*(КАЛЕНДАРЬ!X4=GRID!$B$3:$U$3),0))*(1-GRID!$H$34))</f>
        <v>82500</v>
      </c>
      <c r="J220" s="5" cm="1">
        <f t="array" ref="J220">IF($I$2="Открытый тариф",INDEX(GRID!$B$18:$U$29,MATCH(I$7,GRID!$A$18:$A$29,0),MATCH(1,($U$2=GRID!$B$1:$U$1)*(КАЛЕНДАРЬ!X4=GRID!$B$3:$U$3),0)),
INDEX(GRID!$B$18:$U$29,MATCH(I$7,GRID!$A$18:$A$29,0),MATCH(1,($U$2=GRID!$B$1:$U$1)*(КАЛЕНДАРЬ!X4=GRID!$B$3:$U$3),0))*(1-GRID!$H$34))</f>
        <v>87500</v>
      </c>
      <c r="K220" s="5" cm="1">
        <f t="array" ref="K220">IF($I$2="Открытый тариф",INDEX(GRID!$B$4:$U$15,MATCH(K$7,GRID!$A$4:$A$15,0),MATCH(1,($U$2=GRID!$B$1:$U$1)*(КАЛЕНДАРЬ!X4=GRID!$B$3:$U$3),0)),
INDEX(GRID!$B$4:$U$15,MATCH(K$7,GRID!$A$4:$A$15,0),MATCH(1,($U$2=GRID!$B$1:$U$1)*(КАЛЕНДАРЬ!X4=GRID!$B$3:$U$3),0))*(1-GRID!$H$34))</f>
        <v>90600</v>
      </c>
      <c r="L220" s="5" cm="1">
        <f t="array" ref="L220">IF($I$2="Открытый тариф",INDEX(GRID!$B$18:$U$29,MATCH(K$7,GRID!$A$18:$A$29,0),MATCH(1,($U$2=GRID!$B$1:$U$1)*(КАЛЕНДАРЬ!X4=GRID!$B$3:$U$3),0)),
INDEX(GRID!$B$18:$U$29,MATCH(K$7,GRID!$A$18:$A$29,0),MATCH(1,($U$2=GRID!$B$1:$U$1)*(КАЛЕНДАРЬ!X4=GRID!$B$3:$U$3),0))*(1-GRID!$H$34))</f>
        <v>95600</v>
      </c>
      <c r="M220" s="5" cm="1">
        <f t="array" ref="M220">IF($I$2="Открытый тариф",INDEX(GRID!$B$4:$U$15,MATCH(M$7,GRID!$A$4:$A$15,0),MATCH(1,($U$2=GRID!$B$1:$U$1)*(КАЛЕНДАРЬ!X4=GRID!$B$3:$U$3),0)),
INDEX(GRID!$B$4:$U$15,MATCH(M$7,GRID!$A$4:$A$15,0),MATCH(1,($U$2=GRID!$B$1:$U$1)*(КАЛЕНДАРЬ!X4=GRID!$B$3:$U$3),0))*(1-GRID!$H$34))</f>
        <v>118300</v>
      </c>
      <c r="N220" s="5" cm="1">
        <f t="array" ref="N220">IF($I$2="Открытый тариф",INDEX(GRID!$B$18:$U$29,MATCH(M$7,GRID!$A$18:$A$29,0),MATCH(1,($U$2=GRID!$B$1:$U$1)*(КАЛЕНДАРЬ!X4=GRID!$B$3:$U$3),0)),
INDEX(GRID!$B$18:$U$29,MATCH(M$7,GRID!$A$18:$A$29,0),MATCH(1,($U$2=GRID!$B$1:$U$1)*(КАЛЕНДАРЬ!X4=GRID!$B$3:$U$3),0))*(1-GRID!$H$34))</f>
        <v>123300</v>
      </c>
      <c r="O220" s="5" cm="1">
        <f t="array" ref="O220">IF($I$2="Открытый тариф",INDEX(GRID!$B$4:$U$15,MATCH(O$7,GRID!$A$4:$A$15,0),MATCH(1,($U$2=GRID!$B$1:$U$1)*(КАЛЕНДАРЬ!X4=GRID!$B$3:$U$3),0)),
INDEX(GRID!$B$4:$U$15,MATCH(O$7,GRID!$A$4:$A$15,0),MATCH(1,($U$2=GRID!$B$1:$U$1)*(КАЛЕНДАРЬ!X4=GRID!$B$3:$U$3),0))*(1-GRID!$H$34))</f>
        <v>159400</v>
      </c>
      <c r="P220" s="5" cm="1">
        <f t="array" ref="P220">IF($I$2="Открытый тариф",INDEX(GRID!$B$4:$U$15,MATCH(P$7,GRID!$A$4:$A$15,0),MATCH(1,($U$2=GRID!$B$1:$U$1)*(КАЛЕНДАРЬ!X4=GRID!$B$3:$U$3),0)),
INDEX(GRID!$B$4:$U$15,MATCH(P$7,GRID!$A$4:$A$15,0),MATCH(1,($U$2=GRID!$B$1:$U$1)*(КАЛЕНДАРЬ!X4=GRID!$B$3:$U$3),0))*(1-GRID!$H$34))</f>
        <v>208900</v>
      </c>
      <c r="Q220" s="5" cm="1">
        <f t="array" ref="Q220">IF($I$2="Открытый тариф",INDEX(GRID!$B$4:$U$15,MATCH(Q$7,GRID!$A$4:$A$15,0),MATCH(1,($U$2=GRID!$B$1:$U$1)*(КАЛЕНДАРЬ!X4=GRID!$B$3:$U$3),0)),
INDEX(GRID!$B$4:$U$15,MATCH(Q$7,GRID!$A$4:$A$15,0),MATCH(1,($U$2=GRID!$B$1:$U$1)*(КАЛЕНДАРЬ!X4=GRID!$B$3:$U$3),0))*(1-GRID!$H$34))</f>
        <v>240900</v>
      </c>
      <c r="R220" s="5" cm="1">
        <f t="array" ref="R220">IF($I$2="Открытый тариф",INDEX(GRID!$B$18:$U$29,MATCH(R$7,GRID!$A$18:$A$29,0),MATCH(1,($U$2=GRID!$B$1:$U$1)*(КАЛЕНДАРЬ!X4=GRID!$B$3:$U$3),0)),
INDEX(GRID!$B$18:$U$29,MATCH(R$7,GRID!$A$18:$A$29,0),MATCH(1,($U$2=GRID!$B$1:$U$1)*(КАЛЕНДАРЬ!X4=GRID!$B$3:$U$3),0))*(1-GRID!$H$34))</f>
        <v>275700</v>
      </c>
      <c r="S220" s="5">
        <f t="array" ref="S220">IF($I$2="Открытый тариф",INDEX(GRID!$B$4:$U$15,MATCH(S$7,GRID!$A$4:$A$15,0),MATCH(1,($U$2=GRID!$B$1:$U$1)*(КАЛЕНДАРЬ!X4=GRID!$B$3:$U$3),0)),
INDEX(GRID!$B$4:$U$15,MATCH(S$7,GRID!$A$4:$A$15,0),MATCH(1,($U$2=GRID!$B$1:$U$1)*(КАЛЕНДАРЬ!X4=GRID!$B$3:$U$3),0))*(1-GRID!$L$41))</f>
        <v>736800</v>
      </c>
      <c r="T220" s="5">
        <f t="array" ref="T220">IF($I$2="Открытый тариф",INDEX(GRID!$B$4:$U$15,MATCH(T$7,GRID!$A$4:$A$15,0),MATCH(1,($U$2=GRID!$B$1:$U$1)*(КАЛЕНДАРЬ!X4=GRID!$B$3:$U$3),0)),
INDEX(GRID!$B$4:$U$15,MATCH(T$7,GRID!$A$4:$A$15,0),MATCH(1,($U$2=GRID!$B$1:$U$1)*(КАЛЕНДАРЬ!X4=GRID!$B$3:$U$3),0))*(1-GRID!$L$41))</f>
        <v>912900</v>
      </c>
    </row>
    <row r="221" spans="1:20" hidden="1">
      <c r="A221" s="108" t="s">
        <v>17</v>
      </c>
      <c r="B221" s="109">
        <v>2</v>
      </c>
      <c r="C221" s="5" cm="1">
        <f t="array" ref="C221">IF($I$2="Открытый тариф",INDEX(GRID!$B$4:$U$15,MATCH(C$7,GRID!$A$4:$A$15,0),MATCH(1,($U$2=GRID!$B$1:$U$1)*(КАЛЕНДАРЬ!X5=GRID!$B$3:$U$3),0)),
INDEX(GRID!$B$4:$U$15,MATCH(C$7,GRID!$A$4:$A$15,0),MATCH(1,($U$2=GRID!$B$1:$U$1)*(КАЛЕНДАРЬ!X5=GRID!$B$3:$U$3),0))*(1-GRID!$H$34))</f>
        <v>57300</v>
      </c>
      <c r="D221" s="5" cm="1">
        <f t="array" ref="D221">IF($I$2="Открытый тариф",INDEX(GRID!$B$18:$U$29,MATCH(C$7,GRID!$A$18:$A$29,0),MATCH(1,($U$2=GRID!$B$1:$U$1)*(КАЛЕНДАРЬ!X5=GRID!$B$3:$U$3),0)),
INDEX(GRID!$B$18:$U$29,MATCH(C$7,GRID!$A$18:$A$29,0),MATCH(1,($U$2=GRID!$B$1:$U$1)*(КАЛЕНДАРЬ!X5=GRID!$B$3:$U$3),0))*(1-GRID!$H$34))</f>
        <v>62300</v>
      </c>
      <c r="E221" s="5" cm="1">
        <f t="array" ref="E221">IF($I$2="Открытый тариф",INDEX(GRID!$B$4:$U$15,MATCH(E$7,GRID!$A$4:$A$15,0),MATCH(1,($U$2=GRID!$B$1:$U$1)*(КАЛЕНДАРЬ!X5=GRID!$B$3:$U$3),0)),
INDEX(GRID!$B$4:$U$15,MATCH(E$7,GRID!$A$4:$A$15,0),MATCH(1,($U$2=GRID!$B$1:$U$1)*(КАЛЕНДАРЬ!X5=GRID!$B$3:$U$3),0))*(1-GRID!$H$34))</f>
        <v>67400</v>
      </c>
      <c r="F221" s="5" cm="1">
        <f t="array" ref="F221">IF($I$2="Открытый тариф",INDEX(GRID!$B$18:$U$29,MATCH(E$7,GRID!$A$18:$A$29,0),MATCH(1,($U$2=GRID!$B$1:$U$1)*(КАЛЕНДАРЬ!X5=GRID!$B$3:$U$3),0)),
INDEX(GRID!$B$18:$U$29,MATCH(E$7,GRID!$A$18:$A$29,0),MATCH(1,($U$2=GRID!$B$1:$U$1)*(КАЛЕНДАРЬ!X5=GRID!$B$3:$U$3),0))*(1-GRID!$H$34))</f>
        <v>72400</v>
      </c>
      <c r="G221" s="5" cm="1">
        <f t="array" ref="G221">IF($I$2="Открытый тариф",INDEX(GRID!$B$4:$U$15,MATCH(G$7,GRID!$A$4:$A$15,0),MATCH(1,($U$2=GRID!$B$1:$U$1)*(КАЛЕНДАРЬ!X5=GRID!$B$3:$U$3),0)),
INDEX(GRID!$B$4:$U$15,MATCH(G$7,GRID!$A$4:$A$15,0),MATCH(1,($U$2=GRID!$B$1:$U$1)*(КАЛЕНДАРЬ!X5=GRID!$B$3:$U$3),0))*(1-GRID!$H$34))</f>
        <v>74800</v>
      </c>
      <c r="H221" s="5" cm="1">
        <f t="array" ref="H221">IF($I$2="Открытый тариф",INDEX(GRID!$B$18:$U$29,MATCH(G$7,GRID!$A$18:$A$29,0),MATCH(1,($U$2=GRID!$B$1:$U$1)*(КАЛЕНДАРЬ!X5=GRID!$B$3:$U$3),0)),
INDEX(GRID!$B$18:$U$29,MATCH(G$7,GRID!$A$18:$A$29,0),MATCH(1,($U$2=GRID!$B$1:$U$1)*(КАЛЕНДАРЬ!X5=GRID!$B$3:$U$3),0))*(1-GRID!$H$34))</f>
        <v>79800</v>
      </c>
      <c r="I221" s="5" cm="1">
        <f t="array" ref="I221">IF($I$2="Открытый тариф",INDEX(GRID!$B$4:$U$15,MATCH(I$7,GRID!$A$4:$A$15,0),MATCH(1,($U$2=GRID!$B$1:$U$1)*(КАЛЕНДАРЬ!X5=GRID!$B$3:$U$3),0)),
INDEX(GRID!$B$4:$U$15,MATCH(I$7,GRID!$A$4:$A$15,0),MATCH(1,($U$2=GRID!$B$1:$U$1)*(КАЛЕНДАРЬ!X5=GRID!$B$3:$U$3),0))*(1-GRID!$H$34))</f>
        <v>82500</v>
      </c>
      <c r="J221" s="5" cm="1">
        <f t="array" ref="J221">IF($I$2="Открытый тариф",INDEX(GRID!$B$18:$U$29,MATCH(I$7,GRID!$A$18:$A$29,0),MATCH(1,($U$2=GRID!$B$1:$U$1)*(КАЛЕНДАРЬ!X5=GRID!$B$3:$U$3),0)),
INDEX(GRID!$B$18:$U$29,MATCH(I$7,GRID!$A$18:$A$29,0),MATCH(1,($U$2=GRID!$B$1:$U$1)*(КАЛЕНДАРЬ!X5=GRID!$B$3:$U$3),0))*(1-GRID!$H$34))</f>
        <v>87500</v>
      </c>
      <c r="K221" s="5" cm="1">
        <f t="array" ref="K221">IF($I$2="Открытый тариф",INDEX(GRID!$B$4:$U$15,MATCH(K$7,GRID!$A$4:$A$15,0),MATCH(1,($U$2=GRID!$B$1:$U$1)*(КАЛЕНДАРЬ!X5=GRID!$B$3:$U$3),0)),
INDEX(GRID!$B$4:$U$15,MATCH(K$7,GRID!$A$4:$A$15,0),MATCH(1,($U$2=GRID!$B$1:$U$1)*(КАЛЕНДАРЬ!X5=GRID!$B$3:$U$3),0))*(1-GRID!$H$34))</f>
        <v>90600</v>
      </c>
      <c r="L221" s="5" cm="1">
        <f t="array" ref="L221">IF($I$2="Открытый тариф",INDEX(GRID!$B$18:$U$29,MATCH(K$7,GRID!$A$18:$A$29,0),MATCH(1,($U$2=GRID!$B$1:$U$1)*(КАЛЕНДАРЬ!X5=GRID!$B$3:$U$3),0)),
INDEX(GRID!$B$18:$U$29,MATCH(K$7,GRID!$A$18:$A$29,0),MATCH(1,($U$2=GRID!$B$1:$U$1)*(КАЛЕНДАРЬ!X5=GRID!$B$3:$U$3),0))*(1-GRID!$H$34))</f>
        <v>95600</v>
      </c>
      <c r="M221" s="5" cm="1">
        <f t="array" ref="M221">IF($I$2="Открытый тариф",INDEX(GRID!$B$4:$U$15,MATCH(M$7,GRID!$A$4:$A$15,0),MATCH(1,($U$2=GRID!$B$1:$U$1)*(КАЛЕНДАРЬ!X5=GRID!$B$3:$U$3),0)),
INDEX(GRID!$B$4:$U$15,MATCH(M$7,GRID!$A$4:$A$15,0),MATCH(1,($U$2=GRID!$B$1:$U$1)*(КАЛЕНДАРЬ!X5=GRID!$B$3:$U$3),0))*(1-GRID!$H$34))</f>
        <v>118300</v>
      </c>
      <c r="N221" s="5" cm="1">
        <f t="array" ref="N221">IF($I$2="Открытый тариф",INDEX(GRID!$B$18:$U$29,MATCH(M$7,GRID!$A$18:$A$29,0),MATCH(1,($U$2=GRID!$B$1:$U$1)*(КАЛЕНДАРЬ!X5=GRID!$B$3:$U$3),0)),
INDEX(GRID!$B$18:$U$29,MATCH(M$7,GRID!$A$18:$A$29,0),MATCH(1,($U$2=GRID!$B$1:$U$1)*(КАЛЕНДАРЬ!X5=GRID!$B$3:$U$3),0))*(1-GRID!$H$34))</f>
        <v>123300</v>
      </c>
      <c r="O221" s="5" cm="1">
        <f t="array" ref="O221">IF($I$2="Открытый тариф",INDEX(GRID!$B$4:$U$15,MATCH(O$7,GRID!$A$4:$A$15,0),MATCH(1,($U$2=GRID!$B$1:$U$1)*(КАЛЕНДАРЬ!X5=GRID!$B$3:$U$3),0)),
INDEX(GRID!$B$4:$U$15,MATCH(O$7,GRID!$A$4:$A$15,0),MATCH(1,($U$2=GRID!$B$1:$U$1)*(КАЛЕНДАРЬ!X5=GRID!$B$3:$U$3),0))*(1-GRID!$H$34))</f>
        <v>159400</v>
      </c>
      <c r="P221" s="5" cm="1">
        <f t="array" ref="P221">IF($I$2="Открытый тариф",INDEX(GRID!$B$4:$U$15,MATCH(P$7,GRID!$A$4:$A$15,0),MATCH(1,($U$2=GRID!$B$1:$U$1)*(КАЛЕНДАРЬ!X5=GRID!$B$3:$U$3),0)),
INDEX(GRID!$B$4:$U$15,MATCH(P$7,GRID!$A$4:$A$15,0),MATCH(1,($U$2=GRID!$B$1:$U$1)*(КАЛЕНДАРЬ!X5=GRID!$B$3:$U$3),0))*(1-GRID!$H$34))</f>
        <v>208900</v>
      </c>
      <c r="Q221" s="5" cm="1">
        <f t="array" ref="Q221">IF($I$2="Открытый тариф",INDEX(GRID!$B$4:$U$15,MATCH(Q$7,GRID!$A$4:$A$15,0),MATCH(1,($U$2=GRID!$B$1:$U$1)*(КАЛЕНДАРЬ!X5=GRID!$B$3:$U$3),0)),
INDEX(GRID!$B$4:$U$15,MATCH(Q$7,GRID!$A$4:$A$15,0),MATCH(1,($U$2=GRID!$B$1:$U$1)*(КАЛЕНДАРЬ!X5=GRID!$B$3:$U$3),0))*(1-GRID!$H$34))</f>
        <v>240900</v>
      </c>
      <c r="R221" s="5" cm="1">
        <f t="array" ref="R221">IF($I$2="Открытый тариф",INDEX(GRID!$B$18:$U$29,MATCH(R$7,GRID!$A$18:$A$29,0),MATCH(1,($U$2=GRID!$B$1:$U$1)*(КАЛЕНДАРЬ!X5=GRID!$B$3:$U$3),0)),
INDEX(GRID!$B$18:$U$29,MATCH(R$7,GRID!$A$18:$A$29,0),MATCH(1,($U$2=GRID!$B$1:$U$1)*(КАЛЕНДАРЬ!X5=GRID!$B$3:$U$3),0))*(1-GRID!$H$34))</f>
        <v>275700</v>
      </c>
      <c r="S221" s="5">
        <f t="array" ref="S221">IF($I$2="Открытый тариф",INDEX(GRID!$B$4:$U$15,MATCH(S$7,GRID!$A$4:$A$15,0),MATCH(1,($U$2=GRID!$B$1:$U$1)*(КАЛЕНДАРЬ!X5=GRID!$B$3:$U$3),0)),
INDEX(GRID!$B$4:$U$15,MATCH(S$7,GRID!$A$4:$A$15,0),MATCH(1,($U$2=GRID!$B$1:$U$1)*(КАЛЕНДАРЬ!X5=GRID!$B$3:$U$3),0))*(1-GRID!$L$41))</f>
        <v>736800</v>
      </c>
      <c r="T221" s="5">
        <f t="array" ref="T221">IF($I$2="Открытый тариф",INDEX(GRID!$B$4:$U$15,MATCH(T$7,GRID!$A$4:$A$15,0),MATCH(1,($U$2=GRID!$B$1:$U$1)*(КАЛЕНДАРЬ!X5=GRID!$B$3:$U$3),0)),
INDEX(GRID!$B$4:$U$15,MATCH(T$7,GRID!$A$4:$A$15,0),MATCH(1,($U$2=GRID!$B$1:$U$1)*(КАЛЕНДАРЬ!X5=GRID!$B$3:$U$3),0))*(1-GRID!$L$41))</f>
        <v>912900</v>
      </c>
    </row>
    <row r="222" spans="1:20" hidden="1">
      <c r="A222" s="108" t="s">
        <v>11</v>
      </c>
      <c r="B222" s="109">
        <v>3</v>
      </c>
      <c r="C222" s="5" cm="1">
        <f t="array" ref="C222">IF($I$2="Открытый тариф",INDEX(GRID!$B$4:$U$15,MATCH(C$7,GRID!$A$4:$A$15,0),MATCH(1,($U$2=GRID!$B$1:$U$1)*(КАЛЕНДАРЬ!X6=GRID!$B$3:$U$3),0)),
INDEX(GRID!$B$4:$U$15,MATCH(C$7,GRID!$A$4:$A$15,0),MATCH(1,($U$2=GRID!$B$1:$U$1)*(КАЛЕНДАРЬ!X6=GRID!$B$3:$U$3),0))*(1-GRID!$H$34))</f>
        <v>57300</v>
      </c>
      <c r="D222" s="5" cm="1">
        <f t="array" ref="D222">IF($I$2="Открытый тариф",INDEX(GRID!$B$18:$U$29,MATCH(C$7,GRID!$A$18:$A$29,0),MATCH(1,($U$2=GRID!$B$1:$U$1)*(КАЛЕНДАРЬ!X6=GRID!$B$3:$U$3),0)),
INDEX(GRID!$B$18:$U$29,MATCH(C$7,GRID!$A$18:$A$29,0),MATCH(1,($U$2=GRID!$B$1:$U$1)*(КАЛЕНДАРЬ!X6=GRID!$B$3:$U$3),0))*(1-GRID!$H$34))</f>
        <v>62300</v>
      </c>
      <c r="E222" s="5" cm="1">
        <f t="array" ref="E222">IF($I$2="Открытый тариф",INDEX(GRID!$B$4:$U$15,MATCH(E$7,GRID!$A$4:$A$15,0),MATCH(1,($U$2=GRID!$B$1:$U$1)*(КАЛЕНДАРЬ!X6=GRID!$B$3:$U$3),0)),
INDEX(GRID!$B$4:$U$15,MATCH(E$7,GRID!$A$4:$A$15,0),MATCH(1,($U$2=GRID!$B$1:$U$1)*(КАЛЕНДАРЬ!X6=GRID!$B$3:$U$3),0))*(1-GRID!$H$34))</f>
        <v>67400</v>
      </c>
      <c r="F222" s="5" cm="1">
        <f t="array" ref="F222">IF($I$2="Открытый тариф",INDEX(GRID!$B$18:$U$29,MATCH(E$7,GRID!$A$18:$A$29,0),MATCH(1,($U$2=GRID!$B$1:$U$1)*(КАЛЕНДАРЬ!X6=GRID!$B$3:$U$3),0)),
INDEX(GRID!$B$18:$U$29,MATCH(E$7,GRID!$A$18:$A$29,0),MATCH(1,($U$2=GRID!$B$1:$U$1)*(КАЛЕНДАРЬ!X6=GRID!$B$3:$U$3),0))*(1-GRID!$H$34))</f>
        <v>72400</v>
      </c>
      <c r="G222" s="5" cm="1">
        <f t="array" ref="G222">IF($I$2="Открытый тариф",INDEX(GRID!$B$4:$U$15,MATCH(G$7,GRID!$A$4:$A$15,0),MATCH(1,($U$2=GRID!$B$1:$U$1)*(КАЛЕНДАРЬ!X6=GRID!$B$3:$U$3),0)),
INDEX(GRID!$B$4:$U$15,MATCH(G$7,GRID!$A$4:$A$15,0),MATCH(1,($U$2=GRID!$B$1:$U$1)*(КАЛЕНДАРЬ!X6=GRID!$B$3:$U$3),0))*(1-GRID!$H$34))</f>
        <v>74800</v>
      </c>
      <c r="H222" s="5" cm="1">
        <f t="array" ref="H222">IF($I$2="Открытый тариф",INDEX(GRID!$B$18:$U$29,MATCH(G$7,GRID!$A$18:$A$29,0),MATCH(1,($U$2=GRID!$B$1:$U$1)*(КАЛЕНДАРЬ!X6=GRID!$B$3:$U$3),0)),
INDEX(GRID!$B$18:$U$29,MATCH(G$7,GRID!$A$18:$A$29,0),MATCH(1,($U$2=GRID!$B$1:$U$1)*(КАЛЕНДАРЬ!X6=GRID!$B$3:$U$3),0))*(1-GRID!$H$34))</f>
        <v>79800</v>
      </c>
      <c r="I222" s="5" cm="1">
        <f t="array" ref="I222">IF($I$2="Открытый тариф",INDEX(GRID!$B$4:$U$15,MATCH(I$7,GRID!$A$4:$A$15,0),MATCH(1,($U$2=GRID!$B$1:$U$1)*(КАЛЕНДАРЬ!X6=GRID!$B$3:$U$3),0)),
INDEX(GRID!$B$4:$U$15,MATCH(I$7,GRID!$A$4:$A$15,0),MATCH(1,($U$2=GRID!$B$1:$U$1)*(КАЛЕНДАРЬ!X6=GRID!$B$3:$U$3),0))*(1-GRID!$H$34))</f>
        <v>82500</v>
      </c>
      <c r="J222" s="5" cm="1">
        <f t="array" ref="J222">IF($I$2="Открытый тариф",INDEX(GRID!$B$18:$U$29,MATCH(I$7,GRID!$A$18:$A$29,0),MATCH(1,($U$2=GRID!$B$1:$U$1)*(КАЛЕНДАРЬ!X6=GRID!$B$3:$U$3),0)),
INDEX(GRID!$B$18:$U$29,MATCH(I$7,GRID!$A$18:$A$29,0),MATCH(1,($U$2=GRID!$B$1:$U$1)*(КАЛЕНДАРЬ!X6=GRID!$B$3:$U$3),0))*(1-GRID!$H$34))</f>
        <v>87500</v>
      </c>
      <c r="K222" s="5" cm="1">
        <f t="array" ref="K222">IF($I$2="Открытый тариф",INDEX(GRID!$B$4:$U$15,MATCH(K$7,GRID!$A$4:$A$15,0),MATCH(1,($U$2=GRID!$B$1:$U$1)*(КАЛЕНДАРЬ!X6=GRID!$B$3:$U$3),0)),
INDEX(GRID!$B$4:$U$15,MATCH(K$7,GRID!$A$4:$A$15,0),MATCH(1,($U$2=GRID!$B$1:$U$1)*(КАЛЕНДАРЬ!X6=GRID!$B$3:$U$3),0))*(1-GRID!$H$34))</f>
        <v>90600</v>
      </c>
      <c r="L222" s="5" cm="1">
        <f t="array" ref="L222">IF($I$2="Открытый тариф",INDEX(GRID!$B$18:$U$29,MATCH(K$7,GRID!$A$18:$A$29,0),MATCH(1,($U$2=GRID!$B$1:$U$1)*(КАЛЕНДАРЬ!X6=GRID!$B$3:$U$3),0)),
INDEX(GRID!$B$18:$U$29,MATCH(K$7,GRID!$A$18:$A$29,0),MATCH(1,($U$2=GRID!$B$1:$U$1)*(КАЛЕНДАРЬ!X6=GRID!$B$3:$U$3),0))*(1-GRID!$H$34))</f>
        <v>95600</v>
      </c>
      <c r="M222" s="5" cm="1">
        <f t="array" ref="M222">IF($I$2="Открытый тариф",INDEX(GRID!$B$4:$U$15,MATCH(M$7,GRID!$A$4:$A$15,0),MATCH(1,($U$2=GRID!$B$1:$U$1)*(КАЛЕНДАРЬ!X6=GRID!$B$3:$U$3),0)),
INDEX(GRID!$B$4:$U$15,MATCH(M$7,GRID!$A$4:$A$15,0),MATCH(1,($U$2=GRID!$B$1:$U$1)*(КАЛЕНДАРЬ!X6=GRID!$B$3:$U$3),0))*(1-GRID!$H$34))</f>
        <v>118300</v>
      </c>
      <c r="N222" s="5" cm="1">
        <f t="array" ref="N222">IF($I$2="Открытый тариф",INDEX(GRID!$B$18:$U$29,MATCH(M$7,GRID!$A$18:$A$29,0),MATCH(1,($U$2=GRID!$B$1:$U$1)*(КАЛЕНДАРЬ!X6=GRID!$B$3:$U$3),0)),
INDEX(GRID!$B$18:$U$29,MATCH(M$7,GRID!$A$18:$A$29,0),MATCH(1,($U$2=GRID!$B$1:$U$1)*(КАЛЕНДАРЬ!X6=GRID!$B$3:$U$3),0))*(1-GRID!$H$34))</f>
        <v>123300</v>
      </c>
      <c r="O222" s="5" cm="1">
        <f t="array" ref="O222">IF($I$2="Открытый тариф",INDEX(GRID!$B$4:$U$15,MATCH(O$7,GRID!$A$4:$A$15,0),MATCH(1,($U$2=GRID!$B$1:$U$1)*(КАЛЕНДАРЬ!X6=GRID!$B$3:$U$3),0)),
INDEX(GRID!$B$4:$U$15,MATCH(O$7,GRID!$A$4:$A$15,0),MATCH(1,($U$2=GRID!$B$1:$U$1)*(КАЛЕНДАРЬ!X6=GRID!$B$3:$U$3),0))*(1-GRID!$H$34))</f>
        <v>159400</v>
      </c>
      <c r="P222" s="5" cm="1">
        <f t="array" ref="P222">IF($I$2="Открытый тариф",INDEX(GRID!$B$4:$U$15,MATCH(P$7,GRID!$A$4:$A$15,0),MATCH(1,($U$2=GRID!$B$1:$U$1)*(КАЛЕНДАРЬ!X6=GRID!$B$3:$U$3),0)),
INDEX(GRID!$B$4:$U$15,MATCH(P$7,GRID!$A$4:$A$15,0),MATCH(1,($U$2=GRID!$B$1:$U$1)*(КАЛЕНДАРЬ!X6=GRID!$B$3:$U$3),0))*(1-GRID!$H$34))</f>
        <v>208900</v>
      </c>
      <c r="Q222" s="5" cm="1">
        <f t="array" ref="Q222">IF($I$2="Открытый тариф",INDEX(GRID!$B$4:$U$15,MATCH(Q$7,GRID!$A$4:$A$15,0),MATCH(1,($U$2=GRID!$B$1:$U$1)*(КАЛЕНДАРЬ!X6=GRID!$B$3:$U$3),0)),
INDEX(GRID!$B$4:$U$15,MATCH(Q$7,GRID!$A$4:$A$15,0),MATCH(1,($U$2=GRID!$B$1:$U$1)*(КАЛЕНДАРЬ!X6=GRID!$B$3:$U$3),0))*(1-GRID!$H$34))</f>
        <v>240900</v>
      </c>
      <c r="R222" s="5" cm="1">
        <f t="array" ref="R222">IF($I$2="Открытый тариф",INDEX(GRID!$B$18:$U$29,MATCH(R$7,GRID!$A$18:$A$29,0),MATCH(1,($U$2=GRID!$B$1:$U$1)*(КАЛЕНДАРЬ!X6=GRID!$B$3:$U$3),0)),
INDEX(GRID!$B$18:$U$29,MATCH(R$7,GRID!$A$18:$A$29,0),MATCH(1,($U$2=GRID!$B$1:$U$1)*(КАЛЕНДАРЬ!X6=GRID!$B$3:$U$3),0))*(1-GRID!$H$34))</f>
        <v>275700</v>
      </c>
      <c r="S222" s="5">
        <f t="array" ref="S222">IF($I$2="Открытый тариф",INDEX(GRID!$B$4:$U$15,MATCH(S$7,GRID!$A$4:$A$15,0),MATCH(1,($U$2=GRID!$B$1:$U$1)*(КАЛЕНДАРЬ!X6=GRID!$B$3:$U$3),0)),
INDEX(GRID!$B$4:$U$15,MATCH(S$7,GRID!$A$4:$A$15,0),MATCH(1,($U$2=GRID!$B$1:$U$1)*(КАЛЕНДАРЬ!X6=GRID!$B$3:$U$3),0))*(1-GRID!$L$41))</f>
        <v>736800</v>
      </c>
      <c r="T222" s="5">
        <f t="array" ref="T222">IF($I$2="Открытый тариф",INDEX(GRID!$B$4:$U$15,MATCH(T$7,GRID!$A$4:$A$15,0),MATCH(1,($U$2=GRID!$B$1:$U$1)*(КАЛЕНДАРЬ!X6=GRID!$B$3:$U$3),0)),
INDEX(GRID!$B$4:$U$15,MATCH(T$7,GRID!$A$4:$A$15,0),MATCH(1,($U$2=GRID!$B$1:$U$1)*(КАЛЕНДАРЬ!X6=GRID!$B$3:$U$3),0))*(1-GRID!$L$41))</f>
        <v>912900</v>
      </c>
    </row>
    <row r="223" spans="1:20" hidden="1">
      <c r="A223" s="108" t="s">
        <v>12</v>
      </c>
      <c r="B223" s="109">
        <v>4</v>
      </c>
      <c r="C223" s="5" cm="1">
        <f t="array" ref="C223">IF($I$2="Открытый тариф",INDEX(GRID!$B$4:$U$15,MATCH(C$7,GRID!$A$4:$A$15,0),MATCH(1,($U$2=GRID!$B$1:$U$1)*(КАЛЕНДАРЬ!X7=GRID!$B$3:$U$3),0)),
INDEX(GRID!$B$4:$U$15,MATCH(C$7,GRID!$A$4:$A$15,0),MATCH(1,($U$2=GRID!$B$1:$U$1)*(КАЛЕНДАРЬ!X7=GRID!$B$3:$U$3),0))*(1-GRID!$H$34))</f>
        <v>57300</v>
      </c>
      <c r="D223" s="5" cm="1">
        <f t="array" ref="D223">IF($I$2="Открытый тариф",INDEX(GRID!$B$18:$U$29,MATCH(C$7,GRID!$A$18:$A$29,0),MATCH(1,($U$2=GRID!$B$1:$U$1)*(КАЛЕНДАРЬ!X7=GRID!$B$3:$U$3),0)),
INDEX(GRID!$B$18:$U$29,MATCH(C$7,GRID!$A$18:$A$29,0),MATCH(1,($U$2=GRID!$B$1:$U$1)*(КАЛЕНДАРЬ!X7=GRID!$B$3:$U$3),0))*(1-GRID!$H$34))</f>
        <v>62300</v>
      </c>
      <c r="E223" s="5" cm="1">
        <f t="array" ref="E223">IF($I$2="Открытый тариф",INDEX(GRID!$B$4:$U$15,MATCH(E$7,GRID!$A$4:$A$15,0),MATCH(1,($U$2=GRID!$B$1:$U$1)*(КАЛЕНДАРЬ!X7=GRID!$B$3:$U$3),0)),
INDEX(GRID!$B$4:$U$15,MATCH(E$7,GRID!$A$4:$A$15,0),MATCH(1,($U$2=GRID!$B$1:$U$1)*(КАЛЕНДАРЬ!X7=GRID!$B$3:$U$3),0))*(1-GRID!$H$34))</f>
        <v>67400</v>
      </c>
      <c r="F223" s="5" cm="1">
        <f t="array" ref="F223">IF($I$2="Открытый тариф",INDEX(GRID!$B$18:$U$29,MATCH(E$7,GRID!$A$18:$A$29,0),MATCH(1,($U$2=GRID!$B$1:$U$1)*(КАЛЕНДАРЬ!X7=GRID!$B$3:$U$3),0)),
INDEX(GRID!$B$18:$U$29,MATCH(E$7,GRID!$A$18:$A$29,0),MATCH(1,($U$2=GRID!$B$1:$U$1)*(КАЛЕНДАРЬ!X7=GRID!$B$3:$U$3),0))*(1-GRID!$H$34))</f>
        <v>72400</v>
      </c>
      <c r="G223" s="5" cm="1">
        <f t="array" ref="G223">IF($I$2="Открытый тариф",INDEX(GRID!$B$4:$U$15,MATCH(G$7,GRID!$A$4:$A$15,0),MATCH(1,($U$2=GRID!$B$1:$U$1)*(КАЛЕНДАРЬ!X7=GRID!$B$3:$U$3),0)),
INDEX(GRID!$B$4:$U$15,MATCH(G$7,GRID!$A$4:$A$15,0),MATCH(1,($U$2=GRID!$B$1:$U$1)*(КАЛЕНДАРЬ!X7=GRID!$B$3:$U$3),0))*(1-GRID!$H$34))</f>
        <v>74800</v>
      </c>
      <c r="H223" s="5" cm="1">
        <f t="array" ref="H223">IF($I$2="Открытый тариф",INDEX(GRID!$B$18:$U$29,MATCH(G$7,GRID!$A$18:$A$29,0),MATCH(1,($U$2=GRID!$B$1:$U$1)*(КАЛЕНДАРЬ!X7=GRID!$B$3:$U$3),0)),
INDEX(GRID!$B$18:$U$29,MATCH(G$7,GRID!$A$18:$A$29,0),MATCH(1,($U$2=GRID!$B$1:$U$1)*(КАЛЕНДАРЬ!X7=GRID!$B$3:$U$3),0))*(1-GRID!$H$34))</f>
        <v>79800</v>
      </c>
      <c r="I223" s="5" cm="1">
        <f t="array" ref="I223">IF($I$2="Открытый тариф",INDEX(GRID!$B$4:$U$15,MATCH(I$7,GRID!$A$4:$A$15,0),MATCH(1,($U$2=GRID!$B$1:$U$1)*(КАЛЕНДАРЬ!X7=GRID!$B$3:$U$3),0)),
INDEX(GRID!$B$4:$U$15,MATCH(I$7,GRID!$A$4:$A$15,0),MATCH(1,($U$2=GRID!$B$1:$U$1)*(КАЛЕНДАРЬ!X7=GRID!$B$3:$U$3),0))*(1-GRID!$H$34))</f>
        <v>82500</v>
      </c>
      <c r="J223" s="5" cm="1">
        <f t="array" ref="J223">IF($I$2="Открытый тариф",INDEX(GRID!$B$18:$U$29,MATCH(I$7,GRID!$A$18:$A$29,0),MATCH(1,($U$2=GRID!$B$1:$U$1)*(КАЛЕНДАРЬ!X7=GRID!$B$3:$U$3),0)),
INDEX(GRID!$B$18:$U$29,MATCH(I$7,GRID!$A$18:$A$29,0),MATCH(1,($U$2=GRID!$B$1:$U$1)*(КАЛЕНДАРЬ!X7=GRID!$B$3:$U$3),0))*(1-GRID!$H$34))</f>
        <v>87500</v>
      </c>
      <c r="K223" s="5" cm="1">
        <f t="array" ref="K223">IF($I$2="Открытый тариф",INDEX(GRID!$B$4:$U$15,MATCH(K$7,GRID!$A$4:$A$15,0),MATCH(1,($U$2=GRID!$B$1:$U$1)*(КАЛЕНДАРЬ!X7=GRID!$B$3:$U$3),0)),
INDEX(GRID!$B$4:$U$15,MATCH(K$7,GRID!$A$4:$A$15,0),MATCH(1,($U$2=GRID!$B$1:$U$1)*(КАЛЕНДАРЬ!X7=GRID!$B$3:$U$3),0))*(1-GRID!$H$34))</f>
        <v>90600</v>
      </c>
      <c r="L223" s="5" cm="1">
        <f t="array" ref="L223">IF($I$2="Открытый тариф",INDEX(GRID!$B$18:$U$29,MATCH(K$7,GRID!$A$18:$A$29,0),MATCH(1,($U$2=GRID!$B$1:$U$1)*(КАЛЕНДАРЬ!X7=GRID!$B$3:$U$3),0)),
INDEX(GRID!$B$18:$U$29,MATCH(K$7,GRID!$A$18:$A$29,0),MATCH(1,($U$2=GRID!$B$1:$U$1)*(КАЛЕНДАРЬ!X7=GRID!$B$3:$U$3),0))*(1-GRID!$H$34))</f>
        <v>95600</v>
      </c>
      <c r="M223" s="5" cm="1">
        <f t="array" ref="M223">IF($I$2="Открытый тариф",INDEX(GRID!$B$4:$U$15,MATCH(M$7,GRID!$A$4:$A$15,0),MATCH(1,($U$2=GRID!$B$1:$U$1)*(КАЛЕНДАРЬ!X7=GRID!$B$3:$U$3),0)),
INDEX(GRID!$B$4:$U$15,MATCH(M$7,GRID!$A$4:$A$15,0),MATCH(1,($U$2=GRID!$B$1:$U$1)*(КАЛЕНДАРЬ!X7=GRID!$B$3:$U$3),0))*(1-GRID!$H$34))</f>
        <v>118300</v>
      </c>
      <c r="N223" s="5" cm="1">
        <f t="array" ref="N223">IF($I$2="Открытый тариф",INDEX(GRID!$B$18:$U$29,MATCH(M$7,GRID!$A$18:$A$29,0),MATCH(1,($U$2=GRID!$B$1:$U$1)*(КАЛЕНДАРЬ!X7=GRID!$B$3:$U$3),0)),
INDEX(GRID!$B$18:$U$29,MATCH(M$7,GRID!$A$18:$A$29,0),MATCH(1,($U$2=GRID!$B$1:$U$1)*(КАЛЕНДАРЬ!X7=GRID!$B$3:$U$3),0))*(1-GRID!$H$34))</f>
        <v>123300</v>
      </c>
      <c r="O223" s="5" cm="1">
        <f t="array" ref="O223">IF($I$2="Открытый тариф",INDEX(GRID!$B$4:$U$15,MATCH(O$7,GRID!$A$4:$A$15,0),MATCH(1,($U$2=GRID!$B$1:$U$1)*(КАЛЕНДАРЬ!X7=GRID!$B$3:$U$3),0)),
INDEX(GRID!$B$4:$U$15,MATCH(O$7,GRID!$A$4:$A$15,0),MATCH(1,($U$2=GRID!$B$1:$U$1)*(КАЛЕНДАРЬ!X7=GRID!$B$3:$U$3),0))*(1-GRID!$H$34))</f>
        <v>159400</v>
      </c>
      <c r="P223" s="5" cm="1">
        <f t="array" ref="P223">IF($I$2="Открытый тариф",INDEX(GRID!$B$4:$U$15,MATCH(P$7,GRID!$A$4:$A$15,0),MATCH(1,($U$2=GRID!$B$1:$U$1)*(КАЛЕНДАРЬ!X7=GRID!$B$3:$U$3),0)),
INDEX(GRID!$B$4:$U$15,MATCH(P$7,GRID!$A$4:$A$15,0),MATCH(1,($U$2=GRID!$B$1:$U$1)*(КАЛЕНДАРЬ!X7=GRID!$B$3:$U$3),0))*(1-GRID!$H$34))</f>
        <v>208900</v>
      </c>
      <c r="Q223" s="5" cm="1">
        <f t="array" ref="Q223">IF($I$2="Открытый тариф",INDEX(GRID!$B$4:$U$15,MATCH(Q$7,GRID!$A$4:$A$15,0),MATCH(1,($U$2=GRID!$B$1:$U$1)*(КАЛЕНДАРЬ!X7=GRID!$B$3:$U$3),0)),
INDEX(GRID!$B$4:$U$15,MATCH(Q$7,GRID!$A$4:$A$15,0),MATCH(1,($U$2=GRID!$B$1:$U$1)*(КАЛЕНДАРЬ!X7=GRID!$B$3:$U$3),0))*(1-GRID!$H$34))</f>
        <v>240900</v>
      </c>
      <c r="R223" s="5" cm="1">
        <f t="array" ref="R223">IF($I$2="Открытый тариф",INDEX(GRID!$B$18:$U$29,MATCH(R$7,GRID!$A$18:$A$29,0),MATCH(1,($U$2=GRID!$B$1:$U$1)*(КАЛЕНДАРЬ!X7=GRID!$B$3:$U$3),0)),
INDEX(GRID!$B$18:$U$29,MATCH(R$7,GRID!$A$18:$A$29,0),MATCH(1,($U$2=GRID!$B$1:$U$1)*(КАЛЕНДАРЬ!X7=GRID!$B$3:$U$3),0))*(1-GRID!$H$34))</f>
        <v>275700</v>
      </c>
      <c r="S223" s="5">
        <f t="array" ref="S223">IF($I$2="Открытый тариф",INDEX(GRID!$B$4:$U$15,MATCH(S$7,GRID!$A$4:$A$15,0),MATCH(1,($U$2=GRID!$B$1:$U$1)*(КАЛЕНДАРЬ!X7=GRID!$B$3:$U$3),0)),
INDEX(GRID!$B$4:$U$15,MATCH(S$7,GRID!$A$4:$A$15,0),MATCH(1,($U$2=GRID!$B$1:$U$1)*(КАЛЕНДАРЬ!X7=GRID!$B$3:$U$3),0))*(1-GRID!$L$41))</f>
        <v>736800</v>
      </c>
      <c r="T223" s="5">
        <f t="array" ref="T223">IF($I$2="Открытый тариф",INDEX(GRID!$B$4:$U$15,MATCH(T$7,GRID!$A$4:$A$15,0),MATCH(1,($U$2=GRID!$B$1:$U$1)*(КАЛЕНДАРЬ!X7=GRID!$B$3:$U$3),0)),
INDEX(GRID!$B$4:$U$15,MATCH(T$7,GRID!$A$4:$A$15,0),MATCH(1,($U$2=GRID!$B$1:$U$1)*(КАЛЕНДАРЬ!X7=GRID!$B$3:$U$3),0))*(1-GRID!$L$41))</f>
        <v>912900</v>
      </c>
    </row>
    <row r="224" spans="1:20" hidden="1">
      <c r="A224" s="108" t="s">
        <v>13</v>
      </c>
      <c r="B224" s="109">
        <v>5</v>
      </c>
      <c r="C224" s="5" cm="1">
        <f t="array" ref="C224">IF($I$2="Открытый тариф",INDEX(GRID!$B$4:$U$15,MATCH(C$7,GRID!$A$4:$A$15,0),MATCH(1,($U$2=GRID!$B$1:$U$1)*(КАЛЕНДАРЬ!X8=GRID!$B$3:$U$3),0)),
INDEX(GRID!$B$4:$U$15,MATCH(C$7,GRID!$A$4:$A$15,0),MATCH(1,($U$2=GRID!$B$1:$U$1)*(КАЛЕНДАРЬ!X8=GRID!$B$3:$U$3),0))*(1-GRID!$H$34))</f>
        <v>57300</v>
      </c>
      <c r="D224" s="5" cm="1">
        <f t="array" ref="D224">IF($I$2="Открытый тариф",INDEX(GRID!$B$18:$U$29,MATCH(C$7,GRID!$A$18:$A$29,0),MATCH(1,($U$2=GRID!$B$1:$U$1)*(КАЛЕНДАРЬ!X8=GRID!$B$3:$U$3),0)),
INDEX(GRID!$B$18:$U$29,MATCH(C$7,GRID!$A$18:$A$29,0),MATCH(1,($U$2=GRID!$B$1:$U$1)*(КАЛЕНДАРЬ!X8=GRID!$B$3:$U$3),0))*(1-GRID!$H$34))</f>
        <v>62300</v>
      </c>
      <c r="E224" s="5" cm="1">
        <f t="array" ref="E224">IF($I$2="Открытый тариф",INDEX(GRID!$B$4:$U$15,MATCH(E$7,GRID!$A$4:$A$15,0),MATCH(1,($U$2=GRID!$B$1:$U$1)*(КАЛЕНДАРЬ!X8=GRID!$B$3:$U$3),0)),
INDEX(GRID!$B$4:$U$15,MATCH(E$7,GRID!$A$4:$A$15,0),MATCH(1,($U$2=GRID!$B$1:$U$1)*(КАЛЕНДАРЬ!X8=GRID!$B$3:$U$3),0))*(1-GRID!$H$34))</f>
        <v>67400</v>
      </c>
      <c r="F224" s="5" cm="1">
        <f t="array" ref="F224">IF($I$2="Открытый тариф",INDEX(GRID!$B$18:$U$29,MATCH(E$7,GRID!$A$18:$A$29,0),MATCH(1,($U$2=GRID!$B$1:$U$1)*(КАЛЕНДАРЬ!X8=GRID!$B$3:$U$3),0)),
INDEX(GRID!$B$18:$U$29,MATCH(E$7,GRID!$A$18:$A$29,0),MATCH(1,($U$2=GRID!$B$1:$U$1)*(КАЛЕНДАРЬ!X8=GRID!$B$3:$U$3),0))*(1-GRID!$H$34))</f>
        <v>72400</v>
      </c>
      <c r="G224" s="5" cm="1">
        <f t="array" ref="G224">IF($I$2="Открытый тариф",INDEX(GRID!$B$4:$U$15,MATCH(G$7,GRID!$A$4:$A$15,0),MATCH(1,($U$2=GRID!$B$1:$U$1)*(КАЛЕНДАРЬ!X8=GRID!$B$3:$U$3),0)),
INDEX(GRID!$B$4:$U$15,MATCH(G$7,GRID!$A$4:$A$15,0),MATCH(1,($U$2=GRID!$B$1:$U$1)*(КАЛЕНДАРЬ!X8=GRID!$B$3:$U$3),0))*(1-GRID!$H$34))</f>
        <v>74800</v>
      </c>
      <c r="H224" s="5" cm="1">
        <f t="array" ref="H224">IF($I$2="Открытый тариф",INDEX(GRID!$B$18:$U$29,MATCH(G$7,GRID!$A$18:$A$29,0),MATCH(1,($U$2=GRID!$B$1:$U$1)*(КАЛЕНДАРЬ!X8=GRID!$B$3:$U$3),0)),
INDEX(GRID!$B$18:$U$29,MATCH(G$7,GRID!$A$18:$A$29,0),MATCH(1,($U$2=GRID!$B$1:$U$1)*(КАЛЕНДАРЬ!X8=GRID!$B$3:$U$3),0))*(1-GRID!$H$34))</f>
        <v>79800</v>
      </c>
      <c r="I224" s="5" cm="1">
        <f t="array" ref="I224">IF($I$2="Открытый тариф",INDEX(GRID!$B$4:$U$15,MATCH(I$7,GRID!$A$4:$A$15,0),MATCH(1,($U$2=GRID!$B$1:$U$1)*(КАЛЕНДАРЬ!X8=GRID!$B$3:$U$3),0)),
INDEX(GRID!$B$4:$U$15,MATCH(I$7,GRID!$A$4:$A$15,0),MATCH(1,($U$2=GRID!$B$1:$U$1)*(КАЛЕНДАРЬ!X8=GRID!$B$3:$U$3),0))*(1-GRID!$H$34))</f>
        <v>82500</v>
      </c>
      <c r="J224" s="5" cm="1">
        <f t="array" ref="J224">IF($I$2="Открытый тариф",INDEX(GRID!$B$18:$U$29,MATCH(I$7,GRID!$A$18:$A$29,0),MATCH(1,($U$2=GRID!$B$1:$U$1)*(КАЛЕНДАРЬ!X8=GRID!$B$3:$U$3),0)),
INDEX(GRID!$B$18:$U$29,MATCH(I$7,GRID!$A$18:$A$29,0),MATCH(1,($U$2=GRID!$B$1:$U$1)*(КАЛЕНДАРЬ!X8=GRID!$B$3:$U$3),0))*(1-GRID!$H$34))</f>
        <v>87500</v>
      </c>
      <c r="K224" s="5" cm="1">
        <f t="array" ref="K224">IF($I$2="Открытый тариф",INDEX(GRID!$B$4:$U$15,MATCH(K$7,GRID!$A$4:$A$15,0),MATCH(1,($U$2=GRID!$B$1:$U$1)*(КАЛЕНДАРЬ!X8=GRID!$B$3:$U$3),0)),
INDEX(GRID!$B$4:$U$15,MATCH(K$7,GRID!$A$4:$A$15,0),MATCH(1,($U$2=GRID!$B$1:$U$1)*(КАЛЕНДАРЬ!X8=GRID!$B$3:$U$3),0))*(1-GRID!$H$34))</f>
        <v>90600</v>
      </c>
      <c r="L224" s="5" cm="1">
        <f t="array" ref="L224">IF($I$2="Открытый тариф",INDEX(GRID!$B$18:$U$29,MATCH(K$7,GRID!$A$18:$A$29,0),MATCH(1,($U$2=GRID!$B$1:$U$1)*(КАЛЕНДАРЬ!X8=GRID!$B$3:$U$3),0)),
INDEX(GRID!$B$18:$U$29,MATCH(K$7,GRID!$A$18:$A$29,0),MATCH(1,($U$2=GRID!$B$1:$U$1)*(КАЛЕНДАРЬ!X8=GRID!$B$3:$U$3),0))*(1-GRID!$H$34))</f>
        <v>95600</v>
      </c>
      <c r="M224" s="5" cm="1">
        <f t="array" ref="M224">IF($I$2="Открытый тариф",INDEX(GRID!$B$4:$U$15,MATCH(M$7,GRID!$A$4:$A$15,0),MATCH(1,($U$2=GRID!$B$1:$U$1)*(КАЛЕНДАРЬ!X8=GRID!$B$3:$U$3),0)),
INDEX(GRID!$B$4:$U$15,MATCH(M$7,GRID!$A$4:$A$15,0),MATCH(1,($U$2=GRID!$B$1:$U$1)*(КАЛЕНДАРЬ!X8=GRID!$B$3:$U$3),0))*(1-GRID!$H$34))</f>
        <v>118300</v>
      </c>
      <c r="N224" s="5" cm="1">
        <f t="array" ref="N224">IF($I$2="Открытый тариф",INDEX(GRID!$B$18:$U$29,MATCH(M$7,GRID!$A$18:$A$29,0),MATCH(1,($U$2=GRID!$B$1:$U$1)*(КАЛЕНДАРЬ!X8=GRID!$B$3:$U$3),0)),
INDEX(GRID!$B$18:$U$29,MATCH(M$7,GRID!$A$18:$A$29,0),MATCH(1,($U$2=GRID!$B$1:$U$1)*(КАЛЕНДАРЬ!X8=GRID!$B$3:$U$3),0))*(1-GRID!$H$34))</f>
        <v>123300</v>
      </c>
      <c r="O224" s="5" cm="1">
        <f t="array" ref="O224">IF($I$2="Открытый тариф",INDEX(GRID!$B$4:$U$15,MATCH(O$7,GRID!$A$4:$A$15,0),MATCH(1,($U$2=GRID!$B$1:$U$1)*(КАЛЕНДАРЬ!X8=GRID!$B$3:$U$3),0)),
INDEX(GRID!$B$4:$U$15,MATCH(O$7,GRID!$A$4:$A$15,0),MATCH(1,($U$2=GRID!$B$1:$U$1)*(КАЛЕНДАРЬ!X8=GRID!$B$3:$U$3),0))*(1-GRID!$H$34))</f>
        <v>159400</v>
      </c>
      <c r="P224" s="5" cm="1">
        <f t="array" ref="P224">IF($I$2="Открытый тариф",INDEX(GRID!$B$4:$U$15,MATCH(P$7,GRID!$A$4:$A$15,0),MATCH(1,($U$2=GRID!$B$1:$U$1)*(КАЛЕНДАРЬ!X8=GRID!$B$3:$U$3),0)),
INDEX(GRID!$B$4:$U$15,MATCH(P$7,GRID!$A$4:$A$15,0),MATCH(1,($U$2=GRID!$B$1:$U$1)*(КАЛЕНДАРЬ!X8=GRID!$B$3:$U$3),0))*(1-GRID!$H$34))</f>
        <v>208900</v>
      </c>
      <c r="Q224" s="5" cm="1">
        <f t="array" ref="Q224">IF($I$2="Открытый тариф",INDEX(GRID!$B$4:$U$15,MATCH(Q$7,GRID!$A$4:$A$15,0),MATCH(1,($U$2=GRID!$B$1:$U$1)*(КАЛЕНДАРЬ!X8=GRID!$B$3:$U$3),0)),
INDEX(GRID!$B$4:$U$15,MATCH(Q$7,GRID!$A$4:$A$15,0),MATCH(1,($U$2=GRID!$B$1:$U$1)*(КАЛЕНДАРЬ!X8=GRID!$B$3:$U$3),0))*(1-GRID!$H$34))</f>
        <v>240900</v>
      </c>
      <c r="R224" s="5" cm="1">
        <f t="array" ref="R224">IF($I$2="Открытый тариф",INDEX(GRID!$B$18:$U$29,MATCH(R$7,GRID!$A$18:$A$29,0),MATCH(1,($U$2=GRID!$B$1:$U$1)*(КАЛЕНДАРЬ!X8=GRID!$B$3:$U$3),0)),
INDEX(GRID!$B$18:$U$29,MATCH(R$7,GRID!$A$18:$A$29,0),MATCH(1,($U$2=GRID!$B$1:$U$1)*(КАЛЕНДАРЬ!X8=GRID!$B$3:$U$3),0))*(1-GRID!$H$34))</f>
        <v>275700</v>
      </c>
      <c r="S224" s="5">
        <f t="array" ref="S224">IF($I$2="Открытый тариф",INDEX(GRID!$B$4:$U$15,MATCH(S$7,GRID!$A$4:$A$15,0),MATCH(1,($U$2=GRID!$B$1:$U$1)*(КАЛЕНДАРЬ!X8=GRID!$B$3:$U$3),0)),
INDEX(GRID!$B$4:$U$15,MATCH(S$7,GRID!$A$4:$A$15,0),MATCH(1,($U$2=GRID!$B$1:$U$1)*(КАЛЕНДАРЬ!X8=GRID!$B$3:$U$3),0))*(1-GRID!$L$41))</f>
        <v>736800</v>
      </c>
      <c r="T224" s="5">
        <f t="array" ref="T224">IF($I$2="Открытый тариф",INDEX(GRID!$B$4:$U$15,MATCH(T$7,GRID!$A$4:$A$15,0),MATCH(1,($U$2=GRID!$B$1:$U$1)*(КАЛЕНДАРЬ!X8=GRID!$B$3:$U$3),0)),
INDEX(GRID!$B$4:$U$15,MATCH(T$7,GRID!$A$4:$A$15,0),MATCH(1,($U$2=GRID!$B$1:$U$1)*(КАЛЕНДАРЬ!X8=GRID!$B$3:$U$3),0))*(1-GRID!$L$41))</f>
        <v>912900</v>
      </c>
    </row>
    <row r="225" spans="1:20" hidden="1">
      <c r="A225" s="108" t="s">
        <v>14</v>
      </c>
      <c r="B225" s="109">
        <v>6</v>
      </c>
      <c r="C225" s="5" cm="1">
        <f t="array" ref="C225">IF($I$2="Открытый тариф",INDEX(GRID!$B$4:$U$15,MATCH(C$7,GRID!$A$4:$A$15,0),MATCH(1,($U$2=GRID!$B$1:$U$1)*(КАЛЕНДАРЬ!X9=GRID!$B$3:$U$3),0)),
INDEX(GRID!$B$4:$U$15,MATCH(C$7,GRID!$A$4:$A$15,0),MATCH(1,($U$2=GRID!$B$1:$U$1)*(КАЛЕНДАРЬ!X9=GRID!$B$3:$U$3),0))*(1-GRID!$H$34))</f>
        <v>57300</v>
      </c>
      <c r="D225" s="5" cm="1">
        <f t="array" ref="D225">IF($I$2="Открытый тариф",INDEX(GRID!$B$18:$U$29,MATCH(C$7,GRID!$A$18:$A$29,0),MATCH(1,($U$2=GRID!$B$1:$U$1)*(КАЛЕНДАРЬ!X9=GRID!$B$3:$U$3),0)),
INDEX(GRID!$B$18:$U$29,MATCH(C$7,GRID!$A$18:$A$29,0),MATCH(1,($U$2=GRID!$B$1:$U$1)*(КАЛЕНДАРЬ!X9=GRID!$B$3:$U$3),0))*(1-GRID!$H$34))</f>
        <v>62300</v>
      </c>
      <c r="E225" s="5" cm="1">
        <f t="array" ref="E225">IF($I$2="Открытый тариф",INDEX(GRID!$B$4:$U$15,MATCH(E$7,GRID!$A$4:$A$15,0),MATCH(1,($U$2=GRID!$B$1:$U$1)*(КАЛЕНДАРЬ!X9=GRID!$B$3:$U$3),0)),
INDEX(GRID!$B$4:$U$15,MATCH(E$7,GRID!$A$4:$A$15,0),MATCH(1,($U$2=GRID!$B$1:$U$1)*(КАЛЕНДАРЬ!X9=GRID!$B$3:$U$3),0))*(1-GRID!$H$34))</f>
        <v>67400</v>
      </c>
      <c r="F225" s="5" cm="1">
        <f t="array" ref="F225">IF($I$2="Открытый тариф",INDEX(GRID!$B$18:$U$29,MATCH(E$7,GRID!$A$18:$A$29,0),MATCH(1,($U$2=GRID!$B$1:$U$1)*(КАЛЕНДАРЬ!X9=GRID!$B$3:$U$3),0)),
INDEX(GRID!$B$18:$U$29,MATCH(E$7,GRID!$A$18:$A$29,0),MATCH(1,($U$2=GRID!$B$1:$U$1)*(КАЛЕНДАРЬ!X9=GRID!$B$3:$U$3),0))*(1-GRID!$H$34))</f>
        <v>72400</v>
      </c>
      <c r="G225" s="5" cm="1">
        <f t="array" ref="G225">IF($I$2="Открытый тариф",INDEX(GRID!$B$4:$U$15,MATCH(G$7,GRID!$A$4:$A$15,0),MATCH(1,($U$2=GRID!$B$1:$U$1)*(КАЛЕНДАРЬ!X9=GRID!$B$3:$U$3),0)),
INDEX(GRID!$B$4:$U$15,MATCH(G$7,GRID!$A$4:$A$15,0),MATCH(1,($U$2=GRID!$B$1:$U$1)*(КАЛЕНДАРЬ!X9=GRID!$B$3:$U$3),0))*(1-GRID!$H$34))</f>
        <v>74800</v>
      </c>
      <c r="H225" s="5" cm="1">
        <f t="array" ref="H225">IF($I$2="Открытый тариф",INDEX(GRID!$B$18:$U$29,MATCH(G$7,GRID!$A$18:$A$29,0),MATCH(1,($U$2=GRID!$B$1:$U$1)*(КАЛЕНДАРЬ!X9=GRID!$B$3:$U$3),0)),
INDEX(GRID!$B$18:$U$29,MATCH(G$7,GRID!$A$18:$A$29,0),MATCH(1,($U$2=GRID!$B$1:$U$1)*(КАЛЕНДАРЬ!X9=GRID!$B$3:$U$3),0))*(1-GRID!$H$34))</f>
        <v>79800</v>
      </c>
      <c r="I225" s="5" cm="1">
        <f t="array" ref="I225">IF($I$2="Открытый тариф",INDEX(GRID!$B$4:$U$15,MATCH(I$7,GRID!$A$4:$A$15,0),MATCH(1,($U$2=GRID!$B$1:$U$1)*(КАЛЕНДАРЬ!X9=GRID!$B$3:$U$3),0)),
INDEX(GRID!$B$4:$U$15,MATCH(I$7,GRID!$A$4:$A$15,0),MATCH(1,($U$2=GRID!$B$1:$U$1)*(КАЛЕНДАРЬ!X9=GRID!$B$3:$U$3),0))*(1-GRID!$H$34))</f>
        <v>82500</v>
      </c>
      <c r="J225" s="5" cm="1">
        <f t="array" ref="J225">IF($I$2="Открытый тариф",INDEX(GRID!$B$18:$U$29,MATCH(I$7,GRID!$A$18:$A$29,0),MATCH(1,($U$2=GRID!$B$1:$U$1)*(КАЛЕНДАРЬ!X9=GRID!$B$3:$U$3),0)),
INDEX(GRID!$B$18:$U$29,MATCH(I$7,GRID!$A$18:$A$29,0),MATCH(1,($U$2=GRID!$B$1:$U$1)*(КАЛЕНДАРЬ!X9=GRID!$B$3:$U$3),0))*(1-GRID!$H$34))</f>
        <v>87500</v>
      </c>
      <c r="K225" s="5" cm="1">
        <f t="array" ref="K225">IF($I$2="Открытый тариф",INDEX(GRID!$B$4:$U$15,MATCH(K$7,GRID!$A$4:$A$15,0),MATCH(1,($U$2=GRID!$B$1:$U$1)*(КАЛЕНДАРЬ!X9=GRID!$B$3:$U$3),0)),
INDEX(GRID!$B$4:$U$15,MATCH(K$7,GRID!$A$4:$A$15,0),MATCH(1,($U$2=GRID!$B$1:$U$1)*(КАЛЕНДАРЬ!X9=GRID!$B$3:$U$3),0))*(1-GRID!$H$34))</f>
        <v>90600</v>
      </c>
      <c r="L225" s="5" cm="1">
        <f t="array" ref="L225">IF($I$2="Открытый тариф",INDEX(GRID!$B$18:$U$29,MATCH(K$7,GRID!$A$18:$A$29,0),MATCH(1,($U$2=GRID!$B$1:$U$1)*(КАЛЕНДАРЬ!X9=GRID!$B$3:$U$3),0)),
INDEX(GRID!$B$18:$U$29,MATCH(K$7,GRID!$A$18:$A$29,0),MATCH(1,($U$2=GRID!$B$1:$U$1)*(КАЛЕНДАРЬ!X9=GRID!$B$3:$U$3),0))*(1-GRID!$H$34))</f>
        <v>95600</v>
      </c>
      <c r="M225" s="5" cm="1">
        <f t="array" ref="M225">IF($I$2="Открытый тариф",INDEX(GRID!$B$4:$U$15,MATCH(M$7,GRID!$A$4:$A$15,0),MATCH(1,($U$2=GRID!$B$1:$U$1)*(КАЛЕНДАРЬ!X9=GRID!$B$3:$U$3),0)),
INDEX(GRID!$B$4:$U$15,MATCH(M$7,GRID!$A$4:$A$15,0),MATCH(1,($U$2=GRID!$B$1:$U$1)*(КАЛЕНДАРЬ!X9=GRID!$B$3:$U$3),0))*(1-GRID!$H$34))</f>
        <v>118300</v>
      </c>
      <c r="N225" s="5" cm="1">
        <f t="array" ref="N225">IF($I$2="Открытый тариф",INDEX(GRID!$B$18:$U$29,MATCH(M$7,GRID!$A$18:$A$29,0),MATCH(1,($U$2=GRID!$B$1:$U$1)*(КАЛЕНДАРЬ!X9=GRID!$B$3:$U$3),0)),
INDEX(GRID!$B$18:$U$29,MATCH(M$7,GRID!$A$18:$A$29,0),MATCH(1,($U$2=GRID!$B$1:$U$1)*(КАЛЕНДАРЬ!X9=GRID!$B$3:$U$3),0))*(1-GRID!$H$34))</f>
        <v>123300</v>
      </c>
      <c r="O225" s="5" cm="1">
        <f t="array" ref="O225">IF($I$2="Открытый тариф",INDEX(GRID!$B$4:$U$15,MATCH(O$7,GRID!$A$4:$A$15,0),MATCH(1,($U$2=GRID!$B$1:$U$1)*(КАЛЕНДАРЬ!X9=GRID!$B$3:$U$3),0)),
INDEX(GRID!$B$4:$U$15,MATCH(O$7,GRID!$A$4:$A$15,0),MATCH(1,($U$2=GRID!$B$1:$U$1)*(КАЛЕНДАРЬ!X9=GRID!$B$3:$U$3),0))*(1-GRID!$H$34))</f>
        <v>159400</v>
      </c>
      <c r="P225" s="5" cm="1">
        <f t="array" ref="P225">IF($I$2="Открытый тариф",INDEX(GRID!$B$4:$U$15,MATCH(P$7,GRID!$A$4:$A$15,0),MATCH(1,($U$2=GRID!$B$1:$U$1)*(КАЛЕНДАРЬ!X9=GRID!$B$3:$U$3),0)),
INDEX(GRID!$B$4:$U$15,MATCH(P$7,GRID!$A$4:$A$15,0),MATCH(1,($U$2=GRID!$B$1:$U$1)*(КАЛЕНДАРЬ!X9=GRID!$B$3:$U$3),0))*(1-GRID!$H$34))</f>
        <v>208900</v>
      </c>
      <c r="Q225" s="5" cm="1">
        <f t="array" ref="Q225">IF($I$2="Открытый тариф",INDEX(GRID!$B$4:$U$15,MATCH(Q$7,GRID!$A$4:$A$15,0),MATCH(1,($U$2=GRID!$B$1:$U$1)*(КАЛЕНДАРЬ!X9=GRID!$B$3:$U$3),0)),
INDEX(GRID!$B$4:$U$15,MATCH(Q$7,GRID!$A$4:$A$15,0),MATCH(1,($U$2=GRID!$B$1:$U$1)*(КАЛЕНДАРЬ!X9=GRID!$B$3:$U$3),0))*(1-GRID!$H$34))</f>
        <v>240900</v>
      </c>
      <c r="R225" s="5" cm="1">
        <f t="array" ref="R225">IF($I$2="Открытый тариф",INDEX(GRID!$B$18:$U$29,MATCH(R$7,GRID!$A$18:$A$29,0),MATCH(1,($U$2=GRID!$B$1:$U$1)*(КАЛЕНДАРЬ!X9=GRID!$B$3:$U$3),0)),
INDEX(GRID!$B$18:$U$29,MATCH(R$7,GRID!$A$18:$A$29,0),MATCH(1,($U$2=GRID!$B$1:$U$1)*(КАЛЕНДАРЬ!X9=GRID!$B$3:$U$3),0))*(1-GRID!$H$34))</f>
        <v>275700</v>
      </c>
      <c r="S225" s="5">
        <f t="array" ref="S225">IF($I$2="Открытый тариф",INDEX(GRID!$B$4:$U$15,MATCH(S$7,GRID!$A$4:$A$15,0),MATCH(1,($U$2=GRID!$B$1:$U$1)*(КАЛЕНДАРЬ!X9=GRID!$B$3:$U$3),0)),
INDEX(GRID!$B$4:$U$15,MATCH(S$7,GRID!$A$4:$A$15,0),MATCH(1,($U$2=GRID!$B$1:$U$1)*(КАЛЕНДАРЬ!X9=GRID!$B$3:$U$3),0))*(1-GRID!$L$41))</f>
        <v>736800</v>
      </c>
      <c r="T225" s="5">
        <f t="array" ref="T225">IF($I$2="Открытый тариф",INDEX(GRID!$B$4:$U$15,MATCH(T$7,GRID!$A$4:$A$15,0),MATCH(1,($U$2=GRID!$B$1:$U$1)*(КАЛЕНДАРЬ!X9=GRID!$B$3:$U$3),0)),
INDEX(GRID!$B$4:$U$15,MATCH(T$7,GRID!$A$4:$A$15,0),MATCH(1,($U$2=GRID!$B$1:$U$1)*(КАЛЕНДАРЬ!X9=GRID!$B$3:$U$3),0))*(1-GRID!$L$41))</f>
        <v>912900</v>
      </c>
    </row>
    <row r="226" spans="1:20" hidden="1">
      <c r="A226" s="108" t="s">
        <v>15</v>
      </c>
      <c r="B226" s="109">
        <v>7</v>
      </c>
      <c r="C226" s="5" cm="1">
        <f t="array" ref="C226">IF($I$2="Открытый тариф",INDEX(GRID!$B$4:$U$15,MATCH(C$7,GRID!$A$4:$A$15,0),MATCH(1,($U$2=GRID!$B$1:$U$1)*(КАЛЕНДАРЬ!X10=GRID!$B$3:$U$3),0)),
INDEX(GRID!$B$4:$U$15,MATCH(C$7,GRID!$A$4:$A$15,0),MATCH(1,($U$2=GRID!$B$1:$U$1)*(КАЛЕНДАРЬ!X10=GRID!$B$3:$U$3),0))*(1-GRID!$H$34))</f>
        <v>62300</v>
      </c>
      <c r="D226" s="5" cm="1">
        <f t="array" ref="D226">IF($I$2="Открытый тариф",INDEX(GRID!$B$18:$U$29,MATCH(C$7,GRID!$A$18:$A$29,0),MATCH(1,($U$2=GRID!$B$1:$U$1)*(КАЛЕНДАРЬ!X10=GRID!$B$3:$U$3),0)),
INDEX(GRID!$B$18:$U$29,MATCH(C$7,GRID!$A$18:$A$29,0),MATCH(1,($U$2=GRID!$B$1:$U$1)*(КАЛЕНДАРЬ!X10=GRID!$B$3:$U$3),0))*(1-GRID!$H$34))</f>
        <v>67300</v>
      </c>
      <c r="E226" s="5" cm="1">
        <f t="array" ref="E226">IF($I$2="Открытый тариф",INDEX(GRID!$B$4:$U$15,MATCH(E$7,GRID!$A$4:$A$15,0),MATCH(1,($U$2=GRID!$B$1:$U$1)*(КАЛЕНДАРЬ!X10=GRID!$B$3:$U$3),0)),
INDEX(GRID!$B$4:$U$15,MATCH(E$7,GRID!$A$4:$A$15,0),MATCH(1,($U$2=GRID!$B$1:$U$1)*(КАЛЕНДАРЬ!X10=GRID!$B$3:$U$3),0))*(1-GRID!$H$34))</f>
        <v>72900</v>
      </c>
      <c r="F226" s="5" cm="1">
        <f t="array" ref="F226">IF($I$2="Открытый тариф",INDEX(GRID!$B$18:$U$29,MATCH(E$7,GRID!$A$18:$A$29,0),MATCH(1,($U$2=GRID!$B$1:$U$1)*(КАЛЕНДАРЬ!X10=GRID!$B$3:$U$3),0)),
INDEX(GRID!$B$18:$U$29,MATCH(E$7,GRID!$A$18:$A$29,0),MATCH(1,($U$2=GRID!$B$1:$U$1)*(КАЛЕНДАРЬ!X10=GRID!$B$3:$U$3),0))*(1-GRID!$H$34))</f>
        <v>77900</v>
      </c>
      <c r="G226" s="5" cm="1">
        <f t="array" ref="G226">IF($I$2="Открытый тариф",INDEX(GRID!$B$4:$U$15,MATCH(G$7,GRID!$A$4:$A$15,0),MATCH(1,($U$2=GRID!$B$1:$U$1)*(КАЛЕНДАРЬ!X10=GRID!$B$3:$U$3),0)),
INDEX(GRID!$B$4:$U$15,MATCH(G$7,GRID!$A$4:$A$15,0),MATCH(1,($U$2=GRID!$B$1:$U$1)*(КАЛЕНДАРЬ!X10=GRID!$B$3:$U$3),0))*(1-GRID!$H$34))</f>
        <v>80800</v>
      </c>
      <c r="H226" s="5" cm="1">
        <f t="array" ref="H226">IF($I$2="Открытый тариф",INDEX(GRID!$B$18:$U$29,MATCH(G$7,GRID!$A$18:$A$29,0),MATCH(1,($U$2=GRID!$B$1:$U$1)*(КАЛЕНДАРЬ!X10=GRID!$B$3:$U$3),0)),
INDEX(GRID!$B$18:$U$29,MATCH(G$7,GRID!$A$18:$A$29,0),MATCH(1,($U$2=GRID!$B$1:$U$1)*(КАЛЕНДАРЬ!X10=GRID!$B$3:$U$3),0))*(1-GRID!$H$34))</f>
        <v>85800</v>
      </c>
      <c r="I226" s="5" cm="1">
        <f t="array" ref="I226">IF($I$2="Открытый тариф",INDEX(GRID!$B$4:$U$15,MATCH(I$7,GRID!$A$4:$A$15,0),MATCH(1,($U$2=GRID!$B$1:$U$1)*(КАЛЕНДАРЬ!X10=GRID!$B$3:$U$3),0)),
INDEX(GRID!$B$4:$U$15,MATCH(I$7,GRID!$A$4:$A$15,0),MATCH(1,($U$2=GRID!$B$1:$U$1)*(КАЛЕНДАРЬ!X10=GRID!$B$3:$U$3),0))*(1-GRID!$H$34))</f>
        <v>89000</v>
      </c>
      <c r="J226" s="5" cm="1">
        <f t="array" ref="J226">IF($I$2="Открытый тариф",INDEX(GRID!$B$18:$U$29,MATCH(I$7,GRID!$A$18:$A$29,0),MATCH(1,($U$2=GRID!$B$1:$U$1)*(КАЛЕНДАРЬ!X10=GRID!$B$3:$U$3),0)),
INDEX(GRID!$B$18:$U$29,MATCH(I$7,GRID!$A$18:$A$29,0),MATCH(1,($U$2=GRID!$B$1:$U$1)*(КАЛЕНДАРЬ!X10=GRID!$B$3:$U$3),0))*(1-GRID!$H$34))</f>
        <v>94000</v>
      </c>
      <c r="K226" s="5" cm="1">
        <f t="array" ref="K226">IF($I$2="Открытый тариф",INDEX(GRID!$B$4:$U$15,MATCH(K$7,GRID!$A$4:$A$15,0),MATCH(1,($U$2=GRID!$B$1:$U$1)*(КАЛЕНДАРЬ!X10=GRID!$B$3:$U$3),0)),
INDEX(GRID!$B$4:$U$15,MATCH(K$7,GRID!$A$4:$A$15,0),MATCH(1,($U$2=GRID!$B$1:$U$1)*(КАЛЕНДАРЬ!X10=GRID!$B$3:$U$3),0))*(1-GRID!$H$34))</f>
        <v>97400</v>
      </c>
      <c r="L226" s="5" cm="1">
        <f t="array" ref="L226">IF($I$2="Открытый тариф",INDEX(GRID!$B$18:$U$29,MATCH(K$7,GRID!$A$18:$A$29,0),MATCH(1,($U$2=GRID!$B$1:$U$1)*(КАЛЕНДАРЬ!X10=GRID!$B$3:$U$3),0)),
INDEX(GRID!$B$18:$U$29,MATCH(K$7,GRID!$A$18:$A$29,0),MATCH(1,($U$2=GRID!$B$1:$U$1)*(КАЛЕНДАРЬ!X10=GRID!$B$3:$U$3),0))*(1-GRID!$H$34))</f>
        <v>102400</v>
      </c>
      <c r="M226" s="5" cm="1">
        <f t="array" ref="M226">IF($I$2="Открытый тариф",INDEX(GRID!$B$4:$U$15,MATCH(M$7,GRID!$A$4:$A$15,0),MATCH(1,($U$2=GRID!$B$1:$U$1)*(КАЛЕНДАРЬ!X10=GRID!$B$3:$U$3),0)),
INDEX(GRID!$B$4:$U$15,MATCH(M$7,GRID!$A$4:$A$15,0),MATCH(1,($U$2=GRID!$B$1:$U$1)*(КАЛЕНДАРЬ!X10=GRID!$B$3:$U$3),0))*(1-GRID!$H$34))</f>
        <v>126700</v>
      </c>
      <c r="N226" s="5" cm="1">
        <f t="array" ref="N226">IF($I$2="Открытый тариф",INDEX(GRID!$B$18:$U$29,MATCH(M$7,GRID!$A$18:$A$29,0),MATCH(1,($U$2=GRID!$B$1:$U$1)*(КАЛЕНДАРЬ!X10=GRID!$B$3:$U$3),0)),
INDEX(GRID!$B$18:$U$29,MATCH(M$7,GRID!$A$18:$A$29,0),MATCH(1,($U$2=GRID!$B$1:$U$1)*(КАЛЕНДАРЬ!X10=GRID!$B$3:$U$3),0))*(1-GRID!$H$34))</f>
        <v>131700</v>
      </c>
      <c r="O226" s="5" cm="1">
        <f t="array" ref="O226">IF($I$2="Открытый тариф",INDEX(GRID!$B$4:$U$15,MATCH(O$7,GRID!$A$4:$A$15,0),MATCH(1,($U$2=GRID!$B$1:$U$1)*(КАЛЕНДАРЬ!X10=GRID!$B$3:$U$3),0)),
INDEX(GRID!$B$4:$U$15,MATCH(O$7,GRID!$A$4:$A$15,0),MATCH(1,($U$2=GRID!$B$1:$U$1)*(КАЛЕНДАРЬ!X10=GRID!$B$3:$U$3),0))*(1-GRID!$H$34))</f>
        <v>168200</v>
      </c>
      <c r="P226" s="5" cm="1">
        <f t="array" ref="P226">IF($I$2="Открытый тариф",INDEX(GRID!$B$4:$U$15,MATCH(P$7,GRID!$A$4:$A$15,0),MATCH(1,($U$2=GRID!$B$1:$U$1)*(КАЛЕНДАРЬ!X10=GRID!$B$3:$U$3),0)),
INDEX(GRID!$B$4:$U$15,MATCH(P$7,GRID!$A$4:$A$15,0),MATCH(1,($U$2=GRID!$B$1:$U$1)*(КАЛЕНДАРЬ!X10=GRID!$B$3:$U$3),0))*(1-GRID!$H$34))</f>
        <v>219100</v>
      </c>
      <c r="Q226" s="5" cm="1">
        <f t="array" ref="Q226">IF($I$2="Открытый тариф",INDEX(GRID!$B$4:$U$15,MATCH(Q$7,GRID!$A$4:$A$15,0),MATCH(1,($U$2=GRID!$B$1:$U$1)*(КАЛЕНДАРЬ!X10=GRID!$B$3:$U$3),0)),
INDEX(GRID!$B$4:$U$15,MATCH(Q$7,GRID!$A$4:$A$15,0),MATCH(1,($U$2=GRID!$B$1:$U$1)*(КАЛЕНДАРЬ!X10=GRID!$B$3:$U$3),0))*(1-GRID!$H$34))</f>
        <v>251900</v>
      </c>
      <c r="R226" s="5" cm="1">
        <f t="array" ref="R226">IF($I$2="Открытый тариф",INDEX(GRID!$B$18:$U$29,MATCH(R$7,GRID!$A$18:$A$29,0),MATCH(1,($U$2=GRID!$B$1:$U$1)*(КАЛЕНДАРЬ!X10=GRID!$B$3:$U$3),0)),
INDEX(GRID!$B$18:$U$29,MATCH(R$7,GRID!$A$18:$A$29,0),MATCH(1,($U$2=GRID!$B$1:$U$1)*(КАЛЕНДАРЬ!X10=GRID!$B$3:$U$3),0))*(1-GRID!$H$34))</f>
        <v>288900</v>
      </c>
      <c r="S226" s="5">
        <f t="array" ref="S226">IF($I$2="Открытый тариф",INDEX(GRID!$B$4:$U$15,MATCH(S$7,GRID!$A$4:$A$15,0),MATCH(1,($U$2=GRID!$B$1:$U$1)*(КАЛЕНДАРЬ!X10=GRID!$B$3:$U$3),0)),
INDEX(GRID!$B$4:$U$15,MATCH(S$7,GRID!$A$4:$A$15,0),MATCH(1,($U$2=GRID!$B$1:$U$1)*(КАЛЕНДАРЬ!X10=GRID!$B$3:$U$3),0))*(1-GRID!$L$41))</f>
        <v>775800</v>
      </c>
      <c r="T226" s="5">
        <f t="array" ref="T226">IF($I$2="Открытый тариф",INDEX(GRID!$B$4:$U$15,MATCH(T$7,GRID!$A$4:$A$15,0),MATCH(1,($U$2=GRID!$B$1:$U$1)*(КАЛЕНДАРЬ!X10=GRID!$B$3:$U$3),0)),
INDEX(GRID!$B$4:$U$15,MATCH(T$7,GRID!$A$4:$A$15,0),MATCH(1,($U$2=GRID!$B$1:$U$1)*(КАЛЕНДАРЬ!X10=GRID!$B$3:$U$3),0))*(1-GRID!$L$41))</f>
        <v>966400</v>
      </c>
    </row>
    <row r="227" spans="1:20" hidden="1">
      <c r="A227" s="108" t="s">
        <v>16</v>
      </c>
      <c r="B227" s="109">
        <v>8</v>
      </c>
      <c r="C227" s="5" cm="1">
        <f t="array" ref="C227">IF($I$2="Открытый тариф",INDEX(GRID!$B$4:$U$15,MATCH(C$7,GRID!$A$4:$A$15,0),MATCH(1,($U$2=GRID!$B$1:$U$1)*(КАЛЕНДАРЬ!X11=GRID!$B$3:$U$3),0)),
INDEX(GRID!$B$4:$U$15,MATCH(C$7,GRID!$A$4:$A$15,0),MATCH(1,($U$2=GRID!$B$1:$U$1)*(КАЛЕНДАРЬ!X11=GRID!$B$3:$U$3),0))*(1-GRID!$H$34))</f>
        <v>62300</v>
      </c>
      <c r="D227" s="5" cm="1">
        <f t="array" ref="D227">IF($I$2="Открытый тариф",INDEX(GRID!$B$18:$U$29,MATCH(C$7,GRID!$A$18:$A$29,0),MATCH(1,($U$2=GRID!$B$1:$U$1)*(КАЛЕНДАРЬ!X11=GRID!$B$3:$U$3),0)),
INDEX(GRID!$B$18:$U$29,MATCH(C$7,GRID!$A$18:$A$29,0),MATCH(1,($U$2=GRID!$B$1:$U$1)*(КАЛЕНДАРЬ!X11=GRID!$B$3:$U$3),0))*(1-GRID!$H$34))</f>
        <v>67300</v>
      </c>
      <c r="E227" s="5" cm="1">
        <f t="array" ref="E227">IF($I$2="Открытый тариф",INDEX(GRID!$B$4:$U$15,MATCH(E$7,GRID!$A$4:$A$15,0),MATCH(1,($U$2=GRID!$B$1:$U$1)*(КАЛЕНДАРЬ!X11=GRID!$B$3:$U$3),0)),
INDEX(GRID!$B$4:$U$15,MATCH(E$7,GRID!$A$4:$A$15,0),MATCH(1,($U$2=GRID!$B$1:$U$1)*(КАЛЕНДАРЬ!X11=GRID!$B$3:$U$3),0))*(1-GRID!$H$34))</f>
        <v>72900</v>
      </c>
      <c r="F227" s="5" cm="1">
        <f t="array" ref="F227">IF($I$2="Открытый тариф",INDEX(GRID!$B$18:$U$29,MATCH(E$7,GRID!$A$18:$A$29,0),MATCH(1,($U$2=GRID!$B$1:$U$1)*(КАЛЕНДАРЬ!X11=GRID!$B$3:$U$3),0)),
INDEX(GRID!$B$18:$U$29,MATCH(E$7,GRID!$A$18:$A$29,0),MATCH(1,($U$2=GRID!$B$1:$U$1)*(КАЛЕНДАРЬ!X11=GRID!$B$3:$U$3),0))*(1-GRID!$H$34))</f>
        <v>77900</v>
      </c>
      <c r="G227" s="5" cm="1">
        <f t="array" ref="G227">IF($I$2="Открытый тариф",INDEX(GRID!$B$4:$U$15,MATCH(G$7,GRID!$A$4:$A$15,0),MATCH(1,($U$2=GRID!$B$1:$U$1)*(КАЛЕНДАРЬ!X11=GRID!$B$3:$U$3),0)),
INDEX(GRID!$B$4:$U$15,MATCH(G$7,GRID!$A$4:$A$15,0),MATCH(1,($U$2=GRID!$B$1:$U$1)*(КАЛЕНДАРЬ!X11=GRID!$B$3:$U$3),0))*(1-GRID!$H$34))</f>
        <v>80800</v>
      </c>
      <c r="H227" s="5" cm="1">
        <f t="array" ref="H227">IF($I$2="Открытый тариф",INDEX(GRID!$B$18:$U$29,MATCH(G$7,GRID!$A$18:$A$29,0),MATCH(1,($U$2=GRID!$B$1:$U$1)*(КАЛЕНДАРЬ!X11=GRID!$B$3:$U$3),0)),
INDEX(GRID!$B$18:$U$29,MATCH(G$7,GRID!$A$18:$A$29,0),MATCH(1,($U$2=GRID!$B$1:$U$1)*(КАЛЕНДАРЬ!X11=GRID!$B$3:$U$3),0))*(1-GRID!$H$34))</f>
        <v>85800</v>
      </c>
      <c r="I227" s="5" cm="1">
        <f t="array" ref="I227">IF($I$2="Открытый тариф",INDEX(GRID!$B$4:$U$15,MATCH(I$7,GRID!$A$4:$A$15,0),MATCH(1,($U$2=GRID!$B$1:$U$1)*(КАЛЕНДАРЬ!X11=GRID!$B$3:$U$3),0)),
INDEX(GRID!$B$4:$U$15,MATCH(I$7,GRID!$A$4:$A$15,0),MATCH(1,($U$2=GRID!$B$1:$U$1)*(КАЛЕНДАРЬ!X11=GRID!$B$3:$U$3),0))*(1-GRID!$H$34))</f>
        <v>89000</v>
      </c>
      <c r="J227" s="5" cm="1">
        <f t="array" ref="J227">IF($I$2="Открытый тариф",INDEX(GRID!$B$18:$U$29,MATCH(I$7,GRID!$A$18:$A$29,0),MATCH(1,($U$2=GRID!$B$1:$U$1)*(КАЛЕНДАРЬ!X11=GRID!$B$3:$U$3),0)),
INDEX(GRID!$B$18:$U$29,MATCH(I$7,GRID!$A$18:$A$29,0),MATCH(1,($U$2=GRID!$B$1:$U$1)*(КАЛЕНДАРЬ!X11=GRID!$B$3:$U$3),0))*(1-GRID!$H$34))</f>
        <v>94000</v>
      </c>
      <c r="K227" s="5" cm="1">
        <f t="array" ref="K227">IF($I$2="Открытый тариф",INDEX(GRID!$B$4:$U$15,MATCH(K$7,GRID!$A$4:$A$15,0),MATCH(1,($U$2=GRID!$B$1:$U$1)*(КАЛЕНДАРЬ!X11=GRID!$B$3:$U$3),0)),
INDEX(GRID!$B$4:$U$15,MATCH(K$7,GRID!$A$4:$A$15,0),MATCH(1,($U$2=GRID!$B$1:$U$1)*(КАЛЕНДАРЬ!X11=GRID!$B$3:$U$3),0))*(1-GRID!$H$34))</f>
        <v>97400</v>
      </c>
      <c r="L227" s="5" cm="1">
        <f t="array" ref="L227">IF($I$2="Открытый тариф",INDEX(GRID!$B$18:$U$29,MATCH(K$7,GRID!$A$18:$A$29,0),MATCH(1,($U$2=GRID!$B$1:$U$1)*(КАЛЕНДАРЬ!X11=GRID!$B$3:$U$3),0)),
INDEX(GRID!$B$18:$U$29,MATCH(K$7,GRID!$A$18:$A$29,0),MATCH(1,($U$2=GRID!$B$1:$U$1)*(КАЛЕНДАРЬ!X11=GRID!$B$3:$U$3),0))*(1-GRID!$H$34))</f>
        <v>102400</v>
      </c>
      <c r="M227" s="5" cm="1">
        <f t="array" ref="M227">IF($I$2="Открытый тариф",INDEX(GRID!$B$4:$U$15,MATCH(M$7,GRID!$A$4:$A$15,0),MATCH(1,($U$2=GRID!$B$1:$U$1)*(КАЛЕНДАРЬ!X11=GRID!$B$3:$U$3),0)),
INDEX(GRID!$B$4:$U$15,MATCH(M$7,GRID!$A$4:$A$15,0),MATCH(1,($U$2=GRID!$B$1:$U$1)*(КАЛЕНДАРЬ!X11=GRID!$B$3:$U$3),0))*(1-GRID!$H$34))</f>
        <v>126700</v>
      </c>
      <c r="N227" s="5" cm="1">
        <f t="array" ref="N227">IF($I$2="Открытый тариф",INDEX(GRID!$B$18:$U$29,MATCH(M$7,GRID!$A$18:$A$29,0),MATCH(1,($U$2=GRID!$B$1:$U$1)*(КАЛЕНДАРЬ!X11=GRID!$B$3:$U$3),0)),
INDEX(GRID!$B$18:$U$29,MATCH(M$7,GRID!$A$18:$A$29,0),MATCH(1,($U$2=GRID!$B$1:$U$1)*(КАЛЕНДАРЬ!X11=GRID!$B$3:$U$3),0))*(1-GRID!$H$34))</f>
        <v>131700</v>
      </c>
      <c r="O227" s="5" cm="1">
        <f t="array" ref="O227">IF($I$2="Открытый тариф",INDEX(GRID!$B$4:$U$15,MATCH(O$7,GRID!$A$4:$A$15,0),MATCH(1,($U$2=GRID!$B$1:$U$1)*(КАЛЕНДАРЬ!X11=GRID!$B$3:$U$3),0)),
INDEX(GRID!$B$4:$U$15,MATCH(O$7,GRID!$A$4:$A$15,0),MATCH(1,($U$2=GRID!$B$1:$U$1)*(КАЛЕНДАРЬ!X11=GRID!$B$3:$U$3),0))*(1-GRID!$H$34))</f>
        <v>168200</v>
      </c>
      <c r="P227" s="5" cm="1">
        <f t="array" ref="P227">IF($I$2="Открытый тариф",INDEX(GRID!$B$4:$U$15,MATCH(P$7,GRID!$A$4:$A$15,0),MATCH(1,($U$2=GRID!$B$1:$U$1)*(КАЛЕНДАРЬ!X11=GRID!$B$3:$U$3),0)),
INDEX(GRID!$B$4:$U$15,MATCH(P$7,GRID!$A$4:$A$15,0),MATCH(1,($U$2=GRID!$B$1:$U$1)*(КАЛЕНДАРЬ!X11=GRID!$B$3:$U$3),0))*(1-GRID!$H$34))</f>
        <v>219100</v>
      </c>
      <c r="Q227" s="5" cm="1">
        <f t="array" ref="Q227">IF($I$2="Открытый тариф",INDEX(GRID!$B$4:$U$15,MATCH(Q$7,GRID!$A$4:$A$15,0),MATCH(1,($U$2=GRID!$B$1:$U$1)*(КАЛЕНДАРЬ!X11=GRID!$B$3:$U$3),0)),
INDEX(GRID!$B$4:$U$15,MATCH(Q$7,GRID!$A$4:$A$15,0),MATCH(1,($U$2=GRID!$B$1:$U$1)*(КАЛЕНДАРЬ!X11=GRID!$B$3:$U$3),0))*(1-GRID!$H$34))</f>
        <v>251900</v>
      </c>
      <c r="R227" s="5" cm="1">
        <f t="array" ref="R227">IF($I$2="Открытый тариф",INDEX(GRID!$B$18:$U$29,MATCH(R$7,GRID!$A$18:$A$29,0),MATCH(1,($U$2=GRID!$B$1:$U$1)*(КАЛЕНДАРЬ!X11=GRID!$B$3:$U$3),0)),
INDEX(GRID!$B$18:$U$29,MATCH(R$7,GRID!$A$18:$A$29,0),MATCH(1,($U$2=GRID!$B$1:$U$1)*(КАЛЕНДАРЬ!X11=GRID!$B$3:$U$3),0))*(1-GRID!$H$34))</f>
        <v>288900</v>
      </c>
      <c r="S227" s="5">
        <f t="array" ref="S227">IF($I$2="Открытый тариф",INDEX(GRID!$B$4:$U$15,MATCH(S$7,GRID!$A$4:$A$15,0),MATCH(1,($U$2=GRID!$B$1:$U$1)*(КАЛЕНДАРЬ!X11=GRID!$B$3:$U$3),0)),
INDEX(GRID!$B$4:$U$15,MATCH(S$7,GRID!$A$4:$A$15,0),MATCH(1,($U$2=GRID!$B$1:$U$1)*(КАЛЕНДАРЬ!X11=GRID!$B$3:$U$3),0))*(1-GRID!$L$41))</f>
        <v>775800</v>
      </c>
      <c r="T227" s="5">
        <f t="array" ref="T227">IF($I$2="Открытый тариф",INDEX(GRID!$B$4:$U$15,MATCH(T$7,GRID!$A$4:$A$15,0),MATCH(1,($U$2=GRID!$B$1:$U$1)*(КАЛЕНДАРЬ!X11=GRID!$B$3:$U$3),0)),
INDEX(GRID!$B$4:$U$15,MATCH(T$7,GRID!$A$4:$A$15,0),MATCH(1,($U$2=GRID!$B$1:$U$1)*(КАЛЕНДАРЬ!X11=GRID!$B$3:$U$3),0))*(1-GRID!$L$41))</f>
        <v>966400</v>
      </c>
    </row>
    <row r="228" spans="1:20" hidden="1">
      <c r="A228" s="108" t="s">
        <v>17</v>
      </c>
      <c r="B228" s="109">
        <v>9</v>
      </c>
      <c r="C228" s="5" cm="1">
        <f t="array" ref="C228">IF($I$2="Открытый тариф",INDEX(GRID!$B$4:$U$15,MATCH(C$7,GRID!$A$4:$A$15,0),MATCH(1,($U$2=GRID!$B$1:$U$1)*(КАЛЕНДАРЬ!X12=GRID!$B$3:$U$3),0)),
INDEX(GRID!$B$4:$U$15,MATCH(C$7,GRID!$A$4:$A$15,0),MATCH(1,($U$2=GRID!$B$1:$U$1)*(КАЛЕНДАРЬ!X12=GRID!$B$3:$U$3),0))*(1-GRID!$H$34))</f>
        <v>57300</v>
      </c>
      <c r="D228" s="5" cm="1">
        <f t="array" ref="D228">IF($I$2="Открытый тариф",INDEX(GRID!$B$18:$U$29,MATCH(C$7,GRID!$A$18:$A$29,0),MATCH(1,($U$2=GRID!$B$1:$U$1)*(КАЛЕНДАРЬ!X12=GRID!$B$3:$U$3),0)),
INDEX(GRID!$B$18:$U$29,MATCH(C$7,GRID!$A$18:$A$29,0),MATCH(1,($U$2=GRID!$B$1:$U$1)*(КАЛЕНДАРЬ!X12=GRID!$B$3:$U$3),0))*(1-GRID!$H$34))</f>
        <v>62300</v>
      </c>
      <c r="E228" s="5" cm="1">
        <f t="array" ref="E228">IF($I$2="Открытый тариф",INDEX(GRID!$B$4:$U$15,MATCH(E$7,GRID!$A$4:$A$15,0),MATCH(1,($U$2=GRID!$B$1:$U$1)*(КАЛЕНДАРЬ!X12=GRID!$B$3:$U$3),0)),
INDEX(GRID!$B$4:$U$15,MATCH(E$7,GRID!$A$4:$A$15,0),MATCH(1,($U$2=GRID!$B$1:$U$1)*(КАЛЕНДАРЬ!X12=GRID!$B$3:$U$3),0))*(1-GRID!$H$34))</f>
        <v>67400</v>
      </c>
      <c r="F228" s="5" cm="1">
        <f t="array" ref="F228">IF($I$2="Открытый тариф",INDEX(GRID!$B$18:$U$29,MATCH(E$7,GRID!$A$18:$A$29,0),MATCH(1,($U$2=GRID!$B$1:$U$1)*(КАЛЕНДАРЬ!X12=GRID!$B$3:$U$3),0)),
INDEX(GRID!$B$18:$U$29,MATCH(E$7,GRID!$A$18:$A$29,0),MATCH(1,($U$2=GRID!$B$1:$U$1)*(КАЛЕНДАРЬ!X12=GRID!$B$3:$U$3),0))*(1-GRID!$H$34))</f>
        <v>72400</v>
      </c>
      <c r="G228" s="5" cm="1">
        <f t="array" ref="G228">IF($I$2="Открытый тариф",INDEX(GRID!$B$4:$U$15,MATCH(G$7,GRID!$A$4:$A$15,0),MATCH(1,($U$2=GRID!$B$1:$U$1)*(КАЛЕНДАРЬ!X12=GRID!$B$3:$U$3),0)),
INDEX(GRID!$B$4:$U$15,MATCH(G$7,GRID!$A$4:$A$15,0),MATCH(1,($U$2=GRID!$B$1:$U$1)*(КАЛЕНДАРЬ!X12=GRID!$B$3:$U$3),0))*(1-GRID!$H$34))</f>
        <v>74800</v>
      </c>
      <c r="H228" s="5" cm="1">
        <f t="array" ref="H228">IF($I$2="Открытый тариф",INDEX(GRID!$B$18:$U$29,MATCH(G$7,GRID!$A$18:$A$29,0),MATCH(1,($U$2=GRID!$B$1:$U$1)*(КАЛЕНДАРЬ!X12=GRID!$B$3:$U$3),0)),
INDEX(GRID!$B$18:$U$29,MATCH(G$7,GRID!$A$18:$A$29,0),MATCH(1,($U$2=GRID!$B$1:$U$1)*(КАЛЕНДАРЬ!X12=GRID!$B$3:$U$3),0))*(1-GRID!$H$34))</f>
        <v>79800</v>
      </c>
      <c r="I228" s="5" cm="1">
        <f t="array" ref="I228">IF($I$2="Открытый тариф",INDEX(GRID!$B$4:$U$15,MATCH(I$7,GRID!$A$4:$A$15,0),MATCH(1,($U$2=GRID!$B$1:$U$1)*(КАЛЕНДАРЬ!X12=GRID!$B$3:$U$3),0)),
INDEX(GRID!$B$4:$U$15,MATCH(I$7,GRID!$A$4:$A$15,0),MATCH(1,($U$2=GRID!$B$1:$U$1)*(КАЛЕНДАРЬ!X12=GRID!$B$3:$U$3),0))*(1-GRID!$H$34))</f>
        <v>82500</v>
      </c>
      <c r="J228" s="5" cm="1">
        <f t="array" ref="J228">IF($I$2="Открытый тариф",INDEX(GRID!$B$18:$U$29,MATCH(I$7,GRID!$A$18:$A$29,0),MATCH(1,($U$2=GRID!$B$1:$U$1)*(КАЛЕНДАРЬ!X12=GRID!$B$3:$U$3),0)),
INDEX(GRID!$B$18:$U$29,MATCH(I$7,GRID!$A$18:$A$29,0),MATCH(1,($U$2=GRID!$B$1:$U$1)*(КАЛЕНДАРЬ!X12=GRID!$B$3:$U$3),0))*(1-GRID!$H$34))</f>
        <v>87500</v>
      </c>
      <c r="K228" s="5" cm="1">
        <f t="array" ref="K228">IF($I$2="Открытый тариф",INDEX(GRID!$B$4:$U$15,MATCH(K$7,GRID!$A$4:$A$15,0),MATCH(1,($U$2=GRID!$B$1:$U$1)*(КАЛЕНДАРЬ!X12=GRID!$B$3:$U$3),0)),
INDEX(GRID!$B$4:$U$15,MATCH(K$7,GRID!$A$4:$A$15,0),MATCH(1,($U$2=GRID!$B$1:$U$1)*(КАЛЕНДАРЬ!X12=GRID!$B$3:$U$3),0))*(1-GRID!$H$34))</f>
        <v>90600</v>
      </c>
      <c r="L228" s="5" cm="1">
        <f t="array" ref="L228">IF($I$2="Открытый тариф",INDEX(GRID!$B$18:$U$29,MATCH(K$7,GRID!$A$18:$A$29,0),MATCH(1,($U$2=GRID!$B$1:$U$1)*(КАЛЕНДАРЬ!X12=GRID!$B$3:$U$3),0)),
INDEX(GRID!$B$18:$U$29,MATCH(K$7,GRID!$A$18:$A$29,0),MATCH(1,($U$2=GRID!$B$1:$U$1)*(КАЛЕНДАРЬ!X12=GRID!$B$3:$U$3),0))*(1-GRID!$H$34))</f>
        <v>95600</v>
      </c>
      <c r="M228" s="5" cm="1">
        <f t="array" ref="M228">IF($I$2="Открытый тариф",INDEX(GRID!$B$4:$U$15,MATCH(M$7,GRID!$A$4:$A$15,0),MATCH(1,($U$2=GRID!$B$1:$U$1)*(КАЛЕНДАРЬ!X12=GRID!$B$3:$U$3),0)),
INDEX(GRID!$B$4:$U$15,MATCH(M$7,GRID!$A$4:$A$15,0),MATCH(1,($U$2=GRID!$B$1:$U$1)*(КАЛЕНДАРЬ!X12=GRID!$B$3:$U$3),0))*(1-GRID!$H$34))</f>
        <v>118300</v>
      </c>
      <c r="N228" s="5" cm="1">
        <f t="array" ref="N228">IF($I$2="Открытый тариф",INDEX(GRID!$B$18:$U$29,MATCH(M$7,GRID!$A$18:$A$29,0),MATCH(1,($U$2=GRID!$B$1:$U$1)*(КАЛЕНДАРЬ!X12=GRID!$B$3:$U$3),0)),
INDEX(GRID!$B$18:$U$29,MATCH(M$7,GRID!$A$18:$A$29,0),MATCH(1,($U$2=GRID!$B$1:$U$1)*(КАЛЕНДАРЬ!X12=GRID!$B$3:$U$3),0))*(1-GRID!$H$34))</f>
        <v>123300</v>
      </c>
      <c r="O228" s="5" cm="1">
        <f t="array" ref="O228">IF($I$2="Открытый тариф",INDEX(GRID!$B$4:$U$15,MATCH(O$7,GRID!$A$4:$A$15,0),MATCH(1,($U$2=GRID!$B$1:$U$1)*(КАЛЕНДАРЬ!X12=GRID!$B$3:$U$3),0)),
INDEX(GRID!$B$4:$U$15,MATCH(O$7,GRID!$A$4:$A$15,0),MATCH(1,($U$2=GRID!$B$1:$U$1)*(КАЛЕНДАРЬ!X12=GRID!$B$3:$U$3),0))*(1-GRID!$H$34))</f>
        <v>159400</v>
      </c>
      <c r="P228" s="5" cm="1">
        <f t="array" ref="P228">IF($I$2="Открытый тариф",INDEX(GRID!$B$4:$U$15,MATCH(P$7,GRID!$A$4:$A$15,0),MATCH(1,($U$2=GRID!$B$1:$U$1)*(КАЛЕНДАРЬ!X12=GRID!$B$3:$U$3),0)),
INDEX(GRID!$B$4:$U$15,MATCH(P$7,GRID!$A$4:$A$15,0),MATCH(1,($U$2=GRID!$B$1:$U$1)*(КАЛЕНДАРЬ!X12=GRID!$B$3:$U$3),0))*(1-GRID!$H$34))</f>
        <v>208900</v>
      </c>
      <c r="Q228" s="5" cm="1">
        <f t="array" ref="Q228">IF($I$2="Открытый тариф",INDEX(GRID!$B$4:$U$15,MATCH(Q$7,GRID!$A$4:$A$15,0),MATCH(1,($U$2=GRID!$B$1:$U$1)*(КАЛЕНДАРЬ!X12=GRID!$B$3:$U$3),0)),
INDEX(GRID!$B$4:$U$15,MATCH(Q$7,GRID!$A$4:$A$15,0),MATCH(1,($U$2=GRID!$B$1:$U$1)*(КАЛЕНДАРЬ!X12=GRID!$B$3:$U$3),0))*(1-GRID!$H$34))</f>
        <v>240900</v>
      </c>
      <c r="R228" s="5" cm="1">
        <f t="array" ref="R228">IF($I$2="Открытый тариф",INDEX(GRID!$B$18:$U$29,MATCH(R$7,GRID!$A$18:$A$29,0),MATCH(1,($U$2=GRID!$B$1:$U$1)*(КАЛЕНДАРЬ!X12=GRID!$B$3:$U$3),0)),
INDEX(GRID!$B$18:$U$29,MATCH(R$7,GRID!$A$18:$A$29,0),MATCH(1,($U$2=GRID!$B$1:$U$1)*(КАЛЕНДАРЬ!X12=GRID!$B$3:$U$3),0))*(1-GRID!$H$34))</f>
        <v>275700</v>
      </c>
      <c r="S228" s="5">
        <f t="array" ref="S228">IF($I$2="Открытый тариф",INDEX(GRID!$B$4:$U$15,MATCH(S$7,GRID!$A$4:$A$15,0),MATCH(1,($U$2=GRID!$B$1:$U$1)*(КАЛЕНДАРЬ!X12=GRID!$B$3:$U$3),0)),
INDEX(GRID!$B$4:$U$15,MATCH(S$7,GRID!$A$4:$A$15,0),MATCH(1,($U$2=GRID!$B$1:$U$1)*(КАЛЕНДАРЬ!X12=GRID!$B$3:$U$3),0))*(1-GRID!$L$41))</f>
        <v>736800</v>
      </c>
      <c r="T228" s="5">
        <f t="array" ref="T228">IF($I$2="Открытый тариф",INDEX(GRID!$B$4:$U$15,MATCH(T$7,GRID!$A$4:$A$15,0),MATCH(1,($U$2=GRID!$B$1:$U$1)*(КАЛЕНДАРЬ!X12=GRID!$B$3:$U$3),0)),
INDEX(GRID!$B$4:$U$15,MATCH(T$7,GRID!$A$4:$A$15,0),MATCH(1,($U$2=GRID!$B$1:$U$1)*(КАЛЕНДАРЬ!X12=GRID!$B$3:$U$3),0))*(1-GRID!$L$41))</f>
        <v>912900</v>
      </c>
    </row>
    <row r="229" spans="1:20" hidden="1">
      <c r="A229" s="108" t="s">
        <v>11</v>
      </c>
      <c r="B229" s="109">
        <v>10</v>
      </c>
      <c r="C229" s="5" cm="1">
        <f t="array" ref="C229">IF($I$2="Открытый тариф",INDEX(GRID!$B$4:$U$15,MATCH(C$7,GRID!$A$4:$A$15,0),MATCH(1,($U$2=GRID!$B$1:$U$1)*(КАЛЕНДАРЬ!X13=GRID!$B$3:$U$3),0)),
INDEX(GRID!$B$4:$U$15,MATCH(C$7,GRID!$A$4:$A$15,0),MATCH(1,($U$2=GRID!$B$1:$U$1)*(КАЛЕНДАРЬ!X13=GRID!$B$3:$U$3),0))*(1-GRID!$H$34))</f>
        <v>57300</v>
      </c>
      <c r="D229" s="5" cm="1">
        <f t="array" ref="D229">IF($I$2="Открытый тариф",INDEX(GRID!$B$18:$U$29,MATCH(C$7,GRID!$A$18:$A$29,0),MATCH(1,($U$2=GRID!$B$1:$U$1)*(КАЛЕНДАРЬ!X13=GRID!$B$3:$U$3),0)),
INDEX(GRID!$B$18:$U$29,MATCH(C$7,GRID!$A$18:$A$29,0),MATCH(1,($U$2=GRID!$B$1:$U$1)*(КАЛЕНДАРЬ!X13=GRID!$B$3:$U$3),0))*(1-GRID!$H$34))</f>
        <v>62300</v>
      </c>
      <c r="E229" s="5" cm="1">
        <f t="array" ref="E229">IF($I$2="Открытый тариф",INDEX(GRID!$B$4:$U$15,MATCH(E$7,GRID!$A$4:$A$15,0),MATCH(1,($U$2=GRID!$B$1:$U$1)*(КАЛЕНДАРЬ!X13=GRID!$B$3:$U$3),0)),
INDEX(GRID!$B$4:$U$15,MATCH(E$7,GRID!$A$4:$A$15,0),MATCH(1,($U$2=GRID!$B$1:$U$1)*(КАЛЕНДАРЬ!X13=GRID!$B$3:$U$3),0))*(1-GRID!$H$34))</f>
        <v>67400</v>
      </c>
      <c r="F229" s="5" cm="1">
        <f t="array" ref="F229">IF($I$2="Открытый тариф",INDEX(GRID!$B$18:$U$29,MATCH(E$7,GRID!$A$18:$A$29,0),MATCH(1,($U$2=GRID!$B$1:$U$1)*(КАЛЕНДАРЬ!X13=GRID!$B$3:$U$3),0)),
INDEX(GRID!$B$18:$U$29,MATCH(E$7,GRID!$A$18:$A$29,0),MATCH(1,($U$2=GRID!$B$1:$U$1)*(КАЛЕНДАРЬ!X13=GRID!$B$3:$U$3),0))*(1-GRID!$H$34))</f>
        <v>72400</v>
      </c>
      <c r="G229" s="5" cm="1">
        <f t="array" ref="G229">IF($I$2="Открытый тариф",INDEX(GRID!$B$4:$U$15,MATCH(G$7,GRID!$A$4:$A$15,0),MATCH(1,($U$2=GRID!$B$1:$U$1)*(КАЛЕНДАРЬ!X13=GRID!$B$3:$U$3),0)),
INDEX(GRID!$B$4:$U$15,MATCH(G$7,GRID!$A$4:$A$15,0),MATCH(1,($U$2=GRID!$B$1:$U$1)*(КАЛЕНДАРЬ!X13=GRID!$B$3:$U$3),0))*(1-GRID!$H$34))</f>
        <v>74800</v>
      </c>
      <c r="H229" s="5" cm="1">
        <f t="array" ref="H229">IF($I$2="Открытый тариф",INDEX(GRID!$B$18:$U$29,MATCH(G$7,GRID!$A$18:$A$29,0),MATCH(1,($U$2=GRID!$B$1:$U$1)*(КАЛЕНДАРЬ!X13=GRID!$B$3:$U$3),0)),
INDEX(GRID!$B$18:$U$29,MATCH(G$7,GRID!$A$18:$A$29,0),MATCH(1,($U$2=GRID!$B$1:$U$1)*(КАЛЕНДАРЬ!X13=GRID!$B$3:$U$3),0))*(1-GRID!$H$34))</f>
        <v>79800</v>
      </c>
      <c r="I229" s="5" cm="1">
        <f t="array" ref="I229">IF($I$2="Открытый тариф",INDEX(GRID!$B$4:$U$15,MATCH(I$7,GRID!$A$4:$A$15,0),MATCH(1,($U$2=GRID!$B$1:$U$1)*(КАЛЕНДАРЬ!X13=GRID!$B$3:$U$3),0)),
INDEX(GRID!$B$4:$U$15,MATCH(I$7,GRID!$A$4:$A$15,0),MATCH(1,($U$2=GRID!$B$1:$U$1)*(КАЛЕНДАРЬ!X13=GRID!$B$3:$U$3),0))*(1-GRID!$H$34))</f>
        <v>82500</v>
      </c>
      <c r="J229" s="5" cm="1">
        <f t="array" ref="J229">IF($I$2="Открытый тариф",INDEX(GRID!$B$18:$U$29,MATCH(I$7,GRID!$A$18:$A$29,0),MATCH(1,($U$2=GRID!$B$1:$U$1)*(КАЛЕНДАРЬ!X13=GRID!$B$3:$U$3),0)),
INDEX(GRID!$B$18:$U$29,MATCH(I$7,GRID!$A$18:$A$29,0),MATCH(1,($U$2=GRID!$B$1:$U$1)*(КАЛЕНДАРЬ!X13=GRID!$B$3:$U$3),0))*(1-GRID!$H$34))</f>
        <v>87500</v>
      </c>
      <c r="K229" s="5" cm="1">
        <f t="array" ref="K229">IF($I$2="Открытый тариф",INDEX(GRID!$B$4:$U$15,MATCH(K$7,GRID!$A$4:$A$15,0),MATCH(1,($U$2=GRID!$B$1:$U$1)*(КАЛЕНДАРЬ!X13=GRID!$B$3:$U$3),0)),
INDEX(GRID!$B$4:$U$15,MATCH(K$7,GRID!$A$4:$A$15,0),MATCH(1,($U$2=GRID!$B$1:$U$1)*(КАЛЕНДАРЬ!X13=GRID!$B$3:$U$3),0))*(1-GRID!$H$34))</f>
        <v>90600</v>
      </c>
      <c r="L229" s="5" cm="1">
        <f t="array" ref="L229">IF($I$2="Открытый тариф",INDEX(GRID!$B$18:$U$29,MATCH(K$7,GRID!$A$18:$A$29,0),MATCH(1,($U$2=GRID!$B$1:$U$1)*(КАЛЕНДАРЬ!X13=GRID!$B$3:$U$3),0)),
INDEX(GRID!$B$18:$U$29,MATCH(K$7,GRID!$A$18:$A$29,0),MATCH(1,($U$2=GRID!$B$1:$U$1)*(КАЛЕНДАРЬ!X13=GRID!$B$3:$U$3),0))*(1-GRID!$H$34))</f>
        <v>95600</v>
      </c>
      <c r="M229" s="5" cm="1">
        <f t="array" ref="M229">IF($I$2="Открытый тариф",INDEX(GRID!$B$4:$U$15,MATCH(M$7,GRID!$A$4:$A$15,0),MATCH(1,($U$2=GRID!$B$1:$U$1)*(КАЛЕНДАРЬ!X13=GRID!$B$3:$U$3),0)),
INDEX(GRID!$B$4:$U$15,MATCH(M$7,GRID!$A$4:$A$15,0),MATCH(1,($U$2=GRID!$B$1:$U$1)*(КАЛЕНДАРЬ!X13=GRID!$B$3:$U$3),0))*(1-GRID!$H$34))</f>
        <v>118300</v>
      </c>
      <c r="N229" s="5" cm="1">
        <f t="array" ref="N229">IF($I$2="Открытый тариф",INDEX(GRID!$B$18:$U$29,MATCH(M$7,GRID!$A$18:$A$29,0),MATCH(1,($U$2=GRID!$B$1:$U$1)*(КАЛЕНДАРЬ!X13=GRID!$B$3:$U$3),0)),
INDEX(GRID!$B$18:$U$29,MATCH(M$7,GRID!$A$18:$A$29,0),MATCH(1,($U$2=GRID!$B$1:$U$1)*(КАЛЕНДАРЬ!X13=GRID!$B$3:$U$3),0))*(1-GRID!$H$34))</f>
        <v>123300</v>
      </c>
      <c r="O229" s="5" cm="1">
        <f t="array" ref="O229">IF($I$2="Открытый тариф",INDEX(GRID!$B$4:$U$15,MATCH(O$7,GRID!$A$4:$A$15,0),MATCH(1,($U$2=GRID!$B$1:$U$1)*(КАЛЕНДАРЬ!X13=GRID!$B$3:$U$3),0)),
INDEX(GRID!$B$4:$U$15,MATCH(O$7,GRID!$A$4:$A$15,0),MATCH(1,($U$2=GRID!$B$1:$U$1)*(КАЛЕНДАРЬ!X13=GRID!$B$3:$U$3),0))*(1-GRID!$H$34))</f>
        <v>159400</v>
      </c>
      <c r="P229" s="5" cm="1">
        <f t="array" ref="P229">IF($I$2="Открытый тариф",INDEX(GRID!$B$4:$U$15,MATCH(P$7,GRID!$A$4:$A$15,0),MATCH(1,($U$2=GRID!$B$1:$U$1)*(КАЛЕНДАРЬ!X13=GRID!$B$3:$U$3),0)),
INDEX(GRID!$B$4:$U$15,MATCH(P$7,GRID!$A$4:$A$15,0),MATCH(1,($U$2=GRID!$B$1:$U$1)*(КАЛЕНДАРЬ!X13=GRID!$B$3:$U$3),0))*(1-GRID!$H$34))</f>
        <v>208900</v>
      </c>
      <c r="Q229" s="5" cm="1">
        <f t="array" ref="Q229">IF($I$2="Открытый тариф",INDEX(GRID!$B$4:$U$15,MATCH(Q$7,GRID!$A$4:$A$15,0),MATCH(1,($U$2=GRID!$B$1:$U$1)*(КАЛЕНДАРЬ!X13=GRID!$B$3:$U$3),0)),
INDEX(GRID!$B$4:$U$15,MATCH(Q$7,GRID!$A$4:$A$15,0),MATCH(1,($U$2=GRID!$B$1:$U$1)*(КАЛЕНДАРЬ!X13=GRID!$B$3:$U$3),0))*(1-GRID!$H$34))</f>
        <v>240900</v>
      </c>
      <c r="R229" s="5" cm="1">
        <f t="array" ref="R229">IF($I$2="Открытый тариф",INDEX(GRID!$B$18:$U$29,MATCH(R$7,GRID!$A$18:$A$29,0),MATCH(1,($U$2=GRID!$B$1:$U$1)*(КАЛЕНДАРЬ!X13=GRID!$B$3:$U$3),0)),
INDEX(GRID!$B$18:$U$29,MATCH(R$7,GRID!$A$18:$A$29,0),MATCH(1,($U$2=GRID!$B$1:$U$1)*(КАЛЕНДАРЬ!X13=GRID!$B$3:$U$3),0))*(1-GRID!$H$34))</f>
        <v>275700</v>
      </c>
      <c r="S229" s="5">
        <f t="array" ref="S229">IF($I$2="Открытый тариф",INDEX(GRID!$B$4:$U$15,MATCH(S$7,GRID!$A$4:$A$15,0),MATCH(1,($U$2=GRID!$B$1:$U$1)*(КАЛЕНДАРЬ!X13=GRID!$B$3:$U$3),0)),
INDEX(GRID!$B$4:$U$15,MATCH(S$7,GRID!$A$4:$A$15,0),MATCH(1,($U$2=GRID!$B$1:$U$1)*(КАЛЕНДАРЬ!X13=GRID!$B$3:$U$3),0))*(1-GRID!$L$41))</f>
        <v>736800</v>
      </c>
      <c r="T229" s="5">
        <f t="array" ref="T229">IF($I$2="Открытый тариф",INDEX(GRID!$B$4:$U$15,MATCH(T$7,GRID!$A$4:$A$15,0),MATCH(1,($U$2=GRID!$B$1:$U$1)*(КАЛЕНДАРЬ!X13=GRID!$B$3:$U$3),0)),
INDEX(GRID!$B$4:$U$15,MATCH(T$7,GRID!$A$4:$A$15,0),MATCH(1,($U$2=GRID!$B$1:$U$1)*(КАЛЕНДАРЬ!X13=GRID!$B$3:$U$3),0))*(1-GRID!$L$41))</f>
        <v>912900</v>
      </c>
    </row>
    <row r="230" spans="1:20" hidden="1">
      <c r="A230" s="108" t="s">
        <v>12</v>
      </c>
      <c r="B230" s="109">
        <v>11</v>
      </c>
      <c r="C230" s="5" cm="1">
        <f t="array" ref="C230">IF($I$2="Открытый тариф",INDEX(GRID!$B$4:$U$15,MATCH(C$7,GRID!$A$4:$A$15,0),MATCH(1,($U$2=GRID!$B$1:$U$1)*(КАЛЕНДАРЬ!X14=GRID!$B$3:$U$3),0)),
INDEX(GRID!$B$4:$U$15,MATCH(C$7,GRID!$A$4:$A$15,0),MATCH(1,($U$2=GRID!$B$1:$U$1)*(КАЛЕНДАРЬ!X14=GRID!$B$3:$U$3),0))*(1-GRID!$H$34))</f>
        <v>57300</v>
      </c>
      <c r="D230" s="5" cm="1">
        <f t="array" ref="D230">IF($I$2="Открытый тариф",INDEX(GRID!$B$18:$U$29,MATCH(C$7,GRID!$A$18:$A$29,0),MATCH(1,($U$2=GRID!$B$1:$U$1)*(КАЛЕНДАРЬ!X14=GRID!$B$3:$U$3),0)),
INDEX(GRID!$B$18:$U$29,MATCH(C$7,GRID!$A$18:$A$29,0),MATCH(1,($U$2=GRID!$B$1:$U$1)*(КАЛЕНДАРЬ!X14=GRID!$B$3:$U$3),0))*(1-GRID!$H$34))</f>
        <v>62300</v>
      </c>
      <c r="E230" s="5" cm="1">
        <f t="array" ref="E230">IF($I$2="Открытый тариф",INDEX(GRID!$B$4:$U$15,MATCH(E$7,GRID!$A$4:$A$15,0),MATCH(1,($U$2=GRID!$B$1:$U$1)*(КАЛЕНДАРЬ!X14=GRID!$B$3:$U$3),0)),
INDEX(GRID!$B$4:$U$15,MATCH(E$7,GRID!$A$4:$A$15,0),MATCH(1,($U$2=GRID!$B$1:$U$1)*(КАЛЕНДАРЬ!X14=GRID!$B$3:$U$3),0))*(1-GRID!$H$34))</f>
        <v>67400</v>
      </c>
      <c r="F230" s="5" cm="1">
        <f t="array" ref="F230">IF($I$2="Открытый тариф",INDEX(GRID!$B$18:$U$29,MATCH(E$7,GRID!$A$18:$A$29,0),MATCH(1,($U$2=GRID!$B$1:$U$1)*(КАЛЕНДАРЬ!X14=GRID!$B$3:$U$3),0)),
INDEX(GRID!$B$18:$U$29,MATCH(E$7,GRID!$A$18:$A$29,0),MATCH(1,($U$2=GRID!$B$1:$U$1)*(КАЛЕНДАРЬ!X14=GRID!$B$3:$U$3),0))*(1-GRID!$H$34))</f>
        <v>72400</v>
      </c>
      <c r="G230" s="5" cm="1">
        <f t="array" ref="G230">IF($I$2="Открытый тариф",INDEX(GRID!$B$4:$U$15,MATCH(G$7,GRID!$A$4:$A$15,0),MATCH(1,($U$2=GRID!$B$1:$U$1)*(КАЛЕНДАРЬ!X14=GRID!$B$3:$U$3),0)),
INDEX(GRID!$B$4:$U$15,MATCH(G$7,GRID!$A$4:$A$15,0),MATCH(1,($U$2=GRID!$B$1:$U$1)*(КАЛЕНДАРЬ!X14=GRID!$B$3:$U$3),0))*(1-GRID!$H$34))</f>
        <v>74800</v>
      </c>
      <c r="H230" s="5" cm="1">
        <f t="array" ref="H230">IF($I$2="Открытый тариф",INDEX(GRID!$B$18:$U$29,MATCH(G$7,GRID!$A$18:$A$29,0),MATCH(1,($U$2=GRID!$B$1:$U$1)*(КАЛЕНДАРЬ!X14=GRID!$B$3:$U$3),0)),
INDEX(GRID!$B$18:$U$29,MATCH(G$7,GRID!$A$18:$A$29,0),MATCH(1,($U$2=GRID!$B$1:$U$1)*(КАЛЕНДАРЬ!X14=GRID!$B$3:$U$3),0))*(1-GRID!$H$34))</f>
        <v>79800</v>
      </c>
      <c r="I230" s="5" cm="1">
        <f t="array" ref="I230">IF($I$2="Открытый тариф",INDEX(GRID!$B$4:$U$15,MATCH(I$7,GRID!$A$4:$A$15,0),MATCH(1,($U$2=GRID!$B$1:$U$1)*(КАЛЕНДАРЬ!X14=GRID!$B$3:$U$3),0)),
INDEX(GRID!$B$4:$U$15,MATCH(I$7,GRID!$A$4:$A$15,0),MATCH(1,($U$2=GRID!$B$1:$U$1)*(КАЛЕНДАРЬ!X14=GRID!$B$3:$U$3),0))*(1-GRID!$H$34))</f>
        <v>82500</v>
      </c>
      <c r="J230" s="5" cm="1">
        <f t="array" ref="J230">IF($I$2="Открытый тариф",INDEX(GRID!$B$18:$U$29,MATCH(I$7,GRID!$A$18:$A$29,0),MATCH(1,($U$2=GRID!$B$1:$U$1)*(КАЛЕНДАРЬ!X14=GRID!$B$3:$U$3),0)),
INDEX(GRID!$B$18:$U$29,MATCH(I$7,GRID!$A$18:$A$29,0),MATCH(1,($U$2=GRID!$B$1:$U$1)*(КАЛЕНДАРЬ!X14=GRID!$B$3:$U$3),0))*(1-GRID!$H$34))</f>
        <v>87500</v>
      </c>
      <c r="K230" s="5" cm="1">
        <f t="array" ref="K230">IF($I$2="Открытый тариф",INDEX(GRID!$B$4:$U$15,MATCH(K$7,GRID!$A$4:$A$15,0),MATCH(1,($U$2=GRID!$B$1:$U$1)*(КАЛЕНДАРЬ!X14=GRID!$B$3:$U$3),0)),
INDEX(GRID!$B$4:$U$15,MATCH(K$7,GRID!$A$4:$A$15,0),MATCH(1,($U$2=GRID!$B$1:$U$1)*(КАЛЕНДАРЬ!X14=GRID!$B$3:$U$3),0))*(1-GRID!$H$34))</f>
        <v>90600</v>
      </c>
      <c r="L230" s="5" cm="1">
        <f t="array" ref="L230">IF($I$2="Открытый тариф",INDEX(GRID!$B$18:$U$29,MATCH(K$7,GRID!$A$18:$A$29,0),MATCH(1,($U$2=GRID!$B$1:$U$1)*(КАЛЕНДАРЬ!X14=GRID!$B$3:$U$3),0)),
INDEX(GRID!$B$18:$U$29,MATCH(K$7,GRID!$A$18:$A$29,0),MATCH(1,($U$2=GRID!$B$1:$U$1)*(КАЛЕНДАРЬ!X14=GRID!$B$3:$U$3),0))*(1-GRID!$H$34))</f>
        <v>95600</v>
      </c>
      <c r="M230" s="5" cm="1">
        <f t="array" ref="M230">IF($I$2="Открытый тариф",INDEX(GRID!$B$4:$U$15,MATCH(M$7,GRID!$A$4:$A$15,0),MATCH(1,($U$2=GRID!$B$1:$U$1)*(КАЛЕНДАРЬ!X14=GRID!$B$3:$U$3),0)),
INDEX(GRID!$B$4:$U$15,MATCH(M$7,GRID!$A$4:$A$15,0),MATCH(1,($U$2=GRID!$B$1:$U$1)*(КАЛЕНДАРЬ!X14=GRID!$B$3:$U$3),0))*(1-GRID!$H$34))</f>
        <v>118300</v>
      </c>
      <c r="N230" s="5" cm="1">
        <f t="array" ref="N230">IF($I$2="Открытый тариф",INDEX(GRID!$B$18:$U$29,MATCH(M$7,GRID!$A$18:$A$29,0),MATCH(1,($U$2=GRID!$B$1:$U$1)*(КАЛЕНДАРЬ!X14=GRID!$B$3:$U$3),0)),
INDEX(GRID!$B$18:$U$29,MATCH(M$7,GRID!$A$18:$A$29,0),MATCH(1,($U$2=GRID!$B$1:$U$1)*(КАЛЕНДАРЬ!X14=GRID!$B$3:$U$3),0))*(1-GRID!$H$34))</f>
        <v>123300</v>
      </c>
      <c r="O230" s="5" cm="1">
        <f t="array" ref="O230">IF($I$2="Открытый тариф",INDEX(GRID!$B$4:$U$15,MATCH(O$7,GRID!$A$4:$A$15,0),MATCH(1,($U$2=GRID!$B$1:$U$1)*(КАЛЕНДАРЬ!X14=GRID!$B$3:$U$3),0)),
INDEX(GRID!$B$4:$U$15,MATCH(O$7,GRID!$A$4:$A$15,0),MATCH(1,($U$2=GRID!$B$1:$U$1)*(КАЛЕНДАРЬ!X14=GRID!$B$3:$U$3),0))*(1-GRID!$H$34))</f>
        <v>159400</v>
      </c>
      <c r="P230" s="5" cm="1">
        <f t="array" ref="P230">IF($I$2="Открытый тариф",INDEX(GRID!$B$4:$U$15,MATCH(P$7,GRID!$A$4:$A$15,0),MATCH(1,($U$2=GRID!$B$1:$U$1)*(КАЛЕНДАРЬ!X14=GRID!$B$3:$U$3),0)),
INDEX(GRID!$B$4:$U$15,MATCH(P$7,GRID!$A$4:$A$15,0),MATCH(1,($U$2=GRID!$B$1:$U$1)*(КАЛЕНДАРЬ!X14=GRID!$B$3:$U$3),0))*(1-GRID!$H$34))</f>
        <v>208900</v>
      </c>
      <c r="Q230" s="5" cm="1">
        <f t="array" ref="Q230">IF($I$2="Открытый тариф",INDEX(GRID!$B$4:$U$15,MATCH(Q$7,GRID!$A$4:$A$15,0),MATCH(1,($U$2=GRID!$B$1:$U$1)*(КАЛЕНДАРЬ!X14=GRID!$B$3:$U$3),0)),
INDEX(GRID!$B$4:$U$15,MATCH(Q$7,GRID!$A$4:$A$15,0),MATCH(1,($U$2=GRID!$B$1:$U$1)*(КАЛЕНДАРЬ!X14=GRID!$B$3:$U$3),0))*(1-GRID!$H$34))</f>
        <v>240900</v>
      </c>
      <c r="R230" s="5" cm="1">
        <f t="array" ref="R230">IF($I$2="Открытый тариф",INDEX(GRID!$B$18:$U$29,MATCH(R$7,GRID!$A$18:$A$29,0),MATCH(1,($U$2=GRID!$B$1:$U$1)*(КАЛЕНДАРЬ!X14=GRID!$B$3:$U$3),0)),
INDEX(GRID!$B$18:$U$29,MATCH(R$7,GRID!$A$18:$A$29,0),MATCH(1,($U$2=GRID!$B$1:$U$1)*(КАЛЕНДАРЬ!X14=GRID!$B$3:$U$3),0))*(1-GRID!$H$34))</f>
        <v>275700</v>
      </c>
      <c r="S230" s="5">
        <f t="array" ref="S230">IF($I$2="Открытый тариф",INDEX(GRID!$B$4:$U$15,MATCH(S$7,GRID!$A$4:$A$15,0),MATCH(1,($U$2=GRID!$B$1:$U$1)*(КАЛЕНДАРЬ!X14=GRID!$B$3:$U$3),0)),
INDEX(GRID!$B$4:$U$15,MATCH(S$7,GRID!$A$4:$A$15,0),MATCH(1,($U$2=GRID!$B$1:$U$1)*(КАЛЕНДАРЬ!X14=GRID!$B$3:$U$3),0))*(1-GRID!$L$41))</f>
        <v>736800</v>
      </c>
      <c r="T230" s="5">
        <f t="array" ref="T230">IF($I$2="Открытый тариф",INDEX(GRID!$B$4:$U$15,MATCH(T$7,GRID!$A$4:$A$15,0),MATCH(1,($U$2=GRID!$B$1:$U$1)*(КАЛЕНДАРЬ!X14=GRID!$B$3:$U$3),0)),
INDEX(GRID!$B$4:$U$15,MATCH(T$7,GRID!$A$4:$A$15,0),MATCH(1,($U$2=GRID!$B$1:$U$1)*(КАЛЕНДАРЬ!X14=GRID!$B$3:$U$3),0))*(1-GRID!$L$41))</f>
        <v>912900</v>
      </c>
    </row>
    <row r="231" spans="1:20" hidden="1">
      <c r="A231" s="108" t="s">
        <v>13</v>
      </c>
      <c r="B231" s="109">
        <v>12</v>
      </c>
      <c r="C231" s="5" cm="1">
        <f t="array" ref="C231">IF($I$2="Открытый тариф",INDEX(GRID!$B$4:$U$15,MATCH(C$7,GRID!$A$4:$A$15,0),MATCH(1,($U$2=GRID!$B$1:$U$1)*(КАЛЕНДАРЬ!X15=GRID!$B$3:$U$3),0)),
INDEX(GRID!$B$4:$U$15,MATCH(C$7,GRID!$A$4:$A$15,0),MATCH(1,($U$2=GRID!$B$1:$U$1)*(КАЛЕНДАРЬ!X15=GRID!$B$3:$U$3),0))*(1-GRID!$H$34))</f>
        <v>57300</v>
      </c>
      <c r="D231" s="5" cm="1">
        <f t="array" ref="D231">IF($I$2="Открытый тариф",INDEX(GRID!$B$18:$U$29,MATCH(C$7,GRID!$A$18:$A$29,0),MATCH(1,($U$2=GRID!$B$1:$U$1)*(КАЛЕНДАРЬ!X15=GRID!$B$3:$U$3),0)),
INDEX(GRID!$B$18:$U$29,MATCH(C$7,GRID!$A$18:$A$29,0),MATCH(1,($U$2=GRID!$B$1:$U$1)*(КАЛЕНДАРЬ!X15=GRID!$B$3:$U$3),0))*(1-GRID!$H$34))</f>
        <v>62300</v>
      </c>
      <c r="E231" s="5" cm="1">
        <f t="array" ref="E231">IF($I$2="Открытый тариф",INDEX(GRID!$B$4:$U$15,MATCH(E$7,GRID!$A$4:$A$15,0),MATCH(1,($U$2=GRID!$B$1:$U$1)*(КАЛЕНДАРЬ!X15=GRID!$B$3:$U$3),0)),
INDEX(GRID!$B$4:$U$15,MATCH(E$7,GRID!$A$4:$A$15,0),MATCH(1,($U$2=GRID!$B$1:$U$1)*(КАЛЕНДАРЬ!X15=GRID!$B$3:$U$3),0))*(1-GRID!$H$34))</f>
        <v>67400</v>
      </c>
      <c r="F231" s="5" cm="1">
        <f t="array" ref="F231">IF($I$2="Открытый тариф",INDEX(GRID!$B$18:$U$29,MATCH(E$7,GRID!$A$18:$A$29,0),MATCH(1,($U$2=GRID!$B$1:$U$1)*(КАЛЕНДАРЬ!X15=GRID!$B$3:$U$3),0)),
INDEX(GRID!$B$18:$U$29,MATCH(E$7,GRID!$A$18:$A$29,0),MATCH(1,($U$2=GRID!$B$1:$U$1)*(КАЛЕНДАРЬ!X15=GRID!$B$3:$U$3),0))*(1-GRID!$H$34))</f>
        <v>72400</v>
      </c>
      <c r="G231" s="5" cm="1">
        <f t="array" ref="G231">IF($I$2="Открытый тариф",INDEX(GRID!$B$4:$U$15,MATCH(G$7,GRID!$A$4:$A$15,0),MATCH(1,($U$2=GRID!$B$1:$U$1)*(КАЛЕНДАРЬ!X15=GRID!$B$3:$U$3),0)),
INDEX(GRID!$B$4:$U$15,MATCH(G$7,GRID!$A$4:$A$15,0),MATCH(1,($U$2=GRID!$B$1:$U$1)*(КАЛЕНДАРЬ!X15=GRID!$B$3:$U$3),0))*(1-GRID!$H$34))</f>
        <v>74800</v>
      </c>
      <c r="H231" s="5" cm="1">
        <f t="array" ref="H231">IF($I$2="Открытый тариф",INDEX(GRID!$B$18:$U$29,MATCH(G$7,GRID!$A$18:$A$29,0),MATCH(1,($U$2=GRID!$B$1:$U$1)*(КАЛЕНДАРЬ!X15=GRID!$B$3:$U$3),0)),
INDEX(GRID!$B$18:$U$29,MATCH(G$7,GRID!$A$18:$A$29,0),MATCH(1,($U$2=GRID!$B$1:$U$1)*(КАЛЕНДАРЬ!X15=GRID!$B$3:$U$3),0))*(1-GRID!$H$34))</f>
        <v>79800</v>
      </c>
      <c r="I231" s="5" cm="1">
        <f t="array" ref="I231">IF($I$2="Открытый тариф",INDEX(GRID!$B$4:$U$15,MATCH(I$7,GRID!$A$4:$A$15,0),MATCH(1,($U$2=GRID!$B$1:$U$1)*(КАЛЕНДАРЬ!X15=GRID!$B$3:$U$3),0)),
INDEX(GRID!$B$4:$U$15,MATCH(I$7,GRID!$A$4:$A$15,0),MATCH(1,($U$2=GRID!$B$1:$U$1)*(КАЛЕНДАРЬ!X15=GRID!$B$3:$U$3),0))*(1-GRID!$H$34))</f>
        <v>82500</v>
      </c>
      <c r="J231" s="5" cm="1">
        <f t="array" ref="J231">IF($I$2="Открытый тариф",INDEX(GRID!$B$18:$U$29,MATCH(I$7,GRID!$A$18:$A$29,0),MATCH(1,($U$2=GRID!$B$1:$U$1)*(КАЛЕНДАРЬ!X15=GRID!$B$3:$U$3),0)),
INDEX(GRID!$B$18:$U$29,MATCH(I$7,GRID!$A$18:$A$29,0),MATCH(1,($U$2=GRID!$B$1:$U$1)*(КАЛЕНДАРЬ!X15=GRID!$B$3:$U$3),0))*(1-GRID!$H$34))</f>
        <v>87500</v>
      </c>
      <c r="K231" s="5" cm="1">
        <f t="array" ref="K231">IF($I$2="Открытый тариф",INDEX(GRID!$B$4:$U$15,MATCH(K$7,GRID!$A$4:$A$15,0),MATCH(1,($U$2=GRID!$B$1:$U$1)*(КАЛЕНДАРЬ!X15=GRID!$B$3:$U$3),0)),
INDEX(GRID!$B$4:$U$15,MATCH(K$7,GRID!$A$4:$A$15,0),MATCH(1,($U$2=GRID!$B$1:$U$1)*(КАЛЕНДАРЬ!X15=GRID!$B$3:$U$3),0))*(1-GRID!$H$34))</f>
        <v>90600</v>
      </c>
      <c r="L231" s="5" cm="1">
        <f t="array" ref="L231">IF($I$2="Открытый тариф",INDEX(GRID!$B$18:$U$29,MATCH(K$7,GRID!$A$18:$A$29,0),MATCH(1,($U$2=GRID!$B$1:$U$1)*(КАЛЕНДАРЬ!X15=GRID!$B$3:$U$3),0)),
INDEX(GRID!$B$18:$U$29,MATCH(K$7,GRID!$A$18:$A$29,0),MATCH(1,($U$2=GRID!$B$1:$U$1)*(КАЛЕНДАРЬ!X15=GRID!$B$3:$U$3),0))*(1-GRID!$H$34))</f>
        <v>95600</v>
      </c>
      <c r="M231" s="5" cm="1">
        <f t="array" ref="M231">IF($I$2="Открытый тариф",INDEX(GRID!$B$4:$U$15,MATCH(M$7,GRID!$A$4:$A$15,0),MATCH(1,($U$2=GRID!$B$1:$U$1)*(КАЛЕНДАРЬ!X15=GRID!$B$3:$U$3),0)),
INDEX(GRID!$B$4:$U$15,MATCH(M$7,GRID!$A$4:$A$15,0),MATCH(1,($U$2=GRID!$B$1:$U$1)*(КАЛЕНДАРЬ!X15=GRID!$B$3:$U$3),0))*(1-GRID!$H$34))</f>
        <v>118300</v>
      </c>
      <c r="N231" s="5" cm="1">
        <f t="array" ref="N231">IF($I$2="Открытый тариф",INDEX(GRID!$B$18:$U$29,MATCH(M$7,GRID!$A$18:$A$29,0),MATCH(1,($U$2=GRID!$B$1:$U$1)*(КАЛЕНДАРЬ!X15=GRID!$B$3:$U$3),0)),
INDEX(GRID!$B$18:$U$29,MATCH(M$7,GRID!$A$18:$A$29,0),MATCH(1,($U$2=GRID!$B$1:$U$1)*(КАЛЕНДАРЬ!X15=GRID!$B$3:$U$3),0))*(1-GRID!$H$34))</f>
        <v>123300</v>
      </c>
      <c r="O231" s="5" cm="1">
        <f t="array" ref="O231">IF($I$2="Открытый тариф",INDEX(GRID!$B$4:$U$15,MATCH(O$7,GRID!$A$4:$A$15,0),MATCH(1,($U$2=GRID!$B$1:$U$1)*(КАЛЕНДАРЬ!X15=GRID!$B$3:$U$3),0)),
INDEX(GRID!$B$4:$U$15,MATCH(O$7,GRID!$A$4:$A$15,0),MATCH(1,($U$2=GRID!$B$1:$U$1)*(КАЛЕНДАРЬ!X15=GRID!$B$3:$U$3),0))*(1-GRID!$H$34))</f>
        <v>159400</v>
      </c>
      <c r="P231" s="5" cm="1">
        <f t="array" ref="P231">IF($I$2="Открытый тариф",INDEX(GRID!$B$4:$U$15,MATCH(P$7,GRID!$A$4:$A$15,0),MATCH(1,($U$2=GRID!$B$1:$U$1)*(КАЛЕНДАРЬ!X15=GRID!$B$3:$U$3),0)),
INDEX(GRID!$B$4:$U$15,MATCH(P$7,GRID!$A$4:$A$15,0),MATCH(1,($U$2=GRID!$B$1:$U$1)*(КАЛЕНДАРЬ!X15=GRID!$B$3:$U$3),0))*(1-GRID!$H$34))</f>
        <v>208900</v>
      </c>
      <c r="Q231" s="5" cm="1">
        <f t="array" ref="Q231">IF($I$2="Открытый тариф",INDEX(GRID!$B$4:$U$15,MATCH(Q$7,GRID!$A$4:$A$15,0),MATCH(1,($U$2=GRID!$B$1:$U$1)*(КАЛЕНДАРЬ!X15=GRID!$B$3:$U$3),0)),
INDEX(GRID!$B$4:$U$15,MATCH(Q$7,GRID!$A$4:$A$15,0),MATCH(1,($U$2=GRID!$B$1:$U$1)*(КАЛЕНДАРЬ!X15=GRID!$B$3:$U$3),0))*(1-GRID!$H$34))</f>
        <v>240900</v>
      </c>
      <c r="R231" s="5" cm="1">
        <f t="array" ref="R231">IF($I$2="Открытый тариф",INDEX(GRID!$B$18:$U$29,MATCH(R$7,GRID!$A$18:$A$29,0),MATCH(1,($U$2=GRID!$B$1:$U$1)*(КАЛЕНДАРЬ!X15=GRID!$B$3:$U$3),0)),
INDEX(GRID!$B$18:$U$29,MATCH(R$7,GRID!$A$18:$A$29,0),MATCH(1,($U$2=GRID!$B$1:$U$1)*(КАЛЕНДАРЬ!X15=GRID!$B$3:$U$3),0))*(1-GRID!$H$34))</f>
        <v>275700</v>
      </c>
      <c r="S231" s="5">
        <f t="array" ref="S231">IF($I$2="Открытый тариф",INDEX(GRID!$B$4:$U$15,MATCH(S$7,GRID!$A$4:$A$15,0),MATCH(1,($U$2=GRID!$B$1:$U$1)*(КАЛЕНДАРЬ!X15=GRID!$B$3:$U$3),0)),
INDEX(GRID!$B$4:$U$15,MATCH(S$7,GRID!$A$4:$A$15,0),MATCH(1,($U$2=GRID!$B$1:$U$1)*(КАЛЕНДАРЬ!X15=GRID!$B$3:$U$3),0))*(1-GRID!$L$41))</f>
        <v>736800</v>
      </c>
      <c r="T231" s="5">
        <f t="array" ref="T231">IF($I$2="Открытый тариф",INDEX(GRID!$B$4:$U$15,MATCH(T$7,GRID!$A$4:$A$15,0),MATCH(1,($U$2=GRID!$B$1:$U$1)*(КАЛЕНДАРЬ!X15=GRID!$B$3:$U$3),0)),
INDEX(GRID!$B$4:$U$15,MATCH(T$7,GRID!$A$4:$A$15,0),MATCH(1,($U$2=GRID!$B$1:$U$1)*(КАЛЕНДАРЬ!X15=GRID!$B$3:$U$3),0))*(1-GRID!$L$41))</f>
        <v>912900</v>
      </c>
    </row>
    <row r="232" spans="1:20" hidden="1">
      <c r="A232" s="108" t="s">
        <v>14</v>
      </c>
      <c r="B232" s="109">
        <v>13</v>
      </c>
      <c r="C232" s="5" cm="1">
        <f t="array" ref="C232">IF($I$2="Открытый тариф",INDEX(GRID!$B$4:$U$15,MATCH(C$7,GRID!$A$4:$A$15,0),MATCH(1,($U$2=GRID!$B$1:$U$1)*(КАЛЕНДАРЬ!X16=GRID!$B$3:$U$3),0)),
INDEX(GRID!$B$4:$U$15,MATCH(C$7,GRID!$A$4:$A$15,0),MATCH(1,($U$2=GRID!$B$1:$U$1)*(КАЛЕНДАРЬ!X16=GRID!$B$3:$U$3),0))*(1-GRID!$H$34))</f>
        <v>57300</v>
      </c>
      <c r="D232" s="5" cm="1">
        <f t="array" ref="D232">IF($I$2="Открытый тариф",INDEX(GRID!$B$18:$U$29,MATCH(C$7,GRID!$A$18:$A$29,0),MATCH(1,($U$2=GRID!$B$1:$U$1)*(КАЛЕНДАРЬ!X16=GRID!$B$3:$U$3),0)),
INDEX(GRID!$B$18:$U$29,MATCH(C$7,GRID!$A$18:$A$29,0),MATCH(1,($U$2=GRID!$B$1:$U$1)*(КАЛЕНДАРЬ!X16=GRID!$B$3:$U$3),0))*(1-GRID!$H$34))</f>
        <v>62300</v>
      </c>
      <c r="E232" s="5" cm="1">
        <f t="array" ref="E232">IF($I$2="Открытый тариф",INDEX(GRID!$B$4:$U$15,MATCH(E$7,GRID!$A$4:$A$15,0),MATCH(1,($U$2=GRID!$B$1:$U$1)*(КАЛЕНДАРЬ!X16=GRID!$B$3:$U$3),0)),
INDEX(GRID!$B$4:$U$15,MATCH(E$7,GRID!$A$4:$A$15,0),MATCH(1,($U$2=GRID!$B$1:$U$1)*(КАЛЕНДАРЬ!X16=GRID!$B$3:$U$3),0))*(1-GRID!$H$34))</f>
        <v>67400</v>
      </c>
      <c r="F232" s="5" cm="1">
        <f t="array" ref="F232">IF($I$2="Открытый тариф",INDEX(GRID!$B$18:$U$29,MATCH(E$7,GRID!$A$18:$A$29,0),MATCH(1,($U$2=GRID!$B$1:$U$1)*(КАЛЕНДАРЬ!X16=GRID!$B$3:$U$3),0)),
INDEX(GRID!$B$18:$U$29,MATCH(E$7,GRID!$A$18:$A$29,0),MATCH(1,($U$2=GRID!$B$1:$U$1)*(КАЛЕНДАРЬ!X16=GRID!$B$3:$U$3),0))*(1-GRID!$H$34))</f>
        <v>72400</v>
      </c>
      <c r="G232" s="5" cm="1">
        <f t="array" ref="G232">IF($I$2="Открытый тариф",INDEX(GRID!$B$4:$U$15,MATCH(G$7,GRID!$A$4:$A$15,0),MATCH(1,($U$2=GRID!$B$1:$U$1)*(КАЛЕНДАРЬ!X16=GRID!$B$3:$U$3),0)),
INDEX(GRID!$B$4:$U$15,MATCH(G$7,GRID!$A$4:$A$15,0),MATCH(1,($U$2=GRID!$B$1:$U$1)*(КАЛЕНДАРЬ!X16=GRID!$B$3:$U$3),0))*(1-GRID!$H$34))</f>
        <v>74800</v>
      </c>
      <c r="H232" s="5" cm="1">
        <f t="array" ref="H232">IF($I$2="Открытый тариф",INDEX(GRID!$B$18:$U$29,MATCH(G$7,GRID!$A$18:$A$29,0),MATCH(1,($U$2=GRID!$B$1:$U$1)*(КАЛЕНДАРЬ!X16=GRID!$B$3:$U$3),0)),
INDEX(GRID!$B$18:$U$29,MATCH(G$7,GRID!$A$18:$A$29,0),MATCH(1,($U$2=GRID!$B$1:$U$1)*(КАЛЕНДАРЬ!X16=GRID!$B$3:$U$3),0))*(1-GRID!$H$34))</f>
        <v>79800</v>
      </c>
      <c r="I232" s="5" cm="1">
        <f t="array" ref="I232">IF($I$2="Открытый тариф",INDEX(GRID!$B$4:$U$15,MATCH(I$7,GRID!$A$4:$A$15,0),MATCH(1,($U$2=GRID!$B$1:$U$1)*(КАЛЕНДАРЬ!X16=GRID!$B$3:$U$3),0)),
INDEX(GRID!$B$4:$U$15,MATCH(I$7,GRID!$A$4:$A$15,0),MATCH(1,($U$2=GRID!$B$1:$U$1)*(КАЛЕНДАРЬ!X16=GRID!$B$3:$U$3),0))*(1-GRID!$H$34))</f>
        <v>82500</v>
      </c>
      <c r="J232" s="5" cm="1">
        <f t="array" ref="J232">IF($I$2="Открытый тариф",INDEX(GRID!$B$18:$U$29,MATCH(I$7,GRID!$A$18:$A$29,0),MATCH(1,($U$2=GRID!$B$1:$U$1)*(КАЛЕНДАРЬ!X16=GRID!$B$3:$U$3),0)),
INDEX(GRID!$B$18:$U$29,MATCH(I$7,GRID!$A$18:$A$29,0),MATCH(1,($U$2=GRID!$B$1:$U$1)*(КАЛЕНДАРЬ!X16=GRID!$B$3:$U$3),0))*(1-GRID!$H$34))</f>
        <v>87500</v>
      </c>
      <c r="K232" s="5" cm="1">
        <f t="array" ref="K232">IF($I$2="Открытый тариф",INDEX(GRID!$B$4:$U$15,MATCH(K$7,GRID!$A$4:$A$15,0),MATCH(1,($U$2=GRID!$B$1:$U$1)*(КАЛЕНДАРЬ!X16=GRID!$B$3:$U$3),0)),
INDEX(GRID!$B$4:$U$15,MATCH(K$7,GRID!$A$4:$A$15,0),MATCH(1,($U$2=GRID!$B$1:$U$1)*(КАЛЕНДАРЬ!X16=GRID!$B$3:$U$3),0))*(1-GRID!$H$34))</f>
        <v>90600</v>
      </c>
      <c r="L232" s="5" cm="1">
        <f t="array" ref="L232">IF($I$2="Открытый тариф",INDEX(GRID!$B$18:$U$29,MATCH(K$7,GRID!$A$18:$A$29,0),MATCH(1,($U$2=GRID!$B$1:$U$1)*(КАЛЕНДАРЬ!X16=GRID!$B$3:$U$3),0)),
INDEX(GRID!$B$18:$U$29,MATCH(K$7,GRID!$A$18:$A$29,0),MATCH(1,($U$2=GRID!$B$1:$U$1)*(КАЛЕНДАРЬ!X16=GRID!$B$3:$U$3),0))*(1-GRID!$H$34))</f>
        <v>95600</v>
      </c>
      <c r="M232" s="5" cm="1">
        <f t="array" ref="M232">IF($I$2="Открытый тариф",INDEX(GRID!$B$4:$U$15,MATCH(M$7,GRID!$A$4:$A$15,0),MATCH(1,($U$2=GRID!$B$1:$U$1)*(КАЛЕНДАРЬ!X16=GRID!$B$3:$U$3),0)),
INDEX(GRID!$B$4:$U$15,MATCH(M$7,GRID!$A$4:$A$15,0),MATCH(1,($U$2=GRID!$B$1:$U$1)*(КАЛЕНДАРЬ!X16=GRID!$B$3:$U$3),0))*(1-GRID!$H$34))</f>
        <v>118300</v>
      </c>
      <c r="N232" s="5" cm="1">
        <f t="array" ref="N232">IF($I$2="Открытый тариф",INDEX(GRID!$B$18:$U$29,MATCH(M$7,GRID!$A$18:$A$29,0),MATCH(1,($U$2=GRID!$B$1:$U$1)*(КАЛЕНДАРЬ!X16=GRID!$B$3:$U$3),0)),
INDEX(GRID!$B$18:$U$29,MATCH(M$7,GRID!$A$18:$A$29,0),MATCH(1,($U$2=GRID!$B$1:$U$1)*(КАЛЕНДАРЬ!X16=GRID!$B$3:$U$3),0))*(1-GRID!$H$34))</f>
        <v>123300</v>
      </c>
      <c r="O232" s="5" cm="1">
        <f t="array" ref="O232">IF($I$2="Открытый тариф",INDEX(GRID!$B$4:$U$15,MATCH(O$7,GRID!$A$4:$A$15,0),MATCH(1,($U$2=GRID!$B$1:$U$1)*(КАЛЕНДАРЬ!X16=GRID!$B$3:$U$3),0)),
INDEX(GRID!$B$4:$U$15,MATCH(O$7,GRID!$A$4:$A$15,0),MATCH(1,($U$2=GRID!$B$1:$U$1)*(КАЛЕНДАРЬ!X16=GRID!$B$3:$U$3),0))*(1-GRID!$H$34))</f>
        <v>159400</v>
      </c>
      <c r="P232" s="5" cm="1">
        <f t="array" ref="P232">IF($I$2="Открытый тариф",INDEX(GRID!$B$4:$U$15,MATCH(P$7,GRID!$A$4:$A$15,0),MATCH(1,($U$2=GRID!$B$1:$U$1)*(КАЛЕНДАРЬ!X16=GRID!$B$3:$U$3),0)),
INDEX(GRID!$B$4:$U$15,MATCH(P$7,GRID!$A$4:$A$15,0),MATCH(1,($U$2=GRID!$B$1:$U$1)*(КАЛЕНДАРЬ!X16=GRID!$B$3:$U$3),0))*(1-GRID!$H$34))</f>
        <v>208900</v>
      </c>
      <c r="Q232" s="5" cm="1">
        <f t="array" ref="Q232">IF($I$2="Открытый тариф",INDEX(GRID!$B$4:$U$15,MATCH(Q$7,GRID!$A$4:$A$15,0),MATCH(1,($U$2=GRID!$B$1:$U$1)*(КАЛЕНДАРЬ!X16=GRID!$B$3:$U$3),0)),
INDEX(GRID!$B$4:$U$15,MATCH(Q$7,GRID!$A$4:$A$15,0),MATCH(1,($U$2=GRID!$B$1:$U$1)*(КАЛЕНДАРЬ!X16=GRID!$B$3:$U$3),0))*(1-GRID!$H$34))</f>
        <v>240900</v>
      </c>
      <c r="R232" s="5" cm="1">
        <f t="array" ref="R232">IF($I$2="Открытый тариф",INDEX(GRID!$B$18:$U$29,MATCH(R$7,GRID!$A$18:$A$29,0),MATCH(1,($U$2=GRID!$B$1:$U$1)*(КАЛЕНДАРЬ!X16=GRID!$B$3:$U$3),0)),
INDEX(GRID!$B$18:$U$29,MATCH(R$7,GRID!$A$18:$A$29,0),MATCH(1,($U$2=GRID!$B$1:$U$1)*(КАЛЕНДАРЬ!X16=GRID!$B$3:$U$3),0))*(1-GRID!$H$34))</f>
        <v>275700</v>
      </c>
      <c r="S232" s="5">
        <f t="array" ref="S232">IF($I$2="Открытый тариф",INDEX(GRID!$B$4:$U$15,MATCH(S$7,GRID!$A$4:$A$15,0),MATCH(1,($U$2=GRID!$B$1:$U$1)*(КАЛЕНДАРЬ!X16=GRID!$B$3:$U$3),0)),
INDEX(GRID!$B$4:$U$15,MATCH(S$7,GRID!$A$4:$A$15,0),MATCH(1,($U$2=GRID!$B$1:$U$1)*(КАЛЕНДАРЬ!X16=GRID!$B$3:$U$3),0))*(1-GRID!$L$41))</f>
        <v>736800</v>
      </c>
      <c r="T232" s="5">
        <f t="array" ref="T232">IF($I$2="Открытый тариф",INDEX(GRID!$B$4:$U$15,MATCH(T$7,GRID!$A$4:$A$15,0),MATCH(1,($U$2=GRID!$B$1:$U$1)*(КАЛЕНДАРЬ!X16=GRID!$B$3:$U$3),0)),
INDEX(GRID!$B$4:$U$15,MATCH(T$7,GRID!$A$4:$A$15,0),MATCH(1,($U$2=GRID!$B$1:$U$1)*(КАЛЕНДАРЬ!X16=GRID!$B$3:$U$3),0))*(1-GRID!$L$41))</f>
        <v>912900</v>
      </c>
    </row>
    <row r="233" spans="1:20" hidden="1">
      <c r="A233" s="108" t="s">
        <v>15</v>
      </c>
      <c r="B233" s="109">
        <v>14</v>
      </c>
      <c r="C233" s="5" cm="1">
        <f t="array" ref="C233">IF($I$2="Открытый тариф",INDEX(GRID!$B$4:$U$15,MATCH(C$7,GRID!$A$4:$A$15,0),MATCH(1,($U$2=GRID!$B$1:$U$1)*(КАЛЕНДАРЬ!X17=GRID!$B$3:$U$3),0)),
INDEX(GRID!$B$4:$U$15,MATCH(C$7,GRID!$A$4:$A$15,0),MATCH(1,($U$2=GRID!$B$1:$U$1)*(КАЛЕНДАРЬ!X17=GRID!$B$3:$U$3),0))*(1-GRID!$H$34))</f>
        <v>57300</v>
      </c>
      <c r="D233" s="5" cm="1">
        <f t="array" ref="D233">IF($I$2="Открытый тариф",INDEX(GRID!$B$18:$U$29,MATCH(C$7,GRID!$A$18:$A$29,0),MATCH(1,($U$2=GRID!$B$1:$U$1)*(КАЛЕНДАРЬ!X17=GRID!$B$3:$U$3),0)),
INDEX(GRID!$B$18:$U$29,MATCH(C$7,GRID!$A$18:$A$29,0),MATCH(1,($U$2=GRID!$B$1:$U$1)*(КАЛЕНДАРЬ!X17=GRID!$B$3:$U$3),0))*(1-GRID!$H$34))</f>
        <v>62300</v>
      </c>
      <c r="E233" s="5" cm="1">
        <f t="array" ref="E233">IF($I$2="Открытый тариф",INDEX(GRID!$B$4:$U$15,MATCH(E$7,GRID!$A$4:$A$15,0),MATCH(1,($U$2=GRID!$B$1:$U$1)*(КАЛЕНДАРЬ!X17=GRID!$B$3:$U$3),0)),
INDEX(GRID!$B$4:$U$15,MATCH(E$7,GRID!$A$4:$A$15,0),MATCH(1,($U$2=GRID!$B$1:$U$1)*(КАЛЕНДАРЬ!X17=GRID!$B$3:$U$3),0))*(1-GRID!$H$34))</f>
        <v>67400</v>
      </c>
      <c r="F233" s="5" cm="1">
        <f t="array" ref="F233">IF($I$2="Открытый тариф",INDEX(GRID!$B$18:$U$29,MATCH(E$7,GRID!$A$18:$A$29,0),MATCH(1,($U$2=GRID!$B$1:$U$1)*(КАЛЕНДАРЬ!X17=GRID!$B$3:$U$3),0)),
INDEX(GRID!$B$18:$U$29,MATCH(E$7,GRID!$A$18:$A$29,0),MATCH(1,($U$2=GRID!$B$1:$U$1)*(КАЛЕНДАРЬ!X17=GRID!$B$3:$U$3),0))*(1-GRID!$H$34))</f>
        <v>72400</v>
      </c>
      <c r="G233" s="5" cm="1">
        <f t="array" ref="G233">IF($I$2="Открытый тариф",INDEX(GRID!$B$4:$U$15,MATCH(G$7,GRID!$A$4:$A$15,0),MATCH(1,($U$2=GRID!$B$1:$U$1)*(КАЛЕНДАРЬ!X17=GRID!$B$3:$U$3),0)),
INDEX(GRID!$B$4:$U$15,MATCH(G$7,GRID!$A$4:$A$15,0),MATCH(1,($U$2=GRID!$B$1:$U$1)*(КАЛЕНДАРЬ!X17=GRID!$B$3:$U$3),0))*(1-GRID!$H$34))</f>
        <v>74800</v>
      </c>
      <c r="H233" s="5" cm="1">
        <f t="array" ref="H233">IF($I$2="Открытый тариф",INDEX(GRID!$B$18:$U$29,MATCH(G$7,GRID!$A$18:$A$29,0),MATCH(1,($U$2=GRID!$B$1:$U$1)*(КАЛЕНДАРЬ!X17=GRID!$B$3:$U$3),0)),
INDEX(GRID!$B$18:$U$29,MATCH(G$7,GRID!$A$18:$A$29,0),MATCH(1,($U$2=GRID!$B$1:$U$1)*(КАЛЕНДАРЬ!X17=GRID!$B$3:$U$3),0))*(1-GRID!$H$34))</f>
        <v>79800</v>
      </c>
      <c r="I233" s="5" cm="1">
        <f t="array" ref="I233">IF($I$2="Открытый тариф",INDEX(GRID!$B$4:$U$15,MATCH(I$7,GRID!$A$4:$A$15,0),MATCH(1,($U$2=GRID!$B$1:$U$1)*(КАЛЕНДАРЬ!X17=GRID!$B$3:$U$3),0)),
INDEX(GRID!$B$4:$U$15,MATCH(I$7,GRID!$A$4:$A$15,0),MATCH(1,($U$2=GRID!$B$1:$U$1)*(КАЛЕНДАРЬ!X17=GRID!$B$3:$U$3),0))*(1-GRID!$H$34))</f>
        <v>82500</v>
      </c>
      <c r="J233" s="5" cm="1">
        <f t="array" ref="J233">IF($I$2="Открытый тариф",INDEX(GRID!$B$18:$U$29,MATCH(I$7,GRID!$A$18:$A$29,0),MATCH(1,($U$2=GRID!$B$1:$U$1)*(КАЛЕНДАРЬ!X17=GRID!$B$3:$U$3),0)),
INDEX(GRID!$B$18:$U$29,MATCH(I$7,GRID!$A$18:$A$29,0),MATCH(1,($U$2=GRID!$B$1:$U$1)*(КАЛЕНДАРЬ!X17=GRID!$B$3:$U$3),0))*(1-GRID!$H$34))</f>
        <v>87500</v>
      </c>
      <c r="K233" s="5" cm="1">
        <f t="array" ref="K233">IF($I$2="Открытый тариф",INDEX(GRID!$B$4:$U$15,MATCH(K$7,GRID!$A$4:$A$15,0),MATCH(1,($U$2=GRID!$B$1:$U$1)*(КАЛЕНДАРЬ!X17=GRID!$B$3:$U$3),0)),
INDEX(GRID!$B$4:$U$15,MATCH(K$7,GRID!$A$4:$A$15,0),MATCH(1,($U$2=GRID!$B$1:$U$1)*(КАЛЕНДАРЬ!X17=GRID!$B$3:$U$3),0))*(1-GRID!$H$34))</f>
        <v>90600</v>
      </c>
      <c r="L233" s="5" cm="1">
        <f t="array" ref="L233">IF($I$2="Открытый тариф",INDEX(GRID!$B$18:$U$29,MATCH(K$7,GRID!$A$18:$A$29,0),MATCH(1,($U$2=GRID!$B$1:$U$1)*(КАЛЕНДАРЬ!X17=GRID!$B$3:$U$3),0)),
INDEX(GRID!$B$18:$U$29,MATCH(K$7,GRID!$A$18:$A$29,0),MATCH(1,($U$2=GRID!$B$1:$U$1)*(КАЛЕНДАРЬ!X17=GRID!$B$3:$U$3),0))*(1-GRID!$H$34))</f>
        <v>95600</v>
      </c>
      <c r="M233" s="5" cm="1">
        <f t="array" ref="M233">IF($I$2="Открытый тариф",INDEX(GRID!$B$4:$U$15,MATCH(M$7,GRID!$A$4:$A$15,0),MATCH(1,($U$2=GRID!$B$1:$U$1)*(КАЛЕНДАРЬ!X17=GRID!$B$3:$U$3),0)),
INDEX(GRID!$B$4:$U$15,MATCH(M$7,GRID!$A$4:$A$15,0),MATCH(1,($U$2=GRID!$B$1:$U$1)*(КАЛЕНДАРЬ!X17=GRID!$B$3:$U$3),0))*(1-GRID!$H$34))</f>
        <v>118300</v>
      </c>
      <c r="N233" s="5" cm="1">
        <f t="array" ref="N233">IF($I$2="Открытый тариф",INDEX(GRID!$B$18:$U$29,MATCH(M$7,GRID!$A$18:$A$29,0),MATCH(1,($U$2=GRID!$B$1:$U$1)*(КАЛЕНДАРЬ!X17=GRID!$B$3:$U$3),0)),
INDEX(GRID!$B$18:$U$29,MATCH(M$7,GRID!$A$18:$A$29,0),MATCH(1,($U$2=GRID!$B$1:$U$1)*(КАЛЕНДАРЬ!X17=GRID!$B$3:$U$3),0))*(1-GRID!$H$34))</f>
        <v>123300</v>
      </c>
      <c r="O233" s="5" cm="1">
        <f t="array" ref="O233">IF($I$2="Открытый тариф",INDEX(GRID!$B$4:$U$15,MATCH(O$7,GRID!$A$4:$A$15,0),MATCH(1,($U$2=GRID!$B$1:$U$1)*(КАЛЕНДАРЬ!X17=GRID!$B$3:$U$3),0)),
INDEX(GRID!$B$4:$U$15,MATCH(O$7,GRID!$A$4:$A$15,0),MATCH(1,($U$2=GRID!$B$1:$U$1)*(КАЛЕНДАРЬ!X17=GRID!$B$3:$U$3),0))*(1-GRID!$H$34))</f>
        <v>159400</v>
      </c>
      <c r="P233" s="5" cm="1">
        <f t="array" ref="P233">IF($I$2="Открытый тариф",INDEX(GRID!$B$4:$U$15,MATCH(P$7,GRID!$A$4:$A$15,0),MATCH(1,($U$2=GRID!$B$1:$U$1)*(КАЛЕНДАРЬ!X17=GRID!$B$3:$U$3),0)),
INDEX(GRID!$B$4:$U$15,MATCH(P$7,GRID!$A$4:$A$15,0),MATCH(1,($U$2=GRID!$B$1:$U$1)*(КАЛЕНДАРЬ!X17=GRID!$B$3:$U$3),0))*(1-GRID!$H$34))</f>
        <v>208900</v>
      </c>
      <c r="Q233" s="5" cm="1">
        <f t="array" ref="Q233">IF($I$2="Открытый тариф",INDEX(GRID!$B$4:$U$15,MATCH(Q$7,GRID!$A$4:$A$15,0),MATCH(1,($U$2=GRID!$B$1:$U$1)*(КАЛЕНДАРЬ!X17=GRID!$B$3:$U$3),0)),
INDEX(GRID!$B$4:$U$15,MATCH(Q$7,GRID!$A$4:$A$15,0),MATCH(1,($U$2=GRID!$B$1:$U$1)*(КАЛЕНДАРЬ!X17=GRID!$B$3:$U$3),0))*(1-GRID!$H$34))</f>
        <v>240900</v>
      </c>
      <c r="R233" s="5" cm="1">
        <f t="array" ref="R233">IF($I$2="Открытый тариф",INDEX(GRID!$B$18:$U$29,MATCH(R$7,GRID!$A$18:$A$29,0),MATCH(1,($U$2=GRID!$B$1:$U$1)*(КАЛЕНДАРЬ!X17=GRID!$B$3:$U$3),0)),
INDEX(GRID!$B$18:$U$29,MATCH(R$7,GRID!$A$18:$A$29,0),MATCH(1,($U$2=GRID!$B$1:$U$1)*(КАЛЕНДАРЬ!X17=GRID!$B$3:$U$3),0))*(1-GRID!$H$34))</f>
        <v>275700</v>
      </c>
      <c r="S233" s="5">
        <f t="array" ref="S233">IF($I$2="Открытый тариф",INDEX(GRID!$B$4:$U$15,MATCH(S$7,GRID!$A$4:$A$15,0),MATCH(1,($U$2=GRID!$B$1:$U$1)*(КАЛЕНДАРЬ!X17=GRID!$B$3:$U$3),0)),
INDEX(GRID!$B$4:$U$15,MATCH(S$7,GRID!$A$4:$A$15,0),MATCH(1,($U$2=GRID!$B$1:$U$1)*(КАЛЕНДАРЬ!X17=GRID!$B$3:$U$3),0))*(1-GRID!$L$41))</f>
        <v>736800</v>
      </c>
      <c r="T233" s="5">
        <f t="array" ref="T233">IF($I$2="Открытый тариф",INDEX(GRID!$B$4:$U$15,MATCH(T$7,GRID!$A$4:$A$15,0),MATCH(1,($U$2=GRID!$B$1:$U$1)*(КАЛЕНДАРЬ!X17=GRID!$B$3:$U$3),0)),
INDEX(GRID!$B$4:$U$15,MATCH(T$7,GRID!$A$4:$A$15,0),MATCH(1,($U$2=GRID!$B$1:$U$1)*(КАЛЕНДАРЬ!X17=GRID!$B$3:$U$3),0))*(1-GRID!$L$41))</f>
        <v>912900</v>
      </c>
    </row>
    <row r="234" spans="1:20" hidden="1">
      <c r="A234" s="108" t="s">
        <v>16</v>
      </c>
      <c r="B234" s="109">
        <v>15</v>
      </c>
      <c r="C234" s="5" cm="1">
        <f t="array" ref="C234">IF($I$2="Открытый тариф",INDEX(GRID!$B$4:$U$15,MATCH(C$7,GRID!$A$4:$A$15,0),MATCH(1,($U$2=GRID!$B$1:$U$1)*(КАЛЕНДАРЬ!X18=GRID!$B$3:$U$3),0)),
INDEX(GRID!$B$4:$U$15,MATCH(C$7,GRID!$A$4:$A$15,0),MATCH(1,($U$2=GRID!$B$1:$U$1)*(КАЛЕНДАРЬ!X18=GRID!$B$3:$U$3),0))*(1-GRID!$H$34))</f>
        <v>57300</v>
      </c>
      <c r="D234" s="5" cm="1">
        <f t="array" ref="D234">IF($I$2="Открытый тариф",INDEX(GRID!$B$18:$U$29,MATCH(C$7,GRID!$A$18:$A$29,0),MATCH(1,($U$2=GRID!$B$1:$U$1)*(КАЛЕНДАРЬ!X18=GRID!$B$3:$U$3),0)),
INDEX(GRID!$B$18:$U$29,MATCH(C$7,GRID!$A$18:$A$29,0),MATCH(1,($U$2=GRID!$B$1:$U$1)*(КАЛЕНДАРЬ!X18=GRID!$B$3:$U$3),0))*(1-GRID!$H$34))</f>
        <v>62300</v>
      </c>
      <c r="E234" s="5" cm="1">
        <f t="array" ref="E234">IF($I$2="Открытый тариф",INDEX(GRID!$B$4:$U$15,MATCH(E$7,GRID!$A$4:$A$15,0),MATCH(1,($U$2=GRID!$B$1:$U$1)*(КАЛЕНДАРЬ!X18=GRID!$B$3:$U$3),0)),
INDEX(GRID!$B$4:$U$15,MATCH(E$7,GRID!$A$4:$A$15,0),MATCH(1,($U$2=GRID!$B$1:$U$1)*(КАЛЕНДАРЬ!X18=GRID!$B$3:$U$3),0))*(1-GRID!$H$34))</f>
        <v>67400</v>
      </c>
      <c r="F234" s="5" cm="1">
        <f t="array" ref="F234">IF($I$2="Открытый тариф",INDEX(GRID!$B$18:$U$29,MATCH(E$7,GRID!$A$18:$A$29,0),MATCH(1,($U$2=GRID!$B$1:$U$1)*(КАЛЕНДАРЬ!X18=GRID!$B$3:$U$3),0)),
INDEX(GRID!$B$18:$U$29,MATCH(E$7,GRID!$A$18:$A$29,0),MATCH(1,($U$2=GRID!$B$1:$U$1)*(КАЛЕНДАРЬ!X18=GRID!$B$3:$U$3),0))*(1-GRID!$H$34))</f>
        <v>72400</v>
      </c>
      <c r="G234" s="5" cm="1">
        <f t="array" ref="G234">IF($I$2="Открытый тариф",INDEX(GRID!$B$4:$U$15,MATCH(G$7,GRID!$A$4:$A$15,0),MATCH(1,($U$2=GRID!$B$1:$U$1)*(КАЛЕНДАРЬ!X18=GRID!$B$3:$U$3),0)),
INDEX(GRID!$B$4:$U$15,MATCH(G$7,GRID!$A$4:$A$15,0),MATCH(1,($U$2=GRID!$B$1:$U$1)*(КАЛЕНДАРЬ!X18=GRID!$B$3:$U$3),0))*(1-GRID!$H$34))</f>
        <v>74800</v>
      </c>
      <c r="H234" s="5" cm="1">
        <f t="array" ref="H234">IF($I$2="Открытый тариф",INDEX(GRID!$B$18:$U$29,MATCH(G$7,GRID!$A$18:$A$29,0),MATCH(1,($U$2=GRID!$B$1:$U$1)*(КАЛЕНДАРЬ!X18=GRID!$B$3:$U$3),0)),
INDEX(GRID!$B$18:$U$29,MATCH(G$7,GRID!$A$18:$A$29,0),MATCH(1,($U$2=GRID!$B$1:$U$1)*(КАЛЕНДАРЬ!X18=GRID!$B$3:$U$3),0))*(1-GRID!$H$34))</f>
        <v>79800</v>
      </c>
      <c r="I234" s="5" cm="1">
        <f t="array" ref="I234">IF($I$2="Открытый тариф",INDEX(GRID!$B$4:$U$15,MATCH(I$7,GRID!$A$4:$A$15,0),MATCH(1,($U$2=GRID!$B$1:$U$1)*(КАЛЕНДАРЬ!X18=GRID!$B$3:$U$3),0)),
INDEX(GRID!$B$4:$U$15,MATCH(I$7,GRID!$A$4:$A$15,0),MATCH(1,($U$2=GRID!$B$1:$U$1)*(КАЛЕНДАРЬ!X18=GRID!$B$3:$U$3),0))*(1-GRID!$H$34))</f>
        <v>82500</v>
      </c>
      <c r="J234" s="5" cm="1">
        <f t="array" ref="J234">IF($I$2="Открытый тариф",INDEX(GRID!$B$18:$U$29,MATCH(I$7,GRID!$A$18:$A$29,0),MATCH(1,($U$2=GRID!$B$1:$U$1)*(КАЛЕНДАРЬ!X18=GRID!$B$3:$U$3),0)),
INDEX(GRID!$B$18:$U$29,MATCH(I$7,GRID!$A$18:$A$29,0),MATCH(1,($U$2=GRID!$B$1:$U$1)*(КАЛЕНДАРЬ!X18=GRID!$B$3:$U$3),0))*(1-GRID!$H$34))</f>
        <v>87500</v>
      </c>
      <c r="K234" s="5" cm="1">
        <f t="array" ref="K234">IF($I$2="Открытый тариф",INDEX(GRID!$B$4:$U$15,MATCH(K$7,GRID!$A$4:$A$15,0),MATCH(1,($U$2=GRID!$B$1:$U$1)*(КАЛЕНДАРЬ!X18=GRID!$B$3:$U$3),0)),
INDEX(GRID!$B$4:$U$15,MATCH(K$7,GRID!$A$4:$A$15,0),MATCH(1,($U$2=GRID!$B$1:$U$1)*(КАЛЕНДАРЬ!X18=GRID!$B$3:$U$3),0))*(1-GRID!$H$34))</f>
        <v>90600</v>
      </c>
      <c r="L234" s="5" cm="1">
        <f t="array" ref="L234">IF($I$2="Открытый тариф",INDEX(GRID!$B$18:$U$29,MATCH(K$7,GRID!$A$18:$A$29,0),MATCH(1,($U$2=GRID!$B$1:$U$1)*(КАЛЕНДАРЬ!X18=GRID!$B$3:$U$3),0)),
INDEX(GRID!$B$18:$U$29,MATCH(K$7,GRID!$A$18:$A$29,0),MATCH(1,($U$2=GRID!$B$1:$U$1)*(КАЛЕНДАРЬ!X18=GRID!$B$3:$U$3),0))*(1-GRID!$H$34))</f>
        <v>95600</v>
      </c>
      <c r="M234" s="5" cm="1">
        <f t="array" ref="M234">IF($I$2="Открытый тариф",INDEX(GRID!$B$4:$U$15,MATCH(M$7,GRID!$A$4:$A$15,0),MATCH(1,($U$2=GRID!$B$1:$U$1)*(КАЛЕНДАРЬ!X18=GRID!$B$3:$U$3),0)),
INDEX(GRID!$B$4:$U$15,MATCH(M$7,GRID!$A$4:$A$15,0),MATCH(1,($U$2=GRID!$B$1:$U$1)*(КАЛЕНДАРЬ!X18=GRID!$B$3:$U$3),0))*(1-GRID!$H$34))</f>
        <v>118300</v>
      </c>
      <c r="N234" s="5" cm="1">
        <f t="array" ref="N234">IF($I$2="Открытый тариф",INDEX(GRID!$B$18:$U$29,MATCH(M$7,GRID!$A$18:$A$29,0),MATCH(1,($U$2=GRID!$B$1:$U$1)*(КАЛЕНДАРЬ!X18=GRID!$B$3:$U$3),0)),
INDEX(GRID!$B$18:$U$29,MATCH(M$7,GRID!$A$18:$A$29,0),MATCH(1,($U$2=GRID!$B$1:$U$1)*(КАЛЕНДАРЬ!X18=GRID!$B$3:$U$3),0))*(1-GRID!$H$34))</f>
        <v>123300</v>
      </c>
      <c r="O234" s="5" cm="1">
        <f t="array" ref="O234">IF($I$2="Открытый тариф",INDEX(GRID!$B$4:$U$15,MATCH(O$7,GRID!$A$4:$A$15,0),MATCH(1,($U$2=GRID!$B$1:$U$1)*(КАЛЕНДАРЬ!X18=GRID!$B$3:$U$3),0)),
INDEX(GRID!$B$4:$U$15,MATCH(O$7,GRID!$A$4:$A$15,0),MATCH(1,($U$2=GRID!$B$1:$U$1)*(КАЛЕНДАРЬ!X18=GRID!$B$3:$U$3),0))*(1-GRID!$H$34))</f>
        <v>159400</v>
      </c>
      <c r="P234" s="5" cm="1">
        <f t="array" ref="P234">IF($I$2="Открытый тариф",INDEX(GRID!$B$4:$U$15,MATCH(P$7,GRID!$A$4:$A$15,0),MATCH(1,($U$2=GRID!$B$1:$U$1)*(КАЛЕНДАРЬ!X18=GRID!$B$3:$U$3),0)),
INDEX(GRID!$B$4:$U$15,MATCH(P$7,GRID!$A$4:$A$15,0),MATCH(1,($U$2=GRID!$B$1:$U$1)*(КАЛЕНДАРЬ!X18=GRID!$B$3:$U$3),0))*(1-GRID!$H$34))</f>
        <v>208900</v>
      </c>
      <c r="Q234" s="5" cm="1">
        <f t="array" ref="Q234">IF($I$2="Открытый тариф",INDEX(GRID!$B$4:$U$15,MATCH(Q$7,GRID!$A$4:$A$15,0),MATCH(1,($U$2=GRID!$B$1:$U$1)*(КАЛЕНДАРЬ!X18=GRID!$B$3:$U$3),0)),
INDEX(GRID!$B$4:$U$15,MATCH(Q$7,GRID!$A$4:$A$15,0),MATCH(1,($U$2=GRID!$B$1:$U$1)*(КАЛЕНДАРЬ!X18=GRID!$B$3:$U$3),0))*(1-GRID!$H$34))</f>
        <v>240900</v>
      </c>
      <c r="R234" s="5" cm="1">
        <f t="array" ref="R234">IF($I$2="Открытый тариф",INDEX(GRID!$B$18:$U$29,MATCH(R$7,GRID!$A$18:$A$29,0),MATCH(1,($U$2=GRID!$B$1:$U$1)*(КАЛЕНДАРЬ!X18=GRID!$B$3:$U$3),0)),
INDEX(GRID!$B$18:$U$29,MATCH(R$7,GRID!$A$18:$A$29,0),MATCH(1,($U$2=GRID!$B$1:$U$1)*(КАЛЕНДАРЬ!X18=GRID!$B$3:$U$3),0))*(1-GRID!$H$34))</f>
        <v>275700</v>
      </c>
      <c r="S234" s="5">
        <f t="array" ref="S234">IF($I$2="Открытый тариф",INDEX(GRID!$B$4:$U$15,MATCH(S$7,GRID!$A$4:$A$15,0),MATCH(1,($U$2=GRID!$B$1:$U$1)*(КАЛЕНДАРЬ!X18=GRID!$B$3:$U$3),0)),
INDEX(GRID!$B$4:$U$15,MATCH(S$7,GRID!$A$4:$A$15,0),MATCH(1,($U$2=GRID!$B$1:$U$1)*(КАЛЕНДАРЬ!X18=GRID!$B$3:$U$3),0))*(1-GRID!$L$41))</f>
        <v>736800</v>
      </c>
      <c r="T234" s="5">
        <f t="array" ref="T234">IF($I$2="Открытый тариф",INDEX(GRID!$B$4:$U$15,MATCH(T$7,GRID!$A$4:$A$15,0),MATCH(1,($U$2=GRID!$B$1:$U$1)*(КАЛЕНДАРЬ!X18=GRID!$B$3:$U$3),0)),
INDEX(GRID!$B$4:$U$15,MATCH(T$7,GRID!$A$4:$A$15,0),MATCH(1,($U$2=GRID!$B$1:$U$1)*(КАЛЕНДАРЬ!X18=GRID!$B$3:$U$3),0))*(1-GRID!$L$41))</f>
        <v>912900</v>
      </c>
    </row>
    <row r="235" spans="1:20" hidden="1">
      <c r="A235" s="108" t="s">
        <v>17</v>
      </c>
      <c r="B235" s="109">
        <v>16</v>
      </c>
      <c r="C235" s="5" cm="1">
        <f t="array" ref="C235">IF($I$2="Открытый тариф",INDEX(GRID!$B$4:$U$15,MATCH(C$7,GRID!$A$4:$A$15,0),MATCH(1,($U$2=GRID!$B$1:$U$1)*(КАЛЕНДАРЬ!X19=GRID!$B$3:$U$3),0)),
INDEX(GRID!$B$4:$U$15,MATCH(C$7,GRID!$A$4:$A$15,0),MATCH(1,($U$2=GRID!$B$1:$U$1)*(КАЛЕНДАРЬ!X19=GRID!$B$3:$U$3),0))*(1-GRID!$H$34))</f>
        <v>57300</v>
      </c>
      <c r="D235" s="5" cm="1">
        <f t="array" ref="D235">IF($I$2="Открытый тариф",INDEX(GRID!$B$18:$U$29,MATCH(C$7,GRID!$A$18:$A$29,0),MATCH(1,($U$2=GRID!$B$1:$U$1)*(КАЛЕНДАРЬ!X19=GRID!$B$3:$U$3),0)),
INDEX(GRID!$B$18:$U$29,MATCH(C$7,GRID!$A$18:$A$29,0),MATCH(1,($U$2=GRID!$B$1:$U$1)*(КАЛЕНДАРЬ!X19=GRID!$B$3:$U$3),0))*(1-GRID!$H$34))</f>
        <v>62300</v>
      </c>
      <c r="E235" s="5" cm="1">
        <f t="array" ref="E235">IF($I$2="Открытый тариф",INDEX(GRID!$B$4:$U$15,MATCH(E$7,GRID!$A$4:$A$15,0),MATCH(1,($U$2=GRID!$B$1:$U$1)*(КАЛЕНДАРЬ!X19=GRID!$B$3:$U$3),0)),
INDEX(GRID!$B$4:$U$15,MATCH(E$7,GRID!$A$4:$A$15,0),MATCH(1,($U$2=GRID!$B$1:$U$1)*(КАЛЕНДАРЬ!X19=GRID!$B$3:$U$3),0))*(1-GRID!$H$34))</f>
        <v>67400</v>
      </c>
      <c r="F235" s="5" cm="1">
        <f t="array" ref="F235">IF($I$2="Открытый тариф",INDEX(GRID!$B$18:$U$29,MATCH(E$7,GRID!$A$18:$A$29,0),MATCH(1,($U$2=GRID!$B$1:$U$1)*(КАЛЕНДАРЬ!X19=GRID!$B$3:$U$3),0)),
INDEX(GRID!$B$18:$U$29,MATCH(E$7,GRID!$A$18:$A$29,0),MATCH(1,($U$2=GRID!$B$1:$U$1)*(КАЛЕНДАРЬ!X19=GRID!$B$3:$U$3),0))*(1-GRID!$H$34))</f>
        <v>72400</v>
      </c>
      <c r="G235" s="5" cm="1">
        <f t="array" ref="G235">IF($I$2="Открытый тариф",INDEX(GRID!$B$4:$U$15,MATCH(G$7,GRID!$A$4:$A$15,0),MATCH(1,($U$2=GRID!$B$1:$U$1)*(КАЛЕНДАРЬ!X19=GRID!$B$3:$U$3),0)),
INDEX(GRID!$B$4:$U$15,MATCH(G$7,GRID!$A$4:$A$15,0),MATCH(1,($U$2=GRID!$B$1:$U$1)*(КАЛЕНДАРЬ!X19=GRID!$B$3:$U$3),0))*(1-GRID!$H$34))</f>
        <v>74800</v>
      </c>
      <c r="H235" s="5" cm="1">
        <f t="array" ref="H235">IF($I$2="Открытый тариф",INDEX(GRID!$B$18:$U$29,MATCH(G$7,GRID!$A$18:$A$29,0),MATCH(1,($U$2=GRID!$B$1:$U$1)*(КАЛЕНДАРЬ!X19=GRID!$B$3:$U$3),0)),
INDEX(GRID!$B$18:$U$29,MATCH(G$7,GRID!$A$18:$A$29,0),MATCH(1,($U$2=GRID!$B$1:$U$1)*(КАЛЕНДАРЬ!X19=GRID!$B$3:$U$3),0))*(1-GRID!$H$34))</f>
        <v>79800</v>
      </c>
      <c r="I235" s="5" cm="1">
        <f t="array" ref="I235">IF($I$2="Открытый тариф",INDEX(GRID!$B$4:$U$15,MATCH(I$7,GRID!$A$4:$A$15,0),MATCH(1,($U$2=GRID!$B$1:$U$1)*(КАЛЕНДАРЬ!X19=GRID!$B$3:$U$3),0)),
INDEX(GRID!$B$4:$U$15,MATCH(I$7,GRID!$A$4:$A$15,0),MATCH(1,($U$2=GRID!$B$1:$U$1)*(КАЛЕНДАРЬ!X19=GRID!$B$3:$U$3),0))*(1-GRID!$H$34))</f>
        <v>82500</v>
      </c>
      <c r="J235" s="5" cm="1">
        <f t="array" ref="J235">IF($I$2="Открытый тариф",INDEX(GRID!$B$18:$U$29,MATCH(I$7,GRID!$A$18:$A$29,0),MATCH(1,($U$2=GRID!$B$1:$U$1)*(КАЛЕНДАРЬ!X19=GRID!$B$3:$U$3),0)),
INDEX(GRID!$B$18:$U$29,MATCH(I$7,GRID!$A$18:$A$29,0),MATCH(1,($U$2=GRID!$B$1:$U$1)*(КАЛЕНДАРЬ!X19=GRID!$B$3:$U$3),0))*(1-GRID!$H$34))</f>
        <v>87500</v>
      </c>
      <c r="K235" s="5" cm="1">
        <f t="array" ref="K235">IF($I$2="Открытый тариф",INDEX(GRID!$B$4:$U$15,MATCH(K$7,GRID!$A$4:$A$15,0),MATCH(1,($U$2=GRID!$B$1:$U$1)*(КАЛЕНДАРЬ!X19=GRID!$B$3:$U$3),0)),
INDEX(GRID!$B$4:$U$15,MATCH(K$7,GRID!$A$4:$A$15,0),MATCH(1,($U$2=GRID!$B$1:$U$1)*(КАЛЕНДАРЬ!X19=GRID!$B$3:$U$3),0))*(1-GRID!$H$34))</f>
        <v>90600</v>
      </c>
      <c r="L235" s="5" cm="1">
        <f t="array" ref="L235">IF($I$2="Открытый тариф",INDEX(GRID!$B$18:$U$29,MATCH(K$7,GRID!$A$18:$A$29,0),MATCH(1,($U$2=GRID!$B$1:$U$1)*(КАЛЕНДАРЬ!X19=GRID!$B$3:$U$3),0)),
INDEX(GRID!$B$18:$U$29,MATCH(K$7,GRID!$A$18:$A$29,0),MATCH(1,($U$2=GRID!$B$1:$U$1)*(КАЛЕНДАРЬ!X19=GRID!$B$3:$U$3),0))*(1-GRID!$H$34))</f>
        <v>95600</v>
      </c>
      <c r="M235" s="5" cm="1">
        <f t="array" ref="M235">IF($I$2="Открытый тариф",INDEX(GRID!$B$4:$U$15,MATCH(M$7,GRID!$A$4:$A$15,0),MATCH(1,($U$2=GRID!$B$1:$U$1)*(КАЛЕНДАРЬ!X19=GRID!$B$3:$U$3),0)),
INDEX(GRID!$B$4:$U$15,MATCH(M$7,GRID!$A$4:$A$15,0),MATCH(1,($U$2=GRID!$B$1:$U$1)*(КАЛЕНДАРЬ!X19=GRID!$B$3:$U$3),0))*(1-GRID!$H$34))</f>
        <v>118300</v>
      </c>
      <c r="N235" s="5" cm="1">
        <f t="array" ref="N235">IF($I$2="Открытый тариф",INDEX(GRID!$B$18:$U$29,MATCH(M$7,GRID!$A$18:$A$29,0),MATCH(1,($U$2=GRID!$B$1:$U$1)*(КАЛЕНДАРЬ!X19=GRID!$B$3:$U$3),0)),
INDEX(GRID!$B$18:$U$29,MATCH(M$7,GRID!$A$18:$A$29,0),MATCH(1,($U$2=GRID!$B$1:$U$1)*(КАЛЕНДАРЬ!X19=GRID!$B$3:$U$3),0))*(1-GRID!$H$34))</f>
        <v>123300</v>
      </c>
      <c r="O235" s="5" cm="1">
        <f t="array" ref="O235">IF($I$2="Открытый тариф",INDEX(GRID!$B$4:$U$15,MATCH(O$7,GRID!$A$4:$A$15,0),MATCH(1,($U$2=GRID!$B$1:$U$1)*(КАЛЕНДАРЬ!X19=GRID!$B$3:$U$3),0)),
INDEX(GRID!$B$4:$U$15,MATCH(O$7,GRID!$A$4:$A$15,0),MATCH(1,($U$2=GRID!$B$1:$U$1)*(КАЛЕНДАРЬ!X19=GRID!$B$3:$U$3),0))*(1-GRID!$H$34))</f>
        <v>159400</v>
      </c>
      <c r="P235" s="5" cm="1">
        <f t="array" ref="P235">IF($I$2="Открытый тариф",INDEX(GRID!$B$4:$U$15,MATCH(P$7,GRID!$A$4:$A$15,0),MATCH(1,($U$2=GRID!$B$1:$U$1)*(КАЛЕНДАРЬ!X19=GRID!$B$3:$U$3),0)),
INDEX(GRID!$B$4:$U$15,MATCH(P$7,GRID!$A$4:$A$15,0),MATCH(1,($U$2=GRID!$B$1:$U$1)*(КАЛЕНДАРЬ!X19=GRID!$B$3:$U$3),0))*(1-GRID!$H$34))</f>
        <v>208900</v>
      </c>
      <c r="Q235" s="5" cm="1">
        <f t="array" ref="Q235">IF($I$2="Открытый тариф",INDEX(GRID!$B$4:$U$15,MATCH(Q$7,GRID!$A$4:$A$15,0),MATCH(1,($U$2=GRID!$B$1:$U$1)*(КАЛЕНДАРЬ!X19=GRID!$B$3:$U$3),0)),
INDEX(GRID!$B$4:$U$15,MATCH(Q$7,GRID!$A$4:$A$15,0),MATCH(1,($U$2=GRID!$B$1:$U$1)*(КАЛЕНДАРЬ!X19=GRID!$B$3:$U$3),0))*(1-GRID!$H$34))</f>
        <v>240900</v>
      </c>
      <c r="R235" s="5" cm="1">
        <f t="array" ref="R235">IF($I$2="Открытый тариф",INDEX(GRID!$B$18:$U$29,MATCH(R$7,GRID!$A$18:$A$29,0),MATCH(1,($U$2=GRID!$B$1:$U$1)*(КАЛЕНДАРЬ!X19=GRID!$B$3:$U$3),0)),
INDEX(GRID!$B$18:$U$29,MATCH(R$7,GRID!$A$18:$A$29,0),MATCH(1,($U$2=GRID!$B$1:$U$1)*(КАЛЕНДАРЬ!X19=GRID!$B$3:$U$3),0))*(1-GRID!$H$34))</f>
        <v>275700</v>
      </c>
      <c r="S235" s="5">
        <f t="array" ref="S235">IF($I$2="Открытый тариф",INDEX(GRID!$B$4:$U$15,MATCH(S$7,GRID!$A$4:$A$15,0),MATCH(1,($U$2=GRID!$B$1:$U$1)*(КАЛЕНДАРЬ!X19=GRID!$B$3:$U$3),0)),
INDEX(GRID!$B$4:$U$15,MATCH(S$7,GRID!$A$4:$A$15,0),MATCH(1,($U$2=GRID!$B$1:$U$1)*(КАЛЕНДАРЬ!X19=GRID!$B$3:$U$3),0))*(1-GRID!$L$41))</f>
        <v>736800</v>
      </c>
      <c r="T235" s="5">
        <f t="array" ref="T235">IF($I$2="Открытый тариф",INDEX(GRID!$B$4:$U$15,MATCH(T$7,GRID!$A$4:$A$15,0),MATCH(1,($U$2=GRID!$B$1:$U$1)*(КАЛЕНДАРЬ!X19=GRID!$B$3:$U$3),0)),
INDEX(GRID!$B$4:$U$15,MATCH(T$7,GRID!$A$4:$A$15,0),MATCH(1,($U$2=GRID!$B$1:$U$1)*(КАЛЕНДАРЬ!X19=GRID!$B$3:$U$3),0))*(1-GRID!$L$41))</f>
        <v>912900</v>
      </c>
    </row>
    <row r="236" spans="1:20" hidden="1">
      <c r="A236" s="108" t="s">
        <v>11</v>
      </c>
      <c r="B236" s="109">
        <v>17</v>
      </c>
      <c r="C236" s="5" cm="1">
        <f t="array" ref="C236">IF($I$2="Открытый тариф",INDEX(GRID!$B$4:$U$15,MATCH(C$7,GRID!$A$4:$A$15,0),MATCH(1,($U$2=GRID!$B$1:$U$1)*(КАЛЕНДАРЬ!X20=GRID!$B$3:$U$3),0)),
INDEX(GRID!$B$4:$U$15,MATCH(C$7,GRID!$A$4:$A$15,0),MATCH(1,($U$2=GRID!$B$1:$U$1)*(КАЛЕНДАРЬ!X20=GRID!$B$3:$U$3),0))*(1-GRID!$H$34))</f>
        <v>52600</v>
      </c>
      <c r="D236" s="5" cm="1">
        <f t="array" ref="D236">IF($I$2="Открытый тариф",INDEX(GRID!$B$18:$U$29,MATCH(C$7,GRID!$A$18:$A$29,0),MATCH(1,($U$2=GRID!$B$1:$U$1)*(КАЛЕНДАРЬ!X20=GRID!$B$3:$U$3),0)),
INDEX(GRID!$B$18:$U$29,MATCH(C$7,GRID!$A$18:$A$29,0),MATCH(1,($U$2=GRID!$B$1:$U$1)*(КАЛЕНДАРЬ!X20=GRID!$B$3:$U$3),0))*(1-GRID!$H$34))</f>
        <v>57600</v>
      </c>
      <c r="E236" s="5" cm="1">
        <f t="array" ref="E236">IF($I$2="Открытый тариф",INDEX(GRID!$B$4:$U$15,MATCH(E$7,GRID!$A$4:$A$15,0),MATCH(1,($U$2=GRID!$B$1:$U$1)*(КАЛЕНДАРЬ!X20=GRID!$B$3:$U$3),0)),
INDEX(GRID!$B$4:$U$15,MATCH(E$7,GRID!$A$4:$A$15,0),MATCH(1,($U$2=GRID!$B$1:$U$1)*(КАЛЕНДАРЬ!X20=GRID!$B$3:$U$3),0))*(1-GRID!$H$34))</f>
        <v>62100</v>
      </c>
      <c r="F236" s="5" cm="1">
        <f t="array" ref="F236">IF($I$2="Открытый тариф",INDEX(GRID!$B$18:$U$29,MATCH(E$7,GRID!$A$18:$A$29,0),MATCH(1,($U$2=GRID!$B$1:$U$1)*(КАЛЕНДАРЬ!X20=GRID!$B$3:$U$3),0)),
INDEX(GRID!$B$18:$U$29,MATCH(E$7,GRID!$A$18:$A$29,0),MATCH(1,($U$2=GRID!$B$1:$U$1)*(КАЛЕНДАРЬ!X20=GRID!$B$3:$U$3),0))*(1-GRID!$H$34))</f>
        <v>67100</v>
      </c>
      <c r="G236" s="5" cm="1">
        <f t="array" ref="G236">IF($I$2="Открытый тариф",INDEX(GRID!$B$4:$U$15,MATCH(G$7,GRID!$A$4:$A$15,0),MATCH(1,($U$2=GRID!$B$1:$U$1)*(КАЛЕНДАРЬ!X20=GRID!$B$3:$U$3),0)),
INDEX(GRID!$B$4:$U$15,MATCH(G$7,GRID!$A$4:$A$15,0),MATCH(1,($U$2=GRID!$B$1:$U$1)*(КАЛЕНДАРЬ!X20=GRID!$B$3:$U$3),0))*(1-GRID!$H$34))</f>
        <v>69200</v>
      </c>
      <c r="H236" s="5" cm="1">
        <f t="array" ref="H236">IF($I$2="Открытый тариф",INDEX(GRID!$B$18:$U$29,MATCH(G$7,GRID!$A$18:$A$29,0),MATCH(1,($U$2=GRID!$B$1:$U$1)*(КАЛЕНДАРЬ!X20=GRID!$B$3:$U$3),0)),
INDEX(GRID!$B$18:$U$29,MATCH(G$7,GRID!$A$18:$A$29,0),MATCH(1,($U$2=GRID!$B$1:$U$1)*(КАЛЕНДАРЬ!X20=GRID!$B$3:$U$3),0))*(1-GRID!$H$34))</f>
        <v>74200</v>
      </c>
      <c r="I236" s="5" cm="1">
        <f t="array" ref="I236">IF($I$2="Открытый тариф",INDEX(GRID!$B$4:$U$15,MATCH(I$7,GRID!$A$4:$A$15,0),MATCH(1,($U$2=GRID!$B$1:$U$1)*(КАЛЕНДАРЬ!X20=GRID!$B$3:$U$3),0)),
INDEX(GRID!$B$4:$U$15,MATCH(I$7,GRID!$A$4:$A$15,0),MATCH(1,($U$2=GRID!$B$1:$U$1)*(КАЛЕНДАРЬ!X20=GRID!$B$3:$U$3),0))*(1-GRID!$H$34))</f>
        <v>76600</v>
      </c>
      <c r="J236" s="5" cm="1">
        <f t="array" ref="J236">IF($I$2="Открытый тариф",INDEX(GRID!$B$18:$U$29,MATCH(I$7,GRID!$A$18:$A$29,0),MATCH(1,($U$2=GRID!$B$1:$U$1)*(КАЛЕНДАРЬ!X20=GRID!$B$3:$U$3),0)),
INDEX(GRID!$B$18:$U$29,MATCH(I$7,GRID!$A$18:$A$29,0),MATCH(1,($U$2=GRID!$B$1:$U$1)*(КАЛЕНДАРЬ!X20=GRID!$B$3:$U$3),0))*(1-GRID!$H$34))</f>
        <v>81600</v>
      </c>
      <c r="K236" s="5" cm="1">
        <f t="array" ref="K236">IF($I$2="Открытый тариф",INDEX(GRID!$B$4:$U$15,MATCH(K$7,GRID!$A$4:$A$15,0),MATCH(1,($U$2=GRID!$B$1:$U$1)*(КАЛЕНДАРЬ!X20=GRID!$B$3:$U$3),0)),
INDEX(GRID!$B$4:$U$15,MATCH(K$7,GRID!$A$4:$A$15,0),MATCH(1,($U$2=GRID!$B$1:$U$1)*(КАЛЕНДАРЬ!X20=GRID!$B$3:$U$3),0))*(1-GRID!$H$34))</f>
        <v>84100</v>
      </c>
      <c r="L236" s="5" cm="1">
        <f t="array" ref="L236">IF($I$2="Открытый тариф",INDEX(GRID!$B$18:$U$29,MATCH(K$7,GRID!$A$18:$A$29,0),MATCH(1,($U$2=GRID!$B$1:$U$1)*(КАЛЕНДАРЬ!X20=GRID!$B$3:$U$3),0)),
INDEX(GRID!$B$18:$U$29,MATCH(K$7,GRID!$A$18:$A$29,0),MATCH(1,($U$2=GRID!$B$1:$U$1)*(КАЛЕНДАРЬ!X20=GRID!$B$3:$U$3),0))*(1-GRID!$H$34))</f>
        <v>89100</v>
      </c>
      <c r="M236" s="5" cm="1">
        <f t="array" ref="M236">IF($I$2="Открытый тариф",INDEX(GRID!$B$4:$U$15,MATCH(M$7,GRID!$A$4:$A$15,0),MATCH(1,($U$2=GRID!$B$1:$U$1)*(КАЛЕНДАРЬ!X20=GRID!$B$3:$U$3),0)),
INDEX(GRID!$B$4:$U$15,MATCH(M$7,GRID!$A$4:$A$15,0),MATCH(1,($U$2=GRID!$B$1:$U$1)*(КАЛЕНДАРЬ!X20=GRID!$B$3:$U$3),0))*(1-GRID!$H$34))</f>
        <v>110400</v>
      </c>
      <c r="N236" s="5" cm="1">
        <f t="array" ref="N236">IF($I$2="Открытый тариф",INDEX(GRID!$B$18:$U$29,MATCH(M$7,GRID!$A$18:$A$29,0),MATCH(1,($U$2=GRID!$B$1:$U$1)*(КАЛЕНДАРЬ!X20=GRID!$B$3:$U$3),0)),
INDEX(GRID!$B$18:$U$29,MATCH(M$7,GRID!$A$18:$A$29,0),MATCH(1,($U$2=GRID!$B$1:$U$1)*(КАЛЕНДАРЬ!X20=GRID!$B$3:$U$3),0))*(1-GRID!$H$34))</f>
        <v>115400</v>
      </c>
      <c r="O236" s="5" cm="1">
        <f t="array" ref="O236">IF($I$2="Открытый тариф",INDEX(GRID!$B$4:$U$15,MATCH(O$7,GRID!$A$4:$A$15,0),MATCH(1,($U$2=GRID!$B$1:$U$1)*(КАЛЕНДАРЬ!X20=GRID!$B$3:$U$3),0)),
INDEX(GRID!$B$4:$U$15,MATCH(O$7,GRID!$A$4:$A$15,0),MATCH(1,($U$2=GRID!$B$1:$U$1)*(КАЛЕНДАРЬ!X20=GRID!$B$3:$U$3),0))*(1-GRID!$H$34))</f>
        <v>151000</v>
      </c>
      <c r="P236" s="5" cm="1">
        <f t="array" ref="P236">IF($I$2="Открытый тариф",INDEX(GRID!$B$4:$U$15,MATCH(P$7,GRID!$A$4:$A$15,0),MATCH(1,($U$2=GRID!$B$1:$U$1)*(КАЛЕНДАРЬ!X20=GRID!$B$3:$U$3),0)),
INDEX(GRID!$B$4:$U$15,MATCH(P$7,GRID!$A$4:$A$15,0),MATCH(1,($U$2=GRID!$B$1:$U$1)*(КАЛЕНДАРЬ!X20=GRID!$B$3:$U$3),0))*(1-GRID!$H$34))</f>
        <v>199300</v>
      </c>
      <c r="Q236" s="5" cm="1">
        <f t="array" ref="Q236">IF($I$2="Открытый тариф",INDEX(GRID!$B$4:$U$15,MATCH(Q$7,GRID!$A$4:$A$15,0),MATCH(1,($U$2=GRID!$B$1:$U$1)*(КАЛЕНДАРЬ!X20=GRID!$B$3:$U$3),0)),
INDEX(GRID!$B$4:$U$15,MATCH(Q$7,GRID!$A$4:$A$15,0),MATCH(1,($U$2=GRID!$B$1:$U$1)*(КАЛЕНДАРЬ!X20=GRID!$B$3:$U$3),0))*(1-GRID!$H$34))</f>
        <v>230600</v>
      </c>
      <c r="R236" s="5" cm="1">
        <f t="array" ref="R236">IF($I$2="Открытый тариф",INDEX(GRID!$B$18:$U$29,MATCH(R$7,GRID!$A$18:$A$29,0),MATCH(1,($U$2=GRID!$B$1:$U$1)*(КАЛЕНДАРЬ!X20=GRID!$B$3:$U$3),0)),
INDEX(GRID!$B$18:$U$29,MATCH(R$7,GRID!$A$18:$A$29,0),MATCH(1,($U$2=GRID!$B$1:$U$1)*(КАЛЕНДАРЬ!X20=GRID!$B$3:$U$3),0))*(1-GRID!$H$34))</f>
        <v>263600</v>
      </c>
      <c r="S236" s="5">
        <f t="array" ref="S236">IF($I$2="Открытый тариф",INDEX(GRID!$B$4:$U$15,MATCH(S$7,GRID!$A$4:$A$15,0),MATCH(1,($U$2=GRID!$B$1:$U$1)*(КАЛЕНДАРЬ!X20=GRID!$B$3:$U$3),0)),
INDEX(GRID!$B$4:$U$15,MATCH(S$7,GRID!$A$4:$A$15,0),MATCH(1,($U$2=GRID!$B$1:$U$1)*(КАЛЕНДАРЬ!X20=GRID!$B$3:$U$3),0))*(1-GRID!$L$41))</f>
        <v>698800</v>
      </c>
      <c r="T236" s="5">
        <f t="array" ref="T236">IF($I$2="Открытый тариф",INDEX(GRID!$B$4:$U$15,MATCH(T$7,GRID!$A$4:$A$15,0),MATCH(1,($U$2=GRID!$B$1:$U$1)*(КАЛЕНДАРЬ!X20=GRID!$B$3:$U$3),0)),
INDEX(GRID!$B$4:$U$15,MATCH(T$7,GRID!$A$4:$A$15,0),MATCH(1,($U$2=GRID!$B$1:$U$1)*(КАЛЕНДАРЬ!X20=GRID!$B$3:$U$3),0))*(1-GRID!$L$41))</f>
        <v>861600</v>
      </c>
    </row>
    <row r="237" spans="1:20" hidden="1">
      <c r="A237" s="108" t="s">
        <v>12</v>
      </c>
      <c r="B237" s="109">
        <v>18</v>
      </c>
      <c r="C237" s="5" cm="1">
        <f t="array" ref="C237">IF($I$2="Открытый тариф",INDEX(GRID!$B$4:$U$15,MATCH(C$7,GRID!$A$4:$A$15,0),MATCH(1,($U$2=GRID!$B$1:$U$1)*(КАЛЕНДАРЬ!X21=GRID!$B$3:$U$3),0)),
INDEX(GRID!$B$4:$U$15,MATCH(C$7,GRID!$A$4:$A$15,0),MATCH(1,($U$2=GRID!$B$1:$U$1)*(КАЛЕНДАРЬ!X21=GRID!$B$3:$U$3),0))*(1-GRID!$H$34))</f>
        <v>52600</v>
      </c>
      <c r="D237" s="5" cm="1">
        <f t="array" ref="D237">IF($I$2="Открытый тариф",INDEX(GRID!$B$18:$U$29,MATCH(C$7,GRID!$A$18:$A$29,0),MATCH(1,($U$2=GRID!$B$1:$U$1)*(КАЛЕНДАРЬ!X21=GRID!$B$3:$U$3),0)),
INDEX(GRID!$B$18:$U$29,MATCH(C$7,GRID!$A$18:$A$29,0),MATCH(1,($U$2=GRID!$B$1:$U$1)*(КАЛЕНДАРЬ!X21=GRID!$B$3:$U$3),0))*(1-GRID!$H$34))</f>
        <v>57600</v>
      </c>
      <c r="E237" s="5" cm="1">
        <f t="array" ref="E237">IF($I$2="Открытый тариф",INDEX(GRID!$B$4:$U$15,MATCH(E$7,GRID!$A$4:$A$15,0),MATCH(1,($U$2=GRID!$B$1:$U$1)*(КАЛЕНДАРЬ!X21=GRID!$B$3:$U$3),0)),
INDEX(GRID!$B$4:$U$15,MATCH(E$7,GRID!$A$4:$A$15,0),MATCH(1,($U$2=GRID!$B$1:$U$1)*(КАЛЕНДАРЬ!X21=GRID!$B$3:$U$3),0))*(1-GRID!$H$34))</f>
        <v>62100</v>
      </c>
      <c r="F237" s="5" cm="1">
        <f t="array" ref="F237">IF($I$2="Открытый тариф",INDEX(GRID!$B$18:$U$29,MATCH(E$7,GRID!$A$18:$A$29,0),MATCH(1,($U$2=GRID!$B$1:$U$1)*(КАЛЕНДАРЬ!X21=GRID!$B$3:$U$3),0)),
INDEX(GRID!$B$18:$U$29,MATCH(E$7,GRID!$A$18:$A$29,0),MATCH(1,($U$2=GRID!$B$1:$U$1)*(КАЛЕНДАРЬ!X21=GRID!$B$3:$U$3),0))*(1-GRID!$H$34))</f>
        <v>67100</v>
      </c>
      <c r="G237" s="5" cm="1">
        <f t="array" ref="G237">IF($I$2="Открытый тариф",INDEX(GRID!$B$4:$U$15,MATCH(G$7,GRID!$A$4:$A$15,0),MATCH(1,($U$2=GRID!$B$1:$U$1)*(КАЛЕНДАРЬ!X21=GRID!$B$3:$U$3),0)),
INDEX(GRID!$B$4:$U$15,MATCH(G$7,GRID!$A$4:$A$15,0),MATCH(1,($U$2=GRID!$B$1:$U$1)*(КАЛЕНДАРЬ!X21=GRID!$B$3:$U$3),0))*(1-GRID!$H$34))</f>
        <v>69200</v>
      </c>
      <c r="H237" s="5" cm="1">
        <f t="array" ref="H237">IF($I$2="Открытый тариф",INDEX(GRID!$B$18:$U$29,MATCH(G$7,GRID!$A$18:$A$29,0),MATCH(1,($U$2=GRID!$B$1:$U$1)*(КАЛЕНДАРЬ!X21=GRID!$B$3:$U$3),0)),
INDEX(GRID!$B$18:$U$29,MATCH(G$7,GRID!$A$18:$A$29,0),MATCH(1,($U$2=GRID!$B$1:$U$1)*(КАЛЕНДАРЬ!X21=GRID!$B$3:$U$3),0))*(1-GRID!$H$34))</f>
        <v>74200</v>
      </c>
      <c r="I237" s="5" cm="1">
        <f t="array" ref="I237">IF($I$2="Открытый тариф",INDEX(GRID!$B$4:$U$15,MATCH(I$7,GRID!$A$4:$A$15,0),MATCH(1,($U$2=GRID!$B$1:$U$1)*(КАЛЕНДАРЬ!X21=GRID!$B$3:$U$3),0)),
INDEX(GRID!$B$4:$U$15,MATCH(I$7,GRID!$A$4:$A$15,0),MATCH(1,($U$2=GRID!$B$1:$U$1)*(КАЛЕНДАРЬ!X21=GRID!$B$3:$U$3),0))*(1-GRID!$H$34))</f>
        <v>76600</v>
      </c>
      <c r="J237" s="5" cm="1">
        <f t="array" ref="J237">IF($I$2="Открытый тариф",INDEX(GRID!$B$18:$U$29,MATCH(I$7,GRID!$A$18:$A$29,0),MATCH(1,($U$2=GRID!$B$1:$U$1)*(КАЛЕНДАРЬ!X21=GRID!$B$3:$U$3),0)),
INDEX(GRID!$B$18:$U$29,MATCH(I$7,GRID!$A$18:$A$29,0),MATCH(1,($U$2=GRID!$B$1:$U$1)*(КАЛЕНДАРЬ!X21=GRID!$B$3:$U$3),0))*(1-GRID!$H$34))</f>
        <v>81600</v>
      </c>
      <c r="K237" s="5" cm="1">
        <f t="array" ref="K237">IF($I$2="Открытый тариф",INDEX(GRID!$B$4:$U$15,MATCH(K$7,GRID!$A$4:$A$15,0),MATCH(1,($U$2=GRID!$B$1:$U$1)*(КАЛЕНДАРЬ!X21=GRID!$B$3:$U$3),0)),
INDEX(GRID!$B$4:$U$15,MATCH(K$7,GRID!$A$4:$A$15,0),MATCH(1,($U$2=GRID!$B$1:$U$1)*(КАЛЕНДАРЬ!X21=GRID!$B$3:$U$3),0))*(1-GRID!$H$34))</f>
        <v>84100</v>
      </c>
      <c r="L237" s="5" cm="1">
        <f t="array" ref="L237">IF($I$2="Открытый тариф",INDEX(GRID!$B$18:$U$29,MATCH(K$7,GRID!$A$18:$A$29,0),MATCH(1,($U$2=GRID!$B$1:$U$1)*(КАЛЕНДАРЬ!X21=GRID!$B$3:$U$3),0)),
INDEX(GRID!$B$18:$U$29,MATCH(K$7,GRID!$A$18:$A$29,0),MATCH(1,($U$2=GRID!$B$1:$U$1)*(КАЛЕНДАРЬ!X21=GRID!$B$3:$U$3),0))*(1-GRID!$H$34))</f>
        <v>89100</v>
      </c>
      <c r="M237" s="5" cm="1">
        <f t="array" ref="M237">IF($I$2="Открытый тариф",INDEX(GRID!$B$4:$U$15,MATCH(M$7,GRID!$A$4:$A$15,0),MATCH(1,($U$2=GRID!$B$1:$U$1)*(КАЛЕНДАРЬ!X21=GRID!$B$3:$U$3),0)),
INDEX(GRID!$B$4:$U$15,MATCH(M$7,GRID!$A$4:$A$15,0),MATCH(1,($U$2=GRID!$B$1:$U$1)*(КАЛЕНДАРЬ!X21=GRID!$B$3:$U$3),0))*(1-GRID!$H$34))</f>
        <v>110400</v>
      </c>
      <c r="N237" s="5" cm="1">
        <f t="array" ref="N237">IF($I$2="Открытый тариф",INDEX(GRID!$B$18:$U$29,MATCH(M$7,GRID!$A$18:$A$29,0),MATCH(1,($U$2=GRID!$B$1:$U$1)*(КАЛЕНДАРЬ!X21=GRID!$B$3:$U$3),0)),
INDEX(GRID!$B$18:$U$29,MATCH(M$7,GRID!$A$18:$A$29,0),MATCH(1,($U$2=GRID!$B$1:$U$1)*(КАЛЕНДАРЬ!X21=GRID!$B$3:$U$3),0))*(1-GRID!$H$34))</f>
        <v>115400</v>
      </c>
      <c r="O237" s="5" cm="1">
        <f t="array" ref="O237">IF($I$2="Открытый тариф",INDEX(GRID!$B$4:$U$15,MATCH(O$7,GRID!$A$4:$A$15,0),MATCH(1,($U$2=GRID!$B$1:$U$1)*(КАЛЕНДАРЬ!X21=GRID!$B$3:$U$3),0)),
INDEX(GRID!$B$4:$U$15,MATCH(O$7,GRID!$A$4:$A$15,0),MATCH(1,($U$2=GRID!$B$1:$U$1)*(КАЛЕНДАРЬ!X21=GRID!$B$3:$U$3),0))*(1-GRID!$H$34))</f>
        <v>151000</v>
      </c>
      <c r="P237" s="5" cm="1">
        <f t="array" ref="P237">IF($I$2="Открытый тариф",INDEX(GRID!$B$4:$U$15,MATCH(P$7,GRID!$A$4:$A$15,0),MATCH(1,($U$2=GRID!$B$1:$U$1)*(КАЛЕНДАРЬ!X21=GRID!$B$3:$U$3),0)),
INDEX(GRID!$B$4:$U$15,MATCH(P$7,GRID!$A$4:$A$15,0),MATCH(1,($U$2=GRID!$B$1:$U$1)*(КАЛЕНДАРЬ!X21=GRID!$B$3:$U$3),0))*(1-GRID!$H$34))</f>
        <v>199300</v>
      </c>
      <c r="Q237" s="5" cm="1">
        <f t="array" ref="Q237">IF($I$2="Открытый тариф",INDEX(GRID!$B$4:$U$15,MATCH(Q$7,GRID!$A$4:$A$15,0),MATCH(1,($U$2=GRID!$B$1:$U$1)*(КАЛЕНДАРЬ!X21=GRID!$B$3:$U$3),0)),
INDEX(GRID!$B$4:$U$15,MATCH(Q$7,GRID!$A$4:$A$15,0),MATCH(1,($U$2=GRID!$B$1:$U$1)*(КАЛЕНДАРЬ!X21=GRID!$B$3:$U$3),0))*(1-GRID!$H$34))</f>
        <v>230600</v>
      </c>
      <c r="R237" s="5" cm="1">
        <f t="array" ref="R237">IF($I$2="Открытый тариф",INDEX(GRID!$B$18:$U$29,MATCH(R$7,GRID!$A$18:$A$29,0),MATCH(1,($U$2=GRID!$B$1:$U$1)*(КАЛЕНДАРЬ!X21=GRID!$B$3:$U$3),0)),
INDEX(GRID!$B$18:$U$29,MATCH(R$7,GRID!$A$18:$A$29,0),MATCH(1,($U$2=GRID!$B$1:$U$1)*(КАЛЕНДАРЬ!X21=GRID!$B$3:$U$3),0))*(1-GRID!$H$34))</f>
        <v>263600</v>
      </c>
      <c r="S237" s="5">
        <f t="array" ref="S237">IF($I$2="Открытый тариф",INDEX(GRID!$B$4:$U$15,MATCH(S$7,GRID!$A$4:$A$15,0),MATCH(1,($U$2=GRID!$B$1:$U$1)*(КАЛЕНДАРЬ!X21=GRID!$B$3:$U$3),0)),
INDEX(GRID!$B$4:$U$15,MATCH(S$7,GRID!$A$4:$A$15,0),MATCH(1,($U$2=GRID!$B$1:$U$1)*(КАЛЕНДАРЬ!X21=GRID!$B$3:$U$3),0))*(1-GRID!$L$41))</f>
        <v>698800</v>
      </c>
      <c r="T237" s="5">
        <f t="array" ref="T237">IF($I$2="Открытый тариф",INDEX(GRID!$B$4:$U$15,MATCH(T$7,GRID!$A$4:$A$15,0),MATCH(1,($U$2=GRID!$B$1:$U$1)*(КАЛЕНДАРЬ!X21=GRID!$B$3:$U$3),0)),
INDEX(GRID!$B$4:$U$15,MATCH(T$7,GRID!$A$4:$A$15,0),MATCH(1,($U$2=GRID!$B$1:$U$1)*(КАЛЕНДАРЬ!X21=GRID!$B$3:$U$3),0))*(1-GRID!$L$41))</f>
        <v>861600</v>
      </c>
    </row>
    <row r="238" spans="1:20" hidden="1">
      <c r="A238" s="108" t="s">
        <v>13</v>
      </c>
      <c r="B238" s="109">
        <v>19</v>
      </c>
      <c r="C238" s="5" cm="1">
        <f t="array" ref="C238">IF($I$2="Открытый тариф",INDEX(GRID!$B$4:$U$15,MATCH(C$7,GRID!$A$4:$A$15,0),MATCH(1,($U$2=GRID!$B$1:$U$1)*(КАЛЕНДАРЬ!X22=GRID!$B$3:$U$3),0)),
INDEX(GRID!$B$4:$U$15,MATCH(C$7,GRID!$A$4:$A$15,0),MATCH(1,($U$2=GRID!$B$1:$U$1)*(КАЛЕНДАРЬ!X22=GRID!$B$3:$U$3),0))*(1-GRID!$H$34))</f>
        <v>52600</v>
      </c>
      <c r="D238" s="5" cm="1">
        <f t="array" ref="D238">IF($I$2="Открытый тариф",INDEX(GRID!$B$18:$U$29,MATCH(C$7,GRID!$A$18:$A$29,0),MATCH(1,($U$2=GRID!$B$1:$U$1)*(КАЛЕНДАРЬ!X22=GRID!$B$3:$U$3),0)),
INDEX(GRID!$B$18:$U$29,MATCH(C$7,GRID!$A$18:$A$29,0),MATCH(1,($U$2=GRID!$B$1:$U$1)*(КАЛЕНДАРЬ!X22=GRID!$B$3:$U$3),0))*(1-GRID!$H$34))</f>
        <v>57600</v>
      </c>
      <c r="E238" s="5" cm="1">
        <f t="array" ref="E238">IF($I$2="Открытый тариф",INDEX(GRID!$B$4:$U$15,MATCH(E$7,GRID!$A$4:$A$15,0),MATCH(1,($U$2=GRID!$B$1:$U$1)*(КАЛЕНДАРЬ!X22=GRID!$B$3:$U$3),0)),
INDEX(GRID!$B$4:$U$15,MATCH(E$7,GRID!$A$4:$A$15,0),MATCH(1,($U$2=GRID!$B$1:$U$1)*(КАЛЕНДАРЬ!X22=GRID!$B$3:$U$3),0))*(1-GRID!$H$34))</f>
        <v>62100</v>
      </c>
      <c r="F238" s="5" cm="1">
        <f t="array" ref="F238">IF($I$2="Открытый тариф",INDEX(GRID!$B$18:$U$29,MATCH(E$7,GRID!$A$18:$A$29,0),MATCH(1,($U$2=GRID!$B$1:$U$1)*(КАЛЕНДАРЬ!X22=GRID!$B$3:$U$3),0)),
INDEX(GRID!$B$18:$U$29,MATCH(E$7,GRID!$A$18:$A$29,0),MATCH(1,($U$2=GRID!$B$1:$U$1)*(КАЛЕНДАРЬ!X22=GRID!$B$3:$U$3),0))*(1-GRID!$H$34))</f>
        <v>67100</v>
      </c>
      <c r="G238" s="5" cm="1">
        <f t="array" ref="G238">IF($I$2="Открытый тариф",INDEX(GRID!$B$4:$U$15,MATCH(G$7,GRID!$A$4:$A$15,0),MATCH(1,($U$2=GRID!$B$1:$U$1)*(КАЛЕНДАРЬ!X22=GRID!$B$3:$U$3),0)),
INDEX(GRID!$B$4:$U$15,MATCH(G$7,GRID!$A$4:$A$15,0),MATCH(1,($U$2=GRID!$B$1:$U$1)*(КАЛЕНДАРЬ!X22=GRID!$B$3:$U$3),0))*(1-GRID!$H$34))</f>
        <v>69200</v>
      </c>
      <c r="H238" s="5" cm="1">
        <f t="array" ref="H238">IF($I$2="Открытый тариф",INDEX(GRID!$B$18:$U$29,MATCH(G$7,GRID!$A$18:$A$29,0),MATCH(1,($U$2=GRID!$B$1:$U$1)*(КАЛЕНДАРЬ!X22=GRID!$B$3:$U$3),0)),
INDEX(GRID!$B$18:$U$29,MATCH(G$7,GRID!$A$18:$A$29,0),MATCH(1,($U$2=GRID!$B$1:$U$1)*(КАЛЕНДАРЬ!X22=GRID!$B$3:$U$3),0))*(1-GRID!$H$34))</f>
        <v>74200</v>
      </c>
      <c r="I238" s="5" cm="1">
        <f t="array" ref="I238">IF($I$2="Открытый тариф",INDEX(GRID!$B$4:$U$15,MATCH(I$7,GRID!$A$4:$A$15,0),MATCH(1,($U$2=GRID!$B$1:$U$1)*(КАЛЕНДАРЬ!X22=GRID!$B$3:$U$3),0)),
INDEX(GRID!$B$4:$U$15,MATCH(I$7,GRID!$A$4:$A$15,0),MATCH(1,($U$2=GRID!$B$1:$U$1)*(КАЛЕНДАРЬ!X22=GRID!$B$3:$U$3),0))*(1-GRID!$H$34))</f>
        <v>76600</v>
      </c>
      <c r="J238" s="5" cm="1">
        <f t="array" ref="J238">IF($I$2="Открытый тариф",INDEX(GRID!$B$18:$U$29,MATCH(I$7,GRID!$A$18:$A$29,0),MATCH(1,($U$2=GRID!$B$1:$U$1)*(КАЛЕНДАРЬ!X22=GRID!$B$3:$U$3),0)),
INDEX(GRID!$B$18:$U$29,MATCH(I$7,GRID!$A$18:$A$29,0),MATCH(1,($U$2=GRID!$B$1:$U$1)*(КАЛЕНДАРЬ!X22=GRID!$B$3:$U$3),0))*(1-GRID!$H$34))</f>
        <v>81600</v>
      </c>
      <c r="K238" s="5" cm="1">
        <f t="array" ref="K238">IF($I$2="Открытый тариф",INDEX(GRID!$B$4:$U$15,MATCH(K$7,GRID!$A$4:$A$15,0),MATCH(1,($U$2=GRID!$B$1:$U$1)*(КАЛЕНДАРЬ!X22=GRID!$B$3:$U$3),0)),
INDEX(GRID!$B$4:$U$15,MATCH(K$7,GRID!$A$4:$A$15,0),MATCH(1,($U$2=GRID!$B$1:$U$1)*(КАЛЕНДАРЬ!X22=GRID!$B$3:$U$3),0))*(1-GRID!$H$34))</f>
        <v>84100</v>
      </c>
      <c r="L238" s="5" cm="1">
        <f t="array" ref="L238">IF($I$2="Открытый тариф",INDEX(GRID!$B$18:$U$29,MATCH(K$7,GRID!$A$18:$A$29,0),MATCH(1,($U$2=GRID!$B$1:$U$1)*(КАЛЕНДАРЬ!X22=GRID!$B$3:$U$3),0)),
INDEX(GRID!$B$18:$U$29,MATCH(K$7,GRID!$A$18:$A$29,0),MATCH(1,($U$2=GRID!$B$1:$U$1)*(КАЛЕНДАРЬ!X22=GRID!$B$3:$U$3),0))*(1-GRID!$H$34))</f>
        <v>89100</v>
      </c>
      <c r="M238" s="5" cm="1">
        <f t="array" ref="M238">IF($I$2="Открытый тариф",INDEX(GRID!$B$4:$U$15,MATCH(M$7,GRID!$A$4:$A$15,0),MATCH(1,($U$2=GRID!$B$1:$U$1)*(КАЛЕНДАРЬ!X22=GRID!$B$3:$U$3),0)),
INDEX(GRID!$B$4:$U$15,MATCH(M$7,GRID!$A$4:$A$15,0),MATCH(1,($U$2=GRID!$B$1:$U$1)*(КАЛЕНДАРЬ!X22=GRID!$B$3:$U$3),0))*(1-GRID!$H$34))</f>
        <v>110400</v>
      </c>
      <c r="N238" s="5" cm="1">
        <f t="array" ref="N238">IF($I$2="Открытый тариф",INDEX(GRID!$B$18:$U$29,MATCH(M$7,GRID!$A$18:$A$29,0),MATCH(1,($U$2=GRID!$B$1:$U$1)*(КАЛЕНДАРЬ!X22=GRID!$B$3:$U$3),0)),
INDEX(GRID!$B$18:$U$29,MATCH(M$7,GRID!$A$18:$A$29,0),MATCH(1,($U$2=GRID!$B$1:$U$1)*(КАЛЕНДАРЬ!X22=GRID!$B$3:$U$3),0))*(1-GRID!$H$34))</f>
        <v>115400</v>
      </c>
      <c r="O238" s="5" cm="1">
        <f t="array" ref="O238">IF($I$2="Открытый тариф",INDEX(GRID!$B$4:$U$15,MATCH(O$7,GRID!$A$4:$A$15,0),MATCH(1,($U$2=GRID!$B$1:$U$1)*(КАЛЕНДАРЬ!X22=GRID!$B$3:$U$3),0)),
INDEX(GRID!$B$4:$U$15,MATCH(O$7,GRID!$A$4:$A$15,0),MATCH(1,($U$2=GRID!$B$1:$U$1)*(КАЛЕНДАРЬ!X22=GRID!$B$3:$U$3),0))*(1-GRID!$H$34))</f>
        <v>151000</v>
      </c>
      <c r="P238" s="5" cm="1">
        <f t="array" ref="P238">IF($I$2="Открытый тариф",INDEX(GRID!$B$4:$U$15,MATCH(P$7,GRID!$A$4:$A$15,0),MATCH(1,($U$2=GRID!$B$1:$U$1)*(КАЛЕНДАРЬ!X22=GRID!$B$3:$U$3),0)),
INDEX(GRID!$B$4:$U$15,MATCH(P$7,GRID!$A$4:$A$15,0),MATCH(1,($U$2=GRID!$B$1:$U$1)*(КАЛЕНДАРЬ!X22=GRID!$B$3:$U$3),0))*(1-GRID!$H$34))</f>
        <v>199300</v>
      </c>
      <c r="Q238" s="5" cm="1">
        <f t="array" ref="Q238">IF($I$2="Открытый тариф",INDEX(GRID!$B$4:$U$15,MATCH(Q$7,GRID!$A$4:$A$15,0),MATCH(1,($U$2=GRID!$B$1:$U$1)*(КАЛЕНДАРЬ!X22=GRID!$B$3:$U$3),0)),
INDEX(GRID!$B$4:$U$15,MATCH(Q$7,GRID!$A$4:$A$15,0),MATCH(1,($U$2=GRID!$B$1:$U$1)*(КАЛЕНДАРЬ!X22=GRID!$B$3:$U$3),0))*(1-GRID!$H$34))</f>
        <v>230600</v>
      </c>
      <c r="R238" s="5" cm="1">
        <f t="array" ref="R238">IF($I$2="Открытый тариф",INDEX(GRID!$B$18:$U$29,MATCH(R$7,GRID!$A$18:$A$29,0),MATCH(1,($U$2=GRID!$B$1:$U$1)*(КАЛЕНДАРЬ!X22=GRID!$B$3:$U$3),0)),
INDEX(GRID!$B$18:$U$29,MATCH(R$7,GRID!$A$18:$A$29,0),MATCH(1,($U$2=GRID!$B$1:$U$1)*(КАЛЕНДАРЬ!X22=GRID!$B$3:$U$3),0))*(1-GRID!$H$34))</f>
        <v>263600</v>
      </c>
      <c r="S238" s="5">
        <f t="array" ref="S238">IF($I$2="Открытый тариф",INDEX(GRID!$B$4:$U$15,MATCH(S$7,GRID!$A$4:$A$15,0),MATCH(1,($U$2=GRID!$B$1:$U$1)*(КАЛЕНДАРЬ!X22=GRID!$B$3:$U$3),0)),
INDEX(GRID!$B$4:$U$15,MATCH(S$7,GRID!$A$4:$A$15,0),MATCH(1,($U$2=GRID!$B$1:$U$1)*(КАЛЕНДАРЬ!X22=GRID!$B$3:$U$3),0))*(1-GRID!$L$41))</f>
        <v>698800</v>
      </c>
      <c r="T238" s="5">
        <f t="array" ref="T238">IF($I$2="Открытый тариф",INDEX(GRID!$B$4:$U$15,MATCH(T$7,GRID!$A$4:$A$15,0),MATCH(1,($U$2=GRID!$B$1:$U$1)*(КАЛЕНДАРЬ!X22=GRID!$B$3:$U$3),0)),
INDEX(GRID!$B$4:$U$15,MATCH(T$7,GRID!$A$4:$A$15,0),MATCH(1,($U$2=GRID!$B$1:$U$1)*(КАЛЕНДАРЬ!X22=GRID!$B$3:$U$3),0))*(1-GRID!$L$41))</f>
        <v>861600</v>
      </c>
    </row>
    <row r="239" spans="1:20" hidden="1">
      <c r="A239" s="108" t="s">
        <v>14</v>
      </c>
      <c r="B239" s="109">
        <v>20</v>
      </c>
      <c r="C239" s="5" cm="1">
        <f t="array" ref="C239">IF($I$2="Открытый тариф",INDEX(GRID!$B$4:$U$15,MATCH(C$7,GRID!$A$4:$A$15,0),MATCH(1,($U$2=GRID!$B$1:$U$1)*(КАЛЕНДАРЬ!X23=GRID!$B$3:$U$3),0)),
INDEX(GRID!$B$4:$U$15,MATCH(C$7,GRID!$A$4:$A$15,0),MATCH(1,($U$2=GRID!$B$1:$U$1)*(КАЛЕНДАРЬ!X23=GRID!$B$3:$U$3),0))*(1-GRID!$H$34))</f>
        <v>52600</v>
      </c>
      <c r="D239" s="5" cm="1">
        <f t="array" ref="D239">IF($I$2="Открытый тариф",INDEX(GRID!$B$18:$U$29,MATCH(C$7,GRID!$A$18:$A$29,0),MATCH(1,($U$2=GRID!$B$1:$U$1)*(КАЛЕНДАРЬ!X23=GRID!$B$3:$U$3),0)),
INDEX(GRID!$B$18:$U$29,MATCH(C$7,GRID!$A$18:$A$29,0),MATCH(1,($U$2=GRID!$B$1:$U$1)*(КАЛЕНДАРЬ!X23=GRID!$B$3:$U$3),0))*(1-GRID!$H$34))</f>
        <v>57600</v>
      </c>
      <c r="E239" s="5" cm="1">
        <f t="array" ref="E239">IF($I$2="Открытый тариф",INDEX(GRID!$B$4:$U$15,MATCH(E$7,GRID!$A$4:$A$15,0),MATCH(1,($U$2=GRID!$B$1:$U$1)*(КАЛЕНДАРЬ!X23=GRID!$B$3:$U$3),0)),
INDEX(GRID!$B$4:$U$15,MATCH(E$7,GRID!$A$4:$A$15,0),MATCH(1,($U$2=GRID!$B$1:$U$1)*(КАЛЕНДАРЬ!X23=GRID!$B$3:$U$3),0))*(1-GRID!$H$34))</f>
        <v>62100</v>
      </c>
      <c r="F239" s="5" cm="1">
        <f t="array" ref="F239">IF($I$2="Открытый тариф",INDEX(GRID!$B$18:$U$29,MATCH(E$7,GRID!$A$18:$A$29,0),MATCH(1,($U$2=GRID!$B$1:$U$1)*(КАЛЕНДАРЬ!X23=GRID!$B$3:$U$3),0)),
INDEX(GRID!$B$18:$U$29,MATCH(E$7,GRID!$A$18:$A$29,0),MATCH(1,($U$2=GRID!$B$1:$U$1)*(КАЛЕНДАРЬ!X23=GRID!$B$3:$U$3),0))*(1-GRID!$H$34))</f>
        <v>67100</v>
      </c>
      <c r="G239" s="5" cm="1">
        <f t="array" ref="G239">IF($I$2="Открытый тариф",INDEX(GRID!$B$4:$U$15,MATCH(G$7,GRID!$A$4:$A$15,0),MATCH(1,($U$2=GRID!$B$1:$U$1)*(КАЛЕНДАРЬ!X23=GRID!$B$3:$U$3),0)),
INDEX(GRID!$B$4:$U$15,MATCH(G$7,GRID!$A$4:$A$15,0),MATCH(1,($U$2=GRID!$B$1:$U$1)*(КАЛЕНДАРЬ!X23=GRID!$B$3:$U$3),0))*(1-GRID!$H$34))</f>
        <v>69200</v>
      </c>
      <c r="H239" s="5" cm="1">
        <f t="array" ref="H239">IF($I$2="Открытый тариф",INDEX(GRID!$B$18:$U$29,MATCH(G$7,GRID!$A$18:$A$29,0),MATCH(1,($U$2=GRID!$B$1:$U$1)*(КАЛЕНДАРЬ!X23=GRID!$B$3:$U$3),0)),
INDEX(GRID!$B$18:$U$29,MATCH(G$7,GRID!$A$18:$A$29,0),MATCH(1,($U$2=GRID!$B$1:$U$1)*(КАЛЕНДАРЬ!X23=GRID!$B$3:$U$3),0))*(1-GRID!$H$34))</f>
        <v>74200</v>
      </c>
      <c r="I239" s="5" cm="1">
        <f t="array" ref="I239">IF($I$2="Открытый тариф",INDEX(GRID!$B$4:$U$15,MATCH(I$7,GRID!$A$4:$A$15,0),MATCH(1,($U$2=GRID!$B$1:$U$1)*(КАЛЕНДАРЬ!X23=GRID!$B$3:$U$3),0)),
INDEX(GRID!$B$4:$U$15,MATCH(I$7,GRID!$A$4:$A$15,0),MATCH(1,($U$2=GRID!$B$1:$U$1)*(КАЛЕНДАРЬ!X23=GRID!$B$3:$U$3),0))*(1-GRID!$H$34))</f>
        <v>76600</v>
      </c>
      <c r="J239" s="5" cm="1">
        <f t="array" ref="J239">IF($I$2="Открытый тариф",INDEX(GRID!$B$18:$U$29,MATCH(I$7,GRID!$A$18:$A$29,0),MATCH(1,($U$2=GRID!$B$1:$U$1)*(КАЛЕНДАРЬ!X23=GRID!$B$3:$U$3),0)),
INDEX(GRID!$B$18:$U$29,MATCH(I$7,GRID!$A$18:$A$29,0),MATCH(1,($U$2=GRID!$B$1:$U$1)*(КАЛЕНДАРЬ!X23=GRID!$B$3:$U$3),0))*(1-GRID!$H$34))</f>
        <v>81600</v>
      </c>
      <c r="K239" s="5" cm="1">
        <f t="array" ref="K239">IF($I$2="Открытый тариф",INDEX(GRID!$B$4:$U$15,MATCH(K$7,GRID!$A$4:$A$15,0),MATCH(1,($U$2=GRID!$B$1:$U$1)*(КАЛЕНДАРЬ!X23=GRID!$B$3:$U$3),0)),
INDEX(GRID!$B$4:$U$15,MATCH(K$7,GRID!$A$4:$A$15,0),MATCH(1,($U$2=GRID!$B$1:$U$1)*(КАЛЕНДАРЬ!X23=GRID!$B$3:$U$3),0))*(1-GRID!$H$34))</f>
        <v>84100</v>
      </c>
      <c r="L239" s="5" cm="1">
        <f t="array" ref="L239">IF($I$2="Открытый тариф",INDEX(GRID!$B$18:$U$29,MATCH(K$7,GRID!$A$18:$A$29,0),MATCH(1,($U$2=GRID!$B$1:$U$1)*(КАЛЕНДАРЬ!X23=GRID!$B$3:$U$3),0)),
INDEX(GRID!$B$18:$U$29,MATCH(K$7,GRID!$A$18:$A$29,0),MATCH(1,($U$2=GRID!$B$1:$U$1)*(КАЛЕНДАРЬ!X23=GRID!$B$3:$U$3),0))*(1-GRID!$H$34))</f>
        <v>89100</v>
      </c>
      <c r="M239" s="5" cm="1">
        <f t="array" ref="M239">IF($I$2="Открытый тариф",INDEX(GRID!$B$4:$U$15,MATCH(M$7,GRID!$A$4:$A$15,0),MATCH(1,($U$2=GRID!$B$1:$U$1)*(КАЛЕНДАРЬ!X23=GRID!$B$3:$U$3),0)),
INDEX(GRID!$B$4:$U$15,MATCH(M$7,GRID!$A$4:$A$15,0),MATCH(1,($U$2=GRID!$B$1:$U$1)*(КАЛЕНДАРЬ!X23=GRID!$B$3:$U$3),0))*(1-GRID!$H$34))</f>
        <v>110400</v>
      </c>
      <c r="N239" s="5" cm="1">
        <f t="array" ref="N239">IF($I$2="Открытый тариф",INDEX(GRID!$B$18:$U$29,MATCH(M$7,GRID!$A$18:$A$29,0),MATCH(1,($U$2=GRID!$B$1:$U$1)*(КАЛЕНДАРЬ!X23=GRID!$B$3:$U$3),0)),
INDEX(GRID!$B$18:$U$29,MATCH(M$7,GRID!$A$18:$A$29,0),MATCH(1,($U$2=GRID!$B$1:$U$1)*(КАЛЕНДАРЬ!X23=GRID!$B$3:$U$3),0))*(1-GRID!$H$34))</f>
        <v>115400</v>
      </c>
      <c r="O239" s="5" cm="1">
        <f t="array" ref="O239">IF($I$2="Открытый тариф",INDEX(GRID!$B$4:$U$15,MATCH(O$7,GRID!$A$4:$A$15,0),MATCH(1,($U$2=GRID!$B$1:$U$1)*(КАЛЕНДАРЬ!X23=GRID!$B$3:$U$3),0)),
INDEX(GRID!$B$4:$U$15,MATCH(O$7,GRID!$A$4:$A$15,0),MATCH(1,($U$2=GRID!$B$1:$U$1)*(КАЛЕНДАРЬ!X23=GRID!$B$3:$U$3),0))*(1-GRID!$H$34))</f>
        <v>151000</v>
      </c>
      <c r="P239" s="5" cm="1">
        <f t="array" ref="P239">IF($I$2="Открытый тариф",INDEX(GRID!$B$4:$U$15,MATCH(P$7,GRID!$A$4:$A$15,0),MATCH(1,($U$2=GRID!$B$1:$U$1)*(КАЛЕНДАРЬ!X23=GRID!$B$3:$U$3),0)),
INDEX(GRID!$B$4:$U$15,MATCH(P$7,GRID!$A$4:$A$15,0),MATCH(1,($U$2=GRID!$B$1:$U$1)*(КАЛЕНДАРЬ!X23=GRID!$B$3:$U$3),0))*(1-GRID!$H$34))</f>
        <v>199300</v>
      </c>
      <c r="Q239" s="5" cm="1">
        <f t="array" ref="Q239">IF($I$2="Открытый тариф",INDEX(GRID!$B$4:$U$15,MATCH(Q$7,GRID!$A$4:$A$15,0),MATCH(1,($U$2=GRID!$B$1:$U$1)*(КАЛЕНДАРЬ!X23=GRID!$B$3:$U$3),0)),
INDEX(GRID!$B$4:$U$15,MATCH(Q$7,GRID!$A$4:$A$15,0),MATCH(1,($U$2=GRID!$B$1:$U$1)*(КАЛЕНДАРЬ!X23=GRID!$B$3:$U$3),0))*(1-GRID!$H$34))</f>
        <v>230600</v>
      </c>
      <c r="R239" s="5" cm="1">
        <f t="array" ref="R239">IF($I$2="Открытый тариф",INDEX(GRID!$B$18:$U$29,MATCH(R$7,GRID!$A$18:$A$29,0),MATCH(1,($U$2=GRID!$B$1:$U$1)*(КАЛЕНДАРЬ!X23=GRID!$B$3:$U$3),0)),
INDEX(GRID!$B$18:$U$29,MATCH(R$7,GRID!$A$18:$A$29,0),MATCH(1,($U$2=GRID!$B$1:$U$1)*(КАЛЕНДАРЬ!X23=GRID!$B$3:$U$3),0))*(1-GRID!$H$34))</f>
        <v>263600</v>
      </c>
      <c r="S239" s="5">
        <f t="array" ref="S239">IF($I$2="Открытый тариф",INDEX(GRID!$B$4:$U$15,MATCH(S$7,GRID!$A$4:$A$15,0),MATCH(1,($U$2=GRID!$B$1:$U$1)*(КАЛЕНДАРЬ!X23=GRID!$B$3:$U$3),0)),
INDEX(GRID!$B$4:$U$15,MATCH(S$7,GRID!$A$4:$A$15,0),MATCH(1,($U$2=GRID!$B$1:$U$1)*(КАЛЕНДАРЬ!X23=GRID!$B$3:$U$3),0))*(1-GRID!$L$41))</f>
        <v>698800</v>
      </c>
      <c r="T239" s="5">
        <f t="array" ref="T239">IF($I$2="Открытый тариф",INDEX(GRID!$B$4:$U$15,MATCH(T$7,GRID!$A$4:$A$15,0),MATCH(1,($U$2=GRID!$B$1:$U$1)*(КАЛЕНДАРЬ!X23=GRID!$B$3:$U$3),0)),
INDEX(GRID!$B$4:$U$15,MATCH(T$7,GRID!$A$4:$A$15,0),MATCH(1,($U$2=GRID!$B$1:$U$1)*(КАЛЕНДАРЬ!X23=GRID!$B$3:$U$3),0))*(1-GRID!$L$41))</f>
        <v>861600</v>
      </c>
    </row>
    <row r="240" spans="1:20" hidden="1">
      <c r="A240" s="108" t="s">
        <v>15</v>
      </c>
      <c r="B240" s="109">
        <v>21</v>
      </c>
      <c r="C240" s="5" cm="1">
        <f t="array" ref="C240">IF($I$2="Открытый тариф",INDEX(GRID!$B$4:$U$15,MATCH(C$7,GRID!$A$4:$A$15,0),MATCH(1,($U$2=GRID!$B$1:$U$1)*(КАЛЕНДАРЬ!X24=GRID!$B$3:$U$3),0)),
INDEX(GRID!$B$4:$U$15,MATCH(C$7,GRID!$A$4:$A$15,0),MATCH(1,($U$2=GRID!$B$1:$U$1)*(КАЛЕНДАРЬ!X24=GRID!$B$3:$U$3),0))*(1-GRID!$H$34))</f>
        <v>52600</v>
      </c>
      <c r="D240" s="5" cm="1">
        <f t="array" ref="D240">IF($I$2="Открытый тариф",INDEX(GRID!$B$18:$U$29,MATCH(C$7,GRID!$A$18:$A$29,0),MATCH(1,($U$2=GRID!$B$1:$U$1)*(КАЛЕНДАРЬ!X24=GRID!$B$3:$U$3),0)),
INDEX(GRID!$B$18:$U$29,MATCH(C$7,GRID!$A$18:$A$29,0),MATCH(1,($U$2=GRID!$B$1:$U$1)*(КАЛЕНДАРЬ!X24=GRID!$B$3:$U$3),0))*(1-GRID!$H$34))</f>
        <v>57600</v>
      </c>
      <c r="E240" s="5" cm="1">
        <f t="array" ref="E240">IF($I$2="Открытый тариф",INDEX(GRID!$B$4:$U$15,MATCH(E$7,GRID!$A$4:$A$15,0),MATCH(1,($U$2=GRID!$B$1:$U$1)*(КАЛЕНДАРЬ!X24=GRID!$B$3:$U$3),0)),
INDEX(GRID!$B$4:$U$15,MATCH(E$7,GRID!$A$4:$A$15,0),MATCH(1,($U$2=GRID!$B$1:$U$1)*(КАЛЕНДАРЬ!X24=GRID!$B$3:$U$3),0))*(1-GRID!$H$34))</f>
        <v>62100</v>
      </c>
      <c r="F240" s="5" cm="1">
        <f t="array" ref="F240">IF($I$2="Открытый тариф",INDEX(GRID!$B$18:$U$29,MATCH(E$7,GRID!$A$18:$A$29,0),MATCH(1,($U$2=GRID!$B$1:$U$1)*(КАЛЕНДАРЬ!X24=GRID!$B$3:$U$3),0)),
INDEX(GRID!$B$18:$U$29,MATCH(E$7,GRID!$A$18:$A$29,0),MATCH(1,($U$2=GRID!$B$1:$U$1)*(КАЛЕНДАРЬ!X24=GRID!$B$3:$U$3),0))*(1-GRID!$H$34))</f>
        <v>67100</v>
      </c>
      <c r="G240" s="5" cm="1">
        <f t="array" ref="G240">IF($I$2="Открытый тариф",INDEX(GRID!$B$4:$U$15,MATCH(G$7,GRID!$A$4:$A$15,0),MATCH(1,($U$2=GRID!$B$1:$U$1)*(КАЛЕНДАРЬ!X24=GRID!$B$3:$U$3),0)),
INDEX(GRID!$B$4:$U$15,MATCH(G$7,GRID!$A$4:$A$15,0),MATCH(1,($U$2=GRID!$B$1:$U$1)*(КАЛЕНДАРЬ!X24=GRID!$B$3:$U$3),0))*(1-GRID!$H$34))</f>
        <v>69200</v>
      </c>
      <c r="H240" s="5" cm="1">
        <f t="array" ref="H240">IF($I$2="Открытый тариф",INDEX(GRID!$B$18:$U$29,MATCH(G$7,GRID!$A$18:$A$29,0),MATCH(1,($U$2=GRID!$B$1:$U$1)*(КАЛЕНДАРЬ!X24=GRID!$B$3:$U$3),0)),
INDEX(GRID!$B$18:$U$29,MATCH(G$7,GRID!$A$18:$A$29,0),MATCH(1,($U$2=GRID!$B$1:$U$1)*(КАЛЕНДАРЬ!X24=GRID!$B$3:$U$3),0))*(1-GRID!$H$34))</f>
        <v>74200</v>
      </c>
      <c r="I240" s="5" cm="1">
        <f t="array" ref="I240">IF($I$2="Открытый тариф",INDEX(GRID!$B$4:$U$15,MATCH(I$7,GRID!$A$4:$A$15,0),MATCH(1,($U$2=GRID!$B$1:$U$1)*(КАЛЕНДАРЬ!X24=GRID!$B$3:$U$3),0)),
INDEX(GRID!$B$4:$U$15,MATCH(I$7,GRID!$A$4:$A$15,0),MATCH(1,($U$2=GRID!$B$1:$U$1)*(КАЛЕНДАРЬ!X24=GRID!$B$3:$U$3),0))*(1-GRID!$H$34))</f>
        <v>76600</v>
      </c>
      <c r="J240" s="5" cm="1">
        <f t="array" ref="J240">IF($I$2="Открытый тариф",INDEX(GRID!$B$18:$U$29,MATCH(I$7,GRID!$A$18:$A$29,0),MATCH(1,($U$2=GRID!$B$1:$U$1)*(КАЛЕНДАРЬ!X24=GRID!$B$3:$U$3),0)),
INDEX(GRID!$B$18:$U$29,MATCH(I$7,GRID!$A$18:$A$29,0),MATCH(1,($U$2=GRID!$B$1:$U$1)*(КАЛЕНДАРЬ!X24=GRID!$B$3:$U$3),0))*(1-GRID!$H$34))</f>
        <v>81600</v>
      </c>
      <c r="K240" s="5" cm="1">
        <f t="array" ref="K240">IF($I$2="Открытый тариф",INDEX(GRID!$B$4:$U$15,MATCH(K$7,GRID!$A$4:$A$15,0),MATCH(1,($U$2=GRID!$B$1:$U$1)*(КАЛЕНДАРЬ!X24=GRID!$B$3:$U$3),0)),
INDEX(GRID!$B$4:$U$15,MATCH(K$7,GRID!$A$4:$A$15,0),MATCH(1,($U$2=GRID!$B$1:$U$1)*(КАЛЕНДАРЬ!X24=GRID!$B$3:$U$3),0))*(1-GRID!$H$34))</f>
        <v>84100</v>
      </c>
      <c r="L240" s="5" cm="1">
        <f t="array" ref="L240">IF($I$2="Открытый тариф",INDEX(GRID!$B$18:$U$29,MATCH(K$7,GRID!$A$18:$A$29,0),MATCH(1,($U$2=GRID!$B$1:$U$1)*(КАЛЕНДАРЬ!X24=GRID!$B$3:$U$3),0)),
INDEX(GRID!$B$18:$U$29,MATCH(K$7,GRID!$A$18:$A$29,0),MATCH(1,($U$2=GRID!$B$1:$U$1)*(КАЛЕНДАРЬ!X24=GRID!$B$3:$U$3),0))*(1-GRID!$H$34))</f>
        <v>89100</v>
      </c>
      <c r="M240" s="5" cm="1">
        <f t="array" ref="M240">IF($I$2="Открытый тариф",INDEX(GRID!$B$4:$U$15,MATCH(M$7,GRID!$A$4:$A$15,0),MATCH(1,($U$2=GRID!$B$1:$U$1)*(КАЛЕНДАРЬ!X24=GRID!$B$3:$U$3),0)),
INDEX(GRID!$B$4:$U$15,MATCH(M$7,GRID!$A$4:$A$15,0),MATCH(1,($U$2=GRID!$B$1:$U$1)*(КАЛЕНДАРЬ!X24=GRID!$B$3:$U$3),0))*(1-GRID!$H$34))</f>
        <v>110400</v>
      </c>
      <c r="N240" s="5" cm="1">
        <f t="array" ref="N240">IF($I$2="Открытый тариф",INDEX(GRID!$B$18:$U$29,MATCH(M$7,GRID!$A$18:$A$29,0),MATCH(1,($U$2=GRID!$B$1:$U$1)*(КАЛЕНДАРЬ!X24=GRID!$B$3:$U$3),0)),
INDEX(GRID!$B$18:$U$29,MATCH(M$7,GRID!$A$18:$A$29,0),MATCH(1,($U$2=GRID!$B$1:$U$1)*(КАЛЕНДАРЬ!X24=GRID!$B$3:$U$3),0))*(1-GRID!$H$34))</f>
        <v>115400</v>
      </c>
      <c r="O240" s="5" cm="1">
        <f t="array" ref="O240">IF($I$2="Открытый тариф",INDEX(GRID!$B$4:$U$15,MATCH(O$7,GRID!$A$4:$A$15,0),MATCH(1,($U$2=GRID!$B$1:$U$1)*(КАЛЕНДАРЬ!X24=GRID!$B$3:$U$3),0)),
INDEX(GRID!$B$4:$U$15,MATCH(O$7,GRID!$A$4:$A$15,0),MATCH(1,($U$2=GRID!$B$1:$U$1)*(КАЛЕНДАРЬ!X24=GRID!$B$3:$U$3),0))*(1-GRID!$H$34))</f>
        <v>151000</v>
      </c>
      <c r="P240" s="5" cm="1">
        <f t="array" ref="P240">IF($I$2="Открытый тариф",INDEX(GRID!$B$4:$U$15,MATCH(P$7,GRID!$A$4:$A$15,0),MATCH(1,($U$2=GRID!$B$1:$U$1)*(КАЛЕНДАРЬ!X24=GRID!$B$3:$U$3),0)),
INDEX(GRID!$B$4:$U$15,MATCH(P$7,GRID!$A$4:$A$15,0),MATCH(1,($U$2=GRID!$B$1:$U$1)*(КАЛЕНДАРЬ!X24=GRID!$B$3:$U$3),0))*(1-GRID!$H$34))</f>
        <v>199300</v>
      </c>
      <c r="Q240" s="5" cm="1">
        <f t="array" ref="Q240">IF($I$2="Открытый тариф",INDEX(GRID!$B$4:$U$15,MATCH(Q$7,GRID!$A$4:$A$15,0),MATCH(1,($U$2=GRID!$B$1:$U$1)*(КАЛЕНДАРЬ!X24=GRID!$B$3:$U$3),0)),
INDEX(GRID!$B$4:$U$15,MATCH(Q$7,GRID!$A$4:$A$15,0),MATCH(1,($U$2=GRID!$B$1:$U$1)*(КАЛЕНДАРЬ!X24=GRID!$B$3:$U$3),0))*(1-GRID!$H$34))</f>
        <v>230600</v>
      </c>
      <c r="R240" s="5" cm="1">
        <f t="array" ref="R240">IF($I$2="Открытый тариф",INDEX(GRID!$B$18:$U$29,MATCH(R$7,GRID!$A$18:$A$29,0),MATCH(1,($U$2=GRID!$B$1:$U$1)*(КАЛЕНДАРЬ!X24=GRID!$B$3:$U$3),0)),
INDEX(GRID!$B$18:$U$29,MATCH(R$7,GRID!$A$18:$A$29,0),MATCH(1,($U$2=GRID!$B$1:$U$1)*(КАЛЕНДАРЬ!X24=GRID!$B$3:$U$3),0))*(1-GRID!$H$34))</f>
        <v>263600</v>
      </c>
      <c r="S240" s="5">
        <f t="array" ref="S240">IF($I$2="Открытый тариф",INDEX(GRID!$B$4:$U$15,MATCH(S$7,GRID!$A$4:$A$15,0),MATCH(1,($U$2=GRID!$B$1:$U$1)*(КАЛЕНДАРЬ!X24=GRID!$B$3:$U$3),0)),
INDEX(GRID!$B$4:$U$15,MATCH(S$7,GRID!$A$4:$A$15,0),MATCH(1,($U$2=GRID!$B$1:$U$1)*(КАЛЕНДАРЬ!X24=GRID!$B$3:$U$3),0))*(1-GRID!$L$41))</f>
        <v>698800</v>
      </c>
      <c r="T240" s="5">
        <f t="array" ref="T240">IF($I$2="Открытый тариф",INDEX(GRID!$B$4:$U$15,MATCH(T$7,GRID!$A$4:$A$15,0),MATCH(1,($U$2=GRID!$B$1:$U$1)*(КАЛЕНДАРЬ!X24=GRID!$B$3:$U$3),0)),
INDEX(GRID!$B$4:$U$15,MATCH(T$7,GRID!$A$4:$A$15,0),MATCH(1,($U$2=GRID!$B$1:$U$1)*(КАЛЕНДАРЬ!X24=GRID!$B$3:$U$3),0))*(1-GRID!$L$41))</f>
        <v>861600</v>
      </c>
    </row>
    <row r="241" spans="1:20" hidden="1">
      <c r="A241" s="108" t="s">
        <v>16</v>
      </c>
      <c r="B241" s="109">
        <v>22</v>
      </c>
      <c r="C241" s="5" cm="1">
        <f t="array" ref="C241">IF($I$2="Открытый тариф",INDEX(GRID!$B$4:$U$15,MATCH(C$7,GRID!$A$4:$A$15,0),MATCH(1,($U$2=GRID!$B$1:$U$1)*(КАЛЕНДАРЬ!X25=GRID!$B$3:$U$3),0)),
INDEX(GRID!$B$4:$U$15,MATCH(C$7,GRID!$A$4:$A$15,0),MATCH(1,($U$2=GRID!$B$1:$U$1)*(КАЛЕНДАРЬ!X25=GRID!$B$3:$U$3),0))*(1-GRID!$H$34))</f>
        <v>52600</v>
      </c>
      <c r="D241" s="5" cm="1">
        <f t="array" ref="D241">IF($I$2="Открытый тариф",INDEX(GRID!$B$18:$U$29,MATCH(C$7,GRID!$A$18:$A$29,0),MATCH(1,($U$2=GRID!$B$1:$U$1)*(КАЛЕНДАРЬ!X25=GRID!$B$3:$U$3),0)),
INDEX(GRID!$B$18:$U$29,MATCH(C$7,GRID!$A$18:$A$29,0),MATCH(1,($U$2=GRID!$B$1:$U$1)*(КАЛЕНДАРЬ!X25=GRID!$B$3:$U$3),0))*(1-GRID!$H$34))</f>
        <v>57600</v>
      </c>
      <c r="E241" s="5" cm="1">
        <f t="array" ref="E241">IF($I$2="Открытый тариф",INDEX(GRID!$B$4:$U$15,MATCH(E$7,GRID!$A$4:$A$15,0),MATCH(1,($U$2=GRID!$B$1:$U$1)*(КАЛЕНДАРЬ!X25=GRID!$B$3:$U$3),0)),
INDEX(GRID!$B$4:$U$15,MATCH(E$7,GRID!$A$4:$A$15,0),MATCH(1,($U$2=GRID!$B$1:$U$1)*(КАЛЕНДАРЬ!X25=GRID!$B$3:$U$3),0))*(1-GRID!$H$34))</f>
        <v>62100</v>
      </c>
      <c r="F241" s="5" cm="1">
        <f t="array" ref="F241">IF($I$2="Открытый тариф",INDEX(GRID!$B$18:$U$29,MATCH(E$7,GRID!$A$18:$A$29,0),MATCH(1,($U$2=GRID!$B$1:$U$1)*(КАЛЕНДАРЬ!X25=GRID!$B$3:$U$3),0)),
INDEX(GRID!$B$18:$U$29,MATCH(E$7,GRID!$A$18:$A$29,0),MATCH(1,($U$2=GRID!$B$1:$U$1)*(КАЛЕНДАРЬ!X25=GRID!$B$3:$U$3),0))*(1-GRID!$H$34))</f>
        <v>67100</v>
      </c>
      <c r="G241" s="5" cm="1">
        <f t="array" ref="G241">IF($I$2="Открытый тариф",INDEX(GRID!$B$4:$U$15,MATCH(G$7,GRID!$A$4:$A$15,0),MATCH(1,($U$2=GRID!$B$1:$U$1)*(КАЛЕНДАРЬ!X25=GRID!$B$3:$U$3),0)),
INDEX(GRID!$B$4:$U$15,MATCH(G$7,GRID!$A$4:$A$15,0),MATCH(1,($U$2=GRID!$B$1:$U$1)*(КАЛЕНДАРЬ!X25=GRID!$B$3:$U$3),0))*(1-GRID!$H$34))</f>
        <v>69200</v>
      </c>
      <c r="H241" s="5" cm="1">
        <f t="array" ref="H241">IF($I$2="Открытый тариф",INDEX(GRID!$B$18:$U$29,MATCH(G$7,GRID!$A$18:$A$29,0),MATCH(1,($U$2=GRID!$B$1:$U$1)*(КАЛЕНДАРЬ!X25=GRID!$B$3:$U$3),0)),
INDEX(GRID!$B$18:$U$29,MATCH(G$7,GRID!$A$18:$A$29,0),MATCH(1,($U$2=GRID!$B$1:$U$1)*(КАЛЕНДАРЬ!X25=GRID!$B$3:$U$3),0))*(1-GRID!$H$34))</f>
        <v>74200</v>
      </c>
      <c r="I241" s="5" cm="1">
        <f t="array" ref="I241">IF($I$2="Открытый тариф",INDEX(GRID!$B$4:$U$15,MATCH(I$7,GRID!$A$4:$A$15,0),MATCH(1,($U$2=GRID!$B$1:$U$1)*(КАЛЕНДАРЬ!X25=GRID!$B$3:$U$3),0)),
INDEX(GRID!$B$4:$U$15,MATCH(I$7,GRID!$A$4:$A$15,0),MATCH(1,($U$2=GRID!$B$1:$U$1)*(КАЛЕНДАРЬ!X25=GRID!$B$3:$U$3),0))*(1-GRID!$H$34))</f>
        <v>76600</v>
      </c>
      <c r="J241" s="5" cm="1">
        <f t="array" ref="J241">IF($I$2="Открытый тариф",INDEX(GRID!$B$18:$U$29,MATCH(I$7,GRID!$A$18:$A$29,0),MATCH(1,($U$2=GRID!$B$1:$U$1)*(КАЛЕНДАРЬ!X25=GRID!$B$3:$U$3),0)),
INDEX(GRID!$B$18:$U$29,MATCH(I$7,GRID!$A$18:$A$29,0),MATCH(1,($U$2=GRID!$B$1:$U$1)*(КАЛЕНДАРЬ!X25=GRID!$B$3:$U$3),0))*(1-GRID!$H$34))</f>
        <v>81600</v>
      </c>
      <c r="K241" s="5" cm="1">
        <f t="array" ref="K241">IF($I$2="Открытый тариф",INDEX(GRID!$B$4:$U$15,MATCH(K$7,GRID!$A$4:$A$15,0),MATCH(1,($U$2=GRID!$B$1:$U$1)*(КАЛЕНДАРЬ!X25=GRID!$B$3:$U$3),0)),
INDEX(GRID!$B$4:$U$15,MATCH(K$7,GRID!$A$4:$A$15,0),MATCH(1,($U$2=GRID!$B$1:$U$1)*(КАЛЕНДАРЬ!X25=GRID!$B$3:$U$3),0))*(1-GRID!$H$34))</f>
        <v>84100</v>
      </c>
      <c r="L241" s="5" cm="1">
        <f t="array" ref="L241">IF($I$2="Открытый тариф",INDEX(GRID!$B$18:$U$29,MATCH(K$7,GRID!$A$18:$A$29,0),MATCH(1,($U$2=GRID!$B$1:$U$1)*(КАЛЕНДАРЬ!X25=GRID!$B$3:$U$3),0)),
INDEX(GRID!$B$18:$U$29,MATCH(K$7,GRID!$A$18:$A$29,0),MATCH(1,($U$2=GRID!$B$1:$U$1)*(КАЛЕНДАРЬ!X25=GRID!$B$3:$U$3),0))*(1-GRID!$H$34))</f>
        <v>89100</v>
      </c>
      <c r="M241" s="5" cm="1">
        <f t="array" ref="M241">IF($I$2="Открытый тариф",INDEX(GRID!$B$4:$U$15,MATCH(M$7,GRID!$A$4:$A$15,0),MATCH(1,($U$2=GRID!$B$1:$U$1)*(КАЛЕНДАРЬ!X25=GRID!$B$3:$U$3),0)),
INDEX(GRID!$B$4:$U$15,MATCH(M$7,GRID!$A$4:$A$15,0),MATCH(1,($U$2=GRID!$B$1:$U$1)*(КАЛЕНДАРЬ!X25=GRID!$B$3:$U$3),0))*(1-GRID!$H$34))</f>
        <v>110400</v>
      </c>
      <c r="N241" s="5" cm="1">
        <f t="array" ref="N241">IF($I$2="Открытый тариф",INDEX(GRID!$B$18:$U$29,MATCH(M$7,GRID!$A$18:$A$29,0),MATCH(1,($U$2=GRID!$B$1:$U$1)*(КАЛЕНДАРЬ!X25=GRID!$B$3:$U$3),0)),
INDEX(GRID!$B$18:$U$29,MATCH(M$7,GRID!$A$18:$A$29,0),MATCH(1,($U$2=GRID!$B$1:$U$1)*(КАЛЕНДАРЬ!X25=GRID!$B$3:$U$3),0))*(1-GRID!$H$34))</f>
        <v>115400</v>
      </c>
      <c r="O241" s="5" cm="1">
        <f t="array" ref="O241">IF($I$2="Открытый тариф",INDEX(GRID!$B$4:$U$15,MATCH(O$7,GRID!$A$4:$A$15,0),MATCH(1,($U$2=GRID!$B$1:$U$1)*(КАЛЕНДАРЬ!X25=GRID!$B$3:$U$3),0)),
INDEX(GRID!$B$4:$U$15,MATCH(O$7,GRID!$A$4:$A$15,0),MATCH(1,($U$2=GRID!$B$1:$U$1)*(КАЛЕНДАРЬ!X25=GRID!$B$3:$U$3),0))*(1-GRID!$H$34))</f>
        <v>151000</v>
      </c>
      <c r="P241" s="5" cm="1">
        <f t="array" ref="P241">IF($I$2="Открытый тариф",INDEX(GRID!$B$4:$U$15,MATCH(P$7,GRID!$A$4:$A$15,0),MATCH(1,($U$2=GRID!$B$1:$U$1)*(КАЛЕНДАРЬ!X25=GRID!$B$3:$U$3),0)),
INDEX(GRID!$B$4:$U$15,MATCH(P$7,GRID!$A$4:$A$15,0),MATCH(1,($U$2=GRID!$B$1:$U$1)*(КАЛЕНДАРЬ!X25=GRID!$B$3:$U$3),0))*(1-GRID!$H$34))</f>
        <v>199300</v>
      </c>
      <c r="Q241" s="5" cm="1">
        <f t="array" ref="Q241">IF($I$2="Открытый тариф",INDEX(GRID!$B$4:$U$15,MATCH(Q$7,GRID!$A$4:$A$15,0),MATCH(1,($U$2=GRID!$B$1:$U$1)*(КАЛЕНДАРЬ!X25=GRID!$B$3:$U$3),0)),
INDEX(GRID!$B$4:$U$15,MATCH(Q$7,GRID!$A$4:$A$15,0),MATCH(1,($U$2=GRID!$B$1:$U$1)*(КАЛЕНДАРЬ!X25=GRID!$B$3:$U$3),0))*(1-GRID!$H$34))</f>
        <v>230600</v>
      </c>
      <c r="R241" s="5" cm="1">
        <f t="array" ref="R241">IF($I$2="Открытый тариф",INDEX(GRID!$B$18:$U$29,MATCH(R$7,GRID!$A$18:$A$29,0),MATCH(1,($U$2=GRID!$B$1:$U$1)*(КАЛЕНДАРЬ!X25=GRID!$B$3:$U$3),0)),
INDEX(GRID!$B$18:$U$29,MATCH(R$7,GRID!$A$18:$A$29,0),MATCH(1,($U$2=GRID!$B$1:$U$1)*(КАЛЕНДАРЬ!X25=GRID!$B$3:$U$3),0))*(1-GRID!$H$34))</f>
        <v>263600</v>
      </c>
      <c r="S241" s="5">
        <f t="array" ref="S241">IF($I$2="Открытый тариф",INDEX(GRID!$B$4:$U$15,MATCH(S$7,GRID!$A$4:$A$15,0),MATCH(1,($U$2=GRID!$B$1:$U$1)*(КАЛЕНДАРЬ!X25=GRID!$B$3:$U$3),0)),
INDEX(GRID!$B$4:$U$15,MATCH(S$7,GRID!$A$4:$A$15,0),MATCH(1,($U$2=GRID!$B$1:$U$1)*(КАЛЕНДАРЬ!X25=GRID!$B$3:$U$3),0))*(1-GRID!$L$41))</f>
        <v>698800</v>
      </c>
      <c r="T241" s="5">
        <f t="array" ref="T241">IF($I$2="Открытый тариф",INDEX(GRID!$B$4:$U$15,MATCH(T$7,GRID!$A$4:$A$15,0),MATCH(1,($U$2=GRID!$B$1:$U$1)*(КАЛЕНДАРЬ!X25=GRID!$B$3:$U$3),0)),
INDEX(GRID!$B$4:$U$15,MATCH(T$7,GRID!$A$4:$A$15,0),MATCH(1,($U$2=GRID!$B$1:$U$1)*(КАЛЕНДАРЬ!X25=GRID!$B$3:$U$3),0))*(1-GRID!$L$41))</f>
        <v>861600</v>
      </c>
    </row>
    <row r="242" spans="1:20" hidden="1">
      <c r="A242" s="108" t="s">
        <v>17</v>
      </c>
      <c r="B242" s="109">
        <v>23</v>
      </c>
      <c r="C242" s="5" cm="1">
        <f t="array" ref="C242">IF($I$2="Открытый тариф",INDEX(GRID!$B$4:$U$15,MATCH(C$7,GRID!$A$4:$A$15,0),MATCH(1,($U$2=GRID!$B$1:$U$1)*(КАЛЕНДАРЬ!X26=GRID!$B$3:$U$3),0)),
INDEX(GRID!$B$4:$U$15,MATCH(C$7,GRID!$A$4:$A$15,0),MATCH(1,($U$2=GRID!$B$1:$U$1)*(КАЛЕНДАРЬ!X26=GRID!$B$3:$U$3),0))*(1-GRID!$H$34))</f>
        <v>52600</v>
      </c>
      <c r="D242" s="5" cm="1">
        <f t="array" ref="D242">IF($I$2="Открытый тариф",INDEX(GRID!$B$18:$U$29,MATCH(C$7,GRID!$A$18:$A$29,0),MATCH(1,($U$2=GRID!$B$1:$U$1)*(КАЛЕНДАРЬ!X26=GRID!$B$3:$U$3),0)),
INDEX(GRID!$B$18:$U$29,MATCH(C$7,GRID!$A$18:$A$29,0),MATCH(1,($U$2=GRID!$B$1:$U$1)*(КАЛЕНДАРЬ!X26=GRID!$B$3:$U$3),0))*(1-GRID!$H$34))</f>
        <v>57600</v>
      </c>
      <c r="E242" s="5" cm="1">
        <f t="array" ref="E242">IF($I$2="Открытый тариф",INDEX(GRID!$B$4:$U$15,MATCH(E$7,GRID!$A$4:$A$15,0),MATCH(1,($U$2=GRID!$B$1:$U$1)*(КАЛЕНДАРЬ!X26=GRID!$B$3:$U$3),0)),
INDEX(GRID!$B$4:$U$15,MATCH(E$7,GRID!$A$4:$A$15,0),MATCH(1,($U$2=GRID!$B$1:$U$1)*(КАЛЕНДАРЬ!X26=GRID!$B$3:$U$3),0))*(1-GRID!$H$34))</f>
        <v>62100</v>
      </c>
      <c r="F242" s="5" cm="1">
        <f t="array" ref="F242">IF($I$2="Открытый тариф",INDEX(GRID!$B$18:$U$29,MATCH(E$7,GRID!$A$18:$A$29,0),MATCH(1,($U$2=GRID!$B$1:$U$1)*(КАЛЕНДАРЬ!X26=GRID!$B$3:$U$3),0)),
INDEX(GRID!$B$18:$U$29,MATCH(E$7,GRID!$A$18:$A$29,0),MATCH(1,($U$2=GRID!$B$1:$U$1)*(КАЛЕНДАРЬ!X26=GRID!$B$3:$U$3),0))*(1-GRID!$H$34))</f>
        <v>67100</v>
      </c>
      <c r="G242" s="5" cm="1">
        <f t="array" ref="G242">IF($I$2="Открытый тариф",INDEX(GRID!$B$4:$U$15,MATCH(G$7,GRID!$A$4:$A$15,0),MATCH(1,($U$2=GRID!$B$1:$U$1)*(КАЛЕНДАРЬ!X26=GRID!$B$3:$U$3),0)),
INDEX(GRID!$B$4:$U$15,MATCH(G$7,GRID!$A$4:$A$15,0),MATCH(1,($U$2=GRID!$B$1:$U$1)*(КАЛЕНДАРЬ!X26=GRID!$B$3:$U$3),0))*(1-GRID!$H$34))</f>
        <v>69200</v>
      </c>
      <c r="H242" s="5" cm="1">
        <f t="array" ref="H242">IF($I$2="Открытый тариф",INDEX(GRID!$B$18:$U$29,MATCH(G$7,GRID!$A$18:$A$29,0),MATCH(1,($U$2=GRID!$B$1:$U$1)*(КАЛЕНДАРЬ!X26=GRID!$B$3:$U$3),0)),
INDEX(GRID!$B$18:$U$29,MATCH(G$7,GRID!$A$18:$A$29,0),MATCH(1,($U$2=GRID!$B$1:$U$1)*(КАЛЕНДАРЬ!X26=GRID!$B$3:$U$3),0))*(1-GRID!$H$34))</f>
        <v>74200</v>
      </c>
      <c r="I242" s="5" cm="1">
        <f t="array" ref="I242">IF($I$2="Открытый тариф",INDEX(GRID!$B$4:$U$15,MATCH(I$7,GRID!$A$4:$A$15,0),MATCH(1,($U$2=GRID!$B$1:$U$1)*(КАЛЕНДАРЬ!X26=GRID!$B$3:$U$3),0)),
INDEX(GRID!$B$4:$U$15,MATCH(I$7,GRID!$A$4:$A$15,0),MATCH(1,($U$2=GRID!$B$1:$U$1)*(КАЛЕНДАРЬ!X26=GRID!$B$3:$U$3),0))*(1-GRID!$H$34))</f>
        <v>76600</v>
      </c>
      <c r="J242" s="5" cm="1">
        <f t="array" ref="J242">IF($I$2="Открытый тариф",INDEX(GRID!$B$18:$U$29,MATCH(I$7,GRID!$A$18:$A$29,0),MATCH(1,($U$2=GRID!$B$1:$U$1)*(КАЛЕНДАРЬ!X26=GRID!$B$3:$U$3),0)),
INDEX(GRID!$B$18:$U$29,MATCH(I$7,GRID!$A$18:$A$29,0),MATCH(1,($U$2=GRID!$B$1:$U$1)*(КАЛЕНДАРЬ!X26=GRID!$B$3:$U$3),0))*(1-GRID!$H$34))</f>
        <v>81600</v>
      </c>
      <c r="K242" s="5" cm="1">
        <f t="array" ref="K242">IF($I$2="Открытый тариф",INDEX(GRID!$B$4:$U$15,MATCH(K$7,GRID!$A$4:$A$15,0),MATCH(1,($U$2=GRID!$B$1:$U$1)*(КАЛЕНДАРЬ!X26=GRID!$B$3:$U$3),0)),
INDEX(GRID!$B$4:$U$15,MATCH(K$7,GRID!$A$4:$A$15,0),MATCH(1,($U$2=GRID!$B$1:$U$1)*(КАЛЕНДАРЬ!X26=GRID!$B$3:$U$3),0))*(1-GRID!$H$34))</f>
        <v>84100</v>
      </c>
      <c r="L242" s="5" cm="1">
        <f t="array" ref="L242">IF($I$2="Открытый тариф",INDEX(GRID!$B$18:$U$29,MATCH(K$7,GRID!$A$18:$A$29,0),MATCH(1,($U$2=GRID!$B$1:$U$1)*(КАЛЕНДАРЬ!X26=GRID!$B$3:$U$3),0)),
INDEX(GRID!$B$18:$U$29,MATCH(K$7,GRID!$A$18:$A$29,0),MATCH(1,($U$2=GRID!$B$1:$U$1)*(КАЛЕНДАРЬ!X26=GRID!$B$3:$U$3),0))*(1-GRID!$H$34))</f>
        <v>89100</v>
      </c>
      <c r="M242" s="5" cm="1">
        <f t="array" ref="M242">IF($I$2="Открытый тариф",INDEX(GRID!$B$4:$U$15,MATCH(M$7,GRID!$A$4:$A$15,0),MATCH(1,($U$2=GRID!$B$1:$U$1)*(КАЛЕНДАРЬ!X26=GRID!$B$3:$U$3),0)),
INDEX(GRID!$B$4:$U$15,MATCH(M$7,GRID!$A$4:$A$15,0),MATCH(1,($U$2=GRID!$B$1:$U$1)*(КАЛЕНДАРЬ!X26=GRID!$B$3:$U$3),0))*(1-GRID!$H$34))</f>
        <v>110400</v>
      </c>
      <c r="N242" s="5" cm="1">
        <f t="array" ref="N242">IF($I$2="Открытый тариф",INDEX(GRID!$B$18:$U$29,MATCH(M$7,GRID!$A$18:$A$29,0),MATCH(1,($U$2=GRID!$B$1:$U$1)*(КАЛЕНДАРЬ!X26=GRID!$B$3:$U$3),0)),
INDEX(GRID!$B$18:$U$29,MATCH(M$7,GRID!$A$18:$A$29,0),MATCH(1,($U$2=GRID!$B$1:$U$1)*(КАЛЕНДАРЬ!X26=GRID!$B$3:$U$3),0))*(1-GRID!$H$34))</f>
        <v>115400</v>
      </c>
      <c r="O242" s="5" cm="1">
        <f t="array" ref="O242">IF($I$2="Открытый тариф",INDEX(GRID!$B$4:$U$15,MATCH(O$7,GRID!$A$4:$A$15,0),MATCH(1,($U$2=GRID!$B$1:$U$1)*(КАЛЕНДАРЬ!X26=GRID!$B$3:$U$3),0)),
INDEX(GRID!$B$4:$U$15,MATCH(O$7,GRID!$A$4:$A$15,0),MATCH(1,($U$2=GRID!$B$1:$U$1)*(КАЛЕНДАРЬ!X26=GRID!$B$3:$U$3),0))*(1-GRID!$H$34))</f>
        <v>151000</v>
      </c>
      <c r="P242" s="5" cm="1">
        <f t="array" ref="P242">IF($I$2="Открытый тариф",INDEX(GRID!$B$4:$U$15,MATCH(P$7,GRID!$A$4:$A$15,0),MATCH(1,($U$2=GRID!$B$1:$U$1)*(КАЛЕНДАРЬ!X26=GRID!$B$3:$U$3),0)),
INDEX(GRID!$B$4:$U$15,MATCH(P$7,GRID!$A$4:$A$15,0),MATCH(1,($U$2=GRID!$B$1:$U$1)*(КАЛЕНДАРЬ!X26=GRID!$B$3:$U$3),0))*(1-GRID!$H$34))</f>
        <v>199300</v>
      </c>
      <c r="Q242" s="5" cm="1">
        <f t="array" ref="Q242">IF($I$2="Открытый тариф",INDEX(GRID!$B$4:$U$15,MATCH(Q$7,GRID!$A$4:$A$15,0),MATCH(1,($U$2=GRID!$B$1:$U$1)*(КАЛЕНДАРЬ!X26=GRID!$B$3:$U$3),0)),
INDEX(GRID!$B$4:$U$15,MATCH(Q$7,GRID!$A$4:$A$15,0),MATCH(1,($U$2=GRID!$B$1:$U$1)*(КАЛЕНДАРЬ!X26=GRID!$B$3:$U$3),0))*(1-GRID!$H$34))</f>
        <v>230600</v>
      </c>
      <c r="R242" s="5" cm="1">
        <f t="array" ref="R242">IF($I$2="Открытый тариф",INDEX(GRID!$B$18:$U$29,MATCH(R$7,GRID!$A$18:$A$29,0),MATCH(1,($U$2=GRID!$B$1:$U$1)*(КАЛЕНДАРЬ!X26=GRID!$B$3:$U$3),0)),
INDEX(GRID!$B$18:$U$29,MATCH(R$7,GRID!$A$18:$A$29,0),MATCH(1,($U$2=GRID!$B$1:$U$1)*(КАЛЕНДАРЬ!X26=GRID!$B$3:$U$3),0))*(1-GRID!$H$34))</f>
        <v>263600</v>
      </c>
      <c r="S242" s="5">
        <f t="array" ref="S242">IF($I$2="Открытый тариф",INDEX(GRID!$B$4:$U$15,MATCH(S$7,GRID!$A$4:$A$15,0),MATCH(1,($U$2=GRID!$B$1:$U$1)*(КАЛЕНДАРЬ!X26=GRID!$B$3:$U$3),0)),
INDEX(GRID!$B$4:$U$15,MATCH(S$7,GRID!$A$4:$A$15,0),MATCH(1,($U$2=GRID!$B$1:$U$1)*(КАЛЕНДАРЬ!X26=GRID!$B$3:$U$3),0))*(1-GRID!$L$41))</f>
        <v>698800</v>
      </c>
      <c r="T242" s="5">
        <f t="array" ref="T242">IF($I$2="Открытый тариф",INDEX(GRID!$B$4:$U$15,MATCH(T$7,GRID!$A$4:$A$15,0),MATCH(1,($U$2=GRID!$B$1:$U$1)*(КАЛЕНДАРЬ!X26=GRID!$B$3:$U$3),0)),
INDEX(GRID!$B$4:$U$15,MATCH(T$7,GRID!$A$4:$A$15,0),MATCH(1,($U$2=GRID!$B$1:$U$1)*(КАЛЕНДАРЬ!X26=GRID!$B$3:$U$3),0))*(1-GRID!$L$41))</f>
        <v>861600</v>
      </c>
    </row>
    <row r="243" spans="1:20" hidden="1">
      <c r="A243" s="108" t="s">
        <v>11</v>
      </c>
      <c r="B243" s="109">
        <v>24</v>
      </c>
      <c r="C243" s="5" cm="1">
        <f t="array" ref="C243">IF($I$2="Открытый тариф",INDEX(GRID!$B$4:$U$15,MATCH(C$7,GRID!$A$4:$A$15,0),MATCH(1,($U$2=GRID!$B$1:$U$1)*(КАЛЕНДАРЬ!X27=GRID!$B$3:$U$3),0)),
INDEX(GRID!$B$4:$U$15,MATCH(C$7,GRID!$A$4:$A$15,0),MATCH(1,($U$2=GRID!$B$1:$U$1)*(КАЛЕНДАРЬ!X27=GRID!$B$3:$U$3),0))*(1-GRID!$H$34))</f>
        <v>52600</v>
      </c>
      <c r="D243" s="5" cm="1">
        <f t="array" ref="D243">IF($I$2="Открытый тариф",INDEX(GRID!$B$18:$U$29,MATCH(C$7,GRID!$A$18:$A$29,0),MATCH(1,($U$2=GRID!$B$1:$U$1)*(КАЛЕНДАРЬ!X27=GRID!$B$3:$U$3),0)),
INDEX(GRID!$B$18:$U$29,MATCH(C$7,GRID!$A$18:$A$29,0),MATCH(1,($U$2=GRID!$B$1:$U$1)*(КАЛЕНДАРЬ!X27=GRID!$B$3:$U$3),0))*(1-GRID!$H$34))</f>
        <v>57600</v>
      </c>
      <c r="E243" s="5" cm="1">
        <f t="array" ref="E243">IF($I$2="Открытый тариф",INDEX(GRID!$B$4:$U$15,MATCH(E$7,GRID!$A$4:$A$15,0),MATCH(1,($U$2=GRID!$B$1:$U$1)*(КАЛЕНДАРЬ!X27=GRID!$B$3:$U$3),0)),
INDEX(GRID!$B$4:$U$15,MATCH(E$7,GRID!$A$4:$A$15,0),MATCH(1,($U$2=GRID!$B$1:$U$1)*(КАЛЕНДАРЬ!X27=GRID!$B$3:$U$3),0))*(1-GRID!$H$34))</f>
        <v>62100</v>
      </c>
      <c r="F243" s="5" cm="1">
        <f t="array" ref="F243">IF($I$2="Открытый тариф",INDEX(GRID!$B$18:$U$29,MATCH(E$7,GRID!$A$18:$A$29,0),MATCH(1,($U$2=GRID!$B$1:$U$1)*(КАЛЕНДАРЬ!X27=GRID!$B$3:$U$3),0)),
INDEX(GRID!$B$18:$U$29,MATCH(E$7,GRID!$A$18:$A$29,0),MATCH(1,($U$2=GRID!$B$1:$U$1)*(КАЛЕНДАРЬ!X27=GRID!$B$3:$U$3),0))*(1-GRID!$H$34))</f>
        <v>67100</v>
      </c>
      <c r="G243" s="5" cm="1">
        <f t="array" ref="G243">IF($I$2="Открытый тариф",INDEX(GRID!$B$4:$U$15,MATCH(G$7,GRID!$A$4:$A$15,0),MATCH(1,($U$2=GRID!$B$1:$U$1)*(КАЛЕНДАРЬ!X27=GRID!$B$3:$U$3),0)),
INDEX(GRID!$B$4:$U$15,MATCH(G$7,GRID!$A$4:$A$15,0),MATCH(1,($U$2=GRID!$B$1:$U$1)*(КАЛЕНДАРЬ!X27=GRID!$B$3:$U$3),0))*(1-GRID!$H$34))</f>
        <v>69200</v>
      </c>
      <c r="H243" s="5" cm="1">
        <f t="array" ref="H243">IF($I$2="Открытый тариф",INDEX(GRID!$B$18:$U$29,MATCH(G$7,GRID!$A$18:$A$29,0),MATCH(1,($U$2=GRID!$B$1:$U$1)*(КАЛЕНДАРЬ!X27=GRID!$B$3:$U$3),0)),
INDEX(GRID!$B$18:$U$29,MATCH(G$7,GRID!$A$18:$A$29,0),MATCH(1,($U$2=GRID!$B$1:$U$1)*(КАЛЕНДАРЬ!X27=GRID!$B$3:$U$3),0))*(1-GRID!$H$34))</f>
        <v>74200</v>
      </c>
      <c r="I243" s="5" cm="1">
        <f t="array" ref="I243">IF($I$2="Открытый тариф",INDEX(GRID!$B$4:$U$15,MATCH(I$7,GRID!$A$4:$A$15,0),MATCH(1,($U$2=GRID!$B$1:$U$1)*(КАЛЕНДАРЬ!X27=GRID!$B$3:$U$3),0)),
INDEX(GRID!$B$4:$U$15,MATCH(I$7,GRID!$A$4:$A$15,0),MATCH(1,($U$2=GRID!$B$1:$U$1)*(КАЛЕНДАРЬ!X27=GRID!$B$3:$U$3),0))*(1-GRID!$H$34))</f>
        <v>76600</v>
      </c>
      <c r="J243" s="5" cm="1">
        <f t="array" ref="J243">IF($I$2="Открытый тариф",INDEX(GRID!$B$18:$U$29,MATCH(I$7,GRID!$A$18:$A$29,0),MATCH(1,($U$2=GRID!$B$1:$U$1)*(КАЛЕНДАРЬ!X27=GRID!$B$3:$U$3),0)),
INDEX(GRID!$B$18:$U$29,MATCH(I$7,GRID!$A$18:$A$29,0),MATCH(1,($U$2=GRID!$B$1:$U$1)*(КАЛЕНДАРЬ!X27=GRID!$B$3:$U$3),0))*(1-GRID!$H$34))</f>
        <v>81600</v>
      </c>
      <c r="K243" s="5" cm="1">
        <f t="array" ref="K243">IF($I$2="Открытый тариф",INDEX(GRID!$B$4:$U$15,MATCH(K$7,GRID!$A$4:$A$15,0),MATCH(1,($U$2=GRID!$B$1:$U$1)*(КАЛЕНДАРЬ!X27=GRID!$B$3:$U$3),0)),
INDEX(GRID!$B$4:$U$15,MATCH(K$7,GRID!$A$4:$A$15,0),MATCH(1,($U$2=GRID!$B$1:$U$1)*(КАЛЕНДАРЬ!X27=GRID!$B$3:$U$3),0))*(1-GRID!$H$34))</f>
        <v>84100</v>
      </c>
      <c r="L243" s="5" cm="1">
        <f t="array" ref="L243">IF($I$2="Открытый тариф",INDEX(GRID!$B$18:$U$29,MATCH(K$7,GRID!$A$18:$A$29,0),MATCH(1,($U$2=GRID!$B$1:$U$1)*(КАЛЕНДАРЬ!X27=GRID!$B$3:$U$3),0)),
INDEX(GRID!$B$18:$U$29,MATCH(K$7,GRID!$A$18:$A$29,0),MATCH(1,($U$2=GRID!$B$1:$U$1)*(КАЛЕНДАРЬ!X27=GRID!$B$3:$U$3),0))*(1-GRID!$H$34))</f>
        <v>89100</v>
      </c>
      <c r="M243" s="5" cm="1">
        <f t="array" ref="M243">IF($I$2="Открытый тариф",INDEX(GRID!$B$4:$U$15,MATCH(M$7,GRID!$A$4:$A$15,0),MATCH(1,($U$2=GRID!$B$1:$U$1)*(КАЛЕНДАРЬ!X27=GRID!$B$3:$U$3),0)),
INDEX(GRID!$B$4:$U$15,MATCH(M$7,GRID!$A$4:$A$15,0),MATCH(1,($U$2=GRID!$B$1:$U$1)*(КАЛЕНДАРЬ!X27=GRID!$B$3:$U$3),0))*(1-GRID!$H$34))</f>
        <v>110400</v>
      </c>
      <c r="N243" s="5" cm="1">
        <f t="array" ref="N243">IF($I$2="Открытый тариф",INDEX(GRID!$B$18:$U$29,MATCH(M$7,GRID!$A$18:$A$29,0),MATCH(1,($U$2=GRID!$B$1:$U$1)*(КАЛЕНДАРЬ!X27=GRID!$B$3:$U$3),0)),
INDEX(GRID!$B$18:$U$29,MATCH(M$7,GRID!$A$18:$A$29,0),MATCH(1,($U$2=GRID!$B$1:$U$1)*(КАЛЕНДАРЬ!X27=GRID!$B$3:$U$3),0))*(1-GRID!$H$34))</f>
        <v>115400</v>
      </c>
      <c r="O243" s="5" cm="1">
        <f t="array" ref="O243">IF($I$2="Открытый тариф",INDEX(GRID!$B$4:$U$15,MATCH(O$7,GRID!$A$4:$A$15,0),MATCH(1,($U$2=GRID!$B$1:$U$1)*(КАЛЕНДАРЬ!X27=GRID!$B$3:$U$3),0)),
INDEX(GRID!$B$4:$U$15,MATCH(O$7,GRID!$A$4:$A$15,0),MATCH(1,($U$2=GRID!$B$1:$U$1)*(КАЛЕНДАРЬ!X27=GRID!$B$3:$U$3),0))*(1-GRID!$H$34))</f>
        <v>151000</v>
      </c>
      <c r="P243" s="5" cm="1">
        <f t="array" ref="P243">IF($I$2="Открытый тариф",INDEX(GRID!$B$4:$U$15,MATCH(P$7,GRID!$A$4:$A$15,0),MATCH(1,($U$2=GRID!$B$1:$U$1)*(КАЛЕНДАРЬ!X27=GRID!$B$3:$U$3),0)),
INDEX(GRID!$B$4:$U$15,MATCH(P$7,GRID!$A$4:$A$15,0),MATCH(1,($U$2=GRID!$B$1:$U$1)*(КАЛЕНДАРЬ!X27=GRID!$B$3:$U$3),0))*(1-GRID!$H$34))</f>
        <v>199300</v>
      </c>
      <c r="Q243" s="5" cm="1">
        <f t="array" ref="Q243">IF($I$2="Открытый тариф",INDEX(GRID!$B$4:$U$15,MATCH(Q$7,GRID!$A$4:$A$15,0),MATCH(1,($U$2=GRID!$B$1:$U$1)*(КАЛЕНДАРЬ!X27=GRID!$B$3:$U$3),0)),
INDEX(GRID!$B$4:$U$15,MATCH(Q$7,GRID!$A$4:$A$15,0),MATCH(1,($U$2=GRID!$B$1:$U$1)*(КАЛЕНДАРЬ!X27=GRID!$B$3:$U$3),0))*(1-GRID!$H$34))</f>
        <v>230600</v>
      </c>
      <c r="R243" s="5" cm="1">
        <f t="array" ref="R243">IF($I$2="Открытый тариф",INDEX(GRID!$B$18:$U$29,MATCH(R$7,GRID!$A$18:$A$29,0),MATCH(1,($U$2=GRID!$B$1:$U$1)*(КАЛЕНДАРЬ!X27=GRID!$B$3:$U$3),0)),
INDEX(GRID!$B$18:$U$29,MATCH(R$7,GRID!$A$18:$A$29,0),MATCH(1,($U$2=GRID!$B$1:$U$1)*(КАЛЕНДАРЬ!X27=GRID!$B$3:$U$3),0))*(1-GRID!$H$34))</f>
        <v>263600</v>
      </c>
      <c r="S243" s="5">
        <f t="array" ref="S243">IF($I$2="Открытый тариф",INDEX(GRID!$B$4:$U$15,MATCH(S$7,GRID!$A$4:$A$15,0),MATCH(1,($U$2=GRID!$B$1:$U$1)*(КАЛЕНДАРЬ!X27=GRID!$B$3:$U$3),0)),
INDEX(GRID!$B$4:$U$15,MATCH(S$7,GRID!$A$4:$A$15,0),MATCH(1,($U$2=GRID!$B$1:$U$1)*(КАЛЕНДАРЬ!X27=GRID!$B$3:$U$3),0))*(1-GRID!$L$41))</f>
        <v>698800</v>
      </c>
      <c r="T243" s="5">
        <f t="array" ref="T243">IF($I$2="Открытый тариф",INDEX(GRID!$B$4:$U$15,MATCH(T$7,GRID!$A$4:$A$15,0),MATCH(1,($U$2=GRID!$B$1:$U$1)*(КАЛЕНДАРЬ!X27=GRID!$B$3:$U$3),0)),
INDEX(GRID!$B$4:$U$15,MATCH(T$7,GRID!$A$4:$A$15,0),MATCH(1,($U$2=GRID!$B$1:$U$1)*(КАЛЕНДАРЬ!X27=GRID!$B$3:$U$3),0))*(1-GRID!$L$41))</f>
        <v>861600</v>
      </c>
    </row>
    <row r="244" spans="1:20" hidden="1">
      <c r="A244" s="108" t="s">
        <v>12</v>
      </c>
      <c r="B244" s="109">
        <v>25</v>
      </c>
      <c r="C244" s="5" cm="1">
        <f t="array" ref="C244">IF($I$2="Открытый тариф",INDEX(GRID!$B$4:$U$15,MATCH(C$7,GRID!$A$4:$A$15,0),MATCH(1,($U$2=GRID!$B$1:$U$1)*(КАЛЕНДАРЬ!X28=GRID!$B$3:$U$3),0)),
INDEX(GRID!$B$4:$U$15,MATCH(C$7,GRID!$A$4:$A$15,0),MATCH(1,($U$2=GRID!$B$1:$U$1)*(КАЛЕНДАРЬ!X28=GRID!$B$3:$U$3),0))*(1-GRID!$H$34))</f>
        <v>52600</v>
      </c>
      <c r="D244" s="5" cm="1">
        <f t="array" ref="D244">IF($I$2="Открытый тариф",INDEX(GRID!$B$18:$U$29,MATCH(C$7,GRID!$A$18:$A$29,0),MATCH(1,($U$2=GRID!$B$1:$U$1)*(КАЛЕНДАРЬ!X28=GRID!$B$3:$U$3),0)),
INDEX(GRID!$B$18:$U$29,MATCH(C$7,GRID!$A$18:$A$29,0),MATCH(1,($U$2=GRID!$B$1:$U$1)*(КАЛЕНДАРЬ!X28=GRID!$B$3:$U$3),0))*(1-GRID!$H$34))</f>
        <v>57600</v>
      </c>
      <c r="E244" s="5" cm="1">
        <f t="array" ref="E244">IF($I$2="Открытый тариф",INDEX(GRID!$B$4:$U$15,MATCH(E$7,GRID!$A$4:$A$15,0),MATCH(1,($U$2=GRID!$B$1:$U$1)*(КАЛЕНДАРЬ!X28=GRID!$B$3:$U$3),0)),
INDEX(GRID!$B$4:$U$15,MATCH(E$7,GRID!$A$4:$A$15,0),MATCH(1,($U$2=GRID!$B$1:$U$1)*(КАЛЕНДАРЬ!X28=GRID!$B$3:$U$3),0))*(1-GRID!$H$34))</f>
        <v>62100</v>
      </c>
      <c r="F244" s="5" cm="1">
        <f t="array" ref="F244">IF($I$2="Открытый тариф",INDEX(GRID!$B$18:$U$29,MATCH(E$7,GRID!$A$18:$A$29,0),MATCH(1,($U$2=GRID!$B$1:$U$1)*(КАЛЕНДАРЬ!X28=GRID!$B$3:$U$3),0)),
INDEX(GRID!$B$18:$U$29,MATCH(E$7,GRID!$A$18:$A$29,0),MATCH(1,($U$2=GRID!$B$1:$U$1)*(КАЛЕНДАРЬ!X28=GRID!$B$3:$U$3),0))*(1-GRID!$H$34))</f>
        <v>67100</v>
      </c>
      <c r="G244" s="5" cm="1">
        <f t="array" ref="G244">IF($I$2="Открытый тариф",INDEX(GRID!$B$4:$U$15,MATCH(G$7,GRID!$A$4:$A$15,0),MATCH(1,($U$2=GRID!$B$1:$U$1)*(КАЛЕНДАРЬ!X28=GRID!$B$3:$U$3),0)),
INDEX(GRID!$B$4:$U$15,MATCH(G$7,GRID!$A$4:$A$15,0),MATCH(1,($U$2=GRID!$B$1:$U$1)*(КАЛЕНДАРЬ!X28=GRID!$B$3:$U$3),0))*(1-GRID!$H$34))</f>
        <v>69200</v>
      </c>
      <c r="H244" s="5" cm="1">
        <f t="array" ref="H244">IF($I$2="Открытый тариф",INDEX(GRID!$B$18:$U$29,MATCH(G$7,GRID!$A$18:$A$29,0),MATCH(1,($U$2=GRID!$B$1:$U$1)*(КАЛЕНДАРЬ!X28=GRID!$B$3:$U$3),0)),
INDEX(GRID!$B$18:$U$29,MATCH(G$7,GRID!$A$18:$A$29,0),MATCH(1,($U$2=GRID!$B$1:$U$1)*(КАЛЕНДАРЬ!X28=GRID!$B$3:$U$3),0))*(1-GRID!$H$34))</f>
        <v>74200</v>
      </c>
      <c r="I244" s="5" cm="1">
        <f t="array" ref="I244">IF($I$2="Открытый тариф",INDEX(GRID!$B$4:$U$15,MATCH(I$7,GRID!$A$4:$A$15,0),MATCH(1,($U$2=GRID!$B$1:$U$1)*(КАЛЕНДАРЬ!X28=GRID!$B$3:$U$3),0)),
INDEX(GRID!$B$4:$U$15,MATCH(I$7,GRID!$A$4:$A$15,0),MATCH(1,($U$2=GRID!$B$1:$U$1)*(КАЛЕНДАРЬ!X28=GRID!$B$3:$U$3),0))*(1-GRID!$H$34))</f>
        <v>76600</v>
      </c>
      <c r="J244" s="5" cm="1">
        <f t="array" ref="J244">IF($I$2="Открытый тариф",INDEX(GRID!$B$18:$U$29,MATCH(I$7,GRID!$A$18:$A$29,0),MATCH(1,($U$2=GRID!$B$1:$U$1)*(КАЛЕНДАРЬ!X28=GRID!$B$3:$U$3),0)),
INDEX(GRID!$B$18:$U$29,MATCH(I$7,GRID!$A$18:$A$29,0),MATCH(1,($U$2=GRID!$B$1:$U$1)*(КАЛЕНДАРЬ!X28=GRID!$B$3:$U$3),0))*(1-GRID!$H$34))</f>
        <v>81600</v>
      </c>
      <c r="K244" s="5" cm="1">
        <f t="array" ref="K244">IF($I$2="Открытый тариф",INDEX(GRID!$B$4:$U$15,MATCH(K$7,GRID!$A$4:$A$15,0),MATCH(1,($U$2=GRID!$B$1:$U$1)*(КАЛЕНДАРЬ!X28=GRID!$B$3:$U$3),0)),
INDEX(GRID!$B$4:$U$15,MATCH(K$7,GRID!$A$4:$A$15,0),MATCH(1,($U$2=GRID!$B$1:$U$1)*(КАЛЕНДАРЬ!X28=GRID!$B$3:$U$3),0))*(1-GRID!$H$34))</f>
        <v>84100</v>
      </c>
      <c r="L244" s="5" cm="1">
        <f t="array" ref="L244">IF($I$2="Открытый тариф",INDEX(GRID!$B$18:$U$29,MATCH(K$7,GRID!$A$18:$A$29,0),MATCH(1,($U$2=GRID!$B$1:$U$1)*(КАЛЕНДАРЬ!X28=GRID!$B$3:$U$3),0)),
INDEX(GRID!$B$18:$U$29,MATCH(K$7,GRID!$A$18:$A$29,0),MATCH(1,($U$2=GRID!$B$1:$U$1)*(КАЛЕНДАРЬ!X28=GRID!$B$3:$U$3),0))*(1-GRID!$H$34))</f>
        <v>89100</v>
      </c>
      <c r="M244" s="5" cm="1">
        <f t="array" ref="M244">IF($I$2="Открытый тариф",INDEX(GRID!$B$4:$U$15,MATCH(M$7,GRID!$A$4:$A$15,0),MATCH(1,($U$2=GRID!$B$1:$U$1)*(КАЛЕНДАРЬ!X28=GRID!$B$3:$U$3),0)),
INDEX(GRID!$B$4:$U$15,MATCH(M$7,GRID!$A$4:$A$15,0),MATCH(1,($U$2=GRID!$B$1:$U$1)*(КАЛЕНДАРЬ!X28=GRID!$B$3:$U$3),0))*(1-GRID!$H$34))</f>
        <v>110400</v>
      </c>
      <c r="N244" s="5" cm="1">
        <f t="array" ref="N244">IF($I$2="Открытый тариф",INDEX(GRID!$B$18:$U$29,MATCH(M$7,GRID!$A$18:$A$29,0),MATCH(1,($U$2=GRID!$B$1:$U$1)*(КАЛЕНДАРЬ!X28=GRID!$B$3:$U$3),0)),
INDEX(GRID!$B$18:$U$29,MATCH(M$7,GRID!$A$18:$A$29,0),MATCH(1,($U$2=GRID!$B$1:$U$1)*(КАЛЕНДАРЬ!X28=GRID!$B$3:$U$3),0))*(1-GRID!$H$34))</f>
        <v>115400</v>
      </c>
      <c r="O244" s="5" cm="1">
        <f t="array" ref="O244">IF($I$2="Открытый тариф",INDEX(GRID!$B$4:$U$15,MATCH(O$7,GRID!$A$4:$A$15,0),MATCH(1,($U$2=GRID!$B$1:$U$1)*(КАЛЕНДАРЬ!X28=GRID!$B$3:$U$3),0)),
INDEX(GRID!$B$4:$U$15,MATCH(O$7,GRID!$A$4:$A$15,0),MATCH(1,($U$2=GRID!$B$1:$U$1)*(КАЛЕНДАРЬ!X28=GRID!$B$3:$U$3),0))*(1-GRID!$H$34))</f>
        <v>151000</v>
      </c>
      <c r="P244" s="5" cm="1">
        <f t="array" ref="P244">IF($I$2="Открытый тариф",INDEX(GRID!$B$4:$U$15,MATCH(P$7,GRID!$A$4:$A$15,0),MATCH(1,($U$2=GRID!$B$1:$U$1)*(КАЛЕНДАРЬ!X28=GRID!$B$3:$U$3),0)),
INDEX(GRID!$B$4:$U$15,MATCH(P$7,GRID!$A$4:$A$15,0),MATCH(1,($U$2=GRID!$B$1:$U$1)*(КАЛЕНДАРЬ!X28=GRID!$B$3:$U$3),0))*(1-GRID!$H$34))</f>
        <v>199300</v>
      </c>
      <c r="Q244" s="5" cm="1">
        <f t="array" ref="Q244">IF($I$2="Открытый тариф",INDEX(GRID!$B$4:$U$15,MATCH(Q$7,GRID!$A$4:$A$15,0),MATCH(1,($U$2=GRID!$B$1:$U$1)*(КАЛЕНДАРЬ!X28=GRID!$B$3:$U$3),0)),
INDEX(GRID!$B$4:$U$15,MATCH(Q$7,GRID!$A$4:$A$15,0),MATCH(1,($U$2=GRID!$B$1:$U$1)*(КАЛЕНДАРЬ!X28=GRID!$B$3:$U$3),0))*(1-GRID!$H$34))</f>
        <v>230600</v>
      </c>
      <c r="R244" s="5" cm="1">
        <f t="array" ref="R244">IF($I$2="Открытый тариф",INDEX(GRID!$B$18:$U$29,MATCH(R$7,GRID!$A$18:$A$29,0),MATCH(1,($U$2=GRID!$B$1:$U$1)*(КАЛЕНДАРЬ!X28=GRID!$B$3:$U$3),0)),
INDEX(GRID!$B$18:$U$29,MATCH(R$7,GRID!$A$18:$A$29,0),MATCH(1,($U$2=GRID!$B$1:$U$1)*(КАЛЕНДАРЬ!X28=GRID!$B$3:$U$3),0))*(1-GRID!$H$34))</f>
        <v>263600</v>
      </c>
      <c r="S244" s="5">
        <f t="array" ref="S244">IF($I$2="Открытый тариф",INDEX(GRID!$B$4:$U$15,MATCH(S$7,GRID!$A$4:$A$15,0),MATCH(1,($U$2=GRID!$B$1:$U$1)*(КАЛЕНДАРЬ!X28=GRID!$B$3:$U$3),0)),
INDEX(GRID!$B$4:$U$15,MATCH(S$7,GRID!$A$4:$A$15,0),MATCH(1,($U$2=GRID!$B$1:$U$1)*(КАЛЕНДАРЬ!X28=GRID!$B$3:$U$3),0))*(1-GRID!$L$41))</f>
        <v>698800</v>
      </c>
      <c r="T244" s="5">
        <f t="array" ref="T244">IF($I$2="Открытый тариф",INDEX(GRID!$B$4:$U$15,MATCH(T$7,GRID!$A$4:$A$15,0),MATCH(1,($U$2=GRID!$B$1:$U$1)*(КАЛЕНДАРЬ!X28=GRID!$B$3:$U$3),0)),
INDEX(GRID!$B$4:$U$15,MATCH(T$7,GRID!$A$4:$A$15,0),MATCH(1,($U$2=GRID!$B$1:$U$1)*(КАЛЕНДАРЬ!X28=GRID!$B$3:$U$3),0))*(1-GRID!$L$41))</f>
        <v>861600</v>
      </c>
    </row>
    <row r="245" spans="1:20" hidden="1">
      <c r="A245" s="108" t="s">
        <v>13</v>
      </c>
      <c r="B245" s="109">
        <v>26</v>
      </c>
      <c r="C245" s="5" cm="1">
        <f t="array" ref="C245">IF($I$2="Открытый тариф",INDEX(GRID!$B$4:$U$15,MATCH(C$7,GRID!$A$4:$A$15,0),MATCH(1,($U$2=GRID!$B$1:$U$1)*(КАЛЕНДАРЬ!X29=GRID!$B$3:$U$3),0)),
INDEX(GRID!$B$4:$U$15,MATCH(C$7,GRID!$A$4:$A$15,0),MATCH(1,($U$2=GRID!$B$1:$U$1)*(КАЛЕНДАРЬ!X29=GRID!$B$3:$U$3),0))*(1-GRID!$H$34))</f>
        <v>52600</v>
      </c>
      <c r="D245" s="5" cm="1">
        <f t="array" ref="D245">IF($I$2="Открытый тариф",INDEX(GRID!$B$18:$U$29,MATCH(C$7,GRID!$A$18:$A$29,0),MATCH(1,($U$2=GRID!$B$1:$U$1)*(КАЛЕНДАРЬ!X29=GRID!$B$3:$U$3),0)),
INDEX(GRID!$B$18:$U$29,MATCH(C$7,GRID!$A$18:$A$29,0),MATCH(1,($U$2=GRID!$B$1:$U$1)*(КАЛЕНДАРЬ!X29=GRID!$B$3:$U$3),0))*(1-GRID!$H$34))</f>
        <v>57600</v>
      </c>
      <c r="E245" s="5" cm="1">
        <f t="array" ref="E245">IF($I$2="Открытый тариф",INDEX(GRID!$B$4:$U$15,MATCH(E$7,GRID!$A$4:$A$15,0),MATCH(1,($U$2=GRID!$B$1:$U$1)*(КАЛЕНДАРЬ!X29=GRID!$B$3:$U$3),0)),
INDEX(GRID!$B$4:$U$15,MATCH(E$7,GRID!$A$4:$A$15,0),MATCH(1,($U$2=GRID!$B$1:$U$1)*(КАЛЕНДАРЬ!X29=GRID!$B$3:$U$3),0))*(1-GRID!$H$34))</f>
        <v>62100</v>
      </c>
      <c r="F245" s="5" cm="1">
        <f t="array" ref="F245">IF($I$2="Открытый тариф",INDEX(GRID!$B$18:$U$29,MATCH(E$7,GRID!$A$18:$A$29,0),MATCH(1,($U$2=GRID!$B$1:$U$1)*(КАЛЕНДАРЬ!X29=GRID!$B$3:$U$3),0)),
INDEX(GRID!$B$18:$U$29,MATCH(E$7,GRID!$A$18:$A$29,0),MATCH(1,($U$2=GRID!$B$1:$U$1)*(КАЛЕНДАРЬ!X29=GRID!$B$3:$U$3),0))*(1-GRID!$H$34))</f>
        <v>67100</v>
      </c>
      <c r="G245" s="5" cm="1">
        <f t="array" ref="G245">IF($I$2="Открытый тариф",INDEX(GRID!$B$4:$U$15,MATCH(G$7,GRID!$A$4:$A$15,0),MATCH(1,($U$2=GRID!$B$1:$U$1)*(КАЛЕНДАРЬ!X29=GRID!$B$3:$U$3),0)),
INDEX(GRID!$B$4:$U$15,MATCH(G$7,GRID!$A$4:$A$15,0),MATCH(1,($U$2=GRID!$B$1:$U$1)*(КАЛЕНДАРЬ!X29=GRID!$B$3:$U$3),0))*(1-GRID!$H$34))</f>
        <v>69200</v>
      </c>
      <c r="H245" s="5" cm="1">
        <f t="array" ref="H245">IF($I$2="Открытый тариф",INDEX(GRID!$B$18:$U$29,MATCH(G$7,GRID!$A$18:$A$29,0),MATCH(1,($U$2=GRID!$B$1:$U$1)*(КАЛЕНДАРЬ!X29=GRID!$B$3:$U$3),0)),
INDEX(GRID!$B$18:$U$29,MATCH(G$7,GRID!$A$18:$A$29,0),MATCH(1,($U$2=GRID!$B$1:$U$1)*(КАЛЕНДАРЬ!X29=GRID!$B$3:$U$3),0))*(1-GRID!$H$34))</f>
        <v>74200</v>
      </c>
      <c r="I245" s="5" cm="1">
        <f t="array" ref="I245">IF($I$2="Открытый тариф",INDEX(GRID!$B$4:$U$15,MATCH(I$7,GRID!$A$4:$A$15,0),MATCH(1,($U$2=GRID!$B$1:$U$1)*(КАЛЕНДАРЬ!X29=GRID!$B$3:$U$3),0)),
INDEX(GRID!$B$4:$U$15,MATCH(I$7,GRID!$A$4:$A$15,0),MATCH(1,($U$2=GRID!$B$1:$U$1)*(КАЛЕНДАРЬ!X29=GRID!$B$3:$U$3),0))*(1-GRID!$H$34))</f>
        <v>76600</v>
      </c>
      <c r="J245" s="5" cm="1">
        <f t="array" ref="J245">IF($I$2="Открытый тариф",INDEX(GRID!$B$18:$U$29,MATCH(I$7,GRID!$A$18:$A$29,0),MATCH(1,($U$2=GRID!$B$1:$U$1)*(КАЛЕНДАРЬ!X29=GRID!$B$3:$U$3),0)),
INDEX(GRID!$B$18:$U$29,MATCH(I$7,GRID!$A$18:$A$29,0),MATCH(1,($U$2=GRID!$B$1:$U$1)*(КАЛЕНДАРЬ!X29=GRID!$B$3:$U$3),0))*(1-GRID!$H$34))</f>
        <v>81600</v>
      </c>
      <c r="K245" s="5" cm="1">
        <f t="array" ref="K245">IF($I$2="Открытый тариф",INDEX(GRID!$B$4:$U$15,MATCH(K$7,GRID!$A$4:$A$15,0),MATCH(1,($U$2=GRID!$B$1:$U$1)*(КАЛЕНДАРЬ!X29=GRID!$B$3:$U$3),0)),
INDEX(GRID!$B$4:$U$15,MATCH(K$7,GRID!$A$4:$A$15,0),MATCH(1,($U$2=GRID!$B$1:$U$1)*(КАЛЕНДАРЬ!X29=GRID!$B$3:$U$3),0))*(1-GRID!$H$34))</f>
        <v>84100</v>
      </c>
      <c r="L245" s="5" cm="1">
        <f t="array" ref="L245">IF($I$2="Открытый тариф",INDEX(GRID!$B$18:$U$29,MATCH(K$7,GRID!$A$18:$A$29,0),MATCH(1,($U$2=GRID!$B$1:$U$1)*(КАЛЕНДАРЬ!X29=GRID!$B$3:$U$3),0)),
INDEX(GRID!$B$18:$U$29,MATCH(K$7,GRID!$A$18:$A$29,0),MATCH(1,($U$2=GRID!$B$1:$U$1)*(КАЛЕНДАРЬ!X29=GRID!$B$3:$U$3),0))*(1-GRID!$H$34))</f>
        <v>89100</v>
      </c>
      <c r="M245" s="5" cm="1">
        <f t="array" ref="M245">IF($I$2="Открытый тариф",INDEX(GRID!$B$4:$U$15,MATCH(M$7,GRID!$A$4:$A$15,0),MATCH(1,($U$2=GRID!$B$1:$U$1)*(КАЛЕНДАРЬ!X29=GRID!$B$3:$U$3),0)),
INDEX(GRID!$B$4:$U$15,MATCH(M$7,GRID!$A$4:$A$15,0),MATCH(1,($U$2=GRID!$B$1:$U$1)*(КАЛЕНДАРЬ!X29=GRID!$B$3:$U$3),0))*(1-GRID!$H$34))</f>
        <v>110400</v>
      </c>
      <c r="N245" s="5" cm="1">
        <f t="array" ref="N245">IF($I$2="Открытый тариф",INDEX(GRID!$B$18:$U$29,MATCH(M$7,GRID!$A$18:$A$29,0),MATCH(1,($U$2=GRID!$B$1:$U$1)*(КАЛЕНДАРЬ!X29=GRID!$B$3:$U$3),0)),
INDEX(GRID!$B$18:$U$29,MATCH(M$7,GRID!$A$18:$A$29,0),MATCH(1,($U$2=GRID!$B$1:$U$1)*(КАЛЕНДАРЬ!X29=GRID!$B$3:$U$3),0))*(1-GRID!$H$34))</f>
        <v>115400</v>
      </c>
      <c r="O245" s="5" cm="1">
        <f t="array" ref="O245">IF($I$2="Открытый тариф",INDEX(GRID!$B$4:$U$15,MATCH(O$7,GRID!$A$4:$A$15,0),MATCH(1,($U$2=GRID!$B$1:$U$1)*(КАЛЕНДАРЬ!X29=GRID!$B$3:$U$3),0)),
INDEX(GRID!$B$4:$U$15,MATCH(O$7,GRID!$A$4:$A$15,0),MATCH(1,($U$2=GRID!$B$1:$U$1)*(КАЛЕНДАРЬ!X29=GRID!$B$3:$U$3),0))*(1-GRID!$H$34))</f>
        <v>151000</v>
      </c>
      <c r="P245" s="5" cm="1">
        <f t="array" ref="P245">IF($I$2="Открытый тариф",INDEX(GRID!$B$4:$U$15,MATCH(P$7,GRID!$A$4:$A$15,0),MATCH(1,($U$2=GRID!$B$1:$U$1)*(КАЛЕНДАРЬ!X29=GRID!$B$3:$U$3),0)),
INDEX(GRID!$B$4:$U$15,MATCH(P$7,GRID!$A$4:$A$15,0),MATCH(1,($U$2=GRID!$B$1:$U$1)*(КАЛЕНДАРЬ!X29=GRID!$B$3:$U$3),0))*(1-GRID!$H$34))</f>
        <v>199300</v>
      </c>
      <c r="Q245" s="5" cm="1">
        <f t="array" ref="Q245">IF($I$2="Открытый тариф",INDEX(GRID!$B$4:$U$15,MATCH(Q$7,GRID!$A$4:$A$15,0),MATCH(1,($U$2=GRID!$B$1:$U$1)*(КАЛЕНДАРЬ!X29=GRID!$B$3:$U$3),0)),
INDEX(GRID!$B$4:$U$15,MATCH(Q$7,GRID!$A$4:$A$15,0),MATCH(1,($U$2=GRID!$B$1:$U$1)*(КАЛЕНДАРЬ!X29=GRID!$B$3:$U$3),0))*(1-GRID!$H$34))</f>
        <v>230600</v>
      </c>
      <c r="R245" s="5" cm="1">
        <f t="array" ref="R245">IF($I$2="Открытый тариф",INDEX(GRID!$B$18:$U$29,MATCH(R$7,GRID!$A$18:$A$29,0),MATCH(1,($U$2=GRID!$B$1:$U$1)*(КАЛЕНДАРЬ!X29=GRID!$B$3:$U$3),0)),
INDEX(GRID!$B$18:$U$29,MATCH(R$7,GRID!$A$18:$A$29,0),MATCH(1,($U$2=GRID!$B$1:$U$1)*(КАЛЕНДАРЬ!X29=GRID!$B$3:$U$3),0))*(1-GRID!$H$34))</f>
        <v>263600</v>
      </c>
      <c r="S245" s="5">
        <f t="array" ref="S245">IF($I$2="Открытый тариф",INDEX(GRID!$B$4:$U$15,MATCH(S$7,GRID!$A$4:$A$15,0),MATCH(1,($U$2=GRID!$B$1:$U$1)*(КАЛЕНДАРЬ!X29=GRID!$B$3:$U$3),0)),
INDEX(GRID!$B$4:$U$15,MATCH(S$7,GRID!$A$4:$A$15,0),MATCH(1,($U$2=GRID!$B$1:$U$1)*(КАЛЕНДАРЬ!X29=GRID!$B$3:$U$3),0))*(1-GRID!$L$41))</f>
        <v>698800</v>
      </c>
      <c r="T245" s="5">
        <f t="array" ref="T245">IF($I$2="Открытый тариф",INDEX(GRID!$B$4:$U$15,MATCH(T$7,GRID!$A$4:$A$15,0),MATCH(1,($U$2=GRID!$B$1:$U$1)*(КАЛЕНДАРЬ!X29=GRID!$B$3:$U$3),0)),
INDEX(GRID!$B$4:$U$15,MATCH(T$7,GRID!$A$4:$A$15,0),MATCH(1,($U$2=GRID!$B$1:$U$1)*(КАЛЕНДАРЬ!X29=GRID!$B$3:$U$3),0))*(1-GRID!$L$41))</f>
        <v>861600</v>
      </c>
    </row>
    <row r="246" spans="1:20" hidden="1">
      <c r="A246" s="108" t="s">
        <v>14</v>
      </c>
      <c r="B246" s="109">
        <v>27</v>
      </c>
      <c r="C246" s="5" cm="1">
        <f t="array" ref="C246">IF($I$2="Открытый тариф",INDEX(GRID!$B$4:$U$15,MATCH(C$7,GRID!$A$4:$A$15,0),MATCH(1,($U$2=GRID!$B$1:$U$1)*(КАЛЕНДАРЬ!X30=GRID!$B$3:$U$3),0)),
INDEX(GRID!$B$4:$U$15,MATCH(C$7,GRID!$A$4:$A$15,0),MATCH(1,($U$2=GRID!$B$1:$U$1)*(КАЛЕНДАРЬ!X30=GRID!$B$3:$U$3),0))*(1-GRID!$H$34))</f>
        <v>52600</v>
      </c>
      <c r="D246" s="5" cm="1">
        <f t="array" ref="D246">IF($I$2="Открытый тариф",INDEX(GRID!$B$18:$U$29,MATCH(C$7,GRID!$A$18:$A$29,0),MATCH(1,($U$2=GRID!$B$1:$U$1)*(КАЛЕНДАРЬ!X30=GRID!$B$3:$U$3),0)),
INDEX(GRID!$B$18:$U$29,MATCH(C$7,GRID!$A$18:$A$29,0),MATCH(1,($U$2=GRID!$B$1:$U$1)*(КАЛЕНДАРЬ!X30=GRID!$B$3:$U$3),0))*(1-GRID!$H$34))</f>
        <v>57600</v>
      </c>
      <c r="E246" s="5" cm="1">
        <f t="array" ref="E246">IF($I$2="Открытый тариф",INDEX(GRID!$B$4:$U$15,MATCH(E$7,GRID!$A$4:$A$15,0),MATCH(1,($U$2=GRID!$B$1:$U$1)*(КАЛЕНДАРЬ!X30=GRID!$B$3:$U$3),0)),
INDEX(GRID!$B$4:$U$15,MATCH(E$7,GRID!$A$4:$A$15,0),MATCH(1,($U$2=GRID!$B$1:$U$1)*(КАЛЕНДАРЬ!X30=GRID!$B$3:$U$3),0))*(1-GRID!$H$34))</f>
        <v>62100</v>
      </c>
      <c r="F246" s="5" cm="1">
        <f t="array" ref="F246">IF($I$2="Открытый тариф",INDEX(GRID!$B$18:$U$29,MATCH(E$7,GRID!$A$18:$A$29,0),MATCH(1,($U$2=GRID!$B$1:$U$1)*(КАЛЕНДАРЬ!X30=GRID!$B$3:$U$3),0)),
INDEX(GRID!$B$18:$U$29,MATCH(E$7,GRID!$A$18:$A$29,0),MATCH(1,($U$2=GRID!$B$1:$U$1)*(КАЛЕНДАРЬ!X30=GRID!$B$3:$U$3),0))*(1-GRID!$H$34))</f>
        <v>67100</v>
      </c>
      <c r="G246" s="5" cm="1">
        <f t="array" ref="G246">IF($I$2="Открытый тариф",INDEX(GRID!$B$4:$U$15,MATCH(G$7,GRID!$A$4:$A$15,0),MATCH(1,($U$2=GRID!$B$1:$U$1)*(КАЛЕНДАРЬ!X30=GRID!$B$3:$U$3),0)),
INDEX(GRID!$B$4:$U$15,MATCH(G$7,GRID!$A$4:$A$15,0),MATCH(1,($U$2=GRID!$B$1:$U$1)*(КАЛЕНДАРЬ!X30=GRID!$B$3:$U$3),0))*(1-GRID!$H$34))</f>
        <v>69200</v>
      </c>
      <c r="H246" s="5" cm="1">
        <f t="array" ref="H246">IF($I$2="Открытый тариф",INDEX(GRID!$B$18:$U$29,MATCH(G$7,GRID!$A$18:$A$29,0),MATCH(1,($U$2=GRID!$B$1:$U$1)*(КАЛЕНДАРЬ!X30=GRID!$B$3:$U$3),0)),
INDEX(GRID!$B$18:$U$29,MATCH(G$7,GRID!$A$18:$A$29,0),MATCH(1,($U$2=GRID!$B$1:$U$1)*(КАЛЕНДАРЬ!X30=GRID!$B$3:$U$3),0))*(1-GRID!$H$34))</f>
        <v>74200</v>
      </c>
      <c r="I246" s="5" cm="1">
        <f t="array" ref="I246">IF($I$2="Открытый тариф",INDEX(GRID!$B$4:$U$15,MATCH(I$7,GRID!$A$4:$A$15,0),MATCH(1,($U$2=GRID!$B$1:$U$1)*(КАЛЕНДАРЬ!X30=GRID!$B$3:$U$3),0)),
INDEX(GRID!$B$4:$U$15,MATCH(I$7,GRID!$A$4:$A$15,0),MATCH(1,($U$2=GRID!$B$1:$U$1)*(КАЛЕНДАРЬ!X30=GRID!$B$3:$U$3),0))*(1-GRID!$H$34))</f>
        <v>76600</v>
      </c>
      <c r="J246" s="5" cm="1">
        <f t="array" ref="J246">IF($I$2="Открытый тариф",INDEX(GRID!$B$18:$U$29,MATCH(I$7,GRID!$A$18:$A$29,0),MATCH(1,($U$2=GRID!$B$1:$U$1)*(КАЛЕНДАРЬ!X30=GRID!$B$3:$U$3),0)),
INDEX(GRID!$B$18:$U$29,MATCH(I$7,GRID!$A$18:$A$29,0),MATCH(1,($U$2=GRID!$B$1:$U$1)*(КАЛЕНДАРЬ!X30=GRID!$B$3:$U$3),0))*(1-GRID!$H$34))</f>
        <v>81600</v>
      </c>
      <c r="K246" s="5" cm="1">
        <f t="array" ref="K246">IF($I$2="Открытый тариф",INDEX(GRID!$B$4:$U$15,MATCH(K$7,GRID!$A$4:$A$15,0),MATCH(1,($U$2=GRID!$B$1:$U$1)*(КАЛЕНДАРЬ!X30=GRID!$B$3:$U$3),0)),
INDEX(GRID!$B$4:$U$15,MATCH(K$7,GRID!$A$4:$A$15,0),MATCH(1,($U$2=GRID!$B$1:$U$1)*(КАЛЕНДАРЬ!X30=GRID!$B$3:$U$3),0))*(1-GRID!$H$34))</f>
        <v>84100</v>
      </c>
      <c r="L246" s="5" cm="1">
        <f t="array" ref="L246">IF($I$2="Открытый тариф",INDEX(GRID!$B$18:$U$29,MATCH(K$7,GRID!$A$18:$A$29,0),MATCH(1,($U$2=GRID!$B$1:$U$1)*(КАЛЕНДАРЬ!X30=GRID!$B$3:$U$3),0)),
INDEX(GRID!$B$18:$U$29,MATCH(K$7,GRID!$A$18:$A$29,0),MATCH(1,($U$2=GRID!$B$1:$U$1)*(КАЛЕНДАРЬ!X30=GRID!$B$3:$U$3),0))*(1-GRID!$H$34))</f>
        <v>89100</v>
      </c>
      <c r="M246" s="5" cm="1">
        <f t="array" ref="M246">IF($I$2="Открытый тариф",INDEX(GRID!$B$4:$U$15,MATCH(M$7,GRID!$A$4:$A$15,0),MATCH(1,($U$2=GRID!$B$1:$U$1)*(КАЛЕНДАРЬ!X30=GRID!$B$3:$U$3),0)),
INDEX(GRID!$B$4:$U$15,MATCH(M$7,GRID!$A$4:$A$15,0),MATCH(1,($U$2=GRID!$B$1:$U$1)*(КАЛЕНДАРЬ!X30=GRID!$B$3:$U$3),0))*(1-GRID!$H$34))</f>
        <v>110400</v>
      </c>
      <c r="N246" s="5" cm="1">
        <f t="array" ref="N246">IF($I$2="Открытый тариф",INDEX(GRID!$B$18:$U$29,MATCH(M$7,GRID!$A$18:$A$29,0),MATCH(1,($U$2=GRID!$B$1:$U$1)*(КАЛЕНДАРЬ!X30=GRID!$B$3:$U$3),0)),
INDEX(GRID!$B$18:$U$29,MATCH(M$7,GRID!$A$18:$A$29,0),MATCH(1,($U$2=GRID!$B$1:$U$1)*(КАЛЕНДАРЬ!X30=GRID!$B$3:$U$3),0))*(1-GRID!$H$34))</f>
        <v>115400</v>
      </c>
      <c r="O246" s="5" cm="1">
        <f t="array" ref="O246">IF($I$2="Открытый тариф",INDEX(GRID!$B$4:$U$15,MATCH(O$7,GRID!$A$4:$A$15,0),MATCH(1,($U$2=GRID!$B$1:$U$1)*(КАЛЕНДАРЬ!X30=GRID!$B$3:$U$3),0)),
INDEX(GRID!$B$4:$U$15,MATCH(O$7,GRID!$A$4:$A$15,0),MATCH(1,($U$2=GRID!$B$1:$U$1)*(КАЛЕНДАРЬ!X30=GRID!$B$3:$U$3),0))*(1-GRID!$H$34))</f>
        <v>151000</v>
      </c>
      <c r="P246" s="5" cm="1">
        <f t="array" ref="P246">IF($I$2="Открытый тариф",INDEX(GRID!$B$4:$U$15,MATCH(P$7,GRID!$A$4:$A$15,0),MATCH(1,($U$2=GRID!$B$1:$U$1)*(КАЛЕНДАРЬ!X30=GRID!$B$3:$U$3),0)),
INDEX(GRID!$B$4:$U$15,MATCH(P$7,GRID!$A$4:$A$15,0),MATCH(1,($U$2=GRID!$B$1:$U$1)*(КАЛЕНДАРЬ!X30=GRID!$B$3:$U$3),0))*(1-GRID!$H$34))</f>
        <v>199300</v>
      </c>
      <c r="Q246" s="5" cm="1">
        <f t="array" ref="Q246">IF($I$2="Открытый тариф",INDEX(GRID!$B$4:$U$15,MATCH(Q$7,GRID!$A$4:$A$15,0),MATCH(1,($U$2=GRID!$B$1:$U$1)*(КАЛЕНДАРЬ!X30=GRID!$B$3:$U$3),0)),
INDEX(GRID!$B$4:$U$15,MATCH(Q$7,GRID!$A$4:$A$15,0),MATCH(1,($U$2=GRID!$B$1:$U$1)*(КАЛЕНДАРЬ!X30=GRID!$B$3:$U$3),0))*(1-GRID!$H$34))</f>
        <v>230600</v>
      </c>
      <c r="R246" s="5" cm="1">
        <f t="array" ref="R246">IF($I$2="Открытый тариф",INDEX(GRID!$B$18:$U$29,MATCH(R$7,GRID!$A$18:$A$29,0),MATCH(1,($U$2=GRID!$B$1:$U$1)*(КАЛЕНДАРЬ!X30=GRID!$B$3:$U$3),0)),
INDEX(GRID!$B$18:$U$29,MATCH(R$7,GRID!$A$18:$A$29,0),MATCH(1,($U$2=GRID!$B$1:$U$1)*(КАЛЕНДАРЬ!X30=GRID!$B$3:$U$3),0))*(1-GRID!$H$34))</f>
        <v>263600</v>
      </c>
      <c r="S246" s="5">
        <f t="array" ref="S246">IF($I$2="Открытый тариф",INDEX(GRID!$B$4:$U$15,MATCH(S$7,GRID!$A$4:$A$15,0),MATCH(1,($U$2=GRID!$B$1:$U$1)*(КАЛЕНДАРЬ!X30=GRID!$B$3:$U$3),0)),
INDEX(GRID!$B$4:$U$15,MATCH(S$7,GRID!$A$4:$A$15,0),MATCH(1,($U$2=GRID!$B$1:$U$1)*(КАЛЕНДАРЬ!X30=GRID!$B$3:$U$3),0))*(1-GRID!$L$41))</f>
        <v>698800</v>
      </c>
      <c r="T246" s="5">
        <f t="array" ref="T246">IF($I$2="Открытый тариф",INDEX(GRID!$B$4:$U$15,MATCH(T$7,GRID!$A$4:$A$15,0),MATCH(1,($U$2=GRID!$B$1:$U$1)*(КАЛЕНДАРЬ!X30=GRID!$B$3:$U$3),0)),
INDEX(GRID!$B$4:$U$15,MATCH(T$7,GRID!$A$4:$A$15,0),MATCH(1,($U$2=GRID!$B$1:$U$1)*(КАЛЕНДАРЬ!X30=GRID!$B$3:$U$3),0))*(1-GRID!$L$41))</f>
        <v>861600</v>
      </c>
    </row>
    <row r="247" spans="1:20" hidden="1">
      <c r="A247" s="108" t="s">
        <v>15</v>
      </c>
      <c r="B247" s="109">
        <v>28</v>
      </c>
      <c r="C247" s="5" cm="1">
        <f t="array" ref="C247">IF($I$2="Открытый тариф",INDEX(GRID!$B$4:$U$15,MATCH(C$7,GRID!$A$4:$A$15,0),MATCH(1,($U$2=GRID!$B$1:$U$1)*(КАЛЕНДАРЬ!X31=GRID!$B$3:$U$3),0)),
INDEX(GRID!$B$4:$U$15,MATCH(C$7,GRID!$A$4:$A$15,0),MATCH(1,($U$2=GRID!$B$1:$U$1)*(КАЛЕНДАРЬ!X31=GRID!$B$3:$U$3),0))*(1-GRID!$H$34))</f>
        <v>52600</v>
      </c>
      <c r="D247" s="5" cm="1">
        <f t="array" ref="D247">IF($I$2="Открытый тариф",INDEX(GRID!$B$18:$U$29,MATCH(C$7,GRID!$A$18:$A$29,0),MATCH(1,($U$2=GRID!$B$1:$U$1)*(КАЛЕНДАРЬ!X31=GRID!$B$3:$U$3),0)),
INDEX(GRID!$B$18:$U$29,MATCH(C$7,GRID!$A$18:$A$29,0),MATCH(1,($U$2=GRID!$B$1:$U$1)*(КАЛЕНДАРЬ!X31=GRID!$B$3:$U$3),0))*(1-GRID!$H$34))</f>
        <v>57600</v>
      </c>
      <c r="E247" s="5" cm="1">
        <f t="array" ref="E247">IF($I$2="Открытый тариф",INDEX(GRID!$B$4:$U$15,MATCH(E$7,GRID!$A$4:$A$15,0),MATCH(1,($U$2=GRID!$B$1:$U$1)*(КАЛЕНДАРЬ!X31=GRID!$B$3:$U$3),0)),
INDEX(GRID!$B$4:$U$15,MATCH(E$7,GRID!$A$4:$A$15,0),MATCH(1,($U$2=GRID!$B$1:$U$1)*(КАЛЕНДАРЬ!X31=GRID!$B$3:$U$3),0))*(1-GRID!$H$34))</f>
        <v>62100</v>
      </c>
      <c r="F247" s="5" cm="1">
        <f t="array" ref="F247">IF($I$2="Открытый тариф",INDEX(GRID!$B$18:$U$29,MATCH(E$7,GRID!$A$18:$A$29,0),MATCH(1,($U$2=GRID!$B$1:$U$1)*(КАЛЕНДАРЬ!X31=GRID!$B$3:$U$3),0)),
INDEX(GRID!$B$18:$U$29,MATCH(E$7,GRID!$A$18:$A$29,0),MATCH(1,($U$2=GRID!$B$1:$U$1)*(КАЛЕНДАРЬ!X31=GRID!$B$3:$U$3),0))*(1-GRID!$H$34))</f>
        <v>67100</v>
      </c>
      <c r="G247" s="5" cm="1">
        <f t="array" ref="G247">IF($I$2="Открытый тариф",INDEX(GRID!$B$4:$U$15,MATCH(G$7,GRID!$A$4:$A$15,0),MATCH(1,($U$2=GRID!$B$1:$U$1)*(КАЛЕНДАРЬ!X31=GRID!$B$3:$U$3),0)),
INDEX(GRID!$B$4:$U$15,MATCH(G$7,GRID!$A$4:$A$15,0),MATCH(1,($U$2=GRID!$B$1:$U$1)*(КАЛЕНДАРЬ!X31=GRID!$B$3:$U$3),0))*(1-GRID!$H$34))</f>
        <v>69200</v>
      </c>
      <c r="H247" s="5" cm="1">
        <f t="array" ref="H247">IF($I$2="Открытый тариф",INDEX(GRID!$B$18:$U$29,MATCH(G$7,GRID!$A$18:$A$29,0),MATCH(1,($U$2=GRID!$B$1:$U$1)*(КАЛЕНДАРЬ!X31=GRID!$B$3:$U$3),0)),
INDEX(GRID!$B$18:$U$29,MATCH(G$7,GRID!$A$18:$A$29,0),MATCH(1,($U$2=GRID!$B$1:$U$1)*(КАЛЕНДАРЬ!X31=GRID!$B$3:$U$3),0))*(1-GRID!$H$34))</f>
        <v>74200</v>
      </c>
      <c r="I247" s="5" cm="1">
        <f t="array" ref="I247">IF($I$2="Открытый тариф",INDEX(GRID!$B$4:$U$15,MATCH(I$7,GRID!$A$4:$A$15,0),MATCH(1,($U$2=GRID!$B$1:$U$1)*(КАЛЕНДАРЬ!X31=GRID!$B$3:$U$3),0)),
INDEX(GRID!$B$4:$U$15,MATCH(I$7,GRID!$A$4:$A$15,0),MATCH(1,($U$2=GRID!$B$1:$U$1)*(КАЛЕНДАРЬ!X31=GRID!$B$3:$U$3),0))*(1-GRID!$H$34))</f>
        <v>76600</v>
      </c>
      <c r="J247" s="5" cm="1">
        <f t="array" ref="J247">IF($I$2="Открытый тариф",INDEX(GRID!$B$18:$U$29,MATCH(I$7,GRID!$A$18:$A$29,0),MATCH(1,($U$2=GRID!$B$1:$U$1)*(КАЛЕНДАРЬ!X31=GRID!$B$3:$U$3),0)),
INDEX(GRID!$B$18:$U$29,MATCH(I$7,GRID!$A$18:$A$29,0),MATCH(1,($U$2=GRID!$B$1:$U$1)*(КАЛЕНДАРЬ!X31=GRID!$B$3:$U$3),0))*(1-GRID!$H$34))</f>
        <v>81600</v>
      </c>
      <c r="K247" s="5" cm="1">
        <f t="array" ref="K247">IF($I$2="Открытый тариф",INDEX(GRID!$B$4:$U$15,MATCH(K$7,GRID!$A$4:$A$15,0),MATCH(1,($U$2=GRID!$B$1:$U$1)*(КАЛЕНДАРЬ!X31=GRID!$B$3:$U$3),0)),
INDEX(GRID!$B$4:$U$15,MATCH(K$7,GRID!$A$4:$A$15,0),MATCH(1,($U$2=GRID!$B$1:$U$1)*(КАЛЕНДАРЬ!X31=GRID!$B$3:$U$3),0))*(1-GRID!$H$34))</f>
        <v>84100</v>
      </c>
      <c r="L247" s="5" cm="1">
        <f t="array" ref="L247">IF($I$2="Открытый тариф",INDEX(GRID!$B$18:$U$29,MATCH(K$7,GRID!$A$18:$A$29,0),MATCH(1,($U$2=GRID!$B$1:$U$1)*(КАЛЕНДАРЬ!X31=GRID!$B$3:$U$3),0)),
INDEX(GRID!$B$18:$U$29,MATCH(K$7,GRID!$A$18:$A$29,0),MATCH(1,($U$2=GRID!$B$1:$U$1)*(КАЛЕНДАРЬ!X31=GRID!$B$3:$U$3),0))*(1-GRID!$H$34))</f>
        <v>89100</v>
      </c>
      <c r="M247" s="5" cm="1">
        <f t="array" ref="M247">IF($I$2="Открытый тариф",INDEX(GRID!$B$4:$U$15,MATCH(M$7,GRID!$A$4:$A$15,0),MATCH(1,($U$2=GRID!$B$1:$U$1)*(КАЛЕНДАРЬ!X31=GRID!$B$3:$U$3),0)),
INDEX(GRID!$B$4:$U$15,MATCH(M$7,GRID!$A$4:$A$15,0),MATCH(1,($U$2=GRID!$B$1:$U$1)*(КАЛЕНДАРЬ!X31=GRID!$B$3:$U$3),0))*(1-GRID!$H$34))</f>
        <v>110400</v>
      </c>
      <c r="N247" s="5" cm="1">
        <f t="array" ref="N247">IF($I$2="Открытый тариф",INDEX(GRID!$B$18:$U$29,MATCH(M$7,GRID!$A$18:$A$29,0),MATCH(1,($U$2=GRID!$B$1:$U$1)*(КАЛЕНДАРЬ!X31=GRID!$B$3:$U$3),0)),
INDEX(GRID!$B$18:$U$29,MATCH(M$7,GRID!$A$18:$A$29,0),MATCH(1,($U$2=GRID!$B$1:$U$1)*(КАЛЕНДАРЬ!X31=GRID!$B$3:$U$3),0))*(1-GRID!$H$34))</f>
        <v>115400</v>
      </c>
      <c r="O247" s="5" cm="1">
        <f t="array" ref="O247">IF($I$2="Открытый тариф",INDEX(GRID!$B$4:$U$15,MATCH(O$7,GRID!$A$4:$A$15,0),MATCH(1,($U$2=GRID!$B$1:$U$1)*(КАЛЕНДАРЬ!X31=GRID!$B$3:$U$3),0)),
INDEX(GRID!$B$4:$U$15,MATCH(O$7,GRID!$A$4:$A$15,0),MATCH(1,($U$2=GRID!$B$1:$U$1)*(КАЛЕНДАРЬ!X31=GRID!$B$3:$U$3),0))*(1-GRID!$H$34))</f>
        <v>151000</v>
      </c>
      <c r="P247" s="5" cm="1">
        <f t="array" ref="P247">IF($I$2="Открытый тариф",INDEX(GRID!$B$4:$U$15,MATCH(P$7,GRID!$A$4:$A$15,0),MATCH(1,($U$2=GRID!$B$1:$U$1)*(КАЛЕНДАРЬ!X31=GRID!$B$3:$U$3),0)),
INDEX(GRID!$B$4:$U$15,MATCH(P$7,GRID!$A$4:$A$15,0),MATCH(1,($U$2=GRID!$B$1:$U$1)*(КАЛЕНДАРЬ!X31=GRID!$B$3:$U$3),0))*(1-GRID!$H$34))</f>
        <v>199300</v>
      </c>
      <c r="Q247" s="5" cm="1">
        <f t="array" ref="Q247">IF($I$2="Открытый тариф",INDEX(GRID!$B$4:$U$15,MATCH(Q$7,GRID!$A$4:$A$15,0),MATCH(1,($U$2=GRID!$B$1:$U$1)*(КАЛЕНДАРЬ!X31=GRID!$B$3:$U$3),0)),
INDEX(GRID!$B$4:$U$15,MATCH(Q$7,GRID!$A$4:$A$15,0),MATCH(1,($U$2=GRID!$B$1:$U$1)*(КАЛЕНДАРЬ!X31=GRID!$B$3:$U$3),0))*(1-GRID!$H$34))</f>
        <v>230600</v>
      </c>
      <c r="R247" s="5" cm="1">
        <f t="array" ref="R247">IF($I$2="Открытый тариф",INDEX(GRID!$B$18:$U$29,MATCH(R$7,GRID!$A$18:$A$29,0),MATCH(1,($U$2=GRID!$B$1:$U$1)*(КАЛЕНДАРЬ!X31=GRID!$B$3:$U$3),0)),
INDEX(GRID!$B$18:$U$29,MATCH(R$7,GRID!$A$18:$A$29,0),MATCH(1,($U$2=GRID!$B$1:$U$1)*(КАЛЕНДАРЬ!X31=GRID!$B$3:$U$3),0))*(1-GRID!$H$34))</f>
        <v>263600</v>
      </c>
      <c r="S247" s="5">
        <f t="array" ref="S247">IF($I$2="Открытый тариф",INDEX(GRID!$B$4:$U$15,MATCH(S$7,GRID!$A$4:$A$15,0),MATCH(1,($U$2=GRID!$B$1:$U$1)*(КАЛЕНДАРЬ!X31=GRID!$B$3:$U$3),0)),
INDEX(GRID!$B$4:$U$15,MATCH(S$7,GRID!$A$4:$A$15,0),MATCH(1,($U$2=GRID!$B$1:$U$1)*(КАЛЕНДАРЬ!X31=GRID!$B$3:$U$3),0))*(1-GRID!$L$41))</f>
        <v>698800</v>
      </c>
      <c r="T247" s="5">
        <f t="array" ref="T247">IF($I$2="Открытый тариф",INDEX(GRID!$B$4:$U$15,MATCH(T$7,GRID!$A$4:$A$15,0),MATCH(1,($U$2=GRID!$B$1:$U$1)*(КАЛЕНДАРЬ!X31=GRID!$B$3:$U$3),0)),
INDEX(GRID!$B$4:$U$15,MATCH(T$7,GRID!$A$4:$A$15,0),MATCH(1,($U$2=GRID!$B$1:$U$1)*(КАЛЕНДАРЬ!X31=GRID!$B$3:$U$3),0))*(1-GRID!$L$41))</f>
        <v>861600</v>
      </c>
    </row>
    <row r="248" spans="1:20" hidden="1">
      <c r="A248" s="108" t="s">
        <v>16</v>
      </c>
      <c r="B248" s="109">
        <v>29</v>
      </c>
      <c r="C248" s="5" cm="1">
        <f t="array" ref="C248">IF($I$2="Открытый тариф",INDEX(GRID!$B$4:$U$15,MATCH(C$7,GRID!$A$4:$A$15,0),MATCH(1,($U$2=GRID!$B$1:$U$1)*(КАЛЕНДАРЬ!X32=GRID!$B$3:$U$3),0)),
INDEX(GRID!$B$4:$U$15,MATCH(C$7,GRID!$A$4:$A$15,0),MATCH(1,($U$2=GRID!$B$1:$U$1)*(КАЛЕНДАРЬ!X32=GRID!$B$3:$U$3),0))*(1-GRID!$H$34))</f>
        <v>52600</v>
      </c>
      <c r="D248" s="5" cm="1">
        <f t="array" ref="D248">IF($I$2="Открытый тариф",INDEX(GRID!$B$18:$U$29,MATCH(C$7,GRID!$A$18:$A$29,0),MATCH(1,($U$2=GRID!$B$1:$U$1)*(КАЛЕНДАРЬ!X32=GRID!$B$3:$U$3),0)),
INDEX(GRID!$B$18:$U$29,MATCH(C$7,GRID!$A$18:$A$29,0),MATCH(1,($U$2=GRID!$B$1:$U$1)*(КАЛЕНДАРЬ!X32=GRID!$B$3:$U$3),0))*(1-GRID!$H$34))</f>
        <v>57600</v>
      </c>
      <c r="E248" s="5" cm="1">
        <f t="array" ref="E248">IF($I$2="Открытый тариф",INDEX(GRID!$B$4:$U$15,MATCH(E$7,GRID!$A$4:$A$15,0),MATCH(1,($U$2=GRID!$B$1:$U$1)*(КАЛЕНДАРЬ!X32=GRID!$B$3:$U$3),0)),
INDEX(GRID!$B$4:$U$15,MATCH(E$7,GRID!$A$4:$A$15,0),MATCH(1,($U$2=GRID!$B$1:$U$1)*(КАЛЕНДАРЬ!X32=GRID!$B$3:$U$3),0))*(1-GRID!$H$34))</f>
        <v>62100</v>
      </c>
      <c r="F248" s="5" cm="1">
        <f t="array" ref="F248">IF($I$2="Открытый тариф",INDEX(GRID!$B$18:$U$29,MATCH(E$7,GRID!$A$18:$A$29,0),MATCH(1,($U$2=GRID!$B$1:$U$1)*(КАЛЕНДАРЬ!X32=GRID!$B$3:$U$3),0)),
INDEX(GRID!$B$18:$U$29,MATCH(E$7,GRID!$A$18:$A$29,0),MATCH(1,($U$2=GRID!$B$1:$U$1)*(КАЛЕНДАРЬ!X32=GRID!$B$3:$U$3),0))*(1-GRID!$H$34))</f>
        <v>67100</v>
      </c>
      <c r="G248" s="5" cm="1">
        <f t="array" ref="G248">IF($I$2="Открытый тариф",INDEX(GRID!$B$4:$U$15,MATCH(G$7,GRID!$A$4:$A$15,0),MATCH(1,($U$2=GRID!$B$1:$U$1)*(КАЛЕНДАРЬ!X32=GRID!$B$3:$U$3),0)),
INDEX(GRID!$B$4:$U$15,MATCH(G$7,GRID!$A$4:$A$15,0),MATCH(1,($U$2=GRID!$B$1:$U$1)*(КАЛЕНДАРЬ!X32=GRID!$B$3:$U$3),0))*(1-GRID!$H$34))</f>
        <v>69200</v>
      </c>
      <c r="H248" s="5" cm="1">
        <f t="array" ref="H248">IF($I$2="Открытый тариф",INDEX(GRID!$B$18:$U$29,MATCH(G$7,GRID!$A$18:$A$29,0),MATCH(1,($U$2=GRID!$B$1:$U$1)*(КАЛЕНДАРЬ!X32=GRID!$B$3:$U$3),0)),
INDEX(GRID!$B$18:$U$29,MATCH(G$7,GRID!$A$18:$A$29,0),MATCH(1,($U$2=GRID!$B$1:$U$1)*(КАЛЕНДАРЬ!X32=GRID!$B$3:$U$3),0))*(1-GRID!$H$34))</f>
        <v>74200</v>
      </c>
      <c r="I248" s="5" cm="1">
        <f t="array" ref="I248">IF($I$2="Открытый тариф",INDEX(GRID!$B$4:$U$15,MATCH(I$7,GRID!$A$4:$A$15,0),MATCH(1,($U$2=GRID!$B$1:$U$1)*(КАЛЕНДАРЬ!X32=GRID!$B$3:$U$3),0)),
INDEX(GRID!$B$4:$U$15,MATCH(I$7,GRID!$A$4:$A$15,0),MATCH(1,($U$2=GRID!$B$1:$U$1)*(КАЛЕНДАРЬ!X32=GRID!$B$3:$U$3),0))*(1-GRID!$H$34))</f>
        <v>76600</v>
      </c>
      <c r="J248" s="5" cm="1">
        <f t="array" ref="J248">IF($I$2="Открытый тариф",INDEX(GRID!$B$18:$U$29,MATCH(I$7,GRID!$A$18:$A$29,0),MATCH(1,($U$2=GRID!$B$1:$U$1)*(КАЛЕНДАРЬ!X32=GRID!$B$3:$U$3),0)),
INDEX(GRID!$B$18:$U$29,MATCH(I$7,GRID!$A$18:$A$29,0),MATCH(1,($U$2=GRID!$B$1:$U$1)*(КАЛЕНДАРЬ!X32=GRID!$B$3:$U$3),0))*(1-GRID!$H$34))</f>
        <v>81600</v>
      </c>
      <c r="K248" s="5" cm="1">
        <f t="array" ref="K248">IF($I$2="Открытый тариф",INDEX(GRID!$B$4:$U$15,MATCH(K$7,GRID!$A$4:$A$15,0),MATCH(1,($U$2=GRID!$B$1:$U$1)*(КАЛЕНДАРЬ!X32=GRID!$B$3:$U$3),0)),
INDEX(GRID!$B$4:$U$15,MATCH(K$7,GRID!$A$4:$A$15,0),MATCH(1,($U$2=GRID!$B$1:$U$1)*(КАЛЕНДАРЬ!X32=GRID!$B$3:$U$3),0))*(1-GRID!$H$34))</f>
        <v>84100</v>
      </c>
      <c r="L248" s="5" cm="1">
        <f t="array" ref="L248">IF($I$2="Открытый тариф",INDEX(GRID!$B$18:$U$29,MATCH(K$7,GRID!$A$18:$A$29,0),MATCH(1,($U$2=GRID!$B$1:$U$1)*(КАЛЕНДАРЬ!X32=GRID!$B$3:$U$3),0)),
INDEX(GRID!$B$18:$U$29,MATCH(K$7,GRID!$A$18:$A$29,0),MATCH(1,($U$2=GRID!$B$1:$U$1)*(КАЛЕНДАРЬ!X32=GRID!$B$3:$U$3),0))*(1-GRID!$H$34))</f>
        <v>89100</v>
      </c>
      <c r="M248" s="5" cm="1">
        <f t="array" ref="M248">IF($I$2="Открытый тариф",INDEX(GRID!$B$4:$U$15,MATCH(M$7,GRID!$A$4:$A$15,0),MATCH(1,($U$2=GRID!$B$1:$U$1)*(КАЛЕНДАРЬ!X32=GRID!$B$3:$U$3),0)),
INDEX(GRID!$B$4:$U$15,MATCH(M$7,GRID!$A$4:$A$15,0),MATCH(1,($U$2=GRID!$B$1:$U$1)*(КАЛЕНДАРЬ!X32=GRID!$B$3:$U$3),0))*(1-GRID!$H$34))</f>
        <v>110400</v>
      </c>
      <c r="N248" s="5" cm="1">
        <f t="array" ref="N248">IF($I$2="Открытый тариф",INDEX(GRID!$B$18:$U$29,MATCH(M$7,GRID!$A$18:$A$29,0),MATCH(1,($U$2=GRID!$B$1:$U$1)*(КАЛЕНДАРЬ!X32=GRID!$B$3:$U$3),0)),
INDEX(GRID!$B$18:$U$29,MATCH(M$7,GRID!$A$18:$A$29,0),MATCH(1,($U$2=GRID!$B$1:$U$1)*(КАЛЕНДАРЬ!X32=GRID!$B$3:$U$3),0))*(1-GRID!$H$34))</f>
        <v>115400</v>
      </c>
      <c r="O248" s="5" cm="1">
        <f t="array" ref="O248">IF($I$2="Открытый тариф",INDEX(GRID!$B$4:$U$15,MATCH(O$7,GRID!$A$4:$A$15,0),MATCH(1,($U$2=GRID!$B$1:$U$1)*(КАЛЕНДАРЬ!X32=GRID!$B$3:$U$3),0)),
INDEX(GRID!$B$4:$U$15,MATCH(O$7,GRID!$A$4:$A$15,0),MATCH(1,($U$2=GRID!$B$1:$U$1)*(КАЛЕНДАРЬ!X32=GRID!$B$3:$U$3),0))*(1-GRID!$H$34))</f>
        <v>151000</v>
      </c>
      <c r="P248" s="5" cm="1">
        <f t="array" ref="P248">IF($I$2="Открытый тариф",INDEX(GRID!$B$4:$U$15,MATCH(P$7,GRID!$A$4:$A$15,0),MATCH(1,($U$2=GRID!$B$1:$U$1)*(КАЛЕНДАРЬ!X32=GRID!$B$3:$U$3),0)),
INDEX(GRID!$B$4:$U$15,MATCH(P$7,GRID!$A$4:$A$15,0),MATCH(1,($U$2=GRID!$B$1:$U$1)*(КАЛЕНДАРЬ!X32=GRID!$B$3:$U$3),0))*(1-GRID!$H$34))</f>
        <v>199300</v>
      </c>
      <c r="Q248" s="5" cm="1">
        <f t="array" ref="Q248">IF($I$2="Открытый тариф",INDEX(GRID!$B$4:$U$15,MATCH(Q$7,GRID!$A$4:$A$15,0),MATCH(1,($U$2=GRID!$B$1:$U$1)*(КАЛЕНДАРЬ!X32=GRID!$B$3:$U$3),0)),
INDEX(GRID!$B$4:$U$15,MATCH(Q$7,GRID!$A$4:$A$15,0),MATCH(1,($U$2=GRID!$B$1:$U$1)*(КАЛЕНДАРЬ!X32=GRID!$B$3:$U$3),0))*(1-GRID!$H$34))</f>
        <v>230600</v>
      </c>
      <c r="R248" s="5" cm="1">
        <f t="array" ref="R248">IF($I$2="Открытый тариф",INDEX(GRID!$B$18:$U$29,MATCH(R$7,GRID!$A$18:$A$29,0),MATCH(1,($U$2=GRID!$B$1:$U$1)*(КАЛЕНДАРЬ!X32=GRID!$B$3:$U$3),0)),
INDEX(GRID!$B$18:$U$29,MATCH(R$7,GRID!$A$18:$A$29,0),MATCH(1,($U$2=GRID!$B$1:$U$1)*(КАЛЕНДАРЬ!X32=GRID!$B$3:$U$3),0))*(1-GRID!$H$34))</f>
        <v>263600</v>
      </c>
      <c r="S248" s="5">
        <f t="array" ref="S248">IF($I$2="Открытый тариф",INDEX(GRID!$B$4:$U$15,MATCH(S$7,GRID!$A$4:$A$15,0),MATCH(1,($U$2=GRID!$B$1:$U$1)*(КАЛЕНДАРЬ!X32=GRID!$B$3:$U$3),0)),
INDEX(GRID!$B$4:$U$15,MATCH(S$7,GRID!$A$4:$A$15,0),MATCH(1,($U$2=GRID!$B$1:$U$1)*(КАЛЕНДАРЬ!X32=GRID!$B$3:$U$3),0))*(1-GRID!$L$41))</f>
        <v>698800</v>
      </c>
      <c r="T248" s="5">
        <f t="array" ref="T248">IF($I$2="Открытый тариф",INDEX(GRID!$B$4:$U$15,MATCH(T$7,GRID!$A$4:$A$15,0),MATCH(1,($U$2=GRID!$B$1:$U$1)*(КАЛЕНДАРЬ!X32=GRID!$B$3:$U$3),0)),
INDEX(GRID!$B$4:$U$15,MATCH(T$7,GRID!$A$4:$A$15,0),MATCH(1,($U$2=GRID!$B$1:$U$1)*(КАЛЕНДАРЬ!X32=GRID!$B$3:$U$3),0))*(1-GRID!$L$41))</f>
        <v>861600</v>
      </c>
    </row>
    <row r="249" spans="1:20" hidden="1">
      <c r="A249" s="108" t="s">
        <v>17</v>
      </c>
      <c r="B249" s="109">
        <v>30</v>
      </c>
      <c r="C249" s="5" cm="1">
        <f t="array" ref="C249">IF($I$2="Открытый тариф",INDEX(GRID!$B$4:$U$15,MATCH(C$7,GRID!$A$4:$A$15,0),MATCH(1,($U$2=GRID!$B$1:$U$1)*(КАЛЕНДАРЬ!X33=GRID!$B$3:$U$3),0)),
INDEX(GRID!$B$4:$U$15,MATCH(C$7,GRID!$A$4:$A$15,0),MATCH(1,($U$2=GRID!$B$1:$U$1)*(КАЛЕНДАРЬ!X33=GRID!$B$3:$U$3),0))*(1-GRID!$H$34))</f>
        <v>52600</v>
      </c>
      <c r="D249" s="5" cm="1">
        <f t="array" ref="D249">IF($I$2="Открытый тариф",INDEX(GRID!$B$18:$U$29,MATCH(C$7,GRID!$A$18:$A$29,0),MATCH(1,($U$2=GRID!$B$1:$U$1)*(КАЛЕНДАРЬ!X33=GRID!$B$3:$U$3),0)),
INDEX(GRID!$B$18:$U$29,MATCH(C$7,GRID!$A$18:$A$29,0),MATCH(1,($U$2=GRID!$B$1:$U$1)*(КАЛЕНДАРЬ!X33=GRID!$B$3:$U$3),0))*(1-GRID!$H$34))</f>
        <v>57600</v>
      </c>
      <c r="E249" s="5" cm="1">
        <f t="array" ref="E249">IF($I$2="Открытый тариф",INDEX(GRID!$B$4:$U$15,MATCH(E$7,GRID!$A$4:$A$15,0),MATCH(1,($U$2=GRID!$B$1:$U$1)*(КАЛЕНДАРЬ!X33=GRID!$B$3:$U$3),0)),
INDEX(GRID!$B$4:$U$15,MATCH(E$7,GRID!$A$4:$A$15,0),MATCH(1,($U$2=GRID!$B$1:$U$1)*(КАЛЕНДАРЬ!X33=GRID!$B$3:$U$3),0))*(1-GRID!$H$34))</f>
        <v>62100</v>
      </c>
      <c r="F249" s="5" cm="1">
        <f t="array" ref="F249">IF($I$2="Открытый тариф",INDEX(GRID!$B$18:$U$29,MATCH(E$7,GRID!$A$18:$A$29,0),MATCH(1,($U$2=GRID!$B$1:$U$1)*(КАЛЕНДАРЬ!X33=GRID!$B$3:$U$3),0)),
INDEX(GRID!$B$18:$U$29,MATCH(E$7,GRID!$A$18:$A$29,0),MATCH(1,($U$2=GRID!$B$1:$U$1)*(КАЛЕНДАРЬ!X33=GRID!$B$3:$U$3),0))*(1-GRID!$H$34))</f>
        <v>67100</v>
      </c>
      <c r="G249" s="5" cm="1">
        <f t="array" ref="G249">IF($I$2="Открытый тариф",INDEX(GRID!$B$4:$U$15,MATCH(G$7,GRID!$A$4:$A$15,0),MATCH(1,($U$2=GRID!$B$1:$U$1)*(КАЛЕНДАРЬ!X33=GRID!$B$3:$U$3),0)),
INDEX(GRID!$B$4:$U$15,MATCH(G$7,GRID!$A$4:$A$15,0),MATCH(1,($U$2=GRID!$B$1:$U$1)*(КАЛЕНДАРЬ!X33=GRID!$B$3:$U$3),0))*(1-GRID!$H$34))</f>
        <v>69200</v>
      </c>
      <c r="H249" s="5" cm="1">
        <f t="array" ref="H249">IF($I$2="Открытый тариф",INDEX(GRID!$B$18:$U$29,MATCH(G$7,GRID!$A$18:$A$29,0),MATCH(1,($U$2=GRID!$B$1:$U$1)*(КАЛЕНДАРЬ!X33=GRID!$B$3:$U$3),0)),
INDEX(GRID!$B$18:$U$29,MATCH(G$7,GRID!$A$18:$A$29,0),MATCH(1,($U$2=GRID!$B$1:$U$1)*(КАЛЕНДАРЬ!X33=GRID!$B$3:$U$3),0))*(1-GRID!$H$34))</f>
        <v>74200</v>
      </c>
      <c r="I249" s="5" cm="1">
        <f t="array" ref="I249">IF($I$2="Открытый тариф",INDEX(GRID!$B$4:$U$15,MATCH(I$7,GRID!$A$4:$A$15,0),MATCH(1,($U$2=GRID!$B$1:$U$1)*(КАЛЕНДАРЬ!X33=GRID!$B$3:$U$3),0)),
INDEX(GRID!$B$4:$U$15,MATCH(I$7,GRID!$A$4:$A$15,0),MATCH(1,($U$2=GRID!$B$1:$U$1)*(КАЛЕНДАРЬ!X33=GRID!$B$3:$U$3),0))*(1-GRID!$H$34))</f>
        <v>76600</v>
      </c>
      <c r="J249" s="5" cm="1">
        <f t="array" ref="J249">IF($I$2="Открытый тариф",INDEX(GRID!$B$18:$U$29,MATCH(I$7,GRID!$A$18:$A$29,0),MATCH(1,($U$2=GRID!$B$1:$U$1)*(КАЛЕНДАРЬ!X33=GRID!$B$3:$U$3),0)),
INDEX(GRID!$B$18:$U$29,MATCH(I$7,GRID!$A$18:$A$29,0),MATCH(1,($U$2=GRID!$B$1:$U$1)*(КАЛЕНДАРЬ!X33=GRID!$B$3:$U$3),0))*(1-GRID!$H$34))</f>
        <v>81600</v>
      </c>
      <c r="K249" s="5" cm="1">
        <f t="array" ref="K249">IF($I$2="Открытый тариф",INDEX(GRID!$B$4:$U$15,MATCH(K$7,GRID!$A$4:$A$15,0),MATCH(1,($U$2=GRID!$B$1:$U$1)*(КАЛЕНДАРЬ!X33=GRID!$B$3:$U$3),0)),
INDEX(GRID!$B$4:$U$15,MATCH(K$7,GRID!$A$4:$A$15,0),MATCH(1,($U$2=GRID!$B$1:$U$1)*(КАЛЕНДАРЬ!X33=GRID!$B$3:$U$3),0))*(1-GRID!$H$34))</f>
        <v>84100</v>
      </c>
      <c r="L249" s="5" cm="1">
        <f t="array" ref="L249">IF($I$2="Открытый тариф",INDEX(GRID!$B$18:$U$29,MATCH(K$7,GRID!$A$18:$A$29,0),MATCH(1,($U$2=GRID!$B$1:$U$1)*(КАЛЕНДАРЬ!X33=GRID!$B$3:$U$3),0)),
INDEX(GRID!$B$18:$U$29,MATCH(K$7,GRID!$A$18:$A$29,0),MATCH(1,($U$2=GRID!$B$1:$U$1)*(КАЛЕНДАРЬ!X33=GRID!$B$3:$U$3),0))*(1-GRID!$H$34))</f>
        <v>89100</v>
      </c>
      <c r="M249" s="5" cm="1">
        <f t="array" ref="M249">IF($I$2="Открытый тариф",INDEX(GRID!$B$4:$U$15,MATCH(M$7,GRID!$A$4:$A$15,0),MATCH(1,($U$2=GRID!$B$1:$U$1)*(КАЛЕНДАРЬ!X33=GRID!$B$3:$U$3),0)),
INDEX(GRID!$B$4:$U$15,MATCH(M$7,GRID!$A$4:$A$15,0),MATCH(1,($U$2=GRID!$B$1:$U$1)*(КАЛЕНДАРЬ!X33=GRID!$B$3:$U$3),0))*(1-GRID!$H$34))</f>
        <v>110400</v>
      </c>
      <c r="N249" s="5" cm="1">
        <f t="array" ref="N249">IF($I$2="Открытый тариф",INDEX(GRID!$B$18:$U$29,MATCH(M$7,GRID!$A$18:$A$29,0),MATCH(1,($U$2=GRID!$B$1:$U$1)*(КАЛЕНДАРЬ!X33=GRID!$B$3:$U$3),0)),
INDEX(GRID!$B$18:$U$29,MATCH(M$7,GRID!$A$18:$A$29,0),MATCH(1,($U$2=GRID!$B$1:$U$1)*(КАЛЕНДАРЬ!X33=GRID!$B$3:$U$3),0))*(1-GRID!$H$34))</f>
        <v>115400</v>
      </c>
      <c r="O249" s="5" cm="1">
        <f t="array" ref="O249">IF($I$2="Открытый тариф",INDEX(GRID!$B$4:$U$15,MATCH(O$7,GRID!$A$4:$A$15,0),MATCH(1,($U$2=GRID!$B$1:$U$1)*(КАЛЕНДАРЬ!X33=GRID!$B$3:$U$3),0)),
INDEX(GRID!$B$4:$U$15,MATCH(O$7,GRID!$A$4:$A$15,0),MATCH(1,($U$2=GRID!$B$1:$U$1)*(КАЛЕНДАРЬ!X33=GRID!$B$3:$U$3),0))*(1-GRID!$H$34))</f>
        <v>151000</v>
      </c>
      <c r="P249" s="5" cm="1">
        <f t="array" ref="P249">IF($I$2="Открытый тариф",INDEX(GRID!$B$4:$U$15,MATCH(P$7,GRID!$A$4:$A$15,0),MATCH(1,($U$2=GRID!$B$1:$U$1)*(КАЛЕНДАРЬ!X33=GRID!$B$3:$U$3),0)),
INDEX(GRID!$B$4:$U$15,MATCH(P$7,GRID!$A$4:$A$15,0),MATCH(1,($U$2=GRID!$B$1:$U$1)*(КАЛЕНДАРЬ!X33=GRID!$B$3:$U$3),0))*(1-GRID!$H$34))</f>
        <v>199300</v>
      </c>
      <c r="Q249" s="5" cm="1">
        <f t="array" ref="Q249">IF($I$2="Открытый тариф",INDEX(GRID!$B$4:$U$15,MATCH(Q$7,GRID!$A$4:$A$15,0),MATCH(1,($U$2=GRID!$B$1:$U$1)*(КАЛЕНДАРЬ!X33=GRID!$B$3:$U$3),0)),
INDEX(GRID!$B$4:$U$15,MATCH(Q$7,GRID!$A$4:$A$15,0),MATCH(1,($U$2=GRID!$B$1:$U$1)*(КАЛЕНДАРЬ!X33=GRID!$B$3:$U$3),0))*(1-GRID!$H$34))</f>
        <v>230600</v>
      </c>
      <c r="R249" s="5" cm="1">
        <f t="array" ref="R249">IF($I$2="Открытый тариф",INDEX(GRID!$B$18:$U$29,MATCH(R$7,GRID!$A$18:$A$29,0),MATCH(1,($U$2=GRID!$B$1:$U$1)*(КАЛЕНДАРЬ!X33=GRID!$B$3:$U$3),0)),
INDEX(GRID!$B$18:$U$29,MATCH(R$7,GRID!$A$18:$A$29,0),MATCH(1,($U$2=GRID!$B$1:$U$1)*(КАЛЕНДАРЬ!X33=GRID!$B$3:$U$3),0))*(1-GRID!$H$34))</f>
        <v>263600</v>
      </c>
      <c r="S249" s="5">
        <f t="array" ref="S249">IF($I$2="Открытый тариф",INDEX(GRID!$B$4:$U$15,MATCH(S$7,GRID!$A$4:$A$15,0),MATCH(1,($U$2=GRID!$B$1:$U$1)*(КАЛЕНДАРЬ!X33=GRID!$B$3:$U$3),0)),
INDEX(GRID!$B$4:$U$15,MATCH(S$7,GRID!$A$4:$A$15,0),MATCH(1,($U$2=GRID!$B$1:$U$1)*(КАЛЕНДАРЬ!X33=GRID!$B$3:$U$3),0))*(1-GRID!$L$41))</f>
        <v>698800</v>
      </c>
      <c r="T249" s="5">
        <f t="array" ref="T249">IF($I$2="Открытый тариф",INDEX(GRID!$B$4:$U$15,MATCH(T$7,GRID!$A$4:$A$15,0),MATCH(1,($U$2=GRID!$B$1:$U$1)*(КАЛЕНДАРЬ!X33=GRID!$B$3:$U$3),0)),
INDEX(GRID!$B$4:$U$15,MATCH(T$7,GRID!$A$4:$A$15,0),MATCH(1,($U$2=GRID!$B$1:$U$1)*(КАЛЕНДАРЬ!X33=GRID!$B$3:$U$3),0))*(1-GRID!$L$41))</f>
        <v>861600</v>
      </c>
    </row>
    <row r="250" spans="1:20" hidden="1">
      <c r="A250" s="108" t="s">
        <v>11</v>
      </c>
      <c r="B250" s="109">
        <v>31</v>
      </c>
      <c r="C250" s="5" cm="1">
        <f t="array" ref="C250">IF($I$2="Открытый тариф",INDEX(GRID!$B$4:$U$15,MATCH(C$7,GRID!$A$4:$A$15,0),MATCH(1,($U$2=GRID!$B$1:$U$1)*(КАЛЕНДАРЬ!X34=GRID!$B$3:$U$3),0)),
INDEX(GRID!$B$4:$U$15,MATCH(C$7,GRID!$A$4:$A$15,0),MATCH(1,($U$2=GRID!$B$1:$U$1)*(КАЛЕНДАРЬ!X34=GRID!$B$3:$U$3),0))*(1-GRID!$H$34))</f>
        <v>52600</v>
      </c>
      <c r="D250" s="5" cm="1">
        <f t="array" ref="D250">IF($I$2="Открытый тариф",INDEX(GRID!$B$18:$U$29,MATCH(C$7,GRID!$A$18:$A$29,0),MATCH(1,($U$2=GRID!$B$1:$U$1)*(КАЛЕНДАРЬ!X34=GRID!$B$3:$U$3),0)),
INDEX(GRID!$B$18:$U$29,MATCH(C$7,GRID!$A$18:$A$29,0),MATCH(1,($U$2=GRID!$B$1:$U$1)*(КАЛЕНДАРЬ!X34=GRID!$B$3:$U$3),0))*(1-GRID!$H$34))</f>
        <v>57600</v>
      </c>
      <c r="E250" s="5" cm="1">
        <f t="array" ref="E250">IF($I$2="Открытый тариф",INDEX(GRID!$B$4:$U$15,MATCH(E$7,GRID!$A$4:$A$15,0),MATCH(1,($U$2=GRID!$B$1:$U$1)*(КАЛЕНДАРЬ!X34=GRID!$B$3:$U$3),0)),
INDEX(GRID!$B$4:$U$15,MATCH(E$7,GRID!$A$4:$A$15,0),MATCH(1,($U$2=GRID!$B$1:$U$1)*(КАЛЕНДАРЬ!X34=GRID!$B$3:$U$3),0))*(1-GRID!$H$34))</f>
        <v>62100</v>
      </c>
      <c r="F250" s="5" cm="1">
        <f t="array" ref="F250">IF($I$2="Открытый тариф",INDEX(GRID!$B$18:$U$29,MATCH(E$7,GRID!$A$18:$A$29,0),MATCH(1,($U$2=GRID!$B$1:$U$1)*(КАЛЕНДАРЬ!X34=GRID!$B$3:$U$3),0)),
INDEX(GRID!$B$18:$U$29,MATCH(E$7,GRID!$A$18:$A$29,0),MATCH(1,($U$2=GRID!$B$1:$U$1)*(КАЛЕНДАРЬ!X34=GRID!$B$3:$U$3),0))*(1-GRID!$H$34))</f>
        <v>67100</v>
      </c>
      <c r="G250" s="5" cm="1">
        <f t="array" ref="G250">IF($I$2="Открытый тариф",INDEX(GRID!$B$4:$U$15,MATCH(G$7,GRID!$A$4:$A$15,0),MATCH(1,($U$2=GRID!$B$1:$U$1)*(КАЛЕНДАРЬ!X34=GRID!$B$3:$U$3),0)),
INDEX(GRID!$B$4:$U$15,MATCH(G$7,GRID!$A$4:$A$15,0),MATCH(1,($U$2=GRID!$B$1:$U$1)*(КАЛЕНДАРЬ!X34=GRID!$B$3:$U$3),0))*(1-GRID!$H$34))</f>
        <v>69200</v>
      </c>
      <c r="H250" s="5" cm="1">
        <f t="array" ref="H250">IF($I$2="Открытый тариф",INDEX(GRID!$B$18:$U$29,MATCH(G$7,GRID!$A$18:$A$29,0),MATCH(1,($U$2=GRID!$B$1:$U$1)*(КАЛЕНДАРЬ!X34=GRID!$B$3:$U$3),0)),
INDEX(GRID!$B$18:$U$29,MATCH(G$7,GRID!$A$18:$A$29,0),MATCH(1,($U$2=GRID!$B$1:$U$1)*(КАЛЕНДАРЬ!X34=GRID!$B$3:$U$3),0))*(1-GRID!$H$34))</f>
        <v>74200</v>
      </c>
      <c r="I250" s="5" cm="1">
        <f t="array" ref="I250">IF($I$2="Открытый тариф",INDEX(GRID!$B$4:$U$15,MATCH(I$7,GRID!$A$4:$A$15,0),MATCH(1,($U$2=GRID!$B$1:$U$1)*(КАЛЕНДАРЬ!X34=GRID!$B$3:$U$3),0)),
INDEX(GRID!$B$4:$U$15,MATCH(I$7,GRID!$A$4:$A$15,0),MATCH(1,($U$2=GRID!$B$1:$U$1)*(КАЛЕНДАРЬ!X34=GRID!$B$3:$U$3),0))*(1-GRID!$H$34))</f>
        <v>76600</v>
      </c>
      <c r="J250" s="5" cm="1">
        <f t="array" ref="J250">IF($I$2="Открытый тариф",INDEX(GRID!$B$18:$U$29,MATCH(I$7,GRID!$A$18:$A$29,0),MATCH(1,($U$2=GRID!$B$1:$U$1)*(КАЛЕНДАРЬ!X34=GRID!$B$3:$U$3),0)),
INDEX(GRID!$B$18:$U$29,MATCH(I$7,GRID!$A$18:$A$29,0),MATCH(1,($U$2=GRID!$B$1:$U$1)*(КАЛЕНДАРЬ!X34=GRID!$B$3:$U$3),0))*(1-GRID!$H$34))</f>
        <v>81600</v>
      </c>
      <c r="K250" s="5" cm="1">
        <f t="array" ref="K250">IF($I$2="Открытый тариф",INDEX(GRID!$B$4:$U$15,MATCH(K$7,GRID!$A$4:$A$15,0),MATCH(1,($U$2=GRID!$B$1:$U$1)*(КАЛЕНДАРЬ!X34=GRID!$B$3:$U$3),0)),
INDEX(GRID!$B$4:$U$15,MATCH(K$7,GRID!$A$4:$A$15,0),MATCH(1,($U$2=GRID!$B$1:$U$1)*(КАЛЕНДАРЬ!X34=GRID!$B$3:$U$3),0))*(1-GRID!$H$34))</f>
        <v>84100</v>
      </c>
      <c r="L250" s="5" cm="1">
        <f t="array" ref="L250">IF($I$2="Открытый тариф",INDEX(GRID!$B$18:$U$29,MATCH(K$7,GRID!$A$18:$A$29,0),MATCH(1,($U$2=GRID!$B$1:$U$1)*(КАЛЕНДАРЬ!X34=GRID!$B$3:$U$3),0)),
INDEX(GRID!$B$18:$U$29,MATCH(K$7,GRID!$A$18:$A$29,0),MATCH(1,($U$2=GRID!$B$1:$U$1)*(КАЛЕНДАРЬ!X34=GRID!$B$3:$U$3),0))*(1-GRID!$H$34))</f>
        <v>89100</v>
      </c>
      <c r="M250" s="5" cm="1">
        <f t="array" ref="M250">IF($I$2="Открытый тариф",INDEX(GRID!$B$4:$U$15,MATCH(M$7,GRID!$A$4:$A$15,0),MATCH(1,($U$2=GRID!$B$1:$U$1)*(КАЛЕНДАРЬ!X34=GRID!$B$3:$U$3),0)),
INDEX(GRID!$B$4:$U$15,MATCH(M$7,GRID!$A$4:$A$15,0),MATCH(1,($U$2=GRID!$B$1:$U$1)*(КАЛЕНДАРЬ!X34=GRID!$B$3:$U$3),0))*(1-GRID!$H$34))</f>
        <v>110400</v>
      </c>
      <c r="N250" s="5" cm="1">
        <f t="array" ref="N250">IF($I$2="Открытый тариф",INDEX(GRID!$B$18:$U$29,MATCH(M$7,GRID!$A$18:$A$29,0),MATCH(1,($U$2=GRID!$B$1:$U$1)*(КАЛЕНДАРЬ!X34=GRID!$B$3:$U$3),0)),
INDEX(GRID!$B$18:$U$29,MATCH(M$7,GRID!$A$18:$A$29,0),MATCH(1,($U$2=GRID!$B$1:$U$1)*(КАЛЕНДАРЬ!X34=GRID!$B$3:$U$3),0))*(1-GRID!$H$34))</f>
        <v>115400</v>
      </c>
      <c r="O250" s="5" cm="1">
        <f t="array" ref="O250">IF($I$2="Открытый тариф",INDEX(GRID!$B$4:$U$15,MATCH(O$7,GRID!$A$4:$A$15,0),MATCH(1,($U$2=GRID!$B$1:$U$1)*(КАЛЕНДАРЬ!X34=GRID!$B$3:$U$3),0)),
INDEX(GRID!$B$4:$U$15,MATCH(O$7,GRID!$A$4:$A$15,0),MATCH(1,($U$2=GRID!$B$1:$U$1)*(КАЛЕНДАРЬ!X34=GRID!$B$3:$U$3),0))*(1-GRID!$H$34))</f>
        <v>151000</v>
      </c>
      <c r="P250" s="5" cm="1">
        <f t="array" ref="P250">IF($I$2="Открытый тариф",INDEX(GRID!$B$4:$U$15,MATCH(P$7,GRID!$A$4:$A$15,0),MATCH(1,($U$2=GRID!$B$1:$U$1)*(КАЛЕНДАРЬ!X34=GRID!$B$3:$U$3),0)),
INDEX(GRID!$B$4:$U$15,MATCH(P$7,GRID!$A$4:$A$15,0),MATCH(1,($U$2=GRID!$B$1:$U$1)*(КАЛЕНДАРЬ!X34=GRID!$B$3:$U$3),0))*(1-GRID!$H$34))</f>
        <v>199300</v>
      </c>
      <c r="Q250" s="5" cm="1">
        <f t="array" ref="Q250">IF($I$2="Открытый тариф",INDEX(GRID!$B$4:$U$15,MATCH(Q$7,GRID!$A$4:$A$15,0),MATCH(1,($U$2=GRID!$B$1:$U$1)*(КАЛЕНДАРЬ!X34=GRID!$B$3:$U$3),0)),
INDEX(GRID!$B$4:$U$15,MATCH(Q$7,GRID!$A$4:$A$15,0),MATCH(1,($U$2=GRID!$B$1:$U$1)*(КАЛЕНДАРЬ!X34=GRID!$B$3:$U$3),0))*(1-GRID!$H$34))</f>
        <v>230600</v>
      </c>
      <c r="R250" s="5" cm="1">
        <f t="array" ref="R250">IF($I$2="Открытый тариф",INDEX(GRID!$B$18:$U$29,MATCH(R$7,GRID!$A$18:$A$29,0),MATCH(1,($U$2=GRID!$B$1:$U$1)*(КАЛЕНДАРЬ!X34=GRID!$B$3:$U$3),0)),
INDEX(GRID!$B$18:$U$29,MATCH(R$7,GRID!$A$18:$A$29,0),MATCH(1,($U$2=GRID!$B$1:$U$1)*(КАЛЕНДАРЬ!X34=GRID!$B$3:$U$3),0))*(1-GRID!$H$34))</f>
        <v>263600</v>
      </c>
      <c r="S250" s="5">
        <f t="array" ref="S250">IF($I$2="Открытый тариф",INDEX(GRID!$B$4:$U$15,MATCH(S$7,GRID!$A$4:$A$15,0),MATCH(1,($U$2=GRID!$B$1:$U$1)*(КАЛЕНДАРЬ!X34=GRID!$B$3:$U$3),0)),
INDEX(GRID!$B$4:$U$15,MATCH(S$7,GRID!$A$4:$A$15,0),MATCH(1,($U$2=GRID!$B$1:$U$1)*(КАЛЕНДАРЬ!X34=GRID!$B$3:$U$3),0))*(1-GRID!$L$41))</f>
        <v>698800</v>
      </c>
      <c r="T250" s="5">
        <f t="array" ref="T250">IF($I$2="Открытый тариф",INDEX(GRID!$B$4:$U$15,MATCH(T$7,GRID!$A$4:$A$15,0),MATCH(1,($U$2=GRID!$B$1:$U$1)*(КАЛЕНДАРЬ!X34=GRID!$B$3:$U$3),0)),
INDEX(GRID!$B$4:$U$15,MATCH(T$7,GRID!$A$4:$A$15,0),MATCH(1,($U$2=GRID!$B$1:$U$1)*(КАЛЕНДАРЬ!X34=GRID!$B$3:$U$3),0))*(1-GRID!$L$41))</f>
        <v>861600</v>
      </c>
    </row>
    <row r="251" spans="1:20" hidden="1">
      <c r="A251" s="106"/>
      <c r="B251" s="107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</row>
    <row r="253" spans="1:20" hidden="1">
      <c r="A253" s="163" t="s">
        <v>94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</row>
    <row r="254" spans="1:20" ht="56.25" hidden="1" customHeight="1">
      <c r="A254" s="165" t="s">
        <v>8</v>
      </c>
      <c r="B254" s="166"/>
      <c r="C254" s="169" t="s">
        <v>87</v>
      </c>
      <c r="D254" s="170"/>
      <c r="E254" s="155" t="s">
        <v>79</v>
      </c>
      <c r="F254" s="156"/>
      <c r="G254" s="157" t="s">
        <v>80</v>
      </c>
      <c r="H254" s="157"/>
      <c r="I254" s="158" t="s">
        <v>81</v>
      </c>
      <c r="J254" s="159"/>
      <c r="K254" s="160" t="s">
        <v>82</v>
      </c>
      <c r="L254" s="160"/>
      <c r="M254" s="161" t="s">
        <v>83</v>
      </c>
      <c r="N254" s="161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167"/>
      <c r="B255" s="168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108" t="s">
        <v>12</v>
      </c>
      <c r="B256" s="109">
        <v>1</v>
      </c>
      <c r="C256" s="5" cm="1">
        <f t="array" ref="C256">IF($I$2="Открытый тариф",INDEX(GRID!$B$4:$U$15,MATCH(C$7,GRID!$A$4:$A$15,0),MATCH(1,($U$2=GRID!$B$1:$U$1)*(КАЛЕНДАРЬ!AA4=GRID!$B$3:$U$3),0)),
INDEX(GRID!$B$4:$U$15,MATCH(C$7,GRID!$A$4:$A$15,0),MATCH(1,($U$2=GRID!$B$1:$U$1)*(КАЛЕНДАРЬ!AA4=GRID!$B$3:$U$3),0))*(1-GRID!$H$34))</f>
        <v>48100</v>
      </c>
      <c r="D256" s="5" cm="1">
        <f t="array" ref="D256">IF($I$2="Открытый тариф",INDEX(GRID!$B$18:$U$29,MATCH(C$7,GRID!$A$18:$A$29,0),MATCH(1,($U$2=GRID!$B$1:$U$1)*(КАЛЕНДАРЬ!AA4=GRID!$B$3:$U$3),0)),
INDEX(GRID!$B$18:$U$29,MATCH(C$7,GRID!$A$18:$A$29,0),MATCH(1,($U$2=GRID!$B$1:$U$1)*(КАЛЕНДАРЬ!AA4=GRID!$B$3:$U$3),0))*(1-GRID!$H$34))</f>
        <v>53100</v>
      </c>
      <c r="E256" s="5" cm="1">
        <f t="array" ref="E256">IF($I$2="Открытый тариф",INDEX(GRID!$B$4:$U$15,MATCH(E$7,GRID!$A$4:$A$15,0),MATCH(1,($U$2=GRID!$B$1:$U$1)*(КАЛЕНДАРЬ!AA4=GRID!$B$3:$U$3),0)),
INDEX(GRID!$B$4:$U$15,MATCH(E$7,GRID!$A$4:$A$15,0),MATCH(1,($U$2=GRID!$B$1:$U$1)*(КАЛЕНДАРЬ!AA4=GRID!$B$3:$U$3),0))*(1-GRID!$H$34))</f>
        <v>57100</v>
      </c>
      <c r="F256" s="5" cm="1">
        <f t="array" ref="F256">IF($I$2="Открытый тариф",INDEX(GRID!$B$18:$U$29,MATCH(E$7,GRID!$A$18:$A$29,0),MATCH(1,($U$2=GRID!$B$1:$U$1)*(КАЛЕНДАРЬ!AA4=GRID!$B$3:$U$3),0)),
INDEX(GRID!$B$18:$U$29,MATCH(E$7,GRID!$A$18:$A$29,0),MATCH(1,($U$2=GRID!$B$1:$U$1)*(КАЛЕНДАРЬ!AA4=GRID!$B$3:$U$3),0))*(1-GRID!$H$34))</f>
        <v>62100</v>
      </c>
      <c r="G256" s="5" cm="1">
        <f t="array" ref="G256">IF($I$2="Открытый тариф",INDEX(GRID!$B$4:$U$15,MATCH(G$7,GRID!$A$4:$A$15,0),MATCH(1,($U$2=GRID!$B$1:$U$1)*(КАЛЕНДАРЬ!AA4=GRID!$B$3:$U$3),0)),
INDEX(GRID!$B$4:$U$15,MATCH(G$7,GRID!$A$4:$A$15,0),MATCH(1,($U$2=GRID!$B$1:$U$1)*(КАЛЕНДАРЬ!AA4=GRID!$B$3:$U$3),0))*(1-GRID!$H$34))</f>
        <v>64000</v>
      </c>
      <c r="H256" s="5" cm="1">
        <f t="array" ref="H256">IF($I$2="Открытый тариф",INDEX(GRID!$B$18:$U$29,MATCH(G$7,GRID!$A$18:$A$29,0),MATCH(1,($U$2=GRID!$B$1:$U$1)*(КАЛЕНДАРЬ!AA4=GRID!$B$3:$U$3),0)),
INDEX(GRID!$B$18:$U$29,MATCH(G$7,GRID!$A$18:$A$29,0),MATCH(1,($U$2=GRID!$B$1:$U$1)*(КАЛЕНДАРЬ!AA4=GRID!$B$3:$U$3),0))*(1-GRID!$H$34))</f>
        <v>69000</v>
      </c>
      <c r="I256" s="5" cm="1">
        <f t="array" ref="I256">IF($I$2="Открытый тариф",INDEX(GRID!$B$4:$U$15,MATCH(I$7,GRID!$A$4:$A$15,0),MATCH(1,($U$2=GRID!$B$1:$U$1)*(КАЛЕНДАРЬ!AA4=GRID!$B$3:$U$3),0)),
INDEX(GRID!$B$4:$U$15,MATCH(I$7,GRID!$A$4:$A$15,0),MATCH(1,($U$2=GRID!$B$1:$U$1)*(КАЛЕНДАРЬ!AA4=GRID!$B$3:$U$3),0))*(1-GRID!$H$34))</f>
        <v>71000</v>
      </c>
      <c r="J256" s="5" cm="1">
        <f t="array" ref="J256">IF($I$2="Открытый тариф",INDEX(GRID!$B$18:$U$29,MATCH(I$7,GRID!$A$18:$A$29,0),MATCH(1,($U$2=GRID!$B$1:$U$1)*(КАЛЕНДАРЬ!AA4=GRID!$B$3:$U$3),0)),
INDEX(GRID!$B$18:$U$29,MATCH(I$7,GRID!$A$18:$A$29,0),MATCH(1,($U$2=GRID!$B$1:$U$1)*(КАЛЕНДАРЬ!AA4=GRID!$B$3:$U$3),0))*(1-GRID!$H$34))</f>
        <v>76000</v>
      </c>
      <c r="K256" s="5" cm="1">
        <f t="array" ref="K256">IF($I$2="Открытый тариф",INDEX(GRID!$B$4:$U$15,MATCH(K$7,GRID!$A$4:$A$15,0),MATCH(1,($U$2=GRID!$B$1:$U$1)*(КАЛЕНДАРЬ!AA4=GRID!$B$3:$U$3),0)),
INDEX(GRID!$B$4:$U$15,MATCH(K$7,GRID!$A$4:$A$15,0),MATCH(1,($U$2=GRID!$B$1:$U$1)*(КАЛЕНДАРЬ!AA4=GRID!$B$3:$U$3),0))*(1-GRID!$H$34))</f>
        <v>78200</v>
      </c>
      <c r="L256" s="5" cm="1">
        <f t="array" ref="L256">IF($I$2="Открытый тариф",INDEX(GRID!$B$18:$U$29,MATCH(K$7,GRID!$A$18:$A$29,0),MATCH(1,($U$2=GRID!$B$1:$U$1)*(КАЛЕНДАРЬ!AA4=GRID!$B$3:$U$3),0)),
INDEX(GRID!$B$18:$U$29,MATCH(K$7,GRID!$A$18:$A$29,0),MATCH(1,($U$2=GRID!$B$1:$U$1)*(КАЛЕНДАРЬ!AA4=GRID!$B$3:$U$3),0))*(1-GRID!$H$34))</f>
        <v>83200</v>
      </c>
      <c r="M256" s="5" cm="1">
        <f t="array" ref="M256">IF($I$2="Открытый тариф",INDEX(GRID!$B$4:$U$15,MATCH(M$7,GRID!$A$4:$A$15,0),MATCH(1,($U$2=GRID!$B$1:$U$1)*(КАЛЕНДАРЬ!AA4=GRID!$B$3:$U$3),0)),
INDEX(GRID!$B$4:$U$15,MATCH(M$7,GRID!$A$4:$A$15,0),MATCH(1,($U$2=GRID!$B$1:$U$1)*(КАЛЕНДАРЬ!AA4=GRID!$B$3:$U$3),0))*(1-GRID!$H$34))</f>
        <v>103200</v>
      </c>
      <c r="N256" s="5" cm="1">
        <f t="array" ref="N256">IF($I$2="Открытый тариф",INDEX(GRID!$B$18:$U$29,MATCH(M$7,GRID!$A$18:$A$29,0),MATCH(1,($U$2=GRID!$B$1:$U$1)*(КАЛЕНДАРЬ!AA4=GRID!$B$3:$U$3),0)),
INDEX(GRID!$B$18:$U$29,MATCH(M$7,GRID!$A$18:$A$29,0),MATCH(1,($U$2=GRID!$B$1:$U$1)*(КАЛЕНДАРЬ!AA4=GRID!$B$3:$U$3),0))*(1-GRID!$H$34))</f>
        <v>108200</v>
      </c>
      <c r="O256" s="5" cm="1">
        <f t="array" ref="O256">IF($I$2="Открытый тариф",INDEX(GRID!$B$4:$U$15,MATCH(O$7,GRID!$A$4:$A$15,0),MATCH(1,($U$2=GRID!$B$1:$U$1)*(КАЛЕНДАРЬ!AA4=GRID!$B$3:$U$3),0)),
INDEX(GRID!$B$4:$U$15,MATCH(O$7,GRID!$A$4:$A$15,0),MATCH(1,($U$2=GRID!$B$1:$U$1)*(КАЛЕНДАРЬ!AA4=GRID!$B$3:$U$3),0))*(1-GRID!$H$34))</f>
        <v>142800</v>
      </c>
      <c r="P256" s="5" cm="1">
        <f t="array" ref="P256">IF($I$2="Открытый тариф",INDEX(GRID!$B$4:$U$15,MATCH(P$7,GRID!$A$4:$A$15,0),MATCH(1,($U$2=GRID!$B$1:$U$1)*(КАЛЕНДАРЬ!AA4=GRID!$B$3:$U$3),0)),
INDEX(GRID!$B$4:$U$15,MATCH(P$7,GRID!$A$4:$A$15,0),MATCH(1,($U$2=GRID!$B$1:$U$1)*(КАЛЕНДАРЬ!AA4=GRID!$B$3:$U$3),0))*(1-GRID!$H$34))</f>
        <v>190100</v>
      </c>
      <c r="Q256" s="5" cm="1">
        <f t="array" ref="Q256">IF($I$2="Открытый тариф",INDEX(GRID!$B$4:$U$15,MATCH(Q$7,GRID!$A$4:$A$15,0),MATCH(1,($U$2=GRID!$B$1:$U$1)*(КАЛЕНДАРЬ!AA4=GRID!$B$3:$U$3),0)),
INDEX(GRID!$B$4:$U$15,MATCH(Q$7,GRID!$A$4:$A$15,0),MATCH(1,($U$2=GRID!$B$1:$U$1)*(КАЛЕНДАРЬ!AA4=GRID!$B$3:$U$3),0))*(1-GRID!$H$34))</f>
        <v>220900</v>
      </c>
      <c r="R256" s="5" cm="1">
        <f t="array" ref="R256">IF($I$2="Открытый тариф",INDEX(GRID!$B$18:$U$29,MATCH(R$7,GRID!$A$18:$A$29,0),MATCH(1,($U$2=GRID!$B$1:$U$1)*(КАЛЕНДАРЬ!AA4=GRID!$B$3:$U$3),0)),
INDEX(GRID!$B$18:$U$29,MATCH(R$7,GRID!$A$18:$A$29,0),MATCH(1,($U$2=GRID!$B$1:$U$1)*(КАЛЕНДАРЬ!AA4=GRID!$B$3:$U$3),0))*(1-GRID!$H$34))</f>
        <v>251900</v>
      </c>
      <c r="S256" s="5">
        <f t="array" ref="S256">IF($I$2="Открытый тариф",INDEX(GRID!$B$4:$U$15,MATCH(S$7,GRID!$A$4:$A$15,0),MATCH(1,($U$2=GRID!$B$1:$U$1)*(КАЛЕНДАРЬ!AA4=GRID!$B$3:$U$3),0)),
INDEX(GRID!$B$4:$U$15,MATCH(S$7,GRID!$A$4:$A$15,0),MATCH(1,($U$2=GRID!$B$1:$U$1)*(КАЛЕНДАРЬ!AA4=GRID!$B$3:$U$3),0))*(1-GRID!$L$41))</f>
        <v>661000</v>
      </c>
      <c r="T256" s="5">
        <f t="array" ref="T256">IF($I$2="Открытый тариф",INDEX(GRID!$B$4:$U$15,MATCH(T$7,GRID!$A$4:$A$15,0),MATCH(1,($U$2=GRID!$B$1:$U$1)*(КАЛЕНДАРЬ!AA4=GRID!$B$3:$U$3),0)),
INDEX(GRID!$B$4:$U$15,MATCH(T$7,GRID!$A$4:$A$15,0),MATCH(1,($U$2=GRID!$B$1:$U$1)*(КАЛЕНДАРЬ!AA4=GRID!$B$3:$U$3),0))*(1-GRID!$L$41))</f>
        <v>814300</v>
      </c>
    </row>
    <row r="257" spans="1:20" hidden="1">
      <c r="A257" s="108" t="s">
        <v>13</v>
      </c>
      <c r="B257" s="109">
        <v>2</v>
      </c>
      <c r="C257" s="5" cm="1">
        <f t="array" ref="C257">IF($I$2="Открытый тариф",INDEX(GRID!$B$4:$U$15,MATCH(C$7,GRID!$A$4:$A$15,0),MATCH(1,($U$2=GRID!$B$1:$U$1)*(КАЛЕНДАРЬ!AA5=GRID!$B$3:$U$3),0)),
INDEX(GRID!$B$4:$U$15,MATCH(C$7,GRID!$A$4:$A$15,0),MATCH(1,($U$2=GRID!$B$1:$U$1)*(КАЛЕНДАРЬ!AA5=GRID!$B$3:$U$3),0))*(1-GRID!$H$34))</f>
        <v>48100</v>
      </c>
      <c r="D257" s="5" cm="1">
        <f t="array" ref="D257">IF($I$2="Открытый тариф",INDEX(GRID!$B$18:$U$29,MATCH(C$7,GRID!$A$18:$A$29,0),MATCH(1,($U$2=GRID!$B$1:$U$1)*(КАЛЕНДАРЬ!AA5=GRID!$B$3:$U$3),0)),
INDEX(GRID!$B$18:$U$29,MATCH(C$7,GRID!$A$18:$A$29,0),MATCH(1,($U$2=GRID!$B$1:$U$1)*(КАЛЕНДАРЬ!AA5=GRID!$B$3:$U$3),0))*(1-GRID!$H$34))</f>
        <v>53100</v>
      </c>
      <c r="E257" s="5" cm="1">
        <f t="array" ref="E257">IF($I$2="Открытый тариф",INDEX(GRID!$B$4:$U$15,MATCH(E$7,GRID!$A$4:$A$15,0),MATCH(1,($U$2=GRID!$B$1:$U$1)*(КАЛЕНДАРЬ!AA5=GRID!$B$3:$U$3),0)),
INDEX(GRID!$B$4:$U$15,MATCH(E$7,GRID!$A$4:$A$15,0),MATCH(1,($U$2=GRID!$B$1:$U$1)*(КАЛЕНДАРЬ!AA5=GRID!$B$3:$U$3),0))*(1-GRID!$H$34))</f>
        <v>57100</v>
      </c>
      <c r="F257" s="5" cm="1">
        <f t="array" ref="F257">IF($I$2="Открытый тариф",INDEX(GRID!$B$18:$U$29,MATCH(E$7,GRID!$A$18:$A$29,0),MATCH(1,($U$2=GRID!$B$1:$U$1)*(КАЛЕНДАРЬ!AA5=GRID!$B$3:$U$3),0)),
INDEX(GRID!$B$18:$U$29,MATCH(E$7,GRID!$A$18:$A$29,0),MATCH(1,($U$2=GRID!$B$1:$U$1)*(КАЛЕНДАРЬ!AA5=GRID!$B$3:$U$3),0))*(1-GRID!$H$34))</f>
        <v>62100</v>
      </c>
      <c r="G257" s="5" cm="1">
        <f t="array" ref="G257">IF($I$2="Открытый тариф",INDEX(GRID!$B$4:$U$15,MATCH(G$7,GRID!$A$4:$A$15,0),MATCH(1,($U$2=GRID!$B$1:$U$1)*(КАЛЕНДАРЬ!AA5=GRID!$B$3:$U$3),0)),
INDEX(GRID!$B$4:$U$15,MATCH(G$7,GRID!$A$4:$A$15,0),MATCH(1,($U$2=GRID!$B$1:$U$1)*(КАЛЕНДАРЬ!AA5=GRID!$B$3:$U$3),0))*(1-GRID!$H$34))</f>
        <v>64000</v>
      </c>
      <c r="H257" s="5" cm="1">
        <f t="array" ref="H257">IF($I$2="Открытый тариф",INDEX(GRID!$B$18:$U$29,MATCH(G$7,GRID!$A$18:$A$29,0),MATCH(1,($U$2=GRID!$B$1:$U$1)*(КАЛЕНДАРЬ!AA5=GRID!$B$3:$U$3),0)),
INDEX(GRID!$B$18:$U$29,MATCH(G$7,GRID!$A$18:$A$29,0),MATCH(1,($U$2=GRID!$B$1:$U$1)*(КАЛЕНДАРЬ!AA5=GRID!$B$3:$U$3),0))*(1-GRID!$H$34))</f>
        <v>69000</v>
      </c>
      <c r="I257" s="5" cm="1">
        <f t="array" ref="I257">IF($I$2="Открытый тариф",INDEX(GRID!$B$4:$U$15,MATCH(I$7,GRID!$A$4:$A$15,0),MATCH(1,($U$2=GRID!$B$1:$U$1)*(КАЛЕНДАРЬ!AA5=GRID!$B$3:$U$3),0)),
INDEX(GRID!$B$4:$U$15,MATCH(I$7,GRID!$A$4:$A$15,0),MATCH(1,($U$2=GRID!$B$1:$U$1)*(КАЛЕНДАРЬ!AA5=GRID!$B$3:$U$3),0))*(1-GRID!$H$34))</f>
        <v>71000</v>
      </c>
      <c r="J257" s="5" cm="1">
        <f t="array" ref="J257">IF($I$2="Открытый тариф",INDEX(GRID!$B$18:$U$29,MATCH(I$7,GRID!$A$18:$A$29,0),MATCH(1,($U$2=GRID!$B$1:$U$1)*(КАЛЕНДАРЬ!AA5=GRID!$B$3:$U$3),0)),
INDEX(GRID!$B$18:$U$29,MATCH(I$7,GRID!$A$18:$A$29,0),MATCH(1,($U$2=GRID!$B$1:$U$1)*(КАЛЕНДАРЬ!AA5=GRID!$B$3:$U$3),0))*(1-GRID!$H$34))</f>
        <v>76000</v>
      </c>
      <c r="K257" s="5" cm="1">
        <f t="array" ref="K257">IF($I$2="Открытый тариф",INDEX(GRID!$B$4:$U$15,MATCH(K$7,GRID!$A$4:$A$15,0),MATCH(1,($U$2=GRID!$B$1:$U$1)*(КАЛЕНДАРЬ!AA5=GRID!$B$3:$U$3),0)),
INDEX(GRID!$B$4:$U$15,MATCH(K$7,GRID!$A$4:$A$15,0),MATCH(1,($U$2=GRID!$B$1:$U$1)*(КАЛЕНДАРЬ!AA5=GRID!$B$3:$U$3),0))*(1-GRID!$H$34))</f>
        <v>78200</v>
      </c>
      <c r="L257" s="5" cm="1">
        <f t="array" ref="L257">IF($I$2="Открытый тариф",INDEX(GRID!$B$18:$U$29,MATCH(K$7,GRID!$A$18:$A$29,0),MATCH(1,($U$2=GRID!$B$1:$U$1)*(КАЛЕНДАРЬ!AA5=GRID!$B$3:$U$3),0)),
INDEX(GRID!$B$18:$U$29,MATCH(K$7,GRID!$A$18:$A$29,0),MATCH(1,($U$2=GRID!$B$1:$U$1)*(КАЛЕНДАРЬ!AA5=GRID!$B$3:$U$3),0))*(1-GRID!$H$34))</f>
        <v>83200</v>
      </c>
      <c r="M257" s="5" cm="1">
        <f t="array" ref="M257">IF($I$2="Открытый тариф",INDEX(GRID!$B$4:$U$15,MATCH(M$7,GRID!$A$4:$A$15,0),MATCH(1,($U$2=GRID!$B$1:$U$1)*(КАЛЕНДАРЬ!AA5=GRID!$B$3:$U$3),0)),
INDEX(GRID!$B$4:$U$15,MATCH(M$7,GRID!$A$4:$A$15,0),MATCH(1,($U$2=GRID!$B$1:$U$1)*(КАЛЕНДАРЬ!AA5=GRID!$B$3:$U$3),0))*(1-GRID!$H$34))</f>
        <v>103200</v>
      </c>
      <c r="N257" s="5" cm="1">
        <f t="array" ref="N257">IF($I$2="Открытый тариф",INDEX(GRID!$B$18:$U$29,MATCH(M$7,GRID!$A$18:$A$29,0),MATCH(1,($U$2=GRID!$B$1:$U$1)*(КАЛЕНДАРЬ!AA5=GRID!$B$3:$U$3),0)),
INDEX(GRID!$B$18:$U$29,MATCH(M$7,GRID!$A$18:$A$29,0),MATCH(1,($U$2=GRID!$B$1:$U$1)*(КАЛЕНДАРЬ!AA5=GRID!$B$3:$U$3),0))*(1-GRID!$H$34))</f>
        <v>108200</v>
      </c>
      <c r="O257" s="5" cm="1">
        <f t="array" ref="O257">IF($I$2="Открытый тариф",INDEX(GRID!$B$4:$U$15,MATCH(O$7,GRID!$A$4:$A$15,0),MATCH(1,($U$2=GRID!$B$1:$U$1)*(КАЛЕНДАРЬ!AA5=GRID!$B$3:$U$3),0)),
INDEX(GRID!$B$4:$U$15,MATCH(O$7,GRID!$A$4:$A$15,0),MATCH(1,($U$2=GRID!$B$1:$U$1)*(КАЛЕНДАРЬ!AA5=GRID!$B$3:$U$3),0))*(1-GRID!$H$34))</f>
        <v>142800</v>
      </c>
      <c r="P257" s="5" cm="1">
        <f t="array" ref="P257">IF($I$2="Открытый тариф",INDEX(GRID!$B$4:$U$15,MATCH(P$7,GRID!$A$4:$A$15,0),MATCH(1,($U$2=GRID!$B$1:$U$1)*(КАЛЕНДАРЬ!AA5=GRID!$B$3:$U$3),0)),
INDEX(GRID!$B$4:$U$15,MATCH(P$7,GRID!$A$4:$A$15,0),MATCH(1,($U$2=GRID!$B$1:$U$1)*(КАЛЕНДАРЬ!AA5=GRID!$B$3:$U$3),0))*(1-GRID!$H$34))</f>
        <v>190100</v>
      </c>
      <c r="Q257" s="5" cm="1">
        <f t="array" ref="Q257">IF($I$2="Открытый тариф",INDEX(GRID!$B$4:$U$15,MATCH(Q$7,GRID!$A$4:$A$15,0),MATCH(1,($U$2=GRID!$B$1:$U$1)*(КАЛЕНДАРЬ!AA5=GRID!$B$3:$U$3),0)),
INDEX(GRID!$B$4:$U$15,MATCH(Q$7,GRID!$A$4:$A$15,0),MATCH(1,($U$2=GRID!$B$1:$U$1)*(КАЛЕНДАРЬ!AA5=GRID!$B$3:$U$3),0))*(1-GRID!$H$34))</f>
        <v>220900</v>
      </c>
      <c r="R257" s="5" cm="1">
        <f t="array" ref="R257">IF($I$2="Открытый тариф",INDEX(GRID!$B$18:$U$29,MATCH(R$7,GRID!$A$18:$A$29,0),MATCH(1,($U$2=GRID!$B$1:$U$1)*(КАЛЕНДАРЬ!AA5=GRID!$B$3:$U$3),0)),
INDEX(GRID!$B$18:$U$29,MATCH(R$7,GRID!$A$18:$A$29,0),MATCH(1,($U$2=GRID!$B$1:$U$1)*(КАЛЕНДАРЬ!AA5=GRID!$B$3:$U$3),0))*(1-GRID!$H$34))</f>
        <v>251900</v>
      </c>
      <c r="S257" s="5">
        <f t="array" ref="S257">IF($I$2="Открытый тариф",INDEX(GRID!$B$4:$U$15,MATCH(S$7,GRID!$A$4:$A$15,0),MATCH(1,($U$2=GRID!$B$1:$U$1)*(КАЛЕНДАРЬ!AA5=GRID!$B$3:$U$3),0)),
INDEX(GRID!$B$4:$U$15,MATCH(S$7,GRID!$A$4:$A$15,0),MATCH(1,($U$2=GRID!$B$1:$U$1)*(КАЛЕНДАРЬ!AA5=GRID!$B$3:$U$3),0))*(1-GRID!$L$41))</f>
        <v>661000</v>
      </c>
      <c r="T257" s="5">
        <f t="array" ref="T257">IF($I$2="Открытый тариф",INDEX(GRID!$B$4:$U$15,MATCH(T$7,GRID!$A$4:$A$15,0),MATCH(1,($U$2=GRID!$B$1:$U$1)*(КАЛЕНДАРЬ!AA5=GRID!$B$3:$U$3),0)),
INDEX(GRID!$B$4:$U$15,MATCH(T$7,GRID!$A$4:$A$15,0),MATCH(1,($U$2=GRID!$B$1:$U$1)*(КАЛЕНДАРЬ!AA5=GRID!$B$3:$U$3),0))*(1-GRID!$L$41))</f>
        <v>814300</v>
      </c>
    </row>
    <row r="258" spans="1:20" hidden="1">
      <c r="A258" s="108" t="s">
        <v>14</v>
      </c>
      <c r="B258" s="109">
        <v>3</v>
      </c>
      <c r="C258" s="5" cm="1">
        <f t="array" ref="C258">IF($I$2="Открытый тариф",INDEX(GRID!$B$4:$U$15,MATCH(C$7,GRID!$A$4:$A$15,0),MATCH(1,($U$2=GRID!$B$1:$U$1)*(КАЛЕНДАРЬ!AA6=GRID!$B$3:$U$3),0)),
INDEX(GRID!$B$4:$U$15,MATCH(C$7,GRID!$A$4:$A$15,0),MATCH(1,($U$2=GRID!$B$1:$U$1)*(КАЛЕНДАРЬ!AA6=GRID!$B$3:$U$3),0))*(1-GRID!$H$34))</f>
        <v>48100</v>
      </c>
      <c r="D258" s="5" cm="1">
        <f t="array" ref="D258">IF($I$2="Открытый тариф",INDEX(GRID!$B$18:$U$29,MATCH(C$7,GRID!$A$18:$A$29,0),MATCH(1,($U$2=GRID!$B$1:$U$1)*(КАЛЕНДАРЬ!AA6=GRID!$B$3:$U$3),0)),
INDEX(GRID!$B$18:$U$29,MATCH(C$7,GRID!$A$18:$A$29,0),MATCH(1,($U$2=GRID!$B$1:$U$1)*(КАЛЕНДАРЬ!AA6=GRID!$B$3:$U$3),0))*(1-GRID!$H$34))</f>
        <v>53100</v>
      </c>
      <c r="E258" s="5" cm="1">
        <f t="array" ref="E258">IF($I$2="Открытый тариф",INDEX(GRID!$B$4:$U$15,MATCH(E$7,GRID!$A$4:$A$15,0),MATCH(1,($U$2=GRID!$B$1:$U$1)*(КАЛЕНДАРЬ!AA6=GRID!$B$3:$U$3),0)),
INDEX(GRID!$B$4:$U$15,MATCH(E$7,GRID!$A$4:$A$15,0),MATCH(1,($U$2=GRID!$B$1:$U$1)*(КАЛЕНДАРЬ!AA6=GRID!$B$3:$U$3),0))*(1-GRID!$H$34))</f>
        <v>57100</v>
      </c>
      <c r="F258" s="5" cm="1">
        <f t="array" ref="F258">IF($I$2="Открытый тариф",INDEX(GRID!$B$18:$U$29,MATCH(E$7,GRID!$A$18:$A$29,0),MATCH(1,($U$2=GRID!$B$1:$U$1)*(КАЛЕНДАРЬ!AA6=GRID!$B$3:$U$3),0)),
INDEX(GRID!$B$18:$U$29,MATCH(E$7,GRID!$A$18:$A$29,0),MATCH(1,($U$2=GRID!$B$1:$U$1)*(КАЛЕНДАРЬ!AA6=GRID!$B$3:$U$3),0))*(1-GRID!$H$34))</f>
        <v>62100</v>
      </c>
      <c r="G258" s="5" cm="1">
        <f t="array" ref="G258">IF($I$2="Открытый тариф",INDEX(GRID!$B$4:$U$15,MATCH(G$7,GRID!$A$4:$A$15,0),MATCH(1,($U$2=GRID!$B$1:$U$1)*(КАЛЕНДАРЬ!AA6=GRID!$B$3:$U$3),0)),
INDEX(GRID!$B$4:$U$15,MATCH(G$7,GRID!$A$4:$A$15,0),MATCH(1,($U$2=GRID!$B$1:$U$1)*(КАЛЕНДАРЬ!AA6=GRID!$B$3:$U$3),0))*(1-GRID!$H$34))</f>
        <v>64000</v>
      </c>
      <c r="H258" s="5" cm="1">
        <f t="array" ref="H258">IF($I$2="Открытый тариф",INDEX(GRID!$B$18:$U$29,MATCH(G$7,GRID!$A$18:$A$29,0),MATCH(1,($U$2=GRID!$B$1:$U$1)*(КАЛЕНДАРЬ!AA6=GRID!$B$3:$U$3),0)),
INDEX(GRID!$B$18:$U$29,MATCH(G$7,GRID!$A$18:$A$29,0),MATCH(1,($U$2=GRID!$B$1:$U$1)*(КАЛЕНДАРЬ!AA6=GRID!$B$3:$U$3),0))*(1-GRID!$H$34))</f>
        <v>69000</v>
      </c>
      <c r="I258" s="5" cm="1">
        <f t="array" ref="I258">IF($I$2="Открытый тариф",INDEX(GRID!$B$4:$U$15,MATCH(I$7,GRID!$A$4:$A$15,0),MATCH(1,($U$2=GRID!$B$1:$U$1)*(КАЛЕНДАРЬ!AA6=GRID!$B$3:$U$3),0)),
INDEX(GRID!$B$4:$U$15,MATCH(I$7,GRID!$A$4:$A$15,0),MATCH(1,($U$2=GRID!$B$1:$U$1)*(КАЛЕНДАРЬ!AA6=GRID!$B$3:$U$3),0))*(1-GRID!$H$34))</f>
        <v>71000</v>
      </c>
      <c r="J258" s="5" cm="1">
        <f t="array" ref="J258">IF($I$2="Открытый тариф",INDEX(GRID!$B$18:$U$29,MATCH(I$7,GRID!$A$18:$A$29,0),MATCH(1,($U$2=GRID!$B$1:$U$1)*(КАЛЕНДАРЬ!AA6=GRID!$B$3:$U$3),0)),
INDEX(GRID!$B$18:$U$29,MATCH(I$7,GRID!$A$18:$A$29,0),MATCH(1,($U$2=GRID!$B$1:$U$1)*(КАЛЕНДАРЬ!AA6=GRID!$B$3:$U$3),0))*(1-GRID!$H$34))</f>
        <v>76000</v>
      </c>
      <c r="K258" s="5" cm="1">
        <f t="array" ref="K258">IF($I$2="Открытый тариф",INDEX(GRID!$B$4:$U$15,MATCH(K$7,GRID!$A$4:$A$15,0),MATCH(1,($U$2=GRID!$B$1:$U$1)*(КАЛЕНДАРЬ!AA6=GRID!$B$3:$U$3),0)),
INDEX(GRID!$B$4:$U$15,MATCH(K$7,GRID!$A$4:$A$15,0),MATCH(1,($U$2=GRID!$B$1:$U$1)*(КАЛЕНДАРЬ!AA6=GRID!$B$3:$U$3),0))*(1-GRID!$H$34))</f>
        <v>78200</v>
      </c>
      <c r="L258" s="5" cm="1">
        <f t="array" ref="L258">IF($I$2="Открытый тариф",INDEX(GRID!$B$18:$U$29,MATCH(K$7,GRID!$A$18:$A$29,0),MATCH(1,($U$2=GRID!$B$1:$U$1)*(КАЛЕНДАРЬ!AA6=GRID!$B$3:$U$3),0)),
INDEX(GRID!$B$18:$U$29,MATCH(K$7,GRID!$A$18:$A$29,0),MATCH(1,($U$2=GRID!$B$1:$U$1)*(КАЛЕНДАРЬ!AA6=GRID!$B$3:$U$3),0))*(1-GRID!$H$34))</f>
        <v>83200</v>
      </c>
      <c r="M258" s="5" cm="1">
        <f t="array" ref="M258">IF($I$2="Открытый тариф",INDEX(GRID!$B$4:$U$15,MATCH(M$7,GRID!$A$4:$A$15,0),MATCH(1,($U$2=GRID!$B$1:$U$1)*(КАЛЕНДАРЬ!AA6=GRID!$B$3:$U$3),0)),
INDEX(GRID!$B$4:$U$15,MATCH(M$7,GRID!$A$4:$A$15,0),MATCH(1,($U$2=GRID!$B$1:$U$1)*(КАЛЕНДАРЬ!AA6=GRID!$B$3:$U$3),0))*(1-GRID!$H$34))</f>
        <v>103200</v>
      </c>
      <c r="N258" s="5" cm="1">
        <f t="array" ref="N258">IF($I$2="Открытый тариф",INDEX(GRID!$B$18:$U$29,MATCH(M$7,GRID!$A$18:$A$29,0),MATCH(1,($U$2=GRID!$B$1:$U$1)*(КАЛЕНДАРЬ!AA6=GRID!$B$3:$U$3),0)),
INDEX(GRID!$B$18:$U$29,MATCH(M$7,GRID!$A$18:$A$29,0),MATCH(1,($U$2=GRID!$B$1:$U$1)*(КАЛЕНДАРЬ!AA6=GRID!$B$3:$U$3),0))*(1-GRID!$H$34))</f>
        <v>108200</v>
      </c>
      <c r="O258" s="5" cm="1">
        <f t="array" ref="O258">IF($I$2="Открытый тариф",INDEX(GRID!$B$4:$U$15,MATCH(O$7,GRID!$A$4:$A$15,0),MATCH(1,($U$2=GRID!$B$1:$U$1)*(КАЛЕНДАРЬ!AA6=GRID!$B$3:$U$3),0)),
INDEX(GRID!$B$4:$U$15,MATCH(O$7,GRID!$A$4:$A$15,0),MATCH(1,($U$2=GRID!$B$1:$U$1)*(КАЛЕНДАРЬ!AA6=GRID!$B$3:$U$3),0))*(1-GRID!$H$34))</f>
        <v>142800</v>
      </c>
      <c r="P258" s="5" cm="1">
        <f t="array" ref="P258">IF($I$2="Открытый тариф",INDEX(GRID!$B$4:$U$15,MATCH(P$7,GRID!$A$4:$A$15,0),MATCH(1,($U$2=GRID!$B$1:$U$1)*(КАЛЕНДАРЬ!AA6=GRID!$B$3:$U$3),0)),
INDEX(GRID!$B$4:$U$15,MATCH(P$7,GRID!$A$4:$A$15,0),MATCH(1,($U$2=GRID!$B$1:$U$1)*(КАЛЕНДАРЬ!AA6=GRID!$B$3:$U$3),0))*(1-GRID!$H$34))</f>
        <v>190100</v>
      </c>
      <c r="Q258" s="5" cm="1">
        <f t="array" ref="Q258">IF($I$2="Открытый тариф",INDEX(GRID!$B$4:$U$15,MATCH(Q$7,GRID!$A$4:$A$15,0),MATCH(1,($U$2=GRID!$B$1:$U$1)*(КАЛЕНДАРЬ!AA6=GRID!$B$3:$U$3),0)),
INDEX(GRID!$B$4:$U$15,MATCH(Q$7,GRID!$A$4:$A$15,0),MATCH(1,($U$2=GRID!$B$1:$U$1)*(КАЛЕНДАРЬ!AA6=GRID!$B$3:$U$3),0))*(1-GRID!$H$34))</f>
        <v>220900</v>
      </c>
      <c r="R258" s="5" cm="1">
        <f t="array" ref="R258">IF($I$2="Открытый тариф",INDEX(GRID!$B$18:$U$29,MATCH(R$7,GRID!$A$18:$A$29,0),MATCH(1,($U$2=GRID!$B$1:$U$1)*(КАЛЕНДАРЬ!AA6=GRID!$B$3:$U$3),0)),
INDEX(GRID!$B$18:$U$29,MATCH(R$7,GRID!$A$18:$A$29,0),MATCH(1,($U$2=GRID!$B$1:$U$1)*(КАЛЕНДАРЬ!AA6=GRID!$B$3:$U$3),0))*(1-GRID!$H$34))</f>
        <v>251900</v>
      </c>
      <c r="S258" s="5">
        <f t="array" ref="S258">IF($I$2="Открытый тариф",INDEX(GRID!$B$4:$U$15,MATCH(S$7,GRID!$A$4:$A$15,0),MATCH(1,($U$2=GRID!$B$1:$U$1)*(КАЛЕНДАРЬ!AA6=GRID!$B$3:$U$3),0)),
INDEX(GRID!$B$4:$U$15,MATCH(S$7,GRID!$A$4:$A$15,0),MATCH(1,($U$2=GRID!$B$1:$U$1)*(КАЛЕНДАРЬ!AA6=GRID!$B$3:$U$3),0))*(1-GRID!$L$41))</f>
        <v>661000</v>
      </c>
      <c r="T258" s="5">
        <f t="array" ref="T258">IF($I$2="Открытый тариф",INDEX(GRID!$B$4:$U$15,MATCH(T$7,GRID!$A$4:$A$15,0),MATCH(1,($U$2=GRID!$B$1:$U$1)*(КАЛЕНДАРЬ!AA6=GRID!$B$3:$U$3),0)),
INDEX(GRID!$B$4:$U$15,MATCH(T$7,GRID!$A$4:$A$15,0),MATCH(1,($U$2=GRID!$B$1:$U$1)*(КАЛЕНДАРЬ!AA6=GRID!$B$3:$U$3),0))*(1-GRID!$L$41))</f>
        <v>814300</v>
      </c>
    </row>
    <row r="259" spans="1:20" hidden="1">
      <c r="A259" s="108" t="s">
        <v>15</v>
      </c>
      <c r="B259" s="109">
        <v>4</v>
      </c>
      <c r="C259" s="5" cm="1">
        <f t="array" ref="C259">IF($I$2="Открытый тариф",INDEX(GRID!$B$4:$U$15,MATCH(C$7,GRID!$A$4:$A$15,0),MATCH(1,($U$2=GRID!$B$1:$U$1)*(КАЛЕНДАРЬ!AA7=GRID!$B$3:$U$3),0)),
INDEX(GRID!$B$4:$U$15,MATCH(C$7,GRID!$A$4:$A$15,0),MATCH(1,($U$2=GRID!$B$1:$U$1)*(КАЛЕНДАРЬ!AA7=GRID!$B$3:$U$3),0))*(1-GRID!$H$34))</f>
        <v>48100</v>
      </c>
      <c r="D259" s="5" cm="1">
        <f t="array" ref="D259">IF($I$2="Открытый тариф",INDEX(GRID!$B$18:$U$29,MATCH(C$7,GRID!$A$18:$A$29,0),MATCH(1,($U$2=GRID!$B$1:$U$1)*(КАЛЕНДАРЬ!AA7=GRID!$B$3:$U$3),0)),
INDEX(GRID!$B$18:$U$29,MATCH(C$7,GRID!$A$18:$A$29,0),MATCH(1,($U$2=GRID!$B$1:$U$1)*(КАЛЕНДАРЬ!AA7=GRID!$B$3:$U$3),0))*(1-GRID!$H$34))</f>
        <v>53100</v>
      </c>
      <c r="E259" s="5" cm="1">
        <f t="array" ref="E259">IF($I$2="Открытый тариф",INDEX(GRID!$B$4:$U$15,MATCH(E$7,GRID!$A$4:$A$15,0),MATCH(1,($U$2=GRID!$B$1:$U$1)*(КАЛЕНДАРЬ!AA7=GRID!$B$3:$U$3),0)),
INDEX(GRID!$B$4:$U$15,MATCH(E$7,GRID!$A$4:$A$15,0),MATCH(1,($U$2=GRID!$B$1:$U$1)*(КАЛЕНДАРЬ!AA7=GRID!$B$3:$U$3),0))*(1-GRID!$H$34))</f>
        <v>57100</v>
      </c>
      <c r="F259" s="5" cm="1">
        <f t="array" ref="F259">IF($I$2="Открытый тариф",INDEX(GRID!$B$18:$U$29,MATCH(E$7,GRID!$A$18:$A$29,0),MATCH(1,($U$2=GRID!$B$1:$U$1)*(КАЛЕНДАРЬ!AA7=GRID!$B$3:$U$3),0)),
INDEX(GRID!$B$18:$U$29,MATCH(E$7,GRID!$A$18:$A$29,0),MATCH(1,($U$2=GRID!$B$1:$U$1)*(КАЛЕНДАРЬ!AA7=GRID!$B$3:$U$3),0))*(1-GRID!$H$34))</f>
        <v>62100</v>
      </c>
      <c r="G259" s="5" cm="1">
        <f t="array" ref="G259">IF($I$2="Открытый тариф",INDEX(GRID!$B$4:$U$15,MATCH(G$7,GRID!$A$4:$A$15,0),MATCH(1,($U$2=GRID!$B$1:$U$1)*(КАЛЕНДАРЬ!AA7=GRID!$B$3:$U$3),0)),
INDEX(GRID!$B$4:$U$15,MATCH(G$7,GRID!$A$4:$A$15,0),MATCH(1,($U$2=GRID!$B$1:$U$1)*(КАЛЕНДАРЬ!AA7=GRID!$B$3:$U$3),0))*(1-GRID!$H$34))</f>
        <v>64000</v>
      </c>
      <c r="H259" s="5" cm="1">
        <f t="array" ref="H259">IF($I$2="Открытый тариф",INDEX(GRID!$B$18:$U$29,MATCH(G$7,GRID!$A$18:$A$29,0),MATCH(1,($U$2=GRID!$B$1:$U$1)*(КАЛЕНДАРЬ!AA7=GRID!$B$3:$U$3),0)),
INDEX(GRID!$B$18:$U$29,MATCH(G$7,GRID!$A$18:$A$29,0),MATCH(1,($U$2=GRID!$B$1:$U$1)*(КАЛЕНДАРЬ!AA7=GRID!$B$3:$U$3),0))*(1-GRID!$H$34))</f>
        <v>69000</v>
      </c>
      <c r="I259" s="5" cm="1">
        <f t="array" ref="I259">IF($I$2="Открытый тариф",INDEX(GRID!$B$4:$U$15,MATCH(I$7,GRID!$A$4:$A$15,0),MATCH(1,($U$2=GRID!$B$1:$U$1)*(КАЛЕНДАРЬ!AA7=GRID!$B$3:$U$3),0)),
INDEX(GRID!$B$4:$U$15,MATCH(I$7,GRID!$A$4:$A$15,0),MATCH(1,($U$2=GRID!$B$1:$U$1)*(КАЛЕНДАРЬ!AA7=GRID!$B$3:$U$3),0))*(1-GRID!$H$34))</f>
        <v>71000</v>
      </c>
      <c r="J259" s="5" cm="1">
        <f t="array" ref="J259">IF($I$2="Открытый тариф",INDEX(GRID!$B$18:$U$29,MATCH(I$7,GRID!$A$18:$A$29,0),MATCH(1,($U$2=GRID!$B$1:$U$1)*(КАЛЕНДАРЬ!AA7=GRID!$B$3:$U$3),0)),
INDEX(GRID!$B$18:$U$29,MATCH(I$7,GRID!$A$18:$A$29,0),MATCH(1,($U$2=GRID!$B$1:$U$1)*(КАЛЕНДАРЬ!AA7=GRID!$B$3:$U$3),0))*(1-GRID!$H$34))</f>
        <v>76000</v>
      </c>
      <c r="K259" s="5" cm="1">
        <f t="array" ref="K259">IF($I$2="Открытый тариф",INDEX(GRID!$B$4:$U$15,MATCH(K$7,GRID!$A$4:$A$15,0),MATCH(1,($U$2=GRID!$B$1:$U$1)*(КАЛЕНДАРЬ!AA7=GRID!$B$3:$U$3),0)),
INDEX(GRID!$B$4:$U$15,MATCH(K$7,GRID!$A$4:$A$15,0),MATCH(1,($U$2=GRID!$B$1:$U$1)*(КАЛЕНДАРЬ!AA7=GRID!$B$3:$U$3),0))*(1-GRID!$H$34))</f>
        <v>78200</v>
      </c>
      <c r="L259" s="5" cm="1">
        <f t="array" ref="L259">IF($I$2="Открытый тариф",INDEX(GRID!$B$18:$U$29,MATCH(K$7,GRID!$A$18:$A$29,0),MATCH(1,($U$2=GRID!$B$1:$U$1)*(КАЛЕНДАРЬ!AA7=GRID!$B$3:$U$3),0)),
INDEX(GRID!$B$18:$U$29,MATCH(K$7,GRID!$A$18:$A$29,0),MATCH(1,($U$2=GRID!$B$1:$U$1)*(КАЛЕНДАРЬ!AA7=GRID!$B$3:$U$3),0))*(1-GRID!$H$34))</f>
        <v>83200</v>
      </c>
      <c r="M259" s="5" cm="1">
        <f t="array" ref="M259">IF($I$2="Открытый тариф",INDEX(GRID!$B$4:$U$15,MATCH(M$7,GRID!$A$4:$A$15,0),MATCH(1,($U$2=GRID!$B$1:$U$1)*(КАЛЕНДАРЬ!AA7=GRID!$B$3:$U$3),0)),
INDEX(GRID!$B$4:$U$15,MATCH(M$7,GRID!$A$4:$A$15,0),MATCH(1,($U$2=GRID!$B$1:$U$1)*(КАЛЕНДАРЬ!AA7=GRID!$B$3:$U$3),0))*(1-GRID!$H$34))</f>
        <v>103200</v>
      </c>
      <c r="N259" s="5" cm="1">
        <f t="array" ref="N259">IF($I$2="Открытый тариф",INDEX(GRID!$B$18:$U$29,MATCH(M$7,GRID!$A$18:$A$29,0),MATCH(1,($U$2=GRID!$B$1:$U$1)*(КАЛЕНДАРЬ!AA7=GRID!$B$3:$U$3),0)),
INDEX(GRID!$B$18:$U$29,MATCH(M$7,GRID!$A$18:$A$29,0),MATCH(1,($U$2=GRID!$B$1:$U$1)*(КАЛЕНДАРЬ!AA7=GRID!$B$3:$U$3),0))*(1-GRID!$H$34))</f>
        <v>108200</v>
      </c>
      <c r="O259" s="5" cm="1">
        <f t="array" ref="O259">IF($I$2="Открытый тариф",INDEX(GRID!$B$4:$U$15,MATCH(O$7,GRID!$A$4:$A$15,0),MATCH(1,($U$2=GRID!$B$1:$U$1)*(КАЛЕНДАРЬ!AA7=GRID!$B$3:$U$3),0)),
INDEX(GRID!$B$4:$U$15,MATCH(O$7,GRID!$A$4:$A$15,0),MATCH(1,($U$2=GRID!$B$1:$U$1)*(КАЛЕНДАРЬ!AA7=GRID!$B$3:$U$3),0))*(1-GRID!$H$34))</f>
        <v>142800</v>
      </c>
      <c r="P259" s="5" cm="1">
        <f t="array" ref="P259">IF($I$2="Открытый тариф",INDEX(GRID!$B$4:$U$15,MATCH(P$7,GRID!$A$4:$A$15,0),MATCH(1,($U$2=GRID!$B$1:$U$1)*(КАЛЕНДАРЬ!AA7=GRID!$B$3:$U$3),0)),
INDEX(GRID!$B$4:$U$15,MATCH(P$7,GRID!$A$4:$A$15,0),MATCH(1,($U$2=GRID!$B$1:$U$1)*(КАЛЕНДАРЬ!AA7=GRID!$B$3:$U$3),0))*(1-GRID!$H$34))</f>
        <v>190100</v>
      </c>
      <c r="Q259" s="5" cm="1">
        <f t="array" ref="Q259">IF($I$2="Открытый тариф",INDEX(GRID!$B$4:$U$15,MATCH(Q$7,GRID!$A$4:$A$15,0),MATCH(1,($U$2=GRID!$B$1:$U$1)*(КАЛЕНДАРЬ!AA7=GRID!$B$3:$U$3),0)),
INDEX(GRID!$B$4:$U$15,MATCH(Q$7,GRID!$A$4:$A$15,0),MATCH(1,($U$2=GRID!$B$1:$U$1)*(КАЛЕНДАРЬ!AA7=GRID!$B$3:$U$3),0))*(1-GRID!$H$34))</f>
        <v>220900</v>
      </c>
      <c r="R259" s="5" cm="1">
        <f t="array" ref="R259">IF($I$2="Открытый тариф",INDEX(GRID!$B$18:$U$29,MATCH(R$7,GRID!$A$18:$A$29,0),MATCH(1,($U$2=GRID!$B$1:$U$1)*(КАЛЕНДАРЬ!AA7=GRID!$B$3:$U$3),0)),
INDEX(GRID!$B$18:$U$29,MATCH(R$7,GRID!$A$18:$A$29,0),MATCH(1,($U$2=GRID!$B$1:$U$1)*(КАЛЕНДАРЬ!AA7=GRID!$B$3:$U$3),0))*(1-GRID!$H$34))</f>
        <v>251900</v>
      </c>
      <c r="S259" s="5">
        <f t="array" ref="S259">IF($I$2="Открытый тариф",INDEX(GRID!$B$4:$U$15,MATCH(S$7,GRID!$A$4:$A$15,0),MATCH(1,($U$2=GRID!$B$1:$U$1)*(КАЛЕНДАРЬ!AA7=GRID!$B$3:$U$3),0)),
INDEX(GRID!$B$4:$U$15,MATCH(S$7,GRID!$A$4:$A$15,0),MATCH(1,($U$2=GRID!$B$1:$U$1)*(КАЛЕНДАРЬ!AA7=GRID!$B$3:$U$3),0))*(1-GRID!$L$41))</f>
        <v>661000</v>
      </c>
      <c r="T259" s="5">
        <f t="array" ref="T259">IF($I$2="Открытый тариф",INDEX(GRID!$B$4:$U$15,MATCH(T$7,GRID!$A$4:$A$15,0),MATCH(1,($U$2=GRID!$B$1:$U$1)*(КАЛЕНДАРЬ!AA7=GRID!$B$3:$U$3),0)),
INDEX(GRID!$B$4:$U$15,MATCH(T$7,GRID!$A$4:$A$15,0),MATCH(1,($U$2=GRID!$B$1:$U$1)*(КАЛЕНДАРЬ!AA7=GRID!$B$3:$U$3),0))*(1-GRID!$L$41))</f>
        <v>814300</v>
      </c>
    </row>
    <row r="260" spans="1:20" hidden="1">
      <c r="A260" s="108" t="s">
        <v>16</v>
      </c>
      <c r="B260" s="109">
        <v>5</v>
      </c>
      <c r="C260" s="5" cm="1">
        <f t="array" ref="C260">IF($I$2="Открытый тариф",INDEX(GRID!$B$4:$U$15,MATCH(C$7,GRID!$A$4:$A$15,0),MATCH(1,($U$2=GRID!$B$1:$U$1)*(КАЛЕНДАРЬ!AA8=GRID!$B$3:$U$3),0)),
INDEX(GRID!$B$4:$U$15,MATCH(C$7,GRID!$A$4:$A$15,0),MATCH(1,($U$2=GRID!$B$1:$U$1)*(КАЛЕНДАРЬ!AA8=GRID!$B$3:$U$3),0))*(1-GRID!$H$34))</f>
        <v>48100</v>
      </c>
      <c r="D260" s="5" cm="1">
        <f t="array" ref="D260">IF($I$2="Открытый тариф",INDEX(GRID!$B$18:$U$29,MATCH(C$7,GRID!$A$18:$A$29,0),MATCH(1,($U$2=GRID!$B$1:$U$1)*(КАЛЕНДАРЬ!AA8=GRID!$B$3:$U$3),0)),
INDEX(GRID!$B$18:$U$29,MATCH(C$7,GRID!$A$18:$A$29,0),MATCH(1,($U$2=GRID!$B$1:$U$1)*(КАЛЕНДАРЬ!AA8=GRID!$B$3:$U$3),0))*(1-GRID!$H$34))</f>
        <v>53100</v>
      </c>
      <c r="E260" s="5" cm="1">
        <f t="array" ref="E260">IF($I$2="Открытый тариф",INDEX(GRID!$B$4:$U$15,MATCH(E$7,GRID!$A$4:$A$15,0),MATCH(1,($U$2=GRID!$B$1:$U$1)*(КАЛЕНДАРЬ!AA8=GRID!$B$3:$U$3),0)),
INDEX(GRID!$B$4:$U$15,MATCH(E$7,GRID!$A$4:$A$15,0),MATCH(1,($U$2=GRID!$B$1:$U$1)*(КАЛЕНДАРЬ!AA8=GRID!$B$3:$U$3),0))*(1-GRID!$H$34))</f>
        <v>57100</v>
      </c>
      <c r="F260" s="5" cm="1">
        <f t="array" ref="F260">IF($I$2="Открытый тариф",INDEX(GRID!$B$18:$U$29,MATCH(E$7,GRID!$A$18:$A$29,0),MATCH(1,($U$2=GRID!$B$1:$U$1)*(КАЛЕНДАРЬ!AA8=GRID!$B$3:$U$3),0)),
INDEX(GRID!$B$18:$U$29,MATCH(E$7,GRID!$A$18:$A$29,0),MATCH(1,($U$2=GRID!$B$1:$U$1)*(КАЛЕНДАРЬ!AA8=GRID!$B$3:$U$3),0))*(1-GRID!$H$34))</f>
        <v>62100</v>
      </c>
      <c r="G260" s="5" cm="1">
        <f t="array" ref="G260">IF($I$2="Открытый тариф",INDEX(GRID!$B$4:$U$15,MATCH(G$7,GRID!$A$4:$A$15,0),MATCH(1,($U$2=GRID!$B$1:$U$1)*(КАЛЕНДАРЬ!AA8=GRID!$B$3:$U$3),0)),
INDEX(GRID!$B$4:$U$15,MATCH(G$7,GRID!$A$4:$A$15,0),MATCH(1,($U$2=GRID!$B$1:$U$1)*(КАЛЕНДАРЬ!AA8=GRID!$B$3:$U$3),0))*(1-GRID!$H$34))</f>
        <v>64000</v>
      </c>
      <c r="H260" s="5" cm="1">
        <f t="array" ref="H260">IF($I$2="Открытый тариф",INDEX(GRID!$B$18:$U$29,MATCH(G$7,GRID!$A$18:$A$29,0),MATCH(1,($U$2=GRID!$B$1:$U$1)*(КАЛЕНДАРЬ!AA8=GRID!$B$3:$U$3),0)),
INDEX(GRID!$B$18:$U$29,MATCH(G$7,GRID!$A$18:$A$29,0),MATCH(1,($U$2=GRID!$B$1:$U$1)*(КАЛЕНДАРЬ!AA8=GRID!$B$3:$U$3),0))*(1-GRID!$H$34))</f>
        <v>69000</v>
      </c>
      <c r="I260" s="5" cm="1">
        <f t="array" ref="I260">IF($I$2="Открытый тариф",INDEX(GRID!$B$4:$U$15,MATCH(I$7,GRID!$A$4:$A$15,0),MATCH(1,($U$2=GRID!$B$1:$U$1)*(КАЛЕНДАРЬ!AA8=GRID!$B$3:$U$3),0)),
INDEX(GRID!$B$4:$U$15,MATCH(I$7,GRID!$A$4:$A$15,0),MATCH(1,($U$2=GRID!$B$1:$U$1)*(КАЛЕНДАРЬ!AA8=GRID!$B$3:$U$3),0))*(1-GRID!$H$34))</f>
        <v>71000</v>
      </c>
      <c r="J260" s="5" cm="1">
        <f t="array" ref="J260">IF($I$2="Открытый тариф",INDEX(GRID!$B$18:$U$29,MATCH(I$7,GRID!$A$18:$A$29,0),MATCH(1,($U$2=GRID!$B$1:$U$1)*(КАЛЕНДАРЬ!AA8=GRID!$B$3:$U$3),0)),
INDEX(GRID!$B$18:$U$29,MATCH(I$7,GRID!$A$18:$A$29,0),MATCH(1,($U$2=GRID!$B$1:$U$1)*(КАЛЕНДАРЬ!AA8=GRID!$B$3:$U$3),0))*(1-GRID!$H$34))</f>
        <v>76000</v>
      </c>
      <c r="K260" s="5" cm="1">
        <f t="array" ref="K260">IF($I$2="Открытый тариф",INDEX(GRID!$B$4:$U$15,MATCH(K$7,GRID!$A$4:$A$15,0),MATCH(1,($U$2=GRID!$B$1:$U$1)*(КАЛЕНДАРЬ!AA8=GRID!$B$3:$U$3),0)),
INDEX(GRID!$B$4:$U$15,MATCH(K$7,GRID!$A$4:$A$15,0),MATCH(1,($U$2=GRID!$B$1:$U$1)*(КАЛЕНДАРЬ!AA8=GRID!$B$3:$U$3),0))*(1-GRID!$H$34))</f>
        <v>78200</v>
      </c>
      <c r="L260" s="5" cm="1">
        <f t="array" ref="L260">IF($I$2="Открытый тариф",INDEX(GRID!$B$18:$U$29,MATCH(K$7,GRID!$A$18:$A$29,0),MATCH(1,($U$2=GRID!$B$1:$U$1)*(КАЛЕНДАРЬ!AA8=GRID!$B$3:$U$3),0)),
INDEX(GRID!$B$18:$U$29,MATCH(K$7,GRID!$A$18:$A$29,0),MATCH(1,($U$2=GRID!$B$1:$U$1)*(КАЛЕНДАРЬ!AA8=GRID!$B$3:$U$3),0))*(1-GRID!$H$34))</f>
        <v>83200</v>
      </c>
      <c r="M260" s="5" cm="1">
        <f t="array" ref="M260">IF($I$2="Открытый тариф",INDEX(GRID!$B$4:$U$15,MATCH(M$7,GRID!$A$4:$A$15,0),MATCH(1,($U$2=GRID!$B$1:$U$1)*(КАЛЕНДАРЬ!AA8=GRID!$B$3:$U$3),0)),
INDEX(GRID!$B$4:$U$15,MATCH(M$7,GRID!$A$4:$A$15,0),MATCH(1,($U$2=GRID!$B$1:$U$1)*(КАЛЕНДАРЬ!AA8=GRID!$B$3:$U$3),0))*(1-GRID!$H$34))</f>
        <v>103200</v>
      </c>
      <c r="N260" s="5" cm="1">
        <f t="array" ref="N260">IF($I$2="Открытый тариф",INDEX(GRID!$B$18:$U$29,MATCH(M$7,GRID!$A$18:$A$29,0),MATCH(1,($U$2=GRID!$B$1:$U$1)*(КАЛЕНДАРЬ!AA8=GRID!$B$3:$U$3),0)),
INDEX(GRID!$B$18:$U$29,MATCH(M$7,GRID!$A$18:$A$29,0),MATCH(1,($U$2=GRID!$B$1:$U$1)*(КАЛЕНДАРЬ!AA8=GRID!$B$3:$U$3),0))*(1-GRID!$H$34))</f>
        <v>108200</v>
      </c>
      <c r="O260" s="5" cm="1">
        <f t="array" ref="O260">IF($I$2="Открытый тариф",INDEX(GRID!$B$4:$U$15,MATCH(O$7,GRID!$A$4:$A$15,0),MATCH(1,($U$2=GRID!$B$1:$U$1)*(КАЛЕНДАРЬ!AA8=GRID!$B$3:$U$3),0)),
INDEX(GRID!$B$4:$U$15,MATCH(O$7,GRID!$A$4:$A$15,0),MATCH(1,($U$2=GRID!$B$1:$U$1)*(КАЛЕНДАРЬ!AA8=GRID!$B$3:$U$3),0))*(1-GRID!$H$34))</f>
        <v>142800</v>
      </c>
      <c r="P260" s="5" cm="1">
        <f t="array" ref="P260">IF($I$2="Открытый тариф",INDEX(GRID!$B$4:$U$15,MATCH(P$7,GRID!$A$4:$A$15,0),MATCH(1,($U$2=GRID!$B$1:$U$1)*(КАЛЕНДАРЬ!AA8=GRID!$B$3:$U$3),0)),
INDEX(GRID!$B$4:$U$15,MATCH(P$7,GRID!$A$4:$A$15,0),MATCH(1,($U$2=GRID!$B$1:$U$1)*(КАЛЕНДАРЬ!AA8=GRID!$B$3:$U$3),0))*(1-GRID!$H$34))</f>
        <v>190100</v>
      </c>
      <c r="Q260" s="5" cm="1">
        <f t="array" ref="Q260">IF($I$2="Открытый тариф",INDEX(GRID!$B$4:$U$15,MATCH(Q$7,GRID!$A$4:$A$15,0),MATCH(1,($U$2=GRID!$B$1:$U$1)*(КАЛЕНДАРЬ!AA8=GRID!$B$3:$U$3),0)),
INDEX(GRID!$B$4:$U$15,MATCH(Q$7,GRID!$A$4:$A$15,0),MATCH(1,($U$2=GRID!$B$1:$U$1)*(КАЛЕНДАРЬ!AA8=GRID!$B$3:$U$3),0))*(1-GRID!$H$34))</f>
        <v>220900</v>
      </c>
      <c r="R260" s="5" cm="1">
        <f t="array" ref="R260">IF($I$2="Открытый тариф",INDEX(GRID!$B$18:$U$29,MATCH(R$7,GRID!$A$18:$A$29,0),MATCH(1,($U$2=GRID!$B$1:$U$1)*(КАЛЕНДАРЬ!AA8=GRID!$B$3:$U$3),0)),
INDEX(GRID!$B$18:$U$29,MATCH(R$7,GRID!$A$18:$A$29,0),MATCH(1,($U$2=GRID!$B$1:$U$1)*(КАЛЕНДАРЬ!AA8=GRID!$B$3:$U$3),0))*(1-GRID!$H$34))</f>
        <v>251900</v>
      </c>
      <c r="S260" s="5">
        <f t="array" ref="S260">IF($I$2="Открытый тариф",INDEX(GRID!$B$4:$U$15,MATCH(S$7,GRID!$A$4:$A$15,0),MATCH(1,($U$2=GRID!$B$1:$U$1)*(КАЛЕНДАРЬ!AA8=GRID!$B$3:$U$3),0)),
INDEX(GRID!$B$4:$U$15,MATCH(S$7,GRID!$A$4:$A$15,0),MATCH(1,($U$2=GRID!$B$1:$U$1)*(КАЛЕНДАРЬ!AA8=GRID!$B$3:$U$3),0))*(1-GRID!$L$41))</f>
        <v>661000</v>
      </c>
      <c r="T260" s="5">
        <f t="array" ref="T260">IF($I$2="Открытый тариф",INDEX(GRID!$B$4:$U$15,MATCH(T$7,GRID!$A$4:$A$15,0),MATCH(1,($U$2=GRID!$B$1:$U$1)*(КАЛЕНДАРЬ!AA8=GRID!$B$3:$U$3),0)),
INDEX(GRID!$B$4:$U$15,MATCH(T$7,GRID!$A$4:$A$15,0),MATCH(1,($U$2=GRID!$B$1:$U$1)*(КАЛЕНДАРЬ!AA8=GRID!$B$3:$U$3),0))*(1-GRID!$L$41))</f>
        <v>814300</v>
      </c>
    </row>
    <row r="261" spans="1:20" hidden="1">
      <c r="A261" s="108" t="s">
        <v>17</v>
      </c>
      <c r="B261" s="109">
        <v>6</v>
      </c>
      <c r="C261" s="5" cm="1">
        <f t="array" ref="C261">IF($I$2="Открытый тариф",INDEX(GRID!$B$4:$U$15,MATCH(C$7,GRID!$A$4:$A$15,0),MATCH(1,($U$2=GRID!$B$1:$U$1)*(КАЛЕНДАРЬ!AA9=GRID!$B$3:$U$3),0)),
INDEX(GRID!$B$4:$U$15,MATCH(C$7,GRID!$A$4:$A$15,0),MATCH(1,($U$2=GRID!$B$1:$U$1)*(КАЛЕНДАРЬ!AA9=GRID!$B$3:$U$3),0))*(1-GRID!$H$34))</f>
        <v>48100</v>
      </c>
      <c r="D261" s="5" cm="1">
        <f t="array" ref="D261">IF($I$2="Открытый тариф",INDEX(GRID!$B$18:$U$29,MATCH(C$7,GRID!$A$18:$A$29,0),MATCH(1,($U$2=GRID!$B$1:$U$1)*(КАЛЕНДАРЬ!AA9=GRID!$B$3:$U$3),0)),
INDEX(GRID!$B$18:$U$29,MATCH(C$7,GRID!$A$18:$A$29,0),MATCH(1,($U$2=GRID!$B$1:$U$1)*(КАЛЕНДАРЬ!AA9=GRID!$B$3:$U$3),0))*(1-GRID!$H$34))</f>
        <v>53100</v>
      </c>
      <c r="E261" s="5" cm="1">
        <f t="array" ref="E261">IF($I$2="Открытый тариф",INDEX(GRID!$B$4:$U$15,MATCH(E$7,GRID!$A$4:$A$15,0),MATCH(1,($U$2=GRID!$B$1:$U$1)*(КАЛЕНДАРЬ!AA9=GRID!$B$3:$U$3),0)),
INDEX(GRID!$B$4:$U$15,MATCH(E$7,GRID!$A$4:$A$15,0),MATCH(1,($U$2=GRID!$B$1:$U$1)*(КАЛЕНДАРЬ!AA9=GRID!$B$3:$U$3),0))*(1-GRID!$H$34))</f>
        <v>57100</v>
      </c>
      <c r="F261" s="5" cm="1">
        <f t="array" ref="F261">IF($I$2="Открытый тариф",INDEX(GRID!$B$18:$U$29,MATCH(E$7,GRID!$A$18:$A$29,0),MATCH(1,($U$2=GRID!$B$1:$U$1)*(КАЛЕНДАРЬ!AA9=GRID!$B$3:$U$3),0)),
INDEX(GRID!$B$18:$U$29,MATCH(E$7,GRID!$A$18:$A$29,0),MATCH(1,($U$2=GRID!$B$1:$U$1)*(КАЛЕНДАРЬ!AA9=GRID!$B$3:$U$3),0))*(1-GRID!$H$34))</f>
        <v>62100</v>
      </c>
      <c r="G261" s="5" cm="1">
        <f t="array" ref="G261">IF($I$2="Открытый тариф",INDEX(GRID!$B$4:$U$15,MATCH(G$7,GRID!$A$4:$A$15,0),MATCH(1,($U$2=GRID!$B$1:$U$1)*(КАЛЕНДАРЬ!AA9=GRID!$B$3:$U$3),0)),
INDEX(GRID!$B$4:$U$15,MATCH(G$7,GRID!$A$4:$A$15,0),MATCH(1,($U$2=GRID!$B$1:$U$1)*(КАЛЕНДАРЬ!AA9=GRID!$B$3:$U$3),0))*(1-GRID!$H$34))</f>
        <v>64000</v>
      </c>
      <c r="H261" s="5" cm="1">
        <f t="array" ref="H261">IF($I$2="Открытый тариф",INDEX(GRID!$B$18:$U$29,MATCH(G$7,GRID!$A$18:$A$29,0),MATCH(1,($U$2=GRID!$B$1:$U$1)*(КАЛЕНДАРЬ!AA9=GRID!$B$3:$U$3),0)),
INDEX(GRID!$B$18:$U$29,MATCH(G$7,GRID!$A$18:$A$29,0),MATCH(1,($U$2=GRID!$B$1:$U$1)*(КАЛЕНДАРЬ!AA9=GRID!$B$3:$U$3),0))*(1-GRID!$H$34))</f>
        <v>69000</v>
      </c>
      <c r="I261" s="5" cm="1">
        <f t="array" ref="I261">IF($I$2="Открытый тариф",INDEX(GRID!$B$4:$U$15,MATCH(I$7,GRID!$A$4:$A$15,0),MATCH(1,($U$2=GRID!$B$1:$U$1)*(КАЛЕНДАРЬ!AA9=GRID!$B$3:$U$3),0)),
INDEX(GRID!$B$4:$U$15,MATCH(I$7,GRID!$A$4:$A$15,0),MATCH(1,($U$2=GRID!$B$1:$U$1)*(КАЛЕНДАРЬ!AA9=GRID!$B$3:$U$3),0))*(1-GRID!$H$34))</f>
        <v>71000</v>
      </c>
      <c r="J261" s="5" cm="1">
        <f t="array" ref="J261">IF($I$2="Открытый тариф",INDEX(GRID!$B$18:$U$29,MATCH(I$7,GRID!$A$18:$A$29,0),MATCH(1,($U$2=GRID!$B$1:$U$1)*(КАЛЕНДАРЬ!AA9=GRID!$B$3:$U$3),0)),
INDEX(GRID!$B$18:$U$29,MATCH(I$7,GRID!$A$18:$A$29,0),MATCH(1,($U$2=GRID!$B$1:$U$1)*(КАЛЕНДАРЬ!AA9=GRID!$B$3:$U$3),0))*(1-GRID!$H$34))</f>
        <v>76000</v>
      </c>
      <c r="K261" s="5" cm="1">
        <f t="array" ref="K261">IF($I$2="Открытый тариф",INDEX(GRID!$B$4:$U$15,MATCH(K$7,GRID!$A$4:$A$15,0),MATCH(1,($U$2=GRID!$B$1:$U$1)*(КАЛЕНДАРЬ!AA9=GRID!$B$3:$U$3),0)),
INDEX(GRID!$B$4:$U$15,MATCH(K$7,GRID!$A$4:$A$15,0),MATCH(1,($U$2=GRID!$B$1:$U$1)*(КАЛЕНДАРЬ!AA9=GRID!$B$3:$U$3),0))*(1-GRID!$H$34))</f>
        <v>78200</v>
      </c>
      <c r="L261" s="5" cm="1">
        <f t="array" ref="L261">IF($I$2="Открытый тариф",INDEX(GRID!$B$18:$U$29,MATCH(K$7,GRID!$A$18:$A$29,0),MATCH(1,($U$2=GRID!$B$1:$U$1)*(КАЛЕНДАРЬ!AA9=GRID!$B$3:$U$3),0)),
INDEX(GRID!$B$18:$U$29,MATCH(K$7,GRID!$A$18:$A$29,0),MATCH(1,($U$2=GRID!$B$1:$U$1)*(КАЛЕНДАРЬ!AA9=GRID!$B$3:$U$3),0))*(1-GRID!$H$34))</f>
        <v>83200</v>
      </c>
      <c r="M261" s="5" cm="1">
        <f t="array" ref="M261">IF($I$2="Открытый тариф",INDEX(GRID!$B$4:$U$15,MATCH(M$7,GRID!$A$4:$A$15,0),MATCH(1,($U$2=GRID!$B$1:$U$1)*(КАЛЕНДАРЬ!AA9=GRID!$B$3:$U$3),0)),
INDEX(GRID!$B$4:$U$15,MATCH(M$7,GRID!$A$4:$A$15,0),MATCH(1,($U$2=GRID!$B$1:$U$1)*(КАЛЕНДАРЬ!AA9=GRID!$B$3:$U$3),0))*(1-GRID!$H$34))</f>
        <v>103200</v>
      </c>
      <c r="N261" s="5" cm="1">
        <f t="array" ref="N261">IF($I$2="Открытый тариф",INDEX(GRID!$B$18:$U$29,MATCH(M$7,GRID!$A$18:$A$29,0),MATCH(1,($U$2=GRID!$B$1:$U$1)*(КАЛЕНДАРЬ!AA9=GRID!$B$3:$U$3),0)),
INDEX(GRID!$B$18:$U$29,MATCH(M$7,GRID!$A$18:$A$29,0),MATCH(1,($U$2=GRID!$B$1:$U$1)*(КАЛЕНДАРЬ!AA9=GRID!$B$3:$U$3),0))*(1-GRID!$H$34))</f>
        <v>108200</v>
      </c>
      <c r="O261" s="5" cm="1">
        <f t="array" ref="O261">IF($I$2="Открытый тариф",INDEX(GRID!$B$4:$U$15,MATCH(O$7,GRID!$A$4:$A$15,0),MATCH(1,($U$2=GRID!$B$1:$U$1)*(КАЛЕНДАРЬ!AA9=GRID!$B$3:$U$3),0)),
INDEX(GRID!$B$4:$U$15,MATCH(O$7,GRID!$A$4:$A$15,0),MATCH(1,($U$2=GRID!$B$1:$U$1)*(КАЛЕНДАРЬ!AA9=GRID!$B$3:$U$3),0))*(1-GRID!$H$34))</f>
        <v>142800</v>
      </c>
      <c r="P261" s="5" cm="1">
        <f t="array" ref="P261">IF($I$2="Открытый тариф",INDEX(GRID!$B$4:$U$15,MATCH(P$7,GRID!$A$4:$A$15,0),MATCH(1,($U$2=GRID!$B$1:$U$1)*(КАЛЕНДАРЬ!AA9=GRID!$B$3:$U$3),0)),
INDEX(GRID!$B$4:$U$15,MATCH(P$7,GRID!$A$4:$A$15,0),MATCH(1,($U$2=GRID!$B$1:$U$1)*(КАЛЕНДАРЬ!AA9=GRID!$B$3:$U$3),0))*(1-GRID!$H$34))</f>
        <v>190100</v>
      </c>
      <c r="Q261" s="5" cm="1">
        <f t="array" ref="Q261">IF($I$2="Открытый тариф",INDEX(GRID!$B$4:$U$15,MATCH(Q$7,GRID!$A$4:$A$15,0),MATCH(1,($U$2=GRID!$B$1:$U$1)*(КАЛЕНДАРЬ!AA9=GRID!$B$3:$U$3),0)),
INDEX(GRID!$B$4:$U$15,MATCH(Q$7,GRID!$A$4:$A$15,0),MATCH(1,($U$2=GRID!$B$1:$U$1)*(КАЛЕНДАРЬ!AA9=GRID!$B$3:$U$3),0))*(1-GRID!$H$34))</f>
        <v>220900</v>
      </c>
      <c r="R261" s="5" cm="1">
        <f t="array" ref="R261">IF($I$2="Открытый тариф",INDEX(GRID!$B$18:$U$29,MATCH(R$7,GRID!$A$18:$A$29,0),MATCH(1,($U$2=GRID!$B$1:$U$1)*(КАЛЕНДАРЬ!AA9=GRID!$B$3:$U$3),0)),
INDEX(GRID!$B$18:$U$29,MATCH(R$7,GRID!$A$18:$A$29,0),MATCH(1,($U$2=GRID!$B$1:$U$1)*(КАЛЕНДАРЬ!AA9=GRID!$B$3:$U$3),0))*(1-GRID!$H$34))</f>
        <v>251900</v>
      </c>
      <c r="S261" s="5">
        <f t="array" ref="S261">IF($I$2="Открытый тариф",INDEX(GRID!$B$4:$U$15,MATCH(S$7,GRID!$A$4:$A$15,0),MATCH(1,($U$2=GRID!$B$1:$U$1)*(КАЛЕНДАРЬ!AA9=GRID!$B$3:$U$3),0)),
INDEX(GRID!$B$4:$U$15,MATCH(S$7,GRID!$A$4:$A$15,0),MATCH(1,($U$2=GRID!$B$1:$U$1)*(КАЛЕНДАРЬ!AA9=GRID!$B$3:$U$3),0))*(1-GRID!$L$41))</f>
        <v>661000</v>
      </c>
      <c r="T261" s="5">
        <f t="array" ref="T261">IF($I$2="Открытый тариф",INDEX(GRID!$B$4:$U$15,MATCH(T$7,GRID!$A$4:$A$15,0),MATCH(1,($U$2=GRID!$B$1:$U$1)*(КАЛЕНДАРЬ!AA9=GRID!$B$3:$U$3),0)),
INDEX(GRID!$B$4:$U$15,MATCH(T$7,GRID!$A$4:$A$15,0),MATCH(1,($U$2=GRID!$B$1:$U$1)*(КАЛЕНДАРЬ!AA9=GRID!$B$3:$U$3),0))*(1-GRID!$L$41))</f>
        <v>814300</v>
      </c>
    </row>
    <row r="262" spans="1:20" hidden="1">
      <c r="A262" s="108" t="s">
        <v>11</v>
      </c>
      <c r="B262" s="109">
        <v>7</v>
      </c>
      <c r="C262" s="5" cm="1">
        <f t="array" ref="C262">IF($I$2="Открытый тариф",INDEX(GRID!$B$4:$U$15,MATCH(C$7,GRID!$A$4:$A$15,0),MATCH(1,($U$2=GRID!$B$1:$U$1)*(КАЛЕНДАРЬ!AA10=GRID!$B$3:$U$3),0)),
INDEX(GRID!$B$4:$U$15,MATCH(C$7,GRID!$A$4:$A$15,0),MATCH(1,($U$2=GRID!$B$1:$U$1)*(КАЛЕНДАРЬ!AA10=GRID!$B$3:$U$3),0))*(1-GRID!$H$34))</f>
        <v>48100</v>
      </c>
      <c r="D262" s="5" cm="1">
        <f t="array" ref="D262">IF($I$2="Открытый тариф",INDEX(GRID!$B$18:$U$29,MATCH(C$7,GRID!$A$18:$A$29,0),MATCH(1,($U$2=GRID!$B$1:$U$1)*(КАЛЕНДАРЬ!AA10=GRID!$B$3:$U$3),0)),
INDEX(GRID!$B$18:$U$29,MATCH(C$7,GRID!$A$18:$A$29,0),MATCH(1,($U$2=GRID!$B$1:$U$1)*(КАЛЕНДАРЬ!AA10=GRID!$B$3:$U$3),0))*(1-GRID!$H$34))</f>
        <v>53100</v>
      </c>
      <c r="E262" s="5" cm="1">
        <f t="array" ref="E262">IF($I$2="Открытый тариф",INDEX(GRID!$B$4:$U$15,MATCH(E$7,GRID!$A$4:$A$15,0),MATCH(1,($U$2=GRID!$B$1:$U$1)*(КАЛЕНДАРЬ!AA10=GRID!$B$3:$U$3),0)),
INDEX(GRID!$B$4:$U$15,MATCH(E$7,GRID!$A$4:$A$15,0),MATCH(1,($U$2=GRID!$B$1:$U$1)*(КАЛЕНДАРЬ!AA10=GRID!$B$3:$U$3),0))*(1-GRID!$H$34))</f>
        <v>57100</v>
      </c>
      <c r="F262" s="5" cm="1">
        <f t="array" ref="F262">IF($I$2="Открытый тариф",INDEX(GRID!$B$18:$U$29,MATCH(E$7,GRID!$A$18:$A$29,0),MATCH(1,($U$2=GRID!$B$1:$U$1)*(КАЛЕНДАРЬ!AA10=GRID!$B$3:$U$3),0)),
INDEX(GRID!$B$18:$U$29,MATCH(E$7,GRID!$A$18:$A$29,0),MATCH(1,($U$2=GRID!$B$1:$U$1)*(КАЛЕНДАРЬ!AA10=GRID!$B$3:$U$3),0))*(1-GRID!$H$34))</f>
        <v>62100</v>
      </c>
      <c r="G262" s="5" cm="1">
        <f t="array" ref="G262">IF($I$2="Открытый тариф",INDEX(GRID!$B$4:$U$15,MATCH(G$7,GRID!$A$4:$A$15,0),MATCH(1,($U$2=GRID!$B$1:$U$1)*(КАЛЕНДАРЬ!AA10=GRID!$B$3:$U$3),0)),
INDEX(GRID!$B$4:$U$15,MATCH(G$7,GRID!$A$4:$A$15,0),MATCH(1,($U$2=GRID!$B$1:$U$1)*(КАЛЕНДАРЬ!AA10=GRID!$B$3:$U$3),0))*(1-GRID!$H$34))</f>
        <v>64000</v>
      </c>
      <c r="H262" s="5" cm="1">
        <f t="array" ref="H262">IF($I$2="Открытый тариф",INDEX(GRID!$B$18:$U$29,MATCH(G$7,GRID!$A$18:$A$29,0),MATCH(1,($U$2=GRID!$B$1:$U$1)*(КАЛЕНДАРЬ!AA10=GRID!$B$3:$U$3),0)),
INDEX(GRID!$B$18:$U$29,MATCH(G$7,GRID!$A$18:$A$29,0),MATCH(1,($U$2=GRID!$B$1:$U$1)*(КАЛЕНДАРЬ!AA10=GRID!$B$3:$U$3),0))*(1-GRID!$H$34))</f>
        <v>69000</v>
      </c>
      <c r="I262" s="5" cm="1">
        <f t="array" ref="I262">IF($I$2="Открытый тариф",INDEX(GRID!$B$4:$U$15,MATCH(I$7,GRID!$A$4:$A$15,0),MATCH(1,($U$2=GRID!$B$1:$U$1)*(КАЛЕНДАРЬ!AA10=GRID!$B$3:$U$3),0)),
INDEX(GRID!$B$4:$U$15,MATCH(I$7,GRID!$A$4:$A$15,0),MATCH(1,($U$2=GRID!$B$1:$U$1)*(КАЛЕНДАРЬ!AA10=GRID!$B$3:$U$3),0))*(1-GRID!$H$34))</f>
        <v>71000</v>
      </c>
      <c r="J262" s="5" cm="1">
        <f t="array" ref="J262">IF($I$2="Открытый тариф",INDEX(GRID!$B$18:$U$29,MATCH(I$7,GRID!$A$18:$A$29,0),MATCH(1,($U$2=GRID!$B$1:$U$1)*(КАЛЕНДАРЬ!AA10=GRID!$B$3:$U$3),0)),
INDEX(GRID!$B$18:$U$29,MATCH(I$7,GRID!$A$18:$A$29,0),MATCH(1,($U$2=GRID!$B$1:$U$1)*(КАЛЕНДАРЬ!AA10=GRID!$B$3:$U$3),0))*(1-GRID!$H$34))</f>
        <v>76000</v>
      </c>
      <c r="K262" s="5" cm="1">
        <f t="array" ref="K262">IF($I$2="Открытый тариф",INDEX(GRID!$B$4:$U$15,MATCH(K$7,GRID!$A$4:$A$15,0),MATCH(1,($U$2=GRID!$B$1:$U$1)*(КАЛЕНДАРЬ!AA10=GRID!$B$3:$U$3),0)),
INDEX(GRID!$B$4:$U$15,MATCH(K$7,GRID!$A$4:$A$15,0),MATCH(1,($U$2=GRID!$B$1:$U$1)*(КАЛЕНДАРЬ!AA10=GRID!$B$3:$U$3),0))*(1-GRID!$H$34))</f>
        <v>78200</v>
      </c>
      <c r="L262" s="5" cm="1">
        <f t="array" ref="L262">IF($I$2="Открытый тариф",INDEX(GRID!$B$18:$U$29,MATCH(K$7,GRID!$A$18:$A$29,0),MATCH(1,($U$2=GRID!$B$1:$U$1)*(КАЛЕНДАРЬ!AA10=GRID!$B$3:$U$3),0)),
INDEX(GRID!$B$18:$U$29,MATCH(K$7,GRID!$A$18:$A$29,0),MATCH(1,($U$2=GRID!$B$1:$U$1)*(КАЛЕНДАРЬ!AA10=GRID!$B$3:$U$3),0))*(1-GRID!$H$34))</f>
        <v>83200</v>
      </c>
      <c r="M262" s="5" cm="1">
        <f t="array" ref="M262">IF($I$2="Открытый тариф",INDEX(GRID!$B$4:$U$15,MATCH(M$7,GRID!$A$4:$A$15,0),MATCH(1,($U$2=GRID!$B$1:$U$1)*(КАЛЕНДАРЬ!AA10=GRID!$B$3:$U$3),0)),
INDEX(GRID!$B$4:$U$15,MATCH(M$7,GRID!$A$4:$A$15,0),MATCH(1,($U$2=GRID!$B$1:$U$1)*(КАЛЕНДАРЬ!AA10=GRID!$B$3:$U$3),0))*(1-GRID!$H$34))</f>
        <v>103200</v>
      </c>
      <c r="N262" s="5" cm="1">
        <f t="array" ref="N262">IF($I$2="Открытый тариф",INDEX(GRID!$B$18:$U$29,MATCH(M$7,GRID!$A$18:$A$29,0),MATCH(1,($U$2=GRID!$B$1:$U$1)*(КАЛЕНДАРЬ!AA10=GRID!$B$3:$U$3),0)),
INDEX(GRID!$B$18:$U$29,MATCH(M$7,GRID!$A$18:$A$29,0),MATCH(1,($U$2=GRID!$B$1:$U$1)*(КАЛЕНДАРЬ!AA10=GRID!$B$3:$U$3),0))*(1-GRID!$H$34))</f>
        <v>108200</v>
      </c>
      <c r="O262" s="5" cm="1">
        <f t="array" ref="O262">IF($I$2="Открытый тариф",INDEX(GRID!$B$4:$U$15,MATCH(O$7,GRID!$A$4:$A$15,0),MATCH(1,($U$2=GRID!$B$1:$U$1)*(КАЛЕНДАРЬ!AA10=GRID!$B$3:$U$3),0)),
INDEX(GRID!$B$4:$U$15,MATCH(O$7,GRID!$A$4:$A$15,0),MATCH(1,($U$2=GRID!$B$1:$U$1)*(КАЛЕНДАРЬ!AA10=GRID!$B$3:$U$3),0))*(1-GRID!$H$34))</f>
        <v>142800</v>
      </c>
      <c r="P262" s="5" cm="1">
        <f t="array" ref="P262">IF($I$2="Открытый тариф",INDEX(GRID!$B$4:$U$15,MATCH(P$7,GRID!$A$4:$A$15,0),MATCH(1,($U$2=GRID!$B$1:$U$1)*(КАЛЕНДАРЬ!AA10=GRID!$B$3:$U$3),0)),
INDEX(GRID!$B$4:$U$15,MATCH(P$7,GRID!$A$4:$A$15,0),MATCH(1,($U$2=GRID!$B$1:$U$1)*(КАЛЕНДАРЬ!AA10=GRID!$B$3:$U$3),0))*(1-GRID!$H$34))</f>
        <v>190100</v>
      </c>
      <c r="Q262" s="5" cm="1">
        <f t="array" ref="Q262">IF($I$2="Открытый тариф",INDEX(GRID!$B$4:$U$15,MATCH(Q$7,GRID!$A$4:$A$15,0),MATCH(1,($U$2=GRID!$B$1:$U$1)*(КАЛЕНДАРЬ!AA10=GRID!$B$3:$U$3),0)),
INDEX(GRID!$B$4:$U$15,MATCH(Q$7,GRID!$A$4:$A$15,0),MATCH(1,($U$2=GRID!$B$1:$U$1)*(КАЛЕНДАРЬ!AA10=GRID!$B$3:$U$3),0))*(1-GRID!$H$34))</f>
        <v>220900</v>
      </c>
      <c r="R262" s="5" cm="1">
        <f t="array" ref="R262">IF($I$2="Открытый тариф",INDEX(GRID!$B$18:$U$29,MATCH(R$7,GRID!$A$18:$A$29,0),MATCH(1,($U$2=GRID!$B$1:$U$1)*(КАЛЕНДАРЬ!AA10=GRID!$B$3:$U$3),0)),
INDEX(GRID!$B$18:$U$29,MATCH(R$7,GRID!$A$18:$A$29,0),MATCH(1,($U$2=GRID!$B$1:$U$1)*(КАЛЕНДАРЬ!AA10=GRID!$B$3:$U$3),0))*(1-GRID!$H$34))</f>
        <v>251900</v>
      </c>
      <c r="S262" s="5">
        <f t="array" ref="S262">IF($I$2="Открытый тариф",INDEX(GRID!$B$4:$U$15,MATCH(S$7,GRID!$A$4:$A$15,0),MATCH(1,($U$2=GRID!$B$1:$U$1)*(КАЛЕНДАРЬ!AA10=GRID!$B$3:$U$3),0)),
INDEX(GRID!$B$4:$U$15,MATCH(S$7,GRID!$A$4:$A$15,0),MATCH(1,($U$2=GRID!$B$1:$U$1)*(КАЛЕНДАРЬ!AA10=GRID!$B$3:$U$3),0))*(1-GRID!$L$41))</f>
        <v>661000</v>
      </c>
      <c r="T262" s="5">
        <f t="array" ref="T262">IF($I$2="Открытый тариф",INDEX(GRID!$B$4:$U$15,MATCH(T$7,GRID!$A$4:$A$15,0),MATCH(1,($U$2=GRID!$B$1:$U$1)*(КАЛЕНДАРЬ!AA10=GRID!$B$3:$U$3),0)),
INDEX(GRID!$B$4:$U$15,MATCH(T$7,GRID!$A$4:$A$15,0),MATCH(1,($U$2=GRID!$B$1:$U$1)*(КАЛЕНДАРЬ!AA10=GRID!$B$3:$U$3),0))*(1-GRID!$L$41))</f>
        <v>814300</v>
      </c>
    </row>
    <row r="263" spans="1:20" hidden="1">
      <c r="A263" s="108" t="s">
        <v>12</v>
      </c>
      <c r="B263" s="109">
        <v>8</v>
      </c>
      <c r="C263" s="5" cm="1">
        <f t="array" ref="C263">IF($I$2="Открытый тариф",INDEX(GRID!$B$4:$U$15,MATCH(C$7,GRID!$A$4:$A$15,0),MATCH(1,($U$2=GRID!$B$1:$U$1)*(КАЛЕНДАРЬ!AA11=GRID!$B$3:$U$3),0)),
INDEX(GRID!$B$4:$U$15,MATCH(C$7,GRID!$A$4:$A$15,0),MATCH(1,($U$2=GRID!$B$1:$U$1)*(КАЛЕНДАРЬ!AA11=GRID!$B$3:$U$3),0))*(1-GRID!$H$34))</f>
        <v>48100</v>
      </c>
      <c r="D263" s="5" cm="1">
        <f t="array" ref="D263">IF($I$2="Открытый тариф",INDEX(GRID!$B$18:$U$29,MATCH(C$7,GRID!$A$18:$A$29,0),MATCH(1,($U$2=GRID!$B$1:$U$1)*(КАЛЕНДАРЬ!AA11=GRID!$B$3:$U$3),0)),
INDEX(GRID!$B$18:$U$29,MATCH(C$7,GRID!$A$18:$A$29,0),MATCH(1,($U$2=GRID!$B$1:$U$1)*(КАЛЕНДАРЬ!AA11=GRID!$B$3:$U$3),0))*(1-GRID!$H$34))</f>
        <v>53100</v>
      </c>
      <c r="E263" s="5" cm="1">
        <f t="array" ref="E263">IF($I$2="Открытый тариф",INDEX(GRID!$B$4:$U$15,MATCH(E$7,GRID!$A$4:$A$15,0),MATCH(1,($U$2=GRID!$B$1:$U$1)*(КАЛЕНДАРЬ!AA11=GRID!$B$3:$U$3),0)),
INDEX(GRID!$B$4:$U$15,MATCH(E$7,GRID!$A$4:$A$15,0),MATCH(1,($U$2=GRID!$B$1:$U$1)*(КАЛЕНДАРЬ!AA11=GRID!$B$3:$U$3),0))*(1-GRID!$H$34))</f>
        <v>57100</v>
      </c>
      <c r="F263" s="5" cm="1">
        <f t="array" ref="F263">IF($I$2="Открытый тариф",INDEX(GRID!$B$18:$U$29,MATCH(E$7,GRID!$A$18:$A$29,0),MATCH(1,($U$2=GRID!$B$1:$U$1)*(КАЛЕНДАРЬ!AA11=GRID!$B$3:$U$3),0)),
INDEX(GRID!$B$18:$U$29,MATCH(E$7,GRID!$A$18:$A$29,0),MATCH(1,($U$2=GRID!$B$1:$U$1)*(КАЛЕНДАРЬ!AA11=GRID!$B$3:$U$3),0))*(1-GRID!$H$34))</f>
        <v>62100</v>
      </c>
      <c r="G263" s="5" cm="1">
        <f t="array" ref="G263">IF($I$2="Открытый тариф",INDEX(GRID!$B$4:$U$15,MATCH(G$7,GRID!$A$4:$A$15,0),MATCH(1,($U$2=GRID!$B$1:$U$1)*(КАЛЕНДАРЬ!AA11=GRID!$B$3:$U$3),0)),
INDEX(GRID!$B$4:$U$15,MATCH(G$7,GRID!$A$4:$A$15,0),MATCH(1,($U$2=GRID!$B$1:$U$1)*(КАЛЕНДАРЬ!AA11=GRID!$B$3:$U$3),0))*(1-GRID!$H$34))</f>
        <v>64000</v>
      </c>
      <c r="H263" s="5" cm="1">
        <f t="array" ref="H263">IF($I$2="Открытый тариф",INDEX(GRID!$B$18:$U$29,MATCH(G$7,GRID!$A$18:$A$29,0),MATCH(1,($U$2=GRID!$B$1:$U$1)*(КАЛЕНДАРЬ!AA11=GRID!$B$3:$U$3),0)),
INDEX(GRID!$B$18:$U$29,MATCH(G$7,GRID!$A$18:$A$29,0),MATCH(1,($U$2=GRID!$B$1:$U$1)*(КАЛЕНДАРЬ!AA11=GRID!$B$3:$U$3),0))*(1-GRID!$H$34))</f>
        <v>69000</v>
      </c>
      <c r="I263" s="5" cm="1">
        <f t="array" ref="I263">IF($I$2="Открытый тариф",INDEX(GRID!$B$4:$U$15,MATCH(I$7,GRID!$A$4:$A$15,0),MATCH(1,($U$2=GRID!$B$1:$U$1)*(КАЛЕНДАРЬ!AA11=GRID!$B$3:$U$3),0)),
INDEX(GRID!$B$4:$U$15,MATCH(I$7,GRID!$A$4:$A$15,0),MATCH(1,($U$2=GRID!$B$1:$U$1)*(КАЛЕНДАРЬ!AA11=GRID!$B$3:$U$3),0))*(1-GRID!$H$34))</f>
        <v>71000</v>
      </c>
      <c r="J263" s="5" cm="1">
        <f t="array" ref="J263">IF($I$2="Открытый тариф",INDEX(GRID!$B$18:$U$29,MATCH(I$7,GRID!$A$18:$A$29,0),MATCH(1,($U$2=GRID!$B$1:$U$1)*(КАЛЕНДАРЬ!AA11=GRID!$B$3:$U$3),0)),
INDEX(GRID!$B$18:$U$29,MATCH(I$7,GRID!$A$18:$A$29,0),MATCH(1,($U$2=GRID!$B$1:$U$1)*(КАЛЕНДАРЬ!AA11=GRID!$B$3:$U$3),0))*(1-GRID!$H$34))</f>
        <v>76000</v>
      </c>
      <c r="K263" s="5" cm="1">
        <f t="array" ref="K263">IF($I$2="Открытый тариф",INDEX(GRID!$B$4:$U$15,MATCH(K$7,GRID!$A$4:$A$15,0),MATCH(1,($U$2=GRID!$B$1:$U$1)*(КАЛЕНДАРЬ!AA11=GRID!$B$3:$U$3),0)),
INDEX(GRID!$B$4:$U$15,MATCH(K$7,GRID!$A$4:$A$15,0),MATCH(1,($U$2=GRID!$B$1:$U$1)*(КАЛЕНДАРЬ!AA11=GRID!$B$3:$U$3),0))*(1-GRID!$H$34))</f>
        <v>78200</v>
      </c>
      <c r="L263" s="5" cm="1">
        <f t="array" ref="L263">IF($I$2="Открытый тариф",INDEX(GRID!$B$18:$U$29,MATCH(K$7,GRID!$A$18:$A$29,0),MATCH(1,($U$2=GRID!$B$1:$U$1)*(КАЛЕНДАРЬ!AA11=GRID!$B$3:$U$3),0)),
INDEX(GRID!$B$18:$U$29,MATCH(K$7,GRID!$A$18:$A$29,0),MATCH(1,($U$2=GRID!$B$1:$U$1)*(КАЛЕНДАРЬ!AA11=GRID!$B$3:$U$3),0))*(1-GRID!$H$34))</f>
        <v>83200</v>
      </c>
      <c r="M263" s="5" cm="1">
        <f t="array" ref="M263">IF($I$2="Открытый тариф",INDEX(GRID!$B$4:$U$15,MATCH(M$7,GRID!$A$4:$A$15,0),MATCH(1,($U$2=GRID!$B$1:$U$1)*(КАЛЕНДАРЬ!AA11=GRID!$B$3:$U$3),0)),
INDEX(GRID!$B$4:$U$15,MATCH(M$7,GRID!$A$4:$A$15,0),MATCH(1,($U$2=GRID!$B$1:$U$1)*(КАЛЕНДАРЬ!AA11=GRID!$B$3:$U$3),0))*(1-GRID!$H$34))</f>
        <v>103200</v>
      </c>
      <c r="N263" s="5" cm="1">
        <f t="array" ref="N263">IF($I$2="Открытый тариф",INDEX(GRID!$B$18:$U$29,MATCH(M$7,GRID!$A$18:$A$29,0),MATCH(1,($U$2=GRID!$B$1:$U$1)*(КАЛЕНДАРЬ!AA11=GRID!$B$3:$U$3),0)),
INDEX(GRID!$B$18:$U$29,MATCH(M$7,GRID!$A$18:$A$29,0),MATCH(1,($U$2=GRID!$B$1:$U$1)*(КАЛЕНДАРЬ!AA11=GRID!$B$3:$U$3),0))*(1-GRID!$H$34))</f>
        <v>108200</v>
      </c>
      <c r="O263" s="5" cm="1">
        <f t="array" ref="O263">IF($I$2="Открытый тариф",INDEX(GRID!$B$4:$U$15,MATCH(O$7,GRID!$A$4:$A$15,0),MATCH(1,($U$2=GRID!$B$1:$U$1)*(КАЛЕНДАРЬ!AA11=GRID!$B$3:$U$3),0)),
INDEX(GRID!$B$4:$U$15,MATCH(O$7,GRID!$A$4:$A$15,0),MATCH(1,($U$2=GRID!$B$1:$U$1)*(КАЛЕНДАРЬ!AA11=GRID!$B$3:$U$3),0))*(1-GRID!$H$34))</f>
        <v>142800</v>
      </c>
      <c r="P263" s="5" cm="1">
        <f t="array" ref="P263">IF($I$2="Открытый тариф",INDEX(GRID!$B$4:$U$15,MATCH(P$7,GRID!$A$4:$A$15,0),MATCH(1,($U$2=GRID!$B$1:$U$1)*(КАЛЕНДАРЬ!AA11=GRID!$B$3:$U$3),0)),
INDEX(GRID!$B$4:$U$15,MATCH(P$7,GRID!$A$4:$A$15,0),MATCH(1,($U$2=GRID!$B$1:$U$1)*(КАЛЕНДАРЬ!AA11=GRID!$B$3:$U$3),0))*(1-GRID!$H$34))</f>
        <v>190100</v>
      </c>
      <c r="Q263" s="5" cm="1">
        <f t="array" ref="Q263">IF($I$2="Открытый тариф",INDEX(GRID!$B$4:$U$15,MATCH(Q$7,GRID!$A$4:$A$15,0),MATCH(1,($U$2=GRID!$B$1:$U$1)*(КАЛЕНДАРЬ!AA11=GRID!$B$3:$U$3),0)),
INDEX(GRID!$B$4:$U$15,MATCH(Q$7,GRID!$A$4:$A$15,0),MATCH(1,($U$2=GRID!$B$1:$U$1)*(КАЛЕНДАРЬ!AA11=GRID!$B$3:$U$3),0))*(1-GRID!$H$34))</f>
        <v>220900</v>
      </c>
      <c r="R263" s="5" cm="1">
        <f t="array" ref="R263">IF($I$2="Открытый тариф",INDEX(GRID!$B$18:$U$29,MATCH(R$7,GRID!$A$18:$A$29,0),MATCH(1,($U$2=GRID!$B$1:$U$1)*(КАЛЕНДАРЬ!AA11=GRID!$B$3:$U$3),0)),
INDEX(GRID!$B$18:$U$29,MATCH(R$7,GRID!$A$18:$A$29,0),MATCH(1,($U$2=GRID!$B$1:$U$1)*(КАЛЕНДАРЬ!AA11=GRID!$B$3:$U$3),0))*(1-GRID!$H$34))</f>
        <v>251900</v>
      </c>
      <c r="S263" s="5">
        <f t="array" ref="S263">IF($I$2="Открытый тариф",INDEX(GRID!$B$4:$U$15,MATCH(S$7,GRID!$A$4:$A$15,0),MATCH(1,($U$2=GRID!$B$1:$U$1)*(КАЛЕНДАРЬ!AA11=GRID!$B$3:$U$3),0)),
INDEX(GRID!$B$4:$U$15,MATCH(S$7,GRID!$A$4:$A$15,0),MATCH(1,($U$2=GRID!$B$1:$U$1)*(КАЛЕНДАРЬ!AA11=GRID!$B$3:$U$3),0))*(1-GRID!$L$41))</f>
        <v>661000</v>
      </c>
      <c r="T263" s="5">
        <f t="array" ref="T263">IF($I$2="Открытый тариф",INDEX(GRID!$B$4:$U$15,MATCH(T$7,GRID!$A$4:$A$15,0),MATCH(1,($U$2=GRID!$B$1:$U$1)*(КАЛЕНДАРЬ!AA11=GRID!$B$3:$U$3),0)),
INDEX(GRID!$B$4:$U$15,MATCH(T$7,GRID!$A$4:$A$15,0),MATCH(1,($U$2=GRID!$B$1:$U$1)*(КАЛЕНДАРЬ!AA11=GRID!$B$3:$U$3),0))*(1-GRID!$L$41))</f>
        <v>814300</v>
      </c>
    </row>
    <row r="264" spans="1:20" hidden="1">
      <c r="A264" s="108" t="s">
        <v>13</v>
      </c>
      <c r="B264" s="109">
        <v>9</v>
      </c>
      <c r="C264" s="5" cm="1">
        <f t="array" ref="C264">IF($I$2="Открытый тариф",INDEX(GRID!$B$4:$U$15,MATCH(C$7,GRID!$A$4:$A$15,0),MATCH(1,($U$2=GRID!$B$1:$U$1)*(КАЛЕНДАРЬ!AA12=GRID!$B$3:$U$3),0)),
INDEX(GRID!$B$4:$U$15,MATCH(C$7,GRID!$A$4:$A$15,0),MATCH(1,($U$2=GRID!$B$1:$U$1)*(КАЛЕНДАРЬ!AA12=GRID!$B$3:$U$3),0))*(1-GRID!$H$34))</f>
        <v>48100</v>
      </c>
      <c r="D264" s="5" cm="1">
        <f t="array" ref="D264">IF($I$2="Открытый тариф",INDEX(GRID!$B$18:$U$29,MATCH(C$7,GRID!$A$18:$A$29,0),MATCH(1,($U$2=GRID!$B$1:$U$1)*(КАЛЕНДАРЬ!AA12=GRID!$B$3:$U$3),0)),
INDEX(GRID!$B$18:$U$29,MATCH(C$7,GRID!$A$18:$A$29,0),MATCH(1,($U$2=GRID!$B$1:$U$1)*(КАЛЕНДАРЬ!AA12=GRID!$B$3:$U$3),0))*(1-GRID!$H$34))</f>
        <v>53100</v>
      </c>
      <c r="E264" s="5" cm="1">
        <f t="array" ref="E264">IF($I$2="Открытый тариф",INDEX(GRID!$B$4:$U$15,MATCH(E$7,GRID!$A$4:$A$15,0),MATCH(1,($U$2=GRID!$B$1:$U$1)*(КАЛЕНДАРЬ!AA12=GRID!$B$3:$U$3),0)),
INDEX(GRID!$B$4:$U$15,MATCH(E$7,GRID!$A$4:$A$15,0),MATCH(1,($U$2=GRID!$B$1:$U$1)*(КАЛЕНДАРЬ!AA12=GRID!$B$3:$U$3),0))*(1-GRID!$H$34))</f>
        <v>57100</v>
      </c>
      <c r="F264" s="5" cm="1">
        <f t="array" ref="F264">IF($I$2="Открытый тариф",INDEX(GRID!$B$18:$U$29,MATCH(E$7,GRID!$A$18:$A$29,0),MATCH(1,($U$2=GRID!$B$1:$U$1)*(КАЛЕНДАРЬ!AA12=GRID!$B$3:$U$3),0)),
INDEX(GRID!$B$18:$U$29,MATCH(E$7,GRID!$A$18:$A$29,0),MATCH(1,($U$2=GRID!$B$1:$U$1)*(КАЛЕНДАРЬ!AA12=GRID!$B$3:$U$3),0))*(1-GRID!$H$34))</f>
        <v>62100</v>
      </c>
      <c r="G264" s="5" cm="1">
        <f t="array" ref="G264">IF($I$2="Открытый тариф",INDEX(GRID!$B$4:$U$15,MATCH(G$7,GRID!$A$4:$A$15,0),MATCH(1,($U$2=GRID!$B$1:$U$1)*(КАЛЕНДАРЬ!AA12=GRID!$B$3:$U$3),0)),
INDEX(GRID!$B$4:$U$15,MATCH(G$7,GRID!$A$4:$A$15,0),MATCH(1,($U$2=GRID!$B$1:$U$1)*(КАЛЕНДАРЬ!AA12=GRID!$B$3:$U$3),0))*(1-GRID!$H$34))</f>
        <v>64000</v>
      </c>
      <c r="H264" s="5" cm="1">
        <f t="array" ref="H264">IF($I$2="Открытый тариф",INDEX(GRID!$B$18:$U$29,MATCH(G$7,GRID!$A$18:$A$29,0),MATCH(1,($U$2=GRID!$B$1:$U$1)*(КАЛЕНДАРЬ!AA12=GRID!$B$3:$U$3),0)),
INDEX(GRID!$B$18:$U$29,MATCH(G$7,GRID!$A$18:$A$29,0),MATCH(1,($U$2=GRID!$B$1:$U$1)*(КАЛЕНДАРЬ!AA12=GRID!$B$3:$U$3),0))*(1-GRID!$H$34))</f>
        <v>69000</v>
      </c>
      <c r="I264" s="5" cm="1">
        <f t="array" ref="I264">IF($I$2="Открытый тариф",INDEX(GRID!$B$4:$U$15,MATCH(I$7,GRID!$A$4:$A$15,0),MATCH(1,($U$2=GRID!$B$1:$U$1)*(КАЛЕНДАРЬ!AA12=GRID!$B$3:$U$3),0)),
INDEX(GRID!$B$4:$U$15,MATCH(I$7,GRID!$A$4:$A$15,0),MATCH(1,($U$2=GRID!$B$1:$U$1)*(КАЛЕНДАРЬ!AA12=GRID!$B$3:$U$3),0))*(1-GRID!$H$34))</f>
        <v>71000</v>
      </c>
      <c r="J264" s="5" cm="1">
        <f t="array" ref="J264">IF($I$2="Открытый тариф",INDEX(GRID!$B$18:$U$29,MATCH(I$7,GRID!$A$18:$A$29,0),MATCH(1,($U$2=GRID!$B$1:$U$1)*(КАЛЕНДАРЬ!AA12=GRID!$B$3:$U$3),0)),
INDEX(GRID!$B$18:$U$29,MATCH(I$7,GRID!$A$18:$A$29,0),MATCH(1,($U$2=GRID!$B$1:$U$1)*(КАЛЕНДАРЬ!AA12=GRID!$B$3:$U$3),0))*(1-GRID!$H$34))</f>
        <v>76000</v>
      </c>
      <c r="K264" s="5" cm="1">
        <f t="array" ref="K264">IF($I$2="Открытый тариф",INDEX(GRID!$B$4:$U$15,MATCH(K$7,GRID!$A$4:$A$15,0),MATCH(1,($U$2=GRID!$B$1:$U$1)*(КАЛЕНДАРЬ!AA12=GRID!$B$3:$U$3),0)),
INDEX(GRID!$B$4:$U$15,MATCH(K$7,GRID!$A$4:$A$15,0),MATCH(1,($U$2=GRID!$B$1:$U$1)*(КАЛЕНДАРЬ!AA12=GRID!$B$3:$U$3),0))*(1-GRID!$H$34))</f>
        <v>78200</v>
      </c>
      <c r="L264" s="5" cm="1">
        <f t="array" ref="L264">IF($I$2="Открытый тариф",INDEX(GRID!$B$18:$U$29,MATCH(K$7,GRID!$A$18:$A$29,0),MATCH(1,($U$2=GRID!$B$1:$U$1)*(КАЛЕНДАРЬ!AA12=GRID!$B$3:$U$3),0)),
INDEX(GRID!$B$18:$U$29,MATCH(K$7,GRID!$A$18:$A$29,0),MATCH(1,($U$2=GRID!$B$1:$U$1)*(КАЛЕНДАРЬ!AA12=GRID!$B$3:$U$3),0))*(1-GRID!$H$34))</f>
        <v>83200</v>
      </c>
      <c r="M264" s="5" cm="1">
        <f t="array" ref="M264">IF($I$2="Открытый тариф",INDEX(GRID!$B$4:$U$15,MATCH(M$7,GRID!$A$4:$A$15,0),MATCH(1,($U$2=GRID!$B$1:$U$1)*(КАЛЕНДАРЬ!AA12=GRID!$B$3:$U$3),0)),
INDEX(GRID!$B$4:$U$15,MATCH(M$7,GRID!$A$4:$A$15,0),MATCH(1,($U$2=GRID!$B$1:$U$1)*(КАЛЕНДАРЬ!AA12=GRID!$B$3:$U$3),0))*(1-GRID!$H$34))</f>
        <v>103200</v>
      </c>
      <c r="N264" s="5" cm="1">
        <f t="array" ref="N264">IF($I$2="Открытый тариф",INDEX(GRID!$B$18:$U$29,MATCH(M$7,GRID!$A$18:$A$29,0),MATCH(1,($U$2=GRID!$B$1:$U$1)*(КАЛЕНДАРЬ!AA12=GRID!$B$3:$U$3),0)),
INDEX(GRID!$B$18:$U$29,MATCH(M$7,GRID!$A$18:$A$29,0),MATCH(1,($U$2=GRID!$B$1:$U$1)*(КАЛЕНДАРЬ!AA12=GRID!$B$3:$U$3),0))*(1-GRID!$H$34))</f>
        <v>108200</v>
      </c>
      <c r="O264" s="5" cm="1">
        <f t="array" ref="O264">IF($I$2="Открытый тариф",INDEX(GRID!$B$4:$U$15,MATCH(O$7,GRID!$A$4:$A$15,0),MATCH(1,($U$2=GRID!$B$1:$U$1)*(КАЛЕНДАРЬ!AA12=GRID!$B$3:$U$3),0)),
INDEX(GRID!$B$4:$U$15,MATCH(O$7,GRID!$A$4:$A$15,0),MATCH(1,($U$2=GRID!$B$1:$U$1)*(КАЛЕНДАРЬ!AA12=GRID!$B$3:$U$3),0))*(1-GRID!$H$34))</f>
        <v>142800</v>
      </c>
      <c r="P264" s="5" cm="1">
        <f t="array" ref="P264">IF($I$2="Открытый тариф",INDEX(GRID!$B$4:$U$15,MATCH(P$7,GRID!$A$4:$A$15,0),MATCH(1,($U$2=GRID!$B$1:$U$1)*(КАЛЕНДАРЬ!AA12=GRID!$B$3:$U$3),0)),
INDEX(GRID!$B$4:$U$15,MATCH(P$7,GRID!$A$4:$A$15,0),MATCH(1,($U$2=GRID!$B$1:$U$1)*(КАЛЕНДАРЬ!AA12=GRID!$B$3:$U$3),0))*(1-GRID!$H$34))</f>
        <v>190100</v>
      </c>
      <c r="Q264" s="5" cm="1">
        <f t="array" ref="Q264">IF($I$2="Открытый тариф",INDEX(GRID!$B$4:$U$15,MATCH(Q$7,GRID!$A$4:$A$15,0),MATCH(1,($U$2=GRID!$B$1:$U$1)*(КАЛЕНДАРЬ!AA12=GRID!$B$3:$U$3),0)),
INDEX(GRID!$B$4:$U$15,MATCH(Q$7,GRID!$A$4:$A$15,0),MATCH(1,($U$2=GRID!$B$1:$U$1)*(КАЛЕНДАРЬ!AA12=GRID!$B$3:$U$3),0))*(1-GRID!$H$34))</f>
        <v>220900</v>
      </c>
      <c r="R264" s="5" cm="1">
        <f t="array" ref="R264">IF($I$2="Открытый тариф",INDEX(GRID!$B$18:$U$29,MATCH(R$7,GRID!$A$18:$A$29,0),MATCH(1,($U$2=GRID!$B$1:$U$1)*(КАЛЕНДАРЬ!AA12=GRID!$B$3:$U$3),0)),
INDEX(GRID!$B$18:$U$29,MATCH(R$7,GRID!$A$18:$A$29,0),MATCH(1,($U$2=GRID!$B$1:$U$1)*(КАЛЕНДАРЬ!AA12=GRID!$B$3:$U$3),0))*(1-GRID!$H$34))</f>
        <v>251900</v>
      </c>
      <c r="S264" s="5">
        <f t="array" ref="S264">IF($I$2="Открытый тариф",INDEX(GRID!$B$4:$U$15,MATCH(S$7,GRID!$A$4:$A$15,0),MATCH(1,($U$2=GRID!$B$1:$U$1)*(КАЛЕНДАРЬ!AA12=GRID!$B$3:$U$3),0)),
INDEX(GRID!$B$4:$U$15,MATCH(S$7,GRID!$A$4:$A$15,0),MATCH(1,($U$2=GRID!$B$1:$U$1)*(КАЛЕНДАРЬ!AA12=GRID!$B$3:$U$3),0))*(1-GRID!$L$41))</f>
        <v>661000</v>
      </c>
      <c r="T264" s="5">
        <f t="array" ref="T264">IF($I$2="Открытый тариф",INDEX(GRID!$B$4:$U$15,MATCH(T$7,GRID!$A$4:$A$15,0),MATCH(1,($U$2=GRID!$B$1:$U$1)*(КАЛЕНДАРЬ!AA12=GRID!$B$3:$U$3),0)),
INDEX(GRID!$B$4:$U$15,MATCH(T$7,GRID!$A$4:$A$15,0),MATCH(1,($U$2=GRID!$B$1:$U$1)*(КАЛЕНДАРЬ!AA12=GRID!$B$3:$U$3),0))*(1-GRID!$L$41))</f>
        <v>814300</v>
      </c>
    </row>
    <row r="265" spans="1:20" hidden="1">
      <c r="A265" s="108" t="s">
        <v>14</v>
      </c>
      <c r="B265" s="109">
        <v>10</v>
      </c>
      <c r="C265" s="5" cm="1">
        <f t="array" ref="C265">IF($I$2="Открытый тариф",INDEX(GRID!$B$4:$U$15,MATCH(C$7,GRID!$A$4:$A$15,0),MATCH(1,($U$2=GRID!$B$1:$U$1)*(КАЛЕНДАРЬ!AA13=GRID!$B$3:$U$3),0)),
INDEX(GRID!$B$4:$U$15,MATCH(C$7,GRID!$A$4:$A$15,0),MATCH(1,($U$2=GRID!$B$1:$U$1)*(КАЛЕНДАРЬ!AA13=GRID!$B$3:$U$3),0))*(1-GRID!$H$34))</f>
        <v>48100</v>
      </c>
      <c r="D265" s="5" cm="1">
        <f t="array" ref="D265">IF($I$2="Открытый тариф",INDEX(GRID!$B$18:$U$29,MATCH(C$7,GRID!$A$18:$A$29,0),MATCH(1,($U$2=GRID!$B$1:$U$1)*(КАЛЕНДАРЬ!AA13=GRID!$B$3:$U$3),0)),
INDEX(GRID!$B$18:$U$29,MATCH(C$7,GRID!$A$18:$A$29,0),MATCH(1,($U$2=GRID!$B$1:$U$1)*(КАЛЕНДАРЬ!AA13=GRID!$B$3:$U$3),0))*(1-GRID!$H$34))</f>
        <v>53100</v>
      </c>
      <c r="E265" s="5" cm="1">
        <f t="array" ref="E265">IF($I$2="Открытый тариф",INDEX(GRID!$B$4:$U$15,MATCH(E$7,GRID!$A$4:$A$15,0),MATCH(1,($U$2=GRID!$B$1:$U$1)*(КАЛЕНДАРЬ!AA13=GRID!$B$3:$U$3),0)),
INDEX(GRID!$B$4:$U$15,MATCH(E$7,GRID!$A$4:$A$15,0),MATCH(1,($U$2=GRID!$B$1:$U$1)*(КАЛЕНДАРЬ!AA13=GRID!$B$3:$U$3),0))*(1-GRID!$H$34))</f>
        <v>57100</v>
      </c>
      <c r="F265" s="5" cm="1">
        <f t="array" ref="F265">IF($I$2="Открытый тариф",INDEX(GRID!$B$18:$U$29,MATCH(E$7,GRID!$A$18:$A$29,0),MATCH(1,($U$2=GRID!$B$1:$U$1)*(КАЛЕНДАРЬ!AA13=GRID!$B$3:$U$3),0)),
INDEX(GRID!$B$18:$U$29,MATCH(E$7,GRID!$A$18:$A$29,0),MATCH(1,($U$2=GRID!$B$1:$U$1)*(КАЛЕНДАРЬ!AA13=GRID!$B$3:$U$3),0))*(1-GRID!$H$34))</f>
        <v>62100</v>
      </c>
      <c r="G265" s="5" cm="1">
        <f t="array" ref="G265">IF($I$2="Открытый тариф",INDEX(GRID!$B$4:$U$15,MATCH(G$7,GRID!$A$4:$A$15,0),MATCH(1,($U$2=GRID!$B$1:$U$1)*(КАЛЕНДАРЬ!AA13=GRID!$B$3:$U$3),0)),
INDEX(GRID!$B$4:$U$15,MATCH(G$7,GRID!$A$4:$A$15,0),MATCH(1,($U$2=GRID!$B$1:$U$1)*(КАЛЕНДАРЬ!AA13=GRID!$B$3:$U$3),0))*(1-GRID!$H$34))</f>
        <v>64000</v>
      </c>
      <c r="H265" s="5" cm="1">
        <f t="array" ref="H265">IF($I$2="Открытый тариф",INDEX(GRID!$B$18:$U$29,MATCH(G$7,GRID!$A$18:$A$29,0),MATCH(1,($U$2=GRID!$B$1:$U$1)*(КАЛЕНДАРЬ!AA13=GRID!$B$3:$U$3),0)),
INDEX(GRID!$B$18:$U$29,MATCH(G$7,GRID!$A$18:$A$29,0),MATCH(1,($U$2=GRID!$B$1:$U$1)*(КАЛЕНДАРЬ!AA13=GRID!$B$3:$U$3),0))*(1-GRID!$H$34))</f>
        <v>69000</v>
      </c>
      <c r="I265" s="5" cm="1">
        <f t="array" ref="I265">IF($I$2="Открытый тариф",INDEX(GRID!$B$4:$U$15,MATCH(I$7,GRID!$A$4:$A$15,0),MATCH(1,($U$2=GRID!$B$1:$U$1)*(КАЛЕНДАРЬ!AA13=GRID!$B$3:$U$3),0)),
INDEX(GRID!$B$4:$U$15,MATCH(I$7,GRID!$A$4:$A$15,0),MATCH(1,($U$2=GRID!$B$1:$U$1)*(КАЛЕНДАРЬ!AA13=GRID!$B$3:$U$3),0))*(1-GRID!$H$34))</f>
        <v>71000</v>
      </c>
      <c r="J265" s="5" cm="1">
        <f t="array" ref="J265">IF($I$2="Открытый тариф",INDEX(GRID!$B$18:$U$29,MATCH(I$7,GRID!$A$18:$A$29,0),MATCH(1,($U$2=GRID!$B$1:$U$1)*(КАЛЕНДАРЬ!AA13=GRID!$B$3:$U$3),0)),
INDEX(GRID!$B$18:$U$29,MATCH(I$7,GRID!$A$18:$A$29,0),MATCH(1,($U$2=GRID!$B$1:$U$1)*(КАЛЕНДАРЬ!AA13=GRID!$B$3:$U$3),0))*(1-GRID!$H$34))</f>
        <v>76000</v>
      </c>
      <c r="K265" s="5" cm="1">
        <f t="array" ref="K265">IF($I$2="Открытый тариф",INDEX(GRID!$B$4:$U$15,MATCH(K$7,GRID!$A$4:$A$15,0),MATCH(1,($U$2=GRID!$B$1:$U$1)*(КАЛЕНДАРЬ!AA13=GRID!$B$3:$U$3),0)),
INDEX(GRID!$B$4:$U$15,MATCH(K$7,GRID!$A$4:$A$15,0),MATCH(1,($U$2=GRID!$B$1:$U$1)*(КАЛЕНДАРЬ!AA13=GRID!$B$3:$U$3),0))*(1-GRID!$H$34))</f>
        <v>78200</v>
      </c>
      <c r="L265" s="5" cm="1">
        <f t="array" ref="L265">IF($I$2="Открытый тариф",INDEX(GRID!$B$18:$U$29,MATCH(K$7,GRID!$A$18:$A$29,0),MATCH(1,($U$2=GRID!$B$1:$U$1)*(КАЛЕНДАРЬ!AA13=GRID!$B$3:$U$3),0)),
INDEX(GRID!$B$18:$U$29,MATCH(K$7,GRID!$A$18:$A$29,0),MATCH(1,($U$2=GRID!$B$1:$U$1)*(КАЛЕНДАРЬ!AA13=GRID!$B$3:$U$3),0))*(1-GRID!$H$34))</f>
        <v>83200</v>
      </c>
      <c r="M265" s="5" cm="1">
        <f t="array" ref="M265">IF($I$2="Открытый тариф",INDEX(GRID!$B$4:$U$15,MATCH(M$7,GRID!$A$4:$A$15,0),MATCH(1,($U$2=GRID!$B$1:$U$1)*(КАЛЕНДАРЬ!AA13=GRID!$B$3:$U$3),0)),
INDEX(GRID!$B$4:$U$15,MATCH(M$7,GRID!$A$4:$A$15,0),MATCH(1,($U$2=GRID!$B$1:$U$1)*(КАЛЕНДАРЬ!AA13=GRID!$B$3:$U$3),0))*(1-GRID!$H$34))</f>
        <v>103200</v>
      </c>
      <c r="N265" s="5" cm="1">
        <f t="array" ref="N265">IF($I$2="Открытый тариф",INDEX(GRID!$B$18:$U$29,MATCH(M$7,GRID!$A$18:$A$29,0),MATCH(1,($U$2=GRID!$B$1:$U$1)*(КАЛЕНДАРЬ!AA13=GRID!$B$3:$U$3),0)),
INDEX(GRID!$B$18:$U$29,MATCH(M$7,GRID!$A$18:$A$29,0),MATCH(1,($U$2=GRID!$B$1:$U$1)*(КАЛЕНДАРЬ!AA13=GRID!$B$3:$U$3),0))*(1-GRID!$H$34))</f>
        <v>108200</v>
      </c>
      <c r="O265" s="5" cm="1">
        <f t="array" ref="O265">IF($I$2="Открытый тариф",INDEX(GRID!$B$4:$U$15,MATCH(O$7,GRID!$A$4:$A$15,0),MATCH(1,($U$2=GRID!$B$1:$U$1)*(КАЛЕНДАРЬ!AA13=GRID!$B$3:$U$3),0)),
INDEX(GRID!$B$4:$U$15,MATCH(O$7,GRID!$A$4:$A$15,0),MATCH(1,($U$2=GRID!$B$1:$U$1)*(КАЛЕНДАРЬ!AA13=GRID!$B$3:$U$3),0))*(1-GRID!$H$34))</f>
        <v>142800</v>
      </c>
      <c r="P265" s="5" cm="1">
        <f t="array" ref="P265">IF($I$2="Открытый тариф",INDEX(GRID!$B$4:$U$15,MATCH(P$7,GRID!$A$4:$A$15,0),MATCH(1,($U$2=GRID!$B$1:$U$1)*(КАЛЕНДАРЬ!AA13=GRID!$B$3:$U$3),0)),
INDEX(GRID!$B$4:$U$15,MATCH(P$7,GRID!$A$4:$A$15,0),MATCH(1,($U$2=GRID!$B$1:$U$1)*(КАЛЕНДАРЬ!AA13=GRID!$B$3:$U$3),0))*(1-GRID!$H$34))</f>
        <v>190100</v>
      </c>
      <c r="Q265" s="5" cm="1">
        <f t="array" ref="Q265">IF($I$2="Открытый тариф",INDEX(GRID!$B$4:$U$15,MATCH(Q$7,GRID!$A$4:$A$15,0),MATCH(1,($U$2=GRID!$B$1:$U$1)*(КАЛЕНДАРЬ!AA13=GRID!$B$3:$U$3),0)),
INDEX(GRID!$B$4:$U$15,MATCH(Q$7,GRID!$A$4:$A$15,0),MATCH(1,($U$2=GRID!$B$1:$U$1)*(КАЛЕНДАРЬ!AA13=GRID!$B$3:$U$3),0))*(1-GRID!$H$34))</f>
        <v>220900</v>
      </c>
      <c r="R265" s="5" cm="1">
        <f t="array" ref="R265">IF($I$2="Открытый тариф",INDEX(GRID!$B$18:$U$29,MATCH(R$7,GRID!$A$18:$A$29,0),MATCH(1,($U$2=GRID!$B$1:$U$1)*(КАЛЕНДАРЬ!AA13=GRID!$B$3:$U$3),0)),
INDEX(GRID!$B$18:$U$29,MATCH(R$7,GRID!$A$18:$A$29,0),MATCH(1,($U$2=GRID!$B$1:$U$1)*(КАЛЕНДАРЬ!AA13=GRID!$B$3:$U$3),0))*(1-GRID!$H$34))</f>
        <v>251900</v>
      </c>
      <c r="S265" s="5">
        <f t="array" ref="S265">IF($I$2="Открытый тариф",INDEX(GRID!$B$4:$U$15,MATCH(S$7,GRID!$A$4:$A$15,0),MATCH(1,($U$2=GRID!$B$1:$U$1)*(КАЛЕНДАРЬ!AA13=GRID!$B$3:$U$3),0)),
INDEX(GRID!$B$4:$U$15,MATCH(S$7,GRID!$A$4:$A$15,0),MATCH(1,($U$2=GRID!$B$1:$U$1)*(КАЛЕНДАРЬ!AA13=GRID!$B$3:$U$3),0))*(1-GRID!$L$41))</f>
        <v>661000</v>
      </c>
      <c r="T265" s="5">
        <f t="array" ref="T265">IF($I$2="Открытый тариф",INDEX(GRID!$B$4:$U$15,MATCH(T$7,GRID!$A$4:$A$15,0),MATCH(1,($U$2=GRID!$B$1:$U$1)*(КАЛЕНДАРЬ!AA13=GRID!$B$3:$U$3),0)),
INDEX(GRID!$B$4:$U$15,MATCH(T$7,GRID!$A$4:$A$15,0),MATCH(1,($U$2=GRID!$B$1:$U$1)*(КАЛЕНДАРЬ!AA13=GRID!$B$3:$U$3),0))*(1-GRID!$L$41))</f>
        <v>814300</v>
      </c>
    </row>
    <row r="266" spans="1:20" hidden="1">
      <c r="A266" s="108" t="s">
        <v>15</v>
      </c>
      <c r="B266" s="109">
        <v>11</v>
      </c>
      <c r="C266" s="5" cm="1">
        <f t="array" ref="C266">IF($I$2="Открытый тариф",INDEX(GRID!$B$4:$U$15,MATCH(C$7,GRID!$A$4:$A$15,0),MATCH(1,($U$2=GRID!$B$1:$U$1)*(КАЛЕНДАРЬ!AA14=GRID!$B$3:$U$3),0)),
INDEX(GRID!$B$4:$U$15,MATCH(C$7,GRID!$A$4:$A$15,0),MATCH(1,($U$2=GRID!$B$1:$U$1)*(КАЛЕНДАРЬ!AA14=GRID!$B$3:$U$3),0))*(1-GRID!$H$34))</f>
        <v>48100</v>
      </c>
      <c r="D266" s="5" cm="1">
        <f t="array" ref="D266">IF($I$2="Открытый тариф",INDEX(GRID!$B$18:$U$29,MATCH(C$7,GRID!$A$18:$A$29,0),MATCH(1,($U$2=GRID!$B$1:$U$1)*(КАЛЕНДАРЬ!AA14=GRID!$B$3:$U$3),0)),
INDEX(GRID!$B$18:$U$29,MATCH(C$7,GRID!$A$18:$A$29,0),MATCH(1,($U$2=GRID!$B$1:$U$1)*(КАЛЕНДАРЬ!AA14=GRID!$B$3:$U$3),0))*(1-GRID!$H$34))</f>
        <v>53100</v>
      </c>
      <c r="E266" s="5" cm="1">
        <f t="array" ref="E266">IF($I$2="Открытый тариф",INDEX(GRID!$B$4:$U$15,MATCH(E$7,GRID!$A$4:$A$15,0),MATCH(1,($U$2=GRID!$B$1:$U$1)*(КАЛЕНДАРЬ!AA14=GRID!$B$3:$U$3),0)),
INDEX(GRID!$B$4:$U$15,MATCH(E$7,GRID!$A$4:$A$15,0),MATCH(1,($U$2=GRID!$B$1:$U$1)*(КАЛЕНДАРЬ!AA14=GRID!$B$3:$U$3),0))*(1-GRID!$H$34))</f>
        <v>57100</v>
      </c>
      <c r="F266" s="5" cm="1">
        <f t="array" ref="F266">IF($I$2="Открытый тариф",INDEX(GRID!$B$18:$U$29,MATCH(E$7,GRID!$A$18:$A$29,0),MATCH(1,($U$2=GRID!$B$1:$U$1)*(КАЛЕНДАРЬ!AA14=GRID!$B$3:$U$3),0)),
INDEX(GRID!$B$18:$U$29,MATCH(E$7,GRID!$A$18:$A$29,0),MATCH(1,($U$2=GRID!$B$1:$U$1)*(КАЛЕНДАРЬ!AA14=GRID!$B$3:$U$3),0))*(1-GRID!$H$34))</f>
        <v>62100</v>
      </c>
      <c r="G266" s="5" cm="1">
        <f t="array" ref="G266">IF($I$2="Открытый тариф",INDEX(GRID!$B$4:$U$15,MATCH(G$7,GRID!$A$4:$A$15,0),MATCH(1,($U$2=GRID!$B$1:$U$1)*(КАЛЕНДАРЬ!AA14=GRID!$B$3:$U$3),0)),
INDEX(GRID!$B$4:$U$15,MATCH(G$7,GRID!$A$4:$A$15,0),MATCH(1,($U$2=GRID!$B$1:$U$1)*(КАЛЕНДАРЬ!AA14=GRID!$B$3:$U$3),0))*(1-GRID!$H$34))</f>
        <v>64000</v>
      </c>
      <c r="H266" s="5" cm="1">
        <f t="array" ref="H266">IF($I$2="Открытый тариф",INDEX(GRID!$B$18:$U$29,MATCH(G$7,GRID!$A$18:$A$29,0),MATCH(1,($U$2=GRID!$B$1:$U$1)*(КАЛЕНДАРЬ!AA14=GRID!$B$3:$U$3),0)),
INDEX(GRID!$B$18:$U$29,MATCH(G$7,GRID!$A$18:$A$29,0),MATCH(1,($U$2=GRID!$B$1:$U$1)*(КАЛЕНДАРЬ!AA14=GRID!$B$3:$U$3),0))*(1-GRID!$H$34))</f>
        <v>69000</v>
      </c>
      <c r="I266" s="5" cm="1">
        <f t="array" ref="I266">IF($I$2="Открытый тариф",INDEX(GRID!$B$4:$U$15,MATCH(I$7,GRID!$A$4:$A$15,0),MATCH(1,($U$2=GRID!$B$1:$U$1)*(КАЛЕНДАРЬ!AA14=GRID!$B$3:$U$3),0)),
INDEX(GRID!$B$4:$U$15,MATCH(I$7,GRID!$A$4:$A$15,0),MATCH(1,($U$2=GRID!$B$1:$U$1)*(КАЛЕНДАРЬ!AA14=GRID!$B$3:$U$3),0))*(1-GRID!$H$34))</f>
        <v>71000</v>
      </c>
      <c r="J266" s="5" cm="1">
        <f t="array" ref="J266">IF($I$2="Открытый тариф",INDEX(GRID!$B$18:$U$29,MATCH(I$7,GRID!$A$18:$A$29,0),MATCH(1,($U$2=GRID!$B$1:$U$1)*(КАЛЕНДАРЬ!AA14=GRID!$B$3:$U$3),0)),
INDEX(GRID!$B$18:$U$29,MATCH(I$7,GRID!$A$18:$A$29,0),MATCH(1,($U$2=GRID!$B$1:$U$1)*(КАЛЕНДАРЬ!AA14=GRID!$B$3:$U$3),0))*(1-GRID!$H$34))</f>
        <v>76000</v>
      </c>
      <c r="K266" s="5" cm="1">
        <f t="array" ref="K266">IF($I$2="Открытый тариф",INDEX(GRID!$B$4:$U$15,MATCH(K$7,GRID!$A$4:$A$15,0),MATCH(1,($U$2=GRID!$B$1:$U$1)*(КАЛЕНДАРЬ!AA14=GRID!$B$3:$U$3),0)),
INDEX(GRID!$B$4:$U$15,MATCH(K$7,GRID!$A$4:$A$15,0),MATCH(1,($U$2=GRID!$B$1:$U$1)*(КАЛЕНДАРЬ!AA14=GRID!$B$3:$U$3),0))*(1-GRID!$H$34))</f>
        <v>78200</v>
      </c>
      <c r="L266" s="5" cm="1">
        <f t="array" ref="L266">IF($I$2="Открытый тариф",INDEX(GRID!$B$18:$U$29,MATCH(K$7,GRID!$A$18:$A$29,0),MATCH(1,($U$2=GRID!$B$1:$U$1)*(КАЛЕНДАРЬ!AA14=GRID!$B$3:$U$3),0)),
INDEX(GRID!$B$18:$U$29,MATCH(K$7,GRID!$A$18:$A$29,0),MATCH(1,($U$2=GRID!$B$1:$U$1)*(КАЛЕНДАРЬ!AA14=GRID!$B$3:$U$3),0))*(1-GRID!$H$34))</f>
        <v>83200</v>
      </c>
      <c r="M266" s="5" cm="1">
        <f t="array" ref="M266">IF($I$2="Открытый тариф",INDEX(GRID!$B$4:$U$15,MATCH(M$7,GRID!$A$4:$A$15,0),MATCH(1,($U$2=GRID!$B$1:$U$1)*(КАЛЕНДАРЬ!AA14=GRID!$B$3:$U$3),0)),
INDEX(GRID!$B$4:$U$15,MATCH(M$7,GRID!$A$4:$A$15,0),MATCH(1,($U$2=GRID!$B$1:$U$1)*(КАЛЕНДАРЬ!AA14=GRID!$B$3:$U$3),0))*(1-GRID!$H$34))</f>
        <v>103200</v>
      </c>
      <c r="N266" s="5" cm="1">
        <f t="array" ref="N266">IF($I$2="Открытый тариф",INDEX(GRID!$B$18:$U$29,MATCH(M$7,GRID!$A$18:$A$29,0),MATCH(1,($U$2=GRID!$B$1:$U$1)*(КАЛЕНДАРЬ!AA14=GRID!$B$3:$U$3),0)),
INDEX(GRID!$B$18:$U$29,MATCH(M$7,GRID!$A$18:$A$29,0),MATCH(1,($U$2=GRID!$B$1:$U$1)*(КАЛЕНДАРЬ!AA14=GRID!$B$3:$U$3),0))*(1-GRID!$H$34))</f>
        <v>108200</v>
      </c>
      <c r="O266" s="5" cm="1">
        <f t="array" ref="O266">IF($I$2="Открытый тариф",INDEX(GRID!$B$4:$U$15,MATCH(O$7,GRID!$A$4:$A$15,0),MATCH(1,($U$2=GRID!$B$1:$U$1)*(КАЛЕНДАРЬ!AA14=GRID!$B$3:$U$3),0)),
INDEX(GRID!$B$4:$U$15,MATCH(O$7,GRID!$A$4:$A$15,0),MATCH(1,($U$2=GRID!$B$1:$U$1)*(КАЛЕНДАРЬ!AA14=GRID!$B$3:$U$3),0))*(1-GRID!$H$34))</f>
        <v>142800</v>
      </c>
      <c r="P266" s="5" cm="1">
        <f t="array" ref="P266">IF($I$2="Открытый тариф",INDEX(GRID!$B$4:$U$15,MATCH(P$7,GRID!$A$4:$A$15,0),MATCH(1,($U$2=GRID!$B$1:$U$1)*(КАЛЕНДАРЬ!AA14=GRID!$B$3:$U$3),0)),
INDEX(GRID!$B$4:$U$15,MATCH(P$7,GRID!$A$4:$A$15,0),MATCH(1,($U$2=GRID!$B$1:$U$1)*(КАЛЕНДАРЬ!AA14=GRID!$B$3:$U$3),0))*(1-GRID!$H$34))</f>
        <v>190100</v>
      </c>
      <c r="Q266" s="5" cm="1">
        <f t="array" ref="Q266">IF($I$2="Открытый тариф",INDEX(GRID!$B$4:$U$15,MATCH(Q$7,GRID!$A$4:$A$15,0),MATCH(1,($U$2=GRID!$B$1:$U$1)*(КАЛЕНДАРЬ!AA14=GRID!$B$3:$U$3),0)),
INDEX(GRID!$B$4:$U$15,MATCH(Q$7,GRID!$A$4:$A$15,0),MATCH(1,($U$2=GRID!$B$1:$U$1)*(КАЛЕНДАРЬ!AA14=GRID!$B$3:$U$3),0))*(1-GRID!$H$34))</f>
        <v>220900</v>
      </c>
      <c r="R266" s="5" cm="1">
        <f t="array" ref="R266">IF($I$2="Открытый тариф",INDEX(GRID!$B$18:$U$29,MATCH(R$7,GRID!$A$18:$A$29,0),MATCH(1,($U$2=GRID!$B$1:$U$1)*(КАЛЕНДАРЬ!AA14=GRID!$B$3:$U$3),0)),
INDEX(GRID!$B$18:$U$29,MATCH(R$7,GRID!$A$18:$A$29,0),MATCH(1,($U$2=GRID!$B$1:$U$1)*(КАЛЕНДАРЬ!AA14=GRID!$B$3:$U$3),0))*(1-GRID!$H$34))</f>
        <v>251900</v>
      </c>
      <c r="S266" s="5">
        <f t="array" ref="S266">IF($I$2="Открытый тариф",INDEX(GRID!$B$4:$U$15,MATCH(S$7,GRID!$A$4:$A$15,0),MATCH(1,($U$2=GRID!$B$1:$U$1)*(КАЛЕНДАРЬ!AA14=GRID!$B$3:$U$3),0)),
INDEX(GRID!$B$4:$U$15,MATCH(S$7,GRID!$A$4:$A$15,0),MATCH(1,($U$2=GRID!$B$1:$U$1)*(КАЛЕНДАРЬ!AA14=GRID!$B$3:$U$3),0))*(1-GRID!$L$41))</f>
        <v>661000</v>
      </c>
      <c r="T266" s="5">
        <f t="array" ref="T266">IF($I$2="Открытый тариф",INDEX(GRID!$B$4:$U$15,MATCH(T$7,GRID!$A$4:$A$15,0),MATCH(1,($U$2=GRID!$B$1:$U$1)*(КАЛЕНДАРЬ!AA14=GRID!$B$3:$U$3),0)),
INDEX(GRID!$B$4:$U$15,MATCH(T$7,GRID!$A$4:$A$15,0),MATCH(1,($U$2=GRID!$B$1:$U$1)*(КАЛЕНДАРЬ!AA14=GRID!$B$3:$U$3),0))*(1-GRID!$L$41))</f>
        <v>814300</v>
      </c>
    </row>
    <row r="267" spans="1:20" hidden="1">
      <c r="A267" s="108" t="s">
        <v>16</v>
      </c>
      <c r="B267" s="109">
        <v>12</v>
      </c>
      <c r="C267" s="5" cm="1">
        <f t="array" ref="C267">IF($I$2="Открытый тариф",INDEX(GRID!$B$4:$U$15,MATCH(C$7,GRID!$A$4:$A$15,0),MATCH(1,($U$2=GRID!$B$1:$U$1)*(КАЛЕНДАРЬ!AA15=GRID!$B$3:$U$3),0)),
INDEX(GRID!$B$4:$U$15,MATCH(C$7,GRID!$A$4:$A$15,0),MATCH(1,($U$2=GRID!$B$1:$U$1)*(КАЛЕНДАРЬ!AA15=GRID!$B$3:$U$3),0))*(1-GRID!$H$34))</f>
        <v>48100</v>
      </c>
      <c r="D267" s="5" cm="1">
        <f t="array" ref="D267">IF($I$2="Открытый тариф",INDEX(GRID!$B$18:$U$29,MATCH(C$7,GRID!$A$18:$A$29,0),MATCH(1,($U$2=GRID!$B$1:$U$1)*(КАЛЕНДАРЬ!AA15=GRID!$B$3:$U$3),0)),
INDEX(GRID!$B$18:$U$29,MATCH(C$7,GRID!$A$18:$A$29,0),MATCH(1,($U$2=GRID!$B$1:$U$1)*(КАЛЕНДАРЬ!AA15=GRID!$B$3:$U$3),0))*(1-GRID!$H$34))</f>
        <v>53100</v>
      </c>
      <c r="E267" s="5" cm="1">
        <f t="array" ref="E267">IF($I$2="Открытый тариф",INDEX(GRID!$B$4:$U$15,MATCH(E$7,GRID!$A$4:$A$15,0),MATCH(1,($U$2=GRID!$B$1:$U$1)*(КАЛЕНДАРЬ!AA15=GRID!$B$3:$U$3),0)),
INDEX(GRID!$B$4:$U$15,MATCH(E$7,GRID!$A$4:$A$15,0),MATCH(1,($U$2=GRID!$B$1:$U$1)*(КАЛЕНДАРЬ!AA15=GRID!$B$3:$U$3),0))*(1-GRID!$H$34))</f>
        <v>57100</v>
      </c>
      <c r="F267" s="5" cm="1">
        <f t="array" ref="F267">IF($I$2="Открытый тариф",INDEX(GRID!$B$18:$U$29,MATCH(E$7,GRID!$A$18:$A$29,0),MATCH(1,($U$2=GRID!$B$1:$U$1)*(КАЛЕНДАРЬ!AA15=GRID!$B$3:$U$3),0)),
INDEX(GRID!$B$18:$U$29,MATCH(E$7,GRID!$A$18:$A$29,0),MATCH(1,($U$2=GRID!$B$1:$U$1)*(КАЛЕНДАРЬ!AA15=GRID!$B$3:$U$3),0))*(1-GRID!$H$34))</f>
        <v>62100</v>
      </c>
      <c r="G267" s="5" cm="1">
        <f t="array" ref="G267">IF($I$2="Открытый тариф",INDEX(GRID!$B$4:$U$15,MATCH(G$7,GRID!$A$4:$A$15,0),MATCH(1,($U$2=GRID!$B$1:$U$1)*(КАЛЕНДАРЬ!AA15=GRID!$B$3:$U$3),0)),
INDEX(GRID!$B$4:$U$15,MATCH(G$7,GRID!$A$4:$A$15,0),MATCH(1,($U$2=GRID!$B$1:$U$1)*(КАЛЕНДАРЬ!AA15=GRID!$B$3:$U$3),0))*(1-GRID!$H$34))</f>
        <v>64000</v>
      </c>
      <c r="H267" s="5" cm="1">
        <f t="array" ref="H267">IF($I$2="Открытый тариф",INDEX(GRID!$B$18:$U$29,MATCH(G$7,GRID!$A$18:$A$29,0),MATCH(1,($U$2=GRID!$B$1:$U$1)*(КАЛЕНДАРЬ!AA15=GRID!$B$3:$U$3),0)),
INDEX(GRID!$B$18:$U$29,MATCH(G$7,GRID!$A$18:$A$29,0),MATCH(1,($U$2=GRID!$B$1:$U$1)*(КАЛЕНДАРЬ!AA15=GRID!$B$3:$U$3),0))*(1-GRID!$H$34))</f>
        <v>69000</v>
      </c>
      <c r="I267" s="5" cm="1">
        <f t="array" ref="I267">IF($I$2="Открытый тариф",INDEX(GRID!$B$4:$U$15,MATCH(I$7,GRID!$A$4:$A$15,0),MATCH(1,($U$2=GRID!$B$1:$U$1)*(КАЛЕНДАРЬ!AA15=GRID!$B$3:$U$3),0)),
INDEX(GRID!$B$4:$U$15,MATCH(I$7,GRID!$A$4:$A$15,0),MATCH(1,($U$2=GRID!$B$1:$U$1)*(КАЛЕНДАРЬ!AA15=GRID!$B$3:$U$3),0))*(1-GRID!$H$34))</f>
        <v>71000</v>
      </c>
      <c r="J267" s="5" cm="1">
        <f t="array" ref="J267">IF($I$2="Открытый тариф",INDEX(GRID!$B$18:$U$29,MATCH(I$7,GRID!$A$18:$A$29,0),MATCH(1,($U$2=GRID!$B$1:$U$1)*(КАЛЕНДАРЬ!AA15=GRID!$B$3:$U$3),0)),
INDEX(GRID!$B$18:$U$29,MATCH(I$7,GRID!$A$18:$A$29,0),MATCH(1,($U$2=GRID!$B$1:$U$1)*(КАЛЕНДАРЬ!AA15=GRID!$B$3:$U$3),0))*(1-GRID!$H$34))</f>
        <v>76000</v>
      </c>
      <c r="K267" s="5" cm="1">
        <f t="array" ref="K267">IF($I$2="Открытый тариф",INDEX(GRID!$B$4:$U$15,MATCH(K$7,GRID!$A$4:$A$15,0),MATCH(1,($U$2=GRID!$B$1:$U$1)*(КАЛЕНДАРЬ!AA15=GRID!$B$3:$U$3),0)),
INDEX(GRID!$B$4:$U$15,MATCH(K$7,GRID!$A$4:$A$15,0),MATCH(1,($U$2=GRID!$B$1:$U$1)*(КАЛЕНДАРЬ!AA15=GRID!$B$3:$U$3),0))*(1-GRID!$H$34))</f>
        <v>78200</v>
      </c>
      <c r="L267" s="5" cm="1">
        <f t="array" ref="L267">IF($I$2="Открытый тариф",INDEX(GRID!$B$18:$U$29,MATCH(K$7,GRID!$A$18:$A$29,0),MATCH(1,($U$2=GRID!$B$1:$U$1)*(КАЛЕНДАРЬ!AA15=GRID!$B$3:$U$3),0)),
INDEX(GRID!$B$18:$U$29,MATCH(K$7,GRID!$A$18:$A$29,0),MATCH(1,($U$2=GRID!$B$1:$U$1)*(КАЛЕНДАРЬ!AA15=GRID!$B$3:$U$3),0))*(1-GRID!$H$34))</f>
        <v>83200</v>
      </c>
      <c r="M267" s="5" cm="1">
        <f t="array" ref="M267">IF($I$2="Открытый тариф",INDEX(GRID!$B$4:$U$15,MATCH(M$7,GRID!$A$4:$A$15,0),MATCH(1,($U$2=GRID!$B$1:$U$1)*(КАЛЕНДАРЬ!AA15=GRID!$B$3:$U$3),0)),
INDEX(GRID!$B$4:$U$15,MATCH(M$7,GRID!$A$4:$A$15,0),MATCH(1,($U$2=GRID!$B$1:$U$1)*(КАЛЕНДАРЬ!AA15=GRID!$B$3:$U$3),0))*(1-GRID!$H$34))</f>
        <v>103200</v>
      </c>
      <c r="N267" s="5" cm="1">
        <f t="array" ref="N267">IF($I$2="Открытый тариф",INDEX(GRID!$B$18:$U$29,MATCH(M$7,GRID!$A$18:$A$29,0),MATCH(1,($U$2=GRID!$B$1:$U$1)*(КАЛЕНДАРЬ!AA15=GRID!$B$3:$U$3),0)),
INDEX(GRID!$B$18:$U$29,MATCH(M$7,GRID!$A$18:$A$29,0),MATCH(1,($U$2=GRID!$B$1:$U$1)*(КАЛЕНДАРЬ!AA15=GRID!$B$3:$U$3),0))*(1-GRID!$H$34))</f>
        <v>108200</v>
      </c>
      <c r="O267" s="5" cm="1">
        <f t="array" ref="O267">IF($I$2="Открытый тариф",INDEX(GRID!$B$4:$U$15,MATCH(O$7,GRID!$A$4:$A$15,0),MATCH(1,($U$2=GRID!$B$1:$U$1)*(КАЛЕНДАРЬ!AA15=GRID!$B$3:$U$3),0)),
INDEX(GRID!$B$4:$U$15,MATCH(O$7,GRID!$A$4:$A$15,0),MATCH(1,($U$2=GRID!$B$1:$U$1)*(КАЛЕНДАРЬ!AA15=GRID!$B$3:$U$3),0))*(1-GRID!$H$34))</f>
        <v>142800</v>
      </c>
      <c r="P267" s="5" cm="1">
        <f t="array" ref="P267">IF($I$2="Открытый тариф",INDEX(GRID!$B$4:$U$15,MATCH(P$7,GRID!$A$4:$A$15,0),MATCH(1,($U$2=GRID!$B$1:$U$1)*(КАЛЕНДАРЬ!AA15=GRID!$B$3:$U$3),0)),
INDEX(GRID!$B$4:$U$15,MATCH(P$7,GRID!$A$4:$A$15,0),MATCH(1,($U$2=GRID!$B$1:$U$1)*(КАЛЕНДАРЬ!AA15=GRID!$B$3:$U$3),0))*(1-GRID!$H$34))</f>
        <v>190100</v>
      </c>
      <c r="Q267" s="5" cm="1">
        <f t="array" ref="Q267">IF($I$2="Открытый тариф",INDEX(GRID!$B$4:$U$15,MATCH(Q$7,GRID!$A$4:$A$15,0),MATCH(1,($U$2=GRID!$B$1:$U$1)*(КАЛЕНДАРЬ!AA15=GRID!$B$3:$U$3),0)),
INDEX(GRID!$B$4:$U$15,MATCH(Q$7,GRID!$A$4:$A$15,0),MATCH(1,($U$2=GRID!$B$1:$U$1)*(КАЛЕНДАРЬ!AA15=GRID!$B$3:$U$3),0))*(1-GRID!$H$34))</f>
        <v>220900</v>
      </c>
      <c r="R267" s="5" cm="1">
        <f t="array" ref="R267">IF($I$2="Открытый тариф",INDEX(GRID!$B$18:$U$29,MATCH(R$7,GRID!$A$18:$A$29,0),MATCH(1,($U$2=GRID!$B$1:$U$1)*(КАЛЕНДАРЬ!AA15=GRID!$B$3:$U$3),0)),
INDEX(GRID!$B$18:$U$29,MATCH(R$7,GRID!$A$18:$A$29,0),MATCH(1,($U$2=GRID!$B$1:$U$1)*(КАЛЕНДАРЬ!AA15=GRID!$B$3:$U$3),0))*(1-GRID!$H$34))</f>
        <v>251900</v>
      </c>
      <c r="S267" s="5">
        <f t="array" ref="S267">IF($I$2="Открытый тариф",INDEX(GRID!$B$4:$U$15,MATCH(S$7,GRID!$A$4:$A$15,0),MATCH(1,($U$2=GRID!$B$1:$U$1)*(КАЛЕНДАРЬ!AA15=GRID!$B$3:$U$3),0)),
INDEX(GRID!$B$4:$U$15,MATCH(S$7,GRID!$A$4:$A$15,0),MATCH(1,($U$2=GRID!$B$1:$U$1)*(КАЛЕНДАРЬ!AA15=GRID!$B$3:$U$3),0))*(1-GRID!$L$41))</f>
        <v>661000</v>
      </c>
      <c r="T267" s="5">
        <f t="array" ref="T267">IF($I$2="Открытый тариф",INDEX(GRID!$B$4:$U$15,MATCH(T$7,GRID!$A$4:$A$15,0),MATCH(1,($U$2=GRID!$B$1:$U$1)*(КАЛЕНДАРЬ!AA15=GRID!$B$3:$U$3),0)),
INDEX(GRID!$B$4:$U$15,MATCH(T$7,GRID!$A$4:$A$15,0),MATCH(1,($U$2=GRID!$B$1:$U$1)*(КАЛЕНДАРЬ!AA15=GRID!$B$3:$U$3),0))*(1-GRID!$L$41))</f>
        <v>814300</v>
      </c>
    </row>
    <row r="268" spans="1:20" hidden="1">
      <c r="A268" s="108" t="s">
        <v>17</v>
      </c>
      <c r="B268" s="109">
        <v>13</v>
      </c>
      <c r="C268" s="5" cm="1">
        <f t="array" ref="C268">IF($I$2="Открытый тариф",INDEX(GRID!$B$4:$U$15,MATCH(C$7,GRID!$A$4:$A$15,0),MATCH(1,($U$2=GRID!$B$1:$U$1)*(КАЛЕНДАРЬ!AA16=GRID!$B$3:$U$3),0)),
INDEX(GRID!$B$4:$U$15,MATCH(C$7,GRID!$A$4:$A$15,0),MATCH(1,($U$2=GRID!$B$1:$U$1)*(КАЛЕНДАРЬ!AA16=GRID!$B$3:$U$3),0))*(1-GRID!$H$34))</f>
        <v>48100</v>
      </c>
      <c r="D268" s="5" cm="1">
        <f t="array" ref="D268">IF($I$2="Открытый тариф",INDEX(GRID!$B$18:$U$29,MATCH(C$7,GRID!$A$18:$A$29,0),MATCH(1,($U$2=GRID!$B$1:$U$1)*(КАЛЕНДАРЬ!AA16=GRID!$B$3:$U$3),0)),
INDEX(GRID!$B$18:$U$29,MATCH(C$7,GRID!$A$18:$A$29,0),MATCH(1,($U$2=GRID!$B$1:$U$1)*(КАЛЕНДАРЬ!AA16=GRID!$B$3:$U$3),0))*(1-GRID!$H$34))</f>
        <v>53100</v>
      </c>
      <c r="E268" s="5" cm="1">
        <f t="array" ref="E268">IF($I$2="Открытый тариф",INDEX(GRID!$B$4:$U$15,MATCH(E$7,GRID!$A$4:$A$15,0),MATCH(1,($U$2=GRID!$B$1:$U$1)*(КАЛЕНДАРЬ!AA16=GRID!$B$3:$U$3),0)),
INDEX(GRID!$B$4:$U$15,MATCH(E$7,GRID!$A$4:$A$15,0),MATCH(1,($U$2=GRID!$B$1:$U$1)*(КАЛЕНДАРЬ!AA16=GRID!$B$3:$U$3),0))*(1-GRID!$H$34))</f>
        <v>57100</v>
      </c>
      <c r="F268" s="5" cm="1">
        <f t="array" ref="F268">IF($I$2="Открытый тариф",INDEX(GRID!$B$18:$U$29,MATCH(E$7,GRID!$A$18:$A$29,0),MATCH(1,($U$2=GRID!$B$1:$U$1)*(КАЛЕНДАРЬ!AA16=GRID!$B$3:$U$3),0)),
INDEX(GRID!$B$18:$U$29,MATCH(E$7,GRID!$A$18:$A$29,0),MATCH(1,($U$2=GRID!$B$1:$U$1)*(КАЛЕНДАРЬ!AA16=GRID!$B$3:$U$3),0))*(1-GRID!$H$34))</f>
        <v>62100</v>
      </c>
      <c r="G268" s="5" cm="1">
        <f t="array" ref="G268">IF($I$2="Открытый тариф",INDEX(GRID!$B$4:$U$15,MATCH(G$7,GRID!$A$4:$A$15,0),MATCH(1,($U$2=GRID!$B$1:$U$1)*(КАЛЕНДАРЬ!AA16=GRID!$B$3:$U$3),0)),
INDEX(GRID!$B$4:$U$15,MATCH(G$7,GRID!$A$4:$A$15,0),MATCH(1,($U$2=GRID!$B$1:$U$1)*(КАЛЕНДАРЬ!AA16=GRID!$B$3:$U$3),0))*(1-GRID!$H$34))</f>
        <v>64000</v>
      </c>
      <c r="H268" s="5" cm="1">
        <f t="array" ref="H268">IF($I$2="Открытый тариф",INDEX(GRID!$B$18:$U$29,MATCH(G$7,GRID!$A$18:$A$29,0),MATCH(1,($U$2=GRID!$B$1:$U$1)*(КАЛЕНДАРЬ!AA16=GRID!$B$3:$U$3),0)),
INDEX(GRID!$B$18:$U$29,MATCH(G$7,GRID!$A$18:$A$29,0),MATCH(1,($U$2=GRID!$B$1:$U$1)*(КАЛЕНДАРЬ!AA16=GRID!$B$3:$U$3),0))*(1-GRID!$H$34))</f>
        <v>69000</v>
      </c>
      <c r="I268" s="5" cm="1">
        <f t="array" ref="I268">IF($I$2="Открытый тариф",INDEX(GRID!$B$4:$U$15,MATCH(I$7,GRID!$A$4:$A$15,0),MATCH(1,($U$2=GRID!$B$1:$U$1)*(КАЛЕНДАРЬ!AA16=GRID!$B$3:$U$3),0)),
INDEX(GRID!$B$4:$U$15,MATCH(I$7,GRID!$A$4:$A$15,0),MATCH(1,($U$2=GRID!$B$1:$U$1)*(КАЛЕНДАРЬ!AA16=GRID!$B$3:$U$3),0))*(1-GRID!$H$34))</f>
        <v>71000</v>
      </c>
      <c r="J268" s="5" cm="1">
        <f t="array" ref="J268">IF($I$2="Открытый тариф",INDEX(GRID!$B$18:$U$29,MATCH(I$7,GRID!$A$18:$A$29,0),MATCH(1,($U$2=GRID!$B$1:$U$1)*(КАЛЕНДАРЬ!AA16=GRID!$B$3:$U$3),0)),
INDEX(GRID!$B$18:$U$29,MATCH(I$7,GRID!$A$18:$A$29,0),MATCH(1,($U$2=GRID!$B$1:$U$1)*(КАЛЕНДАРЬ!AA16=GRID!$B$3:$U$3),0))*(1-GRID!$H$34))</f>
        <v>76000</v>
      </c>
      <c r="K268" s="5" cm="1">
        <f t="array" ref="K268">IF($I$2="Открытый тариф",INDEX(GRID!$B$4:$U$15,MATCH(K$7,GRID!$A$4:$A$15,0),MATCH(1,($U$2=GRID!$B$1:$U$1)*(КАЛЕНДАРЬ!AA16=GRID!$B$3:$U$3),0)),
INDEX(GRID!$B$4:$U$15,MATCH(K$7,GRID!$A$4:$A$15,0),MATCH(1,($U$2=GRID!$B$1:$U$1)*(КАЛЕНДАРЬ!AA16=GRID!$B$3:$U$3),0))*(1-GRID!$H$34))</f>
        <v>78200</v>
      </c>
      <c r="L268" s="5" cm="1">
        <f t="array" ref="L268">IF($I$2="Открытый тариф",INDEX(GRID!$B$18:$U$29,MATCH(K$7,GRID!$A$18:$A$29,0),MATCH(1,($U$2=GRID!$B$1:$U$1)*(КАЛЕНДАРЬ!AA16=GRID!$B$3:$U$3),0)),
INDEX(GRID!$B$18:$U$29,MATCH(K$7,GRID!$A$18:$A$29,0),MATCH(1,($U$2=GRID!$B$1:$U$1)*(КАЛЕНДАРЬ!AA16=GRID!$B$3:$U$3),0))*(1-GRID!$H$34))</f>
        <v>83200</v>
      </c>
      <c r="M268" s="5" cm="1">
        <f t="array" ref="M268">IF($I$2="Открытый тариф",INDEX(GRID!$B$4:$U$15,MATCH(M$7,GRID!$A$4:$A$15,0),MATCH(1,($U$2=GRID!$B$1:$U$1)*(КАЛЕНДАРЬ!AA16=GRID!$B$3:$U$3),0)),
INDEX(GRID!$B$4:$U$15,MATCH(M$7,GRID!$A$4:$A$15,0),MATCH(1,($U$2=GRID!$B$1:$U$1)*(КАЛЕНДАРЬ!AA16=GRID!$B$3:$U$3),0))*(1-GRID!$H$34))</f>
        <v>103200</v>
      </c>
      <c r="N268" s="5" cm="1">
        <f t="array" ref="N268">IF($I$2="Открытый тариф",INDEX(GRID!$B$18:$U$29,MATCH(M$7,GRID!$A$18:$A$29,0),MATCH(1,($U$2=GRID!$B$1:$U$1)*(КАЛЕНДАРЬ!AA16=GRID!$B$3:$U$3),0)),
INDEX(GRID!$B$18:$U$29,MATCH(M$7,GRID!$A$18:$A$29,0),MATCH(1,($U$2=GRID!$B$1:$U$1)*(КАЛЕНДАРЬ!AA16=GRID!$B$3:$U$3),0))*(1-GRID!$H$34))</f>
        <v>108200</v>
      </c>
      <c r="O268" s="5" cm="1">
        <f t="array" ref="O268">IF($I$2="Открытый тариф",INDEX(GRID!$B$4:$U$15,MATCH(O$7,GRID!$A$4:$A$15,0),MATCH(1,($U$2=GRID!$B$1:$U$1)*(КАЛЕНДАРЬ!AA16=GRID!$B$3:$U$3),0)),
INDEX(GRID!$B$4:$U$15,MATCH(O$7,GRID!$A$4:$A$15,0),MATCH(1,($U$2=GRID!$B$1:$U$1)*(КАЛЕНДАРЬ!AA16=GRID!$B$3:$U$3),0))*(1-GRID!$H$34))</f>
        <v>142800</v>
      </c>
      <c r="P268" s="5" cm="1">
        <f t="array" ref="P268">IF($I$2="Открытый тариф",INDEX(GRID!$B$4:$U$15,MATCH(P$7,GRID!$A$4:$A$15,0),MATCH(1,($U$2=GRID!$B$1:$U$1)*(КАЛЕНДАРЬ!AA16=GRID!$B$3:$U$3),0)),
INDEX(GRID!$B$4:$U$15,MATCH(P$7,GRID!$A$4:$A$15,0),MATCH(1,($U$2=GRID!$B$1:$U$1)*(КАЛЕНДАРЬ!AA16=GRID!$B$3:$U$3),0))*(1-GRID!$H$34))</f>
        <v>190100</v>
      </c>
      <c r="Q268" s="5" cm="1">
        <f t="array" ref="Q268">IF($I$2="Открытый тариф",INDEX(GRID!$B$4:$U$15,MATCH(Q$7,GRID!$A$4:$A$15,0),MATCH(1,($U$2=GRID!$B$1:$U$1)*(КАЛЕНДАРЬ!AA16=GRID!$B$3:$U$3),0)),
INDEX(GRID!$B$4:$U$15,MATCH(Q$7,GRID!$A$4:$A$15,0),MATCH(1,($U$2=GRID!$B$1:$U$1)*(КАЛЕНДАРЬ!AA16=GRID!$B$3:$U$3),0))*(1-GRID!$H$34))</f>
        <v>220900</v>
      </c>
      <c r="R268" s="5" cm="1">
        <f t="array" ref="R268">IF($I$2="Открытый тариф",INDEX(GRID!$B$18:$U$29,MATCH(R$7,GRID!$A$18:$A$29,0),MATCH(1,($U$2=GRID!$B$1:$U$1)*(КАЛЕНДАРЬ!AA16=GRID!$B$3:$U$3),0)),
INDEX(GRID!$B$18:$U$29,MATCH(R$7,GRID!$A$18:$A$29,0),MATCH(1,($U$2=GRID!$B$1:$U$1)*(КАЛЕНДАРЬ!AA16=GRID!$B$3:$U$3),0))*(1-GRID!$H$34))</f>
        <v>251900</v>
      </c>
      <c r="S268" s="5">
        <f t="array" ref="S268">IF($I$2="Открытый тариф",INDEX(GRID!$B$4:$U$15,MATCH(S$7,GRID!$A$4:$A$15,0),MATCH(1,($U$2=GRID!$B$1:$U$1)*(КАЛЕНДАРЬ!AA16=GRID!$B$3:$U$3),0)),
INDEX(GRID!$B$4:$U$15,MATCH(S$7,GRID!$A$4:$A$15,0),MATCH(1,($U$2=GRID!$B$1:$U$1)*(КАЛЕНДАРЬ!AA16=GRID!$B$3:$U$3),0))*(1-GRID!$L$41))</f>
        <v>661000</v>
      </c>
      <c r="T268" s="5">
        <f t="array" ref="T268">IF($I$2="Открытый тариф",INDEX(GRID!$B$4:$U$15,MATCH(T$7,GRID!$A$4:$A$15,0),MATCH(1,($U$2=GRID!$B$1:$U$1)*(КАЛЕНДАРЬ!AA16=GRID!$B$3:$U$3),0)),
INDEX(GRID!$B$4:$U$15,MATCH(T$7,GRID!$A$4:$A$15,0),MATCH(1,($U$2=GRID!$B$1:$U$1)*(КАЛЕНДАРЬ!AA16=GRID!$B$3:$U$3),0))*(1-GRID!$L$41))</f>
        <v>814300</v>
      </c>
    </row>
    <row r="269" spans="1:20" hidden="1">
      <c r="A269" s="108" t="s">
        <v>11</v>
      </c>
      <c r="B269" s="109">
        <v>14</v>
      </c>
      <c r="C269" s="5" cm="1">
        <f t="array" ref="C269">IF($I$2="Открытый тариф",INDEX(GRID!$B$4:$U$15,MATCH(C$7,GRID!$A$4:$A$15,0),MATCH(1,($U$2=GRID!$B$1:$U$1)*(КАЛЕНДАРЬ!AA17=GRID!$B$3:$U$3),0)),
INDEX(GRID!$B$4:$U$15,MATCH(C$7,GRID!$A$4:$A$15,0),MATCH(1,($U$2=GRID!$B$1:$U$1)*(КАЛЕНДАРЬ!AA17=GRID!$B$3:$U$3),0))*(1-GRID!$H$34))</f>
        <v>48100</v>
      </c>
      <c r="D269" s="5" cm="1">
        <f t="array" ref="D269">IF($I$2="Открытый тариф",INDEX(GRID!$B$18:$U$29,MATCH(C$7,GRID!$A$18:$A$29,0),MATCH(1,($U$2=GRID!$B$1:$U$1)*(КАЛЕНДАРЬ!AA17=GRID!$B$3:$U$3),0)),
INDEX(GRID!$B$18:$U$29,MATCH(C$7,GRID!$A$18:$A$29,0),MATCH(1,($U$2=GRID!$B$1:$U$1)*(КАЛЕНДАРЬ!AA17=GRID!$B$3:$U$3),0))*(1-GRID!$H$34))</f>
        <v>53100</v>
      </c>
      <c r="E269" s="5" cm="1">
        <f t="array" ref="E269">IF($I$2="Открытый тариф",INDEX(GRID!$B$4:$U$15,MATCH(E$7,GRID!$A$4:$A$15,0),MATCH(1,($U$2=GRID!$B$1:$U$1)*(КАЛЕНДАРЬ!AA17=GRID!$B$3:$U$3),0)),
INDEX(GRID!$B$4:$U$15,MATCH(E$7,GRID!$A$4:$A$15,0),MATCH(1,($U$2=GRID!$B$1:$U$1)*(КАЛЕНДАРЬ!AA17=GRID!$B$3:$U$3),0))*(1-GRID!$H$34))</f>
        <v>57100</v>
      </c>
      <c r="F269" s="5" cm="1">
        <f t="array" ref="F269">IF($I$2="Открытый тариф",INDEX(GRID!$B$18:$U$29,MATCH(E$7,GRID!$A$18:$A$29,0),MATCH(1,($U$2=GRID!$B$1:$U$1)*(КАЛЕНДАРЬ!AA17=GRID!$B$3:$U$3),0)),
INDEX(GRID!$B$18:$U$29,MATCH(E$7,GRID!$A$18:$A$29,0),MATCH(1,($U$2=GRID!$B$1:$U$1)*(КАЛЕНДАРЬ!AA17=GRID!$B$3:$U$3),0))*(1-GRID!$H$34))</f>
        <v>62100</v>
      </c>
      <c r="G269" s="5" cm="1">
        <f t="array" ref="G269">IF($I$2="Открытый тариф",INDEX(GRID!$B$4:$U$15,MATCH(G$7,GRID!$A$4:$A$15,0),MATCH(1,($U$2=GRID!$B$1:$U$1)*(КАЛЕНДАРЬ!AA17=GRID!$B$3:$U$3),0)),
INDEX(GRID!$B$4:$U$15,MATCH(G$7,GRID!$A$4:$A$15,0),MATCH(1,($U$2=GRID!$B$1:$U$1)*(КАЛЕНДАРЬ!AA17=GRID!$B$3:$U$3),0))*(1-GRID!$H$34))</f>
        <v>64000</v>
      </c>
      <c r="H269" s="5" cm="1">
        <f t="array" ref="H269">IF($I$2="Открытый тариф",INDEX(GRID!$B$18:$U$29,MATCH(G$7,GRID!$A$18:$A$29,0),MATCH(1,($U$2=GRID!$B$1:$U$1)*(КАЛЕНДАРЬ!AA17=GRID!$B$3:$U$3),0)),
INDEX(GRID!$B$18:$U$29,MATCH(G$7,GRID!$A$18:$A$29,0),MATCH(1,($U$2=GRID!$B$1:$U$1)*(КАЛЕНДАРЬ!AA17=GRID!$B$3:$U$3),0))*(1-GRID!$H$34))</f>
        <v>69000</v>
      </c>
      <c r="I269" s="5" cm="1">
        <f t="array" ref="I269">IF($I$2="Открытый тариф",INDEX(GRID!$B$4:$U$15,MATCH(I$7,GRID!$A$4:$A$15,0),MATCH(1,($U$2=GRID!$B$1:$U$1)*(КАЛЕНДАРЬ!AA17=GRID!$B$3:$U$3),0)),
INDEX(GRID!$B$4:$U$15,MATCH(I$7,GRID!$A$4:$A$15,0),MATCH(1,($U$2=GRID!$B$1:$U$1)*(КАЛЕНДАРЬ!AA17=GRID!$B$3:$U$3),0))*(1-GRID!$H$34))</f>
        <v>71000</v>
      </c>
      <c r="J269" s="5" cm="1">
        <f t="array" ref="J269">IF($I$2="Открытый тариф",INDEX(GRID!$B$18:$U$29,MATCH(I$7,GRID!$A$18:$A$29,0),MATCH(1,($U$2=GRID!$B$1:$U$1)*(КАЛЕНДАРЬ!AA17=GRID!$B$3:$U$3),0)),
INDEX(GRID!$B$18:$U$29,MATCH(I$7,GRID!$A$18:$A$29,0),MATCH(1,($U$2=GRID!$B$1:$U$1)*(КАЛЕНДАРЬ!AA17=GRID!$B$3:$U$3),0))*(1-GRID!$H$34))</f>
        <v>76000</v>
      </c>
      <c r="K269" s="5" cm="1">
        <f t="array" ref="K269">IF($I$2="Открытый тариф",INDEX(GRID!$B$4:$U$15,MATCH(K$7,GRID!$A$4:$A$15,0),MATCH(1,($U$2=GRID!$B$1:$U$1)*(КАЛЕНДАРЬ!AA17=GRID!$B$3:$U$3),0)),
INDEX(GRID!$B$4:$U$15,MATCH(K$7,GRID!$A$4:$A$15,0),MATCH(1,($U$2=GRID!$B$1:$U$1)*(КАЛЕНДАРЬ!AA17=GRID!$B$3:$U$3),0))*(1-GRID!$H$34))</f>
        <v>78200</v>
      </c>
      <c r="L269" s="5" cm="1">
        <f t="array" ref="L269">IF($I$2="Открытый тариф",INDEX(GRID!$B$18:$U$29,MATCH(K$7,GRID!$A$18:$A$29,0),MATCH(1,($U$2=GRID!$B$1:$U$1)*(КАЛЕНДАРЬ!AA17=GRID!$B$3:$U$3),0)),
INDEX(GRID!$B$18:$U$29,MATCH(K$7,GRID!$A$18:$A$29,0),MATCH(1,($U$2=GRID!$B$1:$U$1)*(КАЛЕНДАРЬ!AA17=GRID!$B$3:$U$3),0))*(1-GRID!$H$34))</f>
        <v>83200</v>
      </c>
      <c r="M269" s="5" cm="1">
        <f t="array" ref="M269">IF($I$2="Открытый тариф",INDEX(GRID!$B$4:$U$15,MATCH(M$7,GRID!$A$4:$A$15,0),MATCH(1,($U$2=GRID!$B$1:$U$1)*(КАЛЕНДАРЬ!AA17=GRID!$B$3:$U$3),0)),
INDEX(GRID!$B$4:$U$15,MATCH(M$7,GRID!$A$4:$A$15,0),MATCH(1,($U$2=GRID!$B$1:$U$1)*(КАЛЕНДАРЬ!AA17=GRID!$B$3:$U$3),0))*(1-GRID!$H$34))</f>
        <v>103200</v>
      </c>
      <c r="N269" s="5" cm="1">
        <f t="array" ref="N269">IF($I$2="Открытый тариф",INDEX(GRID!$B$18:$U$29,MATCH(M$7,GRID!$A$18:$A$29,0),MATCH(1,($U$2=GRID!$B$1:$U$1)*(КАЛЕНДАРЬ!AA17=GRID!$B$3:$U$3),0)),
INDEX(GRID!$B$18:$U$29,MATCH(M$7,GRID!$A$18:$A$29,0),MATCH(1,($U$2=GRID!$B$1:$U$1)*(КАЛЕНДАРЬ!AA17=GRID!$B$3:$U$3),0))*(1-GRID!$H$34))</f>
        <v>108200</v>
      </c>
      <c r="O269" s="5" cm="1">
        <f t="array" ref="O269">IF($I$2="Открытый тариф",INDEX(GRID!$B$4:$U$15,MATCH(O$7,GRID!$A$4:$A$15,0),MATCH(1,($U$2=GRID!$B$1:$U$1)*(КАЛЕНДАРЬ!AA17=GRID!$B$3:$U$3),0)),
INDEX(GRID!$B$4:$U$15,MATCH(O$7,GRID!$A$4:$A$15,0),MATCH(1,($U$2=GRID!$B$1:$U$1)*(КАЛЕНДАРЬ!AA17=GRID!$B$3:$U$3),0))*(1-GRID!$H$34))</f>
        <v>142800</v>
      </c>
      <c r="P269" s="5" cm="1">
        <f t="array" ref="P269">IF($I$2="Открытый тариф",INDEX(GRID!$B$4:$U$15,MATCH(P$7,GRID!$A$4:$A$15,0),MATCH(1,($U$2=GRID!$B$1:$U$1)*(КАЛЕНДАРЬ!AA17=GRID!$B$3:$U$3),0)),
INDEX(GRID!$B$4:$U$15,MATCH(P$7,GRID!$A$4:$A$15,0),MATCH(1,($U$2=GRID!$B$1:$U$1)*(КАЛЕНДАРЬ!AA17=GRID!$B$3:$U$3),0))*(1-GRID!$H$34))</f>
        <v>190100</v>
      </c>
      <c r="Q269" s="5" cm="1">
        <f t="array" ref="Q269">IF($I$2="Открытый тариф",INDEX(GRID!$B$4:$U$15,MATCH(Q$7,GRID!$A$4:$A$15,0),MATCH(1,($U$2=GRID!$B$1:$U$1)*(КАЛЕНДАРЬ!AA17=GRID!$B$3:$U$3),0)),
INDEX(GRID!$B$4:$U$15,MATCH(Q$7,GRID!$A$4:$A$15,0),MATCH(1,($U$2=GRID!$B$1:$U$1)*(КАЛЕНДАРЬ!AA17=GRID!$B$3:$U$3),0))*(1-GRID!$H$34))</f>
        <v>220900</v>
      </c>
      <c r="R269" s="5" cm="1">
        <f t="array" ref="R269">IF($I$2="Открытый тариф",INDEX(GRID!$B$18:$U$29,MATCH(R$7,GRID!$A$18:$A$29,0),MATCH(1,($U$2=GRID!$B$1:$U$1)*(КАЛЕНДАРЬ!AA17=GRID!$B$3:$U$3),0)),
INDEX(GRID!$B$18:$U$29,MATCH(R$7,GRID!$A$18:$A$29,0),MATCH(1,($U$2=GRID!$B$1:$U$1)*(КАЛЕНДАРЬ!AA17=GRID!$B$3:$U$3),0))*(1-GRID!$H$34))</f>
        <v>251900</v>
      </c>
      <c r="S269" s="5">
        <f t="array" ref="S269">IF($I$2="Открытый тариф",INDEX(GRID!$B$4:$U$15,MATCH(S$7,GRID!$A$4:$A$15,0),MATCH(1,($U$2=GRID!$B$1:$U$1)*(КАЛЕНДАРЬ!AA17=GRID!$B$3:$U$3),0)),
INDEX(GRID!$B$4:$U$15,MATCH(S$7,GRID!$A$4:$A$15,0),MATCH(1,($U$2=GRID!$B$1:$U$1)*(КАЛЕНДАРЬ!AA17=GRID!$B$3:$U$3),0))*(1-GRID!$L$41))</f>
        <v>661000</v>
      </c>
      <c r="T269" s="5">
        <f t="array" ref="T269">IF($I$2="Открытый тариф",INDEX(GRID!$B$4:$U$15,MATCH(T$7,GRID!$A$4:$A$15,0),MATCH(1,($U$2=GRID!$B$1:$U$1)*(КАЛЕНДАРЬ!AA17=GRID!$B$3:$U$3),0)),
INDEX(GRID!$B$4:$U$15,MATCH(T$7,GRID!$A$4:$A$15,0),MATCH(1,($U$2=GRID!$B$1:$U$1)*(КАЛЕНДАРЬ!AA17=GRID!$B$3:$U$3),0))*(1-GRID!$L$41))</f>
        <v>814300</v>
      </c>
    </row>
    <row r="270" spans="1:20" hidden="1">
      <c r="A270" s="108" t="s">
        <v>12</v>
      </c>
      <c r="B270" s="109">
        <v>15</v>
      </c>
      <c r="C270" s="5" cm="1">
        <f t="array" ref="C270">IF($I$2="Открытый тариф",INDEX(GRID!$B$4:$U$15,MATCH(C$7,GRID!$A$4:$A$15,0),MATCH(1,($U$2=GRID!$B$1:$U$1)*(КАЛЕНДАРЬ!AA18=GRID!$B$3:$U$3),0)),
INDEX(GRID!$B$4:$U$15,MATCH(C$7,GRID!$A$4:$A$15,0),MATCH(1,($U$2=GRID!$B$1:$U$1)*(КАЛЕНДАРЬ!AA18=GRID!$B$3:$U$3),0))*(1-GRID!$H$34))</f>
        <v>48100</v>
      </c>
      <c r="D270" s="5" cm="1">
        <f t="array" ref="D270">IF($I$2="Открытый тариф",INDEX(GRID!$B$18:$U$29,MATCH(C$7,GRID!$A$18:$A$29,0),MATCH(1,($U$2=GRID!$B$1:$U$1)*(КАЛЕНДАРЬ!AA18=GRID!$B$3:$U$3),0)),
INDEX(GRID!$B$18:$U$29,MATCH(C$7,GRID!$A$18:$A$29,0),MATCH(1,($U$2=GRID!$B$1:$U$1)*(КАЛЕНДАРЬ!AA18=GRID!$B$3:$U$3),0))*(1-GRID!$H$34))</f>
        <v>53100</v>
      </c>
      <c r="E270" s="5" cm="1">
        <f t="array" ref="E270">IF($I$2="Открытый тариф",INDEX(GRID!$B$4:$U$15,MATCH(E$7,GRID!$A$4:$A$15,0),MATCH(1,($U$2=GRID!$B$1:$U$1)*(КАЛЕНДАРЬ!AA18=GRID!$B$3:$U$3),0)),
INDEX(GRID!$B$4:$U$15,MATCH(E$7,GRID!$A$4:$A$15,0),MATCH(1,($U$2=GRID!$B$1:$U$1)*(КАЛЕНДАРЬ!AA18=GRID!$B$3:$U$3),0))*(1-GRID!$H$34))</f>
        <v>57100</v>
      </c>
      <c r="F270" s="5" cm="1">
        <f t="array" ref="F270">IF($I$2="Открытый тариф",INDEX(GRID!$B$18:$U$29,MATCH(E$7,GRID!$A$18:$A$29,0),MATCH(1,($U$2=GRID!$B$1:$U$1)*(КАЛЕНДАРЬ!AA18=GRID!$B$3:$U$3),0)),
INDEX(GRID!$B$18:$U$29,MATCH(E$7,GRID!$A$18:$A$29,0),MATCH(1,($U$2=GRID!$B$1:$U$1)*(КАЛЕНДАРЬ!AA18=GRID!$B$3:$U$3),0))*(1-GRID!$H$34))</f>
        <v>62100</v>
      </c>
      <c r="G270" s="5" cm="1">
        <f t="array" ref="G270">IF($I$2="Открытый тариф",INDEX(GRID!$B$4:$U$15,MATCH(G$7,GRID!$A$4:$A$15,0),MATCH(1,($U$2=GRID!$B$1:$U$1)*(КАЛЕНДАРЬ!AA18=GRID!$B$3:$U$3),0)),
INDEX(GRID!$B$4:$U$15,MATCH(G$7,GRID!$A$4:$A$15,0),MATCH(1,($U$2=GRID!$B$1:$U$1)*(КАЛЕНДАРЬ!AA18=GRID!$B$3:$U$3),0))*(1-GRID!$H$34))</f>
        <v>64000</v>
      </c>
      <c r="H270" s="5" cm="1">
        <f t="array" ref="H270">IF($I$2="Открытый тариф",INDEX(GRID!$B$18:$U$29,MATCH(G$7,GRID!$A$18:$A$29,0),MATCH(1,($U$2=GRID!$B$1:$U$1)*(КАЛЕНДАРЬ!AA18=GRID!$B$3:$U$3),0)),
INDEX(GRID!$B$18:$U$29,MATCH(G$7,GRID!$A$18:$A$29,0),MATCH(1,($U$2=GRID!$B$1:$U$1)*(КАЛЕНДАРЬ!AA18=GRID!$B$3:$U$3),0))*(1-GRID!$H$34))</f>
        <v>69000</v>
      </c>
      <c r="I270" s="5" cm="1">
        <f t="array" ref="I270">IF($I$2="Открытый тариф",INDEX(GRID!$B$4:$U$15,MATCH(I$7,GRID!$A$4:$A$15,0),MATCH(1,($U$2=GRID!$B$1:$U$1)*(КАЛЕНДАРЬ!AA18=GRID!$B$3:$U$3),0)),
INDEX(GRID!$B$4:$U$15,MATCH(I$7,GRID!$A$4:$A$15,0),MATCH(1,($U$2=GRID!$B$1:$U$1)*(КАЛЕНДАРЬ!AA18=GRID!$B$3:$U$3),0))*(1-GRID!$H$34))</f>
        <v>71000</v>
      </c>
      <c r="J270" s="5" cm="1">
        <f t="array" ref="J270">IF($I$2="Открытый тариф",INDEX(GRID!$B$18:$U$29,MATCH(I$7,GRID!$A$18:$A$29,0),MATCH(1,($U$2=GRID!$B$1:$U$1)*(КАЛЕНДАРЬ!AA18=GRID!$B$3:$U$3),0)),
INDEX(GRID!$B$18:$U$29,MATCH(I$7,GRID!$A$18:$A$29,0),MATCH(1,($U$2=GRID!$B$1:$U$1)*(КАЛЕНДАРЬ!AA18=GRID!$B$3:$U$3),0))*(1-GRID!$H$34))</f>
        <v>76000</v>
      </c>
      <c r="K270" s="5" cm="1">
        <f t="array" ref="K270">IF($I$2="Открытый тариф",INDEX(GRID!$B$4:$U$15,MATCH(K$7,GRID!$A$4:$A$15,0),MATCH(1,($U$2=GRID!$B$1:$U$1)*(КАЛЕНДАРЬ!AA18=GRID!$B$3:$U$3),0)),
INDEX(GRID!$B$4:$U$15,MATCH(K$7,GRID!$A$4:$A$15,0),MATCH(1,($U$2=GRID!$B$1:$U$1)*(КАЛЕНДАРЬ!AA18=GRID!$B$3:$U$3),0))*(1-GRID!$H$34))</f>
        <v>78200</v>
      </c>
      <c r="L270" s="5" cm="1">
        <f t="array" ref="L270">IF($I$2="Открытый тариф",INDEX(GRID!$B$18:$U$29,MATCH(K$7,GRID!$A$18:$A$29,0),MATCH(1,($U$2=GRID!$B$1:$U$1)*(КАЛЕНДАРЬ!AA18=GRID!$B$3:$U$3),0)),
INDEX(GRID!$B$18:$U$29,MATCH(K$7,GRID!$A$18:$A$29,0),MATCH(1,($U$2=GRID!$B$1:$U$1)*(КАЛЕНДАРЬ!AA18=GRID!$B$3:$U$3),0))*(1-GRID!$H$34))</f>
        <v>83200</v>
      </c>
      <c r="M270" s="5" cm="1">
        <f t="array" ref="M270">IF($I$2="Открытый тариф",INDEX(GRID!$B$4:$U$15,MATCH(M$7,GRID!$A$4:$A$15,0),MATCH(1,($U$2=GRID!$B$1:$U$1)*(КАЛЕНДАРЬ!AA18=GRID!$B$3:$U$3),0)),
INDEX(GRID!$B$4:$U$15,MATCH(M$7,GRID!$A$4:$A$15,0),MATCH(1,($U$2=GRID!$B$1:$U$1)*(КАЛЕНДАРЬ!AA18=GRID!$B$3:$U$3),0))*(1-GRID!$H$34))</f>
        <v>103200</v>
      </c>
      <c r="N270" s="5" cm="1">
        <f t="array" ref="N270">IF($I$2="Открытый тариф",INDEX(GRID!$B$18:$U$29,MATCH(M$7,GRID!$A$18:$A$29,0),MATCH(1,($U$2=GRID!$B$1:$U$1)*(КАЛЕНДАРЬ!AA18=GRID!$B$3:$U$3),0)),
INDEX(GRID!$B$18:$U$29,MATCH(M$7,GRID!$A$18:$A$29,0),MATCH(1,($U$2=GRID!$B$1:$U$1)*(КАЛЕНДАРЬ!AA18=GRID!$B$3:$U$3),0))*(1-GRID!$H$34))</f>
        <v>108200</v>
      </c>
      <c r="O270" s="5" cm="1">
        <f t="array" ref="O270">IF($I$2="Открытый тариф",INDEX(GRID!$B$4:$U$15,MATCH(O$7,GRID!$A$4:$A$15,0),MATCH(1,($U$2=GRID!$B$1:$U$1)*(КАЛЕНДАРЬ!AA18=GRID!$B$3:$U$3),0)),
INDEX(GRID!$B$4:$U$15,MATCH(O$7,GRID!$A$4:$A$15,0),MATCH(1,($U$2=GRID!$B$1:$U$1)*(КАЛЕНДАРЬ!AA18=GRID!$B$3:$U$3),0))*(1-GRID!$H$34))</f>
        <v>142800</v>
      </c>
      <c r="P270" s="5" cm="1">
        <f t="array" ref="P270">IF($I$2="Открытый тариф",INDEX(GRID!$B$4:$U$15,MATCH(P$7,GRID!$A$4:$A$15,0),MATCH(1,($U$2=GRID!$B$1:$U$1)*(КАЛЕНДАРЬ!AA18=GRID!$B$3:$U$3),0)),
INDEX(GRID!$B$4:$U$15,MATCH(P$7,GRID!$A$4:$A$15,0),MATCH(1,($U$2=GRID!$B$1:$U$1)*(КАЛЕНДАРЬ!AA18=GRID!$B$3:$U$3),0))*(1-GRID!$H$34))</f>
        <v>190100</v>
      </c>
      <c r="Q270" s="5" cm="1">
        <f t="array" ref="Q270">IF($I$2="Открытый тариф",INDEX(GRID!$B$4:$U$15,MATCH(Q$7,GRID!$A$4:$A$15,0),MATCH(1,($U$2=GRID!$B$1:$U$1)*(КАЛЕНДАРЬ!AA18=GRID!$B$3:$U$3),0)),
INDEX(GRID!$B$4:$U$15,MATCH(Q$7,GRID!$A$4:$A$15,0),MATCH(1,($U$2=GRID!$B$1:$U$1)*(КАЛЕНДАРЬ!AA18=GRID!$B$3:$U$3),0))*(1-GRID!$H$34))</f>
        <v>220900</v>
      </c>
      <c r="R270" s="5" cm="1">
        <f t="array" ref="R270">IF($I$2="Открытый тариф",INDEX(GRID!$B$18:$U$29,MATCH(R$7,GRID!$A$18:$A$29,0),MATCH(1,($U$2=GRID!$B$1:$U$1)*(КАЛЕНДАРЬ!AA18=GRID!$B$3:$U$3),0)),
INDEX(GRID!$B$18:$U$29,MATCH(R$7,GRID!$A$18:$A$29,0),MATCH(1,($U$2=GRID!$B$1:$U$1)*(КАЛЕНДАРЬ!AA18=GRID!$B$3:$U$3),0))*(1-GRID!$H$34))</f>
        <v>251900</v>
      </c>
      <c r="S270" s="5">
        <f t="array" ref="S270">IF($I$2="Открытый тариф",INDEX(GRID!$B$4:$U$15,MATCH(S$7,GRID!$A$4:$A$15,0),MATCH(1,($U$2=GRID!$B$1:$U$1)*(КАЛЕНДАРЬ!AA18=GRID!$B$3:$U$3),0)),
INDEX(GRID!$B$4:$U$15,MATCH(S$7,GRID!$A$4:$A$15,0),MATCH(1,($U$2=GRID!$B$1:$U$1)*(КАЛЕНДАРЬ!AA18=GRID!$B$3:$U$3),0))*(1-GRID!$L$41))</f>
        <v>661000</v>
      </c>
      <c r="T270" s="5">
        <f t="array" ref="T270">IF($I$2="Открытый тариф",INDEX(GRID!$B$4:$U$15,MATCH(T$7,GRID!$A$4:$A$15,0),MATCH(1,($U$2=GRID!$B$1:$U$1)*(КАЛЕНДАРЬ!AA18=GRID!$B$3:$U$3),0)),
INDEX(GRID!$B$4:$U$15,MATCH(T$7,GRID!$A$4:$A$15,0),MATCH(1,($U$2=GRID!$B$1:$U$1)*(КАЛЕНДАРЬ!AA18=GRID!$B$3:$U$3),0))*(1-GRID!$L$41))</f>
        <v>814300</v>
      </c>
    </row>
    <row r="271" spans="1:20" hidden="1">
      <c r="A271" s="108" t="s">
        <v>13</v>
      </c>
      <c r="B271" s="109">
        <v>16</v>
      </c>
      <c r="C271" s="5" cm="1">
        <f t="array" ref="C271">IF($I$2="Открытый тариф",INDEX(GRID!$B$4:$U$15,MATCH(C$7,GRID!$A$4:$A$15,0),MATCH(1,($U$2=GRID!$B$1:$U$1)*(КАЛЕНДАРЬ!AA19=GRID!$B$3:$U$3),0)),
INDEX(GRID!$B$4:$U$15,MATCH(C$7,GRID!$A$4:$A$15,0),MATCH(1,($U$2=GRID!$B$1:$U$1)*(КАЛЕНДАРЬ!AA19=GRID!$B$3:$U$3),0))*(1-GRID!$H$34))</f>
        <v>48100</v>
      </c>
      <c r="D271" s="5" cm="1">
        <f t="array" ref="D271">IF($I$2="Открытый тариф",INDEX(GRID!$B$18:$U$29,MATCH(C$7,GRID!$A$18:$A$29,0),MATCH(1,($U$2=GRID!$B$1:$U$1)*(КАЛЕНДАРЬ!AA19=GRID!$B$3:$U$3),0)),
INDEX(GRID!$B$18:$U$29,MATCH(C$7,GRID!$A$18:$A$29,0),MATCH(1,($U$2=GRID!$B$1:$U$1)*(КАЛЕНДАРЬ!AA19=GRID!$B$3:$U$3),0))*(1-GRID!$H$34))</f>
        <v>53100</v>
      </c>
      <c r="E271" s="5" cm="1">
        <f t="array" ref="E271">IF($I$2="Открытый тариф",INDEX(GRID!$B$4:$U$15,MATCH(E$7,GRID!$A$4:$A$15,0),MATCH(1,($U$2=GRID!$B$1:$U$1)*(КАЛЕНДАРЬ!AA19=GRID!$B$3:$U$3),0)),
INDEX(GRID!$B$4:$U$15,MATCH(E$7,GRID!$A$4:$A$15,0),MATCH(1,($U$2=GRID!$B$1:$U$1)*(КАЛЕНДАРЬ!AA19=GRID!$B$3:$U$3),0))*(1-GRID!$H$34))</f>
        <v>57100</v>
      </c>
      <c r="F271" s="5" cm="1">
        <f t="array" ref="F271">IF($I$2="Открытый тариф",INDEX(GRID!$B$18:$U$29,MATCH(E$7,GRID!$A$18:$A$29,0),MATCH(1,($U$2=GRID!$B$1:$U$1)*(КАЛЕНДАРЬ!AA19=GRID!$B$3:$U$3),0)),
INDEX(GRID!$B$18:$U$29,MATCH(E$7,GRID!$A$18:$A$29,0),MATCH(1,($U$2=GRID!$B$1:$U$1)*(КАЛЕНДАРЬ!AA19=GRID!$B$3:$U$3),0))*(1-GRID!$H$34))</f>
        <v>62100</v>
      </c>
      <c r="G271" s="5" cm="1">
        <f t="array" ref="G271">IF($I$2="Открытый тариф",INDEX(GRID!$B$4:$U$15,MATCH(G$7,GRID!$A$4:$A$15,0),MATCH(1,($U$2=GRID!$B$1:$U$1)*(КАЛЕНДАРЬ!AA19=GRID!$B$3:$U$3),0)),
INDEX(GRID!$B$4:$U$15,MATCH(G$7,GRID!$A$4:$A$15,0),MATCH(1,($U$2=GRID!$B$1:$U$1)*(КАЛЕНДАРЬ!AA19=GRID!$B$3:$U$3),0))*(1-GRID!$H$34))</f>
        <v>64000</v>
      </c>
      <c r="H271" s="5" cm="1">
        <f t="array" ref="H271">IF($I$2="Открытый тариф",INDEX(GRID!$B$18:$U$29,MATCH(G$7,GRID!$A$18:$A$29,0),MATCH(1,($U$2=GRID!$B$1:$U$1)*(КАЛЕНДАРЬ!AA19=GRID!$B$3:$U$3),0)),
INDEX(GRID!$B$18:$U$29,MATCH(G$7,GRID!$A$18:$A$29,0),MATCH(1,($U$2=GRID!$B$1:$U$1)*(КАЛЕНДАРЬ!AA19=GRID!$B$3:$U$3),0))*(1-GRID!$H$34))</f>
        <v>69000</v>
      </c>
      <c r="I271" s="5" cm="1">
        <f t="array" ref="I271">IF($I$2="Открытый тариф",INDEX(GRID!$B$4:$U$15,MATCH(I$7,GRID!$A$4:$A$15,0),MATCH(1,($U$2=GRID!$B$1:$U$1)*(КАЛЕНДАРЬ!AA19=GRID!$B$3:$U$3),0)),
INDEX(GRID!$B$4:$U$15,MATCH(I$7,GRID!$A$4:$A$15,0),MATCH(1,($U$2=GRID!$B$1:$U$1)*(КАЛЕНДАРЬ!AA19=GRID!$B$3:$U$3),0))*(1-GRID!$H$34))</f>
        <v>71000</v>
      </c>
      <c r="J271" s="5" cm="1">
        <f t="array" ref="J271">IF($I$2="Открытый тариф",INDEX(GRID!$B$18:$U$29,MATCH(I$7,GRID!$A$18:$A$29,0),MATCH(1,($U$2=GRID!$B$1:$U$1)*(КАЛЕНДАРЬ!AA19=GRID!$B$3:$U$3),0)),
INDEX(GRID!$B$18:$U$29,MATCH(I$7,GRID!$A$18:$A$29,0),MATCH(1,($U$2=GRID!$B$1:$U$1)*(КАЛЕНДАРЬ!AA19=GRID!$B$3:$U$3),0))*(1-GRID!$H$34))</f>
        <v>76000</v>
      </c>
      <c r="K271" s="5" cm="1">
        <f t="array" ref="K271">IF($I$2="Открытый тариф",INDEX(GRID!$B$4:$U$15,MATCH(K$7,GRID!$A$4:$A$15,0),MATCH(1,($U$2=GRID!$B$1:$U$1)*(КАЛЕНДАРЬ!AA19=GRID!$B$3:$U$3),0)),
INDEX(GRID!$B$4:$U$15,MATCH(K$7,GRID!$A$4:$A$15,0),MATCH(1,($U$2=GRID!$B$1:$U$1)*(КАЛЕНДАРЬ!AA19=GRID!$B$3:$U$3),0))*(1-GRID!$H$34))</f>
        <v>78200</v>
      </c>
      <c r="L271" s="5" cm="1">
        <f t="array" ref="L271">IF($I$2="Открытый тариф",INDEX(GRID!$B$18:$U$29,MATCH(K$7,GRID!$A$18:$A$29,0),MATCH(1,($U$2=GRID!$B$1:$U$1)*(КАЛЕНДАРЬ!AA19=GRID!$B$3:$U$3),0)),
INDEX(GRID!$B$18:$U$29,MATCH(K$7,GRID!$A$18:$A$29,0),MATCH(1,($U$2=GRID!$B$1:$U$1)*(КАЛЕНДАРЬ!AA19=GRID!$B$3:$U$3),0))*(1-GRID!$H$34))</f>
        <v>83200</v>
      </c>
      <c r="M271" s="5" cm="1">
        <f t="array" ref="M271">IF($I$2="Открытый тариф",INDEX(GRID!$B$4:$U$15,MATCH(M$7,GRID!$A$4:$A$15,0),MATCH(1,($U$2=GRID!$B$1:$U$1)*(КАЛЕНДАРЬ!AA19=GRID!$B$3:$U$3),0)),
INDEX(GRID!$B$4:$U$15,MATCH(M$7,GRID!$A$4:$A$15,0),MATCH(1,($U$2=GRID!$B$1:$U$1)*(КАЛЕНДАРЬ!AA19=GRID!$B$3:$U$3),0))*(1-GRID!$H$34))</f>
        <v>103200</v>
      </c>
      <c r="N271" s="5" cm="1">
        <f t="array" ref="N271">IF($I$2="Открытый тариф",INDEX(GRID!$B$18:$U$29,MATCH(M$7,GRID!$A$18:$A$29,0),MATCH(1,($U$2=GRID!$B$1:$U$1)*(КАЛЕНДАРЬ!AA19=GRID!$B$3:$U$3),0)),
INDEX(GRID!$B$18:$U$29,MATCH(M$7,GRID!$A$18:$A$29,0),MATCH(1,($U$2=GRID!$B$1:$U$1)*(КАЛЕНДАРЬ!AA19=GRID!$B$3:$U$3),0))*(1-GRID!$H$34))</f>
        <v>108200</v>
      </c>
      <c r="O271" s="5" cm="1">
        <f t="array" ref="O271">IF($I$2="Открытый тариф",INDEX(GRID!$B$4:$U$15,MATCH(O$7,GRID!$A$4:$A$15,0),MATCH(1,($U$2=GRID!$B$1:$U$1)*(КАЛЕНДАРЬ!AA19=GRID!$B$3:$U$3),0)),
INDEX(GRID!$B$4:$U$15,MATCH(O$7,GRID!$A$4:$A$15,0),MATCH(1,($U$2=GRID!$B$1:$U$1)*(КАЛЕНДАРЬ!AA19=GRID!$B$3:$U$3),0))*(1-GRID!$H$34))</f>
        <v>142800</v>
      </c>
      <c r="P271" s="5" cm="1">
        <f t="array" ref="P271">IF($I$2="Открытый тариф",INDEX(GRID!$B$4:$U$15,MATCH(P$7,GRID!$A$4:$A$15,0),MATCH(1,($U$2=GRID!$B$1:$U$1)*(КАЛЕНДАРЬ!AA19=GRID!$B$3:$U$3),0)),
INDEX(GRID!$B$4:$U$15,MATCH(P$7,GRID!$A$4:$A$15,0),MATCH(1,($U$2=GRID!$B$1:$U$1)*(КАЛЕНДАРЬ!AA19=GRID!$B$3:$U$3),0))*(1-GRID!$H$34))</f>
        <v>190100</v>
      </c>
      <c r="Q271" s="5" cm="1">
        <f t="array" ref="Q271">IF($I$2="Открытый тариф",INDEX(GRID!$B$4:$U$15,MATCH(Q$7,GRID!$A$4:$A$15,0),MATCH(1,($U$2=GRID!$B$1:$U$1)*(КАЛЕНДАРЬ!AA19=GRID!$B$3:$U$3),0)),
INDEX(GRID!$B$4:$U$15,MATCH(Q$7,GRID!$A$4:$A$15,0),MATCH(1,($U$2=GRID!$B$1:$U$1)*(КАЛЕНДАРЬ!AA19=GRID!$B$3:$U$3),0))*(1-GRID!$H$34))</f>
        <v>220900</v>
      </c>
      <c r="R271" s="5" cm="1">
        <f t="array" ref="R271">IF($I$2="Открытый тариф",INDEX(GRID!$B$18:$U$29,MATCH(R$7,GRID!$A$18:$A$29,0),MATCH(1,($U$2=GRID!$B$1:$U$1)*(КАЛЕНДАРЬ!AA19=GRID!$B$3:$U$3),0)),
INDEX(GRID!$B$18:$U$29,MATCH(R$7,GRID!$A$18:$A$29,0),MATCH(1,($U$2=GRID!$B$1:$U$1)*(КАЛЕНДАРЬ!AA19=GRID!$B$3:$U$3),0))*(1-GRID!$H$34))</f>
        <v>251900</v>
      </c>
      <c r="S271" s="5">
        <f t="array" ref="S271">IF($I$2="Открытый тариф",INDEX(GRID!$B$4:$U$15,MATCH(S$7,GRID!$A$4:$A$15,0),MATCH(1,($U$2=GRID!$B$1:$U$1)*(КАЛЕНДАРЬ!AA19=GRID!$B$3:$U$3),0)),
INDEX(GRID!$B$4:$U$15,MATCH(S$7,GRID!$A$4:$A$15,0),MATCH(1,($U$2=GRID!$B$1:$U$1)*(КАЛЕНДАРЬ!AA19=GRID!$B$3:$U$3),0))*(1-GRID!$L$41))</f>
        <v>661000</v>
      </c>
      <c r="T271" s="5">
        <f t="array" ref="T271">IF($I$2="Открытый тариф",INDEX(GRID!$B$4:$U$15,MATCH(T$7,GRID!$A$4:$A$15,0),MATCH(1,($U$2=GRID!$B$1:$U$1)*(КАЛЕНДАРЬ!AA19=GRID!$B$3:$U$3),0)),
INDEX(GRID!$B$4:$U$15,MATCH(T$7,GRID!$A$4:$A$15,0),MATCH(1,($U$2=GRID!$B$1:$U$1)*(КАЛЕНДАРЬ!AA19=GRID!$B$3:$U$3),0))*(1-GRID!$L$41))</f>
        <v>814300</v>
      </c>
    </row>
    <row r="272" spans="1:20" hidden="1">
      <c r="A272" s="108" t="s">
        <v>14</v>
      </c>
      <c r="B272" s="109">
        <v>17</v>
      </c>
      <c r="C272" s="5" cm="1">
        <f t="array" ref="C272">IF($I$2="Открытый тариф",INDEX(GRID!$B$4:$U$15,MATCH(C$7,GRID!$A$4:$A$15,0),MATCH(1,($U$2=GRID!$B$1:$U$1)*(КАЛЕНДАРЬ!AA20=GRID!$B$3:$U$3),0)),
INDEX(GRID!$B$4:$U$15,MATCH(C$7,GRID!$A$4:$A$15,0),MATCH(1,($U$2=GRID!$B$1:$U$1)*(КАЛЕНДАРЬ!AA20=GRID!$B$3:$U$3),0))*(1-GRID!$H$34))</f>
        <v>48100</v>
      </c>
      <c r="D272" s="5" cm="1">
        <f t="array" ref="D272">IF($I$2="Открытый тариф",INDEX(GRID!$B$18:$U$29,MATCH(C$7,GRID!$A$18:$A$29,0),MATCH(1,($U$2=GRID!$B$1:$U$1)*(КАЛЕНДАРЬ!AA20=GRID!$B$3:$U$3),0)),
INDEX(GRID!$B$18:$U$29,MATCH(C$7,GRID!$A$18:$A$29,0),MATCH(1,($U$2=GRID!$B$1:$U$1)*(КАЛЕНДАРЬ!AA20=GRID!$B$3:$U$3),0))*(1-GRID!$H$34))</f>
        <v>53100</v>
      </c>
      <c r="E272" s="5" cm="1">
        <f t="array" ref="E272">IF($I$2="Открытый тариф",INDEX(GRID!$B$4:$U$15,MATCH(E$7,GRID!$A$4:$A$15,0),MATCH(1,($U$2=GRID!$B$1:$U$1)*(КАЛЕНДАРЬ!AA20=GRID!$B$3:$U$3),0)),
INDEX(GRID!$B$4:$U$15,MATCH(E$7,GRID!$A$4:$A$15,0),MATCH(1,($U$2=GRID!$B$1:$U$1)*(КАЛЕНДАРЬ!AA20=GRID!$B$3:$U$3),0))*(1-GRID!$H$34))</f>
        <v>57100</v>
      </c>
      <c r="F272" s="5" cm="1">
        <f t="array" ref="F272">IF($I$2="Открытый тариф",INDEX(GRID!$B$18:$U$29,MATCH(E$7,GRID!$A$18:$A$29,0),MATCH(1,($U$2=GRID!$B$1:$U$1)*(КАЛЕНДАРЬ!AA20=GRID!$B$3:$U$3),0)),
INDEX(GRID!$B$18:$U$29,MATCH(E$7,GRID!$A$18:$A$29,0),MATCH(1,($U$2=GRID!$B$1:$U$1)*(КАЛЕНДАРЬ!AA20=GRID!$B$3:$U$3),0))*(1-GRID!$H$34))</f>
        <v>62100</v>
      </c>
      <c r="G272" s="5" cm="1">
        <f t="array" ref="G272">IF($I$2="Открытый тариф",INDEX(GRID!$B$4:$U$15,MATCH(G$7,GRID!$A$4:$A$15,0),MATCH(1,($U$2=GRID!$B$1:$U$1)*(КАЛЕНДАРЬ!AA20=GRID!$B$3:$U$3),0)),
INDEX(GRID!$B$4:$U$15,MATCH(G$7,GRID!$A$4:$A$15,0),MATCH(1,($U$2=GRID!$B$1:$U$1)*(КАЛЕНДАРЬ!AA20=GRID!$B$3:$U$3),0))*(1-GRID!$H$34))</f>
        <v>64000</v>
      </c>
      <c r="H272" s="5" cm="1">
        <f t="array" ref="H272">IF($I$2="Открытый тариф",INDEX(GRID!$B$18:$U$29,MATCH(G$7,GRID!$A$18:$A$29,0),MATCH(1,($U$2=GRID!$B$1:$U$1)*(КАЛЕНДАРЬ!AA20=GRID!$B$3:$U$3),0)),
INDEX(GRID!$B$18:$U$29,MATCH(G$7,GRID!$A$18:$A$29,0),MATCH(1,($U$2=GRID!$B$1:$U$1)*(КАЛЕНДАРЬ!AA20=GRID!$B$3:$U$3),0))*(1-GRID!$H$34))</f>
        <v>69000</v>
      </c>
      <c r="I272" s="5" cm="1">
        <f t="array" ref="I272">IF($I$2="Открытый тариф",INDEX(GRID!$B$4:$U$15,MATCH(I$7,GRID!$A$4:$A$15,0),MATCH(1,($U$2=GRID!$B$1:$U$1)*(КАЛЕНДАРЬ!AA20=GRID!$B$3:$U$3),0)),
INDEX(GRID!$B$4:$U$15,MATCH(I$7,GRID!$A$4:$A$15,0),MATCH(1,($U$2=GRID!$B$1:$U$1)*(КАЛЕНДАРЬ!AA20=GRID!$B$3:$U$3),0))*(1-GRID!$H$34))</f>
        <v>71000</v>
      </c>
      <c r="J272" s="5" cm="1">
        <f t="array" ref="J272">IF($I$2="Открытый тариф",INDEX(GRID!$B$18:$U$29,MATCH(I$7,GRID!$A$18:$A$29,0),MATCH(1,($U$2=GRID!$B$1:$U$1)*(КАЛЕНДАРЬ!AA20=GRID!$B$3:$U$3),0)),
INDEX(GRID!$B$18:$U$29,MATCH(I$7,GRID!$A$18:$A$29,0),MATCH(1,($U$2=GRID!$B$1:$U$1)*(КАЛЕНДАРЬ!AA20=GRID!$B$3:$U$3),0))*(1-GRID!$H$34))</f>
        <v>76000</v>
      </c>
      <c r="K272" s="5" cm="1">
        <f t="array" ref="K272">IF($I$2="Открытый тариф",INDEX(GRID!$B$4:$U$15,MATCH(K$7,GRID!$A$4:$A$15,0),MATCH(1,($U$2=GRID!$B$1:$U$1)*(КАЛЕНДАРЬ!AA20=GRID!$B$3:$U$3),0)),
INDEX(GRID!$B$4:$U$15,MATCH(K$7,GRID!$A$4:$A$15,0),MATCH(1,($U$2=GRID!$B$1:$U$1)*(КАЛЕНДАРЬ!AA20=GRID!$B$3:$U$3),0))*(1-GRID!$H$34))</f>
        <v>78200</v>
      </c>
      <c r="L272" s="5" cm="1">
        <f t="array" ref="L272">IF($I$2="Открытый тариф",INDEX(GRID!$B$18:$U$29,MATCH(K$7,GRID!$A$18:$A$29,0),MATCH(1,($U$2=GRID!$B$1:$U$1)*(КАЛЕНДАРЬ!AA20=GRID!$B$3:$U$3),0)),
INDEX(GRID!$B$18:$U$29,MATCH(K$7,GRID!$A$18:$A$29,0),MATCH(1,($U$2=GRID!$B$1:$U$1)*(КАЛЕНДАРЬ!AA20=GRID!$B$3:$U$3),0))*(1-GRID!$H$34))</f>
        <v>83200</v>
      </c>
      <c r="M272" s="5" cm="1">
        <f t="array" ref="M272">IF($I$2="Открытый тариф",INDEX(GRID!$B$4:$U$15,MATCH(M$7,GRID!$A$4:$A$15,0),MATCH(1,($U$2=GRID!$B$1:$U$1)*(КАЛЕНДАРЬ!AA20=GRID!$B$3:$U$3),0)),
INDEX(GRID!$B$4:$U$15,MATCH(M$7,GRID!$A$4:$A$15,0),MATCH(1,($U$2=GRID!$B$1:$U$1)*(КАЛЕНДАРЬ!AA20=GRID!$B$3:$U$3),0))*(1-GRID!$H$34))</f>
        <v>103200</v>
      </c>
      <c r="N272" s="5" cm="1">
        <f t="array" ref="N272">IF($I$2="Открытый тариф",INDEX(GRID!$B$18:$U$29,MATCH(M$7,GRID!$A$18:$A$29,0),MATCH(1,($U$2=GRID!$B$1:$U$1)*(КАЛЕНДАРЬ!AA20=GRID!$B$3:$U$3),0)),
INDEX(GRID!$B$18:$U$29,MATCH(M$7,GRID!$A$18:$A$29,0),MATCH(1,($U$2=GRID!$B$1:$U$1)*(КАЛЕНДАРЬ!AA20=GRID!$B$3:$U$3),0))*(1-GRID!$H$34))</f>
        <v>108200</v>
      </c>
      <c r="O272" s="5" cm="1">
        <f t="array" ref="O272">IF($I$2="Открытый тариф",INDEX(GRID!$B$4:$U$15,MATCH(O$7,GRID!$A$4:$A$15,0),MATCH(1,($U$2=GRID!$B$1:$U$1)*(КАЛЕНДАРЬ!AA20=GRID!$B$3:$U$3),0)),
INDEX(GRID!$B$4:$U$15,MATCH(O$7,GRID!$A$4:$A$15,0),MATCH(1,($U$2=GRID!$B$1:$U$1)*(КАЛЕНДАРЬ!AA20=GRID!$B$3:$U$3),0))*(1-GRID!$H$34))</f>
        <v>142800</v>
      </c>
      <c r="P272" s="5" cm="1">
        <f t="array" ref="P272">IF($I$2="Открытый тариф",INDEX(GRID!$B$4:$U$15,MATCH(P$7,GRID!$A$4:$A$15,0),MATCH(1,($U$2=GRID!$B$1:$U$1)*(КАЛЕНДАРЬ!AA20=GRID!$B$3:$U$3),0)),
INDEX(GRID!$B$4:$U$15,MATCH(P$7,GRID!$A$4:$A$15,0),MATCH(1,($U$2=GRID!$B$1:$U$1)*(КАЛЕНДАРЬ!AA20=GRID!$B$3:$U$3),0))*(1-GRID!$H$34))</f>
        <v>190100</v>
      </c>
      <c r="Q272" s="5" cm="1">
        <f t="array" ref="Q272">IF($I$2="Открытый тариф",INDEX(GRID!$B$4:$U$15,MATCH(Q$7,GRID!$A$4:$A$15,0),MATCH(1,($U$2=GRID!$B$1:$U$1)*(КАЛЕНДАРЬ!AA20=GRID!$B$3:$U$3),0)),
INDEX(GRID!$B$4:$U$15,MATCH(Q$7,GRID!$A$4:$A$15,0),MATCH(1,($U$2=GRID!$B$1:$U$1)*(КАЛЕНДАРЬ!AA20=GRID!$B$3:$U$3),0))*(1-GRID!$H$34))</f>
        <v>220900</v>
      </c>
      <c r="R272" s="5" cm="1">
        <f t="array" ref="R272">IF($I$2="Открытый тариф",INDEX(GRID!$B$18:$U$29,MATCH(R$7,GRID!$A$18:$A$29,0),MATCH(1,($U$2=GRID!$B$1:$U$1)*(КАЛЕНДАРЬ!AA20=GRID!$B$3:$U$3),0)),
INDEX(GRID!$B$18:$U$29,MATCH(R$7,GRID!$A$18:$A$29,0),MATCH(1,($U$2=GRID!$B$1:$U$1)*(КАЛЕНДАРЬ!AA20=GRID!$B$3:$U$3),0))*(1-GRID!$H$34))</f>
        <v>251900</v>
      </c>
      <c r="S272" s="5">
        <f t="array" ref="S272">IF($I$2="Открытый тариф",INDEX(GRID!$B$4:$U$15,MATCH(S$7,GRID!$A$4:$A$15,0),MATCH(1,($U$2=GRID!$B$1:$U$1)*(КАЛЕНДАРЬ!AA20=GRID!$B$3:$U$3),0)),
INDEX(GRID!$B$4:$U$15,MATCH(S$7,GRID!$A$4:$A$15,0),MATCH(1,($U$2=GRID!$B$1:$U$1)*(КАЛЕНДАРЬ!AA20=GRID!$B$3:$U$3),0))*(1-GRID!$L$41))</f>
        <v>661000</v>
      </c>
      <c r="T272" s="5">
        <f t="array" ref="T272">IF($I$2="Открытый тариф",INDEX(GRID!$B$4:$U$15,MATCH(T$7,GRID!$A$4:$A$15,0),MATCH(1,($U$2=GRID!$B$1:$U$1)*(КАЛЕНДАРЬ!AA20=GRID!$B$3:$U$3),0)),
INDEX(GRID!$B$4:$U$15,MATCH(T$7,GRID!$A$4:$A$15,0),MATCH(1,($U$2=GRID!$B$1:$U$1)*(КАЛЕНДАРЬ!AA20=GRID!$B$3:$U$3),0))*(1-GRID!$L$41))</f>
        <v>814300</v>
      </c>
    </row>
    <row r="273" spans="1:20" hidden="1">
      <c r="A273" s="108" t="s">
        <v>15</v>
      </c>
      <c r="B273" s="109">
        <v>18</v>
      </c>
      <c r="C273" s="5" cm="1">
        <f t="array" ref="C273">IF($I$2="Открытый тариф",INDEX(GRID!$B$4:$U$15,MATCH(C$7,GRID!$A$4:$A$15,0),MATCH(1,($U$2=GRID!$B$1:$U$1)*(КАЛЕНДАРЬ!AA21=GRID!$B$3:$U$3),0)),
INDEX(GRID!$B$4:$U$15,MATCH(C$7,GRID!$A$4:$A$15,0),MATCH(1,($U$2=GRID!$B$1:$U$1)*(КАЛЕНДАРЬ!AA21=GRID!$B$3:$U$3),0))*(1-GRID!$H$34))</f>
        <v>48100</v>
      </c>
      <c r="D273" s="5" cm="1">
        <f t="array" ref="D273">IF($I$2="Открытый тариф",INDEX(GRID!$B$18:$U$29,MATCH(C$7,GRID!$A$18:$A$29,0),MATCH(1,($U$2=GRID!$B$1:$U$1)*(КАЛЕНДАРЬ!AA21=GRID!$B$3:$U$3),0)),
INDEX(GRID!$B$18:$U$29,MATCH(C$7,GRID!$A$18:$A$29,0),MATCH(1,($U$2=GRID!$B$1:$U$1)*(КАЛЕНДАРЬ!AA21=GRID!$B$3:$U$3),0))*(1-GRID!$H$34))</f>
        <v>53100</v>
      </c>
      <c r="E273" s="5" cm="1">
        <f t="array" ref="E273">IF($I$2="Открытый тариф",INDEX(GRID!$B$4:$U$15,MATCH(E$7,GRID!$A$4:$A$15,0),MATCH(1,($U$2=GRID!$B$1:$U$1)*(КАЛЕНДАРЬ!AA21=GRID!$B$3:$U$3),0)),
INDEX(GRID!$B$4:$U$15,MATCH(E$7,GRID!$A$4:$A$15,0),MATCH(1,($U$2=GRID!$B$1:$U$1)*(КАЛЕНДАРЬ!AA21=GRID!$B$3:$U$3),0))*(1-GRID!$H$34))</f>
        <v>57100</v>
      </c>
      <c r="F273" s="5" cm="1">
        <f t="array" ref="F273">IF($I$2="Открытый тариф",INDEX(GRID!$B$18:$U$29,MATCH(E$7,GRID!$A$18:$A$29,0),MATCH(1,($U$2=GRID!$B$1:$U$1)*(КАЛЕНДАРЬ!AA21=GRID!$B$3:$U$3),0)),
INDEX(GRID!$B$18:$U$29,MATCH(E$7,GRID!$A$18:$A$29,0),MATCH(1,($U$2=GRID!$B$1:$U$1)*(КАЛЕНДАРЬ!AA21=GRID!$B$3:$U$3),0))*(1-GRID!$H$34))</f>
        <v>62100</v>
      </c>
      <c r="G273" s="5" cm="1">
        <f t="array" ref="G273">IF($I$2="Открытый тариф",INDEX(GRID!$B$4:$U$15,MATCH(G$7,GRID!$A$4:$A$15,0),MATCH(1,($U$2=GRID!$B$1:$U$1)*(КАЛЕНДАРЬ!AA21=GRID!$B$3:$U$3),0)),
INDEX(GRID!$B$4:$U$15,MATCH(G$7,GRID!$A$4:$A$15,0),MATCH(1,($U$2=GRID!$B$1:$U$1)*(КАЛЕНДАРЬ!AA21=GRID!$B$3:$U$3),0))*(1-GRID!$H$34))</f>
        <v>64000</v>
      </c>
      <c r="H273" s="5" cm="1">
        <f t="array" ref="H273">IF($I$2="Открытый тариф",INDEX(GRID!$B$18:$U$29,MATCH(G$7,GRID!$A$18:$A$29,0),MATCH(1,($U$2=GRID!$B$1:$U$1)*(КАЛЕНДАРЬ!AA21=GRID!$B$3:$U$3),0)),
INDEX(GRID!$B$18:$U$29,MATCH(G$7,GRID!$A$18:$A$29,0),MATCH(1,($U$2=GRID!$B$1:$U$1)*(КАЛЕНДАРЬ!AA21=GRID!$B$3:$U$3),0))*(1-GRID!$H$34))</f>
        <v>69000</v>
      </c>
      <c r="I273" s="5" cm="1">
        <f t="array" ref="I273">IF($I$2="Открытый тариф",INDEX(GRID!$B$4:$U$15,MATCH(I$7,GRID!$A$4:$A$15,0),MATCH(1,($U$2=GRID!$B$1:$U$1)*(КАЛЕНДАРЬ!AA21=GRID!$B$3:$U$3),0)),
INDEX(GRID!$B$4:$U$15,MATCH(I$7,GRID!$A$4:$A$15,0),MATCH(1,($U$2=GRID!$B$1:$U$1)*(КАЛЕНДАРЬ!AA21=GRID!$B$3:$U$3),0))*(1-GRID!$H$34))</f>
        <v>71000</v>
      </c>
      <c r="J273" s="5" cm="1">
        <f t="array" ref="J273">IF($I$2="Открытый тариф",INDEX(GRID!$B$18:$U$29,MATCH(I$7,GRID!$A$18:$A$29,0),MATCH(1,($U$2=GRID!$B$1:$U$1)*(КАЛЕНДАРЬ!AA21=GRID!$B$3:$U$3),0)),
INDEX(GRID!$B$18:$U$29,MATCH(I$7,GRID!$A$18:$A$29,0),MATCH(1,($U$2=GRID!$B$1:$U$1)*(КАЛЕНДАРЬ!AA21=GRID!$B$3:$U$3),0))*(1-GRID!$H$34))</f>
        <v>76000</v>
      </c>
      <c r="K273" s="5" cm="1">
        <f t="array" ref="K273">IF($I$2="Открытый тариф",INDEX(GRID!$B$4:$U$15,MATCH(K$7,GRID!$A$4:$A$15,0),MATCH(1,($U$2=GRID!$B$1:$U$1)*(КАЛЕНДАРЬ!AA21=GRID!$B$3:$U$3),0)),
INDEX(GRID!$B$4:$U$15,MATCH(K$7,GRID!$A$4:$A$15,0),MATCH(1,($U$2=GRID!$B$1:$U$1)*(КАЛЕНДАРЬ!AA21=GRID!$B$3:$U$3),0))*(1-GRID!$H$34))</f>
        <v>78200</v>
      </c>
      <c r="L273" s="5" cm="1">
        <f t="array" ref="L273">IF($I$2="Открытый тариф",INDEX(GRID!$B$18:$U$29,MATCH(K$7,GRID!$A$18:$A$29,0),MATCH(1,($U$2=GRID!$B$1:$U$1)*(КАЛЕНДАРЬ!AA21=GRID!$B$3:$U$3),0)),
INDEX(GRID!$B$18:$U$29,MATCH(K$7,GRID!$A$18:$A$29,0),MATCH(1,($U$2=GRID!$B$1:$U$1)*(КАЛЕНДАРЬ!AA21=GRID!$B$3:$U$3),0))*(1-GRID!$H$34))</f>
        <v>83200</v>
      </c>
      <c r="M273" s="5" cm="1">
        <f t="array" ref="M273">IF($I$2="Открытый тариф",INDEX(GRID!$B$4:$U$15,MATCH(M$7,GRID!$A$4:$A$15,0),MATCH(1,($U$2=GRID!$B$1:$U$1)*(КАЛЕНДАРЬ!AA21=GRID!$B$3:$U$3),0)),
INDEX(GRID!$B$4:$U$15,MATCH(M$7,GRID!$A$4:$A$15,0),MATCH(1,($U$2=GRID!$B$1:$U$1)*(КАЛЕНДАРЬ!AA21=GRID!$B$3:$U$3),0))*(1-GRID!$H$34))</f>
        <v>103200</v>
      </c>
      <c r="N273" s="5" cm="1">
        <f t="array" ref="N273">IF($I$2="Открытый тариф",INDEX(GRID!$B$18:$U$29,MATCH(M$7,GRID!$A$18:$A$29,0),MATCH(1,($U$2=GRID!$B$1:$U$1)*(КАЛЕНДАРЬ!AA21=GRID!$B$3:$U$3),0)),
INDEX(GRID!$B$18:$U$29,MATCH(M$7,GRID!$A$18:$A$29,0),MATCH(1,($U$2=GRID!$B$1:$U$1)*(КАЛЕНДАРЬ!AA21=GRID!$B$3:$U$3),0))*(1-GRID!$H$34))</f>
        <v>108200</v>
      </c>
      <c r="O273" s="5" cm="1">
        <f t="array" ref="O273">IF($I$2="Открытый тариф",INDEX(GRID!$B$4:$U$15,MATCH(O$7,GRID!$A$4:$A$15,0),MATCH(1,($U$2=GRID!$B$1:$U$1)*(КАЛЕНДАРЬ!AA21=GRID!$B$3:$U$3),0)),
INDEX(GRID!$B$4:$U$15,MATCH(O$7,GRID!$A$4:$A$15,0),MATCH(1,($U$2=GRID!$B$1:$U$1)*(КАЛЕНДАРЬ!AA21=GRID!$B$3:$U$3),0))*(1-GRID!$H$34))</f>
        <v>142800</v>
      </c>
      <c r="P273" s="5" cm="1">
        <f t="array" ref="P273">IF($I$2="Открытый тариф",INDEX(GRID!$B$4:$U$15,MATCH(P$7,GRID!$A$4:$A$15,0),MATCH(1,($U$2=GRID!$B$1:$U$1)*(КАЛЕНДАРЬ!AA21=GRID!$B$3:$U$3),0)),
INDEX(GRID!$B$4:$U$15,MATCH(P$7,GRID!$A$4:$A$15,0),MATCH(1,($U$2=GRID!$B$1:$U$1)*(КАЛЕНДАРЬ!AA21=GRID!$B$3:$U$3),0))*(1-GRID!$H$34))</f>
        <v>190100</v>
      </c>
      <c r="Q273" s="5" cm="1">
        <f t="array" ref="Q273">IF($I$2="Открытый тариф",INDEX(GRID!$B$4:$U$15,MATCH(Q$7,GRID!$A$4:$A$15,0),MATCH(1,($U$2=GRID!$B$1:$U$1)*(КАЛЕНДАРЬ!AA21=GRID!$B$3:$U$3),0)),
INDEX(GRID!$B$4:$U$15,MATCH(Q$7,GRID!$A$4:$A$15,0),MATCH(1,($U$2=GRID!$B$1:$U$1)*(КАЛЕНДАРЬ!AA21=GRID!$B$3:$U$3),0))*(1-GRID!$H$34))</f>
        <v>220900</v>
      </c>
      <c r="R273" s="5" cm="1">
        <f t="array" ref="R273">IF($I$2="Открытый тариф",INDEX(GRID!$B$18:$U$29,MATCH(R$7,GRID!$A$18:$A$29,0),MATCH(1,($U$2=GRID!$B$1:$U$1)*(КАЛЕНДАРЬ!AA21=GRID!$B$3:$U$3),0)),
INDEX(GRID!$B$18:$U$29,MATCH(R$7,GRID!$A$18:$A$29,0),MATCH(1,($U$2=GRID!$B$1:$U$1)*(КАЛЕНДАРЬ!AA21=GRID!$B$3:$U$3),0))*(1-GRID!$H$34))</f>
        <v>251900</v>
      </c>
      <c r="S273" s="5">
        <f t="array" ref="S273">IF($I$2="Открытый тариф",INDEX(GRID!$B$4:$U$15,MATCH(S$7,GRID!$A$4:$A$15,0),MATCH(1,($U$2=GRID!$B$1:$U$1)*(КАЛЕНДАРЬ!AA21=GRID!$B$3:$U$3),0)),
INDEX(GRID!$B$4:$U$15,MATCH(S$7,GRID!$A$4:$A$15,0),MATCH(1,($U$2=GRID!$B$1:$U$1)*(КАЛЕНДАРЬ!AA21=GRID!$B$3:$U$3),0))*(1-GRID!$L$41))</f>
        <v>661000</v>
      </c>
      <c r="T273" s="5">
        <f t="array" ref="T273">IF($I$2="Открытый тариф",INDEX(GRID!$B$4:$U$15,MATCH(T$7,GRID!$A$4:$A$15,0),MATCH(1,($U$2=GRID!$B$1:$U$1)*(КАЛЕНДАРЬ!AA21=GRID!$B$3:$U$3),0)),
INDEX(GRID!$B$4:$U$15,MATCH(T$7,GRID!$A$4:$A$15,0),MATCH(1,($U$2=GRID!$B$1:$U$1)*(КАЛЕНДАРЬ!AA21=GRID!$B$3:$U$3),0))*(1-GRID!$L$41))</f>
        <v>814300</v>
      </c>
    </row>
    <row r="274" spans="1:20" hidden="1">
      <c r="A274" s="108" t="s">
        <v>16</v>
      </c>
      <c r="B274" s="109">
        <v>19</v>
      </c>
      <c r="C274" s="5" cm="1">
        <f t="array" ref="C274">IF($I$2="Открытый тариф",INDEX(GRID!$B$4:$U$15,MATCH(C$7,GRID!$A$4:$A$15,0),MATCH(1,($U$2=GRID!$B$1:$U$1)*(КАЛЕНДАРЬ!AA22=GRID!$B$3:$U$3),0)),
INDEX(GRID!$B$4:$U$15,MATCH(C$7,GRID!$A$4:$A$15,0),MATCH(1,($U$2=GRID!$B$1:$U$1)*(КАЛЕНДАРЬ!AA22=GRID!$B$3:$U$3),0))*(1-GRID!$H$34))</f>
        <v>57300</v>
      </c>
      <c r="D274" s="5" cm="1">
        <f t="array" ref="D274">IF($I$2="Открытый тариф",INDEX(GRID!$B$18:$U$29,MATCH(C$7,GRID!$A$18:$A$29,0),MATCH(1,($U$2=GRID!$B$1:$U$1)*(КАЛЕНДАРЬ!AA22=GRID!$B$3:$U$3),0)),
INDEX(GRID!$B$18:$U$29,MATCH(C$7,GRID!$A$18:$A$29,0),MATCH(1,($U$2=GRID!$B$1:$U$1)*(КАЛЕНДАРЬ!AA22=GRID!$B$3:$U$3),0))*(1-GRID!$H$34))</f>
        <v>62300</v>
      </c>
      <c r="E274" s="5" cm="1">
        <f t="array" ref="E274">IF($I$2="Открытый тариф",INDEX(GRID!$B$4:$U$15,MATCH(E$7,GRID!$A$4:$A$15,0),MATCH(1,($U$2=GRID!$B$1:$U$1)*(КАЛЕНДАРЬ!AA22=GRID!$B$3:$U$3),0)),
INDEX(GRID!$B$4:$U$15,MATCH(E$7,GRID!$A$4:$A$15,0),MATCH(1,($U$2=GRID!$B$1:$U$1)*(КАЛЕНДАРЬ!AA22=GRID!$B$3:$U$3),0))*(1-GRID!$H$34))</f>
        <v>67400</v>
      </c>
      <c r="F274" s="5" cm="1">
        <f t="array" ref="F274">IF($I$2="Открытый тариф",INDEX(GRID!$B$18:$U$29,MATCH(E$7,GRID!$A$18:$A$29,0),MATCH(1,($U$2=GRID!$B$1:$U$1)*(КАЛЕНДАРЬ!AA22=GRID!$B$3:$U$3),0)),
INDEX(GRID!$B$18:$U$29,MATCH(E$7,GRID!$A$18:$A$29,0),MATCH(1,($U$2=GRID!$B$1:$U$1)*(КАЛЕНДАРЬ!AA22=GRID!$B$3:$U$3),0))*(1-GRID!$H$34))</f>
        <v>72400</v>
      </c>
      <c r="G274" s="5" cm="1">
        <f t="array" ref="G274">IF($I$2="Открытый тариф",INDEX(GRID!$B$4:$U$15,MATCH(G$7,GRID!$A$4:$A$15,0),MATCH(1,($U$2=GRID!$B$1:$U$1)*(КАЛЕНДАРЬ!AA22=GRID!$B$3:$U$3),0)),
INDEX(GRID!$B$4:$U$15,MATCH(G$7,GRID!$A$4:$A$15,0),MATCH(1,($U$2=GRID!$B$1:$U$1)*(КАЛЕНДАРЬ!AA22=GRID!$B$3:$U$3),0))*(1-GRID!$H$34))</f>
        <v>74800</v>
      </c>
      <c r="H274" s="5" cm="1">
        <f t="array" ref="H274">IF($I$2="Открытый тариф",INDEX(GRID!$B$18:$U$29,MATCH(G$7,GRID!$A$18:$A$29,0),MATCH(1,($U$2=GRID!$B$1:$U$1)*(КАЛЕНДАРЬ!AA22=GRID!$B$3:$U$3),0)),
INDEX(GRID!$B$18:$U$29,MATCH(G$7,GRID!$A$18:$A$29,0),MATCH(1,($U$2=GRID!$B$1:$U$1)*(КАЛЕНДАРЬ!AA22=GRID!$B$3:$U$3),0))*(1-GRID!$H$34))</f>
        <v>79800</v>
      </c>
      <c r="I274" s="5" cm="1">
        <f t="array" ref="I274">IF($I$2="Открытый тариф",INDEX(GRID!$B$4:$U$15,MATCH(I$7,GRID!$A$4:$A$15,0),MATCH(1,($U$2=GRID!$B$1:$U$1)*(КАЛЕНДАРЬ!AA22=GRID!$B$3:$U$3),0)),
INDEX(GRID!$B$4:$U$15,MATCH(I$7,GRID!$A$4:$A$15,0),MATCH(1,($U$2=GRID!$B$1:$U$1)*(КАЛЕНДАРЬ!AA22=GRID!$B$3:$U$3),0))*(1-GRID!$H$34))</f>
        <v>82500</v>
      </c>
      <c r="J274" s="5" cm="1">
        <f t="array" ref="J274">IF($I$2="Открытый тариф",INDEX(GRID!$B$18:$U$29,MATCH(I$7,GRID!$A$18:$A$29,0),MATCH(1,($U$2=GRID!$B$1:$U$1)*(КАЛЕНДАРЬ!AA22=GRID!$B$3:$U$3),0)),
INDEX(GRID!$B$18:$U$29,MATCH(I$7,GRID!$A$18:$A$29,0),MATCH(1,($U$2=GRID!$B$1:$U$1)*(КАЛЕНДАРЬ!AA22=GRID!$B$3:$U$3),0))*(1-GRID!$H$34))</f>
        <v>87500</v>
      </c>
      <c r="K274" s="5" cm="1">
        <f t="array" ref="K274">IF($I$2="Открытый тариф",INDEX(GRID!$B$4:$U$15,MATCH(K$7,GRID!$A$4:$A$15,0),MATCH(1,($U$2=GRID!$B$1:$U$1)*(КАЛЕНДАРЬ!AA22=GRID!$B$3:$U$3),0)),
INDEX(GRID!$B$4:$U$15,MATCH(K$7,GRID!$A$4:$A$15,0),MATCH(1,($U$2=GRID!$B$1:$U$1)*(КАЛЕНДАРЬ!AA22=GRID!$B$3:$U$3),0))*(1-GRID!$H$34))</f>
        <v>90600</v>
      </c>
      <c r="L274" s="5" cm="1">
        <f t="array" ref="L274">IF($I$2="Открытый тариф",INDEX(GRID!$B$18:$U$29,MATCH(K$7,GRID!$A$18:$A$29,0),MATCH(1,($U$2=GRID!$B$1:$U$1)*(КАЛЕНДАРЬ!AA22=GRID!$B$3:$U$3),0)),
INDEX(GRID!$B$18:$U$29,MATCH(K$7,GRID!$A$18:$A$29,0),MATCH(1,($U$2=GRID!$B$1:$U$1)*(КАЛЕНДАРЬ!AA22=GRID!$B$3:$U$3),0))*(1-GRID!$H$34))</f>
        <v>95600</v>
      </c>
      <c r="M274" s="5" cm="1">
        <f t="array" ref="M274">IF($I$2="Открытый тариф",INDEX(GRID!$B$4:$U$15,MATCH(M$7,GRID!$A$4:$A$15,0),MATCH(1,($U$2=GRID!$B$1:$U$1)*(КАЛЕНДАРЬ!AA22=GRID!$B$3:$U$3),0)),
INDEX(GRID!$B$4:$U$15,MATCH(M$7,GRID!$A$4:$A$15,0),MATCH(1,($U$2=GRID!$B$1:$U$1)*(КАЛЕНДАРЬ!AA22=GRID!$B$3:$U$3),0))*(1-GRID!$H$34))</f>
        <v>118300</v>
      </c>
      <c r="N274" s="5" cm="1">
        <f t="array" ref="N274">IF($I$2="Открытый тариф",INDEX(GRID!$B$18:$U$29,MATCH(M$7,GRID!$A$18:$A$29,0),MATCH(1,($U$2=GRID!$B$1:$U$1)*(КАЛЕНДАРЬ!AA22=GRID!$B$3:$U$3),0)),
INDEX(GRID!$B$18:$U$29,MATCH(M$7,GRID!$A$18:$A$29,0),MATCH(1,($U$2=GRID!$B$1:$U$1)*(КАЛЕНДАРЬ!AA22=GRID!$B$3:$U$3),0))*(1-GRID!$H$34))</f>
        <v>123300</v>
      </c>
      <c r="O274" s="5" cm="1">
        <f t="array" ref="O274">IF($I$2="Открытый тариф",INDEX(GRID!$B$4:$U$15,MATCH(O$7,GRID!$A$4:$A$15,0),MATCH(1,($U$2=GRID!$B$1:$U$1)*(КАЛЕНДАРЬ!AA22=GRID!$B$3:$U$3),0)),
INDEX(GRID!$B$4:$U$15,MATCH(O$7,GRID!$A$4:$A$15,0),MATCH(1,($U$2=GRID!$B$1:$U$1)*(КАЛЕНДАРЬ!AA22=GRID!$B$3:$U$3),0))*(1-GRID!$H$34))</f>
        <v>159400</v>
      </c>
      <c r="P274" s="5" cm="1">
        <f t="array" ref="P274">IF($I$2="Открытый тариф",INDEX(GRID!$B$4:$U$15,MATCH(P$7,GRID!$A$4:$A$15,0),MATCH(1,($U$2=GRID!$B$1:$U$1)*(КАЛЕНДАРЬ!AA22=GRID!$B$3:$U$3),0)),
INDEX(GRID!$B$4:$U$15,MATCH(P$7,GRID!$A$4:$A$15,0),MATCH(1,($U$2=GRID!$B$1:$U$1)*(КАЛЕНДАРЬ!AA22=GRID!$B$3:$U$3),0))*(1-GRID!$H$34))</f>
        <v>208900</v>
      </c>
      <c r="Q274" s="5" cm="1">
        <f t="array" ref="Q274">IF($I$2="Открытый тариф",INDEX(GRID!$B$4:$U$15,MATCH(Q$7,GRID!$A$4:$A$15,0),MATCH(1,($U$2=GRID!$B$1:$U$1)*(КАЛЕНДАРЬ!AA22=GRID!$B$3:$U$3),0)),
INDEX(GRID!$B$4:$U$15,MATCH(Q$7,GRID!$A$4:$A$15,0),MATCH(1,($U$2=GRID!$B$1:$U$1)*(КАЛЕНДАРЬ!AA22=GRID!$B$3:$U$3),0))*(1-GRID!$H$34))</f>
        <v>240900</v>
      </c>
      <c r="R274" s="5" cm="1">
        <f t="array" ref="R274">IF($I$2="Открытый тариф",INDEX(GRID!$B$18:$U$29,MATCH(R$7,GRID!$A$18:$A$29,0),MATCH(1,($U$2=GRID!$B$1:$U$1)*(КАЛЕНДАРЬ!AA22=GRID!$B$3:$U$3),0)),
INDEX(GRID!$B$18:$U$29,MATCH(R$7,GRID!$A$18:$A$29,0),MATCH(1,($U$2=GRID!$B$1:$U$1)*(КАЛЕНДАРЬ!AA22=GRID!$B$3:$U$3),0))*(1-GRID!$H$34))</f>
        <v>275700</v>
      </c>
      <c r="S274" s="5">
        <f t="array" ref="S274">IF($I$2="Открытый тариф",INDEX(GRID!$B$4:$U$15,MATCH(S$7,GRID!$A$4:$A$15,0),MATCH(1,($U$2=GRID!$B$1:$U$1)*(КАЛЕНДАРЬ!AA22=GRID!$B$3:$U$3),0)),
INDEX(GRID!$B$4:$U$15,MATCH(S$7,GRID!$A$4:$A$15,0),MATCH(1,($U$2=GRID!$B$1:$U$1)*(КАЛЕНДАРЬ!AA22=GRID!$B$3:$U$3),0))*(1-GRID!$L$41))</f>
        <v>736800</v>
      </c>
      <c r="T274" s="5">
        <f t="array" ref="T274">IF($I$2="Открытый тариф",INDEX(GRID!$B$4:$U$15,MATCH(T$7,GRID!$A$4:$A$15,0),MATCH(1,($U$2=GRID!$B$1:$U$1)*(КАЛЕНДАРЬ!AA22=GRID!$B$3:$U$3),0)),
INDEX(GRID!$B$4:$U$15,MATCH(T$7,GRID!$A$4:$A$15,0),MATCH(1,($U$2=GRID!$B$1:$U$1)*(КАЛЕНДАРЬ!AA22=GRID!$B$3:$U$3),0))*(1-GRID!$L$41))</f>
        <v>912900</v>
      </c>
    </row>
    <row r="275" spans="1:20" hidden="1">
      <c r="A275" s="108" t="s">
        <v>17</v>
      </c>
      <c r="B275" s="109">
        <v>20</v>
      </c>
      <c r="C275" s="5" cm="1">
        <f t="array" ref="C275">IF($I$2="Открытый тариф",INDEX(GRID!$B$4:$U$15,MATCH(C$7,GRID!$A$4:$A$15,0),MATCH(1,($U$2=GRID!$B$1:$U$1)*(КАЛЕНДАРЬ!AA23=GRID!$B$3:$U$3),0)),
INDEX(GRID!$B$4:$U$15,MATCH(C$7,GRID!$A$4:$A$15,0),MATCH(1,($U$2=GRID!$B$1:$U$1)*(КАЛЕНДАРЬ!AA23=GRID!$B$3:$U$3),0))*(1-GRID!$H$34))</f>
        <v>57300</v>
      </c>
      <c r="D275" s="5" cm="1">
        <f t="array" ref="D275">IF($I$2="Открытый тариф",INDEX(GRID!$B$18:$U$29,MATCH(C$7,GRID!$A$18:$A$29,0),MATCH(1,($U$2=GRID!$B$1:$U$1)*(КАЛЕНДАРЬ!AA23=GRID!$B$3:$U$3),0)),
INDEX(GRID!$B$18:$U$29,MATCH(C$7,GRID!$A$18:$A$29,0),MATCH(1,($U$2=GRID!$B$1:$U$1)*(КАЛЕНДАРЬ!AA23=GRID!$B$3:$U$3),0))*(1-GRID!$H$34))</f>
        <v>62300</v>
      </c>
      <c r="E275" s="5" cm="1">
        <f t="array" ref="E275">IF($I$2="Открытый тариф",INDEX(GRID!$B$4:$U$15,MATCH(E$7,GRID!$A$4:$A$15,0),MATCH(1,($U$2=GRID!$B$1:$U$1)*(КАЛЕНДАРЬ!AA23=GRID!$B$3:$U$3),0)),
INDEX(GRID!$B$4:$U$15,MATCH(E$7,GRID!$A$4:$A$15,0),MATCH(1,($U$2=GRID!$B$1:$U$1)*(КАЛЕНДАРЬ!AA23=GRID!$B$3:$U$3),0))*(1-GRID!$H$34))</f>
        <v>67400</v>
      </c>
      <c r="F275" s="5" cm="1">
        <f t="array" ref="F275">IF($I$2="Открытый тариф",INDEX(GRID!$B$18:$U$29,MATCH(E$7,GRID!$A$18:$A$29,0),MATCH(1,($U$2=GRID!$B$1:$U$1)*(КАЛЕНДАРЬ!AA23=GRID!$B$3:$U$3),0)),
INDEX(GRID!$B$18:$U$29,MATCH(E$7,GRID!$A$18:$A$29,0),MATCH(1,($U$2=GRID!$B$1:$U$1)*(КАЛЕНДАРЬ!AA23=GRID!$B$3:$U$3),0))*(1-GRID!$H$34))</f>
        <v>72400</v>
      </c>
      <c r="G275" s="5" cm="1">
        <f t="array" ref="G275">IF($I$2="Открытый тариф",INDEX(GRID!$B$4:$U$15,MATCH(G$7,GRID!$A$4:$A$15,0),MATCH(1,($U$2=GRID!$B$1:$U$1)*(КАЛЕНДАРЬ!AA23=GRID!$B$3:$U$3),0)),
INDEX(GRID!$B$4:$U$15,MATCH(G$7,GRID!$A$4:$A$15,0),MATCH(1,($U$2=GRID!$B$1:$U$1)*(КАЛЕНДАРЬ!AA23=GRID!$B$3:$U$3),0))*(1-GRID!$H$34))</f>
        <v>74800</v>
      </c>
      <c r="H275" s="5" cm="1">
        <f t="array" ref="H275">IF($I$2="Открытый тариф",INDEX(GRID!$B$18:$U$29,MATCH(G$7,GRID!$A$18:$A$29,0),MATCH(1,($U$2=GRID!$B$1:$U$1)*(КАЛЕНДАРЬ!AA23=GRID!$B$3:$U$3),0)),
INDEX(GRID!$B$18:$U$29,MATCH(G$7,GRID!$A$18:$A$29,0),MATCH(1,($U$2=GRID!$B$1:$U$1)*(КАЛЕНДАРЬ!AA23=GRID!$B$3:$U$3),0))*(1-GRID!$H$34))</f>
        <v>79800</v>
      </c>
      <c r="I275" s="5" cm="1">
        <f t="array" ref="I275">IF($I$2="Открытый тариф",INDEX(GRID!$B$4:$U$15,MATCH(I$7,GRID!$A$4:$A$15,0),MATCH(1,($U$2=GRID!$B$1:$U$1)*(КАЛЕНДАРЬ!AA23=GRID!$B$3:$U$3),0)),
INDEX(GRID!$B$4:$U$15,MATCH(I$7,GRID!$A$4:$A$15,0),MATCH(1,($U$2=GRID!$B$1:$U$1)*(КАЛЕНДАРЬ!AA23=GRID!$B$3:$U$3),0))*(1-GRID!$H$34))</f>
        <v>82500</v>
      </c>
      <c r="J275" s="5" cm="1">
        <f t="array" ref="J275">IF($I$2="Открытый тариф",INDEX(GRID!$B$18:$U$29,MATCH(I$7,GRID!$A$18:$A$29,0),MATCH(1,($U$2=GRID!$B$1:$U$1)*(КАЛЕНДАРЬ!AA23=GRID!$B$3:$U$3),0)),
INDEX(GRID!$B$18:$U$29,MATCH(I$7,GRID!$A$18:$A$29,0),MATCH(1,($U$2=GRID!$B$1:$U$1)*(КАЛЕНДАРЬ!AA23=GRID!$B$3:$U$3),0))*(1-GRID!$H$34))</f>
        <v>87500</v>
      </c>
      <c r="K275" s="5" cm="1">
        <f t="array" ref="K275">IF($I$2="Открытый тариф",INDEX(GRID!$B$4:$U$15,MATCH(K$7,GRID!$A$4:$A$15,0),MATCH(1,($U$2=GRID!$B$1:$U$1)*(КАЛЕНДАРЬ!AA23=GRID!$B$3:$U$3),0)),
INDEX(GRID!$B$4:$U$15,MATCH(K$7,GRID!$A$4:$A$15,0),MATCH(1,($U$2=GRID!$B$1:$U$1)*(КАЛЕНДАРЬ!AA23=GRID!$B$3:$U$3),0))*(1-GRID!$H$34))</f>
        <v>90600</v>
      </c>
      <c r="L275" s="5" cm="1">
        <f t="array" ref="L275">IF($I$2="Открытый тариф",INDEX(GRID!$B$18:$U$29,MATCH(K$7,GRID!$A$18:$A$29,0),MATCH(1,($U$2=GRID!$B$1:$U$1)*(КАЛЕНДАРЬ!AA23=GRID!$B$3:$U$3),0)),
INDEX(GRID!$B$18:$U$29,MATCH(K$7,GRID!$A$18:$A$29,0),MATCH(1,($U$2=GRID!$B$1:$U$1)*(КАЛЕНДАРЬ!AA23=GRID!$B$3:$U$3),0))*(1-GRID!$H$34))</f>
        <v>95600</v>
      </c>
      <c r="M275" s="5" cm="1">
        <f t="array" ref="M275">IF($I$2="Открытый тариф",INDEX(GRID!$B$4:$U$15,MATCH(M$7,GRID!$A$4:$A$15,0),MATCH(1,($U$2=GRID!$B$1:$U$1)*(КАЛЕНДАРЬ!AA23=GRID!$B$3:$U$3),0)),
INDEX(GRID!$B$4:$U$15,MATCH(M$7,GRID!$A$4:$A$15,0),MATCH(1,($U$2=GRID!$B$1:$U$1)*(КАЛЕНДАРЬ!AA23=GRID!$B$3:$U$3),0))*(1-GRID!$H$34))</f>
        <v>118300</v>
      </c>
      <c r="N275" s="5" cm="1">
        <f t="array" ref="N275">IF($I$2="Открытый тариф",INDEX(GRID!$B$18:$U$29,MATCH(M$7,GRID!$A$18:$A$29,0),MATCH(1,($U$2=GRID!$B$1:$U$1)*(КАЛЕНДАРЬ!AA23=GRID!$B$3:$U$3),0)),
INDEX(GRID!$B$18:$U$29,MATCH(M$7,GRID!$A$18:$A$29,0),MATCH(1,($U$2=GRID!$B$1:$U$1)*(КАЛЕНДАРЬ!AA23=GRID!$B$3:$U$3),0))*(1-GRID!$H$34))</f>
        <v>123300</v>
      </c>
      <c r="O275" s="5" cm="1">
        <f t="array" ref="O275">IF($I$2="Открытый тариф",INDEX(GRID!$B$4:$U$15,MATCH(O$7,GRID!$A$4:$A$15,0),MATCH(1,($U$2=GRID!$B$1:$U$1)*(КАЛЕНДАРЬ!AA23=GRID!$B$3:$U$3),0)),
INDEX(GRID!$B$4:$U$15,MATCH(O$7,GRID!$A$4:$A$15,0),MATCH(1,($U$2=GRID!$B$1:$U$1)*(КАЛЕНДАРЬ!AA23=GRID!$B$3:$U$3),0))*(1-GRID!$H$34))</f>
        <v>159400</v>
      </c>
      <c r="P275" s="5" cm="1">
        <f t="array" ref="P275">IF($I$2="Открытый тариф",INDEX(GRID!$B$4:$U$15,MATCH(P$7,GRID!$A$4:$A$15,0),MATCH(1,($U$2=GRID!$B$1:$U$1)*(КАЛЕНДАРЬ!AA23=GRID!$B$3:$U$3),0)),
INDEX(GRID!$B$4:$U$15,MATCH(P$7,GRID!$A$4:$A$15,0),MATCH(1,($U$2=GRID!$B$1:$U$1)*(КАЛЕНДАРЬ!AA23=GRID!$B$3:$U$3),0))*(1-GRID!$H$34))</f>
        <v>208900</v>
      </c>
      <c r="Q275" s="5" cm="1">
        <f t="array" ref="Q275">IF($I$2="Открытый тариф",INDEX(GRID!$B$4:$U$15,MATCH(Q$7,GRID!$A$4:$A$15,0),MATCH(1,($U$2=GRID!$B$1:$U$1)*(КАЛЕНДАРЬ!AA23=GRID!$B$3:$U$3),0)),
INDEX(GRID!$B$4:$U$15,MATCH(Q$7,GRID!$A$4:$A$15,0),MATCH(1,($U$2=GRID!$B$1:$U$1)*(КАЛЕНДАРЬ!AA23=GRID!$B$3:$U$3),0))*(1-GRID!$H$34))</f>
        <v>240900</v>
      </c>
      <c r="R275" s="5" cm="1">
        <f t="array" ref="R275">IF($I$2="Открытый тариф",INDEX(GRID!$B$18:$U$29,MATCH(R$7,GRID!$A$18:$A$29,0),MATCH(1,($U$2=GRID!$B$1:$U$1)*(КАЛЕНДАРЬ!AA23=GRID!$B$3:$U$3),0)),
INDEX(GRID!$B$18:$U$29,MATCH(R$7,GRID!$A$18:$A$29,0),MATCH(1,($U$2=GRID!$B$1:$U$1)*(КАЛЕНДАРЬ!AA23=GRID!$B$3:$U$3),0))*(1-GRID!$H$34))</f>
        <v>275700</v>
      </c>
      <c r="S275" s="5">
        <f t="array" ref="S275">IF($I$2="Открытый тариф",INDEX(GRID!$B$4:$U$15,MATCH(S$7,GRID!$A$4:$A$15,0),MATCH(1,($U$2=GRID!$B$1:$U$1)*(КАЛЕНДАРЬ!AA23=GRID!$B$3:$U$3),0)),
INDEX(GRID!$B$4:$U$15,MATCH(S$7,GRID!$A$4:$A$15,0),MATCH(1,($U$2=GRID!$B$1:$U$1)*(КАЛЕНДАРЬ!AA23=GRID!$B$3:$U$3),0))*(1-GRID!$L$41))</f>
        <v>736800</v>
      </c>
      <c r="T275" s="5">
        <f t="array" ref="T275">IF($I$2="Открытый тариф",INDEX(GRID!$B$4:$U$15,MATCH(T$7,GRID!$A$4:$A$15,0),MATCH(1,($U$2=GRID!$B$1:$U$1)*(КАЛЕНДАРЬ!AA23=GRID!$B$3:$U$3),0)),
INDEX(GRID!$B$4:$U$15,MATCH(T$7,GRID!$A$4:$A$15,0),MATCH(1,($U$2=GRID!$B$1:$U$1)*(КАЛЕНДАРЬ!AA23=GRID!$B$3:$U$3),0))*(1-GRID!$L$41))</f>
        <v>912900</v>
      </c>
    </row>
    <row r="276" spans="1:20" hidden="1">
      <c r="A276" s="108" t="s">
        <v>11</v>
      </c>
      <c r="B276" s="109">
        <v>21</v>
      </c>
      <c r="C276" s="5" cm="1">
        <f t="array" ref="C276">IF($I$2="Открытый тариф",INDEX(GRID!$B$4:$U$15,MATCH(C$7,GRID!$A$4:$A$15,0),MATCH(1,($U$2=GRID!$B$1:$U$1)*(КАЛЕНДАРЬ!AA24=GRID!$B$3:$U$3),0)),
INDEX(GRID!$B$4:$U$15,MATCH(C$7,GRID!$A$4:$A$15,0),MATCH(1,($U$2=GRID!$B$1:$U$1)*(КАЛЕНДАРЬ!AA24=GRID!$B$3:$U$3),0))*(1-GRID!$H$34))</f>
        <v>40100</v>
      </c>
      <c r="D276" s="5" cm="1">
        <f t="array" ref="D276">IF($I$2="Открытый тариф",INDEX(GRID!$B$18:$U$29,MATCH(C$7,GRID!$A$18:$A$29,0),MATCH(1,($U$2=GRID!$B$1:$U$1)*(КАЛЕНДАРЬ!AA24=GRID!$B$3:$U$3),0)),
INDEX(GRID!$B$18:$U$29,MATCH(C$7,GRID!$A$18:$A$29,0),MATCH(1,($U$2=GRID!$B$1:$U$1)*(КАЛЕНДАРЬ!AA24=GRID!$B$3:$U$3),0))*(1-GRID!$H$34))</f>
        <v>45100</v>
      </c>
      <c r="E276" s="5" cm="1">
        <f t="array" ref="E276">IF($I$2="Открытый тариф",INDEX(GRID!$B$4:$U$15,MATCH(E$7,GRID!$A$4:$A$15,0),MATCH(1,($U$2=GRID!$B$1:$U$1)*(КАЛЕНДАРЬ!AA24=GRID!$B$3:$U$3),0)),
INDEX(GRID!$B$4:$U$15,MATCH(E$7,GRID!$A$4:$A$15,0),MATCH(1,($U$2=GRID!$B$1:$U$1)*(КАЛЕНДАРЬ!AA24=GRID!$B$3:$U$3),0))*(1-GRID!$H$34))</f>
        <v>47900</v>
      </c>
      <c r="F276" s="5" cm="1">
        <f t="array" ref="F276">IF($I$2="Открытый тариф",INDEX(GRID!$B$18:$U$29,MATCH(E$7,GRID!$A$18:$A$29,0),MATCH(1,($U$2=GRID!$B$1:$U$1)*(КАЛЕНДАРЬ!AA24=GRID!$B$3:$U$3),0)),
INDEX(GRID!$B$18:$U$29,MATCH(E$7,GRID!$A$18:$A$29,0),MATCH(1,($U$2=GRID!$B$1:$U$1)*(КАЛЕНДАРЬ!AA24=GRID!$B$3:$U$3),0))*(1-GRID!$H$34))</f>
        <v>52900</v>
      </c>
      <c r="G276" s="5" cm="1">
        <f t="array" ref="G276">IF($I$2="Открытый тариф",INDEX(GRID!$B$4:$U$15,MATCH(G$7,GRID!$A$4:$A$15,0),MATCH(1,($U$2=GRID!$B$1:$U$1)*(КАЛЕНДАРЬ!AA24=GRID!$B$3:$U$3),0)),
INDEX(GRID!$B$4:$U$15,MATCH(G$7,GRID!$A$4:$A$15,0),MATCH(1,($U$2=GRID!$B$1:$U$1)*(КАЛЕНДАРЬ!AA24=GRID!$B$3:$U$3),0))*(1-GRID!$H$34))</f>
        <v>54500</v>
      </c>
      <c r="H276" s="5" cm="1">
        <f t="array" ref="H276">IF($I$2="Открытый тариф",INDEX(GRID!$B$18:$U$29,MATCH(G$7,GRID!$A$18:$A$29,0),MATCH(1,($U$2=GRID!$B$1:$U$1)*(КАЛЕНДАРЬ!AA24=GRID!$B$3:$U$3),0)),
INDEX(GRID!$B$18:$U$29,MATCH(G$7,GRID!$A$18:$A$29,0),MATCH(1,($U$2=GRID!$B$1:$U$1)*(КАЛЕНДАРЬ!AA24=GRID!$B$3:$U$3),0))*(1-GRID!$H$34))</f>
        <v>59500</v>
      </c>
      <c r="I276" s="5" cm="1">
        <f t="array" ref="I276">IF($I$2="Открытый тариф",INDEX(GRID!$B$4:$U$15,MATCH(I$7,GRID!$A$4:$A$15,0),MATCH(1,($U$2=GRID!$B$1:$U$1)*(КАЛЕНДАРЬ!AA24=GRID!$B$3:$U$3),0)),
INDEX(GRID!$B$4:$U$15,MATCH(I$7,GRID!$A$4:$A$15,0),MATCH(1,($U$2=GRID!$B$1:$U$1)*(КАЛЕНДАРЬ!AA24=GRID!$B$3:$U$3),0))*(1-GRID!$H$34))</f>
        <v>60900</v>
      </c>
      <c r="J276" s="5" cm="1">
        <f t="array" ref="J276">IF($I$2="Открытый тариф",INDEX(GRID!$B$18:$U$29,MATCH(I$7,GRID!$A$18:$A$29,0),MATCH(1,($U$2=GRID!$B$1:$U$1)*(КАЛЕНДАРЬ!AA24=GRID!$B$3:$U$3),0)),
INDEX(GRID!$B$18:$U$29,MATCH(I$7,GRID!$A$18:$A$29,0),MATCH(1,($U$2=GRID!$B$1:$U$1)*(КАЛЕНДАРЬ!AA24=GRID!$B$3:$U$3),0))*(1-GRID!$H$34))</f>
        <v>65900</v>
      </c>
      <c r="K276" s="5" cm="1">
        <f t="array" ref="K276">IF($I$2="Открытый тариф",INDEX(GRID!$B$4:$U$15,MATCH(K$7,GRID!$A$4:$A$15,0),MATCH(1,($U$2=GRID!$B$1:$U$1)*(КАЛЕНДАРЬ!AA24=GRID!$B$3:$U$3),0)),
INDEX(GRID!$B$4:$U$15,MATCH(K$7,GRID!$A$4:$A$15,0),MATCH(1,($U$2=GRID!$B$1:$U$1)*(КАЛЕНДАРЬ!AA24=GRID!$B$3:$U$3),0))*(1-GRID!$H$34))</f>
        <v>67400</v>
      </c>
      <c r="L276" s="5" cm="1">
        <f t="array" ref="L276">IF($I$2="Открытый тариф",INDEX(GRID!$B$18:$U$29,MATCH(K$7,GRID!$A$18:$A$29,0),MATCH(1,($U$2=GRID!$B$1:$U$1)*(КАЛЕНДАРЬ!AA24=GRID!$B$3:$U$3),0)),
INDEX(GRID!$B$18:$U$29,MATCH(K$7,GRID!$A$18:$A$29,0),MATCH(1,($U$2=GRID!$B$1:$U$1)*(КАЛЕНДАРЬ!AA24=GRID!$B$3:$U$3),0))*(1-GRID!$H$34))</f>
        <v>72400</v>
      </c>
      <c r="M276" s="5" cm="1">
        <f t="array" ref="M276">IF($I$2="Открытый тариф",INDEX(GRID!$B$4:$U$15,MATCH(M$7,GRID!$A$4:$A$15,0),MATCH(1,($U$2=GRID!$B$1:$U$1)*(КАЛЕНДАРЬ!AA24=GRID!$B$3:$U$3),0)),
INDEX(GRID!$B$4:$U$15,MATCH(M$7,GRID!$A$4:$A$15,0),MATCH(1,($U$2=GRID!$B$1:$U$1)*(КАЛЕНДАРЬ!AA24=GRID!$B$3:$U$3),0))*(1-GRID!$H$34))</f>
        <v>90200</v>
      </c>
      <c r="N276" s="5" cm="1">
        <f t="array" ref="N276">IF($I$2="Открытый тариф",INDEX(GRID!$B$18:$U$29,MATCH(M$7,GRID!$A$18:$A$29,0),MATCH(1,($U$2=GRID!$B$1:$U$1)*(КАЛЕНДАРЬ!AA24=GRID!$B$3:$U$3),0)),
INDEX(GRID!$B$18:$U$29,MATCH(M$7,GRID!$A$18:$A$29,0),MATCH(1,($U$2=GRID!$B$1:$U$1)*(КАЛЕНДАРЬ!AA24=GRID!$B$3:$U$3),0))*(1-GRID!$H$34))</f>
        <v>95200</v>
      </c>
      <c r="O276" s="5" cm="1">
        <f t="array" ref="O276">IF($I$2="Открытый тариф",INDEX(GRID!$B$4:$U$15,MATCH(O$7,GRID!$A$4:$A$15,0),MATCH(1,($U$2=GRID!$B$1:$U$1)*(КАЛЕНДАРЬ!AA24=GRID!$B$3:$U$3),0)),
INDEX(GRID!$B$4:$U$15,MATCH(O$7,GRID!$A$4:$A$15,0),MATCH(1,($U$2=GRID!$B$1:$U$1)*(КАЛЕНДАРЬ!AA24=GRID!$B$3:$U$3),0))*(1-GRID!$H$34))</f>
        <v>127800</v>
      </c>
      <c r="P276" s="5" cm="1">
        <f t="array" ref="P276">IF($I$2="Открытый тариф",INDEX(GRID!$B$4:$U$15,MATCH(P$7,GRID!$A$4:$A$15,0),MATCH(1,($U$2=GRID!$B$1:$U$1)*(КАЛЕНДАРЬ!AA24=GRID!$B$3:$U$3),0)),
INDEX(GRID!$B$4:$U$15,MATCH(P$7,GRID!$A$4:$A$15,0),MATCH(1,($U$2=GRID!$B$1:$U$1)*(КАЛЕНДАРЬ!AA24=GRID!$B$3:$U$3),0))*(1-GRID!$H$34))</f>
        <v>172900</v>
      </c>
      <c r="Q276" s="5" cm="1">
        <f t="array" ref="Q276">IF($I$2="Открытый тариф",INDEX(GRID!$B$4:$U$15,MATCH(Q$7,GRID!$A$4:$A$15,0),MATCH(1,($U$2=GRID!$B$1:$U$1)*(КАЛЕНДАРЬ!AA24=GRID!$B$3:$U$3),0)),
INDEX(GRID!$B$4:$U$15,MATCH(Q$7,GRID!$A$4:$A$15,0),MATCH(1,($U$2=GRID!$B$1:$U$1)*(КАЛЕНДАРЬ!AA24=GRID!$B$3:$U$3),0))*(1-GRID!$H$34))</f>
        <v>202400</v>
      </c>
      <c r="R276" s="5" cm="1">
        <f t="array" ref="R276">IF($I$2="Открытый тариф",INDEX(GRID!$B$18:$U$29,MATCH(R$7,GRID!$A$18:$A$29,0),MATCH(1,($U$2=GRID!$B$1:$U$1)*(КАЛЕНДАРЬ!AA24=GRID!$B$3:$U$3),0)),
INDEX(GRID!$B$18:$U$29,MATCH(R$7,GRID!$A$18:$A$29,0),MATCH(1,($U$2=GRID!$B$1:$U$1)*(КАЛЕНДАРЬ!AA24=GRID!$B$3:$U$3),0))*(1-GRID!$H$34))</f>
        <v>230600</v>
      </c>
      <c r="S276" s="5">
        <f t="array" ref="S276">IF($I$2="Открытый тариф",INDEX(GRID!$B$4:$U$15,MATCH(S$7,GRID!$A$4:$A$15,0),MATCH(1,($U$2=GRID!$B$1:$U$1)*(КАЛЕНДАРЬ!AA24=GRID!$B$3:$U$3),0)),
INDEX(GRID!$B$4:$U$15,MATCH(S$7,GRID!$A$4:$A$15,0),MATCH(1,($U$2=GRID!$B$1:$U$1)*(КАЛЕНДАРЬ!AA24=GRID!$B$3:$U$3),0))*(1-GRID!$L$41))</f>
        <v>592800</v>
      </c>
      <c r="T276" s="5">
        <f t="array" ref="T276">IF($I$2="Открытый тариф",INDEX(GRID!$B$4:$U$15,MATCH(T$7,GRID!$A$4:$A$15,0),MATCH(1,($U$2=GRID!$B$1:$U$1)*(КАЛЕНДАРЬ!AA24=GRID!$B$3:$U$3),0)),
INDEX(GRID!$B$4:$U$15,MATCH(T$7,GRID!$A$4:$A$15,0),MATCH(1,($U$2=GRID!$B$1:$U$1)*(КАЛЕНДАРЬ!AA24=GRID!$B$3:$U$3),0))*(1-GRID!$L$41))</f>
        <v>726900</v>
      </c>
    </row>
    <row r="277" spans="1:20" hidden="1">
      <c r="A277" s="108" t="s">
        <v>12</v>
      </c>
      <c r="B277" s="109">
        <v>22</v>
      </c>
      <c r="C277" s="5" cm="1">
        <f t="array" ref="C277">IF($I$2="Открытый тариф",INDEX(GRID!$B$4:$U$15,MATCH(C$7,GRID!$A$4:$A$15,0),MATCH(1,($U$2=GRID!$B$1:$U$1)*(КАЛЕНДАРЬ!AA25=GRID!$B$3:$U$3),0)),
INDEX(GRID!$B$4:$U$15,MATCH(C$7,GRID!$A$4:$A$15,0),MATCH(1,($U$2=GRID!$B$1:$U$1)*(КАЛЕНДАРЬ!AA25=GRID!$B$3:$U$3),0))*(1-GRID!$H$34))</f>
        <v>40100</v>
      </c>
      <c r="D277" s="5" cm="1">
        <f t="array" ref="D277">IF($I$2="Открытый тариф",INDEX(GRID!$B$18:$U$29,MATCH(C$7,GRID!$A$18:$A$29,0),MATCH(1,($U$2=GRID!$B$1:$U$1)*(КАЛЕНДАРЬ!AA25=GRID!$B$3:$U$3),0)),
INDEX(GRID!$B$18:$U$29,MATCH(C$7,GRID!$A$18:$A$29,0),MATCH(1,($U$2=GRID!$B$1:$U$1)*(КАЛЕНДАРЬ!AA25=GRID!$B$3:$U$3),0))*(1-GRID!$H$34))</f>
        <v>45100</v>
      </c>
      <c r="E277" s="5" cm="1">
        <f t="array" ref="E277">IF($I$2="Открытый тариф",INDEX(GRID!$B$4:$U$15,MATCH(E$7,GRID!$A$4:$A$15,0),MATCH(1,($U$2=GRID!$B$1:$U$1)*(КАЛЕНДАРЬ!AA25=GRID!$B$3:$U$3),0)),
INDEX(GRID!$B$4:$U$15,MATCH(E$7,GRID!$A$4:$A$15,0),MATCH(1,($U$2=GRID!$B$1:$U$1)*(КАЛЕНДАРЬ!AA25=GRID!$B$3:$U$3),0))*(1-GRID!$H$34))</f>
        <v>47900</v>
      </c>
      <c r="F277" s="5" cm="1">
        <f t="array" ref="F277">IF($I$2="Открытый тариф",INDEX(GRID!$B$18:$U$29,MATCH(E$7,GRID!$A$18:$A$29,0),MATCH(1,($U$2=GRID!$B$1:$U$1)*(КАЛЕНДАРЬ!AA25=GRID!$B$3:$U$3),0)),
INDEX(GRID!$B$18:$U$29,MATCH(E$7,GRID!$A$18:$A$29,0),MATCH(1,($U$2=GRID!$B$1:$U$1)*(КАЛЕНДАРЬ!AA25=GRID!$B$3:$U$3),0))*(1-GRID!$H$34))</f>
        <v>52900</v>
      </c>
      <c r="G277" s="5" cm="1">
        <f t="array" ref="G277">IF($I$2="Открытый тариф",INDEX(GRID!$B$4:$U$15,MATCH(G$7,GRID!$A$4:$A$15,0),MATCH(1,($U$2=GRID!$B$1:$U$1)*(КАЛЕНДАРЬ!AA25=GRID!$B$3:$U$3),0)),
INDEX(GRID!$B$4:$U$15,MATCH(G$7,GRID!$A$4:$A$15,0),MATCH(1,($U$2=GRID!$B$1:$U$1)*(КАЛЕНДАРЬ!AA25=GRID!$B$3:$U$3),0))*(1-GRID!$H$34))</f>
        <v>54500</v>
      </c>
      <c r="H277" s="5" cm="1">
        <f t="array" ref="H277">IF($I$2="Открытый тариф",INDEX(GRID!$B$18:$U$29,MATCH(G$7,GRID!$A$18:$A$29,0),MATCH(1,($U$2=GRID!$B$1:$U$1)*(КАЛЕНДАРЬ!AA25=GRID!$B$3:$U$3),0)),
INDEX(GRID!$B$18:$U$29,MATCH(G$7,GRID!$A$18:$A$29,0),MATCH(1,($U$2=GRID!$B$1:$U$1)*(КАЛЕНДАРЬ!AA25=GRID!$B$3:$U$3),0))*(1-GRID!$H$34))</f>
        <v>59500</v>
      </c>
      <c r="I277" s="5" cm="1">
        <f t="array" ref="I277">IF($I$2="Открытый тариф",INDEX(GRID!$B$4:$U$15,MATCH(I$7,GRID!$A$4:$A$15,0),MATCH(1,($U$2=GRID!$B$1:$U$1)*(КАЛЕНДАРЬ!AA25=GRID!$B$3:$U$3),0)),
INDEX(GRID!$B$4:$U$15,MATCH(I$7,GRID!$A$4:$A$15,0),MATCH(1,($U$2=GRID!$B$1:$U$1)*(КАЛЕНДАРЬ!AA25=GRID!$B$3:$U$3),0))*(1-GRID!$H$34))</f>
        <v>60900</v>
      </c>
      <c r="J277" s="5" cm="1">
        <f t="array" ref="J277">IF($I$2="Открытый тариф",INDEX(GRID!$B$18:$U$29,MATCH(I$7,GRID!$A$18:$A$29,0),MATCH(1,($U$2=GRID!$B$1:$U$1)*(КАЛЕНДАРЬ!AA25=GRID!$B$3:$U$3),0)),
INDEX(GRID!$B$18:$U$29,MATCH(I$7,GRID!$A$18:$A$29,0),MATCH(1,($U$2=GRID!$B$1:$U$1)*(КАЛЕНДАРЬ!AA25=GRID!$B$3:$U$3),0))*(1-GRID!$H$34))</f>
        <v>65900</v>
      </c>
      <c r="K277" s="5" cm="1">
        <f t="array" ref="K277">IF($I$2="Открытый тариф",INDEX(GRID!$B$4:$U$15,MATCH(K$7,GRID!$A$4:$A$15,0),MATCH(1,($U$2=GRID!$B$1:$U$1)*(КАЛЕНДАРЬ!AA25=GRID!$B$3:$U$3),0)),
INDEX(GRID!$B$4:$U$15,MATCH(K$7,GRID!$A$4:$A$15,0),MATCH(1,($U$2=GRID!$B$1:$U$1)*(КАЛЕНДАРЬ!AA25=GRID!$B$3:$U$3),0))*(1-GRID!$H$34))</f>
        <v>67400</v>
      </c>
      <c r="L277" s="5" cm="1">
        <f t="array" ref="L277">IF($I$2="Открытый тариф",INDEX(GRID!$B$18:$U$29,MATCH(K$7,GRID!$A$18:$A$29,0),MATCH(1,($U$2=GRID!$B$1:$U$1)*(КАЛЕНДАРЬ!AA25=GRID!$B$3:$U$3),0)),
INDEX(GRID!$B$18:$U$29,MATCH(K$7,GRID!$A$18:$A$29,0),MATCH(1,($U$2=GRID!$B$1:$U$1)*(КАЛЕНДАРЬ!AA25=GRID!$B$3:$U$3),0))*(1-GRID!$H$34))</f>
        <v>72400</v>
      </c>
      <c r="M277" s="5" cm="1">
        <f t="array" ref="M277">IF($I$2="Открытый тариф",INDEX(GRID!$B$4:$U$15,MATCH(M$7,GRID!$A$4:$A$15,0),MATCH(1,($U$2=GRID!$B$1:$U$1)*(КАЛЕНДАРЬ!AA25=GRID!$B$3:$U$3),0)),
INDEX(GRID!$B$4:$U$15,MATCH(M$7,GRID!$A$4:$A$15,0),MATCH(1,($U$2=GRID!$B$1:$U$1)*(КАЛЕНДАРЬ!AA25=GRID!$B$3:$U$3),0))*(1-GRID!$H$34))</f>
        <v>90200</v>
      </c>
      <c r="N277" s="5" cm="1">
        <f t="array" ref="N277">IF($I$2="Открытый тариф",INDEX(GRID!$B$18:$U$29,MATCH(M$7,GRID!$A$18:$A$29,0),MATCH(1,($U$2=GRID!$B$1:$U$1)*(КАЛЕНДАРЬ!AA25=GRID!$B$3:$U$3),0)),
INDEX(GRID!$B$18:$U$29,MATCH(M$7,GRID!$A$18:$A$29,0),MATCH(1,($U$2=GRID!$B$1:$U$1)*(КАЛЕНДАРЬ!AA25=GRID!$B$3:$U$3),0))*(1-GRID!$H$34))</f>
        <v>95200</v>
      </c>
      <c r="O277" s="5" cm="1">
        <f t="array" ref="O277">IF($I$2="Открытый тариф",INDEX(GRID!$B$4:$U$15,MATCH(O$7,GRID!$A$4:$A$15,0),MATCH(1,($U$2=GRID!$B$1:$U$1)*(КАЛЕНДАРЬ!AA25=GRID!$B$3:$U$3),0)),
INDEX(GRID!$B$4:$U$15,MATCH(O$7,GRID!$A$4:$A$15,0),MATCH(1,($U$2=GRID!$B$1:$U$1)*(КАЛЕНДАРЬ!AA25=GRID!$B$3:$U$3),0))*(1-GRID!$H$34))</f>
        <v>127800</v>
      </c>
      <c r="P277" s="5" cm="1">
        <f t="array" ref="P277">IF($I$2="Открытый тариф",INDEX(GRID!$B$4:$U$15,MATCH(P$7,GRID!$A$4:$A$15,0),MATCH(1,($U$2=GRID!$B$1:$U$1)*(КАЛЕНДАРЬ!AA25=GRID!$B$3:$U$3),0)),
INDEX(GRID!$B$4:$U$15,MATCH(P$7,GRID!$A$4:$A$15,0),MATCH(1,($U$2=GRID!$B$1:$U$1)*(КАЛЕНДАРЬ!AA25=GRID!$B$3:$U$3),0))*(1-GRID!$H$34))</f>
        <v>172900</v>
      </c>
      <c r="Q277" s="5" cm="1">
        <f t="array" ref="Q277">IF($I$2="Открытый тариф",INDEX(GRID!$B$4:$U$15,MATCH(Q$7,GRID!$A$4:$A$15,0),MATCH(1,($U$2=GRID!$B$1:$U$1)*(КАЛЕНДАРЬ!AA25=GRID!$B$3:$U$3),0)),
INDEX(GRID!$B$4:$U$15,MATCH(Q$7,GRID!$A$4:$A$15,0),MATCH(1,($U$2=GRID!$B$1:$U$1)*(КАЛЕНДАРЬ!AA25=GRID!$B$3:$U$3),0))*(1-GRID!$H$34))</f>
        <v>202400</v>
      </c>
      <c r="R277" s="5" cm="1">
        <f t="array" ref="R277">IF($I$2="Открытый тариф",INDEX(GRID!$B$18:$U$29,MATCH(R$7,GRID!$A$18:$A$29,0),MATCH(1,($U$2=GRID!$B$1:$U$1)*(КАЛЕНДАРЬ!AA25=GRID!$B$3:$U$3),0)),
INDEX(GRID!$B$18:$U$29,MATCH(R$7,GRID!$A$18:$A$29,0),MATCH(1,($U$2=GRID!$B$1:$U$1)*(КАЛЕНДАРЬ!AA25=GRID!$B$3:$U$3),0))*(1-GRID!$H$34))</f>
        <v>230600</v>
      </c>
      <c r="S277" s="5">
        <f t="array" ref="S277">IF($I$2="Открытый тариф",INDEX(GRID!$B$4:$U$15,MATCH(S$7,GRID!$A$4:$A$15,0),MATCH(1,($U$2=GRID!$B$1:$U$1)*(КАЛЕНДАРЬ!AA25=GRID!$B$3:$U$3),0)),
INDEX(GRID!$B$4:$U$15,MATCH(S$7,GRID!$A$4:$A$15,0),MATCH(1,($U$2=GRID!$B$1:$U$1)*(КАЛЕНДАРЬ!AA25=GRID!$B$3:$U$3),0))*(1-GRID!$L$41))</f>
        <v>592800</v>
      </c>
      <c r="T277" s="5">
        <f t="array" ref="T277">IF($I$2="Открытый тариф",INDEX(GRID!$B$4:$U$15,MATCH(T$7,GRID!$A$4:$A$15,0),MATCH(1,($U$2=GRID!$B$1:$U$1)*(КАЛЕНДАРЬ!AA25=GRID!$B$3:$U$3),0)),
INDEX(GRID!$B$4:$U$15,MATCH(T$7,GRID!$A$4:$A$15,0),MATCH(1,($U$2=GRID!$B$1:$U$1)*(КАЛЕНДАРЬ!AA25=GRID!$B$3:$U$3),0))*(1-GRID!$L$41))</f>
        <v>726900</v>
      </c>
    </row>
    <row r="278" spans="1:20" hidden="1">
      <c r="A278" s="108" t="s">
        <v>13</v>
      </c>
      <c r="B278" s="109">
        <v>23</v>
      </c>
      <c r="C278" s="5" cm="1">
        <f t="array" ref="C278">IF($I$2="Открытый тариф",INDEX(GRID!$B$4:$U$15,MATCH(C$7,GRID!$A$4:$A$15,0),MATCH(1,($U$2=GRID!$B$1:$U$1)*(КАЛЕНДАРЬ!AA26=GRID!$B$3:$U$3),0)),
INDEX(GRID!$B$4:$U$15,MATCH(C$7,GRID!$A$4:$A$15,0),MATCH(1,($U$2=GRID!$B$1:$U$1)*(КАЛЕНДАРЬ!AA26=GRID!$B$3:$U$3),0))*(1-GRID!$H$34))</f>
        <v>40100</v>
      </c>
      <c r="D278" s="5" cm="1">
        <f t="array" ref="D278">IF($I$2="Открытый тариф",INDEX(GRID!$B$18:$U$29,MATCH(C$7,GRID!$A$18:$A$29,0),MATCH(1,($U$2=GRID!$B$1:$U$1)*(КАЛЕНДАРЬ!AA26=GRID!$B$3:$U$3),0)),
INDEX(GRID!$B$18:$U$29,MATCH(C$7,GRID!$A$18:$A$29,0),MATCH(1,($U$2=GRID!$B$1:$U$1)*(КАЛЕНДАРЬ!AA26=GRID!$B$3:$U$3),0))*(1-GRID!$H$34))</f>
        <v>45100</v>
      </c>
      <c r="E278" s="5" cm="1">
        <f t="array" ref="E278">IF($I$2="Открытый тариф",INDEX(GRID!$B$4:$U$15,MATCH(E$7,GRID!$A$4:$A$15,0),MATCH(1,($U$2=GRID!$B$1:$U$1)*(КАЛЕНДАРЬ!AA26=GRID!$B$3:$U$3),0)),
INDEX(GRID!$B$4:$U$15,MATCH(E$7,GRID!$A$4:$A$15,0),MATCH(1,($U$2=GRID!$B$1:$U$1)*(КАЛЕНДАРЬ!AA26=GRID!$B$3:$U$3),0))*(1-GRID!$H$34))</f>
        <v>47900</v>
      </c>
      <c r="F278" s="5" cm="1">
        <f t="array" ref="F278">IF($I$2="Открытый тариф",INDEX(GRID!$B$18:$U$29,MATCH(E$7,GRID!$A$18:$A$29,0),MATCH(1,($U$2=GRID!$B$1:$U$1)*(КАЛЕНДАРЬ!AA26=GRID!$B$3:$U$3),0)),
INDEX(GRID!$B$18:$U$29,MATCH(E$7,GRID!$A$18:$A$29,0),MATCH(1,($U$2=GRID!$B$1:$U$1)*(КАЛЕНДАРЬ!AA26=GRID!$B$3:$U$3),0))*(1-GRID!$H$34))</f>
        <v>52900</v>
      </c>
      <c r="G278" s="5" cm="1">
        <f t="array" ref="G278">IF($I$2="Открытый тариф",INDEX(GRID!$B$4:$U$15,MATCH(G$7,GRID!$A$4:$A$15,0),MATCH(1,($U$2=GRID!$B$1:$U$1)*(КАЛЕНДАРЬ!AA26=GRID!$B$3:$U$3),0)),
INDEX(GRID!$B$4:$U$15,MATCH(G$7,GRID!$A$4:$A$15,0),MATCH(1,($U$2=GRID!$B$1:$U$1)*(КАЛЕНДАРЬ!AA26=GRID!$B$3:$U$3),0))*(1-GRID!$H$34))</f>
        <v>54500</v>
      </c>
      <c r="H278" s="5" cm="1">
        <f t="array" ref="H278">IF($I$2="Открытый тариф",INDEX(GRID!$B$18:$U$29,MATCH(G$7,GRID!$A$18:$A$29,0),MATCH(1,($U$2=GRID!$B$1:$U$1)*(КАЛЕНДАРЬ!AA26=GRID!$B$3:$U$3),0)),
INDEX(GRID!$B$18:$U$29,MATCH(G$7,GRID!$A$18:$A$29,0),MATCH(1,($U$2=GRID!$B$1:$U$1)*(КАЛЕНДАРЬ!AA26=GRID!$B$3:$U$3),0))*(1-GRID!$H$34))</f>
        <v>59500</v>
      </c>
      <c r="I278" s="5" cm="1">
        <f t="array" ref="I278">IF($I$2="Открытый тариф",INDEX(GRID!$B$4:$U$15,MATCH(I$7,GRID!$A$4:$A$15,0),MATCH(1,($U$2=GRID!$B$1:$U$1)*(КАЛЕНДАРЬ!AA26=GRID!$B$3:$U$3),0)),
INDEX(GRID!$B$4:$U$15,MATCH(I$7,GRID!$A$4:$A$15,0),MATCH(1,($U$2=GRID!$B$1:$U$1)*(КАЛЕНДАРЬ!AA26=GRID!$B$3:$U$3),0))*(1-GRID!$H$34))</f>
        <v>60900</v>
      </c>
      <c r="J278" s="5" cm="1">
        <f t="array" ref="J278">IF($I$2="Открытый тариф",INDEX(GRID!$B$18:$U$29,MATCH(I$7,GRID!$A$18:$A$29,0),MATCH(1,($U$2=GRID!$B$1:$U$1)*(КАЛЕНДАРЬ!AA26=GRID!$B$3:$U$3),0)),
INDEX(GRID!$B$18:$U$29,MATCH(I$7,GRID!$A$18:$A$29,0),MATCH(1,($U$2=GRID!$B$1:$U$1)*(КАЛЕНДАРЬ!AA26=GRID!$B$3:$U$3),0))*(1-GRID!$H$34))</f>
        <v>65900</v>
      </c>
      <c r="K278" s="5" cm="1">
        <f t="array" ref="K278">IF($I$2="Открытый тариф",INDEX(GRID!$B$4:$U$15,MATCH(K$7,GRID!$A$4:$A$15,0),MATCH(1,($U$2=GRID!$B$1:$U$1)*(КАЛЕНДАРЬ!AA26=GRID!$B$3:$U$3),0)),
INDEX(GRID!$B$4:$U$15,MATCH(K$7,GRID!$A$4:$A$15,0),MATCH(1,($U$2=GRID!$B$1:$U$1)*(КАЛЕНДАРЬ!AA26=GRID!$B$3:$U$3),0))*(1-GRID!$H$34))</f>
        <v>67400</v>
      </c>
      <c r="L278" s="5" cm="1">
        <f t="array" ref="L278">IF($I$2="Открытый тариф",INDEX(GRID!$B$18:$U$29,MATCH(K$7,GRID!$A$18:$A$29,0),MATCH(1,($U$2=GRID!$B$1:$U$1)*(КАЛЕНДАРЬ!AA26=GRID!$B$3:$U$3),0)),
INDEX(GRID!$B$18:$U$29,MATCH(K$7,GRID!$A$18:$A$29,0),MATCH(1,($U$2=GRID!$B$1:$U$1)*(КАЛЕНДАРЬ!AA26=GRID!$B$3:$U$3),0))*(1-GRID!$H$34))</f>
        <v>72400</v>
      </c>
      <c r="M278" s="5" cm="1">
        <f t="array" ref="M278">IF($I$2="Открытый тариф",INDEX(GRID!$B$4:$U$15,MATCH(M$7,GRID!$A$4:$A$15,0),MATCH(1,($U$2=GRID!$B$1:$U$1)*(КАЛЕНДАРЬ!AA26=GRID!$B$3:$U$3),0)),
INDEX(GRID!$B$4:$U$15,MATCH(M$7,GRID!$A$4:$A$15,0),MATCH(1,($U$2=GRID!$B$1:$U$1)*(КАЛЕНДАРЬ!AA26=GRID!$B$3:$U$3),0))*(1-GRID!$H$34))</f>
        <v>90200</v>
      </c>
      <c r="N278" s="5" cm="1">
        <f t="array" ref="N278">IF($I$2="Открытый тариф",INDEX(GRID!$B$18:$U$29,MATCH(M$7,GRID!$A$18:$A$29,0),MATCH(1,($U$2=GRID!$B$1:$U$1)*(КАЛЕНДАРЬ!AA26=GRID!$B$3:$U$3),0)),
INDEX(GRID!$B$18:$U$29,MATCH(M$7,GRID!$A$18:$A$29,0),MATCH(1,($U$2=GRID!$B$1:$U$1)*(КАЛЕНДАРЬ!AA26=GRID!$B$3:$U$3),0))*(1-GRID!$H$34))</f>
        <v>95200</v>
      </c>
      <c r="O278" s="5" cm="1">
        <f t="array" ref="O278">IF($I$2="Открытый тариф",INDEX(GRID!$B$4:$U$15,MATCH(O$7,GRID!$A$4:$A$15,0),MATCH(1,($U$2=GRID!$B$1:$U$1)*(КАЛЕНДАРЬ!AA26=GRID!$B$3:$U$3),0)),
INDEX(GRID!$B$4:$U$15,MATCH(O$7,GRID!$A$4:$A$15,0),MATCH(1,($U$2=GRID!$B$1:$U$1)*(КАЛЕНДАРЬ!AA26=GRID!$B$3:$U$3),0))*(1-GRID!$H$34))</f>
        <v>127800</v>
      </c>
      <c r="P278" s="5" cm="1">
        <f t="array" ref="P278">IF($I$2="Открытый тариф",INDEX(GRID!$B$4:$U$15,MATCH(P$7,GRID!$A$4:$A$15,0),MATCH(1,($U$2=GRID!$B$1:$U$1)*(КАЛЕНДАРЬ!AA26=GRID!$B$3:$U$3),0)),
INDEX(GRID!$B$4:$U$15,MATCH(P$7,GRID!$A$4:$A$15,0),MATCH(1,($U$2=GRID!$B$1:$U$1)*(КАЛЕНДАРЬ!AA26=GRID!$B$3:$U$3),0))*(1-GRID!$H$34))</f>
        <v>172900</v>
      </c>
      <c r="Q278" s="5" cm="1">
        <f t="array" ref="Q278">IF($I$2="Открытый тариф",INDEX(GRID!$B$4:$U$15,MATCH(Q$7,GRID!$A$4:$A$15,0),MATCH(1,($U$2=GRID!$B$1:$U$1)*(КАЛЕНДАРЬ!AA26=GRID!$B$3:$U$3),0)),
INDEX(GRID!$B$4:$U$15,MATCH(Q$7,GRID!$A$4:$A$15,0),MATCH(1,($U$2=GRID!$B$1:$U$1)*(КАЛЕНДАРЬ!AA26=GRID!$B$3:$U$3),0))*(1-GRID!$H$34))</f>
        <v>202400</v>
      </c>
      <c r="R278" s="5" cm="1">
        <f t="array" ref="R278">IF($I$2="Открытый тариф",INDEX(GRID!$B$18:$U$29,MATCH(R$7,GRID!$A$18:$A$29,0),MATCH(1,($U$2=GRID!$B$1:$U$1)*(КАЛЕНДАРЬ!AA26=GRID!$B$3:$U$3),0)),
INDEX(GRID!$B$18:$U$29,MATCH(R$7,GRID!$A$18:$A$29,0),MATCH(1,($U$2=GRID!$B$1:$U$1)*(КАЛЕНДАРЬ!AA26=GRID!$B$3:$U$3),0))*(1-GRID!$H$34))</f>
        <v>230600</v>
      </c>
      <c r="S278" s="5">
        <f t="array" ref="S278">IF($I$2="Открытый тариф",INDEX(GRID!$B$4:$U$15,MATCH(S$7,GRID!$A$4:$A$15,0),MATCH(1,($U$2=GRID!$B$1:$U$1)*(КАЛЕНДАРЬ!AA26=GRID!$B$3:$U$3),0)),
INDEX(GRID!$B$4:$U$15,MATCH(S$7,GRID!$A$4:$A$15,0),MATCH(1,($U$2=GRID!$B$1:$U$1)*(КАЛЕНДАРЬ!AA26=GRID!$B$3:$U$3),0))*(1-GRID!$L$41))</f>
        <v>592800</v>
      </c>
      <c r="T278" s="5">
        <f t="array" ref="T278">IF($I$2="Открытый тариф",INDEX(GRID!$B$4:$U$15,MATCH(T$7,GRID!$A$4:$A$15,0),MATCH(1,($U$2=GRID!$B$1:$U$1)*(КАЛЕНДАРЬ!AA26=GRID!$B$3:$U$3),0)),
INDEX(GRID!$B$4:$U$15,MATCH(T$7,GRID!$A$4:$A$15,0),MATCH(1,($U$2=GRID!$B$1:$U$1)*(КАЛЕНДАРЬ!AA26=GRID!$B$3:$U$3),0))*(1-GRID!$L$41))</f>
        <v>726900</v>
      </c>
    </row>
    <row r="279" spans="1:20" hidden="1">
      <c r="A279" s="108" t="s">
        <v>14</v>
      </c>
      <c r="B279" s="109">
        <v>24</v>
      </c>
      <c r="C279" s="5" cm="1">
        <f t="array" ref="C279">IF($I$2="Открытый тариф",INDEX(GRID!$B$4:$U$15,MATCH(C$7,GRID!$A$4:$A$15,0),MATCH(1,($U$2=GRID!$B$1:$U$1)*(КАЛЕНДАРЬ!AA27=GRID!$B$3:$U$3),0)),
INDEX(GRID!$B$4:$U$15,MATCH(C$7,GRID!$A$4:$A$15,0),MATCH(1,($U$2=GRID!$B$1:$U$1)*(КАЛЕНДАРЬ!AA27=GRID!$B$3:$U$3),0))*(1-GRID!$H$34))</f>
        <v>40100</v>
      </c>
      <c r="D279" s="5" cm="1">
        <f t="array" ref="D279">IF($I$2="Открытый тариф",INDEX(GRID!$B$18:$U$29,MATCH(C$7,GRID!$A$18:$A$29,0),MATCH(1,($U$2=GRID!$B$1:$U$1)*(КАЛЕНДАРЬ!AA27=GRID!$B$3:$U$3),0)),
INDEX(GRID!$B$18:$U$29,MATCH(C$7,GRID!$A$18:$A$29,0),MATCH(1,($U$2=GRID!$B$1:$U$1)*(КАЛЕНДАРЬ!AA27=GRID!$B$3:$U$3),0))*(1-GRID!$H$34))</f>
        <v>45100</v>
      </c>
      <c r="E279" s="5" cm="1">
        <f t="array" ref="E279">IF($I$2="Открытый тариф",INDEX(GRID!$B$4:$U$15,MATCH(E$7,GRID!$A$4:$A$15,0),MATCH(1,($U$2=GRID!$B$1:$U$1)*(КАЛЕНДАРЬ!AA27=GRID!$B$3:$U$3),0)),
INDEX(GRID!$B$4:$U$15,MATCH(E$7,GRID!$A$4:$A$15,0),MATCH(1,($U$2=GRID!$B$1:$U$1)*(КАЛЕНДАРЬ!AA27=GRID!$B$3:$U$3),0))*(1-GRID!$H$34))</f>
        <v>47900</v>
      </c>
      <c r="F279" s="5" cm="1">
        <f t="array" ref="F279">IF($I$2="Открытый тариф",INDEX(GRID!$B$18:$U$29,MATCH(E$7,GRID!$A$18:$A$29,0),MATCH(1,($U$2=GRID!$B$1:$U$1)*(КАЛЕНДАРЬ!AA27=GRID!$B$3:$U$3),0)),
INDEX(GRID!$B$18:$U$29,MATCH(E$7,GRID!$A$18:$A$29,0),MATCH(1,($U$2=GRID!$B$1:$U$1)*(КАЛЕНДАРЬ!AA27=GRID!$B$3:$U$3),0))*(1-GRID!$H$34))</f>
        <v>52900</v>
      </c>
      <c r="G279" s="5" cm="1">
        <f t="array" ref="G279">IF($I$2="Открытый тариф",INDEX(GRID!$B$4:$U$15,MATCH(G$7,GRID!$A$4:$A$15,0),MATCH(1,($U$2=GRID!$B$1:$U$1)*(КАЛЕНДАРЬ!AA27=GRID!$B$3:$U$3),0)),
INDEX(GRID!$B$4:$U$15,MATCH(G$7,GRID!$A$4:$A$15,0),MATCH(1,($U$2=GRID!$B$1:$U$1)*(КАЛЕНДАРЬ!AA27=GRID!$B$3:$U$3),0))*(1-GRID!$H$34))</f>
        <v>54500</v>
      </c>
      <c r="H279" s="5" cm="1">
        <f t="array" ref="H279">IF($I$2="Открытый тариф",INDEX(GRID!$B$18:$U$29,MATCH(G$7,GRID!$A$18:$A$29,0),MATCH(1,($U$2=GRID!$B$1:$U$1)*(КАЛЕНДАРЬ!AA27=GRID!$B$3:$U$3),0)),
INDEX(GRID!$B$18:$U$29,MATCH(G$7,GRID!$A$18:$A$29,0),MATCH(1,($U$2=GRID!$B$1:$U$1)*(КАЛЕНДАРЬ!AA27=GRID!$B$3:$U$3),0))*(1-GRID!$H$34))</f>
        <v>59500</v>
      </c>
      <c r="I279" s="5" cm="1">
        <f t="array" ref="I279">IF($I$2="Открытый тариф",INDEX(GRID!$B$4:$U$15,MATCH(I$7,GRID!$A$4:$A$15,0),MATCH(1,($U$2=GRID!$B$1:$U$1)*(КАЛЕНДАРЬ!AA27=GRID!$B$3:$U$3),0)),
INDEX(GRID!$B$4:$U$15,MATCH(I$7,GRID!$A$4:$A$15,0),MATCH(1,($U$2=GRID!$B$1:$U$1)*(КАЛЕНДАРЬ!AA27=GRID!$B$3:$U$3),0))*(1-GRID!$H$34))</f>
        <v>60900</v>
      </c>
      <c r="J279" s="5" cm="1">
        <f t="array" ref="J279">IF($I$2="Открытый тариф",INDEX(GRID!$B$18:$U$29,MATCH(I$7,GRID!$A$18:$A$29,0),MATCH(1,($U$2=GRID!$B$1:$U$1)*(КАЛЕНДАРЬ!AA27=GRID!$B$3:$U$3),0)),
INDEX(GRID!$B$18:$U$29,MATCH(I$7,GRID!$A$18:$A$29,0),MATCH(1,($U$2=GRID!$B$1:$U$1)*(КАЛЕНДАРЬ!AA27=GRID!$B$3:$U$3),0))*(1-GRID!$H$34))</f>
        <v>65900</v>
      </c>
      <c r="K279" s="5" cm="1">
        <f t="array" ref="K279">IF($I$2="Открытый тариф",INDEX(GRID!$B$4:$U$15,MATCH(K$7,GRID!$A$4:$A$15,0),MATCH(1,($U$2=GRID!$B$1:$U$1)*(КАЛЕНДАРЬ!AA27=GRID!$B$3:$U$3),0)),
INDEX(GRID!$B$4:$U$15,MATCH(K$7,GRID!$A$4:$A$15,0),MATCH(1,($U$2=GRID!$B$1:$U$1)*(КАЛЕНДАРЬ!AA27=GRID!$B$3:$U$3),0))*(1-GRID!$H$34))</f>
        <v>67400</v>
      </c>
      <c r="L279" s="5" cm="1">
        <f t="array" ref="L279">IF($I$2="Открытый тариф",INDEX(GRID!$B$18:$U$29,MATCH(K$7,GRID!$A$18:$A$29,0),MATCH(1,($U$2=GRID!$B$1:$U$1)*(КАЛЕНДАРЬ!AA27=GRID!$B$3:$U$3),0)),
INDEX(GRID!$B$18:$U$29,MATCH(K$7,GRID!$A$18:$A$29,0),MATCH(1,($U$2=GRID!$B$1:$U$1)*(КАЛЕНДАРЬ!AA27=GRID!$B$3:$U$3),0))*(1-GRID!$H$34))</f>
        <v>72400</v>
      </c>
      <c r="M279" s="5" cm="1">
        <f t="array" ref="M279">IF($I$2="Открытый тариф",INDEX(GRID!$B$4:$U$15,MATCH(M$7,GRID!$A$4:$A$15,0),MATCH(1,($U$2=GRID!$B$1:$U$1)*(КАЛЕНДАРЬ!AA27=GRID!$B$3:$U$3),0)),
INDEX(GRID!$B$4:$U$15,MATCH(M$7,GRID!$A$4:$A$15,0),MATCH(1,($U$2=GRID!$B$1:$U$1)*(КАЛЕНДАРЬ!AA27=GRID!$B$3:$U$3),0))*(1-GRID!$H$34))</f>
        <v>90200</v>
      </c>
      <c r="N279" s="5" cm="1">
        <f t="array" ref="N279">IF($I$2="Открытый тариф",INDEX(GRID!$B$18:$U$29,MATCH(M$7,GRID!$A$18:$A$29,0),MATCH(1,($U$2=GRID!$B$1:$U$1)*(КАЛЕНДАРЬ!AA27=GRID!$B$3:$U$3),0)),
INDEX(GRID!$B$18:$U$29,MATCH(M$7,GRID!$A$18:$A$29,0),MATCH(1,($U$2=GRID!$B$1:$U$1)*(КАЛЕНДАРЬ!AA27=GRID!$B$3:$U$3),0))*(1-GRID!$H$34))</f>
        <v>95200</v>
      </c>
      <c r="O279" s="5" cm="1">
        <f t="array" ref="O279">IF($I$2="Открытый тариф",INDEX(GRID!$B$4:$U$15,MATCH(O$7,GRID!$A$4:$A$15,0),MATCH(1,($U$2=GRID!$B$1:$U$1)*(КАЛЕНДАРЬ!AA27=GRID!$B$3:$U$3),0)),
INDEX(GRID!$B$4:$U$15,MATCH(O$7,GRID!$A$4:$A$15,0),MATCH(1,($U$2=GRID!$B$1:$U$1)*(КАЛЕНДАРЬ!AA27=GRID!$B$3:$U$3),0))*(1-GRID!$H$34))</f>
        <v>127800</v>
      </c>
      <c r="P279" s="5" cm="1">
        <f t="array" ref="P279">IF($I$2="Открытый тариф",INDEX(GRID!$B$4:$U$15,MATCH(P$7,GRID!$A$4:$A$15,0),MATCH(1,($U$2=GRID!$B$1:$U$1)*(КАЛЕНДАРЬ!AA27=GRID!$B$3:$U$3),0)),
INDEX(GRID!$B$4:$U$15,MATCH(P$7,GRID!$A$4:$A$15,0),MATCH(1,($U$2=GRID!$B$1:$U$1)*(КАЛЕНДАРЬ!AA27=GRID!$B$3:$U$3),0))*(1-GRID!$H$34))</f>
        <v>172900</v>
      </c>
      <c r="Q279" s="5" cm="1">
        <f t="array" ref="Q279">IF($I$2="Открытый тариф",INDEX(GRID!$B$4:$U$15,MATCH(Q$7,GRID!$A$4:$A$15,0),MATCH(1,($U$2=GRID!$B$1:$U$1)*(КАЛЕНДАРЬ!AA27=GRID!$B$3:$U$3),0)),
INDEX(GRID!$B$4:$U$15,MATCH(Q$7,GRID!$A$4:$A$15,0),MATCH(1,($U$2=GRID!$B$1:$U$1)*(КАЛЕНДАРЬ!AA27=GRID!$B$3:$U$3),0))*(1-GRID!$H$34))</f>
        <v>202400</v>
      </c>
      <c r="R279" s="5" cm="1">
        <f t="array" ref="R279">IF($I$2="Открытый тариф",INDEX(GRID!$B$18:$U$29,MATCH(R$7,GRID!$A$18:$A$29,0),MATCH(1,($U$2=GRID!$B$1:$U$1)*(КАЛЕНДАРЬ!AA27=GRID!$B$3:$U$3),0)),
INDEX(GRID!$B$18:$U$29,MATCH(R$7,GRID!$A$18:$A$29,0),MATCH(1,($U$2=GRID!$B$1:$U$1)*(КАЛЕНДАРЬ!AA27=GRID!$B$3:$U$3),0))*(1-GRID!$H$34))</f>
        <v>230600</v>
      </c>
      <c r="S279" s="5">
        <f t="array" ref="S279">IF($I$2="Открытый тариф",INDEX(GRID!$B$4:$U$15,MATCH(S$7,GRID!$A$4:$A$15,0),MATCH(1,($U$2=GRID!$B$1:$U$1)*(КАЛЕНДАРЬ!AA27=GRID!$B$3:$U$3),0)),
INDEX(GRID!$B$4:$U$15,MATCH(S$7,GRID!$A$4:$A$15,0),MATCH(1,($U$2=GRID!$B$1:$U$1)*(КАЛЕНДАРЬ!AA27=GRID!$B$3:$U$3),0))*(1-GRID!$L$41))</f>
        <v>592800</v>
      </c>
      <c r="T279" s="5">
        <f t="array" ref="T279">IF($I$2="Открытый тариф",INDEX(GRID!$B$4:$U$15,MATCH(T$7,GRID!$A$4:$A$15,0),MATCH(1,($U$2=GRID!$B$1:$U$1)*(КАЛЕНДАРЬ!AA27=GRID!$B$3:$U$3),0)),
INDEX(GRID!$B$4:$U$15,MATCH(T$7,GRID!$A$4:$A$15,0),MATCH(1,($U$2=GRID!$B$1:$U$1)*(КАЛЕНДАРЬ!AA27=GRID!$B$3:$U$3),0))*(1-GRID!$L$41))</f>
        <v>726900</v>
      </c>
    </row>
    <row r="280" spans="1:20" hidden="1">
      <c r="A280" s="108" t="s">
        <v>15</v>
      </c>
      <c r="B280" s="109">
        <v>25</v>
      </c>
      <c r="C280" s="5" cm="1">
        <f t="array" ref="C280">IF($I$2="Открытый тариф",INDEX(GRID!$B$4:$U$15,MATCH(C$7,GRID!$A$4:$A$15,0),MATCH(1,($U$2=GRID!$B$1:$U$1)*(КАЛЕНДАРЬ!AA28=GRID!$B$3:$U$3),0)),
INDEX(GRID!$B$4:$U$15,MATCH(C$7,GRID!$A$4:$A$15,0),MATCH(1,($U$2=GRID!$B$1:$U$1)*(КАЛЕНДАРЬ!AA28=GRID!$B$3:$U$3),0))*(1-GRID!$H$34))</f>
        <v>40100</v>
      </c>
      <c r="D280" s="5" cm="1">
        <f t="array" ref="D280">IF($I$2="Открытый тариф",INDEX(GRID!$B$18:$U$29,MATCH(C$7,GRID!$A$18:$A$29,0),MATCH(1,($U$2=GRID!$B$1:$U$1)*(КАЛЕНДАРЬ!AA28=GRID!$B$3:$U$3),0)),
INDEX(GRID!$B$18:$U$29,MATCH(C$7,GRID!$A$18:$A$29,0),MATCH(1,($U$2=GRID!$B$1:$U$1)*(КАЛЕНДАРЬ!AA28=GRID!$B$3:$U$3),0))*(1-GRID!$H$34))</f>
        <v>45100</v>
      </c>
      <c r="E280" s="5" cm="1">
        <f t="array" ref="E280">IF($I$2="Открытый тариф",INDEX(GRID!$B$4:$U$15,MATCH(E$7,GRID!$A$4:$A$15,0),MATCH(1,($U$2=GRID!$B$1:$U$1)*(КАЛЕНДАРЬ!AA28=GRID!$B$3:$U$3),0)),
INDEX(GRID!$B$4:$U$15,MATCH(E$7,GRID!$A$4:$A$15,0),MATCH(1,($U$2=GRID!$B$1:$U$1)*(КАЛЕНДАРЬ!AA28=GRID!$B$3:$U$3),0))*(1-GRID!$H$34))</f>
        <v>47900</v>
      </c>
      <c r="F280" s="5" cm="1">
        <f t="array" ref="F280">IF($I$2="Открытый тариф",INDEX(GRID!$B$18:$U$29,MATCH(E$7,GRID!$A$18:$A$29,0),MATCH(1,($U$2=GRID!$B$1:$U$1)*(КАЛЕНДАРЬ!AA28=GRID!$B$3:$U$3),0)),
INDEX(GRID!$B$18:$U$29,MATCH(E$7,GRID!$A$18:$A$29,0),MATCH(1,($U$2=GRID!$B$1:$U$1)*(КАЛЕНДАРЬ!AA28=GRID!$B$3:$U$3),0))*(1-GRID!$H$34))</f>
        <v>52900</v>
      </c>
      <c r="G280" s="5" cm="1">
        <f t="array" ref="G280">IF($I$2="Открытый тариф",INDEX(GRID!$B$4:$U$15,MATCH(G$7,GRID!$A$4:$A$15,0),MATCH(1,($U$2=GRID!$B$1:$U$1)*(КАЛЕНДАРЬ!AA28=GRID!$B$3:$U$3),0)),
INDEX(GRID!$B$4:$U$15,MATCH(G$7,GRID!$A$4:$A$15,0),MATCH(1,($U$2=GRID!$B$1:$U$1)*(КАЛЕНДАРЬ!AA28=GRID!$B$3:$U$3),0))*(1-GRID!$H$34))</f>
        <v>54500</v>
      </c>
      <c r="H280" s="5" cm="1">
        <f t="array" ref="H280">IF($I$2="Открытый тариф",INDEX(GRID!$B$18:$U$29,MATCH(G$7,GRID!$A$18:$A$29,0),MATCH(1,($U$2=GRID!$B$1:$U$1)*(КАЛЕНДАРЬ!AA28=GRID!$B$3:$U$3),0)),
INDEX(GRID!$B$18:$U$29,MATCH(G$7,GRID!$A$18:$A$29,0),MATCH(1,($U$2=GRID!$B$1:$U$1)*(КАЛЕНДАРЬ!AA28=GRID!$B$3:$U$3),0))*(1-GRID!$H$34))</f>
        <v>59500</v>
      </c>
      <c r="I280" s="5" cm="1">
        <f t="array" ref="I280">IF($I$2="Открытый тариф",INDEX(GRID!$B$4:$U$15,MATCH(I$7,GRID!$A$4:$A$15,0),MATCH(1,($U$2=GRID!$B$1:$U$1)*(КАЛЕНДАРЬ!AA28=GRID!$B$3:$U$3),0)),
INDEX(GRID!$B$4:$U$15,MATCH(I$7,GRID!$A$4:$A$15,0),MATCH(1,($U$2=GRID!$B$1:$U$1)*(КАЛЕНДАРЬ!AA28=GRID!$B$3:$U$3),0))*(1-GRID!$H$34))</f>
        <v>60900</v>
      </c>
      <c r="J280" s="5" cm="1">
        <f t="array" ref="J280">IF($I$2="Открытый тариф",INDEX(GRID!$B$18:$U$29,MATCH(I$7,GRID!$A$18:$A$29,0),MATCH(1,($U$2=GRID!$B$1:$U$1)*(КАЛЕНДАРЬ!AA28=GRID!$B$3:$U$3),0)),
INDEX(GRID!$B$18:$U$29,MATCH(I$7,GRID!$A$18:$A$29,0),MATCH(1,($U$2=GRID!$B$1:$U$1)*(КАЛЕНДАРЬ!AA28=GRID!$B$3:$U$3),0))*(1-GRID!$H$34))</f>
        <v>65900</v>
      </c>
      <c r="K280" s="5" cm="1">
        <f t="array" ref="K280">IF($I$2="Открытый тариф",INDEX(GRID!$B$4:$U$15,MATCH(K$7,GRID!$A$4:$A$15,0),MATCH(1,($U$2=GRID!$B$1:$U$1)*(КАЛЕНДАРЬ!AA28=GRID!$B$3:$U$3),0)),
INDEX(GRID!$B$4:$U$15,MATCH(K$7,GRID!$A$4:$A$15,0),MATCH(1,($U$2=GRID!$B$1:$U$1)*(КАЛЕНДАРЬ!AA28=GRID!$B$3:$U$3),0))*(1-GRID!$H$34))</f>
        <v>67400</v>
      </c>
      <c r="L280" s="5" cm="1">
        <f t="array" ref="L280">IF($I$2="Открытый тариф",INDEX(GRID!$B$18:$U$29,MATCH(K$7,GRID!$A$18:$A$29,0),MATCH(1,($U$2=GRID!$B$1:$U$1)*(КАЛЕНДАРЬ!AA28=GRID!$B$3:$U$3),0)),
INDEX(GRID!$B$18:$U$29,MATCH(K$7,GRID!$A$18:$A$29,0),MATCH(1,($U$2=GRID!$B$1:$U$1)*(КАЛЕНДАРЬ!AA28=GRID!$B$3:$U$3),0))*(1-GRID!$H$34))</f>
        <v>72400</v>
      </c>
      <c r="M280" s="5" cm="1">
        <f t="array" ref="M280">IF($I$2="Открытый тариф",INDEX(GRID!$B$4:$U$15,MATCH(M$7,GRID!$A$4:$A$15,0),MATCH(1,($U$2=GRID!$B$1:$U$1)*(КАЛЕНДАРЬ!AA28=GRID!$B$3:$U$3),0)),
INDEX(GRID!$B$4:$U$15,MATCH(M$7,GRID!$A$4:$A$15,0),MATCH(1,($U$2=GRID!$B$1:$U$1)*(КАЛЕНДАРЬ!AA28=GRID!$B$3:$U$3),0))*(1-GRID!$H$34))</f>
        <v>90200</v>
      </c>
      <c r="N280" s="5" cm="1">
        <f t="array" ref="N280">IF($I$2="Открытый тариф",INDEX(GRID!$B$18:$U$29,MATCH(M$7,GRID!$A$18:$A$29,0),MATCH(1,($U$2=GRID!$B$1:$U$1)*(КАЛЕНДАРЬ!AA28=GRID!$B$3:$U$3),0)),
INDEX(GRID!$B$18:$U$29,MATCH(M$7,GRID!$A$18:$A$29,0),MATCH(1,($U$2=GRID!$B$1:$U$1)*(КАЛЕНДАРЬ!AA28=GRID!$B$3:$U$3),0))*(1-GRID!$H$34))</f>
        <v>95200</v>
      </c>
      <c r="O280" s="5" cm="1">
        <f t="array" ref="O280">IF($I$2="Открытый тариф",INDEX(GRID!$B$4:$U$15,MATCH(O$7,GRID!$A$4:$A$15,0),MATCH(1,($U$2=GRID!$B$1:$U$1)*(КАЛЕНДАРЬ!AA28=GRID!$B$3:$U$3),0)),
INDEX(GRID!$B$4:$U$15,MATCH(O$7,GRID!$A$4:$A$15,0),MATCH(1,($U$2=GRID!$B$1:$U$1)*(КАЛЕНДАРЬ!AA28=GRID!$B$3:$U$3),0))*(1-GRID!$H$34))</f>
        <v>127800</v>
      </c>
      <c r="P280" s="5" cm="1">
        <f t="array" ref="P280">IF($I$2="Открытый тариф",INDEX(GRID!$B$4:$U$15,MATCH(P$7,GRID!$A$4:$A$15,0),MATCH(1,($U$2=GRID!$B$1:$U$1)*(КАЛЕНДАРЬ!AA28=GRID!$B$3:$U$3),0)),
INDEX(GRID!$B$4:$U$15,MATCH(P$7,GRID!$A$4:$A$15,0),MATCH(1,($U$2=GRID!$B$1:$U$1)*(КАЛЕНДАРЬ!AA28=GRID!$B$3:$U$3),0))*(1-GRID!$H$34))</f>
        <v>172900</v>
      </c>
      <c r="Q280" s="5" cm="1">
        <f t="array" ref="Q280">IF($I$2="Открытый тариф",INDEX(GRID!$B$4:$U$15,MATCH(Q$7,GRID!$A$4:$A$15,0),MATCH(1,($U$2=GRID!$B$1:$U$1)*(КАЛЕНДАРЬ!AA28=GRID!$B$3:$U$3),0)),
INDEX(GRID!$B$4:$U$15,MATCH(Q$7,GRID!$A$4:$A$15,0),MATCH(1,($U$2=GRID!$B$1:$U$1)*(КАЛЕНДАРЬ!AA28=GRID!$B$3:$U$3),0))*(1-GRID!$H$34))</f>
        <v>202400</v>
      </c>
      <c r="R280" s="5" cm="1">
        <f t="array" ref="R280">IF($I$2="Открытый тариф",INDEX(GRID!$B$18:$U$29,MATCH(R$7,GRID!$A$18:$A$29,0),MATCH(1,($U$2=GRID!$B$1:$U$1)*(КАЛЕНДАРЬ!AA28=GRID!$B$3:$U$3),0)),
INDEX(GRID!$B$18:$U$29,MATCH(R$7,GRID!$A$18:$A$29,0),MATCH(1,($U$2=GRID!$B$1:$U$1)*(КАЛЕНДАРЬ!AA28=GRID!$B$3:$U$3),0))*(1-GRID!$H$34))</f>
        <v>230600</v>
      </c>
      <c r="S280" s="5">
        <f t="array" ref="S280">IF($I$2="Открытый тариф",INDEX(GRID!$B$4:$U$15,MATCH(S$7,GRID!$A$4:$A$15,0),MATCH(1,($U$2=GRID!$B$1:$U$1)*(КАЛЕНДАРЬ!AA28=GRID!$B$3:$U$3),0)),
INDEX(GRID!$B$4:$U$15,MATCH(S$7,GRID!$A$4:$A$15,0),MATCH(1,($U$2=GRID!$B$1:$U$1)*(КАЛЕНДАРЬ!AA28=GRID!$B$3:$U$3),0))*(1-GRID!$L$41))</f>
        <v>592800</v>
      </c>
      <c r="T280" s="5">
        <f t="array" ref="T280">IF($I$2="Открытый тариф",INDEX(GRID!$B$4:$U$15,MATCH(T$7,GRID!$A$4:$A$15,0),MATCH(1,($U$2=GRID!$B$1:$U$1)*(КАЛЕНДАРЬ!AA28=GRID!$B$3:$U$3),0)),
INDEX(GRID!$B$4:$U$15,MATCH(T$7,GRID!$A$4:$A$15,0),MATCH(1,($U$2=GRID!$B$1:$U$1)*(КАЛЕНДАРЬ!AA28=GRID!$B$3:$U$3),0))*(1-GRID!$L$41))</f>
        <v>726900</v>
      </c>
    </row>
    <row r="281" spans="1:20" hidden="1">
      <c r="A281" s="108" t="s">
        <v>16</v>
      </c>
      <c r="B281" s="109">
        <v>26</v>
      </c>
      <c r="C281" s="5" cm="1">
        <f t="array" ref="C281">IF($I$2="Открытый тариф",INDEX(GRID!$B$4:$U$15,MATCH(C$7,GRID!$A$4:$A$15,0),MATCH(1,($U$2=GRID!$B$1:$U$1)*(КАЛЕНДАРЬ!AA29=GRID!$B$3:$U$3),0)),
INDEX(GRID!$B$4:$U$15,MATCH(C$7,GRID!$A$4:$A$15,0),MATCH(1,($U$2=GRID!$B$1:$U$1)*(КАЛЕНДАРЬ!AA29=GRID!$B$3:$U$3),0))*(1-GRID!$H$34))</f>
        <v>40100</v>
      </c>
      <c r="D281" s="5" cm="1">
        <f t="array" ref="D281">IF($I$2="Открытый тариф",INDEX(GRID!$B$18:$U$29,MATCH(C$7,GRID!$A$18:$A$29,0),MATCH(1,($U$2=GRID!$B$1:$U$1)*(КАЛЕНДАРЬ!AA29=GRID!$B$3:$U$3),0)),
INDEX(GRID!$B$18:$U$29,MATCH(C$7,GRID!$A$18:$A$29,0),MATCH(1,($U$2=GRID!$B$1:$U$1)*(КАЛЕНДАРЬ!AA29=GRID!$B$3:$U$3),0))*(1-GRID!$H$34))</f>
        <v>45100</v>
      </c>
      <c r="E281" s="5" cm="1">
        <f t="array" ref="E281">IF($I$2="Открытый тариф",INDEX(GRID!$B$4:$U$15,MATCH(E$7,GRID!$A$4:$A$15,0),MATCH(1,($U$2=GRID!$B$1:$U$1)*(КАЛЕНДАРЬ!AA29=GRID!$B$3:$U$3),0)),
INDEX(GRID!$B$4:$U$15,MATCH(E$7,GRID!$A$4:$A$15,0),MATCH(1,($U$2=GRID!$B$1:$U$1)*(КАЛЕНДАРЬ!AA29=GRID!$B$3:$U$3),0))*(1-GRID!$H$34))</f>
        <v>47900</v>
      </c>
      <c r="F281" s="5" cm="1">
        <f t="array" ref="F281">IF($I$2="Открытый тариф",INDEX(GRID!$B$18:$U$29,MATCH(E$7,GRID!$A$18:$A$29,0),MATCH(1,($U$2=GRID!$B$1:$U$1)*(КАЛЕНДАРЬ!AA29=GRID!$B$3:$U$3),0)),
INDEX(GRID!$B$18:$U$29,MATCH(E$7,GRID!$A$18:$A$29,0),MATCH(1,($U$2=GRID!$B$1:$U$1)*(КАЛЕНДАРЬ!AA29=GRID!$B$3:$U$3),0))*(1-GRID!$H$34))</f>
        <v>52900</v>
      </c>
      <c r="G281" s="5" cm="1">
        <f t="array" ref="G281">IF($I$2="Открытый тариф",INDEX(GRID!$B$4:$U$15,MATCH(G$7,GRID!$A$4:$A$15,0),MATCH(1,($U$2=GRID!$B$1:$U$1)*(КАЛЕНДАРЬ!AA29=GRID!$B$3:$U$3),0)),
INDEX(GRID!$B$4:$U$15,MATCH(G$7,GRID!$A$4:$A$15,0),MATCH(1,($U$2=GRID!$B$1:$U$1)*(КАЛЕНДАРЬ!AA29=GRID!$B$3:$U$3),0))*(1-GRID!$H$34))</f>
        <v>54500</v>
      </c>
      <c r="H281" s="5" cm="1">
        <f t="array" ref="H281">IF($I$2="Открытый тариф",INDEX(GRID!$B$18:$U$29,MATCH(G$7,GRID!$A$18:$A$29,0),MATCH(1,($U$2=GRID!$B$1:$U$1)*(КАЛЕНДАРЬ!AA29=GRID!$B$3:$U$3),0)),
INDEX(GRID!$B$18:$U$29,MATCH(G$7,GRID!$A$18:$A$29,0),MATCH(1,($U$2=GRID!$B$1:$U$1)*(КАЛЕНДАРЬ!AA29=GRID!$B$3:$U$3),0))*(1-GRID!$H$34))</f>
        <v>59500</v>
      </c>
      <c r="I281" s="5" cm="1">
        <f t="array" ref="I281">IF($I$2="Открытый тариф",INDEX(GRID!$B$4:$U$15,MATCH(I$7,GRID!$A$4:$A$15,0),MATCH(1,($U$2=GRID!$B$1:$U$1)*(КАЛЕНДАРЬ!AA29=GRID!$B$3:$U$3),0)),
INDEX(GRID!$B$4:$U$15,MATCH(I$7,GRID!$A$4:$A$15,0),MATCH(1,($U$2=GRID!$B$1:$U$1)*(КАЛЕНДАРЬ!AA29=GRID!$B$3:$U$3),0))*(1-GRID!$H$34))</f>
        <v>60900</v>
      </c>
      <c r="J281" s="5" cm="1">
        <f t="array" ref="J281">IF($I$2="Открытый тариф",INDEX(GRID!$B$18:$U$29,MATCH(I$7,GRID!$A$18:$A$29,0),MATCH(1,($U$2=GRID!$B$1:$U$1)*(КАЛЕНДАРЬ!AA29=GRID!$B$3:$U$3),0)),
INDEX(GRID!$B$18:$U$29,MATCH(I$7,GRID!$A$18:$A$29,0),MATCH(1,($U$2=GRID!$B$1:$U$1)*(КАЛЕНДАРЬ!AA29=GRID!$B$3:$U$3),0))*(1-GRID!$H$34))</f>
        <v>65900</v>
      </c>
      <c r="K281" s="5" cm="1">
        <f t="array" ref="K281">IF($I$2="Открытый тариф",INDEX(GRID!$B$4:$U$15,MATCH(K$7,GRID!$A$4:$A$15,0),MATCH(1,($U$2=GRID!$B$1:$U$1)*(КАЛЕНДАРЬ!AA29=GRID!$B$3:$U$3),0)),
INDEX(GRID!$B$4:$U$15,MATCH(K$7,GRID!$A$4:$A$15,0),MATCH(1,($U$2=GRID!$B$1:$U$1)*(КАЛЕНДАРЬ!AA29=GRID!$B$3:$U$3),0))*(1-GRID!$H$34))</f>
        <v>67400</v>
      </c>
      <c r="L281" s="5" cm="1">
        <f t="array" ref="L281">IF($I$2="Открытый тариф",INDEX(GRID!$B$18:$U$29,MATCH(K$7,GRID!$A$18:$A$29,0),MATCH(1,($U$2=GRID!$B$1:$U$1)*(КАЛЕНДАРЬ!AA29=GRID!$B$3:$U$3),0)),
INDEX(GRID!$B$18:$U$29,MATCH(K$7,GRID!$A$18:$A$29,0),MATCH(1,($U$2=GRID!$B$1:$U$1)*(КАЛЕНДАРЬ!AA29=GRID!$B$3:$U$3),0))*(1-GRID!$H$34))</f>
        <v>72400</v>
      </c>
      <c r="M281" s="5" cm="1">
        <f t="array" ref="M281">IF($I$2="Открытый тариф",INDEX(GRID!$B$4:$U$15,MATCH(M$7,GRID!$A$4:$A$15,0),MATCH(1,($U$2=GRID!$B$1:$U$1)*(КАЛЕНДАРЬ!AA29=GRID!$B$3:$U$3),0)),
INDEX(GRID!$B$4:$U$15,MATCH(M$7,GRID!$A$4:$A$15,0),MATCH(1,($U$2=GRID!$B$1:$U$1)*(КАЛЕНДАРЬ!AA29=GRID!$B$3:$U$3),0))*(1-GRID!$H$34))</f>
        <v>90200</v>
      </c>
      <c r="N281" s="5" cm="1">
        <f t="array" ref="N281">IF($I$2="Открытый тариф",INDEX(GRID!$B$18:$U$29,MATCH(M$7,GRID!$A$18:$A$29,0),MATCH(1,($U$2=GRID!$B$1:$U$1)*(КАЛЕНДАРЬ!AA29=GRID!$B$3:$U$3),0)),
INDEX(GRID!$B$18:$U$29,MATCH(M$7,GRID!$A$18:$A$29,0),MATCH(1,($U$2=GRID!$B$1:$U$1)*(КАЛЕНДАРЬ!AA29=GRID!$B$3:$U$3),0))*(1-GRID!$H$34))</f>
        <v>95200</v>
      </c>
      <c r="O281" s="5" cm="1">
        <f t="array" ref="O281">IF($I$2="Открытый тариф",INDEX(GRID!$B$4:$U$15,MATCH(O$7,GRID!$A$4:$A$15,0),MATCH(1,($U$2=GRID!$B$1:$U$1)*(КАЛЕНДАРЬ!AA29=GRID!$B$3:$U$3),0)),
INDEX(GRID!$B$4:$U$15,MATCH(O$7,GRID!$A$4:$A$15,0),MATCH(1,($U$2=GRID!$B$1:$U$1)*(КАЛЕНДАРЬ!AA29=GRID!$B$3:$U$3),0))*(1-GRID!$H$34))</f>
        <v>127800</v>
      </c>
      <c r="P281" s="5" cm="1">
        <f t="array" ref="P281">IF($I$2="Открытый тариф",INDEX(GRID!$B$4:$U$15,MATCH(P$7,GRID!$A$4:$A$15,0),MATCH(1,($U$2=GRID!$B$1:$U$1)*(КАЛЕНДАРЬ!AA29=GRID!$B$3:$U$3),0)),
INDEX(GRID!$B$4:$U$15,MATCH(P$7,GRID!$A$4:$A$15,0),MATCH(1,($U$2=GRID!$B$1:$U$1)*(КАЛЕНДАРЬ!AA29=GRID!$B$3:$U$3),0))*(1-GRID!$H$34))</f>
        <v>172900</v>
      </c>
      <c r="Q281" s="5" cm="1">
        <f t="array" ref="Q281">IF($I$2="Открытый тариф",INDEX(GRID!$B$4:$U$15,MATCH(Q$7,GRID!$A$4:$A$15,0),MATCH(1,($U$2=GRID!$B$1:$U$1)*(КАЛЕНДАРЬ!AA29=GRID!$B$3:$U$3),0)),
INDEX(GRID!$B$4:$U$15,MATCH(Q$7,GRID!$A$4:$A$15,0),MATCH(1,($U$2=GRID!$B$1:$U$1)*(КАЛЕНДАРЬ!AA29=GRID!$B$3:$U$3),0))*(1-GRID!$H$34))</f>
        <v>202400</v>
      </c>
      <c r="R281" s="5" cm="1">
        <f t="array" ref="R281">IF($I$2="Открытый тариф",INDEX(GRID!$B$18:$U$29,MATCH(R$7,GRID!$A$18:$A$29,0),MATCH(1,($U$2=GRID!$B$1:$U$1)*(КАЛЕНДАРЬ!AA29=GRID!$B$3:$U$3),0)),
INDEX(GRID!$B$18:$U$29,MATCH(R$7,GRID!$A$18:$A$29,0),MATCH(1,($U$2=GRID!$B$1:$U$1)*(КАЛЕНДАРЬ!AA29=GRID!$B$3:$U$3),0))*(1-GRID!$H$34))</f>
        <v>230600</v>
      </c>
      <c r="S281" s="5">
        <f t="array" ref="S281">IF($I$2="Открытый тариф",INDEX(GRID!$B$4:$U$15,MATCH(S$7,GRID!$A$4:$A$15,0),MATCH(1,($U$2=GRID!$B$1:$U$1)*(КАЛЕНДАРЬ!AA29=GRID!$B$3:$U$3),0)),
INDEX(GRID!$B$4:$U$15,MATCH(S$7,GRID!$A$4:$A$15,0),MATCH(1,($U$2=GRID!$B$1:$U$1)*(КАЛЕНДАРЬ!AA29=GRID!$B$3:$U$3),0))*(1-GRID!$L$41))</f>
        <v>592800</v>
      </c>
      <c r="T281" s="5">
        <f t="array" ref="T281">IF($I$2="Открытый тариф",INDEX(GRID!$B$4:$U$15,MATCH(T$7,GRID!$A$4:$A$15,0),MATCH(1,($U$2=GRID!$B$1:$U$1)*(КАЛЕНДАРЬ!AA29=GRID!$B$3:$U$3),0)),
INDEX(GRID!$B$4:$U$15,MATCH(T$7,GRID!$A$4:$A$15,0),MATCH(1,($U$2=GRID!$B$1:$U$1)*(КАЛЕНДАРЬ!AA29=GRID!$B$3:$U$3),0))*(1-GRID!$L$41))</f>
        <v>726900</v>
      </c>
    </row>
    <row r="282" spans="1:20" hidden="1">
      <c r="A282" s="108" t="s">
        <v>17</v>
      </c>
      <c r="B282" s="109">
        <v>27</v>
      </c>
      <c r="C282" s="5" cm="1">
        <f t="array" ref="C282">IF($I$2="Открытый тариф",INDEX(GRID!$B$4:$U$15,MATCH(C$7,GRID!$A$4:$A$15,0),MATCH(1,($U$2=GRID!$B$1:$U$1)*(КАЛЕНДАРЬ!AA30=GRID!$B$3:$U$3),0)),
INDEX(GRID!$B$4:$U$15,MATCH(C$7,GRID!$A$4:$A$15,0),MATCH(1,($U$2=GRID!$B$1:$U$1)*(КАЛЕНДАРЬ!AA30=GRID!$B$3:$U$3),0))*(1-GRID!$H$34))</f>
        <v>40100</v>
      </c>
      <c r="D282" s="5" cm="1">
        <f t="array" ref="D282">IF($I$2="Открытый тариф",INDEX(GRID!$B$18:$U$29,MATCH(C$7,GRID!$A$18:$A$29,0),MATCH(1,($U$2=GRID!$B$1:$U$1)*(КАЛЕНДАРЬ!AA30=GRID!$B$3:$U$3),0)),
INDEX(GRID!$B$18:$U$29,MATCH(C$7,GRID!$A$18:$A$29,0),MATCH(1,($U$2=GRID!$B$1:$U$1)*(КАЛЕНДАРЬ!AA30=GRID!$B$3:$U$3),0))*(1-GRID!$H$34))</f>
        <v>45100</v>
      </c>
      <c r="E282" s="5" cm="1">
        <f t="array" ref="E282">IF($I$2="Открытый тариф",INDEX(GRID!$B$4:$U$15,MATCH(E$7,GRID!$A$4:$A$15,0),MATCH(1,($U$2=GRID!$B$1:$U$1)*(КАЛЕНДАРЬ!AA30=GRID!$B$3:$U$3),0)),
INDEX(GRID!$B$4:$U$15,MATCH(E$7,GRID!$A$4:$A$15,0),MATCH(1,($U$2=GRID!$B$1:$U$1)*(КАЛЕНДАРЬ!AA30=GRID!$B$3:$U$3),0))*(1-GRID!$H$34))</f>
        <v>47900</v>
      </c>
      <c r="F282" s="5" cm="1">
        <f t="array" ref="F282">IF($I$2="Открытый тариф",INDEX(GRID!$B$18:$U$29,MATCH(E$7,GRID!$A$18:$A$29,0),MATCH(1,($U$2=GRID!$B$1:$U$1)*(КАЛЕНДАРЬ!AA30=GRID!$B$3:$U$3),0)),
INDEX(GRID!$B$18:$U$29,MATCH(E$7,GRID!$A$18:$A$29,0),MATCH(1,($U$2=GRID!$B$1:$U$1)*(КАЛЕНДАРЬ!AA30=GRID!$B$3:$U$3),0))*(1-GRID!$H$34))</f>
        <v>52900</v>
      </c>
      <c r="G282" s="5" cm="1">
        <f t="array" ref="G282">IF($I$2="Открытый тариф",INDEX(GRID!$B$4:$U$15,MATCH(G$7,GRID!$A$4:$A$15,0),MATCH(1,($U$2=GRID!$B$1:$U$1)*(КАЛЕНДАРЬ!AA30=GRID!$B$3:$U$3),0)),
INDEX(GRID!$B$4:$U$15,MATCH(G$7,GRID!$A$4:$A$15,0),MATCH(1,($U$2=GRID!$B$1:$U$1)*(КАЛЕНДАРЬ!AA30=GRID!$B$3:$U$3),0))*(1-GRID!$H$34))</f>
        <v>54500</v>
      </c>
      <c r="H282" s="5" cm="1">
        <f t="array" ref="H282">IF($I$2="Открытый тариф",INDEX(GRID!$B$18:$U$29,MATCH(G$7,GRID!$A$18:$A$29,0),MATCH(1,($U$2=GRID!$B$1:$U$1)*(КАЛЕНДАРЬ!AA30=GRID!$B$3:$U$3),0)),
INDEX(GRID!$B$18:$U$29,MATCH(G$7,GRID!$A$18:$A$29,0),MATCH(1,($U$2=GRID!$B$1:$U$1)*(КАЛЕНДАРЬ!AA30=GRID!$B$3:$U$3),0))*(1-GRID!$H$34))</f>
        <v>59500</v>
      </c>
      <c r="I282" s="5" cm="1">
        <f t="array" ref="I282">IF($I$2="Открытый тариф",INDEX(GRID!$B$4:$U$15,MATCH(I$7,GRID!$A$4:$A$15,0),MATCH(1,($U$2=GRID!$B$1:$U$1)*(КАЛЕНДАРЬ!AA30=GRID!$B$3:$U$3),0)),
INDEX(GRID!$B$4:$U$15,MATCH(I$7,GRID!$A$4:$A$15,0),MATCH(1,($U$2=GRID!$B$1:$U$1)*(КАЛЕНДАРЬ!AA30=GRID!$B$3:$U$3),0))*(1-GRID!$H$34))</f>
        <v>60900</v>
      </c>
      <c r="J282" s="5" cm="1">
        <f t="array" ref="J282">IF($I$2="Открытый тариф",INDEX(GRID!$B$18:$U$29,MATCH(I$7,GRID!$A$18:$A$29,0),MATCH(1,($U$2=GRID!$B$1:$U$1)*(КАЛЕНДАРЬ!AA30=GRID!$B$3:$U$3),0)),
INDEX(GRID!$B$18:$U$29,MATCH(I$7,GRID!$A$18:$A$29,0),MATCH(1,($U$2=GRID!$B$1:$U$1)*(КАЛЕНДАРЬ!AA30=GRID!$B$3:$U$3),0))*(1-GRID!$H$34))</f>
        <v>65900</v>
      </c>
      <c r="K282" s="5" cm="1">
        <f t="array" ref="K282">IF($I$2="Открытый тариф",INDEX(GRID!$B$4:$U$15,MATCH(K$7,GRID!$A$4:$A$15,0),MATCH(1,($U$2=GRID!$B$1:$U$1)*(КАЛЕНДАРЬ!AA30=GRID!$B$3:$U$3),0)),
INDEX(GRID!$B$4:$U$15,MATCH(K$7,GRID!$A$4:$A$15,0),MATCH(1,($U$2=GRID!$B$1:$U$1)*(КАЛЕНДАРЬ!AA30=GRID!$B$3:$U$3),0))*(1-GRID!$H$34))</f>
        <v>67400</v>
      </c>
      <c r="L282" s="5" cm="1">
        <f t="array" ref="L282">IF($I$2="Открытый тариф",INDEX(GRID!$B$18:$U$29,MATCH(K$7,GRID!$A$18:$A$29,0),MATCH(1,($U$2=GRID!$B$1:$U$1)*(КАЛЕНДАРЬ!AA30=GRID!$B$3:$U$3),0)),
INDEX(GRID!$B$18:$U$29,MATCH(K$7,GRID!$A$18:$A$29,0),MATCH(1,($U$2=GRID!$B$1:$U$1)*(КАЛЕНДАРЬ!AA30=GRID!$B$3:$U$3),0))*(1-GRID!$H$34))</f>
        <v>72400</v>
      </c>
      <c r="M282" s="5" cm="1">
        <f t="array" ref="M282">IF($I$2="Открытый тариф",INDEX(GRID!$B$4:$U$15,MATCH(M$7,GRID!$A$4:$A$15,0),MATCH(1,($U$2=GRID!$B$1:$U$1)*(КАЛЕНДАРЬ!AA30=GRID!$B$3:$U$3),0)),
INDEX(GRID!$B$4:$U$15,MATCH(M$7,GRID!$A$4:$A$15,0),MATCH(1,($U$2=GRID!$B$1:$U$1)*(КАЛЕНДАРЬ!AA30=GRID!$B$3:$U$3),0))*(1-GRID!$H$34))</f>
        <v>90200</v>
      </c>
      <c r="N282" s="5" cm="1">
        <f t="array" ref="N282">IF($I$2="Открытый тариф",INDEX(GRID!$B$18:$U$29,MATCH(M$7,GRID!$A$18:$A$29,0),MATCH(1,($U$2=GRID!$B$1:$U$1)*(КАЛЕНДАРЬ!AA30=GRID!$B$3:$U$3),0)),
INDEX(GRID!$B$18:$U$29,MATCH(M$7,GRID!$A$18:$A$29,0),MATCH(1,($U$2=GRID!$B$1:$U$1)*(КАЛЕНДАРЬ!AA30=GRID!$B$3:$U$3),0))*(1-GRID!$H$34))</f>
        <v>95200</v>
      </c>
      <c r="O282" s="5" cm="1">
        <f t="array" ref="O282">IF($I$2="Открытый тариф",INDEX(GRID!$B$4:$U$15,MATCH(O$7,GRID!$A$4:$A$15,0),MATCH(1,($U$2=GRID!$B$1:$U$1)*(КАЛЕНДАРЬ!AA30=GRID!$B$3:$U$3),0)),
INDEX(GRID!$B$4:$U$15,MATCH(O$7,GRID!$A$4:$A$15,0),MATCH(1,($U$2=GRID!$B$1:$U$1)*(КАЛЕНДАРЬ!AA30=GRID!$B$3:$U$3),0))*(1-GRID!$H$34))</f>
        <v>127800</v>
      </c>
      <c r="P282" s="5" cm="1">
        <f t="array" ref="P282">IF($I$2="Открытый тариф",INDEX(GRID!$B$4:$U$15,MATCH(P$7,GRID!$A$4:$A$15,0),MATCH(1,($U$2=GRID!$B$1:$U$1)*(КАЛЕНДАРЬ!AA30=GRID!$B$3:$U$3),0)),
INDEX(GRID!$B$4:$U$15,MATCH(P$7,GRID!$A$4:$A$15,0),MATCH(1,($U$2=GRID!$B$1:$U$1)*(КАЛЕНДАРЬ!AA30=GRID!$B$3:$U$3),0))*(1-GRID!$H$34))</f>
        <v>172900</v>
      </c>
      <c r="Q282" s="5" cm="1">
        <f t="array" ref="Q282">IF($I$2="Открытый тариф",INDEX(GRID!$B$4:$U$15,MATCH(Q$7,GRID!$A$4:$A$15,0),MATCH(1,($U$2=GRID!$B$1:$U$1)*(КАЛЕНДАРЬ!AA30=GRID!$B$3:$U$3),0)),
INDEX(GRID!$B$4:$U$15,MATCH(Q$7,GRID!$A$4:$A$15,0),MATCH(1,($U$2=GRID!$B$1:$U$1)*(КАЛЕНДАРЬ!AA30=GRID!$B$3:$U$3),0))*(1-GRID!$H$34))</f>
        <v>202400</v>
      </c>
      <c r="R282" s="5" cm="1">
        <f t="array" ref="R282">IF($I$2="Открытый тариф",INDEX(GRID!$B$18:$U$29,MATCH(R$7,GRID!$A$18:$A$29,0),MATCH(1,($U$2=GRID!$B$1:$U$1)*(КАЛЕНДАРЬ!AA30=GRID!$B$3:$U$3),0)),
INDEX(GRID!$B$18:$U$29,MATCH(R$7,GRID!$A$18:$A$29,0),MATCH(1,($U$2=GRID!$B$1:$U$1)*(КАЛЕНДАРЬ!AA30=GRID!$B$3:$U$3),0))*(1-GRID!$H$34))</f>
        <v>230600</v>
      </c>
      <c r="S282" s="5">
        <f t="array" ref="S282">IF($I$2="Открытый тариф",INDEX(GRID!$B$4:$U$15,MATCH(S$7,GRID!$A$4:$A$15,0),MATCH(1,($U$2=GRID!$B$1:$U$1)*(КАЛЕНДАРЬ!AA30=GRID!$B$3:$U$3),0)),
INDEX(GRID!$B$4:$U$15,MATCH(S$7,GRID!$A$4:$A$15,0),MATCH(1,($U$2=GRID!$B$1:$U$1)*(КАЛЕНДАРЬ!AA30=GRID!$B$3:$U$3),0))*(1-GRID!$L$41))</f>
        <v>592800</v>
      </c>
      <c r="T282" s="5">
        <f t="array" ref="T282">IF($I$2="Открытый тариф",INDEX(GRID!$B$4:$U$15,MATCH(T$7,GRID!$A$4:$A$15,0),MATCH(1,($U$2=GRID!$B$1:$U$1)*(КАЛЕНДАРЬ!AA30=GRID!$B$3:$U$3),0)),
INDEX(GRID!$B$4:$U$15,MATCH(T$7,GRID!$A$4:$A$15,0),MATCH(1,($U$2=GRID!$B$1:$U$1)*(КАЛЕНДАРЬ!AA30=GRID!$B$3:$U$3),0))*(1-GRID!$L$41))</f>
        <v>726900</v>
      </c>
    </row>
    <row r="283" spans="1:20" hidden="1">
      <c r="A283" s="108" t="s">
        <v>11</v>
      </c>
      <c r="B283" s="109">
        <v>28</v>
      </c>
      <c r="C283" s="5" cm="1">
        <f t="array" ref="C283">IF($I$2="Открытый тариф",INDEX(GRID!$B$4:$U$15,MATCH(C$7,GRID!$A$4:$A$15,0),MATCH(1,($U$2=GRID!$B$1:$U$1)*(КАЛЕНДАРЬ!AA31=GRID!$B$3:$U$3),0)),
INDEX(GRID!$B$4:$U$15,MATCH(C$7,GRID!$A$4:$A$15,0),MATCH(1,($U$2=GRID!$B$1:$U$1)*(КАЛЕНДАРЬ!AA31=GRID!$B$3:$U$3),0))*(1-GRID!$H$34))</f>
        <v>36500</v>
      </c>
      <c r="D283" s="5" cm="1">
        <f t="array" ref="D283">IF($I$2="Открытый тариф",INDEX(GRID!$B$18:$U$29,MATCH(C$7,GRID!$A$18:$A$29,0),MATCH(1,($U$2=GRID!$B$1:$U$1)*(КАЛЕНДАРЬ!AA31=GRID!$B$3:$U$3),0)),
INDEX(GRID!$B$18:$U$29,MATCH(C$7,GRID!$A$18:$A$29,0),MATCH(1,($U$2=GRID!$B$1:$U$1)*(КАЛЕНДАРЬ!AA31=GRID!$B$3:$U$3),0))*(1-GRID!$H$34))</f>
        <v>41500</v>
      </c>
      <c r="E283" s="5" cm="1">
        <f t="array" ref="E283">IF($I$2="Открытый тариф",INDEX(GRID!$B$4:$U$15,MATCH(E$7,GRID!$A$4:$A$15,0),MATCH(1,($U$2=GRID!$B$1:$U$1)*(КАЛЕНДАРЬ!AA31=GRID!$B$3:$U$3),0)),
INDEX(GRID!$B$4:$U$15,MATCH(E$7,GRID!$A$4:$A$15,0),MATCH(1,($U$2=GRID!$B$1:$U$1)*(КАЛЕНДАРЬ!AA31=GRID!$B$3:$U$3),0))*(1-GRID!$H$34))</f>
        <v>43700</v>
      </c>
      <c r="F283" s="5" cm="1">
        <f t="array" ref="F283">IF($I$2="Открытый тариф",INDEX(GRID!$B$18:$U$29,MATCH(E$7,GRID!$A$18:$A$29,0),MATCH(1,($U$2=GRID!$B$1:$U$1)*(КАЛЕНДАРЬ!AA31=GRID!$B$3:$U$3),0)),
INDEX(GRID!$B$18:$U$29,MATCH(E$7,GRID!$A$18:$A$29,0),MATCH(1,($U$2=GRID!$B$1:$U$1)*(КАЛЕНДАРЬ!AA31=GRID!$B$3:$U$3),0))*(1-GRID!$H$34))</f>
        <v>48700</v>
      </c>
      <c r="G283" s="5" cm="1">
        <f t="array" ref="G283">IF($I$2="Открытый тариф",INDEX(GRID!$B$4:$U$15,MATCH(G$7,GRID!$A$4:$A$15,0),MATCH(1,($U$2=GRID!$B$1:$U$1)*(КАЛЕНДАРЬ!AA31=GRID!$B$3:$U$3),0)),
INDEX(GRID!$B$4:$U$15,MATCH(G$7,GRID!$A$4:$A$15,0),MATCH(1,($U$2=GRID!$B$1:$U$1)*(КАЛЕНДАРЬ!AA31=GRID!$B$3:$U$3),0))*(1-GRID!$H$34))</f>
        <v>50200</v>
      </c>
      <c r="H283" s="5" cm="1">
        <f t="array" ref="H283">IF($I$2="Открытый тариф",INDEX(GRID!$B$18:$U$29,MATCH(G$7,GRID!$A$18:$A$29,0),MATCH(1,($U$2=GRID!$B$1:$U$1)*(КАЛЕНДАРЬ!AA31=GRID!$B$3:$U$3),0)),
INDEX(GRID!$B$18:$U$29,MATCH(G$7,GRID!$A$18:$A$29,0),MATCH(1,($U$2=GRID!$B$1:$U$1)*(КАЛЕНДАРЬ!AA31=GRID!$B$3:$U$3),0))*(1-GRID!$H$34))</f>
        <v>55200</v>
      </c>
      <c r="I283" s="5" cm="1">
        <f t="array" ref="I283">IF($I$2="Открытый тариф",INDEX(GRID!$B$4:$U$15,MATCH(I$7,GRID!$A$4:$A$15,0),MATCH(1,($U$2=GRID!$B$1:$U$1)*(КАЛЕНДАРЬ!AA31=GRID!$B$3:$U$3),0)),
INDEX(GRID!$B$4:$U$15,MATCH(I$7,GRID!$A$4:$A$15,0),MATCH(1,($U$2=GRID!$B$1:$U$1)*(КАЛЕНДАРЬ!AA31=GRID!$B$3:$U$3),0))*(1-GRID!$H$34))</f>
        <v>56200</v>
      </c>
      <c r="J283" s="5" cm="1">
        <f t="array" ref="J283">IF($I$2="Открытый тариф",INDEX(GRID!$B$18:$U$29,MATCH(I$7,GRID!$A$18:$A$29,0),MATCH(1,($U$2=GRID!$B$1:$U$1)*(КАЛЕНДАРЬ!AA31=GRID!$B$3:$U$3),0)),
INDEX(GRID!$B$18:$U$29,MATCH(I$7,GRID!$A$18:$A$29,0),MATCH(1,($U$2=GRID!$B$1:$U$1)*(КАЛЕНДАРЬ!AA31=GRID!$B$3:$U$3),0))*(1-GRID!$H$34))</f>
        <v>61200</v>
      </c>
      <c r="K283" s="5" cm="1">
        <f t="array" ref="K283">IF($I$2="Открытый тариф",INDEX(GRID!$B$4:$U$15,MATCH(K$7,GRID!$A$4:$A$15,0),MATCH(1,($U$2=GRID!$B$1:$U$1)*(КАЛЕНДАРЬ!AA31=GRID!$B$3:$U$3),0)),
INDEX(GRID!$B$4:$U$15,MATCH(K$7,GRID!$A$4:$A$15,0),MATCH(1,($U$2=GRID!$B$1:$U$1)*(КАЛЕНДАРЬ!AA31=GRID!$B$3:$U$3),0))*(1-GRID!$H$34))</f>
        <v>62500</v>
      </c>
      <c r="L283" s="5" cm="1">
        <f t="array" ref="L283">IF($I$2="Открытый тариф",INDEX(GRID!$B$18:$U$29,MATCH(K$7,GRID!$A$18:$A$29,0),MATCH(1,($U$2=GRID!$B$1:$U$1)*(КАЛЕНДАРЬ!AA31=GRID!$B$3:$U$3),0)),
INDEX(GRID!$B$18:$U$29,MATCH(K$7,GRID!$A$18:$A$29,0),MATCH(1,($U$2=GRID!$B$1:$U$1)*(КАЛЕНДАРЬ!AA31=GRID!$B$3:$U$3),0))*(1-GRID!$H$34))</f>
        <v>67500</v>
      </c>
      <c r="M283" s="5" cm="1">
        <f t="array" ref="M283">IF($I$2="Открытый тариф",INDEX(GRID!$B$4:$U$15,MATCH(M$7,GRID!$A$4:$A$15,0),MATCH(1,($U$2=GRID!$B$1:$U$1)*(КАЛЕНДАРЬ!AA31=GRID!$B$3:$U$3),0)),
INDEX(GRID!$B$4:$U$15,MATCH(M$7,GRID!$A$4:$A$15,0),MATCH(1,($U$2=GRID!$B$1:$U$1)*(КАЛЕНДАРЬ!AA31=GRID!$B$3:$U$3),0))*(1-GRID!$H$34))</f>
        <v>84300</v>
      </c>
      <c r="N283" s="5" cm="1">
        <f t="array" ref="N283">IF($I$2="Открытый тариф",INDEX(GRID!$B$18:$U$29,MATCH(M$7,GRID!$A$18:$A$29,0),MATCH(1,($U$2=GRID!$B$1:$U$1)*(КАЛЕНДАРЬ!AA31=GRID!$B$3:$U$3),0)),
INDEX(GRID!$B$18:$U$29,MATCH(M$7,GRID!$A$18:$A$29,0),MATCH(1,($U$2=GRID!$B$1:$U$1)*(КАЛЕНДАРЬ!AA31=GRID!$B$3:$U$3),0))*(1-GRID!$H$34))</f>
        <v>89300</v>
      </c>
      <c r="O283" s="5" cm="1">
        <f t="array" ref="O283">IF($I$2="Открытый тариф",INDEX(GRID!$B$4:$U$15,MATCH(O$7,GRID!$A$4:$A$15,0),MATCH(1,($U$2=GRID!$B$1:$U$1)*(КАЛЕНДАРЬ!AA31=GRID!$B$3:$U$3),0)),
INDEX(GRID!$B$4:$U$15,MATCH(O$7,GRID!$A$4:$A$15,0),MATCH(1,($U$2=GRID!$B$1:$U$1)*(КАЛЕНДАРЬ!AA31=GRID!$B$3:$U$3),0))*(1-GRID!$H$34))</f>
        <v>121100</v>
      </c>
      <c r="P283" s="5" cm="1">
        <f t="array" ref="P283">IF($I$2="Открытый тариф",INDEX(GRID!$B$4:$U$15,MATCH(P$7,GRID!$A$4:$A$15,0),MATCH(1,($U$2=GRID!$B$1:$U$1)*(КАЛЕНДАРЬ!AA31=GRID!$B$3:$U$3),0)),
INDEX(GRID!$B$4:$U$15,MATCH(P$7,GRID!$A$4:$A$15,0),MATCH(1,($U$2=GRID!$B$1:$U$1)*(КАЛЕНДАРЬ!AA31=GRID!$B$3:$U$3),0))*(1-GRID!$H$34))</f>
        <v>165200</v>
      </c>
      <c r="Q283" s="5" cm="1">
        <f t="array" ref="Q283">IF($I$2="Открытый тариф",INDEX(GRID!$B$4:$U$15,MATCH(Q$7,GRID!$A$4:$A$15,0),MATCH(1,($U$2=GRID!$B$1:$U$1)*(КАЛЕНДАРЬ!AA31=GRID!$B$3:$U$3),0)),
INDEX(GRID!$B$4:$U$15,MATCH(Q$7,GRID!$A$4:$A$15,0),MATCH(1,($U$2=GRID!$B$1:$U$1)*(КАЛЕНДАРЬ!AA31=GRID!$B$3:$U$3),0))*(1-GRID!$H$34))</f>
        <v>193700</v>
      </c>
      <c r="R283" s="5" cm="1">
        <f t="array" ref="R283">IF($I$2="Открытый тариф",INDEX(GRID!$B$18:$U$29,MATCH(R$7,GRID!$A$18:$A$29,0),MATCH(1,($U$2=GRID!$B$1:$U$1)*(КАЛЕНДАРЬ!AA31=GRID!$B$3:$U$3),0)),
INDEX(GRID!$B$18:$U$29,MATCH(R$7,GRID!$A$18:$A$29,0),MATCH(1,($U$2=GRID!$B$1:$U$1)*(КАЛЕНДАРЬ!AA31=GRID!$B$3:$U$3),0))*(1-GRID!$H$34))</f>
        <v>220700</v>
      </c>
      <c r="S283" s="5">
        <f t="array" ref="S283">IF($I$2="Открытый тариф",INDEX(GRID!$B$4:$U$15,MATCH(S$7,GRID!$A$4:$A$15,0),MATCH(1,($U$2=GRID!$B$1:$U$1)*(КАЛЕНДАРЬ!AA31=GRID!$B$3:$U$3),0)),
INDEX(GRID!$B$4:$U$15,MATCH(S$7,GRID!$A$4:$A$15,0),MATCH(1,($U$2=GRID!$B$1:$U$1)*(КАЛЕНДАРЬ!AA31=GRID!$B$3:$U$3),0))*(1-GRID!$L$41))</f>
        <v>561500</v>
      </c>
      <c r="T283" s="5">
        <f t="array" ref="T283">IF($I$2="Открытый тариф",INDEX(GRID!$B$4:$U$15,MATCH(T$7,GRID!$A$4:$A$15,0),MATCH(1,($U$2=GRID!$B$1:$U$1)*(КАЛЕНДАРЬ!AA31=GRID!$B$3:$U$3),0)),
INDEX(GRID!$B$4:$U$15,MATCH(T$7,GRID!$A$4:$A$15,0),MATCH(1,($U$2=GRID!$B$1:$U$1)*(КАЛЕНДАРЬ!AA31=GRID!$B$3:$U$3),0))*(1-GRID!$L$41))</f>
        <v>688100</v>
      </c>
    </row>
    <row r="284" spans="1:20" hidden="1">
      <c r="A284" s="108" t="s">
        <v>12</v>
      </c>
      <c r="B284" s="109">
        <v>29</v>
      </c>
      <c r="C284" s="5" cm="1">
        <f t="array" ref="C284">IF($I$2="Открытый тариф",INDEX(GRID!$B$4:$U$15,MATCH(C$7,GRID!$A$4:$A$15,0),MATCH(1,($U$2=GRID!$B$1:$U$1)*(КАЛЕНДАРЬ!AA32=GRID!$B$3:$U$3),0)),
INDEX(GRID!$B$4:$U$15,MATCH(C$7,GRID!$A$4:$A$15,0),MATCH(1,($U$2=GRID!$B$1:$U$1)*(КАЛЕНДАРЬ!AA32=GRID!$B$3:$U$3),0))*(1-GRID!$H$34))</f>
        <v>36500</v>
      </c>
      <c r="D284" s="5" cm="1">
        <f t="array" ref="D284">IF($I$2="Открытый тариф",INDEX(GRID!$B$18:$U$29,MATCH(C$7,GRID!$A$18:$A$29,0),MATCH(1,($U$2=GRID!$B$1:$U$1)*(КАЛЕНДАРЬ!AA32=GRID!$B$3:$U$3),0)),
INDEX(GRID!$B$18:$U$29,MATCH(C$7,GRID!$A$18:$A$29,0),MATCH(1,($U$2=GRID!$B$1:$U$1)*(КАЛЕНДАРЬ!AA32=GRID!$B$3:$U$3),0))*(1-GRID!$H$34))</f>
        <v>41500</v>
      </c>
      <c r="E284" s="5" cm="1">
        <f t="array" ref="E284">IF($I$2="Открытый тариф",INDEX(GRID!$B$4:$U$15,MATCH(E$7,GRID!$A$4:$A$15,0),MATCH(1,($U$2=GRID!$B$1:$U$1)*(КАЛЕНДАРЬ!AA32=GRID!$B$3:$U$3),0)),
INDEX(GRID!$B$4:$U$15,MATCH(E$7,GRID!$A$4:$A$15,0),MATCH(1,($U$2=GRID!$B$1:$U$1)*(КАЛЕНДАРЬ!AA32=GRID!$B$3:$U$3),0))*(1-GRID!$H$34))</f>
        <v>43700</v>
      </c>
      <c r="F284" s="5" cm="1">
        <f t="array" ref="F284">IF($I$2="Открытый тариф",INDEX(GRID!$B$18:$U$29,MATCH(E$7,GRID!$A$18:$A$29,0),MATCH(1,($U$2=GRID!$B$1:$U$1)*(КАЛЕНДАРЬ!AA32=GRID!$B$3:$U$3),0)),
INDEX(GRID!$B$18:$U$29,MATCH(E$7,GRID!$A$18:$A$29,0),MATCH(1,($U$2=GRID!$B$1:$U$1)*(КАЛЕНДАРЬ!AA32=GRID!$B$3:$U$3),0))*(1-GRID!$H$34))</f>
        <v>48700</v>
      </c>
      <c r="G284" s="5" cm="1">
        <f t="array" ref="G284">IF($I$2="Открытый тариф",INDEX(GRID!$B$4:$U$15,MATCH(G$7,GRID!$A$4:$A$15,0),MATCH(1,($U$2=GRID!$B$1:$U$1)*(КАЛЕНДАРЬ!AA32=GRID!$B$3:$U$3),0)),
INDEX(GRID!$B$4:$U$15,MATCH(G$7,GRID!$A$4:$A$15,0),MATCH(1,($U$2=GRID!$B$1:$U$1)*(КАЛЕНДАРЬ!AA32=GRID!$B$3:$U$3),0))*(1-GRID!$H$34))</f>
        <v>50200</v>
      </c>
      <c r="H284" s="5" cm="1">
        <f t="array" ref="H284">IF($I$2="Открытый тариф",INDEX(GRID!$B$18:$U$29,MATCH(G$7,GRID!$A$18:$A$29,0),MATCH(1,($U$2=GRID!$B$1:$U$1)*(КАЛЕНДАРЬ!AA32=GRID!$B$3:$U$3),0)),
INDEX(GRID!$B$18:$U$29,MATCH(G$7,GRID!$A$18:$A$29,0),MATCH(1,($U$2=GRID!$B$1:$U$1)*(КАЛЕНДАРЬ!AA32=GRID!$B$3:$U$3),0))*(1-GRID!$H$34))</f>
        <v>55200</v>
      </c>
      <c r="I284" s="5" cm="1">
        <f t="array" ref="I284">IF($I$2="Открытый тариф",INDEX(GRID!$B$4:$U$15,MATCH(I$7,GRID!$A$4:$A$15,0),MATCH(1,($U$2=GRID!$B$1:$U$1)*(КАЛЕНДАРЬ!AA32=GRID!$B$3:$U$3),0)),
INDEX(GRID!$B$4:$U$15,MATCH(I$7,GRID!$A$4:$A$15,0),MATCH(1,($U$2=GRID!$B$1:$U$1)*(КАЛЕНДАРЬ!AA32=GRID!$B$3:$U$3),0))*(1-GRID!$H$34))</f>
        <v>56200</v>
      </c>
      <c r="J284" s="5" cm="1">
        <f t="array" ref="J284">IF($I$2="Открытый тариф",INDEX(GRID!$B$18:$U$29,MATCH(I$7,GRID!$A$18:$A$29,0),MATCH(1,($U$2=GRID!$B$1:$U$1)*(КАЛЕНДАРЬ!AA32=GRID!$B$3:$U$3),0)),
INDEX(GRID!$B$18:$U$29,MATCH(I$7,GRID!$A$18:$A$29,0),MATCH(1,($U$2=GRID!$B$1:$U$1)*(КАЛЕНДАРЬ!AA32=GRID!$B$3:$U$3),0))*(1-GRID!$H$34))</f>
        <v>61200</v>
      </c>
      <c r="K284" s="5" cm="1">
        <f t="array" ref="K284">IF($I$2="Открытый тариф",INDEX(GRID!$B$4:$U$15,MATCH(K$7,GRID!$A$4:$A$15,0),MATCH(1,($U$2=GRID!$B$1:$U$1)*(КАЛЕНДАРЬ!AA32=GRID!$B$3:$U$3),0)),
INDEX(GRID!$B$4:$U$15,MATCH(K$7,GRID!$A$4:$A$15,0),MATCH(1,($U$2=GRID!$B$1:$U$1)*(КАЛЕНДАРЬ!AA32=GRID!$B$3:$U$3),0))*(1-GRID!$H$34))</f>
        <v>62500</v>
      </c>
      <c r="L284" s="5" cm="1">
        <f t="array" ref="L284">IF($I$2="Открытый тариф",INDEX(GRID!$B$18:$U$29,MATCH(K$7,GRID!$A$18:$A$29,0),MATCH(1,($U$2=GRID!$B$1:$U$1)*(КАЛЕНДАРЬ!AA32=GRID!$B$3:$U$3),0)),
INDEX(GRID!$B$18:$U$29,MATCH(K$7,GRID!$A$18:$A$29,0),MATCH(1,($U$2=GRID!$B$1:$U$1)*(КАЛЕНДАРЬ!AA32=GRID!$B$3:$U$3),0))*(1-GRID!$H$34))</f>
        <v>67500</v>
      </c>
      <c r="M284" s="5" cm="1">
        <f t="array" ref="M284">IF($I$2="Открытый тариф",INDEX(GRID!$B$4:$U$15,MATCH(M$7,GRID!$A$4:$A$15,0),MATCH(1,($U$2=GRID!$B$1:$U$1)*(КАЛЕНДАРЬ!AA32=GRID!$B$3:$U$3),0)),
INDEX(GRID!$B$4:$U$15,MATCH(M$7,GRID!$A$4:$A$15,0),MATCH(1,($U$2=GRID!$B$1:$U$1)*(КАЛЕНДАРЬ!AA32=GRID!$B$3:$U$3),0))*(1-GRID!$H$34))</f>
        <v>84300</v>
      </c>
      <c r="N284" s="5" cm="1">
        <f t="array" ref="N284">IF($I$2="Открытый тариф",INDEX(GRID!$B$18:$U$29,MATCH(M$7,GRID!$A$18:$A$29,0),MATCH(1,($U$2=GRID!$B$1:$U$1)*(КАЛЕНДАРЬ!AA32=GRID!$B$3:$U$3),0)),
INDEX(GRID!$B$18:$U$29,MATCH(M$7,GRID!$A$18:$A$29,0),MATCH(1,($U$2=GRID!$B$1:$U$1)*(КАЛЕНДАРЬ!AA32=GRID!$B$3:$U$3),0))*(1-GRID!$H$34))</f>
        <v>89300</v>
      </c>
      <c r="O284" s="5" cm="1">
        <f t="array" ref="O284">IF($I$2="Открытый тариф",INDEX(GRID!$B$4:$U$15,MATCH(O$7,GRID!$A$4:$A$15,0),MATCH(1,($U$2=GRID!$B$1:$U$1)*(КАЛЕНДАРЬ!AA32=GRID!$B$3:$U$3),0)),
INDEX(GRID!$B$4:$U$15,MATCH(O$7,GRID!$A$4:$A$15,0),MATCH(1,($U$2=GRID!$B$1:$U$1)*(КАЛЕНДАРЬ!AA32=GRID!$B$3:$U$3),0))*(1-GRID!$H$34))</f>
        <v>121100</v>
      </c>
      <c r="P284" s="5" cm="1">
        <f t="array" ref="P284">IF($I$2="Открытый тариф",INDEX(GRID!$B$4:$U$15,MATCH(P$7,GRID!$A$4:$A$15,0),MATCH(1,($U$2=GRID!$B$1:$U$1)*(КАЛЕНДАРЬ!AA32=GRID!$B$3:$U$3),0)),
INDEX(GRID!$B$4:$U$15,MATCH(P$7,GRID!$A$4:$A$15,0),MATCH(1,($U$2=GRID!$B$1:$U$1)*(КАЛЕНДАРЬ!AA32=GRID!$B$3:$U$3),0))*(1-GRID!$H$34))</f>
        <v>165200</v>
      </c>
      <c r="Q284" s="5" cm="1">
        <f t="array" ref="Q284">IF($I$2="Открытый тариф",INDEX(GRID!$B$4:$U$15,MATCH(Q$7,GRID!$A$4:$A$15,0),MATCH(1,($U$2=GRID!$B$1:$U$1)*(КАЛЕНДАРЬ!AA32=GRID!$B$3:$U$3),0)),
INDEX(GRID!$B$4:$U$15,MATCH(Q$7,GRID!$A$4:$A$15,0),MATCH(1,($U$2=GRID!$B$1:$U$1)*(КАЛЕНДАРЬ!AA32=GRID!$B$3:$U$3),0))*(1-GRID!$H$34))</f>
        <v>193700</v>
      </c>
      <c r="R284" s="5" cm="1">
        <f t="array" ref="R284">IF($I$2="Открытый тариф",INDEX(GRID!$B$18:$U$29,MATCH(R$7,GRID!$A$18:$A$29,0),MATCH(1,($U$2=GRID!$B$1:$U$1)*(КАЛЕНДАРЬ!AA32=GRID!$B$3:$U$3),0)),
INDEX(GRID!$B$18:$U$29,MATCH(R$7,GRID!$A$18:$A$29,0),MATCH(1,($U$2=GRID!$B$1:$U$1)*(КАЛЕНДАРЬ!AA32=GRID!$B$3:$U$3),0))*(1-GRID!$H$34))</f>
        <v>220700</v>
      </c>
      <c r="S284" s="5">
        <f t="array" ref="S284">IF($I$2="Открытый тариф",INDEX(GRID!$B$4:$U$15,MATCH(S$7,GRID!$A$4:$A$15,0),MATCH(1,($U$2=GRID!$B$1:$U$1)*(КАЛЕНДАРЬ!AA32=GRID!$B$3:$U$3),0)),
INDEX(GRID!$B$4:$U$15,MATCH(S$7,GRID!$A$4:$A$15,0),MATCH(1,($U$2=GRID!$B$1:$U$1)*(КАЛЕНДАРЬ!AA32=GRID!$B$3:$U$3),0))*(1-GRID!$L$41))</f>
        <v>561500</v>
      </c>
      <c r="T284" s="5">
        <f t="array" ref="T284">IF($I$2="Открытый тариф",INDEX(GRID!$B$4:$U$15,MATCH(T$7,GRID!$A$4:$A$15,0),MATCH(1,($U$2=GRID!$B$1:$U$1)*(КАЛЕНДАРЬ!AA32=GRID!$B$3:$U$3),0)),
INDEX(GRID!$B$4:$U$15,MATCH(T$7,GRID!$A$4:$A$15,0),MATCH(1,($U$2=GRID!$B$1:$U$1)*(КАЛЕНДАРЬ!AA32=GRID!$B$3:$U$3),0))*(1-GRID!$L$41))</f>
        <v>688100</v>
      </c>
    </row>
    <row r="285" spans="1:20" hidden="1">
      <c r="A285" s="108" t="s">
        <v>13</v>
      </c>
      <c r="B285" s="109">
        <v>30</v>
      </c>
      <c r="C285" s="5" cm="1">
        <f t="array" ref="C285">IF($I$2="Открытый тариф",INDEX(GRID!$B$4:$U$15,MATCH(C$7,GRID!$A$4:$A$15,0),MATCH(1,($U$2=GRID!$B$1:$U$1)*(КАЛЕНДАРЬ!AA33=GRID!$B$3:$U$3),0)),
INDEX(GRID!$B$4:$U$15,MATCH(C$7,GRID!$A$4:$A$15,0),MATCH(1,($U$2=GRID!$B$1:$U$1)*(КАЛЕНДАРЬ!AA33=GRID!$B$3:$U$3),0))*(1-GRID!$H$34))</f>
        <v>36500</v>
      </c>
      <c r="D285" s="5" cm="1">
        <f t="array" ref="D285">IF($I$2="Открытый тариф",INDEX(GRID!$B$18:$U$29,MATCH(C$7,GRID!$A$18:$A$29,0),MATCH(1,($U$2=GRID!$B$1:$U$1)*(КАЛЕНДАРЬ!AA33=GRID!$B$3:$U$3),0)),
INDEX(GRID!$B$18:$U$29,MATCH(C$7,GRID!$A$18:$A$29,0),MATCH(1,($U$2=GRID!$B$1:$U$1)*(КАЛЕНДАРЬ!AA33=GRID!$B$3:$U$3),0))*(1-GRID!$H$34))</f>
        <v>41500</v>
      </c>
      <c r="E285" s="5" cm="1">
        <f t="array" ref="E285">IF($I$2="Открытый тариф",INDEX(GRID!$B$4:$U$15,MATCH(E$7,GRID!$A$4:$A$15,0),MATCH(1,($U$2=GRID!$B$1:$U$1)*(КАЛЕНДАРЬ!AA33=GRID!$B$3:$U$3),0)),
INDEX(GRID!$B$4:$U$15,MATCH(E$7,GRID!$A$4:$A$15,0),MATCH(1,($U$2=GRID!$B$1:$U$1)*(КАЛЕНДАРЬ!AA33=GRID!$B$3:$U$3),0))*(1-GRID!$H$34))</f>
        <v>43700</v>
      </c>
      <c r="F285" s="5" cm="1">
        <f t="array" ref="F285">IF($I$2="Открытый тариф",INDEX(GRID!$B$18:$U$29,MATCH(E$7,GRID!$A$18:$A$29,0),MATCH(1,($U$2=GRID!$B$1:$U$1)*(КАЛЕНДАРЬ!AA33=GRID!$B$3:$U$3),0)),
INDEX(GRID!$B$18:$U$29,MATCH(E$7,GRID!$A$18:$A$29,0),MATCH(1,($U$2=GRID!$B$1:$U$1)*(КАЛЕНДАРЬ!AA33=GRID!$B$3:$U$3),0))*(1-GRID!$H$34))</f>
        <v>48700</v>
      </c>
      <c r="G285" s="5" cm="1">
        <f t="array" ref="G285">IF($I$2="Открытый тариф",INDEX(GRID!$B$4:$U$15,MATCH(G$7,GRID!$A$4:$A$15,0),MATCH(1,($U$2=GRID!$B$1:$U$1)*(КАЛЕНДАРЬ!AA33=GRID!$B$3:$U$3),0)),
INDEX(GRID!$B$4:$U$15,MATCH(G$7,GRID!$A$4:$A$15,0),MATCH(1,($U$2=GRID!$B$1:$U$1)*(КАЛЕНДАРЬ!AA33=GRID!$B$3:$U$3),0))*(1-GRID!$H$34))</f>
        <v>50200</v>
      </c>
      <c r="H285" s="5" cm="1">
        <f t="array" ref="H285">IF($I$2="Открытый тариф",INDEX(GRID!$B$18:$U$29,MATCH(G$7,GRID!$A$18:$A$29,0),MATCH(1,($U$2=GRID!$B$1:$U$1)*(КАЛЕНДАРЬ!AA33=GRID!$B$3:$U$3),0)),
INDEX(GRID!$B$18:$U$29,MATCH(G$7,GRID!$A$18:$A$29,0),MATCH(1,($U$2=GRID!$B$1:$U$1)*(КАЛЕНДАРЬ!AA33=GRID!$B$3:$U$3),0))*(1-GRID!$H$34))</f>
        <v>55200</v>
      </c>
      <c r="I285" s="5" cm="1">
        <f t="array" ref="I285">IF($I$2="Открытый тариф",INDEX(GRID!$B$4:$U$15,MATCH(I$7,GRID!$A$4:$A$15,0),MATCH(1,($U$2=GRID!$B$1:$U$1)*(КАЛЕНДАРЬ!AA33=GRID!$B$3:$U$3),0)),
INDEX(GRID!$B$4:$U$15,MATCH(I$7,GRID!$A$4:$A$15,0),MATCH(1,($U$2=GRID!$B$1:$U$1)*(КАЛЕНДАРЬ!AA33=GRID!$B$3:$U$3),0))*(1-GRID!$H$34))</f>
        <v>56200</v>
      </c>
      <c r="J285" s="5" cm="1">
        <f t="array" ref="J285">IF($I$2="Открытый тариф",INDEX(GRID!$B$18:$U$29,MATCH(I$7,GRID!$A$18:$A$29,0),MATCH(1,($U$2=GRID!$B$1:$U$1)*(КАЛЕНДАРЬ!AA33=GRID!$B$3:$U$3),0)),
INDEX(GRID!$B$18:$U$29,MATCH(I$7,GRID!$A$18:$A$29,0),MATCH(1,($U$2=GRID!$B$1:$U$1)*(КАЛЕНДАРЬ!AA33=GRID!$B$3:$U$3),0))*(1-GRID!$H$34))</f>
        <v>61200</v>
      </c>
      <c r="K285" s="5" cm="1">
        <f t="array" ref="K285">IF($I$2="Открытый тариф",INDEX(GRID!$B$4:$U$15,MATCH(K$7,GRID!$A$4:$A$15,0),MATCH(1,($U$2=GRID!$B$1:$U$1)*(КАЛЕНДАРЬ!AA33=GRID!$B$3:$U$3),0)),
INDEX(GRID!$B$4:$U$15,MATCH(K$7,GRID!$A$4:$A$15,0),MATCH(1,($U$2=GRID!$B$1:$U$1)*(КАЛЕНДАРЬ!AA33=GRID!$B$3:$U$3),0))*(1-GRID!$H$34))</f>
        <v>62500</v>
      </c>
      <c r="L285" s="5" cm="1">
        <f t="array" ref="L285">IF($I$2="Открытый тариф",INDEX(GRID!$B$18:$U$29,MATCH(K$7,GRID!$A$18:$A$29,0),MATCH(1,($U$2=GRID!$B$1:$U$1)*(КАЛЕНДАРЬ!AA33=GRID!$B$3:$U$3),0)),
INDEX(GRID!$B$18:$U$29,MATCH(K$7,GRID!$A$18:$A$29,0),MATCH(1,($U$2=GRID!$B$1:$U$1)*(КАЛЕНДАРЬ!AA33=GRID!$B$3:$U$3),0))*(1-GRID!$H$34))</f>
        <v>67500</v>
      </c>
      <c r="M285" s="5" cm="1">
        <f t="array" ref="M285">IF($I$2="Открытый тариф",INDEX(GRID!$B$4:$U$15,MATCH(M$7,GRID!$A$4:$A$15,0),MATCH(1,($U$2=GRID!$B$1:$U$1)*(КАЛЕНДАРЬ!AA33=GRID!$B$3:$U$3),0)),
INDEX(GRID!$B$4:$U$15,MATCH(M$7,GRID!$A$4:$A$15,0),MATCH(1,($U$2=GRID!$B$1:$U$1)*(КАЛЕНДАРЬ!AA33=GRID!$B$3:$U$3),0))*(1-GRID!$H$34))</f>
        <v>84300</v>
      </c>
      <c r="N285" s="5" cm="1">
        <f t="array" ref="N285">IF($I$2="Открытый тариф",INDEX(GRID!$B$18:$U$29,MATCH(M$7,GRID!$A$18:$A$29,0),MATCH(1,($U$2=GRID!$B$1:$U$1)*(КАЛЕНДАРЬ!AA33=GRID!$B$3:$U$3),0)),
INDEX(GRID!$B$18:$U$29,MATCH(M$7,GRID!$A$18:$A$29,0),MATCH(1,($U$2=GRID!$B$1:$U$1)*(КАЛЕНДАРЬ!AA33=GRID!$B$3:$U$3),0))*(1-GRID!$H$34))</f>
        <v>89300</v>
      </c>
      <c r="O285" s="5" cm="1">
        <f t="array" ref="O285">IF($I$2="Открытый тариф",INDEX(GRID!$B$4:$U$15,MATCH(O$7,GRID!$A$4:$A$15,0),MATCH(1,($U$2=GRID!$B$1:$U$1)*(КАЛЕНДАРЬ!AA33=GRID!$B$3:$U$3),0)),
INDEX(GRID!$B$4:$U$15,MATCH(O$7,GRID!$A$4:$A$15,0),MATCH(1,($U$2=GRID!$B$1:$U$1)*(КАЛЕНДАРЬ!AA33=GRID!$B$3:$U$3),0))*(1-GRID!$H$34))</f>
        <v>121100</v>
      </c>
      <c r="P285" s="5" cm="1">
        <f t="array" ref="P285">IF($I$2="Открытый тариф",INDEX(GRID!$B$4:$U$15,MATCH(P$7,GRID!$A$4:$A$15,0),MATCH(1,($U$2=GRID!$B$1:$U$1)*(КАЛЕНДАРЬ!AA33=GRID!$B$3:$U$3),0)),
INDEX(GRID!$B$4:$U$15,MATCH(P$7,GRID!$A$4:$A$15,0),MATCH(1,($U$2=GRID!$B$1:$U$1)*(КАЛЕНДАРЬ!AA33=GRID!$B$3:$U$3),0))*(1-GRID!$H$34))</f>
        <v>165200</v>
      </c>
      <c r="Q285" s="5" cm="1">
        <f t="array" ref="Q285">IF($I$2="Открытый тариф",INDEX(GRID!$B$4:$U$15,MATCH(Q$7,GRID!$A$4:$A$15,0),MATCH(1,($U$2=GRID!$B$1:$U$1)*(КАЛЕНДАРЬ!AA33=GRID!$B$3:$U$3),0)),
INDEX(GRID!$B$4:$U$15,MATCH(Q$7,GRID!$A$4:$A$15,0),MATCH(1,($U$2=GRID!$B$1:$U$1)*(КАЛЕНДАРЬ!AA33=GRID!$B$3:$U$3),0))*(1-GRID!$H$34))</f>
        <v>193700</v>
      </c>
      <c r="R285" s="5" cm="1">
        <f t="array" ref="R285">IF($I$2="Открытый тариф",INDEX(GRID!$B$18:$U$29,MATCH(R$7,GRID!$A$18:$A$29,0),MATCH(1,($U$2=GRID!$B$1:$U$1)*(КАЛЕНДАРЬ!AA33=GRID!$B$3:$U$3),0)),
INDEX(GRID!$B$18:$U$29,MATCH(R$7,GRID!$A$18:$A$29,0),MATCH(1,($U$2=GRID!$B$1:$U$1)*(КАЛЕНДАРЬ!AA33=GRID!$B$3:$U$3),0))*(1-GRID!$H$34))</f>
        <v>220700</v>
      </c>
      <c r="S285" s="5">
        <f t="array" ref="S285">IF($I$2="Открытый тариф",INDEX(GRID!$B$4:$U$15,MATCH(S$7,GRID!$A$4:$A$15,0),MATCH(1,($U$2=GRID!$B$1:$U$1)*(КАЛЕНДАРЬ!AA33=GRID!$B$3:$U$3),0)),
INDEX(GRID!$B$4:$U$15,MATCH(S$7,GRID!$A$4:$A$15,0),MATCH(1,($U$2=GRID!$B$1:$U$1)*(КАЛЕНДАРЬ!AA33=GRID!$B$3:$U$3),0))*(1-GRID!$L$41))</f>
        <v>561500</v>
      </c>
      <c r="T285" s="5">
        <f t="array" ref="T285">IF($I$2="Открытый тариф",INDEX(GRID!$B$4:$U$15,MATCH(T$7,GRID!$A$4:$A$15,0),MATCH(1,($U$2=GRID!$B$1:$U$1)*(КАЛЕНДАРЬ!AA33=GRID!$B$3:$U$3),0)),
INDEX(GRID!$B$4:$U$15,MATCH(T$7,GRID!$A$4:$A$15,0),MATCH(1,($U$2=GRID!$B$1:$U$1)*(КАЛЕНДАРЬ!AA33=GRID!$B$3:$U$3),0))*(1-GRID!$L$41))</f>
        <v>688100</v>
      </c>
    </row>
    <row r="286" spans="1:20" hidden="1">
      <c r="A286" s="106"/>
      <c r="B286" s="107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</row>
    <row r="288" spans="1:20" hidden="1">
      <c r="A288" s="163" t="s">
        <v>95</v>
      </c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</row>
    <row r="289" spans="1:20" ht="56.25" hidden="1" customHeight="1">
      <c r="A289" s="165" t="s">
        <v>8</v>
      </c>
      <c r="B289" s="166"/>
      <c r="C289" s="169" t="s">
        <v>87</v>
      </c>
      <c r="D289" s="170"/>
      <c r="E289" s="155" t="s">
        <v>79</v>
      </c>
      <c r="F289" s="156"/>
      <c r="G289" s="157" t="s">
        <v>80</v>
      </c>
      <c r="H289" s="157"/>
      <c r="I289" s="158" t="s">
        <v>81</v>
      </c>
      <c r="J289" s="159"/>
      <c r="K289" s="160" t="s">
        <v>82</v>
      </c>
      <c r="L289" s="160"/>
      <c r="M289" s="161" t="s">
        <v>83</v>
      </c>
      <c r="N289" s="161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idden="1">
      <c r="A290" s="167"/>
      <c r="B290" s="168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108" t="s">
        <v>14</v>
      </c>
      <c r="B291" s="109">
        <v>1</v>
      </c>
      <c r="C291" s="5" cm="1">
        <f t="array" ref="C291">IF($I$2="Открытый тариф",INDEX(GRID!$B$4:$U$15,MATCH(C$7,GRID!$A$4:$A$15,0),MATCH(1,($U$2=GRID!$B$1:$U$1)*(КАЛЕНДАРЬ!AD4=GRID!$B$3:$U$3),0)),
INDEX(GRID!$B$4:$U$15,MATCH(C$7,GRID!$A$4:$A$15,0),MATCH(1,($U$2=GRID!$B$1:$U$1)*(КАЛЕНДАРЬ!AD4=GRID!$B$3:$U$3),0))*(1-GRID!$H$34))</f>
        <v>30200.000000000004</v>
      </c>
      <c r="D291" s="5" cm="1">
        <f t="array" ref="D291">IF($I$2="Открытый тариф",INDEX(GRID!$B$18:$U$29,MATCH(C$7,GRID!$A$18:$A$29,0),MATCH(1,($U$2=GRID!$B$1:$U$1)*(КАЛЕНДАРЬ!AD4=GRID!$B$3:$U$3),0)),
INDEX(GRID!$B$18:$U$29,MATCH(C$7,GRID!$A$18:$A$29,0),MATCH(1,($U$2=GRID!$B$1:$U$1)*(КАЛЕНДАРЬ!AD4=GRID!$B$3:$U$3),0))*(1-GRID!$H$34))</f>
        <v>35200</v>
      </c>
      <c r="E291" s="5" cm="1">
        <f t="array" ref="E291">IF($I$2="Открытый тариф",INDEX(GRID!$B$4:$U$15,MATCH(E$7,GRID!$A$4:$A$15,0),MATCH(1,($U$2=GRID!$B$1:$U$1)*(КАЛЕНДАРЬ!AD4=GRID!$B$3:$U$3),0)),
INDEX(GRID!$B$4:$U$15,MATCH(E$7,GRID!$A$4:$A$15,0),MATCH(1,($U$2=GRID!$B$1:$U$1)*(КАЛЕНДАРЬ!AD4=GRID!$B$3:$U$3),0))*(1-GRID!$H$34))</f>
        <v>36300</v>
      </c>
      <c r="F291" s="5" cm="1">
        <f t="array" ref="F291">IF($I$2="Открытый тариф",INDEX(GRID!$B$18:$U$29,MATCH(E$7,GRID!$A$18:$A$29,0),MATCH(1,($U$2=GRID!$B$1:$U$1)*(КАЛЕНДАРЬ!AD4=GRID!$B$3:$U$3),0)),
INDEX(GRID!$B$18:$U$29,MATCH(E$7,GRID!$A$18:$A$29,0),MATCH(1,($U$2=GRID!$B$1:$U$1)*(КАЛЕНДАРЬ!AD4=GRID!$B$3:$U$3),0))*(1-GRID!$H$34))</f>
        <v>41300</v>
      </c>
      <c r="G291" s="5" cm="1">
        <f t="array" ref="G291">IF($I$2="Открытый тариф",INDEX(GRID!$B$4:$U$15,MATCH(G$7,GRID!$A$4:$A$15,0),MATCH(1,($U$2=GRID!$B$1:$U$1)*(КАЛЕНДАРЬ!AD4=GRID!$B$3:$U$3),0)),
INDEX(GRID!$B$4:$U$15,MATCH(G$7,GRID!$A$4:$A$15,0),MATCH(1,($U$2=GRID!$B$1:$U$1)*(КАЛЕНДАРЬ!AD4=GRID!$B$3:$U$3),0))*(1-GRID!$H$34))</f>
        <v>42500</v>
      </c>
      <c r="H291" s="5" cm="1">
        <f t="array" ref="H291">IF($I$2="Открытый тариф",INDEX(GRID!$B$18:$U$29,MATCH(G$7,GRID!$A$18:$A$29,0),MATCH(1,($U$2=GRID!$B$1:$U$1)*(КАЛЕНДАРЬ!AD4=GRID!$B$3:$U$3),0)),
INDEX(GRID!$B$18:$U$29,MATCH(G$7,GRID!$A$18:$A$29,0),MATCH(1,($U$2=GRID!$B$1:$U$1)*(КАЛЕНДАРЬ!AD4=GRID!$B$3:$U$3),0))*(1-GRID!$H$34))</f>
        <v>47500</v>
      </c>
      <c r="I291" s="5" cm="1">
        <f t="array" ref="I291">IF($I$2="Открытый тариф",INDEX(GRID!$B$4:$U$15,MATCH(I$7,GRID!$A$4:$A$15,0),MATCH(1,($U$2=GRID!$B$1:$U$1)*(КАЛЕНДАРЬ!AD4=GRID!$B$3:$U$3),0)),
INDEX(GRID!$B$4:$U$15,MATCH(I$7,GRID!$A$4:$A$15,0),MATCH(1,($U$2=GRID!$B$1:$U$1)*(КАЛЕНДАРЬ!AD4=GRID!$B$3:$U$3),0))*(1-GRID!$H$34))</f>
        <v>47400</v>
      </c>
      <c r="J291" s="5" cm="1">
        <f t="array" ref="J291">IF($I$2="Открытый тариф",INDEX(GRID!$B$18:$U$29,MATCH(I$7,GRID!$A$18:$A$29,0),MATCH(1,($U$2=GRID!$B$1:$U$1)*(КАЛЕНДАРЬ!AD4=GRID!$B$3:$U$3),0)),
INDEX(GRID!$B$18:$U$29,MATCH(I$7,GRID!$A$18:$A$29,0),MATCH(1,($U$2=GRID!$B$1:$U$1)*(КАЛЕНДАРЬ!AD4=GRID!$B$3:$U$3),0))*(1-GRID!$H$34))</f>
        <v>52400</v>
      </c>
      <c r="K291" s="5" cm="1">
        <f t="array" ref="K291">IF($I$2="Открытый тариф",INDEX(GRID!$B$4:$U$15,MATCH(K$7,GRID!$A$4:$A$15,0),MATCH(1,($U$2=GRID!$B$1:$U$1)*(КАЛЕНДАРЬ!AD4=GRID!$B$3:$U$3),0)),
INDEX(GRID!$B$4:$U$15,MATCH(K$7,GRID!$A$4:$A$15,0),MATCH(1,($U$2=GRID!$B$1:$U$1)*(КАЛЕНДАРЬ!AD4=GRID!$B$3:$U$3),0))*(1-GRID!$H$34))</f>
        <v>53300</v>
      </c>
      <c r="L291" s="5" cm="1">
        <f t="array" ref="L291">IF($I$2="Открытый тариф",INDEX(GRID!$B$18:$U$29,MATCH(K$7,GRID!$A$18:$A$29,0),MATCH(1,($U$2=GRID!$B$1:$U$1)*(КАЛЕНДАРЬ!AD4=GRID!$B$3:$U$3),0)),
INDEX(GRID!$B$18:$U$29,MATCH(K$7,GRID!$A$18:$A$29,0),MATCH(1,($U$2=GRID!$B$1:$U$1)*(КАЛЕНДАРЬ!AD4=GRID!$B$3:$U$3),0))*(1-GRID!$H$34))</f>
        <v>58300</v>
      </c>
      <c r="M291" s="5" cm="1">
        <f t="array" ref="M291">IF($I$2="Открытый тариф",INDEX(GRID!$B$4:$U$15,MATCH(M$7,GRID!$A$4:$A$15,0),MATCH(1,($U$2=GRID!$B$1:$U$1)*(КАЛЕНДАРЬ!AD4=GRID!$B$3:$U$3),0)),
INDEX(GRID!$B$4:$U$15,MATCH(M$7,GRID!$A$4:$A$15,0),MATCH(1,($U$2=GRID!$B$1:$U$1)*(КАЛЕНДАРЬ!AD4=GRID!$B$3:$U$3),0))*(1-GRID!$H$34))</f>
        <v>74000</v>
      </c>
      <c r="N291" s="5" cm="1">
        <f t="array" ref="N291">IF($I$2="Открытый тариф",INDEX(GRID!$B$18:$U$29,MATCH(M$7,GRID!$A$18:$A$29,0),MATCH(1,($U$2=GRID!$B$1:$U$1)*(КАЛЕНДАРЬ!AD4=GRID!$B$3:$U$3),0)),
INDEX(GRID!$B$18:$U$29,MATCH(M$7,GRID!$A$18:$A$29,0),MATCH(1,($U$2=GRID!$B$1:$U$1)*(КАЛЕНДАРЬ!AD4=GRID!$B$3:$U$3),0))*(1-GRID!$H$34))</f>
        <v>79000</v>
      </c>
      <c r="O291" s="5" cm="1">
        <f t="array" ref="O291">IF($I$2="Открытый тариф",INDEX(GRID!$B$4:$U$15,MATCH(O$7,GRID!$A$4:$A$15,0),MATCH(1,($U$2=GRID!$B$1:$U$1)*(КАЛЕНДАРЬ!AD4=GRID!$B$3:$U$3),0)),
INDEX(GRID!$B$4:$U$15,MATCH(O$7,GRID!$A$4:$A$15,0),MATCH(1,($U$2=GRID!$B$1:$U$1)*(КАЛЕНДАРЬ!AD4=GRID!$B$3:$U$3),0))*(1-GRID!$H$34))</f>
        <v>108800</v>
      </c>
      <c r="P291" s="5" cm="1">
        <f t="array" ref="P291">IF($I$2="Открытый тариф",INDEX(GRID!$B$4:$U$15,MATCH(P$7,GRID!$A$4:$A$15,0),MATCH(1,($U$2=GRID!$B$1:$U$1)*(КАЛЕНДАРЬ!AD4=GRID!$B$3:$U$3),0)),
INDEX(GRID!$B$4:$U$15,MATCH(P$7,GRID!$A$4:$A$15,0),MATCH(1,($U$2=GRID!$B$1:$U$1)*(КАЛЕНДАРЬ!AD4=GRID!$B$3:$U$3),0))*(1-GRID!$H$34))</f>
        <v>151400</v>
      </c>
      <c r="Q291" s="5" cm="1">
        <f t="array" ref="Q291">IF($I$2="Открытый тариф",INDEX(GRID!$B$4:$U$15,MATCH(Q$7,GRID!$A$4:$A$15,0),MATCH(1,($U$2=GRID!$B$1:$U$1)*(КАЛЕНДАРЬ!AD4=GRID!$B$3:$U$3),0)),
INDEX(GRID!$B$4:$U$15,MATCH(Q$7,GRID!$A$4:$A$15,0),MATCH(1,($U$2=GRID!$B$1:$U$1)*(КАЛЕНДАРЬ!AD4=GRID!$B$3:$U$3),0))*(1-GRID!$H$34))</f>
        <v>177900</v>
      </c>
      <c r="R291" s="5" cm="1">
        <f t="array" ref="R291">IF($I$2="Открытый тариф",INDEX(GRID!$B$18:$U$29,MATCH(R$7,GRID!$A$18:$A$29,0),MATCH(1,($U$2=GRID!$B$1:$U$1)*(КАЛЕНДАРЬ!AD4=GRID!$B$3:$U$3),0)),
INDEX(GRID!$B$18:$U$29,MATCH(R$7,GRID!$A$18:$A$29,0),MATCH(1,($U$2=GRID!$B$1:$U$1)*(КАЛЕНДАРЬ!AD4=GRID!$B$3:$U$3),0))*(1-GRID!$H$34))</f>
        <v>202400</v>
      </c>
      <c r="S291" s="5">
        <f t="array" ref="S291">IF($I$2="Открытый тариф",INDEX(GRID!$B$4:$U$15,MATCH(S$7,GRID!$A$4:$A$15,0),MATCH(1,($U$2=GRID!$B$1:$U$1)*(КАЛЕНДАРЬ!AD4=GRID!$B$3:$U$3),0)),
INDEX(GRID!$B$4:$U$15,MATCH(S$7,GRID!$A$4:$A$15,0),MATCH(1,($U$2=GRID!$B$1:$U$1)*(КАЛЕНДАРЬ!AD4=GRID!$B$3:$U$3),0))*(1-GRID!$L$41))</f>
        <v>507400</v>
      </c>
      <c r="T291" s="5">
        <f t="array" ref="T291">IF($I$2="Открытый тариф",INDEX(GRID!$B$4:$U$15,MATCH(T$7,GRID!$A$4:$A$15,0),MATCH(1,($U$2=GRID!$B$1:$U$1)*(КАЛЕНДАРЬ!AD4=GRID!$B$3:$U$3),0)),
INDEX(GRID!$B$4:$U$15,MATCH(T$7,GRID!$A$4:$A$15,0),MATCH(1,($U$2=GRID!$B$1:$U$1)*(КАЛЕНДАРЬ!AD4=GRID!$B$3:$U$3),0))*(1-GRID!$L$41))</f>
        <v>617900</v>
      </c>
    </row>
    <row r="292" spans="1:20" hidden="1">
      <c r="A292" s="108" t="s">
        <v>15</v>
      </c>
      <c r="B292" s="109">
        <v>2</v>
      </c>
      <c r="C292" s="5" cm="1">
        <f t="array" ref="C292">IF($I$2="Открытый тариф",INDEX(GRID!$B$4:$U$15,MATCH(C$7,GRID!$A$4:$A$15,0),MATCH(1,($U$2=GRID!$B$1:$U$1)*(КАЛЕНДАРЬ!AD5=GRID!$B$3:$U$3),0)),
INDEX(GRID!$B$4:$U$15,MATCH(C$7,GRID!$A$4:$A$15,0),MATCH(1,($U$2=GRID!$B$1:$U$1)*(КАЛЕНДАРЬ!AD5=GRID!$B$3:$U$3),0))*(1-GRID!$H$34))</f>
        <v>30200.000000000004</v>
      </c>
      <c r="D292" s="5" cm="1">
        <f t="array" ref="D292">IF($I$2="Открытый тариф",INDEX(GRID!$B$18:$U$29,MATCH(C$7,GRID!$A$18:$A$29,0),MATCH(1,($U$2=GRID!$B$1:$U$1)*(КАЛЕНДАРЬ!AD5=GRID!$B$3:$U$3),0)),
INDEX(GRID!$B$18:$U$29,MATCH(C$7,GRID!$A$18:$A$29,0),MATCH(1,($U$2=GRID!$B$1:$U$1)*(КАЛЕНДАРЬ!AD5=GRID!$B$3:$U$3),0))*(1-GRID!$H$34))</f>
        <v>35200</v>
      </c>
      <c r="E292" s="5" cm="1">
        <f t="array" ref="E292">IF($I$2="Открытый тариф",INDEX(GRID!$B$4:$U$15,MATCH(E$7,GRID!$A$4:$A$15,0),MATCH(1,($U$2=GRID!$B$1:$U$1)*(КАЛЕНДАРЬ!AD5=GRID!$B$3:$U$3),0)),
INDEX(GRID!$B$4:$U$15,MATCH(E$7,GRID!$A$4:$A$15,0),MATCH(1,($U$2=GRID!$B$1:$U$1)*(КАЛЕНДАРЬ!AD5=GRID!$B$3:$U$3),0))*(1-GRID!$H$34))</f>
        <v>36300</v>
      </c>
      <c r="F292" s="5" cm="1">
        <f t="array" ref="F292">IF($I$2="Открытый тариф",INDEX(GRID!$B$18:$U$29,MATCH(E$7,GRID!$A$18:$A$29,0),MATCH(1,($U$2=GRID!$B$1:$U$1)*(КАЛЕНДАРЬ!AD5=GRID!$B$3:$U$3),0)),
INDEX(GRID!$B$18:$U$29,MATCH(E$7,GRID!$A$18:$A$29,0),MATCH(1,($U$2=GRID!$B$1:$U$1)*(КАЛЕНДАРЬ!AD5=GRID!$B$3:$U$3),0))*(1-GRID!$H$34))</f>
        <v>41300</v>
      </c>
      <c r="G292" s="5" cm="1">
        <f t="array" ref="G292">IF($I$2="Открытый тариф",INDEX(GRID!$B$4:$U$15,MATCH(G$7,GRID!$A$4:$A$15,0),MATCH(1,($U$2=GRID!$B$1:$U$1)*(КАЛЕНДАРЬ!AD5=GRID!$B$3:$U$3),0)),
INDEX(GRID!$B$4:$U$15,MATCH(G$7,GRID!$A$4:$A$15,0),MATCH(1,($U$2=GRID!$B$1:$U$1)*(КАЛЕНДАРЬ!AD5=GRID!$B$3:$U$3),0))*(1-GRID!$H$34))</f>
        <v>42500</v>
      </c>
      <c r="H292" s="5" cm="1">
        <f t="array" ref="H292">IF($I$2="Открытый тариф",INDEX(GRID!$B$18:$U$29,MATCH(G$7,GRID!$A$18:$A$29,0),MATCH(1,($U$2=GRID!$B$1:$U$1)*(КАЛЕНДАРЬ!AD5=GRID!$B$3:$U$3),0)),
INDEX(GRID!$B$18:$U$29,MATCH(G$7,GRID!$A$18:$A$29,0),MATCH(1,($U$2=GRID!$B$1:$U$1)*(КАЛЕНДАРЬ!AD5=GRID!$B$3:$U$3),0))*(1-GRID!$H$34))</f>
        <v>47500</v>
      </c>
      <c r="I292" s="5" cm="1">
        <f t="array" ref="I292">IF($I$2="Открытый тариф",INDEX(GRID!$B$4:$U$15,MATCH(I$7,GRID!$A$4:$A$15,0),MATCH(1,($U$2=GRID!$B$1:$U$1)*(КАЛЕНДАРЬ!AD5=GRID!$B$3:$U$3),0)),
INDEX(GRID!$B$4:$U$15,MATCH(I$7,GRID!$A$4:$A$15,0),MATCH(1,($U$2=GRID!$B$1:$U$1)*(КАЛЕНДАРЬ!AD5=GRID!$B$3:$U$3),0))*(1-GRID!$H$34))</f>
        <v>47400</v>
      </c>
      <c r="J292" s="5" cm="1">
        <f t="array" ref="J292">IF($I$2="Открытый тариф",INDEX(GRID!$B$18:$U$29,MATCH(I$7,GRID!$A$18:$A$29,0),MATCH(1,($U$2=GRID!$B$1:$U$1)*(КАЛЕНДАРЬ!AD5=GRID!$B$3:$U$3),0)),
INDEX(GRID!$B$18:$U$29,MATCH(I$7,GRID!$A$18:$A$29,0),MATCH(1,($U$2=GRID!$B$1:$U$1)*(КАЛЕНДАРЬ!AD5=GRID!$B$3:$U$3),0))*(1-GRID!$H$34))</f>
        <v>52400</v>
      </c>
      <c r="K292" s="5" cm="1">
        <f t="array" ref="K292">IF($I$2="Открытый тариф",INDEX(GRID!$B$4:$U$15,MATCH(K$7,GRID!$A$4:$A$15,0),MATCH(1,($U$2=GRID!$B$1:$U$1)*(КАЛЕНДАРЬ!AD5=GRID!$B$3:$U$3),0)),
INDEX(GRID!$B$4:$U$15,MATCH(K$7,GRID!$A$4:$A$15,0),MATCH(1,($U$2=GRID!$B$1:$U$1)*(КАЛЕНДАРЬ!AD5=GRID!$B$3:$U$3),0))*(1-GRID!$H$34))</f>
        <v>53300</v>
      </c>
      <c r="L292" s="5" cm="1">
        <f t="array" ref="L292">IF($I$2="Открытый тариф",INDEX(GRID!$B$18:$U$29,MATCH(K$7,GRID!$A$18:$A$29,0),MATCH(1,($U$2=GRID!$B$1:$U$1)*(КАЛЕНДАРЬ!AD5=GRID!$B$3:$U$3),0)),
INDEX(GRID!$B$18:$U$29,MATCH(K$7,GRID!$A$18:$A$29,0),MATCH(1,($U$2=GRID!$B$1:$U$1)*(КАЛЕНДАРЬ!AD5=GRID!$B$3:$U$3),0))*(1-GRID!$H$34))</f>
        <v>58300</v>
      </c>
      <c r="M292" s="5" cm="1">
        <f t="array" ref="M292">IF($I$2="Открытый тариф",INDEX(GRID!$B$4:$U$15,MATCH(M$7,GRID!$A$4:$A$15,0),MATCH(1,($U$2=GRID!$B$1:$U$1)*(КАЛЕНДАРЬ!AD5=GRID!$B$3:$U$3),0)),
INDEX(GRID!$B$4:$U$15,MATCH(M$7,GRID!$A$4:$A$15,0),MATCH(1,($U$2=GRID!$B$1:$U$1)*(КАЛЕНДАРЬ!AD5=GRID!$B$3:$U$3),0))*(1-GRID!$H$34))</f>
        <v>74000</v>
      </c>
      <c r="N292" s="5" cm="1">
        <f t="array" ref="N292">IF($I$2="Открытый тариф",INDEX(GRID!$B$18:$U$29,MATCH(M$7,GRID!$A$18:$A$29,0),MATCH(1,($U$2=GRID!$B$1:$U$1)*(КАЛЕНДАРЬ!AD5=GRID!$B$3:$U$3),0)),
INDEX(GRID!$B$18:$U$29,MATCH(M$7,GRID!$A$18:$A$29,0),MATCH(1,($U$2=GRID!$B$1:$U$1)*(КАЛЕНДАРЬ!AD5=GRID!$B$3:$U$3),0))*(1-GRID!$H$34))</f>
        <v>79000</v>
      </c>
      <c r="O292" s="5" cm="1">
        <f t="array" ref="O292">IF($I$2="Открытый тариф",INDEX(GRID!$B$4:$U$15,MATCH(O$7,GRID!$A$4:$A$15,0),MATCH(1,($U$2=GRID!$B$1:$U$1)*(КАЛЕНДАРЬ!AD5=GRID!$B$3:$U$3),0)),
INDEX(GRID!$B$4:$U$15,MATCH(O$7,GRID!$A$4:$A$15,0),MATCH(1,($U$2=GRID!$B$1:$U$1)*(КАЛЕНДАРЬ!AD5=GRID!$B$3:$U$3),0))*(1-GRID!$H$34))</f>
        <v>108800</v>
      </c>
      <c r="P292" s="5" cm="1">
        <f t="array" ref="P292">IF($I$2="Открытый тариф",INDEX(GRID!$B$4:$U$15,MATCH(P$7,GRID!$A$4:$A$15,0),MATCH(1,($U$2=GRID!$B$1:$U$1)*(КАЛЕНДАРЬ!AD5=GRID!$B$3:$U$3),0)),
INDEX(GRID!$B$4:$U$15,MATCH(P$7,GRID!$A$4:$A$15,0),MATCH(1,($U$2=GRID!$B$1:$U$1)*(КАЛЕНДАРЬ!AD5=GRID!$B$3:$U$3),0))*(1-GRID!$H$34))</f>
        <v>151400</v>
      </c>
      <c r="Q292" s="5" cm="1">
        <f t="array" ref="Q292">IF($I$2="Открытый тариф",INDEX(GRID!$B$4:$U$15,MATCH(Q$7,GRID!$A$4:$A$15,0),MATCH(1,($U$2=GRID!$B$1:$U$1)*(КАЛЕНДАРЬ!AD5=GRID!$B$3:$U$3),0)),
INDEX(GRID!$B$4:$U$15,MATCH(Q$7,GRID!$A$4:$A$15,0),MATCH(1,($U$2=GRID!$B$1:$U$1)*(КАЛЕНДАРЬ!AD5=GRID!$B$3:$U$3),0))*(1-GRID!$H$34))</f>
        <v>177900</v>
      </c>
      <c r="R292" s="5" cm="1">
        <f t="array" ref="R292">IF($I$2="Открытый тариф",INDEX(GRID!$B$18:$U$29,MATCH(R$7,GRID!$A$18:$A$29,0),MATCH(1,($U$2=GRID!$B$1:$U$1)*(КАЛЕНДАРЬ!AD5=GRID!$B$3:$U$3),0)),
INDEX(GRID!$B$18:$U$29,MATCH(R$7,GRID!$A$18:$A$29,0),MATCH(1,($U$2=GRID!$B$1:$U$1)*(КАЛЕНДАРЬ!AD5=GRID!$B$3:$U$3),0))*(1-GRID!$H$34))</f>
        <v>202400</v>
      </c>
      <c r="S292" s="5">
        <f t="array" ref="S292">IF($I$2="Открытый тариф",INDEX(GRID!$B$4:$U$15,MATCH(S$7,GRID!$A$4:$A$15,0),MATCH(1,($U$2=GRID!$B$1:$U$1)*(КАЛЕНДАРЬ!AD5=GRID!$B$3:$U$3),0)),
INDEX(GRID!$B$4:$U$15,MATCH(S$7,GRID!$A$4:$A$15,0),MATCH(1,($U$2=GRID!$B$1:$U$1)*(КАЛЕНДАРЬ!AD5=GRID!$B$3:$U$3),0))*(1-GRID!$L$41))</f>
        <v>507400</v>
      </c>
      <c r="T292" s="5">
        <f t="array" ref="T292">IF($I$2="Открытый тариф",INDEX(GRID!$B$4:$U$15,MATCH(T$7,GRID!$A$4:$A$15,0),MATCH(1,($U$2=GRID!$B$1:$U$1)*(КАЛЕНДАРЬ!AD5=GRID!$B$3:$U$3),0)),
INDEX(GRID!$B$4:$U$15,MATCH(T$7,GRID!$A$4:$A$15,0),MATCH(1,($U$2=GRID!$B$1:$U$1)*(КАЛЕНДАРЬ!AD5=GRID!$B$3:$U$3),0))*(1-GRID!$L$41))</f>
        <v>617900</v>
      </c>
    </row>
    <row r="293" spans="1:20" hidden="1">
      <c r="A293" s="108" t="s">
        <v>16</v>
      </c>
      <c r="B293" s="109">
        <v>3</v>
      </c>
      <c r="C293" s="5" cm="1">
        <f t="array" ref="C293">IF($I$2="Открытый тариф",INDEX(GRID!$B$4:$U$15,MATCH(C$7,GRID!$A$4:$A$15,0),MATCH(1,($U$2=GRID!$B$1:$U$1)*(КАЛЕНДАРЬ!AD6=GRID!$B$3:$U$3),0)),
INDEX(GRID!$B$4:$U$15,MATCH(C$7,GRID!$A$4:$A$15,0),MATCH(1,($U$2=GRID!$B$1:$U$1)*(КАЛЕНДАРЬ!AD6=GRID!$B$3:$U$3),0))*(1-GRID!$H$34))</f>
        <v>30200.000000000004</v>
      </c>
      <c r="D293" s="5" cm="1">
        <f t="array" ref="D293">IF($I$2="Открытый тариф",INDEX(GRID!$B$18:$U$29,MATCH(C$7,GRID!$A$18:$A$29,0),MATCH(1,($U$2=GRID!$B$1:$U$1)*(КАЛЕНДАРЬ!AD6=GRID!$B$3:$U$3),0)),
INDEX(GRID!$B$18:$U$29,MATCH(C$7,GRID!$A$18:$A$29,0),MATCH(1,($U$2=GRID!$B$1:$U$1)*(КАЛЕНДАРЬ!AD6=GRID!$B$3:$U$3),0))*(1-GRID!$H$34))</f>
        <v>35200</v>
      </c>
      <c r="E293" s="5" cm="1">
        <f t="array" ref="E293">IF($I$2="Открытый тариф",INDEX(GRID!$B$4:$U$15,MATCH(E$7,GRID!$A$4:$A$15,0),MATCH(1,($U$2=GRID!$B$1:$U$1)*(КАЛЕНДАРЬ!AD6=GRID!$B$3:$U$3),0)),
INDEX(GRID!$B$4:$U$15,MATCH(E$7,GRID!$A$4:$A$15,0),MATCH(1,($U$2=GRID!$B$1:$U$1)*(КАЛЕНДАРЬ!AD6=GRID!$B$3:$U$3),0))*(1-GRID!$H$34))</f>
        <v>36300</v>
      </c>
      <c r="F293" s="5" cm="1">
        <f t="array" ref="F293">IF($I$2="Открытый тариф",INDEX(GRID!$B$18:$U$29,MATCH(E$7,GRID!$A$18:$A$29,0),MATCH(1,($U$2=GRID!$B$1:$U$1)*(КАЛЕНДАРЬ!AD6=GRID!$B$3:$U$3),0)),
INDEX(GRID!$B$18:$U$29,MATCH(E$7,GRID!$A$18:$A$29,0),MATCH(1,($U$2=GRID!$B$1:$U$1)*(КАЛЕНДАРЬ!AD6=GRID!$B$3:$U$3),0))*(1-GRID!$H$34))</f>
        <v>41300</v>
      </c>
      <c r="G293" s="5" cm="1">
        <f t="array" ref="G293">IF($I$2="Открытый тариф",INDEX(GRID!$B$4:$U$15,MATCH(G$7,GRID!$A$4:$A$15,0),MATCH(1,($U$2=GRID!$B$1:$U$1)*(КАЛЕНДАРЬ!AD6=GRID!$B$3:$U$3),0)),
INDEX(GRID!$B$4:$U$15,MATCH(G$7,GRID!$A$4:$A$15,0),MATCH(1,($U$2=GRID!$B$1:$U$1)*(КАЛЕНДАРЬ!AD6=GRID!$B$3:$U$3),0))*(1-GRID!$H$34))</f>
        <v>42500</v>
      </c>
      <c r="H293" s="5" cm="1">
        <f t="array" ref="H293">IF($I$2="Открытый тариф",INDEX(GRID!$B$18:$U$29,MATCH(G$7,GRID!$A$18:$A$29,0),MATCH(1,($U$2=GRID!$B$1:$U$1)*(КАЛЕНДАРЬ!AD6=GRID!$B$3:$U$3),0)),
INDEX(GRID!$B$18:$U$29,MATCH(G$7,GRID!$A$18:$A$29,0),MATCH(1,($U$2=GRID!$B$1:$U$1)*(КАЛЕНДАРЬ!AD6=GRID!$B$3:$U$3),0))*(1-GRID!$H$34))</f>
        <v>47500</v>
      </c>
      <c r="I293" s="5" cm="1">
        <f t="array" ref="I293">IF($I$2="Открытый тариф",INDEX(GRID!$B$4:$U$15,MATCH(I$7,GRID!$A$4:$A$15,0),MATCH(1,($U$2=GRID!$B$1:$U$1)*(КАЛЕНДАРЬ!AD6=GRID!$B$3:$U$3),0)),
INDEX(GRID!$B$4:$U$15,MATCH(I$7,GRID!$A$4:$A$15,0),MATCH(1,($U$2=GRID!$B$1:$U$1)*(КАЛЕНДАРЬ!AD6=GRID!$B$3:$U$3),0))*(1-GRID!$H$34))</f>
        <v>47400</v>
      </c>
      <c r="J293" s="5" cm="1">
        <f t="array" ref="J293">IF($I$2="Открытый тариф",INDEX(GRID!$B$18:$U$29,MATCH(I$7,GRID!$A$18:$A$29,0),MATCH(1,($U$2=GRID!$B$1:$U$1)*(КАЛЕНДАРЬ!AD6=GRID!$B$3:$U$3),0)),
INDEX(GRID!$B$18:$U$29,MATCH(I$7,GRID!$A$18:$A$29,0),MATCH(1,($U$2=GRID!$B$1:$U$1)*(КАЛЕНДАРЬ!AD6=GRID!$B$3:$U$3),0))*(1-GRID!$H$34))</f>
        <v>52400</v>
      </c>
      <c r="K293" s="5" cm="1">
        <f t="array" ref="K293">IF($I$2="Открытый тариф",INDEX(GRID!$B$4:$U$15,MATCH(K$7,GRID!$A$4:$A$15,0),MATCH(1,($U$2=GRID!$B$1:$U$1)*(КАЛЕНДАРЬ!AD6=GRID!$B$3:$U$3),0)),
INDEX(GRID!$B$4:$U$15,MATCH(K$7,GRID!$A$4:$A$15,0),MATCH(1,($U$2=GRID!$B$1:$U$1)*(КАЛЕНДАРЬ!AD6=GRID!$B$3:$U$3),0))*(1-GRID!$H$34))</f>
        <v>53300</v>
      </c>
      <c r="L293" s="5" cm="1">
        <f t="array" ref="L293">IF($I$2="Открытый тариф",INDEX(GRID!$B$18:$U$29,MATCH(K$7,GRID!$A$18:$A$29,0),MATCH(1,($U$2=GRID!$B$1:$U$1)*(КАЛЕНДАРЬ!AD6=GRID!$B$3:$U$3),0)),
INDEX(GRID!$B$18:$U$29,MATCH(K$7,GRID!$A$18:$A$29,0),MATCH(1,($U$2=GRID!$B$1:$U$1)*(КАЛЕНДАРЬ!AD6=GRID!$B$3:$U$3),0))*(1-GRID!$H$34))</f>
        <v>58300</v>
      </c>
      <c r="M293" s="5" cm="1">
        <f t="array" ref="M293">IF($I$2="Открытый тариф",INDEX(GRID!$B$4:$U$15,MATCH(M$7,GRID!$A$4:$A$15,0),MATCH(1,($U$2=GRID!$B$1:$U$1)*(КАЛЕНДАРЬ!AD6=GRID!$B$3:$U$3),0)),
INDEX(GRID!$B$4:$U$15,MATCH(M$7,GRID!$A$4:$A$15,0),MATCH(1,($U$2=GRID!$B$1:$U$1)*(КАЛЕНДАРЬ!AD6=GRID!$B$3:$U$3),0))*(1-GRID!$H$34))</f>
        <v>74000</v>
      </c>
      <c r="N293" s="5" cm="1">
        <f t="array" ref="N293">IF($I$2="Открытый тариф",INDEX(GRID!$B$18:$U$29,MATCH(M$7,GRID!$A$18:$A$29,0),MATCH(1,($U$2=GRID!$B$1:$U$1)*(КАЛЕНДАРЬ!AD6=GRID!$B$3:$U$3),0)),
INDEX(GRID!$B$18:$U$29,MATCH(M$7,GRID!$A$18:$A$29,0),MATCH(1,($U$2=GRID!$B$1:$U$1)*(КАЛЕНДАРЬ!AD6=GRID!$B$3:$U$3),0))*(1-GRID!$H$34))</f>
        <v>79000</v>
      </c>
      <c r="O293" s="5" cm="1">
        <f t="array" ref="O293">IF($I$2="Открытый тариф",INDEX(GRID!$B$4:$U$15,MATCH(O$7,GRID!$A$4:$A$15,0),MATCH(1,($U$2=GRID!$B$1:$U$1)*(КАЛЕНДАРЬ!AD6=GRID!$B$3:$U$3),0)),
INDEX(GRID!$B$4:$U$15,MATCH(O$7,GRID!$A$4:$A$15,0),MATCH(1,($U$2=GRID!$B$1:$U$1)*(КАЛЕНДАРЬ!AD6=GRID!$B$3:$U$3),0))*(1-GRID!$H$34))</f>
        <v>108800</v>
      </c>
      <c r="P293" s="5" cm="1">
        <f t="array" ref="P293">IF($I$2="Открытый тариф",INDEX(GRID!$B$4:$U$15,MATCH(P$7,GRID!$A$4:$A$15,0),MATCH(1,($U$2=GRID!$B$1:$U$1)*(КАЛЕНДАРЬ!AD6=GRID!$B$3:$U$3),0)),
INDEX(GRID!$B$4:$U$15,MATCH(P$7,GRID!$A$4:$A$15,0),MATCH(1,($U$2=GRID!$B$1:$U$1)*(КАЛЕНДАРЬ!AD6=GRID!$B$3:$U$3),0))*(1-GRID!$H$34))</f>
        <v>151400</v>
      </c>
      <c r="Q293" s="5" cm="1">
        <f t="array" ref="Q293">IF($I$2="Открытый тариф",INDEX(GRID!$B$4:$U$15,MATCH(Q$7,GRID!$A$4:$A$15,0),MATCH(1,($U$2=GRID!$B$1:$U$1)*(КАЛЕНДАРЬ!AD6=GRID!$B$3:$U$3),0)),
INDEX(GRID!$B$4:$U$15,MATCH(Q$7,GRID!$A$4:$A$15,0),MATCH(1,($U$2=GRID!$B$1:$U$1)*(КАЛЕНДАРЬ!AD6=GRID!$B$3:$U$3),0))*(1-GRID!$H$34))</f>
        <v>177900</v>
      </c>
      <c r="R293" s="5" cm="1">
        <f t="array" ref="R293">IF($I$2="Открытый тариф",INDEX(GRID!$B$18:$U$29,MATCH(R$7,GRID!$A$18:$A$29,0),MATCH(1,($U$2=GRID!$B$1:$U$1)*(КАЛЕНДАРЬ!AD6=GRID!$B$3:$U$3),0)),
INDEX(GRID!$B$18:$U$29,MATCH(R$7,GRID!$A$18:$A$29,0),MATCH(1,($U$2=GRID!$B$1:$U$1)*(КАЛЕНДАРЬ!AD6=GRID!$B$3:$U$3),0))*(1-GRID!$H$34))</f>
        <v>202400</v>
      </c>
      <c r="S293" s="5">
        <f t="array" ref="S293">IF($I$2="Открытый тариф",INDEX(GRID!$B$4:$U$15,MATCH(S$7,GRID!$A$4:$A$15,0),MATCH(1,($U$2=GRID!$B$1:$U$1)*(КАЛЕНДАРЬ!AD6=GRID!$B$3:$U$3),0)),
INDEX(GRID!$B$4:$U$15,MATCH(S$7,GRID!$A$4:$A$15,0),MATCH(1,($U$2=GRID!$B$1:$U$1)*(КАЛЕНДАРЬ!AD6=GRID!$B$3:$U$3),0))*(1-GRID!$L$41))</f>
        <v>507400</v>
      </c>
      <c r="T293" s="5">
        <f t="array" ref="T293">IF($I$2="Открытый тариф",INDEX(GRID!$B$4:$U$15,MATCH(T$7,GRID!$A$4:$A$15,0),MATCH(1,($U$2=GRID!$B$1:$U$1)*(КАЛЕНДАРЬ!AD6=GRID!$B$3:$U$3),0)),
INDEX(GRID!$B$4:$U$15,MATCH(T$7,GRID!$A$4:$A$15,0),MATCH(1,($U$2=GRID!$B$1:$U$1)*(КАЛЕНДАРЬ!AD6=GRID!$B$3:$U$3),0))*(1-GRID!$L$41))</f>
        <v>617900</v>
      </c>
    </row>
    <row r="294" spans="1:20" hidden="1">
      <c r="A294" s="108" t="s">
        <v>17</v>
      </c>
      <c r="B294" s="109">
        <v>4</v>
      </c>
      <c r="C294" s="5" cm="1">
        <f t="array" ref="C294">IF($I$2="Открытый тариф",INDEX(GRID!$B$4:$U$15,MATCH(C$7,GRID!$A$4:$A$15,0),MATCH(1,($U$2=GRID!$B$1:$U$1)*(КАЛЕНДАРЬ!AD7=GRID!$B$3:$U$3),0)),
INDEX(GRID!$B$4:$U$15,MATCH(C$7,GRID!$A$4:$A$15,0),MATCH(1,($U$2=GRID!$B$1:$U$1)*(КАЛЕНДАРЬ!AD7=GRID!$B$3:$U$3),0))*(1-GRID!$H$34))</f>
        <v>30200.000000000004</v>
      </c>
      <c r="D294" s="5" cm="1">
        <f t="array" ref="D294">IF($I$2="Открытый тариф",INDEX(GRID!$B$18:$U$29,MATCH(C$7,GRID!$A$18:$A$29,0),MATCH(1,($U$2=GRID!$B$1:$U$1)*(КАЛЕНДАРЬ!AD7=GRID!$B$3:$U$3),0)),
INDEX(GRID!$B$18:$U$29,MATCH(C$7,GRID!$A$18:$A$29,0),MATCH(1,($U$2=GRID!$B$1:$U$1)*(КАЛЕНДАРЬ!AD7=GRID!$B$3:$U$3),0))*(1-GRID!$H$34))</f>
        <v>35200</v>
      </c>
      <c r="E294" s="5" cm="1">
        <f t="array" ref="E294">IF($I$2="Открытый тариф",INDEX(GRID!$B$4:$U$15,MATCH(E$7,GRID!$A$4:$A$15,0),MATCH(1,($U$2=GRID!$B$1:$U$1)*(КАЛЕНДАРЬ!AD7=GRID!$B$3:$U$3),0)),
INDEX(GRID!$B$4:$U$15,MATCH(E$7,GRID!$A$4:$A$15,0),MATCH(1,($U$2=GRID!$B$1:$U$1)*(КАЛЕНДАРЬ!AD7=GRID!$B$3:$U$3),0))*(1-GRID!$H$34))</f>
        <v>36300</v>
      </c>
      <c r="F294" s="5" cm="1">
        <f t="array" ref="F294">IF($I$2="Открытый тариф",INDEX(GRID!$B$18:$U$29,MATCH(E$7,GRID!$A$18:$A$29,0),MATCH(1,($U$2=GRID!$B$1:$U$1)*(КАЛЕНДАРЬ!AD7=GRID!$B$3:$U$3),0)),
INDEX(GRID!$B$18:$U$29,MATCH(E$7,GRID!$A$18:$A$29,0),MATCH(1,($U$2=GRID!$B$1:$U$1)*(КАЛЕНДАРЬ!AD7=GRID!$B$3:$U$3),0))*(1-GRID!$H$34))</f>
        <v>41300</v>
      </c>
      <c r="G294" s="5" cm="1">
        <f t="array" ref="G294">IF($I$2="Открытый тариф",INDEX(GRID!$B$4:$U$15,MATCH(G$7,GRID!$A$4:$A$15,0),MATCH(1,($U$2=GRID!$B$1:$U$1)*(КАЛЕНДАРЬ!AD7=GRID!$B$3:$U$3),0)),
INDEX(GRID!$B$4:$U$15,MATCH(G$7,GRID!$A$4:$A$15,0),MATCH(1,($U$2=GRID!$B$1:$U$1)*(КАЛЕНДАРЬ!AD7=GRID!$B$3:$U$3),0))*(1-GRID!$H$34))</f>
        <v>42500</v>
      </c>
      <c r="H294" s="5" cm="1">
        <f t="array" ref="H294">IF($I$2="Открытый тариф",INDEX(GRID!$B$18:$U$29,MATCH(G$7,GRID!$A$18:$A$29,0),MATCH(1,($U$2=GRID!$B$1:$U$1)*(КАЛЕНДАРЬ!AD7=GRID!$B$3:$U$3),0)),
INDEX(GRID!$B$18:$U$29,MATCH(G$7,GRID!$A$18:$A$29,0),MATCH(1,($U$2=GRID!$B$1:$U$1)*(КАЛЕНДАРЬ!AD7=GRID!$B$3:$U$3),0))*(1-GRID!$H$34))</f>
        <v>47500</v>
      </c>
      <c r="I294" s="5" cm="1">
        <f t="array" ref="I294">IF($I$2="Открытый тариф",INDEX(GRID!$B$4:$U$15,MATCH(I$7,GRID!$A$4:$A$15,0),MATCH(1,($U$2=GRID!$B$1:$U$1)*(КАЛЕНДАРЬ!AD7=GRID!$B$3:$U$3),0)),
INDEX(GRID!$B$4:$U$15,MATCH(I$7,GRID!$A$4:$A$15,0),MATCH(1,($U$2=GRID!$B$1:$U$1)*(КАЛЕНДАРЬ!AD7=GRID!$B$3:$U$3),0))*(1-GRID!$H$34))</f>
        <v>47400</v>
      </c>
      <c r="J294" s="5" cm="1">
        <f t="array" ref="J294">IF($I$2="Открытый тариф",INDEX(GRID!$B$18:$U$29,MATCH(I$7,GRID!$A$18:$A$29,0),MATCH(1,($U$2=GRID!$B$1:$U$1)*(КАЛЕНДАРЬ!AD7=GRID!$B$3:$U$3),0)),
INDEX(GRID!$B$18:$U$29,MATCH(I$7,GRID!$A$18:$A$29,0),MATCH(1,($U$2=GRID!$B$1:$U$1)*(КАЛЕНДАРЬ!AD7=GRID!$B$3:$U$3),0))*(1-GRID!$H$34))</f>
        <v>52400</v>
      </c>
      <c r="K294" s="5" cm="1">
        <f t="array" ref="K294">IF($I$2="Открытый тариф",INDEX(GRID!$B$4:$U$15,MATCH(K$7,GRID!$A$4:$A$15,0),MATCH(1,($U$2=GRID!$B$1:$U$1)*(КАЛЕНДАРЬ!AD7=GRID!$B$3:$U$3),0)),
INDEX(GRID!$B$4:$U$15,MATCH(K$7,GRID!$A$4:$A$15,0),MATCH(1,($U$2=GRID!$B$1:$U$1)*(КАЛЕНДАРЬ!AD7=GRID!$B$3:$U$3),0))*(1-GRID!$H$34))</f>
        <v>53300</v>
      </c>
      <c r="L294" s="5" cm="1">
        <f t="array" ref="L294">IF($I$2="Открытый тариф",INDEX(GRID!$B$18:$U$29,MATCH(K$7,GRID!$A$18:$A$29,0),MATCH(1,($U$2=GRID!$B$1:$U$1)*(КАЛЕНДАРЬ!AD7=GRID!$B$3:$U$3),0)),
INDEX(GRID!$B$18:$U$29,MATCH(K$7,GRID!$A$18:$A$29,0),MATCH(1,($U$2=GRID!$B$1:$U$1)*(КАЛЕНДАРЬ!AD7=GRID!$B$3:$U$3),0))*(1-GRID!$H$34))</f>
        <v>58300</v>
      </c>
      <c r="M294" s="5" cm="1">
        <f t="array" ref="M294">IF($I$2="Открытый тариф",INDEX(GRID!$B$4:$U$15,MATCH(M$7,GRID!$A$4:$A$15,0),MATCH(1,($U$2=GRID!$B$1:$U$1)*(КАЛЕНДАРЬ!AD7=GRID!$B$3:$U$3),0)),
INDEX(GRID!$B$4:$U$15,MATCH(M$7,GRID!$A$4:$A$15,0),MATCH(1,($U$2=GRID!$B$1:$U$1)*(КАЛЕНДАРЬ!AD7=GRID!$B$3:$U$3),0))*(1-GRID!$H$34))</f>
        <v>74000</v>
      </c>
      <c r="N294" s="5" cm="1">
        <f t="array" ref="N294">IF($I$2="Открытый тариф",INDEX(GRID!$B$18:$U$29,MATCH(M$7,GRID!$A$18:$A$29,0),MATCH(1,($U$2=GRID!$B$1:$U$1)*(КАЛЕНДАРЬ!AD7=GRID!$B$3:$U$3),0)),
INDEX(GRID!$B$18:$U$29,MATCH(M$7,GRID!$A$18:$A$29,0),MATCH(1,($U$2=GRID!$B$1:$U$1)*(КАЛЕНДАРЬ!AD7=GRID!$B$3:$U$3),0))*(1-GRID!$H$34))</f>
        <v>79000</v>
      </c>
      <c r="O294" s="5" cm="1">
        <f t="array" ref="O294">IF($I$2="Открытый тариф",INDEX(GRID!$B$4:$U$15,MATCH(O$7,GRID!$A$4:$A$15,0),MATCH(1,($U$2=GRID!$B$1:$U$1)*(КАЛЕНДАРЬ!AD7=GRID!$B$3:$U$3),0)),
INDEX(GRID!$B$4:$U$15,MATCH(O$7,GRID!$A$4:$A$15,0),MATCH(1,($U$2=GRID!$B$1:$U$1)*(КАЛЕНДАРЬ!AD7=GRID!$B$3:$U$3),0))*(1-GRID!$H$34))</f>
        <v>108800</v>
      </c>
      <c r="P294" s="5" cm="1">
        <f t="array" ref="P294">IF($I$2="Открытый тариф",INDEX(GRID!$B$4:$U$15,MATCH(P$7,GRID!$A$4:$A$15,0),MATCH(1,($U$2=GRID!$B$1:$U$1)*(КАЛЕНДАРЬ!AD7=GRID!$B$3:$U$3),0)),
INDEX(GRID!$B$4:$U$15,MATCH(P$7,GRID!$A$4:$A$15,0),MATCH(1,($U$2=GRID!$B$1:$U$1)*(КАЛЕНДАРЬ!AD7=GRID!$B$3:$U$3),0))*(1-GRID!$H$34))</f>
        <v>151400</v>
      </c>
      <c r="Q294" s="5" cm="1">
        <f t="array" ref="Q294">IF($I$2="Открытый тариф",INDEX(GRID!$B$4:$U$15,MATCH(Q$7,GRID!$A$4:$A$15,0),MATCH(1,($U$2=GRID!$B$1:$U$1)*(КАЛЕНДАРЬ!AD7=GRID!$B$3:$U$3),0)),
INDEX(GRID!$B$4:$U$15,MATCH(Q$7,GRID!$A$4:$A$15,0),MATCH(1,($U$2=GRID!$B$1:$U$1)*(КАЛЕНДАРЬ!AD7=GRID!$B$3:$U$3),0))*(1-GRID!$H$34))</f>
        <v>177900</v>
      </c>
      <c r="R294" s="5" cm="1">
        <f t="array" ref="R294">IF($I$2="Открытый тариф",INDEX(GRID!$B$18:$U$29,MATCH(R$7,GRID!$A$18:$A$29,0),MATCH(1,($U$2=GRID!$B$1:$U$1)*(КАЛЕНДАРЬ!AD7=GRID!$B$3:$U$3),0)),
INDEX(GRID!$B$18:$U$29,MATCH(R$7,GRID!$A$18:$A$29,0),MATCH(1,($U$2=GRID!$B$1:$U$1)*(КАЛЕНДАРЬ!AD7=GRID!$B$3:$U$3),0))*(1-GRID!$H$34))</f>
        <v>202400</v>
      </c>
      <c r="S294" s="5">
        <f t="array" ref="S294">IF($I$2="Открытый тариф",INDEX(GRID!$B$4:$U$15,MATCH(S$7,GRID!$A$4:$A$15,0),MATCH(1,($U$2=GRID!$B$1:$U$1)*(КАЛЕНДАРЬ!AD7=GRID!$B$3:$U$3),0)),
INDEX(GRID!$B$4:$U$15,MATCH(S$7,GRID!$A$4:$A$15,0),MATCH(1,($U$2=GRID!$B$1:$U$1)*(КАЛЕНДАРЬ!AD7=GRID!$B$3:$U$3),0))*(1-GRID!$L$41))</f>
        <v>507400</v>
      </c>
      <c r="T294" s="5">
        <f t="array" ref="T294">IF($I$2="Открытый тариф",INDEX(GRID!$B$4:$U$15,MATCH(T$7,GRID!$A$4:$A$15,0),MATCH(1,($U$2=GRID!$B$1:$U$1)*(КАЛЕНДАРЬ!AD7=GRID!$B$3:$U$3),0)),
INDEX(GRID!$B$4:$U$15,MATCH(T$7,GRID!$A$4:$A$15,0),MATCH(1,($U$2=GRID!$B$1:$U$1)*(КАЛЕНДАРЬ!AD7=GRID!$B$3:$U$3),0))*(1-GRID!$L$41))</f>
        <v>617900</v>
      </c>
    </row>
    <row r="295" spans="1:20" hidden="1">
      <c r="A295" s="108" t="s">
        <v>11</v>
      </c>
      <c r="B295" s="109">
        <v>5</v>
      </c>
      <c r="C295" s="5" cm="1">
        <f t="array" ref="C295">IF($I$2="Открытый тариф",INDEX(GRID!$B$4:$U$15,MATCH(C$7,GRID!$A$4:$A$15,0),MATCH(1,($U$2=GRID!$B$1:$U$1)*(КАЛЕНДАРЬ!AD8=GRID!$B$3:$U$3),0)),
INDEX(GRID!$B$4:$U$15,MATCH(C$7,GRID!$A$4:$A$15,0),MATCH(1,($U$2=GRID!$B$1:$U$1)*(КАЛЕНДАРЬ!AD8=GRID!$B$3:$U$3),0))*(1-GRID!$H$34))</f>
        <v>30200.000000000004</v>
      </c>
      <c r="D295" s="5" cm="1">
        <f t="array" ref="D295">IF($I$2="Открытый тариф",INDEX(GRID!$B$18:$U$29,MATCH(C$7,GRID!$A$18:$A$29,0),MATCH(1,($U$2=GRID!$B$1:$U$1)*(КАЛЕНДАРЬ!AD8=GRID!$B$3:$U$3),0)),
INDEX(GRID!$B$18:$U$29,MATCH(C$7,GRID!$A$18:$A$29,0),MATCH(1,($U$2=GRID!$B$1:$U$1)*(КАЛЕНДАРЬ!AD8=GRID!$B$3:$U$3),0))*(1-GRID!$H$34))</f>
        <v>35200</v>
      </c>
      <c r="E295" s="5" cm="1">
        <f t="array" ref="E295">IF($I$2="Открытый тариф",INDEX(GRID!$B$4:$U$15,MATCH(E$7,GRID!$A$4:$A$15,0),MATCH(1,($U$2=GRID!$B$1:$U$1)*(КАЛЕНДАРЬ!AD8=GRID!$B$3:$U$3),0)),
INDEX(GRID!$B$4:$U$15,MATCH(E$7,GRID!$A$4:$A$15,0),MATCH(1,($U$2=GRID!$B$1:$U$1)*(КАЛЕНДАРЬ!AD8=GRID!$B$3:$U$3),0))*(1-GRID!$H$34))</f>
        <v>36300</v>
      </c>
      <c r="F295" s="5" cm="1">
        <f t="array" ref="F295">IF($I$2="Открытый тариф",INDEX(GRID!$B$18:$U$29,MATCH(E$7,GRID!$A$18:$A$29,0),MATCH(1,($U$2=GRID!$B$1:$U$1)*(КАЛЕНДАРЬ!AD8=GRID!$B$3:$U$3),0)),
INDEX(GRID!$B$18:$U$29,MATCH(E$7,GRID!$A$18:$A$29,0),MATCH(1,($U$2=GRID!$B$1:$U$1)*(КАЛЕНДАРЬ!AD8=GRID!$B$3:$U$3),0))*(1-GRID!$H$34))</f>
        <v>41300</v>
      </c>
      <c r="G295" s="5" cm="1">
        <f t="array" ref="G295">IF($I$2="Открытый тариф",INDEX(GRID!$B$4:$U$15,MATCH(G$7,GRID!$A$4:$A$15,0),MATCH(1,($U$2=GRID!$B$1:$U$1)*(КАЛЕНДАРЬ!AD8=GRID!$B$3:$U$3),0)),
INDEX(GRID!$B$4:$U$15,MATCH(G$7,GRID!$A$4:$A$15,0),MATCH(1,($U$2=GRID!$B$1:$U$1)*(КАЛЕНДАРЬ!AD8=GRID!$B$3:$U$3),0))*(1-GRID!$H$34))</f>
        <v>42500</v>
      </c>
      <c r="H295" s="5" cm="1">
        <f t="array" ref="H295">IF($I$2="Открытый тариф",INDEX(GRID!$B$18:$U$29,MATCH(G$7,GRID!$A$18:$A$29,0),MATCH(1,($U$2=GRID!$B$1:$U$1)*(КАЛЕНДАРЬ!AD8=GRID!$B$3:$U$3),0)),
INDEX(GRID!$B$18:$U$29,MATCH(G$7,GRID!$A$18:$A$29,0),MATCH(1,($U$2=GRID!$B$1:$U$1)*(КАЛЕНДАРЬ!AD8=GRID!$B$3:$U$3),0))*(1-GRID!$H$34))</f>
        <v>47500</v>
      </c>
      <c r="I295" s="5" cm="1">
        <f t="array" ref="I295">IF($I$2="Открытый тариф",INDEX(GRID!$B$4:$U$15,MATCH(I$7,GRID!$A$4:$A$15,0),MATCH(1,($U$2=GRID!$B$1:$U$1)*(КАЛЕНДАРЬ!AD8=GRID!$B$3:$U$3),0)),
INDEX(GRID!$B$4:$U$15,MATCH(I$7,GRID!$A$4:$A$15,0),MATCH(1,($U$2=GRID!$B$1:$U$1)*(КАЛЕНДАРЬ!AD8=GRID!$B$3:$U$3),0))*(1-GRID!$H$34))</f>
        <v>47400</v>
      </c>
      <c r="J295" s="5" cm="1">
        <f t="array" ref="J295">IF($I$2="Открытый тариф",INDEX(GRID!$B$18:$U$29,MATCH(I$7,GRID!$A$18:$A$29,0),MATCH(1,($U$2=GRID!$B$1:$U$1)*(КАЛЕНДАРЬ!AD8=GRID!$B$3:$U$3),0)),
INDEX(GRID!$B$18:$U$29,MATCH(I$7,GRID!$A$18:$A$29,0),MATCH(1,($U$2=GRID!$B$1:$U$1)*(КАЛЕНДАРЬ!AD8=GRID!$B$3:$U$3),0))*(1-GRID!$H$34))</f>
        <v>52400</v>
      </c>
      <c r="K295" s="5" cm="1">
        <f t="array" ref="K295">IF($I$2="Открытый тариф",INDEX(GRID!$B$4:$U$15,MATCH(K$7,GRID!$A$4:$A$15,0),MATCH(1,($U$2=GRID!$B$1:$U$1)*(КАЛЕНДАРЬ!AD8=GRID!$B$3:$U$3),0)),
INDEX(GRID!$B$4:$U$15,MATCH(K$7,GRID!$A$4:$A$15,0),MATCH(1,($U$2=GRID!$B$1:$U$1)*(КАЛЕНДАРЬ!AD8=GRID!$B$3:$U$3),0))*(1-GRID!$H$34))</f>
        <v>53300</v>
      </c>
      <c r="L295" s="5" cm="1">
        <f t="array" ref="L295">IF($I$2="Открытый тариф",INDEX(GRID!$B$18:$U$29,MATCH(K$7,GRID!$A$18:$A$29,0),MATCH(1,($U$2=GRID!$B$1:$U$1)*(КАЛЕНДАРЬ!AD8=GRID!$B$3:$U$3),0)),
INDEX(GRID!$B$18:$U$29,MATCH(K$7,GRID!$A$18:$A$29,0),MATCH(1,($U$2=GRID!$B$1:$U$1)*(КАЛЕНДАРЬ!AD8=GRID!$B$3:$U$3),0))*(1-GRID!$H$34))</f>
        <v>58300</v>
      </c>
      <c r="M295" s="5" cm="1">
        <f t="array" ref="M295">IF($I$2="Открытый тариф",INDEX(GRID!$B$4:$U$15,MATCH(M$7,GRID!$A$4:$A$15,0),MATCH(1,($U$2=GRID!$B$1:$U$1)*(КАЛЕНДАРЬ!AD8=GRID!$B$3:$U$3),0)),
INDEX(GRID!$B$4:$U$15,MATCH(M$7,GRID!$A$4:$A$15,0),MATCH(1,($U$2=GRID!$B$1:$U$1)*(КАЛЕНДАРЬ!AD8=GRID!$B$3:$U$3),0))*(1-GRID!$H$34))</f>
        <v>74000</v>
      </c>
      <c r="N295" s="5" cm="1">
        <f t="array" ref="N295">IF($I$2="Открытый тариф",INDEX(GRID!$B$18:$U$29,MATCH(M$7,GRID!$A$18:$A$29,0),MATCH(1,($U$2=GRID!$B$1:$U$1)*(КАЛЕНДАРЬ!AD8=GRID!$B$3:$U$3),0)),
INDEX(GRID!$B$18:$U$29,MATCH(M$7,GRID!$A$18:$A$29,0),MATCH(1,($U$2=GRID!$B$1:$U$1)*(КАЛЕНДАРЬ!AD8=GRID!$B$3:$U$3),0))*(1-GRID!$H$34))</f>
        <v>79000</v>
      </c>
      <c r="O295" s="5" cm="1">
        <f t="array" ref="O295">IF($I$2="Открытый тариф",INDEX(GRID!$B$4:$U$15,MATCH(O$7,GRID!$A$4:$A$15,0),MATCH(1,($U$2=GRID!$B$1:$U$1)*(КАЛЕНДАРЬ!AD8=GRID!$B$3:$U$3),0)),
INDEX(GRID!$B$4:$U$15,MATCH(O$7,GRID!$A$4:$A$15,0),MATCH(1,($U$2=GRID!$B$1:$U$1)*(КАЛЕНДАРЬ!AD8=GRID!$B$3:$U$3),0))*(1-GRID!$H$34))</f>
        <v>108800</v>
      </c>
      <c r="P295" s="5" cm="1">
        <f t="array" ref="P295">IF($I$2="Открытый тариф",INDEX(GRID!$B$4:$U$15,MATCH(P$7,GRID!$A$4:$A$15,0),MATCH(1,($U$2=GRID!$B$1:$U$1)*(КАЛЕНДАРЬ!AD8=GRID!$B$3:$U$3),0)),
INDEX(GRID!$B$4:$U$15,MATCH(P$7,GRID!$A$4:$A$15,0),MATCH(1,($U$2=GRID!$B$1:$U$1)*(КАЛЕНДАРЬ!AD8=GRID!$B$3:$U$3),0))*(1-GRID!$H$34))</f>
        <v>151400</v>
      </c>
      <c r="Q295" s="5" cm="1">
        <f t="array" ref="Q295">IF($I$2="Открытый тариф",INDEX(GRID!$B$4:$U$15,MATCH(Q$7,GRID!$A$4:$A$15,0),MATCH(1,($U$2=GRID!$B$1:$U$1)*(КАЛЕНДАРЬ!AD8=GRID!$B$3:$U$3),0)),
INDEX(GRID!$B$4:$U$15,MATCH(Q$7,GRID!$A$4:$A$15,0),MATCH(1,($U$2=GRID!$B$1:$U$1)*(КАЛЕНДАРЬ!AD8=GRID!$B$3:$U$3),0))*(1-GRID!$H$34))</f>
        <v>177900</v>
      </c>
      <c r="R295" s="5" cm="1">
        <f t="array" ref="R295">IF($I$2="Открытый тариф",INDEX(GRID!$B$18:$U$29,MATCH(R$7,GRID!$A$18:$A$29,0),MATCH(1,($U$2=GRID!$B$1:$U$1)*(КАЛЕНДАРЬ!AD8=GRID!$B$3:$U$3),0)),
INDEX(GRID!$B$18:$U$29,MATCH(R$7,GRID!$A$18:$A$29,0),MATCH(1,($U$2=GRID!$B$1:$U$1)*(КАЛЕНДАРЬ!AD8=GRID!$B$3:$U$3),0))*(1-GRID!$H$34))</f>
        <v>202400</v>
      </c>
      <c r="S295" s="5">
        <f t="array" ref="S295">IF($I$2="Открытый тариф",INDEX(GRID!$B$4:$U$15,MATCH(S$7,GRID!$A$4:$A$15,0),MATCH(1,($U$2=GRID!$B$1:$U$1)*(КАЛЕНДАРЬ!AD8=GRID!$B$3:$U$3),0)),
INDEX(GRID!$B$4:$U$15,MATCH(S$7,GRID!$A$4:$A$15,0),MATCH(1,($U$2=GRID!$B$1:$U$1)*(КАЛЕНДАРЬ!AD8=GRID!$B$3:$U$3),0))*(1-GRID!$L$41))</f>
        <v>507400</v>
      </c>
      <c r="T295" s="5">
        <f t="array" ref="T295">IF($I$2="Открытый тариф",INDEX(GRID!$B$4:$U$15,MATCH(T$7,GRID!$A$4:$A$15,0),MATCH(1,($U$2=GRID!$B$1:$U$1)*(КАЛЕНДАРЬ!AD8=GRID!$B$3:$U$3),0)),
INDEX(GRID!$B$4:$U$15,MATCH(T$7,GRID!$A$4:$A$15,0),MATCH(1,($U$2=GRID!$B$1:$U$1)*(КАЛЕНДАРЬ!AD8=GRID!$B$3:$U$3),0))*(1-GRID!$L$41))</f>
        <v>617900</v>
      </c>
    </row>
    <row r="296" spans="1:20" hidden="1">
      <c r="A296" s="108" t="s">
        <v>12</v>
      </c>
      <c r="B296" s="109">
        <v>6</v>
      </c>
      <c r="C296" s="5" cm="1">
        <f t="array" ref="C296">IF($I$2="Открытый тариф",INDEX(GRID!$B$4:$U$15,MATCH(C$7,GRID!$A$4:$A$15,0),MATCH(1,($U$2=GRID!$B$1:$U$1)*(КАЛЕНДАРЬ!AD9=GRID!$B$3:$U$3),0)),
INDEX(GRID!$B$4:$U$15,MATCH(C$7,GRID!$A$4:$A$15,0),MATCH(1,($U$2=GRID!$B$1:$U$1)*(КАЛЕНДАРЬ!AD9=GRID!$B$3:$U$3),0))*(1-GRID!$H$34))</f>
        <v>30200.000000000004</v>
      </c>
      <c r="D296" s="5" cm="1">
        <f t="array" ref="D296">IF($I$2="Открытый тариф",INDEX(GRID!$B$18:$U$29,MATCH(C$7,GRID!$A$18:$A$29,0),MATCH(1,($U$2=GRID!$B$1:$U$1)*(КАЛЕНДАРЬ!AD9=GRID!$B$3:$U$3),0)),
INDEX(GRID!$B$18:$U$29,MATCH(C$7,GRID!$A$18:$A$29,0),MATCH(1,($U$2=GRID!$B$1:$U$1)*(КАЛЕНДАРЬ!AD9=GRID!$B$3:$U$3),0))*(1-GRID!$H$34))</f>
        <v>35200</v>
      </c>
      <c r="E296" s="5" cm="1">
        <f t="array" ref="E296">IF($I$2="Открытый тариф",INDEX(GRID!$B$4:$U$15,MATCH(E$7,GRID!$A$4:$A$15,0),MATCH(1,($U$2=GRID!$B$1:$U$1)*(КАЛЕНДАРЬ!AD9=GRID!$B$3:$U$3),0)),
INDEX(GRID!$B$4:$U$15,MATCH(E$7,GRID!$A$4:$A$15,0),MATCH(1,($U$2=GRID!$B$1:$U$1)*(КАЛЕНДАРЬ!AD9=GRID!$B$3:$U$3),0))*(1-GRID!$H$34))</f>
        <v>36300</v>
      </c>
      <c r="F296" s="5" cm="1">
        <f t="array" ref="F296">IF($I$2="Открытый тариф",INDEX(GRID!$B$18:$U$29,MATCH(E$7,GRID!$A$18:$A$29,0),MATCH(1,($U$2=GRID!$B$1:$U$1)*(КАЛЕНДАРЬ!AD9=GRID!$B$3:$U$3),0)),
INDEX(GRID!$B$18:$U$29,MATCH(E$7,GRID!$A$18:$A$29,0),MATCH(1,($U$2=GRID!$B$1:$U$1)*(КАЛЕНДАРЬ!AD9=GRID!$B$3:$U$3),0))*(1-GRID!$H$34))</f>
        <v>41300</v>
      </c>
      <c r="G296" s="5" cm="1">
        <f t="array" ref="G296">IF($I$2="Открытый тариф",INDEX(GRID!$B$4:$U$15,MATCH(G$7,GRID!$A$4:$A$15,0),MATCH(1,($U$2=GRID!$B$1:$U$1)*(КАЛЕНДАРЬ!AD9=GRID!$B$3:$U$3),0)),
INDEX(GRID!$B$4:$U$15,MATCH(G$7,GRID!$A$4:$A$15,0),MATCH(1,($U$2=GRID!$B$1:$U$1)*(КАЛЕНДАРЬ!AD9=GRID!$B$3:$U$3),0))*(1-GRID!$H$34))</f>
        <v>42500</v>
      </c>
      <c r="H296" s="5" cm="1">
        <f t="array" ref="H296">IF($I$2="Открытый тариф",INDEX(GRID!$B$18:$U$29,MATCH(G$7,GRID!$A$18:$A$29,0),MATCH(1,($U$2=GRID!$B$1:$U$1)*(КАЛЕНДАРЬ!AD9=GRID!$B$3:$U$3),0)),
INDEX(GRID!$B$18:$U$29,MATCH(G$7,GRID!$A$18:$A$29,0),MATCH(1,($U$2=GRID!$B$1:$U$1)*(КАЛЕНДАРЬ!AD9=GRID!$B$3:$U$3),0))*(1-GRID!$H$34))</f>
        <v>47500</v>
      </c>
      <c r="I296" s="5" cm="1">
        <f t="array" ref="I296">IF($I$2="Открытый тариф",INDEX(GRID!$B$4:$U$15,MATCH(I$7,GRID!$A$4:$A$15,0),MATCH(1,($U$2=GRID!$B$1:$U$1)*(КАЛЕНДАРЬ!AD9=GRID!$B$3:$U$3),0)),
INDEX(GRID!$B$4:$U$15,MATCH(I$7,GRID!$A$4:$A$15,0),MATCH(1,($U$2=GRID!$B$1:$U$1)*(КАЛЕНДАРЬ!AD9=GRID!$B$3:$U$3),0))*(1-GRID!$H$34))</f>
        <v>47400</v>
      </c>
      <c r="J296" s="5" cm="1">
        <f t="array" ref="J296">IF($I$2="Открытый тариф",INDEX(GRID!$B$18:$U$29,MATCH(I$7,GRID!$A$18:$A$29,0),MATCH(1,($U$2=GRID!$B$1:$U$1)*(КАЛЕНДАРЬ!AD9=GRID!$B$3:$U$3),0)),
INDEX(GRID!$B$18:$U$29,MATCH(I$7,GRID!$A$18:$A$29,0),MATCH(1,($U$2=GRID!$B$1:$U$1)*(КАЛЕНДАРЬ!AD9=GRID!$B$3:$U$3),0))*(1-GRID!$H$34))</f>
        <v>52400</v>
      </c>
      <c r="K296" s="5" cm="1">
        <f t="array" ref="K296">IF($I$2="Открытый тариф",INDEX(GRID!$B$4:$U$15,MATCH(K$7,GRID!$A$4:$A$15,0),MATCH(1,($U$2=GRID!$B$1:$U$1)*(КАЛЕНДАРЬ!AD9=GRID!$B$3:$U$3),0)),
INDEX(GRID!$B$4:$U$15,MATCH(K$7,GRID!$A$4:$A$15,0),MATCH(1,($U$2=GRID!$B$1:$U$1)*(КАЛЕНДАРЬ!AD9=GRID!$B$3:$U$3),0))*(1-GRID!$H$34))</f>
        <v>53300</v>
      </c>
      <c r="L296" s="5" cm="1">
        <f t="array" ref="L296">IF($I$2="Открытый тариф",INDEX(GRID!$B$18:$U$29,MATCH(K$7,GRID!$A$18:$A$29,0),MATCH(1,($U$2=GRID!$B$1:$U$1)*(КАЛЕНДАРЬ!AD9=GRID!$B$3:$U$3),0)),
INDEX(GRID!$B$18:$U$29,MATCH(K$7,GRID!$A$18:$A$29,0),MATCH(1,($U$2=GRID!$B$1:$U$1)*(КАЛЕНДАРЬ!AD9=GRID!$B$3:$U$3),0))*(1-GRID!$H$34))</f>
        <v>58300</v>
      </c>
      <c r="M296" s="5" cm="1">
        <f t="array" ref="M296">IF($I$2="Открытый тариф",INDEX(GRID!$B$4:$U$15,MATCH(M$7,GRID!$A$4:$A$15,0),MATCH(1,($U$2=GRID!$B$1:$U$1)*(КАЛЕНДАРЬ!AD9=GRID!$B$3:$U$3),0)),
INDEX(GRID!$B$4:$U$15,MATCH(M$7,GRID!$A$4:$A$15,0),MATCH(1,($U$2=GRID!$B$1:$U$1)*(КАЛЕНДАРЬ!AD9=GRID!$B$3:$U$3),0))*(1-GRID!$H$34))</f>
        <v>74000</v>
      </c>
      <c r="N296" s="5" cm="1">
        <f t="array" ref="N296">IF($I$2="Открытый тариф",INDEX(GRID!$B$18:$U$29,MATCH(M$7,GRID!$A$18:$A$29,0),MATCH(1,($U$2=GRID!$B$1:$U$1)*(КАЛЕНДАРЬ!AD9=GRID!$B$3:$U$3),0)),
INDEX(GRID!$B$18:$U$29,MATCH(M$7,GRID!$A$18:$A$29,0),MATCH(1,($U$2=GRID!$B$1:$U$1)*(КАЛЕНДАРЬ!AD9=GRID!$B$3:$U$3),0))*(1-GRID!$H$34))</f>
        <v>79000</v>
      </c>
      <c r="O296" s="5" cm="1">
        <f t="array" ref="O296">IF($I$2="Открытый тариф",INDEX(GRID!$B$4:$U$15,MATCH(O$7,GRID!$A$4:$A$15,0),MATCH(1,($U$2=GRID!$B$1:$U$1)*(КАЛЕНДАРЬ!AD9=GRID!$B$3:$U$3),0)),
INDEX(GRID!$B$4:$U$15,MATCH(O$7,GRID!$A$4:$A$15,0),MATCH(1,($U$2=GRID!$B$1:$U$1)*(КАЛЕНДАРЬ!AD9=GRID!$B$3:$U$3),0))*(1-GRID!$H$34))</f>
        <v>108800</v>
      </c>
      <c r="P296" s="5" cm="1">
        <f t="array" ref="P296">IF($I$2="Открытый тариф",INDEX(GRID!$B$4:$U$15,MATCH(P$7,GRID!$A$4:$A$15,0),MATCH(1,($U$2=GRID!$B$1:$U$1)*(КАЛЕНДАРЬ!AD9=GRID!$B$3:$U$3),0)),
INDEX(GRID!$B$4:$U$15,MATCH(P$7,GRID!$A$4:$A$15,0),MATCH(1,($U$2=GRID!$B$1:$U$1)*(КАЛЕНДАРЬ!AD9=GRID!$B$3:$U$3),0))*(1-GRID!$H$34))</f>
        <v>151400</v>
      </c>
      <c r="Q296" s="5" cm="1">
        <f t="array" ref="Q296">IF($I$2="Открытый тариф",INDEX(GRID!$B$4:$U$15,MATCH(Q$7,GRID!$A$4:$A$15,0),MATCH(1,($U$2=GRID!$B$1:$U$1)*(КАЛЕНДАРЬ!AD9=GRID!$B$3:$U$3),0)),
INDEX(GRID!$B$4:$U$15,MATCH(Q$7,GRID!$A$4:$A$15,0),MATCH(1,($U$2=GRID!$B$1:$U$1)*(КАЛЕНДАРЬ!AD9=GRID!$B$3:$U$3),0))*(1-GRID!$H$34))</f>
        <v>177900</v>
      </c>
      <c r="R296" s="5" cm="1">
        <f t="array" ref="R296">IF($I$2="Открытый тариф",INDEX(GRID!$B$18:$U$29,MATCH(R$7,GRID!$A$18:$A$29,0),MATCH(1,($U$2=GRID!$B$1:$U$1)*(КАЛЕНДАРЬ!AD9=GRID!$B$3:$U$3),0)),
INDEX(GRID!$B$18:$U$29,MATCH(R$7,GRID!$A$18:$A$29,0),MATCH(1,($U$2=GRID!$B$1:$U$1)*(КАЛЕНДАРЬ!AD9=GRID!$B$3:$U$3),0))*(1-GRID!$H$34))</f>
        <v>202400</v>
      </c>
      <c r="S296" s="5">
        <f t="array" ref="S296">IF($I$2="Открытый тариф",INDEX(GRID!$B$4:$U$15,MATCH(S$7,GRID!$A$4:$A$15,0),MATCH(1,($U$2=GRID!$B$1:$U$1)*(КАЛЕНДАРЬ!AD9=GRID!$B$3:$U$3),0)),
INDEX(GRID!$B$4:$U$15,MATCH(S$7,GRID!$A$4:$A$15,0),MATCH(1,($U$2=GRID!$B$1:$U$1)*(КАЛЕНДАРЬ!AD9=GRID!$B$3:$U$3),0))*(1-GRID!$L$41))</f>
        <v>507400</v>
      </c>
      <c r="T296" s="5">
        <f t="array" ref="T296">IF($I$2="Открытый тариф",INDEX(GRID!$B$4:$U$15,MATCH(T$7,GRID!$A$4:$A$15,0),MATCH(1,($U$2=GRID!$B$1:$U$1)*(КАЛЕНДАРЬ!AD9=GRID!$B$3:$U$3),0)),
INDEX(GRID!$B$4:$U$15,MATCH(T$7,GRID!$A$4:$A$15,0),MATCH(1,($U$2=GRID!$B$1:$U$1)*(КАЛЕНДАРЬ!AD9=GRID!$B$3:$U$3),0))*(1-GRID!$L$41))</f>
        <v>617900</v>
      </c>
    </row>
    <row r="297" spans="1:20" hidden="1">
      <c r="A297" s="108" t="s">
        <v>13</v>
      </c>
      <c r="B297" s="109">
        <v>7</v>
      </c>
      <c r="C297" s="5" cm="1">
        <f t="array" ref="C297">IF($I$2="Открытый тариф",INDEX(GRID!$B$4:$U$15,MATCH(C$7,GRID!$A$4:$A$15,0),MATCH(1,($U$2=GRID!$B$1:$U$1)*(КАЛЕНДАРЬ!AD10=GRID!$B$3:$U$3),0)),
INDEX(GRID!$B$4:$U$15,MATCH(C$7,GRID!$A$4:$A$15,0),MATCH(1,($U$2=GRID!$B$1:$U$1)*(КАЛЕНДАРЬ!AD10=GRID!$B$3:$U$3),0))*(1-GRID!$H$34))</f>
        <v>67600</v>
      </c>
      <c r="D297" s="5" cm="1">
        <f t="array" ref="D297">IF($I$2="Открытый тариф",INDEX(GRID!$B$18:$U$29,MATCH(C$7,GRID!$A$18:$A$29,0),MATCH(1,($U$2=GRID!$B$1:$U$1)*(КАЛЕНДАРЬ!AD10=GRID!$B$3:$U$3),0)),
INDEX(GRID!$B$18:$U$29,MATCH(C$7,GRID!$A$18:$A$29,0),MATCH(1,($U$2=GRID!$B$1:$U$1)*(КАЛЕНДАРЬ!AD10=GRID!$B$3:$U$3),0))*(1-GRID!$H$34))</f>
        <v>72600</v>
      </c>
      <c r="E297" s="5" cm="1">
        <f t="array" ref="E297">IF($I$2="Открытый тариф",INDEX(GRID!$B$4:$U$15,MATCH(E$7,GRID!$A$4:$A$15,0),MATCH(1,($U$2=GRID!$B$1:$U$1)*(КАЛЕНДАРЬ!AD10=GRID!$B$3:$U$3),0)),
INDEX(GRID!$B$4:$U$15,MATCH(E$7,GRID!$A$4:$A$15,0),MATCH(1,($U$2=GRID!$B$1:$U$1)*(КАЛЕНДАРЬ!AD10=GRID!$B$3:$U$3),0))*(1-GRID!$H$34))</f>
        <v>78600</v>
      </c>
      <c r="F297" s="5" cm="1">
        <f t="array" ref="F297">IF($I$2="Открытый тариф",INDEX(GRID!$B$18:$U$29,MATCH(E$7,GRID!$A$18:$A$29,0),MATCH(1,($U$2=GRID!$B$1:$U$1)*(КАЛЕНДАРЬ!AD10=GRID!$B$3:$U$3),0)),
INDEX(GRID!$B$18:$U$29,MATCH(E$7,GRID!$A$18:$A$29,0),MATCH(1,($U$2=GRID!$B$1:$U$1)*(КАЛЕНДАРЬ!AD10=GRID!$B$3:$U$3),0))*(1-GRID!$H$34))</f>
        <v>83600</v>
      </c>
      <c r="G297" s="5" cm="1">
        <f t="array" ref="G297">IF($I$2="Открытый тариф",INDEX(GRID!$B$4:$U$15,MATCH(G$7,GRID!$A$4:$A$15,0),MATCH(1,($U$2=GRID!$B$1:$U$1)*(КАЛЕНДАРЬ!AD10=GRID!$B$3:$U$3),0)),
INDEX(GRID!$B$4:$U$15,MATCH(G$7,GRID!$A$4:$A$15,0),MATCH(1,($U$2=GRID!$B$1:$U$1)*(КАЛЕНДАРЬ!AD10=GRID!$B$3:$U$3),0))*(1-GRID!$H$34))</f>
        <v>87200</v>
      </c>
      <c r="H297" s="5" cm="1">
        <f t="array" ref="H297">IF($I$2="Открытый тариф",INDEX(GRID!$B$18:$U$29,MATCH(G$7,GRID!$A$18:$A$29,0),MATCH(1,($U$2=GRID!$B$1:$U$1)*(КАЛЕНДАРЬ!AD10=GRID!$B$3:$U$3),0)),
INDEX(GRID!$B$18:$U$29,MATCH(G$7,GRID!$A$18:$A$29,0),MATCH(1,($U$2=GRID!$B$1:$U$1)*(КАЛЕНДАРЬ!AD10=GRID!$B$3:$U$3),0))*(1-GRID!$H$34))</f>
        <v>92200</v>
      </c>
      <c r="I297" s="5" cm="1">
        <f t="array" ref="I297">IF($I$2="Открытый тариф",INDEX(GRID!$B$4:$U$15,MATCH(I$7,GRID!$A$4:$A$15,0),MATCH(1,($U$2=GRID!$B$1:$U$1)*(КАЛЕНДАРЬ!AD10=GRID!$B$3:$U$3),0)),
INDEX(GRID!$B$4:$U$15,MATCH(I$7,GRID!$A$4:$A$15,0),MATCH(1,($U$2=GRID!$B$1:$U$1)*(КАЛЕНДАРЬ!AD10=GRID!$B$3:$U$3),0))*(1-GRID!$H$34))</f>
        <v>95900</v>
      </c>
      <c r="J297" s="5" cm="1">
        <f t="array" ref="J297">IF($I$2="Открытый тариф",INDEX(GRID!$B$18:$U$29,MATCH(I$7,GRID!$A$18:$A$29,0),MATCH(1,($U$2=GRID!$B$1:$U$1)*(КАЛЕНДАРЬ!AD10=GRID!$B$3:$U$3),0)),
INDEX(GRID!$B$18:$U$29,MATCH(I$7,GRID!$A$18:$A$29,0),MATCH(1,($U$2=GRID!$B$1:$U$1)*(КАЛЕНДАРЬ!AD10=GRID!$B$3:$U$3),0))*(1-GRID!$H$34))</f>
        <v>100900</v>
      </c>
      <c r="K297" s="5" cm="1">
        <f t="array" ref="K297">IF($I$2="Открытый тариф",INDEX(GRID!$B$4:$U$15,MATCH(K$7,GRID!$A$4:$A$15,0),MATCH(1,($U$2=GRID!$B$1:$U$1)*(КАЛЕНДАРЬ!AD10=GRID!$B$3:$U$3),0)),
INDEX(GRID!$B$4:$U$15,MATCH(K$7,GRID!$A$4:$A$15,0),MATCH(1,($U$2=GRID!$B$1:$U$1)*(КАЛЕНДАРЬ!AD10=GRID!$B$3:$U$3),0))*(1-GRID!$H$34))</f>
        <v>104700</v>
      </c>
      <c r="L297" s="5" cm="1">
        <f t="array" ref="L297">IF($I$2="Открытый тариф",INDEX(GRID!$B$18:$U$29,MATCH(K$7,GRID!$A$18:$A$29,0),MATCH(1,($U$2=GRID!$B$1:$U$1)*(КАЛЕНДАРЬ!AD10=GRID!$B$3:$U$3),0)),
INDEX(GRID!$B$18:$U$29,MATCH(K$7,GRID!$A$18:$A$29,0),MATCH(1,($U$2=GRID!$B$1:$U$1)*(КАЛЕНДАРЬ!AD10=GRID!$B$3:$U$3),0))*(1-GRID!$H$34))</f>
        <v>109700</v>
      </c>
      <c r="M297" s="5" cm="1">
        <f t="array" ref="M297">IF($I$2="Открытый тариф",INDEX(GRID!$B$4:$U$15,MATCH(M$7,GRID!$A$4:$A$15,0),MATCH(1,($U$2=GRID!$B$1:$U$1)*(КАЛЕНДАРЬ!AD10=GRID!$B$3:$U$3),0)),
INDEX(GRID!$B$4:$U$15,MATCH(M$7,GRID!$A$4:$A$15,0),MATCH(1,($U$2=GRID!$B$1:$U$1)*(КАЛЕНДАРЬ!AD10=GRID!$B$3:$U$3),0))*(1-GRID!$H$34))</f>
        <v>135500</v>
      </c>
      <c r="N297" s="5" cm="1">
        <f t="array" ref="N297">IF($I$2="Открытый тариф",INDEX(GRID!$B$18:$U$29,MATCH(M$7,GRID!$A$18:$A$29,0),MATCH(1,($U$2=GRID!$B$1:$U$1)*(КАЛЕНДАРЬ!AD10=GRID!$B$3:$U$3),0)),
INDEX(GRID!$B$18:$U$29,MATCH(M$7,GRID!$A$18:$A$29,0),MATCH(1,($U$2=GRID!$B$1:$U$1)*(КАЛЕНДАРЬ!AD10=GRID!$B$3:$U$3),0))*(1-GRID!$H$34))</f>
        <v>140500</v>
      </c>
      <c r="O297" s="5" cm="1">
        <f t="array" ref="O297">IF($I$2="Открытый тариф",INDEX(GRID!$B$4:$U$15,MATCH(O$7,GRID!$A$4:$A$15,0),MATCH(1,($U$2=GRID!$B$1:$U$1)*(КАЛЕНДАРЬ!AD10=GRID!$B$3:$U$3),0)),
INDEX(GRID!$B$4:$U$15,MATCH(O$7,GRID!$A$4:$A$15,0),MATCH(1,($U$2=GRID!$B$1:$U$1)*(КАЛЕНДАРЬ!AD10=GRID!$B$3:$U$3),0))*(1-GRID!$H$34))</f>
        <v>177500</v>
      </c>
      <c r="P297" s="5" cm="1">
        <f t="array" ref="P297">IF($I$2="Открытый тариф",INDEX(GRID!$B$4:$U$15,MATCH(P$7,GRID!$A$4:$A$15,0),MATCH(1,($U$2=GRID!$B$1:$U$1)*(КАЛЕНДАРЬ!AD10=GRID!$B$3:$U$3),0)),
INDEX(GRID!$B$4:$U$15,MATCH(P$7,GRID!$A$4:$A$15,0),MATCH(1,($U$2=GRID!$B$1:$U$1)*(КАЛЕНДАРЬ!AD10=GRID!$B$3:$U$3),0))*(1-GRID!$H$34))</f>
        <v>229900</v>
      </c>
      <c r="Q297" s="5" cm="1">
        <f t="array" ref="Q297">IF($I$2="Открытый тариф",INDEX(GRID!$B$4:$U$15,MATCH(Q$7,GRID!$A$4:$A$15,0),MATCH(1,($U$2=GRID!$B$1:$U$1)*(КАЛЕНДАРЬ!AD10=GRID!$B$3:$U$3),0)),
INDEX(GRID!$B$4:$U$15,MATCH(Q$7,GRID!$A$4:$A$15,0),MATCH(1,($U$2=GRID!$B$1:$U$1)*(КАЛЕНДАРЬ!AD10=GRID!$B$3:$U$3),0))*(1-GRID!$H$34))</f>
        <v>264400</v>
      </c>
      <c r="R297" s="5" cm="1">
        <f t="array" ref="R297">IF($I$2="Открытый тариф",INDEX(GRID!$B$18:$U$29,MATCH(R$7,GRID!$A$18:$A$29,0),MATCH(1,($U$2=GRID!$B$1:$U$1)*(КАЛЕНДАРЬ!AD10=GRID!$B$3:$U$3),0)),
INDEX(GRID!$B$18:$U$29,MATCH(R$7,GRID!$A$18:$A$29,0),MATCH(1,($U$2=GRID!$B$1:$U$1)*(КАЛЕНДАРЬ!AD10=GRID!$B$3:$U$3),0))*(1-GRID!$H$34))</f>
        <v>303800</v>
      </c>
      <c r="S297" s="5">
        <f t="array" ref="S297">IF($I$2="Открытый тариф",INDEX(GRID!$B$4:$U$15,MATCH(S$7,GRID!$A$4:$A$15,0),MATCH(1,($U$2=GRID!$B$1:$U$1)*(КАЛЕНДАРЬ!AD10=GRID!$B$3:$U$3),0)),
INDEX(GRID!$B$4:$U$15,MATCH(S$7,GRID!$A$4:$A$15,0),MATCH(1,($U$2=GRID!$B$1:$U$1)*(КАЛЕНДАРЬ!AD10=GRID!$B$3:$U$3),0))*(1-GRID!$L$41))</f>
        <v>815600</v>
      </c>
      <c r="T297" s="5">
        <f t="array" ref="T297">IF($I$2="Открытый тариф",INDEX(GRID!$B$4:$U$15,MATCH(T$7,GRID!$A$4:$A$15,0),MATCH(1,($U$2=GRID!$B$1:$U$1)*(КАЛЕНДАРЬ!AD10=GRID!$B$3:$U$3),0)),
INDEX(GRID!$B$4:$U$15,MATCH(T$7,GRID!$A$4:$A$15,0),MATCH(1,($U$2=GRID!$B$1:$U$1)*(КАЛЕНДАРЬ!AD10=GRID!$B$3:$U$3),0))*(1-GRID!$L$41))</f>
        <v>1021500</v>
      </c>
    </row>
    <row r="298" spans="1:20" hidden="1">
      <c r="A298" s="108" t="s">
        <v>14</v>
      </c>
      <c r="B298" s="109">
        <v>8</v>
      </c>
      <c r="C298" s="5" cm="1">
        <f t="array" ref="C298">IF($I$2="Открытый тариф",INDEX(GRID!$B$4:$U$15,MATCH(C$7,GRID!$A$4:$A$15,0),MATCH(1,($U$2=GRID!$B$1:$U$1)*(КАЛЕНДАРЬ!AD11=GRID!$B$3:$U$3),0)),
INDEX(GRID!$B$4:$U$15,MATCH(C$7,GRID!$A$4:$A$15,0),MATCH(1,($U$2=GRID!$B$1:$U$1)*(КАЛЕНДАРЬ!AD11=GRID!$B$3:$U$3),0))*(1-GRID!$H$34))</f>
        <v>67600</v>
      </c>
      <c r="D298" s="5" cm="1">
        <f t="array" ref="D298">IF($I$2="Открытый тариф",INDEX(GRID!$B$18:$U$29,MATCH(C$7,GRID!$A$18:$A$29,0),MATCH(1,($U$2=GRID!$B$1:$U$1)*(КАЛЕНДАРЬ!AD11=GRID!$B$3:$U$3),0)),
INDEX(GRID!$B$18:$U$29,MATCH(C$7,GRID!$A$18:$A$29,0),MATCH(1,($U$2=GRID!$B$1:$U$1)*(КАЛЕНДАРЬ!AD11=GRID!$B$3:$U$3),0))*(1-GRID!$H$34))</f>
        <v>72600</v>
      </c>
      <c r="E298" s="5" cm="1">
        <f t="array" ref="E298">IF($I$2="Открытый тариф",INDEX(GRID!$B$4:$U$15,MATCH(E$7,GRID!$A$4:$A$15,0),MATCH(1,($U$2=GRID!$B$1:$U$1)*(КАЛЕНДАРЬ!AD11=GRID!$B$3:$U$3),0)),
INDEX(GRID!$B$4:$U$15,MATCH(E$7,GRID!$A$4:$A$15,0),MATCH(1,($U$2=GRID!$B$1:$U$1)*(КАЛЕНДАРЬ!AD11=GRID!$B$3:$U$3),0))*(1-GRID!$H$34))</f>
        <v>78600</v>
      </c>
      <c r="F298" s="5" cm="1">
        <f t="array" ref="F298">IF($I$2="Открытый тариф",INDEX(GRID!$B$18:$U$29,MATCH(E$7,GRID!$A$18:$A$29,0),MATCH(1,($U$2=GRID!$B$1:$U$1)*(КАЛЕНДАРЬ!AD11=GRID!$B$3:$U$3),0)),
INDEX(GRID!$B$18:$U$29,MATCH(E$7,GRID!$A$18:$A$29,0),MATCH(1,($U$2=GRID!$B$1:$U$1)*(КАЛЕНДАРЬ!AD11=GRID!$B$3:$U$3),0))*(1-GRID!$H$34))</f>
        <v>83600</v>
      </c>
      <c r="G298" s="5" cm="1">
        <f t="array" ref="G298">IF($I$2="Открытый тариф",INDEX(GRID!$B$4:$U$15,MATCH(G$7,GRID!$A$4:$A$15,0),MATCH(1,($U$2=GRID!$B$1:$U$1)*(КАЛЕНДАРЬ!AD11=GRID!$B$3:$U$3),0)),
INDEX(GRID!$B$4:$U$15,MATCH(G$7,GRID!$A$4:$A$15,0),MATCH(1,($U$2=GRID!$B$1:$U$1)*(КАЛЕНДАРЬ!AD11=GRID!$B$3:$U$3),0))*(1-GRID!$H$34))</f>
        <v>87200</v>
      </c>
      <c r="H298" s="5" cm="1">
        <f t="array" ref="H298">IF($I$2="Открытый тариф",INDEX(GRID!$B$18:$U$29,MATCH(G$7,GRID!$A$18:$A$29,0),MATCH(1,($U$2=GRID!$B$1:$U$1)*(КАЛЕНДАРЬ!AD11=GRID!$B$3:$U$3),0)),
INDEX(GRID!$B$18:$U$29,MATCH(G$7,GRID!$A$18:$A$29,0),MATCH(1,($U$2=GRID!$B$1:$U$1)*(КАЛЕНДАРЬ!AD11=GRID!$B$3:$U$3),0))*(1-GRID!$H$34))</f>
        <v>92200</v>
      </c>
      <c r="I298" s="5" cm="1">
        <f t="array" ref="I298">IF($I$2="Открытый тариф",INDEX(GRID!$B$4:$U$15,MATCH(I$7,GRID!$A$4:$A$15,0),MATCH(1,($U$2=GRID!$B$1:$U$1)*(КАЛЕНДАРЬ!AD11=GRID!$B$3:$U$3),0)),
INDEX(GRID!$B$4:$U$15,MATCH(I$7,GRID!$A$4:$A$15,0),MATCH(1,($U$2=GRID!$B$1:$U$1)*(КАЛЕНДАРЬ!AD11=GRID!$B$3:$U$3),0))*(1-GRID!$H$34))</f>
        <v>95900</v>
      </c>
      <c r="J298" s="5" cm="1">
        <f t="array" ref="J298">IF($I$2="Открытый тариф",INDEX(GRID!$B$18:$U$29,MATCH(I$7,GRID!$A$18:$A$29,0),MATCH(1,($U$2=GRID!$B$1:$U$1)*(КАЛЕНДАРЬ!AD11=GRID!$B$3:$U$3),0)),
INDEX(GRID!$B$18:$U$29,MATCH(I$7,GRID!$A$18:$A$29,0),MATCH(1,($U$2=GRID!$B$1:$U$1)*(КАЛЕНДАРЬ!AD11=GRID!$B$3:$U$3),0))*(1-GRID!$H$34))</f>
        <v>100900</v>
      </c>
      <c r="K298" s="5" cm="1">
        <f t="array" ref="K298">IF($I$2="Открытый тариф",INDEX(GRID!$B$4:$U$15,MATCH(K$7,GRID!$A$4:$A$15,0),MATCH(1,($U$2=GRID!$B$1:$U$1)*(КАЛЕНДАРЬ!AD11=GRID!$B$3:$U$3),0)),
INDEX(GRID!$B$4:$U$15,MATCH(K$7,GRID!$A$4:$A$15,0),MATCH(1,($U$2=GRID!$B$1:$U$1)*(КАЛЕНДАРЬ!AD11=GRID!$B$3:$U$3),0))*(1-GRID!$H$34))</f>
        <v>104700</v>
      </c>
      <c r="L298" s="5" cm="1">
        <f t="array" ref="L298">IF($I$2="Открытый тариф",INDEX(GRID!$B$18:$U$29,MATCH(K$7,GRID!$A$18:$A$29,0),MATCH(1,($U$2=GRID!$B$1:$U$1)*(КАЛЕНДАРЬ!AD11=GRID!$B$3:$U$3),0)),
INDEX(GRID!$B$18:$U$29,MATCH(K$7,GRID!$A$18:$A$29,0),MATCH(1,($U$2=GRID!$B$1:$U$1)*(КАЛЕНДАРЬ!AD11=GRID!$B$3:$U$3),0))*(1-GRID!$H$34))</f>
        <v>109700</v>
      </c>
      <c r="M298" s="5" cm="1">
        <f t="array" ref="M298">IF($I$2="Открытый тариф",INDEX(GRID!$B$4:$U$15,MATCH(M$7,GRID!$A$4:$A$15,0),MATCH(1,($U$2=GRID!$B$1:$U$1)*(КАЛЕНДАРЬ!AD11=GRID!$B$3:$U$3),0)),
INDEX(GRID!$B$4:$U$15,MATCH(M$7,GRID!$A$4:$A$15,0),MATCH(1,($U$2=GRID!$B$1:$U$1)*(КАЛЕНДАРЬ!AD11=GRID!$B$3:$U$3),0))*(1-GRID!$H$34))</f>
        <v>135500</v>
      </c>
      <c r="N298" s="5" cm="1">
        <f t="array" ref="N298">IF($I$2="Открытый тариф",INDEX(GRID!$B$18:$U$29,MATCH(M$7,GRID!$A$18:$A$29,0),MATCH(1,($U$2=GRID!$B$1:$U$1)*(КАЛЕНДАРЬ!AD11=GRID!$B$3:$U$3),0)),
INDEX(GRID!$B$18:$U$29,MATCH(M$7,GRID!$A$18:$A$29,0),MATCH(1,($U$2=GRID!$B$1:$U$1)*(КАЛЕНДАРЬ!AD11=GRID!$B$3:$U$3),0))*(1-GRID!$H$34))</f>
        <v>140500</v>
      </c>
      <c r="O298" s="5" cm="1">
        <f t="array" ref="O298">IF($I$2="Открытый тариф",INDEX(GRID!$B$4:$U$15,MATCH(O$7,GRID!$A$4:$A$15,0),MATCH(1,($U$2=GRID!$B$1:$U$1)*(КАЛЕНДАРЬ!AD11=GRID!$B$3:$U$3),0)),
INDEX(GRID!$B$4:$U$15,MATCH(O$7,GRID!$A$4:$A$15,0),MATCH(1,($U$2=GRID!$B$1:$U$1)*(КАЛЕНДАРЬ!AD11=GRID!$B$3:$U$3),0))*(1-GRID!$H$34))</f>
        <v>177500</v>
      </c>
      <c r="P298" s="5" cm="1">
        <f t="array" ref="P298">IF($I$2="Открытый тариф",INDEX(GRID!$B$4:$U$15,MATCH(P$7,GRID!$A$4:$A$15,0),MATCH(1,($U$2=GRID!$B$1:$U$1)*(КАЛЕНДАРЬ!AD11=GRID!$B$3:$U$3),0)),
INDEX(GRID!$B$4:$U$15,MATCH(P$7,GRID!$A$4:$A$15,0),MATCH(1,($U$2=GRID!$B$1:$U$1)*(КАЛЕНДАРЬ!AD11=GRID!$B$3:$U$3),0))*(1-GRID!$H$34))</f>
        <v>229900</v>
      </c>
      <c r="Q298" s="5" cm="1">
        <f t="array" ref="Q298">IF($I$2="Открытый тариф",INDEX(GRID!$B$4:$U$15,MATCH(Q$7,GRID!$A$4:$A$15,0),MATCH(1,($U$2=GRID!$B$1:$U$1)*(КАЛЕНДАРЬ!AD11=GRID!$B$3:$U$3),0)),
INDEX(GRID!$B$4:$U$15,MATCH(Q$7,GRID!$A$4:$A$15,0),MATCH(1,($U$2=GRID!$B$1:$U$1)*(КАЛЕНДАРЬ!AD11=GRID!$B$3:$U$3),0))*(1-GRID!$H$34))</f>
        <v>264400</v>
      </c>
      <c r="R298" s="5" cm="1">
        <f t="array" ref="R298">IF($I$2="Открытый тариф",INDEX(GRID!$B$18:$U$29,MATCH(R$7,GRID!$A$18:$A$29,0),MATCH(1,($U$2=GRID!$B$1:$U$1)*(КАЛЕНДАРЬ!AD11=GRID!$B$3:$U$3),0)),
INDEX(GRID!$B$18:$U$29,MATCH(R$7,GRID!$A$18:$A$29,0),MATCH(1,($U$2=GRID!$B$1:$U$1)*(КАЛЕНДАРЬ!AD11=GRID!$B$3:$U$3),0))*(1-GRID!$H$34))</f>
        <v>303800</v>
      </c>
      <c r="S298" s="5">
        <f t="array" ref="S298">IF($I$2="Открытый тариф",INDEX(GRID!$B$4:$U$15,MATCH(S$7,GRID!$A$4:$A$15,0),MATCH(1,($U$2=GRID!$B$1:$U$1)*(КАЛЕНДАРЬ!AD11=GRID!$B$3:$U$3),0)),
INDEX(GRID!$B$4:$U$15,MATCH(S$7,GRID!$A$4:$A$15,0),MATCH(1,($U$2=GRID!$B$1:$U$1)*(КАЛЕНДАРЬ!AD11=GRID!$B$3:$U$3),0))*(1-GRID!$L$41))</f>
        <v>815600</v>
      </c>
      <c r="T298" s="5">
        <f t="array" ref="T298">IF($I$2="Открытый тариф",INDEX(GRID!$B$4:$U$15,MATCH(T$7,GRID!$A$4:$A$15,0),MATCH(1,($U$2=GRID!$B$1:$U$1)*(КАЛЕНДАРЬ!AD11=GRID!$B$3:$U$3),0)),
INDEX(GRID!$B$4:$U$15,MATCH(T$7,GRID!$A$4:$A$15,0),MATCH(1,($U$2=GRID!$B$1:$U$1)*(КАЛЕНДАРЬ!AD11=GRID!$B$3:$U$3),0))*(1-GRID!$L$41))</f>
        <v>1021500</v>
      </c>
    </row>
    <row r="299" spans="1:20" hidden="1">
      <c r="A299" s="108" t="s">
        <v>15</v>
      </c>
      <c r="B299" s="109">
        <v>9</v>
      </c>
      <c r="C299" s="5" cm="1">
        <f t="array" ref="C299">IF($I$2="Открытый тариф",INDEX(GRID!$B$4:$U$15,MATCH(C$7,GRID!$A$4:$A$15,0),MATCH(1,($U$2=GRID!$B$1:$U$1)*(КАЛЕНДАРЬ!AD12=GRID!$B$3:$U$3),0)),
INDEX(GRID!$B$4:$U$15,MATCH(C$7,GRID!$A$4:$A$15,0),MATCH(1,($U$2=GRID!$B$1:$U$1)*(КАЛЕНДАРЬ!AD12=GRID!$B$3:$U$3),0))*(1-GRID!$H$34))</f>
        <v>67600</v>
      </c>
      <c r="D299" s="5" cm="1">
        <f t="array" ref="D299">IF($I$2="Открытый тариф",INDEX(GRID!$B$18:$U$29,MATCH(C$7,GRID!$A$18:$A$29,0),MATCH(1,($U$2=GRID!$B$1:$U$1)*(КАЛЕНДАРЬ!AD12=GRID!$B$3:$U$3),0)),
INDEX(GRID!$B$18:$U$29,MATCH(C$7,GRID!$A$18:$A$29,0),MATCH(1,($U$2=GRID!$B$1:$U$1)*(КАЛЕНДАРЬ!AD12=GRID!$B$3:$U$3),0))*(1-GRID!$H$34))</f>
        <v>72600</v>
      </c>
      <c r="E299" s="5" cm="1">
        <f t="array" ref="E299">IF($I$2="Открытый тариф",INDEX(GRID!$B$4:$U$15,MATCH(E$7,GRID!$A$4:$A$15,0),MATCH(1,($U$2=GRID!$B$1:$U$1)*(КАЛЕНДАРЬ!AD12=GRID!$B$3:$U$3),0)),
INDEX(GRID!$B$4:$U$15,MATCH(E$7,GRID!$A$4:$A$15,0),MATCH(1,($U$2=GRID!$B$1:$U$1)*(КАЛЕНДАРЬ!AD12=GRID!$B$3:$U$3),0))*(1-GRID!$H$34))</f>
        <v>78600</v>
      </c>
      <c r="F299" s="5" cm="1">
        <f t="array" ref="F299">IF($I$2="Открытый тариф",INDEX(GRID!$B$18:$U$29,MATCH(E$7,GRID!$A$18:$A$29,0),MATCH(1,($U$2=GRID!$B$1:$U$1)*(КАЛЕНДАРЬ!AD12=GRID!$B$3:$U$3),0)),
INDEX(GRID!$B$18:$U$29,MATCH(E$7,GRID!$A$18:$A$29,0),MATCH(1,($U$2=GRID!$B$1:$U$1)*(КАЛЕНДАРЬ!AD12=GRID!$B$3:$U$3),0))*(1-GRID!$H$34))</f>
        <v>83600</v>
      </c>
      <c r="G299" s="5" cm="1">
        <f t="array" ref="G299">IF($I$2="Открытый тариф",INDEX(GRID!$B$4:$U$15,MATCH(G$7,GRID!$A$4:$A$15,0),MATCH(1,($U$2=GRID!$B$1:$U$1)*(КАЛЕНДАРЬ!AD12=GRID!$B$3:$U$3),0)),
INDEX(GRID!$B$4:$U$15,MATCH(G$7,GRID!$A$4:$A$15,0),MATCH(1,($U$2=GRID!$B$1:$U$1)*(КАЛЕНДАРЬ!AD12=GRID!$B$3:$U$3),0))*(1-GRID!$H$34))</f>
        <v>87200</v>
      </c>
      <c r="H299" s="5" cm="1">
        <f t="array" ref="H299">IF($I$2="Открытый тариф",INDEX(GRID!$B$18:$U$29,MATCH(G$7,GRID!$A$18:$A$29,0),MATCH(1,($U$2=GRID!$B$1:$U$1)*(КАЛЕНДАРЬ!AD12=GRID!$B$3:$U$3),0)),
INDEX(GRID!$B$18:$U$29,MATCH(G$7,GRID!$A$18:$A$29,0),MATCH(1,($U$2=GRID!$B$1:$U$1)*(КАЛЕНДАРЬ!AD12=GRID!$B$3:$U$3),0))*(1-GRID!$H$34))</f>
        <v>92200</v>
      </c>
      <c r="I299" s="5" cm="1">
        <f t="array" ref="I299">IF($I$2="Открытый тариф",INDEX(GRID!$B$4:$U$15,MATCH(I$7,GRID!$A$4:$A$15,0),MATCH(1,($U$2=GRID!$B$1:$U$1)*(КАЛЕНДАРЬ!AD12=GRID!$B$3:$U$3),0)),
INDEX(GRID!$B$4:$U$15,MATCH(I$7,GRID!$A$4:$A$15,0),MATCH(1,($U$2=GRID!$B$1:$U$1)*(КАЛЕНДАРЬ!AD12=GRID!$B$3:$U$3),0))*(1-GRID!$H$34))</f>
        <v>95900</v>
      </c>
      <c r="J299" s="5" cm="1">
        <f t="array" ref="J299">IF($I$2="Открытый тариф",INDEX(GRID!$B$18:$U$29,MATCH(I$7,GRID!$A$18:$A$29,0),MATCH(1,($U$2=GRID!$B$1:$U$1)*(КАЛЕНДАРЬ!AD12=GRID!$B$3:$U$3),0)),
INDEX(GRID!$B$18:$U$29,MATCH(I$7,GRID!$A$18:$A$29,0),MATCH(1,($U$2=GRID!$B$1:$U$1)*(КАЛЕНДАРЬ!AD12=GRID!$B$3:$U$3),0))*(1-GRID!$H$34))</f>
        <v>100900</v>
      </c>
      <c r="K299" s="5" cm="1">
        <f t="array" ref="K299">IF($I$2="Открытый тариф",INDEX(GRID!$B$4:$U$15,MATCH(K$7,GRID!$A$4:$A$15,0),MATCH(1,($U$2=GRID!$B$1:$U$1)*(КАЛЕНДАРЬ!AD12=GRID!$B$3:$U$3),0)),
INDEX(GRID!$B$4:$U$15,MATCH(K$7,GRID!$A$4:$A$15,0),MATCH(1,($U$2=GRID!$B$1:$U$1)*(КАЛЕНДАРЬ!AD12=GRID!$B$3:$U$3),0))*(1-GRID!$H$34))</f>
        <v>104700</v>
      </c>
      <c r="L299" s="5" cm="1">
        <f t="array" ref="L299">IF($I$2="Открытый тариф",INDEX(GRID!$B$18:$U$29,MATCH(K$7,GRID!$A$18:$A$29,0),MATCH(1,($U$2=GRID!$B$1:$U$1)*(КАЛЕНДАРЬ!AD12=GRID!$B$3:$U$3),0)),
INDEX(GRID!$B$18:$U$29,MATCH(K$7,GRID!$A$18:$A$29,0),MATCH(1,($U$2=GRID!$B$1:$U$1)*(КАЛЕНДАРЬ!AD12=GRID!$B$3:$U$3),0))*(1-GRID!$H$34))</f>
        <v>109700</v>
      </c>
      <c r="M299" s="5" cm="1">
        <f t="array" ref="M299">IF($I$2="Открытый тариф",INDEX(GRID!$B$4:$U$15,MATCH(M$7,GRID!$A$4:$A$15,0),MATCH(1,($U$2=GRID!$B$1:$U$1)*(КАЛЕНДАРЬ!AD12=GRID!$B$3:$U$3),0)),
INDEX(GRID!$B$4:$U$15,MATCH(M$7,GRID!$A$4:$A$15,0),MATCH(1,($U$2=GRID!$B$1:$U$1)*(КАЛЕНДАРЬ!AD12=GRID!$B$3:$U$3),0))*(1-GRID!$H$34))</f>
        <v>135500</v>
      </c>
      <c r="N299" s="5" cm="1">
        <f t="array" ref="N299">IF($I$2="Открытый тариф",INDEX(GRID!$B$18:$U$29,MATCH(M$7,GRID!$A$18:$A$29,0),MATCH(1,($U$2=GRID!$B$1:$U$1)*(КАЛЕНДАРЬ!AD12=GRID!$B$3:$U$3),0)),
INDEX(GRID!$B$18:$U$29,MATCH(M$7,GRID!$A$18:$A$29,0),MATCH(1,($U$2=GRID!$B$1:$U$1)*(КАЛЕНДАРЬ!AD12=GRID!$B$3:$U$3),0))*(1-GRID!$H$34))</f>
        <v>140500</v>
      </c>
      <c r="O299" s="5" cm="1">
        <f t="array" ref="O299">IF($I$2="Открытый тариф",INDEX(GRID!$B$4:$U$15,MATCH(O$7,GRID!$A$4:$A$15,0),MATCH(1,($U$2=GRID!$B$1:$U$1)*(КАЛЕНДАРЬ!AD12=GRID!$B$3:$U$3),0)),
INDEX(GRID!$B$4:$U$15,MATCH(O$7,GRID!$A$4:$A$15,0),MATCH(1,($U$2=GRID!$B$1:$U$1)*(КАЛЕНДАРЬ!AD12=GRID!$B$3:$U$3),0))*(1-GRID!$H$34))</f>
        <v>177500</v>
      </c>
      <c r="P299" s="5" cm="1">
        <f t="array" ref="P299">IF($I$2="Открытый тариф",INDEX(GRID!$B$4:$U$15,MATCH(P$7,GRID!$A$4:$A$15,0),MATCH(1,($U$2=GRID!$B$1:$U$1)*(КАЛЕНДАРЬ!AD12=GRID!$B$3:$U$3),0)),
INDEX(GRID!$B$4:$U$15,MATCH(P$7,GRID!$A$4:$A$15,0),MATCH(1,($U$2=GRID!$B$1:$U$1)*(КАЛЕНДАРЬ!AD12=GRID!$B$3:$U$3),0))*(1-GRID!$H$34))</f>
        <v>229900</v>
      </c>
      <c r="Q299" s="5" cm="1">
        <f t="array" ref="Q299">IF($I$2="Открытый тариф",INDEX(GRID!$B$4:$U$15,MATCH(Q$7,GRID!$A$4:$A$15,0),MATCH(1,($U$2=GRID!$B$1:$U$1)*(КАЛЕНДАРЬ!AD12=GRID!$B$3:$U$3),0)),
INDEX(GRID!$B$4:$U$15,MATCH(Q$7,GRID!$A$4:$A$15,0),MATCH(1,($U$2=GRID!$B$1:$U$1)*(КАЛЕНДАРЬ!AD12=GRID!$B$3:$U$3),0))*(1-GRID!$H$34))</f>
        <v>264400</v>
      </c>
      <c r="R299" s="5" cm="1">
        <f t="array" ref="R299">IF($I$2="Открытый тариф",INDEX(GRID!$B$18:$U$29,MATCH(R$7,GRID!$A$18:$A$29,0),MATCH(1,($U$2=GRID!$B$1:$U$1)*(КАЛЕНДАРЬ!AD12=GRID!$B$3:$U$3),0)),
INDEX(GRID!$B$18:$U$29,MATCH(R$7,GRID!$A$18:$A$29,0),MATCH(1,($U$2=GRID!$B$1:$U$1)*(КАЛЕНДАРЬ!AD12=GRID!$B$3:$U$3),0))*(1-GRID!$H$34))</f>
        <v>303800</v>
      </c>
      <c r="S299" s="5">
        <f t="array" ref="S299">IF($I$2="Открытый тариф",INDEX(GRID!$B$4:$U$15,MATCH(S$7,GRID!$A$4:$A$15,0),MATCH(1,($U$2=GRID!$B$1:$U$1)*(КАЛЕНДАРЬ!AD12=GRID!$B$3:$U$3),0)),
INDEX(GRID!$B$4:$U$15,MATCH(S$7,GRID!$A$4:$A$15,0),MATCH(1,($U$2=GRID!$B$1:$U$1)*(КАЛЕНДАРЬ!AD12=GRID!$B$3:$U$3),0))*(1-GRID!$L$41))</f>
        <v>815600</v>
      </c>
      <c r="T299" s="5">
        <f t="array" ref="T299">IF($I$2="Открытый тариф",INDEX(GRID!$B$4:$U$15,MATCH(T$7,GRID!$A$4:$A$15,0),MATCH(1,($U$2=GRID!$B$1:$U$1)*(КАЛЕНДАРЬ!AD12=GRID!$B$3:$U$3),0)),
INDEX(GRID!$B$4:$U$15,MATCH(T$7,GRID!$A$4:$A$15,0),MATCH(1,($U$2=GRID!$B$1:$U$1)*(КАЛЕНДАРЬ!AD12=GRID!$B$3:$U$3),0))*(1-GRID!$L$41))</f>
        <v>1021500</v>
      </c>
    </row>
    <row r="300" spans="1:20" hidden="1">
      <c r="A300" s="108" t="s">
        <v>16</v>
      </c>
      <c r="B300" s="109">
        <v>10</v>
      </c>
      <c r="C300" s="5" cm="1">
        <f t="array" ref="C300">IF($I$2="Открытый тариф",INDEX(GRID!$B$4:$U$15,MATCH(C$7,GRID!$A$4:$A$15,0),MATCH(1,($U$2=GRID!$B$1:$U$1)*(КАЛЕНДАРЬ!AD13=GRID!$B$3:$U$3),0)),
INDEX(GRID!$B$4:$U$15,MATCH(C$7,GRID!$A$4:$A$15,0),MATCH(1,($U$2=GRID!$B$1:$U$1)*(КАЛЕНДАРЬ!AD13=GRID!$B$3:$U$3),0))*(1-GRID!$H$34))</f>
        <v>67600</v>
      </c>
      <c r="D300" s="5" cm="1">
        <f t="array" ref="D300">IF($I$2="Открытый тариф",INDEX(GRID!$B$18:$U$29,MATCH(C$7,GRID!$A$18:$A$29,0),MATCH(1,($U$2=GRID!$B$1:$U$1)*(КАЛЕНДАРЬ!AD13=GRID!$B$3:$U$3),0)),
INDEX(GRID!$B$18:$U$29,MATCH(C$7,GRID!$A$18:$A$29,0),MATCH(1,($U$2=GRID!$B$1:$U$1)*(КАЛЕНДАРЬ!AD13=GRID!$B$3:$U$3),0))*(1-GRID!$H$34))</f>
        <v>72600</v>
      </c>
      <c r="E300" s="5" cm="1">
        <f t="array" ref="E300">IF($I$2="Открытый тариф",INDEX(GRID!$B$4:$U$15,MATCH(E$7,GRID!$A$4:$A$15,0),MATCH(1,($U$2=GRID!$B$1:$U$1)*(КАЛЕНДАРЬ!AD13=GRID!$B$3:$U$3),0)),
INDEX(GRID!$B$4:$U$15,MATCH(E$7,GRID!$A$4:$A$15,0),MATCH(1,($U$2=GRID!$B$1:$U$1)*(КАЛЕНДАРЬ!AD13=GRID!$B$3:$U$3),0))*(1-GRID!$H$34))</f>
        <v>78600</v>
      </c>
      <c r="F300" s="5" cm="1">
        <f t="array" ref="F300">IF($I$2="Открытый тариф",INDEX(GRID!$B$18:$U$29,MATCH(E$7,GRID!$A$18:$A$29,0),MATCH(1,($U$2=GRID!$B$1:$U$1)*(КАЛЕНДАРЬ!AD13=GRID!$B$3:$U$3),0)),
INDEX(GRID!$B$18:$U$29,MATCH(E$7,GRID!$A$18:$A$29,0),MATCH(1,($U$2=GRID!$B$1:$U$1)*(КАЛЕНДАРЬ!AD13=GRID!$B$3:$U$3),0))*(1-GRID!$H$34))</f>
        <v>83600</v>
      </c>
      <c r="G300" s="5" cm="1">
        <f t="array" ref="G300">IF($I$2="Открытый тариф",INDEX(GRID!$B$4:$U$15,MATCH(G$7,GRID!$A$4:$A$15,0),MATCH(1,($U$2=GRID!$B$1:$U$1)*(КАЛЕНДАРЬ!AD13=GRID!$B$3:$U$3),0)),
INDEX(GRID!$B$4:$U$15,MATCH(G$7,GRID!$A$4:$A$15,0),MATCH(1,($U$2=GRID!$B$1:$U$1)*(КАЛЕНДАРЬ!AD13=GRID!$B$3:$U$3),0))*(1-GRID!$H$34))</f>
        <v>87200</v>
      </c>
      <c r="H300" s="5" cm="1">
        <f t="array" ref="H300">IF($I$2="Открытый тариф",INDEX(GRID!$B$18:$U$29,MATCH(G$7,GRID!$A$18:$A$29,0),MATCH(1,($U$2=GRID!$B$1:$U$1)*(КАЛЕНДАРЬ!AD13=GRID!$B$3:$U$3),0)),
INDEX(GRID!$B$18:$U$29,MATCH(G$7,GRID!$A$18:$A$29,0),MATCH(1,($U$2=GRID!$B$1:$U$1)*(КАЛЕНДАРЬ!AD13=GRID!$B$3:$U$3),0))*(1-GRID!$H$34))</f>
        <v>92200</v>
      </c>
      <c r="I300" s="5" cm="1">
        <f t="array" ref="I300">IF($I$2="Открытый тариф",INDEX(GRID!$B$4:$U$15,MATCH(I$7,GRID!$A$4:$A$15,0),MATCH(1,($U$2=GRID!$B$1:$U$1)*(КАЛЕНДАРЬ!AD13=GRID!$B$3:$U$3),0)),
INDEX(GRID!$B$4:$U$15,MATCH(I$7,GRID!$A$4:$A$15,0),MATCH(1,($U$2=GRID!$B$1:$U$1)*(КАЛЕНДАРЬ!AD13=GRID!$B$3:$U$3),0))*(1-GRID!$H$34))</f>
        <v>95900</v>
      </c>
      <c r="J300" s="5" cm="1">
        <f t="array" ref="J300">IF($I$2="Открытый тариф",INDEX(GRID!$B$18:$U$29,MATCH(I$7,GRID!$A$18:$A$29,0),MATCH(1,($U$2=GRID!$B$1:$U$1)*(КАЛЕНДАРЬ!AD13=GRID!$B$3:$U$3),0)),
INDEX(GRID!$B$18:$U$29,MATCH(I$7,GRID!$A$18:$A$29,0),MATCH(1,($U$2=GRID!$B$1:$U$1)*(КАЛЕНДАРЬ!AD13=GRID!$B$3:$U$3),0))*(1-GRID!$H$34))</f>
        <v>100900</v>
      </c>
      <c r="K300" s="5" cm="1">
        <f t="array" ref="K300">IF($I$2="Открытый тариф",INDEX(GRID!$B$4:$U$15,MATCH(K$7,GRID!$A$4:$A$15,0),MATCH(1,($U$2=GRID!$B$1:$U$1)*(КАЛЕНДАРЬ!AD13=GRID!$B$3:$U$3),0)),
INDEX(GRID!$B$4:$U$15,MATCH(K$7,GRID!$A$4:$A$15,0),MATCH(1,($U$2=GRID!$B$1:$U$1)*(КАЛЕНДАРЬ!AD13=GRID!$B$3:$U$3),0))*(1-GRID!$H$34))</f>
        <v>104700</v>
      </c>
      <c r="L300" s="5" cm="1">
        <f t="array" ref="L300">IF($I$2="Открытый тариф",INDEX(GRID!$B$18:$U$29,MATCH(K$7,GRID!$A$18:$A$29,0),MATCH(1,($U$2=GRID!$B$1:$U$1)*(КАЛЕНДАРЬ!AD13=GRID!$B$3:$U$3),0)),
INDEX(GRID!$B$18:$U$29,MATCH(K$7,GRID!$A$18:$A$29,0),MATCH(1,($U$2=GRID!$B$1:$U$1)*(КАЛЕНДАРЬ!AD13=GRID!$B$3:$U$3),0))*(1-GRID!$H$34))</f>
        <v>109700</v>
      </c>
      <c r="M300" s="5" cm="1">
        <f t="array" ref="M300">IF($I$2="Открытый тариф",INDEX(GRID!$B$4:$U$15,MATCH(M$7,GRID!$A$4:$A$15,0),MATCH(1,($U$2=GRID!$B$1:$U$1)*(КАЛЕНДАРЬ!AD13=GRID!$B$3:$U$3),0)),
INDEX(GRID!$B$4:$U$15,MATCH(M$7,GRID!$A$4:$A$15,0),MATCH(1,($U$2=GRID!$B$1:$U$1)*(КАЛЕНДАРЬ!AD13=GRID!$B$3:$U$3),0))*(1-GRID!$H$34))</f>
        <v>135500</v>
      </c>
      <c r="N300" s="5" cm="1">
        <f t="array" ref="N300">IF($I$2="Открытый тариф",INDEX(GRID!$B$18:$U$29,MATCH(M$7,GRID!$A$18:$A$29,0),MATCH(1,($U$2=GRID!$B$1:$U$1)*(КАЛЕНДАРЬ!AD13=GRID!$B$3:$U$3),0)),
INDEX(GRID!$B$18:$U$29,MATCH(M$7,GRID!$A$18:$A$29,0),MATCH(1,($U$2=GRID!$B$1:$U$1)*(КАЛЕНДАРЬ!AD13=GRID!$B$3:$U$3),0))*(1-GRID!$H$34))</f>
        <v>140500</v>
      </c>
      <c r="O300" s="5" cm="1">
        <f t="array" ref="O300">IF($I$2="Открытый тариф",INDEX(GRID!$B$4:$U$15,MATCH(O$7,GRID!$A$4:$A$15,0),MATCH(1,($U$2=GRID!$B$1:$U$1)*(КАЛЕНДАРЬ!AD13=GRID!$B$3:$U$3),0)),
INDEX(GRID!$B$4:$U$15,MATCH(O$7,GRID!$A$4:$A$15,0),MATCH(1,($U$2=GRID!$B$1:$U$1)*(КАЛЕНДАРЬ!AD13=GRID!$B$3:$U$3),0))*(1-GRID!$H$34))</f>
        <v>177500</v>
      </c>
      <c r="P300" s="5" cm="1">
        <f t="array" ref="P300">IF($I$2="Открытый тариф",INDEX(GRID!$B$4:$U$15,MATCH(P$7,GRID!$A$4:$A$15,0),MATCH(1,($U$2=GRID!$B$1:$U$1)*(КАЛЕНДАРЬ!AD13=GRID!$B$3:$U$3),0)),
INDEX(GRID!$B$4:$U$15,MATCH(P$7,GRID!$A$4:$A$15,0),MATCH(1,($U$2=GRID!$B$1:$U$1)*(КАЛЕНДАРЬ!AD13=GRID!$B$3:$U$3),0))*(1-GRID!$H$34))</f>
        <v>229900</v>
      </c>
      <c r="Q300" s="5" cm="1">
        <f t="array" ref="Q300">IF($I$2="Открытый тариф",INDEX(GRID!$B$4:$U$15,MATCH(Q$7,GRID!$A$4:$A$15,0),MATCH(1,($U$2=GRID!$B$1:$U$1)*(КАЛЕНДАРЬ!AD13=GRID!$B$3:$U$3),0)),
INDEX(GRID!$B$4:$U$15,MATCH(Q$7,GRID!$A$4:$A$15,0),MATCH(1,($U$2=GRID!$B$1:$U$1)*(КАЛЕНДАРЬ!AD13=GRID!$B$3:$U$3),0))*(1-GRID!$H$34))</f>
        <v>264400</v>
      </c>
      <c r="R300" s="5" cm="1">
        <f t="array" ref="R300">IF($I$2="Открытый тариф",INDEX(GRID!$B$18:$U$29,MATCH(R$7,GRID!$A$18:$A$29,0),MATCH(1,($U$2=GRID!$B$1:$U$1)*(КАЛЕНДАРЬ!AD13=GRID!$B$3:$U$3),0)),
INDEX(GRID!$B$18:$U$29,MATCH(R$7,GRID!$A$18:$A$29,0),MATCH(1,($U$2=GRID!$B$1:$U$1)*(КАЛЕНДАРЬ!AD13=GRID!$B$3:$U$3),0))*(1-GRID!$H$34))</f>
        <v>303800</v>
      </c>
      <c r="S300" s="5">
        <f t="array" ref="S300">IF($I$2="Открытый тариф",INDEX(GRID!$B$4:$U$15,MATCH(S$7,GRID!$A$4:$A$15,0),MATCH(1,($U$2=GRID!$B$1:$U$1)*(КАЛЕНДАРЬ!AD13=GRID!$B$3:$U$3),0)),
INDEX(GRID!$B$4:$U$15,MATCH(S$7,GRID!$A$4:$A$15,0),MATCH(1,($U$2=GRID!$B$1:$U$1)*(КАЛЕНДАРЬ!AD13=GRID!$B$3:$U$3),0))*(1-GRID!$L$41))</f>
        <v>815600</v>
      </c>
      <c r="T300" s="5">
        <f t="array" ref="T300">IF($I$2="Открытый тариф",INDEX(GRID!$B$4:$U$15,MATCH(T$7,GRID!$A$4:$A$15,0),MATCH(1,($U$2=GRID!$B$1:$U$1)*(КАЛЕНДАРЬ!AD13=GRID!$B$3:$U$3),0)),
INDEX(GRID!$B$4:$U$15,MATCH(T$7,GRID!$A$4:$A$15,0),MATCH(1,($U$2=GRID!$B$1:$U$1)*(КАЛЕНДАРЬ!AD13=GRID!$B$3:$U$3),0))*(1-GRID!$L$41))</f>
        <v>1021500</v>
      </c>
    </row>
    <row r="301" spans="1:20" hidden="1">
      <c r="A301" s="108" t="s">
        <v>17</v>
      </c>
      <c r="B301" s="109">
        <v>11</v>
      </c>
      <c r="C301" s="5" cm="1">
        <f t="array" ref="C301">IF($I$2="Открытый тариф",INDEX(GRID!$B$4:$U$15,MATCH(C$7,GRID!$A$4:$A$15,0),MATCH(1,($U$2=GRID!$B$1:$U$1)*(КАЛЕНДАРЬ!AD14=GRID!$B$3:$U$3),0)),
INDEX(GRID!$B$4:$U$15,MATCH(C$7,GRID!$A$4:$A$15,0),MATCH(1,($U$2=GRID!$B$1:$U$1)*(КАЛЕНДАРЬ!AD14=GRID!$B$3:$U$3),0))*(1-GRID!$H$34))</f>
        <v>52600</v>
      </c>
      <c r="D301" s="5" cm="1">
        <f t="array" ref="D301">IF($I$2="Открытый тариф",INDEX(GRID!$B$18:$U$29,MATCH(C$7,GRID!$A$18:$A$29,0),MATCH(1,($U$2=GRID!$B$1:$U$1)*(КАЛЕНДАРЬ!AD14=GRID!$B$3:$U$3),0)),
INDEX(GRID!$B$18:$U$29,MATCH(C$7,GRID!$A$18:$A$29,0),MATCH(1,($U$2=GRID!$B$1:$U$1)*(КАЛЕНДАРЬ!AD14=GRID!$B$3:$U$3),0))*(1-GRID!$H$34))</f>
        <v>57600</v>
      </c>
      <c r="E301" s="5" cm="1">
        <f t="array" ref="E301">IF($I$2="Открытый тариф",INDEX(GRID!$B$4:$U$15,MATCH(E$7,GRID!$A$4:$A$15,0),MATCH(1,($U$2=GRID!$B$1:$U$1)*(КАЛЕНДАРЬ!AD14=GRID!$B$3:$U$3),0)),
INDEX(GRID!$B$4:$U$15,MATCH(E$7,GRID!$A$4:$A$15,0),MATCH(1,($U$2=GRID!$B$1:$U$1)*(КАЛЕНДАРЬ!AD14=GRID!$B$3:$U$3),0))*(1-GRID!$H$34))</f>
        <v>62100</v>
      </c>
      <c r="F301" s="5" cm="1">
        <f t="array" ref="F301">IF($I$2="Открытый тариф",INDEX(GRID!$B$18:$U$29,MATCH(E$7,GRID!$A$18:$A$29,0),MATCH(1,($U$2=GRID!$B$1:$U$1)*(КАЛЕНДАРЬ!AD14=GRID!$B$3:$U$3),0)),
INDEX(GRID!$B$18:$U$29,MATCH(E$7,GRID!$A$18:$A$29,0),MATCH(1,($U$2=GRID!$B$1:$U$1)*(КАЛЕНДАРЬ!AD14=GRID!$B$3:$U$3),0))*(1-GRID!$H$34))</f>
        <v>67100</v>
      </c>
      <c r="G301" s="5" cm="1">
        <f t="array" ref="G301">IF($I$2="Открытый тариф",INDEX(GRID!$B$4:$U$15,MATCH(G$7,GRID!$A$4:$A$15,0),MATCH(1,($U$2=GRID!$B$1:$U$1)*(КАЛЕНДАРЬ!AD14=GRID!$B$3:$U$3),0)),
INDEX(GRID!$B$4:$U$15,MATCH(G$7,GRID!$A$4:$A$15,0),MATCH(1,($U$2=GRID!$B$1:$U$1)*(КАЛЕНДАРЬ!AD14=GRID!$B$3:$U$3),0))*(1-GRID!$H$34))</f>
        <v>69200</v>
      </c>
      <c r="H301" s="5" cm="1">
        <f t="array" ref="H301">IF($I$2="Открытый тариф",INDEX(GRID!$B$18:$U$29,MATCH(G$7,GRID!$A$18:$A$29,0),MATCH(1,($U$2=GRID!$B$1:$U$1)*(КАЛЕНДАРЬ!AD14=GRID!$B$3:$U$3),0)),
INDEX(GRID!$B$18:$U$29,MATCH(G$7,GRID!$A$18:$A$29,0),MATCH(1,($U$2=GRID!$B$1:$U$1)*(КАЛЕНДАРЬ!AD14=GRID!$B$3:$U$3),0))*(1-GRID!$H$34))</f>
        <v>74200</v>
      </c>
      <c r="I301" s="5" cm="1">
        <f t="array" ref="I301">IF($I$2="Открытый тариф",INDEX(GRID!$B$4:$U$15,MATCH(I$7,GRID!$A$4:$A$15,0),MATCH(1,($U$2=GRID!$B$1:$U$1)*(КАЛЕНДАРЬ!AD14=GRID!$B$3:$U$3),0)),
INDEX(GRID!$B$4:$U$15,MATCH(I$7,GRID!$A$4:$A$15,0),MATCH(1,($U$2=GRID!$B$1:$U$1)*(КАЛЕНДАРЬ!AD14=GRID!$B$3:$U$3),0))*(1-GRID!$H$34))</f>
        <v>76600</v>
      </c>
      <c r="J301" s="5" cm="1">
        <f t="array" ref="J301">IF($I$2="Открытый тариф",INDEX(GRID!$B$18:$U$29,MATCH(I$7,GRID!$A$18:$A$29,0),MATCH(1,($U$2=GRID!$B$1:$U$1)*(КАЛЕНДАРЬ!AD14=GRID!$B$3:$U$3),0)),
INDEX(GRID!$B$18:$U$29,MATCH(I$7,GRID!$A$18:$A$29,0),MATCH(1,($U$2=GRID!$B$1:$U$1)*(КАЛЕНДАРЬ!AD14=GRID!$B$3:$U$3),0))*(1-GRID!$H$34))</f>
        <v>81600</v>
      </c>
      <c r="K301" s="5" cm="1">
        <f t="array" ref="K301">IF($I$2="Открытый тариф",INDEX(GRID!$B$4:$U$15,MATCH(K$7,GRID!$A$4:$A$15,0),MATCH(1,($U$2=GRID!$B$1:$U$1)*(КАЛЕНДАРЬ!AD14=GRID!$B$3:$U$3),0)),
INDEX(GRID!$B$4:$U$15,MATCH(K$7,GRID!$A$4:$A$15,0),MATCH(1,($U$2=GRID!$B$1:$U$1)*(КАЛЕНДАРЬ!AD14=GRID!$B$3:$U$3),0))*(1-GRID!$H$34))</f>
        <v>84100</v>
      </c>
      <c r="L301" s="5" cm="1">
        <f t="array" ref="L301">IF($I$2="Открытый тариф",INDEX(GRID!$B$18:$U$29,MATCH(K$7,GRID!$A$18:$A$29,0),MATCH(1,($U$2=GRID!$B$1:$U$1)*(КАЛЕНДАРЬ!AD14=GRID!$B$3:$U$3),0)),
INDEX(GRID!$B$18:$U$29,MATCH(K$7,GRID!$A$18:$A$29,0),MATCH(1,($U$2=GRID!$B$1:$U$1)*(КАЛЕНДАРЬ!AD14=GRID!$B$3:$U$3),0))*(1-GRID!$H$34))</f>
        <v>89100</v>
      </c>
      <c r="M301" s="5" cm="1">
        <f t="array" ref="M301">IF($I$2="Открытый тариф",INDEX(GRID!$B$4:$U$15,MATCH(M$7,GRID!$A$4:$A$15,0),MATCH(1,($U$2=GRID!$B$1:$U$1)*(КАЛЕНДАРЬ!AD14=GRID!$B$3:$U$3),0)),
INDEX(GRID!$B$4:$U$15,MATCH(M$7,GRID!$A$4:$A$15,0),MATCH(1,($U$2=GRID!$B$1:$U$1)*(КАЛЕНДАРЬ!AD14=GRID!$B$3:$U$3),0))*(1-GRID!$H$34))</f>
        <v>110400</v>
      </c>
      <c r="N301" s="5" cm="1">
        <f t="array" ref="N301">IF($I$2="Открытый тариф",INDEX(GRID!$B$18:$U$29,MATCH(M$7,GRID!$A$18:$A$29,0),MATCH(1,($U$2=GRID!$B$1:$U$1)*(КАЛЕНДАРЬ!AD14=GRID!$B$3:$U$3),0)),
INDEX(GRID!$B$18:$U$29,MATCH(M$7,GRID!$A$18:$A$29,0),MATCH(1,($U$2=GRID!$B$1:$U$1)*(КАЛЕНДАРЬ!AD14=GRID!$B$3:$U$3),0))*(1-GRID!$H$34))</f>
        <v>115400</v>
      </c>
      <c r="O301" s="5" cm="1">
        <f t="array" ref="O301">IF($I$2="Открытый тариф",INDEX(GRID!$B$4:$U$15,MATCH(O$7,GRID!$A$4:$A$15,0),MATCH(1,($U$2=GRID!$B$1:$U$1)*(КАЛЕНДАРЬ!AD14=GRID!$B$3:$U$3),0)),
INDEX(GRID!$B$4:$U$15,MATCH(O$7,GRID!$A$4:$A$15,0),MATCH(1,($U$2=GRID!$B$1:$U$1)*(КАЛЕНДАРЬ!AD14=GRID!$B$3:$U$3),0))*(1-GRID!$H$34))</f>
        <v>151000</v>
      </c>
      <c r="P301" s="5" cm="1">
        <f t="array" ref="P301">IF($I$2="Открытый тариф",INDEX(GRID!$B$4:$U$15,MATCH(P$7,GRID!$A$4:$A$15,0),MATCH(1,($U$2=GRID!$B$1:$U$1)*(КАЛЕНДАРЬ!AD14=GRID!$B$3:$U$3),0)),
INDEX(GRID!$B$4:$U$15,MATCH(P$7,GRID!$A$4:$A$15,0),MATCH(1,($U$2=GRID!$B$1:$U$1)*(КАЛЕНДАРЬ!AD14=GRID!$B$3:$U$3),0))*(1-GRID!$H$34))</f>
        <v>199300</v>
      </c>
      <c r="Q301" s="5" cm="1">
        <f t="array" ref="Q301">IF($I$2="Открытый тариф",INDEX(GRID!$B$4:$U$15,MATCH(Q$7,GRID!$A$4:$A$15,0),MATCH(1,($U$2=GRID!$B$1:$U$1)*(КАЛЕНДАРЬ!AD14=GRID!$B$3:$U$3),0)),
INDEX(GRID!$B$4:$U$15,MATCH(Q$7,GRID!$A$4:$A$15,0),MATCH(1,($U$2=GRID!$B$1:$U$1)*(КАЛЕНДАРЬ!AD14=GRID!$B$3:$U$3),0))*(1-GRID!$H$34))</f>
        <v>230600</v>
      </c>
      <c r="R301" s="5" cm="1">
        <f t="array" ref="R301">IF($I$2="Открытый тариф",INDEX(GRID!$B$18:$U$29,MATCH(R$7,GRID!$A$18:$A$29,0),MATCH(1,($U$2=GRID!$B$1:$U$1)*(КАЛЕНДАРЬ!AD14=GRID!$B$3:$U$3),0)),
INDEX(GRID!$B$18:$U$29,MATCH(R$7,GRID!$A$18:$A$29,0),MATCH(1,($U$2=GRID!$B$1:$U$1)*(КАЛЕНДАРЬ!AD14=GRID!$B$3:$U$3),0))*(1-GRID!$H$34))</f>
        <v>263600</v>
      </c>
      <c r="S301" s="5">
        <f t="array" ref="S301">IF($I$2="Открытый тариф",INDEX(GRID!$B$4:$U$15,MATCH(S$7,GRID!$A$4:$A$15,0),MATCH(1,($U$2=GRID!$B$1:$U$1)*(КАЛЕНДАРЬ!AD14=GRID!$B$3:$U$3),0)),
INDEX(GRID!$B$4:$U$15,MATCH(S$7,GRID!$A$4:$A$15,0),MATCH(1,($U$2=GRID!$B$1:$U$1)*(КАЛЕНДАРЬ!AD14=GRID!$B$3:$U$3),0))*(1-GRID!$L$41))</f>
        <v>698800</v>
      </c>
      <c r="T301" s="5">
        <f t="array" ref="T301">IF($I$2="Открытый тариф",INDEX(GRID!$B$4:$U$15,MATCH(T$7,GRID!$A$4:$A$15,0),MATCH(1,($U$2=GRID!$B$1:$U$1)*(КАЛЕНДАРЬ!AD14=GRID!$B$3:$U$3),0)),
INDEX(GRID!$B$4:$U$15,MATCH(T$7,GRID!$A$4:$A$15,0),MATCH(1,($U$2=GRID!$B$1:$U$1)*(КАЛЕНДАРЬ!AD14=GRID!$B$3:$U$3),0))*(1-GRID!$L$41))</f>
        <v>861600</v>
      </c>
    </row>
    <row r="302" spans="1:20" hidden="1">
      <c r="A302" s="108" t="s">
        <v>11</v>
      </c>
      <c r="B302" s="109">
        <v>12</v>
      </c>
      <c r="C302" s="5" cm="1">
        <f t="array" ref="C302">IF($I$2="Открытый тариф",INDEX(GRID!$B$4:$U$15,MATCH(C$7,GRID!$A$4:$A$15,0),MATCH(1,($U$2=GRID!$B$1:$U$1)*(КАЛЕНДАРЬ!AD15=GRID!$B$3:$U$3),0)),
INDEX(GRID!$B$4:$U$15,MATCH(C$7,GRID!$A$4:$A$15,0),MATCH(1,($U$2=GRID!$B$1:$U$1)*(КАЛЕНДАРЬ!AD15=GRID!$B$3:$U$3),0))*(1-GRID!$H$34))</f>
        <v>27500.000000000004</v>
      </c>
      <c r="D302" s="5" cm="1">
        <f t="array" ref="D302">IF($I$2="Открытый тариф",INDEX(GRID!$B$18:$U$29,MATCH(C$7,GRID!$A$18:$A$29,0),MATCH(1,($U$2=GRID!$B$1:$U$1)*(КАЛЕНДАРЬ!AD15=GRID!$B$3:$U$3),0)),
INDEX(GRID!$B$18:$U$29,MATCH(C$7,GRID!$A$18:$A$29,0),MATCH(1,($U$2=GRID!$B$1:$U$1)*(КАЛЕНДАРЬ!AD15=GRID!$B$3:$U$3),0))*(1-GRID!$H$34))</f>
        <v>32500.000000000004</v>
      </c>
      <c r="E302" s="5" cm="1">
        <f t="array" ref="E302">IF($I$2="Открытый тариф",INDEX(GRID!$B$4:$U$15,MATCH(E$7,GRID!$A$4:$A$15,0),MATCH(1,($U$2=GRID!$B$1:$U$1)*(КАЛЕНДАРЬ!AD15=GRID!$B$3:$U$3),0)),
INDEX(GRID!$B$4:$U$15,MATCH(E$7,GRID!$A$4:$A$15,0),MATCH(1,($U$2=GRID!$B$1:$U$1)*(КАЛЕНДАРЬ!AD15=GRID!$B$3:$U$3),0))*(1-GRID!$H$34))</f>
        <v>33000</v>
      </c>
      <c r="F302" s="5" cm="1">
        <f t="array" ref="F302">IF($I$2="Открытый тариф",INDEX(GRID!$B$18:$U$29,MATCH(E$7,GRID!$A$18:$A$29,0),MATCH(1,($U$2=GRID!$B$1:$U$1)*(КАЛЕНДАРЬ!AD15=GRID!$B$3:$U$3),0)),
INDEX(GRID!$B$18:$U$29,MATCH(E$7,GRID!$A$18:$A$29,0),MATCH(1,($U$2=GRID!$B$1:$U$1)*(КАЛЕНДАРЬ!AD15=GRID!$B$3:$U$3),0))*(1-GRID!$H$34))</f>
        <v>38000</v>
      </c>
      <c r="G302" s="5" cm="1">
        <f t="array" ref="G302">IF($I$2="Открытый тариф",INDEX(GRID!$B$4:$U$15,MATCH(G$7,GRID!$A$4:$A$15,0),MATCH(1,($U$2=GRID!$B$1:$U$1)*(КАЛЕНДАРЬ!AD15=GRID!$B$3:$U$3),0)),
INDEX(GRID!$B$4:$U$15,MATCH(G$7,GRID!$A$4:$A$15,0),MATCH(1,($U$2=GRID!$B$1:$U$1)*(КАЛЕНДАРЬ!AD15=GRID!$B$3:$U$3),0))*(1-GRID!$H$34))</f>
        <v>39000</v>
      </c>
      <c r="H302" s="5" cm="1">
        <f t="array" ref="H302">IF($I$2="Открытый тариф",INDEX(GRID!$B$18:$U$29,MATCH(G$7,GRID!$A$18:$A$29,0),MATCH(1,($U$2=GRID!$B$1:$U$1)*(КАЛЕНДАРЬ!AD15=GRID!$B$3:$U$3),0)),
INDEX(GRID!$B$18:$U$29,MATCH(G$7,GRID!$A$18:$A$29,0),MATCH(1,($U$2=GRID!$B$1:$U$1)*(КАЛЕНДАРЬ!AD15=GRID!$B$3:$U$3),0))*(1-GRID!$H$34))</f>
        <v>44000</v>
      </c>
      <c r="I302" s="5" cm="1">
        <f t="array" ref="I302">IF($I$2="Открытый тариф",INDEX(GRID!$B$4:$U$15,MATCH(I$7,GRID!$A$4:$A$15,0),MATCH(1,($U$2=GRID!$B$1:$U$1)*(КАЛЕНДАРЬ!AD15=GRID!$B$3:$U$3),0)),
INDEX(GRID!$B$4:$U$15,MATCH(I$7,GRID!$A$4:$A$15,0),MATCH(1,($U$2=GRID!$B$1:$U$1)*(КАЛЕНДАРЬ!AD15=GRID!$B$3:$U$3),0))*(1-GRID!$H$34))</f>
        <v>43400</v>
      </c>
      <c r="J302" s="5" cm="1">
        <f t="array" ref="J302">IF($I$2="Открытый тариф",INDEX(GRID!$B$18:$U$29,MATCH(I$7,GRID!$A$18:$A$29,0),MATCH(1,($U$2=GRID!$B$1:$U$1)*(КАЛЕНДАРЬ!AD15=GRID!$B$3:$U$3),0)),
INDEX(GRID!$B$18:$U$29,MATCH(I$7,GRID!$A$18:$A$29,0),MATCH(1,($U$2=GRID!$B$1:$U$1)*(КАЛЕНДАРЬ!AD15=GRID!$B$3:$U$3),0))*(1-GRID!$H$34))</f>
        <v>48400</v>
      </c>
      <c r="K302" s="5" cm="1">
        <f t="array" ref="K302">IF($I$2="Открытый тариф",INDEX(GRID!$B$4:$U$15,MATCH(K$7,GRID!$A$4:$A$15,0),MATCH(1,($U$2=GRID!$B$1:$U$1)*(КАЛЕНДАРЬ!AD15=GRID!$B$3:$U$3),0)),
INDEX(GRID!$B$4:$U$15,MATCH(K$7,GRID!$A$4:$A$15,0),MATCH(1,($U$2=GRID!$B$1:$U$1)*(КАЛЕНДАРЬ!AD15=GRID!$B$3:$U$3),0))*(1-GRID!$H$34))</f>
        <v>49000</v>
      </c>
      <c r="L302" s="5" cm="1">
        <f t="array" ref="L302">IF($I$2="Открытый тариф",INDEX(GRID!$B$18:$U$29,MATCH(K$7,GRID!$A$18:$A$29,0),MATCH(1,($U$2=GRID!$B$1:$U$1)*(КАЛЕНДАРЬ!AD15=GRID!$B$3:$U$3),0)),
INDEX(GRID!$B$18:$U$29,MATCH(K$7,GRID!$A$18:$A$29,0),MATCH(1,($U$2=GRID!$B$1:$U$1)*(КАЛЕНДАРЬ!AD15=GRID!$B$3:$U$3),0))*(1-GRID!$H$34))</f>
        <v>54000</v>
      </c>
      <c r="M302" s="5" cm="1">
        <f t="array" ref="M302">IF($I$2="Открытый тариф",INDEX(GRID!$B$4:$U$15,MATCH(M$7,GRID!$A$4:$A$15,0),MATCH(1,($U$2=GRID!$B$1:$U$1)*(КАЛЕНДАРЬ!AD15=GRID!$B$3:$U$3),0)),
INDEX(GRID!$B$4:$U$15,MATCH(M$7,GRID!$A$4:$A$15,0),MATCH(1,($U$2=GRID!$B$1:$U$1)*(КАЛЕНДАРЬ!AD15=GRID!$B$3:$U$3),0))*(1-GRID!$H$34))</f>
        <v>69500</v>
      </c>
      <c r="N302" s="5" cm="1">
        <f t="array" ref="N302">IF($I$2="Открытый тариф",INDEX(GRID!$B$18:$U$29,MATCH(M$7,GRID!$A$18:$A$29,0),MATCH(1,($U$2=GRID!$B$1:$U$1)*(КАЛЕНДАРЬ!AD15=GRID!$B$3:$U$3),0)),
INDEX(GRID!$B$18:$U$29,MATCH(M$7,GRID!$A$18:$A$29,0),MATCH(1,($U$2=GRID!$B$1:$U$1)*(КАЛЕНДАРЬ!AD15=GRID!$B$3:$U$3),0))*(1-GRID!$H$34))</f>
        <v>74500</v>
      </c>
      <c r="O302" s="5" cm="1">
        <f t="array" ref="O302">IF($I$2="Открытый тариф",INDEX(GRID!$B$4:$U$15,MATCH(O$7,GRID!$A$4:$A$15,0),MATCH(1,($U$2=GRID!$B$1:$U$1)*(КАЛЕНДАРЬ!AD15=GRID!$B$3:$U$3),0)),
INDEX(GRID!$B$4:$U$15,MATCH(O$7,GRID!$A$4:$A$15,0),MATCH(1,($U$2=GRID!$B$1:$U$1)*(КАЛЕНДАРЬ!AD15=GRID!$B$3:$U$3),0))*(1-GRID!$H$34))</f>
        <v>103200</v>
      </c>
      <c r="P302" s="5" cm="1">
        <f t="array" ref="P302">IF($I$2="Открытый тариф",INDEX(GRID!$B$4:$U$15,MATCH(P$7,GRID!$A$4:$A$15,0),MATCH(1,($U$2=GRID!$B$1:$U$1)*(КАЛЕНДАРЬ!AD15=GRID!$B$3:$U$3),0)),
INDEX(GRID!$B$4:$U$15,MATCH(P$7,GRID!$A$4:$A$15,0),MATCH(1,($U$2=GRID!$B$1:$U$1)*(КАЛЕНДАРЬ!AD15=GRID!$B$3:$U$3),0))*(1-GRID!$H$34))</f>
        <v>145400</v>
      </c>
      <c r="Q302" s="5" cm="1">
        <f t="array" ref="Q302">IF($I$2="Открытый тариф",INDEX(GRID!$B$4:$U$15,MATCH(Q$7,GRID!$A$4:$A$15,0),MATCH(1,($U$2=GRID!$B$1:$U$1)*(КАЛЕНДАРЬ!AD15=GRID!$B$3:$U$3),0)),
INDEX(GRID!$B$4:$U$15,MATCH(Q$7,GRID!$A$4:$A$15,0),MATCH(1,($U$2=GRID!$B$1:$U$1)*(КАЛЕНДАРЬ!AD15=GRID!$B$3:$U$3),0))*(1-GRID!$H$34))</f>
        <v>170900</v>
      </c>
      <c r="R302" s="5" cm="1">
        <f t="array" ref="R302">IF($I$2="Открытый тариф",INDEX(GRID!$B$18:$U$29,MATCH(R$7,GRID!$A$18:$A$29,0),MATCH(1,($U$2=GRID!$B$1:$U$1)*(КАЛЕНДАРЬ!AD15=GRID!$B$3:$U$3),0)),
INDEX(GRID!$B$18:$U$29,MATCH(R$7,GRID!$A$18:$A$29,0),MATCH(1,($U$2=GRID!$B$1:$U$1)*(КАЛЕНДАРЬ!AD15=GRID!$B$3:$U$3),0))*(1-GRID!$H$34))</f>
        <v>194100</v>
      </c>
      <c r="S302" s="5">
        <f t="array" ref="S302">IF($I$2="Открытый тариф",INDEX(GRID!$B$4:$U$15,MATCH(S$7,GRID!$A$4:$A$15,0),MATCH(1,($U$2=GRID!$B$1:$U$1)*(КАЛЕНДАРЬ!AD15=GRID!$B$3:$U$3),0)),
INDEX(GRID!$B$4:$U$15,MATCH(S$7,GRID!$A$4:$A$15,0),MATCH(1,($U$2=GRID!$B$1:$U$1)*(КАЛЕНДАРЬ!AD15=GRID!$B$3:$U$3),0))*(1-GRID!$L$41))</f>
        <v>482600</v>
      </c>
      <c r="T302" s="5">
        <f t="array" ref="T302">IF($I$2="Открытый тариф",INDEX(GRID!$B$4:$U$15,MATCH(T$7,GRID!$A$4:$A$15,0),MATCH(1,($U$2=GRID!$B$1:$U$1)*(КАЛЕНДАРЬ!AD15=GRID!$B$3:$U$3),0)),
INDEX(GRID!$B$4:$U$15,MATCH(T$7,GRID!$A$4:$A$15,0),MATCH(1,($U$2=GRID!$B$1:$U$1)*(КАЛЕНДАРЬ!AD15=GRID!$B$3:$U$3),0))*(1-GRID!$L$41))</f>
        <v>586600</v>
      </c>
    </row>
    <row r="303" spans="1:20" hidden="1">
      <c r="A303" s="108" t="s">
        <v>12</v>
      </c>
      <c r="B303" s="109">
        <v>13</v>
      </c>
      <c r="C303" s="5" cm="1">
        <f t="array" ref="C303">IF($I$2="Открытый тариф",INDEX(GRID!$B$4:$U$15,MATCH(C$7,GRID!$A$4:$A$15,0),MATCH(1,($U$2=GRID!$B$1:$U$1)*(КАЛЕНДАРЬ!AD16=GRID!$B$3:$U$3),0)),
INDEX(GRID!$B$4:$U$15,MATCH(C$7,GRID!$A$4:$A$15,0),MATCH(1,($U$2=GRID!$B$1:$U$1)*(КАЛЕНДАРЬ!AD16=GRID!$B$3:$U$3),0))*(1-GRID!$H$34))</f>
        <v>27500.000000000004</v>
      </c>
      <c r="D303" s="5" cm="1">
        <f t="array" ref="D303">IF($I$2="Открытый тариф",INDEX(GRID!$B$18:$U$29,MATCH(C$7,GRID!$A$18:$A$29,0),MATCH(1,($U$2=GRID!$B$1:$U$1)*(КАЛЕНДАРЬ!AD16=GRID!$B$3:$U$3),0)),
INDEX(GRID!$B$18:$U$29,MATCH(C$7,GRID!$A$18:$A$29,0),MATCH(1,($U$2=GRID!$B$1:$U$1)*(КАЛЕНДАРЬ!AD16=GRID!$B$3:$U$3),0))*(1-GRID!$H$34))</f>
        <v>32500.000000000004</v>
      </c>
      <c r="E303" s="5" cm="1">
        <f t="array" ref="E303">IF($I$2="Открытый тариф",INDEX(GRID!$B$4:$U$15,MATCH(E$7,GRID!$A$4:$A$15,0),MATCH(1,($U$2=GRID!$B$1:$U$1)*(КАЛЕНДАРЬ!AD16=GRID!$B$3:$U$3),0)),
INDEX(GRID!$B$4:$U$15,MATCH(E$7,GRID!$A$4:$A$15,0),MATCH(1,($U$2=GRID!$B$1:$U$1)*(КАЛЕНДАРЬ!AD16=GRID!$B$3:$U$3),0))*(1-GRID!$H$34))</f>
        <v>33000</v>
      </c>
      <c r="F303" s="5" cm="1">
        <f t="array" ref="F303">IF($I$2="Открытый тариф",INDEX(GRID!$B$18:$U$29,MATCH(E$7,GRID!$A$18:$A$29,0),MATCH(1,($U$2=GRID!$B$1:$U$1)*(КАЛЕНДАРЬ!AD16=GRID!$B$3:$U$3),0)),
INDEX(GRID!$B$18:$U$29,MATCH(E$7,GRID!$A$18:$A$29,0),MATCH(1,($U$2=GRID!$B$1:$U$1)*(КАЛЕНДАРЬ!AD16=GRID!$B$3:$U$3),0))*(1-GRID!$H$34))</f>
        <v>38000</v>
      </c>
      <c r="G303" s="5" cm="1">
        <f t="array" ref="G303">IF($I$2="Открытый тариф",INDEX(GRID!$B$4:$U$15,MATCH(G$7,GRID!$A$4:$A$15,0),MATCH(1,($U$2=GRID!$B$1:$U$1)*(КАЛЕНДАРЬ!AD16=GRID!$B$3:$U$3),0)),
INDEX(GRID!$B$4:$U$15,MATCH(G$7,GRID!$A$4:$A$15,0),MATCH(1,($U$2=GRID!$B$1:$U$1)*(КАЛЕНДАРЬ!AD16=GRID!$B$3:$U$3),0))*(1-GRID!$H$34))</f>
        <v>39000</v>
      </c>
      <c r="H303" s="5" cm="1">
        <f t="array" ref="H303">IF($I$2="Открытый тариф",INDEX(GRID!$B$18:$U$29,MATCH(G$7,GRID!$A$18:$A$29,0),MATCH(1,($U$2=GRID!$B$1:$U$1)*(КАЛЕНДАРЬ!AD16=GRID!$B$3:$U$3),0)),
INDEX(GRID!$B$18:$U$29,MATCH(G$7,GRID!$A$18:$A$29,0),MATCH(1,($U$2=GRID!$B$1:$U$1)*(КАЛЕНДАРЬ!AD16=GRID!$B$3:$U$3),0))*(1-GRID!$H$34))</f>
        <v>44000</v>
      </c>
      <c r="I303" s="5" cm="1">
        <f t="array" ref="I303">IF($I$2="Открытый тариф",INDEX(GRID!$B$4:$U$15,MATCH(I$7,GRID!$A$4:$A$15,0),MATCH(1,($U$2=GRID!$B$1:$U$1)*(КАЛЕНДАРЬ!AD16=GRID!$B$3:$U$3),0)),
INDEX(GRID!$B$4:$U$15,MATCH(I$7,GRID!$A$4:$A$15,0),MATCH(1,($U$2=GRID!$B$1:$U$1)*(КАЛЕНДАРЬ!AD16=GRID!$B$3:$U$3),0))*(1-GRID!$H$34))</f>
        <v>43400</v>
      </c>
      <c r="J303" s="5" cm="1">
        <f t="array" ref="J303">IF($I$2="Открытый тариф",INDEX(GRID!$B$18:$U$29,MATCH(I$7,GRID!$A$18:$A$29,0),MATCH(1,($U$2=GRID!$B$1:$U$1)*(КАЛЕНДАРЬ!AD16=GRID!$B$3:$U$3),0)),
INDEX(GRID!$B$18:$U$29,MATCH(I$7,GRID!$A$18:$A$29,0),MATCH(1,($U$2=GRID!$B$1:$U$1)*(КАЛЕНДАРЬ!AD16=GRID!$B$3:$U$3),0))*(1-GRID!$H$34))</f>
        <v>48400</v>
      </c>
      <c r="K303" s="5" cm="1">
        <f t="array" ref="K303">IF($I$2="Открытый тариф",INDEX(GRID!$B$4:$U$15,MATCH(K$7,GRID!$A$4:$A$15,0),MATCH(1,($U$2=GRID!$B$1:$U$1)*(КАЛЕНДАРЬ!AD16=GRID!$B$3:$U$3),0)),
INDEX(GRID!$B$4:$U$15,MATCH(K$7,GRID!$A$4:$A$15,0),MATCH(1,($U$2=GRID!$B$1:$U$1)*(КАЛЕНДАРЬ!AD16=GRID!$B$3:$U$3),0))*(1-GRID!$H$34))</f>
        <v>49000</v>
      </c>
      <c r="L303" s="5" cm="1">
        <f t="array" ref="L303">IF($I$2="Открытый тариф",INDEX(GRID!$B$18:$U$29,MATCH(K$7,GRID!$A$18:$A$29,0),MATCH(1,($U$2=GRID!$B$1:$U$1)*(КАЛЕНДАРЬ!AD16=GRID!$B$3:$U$3),0)),
INDEX(GRID!$B$18:$U$29,MATCH(K$7,GRID!$A$18:$A$29,0),MATCH(1,($U$2=GRID!$B$1:$U$1)*(КАЛЕНДАРЬ!AD16=GRID!$B$3:$U$3),0))*(1-GRID!$H$34))</f>
        <v>54000</v>
      </c>
      <c r="M303" s="5" cm="1">
        <f t="array" ref="M303">IF($I$2="Открытый тариф",INDEX(GRID!$B$4:$U$15,MATCH(M$7,GRID!$A$4:$A$15,0),MATCH(1,($U$2=GRID!$B$1:$U$1)*(КАЛЕНДАРЬ!AD16=GRID!$B$3:$U$3),0)),
INDEX(GRID!$B$4:$U$15,MATCH(M$7,GRID!$A$4:$A$15,0),MATCH(1,($U$2=GRID!$B$1:$U$1)*(КАЛЕНДАРЬ!AD16=GRID!$B$3:$U$3),0))*(1-GRID!$H$34))</f>
        <v>69500</v>
      </c>
      <c r="N303" s="5" cm="1">
        <f t="array" ref="N303">IF($I$2="Открытый тариф",INDEX(GRID!$B$18:$U$29,MATCH(M$7,GRID!$A$18:$A$29,0),MATCH(1,($U$2=GRID!$B$1:$U$1)*(КАЛЕНДАРЬ!AD16=GRID!$B$3:$U$3),0)),
INDEX(GRID!$B$18:$U$29,MATCH(M$7,GRID!$A$18:$A$29,0),MATCH(1,($U$2=GRID!$B$1:$U$1)*(КАЛЕНДАРЬ!AD16=GRID!$B$3:$U$3),0))*(1-GRID!$H$34))</f>
        <v>74500</v>
      </c>
      <c r="O303" s="5" cm="1">
        <f t="array" ref="O303">IF($I$2="Открытый тариф",INDEX(GRID!$B$4:$U$15,MATCH(O$7,GRID!$A$4:$A$15,0),MATCH(1,($U$2=GRID!$B$1:$U$1)*(КАЛЕНДАРЬ!AD16=GRID!$B$3:$U$3),0)),
INDEX(GRID!$B$4:$U$15,MATCH(O$7,GRID!$A$4:$A$15,0),MATCH(1,($U$2=GRID!$B$1:$U$1)*(КАЛЕНДАРЬ!AD16=GRID!$B$3:$U$3),0))*(1-GRID!$H$34))</f>
        <v>103200</v>
      </c>
      <c r="P303" s="5" cm="1">
        <f t="array" ref="P303">IF($I$2="Открытый тариф",INDEX(GRID!$B$4:$U$15,MATCH(P$7,GRID!$A$4:$A$15,0),MATCH(1,($U$2=GRID!$B$1:$U$1)*(КАЛЕНДАРЬ!AD16=GRID!$B$3:$U$3),0)),
INDEX(GRID!$B$4:$U$15,MATCH(P$7,GRID!$A$4:$A$15,0),MATCH(1,($U$2=GRID!$B$1:$U$1)*(КАЛЕНДАРЬ!AD16=GRID!$B$3:$U$3),0))*(1-GRID!$H$34))</f>
        <v>145400</v>
      </c>
      <c r="Q303" s="5" cm="1">
        <f t="array" ref="Q303">IF($I$2="Открытый тариф",INDEX(GRID!$B$4:$U$15,MATCH(Q$7,GRID!$A$4:$A$15,0),MATCH(1,($U$2=GRID!$B$1:$U$1)*(КАЛЕНДАРЬ!AD16=GRID!$B$3:$U$3),0)),
INDEX(GRID!$B$4:$U$15,MATCH(Q$7,GRID!$A$4:$A$15,0),MATCH(1,($U$2=GRID!$B$1:$U$1)*(КАЛЕНДАРЬ!AD16=GRID!$B$3:$U$3),0))*(1-GRID!$H$34))</f>
        <v>170900</v>
      </c>
      <c r="R303" s="5" cm="1">
        <f t="array" ref="R303">IF($I$2="Открытый тариф",INDEX(GRID!$B$18:$U$29,MATCH(R$7,GRID!$A$18:$A$29,0),MATCH(1,($U$2=GRID!$B$1:$U$1)*(КАЛЕНДАРЬ!AD16=GRID!$B$3:$U$3),0)),
INDEX(GRID!$B$18:$U$29,MATCH(R$7,GRID!$A$18:$A$29,0),MATCH(1,($U$2=GRID!$B$1:$U$1)*(КАЛЕНДАРЬ!AD16=GRID!$B$3:$U$3),0))*(1-GRID!$H$34))</f>
        <v>194100</v>
      </c>
      <c r="S303" s="5">
        <f t="array" ref="S303">IF($I$2="Открытый тариф",INDEX(GRID!$B$4:$U$15,MATCH(S$7,GRID!$A$4:$A$15,0),MATCH(1,($U$2=GRID!$B$1:$U$1)*(КАЛЕНДАРЬ!AD16=GRID!$B$3:$U$3),0)),
INDEX(GRID!$B$4:$U$15,MATCH(S$7,GRID!$A$4:$A$15,0),MATCH(1,($U$2=GRID!$B$1:$U$1)*(КАЛЕНДАРЬ!AD16=GRID!$B$3:$U$3),0))*(1-GRID!$L$41))</f>
        <v>482600</v>
      </c>
      <c r="T303" s="5">
        <f t="array" ref="T303">IF($I$2="Открытый тариф",INDEX(GRID!$B$4:$U$15,MATCH(T$7,GRID!$A$4:$A$15,0),MATCH(1,($U$2=GRID!$B$1:$U$1)*(КАЛЕНДАРЬ!AD16=GRID!$B$3:$U$3),0)),
INDEX(GRID!$B$4:$U$15,MATCH(T$7,GRID!$A$4:$A$15,0),MATCH(1,($U$2=GRID!$B$1:$U$1)*(КАЛЕНДАРЬ!AD16=GRID!$B$3:$U$3),0))*(1-GRID!$L$41))</f>
        <v>586600</v>
      </c>
    </row>
    <row r="304" spans="1:20" hidden="1">
      <c r="A304" s="108" t="s">
        <v>13</v>
      </c>
      <c r="B304" s="109">
        <v>14</v>
      </c>
      <c r="C304" s="5" cm="1">
        <f t="array" ref="C304">IF($I$2="Открытый тариф",INDEX(GRID!$B$4:$U$15,MATCH(C$7,GRID!$A$4:$A$15,0),MATCH(1,($U$2=GRID!$B$1:$U$1)*(КАЛЕНДАРЬ!AD17=GRID!$B$3:$U$3),0)),
INDEX(GRID!$B$4:$U$15,MATCH(C$7,GRID!$A$4:$A$15,0),MATCH(1,($U$2=GRID!$B$1:$U$1)*(КАЛЕНДАРЬ!AD17=GRID!$B$3:$U$3),0))*(1-GRID!$H$34))</f>
        <v>27500.000000000004</v>
      </c>
      <c r="D304" s="5" cm="1">
        <f t="array" ref="D304">IF($I$2="Открытый тариф",INDEX(GRID!$B$18:$U$29,MATCH(C$7,GRID!$A$18:$A$29,0),MATCH(1,($U$2=GRID!$B$1:$U$1)*(КАЛЕНДАРЬ!AD17=GRID!$B$3:$U$3),0)),
INDEX(GRID!$B$18:$U$29,MATCH(C$7,GRID!$A$18:$A$29,0),MATCH(1,($U$2=GRID!$B$1:$U$1)*(КАЛЕНДАРЬ!AD17=GRID!$B$3:$U$3),0))*(1-GRID!$H$34))</f>
        <v>32500.000000000004</v>
      </c>
      <c r="E304" s="5" cm="1">
        <f t="array" ref="E304">IF($I$2="Открытый тариф",INDEX(GRID!$B$4:$U$15,MATCH(E$7,GRID!$A$4:$A$15,0),MATCH(1,($U$2=GRID!$B$1:$U$1)*(КАЛЕНДАРЬ!AD17=GRID!$B$3:$U$3),0)),
INDEX(GRID!$B$4:$U$15,MATCH(E$7,GRID!$A$4:$A$15,0),MATCH(1,($U$2=GRID!$B$1:$U$1)*(КАЛЕНДАРЬ!AD17=GRID!$B$3:$U$3),0))*(1-GRID!$H$34))</f>
        <v>33000</v>
      </c>
      <c r="F304" s="5" cm="1">
        <f t="array" ref="F304">IF($I$2="Открытый тариф",INDEX(GRID!$B$18:$U$29,MATCH(E$7,GRID!$A$18:$A$29,0),MATCH(1,($U$2=GRID!$B$1:$U$1)*(КАЛЕНДАРЬ!AD17=GRID!$B$3:$U$3),0)),
INDEX(GRID!$B$18:$U$29,MATCH(E$7,GRID!$A$18:$A$29,0),MATCH(1,($U$2=GRID!$B$1:$U$1)*(КАЛЕНДАРЬ!AD17=GRID!$B$3:$U$3),0))*(1-GRID!$H$34))</f>
        <v>38000</v>
      </c>
      <c r="G304" s="5" cm="1">
        <f t="array" ref="G304">IF($I$2="Открытый тариф",INDEX(GRID!$B$4:$U$15,MATCH(G$7,GRID!$A$4:$A$15,0),MATCH(1,($U$2=GRID!$B$1:$U$1)*(КАЛЕНДАРЬ!AD17=GRID!$B$3:$U$3),0)),
INDEX(GRID!$B$4:$U$15,MATCH(G$7,GRID!$A$4:$A$15,0),MATCH(1,($U$2=GRID!$B$1:$U$1)*(КАЛЕНДАРЬ!AD17=GRID!$B$3:$U$3),0))*(1-GRID!$H$34))</f>
        <v>39000</v>
      </c>
      <c r="H304" s="5" cm="1">
        <f t="array" ref="H304">IF($I$2="Открытый тариф",INDEX(GRID!$B$18:$U$29,MATCH(G$7,GRID!$A$18:$A$29,0),MATCH(1,($U$2=GRID!$B$1:$U$1)*(КАЛЕНДАРЬ!AD17=GRID!$B$3:$U$3),0)),
INDEX(GRID!$B$18:$U$29,MATCH(G$7,GRID!$A$18:$A$29,0),MATCH(1,($U$2=GRID!$B$1:$U$1)*(КАЛЕНДАРЬ!AD17=GRID!$B$3:$U$3),0))*(1-GRID!$H$34))</f>
        <v>44000</v>
      </c>
      <c r="I304" s="5" cm="1">
        <f t="array" ref="I304">IF($I$2="Открытый тариф",INDEX(GRID!$B$4:$U$15,MATCH(I$7,GRID!$A$4:$A$15,0),MATCH(1,($U$2=GRID!$B$1:$U$1)*(КАЛЕНДАРЬ!AD17=GRID!$B$3:$U$3),0)),
INDEX(GRID!$B$4:$U$15,MATCH(I$7,GRID!$A$4:$A$15,0),MATCH(1,($U$2=GRID!$B$1:$U$1)*(КАЛЕНДАРЬ!AD17=GRID!$B$3:$U$3),0))*(1-GRID!$H$34))</f>
        <v>43400</v>
      </c>
      <c r="J304" s="5" cm="1">
        <f t="array" ref="J304">IF($I$2="Открытый тариф",INDEX(GRID!$B$18:$U$29,MATCH(I$7,GRID!$A$18:$A$29,0),MATCH(1,($U$2=GRID!$B$1:$U$1)*(КАЛЕНДАРЬ!AD17=GRID!$B$3:$U$3),0)),
INDEX(GRID!$B$18:$U$29,MATCH(I$7,GRID!$A$18:$A$29,0),MATCH(1,($U$2=GRID!$B$1:$U$1)*(КАЛЕНДАРЬ!AD17=GRID!$B$3:$U$3),0))*(1-GRID!$H$34))</f>
        <v>48400</v>
      </c>
      <c r="K304" s="5" cm="1">
        <f t="array" ref="K304">IF($I$2="Открытый тариф",INDEX(GRID!$B$4:$U$15,MATCH(K$7,GRID!$A$4:$A$15,0),MATCH(1,($U$2=GRID!$B$1:$U$1)*(КАЛЕНДАРЬ!AD17=GRID!$B$3:$U$3),0)),
INDEX(GRID!$B$4:$U$15,MATCH(K$7,GRID!$A$4:$A$15,0),MATCH(1,($U$2=GRID!$B$1:$U$1)*(КАЛЕНДАРЬ!AD17=GRID!$B$3:$U$3),0))*(1-GRID!$H$34))</f>
        <v>49000</v>
      </c>
      <c r="L304" s="5" cm="1">
        <f t="array" ref="L304">IF($I$2="Открытый тариф",INDEX(GRID!$B$18:$U$29,MATCH(K$7,GRID!$A$18:$A$29,0),MATCH(1,($U$2=GRID!$B$1:$U$1)*(КАЛЕНДАРЬ!AD17=GRID!$B$3:$U$3),0)),
INDEX(GRID!$B$18:$U$29,MATCH(K$7,GRID!$A$18:$A$29,0),MATCH(1,($U$2=GRID!$B$1:$U$1)*(КАЛЕНДАРЬ!AD17=GRID!$B$3:$U$3),0))*(1-GRID!$H$34))</f>
        <v>54000</v>
      </c>
      <c r="M304" s="5" cm="1">
        <f t="array" ref="M304">IF($I$2="Открытый тариф",INDEX(GRID!$B$4:$U$15,MATCH(M$7,GRID!$A$4:$A$15,0),MATCH(1,($U$2=GRID!$B$1:$U$1)*(КАЛЕНДАРЬ!AD17=GRID!$B$3:$U$3),0)),
INDEX(GRID!$B$4:$U$15,MATCH(M$7,GRID!$A$4:$A$15,0),MATCH(1,($U$2=GRID!$B$1:$U$1)*(КАЛЕНДАРЬ!AD17=GRID!$B$3:$U$3),0))*(1-GRID!$H$34))</f>
        <v>69500</v>
      </c>
      <c r="N304" s="5" cm="1">
        <f t="array" ref="N304">IF($I$2="Открытый тариф",INDEX(GRID!$B$18:$U$29,MATCH(M$7,GRID!$A$18:$A$29,0),MATCH(1,($U$2=GRID!$B$1:$U$1)*(КАЛЕНДАРЬ!AD17=GRID!$B$3:$U$3),0)),
INDEX(GRID!$B$18:$U$29,MATCH(M$7,GRID!$A$18:$A$29,0),MATCH(1,($U$2=GRID!$B$1:$U$1)*(КАЛЕНДАРЬ!AD17=GRID!$B$3:$U$3),0))*(1-GRID!$H$34))</f>
        <v>74500</v>
      </c>
      <c r="O304" s="5" cm="1">
        <f t="array" ref="O304">IF($I$2="Открытый тариф",INDEX(GRID!$B$4:$U$15,MATCH(O$7,GRID!$A$4:$A$15,0),MATCH(1,($U$2=GRID!$B$1:$U$1)*(КАЛЕНДАРЬ!AD17=GRID!$B$3:$U$3),0)),
INDEX(GRID!$B$4:$U$15,MATCH(O$7,GRID!$A$4:$A$15,0),MATCH(1,($U$2=GRID!$B$1:$U$1)*(КАЛЕНДАРЬ!AD17=GRID!$B$3:$U$3),0))*(1-GRID!$H$34))</f>
        <v>103200</v>
      </c>
      <c r="P304" s="5" cm="1">
        <f t="array" ref="P304">IF($I$2="Открытый тариф",INDEX(GRID!$B$4:$U$15,MATCH(P$7,GRID!$A$4:$A$15,0),MATCH(1,($U$2=GRID!$B$1:$U$1)*(КАЛЕНДАРЬ!AD17=GRID!$B$3:$U$3),0)),
INDEX(GRID!$B$4:$U$15,MATCH(P$7,GRID!$A$4:$A$15,0),MATCH(1,($U$2=GRID!$B$1:$U$1)*(КАЛЕНДАРЬ!AD17=GRID!$B$3:$U$3),0))*(1-GRID!$H$34))</f>
        <v>145400</v>
      </c>
      <c r="Q304" s="5" cm="1">
        <f t="array" ref="Q304">IF($I$2="Открытый тариф",INDEX(GRID!$B$4:$U$15,MATCH(Q$7,GRID!$A$4:$A$15,0),MATCH(1,($U$2=GRID!$B$1:$U$1)*(КАЛЕНДАРЬ!AD17=GRID!$B$3:$U$3),0)),
INDEX(GRID!$B$4:$U$15,MATCH(Q$7,GRID!$A$4:$A$15,0),MATCH(1,($U$2=GRID!$B$1:$U$1)*(КАЛЕНДАРЬ!AD17=GRID!$B$3:$U$3),0))*(1-GRID!$H$34))</f>
        <v>170900</v>
      </c>
      <c r="R304" s="5" cm="1">
        <f t="array" ref="R304">IF($I$2="Открытый тариф",INDEX(GRID!$B$18:$U$29,MATCH(R$7,GRID!$A$18:$A$29,0),MATCH(1,($U$2=GRID!$B$1:$U$1)*(КАЛЕНДАРЬ!AD17=GRID!$B$3:$U$3),0)),
INDEX(GRID!$B$18:$U$29,MATCH(R$7,GRID!$A$18:$A$29,0),MATCH(1,($U$2=GRID!$B$1:$U$1)*(КАЛЕНДАРЬ!AD17=GRID!$B$3:$U$3),0))*(1-GRID!$H$34))</f>
        <v>194100</v>
      </c>
      <c r="S304" s="5">
        <f t="array" ref="S304">IF($I$2="Открытый тариф",INDEX(GRID!$B$4:$U$15,MATCH(S$7,GRID!$A$4:$A$15,0),MATCH(1,($U$2=GRID!$B$1:$U$1)*(КАЛЕНДАРЬ!AD17=GRID!$B$3:$U$3),0)),
INDEX(GRID!$B$4:$U$15,MATCH(S$7,GRID!$A$4:$A$15,0),MATCH(1,($U$2=GRID!$B$1:$U$1)*(КАЛЕНДАРЬ!AD17=GRID!$B$3:$U$3),0))*(1-GRID!$L$41))</f>
        <v>482600</v>
      </c>
      <c r="T304" s="5">
        <f t="array" ref="T304">IF($I$2="Открытый тариф",INDEX(GRID!$B$4:$U$15,MATCH(T$7,GRID!$A$4:$A$15,0),MATCH(1,($U$2=GRID!$B$1:$U$1)*(КАЛЕНДАРЬ!AD17=GRID!$B$3:$U$3),0)),
INDEX(GRID!$B$4:$U$15,MATCH(T$7,GRID!$A$4:$A$15,0),MATCH(1,($U$2=GRID!$B$1:$U$1)*(КАЛЕНДАРЬ!AD17=GRID!$B$3:$U$3),0))*(1-GRID!$L$41))</f>
        <v>586600</v>
      </c>
    </row>
    <row r="305" spans="1:20" hidden="1">
      <c r="A305" s="108" t="s">
        <v>14</v>
      </c>
      <c r="B305" s="109">
        <v>15</v>
      </c>
      <c r="C305" s="5" cm="1">
        <f t="array" ref="C305">IF($I$2="Открытый тариф",INDEX(GRID!$B$4:$U$15,MATCH(C$7,GRID!$A$4:$A$15,0),MATCH(1,($U$2=GRID!$B$1:$U$1)*(КАЛЕНДАРЬ!AD18=GRID!$B$3:$U$3),0)),
INDEX(GRID!$B$4:$U$15,MATCH(C$7,GRID!$A$4:$A$15,0),MATCH(1,($U$2=GRID!$B$1:$U$1)*(КАЛЕНДАРЬ!AD18=GRID!$B$3:$U$3),0))*(1-GRID!$H$34))</f>
        <v>27500.000000000004</v>
      </c>
      <c r="D305" s="5" cm="1">
        <f t="array" ref="D305">IF($I$2="Открытый тариф",INDEX(GRID!$B$18:$U$29,MATCH(C$7,GRID!$A$18:$A$29,0),MATCH(1,($U$2=GRID!$B$1:$U$1)*(КАЛЕНДАРЬ!AD18=GRID!$B$3:$U$3),0)),
INDEX(GRID!$B$18:$U$29,MATCH(C$7,GRID!$A$18:$A$29,0),MATCH(1,($U$2=GRID!$B$1:$U$1)*(КАЛЕНДАРЬ!AD18=GRID!$B$3:$U$3),0))*(1-GRID!$H$34))</f>
        <v>32500.000000000004</v>
      </c>
      <c r="E305" s="5" cm="1">
        <f t="array" ref="E305">IF($I$2="Открытый тариф",INDEX(GRID!$B$4:$U$15,MATCH(E$7,GRID!$A$4:$A$15,0),MATCH(1,($U$2=GRID!$B$1:$U$1)*(КАЛЕНДАРЬ!AD18=GRID!$B$3:$U$3),0)),
INDEX(GRID!$B$4:$U$15,MATCH(E$7,GRID!$A$4:$A$15,0),MATCH(1,($U$2=GRID!$B$1:$U$1)*(КАЛЕНДАРЬ!AD18=GRID!$B$3:$U$3),0))*(1-GRID!$H$34))</f>
        <v>33000</v>
      </c>
      <c r="F305" s="5" cm="1">
        <f t="array" ref="F305">IF($I$2="Открытый тариф",INDEX(GRID!$B$18:$U$29,MATCH(E$7,GRID!$A$18:$A$29,0),MATCH(1,($U$2=GRID!$B$1:$U$1)*(КАЛЕНДАРЬ!AD18=GRID!$B$3:$U$3),0)),
INDEX(GRID!$B$18:$U$29,MATCH(E$7,GRID!$A$18:$A$29,0),MATCH(1,($U$2=GRID!$B$1:$U$1)*(КАЛЕНДАРЬ!AD18=GRID!$B$3:$U$3),0))*(1-GRID!$H$34))</f>
        <v>38000</v>
      </c>
      <c r="G305" s="5" cm="1">
        <f t="array" ref="G305">IF($I$2="Открытый тариф",INDEX(GRID!$B$4:$U$15,MATCH(G$7,GRID!$A$4:$A$15,0),MATCH(1,($U$2=GRID!$B$1:$U$1)*(КАЛЕНДАРЬ!AD18=GRID!$B$3:$U$3),0)),
INDEX(GRID!$B$4:$U$15,MATCH(G$7,GRID!$A$4:$A$15,0),MATCH(1,($U$2=GRID!$B$1:$U$1)*(КАЛЕНДАРЬ!AD18=GRID!$B$3:$U$3),0))*(1-GRID!$H$34))</f>
        <v>39000</v>
      </c>
      <c r="H305" s="5" cm="1">
        <f t="array" ref="H305">IF($I$2="Открытый тариф",INDEX(GRID!$B$18:$U$29,MATCH(G$7,GRID!$A$18:$A$29,0),MATCH(1,($U$2=GRID!$B$1:$U$1)*(КАЛЕНДАРЬ!AD18=GRID!$B$3:$U$3),0)),
INDEX(GRID!$B$18:$U$29,MATCH(G$7,GRID!$A$18:$A$29,0),MATCH(1,($U$2=GRID!$B$1:$U$1)*(КАЛЕНДАРЬ!AD18=GRID!$B$3:$U$3),0))*(1-GRID!$H$34))</f>
        <v>44000</v>
      </c>
      <c r="I305" s="5" cm="1">
        <f t="array" ref="I305">IF($I$2="Открытый тариф",INDEX(GRID!$B$4:$U$15,MATCH(I$7,GRID!$A$4:$A$15,0),MATCH(1,($U$2=GRID!$B$1:$U$1)*(КАЛЕНДАРЬ!AD18=GRID!$B$3:$U$3),0)),
INDEX(GRID!$B$4:$U$15,MATCH(I$7,GRID!$A$4:$A$15,0),MATCH(1,($U$2=GRID!$B$1:$U$1)*(КАЛЕНДАРЬ!AD18=GRID!$B$3:$U$3),0))*(1-GRID!$H$34))</f>
        <v>43400</v>
      </c>
      <c r="J305" s="5" cm="1">
        <f t="array" ref="J305">IF($I$2="Открытый тариф",INDEX(GRID!$B$18:$U$29,MATCH(I$7,GRID!$A$18:$A$29,0),MATCH(1,($U$2=GRID!$B$1:$U$1)*(КАЛЕНДАРЬ!AD18=GRID!$B$3:$U$3),0)),
INDEX(GRID!$B$18:$U$29,MATCH(I$7,GRID!$A$18:$A$29,0),MATCH(1,($U$2=GRID!$B$1:$U$1)*(КАЛЕНДАРЬ!AD18=GRID!$B$3:$U$3),0))*(1-GRID!$H$34))</f>
        <v>48400</v>
      </c>
      <c r="K305" s="5" cm="1">
        <f t="array" ref="K305">IF($I$2="Открытый тариф",INDEX(GRID!$B$4:$U$15,MATCH(K$7,GRID!$A$4:$A$15,0),MATCH(1,($U$2=GRID!$B$1:$U$1)*(КАЛЕНДАРЬ!AD18=GRID!$B$3:$U$3),0)),
INDEX(GRID!$B$4:$U$15,MATCH(K$7,GRID!$A$4:$A$15,0),MATCH(1,($U$2=GRID!$B$1:$U$1)*(КАЛЕНДАРЬ!AD18=GRID!$B$3:$U$3),0))*(1-GRID!$H$34))</f>
        <v>49000</v>
      </c>
      <c r="L305" s="5" cm="1">
        <f t="array" ref="L305">IF($I$2="Открытый тариф",INDEX(GRID!$B$18:$U$29,MATCH(K$7,GRID!$A$18:$A$29,0),MATCH(1,($U$2=GRID!$B$1:$U$1)*(КАЛЕНДАРЬ!AD18=GRID!$B$3:$U$3),0)),
INDEX(GRID!$B$18:$U$29,MATCH(K$7,GRID!$A$18:$A$29,0),MATCH(1,($U$2=GRID!$B$1:$U$1)*(КАЛЕНДАРЬ!AD18=GRID!$B$3:$U$3),0))*(1-GRID!$H$34))</f>
        <v>54000</v>
      </c>
      <c r="M305" s="5" cm="1">
        <f t="array" ref="M305">IF($I$2="Открытый тариф",INDEX(GRID!$B$4:$U$15,MATCH(M$7,GRID!$A$4:$A$15,0),MATCH(1,($U$2=GRID!$B$1:$U$1)*(КАЛЕНДАРЬ!AD18=GRID!$B$3:$U$3),0)),
INDEX(GRID!$B$4:$U$15,MATCH(M$7,GRID!$A$4:$A$15,0),MATCH(1,($U$2=GRID!$B$1:$U$1)*(КАЛЕНДАРЬ!AD18=GRID!$B$3:$U$3),0))*(1-GRID!$H$34))</f>
        <v>69500</v>
      </c>
      <c r="N305" s="5" cm="1">
        <f t="array" ref="N305">IF($I$2="Открытый тариф",INDEX(GRID!$B$18:$U$29,MATCH(M$7,GRID!$A$18:$A$29,0),MATCH(1,($U$2=GRID!$B$1:$U$1)*(КАЛЕНДАРЬ!AD18=GRID!$B$3:$U$3),0)),
INDEX(GRID!$B$18:$U$29,MATCH(M$7,GRID!$A$18:$A$29,0),MATCH(1,($U$2=GRID!$B$1:$U$1)*(КАЛЕНДАРЬ!AD18=GRID!$B$3:$U$3),0))*(1-GRID!$H$34))</f>
        <v>74500</v>
      </c>
      <c r="O305" s="5" cm="1">
        <f t="array" ref="O305">IF($I$2="Открытый тариф",INDEX(GRID!$B$4:$U$15,MATCH(O$7,GRID!$A$4:$A$15,0),MATCH(1,($U$2=GRID!$B$1:$U$1)*(КАЛЕНДАРЬ!AD18=GRID!$B$3:$U$3),0)),
INDEX(GRID!$B$4:$U$15,MATCH(O$7,GRID!$A$4:$A$15,0),MATCH(1,($U$2=GRID!$B$1:$U$1)*(КАЛЕНДАРЬ!AD18=GRID!$B$3:$U$3),0))*(1-GRID!$H$34))</f>
        <v>103200</v>
      </c>
      <c r="P305" s="5" cm="1">
        <f t="array" ref="P305">IF($I$2="Открытый тариф",INDEX(GRID!$B$4:$U$15,MATCH(P$7,GRID!$A$4:$A$15,0),MATCH(1,($U$2=GRID!$B$1:$U$1)*(КАЛЕНДАРЬ!AD18=GRID!$B$3:$U$3),0)),
INDEX(GRID!$B$4:$U$15,MATCH(P$7,GRID!$A$4:$A$15,0),MATCH(1,($U$2=GRID!$B$1:$U$1)*(КАЛЕНДАРЬ!AD18=GRID!$B$3:$U$3),0))*(1-GRID!$H$34))</f>
        <v>145400</v>
      </c>
      <c r="Q305" s="5" cm="1">
        <f t="array" ref="Q305">IF($I$2="Открытый тариф",INDEX(GRID!$B$4:$U$15,MATCH(Q$7,GRID!$A$4:$A$15,0),MATCH(1,($U$2=GRID!$B$1:$U$1)*(КАЛЕНДАРЬ!AD18=GRID!$B$3:$U$3),0)),
INDEX(GRID!$B$4:$U$15,MATCH(Q$7,GRID!$A$4:$A$15,0),MATCH(1,($U$2=GRID!$B$1:$U$1)*(КАЛЕНДАРЬ!AD18=GRID!$B$3:$U$3),0))*(1-GRID!$H$34))</f>
        <v>170900</v>
      </c>
      <c r="R305" s="5" cm="1">
        <f t="array" ref="R305">IF($I$2="Открытый тариф",INDEX(GRID!$B$18:$U$29,MATCH(R$7,GRID!$A$18:$A$29,0),MATCH(1,($U$2=GRID!$B$1:$U$1)*(КАЛЕНДАРЬ!AD18=GRID!$B$3:$U$3),0)),
INDEX(GRID!$B$18:$U$29,MATCH(R$7,GRID!$A$18:$A$29,0),MATCH(1,($U$2=GRID!$B$1:$U$1)*(КАЛЕНДАРЬ!AD18=GRID!$B$3:$U$3),0))*(1-GRID!$H$34))</f>
        <v>194100</v>
      </c>
      <c r="S305" s="5">
        <f t="array" ref="S305">IF($I$2="Открытый тариф",INDEX(GRID!$B$4:$U$15,MATCH(S$7,GRID!$A$4:$A$15,0),MATCH(1,($U$2=GRID!$B$1:$U$1)*(КАЛЕНДАРЬ!AD18=GRID!$B$3:$U$3),0)),
INDEX(GRID!$B$4:$U$15,MATCH(S$7,GRID!$A$4:$A$15,0),MATCH(1,($U$2=GRID!$B$1:$U$1)*(КАЛЕНДАРЬ!AD18=GRID!$B$3:$U$3),0))*(1-GRID!$L$41))</f>
        <v>482600</v>
      </c>
      <c r="T305" s="5">
        <f t="array" ref="T305">IF($I$2="Открытый тариф",INDEX(GRID!$B$4:$U$15,MATCH(T$7,GRID!$A$4:$A$15,0),MATCH(1,($U$2=GRID!$B$1:$U$1)*(КАЛЕНДАРЬ!AD18=GRID!$B$3:$U$3),0)),
INDEX(GRID!$B$4:$U$15,MATCH(T$7,GRID!$A$4:$A$15,0),MATCH(1,($U$2=GRID!$B$1:$U$1)*(КАЛЕНДАРЬ!AD18=GRID!$B$3:$U$3),0))*(1-GRID!$L$41))</f>
        <v>586600</v>
      </c>
    </row>
    <row r="306" spans="1:20" hidden="1">
      <c r="A306" s="108" t="s">
        <v>15</v>
      </c>
      <c r="B306" s="109">
        <v>16</v>
      </c>
      <c r="C306" s="5" cm="1">
        <f t="array" ref="C306">IF($I$2="Открытый тариф",INDEX(GRID!$B$4:$U$15,MATCH(C$7,GRID!$A$4:$A$15,0),MATCH(1,($U$2=GRID!$B$1:$U$1)*(КАЛЕНДАРЬ!AD19=GRID!$B$3:$U$3),0)),
INDEX(GRID!$B$4:$U$15,MATCH(C$7,GRID!$A$4:$A$15,0),MATCH(1,($U$2=GRID!$B$1:$U$1)*(КАЛЕНДАРЬ!AD19=GRID!$B$3:$U$3),0))*(1-GRID!$H$34))</f>
        <v>27500.000000000004</v>
      </c>
      <c r="D306" s="5" cm="1">
        <f t="array" ref="D306">IF($I$2="Открытый тариф",INDEX(GRID!$B$18:$U$29,MATCH(C$7,GRID!$A$18:$A$29,0),MATCH(1,($U$2=GRID!$B$1:$U$1)*(КАЛЕНДАРЬ!AD19=GRID!$B$3:$U$3),0)),
INDEX(GRID!$B$18:$U$29,MATCH(C$7,GRID!$A$18:$A$29,0),MATCH(1,($U$2=GRID!$B$1:$U$1)*(КАЛЕНДАРЬ!AD19=GRID!$B$3:$U$3),0))*(1-GRID!$H$34))</f>
        <v>32500.000000000004</v>
      </c>
      <c r="E306" s="5" cm="1">
        <f t="array" ref="E306">IF($I$2="Открытый тариф",INDEX(GRID!$B$4:$U$15,MATCH(E$7,GRID!$A$4:$A$15,0),MATCH(1,($U$2=GRID!$B$1:$U$1)*(КАЛЕНДАРЬ!AD19=GRID!$B$3:$U$3),0)),
INDEX(GRID!$B$4:$U$15,MATCH(E$7,GRID!$A$4:$A$15,0),MATCH(1,($U$2=GRID!$B$1:$U$1)*(КАЛЕНДАРЬ!AD19=GRID!$B$3:$U$3),0))*(1-GRID!$H$34))</f>
        <v>33000</v>
      </c>
      <c r="F306" s="5" cm="1">
        <f t="array" ref="F306">IF($I$2="Открытый тариф",INDEX(GRID!$B$18:$U$29,MATCH(E$7,GRID!$A$18:$A$29,0),MATCH(1,($U$2=GRID!$B$1:$U$1)*(КАЛЕНДАРЬ!AD19=GRID!$B$3:$U$3),0)),
INDEX(GRID!$B$18:$U$29,MATCH(E$7,GRID!$A$18:$A$29,0),MATCH(1,($U$2=GRID!$B$1:$U$1)*(КАЛЕНДАРЬ!AD19=GRID!$B$3:$U$3),0))*(1-GRID!$H$34))</f>
        <v>38000</v>
      </c>
      <c r="G306" s="5" cm="1">
        <f t="array" ref="G306">IF($I$2="Открытый тариф",INDEX(GRID!$B$4:$U$15,MATCH(G$7,GRID!$A$4:$A$15,0),MATCH(1,($U$2=GRID!$B$1:$U$1)*(КАЛЕНДАРЬ!AD19=GRID!$B$3:$U$3),0)),
INDEX(GRID!$B$4:$U$15,MATCH(G$7,GRID!$A$4:$A$15,0),MATCH(1,($U$2=GRID!$B$1:$U$1)*(КАЛЕНДАРЬ!AD19=GRID!$B$3:$U$3),0))*(1-GRID!$H$34))</f>
        <v>39000</v>
      </c>
      <c r="H306" s="5" cm="1">
        <f t="array" ref="H306">IF($I$2="Открытый тариф",INDEX(GRID!$B$18:$U$29,MATCH(G$7,GRID!$A$18:$A$29,0),MATCH(1,($U$2=GRID!$B$1:$U$1)*(КАЛЕНДАРЬ!AD19=GRID!$B$3:$U$3),0)),
INDEX(GRID!$B$18:$U$29,MATCH(G$7,GRID!$A$18:$A$29,0),MATCH(1,($U$2=GRID!$B$1:$U$1)*(КАЛЕНДАРЬ!AD19=GRID!$B$3:$U$3),0))*(1-GRID!$H$34))</f>
        <v>44000</v>
      </c>
      <c r="I306" s="5" cm="1">
        <f t="array" ref="I306">IF($I$2="Открытый тариф",INDEX(GRID!$B$4:$U$15,MATCH(I$7,GRID!$A$4:$A$15,0),MATCH(1,($U$2=GRID!$B$1:$U$1)*(КАЛЕНДАРЬ!AD19=GRID!$B$3:$U$3),0)),
INDEX(GRID!$B$4:$U$15,MATCH(I$7,GRID!$A$4:$A$15,0),MATCH(1,($U$2=GRID!$B$1:$U$1)*(КАЛЕНДАРЬ!AD19=GRID!$B$3:$U$3),0))*(1-GRID!$H$34))</f>
        <v>43400</v>
      </c>
      <c r="J306" s="5" cm="1">
        <f t="array" ref="J306">IF($I$2="Открытый тариф",INDEX(GRID!$B$18:$U$29,MATCH(I$7,GRID!$A$18:$A$29,0),MATCH(1,($U$2=GRID!$B$1:$U$1)*(КАЛЕНДАРЬ!AD19=GRID!$B$3:$U$3),0)),
INDEX(GRID!$B$18:$U$29,MATCH(I$7,GRID!$A$18:$A$29,0),MATCH(1,($U$2=GRID!$B$1:$U$1)*(КАЛЕНДАРЬ!AD19=GRID!$B$3:$U$3),0))*(1-GRID!$H$34))</f>
        <v>48400</v>
      </c>
      <c r="K306" s="5" cm="1">
        <f t="array" ref="K306">IF($I$2="Открытый тариф",INDEX(GRID!$B$4:$U$15,MATCH(K$7,GRID!$A$4:$A$15,0),MATCH(1,($U$2=GRID!$B$1:$U$1)*(КАЛЕНДАРЬ!AD19=GRID!$B$3:$U$3),0)),
INDEX(GRID!$B$4:$U$15,MATCH(K$7,GRID!$A$4:$A$15,0),MATCH(1,($U$2=GRID!$B$1:$U$1)*(КАЛЕНДАРЬ!AD19=GRID!$B$3:$U$3),0))*(1-GRID!$H$34))</f>
        <v>49000</v>
      </c>
      <c r="L306" s="5" cm="1">
        <f t="array" ref="L306">IF($I$2="Открытый тариф",INDEX(GRID!$B$18:$U$29,MATCH(K$7,GRID!$A$18:$A$29,0),MATCH(1,($U$2=GRID!$B$1:$U$1)*(КАЛЕНДАРЬ!AD19=GRID!$B$3:$U$3),0)),
INDEX(GRID!$B$18:$U$29,MATCH(K$7,GRID!$A$18:$A$29,0),MATCH(1,($U$2=GRID!$B$1:$U$1)*(КАЛЕНДАРЬ!AD19=GRID!$B$3:$U$3),0))*(1-GRID!$H$34))</f>
        <v>54000</v>
      </c>
      <c r="M306" s="5" cm="1">
        <f t="array" ref="M306">IF($I$2="Открытый тариф",INDEX(GRID!$B$4:$U$15,MATCH(M$7,GRID!$A$4:$A$15,0),MATCH(1,($U$2=GRID!$B$1:$U$1)*(КАЛЕНДАРЬ!AD19=GRID!$B$3:$U$3),0)),
INDEX(GRID!$B$4:$U$15,MATCH(M$7,GRID!$A$4:$A$15,0),MATCH(1,($U$2=GRID!$B$1:$U$1)*(КАЛЕНДАРЬ!AD19=GRID!$B$3:$U$3),0))*(1-GRID!$H$34))</f>
        <v>69500</v>
      </c>
      <c r="N306" s="5" cm="1">
        <f t="array" ref="N306">IF($I$2="Открытый тариф",INDEX(GRID!$B$18:$U$29,MATCH(M$7,GRID!$A$18:$A$29,0),MATCH(1,($U$2=GRID!$B$1:$U$1)*(КАЛЕНДАРЬ!AD19=GRID!$B$3:$U$3),0)),
INDEX(GRID!$B$18:$U$29,MATCH(M$7,GRID!$A$18:$A$29,0),MATCH(1,($U$2=GRID!$B$1:$U$1)*(КАЛЕНДАРЬ!AD19=GRID!$B$3:$U$3),0))*(1-GRID!$H$34))</f>
        <v>74500</v>
      </c>
      <c r="O306" s="5" cm="1">
        <f t="array" ref="O306">IF($I$2="Открытый тариф",INDEX(GRID!$B$4:$U$15,MATCH(O$7,GRID!$A$4:$A$15,0),MATCH(1,($U$2=GRID!$B$1:$U$1)*(КАЛЕНДАРЬ!AD19=GRID!$B$3:$U$3),0)),
INDEX(GRID!$B$4:$U$15,MATCH(O$7,GRID!$A$4:$A$15,0),MATCH(1,($U$2=GRID!$B$1:$U$1)*(КАЛЕНДАРЬ!AD19=GRID!$B$3:$U$3),0))*(1-GRID!$H$34))</f>
        <v>103200</v>
      </c>
      <c r="P306" s="5" cm="1">
        <f t="array" ref="P306">IF($I$2="Открытый тариф",INDEX(GRID!$B$4:$U$15,MATCH(P$7,GRID!$A$4:$A$15,0),MATCH(1,($U$2=GRID!$B$1:$U$1)*(КАЛЕНДАРЬ!AD19=GRID!$B$3:$U$3),0)),
INDEX(GRID!$B$4:$U$15,MATCH(P$7,GRID!$A$4:$A$15,0),MATCH(1,($U$2=GRID!$B$1:$U$1)*(КАЛЕНДАРЬ!AD19=GRID!$B$3:$U$3),0))*(1-GRID!$H$34))</f>
        <v>145400</v>
      </c>
      <c r="Q306" s="5" cm="1">
        <f t="array" ref="Q306">IF($I$2="Открытый тариф",INDEX(GRID!$B$4:$U$15,MATCH(Q$7,GRID!$A$4:$A$15,0),MATCH(1,($U$2=GRID!$B$1:$U$1)*(КАЛЕНДАРЬ!AD19=GRID!$B$3:$U$3),0)),
INDEX(GRID!$B$4:$U$15,MATCH(Q$7,GRID!$A$4:$A$15,0),MATCH(1,($U$2=GRID!$B$1:$U$1)*(КАЛЕНДАРЬ!AD19=GRID!$B$3:$U$3),0))*(1-GRID!$H$34))</f>
        <v>170900</v>
      </c>
      <c r="R306" s="5" cm="1">
        <f t="array" ref="R306">IF($I$2="Открытый тариф",INDEX(GRID!$B$18:$U$29,MATCH(R$7,GRID!$A$18:$A$29,0),MATCH(1,($U$2=GRID!$B$1:$U$1)*(КАЛЕНДАРЬ!AD19=GRID!$B$3:$U$3),0)),
INDEX(GRID!$B$18:$U$29,MATCH(R$7,GRID!$A$18:$A$29,0),MATCH(1,($U$2=GRID!$B$1:$U$1)*(КАЛЕНДАРЬ!AD19=GRID!$B$3:$U$3),0))*(1-GRID!$H$34))</f>
        <v>194100</v>
      </c>
      <c r="S306" s="5">
        <f t="array" ref="S306">IF($I$2="Открытый тариф",INDEX(GRID!$B$4:$U$15,MATCH(S$7,GRID!$A$4:$A$15,0),MATCH(1,($U$2=GRID!$B$1:$U$1)*(КАЛЕНДАРЬ!AD19=GRID!$B$3:$U$3),0)),
INDEX(GRID!$B$4:$U$15,MATCH(S$7,GRID!$A$4:$A$15,0),MATCH(1,($U$2=GRID!$B$1:$U$1)*(КАЛЕНДАРЬ!AD19=GRID!$B$3:$U$3),0))*(1-GRID!$L$41))</f>
        <v>482600</v>
      </c>
      <c r="T306" s="5">
        <f t="array" ref="T306">IF($I$2="Открытый тариф",INDEX(GRID!$B$4:$U$15,MATCH(T$7,GRID!$A$4:$A$15,0),MATCH(1,($U$2=GRID!$B$1:$U$1)*(КАЛЕНДАРЬ!AD19=GRID!$B$3:$U$3),0)),
INDEX(GRID!$B$4:$U$15,MATCH(T$7,GRID!$A$4:$A$15,0),MATCH(1,($U$2=GRID!$B$1:$U$1)*(КАЛЕНДАРЬ!AD19=GRID!$B$3:$U$3),0))*(1-GRID!$L$41))</f>
        <v>586600</v>
      </c>
    </row>
    <row r="307" spans="1:20" hidden="1">
      <c r="A307" s="108" t="s">
        <v>16</v>
      </c>
      <c r="B307" s="109">
        <v>17</v>
      </c>
      <c r="C307" s="5" cm="1">
        <f t="array" ref="C307">IF($I$2="Открытый тариф",INDEX(GRID!$B$4:$U$15,MATCH(C$7,GRID!$A$4:$A$15,0),MATCH(1,($U$2=GRID!$B$1:$U$1)*(КАЛЕНДАРЬ!AD20=GRID!$B$3:$U$3),0)),
INDEX(GRID!$B$4:$U$15,MATCH(C$7,GRID!$A$4:$A$15,0),MATCH(1,($U$2=GRID!$B$1:$U$1)*(КАЛЕНДАРЬ!AD20=GRID!$B$3:$U$3),0))*(1-GRID!$H$34))</f>
        <v>30200.000000000004</v>
      </c>
      <c r="D307" s="5" cm="1">
        <f t="array" ref="D307">IF($I$2="Открытый тариф",INDEX(GRID!$B$18:$U$29,MATCH(C$7,GRID!$A$18:$A$29,0),MATCH(1,($U$2=GRID!$B$1:$U$1)*(КАЛЕНДАРЬ!AD20=GRID!$B$3:$U$3),0)),
INDEX(GRID!$B$18:$U$29,MATCH(C$7,GRID!$A$18:$A$29,0),MATCH(1,($U$2=GRID!$B$1:$U$1)*(КАЛЕНДАРЬ!AD20=GRID!$B$3:$U$3),0))*(1-GRID!$H$34))</f>
        <v>35200</v>
      </c>
      <c r="E307" s="5" cm="1">
        <f t="array" ref="E307">IF($I$2="Открытый тариф",INDEX(GRID!$B$4:$U$15,MATCH(E$7,GRID!$A$4:$A$15,0),MATCH(1,($U$2=GRID!$B$1:$U$1)*(КАЛЕНДАРЬ!AD20=GRID!$B$3:$U$3),0)),
INDEX(GRID!$B$4:$U$15,MATCH(E$7,GRID!$A$4:$A$15,0),MATCH(1,($U$2=GRID!$B$1:$U$1)*(КАЛЕНДАРЬ!AD20=GRID!$B$3:$U$3),0))*(1-GRID!$H$34))</f>
        <v>36300</v>
      </c>
      <c r="F307" s="5" cm="1">
        <f t="array" ref="F307">IF($I$2="Открытый тариф",INDEX(GRID!$B$18:$U$29,MATCH(E$7,GRID!$A$18:$A$29,0),MATCH(1,($U$2=GRID!$B$1:$U$1)*(КАЛЕНДАРЬ!AD20=GRID!$B$3:$U$3),0)),
INDEX(GRID!$B$18:$U$29,MATCH(E$7,GRID!$A$18:$A$29,0),MATCH(1,($U$2=GRID!$B$1:$U$1)*(КАЛЕНДАРЬ!AD20=GRID!$B$3:$U$3),0))*(1-GRID!$H$34))</f>
        <v>41300</v>
      </c>
      <c r="G307" s="5" cm="1">
        <f t="array" ref="G307">IF($I$2="Открытый тариф",INDEX(GRID!$B$4:$U$15,MATCH(G$7,GRID!$A$4:$A$15,0),MATCH(1,($U$2=GRID!$B$1:$U$1)*(КАЛЕНДАРЬ!AD20=GRID!$B$3:$U$3),0)),
INDEX(GRID!$B$4:$U$15,MATCH(G$7,GRID!$A$4:$A$15,0),MATCH(1,($U$2=GRID!$B$1:$U$1)*(КАЛЕНДАРЬ!AD20=GRID!$B$3:$U$3),0))*(1-GRID!$H$34))</f>
        <v>42500</v>
      </c>
      <c r="H307" s="5" cm="1">
        <f t="array" ref="H307">IF($I$2="Открытый тариф",INDEX(GRID!$B$18:$U$29,MATCH(G$7,GRID!$A$18:$A$29,0),MATCH(1,($U$2=GRID!$B$1:$U$1)*(КАЛЕНДАРЬ!AD20=GRID!$B$3:$U$3),0)),
INDEX(GRID!$B$18:$U$29,MATCH(G$7,GRID!$A$18:$A$29,0),MATCH(1,($U$2=GRID!$B$1:$U$1)*(КАЛЕНДАРЬ!AD20=GRID!$B$3:$U$3),0))*(1-GRID!$H$34))</f>
        <v>47500</v>
      </c>
      <c r="I307" s="5" cm="1">
        <f t="array" ref="I307">IF($I$2="Открытый тариф",INDEX(GRID!$B$4:$U$15,MATCH(I$7,GRID!$A$4:$A$15,0),MATCH(1,($U$2=GRID!$B$1:$U$1)*(КАЛЕНДАРЬ!AD20=GRID!$B$3:$U$3),0)),
INDEX(GRID!$B$4:$U$15,MATCH(I$7,GRID!$A$4:$A$15,0),MATCH(1,($U$2=GRID!$B$1:$U$1)*(КАЛЕНДАРЬ!AD20=GRID!$B$3:$U$3),0))*(1-GRID!$H$34))</f>
        <v>47400</v>
      </c>
      <c r="J307" s="5" cm="1">
        <f t="array" ref="J307">IF($I$2="Открытый тариф",INDEX(GRID!$B$18:$U$29,MATCH(I$7,GRID!$A$18:$A$29,0),MATCH(1,($U$2=GRID!$B$1:$U$1)*(КАЛЕНДАРЬ!AD20=GRID!$B$3:$U$3),0)),
INDEX(GRID!$B$18:$U$29,MATCH(I$7,GRID!$A$18:$A$29,0),MATCH(1,($U$2=GRID!$B$1:$U$1)*(КАЛЕНДАРЬ!AD20=GRID!$B$3:$U$3),0))*(1-GRID!$H$34))</f>
        <v>52400</v>
      </c>
      <c r="K307" s="5" cm="1">
        <f t="array" ref="K307">IF($I$2="Открытый тариф",INDEX(GRID!$B$4:$U$15,MATCH(K$7,GRID!$A$4:$A$15,0),MATCH(1,($U$2=GRID!$B$1:$U$1)*(КАЛЕНДАРЬ!AD20=GRID!$B$3:$U$3),0)),
INDEX(GRID!$B$4:$U$15,MATCH(K$7,GRID!$A$4:$A$15,0),MATCH(1,($U$2=GRID!$B$1:$U$1)*(КАЛЕНДАРЬ!AD20=GRID!$B$3:$U$3),0))*(1-GRID!$H$34))</f>
        <v>53300</v>
      </c>
      <c r="L307" s="5" cm="1">
        <f t="array" ref="L307">IF($I$2="Открытый тариф",INDEX(GRID!$B$18:$U$29,MATCH(K$7,GRID!$A$18:$A$29,0),MATCH(1,($U$2=GRID!$B$1:$U$1)*(КАЛЕНДАРЬ!AD20=GRID!$B$3:$U$3),0)),
INDEX(GRID!$B$18:$U$29,MATCH(K$7,GRID!$A$18:$A$29,0),MATCH(1,($U$2=GRID!$B$1:$U$1)*(КАЛЕНДАРЬ!AD20=GRID!$B$3:$U$3),0))*(1-GRID!$H$34))</f>
        <v>58300</v>
      </c>
      <c r="M307" s="5" cm="1">
        <f t="array" ref="M307">IF($I$2="Открытый тариф",INDEX(GRID!$B$4:$U$15,MATCH(M$7,GRID!$A$4:$A$15,0),MATCH(1,($U$2=GRID!$B$1:$U$1)*(КАЛЕНДАРЬ!AD20=GRID!$B$3:$U$3),0)),
INDEX(GRID!$B$4:$U$15,MATCH(M$7,GRID!$A$4:$A$15,0),MATCH(1,($U$2=GRID!$B$1:$U$1)*(КАЛЕНДАРЬ!AD20=GRID!$B$3:$U$3),0))*(1-GRID!$H$34))</f>
        <v>74000</v>
      </c>
      <c r="N307" s="5" cm="1">
        <f t="array" ref="N307">IF($I$2="Открытый тариф",INDEX(GRID!$B$18:$U$29,MATCH(M$7,GRID!$A$18:$A$29,0),MATCH(1,($U$2=GRID!$B$1:$U$1)*(КАЛЕНДАРЬ!AD20=GRID!$B$3:$U$3),0)),
INDEX(GRID!$B$18:$U$29,MATCH(M$7,GRID!$A$18:$A$29,0),MATCH(1,($U$2=GRID!$B$1:$U$1)*(КАЛЕНДАРЬ!AD20=GRID!$B$3:$U$3),0))*(1-GRID!$H$34))</f>
        <v>79000</v>
      </c>
      <c r="O307" s="5" cm="1">
        <f t="array" ref="O307">IF($I$2="Открытый тариф",INDEX(GRID!$B$4:$U$15,MATCH(O$7,GRID!$A$4:$A$15,0),MATCH(1,($U$2=GRID!$B$1:$U$1)*(КАЛЕНДАРЬ!AD20=GRID!$B$3:$U$3),0)),
INDEX(GRID!$B$4:$U$15,MATCH(O$7,GRID!$A$4:$A$15,0),MATCH(1,($U$2=GRID!$B$1:$U$1)*(КАЛЕНДАРЬ!AD20=GRID!$B$3:$U$3),0))*(1-GRID!$H$34))</f>
        <v>108800</v>
      </c>
      <c r="P307" s="5" cm="1">
        <f t="array" ref="P307">IF($I$2="Открытый тариф",INDEX(GRID!$B$4:$U$15,MATCH(P$7,GRID!$A$4:$A$15,0),MATCH(1,($U$2=GRID!$B$1:$U$1)*(КАЛЕНДАРЬ!AD20=GRID!$B$3:$U$3),0)),
INDEX(GRID!$B$4:$U$15,MATCH(P$7,GRID!$A$4:$A$15,0),MATCH(1,($U$2=GRID!$B$1:$U$1)*(КАЛЕНДАРЬ!AD20=GRID!$B$3:$U$3),0))*(1-GRID!$H$34))</f>
        <v>151400</v>
      </c>
      <c r="Q307" s="5" cm="1">
        <f t="array" ref="Q307">IF($I$2="Открытый тариф",INDEX(GRID!$B$4:$U$15,MATCH(Q$7,GRID!$A$4:$A$15,0),MATCH(1,($U$2=GRID!$B$1:$U$1)*(КАЛЕНДАРЬ!AD20=GRID!$B$3:$U$3),0)),
INDEX(GRID!$B$4:$U$15,MATCH(Q$7,GRID!$A$4:$A$15,0),MATCH(1,($U$2=GRID!$B$1:$U$1)*(КАЛЕНДАРЬ!AD20=GRID!$B$3:$U$3),0))*(1-GRID!$H$34))</f>
        <v>177900</v>
      </c>
      <c r="R307" s="5" cm="1">
        <f t="array" ref="R307">IF($I$2="Открытый тариф",INDEX(GRID!$B$18:$U$29,MATCH(R$7,GRID!$A$18:$A$29,0),MATCH(1,($U$2=GRID!$B$1:$U$1)*(КАЛЕНДАРЬ!AD20=GRID!$B$3:$U$3),0)),
INDEX(GRID!$B$18:$U$29,MATCH(R$7,GRID!$A$18:$A$29,0),MATCH(1,($U$2=GRID!$B$1:$U$1)*(КАЛЕНДАРЬ!AD20=GRID!$B$3:$U$3),0))*(1-GRID!$H$34))</f>
        <v>202400</v>
      </c>
      <c r="S307" s="5">
        <f t="array" ref="S307">IF($I$2="Открытый тариф",INDEX(GRID!$B$4:$U$15,MATCH(S$7,GRID!$A$4:$A$15,0),MATCH(1,($U$2=GRID!$B$1:$U$1)*(КАЛЕНДАРЬ!AD20=GRID!$B$3:$U$3),0)),
INDEX(GRID!$B$4:$U$15,MATCH(S$7,GRID!$A$4:$A$15,0),MATCH(1,($U$2=GRID!$B$1:$U$1)*(КАЛЕНДАРЬ!AD20=GRID!$B$3:$U$3),0))*(1-GRID!$L$41))</f>
        <v>507400</v>
      </c>
      <c r="T307" s="5">
        <f t="array" ref="T307">IF($I$2="Открытый тариф",INDEX(GRID!$B$4:$U$15,MATCH(T$7,GRID!$A$4:$A$15,0),MATCH(1,($U$2=GRID!$B$1:$U$1)*(КАЛЕНДАРЬ!AD20=GRID!$B$3:$U$3),0)),
INDEX(GRID!$B$4:$U$15,MATCH(T$7,GRID!$A$4:$A$15,0),MATCH(1,($U$2=GRID!$B$1:$U$1)*(КАЛЕНДАРЬ!AD20=GRID!$B$3:$U$3),0))*(1-GRID!$L$41))</f>
        <v>617900</v>
      </c>
    </row>
    <row r="308" spans="1:20" hidden="1">
      <c r="A308" s="108" t="s">
        <v>17</v>
      </c>
      <c r="B308" s="109">
        <v>18</v>
      </c>
      <c r="C308" s="5" cm="1">
        <f t="array" ref="C308">IF($I$2="Открытый тариф",INDEX(GRID!$B$4:$U$15,MATCH(C$7,GRID!$A$4:$A$15,0),MATCH(1,($U$2=GRID!$B$1:$U$1)*(КАЛЕНДАРЬ!AD21=GRID!$B$3:$U$3),0)),
INDEX(GRID!$B$4:$U$15,MATCH(C$7,GRID!$A$4:$A$15,0),MATCH(1,($U$2=GRID!$B$1:$U$1)*(КАЛЕНДАРЬ!AD21=GRID!$B$3:$U$3),0))*(1-GRID!$H$34))</f>
        <v>30200.000000000004</v>
      </c>
      <c r="D308" s="5" cm="1">
        <f t="array" ref="D308">IF($I$2="Открытый тариф",INDEX(GRID!$B$18:$U$29,MATCH(C$7,GRID!$A$18:$A$29,0),MATCH(1,($U$2=GRID!$B$1:$U$1)*(КАЛЕНДАРЬ!AD21=GRID!$B$3:$U$3),0)),
INDEX(GRID!$B$18:$U$29,MATCH(C$7,GRID!$A$18:$A$29,0),MATCH(1,($U$2=GRID!$B$1:$U$1)*(КАЛЕНДАРЬ!AD21=GRID!$B$3:$U$3),0))*(1-GRID!$H$34))</f>
        <v>35200</v>
      </c>
      <c r="E308" s="5" cm="1">
        <f t="array" ref="E308">IF($I$2="Открытый тариф",INDEX(GRID!$B$4:$U$15,MATCH(E$7,GRID!$A$4:$A$15,0),MATCH(1,($U$2=GRID!$B$1:$U$1)*(КАЛЕНДАРЬ!AD21=GRID!$B$3:$U$3),0)),
INDEX(GRID!$B$4:$U$15,MATCH(E$7,GRID!$A$4:$A$15,0),MATCH(1,($U$2=GRID!$B$1:$U$1)*(КАЛЕНДАРЬ!AD21=GRID!$B$3:$U$3),0))*(1-GRID!$H$34))</f>
        <v>36300</v>
      </c>
      <c r="F308" s="5" cm="1">
        <f t="array" ref="F308">IF($I$2="Открытый тариф",INDEX(GRID!$B$18:$U$29,MATCH(E$7,GRID!$A$18:$A$29,0),MATCH(1,($U$2=GRID!$B$1:$U$1)*(КАЛЕНДАРЬ!AD21=GRID!$B$3:$U$3),0)),
INDEX(GRID!$B$18:$U$29,MATCH(E$7,GRID!$A$18:$A$29,0),MATCH(1,($U$2=GRID!$B$1:$U$1)*(КАЛЕНДАРЬ!AD21=GRID!$B$3:$U$3),0))*(1-GRID!$H$34))</f>
        <v>41300</v>
      </c>
      <c r="G308" s="5" cm="1">
        <f t="array" ref="G308">IF($I$2="Открытый тариф",INDEX(GRID!$B$4:$U$15,MATCH(G$7,GRID!$A$4:$A$15,0),MATCH(1,($U$2=GRID!$B$1:$U$1)*(КАЛЕНДАРЬ!AD21=GRID!$B$3:$U$3),0)),
INDEX(GRID!$B$4:$U$15,MATCH(G$7,GRID!$A$4:$A$15,0),MATCH(1,($U$2=GRID!$B$1:$U$1)*(КАЛЕНДАРЬ!AD21=GRID!$B$3:$U$3),0))*(1-GRID!$H$34))</f>
        <v>42500</v>
      </c>
      <c r="H308" s="5" cm="1">
        <f t="array" ref="H308">IF($I$2="Открытый тариф",INDEX(GRID!$B$18:$U$29,MATCH(G$7,GRID!$A$18:$A$29,0),MATCH(1,($U$2=GRID!$B$1:$U$1)*(КАЛЕНДАРЬ!AD21=GRID!$B$3:$U$3),0)),
INDEX(GRID!$B$18:$U$29,MATCH(G$7,GRID!$A$18:$A$29,0),MATCH(1,($U$2=GRID!$B$1:$U$1)*(КАЛЕНДАРЬ!AD21=GRID!$B$3:$U$3),0))*(1-GRID!$H$34))</f>
        <v>47500</v>
      </c>
      <c r="I308" s="5" cm="1">
        <f t="array" ref="I308">IF($I$2="Открытый тариф",INDEX(GRID!$B$4:$U$15,MATCH(I$7,GRID!$A$4:$A$15,0),MATCH(1,($U$2=GRID!$B$1:$U$1)*(КАЛЕНДАРЬ!AD21=GRID!$B$3:$U$3),0)),
INDEX(GRID!$B$4:$U$15,MATCH(I$7,GRID!$A$4:$A$15,0),MATCH(1,($U$2=GRID!$B$1:$U$1)*(КАЛЕНДАРЬ!AD21=GRID!$B$3:$U$3),0))*(1-GRID!$H$34))</f>
        <v>47400</v>
      </c>
      <c r="J308" s="5" cm="1">
        <f t="array" ref="J308">IF($I$2="Открытый тариф",INDEX(GRID!$B$18:$U$29,MATCH(I$7,GRID!$A$18:$A$29,0),MATCH(1,($U$2=GRID!$B$1:$U$1)*(КАЛЕНДАРЬ!AD21=GRID!$B$3:$U$3),0)),
INDEX(GRID!$B$18:$U$29,MATCH(I$7,GRID!$A$18:$A$29,0),MATCH(1,($U$2=GRID!$B$1:$U$1)*(КАЛЕНДАРЬ!AD21=GRID!$B$3:$U$3),0))*(1-GRID!$H$34))</f>
        <v>52400</v>
      </c>
      <c r="K308" s="5" cm="1">
        <f t="array" ref="K308">IF($I$2="Открытый тариф",INDEX(GRID!$B$4:$U$15,MATCH(K$7,GRID!$A$4:$A$15,0),MATCH(1,($U$2=GRID!$B$1:$U$1)*(КАЛЕНДАРЬ!AD21=GRID!$B$3:$U$3),0)),
INDEX(GRID!$B$4:$U$15,MATCH(K$7,GRID!$A$4:$A$15,0),MATCH(1,($U$2=GRID!$B$1:$U$1)*(КАЛЕНДАРЬ!AD21=GRID!$B$3:$U$3),0))*(1-GRID!$H$34))</f>
        <v>53300</v>
      </c>
      <c r="L308" s="5" cm="1">
        <f t="array" ref="L308">IF($I$2="Открытый тариф",INDEX(GRID!$B$18:$U$29,MATCH(K$7,GRID!$A$18:$A$29,0),MATCH(1,($U$2=GRID!$B$1:$U$1)*(КАЛЕНДАРЬ!AD21=GRID!$B$3:$U$3),0)),
INDEX(GRID!$B$18:$U$29,MATCH(K$7,GRID!$A$18:$A$29,0),MATCH(1,($U$2=GRID!$B$1:$U$1)*(КАЛЕНДАРЬ!AD21=GRID!$B$3:$U$3),0))*(1-GRID!$H$34))</f>
        <v>58300</v>
      </c>
      <c r="M308" s="5" cm="1">
        <f t="array" ref="M308">IF($I$2="Открытый тариф",INDEX(GRID!$B$4:$U$15,MATCH(M$7,GRID!$A$4:$A$15,0),MATCH(1,($U$2=GRID!$B$1:$U$1)*(КАЛЕНДАРЬ!AD21=GRID!$B$3:$U$3),0)),
INDEX(GRID!$B$4:$U$15,MATCH(M$7,GRID!$A$4:$A$15,0),MATCH(1,($U$2=GRID!$B$1:$U$1)*(КАЛЕНДАРЬ!AD21=GRID!$B$3:$U$3),0))*(1-GRID!$H$34))</f>
        <v>74000</v>
      </c>
      <c r="N308" s="5" cm="1">
        <f t="array" ref="N308">IF($I$2="Открытый тариф",INDEX(GRID!$B$18:$U$29,MATCH(M$7,GRID!$A$18:$A$29,0),MATCH(1,($U$2=GRID!$B$1:$U$1)*(КАЛЕНДАРЬ!AD21=GRID!$B$3:$U$3),0)),
INDEX(GRID!$B$18:$U$29,MATCH(M$7,GRID!$A$18:$A$29,0),MATCH(1,($U$2=GRID!$B$1:$U$1)*(КАЛЕНДАРЬ!AD21=GRID!$B$3:$U$3),0))*(1-GRID!$H$34))</f>
        <v>79000</v>
      </c>
      <c r="O308" s="5" cm="1">
        <f t="array" ref="O308">IF($I$2="Открытый тариф",INDEX(GRID!$B$4:$U$15,MATCH(O$7,GRID!$A$4:$A$15,0),MATCH(1,($U$2=GRID!$B$1:$U$1)*(КАЛЕНДАРЬ!AD21=GRID!$B$3:$U$3),0)),
INDEX(GRID!$B$4:$U$15,MATCH(O$7,GRID!$A$4:$A$15,0),MATCH(1,($U$2=GRID!$B$1:$U$1)*(КАЛЕНДАРЬ!AD21=GRID!$B$3:$U$3),0))*(1-GRID!$H$34))</f>
        <v>108800</v>
      </c>
      <c r="P308" s="5" cm="1">
        <f t="array" ref="P308">IF($I$2="Открытый тариф",INDEX(GRID!$B$4:$U$15,MATCH(P$7,GRID!$A$4:$A$15,0),MATCH(1,($U$2=GRID!$B$1:$U$1)*(КАЛЕНДАРЬ!AD21=GRID!$B$3:$U$3),0)),
INDEX(GRID!$B$4:$U$15,MATCH(P$7,GRID!$A$4:$A$15,0),MATCH(1,($U$2=GRID!$B$1:$U$1)*(КАЛЕНДАРЬ!AD21=GRID!$B$3:$U$3),0))*(1-GRID!$H$34))</f>
        <v>151400</v>
      </c>
      <c r="Q308" s="5" cm="1">
        <f t="array" ref="Q308">IF($I$2="Открытый тариф",INDEX(GRID!$B$4:$U$15,MATCH(Q$7,GRID!$A$4:$A$15,0),MATCH(1,($U$2=GRID!$B$1:$U$1)*(КАЛЕНДАРЬ!AD21=GRID!$B$3:$U$3),0)),
INDEX(GRID!$B$4:$U$15,MATCH(Q$7,GRID!$A$4:$A$15,0),MATCH(1,($U$2=GRID!$B$1:$U$1)*(КАЛЕНДАРЬ!AD21=GRID!$B$3:$U$3),0))*(1-GRID!$H$34))</f>
        <v>177900</v>
      </c>
      <c r="R308" s="5" cm="1">
        <f t="array" ref="R308">IF($I$2="Открытый тариф",INDEX(GRID!$B$18:$U$29,MATCH(R$7,GRID!$A$18:$A$29,0),MATCH(1,($U$2=GRID!$B$1:$U$1)*(КАЛЕНДАРЬ!AD21=GRID!$B$3:$U$3),0)),
INDEX(GRID!$B$18:$U$29,MATCH(R$7,GRID!$A$18:$A$29,0),MATCH(1,($U$2=GRID!$B$1:$U$1)*(КАЛЕНДАРЬ!AD21=GRID!$B$3:$U$3),0))*(1-GRID!$H$34))</f>
        <v>202400</v>
      </c>
      <c r="S308" s="5">
        <f t="array" ref="S308">IF($I$2="Открытый тариф",INDEX(GRID!$B$4:$U$15,MATCH(S$7,GRID!$A$4:$A$15,0),MATCH(1,($U$2=GRID!$B$1:$U$1)*(КАЛЕНДАРЬ!AD21=GRID!$B$3:$U$3),0)),
INDEX(GRID!$B$4:$U$15,MATCH(S$7,GRID!$A$4:$A$15,0),MATCH(1,($U$2=GRID!$B$1:$U$1)*(КАЛЕНДАРЬ!AD21=GRID!$B$3:$U$3),0))*(1-GRID!$L$41))</f>
        <v>507400</v>
      </c>
      <c r="T308" s="5">
        <f t="array" ref="T308">IF($I$2="Открытый тариф",INDEX(GRID!$B$4:$U$15,MATCH(T$7,GRID!$A$4:$A$15,0),MATCH(1,($U$2=GRID!$B$1:$U$1)*(КАЛЕНДАРЬ!AD21=GRID!$B$3:$U$3),0)),
INDEX(GRID!$B$4:$U$15,MATCH(T$7,GRID!$A$4:$A$15,0),MATCH(1,($U$2=GRID!$B$1:$U$1)*(КАЛЕНДАРЬ!AD21=GRID!$B$3:$U$3),0))*(1-GRID!$L$41))</f>
        <v>617900</v>
      </c>
    </row>
    <row r="309" spans="1:20" hidden="1">
      <c r="A309" s="108" t="s">
        <v>11</v>
      </c>
      <c r="B309" s="109">
        <v>19</v>
      </c>
      <c r="C309" s="5" cm="1">
        <f t="array" ref="C309">IF($I$2="Открытый тариф",INDEX(GRID!$B$4:$U$15,MATCH(C$7,GRID!$A$4:$A$15,0),MATCH(1,($U$2=GRID!$B$1:$U$1)*(КАЛЕНДАРЬ!AD22=GRID!$B$3:$U$3),0)),
INDEX(GRID!$B$4:$U$15,MATCH(C$7,GRID!$A$4:$A$15,0),MATCH(1,($U$2=GRID!$B$1:$U$1)*(КАЛЕНДАРЬ!AD22=GRID!$B$3:$U$3),0))*(1-GRID!$H$34))</f>
        <v>27500.000000000004</v>
      </c>
      <c r="D309" s="5" cm="1">
        <f t="array" ref="D309">IF($I$2="Открытый тариф",INDEX(GRID!$B$18:$U$29,MATCH(C$7,GRID!$A$18:$A$29,0),MATCH(1,($U$2=GRID!$B$1:$U$1)*(КАЛЕНДАРЬ!AD22=GRID!$B$3:$U$3),0)),
INDEX(GRID!$B$18:$U$29,MATCH(C$7,GRID!$A$18:$A$29,0),MATCH(1,($U$2=GRID!$B$1:$U$1)*(КАЛЕНДАРЬ!AD22=GRID!$B$3:$U$3),0))*(1-GRID!$H$34))</f>
        <v>32500.000000000004</v>
      </c>
      <c r="E309" s="5" cm="1">
        <f t="array" ref="E309">IF($I$2="Открытый тариф",INDEX(GRID!$B$4:$U$15,MATCH(E$7,GRID!$A$4:$A$15,0),MATCH(1,($U$2=GRID!$B$1:$U$1)*(КАЛЕНДАРЬ!AD22=GRID!$B$3:$U$3),0)),
INDEX(GRID!$B$4:$U$15,MATCH(E$7,GRID!$A$4:$A$15,0),MATCH(1,($U$2=GRID!$B$1:$U$1)*(КАЛЕНДАРЬ!AD22=GRID!$B$3:$U$3),0))*(1-GRID!$H$34))</f>
        <v>33000</v>
      </c>
      <c r="F309" s="5" cm="1">
        <f t="array" ref="F309">IF($I$2="Открытый тариф",INDEX(GRID!$B$18:$U$29,MATCH(E$7,GRID!$A$18:$A$29,0),MATCH(1,($U$2=GRID!$B$1:$U$1)*(КАЛЕНДАРЬ!AD22=GRID!$B$3:$U$3),0)),
INDEX(GRID!$B$18:$U$29,MATCH(E$7,GRID!$A$18:$A$29,0),MATCH(1,($U$2=GRID!$B$1:$U$1)*(КАЛЕНДАРЬ!AD22=GRID!$B$3:$U$3),0))*(1-GRID!$H$34))</f>
        <v>38000</v>
      </c>
      <c r="G309" s="5" cm="1">
        <f t="array" ref="G309">IF($I$2="Открытый тариф",INDEX(GRID!$B$4:$U$15,MATCH(G$7,GRID!$A$4:$A$15,0),MATCH(1,($U$2=GRID!$B$1:$U$1)*(КАЛЕНДАРЬ!AD22=GRID!$B$3:$U$3),0)),
INDEX(GRID!$B$4:$U$15,MATCH(G$7,GRID!$A$4:$A$15,0),MATCH(1,($U$2=GRID!$B$1:$U$1)*(КАЛЕНДАРЬ!AD22=GRID!$B$3:$U$3),0))*(1-GRID!$H$34))</f>
        <v>39000</v>
      </c>
      <c r="H309" s="5" cm="1">
        <f t="array" ref="H309">IF($I$2="Открытый тариф",INDEX(GRID!$B$18:$U$29,MATCH(G$7,GRID!$A$18:$A$29,0),MATCH(1,($U$2=GRID!$B$1:$U$1)*(КАЛЕНДАРЬ!AD22=GRID!$B$3:$U$3),0)),
INDEX(GRID!$B$18:$U$29,MATCH(G$7,GRID!$A$18:$A$29,0),MATCH(1,($U$2=GRID!$B$1:$U$1)*(КАЛЕНДАРЬ!AD22=GRID!$B$3:$U$3),0))*(1-GRID!$H$34))</f>
        <v>44000</v>
      </c>
      <c r="I309" s="5" cm="1">
        <f t="array" ref="I309">IF($I$2="Открытый тариф",INDEX(GRID!$B$4:$U$15,MATCH(I$7,GRID!$A$4:$A$15,0),MATCH(1,($U$2=GRID!$B$1:$U$1)*(КАЛЕНДАРЬ!AD22=GRID!$B$3:$U$3),0)),
INDEX(GRID!$B$4:$U$15,MATCH(I$7,GRID!$A$4:$A$15,0),MATCH(1,($U$2=GRID!$B$1:$U$1)*(КАЛЕНДАРЬ!AD22=GRID!$B$3:$U$3),0))*(1-GRID!$H$34))</f>
        <v>43400</v>
      </c>
      <c r="J309" s="5" cm="1">
        <f t="array" ref="J309">IF($I$2="Открытый тариф",INDEX(GRID!$B$18:$U$29,MATCH(I$7,GRID!$A$18:$A$29,0),MATCH(1,($U$2=GRID!$B$1:$U$1)*(КАЛЕНДАРЬ!AD22=GRID!$B$3:$U$3),0)),
INDEX(GRID!$B$18:$U$29,MATCH(I$7,GRID!$A$18:$A$29,0),MATCH(1,($U$2=GRID!$B$1:$U$1)*(КАЛЕНДАРЬ!AD22=GRID!$B$3:$U$3),0))*(1-GRID!$H$34))</f>
        <v>48400</v>
      </c>
      <c r="K309" s="5" cm="1">
        <f t="array" ref="K309">IF($I$2="Открытый тариф",INDEX(GRID!$B$4:$U$15,MATCH(K$7,GRID!$A$4:$A$15,0),MATCH(1,($U$2=GRID!$B$1:$U$1)*(КАЛЕНДАРЬ!AD22=GRID!$B$3:$U$3),0)),
INDEX(GRID!$B$4:$U$15,MATCH(K$7,GRID!$A$4:$A$15,0),MATCH(1,($U$2=GRID!$B$1:$U$1)*(КАЛЕНДАРЬ!AD22=GRID!$B$3:$U$3),0))*(1-GRID!$H$34))</f>
        <v>49000</v>
      </c>
      <c r="L309" s="5" cm="1">
        <f t="array" ref="L309">IF($I$2="Открытый тариф",INDEX(GRID!$B$18:$U$29,MATCH(K$7,GRID!$A$18:$A$29,0),MATCH(1,($U$2=GRID!$B$1:$U$1)*(КАЛЕНДАРЬ!AD22=GRID!$B$3:$U$3),0)),
INDEX(GRID!$B$18:$U$29,MATCH(K$7,GRID!$A$18:$A$29,0),MATCH(1,($U$2=GRID!$B$1:$U$1)*(КАЛЕНДАРЬ!AD22=GRID!$B$3:$U$3),0))*(1-GRID!$H$34))</f>
        <v>54000</v>
      </c>
      <c r="M309" s="5" cm="1">
        <f t="array" ref="M309">IF($I$2="Открытый тариф",INDEX(GRID!$B$4:$U$15,MATCH(M$7,GRID!$A$4:$A$15,0),MATCH(1,($U$2=GRID!$B$1:$U$1)*(КАЛЕНДАРЬ!AD22=GRID!$B$3:$U$3),0)),
INDEX(GRID!$B$4:$U$15,MATCH(M$7,GRID!$A$4:$A$15,0),MATCH(1,($U$2=GRID!$B$1:$U$1)*(КАЛЕНДАРЬ!AD22=GRID!$B$3:$U$3),0))*(1-GRID!$H$34))</f>
        <v>69500</v>
      </c>
      <c r="N309" s="5" cm="1">
        <f t="array" ref="N309">IF($I$2="Открытый тариф",INDEX(GRID!$B$18:$U$29,MATCH(M$7,GRID!$A$18:$A$29,0),MATCH(1,($U$2=GRID!$B$1:$U$1)*(КАЛЕНДАРЬ!AD22=GRID!$B$3:$U$3),0)),
INDEX(GRID!$B$18:$U$29,MATCH(M$7,GRID!$A$18:$A$29,0),MATCH(1,($U$2=GRID!$B$1:$U$1)*(КАЛЕНДАРЬ!AD22=GRID!$B$3:$U$3),0))*(1-GRID!$H$34))</f>
        <v>74500</v>
      </c>
      <c r="O309" s="5" cm="1">
        <f t="array" ref="O309">IF($I$2="Открытый тариф",INDEX(GRID!$B$4:$U$15,MATCH(O$7,GRID!$A$4:$A$15,0),MATCH(1,($U$2=GRID!$B$1:$U$1)*(КАЛЕНДАРЬ!AD22=GRID!$B$3:$U$3),0)),
INDEX(GRID!$B$4:$U$15,MATCH(O$7,GRID!$A$4:$A$15,0),MATCH(1,($U$2=GRID!$B$1:$U$1)*(КАЛЕНДАРЬ!AD22=GRID!$B$3:$U$3),0))*(1-GRID!$H$34))</f>
        <v>103200</v>
      </c>
      <c r="P309" s="5" cm="1">
        <f t="array" ref="P309">IF($I$2="Открытый тариф",INDEX(GRID!$B$4:$U$15,MATCH(P$7,GRID!$A$4:$A$15,0),MATCH(1,($U$2=GRID!$B$1:$U$1)*(КАЛЕНДАРЬ!AD22=GRID!$B$3:$U$3),0)),
INDEX(GRID!$B$4:$U$15,MATCH(P$7,GRID!$A$4:$A$15,0),MATCH(1,($U$2=GRID!$B$1:$U$1)*(КАЛЕНДАРЬ!AD22=GRID!$B$3:$U$3),0))*(1-GRID!$H$34))</f>
        <v>145400</v>
      </c>
      <c r="Q309" s="5" cm="1">
        <f t="array" ref="Q309">IF($I$2="Открытый тариф",INDEX(GRID!$B$4:$U$15,MATCH(Q$7,GRID!$A$4:$A$15,0),MATCH(1,($U$2=GRID!$B$1:$U$1)*(КАЛЕНДАРЬ!AD22=GRID!$B$3:$U$3),0)),
INDEX(GRID!$B$4:$U$15,MATCH(Q$7,GRID!$A$4:$A$15,0),MATCH(1,($U$2=GRID!$B$1:$U$1)*(КАЛЕНДАРЬ!AD22=GRID!$B$3:$U$3),0))*(1-GRID!$H$34))</f>
        <v>170900</v>
      </c>
      <c r="R309" s="5" cm="1">
        <f t="array" ref="R309">IF($I$2="Открытый тариф",INDEX(GRID!$B$18:$U$29,MATCH(R$7,GRID!$A$18:$A$29,0),MATCH(1,($U$2=GRID!$B$1:$U$1)*(КАЛЕНДАРЬ!AD22=GRID!$B$3:$U$3),0)),
INDEX(GRID!$B$18:$U$29,MATCH(R$7,GRID!$A$18:$A$29,0),MATCH(1,($U$2=GRID!$B$1:$U$1)*(КАЛЕНДАРЬ!AD22=GRID!$B$3:$U$3),0))*(1-GRID!$H$34))</f>
        <v>194100</v>
      </c>
      <c r="S309" s="5">
        <f t="array" ref="S309">IF($I$2="Открытый тариф",INDEX(GRID!$B$4:$U$15,MATCH(S$7,GRID!$A$4:$A$15,0),MATCH(1,($U$2=GRID!$B$1:$U$1)*(КАЛЕНДАРЬ!AD22=GRID!$B$3:$U$3),0)),
INDEX(GRID!$B$4:$U$15,MATCH(S$7,GRID!$A$4:$A$15,0),MATCH(1,($U$2=GRID!$B$1:$U$1)*(КАЛЕНДАРЬ!AD22=GRID!$B$3:$U$3),0))*(1-GRID!$L$41))</f>
        <v>482600</v>
      </c>
      <c r="T309" s="5">
        <f t="array" ref="T309">IF($I$2="Открытый тариф",INDEX(GRID!$B$4:$U$15,MATCH(T$7,GRID!$A$4:$A$15,0),MATCH(1,($U$2=GRID!$B$1:$U$1)*(КАЛЕНДАРЬ!AD22=GRID!$B$3:$U$3),0)),
INDEX(GRID!$B$4:$U$15,MATCH(T$7,GRID!$A$4:$A$15,0),MATCH(1,($U$2=GRID!$B$1:$U$1)*(КАЛЕНДАРЬ!AD22=GRID!$B$3:$U$3),0))*(1-GRID!$L$41))</f>
        <v>586600</v>
      </c>
    </row>
    <row r="310" spans="1:20" hidden="1">
      <c r="A310" s="108" t="s">
        <v>12</v>
      </c>
      <c r="B310" s="109">
        <v>20</v>
      </c>
      <c r="C310" s="5" cm="1">
        <f t="array" ref="C310">IF($I$2="Открытый тариф",INDEX(GRID!$B$4:$U$15,MATCH(C$7,GRID!$A$4:$A$15,0),MATCH(1,($U$2=GRID!$B$1:$U$1)*(КАЛЕНДАРЬ!AD23=GRID!$B$3:$U$3),0)),
INDEX(GRID!$B$4:$U$15,MATCH(C$7,GRID!$A$4:$A$15,0),MATCH(1,($U$2=GRID!$B$1:$U$1)*(КАЛЕНДАРЬ!AD23=GRID!$B$3:$U$3),0))*(1-GRID!$H$34))</f>
        <v>27500.000000000004</v>
      </c>
      <c r="D310" s="5" cm="1">
        <f t="array" ref="D310">IF($I$2="Открытый тариф",INDEX(GRID!$B$18:$U$29,MATCH(C$7,GRID!$A$18:$A$29,0),MATCH(1,($U$2=GRID!$B$1:$U$1)*(КАЛЕНДАРЬ!AD23=GRID!$B$3:$U$3),0)),
INDEX(GRID!$B$18:$U$29,MATCH(C$7,GRID!$A$18:$A$29,0),MATCH(1,($U$2=GRID!$B$1:$U$1)*(КАЛЕНДАРЬ!AD23=GRID!$B$3:$U$3),0))*(1-GRID!$H$34))</f>
        <v>32500.000000000004</v>
      </c>
      <c r="E310" s="5" cm="1">
        <f t="array" ref="E310">IF($I$2="Открытый тариф",INDEX(GRID!$B$4:$U$15,MATCH(E$7,GRID!$A$4:$A$15,0),MATCH(1,($U$2=GRID!$B$1:$U$1)*(КАЛЕНДАРЬ!AD23=GRID!$B$3:$U$3),0)),
INDEX(GRID!$B$4:$U$15,MATCH(E$7,GRID!$A$4:$A$15,0),MATCH(1,($U$2=GRID!$B$1:$U$1)*(КАЛЕНДАРЬ!AD23=GRID!$B$3:$U$3),0))*(1-GRID!$H$34))</f>
        <v>33000</v>
      </c>
      <c r="F310" s="5" cm="1">
        <f t="array" ref="F310">IF($I$2="Открытый тариф",INDEX(GRID!$B$18:$U$29,MATCH(E$7,GRID!$A$18:$A$29,0),MATCH(1,($U$2=GRID!$B$1:$U$1)*(КАЛЕНДАРЬ!AD23=GRID!$B$3:$U$3),0)),
INDEX(GRID!$B$18:$U$29,MATCH(E$7,GRID!$A$18:$A$29,0),MATCH(1,($U$2=GRID!$B$1:$U$1)*(КАЛЕНДАРЬ!AD23=GRID!$B$3:$U$3),0))*(1-GRID!$H$34))</f>
        <v>38000</v>
      </c>
      <c r="G310" s="5" cm="1">
        <f t="array" ref="G310">IF($I$2="Открытый тариф",INDEX(GRID!$B$4:$U$15,MATCH(G$7,GRID!$A$4:$A$15,0),MATCH(1,($U$2=GRID!$B$1:$U$1)*(КАЛЕНДАРЬ!AD23=GRID!$B$3:$U$3),0)),
INDEX(GRID!$B$4:$U$15,MATCH(G$7,GRID!$A$4:$A$15,0),MATCH(1,($U$2=GRID!$B$1:$U$1)*(КАЛЕНДАРЬ!AD23=GRID!$B$3:$U$3),0))*(1-GRID!$H$34))</f>
        <v>39000</v>
      </c>
      <c r="H310" s="5" cm="1">
        <f t="array" ref="H310">IF($I$2="Открытый тариф",INDEX(GRID!$B$18:$U$29,MATCH(G$7,GRID!$A$18:$A$29,0),MATCH(1,($U$2=GRID!$B$1:$U$1)*(КАЛЕНДАРЬ!AD23=GRID!$B$3:$U$3),0)),
INDEX(GRID!$B$18:$U$29,MATCH(G$7,GRID!$A$18:$A$29,0),MATCH(1,($U$2=GRID!$B$1:$U$1)*(КАЛЕНДАРЬ!AD23=GRID!$B$3:$U$3),0))*(1-GRID!$H$34))</f>
        <v>44000</v>
      </c>
      <c r="I310" s="5" cm="1">
        <f t="array" ref="I310">IF($I$2="Открытый тариф",INDEX(GRID!$B$4:$U$15,MATCH(I$7,GRID!$A$4:$A$15,0),MATCH(1,($U$2=GRID!$B$1:$U$1)*(КАЛЕНДАРЬ!AD23=GRID!$B$3:$U$3),0)),
INDEX(GRID!$B$4:$U$15,MATCH(I$7,GRID!$A$4:$A$15,0),MATCH(1,($U$2=GRID!$B$1:$U$1)*(КАЛЕНДАРЬ!AD23=GRID!$B$3:$U$3),0))*(1-GRID!$H$34))</f>
        <v>43400</v>
      </c>
      <c r="J310" s="5" cm="1">
        <f t="array" ref="J310">IF($I$2="Открытый тариф",INDEX(GRID!$B$18:$U$29,MATCH(I$7,GRID!$A$18:$A$29,0),MATCH(1,($U$2=GRID!$B$1:$U$1)*(КАЛЕНДАРЬ!AD23=GRID!$B$3:$U$3),0)),
INDEX(GRID!$B$18:$U$29,MATCH(I$7,GRID!$A$18:$A$29,0),MATCH(1,($U$2=GRID!$B$1:$U$1)*(КАЛЕНДАРЬ!AD23=GRID!$B$3:$U$3),0))*(1-GRID!$H$34))</f>
        <v>48400</v>
      </c>
      <c r="K310" s="5" cm="1">
        <f t="array" ref="K310">IF($I$2="Открытый тариф",INDEX(GRID!$B$4:$U$15,MATCH(K$7,GRID!$A$4:$A$15,0),MATCH(1,($U$2=GRID!$B$1:$U$1)*(КАЛЕНДАРЬ!AD23=GRID!$B$3:$U$3),0)),
INDEX(GRID!$B$4:$U$15,MATCH(K$7,GRID!$A$4:$A$15,0),MATCH(1,($U$2=GRID!$B$1:$U$1)*(КАЛЕНДАРЬ!AD23=GRID!$B$3:$U$3),0))*(1-GRID!$H$34))</f>
        <v>49000</v>
      </c>
      <c r="L310" s="5" cm="1">
        <f t="array" ref="L310">IF($I$2="Открытый тариф",INDEX(GRID!$B$18:$U$29,MATCH(K$7,GRID!$A$18:$A$29,0),MATCH(1,($U$2=GRID!$B$1:$U$1)*(КАЛЕНДАРЬ!AD23=GRID!$B$3:$U$3),0)),
INDEX(GRID!$B$18:$U$29,MATCH(K$7,GRID!$A$18:$A$29,0),MATCH(1,($U$2=GRID!$B$1:$U$1)*(КАЛЕНДАРЬ!AD23=GRID!$B$3:$U$3),0))*(1-GRID!$H$34))</f>
        <v>54000</v>
      </c>
      <c r="M310" s="5" cm="1">
        <f t="array" ref="M310">IF($I$2="Открытый тариф",INDEX(GRID!$B$4:$U$15,MATCH(M$7,GRID!$A$4:$A$15,0),MATCH(1,($U$2=GRID!$B$1:$U$1)*(КАЛЕНДАРЬ!AD23=GRID!$B$3:$U$3),0)),
INDEX(GRID!$B$4:$U$15,MATCH(M$7,GRID!$A$4:$A$15,0),MATCH(1,($U$2=GRID!$B$1:$U$1)*(КАЛЕНДАРЬ!AD23=GRID!$B$3:$U$3),0))*(1-GRID!$H$34))</f>
        <v>69500</v>
      </c>
      <c r="N310" s="5" cm="1">
        <f t="array" ref="N310">IF($I$2="Открытый тариф",INDEX(GRID!$B$18:$U$29,MATCH(M$7,GRID!$A$18:$A$29,0),MATCH(1,($U$2=GRID!$B$1:$U$1)*(КАЛЕНДАРЬ!AD23=GRID!$B$3:$U$3),0)),
INDEX(GRID!$B$18:$U$29,MATCH(M$7,GRID!$A$18:$A$29,0),MATCH(1,($U$2=GRID!$B$1:$U$1)*(КАЛЕНДАРЬ!AD23=GRID!$B$3:$U$3),0))*(1-GRID!$H$34))</f>
        <v>74500</v>
      </c>
      <c r="O310" s="5" cm="1">
        <f t="array" ref="O310">IF($I$2="Открытый тариф",INDEX(GRID!$B$4:$U$15,MATCH(O$7,GRID!$A$4:$A$15,0),MATCH(1,($U$2=GRID!$B$1:$U$1)*(КАЛЕНДАРЬ!AD23=GRID!$B$3:$U$3),0)),
INDEX(GRID!$B$4:$U$15,MATCH(O$7,GRID!$A$4:$A$15,0),MATCH(1,($U$2=GRID!$B$1:$U$1)*(КАЛЕНДАРЬ!AD23=GRID!$B$3:$U$3),0))*(1-GRID!$H$34))</f>
        <v>103200</v>
      </c>
      <c r="P310" s="5" cm="1">
        <f t="array" ref="P310">IF($I$2="Открытый тариф",INDEX(GRID!$B$4:$U$15,MATCH(P$7,GRID!$A$4:$A$15,0),MATCH(1,($U$2=GRID!$B$1:$U$1)*(КАЛЕНДАРЬ!AD23=GRID!$B$3:$U$3),0)),
INDEX(GRID!$B$4:$U$15,MATCH(P$7,GRID!$A$4:$A$15,0),MATCH(1,($U$2=GRID!$B$1:$U$1)*(КАЛЕНДАРЬ!AD23=GRID!$B$3:$U$3),0))*(1-GRID!$H$34))</f>
        <v>145400</v>
      </c>
      <c r="Q310" s="5" cm="1">
        <f t="array" ref="Q310">IF($I$2="Открытый тариф",INDEX(GRID!$B$4:$U$15,MATCH(Q$7,GRID!$A$4:$A$15,0),MATCH(1,($U$2=GRID!$B$1:$U$1)*(КАЛЕНДАРЬ!AD23=GRID!$B$3:$U$3),0)),
INDEX(GRID!$B$4:$U$15,MATCH(Q$7,GRID!$A$4:$A$15,0),MATCH(1,($U$2=GRID!$B$1:$U$1)*(КАЛЕНДАРЬ!AD23=GRID!$B$3:$U$3),0))*(1-GRID!$H$34))</f>
        <v>170900</v>
      </c>
      <c r="R310" s="5" cm="1">
        <f t="array" ref="R310">IF($I$2="Открытый тариф",INDEX(GRID!$B$18:$U$29,MATCH(R$7,GRID!$A$18:$A$29,0),MATCH(1,($U$2=GRID!$B$1:$U$1)*(КАЛЕНДАРЬ!AD23=GRID!$B$3:$U$3),0)),
INDEX(GRID!$B$18:$U$29,MATCH(R$7,GRID!$A$18:$A$29,0),MATCH(1,($U$2=GRID!$B$1:$U$1)*(КАЛЕНДАРЬ!AD23=GRID!$B$3:$U$3),0))*(1-GRID!$H$34))</f>
        <v>194100</v>
      </c>
      <c r="S310" s="5">
        <f t="array" ref="S310">IF($I$2="Открытый тариф",INDEX(GRID!$B$4:$U$15,MATCH(S$7,GRID!$A$4:$A$15,0),MATCH(1,($U$2=GRID!$B$1:$U$1)*(КАЛЕНДАРЬ!AD23=GRID!$B$3:$U$3),0)),
INDEX(GRID!$B$4:$U$15,MATCH(S$7,GRID!$A$4:$A$15,0),MATCH(1,($U$2=GRID!$B$1:$U$1)*(КАЛЕНДАРЬ!AD23=GRID!$B$3:$U$3),0))*(1-GRID!$L$41))</f>
        <v>482600</v>
      </c>
      <c r="T310" s="5">
        <f t="array" ref="T310">IF($I$2="Открытый тариф",INDEX(GRID!$B$4:$U$15,MATCH(T$7,GRID!$A$4:$A$15,0),MATCH(1,($U$2=GRID!$B$1:$U$1)*(КАЛЕНДАРЬ!AD23=GRID!$B$3:$U$3),0)),
INDEX(GRID!$B$4:$U$15,MATCH(T$7,GRID!$A$4:$A$15,0),MATCH(1,($U$2=GRID!$B$1:$U$1)*(КАЛЕНДАРЬ!AD23=GRID!$B$3:$U$3),0))*(1-GRID!$L$41))</f>
        <v>586600</v>
      </c>
    </row>
    <row r="311" spans="1:20" hidden="1">
      <c r="A311" s="108" t="s">
        <v>13</v>
      </c>
      <c r="B311" s="109">
        <v>21</v>
      </c>
      <c r="C311" s="5" cm="1">
        <f t="array" ref="C311">IF($I$2="Открытый тариф",INDEX(GRID!$B$4:$U$15,MATCH(C$7,GRID!$A$4:$A$15,0),MATCH(1,($U$2=GRID!$B$1:$U$1)*(КАЛЕНДАРЬ!AD24=GRID!$B$3:$U$3),0)),
INDEX(GRID!$B$4:$U$15,MATCH(C$7,GRID!$A$4:$A$15,0),MATCH(1,($U$2=GRID!$B$1:$U$1)*(КАЛЕНДАРЬ!AD24=GRID!$B$3:$U$3),0))*(1-GRID!$H$34))</f>
        <v>36500</v>
      </c>
      <c r="D311" s="5" cm="1">
        <f t="array" ref="D311">IF($I$2="Открытый тариф",INDEX(GRID!$B$18:$U$29,MATCH(C$7,GRID!$A$18:$A$29,0),MATCH(1,($U$2=GRID!$B$1:$U$1)*(КАЛЕНДАРЬ!AD24=GRID!$B$3:$U$3),0)),
INDEX(GRID!$B$18:$U$29,MATCH(C$7,GRID!$A$18:$A$29,0),MATCH(1,($U$2=GRID!$B$1:$U$1)*(КАЛЕНДАРЬ!AD24=GRID!$B$3:$U$3),0))*(1-GRID!$H$34))</f>
        <v>41500</v>
      </c>
      <c r="E311" s="5" cm="1">
        <f t="array" ref="E311">IF($I$2="Открытый тариф",INDEX(GRID!$B$4:$U$15,MATCH(E$7,GRID!$A$4:$A$15,0),MATCH(1,($U$2=GRID!$B$1:$U$1)*(КАЛЕНДАРЬ!AD24=GRID!$B$3:$U$3),0)),
INDEX(GRID!$B$4:$U$15,MATCH(E$7,GRID!$A$4:$A$15,0),MATCH(1,($U$2=GRID!$B$1:$U$1)*(КАЛЕНДАРЬ!AD24=GRID!$B$3:$U$3),0))*(1-GRID!$H$34))</f>
        <v>43700</v>
      </c>
      <c r="F311" s="5" cm="1">
        <f t="array" ref="F311">IF($I$2="Открытый тариф",INDEX(GRID!$B$18:$U$29,MATCH(E$7,GRID!$A$18:$A$29,0),MATCH(1,($U$2=GRID!$B$1:$U$1)*(КАЛЕНДАРЬ!AD24=GRID!$B$3:$U$3),0)),
INDEX(GRID!$B$18:$U$29,MATCH(E$7,GRID!$A$18:$A$29,0),MATCH(1,($U$2=GRID!$B$1:$U$1)*(КАЛЕНДАРЬ!AD24=GRID!$B$3:$U$3),0))*(1-GRID!$H$34))</f>
        <v>48700</v>
      </c>
      <c r="G311" s="5" cm="1">
        <f t="array" ref="G311">IF($I$2="Открытый тариф",INDEX(GRID!$B$4:$U$15,MATCH(G$7,GRID!$A$4:$A$15,0),MATCH(1,($U$2=GRID!$B$1:$U$1)*(КАЛЕНДАРЬ!AD24=GRID!$B$3:$U$3),0)),
INDEX(GRID!$B$4:$U$15,MATCH(G$7,GRID!$A$4:$A$15,0),MATCH(1,($U$2=GRID!$B$1:$U$1)*(КАЛЕНДАРЬ!AD24=GRID!$B$3:$U$3),0))*(1-GRID!$H$34))</f>
        <v>50200</v>
      </c>
      <c r="H311" s="5" cm="1">
        <f t="array" ref="H311">IF($I$2="Открытый тариф",INDEX(GRID!$B$18:$U$29,MATCH(G$7,GRID!$A$18:$A$29,0),MATCH(1,($U$2=GRID!$B$1:$U$1)*(КАЛЕНДАРЬ!AD24=GRID!$B$3:$U$3),0)),
INDEX(GRID!$B$18:$U$29,MATCH(G$7,GRID!$A$18:$A$29,0),MATCH(1,($U$2=GRID!$B$1:$U$1)*(КАЛЕНДАРЬ!AD24=GRID!$B$3:$U$3),0))*(1-GRID!$H$34))</f>
        <v>55200</v>
      </c>
      <c r="I311" s="5" cm="1">
        <f t="array" ref="I311">IF($I$2="Открытый тариф",INDEX(GRID!$B$4:$U$15,MATCH(I$7,GRID!$A$4:$A$15,0),MATCH(1,($U$2=GRID!$B$1:$U$1)*(КАЛЕНДАРЬ!AD24=GRID!$B$3:$U$3),0)),
INDEX(GRID!$B$4:$U$15,MATCH(I$7,GRID!$A$4:$A$15,0),MATCH(1,($U$2=GRID!$B$1:$U$1)*(КАЛЕНДАРЬ!AD24=GRID!$B$3:$U$3),0))*(1-GRID!$H$34))</f>
        <v>56200</v>
      </c>
      <c r="J311" s="5" cm="1">
        <f t="array" ref="J311">IF($I$2="Открытый тариф",INDEX(GRID!$B$18:$U$29,MATCH(I$7,GRID!$A$18:$A$29,0),MATCH(1,($U$2=GRID!$B$1:$U$1)*(КАЛЕНДАРЬ!AD24=GRID!$B$3:$U$3),0)),
INDEX(GRID!$B$18:$U$29,MATCH(I$7,GRID!$A$18:$A$29,0),MATCH(1,($U$2=GRID!$B$1:$U$1)*(КАЛЕНДАРЬ!AD24=GRID!$B$3:$U$3),0))*(1-GRID!$H$34))</f>
        <v>61200</v>
      </c>
      <c r="K311" s="5" cm="1">
        <f t="array" ref="K311">IF($I$2="Открытый тариф",INDEX(GRID!$B$4:$U$15,MATCH(K$7,GRID!$A$4:$A$15,0),MATCH(1,($U$2=GRID!$B$1:$U$1)*(КАЛЕНДАРЬ!AD24=GRID!$B$3:$U$3),0)),
INDEX(GRID!$B$4:$U$15,MATCH(K$7,GRID!$A$4:$A$15,0),MATCH(1,($U$2=GRID!$B$1:$U$1)*(КАЛЕНДАРЬ!AD24=GRID!$B$3:$U$3),0))*(1-GRID!$H$34))</f>
        <v>62500</v>
      </c>
      <c r="L311" s="5" cm="1">
        <f t="array" ref="L311">IF($I$2="Открытый тариф",INDEX(GRID!$B$18:$U$29,MATCH(K$7,GRID!$A$18:$A$29,0),MATCH(1,($U$2=GRID!$B$1:$U$1)*(КАЛЕНДАРЬ!AD24=GRID!$B$3:$U$3),0)),
INDEX(GRID!$B$18:$U$29,MATCH(K$7,GRID!$A$18:$A$29,0),MATCH(1,($U$2=GRID!$B$1:$U$1)*(КАЛЕНДАРЬ!AD24=GRID!$B$3:$U$3),0))*(1-GRID!$H$34))</f>
        <v>67500</v>
      </c>
      <c r="M311" s="5" cm="1">
        <f t="array" ref="M311">IF($I$2="Открытый тариф",INDEX(GRID!$B$4:$U$15,MATCH(M$7,GRID!$A$4:$A$15,0),MATCH(1,($U$2=GRID!$B$1:$U$1)*(КАЛЕНДАРЬ!AD24=GRID!$B$3:$U$3),0)),
INDEX(GRID!$B$4:$U$15,MATCH(M$7,GRID!$A$4:$A$15,0),MATCH(1,($U$2=GRID!$B$1:$U$1)*(КАЛЕНДАРЬ!AD24=GRID!$B$3:$U$3),0))*(1-GRID!$H$34))</f>
        <v>84300</v>
      </c>
      <c r="N311" s="5" cm="1">
        <f t="array" ref="N311">IF($I$2="Открытый тариф",INDEX(GRID!$B$18:$U$29,MATCH(M$7,GRID!$A$18:$A$29,0),MATCH(1,($U$2=GRID!$B$1:$U$1)*(КАЛЕНДАРЬ!AD24=GRID!$B$3:$U$3),0)),
INDEX(GRID!$B$18:$U$29,MATCH(M$7,GRID!$A$18:$A$29,0),MATCH(1,($U$2=GRID!$B$1:$U$1)*(КАЛЕНДАРЬ!AD24=GRID!$B$3:$U$3),0))*(1-GRID!$H$34))</f>
        <v>89300</v>
      </c>
      <c r="O311" s="5" cm="1">
        <f t="array" ref="O311">IF($I$2="Открытый тариф",INDEX(GRID!$B$4:$U$15,MATCH(O$7,GRID!$A$4:$A$15,0),MATCH(1,($U$2=GRID!$B$1:$U$1)*(КАЛЕНДАРЬ!AD24=GRID!$B$3:$U$3),0)),
INDEX(GRID!$B$4:$U$15,MATCH(O$7,GRID!$A$4:$A$15,0),MATCH(1,($U$2=GRID!$B$1:$U$1)*(КАЛЕНДАРЬ!AD24=GRID!$B$3:$U$3),0))*(1-GRID!$H$34))</f>
        <v>121100</v>
      </c>
      <c r="P311" s="5" cm="1">
        <f t="array" ref="P311">IF($I$2="Открытый тариф",INDEX(GRID!$B$4:$U$15,MATCH(P$7,GRID!$A$4:$A$15,0),MATCH(1,($U$2=GRID!$B$1:$U$1)*(КАЛЕНДАРЬ!AD24=GRID!$B$3:$U$3),0)),
INDEX(GRID!$B$4:$U$15,MATCH(P$7,GRID!$A$4:$A$15,0),MATCH(1,($U$2=GRID!$B$1:$U$1)*(КАЛЕНДАРЬ!AD24=GRID!$B$3:$U$3),0))*(1-GRID!$H$34))</f>
        <v>165200</v>
      </c>
      <c r="Q311" s="5" cm="1">
        <f t="array" ref="Q311">IF($I$2="Открытый тариф",INDEX(GRID!$B$4:$U$15,MATCH(Q$7,GRID!$A$4:$A$15,0),MATCH(1,($U$2=GRID!$B$1:$U$1)*(КАЛЕНДАРЬ!AD24=GRID!$B$3:$U$3),0)),
INDEX(GRID!$B$4:$U$15,MATCH(Q$7,GRID!$A$4:$A$15,0),MATCH(1,($U$2=GRID!$B$1:$U$1)*(КАЛЕНДАРЬ!AD24=GRID!$B$3:$U$3),0))*(1-GRID!$H$34))</f>
        <v>193700</v>
      </c>
      <c r="R311" s="5" cm="1">
        <f t="array" ref="R311">IF($I$2="Открытый тариф",INDEX(GRID!$B$18:$U$29,MATCH(R$7,GRID!$A$18:$A$29,0),MATCH(1,($U$2=GRID!$B$1:$U$1)*(КАЛЕНДАРЬ!AD24=GRID!$B$3:$U$3),0)),
INDEX(GRID!$B$18:$U$29,MATCH(R$7,GRID!$A$18:$A$29,0),MATCH(1,($U$2=GRID!$B$1:$U$1)*(КАЛЕНДАРЬ!AD24=GRID!$B$3:$U$3),0))*(1-GRID!$H$34))</f>
        <v>220700</v>
      </c>
      <c r="S311" s="5">
        <f t="array" ref="S311">IF($I$2="Открытый тариф",INDEX(GRID!$B$4:$U$15,MATCH(S$7,GRID!$A$4:$A$15,0),MATCH(1,($U$2=GRID!$B$1:$U$1)*(КАЛЕНДАРЬ!AD24=GRID!$B$3:$U$3),0)),
INDEX(GRID!$B$4:$U$15,MATCH(S$7,GRID!$A$4:$A$15,0),MATCH(1,($U$2=GRID!$B$1:$U$1)*(КАЛЕНДАРЬ!AD24=GRID!$B$3:$U$3),0))*(1-GRID!$L$41))</f>
        <v>561500</v>
      </c>
      <c r="T311" s="5">
        <f t="array" ref="T311">IF($I$2="Открытый тариф",INDEX(GRID!$B$4:$U$15,MATCH(T$7,GRID!$A$4:$A$15,0),MATCH(1,($U$2=GRID!$B$1:$U$1)*(КАЛЕНДАРЬ!AD24=GRID!$B$3:$U$3),0)),
INDEX(GRID!$B$4:$U$15,MATCH(T$7,GRID!$A$4:$A$15,0),MATCH(1,($U$2=GRID!$B$1:$U$1)*(КАЛЕНДАРЬ!AD24=GRID!$B$3:$U$3),0))*(1-GRID!$L$41))</f>
        <v>688100</v>
      </c>
    </row>
    <row r="312" spans="1:20" hidden="1">
      <c r="A312" s="108" t="s">
        <v>14</v>
      </c>
      <c r="B312" s="109">
        <v>22</v>
      </c>
      <c r="C312" s="5" cm="1">
        <f t="array" ref="C312">IF($I$2="Открытый тариф",INDEX(GRID!$B$4:$U$15,MATCH(C$7,GRID!$A$4:$A$15,0),MATCH(1,($U$2=GRID!$B$1:$U$1)*(КАЛЕНДАРЬ!AD25=GRID!$B$3:$U$3),0)),
INDEX(GRID!$B$4:$U$15,MATCH(C$7,GRID!$A$4:$A$15,0),MATCH(1,($U$2=GRID!$B$1:$U$1)*(КАЛЕНДАРЬ!AD25=GRID!$B$3:$U$3),0))*(1-GRID!$H$34))</f>
        <v>36500</v>
      </c>
      <c r="D312" s="5" cm="1">
        <f t="array" ref="D312">IF($I$2="Открытый тариф",INDEX(GRID!$B$18:$U$29,MATCH(C$7,GRID!$A$18:$A$29,0),MATCH(1,($U$2=GRID!$B$1:$U$1)*(КАЛЕНДАРЬ!AD25=GRID!$B$3:$U$3),0)),
INDEX(GRID!$B$18:$U$29,MATCH(C$7,GRID!$A$18:$A$29,0),MATCH(1,($U$2=GRID!$B$1:$U$1)*(КАЛЕНДАРЬ!AD25=GRID!$B$3:$U$3),0))*(1-GRID!$H$34))</f>
        <v>41500</v>
      </c>
      <c r="E312" s="5" cm="1">
        <f t="array" ref="E312">IF($I$2="Открытый тариф",INDEX(GRID!$B$4:$U$15,MATCH(E$7,GRID!$A$4:$A$15,0),MATCH(1,($U$2=GRID!$B$1:$U$1)*(КАЛЕНДАРЬ!AD25=GRID!$B$3:$U$3),0)),
INDEX(GRID!$B$4:$U$15,MATCH(E$7,GRID!$A$4:$A$15,0),MATCH(1,($U$2=GRID!$B$1:$U$1)*(КАЛЕНДАРЬ!AD25=GRID!$B$3:$U$3),0))*(1-GRID!$H$34))</f>
        <v>43700</v>
      </c>
      <c r="F312" s="5" cm="1">
        <f t="array" ref="F312">IF($I$2="Открытый тариф",INDEX(GRID!$B$18:$U$29,MATCH(E$7,GRID!$A$18:$A$29,0),MATCH(1,($U$2=GRID!$B$1:$U$1)*(КАЛЕНДАРЬ!AD25=GRID!$B$3:$U$3),0)),
INDEX(GRID!$B$18:$U$29,MATCH(E$7,GRID!$A$18:$A$29,0),MATCH(1,($U$2=GRID!$B$1:$U$1)*(КАЛЕНДАРЬ!AD25=GRID!$B$3:$U$3),0))*(1-GRID!$H$34))</f>
        <v>48700</v>
      </c>
      <c r="G312" s="5" cm="1">
        <f t="array" ref="G312">IF($I$2="Открытый тариф",INDEX(GRID!$B$4:$U$15,MATCH(G$7,GRID!$A$4:$A$15,0),MATCH(1,($U$2=GRID!$B$1:$U$1)*(КАЛЕНДАРЬ!AD25=GRID!$B$3:$U$3),0)),
INDEX(GRID!$B$4:$U$15,MATCH(G$7,GRID!$A$4:$A$15,0),MATCH(1,($U$2=GRID!$B$1:$U$1)*(КАЛЕНДАРЬ!AD25=GRID!$B$3:$U$3),0))*(1-GRID!$H$34))</f>
        <v>50200</v>
      </c>
      <c r="H312" s="5" cm="1">
        <f t="array" ref="H312">IF($I$2="Открытый тариф",INDEX(GRID!$B$18:$U$29,MATCH(G$7,GRID!$A$18:$A$29,0),MATCH(1,($U$2=GRID!$B$1:$U$1)*(КАЛЕНДАРЬ!AD25=GRID!$B$3:$U$3),0)),
INDEX(GRID!$B$18:$U$29,MATCH(G$7,GRID!$A$18:$A$29,0),MATCH(1,($U$2=GRID!$B$1:$U$1)*(КАЛЕНДАРЬ!AD25=GRID!$B$3:$U$3),0))*(1-GRID!$H$34))</f>
        <v>55200</v>
      </c>
      <c r="I312" s="5" cm="1">
        <f t="array" ref="I312">IF($I$2="Открытый тариф",INDEX(GRID!$B$4:$U$15,MATCH(I$7,GRID!$A$4:$A$15,0),MATCH(1,($U$2=GRID!$B$1:$U$1)*(КАЛЕНДАРЬ!AD25=GRID!$B$3:$U$3),0)),
INDEX(GRID!$B$4:$U$15,MATCH(I$7,GRID!$A$4:$A$15,0),MATCH(1,($U$2=GRID!$B$1:$U$1)*(КАЛЕНДАРЬ!AD25=GRID!$B$3:$U$3),0))*(1-GRID!$H$34))</f>
        <v>56200</v>
      </c>
      <c r="J312" s="5" cm="1">
        <f t="array" ref="J312">IF($I$2="Открытый тариф",INDEX(GRID!$B$18:$U$29,MATCH(I$7,GRID!$A$18:$A$29,0),MATCH(1,($U$2=GRID!$B$1:$U$1)*(КАЛЕНДАРЬ!AD25=GRID!$B$3:$U$3),0)),
INDEX(GRID!$B$18:$U$29,MATCH(I$7,GRID!$A$18:$A$29,0),MATCH(1,($U$2=GRID!$B$1:$U$1)*(КАЛЕНДАРЬ!AD25=GRID!$B$3:$U$3),0))*(1-GRID!$H$34))</f>
        <v>61200</v>
      </c>
      <c r="K312" s="5" cm="1">
        <f t="array" ref="K312">IF($I$2="Открытый тариф",INDEX(GRID!$B$4:$U$15,MATCH(K$7,GRID!$A$4:$A$15,0),MATCH(1,($U$2=GRID!$B$1:$U$1)*(КАЛЕНДАРЬ!AD25=GRID!$B$3:$U$3),0)),
INDEX(GRID!$B$4:$U$15,MATCH(K$7,GRID!$A$4:$A$15,0),MATCH(1,($U$2=GRID!$B$1:$U$1)*(КАЛЕНДАРЬ!AD25=GRID!$B$3:$U$3),0))*(1-GRID!$H$34))</f>
        <v>62500</v>
      </c>
      <c r="L312" s="5" cm="1">
        <f t="array" ref="L312">IF($I$2="Открытый тариф",INDEX(GRID!$B$18:$U$29,MATCH(K$7,GRID!$A$18:$A$29,0),MATCH(1,($U$2=GRID!$B$1:$U$1)*(КАЛЕНДАРЬ!AD25=GRID!$B$3:$U$3),0)),
INDEX(GRID!$B$18:$U$29,MATCH(K$7,GRID!$A$18:$A$29,0),MATCH(1,($U$2=GRID!$B$1:$U$1)*(КАЛЕНДАРЬ!AD25=GRID!$B$3:$U$3),0))*(1-GRID!$H$34))</f>
        <v>67500</v>
      </c>
      <c r="M312" s="5" cm="1">
        <f t="array" ref="M312">IF($I$2="Открытый тариф",INDEX(GRID!$B$4:$U$15,MATCH(M$7,GRID!$A$4:$A$15,0),MATCH(1,($U$2=GRID!$B$1:$U$1)*(КАЛЕНДАРЬ!AD25=GRID!$B$3:$U$3),0)),
INDEX(GRID!$B$4:$U$15,MATCH(M$7,GRID!$A$4:$A$15,0),MATCH(1,($U$2=GRID!$B$1:$U$1)*(КАЛЕНДАРЬ!AD25=GRID!$B$3:$U$3),0))*(1-GRID!$H$34))</f>
        <v>84300</v>
      </c>
      <c r="N312" s="5" cm="1">
        <f t="array" ref="N312">IF($I$2="Открытый тариф",INDEX(GRID!$B$18:$U$29,MATCH(M$7,GRID!$A$18:$A$29,0),MATCH(1,($U$2=GRID!$B$1:$U$1)*(КАЛЕНДАРЬ!AD25=GRID!$B$3:$U$3),0)),
INDEX(GRID!$B$18:$U$29,MATCH(M$7,GRID!$A$18:$A$29,0),MATCH(1,($U$2=GRID!$B$1:$U$1)*(КАЛЕНДАРЬ!AD25=GRID!$B$3:$U$3),0))*(1-GRID!$H$34))</f>
        <v>89300</v>
      </c>
      <c r="O312" s="5" cm="1">
        <f t="array" ref="O312">IF($I$2="Открытый тариф",INDEX(GRID!$B$4:$U$15,MATCH(O$7,GRID!$A$4:$A$15,0),MATCH(1,($U$2=GRID!$B$1:$U$1)*(КАЛЕНДАРЬ!AD25=GRID!$B$3:$U$3),0)),
INDEX(GRID!$B$4:$U$15,MATCH(O$7,GRID!$A$4:$A$15,0),MATCH(1,($U$2=GRID!$B$1:$U$1)*(КАЛЕНДАРЬ!AD25=GRID!$B$3:$U$3),0))*(1-GRID!$H$34))</f>
        <v>121100</v>
      </c>
      <c r="P312" s="5" cm="1">
        <f t="array" ref="P312">IF($I$2="Открытый тариф",INDEX(GRID!$B$4:$U$15,MATCH(P$7,GRID!$A$4:$A$15,0),MATCH(1,($U$2=GRID!$B$1:$U$1)*(КАЛЕНДАРЬ!AD25=GRID!$B$3:$U$3),0)),
INDEX(GRID!$B$4:$U$15,MATCH(P$7,GRID!$A$4:$A$15,0),MATCH(1,($U$2=GRID!$B$1:$U$1)*(КАЛЕНДАРЬ!AD25=GRID!$B$3:$U$3),0))*(1-GRID!$H$34))</f>
        <v>165200</v>
      </c>
      <c r="Q312" s="5" cm="1">
        <f t="array" ref="Q312">IF($I$2="Открытый тариф",INDEX(GRID!$B$4:$U$15,MATCH(Q$7,GRID!$A$4:$A$15,0),MATCH(1,($U$2=GRID!$B$1:$U$1)*(КАЛЕНДАРЬ!AD25=GRID!$B$3:$U$3),0)),
INDEX(GRID!$B$4:$U$15,MATCH(Q$7,GRID!$A$4:$A$15,0),MATCH(1,($U$2=GRID!$B$1:$U$1)*(КАЛЕНДАРЬ!AD25=GRID!$B$3:$U$3),0))*(1-GRID!$H$34))</f>
        <v>193700</v>
      </c>
      <c r="R312" s="5" cm="1">
        <f t="array" ref="R312">IF($I$2="Открытый тариф",INDEX(GRID!$B$18:$U$29,MATCH(R$7,GRID!$A$18:$A$29,0),MATCH(1,($U$2=GRID!$B$1:$U$1)*(КАЛЕНДАРЬ!AD25=GRID!$B$3:$U$3),0)),
INDEX(GRID!$B$18:$U$29,MATCH(R$7,GRID!$A$18:$A$29,0),MATCH(1,($U$2=GRID!$B$1:$U$1)*(КАЛЕНДАРЬ!AD25=GRID!$B$3:$U$3),0))*(1-GRID!$H$34))</f>
        <v>220700</v>
      </c>
      <c r="S312" s="5">
        <f t="array" ref="S312">IF($I$2="Открытый тариф",INDEX(GRID!$B$4:$U$15,MATCH(S$7,GRID!$A$4:$A$15,0),MATCH(1,($U$2=GRID!$B$1:$U$1)*(КАЛЕНДАРЬ!AD25=GRID!$B$3:$U$3),0)),
INDEX(GRID!$B$4:$U$15,MATCH(S$7,GRID!$A$4:$A$15,0),MATCH(1,($U$2=GRID!$B$1:$U$1)*(КАЛЕНДАРЬ!AD25=GRID!$B$3:$U$3),0))*(1-GRID!$L$41))</f>
        <v>561500</v>
      </c>
      <c r="T312" s="5">
        <f t="array" ref="T312">IF($I$2="Открытый тариф",INDEX(GRID!$B$4:$U$15,MATCH(T$7,GRID!$A$4:$A$15,0),MATCH(1,($U$2=GRID!$B$1:$U$1)*(КАЛЕНДАРЬ!AD25=GRID!$B$3:$U$3),0)),
INDEX(GRID!$B$4:$U$15,MATCH(T$7,GRID!$A$4:$A$15,0),MATCH(1,($U$2=GRID!$B$1:$U$1)*(КАЛЕНДАРЬ!AD25=GRID!$B$3:$U$3),0))*(1-GRID!$L$41))</f>
        <v>688100</v>
      </c>
    </row>
    <row r="313" spans="1:20" hidden="1">
      <c r="A313" s="108" t="s">
        <v>15</v>
      </c>
      <c r="B313" s="109">
        <v>23</v>
      </c>
      <c r="C313" s="5" cm="1">
        <f t="array" ref="C313">IF($I$2="Открытый тариф",INDEX(GRID!$B$4:$U$15,MATCH(C$7,GRID!$A$4:$A$15,0),MATCH(1,($U$2=GRID!$B$1:$U$1)*(КАЛЕНДАРЬ!AD26=GRID!$B$3:$U$3),0)),
INDEX(GRID!$B$4:$U$15,MATCH(C$7,GRID!$A$4:$A$15,0),MATCH(1,($U$2=GRID!$B$1:$U$1)*(КАЛЕНДАРЬ!AD26=GRID!$B$3:$U$3),0))*(1-GRID!$H$34))</f>
        <v>36500</v>
      </c>
      <c r="D313" s="5" cm="1">
        <f t="array" ref="D313">IF($I$2="Открытый тариф",INDEX(GRID!$B$18:$U$29,MATCH(C$7,GRID!$A$18:$A$29,0),MATCH(1,($U$2=GRID!$B$1:$U$1)*(КАЛЕНДАРЬ!AD26=GRID!$B$3:$U$3),0)),
INDEX(GRID!$B$18:$U$29,MATCH(C$7,GRID!$A$18:$A$29,0),MATCH(1,($U$2=GRID!$B$1:$U$1)*(КАЛЕНДАРЬ!AD26=GRID!$B$3:$U$3),0))*(1-GRID!$H$34))</f>
        <v>41500</v>
      </c>
      <c r="E313" s="5" cm="1">
        <f t="array" ref="E313">IF($I$2="Открытый тариф",INDEX(GRID!$B$4:$U$15,MATCH(E$7,GRID!$A$4:$A$15,0),MATCH(1,($U$2=GRID!$B$1:$U$1)*(КАЛЕНДАРЬ!AD26=GRID!$B$3:$U$3),0)),
INDEX(GRID!$B$4:$U$15,MATCH(E$7,GRID!$A$4:$A$15,0),MATCH(1,($U$2=GRID!$B$1:$U$1)*(КАЛЕНДАРЬ!AD26=GRID!$B$3:$U$3),0))*(1-GRID!$H$34))</f>
        <v>43700</v>
      </c>
      <c r="F313" s="5" cm="1">
        <f t="array" ref="F313">IF($I$2="Открытый тариф",INDEX(GRID!$B$18:$U$29,MATCH(E$7,GRID!$A$18:$A$29,0),MATCH(1,($U$2=GRID!$B$1:$U$1)*(КАЛЕНДАРЬ!AD26=GRID!$B$3:$U$3),0)),
INDEX(GRID!$B$18:$U$29,MATCH(E$7,GRID!$A$18:$A$29,0),MATCH(1,($U$2=GRID!$B$1:$U$1)*(КАЛЕНДАРЬ!AD26=GRID!$B$3:$U$3),0))*(1-GRID!$H$34))</f>
        <v>48700</v>
      </c>
      <c r="G313" s="5" cm="1">
        <f t="array" ref="G313">IF($I$2="Открытый тариф",INDEX(GRID!$B$4:$U$15,MATCH(G$7,GRID!$A$4:$A$15,0),MATCH(1,($U$2=GRID!$B$1:$U$1)*(КАЛЕНДАРЬ!AD26=GRID!$B$3:$U$3),0)),
INDEX(GRID!$B$4:$U$15,MATCH(G$7,GRID!$A$4:$A$15,0),MATCH(1,($U$2=GRID!$B$1:$U$1)*(КАЛЕНДАРЬ!AD26=GRID!$B$3:$U$3),0))*(1-GRID!$H$34))</f>
        <v>50200</v>
      </c>
      <c r="H313" s="5" cm="1">
        <f t="array" ref="H313">IF($I$2="Открытый тариф",INDEX(GRID!$B$18:$U$29,MATCH(G$7,GRID!$A$18:$A$29,0),MATCH(1,($U$2=GRID!$B$1:$U$1)*(КАЛЕНДАРЬ!AD26=GRID!$B$3:$U$3),0)),
INDEX(GRID!$B$18:$U$29,MATCH(G$7,GRID!$A$18:$A$29,0),MATCH(1,($U$2=GRID!$B$1:$U$1)*(КАЛЕНДАРЬ!AD26=GRID!$B$3:$U$3),0))*(1-GRID!$H$34))</f>
        <v>55200</v>
      </c>
      <c r="I313" s="5" cm="1">
        <f t="array" ref="I313">IF($I$2="Открытый тариф",INDEX(GRID!$B$4:$U$15,MATCH(I$7,GRID!$A$4:$A$15,0),MATCH(1,($U$2=GRID!$B$1:$U$1)*(КАЛЕНДАРЬ!AD26=GRID!$B$3:$U$3),0)),
INDEX(GRID!$B$4:$U$15,MATCH(I$7,GRID!$A$4:$A$15,0),MATCH(1,($U$2=GRID!$B$1:$U$1)*(КАЛЕНДАРЬ!AD26=GRID!$B$3:$U$3),0))*(1-GRID!$H$34))</f>
        <v>56200</v>
      </c>
      <c r="J313" s="5" cm="1">
        <f t="array" ref="J313">IF($I$2="Открытый тариф",INDEX(GRID!$B$18:$U$29,MATCH(I$7,GRID!$A$18:$A$29,0),MATCH(1,($U$2=GRID!$B$1:$U$1)*(КАЛЕНДАРЬ!AD26=GRID!$B$3:$U$3),0)),
INDEX(GRID!$B$18:$U$29,MATCH(I$7,GRID!$A$18:$A$29,0),MATCH(1,($U$2=GRID!$B$1:$U$1)*(КАЛЕНДАРЬ!AD26=GRID!$B$3:$U$3),0))*(1-GRID!$H$34))</f>
        <v>61200</v>
      </c>
      <c r="K313" s="5" cm="1">
        <f t="array" ref="K313">IF($I$2="Открытый тариф",INDEX(GRID!$B$4:$U$15,MATCH(K$7,GRID!$A$4:$A$15,0),MATCH(1,($U$2=GRID!$B$1:$U$1)*(КАЛЕНДАРЬ!AD26=GRID!$B$3:$U$3),0)),
INDEX(GRID!$B$4:$U$15,MATCH(K$7,GRID!$A$4:$A$15,0),MATCH(1,($U$2=GRID!$B$1:$U$1)*(КАЛЕНДАРЬ!AD26=GRID!$B$3:$U$3),0))*(1-GRID!$H$34))</f>
        <v>62500</v>
      </c>
      <c r="L313" s="5" cm="1">
        <f t="array" ref="L313">IF($I$2="Открытый тариф",INDEX(GRID!$B$18:$U$29,MATCH(K$7,GRID!$A$18:$A$29,0),MATCH(1,($U$2=GRID!$B$1:$U$1)*(КАЛЕНДАРЬ!AD26=GRID!$B$3:$U$3),0)),
INDEX(GRID!$B$18:$U$29,MATCH(K$7,GRID!$A$18:$A$29,0),MATCH(1,($U$2=GRID!$B$1:$U$1)*(КАЛЕНДАРЬ!AD26=GRID!$B$3:$U$3),0))*(1-GRID!$H$34))</f>
        <v>67500</v>
      </c>
      <c r="M313" s="5" cm="1">
        <f t="array" ref="M313">IF($I$2="Открытый тариф",INDEX(GRID!$B$4:$U$15,MATCH(M$7,GRID!$A$4:$A$15,0),MATCH(1,($U$2=GRID!$B$1:$U$1)*(КАЛЕНДАРЬ!AD26=GRID!$B$3:$U$3),0)),
INDEX(GRID!$B$4:$U$15,MATCH(M$7,GRID!$A$4:$A$15,0),MATCH(1,($U$2=GRID!$B$1:$U$1)*(КАЛЕНДАРЬ!AD26=GRID!$B$3:$U$3),0))*(1-GRID!$H$34))</f>
        <v>84300</v>
      </c>
      <c r="N313" s="5" cm="1">
        <f t="array" ref="N313">IF($I$2="Открытый тариф",INDEX(GRID!$B$18:$U$29,MATCH(M$7,GRID!$A$18:$A$29,0),MATCH(1,($U$2=GRID!$B$1:$U$1)*(КАЛЕНДАРЬ!AD26=GRID!$B$3:$U$3),0)),
INDEX(GRID!$B$18:$U$29,MATCH(M$7,GRID!$A$18:$A$29,0),MATCH(1,($U$2=GRID!$B$1:$U$1)*(КАЛЕНДАРЬ!AD26=GRID!$B$3:$U$3),0))*(1-GRID!$H$34))</f>
        <v>89300</v>
      </c>
      <c r="O313" s="5" cm="1">
        <f t="array" ref="O313">IF($I$2="Открытый тариф",INDEX(GRID!$B$4:$U$15,MATCH(O$7,GRID!$A$4:$A$15,0),MATCH(1,($U$2=GRID!$B$1:$U$1)*(КАЛЕНДАРЬ!AD26=GRID!$B$3:$U$3),0)),
INDEX(GRID!$B$4:$U$15,MATCH(O$7,GRID!$A$4:$A$15,0),MATCH(1,($U$2=GRID!$B$1:$U$1)*(КАЛЕНДАРЬ!AD26=GRID!$B$3:$U$3),0))*(1-GRID!$H$34))</f>
        <v>121100</v>
      </c>
      <c r="P313" s="5" cm="1">
        <f t="array" ref="P313">IF($I$2="Открытый тариф",INDEX(GRID!$B$4:$U$15,MATCH(P$7,GRID!$A$4:$A$15,0),MATCH(1,($U$2=GRID!$B$1:$U$1)*(КАЛЕНДАРЬ!AD26=GRID!$B$3:$U$3),0)),
INDEX(GRID!$B$4:$U$15,MATCH(P$7,GRID!$A$4:$A$15,0),MATCH(1,($U$2=GRID!$B$1:$U$1)*(КАЛЕНДАРЬ!AD26=GRID!$B$3:$U$3),0))*(1-GRID!$H$34))</f>
        <v>165200</v>
      </c>
      <c r="Q313" s="5" cm="1">
        <f t="array" ref="Q313">IF($I$2="Открытый тариф",INDEX(GRID!$B$4:$U$15,MATCH(Q$7,GRID!$A$4:$A$15,0),MATCH(1,($U$2=GRID!$B$1:$U$1)*(КАЛЕНДАРЬ!AD26=GRID!$B$3:$U$3),0)),
INDEX(GRID!$B$4:$U$15,MATCH(Q$7,GRID!$A$4:$A$15,0),MATCH(1,($U$2=GRID!$B$1:$U$1)*(КАЛЕНДАРЬ!AD26=GRID!$B$3:$U$3),0))*(1-GRID!$H$34))</f>
        <v>193700</v>
      </c>
      <c r="R313" s="5" cm="1">
        <f t="array" ref="R313">IF($I$2="Открытый тариф",INDEX(GRID!$B$18:$U$29,MATCH(R$7,GRID!$A$18:$A$29,0),MATCH(1,($U$2=GRID!$B$1:$U$1)*(КАЛЕНДАРЬ!AD26=GRID!$B$3:$U$3),0)),
INDEX(GRID!$B$18:$U$29,MATCH(R$7,GRID!$A$18:$A$29,0),MATCH(1,($U$2=GRID!$B$1:$U$1)*(КАЛЕНДАРЬ!AD26=GRID!$B$3:$U$3),0))*(1-GRID!$H$34))</f>
        <v>220700</v>
      </c>
      <c r="S313" s="5">
        <f t="array" ref="S313">IF($I$2="Открытый тариф",INDEX(GRID!$B$4:$U$15,MATCH(S$7,GRID!$A$4:$A$15,0),MATCH(1,($U$2=GRID!$B$1:$U$1)*(КАЛЕНДАРЬ!AD26=GRID!$B$3:$U$3),0)),
INDEX(GRID!$B$4:$U$15,MATCH(S$7,GRID!$A$4:$A$15,0),MATCH(1,($U$2=GRID!$B$1:$U$1)*(КАЛЕНДАРЬ!AD26=GRID!$B$3:$U$3),0))*(1-GRID!$L$41))</f>
        <v>561500</v>
      </c>
      <c r="T313" s="5">
        <f t="array" ref="T313">IF($I$2="Открытый тариф",INDEX(GRID!$B$4:$U$15,MATCH(T$7,GRID!$A$4:$A$15,0),MATCH(1,($U$2=GRID!$B$1:$U$1)*(КАЛЕНДАРЬ!AD26=GRID!$B$3:$U$3),0)),
INDEX(GRID!$B$4:$U$15,MATCH(T$7,GRID!$A$4:$A$15,0),MATCH(1,($U$2=GRID!$B$1:$U$1)*(КАЛЕНДАРЬ!AD26=GRID!$B$3:$U$3),0))*(1-GRID!$L$41))</f>
        <v>688100</v>
      </c>
    </row>
    <row r="314" spans="1:20" hidden="1">
      <c r="A314" s="108" t="s">
        <v>16</v>
      </c>
      <c r="B314" s="109">
        <v>24</v>
      </c>
      <c r="C314" s="5" cm="1">
        <f t="array" ref="C314">IF($I$2="Открытый тариф",INDEX(GRID!$B$4:$U$15,MATCH(C$7,GRID!$A$4:$A$15,0),MATCH(1,($U$2=GRID!$B$1:$U$1)*(КАЛЕНДАРЬ!AD27=GRID!$B$3:$U$3),0)),
INDEX(GRID!$B$4:$U$15,MATCH(C$7,GRID!$A$4:$A$15,0),MATCH(1,($U$2=GRID!$B$1:$U$1)*(КАЛЕНДАРЬ!AD27=GRID!$B$3:$U$3),0))*(1-GRID!$H$34))</f>
        <v>36500</v>
      </c>
      <c r="D314" s="5" cm="1">
        <f t="array" ref="D314">IF($I$2="Открытый тариф",INDEX(GRID!$B$18:$U$29,MATCH(C$7,GRID!$A$18:$A$29,0),MATCH(1,($U$2=GRID!$B$1:$U$1)*(КАЛЕНДАРЬ!AD27=GRID!$B$3:$U$3),0)),
INDEX(GRID!$B$18:$U$29,MATCH(C$7,GRID!$A$18:$A$29,0),MATCH(1,($U$2=GRID!$B$1:$U$1)*(КАЛЕНДАРЬ!AD27=GRID!$B$3:$U$3),0))*(1-GRID!$H$34))</f>
        <v>41500</v>
      </c>
      <c r="E314" s="5" cm="1">
        <f t="array" ref="E314">IF($I$2="Открытый тариф",INDEX(GRID!$B$4:$U$15,MATCH(E$7,GRID!$A$4:$A$15,0),MATCH(1,($U$2=GRID!$B$1:$U$1)*(КАЛЕНДАРЬ!AD27=GRID!$B$3:$U$3),0)),
INDEX(GRID!$B$4:$U$15,MATCH(E$7,GRID!$A$4:$A$15,0),MATCH(1,($U$2=GRID!$B$1:$U$1)*(КАЛЕНДАРЬ!AD27=GRID!$B$3:$U$3),0))*(1-GRID!$H$34))</f>
        <v>43700</v>
      </c>
      <c r="F314" s="5" cm="1">
        <f t="array" ref="F314">IF($I$2="Открытый тариф",INDEX(GRID!$B$18:$U$29,MATCH(E$7,GRID!$A$18:$A$29,0),MATCH(1,($U$2=GRID!$B$1:$U$1)*(КАЛЕНДАРЬ!AD27=GRID!$B$3:$U$3),0)),
INDEX(GRID!$B$18:$U$29,MATCH(E$7,GRID!$A$18:$A$29,0),MATCH(1,($U$2=GRID!$B$1:$U$1)*(КАЛЕНДАРЬ!AD27=GRID!$B$3:$U$3),0))*(1-GRID!$H$34))</f>
        <v>48700</v>
      </c>
      <c r="G314" s="5" cm="1">
        <f t="array" ref="G314">IF($I$2="Открытый тариф",INDEX(GRID!$B$4:$U$15,MATCH(G$7,GRID!$A$4:$A$15,0),MATCH(1,($U$2=GRID!$B$1:$U$1)*(КАЛЕНДАРЬ!AD27=GRID!$B$3:$U$3),0)),
INDEX(GRID!$B$4:$U$15,MATCH(G$7,GRID!$A$4:$A$15,0),MATCH(1,($U$2=GRID!$B$1:$U$1)*(КАЛЕНДАРЬ!AD27=GRID!$B$3:$U$3),0))*(1-GRID!$H$34))</f>
        <v>50200</v>
      </c>
      <c r="H314" s="5" cm="1">
        <f t="array" ref="H314">IF($I$2="Открытый тариф",INDEX(GRID!$B$18:$U$29,MATCH(G$7,GRID!$A$18:$A$29,0),MATCH(1,($U$2=GRID!$B$1:$U$1)*(КАЛЕНДАРЬ!AD27=GRID!$B$3:$U$3),0)),
INDEX(GRID!$B$18:$U$29,MATCH(G$7,GRID!$A$18:$A$29,0),MATCH(1,($U$2=GRID!$B$1:$U$1)*(КАЛЕНДАРЬ!AD27=GRID!$B$3:$U$3),0))*(1-GRID!$H$34))</f>
        <v>55200</v>
      </c>
      <c r="I314" s="5" cm="1">
        <f t="array" ref="I314">IF($I$2="Открытый тариф",INDEX(GRID!$B$4:$U$15,MATCH(I$7,GRID!$A$4:$A$15,0),MATCH(1,($U$2=GRID!$B$1:$U$1)*(КАЛЕНДАРЬ!AD27=GRID!$B$3:$U$3),0)),
INDEX(GRID!$B$4:$U$15,MATCH(I$7,GRID!$A$4:$A$15,0),MATCH(1,($U$2=GRID!$B$1:$U$1)*(КАЛЕНДАРЬ!AD27=GRID!$B$3:$U$3),0))*(1-GRID!$H$34))</f>
        <v>56200</v>
      </c>
      <c r="J314" s="5" cm="1">
        <f t="array" ref="J314">IF($I$2="Открытый тариф",INDEX(GRID!$B$18:$U$29,MATCH(I$7,GRID!$A$18:$A$29,0),MATCH(1,($U$2=GRID!$B$1:$U$1)*(КАЛЕНДАРЬ!AD27=GRID!$B$3:$U$3),0)),
INDEX(GRID!$B$18:$U$29,MATCH(I$7,GRID!$A$18:$A$29,0),MATCH(1,($U$2=GRID!$B$1:$U$1)*(КАЛЕНДАРЬ!AD27=GRID!$B$3:$U$3),0))*(1-GRID!$H$34))</f>
        <v>61200</v>
      </c>
      <c r="K314" s="5" cm="1">
        <f t="array" ref="K314">IF($I$2="Открытый тариф",INDEX(GRID!$B$4:$U$15,MATCH(K$7,GRID!$A$4:$A$15,0),MATCH(1,($U$2=GRID!$B$1:$U$1)*(КАЛЕНДАРЬ!AD27=GRID!$B$3:$U$3),0)),
INDEX(GRID!$B$4:$U$15,MATCH(K$7,GRID!$A$4:$A$15,0),MATCH(1,($U$2=GRID!$B$1:$U$1)*(КАЛЕНДАРЬ!AD27=GRID!$B$3:$U$3),0))*(1-GRID!$H$34))</f>
        <v>62500</v>
      </c>
      <c r="L314" s="5" cm="1">
        <f t="array" ref="L314">IF($I$2="Открытый тариф",INDEX(GRID!$B$18:$U$29,MATCH(K$7,GRID!$A$18:$A$29,0),MATCH(1,($U$2=GRID!$B$1:$U$1)*(КАЛЕНДАРЬ!AD27=GRID!$B$3:$U$3),0)),
INDEX(GRID!$B$18:$U$29,MATCH(K$7,GRID!$A$18:$A$29,0),MATCH(1,($U$2=GRID!$B$1:$U$1)*(КАЛЕНДАРЬ!AD27=GRID!$B$3:$U$3),0))*(1-GRID!$H$34))</f>
        <v>67500</v>
      </c>
      <c r="M314" s="5" cm="1">
        <f t="array" ref="M314">IF($I$2="Открытый тариф",INDEX(GRID!$B$4:$U$15,MATCH(M$7,GRID!$A$4:$A$15,0),MATCH(1,($U$2=GRID!$B$1:$U$1)*(КАЛЕНДАРЬ!AD27=GRID!$B$3:$U$3),0)),
INDEX(GRID!$B$4:$U$15,MATCH(M$7,GRID!$A$4:$A$15,0),MATCH(1,($U$2=GRID!$B$1:$U$1)*(КАЛЕНДАРЬ!AD27=GRID!$B$3:$U$3),0))*(1-GRID!$H$34))</f>
        <v>84300</v>
      </c>
      <c r="N314" s="5" cm="1">
        <f t="array" ref="N314">IF($I$2="Открытый тариф",INDEX(GRID!$B$18:$U$29,MATCH(M$7,GRID!$A$18:$A$29,0),MATCH(1,($U$2=GRID!$B$1:$U$1)*(КАЛЕНДАРЬ!AD27=GRID!$B$3:$U$3),0)),
INDEX(GRID!$B$18:$U$29,MATCH(M$7,GRID!$A$18:$A$29,0),MATCH(1,($U$2=GRID!$B$1:$U$1)*(КАЛЕНДАРЬ!AD27=GRID!$B$3:$U$3),0))*(1-GRID!$H$34))</f>
        <v>89300</v>
      </c>
      <c r="O314" s="5" cm="1">
        <f t="array" ref="O314">IF($I$2="Открытый тариф",INDEX(GRID!$B$4:$U$15,MATCH(O$7,GRID!$A$4:$A$15,0),MATCH(1,($U$2=GRID!$B$1:$U$1)*(КАЛЕНДАРЬ!AD27=GRID!$B$3:$U$3),0)),
INDEX(GRID!$B$4:$U$15,MATCH(O$7,GRID!$A$4:$A$15,0),MATCH(1,($U$2=GRID!$B$1:$U$1)*(КАЛЕНДАРЬ!AD27=GRID!$B$3:$U$3),0))*(1-GRID!$H$34))</f>
        <v>121100</v>
      </c>
      <c r="P314" s="5" cm="1">
        <f t="array" ref="P314">IF($I$2="Открытый тариф",INDEX(GRID!$B$4:$U$15,MATCH(P$7,GRID!$A$4:$A$15,0),MATCH(1,($U$2=GRID!$B$1:$U$1)*(КАЛЕНДАРЬ!AD27=GRID!$B$3:$U$3),0)),
INDEX(GRID!$B$4:$U$15,MATCH(P$7,GRID!$A$4:$A$15,0),MATCH(1,($U$2=GRID!$B$1:$U$1)*(КАЛЕНДАРЬ!AD27=GRID!$B$3:$U$3),0))*(1-GRID!$H$34))</f>
        <v>165200</v>
      </c>
      <c r="Q314" s="5" cm="1">
        <f t="array" ref="Q314">IF($I$2="Открытый тариф",INDEX(GRID!$B$4:$U$15,MATCH(Q$7,GRID!$A$4:$A$15,0),MATCH(1,($U$2=GRID!$B$1:$U$1)*(КАЛЕНДАРЬ!AD27=GRID!$B$3:$U$3),0)),
INDEX(GRID!$B$4:$U$15,MATCH(Q$7,GRID!$A$4:$A$15,0),MATCH(1,($U$2=GRID!$B$1:$U$1)*(КАЛЕНДАРЬ!AD27=GRID!$B$3:$U$3),0))*(1-GRID!$H$34))</f>
        <v>193700</v>
      </c>
      <c r="R314" s="5" cm="1">
        <f t="array" ref="R314">IF($I$2="Открытый тариф",INDEX(GRID!$B$18:$U$29,MATCH(R$7,GRID!$A$18:$A$29,0),MATCH(1,($U$2=GRID!$B$1:$U$1)*(КАЛЕНДАРЬ!AD27=GRID!$B$3:$U$3),0)),
INDEX(GRID!$B$18:$U$29,MATCH(R$7,GRID!$A$18:$A$29,0),MATCH(1,($U$2=GRID!$B$1:$U$1)*(КАЛЕНДАРЬ!AD27=GRID!$B$3:$U$3),0))*(1-GRID!$H$34))</f>
        <v>220700</v>
      </c>
      <c r="S314" s="5">
        <f t="array" ref="S314">IF($I$2="Открытый тариф",INDEX(GRID!$B$4:$U$15,MATCH(S$7,GRID!$A$4:$A$15,0),MATCH(1,($U$2=GRID!$B$1:$U$1)*(КАЛЕНДАРЬ!AD27=GRID!$B$3:$U$3),0)),
INDEX(GRID!$B$4:$U$15,MATCH(S$7,GRID!$A$4:$A$15,0),MATCH(1,($U$2=GRID!$B$1:$U$1)*(КАЛЕНДАРЬ!AD27=GRID!$B$3:$U$3),0))*(1-GRID!$L$41))</f>
        <v>561500</v>
      </c>
      <c r="T314" s="5">
        <f t="array" ref="T314">IF($I$2="Открытый тариф",INDEX(GRID!$B$4:$U$15,MATCH(T$7,GRID!$A$4:$A$15,0),MATCH(1,($U$2=GRID!$B$1:$U$1)*(КАЛЕНДАРЬ!AD27=GRID!$B$3:$U$3),0)),
INDEX(GRID!$B$4:$U$15,MATCH(T$7,GRID!$A$4:$A$15,0),MATCH(1,($U$2=GRID!$B$1:$U$1)*(КАЛЕНДАРЬ!AD27=GRID!$B$3:$U$3),0))*(1-GRID!$L$41))</f>
        <v>688100</v>
      </c>
    </row>
    <row r="315" spans="1:20" hidden="1">
      <c r="A315" s="108" t="s">
        <v>17</v>
      </c>
      <c r="B315" s="109">
        <v>25</v>
      </c>
      <c r="C315" s="5" cm="1">
        <f t="array" ref="C315">IF($I$2="Открытый тариф",INDEX(GRID!$B$4:$U$15,MATCH(C$7,GRID!$A$4:$A$15,0),MATCH(1,($U$2=GRID!$B$1:$U$1)*(КАЛЕНДАРЬ!AD28=GRID!$B$3:$U$3),0)),
INDEX(GRID!$B$4:$U$15,MATCH(C$7,GRID!$A$4:$A$15,0),MATCH(1,($U$2=GRID!$B$1:$U$1)*(КАЛЕНДАРЬ!AD28=GRID!$B$3:$U$3),0))*(1-GRID!$H$34))</f>
        <v>36500</v>
      </c>
      <c r="D315" s="5" cm="1">
        <f t="array" ref="D315">IF($I$2="Открытый тариф",INDEX(GRID!$B$18:$U$29,MATCH(C$7,GRID!$A$18:$A$29,0),MATCH(1,($U$2=GRID!$B$1:$U$1)*(КАЛЕНДАРЬ!AD28=GRID!$B$3:$U$3),0)),
INDEX(GRID!$B$18:$U$29,MATCH(C$7,GRID!$A$18:$A$29,0),MATCH(1,($U$2=GRID!$B$1:$U$1)*(КАЛЕНДАРЬ!AD28=GRID!$B$3:$U$3),0))*(1-GRID!$H$34))</f>
        <v>41500</v>
      </c>
      <c r="E315" s="5" cm="1">
        <f t="array" ref="E315">IF($I$2="Открытый тариф",INDEX(GRID!$B$4:$U$15,MATCH(E$7,GRID!$A$4:$A$15,0),MATCH(1,($U$2=GRID!$B$1:$U$1)*(КАЛЕНДАРЬ!AD28=GRID!$B$3:$U$3),0)),
INDEX(GRID!$B$4:$U$15,MATCH(E$7,GRID!$A$4:$A$15,0),MATCH(1,($U$2=GRID!$B$1:$U$1)*(КАЛЕНДАРЬ!AD28=GRID!$B$3:$U$3),0))*(1-GRID!$H$34))</f>
        <v>43700</v>
      </c>
      <c r="F315" s="5" cm="1">
        <f t="array" ref="F315">IF($I$2="Открытый тариф",INDEX(GRID!$B$18:$U$29,MATCH(E$7,GRID!$A$18:$A$29,0),MATCH(1,($U$2=GRID!$B$1:$U$1)*(КАЛЕНДАРЬ!AD28=GRID!$B$3:$U$3),0)),
INDEX(GRID!$B$18:$U$29,MATCH(E$7,GRID!$A$18:$A$29,0),MATCH(1,($U$2=GRID!$B$1:$U$1)*(КАЛЕНДАРЬ!AD28=GRID!$B$3:$U$3),0))*(1-GRID!$H$34))</f>
        <v>48700</v>
      </c>
      <c r="G315" s="5" cm="1">
        <f t="array" ref="G315">IF($I$2="Открытый тариф",INDEX(GRID!$B$4:$U$15,MATCH(G$7,GRID!$A$4:$A$15,0),MATCH(1,($U$2=GRID!$B$1:$U$1)*(КАЛЕНДАРЬ!AD28=GRID!$B$3:$U$3),0)),
INDEX(GRID!$B$4:$U$15,MATCH(G$7,GRID!$A$4:$A$15,0),MATCH(1,($U$2=GRID!$B$1:$U$1)*(КАЛЕНДАРЬ!AD28=GRID!$B$3:$U$3),0))*(1-GRID!$H$34))</f>
        <v>50200</v>
      </c>
      <c r="H315" s="5" cm="1">
        <f t="array" ref="H315">IF($I$2="Открытый тариф",INDEX(GRID!$B$18:$U$29,MATCH(G$7,GRID!$A$18:$A$29,0),MATCH(1,($U$2=GRID!$B$1:$U$1)*(КАЛЕНДАРЬ!AD28=GRID!$B$3:$U$3),0)),
INDEX(GRID!$B$18:$U$29,MATCH(G$7,GRID!$A$18:$A$29,0),MATCH(1,($U$2=GRID!$B$1:$U$1)*(КАЛЕНДАРЬ!AD28=GRID!$B$3:$U$3),0))*(1-GRID!$H$34))</f>
        <v>55200</v>
      </c>
      <c r="I315" s="5" cm="1">
        <f t="array" ref="I315">IF($I$2="Открытый тариф",INDEX(GRID!$B$4:$U$15,MATCH(I$7,GRID!$A$4:$A$15,0),MATCH(1,($U$2=GRID!$B$1:$U$1)*(КАЛЕНДАРЬ!AD28=GRID!$B$3:$U$3),0)),
INDEX(GRID!$B$4:$U$15,MATCH(I$7,GRID!$A$4:$A$15,0),MATCH(1,($U$2=GRID!$B$1:$U$1)*(КАЛЕНДАРЬ!AD28=GRID!$B$3:$U$3),0))*(1-GRID!$H$34))</f>
        <v>56200</v>
      </c>
      <c r="J315" s="5" cm="1">
        <f t="array" ref="J315">IF($I$2="Открытый тариф",INDEX(GRID!$B$18:$U$29,MATCH(I$7,GRID!$A$18:$A$29,0),MATCH(1,($U$2=GRID!$B$1:$U$1)*(КАЛЕНДАРЬ!AD28=GRID!$B$3:$U$3),0)),
INDEX(GRID!$B$18:$U$29,MATCH(I$7,GRID!$A$18:$A$29,0),MATCH(1,($U$2=GRID!$B$1:$U$1)*(КАЛЕНДАРЬ!AD28=GRID!$B$3:$U$3),0))*(1-GRID!$H$34))</f>
        <v>61200</v>
      </c>
      <c r="K315" s="5" cm="1">
        <f t="array" ref="K315">IF($I$2="Открытый тариф",INDEX(GRID!$B$4:$U$15,MATCH(K$7,GRID!$A$4:$A$15,0),MATCH(1,($U$2=GRID!$B$1:$U$1)*(КАЛЕНДАРЬ!AD28=GRID!$B$3:$U$3),0)),
INDEX(GRID!$B$4:$U$15,MATCH(K$7,GRID!$A$4:$A$15,0),MATCH(1,($U$2=GRID!$B$1:$U$1)*(КАЛЕНДАРЬ!AD28=GRID!$B$3:$U$3),0))*(1-GRID!$H$34))</f>
        <v>62500</v>
      </c>
      <c r="L315" s="5" cm="1">
        <f t="array" ref="L315">IF($I$2="Открытый тариф",INDEX(GRID!$B$18:$U$29,MATCH(K$7,GRID!$A$18:$A$29,0),MATCH(1,($U$2=GRID!$B$1:$U$1)*(КАЛЕНДАРЬ!AD28=GRID!$B$3:$U$3),0)),
INDEX(GRID!$B$18:$U$29,MATCH(K$7,GRID!$A$18:$A$29,0),MATCH(1,($U$2=GRID!$B$1:$U$1)*(КАЛЕНДАРЬ!AD28=GRID!$B$3:$U$3),0))*(1-GRID!$H$34))</f>
        <v>67500</v>
      </c>
      <c r="M315" s="5" cm="1">
        <f t="array" ref="M315">IF($I$2="Открытый тариф",INDEX(GRID!$B$4:$U$15,MATCH(M$7,GRID!$A$4:$A$15,0),MATCH(1,($U$2=GRID!$B$1:$U$1)*(КАЛЕНДАРЬ!AD28=GRID!$B$3:$U$3),0)),
INDEX(GRID!$B$4:$U$15,MATCH(M$7,GRID!$A$4:$A$15,0),MATCH(1,($U$2=GRID!$B$1:$U$1)*(КАЛЕНДАРЬ!AD28=GRID!$B$3:$U$3),0))*(1-GRID!$H$34))</f>
        <v>84300</v>
      </c>
      <c r="N315" s="5" cm="1">
        <f t="array" ref="N315">IF($I$2="Открытый тариф",INDEX(GRID!$B$18:$U$29,MATCH(M$7,GRID!$A$18:$A$29,0),MATCH(1,($U$2=GRID!$B$1:$U$1)*(КАЛЕНДАРЬ!AD28=GRID!$B$3:$U$3),0)),
INDEX(GRID!$B$18:$U$29,MATCH(M$7,GRID!$A$18:$A$29,0),MATCH(1,($U$2=GRID!$B$1:$U$1)*(КАЛЕНДАРЬ!AD28=GRID!$B$3:$U$3),0))*(1-GRID!$H$34))</f>
        <v>89300</v>
      </c>
      <c r="O315" s="5" cm="1">
        <f t="array" ref="O315">IF($I$2="Открытый тариф",INDEX(GRID!$B$4:$U$15,MATCH(O$7,GRID!$A$4:$A$15,0),MATCH(1,($U$2=GRID!$B$1:$U$1)*(КАЛЕНДАРЬ!AD28=GRID!$B$3:$U$3),0)),
INDEX(GRID!$B$4:$U$15,MATCH(O$7,GRID!$A$4:$A$15,0),MATCH(1,($U$2=GRID!$B$1:$U$1)*(КАЛЕНДАРЬ!AD28=GRID!$B$3:$U$3),0))*(1-GRID!$H$34))</f>
        <v>121100</v>
      </c>
      <c r="P315" s="5" cm="1">
        <f t="array" ref="P315">IF($I$2="Открытый тариф",INDEX(GRID!$B$4:$U$15,MATCH(P$7,GRID!$A$4:$A$15,0),MATCH(1,($U$2=GRID!$B$1:$U$1)*(КАЛЕНДАРЬ!AD28=GRID!$B$3:$U$3),0)),
INDEX(GRID!$B$4:$U$15,MATCH(P$7,GRID!$A$4:$A$15,0),MATCH(1,($U$2=GRID!$B$1:$U$1)*(КАЛЕНДАРЬ!AD28=GRID!$B$3:$U$3),0))*(1-GRID!$H$34))</f>
        <v>165200</v>
      </c>
      <c r="Q315" s="5" cm="1">
        <f t="array" ref="Q315">IF($I$2="Открытый тариф",INDEX(GRID!$B$4:$U$15,MATCH(Q$7,GRID!$A$4:$A$15,0),MATCH(1,($U$2=GRID!$B$1:$U$1)*(КАЛЕНДАРЬ!AD28=GRID!$B$3:$U$3),0)),
INDEX(GRID!$B$4:$U$15,MATCH(Q$7,GRID!$A$4:$A$15,0),MATCH(1,($U$2=GRID!$B$1:$U$1)*(КАЛЕНДАРЬ!AD28=GRID!$B$3:$U$3),0))*(1-GRID!$H$34))</f>
        <v>193700</v>
      </c>
      <c r="R315" s="5" cm="1">
        <f t="array" ref="R315">IF($I$2="Открытый тариф",INDEX(GRID!$B$18:$U$29,MATCH(R$7,GRID!$A$18:$A$29,0),MATCH(1,($U$2=GRID!$B$1:$U$1)*(КАЛЕНДАРЬ!AD28=GRID!$B$3:$U$3),0)),
INDEX(GRID!$B$18:$U$29,MATCH(R$7,GRID!$A$18:$A$29,0),MATCH(1,($U$2=GRID!$B$1:$U$1)*(КАЛЕНДАРЬ!AD28=GRID!$B$3:$U$3),0))*(1-GRID!$H$34))</f>
        <v>220700</v>
      </c>
      <c r="S315" s="5">
        <f t="array" ref="S315">IF($I$2="Открытый тариф",INDEX(GRID!$B$4:$U$15,MATCH(S$7,GRID!$A$4:$A$15,0),MATCH(1,($U$2=GRID!$B$1:$U$1)*(КАЛЕНДАРЬ!AD28=GRID!$B$3:$U$3),0)),
INDEX(GRID!$B$4:$U$15,MATCH(S$7,GRID!$A$4:$A$15,0),MATCH(1,($U$2=GRID!$B$1:$U$1)*(КАЛЕНДАРЬ!AD28=GRID!$B$3:$U$3),0))*(1-GRID!$L$41))</f>
        <v>561500</v>
      </c>
      <c r="T315" s="5">
        <f t="array" ref="T315">IF($I$2="Открытый тариф",INDEX(GRID!$B$4:$U$15,MATCH(T$7,GRID!$A$4:$A$15,0),MATCH(1,($U$2=GRID!$B$1:$U$1)*(КАЛЕНДАРЬ!AD28=GRID!$B$3:$U$3),0)),
INDEX(GRID!$B$4:$U$15,MATCH(T$7,GRID!$A$4:$A$15,0),MATCH(1,($U$2=GRID!$B$1:$U$1)*(КАЛЕНДАРЬ!AD28=GRID!$B$3:$U$3),0))*(1-GRID!$L$41))</f>
        <v>688100</v>
      </c>
    </row>
    <row r="316" spans="1:20" hidden="1">
      <c r="A316" s="108" t="s">
        <v>11</v>
      </c>
      <c r="B316" s="109">
        <v>26</v>
      </c>
      <c r="C316" s="5" cm="1">
        <f t="array" ref="C316">IF($I$2="Открытый тариф",INDEX(GRID!$B$4:$U$15,MATCH(C$7,GRID!$A$4:$A$15,0),MATCH(1,($U$2=GRID!$B$1:$U$1)*(КАЛЕНДАРЬ!AD29=GRID!$B$3:$U$3),0)),
INDEX(GRID!$B$4:$U$15,MATCH(C$7,GRID!$A$4:$A$15,0),MATCH(1,($U$2=GRID!$B$1:$U$1)*(КАЛЕНДАРЬ!AD29=GRID!$B$3:$U$3),0))*(1-GRID!$H$34))</f>
        <v>27500.000000000004</v>
      </c>
      <c r="D316" s="5" cm="1">
        <f t="array" ref="D316">IF($I$2="Открытый тариф",INDEX(GRID!$B$18:$U$29,MATCH(C$7,GRID!$A$18:$A$29,0),MATCH(1,($U$2=GRID!$B$1:$U$1)*(КАЛЕНДАРЬ!AD29=GRID!$B$3:$U$3),0)),
INDEX(GRID!$B$18:$U$29,MATCH(C$7,GRID!$A$18:$A$29,0),MATCH(1,($U$2=GRID!$B$1:$U$1)*(КАЛЕНДАРЬ!AD29=GRID!$B$3:$U$3),0))*(1-GRID!$H$34))</f>
        <v>32500.000000000004</v>
      </c>
      <c r="E316" s="5" cm="1">
        <f t="array" ref="E316">IF($I$2="Открытый тариф",INDEX(GRID!$B$4:$U$15,MATCH(E$7,GRID!$A$4:$A$15,0),MATCH(1,($U$2=GRID!$B$1:$U$1)*(КАЛЕНДАРЬ!AD29=GRID!$B$3:$U$3),0)),
INDEX(GRID!$B$4:$U$15,MATCH(E$7,GRID!$A$4:$A$15,0),MATCH(1,($U$2=GRID!$B$1:$U$1)*(КАЛЕНДАРЬ!AD29=GRID!$B$3:$U$3),0))*(1-GRID!$H$34))</f>
        <v>33000</v>
      </c>
      <c r="F316" s="5" cm="1">
        <f t="array" ref="F316">IF($I$2="Открытый тариф",INDEX(GRID!$B$18:$U$29,MATCH(E$7,GRID!$A$18:$A$29,0),MATCH(1,($U$2=GRID!$B$1:$U$1)*(КАЛЕНДАРЬ!AD29=GRID!$B$3:$U$3),0)),
INDEX(GRID!$B$18:$U$29,MATCH(E$7,GRID!$A$18:$A$29,0),MATCH(1,($U$2=GRID!$B$1:$U$1)*(КАЛЕНДАРЬ!AD29=GRID!$B$3:$U$3),0))*(1-GRID!$H$34))</f>
        <v>38000</v>
      </c>
      <c r="G316" s="5" cm="1">
        <f t="array" ref="G316">IF($I$2="Открытый тариф",INDEX(GRID!$B$4:$U$15,MATCH(G$7,GRID!$A$4:$A$15,0),MATCH(1,($U$2=GRID!$B$1:$U$1)*(КАЛЕНДАРЬ!AD29=GRID!$B$3:$U$3),0)),
INDEX(GRID!$B$4:$U$15,MATCH(G$7,GRID!$A$4:$A$15,0),MATCH(1,($U$2=GRID!$B$1:$U$1)*(КАЛЕНДАРЬ!AD29=GRID!$B$3:$U$3),0))*(1-GRID!$H$34))</f>
        <v>39000</v>
      </c>
      <c r="H316" s="5" cm="1">
        <f t="array" ref="H316">IF($I$2="Открытый тариф",INDEX(GRID!$B$18:$U$29,MATCH(G$7,GRID!$A$18:$A$29,0),MATCH(1,($U$2=GRID!$B$1:$U$1)*(КАЛЕНДАРЬ!AD29=GRID!$B$3:$U$3),0)),
INDEX(GRID!$B$18:$U$29,MATCH(G$7,GRID!$A$18:$A$29,0),MATCH(1,($U$2=GRID!$B$1:$U$1)*(КАЛЕНДАРЬ!AD29=GRID!$B$3:$U$3),0))*(1-GRID!$H$34))</f>
        <v>44000</v>
      </c>
      <c r="I316" s="5" cm="1">
        <f t="array" ref="I316">IF($I$2="Открытый тариф",INDEX(GRID!$B$4:$U$15,MATCH(I$7,GRID!$A$4:$A$15,0),MATCH(1,($U$2=GRID!$B$1:$U$1)*(КАЛЕНДАРЬ!AD29=GRID!$B$3:$U$3),0)),
INDEX(GRID!$B$4:$U$15,MATCH(I$7,GRID!$A$4:$A$15,0),MATCH(1,($U$2=GRID!$B$1:$U$1)*(КАЛЕНДАРЬ!AD29=GRID!$B$3:$U$3),0))*(1-GRID!$H$34))</f>
        <v>43400</v>
      </c>
      <c r="J316" s="5" cm="1">
        <f t="array" ref="J316">IF($I$2="Открытый тариф",INDEX(GRID!$B$18:$U$29,MATCH(I$7,GRID!$A$18:$A$29,0),MATCH(1,($U$2=GRID!$B$1:$U$1)*(КАЛЕНДАРЬ!AD29=GRID!$B$3:$U$3),0)),
INDEX(GRID!$B$18:$U$29,MATCH(I$7,GRID!$A$18:$A$29,0),MATCH(1,($U$2=GRID!$B$1:$U$1)*(КАЛЕНДАРЬ!AD29=GRID!$B$3:$U$3),0))*(1-GRID!$H$34))</f>
        <v>48400</v>
      </c>
      <c r="K316" s="5" cm="1">
        <f t="array" ref="K316">IF($I$2="Открытый тариф",INDEX(GRID!$B$4:$U$15,MATCH(K$7,GRID!$A$4:$A$15,0),MATCH(1,($U$2=GRID!$B$1:$U$1)*(КАЛЕНДАРЬ!AD29=GRID!$B$3:$U$3),0)),
INDEX(GRID!$B$4:$U$15,MATCH(K$7,GRID!$A$4:$A$15,0),MATCH(1,($U$2=GRID!$B$1:$U$1)*(КАЛЕНДАРЬ!AD29=GRID!$B$3:$U$3),0))*(1-GRID!$H$34))</f>
        <v>49000</v>
      </c>
      <c r="L316" s="5" cm="1">
        <f t="array" ref="L316">IF($I$2="Открытый тариф",INDEX(GRID!$B$18:$U$29,MATCH(K$7,GRID!$A$18:$A$29,0),MATCH(1,($U$2=GRID!$B$1:$U$1)*(КАЛЕНДАРЬ!AD29=GRID!$B$3:$U$3),0)),
INDEX(GRID!$B$18:$U$29,MATCH(K$7,GRID!$A$18:$A$29,0),MATCH(1,($U$2=GRID!$B$1:$U$1)*(КАЛЕНДАРЬ!AD29=GRID!$B$3:$U$3),0))*(1-GRID!$H$34))</f>
        <v>54000</v>
      </c>
      <c r="M316" s="5" cm="1">
        <f t="array" ref="M316">IF($I$2="Открытый тариф",INDEX(GRID!$B$4:$U$15,MATCH(M$7,GRID!$A$4:$A$15,0),MATCH(1,($U$2=GRID!$B$1:$U$1)*(КАЛЕНДАРЬ!AD29=GRID!$B$3:$U$3),0)),
INDEX(GRID!$B$4:$U$15,MATCH(M$7,GRID!$A$4:$A$15,0),MATCH(1,($U$2=GRID!$B$1:$U$1)*(КАЛЕНДАРЬ!AD29=GRID!$B$3:$U$3),0))*(1-GRID!$H$34))</f>
        <v>69500</v>
      </c>
      <c r="N316" s="5" cm="1">
        <f t="array" ref="N316">IF($I$2="Открытый тариф",INDEX(GRID!$B$18:$U$29,MATCH(M$7,GRID!$A$18:$A$29,0),MATCH(1,($U$2=GRID!$B$1:$U$1)*(КАЛЕНДАРЬ!AD29=GRID!$B$3:$U$3),0)),
INDEX(GRID!$B$18:$U$29,MATCH(M$7,GRID!$A$18:$A$29,0),MATCH(1,($U$2=GRID!$B$1:$U$1)*(КАЛЕНДАРЬ!AD29=GRID!$B$3:$U$3),0))*(1-GRID!$H$34))</f>
        <v>74500</v>
      </c>
      <c r="O316" s="5" cm="1">
        <f t="array" ref="O316">IF($I$2="Открытый тариф",INDEX(GRID!$B$4:$U$15,MATCH(O$7,GRID!$A$4:$A$15,0),MATCH(1,($U$2=GRID!$B$1:$U$1)*(КАЛЕНДАРЬ!AD29=GRID!$B$3:$U$3),0)),
INDEX(GRID!$B$4:$U$15,MATCH(O$7,GRID!$A$4:$A$15,0),MATCH(1,($U$2=GRID!$B$1:$U$1)*(КАЛЕНДАРЬ!AD29=GRID!$B$3:$U$3),0))*(1-GRID!$H$34))</f>
        <v>103200</v>
      </c>
      <c r="P316" s="5" cm="1">
        <f t="array" ref="P316">IF($I$2="Открытый тариф",INDEX(GRID!$B$4:$U$15,MATCH(P$7,GRID!$A$4:$A$15,0),MATCH(1,($U$2=GRID!$B$1:$U$1)*(КАЛЕНДАРЬ!AD29=GRID!$B$3:$U$3),0)),
INDEX(GRID!$B$4:$U$15,MATCH(P$7,GRID!$A$4:$A$15,0),MATCH(1,($U$2=GRID!$B$1:$U$1)*(КАЛЕНДАРЬ!AD29=GRID!$B$3:$U$3),0))*(1-GRID!$H$34))</f>
        <v>145400</v>
      </c>
      <c r="Q316" s="5" cm="1">
        <f t="array" ref="Q316">IF($I$2="Открытый тариф",INDEX(GRID!$B$4:$U$15,MATCH(Q$7,GRID!$A$4:$A$15,0),MATCH(1,($U$2=GRID!$B$1:$U$1)*(КАЛЕНДАРЬ!AD29=GRID!$B$3:$U$3),0)),
INDEX(GRID!$B$4:$U$15,MATCH(Q$7,GRID!$A$4:$A$15,0),MATCH(1,($U$2=GRID!$B$1:$U$1)*(КАЛЕНДАРЬ!AD29=GRID!$B$3:$U$3),0))*(1-GRID!$H$34))</f>
        <v>170900</v>
      </c>
      <c r="R316" s="5" cm="1">
        <f t="array" ref="R316">IF($I$2="Открытый тариф",INDEX(GRID!$B$18:$U$29,MATCH(R$7,GRID!$A$18:$A$29,0),MATCH(1,($U$2=GRID!$B$1:$U$1)*(КАЛЕНДАРЬ!AD29=GRID!$B$3:$U$3),0)),
INDEX(GRID!$B$18:$U$29,MATCH(R$7,GRID!$A$18:$A$29,0),MATCH(1,($U$2=GRID!$B$1:$U$1)*(КАЛЕНДАРЬ!AD29=GRID!$B$3:$U$3),0))*(1-GRID!$H$34))</f>
        <v>194100</v>
      </c>
      <c r="S316" s="5">
        <f t="array" ref="S316">IF($I$2="Открытый тариф",INDEX(GRID!$B$4:$U$15,MATCH(S$7,GRID!$A$4:$A$15,0),MATCH(1,($U$2=GRID!$B$1:$U$1)*(КАЛЕНДАРЬ!AD29=GRID!$B$3:$U$3),0)),
INDEX(GRID!$B$4:$U$15,MATCH(S$7,GRID!$A$4:$A$15,0),MATCH(1,($U$2=GRID!$B$1:$U$1)*(КАЛЕНДАРЬ!AD29=GRID!$B$3:$U$3),0))*(1-GRID!$L$41))</f>
        <v>482600</v>
      </c>
      <c r="T316" s="5">
        <f t="array" ref="T316">IF($I$2="Открытый тариф",INDEX(GRID!$B$4:$U$15,MATCH(T$7,GRID!$A$4:$A$15,0),MATCH(1,($U$2=GRID!$B$1:$U$1)*(КАЛЕНДАРЬ!AD29=GRID!$B$3:$U$3),0)),
INDEX(GRID!$B$4:$U$15,MATCH(T$7,GRID!$A$4:$A$15,0),MATCH(1,($U$2=GRID!$B$1:$U$1)*(КАЛЕНДАРЬ!AD29=GRID!$B$3:$U$3),0))*(1-GRID!$L$41))</f>
        <v>586600</v>
      </c>
    </row>
    <row r="317" spans="1:20" hidden="1">
      <c r="A317" s="108" t="s">
        <v>12</v>
      </c>
      <c r="B317" s="109">
        <v>27</v>
      </c>
      <c r="C317" s="5" cm="1">
        <f t="array" ref="C317">IF($I$2="Открытый тариф",INDEX(GRID!$B$4:$U$15,MATCH(C$7,GRID!$A$4:$A$15,0),MATCH(1,($U$2=GRID!$B$1:$U$1)*(КАЛЕНДАРЬ!AD30=GRID!$B$3:$U$3),0)),
INDEX(GRID!$B$4:$U$15,MATCH(C$7,GRID!$A$4:$A$15,0),MATCH(1,($U$2=GRID!$B$1:$U$1)*(КАЛЕНДАРЬ!AD30=GRID!$B$3:$U$3),0))*(1-GRID!$H$34))</f>
        <v>27500.000000000004</v>
      </c>
      <c r="D317" s="5" cm="1">
        <f t="array" ref="D317">IF($I$2="Открытый тариф",INDEX(GRID!$B$18:$U$29,MATCH(C$7,GRID!$A$18:$A$29,0),MATCH(1,($U$2=GRID!$B$1:$U$1)*(КАЛЕНДАРЬ!AD30=GRID!$B$3:$U$3),0)),
INDEX(GRID!$B$18:$U$29,MATCH(C$7,GRID!$A$18:$A$29,0),MATCH(1,($U$2=GRID!$B$1:$U$1)*(КАЛЕНДАРЬ!AD30=GRID!$B$3:$U$3),0))*(1-GRID!$H$34))</f>
        <v>32500.000000000004</v>
      </c>
      <c r="E317" s="5" cm="1">
        <f t="array" ref="E317">IF($I$2="Открытый тариф",INDEX(GRID!$B$4:$U$15,MATCH(E$7,GRID!$A$4:$A$15,0),MATCH(1,($U$2=GRID!$B$1:$U$1)*(КАЛЕНДАРЬ!AD30=GRID!$B$3:$U$3),0)),
INDEX(GRID!$B$4:$U$15,MATCH(E$7,GRID!$A$4:$A$15,0),MATCH(1,($U$2=GRID!$B$1:$U$1)*(КАЛЕНДАРЬ!AD30=GRID!$B$3:$U$3),0))*(1-GRID!$H$34))</f>
        <v>33000</v>
      </c>
      <c r="F317" s="5" cm="1">
        <f t="array" ref="F317">IF($I$2="Открытый тариф",INDEX(GRID!$B$18:$U$29,MATCH(E$7,GRID!$A$18:$A$29,0),MATCH(1,($U$2=GRID!$B$1:$U$1)*(КАЛЕНДАРЬ!AD30=GRID!$B$3:$U$3),0)),
INDEX(GRID!$B$18:$U$29,MATCH(E$7,GRID!$A$18:$A$29,0),MATCH(1,($U$2=GRID!$B$1:$U$1)*(КАЛЕНДАРЬ!AD30=GRID!$B$3:$U$3),0))*(1-GRID!$H$34))</f>
        <v>38000</v>
      </c>
      <c r="G317" s="5" cm="1">
        <f t="array" ref="G317">IF($I$2="Открытый тариф",INDEX(GRID!$B$4:$U$15,MATCH(G$7,GRID!$A$4:$A$15,0),MATCH(1,($U$2=GRID!$B$1:$U$1)*(КАЛЕНДАРЬ!AD30=GRID!$B$3:$U$3),0)),
INDEX(GRID!$B$4:$U$15,MATCH(G$7,GRID!$A$4:$A$15,0),MATCH(1,($U$2=GRID!$B$1:$U$1)*(КАЛЕНДАРЬ!AD30=GRID!$B$3:$U$3),0))*(1-GRID!$H$34))</f>
        <v>39000</v>
      </c>
      <c r="H317" s="5" cm="1">
        <f t="array" ref="H317">IF($I$2="Открытый тариф",INDEX(GRID!$B$18:$U$29,MATCH(G$7,GRID!$A$18:$A$29,0),MATCH(1,($U$2=GRID!$B$1:$U$1)*(КАЛЕНДАРЬ!AD30=GRID!$B$3:$U$3),0)),
INDEX(GRID!$B$18:$U$29,MATCH(G$7,GRID!$A$18:$A$29,0),MATCH(1,($U$2=GRID!$B$1:$U$1)*(КАЛЕНДАРЬ!AD30=GRID!$B$3:$U$3),0))*(1-GRID!$H$34))</f>
        <v>44000</v>
      </c>
      <c r="I317" s="5" cm="1">
        <f t="array" ref="I317">IF($I$2="Открытый тариф",INDEX(GRID!$B$4:$U$15,MATCH(I$7,GRID!$A$4:$A$15,0),MATCH(1,($U$2=GRID!$B$1:$U$1)*(КАЛЕНДАРЬ!AD30=GRID!$B$3:$U$3),0)),
INDEX(GRID!$B$4:$U$15,MATCH(I$7,GRID!$A$4:$A$15,0),MATCH(1,($U$2=GRID!$B$1:$U$1)*(КАЛЕНДАРЬ!AD30=GRID!$B$3:$U$3),0))*(1-GRID!$H$34))</f>
        <v>43400</v>
      </c>
      <c r="J317" s="5" cm="1">
        <f t="array" ref="J317">IF($I$2="Открытый тариф",INDEX(GRID!$B$18:$U$29,MATCH(I$7,GRID!$A$18:$A$29,0),MATCH(1,($U$2=GRID!$B$1:$U$1)*(КАЛЕНДАРЬ!AD30=GRID!$B$3:$U$3),0)),
INDEX(GRID!$B$18:$U$29,MATCH(I$7,GRID!$A$18:$A$29,0),MATCH(1,($U$2=GRID!$B$1:$U$1)*(КАЛЕНДАРЬ!AD30=GRID!$B$3:$U$3),0))*(1-GRID!$H$34))</f>
        <v>48400</v>
      </c>
      <c r="K317" s="5" cm="1">
        <f t="array" ref="K317">IF($I$2="Открытый тариф",INDEX(GRID!$B$4:$U$15,MATCH(K$7,GRID!$A$4:$A$15,0),MATCH(1,($U$2=GRID!$B$1:$U$1)*(КАЛЕНДАРЬ!AD30=GRID!$B$3:$U$3),0)),
INDEX(GRID!$B$4:$U$15,MATCH(K$7,GRID!$A$4:$A$15,0),MATCH(1,($U$2=GRID!$B$1:$U$1)*(КАЛЕНДАРЬ!AD30=GRID!$B$3:$U$3),0))*(1-GRID!$H$34))</f>
        <v>49000</v>
      </c>
      <c r="L317" s="5" cm="1">
        <f t="array" ref="L317">IF($I$2="Открытый тариф",INDEX(GRID!$B$18:$U$29,MATCH(K$7,GRID!$A$18:$A$29,0),MATCH(1,($U$2=GRID!$B$1:$U$1)*(КАЛЕНДАРЬ!AD30=GRID!$B$3:$U$3),0)),
INDEX(GRID!$B$18:$U$29,MATCH(K$7,GRID!$A$18:$A$29,0),MATCH(1,($U$2=GRID!$B$1:$U$1)*(КАЛЕНДАРЬ!AD30=GRID!$B$3:$U$3),0))*(1-GRID!$H$34))</f>
        <v>54000</v>
      </c>
      <c r="M317" s="5" cm="1">
        <f t="array" ref="M317">IF($I$2="Открытый тариф",INDEX(GRID!$B$4:$U$15,MATCH(M$7,GRID!$A$4:$A$15,0),MATCH(1,($U$2=GRID!$B$1:$U$1)*(КАЛЕНДАРЬ!AD30=GRID!$B$3:$U$3),0)),
INDEX(GRID!$B$4:$U$15,MATCH(M$7,GRID!$A$4:$A$15,0),MATCH(1,($U$2=GRID!$B$1:$U$1)*(КАЛЕНДАРЬ!AD30=GRID!$B$3:$U$3),0))*(1-GRID!$H$34))</f>
        <v>69500</v>
      </c>
      <c r="N317" s="5" cm="1">
        <f t="array" ref="N317">IF($I$2="Открытый тариф",INDEX(GRID!$B$18:$U$29,MATCH(M$7,GRID!$A$18:$A$29,0),MATCH(1,($U$2=GRID!$B$1:$U$1)*(КАЛЕНДАРЬ!AD30=GRID!$B$3:$U$3),0)),
INDEX(GRID!$B$18:$U$29,MATCH(M$7,GRID!$A$18:$A$29,0),MATCH(1,($U$2=GRID!$B$1:$U$1)*(КАЛЕНДАРЬ!AD30=GRID!$B$3:$U$3),0))*(1-GRID!$H$34))</f>
        <v>74500</v>
      </c>
      <c r="O317" s="5" cm="1">
        <f t="array" ref="O317">IF($I$2="Открытый тариф",INDEX(GRID!$B$4:$U$15,MATCH(O$7,GRID!$A$4:$A$15,0),MATCH(1,($U$2=GRID!$B$1:$U$1)*(КАЛЕНДАРЬ!AD30=GRID!$B$3:$U$3),0)),
INDEX(GRID!$B$4:$U$15,MATCH(O$7,GRID!$A$4:$A$15,0),MATCH(1,($U$2=GRID!$B$1:$U$1)*(КАЛЕНДАРЬ!AD30=GRID!$B$3:$U$3),0))*(1-GRID!$H$34))</f>
        <v>103200</v>
      </c>
      <c r="P317" s="5" cm="1">
        <f t="array" ref="P317">IF($I$2="Открытый тариф",INDEX(GRID!$B$4:$U$15,MATCH(P$7,GRID!$A$4:$A$15,0),MATCH(1,($U$2=GRID!$B$1:$U$1)*(КАЛЕНДАРЬ!AD30=GRID!$B$3:$U$3),0)),
INDEX(GRID!$B$4:$U$15,MATCH(P$7,GRID!$A$4:$A$15,0),MATCH(1,($U$2=GRID!$B$1:$U$1)*(КАЛЕНДАРЬ!AD30=GRID!$B$3:$U$3),0))*(1-GRID!$H$34))</f>
        <v>145400</v>
      </c>
      <c r="Q317" s="5" cm="1">
        <f t="array" ref="Q317">IF($I$2="Открытый тариф",INDEX(GRID!$B$4:$U$15,MATCH(Q$7,GRID!$A$4:$A$15,0),MATCH(1,($U$2=GRID!$B$1:$U$1)*(КАЛЕНДАРЬ!AD30=GRID!$B$3:$U$3),0)),
INDEX(GRID!$B$4:$U$15,MATCH(Q$7,GRID!$A$4:$A$15,0),MATCH(1,($U$2=GRID!$B$1:$U$1)*(КАЛЕНДАРЬ!AD30=GRID!$B$3:$U$3),0))*(1-GRID!$H$34))</f>
        <v>170900</v>
      </c>
      <c r="R317" s="5" cm="1">
        <f t="array" ref="R317">IF($I$2="Открытый тариф",INDEX(GRID!$B$18:$U$29,MATCH(R$7,GRID!$A$18:$A$29,0),MATCH(1,($U$2=GRID!$B$1:$U$1)*(КАЛЕНДАРЬ!AD30=GRID!$B$3:$U$3),0)),
INDEX(GRID!$B$18:$U$29,MATCH(R$7,GRID!$A$18:$A$29,0),MATCH(1,($U$2=GRID!$B$1:$U$1)*(КАЛЕНДАРЬ!AD30=GRID!$B$3:$U$3),0))*(1-GRID!$H$34))</f>
        <v>194100</v>
      </c>
      <c r="S317" s="5">
        <f t="array" ref="S317">IF($I$2="Открытый тариф",INDEX(GRID!$B$4:$U$15,MATCH(S$7,GRID!$A$4:$A$15,0),MATCH(1,($U$2=GRID!$B$1:$U$1)*(КАЛЕНДАРЬ!AD30=GRID!$B$3:$U$3),0)),
INDEX(GRID!$B$4:$U$15,MATCH(S$7,GRID!$A$4:$A$15,0),MATCH(1,($U$2=GRID!$B$1:$U$1)*(КАЛЕНДАРЬ!AD30=GRID!$B$3:$U$3),0))*(1-GRID!$L$41))</f>
        <v>482600</v>
      </c>
      <c r="T317" s="5">
        <f t="array" ref="T317">IF($I$2="Открытый тариф",INDEX(GRID!$B$4:$U$15,MATCH(T$7,GRID!$A$4:$A$15,0),MATCH(1,($U$2=GRID!$B$1:$U$1)*(КАЛЕНДАРЬ!AD30=GRID!$B$3:$U$3),0)),
INDEX(GRID!$B$4:$U$15,MATCH(T$7,GRID!$A$4:$A$15,0),MATCH(1,($U$2=GRID!$B$1:$U$1)*(КАЛЕНДАРЬ!AD30=GRID!$B$3:$U$3),0))*(1-GRID!$L$41))</f>
        <v>586600</v>
      </c>
    </row>
    <row r="318" spans="1:20" hidden="1">
      <c r="A318" s="108" t="s">
        <v>13</v>
      </c>
      <c r="B318" s="109">
        <v>28</v>
      </c>
      <c r="C318" s="5" cm="1">
        <f t="array" ref="C318">IF($I$2="Открытый тариф",INDEX(GRID!$B$4:$U$15,MATCH(C$7,GRID!$A$4:$A$15,0),MATCH(1,($U$2=GRID!$B$1:$U$1)*(КАЛЕНДАРЬ!AD31=GRID!$B$3:$U$3),0)),
INDEX(GRID!$B$4:$U$15,MATCH(C$7,GRID!$A$4:$A$15,0),MATCH(1,($U$2=GRID!$B$1:$U$1)*(КАЛЕНДАРЬ!AD31=GRID!$B$3:$U$3),0))*(1-GRID!$H$34))</f>
        <v>27500.000000000004</v>
      </c>
      <c r="D318" s="5" cm="1">
        <f t="array" ref="D318">IF($I$2="Открытый тариф",INDEX(GRID!$B$18:$U$29,MATCH(C$7,GRID!$A$18:$A$29,0),MATCH(1,($U$2=GRID!$B$1:$U$1)*(КАЛЕНДАРЬ!AD31=GRID!$B$3:$U$3),0)),
INDEX(GRID!$B$18:$U$29,MATCH(C$7,GRID!$A$18:$A$29,0),MATCH(1,($U$2=GRID!$B$1:$U$1)*(КАЛЕНДАРЬ!AD31=GRID!$B$3:$U$3),0))*(1-GRID!$H$34))</f>
        <v>32500.000000000004</v>
      </c>
      <c r="E318" s="5" cm="1">
        <f t="array" ref="E318">IF($I$2="Открытый тариф",INDEX(GRID!$B$4:$U$15,MATCH(E$7,GRID!$A$4:$A$15,0),MATCH(1,($U$2=GRID!$B$1:$U$1)*(КАЛЕНДАРЬ!AD31=GRID!$B$3:$U$3),0)),
INDEX(GRID!$B$4:$U$15,MATCH(E$7,GRID!$A$4:$A$15,0),MATCH(1,($U$2=GRID!$B$1:$U$1)*(КАЛЕНДАРЬ!AD31=GRID!$B$3:$U$3),0))*(1-GRID!$H$34))</f>
        <v>33000</v>
      </c>
      <c r="F318" s="5" cm="1">
        <f t="array" ref="F318">IF($I$2="Открытый тариф",INDEX(GRID!$B$18:$U$29,MATCH(E$7,GRID!$A$18:$A$29,0),MATCH(1,($U$2=GRID!$B$1:$U$1)*(КАЛЕНДАРЬ!AD31=GRID!$B$3:$U$3),0)),
INDEX(GRID!$B$18:$U$29,MATCH(E$7,GRID!$A$18:$A$29,0),MATCH(1,($U$2=GRID!$B$1:$U$1)*(КАЛЕНДАРЬ!AD31=GRID!$B$3:$U$3),0))*(1-GRID!$H$34))</f>
        <v>38000</v>
      </c>
      <c r="G318" s="5" cm="1">
        <f t="array" ref="G318">IF($I$2="Открытый тариф",INDEX(GRID!$B$4:$U$15,MATCH(G$7,GRID!$A$4:$A$15,0),MATCH(1,($U$2=GRID!$B$1:$U$1)*(КАЛЕНДАРЬ!AD31=GRID!$B$3:$U$3),0)),
INDEX(GRID!$B$4:$U$15,MATCH(G$7,GRID!$A$4:$A$15,0),MATCH(1,($U$2=GRID!$B$1:$U$1)*(КАЛЕНДАРЬ!AD31=GRID!$B$3:$U$3),0))*(1-GRID!$H$34))</f>
        <v>39000</v>
      </c>
      <c r="H318" s="5" cm="1">
        <f t="array" ref="H318">IF($I$2="Открытый тариф",INDEX(GRID!$B$18:$U$29,MATCH(G$7,GRID!$A$18:$A$29,0),MATCH(1,($U$2=GRID!$B$1:$U$1)*(КАЛЕНДАРЬ!AD31=GRID!$B$3:$U$3),0)),
INDEX(GRID!$B$18:$U$29,MATCH(G$7,GRID!$A$18:$A$29,0),MATCH(1,($U$2=GRID!$B$1:$U$1)*(КАЛЕНДАРЬ!AD31=GRID!$B$3:$U$3),0))*(1-GRID!$H$34))</f>
        <v>44000</v>
      </c>
      <c r="I318" s="5" cm="1">
        <f t="array" ref="I318">IF($I$2="Открытый тариф",INDEX(GRID!$B$4:$U$15,MATCH(I$7,GRID!$A$4:$A$15,0),MATCH(1,($U$2=GRID!$B$1:$U$1)*(КАЛЕНДАРЬ!AD31=GRID!$B$3:$U$3),0)),
INDEX(GRID!$B$4:$U$15,MATCH(I$7,GRID!$A$4:$A$15,0),MATCH(1,($U$2=GRID!$B$1:$U$1)*(КАЛЕНДАРЬ!AD31=GRID!$B$3:$U$3),0))*(1-GRID!$H$34))</f>
        <v>43400</v>
      </c>
      <c r="J318" s="5" cm="1">
        <f t="array" ref="J318">IF($I$2="Открытый тариф",INDEX(GRID!$B$18:$U$29,MATCH(I$7,GRID!$A$18:$A$29,0),MATCH(1,($U$2=GRID!$B$1:$U$1)*(КАЛЕНДАРЬ!AD31=GRID!$B$3:$U$3),0)),
INDEX(GRID!$B$18:$U$29,MATCH(I$7,GRID!$A$18:$A$29,0),MATCH(1,($U$2=GRID!$B$1:$U$1)*(КАЛЕНДАРЬ!AD31=GRID!$B$3:$U$3),0))*(1-GRID!$H$34))</f>
        <v>48400</v>
      </c>
      <c r="K318" s="5" cm="1">
        <f t="array" ref="K318">IF($I$2="Открытый тариф",INDEX(GRID!$B$4:$U$15,MATCH(K$7,GRID!$A$4:$A$15,0),MATCH(1,($U$2=GRID!$B$1:$U$1)*(КАЛЕНДАРЬ!AD31=GRID!$B$3:$U$3),0)),
INDEX(GRID!$B$4:$U$15,MATCH(K$7,GRID!$A$4:$A$15,0),MATCH(1,($U$2=GRID!$B$1:$U$1)*(КАЛЕНДАРЬ!AD31=GRID!$B$3:$U$3),0))*(1-GRID!$H$34))</f>
        <v>49000</v>
      </c>
      <c r="L318" s="5" cm="1">
        <f t="array" ref="L318">IF($I$2="Открытый тариф",INDEX(GRID!$B$18:$U$29,MATCH(K$7,GRID!$A$18:$A$29,0),MATCH(1,($U$2=GRID!$B$1:$U$1)*(КАЛЕНДАРЬ!AD31=GRID!$B$3:$U$3),0)),
INDEX(GRID!$B$18:$U$29,MATCH(K$7,GRID!$A$18:$A$29,0),MATCH(1,($U$2=GRID!$B$1:$U$1)*(КАЛЕНДАРЬ!AD31=GRID!$B$3:$U$3),0))*(1-GRID!$H$34))</f>
        <v>54000</v>
      </c>
      <c r="M318" s="5" cm="1">
        <f t="array" ref="M318">IF($I$2="Открытый тариф",INDEX(GRID!$B$4:$U$15,MATCH(M$7,GRID!$A$4:$A$15,0),MATCH(1,($U$2=GRID!$B$1:$U$1)*(КАЛЕНДАРЬ!AD31=GRID!$B$3:$U$3),0)),
INDEX(GRID!$B$4:$U$15,MATCH(M$7,GRID!$A$4:$A$15,0),MATCH(1,($U$2=GRID!$B$1:$U$1)*(КАЛЕНДАРЬ!AD31=GRID!$B$3:$U$3),0))*(1-GRID!$H$34))</f>
        <v>69500</v>
      </c>
      <c r="N318" s="5" cm="1">
        <f t="array" ref="N318">IF($I$2="Открытый тариф",INDEX(GRID!$B$18:$U$29,MATCH(M$7,GRID!$A$18:$A$29,0),MATCH(1,($U$2=GRID!$B$1:$U$1)*(КАЛЕНДАРЬ!AD31=GRID!$B$3:$U$3),0)),
INDEX(GRID!$B$18:$U$29,MATCH(M$7,GRID!$A$18:$A$29,0),MATCH(1,($U$2=GRID!$B$1:$U$1)*(КАЛЕНДАРЬ!AD31=GRID!$B$3:$U$3),0))*(1-GRID!$H$34))</f>
        <v>74500</v>
      </c>
      <c r="O318" s="5" cm="1">
        <f t="array" ref="O318">IF($I$2="Открытый тариф",INDEX(GRID!$B$4:$U$15,MATCH(O$7,GRID!$A$4:$A$15,0),MATCH(1,($U$2=GRID!$B$1:$U$1)*(КАЛЕНДАРЬ!AD31=GRID!$B$3:$U$3),0)),
INDEX(GRID!$B$4:$U$15,MATCH(O$7,GRID!$A$4:$A$15,0),MATCH(1,($U$2=GRID!$B$1:$U$1)*(КАЛЕНДАРЬ!AD31=GRID!$B$3:$U$3),0))*(1-GRID!$H$34))</f>
        <v>103200</v>
      </c>
      <c r="P318" s="5" cm="1">
        <f t="array" ref="P318">IF($I$2="Открытый тариф",INDEX(GRID!$B$4:$U$15,MATCH(P$7,GRID!$A$4:$A$15,0),MATCH(1,($U$2=GRID!$B$1:$U$1)*(КАЛЕНДАРЬ!AD31=GRID!$B$3:$U$3),0)),
INDEX(GRID!$B$4:$U$15,MATCH(P$7,GRID!$A$4:$A$15,0),MATCH(1,($U$2=GRID!$B$1:$U$1)*(КАЛЕНДАРЬ!AD31=GRID!$B$3:$U$3),0))*(1-GRID!$H$34))</f>
        <v>145400</v>
      </c>
      <c r="Q318" s="5" cm="1">
        <f t="array" ref="Q318">IF($I$2="Открытый тариф",INDEX(GRID!$B$4:$U$15,MATCH(Q$7,GRID!$A$4:$A$15,0),MATCH(1,($U$2=GRID!$B$1:$U$1)*(КАЛЕНДАРЬ!AD31=GRID!$B$3:$U$3),0)),
INDEX(GRID!$B$4:$U$15,MATCH(Q$7,GRID!$A$4:$A$15,0),MATCH(1,($U$2=GRID!$B$1:$U$1)*(КАЛЕНДАРЬ!AD31=GRID!$B$3:$U$3),0))*(1-GRID!$H$34))</f>
        <v>170900</v>
      </c>
      <c r="R318" s="5" cm="1">
        <f t="array" ref="R318">IF($I$2="Открытый тариф",INDEX(GRID!$B$18:$U$29,MATCH(R$7,GRID!$A$18:$A$29,0),MATCH(1,($U$2=GRID!$B$1:$U$1)*(КАЛЕНДАРЬ!AD31=GRID!$B$3:$U$3),0)),
INDEX(GRID!$B$18:$U$29,MATCH(R$7,GRID!$A$18:$A$29,0),MATCH(1,($U$2=GRID!$B$1:$U$1)*(КАЛЕНДАРЬ!AD31=GRID!$B$3:$U$3),0))*(1-GRID!$H$34))</f>
        <v>194100</v>
      </c>
      <c r="S318" s="5">
        <f t="array" ref="S318">IF($I$2="Открытый тариф",INDEX(GRID!$B$4:$U$15,MATCH(S$7,GRID!$A$4:$A$15,0),MATCH(1,($U$2=GRID!$B$1:$U$1)*(КАЛЕНДАРЬ!AD31=GRID!$B$3:$U$3),0)),
INDEX(GRID!$B$4:$U$15,MATCH(S$7,GRID!$A$4:$A$15,0),MATCH(1,($U$2=GRID!$B$1:$U$1)*(КАЛЕНДАРЬ!AD31=GRID!$B$3:$U$3),0))*(1-GRID!$L$41))</f>
        <v>482600</v>
      </c>
      <c r="T318" s="5">
        <f t="array" ref="T318">IF($I$2="Открытый тариф",INDEX(GRID!$B$4:$U$15,MATCH(T$7,GRID!$A$4:$A$15,0),MATCH(1,($U$2=GRID!$B$1:$U$1)*(КАЛЕНДАРЬ!AD31=GRID!$B$3:$U$3),0)),
INDEX(GRID!$B$4:$U$15,MATCH(T$7,GRID!$A$4:$A$15,0),MATCH(1,($U$2=GRID!$B$1:$U$1)*(КАЛЕНДАРЬ!AD31=GRID!$B$3:$U$3),0))*(1-GRID!$L$41))</f>
        <v>586600</v>
      </c>
    </row>
    <row r="319" spans="1:20" hidden="1">
      <c r="A319" s="108" t="s">
        <v>14</v>
      </c>
      <c r="B319" s="109">
        <v>29</v>
      </c>
      <c r="C319" s="5" cm="1">
        <f t="array" ref="C319">IF($I$2="Открытый тариф",INDEX(GRID!$B$4:$U$15,MATCH(C$7,GRID!$A$4:$A$15,0),MATCH(1,($U$2=GRID!$B$1:$U$1)*(КАЛЕНДАРЬ!AD32=GRID!$B$3:$U$3),0)),
INDEX(GRID!$B$4:$U$15,MATCH(C$7,GRID!$A$4:$A$15,0),MATCH(1,($U$2=GRID!$B$1:$U$1)*(КАЛЕНДАРЬ!AD32=GRID!$B$3:$U$3),0))*(1-GRID!$H$34))</f>
        <v>27500.000000000004</v>
      </c>
      <c r="D319" s="5" cm="1">
        <f t="array" ref="D319">IF($I$2="Открытый тариф",INDEX(GRID!$B$18:$U$29,MATCH(C$7,GRID!$A$18:$A$29,0),MATCH(1,($U$2=GRID!$B$1:$U$1)*(КАЛЕНДАРЬ!AD32=GRID!$B$3:$U$3),0)),
INDEX(GRID!$B$18:$U$29,MATCH(C$7,GRID!$A$18:$A$29,0),MATCH(1,($U$2=GRID!$B$1:$U$1)*(КАЛЕНДАРЬ!AD32=GRID!$B$3:$U$3),0))*(1-GRID!$H$34))</f>
        <v>32500.000000000004</v>
      </c>
      <c r="E319" s="5" cm="1">
        <f t="array" ref="E319">IF($I$2="Открытый тариф",INDEX(GRID!$B$4:$U$15,MATCH(E$7,GRID!$A$4:$A$15,0),MATCH(1,($U$2=GRID!$B$1:$U$1)*(КАЛЕНДАРЬ!AD32=GRID!$B$3:$U$3),0)),
INDEX(GRID!$B$4:$U$15,MATCH(E$7,GRID!$A$4:$A$15,0),MATCH(1,($U$2=GRID!$B$1:$U$1)*(КАЛЕНДАРЬ!AD32=GRID!$B$3:$U$3),0))*(1-GRID!$H$34))</f>
        <v>33000</v>
      </c>
      <c r="F319" s="5" cm="1">
        <f t="array" ref="F319">IF($I$2="Открытый тариф",INDEX(GRID!$B$18:$U$29,MATCH(E$7,GRID!$A$18:$A$29,0),MATCH(1,($U$2=GRID!$B$1:$U$1)*(КАЛЕНДАРЬ!AD32=GRID!$B$3:$U$3),0)),
INDEX(GRID!$B$18:$U$29,MATCH(E$7,GRID!$A$18:$A$29,0),MATCH(1,($U$2=GRID!$B$1:$U$1)*(КАЛЕНДАРЬ!AD32=GRID!$B$3:$U$3),0))*(1-GRID!$H$34))</f>
        <v>38000</v>
      </c>
      <c r="G319" s="5" cm="1">
        <f t="array" ref="G319">IF($I$2="Открытый тариф",INDEX(GRID!$B$4:$U$15,MATCH(G$7,GRID!$A$4:$A$15,0),MATCH(1,($U$2=GRID!$B$1:$U$1)*(КАЛЕНДАРЬ!AD32=GRID!$B$3:$U$3),0)),
INDEX(GRID!$B$4:$U$15,MATCH(G$7,GRID!$A$4:$A$15,0),MATCH(1,($U$2=GRID!$B$1:$U$1)*(КАЛЕНДАРЬ!AD32=GRID!$B$3:$U$3),0))*(1-GRID!$H$34))</f>
        <v>39000</v>
      </c>
      <c r="H319" s="5" cm="1">
        <f t="array" ref="H319">IF($I$2="Открытый тариф",INDEX(GRID!$B$18:$U$29,MATCH(G$7,GRID!$A$18:$A$29,0),MATCH(1,($U$2=GRID!$B$1:$U$1)*(КАЛЕНДАРЬ!AD32=GRID!$B$3:$U$3),0)),
INDEX(GRID!$B$18:$U$29,MATCH(G$7,GRID!$A$18:$A$29,0),MATCH(1,($U$2=GRID!$B$1:$U$1)*(КАЛЕНДАРЬ!AD32=GRID!$B$3:$U$3),0))*(1-GRID!$H$34))</f>
        <v>44000</v>
      </c>
      <c r="I319" s="5" cm="1">
        <f t="array" ref="I319">IF($I$2="Открытый тариф",INDEX(GRID!$B$4:$U$15,MATCH(I$7,GRID!$A$4:$A$15,0),MATCH(1,($U$2=GRID!$B$1:$U$1)*(КАЛЕНДАРЬ!AD32=GRID!$B$3:$U$3),0)),
INDEX(GRID!$B$4:$U$15,MATCH(I$7,GRID!$A$4:$A$15,0),MATCH(1,($U$2=GRID!$B$1:$U$1)*(КАЛЕНДАРЬ!AD32=GRID!$B$3:$U$3),0))*(1-GRID!$H$34))</f>
        <v>43400</v>
      </c>
      <c r="J319" s="5" cm="1">
        <f t="array" ref="J319">IF($I$2="Открытый тариф",INDEX(GRID!$B$18:$U$29,MATCH(I$7,GRID!$A$18:$A$29,0),MATCH(1,($U$2=GRID!$B$1:$U$1)*(КАЛЕНДАРЬ!AD32=GRID!$B$3:$U$3),0)),
INDEX(GRID!$B$18:$U$29,MATCH(I$7,GRID!$A$18:$A$29,0),MATCH(1,($U$2=GRID!$B$1:$U$1)*(КАЛЕНДАРЬ!AD32=GRID!$B$3:$U$3),0))*(1-GRID!$H$34))</f>
        <v>48400</v>
      </c>
      <c r="K319" s="5" cm="1">
        <f t="array" ref="K319">IF($I$2="Открытый тариф",INDEX(GRID!$B$4:$U$15,MATCH(K$7,GRID!$A$4:$A$15,0),MATCH(1,($U$2=GRID!$B$1:$U$1)*(КАЛЕНДАРЬ!AD32=GRID!$B$3:$U$3),0)),
INDEX(GRID!$B$4:$U$15,MATCH(K$7,GRID!$A$4:$A$15,0),MATCH(1,($U$2=GRID!$B$1:$U$1)*(КАЛЕНДАРЬ!AD32=GRID!$B$3:$U$3),0))*(1-GRID!$H$34))</f>
        <v>49000</v>
      </c>
      <c r="L319" s="5" cm="1">
        <f t="array" ref="L319">IF($I$2="Открытый тариф",INDEX(GRID!$B$18:$U$29,MATCH(K$7,GRID!$A$18:$A$29,0),MATCH(1,($U$2=GRID!$B$1:$U$1)*(КАЛЕНДАРЬ!AD32=GRID!$B$3:$U$3),0)),
INDEX(GRID!$B$18:$U$29,MATCH(K$7,GRID!$A$18:$A$29,0),MATCH(1,($U$2=GRID!$B$1:$U$1)*(КАЛЕНДАРЬ!AD32=GRID!$B$3:$U$3),0))*(1-GRID!$H$34))</f>
        <v>54000</v>
      </c>
      <c r="M319" s="5" cm="1">
        <f t="array" ref="M319">IF($I$2="Открытый тариф",INDEX(GRID!$B$4:$U$15,MATCH(M$7,GRID!$A$4:$A$15,0),MATCH(1,($U$2=GRID!$B$1:$U$1)*(КАЛЕНДАРЬ!AD32=GRID!$B$3:$U$3),0)),
INDEX(GRID!$B$4:$U$15,MATCH(M$7,GRID!$A$4:$A$15,0),MATCH(1,($U$2=GRID!$B$1:$U$1)*(КАЛЕНДАРЬ!AD32=GRID!$B$3:$U$3),0))*(1-GRID!$H$34))</f>
        <v>69500</v>
      </c>
      <c r="N319" s="5" cm="1">
        <f t="array" ref="N319">IF($I$2="Открытый тариф",INDEX(GRID!$B$18:$U$29,MATCH(M$7,GRID!$A$18:$A$29,0),MATCH(1,($U$2=GRID!$B$1:$U$1)*(КАЛЕНДАРЬ!AD32=GRID!$B$3:$U$3),0)),
INDEX(GRID!$B$18:$U$29,MATCH(M$7,GRID!$A$18:$A$29,0),MATCH(1,($U$2=GRID!$B$1:$U$1)*(КАЛЕНДАРЬ!AD32=GRID!$B$3:$U$3),0))*(1-GRID!$H$34))</f>
        <v>74500</v>
      </c>
      <c r="O319" s="5" cm="1">
        <f t="array" ref="O319">IF($I$2="Открытый тариф",INDEX(GRID!$B$4:$U$15,MATCH(O$7,GRID!$A$4:$A$15,0),MATCH(1,($U$2=GRID!$B$1:$U$1)*(КАЛЕНДАРЬ!AD32=GRID!$B$3:$U$3),0)),
INDEX(GRID!$B$4:$U$15,MATCH(O$7,GRID!$A$4:$A$15,0),MATCH(1,($U$2=GRID!$B$1:$U$1)*(КАЛЕНДАРЬ!AD32=GRID!$B$3:$U$3),0))*(1-GRID!$H$34))</f>
        <v>103200</v>
      </c>
      <c r="P319" s="5" cm="1">
        <f t="array" ref="P319">IF($I$2="Открытый тариф",INDEX(GRID!$B$4:$U$15,MATCH(P$7,GRID!$A$4:$A$15,0),MATCH(1,($U$2=GRID!$B$1:$U$1)*(КАЛЕНДАРЬ!AD32=GRID!$B$3:$U$3),0)),
INDEX(GRID!$B$4:$U$15,MATCH(P$7,GRID!$A$4:$A$15,0),MATCH(1,($U$2=GRID!$B$1:$U$1)*(КАЛЕНДАРЬ!AD32=GRID!$B$3:$U$3),0))*(1-GRID!$H$34))</f>
        <v>145400</v>
      </c>
      <c r="Q319" s="5" cm="1">
        <f t="array" ref="Q319">IF($I$2="Открытый тариф",INDEX(GRID!$B$4:$U$15,MATCH(Q$7,GRID!$A$4:$A$15,0),MATCH(1,($U$2=GRID!$B$1:$U$1)*(КАЛЕНДАРЬ!AD32=GRID!$B$3:$U$3),0)),
INDEX(GRID!$B$4:$U$15,MATCH(Q$7,GRID!$A$4:$A$15,0),MATCH(1,($U$2=GRID!$B$1:$U$1)*(КАЛЕНДАРЬ!AD32=GRID!$B$3:$U$3),0))*(1-GRID!$H$34))</f>
        <v>170900</v>
      </c>
      <c r="R319" s="5" cm="1">
        <f t="array" ref="R319">IF($I$2="Открытый тариф",INDEX(GRID!$B$18:$U$29,MATCH(R$7,GRID!$A$18:$A$29,0),MATCH(1,($U$2=GRID!$B$1:$U$1)*(КАЛЕНДАРЬ!AD32=GRID!$B$3:$U$3),0)),
INDEX(GRID!$B$18:$U$29,MATCH(R$7,GRID!$A$18:$A$29,0),MATCH(1,($U$2=GRID!$B$1:$U$1)*(КАЛЕНДАРЬ!AD32=GRID!$B$3:$U$3),0))*(1-GRID!$H$34))</f>
        <v>194100</v>
      </c>
      <c r="S319" s="5">
        <f t="array" ref="S319">IF($I$2="Открытый тариф",INDEX(GRID!$B$4:$U$15,MATCH(S$7,GRID!$A$4:$A$15,0),MATCH(1,($U$2=GRID!$B$1:$U$1)*(КАЛЕНДАРЬ!AD32=GRID!$B$3:$U$3),0)),
INDEX(GRID!$B$4:$U$15,MATCH(S$7,GRID!$A$4:$A$15,0),MATCH(1,($U$2=GRID!$B$1:$U$1)*(КАЛЕНДАРЬ!AD32=GRID!$B$3:$U$3),0))*(1-GRID!$L$41))</f>
        <v>482600</v>
      </c>
      <c r="T319" s="5">
        <f t="array" ref="T319">IF($I$2="Открытый тариф",INDEX(GRID!$B$4:$U$15,MATCH(T$7,GRID!$A$4:$A$15,0),MATCH(1,($U$2=GRID!$B$1:$U$1)*(КАЛЕНДАРЬ!AD32=GRID!$B$3:$U$3),0)),
INDEX(GRID!$B$4:$U$15,MATCH(T$7,GRID!$A$4:$A$15,0),MATCH(1,($U$2=GRID!$B$1:$U$1)*(КАЛЕНДАРЬ!AD32=GRID!$B$3:$U$3),0))*(1-GRID!$L$41))</f>
        <v>586600</v>
      </c>
    </row>
    <row r="320" spans="1:20" hidden="1">
      <c r="A320" s="108" t="s">
        <v>15</v>
      </c>
      <c r="B320" s="109">
        <v>30</v>
      </c>
      <c r="C320" s="5" cm="1">
        <f t="array" ref="C320">IF($I$2="Открытый тариф",INDEX(GRID!$B$4:$U$15,MATCH(C$7,GRID!$A$4:$A$15,0),MATCH(1,($U$2=GRID!$B$1:$U$1)*(КАЛЕНДАРЬ!AD33=GRID!$B$3:$U$3),0)),
INDEX(GRID!$B$4:$U$15,MATCH(C$7,GRID!$A$4:$A$15,0),MATCH(1,($U$2=GRID!$B$1:$U$1)*(КАЛЕНДАРЬ!AD33=GRID!$B$3:$U$3),0))*(1-GRID!$H$34))</f>
        <v>27500.000000000004</v>
      </c>
      <c r="D320" s="5" cm="1">
        <f t="array" ref="D320">IF($I$2="Открытый тариф",INDEX(GRID!$B$18:$U$29,MATCH(C$7,GRID!$A$18:$A$29,0),MATCH(1,($U$2=GRID!$B$1:$U$1)*(КАЛЕНДАРЬ!AD33=GRID!$B$3:$U$3),0)),
INDEX(GRID!$B$18:$U$29,MATCH(C$7,GRID!$A$18:$A$29,0),MATCH(1,($U$2=GRID!$B$1:$U$1)*(КАЛЕНДАРЬ!AD33=GRID!$B$3:$U$3),0))*(1-GRID!$H$34))</f>
        <v>32500.000000000004</v>
      </c>
      <c r="E320" s="5" cm="1">
        <f t="array" ref="E320">IF($I$2="Открытый тариф",INDEX(GRID!$B$4:$U$15,MATCH(E$7,GRID!$A$4:$A$15,0),MATCH(1,($U$2=GRID!$B$1:$U$1)*(КАЛЕНДАРЬ!AD33=GRID!$B$3:$U$3),0)),
INDEX(GRID!$B$4:$U$15,MATCH(E$7,GRID!$A$4:$A$15,0),MATCH(1,($U$2=GRID!$B$1:$U$1)*(КАЛЕНДАРЬ!AD33=GRID!$B$3:$U$3),0))*(1-GRID!$H$34))</f>
        <v>33000</v>
      </c>
      <c r="F320" s="5" cm="1">
        <f t="array" ref="F320">IF($I$2="Открытый тариф",INDEX(GRID!$B$18:$U$29,MATCH(E$7,GRID!$A$18:$A$29,0),MATCH(1,($U$2=GRID!$B$1:$U$1)*(КАЛЕНДАРЬ!AD33=GRID!$B$3:$U$3),0)),
INDEX(GRID!$B$18:$U$29,MATCH(E$7,GRID!$A$18:$A$29,0),MATCH(1,($U$2=GRID!$B$1:$U$1)*(КАЛЕНДАРЬ!AD33=GRID!$B$3:$U$3),0))*(1-GRID!$H$34))</f>
        <v>38000</v>
      </c>
      <c r="G320" s="5" cm="1">
        <f t="array" ref="G320">IF($I$2="Открытый тариф",INDEX(GRID!$B$4:$U$15,MATCH(G$7,GRID!$A$4:$A$15,0),MATCH(1,($U$2=GRID!$B$1:$U$1)*(КАЛЕНДАРЬ!AD33=GRID!$B$3:$U$3),0)),
INDEX(GRID!$B$4:$U$15,MATCH(G$7,GRID!$A$4:$A$15,0),MATCH(1,($U$2=GRID!$B$1:$U$1)*(КАЛЕНДАРЬ!AD33=GRID!$B$3:$U$3),0))*(1-GRID!$H$34))</f>
        <v>39000</v>
      </c>
      <c r="H320" s="5" cm="1">
        <f t="array" ref="H320">IF($I$2="Открытый тариф",INDEX(GRID!$B$18:$U$29,MATCH(G$7,GRID!$A$18:$A$29,0),MATCH(1,($U$2=GRID!$B$1:$U$1)*(КАЛЕНДАРЬ!AD33=GRID!$B$3:$U$3),0)),
INDEX(GRID!$B$18:$U$29,MATCH(G$7,GRID!$A$18:$A$29,0),MATCH(1,($U$2=GRID!$B$1:$U$1)*(КАЛЕНДАРЬ!AD33=GRID!$B$3:$U$3),0))*(1-GRID!$H$34))</f>
        <v>44000</v>
      </c>
      <c r="I320" s="5" cm="1">
        <f t="array" ref="I320">IF($I$2="Открытый тариф",INDEX(GRID!$B$4:$U$15,MATCH(I$7,GRID!$A$4:$A$15,0),MATCH(1,($U$2=GRID!$B$1:$U$1)*(КАЛЕНДАРЬ!AD33=GRID!$B$3:$U$3),0)),
INDEX(GRID!$B$4:$U$15,MATCH(I$7,GRID!$A$4:$A$15,0),MATCH(1,($U$2=GRID!$B$1:$U$1)*(КАЛЕНДАРЬ!AD33=GRID!$B$3:$U$3),0))*(1-GRID!$H$34))</f>
        <v>43400</v>
      </c>
      <c r="J320" s="5" cm="1">
        <f t="array" ref="J320">IF($I$2="Открытый тариф",INDEX(GRID!$B$18:$U$29,MATCH(I$7,GRID!$A$18:$A$29,0),MATCH(1,($U$2=GRID!$B$1:$U$1)*(КАЛЕНДАРЬ!AD33=GRID!$B$3:$U$3),0)),
INDEX(GRID!$B$18:$U$29,MATCH(I$7,GRID!$A$18:$A$29,0),MATCH(1,($U$2=GRID!$B$1:$U$1)*(КАЛЕНДАРЬ!AD33=GRID!$B$3:$U$3),0))*(1-GRID!$H$34))</f>
        <v>48400</v>
      </c>
      <c r="K320" s="5" cm="1">
        <f t="array" ref="K320">IF($I$2="Открытый тариф",INDEX(GRID!$B$4:$U$15,MATCH(K$7,GRID!$A$4:$A$15,0),MATCH(1,($U$2=GRID!$B$1:$U$1)*(КАЛЕНДАРЬ!AD33=GRID!$B$3:$U$3),0)),
INDEX(GRID!$B$4:$U$15,MATCH(K$7,GRID!$A$4:$A$15,0),MATCH(1,($U$2=GRID!$B$1:$U$1)*(КАЛЕНДАРЬ!AD33=GRID!$B$3:$U$3),0))*(1-GRID!$H$34))</f>
        <v>49000</v>
      </c>
      <c r="L320" s="5" cm="1">
        <f t="array" ref="L320">IF($I$2="Открытый тариф",INDEX(GRID!$B$18:$U$29,MATCH(K$7,GRID!$A$18:$A$29,0),MATCH(1,($U$2=GRID!$B$1:$U$1)*(КАЛЕНДАРЬ!AD33=GRID!$B$3:$U$3),0)),
INDEX(GRID!$B$18:$U$29,MATCH(K$7,GRID!$A$18:$A$29,0),MATCH(1,($U$2=GRID!$B$1:$U$1)*(КАЛЕНДАРЬ!AD33=GRID!$B$3:$U$3),0))*(1-GRID!$H$34))</f>
        <v>54000</v>
      </c>
      <c r="M320" s="5" cm="1">
        <f t="array" ref="M320">IF($I$2="Открытый тариф",INDEX(GRID!$B$4:$U$15,MATCH(M$7,GRID!$A$4:$A$15,0),MATCH(1,($U$2=GRID!$B$1:$U$1)*(КАЛЕНДАРЬ!AD33=GRID!$B$3:$U$3),0)),
INDEX(GRID!$B$4:$U$15,MATCH(M$7,GRID!$A$4:$A$15,0),MATCH(1,($U$2=GRID!$B$1:$U$1)*(КАЛЕНДАРЬ!AD33=GRID!$B$3:$U$3),0))*(1-GRID!$H$34))</f>
        <v>69500</v>
      </c>
      <c r="N320" s="5" cm="1">
        <f t="array" ref="N320">IF($I$2="Открытый тариф",INDEX(GRID!$B$18:$U$29,MATCH(M$7,GRID!$A$18:$A$29,0),MATCH(1,($U$2=GRID!$B$1:$U$1)*(КАЛЕНДАРЬ!AD33=GRID!$B$3:$U$3),0)),
INDEX(GRID!$B$18:$U$29,MATCH(M$7,GRID!$A$18:$A$29,0),MATCH(1,($U$2=GRID!$B$1:$U$1)*(КАЛЕНДАРЬ!AD33=GRID!$B$3:$U$3),0))*(1-GRID!$H$34))</f>
        <v>74500</v>
      </c>
      <c r="O320" s="5" cm="1">
        <f t="array" ref="O320">IF($I$2="Открытый тариф",INDEX(GRID!$B$4:$U$15,MATCH(O$7,GRID!$A$4:$A$15,0),MATCH(1,($U$2=GRID!$B$1:$U$1)*(КАЛЕНДАРЬ!AD33=GRID!$B$3:$U$3),0)),
INDEX(GRID!$B$4:$U$15,MATCH(O$7,GRID!$A$4:$A$15,0),MATCH(1,($U$2=GRID!$B$1:$U$1)*(КАЛЕНДАРЬ!AD33=GRID!$B$3:$U$3),0))*(1-GRID!$H$34))</f>
        <v>103200</v>
      </c>
      <c r="P320" s="5" cm="1">
        <f t="array" ref="P320">IF($I$2="Открытый тариф",INDEX(GRID!$B$4:$U$15,MATCH(P$7,GRID!$A$4:$A$15,0),MATCH(1,($U$2=GRID!$B$1:$U$1)*(КАЛЕНДАРЬ!AD33=GRID!$B$3:$U$3),0)),
INDEX(GRID!$B$4:$U$15,MATCH(P$7,GRID!$A$4:$A$15,0),MATCH(1,($U$2=GRID!$B$1:$U$1)*(КАЛЕНДАРЬ!AD33=GRID!$B$3:$U$3),0))*(1-GRID!$H$34))</f>
        <v>145400</v>
      </c>
      <c r="Q320" s="5" cm="1">
        <f t="array" ref="Q320">IF($I$2="Открытый тариф",INDEX(GRID!$B$4:$U$15,MATCH(Q$7,GRID!$A$4:$A$15,0),MATCH(1,($U$2=GRID!$B$1:$U$1)*(КАЛЕНДАРЬ!AD33=GRID!$B$3:$U$3),0)),
INDEX(GRID!$B$4:$U$15,MATCH(Q$7,GRID!$A$4:$A$15,0),MATCH(1,($U$2=GRID!$B$1:$U$1)*(КАЛЕНДАРЬ!AD33=GRID!$B$3:$U$3),0))*(1-GRID!$H$34))</f>
        <v>170900</v>
      </c>
      <c r="R320" s="5" cm="1">
        <f t="array" ref="R320">IF($I$2="Открытый тариф",INDEX(GRID!$B$18:$U$29,MATCH(R$7,GRID!$A$18:$A$29,0),MATCH(1,($U$2=GRID!$B$1:$U$1)*(КАЛЕНДАРЬ!AD33=GRID!$B$3:$U$3),0)),
INDEX(GRID!$B$18:$U$29,MATCH(R$7,GRID!$A$18:$A$29,0),MATCH(1,($U$2=GRID!$B$1:$U$1)*(КАЛЕНДАРЬ!AD33=GRID!$B$3:$U$3),0))*(1-GRID!$H$34))</f>
        <v>194100</v>
      </c>
      <c r="S320" s="5">
        <f t="array" ref="S320">IF($I$2="Открытый тариф",INDEX(GRID!$B$4:$U$15,MATCH(S$7,GRID!$A$4:$A$15,0),MATCH(1,($U$2=GRID!$B$1:$U$1)*(КАЛЕНДАРЬ!AD33=GRID!$B$3:$U$3),0)),
INDEX(GRID!$B$4:$U$15,MATCH(S$7,GRID!$A$4:$A$15,0),MATCH(1,($U$2=GRID!$B$1:$U$1)*(КАЛЕНДАРЬ!AD33=GRID!$B$3:$U$3),0))*(1-GRID!$L$41))</f>
        <v>482600</v>
      </c>
      <c r="T320" s="5">
        <f t="array" ref="T320">IF($I$2="Открытый тариф",INDEX(GRID!$B$4:$U$15,MATCH(T$7,GRID!$A$4:$A$15,0),MATCH(1,($U$2=GRID!$B$1:$U$1)*(КАЛЕНДАРЬ!AD33=GRID!$B$3:$U$3),0)),
INDEX(GRID!$B$4:$U$15,MATCH(T$7,GRID!$A$4:$A$15,0),MATCH(1,($U$2=GRID!$B$1:$U$1)*(КАЛЕНДАРЬ!AD33=GRID!$B$3:$U$3),0))*(1-GRID!$L$41))</f>
        <v>586600</v>
      </c>
    </row>
    <row r="321" spans="1:20" hidden="1">
      <c r="A321" s="108" t="s">
        <v>16</v>
      </c>
      <c r="B321" s="109">
        <v>31</v>
      </c>
      <c r="C321" s="5" cm="1">
        <f t="array" ref="C321">IF($I$2="Открытый тариф",INDEX(GRID!$B$4:$U$15,MATCH(C$7,GRID!$A$4:$A$15,0),MATCH(1,($U$2=GRID!$B$1:$U$1)*(КАЛЕНДАРЬ!AD34=GRID!$B$3:$U$3),0)),
INDEX(GRID!$B$4:$U$15,MATCH(C$7,GRID!$A$4:$A$15,0),MATCH(1,($U$2=GRID!$B$1:$U$1)*(КАЛЕНДАРЬ!AD34=GRID!$B$3:$U$3),0))*(1-GRID!$H$34))</f>
        <v>30200.000000000004</v>
      </c>
      <c r="D321" s="5" cm="1">
        <f t="array" ref="D321">IF($I$2="Открытый тариф",INDEX(GRID!$B$18:$U$29,MATCH(C$7,GRID!$A$18:$A$29,0),MATCH(1,($U$2=GRID!$B$1:$U$1)*(КАЛЕНДАРЬ!AD34=GRID!$B$3:$U$3),0)),
INDEX(GRID!$B$18:$U$29,MATCH(C$7,GRID!$A$18:$A$29,0),MATCH(1,($U$2=GRID!$B$1:$U$1)*(КАЛЕНДАРЬ!AD34=GRID!$B$3:$U$3),0))*(1-GRID!$H$34))</f>
        <v>35200</v>
      </c>
      <c r="E321" s="5" cm="1">
        <f t="array" ref="E321">IF($I$2="Открытый тариф",INDEX(GRID!$B$4:$U$15,MATCH(E$7,GRID!$A$4:$A$15,0),MATCH(1,($U$2=GRID!$B$1:$U$1)*(КАЛЕНДАРЬ!AD34=GRID!$B$3:$U$3),0)),
INDEX(GRID!$B$4:$U$15,MATCH(E$7,GRID!$A$4:$A$15,0),MATCH(1,($U$2=GRID!$B$1:$U$1)*(КАЛЕНДАРЬ!AD34=GRID!$B$3:$U$3),0))*(1-GRID!$H$34))</f>
        <v>36300</v>
      </c>
      <c r="F321" s="5" cm="1">
        <f t="array" ref="F321">IF($I$2="Открытый тариф",INDEX(GRID!$B$18:$U$29,MATCH(E$7,GRID!$A$18:$A$29,0),MATCH(1,($U$2=GRID!$B$1:$U$1)*(КАЛЕНДАРЬ!AD34=GRID!$B$3:$U$3),0)),
INDEX(GRID!$B$18:$U$29,MATCH(E$7,GRID!$A$18:$A$29,0),MATCH(1,($U$2=GRID!$B$1:$U$1)*(КАЛЕНДАРЬ!AD34=GRID!$B$3:$U$3),0))*(1-GRID!$H$34))</f>
        <v>41300</v>
      </c>
      <c r="G321" s="5" cm="1">
        <f t="array" ref="G321">IF($I$2="Открытый тариф",INDEX(GRID!$B$4:$U$15,MATCH(G$7,GRID!$A$4:$A$15,0),MATCH(1,($U$2=GRID!$B$1:$U$1)*(КАЛЕНДАРЬ!AD34=GRID!$B$3:$U$3),0)),
INDEX(GRID!$B$4:$U$15,MATCH(G$7,GRID!$A$4:$A$15,0),MATCH(1,($U$2=GRID!$B$1:$U$1)*(КАЛЕНДАРЬ!AD34=GRID!$B$3:$U$3),0))*(1-GRID!$H$34))</f>
        <v>42500</v>
      </c>
      <c r="H321" s="5" cm="1">
        <f t="array" ref="H321">IF($I$2="Открытый тариф",INDEX(GRID!$B$18:$U$29,MATCH(G$7,GRID!$A$18:$A$29,0),MATCH(1,($U$2=GRID!$B$1:$U$1)*(КАЛЕНДАРЬ!AD34=GRID!$B$3:$U$3),0)),
INDEX(GRID!$B$18:$U$29,MATCH(G$7,GRID!$A$18:$A$29,0),MATCH(1,($U$2=GRID!$B$1:$U$1)*(КАЛЕНДАРЬ!AD34=GRID!$B$3:$U$3),0))*(1-GRID!$H$34))</f>
        <v>47500</v>
      </c>
      <c r="I321" s="5" cm="1">
        <f t="array" ref="I321">IF($I$2="Открытый тариф",INDEX(GRID!$B$4:$U$15,MATCH(I$7,GRID!$A$4:$A$15,0),MATCH(1,($U$2=GRID!$B$1:$U$1)*(КАЛЕНДАРЬ!AD34=GRID!$B$3:$U$3),0)),
INDEX(GRID!$B$4:$U$15,MATCH(I$7,GRID!$A$4:$A$15,0),MATCH(1,($U$2=GRID!$B$1:$U$1)*(КАЛЕНДАРЬ!AD34=GRID!$B$3:$U$3),0))*(1-GRID!$H$34))</f>
        <v>47400</v>
      </c>
      <c r="J321" s="5" cm="1">
        <f t="array" ref="J321">IF($I$2="Открытый тариф",INDEX(GRID!$B$18:$U$29,MATCH(I$7,GRID!$A$18:$A$29,0),MATCH(1,($U$2=GRID!$B$1:$U$1)*(КАЛЕНДАРЬ!AD34=GRID!$B$3:$U$3),0)),
INDEX(GRID!$B$18:$U$29,MATCH(I$7,GRID!$A$18:$A$29,0),MATCH(1,($U$2=GRID!$B$1:$U$1)*(КАЛЕНДАРЬ!AD34=GRID!$B$3:$U$3),0))*(1-GRID!$H$34))</f>
        <v>52400</v>
      </c>
      <c r="K321" s="5" cm="1">
        <f t="array" ref="K321">IF($I$2="Открытый тариф",INDEX(GRID!$B$4:$U$15,MATCH(K$7,GRID!$A$4:$A$15,0),MATCH(1,($U$2=GRID!$B$1:$U$1)*(КАЛЕНДАРЬ!AD34=GRID!$B$3:$U$3),0)),
INDEX(GRID!$B$4:$U$15,MATCH(K$7,GRID!$A$4:$A$15,0),MATCH(1,($U$2=GRID!$B$1:$U$1)*(КАЛЕНДАРЬ!AD34=GRID!$B$3:$U$3),0))*(1-GRID!$H$34))</f>
        <v>53300</v>
      </c>
      <c r="L321" s="5" cm="1">
        <f t="array" ref="L321">IF($I$2="Открытый тариф",INDEX(GRID!$B$18:$U$29,MATCH(K$7,GRID!$A$18:$A$29,0),MATCH(1,($U$2=GRID!$B$1:$U$1)*(КАЛЕНДАРЬ!AD34=GRID!$B$3:$U$3),0)),
INDEX(GRID!$B$18:$U$29,MATCH(K$7,GRID!$A$18:$A$29,0),MATCH(1,($U$2=GRID!$B$1:$U$1)*(КАЛЕНДАРЬ!AD34=GRID!$B$3:$U$3),0))*(1-GRID!$H$34))</f>
        <v>58300</v>
      </c>
      <c r="M321" s="5" cm="1">
        <f t="array" ref="M321">IF($I$2="Открытый тариф",INDEX(GRID!$B$4:$U$15,MATCH(M$7,GRID!$A$4:$A$15,0),MATCH(1,($U$2=GRID!$B$1:$U$1)*(КАЛЕНДАРЬ!AD34=GRID!$B$3:$U$3),0)),
INDEX(GRID!$B$4:$U$15,MATCH(M$7,GRID!$A$4:$A$15,0),MATCH(1,($U$2=GRID!$B$1:$U$1)*(КАЛЕНДАРЬ!AD34=GRID!$B$3:$U$3),0))*(1-GRID!$H$34))</f>
        <v>74000</v>
      </c>
      <c r="N321" s="5" cm="1">
        <f t="array" ref="N321">IF($I$2="Открытый тариф",INDEX(GRID!$B$18:$U$29,MATCH(M$7,GRID!$A$18:$A$29,0),MATCH(1,($U$2=GRID!$B$1:$U$1)*(КАЛЕНДАРЬ!AD34=GRID!$B$3:$U$3),0)),
INDEX(GRID!$B$18:$U$29,MATCH(M$7,GRID!$A$18:$A$29,0),MATCH(1,($U$2=GRID!$B$1:$U$1)*(КАЛЕНДАРЬ!AD34=GRID!$B$3:$U$3),0))*(1-GRID!$H$34))</f>
        <v>79000</v>
      </c>
      <c r="O321" s="5" cm="1">
        <f t="array" ref="O321">IF($I$2="Открытый тариф",INDEX(GRID!$B$4:$U$15,MATCH(O$7,GRID!$A$4:$A$15,0),MATCH(1,($U$2=GRID!$B$1:$U$1)*(КАЛЕНДАРЬ!AD34=GRID!$B$3:$U$3),0)),
INDEX(GRID!$B$4:$U$15,MATCH(O$7,GRID!$A$4:$A$15,0),MATCH(1,($U$2=GRID!$B$1:$U$1)*(КАЛЕНДАРЬ!AD34=GRID!$B$3:$U$3),0))*(1-GRID!$H$34))</f>
        <v>108800</v>
      </c>
      <c r="P321" s="5" cm="1">
        <f t="array" ref="P321">IF($I$2="Открытый тариф",INDEX(GRID!$B$4:$U$15,MATCH(P$7,GRID!$A$4:$A$15,0),MATCH(1,($U$2=GRID!$B$1:$U$1)*(КАЛЕНДАРЬ!AD34=GRID!$B$3:$U$3),0)),
INDEX(GRID!$B$4:$U$15,MATCH(P$7,GRID!$A$4:$A$15,0),MATCH(1,($U$2=GRID!$B$1:$U$1)*(КАЛЕНДАРЬ!AD34=GRID!$B$3:$U$3),0))*(1-GRID!$H$34))</f>
        <v>151400</v>
      </c>
      <c r="Q321" s="5" cm="1">
        <f t="array" ref="Q321">IF($I$2="Открытый тариф",INDEX(GRID!$B$4:$U$15,MATCH(Q$7,GRID!$A$4:$A$15,0),MATCH(1,($U$2=GRID!$B$1:$U$1)*(КАЛЕНДАРЬ!AD34=GRID!$B$3:$U$3),0)),
INDEX(GRID!$B$4:$U$15,MATCH(Q$7,GRID!$A$4:$A$15,0),MATCH(1,($U$2=GRID!$B$1:$U$1)*(КАЛЕНДАРЬ!AD34=GRID!$B$3:$U$3),0))*(1-GRID!$H$34))</f>
        <v>177900</v>
      </c>
      <c r="R321" s="5" cm="1">
        <f t="array" ref="R321">IF($I$2="Открытый тариф",INDEX(GRID!$B$18:$U$29,MATCH(R$7,GRID!$A$18:$A$29,0),MATCH(1,($U$2=GRID!$B$1:$U$1)*(КАЛЕНДАРЬ!AD34=GRID!$B$3:$U$3),0)),
INDEX(GRID!$B$18:$U$29,MATCH(R$7,GRID!$A$18:$A$29,0),MATCH(1,($U$2=GRID!$B$1:$U$1)*(КАЛЕНДАРЬ!AD34=GRID!$B$3:$U$3),0))*(1-GRID!$H$34))</f>
        <v>202400</v>
      </c>
      <c r="S321" s="5">
        <f t="array" ref="S321">IF($I$2="Открытый тариф",INDEX(GRID!$B$4:$U$15,MATCH(S$7,GRID!$A$4:$A$15,0),MATCH(1,($U$2=GRID!$B$1:$U$1)*(КАЛЕНДАРЬ!AD34=GRID!$B$3:$U$3),0)),
INDEX(GRID!$B$4:$U$15,MATCH(S$7,GRID!$A$4:$A$15,0),MATCH(1,($U$2=GRID!$B$1:$U$1)*(КАЛЕНДАРЬ!AD34=GRID!$B$3:$U$3),0))*(1-GRID!$L$41))</f>
        <v>507400</v>
      </c>
      <c r="T321" s="5">
        <f t="array" ref="T321">IF($I$2="Открытый тариф",INDEX(GRID!$B$4:$U$15,MATCH(T$7,GRID!$A$4:$A$15,0),MATCH(1,($U$2=GRID!$B$1:$U$1)*(КАЛЕНДАРЬ!AD34=GRID!$B$3:$U$3),0)),
INDEX(GRID!$B$4:$U$15,MATCH(T$7,GRID!$A$4:$A$15,0),MATCH(1,($U$2=GRID!$B$1:$U$1)*(КАЛЕНДАРЬ!AD34=GRID!$B$3:$U$3),0))*(1-GRID!$L$41))</f>
        <v>617900</v>
      </c>
    </row>
    <row r="322" spans="1:20" hidden="1">
      <c r="A322" s="106"/>
      <c r="B322" s="107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</row>
    <row r="324" spans="1:20" hidden="1">
      <c r="A324" s="163" t="s">
        <v>96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</row>
    <row r="325" spans="1:20" ht="56.25" hidden="1" customHeight="1">
      <c r="A325" s="165" t="s">
        <v>8</v>
      </c>
      <c r="B325" s="166"/>
      <c r="C325" s="169" t="s">
        <v>87</v>
      </c>
      <c r="D325" s="170"/>
      <c r="E325" s="155" t="s">
        <v>79</v>
      </c>
      <c r="F325" s="156"/>
      <c r="G325" s="157" t="s">
        <v>80</v>
      </c>
      <c r="H325" s="157"/>
      <c r="I325" s="158" t="s">
        <v>81</v>
      </c>
      <c r="J325" s="159"/>
      <c r="K325" s="160" t="s">
        <v>82</v>
      </c>
      <c r="L325" s="160"/>
      <c r="M325" s="161" t="s">
        <v>83</v>
      </c>
      <c r="N325" s="161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idden="1">
      <c r="A326" s="167"/>
      <c r="B326" s="168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108" t="s">
        <v>17</v>
      </c>
      <c r="B327" s="109">
        <v>1</v>
      </c>
      <c r="C327" s="5" cm="1">
        <f t="array" ref="C327">IF($I$2="Открытый тариф",INDEX(GRID!$B$4:$U$15,MATCH(C$7,GRID!$A$4:$A$15,0),MATCH(1,($U$2=GRID!$B$1:$U$1)*(КАЛЕНДАРЬ!AG4=GRID!$B$3:$U$3),0)),
INDEX(GRID!$B$4:$U$15,MATCH(C$7,GRID!$A$4:$A$15,0),MATCH(1,($U$2=GRID!$B$1:$U$1)*(КАЛЕНДАРЬ!AG4=GRID!$B$3:$U$3),0))*(1-GRID!$H$34))</f>
        <v>30200.000000000004</v>
      </c>
      <c r="D327" s="5" cm="1">
        <f t="array" ref="D327">IF($I$2="Открытый тариф",INDEX(GRID!$B$18:$U$29,MATCH(C$7,GRID!$A$18:$A$29,0),MATCH(1,($U$2=GRID!$B$1:$U$1)*(КАЛЕНДАРЬ!AG4=GRID!$B$3:$U$3),0)),
INDEX(GRID!$B$18:$U$29,MATCH(C$7,GRID!$A$18:$A$29,0),MATCH(1,($U$2=GRID!$B$1:$U$1)*(КАЛЕНДАРЬ!AG4=GRID!$B$3:$U$3),0))*(1-GRID!$H$34))</f>
        <v>35200</v>
      </c>
      <c r="E327" s="5" cm="1">
        <f t="array" ref="E327">IF($I$2="Открытый тариф",INDEX(GRID!$B$4:$U$15,MATCH(E$7,GRID!$A$4:$A$15,0),MATCH(1,($U$2=GRID!$B$1:$U$1)*(КАЛЕНДАРЬ!AG4=GRID!$B$3:$U$3),0)),
INDEX(GRID!$B$4:$U$15,MATCH(E$7,GRID!$A$4:$A$15,0),MATCH(1,($U$2=GRID!$B$1:$U$1)*(КАЛЕНДАРЬ!AG4=GRID!$B$3:$U$3),0))*(1-GRID!$H$34))</f>
        <v>36300</v>
      </c>
      <c r="F327" s="5" cm="1">
        <f t="array" ref="F327">IF($I$2="Открытый тариф",INDEX(GRID!$B$18:$U$29,MATCH(E$7,GRID!$A$18:$A$29,0),MATCH(1,($U$2=GRID!$B$1:$U$1)*(КАЛЕНДАРЬ!AG4=GRID!$B$3:$U$3),0)),
INDEX(GRID!$B$18:$U$29,MATCH(E$7,GRID!$A$18:$A$29,0),MATCH(1,($U$2=GRID!$B$1:$U$1)*(КАЛЕНДАРЬ!AG4=GRID!$B$3:$U$3),0))*(1-GRID!$H$34))</f>
        <v>41300</v>
      </c>
      <c r="G327" s="5" cm="1">
        <f t="array" ref="G327">IF($I$2="Открытый тариф",INDEX(GRID!$B$4:$U$15,MATCH(G$7,GRID!$A$4:$A$15,0),MATCH(1,($U$2=GRID!$B$1:$U$1)*(КАЛЕНДАРЬ!AG4=GRID!$B$3:$U$3),0)),
INDEX(GRID!$B$4:$U$15,MATCH(G$7,GRID!$A$4:$A$15,0),MATCH(1,($U$2=GRID!$B$1:$U$1)*(КАЛЕНДАРЬ!AG4=GRID!$B$3:$U$3),0))*(1-GRID!$H$34))</f>
        <v>42500</v>
      </c>
      <c r="H327" s="5" cm="1">
        <f t="array" ref="H327">IF($I$2="Открытый тариф",INDEX(GRID!$B$18:$U$29,MATCH(G$7,GRID!$A$18:$A$29,0),MATCH(1,($U$2=GRID!$B$1:$U$1)*(КАЛЕНДАРЬ!AG4=GRID!$B$3:$U$3),0)),
INDEX(GRID!$B$18:$U$29,MATCH(G$7,GRID!$A$18:$A$29,0),MATCH(1,($U$2=GRID!$B$1:$U$1)*(КАЛЕНДАРЬ!AG4=GRID!$B$3:$U$3),0))*(1-GRID!$H$34))</f>
        <v>47500</v>
      </c>
      <c r="I327" s="5" cm="1">
        <f t="array" ref="I327">IF($I$2="Открытый тариф",INDEX(GRID!$B$4:$U$15,MATCH(I$7,GRID!$A$4:$A$15,0),MATCH(1,($U$2=GRID!$B$1:$U$1)*(КАЛЕНДАРЬ!AG4=GRID!$B$3:$U$3),0)),
INDEX(GRID!$B$4:$U$15,MATCH(I$7,GRID!$A$4:$A$15,0),MATCH(1,($U$2=GRID!$B$1:$U$1)*(КАЛЕНДАРЬ!AG4=GRID!$B$3:$U$3),0))*(1-GRID!$H$34))</f>
        <v>47400</v>
      </c>
      <c r="J327" s="5" cm="1">
        <f t="array" ref="J327">IF($I$2="Открытый тариф",INDEX(GRID!$B$18:$U$29,MATCH(I$7,GRID!$A$18:$A$29,0),MATCH(1,($U$2=GRID!$B$1:$U$1)*(КАЛЕНДАРЬ!AG4=GRID!$B$3:$U$3),0)),
INDEX(GRID!$B$18:$U$29,MATCH(I$7,GRID!$A$18:$A$29,0),MATCH(1,($U$2=GRID!$B$1:$U$1)*(КАЛЕНДАРЬ!AG4=GRID!$B$3:$U$3),0))*(1-GRID!$H$34))</f>
        <v>52400</v>
      </c>
      <c r="K327" s="5" cm="1">
        <f t="array" ref="K327">IF($I$2="Открытый тариф",INDEX(GRID!$B$4:$U$15,MATCH(K$7,GRID!$A$4:$A$15,0),MATCH(1,($U$2=GRID!$B$1:$U$1)*(КАЛЕНДАРЬ!AG4=GRID!$B$3:$U$3),0)),
INDEX(GRID!$B$4:$U$15,MATCH(K$7,GRID!$A$4:$A$15,0),MATCH(1,($U$2=GRID!$B$1:$U$1)*(КАЛЕНДАРЬ!AG4=GRID!$B$3:$U$3),0))*(1-GRID!$H$34))</f>
        <v>53300</v>
      </c>
      <c r="L327" s="5" cm="1">
        <f t="array" ref="L327">IF($I$2="Открытый тариф",INDEX(GRID!$B$18:$U$29,MATCH(K$7,GRID!$A$18:$A$29,0),MATCH(1,($U$2=GRID!$B$1:$U$1)*(КАЛЕНДАРЬ!AG4=GRID!$B$3:$U$3),0)),
INDEX(GRID!$B$18:$U$29,MATCH(K$7,GRID!$A$18:$A$29,0),MATCH(1,($U$2=GRID!$B$1:$U$1)*(КАЛЕНДАРЬ!AG4=GRID!$B$3:$U$3),0))*(1-GRID!$H$34))</f>
        <v>58300</v>
      </c>
      <c r="M327" s="5" cm="1">
        <f t="array" ref="M327">IF($I$2="Открытый тариф",INDEX(GRID!$B$4:$U$15,MATCH(M$7,GRID!$A$4:$A$15,0),MATCH(1,($U$2=GRID!$B$1:$U$1)*(КАЛЕНДАРЬ!AG4=GRID!$B$3:$U$3),0)),
INDEX(GRID!$B$4:$U$15,MATCH(M$7,GRID!$A$4:$A$15,0),MATCH(1,($U$2=GRID!$B$1:$U$1)*(КАЛЕНДАРЬ!AG4=GRID!$B$3:$U$3),0))*(1-GRID!$H$34))</f>
        <v>74000</v>
      </c>
      <c r="N327" s="5" cm="1">
        <f t="array" ref="N327">IF($I$2="Открытый тариф",INDEX(GRID!$B$18:$U$29,MATCH(M$7,GRID!$A$18:$A$29,0),MATCH(1,($U$2=GRID!$B$1:$U$1)*(КАЛЕНДАРЬ!AG4=GRID!$B$3:$U$3),0)),
INDEX(GRID!$B$18:$U$29,MATCH(M$7,GRID!$A$18:$A$29,0),MATCH(1,($U$2=GRID!$B$1:$U$1)*(КАЛЕНДАРЬ!AG4=GRID!$B$3:$U$3),0))*(1-GRID!$H$34))</f>
        <v>79000</v>
      </c>
      <c r="O327" s="5" cm="1">
        <f t="array" ref="O327">IF($I$2="Открытый тариф",INDEX(GRID!$B$4:$U$15,MATCH(O$7,GRID!$A$4:$A$15,0),MATCH(1,($U$2=GRID!$B$1:$U$1)*(КАЛЕНДАРЬ!AG4=GRID!$B$3:$U$3),0)),
INDEX(GRID!$B$4:$U$15,MATCH(O$7,GRID!$A$4:$A$15,0),MATCH(1,($U$2=GRID!$B$1:$U$1)*(КАЛЕНДАРЬ!AG4=GRID!$B$3:$U$3),0))*(1-GRID!$H$34))</f>
        <v>108800</v>
      </c>
      <c r="P327" s="5" cm="1">
        <f t="array" ref="P327">IF($I$2="Открытый тариф",INDEX(GRID!$B$4:$U$15,MATCH(P$7,GRID!$A$4:$A$15,0),MATCH(1,($U$2=GRID!$B$1:$U$1)*(КАЛЕНДАРЬ!AG4=GRID!$B$3:$U$3),0)),
INDEX(GRID!$B$4:$U$15,MATCH(P$7,GRID!$A$4:$A$15,0),MATCH(1,($U$2=GRID!$B$1:$U$1)*(КАЛЕНДАРЬ!AG4=GRID!$B$3:$U$3),0))*(1-GRID!$H$34))</f>
        <v>151400</v>
      </c>
      <c r="Q327" s="5" cm="1">
        <f t="array" ref="Q327">IF($I$2="Открытый тариф",INDEX(GRID!$B$4:$U$15,MATCH(Q$7,GRID!$A$4:$A$15,0),MATCH(1,($U$2=GRID!$B$1:$U$1)*(КАЛЕНДАРЬ!AG4=GRID!$B$3:$U$3),0)),
INDEX(GRID!$B$4:$U$15,MATCH(Q$7,GRID!$A$4:$A$15,0),MATCH(1,($U$2=GRID!$B$1:$U$1)*(КАЛЕНДАРЬ!AG4=GRID!$B$3:$U$3),0))*(1-GRID!$H$34))</f>
        <v>177900</v>
      </c>
      <c r="R327" s="5" cm="1">
        <f t="array" ref="R327">IF($I$2="Открытый тариф",INDEX(GRID!$B$18:$U$29,MATCH(R$7,GRID!$A$18:$A$29,0),MATCH(1,($U$2=GRID!$B$1:$U$1)*(КАЛЕНДАРЬ!AG4=GRID!$B$3:$U$3),0)),
INDEX(GRID!$B$18:$U$29,MATCH(R$7,GRID!$A$18:$A$29,0),MATCH(1,($U$2=GRID!$B$1:$U$1)*(КАЛЕНДАРЬ!AG4=GRID!$B$3:$U$3),0))*(1-GRID!$H$34))</f>
        <v>202400</v>
      </c>
      <c r="S327" s="5">
        <f t="array" ref="S327">IF($I$2="Открытый тариф",INDEX(GRID!$B$4:$U$15,MATCH(S$7,GRID!$A$4:$A$15,0),MATCH(1,($U$2=GRID!$B$1:$U$1)*(КАЛЕНДАРЬ!AG4=GRID!$B$3:$U$3),0)),
INDEX(GRID!$B$4:$U$15,MATCH(S$7,GRID!$A$4:$A$15,0),MATCH(1,($U$2=GRID!$B$1:$U$1)*(КАЛЕНДАРЬ!AG4=GRID!$B$3:$U$3),0))*(1-GRID!$L$41))</f>
        <v>507400</v>
      </c>
      <c r="T327" s="5">
        <f t="array" ref="T327">IF($I$2="Открытый тариф",INDEX(GRID!$B$4:$U$15,MATCH(T$7,GRID!$A$4:$A$15,0),MATCH(1,($U$2=GRID!$B$1:$U$1)*(КАЛЕНДАРЬ!AG4=GRID!$B$3:$U$3),0)),
INDEX(GRID!$B$4:$U$15,MATCH(T$7,GRID!$A$4:$A$15,0),MATCH(1,($U$2=GRID!$B$1:$U$1)*(КАЛЕНДАРЬ!AG4=GRID!$B$3:$U$3),0))*(1-GRID!$L$41))</f>
        <v>617900</v>
      </c>
    </row>
    <row r="328" spans="1:20" hidden="1">
      <c r="A328" s="108" t="s">
        <v>11</v>
      </c>
      <c r="B328" s="109">
        <v>2</v>
      </c>
      <c r="C328" s="5" cm="1">
        <f t="array" ref="C328">IF($I$2="Открытый тариф",INDEX(GRID!$B$4:$U$15,MATCH(C$7,GRID!$A$4:$A$15,0),MATCH(1,($U$2=GRID!$B$1:$U$1)*(КАЛЕНДАРЬ!AG5=GRID!$B$3:$U$3),0)),
INDEX(GRID!$B$4:$U$15,MATCH(C$7,GRID!$A$4:$A$15,0),MATCH(1,($U$2=GRID!$B$1:$U$1)*(КАЛЕНДАРЬ!AG5=GRID!$B$3:$U$3),0))*(1-GRID!$H$34))</f>
        <v>30200.000000000004</v>
      </c>
      <c r="D328" s="5" cm="1">
        <f t="array" ref="D328">IF($I$2="Открытый тариф",INDEX(GRID!$B$18:$U$29,MATCH(C$7,GRID!$A$18:$A$29,0),MATCH(1,($U$2=GRID!$B$1:$U$1)*(КАЛЕНДАРЬ!AG5=GRID!$B$3:$U$3),0)),
INDEX(GRID!$B$18:$U$29,MATCH(C$7,GRID!$A$18:$A$29,0),MATCH(1,($U$2=GRID!$B$1:$U$1)*(КАЛЕНДАРЬ!AG5=GRID!$B$3:$U$3),0))*(1-GRID!$H$34))</f>
        <v>35200</v>
      </c>
      <c r="E328" s="5" cm="1">
        <f t="array" ref="E328">IF($I$2="Открытый тариф",INDEX(GRID!$B$4:$U$15,MATCH(E$7,GRID!$A$4:$A$15,0),MATCH(1,($U$2=GRID!$B$1:$U$1)*(КАЛЕНДАРЬ!AG5=GRID!$B$3:$U$3),0)),
INDEX(GRID!$B$4:$U$15,MATCH(E$7,GRID!$A$4:$A$15,0),MATCH(1,($U$2=GRID!$B$1:$U$1)*(КАЛЕНДАРЬ!AG5=GRID!$B$3:$U$3),0))*(1-GRID!$H$34))</f>
        <v>36300</v>
      </c>
      <c r="F328" s="5" cm="1">
        <f t="array" ref="F328">IF($I$2="Открытый тариф",INDEX(GRID!$B$18:$U$29,MATCH(E$7,GRID!$A$18:$A$29,0),MATCH(1,($U$2=GRID!$B$1:$U$1)*(КАЛЕНДАРЬ!AG5=GRID!$B$3:$U$3),0)),
INDEX(GRID!$B$18:$U$29,MATCH(E$7,GRID!$A$18:$A$29,0),MATCH(1,($U$2=GRID!$B$1:$U$1)*(КАЛЕНДАРЬ!AG5=GRID!$B$3:$U$3),0))*(1-GRID!$H$34))</f>
        <v>41300</v>
      </c>
      <c r="G328" s="5" cm="1">
        <f t="array" ref="G328">IF($I$2="Открытый тариф",INDEX(GRID!$B$4:$U$15,MATCH(G$7,GRID!$A$4:$A$15,0),MATCH(1,($U$2=GRID!$B$1:$U$1)*(КАЛЕНДАРЬ!AG5=GRID!$B$3:$U$3),0)),
INDEX(GRID!$B$4:$U$15,MATCH(G$7,GRID!$A$4:$A$15,0),MATCH(1,($U$2=GRID!$B$1:$U$1)*(КАЛЕНДАРЬ!AG5=GRID!$B$3:$U$3),0))*(1-GRID!$H$34))</f>
        <v>42500</v>
      </c>
      <c r="H328" s="5" cm="1">
        <f t="array" ref="H328">IF($I$2="Открытый тариф",INDEX(GRID!$B$18:$U$29,MATCH(G$7,GRID!$A$18:$A$29,0),MATCH(1,($U$2=GRID!$B$1:$U$1)*(КАЛЕНДАРЬ!AG5=GRID!$B$3:$U$3),0)),
INDEX(GRID!$B$18:$U$29,MATCH(G$7,GRID!$A$18:$A$29,0),MATCH(1,($U$2=GRID!$B$1:$U$1)*(КАЛЕНДАРЬ!AG5=GRID!$B$3:$U$3),0))*(1-GRID!$H$34))</f>
        <v>47500</v>
      </c>
      <c r="I328" s="5" cm="1">
        <f t="array" ref="I328">IF($I$2="Открытый тариф",INDEX(GRID!$B$4:$U$15,MATCH(I$7,GRID!$A$4:$A$15,0),MATCH(1,($U$2=GRID!$B$1:$U$1)*(КАЛЕНДАРЬ!AG5=GRID!$B$3:$U$3),0)),
INDEX(GRID!$B$4:$U$15,MATCH(I$7,GRID!$A$4:$A$15,0),MATCH(1,($U$2=GRID!$B$1:$U$1)*(КАЛЕНДАРЬ!AG5=GRID!$B$3:$U$3),0))*(1-GRID!$H$34))</f>
        <v>47400</v>
      </c>
      <c r="J328" s="5" cm="1">
        <f t="array" ref="J328">IF($I$2="Открытый тариф",INDEX(GRID!$B$18:$U$29,MATCH(I$7,GRID!$A$18:$A$29,0),MATCH(1,($U$2=GRID!$B$1:$U$1)*(КАЛЕНДАРЬ!AG5=GRID!$B$3:$U$3),0)),
INDEX(GRID!$B$18:$U$29,MATCH(I$7,GRID!$A$18:$A$29,0),MATCH(1,($U$2=GRID!$B$1:$U$1)*(КАЛЕНДАРЬ!AG5=GRID!$B$3:$U$3),0))*(1-GRID!$H$34))</f>
        <v>52400</v>
      </c>
      <c r="K328" s="5" cm="1">
        <f t="array" ref="K328">IF($I$2="Открытый тариф",INDEX(GRID!$B$4:$U$15,MATCH(K$7,GRID!$A$4:$A$15,0),MATCH(1,($U$2=GRID!$B$1:$U$1)*(КАЛЕНДАРЬ!AG5=GRID!$B$3:$U$3),0)),
INDEX(GRID!$B$4:$U$15,MATCH(K$7,GRID!$A$4:$A$15,0),MATCH(1,($U$2=GRID!$B$1:$U$1)*(КАЛЕНДАРЬ!AG5=GRID!$B$3:$U$3),0))*(1-GRID!$H$34))</f>
        <v>53300</v>
      </c>
      <c r="L328" s="5" cm="1">
        <f t="array" ref="L328">IF($I$2="Открытый тариф",INDEX(GRID!$B$18:$U$29,MATCH(K$7,GRID!$A$18:$A$29,0),MATCH(1,($U$2=GRID!$B$1:$U$1)*(КАЛЕНДАРЬ!AG5=GRID!$B$3:$U$3),0)),
INDEX(GRID!$B$18:$U$29,MATCH(K$7,GRID!$A$18:$A$29,0),MATCH(1,($U$2=GRID!$B$1:$U$1)*(КАЛЕНДАРЬ!AG5=GRID!$B$3:$U$3),0))*(1-GRID!$H$34))</f>
        <v>58300</v>
      </c>
      <c r="M328" s="5" cm="1">
        <f t="array" ref="M328">IF($I$2="Открытый тариф",INDEX(GRID!$B$4:$U$15,MATCH(M$7,GRID!$A$4:$A$15,0),MATCH(1,($U$2=GRID!$B$1:$U$1)*(КАЛЕНДАРЬ!AG5=GRID!$B$3:$U$3),0)),
INDEX(GRID!$B$4:$U$15,MATCH(M$7,GRID!$A$4:$A$15,0),MATCH(1,($U$2=GRID!$B$1:$U$1)*(КАЛЕНДАРЬ!AG5=GRID!$B$3:$U$3),0))*(1-GRID!$H$34))</f>
        <v>74000</v>
      </c>
      <c r="N328" s="5" cm="1">
        <f t="array" ref="N328">IF($I$2="Открытый тариф",INDEX(GRID!$B$18:$U$29,MATCH(M$7,GRID!$A$18:$A$29,0),MATCH(1,($U$2=GRID!$B$1:$U$1)*(КАЛЕНДАРЬ!AG5=GRID!$B$3:$U$3),0)),
INDEX(GRID!$B$18:$U$29,MATCH(M$7,GRID!$A$18:$A$29,0),MATCH(1,($U$2=GRID!$B$1:$U$1)*(КАЛЕНДАРЬ!AG5=GRID!$B$3:$U$3),0))*(1-GRID!$H$34))</f>
        <v>79000</v>
      </c>
      <c r="O328" s="5" cm="1">
        <f t="array" ref="O328">IF($I$2="Открытый тариф",INDEX(GRID!$B$4:$U$15,MATCH(O$7,GRID!$A$4:$A$15,0),MATCH(1,($U$2=GRID!$B$1:$U$1)*(КАЛЕНДАРЬ!AG5=GRID!$B$3:$U$3),0)),
INDEX(GRID!$B$4:$U$15,MATCH(O$7,GRID!$A$4:$A$15,0),MATCH(1,($U$2=GRID!$B$1:$U$1)*(КАЛЕНДАРЬ!AG5=GRID!$B$3:$U$3),0))*(1-GRID!$H$34))</f>
        <v>108800</v>
      </c>
      <c r="P328" s="5" cm="1">
        <f t="array" ref="P328">IF($I$2="Открытый тариф",INDEX(GRID!$B$4:$U$15,MATCH(P$7,GRID!$A$4:$A$15,0),MATCH(1,($U$2=GRID!$B$1:$U$1)*(КАЛЕНДАРЬ!AG5=GRID!$B$3:$U$3),0)),
INDEX(GRID!$B$4:$U$15,MATCH(P$7,GRID!$A$4:$A$15,0),MATCH(1,($U$2=GRID!$B$1:$U$1)*(КАЛЕНДАРЬ!AG5=GRID!$B$3:$U$3),0))*(1-GRID!$H$34))</f>
        <v>151400</v>
      </c>
      <c r="Q328" s="5" cm="1">
        <f t="array" ref="Q328">IF($I$2="Открытый тариф",INDEX(GRID!$B$4:$U$15,MATCH(Q$7,GRID!$A$4:$A$15,0),MATCH(1,($U$2=GRID!$B$1:$U$1)*(КАЛЕНДАРЬ!AG5=GRID!$B$3:$U$3),0)),
INDEX(GRID!$B$4:$U$15,MATCH(Q$7,GRID!$A$4:$A$15,0),MATCH(1,($U$2=GRID!$B$1:$U$1)*(КАЛЕНДАРЬ!AG5=GRID!$B$3:$U$3),0))*(1-GRID!$H$34))</f>
        <v>177900</v>
      </c>
      <c r="R328" s="5" cm="1">
        <f t="array" ref="R328">IF($I$2="Открытый тариф",INDEX(GRID!$B$18:$U$29,MATCH(R$7,GRID!$A$18:$A$29,0),MATCH(1,($U$2=GRID!$B$1:$U$1)*(КАЛЕНДАРЬ!AG5=GRID!$B$3:$U$3),0)),
INDEX(GRID!$B$18:$U$29,MATCH(R$7,GRID!$A$18:$A$29,0),MATCH(1,($U$2=GRID!$B$1:$U$1)*(КАЛЕНДАРЬ!AG5=GRID!$B$3:$U$3),0))*(1-GRID!$H$34))</f>
        <v>202400</v>
      </c>
      <c r="S328" s="5">
        <f t="array" ref="S328">IF($I$2="Открытый тариф",INDEX(GRID!$B$4:$U$15,MATCH(S$7,GRID!$A$4:$A$15,0),MATCH(1,($U$2=GRID!$B$1:$U$1)*(КАЛЕНДАРЬ!AG5=GRID!$B$3:$U$3),0)),
INDEX(GRID!$B$4:$U$15,MATCH(S$7,GRID!$A$4:$A$15,0),MATCH(1,($U$2=GRID!$B$1:$U$1)*(КАЛЕНДАРЬ!AG5=GRID!$B$3:$U$3),0))*(1-GRID!$L$41))</f>
        <v>507400</v>
      </c>
      <c r="T328" s="5">
        <f t="array" ref="T328">IF($I$2="Открытый тариф",INDEX(GRID!$B$4:$U$15,MATCH(T$7,GRID!$A$4:$A$15,0),MATCH(1,($U$2=GRID!$B$1:$U$1)*(КАЛЕНДАРЬ!AG5=GRID!$B$3:$U$3),0)),
INDEX(GRID!$B$4:$U$15,MATCH(T$7,GRID!$A$4:$A$15,0),MATCH(1,($U$2=GRID!$B$1:$U$1)*(КАЛЕНДАРЬ!AG5=GRID!$B$3:$U$3),0))*(1-GRID!$L$41))</f>
        <v>617900</v>
      </c>
    </row>
    <row r="329" spans="1:20" hidden="1">
      <c r="A329" s="108" t="s">
        <v>12</v>
      </c>
      <c r="B329" s="109">
        <v>3</v>
      </c>
      <c r="C329" s="5" cm="1">
        <f t="array" ref="C329">IF($I$2="Открытый тариф",INDEX(GRID!$B$4:$U$15,MATCH(C$7,GRID!$A$4:$A$15,0),MATCH(1,($U$2=GRID!$B$1:$U$1)*(КАЛЕНДАРЬ!AG6=GRID!$B$3:$U$3),0)),
INDEX(GRID!$B$4:$U$15,MATCH(C$7,GRID!$A$4:$A$15,0),MATCH(1,($U$2=GRID!$B$1:$U$1)*(КАЛЕНДАРЬ!AG6=GRID!$B$3:$U$3),0))*(1-GRID!$H$34))</f>
        <v>30200.000000000004</v>
      </c>
      <c r="D329" s="5" cm="1">
        <f t="array" ref="D329">IF($I$2="Открытый тариф",INDEX(GRID!$B$18:$U$29,MATCH(C$7,GRID!$A$18:$A$29,0),MATCH(1,($U$2=GRID!$B$1:$U$1)*(КАЛЕНДАРЬ!AG6=GRID!$B$3:$U$3),0)),
INDEX(GRID!$B$18:$U$29,MATCH(C$7,GRID!$A$18:$A$29,0),MATCH(1,($U$2=GRID!$B$1:$U$1)*(КАЛЕНДАРЬ!AG6=GRID!$B$3:$U$3),0))*(1-GRID!$H$34))</f>
        <v>35200</v>
      </c>
      <c r="E329" s="5" cm="1">
        <f t="array" ref="E329">IF($I$2="Открытый тариф",INDEX(GRID!$B$4:$U$15,MATCH(E$7,GRID!$A$4:$A$15,0),MATCH(1,($U$2=GRID!$B$1:$U$1)*(КАЛЕНДАРЬ!AG6=GRID!$B$3:$U$3),0)),
INDEX(GRID!$B$4:$U$15,MATCH(E$7,GRID!$A$4:$A$15,0),MATCH(1,($U$2=GRID!$B$1:$U$1)*(КАЛЕНДАРЬ!AG6=GRID!$B$3:$U$3),0))*(1-GRID!$H$34))</f>
        <v>36300</v>
      </c>
      <c r="F329" s="5" cm="1">
        <f t="array" ref="F329">IF($I$2="Открытый тариф",INDEX(GRID!$B$18:$U$29,MATCH(E$7,GRID!$A$18:$A$29,0),MATCH(1,($U$2=GRID!$B$1:$U$1)*(КАЛЕНДАРЬ!AG6=GRID!$B$3:$U$3),0)),
INDEX(GRID!$B$18:$U$29,MATCH(E$7,GRID!$A$18:$A$29,0),MATCH(1,($U$2=GRID!$B$1:$U$1)*(КАЛЕНДАРЬ!AG6=GRID!$B$3:$U$3),0))*(1-GRID!$H$34))</f>
        <v>41300</v>
      </c>
      <c r="G329" s="5" cm="1">
        <f t="array" ref="G329">IF($I$2="Открытый тариф",INDEX(GRID!$B$4:$U$15,MATCH(G$7,GRID!$A$4:$A$15,0),MATCH(1,($U$2=GRID!$B$1:$U$1)*(КАЛЕНДАРЬ!AG6=GRID!$B$3:$U$3),0)),
INDEX(GRID!$B$4:$U$15,MATCH(G$7,GRID!$A$4:$A$15,0),MATCH(1,($U$2=GRID!$B$1:$U$1)*(КАЛЕНДАРЬ!AG6=GRID!$B$3:$U$3),0))*(1-GRID!$H$34))</f>
        <v>42500</v>
      </c>
      <c r="H329" s="5" cm="1">
        <f t="array" ref="H329">IF($I$2="Открытый тариф",INDEX(GRID!$B$18:$U$29,MATCH(G$7,GRID!$A$18:$A$29,0),MATCH(1,($U$2=GRID!$B$1:$U$1)*(КАЛЕНДАРЬ!AG6=GRID!$B$3:$U$3),0)),
INDEX(GRID!$B$18:$U$29,MATCH(G$7,GRID!$A$18:$A$29,0),MATCH(1,($U$2=GRID!$B$1:$U$1)*(КАЛЕНДАРЬ!AG6=GRID!$B$3:$U$3),0))*(1-GRID!$H$34))</f>
        <v>47500</v>
      </c>
      <c r="I329" s="5" cm="1">
        <f t="array" ref="I329">IF($I$2="Открытый тариф",INDEX(GRID!$B$4:$U$15,MATCH(I$7,GRID!$A$4:$A$15,0),MATCH(1,($U$2=GRID!$B$1:$U$1)*(КАЛЕНДАРЬ!AG6=GRID!$B$3:$U$3),0)),
INDEX(GRID!$B$4:$U$15,MATCH(I$7,GRID!$A$4:$A$15,0),MATCH(1,($U$2=GRID!$B$1:$U$1)*(КАЛЕНДАРЬ!AG6=GRID!$B$3:$U$3),0))*(1-GRID!$H$34))</f>
        <v>47400</v>
      </c>
      <c r="J329" s="5" cm="1">
        <f t="array" ref="J329">IF($I$2="Открытый тариф",INDEX(GRID!$B$18:$U$29,MATCH(I$7,GRID!$A$18:$A$29,0),MATCH(1,($U$2=GRID!$B$1:$U$1)*(КАЛЕНДАРЬ!AG6=GRID!$B$3:$U$3),0)),
INDEX(GRID!$B$18:$U$29,MATCH(I$7,GRID!$A$18:$A$29,0),MATCH(1,($U$2=GRID!$B$1:$U$1)*(КАЛЕНДАРЬ!AG6=GRID!$B$3:$U$3),0))*(1-GRID!$H$34))</f>
        <v>52400</v>
      </c>
      <c r="K329" s="5" cm="1">
        <f t="array" ref="K329">IF($I$2="Открытый тариф",INDEX(GRID!$B$4:$U$15,MATCH(K$7,GRID!$A$4:$A$15,0),MATCH(1,($U$2=GRID!$B$1:$U$1)*(КАЛЕНДАРЬ!AG6=GRID!$B$3:$U$3),0)),
INDEX(GRID!$B$4:$U$15,MATCH(K$7,GRID!$A$4:$A$15,0),MATCH(1,($U$2=GRID!$B$1:$U$1)*(КАЛЕНДАРЬ!AG6=GRID!$B$3:$U$3),0))*(1-GRID!$H$34))</f>
        <v>53300</v>
      </c>
      <c r="L329" s="5" cm="1">
        <f t="array" ref="L329">IF($I$2="Открытый тариф",INDEX(GRID!$B$18:$U$29,MATCH(K$7,GRID!$A$18:$A$29,0),MATCH(1,($U$2=GRID!$B$1:$U$1)*(КАЛЕНДАРЬ!AG6=GRID!$B$3:$U$3),0)),
INDEX(GRID!$B$18:$U$29,MATCH(K$7,GRID!$A$18:$A$29,0),MATCH(1,($U$2=GRID!$B$1:$U$1)*(КАЛЕНДАРЬ!AG6=GRID!$B$3:$U$3),0))*(1-GRID!$H$34))</f>
        <v>58300</v>
      </c>
      <c r="M329" s="5" cm="1">
        <f t="array" ref="M329">IF($I$2="Открытый тариф",INDEX(GRID!$B$4:$U$15,MATCH(M$7,GRID!$A$4:$A$15,0),MATCH(1,($U$2=GRID!$B$1:$U$1)*(КАЛЕНДАРЬ!AG6=GRID!$B$3:$U$3),0)),
INDEX(GRID!$B$4:$U$15,MATCH(M$7,GRID!$A$4:$A$15,0),MATCH(1,($U$2=GRID!$B$1:$U$1)*(КАЛЕНДАРЬ!AG6=GRID!$B$3:$U$3),0))*(1-GRID!$H$34))</f>
        <v>74000</v>
      </c>
      <c r="N329" s="5" cm="1">
        <f t="array" ref="N329">IF($I$2="Открытый тариф",INDEX(GRID!$B$18:$U$29,MATCH(M$7,GRID!$A$18:$A$29,0),MATCH(1,($U$2=GRID!$B$1:$U$1)*(КАЛЕНДАРЬ!AG6=GRID!$B$3:$U$3),0)),
INDEX(GRID!$B$18:$U$29,MATCH(M$7,GRID!$A$18:$A$29,0),MATCH(1,($U$2=GRID!$B$1:$U$1)*(КАЛЕНДАРЬ!AG6=GRID!$B$3:$U$3),0))*(1-GRID!$H$34))</f>
        <v>79000</v>
      </c>
      <c r="O329" s="5" cm="1">
        <f t="array" ref="O329">IF($I$2="Открытый тариф",INDEX(GRID!$B$4:$U$15,MATCH(O$7,GRID!$A$4:$A$15,0),MATCH(1,($U$2=GRID!$B$1:$U$1)*(КАЛЕНДАРЬ!AG6=GRID!$B$3:$U$3),0)),
INDEX(GRID!$B$4:$U$15,MATCH(O$7,GRID!$A$4:$A$15,0),MATCH(1,($U$2=GRID!$B$1:$U$1)*(КАЛЕНДАРЬ!AG6=GRID!$B$3:$U$3),0))*(1-GRID!$H$34))</f>
        <v>108800</v>
      </c>
      <c r="P329" s="5" cm="1">
        <f t="array" ref="P329">IF($I$2="Открытый тариф",INDEX(GRID!$B$4:$U$15,MATCH(P$7,GRID!$A$4:$A$15,0),MATCH(1,($U$2=GRID!$B$1:$U$1)*(КАЛЕНДАРЬ!AG6=GRID!$B$3:$U$3),0)),
INDEX(GRID!$B$4:$U$15,MATCH(P$7,GRID!$A$4:$A$15,0),MATCH(1,($U$2=GRID!$B$1:$U$1)*(КАЛЕНДАРЬ!AG6=GRID!$B$3:$U$3),0))*(1-GRID!$H$34))</f>
        <v>151400</v>
      </c>
      <c r="Q329" s="5" cm="1">
        <f t="array" ref="Q329">IF($I$2="Открытый тариф",INDEX(GRID!$B$4:$U$15,MATCH(Q$7,GRID!$A$4:$A$15,0),MATCH(1,($U$2=GRID!$B$1:$U$1)*(КАЛЕНДАРЬ!AG6=GRID!$B$3:$U$3),0)),
INDEX(GRID!$B$4:$U$15,MATCH(Q$7,GRID!$A$4:$A$15,0),MATCH(1,($U$2=GRID!$B$1:$U$1)*(КАЛЕНДАРЬ!AG6=GRID!$B$3:$U$3),0))*(1-GRID!$H$34))</f>
        <v>177900</v>
      </c>
      <c r="R329" s="5" cm="1">
        <f t="array" ref="R329">IF($I$2="Открытый тариф",INDEX(GRID!$B$18:$U$29,MATCH(R$7,GRID!$A$18:$A$29,0),MATCH(1,($U$2=GRID!$B$1:$U$1)*(КАЛЕНДАРЬ!AG6=GRID!$B$3:$U$3),0)),
INDEX(GRID!$B$18:$U$29,MATCH(R$7,GRID!$A$18:$A$29,0),MATCH(1,($U$2=GRID!$B$1:$U$1)*(КАЛЕНДАРЬ!AG6=GRID!$B$3:$U$3),0))*(1-GRID!$H$34))</f>
        <v>202400</v>
      </c>
      <c r="S329" s="5">
        <f t="array" ref="S329">IF($I$2="Открытый тариф",INDEX(GRID!$B$4:$U$15,MATCH(S$7,GRID!$A$4:$A$15,0),MATCH(1,($U$2=GRID!$B$1:$U$1)*(КАЛЕНДАРЬ!AG6=GRID!$B$3:$U$3),0)),
INDEX(GRID!$B$4:$U$15,MATCH(S$7,GRID!$A$4:$A$15,0),MATCH(1,($U$2=GRID!$B$1:$U$1)*(КАЛЕНДАРЬ!AG6=GRID!$B$3:$U$3),0))*(1-GRID!$L$41))</f>
        <v>507400</v>
      </c>
      <c r="T329" s="5">
        <f t="array" ref="T329">IF($I$2="Открытый тариф",INDEX(GRID!$B$4:$U$15,MATCH(T$7,GRID!$A$4:$A$15,0),MATCH(1,($U$2=GRID!$B$1:$U$1)*(КАЛЕНДАРЬ!AG6=GRID!$B$3:$U$3),0)),
INDEX(GRID!$B$4:$U$15,MATCH(T$7,GRID!$A$4:$A$15,0),MATCH(1,($U$2=GRID!$B$1:$U$1)*(КАЛЕНДАРЬ!AG6=GRID!$B$3:$U$3),0))*(1-GRID!$L$41))</f>
        <v>617900</v>
      </c>
    </row>
    <row r="330" spans="1:20" hidden="1">
      <c r="A330" s="108" t="s">
        <v>13</v>
      </c>
      <c r="B330" s="109">
        <v>4</v>
      </c>
      <c r="C330" s="5" cm="1">
        <f t="array" ref="C330">IF($I$2="Открытый тариф",INDEX(GRID!$B$4:$U$15,MATCH(C$7,GRID!$A$4:$A$15,0),MATCH(1,($U$2=GRID!$B$1:$U$1)*(КАЛЕНДАРЬ!AG7=GRID!$B$3:$U$3),0)),
INDEX(GRID!$B$4:$U$15,MATCH(C$7,GRID!$A$4:$A$15,0),MATCH(1,($U$2=GRID!$B$1:$U$1)*(КАЛЕНДАРЬ!AG7=GRID!$B$3:$U$3),0))*(1-GRID!$H$34))</f>
        <v>25000</v>
      </c>
      <c r="D330" s="5" cm="1">
        <f t="array" ref="D330">IF($I$2="Открытый тариф",INDEX(GRID!$B$18:$U$29,MATCH(C$7,GRID!$A$18:$A$29,0),MATCH(1,($U$2=GRID!$B$1:$U$1)*(КАЛЕНДАРЬ!AG7=GRID!$B$3:$U$3),0)),
INDEX(GRID!$B$18:$U$29,MATCH(C$7,GRID!$A$18:$A$29,0),MATCH(1,($U$2=GRID!$B$1:$U$1)*(КАЛЕНДАРЬ!AG7=GRID!$B$3:$U$3),0))*(1-GRID!$H$34))</f>
        <v>30000</v>
      </c>
      <c r="E330" s="5" cm="1">
        <f t="array" ref="E330">IF($I$2="Открытый тариф",INDEX(GRID!$B$4:$U$15,MATCH(E$7,GRID!$A$4:$A$15,0),MATCH(1,($U$2=GRID!$B$1:$U$1)*(КАЛЕНДАРЬ!AG7=GRID!$B$3:$U$3),0)),
INDEX(GRID!$B$4:$U$15,MATCH(E$7,GRID!$A$4:$A$15,0),MATCH(1,($U$2=GRID!$B$1:$U$1)*(КАЛЕНДАРЬ!AG7=GRID!$B$3:$U$3),0))*(1-GRID!$H$34))</f>
        <v>30000</v>
      </c>
      <c r="F330" s="5" cm="1">
        <f t="array" ref="F330">IF($I$2="Открытый тариф",INDEX(GRID!$B$18:$U$29,MATCH(E$7,GRID!$A$18:$A$29,0),MATCH(1,($U$2=GRID!$B$1:$U$1)*(КАЛЕНДАРЬ!AG7=GRID!$B$3:$U$3),0)),
INDEX(GRID!$B$18:$U$29,MATCH(E$7,GRID!$A$18:$A$29,0),MATCH(1,($U$2=GRID!$B$1:$U$1)*(КАЛЕНДАРЬ!AG7=GRID!$B$3:$U$3),0))*(1-GRID!$H$34))</f>
        <v>35000</v>
      </c>
      <c r="G330" s="5" cm="1">
        <f t="array" ref="G330">IF($I$2="Открытый тариф",INDEX(GRID!$B$4:$U$15,MATCH(G$7,GRID!$A$4:$A$15,0),MATCH(1,($U$2=GRID!$B$1:$U$1)*(КАЛЕНДАРЬ!AG7=GRID!$B$3:$U$3),0)),
INDEX(GRID!$B$4:$U$15,MATCH(G$7,GRID!$A$4:$A$15,0),MATCH(1,($U$2=GRID!$B$1:$U$1)*(КАЛЕНДАРЬ!AG7=GRID!$B$3:$U$3),0))*(1-GRID!$H$34))</f>
        <v>35700</v>
      </c>
      <c r="H330" s="5" cm="1">
        <f t="array" ref="H330">IF($I$2="Открытый тариф",INDEX(GRID!$B$18:$U$29,MATCH(G$7,GRID!$A$18:$A$29,0),MATCH(1,($U$2=GRID!$B$1:$U$1)*(КАЛЕНДАРЬ!AG7=GRID!$B$3:$U$3),0)),
INDEX(GRID!$B$18:$U$29,MATCH(G$7,GRID!$A$18:$A$29,0),MATCH(1,($U$2=GRID!$B$1:$U$1)*(КАЛЕНДАРЬ!AG7=GRID!$B$3:$U$3),0))*(1-GRID!$H$34))</f>
        <v>40700</v>
      </c>
      <c r="I330" s="5" cm="1">
        <f t="array" ref="I330">IF($I$2="Открытый тариф",INDEX(GRID!$B$4:$U$15,MATCH(I$7,GRID!$A$4:$A$15,0),MATCH(1,($U$2=GRID!$B$1:$U$1)*(КАЛЕНДАРЬ!AG7=GRID!$B$3:$U$3),0)),
INDEX(GRID!$B$4:$U$15,MATCH(I$7,GRID!$A$4:$A$15,0),MATCH(1,($U$2=GRID!$B$1:$U$1)*(КАЛЕНДАРЬ!AG7=GRID!$B$3:$U$3),0))*(1-GRID!$H$34))</f>
        <v>39700</v>
      </c>
      <c r="J330" s="5" cm="1">
        <f t="array" ref="J330">IF($I$2="Открытый тариф",INDEX(GRID!$B$18:$U$29,MATCH(I$7,GRID!$A$18:$A$29,0),MATCH(1,($U$2=GRID!$B$1:$U$1)*(КАЛЕНДАРЬ!AG7=GRID!$B$3:$U$3),0)),
INDEX(GRID!$B$18:$U$29,MATCH(I$7,GRID!$A$18:$A$29,0),MATCH(1,($U$2=GRID!$B$1:$U$1)*(КАЛЕНДАРЬ!AG7=GRID!$B$3:$U$3),0))*(1-GRID!$H$34))</f>
        <v>44700</v>
      </c>
      <c r="K330" s="5" cm="1">
        <f t="array" ref="K330">IF($I$2="Открытый тариф",INDEX(GRID!$B$4:$U$15,MATCH(K$7,GRID!$A$4:$A$15,0),MATCH(1,($U$2=GRID!$B$1:$U$1)*(КАЛЕНДАРЬ!AG7=GRID!$B$3:$U$3),0)),
INDEX(GRID!$B$4:$U$15,MATCH(K$7,GRID!$A$4:$A$15,0),MATCH(1,($U$2=GRID!$B$1:$U$1)*(КАЛЕНДАРЬ!AG7=GRID!$B$3:$U$3),0))*(1-GRID!$H$34))</f>
        <v>45000</v>
      </c>
      <c r="L330" s="5" cm="1">
        <f t="array" ref="L330">IF($I$2="Открытый тариф",INDEX(GRID!$B$18:$U$29,MATCH(K$7,GRID!$A$18:$A$29,0),MATCH(1,($U$2=GRID!$B$1:$U$1)*(КАЛЕНДАРЬ!AG7=GRID!$B$3:$U$3),0)),
INDEX(GRID!$B$18:$U$29,MATCH(K$7,GRID!$A$18:$A$29,0),MATCH(1,($U$2=GRID!$B$1:$U$1)*(КАЛЕНДАРЬ!AG7=GRID!$B$3:$U$3),0))*(1-GRID!$H$34))</f>
        <v>50000</v>
      </c>
      <c r="M330" s="5" cm="1">
        <f t="array" ref="M330">IF($I$2="Открытый тариф",INDEX(GRID!$B$4:$U$15,MATCH(M$7,GRID!$A$4:$A$15,0),MATCH(1,($U$2=GRID!$B$1:$U$1)*(КАЛЕНДАРЬ!AG7=GRID!$B$3:$U$3),0)),
INDEX(GRID!$B$4:$U$15,MATCH(M$7,GRID!$A$4:$A$15,0),MATCH(1,($U$2=GRID!$B$1:$U$1)*(КАЛЕНДАРЬ!AG7=GRID!$B$3:$U$3),0))*(1-GRID!$H$34))</f>
        <v>65200</v>
      </c>
      <c r="N330" s="5" cm="1">
        <f t="array" ref="N330">IF($I$2="Открытый тариф",INDEX(GRID!$B$18:$U$29,MATCH(M$7,GRID!$A$18:$A$29,0),MATCH(1,($U$2=GRID!$B$1:$U$1)*(КАЛЕНДАРЬ!AG7=GRID!$B$3:$U$3),0)),
INDEX(GRID!$B$18:$U$29,MATCH(M$7,GRID!$A$18:$A$29,0),MATCH(1,($U$2=GRID!$B$1:$U$1)*(КАЛЕНДАРЬ!AG7=GRID!$B$3:$U$3),0))*(1-GRID!$H$34))</f>
        <v>70200</v>
      </c>
      <c r="O330" s="5" cm="1">
        <f t="array" ref="O330">IF($I$2="Открытый тариф",INDEX(GRID!$B$4:$U$15,MATCH(O$7,GRID!$A$4:$A$15,0),MATCH(1,($U$2=GRID!$B$1:$U$1)*(КАЛЕНДАРЬ!AG7=GRID!$B$3:$U$3),0)),
INDEX(GRID!$B$4:$U$15,MATCH(O$7,GRID!$A$4:$A$15,0),MATCH(1,($U$2=GRID!$B$1:$U$1)*(КАЛЕНДАРЬ!AG7=GRID!$B$3:$U$3),0))*(1-GRID!$H$34))</f>
        <v>98000</v>
      </c>
      <c r="P330" s="5" cm="1">
        <f t="array" ref="P330">IF($I$2="Открытый тариф",INDEX(GRID!$B$4:$U$15,MATCH(P$7,GRID!$A$4:$A$15,0),MATCH(1,($U$2=GRID!$B$1:$U$1)*(КАЛЕНДАРЬ!AG7=GRID!$B$3:$U$3),0)),
INDEX(GRID!$B$4:$U$15,MATCH(P$7,GRID!$A$4:$A$15,0),MATCH(1,($U$2=GRID!$B$1:$U$1)*(КАЛЕНДАРЬ!AG7=GRID!$B$3:$U$3),0))*(1-GRID!$H$34))</f>
        <v>139700</v>
      </c>
      <c r="Q330" s="5" cm="1">
        <f t="array" ref="Q330">IF($I$2="Открытый тариф",INDEX(GRID!$B$4:$U$15,MATCH(Q$7,GRID!$A$4:$A$15,0),MATCH(1,($U$2=GRID!$B$1:$U$1)*(КАЛЕНДАРЬ!AG7=GRID!$B$3:$U$3),0)),
INDEX(GRID!$B$4:$U$15,MATCH(Q$7,GRID!$A$4:$A$15,0),MATCH(1,($U$2=GRID!$B$1:$U$1)*(КАЛЕНДАРЬ!AG7=GRID!$B$3:$U$3),0))*(1-GRID!$H$34))</f>
        <v>164400</v>
      </c>
      <c r="R330" s="5" cm="1">
        <f t="array" ref="R330">IF($I$2="Открытый тариф",INDEX(GRID!$B$18:$U$29,MATCH(R$7,GRID!$A$18:$A$29,0),MATCH(1,($U$2=GRID!$B$1:$U$1)*(КАЛЕНДАРЬ!AG7=GRID!$B$3:$U$3),0)),
INDEX(GRID!$B$18:$U$29,MATCH(R$7,GRID!$A$18:$A$29,0),MATCH(1,($U$2=GRID!$B$1:$U$1)*(КАЛЕНДАРЬ!AG7=GRID!$B$3:$U$3),0))*(1-GRID!$H$34))</f>
        <v>186400</v>
      </c>
      <c r="S330" s="5">
        <f t="array" ref="S330">IF($I$2="Открытый тариф",INDEX(GRID!$B$4:$U$15,MATCH(S$7,GRID!$A$4:$A$15,0),MATCH(1,($U$2=GRID!$B$1:$U$1)*(КАЛЕНДАРЬ!AG7=GRID!$B$3:$U$3),0)),
INDEX(GRID!$B$4:$U$15,MATCH(S$7,GRID!$A$4:$A$15,0),MATCH(1,($U$2=GRID!$B$1:$U$1)*(КАЛЕНДАРЬ!AG7=GRID!$B$3:$U$3),0))*(1-GRID!$L$41))</f>
        <v>460400</v>
      </c>
      <c r="T330" s="5">
        <f t="array" ref="T330">IF($I$2="Открытый тариф",INDEX(GRID!$B$4:$U$15,MATCH(T$7,GRID!$A$4:$A$15,0),MATCH(1,($U$2=GRID!$B$1:$U$1)*(КАЛЕНДАРЬ!AG7=GRID!$B$3:$U$3),0)),
INDEX(GRID!$B$4:$U$15,MATCH(T$7,GRID!$A$4:$A$15,0),MATCH(1,($U$2=GRID!$B$1:$U$1)*(КАЛЕНДАРЬ!AG7=GRID!$B$3:$U$3),0))*(1-GRID!$L$41))</f>
        <v>556900</v>
      </c>
    </row>
    <row r="331" spans="1:20" hidden="1">
      <c r="A331" s="108" t="s">
        <v>14</v>
      </c>
      <c r="B331" s="109">
        <v>5</v>
      </c>
      <c r="C331" s="5" cm="1">
        <f t="array" ref="C331">IF($I$2="Открытый тариф",INDEX(GRID!$B$4:$U$15,MATCH(C$7,GRID!$A$4:$A$15,0),MATCH(1,($U$2=GRID!$B$1:$U$1)*(КАЛЕНДАРЬ!AG8=GRID!$B$3:$U$3),0)),
INDEX(GRID!$B$4:$U$15,MATCH(C$7,GRID!$A$4:$A$15,0),MATCH(1,($U$2=GRID!$B$1:$U$1)*(КАЛЕНДАРЬ!AG8=GRID!$B$3:$U$3),0))*(1-GRID!$H$34))</f>
        <v>25000</v>
      </c>
      <c r="D331" s="5" cm="1">
        <f t="array" ref="D331">IF($I$2="Открытый тариф",INDEX(GRID!$B$18:$U$29,MATCH(C$7,GRID!$A$18:$A$29,0),MATCH(1,($U$2=GRID!$B$1:$U$1)*(КАЛЕНДАРЬ!AG8=GRID!$B$3:$U$3),0)),
INDEX(GRID!$B$18:$U$29,MATCH(C$7,GRID!$A$18:$A$29,0),MATCH(1,($U$2=GRID!$B$1:$U$1)*(КАЛЕНДАРЬ!AG8=GRID!$B$3:$U$3),0))*(1-GRID!$H$34))</f>
        <v>30000</v>
      </c>
      <c r="E331" s="5" cm="1">
        <f t="array" ref="E331">IF($I$2="Открытый тариф",INDEX(GRID!$B$4:$U$15,MATCH(E$7,GRID!$A$4:$A$15,0),MATCH(1,($U$2=GRID!$B$1:$U$1)*(КАЛЕНДАРЬ!AG8=GRID!$B$3:$U$3),0)),
INDEX(GRID!$B$4:$U$15,MATCH(E$7,GRID!$A$4:$A$15,0),MATCH(1,($U$2=GRID!$B$1:$U$1)*(КАЛЕНДАРЬ!AG8=GRID!$B$3:$U$3),0))*(1-GRID!$H$34))</f>
        <v>30000</v>
      </c>
      <c r="F331" s="5" cm="1">
        <f t="array" ref="F331">IF($I$2="Открытый тариф",INDEX(GRID!$B$18:$U$29,MATCH(E$7,GRID!$A$18:$A$29,0),MATCH(1,($U$2=GRID!$B$1:$U$1)*(КАЛЕНДАРЬ!AG8=GRID!$B$3:$U$3),0)),
INDEX(GRID!$B$18:$U$29,MATCH(E$7,GRID!$A$18:$A$29,0),MATCH(1,($U$2=GRID!$B$1:$U$1)*(КАЛЕНДАРЬ!AG8=GRID!$B$3:$U$3),0))*(1-GRID!$H$34))</f>
        <v>35000</v>
      </c>
      <c r="G331" s="5" cm="1">
        <f t="array" ref="G331">IF($I$2="Открытый тариф",INDEX(GRID!$B$4:$U$15,MATCH(G$7,GRID!$A$4:$A$15,0),MATCH(1,($U$2=GRID!$B$1:$U$1)*(КАЛЕНДАРЬ!AG8=GRID!$B$3:$U$3),0)),
INDEX(GRID!$B$4:$U$15,MATCH(G$7,GRID!$A$4:$A$15,0),MATCH(1,($U$2=GRID!$B$1:$U$1)*(КАЛЕНДАРЬ!AG8=GRID!$B$3:$U$3),0))*(1-GRID!$H$34))</f>
        <v>35700</v>
      </c>
      <c r="H331" s="5" cm="1">
        <f t="array" ref="H331">IF($I$2="Открытый тариф",INDEX(GRID!$B$18:$U$29,MATCH(G$7,GRID!$A$18:$A$29,0),MATCH(1,($U$2=GRID!$B$1:$U$1)*(КАЛЕНДАРЬ!AG8=GRID!$B$3:$U$3),0)),
INDEX(GRID!$B$18:$U$29,MATCH(G$7,GRID!$A$18:$A$29,0),MATCH(1,($U$2=GRID!$B$1:$U$1)*(КАЛЕНДАРЬ!AG8=GRID!$B$3:$U$3),0))*(1-GRID!$H$34))</f>
        <v>40700</v>
      </c>
      <c r="I331" s="5" cm="1">
        <f t="array" ref="I331">IF($I$2="Открытый тариф",INDEX(GRID!$B$4:$U$15,MATCH(I$7,GRID!$A$4:$A$15,0),MATCH(1,($U$2=GRID!$B$1:$U$1)*(КАЛЕНДАРЬ!AG8=GRID!$B$3:$U$3),0)),
INDEX(GRID!$B$4:$U$15,MATCH(I$7,GRID!$A$4:$A$15,0),MATCH(1,($U$2=GRID!$B$1:$U$1)*(КАЛЕНДАРЬ!AG8=GRID!$B$3:$U$3),0))*(1-GRID!$H$34))</f>
        <v>39700</v>
      </c>
      <c r="J331" s="5" cm="1">
        <f t="array" ref="J331">IF($I$2="Открытый тариф",INDEX(GRID!$B$18:$U$29,MATCH(I$7,GRID!$A$18:$A$29,0),MATCH(1,($U$2=GRID!$B$1:$U$1)*(КАЛЕНДАРЬ!AG8=GRID!$B$3:$U$3),0)),
INDEX(GRID!$B$18:$U$29,MATCH(I$7,GRID!$A$18:$A$29,0),MATCH(1,($U$2=GRID!$B$1:$U$1)*(КАЛЕНДАРЬ!AG8=GRID!$B$3:$U$3),0))*(1-GRID!$H$34))</f>
        <v>44700</v>
      </c>
      <c r="K331" s="5" cm="1">
        <f t="array" ref="K331">IF($I$2="Открытый тариф",INDEX(GRID!$B$4:$U$15,MATCH(K$7,GRID!$A$4:$A$15,0),MATCH(1,($U$2=GRID!$B$1:$U$1)*(КАЛЕНДАРЬ!AG8=GRID!$B$3:$U$3),0)),
INDEX(GRID!$B$4:$U$15,MATCH(K$7,GRID!$A$4:$A$15,0),MATCH(1,($U$2=GRID!$B$1:$U$1)*(КАЛЕНДАРЬ!AG8=GRID!$B$3:$U$3),0))*(1-GRID!$H$34))</f>
        <v>45000</v>
      </c>
      <c r="L331" s="5" cm="1">
        <f t="array" ref="L331">IF($I$2="Открытый тариф",INDEX(GRID!$B$18:$U$29,MATCH(K$7,GRID!$A$18:$A$29,0),MATCH(1,($U$2=GRID!$B$1:$U$1)*(КАЛЕНДАРЬ!AG8=GRID!$B$3:$U$3),0)),
INDEX(GRID!$B$18:$U$29,MATCH(K$7,GRID!$A$18:$A$29,0),MATCH(1,($U$2=GRID!$B$1:$U$1)*(КАЛЕНДАРЬ!AG8=GRID!$B$3:$U$3),0))*(1-GRID!$H$34))</f>
        <v>50000</v>
      </c>
      <c r="M331" s="5" cm="1">
        <f t="array" ref="M331">IF($I$2="Открытый тариф",INDEX(GRID!$B$4:$U$15,MATCH(M$7,GRID!$A$4:$A$15,0),MATCH(1,($U$2=GRID!$B$1:$U$1)*(КАЛЕНДАРЬ!AG8=GRID!$B$3:$U$3),0)),
INDEX(GRID!$B$4:$U$15,MATCH(M$7,GRID!$A$4:$A$15,0),MATCH(1,($U$2=GRID!$B$1:$U$1)*(КАЛЕНДАРЬ!AG8=GRID!$B$3:$U$3),0))*(1-GRID!$H$34))</f>
        <v>65200</v>
      </c>
      <c r="N331" s="5" cm="1">
        <f t="array" ref="N331">IF($I$2="Открытый тариф",INDEX(GRID!$B$18:$U$29,MATCH(M$7,GRID!$A$18:$A$29,0),MATCH(1,($U$2=GRID!$B$1:$U$1)*(КАЛЕНДАРЬ!AG8=GRID!$B$3:$U$3),0)),
INDEX(GRID!$B$18:$U$29,MATCH(M$7,GRID!$A$18:$A$29,0),MATCH(1,($U$2=GRID!$B$1:$U$1)*(КАЛЕНДАРЬ!AG8=GRID!$B$3:$U$3),0))*(1-GRID!$H$34))</f>
        <v>70200</v>
      </c>
      <c r="O331" s="5" cm="1">
        <f t="array" ref="O331">IF($I$2="Открытый тариф",INDEX(GRID!$B$4:$U$15,MATCH(O$7,GRID!$A$4:$A$15,0),MATCH(1,($U$2=GRID!$B$1:$U$1)*(КАЛЕНДАРЬ!AG8=GRID!$B$3:$U$3),0)),
INDEX(GRID!$B$4:$U$15,MATCH(O$7,GRID!$A$4:$A$15,0),MATCH(1,($U$2=GRID!$B$1:$U$1)*(КАЛЕНДАРЬ!AG8=GRID!$B$3:$U$3),0))*(1-GRID!$H$34))</f>
        <v>98000</v>
      </c>
      <c r="P331" s="5" cm="1">
        <f t="array" ref="P331">IF($I$2="Открытый тариф",INDEX(GRID!$B$4:$U$15,MATCH(P$7,GRID!$A$4:$A$15,0),MATCH(1,($U$2=GRID!$B$1:$U$1)*(КАЛЕНДАРЬ!AG8=GRID!$B$3:$U$3),0)),
INDEX(GRID!$B$4:$U$15,MATCH(P$7,GRID!$A$4:$A$15,0),MATCH(1,($U$2=GRID!$B$1:$U$1)*(КАЛЕНДАРЬ!AG8=GRID!$B$3:$U$3),0))*(1-GRID!$H$34))</f>
        <v>139700</v>
      </c>
      <c r="Q331" s="5" cm="1">
        <f t="array" ref="Q331">IF($I$2="Открытый тариф",INDEX(GRID!$B$4:$U$15,MATCH(Q$7,GRID!$A$4:$A$15,0),MATCH(1,($U$2=GRID!$B$1:$U$1)*(КАЛЕНДАРЬ!AG8=GRID!$B$3:$U$3),0)),
INDEX(GRID!$B$4:$U$15,MATCH(Q$7,GRID!$A$4:$A$15,0),MATCH(1,($U$2=GRID!$B$1:$U$1)*(КАЛЕНДАРЬ!AG8=GRID!$B$3:$U$3),0))*(1-GRID!$H$34))</f>
        <v>164400</v>
      </c>
      <c r="R331" s="5" cm="1">
        <f t="array" ref="R331">IF($I$2="Открытый тариф",INDEX(GRID!$B$18:$U$29,MATCH(R$7,GRID!$A$18:$A$29,0),MATCH(1,($U$2=GRID!$B$1:$U$1)*(КАЛЕНДАРЬ!AG8=GRID!$B$3:$U$3),0)),
INDEX(GRID!$B$18:$U$29,MATCH(R$7,GRID!$A$18:$A$29,0),MATCH(1,($U$2=GRID!$B$1:$U$1)*(КАЛЕНДАРЬ!AG8=GRID!$B$3:$U$3),0))*(1-GRID!$H$34))</f>
        <v>186400</v>
      </c>
      <c r="S331" s="5">
        <f t="array" ref="S331">IF($I$2="Открытый тариф",INDEX(GRID!$B$4:$U$15,MATCH(S$7,GRID!$A$4:$A$15,0),MATCH(1,($U$2=GRID!$B$1:$U$1)*(КАЛЕНДАРЬ!AG8=GRID!$B$3:$U$3),0)),
INDEX(GRID!$B$4:$U$15,MATCH(S$7,GRID!$A$4:$A$15,0),MATCH(1,($U$2=GRID!$B$1:$U$1)*(КАЛЕНДАРЬ!AG8=GRID!$B$3:$U$3),0))*(1-GRID!$L$41))</f>
        <v>460400</v>
      </c>
      <c r="T331" s="5">
        <f t="array" ref="T331">IF($I$2="Открытый тариф",INDEX(GRID!$B$4:$U$15,MATCH(T$7,GRID!$A$4:$A$15,0),MATCH(1,($U$2=GRID!$B$1:$U$1)*(КАЛЕНДАРЬ!AG8=GRID!$B$3:$U$3),0)),
INDEX(GRID!$B$4:$U$15,MATCH(T$7,GRID!$A$4:$A$15,0),MATCH(1,($U$2=GRID!$B$1:$U$1)*(КАЛЕНДАРЬ!AG8=GRID!$B$3:$U$3),0))*(1-GRID!$L$41))</f>
        <v>556900</v>
      </c>
    </row>
    <row r="332" spans="1:20" hidden="1">
      <c r="A332" s="108" t="s">
        <v>15</v>
      </c>
      <c r="B332" s="109">
        <v>6</v>
      </c>
      <c r="C332" s="5" cm="1">
        <f t="array" ref="C332">IF($I$2="Открытый тариф",INDEX(GRID!$B$4:$U$15,MATCH(C$7,GRID!$A$4:$A$15,0),MATCH(1,($U$2=GRID!$B$1:$U$1)*(КАЛЕНДАРЬ!AG9=GRID!$B$3:$U$3),0)),
INDEX(GRID!$B$4:$U$15,MATCH(C$7,GRID!$A$4:$A$15,0),MATCH(1,($U$2=GRID!$B$1:$U$1)*(КАЛЕНДАРЬ!AG9=GRID!$B$3:$U$3),0))*(1-GRID!$H$34))</f>
        <v>25000</v>
      </c>
      <c r="D332" s="5" cm="1">
        <f t="array" ref="D332">IF($I$2="Открытый тариф",INDEX(GRID!$B$18:$U$29,MATCH(C$7,GRID!$A$18:$A$29,0),MATCH(1,($U$2=GRID!$B$1:$U$1)*(КАЛЕНДАРЬ!AG9=GRID!$B$3:$U$3),0)),
INDEX(GRID!$B$18:$U$29,MATCH(C$7,GRID!$A$18:$A$29,0),MATCH(1,($U$2=GRID!$B$1:$U$1)*(КАЛЕНДАРЬ!AG9=GRID!$B$3:$U$3),0))*(1-GRID!$H$34))</f>
        <v>30000</v>
      </c>
      <c r="E332" s="5" cm="1">
        <f t="array" ref="E332">IF($I$2="Открытый тариф",INDEX(GRID!$B$4:$U$15,MATCH(E$7,GRID!$A$4:$A$15,0),MATCH(1,($U$2=GRID!$B$1:$U$1)*(КАЛЕНДАРЬ!AG9=GRID!$B$3:$U$3),0)),
INDEX(GRID!$B$4:$U$15,MATCH(E$7,GRID!$A$4:$A$15,0),MATCH(1,($U$2=GRID!$B$1:$U$1)*(КАЛЕНДАРЬ!AG9=GRID!$B$3:$U$3),0))*(1-GRID!$H$34))</f>
        <v>30000</v>
      </c>
      <c r="F332" s="5" cm="1">
        <f t="array" ref="F332">IF($I$2="Открытый тариф",INDEX(GRID!$B$18:$U$29,MATCH(E$7,GRID!$A$18:$A$29,0),MATCH(1,($U$2=GRID!$B$1:$U$1)*(КАЛЕНДАРЬ!AG9=GRID!$B$3:$U$3),0)),
INDEX(GRID!$B$18:$U$29,MATCH(E$7,GRID!$A$18:$A$29,0),MATCH(1,($U$2=GRID!$B$1:$U$1)*(КАЛЕНДАРЬ!AG9=GRID!$B$3:$U$3),0))*(1-GRID!$H$34))</f>
        <v>35000</v>
      </c>
      <c r="G332" s="5" cm="1">
        <f t="array" ref="G332">IF($I$2="Открытый тариф",INDEX(GRID!$B$4:$U$15,MATCH(G$7,GRID!$A$4:$A$15,0),MATCH(1,($U$2=GRID!$B$1:$U$1)*(КАЛЕНДАРЬ!AG9=GRID!$B$3:$U$3),0)),
INDEX(GRID!$B$4:$U$15,MATCH(G$7,GRID!$A$4:$A$15,0),MATCH(1,($U$2=GRID!$B$1:$U$1)*(КАЛЕНДАРЬ!AG9=GRID!$B$3:$U$3),0))*(1-GRID!$H$34))</f>
        <v>35700</v>
      </c>
      <c r="H332" s="5" cm="1">
        <f t="array" ref="H332">IF($I$2="Открытый тариф",INDEX(GRID!$B$18:$U$29,MATCH(G$7,GRID!$A$18:$A$29,0),MATCH(1,($U$2=GRID!$B$1:$U$1)*(КАЛЕНДАРЬ!AG9=GRID!$B$3:$U$3),0)),
INDEX(GRID!$B$18:$U$29,MATCH(G$7,GRID!$A$18:$A$29,0),MATCH(1,($U$2=GRID!$B$1:$U$1)*(КАЛЕНДАРЬ!AG9=GRID!$B$3:$U$3),0))*(1-GRID!$H$34))</f>
        <v>40700</v>
      </c>
      <c r="I332" s="5" cm="1">
        <f t="array" ref="I332">IF($I$2="Открытый тариф",INDEX(GRID!$B$4:$U$15,MATCH(I$7,GRID!$A$4:$A$15,0),MATCH(1,($U$2=GRID!$B$1:$U$1)*(КАЛЕНДАРЬ!AG9=GRID!$B$3:$U$3),0)),
INDEX(GRID!$B$4:$U$15,MATCH(I$7,GRID!$A$4:$A$15,0),MATCH(1,($U$2=GRID!$B$1:$U$1)*(КАЛЕНДАРЬ!AG9=GRID!$B$3:$U$3),0))*(1-GRID!$H$34))</f>
        <v>39700</v>
      </c>
      <c r="J332" s="5" cm="1">
        <f t="array" ref="J332">IF($I$2="Открытый тариф",INDEX(GRID!$B$18:$U$29,MATCH(I$7,GRID!$A$18:$A$29,0),MATCH(1,($U$2=GRID!$B$1:$U$1)*(КАЛЕНДАРЬ!AG9=GRID!$B$3:$U$3),0)),
INDEX(GRID!$B$18:$U$29,MATCH(I$7,GRID!$A$18:$A$29,0),MATCH(1,($U$2=GRID!$B$1:$U$1)*(КАЛЕНДАРЬ!AG9=GRID!$B$3:$U$3),0))*(1-GRID!$H$34))</f>
        <v>44700</v>
      </c>
      <c r="K332" s="5" cm="1">
        <f t="array" ref="K332">IF($I$2="Открытый тариф",INDEX(GRID!$B$4:$U$15,MATCH(K$7,GRID!$A$4:$A$15,0),MATCH(1,($U$2=GRID!$B$1:$U$1)*(КАЛЕНДАРЬ!AG9=GRID!$B$3:$U$3),0)),
INDEX(GRID!$B$4:$U$15,MATCH(K$7,GRID!$A$4:$A$15,0),MATCH(1,($U$2=GRID!$B$1:$U$1)*(КАЛЕНДАРЬ!AG9=GRID!$B$3:$U$3),0))*(1-GRID!$H$34))</f>
        <v>45000</v>
      </c>
      <c r="L332" s="5" cm="1">
        <f t="array" ref="L332">IF($I$2="Открытый тариф",INDEX(GRID!$B$18:$U$29,MATCH(K$7,GRID!$A$18:$A$29,0),MATCH(1,($U$2=GRID!$B$1:$U$1)*(КАЛЕНДАРЬ!AG9=GRID!$B$3:$U$3),0)),
INDEX(GRID!$B$18:$U$29,MATCH(K$7,GRID!$A$18:$A$29,0),MATCH(1,($U$2=GRID!$B$1:$U$1)*(КАЛЕНДАРЬ!AG9=GRID!$B$3:$U$3),0))*(1-GRID!$H$34))</f>
        <v>50000</v>
      </c>
      <c r="M332" s="5" cm="1">
        <f t="array" ref="M332">IF($I$2="Открытый тариф",INDEX(GRID!$B$4:$U$15,MATCH(M$7,GRID!$A$4:$A$15,0),MATCH(1,($U$2=GRID!$B$1:$U$1)*(КАЛЕНДАРЬ!AG9=GRID!$B$3:$U$3),0)),
INDEX(GRID!$B$4:$U$15,MATCH(M$7,GRID!$A$4:$A$15,0),MATCH(1,($U$2=GRID!$B$1:$U$1)*(КАЛЕНДАРЬ!AG9=GRID!$B$3:$U$3),0))*(1-GRID!$H$34))</f>
        <v>65200</v>
      </c>
      <c r="N332" s="5" cm="1">
        <f t="array" ref="N332">IF($I$2="Открытый тариф",INDEX(GRID!$B$18:$U$29,MATCH(M$7,GRID!$A$18:$A$29,0),MATCH(1,($U$2=GRID!$B$1:$U$1)*(КАЛЕНДАРЬ!AG9=GRID!$B$3:$U$3),0)),
INDEX(GRID!$B$18:$U$29,MATCH(M$7,GRID!$A$18:$A$29,0),MATCH(1,($U$2=GRID!$B$1:$U$1)*(КАЛЕНДАРЬ!AG9=GRID!$B$3:$U$3),0))*(1-GRID!$H$34))</f>
        <v>70200</v>
      </c>
      <c r="O332" s="5" cm="1">
        <f t="array" ref="O332">IF($I$2="Открытый тариф",INDEX(GRID!$B$4:$U$15,MATCH(O$7,GRID!$A$4:$A$15,0),MATCH(1,($U$2=GRID!$B$1:$U$1)*(КАЛЕНДАРЬ!AG9=GRID!$B$3:$U$3),0)),
INDEX(GRID!$B$4:$U$15,MATCH(O$7,GRID!$A$4:$A$15,0),MATCH(1,($U$2=GRID!$B$1:$U$1)*(КАЛЕНДАРЬ!AG9=GRID!$B$3:$U$3),0))*(1-GRID!$H$34))</f>
        <v>98000</v>
      </c>
      <c r="P332" s="5" cm="1">
        <f t="array" ref="P332">IF($I$2="Открытый тариф",INDEX(GRID!$B$4:$U$15,MATCH(P$7,GRID!$A$4:$A$15,0),MATCH(1,($U$2=GRID!$B$1:$U$1)*(КАЛЕНДАРЬ!AG9=GRID!$B$3:$U$3),0)),
INDEX(GRID!$B$4:$U$15,MATCH(P$7,GRID!$A$4:$A$15,0),MATCH(1,($U$2=GRID!$B$1:$U$1)*(КАЛЕНДАРЬ!AG9=GRID!$B$3:$U$3),0))*(1-GRID!$H$34))</f>
        <v>139700</v>
      </c>
      <c r="Q332" s="5" cm="1">
        <f t="array" ref="Q332">IF($I$2="Открытый тариф",INDEX(GRID!$B$4:$U$15,MATCH(Q$7,GRID!$A$4:$A$15,0),MATCH(1,($U$2=GRID!$B$1:$U$1)*(КАЛЕНДАРЬ!AG9=GRID!$B$3:$U$3),0)),
INDEX(GRID!$B$4:$U$15,MATCH(Q$7,GRID!$A$4:$A$15,0),MATCH(1,($U$2=GRID!$B$1:$U$1)*(КАЛЕНДАРЬ!AG9=GRID!$B$3:$U$3),0))*(1-GRID!$H$34))</f>
        <v>164400</v>
      </c>
      <c r="R332" s="5" cm="1">
        <f t="array" ref="R332">IF($I$2="Открытый тариф",INDEX(GRID!$B$18:$U$29,MATCH(R$7,GRID!$A$18:$A$29,0),MATCH(1,($U$2=GRID!$B$1:$U$1)*(КАЛЕНДАРЬ!AG9=GRID!$B$3:$U$3),0)),
INDEX(GRID!$B$18:$U$29,MATCH(R$7,GRID!$A$18:$A$29,0),MATCH(1,($U$2=GRID!$B$1:$U$1)*(КАЛЕНДАРЬ!AG9=GRID!$B$3:$U$3),0))*(1-GRID!$H$34))</f>
        <v>186400</v>
      </c>
      <c r="S332" s="5">
        <f t="array" ref="S332">IF($I$2="Открытый тариф",INDEX(GRID!$B$4:$U$15,MATCH(S$7,GRID!$A$4:$A$15,0),MATCH(1,($U$2=GRID!$B$1:$U$1)*(КАЛЕНДАРЬ!AG9=GRID!$B$3:$U$3),0)),
INDEX(GRID!$B$4:$U$15,MATCH(S$7,GRID!$A$4:$A$15,0),MATCH(1,($U$2=GRID!$B$1:$U$1)*(КАЛЕНДАРЬ!AG9=GRID!$B$3:$U$3),0))*(1-GRID!$L$41))</f>
        <v>460400</v>
      </c>
      <c r="T332" s="5">
        <f t="array" ref="T332">IF($I$2="Открытый тариф",INDEX(GRID!$B$4:$U$15,MATCH(T$7,GRID!$A$4:$A$15,0),MATCH(1,($U$2=GRID!$B$1:$U$1)*(КАЛЕНДАРЬ!AG9=GRID!$B$3:$U$3),0)),
INDEX(GRID!$B$4:$U$15,MATCH(T$7,GRID!$A$4:$A$15,0),MATCH(1,($U$2=GRID!$B$1:$U$1)*(КАЛЕНДАРЬ!AG9=GRID!$B$3:$U$3),0))*(1-GRID!$L$41))</f>
        <v>556900</v>
      </c>
    </row>
    <row r="333" spans="1:20" hidden="1">
      <c r="A333" s="108" t="s">
        <v>16</v>
      </c>
      <c r="B333" s="109">
        <v>7</v>
      </c>
      <c r="C333" s="5" cm="1">
        <f t="array" ref="C333">IF($I$2="Открытый тариф",INDEX(GRID!$B$4:$U$15,MATCH(C$7,GRID!$A$4:$A$15,0),MATCH(1,($U$2=GRID!$B$1:$U$1)*(КАЛЕНДАРЬ!AG10=GRID!$B$3:$U$3),0)),
INDEX(GRID!$B$4:$U$15,MATCH(C$7,GRID!$A$4:$A$15,0),MATCH(1,($U$2=GRID!$B$1:$U$1)*(КАЛЕНДАРЬ!AG10=GRID!$B$3:$U$3),0))*(1-GRID!$H$34))</f>
        <v>25000</v>
      </c>
      <c r="D333" s="5" cm="1">
        <f t="array" ref="D333">IF($I$2="Открытый тариф",INDEX(GRID!$B$18:$U$29,MATCH(C$7,GRID!$A$18:$A$29,0),MATCH(1,($U$2=GRID!$B$1:$U$1)*(КАЛЕНДАРЬ!AG10=GRID!$B$3:$U$3),0)),
INDEX(GRID!$B$18:$U$29,MATCH(C$7,GRID!$A$18:$A$29,0),MATCH(1,($U$2=GRID!$B$1:$U$1)*(КАЛЕНДАРЬ!AG10=GRID!$B$3:$U$3),0))*(1-GRID!$H$34))</f>
        <v>30000</v>
      </c>
      <c r="E333" s="5" cm="1">
        <f t="array" ref="E333">IF($I$2="Открытый тариф",INDEX(GRID!$B$4:$U$15,MATCH(E$7,GRID!$A$4:$A$15,0),MATCH(1,($U$2=GRID!$B$1:$U$1)*(КАЛЕНДАРЬ!AG10=GRID!$B$3:$U$3),0)),
INDEX(GRID!$B$4:$U$15,MATCH(E$7,GRID!$A$4:$A$15,0),MATCH(1,($U$2=GRID!$B$1:$U$1)*(КАЛЕНДАРЬ!AG10=GRID!$B$3:$U$3),0))*(1-GRID!$H$34))</f>
        <v>30000</v>
      </c>
      <c r="F333" s="5" cm="1">
        <f t="array" ref="F333">IF($I$2="Открытый тариф",INDEX(GRID!$B$18:$U$29,MATCH(E$7,GRID!$A$18:$A$29,0),MATCH(1,($U$2=GRID!$B$1:$U$1)*(КАЛЕНДАРЬ!AG10=GRID!$B$3:$U$3),0)),
INDEX(GRID!$B$18:$U$29,MATCH(E$7,GRID!$A$18:$A$29,0),MATCH(1,($U$2=GRID!$B$1:$U$1)*(КАЛЕНДАРЬ!AG10=GRID!$B$3:$U$3),0))*(1-GRID!$H$34))</f>
        <v>35000</v>
      </c>
      <c r="G333" s="5" cm="1">
        <f t="array" ref="G333">IF($I$2="Открытый тариф",INDEX(GRID!$B$4:$U$15,MATCH(G$7,GRID!$A$4:$A$15,0),MATCH(1,($U$2=GRID!$B$1:$U$1)*(КАЛЕНДАРЬ!AG10=GRID!$B$3:$U$3),0)),
INDEX(GRID!$B$4:$U$15,MATCH(G$7,GRID!$A$4:$A$15,0),MATCH(1,($U$2=GRID!$B$1:$U$1)*(КАЛЕНДАРЬ!AG10=GRID!$B$3:$U$3),0))*(1-GRID!$H$34))</f>
        <v>35700</v>
      </c>
      <c r="H333" s="5" cm="1">
        <f t="array" ref="H333">IF($I$2="Открытый тариф",INDEX(GRID!$B$18:$U$29,MATCH(G$7,GRID!$A$18:$A$29,0),MATCH(1,($U$2=GRID!$B$1:$U$1)*(КАЛЕНДАРЬ!AG10=GRID!$B$3:$U$3),0)),
INDEX(GRID!$B$18:$U$29,MATCH(G$7,GRID!$A$18:$A$29,0),MATCH(1,($U$2=GRID!$B$1:$U$1)*(КАЛЕНДАРЬ!AG10=GRID!$B$3:$U$3),0))*(1-GRID!$H$34))</f>
        <v>40700</v>
      </c>
      <c r="I333" s="5" cm="1">
        <f t="array" ref="I333">IF($I$2="Открытый тариф",INDEX(GRID!$B$4:$U$15,MATCH(I$7,GRID!$A$4:$A$15,0),MATCH(1,($U$2=GRID!$B$1:$U$1)*(КАЛЕНДАРЬ!AG10=GRID!$B$3:$U$3),0)),
INDEX(GRID!$B$4:$U$15,MATCH(I$7,GRID!$A$4:$A$15,0),MATCH(1,($U$2=GRID!$B$1:$U$1)*(КАЛЕНДАРЬ!AG10=GRID!$B$3:$U$3),0))*(1-GRID!$H$34))</f>
        <v>39700</v>
      </c>
      <c r="J333" s="5" cm="1">
        <f t="array" ref="J333">IF($I$2="Открытый тариф",INDEX(GRID!$B$18:$U$29,MATCH(I$7,GRID!$A$18:$A$29,0),MATCH(1,($U$2=GRID!$B$1:$U$1)*(КАЛЕНДАРЬ!AG10=GRID!$B$3:$U$3),0)),
INDEX(GRID!$B$18:$U$29,MATCH(I$7,GRID!$A$18:$A$29,0),MATCH(1,($U$2=GRID!$B$1:$U$1)*(КАЛЕНДАРЬ!AG10=GRID!$B$3:$U$3),0))*(1-GRID!$H$34))</f>
        <v>44700</v>
      </c>
      <c r="K333" s="5" cm="1">
        <f t="array" ref="K333">IF($I$2="Открытый тариф",INDEX(GRID!$B$4:$U$15,MATCH(K$7,GRID!$A$4:$A$15,0),MATCH(1,($U$2=GRID!$B$1:$U$1)*(КАЛЕНДАРЬ!AG10=GRID!$B$3:$U$3),0)),
INDEX(GRID!$B$4:$U$15,MATCH(K$7,GRID!$A$4:$A$15,0),MATCH(1,($U$2=GRID!$B$1:$U$1)*(КАЛЕНДАРЬ!AG10=GRID!$B$3:$U$3),0))*(1-GRID!$H$34))</f>
        <v>45000</v>
      </c>
      <c r="L333" s="5" cm="1">
        <f t="array" ref="L333">IF($I$2="Открытый тариф",INDEX(GRID!$B$18:$U$29,MATCH(K$7,GRID!$A$18:$A$29,0),MATCH(1,($U$2=GRID!$B$1:$U$1)*(КАЛЕНДАРЬ!AG10=GRID!$B$3:$U$3),0)),
INDEX(GRID!$B$18:$U$29,MATCH(K$7,GRID!$A$18:$A$29,0),MATCH(1,($U$2=GRID!$B$1:$U$1)*(КАЛЕНДАРЬ!AG10=GRID!$B$3:$U$3),0))*(1-GRID!$H$34))</f>
        <v>50000</v>
      </c>
      <c r="M333" s="5" cm="1">
        <f t="array" ref="M333">IF($I$2="Открытый тариф",INDEX(GRID!$B$4:$U$15,MATCH(M$7,GRID!$A$4:$A$15,0),MATCH(1,($U$2=GRID!$B$1:$U$1)*(КАЛЕНДАРЬ!AG10=GRID!$B$3:$U$3),0)),
INDEX(GRID!$B$4:$U$15,MATCH(M$7,GRID!$A$4:$A$15,0),MATCH(1,($U$2=GRID!$B$1:$U$1)*(КАЛЕНДАРЬ!AG10=GRID!$B$3:$U$3),0))*(1-GRID!$H$34))</f>
        <v>65200</v>
      </c>
      <c r="N333" s="5" cm="1">
        <f t="array" ref="N333">IF($I$2="Открытый тариф",INDEX(GRID!$B$18:$U$29,MATCH(M$7,GRID!$A$18:$A$29,0),MATCH(1,($U$2=GRID!$B$1:$U$1)*(КАЛЕНДАРЬ!AG10=GRID!$B$3:$U$3),0)),
INDEX(GRID!$B$18:$U$29,MATCH(M$7,GRID!$A$18:$A$29,0),MATCH(1,($U$2=GRID!$B$1:$U$1)*(КАЛЕНДАРЬ!AG10=GRID!$B$3:$U$3),0))*(1-GRID!$H$34))</f>
        <v>70200</v>
      </c>
      <c r="O333" s="5" cm="1">
        <f t="array" ref="O333">IF($I$2="Открытый тариф",INDEX(GRID!$B$4:$U$15,MATCH(O$7,GRID!$A$4:$A$15,0),MATCH(1,($U$2=GRID!$B$1:$U$1)*(КАЛЕНДАРЬ!AG10=GRID!$B$3:$U$3),0)),
INDEX(GRID!$B$4:$U$15,MATCH(O$7,GRID!$A$4:$A$15,0),MATCH(1,($U$2=GRID!$B$1:$U$1)*(КАЛЕНДАРЬ!AG10=GRID!$B$3:$U$3),0))*(1-GRID!$H$34))</f>
        <v>98000</v>
      </c>
      <c r="P333" s="5" cm="1">
        <f t="array" ref="P333">IF($I$2="Открытый тариф",INDEX(GRID!$B$4:$U$15,MATCH(P$7,GRID!$A$4:$A$15,0),MATCH(1,($U$2=GRID!$B$1:$U$1)*(КАЛЕНДАРЬ!AG10=GRID!$B$3:$U$3),0)),
INDEX(GRID!$B$4:$U$15,MATCH(P$7,GRID!$A$4:$A$15,0),MATCH(1,($U$2=GRID!$B$1:$U$1)*(КАЛЕНДАРЬ!AG10=GRID!$B$3:$U$3),0))*(1-GRID!$H$34))</f>
        <v>139700</v>
      </c>
      <c r="Q333" s="5" cm="1">
        <f t="array" ref="Q333">IF($I$2="Открытый тариф",INDEX(GRID!$B$4:$U$15,MATCH(Q$7,GRID!$A$4:$A$15,0),MATCH(1,($U$2=GRID!$B$1:$U$1)*(КАЛЕНДАРЬ!AG10=GRID!$B$3:$U$3),0)),
INDEX(GRID!$B$4:$U$15,MATCH(Q$7,GRID!$A$4:$A$15,0),MATCH(1,($U$2=GRID!$B$1:$U$1)*(КАЛЕНДАРЬ!AG10=GRID!$B$3:$U$3),0))*(1-GRID!$H$34))</f>
        <v>164400</v>
      </c>
      <c r="R333" s="5" cm="1">
        <f t="array" ref="R333">IF($I$2="Открытый тариф",INDEX(GRID!$B$18:$U$29,MATCH(R$7,GRID!$A$18:$A$29,0),MATCH(1,($U$2=GRID!$B$1:$U$1)*(КАЛЕНДАРЬ!AG10=GRID!$B$3:$U$3),0)),
INDEX(GRID!$B$18:$U$29,MATCH(R$7,GRID!$A$18:$A$29,0),MATCH(1,($U$2=GRID!$B$1:$U$1)*(КАЛЕНДАРЬ!AG10=GRID!$B$3:$U$3),0))*(1-GRID!$H$34))</f>
        <v>186400</v>
      </c>
      <c r="S333" s="5">
        <f t="array" ref="S333">IF($I$2="Открытый тариф",INDEX(GRID!$B$4:$U$15,MATCH(S$7,GRID!$A$4:$A$15,0),MATCH(1,($U$2=GRID!$B$1:$U$1)*(КАЛЕНДАРЬ!AG10=GRID!$B$3:$U$3),0)),
INDEX(GRID!$B$4:$U$15,MATCH(S$7,GRID!$A$4:$A$15,0),MATCH(1,($U$2=GRID!$B$1:$U$1)*(КАЛЕНДАРЬ!AG10=GRID!$B$3:$U$3),0))*(1-GRID!$L$41))</f>
        <v>460400</v>
      </c>
      <c r="T333" s="5">
        <f t="array" ref="T333">IF($I$2="Открытый тариф",INDEX(GRID!$B$4:$U$15,MATCH(T$7,GRID!$A$4:$A$15,0),MATCH(1,($U$2=GRID!$B$1:$U$1)*(КАЛЕНДАРЬ!AG10=GRID!$B$3:$U$3),0)),
INDEX(GRID!$B$4:$U$15,MATCH(T$7,GRID!$A$4:$A$15,0),MATCH(1,($U$2=GRID!$B$1:$U$1)*(КАЛЕНДАРЬ!AG10=GRID!$B$3:$U$3),0))*(1-GRID!$L$41))</f>
        <v>556900</v>
      </c>
    </row>
    <row r="334" spans="1:20" hidden="1">
      <c r="A334" s="108" t="s">
        <v>17</v>
      </c>
      <c r="B334" s="109">
        <v>8</v>
      </c>
      <c r="C334" s="5" cm="1">
        <f t="array" ref="C334">IF($I$2="Открытый тариф",INDEX(GRID!$B$4:$U$15,MATCH(C$7,GRID!$A$4:$A$15,0),MATCH(1,($U$2=GRID!$B$1:$U$1)*(КАЛЕНДАРЬ!AG11=GRID!$B$3:$U$3),0)),
INDEX(GRID!$B$4:$U$15,MATCH(C$7,GRID!$A$4:$A$15,0),MATCH(1,($U$2=GRID!$B$1:$U$1)*(КАЛЕНДАРЬ!AG11=GRID!$B$3:$U$3),0))*(1-GRID!$H$34))</f>
        <v>25000</v>
      </c>
      <c r="D334" s="5" cm="1">
        <f t="array" ref="D334">IF($I$2="Открытый тариф",INDEX(GRID!$B$18:$U$29,MATCH(C$7,GRID!$A$18:$A$29,0),MATCH(1,($U$2=GRID!$B$1:$U$1)*(КАЛЕНДАРЬ!AG11=GRID!$B$3:$U$3),0)),
INDEX(GRID!$B$18:$U$29,MATCH(C$7,GRID!$A$18:$A$29,0),MATCH(1,($U$2=GRID!$B$1:$U$1)*(КАЛЕНДАРЬ!AG11=GRID!$B$3:$U$3),0))*(1-GRID!$H$34))</f>
        <v>30000</v>
      </c>
      <c r="E334" s="5" cm="1">
        <f t="array" ref="E334">IF($I$2="Открытый тариф",INDEX(GRID!$B$4:$U$15,MATCH(E$7,GRID!$A$4:$A$15,0),MATCH(1,($U$2=GRID!$B$1:$U$1)*(КАЛЕНДАРЬ!AG11=GRID!$B$3:$U$3),0)),
INDEX(GRID!$B$4:$U$15,MATCH(E$7,GRID!$A$4:$A$15,0),MATCH(1,($U$2=GRID!$B$1:$U$1)*(КАЛЕНДАРЬ!AG11=GRID!$B$3:$U$3),0))*(1-GRID!$H$34))</f>
        <v>30000</v>
      </c>
      <c r="F334" s="5" cm="1">
        <f t="array" ref="F334">IF($I$2="Открытый тариф",INDEX(GRID!$B$18:$U$29,MATCH(E$7,GRID!$A$18:$A$29,0),MATCH(1,($U$2=GRID!$B$1:$U$1)*(КАЛЕНДАРЬ!AG11=GRID!$B$3:$U$3),0)),
INDEX(GRID!$B$18:$U$29,MATCH(E$7,GRID!$A$18:$A$29,0),MATCH(1,($U$2=GRID!$B$1:$U$1)*(КАЛЕНДАРЬ!AG11=GRID!$B$3:$U$3),0))*(1-GRID!$H$34))</f>
        <v>35000</v>
      </c>
      <c r="G334" s="5" cm="1">
        <f t="array" ref="G334">IF($I$2="Открытый тариф",INDEX(GRID!$B$4:$U$15,MATCH(G$7,GRID!$A$4:$A$15,0),MATCH(1,($U$2=GRID!$B$1:$U$1)*(КАЛЕНДАРЬ!AG11=GRID!$B$3:$U$3),0)),
INDEX(GRID!$B$4:$U$15,MATCH(G$7,GRID!$A$4:$A$15,0),MATCH(1,($U$2=GRID!$B$1:$U$1)*(КАЛЕНДАРЬ!AG11=GRID!$B$3:$U$3),0))*(1-GRID!$H$34))</f>
        <v>35700</v>
      </c>
      <c r="H334" s="5" cm="1">
        <f t="array" ref="H334">IF($I$2="Открытый тариф",INDEX(GRID!$B$18:$U$29,MATCH(G$7,GRID!$A$18:$A$29,0),MATCH(1,($U$2=GRID!$B$1:$U$1)*(КАЛЕНДАРЬ!AG11=GRID!$B$3:$U$3),0)),
INDEX(GRID!$B$18:$U$29,MATCH(G$7,GRID!$A$18:$A$29,0),MATCH(1,($U$2=GRID!$B$1:$U$1)*(КАЛЕНДАРЬ!AG11=GRID!$B$3:$U$3),0))*(1-GRID!$H$34))</f>
        <v>40700</v>
      </c>
      <c r="I334" s="5" cm="1">
        <f t="array" ref="I334">IF($I$2="Открытый тариф",INDEX(GRID!$B$4:$U$15,MATCH(I$7,GRID!$A$4:$A$15,0),MATCH(1,($U$2=GRID!$B$1:$U$1)*(КАЛЕНДАРЬ!AG11=GRID!$B$3:$U$3),0)),
INDEX(GRID!$B$4:$U$15,MATCH(I$7,GRID!$A$4:$A$15,0),MATCH(1,($U$2=GRID!$B$1:$U$1)*(КАЛЕНДАРЬ!AG11=GRID!$B$3:$U$3),0))*(1-GRID!$H$34))</f>
        <v>39700</v>
      </c>
      <c r="J334" s="5" cm="1">
        <f t="array" ref="J334">IF($I$2="Открытый тариф",INDEX(GRID!$B$18:$U$29,MATCH(I$7,GRID!$A$18:$A$29,0),MATCH(1,($U$2=GRID!$B$1:$U$1)*(КАЛЕНДАРЬ!AG11=GRID!$B$3:$U$3),0)),
INDEX(GRID!$B$18:$U$29,MATCH(I$7,GRID!$A$18:$A$29,0),MATCH(1,($U$2=GRID!$B$1:$U$1)*(КАЛЕНДАРЬ!AG11=GRID!$B$3:$U$3),0))*(1-GRID!$H$34))</f>
        <v>44700</v>
      </c>
      <c r="K334" s="5" cm="1">
        <f t="array" ref="K334">IF($I$2="Открытый тариф",INDEX(GRID!$B$4:$U$15,MATCH(K$7,GRID!$A$4:$A$15,0),MATCH(1,($U$2=GRID!$B$1:$U$1)*(КАЛЕНДАРЬ!AG11=GRID!$B$3:$U$3),0)),
INDEX(GRID!$B$4:$U$15,MATCH(K$7,GRID!$A$4:$A$15,0),MATCH(1,($U$2=GRID!$B$1:$U$1)*(КАЛЕНДАРЬ!AG11=GRID!$B$3:$U$3),0))*(1-GRID!$H$34))</f>
        <v>45000</v>
      </c>
      <c r="L334" s="5" cm="1">
        <f t="array" ref="L334">IF($I$2="Открытый тариф",INDEX(GRID!$B$18:$U$29,MATCH(K$7,GRID!$A$18:$A$29,0),MATCH(1,($U$2=GRID!$B$1:$U$1)*(КАЛЕНДАРЬ!AG11=GRID!$B$3:$U$3),0)),
INDEX(GRID!$B$18:$U$29,MATCH(K$7,GRID!$A$18:$A$29,0),MATCH(1,($U$2=GRID!$B$1:$U$1)*(КАЛЕНДАРЬ!AG11=GRID!$B$3:$U$3),0))*(1-GRID!$H$34))</f>
        <v>50000</v>
      </c>
      <c r="M334" s="5" cm="1">
        <f t="array" ref="M334">IF($I$2="Открытый тариф",INDEX(GRID!$B$4:$U$15,MATCH(M$7,GRID!$A$4:$A$15,0),MATCH(1,($U$2=GRID!$B$1:$U$1)*(КАЛЕНДАРЬ!AG11=GRID!$B$3:$U$3),0)),
INDEX(GRID!$B$4:$U$15,MATCH(M$7,GRID!$A$4:$A$15,0),MATCH(1,($U$2=GRID!$B$1:$U$1)*(КАЛЕНДАРЬ!AG11=GRID!$B$3:$U$3),0))*(1-GRID!$H$34))</f>
        <v>65200</v>
      </c>
      <c r="N334" s="5" cm="1">
        <f t="array" ref="N334">IF($I$2="Открытый тариф",INDEX(GRID!$B$18:$U$29,MATCH(M$7,GRID!$A$18:$A$29,0),MATCH(1,($U$2=GRID!$B$1:$U$1)*(КАЛЕНДАРЬ!AG11=GRID!$B$3:$U$3),0)),
INDEX(GRID!$B$18:$U$29,MATCH(M$7,GRID!$A$18:$A$29,0),MATCH(1,($U$2=GRID!$B$1:$U$1)*(КАЛЕНДАРЬ!AG11=GRID!$B$3:$U$3),0))*(1-GRID!$H$34))</f>
        <v>70200</v>
      </c>
      <c r="O334" s="5" cm="1">
        <f t="array" ref="O334">IF($I$2="Открытый тариф",INDEX(GRID!$B$4:$U$15,MATCH(O$7,GRID!$A$4:$A$15,0),MATCH(1,($U$2=GRID!$B$1:$U$1)*(КАЛЕНДАРЬ!AG11=GRID!$B$3:$U$3),0)),
INDEX(GRID!$B$4:$U$15,MATCH(O$7,GRID!$A$4:$A$15,0),MATCH(1,($U$2=GRID!$B$1:$U$1)*(КАЛЕНДАРЬ!AG11=GRID!$B$3:$U$3),0))*(1-GRID!$H$34))</f>
        <v>98000</v>
      </c>
      <c r="P334" s="5" cm="1">
        <f t="array" ref="P334">IF($I$2="Открытый тариф",INDEX(GRID!$B$4:$U$15,MATCH(P$7,GRID!$A$4:$A$15,0),MATCH(1,($U$2=GRID!$B$1:$U$1)*(КАЛЕНДАРЬ!AG11=GRID!$B$3:$U$3),0)),
INDEX(GRID!$B$4:$U$15,MATCH(P$7,GRID!$A$4:$A$15,0),MATCH(1,($U$2=GRID!$B$1:$U$1)*(КАЛЕНДАРЬ!AG11=GRID!$B$3:$U$3),0))*(1-GRID!$H$34))</f>
        <v>139700</v>
      </c>
      <c r="Q334" s="5" cm="1">
        <f t="array" ref="Q334">IF($I$2="Открытый тариф",INDEX(GRID!$B$4:$U$15,MATCH(Q$7,GRID!$A$4:$A$15,0),MATCH(1,($U$2=GRID!$B$1:$U$1)*(КАЛЕНДАРЬ!AG11=GRID!$B$3:$U$3),0)),
INDEX(GRID!$B$4:$U$15,MATCH(Q$7,GRID!$A$4:$A$15,0),MATCH(1,($U$2=GRID!$B$1:$U$1)*(КАЛЕНДАРЬ!AG11=GRID!$B$3:$U$3),0))*(1-GRID!$H$34))</f>
        <v>164400</v>
      </c>
      <c r="R334" s="5" cm="1">
        <f t="array" ref="R334">IF($I$2="Открытый тариф",INDEX(GRID!$B$18:$U$29,MATCH(R$7,GRID!$A$18:$A$29,0),MATCH(1,($U$2=GRID!$B$1:$U$1)*(КАЛЕНДАРЬ!AG11=GRID!$B$3:$U$3),0)),
INDEX(GRID!$B$18:$U$29,MATCH(R$7,GRID!$A$18:$A$29,0),MATCH(1,($U$2=GRID!$B$1:$U$1)*(КАЛЕНДАРЬ!AG11=GRID!$B$3:$U$3),0))*(1-GRID!$H$34))</f>
        <v>186400</v>
      </c>
      <c r="S334" s="5">
        <f t="array" ref="S334">IF($I$2="Открытый тариф",INDEX(GRID!$B$4:$U$15,MATCH(S$7,GRID!$A$4:$A$15,0),MATCH(1,($U$2=GRID!$B$1:$U$1)*(КАЛЕНДАРЬ!AG11=GRID!$B$3:$U$3),0)),
INDEX(GRID!$B$4:$U$15,MATCH(S$7,GRID!$A$4:$A$15,0),MATCH(1,($U$2=GRID!$B$1:$U$1)*(КАЛЕНДАРЬ!AG11=GRID!$B$3:$U$3),0))*(1-GRID!$L$41))</f>
        <v>460400</v>
      </c>
      <c r="T334" s="5">
        <f t="array" ref="T334">IF($I$2="Открытый тариф",INDEX(GRID!$B$4:$U$15,MATCH(T$7,GRID!$A$4:$A$15,0),MATCH(1,($U$2=GRID!$B$1:$U$1)*(КАЛЕНДАРЬ!AG11=GRID!$B$3:$U$3),0)),
INDEX(GRID!$B$4:$U$15,MATCH(T$7,GRID!$A$4:$A$15,0),MATCH(1,($U$2=GRID!$B$1:$U$1)*(КАЛЕНДАРЬ!AG11=GRID!$B$3:$U$3),0))*(1-GRID!$L$41))</f>
        <v>556900</v>
      </c>
    </row>
    <row r="335" spans="1:20" hidden="1">
      <c r="A335" s="108" t="s">
        <v>11</v>
      </c>
      <c r="B335" s="109">
        <v>9</v>
      </c>
      <c r="C335" s="5" cm="1">
        <f t="array" ref="C335">IF($I$2="Открытый тариф",INDEX(GRID!$B$4:$U$15,MATCH(C$7,GRID!$A$4:$A$15,0),MATCH(1,($U$2=GRID!$B$1:$U$1)*(КАЛЕНДАРЬ!AG12=GRID!$B$3:$U$3),0)),
INDEX(GRID!$B$4:$U$15,MATCH(C$7,GRID!$A$4:$A$15,0),MATCH(1,($U$2=GRID!$B$1:$U$1)*(КАЛЕНДАРЬ!AG12=GRID!$B$3:$U$3),0))*(1-GRID!$H$34))</f>
        <v>25000</v>
      </c>
      <c r="D335" s="5" cm="1">
        <f t="array" ref="D335">IF($I$2="Открытый тариф",INDEX(GRID!$B$18:$U$29,MATCH(C$7,GRID!$A$18:$A$29,0),MATCH(1,($U$2=GRID!$B$1:$U$1)*(КАЛЕНДАРЬ!AG12=GRID!$B$3:$U$3),0)),
INDEX(GRID!$B$18:$U$29,MATCH(C$7,GRID!$A$18:$A$29,0),MATCH(1,($U$2=GRID!$B$1:$U$1)*(КАЛЕНДАРЬ!AG12=GRID!$B$3:$U$3),0))*(1-GRID!$H$34))</f>
        <v>30000</v>
      </c>
      <c r="E335" s="5" cm="1">
        <f t="array" ref="E335">IF($I$2="Открытый тариф",INDEX(GRID!$B$4:$U$15,MATCH(E$7,GRID!$A$4:$A$15,0),MATCH(1,($U$2=GRID!$B$1:$U$1)*(КАЛЕНДАРЬ!AG12=GRID!$B$3:$U$3),0)),
INDEX(GRID!$B$4:$U$15,MATCH(E$7,GRID!$A$4:$A$15,0),MATCH(1,($U$2=GRID!$B$1:$U$1)*(КАЛЕНДАРЬ!AG12=GRID!$B$3:$U$3),0))*(1-GRID!$H$34))</f>
        <v>30000</v>
      </c>
      <c r="F335" s="5" cm="1">
        <f t="array" ref="F335">IF($I$2="Открытый тариф",INDEX(GRID!$B$18:$U$29,MATCH(E$7,GRID!$A$18:$A$29,0),MATCH(1,($U$2=GRID!$B$1:$U$1)*(КАЛЕНДАРЬ!AG12=GRID!$B$3:$U$3),0)),
INDEX(GRID!$B$18:$U$29,MATCH(E$7,GRID!$A$18:$A$29,0),MATCH(1,($U$2=GRID!$B$1:$U$1)*(КАЛЕНДАРЬ!AG12=GRID!$B$3:$U$3),0))*(1-GRID!$H$34))</f>
        <v>35000</v>
      </c>
      <c r="G335" s="5" cm="1">
        <f t="array" ref="G335">IF($I$2="Открытый тариф",INDEX(GRID!$B$4:$U$15,MATCH(G$7,GRID!$A$4:$A$15,0),MATCH(1,($U$2=GRID!$B$1:$U$1)*(КАЛЕНДАРЬ!AG12=GRID!$B$3:$U$3),0)),
INDEX(GRID!$B$4:$U$15,MATCH(G$7,GRID!$A$4:$A$15,0),MATCH(1,($U$2=GRID!$B$1:$U$1)*(КАЛЕНДАРЬ!AG12=GRID!$B$3:$U$3),0))*(1-GRID!$H$34))</f>
        <v>35700</v>
      </c>
      <c r="H335" s="5" cm="1">
        <f t="array" ref="H335">IF($I$2="Открытый тариф",INDEX(GRID!$B$18:$U$29,MATCH(G$7,GRID!$A$18:$A$29,0),MATCH(1,($U$2=GRID!$B$1:$U$1)*(КАЛЕНДАРЬ!AG12=GRID!$B$3:$U$3),0)),
INDEX(GRID!$B$18:$U$29,MATCH(G$7,GRID!$A$18:$A$29,0),MATCH(1,($U$2=GRID!$B$1:$U$1)*(КАЛЕНДАРЬ!AG12=GRID!$B$3:$U$3),0))*(1-GRID!$H$34))</f>
        <v>40700</v>
      </c>
      <c r="I335" s="5" cm="1">
        <f t="array" ref="I335">IF($I$2="Открытый тариф",INDEX(GRID!$B$4:$U$15,MATCH(I$7,GRID!$A$4:$A$15,0),MATCH(1,($U$2=GRID!$B$1:$U$1)*(КАЛЕНДАРЬ!AG12=GRID!$B$3:$U$3),0)),
INDEX(GRID!$B$4:$U$15,MATCH(I$7,GRID!$A$4:$A$15,0),MATCH(1,($U$2=GRID!$B$1:$U$1)*(КАЛЕНДАРЬ!AG12=GRID!$B$3:$U$3),0))*(1-GRID!$H$34))</f>
        <v>39700</v>
      </c>
      <c r="J335" s="5" cm="1">
        <f t="array" ref="J335">IF($I$2="Открытый тариф",INDEX(GRID!$B$18:$U$29,MATCH(I$7,GRID!$A$18:$A$29,0),MATCH(1,($U$2=GRID!$B$1:$U$1)*(КАЛЕНДАРЬ!AG12=GRID!$B$3:$U$3),0)),
INDEX(GRID!$B$18:$U$29,MATCH(I$7,GRID!$A$18:$A$29,0),MATCH(1,($U$2=GRID!$B$1:$U$1)*(КАЛЕНДАРЬ!AG12=GRID!$B$3:$U$3),0))*(1-GRID!$H$34))</f>
        <v>44700</v>
      </c>
      <c r="K335" s="5" cm="1">
        <f t="array" ref="K335">IF($I$2="Открытый тариф",INDEX(GRID!$B$4:$U$15,MATCH(K$7,GRID!$A$4:$A$15,0),MATCH(1,($U$2=GRID!$B$1:$U$1)*(КАЛЕНДАРЬ!AG12=GRID!$B$3:$U$3),0)),
INDEX(GRID!$B$4:$U$15,MATCH(K$7,GRID!$A$4:$A$15,0),MATCH(1,($U$2=GRID!$B$1:$U$1)*(КАЛЕНДАРЬ!AG12=GRID!$B$3:$U$3),0))*(1-GRID!$H$34))</f>
        <v>45000</v>
      </c>
      <c r="L335" s="5" cm="1">
        <f t="array" ref="L335">IF($I$2="Открытый тариф",INDEX(GRID!$B$18:$U$29,MATCH(K$7,GRID!$A$18:$A$29,0),MATCH(1,($U$2=GRID!$B$1:$U$1)*(КАЛЕНДАРЬ!AG12=GRID!$B$3:$U$3),0)),
INDEX(GRID!$B$18:$U$29,MATCH(K$7,GRID!$A$18:$A$29,0),MATCH(1,($U$2=GRID!$B$1:$U$1)*(КАЛЕНДАРЬ!AG12=GRID!$B$3:$U$3),0))*(1-GRID!$H$34))</f>
        <v>50000</v>
      </c>
      <c r="M335" s="5" cm="1">
        <f t="array" ref="M335">IF($I$2="Открытый тариф",INDEX(GRID!$B$4:$U$15,MATCH(M$7,GRID!$A$4:$A$15,0),MATCH(1,($U$2=GRID!$B$1:$U$1)*(КАЛЕНДАРЬ!AG12=GRID!$B$3:$U$3),0)),
INDEX(GRID!$B$4:$U$15,MATCH(M$7,GRID!$A$4:$A$15,0),MATCH(1,($U$2=GRID!$B$1:$U$1)*(КАЛЕНДАРЬ!AG12=GRID!$B$3:$U$3),0))*(1-GRID!$H$34))</f>
        <v>65200</v>
      </c>
      <c r="N335" s="5" cm="1">
        <f t="array" ref="N335">IF($I$2="Открытый тариф",INDEX(GRID!$B$18:$U$29,MATCH(M$7,GRID!$A$18:$A$29,0),MATCH(1,($U$2=GRID!$B$1:$U$1)*(КАЛЕНДАРЬ!AG12=GRID!$B$3:$U$3),0)),
INDEX(GRID!$B$18:$U$29,MATCH(M$7,GRID!$A$18:$A$29,0),MATCH(1,($U$2=GRID!$B$1:$U$1)*(КАЛЕНДАРЬ!AG12=GRID!$B$3:$U$3),0))*(1-GRID!$H$34))</f>
        <v>70200</v>
      </c>
      <c r="O335" s="5" cm="1">
        <f t="array" ref="O335">IF($I$2="Открытый тариф",INDEX(GRID!$B$4:$U$15,MATCH(O$7,GRID!$A$4:$A$15,0),MATCH(1,($U$2=GRID!$B$1:$U$1)*(КАЛЕНДАРЬ!AG12=GRID!$B$3:$U$3),0)),
INDEX(GRID!$B$4:$U$15,MATCH(O$7,GRID!$A$4:$A$15,0),MATCH(1,($U$2=GRID!$B$1:$U$1)*(КАЛЕНДАРЬ!AG12=GRID!$B$3:$U$3),0))*(1-GRID!$H$34))</f>
        <v>98000</v>
      </c>
      <c r="P335" s="5" cm="1">
        <f t="array" ref="P335">IF($I$2="Открытый тариф",INDEX(GRID!$B$4:$U$15,MATCH(P$7,GRID!$A$4:$A$15,0),MATCH(1,($U$2=GRID!$B$1:$U$1)*(КАЛЕНДАРЬ!AG12=GRID!$B$3:$U$3),0)),
INDEX(GRID!$B$4:$U$15,MATCH(P$7,GRID!$A$4:$A$15,0),MATCH(1,($U$2=GRID!$B$1:$U$1)*(КАЛЕНДАРЬ!AG12=GRID!$B$3:$U$3),0))*(1-GRID!$H$34))</f>
        <v>139700</v>
      </c>
      <c r="Q335" s="5" cm="1">
        <f t="array" ref="Q335">IF($I$2="Открытый тариф",INDEX(GRID!$B$4:$U$15,MATCH(Q$7,GRID!$A$4:$A$15,0),MATCH(1,($U$2=GRID!$B$1:$U$1)*(КАЛЕНДАРЬ!AG12=GRID!$B$3:$U$3),0)),
INDEX(GRID!$B$4:$U$15,MATCH(Q$7,GRID!$A$4:$A$15,0),MATCH(1,($U$2=GRID!$B$1:$U$1)*(КАЛЕНДАРЬ!AG12=GRID!$B$3:$U$3),0))*(1-GRID!$H$34))</f>
        <v>164400</v>
      </c>
      <c r="R335" s="5" cm="1">
        <f t="array" ref="R335">IF($I$2="Открытый тариф",INDEX(GRID!$B$18:$U$29,MATCH(R$7,GRID!$A$18:$A$29,0),MATCH(1,($U$2=GRID!$B$1:$U$1)*(КАЛЕНДАРЬ!AG12=GRID!$B$3:$U$3),0)),
INDEX(GRID!$B$18:$U$29,MATCH(R$7,GRID!$A$18:$A$29,0),MATCH(1,($U$2=GRID!$B$1:$U$1)*(КАЛЕНДАРЬ!AG12=GRID!$B$3:$U$3),0))*(1-GRID!$H$34))</f>
        <v>186400</v>
      </c>
      <c r="S335" s="5">
        <f t="array" ref="S335">IF($I$2="Открытый тариф",INDEX(GRID!$B$4:$U$15,MATCH(S$7,GRID!$A$4:$A$15,0),MATCH(1,($U$2=GRID!$B$1:$U$1)*(КАЛЕНДАРЬ!AG12=GRID!$B$3:$U$3),0)),
INDEX(GRID!$B$4:$U$15,MATCH(S$7,GRID!$A$4:$A$15,0),MATCH(1,($U$2=GRID!$B$1:$U$1)*(КАЛЕНДАРЬ!AG12=GRID!$B$3:$U$3),0))*(1-GRID!$L$41))</f>
        <v>460400</v>
      </c>
      <c r="T335" s="5">
        <f t="array" ref="T335">IF($I$2="Открытый тариф",INDEX(GRID!$B$4:$U$15,MATCH(T$7,GRID!$A$4:$A$15,0),MATCH(1,($U$2=GRID!$B$1:$U$1)*(КАЛЕНДАРЬ!AG12=GRID!$B$3:$U$3),0)),
INDEX(GRID!$B$4:$U$15,MATCH(T$7,GRID!$A$4:$A$15,0),MATCH(1,($U$2=GRID!$B$1:$U$1)*(КАЛЕНДАРЬ!AG12=GRID!$B$3:$U$3),0))*(1-GRID!$L$41))</f>
        <v>556900</v>
      </c>
    </row>
    <row r="336" spans="1:20" hidden="1">
      <c r="A336" s="108" t="s">
        <v>12</v>
      </c>
      <c r="B336" s="109">
        <v>10</v>
      </c>
      <c r="C336" s="5" cm="1">
        <f t="array" ref="C336">IF($I$2="Открытый тариф",INDEX(GRID!$B$4:$U$15,MATCH(C$7,GRID!$A$4:$A$15,0),MATCH(1,($U$2=GRID!$B$1:$U$1)*(КАЛЕНДАРЬ!AG13=GRID!$B$3:$U$3),0)),
INDEX(GRID!$B$4:$U$15,MATCH(C$7,GRID!$A$4:$A$15,0),MATCH(1,($U$2=GRID!$B$1:$U$1)*(КАЛЕНДАРЬ!AG13=GRID!$B$3:$U$3),0))*(1-GRID!$H$34))</f>
        <v>25000</v>
      </c>
      <c r="D336" s="5" cm="1">
        <f t="array" ref="D336">IF($I$2="Открытый тариф",INDEX(GRID!$B$18:$U$29,MATCH(C$7,GRID!$A$18:$A$29,0),MATCH(1,($U$2=GRID!$B$1:$U$1)*(КАЛЕНДАРЬ!AG13=GRID!$B$3:$U$3),0)),
INDEX(GRID!$B$18:$U$29,MATCH(C$7,GRID!$A$18:$A$29,0),MATCH(1,($U$2=GRID!$B$1:$U$1)*(КАЛЕНДАРЬ!AG13=GRID!$B$3:$U$3),0))*(1-GRID!$H$34))</f>
        <v>30000</v>
      </c>
      <c r="E336" s="5" cm="1">
        <f t="array" ref="E336">IF($I$2="Открытый тариф",INDEX(GRID!$B$4:$U$15,MATCH(E$7,GRID!$A$4:$A$15,0),MATCH(1,($U$2=GRID!$B$1:$U$1)*(КАЛЕНДАРЬ!AG13=GRID!$B$3:$U$3),0)),
INDEX(GRID!$B$4:$U$15,MATCH(E$7,GRID!$A$4:$A$15,0),MATCH(1,($U$2=GRID!$B$1:$U$1)*(КАЛЕНДАРЬ!AG13=GRID!$B$3:$U$3),0))*(1-GRID!$H$34))</f>
        <v>30000</v>
      </c>
      <c r="F336" s="5" cm="1">
        <f t="array" ref="F336">IF($I$2="Открытый тариф",INDEX(GRID!$B$18:$U$29,MATCH(E$7,GRID!$A$18:$A$29,0),MATCH(1,($U$2=GRID!$B$1:$U$1)*(КАЛЕНДАРЬ!AG13=GRID!$B$3:$U$3),0)),
INDEX(GRID!$B$18:$U$29,MATCH(E$7,GRID!$A$18:$A$29,0),MATCH(1,($U$2=GRID!$B$1:$U$1)*(КАЛЕНДАРЬ!AG13=GRID!$B$3:$U$3),0))*(1-GRID!$H$34))</f>
        <v>35000</v>
      </c>
      <c r="G336" s="5" cm="1">
        <f t="array" ref="G336">IF($I$2="Открытый тариф",INDEX(GRID!$B$4:$U$15,MATCH(G$7,GRID!$A$4:$A$15,0),MATCH(1,($U$2=GRID!$B$1:$U$1)*(КАЛЕНДАРЬ!AG13=GRID!$B$3:$U$3),0)),
INDEX(GRID!$B$4:$U$15,MATCH(G$7,GRID!$A$4:$A$15,0),MATCH(1,($U$2=GRID!$B$1:$U$1)*(КАЛЕНДАРЬ!AG13=GRID!$B$3:$U$3),0))*(1-GRID!$H$34))</f>
        <v>35700</v>
      </c>
      <c r="H336" s="5" cm="1">
        <f t="array" ref="H336">IF($I$2="Открытый тариф",INDEX(GRID!$B$18:$U$29,MATCH(G$7,GRID!$A$18:$A$29,0),MATCH(1,($U$2=GRID!$B$1:$U$1)*(КАЛЕНДАРЬ!AG13=GRID!$B$3:$U$3),0)),
INDEX(GRID!$B$18:$U$29,MATCH(G$7,GRID!$A$18:$A$29,0),MATCH(1,($U$2=GRID!$B$1:$U$1)*(КАЛЕНДАРЬ!AG13=GRID!$B$3:$U$3),0))*(1-GRID!$H$34))</f>
        <v>40700</v>
      </c>
      <c r="I336" s="5" cm="1">
        <f t="array" ref="I336">IF($I$2="Открытый тариф",INDEX(GRID!$B$4:$U$15,MATCH(I$7,GRID!$A$4:$A$15,0),MATCH(1,($U$2=GRID!$B$1:$U$1)*(КАЛЕНДАРЬ!AG13=GRID!$B$3:$U$3),0)),
INDEX(GRID!$B$4:$U$15,MATCH(I$7,GRID!$A$4:$A$15,0),MATCH(1,($U$2=GRID!$B$1:$U$1)*(КАЛЕНДАРЬ!AG13=GRID!$B$3:$U$3),0))*(1-GRID!$H$34))</f>
        <v>39700</v>
      </c>
      <c r="J336" s="5" cm="1">
        <f t="array" ref="J336">IF($I$2="Открытый тариф",INDEX(GRID!$B$18:$U$29,MATCH(I$7,GRID!$A$18:$A$29,0),MATCH(1,($U$2=GRID!$B$1:$U$1)*(КАЛЕНДАРЬ!AG13=GRID!$B$3:$U$3),0)),
INDEX(GRID!$B$18:$U$29,MATCH(I$7,GRID!$A$18:$A$29,0),MATCH(1,($U$2=GRID!$B$1:$U$1)*(КАЛЕНДАРЬ!AG13=GRID!$B$3:$U$3),0))*(1-GRID!$H$34))</f>
        <v>44700</v>
      </c>
      <c r="K336" s="5" cm="1">
        <f t="array" ref="K336">IF($I$2="Открытый тариф",INDEX(GRID!$B$4:$U$15,MATCH(K$7,GRID!$A$4:$A$15,0),MATCH(1,($U$2=GRID!$B$1:$U$1)*(КАЛЕНДАРЬ!AG13=GRID!$B$3:$U$3),0)),
INDEX(GRID!$B$4:$U$15,MATCH(K$7,GRID!$A$4:$A$15,0),MATCH(1,($U$2=GRID!$B$1:$U$1)*(КАЛЕНДАРЬ!AG13=GRID!$B$3:$U$3),0))*(1-GRID!$H$34))</f>
        <v>45000</v>
      </c>
      <c r="L336" s="5" cm="1">
        <f t="array" ref="L336">IF($I$2="Открытый тариф",INDEX(GRID!$B$18:$U$29,MATCH(K$7,GRID!$A$18:$A$29,0),MATCH(1,($U$2=GRID!$B$1:$U$1)*(КАЛЕНДАРЬ!AG13=GRID!$B$3:$U$3),0)),
INDEX(GRID!$B$18:$U$29,MATCH(K$7,GRID!$A$18:$A$29,0),MATCH(1,($U$2=GRID!$B$1:$U$1)*(КАЛЕНДАРЬ!AG13=GRID!$B$3:$U$3),0))*(1-GRID!$H$34))</f>
        <v>50000</v>
      </c>
      <c r="M336" s="5" cm="1">
        <f t="array" ref="M336">IF($I$2="Открытый тариф",INDEX(GRID!$B$4:$U$15,MATCH(M$7,GRID!$A$4:$A$15,0),MATCH(1,($U$2=GRID!$B$1:$U$1)*(КАЛЕНДАРЬ!AG13=GRID!$B$3:$U$3),0)),
INDEX(GRID!$B$4:$U$15,MATCH(M$7,GRID!$A$4:$A$15,0),MATCH(1,($U$2=GRID!$B$1:$U$1)*(КАЛЕНДАРЬ!AG13=GRID!$B$3:$U$3),0))*(1-GRID!$H$34))</f>
        <v>65200</v>
      </c>
      <c r="N336" s="5" cm="1">
        <f t="array" ref="N336">IF($I$2="Открытый тариф",INDEX(GRID!$B$18:$U$29,MATCH(M$7,GRID!$A$18:$A$29,0),MATCH(1,($U$2=GRID!$B$1:$U$1)*(КАЛЕНДАРЬ!AG13=GRID!$B$3:$U$3),0)),
INDEX(GRID!$B$18:$U$29,MATCH(M$7,GRID!$A$18:$A$29,0),MATCH(1,($U$2=GRID!$B$1:$U$1)*(КАЛЕНДАРЬ!AG13=GRID!$B$3:$U$3),0))*(1-GRID!$H$34))</f>
        <v>70200</v>
      </c>
      <c r="O336" s="5" cm="1">
        <f t="array" ref="O336">IF($I$2="Открытый тариф",INDEX(GRID!$B$4:$U$15,MATCH(O$7,GRID!$A$4:$A$15,0),MATCH(1,($U$2=GRID!$B$1:$U$1)*(КАЛЕНДАРЬ!AG13=GRID!$B$3:$U$3),0)),
INDEX(GRID!$B$4:$U$15,MATCH(O$7,GRID!$A$4:$A$15,0),MATCH(1,($U$2=GRID!$B$1:$U$1)*(КАЛЕНДАРЬ!AG13=GRID!$B$3:$U$3),0))*(1-GRID!$H$34))</f>
        <v>98000</v>
      </c>
      <c r="P336" s="5" cm="1">
        <f t="array" ref="P336">IF($I$2="Открытый тариф",INDEX(GRID!$B$4:$U$15,MATCH(P$7,GRID!$A$4:$A$15,0),MATCH(1,($U$2=GRID!$B$1:$U$1)*(КАЛЕНДАРЬ!AG13=GRID!$B$3:$U$3),0)),
INDEX(GRID!$B$4:$U$15,MATCH(P$7,GRID!$A$4:$A$15,0),MATCH(1,($U$2=GRID!$B$1:$U$1)*(КАЛЕНДАРЬ!AG13=GRID!$B$3:$U$3),0))*(1-GRID!$H$34))</f>
        <v>139700</v>
      </c>
      <c r="Q336" s="5" cm="1">
        <f t="array" ref="Q336">IF($I$2="Открытый тариф",INDEX(GRID!$B$4:$U$15,MATCH(Q$7,GRID!$A$4:$A$15,0),MATCH(1,($U$2=GRID!$B$1:$U$1)*(КАЛЕНДАРЬ!AG13=GRID!$B$3:$U$3),0)),
INDEX(GRID!$B$4:$U$15,MATCH(Q$7,GRID!$A$4:$A$15,0),MATCH(1,($U$2=GRID!$B$1:$U$1)*(КАЛЕНДАРЬ!AG13=GRID!$B$3:$U$3),0))*(1-GRID!$H$34))</f>
        <v>164400</v>
      </c>
      <c r="R336" s="5" cm="1">
        <f t="array" ref="R336">IF($I$2="Открытый тариф",INDEX(GRID!$B$18:$U$29,MATCH(R$7,GRID!$A$18:$A$29,0),MATCH(1,($U$2=GRID!$B$1:$U$1)*(КАЛЕНДАРЬ!AG13=GRID!$B$3:$U$3),0)),
INDEX(GRID!$B$18:$U$29,MATCH(R$7,GRID!$A$18:$A$29,0),MATCH(1,($U$2=GRID!$B$1:$U$1)*(КАЛЕНДАРЬ!AG13=GRID!$B$3:$U$3),0))*(1-GRID!$H$34))</f>
        <v>186400</v>
      </c>
      <c r="S336" s="5">
        <f t="array" ref="S336">IF($I$2="Открытый тариф",INDEX(GRID!$B$4:$U$15,MATCH(S$7,GRID!$A$4:$A$15,0),MATCH(1,($U$2=GRID!$B$1:$U$1)*(КАЛЕНДАРЬ!AG13=GRID!$B$3:$U$3),0)),
INDEX(GRID!$B$4:$U$15,MATCH(S$7,GRID!$A$4:$A$15,0),MATCH(1,($U$2=GRID!$B$1:$U$1)*(КАЛЕНДАРЬ!AG13=GRID!$B$3:$U$3),0))*(1-GRID!$L$41))</f>
        <v>460400</v>
      </c>
      <c r="T336" s="5">
        <f t="array" ref="T336">IF($I$2="Открытый тариф",INDEX(GRID!$B$4:$U$15,MATCH(T$7,GRID!$A$4:$A$15,0),MATCH(1,($U$2=GRID!$B$1:$U$1)*(КАЛЕНДАРЬ!AG13=GRID!$B$3:$U$3),0)),
INDEX(GRID!$B$4:$U$15,MATCH(T$7,GRID!$A$4:$A$15,0),MATCH(1,($U$2=GRID!$B$1:$U$1)*(КАЛЕНДАРЬ!AG13=GRID!$B$3:$U$3),0))*(1-GRID!$L$41))</f>
        <v>556900</v>
      </c>
    </row>
    <row r="337" spans="1:20" hidden="1">
      <c r="A337" s="108" t="s">
        <v>13</v>
      </c>
      <c r="B337" s="109">
        <v>11</v>
      </c>
      <c r="C337" s="5" cm="1">
        <f t="array" ref="C337">IF($I$2="Открытый тариф",INDEX(GRID!$B$4:$U$15,MATCH(C$7,GRID!$A$4:$A$15,0),MATCH(1,($U$2=GRID!$B$1:$U$1)*(КАЛЕНДАРЬ!AG14=GRID!$B$3:$U$3),0)),
INDEX(GRID!$B$4:$U$15,MATCH(C$7,GRID!$A$4:$A$15,0),MATCH(1,($U$2=GRID!$B$1:$U$1)*(КАЛЕНДАРЬ!AG14=GRID!$B$3:$U$3),0))*(1-GRID!$H$34))</f>
        <v>25000</v>
      </c>
      <c r="D337" s="5" cm="1">
        <f t="array" ref="D337">IF($I$2="Открытый тариф",INDEX(GRID!$B$18:$U$29,MATCH(C$7,GRID!$A$18:$A$29,0),MATCH(1,($U$2=GRID!$B$1:$U$1)*(КАЛЕНДАРЬ!AG14=GRID!$B$3:$U$3),0)),
INDEX(GRID!$B$18:$U$29,MATCH(C$7,GRID!$A$18:$A$29,0),MATCH(1,($U$2=GRID!$B$1:$U$1)*(КАЛЕНДАРЬ!AG14=GRID!$B$3:$U$3),0))*(1-GRID!$H$34))</f>
        <v>30000</v>
      </c>
      <c r="E337" s="5" cm="1">
        <f t="array" ref="E337">IF($I$2="Открытый тариф",INDEX(GRID!$B$4:$U$15,MATCH(E$7,GRID!$A$4:$A$15,0),MATCH(1,($U$2=GRID!$B$1:$U$1)*(КАЛЕНДАРЬ!AG14=GRID!$B$3:$U$3),0)),
INDEX(GRID!$B$4:$U$15,MATCH(E$7,GRID!$A$4:$A$15,0),MATCH(1,($U$2=GRID!$B$1:$U$1)*(КАЛЕНДАРЬ!AG14=GRID!$B$3:$U$3),0))*(1-GRID!$H$34))</f>
        <v>30000</v>
      </c>
      <c r="F337" s="5" cm="1">
        <f t="array" ref="F337">IF($I$2="Открытый тариф",INDEX(GRID!$B$18:$U$29,MATCH(E$7,GRID!$A$18:$A$29,0),MATCH(1,($U$2=GRID!$B$1:$U$1)*(КАЛЕНДАРЬ!AG14=GRID!$B$3:$U$3),0)),
INDEX(GRID!$B$18:$U$29,MATCH(E$7,GRID!$A$18:$A$29,0),MATCH(1,($U$2=GRID!$B$1:$U$1)*(КАЛЕНДАРЬ!AG14=GRID!$B$3:$U$3),0))*(1-GRID!$H$34))</f>
        <v>35000</v>
      </c>
      <c r="G337" s="5" cm="1">
        <f t="array" ref="G337">IF($I$2="Открытый тариф",INDEX(GRID!$B$4:$U$15,MATCH(G$7,GRID!$A$4:$A$15,0),MATCH(1,($U$2=GRID!$B$1:$U$1)*(КАЛЕНДАРЬ!AG14=GRID!$B$3:$U$3),0)),
INDEX(GRID!$B$4:$U$15,MATCH(G$7,GRID!$A$4:$A$15,0),MATCH(1,($U$2=GRID!$B$1:$U$1)*(КАЛЕНДАРЬ!AG14=GRID!$B$3:$U$3),0))*(1-GRID!$H$34))</f>
        <v>35700</v>
      </c>
      <c r="H337" s="5" cm="1">
        <f t="array" ref="H337">IF($I$2="Открытый тариф",INDEX(GRID!$B$18:$U$29,MATCH(G$7,GRID!$A$18:$A$29,0),MATCH(1,($U$2=GRID!$B$1:$U$1)*(КАЛЕНДАРЬ!AG14=GRID!$B$3:$U$3),0)),
INDEX(GRID!$B$18:$U$29,MATCH(G$7,GRID!$A$18:$A$29,0),MATCH(1,($U$2=GRID!$B$1:$U$1)*(КАЛЕНДАРЬ!AG14=GRID!$B$3:$U$3),0))*(1-GRID!$H$34))</f>
        <v>40700</v>
      </c>
      <c r="I337" s="5" cm="1">
        <f t="array" ref="I337">IF($I$2="Открытый тариф",INDEX(GRID!$B$4:$U$15,MATCH(I$7,GRID!$A$4:$A$15,0),MATCH(1,($U$2=GRID!$B$1:$U$1)*(КАЛЕНДАРЬ!AG14=GRID!$B$3:$U$3),0)),
INDEX(GRID!$B$4:$U$15,MATCH(I$7,GRID!$A$4:$A$15,0),MATCH(1,($U$2=GRID!$B$1:$U$1)*(КАЛЕНДАРЬ!AG14=GRID!$B$3:$U$3),0))*(1-GRID!$H$34))</f>
        <v>39700</v>
      </c>
      <c r="J337" s="5" cm="1">
        <f t="array" ref="J337">IF($I$2="Открытый тариф",INDEX(GRID!$B$18:$U$29,MATCH(I$7,GRID!$A$18:$A$29,0),MATCH(1,($U$2=GRID!$B$1:$U$1)*(КАЛЕНДАРЬ!AG14=GRID!$B$3:$U$3),0)),
INDEX(GRID!$B$18:$U$29,MATCH(I$7,GRID!$A$18:$A$29,0),MATCH(1,($U$2=GRID!$B$1:$U$1)*(КАЛЕНДАРЬ!AG14=GRID!$B$3:$U$3),0))*(1-GRID!$H$34))</f>
        <v>44700</v>
      </c>
      <c r="K337" s="5" cm="1">
        <f t="array" ref="K337">IF($I$2="Открытый тариф",INDEX(GRID!$B$4:$U$15,MATCH(K$7,GRID!$A$4:$A$15,0),MATCH(1,($U$2=GRID!$B$1:$U$1)*(КАЛЕНДАРЬ!AG14=GRID!$B$3:$U$3),0)),
INDEX(GRID!$B$4:$U$15,MATCH(K$7,GRID!$A$4:$A$15,0),MATCH(1,($U$2=GRID!$B$1:$U$1)*(КАЛЕНДАРЬ!AG14=GRID!$B$3:$U$3),0))*(1-GRID!$H$34))</f>
        <v>45000</v>
      </c>
      <c r="L337" s="5" cm="1">
        <f t="array" ref="L337">IF($I$2="Открытый тариф",INDEX(GRID!$B$18:$U$29,MATCH(K$7,GRID!$A$18:$A$29,0),MATCH(1,($U$2=GRID!$B$1:$U$1)*(КАЛЕНДАРЬ!AG14=GRID!$B$3:$U$3),0)),
INDEX(GRID!$B$18:$U$29,MATCH(K$7,GRID!$A$18:$A$29,0),MATCH(1,($U$2=GRID!$B$1:$U$1)*(КАЛЕНДАРЬ!AG14=GRID!$B$3:$U$3),0))*(1-GRID!$H$34))</f>
        <v>50000</v>
      </c>
      <c r="M337" s="5" cm="1">
        <f t="array" ref="M337">IF($I$2="Открытый тариф",INDEX(GRID!$B$4:$U$15,MATCH(M$7,GRID!$A$4:$A$15,0),MATCH(1,($U$2=GRID!$B$1:$U$1)*(КАЛЕНДАРЬ!AG14=GRID!$B$3:$U$3),0)),
INDEX(GRID!$B$4:$U$15,MATCH(M$7,GRID!$A$4:$A$15,0),MATCH(1,($U$2=GRID!$B$1:$U$1)*(КАЛЕНДАРЬ!AG14=GRID!$B$3:$U$3),0))*(1-GRID!$H$34))</f>
        <v>65200</v>
      </c>
      <c r="N337" s="5" cm="1">
        <f t="array" ref="N337">IF($I$2="Открытый тариф",INDEX(GRID!$B$18:$U$29,MATCH(M$7,GRID!$A$18:$A$29,0),MATCH(1,($U$2=GRID!$B$1:$U$1)*(КАЛЕНДАРЬ!AG14=GRID!$B$3:$U$3),0)),
INDEX(GRID!$B$18:$U$29,MATCH(M$7,GRID!$A$18:$A$29,0),MATCH(1,($U$2=GRID!$B$1:$U$1)*(КАЛЕНДАРЬ!AG14=GRID!$B$3:$U$3),0))*(1-GRID!$H$34))</f>
        <v>70200</v>
      </c>
      <c r="O337" s="5" cm="1">
        <f t="array" ref="O337">IF($I$2="Открытый тариф",INDEX(GRID!$B$4:$U$15,MATCH(O$7,GRID!$A$4:$A$15,0),MATCH(1,($U$2=GRID!$B$1:$U$1)*(КАЛЕНДАРЬ!AG14=GRID!$B$3:$U$3),0)),
INDEX(GRID!$B$4:$U$15,MATCH(O$7,GRID!$A$4:$A$15,0),MATCH(1,($U$2=GRID!$B$1:$U$1)*(КАЛЕНДАРЬ!AG14=GRID!$B$3:$U$3),0))*(1-GRID!$H$34))</f>
        <v>98000</v>
      </c>
      <c r="P337" s="5" cm="1">
        <f t="array" ref="P337">IF($I$2="Открытый тариф",INDEX(GRID!$B$4:$U$15,MATCH(P$7,GRID!$A$4:$A$15,0),MATCH(1,($U$2=GRID!$B$1:$U$1)*(КАЛЕНДАРЬ!AG14=GRID!$B$3:$U$3),0)),
INDEX(GRID!$B$4:$U$15,MATCH(P$7,GRID!$A$4:$A$15,0),MATCH(1,($U$2=GRID!$B$1:$U$1)*(КАЛЕНДАРЬ!AG14=GRID!$B$3:$U$3),0))*(1-GRID!$H$34))</f>
        <v>139700</v>
      </c>
      <c r="Q337" s="5" cm="1">
        <f t="array" ref="Q337">IF($I$2="Открытый тариф",INDEX(GRID!$B$4:$U$15,MATCH(Q$7,GRID!$A$4:$A$15,0),MATCH(1,($U$2=GRID!$B$1:$U$1)*(КАЛЕНДАРЬ!AG14=GRID!$B$3:$U$3),0)),
INDEX(GRID!$B$4:$U$15,MATCH(Q$7,GRID!$A$4:$A$15,0),MATCH(1,($U$2=GRID!$B$1:$U$1)*(КАЛЕНДАРЬ!AG14=GRID!$B$3:$U$3),0))*(1-GRID!$H$34))</f>
        <v>164400</v>
      </c>
      <c r="R337" s="5" cm="1">
        <f t="array" ref="R337">IF($I$2="Открытый тариф",INDEX(GRID!$B$18:$U$29,MATCH(R$7,GRID!$A$18:$A$29,0),MATCH(1,($U$2=GRID!$B$1:$U$1)*(КАЛЕНДАРЬ!AG14=GRID!$B$3:$U$3),0)),
INDEX(GRID!$B$18:$U$29,MATCH(R$7,GRID!$A$18:$A$29,0),MATCH(1,($U$2=GRID!$B$1:$U$1)*(КАЛЕНДАРЬ!AG14=GRID!$B$3:$U$3),0))*(1-GRID!$H$34))</f>
        <v>186400</v>
      </c>
      <c r="S337" s="5">
        <f t="array" ref="S337">IF($I$2="Открытый тариф",INDEX(GRID!$B$4:$U$15,MATCH(S$7,GRID!$A$4:$A$15,0),MATCH(1,($U$2=GRID!$B$1:$U$1)*(КАЛЕНДАРЬ!AG14=GRID!$B$3:$U$3),0)),
INDEX(GRID!$B$4:$U$15,MATCH(S$7,GRID!$A$4:$A$15,0),MATCH(1,($U$2=GRID!$B$1:$U$1)*(КАЛЕНДАРЬ!AG14=GRID!$B$3:$U$3),0))*(1-GRID!$L$41))</f>
        <v>460400</v>
      </c>
      <c r="T337" s="5">
        <f t="array" ref="T337">IF($I$2="Открытый тариф",INDEX(GRID!$B$4:$U$15,MATCH(T$7,GRID!$A$4:$A$15,0),MATCH(1,($U$2=GRID!$B$1:$U$1)*(КАЛЕНДАРЬ!AG14=GRID!$B$3:$U$3),0)),
INDEX(GRID!$B$4:$U$15,MATCH(T$7,GRID!$A$4:$A$15,0),MATCH(1,($U$2=GRID!$B$1:$U$1)*(КАЛЕНДАРЬ!AG14=GRID!$B$3:$U$3),0))*(1-GRID!$L$41))</f>
        <v>556900</v>
      </c>
    </row>
    <row r="338" spans="1:20" hidden="1">
      <c r="A338" s="108" t="s">
        <v>14</v>
      </c>
      <c r="B338" s="109">
        <v>12</v>
      </c>
      <c r="C338" s="5" cm="1">
        <f t="array" ref="C338">IF($I$2="Открытый тариф",INDEX(GRID!$B$4:$U$15,MATCH(C$7,GRID!$A$4:$A$15,0),MATCH(1,($U$2=GRID!$B$1:$U$1)*(КАЛЕНДАРЬ!AG15=GRID!$B$3:$U$3),0)),
INDEX(GRID!$B$4:$U$15,MATCH(C$7,GRID!$A$4:$A$15,0),MATCH(1,($U$2=GRID!$B$1:$U$1)*(КАЛЕНДАРЬ!AG15=GRID!$B$3:$U$3),0))*(1-GRID!$H$34))</f>
        <v>25000</v>
      </c>
      <c r="D338" s="5" cm="1">
        <f t="array" ref="D338">IF($I$2="Открытый тариф",INDEX(GRID!$B$18:$U$29,MATCH(C$7,GRID!$A$18:$A$29,0),MATCH(1,($U$2=GRID!$B$1:$U$1)*(КАЛЕНДАРЬ!AG15=GRID!$B$3:$U$3),0)),
INDEX(GRID!$B$18:$U$29,MATCH(C$7,GRID!$A$18:$A$29,0),MATCH(1,($U$2=GRID!$B$1:$U$1)*(КАЛЕНДАРЬ!AG15=GRID!$B$3:$U$3),0))*(1-GRID!$H$34))</f>
        <v>30000</v>
      </c>
      <c r="E338" s="5" cm="1">
        <f t="array" ref="E338">IF($I$2="Открытый тариф",INDEX(GRID!$B$4:$U$15,MATCH(E$7,GRID!$A$4:$A$15,0),MATCH(1,($U$2=GRID!$B$1:$U$1)*(КАЛЕНДАРЬ!AG15=GRID!$B$3:$U$3),0)),
INDEX(GRID!$B$4:$U$15,MATCH(E$7,GRID!$A$4:$A$15,0),MATCH(1,($U$2=GRID!$B$1:$U$1)*(КАЛЕНДАРЬ!AG15=GRID!$B$3:$U$3),0))*(1-GRID!$H$34))</f>
        <v>30000</v>
      </c>
      <c r="F338" s="5" cm="1">
        <f t="array" ref="F338">IF($I$2="Открытый тариф",INDEX(GRID!$B$18:$U$29,MATCH(E$7,GRID!$A$18:$A$29,0),MATCH(1,($U$2=GRID!$B$1:$U$1)*(КАЛЕНДАРЬ!AG15=GRID!$B$3:$U$3),0)),
INDEX(GRID!$B$18:$U$29,MATCH(E$7,GRID!$A$18:$A$29,0),MATCH(1,($U$2=GRID!$B$1:$U$1)*(КАЛЕНДАРЬ!AG15=GRID!$B$3:$U$3),0))*(1-GRID!$H$34))</f>
        <v>35000</v>
      </c>
      <c r="G338" s="5" cm="1">
        <f t="array" ref="G338">IF($I$2="Открытый тариф",INDEX(GRID!$B$4:$U$15,MATCH(G$7,GRID!$A$4:$A$15,0),MATCH(1,($U$2=GRID!$B$1:$U$1)*(КАЛЕНДАРЬ!AG15=GRID!$B$3:$U$3),0)),
INDEX(GRID!$B$4:$U$15,MATCH(G$7,GRID!$A$4:$A$15,0),MATCH(1,($U$2=GRID!$B$1:$U$1)*(КАЛЕНДАРЬ!AG15=GRID!$B$3:$U$3),0))*(1-GRID!$H$34))</f>
        <v>35700</v>
      </c>
      <c r="H338" s="5" cm="1">
        <f t="array" ref="H338">IF($I$2="Открытый тариф",INDEX(GRID!$B$18:$U$29,MATCH(G$7,GRID!$A$18:$A$29,0),MATCH(1,($U$2=GRID!$B$1:$U$1)*(КАЛЕНДАРЬ!AG15=GRID!$B$3:$U$3),0)),
INDEX(GRID!$B$18:$U$29,MATCH(G$7,GRID!$A$18:$A$29,0),MATCH(1,($U$2=GRID!$B$1:$U$1)*(КАЛЕНДАРЬ!AG15=GRID!$B$3:$U$3),0))*(1-GRID!$H$34))</f>
        <v>40700</v>
      </c>
      <c r="I338" s="5" cm="1">
        <f t="array" ref="I338">IF($I$2="Открытый тариф",INDEX(GRID!$B$4:$U$15,MATCH(I$7,GRID!$A$4:$A$15,0),MATCH(1,($U$2=GRID!$B$1:$U$1)*(КАЛЕНДАРЬ!AG15=GRID!$B$3:$U$3),0)),
INDEX(GRID!$B$4:$U$15,MATCH(I$7,GRID!$A$4:$A$15,0),MATCH(1,($U$2=GRID!$B$1:$U$1)*(КАЛЕНДАРЬ!AG15=GRID!$B$3:$U$3),0))*(1-GRID!$H$34))</f>
        <v>39700</v>
      </c>
      <c r="J338" s="5" cm="1">
        <f t="array" ref="J338">IF($I$2="Открытый тариф",INDEX(GRID!$B$18:$U$29,MATCH(I$7,GRID!$A$18:$A$29,0),MATCH(1,($U$2=GRID!$B$1:$U$1)*(КАЛЕНДАРЬ!AG15=GRID!$B$3:$U$3),0)),
INDEX(GRID!$B$18:$U$29,MATCH(I$7,GRID!$A$18:$A$29,0),MATCH(1,($U$2=GRID!$B$1:$U$1)*(КАЛЕНДАРЬ!AG15=GRID!$B$3:$U$3),0))*(1-GRID!$H$34))</f>
        <v>44700</v>
      </c>
      <c r="K338" s="5" cm="1">
        <f t="array" ref="K338">IF($I$2="Открытый тариф",INDEX(GRID!$B$4:$U$15,MATCH(K$7,GRID!$A$4:$A$15,0),MATCH(1,($U$2=GRID!$B$1:$U$1)*(КАЛЕНДАРЬ!AG15=GRID!$B$3:$U$3),0)),
INDEX(GRID!$B$4:$U$15,MATCH(K$7,GRID!$A$4:$A$15,0),MATCH(1,($U$2=GRID!$B$1:$U$1)*(КАЛЕНДАРЬ!AG15=GRID!$B$3:$U$3),0))*(1-GRID!$H$34))</f>
        <v>45000</v>
      </c>
      <c r="L338" s="5" cm="1">
        <f t="array" ref="L338">IF($I$2="Открытый тариф",INDEX(GRID!$B$18:$U$29,MATCH(K$7,GRID!$A$18:$A$29,0),MATCH(1,($U$2=GRID!$B$1:$U$1)*(КАЛЕНДАРЬ!AG15=GRID!$B$3:$U$3),0)),
INDEX(GRID!$B$18:$U$29,MATCH(K$7,GRID!$A$18:$A$29,0),MATCH(1,($U$2=GRID!$B$1:$U$1)*(КАЛЕНДАРЬ!AG15=GRID!$B$3:$U$3),0))*(1-GRID!$H$34))</f>
        <v>50000</v>
      </c>
      <c r="M338" s="5" cm="1">
        <f t="array" ref="M338">IF($I$2="Открытый тариф",INDEX(GRID!$B$4:$U$15,MATCH(M$7,GRID!$A$4:$A$15,0),MATCH(1,($U$2=GRID!$B$1:$U$1)*(КАЛЕНДАРЬ!AG15=GRID!$B$3:$U$3),0)),
INDEX(GRID!$B$4:$U$15,MATCH(M$7,GRID!$A$4:$A$15,0),MATCH(1,($U$2=GRID!$B$1:$U$1)*(КАЛЕНДАРЬ!AG15=GRID!$B$3:$U$3),0))*(1-GRID!$H$34))</f>
        <v>65200</v>
      </c>
      <c r="N338" s="5" cm="1">
        <f t="array" ref="N338">IF($I$2="Открытый тариф",INDEX(GRID!$B$18:$U$29,MATCH(M$7,GRID!$A$18:$A$29,0),MATCH(1,($U$2=GRID!$B$1:$U$1)*(КАЛЕНДАРЬ!AG15=GRID!$B$3:$U$3),0)),
INDEX(GRID!$B$18:$U$29,MATCH(M$7,GRID!$A$18:$A$29,0),MATCH(1,($U$2=GRID!$B$1:$U$1)*(КАЛЕНДАРЬ!AG15=GRID!$B$3:$U$3),0))*(1-GRID!$H$34))</f>
        <v>70200</v>
      </c>
      <c r="O338" s="5" cm="1">
        <f t="array" ref="O338">IF($I$2="Открытый тариф",INDEX(GRID!$B$4:$U$15,MATCH(O$7,GRID!$A$4:$A$15,0),MATCH(1,($U$2=GRID!$B$1:$U$1)*(КАЛЕНДАРЬ!AG15=GRID!$B$3:$U$3),0)),
INDEX(GRID!$B$4:$U$15,MATCH(O$7,GRID!$A$4:$A$15,0),MATCH(1,($U$2=GRID!$B$1:$U$1)*(КАЛЕНДАРЬ!AG15=GRID!$B$3:$U$3),0))*(1-GRID!$H$34))</f>
        <v>98000</v>
      </c>
      <c r="P338" s="5" cm="1">
        <f t="array" ref="P338">IF($I$2="Открытый тариф",INDEX(GRID!$B$4:$U$15,MATCH(P$7,GRID!$A$4:$A$15,0),MATCH(1,($U$2=GRID!$B$1:$U$1)*(КАЛЕНДАРЬ!AG15=GRID!$B$3:$U$3),0)),
INDEX(GRID!$B$4:$U$15,MATCH(P$7,GRID!$A$4:$A$15,0),MATCH(1,($U$2=GRID!$B$1:$U$1)*(КАЛЕНДАРЬ!AG15=GRID!$B$3:$U$3),0))*(1-GRID!$H$34))</f>
        <v>139700</v>
      </c>
      <c r="Q338" s="5" cm="1">
        <f t="array" ref="Q338">IF($I$2="Открытый тариф",INDEX(GRID!$B$4:$U$15,MATCH(Q$7,GRID!$A$4:$A$15,0),MATCH(1,($U$2=GRID!$B$1:$U$1)*(КАЛЕНДАРЬ!AG15=GRID!$B$3:$U$3),0)),
INDEX(GRID!$B$4:$U$15,MATCH(Q$7,GRID!$A$4:$A$15,0),MATCH(1,($U$2=GRID!$B$1:$U$1)*(КАЛЕНДАРЬ!AG15=GRID!$B$3:$U$3),0))*(1-GRID!$H$34))</f>
        <v>164400</v>
      </c>
      <c r="R338" s="5" cm="1">
        <f t="array" ref="R338">IF($I$2="Открытый тариф",INDEX(GRID!$B$18:$U$29,MATCH(R$7,GRID!$A$18:$A$29,0),MATCH(1,($U$2=GRID!$B$1:$U$1)*(КАЛЕНДАРЬ!AG15=GRID!$B$3:$U$3),0)),
INDEX(GRID!$B$18:$U$29,MATCH(R$7,GRID!$A$18:$A$29,0),MATCH(1,($U$2=GRID!$B$1:$U$1)*(КАЛЕНДАРЬ!AG15=GRID!$B$3:$U$3),0))*(1-GRID!$H$34))</f>
        <v>186400</v>
      </c>
      <c r="S338" s="5">
        <f t="array" ref="S338">IF($I$2="Открытый тариф",INDEX(GRID!$B$4:$U$15,MATCH(S$7,GRID!$A$4:$A$15,0),MATCH(1,($U$2=GRID!$B$1:$U$1)*(КАЛЕНДАРЬ!AG15=GRID!$B$3:$U$3),0)),
INDEX(GRID!$B$4:$U$15,MATCH(S$7,GRID!$A$4:$A$15,0),MATCH(1,($U$2=GRID!$B$1:$U$1)*(КАЛЕНДАРЬ!AG15=GRID!$B$3:$U$3),0))*(1-GRID!$L$41))</f>
        <v>460400</v>
      </c>
      <c r="T338" s="5">
        <f t="array" ref="T338">IF($I$2="Открытый тариф",INDEX(GRID!$B$4:$U$15,MATCH(T$7,GRID!$A$4:$A$15,0),MATCH(1,($U$2=GRID!$B$1:$U$1)*(КАЛЕНДАРЬ!AG15=GRID!$B$3:$U$3),0)),
INDEX(GRID!$B$4:$U$15,MATCH(T$7,GRID!$A$4:$A$15,0),MATCH(1,($U$2=GRID!$B$1:$U$1)*(КАЛЕНДАРЬ!AG15=GRID!$B$3:$U$3),0))*(1-GRID!$L$41))</f>
        <v>556900</v>
      </c>
    </row>
    <row r="339" spans="1:20" hidden="1">
      <c r="A339" s="108" t="s">
        <v>15</v>
      </c>
      <c r="B339" s="109">
        <v>13</v>
      </c>
      <c r="C339" s="5" cm="1">
        <f t="array" ref="C339">IF($I$2="Открытый тариф",INDEX(GRID!$B$4:$U$15,MATCH(C$7,GRID!$A$4:$A$15,0),MATCH(1,($U$2=GRID!$B$1:$U$1)*(КАЛЕНДАРЬ!AG16=GRID!$B$3:$U$3),0)),
INDEX(GRID!$B$4:$U$15,MATCH(C$7,GRID!$A$4:$A$15,0),MATCH(1,($U$2=GRID!$B$1:$U$1)*(КАЛЕНДАРЬ!AG16=GRID!$B$3:$U$3),0))*(1-GRID!$H$34))</f>
        <v>25000</v>
      </c>
      <c r="D339" s="5" cm="1">
        <f t="array" ref="D339">IF($I$2="Открытый тариф",INDEX(GRID!$B$18:$U$29,MATCH(C$7,GRID!$A$18:$A$29,0),MATCH(1,($U$2=GRID!$B$1:$U$1)*(КАЛЕНДАРЬ!AG16=GRID!$B$3:$U$3),0)),
INDEX(GRID!$B$18:$U$29,MATCH(C$7,GRID!$A$18:$A$29,0),MATCH(1,($U$2=GRID!$B$1:$U$1)*(КАЛЕНДАРЬ!AG16=GRID!$B$3:$U$3),0))*(1-GRID!$H$34))</f>
        <v>30000</v>
      </c>
      <c r="E339" s="5" cm="1">
        <f t="array" ref="E339">IF($I$2="Открытый тариф",INDEX(GRID!$B$4:$U$15,MATCH(E$7,GRID!$A$4:$A$15,0),MATCH(1,($U$2=GRID!$B$1:$U$1)*(КАЛЕНДАРЬ!AG16=GRID!$B$3:$U$3),0)),
INDEX(GRID!$B$4:$U$15,MATCH(E$7,GRID!$A$4:$A$15,0),MATCH(1,($U$2=GRID!$B$1:$U$1)*(КАЛЕНДАРЬ!AG16=GRID!$B$3:$U$3),0))*(1-GRID!$H$34))</f>
        <v>30000</v>
      </c>
      <c r="F339" s="5" cm="1">
        <f t="array" ref="F339">IF($I$2="Открытый тариф",INDEX(GRID!$B$18:$U$29,MATCH(E$7,GRID!$A$18:$A$29,0),MATCH(1,($U$2=GRID!$B$1:$U$1)*(КАЛЕНДАРЬ!AG16=GRID!$B$3:$U$3),0)),
INDEX(GRID!$B$18:$U$29,MATCH(E$7,GRID!$A$18:$A$29,0),MATCH(1,($U$2=GRID!$B$1:$U$1)*(КАЛЕНДАРЬ!AG16=GRID!$B$3:$U$3),0))*(1-GRID!$H$34))</f>
        <v>35000</v>
      </c>
      <c r="G339" s="5" cm="1">
        <f t="array" ref="G339">IF($I$2="Открытый тариф",INDEX(GRID!$B$4:$U$15,MATCH(G$7,GRID!$A$4:$A$15,0),MATCH(1,($U$2=GRID!$B$1:$U$1)*(КАЛЕНДАРЬ!AG16=GRID!$B$3:$U$3),0)),
INDEX(GRID!$B$4:$U$15,MATCH(G$7,GRID!$A$4:$A$15,0),MATCH(1,($U$2=GRID!$B$1:$U$1)*(КАЛЕНДАРЬ!AG16=GRID!$B$3:$U$3),0))*(1-GRID!$H$34))</f>
        <v>35700</v>
      </c>
      <c r="H339" s="5" cm="1">
        <f t="array" ref="H339">IF($I$2="Открытый тариф",INDEX(GRID!$B$18:$U$29,MATCH(G$7,GRID!$A$18:$A$29,0),MATCH(1,($U$2=GRID!$B$1:$U$1)*(КАЛЕНДАРЬ!AG16=GRID!$B$3:$U$3),0)),
INDEX(GRID!$B$18:$U$29,MATCH(G$7,GRID!$A$18:$A$29,0),MATCH(1,($U$2=GRID!$B$1:$U$1)*(КАЛЕНДАРЬ!AG16=GRID!$B$3:$U$3),0))*(1-GRID!$H$34))</f>
        <v>40700</v>
      </c>
      <c r="I339" s="5" cm="1">
        <f t="array" ref="I339">IF($I$2="Открытый тариф",INDEX(GRID!$B$4:$U$15,MATCH(I$7,GRID!$A$4:$A$15,0),MATCH(1,($U$2=GRID!$B$1:$U$1)*(КАЛЕНДАРЬ!AG16=GRID!$B$3:$U$3),0)),
INDEX(GRID!$B$4:$U$15,MATCH(I$7,GRID!$A$4:$A$15,0),MATCH(1,($U$2=GRID!$B$1:$U$1)*(КАЛЕНДАРЬ!AG16=GRID!$B$3:$U$3),0))*(1-GRID!$H$34))</f>
        <v>39700</v>
      </c>
      <c r="J339" s="5" cm="1">
        <f t="array" ref="J339">IF($I$2="Открытый тариф",INDEX(GRID!$B$18:$U$29,MATCH(I$7,GRID!$A$18:$A$29,0),MATCH(1,($U$2=GRID!$B$1:$U$1)*(КАЛЕНДАРЬ!AG16=GRID!$B$3:$U$3),0)),
INDEX(GRID!$B$18:$U$29,MATCH(I$7,GRID!$A$18:$A$29,0),MATCH(1,($U$2=GRID!$B$1:$U$1)*(КАЛЕНДАРЬ!AG16=GRID!$B$3:$U$3),0))*(1-GRID!$H$34))</f>
        <v>44700</v>
      </c>
      <c r="K339" s="5" cm="1">
        <f t="array" ref="K339">IF($I$2="Открытый тариф",INDEX(GRID!$B$4:$U$15,MATCH(K$7,GRID!$A$4:$A$15,0),MATCH(1,($U$2=GRID!$B$1:$U$1)*(КАЛЕНДАРЬ!AG16=GRID!$B$3:$U$3),0)),
INDEX(GRID!$B$4:$U$15,MATCH(K$7,GRID!$A$4:$A$15,0),MATCH(1,($U$2=GRID!$B$1:$U$1)*(КАЛЕНДАРЬ!AG16=GRID!$B$3:$U$3),0))*(1-GRID!$H$34))</f>
        <v>45000</v>
      </c>
      <c r="L339" s="5" cm="1">
        <f t="array" ref="L339">IF($I$2="Открытый тариф",INDEX(GRID!$B$18:$U$29,MATCH(K$7,GRID!$A$18:$A$29,0),MATCH(1,($U$2=GRID!$B$1:$U$1)*(КАЛЕНДАРЬ!AG16=GRID!$B$3:$U$3),0)),
INDEX(GRID!$B$18:$U$29,MATCH(K$7,GRID!$A$18:$A$29,0),MATCH(1,($U$2=GRID!$B$1:$U$1)*(КАЛЕНДАРЬ!AG16=GRID!$B$3:$U$3),0))*(1-GRID!$H$34))</f>
        <v>50000</v>
      </c>
      <c r="M339" s="5" cm="1">
        <f t="array" ref="M339">IF($I$2="Открытый тариф",INDEX(GRID!$B$4:$U$15,MATCH(M$7,GRID!$A$4:$A$15,0),MATCH(1,($U$2=GRID!$B$1:$U$1)*(КАЛЕНДАРЬ!AG16=GRID!$B$3:$U$3),0)),
INDEX(GRID!$B$4:$U$15,MATCH(M$7,GRID!$A$4:$A$15,0),MATCH(1,($U$2=GRID!$B$1:$U$1)*(КАЛЕНДАРЬ!AG16=GRID!$B$3:$U$3),0))*(1-GRID!$H$34))</f>
        <v>65200</v>
      </c>
      <c r="N339" s="5" cm="1">
        <f t="array" ref="N339">IF($I$2="Открытый тариф",INDEX(GRID!$B$18:$U$29,MATCH(M$7,GRID!$A$18:$A$29,0),MATCH(1,($U$2=GRID!$B$1:$U$1)*(КАЛЕНДАРЬ!AG16=GRID!$B$3:$U$3),0)),
INDEX(GRID!$B$18:$U$29,MATCH(M$7,GRID!$A$18:$A$29,0),MATCH(1,($U$2=GRID!$B$1:$U$1)*(КАЛЕНДАРЬ!AG16=GRID!$B$3:$U$3),0))*(1-GRID!$H$34))</f>
        <v>70200</v>
      </c>
      <c r="O339" s="5" cm="1">
        <f t="array" ref="O339">IF($I$2="Открытый тариф",INDEX(GRID!$B$4:$U$15,MATCH(O$7,GRID!$A$4:$A$15,0),MATCH(1,($U$2=GRID!$B$1:$U$1)*(КАЛЕНДАРЬ!AG16=GRID!$B$3:$U$3),0)),
INDEX(GRID!$B$4:$U$15,MATCH(O$7,GRID!$A$4:$A$15,0),MATCH(1,($U$2=GRID!$B$1:$U$1)*(КАЛЕНДАРЬ!AG16=GRID!$B$3:$U$3),0))*(1-GRID!$H$34))</f>
        <v>98000</v>
      </c>
      <c r="P339" s="5" cm="1">
        <f t="array" ref="P339">IF($I$2="Открытый тариф",INDEX(GRID!$B$4:$U$15,MATCH(P$7,GRID!$A$4:$A$15,0),MATCH(1,($U$2=GRID!$B$1:$U$1)*(КАЛЕНДАРЬ!AG16=GRID!$B$3:$U$3),0)),
INDEX(GRID!$B$4:$U$15,MATCH(P$7,GRID!$A$4:$A$15,0),MATCH(1,($U$2=GRID!$B$1:$U$1)*(КАЛЕНДАРЬ!AG16=GRID!$B$3:$U$3),0))*(1-GRID!$H$34))</f>
        <v>139700</v>
      </c>
      <c r="Q339" s="5" cm="1">
        <f t="array" ref="Q339">IF($I$2="Открытый тариф",INDEX(GRID!$B$4:$U$15,MATCH(Q$7,GRID!$A$4:$A$15,0),MATCH(1,($U$2=GRID!$B$1:$U$1)*(КАЛЕНДАРЬ!AG16=GRID!$B$3:$U$3),0)),
INDEX(GRID!$B$4:$U$15,MATCH(Q$7,GRID!$A$4:$A$15,0),MATCH(1,($U$2=GRID!$B$1:$U$1)*(КАЛЕНДАРЬ!AG16=GRID!$B$3:$U$3),0))*(1-GRID!$H$34))</f>
        <v>164400</v>
      </c>
      <c r="R339" s="5" cm="1">
        <f t="array" ref="R339">IF($I$2="Открытый тариф",INDEX(GRID!$B$18:$U$29,MATCH(R$7,GRID!$A$18:$A$29,0),MATCH(1,($U$2=GRID!$B$1:$U$1)*(КАЛЕНДАРЬ!AG16=GRID!$B$3:$U$3),0)),
INDEX(GRID!$B$18:$U$29,MATCH(R$7,GRID!$A$18:$A$29,0),MATCH(1,($U$2=GRID!$B$1:$U$1)*(КАЛЕНДАРЬ!AG16=GRID!$B$3:$U$3),0))*(1-GRID!$H$34))</f>
        <v>186400</v>
      </c>
      <c r="S339" s="5">
        <f t="array" ref="S339">IF($I$2="Открытый тариф",INDEX(GRID!$B$4:$U$15,MATCH(S$7,GRID!$A$4:$A$15,0),MATCH(1,($U$2=GRID!$B$1:$U$1)*(КАЛЕНДАРЬ!AG16=GRID!$B$3:$U$3),0)),
INDEX(GRID!$B$4:$U$15,MATCH(S$7,GRID!$A$4:$A$15,0),MATCH(1,($U$2=GRID!$B$1:$U$1)*(КАЛЕНДАРЬ!AG16=GRID!$B$3:$U$3),0))*(1-GRID!$L$41))</f>
        <v>460400</v>
      </c>
      <c r="T339" s="5">
        <f t="array" ref="T339">IF($I$2="Открытый тариф",INDEX(GRID!$B$4:$U$15,MATCH(T$7,GRID!$A$4:$A$15,0),MATCH(1,($U$2=GRID!$B$1:$U$1)*(КАЛЕНДАРЬ!AG16=GRID!$B$3:$U$3),0)),
INDEX(GRID!$B$4:$U$15,MATCH(T$7,GRID!$A$4:$A$15,0),MATCH(1,($U$2=GRID!$B$1:$U$1)*(КАЛЕНДАРЬ!AG16=GRID!$B$3:$U$3),0))*(1-GRID!$L$41))</f>
        <v>556900</v>
      </c>
    </row>
    <row r="340" spans="1:20" hidden="1">
      <c r="A340" s="108" t="s">
        <v>16</v>
      </c>
      <c r="B340" s="109">
        <v>14</v>
      </c>
      <c r="C340" s="5" cm="1">
        <f t="array" ref="C340">IF($I$2="Открытый тариф",INDEX(GRID!$B$4:$U$15,MATCH(C$7,GRID!$A$4:$A$15,0),MATCH(1,($U$2=GRID!$B$1:$U$1)*(КАЛЕНДАРЬ!AG17=GRID!$B$3:$U$3),0)),
INDEX(GRID!$B$4:$U$15,MATCH(C$7,GRID!$A$4:$A$15,0),MATCH(1,($U$2=GRID!$B$1:$U$1)*(КАЛЕНДАРЬ!AG17=GRID!$B$3:$U$3),0))*(1-GRID!$H$34))</f>
        <v>25000</v>
      </c>
      <c r="D340" s="5" cm="1">
        <f t="array" ref="D340">IF($I$2="Открытый тариф",INDEX(GRID!$B$18:$U$29,MATCH(C$7,GRID!$A$18:$A$29,0),MATCH(1,($U$2=GRID!$B$1:$U$1)*(КАЛЕНДАРЬ!AG17=GRID!$B$3:$U$3),0)),
INDEX(GRID!$B$18:$U$29,MATCH(C$7,GRID!$A$18:$A$29,0),MATCH(1,($U$2=GRID!$B$1:$U$1)*(КАЛЕНДАРЬ!AG17=GRID!$B$3:$U$3),0))*(1-GRID!$H$34))</f>
        <v>30000</v>
      </c>
      <c r="E340" s="5" cm="1">
        <f t="array" ref="E340">IF($I$2="Открытый тариф",INDEX(GRID!$B$4:$U$15,MATCH(E$7,GRID!$A$4:$A$15,0),MATCH(1,($U$2=GRID!$B$1:$U$1)*(КАЛЕНДАРЬ!AG17=GRID!$B$3:$U$3),0)),
INDEX(GRID!$B$4:$U$15,MATCH(E$7,GRID!$A$4:$A$15,0),MATCH(1,($U$2=GRID!$B$1:$U$1)*(КАЛЕНДАРЬ!AG17=GRID!$B$3:$U$3),0))*(1-GRID!$H$34))</f>
        <v>30000</v>
      </c>
      <c r="F340" s="5" cm="1">
        <f t="array" ref="F340">IF($I$2="Открытый тариф",INDEX(GRID!$B$18:$U$29,MATCH(E$7,GRID!$A$18:$A$29,0),MATCH(1,($U$2=GRID!$B$1:$U$1)*(КАЛЕНДАРЬ!AG17=GRID!$B$3:$U$3),0)),
INDEX(GRID!$B$18:$U$29,MATCH(E$7,GRID!$A$18:$A$29,0),MATCH(1,($U$2=GRID!$B$1:$U$1)*(КАЛЕНДАРЬ!AG17=GRID!$B$3:$U$3),0))*(1-GRID!$H$34))</f>
        <v>35000</v>
      </c>
      <c r="G340" s="5" cm="1">
        <f t="array" ref="G340">IF($I$2="Открытый тариф",INDEX(GRID!$B$4:$U$15,MATCH(G$7,GRID!$A$4:$A$15,0),MATCH(1,($U$2=GRID!$B$1:$U$1)*(КАЛЕНДАРЬ!AG17=GRID!$B$3:$U$3),0)),
INDEX(GRID!$B$4:$U$15,MATCH(G$7,GRID!$A$4:$A$15,0),MATCH(1,($U$2=GRID!$B$1:$U$1)*(КАЛЕНДАРЬ!AG17=GRID!$B$3:$U$3),0))*(1-GRID!$H$34))</f>
        <v>35700</v>
      </c>
      <c r="H340" s="5" cm="1">
        <f t="array" ref="H340">IF($I$2="Открытый тариф",INDEX(GRID!$B$18:$U$29,MATCH(G$7,GRID!$A$18:$A$29,0),MATCH(1,($U$2=GRID!$B$1:$U$1)*(КАЛЕНДАРЬ!AG17=GRID!$B$3:$U$3),0)),
INDEX(GRID!$B$18:$U$29,MATCH(G$7,GRID!$A$18:$A$29,0),MATCH(1,($U$2=GRID!$B$1:$U$1)*(КАЛЕНДАРЬ!AG17=GRID!$B$3:$U$3),0))*(1-GRID!$H$34))</f>
        <v>40700</v>
      </c>
      <c r="I340" s="5" cm="1">
        <f t="array" ref="I340">IF($I$2="Открытый тариф",INDEX(GRID!$B$4:$U$15,MATCH(I$7,GRID!$A$4:$A$15,0),MATCH(1,($U$2=GRID!$B$1:$U$1)*(КАЛЕНДАРЬ!AG17=GRID!$B$3:$U$3),0)),
INDEX(GRID!$B$4:$U$15,MATCH(I$7,GRID!$A$4:$A$15,0),MATCH(1,($U$2=GRID!$B$1:$U$1)*(КАЛЕНДАРЬ!AG17=GRID!$B$3:$U$3),0))*(1-GRID!$H$34))</f>
        <v>39700</v>
      </c>
      <c r="J340" s="5" cm="1">
        <f t="array" ref="J340">IF($I$2="Открытый тариф",INDEX(GRID!$B$18:$U$29,MATCH(I$7,GRID!$A$18:$A$29,0),MATCH(1,($U$2=GRID!$B$1:$U$1)*(КАЛЕНДАРЬ!AG17=GRID!$B$3:$U$3),0)),
INDEX(GRID!$B$18:$U$29,MATCH(I$7,GRID!$A$18:$A$29,0),MATCH(1,($U$2=GRID!$B$1:$U$1)*(КАЛЕНДАРЬ!AG17=GRID!$B$3:$U$3),0))*(1-GRID!$H$34))</f>
        <v>44700</v>
      </c>
      <c r="K340" s="5" cm="1">
        <f t="array" ref="K340">IF($I$2="Открытый тариф",INDEX(GRID!$B$4:$U$15,MATCH(K$7,GRID!$A$4:$A$15,0),MATCH(1,($U$2=GRID!$B$1:$U$1)*(КАЛЕНДАРЬ!AG17=GRID!$B$3:$U$3),0)),
INDEX(GRID!$B$4:$U$15,MATCH(K$7,GRID!$A$4:$A$15,0),MATCH(1,($U$2=GRID!$B$1:$U$1)*(КАЛЕНДАРЬ!AG17=GRID!$B$3:$U$3),0))*(1-GRID!$H$34))</f>
        <v>45000</v>
      </c>
      <c r="L340" s="5" cm="1">
        <f t="array" ref="L340">IF($I$2="Открытый тариф",INDEX(GRID!$B$18:$U$29,MATCH(K$7,GRID!$A$18:$A$29,0),MATCH(1,($U$2=GRID!$B$1:$U$1)*(КАЛЕНДАРЬ!AG17=GRID!$B$3:$U$3),0)),
INDEX(GRID!$B$18:$U$29,MATCH(K$7,GRID!$A$18:$A$29,0),MATCH(1,($U$2=GRID!$B$1:$U$1)*(КАЛЕНДАРЬ!AG17=GRID!$B$3:$U$3),0))*(1-GRID!$H$34))</f>
        <v>50000</v>
      </c>
      <c r="M340" s="5" cm="1">
        <f t="array" ref="M340">IF($I$2="Открытый тариф",INDEX(GRID!$B$4:$U$15,MATCH(M$7,GRID!$A$4:$A$15,0),MATCH(1,($U$2=GRID!$B$1:$U$1)*(КАЛЕНДАРЬ!AG17=GRID!$B$3:$U$3),0)),
INDEX(GRID!$B$4:$U$15,MATCH(M$7,GRID!$A$4:$A$15,0),MATCH(1,($U$2=GRID!$B$1:$U$1)*(КАЛЕНДАРЬ!AG17=GRID!$B$3:$U$3),0))*(1-GRID!$H$34))</f>
        <v>65200</v>
      </c>
      <c r="N340" s="5" cm="1">
        <f t="array" ref="N340">IF($I$2="Открытый тариф",INDEX(GRID!$B$18:$U$29,MATCH(M$7,GRID!$A$18:$A$29,0),MATCH(1,($U$2=GRID!$B$1:$U$1)*(КАЛЕНДАРЬ!AG17=GRID!$B$3:$U$3),0)),
INDEX(GRID!$B$18:$U$29,MATCH(M$7,GRID!$A$18:$A$29,0),MATCH(1,($U$2=GRID!$B$1:$U$1)*(КАЛЕНДАРЬ!AG17=GRID!$B$3:$U$3),0))*(1-GRID!$H$34))</f>
        <v>70200</v>
      </c>
      <c r="O340" s="5" cm="1">
        <f t="array" ref="O340">IF($I$2="Открытый тариф",INDEX(GRID!$B$4:$U$15,MATCH(O$7,GRID!$A$4:$A$15,0),MATCH(1,($U$2=GRID!$B$1:$U$1)*(КАЛЕНДАРЬ!AG17=GRID!$B$3:$U$3),0)),
INDEX(GRID!$B$4:$U$15,MATCH(O$7,GRID!$A$4:$A$15,0),MATCH(1,($U$2=GRID!$B$1:$U$1)*(КАЛЕНДАРЬ!AG17=GRID!$B$3:$U$3),0))*(1-GRID!$H$34))</f>
        <v>98000</v>
      </c>
      <c r="P340" s="5" cm="1">
        <f t="array" ref="P340">IF($I$2="Открытый тариф",INDEX(GRID!$B$4:$U$15,MATCH(P$7,GRID!$A$4:$A$15,0),MATCH(1,($U$2=GRID!$B$1:$U$1)*(КАЛЕНДАРЬ!AG17=GRID!$B$3:$U$3),0)),
INDEX(GRID!$B$4:$U$15,MATCH(P$7,GRID!$A$4:$A$15,0),MATCH(1,($U$2=GRID!$B$1:$U$1)*(КАЛЕНДАРЬ!AG17=GRID!$B$3:$U$3),0))*(1-GRID!$H$34))</f>
        <v>139700</v>
      </c>
      <c r="Q340" s="5" cm="1">
        <f t="array" ref="Q340">IF($I$2="Открытый тариф",INDEX(GRID!$B$4:$U$15,MATCH(Q$7,GRID!$A$4:$A$15,0),MATCH(1,($U$2=GRID!$B$1:$U$1)*(КАЛЕНДАРЬ!AG17=GRID!$B$3:$U$3),0)),
INDEX(GRID!$B$4:$U$15,MATCH(Q$7,GRID!$A$4:$A$15,0),MATCH(1,($U$2=GRID!$B$1:$U$1)*(КАЛЕНДАРЬ!AG17=GRID!$B$3:$U$3),0))*(1-GRID!$H$34))</f>
        <v>164400</v>
      </c>
      <c r="R340" s="5" cm="1">
        <f t="array" ref="R340">IF($I$2="Открытый тариф",INDEX(GRID!$B$18:$U$29,MATCH(R$7,GRID!$A$18:$A$29,0),MATCH(1,($U$2=GRID!$B$1:$U$1)*(КАЛЕНДАРЬ!AG17=GRID!$B$3:$U$3),0)),
INDEX(GRID!$B$18:$U$29,MATCH(R$7,GRID!$A$18:$A$29,0),MATCH(1,($U$2=GRID!$B$1:$U$1)*(КАЛЕНДАРЬ!AG17=GRID!$B$3:$U$3),0))*(1-GRID!$H$34))</f>
        <v>186400</v>
      </c>
      <c r="S340" s="5">
        <f t="array" ref="S340">IF($I$2="Открытый тариф",INDEX(GRID!$B$4:$U$15,MATCH(S$7,GRID!$A$4:$A$15,0),MATCH(1,($U$2=GRID!$B$1:$U$1)*(КАЛЕНДАРЬ!AG17=GRID!$B$3:$U$3),0)),
INDEX(GRID!$B$4:$U$15,MATCH(S$7,GRID!$A$4:$A$15,0),MATCH(1,($U$2=GRID!$B$1:$U$1)*(КАЛЕНДАРЬ!AG17=GRID!$B$3:$U$3),0))*(1-GRID!$L$41))</f>
        <v>460400</v>
      </c>
      <c r="T340" s="5">
        <f t="array" ref="T340">IF($I$2="Открытый тариф",INDEX(GRID!$B$4:$U$15,MATCH(T$7,GRID!$A$4:$A$15,0),MATCH(1,($U$2=GRID!$B$1:$U$1)*(КАЛЕНДАРЬ!AG17=GRID!$B$3:$U$3),0)),
INDEX(GRID!$B$4:$U$15,MATCH(T$7,GRID!$A$4:$A$15,0),MATCH(1,($U$2=GRID!$B$1:$U$1)*(КАЛЕНДАРЬ!AG17=GRID!$B$3:$U$3),0))*(1-GRID!$L$41))</f>
        <v>556900</v>
      </c>
    </row>
    <row r="341" spans="1:20" hidden="1">
      <c r="A341" s="108" t="s">
        <v>17</v>
      </c>
      <c r="B341" s="109">
        <v>15</v>
      </c>
      <c r="C341" s="5" cm="1">
        <f t="array" ref="C341">IF($I$2="Открытый тариф",INDEX(GRID!$B$4:$U$15,MATCH(C$7,GRID!$A$4:$A$15,0),MATCH(1,($U$2=GRID!$B$1:$U$1)*(КАЛЕНДАРЬ!AG18=GRID!$B$3:$U$3),0)),
INDEX(GRID!$B$4:$U$15,MATCH(C$7,GRID!$A$4:$A$15,0),MATCH(1,($U$2=GRID!$B$1:$U$1)*(КАЛЕНДАРЬ!AG18=GRID!$B$3:$U$3),0))*(1-GRID!$H$34))</f>
        <v>25000</v>
      </c>
      <c r="D341" s="5" cm="1">
        <f t="array" ref="D341">IF($I$2="Открытый тариф",INDEX(GRID!$B$18:$U$29,MATCH(C$7,GRID!$A$18:$A$29,0),MATCH(1,($U$2=GRID!$B$1:$U$1)*(КАЛЕНДАРЬ!AG18=GRID!$B$3:$U$3),0)),
INDEX(GRID!$B$18:$U$29,MATCH(C$7,GRID!$A$18:$A$29,0),MATCH(1,($U$2=GRID!$B$1:$U$1)*(КАЛЕНДАРЬ!AG18=GRID!$B$3:$U$3),0))*(1-GRID!$H$34))</f>
        <v>30000</v>
      </c>
      <c r="E341" s="5" cm="1">
        <f t="array" ref="E341">IF($I$2="Открытый тариф",INDEX(GRID!$B$4:$U$15,MATCH(E$7,GRID!$A$4:$A$15,0),MATCH(1,($U$2=GRID!$B$1:$U$1)*(КАЛЕНДАРЬ!AG18=GRID!$B$3:$U$3),0)),
INDEX(GRID!$B$4:$U$15,MATCH(E$7,GRID!$A$4:$A$15,0),MATCH(1,($U$2=GRID!$B$1:$U$1)*(КАЛЕНДАРЬ!AG18=GRID!$B$3:$U$3),0))*(1-GRID!$H$34))</f>
        <v>30000</v>
      </c>
      <c r="F341" s="5" cm="1">
        <f t="array" ref="F341">IF($I$2="Открытый тариф",INDEX(GRID!$B$18:$U$29,MATCH(E$7,GRID!$A$18:$A$29,0),MATCH(1,($U$2=GRID!$B$1:$U$1)*(КАЛЕНДАРЬ!AG18=GRID!$B$3:$U$3),0)),
INDEX(GRID!$B$18:$U$29,MATCH(E$7,GRID!$A$18:$A$29,0),MATCH(1,($U$2=GRID!$B$1:$U$1)*(КАЛЕНДАРЬ!AG18=GRID!$B$3:$U$3),0))*(1-GRID!$H$34))</f>
        <v>35000</v>
      </c>
      <c r="G341" s="5" cm="1">
        <f t="array" ref="G341">IF($I$2="Открытый тариф",INDEX(GRID!$B$4:$U$15,MATCH(G$7,GRID!$A$4:$A$15,0),MATCH(1,($U$2=GRID!$B$1:$U$1)*(КАЛЕНДАРЬ!AG18=GRID!$B$3:$U$3),0)),
INDEX(GRID!$B$4:$U$15,MATCH(G$7,GRID!$A$4:$A$15,0),MATCH(1,($U$2=GRID!$B$1:$U$1)*(КАЛЕНДАРЬ!AG18=GRID!$B$3:$U$3),0))*(1-GRID!$H$34))</f>
        <v>35700</v>
      </c>
      <c r="H341" s="5" cm="1">
        <f t="array" ref="H341">IF($I$2="Открытый тариф",INDEX(GRID!$B$18:$U$29,MATCH(G$7,GRID!$A$18:$A$29,0),MATCH(1,($U$2=GRID!$B$1:$U$1)*(КАЛЕНДАРЬ!AG18=GRID!$B$3:$U$3),0)),
INDEX(GRID!$B$18:$U$29,MATCH(G$7,GRID!$A$18:$A$29,0),MATCH(1,($U$2=GRID!$B$1:$U$1)*(КАЛЕНДАРЬ!AG18=GRID!$B$3:$U$3),0))*(1-GRID!$H$34))</f>
        <v>40700</v>
      </c>
      <c r="I341" s="5" cm="1">
        <f t="array" ref="I341">IF($I$2="Открытый тариф",INDEX(GRID!$B$4:$U$15,MATCH(I$7,GRID!$A$4:$A$15,0),MATCH(1,($U$2=GRID!$B$1:$U$1)*(КАЛЕНДАРЬ!AG18=GRID!$B$3:$U$3),0)),
INDEX(GRID!$B$4:$U$15,MATCH(I$7,GRID!$A$4:$A$15,0),MATCH(1,($U$2=GRID!$B$1:$U$1)*(КАЛЕНДАРЬ!AG18=GRID!$B$3:$U$3),0))*(1-GRID!$H$34))</f>
        <v>39700</v>
      </c>
      <c r="J341" s="5" cm="1">
        <f t="array" ref="J341">IF($I$2="Открытый тариф",INDEX(GRID!$B$18:$U$29,MATCH(I$7,GRID!$A$18:$A$29,0),MATCH(1,($U$2=GRID!$B$1:$U$1)*(КАЛЕНДАРЬ!AG18=GRID!$B$3:$U$3),0)),
INDEX(GRID!$B$18:$U$29,MATCH(I$7,GRID!$A$18:$A$29,0),MATCH(1,($U$2=GRID!$B$1:$U$1)*(КАЛЕНДАРЬ!AG18=GRID!$B$3:$U$3),0))*(1-GRID!$H$34))</f>
        <v>44700</v>
      </c>
      <c r="K341" s="5" cm="1">
        <f t="array" ref="K341">IF($I$2="Открытый тариф",INDEX(GRID!$B$4:$U$15,MATCH(K$7,GRID!$A$4:$A$15,0),MATCH(1,($U$2=GRID!$B$1:$U$1)*(КАЛЕНДАРЬ!AG18=GRID!$B$3:$U$3),0)),
INDEX(GRID!$B$4:$U$15,MATCH(K$7,GRID!$A$4:$A$15,0),MATCH(1,($U$2=GRID!$B$1:$U$1)*(КАЛЕНДАРЬ!AG18=GRID!$B$3:$U$3),0))*(1-GRID!$H$34))</f>
        <v>45000</v>
      </c>
      <c r="L341" s="5" cm="1">
        <f t="array" ref="L341">IF($I$2="Открытый тариф",INDEX(GRID!$B$18:$U$29,MATCH(K$7,GRID!$A$18:$A$29,0),MATCH(1,($U$2=GRID!$B$1:$U$1)*(КАЛЕНДАРЬ!AG18=GRID!$B$3:$U$3),0)),
INDEX(GRID!$B$18:$U$29,MATCH(K$7,GRID!$A$18:$A$29,0),MATCH(1,($U$2=GRID!$B$1:$U$1)*(КАЛЕНДАРЬ!AG18=GRID!$B$3:$U$3),0))*(1-GRID!$H$34))</f>
        <v>50000</v>
      </c>
      <c r="M341" s="5" cm="1">
        <f t="array" ref="M341">IF($I$2="Открытый тариф",INDEX(GRID!$B$4:$U$15,MATCH(M$7,GRID!$A$4:$A$15,0),MATCH(1,($U$2=GRID!$B$1:$U$1)*(КАЛЕНДАРЬ!AG18=GRID!$B$3:$U$3),0)),
INDEX(GRID!$B$4:$U$15,MATCH(M$7,GRID!$A$4:$A$15,0),MATCH(1,($U$2=GRID!$B$1:$U$1)*(КАЛЕНДАРЬ!AG18=GRID!$B$3:$U$3),0))*(1-GRID!$H$34))</f>
        <v>65200</v>
      </c>
      <c r="N341" s="5" cm="1">
        <f t="array" ref="N341">IF($I$2="Открытый тариф",INDEX(GRID!$B$18:$U$29,MATCH(M$7,GRID!$A$18:$A$29,0),MATCH(1,($U$2=GRID!$B$1:$U$1)*(КАЛЕНДАРЬ!AG18=GRID!$B$3:$U$3),0)),
INDEX(GRID!$B$18:$U$29,MATCH(M$7,GRID!$A$18:$A$29,0),MATCH(1,($U$2=GRID!$B$1:$U$1)*(КАЛЕНДАРЬ!AG18=GRID!$B$3:$U$3),0))*(1-GRID!$H$34))</f>
        <v>70200</v>
      </c>
      <c r="O341" s="5" cm="1">
        <f t="array" ref="O341">IF($I$2="Открытый тариф",INDEX(GRID!$B$4:$U$15,MATCH(O$7,GRID!$A$4:$A$15,0),MATCH(1,($U$2=GRID!$B$1:$U$1)*(КАЛЕНДАРЬ!AG18=GRID!$B$3:$U$3),0)),
INDEX(GRID!$B$4:$U$15,MATCH(O$7,GRID!$A$4:$A$15,0),MATCH(1,($U$2=GRID!$B$1:$U$1)*(КАЛЕНДАРЬ!AG18=GRID!$B$3:$U$3),0))*(1-GRID!$H$34))</f>
        <v>98000</v>
      </c>
      <c r="P341" s="5" cm="1">
        <f t="array" ref="P341">IF($I$2="Открытый тариф",INDEX(GRID!$B$4:$U$15,MATCH(P$7,GRID!$A$4:$A$15,0),MATCH(1,($U$2=GRID!$B$1:$U$1)*(КАЛЕНДАРЬ!AG18=GRID!$B$3:$U$3),0)),
INDEX(GRID!$B$4:$U$15,MATCH(P$7,GRID!$A$4:$A$15,0),MATCH(1,($U$2=GRID!$B$1:$U$1)*(КАЛЕНДАРЬ!AG18=GRID!$B$3:$U$3),0))*(1-GRID!$H$34))</f>
        <v>139700</v>
      </c>
      <c r="Q341" s="5" cm="1">
        <f t="array" ref="Q341">IF($I$2="Открытый тариф",INDEX(GRID!$B$4:$U$15,MATCH(Q$7,GRID!$A$4:$A$15,0),MATCH(1,($U$2=GRID!$B$1:$U$1)*(КАЛЕНДАРЬ!AG18=GRID!$B$3:$U$3),0)),
INDEX(GRID!$B$4:$U$15,MATCH(Q$7,GRID!$A$4:$A$15,0),MATCH(1,($U$2=GRID!$B$1:$U$1)*(КАЛЕНДАРЬ!AG18=GRID!$B$3:$U$3),0))*(1-GRID!$H$34))</f>
        <v>164400</v>
      </c>
      <c r="R341" s="5" cm="1">
        <f t="array" ref="R341">IF($I$2="Открытый тариф",INDEX(GRID!$B$18:$U$29,MATCH(R$7,GRID!$A$18:$A$29,0),MATCH(1,($U$2=GRID!$B$1:$U$1)*(КАЛЕНДАРЬ!AG18=GRID!$B$3:$U$3),0)),
INDEX(GRID!$B$18:$U$29,MATCH(R$7,GRID!$A$18:$A$29,0),MATCH(1,($U$2=GRID!$B$1:$U$1)*(КАЛЕНДАРЬ!AG18=GRID!$B$3:$U$3),0))*(1-GRID!$H$34))</f>
        <v>186400</v>
      </c>
      <c r="S341" s="5">
        <f t="array" ref="S341">IF($I$2="Открытый тариф",INDEX(GRID!$B$4:$U$15,MATCH(S$7,GRID!$A$4:$A$15,0),MATCH(1,($U$2=GRID!$B$1:$U$1)*(КАЛЕНДАРЬ!AG18=GRID!$B$3:$U$3),0)),
INDEX(GRID!$B$4:$U$15,MATCH(S$7,GRID!$A$4:$A$15,0),MATCH(1,($U$2=GRID!$B$1:$U$1)*(КАЛЕНДАРЬ!AG18=GRID!$B$3:$U$3),0))*(1-GRID!$L$41))</f>
        <v>460400</v>
      </c>
      <c r="T341" s="5">
        <f t="array" ref="T341">IF($I$2="Открытый тариф",INDEX(GRID!$B$4:$U$15,MATCH(T$7,GRID!$A$4:$A$15,0),MATCH(1,($U$2=GRID!$B$1:$U$1)*(КАЛЕНДАРЬ!AG18=GRID!$B$3:$U$3),0)),
INDEX(GRID!$B$4:$U$15,MATCH(T$7,GRID!$A$4:$A$15,0),MATCH(1,($U$2=GRID!$B$1:$U$1)*(КАЛЕНДАРЬ!AG18=GRID!$B$3:$U$3),0))*(1-GRID!$L$41))</f>
        <v>556900</v>
      </c>
    </row>
    <row r="342" spans="1:20" hidden="1">
      <c r="A342" s="108" t="s">
        <v>11</v>
      </c>
      <c r="B342" s="109">
        <v>16</v>
      </c>
      <c r="C342" s="5" cm="1">
        <f t="array" ref="C342">IF($I$2="Открытый тариф",INDEX(GRID!$B$4:$U$15,MATCH(C$7,GRID!$A$4:$A$15,0),MATCH(1,($U$2=GRID!$B$1:$U$1)*(КАЛЕНДАРЬ!AG19=GRID!$B$3:$U$3),0)),
INDEX(GRID!$B$4:$U$15,MATCH(C$7,GRID!$A$4:$A$15,0),MATCH(1,($U$2=GRID!$B$1:$U$1)*(КАЛЕНДАРЬ!AG19=GRID!$B$3:$U$3),0))*(1-GRID!$H$34))</f>
        <v>25000</v>
      </c>
      <c r="D342" s="5" cm="1">
        <f t="array" ref="D342">IF($I$2="Открытый тариф",INDEX(GRID!$B$18:$U$29,MATCH(C$7,GRID!$A$18:$A$29,0),MATCH(1,($U$2=GRID!$B$1:$U$1)*(КАЛЕНДАРЬ!AG19=GRID!$B$3:$U$3),0)),
INDEX(GRID!$B$18:$U$29,MATCH(C$7,GRID!$A$18:$A$29,0),MATCH(1,($U$2=GRID!$B$1:$U$1)*(КАЛЕНДАРЬ!AG19=GRID!$B$3:$U$3),0))*(1-GRID!$H$34))</f>
        <v>30000</v>
      </c>
      <c r="E342" s="5" cm="1">
        <f t="array" ref="E342">IF($I$2="Открытый тариф",INDEX(GRID!$B$4:$U$15,MATCH(E$7,GRID!$A$4:$A$15,0),MATCH(1,($U$2=GRID!$B$1:$U$1)*(КАЛЕНДАРЬ!AG19=GRID!$B$3:$U$3),0)),
INDEX(GRID!$B$4:$U$15,MATCH(E$7,GRID!$A$4:$A$15,0),MATCH(1,($U$2=GRID!$B$1:$U$1)*(КАЛЕНДАРЬ!AG19=GRID!$B$3:$U$3),0))*(1-GRID!$H$34))</f>
        <v>30000</v>
      </c>
      <c r="F342" s="5" cm="1">
        <f t="array" ref="F342">IF($I$2="Открытый тариф",INDEX(GRID!$B$18:$U$29,MATCH(E$7,GRID!$A$18:$A$29,0),MATCH(1,($U$2=GRID!$B$1:$U$1)*(КАЛЕНДАРЬ!AG19=GRID!$B$3:$U$3),0)),
INDEX(GRID!$B$18:$U$29,MATCH(E$7,GRID!$A$18:$A$29,0),MATCH(1,($U$2=GRID!$B$1:$U$1)*(КАЛЕНДАРЬ!AG19=GRID!$B$3:$U$3),0))*(1-GRID!$H$34))</f>
        <v>35000</v>
      </c>
      <c r="G342" s="5" cm="1">
        <f t="array" ref="G342">IF($I$2="Открытый тариф",INDEX(GRID!$B$4:$U$15,MATCH(G$7,GRID!$A$4:$A$15,0),MATCH(1,($U$2=GRID!$B$1:$U$1)*(КАЛЕНДАРЬ!AG19=GRID!$B$3:$U$3),0)),
INDEX(GRID!$B$4:$U$15,MATCH(G$7,GRID!$A$4:$A$15,0),MATCH(1,($U$2=GRID!$B$1:$U$1)*(КАЛЕНДАРЬ!AG19=GRID!$B$3:$U$3),0))*(1-GRID!$H$34))</f>
        <v>35700</v>
      </c>
      <c r="H342" s="5" cm="1">
        <f t="array" ref="H342">IF($I$2="Открытый тариф",INDEX(GRID!$B$18:$U$29,MATCH(G$7,GRID!$A$18:$A$29,0),MATCH(1,($U$2=GRID!$B$1:$U$1)*(КАЛЕНДАРЬ!AG19=GRID!$B$3:$U$3),0)),
INDEX(GRID!$B$18:$U$29,MATCH(G$7,GRID!$A$18:$A$29,0),MATCH(1,($U$2=GRID!$B$1:$U$1)*(КАЛЕНДАРЬ!AG19=GRID!$B$3:$U$3),0))*(1-GRID!$H$34))</f>
        <v>40700</v>
      </c>
      <c r="I342" s="5" cm="1">
        <f t="array" ref="I342">IF($I$2="Открытый тариф",INDEX(GRID!$B$4:$U$15,MATCH(I$7,GRID!$A$4:$A$15,0),MATCH(1,($U$2=GRID!$B$1:$U$1)*(КАЛЕНДАРЬ!AG19=GRID!$B$3:$U$3),0)),
INDEX(GRID!$B$4:$U$15,MATCH(I$7,GRID!$A$4:$A$15,0),MATCH(1,($U$2=GRID!$B$1:$U$1)*(КАЛЕНДАРЬ!AG19=GRID!$B$3:$U$3),0))*(1-GRID!$H$34))</f>
        <v>39700</v>
      </c>
      <c r="J342" s="5" cm="1">
        <f t="array" ref="J342">IF($I$2="Открытый тариф",INDEX(GRID!$B$18:$U$29,MATCH(I$7,GRID!$A$18:$A$29,0),MATCH(1,($U$2=GRID!$B$1:$U$1)*(КАЛЕНДАРЬ!AG19=GRID!$B$3:$U$3),0)),
INDEX(GRID!$B$18:$U$29,MATCH(I$7,GRID!$A$18:$A$29,0),MATCH(1,($U$2=GRID!$B$1:$U$1)*(КАЛЕНДАРЬ!AG19=GRID!$B$3:$U$3),0))*(1-GRID!$H$34))</f>
        <v>44700</v>
      </c>
      <c r="K342" s="5" cm="1">
        <f t="array" ref="K342">IF($I$2="Открытый тариф",INDEX(GRID!$B$4:$U$15,MATCH(K$7,GRID!$A$4:$A$15,0),MATCH(1,($U$2=GRID!$B$1:$U$1)*(КАЛЕНДАРЬ!AG19=GRID!$B$3:$U$3),0)),
INDEX(GRID!$B$4:$U$15,MATCH(K$7,GRID!$A$4:$A$15,0),MATCH(1,($U$2=GRID!$B$1:$U$1)*(КАЛЕНДАРЬ!AG19=GRID!$B$3:$U$3),0))*(1-GRID!$H$34))</f>
        <v>45000</v>
      </c>
      <c r="L342" s="5" cm="1">
        <f t="array" ref="L342">IF($I$2="Открытый тариф",INDEX(GRID!$B$18:$U$29,MATCH(K$7,GRID!$A$18:$A$29,0),MATCH(1,($U$2=GRID!$B$1:$U$1)*(КАЛЕНДАРЬ!AG19=GRID!$B$3:$U$3),0)),
INDEX(GRID!$B$18:$U$29,MATCH(K$7,GRID!$A$18:$A$29,0),MATCH(1,($U$2=GRID!$B$1:$U$1)*(КАЛЕНДАРЬ!AG19=GRID!$B$3:$U$3),0))*(1-GRID!$H$34))</f>
        <v>50000</v>
      </c>
      <c r="M342" s="5" cm="1">
        <f t="array" ref="M342">IF($I$2="Открытый тариф",INDEX(GRID!$B$4:$U$15,MATCH(M$7,GRID!$A$4:$A$15,0),MATCH(1,($U$2=GRID!$B$1:$U$1)*(КАЛЕНДАРЬ!AG19=GRID!$B$3:$U$3),0)),
INDEX(GRID!$B$4:$U$15,MATCH(M$7,GRID!$A$4:$A$15,0),MATCH(1,($U$2=GRID!$B$1:$U$1)*(КАЛЕНДАРЬ!AG19=GRID!$B$3:$U$3),0))*(1-GRID!$H$34))</f>
        <v>65200</v>
      </c>
      <c r="N342" s="5" cm="1">
        <f t="array" ref="N342">IF($I$2="Открытый тариф",INDEX(GRID!$B$18:$U$29,MATCH(M$7,GRID!$A$18:$A$29,0),MATCH(1,($U$2=GRID!$B$1:$U$1)*(КАЛЕНДАРЬ!AG19=GRID!$B$3:$U$3),0)),
INDEX(GRID!$B$18:$U$29,MATCH(M$7,GRID!$A$18:$A$29,0),MATCH(1,($U$2=GRID!$B$1:$U$1)*(КАЛЕНДАРЬ!AG19=GRID!$B$3:$U$3),0))*(1-GRID!$H$34))</f>
        <v>70200</v>
      </c>
      <c r="O342" s="5" cm="1">
        <f t="array" ref="O342">IF($I$2="Открытый тариф",INDEX(GRID!$B$4:$U$15,MATCH(O$7,GRID!$A$4:$A$15,0),MATCH(1,($U$2=GRID!$B$1:$U$1)*(КАЛЕНДАРЬ!AG19=GRID!$B$3:$U$3),0)),
INDEX(GRID!$B$4:$U$15,MATCH(O$7,GRID!$A$4:$A$15,0),MATCH(1,($U$2=GRID!$B$1:$U$1)*(КАЛЕНДАРЬ!AG19=GRID!$B$3:$U$3),0))*(1-GRID!$H$34))</f>
        <v>98000</v>
      </c>
      <c r="P342" s="5" cm="1">
        <f t="array" ref="P342">IF($I$2="Открытый тариф",INDEX(GRID!$B$4:$U$15,MATCH(P$7,GRID!$A$4:$A$15,0),MATCH(1,($U$2=GRID!$B$1:$U$1)*(КАЛЕНДАРЬ!AG19=GRID!$B$3:$U$3),0)),
INDEX(GRID!$B$4:$U$15,MATCH(P$7,GRID!$A$4:$A$15,0),MATCH(1,($U$2=GRID!$B$1:$U$1)*(КАЛЕНДАРЬ!AG19=GRID!$B$3:$U$3),0))*(1-GRID!$H$34))</f>
        <v>139700</v>
      </c>
      <c r="Q342" s="5" cm="1">
        <f t="array" ref="Q342">IF($I$2="Открытый тариф",INDEX(GRID!$B$4:$U$15,MATCH(Q$7,GRID!$A$4:$A$15,0),MATCH(1,($U$2=GRID!$B$1:$U$1)*(КАЛЕНДАРЬ!AG19=GRID!$B$3:$U$3),0)),
INDEX(GRID!$B$4:$U$15,MATCH(Q$7,GRID!$A$4:$A$15,0),MATCH(1,($U$2=GRID!$B$1:$U$1)*(КАЛЕНДАРЬ!AG19=GRID!$B$3:$U$3),0))*(1-GRID!$H$34))</f>
        <v>164400</v>
      </c>
      <c r="R342" s="5" cm="1">
        <f t="array" ref="R342">IF($I$2="Открытый тариф",INDEX(GRID!$B$18:$U$29,MATCH(R$7,GRID!$A$18:$A$29,0),MATCH(1,($U$2=GRID!$B$1:$U$1)*(КАЛЕНДАРЬ!AG19=GRID!$B$3:$U$3),0)),
INDEX(GRID!$B$18:$U$29,MATCH(R$7,GRID!$A$18:$A$29,0),MATCH(1,($U$2=GRID!$B$1:$U$1)*(КАЛЕНДАРЬ!AG19=GRID!$B$3:$U$3),0))*(1-GRID!$H$34))</f>
        <v>186400</v>
      </c>
      <c r="S342" s="5">
        <f t="array" ref="S342">IF($I$2="Открытый тариф",INDEX(GRID!$B$4:$U$15,MATCH(S$7,GRID!$A$4:$A$15,0),MATCH(1,($U$2=GRID!$B$1:$U$1)*(КАЛЕНДАРЬ!AG19=GRID!$B$3:$U$3),0)),
INDEX(GRID!$B$4:$U$15,MATCH(S$7,GRID!$A$4:$A$15,0),MATCH(1,($U$2=GRID!$B$1:$U$1)*(КАЛЕНДАРЬ!AG19=GRID!$B$3:$U$3),0))*(1-GRID!$L$41))</f>
        <v>460400</v>
      </c>
      <c r="T342" s="5">
        <f t="array" ref="T342">IF($I$2="Открытый тариф",INDEX(GRID!$B$4:$U$15,MATCH(T$7,GRID!$A$4:$A$15,0),MATCH(1,($U$2=GRID!$B$1:$U$1)*(КАЛЕНДАРЬ!AG19=GRID!$B$3:$U$3),0)),
INDEX(GRID!$B$4:$U$15,MATCH(T$7,GRID!$A$4:$A$15,0),MATCH(1,($U$2=GRID!$B$1:$U$1)*(КАЛЕНДАРЬ!AG19=GRID!$B$3:$U$3),0))*(1-GRID!$L$41))</f>
        <v>556900</v>
      </c>
    </row>
    <row r="343" spans="1:20" hidden="1">
      <c r="A343" s="108" t="s">
        <v>12</v>
      </c>
      <c r="B343" s="109">
        <v>17</v>
      </c>
      <c r="C343" s="5" cm="1">
        <f t="array" ref="C343">IF($I$2="Открытый тариф",INDEX(GRID!$B$4:$U$15,MATCH(C$7,GRID!$A$4:$A$15,0),MATCH(1,($U$2=GRID!$B$1:$U$1)*(КАЛЕНДАРЬ!AG20=GRID!$B$3:$U$3),0)),
INDEX(GRID!$B$4:$U$15,MATCH(C$7,GRID!$A$4:$A$15,0),MATCH(1,($U$2=GRID!$B$1:$U$1)*(КАЛЕНДАРЬ!AG20=GRID!$B$3:$U$3),0))*(1-GRID!$H$34))</f>
        <v>25000</v>
      </c>
      <c r="D343" s="5" cm="1">
        <f t="array" ref="D343">IF($I$2="Открытый тариф",INDEX(GRID!$B$18:$U$29,MATCH(C$7,GRID!$A$18:$A$29,0),MATCH(1,($U$2=GRID!$B$1:$U$1)*(КАЛЕНДАРЬ!AG20=GRID!$B$3:$U$3),0)),
INDEX(GRID!$B$18:$U$29,MATCH(C$7,GRID!$A$18:$A$29,0),MATCH(1,($U$2=GRID!$B$1:$U$1)*(КАЛЕНДАРЬ!AG20=GRID!$B$3:$U$3),0))*(1-GRID!$H$34))</f>
        <v>30000</v>
      </c>
      <c r="E343" s="5" cm="1">
        <f t="array" ref="E343">IF($I$2="Открытый тариф",INDEX(GRID!$B$4:$U$15,MATCH(E$7,GRID!$A$4:$A$15,0),MATCH(1,($U$2=GRID!$B$1:$U$1)*(КАЛЕНДАРЬ!AG20=GRID!$B$3:$U$3),0)),
INDEX(GRID!$B$4:$U$15,MATCH(E$7,GRID!$A$4:$A$15,0),MATCH(1,($U$2=GRID!$B$1:$U$1)*(КАЛЕНДАРЬ!AG20=GRID!$B$3:$U$3),0))*(1-GRID!$H$34))</f>
        <v>30000</v>
      </c>
      <c r="F343" s="5" cm="1">
        <f t="array" ref="F343">IF($I$2="Открытый тариф",INDEX(GRID!$B$18:$U$29,MATCH(E$7,GRID!$A$18:$A$29,0),MATCH(1,($U$2=GRID!$B$1:$U$1)*(КАЛЕНДАРЬ!AG20=GRID!$B$3:$U$3),0)),
INDEX(GRID!$B$18:$U$29,MATCH(E$7,GRID!$A$18:$A$29,0),MATCH(1,($U$2=GRID!$B$1:$U$1)*(КАЛЕНДАРЬ!AG20=GRID!$B$3:$U$3),0))*(1-GRID!$H$34))</f>
        <v>35000</v>
      </c>
      <c r="G343" s="5" cm="1">
        <f t="array" ref="G343">IF($I$2="Открытый тариф",INDEX(GRID!$B$4:$U$15,MATCH(G$7,GRID!$A$4:$A$15,0),MATCH(1,($U$2=GRID!$B$1:$U$1)*(КАЛЕНДАРЬ!AG20=GRID!$B$3:$U$3),0)),
INDEX(GRID!$B$4:$U$15,MATCH(G$7,GRID!$A$4:$A$15,0),MATCH(1,($U$2=GRID!$B$1:$U$1)*(КАЛЕНДАРЬ!AG20=GRID!$B$3:$U$3),0))*(1-GRID!$H$34))</f>
        <v>35700</v>
      </c>
      <c r="H343" s="5" cm="1">
        <f t="array" ref="H343">IF($I$2="Открытый тариф",INDEX(GRID!$B$18:$U$29,MATCH(G$7,GRID!$A$18:$A$29,0),MATCH(1,($U$2=GRID!$B$1:$U$1)*(КАЛЕНДАРЬ!AG20=GRID!$B$3:$U$3),0)),
INDEX(GRID!$B$18:$U$29,MATCH(G$7,GRID!$A$18:$A$29,0),MATCH(1,($U$2=GRID!$B$1:$U$1)*(КАЛЕНДАРЬ!AG20=GRID!$B$3:$U$3),0))*(1-GRID!$H$34))</f>
        <v>40700</v>
      </c>
      <c r="I343" s="5" cm="1">
        <f t="array" ref="I343">IF($I$2="Открытый тариф",INDEX(GRID!$B$4:$U$15,MATCH(I$7,GRID!$A$4:$A$15,0),MATCH(1,($U$2=GRID!$B$1:$U$1)*(КАЛЕНДАРЬ!AG20=GRID!$B$3:$U$3),0)),
INDEX(GRID!$B$4:$U$15,MATCH(I$7,GRID!$A$4:$A$15,0),MATCH(1,($U$2=GRID!$B$1:$U$1)*(КАЛЕНДАРЬ!AG20=GRID!$B$3:$U$3),0))*(1-GRID!$H$34))</f>
        <v>39700</v>
      </c>
      <c r="J343" s="5" cm="1">
        <f t="array" ref="J343">IF($I$2="Открытый тариф",INDEX(GRID!$B$18:$U$29,MATCH(I$7,GRID!$A$18:$A$29,0),MATCH(1,($U$2=GRID!$B$1:$U$1)*(КАЛЕНДАРЬ!AG20=GRID!$B$3:$U$3),0)),
INDEX(GRID!$B$18:$U$29,MATCH(I$7,GRID!$A$18:$A$29,0),MATCH(1,($U$2=GRID!$B$1:$U$1)*(КАЛЕНДАРЬ!AG20=GRID!$B$3:$U$3),0))*(1-GRID!$H$34))</f>
        <v>44700</v>
      </c>
      <c r="K343" s="5" cm="1">
        <f t="array" ref="K343">IF($I$2="Открытый тариф",INDEX(GRID!$B$4:$U$15,MATCH(K$7,GRID!$A$4:$A$15,0),MATCH(1,($U$2=GRID!$B$1:$U$1)*(КАЛЕНДАРЬ!AG20=GRID!$B$3:$U$3),0)),
INDEX(GRID!$B$4:$U$15,MATCH(K$7,GRID!$A$4:$A$15,0),MATCH(1,($U$2=GRID!$B$1:$U$1)*(КАЛЕНДАРЬ!AG20=GRID!$B$3:$U$3),0))*(1-GRID!$H$34))</f>
        <v>45000</v>
      </c>
      <c r="L343" s="5" cm="1">
        <f t="array" ref="L343">IF($I$2="Открытый тариф",INDEX(GRID!$B$18:$U$29,MATCH(K$7,GRID!$A$18:$A$29,0),MATCH(1,($U$2=GRID!$B$1:$U$1)*(КАЛЕНДАРЬ!AG20=GRID!$B$3:$U$3),0)),
INDEX(GRID!$B$18:$U$29,MATCH(K$7,GRID!$A$18:$A$29,0),MATCH(1,($U$2=GRID!$B$1:$U$1)*(КАЛЕНДАРЬ!AG20=GRID!$B$3:$U$3),0))*(1-GRID!$H$34))</f>
        <v>50000</v>
      </c>
      <c r="M343" s="5" cm="1">
        <f t="array" ref="M343">IF($I$2="Открытый тариф",INDEX(GRID!$B$4:$U$15,MATCH(M$7,GRID!$A$4:$A$15,0),MATCH(1,($U$2=GRID!$B$1:$U$1)*(КАЛЕНДАРЬ!AG20=GRID!$B$3:$U$3),0)),
INDEX(GRID!$B$4:$U$15,MATCH(M$7,GRID!$A$4:$A$15,0),MATCH(1,($U$2=GRID!$B$1:$U$1)*(КАЛЕНДАРЬ!AG20=GRID!$B$3:$U$3),0))*(1-GRID!$H$34))</f>
        <v>65200</v>
      </c>
      <c r="N343" s="5" cm="1">
        <f t="array" ref="N343">IF($I$2="Открытый тариф",INDEX(GRID!$B$18:$U$29,MATCH(M$7,GRID!$A$18:$A$29,0),MATCH(1,($U$2=GRID!$B$1:$U$1)*(КАЛЕНДАРЬ!AG20=GRID!$B$3:$U$3),0)),
INDEX(GRID!$B$18:$U$29,MATCH(M$7,GRID!$A$18:$A$29,0),MATCH(1,($U$2=GRID!$B$1:$U$1)*(КАЛЕНДАРЬ!AG20=GRID!$B$3:$U$3),0))*(1-GRID!$H$34))</f>
        <v>70200</v>
      </c>
      <c r="O343" s="5" cm="1">
        <f t="array" ref="O343">IF($I$2="Открытый тариф",INDEX(GRID!$B$4:$U$15,MATCH(O$7,GRID!$A$4:$A$15,0),MATCH(1,($U$2=GRID!$B$1:$U$1)*(КАЛЕНДАРЬ!AG20=GRID!$B$3:$U$3),0)),
INDEX(GRID!$B$4:$U$15,MATCH(O$7,GRID!$A$4:$A$15,0),MATCH(1,($U$2=GRID!$B$1:$U$1)*(КАЛЕНДАРЬ!AG20=GRID!$B$3:$U$3),0))*(1-GRID!$H$34))</f>
        <v>98000</v>
      </c>
      <c r="P343" s="5" cm="1">
        <f t="array" ref="P343">IF($I$2="Открытый тариф",INDEX(GRID!$B$4:$U$15,MATCH(P$7,GRID!$A$4:$A$15,0),MATCH(1,($U$2=GRID!$B$1:$U$1)*(КАЛЕНДАРЬ!AG20=GRID!$B$3:$U$3),0)),
INDEX(GRID!$B$4:$U$15,MATCH(P$7,GRID!$A$4:$A$15,0),MATCH(1,($U$2=GRID!$B$1:$U$1)*(КАЛЕНДАРЬ!AG20=GRID!$B$3:$U$3),0))*(1-GRID!$H$34))</f>
        <v>139700</v>
      </c>
      <c r="Q343" s="5" cm="1">
        <f t="array" ref="Q343">IF($I$2="Открытый тариф",INDEX(GRID!$B$4:$U$15,MATCH(Q$7,GRID!$A$4:$A$15,0),MATCH(1,($U$2=GRID!$B$1:$U$1)*(КАЛЕНДАРЬ!AG20=GRID!$B$3:$U$3),0)),
INDEX(GRID!$B$4:$U$15,MATCH(Q$7,GRID!$A$4:$A$15,0),MATCH(1,($U$2=GRID!$B$1:$U$1)*(КАЛЕНДАРЬ!AG20=GRID!$B$3:$U$3),0))*(1-GRID!$H$34))</f>
        <v>164400</v>
      </c>
      <c r="R343" s="5" cm="1">
        <f t="array" ref="R343">IF($I$2="Открытый тариф",INDEX(GRID!$B$18:$U$29,MATCH(R$7,GRID!$A$18:$A$29,0),MATCH(1,($U$2=GRID!$B$1:$U$1)*(КАЛЕНДАРЬ!AG20=GRID!$B$3:$U$3),0)),
INDEX(GRID!$B$18:$U$29,MATCH(R$7,GRID!$A$18:$A$29,0),MATCH(1,($U$2=GRID!$B$1:$U$1)*(КАЛЕНДАРЬ!AG20=GRID!$B$3:$U$3),0))*(1-GRID!$H$34))</f>
        <v>186400</v>
      </c>
      <c r="S343" s="5">
        <f t="array" ref="S343">IF($I$2="Открытый тариф",INDEX(GRID!$B$4:$U$15,MATCH(S$7,GRID!$A$4:$A$15,0),MATCH(1,($U$2=GRID!$B$1:$U$1)*(КАЛЕНДАРЬ!AG20=GRID!$B$3:$U$3),0)),
INDEX(GRID!$B$4:$U$15,MATCH(S$7,GRID!$A$4:$A$15,0),MATCH(1,($U$2=GRID!$B$1:$U$1)*(КАЛЕНДАРЬ!AG20=GRID!$B$3:$U$3),0))*(1-GRID!$L$41))</f>
        <v>460400</v>
      </c>
      <c r="T343" s="5">
        <f t="array" ref="T343">IF($I$2="Открытый тариф",INDEX(GRID!$B$4:$U$15,MATCH(T$7,GRID!$A$4:$A$15,0),MATCH(1,($U$2=GRID!$B$1:$U$1)*(КАЛЕНДАРЬ!AG20=GRID!$B$3:$U$3),0)),
INDEX(GRID!$B$4:$U$15,MATCH(T$7,GRID!$A$4:$A$15,0),MATCH(1,($U$2=GRID!$B$1:$U$1)*(КАЛЕНДАРЬ!AG20=GRID!$B$3:$U$3),0))*(1-GRID!$L$41))</f>
        <v>556900</v>
      </c>
    </row>
    <row r="344" spans="1:20" hidden="1">
      <c r="A344" s="108" t="s">
        <v>13</v>
      </c>
      <c r="B344" s="109">
        <v>18</v>
      </c>
      <c r="C344" s="5" cm="1">
        <f t="array" ref="C344">IF($I$2="Открытый тариф",INDEX(GRID!$B$4:$U$15,MATCH(C$7,GRID!$A$4:$A$15,0),MATCH(1,($U$2=GRID!$B$1:$U$1)*(КАЛЕНДАРЬ!AG21=GRID!$B$3:$U$3),0)),
INDEX(GRID!$B$4:$U$15,MATCH(C$7,GRID!$A$4:$A$15,0),MATCH(1,($U$2=GRID!$B$1:$U$1)*(КАЛЕНДАРЬ!AG21=GRID!$B$3:$U$3),0))*(1-GRID!$H$34))</f>
        <v>25000</v>
      </c>
      <c r="D344" s="5" cm="1">
        <f t="array" ref="D344">IF($I$2="Открытый тариф",INDEX(GRID!$B$18:$U$29,MATCH(C$7,GRID!$A$18:$A$29,0),MATCH(1,($U$2=GRID!$B$1:$U$1)*(КАЛЕНДАРЬ!AG21=GRID!$B$3:$U$3),0)),
INDEX(GRID!$B$18:$U$29,MATCH(C$7,GRID!$A$18:$A$29,0),MATCH(1,($U$2=GRID!$B$1:$U$1)*(КАЛЕНДАРЬ!AG21=GRID!$B$3:$U$3),0))*(1-GRID!$H$34))</f>
        <v>30000</v>
      </c>
      <c r="E344" s="5" cm="1">
        <f t="array" ref="E344">IF($I$2="Открытый тариф",INDEX(GRID!$B$4:$U$15,MATCH(E$7,GRID!$A$4:$A$15,0),MATCH(1,($U$2=GRID!$B$1:$U$1)*(КАЛЕНДАРЬ!AG21=GRID!$B$3:$U$3),0)),
INDEX(GRID!$B$4:$U$15,MATCH(E$7,GRID!$A$4:$A$15,0),MATCH(1,($U$2=GRID!$B$1:$U$1)*(КАЛЕНДАРЬ!AG21=GRID!$B$3:$U$3),0))*(1-GRID!$H$34))</f>
        <v>30000</v>
      </c>
      <c r="F344" s="5" cm="1">
        <f t="array" ref="F344">IF($I$2="Открытый тариф",INDEX(GRID!$B$18:$U$29,MATCH(E$7,GRID!$A$18:$A$29,0),MATCH(1,($U$2=GRID!$B$1:$U$1)*(КАЛЕНДАРЬ!AG21=GRID!$B$3:$U$3),0)),
INDEX(GRID!$B$18:$U$29,MATCH(E$7,GRID!$A$18:$A$29,0),MATCH(1,($U$2=GRID!$B$1:$U$1)*(КАЛЕНДАРЬ!AG21=GRID!$B$3:$U$3),0))*(1-GRID!$H$34))</f>
        <v>35000</v>
      </c>
      <c r="G344" s="5" cm="1">
        <f t="array" ref="G344">IF($I$2="Открытый тариф",INDEX(GRID!$B$4:$U$15,MATCH(G$7,GRID!$A$4:$A$15,0),MATCH(1,($U$2=GRID!$B$1:$U$1)*(КАЛЕНДАРЬ!AG21=GRID!$B$3:$U$3),0)),
INDEX(GRID!$B$4:$U$15,MATCH(G$7,GRID!$A$4:$A$15,0),MATCH(1,($U$2=GRID!$B$1:$U$1)*(КАЛЕНДАРЬ!AG21=GRID!$B$3:$U$3),0))*(1-GRID!$H$34))</f>
        <v>35700</v>
      </c>
      <c r="H344" s="5" cm="1">
        <f t="array" ref="H344">IF($I$2="Открытый тариф",INDEX(GRID!$B$18:$U$29,MATCH(G$7,GRID!$A$18:$A$29,0),MATCH(1,($U$2=GRID!$B$1:$U$1)*(КАЛЕНДАРЬ!AG21=GRID!$B$3:$U$3),0)),
INDEX(GRID!$B$18:$U$29,MATCH(G$7,GRID!$A$18:$A$29,0),MATCH(1,($U$2=GRID!$B$1:$U$1)*(КАЛЕНДАРЬ!AG21=GRID!$B$3:$U$3),0))*(1-GRID!$H$34))</f>
        <v>40700</v>
      </c>
      <c r="I344" s="5" cm="1">
        <f t="array" ref="I344">IF($I$2="Открытый тариф",INDEX(GRID!$B$4:$U$15,MATCH(I$7,GRID!$A$4:$A$15,0),MATCH(1,($U$2=GRID!$B$1:$U$1)*(КАЛЕНДАРЬ!AG21=GRID!$B$3:$U$3),0)),
INDEX(GRID!$B$4:$U$15,MATCH(I$7,GRID!$A$4:$A$15,0),MATCH(1,($U$2=GRID!$B$1:$U$1)*(КАЛЕНДАРЬ!AG21=GRID!$B$3:$U$3),0))*(1-GRID!$H$34))</f>
        <v>39700</v>
      </c>
      <c r="J344" s="5" cm="1">
        <f t="array" ref="J344">IF($I$2="Открытый тариф",INDEX(GRID!$B$18:$U$29,MATCH(I$7,GRID!$A$18:$A$29,0),MATCH(1,($U$2=GRID!$B$1:$U$1)*(КАЛЕНДАРЬ!AG21=GRID!$B$3:$U$3),0)),
INDEX(GRID!$B$18:$U$29,MATCH(I$7,GRID!$A$18:$A$29,0),MATCH(1,($U$2=GRID!$B$1:$U$1)*(КАЛЕНДАРЬ!AG21=GRID!$B$3:$U$3),0))*(1-GRID!$H$34))</f>
        <v>44700</v>
      </c>
      <c r="K344" s="5" cm="1">
        <f t="array" ref="K344">IF($I$2="Открытый тариф",INDEX(GRID!$B$4:$U$15,MATCH(K$7,GRID!$A$4:$A$15,0),MATCH(1,($U$2=GRID!$B$1:$U$1)*(КАЛЕНДАРЬ!AG21=GRID!$B$3:$U$3),0)),
INDEX(GRID!$B$4:$U$15,MATCH(K$7,GRID!$A$4:$A$15,0),MATCH(1,($U$2=GRID!$B$1:$U$1)*(КАЛЕНДАРЬ!AG21=GRID!$B$3:$U$3),0))*(1-GRID!$H$34))</f>
        <v>45000</v>
      </c>
      <c r="L344" s="5" cm="1">
        <f t="array" ref="L344">IF($I$2="Открытый тариф",INDEX(GRID!$B$18:$U$29,MATCH(K$7,GRID!$A$18:$A$29,0),MATCH(1,($U$2=GRID!$B$1:$U$1)*(КАЛЕНДАРЬ!AG21=GRID!$B$3:$U$3),0)),
INDEX(GRID!$B$18:$U$29,MATCH(K$7,GRID!$A$18:$A$29,0),MATCH(1,($U$2=GRID!$B$1:$U$1)*(КАЛЕНДАРЬ!AG21=GRID!$B$3:$U$3),0))*(1-GRID!$H$34))</f>
        <v>50000</v>
      </c>
      <c r="M344" s="5" cm="1">
        <f t="array" ref="M344">IF($I$2="Открытый тариф",INDEX(GRID!$B$4:$U$15,MATCH(M$7,GRID!$A$4:$A$15,0),MATCH(1,($U$2=GRID!$B$1:$U$1)*(КАЛЕНДАРЬ!AG21=GRID!$B$3:$U$3),0)),
INDEX(GRID!$B$4:$U$15,MATCH(M$7,GRID!$A$4:$A$15,0),MATCH(1,($U$2=GRID!$B$1:$U$1)*(КАЛЕНДАРЬ!AG21=GRID!$B$3:$U$3),0))*(1-GRID!$H$34))</f>
        <v>65200</v>
      </c>
      <c r="N344" s="5" cm="1">
        <f t="array" ref="N344">IF($I$2="Открытый тариф",INDEX(GRID!$B$18:$U$29,MATCH(M$7,GRID!$A$18:$A$29,0),MATCH(1,($U$2=GRID!$B$1:$U$1)*(КАЛЕНДАРЬ!AG21=GRID!$B$3:$U$3),0)),
INDEX(GRID!$B$18:$U$29,MATCH(M$7,GRID!$A$18:$A$29,0),MATCH(1,($U$2=GRID!$B$1:$U$1)*(КАЛЕНДАРЬ!AG21=GRID!$B$3:$U$3),0))*(1-GRID!$H$34))</f>
        <v>70200</v>
      </c>
      <c r="O344" s="5" cm="1">
        <f t="array" ref="O344">IF($I$2="Открытый тариф",INDEX(GRID!$B$4:$U$15,MATCH(O$7,GRID!$A$4:$A$15,0),MATCH(1,($U$2=GRID!$B$1:$U$1)*(КАЛЕНДАРЬ!AG21=GRID!$B$3:$U$3),0)),
INDEX(GRID!$B$4:$U$15,MATCH(O$7,GRID!$A$4:$A$15,0),MATCH(1,($U$2=GRID!$B$1:$U$1)*(КАЛЕНДАРЬ!AG21=GRID!$B$3:$U$3),0))*(1-GRID!$H$34))</f>
        <v>98000</v>
      </c>
      <c r="P344" s="5" cm="1">
        <f t="array" ref="P344">IF($I$2="Открытый тариф",INDEX(GRID!$B$4:$U$15,MATCH(P$7,GRID!$A$4:$A$15,0),MATCH(1,($U$2=GRID!$B$1:$U$1)*(КАЛЕНДАРЬ!AG21=GRID!$B$3:$U$3),0)),
INDEX(GRID!$B$4:$U$15,MATCH(P$7,GRID!$A$4:$A$15,0),MATCH(1,($U$2=GRID!$B$1:$U$1)*(КАЛЕНДАРЬ!AG21=GRID!$B$3:$U$3),0))*(1-GRID!$H$34))</f>
        <v>139700</v>
      </c>
      <c r="Q344" s="5" cm="1">
        <f t="array" ref="Q344">IF($I$2="Открытый тариф",INDEX(GRID!$B$4:$U$15,MATCH(Q$7,GRID!$A$4:$A$15,0),MATCH(1,($U$2=GRID!$B$1:$U$1)*(КАЛЕНДАРЬ!AG21=GRID!$B$3:$U$3),0)),
INDEX(GRID!$B$4:$U$15,MATCH(Q$7,GRID!$A$4:$A$15,0),MATCH(1,($U$2=GRID!$B$1:$U$1)*(КАЛЕНДАРЬ!AG21=GRID!$B$3:$U$3),0))*(1-GRID!$H$34))</f>
        <v>164400</v>
      </c>
      <c r="R344" s="5" cm="1">
        <f t="array" ref="R344">IF($I$2="Открытый тариф",INDEX(GRID!$B$18:$U$29,MATCH(R$7,GRID!$A$18:$A$29,0),MATCH(1,($U$2=GRID!$B$1:$U$1)*(КАЛЕНДАРЬ!AG21=GRID!$B$3:$U$3),0)),
INDEX(GRID!$B$18:$U$29,MATCH(R$7,GRID!$A$18:$A$29,0),MATCH(1,($U$2=GRID!$B$1:$U$1)*(КАЛЕНДАРЬ!AG21=GRID!$B$3:$U$3),0))*(1-GRID!$H$34))</f>
        <v>186400</v>
      </c>
      <c r="S344" s="5">
        <f t="array" ref="S344">IF($I$2="Открытый тариф",INDEX(GRID!$B$4:$U$15,MATCH(S$7,GRID!$A$4:$A$15,0),MATCH(1,($U$2=GRID!$B$1:$U$1)*(КАЛЕНДАРЬ!AG21=GRID!$B$3:$U$3),0)),
INDEX(GRID!$B$4:$U$15,MATCH(S$7,GRID!$A$4:$A$15,0),MATCH(1,($U$2=GRID!$B$1:$U$1)*(КАЛЕНДАРЬ!AG21=GRID!$B$3:$U$3),0))*(1-GRID!$L$41))</f>
        <v>460400</v>
      </c>
      <c r="T344" s="5">
        <f t="array" ref="T344">IF($I$2="Открытый тариф",INDEX(GRID!$B$4:$U$15,MATCH(T$7,GRID!$A$4:$A$15,0),MATCH(1,($U$2=GRID!$B$1:$U$1)*(КАЛЕНДАРЬ!AG21=GRID!$B$3:$U$3),0)),
INDEX(GRID!$B$4:$U$15,MATCH(T$7,GRID!$A$4:$A$15,0),MATCH(1,($U$2=GRID!$B$1:$U$1)*(КАЛЕНДАРЬ!AG21=GRID!$B$3:$U$3),0))*(1-GRID!$L$41))</f>
        <v>556900</v>
      </c>
    </row>
    <row r="345" spans="1:20" hidden="1">
      <c r="A345" s="108" t="s">
        <v>14</v>
      </c>
      <c r="B345" s="109">
        <v>19</v>
      </c>
      <c r="C345" s="5" cm="1">
        <f t="array" ref="C345">IF($I$2="Открытый тариф",INDEX(GRID!$B$4:$U$15,MATCH(C$7,GRID!$A$4:$A$15,0),MATCH(1,($U$2=GRID!$B$1:$U$1)*(КАЛЕНДАРЬ!AG22=GRID!$B$3:$U$3),0)),
INDEX(GRID!$B$4:$U$15,MATCH(C$7,GRID!$A$4:$A$15,0),MATCH(1,($U$2=GRID!$B$1:$U$1)*(КАЛЕНДАРЬ!AG22=GRID!$B$3:$U$3),0))*(1-GRID!$H$34))</f>
        <v>25000</v>
      </c>
      <c r="D345" s="5" cm="1">
        <f t="array" ref="D345">IF($I$2="Открытый тариф",INDEX(GRID!$B$18:$U$29,MATCH(C$7,GRID!$A$18:$A$29,0),MATCH(1,($U$2=GRID!$B$1:$U$1)*(КАЛЕНДАРЬ!AG22=GRID!$B$3:$U$3),0)),
INDEX(GRID!$B$18:$U$29,MATCH(C$7,GRID!$A$18:$A$29,0),MATCH(1,($U$2=GRID!$B$1:$U$1)*(КАЛЕНДАРЬ!AG22=GRID!$B$3:$U$3),0))*(1-GRID!$H$34))</f>
        <v>30000</v>
      </c>
      <c r="E345" s="5" cm="1">
        <f t="array" ref="E345">IF($I$2="Открытый тариф",INDEX(GRID!$B$4:$U$15,MATCH(E$7,GRID!$A$4:$A$15,0),MATCH(1,($U$2=GRID!$B$1:$U$1)*(КАЛЕНДАРЬ!AG22=GRID!$B$3:$U$3),0)),
INDEX(GRID!$B$4:$U$15,MATCH(E$7,GRID!$A$4:$A$15,0),MATCH(1,($U$2=GRID!$B$1:$U$1)*(КАЛЕНДАРЬ!AG22=GRID!$B$3:$U$3),0))*(1-GRID!$H$34))</f>
        <v>30000</v>
      </c>
      <c r="F345" s="5" cm="1">
        <f t="array" ref="F345">IF($I$2="Открытый тариф",INDEX(GRID!$B$18:$U$29,MATCH(E$7,GRID!$A$18:$A$29,0),MATCH(1,($U$2=GRID!$B$1:$U$1)*(КАЛЕНДАРЬ!AG22=GRID!$B$3:$U$3),0)),
INDEX(GRID!$B$18:$U$29,MATCH(E$7,GRID!$A$18:$A$29,0),MATCH(1,($U$2=GRID!$B$1:$U$1)*(КАЛЕНДАРЬ!AG22=GRID!$B$3:$U$3),0))*(1-GRID!$H$34))</f>
        <v>35000</v>
      </c>
      <c r="G345" s="5" cm="1">
        <f t="array" ref="G345">IF($I$2="Открытый тариф",INDEX(GRID!$B$4:$U$15,MATCH(G$7,GRID!$A$4:$A$15,0),MATCH(1,($U$2=GRID!$B$1:$U$1)*(КАЛЕНДАРЬ!AG22=GRID!$B$3:$U$3),0)),
INDEX(GRID!$B$4:$U$15,MATCH(G$7,GRID!$A$4:$A$15,0),MATCH(1,($U$2=GRID!$B$1:$U$1)*(КАЛЕНДАРЬ!AG22=GRID!$B$3:$U$3),0))*(1-GRID!$H$34))</f>
        <v>35700</v>
      </c>
      <c r="H345" s="5" cm="1">
        <f t="array" ref="H345">IF($I$2="Открытый тариф",INDEX(GRID!$B$18:$U$29,MATCH(G$7,GRID!$A$18:$A$29,0),MATCH(1,($U$2=GRID!$B$1:$U$1)*(КАЛЕНДАРЬ!AG22=GRID!$B$3:$U$3),0)),
INDEX(GRID!$B$18:$U$29,MATCH(G$7,GRID!$A$18:$A$29,0),MATCH(1,($U$2=GRID!$B$1:$U$1)*(КАЛЕНДАРЬ!AG22=GRID!$B$3:$U$3),0))*(1-GRID!$H$34))</f>
        <v>40700</v>
      </c>
      <c r="I345" s="5" cm="1">
        <f t="array" ref="I345">IF($I$2="Открытый тариф",INDEX(GRID!$B$4:$U$15,MATCH(I$7,GRID!$A$4:$A$15,0),MATCH(1,($U$2=GRID!$B$1:$U$1)*(КАЛЕНДАРЬ!AG22=GRID!$B$3:$U$3),0)),
INDEX(GRID!$B$4:$U$15,MATCH(I$7,GRID!$A$4:$A$15,0),MATCH(1,($U$2=GRID!$B$1:$U$1)*(КАЛЕНДАРЬ!AG22=GRID!$B$3:$U$3),0))*(1-GRID!$H$34))</f>
        <v>39700</v>
      </c>
      <c r="J345" s="5" cm="1">
        <f t="array" ref="J345">IF($I$2="Открытый тариф",INDEX(GRID!$B$18:$U$29,MATCH(I$7,GRID!$A$18:$A$29,0),MATCH(1,($U$2=GRID!$B$1:$U$1)*(КАЛЕНДАРЬ!AG22=GRID!$B$3:$U$3),0)),
INDEX(GRID!$B$18:$U$29,MATCH(I$7,GRID!$A$18:$A$29,0),MATCH(1,($U$2=GRID!$B$1:$U$1)*(КАЛЕНДАРЬ!AG22=GRID!$B$3:$U$3),0))*(1-GRID!$H$34))</f>
        <v>44700</v>
      </c>
      <c r="K345" s="5" cm="1">
        <f t="array" ref="K345">IF($I$2="Открытый тариф",INDEX(GRID!$B$4:$U$15,MATCH(K$7,GRID!$A$4:$A$15,0),MATCH(1,($U$2=GRID!$B$1:$U$1)*(КАЛЕНДАРЬ!AG22=GRID!$B$3:$U$3),0)),
INDEX(GRID!$B$4:$U$15,MATCH(K$7,GRID!$A$4:$A$15,0),MATCH(1,($U$2=GRID!$B$1:$U$1)*(КАЛЕНДАРЬ!AG22=GRID!$B$3:$U$3),0))*(1-GRID!$H$34))</f>
        <v>45000</v>
      </c>
      <c r="L345" s="5" cm="1">
        <f t="array" ref="L345">IF($I$2="Открытый тариф",INDEX(GRID!$B$18:$U$29,MATCH(K$7,GRID!$A$18:$A$29,0),MATCH(1,($U$2=GRID!$B$1:$U$1)*(КАЛЕНДАРЬ!AG22=GRID!$B$3:$U$3),0)),
INDEX(GRID!$B$18:$U$29,MATCH(K$7,GRID!$A$18:$A$29,0),MATCH(1,($U$2=GRID!$B$1:$U$1)*(КАЛЕНДАРЬ!AG22=GRID!$B$3:$U$3),0))*(1-GRID!$H$34))</f>
        <v>50000</v>
      </c>
      <c r="M345" s="5" cm="1">
        <f t="array" ref="M345">IF($I$2="Открытый тариф",INDEX(GRID!$B$4:$U$15,MATCH(M$7,GRID!$A$4:$A$15,0),MATCH(1,($U$2=GRID!$B$1:$U$1)*(КАЛЕНДАРЬ!AG22=GRID!$B$3:$U$3),0)),
INDEX(GRID!$B$4:$U$15,MATCH(M$7,GRID!$A$4:$A$15,0),MATCH(1,($U$2=GRID!$B$1:$U$1)*(КАЛЕНДАРЬ!AG22=GRID!$B$3:$U$3),0))*(1-GRID!$H$34))</f>
        <v>65200</v>
      </c>
      <c r="N345" s="5" cm="1">
        <f t="array" ref="N345">IF($I$2="Открытый тариф",INDEX(GRID!$B$18:$U$29,MATCH(M$7,GRID!$A$18:$A$29,0),MATCH(1,($U$2=GRID!$B$1:$U$1)*(КАЛЕНДАРЬ!AG22=GRID!$B$3:$U$3),0)),
INDEX(GRID!$B$18:$U$29,MATCH(M$7,GRID!$A$18:$A$29,0),MATCH(1,($U$2=GRID!$B$1:$U$1)*(КАЛЕНДАРЬ!AG22=GRID!$B$3:$U$3),0))*(1-GRID!$H$34))</f>
        <v>70200</v>
      </c>
      <c r="O345" s="5" cm="1">
        <f t="array" ref="O345">IF($I$2="Открытый тариф",INDEX(GRID!$B$4:$U$15,MATCH(O$7,GRID!$A$4:$A$15,0),MATCH(1,($U$2=GRID!$B$1:$U$1)*(КАЛЕНДАРЬ!AG22=GRID!$B$3:$U$3),0)),
INDEX(GRID!$B$4:$U$15,MATCH(O$7,GRID!$A$4:$A$15,0),MATCH(1,($U$2=GRID!$B$1:$U$1)*(КАЛЕНДАРЬ!AG22=GRID!$B$3:$U$3),0))*(1-GRID!$H$34))</f>
        <v>98000</v>
      </c>
      <c r="P345" s="5" cm="1">
        <f t="array" ref="P345">IF($I$2="Открытый тариф",INDEX(GRID!$B$4:$U$15,MATCH(P$7,GRID!$A$4:$A$15,0),MATCH(1,($U$2=GRID!$B$1:$U$1)*(КАЛЕНДАРЬ!AG22=GRID!$B$3:$U$3),0)),
INDEX(GRID!$B$4:$U$15,MATCH(P$7,GRID!$A$4:$A$15,0),MATCH(1,($U$2=GRID!$B$1:$U$1)*(КАЛЕНДАРЬ!AG22=GRID!$B$3:$U$3),0))*(1-GRID!$H$34))</f>
        <v>139700</v>
      </c>
      <c r="Q345" s="5" cm="1">
        <f t="array" ref="Q345">IF($I$2="Открытый тариф",INDEX(GRID!$B$4:$U$15,MATCH(Q$7,GRID!$A$4:$A$15,0),MATCH(1,($U$2=GRID!$B$1:$U$1)*(КАЛЕНДАРЬ!AG22=GRID!$B$3:$U$3),0)),
INDEX(GRID!$B$4:$U$15,MATCH(Q$7,GRID!$A$4:$A$15,0),MATCH(1,($U$2=GRID!$B$1:$U$1)*(КАЛЕНДАРЬ!AG22=GRID!$B$3:$U$3),0))*(1-GRID!$H$34))</f>
        <v>164400</v>
      </c>
      <c r="R345" s="5" cm="1">
        <f t="array" ref="R345">IF($I$2="Открытый тариф",INDEX(GRID!$B$18:$U$29,MATCH(R$7,GRID!$A$18:$A$29,0),MATCH(1,($U$2=GRID!$B$1:$U$1)*(КАЛЕНДАРЬ!AG22=GRID!$B$3:$U$3),0)),
INDEX(GRID!$B$18:$U$29,MATCH(R$7,GRID!$A$18:$A$29,0),MATCH(1,($U$2=GRID!$B$1:$U$1)*(КАЛЕНДАРЬ!AG22=GRID!$B$3:$U$3),0))*(1-GRID!$H$34))</f>
        <v>186400</v>
      </c>
      <c r="S345" s="5">
        <f t="array" ref="S345">IF($I$2="Открытый тариф",INDEX(GRID!$B$4:$U$15,MATCH(S$7,GRID!$A$4:$A$15,0),MATCH(1,($U$2=GRID!$B$1:$U$1)*(КАЛЕНДАРЬ!AG22=GRID!$B$3:$U$3),0)),
INDEX(GRID!$B$4:$U$15,MATCH(S$7,GRID!$A$4:$A$15,0),MATCH(1,($U$2=GRID!$B$1:$U$1)*(КАЛЕНДАРЬ!AG22=GRID!$B$3:$U$3),0))*(1-GRID!$L$41))</f>
        <v>460400</v>
      </c>
      <c r="T345" s="5">
        <f t="array" ref="T345">IF($I$2="Открытый тариф",INDEX(GRID!$B$4:$U$15,MATCH(T$7,GRID!$A$4:$A$15,0),MATCH(1,($U$2=GRID!$B$1:$U$1)*(КАЛЕНДАРЬ!AG22=GRID!$B$3:$U$3),0)),
INDEX(GRID!$B$4:$U$15,MATCH(T$7,GRID!$A$4:$A$15,0),MATCH(1,($U$2=GRID!$B$1:$U$1)*(КАЛЕНДАРЬ!AG22=GRID!$B$3:$U$3),0))*(1-GRID!$L$41))</f>
        <v>556900</v>
      </c>
    </row>
    <row r="346" spans="1:20" hidden="1">
      <c r="A346" s="108" t="s">
        <v>15</v>
      </c>
      <c r="B346" s="109">
        <v>20</v>
      </c>
      <c r="C346" s="5" cm="1">
        <f t="array" ref="C346">IF($I$2="Открытый тариф",INDEX(GRID!$B$4:$U$15,MATCH(C$7,GRID!$A$4:$A$15,0),MATCH(1,($U$2=GRID!$B$1:$U$1)*(КАЛЕНДАРЬ!AG23=GRID!$B$3:$U$3),0)),
INDEX(GRID!$B$4:$U$15,MATCH(C$7,GRID!$A$4:$A$15,0),MATCH(1,($U$2=GRID!$B$1:$U$1)*(КАЛЕНДАРЬ!AG23=GRID!$B$3:$U$3),0))*(1-GRID!$H$34))</f>
        <v>25000</v>
      </c>
      <c r="D346" s="5" cm="1">
        <f t="array" ref="D346">IF($I$2="Открытый тариф",INDEX(GRID!$B$18:$U$29,MATCH(C$7,GRID!$A$18:$A$29,0),MATCH(1,($U$2=GRID!$B$1:$U$1)*(КАЛЕНДАРЬ!AG23=GRID!$B$3:$U$3),0)),
INDEX(GRID!$B$18:$U$29,MATCH(C$7,GRID!$A$18:$A$29,0),MATCH(1,($U$2=GRID!$B$1:$U$1)*(КАЛЕНДАРЬ!AG23=GRID!$B$3:$U$3),0))*(1-GRID!$H$34))</f>
        <v>30000</v>
      </c>
      <c r="E346" s="5" cm="1">
        <f t="array" ref="E346">IF($I$2="Открытый тариф",INDEX(GRID!$B$4:$U$15,MATCH(E$7,GRID!$A$4:$A$15,0),MATCH(1,($U$2=GRID!$B$1:$U$1)*(КАЛЕНДАРЬ!AG23=GRID!$B$3:$U$3),0)),
INDEX(GRID!$B$4:$U$15,MATCH(E$7,GRID!$A$4:$A$15,0),MATCH(1,($U$2=GRID!$B$1:$U$1)*(КАЛЕНДАРЬ!AG23=GRID!$B$3:$U$3),0))*(1-GRID!$H$34))</f>
        <v>30000</v>
      </c>
      <c r="F346" s="5" cm="1">
        <f t="array" ref="F346">IF($I$2="Открытый тариф",INDEX(GRID!$B$18:$U$29,MATCH(E$7,GRID!$A$18:$A$29,0),MATCH(1,($U$2=GRID!$B$1:$U$1)*(КАЛЕНДАРЬ!AG23=GRID!$B$3:$U$3),0)),
INDEX(GRID!$B$18:$U$29,MATCH(E$7,GRID!$A$18:$A$29,0),MATCH(1,($U$2=GRID!$B$1:$U$1)*(КАЛЕНДАРЬ!AG23=GRID!$B$3:$U$3),0))*(1-GRID!$H$34))</f>
        <v>35000</v>
      </c>
      <c r="G346" s="5" cm="1">
        <f t="array" ref="G346">IF($I$2="Открытый тариф",INDEX(GRID!$B$4:$U$15,MATCH(G$7,GRID!$A$4:$A$15,0),MATCH(1,($U$2=GRID!$B$1:$U$1)*(КАЛЕНДАРЬ!AG23=GRID!$B$3:$U$3),0)),
INDEX(GRID!$B$4:$U$15,MATCH(G$7,GRID!$A$4:$A$15,0),MATCH(1,($U$2=GRID!$B$1:$U$1)*(КАЛЕНДАРЬ!AG23=GRID!$B$3:$U$3),0))*(1-GRID!$H$34))</f>
        <v>35700</v>
      </c>
      <c r="H346" s="5" cm="1">
        <f t="array" ref="H346">IF($I$2="Открытый тариф",INDEX(GRID!$B$18:$U$29,MATCH(G$7,GRID!$A$18:$A$29,0),MATCH(1,($U$2=GRID!$B$1:$U$1)*(КАЛЕНДАРЬ!AG23=GRID!$B$3:$U$3),0)),
INDEX(GRID!$B$18:$U$29,MATCH(G$7,GRID!$A$18:$A$29,0),MATCH(1,($U$2=GRID!$B$1:$U$1)*(КАЛЕНДАРЬ!AG23=GRID!$B$3:$U$3),0))*(1-GRID!$H$34))</f>
        <v>40700</v>
      </c>
      <c r="I346" s="5" cm="1">
        <f t="array" ref="I346">IF($I$2="Открытый тариф",INDEX(GRID!$B$4:$U$15,MATCH(I$7,GRID!$A$4:$A$15,0),MATCH(1,($U$2=GRID!$B$1:$U$1)*(КАЛЕНДАРЬ!AG23=GRID!$B$3:$U$3),0)),
INDEX(GRID!$B$4:$U$15,MATCH(I$7,GRID!$A$4:$A$15,0),MATCH(1,($U$2=GRID!$B$1:$U$1)*(КАЛЕНДАРЬ!AG23=GRID!$B$3:$U$3),0))*(1-GRID!$H$34))</f>
        <v>39700</v>
      </c>
      <c r="J346" s="5" cm="1">
        <f t="array" ref="J346">IF($I$2="Открытый тариф",INDEX(GRID!$B$18:$U$29,MATCH(I$7,GRID!$A$18:$A$29,0),MATCH(1,($U$2=GRID!$B$1:$U$1)*(КАЛЕНДАРЬ!AG23=GRID!$B$3:$U$3),0)),
INDEX(GRID!$B$18:$U$29,MATCH(I$7,GRID!$A$18:$A$29,0),MATCH(1,($U$2=GRID!$B$1:$U$1)*(КАЛЕНДАРЬ!AG23=GRID!$B$3:$U$3),0))*(1-GRID!$H$34))</f>
        <v>44700</v>
      </c>
      <c r="K346" s="5" cm="1">
        <f t="array" ref="K346">IF($I$2="Открытый тариф",INDEX(GRID!$B$4:$U$15,MATCH(K$7,GRID!$A$4:$A$15,0),MATCH(1,($U$2=GRID!$B$1:$U$1)*(КАЛЕНДАРЬ!AG23=GRID!$B$3:$U$3),0)),
INDEX(GRID!$B$4:$U$15,MATCH(K$7,GRID!$A$4:$A$15,0),MATCH(1,($U$2=GRID!$B$1:$U$1)*(КАЛЕНДАРЬ!AG23=GRID!$B$3:$U$3),0))*(1-GRID!$H$34))</f>
        <v>45000</v>
      </c>
      <c r="L346" s="5" cm="1">
        <f t="array" ref="L346">IF($I$2="Открытый тариф",INDEX(GRID!$B$18:$U$29,MATCH(K$7,GRID!$A$18:$A$29,0),MATCH(1,($U$2=GRID!$B$1:$U$1)*(КАЛЕНДАРЬ!AG23=GRID!$B$3:$U$3),0)),
INDEX(GRID!$B$18:$U$29,MATCH(K$7,GRID!$A$18:$A$29,0),MATCH(1,($U$2=GRID!$B$1:$U$1)*(КАЛЕНДАРЬ!AG23=GRID!$B$3:$U$3),0))*(1-GRID!$H$34))</f>
        <v>50000</v>
      </c>
      <c r="M346" s="5" cm="1">
        <f t="array" ref="M346">IF($I$2="Открытый тариф",INDEX(GRID!$B$4:$U$15,MATCH(M$7,GRID!$A$4:$A$15,0),MATCH(1,($U$2=GRID!$B$1:$U$1)*(КАЛЕНДАРЬ!AG23=GRID!$B$3:$U$3),0)),
INDEX(GRID!$B$4:$U$15,MATCH(M$7,GRID!$A$4:$A$15,0),MATCH(1,($U$2=GRID!$B$1:$U$1)*(КАЛЕНДАРЬ!AG23=GRID!$B$3:$U$3),0))*(1-GRID!$H$34))</f>
        <v>65200</v>
      </c>
      <c r="N346" s="5" cm="1">
        <f t="array" ref="N346">IF($I$2="Открытый тариф",INDEX(GRID!$B$18:$U$29,MATCH(M$7,GRID!$A$18:$A$29,0),MATCH(1,($U$2=GRID!$B$1:$U$1)*(КАЛЕНДАРЬ!AG23=GRID!$B$3:$U$3),0)),
INDEX(GRID!$B$18:$U$29,MATCH(M$7,GRID!$A$18:$A$29,0),MATCH(1,($U$2=GRID!$B$1:$U$1)*(КАЛЕНДАРЬ!AG23=GRID!$B$3:$U$3),0))*(1-GRID!$H$34))</f>
        <v>70200</v>
      </c>
      <c r="O346" s="5" cm="1">
        <f t="array" ref="O346">IF($I$2="Открытый тариф",INDEX(GRID!$B$4:$U$15,MATCH(O$7,GRID!$A$4:$A$15,0),MATCH(1,($U$2=GRID!$B$1:$U$1)*(КАЛЕНДАРЬ!AG23=GRID!$B$3:$U$3),0)),
INDEX(GRID!$B$4:$U$15,MATCH(O$7,GRID!$A$4:$A$15,0),MATCH(1,($U$2=GRID!$B$1:$U$1)*(КАЛЕНДАРЬ!AG23=GRID!$B$3:$U$3),0))*(1-GRID!$H$34))</f>
        <v>98000</v>
      </c>
      <c r="P346" s="5" cm="1">
        <f t="array" ref="P346">IF($I$2="Открытый тариф",INDEX(GRID!$B$4:$U$15,MATCH(P$7,GRID!$A$4:$A$15,0),MATCH(1,($U$2=GRID!$B$1:$U$1)*(КАЛЕНДАРЬ!AG23=GRID!$B$3:$U$3),0)),
INDEX(GRID!$B$4:$U$15,MATCH(P$7,GRID!$A$4:$A$15,0),MATCH(1,($U$2=GRID!$B$1:$U$1)*(КАЛЕНДАРЬ!AG23=GRID!$B$3:$U$3),0))*(1-GRID!$H$34))</f>
        <v>139700</v>
      </c>
      <c r="Q346" s="5" cm="1">
        <f t="array" ref="Q346">IF($I$2="Открытый тариф",INDEX(GRID!$B$4:$U$15,MATCH(Q$7,GRID!$A$4:$A$15,0),MATCH(1,($U$2=GRID!$B$1:$U$1)*(КАЛЕНДАРЬ!AG23=GRID!$B$3:$U$3),0)),
INDEX(GRID!$B$4:$U$15,MATCH(Q$7,GRID!$A$4:$A$15,0),MATCH(1,($U$2=GRID!$B$1:$U$1)*(КАЛЕНДАРЬ!AG23=GRID!$B$3:$U$3),0))*(1-GRID!$H$34))</f>
        <v>164400</v>
      </c>
      <c r="R346" s="5" cm="1">
        <f t="array" ref="R346">IF($I$2="Открытый тариф",INDEX(GRID!$B$18:$U$29,MATCH(R$7,GRID!$A$18:$A$29,0),MATCH(1,($U$2=GRID!$B$1:$U$1)*(КАЛЕНДАРЬ!AG23=GRID!$B$3:$U$3),0)),
INDEX(GRID!$B$18:$U$29,MATCH(R$7,GRID!$A$18:$A$29,0),MATCH(1,($U$2=GRID!$B$1:$U$1)*(КАЛЕНДАРЬ!AG23=GRID!$B$3:$U$3),0))*(1-GRID!$H$34))</f>
        <v>186400</v>
      </c>
      <c r="S346" s="5">
        <f t="array" ref="S346">IF($I$2="Открытый тариф",INDEX(GRID!$B$4:$U$15,MATCH(S$7,GRID!$A$4:$A$15,0),MATCH(1,($U$2=GRID!$B$1:$U$1)*(КАЛЕНДАРЬ!AG23=GRID!$B$3:$U$3),0)),
INDEX(GRID!$B$4:$U$15,MATCH(S$7,GRID!$A$4:$A$15,0),MATCH(1,($U$2=GRID!$B$1:$U$1)*(КАЛЕНДАРЬ!AG23=GRID!$B$3:$U$3),0))*(1-GRID!$L$41))</f>
        <v>460400</v>
      </c>
      <c r="T346" s="5">
        <f t="array" ref="T346">IF($I$2="Открытый тариф",INDEX(GRID!$B$4:$U$15,MATCH(T$7,GRID!$A$4:$A$15,0),MATCH(1,($U$2=GRID!$B$1:$U$1)*(КАЛЕНДАРЬ!AG23=GRID!$B$3:$U$3),0)),
INDEX(GRID!$B$4:$U$15,MATCH(T$7,GRID!$A$4:$A$15,0),MATCH(1,($U$2=GRID!$B$1:$U$1)*(КАЛЕНДАРЬ!AG23=GRID!$B$3:$U$3),0))*(1-GRID!$L$41))</f>
        <v>556900</v>
      </c>
    </row>
    <row r="347" spans="1:20" hidden="1">
      <c r="A347" s="108" t="s">
        <v>16</v>
      </c>
      <c r="B347" s="109">
        <v>21</v>
      </c>
      <c r="C347" s="5" cm="1">
        <f t="array" ref="C347">IF($I$2="Открытый тариф",INDEX(GRID!$B$4:$U$15,MATCH(C$7,GRID!$A$4:$A$15,0),MATCH(1,($U$2=GRID!$B$1:$U$1)*(КАЛЕНДАРЬ!AG24=GRID!$B$3:$U$3),0)),
INDEX(GRID!$B$4:$U$15,MATCH(C$7,GRID!$A$4:$A$15,0),MATCH(1,($U$2=GRID!$B$1:$U$1)*(КАЛЕНДАРЬ!AG24=GRID!$B$3:$U$3),0))*(1-GRID!$H$34))</f>
        <v>25000</v>
      </c>
      <c r="D347" s="5" cm="1">
        <f t="array" ref="D347">IF($I$2="Открытый тариф",INDEX(GRID!$B$18:$U$29,MATCH(C$7,GRID!$A$18:$A$29,0),MATCH(1,($U$2=GRID!$B$1:$U$1)*(КАЛЕНДАРЬ!AG24=GRID!$B$3:$U$3),0)),
INDEX(GRID!$B$18:$U$29,MATCH(C$7,GRID!$A$18:$A$29,0),MATCH(1,($U$2=GRID!$B$1:$U$1)*(КАЛЕНДАРЬ!AG24=GRID!$B$3:$U$3),0))*(1-GRID!$H$34))</f>
        <v>30000</v>
      </c>
      <c r="E347" s="5" cm="1">
        <f t="array" ref="E347">IF($I$2="Открытый тариф",INDEX(GRID!$B$4:$U$15,MATCH(E$7,GRID!$A$4:$A$15,0),MATCH(1,($U$2=GRID!$B$1:$U$1)*(КАЛЕНДАРЬ!AG24=GRID!$B$3:$U$3),0)),
INDEX(GRID!$B$4:$U$15,MATCH(E$7,GRID!$A$4:$A$15,0),MATCH(1,($U$2=GRID!$B$1:$U$1)*(КАЛЕНДАРЬ!AG24=GRID!$B$3:$U$3),0))*(1-GRID!$H$34))</f>
        <v>30000</v>
      </c>
      <c r="F347" s="5" cm="1">
        <f t="array" ref="F347">IF($I$2="Открытый тариф",INDEX(GRID!$B$18:$U$29,MATCH(E$7,GRID!$A$18:$A$29,0),MATCH(1,($U$2=GRID!$B$1:$U$1)*(КАЛЕНДАРЬ!AG24=GRID!$B$3:$U$3),0)),
INDEX(GRID!$B$18:$U$29,MATCH(E$7,GRID!$A$18:$A$29,0),MATCH(1,($U$2=GRID!$B$1:$U$1)*(КАЛЕНДАРЬ!AG24=GRID!$B$3:$U$3),0))*(1-GRID!$H$34))</f>
        <v>35000</v>
      </c>
      <c r="G347" s="5" cm="1">
        <f t="array" ref="G347">IF($I$2="Открытый тариф",INDEX(GRID!$B$4:$U$15,MATCH(G$7,GRID!$A$4:$A$15,0),MATCH(1,($U$2=GRID!$B$1:$U$1)*(КАЛЕНДАРЬ!AG24=GRID!$B$3:$U$3),0)),
INDEX(GRID!$B$4:$U$15,MATCH(G$7,GRID!$A$4:$A$15,0),MATCH(1,($U$2=GRID!$B$1:$U$1)*(КАЛЕНДАРЬ!AG24=GRID!$B$3:$U$3),0))*(1-GRID!$H$34))</f>
        <v>35700</v>
      </c>
      <c r="H347" s="5" cm="1">
        <f t="array" ref="H347">IF($I$2="Открытый тариф",INDEX(GRID!$B$18:$U$29,MATCH(G$7,GRID!$A$18:$A$29,0),MATCH(1,($U$2=GRID!$B$1:$U$1)*(КАЛЕНДАРЬ!AG24=GRID!$B$3:$U$3),0)),
INDEX(GRID!$B$18:$U$29,MATCH(G$7,GRID!$A$18:$A$29,0),MATCH(1,($U$2=GRID!$B$1:$U$1)*(КАЛЕНДАРЬ!AG24=GRID!$B$3:$U$3),0))*(1-GRID!$H$34))</f>
        <v>40700</v>
      </c>
      <c r="I347" s="5" cm="1">
        <f t="array" ref="I347">IF($I$2="Открытый тариф",INDEX(GRID!$B$4:$U$15,MATCH(I$7,GRID!$A$4:$A$15,0),MATCH(1,($U$2=GRID!$B$1:$U$1)*(КАЛЕНДАРЬ!AG24=GRID!$B$3:$U$3),0)),
INDEX(GRID!$B$4:$U$15,MATCH(I$7,GRID!$A$4:$A$15,0),MATCH(1,($U$2=GRID!$B$1:$U$1)*(КАЛЕНДАРЬ!AG24=GRID!$B$3:$U$3),0))*(1-GRID!$H$34))</f>
        <v>39700</v>
      </c>
      <c r="J347" s="5" cm="1">
        <f t="array" ref="J347">IF($I$2="Открытый тариф",INDEX(GRID!$B$18:$U$29,MATCH(I$7,GRID!$A$18:$A$29,0),MATCH(1,($U$2=GRID!$B$1:$U$1)*(КАЛЕНДАРЬ!AG24=GRID!$B$3:$U$3),0)),
INDEX(GRID!$B$18:$U$29,MATCH(I$7,GRID!$A$18:$A$29,0),MATCH(1,($U$2=GRID!$B$1:$U$1)*(КАЛЕНДАРЬ!AG24=GRID!$B$3:$U$3),0))*(1-GRID!$H$34))</f>
        <v>44700</v>
      </c>
      <c r="K347" s="5" cm="1">
        <f t="array" ref="K347">IF($I$2="Открытый тариф",INDEX(GRID!$B$4:$U$15,MATCH(K$7,GRID!$A$4:$A$15,0),MATCH(1,($U$2=GRID!$B$1:$U$1)*(КАЛЕНДАРЬ!AG24=GRID!$B$3:$U$3),0)),
INDEX(GRID!$B$4:$U$15,MATCH(K$7,GRID!$A$4:$A$15,0),MATCH(1,($U$2=GRID!$B$1:$U$1)*(КАЛЕНДАРЬ!AG24=GRID!$B$3:$U$3),0))*(1-GRID!$H$34))</f>
        <v>45000</v>
      </c>
      <c r="L347" s="5" cm="1">
        <f t="array" ref="L347">IF($I$2="Открытый тариф",INDEX(GRID!$B$18:$U$29,MATCH(K$7,GRID!$A$18:$A$29,0),MATCH(1,($U$2=GRID!$B$1:$U$1)*(КАЛЕНДАРЬ!AG24=GRID!$B$3:$U$3),0)),
INDEX(GRID!$B$18:$U$29,MATCH(K$7,GRID!$A$18:$A$29,0),MATCH(1,($U$2=GRID!$B$1:$U$1)*(КАЛЕНДАРЬ!AG24=GRID!$B$3:$U$3),0))*(1-GRID!$H$34))</f>
        <v>50000</v>
      </c>
      <c r="M347" s="5" cm="1">
        <f t="array" ref="M347">IF($I$2="Открытый тариф",INDEX(GRID!$B$4:$U$15,MATCH(M$7,GRID!$A$4:$A$15,0),MATCH(1,($U$2=GRID!$B$1:$U$1)*(КАЛЕНДАРЬ!AG24=GRID!$B$3:$U$3),0)),
INDEX(GRID!$B$4:$U$15,MATCH(M$7,GRID!$A$4:$A$15,0),MATCH(1,($U$2=GRID!$B$1:$U$1)*(КАЛЕНДАРЬ!AG24=GRID!$B$3:$U$3),0))*(1-GRID!$H$34))</f>
        <v>65200</v>
      </c>
      <c r="N347" s="5" cm="1">
        <f t="array" ref="N347">IF($I$2="Открытый тариф",INDEX(GRID!$B$18:$U$29,MATCH(M$7,GRID!$A$18:$A$29,0),MATCH(1,($U$2=GRID!$B$1:$U$1)*(КАЛЕНДАРЬ!AG24=GRID!$B$3:$U$3),0)),
INDEX(GRID!$B$18:$U$29,MATCH(M$7,GRID!$A$18:$A$29,0),MATCH(1,($U$2=GRID!$B$1:$U$1)*(КАЛЕНДАРЬ!AG24=GRID!$B$3:$U$3),0))*(1-GRID!$H$34))</f>
        <v>70200</v>
      </c>
      <c r="O347" s="5" cm="1">
        <f t="array" ref="O347">IF($I$2="Открытый тариф",INDEX(GRID!$B$4:$U$15,MATCH(O$7,GRID!$A$4:$A$15,0),MATCH(1,($U$2=GRID!$B$1:$U$1)*(КАЛЕНДАРЬ!AG24=GRID!$B$3:$U$3),0)),
INDEX(GRID!$B$4:$U$15,MATCH(O$7,GRID!$A$4:$A$15,0),MATCH(1,($U$2=GRID!$B$1:$U$1)*(КАЛЕНДАРЬ!AG24=GRID!$B$3:$U$3),0))*(1-GRID!$H$34))</f>
        <v>98000</v>
      </c>
      <c r="P347" s="5" cm="1">
        <f t="array" ref="P347">IF($I$2="Открытый тариф",INDEX(GRID!$B$4:$U$15,MATCH(P$7,GRID!$A$4:$A$15,0),MATCH(1,($U$2=GRID!$B$1:$U$1)*(КАЛЕНДАРЬ!AG24=GRID!$B$3:$U$3),0)),
INDEX(GRID!$B$4:$U$15,MATCH(P$7,GRID!$A$4:$A$15,0),MATCH(1,($U$2=GRID!$B$1:$U$1)*(КАЛЕНДАРЬ!AG24=GRID!$B$3:$U$3),0))*(1-GRID!$H$34))</f>
        <v>139700</v>
      </c>
      <c r="Q347" s="5" cm="1">
        <f t="array" ref="Q347">IF($I$2="Открытый тариф",INDEX(GRID!$B$4:$U$15,MATCH(Q$7,GRID!$A$4:$A$15,0),MATCH(1,($U$2=GRID!$B$1:$U$1)*(КАЛЕНДАРЬ!AG24=GRID!$B$3:$U$3),0)),
INDEX(GRID!$B$4:$U$15,MATCH(Q$7,GRID!$A$4:$A$15,0),MATCH(1,($U$2=GRID!$B$1:$U$1)*(КАЛЕНДАРЬ!AG24=GRID!$B$3:$U$3),0))*(1-GRID!$H$34))</f>
        <v>164400</v>
      </c>
      <c r="R347" s="5" cm="1">
        <f t="array" ref="R347">IF($I$2="Открытый тариф",INDEX(GRID!$B$18:$U$29,MATCH(R$7,GRID!$A$18:$A$29,0),MATCH(1,($U$2=GRID!$B$1:$U$1)*(КАЛЕНДАРЬ!AG24=GRID!$B$3:$U$3),0)),
INDEX(GRID!$B$18:$U$29,MATCH(R$7,GRID!$A$18:$A$29,0),MATCH(1,($U$2=GRID!$B$1:$U$1)*(КАЛЕНДАРЬ!AG24=GRID!$B$3:$U$3),0))*(1-GRID!$H$34))</f>
        <v>186400</v>
      </c>
      <c r="S347" s="5">
        <f t="array" ref="S347">IF($I$2="Открытый тариф",INDEX(GRID!$B$4:$U$15,MATCH(S$7,GRID!$A$4:$A$15,0),MATCH(1,($U$2=GRID!$B$1:$U$1)*(КАЛЕНДАРЬ!AG24=GRID!$B$3:$U$3),0)),
INDEX(GRID!$B$4:$U$15,MATCH(S$7,GRID!$A$4:$A$15,0),MATCH(1,($U$2=GRID!$B$1:$U$1)*(КАЛЕНДАРЬ!AG24=GRID!$B$3:$U$3),0))*(1-GRID!$L$41))</f>
        <v>460400</v>
      </c>
      <c r="T347" s="5">
        <f t="array" ref="T347">IF($I$2="Открытый тариф",INDEX(GRID!$B$4:$U$15,MATCH(T$7,GRID!$A$4:$A$15,0),MATCH(1,($U$2=GRID!$B$1:$U$1)*(КАЛЕНДАРЬ!AG24=GRID!$B$3:$U$3),0)),
INDEX(GRID!$B$4:$U$15,MATCH(T$7,GRID!$A$4:$A$15,0),MATCH(1,($U$2=GRID!$B$1:$U$1)*(КАЛЕНДАРЬ!AG24=GRID!$B$3:$U$3),0))*(1-GRID!$L$41))</f>
        <v>556900</v>
      </c>
    </row>
    <row r="348" spans="1:20" hidden="1">
      <c r="A348" s="108" t="s">
        <v>17</v>
      </c>
      <c r="B348" s="109">
        <v>22</v>
      </c>
      <c r="C348" s="5" cm="1">
        <f t="array" ref="C348">IF($I$2="Открытый тариф",INDEX(GRID!$B$4:$U$15,MATCH(C$7,GRID!$A$4:$A$15,0),MATCH(1,($U$2=GRID!$B$1:$U$1)*(КАЛЕНДАРЬ!AG25=GRID!$B$3:$U$3),0)),
INDEX(GRID!$B$4:$U$15,MATCH(C$7,GRID!$A$4:$A$15,0),MATCH(1,($U$2=GRID!$B$1:$U$1)*(КАЛЕНДАРЬ!AG25=GRID!$B$3:$U$3),0))*(1-GRID!$H$34))</f>
        <v>25000</v>
      </c>
      <c r="D348" s="5" cm="1">
        <f t="array" ref="D348">IF($I$2="Открытый тариф",INDEX(GRID!$B$18:$U$29,MATCH(C$7,GRID!$A$18:$A$29,0),MATCH(1,($U$2=GRID!$B$1:$U$1)*(КАЛЕНДАРЬ!AG25=GRID!$B$3:$U$3),0)),
INDEX(GRID!$B$18:$U$29,MATCH(C$7,GRID!$A$18:$A$29,0),MATCH(1,($U$2=GRID!$B$1:$U$1)*(КАЛЕНДАРЬ!AG25=GRID!$B$3:$U$3),0))*(1-GRID!$H$34))</f>
        <v>30000</v>
      </c>
      <c r="E348" s="5" cm="1">
        <f t="array" ref="E348">IF($I$2="Открытый тариф",INDEX(GRID!$B$4:$U$15,MATCH(E$7,GRID!$A$4:$A$15,0),MATCH(1,($U$2=GRID!$B$1:$U$1)*(КАЛЕНДАРЬ!AG25=GRID!$B$3:$U$3),0)),
INDEX(GRID!$B$4:$U$15,MATCH(E$7,GRID!$A$4:$A$15,0),MATCH(1,($U$2=GRID!$B$1:$U$1)*(КАЛЕНДАРЬ!AG25=GRID!$B$3:$U$3),0))*(1-GRID!$H$34))</f>
        <v>30000</v>
      </c>
      <c r="F348" s="5" cm="1">
        <f t="array" ref="F348">IF($I$2="Открытый тариф",INDEX(GRID!$B$18:$U$29,MATCH(E$7,GRID!$A$18:$A$29,0),MATCH(1,($U$2=GRID!$B$1:$U$1)*(КАЛЕНДАРЬ!AG25=GRID!$B$3:$U$3),0)),
INDEX(GRID!$B$18:$U$29,MATCH(E$7,GRID!$A$18:$A$29,0),MATCH(1,($U$2=GRID!$B$1:$U$1)*(КАЛЕНДАРЬ!AG25=GRID!$B$3:$U$3),0))*(1-GRID!$H$34))</f>
        <v>35000</v>
      </c>
      <c r="G348" s="5" cm="1">
        <f t="array" ref="G348">IF($I$2="Открытый тариф",INDEX(GRID!$B$4:$U$15,MATCH(G$7,GRID!$A$4:$A$15,0),MATCH(1,($U$2=GRID!$B$1:$U$1)*(КАЛЕНДАРЬ!AG25=GRID!$B$3:$U$3),0)),
INDEX(GRID!$B$4:$U$15,MATCH(G$7,GRID!$A$4:$A$15,0),MATCH(1,($U$2=GRID!$B$1:$U$1)*(КАЛЕНДАРЬ!AG25=GRID!$B$3:$U$3),0))*(1-GRID!$H$34))</f>
        <v>35700</v>
      </c>
      <c r="H348" s="5" cm="1">
        <f t="array" ref="H348">IF($I$2="Открытый тариф",INDEX(GRID!$B$18:$U$29,MATCH(G$7,GRID!$A$18:$A$29,0),MATCH(1,($U$2=GRID!$B$1:$U$1)*(КАЛЕНДАРЬ!AG25=GRID!$B$3:$U$3),0)),
INDEX(GRID!$B$18:$U$29,MATCH(G$7,GRID!$A$18:$A$29,0),MATCH(1,($U$2=GRID!$B$1:$U$1)*(КАЛЕНДАРЬ!AG25=GRID!$B$3:$U$3),0))*(1-GRID!$H$34))</f>
        <v>40700</v>
      </c>
      <c r="I348" s="5" cm="1">
        <f t="array" ref="I348">IF($I$2="Открытый тариф",INDEX(GRID!$B$4:$U$15,MATCH(I$7,GRID!$A$4:$A$15,0),MATCH(1,($U$2=GRID!$B$1:$U$1)*(КАЛЕНДАРЬ!AG25=GRID!$B$3:$U$3),0)),
INDEX(GRID!$B$4:$U$15,MATCH(I$7,GRID!$A$4:$A$15,0),MATCH(1,($U$2=GRID!$B$1:$U$1)*(КАЛЕНДАРЬ!AG25=GRID!$B$3:$U$3),0))*(1-GRID!$H$34))</f>
        <v>39700</v>
      </c>
      <c r="J348" s="5" cm="1">
        <f t="array" ref="J348">IF($I$2="Открытый тариф",INDEX(GRID!$B$18:$U$29,MATCH(I$7,GRID!$A$18:$A$29,0),MATCH(1,($U$2=GRID!$B$1:$U$1)*(КАЛЕНДАРЬ!AG25=GRID!$B$3:$U$3),0)),
INDEX(GRID!$B$18:$U$29,MATCH(I$7,GRID!$A$18:$A$29,0),MATCH(1,($U$2=GRID!$B$1:$U$1)*(КАЛЕНДАРЬ!AG25=GRID!$B$3:$U$3),0))*(1-GRID!$H$34))</f>
        <v>44700</v>
      </c>
      <c r="K348" s="5" cm="1">
        <f t="array" ref="K348">IF($I$2="Открытый тариф",INDEX(GRID!$B$4:$U$15,MATCH(K$7,GRID!$A$4:$A$15,0),MATCH(1,($U$2=GRID!$B$1:$U$1)*(КАЛЕНДАРЬ!AG25=GRID!$B$3:$U$3),0)),
INDEX(GRID!$B$4:$U$15,MATCH(K$7,GRID!$A$4:$A$15,0),MATCH(1,($U$2=GRID!$B$1:$U$1)*(КАЛЕНДАРЬ!AG25=GRID!$B$3:$U$3),0))*(1-GRID!$H$34))</f>
        <v>45000</v>
      </c>
      <c r="L348" s="5" cm="1">
        <f t="array" ref="L348">IF($I$2="Открытый тариф",INDEX(GRID!$B$18:$U$29,MATCH(K$7,GRID!$A$18:$A$29,0),MATCH(1,($U$2=GRID!$B$1:$U$1)*(КАЛЕНДАРЬ!AG25=GRID!$B$3:$U$3),0)),
INDEX(GRID!$B$18:$U$29,MATCH(K$7,GRID!$A$18:$A$29,0),MATCH(1,($U$2=GRID!$B$1:$U$1)*(КАЛЕНДАРЬ!AG25=GRID!$B$3:$U$3),0))*(1-GRID!$H$34))</f>
        <v>50000</v>
      </c>
      <c r="M348" s="5" cm="1">
        <f t="array" ref="M348">IF($I$2="Открытый тариф",INDEX(GRID!$B$4:$U$15,MATCH(M$7,GRID!$A$4:$A$15,0),MATCH(1,($U$2=GRID!$B$1:$U$1)*(КАЛЕНДАРЬ!AG25=GRID!$B$3:$U$3),0)),
INDEX(GRID!$B$4:$U$15,MATCH(M$7,GRID!$A$4:$A$15,0),MATCH(1,($U$2=GRID!$B$1:$U$1)*(КАЛЕНДАРЬ!AG25=GRID!$B$3:$U$3),0))*(1-GRID!$H$34))</f>
        <v>65200</v>
      </c>
      <c r="N348" s="5" cm="1">
        <f t="array" ref="N348">IF($I$2="Открытый тариф",INDEX(GRID!$B$18:$U$29,MATCH(M$7,GRID!$A$18:$A$29,0),MATCH(1,($U$2=GRID!$B$1:$U$1)*(КАЛЕНДАРЬ!AG25=GRID!$B$3:$U$3),0)),
INDEX(GRID!$B$18:$U$29,MATCH(M$7,GRID!$A$18:$A$29,0),MATCH(1,($U$2=GRID!$B$1:$U$1)*(КАЛЕНДАРЬ!AG25=GRID!$B$3:$U$3),0))*(1-GRID!$H$34))</f>
        <v>70200</v>
      </c>
      <c r="O348" s="5" cm="1">
        <f t="array" ref="O348">IF($I$2="Открытый тариф",INDEX(GRID!$B$4:$U$15,MATCH(O$7,GRID!$A$4:$A$15,0),MATCH(1,($U$2=GRID!$B$1:$U$1)*(КАЛЕНДАРЬ!AG25=GRID!$B$3:$U$3),0)),
INDEX(GRID!$B$4:$U$15,MATCH(O$7,GRID!$A$4:$A$15,0),MATCH(1,($U$2=GRID!$B$1:$U$1)*(КАЛЕНДАРЬ!AG25=GRID!$B$3:$U$3),0))*(1-GRID!$H$34))</f>
        <v>98000</v>
      </c>
      <c r="P348" s="5" cm="1">
        <f t="array" ref="P348">IF($I$2="Открытый тариф",INDEX(GRID!$B$4:$U$15,MATCH(P$7,GRID!$A$4:$A$15,0),MATCH(1,($U$2=GRID!$B$1:$U$1)*(КАЛЕНДАРЬ!AG25=GRID!$B$3:$U$3),0)),
INDEX(GRID!$B$4:$U$15,MATCH(P$7,GRID!$A$4:$A$15,0),MATCH(1,($U$2=GRID!$B$1:$U$1)*(КАЛЕНДАРЬ!AG25=GRID!$B$3:$U$3),0))*(1-GRID!$H$34))</f>
        <v>139700</v>
      </c>
      <c r="Q348" s="5" cm="1">
        <f t="array" ref="Q348">IF($I$2="Открытый тариф",INDEX(GRID!$B$4:$U$15,MATCH(Q$7,GRID!$A$4:$A$15,0),MATCH(1,($U$2=GRID!$B$1:$U$1)*(КАЛЕНДАРЬ!AG25=GRID!$B$3:$U$3),0)),
INDEX(GRID!$B$4:$U$15,MATCH(Q$7,GRID!$A$4:$A$15,0),MATCH(1,($U$2=GRID!$B$1:$U$1)*(КАЛЕНДАРЬ!AG25=GRID!$B$3:$U$3),0))*(1-GRID!$H$34))</f>
        <v>164400</v>
      </c>
      <c r="R348" s="5" cm="1">
        <f t="array" ref="R348">IF($I$2="Открытый тариф",INDEX(GRID!$B$18:$U$29,MATCH(R$7,GRID!$A$18:$A$29,0),MATCH(1,($U$2=GRID!$B$1:$U$1)*(КАЛЕНДАРЬ!AG25=GRID!$B$3:$U$3),0)),
INDEX(GRID!$B$18:$U$29,MATCH(R$7,GRID!$A$18:$A$29,0),MATCH(1,($U$2=GRID!$B$1:$U$1)*(КАЛЕНДАРЬ!AG25=GRID!$B$3:$U$3),0))*(1-GRID!$H$34))</f>
        <v>186400</v>
      </c>
      <c r="S348" s="5">
        <f t="array" ref="S348">IF($I$2="Открытый тариф",INDEX(GRID!$B$4:$U$15,MATCH(S$7,GRID!$A$4:$A$15,0),MATCH(1,($U$2=GRID!$B$1:$U$1)*(КАЛЕНДАРЬ!AG25=GRID!$B$3:$U$3),0)),
INDEX(GRID!$B$4:$U$15,MATCH(S$7,GRID!$A$4:$A$15,0),MATCH(1,($U$2=GRID!$B$1:$U$1)*(КАЛЕНДАРЬ!AG25=GRID!$B$3:$U$3),0))*(1-GRID!$L$41))</f>
        <v>460400</v>
      </c>
      <c r="T348" s="5">
        <f t="array" ref="T348">IF($I$2="Открытый тариф",INDEX(GRID!$B$4:$U$15,MATCH(T$7,GRID!$A$4:$A$15,0),MATCH(1,($U$2=GRID!$B$1:$U$1)*(КАЛЕНДАРЬ!AG25=GRID!$B$3:$U$3),0)),
INDEX(GRID!$B$4:$U$15,MATCH(T$7,GRID!$A$4:$A$15,0),MATCH(1,($U$2=GRID!$B$1:$U$1)*(КАЛЕНДАРЬ!AG25=GRID!$B$3:$U$3),0))*(1-GRID!$L$41))</f>
        <v>556900</v>
      </c>
    </row>
    <row r="349" spans="1:20" hidden="1">
      <c r="A349" s="108" t="s">
        <v>11</v>
      </c>
      <c r="B349" s="109">
        <v>23</v>
      </c>
      <c r="C349" s="5" cm="1">
        <f t="array" ref="C349">IF($I$2="Открытый тариф",INDEX(GRID!$B$4:$U$15,MATCH(C$7,GRID!$A$4:$A$15,0),MATCH(1,($U$2=GRID!$B$1:$U$1)*(КАЛЕНДАРЬ!AG26=GRID!$B$3:$U$3),0)),
INDEX(GRID!$B$4:$U$15,MATCH(C$7,GRID!$A$4:$A$15,0),MATCH(1,($U$2=GRID!$B$1:$U$1)*(КАЛЕНДАРЬ!AG26=GRID!$B$3:$U$3),0))*(1-GRID!$H$34))</f>
        <v>25000</v>
      </c>
      <c r="D349" s="5" cm="1">
        <f t="array" ref="D349">IF($I$2="Открытый тариф",INDEX(GRID!$B$18:$U$29,MATCH(C$7,GRID!$A$18:$A$29,0),MATCH(1,($U$2=GRID!$B$1:$U$1)*(КАЛЕНДАРЬ!AG26=GRID!$B$3:$U$3),0)),
INDEX(GRID!$B$18:$U$29,MATCH(C$7,GRID!$A$18:$A$29,0),MATCH(1,($U$2=GRID!$B$1:$U$1)*(КАЛЕНДАРЬ!AG26=GRID!$B$3:$U$3),0))*(1-GRID!$H$34))</f>
        <v>30000</v>
      </c>
      <c r="E349" s="5" cm="1">
        <f t="array" ref="E349">IF($I$2="Открытый тариф",INDEX(GRID!$B$4:$U$15,MATCH(E$7,GRID!$A$4:$A$15,0),MATCH(1,($U$2=GRID!$B$1:$U$1)*(КАЛЕНДАРЬ!AG26=GRID!$B$3:$U$3),0)),
INDEX(GRID!$B$4:$U$15,MATCH(E$7,GRID!$A$4:$A$15,0),MATCH(1,($U$2=GRID!$B$1:$U$1)*(КАЛЕНДАРЬ!AG26=GRID!$B$3:$U$3),0))*(1-GRID!$H$34))</f>
        <v>30000</v>
      </c>
      <c r="F349" s="5" cm="1">
        <f t="array" ref="F349">IF($I$2="Открытый тариф",INDEX(GRID!$B$18:$U$29,MATCH(E$7,GRID!$A$18:$A$29,0),MATCH(1,($U$2=GRID!$B$1:$U$1)*(КАЛЕНДАРЬ!AG26=GRID!$B$3:$U$3),0)),
INDEX(GRID!$B$18:$U$29,MATCH(E$7,GRID!$A$18:$A$29,0),MATCH(1,($U$2=GRID!$B$1:$U$1)*(КАЛЕНДАРЬ!AG26=GRID!$B$3:$U$3),0))*(1-GRID!$H$34))</f>
        <v>35000</v>
      </c>
      <c r="G349" s="5" cm="1">
        <f t="array" ref="G349">IF($I$2="Открытый тариф",INDEX(GRID!$B$4:$U$15,MATCH(G$7,GRID!$A$4:$A$15,0),MATCH(1,($U$2=GRID!$B$1:$U$1)*(КАЛЕНДАРЬ!AG26=GRID!$B$3:$U$3),0)),
INDEX(GRID!$B$4:$U$15,MATCH(G$7,GRID!$A$4:$A$15,0),MATCH(1,($U$2=GRID!$B$1:$U$1)*(КАЛЕНДАРЬ!AG26=GRID!$B$3:$U$3),0))*(1-GRID!$H$34))</f>
        <v>35700</v>
      </c>
      <c r="H349" s="5" cm="1">
        <f t="array" ref="H349">IF($I$2="Открытый тариф",INDEX(GRID!$B$18:$U$29,MATCH(G$7,GRID!$A$18:$A$29,0),MATCH(1,($U$2=GRID!$B$1:$U$1)*(КАЛЕНДАРЬ!AG26=GRID!$B$3:$U$3),0)),
INDEX(GRID!$B$18:$U$29,MATCH(G$7,GRID!$A$18:$A$29,0),MATCH(1,($U$2=GRID!$B$1:$U$1)*(КАЛЕНДАРЬ!AG26=GRID!$B$3:$U$3),0))*(1-GRID!$H$34))</f>
        <v>40700</v>
      </c>
      <c r="I349" s="5" cm="1">
        <f t="array" ref="I349">IF($I$2="Открытый тариф",INDEX(GRID!$B$4:$U$15,MATCH(I$7,GRID!$A$4:$A$15,0),MATCH(1,($U$2=GRID!$B$1:$U$1)*(КАЛЕНДАРЬ!AG26=GRID!$B$3:$U$3),0)),
INDEX(GRID!$B$4:$U$15,MATCH(I$7,GRID!$A$4:$A$15,0),MATCH(1,($U$2=GRID!$B$1:$U$1)*(КАЛЕНДАРЬ!AG26=GRID!$B$3:$U$3),0))*(1-GRID!$H$34))</f>
        <v>39700</v>
      </c>
      <c r="J349" s="5" cm="1">
        <f t="array" ref="J349">IF($I$2="Открытый тариф",INDEX(GRID!$B$18:$U$29,MATCH(I$7,GRID!$A$18:$A$29,0),MATCH(1,($U$2=GRID!$B$1:$U$1)*(КАЛЕНДАРЬ!AG26=GRID!$B$3:$U$3),0)),
INDEX(GRID!$B$18:$U$29,MATCH(I$7,GRID!$A$18:$A$29,0),MATCH(1,($U$2=GRID!$B$1:$U$1)*(КАЛЕНДАРЬ!AG26=GRID!$B$3:$U$3),0))*(1-GRID!$H$34))</f>
        <v>44700</v>
      </c>
      <c r="K349" s="5" cm="1">
        <f t="array" ref="K349">IF($I$2="Открытый тариф",INDEX(GRID!$B$4:$U$15,MATCH(K$7,GRID!$A$4:$A$15,0),MATCH(1,($U$2=GRID!$B$1:$U$1)*(КАЛЕНДАРЬ!AG26=GRID!$B$3:$U$3),0)),
INDEX(GRID!$B$4:$U$15,MATCH(K$7,GRID!$A$4:$A$15,0),MATCH(1,($U$2=GRID!$B$1:$U$1)*(КАЛЕНДАРЬ!AG26=GRID!$B$3:$U$3),0))*(1-GRID!$H$34))</f>
        <v>45000</v>
      </c>
      <c r="L349" s="5" cm="1">
        <f t="array" ref="L349">IF($I$2="Открытый тариф",INDEX(GRID!$B$18:$U$29,MATCH(K$7,GRID!$A$18:$A$29,0),MATCH(1,($U$2=GRID!$B$1:$U$1)*(КАЛЕНДАРЬ!AG26=GRID!$B$3:$U$3),0)),
INDEX(GRID!$B$18:$U$29,MATCH(K$7,GRID!$A$18:$A$29,0),MATCH(1,($U$2=GRID!$B$1:$U$1)*(КАЛЕНДАРЬ!AG26=GRID!$B$3:$U$3),0))*(1-GRID!$H$34))</f>
        <v>50000</v>
      </c>
      <c r="M349" s="5" cm="1">
        <f t="array" ref="M349">IF($I$2="Открытый тариф",INDEX(GRID!$B$4:$U$15,MATCH(M$7,GRID!$A$4:$A$15,0),MATCH(1,($U$2=GRID!$B$1:$U$1)*(КАЛЕНДАРЬ!AG26=GRID!$B$3:$U$3),0)),
INDEX(GRID!$B$4:$U$15,MATCH(M$7,GRID!$A$4:$A$15,0),MATCH(1,($U$2=GRID!$B$1:$U$1)*(КАЛЕНДАРЬ!AG26=GRID!$B$3:$U$3),0))*(1-GRID!$H$34))</f>
        <v>65200</v>
      </c>
      <c r="N349" s="5" cm="1">
        <f t="array" ref="N349">IF($I$2="Открытый тариф",INDEX(GRID!$B$18:$U$29,MATCH(M$7,GRID!$A$18:$A$29,0),MATCH(1,($U$2=GRID!$B$1:$U$1)*(КАЛЕНДАРЬ!AG26=GRID!$B$3:$U$3),0)),
INDEX(GRID!$B$18:$U$29,MATCH(M$7,GRID!$A$18:$A$29,0),MATCH(1,($U$2=GRID!$B$1:$U$1)*(КАЛЕНДАРЬ!AG26=GRID!$B$3:$U$3),0))*(1-GRID!$H$34))</f>
        <v>70200</v>
      </c>
      <c r="O349" s="5" cm="1">
        <f t="array" ref="O349">IF($I$2="Открытый тариф",INDEX(GRID!$B$4:$U$15,MATCH(O$7,GRID!$A$4:$A$15,0),MATCH(1,($U$2=GRID!$B$1:$U$1)*(КАЛЕНДАРЬ!AG26=GRID!$B$3:$U$3),0)),
INDEX(GRID!$B$4:$U$15,MATCH(O$7,GRID!$A$4:$A$15,0),MATCH(1,($U$2=GRID!$B$1:$U$1)*(КАЛЕНДАРЬ!AG26=GRID!$B$3:$U$3),0))*(1-GRID!$H$34))</f>
        <v>98000</v>
      </c>
      <c r="P349" s="5" cm="1">
        <f t="array" ref="P349">IF($I$2="Открытый тариф",INDEX(GRID!$B$4:$U$15,MATCH(P$7,GRID!$A$4:$A$15,0),MATCH(1,($U$2=GRID!$B$1:$U$1)*(КАЛЕНДАРЬ!AG26=GRID!$B$3:$U$3),0)),
INDEX(GRID!$B$4:$U$15,MATCH(P$7,GRID!$A$4:$A$15,0),MATCH(1,($U$2=GRID!$B$1:$U$1)*(КАЛЕНДАРЬ!AG26=GRID!$B$3:$U$3),0))*(1-GRID!$H$34))</f>
        <v>139700</v>
      </c>
      <c r="Q349" s="5" cm="1">
        <f t="array" ref="Q349">IF($I$2="Открытый тариф",INDEX(GRID!$B$4:$U$15,MATCH(Q$7,GRID!$A$4:$A$15,0),MATCH(1,($U$2=GRID!$B$1:$U$1)*(КАЛЕНДАРЬ!AG26=GRID!$B$3:$U$3),0)),
INDEX(GRID!$B$4:$U$15,MATCH(Q$7,GRID!$A$4:$A$15,0),MATCH(1,($U$2=GRID!$B$1:$U$1)*(КАЛЕНДАРЬ!AG26=GRID!$B$3:$U$3),0))*(1-GRID!$H$34))</f>
        <v>164400</v>
      </c>
      <c r="R349" s="5" cm="1">
        <f t="array" ref="R349">IF($I$2="Открытый тариф",INDEX(GRID!$B$18:$U$29,MATCH(R$7,GRID!$A$18:$A$29,0),MATCH(1,($U$2=GRID!$B$1:$U$1)*(КАЛЕНДАРЬ!AG26=GRID!$B$3:$U$3),0)),
INDEX(GRID!$B$18:$U$29,MATCH(R$7,GRID!$A$18:$A$29,0),MATCH(1,($U$2=GRID!$B$1:$U$1)*(КАЛЕНДАРЬ!AG26=GRID!$B$3:$U$3),0))*(1-GRID!$H$34))</f>
        <v>186400</v>
      </c>
      <c r="S349" s="5">
        <f t="array" ref="S349">IF($I$2="Открытый тариф",INDEX(GRID!$B$4:$U$15,MATCH(S$7,GRID!$A$4:$A$15,0),MATCH(1,($U$2=GRID!$B$1:$U$1)*(КАЛЕНДАРЬ!AG26=GRID!$B$3:$U$3),0)),
INDEX(GRID!$B$4:$U$15,MATCH(S$7,GRID!$A$4:$A$15,0),MATCH(1,($U$2=GRID!$B$1:$U$1)*(КАЛЕНДАРЬ!AG26=GRID!$B$3:$U$3),0))*(1-GRID!$L$41))</f>
        <v>460400</v>
      </c>
      <c r="T349" s="5">
        <f t="array" ref="T349">IF($I$2="Открытый тариф",INDEX(GRID!$B$4:$U$15,MATCH(T$7,GRID!$A$4:$A$15,0),MATCH(1,($U$2=GRID!$B$1:$U$1)*(КАЛЕНДАРЬ!AG26=GRID!$B$3:$U$3),0)),
INDEX(GRID!$B$4:$U$15,MATCH(T$7,GRID!$A$4:$A$15,0),MATCH(1,($U$2=GRID!$B$1:$U$1)*(КАЛЕНДАРЬ!AG26=GRID!$B$3:$U$3),0))*(1-GRID!$L$41))</f>
        <v>556900</v>
      </c>
    </row>
    <row r="350" spans="1:20" hidden="1">
      <c r="A350" s="108" t="s">
        <v>12</v>
      </c>
      <c r="B350" s="109">
        <v>24</v>
      </c>
      <c r="C350" s="5" cm="1">
        <f t="array" ref="C350">IF($I$2="Открытый тариф",INDEX(GRID!$B$4:$U$15,MATCH(C$7,GRID!$A$4:$A$15,0),MATCH(1,($U$2=GRID!$B$1:$U$1)*(КАЛЕНДАРЬ!AG27=GRID!$B$3:$U$3),0)),
INDEX(GRID!$B$4:$U$15,MATCH(C$7,GRID!$A$4:$A$15,0),MATCH(1,($U$2=GRID!$B$1:$U$1)*(КАЛЕНДАРЬ!AG27=GRID!$B$3:$U$3),0))*(1-GRID!$H$34))</f>
        <v>25000</v>
      </c>
      <c r="D350" s="5" cm="1">
        <f t="array" ref="D350">IF($I$2="Открытый тариф",INDEX(GRID!$B$18:$U$29,MATCH(C$7,GRID!$A$18:$A$29,0),MATCH(1,($U$2=GRID!$B$1:$U$1)*(КАЛЕНДАРЬ!AG27=GRID!$B$3:$U$3),0)),
INDEX(GRID!$B$18:$U$29,MATCH(C$7,GRID!$A$18:$A$29,0),MATCH(1,($U$2=GRID!$B$1:$U$1)*(КАЛЕНДАРЬ!AG27=GRID!$B$3:$U$3),0))*(1-GRID!$H$34))</f>
        <v>30000</v>
      </c>
      <c r="E350" s="5" cm="1">
        <f t="array" ref="E350">IF($I$2="Открытый тариф",INDEX(GRID!$B$4:$U$15,MATCH(E$7,GRID!$A$4:$A$15,0),MATCH(1,($U$2=GRID!$B$1:$U$1)*(КАЛЕНДАРЬ!AG27=GRID!$B$3:$U$3),0)),
INDEX(GRID!$B$4:$U$15,MATCH(E$7,GRID!$A$4:$A$15,0),MATCH(1,($U$2=GRID!$B$1:$U$1)*(КАЛЕНДАРЬ!AG27=GRID!$B$3:$U$3),0))*(1-GRID!$H$34))</f>
        <v>30000</v>
      </c>
      <c r="F350" s="5" cm="1">
        <f t="array" ref="F350">IF($I$2="Открытый тариф",INDEX(GRID!$B$18:$U$29,MATCH(E$7,GRID!$A$18:$A$29,0),MATCH(1,($U$2=GRID!$B$1:$U$1)*(КАЛЕНДАРЬ!AG27=GRID!$B$3:$U$3),0)),
INDEX(GRID!$B$18:$U$29,MATCH(E$7,GRID!$A$18:$A$29,0),MATCH(1,($U$2=GRID!$B$1:$U$1)*(КАЛЕНДАРЬ!AG27=GRID!$B$3:$U$3),0))*(1-GRID!$H$34))</f>
        <v>35000</v>
      </c>
      <c r="G350" s="5" cm="1">
        <f t="array" ref="G350">IF($I$2="Открытый тариф",INDEX(GRID!$B$4:$U$15,MATCH(G$7,GRID!$A$4:$A$15,0),MATCH(1,($U$2=GRID!$B$1:$U$1)*(КАЛЕНДАРЬ!AG27=GRID!$B$3:$U$3),0)),
INDEX(GRID!$B$4:$U$15,MATCH(G$7,GRID!$A$4:$A$15,0),MATCH(1,($U$2=GRID!$B$1:$U$1)*(КАЛЕНДАРЬ!AG27=GRID!$B$3:$U$3),0))*(1-GRID!$H$34))</f>
        <v>35700</v>
      </c>
      <c r="H350" s="5" cm="1">
        <f t="array" ref="H350">IF($I$2="Открытый тариф",INDEX(GRID!$B$18:$U$29,MATCH(G$7,GRID!$A$18:$A$29,0),MATCH(1,($U$2=GRID!$B$1:$U$1)*(КАЛЕНДАРЬ!AG27=GRID!$B$3:$U$3),0)),
INDEX(GRID!$B$18:$U$29,MATCH(G$7,GRID!$A$18:$A$29,0),MATCH(1,($U$2=GRID!$B$1:$U$1)*(КАЛЕНДАРЬ!AG27=GRID!$B$3:$U$3),0))*(1-GRID!$H$34))</f>
        <v>40700</v>
      </c>
      <c r="I350" s="5" cm="1">
        <f t="array" ref="I350">IF($I$2="Открытый тариф",INDEX(GRID!$B$4:$U$15,MATCH(I$7,GRID!$A$4:$A$15,0),MATCH(1,($U$2=GRID!$B$1:$U$1)*(КАЛЕНДАРЬ!AG27=GRID!$B$3:$U$3),0)),
INDEX(GRID!$B$4:$U$15,MATCH(I$7,GRID!$A$4:$A$15,0),MATCH(1,($U$2=GRID!$B$1:$U$1)*(КАЛЕНДАРЬ!AG27=GRID!$B$3:$U$3),0))*(1-GRID!$H$34))</f>
        <v>39700</v>
      </c>
      <c r="J350" s="5" cm="1">
        <f t="array" ref="J350">IF($I$2="Открытый тариф",INDEX(GRID!$B$18:$U$29,MATCH(I$7,GRID!$A$18:$A$29,0),MATCH(1,($U$2=GRID!$B$1:$U$1)*(КАЛЕНДАРЬ!AG27=GRID!$B$3:$U$3),0)),
INDEX(GRID!$B$18:$U$29,MATCH(I$7,GRID!$A$18:$A$29,0),MATCH(1,($U$2=GRID!$B$1:$U$1)*(КАЛЕНДАРЬ!AG27=GRID!$B$3:$U$3),0))*(1-GRID!$H$34))</f>
        <v>44700</v>
      </c>
      <c r="K350" s="5" cm="1">
        <f t="array" ref="K350">IF($I$2="Открытый тариф",INDEX(GRID!$B$4:$U$15,MATCH(K$7,GRID!$A$4:$A$15,0),MATCH(1,($U$2=GRID!$B$1:$U$1)*(КАЛЕНДАРЬ!AG27=GRID!$B$3:$U$3),0)),
INDEX(GRID!$B$4:$U$15,MATCH(K$7,GRID!$A$4:$A$15,0),MATCH(1,($U$2=GRID!$B$1:$U$1)*(КАЛЕНДАРЬ!AG27=GRID!$B$3:$U$3),0))*(1-GRID!$H$34))</f>
        <v>45000</v>
      </c>
      <c r="L350" s="5" cm="1">
        <f t="array" ref="L350">IF($I$2="Открытый тариф",INDEX(GRID!$B$18:$U$29,MATCH(K$7,GRID!$A$18:$A$29,0),MATCH(1,($U$2=GRID!$B$1:$U$1)*(КАЛЕНДАРЬ!AG27=GRID!$B$3:$U$3),0)),
INDEX(GRID!$B$18:$U$29,MATCH(K$7,GRID!$A$18:$A$29,0),MATCH(1,($U$2=GRID!$B$1:$U$1)*(КАЛЕНДАРЬ!AG27=GRID!$B$3:$U$3),0))*(1-GRID!$H$34))</f>
        <v>50000</v>
      </c>
      <c r="M350" s="5" cm="1">
        <f t="array" ref="M350">IF($I$2="Открытый тариф",INDEX(GRID!$B$4:$U$15,MATCH(M$7,GRID!$A$4:$A$15,0),MATCH(1,($U$2=GRID!$B$1:$U$1)*(КАЛЕНДАРЬ!AG27=GRID!$B$3:$U$3),0)),
INDEX(GRID!$B$4:$U$15,MATCH(M$7,GRID!$A$4:$A$15,0),MATCH(1,($U$2=GRID!$B$1:$U$1)*(КАЛЕНДАРЬ!AG27=GRID!$B$3:$U$3),0))*(1-GRID!$H$34))</f>
        <v>65200</v>
      </c>
      <c r="N350" s="5" cm="1">
        <f t="array" ref="N350">IF($I$2="Открытый тариф",INDEX(GRID!$B$18:$U$29,MATCH(M$7,GRID!$A$18:$A$29,0),MATCH(1,($U$2=GRID!$B$1:$U$1)*(КАЛЕНДАРЬ!AG27=GRID!$B$3:$U$3),0)),
INDEX(GRID!$B$18:$U$29,MATCH(M$7,GRID!$A$18:$A$29,0),MATCH(1,($U$2=GRID!$B$1:$U$1)*(КАЛЕНДАРЬ!AG27=GRID!$B$3:$U$3),0))*(1-GRID!$H$34))</f>
        <v>70200</v>
      </c>
      <c r="O350" s="5" cm="1">
        <f t="array" ref="O350">IF($I$2="Открытый тариф",INDEX(GRID!$B$4:$U$15,MATCH(O$7,GRID!$A$4:$A$15,0),MATCH(1,($U$2=GRID!$B$1:$U$1)*(КАЛЕНДАРЬ!AG27=GRID!$B$3:$U$3),0)),
INDEX(GRID!$B$4:$U$15,MATCH(O$7,GRID!$A$4:$A$15,0),MATCH(1,($U$2=GRID!$B$1:$U$1)*(КАЛЕНДАРЬ!AG27=GRID!$B$3:$U$3),0))*(1-GRID!$H$34))</f>
        <v>98000</v>
      </c>
      <c r="P350" s="5" cm="1">
        <f t="array" ref="P350">IF($I$2="Открытый тариф",INDEX(GRID!$B$4:$U$15,MATCH(P$7,GRID!$A$4:$A$15,0),MATCH(1,($U$2=GRID!$B$1:$U$1)*(КАЛЕНДАРЬ!AG27=GRID!$B$3:$U$3),0)),
INDEX(GRID!$B$4:$U$15,MATCH(P$7,GRID!$A$4:$A$15,0),MATCH(1,($U$2=GRID!$B$1:$U$1)*(КАЛЕНДАРЬ!AG27=GRID!$B$3:$U$3),0))*(1-GRID!$H$34))</f>
        <v>139700</v>
      </c>
      <c r="Q350" s="5" cm="1">
        <f t="array" ref="Q350">IF($I$2="Открытый тариф",INDEX(GRID!$B$4:$U$15,MATCH(Q$7,GRID!$A$4:$A$15,0),MATCH(1,($U$2=GRID!$B$1:$U$1)*(КАЛЕНДАРЬ!AG27=GRID!$B$3:$U$3),0)),
INDEX(GRID!$B$4:$U$15,MATCH(Q$7,GRID!$A$4:$A$15,0),MATCH(1,($U$2=GRID!$B$1:$U$1)*(КАЛЕНДАРЬ!AG27=GRID!$B$3:$U$3),0))*(1-GRID!$H$34))</f>
        <v>164400</v>
      </c>
      <c r="R350" s="5" cm="1">
        <f t="array" ref="R350">IF($I$2="Открытый тариф",INDEX(GRID!$B$18:$U$29,MATCH(R$7,GRID!$A$18:$A$29,0),MATCH(1,($U$2=GRID!$B$1:$U$1)*(КАЛЕНДАРЬ!AG27=GRID!$B$3:$U$3),0)),
INDEX(GRID!$B$18:$U$29,MATCH(R$7,GRID!$A$18:$A$29,0),MATCH(1,($U$2=GRID!$B$1:$U$1)*(КАЛЕНДАРЬ!AG27=GRID!$B$3:$U$3),0))*(1-GRID!$H$34))</f>
        <v>186400</v>
      </c>
      <c r="S350" s="5">
        <f t="array" ref="S350">IF($I$2="Открытый тариф",INDEX(GRID!$B$4:$U$15,MATCH(S$7,GRID!$A$4:$A$15,0),MATCH(1,($U$2=GRID!$B$1:$U$1)*(КАЛЕНДАРЬ!AG27=GRID!$B$3:$U$3),0)),
INDEX(GRID!$B$4:$U$15,MATCH(S$7,GRID!$A$4:$A$15,0),MATCH(1,($U$2=GRID!$B$1:$U$1)*(КАЛЕНДАРЬ!AG27=GRID!$B$3:$U$3),0))*(1-GRID!$L$41))</f>
        <v>460400</v>
      </c>
      <c r="T350" s="5">
        <f t="array" ref="T350">IF($I$2="Открытый тариф",INDEX(GRID!$B$4:$U$15,MATCH(T$7,GRID!$A$4:$A$15,0),MATCH(1,($U$2=GRID!$B$1:$U$1)*(КАЛЕНДАРЬ!AG27=GRID!$B$3:$U$3),0)),
INDEX(GRID!$B$4:$U$15,MATCH(T$7,GRID!$A$4:$A$15,0),MATCH(1,($U$2=GRID!$B$1:$U$1)*(КАЛЕНДАРЬ!AG27=GRID!$B$3:$U$3),0))*(1-GRID!$L$41))</f>
        <v>556900</v>
      </c>
    </row>
    <row r="351" spans="1:20" hidden="1">
      <c r="A351" s="108" t="s">
        <v>13</v>
      </c>
      <c r="B351" s="109">
        <v>25</v>
      </c>
      <c r="C351" s="5" cm="1">
        <f t="array" ref="C351">IF($I$2="Открытый тариф",INDEX(GRID!$B$4:$U$15,MATCH(C$7,GRID!$A$4:$A$15,0),MATCH(1,($U$2=GRID!$B$1:$U$1)*(КАЛЕНДАРЬ!AG28=GRID!$B$3:$U$3),0)),
INDEX(GRID!$B$4:$U$15,MATCH(C$7,GRID!$A$4:$A$15,0),MATCH(1,($U$2=GRID!$B$1:$U$1)*(КАЛЕНДАРЬ!AG28=GRID!$B$3:$U$3),0))*(1-GRID!$H$34))</f>
        <v>25000</v>
      </c>
      <c r="D351" s="5" cm="1">
        <f t="array" ref="D351">IF($I$2="Открытый тариф",INDEX(GRID!$B$18:$U$29,MATCH(C$7,GRID!$A$18:$A$29,0),MATCH(1,($U$2=GRID!$B$1:$U$1)*(КАЛЕНДАРЬ!AG28=GRID!$B$3:$U$3),0)),
INDEX(GRID!$B$18:$U$29,MATCH(C$7,GRID!$A$18:$A$29,0),MATCH(1,($U$2=GRID!$B$1:$U$1)*(КАЛЕНДАРЬ!AG28=GRID!$B$3:$U$3),0))*(1-GRID!$H$34))</f>
        <v>30000</v>
      </c>
      <c r="E351" s="5" cm="1">
        <f t="array" ref="E351">IF($I$2="Открытый тариф",INDEX(GRID!$B$4:$U$15,MATCH(E$7,GRID!$A$4:$A$15,0),MATCH(1,($U$2=GRID!$B$1:$U$1)*(КАЛЕНДАРЬ!AG28=GRID!$B$3:$U$3),0)),
INDEX(GRID!$B$4:$U$15,MATCH(E$7,GRID!$A$4:$A$15,0),MATCH(1,($U$2=GRID!$B$1:$U$1)*(КАЛЕНДАРЬ!AG28=GRID!$B$3:$U$3),0))*(1-GRID!$H$34))</f>
        <v>30000</v>
      </c>
      <c r="F351" s="5" cm="1">
        <f t="array" ref="F351">IF($I$2="Открытый тариф",INDEX(GRID!$B$18:$U$29,MATCH(E$7,GRID!$A$18:$A$29,0),MATCH(1,($U$2=GRID!$B$1:$U$1)*(КАЛЕНДАРЬ!AG28=GRID!$B$3:$U$3),0)),
INDEX(GRID!$B$18:$U$29,MATCH(E$7,GRID!$A$18:$A$29,0),MATCH(1,($U$2=GRID!$B$1:$U$1)*(КАЛЕНДАРЬ!AG28=GRID!$B$3:$U$3),0))*(1-GRID!$H$34))</f>
        <v>35000</v>
      </c>
      <c r="G351" s="5" cm="1">
        <f t="array" ref="G351">IF($I$2="Открытый тариф",INDEX(GRID!$B$4:$U$15,MATCH(G$7,GRID!$A$4:$A$15,0),MATCH(1,($U$2=GRID!$B$1:$U$1)*(КАЛЕНДАРЬ!AG28=GRID!$B$3:$U$3),0)),
INDEX(GRID!$B$4:$U$15,MATCH(G$7,GRID!$A$4:$A$15,0),MATCH(1,($U$2=GRID!$B$1:$U$1)*(КАЛЕНДАРЬ!AG28=GRID!$B$3:$U$3),0))*(1-GRID!$H$34))</f>
        <v>35700</v>
      </c>
      <c r="H351" s="5" cm="1">
        <f t="array" ref="H351">IF($I$2="Открытый тариф",INDEX(GRID!$B$18:$U$29,MATCH(G$7,GRID!$A$18:$A$29,0),MATCH(1,($U$2=GRID!$B$1:$U$1)*(КАЛЕНДАРЬ!AG28=GRID!$B$3:$U$3),0)),
INDEX(GRID!$B$18:$U$29,MATCH(G$7,GRID!$A$18:$A$29,0),MATCH(1,($U$2=GRID!$B$1:$U$1)*(КАЛЕНДАРЬ!AG28=GRID!$B$3:$U$3),0))*(1-GRID!$H$34))</f>
        <v>40700</v>
      </c>
      <c r="I351" s="5" cm="1">
        <f t="array" ref="I351">IF($I$2="Открытый тариф",INDEX(GRID!$B$4:$U$15,MATCH(I$7,GRID!$A$4:$A$15,0),MATCH(1,($U$2=GRID!$B$1:$U$1)*(КАЛЕНДАРЬ!AG28=GRID!$B$3:$U$3),0)),
INDEX(GRID!$B$4:$U$15,MATCH(I$7,GRID!$A$4:$A$15,0),MATCH(1,($U$2=GRID!$B$1:$U$1)*(КАЛЕНДАРЬ!AG28=GRID!$B$3:$U$3),0))*(1-GRID!$H$34))</f>
        <v>39700</v>
      </c>
      <c r="J351" s="5" cm="1">
        <f t="array" ref="J351">IF($I$2="Открытый тариф",INDEX(GRID!$B$18:$U$29,MATCH(I$7,GRID!$A$18:$A$29,0),MATCH(1,($U$2=GRID!$B$1:$U$1)*(КАЛЕНДАРЬ!AG28=GRID!$B$3:$U$3),0)),
INDEX(GRID!$B$18:$U$29,MATCH(I$7,GRID!$A$18:$A$29,0),MATCH(1,($U$2=GRID!$B$1:$U$1)*(КАЛЕНДАРЬ!AG28=GRID!$B$3:$U$3),0))*(1-GRID!$H$34))</f>
        <v>44700</v>
      </c>
      <c r="K351" s="5" cm="1">
        <f t="array" ref="K351">IF($I$2="Открытый тариф",INDEX(GRID!$B$4:$U$15,MATCH(K$7,GRID!$A$4:$A$15,0),MATCH(1,($U$2=GRID!$B$1:$U$1)*(КАЛЕНДАРЬ!AG28=GRID!$B$3:$U$3),0)),
INDEX(GRID!$B$4:$U$15,MATCH(K$7,GRID!$A$4:$A$15,0),MATCH(1,($U$2=GRID!$B$1:$U$1)*(КАЛЕНДАРЬ!AG28=GRID!$B$3:$U$3),0))*(1-GRID!$H$34))</f>
        <v>45000</v>
      </c>
      <c r="L351" s="5" cm="1">
        <f t="array" ref="L351">IF($I$2="Открытый тариф",INDEX(GRID!$B$18:$U$29,MATCH(K$7,GRID!$A$18:$A$29,0),MATCH(1,($U$2=GRID!$B$1:$U$1)*(КАЛЕНДАРЬ!AG28=GRID!$B$3:$U$3),0)),
INDEX(GRID!$B$18:$U$29,MATCH(K$7,GRID!$A$18:$A$29,0),MATCH(1,($U$2=GRID!$B$1:$U$1)*(КАЛЕНДАРЬ!AG28=GRID!$B$3:$U$3),0))*(1-GRID!$H$34))</f>
        <v>50000</v>
      </c>
      <c r="M351" s="5" cm="1">
        <f t="array" ref="M351">IF($I$2="Открытый тариф",INDEX(GRID!$B$4:$U$15,MATCH(M$7,GRID!$A$4:$A$15,0),MATCH(1,($U$2=GRID!$B$1:$U$1)*(КАЛЕНДАРЬ!AG28=GRID!$B$3:$U$3),0)),
INDEX(GRID!$B$4:$U$15,MATCH(M$7,GRID!$A$4:$A$15,0),MATCH(1,($U$2=GRID!$B$1:$U$1)*(КАЛЕНДАРЬ!AG28=GRID!$B$3:$U$3),0))*(1-GRID!$H$34))</f>
        <v>65200</v>
      </c>
      <c r="N351" s="5" cm="1">
        <f t="array" ref="N351">IF($I$2="Открытый тариф",INDEX(GRID!$B$18:$U$29,MATCH(M$7,GRID!$A$18:$A$29,0),MATCH(1,($U$2=GRID!$B$1:$U$1)*(КАЛЕНДАРЬ!AG28=GRID!$B$3:$U$3),0)),
INDEX(GRID!$B$18:$U$29,MATCH(M$7,GRID!$A$18:$A$29,0),MATCH(1,($U$2=GRID!$B$1:$U$1)*(КАЛЕНДАРЬ!AG28=GRID!$B$3:$U$3),0))*(1-GRID!$H$34))</f>
        <v>70200</v>
      </c>
      <c r="O351" s="5" cm="1">
        <f t="array" ref="O351">IF($I$2="Открытый тариф",INDEX(GRID!$B$4:$U$15,MATCH(O$7,GRID!$A$4:$A$15,0),MATCH(1,($U$2=GRID!$B$1:$U$1)*(КАЛЕНДАРЬ!AG28=GRID!$B$3:$U$3),0)),
INDEX(GRID!$B$4:$U$15,MATCH(O$7,GRID!$A$4:$A$15,0),MATCH(1,($U$2=GRID!$B$1:$U$1)*(КАЛЕНДАРЬ!AG28=GRID!$B$3:$U$3),0))*(1-GRID!$H$34))</f>
        <v>98000</v>
      </c>
      <c r="P351" s="5" cm="1">
        <f t="array" ref="P351">IF($I$2="Открытый тариф",INDEX(GRID!$B$4:$U$15,MATCH(P$7,GRID!$A$4:$A$15,0),MATCH(1,($U$2=GRID!$B$1:$U$1)*(КАЛЕНДАРЬ!AG28=GRID!$B$3:$U$3),0)),
INDEX(GRID!$B$4:$U$15,MATCH(P$7,GRID!$A$4:$A$15,0),MATCH(1,($U$2=GRID!$B$1:$U$1)*(КАЛЕНДАРЬ!AG28=GRID!$B$3:$U$3),0))*(1-GRID!$H$34))</f>
        <v>139700</v>
      </c>
      <c r="Q351" s="5" cm="1">
        <f t="array" ref="Q351">IF($I$2="Открытый тариф",INDEX(GRID!$B$4:$U$15,MATCH(Q$7,GRID!$A$4:$A$15,0),MATCH(1,($U$2=GRID!$B$1:$U$1)*(КАЛЕНДАРЬ!AG28=GRID!$B$3:$U$3),0)),
INDEX(GRID!$B$4:$U$15,MATCH(Q$7,GRID!$A$4:$A$15,0),MATCH(1,($U$2=GRID!$B$1:$U$1)*(КАЛЕНДАРЬ!AG28=GRID!$B$3:$U$3),0))*(1-GRID!$H$34))</f>
        <v>164400</v>
      </c>
      <c r="R351" s="5" cm="1">
        <f t="array" ref="R351">IF($I$2="Открытый тариф",INDEX(GRID!$B$18:$U$29,MATCH(R$7,GRID!$A$18:$A$29,0),MATCH(1,($U$2=GRID!$B$1:$U$1)*(КАЛЕНДАРЬ!AG28=GRID!$B$3:$U$3),0)),
INDEX(GRID!$B$18:$U$29,MATCH(R$7,GRID!$A$18:$A$29,0),MATCH(1,($U$2=GRID!$B$1:$U$1)*(КАЛЕНДАРЬ!AG28=GRID!$B$3:$U$3),0))*(1-GRID!$H$34))</f>
        <v>186400</v>
      </c>
      <c r="S351" s="5">
        <f t="array" ref="S351">IF($I$2="Открытый тариф",INDEX(GRID!$B$4:$U$15,MATCH(S$7,GRID!$A$4:$A$15,0),MATCH(1,($U$2=GRID!$B$1:$U$1)*(КАЛЕНДАРЬ!AG28=GRID!$B$3:$U$3),0)),
INDEX(GRID!$B$4:$U$15,MATCH(S$7,GRID!$A$4:$A$15,0),MATCH(1,($U$2=GRID!$B$1:$U$1)*(КАЛЕНДАРЬ!AG28=GRID!$B$3:$U$3),0))*(1-GRID!$L$41))</f>
        <v>460400</v>
      </c>
      <c r="T351" s="5">
        <f t="array" ref="T351">IF($I$2="Открытый тариф",INDEX(GRID!$B$4:$U$15,MATCH(T$7,GRID!$A$4:$A$15,0),MATCH(1,($U$2=GRID!$B$1:$U$1)*(КАЛЕНДАРЬ!AG28=GRID!$B$3:$U$3),0)),
INDEX(GRID!$B$4:$U$15,MATCH(T$7,GRID!$A$4:$A$15,0),MATCH(1,($U$2=GRID!$B$1:$U$1)*(КАЛЕНДАРЬ!AG28=GRID!$B$3:$U$3),0))*(1-GRID!$L$41))</f>
        <v>556900</v>
      </c>
    </row>
    <row r="352" spans="1:20" hidden="1">
      <c r="A352" s="108" t="s">
        <v>14</v>
      </c>
      <c r="B352" s="109">
        <v>26</v>
      </c>
      <c r="C352" s="5" cm="1">
        <f t="array" ref="C352">IF($I$2="Открытый тариф",INDEX(GRID!$B$4:$U$15,MATCH(C$7,GRID!$A$4:$A$15,0),MATCH(1,($U$2=GRID!$B$1:$U$1)*(КАЛЕНДАРЬ!AG29=GRID!$B$3:$U$3),0)),
INDEX(GRID!$B$4:$U$15,MATCH(C$7,GRID!$A$4:$A$15,0),MATCH(1,($U$2=GRID!$B$1:$U$1)*(КАЛЕНДАРЬ!AG29=GRID!$B$3:$U$3),0))*(1-GRID!$H$34))</f>
        <v>25000</v>
      </c>
      <c r="D352" s="5" cm="1">
        <f t="array" ref="D352">IF($I$2="Открытый тариф",INDEX(GRID!$B$18:$U$29,MATCH(C$7,GRID!$A$18:$A$29,0),MATCH(1,($U$2=GRID!$B$1:$U$1)*(КАЛЕНДАРЬ!AG29=GRID!$B$3:$U$3),0)),
INDEX(GRID!$B$18:$U$29,MATCH(C$7,GRID!$A$18:$A$29,0),MATCH(1,($U$2=GRID!$B$1:$U$1)*(КАЛЕНДАРЬ!AG29=GRID!$B$3:$U$3),0))*(1-GRID!$H$34))</f>
        <v>30000</v>
      </c>
      <c r="E352" s="5" cm="1">
        <f t="array" ref="E352">IF($I$2="Открытый тариф",INDEX(GRID!$B$4:$U$15,MATCH(E$7,GRID!$A$4:$A$15,0),MATCH(1,($U$2=GRID!$B$1:$U$1)*(КАЛЕНДАРЬ!AG29=GRID!$B$3:$U$3),0)),
INDEX(GRID!$B$4:$U$15,MATCH(E$7,GRID!$A$4:$A$15,0),MATCH(1,($U$2=GRID!$B$1:$U$1)*(КАЛЕНДАРЬ!AG29=GRID!$B$3:$U$3),0))*(1-GRID!$H$34))</f>
        <v>30000</v>
      </c>
      <c r="F352" s="5" cm="1">
        <f t="array" ref="F352">IF($I$2="Открытый тариф",INDEX(GRID!$B$18:$U$29,MATCH(E$7,GRID!$A$18:$A$29,0),MATCH(1,($U$2=GRID!$B$1:$U$1)*(КАЛЕНДАРЬ!AG29=GRID!$B$3:$U$3),0)),
INDEX(GRID!$B$18:$U$29,MATCH(E$7,GRID!$A$18:$A$29,0),MATCH(1,($U$2=GRID!$B$1:$U$1)*(КАЛЕНДАРЬ!AG29=GRID!$B$3:$U$3),0))*(1-GRID!$H$34))</f>
        <v>35000</v>
      </c>
      <c r="G352" s="5" cm="1">
        <f t="array" ref="G352">IF($I$2="Открытый тариф",INDEX(GRID!$B$4:$U$15,MATCH(G$7,GRID!$A$4:$A$15,0),MATCH(1,($U$2=GRID!$B$1:$U$1)*(КАЛЕНДАРЬ!AG29=GRID!$B$3:$U$3),0)),
INDEX(GRID!$B$4:$U$15,MATCH(G$7,GRID!$A$4:$A$15,0),MATCH(1,($U$2=GRID!$B$1:$U$1)*(КАЛЕНДАРЬ!AG29=GRID!$B$3:$U$3),0))*(1-GRID!$H$34))</f>
        <v>35700</v>
      </c>
      <c r="H352" s="5" cm="1">
        <f t="array" ref="H352">IF($I$2="Открытый тариф",INDEX(GRID!$B$18:$U$29,MATCH(G$7,GRID!$A$18:$A$29,0),MATCH(1,($U$2=GRID!$B$1:$U$1)*(КАЛЕНДАРЬ!AG29=GRID!$B$3:$U$3),0)),
INDEX(GRID!$B$18:$U$29,MATCH(G$7,GRID!$A$18:$A$29,0),MATCH(1,($U$2=GRID!$B$1:$U$1)*(КАЛЕНДАРЬ!AG29=GRID!$B$3:$U$3),0))*(1-GRID!$H$34))</f>
        <v>40700</v>
      </c>
      <c r="I352" s="5" cm="1">
        <f t="array" ref="I352">IF($I$2="Открытый тариф",INDEX(GRID!$B$4:$U$15,MATCH(I$7,GRID!$A$4:$A$15,0),MATCH(1,($U$2=GRID!$B$1:$U$1)*(КАЛЕНДАРЬ!AG29=GRID!$B$3:$U$3),0)),
INDEX(GRID!$B$4:$U$15,MATCH(I$7,GRID!$A$4:$A$15,0),MATCH(1,($U$2=GRID!$B$1:$U$1)*(КАЛЕНДАРЬ!AG29=GRID!$B$3:$U$3),0))*(1-GRID!$H$34))</f>
        <v>39700</v>
      </c>
      <c r="J352" s="5" cm="1">
        <f t="array" ref="J352">IF($I$2="Открытый тариф",INDEX(GRID!$B$18:$U$29,MATCH(I$7,GRID!$A$18:$A$29,0),MATCH(1,($U$2=GRID!$B$1:$U$1)*(КАЛЕНДАРЬ!AG29=GRID!$B$3:$U$3),0)),
INDEX(GRID!$B$18:$U$29,MATCH(I$7,GRID!$A$18:$A$29,0),MATCH(1,($U$2=GRID!$B$1:$U$1)*(КАЛЕНДАРЬ!AG29=GRID!$B$3:$U$3),0))*(1-GRID!$H$34))</f>
        <v>44700</v>
      </c>
      <c r="K352" s="5" cm="1">
        <f t="array" ref="K352">IF($I$2="Открытый тариф",INDEX(GRID!$B$4:$U$15,MATCH(K$7,GRID!$A$4:$A$15,0),MATCH(1,($U$2=GRID!$B$1:$U$1)*(КАЛЕНДАРЬ!AG29=GRID!$B$3:$U$3),0)),
INDEX(GRID!$B$4:$U$15,MATCH(K$7,GRID!$A$4:$A$15,0),MATCH(1,($U$2=GRID!$B$1:$U$1)*(КАЛЕНДАРЬ!AG29=GRID!$B$3:$U$3),0))*(1-GRID!$H$34))</f>
        <v>45000</v>
      </c>
      <c r="L352" s="5" cm="1">
        <f t="array" ref="L352">IF($I$2="Открытый тариф",INDEX(GRID!$B$18:$U$29,MATCH(K$7,GRID!$A$18:$A$29,0),MATCH(1,($U$2=GRID!$B$1:$U$1)*(КАЛЕНДАРЬ!AG29=GRID!$B$3:$U$3),0)),
INDEX(GRID!$B$18:$U$29,MATCH(K$7,GRID!$A$18:$A$29,0),MATCH(1,($U$2=GRID!$B$1:$U$1)*(КАЛЕНДАРЬ!AG29=GRID!$B$3:$U$3),0))*(1-GRID!$H$34))</f>
        <v>50000</v>
      </c>
      <c r="M352" s="5" cm="1">
        <f t="array" ref="M352">IF($I$2="Открытый тариф",INDEX(GRID!$B$4:$U$15,MATCH(M$7,GRID!$A$4:$A$15,0),MATCH(1,($U$2=GRID!$B$1:$U$1)*(КАЛЕНДАРЬ!AG29=GRID!$B$3:$U$3),0)),
INDEX(GRID!$B$4:$U$15,MATCH(M$7,GRID!$A$4:$A$15,0),MATCH(1,($U$2=GRID!$B$1:$U$1)*(КАЛЕНДАРЬ!AG29=GRID!$B$3:$U$3),0))*(1-GRID!$H$34))</f>
        <v>65200</v>
      </c>
      <c r="N352" s="5" cm="1">
        <f t="array" ref="N352">IF($I$2="Открытый тариф",INDEX(GRID!$B$18:$U$29,MATCH(M$7,GRID!$A$18:$A$29,0),MATCH(1,($U$2=GRID!$B$1:$U$1)*(КАЛЕНДАРЬ!AG29=GRID!$B$3:$U$3),0)),
INDEX(GRID!$B$18:$U$29,MATCH(M$7,GRID!$A$18:$A$29,0),MATCH(1,($U$2=GRID!$B$1:$U$1)*(КАЛЕНДАРЬ!AG29=GRID!$B$3:$U$3),0))*(1-GRID!$H$34))</f>
        <v>70200</v>
      </c>
      <c r="O352" s="5" cm="1">
        <f t="array" ref="O352">IF($I$2="Открытый тариф",INDEX(GRID!$B$4:$U$15,MATCH(O$7,GRID!$A$4:$A$15,0),MATCH(1,($U$2=GRID!$B$1:$U$1)*(КАЛЕНДАРЬ!AG29=GRID!$B$3:$U$3),0)),
INDEX(GRID!$B$4:$U$15,MATCH(O$7,GRID!$A$4:$A$15,0),MATCH(1,($U$2=GRID!$B$1:$U$1)*(КАЛЕНДАРЬ!AG29=GRID!$B$3:$U$3),0))*(1-GRID!$H$34))</f>
        <v>98000</v>
      </c>
      <c r="P352" s="5" cm="1">
        <f t="array" ref="P352">IF($I$2="Открытый тариф",INDEX(GRID!$B$4:$U$15,MATCH(P$7,GRID!$A$4:$A$15,0),MATCH(1,($U$2=GRID!$B$1:$U$1)*(КАЛЕНДАРЬ!AG29=GRID!$B$3:$U$3),0)),
INDEX(GRID!$B$4:$U$15,MATCH(P$7,GRID!$A$4:$A$15,0),MATCH(1,($U$2=GRID!$B$1:$U$1)*(КАЛЕНДАРЬ!AG29=GRID!$B$3:$U$3),0))*(1-GRID!$H$34))</f>
        <v>139700</v>
      </c>
      <c r="Q352" s="5" cm="1">
        <f t="array" ref="Q352">IF($I$2="Открытый тариф",INDEX(GRID!$B$4:$U$15,MATCH(Q$7,GRID!$A$4:$A$15,0),MATCH(1,($U$2=GRID!$B$1:$U$1)*(КАЛЕНДАРЬ!AG29=GRID!$B$3:$U$3),0)),
INDEX(GRID!$B$4:$U$15,MATCH(Q$7,GRID!$A$4:$A$15,0),MATCH(1,($U$2=GRID!$B$1:$U$1)*(КАЛЕНДАРЬ!AG29=GRID!$B$3:$U$3),0))*(1-GRID!$H$34))</f>
        <v>164400</v>
      </c>
      <c r="R352" s="5" cm="1">
        <f t="array" ref="R352">IF($I$2="Открытый тариф",INDEX(GRID!$B$18:$U$29,MATCH(R$7,GRID!$A$18:$A$29,0),MATCH(1,($U$2=GRID!$B$1:$U$1)*(КАЛЕНДАРЬ!AG29=GRID!$B$3:$U$3),0)),
INDEX(GRID!$B$18:$U$29,MATCH(R$7,GRID!$A$18:$A$29,0),MATCH(1,($U$2=GRID!$B$1:$U$1)*(КАЛЕНДАРЬ!AG29=GRID!$B$3:$U$3),0))*(1-GRID!$H$34))</f>
        <v>186400</v>
      </c>
      <c r="S352" s="5">
        <f t="array" ref="S352">IF($I$2="Открытый тариф",INDEX(GRID!$B$4:$U$15,MATCH(S$7,GRID!$A$4:$A$15,0),MATCH(1,($U$2=GRID!$B$1:$U$1)*(КАЛЕНДАРЬ!AG29=GRID!$B$3:$U$3),0)),
INDEX(GRID!$B$4:$U$15,MATCH(S$7,GRID!$A$4:$A$15,0),MATCH(1,($U$2=GRID!$B$1:$U$1)*(КАЛЕНДАРЬ!AG29=GRID!$B$3:$U$3),0))*(1-GRID!$L$41))</f>
        <v>460400</v>
      </c>
      <c r="T352" s="5">
        <f t="array" ref="T352">IF($I$2="Открытый тариф",INDEX(GRID!$B$4:$U$15,MATCH(T$7,GRID!$A$4:$A$15,0),MATCH(1,($U$2=GRID!$B$1:$U$1)*(КАЛЕНДАРЬ!AG29=GRID!$B$3:$U$3),0)),
INDEX(GRID!$B$4:$U$15,MATCH(T$7,GRID!$A$4:$A$15,0),MATCH(1,($U$2=GRID!$B$1:$U$1)*(КАЛЕНДАРЬ!AG29=GRID!$B$3:$U$3),0))*(1-GRID!$L$41))</f>
        <v>556900</v>
      </c>
    </row>
    <row r="353" spans="1:20" hidden="1">
      <c r="A353" s="108" t="s">
        <v>15</v>
      </c>
      <c r="B353" s="109">
        <v>27</v>
      </c>
      <c r="C353" s="5" cm="1">
        <f t="array" ref="C353">IF($I$2="Открытый тариф",INDEX(GRID!$B$4:$U$15,MATCH(C$7,GRID!$A$4:$A$15,0),MATCH(1,($U$2=GRID!$B$1:$U$1)*(КАЛЕНДАРЬ!AG30=GRID!$B$3:$U$3),0)),
INDEX(GRID!$B$4:$U$15,MATCH(C$7,GRID!$A$4:$A$15,0),MATCH(1,($U$2=GRID!$B$1:$U$1)*(КАЛЕНДАРЬ!AG30=GRID!$B$3:$U$3),0))*(1-GRID!$H$34))</f>
        <v>25000</v>
      </c>
      <c r="D353" s="5" cm="1">
        <f t="array" ref="D353">IF($I$2="Открытый тариф",INDEX(GRID!$B$18:$U$29,MATCH(C$7,GRID!$A$18:$A$29,0),MATCH(1,($U$2=GRID!$B$1:$U$1)*(КАЛЕНДАРЬ!AG30=GRID!$B$3:$U$3),0)),
INDEX(GRID!$B$18:$U$29,MATCH(C$7,GRID!$A$18:$A$29,0),MATCH(1,($U$2=GRID!$B$1:$U$1)*(КАЛЕНДАРЬ!AG30=GRID!$B$3:$U$3),0))*(1-GRID!$H$34))</f>
        <v>30000</v>
      </c>
      <c r="E353" s="5" cm="1">
        <f t="array" ref="E353">IF($I$2="Открытый тариф",INDEX(GRID!$B$4:$U$15,MATCH(E$7,GRID!$A$4:$A$15,0),MATCH(1,($U$2=GRID!$B$1:$U$1)*(КАЛЕНДАРЬ!AG30=GRID!$B$3:$U$3),0)),
INDEX(GRID!$B$4:$U$15,MATCH(E$7,GRID!$A$4:$A$15,0),MATCH(1,($U$2=GRID!$B$1:$U$1)*(КАЛЕНДАРЬ!AG30=GRID!$B$3:$U$3),0))*(1-GRID!$H$34))</f>
        <v>30000</v>
      </c>
      <c r="F353" s="5" cm="1">
        <f t="array" ref="F353">IF($I$2="Открытый тариф",INDEX(GRID!$B$18:$U$29,MATCH(E$7,GRID!$A$18:$A$29,0),MATCH(1,($U$2=GRID!$B$1:$U$1)*(КАЛЕНДАРЬ!AG30=GRID!$B$3:$U$3),0)),
INDEX(GRID!$B$18:$U$29,MATCH(E$7,GRID!$A$18:$A$29,0),MATCH(1,($U$2=GRID!$B$1:$U$1)*(КАЛЕНДАРЬ!AG30=GRID!$B$3:$U$3),0))*(1-GRID!$H$34))</f>
        <v>35000</v>
      </c>
      <c r="G353" s="5" cm="1">
        <f t="array" ref="G353">IF($I$2="Открытый тариф",INDEX(GRID!$B$4:$U$15,MATCH(G$7,GRID!$A$4:$A$15,0),MATCH(1,($U$2=GRID!$B$1:$U$1)*(КАЛЕНДАРЬ!AG30=GRID!$B$3:$U$3),0)),
INDEX(GRID!$B$4:$U$15,MATCH(G$7,GRID!$A$4:$A$15,0),MATCH(1,($U$2=GRID!$B$1:$U$1)*(КАЛЕНДАРЬ!AG30=GRID!$B$3:$U$3),0))*(1-GRID!$H$34))</f>
        <v>35700</v>
      </c>
      <c r="H353" s="5" cm="1">
        <f t="array" ref="H353">IF($I$2="Открытый тариф",INDEX(GRID!$B$18:$U$29,MATCH(G$7,GRID!$A$18:$A$29,0),MATCH(1,($U$2=GRID!$B$1:$U$1)*(КАЛЕНДАРЬ!AG30=GRID!$B$3:$U$3),0)),
INDEX(GRID!$B$18:$U$29,MATCH(G$7,GRID!$A$18:$A$29,0),MATCH(1,($U$2=GRID!$B$1:$U$1)*(КАЛЕНДАРЬ!AG30=GRID!$B$3:$U$3),0))*(1-GRID!$H$34))</f>
        <v>40700</v>
      </c>
      <c r="I353" s="5" cm="1">
        <f t="array" ref="I353">IF($I$2="Открытый тариф",INDEX(GRID!$B$4:$U$15,MATCH(I$7,GRID!$A$4:$A$15,0),MATCH(1,($U$2=GRID!$B$1:$U$1)*(КАЛЕНДАРЬ!AG30=GRID!$B$3:$U$3),0)),
INDEX(GRID!$B$4:$U$15,MATCH(I$7,GRID!$A$4:$A$15,0),MATCH(1,($U$2=GRID!$B$1:$U$1)*(КАЛЕНДАРЬ!AG30=GRID!$B$3:$U$3),0))*(1-GRID!$H$34))</f>
        <v>39700</v>
      </c>
      <c r="J353" s="5" cm="1">
        <f t="array" ref="J353">IF($I$2="Открытый тариф",INDEX(GRID!$B$18:$U$29,MATCH(I$7,GRID!$A$18:$A$29,0),MATCH(1,($U$2=GRID!$B$1:$U$1)*(КАЛЕНДАРЬ!AG30=GRID!$B$3:$U$3),0)),
INDEX(GRID!$B$18:$U$29,MATCH(I$7,GRID!$A$18:$A$29,0),MATCH(1,($U$2=GRID!$B$1:$U$1)*(КАЛЕНДАРЬ!AG30=GRID!$B$3:$U$3),0))*(1-GRID!$H$34))</f>
        <v>44700</v>
      </c>
      <c r="K353" s="5" cm="1">
        <f t="array" ref="K353">IF($I$2="Открытый тариф",INDEX(GRID!$B$4:$U$15,MATCH(K$7,GRID!$A$4:$A$15,0),MATCH(1,($U$2=GRID!$B$1:$U$1)*(КАЛЕНДАРЬ!AG30=GRID!$B$3:$U$3),0)),
INDEX(GRID!$B$4:$U$15,MATCH(K$7,GRID!$A$4:$A$15,0),MATCH(1,($U$2=GRID!$B$1:$U$1)*(КАЛЕНДАРЬ!AG30=GRID!$B$3:$U$3),0))*(1-GRID!$H$34))</f>
        <v>45000</v>
      </c>
      <c r="L353" s="5" cm="1">
        <f t="array" ref="L353">IF($I$2="Открытый тариф",INDEX(GRID!$B$18:$U$29,MATCH(K$7,GRID!$A$18:$A$29,0),MATCH(1,($U$2=GRID!$B$1:$U$1)*(КАЛЕНДАРЬ!AG30=GRID!$B$3:$U$3),0)),
INDEX(GRID!$B$18:$U$29,MATCH(K$7,GRID!$A$18:$A$29,0),MATCH(1,($U$2=GRID!$B$1:$U$1)*(КАЛЕНДАРЬ!AG30=GRID!$B$3:$U$3),0))*(1-GRID!$H$34))</f>
        <v>50000</v>
      </c>
      <c r="M353" s="5" cm="1">
        <f t="array" ref="M353">IF($I$2="Открытый тариф",INDEX(GRID!$B$4:$U$15,MATCH(M$7,GRID!$A$4:$A$15,0),MATCH(1,($U$2=GRID!$B$1:$U$1)*(КАЛЕНДАРЬ!AG30=GRID!$B$3:$U$3),0)),
INDEX(GRID!$B$4:$U$15,MATCH(M$7,GRID!$A$4:$A$15,0),MATCH(1,($U$2=GRID!$B$1:$U$1)*(КАЛЕНДАРЬ!AG30=GRID!$B$3:$U$3),0))*(1-GRID!$H$34))</f>
        <v>65200</v>
      </c>
      <c r="N353" s="5" cm="1">
        <f t="array" ref="N353">IF($I$2="Открытый тариф",INDEX(GRID!$B$18:$U$29,MATCH(M$7,GRID!$A$18:$A$29,0),MATCH(1,($U$2=GRID!$B$1:$U$1)*(КАЛЕНДАРЬ!AG30=GRID!$B$3:$U$3),0)),
INDEX(GRID!$B$18:$U$29,MATCH(M$7,GRID!$A$18:$A$29,0),MATCH(1,($U$2=GRID!$B$1:$U$1)*(КАЛЕНДАРЬ!AG30=GRID!$B$3:$U$3),0))*(1-GRID!$H$34))</f>
        <v>70200</v>
      </c>
      <c r="O353" s="5" cm="1">
        <f t="array" ref="O353">IF($I$2="Открытый тариф",INDEX(GRID!$B$4:$U$15,MATCH(O$7,GRID!$A$4:$A$15,0),MATCH(1,($U$2=GRID!$B$1:$U$1)*(КАЛЕНДАРЬ!AG30=GRID!$B$3:$U$3),0)),
INDEX(GRID!$B$4:$U$15,MATCH(O$7,GRID!$A$4:$A$15,0),MATCH(1,($U$2=GRID!$B$1:$U$1)*(КАЛЕНДАРЬ!AG30=GRID!$B$3:$U$3),0))*(1-GRID!$H$34))</f>
        <v>98000</v>
      </c>
      <c r="P353" s="5" cm="1">
        <f t="array" ref="P353">IF($I$2="Открытый тариф",INDEX(GRID!$B$4:$U$15,MATCH(P$7,GRID!$A$4:$A$15,0),MATCH(1,($U$2=GRID!$B$1:$U$1)*(КАЛЕНДАРЬ!AG30=GRID!$B$3:$U$3),0)),
INDEX(GRID!$B$4:$U$15,MATCH(P$7,GRID!$A$4:$A$15,0),MATCH(1,($U$2=GRID!$B$1:$U$1)*(КАЛЕНДАРЬ!AG30=GRID!$B$3:$U$3),0))*(1-GRID!$H$34))</f>
        <v>139700</v>
      </c>
      <c r="Q353" s="5" cm="1">
        <f t="array" ref="Q353">IF($I$2="Открытый тариф",INDEX(GRID!$B$4:$U$15,MATCH(Q$7,GRID!$A$4:$A$15,0),MATCH(1,($U$2=GRID!$B$1:$U$1)*(КАЛЕНДАРЬ!AG30=GRID!$B$3:$U$3),0)),
INDEX(GRID!$B$4:$U$15,MATCH(Q$7,GRID!$A$4:$A$15,0),MATCH(1,($U$2=GRID!$B$1:$U$1)*(КАЛЕНДАРЬ!AG30=GRID!$B$3:$U$3),0))*(1-GRID!$H$34))</f>
        <v>164400</v>
      </c>
      <c r="R353" s="5" cm="1">
        <f t="array" ref="R353">IF($I$2="Открытый тариф",INDEX(GRID!$B$18:$U$29,MATCH(R$7,GRID!$A$18:$A$29,0),MATCH(1,($U$2=GRID!$B$1:$U$1)*(КАЛЕНДАРЬ!AG30=GRID!$B$3:$U$3),0)),
INDEX(GRID!$B$18:$U$29,MATCH(R$7,GRID!$A$18:$A$29,0),MATCH(1,($U$2=GRID!$B$1:$U$1)*(КАЛЕНДАРЬ!AG30=GRID!$B$3:$U$3),0))*(1-GRID!$H$34))</f>
        <v>186400</v>
      </c>
      <c r="S353" s="5">
        <f t="array" ref="S353">IF($I$2="Открытый тариф",INDEX(GRID!$B$4:$U$15,MATCH(S$7,GRID!$A$4:$A$15,0),MATCH(1,($U$2=GRID!$B$1:$U$1)*(КАЛЕНДАРЬ!AG30=GRID!$B$3:$U$3),0)),
INDEX(GRID!$B$4:$U$15,MATCH(S$7,GRID!$A$4:$A$15,0),MATCH(1,($U$2=GRID!$B$1:$U$1)*(КАЛЕНДАРЬ!AG30=GRID!$B$3:$U$3),0))*(1-GRID!$L$41))</f>
        <v>460400</v>
      </c>
      <c r="T353" s="5">
        <f t="array" ref="T353">IF($I$2="Открытый тариф",INDEX(GRID!$B$4:$U$15,MATCH(T$7,GRID!$A$4:$A$15,0),MATCH(1,($U$2=GRID!$B$1:$U$1)*(КАЛЕНДАРЬ!AG30=GRID!$B$3:$U$3),0)),
INDEX(GRID!$B$4:$U$15,MATCH(T$7,GRID!$A$4:$A$15,0),MATCH(1,($U$2=GRID!$B$1:$U$1)*(КАЛЕНДАРЬ!AG30=GRID!$B$3:$U$3),0))*(1-GRID!$L$41))</f>
        <v>556900</v>
      </c>
    </row>
    <row r="354" spans="1:20" hidden="1">
      <c r="A354" s="108" t="s">
        <v>16</v>
      </c>
      <c r="B354" s="109">
        <v>28</v>
      </c>
      <c r="C354" s="5" cm="1">
        <f t="array" ref="C354">IF($I$2="Открытый тариф",INDEX(GRID!$B$4:$U$15,MATCH(C$7,GRID!$A$4:$A$15,0),MATCH(1,($U$2=GRID!$B$1:$U$1)*(КАЛЕНДАРЬ!AG31=GRID!$B$3:$U$3),0)),
INDEX(GRID!$B$4:$U$15,MATCH(C$7,GRID!$A$4:$A$15,0),MATCH(1,($U$2=GRID!$B$1:$U$1)*(КАЛЕНДАРЬ!AG31=GRID!$B$3:$U$3),0))*(1-GRID!$H$34))</f>
        <v>25000</v>
      </c>
      <c r="D354" s="5" cm="1">
        <f t="array" ref="D354">IF($I$2="Открытый тариф",INDEX(GRID!$B$18:$U$29,MATCH(C$7,GRID!$A$18:$A$29,0),MATCH(1,($U$2=GRID!$B$1:$U$1)*(КАЛЕНДАРЬ!AG31=GRID!$B$3:$U$3),0)),
INDEX(GRID!$B$18:$U$29,MATCH(C$7,GRID!$A$18:$A$29,0),MATCH(1,($U$2=GRID!$B$1:$U$1)*(КАЛЕНДАРЬ!AG31=GRID!$B$3:$U$3),0))*(1-GRID!$H$34))</f>
        <v>30000</v>
      </c>
      <c r="E354" s="5" cm="1">
        <f t="array" ref="E354">IF($I$2="Открытый тариф",INDEX(GRID!$B$4:$U$15,MATCH(E$7,GRID!$A$4:$A$15,0),MATCH(1,($U$2=GRID!$B$1:$U$1)*(КАЛЕНДАРЬ!AG31=GRID!$B$3:$U$3),0)),
INDEX(GRID!$B$4:$U$15,MATCH(E$7,GRID!$A$4:$A$15,0),MATCH(1,($U$2=GRID!$B$1:$U$1)*(КАЛЕНДАРЬ!AG31=GRID!$B$3:$U$3),0))*(1-GRID!$H$34))</f>
        <v>30000</v>
      </c>
      <c r="F354" s="5" cm="1">
        <f t="array" ref="F354">IF($I$2="Открытый тариф",INDEX(GRID!$B$18:$U$29,MATCH(E$7,GRID!$A$18:$A$29,0),MATCH(1,($U$2=GRID!$B$1:$U$1)*(КАЛЕНДАРЬ!AG31=GRID!$B$3:$U$3),0)),
INDEX(GRID!$B$18:$U$29,MATCH(E$7,GRID!$A$18:$A$29,0),MATCH(1,($U$2=GRID!$B$1:$U$1)*(КАЛЕНДАРЬ!AG31=GRID!$B$3:$U$3),0))*(1-GRID!$H$34))</f>
        <v>35000</v>
      </c>
      <c r="G354" s="5" cm="1">
        <f t="array" ref="G354">IF($I$2="Открытый тариф",INDEX(GRID!$B$4:$U$15,MATCH(G$7,GRID!$A$4:$A$15,0),MATCH(1,($U$2=GRID!$B$1:$U$1)*(КАЛЕНДАРЬ!AG31=GRID!$B$3:$U$3),0)),
INDEX(GRID!$B$4:$U$15,MATCH(G$7,GRID!$A$4:$A$15,0),MATCH(1,($U$2=GRID!$B$1:$U$1)*(КАЛЕНДАРЬ!AG31=GRID!$B$3:$U$3),0))*(1-GRID!$H$34))</f>
        <v>35700</v>
      </c>
      <c r="H354" s="5" cm="1">
        <f t="array" ref="H354">IF($I$2="Открытый тариф",INDEX(GRID!$B$18:$U$29,MATCH(G$7,GRID!$A$18:$A$29,0),MATCH(1,($U$2=GRID!$B$1:$U$1)*(КАЛЕНДАРЬ!AG31=GRID!$B$3:$U$3),0)),
INDEX(GRID!$B$18:$U$29,MATCH(G$7,GRID!$A$18:$A$29,0),MATCH(1,($U$2=GRID!$B$1:$U$1)*(КАЛЕНДАРЬ!AG31=GRID!$B$3:$U$3),0))*(1-GRID!$H$34))</f>
        <v>40700</v>
      </c>
      <c r="I354" s="5" cm="1">
        <f t="array" ref="I354">IF($I$2="Открытый тариф",INDEX(GRID!$B$4:$U$15,MATCH(I$7,GRID!$A$4:$A$15,0),MATCH(1,($U$2=GRID!$B$1:$U$1)*(КАЛЕНДАРЬ!AG31=GRID!$B$3:$U$3),0)),
INDEX(GRID!$B$4:$U$15,MATCH(I$7,GRID!$A$4:$A$15,0),MATCH(1,($U$2=GRID!$B$1:$U$1)*(КАЛЕНДАРЬ!AG31=GRID!$B$3:$U$3),0))*(1-GRID!$H$34))</f>
        <v>39700</v>
      </c>
      <c r="J354" s="5" cm="1">
        <f t="array" ref="J354">IF($I$2="Открытый тариф",INDEX(GRID!$B$18:$U$29,MATCH(I$7,GRID!$A$18:$A$29,0),MATCH(1,($U$2=GRID!$B$1:$U$1)*(КАЛЕНДАРЬ!AG31=GRID!$B$3:$U$3),0)),
INDEX(GRID!$B$18:$U$29,MATCH(I$7,GRID!$A$18:$A$29,0),MATCH(1,($U$2=GRID!$B$1:$U$1)*(КАЛЕНДАРЬ!AG31=GRID!$B$3:$U$3),0))*(1-GRID!$H$34))</f>
        <v>44700</v>
      </c>
      <c r="K354" s="5" cm="1">
        <f t="array" ref="K354">IF($I$2="Открытый тариф",INDEX(GRID!$B$4:$U$15,MATCH(K$7,GRID!$A$4:$A$15,0),MATCH(1,($U$2=GRID!$B$1:$U$1)*(КАЛЕНДАРЬ!AG31=GRID!$B$3:$U$3),0)),
INDEX(GRID!$B$4:$U$15,MATCH(K$7,GRID!$A$4:$A$15,0),MATCH(1,($U$2=GRID!$B$1:$U$1)*(КАЛЕНДАРЬ!AG31=GRID!$B$3:$U$3),0))*(1-GRID!$H$34))</f>
        <v>45000</v>
      </c>
      <c r="L354" s="5" cm="1">
        <f t="array" ref="L354">IF($I$2="Открытый тариф",INDEX(GRID!$B$18:$U$29,MATCH(K$7,GRID!$A$18:$A$29,0),MATCH(1,($U$2=GRID!$B$1:$U$1)*(КАЛЕНДАРЬ!AG31=GRID!$B$3:$U$3),0)),
INDEX(GRID!$B$18:$U$29,MATCH(K$7,GRID!$A$18:$A$29,0),MATCH(1,($U$2=GRID!$B$1:$U$1)*(КАЛЕНДАРЬ!AG31=GRID!$B$3:$U$3),0))*(1-GRID!$H$34))</f>
        <v>50000</v>
      </c>
      <c r="M354" s="5" cm="1">
        <f t="array" ref="M354">IF($I$2="Открытый тариф",INDEX(GRID!$B$4:$U$15,MATCH(M$7,GRID!$A$4:$A$15,0),MATCH(1,($U$2=GRID!$B$1:$U$1)*(КАЛЕНДАРЬ!AG31=GRID!$B$3:$U$3),0)),
INDEX(GRID!$B$4:$U$15,MATCH(M$7,GRID!$A$4:$A$15,0),MATCH(1,($U$2=GRID!$B$1:$U$1)*(КАЛЕНДАРЬ!AG31=GRID!$B$3:$U$3),0))*(1-GRID!$H$34))</f>
        <v>65200</v>
      </c>
      <c r="N354" s="5" cm="1">
        <f t="array" ref="N354">IF($I$2="Открытый тариф",INDEX(GRID!$B$18:$U$29,MATCH(M$7,GRID!$A$18:$A$29,0),MATCH(1,($U$2=GRID!$B$1:$U$1)*(КАЛЕНДАРЬ!AG31=GRID!$B$3:$U$3),0)),
INDEX(GRID!$B$18:$U$29,MATCH(M$7,GRID!$A$18:$A$29,0),MATCH(1,($U$2=GRID!$B$1:$U$1)*(КАЛЕНДАРЬ!AG31=GRID!$B$3:$U$3),0))*(1-GRID!$H$34))</f>
        <v>70200</v>
      </c>
      <c r="O354" s="5" cm="1">
        <f t="array" ref="O354">IF($I$2="Открытый тариф",INDEX(GRID!$B$4:$U$15,MATCH(O$7,GRID!$A$4:$A$15,0),MATCH(1,($U$2=GRID!$B$1:$U$1)*(КАЛЕНДАРЬ!AG31=GRID!$B$3:$U$3),0)),
INDEX(GRID!$B$4:$U$15,MATCH(O$7,GRID!$A$4:$A$15,0),MATCH(1,($U$2=GRID!$B$1:$U$1)*(КАЛЕНДАРЬ!AG31=GRID!$B$3:$U$3),0))*(1-GRID!$H$34))</f>
        <v>98000</v>
      </c>
      <c r="P354" s="5" cm="1">
        <f t="array" ref="P354">IF($I$2="Открытый тариф",INDEX(GRID!$B$4:$U$15,MATCH(P$7,GRID!$A$4:$A$15,0),MATCH(1,($U$2=GRID!$B$1:$U$1)*(КАЛЕНДАРЬ!AG31=GRID!$B$3:$U$3),0)),
INDEX(GRID!$B$4:$U$15,MATCH(P$7,GRID!$A$4:$A$15,0),MATCH(1,($U$2=GRID!$B$1:$U$1)*(КАЛЕНДАРЬ!AG31=GRID!$B$3:$U$3),0))*(1-GRID!$H$34))</f>
        <v>139700</v>
      </c>
      <c r="Q354" s="5" cm="1">
        <f t="array" ref="Q354">IF($I$2="Открытый тариф",INDEX(GRID!$B$4:$U$15,MATCH(Q$7,GRID!$A$4:$A$15,0),MATCH(1,($U$2=GRID!$B$1:$U$1)*(КАЛЕНДАРЬ!AG31=GRID!$B$3:$U$3),0)),
INDEX(GRID!$B$4:$U$15,MATCH(Q$7,GRID!$A$4:$A$15,0),MATCH(1,($U$2=GRID!$B$1:$U$1)*(КАЛЕНДАРЬ!AG31=GRID!$B$3:$U$3),0))*(1-GRID!$H$34))</f>
        <v>164400</v>
      </c>
      <c r="R354" s="5" cm="1">
        <f t="array" ref="R354">IF($I$2="Открытый тариф",INDEX(GRID!$B$18:$U$29,MATCH(R$7,GRID!$A$18:$A$29,0),MATCH(1,($U$2=GRID!$B$1:$U$1)*(КАЛЕНДАРЬ!AG31=GRID!$B$3:$U$3),0)),
INDEX(GRID!$B$18:$U$29,MATCH(R$7,GRID!$A$18:$A$29,0),MATCH(1,($U$2=GRID!$B$1:$U$1)*(КАЛЕНДАРЬ!AG31=GRID!$B$3:$U$3),0))*(1-GRID!$H$34))</f>
        <v>186400</v>
      </c>
      <c r="S354" s="5">
        <f t="array" ref="S354">IF($I$2="Открытый тариф",INDEX(GRID!$B$4:$U$15,MATCH(S$7,GRID!$A$4:$A$15,0),MATCH(1,($U$2=GRID!$B$1:$U$1)*(КАЛЕНДАРЬ!AG31=GRID!$B$3:$U$3),0)),
INDEX(GRID!$B$4:$U$15,MATCH(S$7,GRID!$A$4:$A$15,0),MATCH(1,($U$2=GRID!$B$1:$U$1)*(КАЛЕНДАРЬ!AG31=GRID!$B$3:$U$3),0))*(1-GRID!$L$41))</f>
        <v>460400</v>
      </c>
      <c r="T354" s="5">
        <f t="array" ref="T354">IF($I$2="Открытый тариф",INDEX(GRID!$B$4:$U$15,MATCH(T$7,GRID!$A$4:$A$15,0),MATCH(1,($U$2=GRID!$B$1:$U$1)*(КАЛЕНДАРЬ!AG31=GRID!$B$3:$U$3),0)),
INDEX(GRID!$B$4:$U$15,MATCH(T$7,GRID!$A$4:$A$15,0),MATCH(1,($U$2=GRID!$B$1:$U$1)*(КАЛЕНДАРЬ!AG31=GRID!$B$3:$U$3),0))*(1-GRID!$L$41))</f>
        <v>556900</v>
      </c>
    </row>
    <row r="355" spans="1:20" hidden="1">
      <c r="A355" s="108" t="s">
        <v>17</v>
      </c>
      <c r="B355" s="109">
        <v>29</v>
      </c>
      <c r="C355" s="5" cm="1">
        <f t="array" ref="C355">IF($I$2="Открытый тариф",INDEX(GRID!$B$4:$U$15,MATCH(C$7,GRID!$A$4:$A$15,0),MATCH(1,($U$2=GRID!$B$1:$U$1)*(КАЛЕНДАРЬ!AG32=GRID!$B$3:$U$3),0)),
INDEX(GRID!$B$4:$U$15,MATCH(C$7,GRID!$A$4:$A$15,0),MATCH(1,($U$2=GRID!$B$1:$U$1)*(КАЛЕНДАРЬ!AG32=GRID!$B$3:$U$3),0))*(1-GRID!$H$34))</f>
        <v>25000</v>
      </c>
      <c r="D355" s="5" cm="1">
        <f t="array" ref="D355">IF($I$2="Открытый тариф",INDEX(GRID!$B$18:$U$29,MATCH(C$7,GRID!$A$18:$A$29,0),MATCH(1,($U$2=GRID!$B$1:$U$1)*(КАЛЕНДАРЬ!AG32=GRID!$B$3:$U$3),0)),
INDEX(GRID!$B$18:$U$29,MATCH(C$7,GRID!$A$18:$A$29,0),MATCH(1,($U$2=GRID!$B$1:$U$1)*(КАЛЕНДАРЬ!AG32=GRID!$B$3:$U$3),0))*(1-GRID!$H$34))</f>
        <v>30000</v>
      </c>
      <c r="E355" s="5" cm="1">
        <f t="array" ref="E355">IF($I$2="Открытый тариф",INDEX(GRID!$B$4:$U$15,MATCH(E$7,GRID!$A$4:$A$15,0),MATCH(1,($U$2=GRID!$B$1:$U$1)*(КАЛЕНДАРЬ!AG32=GRID!$B$3:$U$3),0)),
INDEX(GRID!$B$4:$U$15,MATCH(E$7,GRID!$A$4:$A$15,0),MATCH(1,($U$2=GRID!$B$1:$U$1)*(КАЛЕНДАРЬ!AG32=GRID!$B$3:$U$3),0))*(1-GRID!$H$34))</f>
        <v>30000</v>
      </c>
      <c r="F355" s="5" cm="1">
        <f t="array" ref="F355">IF($I$2="Открытый тариф",INDEX(GRID!$B$18:$U$29,MATCH(E$7,GRID!$A$18:$A$29,0),MATCH(1,($U$2=GRID!$B$1:$U$1)*(КАЛЕНДАРЬ!AG32=GRID!$B$3:$U$3),0)),
INDEX(GRID!$B$18:$U$29,MATCH(E$7,GRID!$A$18:$A$29,0),MATCH(1,($U$2=GRID!$B$1:$U$1)*(КАЛЕНДАРЬ!AG32=GRID!$B$3:$U$3),0))*(1-GRID!$H$34))</f>
        <v>35000</v>
      </c>
      <c r="G355" s="5" cm="1">
        <f t="array" ref="G355">IF($I$2="Открытый тариф",INDEX(GRID!$B$4:$U$15,MATCH(G$7,GRID!$A$4:$A$15,0),MATCH(1,($U$2=GRID!$B$1:$U$1)*(КАЛЕНДАРЬ!AG32=GRID!$B$3:$U$3),0)),
INDEX(GRID!$B$4:$U$15,MATCH(G$7,GRID!$A$4:$A$15,0),MATCH(1,($U$2=GRID!$B$1:$U$1)*(КАЛЕНДАРЬ!AG32=GRID!$B$3:$U$3),0))*(1-GRID!$H$34))</f>
        <v>35700</v>
      </c>
      <c r="H355" s="5" cm="1">
        <f t="array" ref="H355">IF($I$2="Открытый тариф",INDEX(GRID!$B$18:$U$29,MATCH(G$7,GRID!$A$18:$A$29,0),MATCH(1,($U$2=GRID!$B$1:$U$1)*(КАЛЕНДАРЬ!AG32=GRID!$B$3:$U$3),0)),
INDEX(GRID!$B$18:$U$29,MATCH(G$7,GRID!$A$18:$A$29,0),MATCH(1,($U$2=GRID!$B$1:$U$1)*(КАЛЕНДАРЬ!AG32=GRID!$B$3:$U$3),0))*(1-GRID!$H$34))</f>
        <v>40700</v>
      </c>
      <c r="I355" s="5" cm="1">
        <f t="array" ref="I355">IF($I$2="Открытый тариф",INDEX(GRID!$B$4:$U$15,MATCH(I$7,GRID!$A$4:$A$15,0),MATCH(1,($U$2=GRID!$B$1:$U$1)*(КАЛЕНДАРЬ!AG32=GRID!$B$3:$U$3),0)),
INDEX(GRID!$B$4:$U$15,MATCH(I$7,GRID!$A$4:$A$15,0),MATCH(1,($U$2=GRID!$B$1:$U$1)*(КАЛЕНДАРЬ!AG32=GRID!$B$3:$U$3),0))*(1-GRID!$H$34))</f>
        <v>39700</v>
      </c>
      <c r="J355" s="5" cm="1">
        <f t="array" ref="J355">IF($I$2="Открытый тариф",INDEX(GRID!$B$18:$U$29,MATCH(I$7,GRID!$A$18:$A$29,0),MATCH(1,($U$2=GRID!$B$1:$U$1)*(КАЛЕНДАРЬ!AG32=GRID!$B$3:$U$3),0)),
INDEX(GRID!$B$18:$U$29,MATCH(I$7,GRID!$A$18:$A$29,0),MATCH(1,($U$2=GRID!$B$1:$U$1)*(КАЛЕНДАРЬ!AG32=GRID!$B$3:$U$3),0))*(1-GRID!$H$34))</f>
        <v>44700</v>
      </c>
      <c r="K355" s="5" cm="1">
        <f t="array" ref="K355">IF($I$2="Открытый тариф",INDEX(GRID!$B$4:$U$15,MATCH(K$7,GRID!$A$4:$A$15,0),MATCH(1,($U$2=GRID!$B$1:$U$1)*(КАЛЕНДАРЬ!AG32=GRID!$B$3:$U$3),0)),
INDEX(GRID!$B$4:$U$15,MATCH(K$7,GRID!$A$4:$A$15,0),MATCH(1,($U$2=GRID!$B$1:$U$1)*(КАЛЕНДАРЬ!AG32=GRID!$B$3:$U$3),0))*(1-GRID!$H$34))</f>
        <v>45000</v>
      </c>
      <c r="L355" s="5" cm="1">
        <f t="array" ref="L355">IF($I$2="Открытый тариф",INDEX(GRID!$B$18:$U$29,MATCH(K$7,GRID!$A$18:$A$29,0),MATCH(1,($U$2=GRID!$B$1:$U$1)*(КАЛЕНДАРЬ!AG32=GRID!$B$3:$U$3),0)),
INDEX(GRID!$B$18:$U$29,MATCH(K$7,GRID!$A$18:$A$29,0),MATCH(1,($U$2=GRID!$B$1:$U$1)*(КАЛЕНДАРЬ!AG32=GRID!$B$3:$U$3),0))*(1-GRID!$H$34))</f>
        <v>50000</v>
      </c>
      <c r="M355" s="5" cm="1">
        <f t="array" ref="M355">IF($I$2="Открытый тариф",INDEX(GRID!$B$4:$U$15,MATCH(M$7,GRID!$A$4:$A$15,0),MATCH(1,($U$2=GRID!$B$1:$U$1)*(КАЛЕНДАРЬ!AG32=GRID!$B$3:$U$3),0)),
INDEX(GRID!$B$4:$U$15,MATCH(M$7,GRID!$A$4:$A$15,0),MATCH(1,($U$2=GRID!$B$1:$U$1)*(КАЛЕНДАРЬ!AG32=GRID!$B$3:$U$3),0))*(1-GRID!$H$34))</f>
        <v>65200</v>
      </c>
      <c r="N355" s="5" cm="1">
        <f t="array" ref="N355">IF($I$2="Открытый тариф",INDEX(GRID!$B$18:$U$29,MATCH(M$7,GRID!$A$18:$A$29,0),MATCH(1,($U$2=GRID!$B$1:$U$1)*(КАЛЕНДАРЬ!AG32=GRID!$B$3:$U$3),0)),
INDEX(GRID!$B$18:$U$29,MATCH(M$7,GRID!$A$18:$A$29,0),MATCH(1,($U$2=GRID!$B$1:$U$1)*(КАЛЕНДАРЬ!AG32=GRID!$B$3:$U$3),0))*(1-GRID!$H$34))</f>
        <v>70200</v>
      </c>
      <c r="O355" s="5" cm="1">
        <f t="array" ref="O355">IF($I$2="Открытый тариф",INDEX(GRID!$B$4:$U$15,MATCH(O$7,GRID!$A$4:$A$15,0),MATCH(1,($U$2=GRID!$B$1:$U$1)*(КАЛЕНДАРЬ!AG32=GRID!$B$3:$U$3),0)),
INDEX(GRID!$B$4:$U$15,MATCH(O$7,GRID!$A$4:$A$15,0),MATCH(1,($U$2=GRID!$B$1:$U$1)*(КАЛЕНДАРЬ!AG32=GRID!$B$3:$U$3),0))*(1-GRID!$H$34))</f>
        <v>98000</v>
      </c>
      <c r="P355" s="5" cm="1">
        <f t="array" ref="P355">IF($I$2="Открытый тариф",INDEX(GRID!$B$4:$U$15,MATCH(P$7,GRID!$A$4:$A$15,0),MATCH(1,($U$2=GRID!$B$1:$U$1)*(КАЛЕНДАРЬ!AG32=GRID!$B$3:$U$3),0)),
INDEX(GRID!$B$4:$U$15,MATCH(P$7,GRID!$A$4:$A$15,0),MATCH(1,($U$2=GRID!$B$1:$U$1)*(КАЛЕНДАРЬ!AG32=GRID!$B$3:$U$3),0))*(1-GRID!$H$34))</f>
        <v>139700</v>
      </c>
      <c r="Q355" s="5" cm="1">
        <f t="array" ref="Q355">IF($I$2="Открытый тариф",INDEX(GRID!$B$4:$U$15,MATCH(Q$7,GRID!$A$4:$A$15,0),MATCH(1,($U$2=GRID!$B$1:$U$1)*(КАЛЕНДАРЬ!AG32=GRID!$B$3:$U$3),0)),
INDEX(GRID!$B$4:$U$15,MATCH(Q$7,GRID!$A$4:$A$15,0),MATCH(1,($U$2=GRID!$B$1:$U$1)*(КАЛЕНДАРЬ!AG32=GRID!$B$3:$U$3),0))*(1-GRID!$H$34))</f>
        <v>164400</v>
      </c>
      <c r="R355" s="5" cm="1">
        <f t="array" ref="R355">IF($I$2="Открытый тариф",INDEX(GRID!$B$18:$U$29,MATCH(R$7,GRID!$A$18:$A$29,0),MATCH(1,($U$2=GRID!$B$1:$U$1)*(КАЛЕНДАРЬ!AG32=GRID!$B$3:$U$3),0)),
INDEX(GRID!$B$18:$U$29,MATCH(R$7,GRID!$A$18:$A$29,0),MATCH(1,($U$2=GRID!$B$1:$U$1)*(КАЛЕНДАРЬ!AG32=GRID!$B$3:$U$3),0))*(1-GRID!$H$34))</f>
        <v>186400</v>
      </c>
      <c r="S355" s="5">
        <f t="array" ref="S355">IF($I$2="Открытый тариф",INDEX(GRID!$B$4:$U$15,MATCH(S$7,GRID!$A$4:$A$15,0),MATCH(1,($U$2=GRID!$B$1:$U$1)*(КАЛЕНДАРЬ!AG32=GRID!$B$3:$U$3),0)),
INDEX(GRID!$B$4:$U$15,MATCH(S$7,GRID!$A$4:$A$15,0),MATCH(1,($U$2=GRID!$B$1:$U$1)*(КАЛЕНДАРЬ!AG32=GRID!$B$3:$U$3),0))*(1-GRID!$L$41))</f>
        <v>460400</v>
      </c>
      <c r="T355" s="5">
        <f t="array" ref="T355">IF($I$2="Открытый тариф",INDEX(GRID!$B$4:$U$15,MATCH(T$7,GRID!$A$4:$A$15,0),MATCH(1,($U$2=GRID!$B$1:$U$1)*(КАЛЕНДАРЬ!AG32=GRID!$B$3:$U$3),0)),
INDEX(GRID!$B$4:$U$15,MATCH(T$7,GRID!$A$4:$A$15,0),MATCH(1,($U$2=GRID!$B$1:$U$1)*(КАЛЕНДАРЬ!AG32=GRID!$B$3:$U$3),0))*(1-GRID!$L$41))</f>
        <v>556900</v>
      </c>
    </row>
    <row r="356" spans="1:20" hidden="1">
      <c r="A356" s="108" t="s">
        <v>11</v>
      </c>
      <c r="B356" s="109">
        <v>30</v>
      </c>
      <c r="C356" s="5" cm="1">
        <f t="array" ref="C356">IF($I$2="Открытый тариф",INDEX(GRID!$B$4:$U$15,MATCH(C$7,GRID!$A$4:$A$15,0),MATCH(1,($U$2=GRID!$B$1:$U$1)*(КАЛЕНДАРЬ!AG33=GRID!$B$3:$U$3),0)),
INDEX(GRID!$B$4:$U$15,MATCH(C$7,GRID!$A$4:$A$15,0),MATCH(1,($U$2=GRID!$B$1:$U$1)*(КАЛЕНДАРЬ!AG33=GRID!$B$3:$U$3),0))*(1-GRID!$H$34))</f>
        <v>25000</v>
      </c>
      <c r="D356" s="5" cm="1">
        <f t="array" ref="D356">IF($I$2="Открытый тариф",INDEX(GRID!$B$18:$U$29,MATCH(C$7,GRID!$A$18:$A$29,0),MATCH(1,($U$2=GRID!$B$1:$U$1)*(КАЛЕНДАРЬ!AG33=GRID!$B$3:$U$3),0)),
INDEX(GRID!$B$18:$U$29,MATCH(C$7,GRID!$A$18:$A$29,0),MATCH(1,($U$2=GRID!$B$1:$U$1)*(КАЛЕНДАРЬ!AG33=GRID!$B$3:$U$3),0))*(1-GRID!$H$34))</f>
        <v>30000</v>
      </c>
      <c r="E356" s="5" cm="1">
        <f t="array" ref="E356">IF($I$2="Открытый тариф",INDEX(GRID!$B$4:$U$15,MATCH(E$7,GRID!$A$4:$A$15,0),MATCH(1,($U$2=GRID!$B$1:$U$1)*(КАЛЕНДАРЬ!AG33=GRID!$B$3:$U$3),0)),
INDEX(GRID!$B$4:$U$15,MATCH(E$7,GRID!$A$4:$A$15,0),MATCH(1,($U$2=GRID!$B$1:$U$1)*(КАЛЕНДАРЬ!AG33=GRID!$B$3:$U$3),0))*(1-GRID!$H$34))</f>
        <v>30000</v>
      </c>
      <c r="F356" s="5" cm="1">
        <f t="array" ref="F356">IF($I$2="Открытый тариф",INDEX(GRID!$B$18:$U$29,MATCH(E$7,GRID!$A$18:$A$29,0),MATCH(1,($U$2=GRID!$B$1:$U$1)*(КАЛЕНДАРЬ!AG33=GRID!$B$3:$U$3),0)),
INDEX(GRID!$B$18:$U$29,MATCH(E$7,GRID!$A$18:$A$29,0),MATCH(1,($U$2=GRID!$B$1:$U$1)*(КАЛЕНДАРЬ!AG33=GRID!$B$3:$U$3),0))*(1-GRID!$H$34))</f>
        <v>35000</v>
      </c>
      <c r="G356" s="5" cm="1">
        <f t="array" ref="G356">IF($I$2="Открытый тариф",INDEX(GRID!$B$4:$U$15,MATCH(G$7,GRID!$A$4:$A$15,0),MATCH(1,($U$2=GRID!$B$1:$U$1)*(КАЛЕНДАРЬ!AG33=GRID!$B$3:$U$3),0)),
INDEX(GRID!$B$4:$U$15,MATCH(G$7,GRID!$A$4:$A$15,0),MATCH(1,($U$2=GRID!$B$1:$U$1)*(КАЛЕНДАРЬ!AG33=GRID!$B$3:$U$3),0))*(1-GRID!$H$34))</f>
        <v>35700</v>
      </c>
      <c r="H356" s="5" cm="1">
        <f t="array" ref="H356">IF($I$2="Открытый тариф",INDEX(GRID!$B$18:$U$29,MATCH(G$7,GRID!$A$18:$A$29,0),MATCH(1,($U$2=GRID!$B$1:$U$1)*(КАЛЕНДАРЬ!AG33=GRID!$B$3:$U$3),0)),
INDEX(GRID!$B$18:$U$29,MATCH(G$7,GRID!$A$18:$A$29,0),MATCH(1,($U$2=GRID!$B$1:$U$1)*(КАЛЕНДАРЬ!AG33=GRID!$B$3:$U$3),0))*(1-GRID!$H$34))</f>
        <v>40700</v>
      </c>
      <c r="I356" s="5" cm="1">
        <f t="array" ref="I356">IF($I$2="Открытый тариф",INDEX(GRID!$B$4:$U$15,MATCH(I$7,GRID!$A$4:$A$15,0),MATCH(1,($U$2=GRID!$B$1:$U$1)*(КАЛЕНДАРЬ!AG33=GRID!$B$3:$U$3),0)),
INDEX(GRID!$B$4:$U$15,MATCH(I$7,GRID!$A$4:$A$15,0),MATCH(1,($U$2=GRID!$B$1:$U$1)*(КАЛЕНДАРЬ!AG33=GRID!$B$3:$U$3),0))*(1-GRID!$H$34))</f>
        <v>39700</v>
      </c>
      <c r="J356" s="5" cm="1">
        <f t="array" ref="J356">IF($I$2="Открытый тариф",INDEX(GRID!$B$18:$U$29,MATCH(I$7,GRID!$A$18:$A$29,0),MATCH(1,($U$2=GRID!$B$1:$U$1)*(КАЛЕНДАРЬ!AG33=GRID!$B$3:$U$3),0)),
INDEX(GRID!$B$18:$U$29,MATCH(I$7,GRID!$A$18:$A$29,0),MATCH(1,($U$2=GRID!$B$1:$U$1)*(КАЛЕНДАРЬ!AG33=GRID!$B$3:$U$3),0))*(1-GRID!$H$34))</f>
        <v>44700</v>
      </c>
      <c r="K356" s="5" cm="1">
        <f t="array" ref="K356">IF($I$2="Открытый тариф",INDEX(GRID!$B$4:$U$15,MATCH(K$7,GRID!$A$4:$A$15,0),MATCH(1,($U$2=GRID!$B$1:$U$1)*(КАЛЕНДАРЬ!AG33=GRID!$B$3:$U$3),0)),
INDEX(GRID!$B$4:$U$15,MATCH(K$7,GRID!$A$4:$A$15,0),MATCH(1,($U$2=GRID!$B$1:$U$1)*(КАЛЕНДАРЬ!AG33=GRID!$B$3:$U$3),0))*(1-GRID!$H$34))</f>
        <v>45000</v>
      </c>
      <c r="L356" s="5" cm="1">
        <f t="array" ref="L356">IF($I$2="Открытый тариф",INDEX(GRID!$B$18:$U$29,MATCH(K$7,GRID!$A$18:$A$29,0),MATCH(1,($U$2=GRID!$B$1:$U$1)*(КАЛЕНДАРЬ!AG33=GRID!$B$3:$U$3),0)),
INDEX(GRID!$B$18:$U$29,MATCH(K$7,GRID!$A$18:$A$29,0),MATCH(1,($U$2=GRID!$B$1:$U$1)*(КАЛЕНДАРЬ!AG33=GRID!$B$3:$U$3),0))*(1-GRID!$H$34))</f>
        <v>50000</v>
      </c>
      <c r="M356" s="5" cm="1">
        <f t="array" ref="M356">IF($I$2="Открытый тариф",INDEX(GRID!$B$4:$U$15,MATCH(M$7,GRID!$A$4:$A$15,0),MATCH(1,($U$2=GRID!$B$1:$U$1)*(КАЛЕНДАРЬ!AG33=GRID!$B$3:$U$3),0)),
INDEX(GRID!$B$4:$U$15,MATCH(M$7,GRID!$A$4:$A$15,0),MATCH(1,($U$2=GRID!$B$1:$U$1)*(КАЛЕНДАРЬ!AG33=GRID!$B$3:$U$3),0))*(1-GRID!$H$34))</f>
        <v>65200</v>
      </c>
      <c r="N356" s="5" cm="1">
        <f t="array" ref="N356">IF($I$2="Открытый тариф",INDEX(GRID!$B$18:$U$29,MATCH(M$7,GRID!$A$18:$A$29,0),MATCH(1,($U$2=GRID!$B$1:$U$1)*(КАЛЕНДАРЬ!AG33=GRID!$B$3:$U$3),0)),
INDEX(GRID!$B$18:$U$29,MATCH(M$7,GRID!$A$18:$A$29,0),MATCH(1,($U$2=GRID!$B$1:$U$1)*(КАЛЕНДАРЬ!AG33=GRID!$B$3:$U$3),0))*(1-GRID!$H$34))</f>
        <v>70200</v>
      </c>
      <c r="O356" s="5" cm="1">
        <f t="array" ref="O356">IF($I$2="Открытый тариф",INDEX(GRID!$B$4:$U$15,MATCH(O$7,GRID!$A$4:$A$15,0),MATCH(1,($U$2=GRID!$B$1:$U$1)*(КАЛЕНДАРЬ!AG33=GRID!$B$3:$U$3),0)),
INDEX(GRID!$B$4:$U$15,MATCH(O$7,GRID!$A$4:$A$15,0),MATCH(1,($U$2=GRID!$B$1:$U$1)*(КАЛЕНДАРЬ!AG33=GRID!$B$3:$U$3),0))*(1-GRID!$H$34))</f>
        <v>98000</v>
      </c>
      <c r="P356" s="5" cm="1">
        <f t="array" ref="P356">IF($I$2="Открытый тариф",INDEX(GRID!$B$4:$U$15,MATCH(P$7,GRID!$A$4:$A$15,0),MATCH(1,($U$2=GRID!$B$1:$U$1)*(КАЛЕНДАРЬ!AG33=GRID!$B$3:$U$3),0)),
INDEX(GRID!$B$4:$U$15,MATCH(P$7,GRID!$A$4:$A$15,0),MATCH(1,($U$2=GRID!$B$1:$U$1)*(КАЛЕНДАРЬ!AG33=GRID!$B$3:$U$3),0))*(1-GRID!$H$34))</f>
        <v>139700</v>
      </c>
      <c r="Q356" s="5" cm="1">
        <f t="array" ref="Q356">IF($I$2="Открытый тариф",INDEX(GRID!$B$4:$U$15,MATCH(Q$7,GRID!$A$4:$A$15,0),MATCH(1,($U$2=GRID!$B$1:$U$1)*(КАЛЕНДАРЬ!AG33=GRID!$B$3:$U$3),0)),
INDEX(GRID!$B$4:$U$15,MATCH(Q$7,GRID!$A$4:$A$15,0),MATCH(1,($U$2=GRID!$B$1:$U$1)*(КАЛЕНДАРЬ!AG33=GRID!$B$3:$U$3),0))*(1-GRID!$H$34))</f>
        <v>164400</v>
      </c>
      <c r="R356" s="5" cm="1">
        <f t="array" ref="R356">IF($I$2="Открытый тариф",INDEX(GRID!$B$18:$U$29,MATCH(R$7,GRID!$A$18:$A$29,0),MATCH(1,($U$2=GRID!$B$1:$U$1)*(КАЛЕНДАРЬ!AG33=GRID!$B$3:$U$3),0)),
INDEX(GRID!$B$18:$U$29,MATCH(R$7,GRID!$A$18:$A$29,0),MATCH(1,($U$2=GRID!$B$1:$U$1)*(КАЛЕНДАРЬ!AG33=GRID!$B$3:$U$3),0))*(1-GRID!$H$34))</f>
        <v>186400</v>
      </c>
      <c r="S356" s="5">
        <f t="array" ref="S356">IF($I$2="Открытый тариф",INDEX(GRID!$B$4:$U$15,MATCH(S$7,GRID!$A$4:$A$15,0),MATCH(1,($U$2=GRID!$B$1:$U$1)*(КАЛЕНДАРЬ!AG33=GRID!$B$3:$U$3),0)),
INDEX(GRID!$B$4:$U$15,MATCH(S$7,GRID!$A$4:$A$15,0),MATCH(1,($U$2=GRID!$B$1:$U$1)*(КАЛЕНДАРЬ!AG33=GRID!$B$3:$U$3),0))*(1-GRID!$L$41))</f>
        <v>460400</v>
      </c>
      <c r="T356" s="5">
        <f t="array" ref="T356">IF($I$2="Открытый тариф",INDEX(GRID!$B$4:$U$15,MATCH(T$7,GRID!$A$4:$A$15,0),MATCH(1,($U$2=GRID!$B$1:$U$1)*(КАЛЕНДАРЬ!AG33=GRID!$B$3:$U$3),0)),
INDEX(GRID!$B$4:$U$15,MATCH(T$7,GRID!$A$4:$A$15,0),MATCH(1,($U$2=GRID!$B$1:$U$1)*(КАЛЕНДАРЬ!AG33=GRID!$B$3:$U$3),0))*(1-GRID!$L$41))</f>
        <v>556900</v>
      </c>
    </row>
    <row r="357" spans="1:20" hidden="1">
      <c r="A357" s="106"/>
      <c r="B357" s="107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customHeight="1">
      <c r="A35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</row>
    <row r="359" spans="1:20">
      <c r="A359" s="163" t="s">
        <v>97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</row>
    <row r="360" spans="1:20" ht="41.25" customHeight="1">
      <c r="A360" s="165" t="s">
        <v>8</v>
      </c>
      <c r="B360" s="166"/>
      <c r="C360" s="169" t="s">
        <v>87</v>
      </c>
      <c r="D360" s="170"/>
      <c r="E360" s="155" t="s">
        <v>79</v>
      </c>
      <c r="F360" s="156"/>
      <c r="G360" s="157" t="s">
        <v>80</v>
      </c>
      <c r="H360" s="157"/>
      <c r="I360" s="158" t="s">
        <v>81</v>
      </c>
      <c r="J360" s="159"/>
      <c r="K360" s="160" t="s">
        <v>82</v>
      </c>
      <c r="L360" s="160"/>
      <c r="M360" s="161" t="s">
        <v>83</v>
      </c>
      <c r="N360" s="161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>
      <c r="A361" s="167"/>
      <c r="B361" s="168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108" t="s">
        <v>12</v>
      </c>
      <c r="B362" s="109">
        <v>1</v>
      </c>
      <c r="C362" s="5" cm="1">
        <f t="array" ref="C362">IF($I$2="Открытый тариф",INDEX(GRID!$B$4:$U$15,MATCH(C$7,GRID!$A$4:$A$15,0),MATCH(1,($U$2=GRID!$B$1:$U$1)*(КАЛЕНДАРЬ!AJ4=GRID!$B$3:$U$3),0)),
INDEX(GRID!$B$4:$U$15,MATCH(C$7,GRID!$A$4:$A$15,0),MATCH(1,($U$2=GRID!$B$1:$U$1)*(КАЛЕНДАРЬ!AJ4=GRID!$B$3:$U$3),0))*(1-GRID!$H$34))</f>
        <v>22500</v>
      </c>
      <c r="D362" s="5" cm="1">
        <f t="array" ref="D362">IF($I$2="Открытый тариф",INDEX(GRID!$B$18:$U$29,MATCH(C$7,GRID!$A$18:$A$29,0),MATCH(1,($U$2=GRID!$B$1:$U$1)*(КАЛЕНДАРЬ!AJ4=GRID!$B$3:$U$3),0)),
INDEX(GRID!$B$18:$U$29,MATCH(C$7,GRID!$A$18:$A$29,0),MATCH(1,($U$2=GRID!$B$1:$U$1)*(КАЛЕНДАРЬ!AJ4=GRID!$B$3:$U$3),0))*(1-GRID!$H$34))</f>
        <v>27500</v>
      </c>
      <c r="E362" s="5" cm="1">
        <f t="array" ref="E362">IF($I$2="Открытый тариф",INDEX(GRID!$B$4:$U$15,MATCH(E$7,GRID!$A$4:$A$15,0),MATCH(1,($U$2=GRID!$B$1:$U$1)*(КАЛЕНДАРЬ!AJ4=GRID!$B$3:$U$3),0)),
INDEX(GRID!$B$4:$U$15,MATCH(E$7,GRID!$A$4:$A$15,0),MATCH(1,($U$2=GRID!$B$1:$U$1)*(КАЛЕНДАРЬ!AJ4=GRID!$B$3:$U$3),0))*(1-GRID!$H$34))</f>
        <v>27200</v>
      </c>
      <c r="F362" s="5" cm="1">
        <f t="array" ref="F362">IF($I$2="Открытый тариф",INDEX(GRID!$B$18:$U$29,MATCH(E$7,GRID!$A$18:$A$29,0),MATCH(1,($U$2=GRID!$B$1:$U$1)*(КАЛЕНДАРЬ!AJ4=GRID!$B$3:$U$3),0)),
INDEX(GRID!$B$18:$U$29,MATCH(E$7,GRID!$A$18:$A$29,0),MATCH(1,($U$2=GRID!$B$1:$U$1)*(КАЛЕНДАРЬ!AJ4=GRID!$B$3:$U$3),0))*(1-GRID!$H$34))</f>
        <v>32200</v>
      </c>
      <c r="G362" s="5" cm="1">
        <f t="array" ref="G362">IF($I$2="Открытый тариф",INDEX(GRID!$B$4:$U$15,MATCH(G$7,GRID!$A$4:$A$15,0),MATCH(1,($U$2=GRID!$B$1:$U$1)*(КАЛЕНДАРЬ!AJ4=GRID!$B$3:$U$3),0)),
INDEX(GRID!$B$4:$U$15,MATCH(G$7,GRID!$A$4:$A$15,0),MATCH(1,($U$2=GRID!$B$1:$U$1)*(КАЛЕНДАРЬ!AJ4=GRID!$B$3:$U$3),0))*(1-GRID!$H$34))</f>
        <v>32700</v>
      </c>
      <c r="H362" s="5" cm="1">
        <f t="array" ref="H362">IF($I$2="Открытый тариф",INDEX(GRID!$B$18:$U$29,MATCH(G$7,GRID!$A$18:$A$29,0),MATCH(1,($U$2=GRID!$B$1:$U$1)*(КАЛЕНДАРЬ!AJ4=GRID!$B$3:$U$3),0)),
INDEX(GRID!$B$18:$U$29,MATCH(G$7,GRID!$A$18:$A$29,0),MATCH(1,($U$2=GRID!$B$1:$U$1)*(КАЛЕНДАРЬ!AJ4=GRID!$B$3:$U$3),0))*(1-GRID!$H$34))</f>
        <v>37700</v>
      </c>
      <c r="I362" s="5" cm="1">
        <f t="array" ref="I362">IF($I$2="Открытый тариф",INDEX(GRID!$B$4:$U$15,MATCH(I$7,GRID!$A$4:$A$15,0),MATCH(1,($U$2=GRID!$B$1:$U$1)*(КАЛЕНДАРЬ!AJ4=GRID!$B$3:$U$3),0)),
INDEX(GRID!$B$4:$U$15,MATCH(I$7,GRID!$A$4:$A$15,0),MATCH(1,($U$2=GRID!$B$1:$U$1)*(КАЛЕНДАРЬ!AJ4=GRID!$B$3:$U$3),0))*(1-GRID!$H$34))</f>
        <v>36200</v>
      </c>
      <c r="J362" s="5" cm="1">
        <f t="array" ref="J362">IF($I$2="Открытый тариф",INDEX(GRID!$B$18:$U$29,MATCH(I$7,GRID!$A$18:$A$29,0),MATCH(1,($U$2=GRID!$B$1:$U$1)*(КАЛЕНДАРЬ!AJ4=GRID!$B$3:$U$3),0)),
INDEX(GRID!$B$18:$U$29,MATCH(I$7,GRID!$A$18:$A$29,0),MATCH(1,($U$2=GRID!$B$1:$U$1)*(КАЛЕНДАРЬ!AJ4=GRID!$B$3:$U$3),0))*(1-GRID!$H$34))</f>
        <v>41200</v>
      </c>
      <c r="K362" s="5" cm="1">
        <f t="array" ref="K362">IF($I$2="Открытый тариф",INDEX(GRID!$B$4:$U$15,MATCH(K$7,GRID!$A$4:$A$15,0),MATCH(1,($U$2=GRID!$B$1:$U$1)*(КАЛЕНДАРЬ!AJ4=GRID!$B$3:$U$3),0)),
INDEX(GRID!$B$4:$U$15,MATCH(K$7,GRID!$A$4:$A$15,0),MATCH(1,($U$2=GRID!$B$1:$U$1)*(КАЛЕНДАРЬ!AJ4=GRID!$B$3:$U$3),0))*(1-GRID!$H$34))</f>
        <v>41200</v>
      </c>
      <c r="L362" s="5" cm="1">
        <f t="array" ref="L362">IF($I$2="Открытый тариф",INDEX(GRID!$B$18:$U$29,MATCH(K$7,GRID!$A$18:$A$29,0),MATCH(1,($U$2=GRID!$B$1:$U$1)*(КАЛЕНДАРЬ!AJ4=GRID!$B$3:$U$3),0)),
INDEX(GRID!$B$18:$U$29,MATCH(K$7,GRID!$A$18:$A$29,0),MATCH(1,($U$2=GRID!$B$1:$U$1)*(КАЛЕНДАРЬ!AJ4=GRID!$B$3:$U$3),0))*(1-GRID!$H$34))</f>
        <v>46200</v>
      </c>
      <c r="M362" s="5" cm="1">
        <f t="array" ref="M362">IF($I$2="Открытый тариф",INDEX(GRID!$B$4:$U$15,MATCH(M$7,GRID!$A$4:$A$15,0),MATCH(1,($U$2=GRID!$B$1:$U$1)*(КАЛЕНДАРЬ!AJ4=GRID!$B$3:$U$3),0)),
INDEX(GRID!$B$4:$U$15,MATCH(M$7,GRID!$A$4:$A$15,0),MATCH(1,($U$2=GRID!$B$1:$U$1)*(КАЛЕНДАРЬ!AJ4=GRID!$B$3:$U$3),0))*(1-GRID!$H$34))</f>
        <v>61200</v>
      </c>
      <c r="N362" s="5" cm="1">
        <f t="array" ref="N362">IF($I$2="Открытый тариф",INDEX(GRID!$B$18:$U$29,MATCH(M$7,GRID!$A$18:$A$29,0),MATCH(1,($U$2=GRID!$B$1:$U$1)*(КАЛЕНДАРЬ!AJ4=GRID!$B$3:$U$3),0)),
INDEX(GRID!$B$18:$U$29,MATCH(M$7,GRID!$A$18:$A$29,0),MATCH(1,($U$2=GRID!$B$1:$U$1)*(КАЛЕНДАРЬ!AJ4=GRID!$B$3:$U$3),0))*(1-GRID!$H$34))</f>
        <v>66200</v>
      </c>
      <c r="O362" s="5" cm="1">
        <f t="array" ref="O362">IF($I$2="Открытый тариф",INDEX(GRID!$B$4:$U$15,MATCH(O$7,GRID!$A$4:$A$15,0),MATCH(1,($U$2=GRID!$B$1:$U$1)*(КАЛЕНДАРЬ!AJ4=GRID!$B$3:$U$3),0)),
INDEX(GRID!$B$4:$U$15,MATCH(O$7,GRID!$A$4:$A$15,0),MATCH(1,($U$2=GRID!$B$1:$U$1)*(КАЛЕНДАРЬ!AJ4=GRID!$B$3:$U$3),0))*(1-GRID!$H$34))</f>
        <v>93200</v>
      </c>
      <c r="P362" s="5" cm="1">
        <f t="array" ref="P362">IF($I$2="Открытый тариф",INDEX(GRID!$B$4:$U$15,MATCH(P$7,GRID!$A$4:$A$15,0),MATCH(1,($U$2=GRID!$B$1:$U$1)*(КАЛЕНДАРЬ!AJ4=GRID!$B$3:$U$3),0)),
INDEX(GRID!$B$4:$U$15,MATCH(P$7,GRID!$A$4:$A$15,0),MATCH(1,($U$2=GRID!$B$1:$U$1)*(КАЛЕНДАРЬ!AJ4=GRID!$B$3:$U$3),0))*(1-GRID!$H$34))</f>
        <v>134400</v>
      </c>
      <c r="Q362" s="5" cm="1">
        <f t="array" ref="Q362">IF($I$2="Открытый тариф",INDEX(GRID!$B$4:$U$15,MATCH(Q$7,GRID!$A$4:$A$15,0),MATCH(1,($U$2=GRID!$B$1:$U$1)*(КАЛЕНДАРЬ!AJ4=GRID!$B$3:$U$3),0)),
INDEX(GRID!$B$4:$U$15,MATCH(Q$7,GRID!$A$4:$A$15,0),MATCH(1,($U$2=GRID!$B$1:$U$1)*(КАЛЕНДАРЬ!AJ4=GRID!$B$3:$U$3),0))*(1-GRID!$H$34))</f>
        <v>158400</v>
      </c>
      <c r="R362" s="5" cm="1">
        <f t="array" ref="R362">IF($I$2="Открытый тариф",INDEX(GRID!$B$18:$U$29,MATCH(R$7,GRID!$A$18:$A$29,0),MATCH(1,($U$2=GRID!$B$1:$U$1)*(КАЛЕНДАРЬ!AJ4=GRID!$B$3:$U$3),0)),
INDEX(GRID!$B$18:$U$29,MATCH(R$7,GRID!$A$18:$A$29,0),MATCH(1,($U$2=GRID!$B$1:$U$1)*(КАЛЕНДАРЬ!AJ4=GRID!$B$3:$U$3),0))*(1-GRID!$H$34))</f>
        <v>179400</v>
      </c>
      <c r="S362" s="5">
        <f t="array" ref="S362">IF($I$2="Открытый тариф",INDEX(GRID!$B$4:$U$15,MATCH(S$7,GRID!$A$4:$A$15,0),MATCH(1,($U$2=GRID!$B$1:$U$1)*(КАЛЕНДАРЬ!AJ4=GRID!$B$3:$U$3),0)),
INDEX(GRID!$B$4:$U$15,MATCH(S$7,GRID!$A$4:$A$15,0),MATCH(1,($U$2=GRID!$B$1:$U$1)*(КАЛЕНДАРЬ!AJ4=GRID!$B$3:$U$3),0))*(1-GRID!$L$41))</f>
        <v>439100</v>
      </c>
      <c r="T362" s="5">
        <f t="array" ref="T362">IF($I$2="Открытый тариф",INDEX(GRID!$B$4:$U$15,MATCH(T$7,GRID!$A$4:$A$15,0),MATCH(1,($U$2=GRID!$B$1:$U$1)*(КАЛЕНДАРЬ!AJ4=GRID!$B$3:$U$3),0)),
INDEX(GRID!$B$4:$U$15,MATCH(T$7,GRID!$A$4:$A$15,0),MATCH(1,($U$2=GRID!$B$1:$U$1)*(КАЛЕНДАРЬ!AJ4=GRID!$B$3:$U$3),0))*(1-GRID!$L$41))</f>
        <v>529700</v>
      </c>
    </row>
    <row r="363" spans="1:20" hidden="1">
      <c r="A363" s="108" t="s">
        <v>13</v>
      </c>
      <c r="B363" s="109">
        <v>2</v>
      </c>
      <c r="C363" s="5" cm="1">
        <f t="array" ref="C363">IF($I$2="Открытый тариф",INDEX(GRID!$B$4:$U$15,MATCH(C$7,GRID!$A$4:$A$15,0),MATCH(1,($U$2=GRID!$B$1:$U$1)*(КАЛЕНДАРЬ!AJ5=GRID!$B$3:$U$3),0)),
INDEX(GRID!$B$4:$U$15,MATCH(C$7,GRID!$A$4:$A$15,0),MATCH(1,($U$2=GRID!$B$1:$U$1)*(КАЛЕНДАРЬ!AJ5=GRID!$B$3:$U$3),0))*(1-GRID!$H$34))</f>
        <v>22500</v>
      </c>
      <c r="D363" s="5" cm="1">
        <f t="array" ref="D363">IF($I$2="Открытый тариф",INDEX(GRID!$B$18:$U$29,MATCH(C$7,GRID!$A$18:$A$29,0),MATCH(1,($U$2=GRID!$B$1:$U$1)*(КАЛЕНДАРЬ!AJ5=GRID!$B$3:$U$3),0)),
INDEX(GRID!$B$18:$U$29,MATCH(C$7,GRID!$A$18:$A$29,0),MATCH(1,($U$2=GRID!$B$1:$U$1)*(КАЛЕНДАРЬ!AJ5=GRID!$B$3:$U$3),0))*(1-GRID!$H$34))</f>
        <v>27500</v>
      </c>
      <c r="E363" s="5" cm="1">
        <f t="array" ref="E363">IF($I$2="Открытый тариф",INDEX(GRID!$B$4:$U$15,MATCH(E$7,GRID!$A$4:$A$15,0),MATCH(1,($U$2=GRID!$B$1:$U$1)*(КАЛЕНДАРЬ!AJ5=GRID!$B$3:$U$3),0)),
INDEX(GRID!$B$4:$U$15,MATCH(E$7,GRID!$A$4:$A$15,0),MATCH(1,($U$2=GRID!$B$1:$U$1)*(КАЛЕНДАРЬ!AJ5=GRID!$B$3:$U$3),0))*(1-GRID!$H$34))</f>
        <v>27200</v>
      </c>
      <c r="F363" s="5" cm="1">
        <f t="array" ref="F363">IF($I$2="Открытый тариф",INDEX(GRID!$B$18:$U$29,MATCH(E$7,GRID!$A$18:$A$29,0),MATCH(1,($U$2=GRID!$B$1:$U$1)*(КАЛЕНДАРЬ!AJ5=GRID!$B$3:$U$3),0)),
INDEX(GRID!$B$18:$U$29,MATCH(E$7,GRID!$A$18:$A$29,0),MATCH(1,($U$2=GRID!$B$1:$U$1)*(КАЛЕНДАРЬ!AJ5=GRID!$B$3:$U$3),0))*(1-GRID!$H$34))</f>
        <v>32200</v>
      </c>
      <c r="G363" s="5" cm="1">
        <f t="array" ref="G363">IF($I$2="Открытый тариф",INDEX(GRID!$B$4:$U$15,MATCH(G$7,GRID!$A$4:$A$15,0),MATCH(1,($U$2=GRID!$B$1:$U$1)*(КАЛЕНДАРЬ!AJ5=GRID!$B$3:$U$3),0)),
INDEX(GRID!$B$4:$U$15,MATCH(G$7,GRID!$A$4:$A$15,0),MATCH(1,($U$2=GRID!$B$1:$U$1)*(КАЛЕНДАРЬ!AJ5=GRID!$B$3:$U$3),0))*(1-GRID!$H$34))</f>
        <v>32700</v>
      </c>
      <c r="H363" s="5" cm="1">
        <f t="array" ref="H363">IF($I$2="Открытый тариф",INDEX(GRID!$B$18:$U$29,MATCH(G$7,GRID!$A$18:$A$29,0),MATCH(1,($U$2=GRID!$B$1:$U$1)*(КАЛЕНДАРЬ!AJ5=GRID!$B$3:$U$3),0)),
INDEX(GRID!$B$18:$U$29,MATCH(G$7,GRID!$A$18:$A$29,0),MATCH(1,($U$2=GRID!$B$1:$U$1)*(КАЛЕНДАРЬ!AJ5=GRID!$B$3:$U$3),0))*(1-GRID!$H$34))</f>
        <v>37700</v>
      </c>
      <c r="I363" s="5" cm="1">
        <f t="array" ref="I363">IF($I$2="Открытый тариф",INDEX(GRID!$B$4:$U$15,MATCH(I$7,GRID!$A$4:$A$15,0),MATCH(1,($U$2=GRID!$B$1:$U$1)*(КАЛЕНДАРЬ!AJ5=GRID!$B$3:$U$3),0)),
INDEX(GRID!$B$4:$U$15,MATCH(I$7,GRID!$A$4:$A$15,0),MATCH(1,($U$2=GRID!$B$1:$U$1)*(КАЛЕНДАРЬ!AJ5=GRID!$B$3:$U$3),0))*(1-GRID!$H$34))</f>
        <v>36200</v>
      </c>
      <c r="J363" s="5" cm="1">
        <f t="array" ref="J363">IF($I$2="Открытый тариф",INDEX(GRID!$B$18:$U$29,MATCH(I$7,GRID!$A$18:$A$29,0),MATCH(1,($U$2=GRID!$B$1:$U$1)*(КАЛЕНДАРЬ!AJ5=GRID!$B$3:$U$3),0)),
INDEX(GRID!$B$18:$U$29,MATCH(I$7,GRID!$A$18:$A$29,0),MATCH(1,($U$2=GRID!$B$1:$U$1)*(КАЛЕНДАРЬ!AJ5=GRID!$B$3:$U$3),0))*(1-GRID!$H$34))</f>
        <v>41200</v>
      </c>
      <c r="K363" s="5" cm="1">
        <f t="array" ref="K363">IF($I$2="Открытый тариф",INDEX(GRID!$B$4:$U$15,MATCH(K$7,GRID!$A$4:$A$15,0),MATCH(1,($U$2=GRID!$B$1:$U$1)*(КАЛЕНДАРЬ!AJ5=GRID!$B$3:$U$3),0)),
INDEX(GRID!$B$4:$U$15,MATCH(K$7,GRID!$A$4:$A$15,0),MATCH(1,($U$2=GRID!$B$1:$U$1)*(КАЛЕНДАРЬ!AJ5=GRID!$B$3:$U$3),0))*(1-GRID!$H$34))</f>
        <v>41200</v>
      </c>
      <c r="L363" s="5" cm="1">
        <f t="array" ref="L363">IF($I$2="Открытый тариф",INDEX(GRID!$B$18:$U$29,MATCH(K$7,GRID!$A$18:$A$29,0),MATCH(1,($U$2=GRID!$B$1:$U$1)*(КАЛЕНДАРЬ!AJ5=GRID!$B$3:$U$3),0)),
INDEX(GRID!$B$18:$U$29,MATCH(K$7,GRID!$A$18:$A$29,0),MATCH(1,($U$2=GRID!$B$1:$U$1)*(КАЛЕНДАРЬ!AJ5=GRID!$B$3:$U$3),0))*(1-GRID!$H$34))</f>
        <v>46200</v>
      </c>
      <c r="M363" s="5" cm="1">
        <f t="array" ref="M363">IF($I$2="Открытый тариф",INDEX(GRID!$B$4:$U$15,MATCH(M$7,GRID!$A$4:$A$15,0),MATCH(1,($U$2=GRID!$B$1:$U$1)*(КАЛЕНДАРЬ!AJ5=GRID!$B$3:$U$3),0)),
INDEX(GRID!$B$4:$U$15,MATCH(M$7,GRID!$A$4:$A$15,0),MATCH(1,($U$2=GRID!$B$1:$U$1)*(КАЛЕНДАРЬ!AJ5=GRID!$B$3:$U$3),0))*(1-GRID!$H$34))</f>
        <v>61200</v>
      </c>
      <c r="N363" s="5" cm="1">
        <f t="array" ref="N363">IF($I$2="Открытый тариф",INDEX(GRID!$B$18:$U$29,MATCH(M$7,GRID!$A$18:$A$29,0),MATCH(1,($U$2=GRID!$B$1:$U$1)*(КАЛЕНДАРЬ!AJ5=GRID!$B$3:$U$3),0)),
INDEX(GRID!$B$18:$U$29,MATCH(M$7,GRID!$A$18:$A$29,0),MATCH(1,($U$2=GRID!$B$1:$U$1)*(КАЛЕНДАРЬ!AJ5=GRID!$B$3:$U$3),0))*(1-GRID!$H$34))</f>
        <v>66200</v>
      </c>
      <c r="O363" s="5" cm="1">
        <f t="array" ref="O363">IF($I$2="Открытый тариф",INDEX(GRID!$B$4:$U$15,MATCH(O$7,GRID!$A$4:$A$15,0),MATCH(1,($U$2=GRID!$B$1:$U$1)*(КАЛЕНДАРЬ!AJ5=GRID!$B$3:$U$3),0)),
INDEX(GRID!$B$4:$U$15,MATCH(O$7,GRID!$A$4:$A$15,0),MATCH(1,($U$2=GRID!$B$1:$U$1)*(КАЛЕНДАРЬ!AJ5=GRID!$B$3:$U$3),0))*(1-GRID!$H$34))</f>
        <v>93200</v>
      </c>
      <c r="P363" s="5" cm="1">
        <f t="array" ref="P363">IF($I$2="Открытый тариф",INDEX(GRID!$B$4:$U$15,MATCH(P$7,GRID!$A$4:$A$15,0),MATCH(1,($U$2=GRID!$B$1:$U$1)*(КАЛЕНДАРЬ!AJ5=GRID!$B$3:$U$3),0)),
INDEX(GRID!$B$4:$U$15,MATCH(P$7,GRID!$A$4:$A$15,0),MATCH(1,($U$2=GRID!$B$1:$U$1)*(КАЛЕНДАРЬ!AJ5=GRID!$B$3:$U$3),0))*(1-GRID!$H$34))</f>
        <v>134400</v>
      </c>
      <c r="Q363" s="5" cm="1">
        <f t="array" ref="Q363">IF($I$2="Открытый тариф",INDEX(GRID!$B$4:$U$15,MATCH(Q$7,GRID!$A$4:$A$15,0),MATCH(1,($U$2=GRID!$B$1:$U$1)*(КАЛЕНДАРЬ!AJ5=GRID!$B$3:$U$3),0)),
INDEX(GRID!$B$4:$U$15,MATCH(Q$7,GRID!$A$4:$A$15,0),MATCH(1,($U$2=GRID!$B$1:$U$1)*(КАЛЕНДАРЬ!AJ5=GRID!$B$3:$U$3),0))*(1-GRID!$H$34))</f>
        <v>158400</v>
      </c>
      <c r="R363" s="5" cm="1">
        <f t="array" ref="R363">IF($I$2="Открытый тариф",INDEX(GRID!$B$18:$U$29,MATCH(R$7,GRID!$A$18:$A$29,0),MATCH(1,($U$2=GRID!$B$1:$U$1)*(КАЛЕНДАРЬ!AJ5=GRID!$B$3:$U$3),0)),
INDEX(GRID!$B$18:$U$29,MATCH(R$7,GRID!$A$18:$A$29,0),MATCH(1,($U$2=GRID!$B$1:$U$1)*(КАЛЕНДАРЬ!AJ5=GRID!$B$3:$U$3),0))*(1-GRID!$H$34))</f>
        <v>179400</v>
      </c>
      <c r="S363" s="5">
        <f t="array" ref="S363">IF($I$2="Открытый тариф",INDEX(GRID!$B$4:$U$15,MATCH(S$7,GRID!$A$4:$A$15,0),MATCH(1,($U$2=GRID!$B$1:$U$1)*(КАЛЕНДАРЬ!AJ5=GRID!$B$3:$U$3),0)),
INDEX(GRID!$B$4:$U$15,MATCH(S$7,GRID!$A$4:$A$15,0),MATCH(1,($U$2=GRID!$B$1:$U$1)*(КАЛЕНДАРЬ!AJ5=GRID!$B$3:$U$3),0))*(1-GRID!$L$41))</f>
        <v>439100</v>
      </c>
      <c r="T363" s="5">
        <f t="array" ref="T363">IF($I$2="Открытый тариф",INDEX(GRID!$B$4:$U$15,MATCH(T$7,GRID!$A$4:$A$15,0),MATCH(1,($U$2=GRID!$B$1:$U$1)*(КАЛЕНДАРЬ!AJ5=GRID!$B$3:$U$3),0)),
INDEX(GRID!$B$4:$U$15,MATCH(T$7,GRID!$A$4:$A$15,0),MATCH(1,($U$2=GRID!$B$1:$U$1)*(КАЛЕНДАРЬ!AJ5=GRID!$B$3:$U$3),0))*(1-GRID!$L$41))</f>
        <v>529700</v>
      </c>
    </row>
    <row r="364" spans="1:20" hidden="1">
      <c r="A364" s="108" t="s">
        <v>14</v>
      </c>
      <c r="B364" s="109">
        <v>3</v>
      </c>
      <c r="C364" s="5" cm="1">
        <f t="array" ref="C364">IF($I$2="Открытый тариф",INDEX(GRID!$B$4:$U$15,MATCH(C$7,GRID!$A$4:$A$15,0),MATCH(1,($U$2=GRID!$B$1:$U$1)*(КАЛЕНДАРЬ!AJ6=GRID!$B$3:$U$3),0)),
INDEX(GRID!$B$4:$U$15,MATCH(C$7,GRID!$A$4:$A$15,0),MATCH(1,($U$2=GRID!$B$1:$U$1)*(КАЛЕНДАРЬ!AJ6=GRID!$B$3:$U$3),0))*(1-GRID!$H$34))</f>
        <v>22500</v>
      </c>
      <c r="D364" s="5" cm="1">
        <f t="array" ref="D364">IF($I$2="Открытый тариф",INDEX(GRID!$B$18:$U$29,MATCH(C$7,GRID!$A$18:$A$29,0),MATCH(1,($U$2=GRID!$B$1:$U$1)*(КАЛЕНДАРЬ!AJ6=GRID!$B$3:$U$3),0)),
INDEX(GRID!$B$18:$U$29,MATCH(C$7,GRID!$A$18:$A$29,0),MATCH(1,($U$2=GRID!$B$1:$U$1)*(КАЛЕНДАРЬ!AJ6=GRID!$B$3:$U$3),0))*(1-GRID!$H$34))</f>
        <v>27500</v>
      </c>
      <c r="E364" s="5" cm="1">
        <f t="array" ref="E364">IF($I$2="Открытый тариф",INDEX(GRID!$B$4:$U$15,MATCH(E$7,GRID!$A$4:$A$15,0),MATCH(1,($U$2=GRID!$B$1:$U$1)*(КАЛЕНДАРЬ!AJ6=GRID!$B$3:$U$3),0)),
INDEX(GRID!$B$4:$U$15,MATCH(E$7,GRID!$A$4:$A$15,0),MATCH(1,($U$2=GRID!$B$1:$U$1)*(КАЛЕНДАРЬ!AJ6=GRID!$B$3:$U$3),0))*(1-GRID!$H$34))</f>
        <v>27200</v>
      </c>
      <c r="F364" s="5" cm="1">
        <f t="array" ref="F364">IF($I$2="Открытый тариф",INDEX(GRID!$B$18:$U$29,MATCH(E$7,GRID!$A$18:$A$29,0),MATCH(1,($U$2=GRID!$B$1:$U$1)*(КАЛЕНДАРЬ!AJ6=GRID!$B$3:$U$3),0)),
INDEX(GRID!$B$18:$U$29,MATCH(E$7,GRID!$A$18:$A$29,0),MATCH(1,($U$2=GRID!$B$1:$U$1)*(КАЛЕНДАРЬ!AJ6=GRID!$B$3:$U$3),0))*(1-GRID!$H$34))</f>
        <v>32200</v>
      </c>
      <c r="G364" s="5" cm="1">
        <f t="array" ref="G364">IF($I$2="Открытый тариф",INDEX(GRID!$B$4:$U$15,MATCH(G$7,GRID!$A$4:$A$15,0),MATCH(1,($U$2=GRID!$B$1:$U$1)*(КАЛЕНДАРЬ!AJ6=GRID!$B$3:$U$3),0)),
INDEX(GRID!$B$4:$U$15,MATCH(G$7,GRID!$A$4:$A$15,0),MATCH(1,($U$2=GRID!$B$1:$U$1)*(КАЛЕНДАРЬ!AJ6=GRID!$B$3:$U$3),0))*(1-GRID!$H$34))</f>
        <v>32700</v>
      </c>
      <c r="H364" s="5" cm="1">
        <f t="array" ref="H364">IF($I$2="Открытый тариф",INDEX(GRID!$B$18:$U$29,MATCH(G$7,GRID!$A$18:$A$29,0),MATCH(1,($U$2=GRID!$B$1:$U$1)*(КАЛЕНДАРЬ!AJ6=GRID!$B$3:$U$3),0)),
INDEX(GRID!$B$18:$U$29,MATCH(G$7,GRID!$A$18:$A$29,0),MATCH(1,($U$2=GRID!$B$1:$U$1)*(КАЛЕНДАРЬ!AJ6=GRID!$B$3:$U$3),0))*(1-GRID!$H$34))</f>
        <v>37700</v>
      </c>
      <c r="I364" s="5" cm="1">
        <f t="array" ref="I364">IF($I$2="Открытый тариф",INDEX(GRID!$B$4:$U$15,MATCH(I$7,GRID!$A$4:$A$15,0),MATCH(1,($U$2=GRID!$B$1:$U$1)*(КАЛЕНДАРЬ!AJ6=GRID!$B$3:$U$3),0)),
INDEX(GRID!$B$4:$U$15,MATCH(I$7,GRID!$A$4:$A$15,0),MATCH(1,($U$2=GRID!$B$1:$U$1)*(КАЛЕНДАРЬ!AJ6=GRID!$B$3:$U$3),0))*(1-GRID!$H$34))</f>
        <v>36200</v>
      </c>
      <c r="J364" s="5" cm="1">
        <f t="array" ref="J364">IF($I$2="Открытый тариф",INDEX(GRID!$B$18:$U$29,MATCH(I$7,GRID!$A$18:$A$29,0),MATCH(1,($U$2=GRID!$B$1:$U$1)*(КАЛЕНДАРЬ!AJ6=GRID!$B$3:$U$3),0)),
INDEX(GRID!$B$18:$U$29,MATCH(I$7,GRID!$A$18:$A$29,0),MATCH(1,($U$2=GRID!$B$1:$U$1)*(КАЛЕНДАРЬ!AJ6=GRID!$B$3:$U$3),0))*(1-GRID!$H$34))</f>
        <v>41200</v>
      </c>
      <c r="K364" s="5" cm="1">
        <f t="array" ref="K364">IF($I$2="Открытый тариф",INDEX(GRID!$B$4:$U$15,MATCH(K$7,GRID!$A$4:$A$15,0),MATCH(1,($U$2=GRID!$B$1:$U$1)*(КАЛЕНДАРЬ!AJ6=GRID!$B$3:$U$3),0)),
INDEX(GRID!$B$4:$U$15,MATCH(K$7,GRID!$A$4:$A$15,0),MATCH(1,($U$2=GRID!$B$1:$U$1)*(КАЛЕНДАРЬ!AJ6=GRID!$B$3:$U$3),0))*(1-GRID!$H$34))</f>
        <v>41200</v>
      </c>
      <c r="L364" s="5" cm="1">
        <f t="array" ref="L364">IF($I$2="Открытый тариф",INDEX(GRID!$B$18:$U$29,MATCH(K$7,GRID!$A$18:$A$29,0),MATCH(1,($U$2=GRID!$B$1:$U$1)*(КАЛЕНДАРЬ!AJ6=GRID!$B$3:$U$3),0)),
INDEX(GRID!$B$18:$U$29,MATCH(K$7,GRID!$A$18:$A$29,0),MATCH(1,($U$2=GRID!$B$1:$U$1)*(КАЛЕНДАРЬ!AJ6=GRID!$B$3:$U$3),0))*(1-GRID!$H$34))</f>
        <v>46200</v>
      </c>
      <c r="M364" s="5" cm="1">
        <f t="array" ref="M364">IF($I$2="Открытый тариф",INDEX(GRID!$B$4:$U$15,MATCH(M$7,GRID!$A$4:$A$15,0),MATCH(1,($U$2=GRID!$B$1:$U$1)*(КАЛЕНДАРЬ!AJ6=GRID!$B$3:$U$3),0)),
INDEX(GRID!$B$4:$U$15,MATCH(M$7,GRID!$A$4:$A$15,0),MATCH(1,($U$2=GRID!$B$1:$U$1)*(КАЛЕНДАРЬ!AJ6=GRID!$B$3:$U$3),0))*(1-GRID!$H$34))</f>
        <v>61200</v>
      </c>
      <c r="N364" s="5" cm="1">
        <f t="array" ref="N364">IF($I$2="Открытый тариф",INDEX(GRID!$B$18:$U$29,MATCH(M$7,GRID!$A$18:$A$29,0),MATCH(1,($U$2=GRID!$B$1:$U$1)*(КАЛЕНДАРЬ!AJ6=GRID!$B$3:$U$3),0)),
INDEX(GRID!$B$18:$U$29,MATCH(M$7,GRID!$A$18:$A$29,0),MATCH(1,($U$2=GRID!$B$1:$U$1)*(КАЛЕНДАРЬ!AJ6=GRID!$B$3:$U$3),0))*(1-GRID!$H$34))</f>
        <v>66200</v>
      </c>
      <c r="O364" s="5" cm="1">
        <f t="array" ref="O364">IF($I$2="Открытый тариф",INDEX(GRID!$B$4:$U$15,MATCH(O$7,GRID!$A$4:$A$15,0),MATCH(1,($U$2=GRID!$B$1:$U$1)*(КАЛЕНДАРЬ!AJ6=GRID!$B$3:$U$3),0)),
INDEX(GRID!$B$4:$U$15,MATCH(O$7,GRID!$A$4:$A$15,0),MATCH(1,($U$2=GRID!$B$1:$U$1)*(КАЛЕНДАРЬ!AJ6=GRID!$B$3:$U$3),0))*(1-GRID!$H$34))</f>
        <v>93200</v>
      </c>
      <c r="P364" s="5" cm="1">
        <f t="array" ref="P364">IF($I$2="Открытый тариф",INDEX(GRID!$B$4:$U$15,MATCH(P$7,GRID!$A$4:$A$15,0),MATCH(1,($U$2=GRID!$B$1:$U$1)*(КАЛЕНДАРЬ!AJ6=GRID!$B$3:$U$3),0)),
INDEX(GRID!$B$4:$U$15,MATCH(P$7,GRID!$A$4:$A$15,0),MATCH(1,($U$2=GRID!$B$1:$U$1)*(КАЛЕНДАРЬ!AJ6=GRID!$B$3:$U$3),0))*(1-GRID!$H$34))</f>
        <v>134400</v>
      </c>
      <c r="Q364" s="5" cm="1">
        <f t="array" ref="Q364">IF($I$2="Открытый тариф",INDEX(GRID!$B$4:$U$15,MATCH(Q$7,GRID!$A$4:$A$15,0),MATCH(1,($U$2=GRID!$B$1:$U$1)*(КАЛЕНДАРЬ!AJ6=GRID!$B$3:$U$3),0)),
INDEX(GRID!$B$4:$U$15,MATCH(Q$7,GRID!$A$4:$A$15,0),MATCH(1,($U$2=GRID!$B$1:$U$1)*(КАЛЕНДАРЬ!AJ6=GRID!$B$3:$U$3),0))*(1-GRID!$H$34))</f>
        <v>158400</v>
      </c>
      <c r="R364" s="5" cm="1">
        <f t="array" ref="R364">IF($I$2="Открытый тариф",INDEX(GRID!$B$18:$U$29,MATCH(R$7,GRID!$A$18:$A$29,0),MATCH(1,($U$2=GRID!$B$1:$U$1)*(КАЛЕНДАРЬ!AJ6=GRID!$B$3:$U$3),0)),
INDEX(GRID!$B$18:$U$29,MATCH(R$7,GRID!$A$18:$A$29,0),MATCH(1,($U$2=GRID!$B$1:$U$1)*(КАЛЕНДАРЬ!AJ6=GRID!$B$3:$U$3),0))*(1-GRID!$H$34))</f>
        <v>179400</v>
      </c>
      <c r="S364" s="5">
        <f t="array" ref="S364">IF($I$2="Открытый тариф",INDEX(GRID!$B$4:$U$15,MATCH(S$7,GRID!$A$4:$A$15,0),MATCH(1,($U$2=GRID!$B$1:$U$1)*(КАЛЕНДАРЬ!AJ6=GRID!$B$3:$U$3),0)),
INDEX(GRID!$B$4:$U$15,MATCH(S$7,GRID!$A$4:$A$15,0),MATCH(1,($U$2=GRID!$B$1:$U$1)*(КАЛЕНДАРЬ!AJ6=GRID!$B$3:$U$3),0))*(1-GRID!$L$41))</f>
        <v>439100</v>
      </c>
      <c r="T364" s="5">
        <f t="array" ref="T364">IF($I$2="Открытый тариф",INDEX(GRID!$B$4:$U$15,MATCH(T$7,GRID!$A$4:$A$15,0),MATCH(1,($U$2=GRID!$B$1:$U$1)*(КАЛЕНДАРЬ!AJ6=GRID!$B$3:$U$3),0)),
INDEX(GRID!$B$4:$U$15,MATCH(T$7,GRID!$A$4:$A$15,0),MATCH(1,($U$2=GRID!$B$1:$U$1)*(КАЛЕНДАРЬ!AJ6=GRID!$B$3:$U$3),0))*(1-GRID!$L$41))</f>
        <v>529700</v>
      </c>
    </row>
    <row r="365" spans="1:20" hidden="1">
      <c r="A365" s="108" t="s">
        <v>15</v>
      </c>
      <c r="B365" s="109">
        <v>4</v>
      </c>
      <c r="C365" s="5" cm="1">
        <f t="array" ref="C365">IF($I$2="Открытый тариф",INDEX(GRID!$B$4:$U$15,MATCH(C$7,GRID!$A$4:$A$15,0),MATCH(1,($U$2=GRID!$B$1:$U$1)*(КАЛЕНДАРЬ!AJ7=GRID!$B$3:$U$3),0)),
INDEX(GRID!$B$4:$U$15,MATCH(C$7,GRID!$A$4:$A$15,0),MATCH(1,($U$2=GRID!$B$1:$U$1)*(КАЛЕНДАРЬ!AJ7=GRID!$B$3:$U$3),0))*(1-GRID!$H$34))</f>
        <v>22500</v>
      </c>
      <c r="D365" s="5" cm="1">
        <f t="array" ref="D365">IF($I$2="Открытый тариф",INDEX(GRID!$B$18:$U$29,MATCH(C$7,GRID!$A$18:$A$29,0),MATCH(1,($U$2=GRID!$B$1:$U$1)*(КАЛЕНДАРЬ!AJ7=GRID!$B$3:$U$3),0)),
INDEX(GRID!$B$18:$U$29,MATCH(C$7,GRID!$A$18:$A$29,0),MATCH(1,($U$2=GRID!$B$1:$U$1)*(КАЛЕНДАРЬ!AJ7=GRID!$B$3:$U$3),0))*(1-GRID!$H$34))</f>
        <v>27500</v>
      </c>
      <c r="E365" s="5" cm="1">
        <f t="array" ref="E365">IF($I$2="Открытый тариф",INDEX(GRID!$B$4:$U$15,MATCH(E$7,GRID!$A$4:$A$15,0),MATCH(1,($U$2=GRID!$B$1:$U$1)*(КАЛЕНДАРЬ!AJ7=GRID!$B$3:$U$3),0)),
INDEX(GRID!$B$4:$U$15,MATCH(E$7,GRID!$A$4:$A$15,0),MATCH(1,($U$2=GRID!$B$1:$U$1)*(КАЛЕНДАРЬ!AJ7=GRID!$B$3:$U$3),0))*(1-GRID!$H$34))</f>
        <v>27200</v>
      </c>
      <c r="F365" s="5" cm="1">
        <f t="array" ref="F365">IF($I$2="Открытый тариф",INDEX(GRID!$B$18:$U$29,MATCH(E$7,GRID!$A$18:$A$29,0),MATCH(1,($U$2=GRID!$B$1:$U$1)*(КАЛЕНДАРЬ!AJ7=GRID!$B$3:$U$3),0)),
INDEX(GRID!$B$18:$U$29,MATCH(E$7,GRID!$A$18:$A$29,0),MATCH(1,($U$2=GRID!$B$1:$U$1)*(КАЛЕНДАРЬ!AJ7=GRID!$B$3:$U$3),0))*(1-GRID!$H$34))</f>
        <v>32200</v>
      </c>
      <c r="G365" s="5" cm="1">
        <f t="array" ref="G365">IF($I$2="Открытый тариф",INDEX(GRID!$B$4:$U$15,MATCH(G$7,GRID!$A$4:$A$15,0),MATCH(1,($U$2=GRID!$B$1:$U$1)*(КАЛЕНДАРЬ!AJ7=GRID!$B$3:$U$3),0)),
INDEX(GRID!$B$4:$U$15,MATCH(G$7,GRID!$A$4:$A$15,0),MATCH(1,($U$2=GRID!$B$1:$U$1)*(КАЛЕНДАРЬ!AJ7=GRID!$B$3:$U$3),0))*(1-GRID!$H$34))</f>
        <v>32700</v>
      </c>
      <c r="H365" s="5" cm="1">
        <f t="array" ref="H365">IF($I$2="Открытый тариф",INDEX(GRID!$B$18:$U$29,MATCH(G$7,GRID!$A$18:$A$29,0),MATCH(1,($U$2=GRID!$B$1:$U$1)*(КАЛЕНДАРЬ!AJ7=GRID!$B$3:$U$3),0)),
INDEX(GRID!$B$18:$U$29,MATCH(G$7,GRID!$A$18:$A$29,0),MATCH(1,($U$2=GRID!$B$1:$U$1)*(КАЛЕНДАРЬ!AJ7=GRID!$B$3:$U$3),0))*(1-GRID!$H$34))</f>
        <v>37700</v>
      </c>
      <c r="I365" s="5" cm="1">
        <f t="array" ref="I365">IF($I$2="Открытый тариф",INDEX(GRID!$B$4:$U$15,MATCH(I$7,GRID!$A$4:$A$15,0),MATCH(1,($U$2=GRID!$B$1:$U$1)*(КАЛЕНДАРЬ!AJ7=GRID!$B$3:$U$3),0)),
INDEX(GRID!$B$4:$U$15,MATCH(I$7,GRID!$A$4:$A$15,0),MATCH(1,($U$2=GRID!$B$1:$U$1)*(КАЛЕНДАРЬ!AJ7=GRID!$B$3:$U$3),0))*(1-GRID!$H$34))</f>
        <v>36200</v>
      </c>
      <c r="J365" s="5" cm="1">
        <f t="array" ref="J365">IF($I$2="Открытый тариф",INDEX(GRID!$B$18:$U$29,MATCH(I$7,GRID!$A$18:$A$29,0),MATCH(1,($U$2=GRID!$B$1:$U$1)*(КАЛЕНДАРЬ!AJ7=GRID!$B$3:$U$3),0)),
INDEX(GRID!$B$18:$U$29,MATCH(I$7,GRID!$A$18:$A$29,0),MATCH(1,($U$2=GRID!$B$1:$U$1)*(КАЛЕНДАРЬ!AJ7=GRID!$B$3:$U$3),0))*(1-GRID!$H$34))</f>
        <v>41200</v>
      </c>
      <c r="K365" s="5" cm="1">
        <f t="array" ref="K365">IF($I$2="Открытый тариф",INDEX(GRID!$B$4:$U$15,MATCH(K$7,GRID!$A$4:$A$15,0),MATCH(1,($U$2=GRID!$B$1:$U$1)*(КАЛЕНДАРЬ!AJ7=GRID!$B$3:$U$3),0)),
INDEX(GRID!$B$4:$U$15,MATCH(K$7,GRID!$A$4:$A$15,0),MATCH(1,($U$2=GRID!$B$1:$U$1)*(КАЛЕНДАРЬ!AJ7=GRID!$B$3:$U$3),0))*(1-GRID!$H$34))</f>
        <v>41200</v>
      </c>
      <c r="L365" s="5" cm="1">
        <f t="array" ref="L365">IF($I$2="Открытый тариф",INDEX(GRID!$B$18:$U$29,MATCH(K$7,GRID!$A$18:$A$29,0),MATCH(1,($U$2=GRID!$B$1:$U$1)*(КАЛЕНДАРЬ!AJ7=GRID!$B$3:$U$3),0)),
INDEX(GRID!$B$18:$U$29,MATCH(K$7,GRID!$A$18:$A$29,0),MATCH(1,($U$2=GRID!$B$1:$U$1)*(КАЛЕНДАРЬ!AJ7=GRID!$B$3:$U$3),0))*(1-GRID!$H$34))</f>
        <v>46200</v>
      </c>
      <c r="M365" s="5" cm="1">
        <f t="array" ref="M365">IF($I$2="Открытый тариф",INDEX(GRID!$B$4:$U$15,MATCH(M$7,GRID!$A$4:$A$15,0),MATCH(1,($U$2=GRID!$B$1:$U$1)*(КАЛЕНДАРЬ!AJ7=GRID!$B$3:$U$3),0)),
INDEX(GRID!$B$4:$U$15,MATCH(M$7,GRID!$A$4:$A$15,0),MATCH(1,($U$2=GRID!$B$1:$U$1)*(КАЛЕНДАРЬ!AJ7=GRID!$B$3:$U$3),0))*(1-GRID!$H$34))</f>
        <v>61200</v>
      </c>
      <c r="N365" s="5" cm="1">
        <f t="array" ref="N365">IF($I$2="Открытый тариф",INDEX(GRID!$B$18:$U$29,MATCH(M$7,GRID!$A$18:$A$29,0),MATCH(1,($U$2=GRID!$B$1:$U$1)*(КАЛЕНДАРЬ!AJ7=GRID!$B$3:$U$3),0)),
INDEX(GRID!$B$18:$U$29,MATCH(M$7,GRID!$A$18:$A$29,0),MATCH(1,($U$2=GRID!$B$1:$U$1)*(КАЛЕНДАРЬ!AJ7=GRID!$B$3:$U$3),0))*(1-GRID!$H$34))</f>
        <v>66200</v>
      </c>
      <c r="O365" s="5" cm="1">
        <f t="array" ref="O365">IF($I$2="Открытый тариф",INDEX(GRID!$B$4:$U$15,MATCH(O$7,GRID!$A$4:$A$15,0),MATCH(1,($U$2=GRID!$B$1:$U$1)*(КАЛЕНДАРЬ!AJ7=GRID!$B$3:$U$3),0)),
INDEX(GRID!$B$4:$U$15,MATCH(O$7,GRID!$A$4:$A$15,0),MATCH(1,($U$2=GRID!$B$1:$U$1)*(КАЛЕНДАРЬ!AJ7=GRID!$B$3:$U$3),0))*(1-GRID!$H$34))</f>
        <v>93200</v>
      </c>
      <c r="P365" s="5" cm="1">
        <f t="array" ref="P365">IF($I$2="Открытый тариф",INDEX(GRID!$B$4:$U$15,MATCH(P$7,GRID!$A$4:$A$15,0),MATCH(1,($U$2=GRID!$B$1:$U$1)*(КАЛЕНДАРЬ!AJ7=GRID!$B$3:$U$3),0)),
INDEX(GRID!$B$4:$U$15,MATCH(P$7,GRID!$A$4:$A$15,0),MATCH(1,($U$2=GRID!$B$1:$U$1)*(КАЛЕНДАРЬ!AJ7=GRID!$B$3:$U$3),0))*(1-GRID!$H$34))</f>
        <v>134400</v>
      </c>
      <c r="Q365" s="5" cm="1">
        <f t="array" ref="Q365">IF($I$2="Открытый тариф",INDEX(GRID!$B$4:$U$15,MATCH(Q$7,GRID!$A$4:$A$15,0),MATCH(1,($U$2=GRID!$B$1:$U$1)*(КАЛЕНДАРЬ!AJ7=GRID!$B$3:$U$3),0)),
INDEX(GRID!$B$4:$U$15,MATCH(Q$7,GRID!$A$4:$A$15,0),MATCH(1,($U$2=GRID!$B$1:$U$1)*(КАЛЕНДАРЬ!AJ7=GRID!$B$3:$U$3),0))*(1-GRID!$H$34))</f>
        <v>158400</v>
      </c>
      <c r="R365" s="5" cm="1">
        <f t="array" ref="R365">IF($I$2="Открытый тариф",INDEX(GRID!$B$18:$U$29,MATCH(R$7,GRID!$A$18:$A$29,0),MATCH(1,($U$2=GRID!$B$1:$U$1)*(КАЛЕНДАРЬ!AJ7=GRID!$B$3:$U$3),0)),
INDEX(GRID!$B$18:$U$29,MATCH(R$7,GRID!$A$18:$A$29,0),MATCH(1,($U$2=GRID!$B$1:$U$1)*(КАЛЕНДАРЬ!AJ7=GRID!$B$3:$U$3),0))*(1-GRID!$H$34))</f>
        <v>179400</v>
      </c>
      <c r="S365" s="5">
        <f t="array" ref="S365">IF($I$2="Открытый тариф",INDEX(GRID!$B$4:$U$15,MATCH(S$7,GRID!$A$4:$A$15,0),MATCH(1,($U$2=GRID!$B$1:$U$1)*(КАЛЕНДАРЬ!AJ7=GRID!$B$3:$U$3),0)),
INDEX(GRID!$B$4:$U$15,MATCH(S$7,GRID!$A$4:$A$15,0),MATCH(1,($U$2=GRID!$B$1:$U$1)*(КАЛЕНДАРЬ!AJ7=GRID!$B$3:$U$3),0))*(1-GRID!$L$41))</f>
        <v>439100</v>
      </c>
      <c r="T365" s="5">
        <f t="array" ref="T365">IF($I$2="Открытый тариф",INDEX(GRID!$B$4:$U$15,MATCH(T$7,GRID!$A$4:$A$15,0),MATCH(1,($U$2=GRID!$B$1:$U$1)*(КАЛЕНДАРЬ!AJ7=GRID!$B$3:$U$3),0)),
INDEX(GRID!$B$4:$U$15,MATCH(T$7,GRID!$A$4:$A$15,0),MATCH(1,($U$2=GRID!$B$1:$U$1)*(КАЛЕНДАРЬ!AJ7=GRID!$B$3:$U$3),0))*(1-GRID!$L$41))</f>
        <v>529700</v>
      </c>
    </row>
    <row r="366" spans="1:20" hidden="1">
      <c r="A366" s="108" t="s">
        <v>16</v>
      </c>
      <c r="B366" s="109">
        <v>5</v>
      </c>
      <c r="C366" s="5" cm="1">
        <f t="array" ref="C366">IF($I$2="Открытый тариф",INDEX(GRID!$B$4:$U$15,MATCH(C$7,GRID!$A$4:$A$15,0),MATCH(1,($U$2=GRID!$B$1:$U$1)*(КАЛЕНДАРЬ!AJ8=GRID!$B$3:$U$3),0)),
INDEX(GRID!$B$4:$U$15,MATCH(C$7,GRID!$A$4:$A$15,0),MATCH(1,($U$2=GRID!$B$1:$U$1)*(КАЛЕНДАРЬ!AJ8=GRID!$B$3:$U$3),0))*(1-GRID!$H$34))</f>
        <v>25000</v>
      </c>
      <c r="D366" s="5" cm="1">
        <f t="array" ref="D366">IF($I$2="Открытый тариф",INDEX(GRID!$B$18:$U$29,MATCH(C$7,GRID!$A$18:$A$29,0),MATCH(1,($U$2=GRID!$B$1:$U$1)*(КАЛЕНДАРЬ!AJ8=GRID!$B$3:$U$3),0)),
INDEX(GRID!$B$18:$U$29,MATCH(C$7,GRID!$A$18:$A$29,0),MATCH(1,($U$2=GRID!$B$1:$U$1)*(КАЛЕНДАРЬ!AJ8=GRID!$B$3:$U$3),0))*(1-GRID!$H$34))</f>
        <v>30000</v>
      </c>
      <c r="E366" s="5" cm="1">
        <f t="array" ref="E366">IF($I$2="Открытый тариф",INDEX(GRID!$B$4:$U$15,MATCH(E$7,GRID!$A$4:$A$15,0),MATCH(1,($U$2=GRID!$B$1:$U$1)*(КАЛЕНДАРЬ!AJ8=GRID!$B$3:$U$3),0)),
INDEX(GRID!$B$4:$U$15,MATCH(E$7,GRID!$A$4:$A$15,0),MATCH(1,($U$2=GRID!$B$1:$U$1)*(КАЛЕНДАРЬ!AJ8=GRID!$B$3:$U$3),0))*(1-GRID!$H$34))</f>
        <v>30000</v>
      </c>
      <c r="F366" s="5" cm="1">
        <f t="array" ref="F366">IF($I$2="Открытый тариф",INDEX(GRID!$B$18:$U$29,MATCH(E$7,GRID!$A$18:$A$29,0),MATCH(1,($U$2=GRID!$B$1:$U$1)*(КАЛЕНДАРЬ!AJ8=GRID!$B$3:$U$3),0)),
INDEX(GRID!$B$18:$U$29,MATCH(E$7,GRID!$A$18:$A$29,0),MATCH(1,($U$2=GRID!$B$1:$U$1)*(КАЛЕНДАРЬ!AJ8=GRID!$B$3:$U$3),0))*(1-GRID!$H$34))</f>
        <v>35000</v>
      </c>
      <c r="G366" s="5" cm="1">
        <f t="array" ref="G366">IF($I$2="Открытый тариф",INDEX(GRID!$B$4:$U$15,MATCH(G$7,GRID!$A$4:$A$15,0),MATCH(1,($U$2=GRID!$B$1:$U$1)*(КАЛЕНДАРЬ!AJ8=GRID!$B$3:$U$3),0)),
INDEX(GRID!$B$4:$U$15,MATCH(G$7,GRID!$A$4:$A$15,0),MATCH(1,($U$2=GRID!$B$1:$U$1)*(КАЛЕНДАРЬ!AJ8=GRID!$B$3:$U$3),0))*(1-GRID!$H$34))</f>
        <v>35700</v>
      </c>
      <c r="H366" s="5" cm="1">
        <f t="array" ref="H366">IF($I$2="Открытый тариф",INDEX(GRID!$B$18:$U$29,MATCH(G$7,GRID!$A$18:$A$29,0),MATCH(1,($U$2=GRID!$B$1:$U$1)*(КАЛЕНДАРЬ!AJ8=GRID!$B$3:$U$3),0)),
INDEX(GRID!$B$18:$U$29,MATCH(G$7,GRID!$A$18:$A$29,0),MATCH(1,($U$2=GRID!$B$1:$U$1)*(КАЛЕНДАРЬ!AJ8=GRID!$B$3:$U$3),0))*(1-GRID!$H$34))</f>
        <v>40700</v>
      </c>
      <c r="I366" s="5" cm="1">
        <f t="array" ref="I366">IF($I$2="Открытый тариф",INDEX(GRID!$B$4:$U$15,MATCH(I$7,GRID!$A$4:$A$15,0),MATCH(1,($U$2=GRID!$B$1:$U$1)*(КАЛЕНДАРЬ!AJ8=GRID!$B$3:$U$3),0)),
INDEX(GRID!$B$4:$U$15,MATCH(I$7,GRID!$A$4:$A$15,0),MATCH(1,($U$2=GRID!$B$1:$U$1)*(КАЛЕНДАРЬ!AJ8=GRID!$B$3:$U$3),0))*(1-GRID!$H$34))</f>
        <v>39700</v>
      </c>
      <c r="J366" s="5" cm="1">
        <f t="array" ref="J366">IF($I$2="Открытый тариф",INDEX(GRID!$B$18:$U$29,MATCH(I$7,GRID!$A$18:$A$29,0),MATCH(1,($U$2=GRID!$B$1:$U$1)*(КАЛЕНДАРЬ!AJ8=GRID!$B$3:$U$3),0)),
INDEX(GRID!$B$18:$U$29,MATCH(I$7,GRID!$A$18:$A$29,0),MATCH(1,($U$2=GRID!$B$1:$U$1)*(КАЛЕНДАРЬ!AJ8=GRID!$B$3:$U$3),0))*(1-GRID!$H$34))</f>
        <v>44700</v>
      </c>
      <c r="K366" s="5" cm="1">
        <f t="array" ref="K366">IF($I$2="Открытый тариф",INDEX(GRID!$B$4:$U$15,MATCH(K$7,GRID!$A$4:$A$15,0),MATCH(1,($U$2=GRID!$B$1:$U$1)*(КАЛЕНДАРЬ!AJ8=GRID!$B$3:$U$3),0)),
INDEX(GRID!$B$4:$U$15,MATCH(K$7,GRID!$A$4:$A$15,0),MATCH(1,($U$2=GRID!$B$1:$U$1)*(КАЛЕНДАРЬ!AJ8=GRID!$B$3:$U$3),0))*(1-GRID!$H$34))</f>
        <v>45000</v>
      </c>
      <c r="L366" s="5" cm="1">
        <f t="array" ref="L366">IF($I$2="Открытый тариф",INDEX(GRID!$B$18:$U$29,MATCH(K$7,GRID!$A$18:$A$29,0),MATCH(1,($U$2=GRID!$B$1:$U$1)*(КАЛЕНДАРЬ!AJ8=GRID!$B$3:$U$3),0)),
INDEX(GRID!$B$18:$U$29,MATCH(K$7,GRID!$A$18:$A$29,0),MATCH(1,($U$2=GRID!$B$1:$U$1)*(КАЛЕНДАРЬ!AJ8=GRID!$B$3:$U$3),0))*(1-GRID!$H$34))</f>
        <v>50000</v>
      </c>
      <c r="M366" s="5" cm="1">
        <f t="array" ref="M366">IF($I$2="Открытый тариф",INDEX(GRID!$B$4:$U$15,MATCH(M$7,GRID!$A$4:$A$15,0),MATCH(1,($U$2=GRID!$B$1:$U$1)*(КАЛЕНДАРЬ!AJ8=GRID!$B$3:$U$3),0)),
INDEX(GRID!$B$4:$U$15,MATCH(M$7,GRID!$A$4:$A$15,0),MATCH(1,($U$2=GRID!$B$1:$U$1)*(КАЛЕНДАРЬ!AJ8=GRID!$B$3:$U$3),0))*(1-GRID!$H$34))</f>
        <v>65200</v>
      </c>
      <c r="N366" s="5" cm="1">
        <f t="array" ref="N366">IF($I$2="Открытый тариф",INDEX(GRID!$B$18:$U$29,MATCH(M$7,GRID!$A$18:$A$29,0),MATCH(1,($U$2=GRID!$B$1:$U$1)*(КАЛЕНДАРЬ!AJ8=GRID!$B$3:$U$3),0)),
INDEX(GRID!$B$18:$U$29,MATCH(M$7,GRID!$A$18:$A$29,0),MATCH(1,($U$2=GRID!$B$1:$U$1)*(КАЛЕНДАРЬ!AJ8=GRID!$B$3:$U$3),0))*(1-GRID!$H$34))</f>
        <v>70200</v>
      </c>
      <c r="O366" s="5" cm="1">
        <f t="array" ref="O366">IF($I$2="Открытый тариф",INDEX(GRID!$B$4:$U$15,MATCH(O$7,GRID!$A$4:$A$15,0),MATCH(1,($U$2=GRID!$B$1:$U$1)*(КАЛЕНДАРЬ!AJ8=GRID!$B$3:$U$3),0)),
INDEX(GRID!$B$4:$U$15,MATCH(O$7,GRID!$A$4:$A$15,0),MATCH(1,($U$2=GRID!$B$1:$U$1)*(КАЛЕНДАРЬ!AJ8=GRID!$B$3:$U$3),0))*(1-GRID!$H$34))</f>
        <v>98000</v>
      </c>
      <c r="P366" s="5" cm="1">
        <f t="array" ref="P366">IF($I$2="Открытый тариф",INDEX(GRID!$B$4:$U$15,MATCH(P$7,GRID!$A$4:$A$15,0),MATCH(1,($U$2=GRID!$B$1:$U$1)*(КАЛЕНДАРЬ!AJ8=GRID!$B$3:$U$3),0)),
INDEX(GRID!$B$4:$U$15,MATCH(P$7,GRID!$A$4:$A$15,0),MATCH(1,($U$2=GRID!$B$1:$U$1)*(КАЛЕНДАРЬ!AJ8=GRID!$B$3:$U$3),0))*(1-GRID!$H$34))</f>
        <v>139700</v>
      </c>
      <c r="Q366" s="5" cm="1">
        <f t="array" ref="Q366">IF($I$2="Открытый тариф",INDEX(GRID!$B$4:$U$15,MATCH(Q$7,GRID!$A$4:$A$15,0),MATCH(1,($U$2=GRID!$B$1:$U$1)*(КАЛЕНДАРЬ!AJ8=GRID!$B$3:$U$3),0)),
INDEX(GRID!$B$4:$U$15,MATCH(Q$7,GRID!$A$4:$A$15,0),MATCH(1,($U$2=GRID!$B$1:$U$1)*(КАЛЕНДАРЬ!AJ8=GRID!$B$3:$U$3),0))*(1-GRID!$H$34))</f>
        <v>164400</v>
      </c>
      <c r="R366" s="5" cm="1">
        <f t="array" ref="R366">IF($I$2="Открытый тариф",INDEX(GRID!$B$18:$U$29,MATCH(R$7,GRID!$A$18:$A$29,0),MATCH(1,($U$2=GRID!$B$1:$U$1)*(КАЛЕНДАРЬ!AJ8=GRID!$B$3:$U$3),0)),
INDEX(GRID!$B$18:$U$29,MATCH(R$7,GRID!$A$18:$A$29,0),MATCH(1,($U$2=GRID!$B$1:$U$1)*(КАЛЕНДАРЬ!AJ8=GRID!$B$3:$U$3),0))*(1-GRID!$H$34))</f>
        <v>186400</v>
      </c>
      <c r="S366" s="5">
        <f t="array" ref="S366">IF($I$2="Открытый тариф",INDEX(GRID!$B$4:$U$15,MATCH(S$7,GRID!$A$4:$A$15,0),MATCH(1,($U$2=GRID!$B$1:$U$1)*(КАЛЕНДАРЬ!AJ8=GRID!$B$3:$U$3),0)),
INDEX(GRID!$B$4:$U$15,MATCH(S$7,GRID!$A$4:$A$15,0),MATCH(1,($U$2=GRID!$B$1:$U$1)*(КАЛЕНДАРЬ!AJ8=GRID!$B$3:$U$3),0))*(1-GRID!$L$41))</f>
        <v>460400</v>
      </c>
      <c r="T366" s="5">
        <f t="array" ref="T366">IF($I$2="Открытый тариф",INDEX(GRID!$B$4:$U$15,MATCH(T$7,GRID!$A$4:$A$15,0),MATCH(1,($U$2=GRID!$B$1:$U$1)*(КАЛЕНДАРЬ!AJ8=GRID!$B$3:$U$3),0)),
INDEX(GRID!$B$4:$U$15,MATCH(T$7,GRID!$A$4:$A$15,0),MATCH(1,($U$2=GRID!$B$1:$U$1)*(КАЛЕНДАРЬ!AJ8=GRID!$B$3:$U$3),0))*(1-GRID!$L$41))</f>
        <v>556900</v>
      </c>
    </row>
    <row r="367" spans="1:20" hidden="1">
      <c r="A367" s="108" t="s">
        <v>17</v>
      </c>
      <c r="B367" s="109">
        <v>6</v>
      </c>
      <c r="C367" s="5" cm="1">
        <f t="array" ref="C367">IF($I$2="Открытый тариф",INDEX(GRID!$B$4:$U$15,MATCH(C$7,GRID!$A$4:$A$15,0),MATCH(1,($U$2=GRID!$B$1:$U$1)*(КАЛЕНДАРЬ!AJ9=GRID!$B$3:$U$3),0)),
INDEX(GRID!$B$4:$U$15,MATCH(C$7,GRID!$A$4:$A$15,0),MATCH(1,($U$2=GRID!$B$1:$U$1)*(КАЛЕНДАРЬ!AJ9=GRID!$B$3:$U$3),0))*(1-GRID!$H$34))</f>
        <v>25000</v>
      </c>
      <c r="D367" s="5" cm="1">
        <f t="array" ref="D367">IF($I$2="Открытый тариф",INDEX(GRID!$B$18:$U$29,MATCH(C$7,GRID!$A$18:$A$29,0),MATCH(1,($U$2=GRID!$B$1:$U$1)*(КАЛЕНДАРЬ!AJ9=GRID!$B$3:$U$3),0)),
INDEX(GRID!$B$18:$U$29,MATCH(C$7,GRID!$A$18:$A$29,0),MATCH(1,($U$2=GRID!$B$1:$U$1)*(КАЛЕНДАРЬ!AJ9=GRID!$B$3:$U$3),0))*(1-GRID!$H$34))</f>
        <v>30000</v>
      </c>
      <c r="E367" s="5" cm="1">
        <f t="array" ref="E367">IF($I$2="Открытый тариф",INDEX(GRID!$B$4:$U$15,MATCH(E$7,GRID!$A$4:$A$15,0),MATCH(1,($U$2=GRID!$B$1:$U$1)*(КАЛЕНДАРЬ!AJ9=GRID!$B$3:$U$3),0)),
INDEX(GRID!$B$4:$U$15,MATCH(E$7,GRID!$A$4:$A$15,0),MATCH(1,($U$2=GRID!$B$1:$U$1)*(КАЛЕНДАРЬ!AJ9=GRID!$B$3:$U$3),0))*(1-GRID!$H$34))</f>
        <v>30000</v>
      </c>
      <c r="F367" s="5" cm="1">
        <f t="array" ref="F367">IF($I$2="Открытый тариф",INDEX(GRID!$B$18:$U$29,MATCH(E$7,GRID!$A$18:$A$29,0),MATCH(1,($U$2=GRID!$B$1:$U$1)*(КАЛЕНДАРЬ!AJ9=GRID!$B$3:$U$3),0)),
INDEX(GRID!$B$18:$U$29,MATCH(E$7,GRID!$A$18:$A$29,0),MATCH(1,($U$2=GRID!$B$1:$U$1)*(КАЛЕНДАРЬ!AJ9=GRID!$B$3:$U$3),0))*(1-GRID!$H$34))</f>
        <v>35000</v>
      </c>
      <c r="G367" s="5" cm="1">
        <f t="array" ref="G367">IF($I$2="Открытый тариф",INDEX(GRID!$B$4:$U$15,MATCH(G$7,GRID!$A$4:$A$15,0),MATCH(1,($U$2=GRID!$B$1:$U$1)*(КАЛЕНДАРЬ!AJ9=GRID!$B$3:$U$3),0)),
INDEX(GRID!$B$4:$U$15,MATCH(G$7,GRID!$A$4:$A$15,0),MATCH(1,($U$2=GRID!$B$1:$U$1)*(КАЛЕНДАРЬ!AJ9=GRID!$B$3:$U$3),0))*(1-GRID!$H$34))</f>
        <v>35700</v>
      </c>
      <c r="H367" s="5" cm="1">
        <f t="array" ref="H367">IF($I$2="Открытый тариф",INDEX(GRID!$B$18:$U$29,MATCH(G$7,GRID!$A$18:$A$29,0),MATCH(1,($U$2=GRID!$B$1:$U$1)*(КАЛЕНДАРЬ!AJ9=GRID!$B$3:$U$3),0)),
INDEX(GRID!$B$18:$U$29,MATCH(G$7,GRID!$A$18:$A$29,0),MATCH(1,($U$2=GRID!$B$1:$U$1)*(КАЛЕНДАРЬ!AJ9=GRID!$B$3:$U$3),0))*(1-GRID!$H$34))</f>
        <v>40700</v>
      </c>
      <c r="I367" s="5" cm="1">
        <f t="array" ref="I367">IF($I$2="Открытый тариф",INDEX(GRID!$B$4:$U$15,MATCH(I$7,GRID!$A$4:$A$15,0),MATCH(1,($U$2=GRID!$B$1:$U$1)*(КАЛЕНДАРЬ!AJ9=GRID!$B$3:$U$3),0)),
INDEX(GRID!$B$4:$U$15,MATCH(I$7,GRID!$A$4:$A$15,0),MATCH(1,($U$2=GRID!$B$1:$U$1)*(КАЛЕНДАРЬ!AJ9=GRID!$B$3:$U$3),0))*(1-GRID!$H$34))</f>
        <v>39700</v>
      </c>
      <c r="J367" s="5" cm="1">
        <f t="array" ref="J367">IF($I$2="Открытый тариф",INDEX(GRID!$B$18:$U$29,MATCH(I$7,GRID!$A$18:$A$29,0),MATCH(1,($U$2=GRID!$B$1:$U$1)*(КАЛЕНДАРЬ!AJ9=GRID!$B$3:$U$3),0)),
INDEX(GRID!$B$18:$U$29,MATCH(I$7,GRID!$A$18:$A$29,0),MATCH(1,($U$2=GRID!$B$1:$U$1)*(КАЛЕНДАРЬ!AJ9=GRID!$B$3:$U$3),0))*(1-GRID!$H$34))</f>
        <v>44700</v>
      </c>
      <c r="K367" s="5" cm="1">
        <f t="array" ref="K367">IF($I$2="Открытый тариф",INDEX(GRID!$B$4:$U$15,MATCH(K$7,GRID!$A$4:$A$15,0),MATCH(1,($U$2=GRID!$B$1:$U$1)*(КАЛЕНДАРЬ!AJ9=GRID!$B$3:$U$3),0)),
INDEX(GRID!$B$4:$U$15,MATCH(K$7,GRID!$A$4:$A$15,0),MATCH(1,($U$2=GRID!$B$1:$U$1)*(КАЛЕНДАРЬ!AJ9=GRID!$B$3:$U$3),0))*(1-GRID!$H$34))</f>
        <v>45000</v>
      </c>
      <c r="L367" s="5" cm="1">
        <f t="array" ref="L367">IF($I$2="Открытый тариф",INDEX(GRID!$B$18:$U$29,MATCH(K$7,GRID!$A$18:$A$29,0),MATCH(1,($U$2=GRID!$B$1:$U$1)*(КАЛЕНДАРЬ!AJ9=GRID!$B$3:$U$3),0)),
INDEX(GRID!$B$18:$U$29,MATCH(K$7,GRID!$A$18:$A$29,0),MATCH(1,($U$2=GRID!$B$1:$U$1)*(КАЛЕНДАРЬ!AJ9=GRID!$B$3:$U$3),0))*(1-GRID!$H$34))</f>
        <v>50000</v>
      </c>
      <c r="M367" s="5" cm="1">
        <f t="array" ref="M367">IF($I$2="Открытый тариф",INDEX(GRID!$B$4:$U$15,MATCH(M$7,GRID!$A$4:$A$15,0),MATCH(1,($U$2=GRID!$B$1:$U$1)*(КАЛЕНДАРЬ!AJ9=GRID!$B$3:$U$3),0)),
INDEX(GRID!$B$4:$U$15,MATCH(M$7,GRID!$A$4:$A$15,0),MATCH(1,($U$2=GRID!$B$1:$U$1)*(КАЛЕНДАРЬ!AJ9=GRID!$B$3:$U$3),0))*(1-GRID!$H$34))</f>
        <v>65200</v>
      </c>
      <c r="N367" s="5" cm="1">
        <f t="array" ref="N367">IF($I$2="Открытый тариф",INDEX(GRID!$B$18:$U$29,MATCH(M$7,GRID!$A$18:$A$29,0),MATCH(1,($U$2=GRID!$B$1:$U$1)*(КАЛЕНДАРЬ!AJ9=GRID!$B$3:$U$3),0)),
INDEX(GRID!$B$18:$U$29,MATCH(M$7,GRID!$A$18:$A$29,0),MATCH(1,($U$2=GRID!$B$1:$U$1)*(КАЛЕНДАРЬ!AJ9=GRID!$B$3:$U$3),0))*(1-GRID!$H$34))</f>
        <v>70200</v>
      </c>
      <c r="O367" s="5" cm="1">
        <f t="array" ref="O367">IF($I$2="Открытый тариф",INDEX(GRID!$B$4:$U$15,MATCH(O$7,GRID!$A$4:$A$15,0),MATCH(1,($U$2=GRID!$B$1:$U$1)*(КАЛЕНДАРЬ!AJ9=GRID!$B$3:$U$3),0)),
INDEX(GRID!$B$4:$U$15,MATCH(O$7,GRID!$A$4:$A$15,0),MATCH(1,($U$2=GRID!$B$1:$U$1)*(КАЛЕНДАРЬ!AJ9=GRID!$B$3:$U$3),0))*(1-GRID!$H$34))</f>
        <v>98000</v>
      </c>
      <c r="P367" s="5" cm="1">
        <f t="array" ref="P367">IF($I$2="Открытый тариф",INDEX(GRID!$B$4:$U$15,MATCH(P$7,GRID!$A$4:$A$15,0),MATCH(1,($U$2=GRID!$B$1:$U$1)*(КАЛЕНДАРЬ!AJ9=GRID!$B$3:$U$3),0)),
INDEX(GRID!$B$4:$U$15,MATCH(P$7,GRID!$A$4:$A$15,0),MATCH(1,($U$2=GRID!$B$1:$U$1)*(КАЛЕНДАРЬ!AJ9=GRID!$B$3:$U$3),0))*(1-GRID!$H$34))</f>
        <v>139700</v>
      </c>
      <c r="Q367" s="5" cm="1">
        <f t="array" ref="Q367">IF($I$2="Открытый тариф",INDEX(GRID!$B$4:$U$15,MATCH(Q$7,GRID!$A$4:$A$15,0),MATCH(1,($U$2=GRID!$B$1:$U$1)*(КАЛЕНДАРЬ!AJ9=GRID!$B$3:$U$3),0)),
INDEX(GRID!$B$4:$U$15,MATCH(Q$7,GRID!$A$4:$A$15,0),MATCH(1,($U$2=GRID!$B$1:$U$1)*(КАЛЕНДАРЬ!AJ9=GRID!$B$3:$U$3),0))*(1-GRID!$H$34))</f>
        <v>164400</v>
      </c>
      <c r="R367" s="5" cm="1">
        <f t="array" ref="R367">IF($I$2="Открытый тариф",INDEX(GRID!$B$18:$U$29,MATCH(R$7,GRID!$A$18:$A$29,0),MATCH(1,($U$2=GRID!$B$1:$U$1)*(КАЛЕНДАРЬ!AJ9=GRID!$B$3:$U$3),0)),
INDEX(GRID!$B$18:$U$29,MATCH(R$7,GRID!$A$18:$A$29,0),MATCH(1,($U$2=GRID!$B$1:$U$1)*(КАЛЕНДАРЬ!AJ9=GRID!$B$3:$U$3),0))*(1-GRID!$H$34))</f>
        <v>186400</v>
      </c>
      <c r="S367" s="5">
        <f t="array" ref="S367">IF($I$2="Открытый тариф",INDEX(GRID!$B$4:$U$15,MATCH(S$7,GRID!$A$4:$A$15,0),MATCH(1,($U$2=GRID!$B$1:$U$1)*(КАЛЕНДАРЬ!AJ9=GRID!$B$3:$U$3),0)),
INDEX(GRID!$B$4:$U$15,MATCH(S$7,GRID!$A$4:$A$15,0),MATCH(1,($U$2=GRID!$B$1:$U$1)*(КАЛЕНДАРЬ!AJ9=GRID!$B$3:$U$3),0))*(1-GRID!$L$41))</f>
        <v>460400</v>
      </c>
      <c r="T367" s="5">
        <f t="array" ref="T367">IF($I$2="Открытый тариф",INDEX(GRID!$B$4:$U$15,MATCH(T$7,GRID!$A$4:$A$15,0),MATCH(1,($U$2=GRID!$B$1:$U$1)*(КАЛЕНДАРЬ!AJ9=GRID!$B$3:$U$3),0)),
INDEX(GRID!$B$4:$U$15,MATCH(T$7,GRID!$A$4:$A$15,0),MATCH(1,($U$2=GRID!$B$1:$U$1)*(КАЛЕНДАРЬ!AJ9=GRID!$B$3:$U$3),0))*(1-GRID!$L$41))</f>
        <v>556900</v>
      </c>
    </row>
    <row r="368" spans="1:20" hidden="1">
      <c r="A368" s="108" t="s">
        <v>11</v>
      </c>
      <c r="B368" s="109">
        <v>7</v>
      </c>
      <c r="C368" s="5" cm="1">
        <f t="array" ref="C368">IF($I$2="Открытый тариф",INDEX(GRID!$B$4:$U$15,MATCH(C$7,GRID!$A$4:$A$15,0),MATCH(1,($U$2=GRID!$B$1:$U$1)*(КАЛЕНДАРЬ!AJ10=GRID!$B$3:$U$3),0)),
INDEX(GRID!$B$4:$U$15,MATCH(C$7,GRID!$A$4:$A$15,0),MATCH(1,($U$2=GRID!$B$1:$U$1)*(КАЛЕНДАРЬ!AJ10=GRID!$B$3:$U$3),0))*(1-GRID!$H$34))</f>
        <v>22500</v>
      </c>
      <c r="D368" s="5" cm="1">
        <f t="array" ref="D368">IF($I$2="Открытый тариф",INDEX(GRID!$B$18:$U$29,MATCH(C$7,GRID!$A$18:$A$29,0),MATCH(1,($U$2=GRID!$B$1:$U$1)*(КАЛЕНДАРЬ!AJ10=GRID!$B$3:$U$3),0)),
INDEX(GRID!$B$18:$U$29,MATCH(C$7,GRID!$A$18:$A$29,0),MATCH(1,($U$2=GRID!$B$1:$U$1)*(КАЛЕНДАРЬ!AJ10=GRID!$B$3:$U$3),0))*(1-GRID!$H$34))</f>
        <v>27500</v>
      </c>
      <c r="E368" s="5" cm="1">
        <f t="array" ref="E368">IF($I$2="Открытый тариф",INDEX(GRID!$B$4:$U$15,MATCH(E$7,GRID!$A$4:$A$15,0),MATCH(1,($U$2=GRID!$B$1:$U$1)*(КАЛЕНДАРЬ!AJ10=GRID!$B$3:$U$3),0)),
INDEX(GRID!$B$4:$U$15,MATCH(E$7,GRID!$A$4:$A$15,0),MATCH(1,($U$2=GRID!$B$1:$U$1)*(КАЛЕНДАРЬ!AJ10=GRID!$B$3:$U$3),0))*(1-GRID!$H$34))</f>
        <v>27200</v>
      </c>
      <c r="F368" s="5" cm="1">
        <f t="array" ref="F368">IF($I$2="Открытый тариф",INDEX(GRID!$B$18:$U$29,MATCH(E$7,GRID!$A$18:$A$29,0),MATCH(1,($U$2=GRID!$B$1:$U$1)*(КАЛЕНДАРЬ!AJ10=GRID!$B$3:$U$3),0)),
INDEX(GRID!$B$18:$U$29,MATCH(E$7,GRID!$A$18:$A$29,0),MATCH(1,($U$2=GRID!$B$1:$U$1)*(КАЛЕНДАРЬ!AJ10=GRID!$B$3:$U$3),0))*(1-GRID!$H$34))</f>
        <v>32200</v>
      </c>
      <c r="G368" s="5" cm="1">
        <f t="array" ref="G368">IF($I$2="Открытый тариф",INDEX(GRID!$B$4:$U$15,MATCH(G$7,GRID!$A$4:$A$15,0),MATCH(1,($U$2=GRID!$B$1:$U$1)*(КАЛЕНДАРЬ!AJ10=GRID!$B$3:$U$3),0)),
INDEX(GRID!$B$4:$U$15,MATCH(G$7,GRID!$A$4:$A$15,0),MATCH(1,($U$2=GRID!$B$1:$U$1)*(КАЛЕНДАРЬ!AJ10=GRID!$B$3:$U$3),0))*(1-GRID!$H$34))</f>
        <v>32700</v>
      </c>
      <c r="H368" s="5" cm="1">
        <f t="array" ref="H368">IF($I$2="Открытый тариф",INDEX(GRID!$B$18:$U$29,MATCH(G$7,GRID!$A$18:$A$29,0),MATCH(1,($U$2=GRID!$B$1:$U$1)*(КАЛЕНДАРЬ!AJ10=GRID!$B$3:$U$3),0)),
INDEX(GRID!$B$18:$U$29,MATCH(G$7,GRID!$A$18:$A$29,0),MATCH(1,($U$2=GRID!$B$1:$U$1)*(КАЛЕНДАРЬ!AJ10=GRID!$B$3:$U$3),0))*(1-GRID!$H$34))</f>
        <v>37700</v>
      </c>
      <c r="I368" s="5" cm="1">
        <f t="array" ref="I368">IF($I$2="Открытый тариф",INDEX(GRID!$B$4:$U$15,MATCH(I$7,GRID!$A$4:$A$15,0),MATCH(1,($U$2=GRID!$B$1:$U$1)*(КАЛЕНДАРЬ!AJ10=GRID!$B$3:$U$3),0)),
INDEX(GRID!$B$4:$U$15,MATCH(I$7,GRID!$A$4:$A$15,0),MATCH(1,($U$2=GRID!$B$1:$U$1)*(КАЛЕНДАРЬ!AJ10=GRID!$B$3:$U$3),0))*(1-GRID!$H$34))</f>
        <v>36200</v>
      </c>
      <c r="J368" s="5" cm="1">
        <f t="array" ref="J368">IF($I$2="Открытый тариф",INDEX(GRID!$B$18:$U$29,MATCH(I$7,GRID!$A$18:$A$29,0),MATCH(1,($U$2=GRID!$B$1:$U$1)*(КАЛЕНДАРЬ!AJ10=GRID!$B$3:$U$3),0)),
INDEX(GRID!$B$18:$U$29,MATCH(I$7,GRID!$A$18:$A$29,0),MATCH(1,($U$2=GRID!$B$1:$U$1)*(КАЛЕНДАРЬ!AJ10=GRID!$B$3:$U$3),0))*(1-GRID!$H$34))</f>
        <v>41200</v>
      </c>
      <c r="K368" s="5" cm="1">
        <f t="array" ref="K368">IF($I$2="Открытый тариф",INDEX(GRID!$B$4:$U$15,MATCH(K$7,GRID!$A$4:$A$15,0),MATCH(1,($U$2=GRID!$B$1:$U$1)*(КАЛЕНДАРЬ!AJ10=GRID!$B$3:$U$3),0)),
INDEX(GRID!$B$4:$U$15,MATCH(K$7,GRID!$A$4:$A$15,0),MATCH(1,($U$2=GRID!$B$1:$U$1)*(КАЛЕНДАРЬ!AJ10=GRID!$B$3:$U$3),0))*(1-GRID!$H$34))</f>
        <v>41200</v>
      </c>
      <c r="L368" s="5" cm="1">
        <f t="array" ref="L368">IF($I$2="Открытый тариф",INDEX(GRID!$B$18:$U$29,MATCH(K$7,GRID!$A$18:$A$29,0),MATCH(1,($U$2=GRID!$B$1:$U$1)*(КАЛЕНДАРЬ!AJ10=GRID!$B$3:$U$3),0)),
INDEX(GRID!$B$18:$U$29,MATCH(K$7,GRID!$A$18:$A$29,0),MATCH(1,($U$2=GRID!$B$1:$U$1)*(КАЛЕНДАРЬ!AJ10=GRID!$B$3:$U$3),0))*(1-GRID!$H$34))</f>
        <v>46200</v>
      </c>
      <c r="M368" s="5" cm="1">
        <f t="array" ref="M368">IF($I$2="Открытый тариф",INDEX(GRID!$B$4:$U$15,MATCH(M$7,GRID!$A$4:$A$15,0),MATCH(1,($U$2=GRID!$B$1:$U$1)*(КАЛЕНДАРЬ!AJ10=GRID!$B$3:$U$3),0)),
INDEX(GRID!$B$4:$U$15,MATCH(M$7,GRID!$A$4:$A$15,0),MATCH(1,($U$2=GRID!$B$1:$U$1)*(КАЛЕНДАРЬ!AJ10=GRID!$B$3:$U$3),0))*(1-GRID!$H$34))</f>
        <v>61200</v>
      </c>
      <c r="N368" s="5" cm="1">
        <f t="array" ref="N368">IF($I$2="Открытый тариф",INDEX(GRID!$B$18:$U$29,MATCH(M$7,GRID!$A$18:$A$29,0),MATCH(1,($U$2=GRID!$B$1:$U$1)*(КАЛЕНДАРЬ!AJ10=GRID!$B$3:$U$3),0)),
INDEX(GRID!$B$18:$U$29,MATCH(M$7,GRID!$A$18:$A$29,0),MATCH(1,($U$2=GRID!$B$1:$U$1)*(КАЛЕНДАРЬ!AJ10=GRID!$B$3:$U$3),0))*(1-GRID!$H$34))</f>
        <v>66200</v>
      </c>
      <c r="O368" s="5" cm="1">
        <f t="array" ref="O368">IF($I$2="Открытый тариф",INDEX(GRID!$B$4:$U$15,MATCH(O$7,GRID!$A$4:$A$15,0),MATCH(1,($U$2=GRID!$B$1:$U$1)*(КАЛЕНДАРЬ!AJ10=GRID!$B$3:$U$3),0)),
INDEX(GRID!$B$4:$U$15,MATCH(O$7,GRID!$A$4:$A$15,0),MATCH(1,($U$2=GRID!$B$1:$U$1)*(КАЛЕНДАРЬ!AJ10=GRID!$B$3:$U$3),0))*(1-GRID!$H$34))</f>
        <v>93200</v>
      </c>
      <c r="P368" s="5" cm="1">
        <f t="array" ref="P368">IF($I$2="Открытый тариф",INDEX(GRID!$B$4:$U$15,MATCH(P$7,GRID!$A$4:$A$15,0),MATCH(1,($U$2=GRID!$B$1:$U$1)*(КАЛЕНДАРЬ!AJ10=GRID!$B$3:$U$3),0)),
INDEX(GRID!$B$4:$U$15,MATCH(P$7,GRID!$A$4:$A$15,0),MATCH(1,($U$2=GRID!$B$1:$U$1)*(КАЛЕНДАРЬ!AJ10=GRID!$B$3:$U$3),0))*(1-GRID!$H$34))</f>
        <v>134400</v>
      </c>
      <c r="Q368" s="5" cm="1">
        <f t="array" ref="Q368">IF($I$2="Открытый тариф",INDEX(GRID!$B$4:$U$15,MATCH(Q$7,GRID!$A$4:$A$15,0),MATCH(1,($U$2=GRID!$B$1:$U$1)*(КАЛЕНДАРЬ!AJ10=GRID!$B$3:$U$3),0)),
INDEX(GRID!$B$4:$U$15,MATCH(Q$7,GRID!$A$4:$A$15,0),MATCH(1,($U$2=GRID!$B$1:$U$1)*(КАЛЕНДАРЬ!AJ10=GRID!$B$3:$U$3),0))*(1-GRID!$H$34))</f>
        <v>158400</v>
      </c>
      <c r="R368" s="5" cm="1">
        <f t="array" ref="R368">IF($I$2="Открытый тариф",INDEX(GRID!$B$18:$U$29,MATCH(R$7,GRID!$A$18:$A$29,0),MATCH(1,($U$2=GRID!$B$1:$U$1)*(КАЛЕНДАРЬ!AJ10=GRID!$B$3:$U$3),0)),
INDEX(GRID!$B$18:$U$29,MATCH(R$7,GRID!$A$18:$A$29,0),MATCH(1,($U$2=GRID!$B$1:$U$1)*(КАЛЕНДАРЬ!AJ10=GRID!$B$3:$U$3),0))*(1-GRID!$H$34))</f>
        <v>179400</v>
      </c>
      <c r="S368" s="5">
        <f t="array" ref="S368">IF($I$2="Открытый тариф",INDEX(GRID!$B$4:$U$15,MATCH(S$7,GRID!$A$4:$A$15,0),MATCH(1,($U$2=GRID!$B$1:$U$1)*(КАЛЕНДАРЬ!AJ10=GRID!$B$3:$U$3),0)),
INDEX(GRID!$B$4:$U$15,MATCH(S$7,GRID!$A$4:$A$15,0),MATCH(1,($U$2=GRID!$B$1:$U$1)*(КАЛЕНДАРЬ!AJ10=GRID!$B$3:$U$3),0))*(1-GRID!$L$41))</f>
        <v>439100</v>
      </c>
      <c r="T368" s="5">
        <f t="array" ref="T368">IF($I$2="Открытый тариф",INDEX(GRID!$B$4:$U$15,MATCH(T$7,GRID!$A$4:$A$15,0),MATCH(1,($U$2=GRID!$B$1:$U$1)*(КАЛЕНДАРЬ!AJ10=GRID!$B$3:$U$3),0)),
INDEX(GRID!$B$4:$U$15,MATCH(T$7,GRID!$A$4:$A$15,0),MATCH(1,($U$2=GRID!$B$1:$U$1)*(КАЛЕНДАРЬ!AJ10=GRID!$B$3:$U$3),0))*(1-GRID!$L$41))</f>
        <v>529700</v>
      </c>
    </row>
    <row r="369" spans="1:20" hidden="1">
      <c r="A369" s="108" t="s">
        <v>12</v>
      </c>
      <c r="B369" s="109">
        <v>8</v>
      </c>
      <c r="C369" s="5" cm="1">
        <f t="array" ref="C369">IF($I$2="Открытый тариф",INDEX(GRID!$B$4:$U$15,MATCH(C$7,GRID!$A$4:$A$15,0),MATCH(1,($U$2=GRID!$B$1:$U$1)*(КАЛЕНДАРЬ!AJ11=GRID!$B$3:$U$3),0)),
INDEX(GRID!$B$4:$U$15,MATCH(C$7,GRID!$A$4:$A$15,0),MATCH(1,($U$2=GRID!$B$1:$U$1)*(КАЛЕНДАРЬ!AJ11=GRID!$B$3:$U$3),0))*(1-GRID!$H$34))</f>
        <v>22500</v>
      </c>
      <c r="D369" s="5" cm="1">
        <f t="array" ref="D369">IF($I$2="Открытый тариф",INDEX(GRID!$B$18:$U$29,MATCH(C$7,GRID!$A$18:$A$29,0),MATCH(1,($U$2=GRID!$B$1:$U$1)*(КАЛЕНДАРЬ!AJ11=GRID!$B$3:$U$3),0)),
INDEX(GRID!$B$18:$U$29,MATCH(C$7,GRID!$A$18:$A$29,0),MATCH(1,($U$2=GRID!$B$1:$U$1)*(КАЛЕНДАРЬ!AJ11=GRID!$B$3:$U$3),0))*(1-GRID!$H$34))</f>
        <v>27500</v>
      </c>
      <c r="E369" s="5" cm="1">
        <f t="array" ref="E369">IF($I$2="Открытый тариф",INDEX(GRID!$B$4:$U$15,MATCH(E$7,GRID!$A$4:$A$15,0),MATCH(1,($U$2=GRID!$B$1:$U$1)*(КАЛЕНДАРЬ!AJ11=GRID!$B$3:$U$3),0)),
INDEX(GRID!$B$4:$U$15,MATCH(E$7,GRID!$A$4:$A$15,0),MATCH(1,($U$2=GRID!$B$1:$U$1)*(КАЛЕНДАРЬ!AJ11=GRID!$B$3:$U$3),0))*(1-GRID!$H$34))</f>
        <v>27200</v>
      </c>
      <c r="F369" s="5" cm="1">
        <f t="array" ref="F369">IF($I$2="Открытый тариф",INDEX(GRID!$B$18:$U$29,MATCH(E$7,GRID!$A$18:$A$29,0),MATCH(1,($U$2=GRID!$B$1:$U$1)*(КАЛЕНДАРЬ!AJ11=GRID!$B$3:$U$3),0)),
INDEX(GRID!$B$18:$U$29,MATCH(E$7,GRID!$A$18:$A$29,0),MATCH(1,($U$2=GRID!$B$1:$U$1)*(КАЛЕНДАРЬ!AJ11=GRID!$B$3:$U$3),0))*(1-GRID!$H$34))</f>
        <v>32200</v>
      </c>
      <c r="G369" s="5" cm="1">
        <f t="array" ref="G369">IF($I$2="Открытый тариф",INDEX(GRID!$B$4:$U$15,MATCH(G$7,GRID!$A$4:$A$15,0),MATCH(1,($U$2=GRID!$B$1:$U$1)*(КАЛЕНДАРЬ!AJ11=GRID!$B$3:$U$3),0)),
INDEX(GRID!$B$4:$U$15,MATCH(G$7,GRID!$A$4:$A$15,0),MATCH(1,($U$2=GRID!$B$1:$U$1)*(КАЛЕНДАРЬ!AJ11=GRID!$B$3:$U$3),0))*(1-GRID!$H$34))</f>
        <v>32700</v>
      </c>
      <c r="H369" s="5" cm="1">
        <f t="array" ref="H369">IF($I$2="Открытый тариф",INDEX(GRID!$B$18:$U$29,MATCH(G$7,GRID!$A$18:$A$29,0),MATCH(1,($U$2=GRID!$B$1:$U$1)*(КАЛЕНДАРЬ!AJ11=GRID!$B$3:$U$3),0)),
INDEX(GRID!$B$18:$U$29,MATCH(G$7,GRID!$A$18:$A$29,0),MATCH(1,($U$2=GRID!$B$1:$U$1)*(КАЛЕНДАРЬ!AJ11=GRID!$B$3:$U$3),0))*(1-GRID!$H$34))</f>
        <v>37700</v>
      </c>
      <c r="I369" s="5" cm="1">
        <f t="array" ref="I369">IF($I$2="Открытый тариф",INDEX(GRID!$B$4:$U$15,MATCH(I$7,GRID!$A$4:$A$15,0),MATCH(1,($U$2=GRID!$B$1:$U$1)*(КАЛЕНДАРЬ!AJ11=GRID!$B$3:$U$3),0)),
INDEX(GRID!$B$4:$U$15,MATCH(I$7,GRID!$A$4:$A$15,0),MATCH(1,($U$2=GRID!$B$1:$U$1)*(КАЛЕНДАРЬ!AJ11=GRID!$B$3:$U$3),0))*(1-GRID!$H$34))</f>
        <v>36200</v>
      </c>
      <c r="J369" s="5" cm="1">
        <f t="array" ref="J369">IF($I$2="Открытый тариф",INDEX(GRID!$B$18:$U$29,MATCH(I$7,GRID!$A$18:$A$29,0),MATCH(1,($U$2=GRID!$B$1:$U$1)*(КАЛЕНДАРЬ!AJ11=GRID!$B$3:$U$3),0)),
INDEX(GRID!$B$18:$U$29,MATCH(I$7,GRID!$A$18:$A$29,0),MATCH(1,($U$2=GRID!$B$1:$U$1)*(КАЛЕНДАРЬ!AJ11=GRID!$B$3:$U$3),0))*(1-GRID!$H$34))</f>
        <v>41200</v>
      </c>
      <c r="K369" s="5" cm="1">
        <f t="array" ref="K369">IF($I$2="Открытый тариф",INDEX(GRID!$B$4:$U$15,MATCH(K$7,GRID!$A$4:$A$15,0),MATCH(1,($U$2=GRID!$B$1:$U$1)*(КАЛЕНДАРЬ!AJ11=GRID!$B$3:$U$3),0)),
INDEX(GRID!$B$4:$U$15,MATCH(K$7,GRID!$A$4:$A$15,0),MATCH(1,($U$2=GRID!$B$1:$U$1)*(КАЛЕНДАРЬ!AJ11=GRID!$B$3:$U$3),0))*(1-GRID!$H$34))</f>
        <v>41200</v>
      </c>
      <c r="L369" s="5" cm="1">
        <f t="array" ref="L369">IF($I$2="Открытый тариф",INDEX(GRID!$B$18:$U$29,MATCH(K$7,GRID!$A$18:$A$29,0),MATCH(1,($U$2=GRID!$B$1:$U$1)*(КАЛЕНДАРЬ!AJ11=GRID!$B$3:$U$3),0)),
INDEX(GRID!$B$18:$U$29,MATCH(K$7,GRID!$A$18:$A$29,0),MATCH(1,($U$2=GRID!$B$1:$U$1)*(КАЛЕНДАРЬ!AJ11=GRID!$B$3:$U$3),0))*(1-GRID!$H$34))</f>
        <v>46200</v>
      </c>
      <c r="M369" s="5" cm="1">
        <f t="array" ref="M369">IF($I$2="Открытый тариф",INDEX(GRID!$B$4:$U$15,MATCH(M$7,GRID!$A$4:$A$15,0),MATCH(1,($U$2=GRID!$B$1:$U$1)*(КАЛЕНДАРЬ!AJ11=GRID!$B$3:$U$3),0)),
INDEX(GRID!$B$4:$U$15,MATCH(M$7,GRID!$A$4:$A$15,0),MATCH(1,($U$2=GRID!$B$1:$U$1)*(КАЛЕНДАРЬ!AJ11=GRID!$B$3:$U$3),0))*(1-GRID!$H$34))</f>
        <v>61200</v>
      </c>
      <c r="N369" s="5" cm="1">
        <f t="array" ref="N369">IF($I$2="Открытый тариф",INDEX(GRID!$B$18:$U$29,MATCH(M$7,GRID!$A$18:$A$29,0),MATCH(1,($U$2=GRID!$B$1:$U$1)*(КАЛЕНДАРЬ!AJ11=GRID!$B$3:$U$3),0)),
INDEX(GRID!$B$18:$U$29,MATCH(M$7,GRID!$A$18:$A$29,0),MATCH(1,($U$2=GRID!$B$1:$U$1)*(КАЛЕНДАРЬ!AJ11=GRID!$B$3:$U$3),0))*(1-GRID!$H$34))</f>
        <v>66200</v>
      </c>
      <c r="O369" s="5" cm="1">
        <f t="array" ref="O369">IF($I$2="Открытый тариф",INDEX(GRID!$B$4:$U$15,MATCH(O$7,GRID!$A$4:$A$15,0),MATCH(1,($U$2=GRID!$B$1:$U$1)*(КАЛЕНДАРЬ!AJ11=GRID!$B$3:$U$3),0)),
INDEX(GRID!$B$4:$U$15,MATCH(O$7,GRID!$A$4:$A$15,0),MATCH(1,($U$2=GRID!$B$1:$U$1)*(КАЛЕНДАРЬ!AJ11=GRID!$B$3:$U$3),0))*(1-GRID!$H$34))</f>
        <v>93200</v>
      </c>
      <c r="P369" s="5" cm="1">
        <f t="array" ref="P369">IF($I$2="Открытый тариф",INDEX(GRID!$B$4:$U$15,MATCH(P$7,GRID!$A$4:$A$15,0),MATCH(1,($U$2=GRID!$B$1:$U$1)*(КАЛЕНДАРЬ!AJ11=GRID!$B$3:$U$3),0)),
INDEX(GRID!$B$4:$U$15,MATCH(P$7,GRID!$A$4:$A$15,0),MATCH(1,($U$2=GRID!$B$1:$U$1)*(КАЛЕНДАРЬ!AJ11=GRID!$B$3:$U$3),0))*(1-GRID!$H$34))</f>
        <v>134400</v>
      </c>
      <c r="Q369" s="5" cm="1">
        <f t="array" ref="Q369">IF($I$2="Открытый тариф",INDEX(GRID!$B$4:$U$15,MATCH(Q$7,GRID!$A$4:$A$15,0),MATCH(1,($U$2=GRID!$B$1:$U$1)*(КАЛЕНДАРЬ!AJ11=GRID!$B$3:$U$3),0)),
INDEX(GRID!$B$4:$U$15,MATCH(Q$7,GRID!$A$4:$A$15,0),MATCH(1,($U$2=GRID!$B$1:$U$1)*(КАЛЕНДАРЬ!AJ11=GRID!$B$3:$U$3),0))*(1-GRID!$H$34))</f>
        <v>158400</v>
      </c>
      <c r="R369" s="5" cm="1">
        <f t="array" ref="R369">IF($I$2="Открытый тариф",INDEX(GRID!$B$18:$U$29,MATCH(R$7,GRID!$A$18:$A$29,0),MATCH(1,($U$2=GRID!$B$1:$U$1)*(КАЛЕНДАРЬ!AJ11=GRID!$B$3:$U$3),0)),
INDEX(GRID!$B$18:$U$29,MATCH(R$7,GRID!$A$18:$A$29,0),MATCH(1,($U$2=GRID!$B$1:$U$1)*(КАЛЕНДАРЬ!AJ11=GRID!$B$3:$U$3),0))*(1-GRID!$H$34))</f>
        <v>179400</v>
      </c>
      <c r="S369" s="5">
        <f t="array" ref="S369">IF($I$2="Открытый тариф",INDEX(GRID!$B$4:$U$15,MATCH(S$7,GRID!$A$4:$A$15,0),MATCH(1,($U$2=GRID!$B$1:$U$1)*(КАЛЕНДАРЬ!AJ11=GRID!$B$3:$U$3),0)),
INDEX(GRID!$B$4:$U$15,MATCH(S$7,GRID!$A$4:$A$15,0),MATCH(1,($U$2=GRID!$B$1:$U$1)*(КАЛЕНДАРЬ!AJ11=GRID!$B$3:$U$3),0))*(1-GRID!$L$41))</f>
        <v>439100</v>
      </c>
      <c r="T369" s="5">
        <f t="array" ref="T369">IF($I$2="Открытый тариф",INDEX(GRID!$B$4:$U$15,MATCH(T$7,GRID!$A$4:$A$15,0),MATCH(1,($U$2=GRID!$B$1:$U$1)*(КАЛЕНДАРЬ!AJ11=GRID!$B$3:$U$3),0)),
INDEX(GRID!$B$4:$U$15,MATCH(T$7,GRID!$A$4:$A$15,0),MATCH(1,($U$2=GRID!$B$1:$U$1)*(КАЛЕНДАРЬ!AJ11=GRID!$B$3:$U$3),0))*(1-GRID!$L$41))</f>
        <v>529700</v>
      </c>
    </row>
    <row r="370" spans="1:20" hidden="1">
      <c r="A370" s="108" t="s">
        <v>13</v>
      </c>
      <c r="B370" s="109">
        <v>9</v>
      </c>
      <c r="C370" s="5" cm="1">
        <f t="array" ref="C370">IF($I$2="Открытый тариф",INDEX(GRID!$B$4:$U$15,MATCH(C$7,GRID!$A$4:$A$15,0),MATCH(1,($U$2=GRID!$B$1:$U$1)*(КАЛЕНДАРЬ!AJ12=GRID!$B$3:$U$3),0)),
INDEX(GRID!$B$4:$U$15,MATCH(C$7,GRID!$A$4:$A$15,0),MATCH(1,($U$2=GRID!$B$1:$U$1)*(КАЛЕНДАРЬ!AJ12=GRID!$B$3:$U$3),0))*(1-GRID!$H$34))</f>
        <v>22500</v>
      </c>
      <c r="D370" s="5" cm="1">
        <f t="array" ref="D370">IF($I$2="Открытый тариф",INDEX(GRID!$B$18:$U$29,MATCH(C$7,GRID!$A$18:$A$29,0),MATCH(1,($U$2=GRID!$B$1:$U$1)*(КАЛЕНДАРЬ!AJ12=GRID!$B$3:$U$3),0)),
INDEX(GRID!$B$18:$U$29,MATCH(C$7,GRID!$A$18:$A$29,0),MATCH(1,($U$2=GRID!$B$1:$U$1)*(КАЛЕНДАРЬ!AJ12=GRID!$B$3:$U$3),0))*(1-GRID!$H$34))</f>
        <v>27500</v>
      </c>
      <c r="E370" s="5" cm="1">
        <f t="array" ref="E370">IF($I$2="Открытый тариф",INDEX(GRID!$B$4:$U$15,MATCH(E$7,GRID!$A$4:$A$15,0),MATCH(1,($U$2=GRID!$B$1:$U$1)*(КАЛЕНДАРЬ!AJ12=GRID!$B$3:$U$3),0)),
INDEX(GRID!$B$4:$U$15,MATCH(E$7,GRID!$A$4:$A$15,0),MATCH(1,($U$2=GRID!$B$1:$U$1)*(КАЛЕНДАРЬ!AJ12=GRID!$B$3:$U$3),0))*(1-GRID!$H$34))</f>
        <v>27200</v>
      </c>
      <c r="F370" s="5" cm="1">
        <f t="array" ref="F370">IF($I$2="Открытый тариф",INDEX(GRID!$B$18:$U$29,MATCH(E$7,GRID!$A$18:$A$29,0),MATCH(1,($U$2=GRID!$B$1:$U$1)*(КАЛЕНДАРЬ!AJ12=GRID!$B$3:$U$3),0)),
INDEX(GRID!$B$18:$U$29,MATCH(E$7,GRID!$A$18:$A$29,0),MATCH(1,($U$2=GRID!$B$1:$U$1)*(КАЛЕНДАРЬ!AJ12=GRID!$B$3:$U$3),0))*(1-GRID!$H$34))</f>
        <v>32200</v>
      </c>
      <c r="G370" s="5" cm="1">
        <f t="array" ref="G370">IF($I$2="Открытый тариф",INDEX(GRID!$B$4:$U$15,MATCH(G$7,GRID!$A$4:$A$15,0),MATCH(1,($U$2=GRID!$B$1:$U$1)*(КАЛЕНДАРЬ!AJ12=GRID!$B$3:$U$3),0)),
INDEX(GRID!$B$4:$U$15,MATCH(G$7,GRID!$A$4:$A$15,0),MATCH(1,($U$2=GRID!$B$1:$U$1)*(КАЛЕНДАРЬ!AJ12=GRID!$B$3:$U$3),0))*(1-GRID!$H$34))</f>
        <v>32700</v>
      </c>
      <c r="H370" s="5" cm="1">
        <f t="array" ref="H370">IF($I$2="Открытый тариф",INDEX(GRID!$B$18:$U$29,MATCH(G$7,GRID!$A$18:$A$29,0),MATCH(1,($U$2=GRID!$B$1:$U$1)*(КАЛЕНДАРЬ!AJ12=GRID!$B$3:$U$3),0)),
INDEX(GRID!$B$18:$U$29,MATCH(G$7,GRID!$A$18:$A$29,0),MATCH(1,($U$2=GRID!$B$1:$U$1)*(КАЛЕНДАРЬ!AJ12=GRID!$B$3:$U$3),0))*(1-GRID!$H$34))</f>
        <v>37700</v>
      </c>
      <c r="I370" s="5" cm="1">
        <f t="array" ref="I370">IF($I$2="Открытый тариф",INDEX(GRID!$B$4:$U$15,MATCH(I$7,GRID!$A$4:$A$15,0),MATCH(1,($U$2=GRID!$B$1:$U$1)*(КАЛЕНДАРЬ!AJ12=GRID!$B$3:$U$3),0)),
INDEX(GRID!$B$4:$U$15,MATCH(I$7,GRID!$A$4:$A$15,0),MATCH(1,($U$2=GRID!$B$1:$U$1)*(КАЛЕНДАРЬ!AJ12=GRID!$B$3:$U$3),0))*(1-GRID!$H$34))</f>
        <v>36200</v>
      </c>
      <c r="J370" s="5" cm="1">
        <f t="array" ref="J370">IF($I$2="Открытый тариф",INDEX(GRID!$B$18:$U$29,MATCH(I$7,GRID!$A$18:$A$29,0),MATCH(1,($U$2=GRID!$B$1:$U$1)*(КАЛЕНДАРЬ!AJ12=GRID!$B$3:$U$3),0)),
INDEX(GRID!$B$18:$U$29,MATCH(I$7,GRID!$A$18:$A$29,0),MATCH(1,($U$2=GRID!$B$1:$U$1)*(КАЛЕНДАРЬ!AJ12=GRID!$B$3:$U$3),0))*(1-GRID!$H$34))</f>
        <v>41200</v>
      </c>
      <c r="K370" s="5" cm="1">
        <f t="array" ref="K370">IF($I$2="Открытый тариф",INDEX(GRID!$B$4:$U$15,MATCH(K$7,GRID!$A$4:$A$15,0),MATCH(1,($U$2=GRID!$B$1:$U$1)*(КАЛЕНДАРЬ!AJ12=GRID!$B$3:$U$3),0)),
INDEX(GRID!$B$4:$U$15,MATCH(K$7,GRID!$A$4:$A$15,0),MATCH(1,($U$2=GRID!$B$1:$U$1)*(КАЛЕНДАРЬ!AJ12=GRID!$B$3:$U$3),0))*(1-GRID!$H$34))</f>
        <v>41200</v>
      </c>
      <c r="L370" s="5" cm="1">
        <f t="array" ref="L370">IF($I$2="Открытый тариф",INDEX(GRID!$B$18:$U$29,MATCH(K$7,GRID!$A$18:$A$29,0),MATCH(1,($U$2=GRID!$B$1:$U$1)*(КАЛЕНДАРЬ!AJ12=GRID!$B$3:$U$3),0)),
INDEX(GRID!$B$18:$U$29,MATCH(K$7,GRID!$A$18:$A$29,0),MATCH(1,($U$2=GRID!$B$1:$U$1)*(КАЛЕНДАРЬ!AJ12=GRID!$B$3:$U$3),0))*(1-GRID!$H$34))</f>
        <v>46200</v>
      </c>
      <c r="M370" s="5" cm="1">
        <f t="array" ref="M370">IF($I$2="Открытый тариф",INDEX(GRID!$B$4:$U$15,MATCH(M$7,GRID!$A$4:$A$15,0),MATCH(1,($U$2=GRID!$B$1:$U$1)*(КАЛЕНДАРЬ!AJ12=GRID!$B$3:$U$3),0)),
INDEX(GRID!$B$4:$U$15,MATCH(M$7,GRID!$A$4:$A$15,0),MATCH(1,($U$2=GRID!$B$1:$U$1)*(КАЛЕНДАРЬ!AJ12=GRID!$B$3:$U$3),0))*(1-GRID!$H$34))</f>
        <v>61200</v>
      </c>
      <c r="N370" s="5" cm="1">
        <f t="array" ref="N370">IF($I$2="Открытый тариф",INDEX(GRID!$B$18:$U$29,MATCH(M$7,GRID!$A$18:$A$29,0),MATCH(1,($U$2=GRID!$B$1:$U$1)*(КАЛЕНДАРЬ!AJ12=GRID!$B$3:$U$3),0)),
INDEX(GRID!$B$18:$U$29,MATCH(M$7,GRID!$A$18:$A$29,0),MATCH(1,($U$2=GRID!$B$1:$U$1)*(КАЛЕНДАРЬ!AJ12=GRID!$B$3:$U$3),0))*(1-GRID!$H$34))</f>
        <v>66200</v>
      </c>
      <c r="O370" s="5" cm="1">
        <f t="array" ref="O370">IF($I$2="Открытый тариф",INDEX(GRID!$B$4:$U$15,MATCH(O$7,GRID!$A$4:$A$15,0),MATCH(1,($U$2=GRID!$B$1:$U$1)*(КАЛЕНДАРЬ!AJ12=GRID!$B$3:$U$3),0)),
INDEX(GRID!$B$4:$U$15,MATCH(O$7,GRID!$A$4:$A$15,0),MATCH(1,($U$2=GRID!$B$1:$U$1)*(КАЛЕНДАРЬ!AJ12=GRID!$B$3:$U$3),0))*(1-GRID!$H$34))</f>
        <v>93200</v>
      </c>
      <c r="P370" s="5" cm="1">
        <f t="array" ref="P370">IF($I$2="Открытый тариф",INDEX(GRID!$B$4:$U$15,MATCH(P$7,GRID!$A$4:$A$15,0),MATCH(1,($U$2=GRID!$B$1:$U$1)*(КАЛЕНДАРЬ!AJ12=GRID!$B$3:$U$3),0)),
INDEX(GRID!$B$4:$U$15,MATCH(P$7,GRID!$A$4:$A$15,0),MATCH(1,($U$2=GRID!$B$1:$U$1)*(КАЛЕНДАРЬ!AJ12=GRID!$B$3:$U$3),0))*(1-GRID!$H$34))</f>
        <v>134400</v>
      </c>
      <c r="Q370" s="5" cm="1">
        <f t="array" ref="Q370">IF($I$2="Открытый тариф",INDEX(GRID!$B$4:$U$15,MATCH(Q$7,GRID!$A$4:$A$15,0),MATCH(1,($U$2=GRID!$B$1:$U$1)*(КАЛЕНДАРЬ!AJ12=GRID!$B$3:$U$3),0)),
INDEX(GRID!$B$4:$U$15,MATCH(Q$7,GRID!$A$4:$A$15,0),MATCH(1,($U$2=GRID!$B$1:$U$1)*(КАЛЕНДАРЬ!AJ12=GRID!$B$3:$U$3),0))*(1-GRID!$H$34))</f>
        <v>158400</v>
      </c>
      <c r="R370" s="5" cm="1">
        <f t="array" ref="R370">IF($I$2="Открытый тариф",INDEX(GRID!$B$18:$U$29,MATCH(R$7,GRID!$A$18:$A$29,0),MATCH(1,($U$2=GRID!$B$1:$U$1)*(КАЛЕНДАРЬ!AJ12=GRID!$B$3:$U$3),0)),
INDEX(GRID!$B$18:$U$29,MATCH(R$7,GRID!$A$18:$A$29,0),MATCH(1,($U$2=GRID!$B$1:$U$1)*(КАЛЕНДАРЬ!AJ12=GRID!$B$3:$U$3),0))*(1-GRID!$H$34))</f>
        <v>179400</v>
      </c>
      <c r="S370" s="5">
        <f t="array" ref="S370">IF($I$2="Открытый тариф",INDEX(GRID!$B$4:$U$15,MATCH(S$7,GRID!$A$4:$A$15,0),MATCH(1,($U$2=GRID!$B$1:$U$1)*(КАЛЕНДАРЬ!AJ12=GRID!$B$3:$U$3),0)),
INDEX(GRID!$B$4:$U$15,MATCH(S$7,GRID!$A$4:$A$15,0),MATCH(1,($U$2=GRID!$B$1:$U$1)*(КАЛЕНДАРЬ!AJ12=GRID!$B$3:$U$3),0))*(1-GRID!$L$41))</f>
        <v>439100</v>
      </c>
      <c r="T370" s="5">
        <f t="array" ref="T370">IF($I$2="Открытый тариф",INDEX(GRID!$B$4:$U$15,MATCH(T$7,GRID!$A$4:$A$15,0),MATCH(1,($U$2=GRID!$B$1:$U$1)*(КАЛЕНДАРЬ!AJ12=GRID!$B$3:$U$3),0)),
INDEX(GRID!$B$4:$U$15,MATCH(T$7,GRID!$A$4:$A$15,0),MATCH(1,($U$2=GRID!$B$1:$U$1)*(КАЛЕНДАРЬ!AJ12=GRID!$B$3:$U$3),0))*(1-GRID!$L$41))</f>
        <v>529700</v>
      </c>
    </row>
    <row r="371" spans="1:20">
      <c r="A371" s="108" t="s">
        <v>14</v>
      </c>
      <c r="B371" s="109">
        <v>10</v>
      </c>
      <c r="C371" s="5" cm="1">
        <f t="array" ref="C371">IF($I$2="Открытый тариф",INDEX(GRID!$B$4:$U$15,MATCH(C$7,GRID!$A$4:$A$15,0),MATCH(1,($U$2=GRID!$B$1:$U$1)*(КАЛЕНДАРЬ!AJ13=GRID!$B$3:$U$3),0)),
INDEX(GRID!$B$4:$U$15,MATCH(C$7,GRID!$A$4:$A$15,0),MATCH(1,($U$2=GRID!$B$1:$U$1)*(КАЛЕНДАРЬ!AJ13=GRID!$B$3:$U$3),0))*(1-GRID!$H$34))</f>
        <v>22500</v>
      </c>
      <c r="D371" s="5" cm="1">
        <f t="array" ref="D371">IF($I$2="Открытый тариф",INDEX(GRID!$B$18:$U$29,MATCH(C$7,GRID!$A$18:$A$29,0),MATCH(1,($U$2=GRID!$B$1:$U$1)*(КАЛЕНДАРЬ!AJ13=GRID!$B$3:$U$3),0)),
INDEX(GRID!$B$18:$U$29,MATCH(C$7,GRID!$A$18:$A$29,0),MATCH(1,($U$2=GRID!$B$1:$U$1)*(КАЛЕНДАРЬ!AJ13=GRID!$B$3:$U$3),0))*(1-GRID!$H$34))</f>
        <v>27500</v>
      </c>
      <c r="E371" s="5" cm="1">
        <f t="array" ref="E371">IF($I$2="Открытый тариф",INDEX(GRID!$B$4:$U$15,MATCH(E$7,GRID!$A$4:$A$15,0),MATCH(1,($U$2=GRID!$B$1:$U$1)*(КАЛЕНДАРЬ!AJ13=GRID!$B$3:$U$3),0)),
INDEX(GRID!$B$4:$U$15,MATCH(E$7,GRID!$A$4:$A$15,0),MATCH(1,($U$2=GRID!$B$1:$U$1)*(КАЛЕНДАРЬ!AJ13=GRID!$B$3:$U$3),0))*(1-GRID!$H$34))</f>
        <v>27200</v>
      </c>
      <c r="F371" s="5" cm="1">
        <f t="array" ref="F371">IF($I$2="Открытый тариф",INDEX(GRID!$B$18:$U$29,MATCH(E$7,GRID!$A$18:$A$29,0),MATCH(1,($U$2=GRID!$B$1:$U$1)*(КАЛЕНДАРЬ!AJ13=GRID!$B$3:$U$3),0)),
INDEX(GRID!$B$18:$U$29,MATCH(E$7,GRID!$A$18:$A$29,0),MATCH(1,($U$2=GRID!$B$1:$U$1)*(КАЛЕНДАРЬ!AJ13=GRID!$B$3:$U$3),0))*(1-GRID!$H$34))</f>
        <v>32200</v>
      </c>
      <c r="G371" s="5" cm="1">
        <f t="array" ref="G371">IF($I$2="Открытый тариф",INDEX(GRID!$B$4:$U$15,MATCH(G$7,GRID!$A$4:$A$15,0),MATCH(1,($U$2=GRID!$B$1:$U$1)*(КАЛЕНДАРЬ!AJ13=GRID!$B$3:$U$3),0)),
INDEX(GRID!$B$4:$U$15,MATCH(G$7,GRID!$A$4:$A$15,0),MATCH(1,($U$2=GRID!$B$1:$U$1)*(КАЛЕНДАРЬ!AJ13=GRID!$B$3:$U$3),0))*(1-GRID!$H$34))</f>
        <v>32700</v>
      </c>
      <c r="H371" s="5" cm="1">
        <f t="array" ref="H371">IF($I$2="Открытый тариф",INDEX(GRID!$B$18:$U$29,MATCH(G$7,GRID!$A$18:$A$29,0),MATCH(1,($U$2=GRID!$B$1:$U$1)*(КАЛЕНДАРЬ!AJ13=GRID!$B$3:$U$3),0)),
INDEX(GRID!$B$18:$U$29,MATCH(G$7,GRID!$A$18:$A$29,0),MATCH(1,($U$2=GRID!$B$1:$U$1)*(КАЛЕНДАРЬ!AJ13=GRID!$B$3:$U$3),0))*(1-GRID!$H$34))</f>
        <v>37700</v>
      </c>
      <c r="I371" s="5" cm="1">
        <f t="array" ref="I371">IF($I$2="Открытый тариф",INDEX(GRID!$B$4:$U$15,MATCH(I$7,GRID!$A$4:$A$15,0),MATCH(1,($U$2=GRID!$B$1:$U$1)*(КАЛЕНДАРЬ!AJ13=GRID!$B$3:$U$3),0)),
INDEX(GRID!$B$4:$U$15,MATCH(I$7,GRID!$A$4:$A$15,0),MATCH(1,($U$2=GRID!$B$1:$U$1)*(КАЛЕНДАРЬ!AJ13=GRID!$B$3:$U$3),0))*(1-GRID!$H$34))</f>
        <v>36200</v>
      </c>
      <c r="J371" s="5" cm="1">
        <f t="array" ref="J371">IF($I$2="Открытый тариф",INDEX(GRID!$B$18:$U$29,MATCH(I$7,GRID!$A$18:$A$29,0),MATCH(1,($U$2=GRID!$B$1:$U$1)*(КАЛЕНДАРЬ!AJ13=GRID!$B$3:$U$3),0)),
INDEX(GRID!$B$18:$U$29,MATCH(I$7,GRID!$A$18:$A$29,0),MATCH(1,($U$2=GRID!$B$1:$U$1)*(КАЛЕНДАРЬ!AJ13=GRID!$B$3:$U$3),0))*(1-GRID!$H$34))</f>
        <v>41200</v>
      </c>
      <c r="K371" s="5" cm="1">
        <f t="array" ref="K371">IF($I$2="Открытый тариф",INDEX(GRID!$B$4:$U$15,MATCH(K$7,GRID!$A$4:$A$15,0),MATCH(1,($U$2=GRID!$B$1:$U$1)*(КАЛЕНДАРЬ!AJ13=GRID!$B$3:$U$3),0)),
INDEX(GRID!$B$4:$U$15,MATCH(K$7,GRID!$A$4:$A$15,0),MATCH(1,($U$2=GRID!$B$1:$U$1)*(КАЛЕНДАРЬ!AJ13=GRID!$B$3:$U$3),0))*(1-GRID!$H$34))</f>
        <v>41200</v>
      </c>
      <c r="L371" s="5" cm="1">
        <f t="array" ref="L371">IF($I$2="Открытый тариф",INDEX(GRID!$B$18:$U$29,MATCH(K$7,GRID!$A$18:$A$29,0),MATCH(1,($U$2=GRID!$B$1:$U$1)*(КАЛЕНДАРЬ!AJ13=GRID!$B$3:$U$3),0)),
INDEX(GRID!$B$18:$U$29,MATCH(K$7,GRID!$A$18:$A$29,0),MATCH(1,($U$2=GRID!$B$1:$U$1)*(КАЛЕНДАРЬ!AJ13=GRID!$B$3:$U$3),0))*(1-GRID!$H$34))</f>
        <v>46200</v>
      </c>
      <c r="M371" s="5" cm="1">
        <f t="array" ref="M371">IF($I$2="Открытый тариф",INDEX(GRID!$B$4:$U$15,MATCH(M$7,GRID!$A$4:$A$15,0),MATCH(1,($U$2=GRID!$B$1:$U$1)*(КАЛЕНДАРЬ!AJ13=GRID!$B$3:$U$3),0)),
INDEX(GRID!$B$4:$U$15,MATCH(M$7,GRID!$A$4:$A$15,0),MATCH(1,($U$2=GRID!$B$1:$U$1)*(КАЛЕНДАРЬ!AJ13=GRID!$B$3:$U$3),0))*(1-GRID!$H$34))</f>
        <v>61200</v>
      </c>
      <c r="N371" s="5" cm="1">
        <f t="array" ref="N371">IF($I$2="Открытый тариф",INDEX(GRID!$B$18:$U$29,MATCH(M$7,GRID!$A$18:$A$29,0),MATCH(1,($U$2=GRID!$B$1:$U$1)*(КАЛЕНДАРЬ!AJ13=GRID!$B$3:$U$3),0)),
INDEX(GRID!$B$18:$U$29,MATCH(M$7,GRID!$A$18:$A$29,0),MATCH(1,($U$2=GRID!$B$1:$U$1)*(КАЛЕНДАРЬ!AJ13=GRID!$B$3:$U$3),0))*(1-GRID!$H$34))</f>
        <v>66200</v>
      </c>
      <c r="O371" s="5" cm="1">
        <f t="array" ref="O371">IF($I$2="Открытый тариф",INDEX(GRID!$B$4:$U$15,MATCH(O$7,GRID!$A$4:$A$15,0),MATCH(1,($U$2=GRID!$B$1:$U$1)*(КАЛЕНДАРЬ!AJ13=GRID!$B$3:$U$3),0)),
INDEX(GRID!$B$4:$U$15,MATCH(O$7,GRID!$A$4:$A$15,0),MATCH(1,($U$2=GRID!$B$1:$U$1)*(КАЛЕНДАРЬ!AJ13=GRID!$B$3:$U$3),0))*(1-GRID!$H$34))</f>
        <v>93200</v>
      </c>
      <c r="P371" s="5" cm="1">
        <f t="array" ref="P371">IF($I$2="Открытый тариф",INDEX(GRID!$B$4:$U$15,MATCH(P$7,GRID!$A$4:$A$15,0),MATCH(1,($U$2=GRID!$B$1:$U$1)*(КАЛЕНДАРЬ!AJ13=GRID!$B$3:$U$3),0)),
INDEX(GRID!$B$4:$U$15,MATCH(P$7,GRID!$A$4:$A$15,0),MATCH(1,($U$2=GRID!$B$1:$U$1)*(КАЛЕНДАРЬ!AJ13=GRID!$B$3:$U$3),0))*(1-GRID!$H$34))</f>
        <v>134400</v>
      </c>
      <c r="Q371" s="5" cm="1">
        <f t="array" ref="Q371">IF($I$2="Открытый тариф",INDEX(GRID!$B$4:$U$15,MATCH(Q$7,GRID!$A$4:$A$15,0),MATCH(1,($U$2=GRID!$B$1:$U$1)*(КАЛЕНДАРЬ!AJ13=GRID!$B$3:$U$3),0)),
INDEX(GRID!$B$4:$U$15,MATCH(Q$7,GRID!$A$4:$A$15,0),MATCH(1,($U$2=GRID!$B$1:$U$1)*(КАЛЕНДАРЬ!AJ13=GRID!$B$3:$U$3),0))*(1-GRID!$H$34))</f>
        <v>158400</v>
      </c>
      <c r="R371" s="5" cm="1">
        <f t="array" ref="R371">IF($I$2="Открытый тариф",INDEX(GRID!$B$18:$U$29,MATCH(R$7,GRID!$A$18:$A$29,0),MATCH(1,($U$2=GRID!$B$1:$U$1)*(КАЛЕНДАРЬ!AJ13=GRID!$B$3:$U$3),0)),
INDEX(GRID!$B$18:$U$29,MATCH(R$7,GRID!$A$18:$A$29,0),MATCH(1,($U$2=GRID!$B$1:$U$1)*(КАЛЕНДАРЬ!AJ13=GRID!$B$3:$U$3),0))*(1-GRID!$H$34))</f>
        <v>179400</v>
      </c>
      <c r="S371" s="5">
        <f t="array" ref="S371">IF($I$2="Открытый тариф",INDEX(GRID!$B$4:$U$15,MATCH(S$7,GRID!$A$4:$A$15,0),MATCH(1,($U$2=GRID!$B$1:$U$1)*(КАЛЕНДАРЬ!AJ13=GRID!$B$3:$U$3),0)),
INDEX(GRID!$B$4:$U$15,MATCH(S$7,GRID!$A$4:$A$15,0),MATCH(1,($U$2=GRID!$B$1:$U$1)*(КАЛЕНДАРЬ!AJ13=GRID!$B$3:$U$3),0))*(1-GRID!$L$41))</f>
        <v>439100</v>
      </c>
      <c r="T371" s="5">
        <f t="array" ref="T371">IF($I$2="Открытый тариф",INDEX(GRID!$B$4:$U$15,MATCH(T$7,GRID!$A$4:$A$15,0),MATCH(1,($U$2=GRID!$B$1:$U$1)*(КАЛЕНДАРЬ!AJ13=GRID!$B$3:$U$3),0)),
INDEX(GRID!$B$4:$U$15,MATCH(T$7,GRID!$A$4:$A$15,0),MATCH(1,($U$2=GRID!$B$1:$U$1)*(КАЛЕНДАРЬ!AJ13=GRID!$B$3:$U$3),0))*(1-GRID!$L$41))</f>
        <v>529700</v>
      </c>
    </row>
    <row r="372" spans="1:20">
      <c r="A372" s="108" t="s">
        <v>15</v>
      </c>
      <c r="B372" s="109">
        <v>11</v>
      </c>
      <c r="C372" s="5" cm="1">
        <f t="array" ref="C372">IF($I$2="Открытый тариф",INDEX(GRID!$B$4:$U$15,MATCH(C$7,GRID!$A$4:$A$15,0),MATCH(1,($U$2=GRID!$B$1:$U$1)*(КАЛЕНДАРЬ!AJ14=GRID!$B$3:$U$3),0)),
INDEX(GRID!$B$4:$U$15,MATCH(C$7,GRID!$A$4:$A$15,0),MATCH(1,($U$2=GRID!$B$1:$U$1)*(КАЛЕНДАРЬ!AJ14=GRID!$B$3:$U$3),0))*(1-GRID!$H$34))</f>
        <v>22500</v>
      </c>
      <c r="D372" s="5" cm="1">
        <f t="array" ref="D372">IF($I$2="Открытый тариф",INDEX(GRID!$B$18:$U$29,MATCH(C$7,GRID!$A$18:$A$29,0),MATCH(1,($U$2=GRID!$B$1:$U$1)*(КАЛЕНДАРЬ!AJ14=GRID!$B$3:$U$3),0)),
INDEX(GRID!$B$18:$U$29,MATCH(C$7,GRID!$A$18:$A$29,0),MATCH(1,($U$2=GRID!$B$1:$U$1)*(КАЛЕНДАРЬ!AJ14=GRID!$B$3:$U$3),0))*(1-GRID!$H$34))</f>
        <v>27500</v>
      </c>
      <c r="E372" s="5" cm="1">
        <f t="array" ref="E372">IF($I$2="Открытый тариф",INDEX(GRID!$B$4:$U$15,MATCH(E$7,GRID!$A$4:$A$15,0),MATCH(1,($U$2=GRID!$B$1:$U$1)*(КАЛЕНДАРЬ!AJ14=GRID!$B$3:$U$3),0)),
INDEX(GRID!$B$4:$U$15,MATCH(E$7,GRID!$A$4:$A$15,0),MATCH(1,($U$2=GRID!$B$1:$U$1)*(КАЛЕНДАРЬ!AJ14=GRID!$B$3:$U$3),0))*(1-GRID!$H$34))</f>
        <v>27200</v>
      </c>
      <c r="F372" s="5" cm="1">
        <f t="array" ref="F372">IF($I$2="Открытый тариф",INDEX(GRID!$B$18:$U$29,MATCH(E$7,GRID!$A$18:$A$29,0),MATCH(1,($U$2=GRID!$B$1:$U$1)*(КАЛЕНДАРЬ!AJ14=GRID!$B$3:$U$3),0)),
INDEX(GRID!$B$18:$U$29,MATCH(E$7,GRID!$A$18:$A$29,0),MATCH(1,($U$2=GRID!$B$1:$U$1)*(КАЛЕНДАРЬ!AJ14=GRID!$B$3:$U$3),0))*(1-GRID!$H$34))</f>
        <v>32200</v>
      </c>
      <c r="G372" s="5" cm="1">
        <f t="array" ref="G372">IF($I$2="Открытый тариф",INDEX(GRID!$B$4:$U$15,MATCH(G$7,GRID!$A$4:$A$15,0),MATCH(1,($U$2=GRID!$B$1:$U$1)*(КАЛЕНДАРЬ!AJ14=GRID!$B$3:$U$3),0)),
INDEX(GRID!$B$4:$U$15,MATCH(G$7,GRID!$A$4:$A$15,0),MATCH(1,($U$2=GRID!$B$1:$U$1)*(КАЛЕНДАРЬ!AJ14=GRID!$B$3:$U$3),0))*(1-GRID!$H$34))</f>
        <v>32700</v>
      </c>
      <c r="H372" s="5" cm="1">
        <f t="array" ref="H372">IF($I$2="Открытый тариф",INDEX(GRID!$B$18:$U$29,MATCH(G$7,GRID!$A$18:$A$29,0),MATCH(1,($U$2=GRID!$B$1:$U$1)*(КАЛЕНДАРЬ!AJ14=GRID!$B$3:$U$3),0)),
INDEX(GRID!$B$18:$U$29,MATCH(G$7,GRID!$A$18:$A$29,0),MATCH(1,($U$2=GRID!$B$1:$U$1)*(КАЛЕНДАРЬ!AJ14=GRID!$B$3:$U$3),0))*(1-GRID!$H$34))</f>
        <v>37700</v>
      </c>
      <c r="I372" s="5" cm="1">
        <f t="array" ref="I372">IF($I$2="Открытый тариф",INDEX(GRID!$B$4:$U$15,MATCH(I$7,GRID!$A$4:$A$15,0),MATCH(1,($U$2=GRID!$B$1:$U$1)*(КАЛЕНДАРЬ!AJ14=GRID!$B$3:$U$3),0)),
INDEX(GRID!$B$4:$U$15,MATCH(I$7,GRID!$A$4:$A$15,0),MATCH(1,($U$2=GRID!$B$1:$U$1)*(КАЛЕНДАРЬ!AJ14=GRID!$B$3:$U$3),0))*(1-GRID!$H$34))</f>
        <v>36200</v>
      </c>
      <c r="J372" s="5" cm="1">
        <f t="array" ref="J372">IF($I$2="Открытый тариф",INDEX(GRID!$B$18:$U$29,MATCH(I$7,GRID!$A$18:$A$29,0),MATCH(1,($U$2=GRID!$B$1:$U$1)*(КАЛЕНДАРЬ!AJ14=GRID!$B$3:$U$3),0)),
INDEX(GRID!$B$18:$U$29,MATCH(I$7,GRID!$A$18:$A$29,0),MATCH(1,($U$2=GRID!$B$1:$U$1)*(КАЛЕНДАРЬ!AJ14=GRID!$B$3:$U$3),0))*(1-GRID!$H$34))</f>
        <v>41200</v>
      </c>
      <c r="K372" s="5" cm="1">
        <f t="array" ref="K372">IF($I$2="Открытый тариф",INDEX(GRID!$B$4:$U$15,MATCH(K$7,GRID!$A$4:$A$15,0),MATCH(1,($U$2=GRID!$B$1:$U$1)*(КАЛЕНДАРЬ!AJ14=GRID!$B$3:$U$3),0)),
INDEX(GRID!$B$4:$U$15,MATCH(K$7,GRID!$A$4:$A$15,0),MATCH(1,($U$2=GRID!$B$1:$U$1)*(КАЛЕНДАРЬ!AJ14=GRID!$B$3:$U$3),0))*(1-GRID!$H$34))</f>
        <v>41200</v>
      </c>
      <c r="L372" s="5" cm="1">
        <f t="array" ref="L372">IF($I$2="Открытый тариф",INDEX(GRID!$B$18:$U$29,MATCH(K$7,GRID!$A$18:$A$29,0),MATCH(1,($U$2=GRID!$B$1:$U$1)*(КАЛЕНДАРЬ!AJ14=GRID!$B$3:$U$3),0)),
INDEX(GRID!$B$18:$U$29,MATCH(K$7,GRID!$A$18:$A$29,0),MATCH(1,($U$2=GRID!$B$1:$U$1)*(КАЛЕНДАРЬ!AJ14=GRID!$B$3:$U$3),0))*(1-GRID!$H$34))</f>
        <v>46200</v>
      </c>
      <c r="M372" s="5" cm="1">
        <f t="array" ref="M372">IF($I$2="Открытый тариф",INDEX(GRID!$B$4:$U$15,MATCH(M$7,GRID!$A$4:$A$15,0),MATCH(1,($U$2=GRID!$B$1:$U$1)*(КАЛЕНДАРЬ!AJ14=GRID!$B$3:$U$3),0)),
INDEX(GRID!$B$4:$U$15,MATCH(M$7,GRID!$A$4:$A$15,0),MATCH(1,($U$2=GRID!$B$1:$U$1)*(КАЛЕНДАРЬ!AJ14=GRID!$B$3:$U$3),0))*(1-GRID!$H$34))</f>
        <v>61200</v>
      </c>
      <c r="N372" s="5" cm="1">
        <f t="array" ref="N372">IF($I$2="Открытый тариф",INDEX(GRID!$B$18:$U$29,MATCH(M$7,GRID!$A$18:$A$29,0),MATCH(1,($U$2=GRID!$B$1:$U$1)*(КАЛЕНДАРЬ!AJ14=GRID!$B$3:$U$3),0)),
INDEX(GRID!$B$18:$U$29,MATCH(M$7,GRID!$A$18:$A$29,0),MATCH(1,($U$2=GRID!$B$1:$U$1)*(КАЛЕНДАРЬ!AJ14=GRID!$B$3:$U$3),0))*(1-GRID!$H$34))</f>
        <v>66200</v>
      </c>
      <c r="O372" s="5" cm="1">
        <f t="array" ref="O372">IF($I$2="Открытый тариф",INDEX(GRID!$B$4:$U$15,MATCH(O$7,GRID!$A$4:$A$15,0),MATCH(1,($U$2=GRID!$B$1:$U$1)*(КАЛЕНДАРЬ!AJ14=GRID!$B$3:$U$3),0)),
INDEX(GRID!$B$4:$U$15,MATCH(O$7,GRID!$A$4:$A$15,0),MATCH(1,($U$2=GRID!$B$1:$U$1)*(КАЛЕНДАРЬ!AJ14=GRID!$B$3:$U$3),0))*(1-GRID!$H$34))</f>
        <v>93200</v>
      </c>
      <c r="P372" s="5" cm="1">
        <f t="array" ref="P372">IF($I$2="Открытый тариф",INDEX(GRID!$B$4:$U$15,MATCH(P$7,GRID!$A$4:$A$15,0),MATCH(1,($U$2=GRID!$B$1:$U$1)*(КАЛЕНДАРЬ!AJ14=GRID!$B$3:$U$3),0)),
INDEX(GRID!$B$4:$U$15,MATCH(P$7,GRID!$A$4:$A$15,0),MATCH(1,($U$2=GRID!$B$1:$U$1)*(КАЛЕНДАРЬ!AJ14=GRID!$B$3:$U$3),0))*(1-GRID!$H$34))</f>
        <v>134400</v>
      </c>
      <c r="Q372" s="5" cm="1">
        <f t="array" ref="Q372">IF($I$2="Открытый тариф",INDEX(GRID!$B$4:$U$15,MATCH(Q$7,GRID!$A$4:$A$15,0),MATCH(1,($U$2=GRID!$B$1:$U$1)*(КАЛЕНДАРЬ!AJ14=GRID!$B$3:$U$3),0)),
INDEX(GRID!$B$4:$U$15,MATCH(Q$7,GRID!$A$4:$A$15,0),MATCH(1,($U$2=GRID!$B$1:$U$1)*(КАЛЕНДАРЬ!AJ14=GRID!$B$3:$U$3),0))*(1-GRID!$H$34))</f>
        <v>158400</v>
      </c>
      <c r="R372" s="5" cm="1">
        <f t="array" ref="R372">IF($I$2="Открытый тариф",INDEX(GRID!$B$18:$U$29,MATCH(R$7,GRID!$A$18:$A$29,0),MATCH(1,($U$2=GRID!$B$1:$U$1)*(КАЛЕНДАРЬ!AJ14=GRID!$B$3:$U$3),0)),
INDEX(GRID!$B$18:$U$29,MATCH(R$7,GRID!$A$18:$A$29,0),MATCH(1,($U$2=GRID!$B$1:$U$1)*(КАЛЕНДАРЬ!AJ14=GRID!$B$3:$U$3),0))*(1-GRID!$H$34))</f>
        <v>179400</v>
      </c>
      <c r="S372" s="5">
        <f t="array" ref="S372">IF($I$2="Открытый тариф",INDEX(GRID!$B$4:$U$15,MATCH(S$7,GRID!$A$4:$A$15,0),MATCH(1,($U$2=GRID!$B$1:$U$1)*(КАЛЕНДАРЬ!AJ14=GRID!$B$3:$U$3),0)),
INDEX(GRID!$B$4:$U$15,MATCH(S$7,GRID!$A$4:$A$15,0),MATCH(1,($U$2=GRID!$B$1:$U$1)*(КАЛЕНДАРЬ!AJ14=GRID!$B$3:$U$3),0))*(1-GRID!$L$41))</f>
        <v>439100</v>
      </c>
      <c r="T372" s="5">
        <f t="array" ref="T372">IF($I$2="Открытый тариф",INDEX(GRID!$B$4:$U$15,MATCH(T$7,GRID!$A$4:$A$15,0),MATCH(1,($U$2=GRID!$B$1:$U$1)*(КАЛЕНДАРЬ!AJ14=GRID!$B$3:$U$3),0)),
INDEX(GRID!$B$4:$U$15,MATCH(T$7,GRID!$A$4:$A$15,0),MATCH(1,($U$2=GRID!$B$1:$U$1)*(КАЛЕНДАРЬ!AJ14=GRID!$B$3:$U$3),0))*(1-GRID!$L$41))</f>
        <v>529700</v>
      </c>
    </row>
    <row r="373" spans="1:20">
      <c r="A373" s="108" t="s">
        <v>16</v>
      </c>
      <c r="B373" s="109">
        <v>12</v>
      </c>
      <c r="C373" s="5" cm="1">
        <f t="array" ref="C373">IF($I$2="Открытый тариф",INDEX(GRID!$B$4:$U$15,MATCH(C$7,GRID!$A$4:$A$15,0),MATCH(1,($U$2=GRID!$B$1:$U$1)*(КАЛЕНДАРЬ!AJ15=GRID!$B$3:$U$3),0)),
INDEX(GRID!$B$4:$U$15,MATCH(C$7,GRID!$A$4:$A$15,0),MATCH(1,($U$2=GRID!$B$1:$U$1)*(КАЛЕНДАРЬ!AJ15=GRID!$B$3:$U$3),0))*(1-GRID!$H$34))</f>
        <v>25000</v>
      </c>
      <c r="D373" s="5" cm="1">
        <f t="array" ref="D373">IF($I$2="Открытый тариф",INDEX(GRID!$B$18:$U$29,MATCH(C$7,GRID!$A$18:$A$29,0),MATCH(1,($U$2=GRID!$B$1:$U$1)*(КАЛЕНДАРЬ!AJ15=GRID!$B$3:$U$3),0)),
INDEX(GRID!$B$18:$U$29,MATCH(C$7,GRID!$A$18:$A$29,0),MATCH(1,($U$2=GRID!$B$1:$U$1)*(КАЛЕНДАРЬ!AJ15=GRID!$B$3:$U$3),0))*(1-GRID!$H$34))</f>
        <v>30000</v>
      </c>
      <c r="E373" s="5" cm="1">
        <f t="array" ref="E373">IF($I$2="Открытый тариф",INDEX(GRID!$B$4:$U$15,MATCH(E$7,GRID!$A$4:$A$15,0),MATCH(1,($U$2=GRID!$B$1:$U$1)*(КАЛЕНДАРЬ!AJ15=GRID!$B$3:$U$3),0)),
INDEX(GRID!$B$4:$U$15,MATCH(E$7,GRID!$A$4:$A$15,0),MATCH(1,($U$2=GRID!$B$1:$U$1)*(КАЛЕНДАРЬ!AJ15=GRID!$B$3:$U$3),0))*(1-GRID!$H$34))</f>
        <v>30000</v>
      </c>
      <c r="F373" s="5" cm="1">
        <f t="array" ref="F373">IF($I$2="Открытый тариф",INDEX(GRID!$B$18:$U$29,MATCH(E$7,GRID!$A$18:$A$29,0),MATCH(1,($U$2=GRID!$B$1:$U$1)*(КАЛЕНДАРЬ!AJ15=GRID!$B$3:$U$3),0)),
INDEX(GRID!$B$18:$U$29,MATCH(E$7,GRID!$A$18:$A$29,0),MATCH(1,($U$2=GRID!$B$1:$U$1)*(КАЛЕНДАРЬ!AJ15=GRID!$B$3:$U$3),0))*(1-GRID!$H$34))</f>
        <v>35000</v>
      </c>
      <c r="G373" s="5" cm="1">
        <f t="array" ref="G373">IF($I$2="Открытый тариф",INDEX(GRID!$B$4:$U$15,MATCH(G$7,GRID!$A$4:$A$15,0),MATCH(1,($U$2=GRID!$B$1:$U$1)*(КАЛЕНДАРЬ!AJ15=GRID!$B$3:$U$3),0)),
INDEX(GRID!$B$4:$U$15,MATCH(G$7,GRID!$A$4:$A$15,0),MATCH(1,($U$2=GRID!$B$1:$U$1)*(КАЛЕНДАРЬ!AJ15=GRID!$B$3:$U$3),0))*(1-GRID!$H$34))</f>
        <v>35700</v>
      </c>
      <c r="H373" s="5" cm="1">
        <f t="array" ref="H373">IF($I$2="Открытый тариф",INDEX(GRID!$B$18:$U$29,MATCH(G$7,GRID!$A$18:$A$29,0),MATCH(1,($U$2=GRID!$B$1:$U$1)*(КАЛЕНДАРЬ!AJ15=GRID!$B$3:$U$3),0)),
INDEX(GRID!$B$18:$U$29,MATCH(G$7,GRID!$A$18:$A$29,0),MATCH(1,($U$2=GRID!$B$1:$U$1)*(КАЛЕНДАРЬ!AJ15=GRID!$B$3:$U$3),0))*(1-GRID!$H$34))</f>
        <v>40700</v>
      </c>
      <c r="I373" s="5" cm="1">
        <f t="array" ref="I373">IF($I$2="Открытый тариф",INDEX(GRID!$B$4:$U$15,MATCH(I$7,GRID!$A$4:$A$15,0),MATCH(1,($U$2=GRID!$B$1:$U$1)*(КАЛЕНДАРЬ!AJ15=GRID!$B$3:$U$3),0)),
INDEX(GRID!$B$4:$U$15,MATCH(I$7,GRID!$A$4:$A$15,0),MATCH(1,($U$2=GRID!$B$1:$U$1)*(КАЛЕНДАРЬ!AJ15=GRID!$B$3:$U$3),0))*(1-GRID!$H$34))</f>
        <v>39700</v>
      </c>
      <c r="J373" s="5" cm="1">
        <f t="array" ref="J373">IF($I$2="Открытый тариф",INDEX(GRID!$B$18:$U$29,MATCH(I$7,GRID!$A$18:$A$29,0),MATCH(1,($U$2=GRID!$B$1:$U$1)*(КАЛЕНДАРЬ!AJ15=GRID!$B$3:$U$3),0)),
INDEX(GRID!$B$18:$U$29,MATCH(I$7,GRID!$A$18:$A$29,0),MATCH(1,($U$2=GRID!$B$1:$U$1)*(КАЛЕНДАРЬ!AJ15=GRID!$B$3:$U$3),0))*(1-GRID!$H$34))</f>
        <v>44700</v>
      </c>
      <c r="K373" s="5" cm="1">
        <f t="array" ref="K373">IF($I$2="Открытый тариф",INDEX(GRID!$B$4:$U$15,MATCH(K$7,GRID!$A$4:$A$15,0),MATCH(1,($U$2=GRID!$B$1:$U$1)*(КАЛЕНДАРЬ!AJ15=GRID!$B$3:$U$3),0)),
INDEX(GRID!$B$4:$U$15,MATCH(K$7,GRID!$A$4:$A$15,0),MATCH(1,($U$2=GRID!$B$1:$U$1)*(КАЛЕНДАРЬ!AJ15=GRID!$B$3:$U$3),0))*(1-GRID!$H$34))</f>
        <v>45000</v>
      </c>
      <c r="L373" s="5" cm="1">
        <f t="array" ref="L373">IF($I$2="Открытый тариф",INDEX(GRID!$B$18:$U$29,MATCH(K$7,GRID!$A$18:$A$29,0),MATCH(1,($U$2=GRID!$B$1:$U$1)*(КАЛЕНДАРЬ!AJ15=GRID!$B$3:$U$3),0)),
INDEX(GRID!$B$18:$U$29,MATCH(K$7,GRID!$A$18:$A$29,0),MATCH(1,($U$2=GRID!$B$1:$U$1)*(КАЛЕНДАРЬ!AJ15=GRID!$B$3:$U$3),0))*(1-GRID!$H$34))</f>
        <v>50000</v>
      </c>
      <c r="M373" s="5" cm="1">
        <f t="array" ref="M373">IF($I$2="Открытый тариф",INDEX(GRID!$B$4:$U$15,MATCH(M$7,GRID!$A$4:$A$15,0),MATCH(1,($U$2=GRID!$B$1:$U$1)*(КАЛЕНДАРЬ!AJ15=GRID!$B$3:$U$3),0)),
INDEX(GRID!$B$4:$U$15,MATCH(M$7,GRID!$A$4:$A$15,0),MATCH(1,($U$2=GRID!$B$1:$U$1)*(КАЛЕНДАРЬ!AJ15=GRID!$B$3:$U$3),0))*(1-GRID!$H$34))</f>
        <v>65200</v>
      </c>
      <c r="N373" s="5" cm="1">
        <f t="array" ref="N373">IF($I$2="Открытый тариф",INDEX(GRID!$B$18:$U$29,MATCH(M$7,GRID!$A$18:$A$29,0),MATCH(1,($U$2=GRID!$B$1:$U$1)*(КАЛЕНДАРЬ!AJ15=GRID!$B$3:$U$3),0)),
INDEX(GRID!$B$18:$U$29,MATCH(M$7,GRID!$A$18:$A$29,0),MATCH(1,($U$2=GRID!$B$1:$U$1)*(КАЛЕНДАРЬ!AJ15=GRID!$B$3:$U$3),0))*(1-GRID!$H$34))</f>
        <v>70200</v>
      </c>
      <c r="O373" s="5" cm="1">
        <f t="array" ref="O373">IF($I$2="Открытый тариф",INDEX(GRID!$B$4:$U$15,MATCH(O$7,GRID!$A$4:$A$15,0),MATCH(1,($U$2=GRID!$B$1:$U$1)*(КАЛЕНДАРЬ!AJ15=GRID!$B$3:$U$3),0)),
INDEX(GRID!$B$4:$U$15,MATCH(O$7,GRID!$A$4:$A$15,0),MATCH(1,($U$2=GRID!$B$1:$U$1)*(КАЛЕНДАРЬ!AJ15=GRID!$B$3:$U$3),0))*(1-GRID!$H$34))</f>
        <v>98000</v>
      </c>
      <c r="P373" s="5" cm="1">
        <f t="array" ref="P373">IF($I$2="Открытый тариф",INDEX(GRID!$B$4:$U$15,MATCH(P$7,GRID!$A$4:$A$15,0),MATCH(1,($U$2=GRID!$B$1:$U$1)*(КАЛЕНДАРЬ!AJ15=GRID!$B$3:$U$3),0)),
INDEX(GRID!$B$4:$U$15,MATCH(P$7,GRID!$A$4:$A$15,0),MATCH(1,($U$2=GRID!$B$1:$U$1)*(КАЛЕНДАРЬ!AJ15=GRID!$B$3:$U$3),0))*(1-GRID!$H$34))</f>
        <v>139700</v>
      </c>
      <c r="Q373" s="5" cm="1">
        <f t="array" ref="Q373">IF($I$2="Открытый тариф",INDEX(GRID!$B$4:$U$15,MATCH(Q$7,GRID!$A$4:$A$15,0),MATCH(1,($U$2=GRID!$B$1:$U$1)*(КАЛЕНДАРЬ!AJ15=GRID!$B$3:$U$3),0)),
INDEX(GRID!$B$4:$U$15,MATCH(Q$7,GRID!$A$4:$A$15,0),MATCH(1,($U$2=GRID!$B$1:$U$1)*(КАЛЕНДАРЬ!AJ15=GRID!$B$3:$U$3),0))*(1-GRID!$H$34))</f>
        <v>164400</v>
      </c>
      <c r="R373" s="5" cm="1">
        <f t="array" ref="R373">IF($I$2="Открытый тариф",INDEX(GRID!$B$18:$U$29,MATCH(R$7,GRID!$A$18:$A$29,0),MATCH(1,($U$2=GRID!$B$1:$U$1)*(КАЛЕНДАРЬ!AJ15=GRID!$B$3:$U$3),0)),
INDEX(GRID!$B$18:$U$29,MATCH(R$7,GRID!$A$18:$A$29,0),MATCH(1,($U$2=GRID!$B$1:$U$1)*(КАЛЕНДАРЬ!AJ15=GRID!$B$3:$U$3),0))*(1-GRID!$H$34))</f>
        <v>186400</v>
      </c>
      <c r="S373" s="5">
        <f t="array" ref="S373">IF($I$2="Открытый тариф",INDEX(GRID!$B$4:$U$15,MATCH(S$7,GRID!$A$4:$A$15,0),MATCH(1,($U$2=GRID!$B$1:$U$1)*(КАЛЕНДАРЬ!AJ15=GRID!$B$3:$U$3),0)),
INDEX(GRID!$B$4:$U$15,MATCH(S$7,GRID!$A$4:$A$15,0),MATCH(1,($U$2=GRID!$B$1:$U$1)*(КАЛЕНДАРЬ!AJ15=GRID!$B$3:$U$3),0))*(1-GRID!$L$41))</f>
        <v>460400</v>
      </c>
      <c r="T373" s="5">
        <f t="array" ref="T373">IF($I$2="Открытый тариф",INDEX(GRID!$B$4:$U$15,MATCH(T$7,GRID!$A$4:$A$15,0),MATCH(1,($U$2=GRID!$B$1:$U$1)*(КАЛЕНДАРЬ!AJ15=GRID!$B$3:$U$3),0)),
INDEX(GRID!$B$4:$U$15,MATCH(T$7,GRID!$A$4:$A$15,0),MATCH(1,($U$2=GRID!$B$1:$U$1)*(КАЛЕНДАРЬ!AJ15=GRID!$B$3:$U$3),0))*(1-GRID!$L$41))</f>
        <v>556900</v>
      </c>
    </row>
    <row r="374" spans="1:20">
      <c r="A374" s="108" t="s">
        <v>17</v>
      </c>
      <c r="B374" s="109">
        <v>13</v>
      </c>
      <c r="C374" s="5" cm="1">
        <f t="array" ref="C374">IF($I$2="Открытый тариф",INDEX(GRID!$B$4:$U$15,MATCH(C$7,GRID!$A$4:$A$15,0),MATCH(1,($U$2=GRID!$B$1:$U$1)*(КАЛЕНДАРЬ!AJ16=GRID!$B$3:$U$3),0)),
INDEX(GRID!$B$4:$U$15,MATCH(C$7,GRID!$A$4:$A$15,0),MATCH(1,($U$2=GRID!$B$1:$U$1)*(КАЛЕНДАРЬ!AJ16=GRID!$B$3:$U$3),0))*(1-GRID!$H$34))</f>
        <v>25000</v>
      </c>
      <c r="D374" s="5" cm="1">
        <f t="array" ref="D374">IF($I$2="Открытый тариф",INDEX(GRID!$B$18:$U$29,MATCH(C$7,GRID!$A$18:$A$29,0),MATCH(1,($U$2=GRID!$B$1:$U$1)*(КАЛЕНДАРЬ!AJ16=GRID!$B$3:$U$3),0)),
INDEX(GRID!$B$18:$U$29,MATCH(C$7,GRID!$A$18:$A$29,0),MATCH(1,($U$2=GRID!$B$1:$U$1)*(КАЛЕНДАРЬ!AJ16=GRID!$B$3:$U$3),0))*(1-GRID!$H$34))</f>
        <v>30000</v>
      </c>
      <c r="E374" s="5" cm="1">
        <f t="array" ref="E374">IF($I$2="Открытый тариф",INDEX(GRID!$B$4:$U$15,MATCH(E$7,GRID!$A$4:$A$15,0),MATCH(1,($U$2=GRID!$B$1:$U$1)*(КАЛЕНДАРЬ!AJ16=GRID!$B$3:$U$3),0)),
INDEX(GRID!$B$4:$U$15,MATCH(E$7,GRID!$A$4:$A$15,0),MATCH(1,($U$2=GRID!$B$1:$U$1)*(КАЛЕНДАРЬ!AJ16=GRID!$B$3:$U$3),0))*(1-GRID!$H$34))</f>
        <v>30000</v>
      </c>
      <c r="F374" s="5" cm="1">
        <f t="array" ref="F374">IF($I$2="Открытый тариф",INDEX(GRID!$B$18:$U$29,MATCH(E$7,GRID!$A$18:$A$29,0),MATCH(1,($U$2=GRID!$B$1:$U$1)*(КАЛЕНДАРЬ!AJ16=GRID!$B$3:$U$3),0)),
INDEX(GRID!$B$18:$U$29,MATCH(E$7,GRID!$A$18:$A$29,0),MATCH(1,($U$2=GRID!$B$1:$U$1)*(КАЛЕНДАРЬ!AJ16=GRID!$B$3:$U$3),0))*(1-GRID!$H$34))</f>
        <v>35000</v>
      </c>
      <c r="G374" s="5" cm="1">
        <f t="array" ref="G374">IF($I$2="Открытый тариф",INDEX(GRID!$B$4:$U$15,MATCH(G$7,GRID!$A$4:$A$15,0),MATCH(1,($U$2=GRID!$B$1:$U$1)*(КАЛЕНДАРЬ!AJ16=GRID!$B$3:$U$3),0)),
INDEX(GRID!$B$4:$U$15,MATCH(G$7,GRID!$A$4:$A$15,0),MATCH(1,($U$2=GRID!$B$1:$U$1)*(КАЛЕНДАРЬ!AJ16=GRID!$B$3:$U$3),0))*(1-GRID!$H$34))</f>
        <v>35700</v>
      </c>
      <c r="H374" s="5" cm="1">
        <f t="array" ref="H374">IF($I$2="Открытый тариф",INDEX(GRID!$B$18:$U$29,MATCH(G$7,GRID!$A$18:$A$29,0),MATCH(1,($U$2=GRID!$B$1:$U$1)*(КАЛЕНДАРЬ!AJ16=GRID!$B$3:$U$3),0)),
INDEX(GRID!$B$18:$U$29,MATCH(G$7,GRID!$A$18:$A$29,0),MATCH(1,($U$2=GRID!$B$1:$U$1)*(КАЛЕНДАРЬ!AJ16=GRID!$B$3:$U$3),0))*(1-GRID!$H$34))</f>
        <v>40700</v>
      </c>
      <c r="I374" s="5" cm="1">
        <f t="array" ref="I374">IF($I$2="Открытый тариф",INDEX(GRID!$B$4:$U$15,MATCH(I$7,GRID!$A$4:$A$15,0),MATCH(1,($U$2=GRID!$B$1:$U$1)*(КАЛЕНДАРЬ!AJ16=GRID!$B$3:$U$3),0)),
INDEX(GRID!$B$4:$U$15,MATCH(I$7,GRID!$A$4:$A$15,0),MATCH(1,($U$2=GRID!$B$1:$U$1)*(КАЛЕНДАРЬ!AJ16=GRID!$B$3:$U$3),0))*(1-GRID!$H$34))</f>
        <v>39700</v>
      </c>
      <c r="J374" s="5" cm="1">
        <f t="array" ref="J374">IF($I$2="Открытый тариф",INDEX(GRID!$B$18:$U$29,MATCH(I$7,GRID!$A$18:$A$29,0),MATCH(1,($U$2=GRID!$B$1:$U$1)*(КАЛЕНДАРЬ!AJ16=GRID!$B$3:$U$3),0)),
INDEX(GRID!$B$18:$U$29,MATCH(I$7,GRID!$A$18:$A$29,0),MATCH(1,($U$2=GRID!$B$1:$U$1)*(КАЛЕНДАРЬ!AJ16=GRID!$B$3:$U$3),0))*(1-GRID!$H$34))</f>
        <v>44700</v>
      </c>
      <c r="K374" s="5" cm="1">
        <f t="array" ref="K374">IF($I$2="Открытый тариф",INDEX(GRID!$B$4:$U$15,MATCH(K$7,GRID!$A$4:$A$15,0),MATCH(1,($U$2=GRID!$B$1:$U$1)*(КАЛЕНДАРЬ!AJ16=GRID!$B$3:$U$3),0)),
INDEX(GRID!$B$4:$U$15,MATCH(K$7,GRID!$A$4:$A$15,0),MATCH(1,($U$2=GRID!$B$1:$U$1)*(КАЛЕНДАРЬ!AJ16=GRID!$B$3:$U$3),0))*(1-GRID!$H$34))</f>
        <v>45000</v>
      </c>
      <c r="L374" s="5" cm="1">
        <f t="array" ref="L374">IF($I$2="Открытый тариф",INDEX(GRID!$B$18:$U$29,MATCH(K$7,GRID!$A$18:$A$29,0),MATCH(1,($U$2=GRID!$B$1:$U$1)*(КАЛЕНДАРЬ!AJ16=GRID!$B$3:$U$3),0)),
INDEX(GRID!$B$18:$U$29,MATCH(K$7,GRID!$A$18:$A$29,0),MATCH(1,($U$2=GRID!$B$1:$U$1)*(КАЛЕНДАРЬ!AJ16=GRID!$B$3:$U$3),0))*(1-GRID!$H$34))</f>
        <v>50000</v>
      </c>
      <c r="M374" s="5" cm="1">
        <f t="array" ref="M374">IF($I$2="Открытый тариф",INDEX(GRID!$B$4:$U$15,MATCH(M$7,GRID!$A$4:$A$15,0),MATCH(1,($U$2=GRID!$B$1:$U$1)*(КАЛЕНДАРЬ!AJ16=GRID!$B$3:$U$3),0)),
INDEX(GRID!$B$4:$U$15,MATCH(M$7,GRID!$A$4:$A$15,0),MATCH(1,($U$2=GRID!$B$1:$U$1)*(КАЛЕНДАРЬ!AJ16=GRID!$B$3:$U$3),0))*(1-GRID!$H$34))</f>
        <v>65200</v>
      </c>
      <c r="N374" s="5" cm="1">
        <f t="array" ref="N374">IF($I$2="Открытый тариф",INDEX(GRID!$B$18:$U$29,MATCH(M$7,GRID!$A$18:$A$29,0),MATCH(1,($U$2=GRID!$B$1:$U$1)*(КАЛЕНДАРЬ!AJ16=GRID!$B$3:$U$3),0)),
INDEX(GRID!$B$18:$U$29,MATCH(M$7,GRID!$A$18:$A$29,0),MATCH(1,($U$2=GRID!$B$1:$U$1)*(КАЛЕНДАРЬ!AJ16=GRID!$B$3:$U$3),0))*(1-GRID!$H$34))</f>
        <v>70200</v>
      </c>
      <c r="O374" s="5" cm="1">
        <f t="array" ref="O374">IF($I$2="Открытый тариф",INDEX(GRID!$B$4:$U$15,MATCH(O$7,GRID!$A$4:$A$15,0),MATCH(1,($U$2=GRID!$B$1:$U$1)*(КАЛЕНДАРЬ!AJ16=GRID!$B$3:$U$3),0)),
INDEX(GRID!$B$4:$U$15,MATCH(O$7,GRID!$A$4:$A$15,0),MATCH(1,($U$2=GRID!$B$1:$U$1)*(КАЛЕНДАРЬ!AJ16=GRID!$B$3:$U$3),0))*(1-GRID!$H$34))</f>
        <v>98000</v>
      </c>
      <c r="P374" s="5" cm="1">
        <f t="array" ref="P374">IF($I$2="Открытый тариф",INDEX(GRID!$B$4:$U$15,MATCH(P$7,GRID!$A$4:$A$15,0),MATCH(1,($U$2=GRID!$B$1:$U$1)*(КАЛЕНДАРЬ!AJ16=GRID!$B$3:$U$3),0)),
INDEX(GRID!$B$4:$U$15,MATCH(P$7,GRID!$A$4:$A$15,0),MATCH(1,($U$2=GRID!$B$1:$U$1)*(КАЛЕНДАРЬ!AJ16=GRID!$B$3:$U$3),0))*(1-GRID!$H$34))</f>
        <v>139700</v>
      </c>
      <c r="Q374" s="5" cm="1">
        <f t="array" ref="Q374">IF($I$2="Открытый тариф",INDEX(GRID!$B$4:$U$15,MATCH(Q$7,GRID!$A$4:$A$15,0),MATCH(1,($U$2=GRID!$B$1:$U$1)*(КАЛЕНДАРЬ!AJ16=GRID!$B$3:$U$3),0)),
INDEX(GRID!$B$4:$U$15,MATCH(Q$7,GRID!$A$4:$A$15,0),MATCH(1,($U$2=GRID!$B$1:$U$1)*(КАЛЕНДАРЬ!AJ16=GRID!$B$3:$U$3),0))*(1-GRID!$H$34))</f>
        <v>164400</v>
      </c>
      <c r="R374" s="5" cm="1">
        <f t="array" ref="R374">IF($I$2="Открытый тариф",INDEX(GRID!$B$18:$U$29,MATCH(R$7,GRID!$A$18:$A$29,0),MATCH(1,($U$2=GRID!$B$1:$U$1)*(КАЛЕНДАРЬ!AJ16=GRID!$B$3:$U$3),0)),
INDEX(GRID!$B$18:$U$29,MATCH(R$7,GRID!$A$18:$A$29,0),MATCH(1,($U$2=GRID!$B$1:$U$1)*(КАЛЕНДАРЬ!AJ16=GRID!$B$3:$U$3),0))*(1-GRID!$H$34))</f>
        <v>186400</v>
      </c>
      <c r="S374" s="5">
        <f t="array" ref="S374">IF($I$2="Открытый тариф",INDEX(GRID!$B$4:$U$15,MATCH(S$7,GRID!$A$4:$A$15,0),MATCH(1,($U$2=GRID!$B$1:$U$1)*(КАЛЕНДАРЬ!AJ16=GRID!$B$3:$U$3),0)),
INDEX(GRID!$B$4:$U$15,MATCH(S$7,GRID!$A$4:$A$15,0),MATCH(1,($U$2=GRID!$B$1:$U$1)*(КАЛЕНДАРЬ!AJ16=GRID!$B$3:$U$3),0))*(1-GRID!$L$41))</f>
        <v>460400</v>
      </c>
      <c r="T374" s="5">
        <f t="array" ref="T374">IF($I$2="Открытый тариф",INDEX(GRID!$B$4:$U$15,MATCH(T$7,GRID!$A$4:$A$15,0),MATCH(1,($U$2=GRID!$B$1:$U$1)*(КАЛЕНДАРЬ!AJ16=GRID!$B$3:$U$3),0)),
INDEX(GRID!$B$4:$U$15,MATCH(T$7,GRID!$A$4:$A$15,0),MATCH(1,($U$2=GRID!$B$1:$U$1)*(КАЛЕНДАРЬ!AJ16=GRID!$B$3:$U$3),0))*(1-GRID!$L$41))</f>
        <v>556900</v>
      </c>
    </row>
    <row r="375" spans="1:20">
      <c r="A375" s="108" t="s">
        <v>11</v>
      </c>
      <c r="B375" s="109">
        <v>14</v>
      </c>
      <c r="C375" s="5" cm="1">
        <f t="array" ref="C375">IF($I$2="Открытый тариф",INDEX(GRID!$B$4:$U$15,MATCH(C$7,GRID!$A$4:$A$15,0),MATCH(1,($U$2=GRID!$B$1:$U$1)*(КАЛЕНДАРЬ!AJ17=GRID!$B$3:$U$3),0)),
INDEX(GRID!$B$4:$U$15,MATCH(C$7,GRID!$A$4:$A$15,0),MATCH(1,($U$2=GRID!$B$1:$U$1)*(КАЛЕНДАРЬ!AJ17=GRID!$B$3:$U$3),0))*(1-GRID!$H$34))</f>
        <v>22500</v>
      </c>
      <c r="D375" s="5" cm="1">
        <f t="array" ref="D375">IF($I$2="Открытый тариф",INDEX(GRID!$B$18:$U$29,MATCH(C$7,GRID!$A$18:$A$29,0),MATCH(1,($U$2=GRID!$B$1:$U$1)*(КАЛЕНДАРЬ!AJ17=GRID!$B$3:$U$3),0)),
INDEX(GRID!$B$18:$U$29,MATCH(C$7,GRID!$A$18:$A$29,0),MATCH(1,($U$2=GRID!$B$1:$U$1)*(КАЛЕНДАРЬ!AJ17=GRID!$B$3:$U$3),0))*(1-GRID!$H$34))</f>
        <v>27500</v>
      </c>
      <c r="E375" s="5" cm="1">
        <f t="array" ref="E375">IF($I$2="Открытый тариф",INDEX(GRID!$B$4:$U$15,MATCH(E$7,GRID!$A$4:$A$15,0),MATCH(1,($U$2=GRID!$B$1:$U$1)*(КАЛЕНДАРЬ!AJ17=GRID!$B$3:$U$3),0)),
INDEX(GRID!$B$4:$U$15,MATCH(E$7,GRID!$A$4:$A$15,0),MATCH(1,($U$2=GRID!$B$1:$U$1)*(КАЛЕНДАРЬ!AJ17=GRID!$B$3:$U$3),0))*(1-GRID!$H$34))</f>
        <v>27200</v>
      </c>
      <c r="F375" s="5" cm="1">
        <f t="array" ref="F375">IF($I$2="Открытый тариф",INDEX(GRID!$B$18:$U$29,MATCH(E$7,GRID!$A$18:$A$29,0),MATCH(1,($U$2=GRID!$B$1:$U$1)*(КАЛЕНДАРЬ!AJ17=GRID!$B$3:$U$3),0)),
INDEX(GRID!$B$18:$U$29,MATCH(E$7,GRID!$A$18:$A$29,0),MATCH(1,($U$2=GRID!$B$1:$U$1)*(КАЛЕНДАРЬ!AJ17=GRID!$B$3:$U$3),0))*(1-GRID!$H$34))</f>
        <v>32200</v>
      </c>
      <c r="G375" s="5" cm="1">
        <f t="array" ref="G375">IF($I$2="Открытый тариф",INDEX(GRID!$B$4:$U$15,MATCH(G$7,GRID!$A$4:$A$15,0),MATCH(1,($U$2=GRID!$B$1:$U$1)*(КАЛЕНДАРЬ!AJ17=GRID!$B$3:$U$3),0)),
INDEX(GRID!$B$4:$U$15,MATCH(G$7,GRID!$A$4:$A$15,0),MATCH(1,($U$2=GRID!$B$1:$U$1)*(КАЛЕНДАРЬ!AJ17=GRID!$B$3:$U$3),0))*(1-GRID!$H$34))</f>
        <v>32700</v>
      </c>
      <c r="H375" s="5" cm="1">
        <f t="array" ref="H375">IF($I$2="Открытый тариф",INDEX(GRID!$B$18:$U$29,MATCH(G$7,GRID!$A$18:$A$29,0),MATCH(1,($U$2=GRID!$B$1:$U$1)*(КАЛЕНДАРЬ!AJ17=GRID!$B$3:$U$3),0)),
INDEX(GRID!$B$18:$U$29,MATCH(G$7,GRID!$A$18:$A$29,0),MATCH(1,($U$2=GRID!$B$1:$U$1)*(КАЛЕНДАРЬ!AJ17=GRID!$B$3:$U$3),0))*(1-GRID!$H$34))</f>
        <v>37700</v>
      </c>
      <c r="I375" s="5" cm="1">
        <f t="array" ref="I375">IF($I$2="Открытый тариф",INDEX(GRID!$B$4:$U$15,MATCH(I$7,GRID!$A$4:$A$15,0),MATCH(1,($U$2=GRID!$B$1:$U$1)*(КАЛЕНДАРЬ!AJ17=GRID!$B$3:$U$3),0)),
INDEX(GRID!$B$4:$U$15,MATCH(I$7,GRID!$A$4:$A$15,0),MATCH(1,($U$2=GRID!$B$1:$U$1)*(КАЛЕНДАРЬ!AJ17=GRID!$B$3:$U$3),0))*(1-GRID!$H$34))</f>
        <v>36200</v>
      </c>
      <c r="J375" s="5" cm="1">
        <f t="array" ref="J375">IF($I$2="Открытый тариф",INDEX(GRID!$B$18:$U$29,MATCH(I$7,GRID!$A$18:$A$29,0),MATCH(1,($U$2=GRID!$B$1:$U$1)*(КАЛЕНДАРЬ!AJ17=GRID!$B$3:$U$3),0)),
INDEX(GRID!$B$18:$U$29,MATCH(I$7,GRID!$A$18:$A$29,0),MATCH(1,($U$2=GRID!$B$1:$U$1)*(КАЛЕНДАРЬ!AJ17=GRID!$B$3:$U$3),0))*(1-GRID!$H$34))</f>
        <v>41200</v>
      </c>
      <c r="K375" s="5" cm="1">
        <f t="array" ref="K375">IF($I$2="Открытый тариф",INDEX(GRID!$B$4:$U$15,MATCH(K$7,GRID!$A$4:$A$15,0),MATCH(1,($U$2=GRID!$B$1:$U$1)*(КАЛЕНДАРЬ!AJ17=GRID!$B$3:$U$3),0)),
INDEX(GRID!$B$4:$U$15,MATCH(K$7,GRID!$A$4:$A$15,0),MATCH(1,($U$2=GRID!$B$1:$U$1)*(КАЛЕНДАРЬ!AJ17=GRID!$B$3:$U$3),0))*(1-GRID!$H$34))</f>
        <v>41200</v>
      </c>
      <c r="L375" s="5" cm="1">
        <f t="array" ref="L375">IF($I$2="Открытый тариф",INDEX(GRID!$B$18:$U$29,MATCH(K$7,GRID!$A$18:$A$29,0),MATCH(1,($U$2=GRID!$B$1:$U$1)*(КАЛЕНДАРЬ!AJ17=GRID!$B$3:$U$3),0)),
INDEX(GRID!$B$18:$U$29,MATCH(K$7,GRID!$A$18:$A$29,0),MATCH(1,($U$2=GRID!$B$1:$U$1)*(КАЛЕНДАРЬ!AJ17=GRID!$B$3:$U$3),0))*(1-GRID!$H$34))</f>
        <v>46200</v>
      </c>
      <c r="M375" s="5" cm="1">
        <f t="array" ref="M375">IF($I$2="Открытый тариф",INDEX(GRID!$B$4:$U$15,MATCH(M$7,GRID!$A$4:$A$15,0),MATCH(1,($U$2=GRID!$B$1:$U$1)*(КАЛЕНДАРЬ!AJ17=GRID!$B$3:$U$3),0)),
INDEX(GRID!$B$4:$U$15,MATCH(M$7,GRID!$A$4:$A$15,0),MATCH(1,($U$2=GRID!$B$1:$U$1)*(КАЛЕНДАРЬ!AJ17=GRID!$B$3:$U$3),0))*(1-GRID!$H$34))</f>
        <v>61200</v>
      </c>
      <c r="N375" s="5" cm="1">
        <f t="array" ref="N375">IF($I$2="Открытый тариф",INDEX(GRID!$B$18:$U$29,MATCH(M$7,GRID!$A$18:$A$29,0),MATCH(1,($U$2=GRID!$B$1:$U$1)*(КАЛЕНДАРЬ!AJ17=GRID!$B$3:$U$3),0)),
INDEX(GRID!$B$18:$U$29,MATCH(M$7,GRID!$A$18:$A$29,0),MATCH(1,($U$2=GRID!$B$1:$U$1)*(КАЛЕНДАРЬ!AJ17=GRID!$B$3:$U$3),0))*(1-GRID!$H$34))</f>
        <v>66200</v>
      </c>
      <c r="O375" s="5" cm="1">
        <f t="array" ref="O375">IF($I$2="Открытый тариф",INDEX(GRID!$B$4:$U$15,MATCH(O$7,GRID!$A$4:$A$15,0),MATCH(1,($U$2=GRID!$B$1:$U$1)*(КАЛЕНДАРЬ!AJ17=GRID!$B$3:$U$3),0)),
INDEX(GRID!$B$4:$U$15,MATCH(O$7,GRID!$A$4:$A$15,0),MATCH(1,($U$2=GRID!$B$1:$U$1)*(КАЛЕНДАРЬ!AJ17=GRID!$B$3:$U$3),0))*(1-GRID!$H$34))</f>
        <v>93200</v>
      </c>
      <c r="P375" s="5" cm="1">
        <f t="array" ref="P375">IF($I$2="Открытый тариф",INDEX(GRID!$B$4:$U$15,MATCH(P$7,GRID!$A$4:$A$15,0),MATCH(1,($U$2=GRID!$B$1:$U$1)*(КАЛЕНДАРЬ!AJ17=GRID!$B$3:$U$3),0)),
INDEX(GRID!$B$4:$U$15,MATCH(P$7,GRID!$A$4:$A$15,0),MATCH(1,($U$2=GRID!$B$1:$U$1)*(КАЛЕНДАРЬ!AJ17=GRID!$B$3:$U$3),0))*(1-GRID!$H$34))</f>
        <v>134400</v>
      </c>
      <c r="Q375" s="5" cm="1">
        <f t="array" ref="Q375">IF($I$2="Открытый тариф",INDEX(GRID!$B$4:$U$15,MATCH(Q$7,GRID!$A$4:$A$15,0),MATCH(1,($U$2=GRID!$B$1:$U$1)*(КАЛЕНДАРЬ!AJ17=GRID!$B$3:$U$3),0)),
INDEX(GRID!$B$4:$U$15,MATCH(Q$7,GRID!$A$4:$A$15,0),MATCH(1,($U$2=GRID!$B$1:$U$1)*(КАЛЕНДАРЬ!AJ17=GRID!$B$3:$U$3),0))*(1-GRID!$H$34))</f>
        <v>158400</v>
      </c>
      <c r="R375" s="5" cm="1">
        <f t="array" ref="R375">IF($I$2="Открытый тариф",INDEX(GRID!$B$18:$U$29,MATCH(R$7,GRID!$A$18:$A$29,0),MATCH(1,($U$2=GRID!$B$1:$U$1)*(КАЛЕНДАРЬ!AJ17=GRID!$B$3:$U$3),0)),
INDEX(GRID!$B$18:$U$29,MATCH(R$7,GRID!$A$18:$A$29,0),MATCH(1,($U$2=GRID!$B$1:$U$1)*(КАЛЕНДАРЬ!AJ17=GRID!$B$3:$U$3),0))*(1-GRID!$H$34))</f>
        <v>179400</v>
      </c>
      <c r="S375" s="5">
        <f t="array" ref="S375">IF($I$2="Открытый тариф",INDEX(GRID!$B$4:$U$15,MATCH(S$7,GRID!$A$4:$A$15,0),MATCH(1,($U$2=GRID!$B$1:$U$1)*(КАЛЕНДАРЬ!AJ17=GRID!$B$3:$U$3),0)),
INDEX(GRID!$B$4:$U$15,MATCH(S$7,GRID!$A$4:$A$15,0),MATCH(1,($U$2=GRID!$B$1:$U$1)*(КАЛЕНДАРЬ!AJ17=GRID!$B$3:$U$3),0))*(1-GRID!$L$41))</f>
        <v>439100</v>
      </c>
      <c r="T375" s="5">
        <f t="array" ref="T375">IF($I$2="Открытый тариф",INDEX(GRID!$B$4:$U$15,MATCH(T$7,GRID!$A$4:$A$15,0),MATCH(1,($U$2=GRID!$B$1:$U$1)*(КАЛЕНДАРЬ!AJ17=GRID!$B$3:$U$3),0)),
INDEX(GRID!$B$4:$U$15,MATCH(T$7,GRID!$A$4:$A$15,0),MATCH(1,($U$2=GRID!$B$1:$U$1)*(КАЛЕНДАРЬ!AJ17=GRID!$B$3:$U$3),0))*(1-GRID!$L$41))</f>
        <v>529700</v>
      </c>
    </row>
    <row r="376" spans="1:20">
      <c r="A376" s="108" t="s">
        <v>12</v>
      </c>
      <c r="B376" s="109">
        <v>15</v>
      </c>
      <c r="C376" s="5" cm="1">
        <f t="array" ref="C376">IF($I$2="Открытый тариф",INDEX(GRID!$B$4:$U$15,MATCH(C$7,GRID!$A$4:$A$15,0),MATCH(1,($U$2=GRID!$B$1:$U$1)*(КАЛЕНДАРЬ!AJ18=GRID!$B$3:$U$3),0)),
INDEX(GRID!$B$4:$U$15,MATCH(C$7,GRID!$A$4:$A$15,0),MATCH(1,($U$2=GRID!$B$1:$U$1)*(КАЛЕНДАРЬ!AJ18=GRID!$B$3:$U$3),0))*(1-GRID!$H$34))</f>
        <v>22500</v>
      </c>
      <c r="D376" s="5" cm="1">
        <f t="array" ref="D376">IF($I$2="Открытый тариф",INDEX(GRID!$B$18:$U$29,MATCH(C$7,GRID!$A$18:$A$29,0),MATCH(1,($U$2=GRID!$B$1:$U$1)*(КАЛЕНДАРЬ!AJ18=GRID!$B$3:$U$3),0)),
INDEX(GRID!$B$18:$U$29,MATCH(C$7,GRID!$A$18:$A$29,0),MATCH(1,($U$2=GRID!$B$1:$U$1)*(КАЛЕНДАРЬ!AJ18=GRID!$B$3:$U$3),0))*(1-GRID!$H$34))</f>
        <v>27500</v>
      </c>
      <c r="E376" s="5" cm="1">
        <f t="array" ref="E376">IF($I$2="Открытый тариф",INDEX(GRID!$B$4:$U$15,MATCH(E$7,GRID!$A$4:$A$15,0),MATCH(1,($U$2=GRID!$B$1:$U$1)*(КАЛЕНДАРЬ!AJ18=GRID!$B$3:$U$3),0)),
INDEX(GRID!$B$4:$U$15,MATCH(E$7,GRID!$A$4:$A$15,0),MATCH(1,($U$2=GRID!$B$1:$U$1)*(КАЛЕНДАРЬ!AJ18=GRID!$B$3:$U$3),0))*(1-GRID!$H$34))</f>
        <v>27200</v>
      </c>
      <c r="F376" s="5" cm="1">
        <f t="array" ref="F376">IF($I$2="Открытый тариф",INDEX(GRID!$B$18:$U$29,MATCH(E$7,GRID!$A$18:$A$29,0),MATCH(1,($U$2=GRID!$B$1:$U$1)*(КАЛЕНДАРЬ!AJ18=GRID!$B$3:$U$3),0)),
INDEX(GRID!$B$18:$U$29,MATCH(E$7,GRID!$A$18:$A$29,0),MATCH(1,($U$2=GRID!$B$1:$U$1)*(КАЛЕНДАРЬ!AJ18=GRID!$B$3:$U$3),0))*(1-GRID!$H$34))</f>
        <v>32200</v>
      </c>
      <c r="G376" s="5" cm="1">
        <f t="array" ref="G376">IF($I$2="Открытый тариф",INDEX(GRID!$B$4:$U$15,MATCH(G$7,GRID!$A$4:$A$15,0),MATCH(1,($U$2=GRID!$B$1:$U$1)*(КАЛЕНДАРЬ!AJ18=GRID!$B$3:$U$3),0)),
INDEX(GRID!$B$4:$U$15,MATCH(G$7,GRID!$A$4:$A$15,0),MATCH(1,($U$2=GRID!$B$1:$U$1)*(КАЛЕНДАРЬ!AJ18=GRID!$B$3:$U$3),0))*(1-GRID!$H$34))</f>
        <v>32700</v>
      </c>
      <c r="H376" s="5" cm="1">
        <f t="array" ref="H376">IF($I$2="Открытый тариф",INDEX(GRID!$B$18:$U$29,MATCH(G$7,GRID!$A$18:$A$29,0),MATCH(1,($U$2=GRID!$B$1:$U$1)*(КАЛЕНДАРЬ!AJ18=GRID!$B$3:$U$3),0)),
INDEX(GRID!$B$18:$U$29,MATCH(G$7,GRID!$A$18:$A$29,0),MATCH(1,($U$2=GRID!$B$1:$U$1)*(КАЛЕНДАРЬ!AJ18=GRID!$B$3:$U$3),0))*(1-GRID!$H$34))</f>
        <v>37700</v>
      </c>
      <c r="I376" s="5" cm="1">
        <f t="array" ref="I376">IF($I$2="Открытый тариф",INDEX(GRID!$B$4:$U$15,MATCH(I$7,GRID!$A$4:$A$15,0),MATCH(1,($U$2=GRID!$B$1:$U$1)*(КАЛЕНДАРЬ!AJ18=GRID!$B$3:$U$3),0)),
INDEX(GRID!$B$4:$U$15,MATCH(I$7,GRID!$A$4:$A$15,0),MATCH(1,($U$2=GRID!$B$1:$U$1)*(КАЛЕНДАРЬ!AJ18=GRID!$B$3:$U$3),0))*(1-GRID!$H$34))</f>
        <v>36200</v>
      </c>
      <c r="J376" s="5" cm="1">
        <f t="array" ref="J376">IF($I$2="Открытый тариф",INDEX(GRID!$B$18:$U$29,MATCH(I$7,GRID!$A$18:$A$29,0),MATCH(1,($U$2=GRID!$B$1:$U$1)*(КАЛЕНДАРЬ!AJ18=GRID!$B$3:$U$3),0)),
INDEX(GRID!$B$18:$U$29,MATCH(I$7,GRID!$A$18:$A$29,0),MATCH(1,($U$2=GRID!$B$1:$U$1)*(КАЛЕНДАРЬ!AJ18=GRID!$B$3:$U$3),0))*(1-GRID!$H$34))</f>
        <v>41200</v>
      </c>
      <c r="K376" s="5" cm="1">
        <f t="array" ref="K376">IF($I$2="Открытый тариф",INDEX(GRID!$B$4:$U$15,MATCH(K$7,GRID!$A$4:$A$15,0),MATCH(1,($U$2=GRID!$B$1:$U$1)*(КАЛЕНДАРЬ!AJ18=GRID!$B$3:$U$3),0)),
INDEX(GRID!$B$4:$U$15,MATCH(K$7,GRID!$A$4:$A$15,0),MATCH(1,($U$2=GRID!$B$1:$U$1)*(КАЛЕНДАРЬ!AJ18=GRID!$B$3:$U$3),0))*(1-GRID!$H$34))</f>
        <v>41200</v>
      </c>
      <c r="L376" s="5" cm="1">
        <f t="array" ref="L376">IF($I$2="Открытый тариф",INDEX(GRID!$B$18:$U$29,MATCH(K$7,GRID!$A$18:$A$29,0),MATCH(1,($U$2=GRID!$B$1:$U$1)*(КАЛЕНДАРЬ!AJ18=GRID!$B$3:$U$3),0)),
INDEX(GRID!$B$18:$U$29,MATCH(K$7,GRID!$A$18:$A$29,0),MATCH(1,($U$2=GRID!$B$1:$U$1)*(КАЛЕНДАРЬ!AJ18=GRID!$B$3:$U$3),0))*(1-GRID!$H$34))</f>
        <v>46200</v>
      </c>
      <c r="M376" s="5" cm="1">
        <f t="array" ref="M376">IF($I$2="Открытый тариф",INDEX(GRID!$B$4:$U$15,MATCH(M$7,GRID!$A$4:$A$15,0),MATCH(1,($U$2=GRID!$B$1:$U$1)*(КАЛЕНДАРЬ!AJ18=GRID!$B$3:$U$3),0)),
INDEX(GRID!$B$4:$U$15,MATCH(M$7,GRID!$A$4:$A$15,0),MATCH(1,($U$2=GRID!$B$1:$U$1)*(КАЛЕНДАРЬ!AJ18=GRID!$B$3:$U$3),0))*(1-GRID!$H$34))</f>
        <v>61200</v>
      </c>
      <c r="N376" s="5" cm="1">
        <f t="array" ref="N376">IF($I$2="Открытый тариф",INDEX(GRID!$B$18:$U$29,MATCH(M$7,GRID!$A$18:$A$29,0),MATCH(1,($U$2=GRID!$B$1:$U$1)*(КАЛЕНДАРЬ!AJ18=GRID!$B$3:$U$3),0)),
INDEX(GRID!$B$18:$U$29,MATCH(M$7,GRID!$A$18:$A$29,0),MATCH(1,($U$2=GRID!$B$1:$U$1)*(КАЛЕНДАРЬ!AJ18=GRID!$B$3:$U$3),0))*(1-GRID!$H$34))</f>
        <v>66200</v>
      </c>
      <c r="O376" s="5" cm="1">
        <f t="array" ref="O376">IF($I$2="Открытый тариф",INDEX(GRID!$B$4:$U$15,MATCH(O$7,GRID!$A$4:$A$15,0),MATCH(1,($U$2=GRID!$B$1:$U$1)*(КАЛЕНДАРЬ!AJ18=GRID!$B$3:$U$3),0)),
INDEX(GRID!$B$4:$U$15,MATCH(O$7,GRID!$A$4:$A$15,0),MATCH(1,($U$2=GRID!$B$1:$U$1)*(КАЛЕНДАРЬ!AJ18=GRID!$B$3:$U$3),0))*(1-GRID!$H$34))</f>
        <v>93200</v>
      </c>
      <c r="P376" s="5" cm="1">
        <f t="array" ref="P376">IF($I$2="Открытый тариф",INDEX(GRID!$B$4:$U$15,MATCH(P$7,GRID!$A$4:$A$15,0),MATCH(1,($U$2=GRID!$B$1:$U$1)*(КАЛЕНДАРЬ!AJ18=GRID!$B$3:$U$3),0)),
INDEX(GRID!$B$4:$U$15,MATCH(P$7,GRID!$A$4:$A$15,0),MATCH(1,($U$2=GRID!$B$1:$U$1)*(КАЛЕНДАРЬ!AJ18=GRID!$B$3:$U$3),0))*(1-GRID!$H$34))</f>
        <v>134400</v>
      </c>
      <c r="Q376" s="5" cm="1">
        <f t="array" ref="Q376">IF($I$2="Открытый тариф",INDEX(GRID!$B$4:$U$15,MATCH(Q$7,GRID!$A$4:$A$15,0),MATCH(1,($U$2=GRID!$B$1:$U$1)*(КАЛЕНДАРЬ!AJ18=GRID!$B$3:$U$3),0)),
INDEX(GRID!$B$4:$U$15,MATCH(Q$7,GRID!$A$4:$A$15,0),MATCH(1,($U$2=GRID!$B$1:$U$1)*(КАЛЕНДАРЬ!AJ18=GRID!$B$3:$U$3),0))*(1-GRID!$H$34))</f>
        <v>158400</v>
      </c>
      <c r="R376" s="5" cm="1">
        <f t="array" ref="R376">IF($I$2="Открытый тариф",INDEX(GRID!$B$18:$U$29,MATCH(R$7,GRID!$A$18:$A$29,0),MATCH(1,($U$2=GRID!$B$1:$U$1)*(КАЛЕНДАРЬ!AJ18=GRID!$B$3:$U$3),0)),
INDEX(GRID!$B$18:$U$29,MATCH(R$7,GRID!$A$18:$A$29,0),MATCH(1,($U$2=GRID!$B$1:$U$1)*(КАЛЕНДАРЬ!AJ18=GRID!$B$3:$U$3),0))*(1-GRID!$H$34))</f>
        <v>179400</v>
      </c>
      <c r="S376" s="5">
        <f t="array" ref="S376">IF($I$2="Открытый тариф",INDEX(GRID!$B$4:$U$15,MATCH(S$7,GRID!$A$4:$A$15,0),MATCH(1,($U$2=GRID!$B$1:$U$1)*(КАЛЕНДАРЬ!AJ18=GRID!$B$3:$U$3),0)),
INDEX(GRID!$B$4:$U$15,MATCH(S$7,GRID!$A$4:$A$15,0),MATCH(1,($U$2=GRID!$B$1:$U$1)*(КАЛЕНДАРЬ!AJ18=GRID!$B$3:$U$3),0))*(1-GRID!$L$41))</f>
        <v>439100</v>
      </c>
      <c r="T376" s="5">
        <f t="array" ref="T376">IF($I$2="Открытый тариф",INDEX(GRID!$B$4:$U$15,MATCH(T$7,GRID!$A$4:$A$15,0),MATCH(1,($U$2=GRID!$B$1:$U$1)*(КАЛЕНДАРЬ!AJ18=GRID!$B$3:$U$3),0)),
INDEX(GRID!$B$4:$U$15,MATCH(T$7,GRID!$A$4:$A$15,0),MATCH(1,($U$2=GRID!$B$1:$U$1)*(КАЛЕНДАРЬ!AJ18=GRID!$B$3:$U$3),0))*(1-GRID!$L$41))</f>
        <v>529700</v>
      </c>
    </row>
    <row r="377" spans="1:20">
      <c r="A377" s="108" t="s">
        <v>13</v>
      </c>
      <c r="B377" s="109">
        <v>16</v>
      </c>
      <c r="C377" s="5" cm="1">
        <f t="array" ref="C377">IF($I$2="Открытый тариф",INDEX(GRID!$B$4:$U$15,MATCH(C$7,GRID!$A$4:$A$15,0),MATCH(1,($U$2=GRID!$B$1:$U$1)*(КАЛЕНДАРЬ!AJ19=GRID!$B$3:$U$3),0)),
INDEX(GRID!$B$4:$U$15,MATCH(C$7,GRID!$A$4:$A$15,0),MATCH(1,($U$2=GRID!$B$1:$U$1)*(КАЛЕНДАРЬ!AJ19=GRID!$B$3:$U$3),0))*(1-GRID!$H$34))</f>
        <v>22500</v>
      </c>
      <c r="D377" s="5" cm="1">
        <f t="array" ref="D377">IF($I$2="Открытый тариф",INDEX(GRID!$B$18:$U$29,MATCH(C$7,GRID!$A$18:$A$29,0),MATCH(1,($U$2=GRID!$B$1:$U$1)*(КАЛЕНДАРЬ!AJ19=GRID!$B$3:$U$3),0)),
INDEX(GRID!$B$18:$U$29,MATCH(C$7,GRID!$A$18:$A$29,0),MATCH(1,($U$2=GRID!$B$1:$U$1)*(КАЛЕНДАРЬ!AJ19=GRID!$B$3:$U$3),0))*(1-GRID!$H$34))</f>
        <v>27500</v>
      </c>
      <c r="E377" s="5" cm="1">
        <f t="array" ref="E377">IF($I$2="Открытый тариф",INDEX(GRID!$B$4:$U$15,MATCH(E$7,GRID!$A$4:$A$15,0),MATCH(1,($U$2=GRID!$B$1:$U$1)*(КАЛЕНДАРЬ!AJ19=GRID!$B$3:$U$3),0)),
INDEX(GRID!$B$4:$U$15,MATCH(E$7,GRID!$A$4:$A$15,0),MATCH(1,($U$2=GRID!$B$1:$U$1)*(КАЛЕНДАРЬ!AJ19=GRID!$B$3:$U$3),0))*(1-GRID!$H$34))</f>
        <v>27200</v>
      </c>
      <c r="F377" s="5" cm="1">
        <f t="array" ref="F377">IF($I$2="Открытый тариф",INDEX(GRID!$B$18:$U$29,MATCH(E$7,GRID!$A$18:$A$29,0),MATCH(1,($U$2=GRID!$B$1:$U$1)*(КАЛЕНДАРЬ!AJ19=GRID!$B$3:$U$3),0)),
INDEX(GRID!$B$18:$U$29,MATCH(E$7,GRID!$A$18:$A$29,0),MATCH(1,($U$2=GRID!$B$1:$U$1)*(КАЛЕНДАРЬ!AJ19=GRID!$B$3:$U$3),0))*(1-GRID!$H$34))</f>
        <v>32200</v>
      </c>
      <c r="G377" s="5" cm="1">
        <f t="array" ref="G377">IF($I$2="Открытый тариф",INDEX(GRID!$B$4:$U$15,MATCH(G$7,GRID!$A$4:$A$15,0),MATCH(1,($U$2=GRID!$B$1:$U$1)*(КАЛЕНДАРЬ!AJ19=GRID!$B$3:$U$3),0)),
INDEX(GRID!$B$4:$U$15,MATCH(G$7,GRID!$A$4:$A$15,0),MATCH(1,($U$2=GRID!$B$1:$U$1)*(КАЛЕНДАРЬ!AJ19=GRID!$B$3:$U$3),0))*(1-GRID!$H$34))</f>
        <v>32700</v>
      </c>
      <c r="H377" s="5" cm="1">
        <f t="array" ref="H377">IF($I$2="Открытый тариф",INDEX(GRID!$B$18:$U$29,MATCH(G$7,GRID!$A$18:$A$29,0),MATCH(1,($U$2=GRID!$B$1:$U$1)*(КАЛЕНДАРЬ!AJ19=GRID!$B$3:$U$3),0)),
INDEX(GRID!$B$18:$U$29,MATCH(G$7,GRID!$A$18:$A$29,0),MATCH(1,($U$2=GRID!$B$1:$U$1)*(КАЛЕНДАРЬ!AJ19=GRID!$B$3:$U$3),0))*(1-GRID!$H$34))</f>
        <v>37700</v>
      </c>
      <c r="I377" s="5" cm="1">
        <f t="array" ref="I377">IF($I$2="Открытый тариф",INDEX(GRID!$B$4:$U$15,MATCH(I$7,GRID!$A$4:$A$15,0),MATCH(1,($U$2=GRID!$B$1:$U$1)*(КАЛЕНДАРЬ!AJ19=GRID!$B$3:$U$3),0)),
INDEX(GRID!$B$4:$U$15,MATCH(I$7,GRID!$A$4:$A$15,0),MATCH(1,($U$2=GRID!$B$1:$U$1)*(КАЛЕНДАРЬ!AJ19=GRID!$B$3:$U$3),0))*(1-GRID!$H$34))</f>
        <v>36200</v>
      </c>
      <c r="J377" s="5" cm="1">
        <f t="array" ref="J377">IF($I$2="Открытый тариф",INDEX(GRID!$B$18:$U$29,MATCH(I$7,GRID!$A$18:$A$29,0),MATCH(1,($U$2=GRID!$B$1:$U$1)*(КАЛЕНДАРЬ!AJ19=GRID!$B$3:$U$3),0)),
INDEX(GRID!$B$18:$U$29,MATCH(I$7,GRID!$A$18:$A$29,0),MATCH(1,($U$2=GRID!$B$1:$U$1)*(КАЛЕНДАРЬ!AJ19=GRID!$B$3:$U$3),0))*(1-GRID!$H$34))</f>
        <v>41200</v>
      </c>
      <c r="K377" s="5" cm="1">
        <f t="array" ref="K377">IF($I$2="Открытый тариф",INDEX(GRID!$B$4:$U$15,MATCH(K$7,GRID!$A$4:$A$15,0),MATCH(1,($U$2=GRID!$B$1:$U$1)*(КАЛЕНДАРЬ!AJ19=GRID!$B$3:$U$3),0)),
INDEX(GRID!$B$4:$U$15,MATCH(K$7,GRID!$A$4:$A$15,0),MATCH(1,($U$2=GRID!$B$1:$U$1)*(КАЛЕНДАРЬ!AJ19=GRID!$B$3:$U$3),0))*(1-GRID!$H$34))</f>
        <v>41200</v>
      </c>
      <c r="L377" s="5" cm="1">
        <f t="array" ref="L377">IF($I$2="Открытый тариф",INDEX(GRID!$B$18:$U$29,MATCH(K$7,GRID!$A$18:$A$29,0),MATCH(1,($U$2=GRID!$B$1:$U$1)*(КАЛЕНДАРЬ!AJ19=GRID!$B$3:$U$3),0)),
INDEX(GRID!$B$18:$U$29,MATCH(K$7,GRID!$A$18:$A$29,0),MATCH(1,($U$2=GRID!$B$1:$U$1)*(КАЛЕНДАРЬ!AJ19=GRID!$B$3:$U$3),0))*(1-GRID!$H$34))</f>
        <v>46200</v>
      </c>
      <c r="M377" s="5" cm="1">
        <f t="array" ref="M377">IF($I$2="Открытый тариф",INDEX(GRID!$B$4:$U$15,MATCH(M$7,GRID!$A$4:$A$15,0),MATCH(1,($U$2=GRID!$B$1:$U$1)*(КАЛЕНДАРЬ!AJ19=GRID!$B$3:$U$3),0)),
INDEX(GRID!$B$4:$U$15,MATCH(M$7,GRID!$A$4:$A$15,0),MATCH(1,($U$2=GRID!$B$1:$U$1)*(КАЛЕНДАРЬ!AJ19=GRID!$B$3:$U$3),0))*(1-GRID!$H$34))</f>
        <v>61200</v>
      </c>
      <c r="N377" s="5" cm="1">
        <f t="array" ref="N377">IF($I$2="Открытый тариф",INDEX(GRID!$B$18:$U$29,MATCH(M$7,GRID!$A$18:$A$29,0),MATCH(1,($U$2=GRID!$B$1:$U$1)*(КАЛЕНДАРЬ!AJ19=GRID!$B$3:$U$3),0)),
INDEX(GRID!$B$18:$U$29,MATCH(M$7,GRID!$A$18:$A$29,0),MATCH(1,($U$2=GRID!$B$1:$U$1)*(КАЛЕНДАРЬ!AJ19=GRID!$B$3:$U$3),0))*(1-GRID!$H$34))</f>
        <v>66200</v>
      </c>
      <c r="O377" s="5" cm="1">
        <f t="array" ref="O377">IF($I$2="Открытый тариф",INDEX(GRID!$B$4:$U$15,MATCH(O$7,GRID!$A$4:$A$15,0),MATCH(1,($U$2=GRID!$B$1:$U$1)*(КАЛЕНДАРЬ!AJ19=GRID!$B$3:$U$3),0)),
INDEX(GRID!$B$4:$U$15,MATCH(O$7,GRID!$A$4:$A$15,0),MATCH(1,($U$2=GRID!$B$1:$U$1)*(КАЛЕНДАРЬ!AJ19=GRID!$B$3:$U$3),0))*(1-GRID!$H$34))</f>
        <v>93200</v>
      </c>
      <c r="P377" s="5" cm="1">
        <f t="array" ref="P377">IF($I$2="Открытый тариф",INDEX(GRID!$B$4:$U$15,MATCH(P$7,GRID!$A$4:$A$15,0),MATCH(1,($U$2=GRID!$B$1:$U$1)*(КАЛЕНДАРЬ!AJ19=GRID!$B$3:$U$3),0)),
INDEX(GRID!$B$4:$U$15,MATCH(P$7,GRID!$A$4:$A$15,0),MATCH(1,($U$2=GRID!$B$1:$U$1)*(КАЛЕНДАРЬ!AJ19=GRID!$B$3:$U$3),0))*(1-GRID!$H$34))</f>
        <v>134400</v>
      </c>
      <c r="Q377" s="5" cm="1">
        <f t="array" ref="Q377">IF($I$2="Открытый тариф",INDEX(GRID!$B$4:$U$15,MATCH(Q$7,GRID!$A$4:$A$15,0),MATCH(1,($U$2=GRID!$B$1:$U$1)*(КАЛЕНДАРЬ!AJ19=GRID!$B$3:$U$3),0)),
INDEX(GRID!$B$4:$U$15,MATCH(Q$7,GRID!$A$4:$A$15,0),MATCH(1,($U$2=GRID!$B$1:$U$1)*(КАЛЕНДАРЬ!AJ19=GRID!$B$3:$U$3),0))*(1-GRID!$H$34))</f>
        <v>158400</v>
      </c>
      <c r="R377" s="5" cm="1">
        <f t="array" ref="R377">IF($I$2="Открытый тариф",INDEX(GRID!$B$18:$U$29,MATCH(R$7,GRID!$A$18:$A$29,0),MATCH(1,($U$2=GRID!$B$1:$U$1)*(КАЛЕНДАРЬ!AJ19=GRID!$B$3:$U$3),0)),
INDEX(GRID!$B$18:$U$29,MATCH(R$7,GRID!$A$18:$A$29,0),MATCH(1,($U$2=GRID!$B$1:$U$1)*(КАЛЕНДАРЬ!AJ19=GRID!$B$3:$U$3),0))*(1-GRID!$H$34))</f>
        <v>179400</v>
      </c>
      <c r="S377" s="5">
        <f t="array" ref="S377">IF($I$2="Открытый тариф",INDEX(GRID!$B$4:$U$15,MATCH(S$7,GRID!$A$4:$A$15,0),MATCH(1,($U$2=GRID!$B$1:$U$1)*(КАЛЕНДАРЬ!AJ19=GRID!$B$3:$U$3),0)),
INDEX(GRID!$B$4:$U$15,MATCH(S$7,GRID!$A$4:$A$15,0),MATCH(1,($U$2=GRID!$B$1:$U$1)*(КАЛЕНДАРЬ!AJ19=GRID!$B$3:$U$3),0))*(1-GRID!$L$41))</f>
        <v>439100</v>
      </c>
      <c r="T377" s="5">
        <f t="array" ref="T377">IF($I$2="Открытый тариф",INDEX(GRID!$B$4:$U$15,MATCH(T$7,GRID!$A$4:$A$15,0),MATCH(1,($U$2=GRID!$B$1:$U$1)*(КАЛЕНДАРЬ!AJ19=GRID!$B$3:$U$3),0)),
INDEX(GRID!$B$4:$U$15,MATCH(T$7,GRID!$A$4:$A$15,0),MATCH(1,($U$2=GRID!$B$1:$U$1)*(КАЛЕНДАРЬ!AJ19=GRID!$B$3:$U$3),0))*(1-GRID!$L$41))</f>
        <v>529700</v>
      </c>
    </row>
    <row r="378" spans="1:20">
      <c r="A378" s="108" t="s">
        <v>14</v>
      </c>
      <c r="B378" s="109">
        <v>17</v>
      </c>
      <c r="C378" s="5" cm="1">
        <f t="array" ref="C378">IF($I$2="Открытый тариф",INDEX(GRID!$B$4:$U$15,MATCH(C$7,GRID!$A$4:$A$15,0),MATCH(1,($U$2=GRID!$B$1:$U$1)*(КАЛЕНДАРЬ!AJ20=GRID!$B$3:$U$3),0)),
INDEX(GRID!$B$4:$U$15,MATCH(C$7,GRID!$A$4:$A$15,0),MATCH(1,($U$2=GRID!$B$1:$U$1)*(КАЛЕНДАРЬ!AJ20=GRID!$B$3:$U$3),0))*(1-GRID!$H$34))</f>
        <v>22500</v>
      </c>
      <c r="D378" s="5" cm="1">
        <f t="array" ref="D378">IF($I$2="Открытый тариф",INDEX(GRID!$B$18:$U$29,MATCH(C$7,GRID!$A$18:$A$29,0),MATCH(1,($U$2=GRID!$B$1:$U$1)*(КАЛЕНДАРЬ!AJ20=GRID!$B$3:$U$3),0)),
INDEX(GRID!$B$18:$U$29,MATCH(C$7,GRID!$A$18:$A$29,0),MATCH(1,($U$2=GRID!$B$1:$U$1)*(КАЛЕНДАРЬ!AJ20=GRID!$B$3:$U$3),0))*(1-GRID!$H$34))</f>
        <v>27500</v>
      </c>
      <c r="E378" s="5" cm="1">
        <f t="array" ref="E378">IF($I$2="Открытый тариф",INDEX(GRID!$B$4:$U$15,MATCH(E$7,GRID!$A$4:$A$15,0),MATCH(1,($U$2=GRID!$B$1:$U$1)*(КАЛЕНДАРЬ!AJ20=GRID!$B$3:$U$3),0)),
INDEX(GRID!$B$4:$U$15,MATCH(E$7,GRID!$A$4:$A$15,0),MATCH(1,($U$2=GRID!$B$1:$U$1)*(КАЛЕНДАРЬ!AJ20=GRID!$B$3:$U$3),0))*(1-GRID!$H$34))</f>
        <v>27200</v>
      </c>
      <c r="F378" s="5" cm="1">
        <f t="array" ref="F378">IF($I$2="Открытый тариф",INDEX(GRID!$B$18:$U$29,MATCH(E$7,GRID!$A$18:$A$29,0),MATCH(1,($U$2=GRID!$B$1:$U$1)*(КАЛЕНДАРЬ!AJ20=GRID!$B$3:$U$3),0)),
INDEX(GRID!$B$18:$U$29,MATCH(E$7,GRID!$A$18:$A$29,0),MATCH(1,($U$2=GRID!$B$1:$U$1)*(КАЛЕНДАРЬ!AJ20=GRID!$B$3:$U$3),0))*(1-GRID!$H$34))</f>
        <v>32200</v>
      </c>
      <c r="G378" s="5" cm="1">
        <f t="array" ref="G378">IF($I$2="Открытый тариф",INDEX(GRID!$B$4:$U$15,MATCH(G$7,GRID!$A$4:$A$15,0),MATCH(1,($U$2=GRID!$B$1:$U$1)*(КАЛЕНДАРЬ!AJ20=GRID!$B$3:$U$3),0)),
INDEX(GRID!$B$4:$U$15,MATCH(G$7,GRID!$A$4:$A$15,0),MATCH(1,($U$2=GRID!$B$1:$U$1)*(КАЛЕНДАРЬ!AJ20=GRID!$B$3:$U$3),0))*(1-GRID!$H$34))</f>
        <v>32700</v>
      </c>
      <c r="H378" s="5" cm="1">
        <f t="array" ref="H378">IF($I$2="Открытый тариф",INDEX(GRID!$B$18:$U$29,MATCH(G$7,GRID!$A$18:$A$29,0),MATCH(1,($U$2=GRID!$B$1:$U$1)*(КАЛЕНДАРЬ!AJ20=GRID!$B$3:$U$3),0)),
INDEX(GRID!$B$18:$U$29,MATCH(G$7,GRID!$A$18:$A$29,0),MATCH(1,($U$2=GRID!$B$1:$U$1)*(КАЛЕНДАРЬ!AJ20=GRID!$B$3:$U$3),0))*(1-GRID!$H$34))</f>
        <v>37700</v>
      </c>
      <c r="I378" s="5" cm="1">
        <f t="array" ref="I378">IF($I$2="Открытый тариф",INDEX(GRID!$B$4:$U$15,MATCH(I$7,GRID!$A$4:$A$15,0),MATCH(1,($U$2=GRID!$B$1:$U$1)*(КАЛЕНДАРЬ!AJ20=GRID!$B$3:$U$3),0)),
INDEX(GRID!$B$4:$U$15,MATCH(I$7,GRID!$A$4:$A$15,0),MATCH(1,($U$2=GRID!$B$1:$U$1)*(КАЛЕНДАРЬ!AJ20=GRID!$B$3:$U$3),0))*(1-GRID!$H$34))</f>
        <v>36200</v>
      </c>
      <c r="J378" s="5" cm="1">
        <f t="array" ref="J378">IF($I$2="Открытый тариф",INDEX(GRID!$B$18:$U$29,MATCH(I$7,GRID!$A$18:$A$29,0),MATCH(1,($U$2=GRID!$B$1:$U$1)*(КАЛЕНДАРЬ!AJ20=GRID!$B$3:$U$3),0)),
INDEX(GRID!$B$18:$U$29,MATCH(I$7,GRID!$A$18:$A$29,0),MATCH(1,($U$2=GRID!$B$1:$U$1)*(КАЛЕНДАРЬ!AJ20=GRID!$B$3:$U$3),0))*(1-GRID!$H$34))</f>
        <v>41200</v>
      </c>
      <c r="K378" s="5" cm="1">
        <f t="array" ref="K378">IF($I$2="Открытый тариф",INDEX(GRID!$B$4:$U$15,MATCH(K$7,GRID!$A$4:$A$15,0),MATCH(1,($U$2=GRID!$B$1:$U$1)*(КАЛЕНДАРЬ!AJ20=GRID!$B$3:$U$3),0)),
INDEX(GRID!$B$4:$U$15,MATCH(K$7,GRID!$A$4:$A$15,0),MATCH(1,($U$2=GRID!$B$1:$U$1)*(КАЛЕНДАРЬ!AJ20=GRID!$B$3:$U$3),0))*(1-GRID!$H$34))</f>
        <v>41200</v>
      </c>
      <c r="L378" s="5" cm="1">
        <f t="array" ref="L378">IF($I$2="Открытый тариф",INDEX(GRID!$B$18:$U$29,MATCH(K$7,GRID!$A$18:$A$29,0),MATCH(1,($U$2=GRID!$B$1:$U$1)*(КАЛЕНДАРЬ!AJ20=GRID!$B$3:$U$3),0)),
INDEX(GRID!$B$18:$U$29,MATCH(K$7,GRID!$A$18:$A$29,0),MATCH(1,($U$2=GRID!$B$1:$U$1)*(КАЛЕНДАРЬ!AJ20=GRID!$B$3:$U$3),0))*(1-GRID!$H$34))</f>
        <v>46200</v>
      </c>
      <c r="M378" s="5" cm="1">
        <f t="array" ref="M378">IF($I$2="Открытый тариф",INDEX(GRID!$B$4:$U$15,MATCH(M$7,GRID!$A$4:$A$15,0),MATCH(1,($U$2=GRID!$B$1:$U$1)*(КАЛЕНДАРЬ!AJ20=GRID!$B$3:$U$3),0)),
INDEX(GRID!$B$4:$U$15,MATCH(M$7,GRID!$A$4:$A$15,0),MATCH(1,($U$2=GRID!$B$1:$U$1)*(КАЛЕНДАРЬ!AJ20=GRID!$B$3:$U$3),0))*(1-GRID!$H$34))</f>
        <v>61200</v>
      </c>
      <c r="N378" s="5" cm="1">
        <f t="array" ref="N378">IF($I$2="Открытый тариф",INDEX(GRID!$B$18:$U$29,MATCH(M$7,GRID!$A$18:$A$29,0),MATCH(1,($U$2=GRID!$B$1:$U$1)*(КАЛЕНДАРЬ!AJ20=GRID!$B$3:$U$3),0)),
INDEX(GRID!$B$18:$U$29,MATCH(M$7,GRID!$A$18:$A$29,0),MATCH(1,($U$2=GRID!$B$1:$U$1)*(КАЛЕНДАРЬ!AJ20=GRID!$B$3:$U$3),0))*(1-GRID!$H$34))</f>
        <v>66200</v>
      </c>
      <c r="O378" s="5" cm="1">
        <f t="array" ref="O378">IF($I$2="Открытый тариф",INDEX(GRID!$B$4:$U$15,MATCH(O$7,GRID!$A$4:$A$15,0),MATCH(1,($U$2=GRID!$B$1:$U$1)*(КАЛЕНДАРЬ!AJ20=GRID!$B$3:$U$3),0)),
INDEX(GRID!$B$4:$U$15,MATCH(O$7,GRID!$A$4:$A$15,0),MATCH(1,($U$2=GRID!$B$1:$U$1)*(КАЛЕНДАРЬ!AJ20=GRID!$B$3:$U$3),0))*(1-GRID!$H$34))</f>
        <v>93200</v>
      </c>
      <c r="P378" s="5" cm="1">
        <f t="array" ref="P378">IF($I$2="Открытый тариф",INDEX(GRID!$B$4:$U$15,MATCH(P$7,GRID!$A$4:$A$15,0),MATCH(1,($U$2=GRID!$B$1:$U$1)*(КАЛЕНДАРЬ!AJ20=GRID!$B$3:$U$3),0)),
INDEX(GRID!$B$4:$U$15,MATCH(P$7,GRID!$A$4:$A$15,0),MATCH(1,($U$2=GRID!$B$1:$U$1)*(КАЛЕНДАРЬ!AJ20=GRID!$B$3:$U$3),0))*(1-GRID!$H$34))</f>
        <v>134400</v>
      </c>
      <c r="Q378" s="5" cm="1">
        <f t="array" ref="Q378">IF($I$2="Открытый тариф",INDEX(GRID!$B$4:$U$15,MATCH(Q$7,GRID!$A$4:$A$15,0),MATCH(1,($U$2=GRID!$B$1:$U$1)*(КАЛЕНДАРЬ!AJ20=GRID!$B$3:$U$3),0)),
INDEX(GRID!$B$4:$U$15,MATCH(Q$7,GRID!$A$4:$A$15,0),MATCH(1,($U$2=GRID!$B$1:$U$1)*(КАЛЕНДАРЬ!AJ20=GRID!$B$3:$U$3),0))*(1-GRID!$H$34))</f>
        <v>158400</v>
      </c>
      <c r="R378" s="5" cm="1">
        <f t="array" ref="R378">IF($I$2="Открытый тариф",INDEX(GRID!$B$18:$U$29,MATCH(R$7,GRID!$A$18:$A$29,0),MATCH(1,($U$2=GRID!$B$1:$U$1)*(КАЛЕНДАРЬ!AJ20=GRID!$B$3:$U$3),0)),
INDEX(GRID!$B$18:$U$29,MATCH(R$7,GRID!$A$18:$A$29,0),MATCH(1,($U$2=GRID!$B$1:$U$1)*(КАЛЕНДАРЬ!AJ20=GRID!$B$3:$U$3),0))*(1-GRID!$H$34))</f>
        <v>179400</v>
      </c>
      <c r="S378" s="5">
        <f t="array" ref="S378">IF($I$2="Открытый тариф",INDEX(GRID!$B$4:$U$15,MATCH(S$7,GRID!$A$4:$A$15,0),MATCH(1,($U$2=GRID!$B$1:$U$1)*(КАЛЕНДАРЬ!AJ20=GRID!$B$3:$U$3),0)),
INDEX(GRID!$B$4:$U$15,MATCH(S$7,GRID!$A$4:$A$15,0),MATCH(1,($U$2=GRID!$B$1:$U$1)*(КАЛЕНДАРЬ!AJ20=GRID!$B$3:$U$3),0))*(1-GRID!$L$41))</f>
        <v>439100</v>
      </c>
      <c r="T378" s="5">
        <f t="array" ref="T378">IF($I$2="Открытый тариф",INDEX(GRID!$B$4:$U$15,MATCH(T$7,GRID!$A$4:$A$15,0),MATCH(1,($U$2=GRID!$B$1:$U$1)*(КАЛЕНДАРЬ!AJ20=GRID!$B$3:$U$3),0)),
INDEX(GRID!$B$4:$U$15,MATCH(T$7,GRID!$A$4:$A$15,0),MATCH(1,($U$2=GRID!$B$1:$U$1)*(КАЛЕНДАРЬ!AJ20=GRID!$B$3:$U$3),0))*(1-GRID!$L$41))</f>
        <v>529700</v>
      </c>
    </row>
    <row r="379" spans="1:20">
      <c r="A379" s="108" t="s">
        <v>15</v>
      </c>
      <c r="B379" s="109">
        <v>18</v>
      </c>
      <c r="C379" s="5" cm="1">
        <f t="array" ref="C379">IF($I$2="Открытый тариф",INDEX(GRID!$B$4:$U$15,MATCH(C$7,GRID!$A$4:$A$15,0),MATCH(1,($U$2=GRID!$B$1:$U$1)*(КАЛЕНДАРЬ!AJ21=GRID!$B$3:$U$3),0)),
INDEX(GRID!$B$4:$U$15,MATCH(C$7,GRID!$A$4:$A$15,0),MATCH(1,($U$2=GRID!$B$1:$U$1)*(КАЛЕНДАРЬ!AJ21=GRID!$B$3:$U$3),0))*(1-GRID!$H$34))</f>
        <v>22500</v>
      </c>
      <c r="D379" s="5" cm="1">
        <f t="array" ref="D379">IF($I$2="Открытый тариф",INDEX(GRID!$B$18:$U$29,MATCH(C$7,GRID!$A$18:$A$29,0),MATCH(1,($U$2=GRID!$B$1:$U$1)*(КАЛЕНДАРЬ!AJ21=GRID!$B$3:$U$3),0)),
INDEX(GRID!$B$18:$U$29,MATCH(C$7,GRID!$A$18:$A$29,0),MATCH(1,($U$2=GRID!$B$1:$U$1)*(КАЛЕНДАРЬ!AJ21=GRID!$B$3:$U$3),0))*(1-GRID!$H$34))</f>
        <v>27500</v>
      </c>
      <c r="E379" s="5" cm="1">
        <f t="array" ref="E379">IF($I$2="Открытый тариф",INDEX(GRID!$B$4:$U$15,MATCH(E$7,GRID!$A$4:$A$15,0),MATCH(1,($U$2=GRID!$B$1:$U$1)*(КАЛЕНДАРЬ!AJ21=GRID!$B$3:$U$3),0)),
INDEX(GRID!$B$4:$U$15,MATCH(E$7,GRID!$A$4:$A$15,0),MATCH(1,($U$2=GRID!$B$1:$U$1)*(КАЛЕНДАРЬ!AJ21=GRID!$B$3:$U$3),0))*(1-GRID!$H$34))</f>
        <v>27200</v>
      </c>
      <c r="F379" s="5" cm="1">
        <f t="array" ref="F379">IF($I$2="Открытый тариф",INDEX(GRID!$B$18:$U$29,MATCH(E$7,GRID!$A$18:$A$29,0),MATCH(1,($U$2=GRID!$B$1:$U$1)*(КАЛЕНДАРЬ!AJ21=GRID!$B$3:$U$3),0)),
INDEX(GRID!$B$18:$U$29,MATCH(E$7,GRID!$A$18:$A$29,0),MATCH(1,($U$2=GRID!$B$1:$U$1)*(КАЛЕНДАРЬ!AJ21=GRID!$B$3:$U$3),0))*(1-GRID!$H$34))</f>
        <v>32200</v>
      </c>
      <c r="G379" s="5" cm="1">
        <f t="array" ref="G379">IF($I$2="Открытый тариф",INDEX(GRID!$B$4:$U$15,MATCH(G$7,GRID!$A$4:$A$15,0),MATCH(1,($U$2=GRID!$B$1:$U$1)*(КАЛЕНДАРЬ!AJ21=GRID!$B$3:$U$3),0)),
INDEX(GRID!$B$4:$U$15,MATCH(G$7,GRID!$A$4:$A$15,0),MATCH(1,($U$2=GRID!$B$1:$U$1)*(КАЛЕНДАРЬ!AJ21=GRID!$B$3:$U$3),0))*(1-GRID!$H$34))</f>
        <v>32700</v>
      </c>
      <c r="H379" s="5" cm="1">
        <f t="array" ref="H379">IF($I$2="Открытый тариф",INDEX(GRID!$B$18:$U$29,MATCH(G$7,GRID!$A$18:$A$29,0),MATCH(1,($U$2=GRID!$B$1:$U$1)*(КАЛЕНДАРЬ!AJ21=GRID!$B$3:$U$3),0)),
INDEX(GRID!$B$18:$U$29,MATCH(G$7,GRID!$A$18:$A$29,0),MATCH(1,($U$2=GRID!$B$1:$U$1)*(КАЛЕНДАРЬ!AJ21=GRID!$B$3:$U$3),0))*(1-GRID!$H$34))</f>
        <v>37700</v>
      </c>
      <c r="I379" s="5" cm="1">
        <f t="array" ref="I379">IF($I$2="Открытый тариф",INDEX(GRID!$B$4:$U$15,MATCH(I$7,GRID!$A$4:$A$15,0),MATCH(1,($U$2=GRID!$B$1:$U$1)*(КАЛЕНДАРЬ!AJ21=GRID!$B$3:$U$3),0)),
INDEX(GRID!$B$4:$U$15,MATCH(I$7,GRID!$A$4:$A$15,0),MATCH(1,($U$2=GRID!$B$1:$U$1)*(КАЛЕНДАРЬ!AJ21=GRID!$B$3:$U$3),0))*(1-GRID!$H$34))</f>
        <v>36200</v>
      </c>
      <c r="J379" s="5" cm="1">
        <f t="array" ref="J379">IF($I$2="Открытый тариф",INDEX(GRID!$B$18:$U$29,MATCH(I$7,GRID!$A$18:$A$29,0),MATCH(1,($U$2=GRID!$B$1:$U$1)*(КАЛЕНДАРЬ!AJ21=GRID!$B$3:$U$3),0)),
INDEX(GRID!$B$18:$U$29,MATCH(I$7,GRID!$A$18:$A$29,0),MATCH(1,($U$2=GRID!$B$1:$U$1)*(КАЛЕНДАРЬ!AJ21=GRID!$B$3:$U$3),0))*(1-GRID!$H$34))</f>
        <v>41200</v>
      </c>
      <c r="K379" s="5" cm="1">
        <f t="array" ref="K379">IF($I$2="Открытый тариф",INDEX(GRID!$B$4:$U$15,MATCH(K$7,GRID!$A$4:$A$15,0),MATCH(1,($U$2=GRID!$B$1:$U$1)*(КАЛЕНДАРЬ!AJ21=GRID!$B$3:$U$3),0)),
INDEX(GRID!$B$4:$U$15,MATCH(K$7,GRID!$A$4:$A$15,0),MATCH(1,($U$2=GRID!$B$1:$U$1)*(КАЛЕНДАРЬ!AJ21=GRID!$B$3:$U$3),0))*(1-GRID!$H$34))</f>
        <v>41200</v>
      </c>
      <c r="L379" s="5" cm="1">
        <f t="array" ref="L379">IF($I$2="Открытый тариф",INDEX(GRID!$B$18:$U$29,MATCH(K$7,GRID!$A$18:$A$29,0),MATCH(1,($U$2=GRID!$B$1:$U$1)*(КАЛЕНДАРЬ!AJ21=GRID!$B$3:$U$3),0)),
INDEX(GRID!$B$18:$U$29,MATCH(K$7,GRID!$A$18:$A$29,0),MATCH(1,($U$2=GRID!$B$1:$U$1)*(КАЛЕНДАРЬ!AJ21=GRID!$B$3:$U$3),0))*(1-GRID!$H$34))</f>
        <v>46200</v>
      </c>
      <c r="M379" s="5" cm="1">
        <f t="array" ref="M379">IF($I$2="Открытый тариф",INDEX(GRID!$B$4:$U$15,MATCH(M$7,GRID!$A$4:$A$15,0),MATCH(1,($U$2=GRID!$B$1:$U$1)*(КАЛЕНДАРЬ!AJ21=GRID!$B$3:$U$3),0)),
INDEX(GRID!$B$4:$U$15,MATCH(M$7,GRID!$A$4:$A$15,0),MATCH(1,($U$2=GRID!$B$1:$U$1)*(КАЛЕНДАРЬ!AJ21=GRID!$B$3:$U$3),0))*(1-GRID!$H$34))</f>
        <v>61200</v>
      </c>
      <c r="N379" s="5" cm="1">
        <f t="array" ref="N379">IF($I$2="Открытый тариф",INDEX(GRID!$B$18:$U$29,MATCH(M$7,GRID!$A$18:$A$29,0),MATCH(1,($U$2=GRID!$B$1:$U$1)*(КАЛЕНДАРЬ!AJ21=GRID!$B$3:$U$3),0)),
INDEX(GRID!$B$18:$U$29,MATCH(M$7,GRID!$A$18:$A$29,0),MATCH(1,($U$2=GRID!$B$1:$U$1)*(КАЛЕНДАРЬ!AJ21=GRID!$B$3:$U$3),0))*(1-GRID!$H$34))</f>
        <v>66200</v>
      </c>
      <c r="O379" s="5" cm="1">
        <f t="array" ref="O379">IF($I$2="Открытый тариф",INDEX(GRID!$B$4:$U$15,MATCH(O$7,GRID!$A$4:$A$15,0),MATCH(1,($U$2=GRID!$B$1:$U$1)*(КАЛЕНДАРЬ!AJ21=GRID!$B$3:$U$3),0)),
INDEX(GRID!$B$4:$U$15,MATCH(O$7,GRID!$A$4:$A$15,0),MATCH(1,($U$2=GRID!$B$1:$U$1)*(КАЛЕНДАРЬ!AJ21=GRID!$B$3:$U$3),0))*(1-GRID!$H$34))</f>
        <v>93200</v>
      </c>
      <c r="P379" s="5" cm="1">
        <f t="array" ref="P379">IF($I$2="Открытый тариф",INDEX(GRID!$B$4:$U$15,MATCH(P$7,GRID!$A$4:$A$15,0),MATCH(1,($U$2=GRID!$B$1:$U$1)*(КАЛЕНДАРЬ!AJ21=GRID!$B$3:$U$3),0)),
INDEX(GRID!$B$4:$U$15,MATCH(P$7,GRID!$A$4:$A$15,0),MATCH(1,($U$2=GRID!$B$1:$U$1)*(КАЛЕНДАРЬ!AJ21=GRID!$B$3:$U$3),0))*(1-GRID!$H$34))</f>
        <v>134400</v>
      </c>
      <c r="Q379" s="5" cm="1">
        <f t="array" ref="Q379">IF($I$2="Открытый тариф",INDEX(GRID!$B$4:$U$15,MATCH(Q$7,GRID!$A$4:$A$15,0),MATCH(1,($U$2=GRID!$B$1:$U$1)*(КАЛЕНДАРЬ!AJ21=GRID!$B$3:$U$3),0)),
INDEX(GRID!$B$4:$U$15,MATCH(Q$7,GRID!$A$4:$A$15,0),MATCH(1,($U$2=GRID!$B$1:$U$1)*(КАЛЕНДАРЬ!AJ21=GRID!$B$3:$U$3),0))*(1-GRID!$H$34))</f>
        <v>158400</v>
      </c>
      <c r="R379" s="5" cm="1">
        <f t="array" ref="R379">IF($I$2="Открытый тариф",INDEX(GRID!$B$18:$U$29,MATCH(R$7,GRID!$A$18:$A$29,0),MATCH(1,($U$2=GRID!$B$1:$U$1)*(КАЛЕНДАРЬ!AJ21=GRID!$B$3:$U$3),0)),
INDEX(GRID!$B$18:$U$29,MATCH(R$7,GRID!$A$18:$A$29,0),MATCH(1,($U$2=GRID!$B$1:$U$1)*(КАЛЕНДАРЬ!AJ21=GRID!$B$3:$U$3),0))*(1-GRID!$H$34))</f>
        <v>179400</v>
      </c>
      <c r="S379" s="5">
        <f t="array" ref="S379">IF($I$2="Открытый тариф",INDEX(GRID!$B$4:$U$15,MATCH(S$7,GRID!$A$4:$A$15,0),MATCH(1,($U$2=GRID!$B$1:$U$1)*(КАЛЕНДАРЬ!AJ21=GRID!$B$3:$U$3),0)),
INDEX(GRID!$B$4:$U$15,MATCH(S$7,GRID!$A$4:$A$15,0),MATCH(1,($U$2=GRID!$B$1:$U$1)*(КАЛЕНДАРЬ!AJ21=GRID!$B$3:$U$3),0))*(1-GRID!$L$41))</f>
        <v>439100</v>
      </c>
      <c r="T379" s="5">
        <f t="array" ref="T379">IF($I$2="Открытый тариф",INDEX(GRID!$B$4:$U$15,MATCH(T$7,GRID!$A$4:$A$15,0),MATCH(1,($U$2=GRID!$B$1:$U$1)*(КАЛЕНДАРЬ!AJ21=GRID!$B$3:$U$3),0)),
INDEX(GRID!$B$4:$U$15,MATCH(T$7,GRID!$A$4:$A$15,0),MATCH(1,($U$2=GRID!$B$1:$U$1)*(КАЛЕНДАРЬ!AJ21=GRID!$B$3:$U$3),0))*(1-GRID!$L$41))</f>
        <v>529700</v>
      </c>
    </row>
    <row r="380" spans="1:20">
      <c r="A380" s="108" t="s">
        <v>16</v>
      </c>
      <c r="B380" s="109">
        <v>19</v>
      </c>
      <c r="C380" s="5" cm="1">
        <f t="array" ref="C380">IF($I$2="Открытый тариф",INDEX(GRID!$B$4:$U$15,MATCH(C$7,GRID!$A$4:$A$15,0),MATCH(1,($U$2=GRID!$B$1:$U$1)*(КАЛЕНДАРЬ!AJ22=GRID!$B$3:$U$3),0)),
INDEX(GRID!$B$4:$U$15,MATCH(C$7,GRID!$A$4:$A$15,0),MATCH(1,($U$2=GRID!$B$1:$U$1)*(КАЛЕНДАРЬ!AJ22=GRID!$B$3:$U$3),0))*(1-GRID!$H$34))</f>
        <v>25000</v>
      </c>
      <c r="D380" s="5" cm="1">
        <f t="array" ref="D380">IF($I$2="Открытый тариф",INDEX(GRID!$B$18:$U$29,MATCH(C$7,GRID!$A$18:$A$29,0),MATCH(1,($U$2=GRID!$B$1:$U$1)*(КАЛЕНДАРЬ!AJ22=GRID!$B$3:$U$3),0)),
INDEX(GRID!$B$18:$U$29,MATCH(C$7,GRID!$A$18:$A$29,0),MATCH(1,($U$2=GRID!$B$1:$U$1)*(КАЛЕНДАРЬ!AJ22=GRID!$B$3:$U$3),0))*(1-GRID!$H$34))</f>
        <v>30000</v>
      </c>
      <c r="E380" s="5" cm="1">
        <f t="array" ref="E380">IF($I$2="Открытый тариф",INDEX(GRID!$B$4:$U$15,MATCH(E$7,GRID!$A$4:$A$15,0),MATCH(1,($U$2=GRID!$B$1:$U$1)*(КАЛЕНДАРЬ!AJ22=GRID!$B$3:$U$3),0)),
INDEX(GRID!$B$4:$U$15,MATCH(E$7,GRID!$A$4:$A$15,0),MATCH(1,($U$2=GRID!$B$1:$U$1)*(КАЛЕНДАРЬ!AJ22=GRID!$B$3:$U$3),0))*(1-GRID!$H$34))</f>
        <v>30000</v>
      </c>
      <c r="F380" s="5" cm="1">
        <f t="array" ref="F380">IF($I$2="Открытый тариф",INDEX(GRID!$B$18:$U$29,MATCH(E$7,GRID!$A$18:$A$29,0),MATCH(1,($U$2=GRID!$B$1:$U$1)*(КАЛЕНДАРЬ!AJ22=GRID!$B$3:$U$3),0)),
INDEX(GRID!$B$18:$U$29,MATCH(E$7,GRID!$A$18:$A$29,0),MATCH(1,($U$2=GRID!$B$1:$U$1)*(КАЛЕНДАРЬ!AJ22=GRID!$B$3:$U$3),0))*(1-GRID!$H$34))</f>
        <v>35000</v>
      </c>
      <c r="G380" s="5" cm="1">
        <f t="array" ref="G380">IF($I$2="Открытый тариф",INDEX(GRID!$B$4:$U$15,MATCH(G$7,GRID!$A$4:$A$15,0),MATCH(1,($U$2=GRID!$B$1:$U$1)*(КАЛЕНДАРЬ!AJ22=GRID!$B$3:$U$3),0)),
INDEX(GRID!$B$4:$U$15,MATCH(G$7,GRID!$A$4:$A$15,0),MATCH(1,($U$2=GRID!$B$1:$U$1)*(КАЛЕНДАРЬ!AJ22=GRID!$B$3:$U$3),0))*(1-GRID!$H$34))</f>
        <v>35700</v>
      </c>
      <c r="H380" s="5" cm="1">
        <f t="array" ref="H380">IF($I$2="Открытый тариф",INDEX(GRID!$B$18:$U$29,MATCH(G$7,GRID!$A$18:$A$29,0),MATCH(1,($U$2=GRID!$B$1:$U$1)*(КАЛЕНДАРЬ!AJ22=GRID!$B$3:$U$3),0)),
INDEX(GRID!$B$18:$U$29,MATCH(G$7,GRID!$A$18:$A$29,0),MATCH(1,($U$2=GRID!$B$1:$U$1)*(КАЛЕНДАРЬ!AJ22=GRID!$B$3:$U$3),0))*(1-GRID!$H$34))</f>
        <v>40700</v>
      </c>
      <c r="I380" s="5" cm="1">
        <f t="array" ref="I380">IF($I$2="Открытый тариф",INDEX(GRID!$B$4:$U$15,MATCH(I$7,GRID!$A$4:$A$15,0),MATCH(1,($U$2=GRID!$B$1:$U$1)*(КАЛЕНДАРЬ!AJ22=GRID!$B$3:$U$3),0)),
INDEX(GRID!$B$4:$U$15,MATCH(I$7,GRID!$A$4:$A$15,0),MATCH(1,($U$2=GRID!$B$1:$U$1)*(КАЛЕНДАРЬ!AJ22=GRID!$B$3:$U$3),0))*(1-GRID!$H$34))</f>
        <v>39700</v>
      </c>
      <c r="J380" s="5" cm="1">
        <f t="array" ref="J380">IF($I$2="Открытый тариф",INDEX(GRID!$B$18:$U$29,MATCH(I$7,GRID!$A$18:$A$29,0),MATCH(1,($U$2=GRID!$B$1:$U$1)*(КАЛЕНДАРЬ!AJ22=GRID!$B$3:$U$3),0)),
INDEX(GRID!$B$18:$U$29,MATCH(I$7,GRID!$A$18:$A$29,0),MATCH(1,($U$2=GRID!$B$1:$U$1)*(КАЛЕНДАРЬ!AJ22=GRID!$B$3:$U$3),0))*(1-GRID!$H$34))</f>
        <v>44700</v>
      </c>
      <c r="K380" s="5" cm="1">
        <f t="array" ref="K380">IF($I$2="Открытый тариф",INDEX(GRID!$B$4:$U$15,MATCH(K$7,GRID!$A$4:$A$15,0),MATCH(1,($U$2=GRID!$B$1:$U$1)*(КАЛЕНДАРЬ!AJ22=GRID!$B$3:$U$3),0)),
INDEX(GRID!$B$4:$U$15,MATCH(K$7,GRID!$A$4:$A$15,0),MATCH(1,($U$2=GRID!$B$1:$U$1)*(КАЛЕНДАРЬ!AJ22=GRID!$B$3:$U$3),0))*(1-GRID!$H$34))</f>
        <v>45000</v>
      </c>
      <c r="L380" s="5" cm="1">
        <f t="array" ref="L380">IF($I$2="Открытый тариф",INDEX(GRID!$B$18:$U$29,MATCH(K$7,GRID!$A$18:$A$29,0),MATCH(1,($U$2=GRID!$B$1:$U$1)*(КАЛЕНДАРЬ!AJ22=GRID!$B$3:$U$3),0)),
INDEX(GRID!$B$18:$U$29,MATCH(K$7,GRID!$A$18:$A$29,0),MATCH(1,($U$2=GRID!$B$1:$U$1)*(КАЛЕНДАРЬ!AJ22=GRID!$B$3:$U$3),0))*(1-GRID!$H$34))</f>
        <v>50000</v>
      </c>
      <c r="M380" s="5" cm="1">
        <f t="array" ref="M380">IF($I$2="Открытый тариф",INDEX(GRID!$B$4:$U$15,MATCH(M$7,GRID!$A$4:$A$15,0),MATCH(1,($U$2=GRID!$B$1:$U$1)*(КАЛЕНДАРЬ!AJ22=GRID!$B$3:$U$3),0)),
INDEX(GRID!$B$4:$U$15,MATCH(M$7,GRID!$A$4:$A$15,0),MATCH(1,($U$2=GRID!$B$1:$U$1)*(КАЛЕНДАРЬ!AJ22=GRID!$B$3:$U$3),0))*(1-GRID!$H$34))</f>
        <v>65200</v>
      </c>
      <c r="N380" s="5" cm="1">
        <f t="array" ref="N380">IF($I$2="Открытый тариф",INDEX(GRID!$B$18:$U$29,MATCH(M$7,GRID!$A$18:$A$29,0),MATCH(1,($U$2=GRID!$B$1:$U$1)*(КАЛЕНДАРЬ!AJ22=GRID!$B$3:$U$3),0)),
INDEX(GRID!$B$18:$U$29,MATCH(M$7,GRID!$A$18:$A$29,0),MATCH(1,($U$2=GRID!$B$1:$U$1)*(КАЛЕНДАРЬ!AJ22=GRID!$B$3:$U$3),0))*(1-GRID!$H$34))</f>
        <v>70200</v>
      </c>
      <c r="O380" s="5" cm="1">
        <f t="array" ref="O380">IF($I$2="Открытый тариф",INDEX(GRID!$B$4:$U$15,MATCH(O$7,GRID!$A$4:$A$15,0),MATCH(1,($U$2=GRID!$B$1:$U$1)*(КАЛЕНДАРЬ!AJ22=GRID!$B$3:$U$3),0)),
INDEX(GRID!$B$4:$U$15,MATCH(O$7,GRID!$A$4:$A$15,0),MATCH(1,($U$2=GRID!$B$1:$U$1)*(КАЛЕНДАРЬ!AJ22=GRID!$B$3:$U$3),0))*(1-GRID!$H$34))</f>
        <v>98000</v>
      </c>
      <c r="P380" s="5" cm="1">
        <f t="array" ref="P380">IF($I$2="Открытый тариф",INDEX(GRID!$B$4:$U$15,MATCH(P$7,GRID!$A$4:$A$15,0),MATCH(1,($U$2=GRID!$B$1:$U$1)*(КАЛЕНДАРЬ!AJ22=GRID!$B$3:$U$3),0)),
INDEX(GRID!$B$4:$U$15,MATCH(P$7,GRID!$A$4:$A$15,0),MATCH(1,($U$2=GRID!$B$1:$U$1)*(КАЛЕНДАРЬ!AJ22=GRID!$B$3:$U$3),0))*(1-GRID!$H$34))</f>
        <v>139700</v>
      </c>
      <c r="Q380" s="5" cm="1">
        <f t="array" ref="Q380">IF($I$2="Открытый тариф",INDEX(GRID!$B$4:$U$15,MATCH(Q$7,GRID!$A$4:$A$15,0),MATCH(1,($U$2=GRID!$B$1:$U$1)*(КАЛЕНДАРЬ!AJ22=GRID!$B$3:$U$3),0)),
INDEX(GRID!$B$4:$U$15,MATCH(Q$7,GRID!$A$4:$A$15,0),MATCH(1,($U$2=GRID!$B$1:$U$1)*(КАЛЕНДАРЬ!AJ22=GRID!$B$3:$U$3),0))*(1-GRID!$H$34))</f>
        <v>164400</v>
      </c>
      <c r="R380" s="5" cm="1">
        <f t="array" ref="R380">IF($I$2="Открытый тариф",INDEX(GRID!$B$18:$U$29,MATCH(R$7,GRID!$A$18:$A$29,0),MATCH(1,($U$2=GRID!$B$1:$U$1)*(КАЛЕНДАРЬ!AJ22=GRID!$B$3:$U$3),0)),
INDEX(GRID!$B$18:$U$29,MATCH(R$7,GRID!$A$18:$A$29,0),MATCH(1,($U$2=GRID!$B$1:$U$1)*(КАЛЕНДАРЬ!AJ22=GRID!$B$3:$U$3),0))*(1-GRID!$H$34))</f>
        <v>186400</v>
      </c>
      <c r="S380" s="5">
        <f t="array" ref="S380">IF($I$2="Открытый тариф",INDEX(GRID!$B$4:$U$15,MATCH(S$7,GRID!$A$4:$A$15,0),MATCH(1,($U$2=GRID!$B$1:$U$1)*(КАЛЕНДАРЬ!AJ22=GRID!$B$3:$U$3),0)),
INDEX(GRID!$B$4:$U$15,MATCH(S$7,GRID!$A$4:$A$15,0),MATCH(1,($U$2=GRID!$B$1:$U$1)*(КАЛЕНДАРЬ!AJ22=GRID!$B$3:$U$3),0))*(1-GRID!$L$41))</f>
        <v>460400</v>
      </c>
      <c r="T380" s="5">
        <f t="array" ref="T380">IF($I$2="Открытый тариф",INDEX(GRID!$B$4:$U$15,MATCH(T$7,GRID!$A$4:$A$15,0),MATCH(1,($U$2=GRID!$B$1:$U$1)*(КАЛЕНДАРЬ!AJ22=GRID!$B$3:$U$3),0)),
INDEX(GRID!$B$4:$U$15,MATCH(T$7,GRID!$A$4:$A$15,0),MATCH(1,($U$2=GRID!$B$1:$U$1)*(КАЛЕНДАРЬ!AJ22=GRID!$B$3:$U$3),0))*(1-GRID!$L$41))</f>
        <v>556900</v>
      </c>
    </row>
    <row r="381" spans="1:20">
      <c r="A381" s="108" t="s">
        <v>17</v>
      </c>
      <c r="B381" s="109">
        <v>20</v>
      </c>
      <c r="C381" s="5" cm="1">
        <f t="array" ref="C381">IF($I$2="Открытый тариф",INDEX(GRID!$B$4:$U$15,MATCH(C$7,GRID!$A$4:$A$15,0),MATCH(1,($U$2=GRID!$B$1:$U$1)*(КАЛЕНДАРЬ!AJ23=GRID!$B$3:$U$3),0)),
INDEX(GRID!$B$4:$U$15,MATCH(C$7,GRID!$A$4:$A$15,0),MATCH(1,($U$2=GRID!$B$1:$U$1)*(КАЛЕНДАРЬ!AJ23=GRID!$B$3:$U$3),0))*(1-GRID!$H$34))</f>
        <v>25000</v>
      </c>
      <c r="D381" s="5" cm="1">
        <f t="array" ref="D381">IF($I$2="Открытый тариф",INDEX(GRID!$B$18:$U$29,MATCH(C$7,GRID!$A$18:$A$29,0),MATCH(1,($U$2=GRID!$B$1:$U$1)*(КАЛЕНДАРЬ!AJ23=GRID!$B$3:$U$3),0)),
INDEX(GRID!$B$18:$U$29,MATCH(C$7,GRID!$A$18:$A$29,0),MATCH(1,($U$2=GRID!$B$1:$U$1)*(КАЛЕНДАРЬ!AJ23=GRID!$B$3:$U$3),0))*(1-GRID!$H$34))</f>
        <v>30000</v>
      </c>
      <c r="E381" s="5" cm="1">
        <f t="array" ref="E381">IF($I$2="Открытый тариф",INDEX(GRID!$B$4:$U$15,MATCH(E$7,GRID!$A$4:$A$15,0),MATCH(1,($U$2=GRID!$B$1:$U$1)*(КАЛЕНДАРЬ!AJ23=GRID!$B$3:$U$3),0)),
INDEX(GRID!$B$4:$U$15,MATCH(E$7,GRID!$A$4:$A$15,0),MATCH(1,($U$2=GRID!$B$1:$U$1)*(КАЛЕНДАРЬ!AJ23=GRID!$B$3:$U$3),0))*(1-GRID!$H$34))</f>
        <v>30000</v>
      </c>
      <c r="F381" s="5" cm="1">
        <f t="array" ref="F381">IF($I$2="Открытый тариф",INDEX(GRID!$B$18:$U$29,MATCH(E$7,GRID!$A$18:$A$29,0),MATCH(1,($U$2=GRID!$B$1:$U$1)*(КАЛЕНДАРЬ!AJ23=GRID!$B$3:$U$3),0)),
INDEX(GRID!$B$18:$U$29,MATCH(E$7,GRID!$A$18:$A$29,0),MATCH(1,($U$2=GRID!$B$1:$U$1)*(КАЛЕНДАРЬ!AJ23=GRID!$B$3:$U$3),0))*(1-GRID!$H$34))</f>
        <v>35000</v>
      </c>
      <c r="G381" s="5" cm="1">
        <f t="array" ref="G381">IF($I$2="Открытый тариф",INDEX(GRID!$B$4:$U$15,MATCH(G$7,GRID!$A$4:$A$15,0),MATCH(1,($U$2=GRID!$B$1:$U$1)*(КАЛЕНДАРЬ!AJ23=GRID!$B$3:$U$3),0)),
INDEX(GRID!$B$4:$U$15,MATCH(G$7,GRID!$A$4:$A$15,0),MATCH(1,($U$2=GRID!$B$1:$U$1)*(КАЛЕНДАРЬ!AJ23=GRID!$B$3:$U$3),0))*(1-GRID!$H$34))</f>
        <v>35700</v>
      </c>
      <c r="H381" s="5" cm="1">
        <f t="array" ref="H381">IF($I$2="Открытый тариф",INDEX(GRID!$B$18:$U$29,MATCH(G$7,GRID!$A$18:$A$29,0),MATCH(1,($U$2=GRID!$B$1:$U$1)*(КАЛЕНДАРЬ!AJ23=GRID!$B$3:$U$3),0)),
INDEX(GRID!$B$18:$U$29,MATCH(G$7,GRID!$A$18:$A$29,0),MATCH(1,($U$2=GRID!$B$1:$U$1)*(КАЛЕНДАРЬ!AJ23=GRID!$B$3:$U$3),0))*(1-GRID!$H$34))</f>
        <v>40700</v>
      </c>
      <c r="I381" s="5" cm="1">
        <f t="array" ref="I381">IF($I$2="Открытый тариф",INDEX(GRID!$B$4:$U$15,MATCH(I$7,GRID!$A$4:$A$15,0),MATCH(1,($U$2=GRID!$B$1:$U$1)*(КАЛЕНДАРЬ!AJ23=GRID!$B$3:$U$3),0)),
INDEX(GRID!$B$4:$U$15,MATCH(I$7,GRID!$A$4:$A$15,0),MATCH(1,($U$2=GRID!$B$1:$U$1)*(КАЛЕНДАРЬ!AJ23=GRID!$B$3:$U$3),0))*(1-GRID!$H$34))</f>
        <v>39700</v>
      </c>
      <c r="J381" s="5" cm="1">
        <f t="array" ref="J381">IF($I$2="Открытый тариф",INDEX(GRID!$B$18:$U$29,MATCH(I$7,GRID!$A$18:$A$29,0),MATCH(1,($U$2=GRID!$B$1:$U$1)*(КАЛЕНДАРЬ!AJ23=GRID!$B$3:$U$3),0)),
INDEX(GRID!$B$18:$U$29,MATCH(I$7,GRID!$A$18:$A$29,0),MATCH(1,($U$2=GRID!$B$1:$U$1)*(КАЛЕНДАРЬ!AJ23=GRID!$B$3:$U$3),0))*(1-GRID!$H$34))</f>
        <v>44700</v>
      </c>
      <c r="K381" s="5" cm="1">
        <f t="array" ref="K381">IF($I$2="Открытый тариф",INDEX(GRID!$B$4:$U$15,MATCH(K$7,GRID!$A$4:$A$15,0),MATCH(1,($U$2=GRID!$B$1:$U$1)*(КАЛЕНДАРЬ!AJ23=GRID!$B$3:$U$3),0)),
INDEX(GRID!$B$4:$U$15,MATCH(K$7,GRID!$A$4:$A$15,0),MATCH(1,($U$2=GRID!$B$1:$U$1)*(КАЛЕНДАРЬ!AJ23=GRID!$B$3:$U$3),0))*(1-GRID!$H$34))</f>
        <v>45000</v>
      </c>
      <c r="L381" s="5" cm="1">
        <f t="array" ref="L381">IF($I$2="Открытый тариф",INDEX(GRID!$B$18:$U$29,MATCH(K$7,GRID!$A$18:$A$29,0),MATCH(1,($U$2=GRID!$B$1:$U$1)*(КАЛЕНДАРЬ!AJ23=GRID!$B$3:$U$3),0)),
INDEX(GRID!$B$18:$U$29,MATCH(K$7,GRID!$A$18:$A$29,0),MATCH(1,($U$2=GRID!$B$1:$U$1)*(КАЛЕНДАРЬ!AJ23=GRID!$B$3:$U$3),0))*(1-GRID!$H$34))</f>
        <v>50000</v>
      </c>
      <c r="M381" s="5" cm="1">
        <f t="array" ref="M381">IF($I$2="Открытый тариф",INDEX(GRID!$B$4:$U$15,MATCH(M$7,GRID!$A$4:$A$15,0),MATCH(1,($U$2=GRID!$B$1:$U$1)*(КАЛЕНДАРЬ!AJ23=GRID!$B$3:$U$3),0)),
INDEX(GRID!$B$4:$U$15,MATCH(M$7,GRID!$A$4:$A$15,0),MATCH(1,($U$2=GRID!$B$1:$U$1)*(КАЛЕНДАРЬ!AJ23=GRID!$B$3:$U$3),0))*(1-GRID!$H$34))</f>
        <v>65200</v>
      </c>
      <c r="N381" s="5" cm="1">
        <f t="array" ref="N381">IF($I$2="Открытый тариф",INDEX(GRID!$B$18:$U$29,MATCH(M$7,GRID!$A$18:$A$29,0),MATCH(1,($U$2=GRID!$B$1:$U$1)*(КАЛЕНДАРЬ!AJ23=GRID!$B$3:$U$3),0)),
INDEX(GRID!$B$18:$U$29,MATCH(M$7,GRID!$A$18:$A$29,0),MATCH(1,($U$2=GRID!$B$1:$U$1)*(КАЛЕНДАРЬ!AJ23=GRID!$B$3:$U$3),0))*(1-GRID!$H$34))</f>
        <v>70200</v>
      </c>
      <c r="O381" s="5" cm="1">
        <f t="array" ref="O381">IF($I$2="Открытый тариф",INDEX(GRID!$B$4:$U$15,MATCH(O$7,GRID!$A$4:$A$15,0),MATCH(1,($U$2=GRID!$B$1:$U$1)*(КАЛЕНДАРЬ!AJ23=GRID!$B$3:$U$3),0)),
INDEX(GRID!$B$4:$U$15,MATCH(O$7,GRID!$A$4:$A$15,0),MATCH(1,($U$2=GRID!$B$1:$U$1)*(КАЛЕНДАРЬ!AJ23=GRID!$B$3:$U$3),0))*(1-GRID!$H$34))</f>
        <v>98000</v>
      </c>
      <c r="P381" s="5" cm="1">
        <f t="array" ref="P381">IF($I$2="Открытый тариф",INDEX(GRID!$B$4:$U$15,MATCH(P$7,GRID!$A$4:$A$15,0),MATCH(1,($U$2=GRID!$B$1:$U$1)*(КАЛЕНДАРЬ!AJ23=GRID!$B$3:$U$3),0)),
INDEX(GRID!$B$4:$U$15,MATCH(P$7,GRID!$A$4:$A$15,0),MATCH(1,($U$2=GRID!$B$1:$U$1)*(КАЛЕНДАРЬ!AJ23=GRID!$B$3:$U$3),0))*(1-GRID!$H$34))</f>
        <v>139700</v>
      </c>
      <c r="Q381" s="5" cm="1">
        <f t="array" ref="Q381">IF($I$2="Открытый тариф",INDEX(GRID!$B$4:$U$15,MATCH(Q$7,GRID!$A$4:$A$15,0),MATCH(1,($U$2=GRID!$B$1:$U$1)*(КАЛЕНДАРЬ!AJ23=GRID!$B$3:$U$3),0)),
INDEX(GRID!$B$4:$U$15,MATCH(Q$7,GRID!$A$4:$A$15,0),MATCH(1,($U$2=GRID!$B$1:$U$1)*(КАЛЕНДАРЬ!AJ23=GRID!$B$3:$U$3),0))*(1-GRID!$H$34))</f>
        <v>164400</v>
      </c>
      <c r="R381" s="5" cm="1">
        <f t="array" ref="R381">IF($I$2="Открытый тариф",INDEX(GRID!$B$18:$U$29,MATCH(R$7,GRID!$A$18:$A$29,0),MATCH(1,($U$2=GRID!$B$1:$U$1)*(КАЛЕНДАРЬ!AJ23=GRID!$B$3:$U$3),0)),
INDEX(GRID!$B$18:$U$29,MATCH(R$7,GRID!$A$18:$A$29,0),MATCH(1,($U$2=GRID!$B$1:$U$1)*(КАЛЕНДАРЬ!AJ23=GRID!$B$3:$U$3),0))*(1-GRID!$H$34))</f>
        <v>186400</v>
      </c>
      <c r="S381" s="5">
        <f t="array" ref="S381">IF($I$2="Открытый тариф",INDEX(GRID!$B$4:$U$15,MATCH(S$7,GRID!$A$4:$A$15,0),MATCH(1,($U$2=GRID!$B$1:$U$1)*(КАЛЕНДАРЬ!AJ23=GRID!$B$3:$U$3),0)),
INDEX(GRID!$B$4:$U$15,MATCH(S$7,GRID!$A$4:$A$15,0),MATCH(1,($U$2=GRID!$B$1:$U$1)*(КАЛЕНДАРЬ!AJ23=GRID!$B$3:$U$3),0))*(1-GRID!$L$41))</f>
        <v>460400</v>
      </c>
      <c r="T381" s="5">
        <f t="array" ref="T381">IF($I$2="Открытый тариф",INDEX(GRID!$B$4:$U$15,MATCH(T$7,GRID!$A$4:$A$15,0),MATCH(1,($U$2=GRID!$B$1:$U$1)*(КАЛЕНДАРЬ!AJ23=GRID!$B$3:$U$3),0)),
INDEX(GRID!$B$4:$U$15,MATCH(T$7,GRID!$A$4:$A$15,0),MATCH(1,($U$2=GRID!$B$1:$U$1)*(КАЛЕНДАРЬ!AJ23=GRID!$B$3:$U$3),0))*(1-GRID!$L$41))</f>
        <v>556900</v>
      </c>
    </row>
    <row r="382" spans="1:20">
      <c r="A382" s="108" t="s">
        <v>11</v>
      </c>
      <c r="B382" s="109">
        <v>21</v>
      </c>
      <c r="C382" s="5" cm="1">
        <f t="array" ref="C382">IF($I$2="Открытый тариф",INDEX(GRID!$B$4:$U$15,MATCH(C$7,GRID!$A$4:$A$15,0),MATCH(1,($U$2=GRID!$B$1:$U$1)*(КАЛЕНДАРЬ!AJ24=GRID!$B$3:$U$3),0)),
INDEX(GRID!$B$4:$U$15,MATCH(C$7,GRID!$A$4:$A$15,0),MATCH(1,($U$2=GRID!$B$1:$U$1)*(КАЛЕНДАРЬ!AJ24=GRID!$B$3:$U$3),0))*(1-GRID!$H$34))</f>
        <v>22500</v>
      </c>
      <c r="D382" s="5" cm="1">
        <f t="array" ref="D382">IF($I$2="Открытый тариф",INDEX(GRID!$B$18:$U$29,MATCH(C$7,GRID!$A$18:$A$29,0),MATCH(1,($U$2=GRID!$B$1:$U$1)*(КАЛЕНДАРЬ!AJ24=GRID!$B$3:$U$3),0)),
INDEX(GRID!$B$18:$U$29,MATCH(C$7,GRID!$A$18:$A$29,0),MATCH(1,($U$2=GRID!$B$1:$U$1)*(КАЛЕНДАРЬ!AJ24=GRID!$B$3:$U$3),0))*(1-GRID!$H$34))</f>
        <v>27500</v>
      </c>
      <c r="E382" s="5" cm="1">
        <f t="array" ref="E382">IF($I$2="Открытый тариф",INDEX(GRID!$B$4:$U$15,MATCH(E$7,GRID!$A$4:$A$15,0),MATCH(1,($U$2=GRID!$B$1:$U$1)*(КАЛЕНДАРЬ!AJ24=GRID!$B$3:$U$3),0)),
INDEX(GRID!$B$4:$U$15,MATCH(E$7,GRID!$A$4:$A$15,0),MATCH(1,($U$2=GRID!$B$1:$U$1)*(КАЛЕНДАРЬ!AJ24=GRID!$B$3:$U$3),0))*(1-GRID!$H$34))</f>
        <v>27200</v>
      </c>
      <c r="F382" s="5" cm="1">
        <f t="array" ref="F382">IF($I$2="Открытый тариф",INDEX(GRID!$B$18:$U$29,MATCH(E$7,GRID!$A$18:$A$29,0),MATCH(1,($U$2=GRID!$B$1:$U$1)*(КАЛЕНДАРЬ!AJ24=GRID!$B$3:$U$3),0)),
INDEX(GRID!$B$18:$U$29,MATCH(E$7,GRID!$A$18:$A$29,0),MATCH(1,($U$2=GRID!$B$1:$U$1)*(КАЛЕНДАРЬ!AJ24=GRID!$B$3:$U$3),0))*(1-GRID!$H$34))</f>
        <v>32200</v>
      </c>
      <c r="G382" s="5" cm="1">
        <f t="array" ref="G382">IF($I$2="Открытый тариф",INDEX(GRID!$B$4:$U$15,MATCH(G$7,GRID!$A$4:$A$15,0),MATCH(1,($U$2=GRID!$B$1:$U$1)*(КАЛЕНДАРЬ!AJ24=GRID!$B$3:$U$3),0)),
INDEX(GRID!$B$4:$U$15,MATCH(G$7,GRID!$A$4:$A$15,0),MATCH(1,($U$2=GRID!$B$1:$U$1)*(КАЛЕНДАРЬ!AJ24=GRID!$B$3:$U$3),0))*(1-GRID!$H$34))</f>
        <v>32700</v>
      </c>
      <c r="H382" s="5" cm="1">
        <f t="array" ref="H382">IF($I$2="Открытый тариф",INDEX(GRID!$B$18:$U$29,MATCH(G$7,GRID!$A$18:$A$29,0),MATCH(1,($U$2=GRID!$B$1:$U$1)*(КАЛЕНДАРЬ!AJ24=GRID!$B$3:$U$3),0)),
INDEX(GRID!$B$18:$U$29,MATCH(G$7,GRID!$A$18:$A$29,0),MATCH(1,($U$2=GRID!$B$1:$U$1)*(КАЛЕНДАРЬ!AJ24=GRID!$B$3:$U$3),0))*(1-GRID!$H$34))</f>
        <v>37700</v>
      </c>
      <c r="I382" s="5" cm="1">
        <f t="array" ref="I382">IF($I$2="Открытый тариф",INDEX(GRID!$B$4:$U$15,MATCH(I$7,GRID!$A$4:$A$15,0),MATCH(1,($U$2=GRID!$B$1:$U$1)*(КАЛЕНДАРЬ!AJ24=GRID!$B$3:$U$3),0)),
INDEX(GRID!$B$4:$U$15,MATCH(I$7,GRID!$A$4:$A$15,0),MATCH(1,($U$2=GRID!$B$1:$U$1)*(КАЛЕНДАРЬ!AJ24=GRID!$B$3:$U$3),0))*(1-GRID!$H$34))</f>
        <v>36200</v>
      </c>
      <c r="J382" s="5" cm="1">
        <f t="array" ref="J382">IF($I$2="Открытый тариф",INDEX(GRID!$B$18:$U$29,MATCH(I$7,GRID!$A$18:$A$29,0),MATCH(1,($U$2=GRID!$B$1:$U$1)*(КАЛЕНДАРЬ!AJ24=GRID!$B$3:$U$3),0)),
INDEX(GRID!$B$18:$U$29,MATCH(I$7,GRID!$A$18:$A$29,0),MATCH(1,($U$2=GRID!$B$1:$U$1)*(КАЛЕНДАРЬ!AJ24=GRID!$B$3:$U$3),0))*(1-GRID!$H$34))</f>
        <v>41200</v>
      </c>
      <c r="K382" s="5" cm="1">
        <f t="array" ref="K382">IF($I$2="Открытый тариф",INDEX(GRID!$B$4:$U$15,MATCH(K$7,GRID!$A$4:$A$15,0),MATCH(1,($U$2=GRID!$B$1:$U$1)*(КАЛЕНДАРЬ!AJ24=GRID!$B$3:$U$3),0)),
INDEX(GRID!$B$4:$U$15,MATCH(K$7,GRID!$A$4:$A$15,0),MATCH(1,($U$2=GRID!$B$1:$U$1)*(КАЛЕНДАРЬ!AJ24=GRID!$B$3:$U$3),0))*(1-GRID!$H$34))</f>
        <v>41200</v>
      </c>
      <c r="L382" s="5" cm="1">
        <f t="array" ref="L382">IF($I$2="Открытый тариф",INDEX(GRID!$B$18:$U$29,MATCH(K$7,GRID!$A$18:$A$29,0),MATCH(1,($U$2=GRID!$B$1:$U$1)*(КАЛЕНДАРЬ!AJ24=GRID!$B$3:$U$3),0)),
INDEX(GRID!$B$18:$U$29,MATCH(K$7,GRID!$A$18:$A$29,0),MATCH(1,($U$2=GRID!$B$1:$U$1)*(КАЛЕНДАРЬ!AJ24=GRID!$B$3:$U$3),0))*(1-GRID!$H$34))</f>
        <v>46200</v>
      </c>
      <c r="M382" s="5" cm="1">
        <f t="array" ref="M382">IF($I$2="Открытый тариф",INDEX(GRID!$B$4:$U$15,MATCH(M$7,GRID!$A$4:$A$15,0),MATCH(1,($U$2=GRID!$B$1:$U$1)*(КАЛЕНДАРЬ!AJ24=GRID!$B$3:$U$3),0)),
INDEX(GRID!$B$4:$U$15,MATCH(M$7,GRID!$A$4:$A$15,0),MATCH(1,($U$2=GRID!$B$1:$U$1)*(КАЛЕНДАРЬ!AJ24=GRID!$B$3:$U$3),0))*(1-GRID!$H$34))</f>
        <v>61200</v>
      </c>
      <c r="N382" s="5" cm="1">
        <f t="array" ref="N382">IF($I$2="Открытый тариф",INDEX(GRID!$B$18:$U$29,MATCH(M$7,GRID!$A$18:$A$29,0),MATCH(1,($U$2=GRID!$B$1:$U$1)*(КАЛЕНДАРЬ!AJ24=GRID!$B$3:$U$3),0)),
INDEX(GRID!$B$18:$U$29,MATCH(M$7,GRID!$A$18:$A$29,0),MATCH(1,($U$2=GRID!$B$1:$U$1)*(КАЛЕНДАРЬ!AJ24=GRID!$B$3:$U$3),0))*(1-GRID!$H$34))</f>
        <v>66200</v>
      </c>
      <c r="O382" s="5" cm="1">
        <f t="array" ref="O382">IF($I$2="Открытый тариф",INDEX(GRID!$B$4:$U$15,MATCH(O$7,GRID!$A$4:$A$15,0),MATCH(1,($U$2=GRID!$B$1:$U$1)*(КАЛЕНДАРЬ!AJ24=GRID!$B$3:$U$3),0)),
INDEX(GRID!$B$4:$U$15,MATCH(O$7,GRID!$A$4:$A$15,0),MATCH(1,($U$2=GRID!$B$1:$U$1)*(КАЛЕНДАРЬ!AJ24=GRID!$B$3:$U$3),0))*(1-GRID!$H$34))</f>
        <v>93200</v>
      </c>
      <c r="P382" s="5" cm="1">
        <f t="array" ref="P382">IF($I$2="Открытый тариф",INDEX(GRID!$B$4:$U$15,MATCH(P$7,GRID!$A$4:$A$15,0),MATCH(1,($U$2=GRID!$B$1:$U$1)*(КАЛЕНДАРЬ!AJ24=GRID!$B$3:$U$3),0)),
INDEX(GRID!$B$4:$U$15,MATCH(P$7,GRID!$A$4:$A$15,0),MATCH(1,($U$2=GRID!$B$1:$U$1)*(КАЛЕНДАРЬ!AJ24=GRID!$B$3:$U$3),0))*(1-GRID!$H$34))</f>
        <v>134400</v>
      </c>
      <c r="Q382" s="5" cm="1">
        <f t="array" ref="Q382">IF($I$2="Открытый тариф",INDEX(GRID!$B$4:$U$15,MATCH(Q$7,GRID!$A$4:$A$15,0),MATCH(1,($U$2=GRID!$B$1:$U$1)*(КАЛЕНДАРЬ!AJ24=GRID!$B$3:$U$3),0)),
INDEX(GRID!$B$4:$U$15,MATCH(Q$7,GRID!$A$4:$A$15,0),MATCH(1,($U$2=GRID!$B$1:$U$1)*(КАЛЕНДАРЬ!AJ24=GRID!$B$3:$U$3),0))*(1-GRID!$H$34))</f>
        <v>158400</v>
      </c>
      <c r="R382" s="5" cm="1">
        <f t="array" ref="R382">IF($I$2="Открытый тариф",INDEX(GRID!$B$18:$U$29,MATCH(R$7,GRID!$A$18:$A$29,0),MATCH(1,($U$2=GRID!$B$1:$U$1)*(КАЛЕНДАРЬ!AJ24=GRID!$B$3:$U$3),0)),
INDEX(GRID!$B$18:$U$29,MATCH(R$7,GRID!$A$18:$A$29,0),MATCH(1,($U$2=GRID!$B$1:$U$1)*(КАЛЕНДАРЬ!AJ24=GRID!$B$3:$U$3),0))*(1-GRID!$H$34))</f>
        <v>179400</v>
      </c>
      <c r="S382" s="5">
        <f t="array" ref="S382">IF($I$2="Открытый тариф",INDEX(GRID!$B$4:$U$15,MATCH(S$7,GRID!$A$4:$A$15,0),MATCH(1,($U$2=GRID!$B$1:$U$1)*(КАЛЕНДАРЬ!AJ24=GRID!$B$3:$U$3),0)),
INDEX(GRID!$B$4:$U$15,MATCH(S$7,GRID!$A$4:$A$15,0),MATCH(1,($U$2=GRID!$B$1:$U$1)*(КАЛЕНДАРЬ!AJ24=GRID!$B$3:$U$3),0))*(1-GRID!$L$41))</f>
        <v>439100</v>
      </c>
      <c r="T382" s="5">
        <f t="array" ref="T382">IF($I$2="Открытый тариф",INDEX(GRID!$B$4:$U$15,MATCH(T$7,GRID!$A$4:$A$15,0),MATCH(1,($U$2=GRID!$B$1:$U$1)*(КАЛЕНДАРЬ!AJ24=GRID!$B$3:$U$3),0)),
INDEX(GRID!$B$4:$U$15,MATCH(T$7,GRID!$A$4:$A$15,0),MATCH(1,($U$2=GRID!$B$1:$U$1)*(КАЛЕНДАРЬ!AJ24=GRID!$B$3:$U$3),0))*(1-GRID!$L$41))</f>
        <v>529700</v>
      </c>
    </row>
    <row r="383" spans="1:20">
      <c r="A383" s="108" t="s">
        <v>12</v>
      </c>
      <c r="B383" s="109">
        <v>22</v>
      </c>
      <c r="C383" s="5" cm="1">
        <f t="array" ref="C383">IF($I$2="Открытый тариф",INDEX(GRID!$B$4:$U$15,MATCH(C$7,GRID!$A$4:$A$15,0),MATCH(1,($U$2=GRID!$B$1:$U$1)*(КАЛЕНДАРЬ!AJ25=GRID!$B$3:$U$3),0)),
INDEX(GRID!$B$4:$U$15,MATCH(C$7,GRID!$A$4:$A$15,0),MATCH(1,($U$2=GRID!$B$1:$U$1)*(КАЛЕНДАРЬ!AJ25=GRID!$B$3:$U$3),0))*(1-GRID!$H$34))</f>
        <v>22500</v>
      </c>
      <c r="D383" s="5" cm="1">
        <f t="array" ref="D383">IF($I$2="Открытый тариф",INDEX(GRID!$B$18:$U$29,MATCH(C$7,GRID!$A$18:$A$29,0),MATCH(1,($U$2=GRID!$B$1:$U$1)*(КАЛЕНДАРЬ!AJ25=GRID!$B$3:$U$3),0)),
INDEX(GRID!$B$18:$U$29,MATCH(C$7,GRID!$A$18:$A$29,0),MATCH(1,($U$2=GRID!$B$1:$U$1)*(КАЛЕНДАРЬ!AJ25=GRID!$B$3:$U$3),0))*(1-GRID!$H$34))</f>
        <v>27500</v>
      </c>
      <c r="E383" s="5" cm="1">
        <f t="array" ref="E383">IF($I$2="Открытый тариф",INDEX(GRID!$B$4:$U$15,MATCH(E$7,GRID!$A$4:$A$15,0),MATCH(1,($U$2=GRID!$B$1:$U$1)*(КАЛЕНДАРЬ!AJ25=GRID!$B$3:$U$3),0)),
INDEX(GRID!$B$4:$U$15,MATCH(E$7,GRID!$A$4:$A$15,0),MATCH(1,($U$2=GRID!$B$1:$U$1)*(КАЛЕНДАРЬ!AJ25=GRID!$B$3:$U$3),0))*(1-GRID!$H$34))</f>
        <v>27200</v>
      </c>
      <c r="F383" s="5" cm="1">
        <f t="array" ref="F383">IF($I$2="Открытый тариф",INDEX(GRID!$B$18:$U$29,MATCH(E$7,GRID!$A$18:$A$29,0),MATCH(1,($U$2=GRID!$B$1:$U$1)*(КАЛЕНДАРЬ!AJ25=GRID!$B$3:$U$3),0)),
INDEX(GRID!$B$18:$U$29,MATCH(E$7,GRID!$A$18:$A$29,0),MATCH(1,($U$2=GRID!$B$1:$U$1)*(КАЛЕНДАРЬ!AJ25=GRID!$B$3:$U$3),0))*(1-GRID!$H$34))</f>
        <v>32200</v>
      </c>
      <c r="G383" s="5" cm="1">
        <f t="array" ref="G383">IF($I$2="Открытый тариф",INDEX(GRID!$B$4:$U$15,MATCH(G$7,GRID!$A$4:$A$15,0),MATCH(1,($U$2=GRID!$B$1:$U$1)*(КАЛЕНДАРЬ!AJ25=GRID!$B$3:$U$3),0)),
INDEX(GRID!$B$4:$U$15,MATCH(G$7,GRID!$A$4:$A$15,0),MATCH(1,($U$2=GRID!$B$1:$U$1)*(КАЛЕНДАРЬ!AJ25=GRID!$B$3:$U$3),0))*(1-GRID!$H$34))</f>
        <v>32700</v>
      </c>
      <c r="H383" s="5" cm="1">
        <f t="array" ref="H383">IF($I$2="Открытый тариф",INDEX(GRID!$B$18:$U$29,MATCH(G$7,GRID!$A$18:$A$29,0),MATCH(1,($U$2=GRID!$B$1:$U$1)*(КАЛЕНДАРЬ!AJ25=GRID!$B$3:$U$3),0)),
INDEX(GRID!$B$18:$U$29,MATCH(G$7,GRID!$A$18:$A$29,0),MATCH(1,($U$2=GRID!$B$1:$U$1)*(КАЛЕНДАРЬ!AJ25=GRID!$B$3:$U$3),0))*(1-GRID!$H$34))</f>
        <v>37700</v>
      </c>
      <c r="I383" s="5" cm="1">
        <f t="array" ref="I383">IF($I$2="Открытый тариф",INDEX(GRID!$B$4:$U$15,MATCH(I$7,GRID!$A$4:$A$15,0),MATCH(1,($U$2=GRID!$B$1:$U$1)*(КАЛЕНДАРЬ!AJ25=GRID!$B$3:$U$3),0)),
INDEX(GRID!$B$4:$U$15,MATCH(I$7,GRID!$A$4:$A$15,0),MATCH(1,($U$2=GRID!$B$1:$U$1)*(КАЛЕНДАРЬ!AJ25=GRID!$B$3:$U$3),0))*(1-GRID!$H$34))</f>
        <v>36200</v>
      </c>
      <c r="J383" s="5" cm="1">
        <f t="array" ref="J383">IF($I$2="Открытый тариф",INDEX(GRID!$B$18:$U$29,MATCH(I$7,GRID!$A$18:$A$29,0),MATCH(1,($U$2=GRID!$B$1:$U$1)*(КАЛЕНДАРЬ!AJ25=GRID!$B$3:$U$3),0)),
INDEX(GRID!$B$18:$U$29,MATCH(I$7,GRID!$A$18:$A$29,0),MATCH(1,($U$2=GRID!$B$1:$U$1)*(КАЛЕНДАРЬ!AJ25=GRID!$B$3:$U$3),0))*(1-GRID!$H$34))</f>
        <v>41200</v>
      </c>
      <c r="K383" s="5" cm="1">
        <f t="array" ref="K383">IF($I$2="Открытый тариф",INDEX(GRID!$B$4:$U$15,MATCH(K$7,GRID!$A$4:$A$15,0),MATCH(1,($U$2=GRID!$B$1:$U$1)*(КАЛЕНДАРЬ!AJ25=GRID!$B$3:$U$3),0)),
INDEX(GRID!$B$4:$U$15,MATCH(K$7,GRID!$A$4:$A$15,0),MATCH(1,($U$2=GRID!$B$1:$U$1)*(КАЛЕНДАРЬ!AJ25=GRID!$B$3:$U$3),0))*(1-GRID!$H$34))</f>
        <v>41200</v>
      </c>
      <c r="L383" s="5" cm="1">
        <f t="array" ref="L383">IF($I$2="Открытый тариф",INDEX(GRID!$B$18:$U$29,MATCH(K$7,GRID!$A$18:$A$29,0),MATCH(1,($U$2=GRID!$B$1:$U$1)*(КАЛЕНДАРЬ!AJ25=GRID!$B$3:$U$3),0)),
INDEX(GRID!$B$18:$U$29,MATCH(K$7,GRID!$A$18:$A$29,0),MATCH(1,($U$2=GRID!$B$1:$U$1)*(КАЛЕНДАРЬ!AJ25=GRID!$B$3:$U$3),0))*(1-GRID!$H$34))</f>
        <v>46200</v>
      </c>
      <c r="M383" s="5" cm="1">
        <f t="array" ref="M383">IF($I$2="Открытый тариф",INDEX(GRID!$B$4:$U$15,MATCH(M$7,GRID!$A$4:$A$15,0),MATCH(1,($U$2=GRID!$B$1:$U$1)*(КАЛЕНДАРЬ!AJ25=GRID!$B$3:$U$3),0)),
INDEX(GRID!$B$4:$U$15,MATCH(M$7,GRID!$A$4:$A$15,0),MATCH(1,($U$2=GRID!$B$1:$U$1)*(КАЛЕНДАРЬ!AJ25=GRID!$B$3:$U$3),0))*(1-GRID!$H$34))</f>
        <v>61200</v>
      </c>
      <c r="N383" s="5" cm="1">
        <f t="array" ref="N383">IF($I$2="Открытый тариф",INDEX(GRID!$B$18:$U$29,MATCH(M$7,GRID!$A$18:$A$29,0),MATCH(1,($U$2=GRID!$B$1:$U$1)*(КАЛЕНДАРЬ!AJ25=GRID!$B$3:$U$3),0)),
INDEX(GRID!$B$18:$U$29,MATCH(M$7,GRID!$A$18:$A$29,0),MATCH(1,($U$2=GRID!$B$1:$U$1)*(КАЛЕНДАРЬ!AJ25=GRID!$B$3:$U$3),0))*(1-GRID!$H$34))</f>
        <v>66200</v>
      </c>
      <c r="O383" s="5" cm="1">
        <f t="array" ref="O383">IF($I$2="Открытый тариф",INDEX(GRID!$B$4:$U$15,MATCH(O$7,GRID!$A$4:$A$15,0),MATCH(1,($U$2=GRID!$B$1:$U$1)*(КАЛЕНДАРЬ!AJ25=GRID!$B$3:$U$3),0)),
INDEX(GRID!$B$4:$U$15,MATCH(O$7,GRID!$A$4:$A$15,0),MATCH(1,($U$2=GRID!$B$1:$U$1)*(КАЛЕНДАРЬ!AJ25=GRID!$B$3:$U$3),0))*(1-GRID!$H$34))</f>
        <v>93200</v>
      </c>
      <c r="P383" s="5" cm="1">
        <f t="array" ref="P383">IF($I$2="Открытый тариф",INDEX(GRID!$B$4:$U$15,MATCH(P$7,GRID!$A$4:$A$15,0),MATCH(1,($U$2=GRID!$B$1:$U$1)*(КАЛЕНДАРЬ!AJ25=GRID!$B$3:$U$3),0)),
INDEX(GRID!$B$4:$U$15,MATCH(P$7,GRID!$A$4:$A$15,0),MATCH(1,($U$2=GRID!$B$1:$U$1)*(КАЛЕНДАРЬ!AJ25=GRID!$B$3:$U$3),0))*(1-GRID!$H$34))</f>
        <v>134400</v>
      </c>
      <c r="Q383" s="5" cm="1">
        <f t="array" ref="Q383">IF($I$2="Открытый тариф",INDEX(GRID!$B$4:$U$15,MATCH(Q$7,GRID!$A$4:$A$15,0),MATCH(1,($U$2=GRID!$B$1:$U$1)*(КАЛЕНДАРЬ!AJ25=GRID!$B$3:$U$3),0)),
INDEX(GRID!$B$4:$U$15,MATCH(Q$7,GRID!$A$4:$A$15,0),MATCH(1,($U$2=GRID!$B$1:$U$1)*(КАЛЕНДАРЬ!AJ25=GRID!$B$3:$U$3),0))*(1-GRID!$H$34))</f>
        <v>158400</v>
      </c>
      <c r="R383" s="5" cm="1">
        <f t="array" ref="R383">IF($I$2="Открытый тариф",INDEX(GRID!$B$18:$U$29,MATCH(R$7,GRID!$A$18:$A$29,0),MATCH(1,($U$2=GRID!$B$1:$U$1)*(КАЛЕНДАРЬ!AJ25=GRID!$B$3:$U$3),0)),
INDEX(GRID!$B$18:$U$29,MATCH(R$7,GRID!$A$18:$A$29,0),MATCH(1,($U$2=GRID!$B$1:$U$1)*(КАЛЕНДАРЬ!AJ25=GRID!$B$3:$U$3),0))*(1-GRID!$H$34))</f>
        <v>179400</v>
      </c>
      <c r="S383" s="5">
        <f t="array" ref="S383">IF($I$2="Открытый тариф",INDEX(GRID!$B$4:$U$15,MATCH(S$7,GRID!$A$4:$A$15,0),MATCH(1,($U$2=GRID!$B$1:$U$1)*(КАЛЕНДАРЬ!AJ25=GRID!$B$3:$U$3),0)),
INDEX(GRID!$B$4:$U$15,MATCH(S$7,GRID!$A$4:$A$15,0),MATCH(1,($U$2=GRID!$B$1:$U$1)*(КАЛЕНДАРЬ!AJ25=GRID!$B$3:$U$3),0))*(1-GRID!$L$41))</f>
        <v>439100</v>
      </c>
      <c r="T383" s="5">
        <f t="array" ref="T383">IF($I$2="Открытый тариф",INDEX(GRID!$B$4:$U$15,MATCH(T$7,GRID!$A$4:$A$15,0),MATCH(1,($U$2=GRID!$B$1:$U$1)*(КАЛЕНДАРЬ!AJ25=GRID!$B$3:$U$3),0)),
INDEX(GRID!$B$4:$U$15,MATCH(T$7,GRID!$A$4:$A$15,0),MATCH(1,($U$2=GRID!$B$1:$U$1)*(КАЛЕНДАРЬ!AJ25=GRID!$B$3:$U$3),0))*(1-GRID!$L$41))</f>
        <v>529700</v>
      </c>
    </row>
    <row r="384" spans="1:20">
      <c r="A384" s="108" t="s">
        <v>13</v>
      </c>
      <c r="B384" s="109">
        <v>23</v>
      </c>
      <c r="C384" s="5" cm="1">
        <f t="array" ref="C384">IF($I$2="Открытый тариф",INDEX(GRID!$B$4:$U$15,MATCH(C$7,GRID!$A$4:$A$15,0),MATCH(1,($U$2=GRID!$B$1:$U$1)*(КАЛЕНДАРЬ!AJ26=GRID!$B$3:$U$3),0)),
INDEX(GRID!$B$4:$U$15,MATCH(C$7,GRID!$A$4:$A$15,0),MATCH(1,($U$2=GRID!$B$1:$U$1)*(КАЛЕНДАРЬ!AJ26=GRID!$B$3:$U$3),0))*(1-GRID!$H$34))</f>
        <v>22500</v>
      </c>
      <c r="D384" s="5" cm="1">
        <f t="array" ref="D384">IF($I$2="Открытый тариф",INDEX(GRID!$B$18:$U$29,MATCH(C$7,GRID!$A$18:$A$29,0),MATCH(1,($U$2=GRID!$B$1:$U$1)*(КАЛЕНДАРЬ!AJ26=GRID!$B$3:$U$3),0)),
INDEX(GRID!$B$18:$U$29,MATCH(C$7,GRID!$A$18:$A$29,0),MATCH(1,($U$2=GRID!$B$1:$U$1)*(КАЛЕНДАРЬ!AJ26=GRID!$B$3:$U$3),0))*(1-GRID!$H$34))</f>
        <v>27500</v>
      </c>
      <c r="E384" s="5" cm="1">
        <f t="array" ref="E384">IF($I$2="Открытый тариф",INDEX(GRID!$B$4:$U$15,MATCH(E$7,GRID!$A$4:$A$15,0),MATCH(1,($U$2=GRID!$B$1:$U$1)*(КАЛЕНДАРЬ!AJ26=GRID!$B$3:$U$3),0)),
INDEX(GRID!$B$4:$U$15,MATCH(E$7,GRID!$A$4:$A$15,0),MATCH(1,($U$2=GRID!$B$1:$U$1)*(КАЛЕНДАРЬ!AJ26=GRID!$B$3:$U$3),0))*(1-GRID!$H$34))</f>
        <v>27200</v>
      </c>
      <c r="F384" s="5" cm="1">
        <f t="array" ref="F384">IF($I$2="Открытый тариф",INDEX(GRID!$B$18:$U$29,MATCH(E$7,GRID!$A$18:$A$29,0),MATCH(1,($U$2=GRID!$B$1:$U$1)*(КАЛЕНДАРЬ!AJ26=GRID!$B$3:$U$3),0)),
INDEX(GRID!$B$18:$U$29,MATCH(E$7,GRID!$A$18:$A$29,0),MATCH(1,($U$2=GRID!$B$1:$U$1)*(КАЛЕНДАРЬ!AJ26=GRID!$B$3:$U$3),0))*(1-GRID!$H$34))</f>
        <v>32200</v>
      </c>
      <c r="G384" s="5" cm="1">
        <f t="array" ref="G384">IF($I$2="Открытый тариф",INDEX(GRID!$B$4:$U$15,MATCH(G$7,GRID!$A$4:$A$15,0),MATCH(1,($U$2=GRID!$B$1:$U$1)*(КАЛЕНДАРЬ!AJ26=GRID!$B$3:$U$3),0)),
INDEX(GRID!$B$4:$U$15,MATCH(G$7,GRID!$A$4:$A$15,0),MATCH(1,($U$2=GRID!$B$1:$U$1)*(КАЛЕНДАРЬ!AJ26=GRID!$B$3:$U$3),0))*(1-GRID!$H$34))</f>
        <v>32700</v>
      </c>
      <c r="H384" s="5" cm="1">
        <f t="array" ref="H384">IF($I$2="Открытый тариф",INDEX(GRID!$B$18:$U$29,MATCH(G$7,GRID!$A$18:$A$29,0),MATCH(1,($U$2=GRID!$B$1:$U$1)*(КАЛЕНДАРЬ!AJ26=GRID!$B$3:$U$3),0)),
INDEX(GRID!$B$18:$U$29,MATCH(G$7,GRID!$A$18:$A$29,0),MATCH(1,($U$2=GRID!$B$1:$U$1)*(КАЛЕНДАРЬ!AJ26=GRID!$B$3:$U$3),0))*(1-GRID!$H$34))</f>
        <v>37700</v>
      </c>
      <c r="I384" s="5" cm="1">
        <f t="array" ref="I384">IF($I$2="Открытый тариф",INDEX(GRID!$B$4:$U$15,MATCH(I$7,GRID!$A$4:$A$15,0),MATCH(1,($U$2=GRID!$B$1:$U$1)*(КАЛЕНДАРЬ!AJ26=GRID!$B$3:$U$3),0)),
INDEX(GRID!$B$4:$U$15,MATCH(I$7,GRID!$A$4:$A$15,0),MATCH(1,($U$2=GRID!$B$1:$U$1)*(КАЛЕНДАРЬ!AJ26=GRID!$B$3:$U$3),0))*(1-GRID!$H$34))</f>
        <v>36200</v>
      </c>
      <c r="J384" s="5" cm="1">
        <f t="array" ref="J384">IF($I$2="Открытый тариф",INDEX(GRID!$B$18:$U$29,MATCH(I$7,GRID!$A$18:$A$29,0),MATCH(1,($U$2=GRID!$B$1:$U$1)*(КАЛЕНДАРЬ!AJ26=GRID!$B$3:$U$3),0)),
INDEX(GRID!$B$18:$U$29,MATCH(I$7,GRID!$A$18:$A$29,0),MATCH(1,($U$2=GRID!$B$1:$U$1)*(КАЛЕНДАРЬ!AJ26=GRID!$B$3:$U$3),0))*(1-GRID!$H$34))</f>
        <v>41200</v>
      </c>
      <c r="K384" s="5" cm="1">
        <f t="array" ref="K384">IF($I$2="Открытый тариф",INDEX(GRID!$B$4:$U$15,MATCH(K$7,GRID!$A$4:$A$15,0),MATCH(1,($U$2=GRID!$B$1:$U$1)*(КАЛЕНДАРЬ!AJ26=GRID!$B$3:$U$3),0)),
INDEX(GRID!$B$4:$U$15,MATCH(K$7,GRID!$A$4:$A$15,0),MATCH(1,($U$2=GRID!$B$1:$U$1)*(КАЛЕНДАРЬ!AJ26=GRID!$B$3:$U$3),0))*(1-GRID!$H$34))</f>
        <v>41200</v>
      </c>
      <c r="L384" s="5" cm="1">
        <f t="array" ref="L384">IF($I$2="Открытый тариф",INDEX(GRID!$B$18:$U$29,MATCH(K$7,GRID!$A$18:$A$29,0),MATCH(1,($U$2=GRID!$B$1:$U$1)*(КАЛЕНДАРЬ!AJ26=GRID!$B$3:$U$3),0)),
INDEX(GRID!$B$18:$U$29,MATCH(K$7,GRID!$A$18:$A$29,0),MATCH(1,($U$2=GRID!$B$1:$U$1)*(КАЛЕНДАРЬ!AJ26=GRID!$B$3:$U$3),0))*(1-GRID!$H$34))</f>
        <v>46200</v>
      </c>
      <c r="M384" s="5" cm="1">
        <f t="array" ref="M384">IF($I$2="Открытый тариф",INDEX(GRID!$B$4:$U$15,MATCH(M$7,GRID!$A$4:$A$15,0),MATCH(1,($U$2=GRID!$B$1:$U$1)*(КАЛЕНДАРЬ!AJ26=GRID!$B$3:$U$3),0)),
INDEX(GRID!$B$4:$U$15,MATCH(M$7,GRID!$A$4:$A$15,0),MATCH(1,($U$2=GRID!$B$1:$U$1)*(КАЛЕНДАРЬ!AJ26=GRID!$B$3:$U$3),0))*(1-GRID!$H$34))</f>
        <v>61200</v>
      </c>
      <c r="N384" s="5" cm="1">
        <f t="array" ref="N384">IF($I$2="Открытый тариф",INDEX(GRID!$B$18:$U$29,MATCH(M$7,GRID!$A$18:$A$29,0),MATCH(1,($U$2=GRID!$B$1:$U$1)*(КАЛЕНДАРЬ!AJ26=GRID!$B$3:$U$3),0)),
INDEX(GRID!$B$18:$U$29,MATCH(M$7,GRID!$A$18:$A$29,0),MATCH(1,($U$2=GRID!$B$1:$U$1)*(КАЛЕНДАРЬ!AJ26=GRID!$B$3:$U$3),0))*(1-GRID!$H$34))</f>
        <v>66200</v>
      </c>
      <c r="O384" s="5" cm="1">
        <f t="array" ref="O384">IF($I$2="Открытый тариф",INDEX(GRID!$B$4:$U$15,MATCH(O$7,GRID!$A$4:$A$15,0),MATCH(1,($U$2=GRID!$B$1:$U$1)*(КАЛЕНДАРЬ!AJ26=GRID!$B$3:$U$3),0)),
INDEX(GRID!$B$4:$U$15,MATCH(O$7,GRID!$A$4:$A$15,0),MATCH(1,($U$2=GRID!$B$1:$U$1)*(КАЛЕНДАРЬ!AJ26=GRID!$B$3:$U$3),0))*(1-GRID!$H$34))</f>
        <v>93200</v>
      </c>
      <c r="P384" s="5" cm="1">
        <f t="array" ref="P384">IF($I$2="Открытый тариф",INDEX(GRID!$B$4:$U$15,MATCH(P$7,GRID!$A$4:$A$15,0),MATCH(1,($U$2=GRID!$B$1:$U$1)*(КАЛЕНДАРЬ!AJ26=GRID!$B$3:$U$3),0)),
INDEX(GRID!$B$4:$U$15,MATCH(P$7,GRID!$A$4:$A$15,0),MATCH(1,($U$2=GRID!$B$1:$U$1)*(КАЛЕНДАРЬ!AJ26=GRID!$B$3:$U$3),0))*(1-GRID!$H$34))</f>
        <v>134400</v>
      </c>
      <c r="Q384" s="5" cm="1">
        <f t="array" ref="Q384">IF($I$2="Открытый тариф",INDEX(GRID!$B$4:$U$15,MATCH(Q$7,GRID!$A$4:$A$15,0),MATCH(1,($U$2=GRID!$B$1:$U$1)*(КАЛЕНДАРЬ!AJ26=GRID!$B$3:$U$3),0)),
INDEX(GRID!$B$4:$U$15,MATCH(Q$7,GRID!$A$4:$A$15,0),MATCH(1,($U$2=GRID!$B$1:$U$1)*(КАЛЕНДАРЬ!AJ26=GRID!$B$3:$U$3),0))*(1-GRID!$H$34))</f>
        <v>158400</v>
      </c>
      <c r="R384" s="5" cm="1">
        <f t="array" ref="R384">IF($I$2="Открытый тариф",INDEX(GRID!$B$18:$U$29,MATCH(R$7,GRID!$A$18:$A$29,0),MATCH(1,($U$2=GRID!$B$1:$U$1)*(КАЛЕНДАРЬ!AJ26=GRID!$B$3:$U$3),0)),
INDEX(GRID!$B$18:$U$29,MATCH(R$7,GRID!$A$18:$A$29,0),MATCH(1,($U$2=GRID!$B$1:$U$1)*(КАЛЕНДАРЬ!AJ26=GRID!$B$3:$U$3),0))*(1-GRID!$H$34))</f>
        <v>179400</v>
      </c>
      <c r="S384" s="5">
        <f t="array" ref="S384">IF($I$2="Открытый тариф",INDEX(GRID!$B$4:$U$15,MATCH(S$7,GRID!$A$4:$A$15,0),MATCH(1,($U$2=GRID!$B$1:$U$1)*(КАЛЕНДАРЬ!AJ26=GRID!$B$3:$U$3),0)),
INDEX(GRID!$B$4:$U$15,MATCH(S$7,GRID!$A$4:$A$15,0),MATCH(1,($U$2=GRID!$B$1:$U$1)*(КАЛЕНДАРЬ!AJ26=GRID!$B$3:$U$3),0))*(1-GRID!$L$41))</f>
        <v>439100</v>
      </c>
      <c r="T384" s="5">
        <f t="array" ref="T384">IF($I$2="Открытый тариф",INDEX(GRID!$B$4:$U$15,MATCH(T$7,GRID!$A$4:$A$15,0),MATCH(1,($U$2=GRID!$B$1:$U$1)*(КАЛЕНДАРЬ!AJ26=GRID!$B$3:$U$3),0)),
INDEX(GRID!$B$4:$U$15,MATCH(T$7,GRID!$A$4:$A$15,0),MATCH(1,($U$2=GRID!$B$1:$U$1)*(КАЛЕНДАРЬ!AJ26=GRID!$B$3:$U$3),0))*(1-GRID!$L$41))</f>
        <v>529700</v>
      </c>
    </row>
    <row r="385" spans="1:20">
      <c r="A385" s="108" t="s">
        <v>14</v>
      </c>
      <c r="B385" s="109">
        <v>24</v>
      </c>
      <c r="C385" s="5" cm="1">
        <f t="array" ref="C385">IF($I$2="Открытый тариф",INDEX(GRID!$B$4:$U$15,MATCH(C$7,GRID!$A$4:$A$15,0),MATCH(1,($U$2=GRID!$B$1:$U$1)*(КАЛЕНДАРЬ!AJ27=GRID!$B$3:$U$3),0)),
INDEX(GRID!$B$4:$U$15,MATCH(C$7,GRID!$A$4:$A$15,0),MATCH(1,($U$2=GRID!$B$1:$U$1)*(КАЛЕНДАРЬ!AJ27=GRID!$B$3:$U$3),0))*(1-GRID!$H$34))</f>
        <v>22500</v>
      </c>
      <c r="D385" s="5" cm="1">
        <f t="array" ref="D385">IF($I$2="Открытый тариф",INDEX(GRID!$B$18:$U$29,MATCH(C$7,GRID!$A$18:$A$29,0),MATCH(1,($U$2=GRID!$B$1:$U$1)*(КАЛЕНДАРЬ!AJ27=GRID!$B$3:$U$3),0)),
INDEX(GRID!$B$18:$U$29,MATCH(C$7,GRID!$A$18:$A$29,0),MATCH(1,($U$2=GRID!$B$1:$U$1)*(КАЛЕНДАРЬ!AJ27=GRID!$B$3:$U$3),0))*(1-GRID!$H$34))</f>
        <v>27500</v>
      </c>
      <c r="E385" s="5" cm="1">
        <f t="array" ref="E385">IF($I$2="Открытый тариф",INDEX(GRID!$B$4:$U$15,MATCH(E$7,GRID!$A$4:$A$15,0),MATCH(1,($U$2=GRID!$B$1:$U$1)*(КАЛЕНДАРЬ!AJ27=GRID!$B$3:$U$3),0)),
INDEX(GRID!$B$4:$U$15,MATCH(E$7,GRID!$A$4:$A$15,0),MATCH(1,($U$2=GRID!$B$1:$U$1)*(КАЛЕНДАРЬ!AJ27=GRID!$B$3:$U$3),0))*(1-GRID!$H$34))</f>
        <v>27200</v>
      </c>
      <c r="F385" s="5" cm="1">
        <f t="array" ref="F385">IF($I$2="Открытый тариф",INDEX(GRID!$B$18:$U$29,MATCH(E$7,GRID!$A$18:$A$29,0),MATCH(1,($U$2=GRID!$B$1:$U$1)*(КАЛЕНДАРЬ!AJ27=GRID!$B$3:$U$3),0)),
INDEX(GRID!$B$18:$U$29,MATCH(E$7,GRID!$A$18:$A$29,0),MATCH(1,($U$2=GRID!$B$1:$U$1)*(КАЛЕНДАРЬ!AJ27=GRID!$B$3:$U$3),0))*(1-GRID!$H$34))</f>
        <v>32200</v>
      </c>
      <c r="G385" s="5" cm="1">
        <f t="array" ref="G385">IF($I$2="Открытый тариф",INDEX(GRID!$B$4:$U$15,MATCH(G$7,GRID!$A$4:$A$15,0),MATCH(1,($U$2=GRID!$B$1:$U$1)*(КАЛЕНДАРЬ!AJ27=GRID!$B$3:$U$3),0)),
INDEX(GRID!$B$4:$U$15,MATCH(G$7,GRID!$A$4:$A$15,0),MATCH(1,($U$2=GRID!$B$1:$U$1)*(КАЛЕНДАРЬ!AJ27=GRID!$B$3:$U$3),0))*(1-GRID!$H$34))</f>
        <v>32700</v>
      </c>
      <c r="H385" s="5" cm="1">
        <f t="array" ref="H385">IF($I$2="Открытый тариф",INDEX(GRID!$B$18:$U$29,MATCH(G$7,GRID!$A$18:$A$29,0),MATCH(1,($U$2=GRID!$B$1:$U$1)*(КАЛЕНДАРЬ!AJ27=GRID!$B$3:$U$3),0)),
INDEX(GRID!$B$18:$U$29,MATCH(G$7,GRID!$A$18:$A$29,0),MATCH(1,($U$2=GRID!$B$1:$U$1)*(КАЛЕНДАРЬ!AJ27=GRID!$B$3:$U$3),0))*(1-GRID!$H$34))</f>
        <v>37700</v>
      </c>
      <c r="I385" s="5" cm="1">
        <f t="array" ref="I385">IF($I$2="Открытый тариф",INDEX(GRID!$B$4:$U$15,MATCH(I$7,GRID!$A$4:$A$15,0),MATCH(1,($U$2=GRID!$B$1:$U$1)*(КАЛЕНДАРЬ!AJ27=GRID!$B$3:$U$3),0)),
INDEX(GRID!$B$4:$U$15,MATCH(I$7,GRID!$A$4:$A$15,0),MATCH(1,($U$2=GRID!$B$1:$U$1)*(КАЛЕНДАРЬ!AJ27=GRID!$B$3:$U$3),0))*(1-GRID!$H$34))</f>
        <v>36200</v>
      </c>
      <c r="J385" s="5" cm="1">
        <f t="array" ref="J385">IF($I$2="Открытый тариф",INDEX(GRID!$B$18:$U$29,MATCH(I$7,GRID!$A$18:$A$29,0),MATCH(1,($U$2=GRID!$B$1:$U$1)*(КАЛЕНДАРЬ!AJ27=GRID!$B$3:$U$3),0)),
INDEX(GRID!$B$18:$U$29,MATCH(I$7,GRID!$A$18:$A$29,0),MATCH(1,($U$2=GRID!$B$1:$U$1)*(КАЛЕНДАРЬ!AJ27=GRID!$B$3:$U$3),0))*(1-GRID!$H$34))</f>
        <v>41200</v>
      </c>
      <c r="K385" s="5" cm="1">
        <f t="array" ref="K385">IF($I$2="Открытый тариф",INDEX(GRID!$B$4:$U$15,MATCH(K$7,GRID!$A$4:$A$15,0),MATCH(1,($U$2=GRID!$B$1:$U$1)*(КАЛЕНДАРЬ!AJ27=GRID!$B$3:$U$3),0)),
INDEX(GRID!$B$4:$U$15,MATCH(K$7,GRID!$A$4:$A$15,0),MATCH(1,($U$2=GRID!$B$1:$U$1)*(КАЛЕНДАРЬ!AJ27=GRID!$B$3:$U$3),0))*(1-GRID!$H$34))</f>
        <v>41200</v>
      </c>
      <c r="L385" s="5" cm="1">
        <f t="array" ref="L385">IF($I$2="Открытый тариф",INDEX(GRID!$B$18:$U$29,MATCH(K$7,GRID!$A$18:$A$29,0),MATCH(1,($U$2=GRID!$B$1:$U$1)*(КАЛЕНДАРЬ!AJ27=GRID!$B$3:$U$3),0)),
INDEX(GRID!$B$18:$U$29,MATCH(K$7,GRID!$A$18:$A$29,0),MATCH(1,($U$2=GRID!$B$1:$U$1)*(КАЛЕНДАРЬ!AJ27=GRID!$B$3:$U$3),0))*(1-GRID!$H$34))</f>
        <v>46200</v>
      </c>
      <c r="M385" s="5" cm="1">
        <f t="array" ref="M385">IF($I$2="Открытый тариф",INDEX(GRID!$B$4:$U$15,MATCH(M$7,GRID!$A$4:$A$15,0),MATCH(1,($U$2=GRID!$B$1:$U$1)*(КАЛЕНДАРЬ!AJ27=GRID!$B$3:$U$3),0)),
INDEX(GRID!$B$4:$U$15,MATCH(M$7,GRID!$A$4:$A$15,0),MATCH(1,($U$2=GRID!$B$1:$U$1)*(КАЛЕНДАРЬ!AJ27=GRID!$B$3:$U$3),0))*(1-GRID!$H$34))</f>
        <v>61200</v>
      </c>
      <c r="N385" s="5" cm="1">
        <f t="array" ref="N385">IF($I$2="Открытый тариф",INDEX(GRID!$B$18:$U$29,MATCH(M$7,GRID!$A$18:$A$29,0),MATCH(1,($U$2=GRID!$B$1:$U$1)*(КАЛЕНДАРЬ!AJ27=GRID!$B$3:$U$3),0)),
INDEX(GRID!$B$18:$U$29,MATCH(M$7,GRID!$A$18:$A$29,0),MATCH(1,($U$2=GRID!$B$1:$U$1)*(КАЛЕНДАРЬ!AJ27=GRID!$B$3:$U$3),0))*(1-GRID!$H$34))</f>
        <v>66200</v>
      </c>
      <c r="O385" s="5" cm="1">
        <f t="array" ref="O385">IF($I$2="Открытый тариф",INDEX(GRID!$B$4:$U$15,MATCH(O$7,GRID!$A$4:$A$15,0),MATCH(1,($U$2=GRID!$B$1:$U$1)*(КАЛЕНДАРЬ!AJ27=GRID!$B$3:$U$3),0)),
INDEX(GRID!$B$4:$U$15,MATCH(O$7,GRID!$A$4:$A$15,0),MATCH(1,($U$2=GRID!$B$1:$U$1)*(КАЛЕНДАРЬ!AJ27=GRID!$B$3:$U$3),0))*(1-GRID!$H$34))</f>
        <v>93200</v>
      </c>
      <c r="P385" s="5" cm="1">
        <f t="array" ref="P385">IF($I$2="Открытый тариф",INDEX(GRID!$B$4:$U$15,MATCH(P$7,GRID!$A$4:$A$15,0),MATCH(1,($U$2=GRID!$B$1:$U$1)*(КАЛЕНДАРЬ!AJ27=GRID!$B$3:$U$3),0)),
INDEX(GRID!$B$4:$U$15,MATCH(P$7,GRID!$A$4:$A$15,0),MATCH(1,($U$2=GRID!$B$1:$U$1)*(КАЛЕНДАРЬ!AJ27=GRID!$B$3:$U$3),0))*(1-GRID!$H$34))</f>
        <v>134400</v>
      </c>
      <c r="Q385" s="5" cm="1">
        <f t="array" ref="Q385">IF($I$2="Открытый тариф",INDEX(GRID!$B$4:$U$15,MATCH(Q$7,GRID!$A$4:$A$15,0),MATCH(1,($U$2=GRID!$B$1:$U$1)*(КАЛЕНДАРЬ!AJ27=GRID!$B$3:$U$3),0)),
INDEX(GRID!$B$4:$U$15,MATCH(Q$7,GRID!$A$4:$A$15,0),MATCH(1,($U$2=GRID!$B$1:$U$1)*(КАЛЕНДАРЬ!AJ27=GRID!$B$3:$U$3),0))*(1-GRID!$H$34))</f>
        <v>158400</v>
      </c>
      <c r="R385" s="5" cm="1">
        <f t="array" ref="R385">IF($I$2="Открытый тариф",INDEX(GRID!$B$18:$U$29,MATCH(R$7,GRID!$A$18:$A$29,0),MATCH(1,($U$2=GRID!$B$1:$U$1)*(КАЛЕНДАРЬ!AJ27=GRID!$B$3:$U$3),0)),
INDEX(GRID!$B$18:$U$29,MATCH(R$7,GRID!$A$18:$A$29,0),MATCH(1,($U$2=GRID!$B$1:$U$1)*(КАЛЕНДАРЬ!AJ27=GRID!$B$3:$U$3),0))*(1-GRID!$H$34))</f>
        <v>179400</v>
      </c>
      <c r="S385" s="5">
        <f t="array" ref="S385">IF($I$2="Открытый тариф",INDEX(GRID!$B$4:$U$15,MATCH(S$7,GRID!$A$4:$A$15,0),MATCH(1,($U$2=GRID!$B$1:$U$1)*(КАЛЕНДАРЬ!AJ27=GRID!$B$3:$U$3),0)),
INDEX(GRID!$B$4:$U$15,MATCH(S$7,GRID!$A$4:$A$15,0),MATCH(1,($U$2=GRID!$B$1:$U$1)*(КАЛЕНДАРЬ!AJ27=GRID!$B$3:$U$3),0))*(1-GRID!$L$41))</f>
        <v>439100</v>
      </c>
      <c r="T385" s="5">
        <f t="array" ref="T385">IF($I$2="Открытый тариф",INDEX(GRID!$B$4:$U$15,MATCH(T$7,GRID!$A$4:$A$15,0),MATCH(1,($U$2=GRID!$B$1:$U$1)*(КАЛЕНДАРЬ!AJ27=GRID!$B$3:$U$3),0)),
INDEX(GRID!$B$4:$U$15,MATCH(T$7,GRID!$A$4:$A$15,0),MATCH(1,($U$2=GRID!$B$1:$U$1)*(КАЛЕНДАРЬ!AJ27=GRID!$B$3:$U$3),0))*(1-GRID!$L$41))</f>
        <v>529700</v>
      </c>
    </row>
    <row r="386" spans="1:20">
      <c r="A386" s="108" t="s">
        <v>15</v>
      </c>
      <c r="B386" s="109">
        <v>25</v>
      </c>
      <c r="C386" s="5" cm="1">
        <f t="array" ref="C386">IF($I$2="Открытый тариф",INDEX(GRID!$B$4:$U$15,MATCH(C$7,GRID!$A$4:$A$15,0),MATCH(1,($U$2=GRID!$B$1:$U$1)*(КАЛЕНДАРЬ!AJ28=GRID!$B$3:$U$3),0)),
INDEX(GRID!$B$4:$U$15,MATCH(C$7,GRID!$A$4:$A$15,0),MATCH(1,($U$2=GRID!$B$1:$U$1)*(КАЛЕНДАРЬ!AJ28=GRID!$B$3:$U$3),0))*(1-GRID!$H$34))</f>
        <v>22500</v>
      </c>
      <c r="D386" s="5" cm="1">
        <f t="array" ref="D386">IF($I$2="Открытый тариф",INDEX(GRID!$B$18:$U$29,MATCH(C$7,GRID!$A$18:$A$29,0),MATCH(1,($U$2=GRID!$B$1:$U$1)*(КАЛЕНДАРЬ!AJ28=GRID!$B$3:$U$3),0)),
INDEX(GRID!$B$18:$U$29,MATCH(C$7,GRID!$A$18:$A$29,0),MATCH(1,($U$2=GRID!$B$1:$U$1)*(КАЛЕНДАРЬ!AJ28=GRID!$B$3:$U$3),0))*(1-GRID!$H$34))</f>
        <v>27500</v>
      </c>
      <c r="E386" s="5" cm="1">
        <f t="array" ref="E386">IF($I$2="Открытый тариф",INDEX(GRID!$B$4:$U$15,MATCH(E$7,GRID!$A$4:$A$15,0),MATCH(1,($U$2=GRID!$B$1:$U$1)*(КАЛЕНДАРЬ!AJ28=GRID!$B$3:$U$3),0)),
INDEX(GRID!$B$4:$U$15,MATCH(E$7,GRID!$A$4:$A$15,0),MATCH(1,($U$2=GRID!$B$1:$U$1)*(КАЛЕНДАРЬ!AJ28=GRID!$B$3:$U$3),0))*(1-GRID!$H$34))</f>
        <v>27200</v>
      </c>
      <c r="F386" s="5" cm="1">
        <f t="array" ref="F386">IF($I$2="Открытый тариф",INDEX(GRID!$B$18:$U$29,MATCH(E$7,GRID!$A$18:$A$29,0),MATCH(1,($U$2=GRID!$B$1:$U$1)*(КАЛЕНДАРЬ!AJ28=GRID!$B$3:$U$3),0)),
INDEX(GRID!$B$18:$U$29,MATCH(E$7,GRID!$A$18:$A$29,0),MATCH(1,($U$2=GRID!$B$1:$U$1)*(КАЛЕНДАРЬ!AJ28=GRID!$B$3:$U$3),0))*(1-GRID!$H$34))</f>
        <v>32200</v>
      </c>
      <c r="G386" s="5" cm="1">
        <f t="array" ref="G386">IF($I$2="Открытый тариф",INDEX(GRID!$B$4:$U$15,MATCH(G$7,GRID!$A$4:$A$15,0),MATCH(1,($U$2=GRID!$B$1:$U$1)*(КАЛЕНДАРЬ!AJ28=GRID!$B$3:$U$3),0)),
INDEX(GRID!$B$4:$U$15,MATCH(G$7,GRID!$A$4:$A$15,0),MATCH(1,($U$2=GRID!$B$1:$U$1)*(КАЛЕНДАРЬ!AJ28=GRID!$B$3:$U$3),0))*(1-GRID!$H$34))</f>
        <v>32700</v>
      </c>
      <c r="H386" s="5" cm="1">
        <f t="array" ref="H386">IF($I$2="Открытый тариф",INDEX(GRID!$B$18:$U$29,MATCH(G$7,GRID!$A$18:$A$29,0),MATCH(1,($U$2=GRID!$B$1:$U$1)*(КАЛЕНДАРЬ!AJ28=GRID!$B$3:$U$3),0)),
INDEX(GRID!$B$18:$U$29,MATCH(G$7,GRID!$A$18:$A$29,0),MATCH(1,($U$2=GRID!$B$1:$U$1)*(КАЛЕНДАРЬ!AJ28=GRID!$B$3:$U$3),0))*(1-GRID!$H$34))</f>
        <v>37700</v>
      </c>
      <c r="I386" s="5" cm="1">
        <f t="array" ref="I386">IF($I$2="Открытый тариф",INDEX(GRID!$B$4:$U$15,MATCH(I$7,GRID!$A$4:$A$15,0),MATCH(1,($U$2=GRID!$B$1:$U$1)*(КАЛЕНДАРЬ!AJ28=GRID!$B$3:$U$3),0)),
INDEX(GRID!$B$4:$U$15,MATCH(I$7,GRID!$A$4:$A$15,0),MATCH(1,($U$2=GRID!$B$1:$U$1)*(КАЛЕНДАРЬ!AJ28=GRID!$B$3:$U$3),0))*(1-GRID!$H$34))</f>
        <v>36200</v>
      </c>
      <c r="J386" s="5" cm="1">
        <f t="array" ref="J386">IF($I$2="Открытый тариф",INDEX(GRID!$B$18:$U$29,MATCH(I$7,GRID!$A$18:$A$29,0),MATCH(1,($U$2=GRID!$B$1:$U$1)*(КАЛЕНДАРЬ!AJ28=GRID!$B$3:$U$3),0)),
INDEX(GRID!$B$18:$U$29,MATCH(I$7,GRID!$A$18:$A$29,0),MATCH(1,($U$2=GRID!$B$1:$U$1)*(КАЛЕНДАРЬ!AJ28=GRID!$B$3:$U$3),0))*(1-GRID!$H$34))</f>
        <v>41200</v>
      </c>
      <c r="K386" s="5" cm="1">
        <f t="array" ref="K386">IF($I$2="Открытый тариф",INDEX(GRID!$B$4:$U$15,MATCH(K$7,GRID!$A$4:$A$15,0),MATCH(1,($U$2=GRID!$B$1:$U$1)*(КАЛЕНДАРЬ!AJ28=GRID!$B$3:$U$3),0)),
INDEX(GRID!$B$4:$U$15,MATCH(K$7,GRID!$A$4:$A$15,0),MATCH(1,($U$2=GRID!$B$1:$U$1)*(КАЛЕНДАРЬ!AJ28=GRID!$B$3:$U$3),0))*(1-GRID!$H$34))</f>
        <v>41200</v>
      </c>
      <c r="L386" s="5" cm="1">
        <f t="array" ref="L386">IF($I$2="Открытый тариф",INDEX(GRID!$B$18:$U$29,MATCH(K$7,GRID!$A$18:$A$29,0),MATCH(1,($U$2=GRID!$B$1:$U$1)*(КАЛЕНДАРЬ!AJ28=GRID!$B$3:$U$3),0)),
INDEX(GRID!$B$18:$U$29,MATCH(K$7,GRID!$A$18:$A$29,0),MATCH(1,($U$2=GRID!$B$1:$U$1)*(КАЛЕНДАРЬ!AJ28=GRID!$B$3:$U$3),0))*(1-GRID!$H$34))</f>
        <v>46200</v>
      </c>
      <c r="M386" s="5" cm="1">
        <f t="array" ref="M386">IF($I$2="Открытый тариф",INDEX(GRID!$B$4:$U$15,MATCH(M$7,GRID!$A$4:$A$15,0),MATCH(1,($U$2=GRID!$B$1:$U$1)*(КАЛЕНДАРЬ!AJ28=GRID!$B$3:$U$3),0)),
INDEX(GRID!$B$4:$U$15,MATCH(M$7,GRID!$A$4:$A$15,0),MATCH(1,($U$2=GRID!$B$1:$U$1)*(КАЛЕНДАРЬ!AJ28=GRID!$B$3:$U$3),0))*(1-GRID!$H$34))</f>
        <v>61200</v>
      </c>
      <c r="N386" s="5" cm="1">
        <f t="array" ref="N386">IF($I$2="Открытый тариф",INDEX(GRID!$B$18:$U$29,MATCH(M$7,GRID!$A$18:$A$29,0),MATCH(1,($U$2=GRID!$B$1:$U$1)*(КАЛЕНДАРЬ!AJ28=GRID!$B$3:$U$3),0)),
INDEX(GRID!$B$18:$U$29,MATCH(M$7,GRID!$A$18:$A$29,0),MATCH(1,($U$2=GRID!$B$1:$U$1)*(КАЛЕНДАРЬ!AJ28=GRID!$B$3:$U$3),0))*(1-GRID!$H$34))</f>
        <v>66200</v>
      </c>
      <c r="O386" s="5" cm="1">
        <f t="array" ref="O386">IF($I$2="Открытый тариф",INDEX(GRID!$B$4:$U$15,MATCH(O$7,GRID!$A$4:$A$15,0),MATCH(1,($U$2=GRID!$B$1:$U$1)*(КАЛЕНДАРЬ!AJ28=GRID!$B$3:$U$3),0)),
INDEX(GRID!$B$4:$U$15,MATCH(O$7,GRID!$A$4:$A$15,0),MATCH(1,($U$2=GRID!$B$1:$U$1)*(КАЛЕНДАРЬ!AJ28=GRID!$B$3:$U$3),0))*(1-GRID!$H$34))</f>
        <v>93200</v>
      </c>
      <c r="P386" s="5" cm="1">
        <f t="array" ref="P386">IF($I$2="Открытый тариф",INDEX(GRID!$B$4:$U$15,MATCH(P$7,GRID!$A$4:$A$15,0),MATCH(1,($U$2=GRID!$B$1:$U$1)*(КАЛЕНДАРЬ!AJ28=GRID!$B$3:$U$3),0)),
INDEX(GRID!$B$4:$U$15,MATCH(P$7,GRID!$A$4:$A$15,0),MATCH(1,($U$2=GRID!$B$1:$U$1)*(КАЛЕНДАРЬ!AJ28=GRID!$B$3:$U$3),0))*(1-GRID!$H$34))</f>
        <v>134400</v>
      </c>
      <c r="Q386" s="5" cm="1">
        <f t="array" ref="Q386">IF($I$2="Открытый тариф",INDEX(GRID!$B$4:$U$15,MATCH(Q$7,GRID!$A$4:$A$15,0),MATCH(1,($U$2=GRID!$B$1:$U$1)*(КАЛЕНДАРЬ!AJ28=GRID!$B$3:$U$3),0)),
INDEX(GRID!$B$4:$U$15,MATCH(Q$7,GRID!$A$4:$A$15,0),MATCH(1,($U$2=GRID!$B$1:$U$1)*(КАЛЕНДАРЬ!AJ28=GRID!$B$3:$U$3),0))*(1-GRID!$H$34))</f>
        <v>158400</v>
      </c>
      <c r="R386" s="5" cm="1">
        <f t="array" ref="R386">IF($I$2="Открытый тариф",INDEX(GRID!$B$18:$U$29,MATCH(R$7,GRID!$A$18:$A$29,0),MATCH(1,($U$2=GRID!$B$1:$U$1)*(КАЛЕНДАРЬ!AJ28=GRID!$B$3:$U$3),0)),
INDEX(GRID!$B$18:$U$29,MATCH(R$7,GRID!$A$18:$A$29,0),MATCH(1,($U$2=GRID!$B$1:$U$1)*(КАЛЕНДАРЬ!AJ28=GRID!$B$3:$U$3),0))*(1-GRID!$H$34))</f>
        <v>179400</v>
      </c>
      <c r="S386" s="5">
        <f t="array" ref="S386">IF($I$2="Открытый тариф",INDEX(GRID!$B$4:$U$15,MATCH(S$7,GRID!$A$4:$A$15,0),MATCH(1,($U$2=GRID!$B$1:$U$1)*(КАЛЕНДАРЬ!AJ28=GRID!$B$3:$U$3),0)),
INDEX(GRID!$B$4:$U$15,MATCH(S$7,GRID!$A$4:$A$15,0),MATCH(1,($U$2=GRID!$B$1:$U$1)*(КАЛЕНДАРЬ!AJ28=GRID!$B$3:$U$3),0))*(1-GRID!$L$41))</f>
        <v>439100</v>
      </c>
      <c r="T386" s="5">
        <f t="array" ref="T386">IF($I$2="Открытый тариф",INDEX(GRID!$B$4:$U$15,MATCH(T$7,GRID!$A$4:$A$15,0),MATCH(1,($U$2=GRID!$B$1:$U$1)*(КАЛЕНДАРЬ!AJ28=GRID!$B$3:$U$3),0)),
INDEX(GRID!$B$4:$U$15,MATCH(T$7,GRID!$A$4:$A$15,0),MATCH(1,($U$2=GRID!$B$1:$U$1)*(КАЛЕНДАРЬ!AJ28=GRID!$B$3:$U$3),0))*(1-GRID!$L$41))</f>
        <v>529700</v>
      </c>
    </row>
    <row r="387" spans="1:20">
      <c r="A387" s="108" t="s">
        <v>16</v>
      </c>
      <c r="B387" s="109">
        <v>26</v>
      </c>
      <c r="C387" s="5" cm="1">
        <f t="array" ref="C387">IF($I$2="Открытый тариф",INDEX(GRID!$B$4:$U$15,MATCH(C$7,GRID!$A$4:$A$15,0),MATCH(1,($U$2=GRID!$B$1:$U$1)*(КАЛЕНДАРЬ!AJ29=GRID!$B$3:$U$3),0)),
INDEX(GRID!$B$4:$U$15,MATCH(C$7,GRID!$A$4:$A$15,0),MATCH(1,($U$2=GRID!$B$1:$U$1)*(КАЛЕНДАРЬ!AJ29=GRID!$B$3:$U$3),0))*(1-GRID!$H$34))</f>
        <v>25000</v>
      </c>
      <c r="D387" s="5" cm="1">
        <f t="array" ref="D387">IF($I$2="Открытый тариф",INDEX(GRID!$B$18:$U$29,MATCH(C$7,GRID!$A$18:$A$29,0),MATCH(1,($U$2=GRID!$B$1:$U$1)*(КАЛЕНДАРЬ!AJ29=GRID!$B$3:$U$3),0)),
INDEX(GRID!$B$18:$U$29,MATCH(C$7,GRID!$A$18:$A$29,0),MATCH(1,($U$2=GRID!$B$1:$U$1)*(КАЛЕНДАРЬ!AJ29=GRID!$B$3:$U$3),0))*(1-GRID!$H$34))</f>
        <v>30000</v>
      </c>
      <c r="E387" s="5" cm="1">
        <f t="array" ref="E387">IF($I$2="Открытый тариф",INDEX(GRID!$B$4:$U$15,MATCH(E$7,GRID!$A$4:$A$15,0),MATCH(1,($U$2=GRID!$B$1:$U$1)*(КАЛЕНДАРЬ!AJ29=GRID!$B$3:$U$3),0)),
INDEX(GRID!$B$4:$U$15,MATCH(E$7,GRID!$A$4:$A$15,0),MATCH(1,($U$2=GRID!$B$1:$U$1)*(КАЛЕНДАРЬ!AJ29=GRID!$B$3:$U$3),0))*(1-GRID!$H$34))</f>
        <v>30000</v>
      </c>
      <c r="F387" s="5" cm="1">
        <f t="array" ref="F387">IF($I$2="Открытый тариф",INDEX(GRID!$B$18:$U$29,MATCH(E$7,GRID!$A$18:$A$29,0),MATCH(1,($U$2=GRID!$B$1:$U$1)*(КАЛЕНДАРЬ!AJ29=GRID!$B$3:$U$3),0)),
INDEX(GRID!$B$18:$U$29,MATCH(E$7,GRID!$A$18:$A$29,0),MATCH(1,($U$2=GRID!$B$1:$U$1)*(КАЛЕНДАРЬ!AJ29=GRID!$B$3:$U$3),0))*(1-GRID!$H$34))</f>
        <v>35000</v>
      </c>
      <c r="G387" s="5" cm="1">
        <f t="array" ref="G387">IF($I$2="Открытый тариф",INDEX(GRID!$B$4:$U$15,MATCH(G$7,GRID!$A$4:$A$15,0),MATCH(1,($U$2=GRID!$B$1:$U$1)*(КАЛЕНДАРЬ!AJ29=GRID!$B$3:$U$3),0)),
INDEX(GRID!$B$4:$U$15,MATCH(G$7,GRID!$A$4:$A$15,0),MATCH(1,($U$2=GRID!$B$1:$U$1)*(КАЛЕНДАРЬ!AJ29=GRID!$B$3:$U$3),0))*(1-GRID!$H$34))</f>
        <v>35700</v>
      </c>
      <c r="H387" s="5" cm="1">
        <f t="array" ref="H387">IF($I$2="Открытый тариф",INDEX(GRID!$B$18:$U$29,MATCH(G$7,GRID!$A$18:$A$29,0),MATCH(1,($U$2=GRID!$B$1:$U$1)*(КАЛЕНДАРЬ!AJ29=GRID!$B$3:$U$3),0)),
INDEX(GRID!$B$18:$U$29,MATCH(G$7,GRID!$A$18:$A$29,0),MATCH(1,($U$2=GRID!$B$1:$U$1)*(КАЛЕНДАРЬ!AJ29=GRID!$B$3:$U$3),0))*(1-GRID!$H$34))</f>
        <v>40700</v>
      </c>
      <c r="I387" s="5" cm="1">
        <f t="array" ref="I387">IF($I$2="Открытый тариф",INDEX(GRID!$B$4:$U$15,MATCH(I$7,GRID!$A$4:$A$15,0),MATCH(1,($U$2=GRID!$B$1:$U$1)*(КАЛЕНДАРЬ!AJ29=GRID!$B$3:$U$3),0)),
INDEX(GRID!$B$4:$U$15,MATCH(I$7,GRID!$A$4:$A$15,0),MATCH(1,($U$2=GRID!$B$1:$U$1)*(КАЛЕНДАРЬ!AJ29=GRID!$B$3:$U$3),0))*(1-GRID!$H$34))</f>
        <v>39700</v>
      </c>
      <c r="J387" s="5" cm="1">
        <f t="array" ref="J387">IF($I$2="Открытый тариф",INDEX(GRID!$B$18:$U$29,MATCH(I$7,GRID!$A$18:$A$29,0),MATCH(1,($U$2=GRID!$B$1:$U$1)*(КАЛЕНДАРЬ!AJ29=GRID!$B$3:$U$3),0)),
INDEX(GRID!$B$18:$U$29,MATCH(I$7,GRID!$A$18:$A$29,0),MATCH(1,($U$2=GRID!$B$1:$U$1)*(КАЛЕНДАРЬ!AJ29=GRID!$B$3:$U$3),0))*(1-GRID!$H$34))</f>
        <v>44700</v>
      </c>
      <c r="K387" s="5" cm="1">
        <f t="array" ref="K387">IF($I$2="Открытый тариф",INDEX(GRID!$B$4:$U$15,MATCH(K$7,GRID!$A$4:$A$15,0),MATCH(1,($U$2=GRID!$B$1:$U$1)*(КАЛЕНДАРЬ!AJ29=GRID!$B$3:$U$3),0)),
INDEX(GRID!$B$4:$U$15,MATCH(K$7,GRID!$A$4:$A$15,0),MATCH(1,($U$2=GRID!$B$1:$U$1)*(КАЛЕНДАРЬ!AJ29=GRID!$B$3:$U$3),0))*(1-GRID!$H$34))</f>
        <v>45000</v>
      </c>
      <c r="L387" s="5" cm="1">
        <f t="array" ref="L387">IF($I$2="Открытый тариф",INDEX(GRID!$B$18:$U$29,MATCH(K$7,GRID!$A$18:$A$29,0),MATCH(1,($U$2=GRID!$B$1:$U$1)*(КАЛЕНДАРЬ!AJ29=GRID!$B$3:$U$3),0)),
INDEX(GRID!$B$18:$U$29,MATCH(K$7,GRID!$A$18:$A$29,0),MATCH(1,($U$2=GRID!$B$1:$U$1)*(КАЛЕНДАРЬ!AJ29=GRID!$B$3:$U$3),0))*(1-GRID!$H$34))</f>
        <v>50000</v>
      </c>
      <c r="M387" s="5" cm="1">
        <f t="array" ref="M387">IF($I$2="Открытый тариф",INDEX(GRID!$B$4:$U$15,MATCH(M$7,GRID!$A$4:$A$15,0),MATCH(1,($U$2=GRID!$B$1:$U$1)*(КАЛЕНДАРЬ!AJ29=GRID!$B$3:$U$3),0)),
INDEX(GRID!$B$4:$U$15,MATCH(M$7,GRID!$A$4:$A$15,0),MATCH(1,($U$2=GRID!$B$1:$U$1)*(КАЛЕНДАРЬ!AJ29=GRID!$B$3:$U$3),0))*(1-GRID!$H$34))</f>
        <v>65200</v>
      </c>
      <c r="N387" s="5" cm="1">
        <f t="array" ref="N387">IF($I$2="Открытый тариф",INDEX(GRID!$B$18:$U$29,MATCH(M$7,GRID!$A$18:$A$29,0),MATCH(1,($U$2=GRID!$B$1:$U$1)*(КАЛЕНДАРЬ!AJ29=GRID!$B$3:$U$3),0)),
INDEX(GRID!$B$18:$U$29,MATCH(M$7,GRID!$A$18:$A$29,0),MATCH(1,($U$2=GRID!$B$1:$U$1)*(КАЛЕНДАРЬ!AJ29=GRID!$B$3:$U$3),0))*(1-GRID!$H$34))</f>
        <v>70200</v>
      </c>
      <c r="O387" s="5" cm="1">
        <f t="array" ref="O387">IF($I$2="Открытый тариф",INDEX(GRID!$B$4:$U$15,MATCH(O$7,GRID!$A$4:$A$15,0),MATCH(1,($U$2=GRID!$B$1:$U$1)*(КАЛЕНДАРЬ!AJ29=GRID!$B$3:$U$3),0)),
INDEX(GRID!$B$4:$U$15,MATCH(O$7,GRID!$A$4:$A$15,0),MATCH(1,($U$2=GRID!$B$1:$U$1)*(КАЛЕНДАРЬ!AJ29=GRID!$B$3:$U$3),0))*(1-GRID!$H$34))</f>
        <v>98000</v>
      </c>
      <c r="P387" s="5" cm="1">
        <f t="array" ref="P387">IF($I$2="Открытый тариф",INDEX(GRID!$B$4:$U$15,MATCH(P$7,GRID!$A$4:$A$15,0),MATCH(1,($U$2=GRID!$B$1:$U$1)*(КАЛЕНДАРЬ!AJ29=GRID!$B$3:$U$3),0)),
INDEX(GRID!$B$4:$U$15,MATCH(P$7,GRID!$A$4:$A$15,0),MATCH(1,($U$2=GRID!$B$1:$U$1)*(КАЛЕНДАРЬ!AJ29=GRID!$B$3:$U$3),0))*(1-GRID!$H$34))</f>
        <v>139700</v>
      </c>
      <c r="Q387" s="5" cm="1">
        <f t="array" ref="Q387">IF($I$2="Открытый тариф",INDEX(GRID!$B$4:$U$15,MATCH(Q$7,GRID!$A$4:$A$15,0),MATCH(1,($U$2=GRID!$B$1:$U$1)*(КАЛЕНДАРЬ!AJ29=GRID!$B$3:$U$3),0)),
INDEX(GRID!$B$4:$U$15,MATCH(Q$7,GRID!$A$4:$A$15,0),MATCH(1,($U$2=GRID!$B$1:$U$1)*(КАЛЕНДАРЬ!AJ29=GRID!$B$3:$U$3),0))*(1-GRID!$H$34))</f>
        <v>164400</v>
      </c>
      <c r="R387" s="5" cm="1">
        <f t="array" ref="R387">IF($I$2="Открытый тариф",INDEX(GRID!$B$18:$U$29,MATCH(R$7,GRID!$A$18:$A$29,0),MATCH(1,($U$2=GRID!$B$1:$U$1)*(КАЛЕНДАРЬ!AJ29=GRID!$B$3:$U$3),0)),
INDEX(GRID!$B$18:$U$29,MATCH(R$7,GRID!$A$18:$A$29,0),MATCH(1,($U$2=GRID!$B$1:$U$1)*(КАЛЕНДАРЬ!AJ29=GRID!$B$3:$U$3),0))*(1-GRID!$H$34))</f>
        <v>186400</v>
      </c>
      <c r="S387" s="5">
        <f t="array" ref="S387">IF($I$2="Открытый тариф",INDEX(GRID!$B$4:$U$15,MATCH(S$7,GRID!$A$4:$A$15,0),MATCH(1,($U$2=GRID!$B$1:$U$1)*(КАЛЕНДАРЬ!AJ29=GRID!$B$3:$U$3),0)),
INDEX(GRID!$B$4:$U$15,MATCH(S$7,GRID!$A$4:$A$15,0),MATCH(1,($U$2=GRID!$B$1:$U$1)*(КАЛЕНДАРЬ!AJ29=GRID!$B$3:$U$3),0))*(1-GRID!$L$41))</f>
        <v>460400</v>
      </c>
      <c r="T387" s="5">
        <f t="array" ref="T387">IF($I$2="Открытый тариф",INDEX(GRID!$B$4:$U$15,MATCH(T$7,GRID!$A$4:$A$15,0),MATCH(1,($U$2=GRID!$B$1:$U$1)*(КАЛЕНДАРЬ!AJ29=GRID!$B$3:$U$3),0)),
INDEX(GRID!$B$4:$U$15,MATCH(T$7,GRID!$A$4:$A$15,0),MATCH(1,($U$2=GRID!$B$1:$U$1)*(КАЛЕНДАРЬ!AJ29=GRID!$B$3:$U$3),0))*(1-GRID!$L$41))</f>
        <v>556900</v>
      </c>
    </row>
    <row r="388" spans="1:20">
      <c r="A388" s="108" t="s">
        <v>17</v>
      </c>
      <c r="B388" s="109">
        <v>27</v>
      </c>
      <c r="C388" s="5" cm="1">
        <f t="array" ref="C388">IF($I$2="Открытый тариф",INDEX(GRID!$B$4:$U$15,MATCH(C$7,GRID!$A$4:$A$15,0),MATCH(1,($U$2=GRID!$B$1:$U$1)*(КАЛЕНДАРЬ!AJ30=GRID!$B$3:$U$3),0)),
INDEX(GRID!$B$4:$U$15,MATCH(C$7,GRID!$A$4:$A$15,0),MATCH(1,($U$2=GRID!$B$1:$U$1)*(КАЛЕНДАРЬ!AJ30=GRID!$B$3:$U$3),0))*(1-GRID!$H$34))</f>
        <v>25000</v>
      </c>
      <c r="D388" s="5" cm="1">
        <f t="array" ref="D388">IF($I$2="Открытый тариф",INDEX(GRID!$B$18:$U$29,MATCH(C$7,GRID!$A$18:$A$29,0),MATCH(1,($U$2=GRID!$B$1:$U$1)*(КАЛЕНДАРЬ!AJ30=GRID!$B$3:$U$3),0)),
INDEX(GRID!$B$18:$U$29,MATCH(C$7,GRID!$A$18:$A$29,0),MATCH(1,($U$2=GRID!$B$1:$U$1)*(КАЛЕНДАРЬ!AJ30=GRID!$B$3:$U$3),0))*(1-GRID!$H$34))</f>
        <v>30000</v>
      </c>
      <c r="E388" s="5" cm="1">
        <f t="array" ref="E388">IF($I$2="Открытый тариф",INDEX(GRID!$B$4:$U$15,MATCH(E$7,GRID!$A$4:$A$15,0),MATCH(1,($U$2=GRID!$B$1:$U$1)*(КАЛЕНДАРЬ!AJ30=GRID!$B$3:$U$3),0)),
INDEX(GRID!$B$4:$U$15,MATCH(E$7,GRID!$A$4:$A$15,0),MATCH(1,($U$2=GRID!$B$1:$U$1)*(КАЛЕНДАРЬ!AJ30=GRID!$B$3:$U$3),0))*(1-GRID!$H$34))</f>
        <v>30000</v>
      </c>
      <c r="F388" s="5" cm="1">
        <f t="array" ref="F388">IF($I$2="Открытый тариф",INDEX(GRID!$B$18:$U$29,MATCH(E$7,GRID!$A$18:$A$29,0),MATCH(1,($U$2=GRID!$B$1:$U$1)*(КАЛЕНДАРЬ!AJ30=GRID!$B$3:$U$3),0)),
INDEX(GRID!$B$18:$U$29,MATCH(E$7,GRID!$A$18:$A$29,0),MATCH(1,($U$2=GRID!$B$1:$U$1)*(КАЛЕНДАРЬ!AJ30=GRID!$B$3:$U$3),0))*(1-GRID!$H$34))</f>
        <v>35000</v>
      </c>
      <c r="G388" s="5" cm="1">
        <f t="array" ref="G388">IF($I$2="Открытый тариф",INDEX(GRID!$B$4:$U$15,MATCH(G$7,GRID!$A$4:$A$15,0),MATCH(1,($U$2=GRID!$B$1:$U$1)*(КАЛЕНДАРЬ!AJ30=GRID!$B$3:$U$3),0)),
INDEX(GRID!$B$4:$U$15,MATCH(G$7,GRID!$A$4:$A$15,0),MATCH(1,($U$2=GRID!$B$1:$U$1)*(КАЛЕНДАРЬ!AJ30=GRID!$B$3:$U$3),0))*(1-GRID!$H$34))</f>
        <v>35700</v>
      </c>
      <c r="H388" s="5" cm="1">
        <f t="array" ref="H388">IF($I$2="Открытый тариф",INDEX(GRID!$B$18:$U$29,MATCH(G$7,GRID!$A$18:$A$29,0),MATCH(1,($U$2=GRID!$B$1:$U$1)*(КАЛЕНДАРЬ!AJ30=GRID!$B$3:$U$3),0)),
INDEX(GRID!$B$18:$U$29,MATCH(G$7,GRID!$A$18:$A$29,0),MATCH(1,($U$2=GRID!$B$1:$U$1)*(КАЛЕНДАРЬ!AJ30=GRID!$B$3:$U$3),0))*(1-GRID!$H$34))</f>
        <v>40700</v>
      </c>
      <c r="I388" s="5" cm="1">
        <f t="array" ref="I388">IF($I$2="Открытый тариф",INDEX(GRID!$B$4:$U$15,MATCH(I$7,GRID!$A$4:$A$15,0),MATCH(1,($U$2=GRID!$B$1:$U$1)*(КАЛЕНДАРЬ!AJ30=GRID!$B$3:$U$3),0)),
INDEX(GRID!$B$4:$U$15,MATCH(I$7,GRID!$A$4:$A$15,0),MATCH(1,($U$2=GRID!$B$1:$U$1)*(КАЛЕНДАРЬ!AJ30=GRID!$B$3:$U$3),0))*(1-GRID!$H$34))</f>
        <v>39700</v>
      </c>
      <c r="J388" s="5" cm="1">
        <f t="array" ref="J388">IF($I$2="Открытый тариф",INDEX(GRID!$B$18:$U$29,MATCH(I$7,GRID!$A$18:$A$29,0),MATCH(1,($U$2=GRID!$B$1:$U$1)*(КАЛЕНДАРЬ!AJ30=GRID!$B$3:$U$3),0)),
INDEX(GRID!$B$18:$U$29,MATCH(I$7,GRID!$A$18:$A$29,0),MATCH(1,($U$2=GRID!$B$1:$U$1)*(КАЛЕНДАРЬ!AJ30=GRID!$B$3:$U$3),0))*(1-GRID!$H$34))</f>
        <v>44700</v>
      </c>
      <c r="K388" s="5" cm="1">
        <f t="array" ref="K388">IF($I$2="Открытый тариф",INDEX(GRID!$B$4:$U$15,MATCH(K$7,GRID!$A$4:$A$15,0),MATCH(1,($U$2=GRID!$B$1:$U$1)*(КАЛЕНДАРЬ!AJ30=GRID!$B$3:$U$3),0)),
INDEX(GRID!$B$4:$U$15,MATCH(K$7,GRID!$A$4:$A$15,0),MATCH(1,($U$2=GRID!$B$1:$U$1)*(КАЛЕНДАРЬ!AJ30=GRID!$B$3:$U$3),0))*(1-GRID!$H$34))</f>
        <v>45000</v>
      </c>
      <c r="L388" s="5" cm="1">
        <f t="array" ref="L388">IF($I$2="Открытый тариф",INDEX(GRID!$B$18:$U$29,MATCH(K$7,GRID!$A$18:$A$29,0),MATCH(1,($U$2=GRID!$B$1:$U$1)*(КАЛЕНДАРЬ!AJ30=GRID!$B$3:$U$3),0)),
INDEX(GRID!$B$18:$U$29,MATCH(K$7,GRID!$A$18:$A$29,0),MATCH(1,($U$2=GRID!$B$1:$U$1)*(КАЛЕНДАРЬ!AJ30=GRID!$B$3:$U$3),0))*(1-GRID!$H$34))</f>
        <v>50000</v>
      </c>
      <c r="M388" s="5" cm="1">
        <f t="array" ref="M388">IF($I$2="Открытый тариф",INDEX(GRID!$B$4:$U$15,MATCH(M$7,GRID!$A$4:$A$15,0),MATCH(1,($U$2=GRID!$B$1:$U$1)*(КАЛЕНДАРЬ!AJ30=GRID!$B$3:$U$3),0)),
INDEX(GRID!$B$4:$U$15,MATCH(M$7,GRID!$A$4:$A$15,0),MATCH(1,($U$2=GRID!$B$1:$U$1)*(КАЛЕНДАРЬ!AJ30=GRID!$B$3:$U$3),0))*(1-GRID!$H$34))</f>
        <v>65200</v>
      </c>
      <c r="N388" s="5" cm="1">
        <f t="array" ref="N388">IF($I$2="Открытый тариф",INDEX(GRID!$B$18:$U$29,MATCH(M$7,GRID!$A$18:$A$29,0),MATCH(1,($U$2=GRID!$B$1:$U$1)*(КАЛЕНДАРЬ!AJ30=GRID!$B$3:$U$3),0)),
INDEX(GRID!$B$18:$U$29,MATCH(M$7,GRID!$A$18:$A$29,0),MATCH(1,($U$2=GRID!$B$1:$U$1)*(КАЛЕНДАРЬ!AJ30=GRID!$B$3:$U$3),0))*(1-GRID!$H$34))</f>
        <v>70200</v>
      </c>
      <c r="O388" s="5" cm="1">
        <f t="array" ref="O388">IF($I$2="Открытый тариф",INDEX(GRID!$B$4:$U$15,MATCH(O$7,GRID!$A$4:$A$15,0),MATCH(1,($U$2=GRID!$B$1:$U$1)*(КАЛЕНДАРЬ!AJ30=GRID!$B$3:$U$3),0)),
INDEX(GRID!$B$4:$U$15,MATCH(O$7,GRID!$A$4:$A$15,0),MATCH(1,($U$2=GRID!$B$1:$U$1)*(КАЛЕНДАРЬ!AJ30=GRID!$B$3:$U$3),0))*(1-GRID!$H$34))</f>
        <v>98000</v>
      </c>
      <c r="P388" s="5" cm="1">
        <f t="array" ref="P388">IF($I$2="Открытый тариф",INDEX(GRID!$B$4:$U$15,MATCH(P$7,GRID!$A$4:$A$15,0),MATCH(1,($U$2=GRID!$B$1:$U$1)*(КАЛЕНДАРЬ!AJ30=GRID!$B$3:$U$3),0)),
INDEX(GRID!$B$4:$U$15,MATCH(P$7,GRID!$A$4:$A$15,0),MATCH(1,($U$2=GRID!$B$1:$U$1)*(КАЛЕНДАРЬ!AJ30=GRID!$B$3:$U$3),0))*(1-GRID!$H$34))</f>
        <v>139700</v>
      </c>
      <c r="Q388" s="5" cm="1">
        <f t="array" ref="Q388">IF($I$2="Открытый тариф",INDEX(GRID!$B$4:$U$15,MATCH(Q$7,GRID!$A$4:$A$15,0),MATCH(1,($U$2=GRID!$B$1:$U$1)*(КАЛЕНДАРЬ!AJ30=GRID!$B$3:$U$3),0)),
INDEX(GRID!$B$4:$U$15,MATCH(Q$7,GRID!$A$4:$A$15,0),MATCH(1,($U$2=GRID!$B$1:$U$1)*(КАЛЕНДАРЬ!AJ30=GRID!$B$3:$U$3),0))*(1-GRID!$H$34))</f>
        <v>164400</v>
      </c>
      <c r="R388" s="5" cm="1">
        <f t="array" ref="R388">IF($I$2="Открытый тариф",INDEX(GRID!$B$18:$U$29,MATCH(R$7,GRID!$A$18:$A$29,0),MATCH(1,($U$2=GRID!$B$1:$U$1)*(КАЛЕНДАРЬ!AJ30=GRID!$B$3:$U$3),0)),
INDEX(GRID!$B$18:$U$29,MATCH(R$7,GRID!$A$18:$A$29,0),MATCH(1,($U$2=GRID!$B$1:$U$1)*(КАЛЕНДАРЬ!AJ30=GRID!$B$3:$U$3),0))*(1-GRID!$H$34))</f>
        <v>186400</v>
      </c>
      <c r="S388" s="5">
        <f t="array" ref="S388">IF($I$2="Открытый тариф",INDEX(GRID!$B$4:$U$15,MATCH(S$7,GRID!$A$4:$A$15,0),MATCH(1,($U$2=GRID!$B$1:$U$1)*(КАЛЕНДАРЬ!AJ30=GRID!$B$3:$U$3),0)),
INDEX(GRID!$B$4:$U$15,MATCH(S$7,GRID!$A$4:$A$15,0),MATCH(1,($U$2=GRID!$B$1:$U$1)*(КАЛЕНДАРЬ!AJ30=GRID!$B$3:$U$3),0))*(1-GRID!$L$41))</f>
        <v>460400</v>
      </c>
      <c r="T388" s="5">
        <f t="array" ref="T388">IF($I$2="Открытый тариф",INDEX(GRID!$B$4:$U$15,MATCH(T$7,GRID!$A$4:$A$15,0),MATCH(1,($U$2=GRID!$B$1:$U$1)*(КАЛЕНДАРЬ!AJ30=GRID!$B$3:$U$3),0)),
INDEX(GRID!$B$4:$U$15,MATCH(T$7,GRID!$A$4:$A$15,0),MATCH(1,($U$2=GRID!$B$1:$U$1)*(КАЛЕНДАРЬ!AJ30=GRID!$B$3:$U$3),0))*(1-GRID!$L$41))</f>
        <v>556900</v>
      </c>
    </row>
    <row r="389" spans="1:20">
      <c r="A389" s="108" t="s">
        <v>11</v>
      </c>
      <c r="B389" s="109">
        <v>28</v>
      </c>
      <c r="C389" s="5" cm="1">
        <f t="array" ref="C389">IF($I$2="Открытый тариф",INDEX(GRID!$B$4:$U$15,MATCH(C$7,GRID!$A$4:$A$15,0),MATCH(1,($U$2=GRID!$B$1:$U$1)*(КАЛЕНДАРЬ!AJ31=GRID!$B$3:$U$3),0)),
INDEX(GRID!$B$4:$U$15,MATCH(C$7,GRID!$A$4:$A$15,0),MATCH(1,($U$2=GRID!$B$1:$U$1)*(КАЛЕНДАРЬ!AJ31=GRID!$B$3:$U$3),0))*(1-GRID!$H$34))</f>
        <v>25000</v>
      </c>
      <c r="D389" s="5" cm="1">
        <f t="array" ref="D389">IF($I$2="Открытый тариф",INDEX(GRID!$B$18:$U$29,MATCH(C$7,GRID!$A$18:$A$29,0),MATCH(1,($U$2=GRID!$B$1:$U$1)*(КАЛЕНДАРЬ!AJ31=GRID!$B$3:$U$3),0)),
INDEX(GRID!$B$18:$U$29,MATCH(C$7,GRID!$A$18:$A$29,0),MATCH(1,($U$2=GRID!$B$1:$U$1)*(КАЛЕНДАРЬ!AJ31=GRID!$B$3:$U$3),0))*(1-GRID!$H$34))</f>
        <v>30000</v>
      </c>
      <c r="E389" s="5" cm="1">
        <f t="array" ref="E389">IF($I$2="Открытый тариф",INDEX(GRID!$B$4:$U$15,MATCH(E$7,GRID!$A$4:$A$15,0),MATCH(1,($U$2=GRID!$B$1:$U$1)*(КАЛЕНДАРЬ!AJ31=GRID!$B$3:$U$3),0)),
INDEX(GRID!$B$4:$U$15,MATCH(E$7,GRID!$A$4:$A$15,0),MATCH(1,($U$2=GRID!$B$1:$U$1)*(КАЛЕНДАРЬ!AJ31=GRID!$B$3:$U$3),0))*(1-GRID!$H$34))</f>
        <v>30000</v>
      </c>
      <c r="F389" s="5" cm="1">
        <f t="array" ref="F389">IF($I$2="Открытый тариф",INDEX(GRID!$B$18:$U$29,MATCH(E$7,GRID!$A$18:$A$29,0),MATCH(1,($U$2=GRID!$B$1:$U$1)*(КАЛЕНДАРЬ!AJ31=GRID!$B$3:$U$3),0)),
INDEX(GRID!$B$18:$U$29,MATCH(E$7,GRID!$A$18:$A$29,0),MATCH(1,($U$2=GRID!$B$1:$U$1)*(КАЛЕНДАРЬ!AJ31=GRID!$B$3:$U$3),0))*(1-GRID!$H$34))</f>
        <v>35000</v>
      </c>
      <c r="G389" s="5" cm="1">
        <f t="array" ref="G389">IF($I$2="Открытый тариф",INDEX(GRID!$B$4:$U$15,MATCH(G$7,GRID!$A$4:$A$15,0),MATCH(1,($U$2=GRID!$B$1:$U$1)*(КАЛЕНДАРЬ!AJ31=GRID!$B$3:$U$3),0)),
INDEX(GRID!$B$4:$U$15,MATCH(G$7,GRID!$A$4:$A$15,0),MATCH(1,($U$2=GRID!$B$1:$U$1)*(КАЛЕНДАРЬ!AJ31=GRID!$B$3:$U$3),0))*(1-GRID!$H$34))</f>
        <v>35700</v>
      </c>
      <c r="H389" s="5" cm="1">
        <f t="array" ref="H389">IF($I$2="Открытый тариф",INDEX(GRID!$B$18:$U$29,MATCH(G$7,GRID!$A$18:$A$29,0),MATCH(1,($U$2=GRID!$B$1:$U$1)*(КАЛЕНДАРЬ!AJ31=GRID!$B$3:$U$3),0)),
INDEX(GRID!$B$18:$U$29,MATCH(G$7,GRID!$A$18:$A$29,0),MATCH(1,($U$2=GRID!$B$1:$U$1)*(КАЛЕНДАРЬ!AJ31=GRID!$B$3:$U$3),0))*(1-GRID!$H$34))</f>
        <v>40700</v>
      </c>
      <c r="I389" s="5" cm="1">
        <f t="array" ref="I389">IF($I$2="Открытый тариф",INDEX(GRID!$B$4:$U$15,MATCH(I$7,GRID!$A$4:$A$15,0),MATCH(1,($U$2=GRID!$B$1:$U$1)*(КАЛЕНДАРЬ!AJ31=GRID!$B$3:$U$3),0)),
INDEX(GRID!$B$4:$U$15,MATCH(I$7,GRID!$A$4:$A$15,0),MATCH(1,($U$2=GRID!$B$1:$U$1)*(КАЛЕНДАРЬ!AJ31=GRID!$B$3:$U$3),0))*(1-GRID!$H$34))</f>
        <v>39700</v>
      </c>
      <c r="J389" s="5" cm="1">
        <f t="array" ref="J389">IF($I$2="Открытый тариф",INDEX(GRID!$B$18:$U$29,MATCH(I$7,GRID!$A$18:$A$29,0),MATCH(1,($U$2=GRID!$B$1:$U$1)*(КАЛЕНДАРЬ!AJ31=GRID!$B$3:$U$3),0)),
INDEX(GRID!$B$18:$U$29,MATCH(I$7,GRID!$A$18:$A$29,0),MATCH(1,($U$2=GRID!$B$1:$U$1)*(КАЛЕНДАРЬ!AJ31=GRID!$B$3:$U$3),0))*(1-GRID!$H$34))</f>
        <v>44700</v>
      </c>
      <c r="K389" s="5" cm="1">
        <f t="array" ref="K389">IF($I$2="Открытый тариф",INDEX(GRID!$B$4:$U$15,MATCH(K$7,GRID!$A$4:$A$15,0),MATCH(1,($U$2=GRID!$B$1:$U$1)*(КАЛЕНДАРЬ!AJ31=GRID!$B$3:$U$3),0)),
INDEX(GRID!$B$4:$U$15,MATCH(K$7,GRID!$A$4:$A$15,0),MATCH(1,($U$2=GRID!$B$1:$U$1)*(КАЛЕНДАРЬ!AJ31=GRID!$B$3:$U$3),0))*(1-GRID!$H$34))</f>
        <v>45000</v>
      </c>
      <c r="L389" s="5" cm="1">
        <f t="array" ref="L389">IF($I$2="Открытый тариф",INDEX(GRID!$B$18:$U$29,MATCH(K$7,GRID!$A$18:$A$29,0),MATCH(1,($U$2=GRID!$B$1:$U$1)*(КАЛЕНДАРЬ!AJ31=GRID!$B$3:$U$3),0)),
INDEX(GRID!$B$18:$U$29,MATCH(K$7,GRID!$A$18:$A$29,0),MATCH(1,($U$2=GRID!$B$1:$U$1)*(КАЛЕНДАРЬ!AJ31=GRID!$B$3:$U$3),0))*(1-GRID!$H$34))</f>
        <v>50000</v>
      </c>
      <c r="M389" s="5" cm="1">
        <f t="array" ref="M389">IF($I$2="Открытый тариф",INDEX(GRID!$B$4:$U$15,MATCH(M$7,GRID!$A$4:$A$15,0),MATCH(1,($U$2=GRID!$B$1:$U$1)*(КАЛЕНДАРЬ!AJ31=GRID!$B$3:$U$3),0)),
INDEX(GRID!$B$4:$U$15,MATCH(M$7,GRID!$A$4:$A$15,0),MATCH(1,($U$2=GRID!$B$1:$U$1)*(КАЛЕНДАРЬ!AJ31=GRID!$B$3:$U$3),0))*(1-GRID!$H$34))</f>
        <v>65200</v>
      </c>
      <c r="N389" s="5" cm="1">
        <f t="array" ref="N389">IF($I$2="Открытый тариф",INDEX(GRID!$B$18:$U$29,MATCH(M$7,GRID!$A$18:$A$29,0),MATCH(1,($U$2=GRID!$B$1:$U$1)*(КАЛЕНДАРЬ!AJ31=GRID!$B$3:$U$3),0)),
INDEX(GRID!$B$18:$U$29,MATCH(M$7,GRID!$A$18:$A$29,0),MATCH(1,($U$2=GRID!$B$1:$U$1)*(КАЛЕНДАРЬ!AJ31=GRID!$B$3:$U$3),0))*(1-GRID!$H$34))</f>
        <v>70200</v>
      </c>
      <c r="O389" s="5" cm="1">
        <f t="array" ref="O389">IF($I$2="Открытый тариф",INDEX(GRID!$B$4:$U$15,MATCH(O$7,GRID!$A$4:$A$15,0),MATCH(1,($U$2=GRID!$B$1:$U$1)*(КАЛЕНДАРЬ!AJ31=GRID!$B$3:$U$3),0)),
INDEX(GRID!$B$4:$U$15,MATCH(O$7,GRID!$A$4:$A$15,0),MATCH(1,($U$2=GRID!$B$1:$U$1)*(КАЛЕНДАРЬ!AJ31=GRID!$B$3:$U$3),0))*(1-GRID!$H$34))</f>
        <v>98000</v>
      </c>
      <c r="P389" s="5" cm="1">
        <f t="array" ref="P389">IF($I$2="Открытый тариф",INDEX(GRID!$B$4:$U$15,MATCH(P$7,GRID!$A$4:$A$15,0),MATCH(1,($U$2=GRID!$B$1:$U$1)*(КАЛЕНДАРЬ!AJ31=GRID!$B$3:$U$3),0)),
INDEX(GRID!$B$4:$U$15,MATCH(P$7,GRID!$A$4:$A$15,0),MATCH(1,($U$2=GRID!$B$1:$U$1)*(КАЛЕНДАРЬ!AJ31=GRID!$B$3:$U$3),0))*(1-GRID!$H$34))</f>
        <v>139700</v>
      </c>
      <c r="Q389" s="5" cm="1">
        <f t="array" ref="Q389">IF($I$2="Открытый тариф",INDEX(GRID!$B$4:$U$15,MATCH(Q$7,GRID!$A$4:$A$15,0),MATCH(1,($U$2=GRID!$B$1:$U$1)*(КАЛЕНДАРЬ!AJ31=GRID!$B$3:$U$3),0)),
INDEX(GRID!$B$4:$U$15,MATCH(Q$7,GRID!$A$4:$A$15,0),MATCH(1,($U$2=GRID!$B$1:$U$1)*(КАЛЕНДАРЬ!AJ31=GRID!$B$3:$U$3),0))*(1-GRID!$H$34))</f>
        <v>164400</v>
      </c>
      <c r="R389" s="5" cm="1">
        <f t="array" ref="R389">IF($I$2="Открытый тариф",INDEX(GRID!$B$18:$U$29,MATCH(R$7,GRID!$A$18:$A$29,0),MATCH(1,($U$2=GRID!$B$1:$U$1)*(КАЛЕНДАРЬ!AJ31=GRID!$B$3:$U$3),0)),
INDEX(GRID!$B$18:$U$29,MATCH(R$7,GRID!$A$18:$A$29,0),MATCH(1,($U$2=GRID!$B$1:$U$1)*(КАЛЕНДАРЬ!AJ31=GRID!$B$3:$U$3),0))*(1-GRID!$H$34))</f>
        <v>186400</v>
      </c>
      <c r="S389" s="5">
        <f t="array" ref="S389">IF($I$2="Открытый тариф",INDEX(GRID!$B$4:$U$15,MATCH(S$7,GRID!$A$4:$A$15,0),MATCH(1,($U$2=GRID!$B$1:$U$1)*(КАЛЕНДАРЬ!AJ31=GRID!$B$3:$U$3),0)),
INDEX(GRID!$B$4:$U$15,MATCH(S$7,GRID!$A$4:$A$15,0),MATCH(1,($U$2=GRID!$B$1:$U$1)*(КАЛЕНДАРЬ!AJ31=GRID!$B$3:$U$3),0))*(1-GRID!$L$41))</f>
        <v>460400</v>
      </c>
      <c r="T389" s="5">
        <f t="array" ref="T389">IF($I$2="Открытый тариф",INDEX(GRID!$B$4:$U$15,MATCH(T$7,GRID!$A$4:$A$15,0),MATCH(1,($U$2=GRID!$B$1:$U$1)*(КАЛЕНДАРЬ!AJ31=GRID!$B$3:$U$3),0)),
INDEX(GRID!$B$4:$U$15,MATCH(T$7,GRID!$A$4:$A$15,0),MATCH(1,($U$2=GRID!$B$1:$U$1)*(КАЛЕНДАРЬ!AJ31=GRID!$B$3:$U$3),0))*(1-GRID!$L$41))</f>
        <v>556900</v>
      </c>
    </row>
    <row r="390" spans="1:20">
      <c r="A390" s="108" t="s">
        <v>12</v>
      </c>
      <c r="B390" s="109">
        <v>29</v>
      </c>
      <c r="C390" s="5" cm="1">
        <f t="array" ref="C390">IF($I$2="Открытый тариф",INDEX(GRID!$B$4:$U$15,MATCH(C$7,GRID!$A$4:$A$15,0),MATCH(1,($U$2=GRID!$B$1:$U$1)*(КАЛЕНДАРЬ!AJ32=GRID!$B$3:$U$3),0)),
INDEX(GRID!$B$4:$U$15,MATCH(C$7,GRID!$A$4:$A$15,0),MATCH(1,($U$2=GRID!$B$1:$U$1)*(КАЛЕНДАРЬ!AJ32=GRID!$B$3:$U$3),0))*(1-GRID!$H$34))</f>
        <v>30200.000000000004</v>
      </c>
      <c r="D390" s="5" cm="1">
        <f t="array" ref="D390">IF($I$2="Открытый тариф",INDEX(GRID!$B$18:$U$29,MATCH(C$7,GRID!$A$18:$A$29,0),MATCH(1,($U$2=GRID!$B$1:$U$1)*(КАЛЕНДАРЬ!AJ32=GRID!$B$3:$U$3),0)),
INDEX(GRID!$B$18:$U$29,MATCH(C$7,GRID!$A$18:$A$29,0),MATCH(1,($U$2=GRID!$B$1:$U$1)*(КАЛЕНДАРЬ!AJ32=GRID!$B$3:$U$3),0))*(1-GRID!$H$34))</f>
        <v>35200</v>
      </c>
      <c r="E390" s="5" cm="1">
        <f t="array" ref="E390">IF($I$2="Открытый тариф",INDEX(GRID!$B$4:$U$15,MATCH(E$7,GRID!$A$4:$A$15,0),MATCH(1,($U$2=GRID!$B$1:$U$1)*(КАЛЕНДАРЬ!AJ32=GRID!$B$3:$U$3),0)),
INDEX(GRID!$B$4:$U$15,MATCH(E$7,GRID!$A$4:$A$15,0),MATCH(1,($U$2=GRID!$B$1:$U$1)*(КАЛЕНДАРЬ!AJ32=GRID!$B$3:$U$3),0))*(1-GRID!$H$34))</f>
        <v>36300</v>
      </c>
      <c r="F390" s="5" cm="1">
        <f t="array" ref="F390">IF($I$2="Открытый тариф",INDEX(GRID!$B$18:$U$29,MATCH(E$7,GRID!$A$18:$A$29,0),MATCH(1,($U$2=GRID!$B$1:$U$1)*(КАЛЕНДАРЬ!AJ32=GRID!$B$3:$U$3),0)),
INDEX(GRID!$B$18:$U$29,MATCH(E$7,GRID!$A$18:$A$29,0),MATCH(1,($U$2=GRID!$B$1:$U$1)*(КАЛЕНДАРЬ!AJ32=GRID!$B$3:$U$3),0))*(1-GRID!$H$34))</f>
        <v>41300</v>
      </c>
      <c r="G390" s="5" cm="1">
        <f t="array" ref="G390">IF($I$2="Открытый тариф",INDEX(GRID!$B$4:$U$15,MATCH(G$7,GRID!$A$4:$A$15,0),MATCH(1,($U$2=GRID!$B$1:$U$1)*(КАЛЕНДАРЬ!AJ32=GRID!$B$3:$U$3),0)),
INDEX(GRID!$B$4:$U$15,MATCH(G$7,GRID!$A$4:$A$15,0),MATCH(1,($U$2=GRID!$B$1:$U$1)*(КАЛЕНДАРЬ!AJ32=GRID!$B$3:$U$3),0))*(1-GRID!$H$34))</f>
        <v>42500</v>
      </c>
      <c r="H390" s="5" cm="1">
        <f t="array" ref="H390">IF($I$2="Открытый тариф",INDEX(GRID!$B$18:$U$29,MATCH(G$7,GRID!$A$18:$A$29,0),MATCH(1,($U$2=GRID!$B$1:$U$1)*(КАЛЕНДАРЬ!AJ32=GRID!$B$3:$U$3),0)),
INDEX(GRID!$B$18:$U$29,MATCH(G$7,GRID!$A$18:$A$29,0),MATCH(1,($U$2=GRID!$B$1:$U$1)*(КАЛЕНДАРЬ!AJ32=GRID!$B$3:$U$3),0))*(1-GRID!$H$34))</f>
        <v>47500</v>
      </c>
      <c r="I390" s="5" cm="1">
        <f t="array" ref="I390">IF($I$2="Открытый тариф",INDEX(GRID!$B$4:$U$15,MATCH(I$7,GRID!$A$4:$A$15,0),MATCH(1,($U$2=GRID!$B$1:$U$1)*(КАЛЕНДАРЬ!AJ32=GRID!$B$3:$U$3),0)),
INDEX(GRID!$B$4:$U$15,MATCH(I$7,GRID!$A$4:$A$15,0),MATCH(1,($U$2=GRID!$B$1:$U$1)*(КАЛЕНДАРЬ!AJ32=GRID!$B$3:$U$3),0))*(1-GRID!$H$34))</f>
        <v>47400</v>
      </c>
      <c r="J390" s="5" cm="1">
        <f t="array" ref="J390">IF($I$2="Открытый тариф",INDEX(GRID!$B$18:$U$29,MATCH(I$7,GRID!$A$18:$A$29,0),MATCH(1,($U$2=GRID!$B$1:$U$1)*(КАЛЕНДАРЬ!AJ32=GRID!$B$3:$U$3),0)),
INDEX(GRID!$B$18:$U$29,MATCH(I$7,GRID!$A$18:$A$29,0),MATCH(1,($U$2=GRID!$B$1:$U$1)*(КАЛЕНДАРЬ!AJ32=GRID!$B$3:$U$3),0))*(1-GRID!$H$34))</f>
        <v>52400</v>
      </c>
      <c r="K390" s="5" cm="1">
        <f t="array" ref="K390">IF($I$2="Открытый тариф",INDEX(GRID!$B$4:$U$15,MATCH(K$7,GRID!$A$4:$A$15,0),MATCH(1,($U$2=GRID!$B$1:$U$1)*(КАЛЕНДАРЬ!AJ32=GRID!$B$3:$U$3),0)),
INDEX(GRID!$B$4:$U$15,MATCH(K$7,GRID!$A$4:$A$15,0),MATCH(1,($U$2=GRID!$B$1:$U$1)*(КАЛЕНДАРЬ!AJ32=GRID!$B$3:$U$3),0))*(1-GRID!$H$34))</f>
        <v>53300</v>
      </c>
      <c r="L390" s="5" cm="1">
        <f t="array" ref="L390">IF($I$2="Открытый тариф",INDEX(GRID!$B$18:$U$29,MATCH(K$7,GRID!$A$18:$A$29,0),MATCH(1,($U$2=GRID!$B$1:$U$1)*(КАЛЕНДАРЬ!AJ32=GRID!$B$3:$U$3),0)),
INDEX(GRID!$B$18:$U$29,MATCH(K$7,GRID!$A$18:$A$29,0),MATCH(1,($U$2=GRID!$B$1:$U$1)*(КАЛЕНДАРЬ!AJ32=GRID!$B$3:$U$3),0))*(1-GRID!$H$34))</f>
        <v>58300</v>
      </c>
      <c r="M390" s="5" cm="1">
        <f t="array" ref="M390">IF($I$2="Открытый тариф",INDEX(GRID!$B$4:$U$15,MATCH(M$7,GRID!$A$4:$A$15,0),MATCH(1,($U$2=GRID!$B$1:$U$1)*(КАЛЕНДАРЬ!AJ32=GRID!$B$3:$U$3),0)),
INDEX(GRID!$B$4:$U$15,MATCH(M$7,GRID!$A$4:$A$15,0),MATCH(1,($U$2=GRID!$B$1:$U$1)*(КАЛЕНДАРЬ!AJ32=GRID!$B$3:$U$3),0))*(1-GRID!$H$34))</f>
        <v>74000</v>
      </c>
      <c r="N390" s="5" cm="1">
        <f t="array" ref="N390">IF($I$2="Открытый тариф",INDEX(GRID!$B$18:$U$29,MATCH(M$7,GRID!$A$18:$A$29,0),MATCH(1,($U$2=GRID!$B$1:$U$1)*(КАЛЕНДАРЬ!AJ32=GRID!$B$3:$U$3),0)),
INDEX(GRID!$B$18:$U$29,MATCH(M$7,GRID!$A$18:$A$29,0),MATCH(1,($U$2=GRID!$B$1:$U$1)*(КАЛЕНДАРЬ!AJ32=GRID!$B$3:$U$3),0))*(1-GRID!$H$34))</f>
        <v>79000</v>
      </c>
      <c r="O390" s="5" cm="1">
        <f t="array" ref="O390">IF($I$2="Открытый тариф",INDEX(GRID!$B$4:$U$15,MATCH(O$7,GRID!$A$4:$A$15,0),MATCH(1,($U$2=GRID!$B$1:$U$1)*(КАЛЕНДАРЬ!AJ32=GRID!$B$3:$U$3),0)),
INDEX(GRID!$B$4:$U$15,MATCH(O$7,GRID!$A$4:$A$15,0),MATCH(1,($U$2=GRID!$B$1:$U$1)*(КАЛЕНДАРЬ!AJ32=GRID!$B$3:$U$3),0))*(1-GRID!$H$34))</f>
        <v>108800</v>
      </c>
      <c r="P390" s="5" cm="1">
        <f t="array" ref="P390">IF($I$2="Открытый тариф",INDEX(GRID!$B$4:$U$15,MATCH(P$7,GRID!$A$4:$A$15,0),MATCH(1,($U$2=GRID!$B$1:$U$1)*(КАЛЕНДАРЬ!AJ32=GRID!$B$3:$U$3),0)),
INDEX(GRID!$B$4:$U$15,MATCH(P$7,GRID!$A$4:$A$15,0),MATCH(1,($U$2=GRID!$B$1:$U$1)*(КАЛЕНДАРЬ!AJ32=GRID!$B$3:$U$3),0))*(1-GRID!$H$34))</f>
        <v>151400</v>
      </c>
      <c r="Q390" s="5" cm="1">
        <f t="array" ref="Q390">IF($I$2="Открытый тариф",INDEX(GRID!$B$4:$U$15,MATCH(Q$7,GRID!$A$4:$A$15,0),MATCH(1,($U$2=GRID!$B$1:$U$1)*(КАЛЕНДАРЬ!AJ32=GRID!$B$3:$U$3),0)),
INDEX(GRID!$B$4:$U$15,MATCH(Q$7,GRID!$A$4:$A$15,0),MATCH(1,($U$2=GRID!$B$1:$U$1)*(КАЛЕНДАРЬ!AJ32=GRID!$B$3:$U$3),0))*(1-GRID!$H$34))</f>
        <v>177900</v>
      </c>
      <c r="R390" s="5" cm="1">
        <f t="array" ref="R390">IF($I$2="Открытый тариф",INDEX(GRID!$B$18:$U$29,MATCH(R$7,GRID!$A$18:$A$29,0),MATCH(1,($U$2=GRID!$B$1:$U$1)*(КАЛЕНДАРЬ!AJ32=GRID!$B$3:$U$3),0)),
INDEX(GRID!$B$18:$U$29,MATCH(R$7,GRID!$A$18:$A$29,0),MATCH(1,($U$2=GRID!$B$1:$U$1)*(КАЛЕНДАРЬ!AJ32=GRID!$B$3:$U$3),0))*(1-GRID!$H$34))</f>
        <v>202400</v>
      </c>
      <c r="S390" s="5">
        <f t="array" ref="S390">IF($I$2="Открытый тариф",INDEX(GRID!$B$4:$U$15,MATCH(S$7,GRID!$A$4:$A$15,0),MATCH(1,($U$2=GRID!$B$1:$U$1)*(КАЛЕНДАРЬ!AJ32=GRID!$B$3:$U$3),0)),
INDEX(GRID!$B$4:$U$15,MATCH(S$7,GRID!$A$4:$A$15,0),MATCH(1,($U$2=GRID!$B$1:$U$1)*(КАЛЕНДАРЬ!AJ32=GRID!$B$3:$U$3),0))*(1-GRID!$L$41))</f>
        <v>507400</v>
      </c>
      <c r="T390" s="5">
        <f t="array" ref="T390">IF($I$2="Открытый тариф",INDEX(GRID!$B$4:$U$15,MATCH(T$7,GRID!$A$4:$A$15,0),MATCH(1,($U$2=GRID!$B$1:$U$1)*(КАЛЕНДАРЬ!AJ32=GRID!$B$3:$U$3),0)),
INDEX(GRID!$B$4:$U$15,MATCH(T$7,GRID!$A$4:$A$15,0),MATCH(1,($U$2=GRID!$B$1:$U$1)*(КАЛЕНДАРЬ!AJ32=GRID!$B$3:$U$3),0))*(1-GRID!$L$41))</f>
        <v>617900</v>
      </c>
    </row>
    <row r="391" spans="1:20">
      <c r="A391" s="108" t="s">
        <v>13</v>
      </c>
      <c r="B391" s="109">
        <v>30</v>
      </c>
      <c r="C391" s="5" cm="1">
        <f t="array" ref="C391">IF($I$2="Открытый тариф",INDEX(GRID!$B$4:$U$15,MATCH(C$7,GRID!$A$4:$A$15,0),MATCH(1,($U$2=GRID!$B$1:$U$1)*(КАЛЕНДАРЬ!AJ33=GRID!$B$3:$U$3),0)),
INDEX(GRID!$B$4:$U$15,MATCH(C$7,GRID!$A$4:$A$15,0),MATCH(1,($U$2=GRID!$B$1:$U$1)*(КАЛЕНДАРЬ!AJ33=GRID!$B$3:$U$3),0))*(1-GRID!$H$34))</f>
        <v>40100</v>
      </c>
      <c r="D391" s="5" cm="1">
        <f t="array" ref="D391">IF($I$2="Открытый тариф",INDEX(GRID!$B$18:$U$29,MATCH(C$7,GRID!$A$18:$A$29,0),MATCH(1,($U$2=GRID!$B$1:$U$1)*(КАЛЕНДАРЬ!AJ33=GRID!$B$3:$U$3),0)),
INDEX(GRID!$B$18:$U$29,MATCH(C$7,GRID!$A$18:$A$29,0),MATCH(1,($U$2=GRID!$B$1:$U$1)*(КАЛЕНДАРЬ!AJ33=GRID!$B$3:$U$3),0))*(1-GRID!$H$34))</f>
        <v>45100</v>
      </c>
      <c r="E391" s="5" cm="1">
        <f t="array" ref="E391">IF($I$2="Открытый тариф",INDEX(GRID!$B$4:$U$15,MATCH(E$7,GRID!$A$4:$A$15,0),MATCH(1,($U$2=GRID!$B$1:$U$1)*(КАЛЕНДАРЬ!AJ33=GRID!$B$3:$U$3),0)),
INDEX(GRID!$B$4:$U$15,MATCH(E$7,GRID!$A$4:$A$15,0),MATCH(1,($U$2=GRID!$B$1:$U$1)*(КАЛЕНДАРЬ!AJ33=GRID!$B$3:$U$3),0))*(1-GRID!$H$34))</f>
        <v>47900</v>
      </c>
      <c r="F391" s="5" cm="1">
        <f t="array" ref="F391">IF($I$2="Открытый тариф",INDEX(GRID!$B$18:$U$29,MATCH(E$7,GRID!$A$18:$A$29,0),MATCH(1,($U$2=GRID!$B$1:$U$1)*(КАЛЕНДАРЬ!AJ33=GRID!$B$3:$U$3),0)),
INDEX(GRID!$B$18:$U$29,MATCH(E$7,GRID!$A$18:$A$29,0),MATCH(1,($U$2=GRID!$B$1:$U$1)*(КАЛЕНДАРЬ!AJ33=GRID!$B$3:$U$3),0))*(1-GRID!$H$34))</f>
        <v>52900</v>
      </c>
      <c r="G391" s="5" cm="1">
        <f t="array" ref="G391">IF($I$2="Открытый тариф",INDEX(GRID!$B$4:$U$15,MATCH(G$7,GRID!$A$4:$A$15,0),MATCH(1,($U$2=GRID!$B$1:$U$1)*(КАЛЕНДАРЬ!AJ33=GRID!$B$3:$U$3),0)),
INDEX(GRID!$B$4:$U$15,MATCH(G$7,GRID!$A$4:$A$15,0),MATCH(1,($U$2=GRID!$B$1:$U$1)*(КАЛЕНДАРЬ!AJ33=GRID!$B$3:$U$3),0))*(1-GRID!$H$34))</f>
        <v>54500</v>
      </c>
      <c r="H391" s="5" cm="1">
        <f t="array" ref="H391">IF($I$2="Открытый тариф",INDEX(GRID!$B$18:$U$29,MATCH(G$7,GRID!$A$18:$A$29,0),MATCH(1,($U$2=GRID!$B$1:$U$1)*(КАЛЕНДАРЬ!AJ33=GRID!$B$3:$U$3),0)),
INDEX(GRID!$B$18:$U$29,MATCH(G$7,GRID!$A$18:$A$29,0),MATCH(1,($U$2=GRID!$B$1:$U$1)*(КАЛЕНДАРЬ!AJ33=GRID!$B$3:$U$3),0))*(1-GRID!$H$34))</f>
        <v>59500</v>
      </c>
      <c r="I391" s="5" cm="1">
        <f t="array" ref="I391">IF($I$2="Открытый тариф",INDEX(GRID!$B$4:$U$15,MATCH(I$7,GRID!$A$4:$A$15,0),MATCH(1,($U$2=GRID!$B$1:$U$1)*(КАЛЕНДАРЬ!AJ33=GRID!$B$3:$U$3),0)),
INDEX(GRID!$B$4:$U$15,MATCH(I$7,GRID!$A$4:$A$15,0),MATCH(1,($U$2=GRID!$B$1:$U$1)*(КАЛЕНДАРЬ!AJ33=GRID!$B$3:$U$3),0))*(1-GRID!$H$34))</f>
        <v>60900</v>
      </c>
      <c r="J391" s="5" cm="1">
        <f t="array" ref="J391">IF($I$2="Открытый тариф",INDEX(GRID!$B$18:$U$29,MATCH(I$7,GRID!$A$18:$A$29,0),MATCH(1,($U$2=GRID!$B$1:$U$1)*(КАЛЕНДАРЬ!AJ33=GRID!$B$3:$U$3),0)),
INDEX(GRID!$B$18:$U$29,MATCH(I$7,GRID!$A$18:$A$29,0),MATCH(1,($U$2=GRID!$B$1:$U$1)*(КАЛЕНДАРЬ!AJ33=GRID!$B$3:$U$3),0))*(1-GRID!$H$34))</f>
        <v>65900</v>
      </c>
      <c r="K391" s="5" cm="1">
        <f t="array" ref="K391">IF($I$2="Открытый тариф",INDEX(GRID!$B$4:$U$15,MATCH(K$7,GRID!$A$4:$A$15,0),MATCH(1,($U$2=GRID!$B$1:$U$1)*(КАЛЕНДАРЬ!AJ33=GRID!$B$3:$U$3),0)),
INDEX(GRID!$B$4:$U$15,MATCH(K$7,GRID!$A$4:$A$15,0),MATCH(1,($U$2=GRID!$B$1:$U$1)*(КАЛЕНДАРЬ!AJ33=GRID!$B$3:$U$3),0))*(1-GRID!$H$34))</f>
        <v>67400</v>
      </c>
      <c r="L391" s="5" cm="1">
        <f t="array" ref="L391">IF($I$2="Открытый тариф",INDEX(GRID!$B$18:$U$29,MATCH(K$7,GRID!$A$18:$A$29,0),MATCH(1,($U$2=GRID!$B$1:$U$1)*(КАЛЕНДАРЬ!AJ33=GRID!$B$3:$U$3),0)),
INDEX(GRID!$B$18:$U$29,MATCH(K$7,GRID!$A$18:$A$29,0),MATCH(1,($U$2=GRID!$B$1:$U$1)*(КАЛЕНДАРЬ!AJ33=GRID!$B$3:$U$3),0))*(1-GRID!$H$34))</f>
        <v>72400</v>
      </c>
      <c r="M391" s="5" cm="1">
        <f t="array" ref="M391">IF($I$2="Открытый тариф",INDEX(GRID!$B$4:$U$15,MATCH(M$7,GRID!$A$4:$A$15,0),MATCH(1,($U$2=GRID!$B$1:$U$1)*(КАЛЕНДАРЬ!AJ33=GRID!$B$3:$U$3),0)),
INDEX(GRID!$B$4:$U$15,MATCH(M$7,GRID!$A$4:$A$15,0),MATCH(1,($U$2=GRID!$B$1:$U$1)*(КАЛЕНДАРЬ!AJ33=GRID!$B$3:$U$3),0))*(1-GRID!$H$34))</f>
        <v>90200</v>
      </c>
      <c r="N391" s="5" cm="1">
        <f t="array" ref="N391">IF($I$2="Открытый тариф",INDEX(GRID!$B$18:$U$29,MATCH(M$7,GRID!$A$18:$A$29,0),MATCH(1,($U$2=GRID!$B$1:$U$1)*(КАЛЕНДАРЬ!AJ33=GRID!$B$3:$U$3),0)),
INDEX(GRID!$B$18:$U$29,MATCH(M$7,GRID!$A$18:$A$29,0),MATCH(1,($U$2=GRID!$B$1:$U$1)*(КАЛЕНДАРЬ!AJ33=GRID!$B$3:$U$3),0))*(1-GRID!$H$34))</f>
        <v>95200</v>
      </c>
      <c r="O391" s="5" cm="1">
        <f t="array" ref="O391">IF($I$2="Открытый тариф",INDEX(GRID!$B$4:$U$15,MATCH(O$7,GRID!$A$4:$A$15,0),MATCH(1,($U$2=GRID!$B$1:$U$1)*(КАЛЕНДАРЬ!AJ33=GRID!$B$3:$U$3),0)),
INDEX(GRID!$B$4:$U$15,MATCH(O$7,GRID!$A$4:$A$15,0),MATCH(1,($U$2=GRID!$B$1:$U$1)*(КАЛЕНДАРЬ!AJ33=GRID!$B$3:$U$3),0))*(1-GRID!$H$34))</f>
        <v>127800</v>
      </c>
      <c r="P391" s="5" cm="1">
        <f t="array" ref="P391">IF($I$2="Открытый тариф",INDEX(GRID!$B$4:$U$15,MATCH(P$7,GRID!$A$4:$A$15,0),MATCH(1,($U$2=GRID!$B$1:$U$1)*(КАЛЕНДАРЬ!AJ33=GRID!$B$3:$U$3),0)),
INDEX(GRID!$B$4:$U$15,MATCH(P$7,GRID!$A$4:$A$15,0),MATCH(1,($U$2=GRID!$B$1:$U$1)*(КАЛЕНДАРЬ!AJ33=GRID!$B$3:$U$3),0))*(1-GRID!$H$34))</f>
        <v>172900</v>
      </c>
      <c r="Q391" s="5" cm="1">
        <f t="array" ref="Q391">IF($I$2="Открытый тариф",INDEX(GRID!$B$4:$U$15,MATCH(Q$7,GRID!$A$4:$A$15,0),MATCH(1,($U$2=GRID!$B$1:$U$1)*(КАЛЕНДАРЬ!AJ33=GRID!$B$3:$U$3),0)),
INDEX(GRID!$B$4:$U$15,MATCH(Q$7,GRID!$A$4:$A$15,0),MATCH(1,($U$2=GRID!$B$1:$U$1)*(КАЛЕНДАРЬ!AJ33=GRID!$B$3:$U$3),0))*(1-GRID!$H$34))</f>
        <v>202400</v>
      </c>
      <c r="R391" s="5" cm="1">
        <f t="array" ref="R391">IF($I$2="Открытый тариф",INDEX(GRID!$B$18:$U$29,MATCH(R$7,GRID!$A$18:$A$29,0),MATCH(1,($U$2=GRID!$B$1:$U$1)*(КАЛЕНДАРЬ!AJ33=GRID!$B$3:$U$3),0)),
INDEX(GRID!$B$18:$U$29,MATCH(R$7,GRID!$A$18:$A$29,0),MATCH(1,($U$2=GRID!$B$1:$U$1)*(КАЛЕНДАРЬ!AJ33=GRID!$B$3:$U$3),0))*(1-GRID!$H$34))</f>
        <v>230600</v>
      </c>
      <c r="S391" s="5">
        <f t="array" ref="S391">IF($I$2="Открытый тариф",INDEX(GRID!$B$4:$U$15,MATCH(S$7,GRID!$A$4:$A$15,0),MATCH(1,($U$2=GRID!$B$1:$U$1)*(КАЛЕНДАРЬ!AJ33=GRID!$B$3:$U$3),0)),
INDEX(GRID!$B$4:$U$15,MATCH(S$7,GRID!$A$4:$A$15,0),MATCH(1,($U$2=GRID!$B$1:$U$1)*(КАЛЕНДАРЬ!AJ33=GRID!$B$3:$U$3),0))*(1-GRID!$L$41))</f>
        <v>592800</v>
      </c>
      <c r="T391" s="5">
        <f t="array" ref="T391">IF($I$2="Открытый тариф",INDEX(GRID!$B$4:$U$15,MATCH(T$7,GRID!$A$4:$A$15,0),MATCH(1,($U$2=GRID!$B$1:$U$1)*(КАЛЕНДАРЬ!AJ33=GRID!$B$3:$U$3),0)),
INDEX(GRID!$B$4:$U$15,MATCH(T$7,GRID!$A$4:$A$15,0),MATCH(1,($U$2=GRID!$B$1:$U$1)*(КАЛЕНДАРЬ!AJ33=GRID!$B$3:$U$3),0))*(1-GRID!$L$41))</f>
        <v>726900</v>
      </c>
    </row>
    <row r="392" spans="1:20" ht="13.5" customHeight="1">
      <c r="A392" s="108" t="s">
        <v>14</v>
      </c>
      <c r="B392" s="109">
        <v>31</v>
      </c>
      <c r="C392" s="5" cm="1">
        <f t="array" ref="C392">IF($I$2="Открытый тариф",INDEX(GRID!$B$4:$U$15,MATCH(C$7,GRID!$A$4:$A$15,0),MATCH(1,($U$2=GRID!$B$1:$U$1)*(КАЛЕНДАРЬ!AJ34=GRID!$B$3:$U$3),0)),
INDEX(GRID!$B$4:$U$15,MATCH(C$7,GRID!$A$4:$A$15,0),MATCH(1,($U$2=GRID!$B$1:$U$1)*(КАЛЕНДАРЬ!AJ34=GRID!$B$3:$U$3),0))*(1-GRID!$H$34))</f>
        <v>52600</v>
      </c>
      <c r="D392" s="5" cm="1">
        <f t="array" ref="D392">IF($I$2="Открытый тариф",INDEX(GRID!$B$18:$U$29,MATCH(C$7,GRID!$A$18:$A$29,0),MATCH(1,($U$2=GRID!$B$1:$U$1)*(КАЛЕНДАРЬ!AJ34=GRID!$B$3:$U$3),0)),
INDEX(GRID!$B$18:$U$29,MATCH(C$7,GRID!$A$18:$A$29,0),MATCH(1,($U$2=GRID!$B$1:$U$1)*(КАЛЕНДАРЬ!AJ34=GRID!$B$3:$U$3),0))*(1-GRID!$H$34))</f>
        <v>57600</v>
      </c>
      <c r="E392" s="5" cm="1">
        <f t="array" ref="E392">IF($I$2="Открытый тариф",INDEX(GRID!$B$4:$U$15,MATCH(E$7,GRID!$A$4:$A$15,0),MATCH(1,($U$2=GRID!$B$1:$U$1)*(КАЛЕНДАРЬ!AJ34=GRID!$B$3:$U$3),0)),
INDEX(GRID!$B$4:$U$15,MATCH(E$7,GRID!$A$4:$A$15,0),MATCH(1,($U$2=GRID!$B$1:$U$1)*(КАЛЕНДАРЬ!AJ34=GRID!$B$3:$U$3),0))*(1-GRID!$H$34))</f>
        <v>62100</v>
      </c>
      <c r="F392" s="5" cm="1">
        <f t="array" ref="F392">IF($I$2="Открытый тариф",INDEX(GRID!$B$18:$U$29,MATCH(E$7,GRID!$A$18:$A$29,0),MATCH(1,($U$2=GRID!$B$1:$U$1)*(КАЛЕНДАРЬ!AJ34=GRID!$B$3:$U$3),0)),
INDEX(GRID!$B$18:$U$29,MATCH(E$7,GRID!$A$18:$A$29,0),MATCH(1,($U$2=GRID!$B$1:$U$1)*(КАЛЕНДАРЬ!AJ34=GRID!$B$3:$U$3),0))*(1-GRID!$H$34))</f>
        <v>67100</v>
      </c>
      <c r="G392" s="5" cm="1">
        <f t="array" ref="G392">IF($I$2="Открытый тариф",INDEX(GRID!$B$4:$U$15,MATCH(G$7,GRID!$A$4:$A$15,0),MATCH(1,($U$2=GRID!$B$1:$U$1)*(КАЛЕНДАРЬ!AJ34=GRID!$B$3:$U$3),0)),
INDEX(GRID!$B$4:$U$15,MATCH(G$7,GRID!$A$4:$A$15,0),MATCH(1,($U$2=GRID!$B$1:$U$1)*(КАЛЕНДАРЬ!AJ34=GRID!$B$3:$U$3),0))*(1-GRID!$H$34))</f>
        <v>69200</v>
      </c>
      <c r="H392" s="5" cm="1">
        <f t="array" ref="H392">IF($I$2="Открытый тариф",INDEX(GRID!$B$18:$U$29,MATCH(G$7,GRID!$A$18:$A$29,0),MATCH(1,($U$2=GRID!$B$1:$U$1)*(КАЛЕНДАРЬ!AJ34=GRID!$B$3:$U$3),0)),
INDEX(GRID!$B$18:$U$29,MATCH(G$7,GRID!$A$18:$A$29,0),MATCH(1,($U$2=GRID!$B$1:$U$1)*(КАЛЕНДАРЬ!AJ34=GRID!$B$3:$U$3),0))*(1-GRID!$H$34))</f>
        <v>74200</v>
      </c>
      <c r="I392" s="5" cm="1">
        <f t="array" ref="I392">IF($I$2="Открытый тариф",INDEX(GRID!$B$4:$U$15,MATCH(I$7,GRID!$A$4:$A$15,0),MATCH(1,($U$2=GRID!$B$1:$U$1)*(КАЛЕНДАРЬ!AJ34=GRID!$B$3:$U$3),0)),
INDEX(GRID!$B$4:$U$15,MATCH(I$7,GRID!$A$4:$A$15,0),MATCH(1,($U$2=GRID!$B$1:$U$1)*(КАЛЕНДАРЬ!AJ34=GRID!$B$3:$U$3),0))*(1-GRID!$H$34))</f>
        <v>76600</v>
      </c>
      <c r="J392" s="5" cm="1">
        <f t="array" ref="J392">IF($I$2="Открытый тариф",INDEX(GRID!$B$18:$U$29,MATCH(I$7,GRID!$A$18:$A$29,0),MATCH(1,($U$2=GRID!$B$1:$U$1)*(КАЛЕНДАРЬ!AJ34=GRID!$B$3:$U$3),0)),
INDEX(GRID!$B$18:$U$29,MATCH(I$7,GRID!$A$18:$A$29,0),MATCH(1,($U$2=GRID!$B$1:$U$1)*(КАЛЕНДАРЬ!AJ34=GRID!$B$3:$U$3),0))*(1-GRID!$H$34))</f>
        <v>81600</v>
      </c>
      <c r="K392" s="5" cm="1">
        <f t="array" ref="K392">IF($I$2="Открытый тариф",INDEX(GRID!$B$4:$U$15,MATCH(K$7,GRID!$A$4:$A$15,0),MATCH(1,($U$2=GRID!$B$1:$U$1)*(КАЛЕНДАРЬ!AJ34=GRID!$B$3:$U$3),0)),
INDEX(GRID!$B$4:$U$15,MATCH(K$7,GRID!$A$4:$A$15,0),MATCH(1,($U$2=GRID!$B$1:$U$1)*(КАЛЕНДАРЬ!AJ34=GRID!$B$3:$U$3),0))*(1-GRID!$H$34))</f>
        <v>84100</v>
      </c>
      <c r="L392" s="5" cm="1">
        <f t="array" ref="L392">IF($I$2="Открытый тариф",INDEX(GRID!$B$18:$U$29,MATCH(K$7,GRID!$A$18:$A$29,0),MATCH(1,($U$2=GRID!$B$1:$U$1)*(КАЛЕНДАРЬ!AJ34=GRID!$B$3:$U$3),0)),
INDEX(GRID!$B$18:$U$29,MATCH(K$7,GRID!$A$18:$A$29,0),MATCH(1,($U$2=GRID!$B$1:$U$1)*(КАЛЕНДАРЬ!AJ34=GRID!$B$3:$U$3),0))*(1-GRID!$H$34))</f>
        <v>89100</v>
      </c>
      <c r="M392" s="5" cm="1">
        <f t="array" ref="M392">IF($I$2="Открытый тариф",INDEX(GRID!$B$4:$U$15,MATCH(M$7,GRID!$A$4:$A$15,0),MATCH(1,($U$2=GRID!$B$1:$U$1)*(КАЛЕНДАРЬ!AJ34=GRID!$B$3:$U$3),0)),
INDEX(GRID!$B$4:$U$15,MATCH(M$7,GRID!$A$4:$A$15,0),MATCH(1,($U$2=GRID!$B$1:$U$1)*(КАЛЕНДАРЬ!AJ34=GRID!$B$3:$U$3),0))*(1-GRID!$H$34))</f>
        <v>110400</v>
      </c>
      <c r="N392" s="5" cm="1">
        <f t="array" ref="N392">IF($I$2="Открытый тариф",INDEX(GRID!$B$18:$U$29,MATCH(M$7,GRID!$A$18:$A$29,0),MATCH(1,($U$2=GRID!$B$1:$U$1)*(КАЛЕНДАРЬ!AJ34=GRID!$B$3:$U$3),0)),
INDEX(GRID!$B$18:$U$29,MATCH(M$7,GRID!$A$18:$A$29,0),MATCH(1,($U$2=GRID!$B$1:$U$1)*(КАЛЕНДАРЬ!AJ34=GRID!$B$3:$U$3),0))*(1-GRID!$H$34))</f>
        <v>115400</v>
      </c>
      <c r="O392" s="5" cm="1">
        <f t="array" ref="O392">IF($I$2="Открытый тариф",INDEX(GRID!$B$4:$U$15,MATCH(O$7,GRID!$A$4:$A$15,0),MATCH(1,($U$2=GRID!$B$1:$U$1)*(КАЛЕНДАРЬ!AJ34=GRID!$B$3:$U$3),0)),
INDEX(GRID!$B$4:$U$15,MATCH(O$7,GRID!$A$4:$A$15,0),MATCH(1,($U$2=GRID!$B$1:$U$1)*(КАЛЕНДАРЬ!AJ34=GRID!$B$3:$U$3),0))*(1-GRID!$H$34))</f>
        <v>151000</v>
      </c>
      <c r="P392" s="5" cm="1">
        <f t="array" ref="P392">IF($I$2="Открытый тариф",INDEX(GRID!$B$4:$U$15,MATCH(P$7,GRID!$A$4:$A$15,0),MATCH(1,($U$2=GRID!$B$1:$U$1)*(КАЛЕНДАРЬ!AJ34=GRID!$B$3:$U$3),0)),
INDEX(GRID!$B$4:$U$15,MATCH(P$7,GRID!$A$4:$A$15,0),MATCH(1,($U$2=GRID!$B$1:$U$1)*(КАЛЕНДАРЬ!AJ34=GRID!$B$3:$U$3),0))*(1-GRID!$H$34))</f>
        <v>199300</v>
      </c>
      <c r="Q392" s="5" cm="1">
        <f t="array" ref="Q392">IF($I$2="Открытый тариф",INDEX(GRID!$B$4:$U$15,MATCH(Q$7,GRID!$A$4:$A$15,0),MATCH(1,($U$2=GRID!$B$1:$U$1)*(КАЛЕНДАРЬ!AJ34=GRID!$B$3:$U$3),0)),
INDEX(GRID!$B$4:$U$15,MATCH(Q$7,GRID!$A$4:$A$15,0),MATCH(1,($U$2=GRID!$B$1:$U$1)*(КАЛЕНДАРЬ!AJ34=GRID!$B$3:$U$3),0))*(1-GRID!$H$34))</f>
        <v>230600</v>
      </c>
      <c r="R392" s="5" cm="1">
        <f t="array" ref="R392">IF($I$2="Открытый тариф",INDEX(GRID!$B$18:$U$29,MATCH(R$7,GRID!$A$18:$A$29,0),MATCH(1,($U$2=GRID!$B$1:$U$1)*(КАЛЕНДАРЬ!AJ34=GRID!$B$3:$U$3),0)),
INDEX(GRID!$B$18:$U$29,MATCH(R$7,GRID!$A$18:$A$29,0),MATCH(1,($U$2=GRID!$B$1:$U$1)*(КАЛЕНДАРЬ!AJ34=GRID!$B$3:$U$3),0))*(1-GRID!$H$34))</f>
        <v>263600</v>
      </c>
      <c r="S392" s="5">
        <f t="array" ref="S392">IF($I$2="Открытый тариф",INDEX(GRID!$B$4:$U$15,MATCH(S$7,GRID!$A$4:$A$15,0),MATCH(1,($U$2=GRID!$B$1:$U$1)*(КАЛЕНДАРЬ!AJ34=GRID!$B$3:$U$3),0)),
INDEX(GRID!$B$4:$U$15,MATCH(S$7,GRID!$A$4:$A$15,0),MATCH(1,($U$2=GRID!$B$1:$U$1)*(КАЛЕНДАРЬ!AJ34=GRID!$B$3:$U$3),0))*(1-GRID!$L$41))</f>
        <v>698800</v>
      </c>
      <c r="T392" s="5">
        <f t="array" ref="T392">IF($I$2="Открытый тариф",INDEX(GRID!$B$4:$U$15,MATCH(T$7,GRID!$A$4:$A$15,0),MATCH(1,($U$2=GRID!$B$1:$U$1)*(КАЛЕНДАРЬ!AJ34=GRID!$B$3:$U$3),0)),
INDEX(GRID!$B$4:$U$15,MATCH(T$7,GRID!$A$4:$A$15,0),MATCH(1,($U$2=GRID!$B$1:$U$1)*(КАЛЕНДАРЬ!AJ34=GRID!$B$3:$U$3),0))*(1-GRID!$L$41))</f>
        <v>861600</v>
      </c>
    </row>
    <row r="393" spans="1:20" s="74" customFormat="1" ht="13.5" customHeight="1">
      <c r="A393" s="110"/>
      <c r="B393" s="111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98"/>
      <c r="S393" s="98"/>
      <c r="T393" s="98"/>
    </row>
    <row r="394" spans="1:20" s="6" customFormat="1" ht="17.25" customHeight="1">
      <c r="A39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</row>
    <row r="395" spans="1:20">
      <c r="A395" s="163" t="s">
        <v>117</v>
      </c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</row>
    <row r="396" spans="1:20" ht="44.25" customHeight="1">
      <c r="A396" s="165" t="s">
        <v>8</v>
      </c>
      <c r="B396" s="166"/>
      <c r="C396" s="169" t="s">
        <v>87</v>
      </c>
      <c r="D396" s="170"/>
      <c r="E396" s="155" t="s">
        <v>79</v>
      </c>
      <c r="F396" s="156"/>
      <c r="G396" s="157" t="s">
        <v>80</v>
      </c>
      <c r="H396" s="157"/>
      <c r="I396" s="158" t="s">
        <v>81</v>
      </c>
      <c r="J396" s="159"/>
      <c r="K396" s="160" t="s">
        <v>82</v>
      </c>
      <c r="L396" s="160"/>
      <c r="M396" s="161" t="s">
        <v>83</v>
      </c>
      <c r="N396" s="161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>
      <c r="A397" s="167"/>
      <c r="B397" s="168"/>
      <c r="C397" s="48" t="s">
        <v>9</v>
      </c>
      <c r="D397" s="48" t="s">
        <v>10</v>
      </c>
      <c r="E397" s="48" t="s">
        <v>9</v>
      </c>
      <c r="F397" s="48" t="s">
        <v>10</v>
      </c>
      <c r="G397" s="48" t="s">
        <v>9</v>
      </c>
      <c r="H397" s="48" t="s">
        <v>10</v>
      </c>
      <c r="I397" s="48" t="s">
        <v>9</v>
      </c>
      <c r="J397" s="48" t="s">
        <v>10</v>
      </c>
      <c r="K397" s="48" t="s">
        <v>9</v>
      </c>
      <c r="L397" s="48" t="s">
        <v>10</v>
      </c>
      <c r="M397" s="48" t="s">
        <v>9</v>
      </c>
      <c r="N397" s="48" t="s">
        <v>10</v>
      </c>
      <c r="O397" s="48" t="s">
        <v>85</v>
      </c>
      <c r="P397" s="48" t="s">
        <v>86</v>
      </c>
      <c r="Q397" s="48" t="s">
        <v>86</v>
      </c>
      <c r="R397" s="48" t="s">
        <v>104</v>
      </c>
      <c r="S397" s="48" t="s">
        <v>104</v>
      </c>
      <c r="T397" s="48" t="s">
        <v>104</v>
      </c>
    </row>
    <row r="398" spans="1:20" ht="13.5" customHeight="1">
      <c r="A398" s="108" t="s">
        <v>15</v>
      </c>
      <c r="B398" s="109">
        <v>1</v>
      </c>
      <c r="C398" s="5">
        <f t="array" ref="C398">IF($I$2="Открытый тариф",INDEX(GRID!$B$4:$U$15,MATCH(C$7,GRID!$A$4:$A$15,0),MATCH(1,($U$2=GRID!$B$1:$U$1)*(КАЛЕНДАРЬ!AN4=GRID!$B$3:$U$3),0)),
INDEX(GRID!$B$4:$U$15,MATCH(C$7,GRID!$A$4:$A$15,0),MATCH(1,($U$2=GRID!$B$1:$U$1)*(КАЛЕНДАРЬ!AN4=GRID!$B$3:$U$3),0))*(1-GRID!$H$34))</f>
        <v>52600</v>
      </c>
      <c r="D398" s="5">
        <f t="array" ref="D398">IF($I$2="Открытый тариф",INDEX(GRID!$B$18:$U$29,MATCH(C$7,GRID!$A$18:$A$29,0),MATCH(1,($U$2=GRID!$B$1:$U$1)*(КАЛЕНДАРЬ!AN4=GRID!$B$3:$U$3),0)),
INDEX(GRID!$B$18:$U$29,MATCH(C$7,GRID!$A$18:$A$29,0),MATCH(1,($U$2=GRID!$B$1:$U$1)*(КАЛЕНДАРЬ!AN4=GRID!$B$3:$U$3),0))*(1-GRID!$H$34))</f>
        <v>57600</v>
      </c>
      <c r="E398" s="5">
        <f t="array" ref="E398">IF($I$2="Открытый тариф",INDEX(GRID!$B$4:$U$15,MATCH(E$7,GRID!$A$4:$A$15,0),MATCH(1,($U$2=GRID!$B$1:$U$1)*(КАЛЕНДАРЬ!AN4=GRID!$B$3:$U$3),0)),
INDEX(GRID!$B$4:$U$15,MATCH(E$7,GRID!$A$4:$A$15,0),MATCH(1,($U$2=GRID!$B$1:$U$1)*(КАЛЕНДАРЬ!AN4=GRID!$B$3:$U$3),0))*(1-GRID!$H$34))</f>
        <v>62100</v>
      </c>
      <c r="F398" s="5">
        <f t="array" ref="F398">IF($I$2="Открытый тариф",INDEX(GRID!$B$18:$U$29,MATCH(E$7,GRID!$A$18:$A$29,0),MATCH(1,($U$2=GRID!$B$1:$U$1)*(КАЛЕНДАРЬ!AN4=GRID!$B$3:$U$3),0)),
INDEX(GRID!$B$18:$U$29,MATCH(E$7,GRID!$A$18:$A$29,0),MATCH(1,($U$2=GRID!$B$1:$U$1)*(КАЛЕНДАРЬ!AN4=GRID!$B$3:$U$3),0))*(1-GRID!$H$34))</f>
        <v>67100</v>
      </c>
      <c r="G398" s="5">
        <f t="array" ref="G398">IF($I$2="Открытый тариф",INDEX(GRID!$B$4:$U$15,MATCH(G$7,GRID!$A$4:$A$15,0),MATCH(1,($U$2=GRID!$B$1:$U$1)*(КАЛЕНДАРЬ!AN4=GRID!$B$3:$U$3),0)),
INDEX(GRID!$B$4:$U$15,MATCH(G$7,GRID!$A$4:$A$15,0),MATCH(1,($U$2=GRID!$B$1:$U$1)*(КАЛЕНДАРЬ!AN4=GRID!$B$3:$U$3),0))*(1-GRID!$H$34))</f>
        <v>69200</v>
      </c>
      <c r="H398" s="5">
        <f t="array" ref="H398">IF($I$2="Открытый тариф",INDEX(GRID!$B$18:$U$29,MATCH(G$7,GRID!$A$18:$A$29,0),MATCH(1,($U$2=GRID!$B$1:$U$1)*(КАЛЕНДАРЬ!AN4=GRID!$B$3:$U$3),0)),
INDEX(GRID!$B$18:$U$29,MATCH(G$7,GRID!$A$18:$A$29,0),MATCH(1,($U$2=GRID!$B$1:$U$1)*(КАЛЕНДАРЬ!AN4=GRID!$B$3:$U$3),0))*(1-GRID!$H$34))</f>
        <v>74200</v>
      </c>
      <c r="I398" s="5">
        <f t="array" ref="I398">IF($I$2="Открытый тариф",INDEX(GRID!$B$4:$U$15,MATCH(I$7,GRID!$A$4:$A$15,0),MATCH(1,($U$2=GRID!$B$1:$U$1)*(КАЛЕНДАРЬ!AN4=GRID!$B$3:$U$3),0)),
INDEX(GRID!$B$4:$U$15,MATCH(I$7,GRID!$A$4:$A$15,0),MATCH(1,($U$2=GRID!$B$1:$U$1)*(КАЛЕНДАРЬ!AN4=GRID!$B$3:$U$3),0))*(1-GRID!$H$34))</f>
        <v>76600</v>
      </c>
      <c r="J398" s="5">
        <f t="array" ref="J398">IF($I$2="Открытый тариф",INDEX(GRID!$B$18:$U$29,MATCH(I$7,GRID!$A$18:$A$29,0),MATCH(1,($U$2=GRID!$B$1:$U$1)*(КАЛЕНДАРЬ!AN4=GRID!$B$3:$U$3),0)),
INDEX(GRID!$B$18:$U$29,MATCH(I$7,GRID!$A$18:$A$29,0),MATCH(1,($U$2=GRID!$B$1:$U$1)*(КАЛЕНДАРЬ!AN4=GRID!$B$3:$U$3),0))*(1-GRID!$H$34))</f>
        <v>81600</v>
      </c>
      <c r="K398" s="5">
        <f t="array" ref="K398">IF($I$2="Открытый тариф",INDEX(GRID!$B$4:$U$15,MATCH(K$7,GRID!$A$4:$A$15,0),MATCH(1,($U$2=GRID!$B$1:$U$1)*(КАЛЕНДАРЬ!AN4=GRID!$B$3:$U$3),0)),
INDEX(GRID!$B$4:$U$15,MATCH(K$7,GRID!$A$4:$A$15,0),MATCH(1,($U$2=GRID!$B$1:$U$1)*(КАЛЕНДАРЬ!AN4=GRID!$B$3:$U$3),0))*(1-GRID!$H$34))</f>
        <v>84100</v>
      </c>
      <c r="L398" s="5">
        <f t="array" ref="L398">IF($I$2="Открытый тариф",INDEX(GRID!$B$18:$U$29,MATCH(K$7,GRID!$A$18:$A$29,0),MATCH(1,($U$2=GRID!$B$1:$U$1)*(КАЛЕНДАРЬ!AN4=GRID!$B$3:$U$3),0)),
INDEX(GRID!$B$18:$U$29,MATCH(K$7,GRID!$A$18:$A$29,0),MATCH(1,($U$2=GRID!$B$1:$U$1)*(КАЛЕНДАРЬ!AN4=GRID!$B$3:$U$3),0))*(1-GRID!$H$34))</f>
        <v>89100</v>
      </c>
      <c r="M398" s="5">
        <f t="array" ref="M398">IF($I$2="Открытый тариф",INDEX(GRID!$B$4:$U$15,MATCH(M$7,GRID!$A$4:$A$15,0),MATCH(1,($U$2=GRID!$B$1:$U$1)*(КАЛЕНДАРЬ!AN4=GRID!$B$3:$U$3),0)),
INDEX(GRID!$B$4:$U$15,MATCH(M$7,GRID!$A$4:$A$15,0),MATCH(1,($U$2=GRID!$B$1:$U$1)*(КАЛЕНДАРЬ!AN4=GRID!$B$3:$U$3),0))*(1-GRID!$H$34))</f>
        <v>110400</v>
      </c>
      <c r="N398" s="5">
        <f t="array" ref="N398">IF($I$2="Открытый тариф",INDEX(GRID!$B$18:$U$29,MATCH(M$7,GRID!$A$18:$A$29,0),MATCH(1,($U$2=GRID!$B$1:$U$1)*(КАЛЕНДАРЬ!AN4=GRID!$B$3:$U$3),0)),
INDEX(GRID!$B$18:$U$29,MATCH(M$7,GRID!$A$18:$A$29,0),MATCH(1,($U$2=GRID!$B$1:$U$1)*(КАЛЕНДАРЬ!AN4=GRID!$B$3:$U$3),0))*(1-GRID!$H$34))</f>
        <v>115400</v>
      </c>
      <c r="O398" s="5">
        <f t="array" ref="O398">IF($I$2="Открытый тариф",INDEX(GRID!$B$4:$U$15,MATCH(O$7,GRID!$A$4:$A$15,0),MATCH(1,($U$2=GRID!$B$1:$U$1)*(КАЛЕНДАРЬ!AN4=GRID!$B$3:$U$3),0)),
INDEX(GRID!$B$4:$U$15,MATCH(O$7,GRID!$A$4:$A$15,0),MATCH(1,($U$2=GRID!$B$1:$U$1)*(КАЛЕНДАРЬ!AN4=GRID!$B$3:$U$3),0))*(1-GRID!$H$34))</f>
        <v>151000</v>
      </c>
      <c r="P398" s="5">
        <f t="array" ref="P398">IF($I$2="Открытый тариф",INDEX(GRID!$B$4:$U$15,MATCH(P$7,GRID!$A$4:$A$15,0),MATCH(1,($U$2=GRID!$B$1:$U$1)*(КАЛЕНДАРЬ!AN4=GRID!$B$3:$U$3),0)),
INDEX(GRID!$B$4:$U$15,MATCH(P$7,GRID!$A$4:$A$15,0),MATCH(1,($U$2=GRID!$B$1:$U$1)*(КАЛЕНДАРЬ!AN4=GRID!$B$3:$U$3),0))*(1-GRID!$H$34))</f>
        <v>199300</v>
      </c>
      <c r="Q398" s="5">
        <f t="array" ref="Q398">IF($I$2="Открытый тариф",INDEX(GRID!$B$4:$U$15,MATCH(Q$7,GRID!$A$4:$A$15,0),MATCH(1,($U$2=GRID!$B$1:$U$1)*(КАЛЕНДАРЬ!AN4=GRID!$B$3:$U$3),0)),
INDEX(GRID!$B$4:$U$15,MATCH(Q$7,GRID!$A$4:$A$15,0),MATCH(1,($U$2=GRID!$B$1:$U$1)*(КАЛЕНДАРЬ!AN4=GRID!$B$3:$U$3),0))*(1-GRID!$H$34))</f>
        <v>230600</v>
      </c>
      <c r="R398" s="5">
        <f t="array" ref="R398">IF($I$2="Открытый тариф",INDEX(GRID!$B$18:$U$29,MATCH(R$7,GRID!$A$18:$A$29,0),MATCH(1,($U$2=GRID!$B$1:$U$1)*(КАЛЕНДАРЬ!AN4=GRID!$B$3:$U$3),0)),
INDEX(GRID!$B$18:$U$29,MATCH(R$7,GRID!$A$18:$A$29,0),MATCH(1,($U$2=GRID!$B$1:$U$1)*(КАЛЕНДАРЬ!AN4=GRID!$B$3:$U$3),0))*(1-GRID!$H$34))</f>
        <v>263600</v>
      </c>
      <c r="S398" s="5">
        <f t="array" ref="S398">IF($I$2="Открытый тариф",INDEX(GRID!$B$4:$U$15,MATCH(S$7,GRID!$A$4:$A$15,0),MATCH(1,($U$2=GRID!$B$1:$U$1)*(КАЛЕНДАРЬ!AN4=GRID!$B$3:$U$3),0)),
INDEX(GRID!$B$4:$U$15,MATCH(S$7,GRID!$A$4:$A$15,0),MATCH(1,($U$2=GRID!$B$1:$U$1)*(КАЛЕНДАРЬ!AN4=GRID!$B$3:$U$3),0))*(1-GRID!$L$41))</f>
        <v>698800</v>
      </c>
      <c r="T398" s="5">
        <f t="array" ref="T398">IF($I$2="Открытый тариф",INDEX(GRID!$B$4:$U$15,MATCH(T$7,GRID!$A$4:$A$15,0),MATCH(1,($U$2=GRID!$B$1:$U$1)*(КАЛЕНДАРЬ!AN4=GRID!$B$3:$U$3),0)),
INDEX(GRID!$B$4:$U$15,MATCH(T$7,GRID!$A$4:$A$15,0),MATCH(1,($U$2=GRID!$B$1:$U$1)*(КАЛЕНДАРЬ!AN4=GRID!$B$3:$U$3),0))*(1-GRID!$L$41))</f>
        <v>861600</v>
      </c>
    </row>
    <row r="399" spans="1:20" ht="13.5" customHeight="1">
      <c r="A399" s="108" t="s">
        <v>16</v>
      </c>
      <c r="B399" s="109">
        <v>2</v>
      </c>
      <c r="C399" s="5">
        <f t="array" ref="C399">IF($I$2="Открытый тариф",INDEX(GRID!$B$4:$U$15,MATCH(C$7,GRID!$A$4:$A$15,0),MATCH(1,($U$2=GRID!$B$1:$U$1)*(КАЛЕНДАРЬ!AN5=GRID!$B$3:$U$3),0)),
INDEX(GRID!$B$4:$U$15,MATCH(C$7,GRID!$A$4:$A$15,0),MATCH(1,($U$2=GRID!$B$1:$U$1)*(КАЛЕНДАРЬ!AN5=GRID!$B$3:$U$3),0))*(1-GRID!$H$34))</f>
        <v>52600</v>
      </c>
      <c r="D399" s="5">
        <f t="array" ref="D399">IF($I$2="Открытый тариф",INDEX(GRID!$B$18:$U$29,MATCH(C$7,GRID!$A$18:$A$29,0),MATCH(1,($U$2=GRID!$B$1:$U$1)*(КАЛЕНДАРЬ!AN5=GRID!$B$3:$U$3),0)),
INDEX(GRID!$B$18:$U$29,MATCH(C$7,GRID!$A$18:$A$29,0),MATCH(1,($U$2=GRID!$B$1:$U$1)*(КАЛЕНДАРЬ!AN5=GRID!$B$3:$U$3),0))*(1-GRID!$H$34))</f>
        <v>57600</v>
      </c>
      <c r="E399" s="5">
        <f t="array" ref="E399">IF($I$2="Открытый тариф",INDEX(GRID!$B$4:$U$15,MATCH(E$7,GRID!$A$4:$A$15,0),MATCH(1,($U$2=GRID!$B$1:$U$1)*(КАЛЕНДАРЬ!AN5=GRID!$B$3:$U$3),0)),
INDEX(GRID!$B$4:$U$15,MATCH(E$7,GRID!$A$4:$A$15,0),MATCH(1,($U$2=GRID!$B$1:$U$1)*(КАЛЕНДАРЬ!AN5=GRID!$B$3:$U$3),0))*(1-GRID!$H$34))</f>
        <v>62100</v>
      </c>
      <c r="F399" s="5">
        <f t="array" ref="F399">IF($I$2="Открытый тариф",INDEX(GRID!$B$18:$U$29,MATCH(E$7,GRID!$A$18:$A$29,0),MATCH(1,($U$2=GRID!$B$1:$U$1)*(КАЛЕНДАРЬ!AN5=GRID!$B$3:$U$3),0)),
INDEX(GRID!$B$18:$U$29,MATCH(E$7,GRID!$A$18:$A$29,0),MATCH(1,($U$2=GRID!$B$1:$U$1)*(КАЛЕНДАРЬ!AN5=GRID!$B$3:$U$3),0))*(1-GRID!$H$34))</f>
        <v>67100</v>
      </c>
      <c r="G399" s="5">
        <f t="array" ref="G399">IF($I$2="Открытый тариф",INDEX(GRID!$B$4:$U$15,MATCH(G$7,GRID!$A$4:$A$15,0),MATCH(1,($U$2=GRID!$B$1:$U$1)*(КАЛЕНДАРЬ!AN5=GRID!$B$3:$U$3),0)),
INDEX(GRID!$B$4:$U$15,MATCH(G$7,GRID!$A$4:$A$15,0),MATCH(1,($U$2=GRID!$B$1:$U$1)*(КАЛЕНДАРЬ!AN5=GRID!$B$3:$U$3),0))*(1-GRID!$H$34))</f>
        <v>69200</v>
      </c>
      <c r="H399" s="5">
        <f t="array" ref="H399">IF($I$2="Открытый тариф",INDEX(GRID!$B$18:$U$29,MATCH(G$7,GRID!$A$18:$A$29,0),MATCH(1,($U$2=GRID!$B$1:$U$1)*(КАЛЕНДАРЬ!AN5=GRID!$B$3:$U$3),0)),
INDEX(GRID!$B$18:$U$29,MATCH(G$7,GRID!$A$18:$A$29,0),MATCH(1,($U$2=GRID!$B$1:$U$1)*(КАЛЕНДАРЬ!AN5=GRID!$B$3:$U$3),0))*(1-GRID!$H$34))</f>
        <v>74200</v>
      </c>
      <c r="I399" s="5">
        <f t="array" ref="I399">IF($I$2="Открытый тариф",INDEX(GRID!$B$4:$U$15,MATCH(I$7,GRID!$A$4:$A$15,0),MATCH(1,($U$2=GRID!$B$1:$U$1)*(КАЛЕНДАРЬ!AN5=GRID!$B$3:$U$3),0)),
INDEX(GRID!$B$4:$U$15,MATCH(I$7,GRID!$A$4:$A$15,0),MATCH(1,($U$2=GRID!$B$1:$U$1)*(КАЛЕНДАРЬ!AN5=GRID!$B$3:$U$3),0))*(1-GRID!$H$34))</f>
        <v>76600</v>
      </c>
      <c r="J399" s="5">
        <f t="array" ref="J399">IF($I$2="Открытый тариф",INDEX(GRID!$B$18:$U$29,MATCH(I$7,GRID!$A$18:$A$29,0),MATCH(1,($U$2=GRID!$B$1:$U$1)*(КАЛЕНДАРЬ!AN5=GRID!$B$3:$U$3),0)),
INDEX(GRID!$B$18:$U$29,MATCH(I$7,GRID!$A$18:$A$29,0),MATCH(1,($U$2=GRID!$B$1:$U$1)*(КАЛЕНДАРЬ!AN5=GRID!$B$3:$U$3),0))*(1-GRID!$H$34))</f>
        <v>81600</v>
      </c>
      <c r="K399" s="5">
        <f t="array" ref="K399">IF($I$2="Открытый тариф",INDEX(GRID!$B$4:$U$15,MATCH(K$7,GRID!$A$4:$A$15,0),MATCH(1,($U$2=GRID!$B$1:$U$1)*(КАЛЕНДАРЬ!AN5=GRID!$B$3:$U$3),0)),
INDEX(GRID!$B$4:$U$15,MATCH(K$7,GRID!$A$4:$A$15,0),MATCH(1,($U$2=GRID!$B$1:$U$1)*(КАЛЕНДАРЬ!AN5=GRID!$B$3:$U$3),0))*(1-GRID!$H$34))</f>
        <v>84100</v>
      </c>
      <c r="L399" s="5">
        <f t="array" ref="L399">IF($I$2="Открытый тариф",INDEX(GRID!$B$18:$U$29,MATCH(K$7,GRID!$A$18:$A$29,0),MATCH(1,($U$2=GRID!$B$1:$U$1)*(КАЛЕНДАРЬ!AN5=GRID!$B$3:$U$3),0)),
INDEX(GRID!$B$18:$U$29,MATCH(K$7,GRID!$A$18:$A$29,0),MATCH(1,($U$2=GRID!$B$1:$U$1)*(КАЛЕНДАРЬ!AN5=GRID!$B$3:$U$3),0))*(1-GRID!$H$34))</f>
        <v>89100</v>
      </c>
      <c r="M399" s="5">
        <f t="array" ref="M399">IF($I$2="Открытый тариф",INDEX(GRID!$B$4:$U$15,MATCH(M$7,GRID!$A$4:$A$15,0),MATCH(1,($U$2=GRID!$B$1:$U$1)*(КАЛЕНДАРЬ!AN5=GRID!$B$3:$U$3),0)),
INDEX(GRID!$B$4:$U$15,MATCH(M$7,GRID!$A$4:$A$15,0),MATCH(1,($U$2=GRID!$B$1:$U$1)*(КАЛЕНДАРЬ!AN5=GRID!$B$3:$U$3),0))*(1-GRID!$H$34))</f>
        <v>110400</v>
      </c>
      <c r="N399" s="5">
        <f t="array" ref="N399">IF($I$2="Открытый тариф",INDEX(GRID!$B$18:$U$29,MATCH(M$7,GRID!$A$18:$A$29,0),MATCH(1,($U$2=GRID!$B$1:$U$1)*(КАЛЕНДАРЬ!AN5=GRID!$B$3:$U$3),0)),
INDEX(GRID!$B$18:$U$29,MATCH(M$7,GRID!$A$18:$A$29,0),MATCH(1,($U$2=GRID!$B$1:$U$1)*(КАЛЕНДАРЬ!AN5=GRID!$B$3:$U$3),0))*(1-GRID!$H$34))</f>
        <v>115400</v>
      </c>
      <c r="O399" s="5">
        <f t="array" ref="O399">IF($I$2="Открытый тариф",INDEX(GRID!$B$4:$U$15,MATCH(O$7,GRID!$A$4:$A$15,0),MATCH(1,($U$2=GRID!$B$1:$U$1)*(КАЛЕНДАРЬ!AN5=GRID!$B$3:$U$3),0)),
INDEX(GRID!$B$4:$U$15,MATCH(O$7,GRID!$A$4:$A$15,0),MATCH(1,($U$2=GRID!$B$1:$U$1)*(КАЛЕНДАРЬ!AN5=GRID!$B$3:$U$3),0))*(1-GRID!$H$34))</f>
        <v>151000</v>
      </c>
      <c r="P399" s="5">
        <f t="array" ref="P399">IF($I$2="Открытый тариф",INDEX(GRID!$B$4:$U$15,MATCH(P$7,GRID!$A$4:$A$15,0),MATCH(1,($U$2=GRID!$B$1:$U$1)*(КАЛЕНДАРЬ!AN5=GRID!$B$3:$U$3),0)),
INDEX(GRID!$B$4:$U$15,MATCH(P$7,GRID!$A$4:$A$15,0),MATCH(1,($U$2=GRID!$B$1:$U$1)*(КАЛЕНДАРЬ!AN5=GRID!$B$3:$U$3),0))*(1-GRID!$H$34))</f>
        <v>199300</v>
      </c>
      <c r="Q399" s="5">
        <f t="array" ref="Q399">IF($I$2="Открытый тариф",INDEX(GRID!$B$4:$U$15,MATCH(Q$7,GRID!$A$4:$A$15,0),MATCH(1,($U$2=GRID!$B$1:$U$1)*(КАЛЕНДАРЬ!AN5=GRID!$B$3:$U$3),0)),
INDEX(GRID!$B$4:$U$15,MATCH(Q$7,GRID!$A$4:$A$15,0),MATCH(1,($U$2=GRID!$B$1:$U$1)*(КАЛЕНДАРЬ!AN5=GRID!$B$3:$U$3),0))*(1-GRID!$H$34))</f>
        <v>230600</v>
      </c>
      <c r="R399" s="5">
        <f t="array" ref="R399">IF($I$2="Открытый тариф",INDEX(GRID!$B$18:$U$29,MATCH(R$7,GRID!$A$18:$A$29,0),MATCH(1,($U$2=GRID!$B$1:$U$1)*(КАЛЕНДАРЬ!AN5=GRID!$B$3:$U$3),0)),
INDEX(GRID!$B$18:$U$29,MATCH(R$7,GRID!$A$18:$A$29,0),MATCH(1,($U$2=GRID!$B$1:$U$1)*(КАЛЕНДАРЬ!AN5=GRID!$B$3:$U$3),0))*(1-GRID!$H$34))</f>
        <v>263600</v>
      </c>
      <c r="S399" s="5">
        <f t="array" ref="S399">IF($I$2="Открытый тариф",INDEX(GRID!$B$4:$U$15,MATCH(S$7,GRID!$A$4:$A$15,0),MATCH(1,($U$2=GRID!$B$1:$U$1)*(КАЛЕНДАРЬ!AN5=GRID!$B$3:$U$3),0)),
INDEX(GRID!$B$4:$U$15,MATCH(S$7,GRID!$A$4:$A$15,0),MATCH(1,($U$2=GRID!$B$1:$U$1)*(КАЛЕНДАРЬ!AN5=GRID!$B$3:$U$3),0))*(1-GRID!$L$41))</f>
        <v>698800</v>
      </c>
      <c r="T399" s="5">
        <f t="array" ref="T399">IF($I$2="Открытый тариф",INDEX(GRID!$B$4:$U$15,MATCH(T$7,GRID!$A$4:$A$15,0),MATCH(1,($U$2=GRID!$B$1:$U$1)*(КАЛЕНДАРЬ!AN5=GRID!$B$3:$U$3),0)),
INDEX(GRID!$B$4:$U$15,MATCH(T$7,GRID!$A$4:$A$15,0),MATCH(1,($U$2=GRID!$B$1:$U$1)*(КАЛЕНДАРЬ!AN5=GRID!$B$3:$U$3),0))*(1-GRID!$L$41))</f>
        <v>861600</v>
      </c>
    </row>
    <row r="400" spans="1:20" ht="13.5" customHeight="1">
      <c r="A400" s="108" t="s">
        <v>17</v>
      </c>
      <c r="B400" s="109">
        <v>3</v>
      </c>
      <c r="C400" s="5">
        <f t="array" ref="C400">IF($I$2="Открытый тариф",INDEX(GRID!$B$4:$U$15,MATCH(C$7,GRID!$A$4:$A$15,0),MATCH(1,($U$2=GRID!$B$1:$U$1)*(КАЛЕНДАРЬ!AN6=GRID!$B$3:$U$3),0)),
INDEX(GRID!$B$4:$U$15,MATCH(C$7,GRID!$A$4:$A$15,0),MATCH(1,($U$2=GRID!$B$1:$U$1)*(КАЛЕНДАРЬ!AN6=GRID!$B$3:$U$3),0))*(1-GRID!$H$34))</f>
        <v>52600</v>
      </c>
      <c r="D400" s="5">
        <f t="array" ref="D400">IF($I$2="Открытый тариф",INDEX(GRID!$B$18:$U$29,MATCH(C$7,GRID!$A$18:$A$29,0),MATCH(1,($U$2=GRID!$B$1:$U$1)*(КАЛЕНДАРЬ!AN6=GRID!$B$3:$U$3),0)),
INDEX(GRID!$B$18:$U$29,MATCH(C$7,GRID!$A$18:$A$29,0),MATCH(1,($U$2=GRID!$B$1:$U$1)*(КАЛЕНДАРЬ!AN6=GRID!$B$3:$U$3),0))*(1-GRID!$H$34))</f>
        <v>57600</v>
      </c>
      <c r="E400" s="5">
        <f t="array" ref="E400">IF($I$2="Открытый тариф",INDEX(GRID!$B$4:$U$15,MATCH(E$7,GRID!$A$4:$A$15,0),MATCH(1,($U$2=GRID!$B$1:$U$1)*(КАЛЕНДАРЬ!AN6=GRID!$B$3:$U$3),0)),
INDEX(GRID!$B$4:$U$15,MATCH(E$7,GRID!$A$4:$A$15,0),MATCH(1,($U$2=GRID!$B$1:$U$1)*(КАЛЕНДАРЬ!AN6=GRID!$B$3:$U$3),0))*(1-GRID!$H$34))</f>
        <v>62100</v>
      </c>
      <c r="F400" s="5">
        <f t="array" ref="F400">IF($I$2="Открытый тариф",INDEX(GRID!$B$18:$U$29,MATCH(E$7,GRID!$A$18:$A$29,0),MATCH(1,($U$2=GRID!$B$1:$U$1)*(КАЛЕНДАРЬ!AN6=GRID!$B$3:$U$3),0)),
INDEX(GRID!$B$18:$U$29,MATCH(E$7,GRID!$A$18:$A$29,0),MATCH(1,($U$2=GRID!$B$1:$U$1)*(КАЛЕНДАРЬ!AN6=GRID!$B$3:$U$3),0))*(1-GRID!$H$34))</f>
        <v>67100</v>
      </c>
      <c r="G400" s="5">
        <f t="array" ref="G400">IF($I$2="Открытый тариф",INDEX(GRID!$B$4:$U$15,MATCH(G$7,GRID!$A$4:$A$15,0),MATCH(1,($U$2=GRID!$B$1:$U$1)*(КАЛЕНДАРЬ!AN6=GRID!$B$3:$U$3),0)),
INDEX(GRID!$B$4:$U$15,MATCH(G$7,GRID!$A$4:$A$15,0),MATCH(1,($U$2=GRID!$B$1:$U$1)*(КАЛЕНДАРЬ!AN6=GRID!$B$3:$U$3),0))*(1-GRID!$H$34))</f>
        <v>69200</v>
      </c>
      <c r="H400" s="5">
        <f t="array" ref="H400">IF($I$2="Открытый тариф",INDEX(GRID!$B$18:$U$29,MATCH(G$7,GRID!$A$18:$A$29,0),MATCH(1,($U$2=GRID!$B$1:$U$1)*(КАЛЕНДАРЬ!AN6=GRID!$B$3:$U$3),0)),
INDEX(GRID!$B$18:$U$29,MATCH(G$7,GRID!$A$18:$A$29,0),MATCH(1,($U$2=GRID!$B$1:$U$1)*(КАЛЕНДАРЬ!AN6=GRID!$B$3:$U$3),0))*(1-GRID!$H$34))</f>
        <v>74200</v>
      </c>
      <c r="I400" s="5">
        <f t="array" ref="I400">IF($I$2="Открытый тариф",INDEX(GRID!$B$4:$U$15,MATCH(I$7,GRID!$A$4:$A$15,0),MATCH(1,($U$2=GRID!$B$1:$U$1)*(КАЛЕНДАРЬ!AN6=GRID!$B$3:$U$3),0)),
INDEX(GRID!$B$4:$U$15,MATCH(I$7,GRID!$A$4:$A$15,0),MATCH(1,($U$2=GRID!$B$1:$U$1)*(КАЛЕНДАРЬ!AN6=GRID!$B$3:$U$3),0))*(1-GRID!$H$34))</f>
        <v>76600</v>
      </c>
      <c r="J400" s="5">
        <f t="array" ref="J400">IF($I$2="Открытый тариф",INDEX(GRID!$B$18:$U$29,MATCH(I$7,GRID!$A$18:$A$29,0),MATCH(1,($U$2=GRID!$B$1:$U$1)*(КАЛЕНДАРЬ!AN6=GRID!$B$3:$U$3),0)),
INDEX(GRID!$B$18:$U$29,MATCH(I$7,GRID!$A$18:$A$29,0),MATCH(1,($U$2=GRID!$B$1:$U$1)*(КАЛЕНДАРЬ!AN6=GRID!$B$3:$U$3),0))*(1-GRID!$H$34))</f>
        <v>81600</v>
      </c>
      <c r="K400" s="5">
        <f t="array" ref="K400">IF($I$2="Открытый тариф",INDEX(GRID!$B$4:$U$15,MATCH(K$7,GRID!$A$4:$A$15,0),MATCH(1,($U$2=GRID!$B$1:$U$1)*(КАЛЕНДАРЬ!AN6=GRID!$B$3:$U$3),0)),
INDEX(GRID!$B$4:$U$15,MATCH(K$7,GRID!$A$4:$A$15,0),MATCH(1,($U$2=GRID!$B$1:$U$1)*(КАЛЕНДАРЬ!AN6=GRID!$B$3:$U$3),0))*(1-GRID!$H$34))</f>
        <v>84100</v>
      </c>
      <c r="L400" s="5">
        <f t="array" ref="L400">IF($I$2="Открытый тариф",INDEX(GRID!$B$18:$U$29,MATCH(K$7,GRID!$A$18:$A$29,0),MATCH(1,($U$2=GRID!$B$1:$U$1)*(КАЛЕНДАРЬ!AN6=GRID!$B$3:$U$3),0)),
INDEX(GRID!$B$18:$U$29,MATCH(K$7,GRID!$A$18:$A$29,0),MATCH(1,($U$2=GRID!$B$1:$U$1)*(КАЛЕНДАРЬ!AN6=GRID!$B$3:$U$3),0))*(1-GRID!$H$34))</f>
        <v>89100</v>
      </c>
      <c r="M400" s="5">
        <f t="array" ref="M400">IF($I$2="Открытый тариф",INDEX(GRID!$B$4:$U$15,MATCH(M$7,GRID!$A$4:$A$15,0),MATCH(1,($U$2=GRID!$B$1:$U$1)*(КАЛЕНДАРЬ!AN6=GRID!$B$3:$U$3),0)),
INDEX(GRID!$B$4:$U$15,MATCH(M$7,GRID!$A$4:$A$15,0),MATCH(1,($U$2=GRID!$B$1:$U$1)*(КАЛЕНДАРЬ!AN6=GRID!$B$3:$U$3),0))*(1-GRID!$H$34))</f>
        <v>110400</v>
      </c>
      <c r="N400" s="5">
        <f t="array" ref="N400">IF($I$2="Открытый тариф",INDEX(GRID!$B$18:$U$29,MATCH(M$7,GRID!$A$18:$A$29,0),MATCH(1,($U$2=GRID!$B$1:$U$1)*(КАЛЕНДАРЬ!AN6=GRID!$B$3:$U$3),0)),
INDEX(GRID!$B$18:$U$29,MATCH(M$7,GRID!$A$18:$A$29,0),MATCH(1,($U$2=GRID!$B$1:$U$1)*(КАЛЕНДАРЬ!AN6=GRID!$B$3:$U$3),0))*(1-GRID!$H$34))</f>
        <v>115400</v>
      </c>
      <c r="O400" s="5">
        <f t="array" ref="O400">IF($I$2="Открытый тариф",INDEX(GRID!$B$4:$U$15,MATCH(O$7,GRID!$A$4:$A$15,0),MATCH(1,($U$2=GRID!$B$1:$U$1)*(КАЛЕНДАРЬ!AN6=GRID!$B$3:$U$3),0)),
INDEX(GRID!$B$4:$U$15,MATCH(O$7,GRID!$A$4:$A$15,0),MATCH(1,($U$2=GRID!$B$1:$U$1)*(КАЛЕНДАРЬ!AN6=GRID!$B$3:$U$3),0))*(1-GRID!$H$34))</f>
        <v>151000</v>
      </c>
      <c r="P400" s="5">
        <f t="array" ref="P400">IF($I$2="Открытый тариф",INDEX(GRID!$B$4:$U$15,MATCH(P$7,GRID!$A$4:$A$15,0),MATCH(1,($U$2=GRID!$B$1:$U$1)*(КАЛЕНДАРЬ!AN6=GRID!$B$3:$U$3),0)),
INDEX(GRID!$B$4:$U$15,MATCH(P$7,GRID!$A$4:$A$15,0),MATCH(1,($U$2=GRID!$B$1:$U$1)*(КАЛЕНДАРЬ!AN6=GRID!$B$3:$U$3),0))*(1-GRID!$H$34))</f>
        <v>199300</v>
      </c>
      <c r="Q400" s="5">
        <f t="array" ref="Q400">IF($I$2="Открытый тариф",INDEX(GRID!$B$4:$U$15,MATCH(Q$7,GRID!$A$4:$A$15,0),MATCH(1,($U$2=GRID!$B$1:$U$1)*(КАЛЕНДАРЬ!AN6=GRID!$B$3:$U$3),0)),
INDEX(GRID!$B$4:$U$15,MATCH(Q$7,GRID!$A$4:$A$15,0),MATCH(1,($U$2=GRID!$B$1:$U$1)*(КАЛЕНДАРЬ!AN6=GRID!$B$3:$U$3),0))*(1-GRID!$H$34))</f>
        <v>230600</v>
      </c>
      <c r="R400" s="5">
        <f t="array" ref="R400">IF($I$2="Открытый тариф",INDEX(GRID!$B$18:$U$29,MATCH(R$7,GRID!$A$18:$A$29,0),MATCH(1,($U$2=GRID!$B$1:$U$1)*(КАЛЕНДАРЬ!AN6=GRID!$B$3:$U$3),0)),
INDEX(GRID!$B$18:$U$29,MATCH(R$7,GRID!$A$18:$A$29,0),MATCH(1,($U$2=GRID!$B$1:$U$1)*(КАЛЕНДАРЬ!AN6=GRID!$B$3:$U$3),0))*(1-GRID!$H$34))</f>
        <v>263600</v>
      </c>
      <c r="S400" s="5">
        <f t="array" ref="S400">IF($I$2="Открытый тариф",INDEX(GRID!$B$4:$U$15,MATCH(S$7,GRID!$A$4:$A$15,0),MATCH(1,($U$2=GRID!$B$1:$U$1)*(КАЛЕНДАРЬ!AN6=GRID!$B$3:$U$3),0)),
INDEX(GRID!$B$4:$U$15,MATCH(S$7,GRID!$A$4:$A$15,0),MATCH(1,($U$2=GRID!$B$1:$U$1)*(КАЛЕНДАРЬ!AN6=GRID!$B$3:$U$3),0))*(1-GRID!$L$41))</f>
        <v>698800</v>
      </c>
      <c r="T400" s="5">
        <f t="array" ref="T400">IF($I$2="Открытый тариф",INDEX(GRID!$B$4:$U$15,MATCH(T$7,GRID!$A$4:$A$15,0),MATCH(1,($U$2=GRID!$B$1:$U$1)*(КАЛЕНДАРЬ!AN6=GRID!$B$3:$U$3),0)),
INDEX(GRID!$B$4:$U$15,MATCH(T$7,GRID!$A$4:$A$15,0),MATCH(1,($U$2=GRID!$B$1:$U$1)*(КАЛЕНДАРЬ!AN6=GRID!$B$3:$U$3),0))*(1-GRID!$L$41))</f>
        <v>861600</v>
      </c>
    </row>
    <row r="401" spans="1:20" ht="13.5" customHeight="1">
      <c r="A401" s="108" t="s">
        <v>11</v>
      </c>
      <c r="B401" s="109">
        <v>4</v>
      </c>
      <c r="C401" s="5">
        <f t="array" ref="C401">IF($I$2="Открытый тариф",INDEX(GRID!$B$4:$U$15,MATCH(C$7,GRID!$A$4:$A$15,0),MATCH(1,($U$2=GRID!$B$1:$U$1)*(КАЛЕНДАРЬ!AN7=GRID!$B$3:$U$3),0)),
INDEX(GRID!$B$4:$U$15,MATCH(C$7,GRID!$A$4:$A$15,0),MATCH(1,($U$2=GRID!$B$1:$U$1)*(КАЛЕНДАРЬ!AN7=GRID!$B$3:$U$3),0))*(1-GRID!$H$34))</f>
        <v>48100</v>
      </c>
      <c r="D401" s="5">
        <f t="array" ref="D401">IF($I$2="Открытый тариф",INDEX(GRID!$B$18:$U$29,MATCH(C$7,GRID!$A$18:$A$29,0),MATCH(1,($U$2=GRID!$B$1:$U$1)*(КАЛЕНДАРЬ!AN7=GRID!$B$3:$U$3),0)),
INDEX(GRID!$B$18:$U$29,MATCH(C$7,GRID!$A$18:$A$29,0),MATCH(1,($U$2=GRID!$B$1:$U$1)*(КАЛЕНДАРЬ!AN7=GRID!$B$3:$U$3),0))*(1-GRID!$H$34))</f>
        <v>53100</v>
      </c>
      <c r="E401" s="5">
        <f t="array" ref="E401">IF($I$2="Открытый тариф",INDEX(GRID!$B$4:$U$15,MATCH(E$7,GRID!$A$4:$A$15,0),MATCH(1,($U$2=GRID!$B$1:$U$1)*(КАЛЕНДАРЬ!AN7=GRID!$B$3:$U$3),0)),
INDEX(GRID!$B$4:$U$15,MATCH(E$7,GRID!$A$4:$A$15,0),MATCH(1,($U$2=GRID!$B$1:$U$1)*(КАЛЕНДАРЬ!AN7=GRID!$B$3:$U$3),0))*(1-GRID!$H$34))</f>
        <v>57100</v>
      </c>
      <c r="F401" s="5">
        <f t="array" ref="F401">IF($I$2="Открытый тариф",INDEX(GRID!$B$18:$U$29,MATCH(E$7,GRID!$A$18:$A$29,0),MATCH(1,($U$2=GRID!$B$1:$U$1)*(КАЛЕНДАРЬ!AN7=GRID!$B$3:$U$3),0)),
INDEX(GRID!$B$18:$U$29,MATCH(E$7,GRID!$A$18:$A$29,0),MATCH(1,($U$2=GRID!$B$1:$U$1)*(КАЛЕНДАРЬ!AN7=GRID!$B$3:$U$3),0))*(1-GRID!$H$34))</f>
        <v>62100</v>
      </c>
      <c r="G401" s="5">
        <f t="array" ref="G401">IF($I$2="Открытый тариф",INDEX(GRID!$B$4:$U$15,MATCH(G$7,GRID!$A$4:$A$15,0),MATCH(1,($U$2=GRID!$B$1:$U$1)*(КАЛЕНДАРЬ!AN7=GRID!$B$3:$U$3),0)),
INDEX(GRID!$B$4:$U$15,MATCH(G$7,GRID!$A$4:$A$15,0),MATCH(1,($U$2=GRID!$B$1:$U$1)*(КАЛЕНДАРЬ!AN7=GRID!$B$3:$U$3),0))*(1-GRID!$H$34))</f>
        <v>64000</v>
      </c>
      <c r="H401" s="5">
        <f t="array" ref="H401">IF($I$2="Открытый тариф",INDEX(GRID!$B$18:$U$29,MATCH(G$7,GRID!$A$18:$A$29,0),MATCH(1,($U$2=GRID!$B$1:$U$1)*(КАЛЕНДАРЬ!AN7=GRID!$B$3:$U$3),0)),
INDEX(GRID!$B$18:$U$29,MATCH(G$7,GRID!$A$18:$A$29,0),MATCH(1,($U$2=GRID!$B$1:$U$1)*(КАЛЕНДАРЬ!AN7=GRID!$B$3:$U$3),0))*(1-GRID!$H$34))</f>
        <v>69000</v>
      </c>
      <c r="I401" s="5">
        <f t="array" ref="I401">IF($I$2="Открытый тариф",INDEX(GRID!$B$4:$U$15,MATCH(I$7,GRID!$A$4:$A$15,0),MATCH(1,($U$2=GRID!$B$1:$U$1)*(КАЛЕНДАРЬ!AN7=GRID!$B$3:$U$3),0)),
INDEX(GRID!$B$4:$U$15,MATCH(I$7,GRID!$A$4:$A$15,0),MATCH(1,($U$2=GRID!$B$1:$U$1)*(КАЛЕНДАРЬ!AN7=GRID!$B$3:$U$3),0))*(1-GRID!$H$34))</f>
        <v>71000</v>
      </c>
      <c r="J401" s="5">
        <f t="array" ref="J401">IF($I$2="Открытый тариф",INDEX(GRID!$B$18:$U$29,MATCH(I$7,GRID!$A$18:$A$29,0),MATCH(1,($U$2=GRID!$B$1:$U$1)*(КАЛЕНДАРЬ!AN7=GRID!$B$3:$U$3),0)),
INDEX(GRID!$B$18:$U$29,MATCH(I$7,GRID!$A$18:$A$29,0),MATCH(1,($U$2=GRID!$B$1:$U$1)*(КАЛЕНДАРЬ!AN7=GRID!$B$3:$U$3),0))*(1-GRID!$H$34))</f>
        <v>76000</v>
      </c>
      <c r="K401" s="5">
        <f t="array" ref="K401">IF($I$2="Открытый тариф",INDEX(GRID!$B$4:$U$15,MATCH(K$7,GRID!$A$4:$A$15,0),MATCH(1,($U$2=GRID!$B$1:$U$1)*(КАЛЕНДАРЬ!AN7=GRID!$B$3:$U$3),0)),
INDEX(GRID!$B$4:$U$15,MATCH(K$7,GRID!$A$4:$A$15,0),MATCH(1,($U$2=GRID!$B$1:$U$1)*(КАЛЕНДАРЬ!AN7=GRID!$B$3:$U$3),0))*(1-GRID!$H$34))</f>
        <v>78200</v>
      </c>
      <c r="L401" s="5">
        <f t="array" ref="L401">IF($I$2="Открытый тариф",INDEX(GRID!$B$18:$U$29,MATCH(K$7,GRID!$A$18:$A$29,0),MATCH(1,($U$2=GRID!$B$1:$U$1)*(КАЛЕНДАРЬ!AN7=GRID!$B$3:$U$3),0)),
INDEX(GRID!$B$18:$U$29,MATCH(K$7,GRID!$A$18:$A$29,0),MATCH(1,($U$2=GRID!$B$1:$U$1)*(КАЛЕНДАРЬ!AN7=GRID!$B$3:$U$3),0))*(1-GRID!$H$34))</f>
        <v>83200</v>
      </c>
      <c r="M401" s="5">
        <f t="array" ref="M401">IF($I$2="Открытый тариф",INDEX(GRID!$B$4:$U$15,MATCH(M$7,GRID!$A$4:$A$15,0),MATCH(1,($U$2=GRID!$B$1:$U$1)*(КАЛЕНДАРЬ!AN7=GRID!$B$3:$U$3),0)),
INDEX(GRID!$B$4:$U$15,MATCH(M$7,GRID!$A$4:$A$15,0),MATCH(1,($U$2=GRID!$B$1:$U$1)*(КАЛЕНДАРЬ!AN7=GRID!$B$3:$U$3),0))*(1-GRID!$H$34))</f>
        <v>103200</v>
      </c>
      <c r="N401" s="5">
        <f t="array" ref="N401">IF($I$2="Открытый тариф",INDEX(GRID!$B$18:$U$29,MATCH(M$7,GRID!$A$18:$A$29,0),MATCH(1,($U$2=GRID!$B$1:$U$1)*(КАЛЕНДАРЬ!AN7=GRID!$B$3:$U$3),0)),
INDEX(GRID!$B$18:$U$29,MATCH(M$7,GRID!$A$18:$A$29,0),MATCH(1,($U$2=GRID!$B$1:$U$1)*(КАЛЕНДАРЬ!AN7=GRID!$B$3:$U$3),0))*(1-GRID!$H$34))</f>
        <v>108200</v>
      </c>
      <c r="O401" s="5">
        <f t="array" ref="O401">IF($I$2="Открытый тариф",INDEX(GRID!$B$4:$U$15,MATCH(O$7,GRID!$A$4:$A$15,0),MATCH(1,($U$2=GRID!$B$1:$U$1)*(КАЛЕНДАРЬ!AN7=GRID!$B$3:$U$3),0)),
INDEX(GRID!$B$4:$U$15,MATCH(O$7,GRID!$A$4:$A$15,0),MATCH(1,($U$2=GRID!$B$1:$U$1)*(КАЛЕНДАРЬ!AN7=GRID!$B$3:$U$3),0))*(1-GRID!$H$34))</f>
        <v>142800</v>
      </c>
      <c r="P401" s="5">
        <f t="array" ref="P401">IF($I$2="Открытый тариф",INDEX(GRID!$B$4:$U$15,MATCH(P$7,GRID!$A$4:$A$15,0),MATCH(1,($U$2=GRID!$B$1:$U$1)*(КАЛЕНДАРЬ!AN7=GRID!$B$3:$U$3),0)),
INDEX(GRID!$B$4:$U$15,MATCH(P$7,GRID!$A$4:$A$15,0),MATCH(1,($U$2=GRID!$B$1:$U$1)*(КАЛЕНДАРЬ!AN7=GRID!$B$3:$U$3),0))*(1-GRID!$H$34))</f>
        <v>190100</v>
      </c>
      <c r="Q401" s="5">
        <f t="array" ref="Q401">IF($I$2="Открытый тариф",INDEX(GRID!$B$4:$U$15,MATCH(Q$7,GRID!$A$4:$A$15,0),MATCH(1,($U$2=GRID!$B$1:$U$1)*(КАЛЕНДАРЬ!AN7=GRID!$B$3:$U$3),0)),
INDEX(GRID!$B$4:$U$15,MATCH(Q$7,GRID!$A$4:$A$15,0),MATCH(1,($U$2=GRID!$B$1:$U$1)*(КАЛЕНДАРЬ!AN7=GRID!$B$3:$U$3),0))*(1-GRID!$H$34))</f>
        <v>220900</v>
      </c>
      <c r="R401" s="5">
        <f t="array" ref="R401">IF($I$2="Открытый тариф",INDEX(GRID!$B$18:$U$29,MATCH(R$7,GRID!$A$18:$A$29,0),MATCH(1,($U$2=GRID!$B$1:$U$1)*(КАЛЕНДАРЬ!AN7=GRID!$B$3:$U$3),0)),
INDEX(GRID!$B$18:$U$29,MATCH(R$7,GRID!$A$18:$A$29,0),MATCH(1,($U$2=GRID!$B$1:$U$1)*(КАЛЕНДАРЬ!AN7=GRID!$B$3:$U$3),0))*(1-GRID!$H$34))</f>
        <v>251900</v>
      </c>
      <c r="S401" s="5">
        <f t="array" ref="S401">IF($I$2="Открытый тариф",INDEX(GRID!$B$4:$U$15,MATCH(S$7,GRID!$A$4:$A$15,0),MATCH(1,($U$2=GRID!$B$1:$U$1)*(КАЛЕНДАРЬ!AN7=GRID!$B$3:$U$3),0)),
INDEX(GRID!$B$4:$U$15,MATCH(S$7,GRID!$A$4:$A$15,0),MATCH(1,($U$2=GRID!$B$1:$U$1)*(КАЛЕНДАРЬ!AN7=GRID!$B$3:$U$3),0))*(1-GRID!$L$41))</f>
        <v>661000</v>
      </c>
      <c r="T401" s="5">
        <f t="array" ref="T401">IF($I$2="Открытый тариф",INDEX(GRID!$B$4:$U$15,MATCH(T$7,GRID!$A$4:$A$15,0),MATCH(1,($U$2=GRID!$B$1:$U$1)*(КАЛЕНДАРЬ!AN7=GRID!$B$3:$U$3),0)),
INDEX(GRID!$B$4:$U$15,MATCH(T$7,GRID!$A$4:$A$15,0),MATCH(1,($U$2=GRID!$B$1:$U$1)*(КАЛЕНДАРЬ!AN7=GRID!$B$3:$U$3),0))*(1-GRID!$L$41))</f>
        <v>814300</v>
      </c>
    </row>
    <row r="402" spans="1:20" ht="13.5" customHeight="1">
      <c r="A402" s="108" t="s">
        <v>12</v>
      </c>
      <c r="B402" s="109">
        <v>5</v>
      </c>
      <c r="C402" s="5">
        <f t="array" ref="C402">IF($I$2="Открытый тариф",INDEX(GRID!$B$4:$U$15,MATCH(C$7,GRID!$A$4:$A$15,0),MATCH(1,($U$2=GRID!$B$1:$U$1)*(КАЛЕНДАРЬ!AN8=GRID!$B$3:$U$3),0)),
INDEX(GRID!$B$4:$U$15,MATCH(C$7,GRID!$A$4:$A$15,0),MATCH(1,($U$2=GRID!$B$1:$U$1)*(КАЛЕНДАРЬ!AN8=GRID!$B$3:$U$3),0))*(1-GRID!$H$34))</f>
        <v>48100</v>
      </c>
      <c r="D402" s="5">
        <f t="array" ref="D402">IF($I$2="Открытый тариф",INDEX(GRID!$B$18:$U$29,MATCH(C$7,GRID!$A$18:$A$29,0),MATCH(1,($U$2=GRID!$B$1:$U$1)*(КАЛЕНДАРЬ!AN8=GRID!$B$3:$U$3),0)),
INDEX(GRID!$B$18:$U$29,MATCH(C$7,GRID!$A$18:$A$29,0),MATCH(1,($U$2=GRID!$B$1:$U$1)*(КАЛЕНДАРЬ!AN8=GRID!$B$3:$U$3),0))*(1-GRID!$H$34))</f>
        <v>53100</v>
      </c>
      <c r="E402" s="5">
        <f t="array" ref="E402">IF($I$2="Открытый тариф",INDEX(GRID!$B$4:$U$15,MATCH(E$7,GRID!$A$4:$A$15,0),MATCH(1,($U$2=GRID!$B$1:$U$1)*(КАЛЕНДАРЬ!AN8=GRID!$B$3:$U$3),0)),
INDEX(GRID!$B$4:$U$15,MATCH(E$7,GRID!$A$4:$A$15,0),MATCH(1,($U$2=GRID!$B$1:$U$1)*(КАЛЕНДАРЬ!AN8=GRID!$B$3:$U$3),0))*(1-GRID!$H$34))</f>
        <v>57100</v>
      </c>
      <c r="F402" s="5">
        <f t="array" ref="F402">IF($I$2="Открытый тариф",INDEX(GRID!$B$18:$U$29,MATCH(E$7,GRID!$A$18:$A$29,0),MATCH(1,($U$2=GRID!$B$1:$U$1)*(КАЛЕНДАРЬ!AN8=GRID!$B$3:$U$3),0)),
INDEX(GRID!$B$18:$U$29,MATCH(E$7,GRID!$A$18:$A$29,0),MATCH(1,($U$2=GRID!$B$1:$U$1)*(КАЛЕНДАРЬ!AN8=GRID!$B$3:$U$3),0))*(1-GRID!$H$34))</f>
        <v>62100</v>
      </c>
      <c r="G402" s="5">
        <f t="array" ref="G402">IF($I$2="Открытый тариф",INDEX(GRID!$B$4:$U$15,MATCH(G$7,GRID!$A$4:$A$15,0),MATCH(1,($U$2=GRID!$B$1:$U$1)*(КАЛЕНДАРЬ!AN8=GRID!$B$3:$U$3),0)),
INDEX(GRID!$B$4:$U$15,MATCH(G$7,GRID!$A$4:$A$15,0),MATCH(1,($U$2=GRID!$B$1:$U$1)*(КАЛЕНДАРЬ!AN8=GRID!$B$3:$U$3),0))*(1-GRID!$H$34))</f>
        <v>64000</v>
      </c>
      <c r="H402" s="5">
        <f t="array" ref="H402">IF($I$2="Открытый тариф",INDEX(GRID!$B$18:$U$29,MATCH(G$7,GRID!$A$18:$A$29,0),MATCH(1,($U$2=GRID!$B$1:$U$1)*(КАЛЕНДАРЬ!AN8=GRID!$B$3:$U$3),0)),
INDEX(GRID!$B$18:$U$29,MATCH(G$7,GRID!$A$18:$A$29,0),MATCH(1,($U$2=GRID!$B$1:$U$1)*(КАЛЕНДАРЬ!AN8=GRID!$B$3:$U$3),0))*(1-GRID!$H$34))</f>
        <v>69000</v>
      </c>
      <c r="I402" s="5">
        <f t="array" ref="I402">IF($I$2="Открытый тариф",INDEX(GRID!$B$4:$U$15,MATCH(I$7,GRID!$A$4:$A$15,0),MATCH(1,($U$2=GRID!$B$1:$U$1)*(КАЛЕНДАРЬ!AN8=GRID!$B$3:$U$3),0)),
INDEX(GRID!$B$4:$U$15,MATCH(I$7,GRID!$A$4:$A$15,0),MATCH(1,($U$2=GRID!$B$1:$U$1)*(КАЛЕНДАРЬ!AN8=GRID!$B$3:$U$3),0))*(1-GRID!$H$34))</f>
        <v>71000</v>
      </c>
      <c r="J402" s="5">
        <f t="array" ref="J402">IF($I$2="Открытый тариф",INDEX(GRID!$B$18:$U$29,MATCH(I$7,GRID!$A$18:$A$29,0),MATCH(1,($U$2=GRID!$B$1:$U$1)*(КАЛЕНДАРЬ!AN8=GRID!$B$3:$U$3),0)),
INDEX(GRID!$B$18:$U$29,MATCH(I$7,GRID!$A$18:$A$29,0),MATCH(1,($U$2=GRID!$B$1:$U$1)*(КАЛЕНДАРЬ!AN8=GRID!$B$3:$U$3),0))*(1-GRID!$H$34))</f>
        <v>76000</v>
      </c>
      <c r="K402" s="5">
        <f t="array" ref="K402">IF($I$2="Открытый тариф",INDEX(GRID!$B$4:$U$15,MATCH(K$7,GRID!$A$4:$A$15,0),MATCH(1,($U$2=GRID!$B$1:$U$1)*(КАЛЕНДАРЬ!AN8=GRID!$B$3:$U$3),0)),
INDEX(GRID!$B$4:$U$15,MATCH(K$7,GRID!$A$4:$A$15,0),MATCH(1,($U$2=GRID!$B$1:$U$1)*(КАЛЕНДАРЬ!AN8=GRID!$B$3:$U$3),0))*(1-GRID!$H$34))</f>
        <v>78200</v>
      </c>
      <c r="L402" s="5">
        <f t="array" ref="L402">IF($I$2="Открытый тариф",INDEX(GRID!$B$18:$U$29,MATCH(K$7,GRID!$A$18:$A$29,0),MATCH(1,($U$2=GRID!$B$1:$U$1)*(КАЛЕНДАРЬ!AN8=GRID!$B$3:$U$3),0)),
INDEX(GRID!$B$18:$U$29,MATCH(K$7,GRID!$A$18:$A$29,0),MATCH(1,($U$2=GRID!$B$1:$U$1)*(КАЛЕНДАРЬ!AN8=GRID!$B$3:$U$3),0))*(1-GRID!$H$34))</f>
        <v>83200</v>
      </c>
      <c r="M402" s="5">
        <f t="array" ref="M402">IF($I$2="Открытый тариф",INDEX(GRID!$B$4:$U$15,MATCH(M$7,GRID!$A$4:$A$15,0),MATCH(1,($U$2=GRID!$B$1:$U$1)*(КАЛЕНДАРЬ!AN8=GRID!$B$3:$U$3),0)),
INDEX(GRID!$B$4:$U$15,MATCH(M$7,GRID!$A$4:$A$15,0),MATCH(1,($U$2=GRID!$B$1:$U$1)*(КАЛЕНДАРЬ!AN8=GRID!$B$3:$U$3),0))*(1-GRID!$H$34))</f>
        <v>103200</v>
      </c>
      <c r="N402" s="5">
        <f t="array" ref="N402">IF($I$2="Открытый тариф",INDEX(GRID!$B$18:$U$29,MATCH(M$7,GRID!$A$18:$A$29,0),MATCH(1,($U$2=GRID!$B$1:$U$1)*(КАЛЕНДАРЬ!AN8=GRID!$B$3:$U$3),0)),
INDEX(GRID!$B$18:$U$29,MATCH(M$7,GRID!$A$18:$A$29,0),MATCH(1,($U$2=GRID!$B$1:$U$1)*(КАЛЕНДАРЬ!AN8=GRID!$B$3:$U$3),0))*(1-GRID!$H$34))</f>
        <v>108200</v>
      </c>
      <c r="O402" s="5">
        <f t="array" ref="O402">IF($I$2="Открытый тариф",INDEX(GRID!$B$4:$U$15,MATCH(O$7,GRID!$A$4:$A$15,0),MATCH(1,($U$2=GRID!$B$1:$U$1)*(КАЛЕНДАРЬ!AN8=GRID!$B$3:$U$3),0)),
INDEX(GRID!$B$4:$U$15,MATCH(O$7,GRID!$A$4:$A$15,0),MATCH(1,($U$2=GRID!$B$1:$U$1)*(КАЛЕНДАРЬ!AN8=GRID!$B$3:$U$3),0))*(1-GRID!$H$34))</f>
        <v>142800</v>
      </c>
      <c r="P402" s="5">
        <f t="array" ref="P402">IF($I$2="Открытый тариф",INDEX(GRID!$B$4:$U$15,MATCH(P$7,GRID!$A$4:$A$15,0),MATCH(1,($U$2=GRID!$B$1:$U$1)*(КАЛЕНДАРЬ!AN8=GRID!$B$3:$U$3),0)),
INDEX(GRID!$B$4:$U$15,MATCH(P$7,GRID!$A$4:$A$15,0),MATCH(1,($U$2=GRID!$B$1:$U$1)*(КАЛЕНДАРЬ!AN8=GRID!$B$3:$U$3),0))*(1-GRID!$H$34))</f>
        <v>190100</v>
      </c>
      <c r="Q402" s="5">
        <f t="array" ref="Q402">IF($I$2="Открытый тариф",INDEX(GRID!$B$4:$U$15,MATCH(Q$7,GRID!$A$4:$A$15,0),MATCH(1,($U$2=GRID!$B$1:$U$1)*(КАЛЕНДАРЬ!AN8=GRID!$B$3:$U$3),0)),
INDEX(GRID!$B$4:$U$15,MATCH(Q$7,GRID!$A$4:$A$15,0),MATCH(1,($U$2=GRID!$B$1:$U$1)*(КАЛЕНДАРЬ!AN8=GRID!$B$3:$U$3),0))*(1-GRID!$H$34))</f>
        <v>220900</v>
      </c>
      <c r="R402" s="5">
        <f t="array" ref="R402">IF($I$2="Открытый тариф",INDEX(GRID!$B$18:$U$29,MATCH(R$7,GRID!$A$18:$A$29,0),MATCH(1,($U$2=GRID!$B$1:$U$1)*(КАЛЕНДАРЬ!AN8=GRID!$B$3:$U$3),0)),
INDEX(GRID!$B$18:$U$29,MATCH(R$7,GRID!$A$18:$A$29,0),MATCH(1,($U$2=GRID!$B$1:$U$1)*(КАЛЕНДАРЬ!AN8=GRID!$B$3:$U$3),0))*(1-GRID!$H$34))</f>
        <v>251900</v>
      </c>
      <c r="S402" s="5">
        <f t="array" ref="S402">IF($I$2="Открытый тариф",INDEX(GRID!$B$4:$U$15,MATCH(S$7,GRID!$A$4:$A$15,0),MATCH(1,($U$2=GRID!$B$1:$U$1)*(КАЛЕНДАРЬ!AN8=GRID!$B$3:$U$3),0)),
INDEX(GRID!$B$4:$U$15,MATCH(S$7,GRID!$A$4:$A$15,0),MATCH(1,($U$2=GRID!$B$1:$U$1)*(КАЛЕНДАРЬ!AN8=GRID!$B$3:$U$3),0))*(1-GRID!$L$41))</f>
        <v>661000</v>
      </c>
      <c r="T402" s="5">
        <f t="array" ref="T402">IF($I$2="Открытый тариф",INDEX(GRID!$B$4:$U$15,MATCH(T$7,GRID!$A$4:$A$15,0),MATCH(1,($U$2=GRID!$B$1:$U$1)*(КАЛЕНДАРЬ!AN8=GRID!$B$3:$U$3),0)),
INDEX(GRID!$B$4:$U$15,MATCH(T$7,GRID!$A$4:$A$15,0),MATCH(1,($U$2=GRID!$B$1:$U$1)*(КАЛЕНДАРЬ!AN8=GRID!$B$3:$U$3),0))*(1-GRID!$L$41))</f>
        <v>814300</v>
      </c>
    </row>
    <row r="403" spans="1:20" ht="13.5" customHeight="1">
      <c r="A403" s="108" t="s">
        <v>13</v>
      </c>
      <c r="B403" s="109">
        <v>6</v>
      </c>
      <c r="C403" s="5">
        <f t="array" ref="C403">IF($I$2="Открытый тариф",INDEX(GRID!$B$4:$U$15,MATCH(C$7,GRID!$A$4:$A$15,0),MATCH(1,($U$2=GRID!$B$1:$U$1)*(КАЛЕНДАРЬ!AN9=GRID!$B$3:$U$3),0)),
INDEX(GRID!$B$4:$U$15,MATCH(C$7,GRID!$A$4:$A$15,0),MATCH(1,($U$2=GRID!$B$1:$U$1)*(КАЛЕНДАРЬ!AN9=GRID!$B$3:$U$3),0))*(1-GRID!$H$34))</f>
        <v>48100</v>
      </c>
      <c r="D403" s="5">
        <f t="array" ref="D403">IF($I$2="Открытый тариф",INDEX(GRID!$B$18:$U$29,MATCH(C$7,GRID!$A$18:$A$29,0),MATCH(1,($U$2=GRID!$B$1:$U$1)*(КАЛЕНДАРЬ!AN9=GRID!$B$3:$U$3),0)),
INDEX(GRID!$B$18:$U$29,MATCH(C$7,GRID!$A$18:$A$29,0),MATCH(1,($U$2=GRID!$B$1:$U$1)*(КАЛЕНДАРЬ!AN9=GRID!$B$3:$U$3),0))*(1-GRID!$H$34))</f>
        <v>53100</v>
      </c>
      <c r="E403" s="5">
        <f t="array" ref="E403">IF($I$2="Открытый тариф",INDEX(GRID!$B$4:$U$15,MATCH(E$7,GRID!$A$4:$A$15,0),MATCH(1,($U$2=GRID!$B$1:$U$1)*(КАЛЕНДАРЬ!AN9=GRID!$B$3:$U$3),0)),
INDEX(GRID!$B$4:$U$15,MATCH(E$7,GRID!$A$4:$A$15,0),MATCH(1,($U$2=GRID!$B$1:$U$1)*(КАЛЕНДАРЬ!AN9=GRID!$B$3:$U$3),0))*(1-GRID!$H$34))</f>
        <v>57100</v>
      </c>
      <c r="F403" s="5">
        <f t="array" ref="F403">IF($I$2="Открытый тариф",INDEX(GRID!$B$18:$U$29,MATCH(E$7,GRID!$A$18:$A$29,0),MATCH(1,($U$2=GRID!$B$1:$U$1)*(КАЛЕНДАРЬ!AN9=GRID!$B$3:$U$3),0)),
INDEX(GRID!$B$18:$U$29,MATCH(E$7,GRID!$A$18:$A$29,0),MATCH(1,($U$2=GRID!$B$1:$U$1)*(КАЛЕНДАРЬ!AN9=GRID!$B$3:$U$3),0))*(1-GRID!$H$34))</f>
        <v>62100</v>
      </c>
      <c r="G403" s="5">
        <f t="array" ref="G403">IF($I$2="Открытый тариф",INDEX(GRID!$B$4:$U$15,MATCH(G$7,GRID!$A$4:$A$15,0),MATCH(1,($U$2=GRID!$B$1:$U$1)*(КАЛЕНДАРЬ!AN9=GRID!$B$3:$U$3),0)),
INDEX(GRID!$B$4:$U$15,MATCH(G$7,GRID!$A$4:$A$15,0),MATCH(1,($U$2=GRID!$B$1:$U$1)*(КАЛЕНДАРЬ!AN9=GRID!$B$3:$U$3),0))*(1-GRID!$H$34))</f>
        <v>64000</v>
      </c>
      <c r="H403" s="5">
        <f t="array" ref="H403">IF($I$2="Открытый тариф",INDEX(GRID!$B$18:$U$29,MATCH(G$7,GRID!$A$18:$A$29,0),MATCH(1,($U$2=GRID!$B$1:$U$1)*(КАЛЕНДАРЬ!AN9=GRID!$B$3:$U$3),0)),
INDEX(GRID!$B$18:$U$29,MATCH(G$7,GRID!$A$18:$A$29,0),MATCH(1,($U$2=GRID!$B$1:$U$1)*(КАЛЕНДАРЬ!AN9=GRID!$B$3:$U$3),0))*(1-GRID!$H$34))</f>
        <v>69000</v>
      </c>
      <c r="I403" s="5">
        <f t="array" ref="I403">IF($I$2="Открытый тариф",INDEX(GRID!$B$4:$U$15,MATCH(I$7,GRID!$A$4:$A$15,0),MATCH(1,($U$2=GRID!$B$1:$U$1)*(КАЛЕНДАРЬ!AN9=GRID!$B$3:$U$3),0)),
INDEX(GRID!$B$4:$U$15,MATCH(I$7,GRID!$A$4:$A$15,0),MATCH(1,($U$2=GRID!$B$1:$U$1)*(КАЛЕНДАРЬ!AN9=GRID!$B$3:$U$3),0))*(1-GRID!$H$34))</f>
        <v>71000</v>
      </c>
      <c r="J403" s="5">
        <f t="array" ref="J403">IF($I$2="Открытый тариф",INDEX(GRID!$B$18:$U$29,MATCH(I$7,GRID!$A$18:$A$29,0),MATCH(1,($U$2=GRID!$B$1:$U$1)*(КАЛЕНДАРЬ!AN9=GRID!$B$3:$U$3),0)),
INDEX(GRID!$B$18:$U$29,MATCH(I$7,GRID!$A$18:$A$29,0),MATCH(1,($U$2=GRID!$B$1:$U$1)*(КАЛЕНДАРЬ!AN9=GRID!$B$3:$U$3),0))*(1-GRID!$H$34))</f>
        <v>76000</v>
      </c>
      <c r="K403" s="5">
        <f t="array" ref="K403">IF($I$2="Открытый тариф",INDEX(GRID!$B$4:$U$15,MATCH(K$7,GRID!$A$4:$A$15,0),MATCH(1,($U$2=GRID!$B$1:$U$1)*(КАЛЕНДАРЬ!AN9=GRID!$B$3:$U$3),0)),
INDEX(GRID!$B$4:$U$15,MATCH(K$7,GRID!$A$4:$A$15,0),MATCH(1,($U$2=GRID!$B$1:$U$1)*(КАЛЕНДАРЬ!AN9=GRID!$B$3:$U$3),0))*(1-GRID!$H$34))</f>
        <v>78200</v>
      </c>
      <c r="L403" s="5">
        <f t="array" ref="L403">IF($I$2="Открытый тариф",INDEX(GRID!$B$18:$U$29,MATCH(K$7,GRID!$A$18:$A$29,0),MATCH(1,($U$2=GRID!$B$1:$U$1)*(КАЛЕНДАРЬ!AN9=GRID!$B$3:$U$3),0)),
INDEX(GRID!$B$18:$U$29,MATCH(K$7,GRID!$A$18:$A$29,0),MATCH(1,($U$2=GRID!$B$1:$U$1)*(КАЛЕНДАРЬ!AN9=GRID!$B$3:$U$3),0))*(1-GRID!$H$34))</f>
        <v>83200</v>
      </c>
      <c r="M403" s="5">
        <f t="array" ref="M403">IF($I$2="Открытый тариф",INDEX(GRID!$B$4:$U$15,MATCH(M$7,GRID!$A$4:$A$15,0),MATCH(1,($U$2=GRID!$B$1:$U$1)*(КАЛЕНДАРЬ!AN9=GRID!$B$3:$U$3),0)),
INDEX(GRID!$B$4:$U$15,MATCH(M$7,GRID!$A$4:$A$15,0),MATCH(1,($U$2=GRID!$B$1:$U$1)*(КАЛЕНДАРЬ!AN9=GRID!$B$3:$U$3),0))*(1-GRID!$H$34))</f>
        <v>103200</v>
      </c>
      <c r="N403" s="5">
        <f t="array" ref="N403">IF($I$2="Открытый тариф",INDEX(GRID!$B$18:$U$29,MATCH(M$7,GRID!$A$18:$A$29,0),MATCH(1,($U$2=GRID!$B$1:$U$1)*(КАЛЕНДАРЬ!AN9=GRID!$B$3:$U$3),0)),
INDEX(GRID!$B$18:$U$29,MATCH(M$7,GRID!$A$18:$A$29,0),MATCH(1,($U$2=GRID!$B$1:$U$1)*(КАЛЕНДАРЬ!AN9=GRID!$B$3:$U$3),0))*(1-GRID!$H$34))</f>
        <v>108200</v>
      </c>
      <c r="O403" s="5">
        <f t="array" ref="O403">IF($I$2="Открытый тариф",INDEX(GRID!$B$4:$U$15,MATCH(O$7,GRID!$A$4:$A$15,0),MATCH(1,($U$2=GRID!$B$1:$U$1)*(КАЛЕНДАРЬ!AN9=GRID!$B$3:$U$3),0)),
INDEX(GRID!$B$4:$U$15,MATCH(O$7,GRID!$A$4:$A$15,0),MATCH(1,($U$2=GRID!$B$1:$U$1)*(КАЛЕНДАРЬ!AN9=GRID!$B$3:$U$3),0))*(1-GRID!$H$34))</f>
        <v>142800</v>
      </c>
      <c r="P403" s="5">
        <f t="array" ref="P403">IF($I$2="Открытый тариф",INDEX(GRID!$B$4:$U$15,MATCH(P$7,GRID!$A$4:$A$15,0),MATCH(1,($U$2=GRID!$B$1:$U$1)*(КАЛЕНДАРЬ!AN9=GRID!$B$3:$U$3),0)),
INDEX(GRID!$B$4:$U$15,MATCH(P$7,GRID!$A$4:$A$15,0),MATCH(1,($U$2=GRID!$B$1:$U$1)*(КАЛЕНДАРЬ!AN9=GRID!$B$3:$U$3),0))*(1-GRID!$H$34))</f>
        <v>190100</v>
      </c>
      <c r="Q403" s="5">
        <f t="array" ref="Q403">IF($I$2="Открытый тариф",INDEX(GRID!$B$4:$U$15,MATCH(Q$7,GRID!$A$4:$A$15,0),MATCH(1,($U$2=GRID!$B$1:$U$1)*(КАЛЕНДАРЬ!AN9=GRID!$B$3:$U$3),0)),
INDEX(GRID!$B$4:$U$15,MATCH(Q$7,GRID!$A$4:$A$15,0),MATCH(1,($U$2=GRID!$B$1:$U$1)*(КАЛЕНДАРЬ!AN9=GRID!$B$3:$U$3),0))*(1-GRID!$H$34))</f>
        <v>220900</v>
      </c>
      <c r="R403" s="5">
        <f t="array" ref="R403">IF($I$2="Открытый тариф",INDEX(GRID!$B$18:$U$29,MATCH(R$7,GRID!$A$18:$A$29,0),MATCH(1,($U$2=GRID!$B$1:$U$1)*(КАЛЕНДАРЬ!AN9=GRID!$B$3:$U$3),0)),
INDEX(GRID!$B$18:$U$29,MATCH(R$7,GRID!$A$18:$A$29,0),MATCH(1,($U$2=GRID!$B$1:$U$1)*(КАЛЕНДАРЬ!AN9=GRID!$B$3:$U$3),0))*(1-GRID!$H$34))</f>
        <v>251900</v>
      </c>
      <c r="S403" s="5">
        <f t="array" ref="S403">IF($I$2="Открытый тариф",INDEX(GRID!$B$4:$U$15,MATCH(S$7,GRID!$A$4:$A$15,0),MATCH(1,($U$2=GRID!$B$1:$U$1)*(КАЛЕНДАРЬ!AN9=GRID!$B$3:$U$3),0)),
INDEX(GRID!$B$4:$U$15,MATCH(S$7,GRID!$A$4:$A$15,0),MATCH(1,($U$2=GRID!$B$1:$U$1)*(КАЛЕНДАРЬ!AN9=GRID!$B$3:$U$3),0))*(1-GRID!$L$41))</f>
        <v>661000</v>
      </c>
      <c r="T403" s="5">
        <f t="array" ref="T403">IF($I$2="Открытый тариф",INDEX(GRID!$B$4:$U$15,MATCH(T$7,GRID!$A$4:$A$15,0),MATCH(1,($U$2=GRID!$B$1:$U$1)*(КАЛЕНДАРЬ!AN9=GRID!$B$3:$U$3),0)),
INDEX(GRID!$B$4:$U$15,MATCH(T$7,GRID!$A$4:$A$15,0),MATCH(1,($U$2=GRID!$B$1:$U$1)*(КАЛЕНДАРЬ!AN9=GRID!$B$3:$U$3),0))*(1-GRID!$L$41))</f>
        <v>814300</v>
      </c>
    </row>
    <row r="404" spans="1:20" ht="13.5" customHeight="1">
      <c r="A404" s="108" t="s">
        <v>14</v>
      </c>
      <c r="B404" s="109">
        <v>7</v>
      </c>
      <c r="C404" s="5">
        <f t="array" ref="C404">IF($I$2="Открытый тариф",INDEX(GRID!$B$4:$U$15,MATCH(C$7,GRID!$A$4:$A$15,0),MATCH(1,($U$2=GRID!$B$1:$U$1)*(КАЛЕНДАРЬ!AN10=GRID!$B$3:$U$3),0)),
INDEX(GRID!$B$4:$U$15,MATCH(C$7,GRID!$A$4:$A$15,0),MATCH(1,($U$2=GRID!$B$1:$U$1)*(КАЛЕНДАРЬ!AN10=GRID!$B$3:$U$3),0))*(1-GRID!$H$34))</f>
        <v>48100</v>
      </c>
      <c r="D404" s="5">
        <f t="array" ref="D404">IF($I$2="Открытый тариф",INDEX(GRID!$B$18:$U$29,MATCH(C$7,GRID!$A$18:$A$29,0),MATCH(1,($U$2=GRID!$B$1:$U$1)*(КАЛЕНДАРЬ!AN10=GRID!$B$3:$U$3),0)),
INDEX(GRID!$B$18:$U$29,MATCH(C$7,GRID!$A$18:$A$29,0),MATCH(1,($U$2=GRID!$B$1:$U$1)*(КАЛЕНДАРЬ!AN10=GRID!$B$3:$U$3),0))*(1-GRID!$H$34))</f>
        <v>53100</v>
      </c>
      <c r="E404" s="5">
        <f t="array" ref="E404">IF($I$2="Открытый тариф",INDEX(GRID!$B$4:$U$15,MATCH(E$7,GRID!$A$4:$A$15,0),MATCH(1,($U$2=GRID!$B$1:$U$1)*(КАЛЕНДАРЬ!AN10=GRID!$B$3:$U$3),0)),
INDEX(GRID!$B$4:$U$15,MATCH(E$7,GRID!$A$4:$A$15,0),MATCH(1,($U$2=GRID!$B$1:$U$1)*(КАЛЕНДАРЬ!AN10=GRID!$B$3:$U$3),0))*(1-GRID!$H$34))</f>
        <v>57100</v>
      </c>
      <c r="F404" s="5">
        <f t="array" ref="F404">IF($I$2="Открытый тариф",INDEX(GRID!$B$18:$U$29,MATCH(E$7,GRID!$A$18:$A$29,0),MATCH(1,($U$2=GRID!$B$1:$U$1)*(КАЛЕНДАРЬ!AN10=GRID!$B$3:$U$3),0)),
INDEX(GRID!$B$18:$U$29,MATCH(E$7,GRID!$A$18:$A$29,0),MATCH(1,($U$2=GRID!$B$1:$U$1)*(КАЛЕНДАРЬ!AN10=GRID!$B$3:$U$3),0))*(1-GRID!$H$34))</f>
        <v>62100</v>
      </c>
      <c r="G404" s="5">
        <f t="array" ref="G404">IF($I$2="Открытый тариф",INDEX(GRID!$B$4:$U$15,MATCH(G$7,GRID!$A$4:$A$15,0),MATCH(1,($U$2=GRID!$B$1:$U$1)*(КАЛЕНДАРЬ!AN10=GRID!$B$3:$U$3),0)),
INDEX(GRID!$B$4:$U$15,MATCH(G$7,GRID!$A$4:$A$15,0),MATCH(1,($U$2=GRID!$B$1:$U$1)*(КАЛЕНДАРЬ!AN10=GRID!$B$3:$U$3),0))*(1-GRID!$H$34))</f>
        <v>64000</v>
      </c>
      <c r="H404" s="5">
        <f t="array" ref="H404">IF($I$2="Открытый тариф",INDEX(GRID!$B$18:$U$29,MATCH(G$7,GRID!$A$18:$A$29,0),MATCH(1,($U$2=GRID!$B$1:$U$1)*(КАЛЕНДАРЬ!AN10=GRID!$B$3:$U$3),0)),
INDEX(GRID!$B$18:$U$29,MATCH(G$7,GRID!$A$18:$A$29,0),MATCH(1,($U$2=GRID!$B$1:$U$1)*(КАЛЕНДАРЬ!AN10=GRID!$B$3:$U$3),0))*(1-GRID!$H$34))</f>
        <v>69000</v>
      </c>
      <c r="I404" s="5">
        <f t="array" ref="I404">IF($I$2="Открытый тариф",INDEX(GRID!$B$4:$U$15,MATCH(I$7,GRID!$A$4:$A$15,0),MATCH(1,($U$2=GRID!$B$1:$U$1)*(КАЛЕНДАРЬ!AN10=GRID!$B$3:$U$3),0)),
INDEX(GRID!$B$4:$U$15,MATCH(I$7,GRID!$A$4:$A$15,0),MATCH(1,($U$2=GRID!$B$1:$U$1)*(КАЛЕНДАРЬ!AN10=GRID!$B$3:$U$3),0))*(1-GRID!$H$34))</f>
        <v>71000</v>
      </c>
      <c r="J404" s="5">
        <f t="array" ref="J404">IF($I$2="Открытый тариф",INDEX(GRID!$B$18:$U$29,MATCH(I$7,GRID!$A$18:$A$29,0),MATCH(1,($U$2=GRID!$B$1:$U$1)*(КАЛЕНДАРЬ!AN10=GRID!$B$3:$U$3),0)),
INDEX(GRID!$B$18:$U$29,MATCH(I$7,GRID!$A$18:$A$29,0),MATCH(1,($U$2=GRID!$B$1:$U$1)*(КАЛЕНДАРЬ!AN10=GRID!$B$3:$U$3),0))*(1-GRID!$H$34))</f>
        <v>76000</v>
      </c>
      <c r="K404" s="5">
        <f t="array" ref="K404">IF($I$2="Открытый тариф",INDEX(GRID!$B$4:$U$15,MATCH(K$7,GRID!$A$4:$A$15,0),MATCH(1,($U$2=GRID!$B$1:$U$1)*(КАЛЕНДАРЬ!AN10=GRID!$B$3:$U$3),0)),
INDEX(GRID!$B$4:$U$15,MATCH(K$7,GRID!$A$4:$A$15,0),MATCH(1,($U$2=GRID!$B$1:$U$1)*(КАЛЕНДАРЬ!AN10=GRID!$B$3:$U$3),0))*(1-GRID!$H$34))</f>
        <v>78200</v>
      </c>
      <c r="L404" s="5">
        <f t="array" ref="L404">IF($I$2="Открытый тариф",INDEX(GRID!$B$18:$U$29,MATCH(K$7,GRID!$A$18:$A$29,0),MATCH(1,($U$2=GRID!$B$1:$U$1)*(КАЛЕНДАРЬ!AN10=GRID!$B$3:$U$3),0)),
INDEX(GRID!$B$18:$U$29,MATCH(K$7,GRID!$A$18:$A$29,0),MATCH(1,($U$2=GRID!$B$1:$U$1)*(КАЛЕНДАРЬ!AN10=GRID!$B$3:$U$3),0))*(1-GRID!$H$34))</f>
        <v>83200</v>
      </c>
      <c r="M404" s="5">
        <f t="array" ref="M404">IF($I$2="Открытый тариф",INDEX(GRID!$B$4:$U$15,MATCH(M$7,GRID!$A$4:$A$15,0),MATCH(1,($U$2=GRID!$B$1:$U$1)*(КАЛЕНДАРЬ!AN10=GRID!$B$3:$U$3),0)),
INDEX(GRID!$B$4:$U$15,MATCH(M$7,GRID!$A$4:$A$15,0),MATCH(1,($U$2=GRID!$B$1:$U$1)*(КАЛЕНДАРЬ!AN10=GRID!$B$3:$U$3),0))*(1-GRID!$H$34))</f>
        <v>103200</v>
      </c>
      <c r="N404" s="5">
        <f t="array" ref="N404">IF($I$2="Открытый тариф",INDEX(GRID!$B$18:$U$29,MATCH(M$7,GRID!$A$18:$A$29,0),MATCH(1,($U$2=GRID!$B$1:$U$1)*(КАЛЕНДАРЬ!AN10=GRID!$B$3:$U$3),0)),
INDEX(GRID!$B$18:$U$29,MATCH(M$7,GRID!$A$18:$A$29,0),MATCH(1,($U$2=GRID!$B$1:$U$1)*(КАЛЕНДАРЬ!AN10=GRID!$B$3:$U$3),0))*(1-GRID!$H$34))</f>
        <v>108200</v>
      </c>
      <c r="O404" s="5">
        <f t="array" ref="O404">IF($I$2="Открытый тариф",INDEX(GRID!$B$4:$U$15,MATCH(O$7,GRID!$A$4:$A$15,0),MATCH(1,($U$2=GRID!$B$1:$U$1)*(КАЛЕНДАРЬ!AN10=GRID!$B$3:$U$3),0)),
INDEX(GRID!$B$4:$U$15,MATCH(O$7,GRID!$A$4:$A$15,0),MATCH(1,($U$2=GRID!$B$1:$U$1)*(КАЛЕНДАРЬ!AN10=GRID!$B$3:$U$3),0))*(1-GRID!$H$34))</f>
        <v>142800</v>
      </c>
      <c r="P404" s="5">
        <f t="array" ref="P404">IF($I$2="Открытый тариф",INDEX(GRID!$B$4:$U$15,MATCH(P$7,GRID!$A$4:$A$15,0),MATCH(1,($U$2=GRID!$B$1:$U$1)*(КАЛЕНДАРЬ!AN10=GRID!$B$3:$U$3),0)),
INDEX(GRID!$B$4:$U$15,MATCH(P$7,GRID!$A$4:$A$15,0),MATCH(1,($U$2=GRID!$B$1:$U$1)*(КАЛЕНДАРЬ!AN10=GRID!$B$3:$U$3),0))*(1-GRID!$H$34))</f>
        <v>190100</v>
      </c>
      <c r="Q404" s="5">
        <f t="array" ref="Q404">IF($I$2="Открытый тариф",INDEX(GRID!$B$4:$U$15,MATCH(Q$7,GRID!$A$4:$A$15,0),MATCH(1,($U$2=GRID!$B$1:$U$1)*(КАЛЕНДАРЬ!AN10=GRID!$B$3:$U$3),0)),
INDEX(GRID!$B$4:$U$15,MATCH(Q$7,GRID!$A$4:$A$15,0),MATCH(1,($U$2=GRID!$B$1:$U$1)*(КАЛЕНДАРЬ!AN10=GRID!$B$3:$U$3),0))*(1-GRID!$H$34))</f>
        <v>220900</v>
      </c>
      <c r="R404" s="5">
        <f t="array" ref="R404">IF($I$2="Открытый тариф",INDEX(GRID!$B$18:$U$29,MATCH(R$7,GRID!$A$18:$A$29,0),MATCH(1,($U$2=GRID!$B$1:$U$1)*(КАЛЕНДАРЬ!AN10=GRID!$B$3:$U$3),0)),
INDEX(GRID!$B$18:$U$29,MATCH(R$7,GRID!$A$18:$A$29,0),MATCH(1,($U$2=GRID!$B$1:$U$1)*(КАЛЕНДАРЬ!AN10=GRID!$B$3:$U$3),0))*(1-GRID!$H$34))</f>
        <v>251900</v>
      </c>
      <c r="S404" s="5">
        <f t="array" ref="S404">IF($I$2="Открытый тариф",INDEX(GRID!$B$4:$U$15,MATCH(S$7,GRID!$A$4:$A$15,0),MATCH(1,($U$2=GRID!$B$1:$U$1)*(КАЛЕНДАРЬ!AN10=GRID!$B$3:$U$3),0)),
INDEX(GRID!$B$4:$U$15,MATCH(S$7,GRID!$A$4:$A$15,0),MATCH(1,($U$2=GRID!$B$1:$U$1)*(КАЛЕНДАРЬ!AN10=GRID!$B$3:$U$3),0))*(1-GRID!$L$41))</f>
        <v>661000</v>
      </c>
      <c r="T404" s="5">
        <f t="array" ref="T404">IF($I$2="Открытый тариф",INDEX(GRID!$B$4:$U$15,MATCH(T$7,GRID!$A$4:$A$15,0),MATCH(1,($U$2=GRID!$B$1:$U$1)*(КАЛЕНДАРЬ!AN10=GRID!$B$3:$U$3),0)),
INDEX(GRID!$B$4:$U$15,MATCH(T$7,GRID!$A$4:$A$15,0),MATCH(1,($U$2=GRID!$B$1:$U$1)*(КАЛЕНДАРЬ!AN10=GRID!$B$3:$U$3),0))*(1-GRID!$L$41))</f>
        <v>814300</v>
      </c>
    </row>
    <row r="405" spans="1:20" ht="13.5" customHeight="1">
      <c r="A405" s="108" t="s">
        <v>15</v>
      </c>
      <c r="B405" s="109">
        <v>8</v>
      </c>
      <c r="C405" s="5">
        <f t="array" ref="C405">IF($I$2="Открытый тариф",INDEX(GRID!$B$4:$U$15,MATCH(C$7,GRID!$A$4:$A$15,0),MATCH(1,($U$2=GRID!$B$1:$U$1)*(КАЛЕНДАРЬ!AN11=GRID!$B$3:$U$3),0)),
INDEX(GRID!$B$4:$U$15,MATCH(C$7,GRID!$A$4:$A$15,0),MATCH(1,($U$2=GRID!$B$1:$U$1)*(КАЛЕНДАРЬ!AN11=GRID!$B$3:$U$3),0))*(1-GRID!$H$34))</f>
        <v>48100</v>
      </c>
      <c r="D405" s="5">
        <f t="array" ref="D405">IF($I$2="Открытый тариф",INDEX(GRID!$B$18:$U$29,MATCH(C$7,GRID!$A$18:$A$29,0),MATCH(1,($U$2=GRID!$B$1:$U$1)*(КАЛЕНДАРЬ!AN11=GRID!$B$3:$U$3),0)),
INDEX(GRID!$B$18:$U$29,MATCH(C$7,GRID!$A$18:$A$29,0),MATCH(1,($U$2=GRID!$B$1:$U$1)*(КАЛЕНДАРЬ!AN11=GRID!$B$3:$U$3),0))*(1-GRID!$H$34))</f>
        <v>53100</v>
      </c>
      <c r="E405" s="5">
        <f t="array" ref="E405">IF($I$2="Открытый тариф",INDEX(GRID!$B$4:$U$15,MATCH(E$7,GRID!$A$4:$A$15,0),MATCH(1,($U$2=GRID!$B$1:$U$1)*(КАЛЕНДАРЬ!AN11=GRID!$B$3:$U$3),0)),
INDEX(GRID!$B$4:$U$15,MATCH(E$7,GRID!$A$4:$A$15,0),MATCH(1,($U$2=GRID!$B$1:$U$1)*(КАЛЕНДАРЬ!AN11=GRID!$B$3:$U$3),0))*(1-GRID!$H$34))</f>
        <v>57100</v>
      </c>
      <c r="F405" s="5">
        <f t="array" ref="F405">IF($I$2="Открытый тариф",INDEX(GRID!$B$18:$U$29,MATCH(E$7,GRID!$A$18:$A$29,0),MATCH(1,($U$2=GRID!$B$1:$U$1)*(КАЛЕНДАРЬ!AN11=GRID!$B$3:$U$3),0)),
INDEX(GRID!$B$18:$U$29,MATCH(E$7,GRID!$A$18:$A$29,0),MATCH(1,($U$2=GRID!$B$1:$U$1)*(КАЛЕНДАРЬ!AN11=GRID!$B$3:$U$3),0))*(1-GRID!$H$34))</f>
        <v>62100</v>
      </c>
      <c r="G405" s="5">
        <f t="array" ref="G405">IF($I$2="Открытый тариф",INDEX(GRID!$B$4:$U$15,MATCH(G$7,GRID!$A$4:$A$15,0),MATCH(1,($U$2=GRID!$B$1:$U$1)*(КАЛЕНДАРЬ!AN11=GRID!$B$3:$U$3),0)),
INDEX(GRID!$B$4:$U$15,MATCH(G$7,GRID!$A$4:$A$15,0),MATCH(1,($U$2=GRID!$B$1:$U$1)*(КАЛЕНДАРЬ!AN11=GRID!$B$3:$U$3),0))*(1-GRID!$H$34))</f>
        <v>64000</v>
      </c>
      <c r="H405" s="5">
        <f t="array" ref="H405">IF($I$2="Открытый тариф",INDEX(GRID!$B$18:$U$29,MATCH(G$7,GRID!$A$18:$A$29,0),MATCH(1,($U$2=GRID!$B$1:$U$1)*(КАЛЕНДАРЬ!AN11=GRID!$B$3:$U$3),0)),
INDEX(GRID!$B$18:$U$29,MATCH(G$7,GRID!$A$18:$A$29,0),MATCH(1,($U$2=GRID!$B$1:$U$1)*(КАЛЕНДАРЬ!AN11=GRID!$B$3:$U$3),0))*(1-GRID!$H$34))</f>
        <v>69000</v>
      </c>
      <c r="I405" s="5">
        <f t="array" ref="I405">IF($I$2="Открытый тариф",INDEX(GRID!$B$4:$U$15,MATCH(I$7,GRID!$A$4:$A$15,0),MATCH(1,($U$2=GRID!$B$1:$U$1)*(КАЛЕНДАРЬ!AN11=GRID!$B$3:$U$3),0)),
INDEX(GRID!$B$4:$U$15,MATCH(I$7,GRID!$A$4:$A$15,0),MATCH(1,($U$2=GRID!$B$1:$U$1)*(КАЛЕНДАРЬ!AN11=GRID!$B$3:$U$3),0))*(1-GRID!$H$34))</f>
        <v>71000</v>
      </c>
      <c r="J405" s="5">
        <f t="array" ref="J405">IF($I$2="Открытый тариф",INDEX(GRID!$B$18:$U$29,MATCH(I$7,GRID!$A$18:$A$29,0),MATCH(1,($U$2=GRID!$B$1:$U$1)*(КАЛЕНДАРЬ!AN11=GRID!$B$3:$U$3),0)),
INDEX(GRID!$B$18:$U$29,MATCH(I$7,GRID!$A$18:$A$29,0),MATCH(1,($U$2=GRID!$B$1:$U$1)*(КАЛЕНДАРЬ!AN11=GRID!$B$3:$U$3),0))*(1-GRID!$H$34))</f>
        <v>76000</v>
      </c>
      <c r="K405" s="5">
        <f t="array" ref="K405">IF($I$2="Открытый тариф",INDEX(GRID!$B$4:$U$15,MATCH(K$7,GRID!$A$4:$A$15,0),MATCH(1,($U$2=GRID!$B$1:$U$1)*(КАЛЕНДАРЬ!AN11=GRID!$B$3:$U$3),0)),
INDEX(GRID!$B$4:$U$15,MATCH(K$7,GRID!$A$4:$A$15,0),MATCH(1,($U$2=GRID!$B$1:$U$1)*(КАЛЕНДАРЬ!AN11=GRID!$B$3:$U$3),0))*(1-GRID!$H$34))</f>
        <v>78200</v>
      </c>
      <c r="L405" s="5">
        <f t="array" ref="L405">IF($I$2="Открытый тариф",INDEX(GRID!$B$18:$U$29,MATCH(K$7,GRID!$A$18:$A$29,0),MATCH(1,($U$2=GRID!$B$1:$U$1)*(КАЛЕНДАРЬ!AN11=GRID!$B$3:$U$3),0)),
INDEX(GRID!$B$18:$U$29,MATCH(K$7,GRID!$A$18:$A$29,0),MATCH(1,($U$2=GRID!$B$1:$U$1)*(КАЛЕНДАРЬ!AN11=GRID!$B$3:$U$3),0))*(1-GRID!$H$34))</f>
        <v>83200</v>
      </c>
      <c r="M405" s="5">
        <f t="array" ref="M405">IF($I$2="Открытый тариф",INDEX(GRID!$B$4:$U$15,MATCH(M$7,GRID!$A$4:$A$15,0),MATCH(1,($U$2=GRID!$B$1:$U$1)*(КАЛЕНДАРЬ!AN11=GRID!$B$3:$U$3),0)),
INDEX(GRID!$B$4:$U$15,MATCH(M$7,GRID!$A$4:$A$15,0),MATCH(1,($U$2=GRID!$B$1:$U$1)*(КАЛЕНДАРЬ!AN11=GRID!$B$3:$U$3),0))*(1-GRID!$H$34))</f>
        <v>103200</v>
      </c>
      <c r="N405" s="5">
        <f t="array" ref="N405">IF($I$2="Открытый тариф",INDEX(GRID!$B$18:$U$29,MATCH(M$7,GRID!$A$18:$A$29,0),MATCH(1,($U$2=GRID!$B$1:$U$1)*(КАЛЕНДАРЬ!AN11=GRID!$B$3:$U$3),0)),
INDEX(GRID!$B$18:$U$29,MATCH(M$7,GRID!$A$18:$A$29,0),MATCH(1,($U$2=GRID!$B$1:$U$1)*(КАЛЕНДАРЬ!AN11=GRID!$B$3:$U$3),0))*(1-GRID!$H$34))</f>
        <v>108200</v>
      </c>
      <c r="O405" s="5">
        <f t="array" ref="O405">IF($I$2="Открытый тариф",INDEX(GRID!$B$4:$U$15,MATCH(O$7,GRID!$A$4:$A$15,0),MATCH(1,($U$2=GRID!$B$1:$U$1)*(КАЛЕНДАРЬ!AN11=GRID!$B$3:$U$3),0)),
INDEX(GRID!$B$4:$U$15,MATCH(O$7,GRID!$A$4:$A$15,0),MATCH(1,($U$2=GRID!$B$1:$U$1)*(КАЛЕНДАРЬ!AN11=GRID!$B$3:$U$3),0))*(1-GRID!$H$34))</f>
        <v>142800</v>
      </c>
      <c r="P405" s="5">
        <f t="array" ref="P405">IF($I$2="Открытый тариф",INDEX(GRID!$B$4:$U$15,MATCH(P$7,GRID!$A$4:$A$15,0),MATCH(1,($U$2=GRID!$B$1:$U$1)*(КАЛЕНДАРЬ!AN11=GRID!$B$3:$U$3),0)),
INDEX(GRID!$B$4:$U$15,MATCH(P$7,GRID!$A$4:$A$15,0),MATCH(1,($U$2=GRID!$B$1:$U$1)*(КАЛЕНДАРЬ!AN11=GRID!$B$3:$U$3),0))*(1-GRID!$H$34))</f>
        <v>190100</v>
      </c>
      <c r="Q405" s="5">
        <f t="array" ref="Q405">IF($I$2="Открытый тариф",INDEX(GRID!$B$4:$U$15,MATCH(Q$7,GRID!$A$4:$A$15,0),MATCH(1,($U$2=GRID!$B$1:$U$1)*(КАЛЕНДАРЬ!AN11=GRID!$B$3:$U$3),0)),
INDEX(GRID!$B$4:$U$15,MATCH(Q$7,GRID!$A$4:$A$15,0),MATCH(1,($U$2=GRID!$B$1:$U$1)*(КАЛЕНДАРЬ!AN11=GRID!$B$3:$U$3),0))*(1-GRID!$H$34))</f>
        <v>220900</v>
      </c>
      <c r="R405" s="5">
        <f t="array" ref="R405">IF($I$2="Открытый тариф",INDEX(GRID!$B$18:$U$29,MATCH(R$7,GRID!$A$18:$A$29,0),MATCH(1,($U$2=GRID!$B$1:$U$1)*(КАЛЕНДАРЬ!AN11=GRID!$B$3:$U$3),0)),
INDEX(GRID!$B$18:$U$29,MATCH(R$7,GRID!$A$18:$A$29,0),MATCH(1,($U$2=GRID!$B$1:$U$1)*(КАЛЕНДАРЬ!AN11=GRID!$B$3:$U$3),0))*(1-GRID!$H$34))</f>
        <v>251900</v>
      </c>
      <c r="S405" s="5">
        <f t="array" ref="S405">IF($I$2="Открытый тариф",INDEX(GRID!$B$4:$U$15,MATCH(S$7,GRID!$A$4:$A$15,0),MATCH(1,($U$2=GRID!$B$1:$U$1)*(КАЛЕНДАРЬ!AN11=GRID!$B$3:$U$3),0)),
INDEX(GRID!$B$4:$U$15,MATCH(S$7,GRID!$A$4:$A$15,0),MATCH(1,($U$2=GRID!$B$1:$U$1)*(КАЛЕНДАРЬ!AN11=GRID!$B$3:$U$3),0))*(1-GRID!$L$41))</f>
        <v>661000</v>
      </c>
      <c r="T405" s="5">
        <f t="array" ref="T405">IF($I$2="Открытый тариф",INDEX(GRID!$B$4:$U$15,MATCH(T$7,GRID!$A$4:$A$15,0),MATCH(1,($U$2=GRID!$B$1:$U$1)*(КАЛЕНДАРЬ!AN11=GRID!$B$3:$U$3),0)),
INDEX(GRID!$B$4:$U$15,MATCH(T$7,GRID!$A$4:$A$15,0),MATCH(1,($U$2=GRID!$B$1:$U$1)*(КАЛЕНДАРЬ!AN11=GRID!$B$3:$U$3),0))*(1-GRID!$L$41))</f>
        <v>814300</v>
      </c>
    </row>
    <row r="406" spans="1:20" ht="13.5" customHeight="1">
      <c r="A406" s="108" t="s">
        <v>16</v>
      </c>
      <c r="B406" s="109">
        <v>9</v>
      </c>
      <c r="C406" s="5">
        <f t="array" ref="C406">IF($I$2="Открытый тариф",INDEX(GRID!$B$4:$U$15,MATCH(C$7,GRID!$A$4:$A$15,0),MATCH(1,($U$2=GRID!$B$1:$U$1)*(КАЛЕНДАРЬ!AN12=GRID!$B$3:$U$3),0)),
INDEX(GRID!$B$4:$U$15,MATCH(C$7,GRID!$A$4:$A$15,0),MATCH(1,($U$2=GRID!$B$1:$U$1)*(КАЛЕНДАРЬ!AN12=GRID!$B$3:$U$3),0))*(1-GRID!$H$34))</f>
        <v>30200.000000000004</v>
      </c>
      <c r="D406" s="5">
        <f t="array" ref="D406">IF($I$2="Открытый тариф",INDEX(GRID!$B$18:$U$29,MATCH(C$7,GRID!$A$18:$A$29,0),MATCH(1,($U$2=GRID!$B$1:$U$1)*(КАЛЕНДАРЬ!AN12=GRID!$B$3:$U$3),0)),
INDEX(GRID!$B$18:$U$29,MATCH(C$7,GRID!$A$18:$A$29,0),MATCH(1,($U$2=GRID!$B$1:$U$1)*(КАЛЕНДАРЬ!AN12=GRID!$B$3:$U$3),0))*(1-GRID!$H$34))</f>
        <v>35200</v>
      </c>
      <c r="E406" s="5">
        <f t="array" ref="E406">IF($I$2="Открытый тариф",INDEX(GRID!$B$4:$U$15,MATCH(E$7,GRID!$A$4:$A$15,0),MATCH(1,($U$2=GRID!$B$1:$U$1)*(КАЛЕНДАРЬ!AN12=GRID!$B$3:$U$3),0)),
INDEX(GRID!$B$4:$U$15,MATCH(E$7,GRID!$A$4:$A$15,0),MATCH(1,($U$2=GRID!$B$1:$U$1)*(КАЛЕНДАРЬ!AN12=GRID!$B$3:$U$3),0))*(1-GRID!$H$34))</f>
        <v>36300</v>
      </c>
      <c r="F406" s="5">
        <f t="array" ref="F406">IF($I$2="Открытый тариф",INDEX(GRID!$B$18:$U$29,MATCH(E$7,GRID!$A$18:$A$29,0),MATCH(1,($U$2=GRID!$B$1:$U$1)*(КАЛЕНДАРЬ!AN12=GRID!$B$3:$U$3),0)),
INDEX(GRID!$B$18:$U$29,MATCH(E$7,GRID!$A$18:$A$29,0),MATCH(1,($U$2=GRID!$B$1:$U$1)*(КАЛЕНДАРЬ!AN12=GRID!$B$3:$U$3),0))*(1-GRID!$H$34))</f>
        <v>41300</v>
      </c>
      <c r="G406" s="5">
        <f t="array" ref="G406">IF($I$2="Открытый тариф",INDEX(GRID!$B$4:$U$15,MATCH(G$7,GRID!$A$4:$A$15,0),MATCH(1,($U$2=GRID!$B$1:$U$1)*(КАЛЕНДАРЬ!AN12=GRID!$B$3:$U$3),0)),
INDEX(GRID!$B$4:$U$15,MATCH(G$7,GRID!$A$4:$A$15,0),MATCH(1,($U$2=GRID!$B$1:$U$1)*(КАЛЕНДАРЬ!AN12=GRID!$B$3:$U$3),0))*(1-GRID!$H$34))</f>
        <v>42500</v>
      </c>
      <c r="H406" s="5">
        <f t="array" ref="H406">IF($I$2="Открытый тариф",INDEX(GRID!$B$18:$U$29,MATCH(G$7,GRID!$A$18:$A$29,0),MATCH(1,($U$2=GRID!$B$1:$U$1)*(КАЛЕНДАРЬ!AN12=GRID!$B$3:$U$3),0)),
INDEX(GRID!$B$18:$U$29,MATCH(G$7,GRID!$A$18:$A$29,0),MATCH(1,($U$2=GRID!$B$1:$U$1)*(КАЛЕНДАРЬ!AN12=GRID!$B$3:$U$3),0))*(1-GRID!$H$34))</f>
        <v>47500</v>
      </c>
      <c r="I406" s="5">
        <f t="array" ref="I406">IF($I$2="Открытый тариф",INDEX(GRID!$B$4:$U$15,MATCH(I$7,GRID!$A$4:$A$15,0),MATCH(1,($U$2=GRID!$B$1:$U$1)*(КАЛЕНДАРЬ!AN12=GRID!$B$3:$U$3),0)),
INDEX(GRID!$B$4:$U$15,MATCH(I$7,GRID!$A$4:$A$15,0),MATCH(1,($U$2=GRID!$B$1:$U$1)*(КАЛЕНДАРЬ!AN12=GRID!$B$3:$U$3),0))*(1-GRID!$H$34))</f>
        <v>47400</v>
      </c>
      <c r="J406" s="5">
        <f t="array" ref="J406">IF($I$2="Открытый тариф",INDEX(GRID!$B$18:$U$29,MATCH(I$7,GRID!$A$18:$A$29,0),MATCH(1,($U$2=GRID!$B$1:$U$1)*(КАЛЕНДАРЬ!AN12=GRID!$B$3:$U$3),0)),
INDEX(GRID!$B$18:$U$29,MATCH(I$7,GRID!$A$18:$A$29,0),MATCH(1,($U$2=GRID!$B$1:$U$1)*(КАЛЕНДАРЬ!AN12=GRID!$B$3:$U$3),0))*(1-GRID!$H$34))</f>
        <v>52400</v>
      </c>
      <c r="K406" s="5">
        <f t="array" ref="K406">IF($I$2="Открытый тариф",INDEX(GRID!$B$4:$U$15,MATCH(K$7,GRID!$A$4:$A$15,0),MATCH(1,($U$2=GRID!$B$1:$U$1)*(КАЛЕНДАРЬ!AN12=GRID!$B$3:$U$3),0)),
INDEX(GRID!$B$4:$U$15,MATCH(K$7,GRID!$A$4:$A$15,0),MATCH(1,($U$2=GRID!$B$1:$U$1)*(КАЛЕНДАРЬ!AN12=GRID!$B$3:$U$3),0))*(1-GRID!$H$34))</f>
        <v>53300</v>
      </c>
      <c r="L406" s="5">
        <f t="array" ref="L406">IF($I$2="Открытый тариф",INDEX(GRID!$B$18:$U$29,MATCH(K$7,GRID!$A$18:$A$29,0),MATCH(1,($U$2=GRID!$B$1:$U$1)*(КАЛЕНДАРЬ!AN12=GRID!$B$3:$U$3),0)),
INDEX(GRID!$B$18:$U$29,MATCH(K$7,GRID!$A$18:$A$29,0),MATCH(1,($U$2=GRID!$B$1:$U$1)*(КАЛЕНДАРЬ!AN12=GRID!$B$3:$U$3),0))*(1-GRID!$H$34))</f>
        <v>58300</v>
      </c>
      <c r="M406" s="5">
        <f t="array" ref="M406">IF($I$2="Открытый тариф",INDEX(GRID!$B$4:$U$15,MATCH(M$7,GRID!$A$4:$A$15,0),MATCH(1,($U$2=GRID!$B$1:$U$1)*(КАЛЕНДАРЬ!AN12=GRID!$B$3:$U$3),0)),
INDEX(GRID!$B$4:$U$15,MATCH(M$7,GRID!$A$4:$A$15,0),MATCH(1,($U$2=GRID!$B$1:$U$1)*(КАЛЕНДАРЬ!AN12=GRID!$B$3:$U$3),0))*(1-GRID!$H$34))</f>
        <v>74000</v>
      </c>
      <c r="N406" s="5">
        <f t="array" ref="N406">IF($I$2="Открытый тариф",INDEX(GRID!$B$18:$U$29,MATCH(M$7,GRID!$A$18:$A$29,0),MATCH(1,($U$2=GRID!$B$1:$U$1)*(КАЛЕНДАРЬ!AN12=GRID!$B$3:$U$3),0)),
INDEX(GRID!$B$18:$U$29,MATCH(M$7,GRID!$A$18:$A$29,0),MATCH(1,($U$2=GRID!$B$1:$U$1)*(КАЛЕНДАРЬ!AN12=GRID!$B$3:$U$3),0))*(1-GRID!$H$34))</f>
        <v>79000</v>
      </c>
      <c r="O406" s="5">
        <f t="array" ref="O406">IF($I$2="Открытый тариф",INDEX(GRID!$B$4:$U$15,MATCH(O$7,GRID!$A$4:$A$15,0),MATCH(1,($U$2=GRID!$B$1:$U$1)*(КАЛЕНДАРЬ!AN12=GRID!$B$3:$U$3),0)),
INDEX(GRID!$B$4:$U$15,MATCH(O$7,GRID!$A$4:$A$15,0),MATCH(1,($U$2=GRID!$B$1:$U$1)*(КАЛЕНДАРЬ!AN12=GRID!$B$3:$U$3),0))*(1-GRID!$H$34))</f>
        <v>108800</v>
      </c>
      <c r="P406" s="5">
        <f t="array" ref="P406">IF($I$2="Открытый тариф",INDEX(GRID!$B$4:$U$15,MATCH(P$7,GRID!$A$4:$A$15,0),MATCH(1,($U$2=GRID!$B$1:$U$1)*(КАЛЕНДАРЬ!AN12=GRID!$B$3:$U$3),0)),
INDEX(GRID!$B$4:$U$15,MATCH(P$7,GRID!$A$4:$A$15,0),MATCH(1,($U$2=GRID!$B$1:$U$1)*(КАЛЕНДАРЬ!AN12=GRID!$B$3:$U$3),0))*(1-GRID!$H$34))</f>
        <v>151400</v>
      </c>
      <c r="Q406" s="5">
        <f t="array" ref="Q406">IF($I$2="Открытый тариф",INDEX(GRID!$B$4:$U$15,MATCH(Q$7,GRID!$A$4:$A$15,0),MATCH(1,($U$2=GRID!$B$1:$U$1)*(КАЛЕНДАРЬ!AN12=GRID!$B$3:$U$3),0)),
INDEX(GRID!$B$4:$U$15,MATCH(Q$7,GRID!$A$4:$A$15,0),MATCH(1,($U$2=GRID!$B$1:$U$1)*(КАЛЕНДАРЬ!AN12=GRID!$B$3:$U$3),0))*(1-GRID!$H$34))</f>
        <v>177900</v>
      </c>
      <c r="R406" s="5">
        <f t="array" ref="R406">IF($I$2="Открытый тариф",INDEX(GRID!$B$18:$U$29,MATCH(R$7,GRID!$A$18:$A$29,0),MATCH(1,($U$2=GRID!$B$1:$U$1)*(КАЛЕНДАРЬ!AN12=GRID!$B$3:$U$3),0)),
INDEX(GRID!$B$18:$U$29,MATCH(R$7,GRID!$A$18:$A$29,0),MATCH(1,($U$2=GRID!$B$1:$U$1)*(КАЛЕНДАРЬ!AN12=GRID!$B$3:$U$3),0))*(1-GRID!$H$34))</f>
        <v>202400</v>
      </c>
      <c r="S406" s="5">
        <f t="array" ref="S406">IF($I$2="Открытый тариф",INDEX(GRID!$B$4:$U$15,MATCH(S$7,GRID!$A$4:$A$15,0),MATCH(1,($U$2=GRID!$B$1:$U$1)*(КАЛЕНДАРЬ!AN12=GRID!$B$3:$U$3),0)),
INDEX(GRID!$B$4:$U$15,MATCH(S$7,GRID!$A$4:$A$15,0),MATCH(1,($U$2=GRID!$B$1:$U$1)*(КАЛЕНДАРЬ!AN12=GRID!$B$3:$U$3),0))*(1-GRID!$L$41))</f>
        <v>507400</v>
      </c>
      <c r="T406" s="5">
        <f t="array" ref="T406">IF($I$2="Открытый тариф",INDEX(GRID!$B$4:$U$15,MATCH(T$7,GRID!$A$4:$A$15,0),MATCH(1,($U$2=GRID!$B$1:$U$1)*(КАЛЕНДАРЬ!AN12=GRID!$B$3:$U$3),0)),
INDEX(GRID!$B$4:$U$15,MATCH(T$7,GRID!$A$4:$A$15,0),MATCH(1,($U$2=GRID!$B$1:$U$1)*(КАЛЕНДАРЬ!AN12=GRID!$B$3:$U$3),0))*(1-GRID!$L$41))</f>
        <v>617900</v>
      </c>
    </row>
    <row r="407" spans="1:20" ht="13.5" customHeight="1">
      <c r="A407" s="108" t="s">
        <v>17</v>
      </c>
      <c r="B407" s="109">
        <v>10</v>
      </c>
      <c r="C407" s="5">
        <f t="array" ref="C407">IF($I$2="Открытый тариф",INDEX(GRID!$B$4:$U$15,MATCH(C$7,GRID!$A$4:$A$15,0),MATCH(1,($U$2=GRID!$B$1:$U$1)*(КАЛЕНДАРЬ!AN13=GRID!$B$3:$U$3),0)),
INDEX(GRID!$B$4:$U$15,MATCH(C$7,GRID!$A$4:$A$15,0),MATCH(1,($U$2=GRID!$B$1:$U$1)*(КАЛЕНДАРЬ!AN13=GRID!$B$3:$U$3),0))*(1-GRID!$H$34))</f>
        <v>30200.000000000004</v>
      </c>
      <c r="D407" s="5">
        <f t="array" ref="D407">IF($I$2="Открытый тариф",INDEX(GRID!$B$18:$U$29,MATCH(C$7,GRID!$A$18:$A$29,0),MATCH(1,($U$2=GRID!$B$1:$U$1)*(КАЛЕНДАРЬ!AN13=GRID!$B$3:$U$3),0)),
INDEX(GRID!$B$18:$U$29,MATCH(C$7,GRID!$A$18:$A$29,0),MATCH(1,($U$2=GRID!$B$1:$U$1)*(КАЛЕНДАРЬ!AN13=GRID!$B$3:$U$3),0))*(1-GRID!$H$34))</f>
        <v>35200</v>
      </c>
      <c r="E407" s="5">
        <f t="array" ref="E407">IF($I$2="Открытый тариф",INDEX(GRID!$B$4:$U$15,MATCH(E$7,GRID!$A$4:$A$15,0),MATCH(1,($U$2=GRID!$B$1:$U$1)*(КАЛЕНДАРЬ!AN13=GRID!$B$3:$U$3),0)),
INDEX(GRID!$B$4:$U$15,MATCH(E$7,GRID!$A$4:$A$15,0),MATCH(1,($U$2=GRID!$B$1:$U$1)*(КАЛЕНДАРЬ!AN13=GRID!$B$3:$U$3),0))*(1-GRID!$H$34))</f>
        <v>36300</v>
      </c>
      <c r="F407" s="5">
        <f t="array" ref="F407">IF($I$2="Открытый тариф",INDEX(GRID!$B$18:$U$29,MATCH(E$7,GRID!$A$18:$A$29,0),MATCH(1,($U$2=GRID!$B$1:$U$1)*(КАЛЕНДАРЬ!AN13=GRID!$B$3:$U$3),0)),
INDEX(GRID!$B$18:$U$29,MATCH(E$7,GRID!$A$18:$A$29,0),MATCH(1,($U$2=GRID!$B$1:$U$1)*(КАЛЕНДАРЬ!AN13=GRID!$B$3:$U$3),0))*(1-GRID!$H$34))</f>
        <v>41300</v>
      </c>
      <c r="G407" s="5">
        <f t="array" ref="G407">IF($I$2="Открытый тариф",INDEX(GRID!$B$4:$U$15,MATCH(G$7,GRID!$A$4:$A$15,0),MATCH(1,($U$2=GRID!$B$1:$U$1)*(КАЛЕНДАРЬ!AN13=GRID!$B$3:$U$3),0)),
INDEX(GRID!$B$4:$U$15,MATCH(G$7,GRID!$A$4:$A$15,0),MATCH(1,($U$2=GRID!$B$1:$U$1)*(КАЛЕНДАРЬ!AN13=GRID!$B$3:$U$3),0))*(1-GRID!$H$34))</f>
        <v>42500</v>
      </c>
      <c r="H407" s="5">
        <f t="array" ref="H407">IF($I$2="Открытый тариф",INDEX(GRID!$B$18:$U$29,MATCH(G$7,GRID!$A$18:$A$29,0),MATCH(1,($U$2=GRID!$B$1:$U$1)*(КАЛЕНДАРЬ!AN13=GRID!$B$3:$U$3),0)),
INDEX(GRID!$B$18:$U$29,MATCH(G$7,GRID!$A$18:$A$29,0),MATCH(1,($U$2=GRID!$B$1:$U$1)*(КАЛЕНДАРЬ!AN13=GRID!$B$3:$U$3),0))*(1-GRID!$H$34))</f>
        <v>47500</v>
      </c>
      <c r="I407" s="5">
        <f t="array" ref="I407">IF($I$2="Открытый тариф",INDEX(GRID!$B$4:$U$15,MATCH(I$7,GRID!$A$4:$A$15,0),MATCH(1,($U$2=GRID!$B$1:$U$1)*(КАЛЕНДАРЬ!AN13=GRID!$B$3:$U$3),0)),
INDEX(GRID!$B$4:$U$15,MATCH(I$7,GRID!$A$4:$A$15,0),MATCH(1,($U$2=GRID!$B$1:$U$1)*(КАЛЕНДАРЬ!AN13=GRID!$B$3:$U$3),0))*(1-GRID!$H$34))</f>
        <v>47400</v>
      </c>
      <c r="J407" s="5">
        <f t="array" ref="J407">IF($I$2="Открытый тариф",INDEX(GRID!$B$18:$U$29,MATCH(I$7,GRID!$A$18:$A$29,0),MATCH(1,($U$2=GRID!$B$1:$U$1)*(КАЛЕНДАРЬ!AN13=GRID!$B$3:$U$3),0)),
INDEX(GRID!$B$18:$U$29,MATCH(I$7,GRID!$A$18:$A$29,0),MATCH(1,($U$2=GRID!$B$1:$U$1)*(КАЛЕНДАРЬ!AN13=GRID!$B$3:$U$3),0))*(1-GRID!$H$34))</f>
        <v>52400</v>
      </c>
      <c r="K407" s="5">
        <f t="array" ref="K407">IF($I$2="Открытый тариф",INDEX(GRID!$B$4:$U$15,MATCH(K$7,GRID!$A$4:$A$15,0),MATCH(1,($U$2=GRID!$B$1:$U$1)*(КАЛЕНДАРЬ!AN13=GRID!$B$3:$U$3),0)),
INDEX(GRID!$B$4:$U$15,MATCH(K$7,GRID!$A$4:$A$15,0),MATCH(1,($U$2=GRID!$B$1:$U$1)*(КАЛЕНДАРЬ!AN13=GRID!$B$3:$U$3),0))*(1-GRID!$H$34))</f>
        <v>53300</v>
      </c>
      <c r="L407" s="5">
        <f t="array" ref="L407">IF($I$2="Открытый тариф",INDEX(GRID!$B$18:$U$29,MATCH(K$7,GRID!$A$18:$A$29,0),MATCH(1,($U$2=GRID!$B$1:$U$1)*(КАЛЕНДАРЬ!AN13=GRID!$B$3:$U$3),0)),
INDEX(GRID!$B$18:$U$29,MATCH(K$7,GRID!$A$18:$A$29,0),MATCH(1,($U$2=GRID!$B$1:$U$1)*(КАЛЕНДАРЬ!AN13=GRID!$B$3:$U$3),0))*(1-GRID!$H$34))</f>
        <v>58300</v>
      </c>
      <c r="M407" s="5">
        <f t="array" ref="M407">IF($I$2="Открытый тариф",INDEX(GRID!$B$4:$U$15,MATCH(M$7,GRID!$A$4:$A$15,0),MATCH(1,($U$2=GRID!$B$1:$U$1)*(КАЛЕНДАРЬ!AN13=GRID!$B$3:$U$3),0)),
INDEX(GRID!$B$4:$U$15,MATCH(M$7,GRID!$A$4:$A$15,0),MATCH(1,($U$2=GRID!$B$1:$U$1)*(КАЛЕНДАРЬ!AN13=GRID!$B$3:$U$3),0))*(1-GRID!$H$34))</f>
        <v>74000</v>
      </c>
      <c r="N407" s="5">
        <f t="array" ref="N407">IF($I$2="Открытый тариф",INDEX(GRID!$B$18:$U$29,MATCH(M$7,GRID!$A$18:$A$29,0),MATCH(1,($U$2=GRID!$B$1:$U$1)*(КАЛЕНДАРЬ!AN13=GRID!$B$3:$U$3),0)),
INDEX(GRID!$B$18:$U$29,MATCH(M$7,GRID!$A$18:$A$29,0),MATCH(1,($U$2=GRID!$B$1:$U$1)*(КАЛЕНДАРЬ!AN13=GRID!$B$3:$U$3),0))*(1-GRID!$H$34))</f>
        <v>79000</v>
      </c>
      <c r="O407" s="5">
        <f t="array" ref="O407">IF($I$2="Открытый тариф",INDEX(GRID!$B$4:$U$15,MATCH(O$7,GRID!$A$4:$A$15,0),MATCH(1,($U$2=GRID!$B$1:$U$1)*(КАЛЕНДАРЬ!AN13=GRID!$B$3:$U$3),0)),
INDEX(GRID!$B$4:$U$15,MATCH(O$7,GRID!$A$4:$A$15,0),MATCH(1,($U$2=GRID!$B$1:$U$1)*(КАЛЕНДАРЬ!AN13=GRID!$B$3:$U$3),0))*(1-GRID!$H$34))</f>
        <v>108800</v>
      </c>
      <c r="P407" s="5">
        <f t="array" ref="P407">IF($I$2="Открытый тариф",INDEX(GRID!$B$4:$U$15,MATCH(P$7,GRID!$A$4:$A$15,0),MATCH(1,($U$2=GRID!$B$1:$U$1)*(КАЛЕНДАРЬ!AN13=GRID!$B$3:$U$3),0)),
INDEX(GRID!$B$4:$U$15,MATCH(P$7,GRID!$A$4:$A$15,0),MATCH(1,($U$2=GRID!$B$1:$U$1)*(КАЛЕНДАРЬ!AN13=GRID!$B$3:$U$3),0))*(1-GRID!$H$34))</f>
        <v>151400</v>
      </c>
      <c r="Q407" s="5">
        <f t="array" ref="Q407">IF($I$2="Открытый тариф",INDEX(GRID!$B$4:$U$15,MATCH(Q$7,GRID!$A$4:$A$15,0),MATCH(1,($U$2=GRID!$B$1:$U$1)*(КАЛЕНДАРЬ!AN13=GRID!$B$3:$U$3),0)),
INDEX(GRID!$B$4:$U$15,MATCH(Q$7,GRID!$A$4:$A$15,0),MATCH(1,($U$2=GRID!$B$1:$U$1)*(КАЛЕНДАРЬ!AN13=GRID!$B$3:$U$3),0))*(1-GRID!$H$34))</f>
        <v>177900</v>
      </c>
      <c r="R407" s="5">
        <f t="array" ref="R407">IF($I$2="Открытый тариф",INDEX(GRID!$B$18:$U$29,MATCH(R$7,GRID!$A$18:$A$29,0),MATCH(1,($U$2=GRID!$B$1:$U$1)*(КАЛЕНДАРЬ!AN13=GRID!$B$3:$U$3),0)),
INDEX(GRID!$B$18:$U$29,MATCH(R$7,GRID!$A$18:$A$29,0),MATCH(1,($U$2=GRID!$B$1:$U$1)*(КАЛЕНДАРЬ!AN13=GRID!$B$3:$U$3),0))*(1-GRID!$H$34))</f>
        <v>202400</v>
      </c>
      <c r="S407" s="5">
        <f t="array" ref="S407">IF($I$2="Открытый тариф",INDEX(GRID!$B$4:$U$15,MATCH(S$7,GRID!$A$4:$A$15,0),MATCH(1,($U$2=GRID!$B$1:$U$1)*(КАЛЕНДАРЬ!AN13=GRID!$B$3:$U$3),0)),
INDEX(GRID!$B$4:$U$15,MATCH(S$7,GRID!$A$4:$A$15,0),MATCH(1,($U$2=GRID!$B$1:$U$1)*(КАЛЕНДАРЬ!AN13=GRID!$B$3:$U$3),0))*(1-GRID!$L$41))</f>
        <v>507400</v>
      </c>
      <c r="T407" s="5">
        <f t="array" ref="T407">IF($I$2="Открытый тариф",INDEX(GRID!$B$4:$U$15,MATCH(T$7,GRID!$A$4:$A$15,0),MATCH(1,($U$2=GRID!$B$1:$U$1)*(КАЛЕНДАРЬ!AN13=GRID!$B$3:$U$3),0)),
INDEX(GRID!$B$4:$U$15,MATCH(T$7,GRID!$A$4:$A$15,0),MATCH(1,($U$2=GRID!$B$1:$U$1)*(КАЛЕНДАРЬ!AN13=GRID!$B$3:$U$3),0))*(1-GRID!$L$41))</f>
        <v>617900</v>
      </c>
    </row>
    <row r="408" spans="1:20" ht="13.5" customHeight="1">
      <c r="A408" s="108" t="s">
        <v>11</v>
      </c>
      <c r="B408" s="109">
        <v>11</v>
      </c>
      <c r="C408" s="5">
        <f t="array" ref="C408">IF($I$2="Открытый тариф",INDEX(GRID!$B$4:$U$15,MATCH(C$7,GRID!$A$4:$A$15,0),MATCH(1,($U$2=GRID!$B$1:$U$1)*(КАЛЕНДАРЬ!AN14=GRID!$B$3:$U$3),0)),
INDEX(GRID!$B$4:$U$15,MATCH(C$7,GRID!$A$4:$A$15,0),MATCH(1,($U$2=GRID!$B$1:$U$1)*(КАЛЕНДАРЬ!AN14=GRID!$B$3:$U$3),0))*(1-GRID!$H$34))</f>
        <v>30200.000000000004</v>
      </c>
      <c r="D408" s="5">
        <f t="array" ref="D408">IF($I$2="Открытый тариф",INDEX(GRID!$B$18:$U$29,MATCH(C$7,GRID!$A$18:$A$29,0),MATCH(1,($U$2=GRID!$B$1:$U$1)*(КАЛЕНДАРЬ!AN14=GRID!$B$3:$U$3),0)),
INDEX(GRID!$B$18:$U$29,MATCH(C$7,GRID!$A$18:$A$29,0),MATCH(1,($U$2=GRID!$B$1:$U$1)*(КАЛЕНДАРЬ!AN14=GRID!$B$3:$U$3),0))*(1-GRID!$H$34))</f>
        <v>35200</v>
      </c>
      <c r="E408" s="5">
        <f t="array" ref="E408">IF($I$2="Открытый тариф",INDEX(GRID!$B$4:$U$15,MATCH(E$7,GRID!$A$4:$A$15,0),MATCH(1,($U$2=GRID!$B$1:$U$1)*(КАЛЕНДАРЬ!AN14=GRID!$B$3:$U$3),0)),
INDEX(GRID!$B$4:$U$15,MATCH(E$7,GRID!$A$4:$A$15,0),MATCH(1,($U$2=GRID!$B$1:$U$1)*(КАЛЕНДАРЬ!AN14=GRID!$B$3:$U$3),0))*(1-GRID!$H$34))</f>
        <v>36300</v>
      </c>
      <c r="F408" s="5">
        <f t="array" ref="F408">IF($I$2="Открытый тариф",INDEX(GRID!$B$18:$U$29,MATCH(E$7,GRID!$A$18:$A$29,0),MATCH(1,($U$2=GRID!$B$1:$U$1)*(КАЛЕНДАРЬ!AN14=GRID!$B$3:$U$3),0)),
INDEX(GRID!$B$18:$U$29,MATCH(E$7,GRID!$A$18:$A$29,0),MATCH(1,($U$2=GRID!$B$1:$U$1)*(КАЛЕНДАРЬ!AN14=GRID!$B$3:$U$3),0))*(1-GRID!$H$34))</f>
        <v>41300</v>
      </c>
      <c r="G408" s="5">
        <f t="array" ref="G408">IF($I$2="Открытый тариф",INDEX(GRID!$B$4:$U$15,MATCH(G$7,GRID!$A$4:$A$15,0),MATCH(1,($U$2=GRID!$B$1:$U$1)*(КАЛЕНДАРЬ!AN14=GRID!$B$3:$U$3),0)),
INDEX(GRID!$B$4:$U$15,MATCH(G$7,GRID!$A$4:$A$15,0),MATCH(1,($U$2=GRID!$B$1:$U$1)*(КАЛЕНДАРЬ!AN14=GRID!$B$3:$U$3),0))*(1-GRID!$H$34))</f>
        <v>42500</v>
      </c>
      <c r="H408" s="5">
        <f t="array" ref="H408">IF($I$2="Открытый тариф",INDEX(GRID!$B$18:$U$29,MATCH(G$7,GRID!$A$18:$A$29,0),MATCH(1,($U$2=GRID!$B$1:$U$1)*(КАЛЕНДАРЬ!AN14=GRID!$B$3:$U$3),0)),
INDEX(GRID!$B$18:$U$29,MATCH(G$7,GRID!$A$18:$A$29,0),MATCH(1,($U$2=GRID!$B$1:$U$1)*(КАЛЕНДАРЬ!AN14=GRID!$B$3:$U$3),0))*(1-GRID!$H$34))</f>
        <v>47500</v>
      </c>
      <c r="I408" s="5">
        <f t="array" ref="I408">IF($I$2="Открытый тариф",INDEX(GRID!$B$4:$U$15,MATCH(I$7,GRID!$A$4:$A$15,0),MATCH(1,($U$2=GRID!$B$1:$U$1)*(КАЛЕНДАРЬ!AN14=GRID!$B$3:$U$3),0)),
INDEX(GRID!$B$4:$U$15,MATCH(I$7,GRID!$A$4:$A$15,0),MATCH(1,($U$2=GRID!$B$1:$U$1)*(КАЛЕНДАРЬ!AN14=GRID!$B$3:$U$3),0))*(1-GRID!$H$34))</f>
        <v>47400</v>
      </c>
      <c r="J408" s="5">
        <f t="array" ref="J408">IF($I$2="Открытый тариф",INDEX(GRID!$B$18:$U$29,MATCH(I$7,GRID!$A$18:$A$29,0),MATCH(1,($U$2=GRID!$B$1:$U$1)*(КАЛЕНДАРЬ!AN14=GRID!$B$3:$U$3),0)),
INDEX(GRID!$B$18:$U$29,MATCH(I$7,GRID!$A$18:$A$29,0),MATCH(1,($U$2=GRID!$B$1:$U$1)*(КАЛЕНДАРЬ!AN14=GRID!$B$3:$U$3),0))*(1-GRID!$H$34))</f>
        <v>52400</v>
      </c>
      <c r="K408" s="5">
        <f t="array" ref="K408">IF($I$2="Открытый тариф",INDEX(GRID!$B$4:$U$15,MATCH(K$7,GRID!$A$4:$A$15,0),MATCH(1,($U$2=GRID!$B$1:$U$1)*(КАЛЕНДАРЬ!AN14=GRID!$B$3:$U$3),0)),
INDEX(GRID!$B$4:$U$15,MATCH(K$7,GRID!$A$4:$A$15,0),MATCH(1,($U$2=GRID!$B$1:$U$1)*(КАЛЕНДАРЬ!AN14=GRID!$B$3:$U$3),0))*(1-GRID!$H$34))</f>
        <v>53300</v>
      </c>
      <c r="L408" s="5">
        <f t="array" ref="L408">IF($I$2="Открытый тариф",INDEX(GRID!$B$18:$U$29,MATCH(K$7,GRID!$A$18:$A$29,0),MATCH(1,($U$2=GRID!$B$1:$U$1)*(КАЛЕНДАРЬ!AN14=GRID!$B$3:$U$3),0)),
INDEX(GRID!$B$18:$U$29,MATCH(K$7,GRID!$A$18:$A$29,0),MATCH(1,($U$2=GRID!$B$1:$U$1)*(КАЛЕНДАРЬ!AN14=GRID!$B$3:$U$3),0))*(1-GRID!$H$34))</f>
        <v>58300</v>
      </c>
      <c r="M408" s="5">
        <f t="array" ref="M408">IF($I$2="Открытый тариф",INDEX(GRID!$B$4:$U$15,MATCH(M$7,GRID!$A$4:$A$15,0),MATCH(1,($U$2=GRID!$B$1:$U$1)*(КАЛЕНДАРЬ!AN14=GRID!$B$3:$U$3),0)),
INDEX(GRID!$B$4:$U$15,MATCH(M$7,GRID!$A$4:$A$15,0),MATCH(1,($U$2=GRID!$B$1:$U$1)*(КАЛЕНДАРЬ!AN14=GRID!$B$3:$U$3),0))*(1-GRID!$H$34))</f>
        <v>74000</v>
      </c>
      <c r="N408" s="5">
        <f t="array" ref="N408">IF($I$2="Открытый тариф",INDEX(GRID!$B$18:$U$29,MATCH(M$7,GRID!$A$18:$A$29,0),MATCH(1,($U$2=GRID!$B$1:$U$1)*(КАЛЕНДАРЬ!AN14=GRID!$B$3:$U$3),0)),
INDEX(GRID!$B$18:$U$29,MATCH(M$7,GRID!$A$18:$A$29,0),MATCH(1,($U$2=GRID!$B$1:$U$1)*(КАЛЕНДАРЬ!AN14=GRID!$B$3:$U$3),0))*(1-GRID!$H$34))</f>
        <v>79000</v>
      </c>
      <c r="O408" s="5">
        <f t="array" ref="O408">IF($I$2="Открытый тариф",INDEX(GRID!$B$4:$U$15,MATCH(O$7,GRID!$A$4:$A$15,0),MATCH(1,($U$2=GRID!$B$1:$U$1)*(КАЛЕНДАРЬ!AN14=GRID!$B$3:$U$3),0)),
INDEX(GRID!$B$4:$U$15,MATCH(O$7,GRID!$A$4:$A$15,0),MATCH(1,($U$2=GRID!$B$1:$U$1)*(КАЛЕНДАРЬ!AN14=GRID!$B$3:$U$3),0))*(1-GRID!$H$34))</f>
        <v>108800</v>
      </c>
      <c r="P408" s="5">
        <f t="array" ref="P408">IF($I$2="Открытый тариф",INDEX(GRID!$B$4:$U$15,MATCH(P$7,GRID!$A$4:$A$15,0),MATCH(1,($U$2=GRID!$B$1:$U$1)*(КАЛЕНДАРЬ!AN14=GRID!$B$3:$U$3),0)),
INDEX(GRID!$B$4:$U$15,MATCH(P$7,GRID!$A$4:$A$15,0),MATCH(1,($U$2=GRID!$B$1:$U$1)*(КАЛЕНДАРЬ!AN14=GRID!$B$3:$U$3),0))*(1-GRID!$H$34))</f>
        <v>151400</v>
      </c>
      <c r="Q408" s="5">
        <f t="array" ref="Q408">IF($I$2="Открытый тариф",INDEX(GRID!$B$4:$U$15,MATCH(Q$7,GRID!$A$4:$A$15,0),MATCH(1,($U$2=GRID!$B$1:$U$1)*(КАЛЕНДАРЬ!AN14=GRID!$B$3:$U$3),0)),
INDEX(GRID!$B$4:$U$15,MATCH(Q$7,GRID!$A$4:$A$15,0),MATCH(1,($U$2=GRID!$B$1:$U$1)*(КАЛЕНДАРЬ!AN14=GRID!$B$3:$U$3),0))*(1-GRID!$H$34))</f>
        <v>177900</v>
      </c>
      <c r="R408" s="5">
        <f t="array" ref="R408">IF($I$2="Открытый тариф",INDEX(GRID!$B$18:$U$29,MATCH(R$7,GRID!$A$18:$A$29,0),MATCH(1,($U$2=GRID!$B$1:$U$1)*(КАЛЕНДАРЬ!AN14=GRID!$B$3:$U$3),0)),
INDEX(GRID!$B$18:$U$29,MATCH(R$7,GRID!$A$18:$A$29,0),MATCH(1,($U$2=GRID!$B$1:$U$1)*(КАЛЕНДАРЬ!AN14=GRID!$B$3:$U$3),0))*(1-GRID!$H$34))</f>
        <v>202400</v>
      </c>
      <c r="S408" s="5">
        <f t="array" ref="S408">IF($I$2="Открытый тариф",INDEX(GRID!$B$4:$U$15,MATCH(S$7,GRID!$A$4:$A$15,0),MATCH(1,($U$2=GRID!$B$1:$U$1)*(КАЛЕНДАРЬ!AN14=GRID!$B$3:$U$3),0)),
INDEX(GRID!$B$4:$U$15,MATCH(S$7,GRID!$A$4:$A$15,0),MATCH(1,($U$2=GRID!$B$1:$U$1)*(КАЛЕНДАРЬ!AN14=GRID!$B$3:$U$3),0))*(1-GRID!$L$41))</f>
        <v>507400</v>
      </c>
      <c r="T408" s="5">
        <f t="array" ref="T408">IF($I$2="Открытый тариф",INDEX(GRID!$B$4:$U$15,MATCH(T$7,GRID!$A$4:$A$15,0),MATCH(1,($U$2=GRID!$B$1:$U$1)*(КАЛЕНДАРЬ!AN14=GRID!$B$3:$U$3),0)),
INDEX(GRID!$B$4:$U$15,MATCH(T$7,GRID!$A$4:$A$15,0),MATCH(1,($U$2=GRID!$B$1:$U$1)*(КАЛЕНДАРЬ!AN14=GRID!$B$3:$U$3),0))*(1-GRID!$L$41))</f>
        <v>617900</v>
      </c>
    </row>
    <row r="409" spans="1:20" ht="13.5" customHeight="1">
      <c r="A409" s="108" t="s">
        <v>12</v>
      </c>
      <c r="B409" s="109">
        <v>12</v>
      </c>
      <c r="C409" s="5">
        <f t="array" ref="C409">IF($I$2="Открытый тариф",INDEX(GRID!$B$4:$U$15,MATCH(C$7,GRID!$A$4:$A$15,0),MATCH(1,($U$2=GRID!$B$1:$U$1)*(КАЛЕНДАРЬ!AN15=GRID!$B$3:$U$3),0)),
INDEX(GRID!$B$4:$U$15,MATCH(C$7,GRID!$A$4:$A$15,0),MATCH(1,($U$2=GRID!$B$1:$U$1)*(КАЛЕНДАРЬ!AN15=GRID!$B$3:$U$3),0))*(1-GRID!$H$34))</f>
        <v>30200.000000000004</v>
      </c>
      <c r="D409" s="5">
        <f t="array" ref="D409">IF($I$2="Открытый тариф",INDEX(GRID!$B$18:$U$29,MATCH(C$7,GRID!$A$18:$A$29,0),MATCH(1,($U$2=GRID!$B$1:$U$1)*(КАЛЕНДАРЬ!AN15=GRID!$B$3:$U$3),0)),
INDEX(GRID!$B$18:$U$29,MATCH(C$7,GRID!$A$18:$A$29,0),MATCH(1,($U$2=GRID!$B$1:$U$1)*(КАЛЕНДАРЬ!AN15=GRID!$B$3:$U$3),0))*(1-GRID!$H$34))</f>
        <v>35200</v>
      </c>
      <c r="E409" s="5">
        <f t="array" ref="E409">IF($I$2="Открытый тариф",INDEX(GRID!$B$4:$U$15,MATCH(E$7,GRID!$A$4:$A$15,0),MATCH(1,($U$2=GRID!$B$1:$U$1)*(КАЛЕНДАРЬ!AN15=GRID!$B$3:$U$3),0)),
INDEX(GRID!$B$4:$U$15,MATCH(E$7,GRID!$A$4:$A$15,0),MATCH(1,($U$2=GRID!$B$1:$U$1)*(КАЛЕНДАРЬ!AN15=GRID!$B$3:$U$3),0))*(1-GRID!$H$34))</f>
        <v>36300</v>
      </c>
      <c r="F409" s="5">
        <f t="array" ref="F409">IF($I$2="Открытый тариф",INDEX(GRID!$B$18:$U$29,MATCH(E$7,GRID!$A$18:$A$29,0),MATCH(1,($U$2=GRID!$B$1:$U$1)*(КАЛЕНДАРЬ!AN15=GRID!$B$3:$U$3),0)),
INDEX(GRID!$B$18:$U$29,MATCH(E$7,GRID!$A$18:$A$29,0),MATCH(1,($U$2=GRID!$B$1:$U$1)*(КАЛЕНДАРЬ!AN15=GRID!$B$3:$U$3),0))*(1-GRID!$H$34))</f>
        <v>41300</v>
      </c>
      <c r="G409" s="5">
        <f t="array" ref="G409">IF($I$2="Открытый тариф",INDEX(GRID!$B$4:$U$15,MATCH(G$7,GRID!$A$4:$A$15,0),MATCH(1,($U$2=GRID!$B$1:$U$1)*(КАЛЕНДАРЬ!AN15=GRID!$B$3:$U$3),0)),
INDEX(GRID!$B$4:$U$15,MATCH(G$7,GRID!$A$4:$A$15,0),MATCH(1,($U$2=GRID!$B$1:$U$1)*(КАЛЕНДАРЬ!AN15=GRID!$B$3:$U$3),0))*(1-GRID!$H$34))</f>
        <v>42500</v>
      </c>
      <c r="H409" s="5">
        <f t="array" ref="H409">IF($I$2="Открытый тариф",INDEX(GRID!$B$18:$U$29,MATCH(G$7,GRID!$A$18:$A$29,0),MATCH(1,($U$2=GRID!$B$1:$U$1)*(КАЛЕНДАРЬ!AN15=GRID!$B$3:$U$3),0)),
INDEX(GRID!$B$18:$U$29,MATCH(G$7,GRID!$A$18:$A$29,0),MATCH(1,($U$2=GRID!$B$1:$U$1)*(КАЛЕНДАРЬ!AN15=GRID!$B$3:$U$3),0))*(1-GRID!$H$34))</f>
        <v>47500</v>
      </c>
      <c r="I409" s="5">
        <f t="array" ref="I409">IF($I$2="Открытый тариф",INDEX(GRID!$B$4:$U$15,MATCH(I$7,GRID!$A$4:$A$15,0),MATCH(1,($U$2=GRID!$B$1:$U$1)*(КАЛЕНДАРЬ!AN15=GRID!$B$3:$U$3),0)),
INDEX(GRID!$B$4:$U$15,MATCH(I$7,GRID!$A$4:$A$15,0),MATCH(1,($U$2=GRID!$B$1:$U$1)*(КАЛЕНДАРЬ!AN15=GRID!$B$3:$U$3),0))*(1-GRID!$H$34))</f>
        <v>47400</v>
      </c>
      <c r="J409" s="5">
        <f t="array" ref="J409">IF($I$2="Открытый тариф",INDEX(GRID!$B$18:$U$29,MATCH(I$7,GRID!$A$18:$A$29,0),MATCH(1,($U$2=GRID!$B$1:$U$1)*(КАЛЕНДАРЬ!AN15=GRID!$B$3:$U$3),0)),
INDEX(GRID!$B$18:$U$29,MATCH(I$7,GRID!$A$18:$A$29,0),MATCH(1,($U$2=GRID!$B$1:$U$1)*(КАЛЕНДАРЬ!AN15=GRID!$B$3:$U$3),0))*(1-GRID!$H$34))</f>
        <v>52400</v>
      </c>
      <c r="K409" s="5">
        <f t="array" ref="K409">IF($I$2="Открытый тариф",INDEX(GRID!$B$4:$U$15,MATCH(K$7,GRID!$A$4:$A$15,0),MATCH(1,($U$2=GRID!$B$1:$U$1)*(КАЛЕНДАРЬ!AN15=GRID!$B$3:$U$3),0)),
INDEX(GRID!$B$4:$U$15,MATCH(K$7,GRID!$A$4:$A$15,0),MATCH(1,($U$2=GRID!$B$1:$U$1)*(КАЛЕНДАРЬ!AN15=GRID!$B$3:$U$3),0))*(1-GRID!$H$34))</f>
        <v>53300</v>
      </c>
      <c r="L409" s="5">
        <f t="array" ref="L409">IF($I$2="Открытый тариф",INDEX(GRID!$B$18:$U$29,MATCH(K$7,GRID!$A$18:$A$29,0),MATCH(1,($U$2=GRID!$B$1:$U$1)*(КАЛЕНДАРЬ!AN15=GRID!$B$3:$U$3),0)),
INDEX(GRID!$B$18:$U$29,MATCH(K$7,GRID!$A$18:$A$29,0),MATCH(1,($U$2=GRID!$B$1:$U$1)*(КАЛЕНДАРЬ!AN15=GRID!$B$3:$U$3),0))*(1-GRID!$H$34))</f>
        <v>58300</v>
      </c>
      <c r="M409" s="5">
        <f t="array" ref="M409">IF($I$2="Открытый тариф",INDEX(GRID!$B$4:$U$15,MATCH(M$7,GRID!$A$4:$A$15,0),MATCH(1,($U$2=GRID!$B$1:$U$1)*(КАЛЕНДАРЬ!AN15=GRID!$B$3:$U$3),0)),
INDEX(GRID!$B$4:$U$15,MATCH(M$7,GRID!$A$4:$A$15,0),MATCH(1,($U$2=GRID!$B$1:$U$1)*(КАЛЕНДАРЬ!AN15=GRID!$B$3:$U$3),0))*(1-GRID!$H$34))</f>
        <v>74000</v>
      </c>
      <c r="N409" s="5">
        <f t="array" ref="N409">IF($I$2="Открытый тариф",INDEX(GRID!$B$18:$U$29,MATCH(M$7,GRID!$A$18:$A$29,0),MATCH(1,($U$2=GRID!$B$1:$U$1)*(КАЛЕНДАРЬ!AN15=GRID!$B$3:$U$3),0)),
INDEX(GRID!$B$18:$U$29,MATCH(M$7,GRID!$A$18:$A$29,0),MATCH(1,($U$2=GRID!$B$1:$U$1)*(КАЛЕНДАРЬ!AN15=GRID!$B$3:$U$3),0))*(1-GRID!$H$34))</f>
        <v>79000</v>
      </c>
      <c r="O409" s="5">
        <f t="array" ref="O409">IF($I$2="Открытый тариф",INDEX(GRID!$B$4:$U$15,MATCH(O$7,GRID!$A$4:$A$15,0),MATCH(1,($U$2=GRID!$B$1:$U$1)*(КАЛЕНДАРЬ!AN15=GRID!$B$3:$U$3),0)),
INDEX(GRID!$B$4:$U$15,MATCH(O$7,GRID!$A$4:$A$15,0),MATCH(1,($U$2=GRID!$B$1:$U$1)*(КАЛЕНДАРЬ!AN15=GRID!$B$3:$U$3),0))*(1-GRID!$H$34))</f>
        <v>108800</v>
      </c>
      <c r="P409" s="5">
        <f t="array" ref="P409">IF($I$2="Открытый тариф",INDEX(GRID!$B$4:$U$15,MATCH(P$7,GRID!$A$4:$A$15,0),MATCH(1,($U$2=GRID!$B$1:$U$1)*(КАЛЕНДАРЬ!AN15=GRID!$B$3:$U$3),0)),
INDEX(GRID!$B$4:$U$15,MATCH(P$7,GRID!$A$4:$A$15,0),MATCH(1,($U$2=GRID!$B$1:$U$1)*(КАЛЕНДАРЬ!AN15=GRID!$B$3:$U$3),0))*(1-GRID!$H$34))</f>
        <v>151400</v>
      </c>
      <c r="Q409" s="5">
        <f t="array" ref="Q409">IF($I$2="Открытый тариф",INDEX(GRID!$B$4:$U$15,MATCH(Q$7,GRID!$A$4:$A$15,0),MATCH(1,($U$2=GRID!$B$1:$U$1)*(КАЛЕНДАРЬ!AN15=GRID!$B$3:$U$3),0)),
INDEX(GRID!$B$4:$U$15,MATCH(Q$7,GRID!$A$4:$A$15,0),MATCH(1,($U$2=GRID!$B$1:$U$1)*(КАЛЕНДАРЬ!AN15=GRID!$B$3:$U$3),0))*(1-GRID!$H$34))</f>
        <v>177900</v>
      </c>
      <c r="R409" s="5">
        <f t="array" ref="R409">IF($I$2="Открытый тариф",INDEX(GRID!$B$18:$U$29,MATCH(R$7,GRID!$A$18:$A$29,0),MATCH(1,($U$2=GRID!$B$1:$U$1)*(КАЛЕНДАРЬ!AN15=GRID!$B$3:$U$3),0)),
INDEX(GRID!$B$18:$U$29,MATCH(R$7,GRID!$A$18:$A$29,0),MATCH(1,($U$2=GRID!$B$1:$U$1)*(КАЛЕНДАРЬ!AN15=GRID!$B$3:$U$3),0))*(1-GRID!$H$34))</f>
        <v>202400</v>
      </c>
      <c r="S409" s="5">
        <f t="array" ref="S409">IF($I$2="Открытый тариф",INDEX(GRID!$B$4:$U$15,MATCH(S$7,GRID!$A$4:$A$15,0),MATCH(1,($U$2=GRID!$B$1:$U$1)*(КАЛЕНДАРЬ!AN15=GRID!$B$3:$U$3),0)),
INDEX(GRID!$B$4:$U$15,MATCH(S$7,GRID!$A$4:$A$15,0),MATCH(1,($U$2=GRID!$B$1:$U$1)*(КАЛЕНДАРЬ!AN15=GRID!$B$3:$U$3),0))*(1-GRID!$L$41))</f>
        <v>507400</v>
      </c>
      <c r="T409" s="5">
        <f t="array" ref="T409">IF($I$2="Открытый тариф",INDEX(GRID!$B$4:$U$15,MATCH(T$7,GRID!$A$4:$A$15,0),MATCH(1,($U$2=GRID!$B$1:$U$1)*(КАЛЕНДАРЬ!AN15=GRID!$B$3:$U$3),0)),
INDEX(GRID!$B$4:$U$15,MATCH(T$7,GRID!$A$4:$A$15,0),MATCH(1,($U$2=GRID!$B$1:$U$1)*(КАЛЕНДАРЬ!AN15=GRID!$B$3:$U$3),0))*(1-GRID!$L$41))</f>
        <v>617900</v>
      </c>
    </row>
    <row r="410" spans="1:20" ht="13.5" customHeight="1">
      <c r="A410" s="108" t="s">
        <v>13</v>
      </c>
      <c r="B410" s="109">
        <v>13</v>
      </c>
      <c r="C410" s="5">
        <f t="array" ref="C410">IF($I$2="Открытый тариф",INDEX(GRID!$B$4:$U$15,MATCH(C$7,GRID!$A$4:$A$15,0),MATCH(1,($U$2=GRID!$B$1:$U$1)*(КАЛЕНДАРЬ!AN16=GRID!$B$3:$U$3),0)),
INDEX(GRID!$B$4:$U$15,MATCH(C$7,GRID!$A$4:$A$15,0),MATCH(1,($U$2=GRID!$B$1:$U$1)*(КАЛЕНДАРЬ!AN16=GRID!$B$3:$U$3),0))*(1-GRID!$H$34))</f>
        <v>22500</v>
      </c>
      <c r="D410" s="5">
        <f t="array" ref="D410">IF($I$2="Открытый тариф",INDEX(GRID!$B$18:$U$29,MATCH(C$7,GRID!$A$18:$A$29,0),MATCH(1,($U$2=GRID!$B$1:$U$1)*(КАЛЕНДАРЬ!AN16=GRID!$B$3:$U$3),0)),
INDEX(GRID!$B$18:$U$29,MATCH(C$7,GRID!$A$18:$A$29,0),MATCH(1,($U$2=GRID!$B$1:$U$1)*(КАЛЕНДАРЬ!AN16=GRID!$B$3:$U$3),0))*(1-GRID!$H$34))</f>
        <v>27500</v>
      </c>
      <c r="E410" s="5">
        <f t="array" ref="E410">IF($I$2="Открытый тариф",INDEX(GRID!$B$4:$U$15,MATCH(E$7,GRID!$A$4:$A$15,0),MATCH(1,($U$2=GRID!$B$1:$U$1)*(КАЛЕНДАРЬ!AN16=GRID!$B$3:$U$3),0)),
INDEX(GRID!$B$4:$U$15,MATCH(E$7,GRID!$A$4:$A$15,0),MATCH(1,($U$2=GRID!$B$1:$U$1)*(КАЛЕНДАРЬ!AN16=GRID!$B$3:$U$3),0))*(1-GRID!$H$34))</f>
        <v>27200</v>
      </c>
      <c r="F410" s="5">
        <f t="array" ref="F410">IF($I$2="Открытый тариф",INDEX(GRID!$B$18:$U$29,MATCH(E$7,GRID!$A$18:$A$29,0),MATCH(1,($U$2=GRID!$B$1:$U$1)*(КАЛЕНДАРЬ!AN16=GRID!$B$3:$U$3),0)),
INDEX(GRID!$B$18:$U$29,MATCH(E$7,GRID!$A$18:$A$29,0),MATCH(1,($U$2=GRID!$B$1:$U$1)*(КАЛЕНДАРЬ!AN16=GRID!$B$3:$U$3),0))*(1-GRID!$H$34))</f>
        <v>32200</v>
      </c>
      <c r="G410" s="5">
        <f t="array" ref="G410">IF($I$2="Открытый тариф",INDEX(GRID!$B$4:$U$15,MATCH(G$7,GRID!$A$4:$A$15,0),MATCH(1,($U$2=GRID!$B$1:$U$1)*(КАЛЕНДАРЬ!AN16=GRID!$B$3:$U$3),0)),
INDEX(GRID!$B$4:$U$15,MATCH(G$7,GRID!$A$4:$A$15,0),MATCH(1,($U$2=GRID!$B$1:$U$1)*(КАЛЕНДАРЬ!AN16=GRID!$B$3:$U$3),0))*(1-GRID!$H$34))</f>
        <v>32700</v>
      </c>
      <c r="H410" s="5">
        <f t="array" ref="H410">IF($I$2="Открытый тариф",INDEX(GRID!$B$18:$U$29,MATCH(G$7,GRID!$A$18:$A$29,0),MATCH(1,($U$2=GRID!$B$1:$U$1)*(КАЛЕНДАРЬ!AN16=GRID!$B$3:$U$3),0)),
INDEX(GRID!$B$18:$U$29,MATCH(G$7,GRID!$A$18:$A$29,0),MATCH(1,($U$2=GRID!$B$1:$U$1)*(КАЛЕНДАРЬ!AN16=GRID!$B$3:$U$3),0))*(1-GRID!$H$34))</f>
        <v>37700</v>
      </c>
      <c r="I410" s="5">
        <f t="array" ref="I410">IF($I$2="Открытый тариф",INDEX(GRID!$B$4:$U$15,MATCH(I$7,GRID!$A$4:$A$15,0),MATCH(1,($U$2=GRID!$B$1:$U$1)*(КАЛЕНДАРЬ!AN16=GRID!$B$3:$U$3),0)),
INDEX(GRID!$B$4:$U$15,MATCH(I$7,GRID!$A$4:$A$15,0),MATCH(1,($U$2=GRID!$B$1:$U$1)*(КАЛЕНДАРЬ!AN16=GRID!$B$3:$U$3),0))*(1-GRID!$H$34))</f>
        <v>36200</v>
      </c>
      <c r="J410" s="5">
        <f t="array" ref="J410">IF($I$2="Открытый тариф",INDEX(GRID!$B$18:$U$29,MATCH(I$7,GRID!$A$18:$A$29,0),MATCH(1,($U$2=GRID!$B$1:$U$1)*(КАЛЕНДАРЬ!AN16=GRID!$B$3:$U$3),0)),
INDEX(GRID!$B$18:$U$29,MATCH(I$7,GRID!$A$18:$A$29,0),MATCH(1,($U$2=GRID!$B$1:$U$1)*(КАЛЕНДАРЬ!AN16=GRID!$B$3:$U$3),0))*(1-GRID!$H$34))</f>
        <v>41200</v>
      </c>
      <c r="K410" s="5">
        <f t="array" ref="K410">IF($I$2="Открытый тариф",INDEX(GRID!$B$4:$U$15,MATCH(K$7,GRID!$A$4:$A$15,0),MATCH(1,($U$2=GRID!$B$1:$U$1)*(КАЛЕНДАРЬ!AN16=GRID!$B$3:$U$3),0)),
INDEX(GRID!$B$4:$U$15,MATCH(K$7,GRID!$A$4:$A$15,0),MATCH(1,($U$2=GRID!$B$1:$U$1)*(КАЛЕНДАРЬ!AN16=GRID!$B$3:$U$3),0))*(1-GRID!$H$34))</f>
        <v>41200</v>
      </c>
      <c r="L410" s="5">
        <f t="array" ref="L410">IF($I$2="Открытый тариф",INDEX(GRID!$B$18:$U$29,MATCH(K$7,GRID!$A$18:$A$29,0),MATCH(1,($U$2=GRID!$B$1:$U$1)*(КАЛЕНДАРЬ!AN16=GRID!$B$3:$U$3),0)),
INDEX(GRID!$B$18:$U$29,MATCH(K$7,GRID!$A$18:$A$29,0),MATCH(1,($U$2=GRID!$B$1:$U$1)*(КАЛЕНДАРЬ!AN16=GRID!$B$3:$U$3),0))*(1-GRID!$H$34))</f>
        <v>46200</v>
      </c>
      <c r="M410" s="5">
        <f t="array" ref="M410">IF($I$2="Открытый тариф",INDEX(GRID!$B$4:$U$15,MATCH(M$7,GRID!$A$4:$A$15,0),MATCH(1,($U$2=GRID!$B$1:$U$1)*(КАЛЕНДАРЬ!AN16=GRID!$B$3:$U$3),0)),
INDEX(GRID!$B$4:$U$15,MATCH(M$7,GRID!$A$4:$A$15,0),MATCH(1,($U$2=GRID!$B$1:$U$1)*(КАЛЕНДАРЬ!AN16=GRID!$B$3:$U$3),0))*(1-GRID!$H$34))</f>
        <v>61200</v>
      </c>
      <c r="N410" s="5">
        <f t="array" ref="N410">IF($I$2="Открытый тариф",INDEX(GRID!$B$18:$U$29,MATCH(M$7,GRID!$A$18:$A$29,0),MATCH(1,($U$2=GRID!$B$1:$U$1)*(КАЛЕНДАРЬ!AN16=GRID!$B$3:$U$3),0)),
INDEX(GRID!$B$18:$U$29,MATCH(M$7,GRID!$A$18:$A$29,0),MATCH(1,($U$2=GRID!$B$1:$U$1)*(КАЛЕНДАРЬ!AN16=GRID!$B$3:$U$3),0))*(1-GRID!$H$34))</f>
        <v>66200</v>
      </c>
      <c r="O410" s="5">
        <f t="array" ref="O410">IF($I$2="Открытый тариф",INDEX(GRID!$B$4:$U$15,MATCH(O$7,GRID!$A$4:$A$15,0),MATCH(1,($U$2=GRID!$B$1:$U$1)*(КАЛЕНДАРЬ!AN16=GRID!$B$3:$U$3),0)),
INDEX(GRID!$B$4:$U$15,MATCH(O$7,GRID!$A$4:$A$15,0),MATCH(1,($U$2=GRID!$B$1:$U$1)*(КАЛЕНДАРЬ!AN16=GRID!$B$3:$U$3),0))*(1-GRID!$H$34))</f>
        <v>93200</v>
      </c>
      <c r="P410" s="5">
        <f t="array" ref="P410">IF($I$2="Открытый тариф",INDEX(GRID!$B$4:$U$15,MATCH(P$7,GRID!$A$4:$A$15,0),MATCH(1,($U$2=GRID!$B$1:$U$1)*(КАЛЕНДАРЬ!AN16=GRID!$B$3:$U$3),0)),
INDEX(GRID!$B$4:$U$15,MATCH(P$7,GRID!$A$4:$A$15,0),MATCH(1,($U$2=GRID!$B$1:$U$1)*(КАЛЕНДАРЬ!AN16=GRID!$B$3:$U$3),0))*(1-GRID!$H$34))</f>
        <v>134400</v>
      </c>
      <c r="Q410" s="5">
        <f t="array" ref="Q410">IF($I$2="Открытый тариф",INDEX(GRID!$B$4:$U$15,MATCH(Q$7,GRID!$A$4:$A$15,0),MATCH(1,($U$2=GRID!$B$1:$U$1)*(КАЛЕНДАРЬ!AN16=GRID!$B$3:$U$3),0)),
INDEX(GRID!$B$4:$U$15,MATCH(Q$7,GRID!$A$4:$A$15,0),MATCH(1,($U$2=GRID!$B$1:$U$1)*(КАЛЕНДАРЬ!AN16=GRID!$B$3:$U$3),0))*(1-GRID!$H$34))</f>
        <v>158400</v>
      </c>
      <c r="R410" s="5">
        <f t="array" ref="R410">IF($I$2="Открытый тариф",INDEX(GRID!$B$18:$U$29,MATCH(R$7,GRID!$A$18:$A$29,0),MATCH(1,($U$2=GRID!$B$1:$U$1)*(КАЛЕНДАРЬ!AN16=GRID!$B$3:$U$3),0)),
INDEX(GRID!$B$18:$U$29,MATCH(R$7,GRID!$A$18:$A$29,0),MATCH(1,($U$2=GRID!$B$1:$U$1)*(КАЛЕНДАРЬ!AN16=GRID!$B$3:$U$3),0))*(1-GRID!$H$34))</f>
        <v>179400</v>
      </c>
      <c r="S410" s="5">
        <f t="array" ref="S410">IF($I$2="Открытый тариф",INDEX(GRID!$B$4:$U$15,MATCH(S$7,GRID!$A$4:$A$15,0),MATCH(1,($U$2=GRID!$B$1:$U$1)*(КАЛЕНДАРЬ!AN16=GRID!$B$3:$U$3),0)),
INDEX(GRID!$B$4:$U$15,MATCH(S$7,GRID!$A$4:$A$15,0),MATCH(1,($U$2=GRID!$B$1:$U$1)*(КАЛЕНДАРЬ!AN16=GRID!$B$3:$U$3),0))*(1-GRID!$L$41))</f>
        <v>439100</v>
      </c>
      <c r="T410" s="5">
        <f t="array" ref="T410">IF($I$2="Открытый тариф",INDEX(GRID!$B$4:$U$15,MATCH(T$7,GRID!$A$4:$A$15,0),MATCH(1,($U$2=GRID!$B$1:$U$1)*(КАЛЕНДАРЬ!AN16=GRID!$B$3:$U$3),0)),
INDEX(GRID!$B$4:$U$15,MATCH(T$7,GRID!$A$4:$A$15,0),MATCH(1,($U$2=GRID!$B$1:$U$1)*(КАЛЕНДАРЬ!AN16=GRID!$B$3:$U$3),0))*(1-GRID!$L$41))</f>
        <v>529700</v>
      </c>
    </row>
    <row r="411" spans="1:20" ht="13.5" customHeight="1">
      <c r="A411" s="108" t="s">
        <v>14</v>
      </c>
      <c r="B411" s="109">
        <v>14</v>
      </c>
      <c r="C411" s="5">
        <f t="array" ref="C411">IF($I$2="Открытый тариф",INDEX(GRID!$B$4:$U$15,MATCH(C$7,GRID!$A$4:$A$15,0),MATCH(1,($U$2=GRID!$B$1:$U$1)*(КАЛЕНДАРЬ!AN17=GRID!$B$3:$U$3),0)),
INDEX(GRID!$B$4:$U$15,MATCH(C$7,GRID!$A$4:$A$15,0),MATCH(1,($U$2=GRID!$B$1:$U$1)*(КАЛЕНДАРЬ!AN17=GRID!$B$3:$U$3),0))*(1-GRID!$H$34))</f>
        <v>22500</v>
      </c>
      <c r="D411" s="5">
        <f t="array" ref="D411">IF($I$2="Открытый тариф",INDEX(GRID!$B$18:$U$29,MATCH(C$7,GRID!$A$18:$A$29,0),MATCH(1,($U$2=GRID!$B$1:$U$1)*(КАЛЕНДАРЬ!AN17=GRID!$B$3:$U$3),0)),
INDEX(GRID!$B$18:$U$29,MATCH(C$7,GRID!$A$18:$A$29,0),MATCH(1,($U$2=GRID!$B$1:$U$1)*(КАЛЕНДАРЬ!AN17=GRID!$B$3:$U$3),0))*(1-GRID!$H$34))</f>
        <v>27500</v>
      </c>
      <c r="E411" s="5">
        <f t="array" ref="E411">IF($I$2="Открытый тариф",INDEX(GRID!$B$4:$U$15,MATCH(E$7,GRID!$A$4:$A$15,0),MATCH(1,($U$2=GRID!$B$1:$U$1)*(КАЛЕНДАРЬ!AN17=GRID!$B$3:$U$3),0)),
INDEX(GRID!$B$4:$U$15,MATCH(E$7,GRID!$A$4:$A$15,0),MATCH(1,($U$2=GRID!$B$1:$U$1)*(КАЛЕНДАРЬ!AN17=GRID!$B$3:$U$3),0))*(1-GRID!$H$34))</f>
        <v>27200</v>
      </c>
      <c r="F411" s="5">
        <f t="array" ref="F411">IF($I$2="Открытый тариф",INDEX(GRID!$B$18:$U$29,MATCH(E$7,GRID!$A$18:$A$29,0),MATCH(1,($U$2=GRID!$B$1:$U$1)*(КАЛЕНДАРЬ!AN17=GRID!$B$3:$U$3),0)),
INDEX(GRID!$B$18:$U$29,MATCH(E$7,GRID!$A$18:$A$29,0),MATCH(1,($U$2=GRID!$B$1:$U$1)*(КАЛЕНДАРЬ!AN17=GRID!$B$3:$U$3),0))*(1-GRID!$H$34))</f>
        <v>32200</v>
      </c>
      <c r="G411" s="5">
        <f t="array" ref="G411">IF($I$2="Открытый тариф",INDEX(GRID!$B$4:$U$15,MATCH(G$7,GRID!$A$4:$A$15,0),MATCH(1,($U$2=GRID!$B$1:$U$1)*(КАЛЕНДАРЬ!AN17=GRID!$B$3:$U$3),0)),
INDEX(GRID!$B$4:$U$15,MATCH(G$7,GRID!$A$4:$A$15,0),MATCH(1,($U$2=GRID!$B$1:$U$1)*(КАЛЕНДАРЬ!AN17=GRID!$B$3:$U$3),0))*(1-GRID!$H$34))</f>
        <v>32700</v>
      </c>
      <c r="H411" s="5">
        <f t="array" ref="H411">IF($I$2="Открытый тариф",INDEX(GRID!$B$18:$U$29,MATCH(G$7,GRID!$A$18:$A$29,0),MATCH(1,($U$2=GRID!$B$1:$U$1)*(КАЛЕНДАРЬ!AN17=GRID!$B$3:$U$3),0)),
INDEX(GRID!$B$18:$U$29,MATCH(G$7,GRID!$A$18:$A$29,0),MATCH(1,($U$2=GRID!$B$1:$U$1)*(КАЛЕНДАРЬ!AN17=GRID!$B$3:$U$3),0))*(1-GRID!$H$34))</f>
        <v>37700</v>
      </c>
      <c r="I411" s="5">
        <f t="array" ref="I411">IF($I$2="Открытый тариф",INDEX(GRID!$B$4:$U$15,MATCH(I$7,GRID!$A$4:$A$15,0),MATCH(1,($U$2=GRID!$B$1:$U$1)*(КАЛЕНДАРЬ!AN17=GRID!$B$3:$U$3),0)),
INDEX(GRID!$B$4:$U$15,MATCH(I$7,GRID!$A$4:$A$15,0),MATCH(1,($U$2=GRID!$B$1:$U$1)*(КАЛЕНДАРЬ!AN17=GRID!$B$3:$U$3),0))*(1-GRID!$H$34))</f>
        <v>36200</v>
      </c>
      <c r="J411" s="5">
        <f t="array" ref="J411">IF($I$2="Открытый тариф",INDEX(GRID!$B$18:$U$29,MATCH(I$7,GRID!$A$18:$A$29,0),MATCH(1,($U$2=GRID!$B$1:$U$1)*(КАЛЕНДАРЬ!AN17=GRID!$B$3:$U$3),0)),
INDEX(GRID!$B$18:$U$29,MATCH(I$7,GRID!$A$18:$A$29,0),MATCH(1,($U$2=GRID!$B$1:$U$1)*(КАЛЕНДАРЬ!AN17=GRID!$B$3:$U$3),0))*(1-GRID!$H$34))</f>
        <v>41200</v>
      </c>
      <c r="K411" s="5">
        <f t="array" ref="K411">IF($I$2="Открытый тариф",INDEX(GRID!$B$4:$U$15,MATCH(K$7,GRID!$A$4:$A$15,0),MATCH(1,($U$2=GRID!$B$1:$U$1)*(КАЛЕНДАРЬ!AN17=GRID!$B$3:$U$3),0)),
INDEX(GRID!$B$4:$U$15,MATCH(K$7,GRID!$A$4:$A$15,0),MATCH(1,($U$2=GRID!$B$1:$U$1)*(КАЛЕНДАРЬ!AN17=GRID!$B$3:$U$3),0))*(1-GRID!$H$34))</f>
        <v>41200</v>
      </c>
      <c r="L411" s="5">
        <f t="array" ref="L411">IF($I$2="Открытый тариф",INDEX(GRID!$B$18:$U$29,MATCH(K$7,GRID!$A$18:$A$29,0),MATCH(1,($U$2=GRID!$B$1:$U$1)*(КАЛЕНДАРЬ!AN17=GRID!$B$3:$U$3),0)),
INDEX(GRID!$B$18:$U$29,MATCH(K$7,GRID!$A$18:$A$29,0),MATCH(1,($U$2=GRID!$B$1:$U$1)*(КАЛЕНДАРЬ!AN17=GRID!$B$3:$U$3),0))*(1-GRID!$H$34))</f>
        <v>46200</v>
      </c>
      <c r="M411" s="5">
        <f t="array" ref="M411">IF($I$2="Открытый тариф",INDEX(GRID!$B$4:$U$15,MATCH(M$7,GRID!$A$4:$A$15,0),MATCH(1,($U$2=GRID!$B$1:$U$1)*(КАЛЕНДАРЬ!AN17=GRID!$B$3:$U$3),0)),
INDEX(GRID!$B$4:$U$15,MATCH(M$7,GRID!$A$4:$A$15,0),MATCH(1,($U$2=GRID!$B$1:$U$1)*(КАЛЕНДАРЬ!AN17=GRID!$B$3:$U$3),0))*(1-GRID!$H$34))</f>
        <v>61200</v>
      </c>
      <c r="N411" s="5">
        <f t="array" ref="N411">IF($I$2="Открытый тариф",INDEX(GRID!$B$18:$U$29,MATCH(M$7,GRID!$A$18:$A$29,0),MATCH(1,($U$2=GRID!$B$1:$U$1)*(КАЛЕНДАРЬ!AN17=GRID!$B$3:$U$3),0)),
INDEX(GRID!$B$18:$U$29,MATCH(M$7,GRID!$A$18:$A$29,0),MATCH(1,($U$2=GRID!$B$1:$U$1)*(КАЛЕНДАРЬ!AN17=GRID!$B$3:$U$3),0))*(1-GRID!$H$34))</f>
        <v>66200</v>
      </c>
      <c r="O411" s="5">
        <f t="array" ref="O411">IF($I$2="Открытый тариф",INDEX(GRID!$B$4:$U$15,MATCH(O$7,GRID!$A$4:$A$15,0),MATCH(1,($U$2=GRID!$B$1:$U$1)*(КАЛЕНДАРЬ!AN17=GRID!$B$3:$U$3),0)),
INDEX(GRID!$B$4:$U$15,MATCH(O$7,GRID!$A$4:$A$15,0),MATCH(1,($U$2=GRID!$B$1:$U$1)*(КАЛЕНДАРЬ!AN17=GRID!$B$3:$U$3),0))*(1-GRID!$H$34))</f>
        <v>93200</v>
      </c>
      <c r="P411" s="5">
        <f t="array" ref="P411">IF($I$2="Открытый тариф",INDEX(GRID!$B$4:$U$15,MATCH(P$7,GRID!$A$4:$A$15,0),MATCH(1,($U$2=GRID!$B$1:$U$1)*(КАЛЕНДАРЬ!AN17=GRID!$B$3:$U$3),0)),
INDEX(GRID!$B$4:$U$15,MATCH(P$7,GRID!$A$4:$A$15,0),MATCH(1,($U$2=GRID!$B$1:$U$1)*(КАЛЕНДАРЬ!AN17=GRID!$B$3:$U$3),0))*(1-GRID!$H$34))</f>
        <v>134400</v>
      </c>
      <c r="Q411" s="5">
        <f t="array" ref="Q411">IF($I$2="Открытый тариф",INDEX(GRID!$B$4:$U$15,MATCH(Q$7,GRID!$A$4:$A$15,0),MATCH(1,($U$2=GRID!$B$1:$U$1)*(КАЛЕНДАРЬ!AN17=GRID!$B$3:$U$3),0)),
INDEX(GRID!$B$4:$U$15,MATCH(Q$7,GRID!$A$4:$A$15,0),MATCH(1,($U$2=GRID!$B$1:$U$1)*(КАЛЕНДАРЬ!AN17=GRID!$B$3:$U$3),0))*(1-GRID!$H$34))</f>
        <v>158400</v>
      </c>
      <c r="R411" s="5">
        <f t="array" ref="R411">IF($I$2="Открытый тариф",INDEX(GRID!$B$18:$U$29,MATCH(R$7,GRID!$A$18:$A$29,0),MATCH(1,($U$2=GRID!$B$1:$U$1)*(КАЛЕНДАРЬ!AN17=GRID!$B$3:$U$3),0)),
INDEX(GRID!$B$18:$U$29,MATCH(R$7,GRID!$A$18:$A$29,0),MATCH(1,($U$2=GRID!$B$1:$U$1)*(КАЛЕНДАРЬ!AN17=GRID!$B$3:$U$3),0))*(1-GRID!$H$34))</f>
        <v>179400</v>
      </c>
      <c r="S411" s="5">
        <f t="array" ref="S411">IF($I$2="Открытый тариф",INDEX(GRID!$B$4:$U$15,MATCH(S$7,GRID!$A$4:$A$15,0),MATCH(1,($U$2=GRID!$B$1:$U$1)*(КАЛЕНДАРЬ!AN17=GRID!$B$3:$U$3),0)),
INDEX(GRID!$B$4:$U$15,MATCH(S$7,GRID!$A$4:$A$15,0),MATCH(1,($U$2=GRID!$B$1:$U$1)*(КАЛЕНДАРЬ!AN17=GRID!$B$3:$U$3),0))*(1-GRID!$L$41))</f>
        <v>439100</v>
      </c>
      <c r="T411" s="5">
        <f t="array" ref="T411">IF($I$2="Открытый тариф",INDEX(GRID!$B$4:$U$15,MATCH(T$7,GRID!$A$4:$A$15,0),MATCH(1,($U$2=GRID!$B$1:$U$1)*(КАЛЕНДАРЬ!AN17=GRID!$B$3:$U$3),0)),
INDEX(GRID!$B$4:$U$15,MATCH(T$7,GRID!$A$4:$A$15,0),MATCH(1,($U$2=GRID!$B$1:$U$1)*(КАЛЕНДАРЬ!AN17=GRID!$B$3:$U$3),0))*(1-GRID!$L$41))</f>
        <v>529700</v>
      </c>
    </row>
    <row r="412" spans="1:20" ht="13.5" customHeight="1">
      <c r="A412" s="108" t="s">
        <v>15</v>
      </c>
      <c r="B412" s="109">
        <v>15</v>
      </c>
      <c r="C412" s="5">
        <f t="array" ref="C412">IF($I$2="Открытый тариф",INDEX(GRID!$B$4:$U$15,MATCH(C$7,GRID!$A$4:$A$15,0),MATCH(1,($U$2=GRID!$B$1:$U$1)*(КАЛЕНДАРЬ!AN18=GRID!$B$3:$U$3),0)),
INDEX(GRID!$B$4:$U$15,MATCH(C$7,GRID!$A$4:$A$15,0),MATCH(1,($U$2=GRID!$B$1:$U$1)*(КАЛЕНДАРЬ!AN18=GRID!$B$3:$U$3),0))*(1-GRID!$H$34))</f>
        <v>22500</v>
      </c>
      <c r="D412" s="5">
        <f t="array" ref="D412">IF($I$2="Открытый тариф",INDEX(GRID!$B$18:$U$29,MATCH(C$7,GRID!$A$18:$A$29,0),MATCH(1,($U$2=GRID!$B$1:$U$1)*(КАЛЕНДАРЬ!AN18=GRID!$B$3:$U$3),0)),
INDEX(GRID!$B$18:$U$29,MATCH(C$7,GRID!$A$18:$A$29,0),MATCH(1,($U$2=GRID!$B$1:$U$1)*(КАЛЕНДАРЬ!AN18=GRID!$B$3:$U$3),0))*(1-GRID!$H$34))</f>
        <v>27500</v>
      </c>
      <c r="E412" s="5">
        <f t="array" ref="E412">IF($I$2="Открытый тариф",INDEX(GRID!$B$4:$U$15,MATCH(E$7,GRID!$A$4:$A$15,0),MATCH(1,($U$2=GRID!$B$1:$U$1)*(КАЛЕНДАРЬ!AN18=GRID!$B$3:$U$3),0)),
INDEX(GRID!$B$4:$U$15,MATCH(E$7,GRID!$A$4:$A$15,0),MATCH(1,($U$2=GRID!$B$1:$U$1)*(КАЛЕНДАРЬ!AN18=GRID!$B$3:$U$3),0))*(1-GRID!$H$34))</f>
        <v>27200</v>
      </c>
      <c r="F412" s="5">
        <f t="array" ref="F412">IF($I$2="Открытый тариф",INDEX(GRID!$B$18:$U$29,MATCH(E$7,GRID!$A$18:$A$29,0),MATCH(1,($U$2=GRID!$B$1:$U$1)*(КАЛЕНДАРЬ!AN18=GRID!$B$3:$U$3),0)),
INDEX(GRID!$B$18:$U$29,MATCH(E$7,GRID!$A$18:$A$29,0),MATCH(1,($U$2=GRID!$B$1:$U$1)*(КАЛЕНДАРЬ!AN18=GRID!$B$3:$U$3),0))*(1-GRID!$H$34))</f>
        <v>32200</v>
      </c>
      <c r="G412" s="5">
        <f t="array" ref="G412">IF($I$2="Открытый тариф",INDEX(GRID!$B$4:$U$15,MATCH(G$7,GRID!$A$4:$A$15,0),MATCH(1,($U$2=GRID!$B$1:$U$1)*(КАЛЕНДАРЬ!AN18=GRID!$B$3:$U$3),0)),
INDEX(GRID!$B$4:$U$15,MATCH(G$7,GRID!$A$4:$A$15,0),MATCH(1,($U$2=GRID!$B$1:$U$1)*(КАЛЕНДАРЬ!AN18=GRID!$B$3:$U$3),0))*(1-GRID!$H$34))</f>
        <v>32700</v>
      </c>
      <c r="H412" s="5">
        <f t="array" ref="H412">IF($I$2="Открытый тариф",INDEX(GRID!$B$18:$U$29,MATCH(G$7,GRID!$A$18:$A$29,0),MATCH(1,($U$2=GRID!$B$1:$U$1)*(КАЛЕНДАРЬ!AN18=GRID!$B$3:$U$3),0)),
INDEX(GRID!$B$18:$U$29,MATCH(G$7,GRID!$A$18:$A$29,0),MATCH(1,($U$2=GRID!$B$1:$U$1)*(КАЛЕНДАРЬ!AN18=GRID!$B$3:$U$3),0))*(1-GRID!$H$34))</f>
        <v>37700</v>
      </c>
      <c r="I412" s="5">
        <f t="array" ref="I412">IF($I$2="Открытый тариф",INDEX(GRID!$B$4:$U$15,MATCH(I$7,GRID!$A$4:$A$15,0),MATCH(1,($U$2=GRID!$B$1:$U$1)*(КАЛЕНДАРЬ!AN18=GRID!$B$3:$U$3),0)),
INDEX(GRID!$B$4:$U$15,MATCH(I$7,GRID!$A$4:$A$15,0),MATCH(1,($U$2=GRID!$B$1:$U$1)*(КАЛЕНДАРЬ!AN18=GRID!$B$3:$U$3),0))*(1-GRID!$H$34))</f>
        <v>36200</v>
      </c>
      <c r="J412" s="5">
        <f t="array" ref="J412">IF($I$2="Открытый тариф",INDEX(GRID!$B$18:$U$29,MATCH(I$7,GRID!$A$18:$A$29,0),MATCH(1,($U$2=GRID!$B$1:$U$1)*(КАЛЕНДАРЬ!AN18=GRID!$B$3:$U$3),0)),
INDEX(GRID!$B$18:$U$29,MATCH(I$7,GRID!$A$18:$A$29,0),MATCH(1,($U$2=GRID!$B$1:$U$1)*(КАЛЕНДАРЬ!AN18=GRID!$B$3:$U$3),0))*(1-GRID!$H$34))</f>
        <v>41200</v>
      </c>
      <c r="K412" s="5">
        <f t="array" ref="K412">IF($I$2="Открытый тариф",INDEX(GRID!$B$4:$U$15,MATCH(K$7,GRID!$A$4:$A$15,0),MATCH(1,($U$2=GRID!$B$1:$U$1)*(КАЛЕНДАРЬ!AN18=GRID!$B$3:$U$3),0)),
INDEX(GRID!$B$4:$U$15,MATCH(K$7,GRID!$A$4:$A$15,0),MATCH(1,($U$2=GRID!$B$1:$U$1)*(КАЛЕНДАРЬ!AN18=GRID!$B$3:$U$3),0))*(1-GRID!$H$34))</f>
        <v>41200</v>
      </c>
      <c r="L412" s="5">
        <f t="array" ref="L412">IF($I$2="Открытый тариф",INDEX(GRID!$B$18:$U$29,MATCH(K$7,GRID!$A$18:$A$29,0),MATCH(1,($U$2=GRID!$B$1:$U$1)*(КАЛЕНДАРЬ!AN18=GRID!$B$3:$U$3),0)),
INDEX(GRID!$B$18:$U$29,MATCH(K$7,GRID!$A$18:$A$29,0),MATCH(1,($U$2=GRID!$B$1:$U$1)*(КАЛЕНДАРЬ!AN18=GRID!$B$3:$U$3),0))*(1-GRID!$H$34))</f>
        <v>46200</v>
      </c>
      <c r="M412" s="5">
        <f t="array" ref="M412">IF($I$2="Открытый тариф",INDEX(GRID!$B$4:$U$15,MATCH(M$7,GRID!$A$4:$A$15,0),MATCH(1,($U$2=GRID!$B$1:$U$1)*(КАЛЕНДАРЬ!AN18=GRID!$B$3:$U$3),0)),
INDEX(GRID!$B$4:$U$15,MATCH(M$7,GRID!$A$4:$A$15,0),MATCH(1,($U$2=GRID!$B$1:$U$1)*(КАЛЕНДАРЬ!AN18=GRID!$B$3:$U$3),0))*(1-GRID!$H$34))</f>
        <v>61200</v>
      </c>
      <c r="N412" s="5">
        <f t="array" ref="N412">IF($I$2="Открытый тариф",INDEX(GRID!$B$18:$U$29,MATCH(M$7,GRID!$A$18:$A$29,0),MATCH(1,($U$2=GRID!$B$1:$U$1)*(КАЛЕНДАРЬ!AN18=GRID!$B$3:$U$3),0)),
INDEX(GRID!$B$18:$U$29,MATCH(M$7,GRID!$A$18:$A$29,0),MATCH(1,($U$2=GRID!$B$1:$U$1)*(КАЛЕНДАРЬ!AN18=GRID!$B$3:$U$3),0))*(1-GRID!$H$34))</f>
        <v>66200</v>
      </c>
      <c r="O412" s="5">
        <f t="array" ref="O412">IF($I$2="Открытый тариф",INDEX(GRID!$B$4:$U$15,MATCH(O$7,GRID!$A$4:$A$15,0),MATCH(1,($U$2=GRID!$B$1:$U$1)*(КАЛЕНДАРЬ!AN18=GRID!$B$3:$U$3),0)),
INDEX(GRID!$B$4:$U$15,MATCH(O$7,GRID!$A$4:$A$15,0),MATCH(1,($U$2=GRID!$B$1:$U$1)*(КАЛЕНДАРЬ!AN18=GRID!$B$3:$U$3),0))*(1-GRID!$H$34))</f>
        <v>93200</v>
      </c>
      <c r="P412" s="5">
        <f t="array" ref="P412">IF($I$2="Открытый тариф",INDEX(GRID!$B$4:$U$15,MATCH(P$7,GRID!$A$4:$A$15,0),MATCH(1,($U$2=GRID!$B$1:$U$1)*(КАЛЕНДАРЬ!AN18=GRID!$B$3:$U$3),0)),
INDEX(GRID!$B$4:$U$15,MATCH(P$7,GRID!$A$4:$A$15,0),MATCH(1,($U$2=GRID!$B$1:$U$1)*(КАЛЕНДАРЬ!AN18=GRID!$B$3:$U$3),0))*(1-GRID!$H$34))</f>
        <v>134400</v>
      </c>
      <c r="Q412" s="5">
        <f t="array" ref="Q412">IF($I$2="Открытый тариф",INDEX(GRID!$B$4:$U$15,MATCH(Q$7,GRID!$A$4:$A$15,0),MATCH(1,($U$2=GRID!$B$1:$U$1)*(КАЛЕНДАРЬ!AN18=GRID!$B$3:$U$3),0)),
INDEX(GRID!$B$4:$U$15,MATCH(Q$7,GRID!$A$4:$A$15,0),MATCH(1,($U$2=GRID!$B$1:$U$1)*(КАЛЕНДАРЬ!AN18=GRID!$B$3:$U$3),0))*(1-GRID!$H$34))</f>
        <v>158400</v>
      </c>
      <c r="R412" s="5">
        <f t="array" ref="R412">IF($I$2="Открытый тариф",INDEX(GRID!$B$18:$U$29,MATCH(R$7,GRID!$A$18:$A$29,0),MATCH(1,($U$2=GRID!$B$1:$U$1)*(КАЛЕНДАРЬ!AN18=GRID!$B$3:$U$3),0)),
INDEX(GRID!$B$18:$U$29,MATCH(R$7,GRID!$A$18:$A$29,0),MATCH(1,($U$2=GRID!$B$1:$U$1)*(КАЛЕНДАРЬ!AN18=GRID!$B$3:$U$3),0))*(1-GRID!$H$34))</f>
        <v>179400</v>
      </c>
      <c r="S412" s="5">
        <f t="array" ref="S412">IF($I$2="Открытый тариф",INDEX(GRID!$B$4:$U$15,MATCH(S$7,GRID!$A$4:$A$15,0),MATCH(1,($U$2=GRID!$B$1:$U$1)*(КАЛЕНДАРЬ!AN18=GRID!$B$3:$U$3),0)),
INDEX(GRID!$B$4:$U$15,MATCH(S$7,GRID!$A$4:$A$15,0),MATCH(1,($U$2=GRID!$B$1:$U$1)*(КАЛЕНДАРЬ!AN18=GRID!$B$3:$U$3),0))*(1-GRID!$L$41))</f>
        <v>439100</v>
      </c>
      <c r="T412" s="5">
        <f t="array" ref="T412">IF($I$2="Открытый тариф",INDEX(GRID!$B$4:$U$15,MATCH(T$7,GRID!$A$4:$A$15,0),MATCH(1,($U$2=GRID!$B$1:$U$1)*(КАЛЕНДАРЬ!AN18=GRID!$B$3:$U$3),0)),
INDEX(GRID!$B$4:$U$15,MATCH(T$7,GRID!$A$4:$A$15,0),MATCH(1,($U$2=GRID!$B$1:$U$1)*(КАЛЕНДАРЬ!AN18=GRID!$B$3:$U$3),0))*(1-GRID!$L$41))</f>
        <v>529700</v>
      </c>
    </row>
    <row r="413" spans="1:20" ht="13.5" customHeight="1">
      <c r="A413" s="108" t="s">
        <v>16</v>
      </c>
      <c r="B413" s="109">
        <v>16</v>
      </c>
      <c r="C413" s="5">
        <f t="array" ref="C413">IF($I$2="Открытый тариф",INDEX(GRID!$B$4:$U$15,MATCH(C$7,GRID!$A$4:$A$15,0),MATCH(1,($U$2=GRID!$B$1:$U$1)*(КАЛЕНДАРЬ!AN19=GRID!$B$3:$U$3),0)),
INDEX(GRID!$B$4:$U$15,MATCH(C$7,GRID!$A$4:$A$15,0),MATCH(1,($U$2=GRID!$B$1:$U$1)*(КАЛЕНДАРЬ!AN19=GRID!$B$3:$U$3),0))*(1-GRID!$H$34))</f>
        <v>25000</v>
      </c>
      <c r="D413" s="5">
        <f t="array" ref="D413">IF($I$2="Открытый тариф",INDEX(GRID!$B$18:$U$29,MATCH(C$7,GRID!$A$18:$A$29,0),MATCH(1,($U$2=GRID!$B$1:$U$1)*(КАЛЕНДАРЬ!AN19=GRID!$B$3:$U$3),0)),
INDEX(GRID!$B$18:$U$29,MATCH(C$7,GRID!$A$18:$A$29,0),MATCH(1,($U$2=GRID!$B$1:$U$1)*(КАЛЕНДАРЬ!AN19=GRID!$B$3:$U$3),0))*(1-GRID!$H$34))</f>
        <v>30000</v>
      </c>
      <c r="E413" s="5">
        <f t="array" ref="E413">IF($I$2="Открытый тариф",INDEX(GRID!$B$4:$U$15,MATCH(E$7,GRID!$A$4:$A$15,0),MATCH(1,($U$2=GRID!$B$1:$U$1)*(КАЛЕНДАРЬ!AN19=GRID!$B$3:$U$3),0)),
INDEX(GRID!$B$4:$U$15,MATCH(E$7,GRID!$A$4:$A$15,0),MATCH(1,($U$2=GRID!$B$1:$U$1)*(КАЛЕНДАРЬ!AN19=GRID!$B$3:$U$3),0))*(1-GRID!$H$34))</f>
        <v>30000</v>
      </c>
      <c r="F413" s="5">
        <f t="array" ref="F413">IF($I$2="Открытый тариф",INDEX(GRID!$B$18:$U$29,MATCH(E$7,GRID!$A$18:$A$29,0),MATCH(1,($U$2=GRID!$B$1:$U$1)*(КАЛЕНДАРЬ!AN19=GRID!$B$3:$U$3),0)),
INDEX(GRID!$B$18:$U$29,MATCH(E$7,GRID!$A$18:$A$29,0),MATCH(1,($U$2=GRID!$B$1:$U$1)*(КАЛЕНДАРЬ!AN19=GRID!$B$3:$U$3),0))*(1-GRID!$H$34))</f>
        <v>35000</v>
      </c>
      <c r="G413" s="5">
        <f t="array" ref="G413">IF($I$2="Открытый тариф",INDEX(GRID!$B$4:$U$15,MATCH(G$7,GRID!$A$4:$A$15,0),MATCH(1,($U$2=GRID!$B$1:$U$1)*(КАЛЕНДАРЬ!AN19=GRID!$B$3:$U$3),0)),
INDEX(GRID!$B$4:$U$15,MATCH(G$7,GRID!$A$4:$A$15,0),MATCH(1,($U$2=GRID!$B$1:$U$1)*(КАЛЕНДАРЬ!AN19=GRID!$B$3:$U$3),0))*(1-GRID!$H$34))</f>
        <v>35700</v>
      </c>
      <c r="H413" s="5">
        <f t="array" ref="H413">IF($I$2="Открытый тариф",INDEX(GRID!$B$18:$U$29,MATCH(G$7,GRID!$A$18:$A$29,0),MATCH(1,($U$2=GRID!$B$1:$U$1)*(КАЛЕНДАРЬ!AN19=GRID!$B$3:$U$3),0)),
INDEX(GRID!$B$18:$U$29,MATCH(G$7,GRID!$A$18:$A$29,0),MATCH(1,($U$2=GRID!$B$1:$U$1)*(КАЛЕНДАРЬ!AN19=GRID!$B$3:$U$3),0))*(1-GRID!$H$34))</f>
        <v>40700</v>
      </c>
      <c r="I413" s="5">
        <f t="array" ref="I413">IF($I$2="Открытый тариф",INDEX(GRID!$B$4:$U$15,MATCH(I$7,GRID!$A$4:$A$15,0),MATCH(1,($U$2=GRID!$B$1:$U$1)*(КАЛЕНДАРЬ!AN19=GRID!$B$3:$U$3),0)),
INDEX(GRID!$B$4:$U$15,MATCH(I$7,GRID!$A$4:$A$15,0),MATCH(1,($U$2=GRID!$B$1:$U$1)*(КАЛЕНДАРЬ!AN19=GRID!$B$3:$U$3),0))*(1-GRID!$H$34))</f>
        <v>39700</v>
      </c>
      <c r="J413" s="5">
        <f t="array" ref="J413">IF($I$2="Открытый тариф",INDEX(GRID!$B$18:$U$29,MATCH(I$7,GRID!$A$18:$A$29,0),MATCH(1,($U$2=GRID!$B$1:$U$1)*(КАЛЕНДАРЬ!AN19=GRID!$B$3:$U$3),0)),
INDEX(GRID!$B$18:$U$29,MATCH(I$7,GRID!$A$18:$A$29,0),MATCH(1,($U$2=GRID!$B$1:$U$1)*(КАЛЕНДАРЬ!AN19=GRID!$B$3:$U$3),0))*(1-GRID!$H$34))</f>
        <v>44700</v>
      </c>
      <c r="K413" s="5">
        <f t="array" ref="K413">IF($I$2="Открытый тариф",INDEX(GRID!$B$4:$U$15,MATCH(K$7,GRID!$A$4:$A$15,0),MATCH(1,($U$2=GRID!$B$1:$U$1)*(КАЛЕНДАРЬ!AN19=GRID!$B$3:$U$3),0)),
INDEX(GRID!$B$4:$U$15,MATCH(K$7,GRID!$A$4:$A$15,0),MATCH(1,($U$2=GRID!$B$1:$U$1)*(КАЛЕНДАРЬ!AN19=GRID!$B$3:$U$3),0))*(1-GRID!$H$34))</f>
        <v>45000</v>
      </c>
      <c r="L413" s="5">
        <f t="array" ref="L413">IF($I$2="Открытый тариф",INDEX(GRID!$B$18:$U$29,MATCH(K$7,GRID!$A$18:$A$29,0),MATCH(1,($U$2=GRID!$B$1:$U$1)*(КАЛЕНДАРЬ!AN19=GRID!$B$3:$U$3),0)),
INDEX(GRID!$B$18:$U$29,MATCH(K$7,GRID!$A$18:$A$29,0),MATCH(1,($U$2=GRID!$B$1:$U$1)*(КАЛЕНДАРЬ!AN19=GRID!$B$3:$U$3),0))*(1-GRID!$H$34))</f>
        <v>50000</v>
      </c>
      <c r="M413" s="5">
        <f t="array" ref="M413">IF($I$2="Открытый тариф",INDEX(GRID!$B$4:$U$15,MATCH(M$7,GRID!$A$4:$A$15,0),MATCH(1,($U$2=GRID!$B$1:$U$1)*(КАЛЕНДАРЬ!AN19=GRID!$B$3:$U$3),0)),
INDEX(GRID!$B$4:$U$15,MATCH(M$7,GRID!$A$4:$A$15,0),MATCH(1,($U$2=GRID!$B$1:$U$1)*(КАЛЕНДАРЬ!AN19=GRID!$B$3:$U$3),0))*(1-GRID!$H$34))</f>
        <v>65200</v>
      </c>
      <c r="N413" s="5">
        <f t="array" ref="N413">IF($I$2="Открытый тариф",INDEX(GRID!$B$18:$U$29,MATCH(M$7,GRID!$A$18:$A$29,0),MATCH(1,($U$2=GRID!$B$1:$U$1)*(КАЛЕНДАРЬ!AN19=GRID!$B$3:$U$3),0)),
INDEX(GRID!$B$18:$U$29,MATCH(M$7,GRID!$A$18:$A$29,0),MATCH(1,($U$2=GRID!$B$1:$U$1)*(КАЛЕНДАРЬ!AN19=GRID!$B$3:$U$3),0))*(1-GRID!$H$34))</f>
        <v>70200</v>
      </c>
      <c r="O413" s="5">
        <f t="array" ref="O413">IF($I$2="Открытый тариф",INDEX(GRID!$B$4:$U$15,MATCH(O$7,GRID!$A$4:$A$15,0),MATCH(1,($U$2=GRID!$B$1:$U$1)*(КАЛЕНДАРЬ!AN19=GRID!$B$3:$U$3),0)),
INDEX(GRID!$B$4:$U$15,MATCH(O$7,GRID!$A$4:$A$15,0),MATCH(1,($U$2=GRID!$B$1:$U$1)*(КАЛЕНДАРЬ!AN19=GRID!$B$3:$U$3),0))*(1-GRID!$H$34))</f>
        <v>98000</v>
      </c>
      <c r="P413" s="5">
        <f t="array" ref="P413">IF($I$2="Открытый тариф",INDEX(GRID!$B$4:$U$15,MATCH(P$7,GRID!$A$4:$A$15,0),MATCH(1,($U$2=GRID!$B$1:$U$1)*(КАЛЕНДАРЬ!AN19=GRID!$B$3:$U$3),0)),
INDEX(GRID!$B$4:$U$15,MATCH(P$7,GRID!$A$4:$A$15,0),MATCH(1,($U$2=GRID!$B$1:$U$1)*(КАЛЕНДАРЬ!AN19=GRID!$B$3:$U$3),0))*(1-GRID!$H$34))</f>
        <v>139700</v>
      </c>
      <c r="Q413" s="5">
        <f t="array" ref="Q413">IF($I$2="Открытый тариф",INDEX(GRID!$B$4:$U$15,MATCH(Q$7,GRID!$A$4:$A$15,0),MATCH(1,($U$2=GRID!$B$1:$U$1)*(КАЛЕНДАРЬ!AN19=GRID!$B$3:$U$3),0)),
INDEX(GRID!$B$4:$U$15,MATCH(Q$7,GRID!$A$4:$A$15,0),MATCH(1,($U$2=GRID!$B$1:$U$1)*(КАЛЕНДАРЬ!AN19=GRID!$B$3:$U$3),0))*(1-GRID!$H$34))</f>
        <v>164400</v>
      </c>
      <c r="R413" s="5">
        <f t="array" ref="R413">IF($I$2="Открытый тариф",INDEX(GRID!$B$18:$U$29,MATCH(R$7,GRID!$A$18:$A$29,0),MATCH(1,($U$2=GRID!$B$1:$U$1)*(КАЛЕНДАРЬ!AN19=GRID!$B$3:$U$3),0)),
INDEX(GRID!$B$18:$U$29,MATCH(R$7,GRID!$A$18:$A$29,0),MATCH(1,($U$2=GRID!$B$1:$U$1)*(КАЛЕНДАРЬ!AN19=GRID!$B$3:$U$3),0))*(1-GRID!$H$34))</f>
        <v>186400</v>
      </c>
      <c r="S413" s="5">
        <f t="array" ref="S413">IF($I$2="Открытый тариф",INDEX(GRID!$B$4:$U$15,MATCH(S$7,GRID!$A$4:$A$15,0),MATCH(1,($U$2=GRID!$B$1:$U$1)*(КАЛЕНДАРЬ!AN19=GRID!$B$3:$U$3),0)),
INDEX(GRID!$B$4:$U$15,MATCH(S$7,GRID!$A$4:$A$15,0),MATCH(1,($U$2=GRID!$B$1:$U$1)*(КАЛЕНДАРЬ!AN19=GRID!$B$3:$U$3),0))*(1-GRID!$L$41))</f>
        <v>460400</v>
      </c>
      <c r="T413" s="5">
        <f t="array" ref="T413">IF($I$2="Открытый тариф",INDEX(GRID!$B$4:$U$15,MATCH(T$7,GRID!$A$4:$A$15,0),MATCH(1,($U$2=GRID!$B$1:$U$1)*(КАЛЕНДАРЬ!AN19=GRID!$B$3:$U$3),0)),
INDEX(GRID!$B$4:$U$15,MATCH(T$7,GRID!$A$4:$A$15,0),MATCH(1,($U$2=GRID!$B$1:$U$1)*(КАЛЕНДАРЬ!AN19=GRID!$B$3:$U$3),0))*(1-GRID!$L$41))</f>
        <v>556900</v>
      </c>
    </row>
    <row r="414" spans="1:20" ht="13.5" customHeight="1">
      <c r="A414" s="108" t="s">
        <v>17</v>
      </c>
      <c r="B414" s="109">
        <v>17</v>
      </c>
      <c r="C414" s="5">
        <f t="array" ref="C414">IF($I$2="Открытый тариф",INDEX(GRID!$B$4:$U$15,MATCH(C$7,GRID!$A$4:$A$15,0),MATCH(1,($U$2=GRID!$B$1:$U$1)*(КАЛЕНДАРЬ!AN20=GRID!$B$3:$U$3),0)),
INDEX(GRID!$B$4:$U$15,MATCH(C$7,GRID!$A$4:$A$15,0),MATCH(1,($U$2=GRID!$B$1:$U$1)*(КАЛЕНДАРЬ!AN20=GRID!$B$3:$U$3),0))*(1-GRID!$H$34))</f>
        <v>25000</v>
      </c>
      <c r="D414" s="5">
        <f t="array" ref="D414">IF($I$2="Открытый тариф",INDEX(GRID!$B$18:$U$29,MATCH(C$7,GRID!$A$18:$A$29,0),MATCH(1,($U$2=GRID!$B$1:$U$1)*(КАЛЕНДАРЬ!AN20=GRID!$B$3:$U$3),0)),
INDEX(GRID!$B$18:$U$29,MATCH(C$7,GRID!$A$18:$A$29,0),MATCH(1,($U$2=GRID!$B$1:$U$1)*(КАЛЕНДАРЬ!AN20=GRID!$B$3:$U$3),0))*(1-GRID!$H$34))</f>
        <v>30000</v>
      </c>
      <c r="E414" s="5">
        <f t="array" ref="E414">IF($I$2="Открытый тариф",INDEX(GRID!$B$4:$U$15,MATCH(E$7,GRID!$A$4:$A$15,0),MATCH(1,($U$2=GRID!$B$1:$U$1)*(КАЛЕНДАРЬ!AN20=GRID!$B$3:$U$3),0)),
INDEX(GRID!$B$4:$U$15,MATCH(E$7,GRID!$A$4:$A$15,0),MATCH(1,($U$2=GRID!$B$1:$U$1)*(КАЛЕНДАРЬ!AN20=GRID!$B$3:$U$3),0))*(1-GRID!$H$34))</f>
        <v>30000</v>
      </c>
      <c r="F414" s="5">
        <f t="array" ref="F414">IF($I$2="Открытый тариф",INDEX(GRID!$B$18:$U$29,MATCH(E$7,GRID!$A$18:$A$29,0),MATCH(1,($U$2=GRID!$B$1:$U$1)*(КАЛЕНДАРЬ!AN20=GRID!$B$3:$U$3),0)),
INDEX(GRID!$B$18:$U$29,MATCH(E$7,GRID!$A$18:$A$29,0),MATCH(1,($U$2=GRID!$B$1:$U$1)*(КАЛЕНДАРЬ!AN20=GRID!$B$3:$U$3),0))*(1-GRID!$H$34))</f>
        <v>35000</v>
      </c>
      <c r="G414" s="5">
        <f t="array" ref="G414">IF($I$2="Открытый тариф",INDEX(GRID!$B$4:$U$15,MATCH(G$7,GRID!$A$4:$A$15,0),MATCH(1,($U$2=GRID!$B$1:$U$1)*(КАЛЕНДАРЬ!AN20=GRID!$B$3:$U$3),0)),
INDEX(GRID!$B$4:$U$15,MATCH(G$7,GRID!$A$4:$A$15,0),MATCH(1,($U$2=GRID!$B$1:$U$1)*(КАЛЕНДАРЬ!AN20=GRID!$B$3:$U$3),0))*(1-GRID!$H$34))</f>
        <v>35700</v>
      </c>
      <c r="H414" s="5">
        <f t="array" ref="H414">IF($I$2="Открытый тариф",INDEX(GRID!$B$18:$U$29,MATCH(G$7,GRID!$A$18:$A$29,0),MATCH(1,($U$2=GRID!$B$1:$U$1)*(КАЛЕНДАРЬ!AN20=GRID!$B$3:$U$3),0)),
INDEX(GRID!$B$18:$U$29,MATCH(G$7,GRID!$A$18:$A$29,0),MATCH(1,($U$2=GRID!$B$1:$U$1)*(КАЛЕНДАРЬ!AN20=GRID!$B$3:$U$3),0))*(1-GRID!$H$34))</f>
        <v>40700</v>
      </c>
      <c r="I414" s="5">
        <f t="array" ref="I414">IF($I$2="Открытый тариф",INDEX(GRID!$B$4:$U$15,MATCH(I$7,GRID!$A$4:$A$15,0),MATCH(1,($U$2=GRID!$B$1:$U$1)*(КАЛЕНДАРЬ!AN20=GRID!$B$3:$U$3),0)),
INDEX(GRID!$B$4:$U$15,MATCH(I$7,GRID!$A$4:$A$15,0),MATCH(1,($U$2=GRID!$B$1:$U$1)*(КАЛЕНДАРЬ!AN20=GRID!$B$3:$U$3),0))*(1-GRID!$H$34))</f>
        <v>39700</v>
      </c>
      <c r="J414" s="5">
        <f t="array" ref="J414">IF($I$2="Открытый тариф",INDEX(GRID!$B$18:$U$29,MATCH(I$7,GRID!$A$18:$A$29,0),MATCH(1,($U$2=GRID!$B$1:$U$1)*(КАЛЕНДАРЬ!AN20=GRID!$B$3:$U$3),0)),
INDEX(GRID!$B$18:$U$29,MATCH(I$7,GRID!$A$18:$A$29,0),MATCH(1,($U$2=GRID!$B$1:$U$1)*(КАЛЕНДАРЬ!AN20=GRID!$B$3:$U$3),0))*(1-GRID!$H$34))</f>
        <v>44700</v>
      </c>
      <c r="K414" s="5">
        <f t="array" ref="K414">IF($I$2="Открытый тариф",INDEX(GRID!$B$4:$U$15,MATCH(K$7,GRID!$A$4:$A$15,0),MATCH(1,($U$2=GRID!$B$1:$U$1)*(КАЛЕНДАРЬ!AN20=GRID!$B$3:$U$3),0)),
INDEX(GRID!$B$4:$U$15,MATCH(K$7,GRID!$A$4:$A$15,0),MATCH(1,($U$2=GRID!$B$1:$U$1)*(КАЛЕНДАРЬ!AN20=GRID!$B$3:$U$3),0))*(1-GRID!$H$34))</f>
        <v>45000</v>
      </c>
      <c r="L414" s="5">
        <f t="array" ref="L414">IF($I$2="Открытый тариф",INDEX(GRID!$B$18:$U$29,MATCH(K$7,GRID!$A$18:$A$29,0),MATCH(1,($U$2=GRID!$B$1:$U$1)*(КАЛЕНДАРЬ!AN20=GRID!$B$3:$U$3),0)),
INDEX(GRID!$B$18:$U$29,MATCH(K$7,GRID!$A$18:$A$29,0),MATCH(1,($U$2=GRID!$B$1:$U$1)*(КАЛЕНДАРЬ!AN20=GRID!$B$3:$U$3),0))*(1-GRID!$H$34))</f>
        <v>50000</v>
      </c>
      <c r="M414" s="5">
        <f t="array" ref="M414">IF($I$2="Открытый тариф",INDEX(GRID!$B$4:$U$15,MATCH(M$7,GRID!$A$4:$A$15,0),MATCH(1,($U$2=GRID!$B$1:$U$1)*(КАЛЕНДАРЬ!AN20=GRID!$B$3:$U$3),0)),
INDEX(GRID!$B$4:$U$15,MATCH(M$7,GRID!$A$4:$A$15,0),MATCH(1,($U$2=GRID!$B$1:$U$1)*(КАЛЕНДАРЬ!AN20=GRID!$B$3:$U$3),0))*(1-GRID!$H$34))</f>
        <v>65200</v>
      </c>
      <c r="N414" s="5">
        <f t="array" ref="N414">IF($I$2="Открытый тариф",INDEX(GRID!$B$18:$U$29,MATCH(M$7,GRID!$A$18:$A$29,0),MATCH(1,($U$2=GRID!$B$1:$U$1)*(КАЛЕНДАРЬ!AN20=GRID!$B$3:$U$3),0)),
INDEX(GRID!$B$18:$U$29,MATCH(M$7,GRID!$A$18:$A$29,0),MATCH(1,($U$2=GRID!$B$1:$U$1)*(КАЛЕНДАРЬ!AN20=GRID!$B$3:$U$3),0))*(1-GRID!$H$34))</f>
        <v>70200</v>
      </c>
      <c r="O414" s="5">
        <f t="array" ref="O414">IF($I$2="Открытый тариф",INDEX(GRID!$B$4:$U$15,MATCH(O$7,GRID!$A$4:$A$15,0),MATCH(1,($U$2=GRID!$B$1:$U$1)*(КАЛЕНДАРЬ!AN20=GRID!$B$3:$U$3),0)),
INDEX(GRID!$B$4:$U$15,MATCH(O$7,GRID!$A$4:$A$15,0),MATCH(1,($U$2=GRID!$B$1:$U$1)*(КАЛЕНДАРЬ!AN20=GRID!$B$3:$U$3),0))*(1-GRID!$H$34))</f>
        <v>98000</v>
      </c>
      <c r="P414" s="5">
        <f t="array" ref="P414">IF($I$2="Открытый тариф",INDEX(GRID!$B$4:$U$15,MATCH(P$7,GRID!$A$4:$A$15,0),MATCH(1,($U$2=GRID!$B$1:$U$1)*(КАЛЕНДАРЬ!AN20=GRID!$B$3:$U$3),0)),
INDEX(GRID!$B$4:$U$15,MATCH(P$7,GRID!$A$4:$A$15,0),MATCH(1,($U$2=GRID!$B$1:$U$1)*(КАЛЕНДАРЬ!AN20=GRID!$B$3:$U$3),0))*(1-GRID!$H$34))</f>
        <v>139700</v>
      </c>
      <c r="Q414" s="5">
        <f t="array" ref="Q414">IF($I$2="Открытый тариф",INDEX(GRID!$B$4:$U$15,MATCH(Q$7,GRID!$A$4:$A$15,0),MATCH(1,($U$2=GRID!$B$1:$U$1)*(КАЛЕНДАРЬ!AN20=GRID!$B$3:$U$3),0)),
INDEX(GRID!$B$4:$U$15,MATCH(Q$7,GRID!$A$4:$A$15,0),MATCH(1,($U$2=GRID!$B$1:$U$1)*(КАЛЕНДАРЬ!AN20=GRID!$B$3:$U$3),0))*(1-GRID!$H$34))</f>
        <v>164400</v>
      </c>
      <c r="R414" s="5">
        <f t="array" ref="R414">IF($I$2="Открытый тариф",INDEX(GRID!$B$18:$U$29,MATCH(R$7,GRID!$A$18:$A$29,0),MATCH(1,($U$2=GRID!$B$1:$U$1)*(КАЛЕНДАРЬ!AN20=GRID!$B$3:$U$3),0)),
INDEX(GRID!$B$18:$U$29,MATCH(R$7,GRID!$A$18:$A$29,0),MATCH(1,($U$2=GRID!$B$1:$U$1)*(КАЛЕНДАРЬ!AN20=GRID!$B$3:$U$3),0))*(1-GRID!$H$34))</f>
        <v>186400</v>
      </c>
      <c r="S414" s="5">
        <f t="array" ref="S414">IF($I$2="Открытый тариф",INDEX(GRID!$B$4:$U$15,MATCH(S$7,GRID!$A$4:$A$15,0),MATCH(1,($U$2=GRID!$B$1:$U$1)*(КАЛЕНДАРЬ!AN20=GRID!$B$3:$U$3),0)),
INDEX(GRID!$B$4:$U$15,MATCH(S$7,GRID!$A$4:$A$15,0),MATCH(1,($U$2=GRID!$B$1:$U$1)*(КАЛЕНДАРЬ!AN20=GRID!$B$3:$U$3),0))*(1-GRID!$L$41))</f>
        <v>460400</v>
      </c>
      <c r="T414" s="5">
        <f t="array" ref="T414">IF($I$2="Открытый тариф",INDEX(GRID!$B$4:$U$15,MATCH(T$7,GRID!$A$4:$A$15,0),MATCH(1,($U$2=GRID!$B$1:$U$1)*(КАЛЕНДАРЬ!AN20=GRID!$B$3:$U$3),0)),
INDEX(GRID!$B$4:$U$15,MATCH(T$7,GRID!$A$4:$A$15,0),MATCH(1,($U$2=GRID!$B$1:$U$1)*(КАЛЕНДАРЬ!AN20=GRID!$B$3:$U$3),0))*(1-GRID!$L$41))</f>
        <v>556900</v>
      </c>
    </row>
    <row r="415" spans="1:20" ht="13.5" customHeight="1">
      <c r="A415" s="108" t="s">
        <v>11</v>
      </c>
      <c r="B415" s="109">
        <v>18</v>
      </c>
      <c r="C415" s="5">
        <f t="array" ref="C415">IF($I$2="Открытый тариф",INDEX(GRID!$B$4:$U$15,MATCH(C$7,GRID!$A$4:$A$15,0),MATCH(1,($U$2=GRID!$B$1:$U$1)*(КАЛЕНДАРЬ!AN21=GRID!$B$3:$U$3),0)),
INDEX(GRID!$B$4:$U$15,MATCH(C$7,GRID!$A$4:$A$15,0),MATCH(1,($U$2=GRID!$B$1:$U$1)*(КАЛЕНДАРЬ!AN21=GRID!$B$3:$U$3),0))*(1-GRID!$H$34))</f>
        <v>22500</v>
      </c>
      <c r="D415" s="5">
        <f t="array" ref="D415">IF($I$2="Открытый тариф",INDEX(GRID!$B$18:$U$29,MATCH(C$7,GRID!$A$18:$A$29,0),MATCH(1,($U$2=GRID!$B$1:$U$1)*(КАЛЕНДАРЬ!AN21=GRID!$B$3:$U$3),0)),
INDEX(GRID!$B$18:$U$29,MATCH(C$7,GRID!$A$18:$A$29,0),MATCH(1,($U$2=GRID!$B$1:$U$1)*(КАЛЕНДАРЬ!AN21=GRID!$B$3:$U$3),0))*(1-GRID!$H$34))</f>
        <v>27500</v>
      </c>
      <c r="E415" s="5">
        <f t="array" ref="E415">IF($I$2="Открытый тариф",INDEX(GRID!$B$4:$U$15,MATCH(E$7,GRID!$A$4:$A$15,0),MATCH(1,($U$2=GRID!$B$1:$U$1)*(КАЛЕНДАРЬ!AN21=GRID!$B$3:$U$3),0)),
INDEX(GRID!$B$4:$U$15,MATCH(E$7,GRID!$A$4:$A$15,0),MATCH(1,($U$2=GRID!$B$1:$U$1)*(КАЛЕНДАРЬ!AN21=GRID!$B$3:$U$3),0))*(1-GRID!$H$34))</f>
        <v>27200</v>
      </c>
      <c r="F415" s="5">
        <f t="array" ref="F415">IF($I$2="Открытый тариф",INDEX(GRID!$B$18:$U$29,MATCH(E$7,GRID!$A$18:$A$29,0),MATCH(1,($U$2=GRID!$B$1:$U$1)*(КАЛЕНДАРЬ!AN21=GRID!$B$3:$U$3),0)),
INDEX(GRID!$B$18:$U$29,MATCH(E$7,GRID!$A$18:$A$29,0),MATCH(1,($U$2=GRID!$B$1:$U$1)*(КАЛЕНДАРЬ!AN21=GRID!$B$3:$U$3),0))*(1-GRID!$H$34))</f>
        <v>32200</v>
      </c>
      <c r="G415" s="5">
        <f t="array" ref="G415">IF($I$2="Открытый тариф",INDEX(GRID!$B$4:$U$15,MATCH(G$7,GRID!$A$4:$A$15,0),MATCH(1,($U$2=GRID!$B$1:$U$1)*(КАЛЕНДАРЬ!AN21=GRID!$B$3:$U$3),0)),
INDEX(GRID!$B$4:$U$15,MATCH(G$7,GRID!$A$4:$A$15,0),MATCH(1,($U$2=GRID!$B$1:$U$1)*(КАЛЕНДАРЬ!AN21=GRID!$B$3:$U$3),0))*(1-GRID!$H$34))</f>
        <v>32700</v>
      </c>
      <c r="H415" s="5">
        <f t="array" ref="H415">IF($I$2="Открытый тариф",INDEX(GRID!$B$18:$U$29,MATCH(G$7,GRID!$A$18:$A$29,0),MATCH(1,($U$2=GRID!$B$1:$U$1)*(КАЛЕНДАРЬ!AN21=GRID!$B$3:$U$3),0)),
INDEX(GRID!$B$18:$U$29,MATCH(G$7,GRID!$A$18:$A$29,0),MATCH(1,($U$2=GRID!$B$1:$U$1)*(КАЛЕНДАРЬ!AN21=GRID!$B$3:$U$3),0))*(1-GRID!$H$34))</f>
        <v>37700</v>
      </c>
      <c r="I415" s="5">
        <f t="array" ref="I415">IF($I$2="Открытый тариф",INDEX(GRID!$B$4:$U$15,MATCH(I$7,GRID!$A$4:$A$15,0),MATCH(1,($U$2=GRID!$B$1:$U$1)*(КАЛЕНДАРЬ!AN21=GRID!$B$3:$U$3),0)),
INDEX(GRID!$B$4:$U$15,MATCH(I$7,GRID!$A$4:$A$15,0),MATCH(1,($U$2=GRID!$B$1:$U$1)*(КАЛЕНДАРЬ!AN21=GRID!$B$3:$U$3),0))*(1-GRID!$H$34))</f>
        <v>36200</v>
      </c>
      <c r="J415" s="5">
        <f t="array" ref="J415">IF($I$2="Открытый тариф",INDEX(GRID!$B$18:$U$29,MATCH(I$7,GRID!$A$18:$A$29,0),MATCH(1,($U$2=GRID!$B$1:$U$1)*(КАЛЕНДАРЬ!AN21=GRID!$B$3:$U$3),0)),
INDEX(GRID!$B$18:$U$29,MATCH(I$7,GRID!$A$18:$A$29,0),MATCH(1,($U$2=GRID!$B$1:$U$1)*(КАЛЕНДАРЬ!AN21=GRID!$B$3:$U$3),0))*(1-GRID!$H$34))</f>
        <v>41200</v>
      </c>
      <c r="K415" s="5">
        <f t="array" ref="K415">IF($I$2="Открытый тариф",INDEX(GRID!$B$4:$U$15,MATCH(K$7,GRID!$A$4:$A$15,0),MATCH(1,($U$2=GRID!$B$1:$U$1)*(КАЛЕНДАРЬ!AN21=GRID!$B$3:$U$3),0)),
INDEX(GRID!$B$4:$U$15,MATCH(K$7,GRID!$A$4:$A$15,0),MATCH(1,($U$2=GRID!$B$1:$U$1)*(КАЛЕНДАРЬ!AN21=GRID!$B$3:$U$3),0))*(1-GRID!$H$34))</f>
        <v>41200</v>
      </c>
      <c r="L415" s="5">
        <f t="array" ref="L415">IF($I$2="Открытый тариф",INDEX(GRID!$B$18:$U$29,MATCH(K$7,GRID!$A$18:$A$29,0),MATCH(1,($U$2=GRID!$B$1:$U$1)*(КАЛЕНДАРЬ!AN21=GRID!$B$3:$U$3),0)),
INDEX(GRID!$B$18:$U$29,MATCH(K$7,GRID!$A$18:$A$29,0),MATCH(1,($U$2=GRID!$B$1:$U$1)*(КАЛЕНДАРЬ!AN21=GRID!$B$3:$U$3),0))*(1-GRID!$H$34))</f>
        <v>46200</v>
      </c>
      <c r="M415" s="5">
        <f t="array" ref="M415">IF($I$2="Открытый тариф",INDEX(GRID!$B$4:$U$15,MATCH(M$7,GRID!$A$4:$A$15,0),MATCH(1,($U$2=GRID!$B$1:$U$1)*(КАЛЕНДАРЬ!AN21=GRID!$B$3:$U$3),0)),
INDEX(GRID!$B$4:$U$15,MATCH(M$7,GRID!$A$4:$A$15,0),MATCH(1,($U$2=GRID!$B$1:$U$1)*(КАЛЕНДАРЬ!AN21=GRID!$B$3:$U$3),0))*(1-GRID!$H$34))</f>
        <v>61200</v>
      </c>
      <c r="N415" s="5">
        <f t="array" ref="N415">IF($I$2="Открытый тариф",INDEX(GRID!$B$18:$U$29,MATCH(M$7,GRID!$A$18:$A$29,0),MATCH(1,($U$2=GRID!$B$1:$U$1)*(КАЛЕНДАРЬ!AN21=GRID!$B$3:$U$3),0)),
INDEX(GRID!$B$18:$U$29,MATCH(M$7,GRID!$A$18:$A$29,0),MATCH(1,($U$2=GRID!$B$1:$U$1)*(КАЛЕНДАРЬ!AN21=GRID!$B$3:$U$3),0))*(1-GRID!$H$34))</f>
        <v>66200</v>
      </c>
      <c r="O415" s="5">
        <f t="array" ref="O415">IF($I$2="Открытый тариф",INDEX(GRID!$B$4:$U$15,MATCH(O$7,GRID!$A$4:$A$15,0),MATCH(1,($U$2=GRID!$B$1:$U$1)*(КАЛЕНДАРЬ!AN21=GRID!$B$3:$U$3),0)),
INDEX(GRID!$B$4:$U$15,MATCH(O$7,GRID!$A$4:$A$15,0),MATCH(1,($U$2=GRID!$B$1:$U$1)*(КАЛЕНДАРЬ!AN21=GRID!$B$3:$U$3),0))*(1-GRID!$H$34))</f>
        <v>93200</v>
      </c>
      <c r="P415" s="5">
        <f t="array" ref="P415">IF($I$2="Открытый тариф",INDEX(GRID!$B$4:$U$15,MATCH(P$7,GRID!$A$4:$A$15,0),MATCH(1,($U$2=GRID!$B$1:$U$1)*(КАЛЕНДАРЬ!AN21=GRID!$B$3:$U$3),0)),
INDEX(GRID!$B$4:$U$15,MATCH(P$7,GRID!$A$4:$A$15,0),MATCH(1,($U$2=GRID!$B$1:$U$1)*(КАЛЕНДАРЬ!AN21=GRID!$B$3:$U$3),0))*(1-GRID!$H$34))</f>
        <v>134400</v>
      </c>
      <c r="Q415" s="5">
        <f t="array" ref="Q415">IF($I$2="Открытый тариф",INDEX(GRID!$B$4:$U$15,MATCH(Q$7,GRID!$A$4:$A$15,0),MATCH(1,($U$2=GRID!$B$1:$U$1)*(КАЛЕНДАРЬ!AN21=GRID!$B$3:$U$3),0)),
INDEX(GRID!$B$4:$U$15,MATCH(Q$7,GRID!$A$4:$A$15,0),MATCH(1,($U$2=GRID!$B$1:$U$1)*(КАЛЕНДАРЬ!AN21=GRID!$B$3:$U$3),0))*(1-GRID!$H$34))</f>
        <v>158400</v>
      </c>
      <c r="R415" s="5">
        <f t="array" ref="R415">IF($I$2="Открытый тариф",INDEX(GRID!$B$18:$U$29,MATCH(R$7,GRID!$A$18:$A$29,0),MATCH(1,($U$2=GRID!$B$1:$U$1)*(КАЛЕНДАРЬ!AN21=GRID!$B$3:$U$3),0)),
INDEX(GRID!$B$18:$U$29,MATCH(R$7,GRID!$A$18:$A$29,0),MATCH(1,($U$2=GRID!$B$1:$U$1)*(КАЛЕНДАРЬ!AN21=GRID!$B$3:$U$3),0))*(1-GRID!$H$34))</f>
        <v>179400</v>
      </c>
      <c r="S415" s="5">
        <f t="array" ref="S415">IF($I$2="Открытый тариф",INDEX(GRID!$B$4:$U$15,MATCH(S$7,GRID!$A$4:$A$15,0),MATCH(1,($U$2=GRID!$B$1:$U$1)*(КАЛЕНДАРЬ!AN21=GRID!$B$3:$U$3),0)),
INDEX(GRID!$B$4:$U$15,MATCH(S$7,GRID!$A$4:$A$15,0),MATCH(1,($U$2=GRID!$B$1:$U$1)*(КАЛЕНДАРЬ!AN21=GRID!$B$3:$U$3),0))*(1-GRID!$L$41))</f>
        <v>439100</v>
      </c>
      <c r="T415" s="5">
        <f t="array" ref="T415">IF($I$2="Открытый тариф",INDEX(GRID!$B$4:$U$15,MATCH(T$7,GRID!$A$4:$A$15,0),MATCH(1,($U$2=GRID!$B$1:$U$1)*(КАЛЕНДАРЬ!AN21=GRID!$B$3:$U$3),0)),
INDEX(GRID!$B$4:$U$15,MATCH(T$7,GRID!$A$4:$A$15,0),MATCH(1,($U$2=GRID!$B$1:$U$1)*(КАЛЕНДАРЬ!AN21=GRID!$B$3:$U$3),0))*(1-GRID!$L$41))</f>
        <v>529700</v>
      </c>
    </row>
    <row r="416" spans="1:20" ht="13.5" customHeight="1">
      <c r="A416" s="108" t="s">
        <v>12</v>
      </c>
      <c r="B416" s="109">
        <v>19</v>
      </c>
      <c r="C416" s="5">
        <f t="array" ref="C416">IF($I$2="Открытый тариф",INDEX(GRID!$B$4:$U$15,MATCH(C$7,GRID!$A$4:$A$15,0),MATCH(1,($U$2=GRID!$B$1:$U$1)*(КАЛЕНДАРЬ!AN22=GRID!$B$3:$U$3),0)),
INDEX(GRID!$B$4:$U$15,MATCH(C$7,GRID!$A$4:$A$15,0),MATCH(1,($U$2=GRID!$B$1:$U$1)*(КАЛЕНДАРЬ!AN22=GRID!$B$3:$U$3),0))*(1-GRID!$H$34))</f>
        <v>22500</v>
      </c>
      <c r="D416" s="5">
        <f t="array" ref="D416">IF($I$2="Открытый тариф",INDEX(GRID!$B$18:$U$29,MATCH(C$7,GRID!$A$18:$A$29,0),MATCH(1,($U$2=GRID!$B$1:$U$1)*(КАЛЕНДАРЬ!AN22=GRID!$B$3:$U$3),0)),
INDEX(GRID!$B$18:$U$29,MATCH(C$7,GRID!$A$18:$A$29,0),MATCH(1,($U$2=GRID!$B$1:$U$1)*(КАЛЕНДАРЬ!AN22=GRID!$B$3:$U$3),0))*(1-GRID!$H$34))</f>
        <v>27500</v>
      </c>
      <c r="E416" s="5">
        <f t="array" ref="E416">IF($I$2="Открытый тариф",INDEX(GRID!$B$4:$U$15,MATCH(E$7,GRID!$A$4:$A$15,0),MATCH(1,($U$2=GRID!$B$1:$U$1)*(КАЛЕНДАРЬ!AN22=GRID!$B$3:$U$3),0)),
INDEX(GRID!$B$4:$U$15,MATCH(E$7,GRID!$A$4:$A$15,0),MATCH(1,($U$2=GRID!$B$1:$U$1)*(КАЛЕНДАРЬ!AN22=GRID!$B$3:$U$3),0))*(1-GRID!$H$34))</f>
        <v>27200</v>
      </c>
      <c r="F416" s="5">
        <f t="array" ref="F416">IF($I$2="Открытый тариф",INDEX(GRID!$B$18:$U$29,MATCH(E$7,GRID!$A$18:$A$29,0),MATCH(1,($U$2=GRID!$B$1:$U$1)*(КАЛЕНДАРЬ!AN22=GRID!$B$3:$U$3),0)),
INDEX(GRID!$B$18:$U$29,MATCH(E$7,GRID!$A$18:$A$29,0),MATCH(1,($U$2=GRID!$B$1:$U$1)*(КАЛЕНДАРЬ!AN22=GRID!$B$3:$U$3),0))*(1-GRID!$H$34))</f>
        <v>32200</v>
      </c>
      <c r="G416" s="5">
        <f t="array" ref="G416">IF($I$2="Открытый тариф",INDEX(GRID!$B$4:$U$15,MATCH(G$7,GRID!$A$4:$A$15,0),MATCH(1,($U$2=GRID!$B$1:$U$1)*(КАЛЕНДАРЬ!AN22=GRID!$B$3:$U$3),0)),
INDEX(GRID!$B$4:$U$15,MATCH(G$7,GRID!$A$4:$A$15,0),MATCH(1,($U$2=GRID!$B$1:$U$1)*(КАЛЕНДАРЬ!AN22=GRID!$B$3:$U$3),0))*(1-GRID!$H$34))</f>
        <v>32700</v>
      </c>
      <c r="H416" s="5">
        <f t="array" ref="H416">IF($I$2="Открытый тариф",INDEX(GRID!$B$18:$U$29,MATCH(G$7,GRID!$A$18:$A$29,0),MATCH(1,($U$2=GRID!$B$1:$U$1)*(КАЛЕНДАРЬ!AN22=GRID!$B$3:$U$3),0)),
INDEX(GRID!$B$18:$U$29,MATCH(G$7,GRID!$A$18:$A$29,0),MATCH(1,($U$2=GRID!$B$1:$U$1)*(КАЛЕНДАРЬ!AN22=GRID!$B$3:$U$3),0))*(1-GRID!$H$34))</f>
        <v>37700</v>
      </c>
      <c r="I416" s="5">
        <f t="array" ref="I416">IF($I$2="Открытый тариф",INDEX(GRID!$B$4:$U$15,MATCH(I$7,GRID!$A$4:$A$15,0),MATCH(1,($U$2=GRID!$B$1:$U$1)*(КАЛЕНДАРЬ!AN22=GRID!$B$3:$U$3),0)),
INDEX(GRID!$B$4:$U$15,MATCH(I$7,GRID!$A$4:$A$15,0),MATCH(1,($U$2=GRID!$B$1:$U$1)*(КАЛЕНДАРЬ!AN22=GRID!$B$3:$U$3),0))*(1-GRID!$H$34))</f>
        <v>36200</v>
      </c>
      <c r="J416" s="5">
        <f t="array" ref="J416">IF($I$2="Открытый тариф",INDEX(GRID!$B$18:$U$29,MATCH(I$7,GRID!$A$18:$A$29,0),MATCH(1,($U$2=GRID!$B$1:$U$1)*(КАЛЕНДАРЬ!AN22=GRID!$B$3:$U$3),0)),
INDEX(GRID!$B$18:$U$29,MATCH(I$7,GRID!$A$18:$A$29,0),MATCH(1,($U$2=GRID!$B$1:$U$1)*(КАЛЕНДАРЬ!AN22=GRID!$B$3:$U$3),0))*(1-GRID!$H$34))</f>
        <v>41200</v>
      </c>
      <c r="K416" s="5">
        <f t="array" ref="K416">IF($I$2="Открытый тариф",INDEX(GRID!$B$4:$U$15,MATCH(K$7,GRID!$A$4:$A$15,0),MATCH(1,($U$2=GRID!$B$1:$U$1)*(КАЛЕНДАРЬ!AN22=GRID!$B$3:$U$3),0)),
INDEX(GRID!$B$4:$U$15,MATCH(K$7,GRID!$A$4:$A$15,0),MATCH(1,($U$2=GRID!$B$1:$U$1)*(КАЛЕНДАРЬ!AN22=GRID!$B$3:$U$3),0))*(1-GRID!$H$34))</f>
        <v>41200</v>
      </c>
      <c r="L416" s="5">
        <f t="array" ref="L416">IF($I$2="Открытый тариф",INDEX(GRID!$B$18:$U$29,MATCH(K$7,GRID!$A$18:$A$29,0),MATCH(1,($U$2=GRID!$B$1:$U$1)*(КАЛЕНДАРЬ!AN22=GRID!$B$3:$U$3),0)),
INDEX(GRID!$B$18:$U$29,MATCH(K$7,GRID!$A$18:$A$29,0),MATCH(1,($U$2=GRID!$B$1:$U$1)*(КАЛЕНДАРЬ!AN22=GRID!$B$3:$U$3),0))*(1-GRID!$H$34))</f>
        <v>46200</v>
      </c>
      <c r="M416" s="5">
        <f t="array" ref="M416">IF($I$2="Открытый тариф",INDEX(GRID!$B$4:$U$15,MATCH(M$7,GRID!$A$4:$A$15,0),MATCH(1,($U$2=GRID!$B$1:$U$1)*(КАЛЕНДАРЬ!AN22=GRID!$B$3:$U$3),0)),
INDEX(GRID!$B$4:$U$15,MATCH(M$7,GRID!$A$4:$A$15,0),MATCH(1,($U$2=GRID!$B$1:$U$1)*(КАЛЕНДАРЬ!AN22=GRID!$B$3:$U$3),0))*(1-GRID!$H$34))</f>
        <v>61200</v>
      </c>
      <c r="N416" s="5">
        <f t="array" ref="N416">IF($I$2="Открытый тариф",INDEX(GRID!$B$18:$U$29,MATCH(M$7,GRID!$A$18:$A$29,0),MATCH(1,($U$2=GRID!$B$1:$U$1)*(КАЛЕНДАРЬ!AN22=GRID!$B$3:$U$3),0)),
INDEX(GRID!$B$18:$U$29,MATCH(M$7,GRID!$A$18:$A$29,0),MATCH(1,($U$2=GRID!$B$1:$U$1)*(КАЛЕНДАРЬ!AN22=GRID!$B$3:$U$3),0))*(1-GRID!$H$34))</f>
        <v>66200</v>
      </c>
      <c r="O416" s="5">
        <f t="array" ref="O416">IF($I$2="Открытый тариф",INDEX(GRID!$B$4:$U$15,MATCH(O$7,GRID!$A$4:$A$15,0),MATCH(1,($U$2=GRID!$B$1:$U$1)*(КАЛЕНДАРЬ!AN22=GRID!$B$3:$U$3),0)),
INDEX(GRID!$B$4:$U$15,MATCH(O$7,GRID!$A$4:$A$15,0),MATCH(1,($U$2=GRID!$B$1:$U$1)*(КАЛЕНДАРЬ!AN22=GRID!$B$3:$U$3),0))*(1-GRID!$H$34))</f>
        <v>93200</v>
      </c>
      <c r="P416" s="5">
        <f t="array" ref="P416">IF($I$2="Открытый тариф",INDEX(GRID!$B$4:$U$15,MATCH(P$7,GRID!$A$4:$A$15,0),MATCH(1,($U$2=GRID!$B$1:$U$1)*(КАЛЕНДАРЬ!AN22=GRID!$B$3:$U$3),0)),
INDEX(GRID!$B$4:$U$15,MATCH(P$7,GRID!$A$4:$A$15,0),MATCH(1,($U$2=GRID!$B$1:$U$1)*(КАЛЕНДАРЬ!AN22=GRID!$B$3:$U$3),0))*(1-GRID!$H$34))</f>
        <v>134400</v>
      </c>
      <c r="Q416" s="5">
        <f t="array" ref="Q416">IF($I$2="Открытый тариф",INDEX(GRID!$B$4:$U$15,MATCH(Q$7,GRID!$A$4:$A$15,0),MATCH(1,($U$2=GRID!$B$1:$U$1)*(КАЛЕНДАРЬ!AN22=GRID!$B$3:$U$3),0)),
INDEX(GRID!$B$4:$U$15,MATCH(Q$7,GRID!$A$4:$A$15,0),MATCH(1,($U$2=GRID!$B$1:$U$1)*(КАЛЕНДАРЬ!AN22=GRID!$B$3:$U$3),0))*(1-GRID!$H$34))</f>
        <v>158400</v>
      </c>
      <c r="R416" s="5">
        <f t="array" ref="R416">IF($I$2="Открытый тариф",INDEX(GRID!$B$18:$U$29,MATCH(R$7,GRID!$A$18:$A$29,0),MATCH(1,($U$2=GRID!$B$1:$U$1)*(КАЛЕНДАРЬ!AN22=GRID!$B$3:$U$3),0)),
INDEX(GRID!$B$18:$U$29,MATCH(R$7,GRID!$A$18:$A$29,0),MATCH(1,($U$2=GRID!$B$1:$U$1)*(КАЛЕНДАРЬ!AN22=GRID!$B$3:$U$3),0))*(1-GRID!$H$34))</f>
        <v>179400</v>
      </c>
      <c r="S416" s="5">
        <f t="array" ref="S416">IF($I$2="Открытый тариф",INDEX(GRID!$B$4:$U$15,MATCH(S$7,GRID!$A$4:$A$15,0),MATCH(1,($U$2=GRID!$B$1:$U$1)*(КАЛЕНДАРЬ!AN22=GRID!$B$3:$U$3),0)),
INDEX(GRID!$B$4:$U$15,MATCH(S$7,GRID!$A$4:$A$15,0),MATCH(1,($U$2=GRID!$B$1:$U$1)*(КАЛЕНДАРЬ!AN22=GRID!$B$3:$U$3),0))*(1-GRID!$L$41))</f>
        <v>439100</v>
      </c>
      <c r="T416" s="5">
        <f t="array" ref="T416">IF($I$2="Открытый тариф",INDEX(GRID!$B$4:$U$15,MATCH(T$7,GRID!$A$4:$A$15,0),MATCH(1,($U$2=GRID!$B$1:$U$1)*(КАЛЕНДАРЬ!AN22=GRID!$B$3:$U$3),0)),
INDEX(GRID!$B$4:$U$15,MATCH(T$7,GRID!$A$4:$A$15,0),MATCH(1,($U$2=GRID!$B$1:$U$1)*(КАЛЕНДАРЬ!AN22=GRID!$B$3:$U$3),0))*(1-GRID!$L$41))</f>
        <v>529700</v>
      </c>
    </row>
    <row r="417" spans="1:20" ht="13.5" customHeight="1">
      <c r="A417" s="108" t="s">
        <v>13</v>
      </c>
      <c r="B417" s="109">
        <v>20</v>
      </c>
      <c r="C417" s="5">
        <f t="array" ref="C417">IF($I$2="Открытый тариф",INDEX(GRID!$B$4:$U$15,MATCH(C$7,GRID!$A$4:$A$15,0),MATCH(1,($U$2=GRID!$B$1:$U$1)*(КАЛЕНДАРЬ!AN23=GRID!$B$3:$U$3),0)),
INDEX(GRID!$B$4:$U$15,MATCH(C$7,GRID!$A$4:$A$15,0),MATCH(1,($U$2=GRID!$B$1:$U$1)*(КАЛЕНДАРЬ!AN23=GRID!$B$3:$U$3),0))*(1-GRID!$H$34))</f>
        <v>22500</v>
      </c>
      <c r="D417" s="5">
        <f t="array" ref="D417">IF($I$2="Открытый тариф",INDEX(GRID!$B$18:$U$29,MATCH(C$7,GRID!$A$18:$A$29,0),MATCH(1,($U$2=GRID!$B$1:$U$1)*(КАЛЕНДАРЬ!AN23=GRID!$B$3:$U$3),0)),
INDEX(GRID!$B$18:$U$29,MATCH(C$7,GRID!$A$18:$A$29,0),MATCH(1,($U$2=GRID!$B$1:$U$1)*(КАЛЕНДАРЬ!AN23=GRID!$B$3:$U$3),0))*(1-GRID!$H$34))</f>
        <v>27500</v>
      </c>
      <c r="E417" s="5">
        <f t="array" ref="E417">IF($I$2="Открытый тариф",INDEX(GRID!$B$4:$U$15,MATCH(E$7,GRID!$A$4:$A$15,0),MATCH(1,($U$2=GRID!$B$1:$U$1)*(КАЛЕНДАРЬ!AN23=GRID!$B$3:$U$3),0)),
INDEX(GRID!$B$4:$U$15,MATCH(E$7,GRID!$A$4:$A$15,0),MATCH(1,($U$2=GRID!$B$1:$U$1)*(КАЛЕНДАРЬ!AN23=GRID!$B$3:$U$3),0))*(1-GRID!$H$34))</f>
        <v>27200</v>
      </c>
      <c r="F417" s="5">
        <f t="array" ref="F417">IF($I$2="Открытый тариф",INDEX(GRID!$B$18:$U$29,MATCH(E$7,GRID!$A$18:$A$29,0),MATCH(1,($U$2=GRID!$B$1:$U$1)*(КАЛЕНДАРЬ!AN23=GRID!$B$3:$U$3),0)),
INDEX(GRID!$B$18:$U$29,MATCH(E$7,GRID!$A$18:$A$29,0),MATCH(1,($U$2=GRID!$B$1:$U$1)*(КАЛЕНДАРЬ!AN23=GRID!$B$3:$U$3),0))*(1-GRID!$H$34))</f>
        <v>32200</v>
      </c>
      <c r="G417" s="5">
        <f t="array" ref="G417">IF($I$2="Открытый тариф",INDEX(GRID!$B$4:$U$15,MATCH(G$7,GRID!$A$4:$A$15,0),MATCH(1,($U$2=GRID!$B$1:$U$1)*(КАЛЕНДАРЬ!AN23=GRID!$B$3:$U$3),0)),
INDEX(GRID!$B$4:$U$15,MATCH(G$7,GRID!$A$4:$A$15,0),MATCH(1,($U$2=GRID!$B$1:$U$1)*(КАЛЕНДАРЬ!AN23=GRID!$B$3:$U$3),0))*(1-GRID!$H$34))</f>
        <v>32700</v>
      </c>
      <c r="H417" s="5">
        <f t="array" ref="H417">IF($I$2="Открытый тариф",INDEX(GRID!$B$18:$U$29,MATCH(G$7,GRID!$A$18:$A$29,0),MATCH(1,($U$2=GRID!$B$1:$U$1)*(КАЛЕНДАРЬ!AN23=GRID!$B$3:$U$3),0)),
INDEX(GRID!$B$18:$U$29,MATCH(G$7,GRID!$A$18:$A$29,0),MATCH(1,($U$2=GRID!$B$1:$U$1)*(КАЛЕНДАРЬ!AN23=GRID!$B$3:$U$3),0))*(1-GRID!$H$34))</f>
        <v>37700</v>
      </c>
      <c r="I417" s="5">
        <f t="array" ref="I417">IF($I$2="Открытый тариф",INDEX(GRID!$B$4:$U$15,MATCH(I$7,GRID!$A$4:$A$15,0),MATCH(1,($U$2=GRID!$B$1:$U$1)*(КАЛЕНДАРЬ!AN23=GRID!$B$3:$U$3),0)),
INDEX(GRID!$B$4:$U$15,MATCH(I$7,GRID!$A$4:$A$15,0),MATCH(1,($U$2=GRID!$B$1:$U$1)*(КАЛЕНДАРЬ!AN23=GRID!$B$3:$U$3),0))*(1-GRID!$H$34))</f>
        <v>36200</v>
      </c>
      <c r="J417" s="5">
        <f t="array" ref="J417">IF($I$2="Открытый тариф",INDEX(GRID!$B$18:$U$29,MATCH(I$7,GRID!$A$18:$A$29,0),MATCH(1,($U$2=GRID!$B$1:$U$1)*(КАЛЕНДАРЬ!AN23=GRID!$B$3:$U$3),0)),
INDEX(GRID!$B$18:$U$29,MATCH(I$7,GRID!$A$18:$A$29,0),MATCH(1,($U$2=GRID!$B$1:$U$1)*(КАЛЕНДАРЬ!AN23=GRID!$B$3:$U$3),0))*(1-GRID!$H$34))</f>
        <v>41200</v>
      </c>
      <c r="K417" s="5">
        <f t="array" ref="K417">IF($I$2="Открытый тариф",INDEX(GRID!$B$4:$U$15,MATCH(K$7,GRID!$A$4:$A$15,0),MATCH(1,($U$2=GRID!$B$1:$U$1)*(КАЛЕНДАРЬ!AN23=GRID!$B$3:$U$3),0)),
INDEX(GRID!$B$4:$U$15,MATCH(K$7,GRID!$A$4:$A$15,0),MATCH(1,($U$2=GRID!$B$1:$U$1)*(КАЛЕНДАРЬ!AN23=GRID!$B$3:$U$3),0))*(1-GRID!$H$34))</f>
        <v>41200</v>
      </c>
      <c r="L417" s="5">
        <f t="array" ref="L417">IF($I$2="Открытый тариф",INDEX(GRID!$B$18:$U$29,MATCH(K$7,GRID!$A$18:$A$29,0),MATCH(1,($U$2=GRID!$B$1:$U$1)*(КАЛЕНДАРЬ!AN23=GRID!$B$3:$U$3),0)),
INDEX(GRID!$B$18:$U$29,MATCH(K$7,GRID!$A$18:$A$29,0),MATCH(1,($U$2=GRID!$B$1:$U$1)*(КАЛЕНДАРЬ!AN23=GRID!$B$3:$U$3),0))*(1-GRID!$H$34))</f>
        <v>46200</v>
      </c>
      <c r="M417" s="5">
        <f t="array" ref="M417">IF($I$2="Открытый тариф",INDEX(GRID!$B$4:$U$15,MATCH(M$7,GRID!$A$4:$A$15,0),MATCH(1,($U$2=GRID!$B$1:$U$1)*(КАЛЕНДАРЬ!AN23=GRID!$B$3:$U$3),0)),
INDEX(GRID!$B$4:$U$15,MATCH(M$7,GRID!$A$4:$A$15,0),MATCH(1,($U$2=GRID!$B$1:$U$1)*(КАЛЕНДАРЬ!AN23=GRID!$B$3:$U$3),0))*(1-GRID!$H$34))</f>
        <v>61200</v>
      </c>
      <c r="N417" s="5">
        <f t="array" ref="N417">IF($I$2="Открытый тариф",INDEX(GRID!$B$18:$U$29,MATCH(M$7,GRID!$A$18:$A$29,0),MATCH(1,($U$2=GRID!$B$1:$U$1)*(КАЛЕНДАРЬ!AN23=GRID!$B$3:$U$3),0)),
INDEX(GRID!$B$18:$U$29,MATCH(M$7,GRID!$A$18:$A$29,0),MATCH(1,($U$2=GRID!$B$1:$U$1)*(КАЛЕНДАРЬ!AN23=GRID!$B$3:$U$3),0))*(1-GRID!$H$34))</f>
        <v>66200</v>
      </c>
      <c r="O417" s="5">
        <f t="array" ref="O417">IF($I$2="Открытый тариф",INDEX(GRID!$B$4:$U$15,MATCH(O$7,GRID!$A$4:$A$15,0),MATCH(1,($U$2=GRID!$B$1:$U$1)*(КАЛЕНДАРЬ!AN23=GRID!$B$3:$U$3),0)),
INDEX(GRID!$B$4:$U$15,MATCH(O$7,GRID!$A$4:$A$15,0),MATCH(1,($U$2=GRID!$B$1:$U$1)*(КАЛЕНДАРЬ!AN23=GRID!$B$3:$U$3),0))*(1-GRID!$H$34))</f>
        <v>93200</v>
      </c>
      <c r="P417" s="5">
        <f t="array" ref="P417">IF($I$2="Открытый тариф",INDEX(GRID!$B$4:$U$15,MATCH(P$7,GRID!$A$4:$A$15,0),MATCH(1,($U$2=GRID!$B$1:$U$1)*(КАЛЕНДАРЬ!AN23=GRID!$B$3:$U$3),0)),
INDEX(GRID!$B$4:$U$15,MATCH(P$7,GRID!$A$4:$A$15,0),MATCH(1,($U$2=GRID!$B$1:$U$1)*(КАЛЕНДАРЬ!AN23=GRID!$B$3:$U$3),0))*(1-GRID!$H$34))</f>
        <v>134400</v>
      </c>
      <c r="Q417" s="5">
        <f t="array" ref="Q417">IF($I$2="Открытый тариф",INDEX(GRID!$B$4:$U$15,MATCH(Q$7,GRID!$A$4:$A$15,0),MATCH(1,($U$2=GRID!$B$1:$U$1)*(КАЛЕНДАРЬ!AN23=GRID!$B$3:$U$3),0)),
INDEX(GRID!$B$4:$U$15,MATCH(Q$7,GRID!$A$4:$A$15,0),MATCH(1,($U$2=GRID!$B$1:$U$1)*(КАЛЕНДАРЬ!AN23=GRID!$B$3:$U$3),0))*(1-GRID!$H$34))</f>
        <v>158400</v>
      </c>
      <c r="R417" s="5">
        <f t="array" ref="R417">IF($I$2="Открытый тариф",INDEX(GRID!$B$18:$U$29,MATCH(R$7,GRID!$A$18:$A$29,0),MATCH(1,($U$2=GRID!$B$1:$U$1)*(КАЛЕНДАРЬ!AN23=GRID!$B$3:$U$3),0)),
INDEX(GRID!$B$18:$U$29,MATCH(R$7,GRID!$A$18:$A$29,0),MATCH(1,($U$2=GRID!$B$1:$U$1)*(КАЛЕНДАРЬ!AN23=GRID!$B$3:$U$3),0))*(1-GRID!$H$34))</f>
        <v>179400</v>
      </c>
      <c r="S417" s="5">
        <f t="array" ref="S417">IF($I$2="Открытый тариф",INDEX(GRID!$B$4:$U$15,MATCH(S$7,GRID!$A$4:$A$15,0),MATCH(1,($U$2=GRID!$B$1:$U$1)*(КАЛЕНДАРЬ!AN23=GRID!$B$3:$U$3),0)),
INDEX(GRID!$B$4:$U$15,MATCH(S$7,GRID!$A$4:$A$15,0),MATCH(1,($U$2=GRID!$B$1:$U$1)*(КАЛЕНДАРЬ!AN23=GRID!$B$3:$U$3),0))*(1-GRID!$L$41))</f>
        <v>439100</v>
      </c>
      <c r="T417" s="5">
        <f t="array" ref="T417">IF($I$2="Открытый тариф",INDEX(GRID!$B$4:$U$15,MATCH(T$7,GRID!$A$4:$A$15,0),MATCH(1,($U$2=GRID!$B$1:$U$1)*(КАЛЕНДАРЬ!AN23=GRID!$B$3:$U$3),0)),
INDEX(GRID!$B$4:$U$15,MATCH(T$7,GRID!$A$4:$A$15,0),MATCH(1,($U$2=GRID!$B$1:$U$1)*(КАЛЕНДАРЬ!AN23=GRID!$B$3:$U$3),0))*(1-GRID!$L$41))</f>
        <v>529700</v>
      </c>
    </row>
    <row r="418" spans="1:20" ht="13.5" customHeight="1">
      <c r="A418" s="108" t="s">
        <v>14</v>
      </c>
      <c r="B418" s="109">
        <v>21</v>
      </c>
      <c r="C418" s="5">
        <f t="array" ref="C418">IF($I$2="Открытый тариф",INDEX(GRID!$B$4:$U$15,MATCH(C$7,GRID!$A$4:$A$15,0),MATCH(1,($U$2=GRID!$B$1:$U$1)*(КАЛЕНДАРЬ!AN24=GRID!$B$3:$U$3),0)),
INDEX(GRID!$B$4:$U$15,MATCH(C$7,GRID!$A$4:$A$15,0),MATCH(1,($U$2=GRID!$B$1:$U$1)*(КАЛЕНДАРЬ!AN24=GRID!$B$3:$U$3),0))*(1-GRID!$H$34))</f>
        <v>22500</v>
      </c>
      <c r="D418" s="5">
        <f t="array" ref="D418">IF($I$2="Открытый тариф",INDEX(GRID!$B$18:$U$29,MATCH(C$7,GRID!$A$18:$A$29,0),MATCH(1,($U$2=GRID!$B$1:$U$1)*(КАЛЕНДАРЬ!AN24=GRID!$B$3:$U$3),0)),
INDEX(GRID!$B$18:$U$29,MATCH(C$7,GRID!$A$18:$A$29,0),MATCH(1,($U$2=GRID!$B$1:$U$1)*(КАЛЕНДАРЬ!AN24=GRID!$B$3:$U$3),0))*(1-GRID!$H$34))</f>
        <v>27500</v>
      </c>
      <c r="E418" s="5">
        <f t="array" ref="E418">IF($I$2="Открытый тариф",INDEX(GRID!$B$4:$U$15,MATCH(E$7,GRID!$A$4:$A$15,0),MATCH(1,($U$2=GRID!$B$1:$U$1)*(КАЛЕНДАРЬ!AN24=GRID!$B$3:$U$3),0)),
INDEX(GRID!$B$4:$U$15,MATCH(E$7,GRID!$A$4:$A$15,0),MATCH(1,($U$2=GRID!$B$1:$U$1)*(КАЛЕНДАРЬ!AN24=GRID!$B$3:$U$3),0))*(1-GRID!$H$34))</f>
        <v>27200</v>
      </c>
      <c r="F418" s="5">
        <f t="array" ref="F418">IF($I$2="Открытый тариф",INDEX(GRID!$B$18:$U$29,MATCH(E$7,GRID!$A$18:$A$29,0),MATCH(1,($U$2=GRID!$B$1:$U$1)*(КАЛЕНДАРЬ!AN24=GRID!$B$3:$U$3),0)),
INDEX(GRID!$B$18:$U$29,MATCH(E$7,GRID!$A$18:$A$29,0),MATCH(1,($U$2=GRID!$B$1:$U$1)*(КАЛЕНДАРЬ!AN24=GRID!$B$3:$U$3),0))*(1-GRID!$H$34))</f>
        <v>32200</v>
      </c>
      <c r="G418" s="5">
        <f t="array" ref="G418">IF($I$2="Открытый тариф",INDEX(GRID!$B$4:$U$15,MATCH(G$7,GRID!$A$4:$A$15,0),MATCH(1,($U$2=GRID!$B$1:$U$1)*(КАЛЕНДАРЬ!AN24=GRID!$B$3:$U$3),0)),
INDEX(GRID!$B$4:$U$15,MATCH(G$7,GRID!$A$4:$A$15,0),MATCH(1,($U$2=GRID!$B$1:$U$1)*(КАЛЕНДАРЬ!AN24=GRID!$B$3:$U$3),0))*(1-GRID!$H$34))</f>
        <v>32700</v>
      </c>
      <c r="H418" s="5">
        <f t="array" ref="H418">IF($I$2="Открытый тариф",INDEX(GRID!$B$18:$U$29,MATCH(G$7,GRID!$A$18:$A$29,0),MATCH(1,($U$2=GRID!$B$1:$U$1)*(КАЛЕНДАРЬ!AN24=GRID!$B$3:$U$3),0)),
INDEX(GRID!$B$18:$U$29,MATCH(G$7,GRID!$A$18:$A$29,0),MATCH(1,($U$2=GRID!$B$1:$U$1)*(КАЛЕНДАРЬ!AN24=GRID!$B$3:$U$3),0))*(1-GRID!$H$34))</f>
        <v>37700</v>
      </c>
      <c r="I418" s="5">
        <f t="array" ref="I418">IF($I$2="Открытый тариф",INDEX(GRID!$B$4:$U$15,MATCH(I$7,GRID!$A$4:$A$15,0),MATCH(1,($U$2=GRID!$B$1:$U$1)*(КАЛЕНДАРЬ!AN24=GRID!$B$3:$U$3),0)),
INDEX(GRID!$B$4:$U$15,MATCH(I$7,GRID!$A$4:$A$15,0),MATCH(1,($U$2=GRID!$B$1:$U$1)*(КАЛЕНДАРЬ!AN24=GRID!$B$3:$U$3),0))*(1-GRID!$H$34))</f>
        <v>36200</v>
      </c>
      <c r="J418" s="5">
        <f t="array" ref="J418">IF($I$2="Открытый тариф",INDEX(GRID!$B$18:$U$29,MATCH(I$7,GRID!$A$18:$A$29,0),MATCH(1,($U$2=GRID!$B$1:$U$1)*(КАЛЕНДАРЬ!AN24=GRID!$B$3:$U$3),0)),
INDEX(GRID!$B$18:$U$29,MATCH(I$7,GRID!$A$18:$A$29,0),MATCH(1,($U$2=GRID!$B$1:$U$1)*(КАЛЕНДАРЬ!AN24=GRID!$B$3:$U$3),0))*(1-GRID!$H$34))</f>
        <v>41200</v>
      </c>
      <c r="K418" s="5">
        <f t="array" ref="K418">IF($I$2="Открытый тариф",INDEX(GRID!$B$4:$U$15,MATCH(K$7,GRID!$A$4:$A$15,0),MATCH(1,($U$2=GRID!$B$1:$U$1)*(КАЛЕНДАРЬ!AN24=GRID!$B$3:$U$3),0)),
INDEX(GRID!$B$4:$U$15,MATCH(K$7,GRID!$A$4:$A$15,0),MATCH(1,($U$2=GRID!$B$1:$U$1)*(КАЛЕНДАРЬ!AN24=GRID!$B$3:$U$3),0))*(1-GRID!$H$34))</f>
        <v>41200</v>
      </c>
      <c r="L418" s="5">
        <f t="array" ref="L418">IF($I$2="Открытый тариф",INDEX(GRID!$B$18:$U$29,MATCH(K$7,GRID!$A$18:$A$29,0),MATCH(1,($U$2=GRID!$B$1:$U$1)*(КАЛЕНДАРЬ!AN24=GRID!$B$3:$U$3),0)),
INDEX(GRID!$B$18:$U$29,MATCH(K$7,GRID!$A$18:$A$29,0),MATCH(1,($U$2=GRID!$B$1:$U$1)*(КАЛЕНДАРЬ!AN24=GRID!$B$3:$U$3),0))*(1-GRID!$H$34))</f>
        <v>46200</v>
      </c>
      <c r="M418" s="5">
        <f t="array" ref="M418">IF($I$2="Открытый тариф",INDEX(GRID!$B$4:$U$15,MATCH(M$7,GRID!$A$4:$A$15,0),MATCH(1,($U$2=GRID!$B$1:$U$1)*(КАЛЕНДАРЬ!AN24=GRID!$B$3:$U$3),0)),
INDEX(GRID!$B$4:$U$15,MATCH(M$7,GRID!$A$4:$A$15,0),MATCH(1,($U$2=GRID!$B$1:$U$1)*(КАЛЕНДАРЬ!AN24=GRID!$B$3:$U$3),0))*(1-GRID!$H$34))</f>
        <v>61200</v>
      </c>
      <c r="N418" s="5">
        <f t="array" ref="N418">IF($I$2="Открытый тариф",INDEX(GRID!$B$18:$U$29,MATCH(M$7,GRID!$A$18:$A$29,0),MATCH(1,($U$2=GRID!$B$1:$U$1)*(КАЛЕНДАРЬ!AN24=GRID!$B$3:$U$3),0)),
INDEX(GRID!$B$18:$U$29,MATCH(M$7,GRID!$A$18:$A$29,0),MATCH(1,($U$2=GRID!$B$1:$U$1)*(КАЛЕНДАРЬ!AN24=GRID!$B$3:$U$3),0))*(1-GRID!$H$34))</f>
        <v>66200</v>
      </c>
      <c r="O418" s="5">
        <f t="array" ref="O418">IF($I$2="Открытый тариф",INDEX(GRID!$B$4:$U$15,MATCH(O$7,GRID!$A$4:$A$15,0),MATCH(1,($U$2=GRID!$B$1:$U$1)*(КАЛЕНДАРЬ!AN24=GRID!$B$3:$U$3),0)),
INDEX(GRID!$B$4:$U$15,MATCH(O$7,GRID!$A$4:$A$15,0),MATCH(1,($U$2=GRID!$B$1:$U$1)*(КАЛЕНДАРЬ!AN24=GRID!$B$3:$U$3),0))*(1-GRID!$H$34))</f>
        <v>93200</v>
      </c>
      <c r="P418" s="5">
        <f t="array" ref="P418">IF($I$2="Открытый тариф",INDEX(GRID!$B$4:$U$15,MATCH(P$7,GRID!$A$4:$A$15,0),MATCH(1,($U$2=GRID!$B$1:$U$1)*(КАЛЕНДАРЬ!AN24=GRID!$B$3:$U$3),0)),
INDEX(GRID!$B$4:$U$15,MATCH(P$7,GRID!$A$4:$A$15,0),MATCH(1,($U$2=GRID!$B$1:$U$1)*(КАЛЕНДАРЬ!AN24=GRID!$B$3:$U$3),0))*(1-GRID!$H$34))</f>
        <v>134400</v>
      </c>
      <c r="Q418" s="5">
        <f t="array" ref="Q418">IF($I$2="Открытый тариф",INDEX(GRID!$B$4:$U$15,MATCH(Q$7,GRID!$A$4:$A$15,0),MATCH(1,($U$2=GRID!$B$1:$U$1)*(КАЛЕНДАРЬ!AN24=GRID!$B$3:$U$3),0)),
INDEX(GRID!$B$4:$U$15,MATCH(Q$7,GRID!$A$4:$A$15,0),MATCH(1,($U$2=GRID!$B$1:$U$1)*(КАЛЕНДАРЬ!AN24=GRID!$B$3:$U$3),0))*(1-GRID!$H$34))</f>
        <v>158400</v>
      </c>
      <c r="R418" s="5">
        <f t="array" ref="R418">IF($I$2="Открытый тариф",INDEX(GRID!$B$18:$U$29,MATCH(R$7,GRID!$A$18:$A$29,0),MATCH(1,($U$2=GRID!$B$1:$U$1)*(КАЛЕНДАРЬ!AN24=GRID!$B$3:$U$3),0)),
INDEX(GRID!$B$18:$U$29,MATCH(R$7,GRID!$A$18:$A$29,0),MATCH(1,($U$2=GRID!$B$1:$U$1)*(КАЛЕНДАРЬ!AN24=GRID!$B$3:$U$3),0))*(1-GRID!$H$34))</f>
        <v>179400</v>
      </c>
      <c r="S418" s="5">
        <f t="array" ref="S418">IF($I$2="Открытый тариф",INDEX(GRID!$B$4:$U$15,MATCH(S$7,GRID!$A$4:$A$15,0),MATCH(1,($U$2=GRID!$B$1:$U$1)*(КАЛЕНДАРЬ!AN24=GRID!$B$3:$U$3),0)),
INDEX(GRID!$B$4:$U$15,MATCH(S$7,GRID!$A$4:$A$15,0),MATCH(1,($U$2=GRID!$B$1:$U$1)*(КАЛЕНДАРЬ!AN24=GRID!$B$3:$U$3),0))*(1-GRID!$L$41))</f>
        <v>439100</v>
      </c>
      <c r="T418" s="5">
        <f t="array" ref="T418">IF($I$2="Открытый тариф",INDEX(GRID!$B$4:$U$15,MATCH(T$7,GRID!$A$4:$A$15,0),MATCH(1,($U$2=GRID!$B$1:$U$1)*(КАЛЕНДАРЬ!AN24=GRID!$B$3:$U$3),0)),
INDEX(GRID!$B$4:$U$15,MATCH(T$7,GRID!$A$4:$A$15,0),MATCH(1,($U$2=GRID!$B$1:$U$1)*(КАЛЕНДАРЬ!AN24=GRID!$B$3:$U$3),0))*(1-GRID!$L$41))</f>
        <v>529700</v>
      </c>
    </row>
    <row r="419" spans="1:20" ht="13.5" customHeight="1">
      <c r="A419" s="108" t="s">
        <v>15</v>
      </c>
      <c r="B419" s="109">
        <v>22</v>
      </c>
      <c r="C419" s="5">
        <f t="array" ref="C419">IF($I$2="Открытый тариф",INDEX(GRID!$B$4:$U$15,MATCH(C$7,GRID!$A$4:$A$15,0),MATCH(1,($U$2=GRID!$B$1:$U$1)*(КАЛЕНДАРЬ!AN25=GRID!$B$3:$U$3),0)),
INDEX(GRID!$B$4:$U$15,MATCH(C$7,GRID!$A$4:$A$15,0),MATCH(1,($U$2=GRID!$B$1:$U$1)*(КАЛЕНДАРЬ!AN25=GRID!$B$3:$U$3),0))*(1-GRID!$H$34))</f>
        <v>22500</v>
      </c>
      <c r="D419" s="5">
        <f t="array" ref="D419">IF($I$2="Открытый тариф",INDEX(GRID!$B$18:$U$29,MATCH(C$7,GRID!$A$18:$A$29,0),MATCH(1,($U$2=GRID!$B$1:$U$1)*(КАЛЕНДАРЬ!AN25=GRID!$B$3:$U$3),0)),
INDEX(GRID!$B$18:$U$29,MATCH(C$7,GRID!$A$18:$A$29,0),MATCH(1,($U$2=GRID!$B$1:$U$1)*(КАЛЕНДАРЬ!AN25=GRID!$B$3:$U$3),0))*(1-GRID!$H$34))</f>
        <v>27500</v>
      </c>
      <c r="E419" s="5">
        <f t="array" ref="E419">IF($I$2="Открытый тариф",INDEX(GRID!$B$4:$U$15,MATCH(E$7,GRID!$A$4:$A$15,0),MATCH(1,($U$2=GRID!$B$1:$U$1)*(КАЛЕНДАРЬ!AN25=GRID!$B$3:$U$3),0)),
INDEX(GRID!$B$4:$U$15,MATCH(E$7,GRID!$A$4:$A$15,0),MATCH(1,($U$2=GRID!$B$1:$U$1)*(КАЛЕНДАРЬ!AN25=GRID!$B$3:$U$3),0))*(1-GRID!$H$34))</f>
        <v>27200</v>
      </c>
      <c r="F419" s="5">
        <f t="array" ref="F419">IF($I$2="Открытый тариф",INDEX(GRID!$B$18:$U$29,MATCH(E$7,GRID!$A$18:$A$29,0),MATCH(1,($U$2=GRID!$B$1:$U$1)*(КАЛЕНДАРЬ!AN25=GRID!$B$3:$U$3),0)),
INDEX(GRID!$B$18:$U$29,MATCH(E$7,GRID!$A$18:$A$29,0),MATCH(1,($U$2=GRID!$B$1:$U$1)*(КАЛЕНДАРЬ!AN25=GRID!$B$3:$U$3),0))*(1-GRID!$H$34))</f>
        <v>32200</v>
      </c>
      <c r="G419" s="5">
        <f t="array" ref="G419">IF($I$2="Открытый тариф",INDEX(GRID!$B$4:$U$15,MATCH(G$7,GRID!$A$4:$A$15,0),MATCH(1,($U$2=GRID!$B$1:$U$1)*(КАЛЕНДАРЬ!AN25=GRID!$B$3:$U$3),0)),
INDEX(GRID!$B$4:$U$15,MATCH(G$7,GRID!$A$4:$A$15,0),MATCH(1,($U$2=GRID!$B$1:$U$1)*(КАЛЕНДАРЬ!AN25=GRID!$B$3:$U$3),0))*(1-GRID!$H$34))</f>
        <v>32700</v>
      </c>
      <c r="H419" s="5">
        <f t="array" ref="H419">IF($I$2="Открытый тариф",INDEX(GRID!$B$18:$U$29,MATCH(G$7,GRID!$A$18:$A$29,0),MATCH(1,($U$2=GRID!$B$1:$U$1)*(КАЛЕНДАРЬ!AN25=GRID!$B$3:$U$3),0)),
INDEX(GRID!$B$18:$U$29,MATCH(G$7,GRID!$A$18:$A$29,0),MATCH(1,($U$2=GRID!$B$1:$U$1)*(КАЛЕНДАРЬ!AN25=GRID!$B$3:$U$3),0))*(1-GRID!$H$34))</f>
        <v>37700</v>
      </c>
      <c r="I419" s="5">
        <f t="array" ref="I419">IF($I$2="Открытый тариф",INDEX(GRID!$B$4:$U$15,MATCH(I$7,GRID!$A$4:$A$15,0),MATCH(1,($U$2=GRID!$B$1:$U$1)*(КАЛЕНДАРЬ!AN25=GRID!$B$3:$U$3),0)),
INDEX(GRID!$B$4:$U$15,MATCH(I$7,GRID!$A$4:$A$15,0),MATCH(1,($U$2=GRID!$B$1:$U$1)*(КАЛЕНДАРЬ!AN25=GRID!$B$3:$U$3),0))*(1-GRID!$H$34))</f>
        <v>36200</v>
      </c>
      <c r="J419" s="5">
        <f t="array" ref="J419">IF($I$2="Открытый тариф",INDEX(GRID!$B$18:$U$29,MATCH(I$7,GRID!$A$18:$A$29,0),MATCH(1,($U$2=GRID!$B$1:$U$1)*(КАЛЕНДАРЬ!AN25=GRID!$B$3:$U$3),0)),
INDEX(GRID!$B$18:$U$29,MATCH(I$7,GRID!$A$18:$A$29,0),MATCH(1,($U$2=GRID!$B$1:$U$1)*(КАЛЕНДАРЬ!AN25=GRID!$B$3:$U$3),0))*(1-GRID!$H$34))</f>
        <v>41200</v>
      </c>
      <c r="K419" s="5">
        <f t="array" ref="K419">IF($I$2="Открытый тариф",INDEX(GRID!$B$4:$U$15,MATCH(K$7,GRID!$A$4:$A$15,0),MATCH(1,($U$2=GRID!$B$1:$U$1)*(КАЛЕНДАРЬ!AN25=GRID!$B$3:$U$3),0)),
INDEX(GRID!$B$4:$U$15,MATCH(K$7,GRID!$A$4:$A$15,0),MATCH(1,($U$2=GRID!$B$1:$U$1)*(КАЛЕНДАРЬ!AN25=GRID!$B$3:$U$3),0))*(1-GRID!$H$34))</f>
        <v>41200</v>
      </c>
      <c r="L419" s="5">
        <f t="array" ref="L419">IF($I$2="Открытый тариф",INDEX(GRID!$B$18:$U$29,MATCH(K$7,GRID!$A$18:$A$29,0),MATCH(1,($U$2=GRID!$B$1:$U$1)*(КАЛЕНДАРЬ!AN25=GRID!$B$3:$U$3),0)),
INDEX(GRID!$B$18:$U$29,MATCH(K$7,GRID!$A$18:$A$29,0),MATCH(1,($U$2=GRID!$B$1:$U$1)*(КАЛЕНДАРЬ!AN25=GRID!$B$3:$U$3),0))*(1-GRID!$H$34))</f>
        <v>46200</v>
      </c>
      <c r="M419" s="5">
        <f t="array" ref="M419">IF($I$2="Открытый тариф",INDEX(GRID!$B$4:$U$15,MATCH(M$7,GRID!$A$4:$A$15,0),MATCH(1,($U$2=GRID!$B$1:$U$1)*(КАЛЕНДАРЬ!AN25=GRID!$B$3:$U$3),0)),
INDEX(GRID!$B$4:$U$15,MATCH(M$7,GRID!$A$4:$A$15,0),MATCH(1,($U$2=GRID!$B$1:$U$1)*(КАЛЕНДАРЬ!AN25=GRID!$B$3:$U$3),0))*(1-GRID!$H$34))</f>
        <v>61200</v>
      </c>
      <c r="N419" s="5">
        <f t="array" ref="N419">IF($I$2="Открытый тариф",INDEX(GRID!$B$18:$U$29,MATCH(M$7,GRID!$A$18:$A$29,0),MATCH(1,($U$2=GRID!$B$1:$U$1)*(КАЛЕНДАРЬ!AN25=GRID!$B$3:$U$3),0)),
INDEX(GRID!$B$18:$U$29,MATCH(M$7,GRID!$A$18:$A$29,0),MATCH(1,($U$2=GRID!$B$1:$U$1)*(КАЛЕНДАРЬ!AN25=GRID!$B$3:$U$3),0))*(1-GRID!$H$34))</f>
        <v>66200</v>
      </c>
      <c r="O419" s="5">
        <f t="array" ref="O419">IF($I$2="Открытый тариф",INDEX(GRID!$B$4:$U$15,MATCH(O$7,GRID!$A$4:$A$15,0),MATCH(1,($U$2=GRID!$B$1:$U$1)*(КАЛЕНДАРЬ!AN25=GRID!$B$3:$U$3),0)),
INDEX(GRID!$B$4:$U$15,MATCH(O$7,GRID!$A$4:$A$15,0),MATCH(1,($U$2=GRID!$B$1:$U$1)*(КАЛЕНДАРЬ!AN25=GRID!$B$3:$U$3),0))*(1-GRID!$H$34))</f>
        <v>93200</v>
      </c>
      <c r="P419" s="5">
        <f t="array" ref="P419">IF($I$2="Открытый тариф",INDEX(GRID!$B$4:$U$15,MATCH(P$7,GRID!$A$4:$A$15,0),MATCH(1,($U$2=GRID!$B$1:$U$1)*(КАЛЕНДАРЬ!AN25=GRID!$B$3:$U$3),0)),
INDEX(GRID!$B$4:$U$15,MATCH(P$7,GRID!$A$4:$A$15,0),MATCH(1,($U$2=GRID!$B$1:$U$1)*(КАЛЕНДАРЬ!AN25=GRID!$B$3:$U$3),0))*(1-GRID!$H$34))</f>
        <v>134400</v>
      </c>
      <c r="Q419" s="5">
        <f t="array" ref="Q419">IF($I$2="Открытый тариф",INDEX(GRID!$B$4:$U$15,MATCH(Q$7,GRID!$A$4:$A$15,0),MATCH(1,($U$2=GRID!$B$1:$U$1)*(КАЛЕНДАРЬ!AN25=GRID!$B$3:$U$3),0)),
INDEX(GRID!$B$4:$U$15,MATCH(Q$7,GRID!$A$4:$A$15,0),MATCH(1,($U$2=GRID!$B$1:$U$1)*(КАЛЕНДАРЬ!AN25=GRID!$B$3:$U$3),0))*(1-GRID!$H$34))</f>
        <v>158400</v>
      </c>
      <c r="R419" s="5">
        <f t="array" ref="R419">IF($I$2="Открытый тариф",INDEX(GRID!$B$18:$U$29,MATCH(R$7,GRID!$A$18:$A$29,0),MATCH(1,($U$2=GRID!$B$1:$U$1)*(КАЛЕНДАРЬ!AN25=GRID!$B$3:$U$3),0)),
INDEX(GRID!$B$18:$U$29,MATCH(R$7,GRID!$A$18:$A$29,0),MATCH(1,($U$2=GRID!$B$1:$U$1)*(КАЛЕНДАРЬ!AN25=GRID!$B$3:$U$3),0))*(1-GRID!$H$34))</f>
        <v>179400</v>
      </c>
      <c r="S419" s="5">
        <f t="array" ref="S419">IF($I$2="Открытый тариф",INDEX(GRID!$B$4:$U$15,MATCH(S$7,GRID!$A$4:$A$15,0),MATCH(1,($U$2=GRID!$B$1:$U$1)*(КАЛЕНДАРЬ!AN25=GRID!$B$3:$U$3),0)),
INDEX(GRID!$B$4:$U$15,MATCH(S$7,GRID!$A$4:$A$15,0),MATCH(1,($U$2=GRID!$B$1:$U$1)*(КАЛЕНДАРЬ!AN25=GRID!$B$3:$U$3),0))*(1-GRID!$L$41))</f>
        <v>439100</v>
      </c>
      <c r="T419" s="5">
        <f t="array" ref="T419">IF($I$2="Открытый тариф",INDEX(GRID!$B$4:$U$15,MATCH(T$7,GRID!$A$4:$A$15,0),MATCH(1,($U$2=GRID!$B$1:$U$1)*(КАЛЕНДАРЬ!AN25=GRID!$B$3:$U$3),0)),
INDEX(GRID!$B$4:$U$15,MATCH(T$7,GRID!$A$4:$A$15,0),MATCH(1,($U$2=GRID!$B$1:$U$1)*(КАЛЕНДАРЬ!AN25=GRID!$B$3:$U$3),0))*(1-GRID!$L$41))</f>
        <v>529700</v>
      </c>
    </row>
    <row r="420" spans="1:20" ht="13.5" customHeight="1">
      <c r="A420" s="108" t="s">
        <v>16</v>
      </c>
      <c r="B420" s="109">
        <v>23</v>
      </c>
      <c r="C420" s="5">
        <f t="array" ref="C420">IF($I$2="Открытый тариф",INDEX(GRID!$B$4:$U$15,MATCH(C$7,GRID!$A$4:$A$15,0),MATCH(1,($U$2=GRID!$B$1:$U$1)*(КАЛЕНДАРЬ!AN26=GRID!$B$3:$U$3),0)),
INDEX(GRID!$B$4:$U$15,MATCH(C$7,GRID!$A$4:$A$15,0),MATCH(1,($U$2=GRID!$B$1:$U$1)*(КАЛЕНДАРЬ!AN26=GRID!$B$3:$U$3),0))*(1-GRID!$H$34))</f>
        <v>25000</v>
      </c>
      <c r="D420" s="5">
        <f t="array" ref="D420">IF($I$2="Открытый тариф",INDEX(GRID!$B$18:$U$29,MATCH(C$7,GRID!$A$18:$A$29,0),MATCH(1,($U$2=GRID!$B$1:$U$1)*(КАЛЕНДАРЬ!AN26=GRID!$B$3:$U$3),0)),
INDEX(GRID!$B$18:$U$29,MATCH(C$7,GRID!$A$18:$A$29,0),MATCH(1,($U$2=GRID!$B$1:$U$1)*(КАЛЕНДАРЬ!AN26=GRID!$B$3:$U$3),0))*(1-GRID!$H$34))</f>
        <v>30000</v>
      </c>
      <c r="E420" s="5">
        <f t="array" ref="E420">IF($I$2="Открытый тариф",INDEX(GRID!$B$4:$U$15,MATCH(E$7,GRID!$A$4:$A$15,0),MATCH(1,($U$2=GRID!$B$1:$U$1)*(КАЛЕНДАРЬ!AN26=GRID!$B$3:$U$3),0)),
INDEX(GRID!$B$4:$U$15,MATCH(E$7,GRID!$A$4:$A$15,0),MATCH(1,($U$2=GRID!$B$1:$U$1)*(КАЛЕНДАРЬ!AN26=GRID!$B$3:$U$3),0))*(1-GRID!$H$34))</f>
        <v>30000</v>
      </c>
      <c r="F420" s="5">
        <f t="array" ref="F420">IF($I$2="Открытый тариф",INDEX(GRID!$B$18:$U$29,MATCH(E$7,GRID!$A$18:$A$29,0),MATCH(1,($U$2=GRID!$B$1:$U$1)*(КАЛЕНДАРЬ!AN26=GRID!$B$3:$U$3),0)),
INDEX(GRID!$B$18:$U$29,MATCH(E$7,GRID!$A$18:$A$29,0),MATCH(1,($U$2=GRID!$B$1:$U$1)*(КАЛЕНДАРЬ!AN26=GRID!$B$3:$U$3),0))*(1-GRID!$H$34))</f>
        <v>35000</v>
      </c>
      <c r="G420" s="5">
        <f t="array" ref="G420">IF($I$2="Открытый тариф",INDEX(GRID!$B$4:$U$15,MATCH(G$7,GRID!$A$4:$A$15,0),MATCH(1,($U$2=GRID!$B$1:$U$1)*(КАЛЕНДАРЬ!AN26=GRID!$B$3:$U$3),0)),
INDEX(GRID!$B$4:$U$15,MATCH(G$7,GRID!$A$4:$A$15,0),MATCH(1,($U$2=GRID!$B$1:$U$1)*(КАЛЕНДАРЬ!AN26=GRID!$B$3:$U$3),0))*(1-GRID!$H$34))</f>
        <v>35700</v>
      </c>
      <c r="H420" s="5">
        <f t="array" ref="H420">IF($I$2="Открытый тариф",INDEX(GRID!$B$18:$U$29,MATCH(G$7,GRID!$A$18:$A$29,0),MATCH(1,($U$2=GRID!$B$1:$U$1)*(КАЛЕНДАРЬ!AN26=GRID!$B$3:$U$3),0)),
INDEX(GRID!$B$18:$U$29,MATCH(G$7,GRID!$A$18:$A$29,0),MATCH(1,($U$2=GRID!$B$1:$U$1)*(КАЛЕНДАРЬ!AN26=GRID!$B$3:$U$3),0))*(1-GRID!$H$34))</f>
        <v>40700</v>
      </c>
      <c r="I420" s="5">
        <f t="array" ref="I420">IF($I$2="Открытый тариф",INDEX(GRID!$B$4:$U$15,MATCH(I$7,GRID!$A$4:$A$15,0),MATCH(1,($U$2=GRID!$B$1:$U$1)*(КАЛЕНДАРЬ!AN26=GRID!$B$3:$U$3),0)),
INDEX(GRID!$B$4:$U$15,MATCH(I$7,GRID!$A$4:$A$15,0),MATCH(1,($U$2=GRID!$B$1:$U$1)*(КАЛЕНДАРЬ!AN26=GRID!$B$3:$U$3),0))*(1-GRID!$H$34))</f>
        <v>39700</v>
      </c>
      <c r="J420" s="5">
        <f t="array" ref="J420">IF($I$2="Открытый тариф",INDEX(GRID!$B$18:$U$29,MATCH(I$7,GRID!$A$18:$A$29,0),MATCH(1,($U$2=GRID!$B$1:$U$1)*(КАЛЕНДАРЬ!AN26=GRID!$B$3:$U$3),0)),
INDEX(GRID!$B$18:$U$29,MATCH(I$7,GRID!$A$18:$A$29,0),MATCH(1,($U$2=GRID!$B$1:$U$1)*(КАЛЕНДАРЬ!AN26=GRID!$B$3:$U$3),0))*(1-GRID!$H$34))</f>
        <v>44700</v>
      </c>
      <c r="K420" s="5">
        <f t="array" ref="K420">IF($I$2="Открытый тариф",INDEX(GRID!$B$4:$U$15,MATCH(K$7,GRID!$A$4:$A$15,0),MATCH(1,($U$2=GRID!$B$1:$U$1)*(КАЛЕНДАРЬ!AN26=GRID!$B$3:$U$3),0)),
INDEX(GRID!$B$4:$U$15,MATCH(K$7,GRID!$A$4:$A$15,0),MATCH(1,($U$2=GRID!$B$1:$U$1)*(КАЛЕНДАРЬ!AN26=GRID!$B$3:$U$3),0))*(1-GRID!$H$34))</f>
        <v>45000</v>
      </c>
      <c r="L420" s="5">
        <f t="array" ref="L420">IF($I$2="Открытый тариф",INDEX(GRID!$B$18:$U$29,MATCH(K$7,GRID!$A$18:$A$29,0),MATCH(1,($U$2=GRID!$B$1:$U$1)*(КАЛЕНДАРЬ!AN26=GRID!$B$3:$U$3),0)),
INDEX(GRID!$B$18:$U$29,MATCH(K$7,GRID!$A$18:$A$29,0),MATCH(1,($U$2=GRID!$B$1:$U$1)*(КАЛЕНДАРЬ!AN26=GRID!$B$3:$U$3),0))*(1-GRID!$H$34))</f>
        <v>50000</v>
      </c>
      <c r="M420" s="5">
        <f t="array" ref="M420">IF($I$2="Открытый тариф",INDEX(GRID!$B$4:$U$15,MATCH(M$7,GRID!$A$4:$A$15,0),MATCH(1,($U$2=GRID!$B$1:$U$1)*(КАЛЕНДАРЬ!AN26=GRID!$B$3:$U$3),0)),
INDEX(GRID!$B$4:$U$15,MATCH(M$7,GRID!$A$4:$A$15,0),MATCH(1,($U$2=GRID!$B$1:$U$1)*(КАЛЕНДАРЬ!AN26=GRID!$B$3:$U$3),0))*(1-GRID!$H$34))</f>
        <v>65200</v>
      </c>
      <c r="N420" s="5">
        <f t="array" ref="N420">IF($I$2="Открытый тариф",INDEX(GRID!$B$18:$U$29,MATCH(M$7,GRID!$A$18:$A$29,0),MATCH(1,($U$2=GRID!$B$1:$U$1)*(КАЛЕНДАРЬ!AN26=GRID!$B$3:$U$3),0)),
INDEX(GRID!$B$18:$U$29,MATCH(M$7,GRID!$A$18:$A$29,0),MATCH(1,($U$2=GRID!$B$1:$U$1)*(КАЛЕНДАРЬ!AN26=GRID!$B$3:$U$3),0))*(1-GRID!$H$34))</f>
        <v>70200</v>
      </c>
      <c r="O420" s="5">
        <f t="array" ref="O420">IF($I$2="Открытый тариф",INDEX(GRID!$B$4:$U$15,MATCH(O$7,GRID!$A$4:$A$15,0),MATCH(1,($U$2=GRID!$B$1:$U$1)*(КАЛЕНДАРЬ!AN26=GRID!$B$3:$U$3),0)),
INDEX(GRID!$B$4:$U$15,MATCH(O$7,GRID!$A$4:$A$15,0),MATCH(1,($U$2=GRID!$B$1:$U$1)*(КАЛЕНДАРЬ!AN26=GRID!$B$3:$U$3),0))*(1-GRID!$H$34))</f>
        <v>98000</v>
      </c>
      <c r="P420" s="5">
        <f t="array" ref="P420">IF($I$2="Открытый тариф",INDEX(GRID!$B$4:$U$15,MATCH(P$7,GRID!$A$4:$A$15,0),MATCH(1,($U$2=GRID!$B$1:$U$1)*(КАЛЕНДАРЬ!AN26=GRID!$B$3:$U$3),0)),
INDEX(GRID!$B$4:$U$15,MATCH(P$7,GRID!$A$4:$A$15,0),MATCH(1,($U$2=GRID!$B$1:$U$1)*(КАЛЕНДАРЬ!AN26=GRID!$B$3:$U$3),0))*(1-GRID!$H$34))</f>
        <v>139700</v>
      </c>
      <c r="Q420" s="5">
        <f t="array" ref="Q420">IF($I$2="Открытый тариф",INDEX(GRID!$B$4:$U$15,MATCH(Q$7,GRID!$A$4:$A$15,0),MATCH(1,($U$2=GRID!$B$1:$U$1)*(КАЛЕНДАРЬ!AN26=GRID!$B$3:$U$3),0)),
INDEX(GRID!$B$4:$U$15,MATCH(Q$7,GRID!$A$4:$A$15,0),MATCH(1,($U$2=GRID!$B$1:$U$1)*(КАЛЕНДАРЬ!AN26=GRID!$B$3:$U$3),0))*(1-GRID!$H$34))</f>
        <v>164400</v>
      </c>
      <c r="R420" s="5">
        <f t="array" ref="R420">IF($I$2="Открытый тариф",INDEX(GRID!$B$18:$U$29,MATCH(R$7,GRID!$A$18:$A$29,0),MATCH(1,($U$2=GRID!$B$1:$U$1)*(КАЛЕНДАРЬ!AN26=GRID!$B$3:$U$3),0)),
INDEX(GRID!$B$18:$U$29,MATCH(R$7,GRID!$A$18:$A$29,0),MATCH(1,($U$2=GRID!$B$1:$U$1)*(КАЛЕНДАРЬ!AN26=GRID!$B$3:$U$3),0))*(1-GRID!$H$34))</f>
        <v>186400</v>
      </c>
      <c r="S420" s="5">
        <f t="array" ref="S420">IF($I$2="Открытый тариф",INDEX(GRID!$B$4:$U$15,MATCH(S$7,GRID!$A$4:$A$15,0),MATCH(1,($U$2=GRID!$B$1:$U$1)*(КАЛЕНДАРЬ!AN26=GRID!$B$3:$U$3),0)),
INDEX(GRID!$B$4:$U$15,MATCH(S$7,GRID!$A$4:$A$15,0),MATCH(1,($U$2=GRID!$B$1:$U$1)*(КАЛЕНДАРЬ!AN26=GRID!$B$3:$U$3),0))*(1-GRID!$L$41))</f>
        <v>460400</v>
      </c>
      <c r="T420" s="5">
        <f t="array" ref="T420">IF($I$2="Открытый тариф",INDEX(GRID!$B$4:$U$15,MATCH(T$7,GRID!$A$4:$A$15,0),MATCH(1,($U$2=GRID!$B$1:$U$1)*(КАЛЕНДАРЬ!AN26=GRID!$B$3:$U$3),0)),
INDEX(GRID!$B$4:$U$15,MATCH(T$7,GRID!$A$4:$A$15,0),MATCH(1,($U$2=GRID!$B$1:$U$1)*(КАЛЕНДАРЬ!AN26=GRID!$B$3:$U$3),0))*(1-GRID!$L$41))</f>
        <v>556900</v>
      </c>
    </row>
    <row r="421" spans="1:20" ht="13.5" customHeight="1">
      <c r="A421" s="108" t="s">
        <v>17</v>
      </c>
      <c r="B421" s="109">
        <v>24</v>
      </c>
      <c r="C421" s="5">
        <f t="array" ref="C421">IF($I$2="Открытый тариф",INDEX(GRID!$B$4:$U$15,MATCH(C$7,GRID!$A$4:$A$15,0),MATCH(1,($U$2=GRID!$B$1:$U$1)*(КАЛЕНДАРЬ!AN27=GRID!$B$3:$U$3),0)),
INDEX(GRID!$B$4:$U$15,MATCH(C$7,GRID!$A$4:$A$15,0),MATCH(1,($U$2=GRID!$B$1:$U$1)*(КАЛЕНДАРЬ!AN27=GRID!$B$3:$U$3),0))*(1-GRID!$H$34))</f>
        <v>25000</v>
      </c>
      <c r="D421" s="5">
        <f t="array" ref="D421">IF($I$2="Открытый тариф",INDEX(GRID!$B$18:$U$29,MATCH(C$7,GRID!$A$18:$A$29,0),MATCH(1,($U$2=GRID!$B$1:$U$1)*(КАЛЕНДАРЬ!AN27=GRID!$B$3:$U$3),0)),
INDEX(GRID!$B$18:$U$29,MATCH(C$7,GRID!$A$18:$A$29,0),MATCH(1,($U$2=GRID!$B$1:$U$1)*(КАЛЕНДАРЬ!AN27=GRID!$B$3:$U$3),0))*(1-GRID!$H$34))</f>
        <v>30000</v>
      </c>
      <c r="E421" s="5">
        <f t="array" ref="E421">IF($I$2="Открытый тариф",INDEX(GRID!$B$4:$U$15,MATCH(E$7,GRID!$A$4:$A$15,0),MATCH(1,($U$2=GRID!$B$1:$U$1)*(КАЛЕНДАРЬ!AN27=GRID!$B$3:$U$3),0)),
INDEX(GRID!$B$4:$U$15,MATCH(E$7,GRID!$A$4:$A$15,0),MATCH(1,($U$2=GRID!$B$1:$U$1)*(КАЛЕНДАРЬ!AN27=GRID!$B$3:$U$3),0))*(1-GRID!$H$34))</f>
        <v>30000</v>
      </c>
      <c r="F421" s="5">
        <f t="array" ref="F421">IF($I$2="Открытый тариф",INDEX(GRID!$B$18:$U$29,MATCH(E$7,GRID!$A$18:$A$29,0),MATCH(1,($U$2=GRID!$B$1:$U$1)*(КАЛЕНДАРЬ!AN27=GRID!$B$3:$U$3),0)),
INDEX(GRID!$B$18:$U$29,MATCH(E$7,GRID!$A$18:$A$29,0),MATCH(1,($U$2=GRID!$B$1:$U$1)*(КАЛЕНДАРЬ!AN27=GRID!$B$3:$U$3),0))*(1-GRID!$H$34))</f>
        <v>35000</v>
      </c>
      <c r="G421" s="5">
        <f t="array" ref="G421">IF($I$2="Открытый тариф",INDEX(GRID!$B$4:$U$15,MATCH(G$7,GRID!$A$4:$A$15,0),MATCH(1,($U$2=GRID!$B$1:$U$1)*(КАЛЕНДАРЬ!AN27=GRID!$B$3:$U$3),0)),
INDEX(GRID!$B$4:$U$15,MATCH(G$7,GRID!$A$4:$A$15,0),MATCH(1,($U$2=GRID!$B$1:$U$1)*(КАЛЕНДАРЬ!AN27=GRID!$B$3:$U$3),0))*(1-GRID!$H$34))</f>
        <v>35700</v>
      </c>
      <c r="H421" s="5">
        <f t="array" ref="H421">IF($I$2="Открытый тариф",INDEX(GRID!$B$18:$U$29,MATCH(G$7,GRID!$A$18:$A$29,0),MATCH(1,($U$2=GRID!$B$1:$U$1)*(КАЛЕНДАРЬ!AN27=GRID!$B$3:$U$3),0)),
INDEX(GRID!$B$18:$U$29,MATCH(G$7,GRID!$A$18:$A$29,0),MATCH(1,($U$2=GRID!$B$1:$U$1)*(КАЛЕНДАРЬ!AN27=GRID!$B$3:$U$3),0))*(1-GRID!$H$34))</f>
        <v>40700</v>
      </c>
      <c r="I421" s="5">
        <f t="array" ref="I421">IF($I$2="Открытый тариф",INDEX(GRID!$B$4:$U$15,MATCH(I$7,GRID!$A$4:$A$15,0),MATCH(1,($U$2=GRID!$B$1:$U$1)*(КАЛЕНДАРЬ!AN27=GRID!$B$3:$U$3),0)),
INDEX(GRID!$B$4:$U$15,MATCH(I$7,GRID!$A$4:$A$15,0),MATCH(1,($U$2=GRID!$B$1:$U$1)*(КАЛЕНДАРЬ!AN27=GRID!$B$3:$U$3),0))*(1-GRID!$H$34))</f>
        <v>39700</v>
      </c>
      <c r="J421" s="5">
        <f t="array" ref="J421">IF($I$2="Открытый тариф",INDEX(GRID!$B$18:$U$29,MATCH(I$7,GRID!$A$18:$A$29,0),MATCH(1,($U$2=GRID!$B$1:$U$1)*(КАЛЕНДАРЬ!AN27=GRID!$B$3:$U$3),0)),
INDEX(GRID!$B$18:$U$29,MATCH(I$7,GRID!$A$18:$A$29,0),MATCH(1,($U$2=GRID!$B$1:$U$1)*(КАЛЕНДАРЬ!AN27=GRID!$B$3:$U$3),0))*(1-GRID!$H$34))</f>
        <v>44700</v>
      </c>
      <c r="K421" s="5">
        <f t="array" ref="K421">IF($I$2="Открытый тариф",INDEX(GRID!$B$4:$U$15,MATCH(K$7,GRID!$A$4:$A$15,0),MATCH(1,($U$2=GRID!$B$1:$U$1)*(КАЛЕНДАРЬ!AN27=GRID!$B$3:$U$3),0)),
INDEX(GRID!$B$4:$U$15,MATCH(K$7,GRID!$A$4:$A$15,0),MATCH(1,($U$2=GRID!$B$1:$U$1)*(КАЛЕНДАРЬ!AN27=GRID!$B$3:$U$3),0))*(1-GRID!$H$34))</f>
        <v>45000</v>
      </c>
      <c r="L421" s="5">
        <f t="array" ref="L421">IF($I$2="Открытый тариф",INDEX(GRID!$B$18:$U$29,MATCH(K$7,GRID!$A$18:$A$29,0),MATCH(1,($U$2=GRID!$B$1:$U$1)*(КАЛЕНДАРЬ!AN27=GRID!$B$3:$U$3),0)),
INDEX(GRID!$B$18:$U$29,MATCH(K$7,GRID!$A$18:$A$29,0),MATCH(1,($U$2=GRID!$B$1:$U$1)*(КАЛЕНДАРЬ!AN27=GRID!$B$3:$U$3),0))*(1-GRID!$H$34))</f>
        <v>50000</v>
      </c>
      <c r="M421" s="5">
        <f t="array" ref="M421">IF($I$2="Открытый тариф",INDEX(GRID!$B$4:$U$15,MATCH(M$7,GRID!$A$4:$A$15,0),MATCH(1,($U$2=GRID!$B$1:$U$1)*(КАЛЕНДАРЬ!AN27=GRID!$B$3:$U$3),0)),
INDEX(GRID!$B$4:$U$15,MATCH(M$7,GRID!$A$4:$A$15,0),MATCH(1,($U$2=GRID!$B$1:$U$1)*(КАЛЕНДАРЬ!AN27=GRID!$B$3:$U$3),0))*(1-GRID!$H$34))</f>
        <v>65200</v>
      </c>
      <c r="N421" s="5">
        <f t="array" ref="N421">IF($I$2="Открытый тариф",INDEX(GRID!$B$18:$U$29,MATCH(M$7,GRID!$A$18:$A$29,0),MATCH(1,($U$2=GRID!$B$1:$U$1)*(КАЛЕНДАРЬ!AN27=GRID!$B$3:$U$3),0)),
INDEX(GRID!$B$18:$U$29,MATCH(M$7,GRID!$A$18:$A$29,0),MATCH(1,($U$2=GRID!$B$1:$U$1)*(КАЛЕНДАРЬ!AN27=GRID!$B$3:$U$3),0))*(1-GRID!$H$34))</f>
        <v>70200</v>
      </c>
      <c r="O421" s="5">
        <f t="array" ref="O421">IF($I$2="Открытый тариф",INDEX(GRID!$B$4:$U$15,MATCH(O$7,GRID!$A$4:$A$15,0),MATCH(1,($U$2=GRID!$B$1:$U$1)*(КАЛЕНДАРЬ!AN27=GRID!$B$3:$U$3),0)),
INDEX(GRID!$B$4:$U$15,MATCH(O$7,GRID!$A$4:$A$15,0),MATCH(1,($U$2=GRID!$B$1:$U$1)*(КАЛЕНДАРЬ!AN27=GRID!$B$3:$U$3),0))*(1-GRID!$H$34))</f>
        <v>98000</v>
      </c>
      <c r="P421" s="5">
        <f t="array" ref="P421">IF($I$2="Открытый тариф",INDEX(GRID!$B$4:$U$15,MATCH(P$7,GRID!$A$4:$A$15,0),MATCH(1,($U$2=GRID!$B$1:$U$1)*(КАЛЕНДАРЬ!AN27=GRID!$B$3:$U$3),0)),
INDEX(GRID!$B$4:$U$15,MATCH(P$7,GRID!$A$4:$A$15,0),MATCH(1,($U$2=GRID!$B$1:$U$1)*(КАЛЕНДАРЬ!AN27=GRID!$B$3:$U$3),0))*(1-GRID!$H$34))</f>
        <v>139700</v>
      </c>
      <c r="Q421" s="5">
        <f t="array" ref="Q421">IF($I$2="Открытый тариф",INDEX(GRID!$B$4:$U$15,MATCH(Q$7,GRID!$A$4:$A$15,0),MATCH(1,($U$2=GRID!$B$1:$U$1)*(КАЛЕНДАРЬ!AN27=GRID!$B$3:$U$3),0)),
INDEX(GRID!$B$4:$U$15,MATCH(Q$7,GRID!$A$4:$A$15,0),MATCH(1,($U$2=GRID!$B$1:$U$1)*(КАЛЕНДАРЬ!AN27=GRID!$B$3:$U$3),0))*(1-GRID!$H$34))</f>
        <v>164400</v>
      </c>
      <c r="R421" s="5">
        <f t="array" ref="R421">IF($I$2="Открытый тариф",INDEX(GRID!$B$18:$U$29,MATCH(R$7,GRID!$A$18:$A$29,0),MATCH(1,($U$2=GRID!$B$1:$U$1)*(КАЛЕНДАРЬ!AN27=GRID!$B$3:$U$3),0)),
INDEX(GRID!$B$18:$U$29,MATCH(R$7,GRID!$A$18:$A$29,0),MATCH(1,($U$2=GRID!$B$1:$U$1)*(КАЛЕНДАРЬ!AN27=GRID!$B$3:$U$3),0))*(1-GRID!$H$34))</f>
        <v>186400</v>
      </c>
      <c r="S421" s="5">
        <f t="array" ref="S421">IF($I$2="Открытый тариф",INDEX(GRID!$B$4:$U$15,MATCH(S$7,GRID!$A$4:$A$15,0),MATCH(1,($U$2=GRID!$B$1:$U$1)*(КАЛЕНДАРЬ!AN27=GRID!$B$3:$U$3),0)),
INDEX(GRID!$B$4:$U$15,MATCH(S$7,GRID!$A$4:$A$15,0),MATCH(1,($U$2=GRID!$B$1:$U$1)*(КАЛЕНДАРЬ!AN27=GRID!$B$3:$U$3),0))*(1-GRID!$L$41))</f>
        <v>460400</v>
      </c>
      <c r="T421" s="5">
        <f t="array" ref="T421">IF($I$2="Открытый тариф",INDEX(GRID!$B$4:$U$15,MATCH(T$7,GRID!$A$4:$A$15,0),MATCH(1,($U$2=GRID!$B$1:$U$1)*(КАЛЕНДАРЬ!AN27=GRID!$B$3:$U$3),0)),
INDEX(GRID!$B$4:$U$15,MATCH(T$7,GRID!$A$4:$A$15,0),MATCH(1,($U$2=GRID!$B$1:$U$1)*(КАЛЕНДАРЬ!AN27=GRID!$B$3:$U$3),0))*(1-GRID!$L$41))</f>
        <v>556900</v>
      </c>
    </row>
    <row r="422" spans="1:20" ht="13.5" customHeight="1">
      <c r="A422" s="108" t="s">
        <v>11</v>
      </c>
      <c r="B422" s="109">
        <v>25</v>
      </c>
      <c r="C422" s="5">
        <f t="array" ref="C422">IF($I$2="Открытый тариф",INDEX(GRID!$B$4:$U$15,MATCH(C$7,GRID!$A$4:$A$15,0),MATCH(1,($U$2=GRID!$B$1:$U$1)*(КАЛЕНДАРЬ!AN28=GRID!$B$3:$U$3),0)),
INDEX(GRID!$B$4:$U$15,MATCH(C$7,GRID!$A$4:$A$15,0),MATCH(1,($U$2=GRID!$B$1:$U$1)*(КАЛЕНДАРЬ!AN28=GRID!$B$3:$U$3),0))*(1-GRID!$H$34))</f>
        <v>22500</v>
      </c>
      <c r="D422" s="5">
        <f t="array" ref="D422">IF($I$2="Открытый тариф",INDEX(GRID!$B$18:$U$29,MATCH(C$7,GRID!$A$18:$A$29,0),MATCH(1,($U$2=GRID!$B$1:$U$1)*(КАЛЕНДАРЬ!AN28=GRID!$B$3:$U$3),0)),
INDEX(GRID!$B$18:$U$29,MATCH(C$7,GRID!$A$18:$A$29,0),MATCH(1,($U$2=GRID!$B$1:$U$1)*(КАЛЕНДАРЬ!AN28=GRID!$B$3:$U$3),0))*(1-GRID!$H$34))</f>
        <v>27500</v>
      </c>
      <c r="E422" s="5">
        <f t="array" ref="E422">IF($I$2="Открытый тариф",INDEX(GRID!$B$4:$U$15,MATCH(E$7,GRID!$A$4:$A$15,0),MATCH(1,($U$2=GRID!$B$1:$U$1)*(КАЛЕНДАРЬ!AN28=GRID!$B$3:$U$3),0)),
INDEX(GRID!$B$4:$U$15,MATCH(E$7,GRID!$A$4:$A$15,0),MATCH(1,($U$2=GRID!$B$1:$U$1)*(КАЛЕНДАРЬ!AN28=GRID!$B$3:$U$3),0))*(1-GRID!$H$34))</f>
        <v>27200</v>
      </c>
      <c r="F422" s="5">
        <f t="array" ref="F422">IF($I$2="Открытый тариф",INDEX(GRID!$B$18:$U$29,MATCH(E$7,GRID!$A$18:$A$29,0),MATCH(1,($U$2=GRID!$B$1:$U$1)*(КАЛЕНДАРЬ!AN28=GRID!$B$3:$U$3),0)),
INDEX(GRID!$B$18:$U$29,MATCH(E$7,GRID!$A$18:$A$29,0),MATCH(1,($U$2=GRID!$B$1:$U$1)*(КАЛЕНДАРЬ!AN28=GRID!$B$3:$U$3),0))*(1-GRID!$H$34))</f>
        <v>32200</v>
      </c>
      <c r="G422" s="5">
        <f t="array" ref="G422">IF($I$2="Открытый тариф",INDEX(GRID!$B$4:$U$15,MATCH(G$7,GRID!$A$4:$A$15,0),MATCH(1,($U$2=GRID!$B$1:$U$1)*(КАЛЕНДАРЬ!AN28=GRID!$B$3:$U$3),0)),
INDEX(GRID!$B$4:$U$15,MATCH(G$7,GRID!$A$4:$A$15,0),MATCH(1,($U$2=GRID!$B$1:$U$1)*(КАЛЕНДАРЬ!AN28=GRID!$B$3:$U$3),0))*(1-GRID!$H$34))</f>
        <v>32700</v>
      </c>
      <c r="H422" s="5">
        <f t="array" ref="H422">IF($I$2="Открытый тариф",INDEX(GRID!$B$18:$U$29,MATCH(G$7,GRID!$A$18:$A$29,0),MATCH(1,($U$2=GRID!$B$1:$U$1)*(КАЛЕНДАРЬ!AN28=GRID!$B$3:$U$3),0)),
INDEX(GRID!$B$18:$U$29,MATCH(G$7,GRID!$A$18:$A$29,0),MATCH(1,($U$2=GRID!$B$1:$U$1)*(КАЛЕНДАРЬ!AN28=GRID!$B$3:$U$3),0))*(1-GRID!$H$34))</f>
        <v>37700</v>
      </c>
      <c r="I422" s="5">
        <f t="array" ref="I422">IF($I$2="Открытый тариф",INDEX(GRID!$B$4:$U$15,MATCH(I$7,GRID!$A$4:$A$15,0),MATCH(1,($U$2=GRID!$B$1:$U$1)*(КАЛЕНДАРЬ!AN28=GRID!$B$3:$U$3),0)),
INDEX(GRID!$B$4:$U$15,MATCH(I$7,GRID!$A$4:$A$15,0),MATCH(1,($U$2=GRID!$B$1:$U$1)*(КАЛЕНДАРЬ!AN28=GRID!$B$3:$U$3),0))*(1-GRID!$H$34))</f>
        <v>36200</v>
      </c>
      <c r="J422" s="5">
        <f t="array" ref="J422">IF($I$2="Открытый тариф",INDEX(GRID!$B$18:$U$29,MATCH(I$7,GRID!$A$18:$A$29,0),MATCH(1,($U$2=GRID!$B$1:$U$1)*(КАЛЕНДАРЬ!AN28=GRID!$B$3:$U$3),0)),
INDEX(GRID!$B$18:$U$29,MATCH(I$7,GRID!$A$18:$A$29,0),MATCH(1,($U$2=GRID!$B$1:$U$1)*(КАЛЕНДАРЬ!AN28=GRID!$B$3:$U$3),0))*(1-GRID!$H$34))</f>
        <v>41200</v>
      </c>
      <c r="K422" s="5">
        <f t="array" ref="K422">IF($I$2="Открытый тариф",INDEX(GRID!$B$4:$U$15,MATCH(K$7,GRID!$A$4:$A$15,0),MATCH(1,($U$2=GRID!$B$1:$U$1)*(КАЛЕНДАРЬ!AN28=GRID!$B$3:$U$3),0)),
INDEX(GRID!$B$4:$U$15,MATCH(K$7,GRID!$A$4:$A$15,0),MATCH(1,($U$2=GRID!$B$1:$U$1)*(КАЛЕНДАРЬ!AN28=GRID!$B$3:$U$3),0))*(1-GRID!$H$34))</f>
        <v>41200</v>
      </c>
      <c r="L422" s="5">
        <f t="array" ref="L422">IF($I$2="Открытый тариф",INDEX(GRID!$B$18:$U$29,MATCH(K$7,GRID!$A$18:$A$29,0),MATCH(1,($U$2=GRID!$B$1:$U$1)*(КАЛЕНДАРЬ!AN28=GRID!$B$3:$U$3),0)),
INDEX(GRID!$B$18:$U$29,MATCH(K$7,GRID!$A$18:$A$29,0),MATCH(1,($U$2=GRID!$B$1:$U$1)*(КАЛЕНДАРЬ!AN28=GRID!$B$3:$U$3),0))*(1-GRID!$H$34))</f>
        <v>46200</v>
      </c>
      <c r="M422" s="5">
        <f t="array" ref="M422">IF($I$2="Открытый тариф",INDEX(GRID!$B$4:$U$15,MATCH(M$7,GRID!$A$4:$A$15,0),MATCH(1,($U$2=GRID!$B$1:$U$1)*(КАЛЕНДАРЬ!AN28=GRID!$B$3:$U$3),0)),
INDEX(GRID!$B$4:$U$15,MATCH(M$7,GRID!$A$4:$A$15,0),MATCH(1,($U$2=GRID!$B$1:$U$1)*(КАЛЕНДАРЬ!AN28=GRID!$B$3:$U$3),0))*(1-GRID!$H$34))</f>
        <v>61200</v>
      </c>
      <c r="N422" s="5">
        <f t="array" ref="N422">IF($I$2="Открытый тариф",INDEX(GRID!$B$18:$U$29,MATCH(M$7,GRID!$A$18:$A$29,0),MATCH(1,($U$2=GRID!$B$1:$U$1)*(КАЛЕНДАРЬ!AN28=GRID!$B$3:$U$3),0)),
INDEX(GRID!$B$18:$U$29,MATCH(M$7,GRID!$A$18:$A$29,0),MATCH(1,($U$2=GRID!$B$1:$U$1)*(КАЛЕНДАРЬ!AN28=GRID!$B$3:$U$3),0))*(1-GRID!$H$34))</f>
        <v>66200</v>
      </c>
      <c r="O422" s="5">
        <f t="array" ref="O422">IF($I$2="Открытый тариф",INDEX(GRID!$B$4:$U$15,MATCH(O$7,GRID!$A$4:$A$15,0),MATCH(1,($U$2=GRID!$B$1:$U$1)*(КАЛЕНДАРЬ!AN28=GRID!$B$3:$U$3),0)),
INDEX(GRID!$B$4:$U$15,MATCH(O$7,GRID!$A$4:$A$15,0),MATCH(1,($U$2=GRID!$B$1:$U$1)*(КАЛЕНДАРЬ!AN28=GRID!$B$3:$U$3),0))*(1-GRID!$H$34))</f>
        <v>93200</v>
      </c>
      <c r="P422" s="5">
        <f t="array" ref="P422">IF($I$2="Открытый тариф",INDEX(GRID!$B$4:$U$15,MATCH(P$7,GRID!$A$4:$A$15,0),MATCH(1,($U$2=GRID!$B$1:$U$1)*(КАЛЕНДАРЬ!AN28=GRID!$B$3:$U$3),0)),
INDEX(GRID!$B$4:$U$15,MATCH(P$7,GRID!$A$4:$A$15,0),MATCH(1,($U$2=GRID!$B$1:$U$1)*(КАЛЕНДАРЬ!AN28=GRID!$B$3:$U$3),0))*(1-GRID!$H$34))</f>
        <v>134400</v>
      </c>
      <c r="Q422" s="5">
        <f t="array" ref="Q422">IF($I$2="Открытый тариф",INDEX(GRID!$B$4:$U$15,MATCH(Q$7,GRID!$A$4:$A$15,0),MATCH(1,($U$2=GRID!$B$1:$U$1)*(КАЛЕНДАРЬ!AN28=GRID!$B$3:$U$3),0)),
INDEX(GRID!$B$4:$U$15,MATCH(Q$7,GRID!$A$4:$A$15,0),MATCH(1,($U$2=GRID!$B$1:$U$1)*(КАЛЕНДАРЬ!AN28=GRID!$B$3:$U$3),0))*(1-GRID!$H$34))</f>
        <v>158400</v>
      </c>
      <c r="R422" s="5">
        <f t="array" ref="R422">IF($I$2="Открытый тариф",INDEX(GRID!$B$18:$U$29,MATCH(R$7,GRID!$A$18:$A$29,0),MATCH(1,($U$2=GRID!$B$1:$U$1)*(КАЛЕНДАРЬ!AN28=GRID!$B$3:$U$3),0)),
INDEX(GRID!$B$18:$U$29,MATCH(R$7,GRID!$A$18:$A$29,0),MATCH(1,($U$2=GRID!$B$1:$U$1)*(КАЛЕНДАРЬ!AN28=GRID!$B$3:$U$3),0))*(1-GRID!$H$34))</f>
        <v>179400</v>
      </c>
      <c r="S422" s="5">
        <f t="array" ref="S422">IF($I$2="Открытый тариф",INDEX(GRID!$B$4:$U$15,MATCH(S$7,GRID!$A$4:$A$15,0),MATCH(1,($U$2=GRID!$B$1:$U$1)*(КАЛЕНДАРЬ!AN28=GRID!$B$3:$U$3),0)),
INDEX(GRID!$B$4:$U$15,MATCH(S$7,GRID!$A$4:$A$15,0),MATCH(1,($U$2=GRID!$B$1:$U$1)*(КАЛЕНДАРЬ!AN28=GRID!$B$3:$U$3),0))*(1-GRID!$L$41))</f>
        <v>439100</v>
      </c>
      <c r="T422" s="5">
        <f t="array" ref="T422">IF($I$2="Открытый тариф",INDEX(GRID!$B$4:$U$15,MATCH(T$7,GRID!$A$4:$A$15,0),MATCH(1,($U$2=GRID!$B$1:$U$1)*(КАЛЕНДАРЬ!AN28=GRID!$B$3:$U$3),0)),
INDEX(GRID!$B$4:$U$15,MATCH(T$7,GRID!$A$4:$A$15,0),MATCH(1,($U$2=GRID!$B$1:$U$1)*(КАЛЕНДАРЬ!AN28=GRID!$B$3:$U$3),0))*(1-GRID!$L$41))</f>
        <v>529700</v>
      </c>
    </row>
    <row r="423" spans="1:20" ht="13.5" customHeight="1">
      <c r="A423" s="108" t="s">
        <v>12</v>
      </c>
      <c r="B423" s="109">
        <v>26</v>
      </c>
      <c r="C423" s="5">
        <f t="array" ref="C423">IF($I$2="Открытый тариф",INDEX(GRID!$B$4:$U$15,MATCH(C$7,GRID!$A$4:$A$15,0),MATCH(1,($U$2=GRID!$B$1:$U$1)*(КАЛЕНДАРЬ!AN29=GRID!$B$3:$U$3),0)),
INDEX(GRID!$B$4:$U$15,MATCH(C$7,GRID!$A$4:$A$15,0),MATCH(1,($U$2=GRID!$B$1:$U$1)*(КАЛЕНДАРЬ!AN29=GRID!$B$3:$U$3),0))*(1-GRID!$H$34))</f>
        <v>22500</v>
      </c>
      <c r="D423" s="5">
        <f t="array" ref="D423">IF($I$2="Открытый тариф",INDEX(GRID!$B$18:$U$29,MATCH(C$7,GRID!$A$18:$A$29,0),MATCH(1,($U$2=GRID!$B$1:$U$1)*(КАЛЕНДАРЬ!AN29=GRID!$B$3:$U$3),0)),
INDEX(GRID!$B$18:$U$29,MATCH(C$7,GRID!$A$18:$A$29,0),MATCH(1,($U$2=GRID!$B$1:$U$1)*(КАЛЕНДАРЬ!AN29=GRID!$B$3:$U$3),0))*(1-GRID!$H$34))</f>
        <v>27500</v>
      </c>
      <c r="E423" s="5">
        <f t="array" ref="E423">IF($I$2="Открытый тариф",INDEX(GRID!$B$4:$U$15,MATCH(E$7,GRID!$A$4:$A$15,0),MATCH(1,($U$2=GRID!$B$1:$U$1)*(КАЛЕНДАРЬ!AN29=GRID!$B$3:$U$3),0)),
INDEX(GRID!$B$4:$U$15,MATCH(E$7,GRID!$A$4:$A$15,0),MATCH(1,($U$2=GRID!$B$1:$U$1)*(КАЛЕНДАРЬ!AN29=GRID!$B$3:$U$3),0))*(1-GRID!$H$34))</f>
        <v>27200</v>
      </c>
      <c r="F423" s="5">
        <f t="array" ref="F423">IF($I$2="Открытый тариф",INDEX(GRID!$B$18:$U$29,MATCH(E$7,GRID!$A$18:$A$29,0),MATCH(1,($U$2=GRID!$B$1:$U$1)*(КАЛЕНДАРЬ!AN29=GRID!$B$3:$U$3),0)),
INDEX(GRID!$B$18:$U$29,MATCH(E$7,GRID!$A$18:$A$29,0),MATCH(1,($U$2=GRID!$B$1:$U$1)*(КАЛЕНДАРЬ!AN29=GRID!$B$3:$U$3),0))*(1-GRID!$H$34))</f>
        <v>32200</v>
      </c>
      <c r="G423" s="5">
        <f t="array" ref="G423">IF($I$2="Открытый тариф",INDEX(GRID!$B$4:$U$15,MATCH(G$7,GRID!$A$4:$A$15,0),MATCH(1,($U$2=GRID!$B$1:$U$1)*(КАЛЕНДАРЬ!AN29=GRID!$B$3:$U$3),0)),
INDEX(GRID!$B$4:$U$15,MATCH(G$7,GRID!$A$4:$A$15,0),MATCH(1,($U$2=GRID!$B$1:$U$1)*(КАЛЕНДАРЬ!AN29=GRID!$B$3:$U$3),0))*(1-GRID!$H$34))</f>
        <v>32700</v>
      </c>
      <c r="H423" s="5">
        <f t="array" ref="H423">IF($I$2="Открытый тариф",INDEX(GRID!$B$18:$U$29,MATCH(G$7,GRID!$A$18:$A$29,0),MATCH(1,($U$2=GRID!$B$1:$U$1)*(КАЛЕНДАРЬ!AN29=GRID!$B$3:$U$3),0)),
INDEX(GRID!$B$18:$U$29,MATCH(G$7,GRID!$A$18:$A$29,0),MATCH(1,($U$2=GRID!$B$1:$U$1)*(КАЛЕНДАРЬ!AN29=GRID!$B$3:$U$3),0))*(1-GRID!$H$34))</f>
        <v>37700</v>
      </c>
      <c r="I423" s="5">
        <f t="array" ref="I423">IF($I$2="Открытый тариф",INDEX(GRID!$B$4:$U$15,MATCH(I$7,GRID!$A$4:$A$15,0),MATCH(1,($U$2=GRID!$B$1:$U$1)*(КАЛЕНДАРЬ!AN29=GRID!$B$3:$U$3),0)),
INDEX(GRID!$B$4:$U$15,MATCH(I$7,GRID!$A$4:$A$15,0),MATCH(1,($U$2=GRID!$B$1:$U$1)*(КАЛЕНДАРЬ!AN29=GRID!$B$3:$U$3),0))*(1-GRID!$H$34))</f>
        <v>36200</v>
      </c>
      <c r="J423" s="5">
        <f t="array" ref="J423">IF($I$2="Открытый тариф",INDEX(GRID!$B$18:$U$29,MATCH(I$7,GRID!$A$18:$A$29,0),MATCH(1,($U$2=GRID!$B$1:$U$1)*(КАЛЕНДАРЬ!AN29=GRID!$B$3:$U$3),0)),
INDEX(GRID!$B$18:$U$29,MATCH(I$7,GRID!$A$18:$A$29,0),MATCH(1,($U$2=GRID!$B$1:$U$1)*(КАЛЕНДАРЬ!AN29=GRID!$B$3:$U$3),0))*(1-GRID!$H$34))</f>
        <v>41200</v>
      </c>
      <c r="K423" s="5">
        <f t="array" ref="K423">IF($I$2="Открытый тариф",INDEX(GRID!$B$4:$U$15,MATCH(K$7,GRID!$A$4:$A$15,0),MATCH(1,($U$2=GRID!$B$1:$U$1)*(КАЛЕНДАРЬ!AN29=GRID!$B$3:$U$3),0)),
INDEX(GRID!$B$4:$U$15,MATCH(K$7,GRID!$A$4:$A$15,0),MATCH(1,($U$2=GRID!$B$1:$U$1)*(КАЛЕНДАРЬ!AN29=GRID!$B$3:$U$3),0))*(1-GRID!$H$34))</f>
        <v>41200</v>
      </c>
      <c r="L423" s="5">
        <f t="array" ref="L423">IF($I$2="Открытый тариф",INDEX(GRID!$B$18:$U$29,MATCH(K$7,GRID!$A$18:$A$29,0),MATCH(1,($U$2=GRID!$B$1:$U$1)*(КАЛЕНДАРЬ!AN29=GRID!$B$3:$U$3),0)),
INDEX(GRID!$B$18:$U$29,MATCH(K$7,GRID!$A$18:$A$29,0),MATCH(1,($U$2=GRID!$B$1:$U$1)*(КАЛЕНДАРЬ!AN29=GRID!$B$3:$U$3),0))*(1-GRID!$H$34))</f>
        <v>46200</v>
      </c>
      <c r="M423" s="5">
        <f t="array" ref="M423">IF($I$2="Открытый тариф",INDEX(GRID!$B$4:$U$15,MATCH(M$7,GRID!$A$4:$A$15,0),MATCH(1,($U$2=GRID!$B$1:$U$1)*(КАЛЕНДАРЬ!AN29=GRID!$B$3:$U$3),0)),
INDEX(GRID!$B$4:$U$15,MATCH(M$7,GRID!$A$4:$A$15,0),MATCH(1,($U$2=GRID!$B$1:$U$1)*(КАЛЕНДАРЬ!AN29=GRID!$B$3:$U$3),0))*(1-GRID!$H$34))</f>
        <v>61200</v>
      </c>
      <c r="N423" s="5">
        <f t="array" ref="N423">IF($I$2="Открытый тариф",INDEX(GRID!$B$18:$U$29,MATCH(M$7,GRID!$A$18:$A$29,0),MATCH(1,($U$2=GRID!$B$1:$U$1)*(КАЛЕНДАРЬ!AN29=GRID!$B$3:$U$3),0)),
INDEX(GRID!$B$18:$U$29,MATCH(M$7,GRID!$A$18:$A$29,0),MATCH(1,($U$2=GRID!$B$1:$U$1)*(КАЛЕНДАРЬ!AN29=GRID!$B$3:$U$3),0))*(1-GRID!$H$34))</f>
        <v>66200</v>
      </c>
      <c r="O423" s="5">
        <f t="array" ref="O423">IF($I$2="Открытый тариф",INDEX(GRID!$B$4:$U$15,MATCH(O$7,GRID!$A$4:$A$15,0),MATCH(1,($U$2=GRID!$B$1:$U$1)*(КАЛЕНДАРЬ!AN29=GRID!$B$3:$U$3),0)),
INDEX(GRID!$B$4:$U$15,MATCH(O$7,GRID!$A$4:$A$15,0),MATCH(1,($U$2=GRID!$B$1:$U$1)*(КАЛЕНДАРЬ!AN29=GRID!$B$3:$U$3),0))*(1-GRID!$H$34))</f>
        <v>93200</v>
      </c>
      <c r="P423" s="5">
        <f t="array" ref="P423">IF($I$2="Открытый тариф",INDEX(GRID!$B$4:$U$15,MATCH(P$7,GRID!$A$4:$A$15,0),MATCH(1,($U$2=GRID!$B$1:$U$1)*(КАЛЕНДАРЬ!AN29=GRID!$B$3:$U$3),0)),
INDEX(GRID!$B$4:$U$15,MATCH(P$7,GRID!$A$4:$A$15,0),MATCH(1,($U$2=GRID!$B$1:$U$1)*(КАЛЕНДАРЬ!AN29=GRID!$B$3:$U$3),0))*(1-GRID!$H$34))</f>
        <v>134400</v>
      </c>
      <c r="Q423" s="5">
        <f t="array" ref="Q423">IF($I$2="Открытый тариф",INDEX(GRID!$B$4:$U$15,MATCH(Q$7,GRID!$A$4:$A$15,0),MATCH(1,($U$2=GRID!$B$1:$U$1)*(КАЛЕНДАРЬ!AN29=GRID!$B$3:$U$3),0)),
INDEX(GRID!$B$4:$U$15,MATCH(Q$7,GRID!$A$4:$A$15,0),MATCH(1,($U$2=GRID!$B$1:$U$1)*(КАЛЕНДАРЬ!AN29=GRID!$B$3:$U$3),0))*(1-GRID!$H$34))</f>
        <v>158400</v>
      </c>
      <c r="R423" s="5">
        <f t="array" ref="R423">IF($I$2="Открытый тариф",INDEX(GRID!$B$18:$U$29,MATCH(R$7,GRID!$A$18:$A$29,0),MATCH(1,($U$2=GRID!$B$1:$U$1)*(КАЛЕНДАРЬ!AN29=GRID!$B$3:$U$3),0)),
INDEX(GRID!$B$18:$U$29,MATCH(R$7,GRID!$A$18:$A$29,0),MATCH(1,($U$2=GRID!$B$1:$U$1)*(КАЛЕНДАРЬ!AN29=GRID!$B$3:$U$3),0))*(1-GRID!$H$34))</f>
        <v>179400</v>
      </c>
      <c r="S423" s="5">
        <f t="array" ref="S423">IF($I$2="Открытый тариф",INDEX(GRID!$B$4:$U$15,MATCH(S$7,GRID!$A$4:$A$15,0),MATCH(1,($U$2=GRID!$B$1:$U$1)*(КАЛЕНДАРЬ!AN29=GRID!$B$3:$U$3),0)),
INDEX(GRID!$B$4:$U$15,MATCH(S$7,GRID!$A$4:$A$15,0),MATCH(1,($U$2=GRID!$B$1:$U$1)*(КАЛЕНДАРЬ!AN29=GRID!$B$3:$U$3),0))*(1-GRID!$L$41))</f>
        <v>439100</v>
      </c>
      <c r="T423" s="5">
        <f t="array" ref="T423">IF($I$2="Открытый тариф",INDEX(GRID!$B$4:$U$15,MATCH(T$7,GRID!$A$4:$A$15,0),MATCH(1,($U$2=GRID!$B$1:$U$1)*(КАЛЕНДАРЬ!AN29=GRID!$B$3:$U$3),0)),
INDEX(GRID!$B$4:$U$15,MATCH(T$7,GRID!$A$4:$A$15,0),MATCH(1,($U$2=GRID!$B$1:$U$1)*(КАЛЕНДАРЬ!AN29=GRID!$B$3:$U$3),0))*(1-GRID!$L$41))</f>
        <v>529700</v>
      </c>
    </row>
    <row r="424" spans="1:20" ht="13.5" customHeight="1">
      <c r="A424" s="108" t="s">
        <v>13</v>
      </c>
      <c r="B424" s="109">
        <v>27</v>
      </c>
      <c r="C424" s="5">
        <f t="array" ref="C424">IF($I$2="Открытый тариф",INDEX(GRID!$B$4:$U$15,MATCH(C$7,GRID!$A$4:$A$15,0),MATCH(1,($U$2=GRID!$B$1:$U$1)*(КАЛЕНДАРЬ!AN30=GRID!$B$3:$U$3),0)),
INDEX(GRID!$B$4:$U$15,MATCH(C$7,GRID!$A$4:$A$15,0),MATCH(1,($U$2=GRID!$B$1:$U$1)*(КАЛЕНДАРЬ!AN30=GRID!$B$3:$U$3),0))*(1-GRID!$H$34))</f>
        <v>22500</v>
      </c>
      <c r="D424" s="5">
        <f t="array" ref="D424">IF($I$2="Открытый тариф",INDEX(GRID!$B$18:$U$29,MATCH(C$7,GRID!$A$18:$A$29,0),MATCH(1,($U$2=GRID!$B$1:$U$1)*(КАЛЕНДАРЬ!AN30=GRID!$B$3:$U$3),0)),
INDEX(GRID!$B$18:$U$29,MATCH(C$7,GRID!$A$18:$A$29,0),MATCH(1,($U$2=GRID!$B$1:$U$1)*(КАЛЕНДАРЬ!AN30=GRID!$B$3:$U$3),0))*(1-GRID!$H$34))</f>
        <v>27500</v>
      </c>
      <c r="E424" s="5">
        <f t="array" ref="E424">IF($I$2="Открытый тариф",INDEX(GRID!$B$4:$U$15,MATCH(E$7,GRID!$A$4:$A$15,0),MATCH(1,($U$2=GRID!$B$1:$U$1)*(КАЛЕНДАРЬ!AN30=GRID!$B$3:$U$3),0)),
INDEX(GRID!$B$4:$U$15,MATCH(E$7,GRID!$A$4:$A$15,0),MATCH(1,($U$2=GRID!$B$1:$U$1)*(КАЛЕНДАРЬ!AN30=GRID!$B$3:$U$3),0))*(1-GRID!$H$34))</f>
        <v>27200</v>
      </c>
      <c r="F424" s="5">
        <f t="array" ref="F424">IF($I$2="Открытый тариф",INDEX(GRID!$B$18:$U$29,MATCH(E$7,GRID!$A$18:$A$29,0),MATCH(1,($U$2=GRID!$B$1:$U$1)*(КАЛЕНДАРЬ!AN30=GRID!$B$3:$U$3),0)),
INDEX(GRID!$B$18:$U$29,MATCH(E$7,GRID!$A$18:$A$29,0),MATCH(1,($U$2=GRID!$B$1:$U$1)*(КАЛЕНДАРЬ!AN30=GRID!$B$3:$U$3),0))*(1-GRID!$H$34))</f>
        <v>32200</v>
      </c>
      <c r="G424" s="5">
        <f t="array" ref="G424">IF($I$2="Открытый тариф",INDEX(GRID!$B$4:$U$15,MATCH(G$7,GRID!$A$4:$A$15,0),MATCH(1,($U$2=GRID!$B$1:$U$1)*(КАЛЕНДАРЬ!AN30=GRID!$B$3:$U$3),0)),
INDEX(GRID!$B$4:$U$15,MATCH(G$7,GRID!$A$4:$A$15,0),MATCH(1,($U$2=GRID!$B$1:$U$1)*(КАЛЕНДАРЬ!AN30=GRID!$B$3:$U$3),0))*(1-GRID!$H$34))</f>
        <v>32700</v>
      </c>
      <c r="H424" s="5">
        <f t="array" ref="H424">IF($I$2="Открытый тариф",INDEX(GRID!$B$18:$U$29,MATCH(G$7,GRID!$A$18:$A$29,0),MATCH(1,($U$2=GRID!$B$1:$U$1)*(КАЛЕНДАРЬ!AN30=GRID!$B$3:$U$3),0)),
INDEX(GRID!$B$18:$U$29,MATCH(G$7,GRID!$A$18:$A$29,0),MATCH(1,($U$2=GRID!$B$1:$U$1)*(КАЛЕНДАРЬ!AN30=GRID!$B$3:$U$3),0))*(1-GRID!$H$34))</f>
        <v>37700</v>
      </c>
      <c r="I424" s="5">
        <f t="array" ref="I424">IF($I$2="Открытый тариф",INDEX(GRID!$B$4:$U$15,MATCH(I$7,GRID!$A$4:$A$15,0),MATCH(1,($U$2=GRID!$B$1:$U$1)*(КАЛЕНДАРЬ!AN30=GRID!$B$3:$U$3),0)),
INDEX(GRID!$B$4:$U$15,MATCH(I$7,GRID!$A$4:$A$15,0),MATCH(1,($U$2=GRID!$B$1:$U$1)*(КАЛЕНДАРЬ!AN30=GRID!$B$3:$U$3),0))*(1-GRID!$H$34))</f>
        <v>36200</v>
      </c>
      <c r="J424" s="5">
        <f t="array" ref="J424">IF($I$2="Открытый тариф",INDEX(GRID!$B$18:$U$29,MATCH(I$7,GRID!$A$18:$A$29,0),MATCH(1,($U$2=GRID!$B$1:$U$1)*(КАЛЕНДАРЬ!AN30=GRID!$B$3:$U$3),0)),
INDEX(GRID!$B$18:$U$29,MATCH(I$7,GRID!$A$18:$A$29,0),MATCH(1,($U$2=GRID!$B$1:$U$1)*(КАЛЕНДАРЬ!AN30=GRID!$B$3:$U$3),0))*(1-GRID!$H$34))</f>
        <v>41200</v>
      </c>
      <c r="K424" s="5">
        <f t="array" ref="K424">IF($I$2="Открытый тариф",INDEX(GRID!$B$4:$U$15,MATCH(K$7,GRID!$A$4:$A$15,0),MATCH(1,($U$2=GRID!$B$1:$U$1)*(КАЛЕНДАРЬ!AN30=GRID!$B$3:$U$3),0)),
INDEX(GRID!$B$4:$U$15,MATCH(K$7,GRID!$A$4:$A$15,0),MATCH(1,($U$2=GRID!$B$1:$U$1)*(КАЛЕНДАРЬ!AN30=GRID!$B$3:$U$3),0))*(1-GRID!$H$34))</f>
        <v>41200</v>
      </c>
      <c r="L424" s="5">
        <f t="array" ref="L424">IF($I$2="Открытый тариф",INDEX(GRID!$B$18:$U$29,MATCH(K$7,GRID!$A$18:$A$29,0),MATCH(1,($U$2=GRID!$B$1:$U$1)*(КАЛЕНДАРЬ!AN30=GRID!$B$3:$U$3),0)),
INDEX(GRID!$B$18:$U$29,MATCH(K$7,GRID!$A$18:$A$29,0),MATCH(1,($U$2=GRID!$B$1:$U$1)*(КАЛЕНДАРЬ!AN30=GRID!$B$3:$U$3),0))*(1-GRID!$H$34))</f>
        <v>46200</v>
      </c>
      <c r="M424" s="5">
        <f t="array" ref="M424">IF($I$2="Открытый тариф",INDEX(GRID!$B$4:$U$15,MATCH(M$7,GRID!$A$4:$A$15,0),MATCH(1,($U$2=GRID!$B$1:$U$1)*(КАЛЕНДАРЬ!AN30=GRID!$B$3:$U$3),0)),
INDEX(GRID!$B$4:$U$15,MATCH(M$7,GRID!$A$4:$A$15,0),MATCH(1,($U$2=GRID!$B$1:$U$1)*(КАЛЕНДАРЬ!AN30=GRID!$B$3:$U$3),0))*(1-GRID!$H$34))</f>
        <v>61200</v>
      </c>
      <c r="N424" s="5">
        <f t="array" ref="N424">IF($I$2="Открытый тариф",INDEX(GRID!$B$18:$U$29,MATCH(M$7,GRID!$A$18:$A$29,0),MATCH(1,($U$2=GRID!$B$1:$U$1)*(КАЛЕНДАРЬ!AN30=GRID!$B$3:$U$3),0)),
INDEX(GRID!$B$18:$U$29,MATCH(M$7,GRID!$A$18:$A$29,0),MATCH(1,($U$2=GRID!$B$1:$U$1)*(КАЛЕНДАРЬ!AN30=GRID!$B$3:$U$3),0))*(1-GRID!$H$34))</f>
        <v>66200</v>
      </c>
      <c r="O424" s="5">
        <f t="array" ref="O424">IF($I$2="Открытый тариф",INDEX(GRID!$B$4:$U$15,MATCH(O$7,GRID!$A$4:$A$15,0),MATCH(1,($U$2=GRID!$B$1:$U$1)*(КАЛЕНДАРЬ!AN30=GRID!$B$3:$U$3),0)),
INDEX(GRID!$B$4:$U$15,MATCH(O$7,GRID!$A$4:$A$15,0),MATCH(1,($U$2=GRID!$B$1:$U$1)*(КАЛЕНДАРЬ!AN30=GRID!$B$3:$U$3),0))*(1-GRID!$H$34))</f>
        <v>93200</v>
      </c>
      <c r="P424" s="5">
        <f t="array" ref="P424">IF($I$2="Открытый тариф",INDEX(GRID!$B$4:$U$15,MATCH(P$7,GRID!$A$4:$A$15,0),MATCH(1,($U$2=GRID!$B$1:$U$1)*(КАЛЕНДАРЬ!AN30=GRID!$B$3:$U$3),0)),
INDEX(GRID!$B$4:$U$15,MATCH(P$7,GRID!$A$4:$A$15,0),MATCH(1,($U$2=GRID!$B$1:$U$1)*(КАЛЕНДАРЬ!AN30=GRID!$B$3:$U$3),0))*(1-GRID!$H$34))</f>
        <v>134400</v>
      </c>
      <c r="Q424" s="5">
        <f t="array" ref="Q424">IF($I$2="Открытый тариф",INDEX(GRID!$B$4:$U$15,MATCH(Q$7,GRID!$A$4:$A$15,0),MATCH(1,($U$2=GRID!$B$1:$U$1)*(КАЛЕНДАРЬ!AN30=GRID!$B$3:$U$3),0)),
INDEX(GRID!$B$4:$U$15,MATCH(Q$7,GRID!$A$4:$A$15,0),MATCH(1,($U$2=GRID!$B$1:$U$1)*(КАЛЕНДАРЬ!AN30=GRID!$B$3:$U$3),0))*(1-GRID!$H$34))</f>
        <v>158400</v>
      </c>
      <c r="R424" s="5">
        <f t="array" ref="R424">IF($I$2="Открытый тариф",INDEX(GRID!$B$18:$U$29,MATCH(R$7,GRID!$A$18:$A$29,0),MATCH(1,($U$2=GRID!$B$1:$U$1)*(КАЛЕНДАРЬ!AN30=GRID!$B$3:$U$3),0)),
INDEX(GRID!$B$18:$U$29,MATCH(R$7,GRID!$A$18:$A$29,0),MATCH(1,($U$2=GRID!$B$1:$U$1)*(КАЛЕНДАРЬ!AN30=GRID!$B$3:$U$3),0))*(1-GRID!$H$34))</f>
        <v>179400</v>
      </c>
      <c r="S424" s="5">
        <f t="array" ref="S424">IF($I$2="Открытый тариф",INDEX(GRID!$B$4:$U$15,MATCH(S$7,GRID!$A$4:$A$15,0),MATCH(1,($U$2=GRID!$B$1:$U$1)*(КАЛЕНДАРЬ!AN30=GRID!$B$3:$U$3),0)),
INDEX(GRID!$B$4:$U$15,MATCH(S$7,GRID!$A$4:$A$15,0),MATCH(1,($U$2=GRID!$B$1:$U$1)*(КАЛЕНДАРЬ!AN30=GRID!$B$3:$U$3),0))*(1-GRID!$L$41))</f>
        <v>439100</v>
      </c>
      <c r="T424" s="5">
        <f t="array" ref="T424">IF($I$2="Открытый тариф",INDEX(GRID!$B$4:$U$15,MATCH(T$7,GRID!$A$4:$A$15,0),MATCH(1,($U$2=GRID!$B$1:$U$1)*(КАЛЕНДАРЬ!AN30=GRID!$B$3:$U$3),0)),
INDEX(GRID!$B$4:$U$15,MATCH(T$7,GRID!$A$4:$A$15,0),MATCH(1,($U$2=GRID!$B$1:$U$1)*(КАЛЕНДАРЬ!AN30=GRID!$B$3:$U$3),0))*(1-GRID!$L$41))</f>
        <v>529700</v>
      </c>
    </row>
    <row r="425" spans="1:20" ht="13.5" customHeight="1">
      <c r="A425" s="108" t="s">
        <v>14</v>
      </c>
      <c r="B425" s="109">
        <v>28</v>
      </c>
      <c r="C425" s="5">
        <f t="array" ref="C425">IF($I$2="Открытый тариф",INDEX(GRID!$B$4:$U$15,MATCH(C$7,GRID!$A$4:$A$15,0),MATCH(1,($U$2=GRID!$B$1:$U$1)*(КАЛЕНДАРЬ!AN31=GRID!$B$3:$U$3),0)),
INDEX(GRID!$B$4:$U$15,MATCH(C$7,GRID!$A$4:$A$15,0),MATCH(1,($U$2=GRID!$B$1:$U$1)*(КАЛЕНДАРЬ!AN31=GRID!$B$3:$U$3),0))*(1-GRID!$H$34))</f>
        <v>22500</v>
      </c>
      <c r="D425" s="5">
        <f t="array" ref="D425">IF($I$2="Открытый тариф",INDEX(GRID!$B$18:$U$29,MATCH(C$7,GRID!$A$18:$A$29,0),MATCH(1,($U$2=GRID!$B$1:$U$1)*(КАЛЕНДАРЬ!AN31=GRID!$B$3:$U$3),0)),
INDEX(GRID!$B$18:$U$29,MATCH(C$7,GRID!$A$18:$A$29,0),MATCH(1,($U$2=GRID!$B$1:$U$1)*(КАЛЕНДАРЬ!AN31=GRID!$B$3:$U$3),0))*(1-GRID!$H$34))</f>
        <v>27500</v>
      </c>
      <c r="E425" s="5">
        <f t="array" ref="E425">IF($I$2="Открытый тариф",INDEX(GRID!$B$4:$U$15,MATCH(E$7,GRID!$A$4:$A$15,0),MATCH(1,($U$2=GRID!$B$1:$U$1)*(КАЛЕНДАРЬ!AN31=GRID!$B$3:$U$3),0)),
INDEX(GRID!$B$4:$U$15,MATCH(E$7,GRID!$A$4:$A$15,0),MATCH(1,($U$2=GRID!$B$1:$U$1)*(КАЛЕНДАРЬ!AN31=GRID!$B$3:$U$3),0))*(1-GRID!$H$34))</f>
        <v>27200</v>
      </c>
      <c r="F425" s="5">
        <f t="array" ref="F425">IF($I$2="Открытый тариф",INDEX(GRID!$B$18:$U$29,MATCH(E$7,GRID!$A$18:$A$29,0),MATCH(1,($U$2=GRID!$B$1:$U$1)*(КАЛЕНДАРЬ!AN31=GRID!$B$3:$U$3),0)),
INDEX(GRID!$B$18:$U$29,MATCH(E$7,GRID!$A$18:$A$29,0),MATCH(1,($U$2=GRID!$B$1:$U$1)*(КАЛЕНДАРЬ!AN31=GRID!$B$3:$U$3),0))*(1-GRID!$H$34))</f>
        <v>32200</v>
      </c>
      <c r="G425" s="5">
        <f t="array" ref="G425">IF($I$2="Открытый тариф",INDEX(GRID!$B$4:$U$15,MATCH(G$7,GRID!$A$4:$A$15,0),MATCH(1,($U$2=GRID!$B$1:$U$1)*(КАЛЕНДАРЬ!AN31=GRID!$B$3:$U$3),0)),
INDEX(GRID!$B$4:$U$15,MATCH(G$7,GRID!$A$4:$A$15,0),MATCH(1,($U$2=GRID!$B$1:$U$1)*(КАЛЕНДАРЬ!AN31=GRID!$B$3:$U$3),0))*(1-GRID!$H$34))</f>
        <v>32700</v>
      </c>
      <c r="H425" s="5">
        <f t="array" ref="H425">IF($I$2="Открытый тариф",INDEX(GRID!$B$18:$U$29,MATCH(G$7,GRID!$A$18:$A$29,0),MATCH(1,($U$2=GRID!$B$1:$U$1)*(КАЛЕНДАРЬ!AN31=GRID!$B$3:$U$3),0)),
INDEX(GRID!$B$18:$U$29,MATCH(G$7,GRID!$A$18:$A$29,0),MATCH(1,($U$2=GRID!$B$1:$U$1)*(КАЛЕНДАРЬ!AN31=GRID!$B$3:$U$3),0))*(1-GRID!$H$34))</f>
        <v>37700</v>
      </c>
      <c r="I425" s="5">
        <f t="array" ref="I425">IF($I$2="Открытый тариф",INDEX(GRID!$B$4:$U$15,MATCH(I$7,GRID!$A$4:$A$15,0),MATCH(1,($U$2=GRID!$B$1:$U$1)*(КАЛЕНДАРЬ!AN31=GRID!$B$3:$U$3),0)),
INDEX(GRID!$B$4:$U$15,MATCH(I$7,GRID!$A$4:$A$15,0),MATCH(1,($U$2=GRID!$B$1:$U$1)*(КАЛЕНДАРЬ!AN31=GRID!$B$3:$U$3),0))*(1-GRID!$H$34))</f>
        <v>36200</v>
      </c>
      <c r="J425" s="5">
        <f t="array" ref="J425">IF($I$2="Открытый тариф",INDEX(GRID!$B$18:$U$29,MATCH(I$7,GRID!$A$18:$A$29,0),MATCH(1,($U$2=GRID!$B$1:$U$1)*(КАЛЕНДАРЬ!AN31=GRID!$B$3:$U$3),0)),
INDEX(GRID!$B$18:$U$29,MATCH(I$7,GRID!$A$18:$A$29,0),MATCH(1,($U$2=GRID!$B$1:$U$1)*(КАЛЕНДАРЬ!AN31=GRID!$B$3:$U$3),0))*(1-GRID!$H$34))</f>
        <v>41200</v>
      </c>
      <c r="K425" s="5">
        <f t="array" ref="K425">IF($I$2="Открытый тариф",INDEX(GRID!$B$4:$U$15,MATCH(K$7,GRID!$A$4:$A$15,0),MATCH(1,($U$2=GRID!$B$1:$U$1)*(КАЛЕНДАРЬ!AN31=GRID!$B$3:$U$3),0)),
INDEX(GRID!$B$4:$U$15,MATCH(K$7,GRID!$A$4:$A$15,0),MATCH(1,($U$2=GRID!$B$1:$U$1)*(КАЛЕНДАРЬ!AN31=GRID!$B$3:$U$3),0))*(1-GRID!$H$34))</f>
        <v>41200</v>
      </c>
      <c r="L425" s="5">
        <f t="array" ref="L425">IF($I$2="Открытый тариф",INDEX(GRID!$B$18:$U$29,MATCH(K$7,GRID!$A$18:$A$29,0),MATCH(1,($U$2=GRID!$B$1:$U$1)*(КАЛЕНДАРЬ!AN31=GRID!$B$3:$U$3),0)),
INDEX(GRID!$B$18:$U$29,MATCH(K$7,GRID!$A$18:$A$29,0),MATCH(1,($U$2=GRID!$B$1:$U$1)*(КАЛЕНДАРЬ!AN31=GRID!$B$3:$U$3),0))*(1-GRID!$H$34))</f>
        <v>46200</v>
      </c>
      <c r="M425" s="5">
        <f t="array" ref="M425">IF($I$2="Открытый тариф",INDEX(GRID!$B$4:$U$15,MATCH(M$7,GRID!$A$4:$A$15,0),MATCH(1,($U$2=GRID!$B$1:$U$1)*(КАЛЕНДАРЬ!AN31=GRID!$B$3:$U$3),0)),
INDEX(GRID!$B$4:$U$15,MATCH(M$7,GRID!$A$4:$A$15,0),MATCH(1,($U$2=GRID!$B$1:$U$1)*(КАЛЕНДАРЬ!AN31=GRID!$B$3:$U$3),0))*(1-GRID!$H$34))</f>
        <v>61200</v>
      </c>
      <c r="N425" s="5">
        <f t="array" ref="N425">IF($I$2="Открытый тариф",INDEX(GRID!$B$18:$U$29,MATCH(M$7,GRID!$A$18:$A$29,0),MATCH(1,($U$2=GRID!$B$1:$U$1)*(КАЛЕНДАРЬ!AN31=GRID!$B$3:$U$3),0)),
INDEX(GRID!$B$18:$U$29,MATCH(M$7,GRID!$A$18:$A$29,0),MATCH(1,($U$2=GRID!$B$1:$U$1)*(КАЛЕНДАРЬ!AN31=GRID!$B$3:$U$3),0))*(1-GRID!$H$34))</f>
        <v>66200</v>
      </c>
      <c r="O425" s="5">
        <f t="array" ref="O425">IF($I$2="Открытый тариф",INDEX(GRID!$B$4:$U$15,MATCH(O$7,GRID!$A$4:$A$15,0),MATCH(1,($U$2=GRID!$B$1:$U$1)*(КАЛЕНДАРЬ!AN31=GRID!$B$3:$U$3),0)),
INDEX(GRID!$B$4:$U$15,MATCH(O$7,GRID!$A$4:$A$15,0),MATCH(1,($U$2=GRID!$B$1:$U$1)*(КАЛЕНДАРЬ!AN31=GRID!$B$3:$U$3),0))*(1-GRID!$H$34))</f>
        <v>93200</v>
      </c>
      <c r="P425" s="5">
        <f t="array" ref="P425">IF($I$2="Открытый тариф",INDEX(GRID!$B$4:$U$15,MATCH(P$7,GRID!$A$4:$A$15,0),MATCH(1,($U$2=GRID!$B$1:$U$1)*(КАЛЕНДАРЬ!AN31=GRID!$B$3:$U$3),0)),
INDEX(GRID!$B$4:$U$15,MATCH(P$7,GRID!$A$4:$A$15,0),MATCH(1,($U$2=GRID!$B$1:$U$1)*(КАЛЕНДАРЬ!AN31=GRID!$B$3:$U$3),0))*(1-GRID!$H$34))</f>
        <v>134400</v>
      </c>
      <c r="Q425" s="5">
        <f t="array" ref="Q425">IF($I$2="Открытый тариф",INDEX(GRID!$B$4:$U$15,MATCH(Q$7,GRID!$A$4:$A$15,0),MATCH(1,($U$2=GRID!$B$1:$U$1)*(КАЛЕНДАРЬ!AN31=GRID!$B$3:$U$3),0)),
INDEX(GRID!$B$4:$U$15,MATCH(Q$7,GRID!$A$4:$A$15,0),MATCH(1,($U$2=GRID!$B$1:$U$1)*(КАЛЕНДАРЬ!AN31=GRID!$B$3:$U$3),0))*(1-GRID!$H$34))</f>
        <v>158400</v>
      </c>
      <c r="R425" s="5">
        <f t="array" ref="R425">IF($I$2="Открытый тариф",INDEX(GRID!$B$18:$U$29,MATCH(R$7,GRID!$A$18:$A$29,0),MATCH(1,($U$2=GRID!$B$1:$U$1)*(КАЛЕНДАРЬ!AN31=GRID!$B$3:$U$3),0)),
INDEX(GRID!$B$18:$U$29,MATCH(R$7,GRID!$A$18:$A$29,0),MATCH(1,($U$2=GRID!$B$1:$U$1)*(КАЛЕНДАРЬ!AN31=GRID!$B$3:$U$3),0))*(1-GRID!$H$34))</f>
        <v>179400</v>
      </c>
      <c r="S425" s="5">
        <f t="array" ref="S425">IF($I$2="Открытый тариф",INDEX(GRID!$B$4:$U$15,MATCH(S$7,GRID!$A$4:$A$15,0),MATCH(1,($U$2=GRID!$B$1:$U$1)*(КАЛЕНДАРЬ!AN31=GRID!$B$3:$U$3),0)),
INDEX(GRID!$B$4:$U$15,MATCH(S$7,GRID!$A$4:$A$15,0),MATCH(1,($U$2=GRID!$B$1:$U$1)*(КАЛЕНДАРЬ!AN31=GRID!$B$3:$U$3),0))*(1-GRID!$L$41))</f>
        <v>439100</v>
      </c>
      <c r="T425" s="5">
        <f t="array" ref="T425">IF($I$2="Открытый тариф",INDEX(GRID!$B$4:$U$15,MATCH(T$7,GRID!$A$4:$A$15,0),MATCH(1,($U$2=GRID!$B$1:$U$1)*(КАЛЕНДАРЬ!AN31=GRID!$B$3:$U$3),0)),
INDEX(GRID!$B$4:$U$15,MATCH(T$7,GRID!$A$4:$A$15,0),MATCH(1,($U$2=GRID!$B$1:$U$1)*(КАЛЕНДАРЬ!AN31=GRID!$B$3:$U$3),0))*(1-GRID!$L$41))</f>
        <v>529700</v>
      </c>
    </row>
    <row r="426" spans="1:20" ht="13.5" customHeight="1">
      <c r="A426" s="108" t="s">
        <v>15</v>
      </c>
      <c r="B426" s="109">
        <v>29</v>
      </c>
      <c r="C426" s="5">
        <f t="array" ref="C426">IF($I$2="Открытый тариф",INDEX(GRID!$B$4:$U$15,MATCH(C$7,GRID!$A$4:$A$15,0),MATCH(1,($U$2=GRID!$B$1:$U$1)*(КАЛЕНДАРЬ!AN32=GRID!$B$3:$U$3),0)),
INDEX(GRID!$B$4:$U$15,MATCH(C$7,GRID!$A$4:$A$15,0),MATCH(1,($U$2=GRID!$B$1:$U$1)*(КАЛЕНДАРЬ!AN32=GRID!$B$3:$U$3),0))*(1-GRID!$H$34))</f>
        <v>22500</v>
      </c>
      <c r="D426" s="5">
        <f t="array" ref="D426">IF($I$2="Открытый тариф",INDEX(GRID!$B$18:$U$29,MATCH(C$7,GRID!$A$18:$A$29,0),MATCH(1,($U$2=GRID!$B$1:$U$1)*(КАЛЕНДАРЬ!AN32=GRID!$B$3:$U$3),0)),
INDEX(GRID!$B$18:$U$29,MATCH(C$7,GRID!$A$18:$A$29,0),MATCH(1,($U$2=GRID!$B$1:$U$1)*(КАЛЕНДАРЬ!AN32=GRID!$B$3:$U$3),0))*(1-GRID!$H$34))</f>
        <v>27500</v>
      </c>
      <c r="E426" s="5">
        <f t="array" ref="E426">IF($I$2="Открытый тариф",INDEX(GRID!$B$4:$U$15,MATCH(E$7,GRID!$A$4:$A$15,0),MATCH(1,($U$2=GRID!$B$1:$U$1)*(КАЛЕНДАРЬ!AN32=GRID!$B$3:$U$3),0)),
INDEX(GRID!$B$4:$U$15,MATCH(E$7,GRID!$A$4:$A$15,0),MATCH(1,($U$2=GRID!$B$1:$U$1)*(КАЛЕНДАРЬ!AN32=GRID!$B$3:$U$3),0))*(1-GRID!$H$34))</f>
        <v>27200</v>
      </c>
      <c r="F426" s="5">
        <f t="array" ref="F426">IF($I$2="Открытый тариф",INDEX(GRID!$B$18:$U$29,MATCH(E$7,GRID!$A$18:$A$29,0),MATCH(1,($U$2=GRID!$B$1:$U$1)*(КАЛЕНДАРЬ!AN32=GRID!$B$3:$U$3),0)),
INDEX(GRID!$B$18:$U$29,MATCH(E$7,GRID!$A$18:$A$29,0),MATCH(1,($U$2=GRID!$B$1:$U$1)*(КАЛЕНДАРЬ!AN32=GRID!$B$3:$U$3),0))*(1-GRID!$H$34))</f>
        <v>32200</v>
      </c>
      <c r="G426" s="5">
        <f t="array" ref="G426">IF($I$2="Открытый тариф",INDEX(GRID!$B$4:$U$15,MATCH(G$7,GRID!$A$4:$A$15,0),MATCH(1,($U$2=GRID!$B$1:$U$1)*(КАЛЕНДАРЬ!AN32=GRID!$B$3:$U$3),0)),
INDEX(GRID!$B$4:$U$15,MATCH(G$7,GRID!$A$4:$A$15,0),MATCH(1,($U$2=GRID!$B$1:$U$1)*(КАЛЕНДАРЬ!AN32=GRID!$B$3:$U$3),0))*(1-GRID!$H$34))</f>
        <v>32700</v>
      </c>
      <c r="H426" s="5">
        <f t="array" ref="H426">IF($I$2="Открытый тариф",INDEX(GRID!$B$18:$U$29,MATCH(G$7,GRID!$A$18:$A$29,0),MATCH(1,($U$2=GRID!$B$1:$U$1)*(КАЛЕНДАРЬ!AN32=GRID!$B$3:$U$3),0)),
INDEX(GRID!$B$18:$U$29,MATCH(G$7,GRID!$A$18:$A$29,0),MATCH(1,($U$2=GRID!$B$1:$U$1)*(КАЛЕНДАРЬ!AN32=GRID!$B$3:$U$3),0))*(1-GRID!$H$34))</f>
        <v>37700</v>
      </c>
      <c r="I426" s="5">
        <f t="array" ref="I426">IF($I$2="Открытый тариф",INDEX(GRID!$B$4:$U$15,MATCH(I$7,GRID!$A$4:$A$15,0),MATCH(1,($U$2=GRID!$B$1:$U$1)*(КАЛЕНДАРЬ!AN32=GRID!$B$3:$U$3),0)),
INDEX(GRID!$B$4:$U$15,MATCH(I$7,GRID!$A$4:$A$15,0),MATCH(1,($U$2=GRID!$B$1:$U$1)*(КАЛЕНДАРЬ!AN32=GRID!$B$3:$U$3),0))*(1-GRID!$H$34))</f>
        <v>36200</v>
      </c>
      <c r="J426" s="5">
        <f t="array" ref="J426">IF($I$2="Открытый тариф",INDEX(GRID!$B$18:$U$29,MATCH(I$7,GRID!$A$18:$A$29,0),MATCH(1,($U$2=GRID!$B$1:$U$1)*(КАЛЕНДАРЬ!AN32=GRID!$B$3:$U$3),0)),
INDEX(GRID!$B$18:$U$29,MATCH(I$7,GRID!$A$18:$A$29,0),MATCH(1,($U$2=GRID!$B$1:$U$1)*(КАЛЕНДАРЬ!AN32=GRID!$B$3:$U$3),0))*(1-GRID!$H$34))</f>
        <v>41200</v>
      </c>
      <c r="K426" s="5">
        <f t="array" ref="K426">IF($I$2="Открытый тариф",INDEX(GRID!$B$4:$U$15,MATCH(K$7,GRID!$A$4:$A$15,0),MATCH(1,($U$2=GRID!$B$1:$U$1)*(КАЛЕНДАРЬ!AN32=GRID!$B$3:$U$3),0)),
INDEX(GRID!$B$4:$U$15,MATCH(K$7,GRID!$A$4:$A$15,0),MATCH(1,($U$2=GRID!$B$1:$U$1)*(КАЛЕНДАРЬ!AN32=GRID!$B$3:$U$3),0))*(1-GRID!$H$34))</f>
        <v>41200</v>
      </c>
      <c r="L426" s="5">
        <f t="array" ref="L426">IF($I$2="Открытый тариф",INDEX(GRID!$B$18:$U$29,MATCH(K$7,GRID!$A$18:$A$29,0),MATCH(1,($U$2=GRID!$B$1:$U$1)*(КАЛЕНДАРЬ!AN32=GRID!$B$3:$U$3),0)),
INDEX(GRID!$B$18:$U$29,MATCH(K$7,GRID!$A$18:$A$29,0),MATCH(1,($U$2=GRID!$B$1:$U$1)*(КАЛЕНДАРЬ!AN32=GRID!$B$3:$U$3),0))*(1-GRID!$H$34))</f>
        <v>46200</v>
      </c>
      <c r="M426" s="5">
        <f t="array" ref="M426">IF($I$2="Открытый тариф",INDEX(GRID!$B$4:$U$15,MATCH(M$7,GRID!$A$4:$A$15,0),MATCH(1,($U$2=GRID!$B$1:$U$1)*(КАЛЕНДАРЬ!AN32=GRID!$B$3:$U$3),0)),
INDEX(GRID!$B$4:$U$15,MATCH(M$7,GRID!$A$4:$A$15,0),MATCH(1,($U$2=GRID!$B$1:$U$1)*(КАЛЕНДАРЬ!AN32=GRID!$B$3:$U$3),0))*(1-GRID!$H$34))</f>
        <v>61200</v>
      </c>
      <c r="N426" s="5">
        <f t="array" ref="N426">IF($I$2="Открытый тариф",INDEX(GRID!$B$18:$U$29,MATCH(M$7,GRID!$A$18:$A$29,0),MATCH(1,($U$2=GRID!$B$1:$U$1)*(КАЛЕНДАРЬ!AN32=GRID!$B$3:$U$3),0)),
INDEX(GRID!$B$18:$U$29,MATCH(M$7,GRID!$A$18:$A$29,0),MATCH(1,($U$2=GRID!$B$1:$U$1)*(КАЛЕНДАРЬ!AN32=GRID!$B$3:$U$3),0))*(1-GRID!$H$34))</f>
        <v>66200</v>
      </c>
      <c r="O426" s="5">
        <f t="array" ref="O426">IF($I$2="Открытый тариф",INDEX(GRID!$B$4:$U$15,MATCH(O$7,GRID!$A$4:$A$15,0),MATCH(1,($U$2=GRID!$B$1:$U$1)*(КАЛЕНДАРЬ!AN32=GRID!$B$3:$U$3),0)),
INDEX(GRID!$B$4:$U$15,MATCH(O$7,GRID!$A$4:$A$15,0),MATCH(1,($U$2=GRID!$B$1:$U$1)*(КАЛЕНДАРЬ!AN32=GRID!$B$3:$U$3),0))*(1-GRID!$H$34))</f>
        <v>93200</v>
      </c>
      <c r="P426" s="5">
        <f t="array" ref="P426">IF($I$2="Открытый тариф",INDEX(GRID!$B$4:$U$15,MATCH(P$7,GRID!$A$4:$A$15,0),MATCH(1,($U$2=GRID!$B$1:$U$1)*(КАЛЕНДАРЬ!AN32=GRID!$B$3:$U$3),0)),
INDEX(GRID!$B$4:$U$15,MATCH(P$7,GRID!$A$4:$A$15,0),MATCH(1,($U$2=GRID!$B$1:$U$1)*(КАЛЕНДАРЬ!AN32=GRID!$B$3:$U$3),0))*(1-GRID!$H$34))</f>
        <v>134400</v>
      </c>
      <c r="Q426" s="5">
        <f t="array" ref="Q426">IF($I$2="Открытый тариф",INDEX(GRID!$B$4:$U$15,MATCH(Q$7,GRID!$A$4:$A$15,0),MATCH(1,($U$2=GRID!$B$1:$U$1)*(КАЛЕНДАРЬ!AN32=GRID!$B$3:$U$3),0)),
INDEX(GRID!$B$4:$U$15,MATCH(Q$7,GRID!$A$4:$A$15,0),MATCH(1,($U$2=GRID!$B$1:$U$1)*(КАЛЕНДАРЬ!AN32=GRID!$B$3:$U$3),0))*(1-GRID!$H$34))</f>
        <v>158400</v>
      </c>
      <c r="R426" s="5">
        <f t="array" ref="R426">IF($I$2="Открытый тариф",INDEX(GRID!$B$18:$U$29,MATCH(R$7,GRID!$A$18:$A$29,0),MATCH(1,($U$2=GRID!$B$1:$U$1)*(КАЛЕНДАРЬ!AN32=GRID!$B$3:$U$3),0)),
INDEX(GRID!$B$18:$U$29,MATCH(R$7,GRID!$A$18:$A$29,0),MATCH(1,($U$2=GRID!$B$1:$U$1)*(КАЛЕНДАРЬ!AN32=GRID!$B$3:$U$3),0))*(1-GRID!$H$34))</f>
        <v>179400</v>
      </c>
      <c r="S426" s="5">
        <f t="array" ref="S426">IF($I$2="Открытый тариф",INDEX(GRID!$B$4:$U$15,MATCH(S$7,GRID!$A$4:$A$15,0),MATCH(1,($U$2=GRID!$B$1:$U$1)*(КАЛЕНДАРЬ!AN32=GRID!$B$3:$U$3),0)),
INDEX(GRID!$B$4:$U$15,MATCH(S$7,GRID!$A$4:$A$15,0),MATCH(1,($U$2=GRID!$B$1:$U$1)*(КАЛЕНДАРЬ!AN32=GRID!$B$3:$U$3),0))*(1-GRID!$L$41))</f>
        <v>439100</v>
      </c>
      <c r="T426" s="5">
        <f t="array" ref="T426">IF($I$2="Открытый тариф",INDEX(GRID!$B$4:$U$15,MATCH(T$7,GRID!$A$4:$A$15,0),MATCH(1,($U$2=GRID!$B$1:$U$1)*(КАЛЕНДАРЬ!AN32=GRID!$B$3:$U$3),0)),
INDEX(GRID!$B$4:$U$15,MATCH(T$7,GRID!$A$4:$A$15,0),MATCH(1,($U$2=GRID!$B$1:$U$1)*(КАЛЕНДАРЬ!AN32=GRID!$B$3:$U$3),0))*(1-GRID!$L$41))</f>
        <v>529700</v>
      </c>
    </row>
    <row r="427" spans="1:20" ht="13.5" customHeight="1">
      <c r="A427" s="108" t="s">
        <v>16</v>
      </c>
      <c r="B427" s="109">
        <v>30</v>
      </c>
      <c r="C427" s="5">
        <f t="array" ref="C427">IF($I$2="Открытый тариф",INDEX(GRID!$B$4:$U$15,MATCH(C$7,GRID!$A$4:$A$15,0),MATCH(1,($U$2=GRID!$B$1:$U$1)*(КАЛЕНДАРЬ!AN33=GRID!$B$3:$U$3),0)),
INDEX(GRID!$B$4:$U$15,MATCH(C$7,GRID!$A$4:$A$15,0),MATCH(1,($U$2=GRID!$B$1:$U$1)*(КАЛЕНДАРЬ!AN33=GRID!$B$3:$U$3),0))*(1-GRID!$H$34))</f>
        <v>25000</v>
      </c>
      <c r="D427" s="5">
        <f t="array" ref="D427">IF($I$2="Открытый тариф",INDEX(GRID!$B$18:$U$29,MATCH(C$7,GRID!$A$18:$A$29,0),MATCH(1,($U$2=GRID!$B$1:$U$1)*(КАЛЕНДАРЬ!AN33=GRID!$B$3:$U$3),0)),
INDEX(GRID!$B$18:$U$29,MATCH(C$7,GRID!$A$18:$A$29,0),MATCH(1,($U$2=GRID!$B$1:$U$1)*(КАЛЕНДАРЬ!AN33=GRID!$B$3:$U$3),0))*(1-GRID!$H$34))</f>
        <v>30000</v>
      </c>
      <c r="E427" s="5">
        <f t="array" ref="E427">IF($I$2="Открытый тариф",INDEX(GRID!$B$4:$U$15,MATCH(E$7,GRID!$A$4:$A$15,0),MATCH(1,($U$2=GRID!$B$1:$U$1)*(КАЛЕНДАРЬ!AN33=GRID!$B$3:$U$3),0)),
INDEX(GRID!$B$4:$U$15,MATCH(E$7,GRID!$A$4:$A$15,0),MATCH(1,($U$2=GRID!$B$1:$U$1)*(КАЛЕНДАРЬ!AN33=GRID!$B$3:$U$3),0))*(1-GRID!$H$34))</f>
        <v>30000</v>
      </c>
      <c r="F427" s="5">
        <f t="array" ref="F427">IF($I$2="Открытый тариф",INDEX(GRID!$B$18:$U$29,MATCH(E$7,GRID!$A$18:$A$29,0),MATCH(1,($U$2=GRID!$B$1:$U$1)*(КАЛЕНДАРЬ!AN33=GRID!$B$3:$U$3),0)),
INDEX(GRID!$B$18:$U$29,MATCH(E$7,GRID!$A$18:$A$29,0),MATCH(1,($U$2=GRID!$B$1:$U$1)*(КАЛЕНДАРЬ!AN33=GRID!$B$3:$U$3),0))*(1-GRID!$H$34))</f>
        <v>35000</v>
      </c>
      <c r="G427" s="5">
        <f t="array" ref="G427">IF($I$2="Открытый тариф",INDEX(GRID!$B$4:$U$15,MATCH(G$7,GRID!$A$4:$A$15,0),MATCH(1,($U$2=GRID!$B$1:$U$1)*(КАЛЕНДАРЬ!AN33=GRID!$B$3:$U$3),0)),
INDEX(GRID!$B$4:$U$15,MATCH(G$7,GRID!$A$4:$A$15,0),MATCH(1,($U$2=GRID!$B$1:$U$1)*(КАЛЕНДАРЬ!AN33=GRID!$B$3:$U$3),0))*(1-GRID!$H$34))</f>
        <v>35700</v>
      </c>
      <c r="H427" s="5">
        <f t="array" ref="H427">IF($I$2="Открытый тариф",INDEX(GRID!$B$18:$U$29,MATCH(G$7,GRID!$A$18:$A$29,0),MATCH(1,($U$2=GRID!$B$1:$U$1)*(КАЛЕНДАРЬ!AN33=GRID!$B$3:$U$3),0)),
INDEX(GRID!$B$18:$U$29,MATCH(G$7,GRID!$A$18:$A$29,0),MATCH(1,($U$2=GRID!$B$1:$U$1)*(КАЛЕНДАРЬ!AN33=GRID!$B$3:$U$3),0))*(1-GRID!$H$34))</f>
        <v>40700</v>
      </c>
      <c r="I427" s="5">
        <f t="array" ref="I427">IF($I$2="Открытый тариф",INDEX(GRID!$B$4:$U$15,MATCH(I$7,GRID!$A$4:$A$15,0),MATCH(1,($U$2=GRID!$B$1:$U$1)*(КАЛЕНДАРЬ!AN33=GRID!$B$3:$U$3),0)),
INDEX(GRID!$B$4:$U$15,MATCH(I$7,GRID!$A$4:$A$15,0),MATCH(1,($U$2=GRID!$B$1:$U$1)*(КАЛЕНДАРЬ!AN33=GRID!$B$3:$U$3),0))*(1-GRID!$H$34))</f>
        <v>39700</v>
      </c>
      <c r="J427" s="5">
        <f t="array" ref="J427">IF($I$2="Открытый тариф",INDEX(GRID!$B$18:$U$29,MATCH(I$7,GRID!$A$18:$A$29,0),MATCH(1,($U$2=GRID!$B$1:$U$1)*(КАЛЕНДАРЬ!AN33=GRID!$B$3:$U$3),0)),
INDEX(GRID!$B$18:$U$29,MATCH(I$7,GRID!$A$18:$A$29,0),MATCH(1,($U$2=GRID!$B$1:$U$1)*(КАЛЕНДАРЬ!AN33=GRID!$B$3:$U$3),0))*(1-GRID!$H$34))</f>
        <v>44700</v>
      </c>
      <c r="K427" s="5">
        <f t="array" ref="K427">IF($I$2="Открытый тариф",INDEX(GRID!$B$4:$U$15,MATCH(K$7,GRID!$A$4:$A$15,0),MATCH(1,($U$2=GRID!$B$1:$U$1)*(КАЛЕНДАРЬ!AN33=GRID!$B$3:$U$3),0)),
INDEX(GRID!$B$4:$U$15,MATCH(K$7,GRID!$A$4:$A$15,0),MATCH(1,($U$2=GRID!$B$1:$U$1)*(КАЛЕНДАРЬ!AN33=GRID!$B$3:$U$3),0))*(1-GRID!$H$34))</f>
        <v>45000</v>
      </c>
      <c r="L427" s="5">
        <f t="array" ref="L427">IF($I$2="Открытый тариф",INDEX(GRID!$B$18:$U$29,MATCH(K$7,GRID!$A$18:$A$29,0),MATCH(1,($U$2=GRID!$B$1:$U$1)*(КАЛЕНДАРЬ!AN33=GRID!$B$3:$U$3),0)),
INDEX(GRID!$B$18:$U$29,MATCH(K$7,GRID!$A$18:$A$29,0),MATCH(1,($U$2=GRID!$B$1:$U$1)*(КАЛЕНДАРЬ!AN33=GRID!$B$3:$U$3),0))*(1-GRID!$H$34))</f>
        <v>50000</v>
      </c>
      <c r="M427" s="5">
        <f t="array" ref="M427">IF($I$2="Открытый тариф",INDEX(GRID!$B$4:$U$15,MATCH(M$7,GRID!$A$4:$A$15,0),MATCH(1,($U$2=GRID!$B$1:$U$1)*(КАЛЕНДАРЬ!AN33=GRID!$B$3:$U$3),0)),
INDEX(GRID!$B$4:$U$15,MATCH(M$7,GRID!$A$4:$A$15,0),MATCH(1,($U$2=GRID!$B$1:$U$1)*(КАЛЕНДАРЬ!AN33=GRID!$B$3:$U$3),0))*(1-GRID!$H$34))</f>
        <v>65200</v>
      </c>
      <c r="N427" s="5">
        <f t="array" ref="N427">IF($I$2="Открытый тариф",INDEX(GRID!$B$18:$U$29,MATCH(M$7,GRID!$A$18:$A$29,0),MATCH(1,($U$2=GRID!$B$1:$U$1)*(КАЛЕНДАРЬ!AN33=GRID!$B$3:$U$3),0)),
INDEX(GRID!$B$18:$U$29,MATCH(M$7,GRID!$A$18:$A$29,0),MATCH(1,($U$2=GRID!$B$1:$U$1)*(КАЛЕНДАРЬ!AN33=GRID!$B$3:$U$3),0))*(1-GRID!$H$34))</f>
        <v>70200</v>
      </c>
      <c r="O427" s="5">
        <f t="array" ref="O427">IF($I$2="Открытый тариф",INDEX(GRID!$B$4:$U$15,MATCH(O$7,GRID!$A$4:$A$15,0),MATCH(1,($U$2=GRID!$B$1:$U$1)*(КАЛЕНДАРЬ!AN33=GRID!$B$3:$U$3),0)),
INDEX(GRID!$B$4:$U$15,MATCH(O$7,GRID!$A$4:$A$15,0),MATCH(1,($U$2=GRID!$B$1:$U$1)*(КАЛЕНДАРЬ!AN33=GRID!$B$3:$U$3),0))*(1-GRID!$H$34))</f>
        <v>98000</v>
      </c>
      <c r="P427" s="5">
        <f t="array" ref="P427">IF($I$2="Открытый тариф",INDEX(GRID!$B$4:$U$15,MATCH(P$7,GRID!$A$4:$A$15,0),MATCH(1,($U$2=GRID!$B$1:$U$1)*(КАЛЕНДАРЬ!AN33=GRID!$B$3:$U$3),0)),
INDEX(GRID!$B$4:$U$15,MATCH(P$7,GRID!$A$4:$A$15,0),MATCH(1,($U$2=GRID!$B$1:$U$1)*(КАЛЕНДАРЬ!AN33=GRID!$B$3:$U$3),0))*(1-GRID!$H$34))</f>
        <v>139700</v>
      </c>
      <c r="Q427" s="5">
        <f t="array" ref="Q427">IF($I$2="Открытый тариф",INDEX(GRID!$B$4:$U$15,MATCH(Q$7,GRID!$A$4:$A$15,0),MATCH(1,($U$2=GRID!$B$1:$U$1)*(КАЛЕНДАРЬ!AN33=GRID!$B$3:$U$3),0)),
INDEX(GRID!$B$4:$U$15,MATCH(Q$7,GRID!$A$4:$A$15,0),MATCH(1,($U$2=GRID!$B$1:$U$1)*(КАЛЕНДАРЬ!AN33=GRID!$B$3:$U$3),0))*(1-GRID!$H$34))</f>
        <v>164400</v>
      </c>
      <c r="R427" s="5">
        <f t="array" ref="R427">IF($I$2="Открытый тариф",INDEX(GRID!$B$18:$U$29,MATCH(R$7,GRID!$A$18:$A$29,0),MATCH(1,($U$2=GRID!$B$1:$U$1)*(КАЛЕНДАРЬ!AN33=GRID!$B$3:$U$3),0)),
INDEX(GRID!$B$18:$U$29,MATCH(R$7,GRID!$A$18:$A$29,0),MATCH(1,($U$2=GRID!$B$1:$U$1)*(КАЛЕНДАРЬ!AN33=GRID!$B$3:$U$3),0))*(1-GRID!$H$34))</f>
        <v>186400</v>
      </c>
      <c r="S427" s="5">
        <f t="array" ref="S427">IF($I$2="Открытый тариф",INDEX(GRID!$B$4:$U$15,MATCH(S$7,GRID!$A$4:$A$15,0),MATCH(1,($U$2=GRID!$B$1:$U$1)*(КАЛЕНДАРЬ!AN33=GRID!$B$3:$U$3),0)),
INDEX(GRID!$B$4:$U$15,MATCH(S$7,GRID!$A$4:$A$15,0),MATCH(1,($U$2=GRID!$B$1:$U$1)*(КАЛЕНДАРЬ!AN33=GRID!$B$3:$U$3),0))*(1-GRID!$L$41))</f>
        <v>460400</v>
      </c>
      <c r="T427" s="5">
        <f t="array" ref="T427">IF($I$2="Открытый тариф",INDEX(GRID!$B$4:$U$15,MATCH(T$7,GRID!$A$4:$A$15,0),MATCH(1,($U$2=GRID!$B$1:$U$1)*(КАЛЕНДАРЬ!AN33=GRID!$B$3:$U$3),0)),
INDEX(GRID!$B$4:$U$15,MATCH(T$7,GRID!$A$4:$A$15,0),MATCH(1,($U$2=GRID!$B$1:$U$1)*(КАЛЕНДАРЬ!AN33=GRID!$B$3:$U$3),0))*(1-GRID!$L$41))</f>
        <v>556900</v>
      </c>
    </row>
    <row r="428" spans="1:20" ht="13.5" customHeight="1">
      <c r="A428" s="108" t="s">
        <v>17</v>
      </c>
      <c r="B428" s="109">
        <v>31</v>
      </c>
      <c r="C428" s="5">
        <f t="array" ref="C428">IF($I$2="Открытый тариф",INDEX(GRID!$B$4:$U$15,MATCH(C$7,GRID!$A$4:$A$15,0),MATCH(1,($U$2=GRID!$B$1:$U$1)*(КАЛЕНДАРЬ!AN34=GRID!$B$3:$U$3),0)),
INDEX(GRID!$B$4:$U$15,MATCH(C$7,GRID!$A$4:$A$15,0),MATCH(1,($U$2=GRID!$B$1:$U$1)*(КАЛЕНДАРЬ!AN34=GRID!$B$3:$U$3),0))*(1-GRID!$H$34))</f>
        <v>25000</v>
      </c>
      <c r="D428" s="5">
        <f t="array" ref="D428">IF($I$2="Открытый тариф",INDEX(GRID!$B$18:$U$29,MATCH(C$7,GRID!$A$18:$A$29,0),MATCH(1,($U$2=GRID!$B$1:$U$1)*(КАЛЕНДАРЬ!AN34=GRID!$B$3:$U$3),0)),
INDEX(GRID!$B$18:$U$29,MATCH(C$7,GRID!$A$18:$A$29,0),MATCH(1,($U$2=GRID!$B$1:$U$1)*(КАЛЕНДАРЬ!AN34=GRID!$B$3:$U$3),0))*(1-GRID!$H$34))</f>
        <v>30000</v>
      </c>
      <c r="E428" s="5">
        <f t="array" ref="E428">IF($I$2="Открытый тариф",INDEX(GRID!$B$4:$U$15,MATCH(E$7,GRID!$A$4:$A$15,0),MATCH(1,($U$2=GRID!$B$1:$U$1)*(КАЛЕНДАРЬ!AN34=GRID!$B$3:$U$3),0)),
INDEX(GRID!$B$4:$U$15,MATCH(E$7,GRID!$A$4:$A$15,0),MATCH(1,($U$2=GRID!$B$1:$U$1)*(КАЛЕНДАРЬ!AN34=GRID!$B$3:$U$3),0))*(1-GRID!$H$34))</f>
        <v>30000</v>
      </c>
      <c r="F428" s="5">
        <f t="array" ref="F428">IF($I$2="Открытый тариф",INDEX(GRID!$B$18:$U$29,MATCH(E$7,GRID!$A$18:$A$29,0),MATCH(1,($U$2=GRID!$B$1:$U$1)*(КАЛЕНДАРЬ!AN34=GRID!$B$3:$U$3),0)),
INDEX(GRID!$B$18:$U$29,MATCH(E$7,GRID!$A$18:$A$29,0),MATCH(1,($U$2=GRID!$B$1:$U$1)*(КАЛЕНДАРЬ!AN34=GRID!$B$3:$U$3),0))*(1-GRID!$H$34))</f>
        <v>35000</v>
      </c>
      <c r="G428" s="5">
        <f t="array" ref="G428">IF($I$2="Открытый тариф",INDEX(GRID!$B$4:$U$15,MATCH(G$7,GRID!$A$4:$A$15,0),MATCH(1,($U$2=GRID!$B$1:$U$1)*(КАЛЕНДАРЬ!AN34=GRID!$B$3:$U$3),0)),
INDEX(GRID!$B$4:$U$15,MATCH(G$7,GRID!$A$4:$A$15,0),MATCH(1,($U$2=GRID!$B$1:$U$1)*(КАЛЕНДАРЬ!AN34=GRID!$B$3:$U$3),0))*(1-GRID!$H$34))</f>
        <v>35700</v>
      </c>
      <c r="H428" s="5">
        <f t="array" ref="H428">IF($I$2="Открытый тариф",INDEX(GRID!$B$18:$U$29,MATCH(G$7,GRID!$A$18:$A$29,0),MATCH(1,($U$2=GRID!$B$1:$U$1)*(КАЛЕНДАРЬ!AN34=GRID!$B$3:$U$3),0)),
INDEX(GRID!$B$18:$U$29,MATCH(G$7,GRID!$A$18:$A$29,0),MATCH(1,($U$2=GRID!$B$1:$U$1)*(КАЛЕНДАРЬ!AN34=GRID!$B$3:$U$3),0))*(1-GRID!$H$34))</f>
        <v>40700</v>
      </c>
      <c r="I428" s="5">
        <f t="array" ref="I428">IF($I$2="Открытый тариф",INDEX(GRID!$B$4:$U$15,MATCH(I$7,GRID!$A$4:$A$15,0),MATCH(1,($U$2=GRID!$B$1:$U$1)*(КАЛЕНДАРЬ!AN34=GRID!$B$3:$U$3),0)),
INDEX(GRID!$B$4:$U$15,MATCH(I$7,GRID!$A$4:$A$15,0),MATCH(1,($U$2=GRID!$B$1:$U$1)*(КАЛЕНДАРЬ!AN34=GRID!$B$3:$U$3),0))*(1-GRID!$H$34))</f>
        <v>39700</v>
      </c>
      <c r="J428" s="5">
        <f t="array" ref="J428">IF($I$2="Открытый тариф",INDEX(GRID!$B$18:$U$29,MATCH(I$7,GRID!$A$18:$A$29,0),MATCH(1,($U$2=GRID!$B$1:$U$1)*(КАЛЕНДАРЬ!AN34=GRID!$B$3:$U$3),0)),
INDEX(GRID!$B$18:$U$29,MATCH(I$7,GRID!$A$18:$A$29,0),MATCH(1,($U$2=GRID!$B$1:$U$1)*(КАЛЕНДАРЬ!AN34=GRID!$B$3:$U$3),0))*(1-GRID!$H$34))</f>
        <v>44700</v>
      </c>
      <c r="K428" s="5">
        <f t="array" ref="K428">IF($I$2="Открытый тариф",INDEX(GRID!$B$4:$U$15,MATCH(K$7,GRID!$A$4:$A$15,0),MATCH(1,($U$2=GRID!$B$1:$U$1)*(КАЛЕНДАРЬ!AN34=GRID!$B$3:$U$3),0)),
INDEX(GRID!$B$4:$U$15,MATCH(K$7,GRID!$A$4:$A$15,0),MATCH(1,($U$2=GRID!$B$1:$U$1)*(КАЛЕНДАРЬ!AN34=GRID!$B$3:$U$3),0))*(1-GRID!$H$34))</f>
        <v>45000</v>
      </c>
      <c r="L428" s="5">
        <f t="array" ref="L428">IF($I$2="Открытый тариф",INDEX(GRID!$B$18:$U$29,MATCH(K$7,GRID!$A$18:$A$29,0),MATCH(1,($U$2=GRID!$B$1:$U$1)*(КАЛЕНДАРЬ!AN34=GRID!$B$3:$U$3),0)),
INDEX(GRID!$B$18:$U$29,MATCH(K$7,GRID!$A$18:$A$29,0),MATCH(1,($U$2=GRID!$B$1:$U$1)*(КАЛЕНДАРЬ!AN34=GRID!$B$3:$U$3),0))*(1-GRID!$H$34))</f>
        <v>50000</v>
      </c>
      <c r="M428" s="5">
        <f t="array" ref="M428">IF($I$2="Открытый тариф",INDEX(GRID!$B$4:$U$15,MATCH(M$7,GRID!$A$4:$A$15,0),MATCH(1,($U$2=GRID!$B$1:$U$1)*(КАЛЕНДАРЬ!AN34=GRID!$B$3:$U$3),0)),
INDEX(GRID!$B$4:$U$15,MATCH(M$7,GRID!$A$4:$A$15,0),MATCH(1,($U$2=GRID!$B$1:$U$1)*(КАЛЕНДАРЬ!AN34=GRID!$B$3:$U$3),0))*(1-GRID!$H$34))</f>
        <v>65200</v>
      </c>
      <c r="N428" s="5">
        <f t="array" ref="N428">IF($I$2="Открытый тариф",INDEX(GRID!$B$18:$U$29,MATCH(M$7,GRID!$A$18:$A$29,0),MATCH(1,($U$2=GRID!$B$1:$U$1)*(КАЛЕНДАРЬ!AN34=GRID!$B$3:$U$3),0)),
INDEX(GRID!$B$18:$U$29,MATCH(M$7,GRID!$A$18:$A$29,0),MATCH(1,($U$2=GRID!$B$1:$U$1)*(КАЛЕНДАРЬ!AN34=GRID!$B$3:$U$3),0))*(1-GRID!$H$34))</f>
        <v>70200</v>
      </c>
      <c r="O428" s="5">
        <f t="array" ref="O428">IF($I$2="Открытый тариф",INDEX(GRID!$B$4:$U$15,MATCH(O$7,GRID!$A$4:$A$15,0),MATCH(1,($U$2=GRID!$B$1:$U$1)*(КАЛЕНДАРЬ!AN34=GRID!$B$3:$U$3),0)),
INDEX(GRID!$B$4:$U$15,MATCH(O$7,GRID!$A$4:$A$15,0),MATCH(1,($U$2=GRID!$B$1:$U$1)*(КАЛЕНДАРЬ!AN34=GRID!$B$3:$U$3),0))*(1-GRID!$H$34))</f>
        <v>98000</v>
      </c>
      <c r="P428" s="5">
        <f t="array" ref="P428">IF($I$2="Открытый тариф",INDEX(GRID!$B$4:$U$15,MATCH(P$7,GRID!$A$4:$A$15,0),MATCH(1,($U$2=GRID!$B$1:$U$1)*(КАЛЕНДАРЬ!AN34=GRID!$B$3:$U$3),0)),
INDEX(GRID!$B$4:$U$15,MATCH(P$7,GRID!$A$4:$A$15,0),MATCH(1,($U$2=GRID!$B$1:$U$1)*(КАЛЕНДАРЬ!AN34=GRID!$B$3:$U$3),0))*(1-GRID!$H$34))</f>
        <v>139700</v>
      </c>
      <c r="Q428" s="5">
        <f t="array" ref="Q428">IF($I$2="Открытый тариф",INDEX(GRID!$B$4:$U$15,MATCH(Q$7,GRID!$A$4:$A$15,0),MATCH(1,($U$2=GRID!$B$1:$U$1)*(КАЛЕНДАРЬ!AN34=GRID!$B$3:$U$3),0)),
INDEX(GRID!$B$4:$U$15,MATCH(Q$7,GRID!$A$4:$A$15,0),MATCH(1,($U$2=GRID!$B$1:$U$1)*(КАЛЕНДАРЬ!AN34=GRID!$B$3:$U$3),0))*(1-GRID!$H$34))</f>
        <v>164400</v>
      </c>
      <c r="R428" s="5">
        <f t="array" ref="R428">IF($I$2="Открытый тариф",INDEX(GRID!$B$18:$U$29,MATCH(R$7,GRID!$A$18:$A$29,0),MATCH(1,($U$2=GRID!$B$1:$U$1)*(КАЛЕНДАРЬ!AN34=GRID!$B$3:$U$3),0)),
INDEX(GRID!$B$18:$U$29,MATCH(R$7,GRID!$A$18:$A$29,0),MATCH(1,($U$2=GRID!$B$1:$U$1)*(КАЛЕНДАРЬ!AN34=GRID!$B$3:$U$3),0))*(1-GRID!$H$34))</f>
        <v>186400</v>
      </c>
      <c r="S428" s="5">
        <f t="array" ref="S428">IF($I$2="Открытый тариф",INDEX(GRID!$B$4:$U$15,MATCH(S$7,GRID!$A$4:$A$15,0),MATCH(1,($U$2=GRID!$B$1:$U$1)*(КАЛЕНДАРЬ!AN34=GRID!$B$3:$U$3),0)),
INDEX(GRID!$B$4:$U$15,MATCH(S$7,GRID!$A$4:$A$15,0),MATCH(1,($U$2=GRID!$B$1:$U$1)*(КАЛЕНДАРЬ!AN34=GRID!$B$3:$U$3),0))*(1-GRID!$L$41))</f>
        <v>460400</v>
      </c>
      <c r="T428" s="5">
        <f t="array" ref="T428">IF($I$2="Открытый тариф",INDEX(GRID!$B$4:$U$15,MATCH(T$7,GRID!$A$4:$A$15,0),MATCH(1,($U$2=GRID!$B$1:$U$1)*(КАЛЕНДАРЬ!AN34=GRID!$B$3:$U$3),0)),
INDEX(GRID!$B$4:$U$15,MATCH(T$7,GRID!$A$4:$A$15,0),MATCH(1,($U$2=GRID!$B$1:$U$1)*(КАЛЕНДАРЬ!AN34=GRID!$B$3:$U$3),0))*(1-GRID!$L$41))</f>
        <v>556900</v>
      </c>
    </row>
    <row r="429" spans="1:20" s="74" customFormat="1" ht="13.5" customHeight="1">
      <c r="A429" s="110"/>
      <c r="B429" s="111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98"/>
      <c r="S429" s="98"/>
      <c r="T429" s="98"/>
    </row>
    <row r="430" spans="1:20" s="6" customFormat="1" ht="17.25" customHeight="1">
      <c r="A43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</row>
    <row r="431" spans="1:20">
      <c r="A431" s="163" t="s">
        <v>118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</row>
    <row r="432" spans="1:20" ht="45" customHeight="1">
      <c r="A432" s="165" t="s">
        <v>8</v>
      </c>
      <c r="B432" s="166"/>
      <c r="C432" s="169" t="s">
        <v>87</v>
      </c>
      <c r="D432" s="170"/>
      <c r="E432" s="155" t="s">
        <v>79</v>
      </c>
      <c r="F432" s="156"/>
      <c r="G432" s="157" t="s">
        <v>80</v>
      </c>
      <c r="H432" s="157"/>
      <c r="I432" s="158" t="s">
        <v>81</v>
      </c>
      <c r="J432" s="159"/>
      <c r="K432" s="160" t="s">
        <v>82</v>
      </c>
      <c r="L432" s="160"/>
      <c r="M432" s="161" t="s">
        <v>83</v>
      </c>
      <c r="N432" s="161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>
      <c r="A433" s="167"/>
      <c r="B433" s="168"/>
      <c r="C433" s="48" t="s">
        <v>9</v>
      </c>
      <c r="D433" s="48" t="s">
        <v>10</v>
      </c>
      <c r="E433" s="48" t="s">
        <v>9</v>
      </c>
      <c r="F433" s="48" t="s">
        <v>10</v>
      </c>
      <c r="G433" s="48" t="s">
        <v>9</v>
      </c>
      <c r="H433" s="48" t="s">
        <v>10</v>
      </c>
      <c r="I433" s="48" t="s">
        <v>9</v>
      </c>
      <c r="J433" s="48" t="s">
        <v>10</v>
      </c>
      <c r="K433" s="48" t="s">
        <v>9</v>
      </c>
      <c r="L433" s="48" t="s">
        <v>10</v>
      </c>
      <c r="M433" s="48" t="s">
        <v>9</v>
      </c>
      <c r="N433" s="48" t="s">
        <v>10</v>
      </c>
      <c r="O433" s="48" t="s">
        <v>85</v>
      </c>
      <c r="P433" s="48" t="s">
        <v>86</v>
      </c>
      <c r="Q433" s="48" t="s">
        <v>86</v>
      </c>
      <c r="R433" s="48" t="s">
        <v>104</v>
      </c>
      <c r="S433" s="48" t="s">
        <v>104</v>
      </c>
      <c r="T433" s="48" t="s">
        <v>104</v>
      </c>
    </row>
    <row r="434" spans="1:20" ht="13.5" customHeight="1">
      <c r="A434" s="108" t="s">
        <v>11</v>
      </c>
      <c r="B434" s="109">
        <v>1</v>
      </c>
      <c r="C434" s="5">
        <f t="array" ref="C434">IF($I$2="Открытый тариф",INDEX(GRID!$B$4:$U$15,MATCH(C$7,GRID!$A$4:$A$15,0),MATCH(1,($U$2=GRID!$B$1:$U$1)*(КАЛЕНДАРЬ!AQ4=GRID!$B$3:$U$3),0)),
INDEX(GRID!$B$4:$U$15,MATCH(C$7,GRID!$A$4:$A$15,0),MATCH(1,($U$2=GRID!$B$1:$U$1)*(КАЛЕНДАРЬ!AQ4=GRID!$B$3:$U$3),0))*(1-GRID!$H$34))</f>
        <v>25000</v>
      </c>
      <c r="D434" s="5">
        <f t="array" ref="D434">IF($I$2="Открытый тариф",INDEX(GRID!$B$18:$U$29,MATCH(C$7,GRID!$A$18:$A$29,0),MATCH(1,($U$2=GRID!$B$1:$U$1)*(КАЛЕНДАРЬ!AQ4=GRID!$B$3:$U$3),0)),
INDEX(GRID!$B$18:$U$29,MATCH(C$7,GRID!$A$18:$A$29,0),MATCH(1,($U$2=GRID!$B$1:$U$1)*(КАЛЕНДАРЬ!AQ4=GRID!$B$3:$U$3),0))*(1-GRID!$H$34))</f>
        <v>30000</v>
      </c>
      <c r="E434" s="5">
        <f t="array" ref="E434">IF($I$2="Открытый тариф",INDEX(GRID!$B$4:$U$15,MATCH(E$7,GRID!$A$4:$A$15,0),MATCH(1,($U$2=GRID!$B$1:$U$1)*(КАЛЕНДАРЬ!AQ4=GRID!$B$3:$U$3),0)),
INDEX(GRID!$B$4:$U$15,MATCH(E$7,GRID!$A$4:$A$15,0),MATCH(1,($U$2=GRID!$B$1:$U$1)*(КАЛЕНДАРЬ!AQ4=GRID!$B$3:$U$3),0))*(1-GRID!$H$34))</f>
        <v>30000</v>
      </c>
      <c r="F434" s="5">
        <f t="array" ref="F434">IF($I$2="Открытый тариф",INDEX(GRID!$B$18:$U$29,MATCH(E$7,GRID!$A$18:$A$29,0),MATCH(1,($U$2=GRID!$B$1:$U$1)*(КАЛЕНДАРЬ!AQ4=GRID!$B$3:$U$3),0)),
INDEX(GRID!$B$18:$U$29,MATCH(E$7,GRID!$A$18:$A$29,0),MATCH(1,($U$2=GRID!$B$1:$U$1)*(КАЛЕНДАРЬ!AQ4=GRID!$B$3:$U$3),0))*(1-GRID!$H$34))</f>
        <v>35000</v>
      </c>
      <c r="G434" s="5">
        <f t="array" ref="G434">IF($I$2="Открытый тариф",INDEX(GRID!$B$4:$U$15,MATCH(G$7,GRID!$A$4:$A$15,0),MATCH(1,($U$2=GRID!$B$1:$U$1)*(КАЛЕНДАРЬ!AQ4=GRID!$B$3:$U$3),0)),
INDEX(GRID!$B$4:$U$15,MATCH(G$7,GRID!$A$4:$A$15,0),MATCH(1,($U$2=GRID!$B$1:$U$1)*(КАЛЕНДАРЬ!AQ4=GRID!$B$3:$U$3),0))*(1-GRID!$H$34))</f>
        <v>35700</v>
      </c>
      <c r="H434" s="5">
        <f t="array" ref="H434">IF($I$2="Открытый тариф",INDEX(GRID!$B$18:$U$29,MATCH(G$7,GRID!$A$18:$A$29,0),MATCH(1,($U$2=GRID!$B$1:$U$1)*(КАЛЕНДАРЬ!AQ4=GRID!$B$3:$U$3),0)),
INDEX(GRID!$B$18:$U$29,MATCH(G$7,GRID!$A$18:$A$29,0),MATCH(1,($U$2=GRID!$B$1:$U$1)*(КАЛЕНДАРЬ!AQ4=GRID!$B$3:$U$3),0))*(1-GRID!$H$34))</f>
        <v>40700</v>
      </c>
      <c r="I434" s="5">
        <f t="array" ref="I434">IF($I$2="Открытый тариф",INDEX(GRID!$B$4:$U$15,MATCH(I$7,GRID!$A$4:$A$15,0),MATCH(1,($U$2=GRID!$B$1:$U$1)*(КАЛЕНДАРЬ!AQ4=GRID!$B$3:$U$3),0)),
INDEX(GRID!$B$4:$U$15,MATCH(I$7,GRID!$A$4:$A$15,0),MATCH(1,($U$2=GRID!$B$1:$U$1)*(КАЛЕНДАРЬ!AQ4=GRID!$B$3:$U$3),0))*(1-GRID!$H$34))</f>
        <v>39700</v>
      </c>
      <c r="J434" s="5">
        <f t="array" ref="J434">IF($I$2="Открытый тариф",INDEX(GRID!$B$18:$U$29,MATCH(I$7,GRID!$A$18:$A$29,0),MATCH(1,($U$2=GRID!$B$1:$U$1)*(КАЛЕНДАРЬ!AQ4=GRID!$B$3:$U$3),0)),
INDEX(GRID!$B$18:$U$29,MATCH(I$7,GRID!$A$18:$A$29,0),MATCH(1,($U$2=GRID!$B$1:$U$1)*(КАЛЕНДАРЬ!AQ4=GRID!$B$3:$U$3),0))*(1-GRID!$H$34))</f>
        <v>44700</v>
      </c>
      <c r="K434" s="5">
        <f t="array" ref="K434">IF($I$2="Открытый тариф",INDEX(GRID!$B$4:$U$15,MATCH(K$7,GRID!$A$4:$A$15,0),MATCH(1,($U$2=GRID!$B$1:$U$1)*(КАЛЕНДАРЬ!AQ4=GRID!$B$3:$U$3),0)),
INDEX(GRID!$B$4:$U$15,MATCH(K$7,GRID!$A$4:$A$15,0),MATCH(1,($U$2=GRID!$B$1:$U$1)*(КАЛЕНДАРЬ!AQ4=GRID!$B$3:$U$3),0))*(1-GRID!$H$34))</f>
        <v>45000</v>
      </c>
      <c r="L434" s="5">
        <f t="array" ref="L434">IF($I$2="Открытый тариф",INDEX(GRID!$B$18:$U$29,MATCH(K$7,GRID!$A$18:$A$29,0),MATCH(1,($U$2=GRID!$B$1:$U$1)*(КАЛЕНДАРЬ!AQ4=GRID!$B$3:$U$3),0)),
INDEX(GRID!$B$18:$U$29,MATCH(K$7,GRID!$A$18:$A$29,0),MATCH(1,($U$2=GRID!$B$1:$U$1)*(КАЛЕНДАРЬ!AQ4=GRID!$B$3:$U$3),0))*(1-GRID!$H$34))</f>
        <v>50000</v>
      </c>
      <c r="M434" s="5">
        <f t="array" ref="M434">IF($I$2="Открытый тариф",INDEX(GRID!$B$4:$U$15,MATCH(M$7,GRID!$A$4:$A$15,0),MATCH(1,($U$2=GRID!$B$1:$U$1)*(КАЛЕНДАРЬ!AQ4=GRID!$B$3:$U$3),0)),
INDEX(GRID!$B$4:$U$15,MATCH(M$7,GRID!$A$4:$A$15,0),MATCH(1,($U$2=GRID!$B$1:$U$1)*(КАЛЕНДАРЬ!AQ4=GRID!$B$3:$U$3),0))*(1-GRID!$H$34))</f>
        <v>65200</v>
      </c>
      <c r="N434" s="5">
        <f t="array" ref="N434">IF($I$2="Открытый тариф",INDEX(GRID!$B$18:$U$29,MATCH(M$7,GRID!$A$18:$A$29,0),MATCH(1,($U$2=GRID!$B$1:$U$1)*(КАЛЕНДАРЬ!AQ4=GRID!$B$3:$U$3),0)),
INDEX(GRID!$B$18:$U$29,MATCH(M$7,GRID!$A$18:$A$29,0),MATCH(1,($U$2=GRID!$B$1:$U$1)*(КАЛЕНДАРЬ!AQ4=GRID!$B$3:$U$3),0))*(1-GRID!$H$34))</f>
        <v>70200</v>
      </c>
      <c r="O434" s="5">
        <f t="array" ref="O434">IF($I$2="Открытый тариф",INDEX(GRID!$B$4:$U$15,MATCH(O$7,GRID!$A$4:$A$15,0),MATCH(1,($U$2=GRID!$B$1:$U$1)*(КАЛЕНДАРЬ!AQ4=GRID!$B$3:$U$3),0)),
INDEX(GRID!$B$4:$U$15,MATCH(O$7,GRID!$A$4:$A$15,0),MATCH(1,($U$2=GRID!$B$1:$U$1)*(КАЛЕНДАРЬ!AQ4=GRID!$B$3:$U$3),0))*(1-GRID!$H$34))</f>
        <v>98000</v>
      </c>
      <c r="P434" s="5">
        <f t="array" ref="P434">IF($I$2="Открытый тариф",INDEX(GRID!$B$4:$U$15,MATCH(P$7,GRID!$A$4:$A$15,0),MATCH(1,($U$2=GRID!$B$1:$U$1)*(КАЛЕНДАРЬ!AQ4=GRID!$B$3:$U$3),0)),
INDEX(GRID!$B$4:$U$15,MATCH(P$7,GRID!$A$4:$A$15,0),MATCH(1,($U$2=GRID!$B$1:$U$1)*(КАЛЕНДАРЬ!AQ4=GRID!$B$3:$U$3),0))*(1-GRID!$H$34))</f>
        <v>139700</v>
      </c>
      <c r="Q434" s="5">
        <f t="array" ref="Q434">IF($I$2="Открытый тариф",INDEX(GRID!$B$4:$U$15,MATCH(Q$7,GRID!$A$4:$A$15,0),MATCH(1,($U$2=GRID!$B$1:$U$1)*(КАЛЕНДАРЬ!AQ4=GRID!$B$3:$U$3),0)),
INDEX(GRID!$B$4:$U$15,MATCH(Q$7,GRID!$A$4:$A$15,0),MATCH(1,($U$2=GRID!$B$1:$U$1)*(КАЛЕНДАРЬ!AQ4=GRID!$B$3:$U$3),0))*(1-GRID!$H$34))</f>
        <v>164400</v>
      </c>
      <c r="R434" s="5">
        <f t="array" ref="R434">IF($I$2="Открытый тариф",INDEX(GRID!$B$18:$U$29,MATCH(R$7,GRID!$A$18:$A$29,0),MATCH(1,($U$2=GRID!$B$1:$U$1)*(КАЛЕНДАРЬ!AQ4=GRID!$B$3:$U$3),0)),
INDEX(GRID!$B$18:$U$29,MATCH(R$7,GRID!$A$18:$A$29,0),MATCH(1,($U$2=GRID!$B$1:$U$1)*(КАЛЕНДАРЬ!AQ4=GRID!$B$3:$U$3),0))*(1-GRID!$H$34))</f>
        <v>186400</v>
      </c>
      <c r="S434" s="5">
        <f t="array" ref="S434">IF($I$2="Открытый тариф",INDEX(GRID!$B$4:$U$15,MATCH(S$7,GRID!$A$4:$A$15,0),MATCH(1,($U$2=GRID!$B$1:$U$1)*(КАЛЕНДАРЬ!AQ4=GRID!$B$3:$U$3),0)),
INDEX(GRID!$B$4:$U$15,MATCH(S$7,GRID!$A$4:$A$15,0),MATCH(1,($U$2=GRID!$B$1:$U$1)*(КАЛЕНДАРЬ!AQ4=GRID!$B$3:$U$3),0))*(1-GRID!$L$41))</f>
        <v>460400</v>
      </c>
      <c r="T434" s="5">
        <f t="array" ref="T434">IF($I$2="Открытый тариф",INDEX(GRID!$B$4:$U$15,MATCH(T$7,GRID!$A$4:$A$15,0),MATCH(1,($U$2=GRID!$B$1:$U$1)*(КАЛЕНДАРЬ!AQ4=GRID!$B$3:$U$3),0)),
INDEX(GRID!$B$4:$U$15,MATCH(T$7,GRID!$A$4:$A$15,0),MATCH(1,($U$2=GRID!$B$1:$U$1)*(КАЛЕНДАРЬ!AQ4=GRID!$B$3:$U$3),0))*(1-GRID!$L$41))</f>
        <v>556900</v>
      </c>
    </row>
    <row r="435" spans="1:20" ht="13.5" customHeight="1">
      <c r="A435" s="108" t="s">
        <v>12</v>
      </c>
      <c r="B435" s="109">
        <v>2</v>
      </c>
      <c r="C435" s="5">
        <f t="array" ref="C435">IF($I$2="Открытый тариф",INDEX(GRID!$B$4:$U$15,MATCH(C$7,GRID!$A$4:$A$15,0),MATCH(1,($U$2=GRID!$B$1:$U$1)*(КАЛЕНДАРЬ!AQ5=GRID!$B$3:$U$3),0)),
INDEX(GRID!$B$4:$U$15,MATCH(C$7,GRID!$A$4:$A$15,0),MATCH(1,($U$2=GRID!$B$1:$U$1)*(КАЛЕНДАРЬ!AQ5=GRID!$B$3:$U$3),0))*(1-GRID!$H$34))</f>
        <v>25000</v>
      </c>
      <c r="D435" s="5">
        <f t="array" ref="D435">IF($I$2="Открытый тариф",INDEX(GRID!$B$18:$U$29,MATCH(C$7,GRID!$A$18:$A$29,0),MATCH(1,($U$2=GRID!$B$1:$U$1)*(КАЛЕНДАРЬ!AQ5=GRID!$B$3:$U$3),0)),
INDEX(GRID!$B$18:$U$29,MATCH(C$7,GRID!$A$18:$A$29,0),MATCH(1,($U$2=GRID!$B$1:$U$1)*(КАЛЕНДАРЬ!AQ5=GRID!$B$3:$U$3),0))*(1-GRID!$H$34))</f>
        <v>30000</v>
      </c>
      <c r="E435" s="5">
        <f t="array" ref="E435">IF($I$2="Открытый тариф",INDEX(GRID!$B$4:$U$15,MATCH(E$7,GRID!$A$4:$A$15,0),MATCH(1,($U$2=GRID!$B$1:$U$1)*(КАЛЕНДАРЬ!AQ5=GRID!$B$3:$U$3),0)),
INDEX(GRID!$B$4:$U$15,MATCH(E$7,GRID!$A$4:$A$15,0),MATCH(1,($U$2=GRID!$B$1:$U$1)*(КАЛЕНДАРЬ!AQ5=GRID!$B$3:$U$3),0))*(1-GRID!$H$34))</f>
        <v>30000</v>
      </c>
      <c r="F435" s="5">
        <f t="array" ref="F435">IF($I$2="Открытый тариф",INDEX(GRID!$B$18:$U$29,MATCH(E$7,GRID!$A$18:$A$29,0),MATCH(1,($U$2=GRID!$B$1:$U$1)*(КАЛЕНДАРЬ!AQ5=GRID!$B$3:$U$3),0)),
INDEX(GRID!$B$18:$U$29,MATCH(E$7,GRID!$A$18:$A$29,0),MATCH(1,($U$2=GRID!$B$1:$U$1)*(КАЛЕНДАРЬ!AQ5=GRID!$B$3:$U$3),0))*(1-GRID!$H$34))</f>
        <v>35000</v>
      </c>
      <c r="G435" s="5">
        <f t="array" ref="G435">IF($I$2="Открытый тариф",INDEX(GRID!$B$4:$U$15,MATCH(G$7,GRID!$A$4:$A$15,0),MATCH(1,($U$2=GRID!$B$1:$U$1)*(КАЛЕНДАРЬ!AQ5=GRID!$B$3:$U$3),0)),
INDEX(GRID!$B$4:$U$15,MATCH(G$7,GRID!$A$4:$A$15,0),MATCH(1,($U$2=GRID!$B$1:$U$1)*(КАЛЕНДАРЬ!AQ5=GRID!$B$3:$U$3),0))*(1-GRID!$H$34))</f>
        <v>35700</v>
      </c>
      <c r="H435" s="5">
        <f t="array" ref="H435">IF($I$2="Открытый тариф",INDEX(GRID!$B$18:$U$29,MATCH(G$7,GRID!$A$18:$A$29,0),MATCH(1,($U$2=GRID!$B$1:$U$1)*(КАЛЕНДАРЬ!AQ5=GRID!$B$3:$U$3),0)),
INDEX(GRID!$B$18:$U$29,MATCH(G$7,GRID!$A$18:$A$29,0),MATCH(1,($U$2=GRID!$B$1:$U$1)*(КАЛЕНДАРЬ!AQ5=GRID!$B$3:$U$3),0))*(1-GRID!$H$34))</f>
        <v>40700</v>
      </c>
      <c r="I435" s="5">
        <f t="array" ref="I435">IF($I$2="Открытый тариф",INDEX(GRID!$B$4:$U$15,MATCH(I$7,GRID!$A$4:$A$15,0),MATCH(1,($U$2=GRID!$B$1:$U$1)*(КАЛЕНДАРЬ!AQ5=GRID!$B$3:$U$3),0)),
INDEX(GRID!$B$4:$U$15,MATCH(I$7,GRID!$A$4:$A$15,0),MATCH(1,($U$2=GRID!$B$1:$U$1)*(КАЛЕНДАРЬ!AQ5=GRID!$B$3:$U$3),0))*(1-GRID!$H$34))</f>
        <v>39700</v>
      </c>
      <c r="J435" s="5">
        <f t="array" ref="J435">IF($I$2="Открытый тариф",INDEX(GRID!$B$18:$U$29,MATCH(I$7,GRID!$A$18:$A$29,0),MATCH(1,($U$2=GRID!$B$1:$U$1)*(КАЛЕНДАРЬ!AQ5=GRID!$B$3:$U$3),0)),
INDEX(GRID!$B$18:$U$29,MATCH(I$7,GRID!$A$18:$A$29,0),MATCH(1,($U$2=GRID!$B$1:$U$1)*(КАЛЕНДАРЬ!AQ5=GRID!$B$3:$U$3),0))*(1-GRID!$H$34))</f>
        <v>44700</v>
      </c>
      <c r="K435" s="5">
        <f t="array" ref="K435">IF($I$2="Открытый тариф",INDEX(GRID!$B$4:$U$15,MATCH(K$7,GRID!$A$4:$A$15,0),MATCH(1,($U$2=GRID!$B$1:$U$1)*(КАЛЕНДАРЬ!AQ5=GRID!$B$3:$U$3),0)),
INDEX(GRID!$B$4:$U$15,MATCH(K$7,GRID!$A$4:$A$15,0),MATCH(1,($U$2=GRID!$B$1:$U$1)*(КАЛЕНДАРЬ!AQ5=GRID!$B$3:$U$3),0))*(1-GRID!$H$34))</f>
        <v>45000</v>
      </c>
      <c r="L435" s="5">
        <f t="array" ref="L435">IF($I$2="Открытый тариф",INDEX(GRID!$B$18:$U$29,MATCH(K$7,GRID!$A$18:$A$29,0),MATCH(1,($U$2=GRID!$B$1:$U$1)*(КАЛЕНДАРЬ!AQ5=GRID!$B$3:$U$3),0)),
INDEX(GRID!$B$18:$U$29,MATCH(K$7,GRID!$A$18:$A$29,0),MATCH(1,($U$2=GRID!$B$1:$U$1)*(КАЛЕНДАРЬ!AQ5=GRID!$B$3:$U$3),0))*(1-GRID!$H$34))</f>
        <v>50000</v>
      </c>
      <c r="M435" s="5">
        <f t="array" ref="M435">IF($I$2="Открытый тариф",INDEX(GRID!$B$4:$U$15,MATCH(M$7,GRID!$A$4:$A$15,0),MATCH(1,($U$2=GRID!$B$1:$U$1)*(КАЛЕНДАРЬ!AQ5=GRID!$B$3:$U$3),0)),
INDEX(GRID!$B$4:$U$15,MATCH(M$7,GRID!$A$4:$A$15,0),MATCH(1,($U$2=GRID!$B$1:$U$1)*(КАЛЕНДАРЬ!AQ5=GRID!$B$3:$U$3),0))*(1-GRID!$H$34))</f>
        <v>65200</v>
      </c>
      <c r="N435" s="5">
        <f t="array" ref="N435">IF($I$2="Открытый тариф",INDEX(GRID!$B$18:$U$29,MATCH(M$7,GRID!$A$18:$A$29,0),MATCH(1,($U$2=GRID!$B$1:$U$1)*(КАЛЕНДАРЬ!AQ5=GRID!$B$3:$U$3),0)),
INDEX(GRID!$B$18:$U$29,MATCH(M$7,GRID!$A$18:$A$29,0),MATCH(1,($U$2=GRID!$B$1:$U$1)*(КАЛЕНДАРЬ!AQ5=GRID!$B$3:$U$3),0))*(1-GRID!$H$34))</f>
        <v>70200</v>
      </c>
      <c r="O435" s="5">
        <f t="array" ref="O435">IF($I$2="Открытый тариф",INDEX(GRID!$B$4:$U$15,MATCH(O$7,GRID!$A$4:$A$15,0),MATCH(1,($U$2=GRID!$B$1:$U$1)*(КАЛЕНДАРЬ!AQ5=GRID!$B$3:$U$3),0)),
INDEX(GRID!$B$4:$U$15,MATCH(O$7,GRID!$A$4:$A$15,0),MATCH(1,($U$2=GRID!$B$1:$U$1)*(КАЛЕНДАРЬ!AQ5=GRID!$B$3:$U$3),0))*(1-GRID!$H$34))</f>
        <v>98000</v>
      </c>
      <c r="P435" s="5">
        <f t="array" ref="P435">IF($I$2="Открытый тариф",INDEX(GRID!$B$4:$U$15,MATCH(P$7,GRID!$A$4:$A$15,0),MATCH(1,($U$2=GRID!$B$1:$U$1)*(КАЛЕНДАРЬ!AQ5=GRID!$B$3:$U$3),0)),
INDEX(GRID!$B$4:$U$15,MATCH(P$7,GRID!$A$4:$A$15,0),MATCH(1,($U$2=GRID!$B$1:$U$1)*(КАЛЕНДАРЬ!AQ5=GRID!$B$3:$U$3),0))*(1-GRID!$H$34))</f>
        <v>139700</v>
      </c>
      <c r="Q435" s="5">
        <f t="array" ref="Q435">IF($I$2="Открытый тариф",INDEX(GRID!$B$4:$U$15,MATCH(Q$7,GRID!$A$4:$A$15,0),MATCH(1,($U$2=GRID!$B$1:$U$1)*(КАЛЕНДАРЬ!AQ5=GRID!$B$3:$U$3),0)),
INDEX(GRID!$B$4:$U$15,MATCH(Q$7,GRID!$A$4:$A$15,0),MATCH(1,($U$2=GRID!$B$1:$U$1)*(КАЛЕНДАРЬ!AQ5=GRID!$B$3:$U$3),0))*(1-GRID!$H$34))</f>
        <v>164400</v>
      </c>
      <c r="R435" s="5">
        <f t="array" ref="R435">IF($I$2="Открытый тариф",INDEX(GRID!$B$18:$U$29,MATCH(R$7,GRID!$A$18:$A$29,0),MATCH(1,($U$2=GRID!$B$1:$U$1)*(КАЛЕНДАРЬ!AQ5=GRID!$B$3:$U$3),0)),
INDEX(GRID!$B$18:$U$29,MATCH(R$7,GRID!$A$18:$A$29,0),MATCH(1,($U$2=GRID!$B$1:$U$1)*(КАЛЕНДАРЬ!AQ5=GRID!$B$3:$U$3),0))*(1-GRID!$H$34))</f>
        <v>186400</v>
      </c>
      <c r="S435" s="5">
        <f t="array" ref="S435">IF($I$2="Открытый тариф",INDEX(GRID!$B$4:$U$15,MATCH(S$7,GRID!$A$4:$A$15,0),MATCH(1,($U$2=GRID!$B$1:$U$1)*(КАЛЕНДАРЬ!AQ5=GRID!$B$3:$U$3),0)),
INDEX(GRID!$B$4:$U$15,MATCH(S$7,GRID!$A$4:$A$15,0),MATCH(1,($U$2=GRID!$B$1:$U$1)*(КАЛЕНДАРЬ!AQ5=GRID!$B$3:$U$3),0))*(1-GRID!$L$41))</f>
        <v>460400</v>
      </c>
      <c r="T435" s="5">
        <f t="array" ref="T435">IF($I$2="Открытый тариф",INDEX(GRID!$B$4:$U$15,MATCH(T$7,GRID!$A$4:$A$15,0),MATCH(1,($U$2=GRID!$B$1:$U$1)*(КАЛЕНДАРЬ!AQ5=GRID!$B$3:$U$3),0)),
INDEX(GRID!$B$4:$U$15,MATCH(T$7,GRID!$A$4:$A$15,0),MATCH(1,($U$2=GRID!$B$1:$U$1)*(КАЛЕНДАРЬ!AQ5=GRID!$B$3:$U$3),0))*(1-GRID!$L$41))</f>
        <v>556900</v>
      </c>
    </row>
    <row r="436" spans="1:20" ht="13.5" customHeight="1">
      <c r="A436" s="108" t="s">
        <v>13</v>
      </c>
      <c r="B436" s="109">
        <v>3</v>
      </c>
      <c r="C436" s="5">
        <f t="array" ref="C436">IF($I$2="Открытый тариф",INDEX(GRID!$B$4:$U$15,MATCH(C$7,GRID!$A$4:$A$15,0),MATCH(1,($U$2=GRID!$B$1:$U$1)*(КАЛЕНДАРЬ!AQ6=GRID!$B$3:$U$3),0)),
INDEX(GRID!$B$4:$U$15,MATCH(C$7,GRID!$A$4:$A$15,0),MATCH(1,($U$2=GRID!$B$1:$U$1)*(КАЛЕНДАРЬ!AQ6=GRID!$B$3:$U$3),0))*(1-GRID!$H$34))</f>
        <v>25000</v>
      </c>
      <c r="D436" s="5">
        <f t="array" ref="D436">IF($I$2="Открытый тариф",INDEX(GRID!$B$18:$U$29,MATCH(C$7,GRID!$A$18:$A$29,0),MATCH(1,($U$2=GRID!$B$1:$U$1)*(КАЛЕНДАРЬ!AQ6=GRID!$B$3:$U$3),0)),
INDEX(GRID!$B$18:$U$29,MATCH(C$7,GRID!$A$18:$A$29,0),MATCH(1,($U$2=GRID!$B$1:$U$1)*(КАЛЕНДАРЬ!AQ6=GRID!$B$3:$U$3),0))*(1-GRID!$H$34))</f>
        <v>30000</v>
      </c>
      <c r="E436" s="5">
        <f t="array" ref="E436">IF($I$2="Открытый тариф",INDEX(GRID!$B$4:$U$15,MATCH(E$7,GRID!$A$4:$A$15,0),MATCH(1,($U$2=GRID!$B$1:$U$1)*(КАЛЕНДАРЬ!AQ6=GRID!$B$3:$U$3),0)),
INDEX(GRID!$B$4:$U$15,MATCH(E$7,GRID!$A$4:$A$15,0),MATCH(1,($U$2=GRID!$B$1:$U$1)*(КАЛЕНДАРЬ!AQ6=GRID!$B$3:$U$3),0))*(1-GRID!$H$34))</f>
        <v>30000</v>
      </c>
      <c r="F436" s="5">
        <f t="array" ref="F436">IF($I$2="Открытый тариф",INDEX(GRID!$B$18:$U$29,MATCH(E$7,GRID!$A$18:$A$29,0),MATCH(1,($U$2=GRID!$B$1:$U$1)*(КАЛЕНДАРЬ!AQ6=GRID!$B$3:$U$3),0)),
INDEX(GRID!$B$18:$U$29,MATCH(E$7,GRID!$A$18:$A$29,0),MATCH(1,($U$2=GRID!$B$1:$U$1)*(КАЛЕНДАРЬ!AQ6=GRID!$B$3:$U$3),0))*(1-GRID!$H$34))</f>
        <v>35000</v>
      </c>
      <c r="G436" s="5">
        <f t="array" ref="G436">IF($I$2="Открытый тариф",INDEX(GRID!$B$4:$U$15,MATCH(G$7,GRID!$A$4:$A$15,0),MATCH(1,($U$2=GRID!$B$1:$U$1)*(КАЛЕНДАРЬ!AQ6=GRID!$B$3:$U$3),0)),
INDEX(GRID!$B$4:$U$15,MATCH(G$7,GRID!$A$4:$A$15,0),MATCH(1,($U$2=GRID!$B$1:$U$1)*(КАЛЕНДАРЬ!AQ6=GRID!$B$3:$U$3),0))*(1-GRID!$H$34))</f>
        <v>35700</v>
      </c>
      <c r="H436" s="5">
        <f t="array" ref="H436">IF($I$2="Открытый тариф",INDEX(GRID!$B$18:$U$29,MATCH(G$7,GRID!$A$18:$A$29,0),MATCH(1,($U$2=GRID!$B$1:$U$1)*(КАЛЕНДАРЬ!AQ6=GRID!$B$3:$U$3),0)),
INDEX(GRID!$B$18:$U$29,MATCH(G$7,GRID!$A$18:$A$29,0),MATCH(1,($U$2=GRID!$B$1:$U$1)*(КАЛЕНДАРЬ!AQ6=GRID!$B$3:$U$3),0))*(1-GRID!$H$34))</f>
        <v>40700</v>
      </c>
      <c r="I436" s="5">
        <f t="array" ref="I436">IF($I$2="Открытый тариф",INDEX(GRID!$B$4:$U$15,MATCH(I$7,GRID!$A$4:$A$15,0),MATCH(1,($U$2=GRID!$B$1:$U$1)*(КАЛЕНДАРЬ!AQ6=GRID!$B$3:$U$3),0)),
INDEX(GRID!$B$4:$U$15,MATCH(I$7,GRID!$A$4:$A$15,0),MATCH(1,($U$2=GRID!$B$1:$U$1)*(КАЛЕНДАРЬ!AQ6=GRID!$B$3:$U$3),0))*(1-GRID!$H$34))</f>
        <v>39700</v>
      </c>
      <c r="J436" s="5">
        <f t="array" ref="J436">IF($I$2="Открытый тариф",INDEX(GRID!$B$18:$U$29,MATCH(I$7,GRID!$A$18:$A$29,0),MATCH(1,($U$2=GRID!$B$1:$U$1)*(КАЛЕНДАРЬ!AQ6=GRID!$B$3:$U$3),0)),
INDEX(GRID!$B$18:$U$29,MATCH(I$7,GRID!$A$18:$A$29,0),MATCH(1,($U$2=GRID!$B$1:$U$1)*(КАЛЕНДАРЬ!AQ6=GRID!$B$3:$U$3),0))*(1-GRID!$H$34))</f>
        <v>44700</v>
      </c>
      <c r="K436" s="5">
        <f t="array" ref="K436">IF($I$2="Открытый тариф",INDEX(GRID!$B$4:$U$15,MATCH(K$7,GRID!$A$4:$A$15,0),MATCH(1,($U$2=GRID!$B$1:$U$1)*(КАЛЕНДАРЬ!AQ6=GRID!$B$3:$U$3),0)),
INDEX(GRID!$B$4:$U$15,MATCH(K$7,GRID!$A$4:$A$15,0),MATCH(1,($U$2=GRID!$B$1:$U$1)*(КАЛЕНДАРЬ!AQ6=GRID!$B$3:$U$3),0))*(1-GRID!$H$34))</f>
        <v>45000</v>
      </c>
      <c r="L436" s="5">
        <f t="array" ref="L436">IF($I$2="Открытый тариф",INDEX(GRID!$B$18:$U$29,MATCH(K$7,GRID!$A$18:$A$29,0),MATCH(1,($U$2=GRID!$B$1:$U$1)*(КАЛЕНДАРЬ!AQ6=GRID!$B$3:$U$3),0)),
INDEX(GRID!$B$18:$U$29,MATCH(K$7,GRID!$A$18:$A$29,0),MATCH(1,($U$2=GRID!$B$1:$U$1)*(КАЛЕНДАРЬ!AQ6=GRID!$B$3:$U$3),0))*(1-GRID!$H$34))</f>
        <v>50000</v>
      </c>
      <c r="M436" s="5">
        <f t="array" ref="M436">IF($I$2="Открытый тариф",INDEX(GRID!$B$4:$U$15,MATCH(M$7,GRID!$A$4:$A$15,0),MATCH(1,($U$2=GRID!$B$1:$U$1)*(КАЛЕНДАРЬ!AQ6=GRID!$B$3:$U$3),0)),
INDEX(GRID!$B$4:$U$15,MATCH(M$7,GRID!$A$4:$A$15,0),MATCH(1,($U$2=GRID!$B$1:$U$1)*(КАЛЕНДАРЬ!AQ6=GRID!$B$3:$U$3),0))*(1-GRID!$H$34))</f>
        <v>65200</v>
      </c>
      <c r="N436" s="5">
        <f t="array" ref="N436">IF($I$2="Открытый тариф",INDEX(GRID!$B$18:$U$29,MATCH(M$7,GRID!$A$18:$A$29,0),MATCH(1,($U$2=GRID!$B$1:$U$1)*(КАЛЕНДАРЬ!AQ6=GRID!$B$3:$U$3),0)),
INDEX(GRID!$B$18:$U$29,MATCH(M$7,GRID!$A$18:$A$29,0),MATCH(1,($U$2=GRID!$B$1:$U$1)*(КАЛЕНДАРЬ!AQ6=GRID!$B$3:$U$3),0))*(1-GRID!$H$34))</f>
        <v>70200</v>
      </c>
      <c r="O436" s="5">
        <f t="array" ref="O436">IF($I$2="Открытый тариф",INDEX(GRID!$B$4:$U$15,MATCH(O$7,GRID!$A$4:$A$15,0),MATCH(1,($U$2=GRID!$B$1:$U$1)*(КАЛЕНДАРЬ!AQ6=GRID!$B$3:$U$3),0)),
INDEX(GRID!$B$4:$U$15,MATCH(O$7,GRID!$A$4:$A$15,0),MATCH(1,($U$2=GRID!$B$1:$U$1)*(КАЛЕНДАРЬ!AQ6=GRID!$B$3:$U$3),0))*(1-GRID!$H$34))</f>
        <v>98000</v>
      </c>
      <c r="P436" s="5">
        <f t="array" ref="P436">IF($I$2="Открытый тариф",INDEX(GRID!$B$4:$U$15,MATCH(P$7,GRID!$A$4:$A$15,0),MATCH(1,($U$2=GRID!$B$1:$U$1)*(КАЛЕНДАРЬ!AQ6=GRID!$B$3:$U$3),0)),
INDEX(GRID!$B$4:$U$15,MATCH(P$7,GRID!$A$4:$A$15,0),MATCH(1,($U$2=GRID!$B$1:$U$1)*(КАЛЕНДАРЬ!AQ6=GRID!$B$3:$U$3),0))*(1-GRID!$H$34))</f>
        <v>139700</v>
      </c>
      <c r="Q436" s="5">
        <f t="array" ref="Q436">IF($I$2="Открытый тариф",INDEX(GRID!$B$4:$U$15,MATCH(Q$7,GRID!$A$4:$A$15,0),MATCH(1,($U$2=GRID!$B$1:$U$1)*(КАЛЕНДАРЬ!AQ6=GRID!$B$3:$U$3),0)),
INDEX(GRID!$B$4:$U$15,MATCH(Q$7,GRID!$A$4:$A$15,0),MATCH(1,($U$2=GRID!$B$1:$U$1)*(КАЛЕНДАРЬ!AQ6=GRID!$B$3:$U$3),0))*(1-GRID!$H$34))</f>
        <v>164400</v>
      </c>
      <c r="R436" s="5">
        <f t="array" ref="R436">IF($I$2="Открытый тариф",INDEX(GRID!$B$18:$U$29,MATCH(R$7,GRID!$A$18:$A$29,0),MATCH(1,($U$2=GRID!$B$1:$U$1)*(КАЛЕНДАРЬ!AQ6=GRID!$B$3:$U$3),0)),
INDEX(GRID!$B$18:$U$29,MATCH(R$7,GRID!$A$18:$A$29,0),MATCH(1,($U$2=GRID!$B$1:$U$1)*(КАЛЕНДАРЬ!AQ6=GRID!$B$3:$U$3),0))*(1-GRID!$H$34))</f>
        <v>186400</v>
      </c>
      <c r="S436" s="5">
        <f t="array" ref="S436">IF($I$2="Открытый тариф",INDEX(GRID!$B$4:$U$15,MATCH(S$7,GRID!$A$4:$A$15,0),MATCH(1,($U$2=GRID!$B$1:$U$1)*(КАЛЕНДАРЬ!AQ6=GRID!$B$3:$U$3),0)),
INDEX(GRID!$B$4:$U$15,MATCH(S$7,GRID!$A$4:$A$15,0),MATCH(1,($U$2=GRID!$B$1:$U$1)*(КАЛЕНДАРЬ!AQ6=GRID!$B$3:$U$3),0))*(1-GRID!$L$41))</f>
        <v>460400</v>
      </c>
      <c r="T436" s="5">
        <f t="array" ref="T436">IF($I$2="Открытый тариф",INDEX(GRID!$B$4:$U$15,MATCH(T$7,GRID!$A$4:$A$15,0),MATCH(1,($U$2=GRID!$B$1:$U$1)*(КАЛЕНДАРЬ!AQ6=GRID!$B$3:$U$3),0)),
INDEX(GRID!$B$4:$U$15,MATCH(T$7,GRID!$A$4:$A$15,0),MATCH(1,($U$2=GRID!$B$1:$U$1)*(КАЛЕНДАРЬ!AQ6=GRID!$B$3:$U$3),0))*(1-GRID!$L$41))</f>
        <v>556900</v>
      </c>
    </row>
    <row r="437" spans="1:20" ht="13.5" customHeight="1">
      <c r="A437" s="108" t="s">
        <v>14</v>
      </c>
      <c r="B437" s="109">
        <v>4</v>
      </c>
      <c r="C437" s="5">
        <f t="array" ref="C437">IF($I$2="Открытый тариф",INDEX(GRID!$B$4:$U$15,MATCH(C$7,GRID!$A$4:$A$15,0),MATCH(1,($U$2=GRID!$B$1:$U$1)*(КАЛЕНДАРЬ!AQ7=GRID!$B$3:$U$3),0)),
INDEX(GRID!$B$4:$U$15,MATCH(C$7,GRID!$A$4:$A$15,0),MATCH(1,($U$2=GRID!$B$1:$U$1)*(КАЛЕНДАРЬ!AQ7=GRID!$B$3:$U$3),0))*(1-GRID!$H$34))</f>
        <v>25000</v>
      </c>
      <c r="D437" s="5">
        <f t="array" ref="D437">IF($I$2="Открытый тариф",INDEX(GRID!$B$18:$U$29,MATCH(C$7,GRID!$A$18:$A$29,0),MATCH(1,($U$2=GRID!$B$1:$U$1)*(КАЛЕНДАРЬ!AQ7=GRID!$B$3:$U$3),0)),
INDEX(GRID!$B$18:$U$29,MATCH(C$7,GRID!$A$18:$A$29,0),MATCH(1,($U$2=GRID!$B$1:$U$1)*(КАЛЕНДАРЬ!AQ7=GRID!$B$3:$U$3),0))*(1-GRID!$H$34))</f>
        <v>30000</v>
      </c>
      <c r="E437" s="5">
        <f t="array" ref="E437">IF($I$2="Открытый тариф",INDEX(GRID!$B$4:$U$15,MATCH(E$7,GRID!$A$4:$A$15,0),MATCH(1,($U$2=GRID!$B$1:$U$1)*(КАЛЕНДАРЬ!AQ7=GRID!$B$3:$U$3),0)),
INDEX(GRID!$B$4:$U$15,MATCH(E$7,GRID!$A$4:$A$15,0),MATCH(1,($U$2=GRID!$B$1:$U$1)*(КАЛЕНДАРЬ!AQ7=GRID!$B$3:$U$3),0))*(1-GRID!$H$34))</f>
        <v>30000</v>
      </c>
      <c r="F437" s="5">
        <f t="array" ref="F437">IF($I$2="Открытый тариф",INDEX(GRID!$B$18:$U$29,MATCH(E$7,GRID!$A$18:$A$29,0),MATCH(1,($U$2=GRID!$B$1:$U$1)*(КАЛЕНДАРЬ!AQ7=GRID!$B$3:$U$3),0)),
INDEX(GRID!$B$18:$U$29,MATCH(E$7,GRID!$A$18:$A$29,0),MATCH(1,($U$2=GRID!$B$1:$U$1)*(КАЛЕНДАРЬ!AQ7=GRID!$B$3:$U$3),0))*(1-GRID!$H$34))</f>
        <v>35000</v>
      </c>
      <c r="G437" s="5">
        <f t="array" ref="G437">IF($I$2="Открытый тариф",INDEX(GRID!$B$4:$U$15,MATCH(G$7,GRID!$A$4:$A$15,0),MATCH(1,($U$2=GRID!$B$1:$U$1)*(КАЛЕНДАРЬ!AQ7=GRID!$B$3:$U$3),0)),
INDEX(GRID!$B$4:$U$15,MATCH(G$7,GRID!$A$4:$A$15,0),MATCH(1,($U$2=GRID!$B$1:$U$1)*(КАЛЕНДАРЬ!AQ7=GRID!$B$3:$U$3),0))*(1-GRID!$H$34))</f>
        <v>35700</v>
      </c>
      <c r="H437" s="5">
        <f t="array" ref="H437">IF($I$2="Открытый тариф",INDEX(GRID!$B$18:$U$29,MATCH(G$7,GRID!$A$18:$A$29,0),MATCH(1,($U$2=GRID!$B$1:$U$1)*(КАЛЕНДАРЬ!AQ7=GRID!$B$3:$U$3),0)),
INDEX(GRID!$B$18:$U$29,MATCH(G$7,GRID!$A$18:$A$29,0),MATCH(1,($U$2=GRID!$B$1:$U$1)*(КАЛЕНДАРЬ!AQ7=GRID!$B$3:$U$3),0))*(1-GRID!$H$34))</f>
        <v>40700</v>
      </c>
      <c r="I437" s="5">
        <f t="array" ref="I437">IF($I$2="Открытый тариф",INDEX(GRID!$B$4:$U$15,MATCH(I$7,GRID!$A$4:$A$15,0),MATCH(1,($U$2=GRID!$B$1:$U$1)*(КАЛЕНДАРЬ!AQ7=GRID!$B$3:$U$3),0)),
INDEX(GRID!$B$4:$U$15,MATCH(I$7,GRID!$A$4:$A$15,0),MATCH(1,($U$2=GRID!$B$1:$U$1)*(КАЛЕНДАРЬ!AQ7=GRID!$B$3:$U$3),0))*(1-GRID!$H$34))</f>
        <v>39700</v>
      </c>
      <c r="J437" s="5">
        <f t="array" ref="J437">IF($I$2="Открытый тариф",INDEX(GRID!$B$18:$U$29,MATCH(I$7,GRID!$A$18:$A$29,0),MATCH(1,($U$2=GRID!$B$1:$U$1)*(КАЛЕНДАРЬ!AQ7=GRID!$B$3:$U$3),0)),
INDEX(GRID!$B$18:$U$29,MATCH(I$7,GRID!$A$18:$A$29,0),MATCH(1,($U$2=GRID!$B$1:$U$1)*(КАЛЕНДАРЬ!AQ7=GRID!$B$3:$U$3),0))*(1-GRID!$H$34))</f>
        <v>44700</v>
      </c>
      <c r="K437" s="5">
        <f t="array" ref="K437">IF($I$2="Открытый тариф",INDEX(GRID!$B$4:$U$15,MATCH(K$7,GRID!$A$4:$A$15,0),MATCH(1,($U$2=GRID!$B$1:$U$1)*(КАЛЕНДАРЬ!AQ7=GRID!$B$3:$U$3),0)),
INDEX(GRID!$B$4:$U$15,MATCH(K$7,GRID!$A$4:$A$15,0),MATCH(1,($U$2=GRID!$B$1:$U$1)*(КАЛЕНДАРЬ!AQ7=GRID!$B$3:$U$3),0))*(1-GRID!$H$34))</f>
        <v>45000</v>
      </c>
      <c r="L437" s="5">
        <f t="array" ref="L437">IF($I$2="Открытый тариф",INDEX(GRID!$B$18:$U$29,MATCH(K$7,GRID!$A$18:$A$29,0),MATCH(1,($U$2=GRID!$B$1:$U$1)*(КАЛЕНДАРЬ!AQ7=GRID!$B$3:$U$3),0)),
INDEX(GRID!$B$18:$U$29,MATCH(K$7,GRID!$A$18:$A$29,0),MATCH(1,($U$2=GRID!$B$1:$U$1)*(КАЛЕНДАРЬ!AQ7=GRID!$B$3:$U$3),0))*(1-GRID!$H$34))</f>
        <v>50000</v>
      </c>
      <c r="M437" s="5">
        <f t="array" ref="M437">IF($I$2="Открытый тариф",INDEX(GRID!$B$4:$U$15,MATCH(M$7,GRID!$A$4:$A$15,0),MATCH(1,($U$2=GRID!$B$1:$U$1)*(КАЛЕНДАРЬ!AQ7=GRID!$B$3:$U$3),0)),
INDEX(GRID!$B$4:$U$15,MATCH(M$7,GRID!$A$4:$A$15,0),MATCH(1,($U$2=GRID!$B$1:$U$1)*(КАЛЕНДАРЬ!AQ7=GRID!$B$3:$U$3),0))*(1-GRID!$H$34))</f>
        <v>65200</v>
      </c>
      <c r="N437" s="5">
        <f t="array" ref="N437">IF($I$2="Открытый тариф",INDEX(GRID!$B$18:$U$29,MATCH(M$7,GRID!$A$18:$A$29,0),MATCH(1,($U$2=GRID!$B$1:$U$1)*(КАЛЕНДАРЬ!AQ7=GRID!$B$3:$U$3),0)),
INDEX(GRID!$B$18:$U$29,MATCH(M$7,GRID!$A$18:$A$29,0),MATCH(1,($U$2=GRID!$B$1:$U$1)*(КАЛЕНДАРЬ!AQ7=GRID!$B$3:$U$3),0))*(1-GRID!$H$34))</f>
        <v>70200</v>
      </c>
      <c r="O437" s="5">
        <f t="array" ref="O437">IF($I$2="Открытый тариф",INDEX(GRID!$B$4:$U$15,MATCH(O$7,GRID!$A$4:$A$15,0),MATCH(1,($U$2=GRID!$B$1:$U$1)*(КАЛЕНДАРЬ!AQ7=GRID!$B$3:$U$3),0)),
INDEX(GRID!$B$4:$U$15,MATCH(O$7,GRID!$A$4:$A$15,0),MATCH(1,($U$2=GRID!$B$1:$U$1)*(КАЛЕНДАРЬ!AQ7=GRID!$B$3:$U$3),0))*(1-GRID!$H$34))</f>
        <v>98000</v>
      </c>
      <c r="P437" s="5">
        <f t="array" ref="P437">IF($I$2="Открытый тариф",INDEX(GRID!$B$4:$U$15,MATCH(P$7,GRID!$A$4:$A$15,0),MATCH(1,($U$2=GRID!$B$1:$U$1)*(КАЛЕНДАРЬ!AQ7=GRID!$B$3:$U$3),0)),
INDEX(GRID!$B$4:$U$15,MATCH(P$7,GRID!$A$4:$A$15,0),MATCH(1,($U$2=GRID!$B$1:$U$1)*(КАЛЕНДАРЬ!AQ7=GRID!$B$3:$U$3),0))*(1-GRID!$H$34))</f>
        <v>139700</v>
      </c>
      <c r="Q437" s="5">
        <f t="array" ref="Q437">IF($I$2="Открытый тариф",INDEX(GRID!$B$4:$U$15,MATCH(Q$7,GRID!$A$4:$A$15,0),MATCH(1,($U$2=GRID!$B$1:$U$1)*(КАЛЕНДАРЬ!AQ7=GRID!$B$3:$U$3),0)),
INDEX(GRID!$B$4:$U$15,MATCH(Q$7,GRID!$A$4:$A$15,0),MATCH(1,($U$2=GRID!$B$1:$U$1)*(КАЛЕНДАРЬ!AQ7=GRID!$B$3:$U$3),0))*(1-GRID!$H$34))</f>
        <v>164400</v>
      </c>
      <c r="R437" s="5">
        <f t="array" ref="R437">IF($I$2="Открытый тариф",INDEX(GRID!$B$18:$U$29,MATCH(R$7,GRID!$A$18:$A$29,0),MATCH(1,($U$2=GRID!$B$1:$U$1)*(КАЛЕНДАРЬ!AQ7=GRID!$B$3:$U$3),0)),
INDEX(GRID!$B$18:$U$29,MATCH(R$7,GRID!$A$18:$A$29,0),MATCH(1,($U$2=GRID!$B$1:$U$1)*(КАЛЕНДАРЬ!AQ7=GRID!$B$3:$U$3),0))*(1-GRID!$H$34))</f>
        <v>186400</v>
      </c>
      <c r="S437" s="5">
        <f t="array" ref="S437">IF($I$2="Открытый тариф",INDEX(GRID!$B$4:$U$15,MATCH(S$7,GRID!$A$4:$A$15,0),MATCH(1,($U$2=GRID!$B$1:$U$1)*(КАЛЕНДАРЬ!AQ7=GRID!$B$3:$U$3),0)),
INDEX(GRID!$B$4:$U$15,MATCH(S$7,GRID!$A$4:$A$15,0),MATCH(1,($U$2=GRID!$B$1:$U$1)*(КАЛЕНДАРЬ!AQ7=GRID!$B$3:$U$3),0))*(1-GRID!$L$41))</f>
        <v>460400</v>
      </c>
      <c r="T437" s="5">
        <f t="array" ref="T437">IF($I$2="Открытый тариф",INDEX(GRID!$B$4:$U$15,MATCH(T$7,GRID!$A$4:$A$15,0),MATCH(1,($U$2=GRID!$B$1:$U$1)*(КАЛЕНДАРЬ!AQ7=GRID!$B$3:$U$3),0)),
INDEX(GRID!$B$4:$U$15,MATCH(T$7,GRID!$A$4:$A$15,0),MATCH(1,($U$2=GRID!$B$1:$U$1)*(КАЛЕНДАРЬ!AQ7=GRID!$B$3:$U$3),0))*(1-GRID!$L$41))</f>
        <v>556900</v>
      </c>
    </row>
    <row r="438" spans="1:20" ht="13.5" customHeight="1">
      <c r="A438" s="108" t="s">
        <v>15</v>
      </c>
      <c r="B438" s="109">
        <v>5</v>
      </c>
      <c r="C438" s="5">
        <f t="array" ref="C438">IF($I$2="Открытый тариф",INDEX(GRID!$B$4:$U$15,MATCH(C$7,GRID!$A$4:$A$15,0),MATCH(1,($U$2=GRID!$B$1:$U$1)*(КАЛЕНДАРЬ!AQ8=GRID!$B$3:$U$3),0)),
INDEX(GRID!$B$4:$U$15,MATCH(C$7,GRID!$A$4:$A$15,0),MATCH(1,($U$2=GRID!$B$1:$U$1)*(КАЛЕНДАРЬ!AQ8=GRID!$B$3:$U$3),0))*(1-GRID!$H$34))</f>
        <v>25000</v>
      </c>
      <c r="D438" s="5">
        <f t="array" ref="D438">IF($I$2="Открытый тариф",INDEX(GRID!$B$18:$U$29,MATCH(C$7,GRID!$A$18:$A$29,0),MATCH(1,($U$2=GRID!$B$1:$U$1)*(КАЛЕНДАРЬ!AQ8=GRID!$B$3:$U$3),0)),
INDEX(GRID!$B$18:$U$29,MATCH(C$7,GRID!$A$18:$A$29,0),MATCH(1,($U$2=GRID!$B$1:$U$1)*(КАЛЕНДАРЬ!AQ8=GRID!$B$3:$U$3),0))*(1-GRID!$H$34))</f>
        <v>30000</v>
      </c>
      <c r="E438" s="5">
        <f t="array" ref="E438">IF($I$2="Открытый тариф",INDEX(GRID!$B$4:$U$15,MATCH(E$7,GRID!$A$4:$A$15,0),MATCH(1,($U$2=GRID!$B$1:$U$1)*(КАЛЕНДАРЬ!AQ8=GRID!$B$3:$U$3),0)),
INDEX(GRID!$B$4:$U$15,MATCH(E$7,GRID!$A$4:$A$15,0),MATCH(1,($U$2=GRID!$B$1:$U$1)*(КАЛЕНДАРЬ!AQ8=GRID!$B$3:$U$3),0))*(1-GRID!$H$34))</f>
        <v>30000</v>
      </c>
      <c r="F438" s="5">
        <f t="array" ref="F438">IF($I$2="Открытый тариф",INDEX(GRID!$B$18:$U$29,MATCH(E$7,GRID!$A$18:$A$29,0),MATCH(1,($U$2=GRID!$B$1:$U$1)*(КАЛЕНДАРЬ!AQ8=GRID!$B$3:$U$3),0)),
INDEX(GRID!$B$18:$U$29,MATCH(E$7,GRID!$A$18:$A$29,0),MATCH(1,($U$2=GRID!$B$1:$U$1)*(КАЛЕНДАРЬ!AQ8=GRID!$B$3:$U$3),0))*(1-GRID!$H$34))</f>
        <v>35000</v>
      </c>
      <c r="G438" s="5">
        <f t="array" ref="G438">IF($I$2="Открытый тариф",INDEX(GRID!$B$4:$U$15,MATCH(G$7,GRID!$A$4:$A$15,0),MATCH(1,($U$2=GRID!$B$1:$U$1)*(КАЛЕНДАРЬ!AQ8=GRID!$B$3:$U$3),0)),
INDEX(GRID!$B$4:$U$15,MATCH(G$7,GRID!$A$4:$A$15,0),MATCH(1,($U$2=GRID!$B$1:$U$1)*(КАЛЕНДАРЬ!AQ8=GRID!$B$3:$U$3),0))*(1-GRID!$H$34))</f>
        <v>35700</v>
      </c>
      <c r="H438" s="5">
        <f t="array" ref="H438">IF($I$2="Открытый тариф",INDEX(GRID!$B$18:$U$29,MATCH(G$7,GRID!$A$18:$A$29,0),MATCH(1,($U$2=GRID!$B$1:$U$1)*(КАЛЕНДАРЬ!AQ8=GRID!$B$3:$U$3),0)),
INDEX(GRID!$B$18:$U$29,MATCH(G$7,GRID!$A$18:$A$29,0),MATCH(1,($U$2=GRID!$B$1:$U$1)*(КАЛЕНДАРЬ!AQ8=GRID!$B$3:$U$3),0))*(1-GRID!$H$34))</f>
        <v>40700</v>
      </c>
      <c r="I438" s="5">
        <f t="array" ref="I438">IF($I$2="Открытый тариф",INDEX(GRID!$B$4:$U$15,MATCH(I$7,GRID!$A$4:$A$15,0),MATCH(1,($U$2=GRID!$B$1:$U$1)*(КАЛЕНДАРЬ!AQ8=GRID!$B$3:$U$3),0)),
INDEX(GRID!$B$4:$U$15,MATCH(I$7,GRID!$A$4:$A$15,0),MATCH(1,($U$2=GRID!$B$1:$U$1)*(КАЛЕНДАРЬ!AQ8=GRID!$B$3:$U$3),0))*(1-GRID!$H$34))</f>
        <v>39700</v>
      </c>
      <c r="J438" s="5">
        <f t="array" ref="J438">IF($I$2="Открытый тариф",INDEX(GRID!$B$18:$U$29,MATCH(I$7,GRID!$A$18:$A$29,0),MATCH(1,($U$2=GRID!$B$1:$U$1)*(КАЛЕНДАРЬ!AQ8=GRID!$B$3:$U$3),0)),
INDEX(GRID!$B$18:$U$29,MATCH(I$7,GRID!$A$18:$A$29,0),MATCH(1,($U$2=GRID!$B$1:$U$1)*(КАЛЕНДАРЬ!AQ8=GRID!$B$3:$U$3),0))*(1-GRID!$H$34))</f>
        <v>44700</v>
      </c>
      <c r="K438" s="5">
        <f t="array" ref="K438">IF($I$2="Открытый тариф",INDEX(GRID!$B$4:$U$15,MATCH(K$7,GRID!$A$4:$A$15,0),MATCH(1,($U$2=GRID!$B$1:$U$1)*(КАЛЕНДАРЬ!AQ8=GRID!$B$3:$U$3),0)),
INDEX(GRID!$B$4:$U$15,MATCH(K$7,GRID!$A$4:$A$15,0),MATCH(1,($U$2=GRID!$B$1:$U$1)*(КАЛЕНДАРЬ!AQ8=GRID!$B$3:$U$3),0))*(1-GRID!$H$34))</f>
        <v>45000</v>
      </c>
      <c r="L438" s="5">
        <f t="array" ref="L438">IF($I$2="Открытый тариф",INDEX(GRID!$B$18:$U$29,MATCH(K$7,GRID!$A$18:$A$29,0),MATCH(1,($U$2=GRID!$B$1:$U$1)*(КАЛЕНДАРЬ!AQ8=GRID!$B$3:$U$3),0)),
INDEX(GRID!$B$18:$U$29,MATCH(K$7,GRID!$A$18:$A$29,0),MATCH(1,($U$2=GRID!$B$1:$U$1)*(КАЛЕНДАРЬ!AQ8=GRID!$B$3:$U$3),0))*(1-GRID!$H$34))</f>
        <v>50000</v>
      </c>
      <c r="M438" s="5">
        <f t="array" ref="M438">IF($I$2="Открытый тариф",INDEX(GRID!$B$4:$U$15,MATCH(M$7,GRID!$A$4:$A$15,0),MATCH(1,($U$2=GRID!$B$1:$U$1)*(КАЛЕНДАРЬ!AQ8=GRID!$B$3:$U$3),0)),
INDEX(GRID!$B$4:$U$15,MATCH(M$7,GRID!$A$4:$A$15,0),MATCH(1,($U$2=GRID!$B$1:$U$1)*(КАЛЕНДАРЬ!AQ8=GRID!$B$3:$U$3),0))*(1-GRID!$H$34))</f>
        <v>65200</v>
      </c>
      <c r="N438" s="5">
        <f t="array" ref="N438">IF($I$2="Открытый тариф",INDEX(GRID!$B$18:$U$29,MATCH(M$7,GRID!$A$18:$A$29,0),MATCH(1,($U$2=GRID!$B$1:$U$1)*(КАЛЕНДАРЬ!AQ8=GRID!$B$3:$U$3),0)),
INDEX(GRID!$B$18:$U$29,MATCH(M$7,GRID!$A$18:$A$29,0),MATCH(1,($U$2=GRID!$B$1:$U$1)*(КАЛЕНДАРЬ!AQ8=GRID!$B$3:$U$3),0))*(1-GRID!$H$34))</f>
        <v>70200</v>
      </c>
      <c r="O438" s="5">
        <f t="array" ref="O438">IF($I$2="Открытый тариф",INDEX(GRID!$B$4:$U$15,MATCH(O$7,GRID!$A$4:$A$15,0),MATCH(1,($U$2=GRID!$B$1:$U$1)*(КАЛЕНДАРЬ!AQ8=GRID!$B$3:$U$3),0)),
INDEX(GRID!$B$4:$U$15,MATCH(O$7,GRID!$A$4:$A$15,0),MATCH(1,($U$2=GRID!$B$1:$U$1)*(КАЛЕНДАРЬ!AQ8=GRID!$B$3:$U$3),0))*(1-GRID!$H$34))</f>
        <v>98000</v>
      </c>
      <c r="P438" s="5">
        <f t="array" ref="P438">IF($I$2="Открытый тариф",INDEX(GRID!$B$4:$U$15,MATCH(P$7,GRID!$A$4:$A$15,0),MATCH(1,($U$2=GRID!$B$1:$U$1)*(КАЛЕНДАРЬ!AQ8=GRID!$B$3:$U$3),0)),
INDEX(GRID!$B$4:$U$15,MATCH(P$7,GRID!$A$4:$A$15,0),MATCH(1,($U$2=GRID!$B$1:$U$1)*(КАЛЕНДАРЬ!AQ8=GRID!$B$3:$U$3),0))*(1-GRID!$H$34))</f>
        <v>139700</v>
      </c>
      <c r="Q438" s="5">
        <f t="array" ref="Q438">IF($I$2="Открытый тариф",INDEX(GRID!$B$4:$U$15,MATCH(Q$7,GRID!$A$4:$A$15,0),MATCH(1,($U$2=GRID!$B$1:$U$1)*(КАЛЕНДАРЬ!AQ8=GRID!$B$3:$U$3),0)),
INDEX(GRID!$B$4:$U$15,MATCH(Q$7,GRID!$A$4:$A$15,0),MATCH(1,($U$2=GRID!$B$1:$U$1)*(КАЛЕНДАРЬ!AQ8=GRID!$B$3:$U$3),0))*(1-GRID!$H$34))</f>
        <v>164400</v>
      </c>
      <c r="R438" s="5">
        <f t="array" ref="R438">IF($I$2="Открытый тариф",INDEX(GRID!$B$18:$U$29,MATCH(R$7,GRID!$A$18:$A$29,0),MATCH(1,($U$2=GRID!$B$1:$U$1)*(КАЛЕНДАРЬ!AQ8=GRID!$B$3:$U$3),0)),
INDEX(GRID!$B$18:$U$29,MATCH(R$7,GRID!$A$18:$A$29,0),MATCH(1,($U$2=GRID!$B$1:$U$1)*(КАЛЕНДАРЬ!AQ8=GRID!$B$3:$U$3),0))*(1-GRID!$H$34))</f>
        <v>186400</v>
      </c>
      <c r="S438" s="5">
        <f t="array" ref="S438">IF($I$2="Открытый тариф",INDEX(GRID!$B$4:$U$15,MATCH(S$7,GRID!$A$4:$A$15,0),MATCH(1,($U$2=GRID!$B$1:$U$1)*(КАЛЕНДАРЬ!AQ8=GRID!$B$3:$U$3),0)),
INDEX(GRID!$B$4:$U$15,MATCH(S$7,GRID!$A$4:$A$15,0),MATCH(1,($U$2=GRID!$B$1:$U$1)*(КАЛЕНДАРЬ!AQ8=GRID!$B$3:$U$3),0))*(1-GRID!$L$41))</f>
        <v>460400</v>
      </c>
      <c r="T438" s="5">
        <f t="array" ref="T438">IF($I$2="Открытый тариф",INDEX(GRID!$B$4:$U$15,MATCH(T$7,GRID!$A$4:$A$15,0),MATCH(1,($U$2=GRID!$B$1:$U$1)*(КАЛЕНДАРЬ!AQ8=GRID!$B$3:$U$3),0)),
INDEX(GRID!$B$4:$U$15,MATCH(T$7,GRID!$A$4:$A$15,0),MATCH(1,($U$2=GRID!$B$1:$U$1)*(КАЛЕНДАРЬ!AQ8=GRID!$B$3:$U$3),0))*(1-GRID!$L$41))</f>
        <v>556900</v>
      </c>
    </row>
    <row r="439" spans="1:20" ht="13.5" customHeight="1">
      <c r="A439" s="108" t="s">
        <v>16</v>
      </c>
      <c r="B439" s="109">
        <v>6</v>
      </c>
      <c r="C439" s="5">
        <f t="array" ref="C439">IF($I$2="Открытый тариф",INDEX(GRID!$B$4:$U$15,MATCH(C$7,GRID!$A$4:$A$15,0),MATCH(1,($U$2=GRID!$B$1:$U$1)*(КАЛЕНДАРЬ!AQ9=GRID!$B$3:$U$3),0)),
INDEX(GRID!$B$4:$U$15,MATCH(C$7,GRID!$A$4:$A$15,0),MATCH(1,($U$2=GRID!$B$1:$U$1)*(КАЛЕНДАРЬ!AQ9=GRID!$B$3:$U$3),0))*(1-GRID!$H$34))</f>
        <v>27500.000000000004</v>
      </c>
      <c r="D439" s="5">
        <f t="array" ref="D439">IF($I$2="Открытый тариф",INDEX(GRID!$B$18:$U$29,MATCH(C$7,GRID!$A$18:$A$29,0),MATCH(1,($U$2=GRID!$B$1:$U$1)*(КАЛЕНДАРЬ!AQ9=GRID!$B$3:$U$3),0)),
INDEX(GRID!$B$18:$U$29,MATCH(C$7,GRID!$A$18:$A$29,0),MATCH(1,($U$2=GRID!$B$1:$U$1)*(КАЛЕНДАРЬ!AQ9=GRID!$B$3:$U$3),0))*(1-GRID!$H$34))</f>
        <v>32500.000000000004</v>
      </c>
      <c r="E439" s="5">
        <f t="array" ref="E439">IF($I$2="Открытый тариф",INDEX(GRID!$B$4:$U$15,MATCH(E$7,GRID!$A$4:$A$15,0),MATCH(1,($U$2=GRID!$B$1:$U$1)*(КАЛЕНДАРЬ!AQ9=GRID!$B$3:$U$3),0)),
INDEX(GRID!$B$4:$U$15,MATCH(E$7,GRID!$A$4:$A$15,0),MATCH(1,($U$2=GRID!$B$1:$U$1)*(КАЛЕНДАРЬ!AQ9=GRID!$B$3:$U$3),0))*(1-GRID!$H$34))</f>
        <v>33000</v>
      </c>
      <c r="F439" s="5">
        <f t="array" ref="F439">IF($I$2="Открытый тариф",INDEX(GRID!$B$18:$U$29,MATCH(E$7,GRID!$A$18:$A$29,0),MATCH(1,($U$2=GRID!$B$1:$U$1)*(КАЛЕНДАРЬ!AQ9=GRID!$B$3:$U$3),0)),
INDEX(GRID!$B$18:$U$29,MATCH(E$7,GRID!$A$18:$A$29,0),MATCH(1,($U$2=GRID!$B$1:$U$1)*(КАЛЕНДАРЬ!AQ9=GRID!$B$3:$U$3),0))*(1-GRID!$H$34))</f>
        <v>38000</v>
      </c>
      <c r="G439" s="5">
        <f t="array" ref="G439">IF($I$2="Открытый тариф",INDEX(GRID!$B$4:$U$15,MATCH(G$7,GRID!$A$4:$A$15,0),MATCH(1,($U$2=GRID!$B$1:$U$1)*(КАЛЕНДАРЬ!AQ9=GRID!$B$3:$U$3),0)),
INDEX(GRID!$B$4:$U$15,MATCH(G$7,GRID!$A$4:$A$15,0),MATCH(1,($U$2=GRID!$B$1:$U$1)*(КАЛЕНДАРЬ!AQ9=GRID!$B$3:$U$3),0))*(1-GRID!$H$34))</f>
        <v>39000</v>
      </c>
      <c r="H439" s="5">
        <f t="array" ref="H439">IF($I$2="Открытый тариф",INDEX(GRID!$B$18:$U$29,MATCH(G$7,GRID!$A$18:$A$29,0),MATCH(1,($U$2=GRID!$B$1:$U$1)*(КАЛЕНДАРЬ!AQ9=GRID!$B$3:$U$3),0)),
INDEX(GRID!$B$18:$U$29,MATCH(G$7,GRID!$A$18:$A$29,0),MATCH(1,($U$2=GRID!$B$1:$U$1)*(КАЛЕНДАРЬ!AQ9=GRID!$B$3:$U$3),0))*(1-GRID!$H$34))</f>
        <v>44000</v>
      </c>
      <c r="I439" s="5">
        <f t="array" ref="I439">IF($I$2="Открытый тариф",INDEX(GRID!$B$4:$U$15,MATCH(I$7,GRID!$A$4:$A$15,0),MATCH(1,($U$2=GRID!$B$1:$U$1)*(КАЛЕНДАРЬ!AQ9=GRID!$B$3:$U$3),0)),
INDEX(GRID!$B$4:$U$15,MATCH(I$7,GRID!$A$4:$A$15,0),MATCH(1,($U$2=GRID!$B$1:$U$1)*(КАЛЕНДАРЬ!AQ9=GRID!$B$3:$U$3),0))*(1-GRID!$H$34))</f>
        <v>43400</v>
      </c>
      <c r="J439" s="5">
        <f t="array" ref="J439">IF($I$2="Открытый тариф",INDEX(GRID!$B$18:$U$29,MATCH(I$7,GRID!$A$18:$A$29,0),MATCH(1,($U$2=GRID!$B$1:$U$1)*(КАЛЕНДАРЬ!AQ9=GRID!$B$3:$U$3),0)),
INDEX(GRID!$B$18:$U$29,MATCH(I$7,GRID!$A$18:$A$29,0),MATCH(1,($U$2=GRID!$B$1:$U$1)*(КАЛЕНДАРЬ!AQ9=GRID!$B$3:$U$3),0))*(1-GRID!$H$34))</f>
        <v>48400</v>
      </c>
      <c r="K439" s="5">
        <f t="array" ref="K439">IF($I$2="Открытый тариф",INDEX(GRID!$B$4:$U$15,MATCH(K$7,GRID!$A$4:$A$15,0),MATCH(1,($U$2=GRID!$B$1:$U$1)*(КАЛЕНДАРЬ!AQ9=GRID!$B$3:$U$3),0)),
INDEX(GRID!$B$4:$U$15,MATCH(K$7,GRID!$A$4:$A$15,0),MATCH(1,($U$2=GRID!$B$1:$U$1)*(КАЛЕНДАРЬ!AQ9=GRID!$B$3:$U$3),0))*(1-GRID!$H$34))</f>
        <v>49000</v>
      </c>
      <c r="L439" s="5">
        <f t="array" ref="L439">IF($I$2="Открытый тариф",INDEX(GRID!$B$18:$U$29,MATCH(K$7,GRID!$A$18:$A$29,0),MATCH(1,($U$2=GRID!$B$1:$U$1)*(КАЛЕНДАРЬ!AQ9=GRID!$B$3:$U$3),0)),
INDEX(GRID!$B$18:$U$29,MATCH(K$7,GRID!$A$18:$A$29,0),MATCH(1,($U$2=GRID!$B$1:$U$1)*(КАЛЕНДАРЬ!AQ9=GRID!$B$3:$U$3),0))*(1-GRID!$H$34))</f>
        <v>54000</v>
      </c>
      <c r="M439" s="5">
        <f t="array" ref="M439">IF($I$2="Открытый тариф",INDEX(GRID!$B$4:$U$15,MATCH(M$7,GRID!$A$4:$A$15,0),MATCH(1,($U$2=GRID!$B$1:$U$1)*(КАЛЕНДАРЬ!AQ9=GRID!$B$3:$U$3),0)),
INDEX(GRID!$B$4:$U$15,MATCH(M$7,GRID!$A$4:$A$15,0),MATCH(1,($U$2=GRID!$B$1:$U$1)*(КАЛЕНДАРЬ!AQ9=GRID!$B$3:$U$3),0))*(1-GRID!$H$34))</f>
        <v>69500</v>
      </c>
      <c r="N439" s="5">
        <f t="array" ref="N439">IF($I$2="Открытый тариф",INDEX(GRID!$B$18:$U$29,MATCH(M$7,GRID!$A$18:$A$29,0),MATCH(1,($U$2=GRID!$B$1:$U$1)*(КАЛЕНДАРЬ!AQ9=GRID!$B$3:$U$3),0)),
INDEX(GRID!$B$18:$U$29,MATCH(M$7,GRID!$A$18:$A$29,0),MATCH(1,($U$2=GRID!$B$1:$U$1)*(КАЛЕНДАРЬ!AQ9=GRID!$B$3:$U$3),0))*(1-GRID!$H$34))</f>
        <v>74500</v>
      </c>
      <c r="O439" s="5">
        <f t="array" ref="O439">IF($I$2="Открытый тариф",INDEX(GRID!$B$4:$U$15,MATCH(O$7,GRID!$A$4:$A$15,0),MATCH(1,($U$2=GRID!$B$1:$U$1)*(КАЛЕНДАРЬ!AQ9=GRID!$B$3:$U$3),0)),
INDEX(GRID!$B$4:$U$15,MATCH(O$7,GRID!$A$4:$A$15,0),MATCH(1,($U$2=GRID!$B$1:$U$1)*(КАЛЕНДАРЬ!AQ9=GRID!$B$3:$U$3),0))*(1-GRID!$H$34))</f>
        <v>103200</v>
      </c>
      <c r="P439" s="5">
        <f t="array" ref="P439">IF($I$2="Открытый тариф",INDEX(GRID!$B$4:$U$15,MATCH(P$7,GRID!$A$4:$A$15,0),MATCH(1,($U$2=GRID!$B$1:$U$1)*(КАЛЕНДАРЬ!AQ9=GRID!$B$3:$U$3),0)),
INDEX(GRID!$B$4:$U$15,MATCH(P$7,GRID!$A$4:$A$15,0),MATCH(1,($U$2=GRID!$B$1:$U$1)*(КАЛЕНДАРЬ!AQ9=GRID!$B$3:$U$3),0))*(1-GRID!$H$34))</f>
        <v>145400</v>
      </c>
      <c r="Q439" s="5">
        <f t="array" ref="Q439">IF($I$2="Открытый тариф",INDEX(GRID!$B$4:$U$15,MATCH(Q$7,GRID!$A$4:$A$15,0),MATCH(1,($U$2=GRID!$B$1:$U$1)*(КАЛЕНДАРЬ!AQ9=GRID!$B$3:$U$3),0)),
INDEX(GRID!$B$4:$U$15,MATCH(Q$7,GRID!$A$4:$A$15,0),MATCH(1,($U$2=GRID!$B$1:$U$1)*(КАЛЕНДАРЬ!AQ9=GRID!$B$3:$U$3),0))*(1-GRID!$H$34))</f>
        <v>170900</v>
      </c>
      <c r="R439" s="5">
        <f t="array" ref="R439">IF($I$2="Открытый тариф",INDEX(GRID!$B$18:$U$29,MATCH(R$7,GRID!$A$18:$A$29,0),MATCH(1,($U$2=GRID!$B$1:$U$1)*(КАЛЕНДАРЬ!AQ9=GRID!$B$3:$U$3),0)),
INDEX(GRID!$B$18:$U$29,MATCH(R$7,GRID!$A$18:$A$29,0),MATCH(1,($U$2=GRID!$B$1:$U$1)*(КАЛЕНДАРЬ!AQ9=GRID!$B$3:$U$3),0))*(1-GRID!$H$34))</f>
        <v>194100</v>
      </c>
      <c r="S439" s="5">
        <f t="array" ref="S439">IF($I$2="Открытый тариф",INDEX(GRID!$B$4:$U$15,MATCH(S$7,GRID!$A$4:$A$15,0),MATCH(1,($U$2=GRID!$B$1:$U$1)*(КАЛЕНДАРЬ!AQ9=GRID!$B$3:$U$3),0)),
INDEX(GRID!$B$4:$U$15,MATCH(S$7,GRID!$A$4:$A$15,0),MATCH(1,($U$2=GRID!$B$1:$U$1)*(КАЛЕНДАРЬ!AQ9=GRID!$B$3:$U$3),0))*(1-GRID!$L$41))</f>
        <v>482600</v>
      </c>
      <c r="T439" s="5">
        <f t="array" ref="T439">IF($I$2="Открытый тариф",INDEX(GRID!$B$4:$U$15,MATCH(T$7,GRID!$A$4:$A$15,0),MATCH(1,($U$2=GRID!$B$1:$U$1)*(КАЛЕНДАРЬ!AQ9=GRID!$B$3:$U$3),0)),
INDEX(GRID!$B$4:$U$15,MATCH(T$7,GRID!$A$4:$A$15,0),MATCH(1,($U$2=GRID!$B$1:$U$1)*(КАЛЕНДАРЬ!AQ9=GRID!$B$3:$U$3),0))*(1-GRID!$L$41))</f>
        <v>586600</v>
      </c>
    </row>
    <row r="440" spans="1:20" ht="13.5" customHeight="1">
      <c r="A440" s="108" t="s">
        <v>17</v>
      </c>
      <c r="B440" s="109">
        <v>7</v>
      </c>
      <c r="C440" s="5">
        <f t="array" ref="C440">IF($I$2="Открытый тариф",INDEX(GRID!$B$4:$U$15,MATCH(C$7,GRID!$A$4:$A$15,0),MATCH(1,($U$2=GRID!$B$1:$U$1)*(КАЛЕНДАРЬ!AQ10=GRID!$B$3:$U$3),0)),
INDEX(GRID!$B$4:$U$15,MATCH(C$7,GRID!$A$4:$A$15,0),MATCH(1,($U$2=GRID!$B$1:$U$1)*(КАЛЕНДАРЬ!AQ10=GRID!$B$3:$U$3),0))*(1-GRID!$H$34))</f>
        <v>27500.000000000004</v>
      </c>
      <c r="D440" s="5">
        <f t="array" ref="D440">IF($I$2="Открытый тариф",INDEX(GRID!$B$18:$U$29,MATCH(C$7,GRID!$A$18:$A$29,0),MATCH(1,($U$2=GRID!$B$1:$U$1)*(КАЛЕНДАРЬ!AQ10=GRID!$B$3:$U$3),0)),
INDEX(GRID!$B$18:$U$29,MATCH(C$7,GRID!$A$18:$A$29,0),MATCH(1,($U$2=GRID!$B$1:$U$1)*(КАЛЕНДАРЬ!AQ10=GRID!$B$3:$U$3),0))*(1-GRID!$H$34))</f>
        <v>32500.000000000004</v>
      </c>
      <c r="E440" s="5">
        <f t="array" ref="E440">IF($I$2="Открытый тариф",INDEX(GRID!$B$4:$U$15,MATCH(E$7,GRID!$A$4:$A$15,0),MATCH(1,($U$2=GRID!$B$1:$U$1)*(КАЛЕНДАРЬ!AQ10=GRID!$B$3:$U$3),0)),
INDEX(GRID!$B$4:$U$15,MATCH(E$7,GRID!$A$4:$A$15,0),MATCH(1,($U$2=GRID!$B$1:$U$1)*(КАЛЕНДАРЬ!AQ10=GRID!$B$3:$U$3),0))*(1-GRID!$H$34))</f>
        <v>33000</v>
      </c>
      <c r="F440" s="5">
        <f t="array" ref="F440">IF($I$2="Открытый тариф",INDEX(GRID!$B$18:$U$29,MATCH(E$7,GRID!$A$18:$A$29,0),MATCH(1,($U$2=GRID!$B$1:$U$1)*(КАЛЕНДАРЬ!AQ10=GRID!$B$3:$U$3),0)),
INDEX(GRID!$B$18:$U$29,MATCH(E$7,GRID!$A$18:$A$29,0),MATCH(1,($U$2=GRID!$B$1:$U$1)*(КАЛЕНДАРЬ!AQ10=GRID!$B$3:$U$3),0))*(1-GRID!$H$34))</f>
        <v>38000</v>
      </c>
      <c r="G440" s="5">
        <f t="array" ref="G440">IF($I$2="Открытый тариф",INDEX(GRID!$B$4:$U$15,MATCH(G$7,GRID!$A$4:$A$15,0),MATCH(1,($U$2=GRID!$B$1:$U$1)*(КАЛЕНДАРЬ!AQ10=GRID!$B$3:$U$3),0)),
INDEX(GRID!$B$4:$U$15,MATCH(G$7,GRID!$A$4:$A$15,0),MATCH(1,($U$2=GRID!$B$1:$U$1)*(КАЛЕНДАРЬ!AQ10=GRID!$B$3:$U$3),0))*(1-GRID!$H$34))</f>
        <v>39000</v>
      </c>
      <c r="H440" s="5">
        <f t="array" ref="H440">IF($I$2="Открытый тариф",INDEX(GRID!$B$18:$U$29,MATCH(G$7,GRID!$A$18:$A$29,0),MATCH(1,($U$2=GRID!$B$1:$U$1)*(КАЛЕНДАРЬ!AQ10=GRID!$B$3:$U$3),0)),
INDEX(GRID!$B$18:$U$29,MATCH(G$7,GRID!$A$18:$A$29,0),MATCH(1,($U$2=GRID!$B$1:$U$1)*(КАЛЕНДАРЬ!AQ10=GRID!$B$3:$U$3),0))*(1-GRID!$H$34))</f>
        <v>44000</v>
      </c>
      <c r="I440" s="5">
        <f t="array" ref="I440">IF($I$2="Открытый тариф",INDEX(GRID!$B$4:$U$15,MATCH(I$7,GRID!$A$4:$A$15,0),MATCH(1,($U$2=GRID!$B$1:$U$1)*(КАЛЕНДАРЬ!AQ10=GRID!$B$3:$U$3),0)),
INDEX(GRID!$B$4:$U$15,MATCH(I$7,GRID!$A$4:$A$15,0),MATCH(1,($U$2=GRID!$B$1:$U$1)*(КАЛЕНДАРЬ!AQ10=GRID!$B$3:$U$3),0))*(1-GRID!$H$34))</f>
        <v>43400</v>
      </c>
      <c r="J440" s="5">
        <f t="array" ref="J440">IF($I$2="Открытый тариф",INDEX(GRID!$B$18:$U$29,MATCH(I$7,GRID!$A$18:$A$29,0),MATCH(1,($U$2=GRID!$B$1:$U$1)*(КАЛЕНДАРЬ!AQ10=GRID!$B$3:$U$3),0)),
INDEX(GRID!$B$18:$U$29,MATCH(I$7,GRID!$A$18:$A$29,0),MATCH(1,($U$2=GRID!$B$1:$U$1)*(КАЛЕНДАРЬ!AQ10=GRID!$B$3:$U$3),0))*(1-GRID!$H$34))</f>
        <v>48400</v>
      </c>
      <c r="K440" s="5">
        <f t="array" ref="K440">IF($I$2="Открытый тариф",INDEX(GRID!$B$4:$U$15,MATCH(K$7,GRID!$A$4:$A$15,0),MATCH(1,($U$2=GRID!$B$1:$U$1)*(КАЛЕНДАРЬ!AQ10=GRID!$B$3:$U$3),0)),
INDEX(GRID!$B$4:$U$15,MATCH(K$7,GRID!$A$4:$A$15,0),MATCH(1,($U$2=GRID!$B$1:$U$1)*(КАЛЕНДАРЬ!AQ10=GRID!$B$3:$U$3),0))*(1-GRID!$H$34))</f>
        <v>49000</v>
      </c>
      <c r="L440" s="5">
        <f t="array" ref="L440">IF($I$2="Открытый тариф",INDEX(GRID!$B$18:$U$29,MATCH(K$7,GRID!$A$18:$A$29,0),MATCH(1,($U$2=GRID!$B$1:$U$1)*(КАЛЕНДАРЬ!AQ10=GRID!$B$3:$U$3),0)),
INDEX(GRID!$B$18:$U$29,MATCH(K$7,GRID!$A$18:$A$29,0),MATCH(1,($U$2=GRID!$B$1:$U$1)*(КАЛЕНДАРЬ!AQ10=GRID!$B$3:$U$3),0))*(1-GRID!$H$34))</f>
        <v>54000</v>
      </c>
      <c r="M440" s="5">
        <f t="array" ref="M440">IF($I$2="Открытый тариф",INDEX(GRID!$B$4:$U$15,MATCH(M$7,GRID!$A$4:$A$15,0),MATCH(1,($U$2=GRID!$B$1:$U$1)*(КАЛЕНДАРЬ!AQ10=GRID!$B$3:$U$3),0)),
INDEX(GRID!$B$4:$U$15,MATCH(M$7,GRID!$A$4:$A$15,0),MATCH(1,($U$2=GRID!$B$1:$U$1)*(КАЛЕНДАРЬ!AQ10=GRID!$B$3:$U$3),0))*(1-GRID!$H$34))</f>
        <v>69500</v>
      </c>
      <c r="N440" s="5">
        <f t="array" ref="N440">IF($I$2="Открытый тариф",INDEX(GRID!$B$18:$U$29,MATCH(M$7,GRID!$A$18:$A$29,0),MATCH(1,($U$2=GRID!$B$1:$U$1)*(КАЛЕНДАРЬ!AQ10=GRID!$B$3:$U$3),0)),
INDEX(GRID!$B$18:$U$29,MATCH(M$7,GRID!$A$18:$A$29,0),MATCH(1,($U$2=GRID!$B$1:$U$1)*(КАЛЕНДАРЬ!AQ10=GRID!$B$3:$U$3),0))*(1-GRID!$H$34))</f>
        <v>74500</v>
      </c>
      <c r="O440" s="5">
        <f t="array" ref="O440">IF($I$2="Открытый тариф",INDEX(GRID!$B$4:$U$15,MATCH(O$7,GRID!$A$4:$A$15,0),MATCH(1,($U$2=GRID!$B$1:$U$1)*(КАЛЕНДАРЬ!AQ10=GRID!$B$3:$U$3),0)),
INDEX(GRID!$B$4:$U$15,MATCH(O$7,GRID!$A$4:$A$15,0),MATCH(1,($U$2=GRID!$B$1:$U$1)*(КАЛЕНДАРЬ!AQ10=GRID!$B$3:$U$3),0))*(1-GRID!$H$34))</f>
        <v>103200</v>
      </c>
      <c r="P440" s="5">
        <f t="array" ref="P440">IF($I$2="Открытый тариф",INDEX(GRID!$B$4:$U$15,MATCH(P$7,GRID!$A$4:$A$15,0),MATCH(1,($U$2=GRID!$B$1:$U$1)*(КАЛЕНДАРЬ!AQ10=GRID!$B$3:$U$3),0)),
INDEX(GRID!$B$4:$U$15,MATCH(P$7,GRID!$A$4:$A$15,0),MATCH(1,($U$2=GRID!$B$1:$U$1)*(КАЛЕНДАРЬ!AQ10=GRID!$B$3:$U$3),0))*(1-GRID!$H$34))</f>
        <v>145400</v>
      </c>
      <c r="Q440" s="5">
        <f t="array" ref="Q440">IF($I$2="Открытый тариф",INDEX(GRID!$B$4:$U$15,MATCH(Q$7,GRID!$A$4:$A$15,0),MATCH(1,($U$2=GRID!$B$1:$U$1)*(КАЛЕНДАРЬ!AQ10=GRID!$B$3:$U$3),0)),
INDEX(GRID!$B$4:$U$15,MATCH(Q$7,GRID!$A$4:$A$15,0),MATCH(1,($U$2=GRID!$B$1:$U$1)*(КАЛЕНДАРЬ!AQ10=GRID!$B$3:$U$3),0))*(1-GRID!$H$34))</f>
        <v>170900</v>
      </c>
      <c r="R440" s="5">
        <f t="array" ref="R440">IF($I$2="Открытый тариф",INDEX(GRID!$B$18:$U$29,MATCH(R$7,GRID!$A$18:$A$29,0),MATCH(1,($U$2=GRID!$B$1:$U$1)*(КАЛЕНДАРЬ!AQ10=GRID!$B$3:$U$3),0)),
INDEX(GRID!$B$18:$U$29,MATCH(R$7,GRID!$A$18:$A$29,0),MATCH(1,($U$2=GRID!$B$1:$U$1)*(КАЛЕНДАРЬ!AQ10=GRID!$B$3:$U$3),0))*(1-GRID!$H$34))</f>
        <v>194100</v>
      </c>
      <c r="S440" s="5">
        <f t="array" ref="S440">IF($I$2="Открытый тариф",INDEX(GRID!$B$4:$U$15,MATCH(S$7,GRID!$A$4:$A$15,0),MATCH(1,($U$2=GRID!$B$1:$U$1)*(КАЛЕНДАРЬ!AQ10=GRID!$B$3:$U$3),0)),
INDEX(GRID!$B$4:$U$15,MATCH(S$7,GRID!$A$4:$A$15,0),MATCH(1,($U$2=GRID!$B$1:$U$1)*(КАЛЕНДАРЬ!AQ10=GRID!$B$3:$U$3),0))*(1-GRID!$L$41))</f>
        <v>482600</v>
      </c>
      <c r="T440" s="5">
        <f t="array" ref="T440">IF($I$2="Открытый тариф",INDEX(GRID!$B$4:$U$15,MATCH(T$7,GRID!$A$4:$A$15,0),MATCH(1,($U$2=GRID!$B$1:$U$1)*(КАЛЕНДАРЬ!AQ10=GRID!$B$3:$U$3),0)),
INDEX(GRID!$B$4:$U$15,MATCH(T$7,GRID!$A$4:$A$15,0),MATCH(1,($U$2=GRID!$B$1:$U$1)*(КАЛЕНДАРЬ!AQ10=GRID!$B$3:$U$3),0))*(1-GRID!$L$41))</f>
        <v>586600</v>
      </c>
    </row>
    <row r="441" spans="1:20" ht="13.5" customHeight="1">
      <c r="A441" s="108" t="s">
        <v>11</v>
      </c>
      <c r="B441" s="109">
        <v>8</v>
      </c>
      <c r="C441" s="5">
        <f t="array" ref="C441">IF($I$2="Открытый тариф",INDEX(GRID!$B$4:$U$15,MATCH(C$7,GRID!$A$4:$A$15,0),MATCH(1,($U$2=GRID!$B$1:$U$1)*(КАЛЕНДАРЬ!AQ11=GRID!$B$3:$U$3),0)),
INDEX(GRID!$B$4:$U$15,MATCH(C$7,GRID!$A$4:$A$15,0),MATCH(1,($U$2=GRID!$B$1:$U$1)*(КАЛЕНДАРЬ!AQ11=GRID!$B$3:$U$3),0))*(1-GRID!$H$34))</f>
        <v>25000</v>
      </c>
      <c r="D441" s="5">
        <f t="array" ref="D441">IF($I$2="Открытый тариф",INDEX(GRID!$B$18:$U$29,MATCH(C$7,GRID!$A$18:$A$29,0),MATCH(1,($U$2=GRID!$B$1:$U$1)*(КАЛЕНДАРЬ!AQ11=GRID!$B$3:$U$3),0)),
INDEX(GRID!$B$18:$U$29,MATCH(C$7,GRID!$A$18:$A$29,0),MATCH(1,($U$2=GRID!$B$1:$U$1)*(КАЛЕНДАРЬ!AQ11=GRID!$B$3:$U$3),0))*(1-GRID!$H$34))</f>
        <v>30000</v>
      </c>
      <c r="E441" s="5">
        <f t="array" ref="E441">IF($I$2="Открытый тариф",INDEX(GRID!$B$4:$U$15,MATCH(E$7,GRID!$A$4:$A$15,0),MATCH(1,($U$2=GRID!$B$1:$U$1)*(КАЛЕНДАРЬ!AQ11=GRID!$B$3:$U$3),0)),
INDEX(GRID!$B$4:$U$15,MATCH(E$7,GRID!$A$4:$A$15,0),MATCH(1,($U$2=GRID!$B$1:$U$1)*(КАЛЕНДАРЬ!AQ11=GRID!$B$3:$U$3),0))*(1-GRID!$H$34))</f>
        <v>30000</v>
      </c>
      <c r="F441" s="5">
        <f t="array" ref="F441">IF($I$2="Открытый тариф",INDEX(GRID!$B$18:$U$29,MATCH(E$7,GRID!$A$18:$A$29,0),MATCH(1,($U$2=GRID!$B$1:$U$1)*(КАЛЕНДАРЬ!AQ11=GRID!$B$3:$U$3),0)),
INDEX(GRID!$B$18:$U$29,MATCH(E$7,GRID!$A$18:$A$29,0),MATCH(1,($U$2=GRID!$B$1:$U$1)*(КАЛЕНДАРЬ!AQ11=GRID!$B$3:$U$3),0))*(1-GRID!$H$34))</f>
        <v>35000</v>
      </c>
      <c r="G441" s="5">
        <f t="array" ref="G441">IF($I$2="Открытый тариф",INDEX(GRID!$B$4:$U$15,MATCH(G$7,GRID!$A$4:$A$15,0),MATCH(1,($U$2=GRID!$B$1:$U$1)*(КАЛЕНДАРЬ!AQ11=GRID!$B$3:$U$3),0)),
INDEX(GRID!$B$4:$U$15,MATCH(G$7,GRID!$A$4:$A$15,0),MATCH(1,($U$2=GRID!$B$1:$U$1)*(КАЛЕНДАРЬ!AQ11=GRID!$B$3:$U$3),0))*(1-GRID!$H$34))</f>
        <v>35700</v>
      </c>
      <c r="H441" s="5">
        <f t="array" ref="H441">IF($I$2="Открытый тариф",INDEX(GRID!$B$18:$U$29,MATCH(G$7,GRID!$A$18:$A$29,0),MATCH(1,($U$2=GRID!$B$1:$U$1)*(КАЛЕНДАРЬ!AQ11=GRID!$B$3:$U$3),0)),
INDEX(GRID!$B$18:$U$29,MATCH(G$7,GRID!$A$18:$A$29,0),MATCH(1,($U$2=GRID!$B$1:$U$1)*(КАЛЕНДАРЬ!AQ11=GRID!$B$3:$U$3),0))*(1-GRID!$H$34))</f>
        <v>40700</v>
      </c>
      <c r="I441" s="5">
        <f t="array" ref="I441">IF($I$2="Открытый тариф",INDEX(GRID!$B$4:$U$15,MATCH(I$7,GRID!$A$4:$A$15,0),MATCH(1,($U$2=GRID!$B$1:$U$1)*(КАЛЕНДАРЬ!AQ11=GRID!$B$3:$U$3),0)),
INDEX(GRID!$B$4:$U$15,MATCH(I$7,GRID!$A$4:$A$15,0),MATCH(1,($U$2=GRID!$B$1:$U$1)*(КАЛЕНДАРЬ!AQ11=GRID!$B$3:$U$3),0))*(1-GRID!$H$34))</f>
        <v>39700</v>
      </c>
      <c r="J441" s="5">
        <f t="array" ref="J441">IF($I$2="Открытый тариф",INDEX(GRID!$B$18:$U$29,MATCH(I$7,GRID!$A$18:$A$29,0),MATCH(1,($U$2=GRID!$B$1:$U$1)*(КАЛЕНДАРЬ!AQ11=GRID!$B$3:$U$3),0)),
INDEX(GRID!$B$18:$U$29,MATCH(I$7,GRID!$A$18:$A$29,0),MATCH(1,($U$2=GRID!$B$1:$U$1)*(КАЛЕНДАРЬ!AQ11=GRID!$B$3:$U$3),0))*(1-GRID!$H$34))</f>
        <v>44700</v>
      </c>
      <c r="K441" s="5">
        <f t="array" ref="K441">IF($I$2="Открытый тариф",INDEX(GRID!$B$4:$U$15,MATCH(K$7,GRID!$A$4:$A$15,0),MATCH(1,($U$2=GRID!$B$1:$U$1)*(КАЛЕНДАРЬ!AQ11=GRID!$B$3:$U$3),0)),
INDEX(GRID!$B$4:$U$15,MATCH(K$7,GRID!$A$4:$A$15,0),MATCH(1,($U$2=GRID!$B$1:$U$1)*(КАЛЕНДАРЬ!AQ11=GRID!$B$3:$U$3),0))*(1-GRID!$H$34))</f>
        <v>45000</v>
      </c>
      <c r="L441" s="5">
        <f t="array" ref="L441">IF($I$2="Открытый тариф",INDEX(GRID!$B$18:$U$29,MATCH(K$7,GRID!$A$18:$A$29,0),MATCH(1,($U$2=GRID!$B$1:$U$1)*(КАЛЕНДАРЬ!AQ11=GRID!$B$3:$U$3),0)),
INDEX(GRID!$B$18:$U$29,MATCH(K$7,GRID!$A$18:$A$29,0),MATCH(1,($U$2=GRID!$B$1:$U$1)*(КАЛЕНДАРЬ!AQ11=GRID!$B$3:$U$3),0))*(1-GRID!$H$34))</f>
        <v>50000</v>
      </c>
      <c r="M441" s="5">
        <f t="array" ref="M441">IF($I$2="Открытый тариф",INDEX(GRID!$B$4:$U$15,MATCH(M$7,GRID!$A$4:$A$15,0),MATCH(1,($U$2=GRID!$B$1:$U$1)*(КАЛЕНДАРЬ!AQ11=GRID!$B$3:$U$3),0)),
INDEX(GRID!$B$4:$U$15,MATCH(M$7,GRID!$A$4:$A$15,0),MATCH(1,($U$2=GRID!$B$1:$U$1)*(КАЛЕНДАРЬ!AQ11=GRID!$B$3:$U$3),0))*(1-GRID!$H$34))</f>
        <v>65200</v>
      </c>
      <c r="N441" s="5">
        <f t="array" ref="N441">IF($I$2="Открытый тариф",INDEX(GRID!$B$18:$U$29,MATCH(M$7,GRID!$A$18:$A$29,0),MATCH(1,($U$2=GRID!$B$1:$U$1)*(КАЛЕНДАРЬ!AQ11=GRID!$B$3:$U$3),0)),
INDEX(GRID!$B$18:$U$29,MATCH(M$7,GRID!$A$18:$A$29,0),MATCH(1,($U$2=GRID!$B$1:$U$1)*(КАЛЕНДАРЬ!AQ11=GRID!$B$3:$U$3),0))*(1-GRID!$H$34))</f>
        <v>70200</v>
      </c>
      <c r="O441" s="5">
        <f t="array" ref="O441">IF($I$2="Открытый тариф",INDEX(GRID!$B$4:$U$15,MATCH(O$7,GRID!$A$4:$A$15,0),MATCH(1,($U$2=GRID!$B$1:$U$1)*(КАЛЕНДАРЬ!AQ11=GRID!$B$3:$U$3),0)),
INDEX(GRID!$B$4:$U$15,MATCH(O$7,GRID!$A$4:$A$15,0),MATCH(1,($U$2=GRID!$B$1:$U$1)*(КАЛЕНДАРЬ!AQ11=GRID!$B$3:$U$3),0))*(1-GRID!$H$34))</f>
        <v>98000</v>
      </c>
      <c r="P441" s="5">
        <f t="array" ref="P441">IF($I$2="Открытый тариф",INDEX(GRID!$B$4:$U$15,MATCH(P$7,GRID!$A$4:$A$15,0),MATCH(1,($U$2=GRID!$B$1:$U$1)*(КАЛЕНДАРЬ!AQ11=GRID!$B$3:$U$3),0)),
INDEX(GRID!$B$4:$U$15,MATCH(P$7,GRID!$A$4:$A$15,0),MATCH(1,($U$2=GRID!$B$1:$U$1)*(КАЛЕНДАРЬ!AQ11=GRID!$B$3:$U$3),0))*(1-GRID!$H$34))</f>
        <v>139700</v>
      </c>
      <c r="Q441" s="5">
        <f t="array" ref="Q441">IF($I$2="Открытый тариф",INDEX(GRID!$B$4:$U$15,MATCH(Q$7,GRID!$A$4:$A$15,0),MATCH(1,($U$2=GRID!$B$1:$U$1)*(КАЛЕНДАРЬ!AQ11=GRID!$B$3:$U$3),0)),
INDEX(GRID!$B$4:$U$15,MATCH(Q$7,GRID!$A$4:$A$15,0),MATCH(1,($U$2=GRID!$B$1:$U$1)*(КАЛЕНДАРЬ!AQ11=GRID!$B$3:$U$3),0))*(1-GRID!$H$34))</f>
        <v>164400</v>
      </c>
      <c r="R441" s="5">
        <f t="array" ref="R441">IF($I$2="Открытый тариф",INDEX(GRID!$B$18:$U$29,MATCH(R$7,GRID!$A$18:$A$29,0),MATCH(1,($U$2=GRID!$B$1:$U$1)*(КАЛЕНДАРЬ!AQ11=GRID!$B$3:$U$3),0)),
INDEX(GRID!$B$18:$U$29,MATCH(R$7,GRID!$A$18:$A$29,0),MATCH(1,($U$2=GRID!$B$1:$U$1)*(КАЛЕНДАРЬ!AQ11=GRID!$B$3:$U$3),0))*(1-GRID!$H$34))</f>
        <v>186400</v>
      </c>
      <c r="S441" s="5">
        <f t="array" ref="S441">IF($I$2="Открытый тариф",INDEX(GRID!$B$4:$U$15,MATCH(S$7,GRID!$A$4:$A$15,0),MATCH(1,($U$2=GRID!$B$1:$U$1)*(КАЛЕНДАРЬ!AQ11=GRID!$B$3:$U$3),0)),
INDEX(GRID!$B$4:$U$15,MATCH(S$7,GRID!$A$4:$A$15,0),MATCH(1,($U$2=GRID!$B$1:$U$1)*(КАЛЕНДАРЬ!AQ11=GRID!$B$3:$U$3),0))*(1-GRID!$L$41))</f>
        <v>460400</v>
      </c>
      <c r="T441" s="5">
        <f t="array" ref="T441">IF($I$2="Открытый тариф",INDEX(GRID!$B$4:$U$15,MATCH(T$7,GRID!$A$4:$A$15,0),MATCH(1,($U$2=GRID!$B$1:$U$1)*(КАЛЕНДАРЬ!AQ11=GRID!$B$3:$U$3),0)),
INDEX(GRID!$B$4:$U$15,MATCH(T$7,GRID!$A$4:$A$15,0),MATCH(1,($U$2=GRID!$B$1:$U$1)*(КАЛЕНДАРЬ!AQ11=GRID!$B$3:$U$3),0))*(1-GRID!$L$41))</f>
        <v>556900</v>
      </c>
    </row>
    <row r="442" spans="1:20" ht="13.5" customHeight="1">
      <c r="A442" s="108" t="s">
        <v>12</v>
      </c>
      <c r="B442" s="109">
        <v>9</v>
      </c>
      <c r="C442" s="5">
        <f t="array" ref="C442">IF($I$2="Открытый тариф",INDEX(GRID!$B$4:$U$15,MATCH(C$7,GRID!$A$4:$A$15,0),MATCH(1,($U$2=GRID!$B$1:$U$1)*(КАЛЕНДАРЬ!AQ12=GRID!$B$3:$U$3),0)),
INDEX(GRID!$B$4:$U$15,MATCH(C$7,GRID!$A$4:$A$15,0),MATCH(1,($U$2=GRID!$B$1:$U$1)*(КАЛЕНДАРЬ!AQ12=GRID!$B$3:$U$3),0))*(1-GRID!$H$34))</f>
        <v>25000</v>
      </c>
      <c r="D442" s="5">
        <f t="array" ref="D442">IF($I$2="Открытый тариф",INDEX(GRID!$B$18:$U$29,MATCH(C$7,GRID!$A$18:$A$29,0),MATCH(1,($U$2=GRID!$B$1:$U$1)*(КАЛЕНДАРЬ!AQ12=GRID!$B$3:$U$3),0)),
INDEX(GRID!$B$18:$U$29,MATCH(C$7,GRID!$A$18:$A$29,0),MATCH(1,($U$2=GRID!$B$1:$U$1)*(КАЛЕНДАРЬ!AQ12=GRID!$B$3:$U$3),0))*(1-GRID!$H$34))</f>
        <v>30000</v>
      </c>
      <c r="E442" s="5">
        <f t="array" ref="E442">IF($I$2="Открытый тариф",INDEX(GRID!$B$4:$U$15,MATCH(E$7,GRID!$A$4:$A$15,0),MATCH(1,($U$2=GRID!$B$1:$U$1)*(КАЛЕНДАРЬ!AQ12=GRID!$B$3:$U$3),0)),
INDEX(GRID!$B$4:$U$15,MATCH(E$7,GRID!$A$4:$A$15,0),MATCH(1,($U$2=GRID!$B$1:$U$1)*(КАЛЕНДАРЬ!AQ12=GRID!$B$3:$U$3),0))*(1-GRID!$H$34))</f>
        <v>30000</v>
      </c>
      <c r="F442" s="5">
        <f t="array" ref="F442">IF($I$2="Открытый тариф",INDEX(GRID!$B$18:$U$29,MATCH(E$7,GRID!$A$18:$A$29,0),MATCH(1,($U$2=GRID!$B$1:$U$1)*(КАЛЕНДАРЬ!AQ12=GRID!$B$3:$U$3),0)),
INDEX(GRID!$B$18:$U$29,MATCH(E$7,GRID!$A$18:$A$29,0),MATCH(1,($U$2=GRID!$B$1:$U$1)*(КАЛЕНДАРЬ!AQ12=GRID!$B$3:$U$3),0))*(1-GRID!$H$34))</f>
        <v>35000</v>
      </c>
      <c r="G442" s="5">
        <f t="array" ref="G442">IF($I$2="Открытый тариф",INDEX(GRID!$B$4:$U$15,MATCH(G$7,GRID!$A$4:$A$15,0),MATCH(1,($U$2=GRID!$B$1:$U$1)*(КАЛЕНДАРЬ!AQ12=GRID!$B$3:$U$3),0)),
INDEX(GRID!$B$4:$U$15,MATCH(G$7,GRID!$A$4:$A$15,0),MATCH(1,($U$2=GRID!$B$1:$U$1)*(КАЛЕНДАРЬ!AQ12=GRID!$B$3:$U$3),0))*(1-GRID!$H$34))</f>
        <v>35700</v>
      </c>
      <c r="H442" s="5">
        <f t="array" ref="H442">IF($I$2="Открытый тариф",INDEX(GRID!$B$18:$U$29,MATCH(G$7,GRID!$A$18:$A$29,0),MATCH(1,($U$2=GRID!$B$1:$U$1)*(КАЛЕНДАРЬ!AQ12=GRID!$B$3:$U$3),0)),
INDEX(GRID!$B$18:$U$29,MATCH(G$7,GRID!$A$18:$A$29,0),MATCH(1,($U$2=GRID!$B$1:$U$1)*(КАЛЕНДАРЬ!AQ12=GRID!$B$3:$U$3),0))*(1-GRID!$H$34))</f>
        <v>40700</v>
      </c>
      <c r="I442" s="5">
        <f t="array" ref="I442">IF($I$2="Открытый тариф",INDEX(GRID!$B$4:$U$15,MATCH(I$7,GRID!$A$4:$A$15,0),MATCH(1,($U$2=GRID!$B$1:$U$1)*(КАЛЕНДАРЬ!AQ12=GRID!$B$3:$U$3),0)),
INDEX(GRID!$B$4:$U$15,MATCH(I$7,GRID!$A$4:$A$15,0),MATCH(1,($U$2=GRID!$B$1:$U$1)*(КАЛЕНДАРЬ!AQ12=GRID!$B$3:$U$3),0))*(1-GRID!$H$34))</f>
        <v>39700</v>
      </c>
      <c r="J442" s="5">
        <f t="array" ref="J442">IF($I$2="Открытый тариф",INDEX(GRID!$B$18:$U$29,MATCH(I$7,GRID!$A$18:$A$29,0),MATCH(1,($U$2=GRID!$B$1:$U$1)*(КАЛЕНДАРЬ!AQ12=GRID!$B$3:$U$3),0)),
INDEX(GRID!$B$18:$U$29,MATCH(I$7,GRID!$A$18:$A$29,0),MATCH(1,($U$2=GRID!$B$1:$U$1)*(КАЛЕНДАРЬ!AQ12=GRID!$B$3:$U$3),0))*(1-GRID!$H$34))</f>
        <v>44700</v>
      </c>
      <c r="K442" s="5">
        <f t="array" ref="K442">IF($I$2="Открытый тариф",INDEX(GRID!$B$4:$U$15,MATCH(K$7,GRID!$A$4:$A$15,0),MATCH(1,($U$2=GRID!$B$1:$U$1)*(КАЛЕНДАРЬ!AQ12=GRID!$B$3:$U$3),0)),
INDEX(GRID!$B$4:$U$15,MATCH(K$7,GRID!$A$4:$A$15,0),MATCH(1,($U$2=GRID!$B$1:$U$1)*(КАЛЕНДАРЬ!AQ12=GRID!$B$3:$U$3),0))*(1-GRID!$H$34))</f>
        <v>45000</v>
      </c>
      <c r="L442" s="5">
        <f t="array" ref="L442">IF($I$2="Открытый тариф",INDEX(GRID!$B$18:$U$29,MATCH(K$7,GRID!$A$18:$A$29,0),MATCH(1,($U$2=GRID!$B$1:$U$1)*(КАЛЕНДАРЬ!AQ12=GRID!$B$3:$U$3),0)),
INDEX(GRID!$B$18:$U$29,MATCH(K$7,GRID!$A$18:$A$29,0),MATCH(1,($U$2=GRID!$B$1:$U$1)*(КАЛЕНДАРЬ!AQ12=GRID!$B$3:$U$3),0))*(1-GRID!$H$34))</f>
        <v>50000</v>
      </c>
      <c r="M442" s="5">
        <f t="array" ref="M442">IF($I$2="Открытый тариф",INDEX(GRID!$B$4:$U$15,MATCH(M$7,GRID!$A$4:$A$15,0),MATCH(1,($U$2=GRID!$B$1:$U$1)*(КАЛЕНДАРЬ!AQ12=GRID!$B$3:$U$3),0)),
INDEX(GRID!$B$4:$U$15,MATCH(M$7,GRID!$A$4:$A$15,0),MATCH(1,($U$2=GRID!$B$1:$U$1)*(КАЛЕНДАРЬ!AQ12=GRID!$B$3:$U$3),0))*(1-GRID!$H$34))</f>
        <v>65200</v>
      </c>
      <c r="N442" s="5">
        <f t="array" ref="N442">IF($I$2="Открытый тариф",INDEX(GRID!$B$18:$U$29,MATCH(M$7,GRID!$A$18:$A$29,0),MATCH(1,($U$2=GRID!$B$1:$U$1)*(КАЛЕНДАРЬ!AQ12=GRID!$B$3:$U$3),0)),
INDEX(GRID!$B$18:$U$29,MATCH(M$7,GRID!$A$18:$A$29,0),MATCH(1,($U$2=GRID!$B$1:$U$1)*(КАЛЕНДАРЬ!AQ12=GRID!$B$3:$U$3),0))*(1-GRID!$H$34))</f>
        <v>70200</v>
      </c>
      <c r="O442" s="5">
        <f t="array" ref="O442">IF($I$2="Открытый тариф",INDEX(GRID!$B$4:$U$15,MATCH(O$7,GRID!$A$4:$A$15,0),MATCH(1,($U$2=GRID!$B$1:$U$1)*(КАЛЕНДАРЬ!AQ12=GRID!$B$3:$U$3),0)),
INDEX(GRID!$B$4:$U$15,MATCH(O$7,GRID!$A$4:$A$15,0),MATCH(1,($U$2=GRID!$B$1:$U$1)*(КАЛЕНДАРЬ!AQ12=GRID!$B$3:$U$3),0))*(1-GRID!$H$34))</f>
        <v>98000</v>
      </c>
      <c r="P442" s="5">
        <f t="array" ref="P442">IF($I$2="Открытый тариф",INDEX(GRID!$B$4:$U$15,MATCH(P$7,GRID!$A$4:$A$15,0),MATCH(1,($U$2=GRID!$B$1:$U$1)*(КАЛЕНДАРЬ!AQ12=GRID!$B$3:$U$3),0)),
INDEX(GRID!$B$4:$U$15,MATCH(P$7,GRID!$A$4:$A$15,0),MATCH(1,($U$2=GRID!$B$1:$U$1)*(КАЛЕНДАРЬ!AQ12=GRID!$B$3:$U$3),0))*(1-GRID!$H$34))</f>
        <v>139700</v>
      </c>
      <c r="Q442" s="5">
        <f t="array" ref="Q442">IF($I$2="Открытый тариф",INDEX(GRID!$B$4:$U$15,MATCH(Q$7,GRID!$A$4:$A$15,0),MATCH(1,($U$2=GRID!$B$1:$U$1)*(КАЛЕНДАРЬ!AQ12=GRID!$B$3:$U$3),0)),
INDEX(GRID!$B$4:$U$15,MATCH(Q$7,GRID!$A$4:$A$15,0),MATCH(1,($U$2=GRID!$B$1:$U$1)*(КАЛЕНДАРЬ!AQ12=GRID!$B$3:$U$3),0))*(1-GRID!$H$34))</f>
        <v>164400</v>
      </c>
      <c r="R442" s="5">
        <f t="array" ref="R442">IF($I$2="Открытый тариф",INDEX(GRID!$B$18:$U$29,MATCH(R$7,GRID!$A$18:$A$29,0),MATCH(1,($U$2=GRID!$B$1:$U$1)*(КАЛЕНДАРЬ!AQ12=GRID!$B$3:$U$3),0)),
INDEX(GRID!$B$18:$U$29,MATCH(R$7,GRID!$A$18:$A$29,0),MATCH(1,($U$2=GRID!$B$1:$U$1)*(КАЛЕНДАРЬ!AQ12=GRID!$B$3:$U$3),0))*(1-GRID!$H$34))</f>
        <v>186400</v>
      </c>
      <c r="S442" s="5">
        <f t="array" ref="S442">IF($I$2="Открытый тариф",INDEX(GRID!$B$4:$U$15,MATCH(S$7,GRID!$A$4:$A$15,0),MATCH(1,($U$2=GRID!$B$1:$U$1)*(КАЛЕНДАРЬ!AQ12=GRID!$B$3:$U$3),0)),
INDEX(GRID!$B$4:$U$15,MATCH(S$7,GRID!$A$4:$A$15,0),MATCH(1,($U$2=GRID!$B$1:$U$1)*(КАЛЕНДАРЬ!AQ12=GRID!$B$3:$U$3),0))*(1-GRID!$L$41))</f>
        <v>460400</v>
      </c>
      <c r="T442" s="5">
        <f t="array" ref="T442">IF($I$2="Открытый тариф",INDEX(GRID!$B$4:$U$15,MATCH(T$7,GRID!$A$4:$A$15,0),MATCH(1,($U$2=GRID!$B$1:$U$1)*(КАЛЕНДАРЬ!AQ12=GRID!$B$3:$U$3),0)),
INDEX(GRID!$B$4:$U$15,MATCH(T$7,GRID!$A$4:$A$15,0),MATCH(1,($U$2=GRID!$B$1:$U$1)*(КАЛЕНДАРЬ!AQ12=GRID!$B$3:$U$3),0))*(1-GRID!$L$41))</f>
        <v>556900</v>
      </c>
    </row>
    <row r="443" spans="1:20" ht="13.5" customHeight="1">
      <c r="A443" s="108" t="s">
        <v>13</v>
      </c>
      <c r="B443" s="109">
        <v>10</v>
      </c>
      <c r="C443" s="5">
        <f t="array" ref="C443">IF($I$2="Открытый тариф",INDEX(GRID!$B$4:$U$15,MATCH(C$7,GRID!$A$4:$A$15,0),MATCH(1,($U$2=GRID!$B$1:$U$1)*(КАЛЕНДАРЬ!AQ13=GRID!$B$3:$U$3),0)),
INDEX(GRID!$B$4:$U$15,MATCH(C$7,GRID!$A$4:$A$15,0),MATCH(1,($U$2=GRID!$B$1:$U$1)*(КАЛЕНДАРЬ!AQ13=GRID!$B$3:$U$3),0))*(1-GRID!$H$34))</f>
        <v>25000</v>
      </c>
      <c r="D443" s="5">
        <f t="array" ref="D443">IF($I$2="Открытый тариф",INDEX(GRID!$B$18:$U$29,MATCH(C$7,GRID!$A$18:$A$29,0),MATCH(1,($U$2=GRID!$B$1:$U$1)*(КАЛЕНДАРЬ!AQ13=GRID!$B$3:$U$3),0)),
INDEX(GRID!$B$18:$U$29,MATCH(C$7,GRID!$A$18:$A$29,0),MATCH(1,($U$2=GRID!$B$1:$U$1)*(КАЛЕНДАРЬ!AQ13=GRID!$B$3:$U$3),0))*(1-GRID!$H$34))</f>
        <v>30000</v>
      </c>
      <c r="E443" s="5">
        <f t="array" ref="E443">IF($I$2="Открытый тариф",INDEX(GRID!$B$4:$U$15,MATCH(E$7,GRID!$A$4:$A$15,0),MATCH(1,($U$2=GRID!$B$1:$U$1)*(КАЛЕНДАРЬ!AQ13=GRID!$B$3:$U$3),0)),
INDEX(GRID!$B$4:$U$15,MATCH(E$7,GRID!$A$4:$A$15,0),MATCH(1,($U$2=GRID!$B$1:$U$1)*(КАЛЕНДАРЬ!AQ13=GRID!$B$3:$U$3),0))*(1-GRID!$H$34))</f>
        <v>30000</v>
      </c>
      <c r="F443" s="5">
        <f t="array" ref="F443">IF($I$2="Открытый тариф",INDEX(GRID!$B$18:$U$29,MATCH(E$7,GRID!$A$18:$A$29,0),MATCH(1,($U$2=GRID!$B$1:$U$1)*(КАЛЕНДАРЬ!AQ13=GRID!$B$3:$U$3),0)),
INDEX(GRID!$B$18:$U$29,MATCH(E$7,GRID!$A$18:$A$29,0),MATCH(1,($U$2=GRID!$B$1:$U$1)*(КАЛЕНДАРЬ!AQ13=GRID!$B$3:$U$3),0))*(1-GRID!$H$34))</f>
        <v>35000</v>
      </c>
      <c r="G443" s="5">
        <f t="array" ref="G443">IF($I$2="Открытый тариф",INDEX(GRID!$B$4:$U$15,MATCH(G$7,GRID!$A$4:$A$15,0),MATCH(1,($U$2=GRID!$B$1:$U$1)*(КАЛЕНДАРЬ!AQ13=GRID!$B$3:$U$3),0)),
INDEX(GRID!$B$4:$U$15,MATCH(G$7,GRID!$A$4:$A$15,0),MATCH(1,($U$2=GRID!$B$1:$U$1)*(КАЛЕНДАРЬ!AQ13=GRID!$B$3:$U$3),0))*(1-GRID!$H$34))</f>
        <v>35700</v>
      </c>
      <c r="H443" s="5">
        <f t="array" ref="H443">IF($I$2="Открытый тариф",INDEX(GRID!$B$18:$U$29,MATCH(G$7,GRID!$A$18:$A$29,0),MATCH(1,($U$2=GRID!$B$1:$U$1)*(КАЛЕНДАРЬ!AQ13=GRID!$B$3:$U$3),0)),
INDEX(GRID!$B$18:$U$29,MATCH(G$7,GRID!$A$18:$A$29,0),MATCH(1,($U$2=GRID!$B$1:$U$1)*(КАЛЕНДАРЬ!AQ13=GRID!$B$3:$U$3),0))*(1-GRID!$H$34))</f>
        <v>40700</v>
      </c>
      <c r="I443" s="5">
        <f t="array" ref="I443">IF($I$2="Открытый тариф",INDEX(GRID!$B$4:$U$15,MATCH(I$7,GRID!$A$4:$A$15,0),MATCH(1,($U$2=GRID!$B$1:$U$1)*(КАЛЕНДАРЬ!AQ13=GRID!$B$3:$U$3),0)),
INDEX(GRID!$B$4:$U$15,MATCH(I$7,GRID!$A$4:$A$15,0),MATCH(1,($U$2=GRID!$B$1:$U$1)*(КАЛЕНДАРЬ!AQ13=GRID!$B$3:$U$3),0))*(1-GRID!$H$34))</f>
        <v>39700</v>
      </c>
      <c r="J443" s="5">
        <f t="array" ref="J443">IF($I$2="Открытый тариф",INDEX(GRID!$B$18:$U$29,MATCH(I$7,GRID!$A$18:$A$29,0),MATCH(1,($U$2=GRID!$B$1:$U$1)*(КАЛЕНДАРЬ!AQ13=GRID!$B$3:$U$3),0)),
INDEX(GRID!$B$18:$U$29,MATCH(I$7,GRID!$A$18:$A$29,0),MATCH(1,($U$2=GRID!$B$1:$U$1)*(КАЛЕНДАРЬ!AQ13=GRID!$B$3:$U$3),0))*(1-GRID!$H$34))</f>
        <v>44700</v>
      </c>
      <c r="K443" s="5">
        <f t="array" ref="K443">IF($I$2="Открытый тариф",INDEX(GRID!$B$4:$U$15,MATCH(K$7,GRID!$A$4:$A$15,0),MATCH(1,($U$2=GRID!$B$1:$U$1)*(КАЛЕНДАРЬ!AQ13=GRID!$B$3:$U$3),0)),
INDEX(GRID!$B$4:$U$15,MATCH(K$7,GRID!$A$4:$A$15,0),MATCH(1,($U$2=GRID!$B$1:$U$1)*(КАЛЕНДАРЬ!AQ13=GRID!$B$3:$U$3),0))*(1-GRID!$H$34))</f>
        <v>45000</v>
      </c>
      <c r="L443" s="5">
        <f t="array" ref="L443">IF($I$2="Открытый тариф",INDEX(GRID!$B$18:$U$29,MATCH(K$7,GRID!$A$18:$A$29,0),MATCH(1,($U$2=GRID!$B$1:$U$1)*(КАЛЕНДАРЬ!AQ13=GRID!$B$3:$U$3),0)),
INDEX(GRID!$B$18:$U$29,MATCH(K$7,GRID!$A$18:$A$29,0),MATCH(1,($U$2=GRID!$B$1:$U$1)*(КАЛЕНДАРЬ!AQ13=GRID!$B$3:$U$3),0))*(1-GRID!$H$34))</f>
        <v>50000</v>
      </c>
      <c r="M443" s="5">
        <f t="array" ref="M443">IF($I$2="Открытый тариф",INDEX(GRID!$B$4:$U$15,MATCH(M$7,GRID!$A$4:$A$15,0),MATCH(1,($U$2=GRID!$B$1:$U$1)*(КАЛЕНДАРЬ!AQ13=GRID!$B$3:$U$3),0)),
INDEX(GRID!$B$4:$U$15,MATCH(M$7,GRID!$A$4:$A$15,0),MATCH(1,($U$2=GRID!$B$1:$U$1)*(КАЛЕНДАРЬ!AQ13=GRID!$B$3:$U$3),0))*(1-GRID!$H$34))</f>
        <v>65200</v>
      </c>
      <c r="N443" s="5">
        <f t="array" ref="N443">IF($I$2="Открытый тариф",INDEX(GRID!$B$18:$U$29,MATCH(M$7,GRID!$A$18:$A$29,0),MATCH(1,($U$2=GRID!$B$1:$U$1)*(КАЛЕНДАРЬ!AQ13=GRID!$B$3:$U$3),0)),
INDEX(GRID!$B$18:$U$29,MATCH(M$7,GRID!$A$18:$A$29,0),MATCH(1,($U$2=GRID!$B$1:$U$1)*(КАЛЕНДАРЬ!AQ13=GRID!$B$3:$U$3),0))*(1-GRID!$H$34))</f>
        <v>70200</v>
      </c>
      <c r="O443" s="5">
        <f t="array" ref="O443">IF($I$2="Открытый тариф",INDEX(GRID!$B$4:$U$15,MATCH(O$7,GRID!$A$4:$A$15,0),MATCH(1,($U$2=GRID!$B$1:$U$1)*(КАЛЕНДАРЬ!AQ13=GRID!$B$3:$U$3),0)),
INDEX(GRID!$B$4:$U$15,MATCH(O$7,GRID!$A$4:$A$15,0),MATCH(1,($U$2=GRID!$B$1:$U$1)*(КАЛЕНДАРЬ!AQ13=GRID!$B$3:$U$3),0))*(1-GRID!$H$34))</f>
        <v>98000</v>
      </c>
      <c r="P443" s="5">
        <f t="array" ref="P443">IF($I$2="Открытый тариф",INDEX(GRID!$B$4:$U$15,MATCH(P$7,GRID!$A$4:$A$15,0),MATCH(1,($U$2=GRID!$B$1:$U$1)*(КАЛЕНДАРЬ!AQ13=GRID!$B$3:$U$3),0)),
INDEX(GRID!$B$4:$U$15,MATCH(P$7,GRID!$A$4:$A$15,0),MATCH(1,($U$2=GRID!$B$1:$U$1)*(КАЛЕНДАРЬ!AQ13=GRID!$B$3:$U$3),0))*(1-GRID!$H$34))</f>
        <v>139700</v>
      </c>
      <c r="Q443" s="5">
        <f t="array" ref="Q443">IF($I$2="Открытый тариф",INDEX(GRID!$B$4:$U$15,MATCH(Q$7,GRID!$A$4:$A$15,0),MATCH(1,($U$2=GRID!$B$1:$U$1)*(КАЛЕНДАРЬ!AQ13=GRID!$B$3:$U$3),0)),
INDEX(GRID!$B$4:$U$15,MATCH(Q$7,GRID!$A$4:$A$15,0),MATCH(1,($U$2=GRID!$B$1:$U$1)*(КАЛЕНДАРЬ!AQ13=GRID!$B$3:$U$3),0))*(1-GRID!$H$34))</f>
        <v>164400</v>
      </c>
      <c r="R443" s="5">
        <f t="array" ref="R443">IF($I$2="Открытый тариф",INDEX(GRID!$B$18:$U$29,MATCH(R$7,GRID!$A$18:$A$29,0),MATCH(1,($U$2=GRID!$B$1:$U$1)*(КАЛЕНДАРЬ!AQ13=GRID!$B$3:$U$3),0)),
INDEX(GRID!$B$18:$U$29,MATCH(R$7,GRID!$A$18:$A$29,0),MATCH(1,($U$2=GRID!$B$1:$U$1)*(КАЛЕНДАРЬ!AQ13=GRID!$B$3:$U$3),0))*(1-GRID!$H$34))</f>
        <v>186400</v>
      </c>
      <c r="S443" s="5">
        <f t="array" ref="S443">IF($I$2="Открытый тариф",INDEX(GRID!$B$4:$U$15,MATCH(S$7,GRID!$A$4:$A$15,0),MATCH(1,($U$2=GRID!$B$1:$U$1)*(КАЛЕНДАРЬ!AQ13=GRID!$B$3:$U$3),0)),
INDEX(GRID!$B$4:$U$15,MATCH(S$7,GRID!$A$4:$A$15,0),MATCH(1,($U$2=GRID!$B$1:$U$1)*(КАЛЕНДАРЬ!AQ13=GRID!$B$3:$U$3),0))*(1-GRID!$L$41))</f>
        <v>460400</v>
      </c>
      <c r="T443" s="5">
        <f t="array" ref="T443">IF($I$2="Открытый тариф",INDEX(GRID!$B$4:$U$15,MATCH(T$7,GRID!$A$4:$A$15,0),MATCH(1,($U$2=GRID!$B$1:$U$1)*(КАЛЕНДАРЬ!AQ13=GRID!$B$3:$U$3),0)),
INDEX(GRID!$B$4:$U$15,MATCH(T$7,GRID!$A$4:$A$15,0),MATCH(1,($U$2=GRID!$B$1:$U$1)*(КАЛЕНДАРЬ!AQ13=GRID!$B$3:$U$3),0))*(1-GRID!$L$41))</f>
        <v>556900</v>
      </c>
    </row>
    <row r="444" spans="1:20" ht="13.5" customHeight="1">
      <c r="A444" s="108" t="s">
        <v>14</v>
      </c>
      <c r="B444" s="109">
        <v>11</v>
      </c>
      <c r="C444" s="5">
        <f t="array" ref="C444">IF($I$2="Открытый тариф",INDEX(GRID!$B$4:$U$15,MATCH(C$7,GRID!$A$4:$A$15,0),MATCH(1,($U$2=GRID!$B$1:$U$1)*(КАЛЕНДАРЬ!AQ14=GRID!$B$3:$U$3),0)),
INDEX(GRID!$B$4:$U$15,MATCH(C$7,GRID!$A$4:$A$15,0),MATCH(1,($U$2=GRID!$B$1:$U$1)*(КАЛЕНДАРЬ!AQ14=GRID!$B$3:$U$3),0))*(1-GRID!$H$34))</f>
        <v>25000</v>
      </c>
      <c r="D444" s="5">
        <f t="array" ref="D444">IF($I$2="Открытый тариф",INDEX(GRID!$B$18:$U$29,MATCH(C$7,GRID!$A$18:$A$29,0),MATCH(1,($U$2=GRID!$B$1:$U$1)*(КАЛЕНДАРЬ!AQ14=GRID!$B$3:$U$3),0)),
INDEX(GRID!$B$18:$U$29,MATCH(C$7,GRID!$A$18:$A$29,0),MATCH(1,($U$2=GRID!$B$1:$U$1)*(КАЛЕНДАРЬ!AQ14=GRID!$B$3:$U$3),0))*(1-GRID!$H$34))</f>
        <v>30000</v>
      </c>
      <c r="E444" s="5">
        <f t="array" ref="E444">IF($I$2="Открытый тариф",INDEX(GRID!$B$4:$U$15,MATCH(E$7,GRID!$A$4:$A$15,0),MATCH(1,($U$2=GRID!$B$1:$U$1)*(КАЛЕНДАРЬ!AQ14=GRID!$B$3:$U$3),0)),
INDEX(GRID!$B$4:$U$15,MATCH(E$7,GRID!$A$4:$A$15,0),MATCH(1,($U$2=GRID!$B$1:$U$1)*(КАЛЕНДАРЬ!AQ14=GRID!$B$3:$U$3),0))*(1-GRID!$H$34))</f>
        <v>30000</v>
      </c>
      <c r="F444" s="5">
        <f t="array" ref="F444">IF($I$2="Открытый тариф",INDEX(GRID!$B$18:$U$29,MATCH(E$7,GRID!$A$18:$A$29,0),MATCH(1,($U$2=GRID!$B$1:$U$1)*(КАЛЕНДАРЬ!AQ14=GRID!$B$3:$U$3),0)),
INDEX(GRID!$B$18:$U$29,MATCH(E$7,GRID!$A$18:$A$29,0),MATCH(1,($U$2=GRID!$B$1:$U$1)*(КАЛЕНДАРЬ!AQ14=GRID!$B$3:$U$3),0))*(1-GRID!$H$34))</f>
        <v>35000</v>
      </c>
      <c r="G444" s="5">
        <f t="array" ref="G444">IF($I$2="Открытый тариф",INDEX(GRID!$B$4:$U$15,MATCH(G$7,GRID!$A$4:$A$15,0),MATCH(1,($U$2=GRID!$B$1:$U$1)*(КАЛЕНДАРЬ!AQ14=GRID!$B$3:$U$3),0)),
INDEX(GRID!$B$4:$U$15,MATCH(G$7,GRID!$A$4:$A$15,0),MATCH(1,($U$2=GRID!$B$1:$U$1)*(КАЛЕНДАРЬ!AQ14=GRID!$B$3:$U$3),0))*(1-GRID!$H$34))</f>
        <v>35700</v>
      </c>
      <c r="H444" s="5">
        <f t="array" ref="H444">IF($I$2="Открытый тариф",INDEX(GRID!$B$18:$U$29,MATCH(G$7,GRID!$A$18:$A$29,0),MATCH(1,($U$2=GRID!$B$1:$U$1)*(КАЛЕНДАРЬ!AQ14=GRID!$B$3:$U$3),0)),
INDEX(GRID!$B$18:$U$29,MATCH(G$7,GRID!$A$18:$A$29,0),MATCH(1,($U$2=GRID!$B$1:$U$1)*(КАЛЕНДАРЬ!AQ14=GRID!$B$3:$U$3),0))*(1-GRID!$H$34))</f>
        <v>40700</v>
      </c>
      <c r="I444" s="5">
        <f t="array" ref="I444">IF($I$2="Открытый тариф",INDEX(GRID!$B$4:$U$15,MATCH(I$7,GRID!$A$4:$A$15,0),MATCH(1,($U$2=GRID!$B$1:$U$1)*(КАЛЕНДАРЬ!AQ14=GRID!$B$3:$U$3),0)),
INDEX(GRID!$B$4:$U$15,MATCH(I$7,GRID!$A$4:$A$15,0),MATCH(1,($U$2=GRID!$B$1:$U$1)*(КАЛЕНДАРЬ!AQ14=GRID!$B$3:$U$3),0))*(1-GRID!$H$34))</f>
        <v>39700</v>
      </c>
      <c r="J444" s="5">
        <f t="array" ref="J444">IF($I$2="Открытый тариф",INDEX(GRID!$B$18:$U$29,MATCH(I$7,GRID!$A$18:$A$29,0),MATCH(1,($U$2=GRID!$B$1:$U$1)*(КАЛЕНДАРЬ!AQ14=GRID!$B$3:$U$3),0)),
INDEX(GRID!$B$18:$U$29,MATCH(I$7,GRID!$A$18:$A$29,0),MATCH(1,($U$2=GRID!$B$1:$U$1)*(КАЛЕНДАРЬ!AQ14=GRID!$B$3:$U$3),0))*(1-GRID!$H$34))</f>
        <v>44700</v>
      </c>
      <c r="K444" s="5">
        <f t="array" ref="K444">IF($I$2="Открытый тариф",INDEX(GRID!$B$4:$U$15,MATCH(K$7,GRID!$A$4:$A$15,0),MATCH(1,($U$2=GRID!$B$1:$U$1)*(КАЛЕНДАРЬ!AQ14=GRID!$B$3:$U$3),0)),
INDEX(GRID!$B$4:$U$15,MATCH(K$7,GRID!$A$4:$A$15,0),MATCH(1,($U$2=GRID!$B$1:$U$1)*(КАЛЕНДАРЬ!AQ14=GRID!$B$3:$U$3),0))*(1-GRID!$H$34))</f>
        <v>45000</v>
      </c>
      <c r="L444" s="5">
        <f t="array" ref="L444">IF($I$2="Открытый тариф",INDEX(GRID!$B$18:$U$29,MATCH(K$7,GRID!$A$18:$A$29,0),MATCH(1,($U$2=GRID!$B$1:$U$1)*(КАЛЕНДАРЬ!AQ14=GRID!$B$3:$U$3),0)),
INDEX(GRID!$B$18:$U$29,MATCH(K$7,GRID!$A$18:$A$29,0),MATCH(1,($U$2=GRID!$B$1:$U$1)*(КАЛЕНДАРЬ!AQ14=GRID!$B$3:$U$3),0))*(1-GRID!$H$34))</f>
        <v>50000</v>
      </c>
      <c r="M444" s="5">
        <f t="array" ref="M444">IF($I$2="Открытый тариф",INDEX(GRID!$B$4:$U$15,MATCH(M$7,GRID!$A$4:$A$15,0),MATCH(1,($U$2=GRID!$B$1:$U$1)*(КАЛЕНДАРЬ!AQ14=GRID!$B$3:$U$3),0)),
INDEX(GRID!$B$4:$U$15,MATCH(M$7,GRID!$A$4:$A$15,0),MATCH(1,($U$2=GRID!$B$1:$U$1)*(КАЛЕНДАРЬ!AQ14=GRID!$B$3:$U$3),0))*(1-GRID!$H$34))</f>
        <v>65200</v>
      </c>
      <c r="N444" s="5">
        <f t="array" ref="N444">IF($I$2="Открытый тариф",INDEX(GRID!$B$18:$U$29,MATCH(M$7,GRID!$A$18:$A$29,0),MATCH(1,($U$2=GRID!$B$1:$U$1)*(КАЛЕНДАРЬ!AQ14=GRID!$B$3:$U$3),0)),
INDEX(GRID!$B$18:$U$29,MATCH(M$7,GRID!$A$18:$A$29,0),MATCH(1,($U$2=GRID!$B$1:$U$1)*(КАЛЕНДАРЬ!AQ14=GRID!$B$3:$U$3),0))*(1-GRID!$H$34))</f>
        <v>70200</v>
      </c>
      <c r="O444" s="5">
        <f t="array" ref="O444">IF($I$2="Открытый тариф",INDEX(GRID!$B$4:$U$15,MATCH(O$7,GRID!$A$4:$A$15,0),MATCH(1,($U$2=GRID!$B$1:$U$1)*(КАЛЕНДАРЬ!AQ14=GRID!$B$3:$U$3),0)),
INDEX(GRID!$B$4:$U$15,MATCH(O$7,GRID!$A$4:$A$15,0),MATCH(1,($U$2=GRID!$B$1:$U$1)*(КАЛЕНДАРЬ!AQ14=GRID!$B$3:$U$3),0))*(1-GRID!$H$34))</f>
        <v>98000</v>
      </c>
      <c r="P444" s="5">
        <f t="array" ref="P444">IF($I$2="Открытый тариф",INDEX(GRID!$B$4:$U$15,MATCH(P$7,GRID!$A$4:$A$15,0),MATCH(1,($U$2=GRID!$B$1:$U$1)*(КАЛЕНДАРЬ!AQ14=GRID!$B$3:$U$3),0)),
INDEX(GRID!$B$4:$U$15,MATCH(P$7,GRID!$A$4:$A$15,0),MATCH(1,($U$2=GRID!$B$1:$U$1)*(КАЛЕНДАРЬ!AQ14=GRID!$B$3:$U$3),0))*(1-GRID!$H$34))</f>
        <v>139700</v>
      </c>
      <c r="Q444" s="5">
        <f t="array" ref="Q444">IF($I$2="Открытый тариф",INDEX(GRID!$B$4:$U$15,MATCH(Q$7,GRID!$A$4:$A$15,0),MATCH(1,($U$2=GRID!$B$1:$U$1)*(КАЛЕНДАРЬ!AQ14=GRID!$B$3:$U$3),0)),
INDEX(GRID!$B$4:$U$15,MATCH(Q$7,GRID!$A$4:$A$15,0),MATCH(1,($U$2=GRID!$B$1:$U$1)*(КАЛЕНДАРЬ!AQ14=GRID!$B$3:$U$3),0))*(1-GRID!$H$34))</f>
        <v>164400</v>
      </c>
      <c r="R444" s="5">
        <f t="array" ref="R444">IF($I$2="Открытый тариф",INDEX(GRID!$B$18:$U$29,MATCH(R$7,GRID!$A$18:$A$29,0),MATCH(1,($U$2=GRID!$B$1:$U$1)*(КАЛЕНДАРЬ!AQ14=GRID!$B$3:$U$3),0)),
INDEX(GRID!$B$18:$U$29,MATCH(R$7,GRID!$A$18:$A$29,0),MATCH(1,($U$2=GRID!$B$1:$U$1)*(КАЛЕНДАРЬ!AQ14=GRID!$B$3:$U$3),0))*(1-GRID!$H$34))</f>
        <v>186400</v>
      </c>
      <c r="S444" s="5">
        <f t="array" ref="S444">IF($I$2="Открытый тариф",INDEX(GRID!$B$4:$U$15,MATCH(S$7,GRID!$A$4:$A$15,0),MATCH(1,($U$2=GRID!$B$1:$U$1)*(КАЛЕНДАРЬ!AQ14=GRID!$B$3:$U$3),0)),
INDEX(GRID!$B$4:$U$15,MATCH(S$7,GRID!$A$4:$A$15,0),MATCH(1,($U$2=GRID!$B$1:$U$1)*(КАЛЕНДАРЬ!AQ14=GRID!$B$3:$U$3),0))*(1-GRID!$L$41))</f>
        <v>460400</v>
      </c>
      <c r="T444" s="5">
        <f t="array" ref="T444">IF($I$2="Открытый тариф",INDEX(GRID!$B$4:$U$15,MATCH(T$7,GRID!$A$4:$A$15,0),MATCH(1,($U$2=GRID!$B$1:$U$1)*(КАЛЕНДАРЬ!AQ14=GRID!$B$3:$U$3),0)),
INDEX(GRID!$B$4:$U$15,MATCH(T$7,GRID!$A$4:$A$15,0),MATCH(1,($U$2=GRID!$B$1:$U$1)*(КАЛЕНДАРЬ!AQ14=GRID!$B$3:$U$3),0))*(1-GRID!$L$41))</f>
        <v>556900</v>
      </c>
    </row>
    <row r="445" spans="1:20" ht="13.5" customHeight="1">
      <c r="A445" s="108" t="s">
        <v>15</v>
      </c>
      <c r="B445" s="109">
        <v>12</v>
      </c>
      <c r="C445" s="5">
        <f t="array" ref="C445">IF($I$2="Открытый тариф",INDEX(GRID!$B$4:$U$15,MATCH(C$7,GRID!$A$4:$A$15,0),MATCH(1,($U$2=GRID!$B$1:$U$1)*(КАЛЕНДАРЬ!AQ15=GRID!$B$3:$U$3),0)),
INDEX(GRID!$B$4:$U$15,MATCH(C$7,GRID!$A$4:$A$15,0),MATCH(1,($U$2=GRID!$B$1:$U$1)*(КАЛЕНДАРЬ!AQ15=GRID!$B$3:$U$3),0))*(1-GRID!$H$34))</f>
        <v>25000</v>
      </c>
      <c r="D445" s="5">
        <f t="array" ref="D445">IF($I$2="Открытый тариф",INDEX(GRID!$B$18:$U$29,MATCH(C$7,GRID!$A$18:$A$29,0),MATCH(1,($U$2=GRID!$B$1:$U$1)*(КАЛЕНДАРЬ!AQ15=GRID!$B$3:$U$3),0)),
INDEX(GRID!$B$18:$U$29,MATCH(C$7,GRID!$A$18:$A$29,0),MATCH(1,($U$2=GRID!$B$1:$U$1)*(КАЛЕНДАРЬ!AQ15=GRID!$B$3:$U$3),0))*(1-GRID!$H$34))</f>
        <v>30000</v>
      </c>
      <c r="E445" s="5">
        <f t="array" ref="E445">IF($I$2="Открытый тариф",INDEX(GRID!$B$4:$U$15,MATCH(E$7,GRID!$A$4:$A$15,0),MATCH(1,($U$2=GRID!$B$1:$U$1)*(КАЛЕНДАРЬ!AQ15=GRID!$B$3:$U$3),0)),
INDEX(GRID!$B$4:$U$15,MATCH(E$7,GRID!$A$4:$A$15,0),MATCH(1,($U$2=GRID!$B$1:$U$1)*(КАЛЕНДАРЬ!AQ15=GRID!$B$3:$U$3),0))*(1-GRID!$H$34))</f>
        <v>30000</v>
      </c>
      <c r="F445" s="5">
        <f t="array" ref="F445">IF($I$2="Открытый тариф",INDEX(GRID!$B$18:$U$29,MATCH(E$7,GRID!$A$18:$A$29,0),MATCH(1,($U$2=GRID!$B$1:$U$1)*(КАЛЕНДАРЬ!AQ15=GRID!$B$3:$U$3),0)),
INDEX(GRID!$B$18:$U$29,MATCH(E$7,GRID!$A$18:$A$29,0),MATCH(1,($U$2=GRID!$B$1:$U$1)*(КАЛЕНДАРЬ!AQ15=GRID!$B$3:$U$3),0))*(1-GRID!$H$34))</f>
        <v>35000</v>
      </c>
      <c r="G445" s="5">
        <f t="array" ref="G445">IF($I$2="Открытый тариф",INDEX(GRID!$B$4:$U$15,MATCH(G$7,GRID!$A$4:$A$15,0),MATCH(1,($U$2=GRID!$B$1:$U$1)*(КАЛЕНДАРЬ!AQ15=GRID!$B$3:$U$3),0)),
INDEX(GRID!$B$4:$U$15,MATCH(G$7,GRID!$A$4:$A$15,0),MATCH(1,($U$2=GRID!$B$1:$U$1)*(КАЛЕНДАРЬ!AQ15=GRID!$B$3:$U$3),0))*(1-GRID!$H$34))</f>
        <v>35700</v>
      </c>
      <c r="H445" s="5">
        <f t="array" ref="H445">IF($I$2="Открытый тариф",INDEX(GRID!$B$18:$U$29,MATCH(G$7,GRID!$A$18:$A$29,0),MATCH(1,($U$2=GRID!$B$1:$U$1)*(КАЛЕНДАРЬ!AQ15=GRID!$B$3:$U$3),0)),
INDEX(GRID!$B$18:$U$29,MATCH(G$7,GRID!$A$18:$A$29,0),MATCH(1,($U$2=GRID!$B$1:$U$1)*(КАЛЕНДАРЬ!AQ15=GRID!$B$3:$U$3),0))*(1-GRID!$H$34))</f>
        <v>40700</v>
      </c>
      <c r="I445" s="5">
        <f t="array" ref="I445">IF($I$2="Открытый тариф",INDEX(GRID!$B$4:$U$15,MATCH(I$7,GRID!$A$4:$A$15,0),MATCH(1,($U$2=GRID!$B$1:$U$1)*(КАЛЕНДАРЬ!AQ15=GRID!$B$3:$U$3),0)),
INDEX(GRID!$B$4:$U$15,MATCH(I$7,GRID!$A$4:$A$15,0),MATCH(1,($U$2=GRID!$B$1:$U$1)*(КАЛЕНДАРЬ!AQ15=GRID!$B$3:$U$3),0))*(1-GRID!$H$34))</f>
        <v>39700</v>
      </c>
      <c r="J445" s="5">
        <f t="array" ref="J445">IF($I$2="Открытый тариф",INDEX(GRID!$B$18:$U$29,MATCH(I$7,GRID!$A$18:$A$29,0),MATCH(1,($U$2=GRID!$B$1:$U$1)*(КАЛЕНДАРЬ!AQ15=GRID!$B$3:$U$3),0)),
INDEX(GRID!$B$18:$U$29,MATCH(I$7,GRID!$A$18:$A$29,0),MATCH(1,($U$2=GRID!$B$1:$U$1)*(КАЛЕНДАРЬ!AQ15=GRID!$B$3:$U$3),0))*(1-GRID!$H$34))</f>
        <v>44700</v>
      </c>
      <c r="K445" s="5">
        <f t="array" ref="K445">IF($I$2="Открытый тариф",INDEX(GRID!$B$4:$U$15,MATCH(K$7,GRID!$A$4:$A$15,0),MATCH(1,($U$2=GRID!$B$1:$U$1)*(КАЛЕНДАРЬ!AQ15=GRID!$B$3:$U$3),0)),
INDEX(GRID!$B$4:$U$15,MATCH(K$7,GRID!$A$4:$A$15,0),MATCH(1,($U$2=GRID!$B$1:$U$1)*(КАЛЕНДАРЬ!AQ15=GRID!$B$3:$U$3),0))*(1-GRID!$H$34))</f>
        <v>45000</v>
      </c>
      <c r="L445" s="5">
        <f t="array" ref="L445">IF($I$2="Открытый тариф",INDEX(GRID!$B$18:$U$29,MATCH(K$7,GRID!$A$18:$A$29,0),MATCH(1,($U$2=GRID!$B$1:$U$1)*(КАЛЕНДАРЬ!AQ15=GRID!$B$3:$U$3),0)),
INDEX(GRID!$B$18:$U$29,MATCH(K$7,GRID!$A$18:$A$29,0),MATCH(1,($U$2=GRID!$B$1:$U$1)*(КАЛЕНДАРЬ!AQ15=GRID!$B$3:$U$3),0))*(1-GRID!$H$34))</f>
        <v>50000</v>
      </c>
      <c r="M445" s="5">
        <f t="array" ref="M445">IF($I$2="Открытый тариф",INDEX(GRID!$B$4:$U$15,MATCH(M$7,GRID!$A$4:$A$15,0),MATCH(1,($U$2=GRID!$B$1:$U$1)*(КАЛЕНДАРЬ!AQ15=GRID!$B$3:$U$3),0)),
INDEX(GRID!$B$4:$U$15,MATCH(M$7,GRID!$A$4:$A$15,0),MATCH(1,($U$2=GRID!$B$1:$U$1)*(КАЛЕНДАРЬ!AQ15=GRID!$B$3:$U$3),0))*(1-GRID!$H$34))</f>
        <v>65200</v>
      </c>
      <c r="N445" s="5">
        <f t="array" ref="N445">IF($I$2="Открытый тариф",INDEX(GRID!$B$18:$U$29,MATCH(M$7,GRID!$A$18:$A$29,0),MATCH(1,($U$2=GRID!$B$1:$U$1)*(КАЛЕНДАРЬ!AQ15=GRID!$B$3:$U$3),0)),
INDEX(GRID!$B$18:$U$29,MATCH(M$7,GRID!$A$18:$A$29,0),MATCH(1,($U$2=GRID!$B$1:$U$1)*(КАЛЕНДАРЬ!AQ15=GRID!$B$3:$U$3),0))*(1-GRID!$H$34))</f>
        <v>70200</v>
      </c>
      <c r="O445" s="5">
        <f t="array" ref="O445">IF($I$2="Открытый тариф",INDEX(GRID!$B$4:$U$15,MATCH(O$7,GRID!$A$4:$A$15,0),MATCH(1,($U$2=GRID!$B$1:$U$1)*(КАЛЕНДАРЬ!AQ15=GRID!$B$3:$U$3),0)),
INDEX(GRID!$B$4:$U$15,MATCH(O$7,GRID!$A$4:$A$15,0),MATCH(1,($U$2=GRID!$B$1:$U$1)*(КАЛЕНДАРЬ!AQ15=GRID!$B$3:$U$3),0))*(1-GRID!$H$34))</f>
        <v>98000</v>
      </c>
      <c r="P445" s="5">
        <f t="array" ref="P445">IF($I$2="Открытый тариф",INDEX(GRID!$B$4:$U$15,MATCH(P$7,GRID!$A$4:$A$15,0),MATCH(1,($U$2=GRID!$B$1:$U$1)*(КАЛЕНДАРЬ!AQ15=GRID!$B$3:$U$3),0)),
INDEX(GRID!$B$4:$U$15,MATCH(P$7,GRID!$A$4:$A$15,0),MATCH(1,($U$2=GRID!$B$1:$U$1)*(КАЛЕНДАРЬ!AQ15=GRID!$B$3:$U$3),0))*(1-GRID!$H$34))</f>
        <v>139700</v>
      </c>
      <c r="Q445" s="5">
        <f t="array" ref="Q445">IF($I$2="Открытый тариф",INDEX(GRID!$B$4:$U$15,MATCH(Q$7,GRID!$A$4:$A$15,0),MATCH(1,($U$2=GRID!$B$1:$U$1)*(КАЛЕНДАРЬ!AQ15=GRID!$B$3:$U$3),0)),
INDEX(GRID!$B$4:$U$15,MATCH(Q$7,GRID!$A$4:$A$15,0),MATCH(1,($U$2=GRID!$B$1:$U$1)*(КАЛЕНДАРЬ!AQ15=GRID!$B$3:$U$3),0))*(1-GRID!$H$34))</f>
        <v>164400</v>
      </c>
      <c r="R445" s="5">
        <f t="array" ref="R445">IF($I$2="Открытый тариф",INDEX(GRID!$B$18:$U$29,MATCH(R$7,GRID!$A$18:$A$29,0),MATCH(1,($U$2=GRID!$B$1:$U$1)*(КАЛЕНДАРЬ!AQ15=GRID!$B$3:$U$3),0)),
INDEX(GRID!$B$18:$U$29,MATCH(R$7,GRID!$A$18:$A$29,0),MATCH(1,($U$2=GRID!$B$1:$U$1)*(КАЛЕНДАРЬ!AQ15=GRID!$B$3:$U$3),0))*(1-GRID!$H$34))</f>
        <v>186400</v>
      </c>
      <c r="S445" s="5">
        <f t="array" ref="S445">IF($I$2="Открытый тариф",INDEX(GRID!$B$4:$U$15,MATCH(S$7,GRID!$A$4:$A$15,0),MATCH(1,($U$2=GRID!$B$1:$U$1)*(КАЛЕНДАРЬ!AQ15=GRID!$B$3:$U$3),0)),
INDEX(GRID!$B$4:$U$15,MATCH(S$7,GRID!$A$4:$A$15,0),MATCH(1,($U$2=GRID!$B$1:$U$1)*(КАЛЕНДАРЬ!AQ15=GRID!$B$3:$U$3),0))*(1-GRID!$L$41))</f>
        <v>460400</v>
      </c>
      <c r="T445" s="5">
        <f t="array" ref="T445">IF($I$2="Открытый тариф",INDEX(GRID!$B$4:$U$15,MATCH(T$7,GRID!$A$4:$A$15,0),MATCH(1,($U$2=GRID!$B$1:$U$1)*(КАЛЕНДАРЬ!AQ15=GRID!$B$3:$U$3),0)),
INDEX(GRID!$B$4:$U$15,MATCH(T$7,GRID!$A$4:$A$15,0),MATCH(1,($U$2=GRID!$B$1:$U$1)*(КАЛЕНДАРЬ!AQ15=GRID!$B$3:$U$3),0))*(1-GRID!$L$41))</f>
        <v>556900</v>
      </c>
    </row>
    <row r="446" spans="1:20" ht="13.5" customHeight="1">
      <c r="A446" s="108" t="s">
        <v>16</v>
      </c>
      <c r="B446" s="109">
        <v>13</v>
      </c>
      <c r="C446" s="5">
        <f t="array" ref="C446">IF($I$2="Открытый тариф",INDEX(GRID!$B$4:$U$15,MATCH(C$7,GRID!$A$4:$A$15,0),MATCH(1,($U$2=GRID!$B$1:$U$1)*(КАЛЕНДАРЬ!AQ16=GRID!$B$3:$U$3),0)),
INDEX(GRID!$B$4:$U$15,MATCH(C$7,GRID!$A$4:$A$15,0),MATCH(1,($U$2=GRID!$B$1:$U$1)*(КАЛЕНДАРЬ!AQ16=GRID!$B$3:$U$3),0))*(1-GRID!$H$34))</f>
        <v>27500.000000000004</v>
      </c>
      <c r="D446" s="5">
        <f t="array" ref="D446">IF($I$2="Открытый тариф",INDEX(GRID!$B$18:$U$29,MATCH(C$7,GRID!$A$18:$A$29,0),MATCH(1,($U$2=GRID!$B$1:$U$1)*(КАЛЕНДАРЬ!AQ16=GRID!$B$3:$U$3),0)),
INDEX(GRID!$B$18:$U$29,MATCH(C$7,GRID!$A$18:$A$29,0),MATCH(1,($U$2=GRID!$B$1:$U$1)*(КАЛЕНДАРЬ!AQ16=GRID!$B$3:$U$3),0))*(1-GRID!$H$34))</f>
        <v>32500.000000000004</v>
      </c>
      <c r="E446" s="5">
        <f t="array" ref="E446">IF($I$2="Открытый тариф",INDEX(GRID!$B$4:$U$15,MATCH(E$7,GRID!$A$4:$A$15,0),MATCH(1,($U$2=GRID!$B$1:$U$1)*(КАЛЕНДАРЬ!AQ16=GRID!$B$3:$U$3),0)),
INDEX(GRID!$B$4:$U$15,MATCH(E$7,GRID!$A$4:$A$15,0),MATCH(1,($U$2=GRID!$B$1:$U$1)*(КАЛЕНДАРЬ!AQ16=GRID!$B$3:$U$3),0))*(1-GRID!$H$34))</f>
        <v>33000</v>
      </c>
      <c r="F446" s="5">
        <f t="array" ref="F446">IF($I$2="Открытый тариф",INDEX(GRID!$B$18:$U$29,MATCH(E$7,GRID!$A$18:$A$29,0),MATCH(1,($U$2=GRID!$B$1:$U$1)*(КАЛЕНДАРЬ!AQ16=GRID!$B$3:$U$3),0)),
INDEX(GRID!$B$18:$U$29,MATCH(E$7,GRID!$A$18:$A$29,0),MATCH(1,($U$2=GRID!$B$1:$U$1)*(КАЛЕНДАРЬ!AQ16=GRID!$B$3:$U$3),0))*(1-GRID!$H$34))</f>
        <v>38000</v>
      </c>
      <c r="G446" s="5">
        <f t="array" ref="G446">IF($I$2="Открытый тариф",INDEX(GRID!$B$4:$U$15,MATCH(G$7,GRID!$A$4:$A$15,0),MATCH(1,($U$2=GRID!$B$1:$U$1)*(КАЛЕНДАРЬ!AQ16=GRID!$B$3:$U$3),0)),
INDEX(GRID!$B$4:$U$15,MATCH(G$7,GRID!$A$4:$A$15,0),MATCH(1,($U$2=GRID!$B$1:$U$1)*(КАЛЕНДАРЬ!AQ16=GRID!$B$3:$U$3),0))*(1-GRID!$H$34))</f>
        <v>39000</v>
      </c>
      <c r="H446" s="5">
        <f t="array" ref="H446">IF($I$2="Открытый тариф",INDEX(GRID!$B$18:$U$29,MATCH(G$7,GRID!$A$18:$A$29,0),MATCH(1,($U$2=GRID!$B$1:$U$1)*(КАЛЕНДАРЬ!AQ16=GRID!$B$3:$U$3),0)),
INDEX(GRID!$B$18:$U$29,MATCH(G$7,GRID!$A$18:$A$29,0),MATCH(1,($U$2=GRID!$B$1:$U$1)*(КАЛЕНДАРЬ!AQ16=GRID!$B$3:$U$3),0))*(1-GRID!$H$34))</f>
        <v>44000</v>
      </c>
      <c r="I446" s="5">
        <f t="array" ref="I446">IF($I$2="Открытый тариф",INDEX(GRID!$B$4:$U$15,MATCH(I$7,GRID!$A$4:$A$15,0),MATCH(1,($U$2=GRID!$B$1:$U$1)*(КАЛЕНДАРЬ!AQ16=GRID!$B$3:$U$3),0)),
INDEX(GRID!$B$4:$U$15,MATCH(I$7,GRID!$A$4:$A$15,0),MATCH(1,($U$2=GRID!$B$1:$U$1)*(КАЛЕНДАРЬ!AQ16=GRID!$B$3:$U$3),0))*(1-GRID!$H$34))</f>
        <v>43400</v>
      </c>
      <c r="J446" s="5">
        <f t="array" ref="J446">IF($I$2="Открытый тариф",INDEX(GRID!$B$18:$U$29,MATCH(I$7,GRID!$A$18:$A$29,0),MATCH(1,($U$2=GRID!$B$1:$U$1)*(КАЛЕНДАРЬ!AQ16=GRID!$B$3:$U$3),0)),
INDEX(GRID!$B$18:$U$29,MATCH(I$7,GRID!$A$18:$A$29,0),MATCH(1,($U$2=GRID!$B$1:$U$1)*(КАЛЕНДАРЬ!AQ16=GRID!$B$3:$U$3),0))*(1-GRID!$H$34))</f>
        <v>48400</v>
      </c>
      <c r="K446" s="5">
        <f t="array" ref="K446">IF($I$2="Открытый тариф",INDEX(GRID!$B$4:$U$15,MATCH(K$7,GRID!$A$4:$A$15,0),MATCH(1,($U$2=GRID!$B$1:$U$1)*(КАЛЕНДАРЬ!AQ16=GRID!$B$3:$U$3),0)),
INDEX(GRID!$B$4:$U$15,MATCH(K$7,GRID!$A$4:$A$15,0),MATCH(1,($U$2=GRID!$B$1:$U$1)*(КАЛЕНДАРЬ!AQ16=GRID!$B$3:$U$3),0))*(1-GRID!$H$34))</f>
        <v>49000</v>
      </c>
      <c r="L446" s="5">
        <f t="array" ref="L446">IF($I$2="Открытый тариф",INDEX(GRID!$B$18:$U$29,MATCH(K$7,GRID!$A$18:$A$29,0),MATCH(1,($U$2=GRID!$B$1:$U$1)*(КАЛЕНДАРЬ!AQ16=GRID!$B$3:$U$3),0)),
INDEX(GRID!$B$18:$U$29,MATCH(K$7,GRID!$A$18:$A$29,0),MATCH(1,($U$2=GRID!$B$1:$U$1)*(КАЛЕНДАРЬ!AQ16=GRID!$B$3:$U$3),0))*(1-GRID!$H$34))</f>
        <v>54000</v>
      </c>
      <c r="M446" s="5">
        <f t="array" ref="M446">IF($I$2="Открытый тариф",INDEX(GRID!$B$4:$U$15,MATCH(M$7,GRID!$A$4:$A$15,0),MATCH(1,($U$2=GRID!$B$1:$U$1)*(КАЛЕНДАРЬ!AQ16=GRID!$B$3:$U$3),0)),
INDEX(GRID!$B$4:$U$15,MATCH(M$7,GRID!$A$4:$A$15,0),MATCH(1,($U$2=GRID!$B$1:$U$1)*(КАЛЕНДАРЬ!AQ16=GRID!$B$3:$U$3),0))*(1-GRID!$H$34))</f>
        <v>69500</v>
      </c>
      <c r="N446" s="5">
        <f t="array" ref="N446">IF($I$2="Открытый тариф",INDEX(GRID!$B$18:$U$29,MATCH(M$7,GRID!$A$18:$A$29,0),MATCH(1,($U$2=GRID!$B$1:$U$1)*(КАЛЕНДАРЬ!AQ16=GRID!$B$3:$U$3),0)),
INDEX(GRID!$B$18:$U$29,MATCH(M$7,GRID!$A$18:$A$29,0),MATCH(1,($U$2=GRID!$B$1:$U$1)*(КАЛЕНДАРЬ!AQ16=GRID!$B$3:$U$3),0))*(1-GRID!$H$34))</f>
        <v>74500</v>
      </c>
      <c r="O446" s="5">
        <f t="array" ref="O446">IF($I$2="Открытый тариф",INDEX(GRID!$B$4:$U$15,MATCH(O$7,GRID!$A$4:$A$15,0),MATCH(1,($U$2=GRID!$B$1:$U$1)*(КАЛЕНДАРЬ!AQ16=GRID!$B$3:$U$3),0)),
INDEX(GRID!$B$4:$U$15,MATCH(O$7,GRID!$A$4:$A$15,0),MATCH(1,($U$2=GRID!$B$1:$U$1)*(КАЛЕНДАРЬ!AQ16=GRID!$B$3:$U$3),0))*(1-GRID!$H$34))</f>
        <v>103200</v>
      </c>
      <c r="P446" s="5">
        <f t="array" ref="P446">IF($I$2="Открытый тариф",INDEX(GRID!$B$4:$U$15,MATCH(P$7,GRID!$A$4:$A$15,0),MATCH(1,($U$2=GRID!$B$1:$U$1)*(КАЛЕНДАРЬ!AQ16=GRID!$B$3:$U$3),0)),
INDEX(GRID!$B$4:$U$15,MATCH(P$7,GRID!$A$4:$A$15,0),MATCH(1,($U$2=GRID!$B$1:$U$1)*(КАЛЕНДАРЬ!AQ16=GRID!$B$3:$U$3),0))*(1-GRID!$H$34))</f>
        <v>145400</v>
      </c>
      <c r="Q446" s="5">
        <f t="array" ref="Q446">IF($I$2="Открытый тариф",INDEX(GRID!$B$4:$U$15,MATCH(Q$7,GRID!$A$4:$A$15,0),MATCH(1,($U$2=GRID!$B$1:$U$1)*(КАЛЕНДАРЬ!AQ16=GRID!$B$3:$U$3),0)),
INDEX(GRID!$B$4:$U$15,MATCH(Q$7,GRID!$A$4:$A$15,0),MATCH(1,($U$2=GRID!$B$1:$U$1)*(КАЛЕНДАРЬ!AQ16=GRID!$B$3:$U$3),0))*(1-GRID!$H$34))</f>
        <v>170900</v>
      </c>
      <c r="R446" s="5">
        <f t="array" ref="R446">IF($I$2="Открытый тариф",INDEX(GRID!$B$18:$U$29,MATCH(R$7,GRID!$A$18:$A$29,0),MATCH(1,($U$2=GRID!$B$1:$U$1)*(КАЛЕНДАРЬ!AQ16=GRID!$B$3:$U$3),0)),
INDEX(GRID!$B$18:$U$29,MATCH(R$7,GRID!$A$18:$A$29,0),MATCH(1,($U$2=GRID!$B$1:$U$1)*(КАЛЕНДАРЬ!AQ16=GRID!$B$3:$U$3),0))*(1-GRID!$H$34))</f>
        <v>194100</v>
      </c>
      <c r="S446" s="5">
        <f t="array" ref="S446">IF($I$2="Открытый тариф",INDEX(GRID!$B$4:$U$15,MATCH(S$7,GRID!$A$4:$A$15,0),MATCH(1,($U$2=GRID!$B$1:$U$1)*(КАЛЕНДАРЬ!AQ16=GRID!$B$3:$U$3),0)),
INDEX(GRID!$B$4:$U$15,MATCH(S$7,GRID!$A$4:$A$15,0),MATCH(1,($U$2=GRID!$B$1:$U$1)*(КАЛЕНДАРЬ!AQ16=GRID!$B$3:$U$3),0))*(1-GRID!$L$41))</f>
        <v>482600</v>
      </c>
      <c r="T446" s="5">
        <f t="array" ref="T446">IF($I$2="Открытый тариф",INDEX(GRID!$B$4:$U$15,MATCH(T$7,GRID!$A$4:$A$15,0),MATCH(1,($U$2=GRID!$B$1:$U$1)*(КАЛЕНДАРЬ!AQ16=GRID!$B$3:$U$3),0)),
INDEX(GRID!$B$4:$U$15,MATCH(T$7,GRID!$A$4:$A$15,0),MATCH(1,($U$2=GRID!$B$1:$U$1)*(КАЛЕНДАРЬ!AQ16=GRID!$B$3:$U$3),0))*(1-GRID!$L$41))</f>
        <v>586600</v>
      </c>
    </row>
    <row r="447" spans="1:20" ht="13.5" customHeight="1">
      <c r="A447" s="108" t="s">
        <v>17</v>
      </c>
      <c r="B447" s="109">
        <v>14</v>
      </c>
      <c r="C447" s="5">
        <f t="array" ref="C447">IF($I$2="Открытый тариф",INDEX(GRID!$B$4:$U$15,MATCH(C$7,GRID!$A$4:$A$15,0),MATCH(1,($U$2=GRID!$B$1:$U$1)*(КАЛЕНДАРЬ!AQ17=GRID!$B$3:$U$3),0)),
INDEX(GRID!$B$4:$U$15,MATCH(C$7,GRID!$A$4:$A$15,0),MATCH(1,($U$2=GRID!$B$1:$U$1)*(КАЛЕНДАРЬ!AQ17=GRID!$B$3:$U$3),0))*(1-GRID!$H$34))</f>
        <v>27500.000000000004</v>
      </c>
      <c r="D447" s="5">
        <f t="array" ref="D447">IF($I$2="Открытый тариф",INDEX(GRID!$B$18:$U$29,MATCH(C$7,GRID!$A$18:$A$29,0),MATCH(1,($U$2=GRID!$B$1:$U$1)*(КАЛЕНДАРЬ!AQ17=GRID!$B$3:$U$3),0)),
INDEX(GRID!$B$18:$U$29,MATCH(C$7,GRID!$A$18:$A$29,0),MATCH(1,($U$2=GRID!$B$1:$U$1)*(КАЛЕНДАРЬ!AQ17=GRID!$B$3:$U$3),0))*(1-GRID!$H$34))</f>
        <v>32500.000000000004</v>
      </c>
      <c r="E447" s="5">
        <f t="array" ref="E447">IF($I$2="Открытый тариф",INDEX(GRID!$B$4:$U$15,MATCH(E$7,GRID!$A$4:$A$15,0),MATCH(1,($U$2=GRID!$B$1:$U$1)*(КАЛЕНДАРЬ!AQ17=GRID!$B$3:$U$3),0)),
INDEX(GRID!$B$4:$U$15,MATCH(E$7,GRID!$A$4:$A$15,0),MATCH(1,($U$2=GRID!$B$1:$U$1)*(КАЛЕНДАРЬ!AQ17=GRID!$B$3:$U$3),0))*(1-GRID!$H$34))</f>
        <v>33000</v>
      </c>
      <c r="F447" s="5">
        <f t="array" ref="F447">IF($I$2="Открытый тариф",INDEX(GRID!$B$18:$U$29,MATCH(E$7,GRID!$A$18:$A$29,0),MATCH(1,($U$2=GRID!$B$1:$U$1)*(КАЛЕНДАРЬ!AQ17=GRID!$B$3:$U$3),0)),
INDEX(GRID!$B$18:$U$29,MATCH(E$7,GRID!$A$18:$A$29,0),MATCH(1,($U$2=GRID!$B$1:$U$1)*(КАЛЕНДАРЬ!AQ17=GRID!$B$3:$U$3),0))*(1-GRID!$H$34))</f>
        <v>38000</v>
      </c>
      <c r="G447" s="5">
        <f t="array" ref="G447">IF($I$2="Открытый тариф",INDEX(GRID!$B$4:$U$15,MATCH(G$7,GRID!$A$4:$A$15,0),MATCH(1,($U$2=GRID!$B$1:$U$1)*(КАЛЕНДАРЬ!AQ17=GRID!$B$3:$U$3),0)),
INDEX(GRID!$B$4:$U$15,MATCH(G$7,GRID!$A$4:$A$15,0),MATCH(1,($U$2=GRID!$B$1:$U$1)*(КАЛЕНДАРЬ!AQ17=GRID!$B$3:$U$3),0))*(1-GRID!$H$34))</f>
        <v>39000</v>
      </c>
      <c r="H447" s="5">
        <f t="array" ref="H447">IF($I$2="Открытый тариф",INDEX(GRID!$B$18:$U$29,MATCH(G$7,GRID!$A$18:$A$29,0),MATCH(1,($U$2=GRID!$B$1:$U$1)*(КАЛЕНДАРЬ!AQ17=GRID!$B$3:$U$3),0)),
INDEX(GRID!$B$18:$U$29,MATCH(G$7,GRID!$A$18:$A$29,0),MATCH(1,($U$2=GRID!$B$1:$U$1)*(КАЛЕНДАРЬ!AQ17=GRID!$B$3:$U$3),0))*(1-GRID!$H$34))</f>
        <v>44000</v>
      </c>
      <c r="I447" s="5">
        <f t="array" ref="I447">IF($I$2="Открытый тариф",INDEX(GRID!$B$4:$U$15,MATCH(I$7,GRID!$A$4:$A$15,0),MATCH(1,($U$2=GRID!$B$1:$U$1)*(КАЛЕНДАРЬ!AQ17=GRID!$B$3:$U$3),0)),
INDEX(GRID!$B$4:$U$15,MATCH(I$7,GRID!$A$4:$A$15,0),MATCH(1,($U$2=GRID!$B$1:$U$1)*(КАЛЕНДАРЬ!AQ17=GRID!$B$3:$U$3),0))*(1-GRID!$H$34))</f>
        <v>43400</v>
      </c>
      <c r="J447" s="5">
        <f t="array" ref="J447">IF($I$2="Открытый тариф",INDEX(GRID!$B$18:$U$29,MATCH(I$7,GRID!$A$18:$A$29,0),MATCH(1,($U$2=GRID!$B$1:$U$1)*(КАЛЕНДАРЬ!AQ17=GRID!$B$3:$U$3),0)),
INDEX(GRID!$B$18:$U$29,MATCH(I$7,GRID!$A$18:$A$29,0),MATCH(1,($U$2=GRID!$B$1:$U$1)*(КАЛЕНДАРЬ!AQ17=GRID!$B$3:$U$3),0))*(1-GRID!$H$34))</f>
        <v>48400</v>
      </c>
      <c r="K447" s="5">
        <f t="array" ref="K447">IF($I$2="Открытый тариф",INDEX(GRID!$B$4:$U$15,MATCH(K$7,GRID!$A$4:$A$15,0),MATCH(1,($U$2=GRID!$B$1:$U$1)*(КАЛЕНДАРЬ!AQ17=GRID!$B$3:$U$3),0)),
INDEX(GRID!$B$4:$U$15,MATCH(K$7,GRID!$A$4:$A$15,0),MATCH(1,($U$2=GRID!$B$1:$U$1)*(КАЛЕНДАРЬ!AQ17=GRID!$B$3:$U$3),0))*(1-GRID!$H$34))</f>
        <v>49000</v>
      </c>
      <c r="L447" s="5">
        <f t="array" ref="L447">IF($I$2="Открытый тариф",INDEX(GRID!$B$18:$U$29,MATCH(K$7,GRID!$A$18:$A$29,0),MATCH(1,($U$2=GRID!$B$1:$U$1)*(КАЛЕНДАРЬ!AQ17=GRID!$B$3:$U$3),0)),
INDEX(GRID!$B$18:$U$29,MATCH(K$7,GRID!$A$18:$A$29,0),MATCH(1,($U$2=GRID!$B$1:$U$1)*(КАЛЕНДАРЬ!AQ17=GRID!$B$3:$U$3),0))*(1-GRID!$H$34))</f>
        <v>54000</v>
      </c>
      <c r="M447" s="5">
        <f t="array" ref="M447">IF($I$2="Открытый тариф",INDEX(GRID!$B$4:$U$15,MATCH(M$7,GRID!$A$4:$A$15,0),MATCH(1,($U$2=GRID!$B$1:$U$1)*(КАЛЕНДАРЬ!AQ17=GRID!$B$3:$U$3),0)),
INDEX(GRID!$B$4:$U$15,MATCH(M$7,GRID!$A$4:$A$15,0),MATCH(1,($U$2=GRID!$B$1:$U$1)*(КАЛЕНДАРЬ!AQ17=GRID!$B$3:$U$3),0))*(1-GRID!$H$34))</f>
        <v>69500</v>
      </c>
      <c r="N447" s="5">
        <f t="array" ref="N447">IF($I$2="Открытый тариф",INDEX(GRID!$B$18:$U$29,MATCH(M$7,GRID!$A$18:$A$29,0),MATCH(1,($U$2=GRID!$B$1:$U$1)*(КАЛЕНДАРЬ!AQ17=GRID!$B$3:$U$3),0)),
INDEX(GRID!$B$18:$U$29,MATCH(M$7,GRID!$A$18:$A$29,0),MATCH(1,($U$2=GRID!$B$1:$U$1)*(КАЛЕНДАРЬ!AQ17=GRID!$B$3:$U$3),0))*(1-GRID!$H$34))</f>
        <v>74500</v>
      </c>
      <c r="O447" s="5">
        <f t="array" ref="O447">IF($I$2="Открытый тариф",INDEX(GRID!$B$4:$U$15,MATCH(O$7,GRID!$A$4:$A$15,0),MATCH(1,($U$2=GRID!$B$1:$U$1)*(КАЛЕНДАРЬ!AQ17=GRID!$B$3:$U$3),0)),
INDEX(GRID!$B$4:$U$15,MATCH(O$7,GRID!$A$4:$A$15,0),MATCH(1,($U$2=GRID!$B$1:$U$1)*(КАЛЕНДАРЬ!AQ17=GRID!$B$3:$U$3),0))*(1-GRID!$H$34))</f>
        <v>103200</v>
      </c>
      <c r="P447" s="5">
        <f t="array" ref="P447">IF($I$2="Открытый тариф",INDEX(GRID!$B$4:$U$15,MATCH(P$7,GRID!$A$4:$A$15,0),MATCH(1,($U$2=GRID!$B$1:$U$1)*(КАЛЕНДАРЬ!AQ17=GRID!$B$3:$U$3),0)),
INDEX(GRID!$B$4:$U$15,MATCH(P$7,GRID!$A$4:$A$15,0),MATCH(1,($U$2=GRID!$B$1:$U$1)*(КАЛЕНДАРЬ!AQ17=GRID!$B$3:$U$3),0))*(1-GRID!$H$34))</f>
        <v>145400</v>
      </c>
      <c r="Q447" s="5">
        <f t="array" ref="Q447">IF($I$2="Открытый тариф",INDEX(GRID!$B$4:$U$15,MATCH(Q$7,GRID!$A$4:$A$15,0),MATCH(1,($U$2=GRID!$B$1:$U$1)*(КАЛЕНДАРЬ!AQ17=GRID!$B$3:$U$3),0)),
INDEX(GRID!$B$4:$U$15,MATCH(Q$7,GRID!$A$4:$A$15,0),MATCH(1,($U$2=GRID!$B$1:$U$1)*(КАЛЕНДАРЬ!AQ17=GRID!$B$3:$U$3),0))*(1-GRID!$H$34))</f>
        <v>170900</v>
      </c>
      <c r="R447" s="5">
        <f t="array" ref="R447">IF($I$2="Открытый тариф",INDEX(GRID!$B$18:$U$29,MATCH(R$7,GRID!$A$18:$A$29,0),MATCH(1,($U$2=GRID!$B$1:$U$1)*(КАЛЕНДАРЬ!AQ17=GRID!$B$3:$U$3),0)),
INDEX(GRID!$B$18:$U$29,MATCH(R$7,GRID!$A$18:$A$29,0),MATCH(1,($U$2=GRID!$B$1:$U$1)*(КАЛЕНДАРЬ!AQ17=GRID!$B$3:$U$3),0))*(1-GRID!$H$34))</f>
        <v>194100</v>
      </c>
      <c r="S447" s="5">
        <f t="array" ref="S447">IF($I$2="Открытый тариф",INDEX(GRID!$B$4:$U$15,MATCH(S$7,GRID!$A$4:$A$15,0),MATCH(1,($U$2=GRID!$B$1:$U$1)*(КАЛЕНДАРЬ!AQ17=GRID!$B$3:$U$3),0)),
INDEX(GRID!$B$4:$U$15,MATCH(S$7,GRID!$A$4:$A$15,0),MATCH(1,($U$2=GRID!$B$1:$U$1)*(КАЛЕНДАРЬ!AQ17=GRID!$B$3:$U$3),0))*(1-GRID!$L$41))</f>
        <v>482600</v>
      </c>
      <c r="T447" s="5">
        <f t="array" ref="T447">IF($I$2="Открытый тариф",INDEX(GRID!$B$4:$U$15,MATCH(T$7,GRID!$A$4:$A$15,0),MATCH(1,($U$2=GRID!$B$1:$U$1)*(КАЛЕНДАРЬ!AQ17=GRID!$B$3:$U$3),0)),
INDEX(GRID!$B$4:$U$15,MATCH(T$7,GRID!$A$4:$A$15,0),MATCH(1,($U$2=GRID!$B$1:$U$1)*(КАЛЕНДАРЬ!AQ17=GRID!$B$3:$U$3),0))*(1-GRID!$L$41))</f>
        <v>586600</v>
      </c>
    </row>
    <row r="448" spans="1:20" ht="13.5" customHeight="1">
      <c r="A448" s="108" t="s">
        <v>11</v>
      </c>
      <c r="B448" s="109">
        <v>15</v>
      </c>
      <c r="C448" s="5">
        <f t="array" ref="C448">IF($I$2="Открытый тариф",INDEX(GRID!$B$4:$U$15,MATCH(C$7,GRID!$A$4:$A$15,0),MATCH(1,($U$2=GRID!$B$1:$U$1)*(КАЛЕНДАРЬ!AQ18=GRID!$B$3:$U$3),0)),
INDEX(GRID!$B$4:$U$15,MATCH(C$7,GRID!$A$4:$A$15,0),MATCH(1,($U$2=GRID!$B$1:$U$1)*(КАЛЕНДАРЬ!AQ18=GRID!$B$3:$U$3),0))*(1-GRID!$H$34))</f>
        <v>25000</v>
      </c>
      <c r="D448" s="5">
        <f t="array" ref="D448">IF($I$2="Открытый тариф",INDEX(GRID!$B$18:$U$29,MATCH(C$7,GRID!$A$18:$A$29,0),MATCH(1,($U$2=GRID!$B$1:$U$1)*(КАЛЕНДАРЬ!AQ18=GRID!$B$3:$U$3),0)),
INDEX(GRID!$B$18:$U$29,MATCH(C$7,GRID!$A$18:$A$29,0),MATCH(1,($U$2=GRID!$B$1:$U$1)*(КАЛЕНДАРЬ!AQ18=GRID!$B$3:$U$3),0))*(1-GRID!$H$34))</f>
        <v>30000</v>
      </c>
      <c r="E448" s="5">
        <f t="array" ref="E448">IF($I$2="Открытый тариф",INDEX(GRID!$B$4:$U$15,MATCH(E$7,GRID!$A$4:$A$15,0),MATCH(1,($U$2=GRID!$B$1:$U$1)*(КАЛЕНДАРЬ!AQ18=GRID!$B$3:$U$3),0)),
INDEX(GRID!$B$4:$U$15,MATCH(E$7,GRID!$A$4:$A$15,0),MATCH(1,($U$2=GRID!$B$1:$U$1)*(КАЛЕНДАРЬ!AQ18=GRID!$B$3:$U$3),0))*(1-GRID!$H$34))</f>
        <v>30000</v>
      </c>
      <c r="F448" s="5">
        <f t="array" ref="F448">IF($I$2="Открытый тариф",INDEX(GRID!$B$18:$U$29,MATCH(E$7,GRID!$A$18:$A$29,0),MATCH(1,($U$2=GRID!$B$1:$U$1)*(КАЛЕНДАРЬ!AQ18=GRID!$B$3:$U$3),0)),
INDEX(GRID!$B$18:$U$29,MATCH(E$7,GRID!$A$18:$A$29,0),MATCH(1,($U$2=GRID!$B$1:$U$1)*(КАЛЕНДАРЬ!AQ18=GRID!$B$3:$U$3),0))*(1-GRID!$H$34))</f>
        <v>35000</v>
      </c>
      <c r="G448" s="5">
        <f t="array" ref="G448">IF($I$2="Открытый тариф",INDEX(GRID!$B$4:$U$15,MATCH(G$7,GRID!$A$4:$A$15,0),MATCH(1,($U$2=GRID!$B$1:$U$1)*(КАЛЕНДАРЬ!AQ18=GRID!$B$3:$U$3),0)),
INDEX(GRID!$B$4:$U$15,MATCH(G$7,GRID!$A$4:$A$15,0),MATCH(1,($U$2=GRID!$B$1:$U$1)*(КАЛЕНДАРЬ!AQ18=GRID!$B$3:$U$3),0))*(1-GRID!$H$34))</f>
        <v>35700</v>
      </c>
      <c r="H448" s="5">
        <f t="array" ref="H448">IF($I$2="Открытый тариф",INDEX(GRID!$B$18:$U$29,MATCH(G$7,GRID!$A$18:$A$29,0),MATCH(1,($U$2=GRID!$B$1:$U$1)*(КАЛЕНДАРЬ!AQ18=GRID!$B$3:$U$3),0)),
INDEX(GRID!$B$18:$U$29,MATCH(G$7,GRID!$A$18:$A$29,0),MATCH(1,($U$2=GRID!$B$1:$U$1)*(КАЛЕНДАРЬ!AQ18=GRID!$B$3:$U$3),0))*(1-GRID!$H$34))</f>
        <v>40700</v>
      </c>
      <c r="I448" s="5">
        <f t="array" ref="I448">IF($I$2="Открытый тариф",INDEX(GRID!$B$4:$U$15,MATCH(I$7,GRID!$A$4:$A$15,0),MATCH(1,($U$2=GRID!$B$1:$U$1)*(КАЛЕНДАРЬ!AQ18=GRID!$B$3:$U$3),0)),
INDEX(GRID!$B$4:$U$15,MATCH(I$7,GRID!$A$4:$A$15,0),MATCH(1,($U$2=GRID!$B$1:$U$1)*(КАЛЕНДАРЬ!AQ18=GRID!$B$3:$U$3),0))*(1-GRID!$H$34))</f>
        <v>39700</v>
      </c>
      <c r="J448" s="5">
        <f t="array" ref="J448">IF($I$2="Открытый тариф",INDEX(GRID!$B$18:$U$29,MATCH(I$7,GRID!$A$18:$A$29,0),MATCH(1,($U$2=GRID!$B$1:$U$1)*(КАЛЕНДАРЬ!AQ18=GRID!$B$3:$U$3),0)),
INDEX(GRID!$B$18:$U$29,MATCH(I$7,GRID!$A$18:$A$29,0),MATCH(1,($U$2=GRID!$B$1:$U$1)*(КАЛЕНДАРЬ!AQ18=GRID!$B$3:$U$3),0))*(1-GRID!$H$34))</f>
        <v>44700</v>
      </c>
      <c r="K448" s="5">
        <f t="array" ref="K448">IF($I$2="Открытый тариф",INDEX(GRID!$B$4:$U$15,MATCH(K$7,GRID!$A$4:$A$15,0),MATCH(1,($U$2=GRID!$B$1:$U$1)*(КАЛЕНДАРЬ!AQ18=GRID!$B$3:$U$3),0)),
INDEX(GRID!$B$4:$U$15,MATCH(K$7,GRID!$A$4:$A$15,0),MATCH(1,($U$2=GRID!$B$1:$U$1)*(КАЛЕНДАРЬ!AQ18=GRID!$B$3:$U$3),0))*(1-GRID!$H$34))</f>
        <v>45000</v>
      </c>
      <c r="L448" s="5">
        <f t="array" ref="L448">IF($I$2="Открытый тариф",INDEX(GRID!$B$18:$U$29,MATCH(K$7,GRID!$A$18:$A$29,0),MATCH(1,($U$2=GRID!$B$1:$U$1)*(КАЛЕНДАРЬ!AQ18=GRID!$B$3:$U$3),0)),
INDEX(GRID!$B$18:$U$29,MATCH(K$7,GRID!$A$18:$A$29,0),MATCH(1,($U$2=GRID!$B$1:$U$1)*(КАЛЕНДАРЬ!AQ18=GRID!$B$3:$U$3),0))*(1-GRID!$H$34))</f>
        <v>50000</v>
      </c>
      <c r="M448" s="5">
        <f t="array" ref="M448">IF($I$2="Открытый тариф",INDEX(GRID!$B$4:$U$15,MATCH(M$7,GRID!$A$4:$A$15,0),MATCH(1,($U$2=GRID!$B$1:$U$1)*(КАЛЕНДАРЬ!AQ18=GRID!$B$3:$U$3),0)),
INDEX(GRID!$B$4:$U$15,MATCH(M$7,GRID!$A$4:$A$15,0),MATCH(1,($U$2=GRID!$B$1:$U$1)*(КАЛЕНДАРЬ!AQ18=GRID!$B$3:$U$3),0))*(1-GRID!$H$34))</f>
        <v>65200</v>
      </c>
      <c r="N448" s="5">
        <f t="array" ref="N448">IF($I$2="Открытый тариф",INDEX(GRID!$B$18:$U$29,MATCH(M$7,GRID!$A$18:$A$29,0),MATCH(1,($U$2=GRID!$B$1:$U$1)*(КАЛЕНДАРЬ!AQ18=GRID!$B$3:$U$3),0)),
INDEX(GRID!$B$18:$U$29,MATCH(M$7,GRID!$A$18:$A$29,0),MATCH(1,($U$2=GRID!$B$1:$U$1)*(КАЛЕНДАРЬ!AQ18=GRID!$B$3:$U$3),0))*(1-GRID!$H$34))</f>
        <v>70200</v>
      </c>
      <c r="O448" s="5">
        <f t="array" ref="O448">IF($I$2="Открытый тариф",INDEX(GRID!$B$4:$U$15,MATCH(O$7,GRID!$A$4:$A$15,0),MATCH(1,($U$2=GRID!$B$1:$U$1)*(КАЛЕНДАРЬ!AQ18=GRID!$B$3:$U$3),0)),
INDEX(GRID!$B$4:$U$15,MATCH(O$7,GRID!$A$4:$A$15,0),MATCH(1,($U$2=GRID!$B$1:$U$1)*(КАЛЕНДАРЬ!AQ18=GRID!$B$3:$U$3),0))*(1-GRID!$H$34))</f>
        <v>98000</v>
      </c>
      <c r="P448" s="5">
        <f t="array" ref="P448">IF($I$2="Открытый тариф",INDEX(GRID!$B$4:$U$15,MATCH(P$7,GRID!$A$4:$A$15,0),MATCH(1,($U$2=GRID!$B$1:$U$1)*(КАЛЕНДАРЬ!AQ18=GRID!$B$3:$U$3),0)),
INDEX(GRID!$B$4:$U$15,MATCH(P$7,GRID!$A$4:$A$15,0),MATCH(1,($U$2=GRID!$B$1:$U$1)*(КАЛЕНДАРЬ!AQ18=GRID!$B$3:$U$3),0))*(1-GRID!$H$34))</f>
        <v>139700</v>
      </c>
      <c r="Q448" s="5">
        <f t="array" ref="Q448">IF($I$2="Открытый тариф",INDEX(GRID!$B$4:$U$15,MATCH(Q$7,GRID!$A$4:$A$15,0),MATCH(1,($U$2=GRID!$B$1:$U$1)*(КАЛЕНДАРЬ!AQ18=GRID!$B$3:$U$3),0)),
INDEX(GRID!$B$4:$U$15,MATCH(Q$7,GRID!$A$4:$A$15,0),MATCH(1,($U$2=GRID!$B$1:$U$1)*(КАЛЕНДАРЬ!AQ18=GRID!$B$3:$U$3),0))*(1-GRID!$H$34))</f>
        <v>164400</v>
      </c>
      <c r="R448" s="5">
        <f t="array" ref="R448">IF($I$2="Открытый тариф",INDEX(GRID!$B$18:$U$29,MATCH(R$7,GRID!$A$18:$A$29,0),MATCH(1,($U$2=GRID!$B$1:$U$1)*(КАЛЕНДАРЬ!AQ18=GRID!$B$3:$U$3),0)),
INDEX(GRID!$B$18:$U$29,MATCH(R$7,GRID!$A$18:$A$29,0),MATCH(1,($U$2=GRID!$B$1:$U$1)*(КАЛЕНДАРЬ!AQ18=GRID!$B$3:$U$3),0))*(1-GRID!$H$34))</f>
        <v>186400</v>
      </c>
      <c r="S448" s="5">
        <f t="array" ref="S448">IF($I$2="Открытый тариф",INDEX(GRID!$B$4:$U$15,MATCH(S$7,GRID!$A$4:$A$15,0),MATCH(1,($U$2=GRID!$B$1:$U$1)*(КАЛЕНДАРЬ!AQ18=GRID!$B$3:$U$3),0)),
INDEX(GRID!$B$4:$U$15,MATCH(S$7,GRID!$A$4:$A$15,0),MATCH(1,($U$2=GRID!$B$1:$U$1)*(КАЛЕНДАРЬ!AQ18=GRID!$B$3:$U$3),0))*(1-GRID!$L$41))</f>
        <v>460400</v>
      </c>
      <c r="T448" s="5">
        <f t="array" ref="T448">IF($I$2="Открытый тариф",INDEX(GRID!$B$4:$U$15,MATCH(T$7,GRID!$A$4:$A$15,0),MATCH(1,($U$2=GRID!$B$1:$U$1)*(КАЛЕНДАРЬ!AQ18=GRID!$B$3:$U$3),0)),
INDEX(GRID!$B$4:$U$15,MATCH(T$7,GRID!$A$4:$A$15,0),MATCH(1,($U$2=GRID!$B$1:$U$1)*(КАЛЕНДАРЬ!AQ18=GRID!$B$3:$U$3),0))*(1-GRID!$L$41))</f>
        <v>556900</v>
      </c>
    </row>
    <row r="449" spans="1:20" ht="13.5" customHeight="1">
      <c r="A449" s="108" t="s">
        <v>12</v>
      </c>
      <c r="B449" s="109">
        <v>16</v>
      </c>
      <c r="C449" s="5">
        <f t="array" ref="C449">IF($I$2="Открытый тариф",INDEX(GRID!$B$4:$U$15,MATCH(C$7,GRID!$A$4:$A$15,0),MATCH(1,($U$2=GRID!$B$1:$U$1)*(КАЛЕНДАРЬ!AQ19=GRID!$B$3:$U$3),0)),
INDEX(GRID!$B$4:$U$15,MATCH(C$7,GRID!$A$4:$A$15,0),MATCH(1,($U$2=GRID!$B$1:$U$1)*(КАЛЕНДАРЬ!AQ19=GRID!$B$3:$U$3),0))*(1-GRID!$H$34))</f>
        <v>25000</v>
      </c>
      <c r="D449" s="5">
        <f t="array" ref="D449">IF($I$2="Открытый тариф",INDEX(GRID!$B$18:$U$29,MATCH(C$7,GRID!$A$18:$A$29,0),MATCH(1,($U$2=GRID!$B$1:$U$1)*(КАЛЕНДАРЬ!AQ19=GRID!$B$3:$U$3),0)),
INDEX(GRID!$B$18:$U$29,MATCH(C$7,GRID!$A$18:$A$29,0),MATCH(1,($U$2=GRID!$B$1:$U$1)*(КАЛЕНДАРЬ!AQ19=GRID!$B$3:$U$3),0))*(1-GRID!$H$34))</f>
        <v>30000</v>
      </c>
      <c r="E449" s="5">
        <f t="array" ref="E449">IF($I$2="Открытый тариф",INDEX(GRID!$B$4:$U$15,MATCH(E$7,GRID!$A$4:$A$15,0),MATCH(1,($U$2=GRID!$B$1:$U$1)*(КАЛЕНДАРЬ!AQ19=GRID!$B$3:$U$3),0)),
INDEX(GRID!$B$4:$U$15,MATCH(E$7,GRID!$A$4:$A$15,0),MATCH(1,($U$2=GRID!$B$1:$U$1)*(КАЛЕНДАРЬ!AQ19=GRID!$B$3:$U$3),0))*(1-GRID!$H$34))</f>
        <v>30000</v>
      </c>
      <c r="F449" s="5">
        <f t="array" ref="F449">IF($I$2="Открытый тариф",INDEX(GRID!$B$18:$U$29,MATCH(E$7,GRID!$A$18:$A$29,0),MATCH(1,($U$2=GRID!$B$1:$U$1)*(КАЛЕНДАРЬ!AQ19=GRID!$B$3:$U$3),0)),
INDEX(GRID!$B$18:$U$29,MATCH(E$7,GRID!$A$18:$A$29,0),MATCH(1,($U$2=GRID!$B$1:$U$1)*(КАЛЕНДАРЬ!AQ19=GRID!$B$3:$U$3),0))*(1-GRID!$H$34))</f>
        <v>35000</v>
      </c>
      <c r="G449" s="5">
        <f t="array" ref="G449">IF($I$2="Открытый тариф",INDEX(GRID!$B$4:$U$15,MATCH(G$7,GRID!$A$4:$A$15,0),MATCH(1,($U$2=GRID!$B$1:$U$1)*(КАЛЕНДАРЬ!AQ19=GRID!$B$3:$U$3),0)),
INDEX(GRID!$B$4:$U$15,MATCH(G$7,GRID!$A$4:$A$15,0),MATCH(1,($U$2=GRID!$B$1:$U$1)*(КАЛЕНДАРЬ!AQ19=GRID!$B$3:$U$3),0))*(1-GRID!$H$34))</f>
        <v>35700</v>
      </c>
      <c r="H449" s="5">
        <f t="array" ref="H449">IF($I$2="Открытый тариф",INDEX(GRID!$B$18:$U$29,MATCH(G$7,GRID!$A$18:$A$29,0),MATCH(1,($U$2=GRID!$B$1:$U$1)*(КАЛЕНДАРЬ!AQ19=GRID!$B$3:$U$3),0)),
INDEX(GRID!$B$18:$U$29,MATCH(G$7,GRID!$A$18:$A$29,0),MATCH(1,($U$2=GRID!$B$1:$U$1)*(КАЛЕНДАРЬ!AQ19=GRID!$B$3:$U$3),0))*(1-GRID!$H$34))</f>
        <v>40700</v>
      </c>
      <c r="I449" s="5">
        <f t="array" ref="I449">IF($I$2="Открытый тариф",INDEX(GRID!$B$4:$U$15,MATCH(I$7,GRID!$A$4:$A$15,0),MATCH(1,($U$2=GRID!$B$1:$U$1)*(КАЛЕНДАРЬ!AQ19=GRID!$B$3:$U$3),0)),
INDEX(GRID!$B$4:$U$15,MATCH(I$7,GRID!$A$4:$A$15,0),MATCH(1,($U$2=GRID!$B$1:$U$1)*(КАЛЕНДАРЬ!AQ19=GRID!$B$3:$U$3),0))*(1-GRID!$H$34))</f>
        <v>39700</v>
      </c>
      <c r="J449" s="5">
        <f t="array" ref="J449">IF($I$2="Открытый тариф",INDEX(GRID!$B$18:$U$29,MATCH(I$7,GRID!$A$18:$A$29,0),MATCH(1,($U$2=GRID!$B$1:$U$1)*(КАЛЕНДАРЬ!AQ19=GRID!$B$3:$U$3),0)),
INDEX(GRID!$B$18:$U$29,MATCH(I$7,GRID!$A$18:$A$29,0),MATCH(1,($U$2=GRID!$B$1:$U$1)*(КАЛЕНДАРЬ!AQ19=GRID!$B$3:$U$3),0))*(1-GRID!$H$34))</f>
        <v>44700</v>
      </c>
      <c r="K449" s="5">
        <f t="array" ref="K449">IF($I$2="Открытый тариф",INDEX(GRID!$B$4:$U$15,MATCH(K$7,GRID!$A$4:$A$15,0),MATCH(1,($U$2=GRID!$B$1:$U$1)*(КАЛЕНДАРЬ!AQ19=GRID!$B$3:$U$3),0)),
INDEX(GRID!$B$4:$U$15,MATCH(K$7,GRID!$A$4:$A$15,0),MATCH(1,($U$2=GRID!$B$1:$U$1)*(КАЛЕНДАРЬ!AQ19=GRID!$B$3:$U$3),0))*(1-GRID!$H$34))</f>
        <v>45000</v>
      </c>
      <c r="L449" s="5">
        <f t="array" ref="L449">IF($I$2="Открытый тариф",INDEX(GRID!$B$18:$U$29,MATCH(K$7,GRID!$A$18:$A$29,0),MATCH(1,($U$2=GRID!$B$1:$U$1)*(КАЛЕНДАРЬ!AQ19=GRID!$B$3:$U$3),0)),
INDEX(GRID!$B$18:$U$29,MATCH(K$7,GRID!$A$18:$A$29,0),MATCH(1,($U$2=GRID!$B$1:$U$1)*(КАЛЕНДАРЬ!AQ19=GRID!$B$3:$U$3),0))*(1-GRID!$H$34))</f>
        <v>50000</v>
      </c>
      <c r="M449" s="5">
        <f t="array" ref="M449">IF($I$2="Открытый тариф",INDEX(GRID!$B$4:$U$15,MATCH(M$7,GRID!$A$4:$A$15,0),MATCH(1,($U$2=GRID!$B$1:$U$1)*(КАЛЕНДАРЬ!AQ19=GRID!$B$3:$U$3),0)),
INDEX(GRID!$B$4:$U$15,MATCH(M$7,GRID!$A$4:$A$15,0),MATCH(1,($U$2=GRID!$B$1:$U$1)*(КАЛЕНДАРЬ!AQ19=GRID!$B$3:$U$3),0))*(1-GRID!$H$34))</f>
        <v>65200</v>
      </c>
      <c r="N449" s="5">
        <f t="array" ref="N449">IF($I$2="Открытый тариф",INDEX(GRID!$B$18:$U$29,MATCH(M$7,GRID!$A$18:$A$29,0),MATCH(1,($U$2=GRID!$B$1:$U$1)*(КАЛЕНДАРЬ!AQ19=GRID!$B$3:$U$3),0)),
INDEX(GRID!$B$18:$U$29,MATCH(M$7,GRID!$A$18:$A$29,0),MATCH(1,($U$2=GRID!$B$1:$U$1)*(КАЛЕНДАРЬ!AQ19=GRID!$B$3:$U$3),0))*(1-GRID!$H$34))</f>
        <v>70200</v>
      </c>
      <c r="O449" s="5">
        <f t="array" ref="O449">IF($I$2="Открытый тариф",INDEX(GRID!$B$4:$U$15,MATCH(O$7,GRID!$A$4:$A$15,0),MATCH(1,($U$2=GRID!$B$1:$U$1)*(КАЛЕНДАРЬ!AQ19=GRID!$B$3:$U$3),0)),
INDEX(GRID!$B$4:$U$15,MATCH(O$7,GRID!$A$4:$A$15,0),MATCH(1,($U$2=GRID!$B$1:$U$1)*(КАЛЕНДАРЬ!AQ19=GRID!$B$3:$U$3),0))*(1-GRID!$H$34))</f>
        <v>98000</v>
      </c>
      <c r="P449" s="5">
        <f t="array" ref="P449">IF($I$2="Открытый тариф",INDEX(GRID!$B$4:$U$15,MATCH(P$7,GRID!$A$4:$A$15,0),MATCH(1,($U$2=GRID!$B$1:$U$1)*(КАЛЕНДАРЬ!AQ19=GRID!$B$3:$U$3),0)),
INDEX(GRID!$B$4:$U$15,MATCH(P$7,GRID!$A$4:$A$15,0),MATCH(1,($U$2=GRID!$B$1:$U$1)*(КАЛЕНДАРЬ!AQ19=GRID!$B$3:$U$3),0))*(1-GRID!$H$34))</f>
        <v>139700</v>
      </c>
      <c r="Q449" s="5">
        <f t="array" ref="Q449">IF($I$2="Открытый тариф",INDEX(GRID!$B$4:$U$15,MATCH(Q$7,GRID!$A$4:$A$15,0),MATCH(1,($U$2=GRID!$B$1:$U$1)*(КАЛЕНДАРЬ!AQ19=GRID!$B$3:$U$3),0)),
INDEX(GRID!$B$4:$U$15,MATCH(Q$7,GRID!$A$4:$A$15,0),MATCH(1,($U$2=GRID!$B$1:$U$1)*(КАЛЕНДАРЬ!AQ19=GRID!$B$3:$U$3),0))*(1-GRID!$H$34))</f>
        <v>164400</v>
      </c>
      <c r="R449" s="5">
        <f t="array" ref="R449">IF($I$2="Открытый тариф",INDEX(GRID!$B$18:$U$29,MATCH(R$7,GRID!$A$18:$A$29,0),MATCH(1,($U$2=GRID!$B$1:$U$1)*(КАЛЕНДАРЬ!AQ19=GRID!$B$3:$U$3),0)),
INDEX(GRID!$B$18:$U$29,MATCH(R$7,GRID!$A$18:$A$29,0),MATCH(1,($U$2=GRID!$B$1:$U$1)*(КАЛЕНДАРЬ!AQ19=GRID!$B$3:$U$3),0))*(1-GRID!$H$34))</f>
        <v>186400</v>
      </c>
      <c r="S449" s="5">
        <f t="array" ref="S449">IF($I$2="Открытый тариф",INDEX(GRID!$B$4:$U$15,MATCH(S$7,GRID!$A$4:$A$15,0),MATCH(1,($U$2=GRID!$B$1:$U$1)*(КАЛЕНДАРЬ!AQ19=GRID!$B$3:$U$3),0)),
INDEX(GRID!$B$4:$U$15,MATCH(S$7,GRID!$A$4:$A$15,0),MATCH(1,($U$2=GRID!$B$1:$U$1)*(КАЛЕНДАРЬ!AQ19=GRID!$B$3:$U$3),0))*(1-GRID!$L$41))</f>
        <v>460400</v>
      </c>
      <c r="T449" s="5">
        <f t="array" ref="T449">IF($I$2="Открытый тариф",INDEX(GRID!$B$4:$U$15,MATCH(T$7,GRID!$A$4:$A$15,0),MATCH(1,($U$2=GRID!$B$1:$U$1)*(КАЛЕНДАРЬ!AQ19=GRID!$B$3:$U$3),0)),
INDEX(GRID!$B$4:$U$15,MATCH(T$7,GRID!$A$4:$A$15,0),MATCH(1,($U$2=GRID!$B$1:$U$1)*(КАЛЕНДАРЬ!AQ19=GRID!$B$3:$U$3),0))*(1-GRID!$L$41))</f>
        <v>556900</v>
      </c>
    </row>
    <row r="450" spans="1:20" ht="13.5" customHeight="1">
      <c r="A450" s="108" t="s">
        <v>13</v>
      </c>
      <c r="B450" s="109">
        <v>17</v>
      </c>
      <c r="C450" s="5">
        <f t="array" ref="C450">IF($I$2="Открытый тариф",INDEX(GRID!$B$4:$U$15,MATCH(C$7,GRID!$A$4:$A$15,0),MATCH(1,($U$2=GRID!$B$1:$U$1)*(КАЛЕНДАРЬ!AQ20=GRID!$B$3:$U$3),0)),
INDEX(GRID!$B$4:$U$15,MATCH(C$7,GRID!$A$4:$A$15,0),MATCH(1,($U$2=GRID!$B$1:$U$1)*(КАЛЕНДАРЬ!AQ20=GRID!$B$3:$U$3),0))*(1-GRID!$H$34))</f>
        <v>25000</v>
      </c>
      <c r="D450" s="5">
        <f t="array" ref="D450">IF($I$2="Открытый тариф",INDEX(GRID!$B$18:$U$29,MATCH(C$7,GRID!$A$18:$A$29,0),MATCH(1,($U$2=GRID!$B$1:$U$1)*(КАЛЕНДАРЬ!AQ20=GRID!$B$3:$U$3),0)),
INDEX(GRID!$B$18:$U$29,MATCH(C$7,GRID!$A$18:$A$29,0),MATCH(1,($U$2=GRID!$B$1:$U$1)*(КАЛЕНДАРЬ!AQ20=GRID!$B$3:$U$3),0))*(1-GRID!$H$34))</f>
        <v>30000</v>
      </c>
      <c r="E450" s="5">
        <f t="array" ref="E450">IF($I$2="Открытый тариф",INDEX(GRID!$B$4:$U$15,MATCH(E$7,GRID!$A$4:$A$15,0),MATCH(1,($U$2=GRID!$B$1:$U$1)*(КАЛЕНДАРЬ!AQ20=GRID!$B$3:$U$3),0)),
INDEX(GRID!$B$4:$U$15,MATCH(E$7,GRID!$A$4:$A$15,0),MATCH(1,($U$2=GRID!$B$1:$U$1)*(КАЛЕНДАРЬ!AQ20=GRID!$B$3:$U$3),0))*(1-GRID!$H$34))</f>
        <v>30000</v>
      </c>
      <c r="F450" s="5">
        <f t="array" ref="F450">IF($I$2="Открытый тариф",INDEX(GRID!$B$18:$U$29,MATCH(E$7,GRID!$A$18:$A$29,0),MATCH(1,($U$2=GRID!$B$1:$U$1)*(КАЛЕНДАРЬ!AQ20=GRID!$B$3:$U$3),0)),
INDEX(GRID!$B$18:$U$29,MATCH(E$7,GRID!$A$18:$A$29,0),MATCH(1,($U$2=GRID!$B$1:$U$1)*(КАЛЕНДАРЬ!AQ20=GRID!$B$3:$U$3),0))*(1-GRID!$H$34))</f>
        <v>35000</v>
      </c>
      <c r="G450" s="5">
        <f t="array" ref="G450">IF($I$2="Открытый тариф",INDEX(GRID!$B$4:$U$15,MATCH(G$7,GRID!$A$4:$A$15,0),MATCH(1,($U$2=GRID!$B$1:$U$1)*(КАЛЕНДАРЬ!AQ20=GRID!$B$3:$U$3),0)),
INDEX(GRID!$B$4:$U$15,MATCH(G$7,GRID!$A$4:$A$15,0),MATCH(1,($U$2=GRID!$B$1:$U$1)*(КАЛЕНДАРЬ!AQ20=GRID!$B$3:$U$3),0))*(1-GRID!$H$34))</f>
        <v>35700</v>
      </c>
      <c r="H450" s="5">
        <f t="array" ref="H450">IF($I$2="Открытый тариф",INDEX(GRID!$B$18:$U$29,MATCH(G$7,GRID!$A$18:$A$29,0),MATCH(1,($U$2=GRID!$B$1:$U$1)*(КАЛЕНДАРЬ!AQ20=GRID!$B$3:$U$3),0)),
INDEX(GRID!$B$18:$U$29,MATCH(G$7,GRID!$A$18:$A$29,0),MATCH(1,($U$2=GRID!$B$1:$U$1)*(КАЛЕНДАРЬ!AQ20=GRID!$B$3:$U$3),0))*(1-GRID!$H$34))</f>
        <v>40700</v>
      </c>
      <c r="I450" s="5">
        <f t="array" ref="I450">IF($I$2="Открытый тариф",INDEX(GRID!$B$4:$U$15,MATCH(I$7,GRID!$A$4:$A$15,0),MATCH(1,($U$2=GRID!$B$1:$U$1)*(КАЛЕНДАРЬ!AQ20=GRID!$B$3:$U$3),0)),
INDEX(GRID!$B$4:$U$15,MATCH(I$7,GRID!$A$4:$A$15,0),MATCH(1,($U$2=GRID!$B$1:$U$1)*(КАЛЕНДАРЬ!AQ20=GRID!$B$3:$U$3),0))*(1-GRID!$H$34))</f>
        <v>39700</v>
      </c>
      <c r="J450" s="5">
        <f t="array" ref="J450">IF($I$2="Открытый тариф",INDEX(GRID!$B$18:$U$29,MATCH(I$7,GRID!$A$18:$A$29,0),MATCH(1,($U$2=GRID!$B$1:$U$1)*(КАЛЕНДАРЬ!AQ20=GRID!$B$3:$U$3),0)),
INDEX(GRID!$B$18:$U$29,MATCH(I$7,GRID!$A$18:$A$29,0),MATCH(1,($U$2=GRID!$B$1:$U$1)*(КАЛЕНДАРЬ!AQ20=GRID!$B$3:$U$3),0))*(1-GRID!$H$34))</f>
        <v>44700</v>
      </c>
      <c r="K450" s="5">
        <f t="array" ref="K450">IF($I$2="Открытый тариф",INDEX(GRID!$B$4:$U$15,MATCH(K$7,GRID!$A$4:$A$15,0),MATCH(1,($U$2=GRID!$B$1:$U$1)*(КАЛЕНДАРЬ!AQ20=GRID!$B$3:$U$3),0)),
INDEX(GRID!$B$4:$U$15,MATCH(K$7,GRID!$A$4:$A$15,0),MATCH(1,($U$2=GRID!$B$1:$U$1)*(КАЛЕНДАРЬ!AQ20=GRID!$B$3:$U$3),0))*(1-GRID!$H$34))</f>
        <v>45000</v>
      </c>
      <c r="L450" s="5">
        <f t="array" ref="L450">IF($I$2="Открытый тариф",INDEX(GRID!$B$18:$U$29,MATCH(K$7,GRID!$A$18:$A$29,0),MATCH(1,($U$2=GRID!$B$1:$U$1)*(КАЛЕНДАРЬ!AQ20=GRID!$B$3:$U$3),0)),
INDEX(GRID!$B$18:$U$29,MATCH(K$7,GRID!$A$18:$A$29,0),MATCH(1,($U$2=GRID!$B$1:$U$1)*(КАЛЕНДАРЬ!AQ20=GRID!$B$3:$U$3),0))*(1-GRID!$H$34))</f>
        <v>50000</v>
      </c>
      <c r="M450" s="5">
        <f t="array" ref="M450">IF($I$2="Открытый тариф",INDEX(GRID!$B$4:$U$15,MATCH(M$7,GRID!$A$4:$A$15,0),MATCH(1,($U$2=GRID!$B$1:$U$1)*(КАЛЕНДАРЬ!AQ20=GRID!$B$3:$U$3),0)),
INDEX(GRID!$B$4:$U$15,MATCH(M$7,GRID!$A$4:$A$15,0),MATCH(1,($U$2=GRID!$B$1:$U$1)*(КАЛЕНДАРЬ!AQ20=GRID!$B$3:$U$3),0))*(1-GRID!$H$34))</f>
        <v>65200</v>
      </c>
      <c r="N450" s="5">
        <f t="array" ref="N450">IF($I$2="Открытый тариф",INDEX(GRID!$B$18:$U$29,MATCH(M$7,GRID!$A$18:$A$29,0),MATCH(1,($U$2=GRID!$B$1:$U$1)*(КАЛЕНДАРЬ!AQ20=GRID!$B$3:$U$3),0)),
INDEX(GRID!$B$18:$U$29,MATCH(M$7,GRID!$A$18:$A$29,0),MATCH(1,($U$2=GRID!$B$1:$U$1)*(КАЛЕНДАРЬ!AQ20=GRID!$B$3:$U$3),0))*(1-GRID!$H$34))</f>
        <v>70200</v>
      </c>
      <c r="O450" s="5">
        <f t="array" ref="O450">IF($I$2="Открытый тариф",INDEX(GRID!$B$4:$U$15,MATCH(O$7,GRID!$A$4:$A$15,0),MATCH(1,($U$2=GRID!$B$1:$U$1)*(КАЛЕНДАРЬ!AQ20=GRID!$B$3:$U$3),0)),
INDEX(GRID!$B$4:$U$15,MATCH(O$7,GRID!$A$4:$A$15,0),MATCH(1,($U$2=GRID!$B$1:$U$1)*(КАЛЕНДАРЬ!AQ20=GRID!$B$3:$U$3),0))*(1-GRID!$H$34))</f>
        <v>98000</v>
      </c>
      <c r="P450" s="5">
        <f t="array" ref="P450">IF($I$2="Открытый тариф",INDEX(GRID!$B$4:$U$15,MATCH(P$7,GRID!$A$4:$A$15,0),MATCH(1,($U$2=GRID!$B$1:$U$1)*(КАЛЕНДАРЬ!AQ20=GRID!$B$3:$U$3),0)),
INDEX(GRID!$B$4:$U$15,MATCH(P$7,GRID!$A$4:$A$15,0),MATCH(1,($U$2=GRID!$B$1:$U$1)*(КАЛЕНДАРЬ!AQ20=GRID!$B$3:$U$3),0))*(1-GRID!$H$34))</f>
        <v>139700</v>
      </c>
      <c r="Q450" s="5">
        <f t="array" ref="Q450">IF($I$2="Открытый тариф",INDEX(GRID!$B$4:$U$15,MATCH(Q$7,GRID!$A$4:$A$15,0),MATCH(1,($U$2=GRID!$B$1:$U$1)*(КАЛЕНДАРЬ!AQ20=GRID!$B$3:$U$3),0)),
INDEX(GRID!$B$4:$U$15,MATCH(Q$7,GRID!$A$4:$A$15,0),MATCH(1,($U$2=GRID!$B$1:$U$1)*(КАЛЕНДАРЬ!AQ20=GRID!$B$3:$U$3),0))*(1-GRID!$H$34))</f>
        <v>164400</v>
      </c>
      <c r="R450" s="5">
        <f t="array" ref="R450">IF($I$2="Открытый тариф",INDEX(GRID!$B$18:$U$29,MATCH(R$7,GRID!$A$18:$A$29,0),MATCH(1,($U$2=GRID!$B$1:$U$1)*(КАЛЕНДАРЬ!AQ20=GRID!$B$3:$U$3),0)),
INDEX(GRID!$B$18:$U$29,MATCH(R$7,GRID!$A$18:$A$29,0),MATCH(1,($U$2=GRID!$B$1:$U$1)*(КАЛЕНДАРЬ!AQ20=GRID!$B$3:$U$3),0))*(1-GRID!$H$34))</f>
        <v>186400</v>
      </c>
      <c r="S450" s="5">
        <f t="array" ref="S450">IF($I$2="Открытый тариф",INDEX(GRID!$B$4:$U$15,MATCH(S$7,GRID!$A$4:$A$15,0),MATCH(1,($U$2=GRID!$B$1:$U$1)*(КАЛЕНДАРЬ!AQ20=GRID!$B$3:$U$3),0)),
INDEX(GRID!$B$4:$U$15,MATCH(S$7,GRID!$A$4:$A$15,0),MATCH(1,($U$2=GRID!$B$1:$U$1)*(КАЛЕНДАРЬ!AQ20=GRID!$B$3:$U$3),0))*(1-GRID!$L$41))</f>
        <v>460400</v>
      </c>
      <c r="T450" s="5">
        <f t="array" ref="T450">IF($I$2="Открытый тариф",INDEX(GRID!$B$4:$U$15,MATCH(T$7,GRID!$A$4:$A$15,0),MATCH(1,($U$2=GRID!$B$1:$U$1)*(КАЛЕНДАРЬ!AQ20=GRID!$B$3:$U$3),0)),
INDEX(GRID!$B$4:$U$15,MATCH(T$7,GRID!$A$4:$A$15,0),MATCH(1,($U$2=GRID!$B$1:$U$1)*(КАЛЕНДАРЬ!AQ20=GRID!$B$3:$U$3),0))*(1-GRID!$L$41))</f>
        <v>556900</v>
      </c>
    </row>
    <row r="451" spans="1:20" ht="13.5" customHeight="1">
      <c r="A451" s="108" t="s">
        <v>14</v>
      </c>
      <c r="B451" s="109">
        <v>18</v>
      </c>
      <c r="C451" s="5">
        <f t="array" ref="C451">IF($I$2="Открытый тариф",INDEX(GRID!$B$4:$U$15,MATCH(C$7,GRID!$A$4:$A$15,0),MATCH(1,($U$2=GRID!$B$1:$U$1)*(КАЛЕНДАРЬ!AQ21=GRID!$B$3:$U$3),0)),
INDEX(GRID!$B$4:$U$15,MATCH(C$7,GRID!$A$4:$A$15,0),MATCH(1,($U$2=GRID!$B$1:$U$1)*(КАЛЕНДАРЬ!AQ21=GRID!$B$3:$U$3),0))*(1-GRID!$H$34))</f>
        <v>25000</v>
      </c>
      <c r="D451" s="5">
        <f t="array" ref="D451">IF($I$2="Открытый тариф",INDEX(GRID!$B$18:$U$29,MATCH(C$7,GRID!$A$18:$A$29,0),MATCH(1,($U$2=GRID!$B$1:$U$1)*(КАЛЕНДАРЬ!AQ21=GRID!$B$3:$U$3),0)),
INDEX(GRID!$B$18:$U$29,MATCH(C$7,GRID!$A$18:$A$29,0),MATCH(1,($U$2=GRID!$B$1:$U$1)*(КАЛЕНДАРЬ!AQ21=GRID!$B$3:$U$3),0))*(1-GRID!$H$34))</f>
        <v>30000</v>
      </c>
      <c r="E451" s="5">
        <f t="array" ref="E451">IF($I$2="Открытый тариф",INDEX(GRID!$B$4:$U$15,MATCH(E$7,GRID!$A$4:$A$15,0),MATCH(1,($U$2=GRID!$B$1:$U$1)*(КАЛЕНДАРЬ!AQ21=GRID!$B$3:$U$3),0)),
INDEX(GRID!$B$4:$U$15,MATCH(E$7,GRID!$A$4:$A$15,0),MATCH(1,($U$2=GRID!$B$1:$U$1)*(КАЛЕНДАРЬ!AQ21=GRID!$B$3:$U$3),0))*(1-GRID!$H$34))</f>
        <v>30000</v>
      </c>
      <c r="F451" s="5">
        <f t="array" ref="F451">IF($I$2="Открытый тариф",INDEX(GRID!$B$18:$U$29,MATCH(E$7,GRID!$A$18:$A$29,0),MATCH(1,($U$2=GRID!$B$1:$U$1)*(КАЛЕНДАРЬ!AQ21=GRID!$B$3:$U$3),0)),
INDEX(GRID!$B$18:$U$29,MATCH(E$7,GRID!$A$18:$A$29,0),MATCH(1,($U$2=GRID!$B$1:$U$1)*(КАЛЕНДАРЬ!AQ21=GRID!$B$3:$U$3),0))*(1-GRID!$H$34))</f>
        <v>35000</v>
      </c>
      <c r="G451" s="5">
        <f t="array" ref="G451">IF($I$2="Открытый тариф",INDEX(GRID!$B$4:$U$15,MATCH(G$7,GRID!$A$4:$A$15,0),MATCH(1,($U$2=GRID!$B$1:$U$1)*(КАЛЕНДАРЬ!AQ21=GRID!$B$3:$U$3),0)),
INDEX(GRID!$B$4:$U$15,MATCH(G$7,GRID!$A$4:$A$15,0),MATCH(1,($U$2=GRID!$B$1:$U$1)*(КАЛЕНДАРЬ!AQ21=GRID!$B$3:$U$3),0))*(1-GRID!$H$34))</f>
        <v>35700</v>
      </c>
      <c r="H451" s="5">
        <f t="array" ref="H451">IF($I$2="Открытый тариф",INDEX(GRID!$B$18:$U$29,MATCH(G$7,GRID!$A$18:$A$29,0),MATCH(1,($U$2=GRID!$B$1:$U$1)*(КАЛЕНДАРЬ!AQ21=GRID!$B$3:$U$3),0)),
INDEX(GRID!$B$18:$U$29,MATCH(G$7,GRID!$A$18:$A$29,0),MATCH(1,($U$2=GRID!$B$1:$U$1)*(КАЛЕНДАРЬ!AQ21=GRID!$B$3:$U$3),0))*(1-GRID!$H$34))</f>
        <v>40700</v>
      </c>
      <c r="I451" s="5">
        <f t="array" ref="I451">IF($I$2="Открытый тариф",INDEX(GRID!$B$4:$U$15,MATCH(I$7,GRID!$A$4:$A$15,0),MATCH(1,($U$2=GRID!$B$1:$U$1)*(КАЛЕНДАРЬ!AQ21=GRID!$B$3:$U$3),0)),
INDEX(GRID!$B$4:$U$15,MATCH(I$7,GRID!$A$4:$A$15,0),MATCH(1,($U$2=GRID!$B$1:$U$1)*(КАЛЕНДАРЬ!AQ21=GRID!$B$3:$U$3),0))*(1-GRID!$H$34))</f>
        <v>39700</v>
      </c>
      <c r="J451" s="5">
        <f t="array" ref="J451">IF($I$2="Открытый тариф",INDEX(GRID!$B$18:$U$29,MATCH(I$7,GRID!$A$18:$A$29,0),MATCH(1,($U$2=GRID!$B$1:$U$1)*(КАЛЕНДАРЬ!AQ21=GRID!$B$3:$U$3),0)),
INDEX(GRID!$B$18:$U$29,MATCH(I$7,GRID!$A$18:$A$29,0),MATCH(1,($U$2=GRID!$B$1:$U$1)*(КАЛЕНДАРЬ!AQ21=GRID!$B$3:$U$3),0))*(1-GRID!$H$34))</f>
        <v>44700</v>
      </c>
      <c r="K451" s="5">
        <f t="array" ref="K451">IF($I$2="Открытый тариф",INDEX(GRID!$B$4:$U$15,MATCH(K$7,GRID!$A$4:$A$15,0),MATCH(1,($U$2=GRID!$B$1:$U$1)*(КАЛЕНДАРЬ!AQ21=GRID!$B$3:$U$3),0)),
INDEX(GRID!$B$4:$U$15,MATCH(K$7,GRID!$A$4:$A$15,0),MATCH(1,($U$2=GRID!$B$1:$U$1)*(КАЛЕНДАРЬ!AQ21=GRID!$B$3:$U$3),0))*(1-GRID!$H$34))</f>
        <v>45000</v>
      </c>
      <c r="L451" s="5">
        <f t="array" ref="L451">IF($I$2="Открытый тариф",INDEX(GRID!$B$18:$U$29,MATCH(K$7,GRID!$A$18:$A$29,0),MATCH(1,($U$2=GRID!$B$1:$U$1)*(КАЛЕНДАРЬ!AQ21=GRID!$B$3:$U$3),0)),
INDEX(GRID!$B$18:$U$29,MATCH(K$7,GRID!$A$18:$A$29,0),MATCH(1,($U$2=GRID!$B$1:$U$1)*(КАЛЕНДАРЬ!AQ21=GRID!$B$3:$U$3),0))*(1-GRID!$H$34))</f>
        <v>50000</v>
      </c>
      <c r="M451" s="5">
        <f t="array" ref="M451">IF($I$2="Открытый тариф",INDEX(GRID!$B$4:$U$15,MATCH(M$7,GRID!$A$4:$A$15,0),MATCH(1,($U$2=GRID!$B$1:$U$1)*(КАЛЕНДАРЬ!AQ21=GRID!$B$3:$U$3),0)),
INDEX(GRID!$B$4:$U$15,MATCH(M$7,GRID!$A$4:$A$15,0),MATCH(1,($U$2=GRID!$B$1:$U$1)*(КАЛЕНДАРЬ!AQ21=GRID!$B$3:$U$3),0))*(1-GRID!$H$34))</f>
        <v>65200</v>
      </c>
      <c r="N451" s="5">
        <f t="array" ref="N451">IF($I$2="Открытый тариф",INDEX(GRID!$B$18:$U$29,MATCH(M$7,GRID!$A$18:$A$29,0),MATCH(1,($U$2=GRID!$B$1:$U$1)*(КАЛЕНДАРЬ!AQ21=GRID!$B$3:$U$3),0)),
INDEX(GRID!$B$18:$U$29,MATCH(M$7,GRID!$A$18:$A$29,0),MATCH(1,($U$2=GRID!$B$1:$U$1)*(КАЛЕНДАРЬ!AQ21=GRID!$B$3:$U$3),0))*(1-GRID!$H$34))</f>
        <v>70200</v>
      </c>
      <c r="O451" s="5">
        <f t="array" ref="O451">IF($I$2="Открытый тариф",INDEX(GRID!$B$4:$U$15,MATCH(O$7,GRID!$A$4:$A$15,0),MATCH(1,($U$2=GRID!$B$1:$U$1)*(КАЛЕНДАРЬ!AQ21=GRID!$B$3:$U$3),0)),
INDEX(GRID!$B$4:$U$15,MATCH(O$7,GRID!$A$4:$A$15,0),MATCH(1,($U$2=GRID!$B$1:$U$1)*(КАЛЕНДАРЬ!AQ21=GRID!$B$3:$U$3),0))*(1-GRID!$H$34))</f>
        <v>98000</v>
      </c>
      <c r="P451" s="5">
        <f t="array" ref="P451">IF($I$2="Открытый тариф",INDEX(GRID!$B$4:$U$15,MATCH(P$7,GRID!$A$4:$A$15,0),MATCH(1,($U$2=GRID!$B$1:$U$1)*(КАЛЕНДАРЬ!AQ21=GRID!$B$3:$U$3),0)),
INDEX(GRID!$B$4:$U$15,MATCH(P$7,GRID!$A$4:$A$15,0),MATCH(1,($U$2=GRID!$B$1:$U$1)*(КАЛЕНДАРЬ!AQ21=GRID!$B$3:$U$3),0))*(1-GRID!$H$34))</f>
        <v>139700</v>
      </c>
      <c r="Q451" s="5">
        <f t="array" ref="Q451">IF($I$2="Открытый тариф",INDEX(GRID!$B$4:$U$15,MATCH(Q$7,GRID!$A$4:$A$15,0),MATCH(1,($U$2=GRID!$B$1:$U$1)*(КАЛЕНДАРЬ!AQ21=GRID!$B$3:$U$3),0)),
INDEX(GRID!$B$4:$U$15,MATCH(Q$7,GRID!$A$4:$A$15,0),MATCH(1,($U$2=GRID!$B$1:$U$1)*(КАЛЕНДАРЬ!AQ21=GRID!$B$3:$U$3),0))*(1-GRID!$H$34))</f>
        <v>164400</v>
      </c>
      <c r="R451" s="5">
        <f t="array" ref="R451">IF($I$2="Открытый тариф",INDEX(GRID!$B$18:$U$29,MATCH(R$7,GRID!$A$18:$A$29,0),MATCH(1,($U$2=GRID!$B$1:$U$1)*(КАЛЕНДАРЬ!AQ21=GRID!$B$3:$U$3),0)),
INDEX(GRID!$B$18:$U$29,MATCH(R$7,GRID!$A$18:$A$29,0),MATCH(1,($U$2=GRID!$B$1:$U$1)*(КАЛЕНДАРЬ!AQ21=GRID!$B$3:$U$3),0))*(1-GRID!$H$34))</f>
        <v>186400</v>
      </c>
      <c r="S451" s="5">
        <f t="array" ref="S451">IF($I$2="Открытый тариф",INDEX(GRID!$B$4:$U$15,MATCH(S$7,GRID!$A$4:$A$15,0),MATCH(1,($U$2=GRID!$B$1:$U$1)*(КАЛЕНДАРЬ!AQ21=GRID!$B$3:$U$3),0)),
INDEX(GRID!$B$4:$U$15,MATCH(S$7,GRID!$A$4:$A$15,0),MATCH(1,($U$2=GRID!$B$1:$U$1)*(КАЛЕНДАРЬ!AQ21=GRID!$B$3:$U$3),0))*(1-GRID!$L$41))</f>
        <v>460400</v>
      </c>
      <c r="T451" s="5">
        <f t="array" ref="T451">IF($I$2="Открытый тариф",INDEX(GRID!$B$4:$U$15,MATCH(T$7,GRID!$A$4:$A$15,0),MATCH(1,($U$2=GRID!$B$1:$U$1)*(КАЛЕНДАРЬ!AQ21=GRID!$B$3:$U$3),0)),
INDEX(GRID!$B$4:$U$15,MATCH(T$7,GRID!$A$4:$A$15,0),MATCH(1,($U$2=GRID!$B$1:$U$1)*(КАЛЕНДАРЬ!AQ21=GRID!$B$3:$U$3),0))*(1-GRID!$L$41))</f>
        <v>556900</v>
      </c>
    </row>
    <row r="452" spans="1:20" ht="13.5" customHeight="1">
      <c r="A452" s="108" t="s">
        <v>15</v>
      </c>
      <c r="B452" s="109">
        <v>19</v>
      </c>
      <c r="C452" s="5">
        <f t="array" ref="C452">IF($I$2="Открытый тариф",INDEX(GRID!$B$4:$U$15,MATCH(C$7,GRID!$A$4:$A$15,0),MATCH(1,($U$2=GRID!$B$1:$U$1)*(КАЛЕНДАРЬ!AQ22=GRID!$B$3:$U$3),0)),
INDEX(GRID!$B$4:$U$15,MATCH(C$7,GRID!$A$4:$A$15,0),MATCH(1,($U$2=GRID!$B$1:$U$1)*(КАЛЕНДАРЬ!AQ22=GRID!$B$3:$U$3),0))*(1-GRID!$H$34))</f>
        <v>25000</v>
      </c>
      <c r="D452" s="5">
        <f t="array" ref="D452">IF($I$2="Открытый тариф",INDEX(GRID!$B$18:$U$29,MATCH(C$7,GRID!$A$18:$A$29,0),MATCH(1,($U$2=GRID!$B$1:$U$1)*(КАЛЕНДАРЬ!AQ22=GRID!$B$3:$U$3),0)),
INDEX(GRID!$B$18:$U$29,MATCH(C$7,GRID!$A$18:$A$29,0),MATCH(1,($U$2=GRID!$B$1:$U$1)*(КАЛЕНДАРЬ!AQ22=GRID!$B$3:$U$3),0))*(1-GRID!$H$34))</f>
        <v>30000</v>
      </c>
      <c r="E452" s="5">
        <f t="array" ref="E452">IF($I$2="Открытый тариф",INDEX(GRID!$B$4:$U$15,MATCH(E$7,GRID!$A$4:$A$15,0),MATCH(1,($U$2=GRID!$B$1:$U$1)*(КАЛЕНДАРЬ!AQ22=GRID!$B$3:$U$3),0)),
INDEX(GRID!$B$4:$U$15,MATCH(E$7,GRID!$A$4:$A$15,0),MATCH(1,($U$2=GRID!$B$1:$U$1)*(КАЛЕНДАРЬ!AQ22=GRID!$B$3:$U$3),0))*(1-GRID!$H$34))</f>
        <v>30000</v>
      </c>
      <c r="F452" s="5">
        <f t="array" ref="F452">IF($I$2="Открытый тариф",INDEX(GRID!$B$18:$U$29,MATCH(E$7,GRID!$A$18:$A$29,0),MATCH(1,($U$2=GRID!$B$1:$U$1)*(КАЛЕНДАРЬ!AQ22=GRID!$B$3:$U$3),0)),
INDEX(GRID!$B$18:$U$29,MATCH(E$7,GRID!$A$18:$A$29,0),MATCH(1,($U$2=GRID!$B$1:$U$1)*(КАЛЕНДАРЬ!AQ22=GRID!$B$3:$U$3),0))*(1-GRID!$H$34))</f>
        <v>35000</v>
      </c>
      <c r="G452" s="5">
        <f t="array" ref="G452">IF($I$2="Открытый тариф",INDEX(GRID!$B$4:$U$15,MATCH(G$7,GRID!$A$4:$A$15,0),MATCH(1,($U$2=GRID!$B$1:$U$1)*(КАЛЕНДАРЬ!AQ22=GRID!$B$3:$U$3),0)),
INDEX(GRID!$B$4:$U$15,MATCH(G$7,GRID!$A$4:$A$15,0),MATCH(1,($U$2=GRID!$B$1:$U$1)*(КАЛЕНДАРЬ!AQ22=GRID!$B$3:$U$3),0))*(1-GRID!$H$34))</f>
        <v>35700</v>
      </c>
      <c r="H452" s="5">
        <f t="array" ref="H452">IF($I$2="Открытый тариф",INDEX(GRID!$B$18:$U$29,MATCH(G$7,GRID!$A$18:$A$29,0),MATCH(1,($U$2=GRID!$B$1:$U$1)*(КАЛЕНДАРЬ!AQ22=GRID!$B$3:$U$3),0)),
INDEX(GRID!$B$18:$U$29,MATCH(G$7,GRID!$A$18:$A$29,0),MATCH(1,($U$2=GRID!$B$1:$U$1)*(КАЛЕНДАРЬ!AQ22=GRID!$B$3:$U$3),0))*(1-GRID!$H$34))</f>
        <v>40700</v>
      </c>
      <c r="I452" s="5">
        <f t="array" ref="I452">IF($I$2="Открытый тариф",INDEX(GRID!$B$4:$U$15,MATCH(I$7,GRID!$A$4:$A$15,0),MATCH(1,($U$2=GRID!$B$1:$U$1)*(КАЛЕНДАРЬ!AQ22=GRID!$B$3:$U$3),0)),
INDEX(GRID!$B$4:$U$15,MATCH(I$7,GRID!$A$4:$A$15,0),MATCH(1,($U$2=GRID!$B$1:$U$1)*(КАЛЕНДАРЬ!AQ22=GRID!$B$3:$U$3),0))*(1-GRID!$H$34))</f>
        <v>39700</v>
      </c>
      <c r="J452" s="5">
        <f t="array" ref="J452">IF($I$2="Открытый тариф",INDEX(GRID!$B$18:$U$29,MATCH(I$7,GRID!$A$18:$A$29,0),MATCH(1,($U$2=GRID!$B$1:$U$1)*(КАЛЕНДАРЬ!AQ22=GRID!$B$3:$U$3),0)),
INDEX(GRID!$B$18:$U$29,MATCH(I$7,GRID!$A$18:$A$29,0),MATCH(1,($U$2=GRID!$B$1:$U$1)*(КАЛЕНДАРЬ!AQ22=GRID!$B$3:$U$3),0))*(1-GRID!$H$34))</f>
        <v>44700</v>
      </c>
      <c r="K452" s="5">
        <f t="array" ref="K452">IF($I$2="Открытый тариф",INDEX(GRID!$B$4:$U$15,MATCH(K$7,GRID!$A$4:$A$15,0),MATCH(1,($U$2=GRID!$B$1:$U$1)*(КАЛЕНДАРЬ!AQ22=GRID!$B$3:$U$3),0)),
INDEX(GRID!$B$4:$U$15,MATCH(K$7,GRID!$A$4:$A$15,0),MATCH(1,($U$2=GRID!$B$1:$U$1)*(КАЛЕНДАРЬ!AQ22=GRID!$B$3:$U$3),0))*(1-GRID!$H$34))</f>
        <v>45000</v>
      </c>
      <c r="L452" s="5">
        <f t="array" ref="L452">IF($I$2="Открытый тариф",INDEX(GRID!$B$18:$U$29,MATCH(K$7,GRID!$A$18:$A$29,0),MATCH(1,($U$2=GRID!$B$1:$U$1)*(КАЛЕНДАРЬ!AQ22=GRID!$B$3:$U$3),0)),
INDEX(GRID!$B$18:$U$29,MATCH(K$7,GRID!$A$18:$A$29,0),MATCH(1,($U$2=GRID!$B$1:$U$1)*(КАЛЕНДАРЬ!AQ22=GRID!$B$3:$U$3),0))*(1-GRID!$H$34))</f>
        <v>50000</v>
      </c>
      <c r="M452" s="5">
        <f t="array" ref="M452">IF($I$2="Открытый тариф",INDEX(GRID!$B$4:$U$15,MATCH(M$7,GRID!$A$4:$A$15,0),MATCH(1,($U$2=GRID!$B$1:$U$1)*(КАЛЕНДАРЬ!AQ22=GRID!$B$3:$U$3),0)),
INDEX(GRID!$B$4:$U$15,MATCH(M$7,GRID!$A$4:$A$15,0),MATCH(1,($U$2=GRID!$B$1:$U$1)*(КАЛЕНДАРЬ!AQ22=GRID!$B$3:$U$3),0))*(1-GRID!$H$34))</f>
        <v>65200</v>
      </c>
      <c r="N452" s="5">
        <f t="array" ref="N452">IF($I$2="Открытый тариф",INDEX(GRID!$B$18:$U$29,MATCH(M$7,GRID!$A$18:$A$29,0),MATCH(1,($U$2=GRID!$B$1:$U$1)*(КАЛЕНДАРЬ!AQ22=GRID!$B$3:$U$3),0)),
INDEX(GRID!$B$18:$U$29,MATCH(M$7,GRID!$A$18:$A$29,0),MATCH(1,($U$2=GRID!$B$1:$U$1)*(КАЛЕНДАРЬ!AQ22=GRID!$B$3:$U$3),0))*(1-GRID!$H$34))</f>
        <v>70200</v>
      </c>
      <c r="O452" s="5">
        <f t="array" ref="O452">IF($I$2="Открытый тариф",INDEX(GRID!$B$4:$U$15,MATCH(O$7,GRID!$A$4:$A$15,0),MATCH(1,($U$2=GRID!$B$1:$U$1)*(КАЛЕНДАРЬ!AQ22=GRID!$B$3:$U$3),0)),
INDEX(GRID!$B$4:$U$15,MATCH(O$7,GRID!$A$4:$A$15,0),MATCH(1,($U$2=GRID!$B$1:$U$1)*(КАЛЕНДАРЬ!AQ22=GRID!$B$3:$U$3),0))*(1-GRID!$H$34))</f>
        <v>98000</v>
      </c>
      <c r="P452" s="5">
        <f t="array" ref="P452">IF($I$2="Открытый тариф",INDEX(GRID!$B$4:$U$15,MATCH(P$7,GRID!$A$4:$A$15,0),MATCH(1,($U$2=GRID!$B$1:$U$1)*(КАЛЕНДАРЬ!AQ22=GRID!$B$3:$U$3),0)),
INDEX(GRID!$B$4:$U$15,MATCH(P$7,GRID!$A$4:$A$15,0),MATCH(1,($U$2=GRID!$B$1:$U$1)*(КАЛЕНДАРЬ!AQ22=GRID!$B$3:$U$3),0))*(1-GRID!$H$34))</f>
        <v>139700</v>
      </c>
      <c r="Q452" s="5">
        <f t="array" ref="Q452">IF($I$2="Открытый тариф",INDEX(GRID!$B$4:$U$15,MATCH(Q$7,GRID!$A$4:$A$15,0),MATCH(1,($U$2=GRID!$B$1:$U$1)*(КАЛЕНДАРЬ!AQ22=GRID!$B$3:$U$3),0)),
INDEX(GRID!$B$4:$U$15,MATCH(Q$7,GRID!$A$4:$A$15,0),MATCH(1,($U$2=GRID!$B$1:$U$1)*(КАЛЕНДАРЬ!AQ22=GRID!$B$3:$U$3),0))*(1-GRID!$H$34))</f>
        <v>164400</v>
      </c>
      <c r="R452" s="5">
        <f t="array" ref="R452">IF($I$2="Открытый тариф",INDEX(GRID!$B$18:$U$29,MATCH(R$7,GRID!$A$18:$A$29,0),MATCH(1,($U$2=GRID!$B$1:$U$1)*(КАЛЕНДАРЬ!AQ22=GRID!$B$3:$U$3),0)),
INDEX(GRID!$B$18:$U$29,MATCH(R$7,GRID!$A$18:$A$29,0),MATCH(1,($U$2=GRID!$B$1:$U$1)*(КАЛЕНДАРЬ!AQ22=GRID!$B$3:$U$3),0))*(1-GRID!$H$34))</f>
        <v>186400</v>
      </c>
      <c r="S452" s="5">
        <f t="array" ref="S452">IF($I$2="Открытый тариф",INDEX(GRID!$B$4:$U$15,MATCH(S$7,GRID!$A$4:$A$15,0),MATCH(1,($U$2=GRID!$B$1:$U$1)*(КАЛЕНДАРЬ!AQ22=GRID!$B$3:$U$3),0)),
INDEX(GRID!$B$4:$U$15,MATCH(S$7,GRID!$A$4:$A$15,0),MATCH(1,($U$2=GRID!$B$1:$U$1)*(КАЛЕНДАРЬ!AQ22=GRID!$B$3:$U$3),0))*(1-GRID!$L$41))</f>
        <v>460400</v>
      </c>
      <c r="T452" s="5">
        <f t="array" ref="T452">IF($I$2="Открытый тариф",INDEX(GRID!$B$4:$U$15,MATCH(T$7,GRID!$A$4:$A$15,0),MATCH(1,($U$2=GRID!$B$1:$U$1)*(КАЛЕНДАРЬ!AQ22=GRID!$B$3:$U$3),0)),
INDEX(GRID!$B$4:$U$15,MATCH(T$7,GRID!$A$4:$A$15,0),MATCH(1,($U$2=GRID!$B$1:$U$1)*(КАЛЕНДАРЬ!AQ22=GRID!$B$3:$U$3),0))*(1-GRID!$L$41))</f>
        <v>556900</v>
      </c>
    </row>
    <row r="453" spans="1:20" ht="13.5" customHeight="1">
      <c r="A453" s="108" t="s">
        <v>16</v>
      </c>
      <c r="B453" s="109">
        <v>20</v>
      </c>
      <c r="C453" s="5">
        <f t="array" ref="C453">IF($I$2="Открытый тариф",INDEX(GRID!$B$4:$U$15,MATCH(C$7,GRID!$A$4:$A$15,0),MATCH(1,($U$2=GRID!$B$1:$U$1)*(КАЛЕНДАРЬ!AQ23=GRID!$B$3:$U$3),0)),
INDEX(GRID!$B$4:$U$15,MATCH(C$7,GRID!$A$4:$A$15,0),MATCH(1,($U$2=GRID!$B$1:$U$1)*(КАЛЕНДАРЬ!AQ23=GRID!$B$3:$U$3),0))*(1-GRID!$H$34))</f>
        <v>27500.000000000004</v>
      </c>
      <c r="D453" s="5">
        <f t="array" ref="D453">IF($I$2="Открытый тариф",INDEX(GRID!$B$18:$U$29,MATCH(C$7,GRID!$A$18:$A$29,0),MATCH(1,($U$2=GRID!$B$1:$U$1)*(КАЛЕНДАРЬ!AQ23=GRID!$B$3:$U$3),0)),
INDEX(GRID!$B$18:$U$29,MATCH(C$7,GRID!$A$18:$A$29,0),MATCH(1,($U$2=GRID!$B$1:$U$1)*(КАЛЕНДАРЬ!AQ23=GRID!$B$3:$U$3),0))*(1-GRID!$H$34))</f>
        <v>32500.000000000004</v>
      </c>
      <c r="E453" s="5">
        <f t="array" ref="E453">IF($I$2="Открытый тариф",INDEX(GRID!$B$4:$U$15,MATCH(E$7,GRID!$A$4:$A$15,0),MATCH(1,($U$2=GRID!$B$1:$U$1)*(КАЛЕНДАРЬ!AQ23=GRID!$B$3:$U$3),0)),
INDEX(GRID!$B$4:$U$15,MATCH(E$7,GRID!$A$4:$A$15,0),MATCH(1,($U$2=GRID!$B$1:$U$1)*(КАЛЕНДАРЬ!AQ23=GRID!$B$3:$U$3),0))*(1-GRID!$H$34))</f>
        <v>33000</v>
      </c>
      <c r="F453" s="5">
        <f t="array" ref="F453">IF($I$2="Открытый тариф",INDEX(GRID!$B$18:$U$29,MATCH(E$7,GRID!$A$18:$A$29,0),MATCH(1,($U$2=GRID!$B$1:$U$1)*(КАЛЕНДАРЬ!AQ23=GRID!$B$3:$U$3),0)),
INDEX(GRID!$B$18:$U$29,MATCH(E$7,GRID!$A$18:$A$29,0),MATCH(1,($U$2=GRID!$B$1:$U$1)*(КАЛЕНДАРЬ!AQ23=GRID!$B$3:$U$3),0))*(1-GRID!$H$34))</f>
        <v>38000</v>
      </c>
      <c r="G453" s="5">
        <f t="array" ref="G453">IF($I$2="Открытый тариф",INDEX(GRID!$B$4:$U$15,MATCH(G$7,GRID!$A$4:$A$15,0),MATCH(1,($U$2=GRID!$B$1:$U$1)*(КАЛЕНДАРЬ!AQ23=GRID!$B$3:$U$3),0)),
INDEX(GRID!$B$4:$U$15,MATCH(G$7,GRID!$A$4:$A$15,0),MATCH(1,($U$2=GRID!$B$1:$U$1)*(КАЛЕНДАРЬ!AQ23=GRID!$B$3:$U$3),0))*(1-GRID!$H$34))</f>
        <v>39000</v>
      </c>
      <c r="H453" s="5">
        <f t="array" ref="H453">IF($I$2="Открытый тариф",INDEX(GRID!$B$18:$U$29,MATCH(G$7,GRID!$A$18:$A$29,0),MATCH(1,($U$2=GRID!$B$1:$U$1)*(КАЛЕНДАРЬ!AQ23=GRID!$B$3:$U$3),0)),
INDEX(GRID!$B$18:$U$29,MATCH(G$7,GRID!$A$18:$A$29,0),MATCH(1,($U$2=GRID!$B$1:$U$1)*(КАЛЕНДАРЬ!AQ23=GRID!$B$3:$U$3),0))*(1-GRID!$H$34))</f>
        <v>44000</v>
      </c>
      <c r="I453" s="5">
        <f t="array" ref="I453">IF($I$2="Открытый тариф",INDEX(GRID!$B$4:$U$15,MATCH(I$7,GRID!$A$4:$A$15,0),MATCH(1,($U$2=GRID!$B$1:$U$1)*(КАЛЕНДАРЬ!AQ23=GRID!$B$3:$U$3),0)),
INDEX(GRID!$B$4:$U$15,MATCH(I$7,GRID!$A$4:$A$15,0),MATCH(1,($U$2=GRID!$B$1:$U$1)*(КАЛЕНДАРЬ!AQ23=GRID!$B$3:$U$3),0))*(1-GRID!$H$34))</f>
        <v>43400</v>
      </c>
      <c r="J453" s="5">
        <f t="array" ref="J453">IF($I$2="Открытый тариф",INDEX(GRID!$B$18:$U$29,MATCH(I$7,GRID!$A$18:$A$29,0),MATCH(1,($U$2=GRID!$B$1:$U$1)*(КАЛЕНДАРЬ!AQ23=GRID!$B$3:$U$3),0)),
INDEX(GRID!$B$18:$U$29,MATCH(I$7,GRID!$A$18:$A$29,0),MATCH(1,($U$2=GRID!$B$1:$U$1)*(КАЛЕНДАРЬ!AQ23=GRID!$B$3:$U$3),0))*(1-GRID!$H$34))</f>
        <v>48400</v>
      </c>
      <c r="K453" s="5">
        <f t="array" ref="K453">IF($I$2="Открытый тариф",INDEX(GRID!$B$4:$U$15,MATCH(K$7,GRID!$A$4:$A$15,0),MATCH(1,($U$2=GRID!$B$1:$U$1)*(КАЛЕНДАРЬ!AQ23=GRID!$B$3:$U$3),0)),
INDEX(GRID!$B$4:$U$15,MATCH(K$7,GRID!$A$4:$A$15,0),MATCH(1,($U$2=GRID!$B$1:$U$1)*(КАЛЕНДАРЬ!AQ23=GRID!$B$3:$U$3),0))*(1-GRID!$H$34))</f>
        <v>49000</v>
      </c>
      <c r="L453" s="5">
        <f t="array" ref="L453">IF($I$2="Открытый тариф",INDEX(GRID!$B$18:$U$29,MATCH(K$7,GRID!$A$18:$A$29,0),MATCH(1,($U$2=GRID!$B$1:$U$1)*(КАЛЕНДАРЬ!AQ23=GRID!$B$3:$U$3),0)),
INDEX(GRID!$B$18:$U$29,MATCH(K$7,GRID!$A$18:$A$29,0),MATCH(1,($U$2=GRID!$B$1:$U$1)*(КАЛЕНДАРЬ!AQ23=GRID!$B$3:$U$3),0))*(1-GRID!$H$34))</f>
        <v>54000</v>
      </c>
      <c r="M453" s="5">
        <f t="array" ref="M453">IF($I$2="Открытый тариф",INDEX(GRID!$B$4:$U$15,MATCH(M$7,GRID!$A$4:$A$15,0),MATCH(1,($U$2=GRID!$B$1:$U$1)*(КАЛЕНДАРЬ!AQ23=GRID!$B$3:$U$3),0)),
INDEX(GRID!$B$4:$U$15,MATCH(M$7,GRID!$A$4:$A$15,0),MATCH(1,($U$2=GRID!$B$1:$U$1)*(КАЛЕНДАРЬ!AQ23=GRID!$B$3:$U$3),0))*(1-GRID!$H$34))</f>
        <v>69500</v>
      </c>
      <c r="N453" s="5">
        <f t="array" ref="N453">IF($I$2="Открытый тариф",INDEX(GRID!$B$18:$U$29,MATCH(M$7,GRID!$A$18:$A$29,0),MATCH(1,($U$2=GRID!$B$1:$U$1)*(КАЛЕНДАРЬ!AQ23=GRID!$B$3:$U$3),0)),
INDEX(GRID!$B$18:$U$29,MATCH(M$7,GRID!$A$18:$A$29,0),MATCH(1,($U$2=GRID!$B$1:$U$1)*(КАЛЕНДАРЬ!AQ23=GRID!$B$3:$U$3),0))*(1-GRID!$H$34))</f>
        <v>74500</v>
      </c>
      <c r="O453" s="5">
        <f t="array" ref="O453">IF($I$2="Открытый тариф",INDEX(GRID!$B$4:$U$15,MATCH(O$7,GRID!$A$4:$A$15,0),MATCH(1,($U$2=GRID!$B$1:$U$1)*(КАЛЕНДАРЬ!AQ23=GRID!$B$3:$U$3),0)),
INDEX(GRID!$B$4:$U$15,MATCH(O$7,GRID!$A$4:$A$15,0),MATCH(1,($U$2=GRID!$B$1:$U$1)*(КАЛЕНДАРЬ!AQ23=GRID!$B$3:$U$3),0))*(1-GRID!$H$34))</f>
        <v>103200</v>
      </c>
      <c r="P453" s="5">
        <f t="array" ref="P453">IF($I$2="Открытый тариф",INDEX(GRID!$B$4:$U$15,MATCH(P$7,GRID!$A$4:$A$15,0),MATCH(1,($U$2=GRID!$B$1:$U$1)*(КАЛЕНДАРЬ!AQ23=GRID!$B$3:$U$3),0)),
INDEX(GRID!$B$4:$U$15,MATCH(P$7,GRID!$A$4:$A$15,0),MATCH(1,($U$2=GRID!$B$1:$U$1)*(КАЛЕНДАРЬ!AQ23=GRID!$B$3:$U$3),0))*(1-GRID!$H$34))</f>
        <v>145400</v>
      </c>
      <c r="Q453" s="5">
        <f t="array" ref="Q453">IF($I$2="Открытый тариф",INDEX(GRID!$B$4:$U$15,MATCH(Q$7,GRID!$A$4:$A$15,0),MATCH(1,($U$2=GRID!$B$1:$U$1)*(КАЛЕНДАРЬ!AQ23=GRID!$B$3:$U$3),0)),
INDEX(GRID!$B$4:$U$15,MATCH(Q$7,GRID!$A$4:$A$15,0),MATCH(1,($U$2=GRID!$B$1:$U$1)*(КАЛЕНДАРЬ!AQ23=GRID!$B$3:$U$3),0))*(1-GRID!$H$34))</f>
        <v>170900</v>
      </c>
      <c r="R453" s="5">
        <f t="array" ref="R453">IF($I$2="Открытый тариф",INDEX(GRID!$B$18:$U$29,MATCH(R$7,GRID!$A$18:$A$29,0),MATCH(1,($U$2=GRID!$B$1:$U$1)*(КАЛЕНДАРЬ!AQ23=GRID!$B$3:$U$3),0)),
INDEX(GRID!$B$18:$U$29,MATCH(R$7,GRID!$A$18:$A$29,0),MATCH(1,($U$2=GRID!$B$1:$U$1)*(КАЛЕНДАРЬ!AQ23=GRID!$B$3:$U$3),0))*(1-GRID!$H$34))</f>
        <v>194100</v>
      </c>
      <c r="S453" s="5">
        <f t="array" ref="S453">IF($I$2="Открытый тариф",INDEX(GRID!$B$4:$U$15,MATCH(S$7,GRID!$A$4:$A$15,0),MATCH(1,($U$2=GRID!$B$1:$U$1)*(КАЛЕНДАРЬ!AQ23=GRID!$B$3:$U$3),0)),
INDEX(GRID!$B$4:$U$15,MATCH(S$7,GRID!$A$4:$A$15,0),MATCH(1,($U$2=GRID!$B$1:$U$1)*(КАЛЕНДАРЬ!AQ23=GRID!$B$3:$U$3),0))*(1-GRID!$L$41))</f>
        <v>482600</v>
      </c>
      <c r="T453" s="5">
        <f t="array" ref="T453">IF($I$2="Открытый тариф",INDEX(GRID!$B$4:$U$15,MATCH(T$7,GRID!$A$4:$A$15,0),MATCH(1,($U$2=GRID!$B$1:$U$1)*(КАЛЕНДАРЬ!AQ23=GRID!$B$3:$U$3),0)),
INDEX(GRID!$B$4:$U$15,MATCH(T$7,GRID!$A$4:$A$15,0),MATCH(1,($U$2=GRID!$B$1:$U$1)*(КАЛЕНДАРЬ!AQ23=GRID!$B$3:$U$3),0))*(1-GRID!$L$41))</f>
        <v>586600</v>
      </c>
    </row>
    <row r="454" spans="1:20" ht="13.5" customHeight="1">
      <c r="A454" s="108" t="s">
        <v>17</v>
      </c>
      <c r="B454" s="109">
        <v>21</v>
      </c>
      <c r="C454" s="5">
        <f t="array" ref="C454">IF($I$2="Открытый тариф",INDEX(GRID!$B$4:$U$15,MATCH(C$7,GRID!$A$4:$A$15,0),MATCH(1,($U$2=GRID!$B$1:$U$1)*(КАЛЕНДАРЬ!AQ24=GRID!$B$3:$U$3),0)),
INDEX(GRID!$B$4:$U$15,MATCH(C$7,GRID!$A$4:$A$15,0),MATCH(1,($U$2=GRID!$B$1:$U$1)*(КАЛЕНДАРЬ!AQ24=GRID!$B$3:$U$3),0))*(1-GRID!$H$34))</f>
        <v>27500.000000000004</v>
      </c>
      <c r="D454" s="5">
        <f t="array" ref="D454">IF($I$2="Открытый тариф",INDEX(GRID!$B$18:$U$29,MATCH(C$7,GRID!$A$18:$A$29,0),MATCH(1,($U$2=GRID!$B$1:$U$1)*(КАЛЕНДАРЬ!AQ24=GRID!$B$3:$U$3),0)),
INDEX(GRID!$B$18:$U$29,MATCH(C$7,GRID!$A$18:$A$29,0),MATCH(1,($U$2=GRID!$B$1:$U$1)*(КАЛЕНДАРЬ!AQ24=GRID!$B$3:$U$3),0))*(1-GRID!$H$34))</f>
        <v>32500.000000000004</v>
      </c>
      <c r="E454" s="5">
        <f t="array" ref="E454">IF($I$2="Открытый тариф",INDEX(GRID!$B$4:$U$15,MATCH(E$7,GRID!$A$4:$A$15,0),MATCH(1,($U$2=GRID!$B$1:$U$1)*(КАЛЕНДАРЬ!AQ24=GRID!$B$3:$U$3),0)),
INDEX(GRID!$B$4:$U$15,MATCH(E$7,GRID!$A$4:$A$15,0),MATCH(1,($U$2=GRID!$B$1:$U$1)*(КАЛЕНДАРЬ!AQ24=GRID!$B$3:$U$3),0))*(1-GRID!$H$34))</f>
        <v>33000</v>
      </c>
      <c r="F454" s="5">
        <f t="array" ref="F454">IF($I$2="Открытый тариф",INDEX(GRID!$B$18:$U$29,MATCH(E$7,GRID!$A$18:$A$29,0),MATCH(1,($U$2=GRID!$B$1:$U$1)*(КАЛЕНДАРЬ!AQ24=GRID!$B$3:$U$3),0)),
INDEX(GRID!$B$18:$U$29,MATCH(E$7,GRID!$A$18:$A$29,0),MATCH(1,($U$2=GRID!$B$1:$U$1)*(КАЛЕНДАРЬ!AQ24=GRID!$B$3:$U$3),0))*(1-GRID!$H$34))</f>
        <v>38000</v>
      </c>
      <c r="G454" s="5">
        <f t="array" ref="G454">IF($I$2="Открытый тариф",INDEX(GRID!$B$4:$U$15,MATCH(G$7,GRID!$A$4:$A$15,0),MATCH(1,($U$2=GRID!$B$1:$U$1)*(КАЛЕНДАРЬ!AQ24=GRID!$B$3:$U$3),0)),
INDEX(GRID!$B$4:$U$15,MATCH(G$7,GRID!$A$4:$A$15,0),MATCH(1,($U$2=GRID!$B$1:$U$1)*(КАЛЕНДАРЬ!AQ24=GRID!$B$3:$U$3),0))*(1-GRID!$H$34))</f>
        <v>39000</v>
      </c>
      <c r="H454" s="5">
        <f t="array" ref="H454">IF($I$2="Открытый тариф",INDEX(GRID!$B$18:$U$29,MATCH(G$7,GRID!$A$18:$A$29,0),MATCH(1,($U$2=GRID!$B$1:$U$1)*(КАЛЕНДАРЬ!AQ24=GRID!$B$3:$U$3),0)),
INDEX(GRID!$B$18:$U$29,MATCH(G$7,GRID!$A$18:$A$29,0),MATCH(1,($U$2=GRID!$B$1:$U$1)*(КАЛЕНДАРЬ!AQ24=GRID!$B$3:$U$3),0))*(1-GRID!$H$34))</f>
        <v>44000</v>
      </c>
      <c r="I454" s="5">
        <f t="array" ref="I454">IF($I$2="Открытый тариф",INDEX(GRID!$B$4:$U$15,MATCH(I$7,GRID!$A$4:$A$15,0),MATCH(1,($U$2=GRID!$B$1:$U$1)*(КАЛЕНДАРЬ!AQ24=GRID!$B$3:$U$3),0)),
INDEX(GRID!$B$4:$U$15,MATCH(I$7,GRID!$A$4:$A$15,0),MATCH(1,($U$2=GRID!$B$1:$U$1)*(КАЛЕНДАРЬ!AQ24=GRID!$B$3:$U$3),0))*(1-GRID!$H$34))</f>
        <v>43400</v>
      </c>
      <c r="J454" s="5">
        <f t="array" ref="J454">IF($I$2="Открытый тариф",INDEX(GRID!$B$18:$U$29,MATCH(I$7,GRID!$A$18:$A$29,0),MATCH(1,($U$2=GRID!$B$1:$U$1)*(КАЛЕНДАРЬ!AQ24=GRID!$B$3:$U$3),0)),
INDEX(GRID!$B$18:$U$29,MATCH(I$7,GRID!$A$18:$A$29,0),MATCH(1,($U$2=GRID!$B$1:$U$1)*(КАЛЕНДАРЬ!AQ24=GRID!$B$3:$U$3),0))*(1-GRID!$H$34))</f>
        <v>48400</v>
      </c>
      <c r="K454" s="5">
        <f t="array" ref="K454">IF($I$2="Открытый тариф",INDEX(GRID!$B$4:$U$15,MATCH(K$7,GRID!$A$4:$A$15,0),MATCH(1,($U$2=GRID!$B$1:$U$1)*(КАЛЕНДАРЬ!AQ24=GRID!$B$3:$U$3),0)),
INDEX(GRID!$B$4:$U$15,MATCH(K$7,GRID!$A$4:$A$15,0),MATCH(1,($U$2=GRID!$B$1:$U$1)*(КАЛЕНДАРЬ!AQ24=GRID!$B$3:$U$3),0))*(1-GRID!$H$34))</f>
        <v>49000</v>
      </c>
      <c r="L454" s="5">
        <f t="array" ref="L454">IF($I$2="Открытый тариф",INDEX(GRID!$B$18:$U$29,MATCH(K$7,GRID!$A$18:$A$29,0),MATCH(1,($U$2=GRID!$B$1:$U$1)*(КАЛЕНДАРЬ!AQ24=GRID!$B$3:$U$3),0)),
INDEX(GRID!$B$18:$U$29,MATCH(K$7,GRID!$A$18:$A$29,0),MATCH(1,($U$2=GRID!$B$1:$U$1)*(КАЛЕНДАРЬ!AQ24=GRID!$B$3:$U$3),0))*(1-GRID!$H$34))</f>
        <v>54000</v>
      </c>
      <c r="M454" s="5">
        <f t="array" ref="M454">IF($I$2="Открытый тариф",INDEX(GRID!$B$4:$U$15,MATCH(M$7,GRID!$A$4:$A$15,0),MATCH(1,($U$2=GRID!$B$1:$U$1)*(КАЛЕНДАРЬ!AQ24=GRID!$B$3:$U$3),0)),
INDEX(GRID!$B$4:$U$15,MATCH(M$7,GRID!$A$4:$A$15,0),MATCH(1,($U$2=GRID!$B$1:$U$1)*(КАЛЕНДАРЬ!AQ24=GRID!$B$3:$U$3),0))*(1-GRID!$H$34))</f>
        <v>69500</v>
      </c>
      <c r="N454" s="5">
        <f t="array" ref="N454">IF($I$2="Открытый тариф",INDEX(GRID!$B$18:$U$29,MATCH(M$7,GRID!$A$18:$A$29,0),MATCH(1,($U$2=GRID!$B$1:$U$1)*(КАЛЕНДАРЬ!AQ24=GRID!$B$3:$U$3),0)),
INDEX(GRID!$B$18:$U$29,MATCH(M$7,GRID!$A$18:$A$29,0),MATCH(1,($U$2=GRID!$B$1:$U$1)*(КАЛЕНДАРЬ!AQ24=GRID!$B$3:$U$3),0))*(1-GRID!$H$34))</f>
        <v>74500</v>
      </c>
      <c r="O454" s="5">
        <f t="array" ref="O454">IF($I$2="Открытый тариф",INDEX(GRID!$B$4:$U$15,MATCH(O$7,GRID!$A$4:$A$15,0),MATCH(1,($U$2=GRID!$B$1:$U$1)*(КАЛЕНДАРЬ!AQ24=GRID!$B$3:$U$3),0)),
INDEX(GRID!$B$4:$U$15,MATCH(O$7,GRID!$A$4:$A$15,0),MATCH(1,($U$2=GRID!$B$1:$U$1)*(КАЛЕНДАРЬ!AQ24=GRID!$B$3:$U$3),0))*(1-GRID!$H$34))</f>
        <v>103200</v>
      </c>
      <c r="P454" s="5">
        <f t="array" ref="P454">IF($I$2="Открытый тариф",INDEX(GRID!$B$4:$U$15,MATCH(P$7,GRID!$A$4:$A$15,0),MATCH(1,($U$2=GRID!$B$1:$U$1)*(КАЛЕНДАРЬ!AQ24=GRID!$B$3:$U$3),0)),
INDEX(GRID!$B$4:$U$15,MATCH(P$7,GRID!$A$4:$A$15,0),MATCH(1,($U$2=GRID!$B$1:$U$1)*(КАЛЕНДАРЬ!AQ24=GRID!$B$3:$U$3),0))*(1-GRID!$H$34))</f>
        <v>145400</v>
      </c>
      <c r="Q454" s="5">
        <f t="array" ref="Q454">IF($I$2="Открытый тариф",INDEX(GRID!$B$4:$U$15,MATCH(Q$7,GRID!$A$4:$A$15,0),MATCH(1,($U$2=GRID!$B$1:$U$1)*(КАЛЕНДАРЬ!AQ24=GRID!$B$3:$U$3),0)),
INDEX(GRID!$B$4:$U$15,MATCH(Q$7,GRID!$A$4:$A$15,0),MATCH(1,($U$2=GRID!$B$1:$U$1)*(КАЛЕНДАРЬ!AQ24=GRID!$B$3:$U$3),0))*(1-GRID!$H$34))</f>
        <v>170900</v>
      </c>
      <c r="R454" s="5">
        <f t="array" ref="R454">IF($I$2="Открытый тариф",INDEX(GRID!$B$18:$U$29,MATCH(R$7,GRID!$A$18:$A$29,0),MATCH(1,($U$2=GRID!$B$1:$U$1)*(КАЛЕНДАРЬ!AQ24=GRID!$B$3:$U$3),0)),
INDEX(GRID!$B$18:$U$29,MATCH(R$7,GRID!$A$18:$A$29,0),MATCH(1,($U$2=GRID!$B$1:$U$1)*(КАЛЕНДАРЬ!AQ24=GRID!$B$3:$U$3),0))*(1-GRID!$H$34))</f>
        <v>194100</v>
      </c>
      <c r="S454" s="5">
        <f t="array" ref="S454">IF($I$2="Открытый тариф",INDEX(GRID!$B$4:$U$15,MATCH(S$7,GRID!$A$4:$A$15,0),MATCH(1,($U$2=GRID!$B$1:$U$1)*(КАЛЕНДАРЬ!AQ24=GRID!$B$3:$U$3),0)),
INDEX(GRID!$B$4:$U$15,MATCH(S$7,GRID!$A$4:$A$15,0),MATCH(1,($U$2=GRID!$B$1:$U$1)*(КАЛЕНДАРЬ!AQ24=GRID!$B$3:$U$3),0))*(1-GRID!$L$41))</f>
        <v>482600</v>
      </c>
      <c r="T454" s="5">
        <f t="array" ref="T454">IF($I$2="Открытый тариф",INDEX(GRID!$B$4:$U$15,MATCH(T$7,GRID!$A$4:$A$15,0),MATCH(1,($U$2=GRID!$B$1:$U$1)*(КАЛЕНДАРЬ!AQ24=GRID!$B$3:$U$3),0)),
INDEX(GRID!$B$4:$U$15,MATCH(T$7,GRID!$A$4:$A$15,0),MATCH(1,($U$2=GRID!$B$1:$U$1)*(КАЛЕНДАРЬ!AQ24=GRID!$B$3:$U$3),0))*(1-GRID!$L$41))</f>
        <v>586600</v>
      </c>
    </row>
    <row r="455" spans="1:20" ht="13.5" customHeight="1">
      <c r="A455" s="108" t="s">
        <v>11</v>
      </c>
      <c r="B455" s="109">
        <v>22</v>
      </c>
      <c r="C455" s="5">
        <f t="array" ref="C455">IF($I$2="Открытый тариф",INDEX(GRID!$B$4:$U$15,MATCH(C$7,GRID!$A$4:$A$15,0),MATCH(1,($U$2=GRID!$B$1:$U$1)*(КАЛЕНДАРЬ!AQ25=GRID!$B$3:$U$3),0)),
INDEX(GRID!$B$4:$U$15,MATCH(C$7,GRID!$A$4:$A$15,0),MATCH(1,($U$2=GRID!$B$1:$U$1)*(КАЛЕНДАРЬ!AQ25=GRID!$B$3:$U$3),0))*(1-GRID!$H$34))</f>
        <v>27500.000000000004</v>
      </c>
      <c r="D455" s="5">
        <f t="array" ref="D455">IF($I$2="Открытый тариф",INDEX(GRID!$B$18:$U$29,MATCH(C$7,GRID!$A$18:$A$29,0),MATCH(1,($U$2=GRID!$B$1:$U$1)*(КАЛЕНДАРЬ!AQ25=GRID!$B$3:$U$3),0)),
INDEX(GRID!$B$18:$U$29,MATCH(C$7,GRID!$A$18:$A$29,0),MATCH(1,($U$2=GRID!$B$1:$U$1)*(КАЛЕНДАРЬ!AQ25=GRID!$B$3:$U$3),0))*(1-GRID!$H$34))</f>
        <v>32500.000000000004</v>
      </c>
      <c r="E455" s="5">
        <f t="array" ref="E455">IF($I$2="Открытый тариф",INDEX(GRID!$B$4:$U$15,MATCH(E$7,GRID!$A$4:$A$15,0),MATCH(1,($U$2=GRID!$B$1:$U$1)*(КАЛЕНДАРЬ!AQ25=GRID!$B$3:$U$3),0)),
INDEX(GRID!$B$4:$U$15,MATCH(E$7,GRID!$A$4:$A$15,0),MATCH(1,($U$2=GRID!$B$1:$U$1)*(КАЛЕНДАРЬ!AQ25=GRID!$B$3:$U$3),0))*(1-GRID!$H$34))</f>
        <v>33000</v>
      </c>
      <c r="F455" s="5">
        <f t="array" ref="F455">IF($I$2="Открытый тариф",INDEX(GRID!$B$18:$U$29,MATCH(E$7,GRID!$A$18:$A$29,0),MATCH(1,($U$2=GRID!$B$1:$U$1)*(КАЛЕНДАРЬ!AQ25=GRID!$B$3:$U$3),0)),
INDEX(GRID!$B$18:$U$29,MATCH(E$7,GRID!$A$18:$A$29,0),MATCH(1,($U$2=GRID!$B$1:$U$1)*(КАЛЕНДАРЬ!AQ25=GRID!$B$3:$U$3),0))*(1-GRID!$H$34))</f>
        <v>38000</v>
      </c>
      <c r="G455" s="5">
        <f t="array" ref="G455">IF($I$2="Открытый тариф",INDEX(GRID!$B$4:$U$15,MATCH(G$7,GRID!$A$4:$A$15,0),MATCH(1,($U$2=GRID!$B$1:$U$1)*(КАЛЕНДАРЬ!AQ25=GRID!$B$3:$U$3),0)),
INDEX(GRID!$B$4:$U$15,MATCH(G$7,GRID!$A$4:$A$15,0),MATCH(1,($U$2=GRID!$B$1:$U$1)*(КАЛЕНДАРЬ!AQ25=GRID!$B$3:$U$3),0))*(1-GRID!$H$34))</f>
        <v>39000</v>
      </c>
      <c r="H455" s="5">
        <f t="array" ref="H455">IF($I$2="Открытый тариф",INDEX(GRID!$B$18:$U$29,MATCH(G$7,GRID!$A$18:$A$29,0),MATCH(1,($U$2=GRID!$B$1:$U$1)*(КАЛЕНДАРЬ!AQ25=GRID!$B$3:$U$3),0)),
INDEX(GRID!$B$18:$U$29,MATCH(G$7,GRID!$A$18:$A$29,0),MATCH(1,($U$2=GRID!$B$1:$U$1)*(КАЛЕНДАРЬ!AQ25=GRID!$B$3:$U$3),0))*(1-GRID!$H$34))</f>
        <v>44000</v>
      </c>
      <c r="I455" s="5">
        <f t="array" ref="I455">IF($I$2="Открытый тариф",INDEX(GRID!$B$4:$U$15,MATCH(I$7,GRID!$A$4:$A$15,0),MATCH(1,($U$2=GRID!$B$1:$U$1)*(КАЛЕНДАРЬ!AQ25=GRID!$B$3:$U$3),0)),
INDEX(GRID!$B$4:$U$15,MATCH(I$7,GRID!$A$4:$A$15,0),MATCH(1,($U$2=GRID!$B$1:$U$1)*(КАЛЕНДАРЬ!AQ25=GRID!$B$3:$U$3),0))*(1-GRID!$H$34))</f>
        <v>43400</v>
      </c>
      <c r="J455" s="5">
        <f t="array" ref="J455">IF($I$2="Открытый тариф",INDEX(GRID!$B$18:$U$29,MATCH(I$7,GRID!$A$18:$A$29,0),MATCH(1,($U$2=GRID!$B$1:$U$1)*(КАЛЕНДАРЬ!AQ25=GRID!$B$3:$U$3),0)),
INDEX(GRID!$B$18:$U$29,MATCH(I$7,GRID!$A$18:$A$29,0),MATCH(1,($U$2=GRID!$B$1:$U$1)*(КАЛЕНДАРЬ!AQ25=GRID!$B$3:$U$3),0))*(1-GRID!$H$34))</f>
        <v>48400</v>
      </c>
      <c r="K455" s="5">
        <f t="array" ref="K455">IF($I$2="Открытый тариф",INDEX(GRID!$B$4:$U$15,MATCH(K$7,GRID!$A$4:$A$15,0),MATCH(1,($U$2=GRID!$B$1:$U$1)*(КАЛЕНДАРЬ!AQ25=GRID!$B$3:$U$3),0)),
INDEX(GRID!$B$4:$U$15,MATCH(K$7,GRID!$A$4:$A$15,0),MATCH(1,($U$2=GRID!$B$1:$U$1)*(КАЛЕНДАРЬ!AQ25=GRID!$B$3:$U$3),0))*(1-GRID!$H$34))</f>
        <v>49000</v>
      </c>
      <c r="L455" s="5">
        <f t="array" ref="L455">IF($I$2="Открытый тариф",INDEX(GRID!$B$18:$U$29,MATCH(K$7,GRID!$A$18:$A$29,0),MATCH(1,($U$2=GRID!$B$1:$U$1)*(КАЛЕНДАРЬ!AQ25=GRID!$B$3:$U$3),0)),
INDEX(GRID!$B$18:$U$29,MATCH(K$7,GRID!$A$18:$A$29,0),MATCH(1,($U$2=GRID!$B$1:$U$1)*(КАЛЕНДАРЬ!AQ25=GRID!$B$3:$U$3),0))*(1-GRID!$H$34))</f>
        <v>54000</v>
      </c>
      <c r="M455" s="5">
        <f t="array" ref="M455">IF($I$2="Открытый тариф",INDEX(GRID!$B$4:$U$15,MATCH(M$7,GRID!$A$4:$A$15,0),MATCH(1,($U$2=GRID!$B$1:$U$1)*(КАЛЕНДАРЬ!AQ25=GRID!$B$3:$U$3),0)),
INDEX(GRID!$B$4:$U$15,MATCH(M$7,GRID!$A$4:$A$15,0),MATCH(1,($U$2=GRID!$B$1:$U$1)*(КАЛЕНДАРЬ!AQ25=GRID!$B$3:$U$3),0))*(1-GRID!$H$34))</f>
        <v>69500</v>
      </c>
      <c r="N455" s="5">
        <f t="array" ref="N455">IF($I$2="Открытый тариф",INDEX(GRID!$B$18:$U$29,MATCH(M$7,GRID!$A$18:$A$29,0),MATCH(1,($U$2=GRID!$B$1:$U$1)*(КАЛЕНДАРЬ!AQ25=GRID!$B$3:$U$3),0)),
INDEX(GRID!$B$18:$U$29,MATCH(M$7,GRID!$A$18:$A$29,0),MATCH(1,($U$2=GRID!$B$1:$U$1)*(КАЛЕНДАРЬ!AQ25=GRID!$B$3:$U$3),0))*(1-GRID!$H$34))</f>
        <v>74500</v>
      </c>
      <c r="O455" s="5">
        <f t="array" ref="O455">IF($I$2="Открытый тариф",INDEX(GRID!$B$4:$U$15,MATCH(O$7,GRID!$A$4:$A$15,0),MATCH(1,($U$2=GRID!$B$1:$U$1)*(КАЛЕНДАРЬ!AQ25=GRID!$B$3:$U$3),0)),
INDEX(GRID!$B$4:$U$15,MATCH(O$7,GRID!$A$4:$A$15,0),MATCH(1,($U$2=GRID!$B$1:$U$1)*(КАЛЕНДАРЬ!AQ25=GRID!$B$3:$U$3),0))*(1-GRID!$H$34))</f>
        <v>103200</v>
      </c>
      <c r="P455" s="5">
        <f t="array" ref="P455">IF($I$2="Открытый тариф",INDEX(GRID!$B$4:$U$15,MATCH(P$7,GRID!$A$4:$A$15,0),MATCH(1,($U$2=GRID!$B$1:$U$1)*(КАЛЕНДАРЬ!AQ25=GRID!$B$3:$U$3),0)),
INDEX(GRID!$B$4:$U$15,MATCH(P$7,GRID!$A$4:$A$15,0),MATCH(1,($U$2=GRID!$B$1:$U$1)*(КАЛЕНДАРЬ!AQ25=GRID!$B$3:$U$3),0))*(1-GRID!$H$34))</f>
        <v>145400</v>
      </c>
      <c r="Q455" s="5">
        <f t="array" ref="Q455">IF($I$2="Открытый тариф",INDEX(GRID!$B$4:$U$15,MATCH(Q$7,GRID!$A$4:$A$15,0),MATCH(1,($U$2=GRID!$B$1:$U$1)*(КАЛЕНДАРЬ!AQ25=GRID!$B$3:$U$3),0)),
INDEX(GRID!$B$4:$U$15,MATCH(Q$7,GRID!$A$4:$A$15,0),MATCH(1,($U$2=GRID!$B$1:$U$1)*(КАЛЕНДАРЬ!AQ25=GRID!$B$3:$U$3),0))*(1-GRID!$H$34))</f>
        <v>170900</v>
      </c>
      <c r="R455" s="5">
        <f t="array" ref="R455">IF($I$2="Открытый тариф",INDEX(GRID!$B$18:$U$29,MATCH(R$7,GRID!$A$18:$A$29,0),MATCH(1,($U$2=GRID!$B$1:$U$1)*(КАЛЕНДАРЬ!AQ25=GRID!$B$3:$U$3),0)),
INDEX(GRID!$B$18:$U$29,MATCH(R$7,GRID!$A$18:$A$29,0),MATCH(1,($U$2=GRID!$B$1:$U$1)*(КАЛЕНДАРЬ!AQ25=GRID!$B$3:$U$3),0))*(1-GRID!$H$34))</f>
        <v>194100</v>
      </c>
      <c r="S455" s="5">
        <f t="array" ref="S455">IF($I$2="Открытый тариф",INDEX(GRID!$B$4:$U$15,MATCH(S$7,GRID!$A$4:$A$15,0),MATCH(1,($U$2=GRID!$B$1:$U$1)*(КАЛЕНДАРЬ!AQ25=GRID!$B$3:$U$3),0)),
INDEX(GRID!$B$4:$U$15,MATCH(S$7,GRID!$A$4:$A$15,0),MATCH(1,($U$2=GRID!$B$1:$U$1)*(КАЛЕНДАРЬ!AQ25=GRID!$B$3:$U$3),0))*(1-GRID!$L$41))</f>
        <v>482600</v>
      </c>
      <c r="T455" s="5">
        <f t="array" ref="T455">IF($I$2="Открытый тариф",INDEX(GRID!$B$4:$U$15,MATCH(T$7,GRID!$A$4:$A$15,0),MATCH(1,($U$2=GRID!$B$1:$U$1)*(КАЛЕНДАРЬ!AQ25=GRID!$B$3:$U$3),0)),
INDEX(GRID!$B$4:$U$15,MATCH(T$7,GRID!$A$4:$A$15,0),MATCH(1,($U$2=GRID!$B$1:$U$1)*(КАЛЕНДАРЬ!AQ25=GRID!$B$3:$U$3),0))*(1-GRID!$L$41))</f>
        <v>586600</v>
      </c>
    </row>
    <row r="456" spans="1:20" ht="13.5" customHeight="1">
      <c r="A456" s="108" t="s">
        <v>12</v>
      </c>
      <c r="B456" s="109">
        <v>23</v>
      </c>
      <c r="C456" s="5">
        <f t="array" ref="C456">IF($I$2="Открытый тариф",INDEX(GRID!$B$4:$U$15,MATCH(C$7,GRID!$A$4:$A$15,0),MATCH(1,($U$2=GRID!$B$1:$U$1)*(КАЛЕНДАРЬ!AQ26=GRID!$B$3:$U$3),0)),
INDEX(GRID!$B$4:$U$15,MATCH(C$7,GRID!$A$4:$A$15,0),MATCH(1,($U$2=GRID!$B$1:$U$1)*(КАЛЕНДАРЬ!AQ26=GRID!$B$3:$U$3),0))*(1-GRID!$H$34))</f>
        <v>25000</v>
      </c>
      <c r="D456" s="5">
        <f t="array" ref="D456">IF($I$2="Открытый тариф",INDEX(GRID!$B$18:$U$29,MATCH(C$7,GRID!$A$18:$A$29,0),MATCH(1,($U$2=GRID!$B$1:$U$1)*(КАЛЕНДАРЬ!AQ26=GRID!$B$3:$U$3),0)),
INDEX(GRID!$B$18:$U$29,MATCH(C$7,GRID!$A$18:$A$29,0),MATCH(1,($U$2=GRID!$B$1:$U$1)*(КАЛЕНДАРЬ!AQ26=GRID!$B$3:$U$3),0))*(1-GRID!$H$34))</f>
        <v>30000</v>
      </c>
      <c r="E456" s="5">
        <f t="array" ref="E456">IF($I$2="Открытый тариф",INDEX(GRID!$B$4:$U$15,MATCH(E$7,GRID!$A$4:$A$15,0),MATCH(1,($U$2=GRID!$B$1:$U$1)*(КАЛЕНДАРЬ!AQ26=GRID!$B$3:$U$3),0)),
INDEX(GRID!$B$4:$U$15,MATCH(E$7,GRID!$A$4:$A$15,0),MATCH(1,($U$2=GRID!$B$1:$U$1)*(КАЛЕНДАРЬ!AQ26=GRID!$B$3:$U$3),0))*(1-GRID!$H$34))</f>
        <v>30000</v>
      </c>
      <c r="F456" s="5">
        <f t="array" ref="F456">IF($I$2="Открытый тариф",INDEX(GRID!$B$18:$U$29,MATCH(E$7,GRID!$A$18:$A$29,0),MATCH(1,($U$2=GRID!$B$1:$U$1)*(КАЛЕНДАРЬ!AQ26=GRID!$B$3:$U$3),0)),
INDEX(GRID!$B$18:$U$29,MATCH(E$7,GRID!$A$18:$A$29,0),MATCH(1,($U$2=GRID!$B$1:$U$1)*(КАЛЕНДАРЬ!AQ26=GRID!$B$3:$U$3),0))*(1-GRID!$H$34))</f>
        <v>35000</v>
      </c>
      <c r="G456" s="5">
        <f t="array" ref="G456">IF($I$2="Открытый тариф",INDEX(GRID!$B$4:$U$15,MATCH(G$7,GRID!$A$4:$A$15,0),MATCH(1,($U$2=GRID!$B$1:$U$1)*(КАЛЕНДАРЬ!AQ26=GRID!$B$3:$U$3),0)),
INDEX(GRID!$B$4:$U$15,MATCH(G$7,GRID!$A$4:$A$15,0),MATCH(1,($U$2=GRID!$B$1:$U$1)*(КАЛЕНДАРЬ!AQ26=GRID!$B$3:$U$3),0))*(1-GRID!$H$34))</f>
        <v>35700</v>
      </c>
      <c r="H456" s="5">
        <f t="array" ref="H456">IF($I$2="Открытый тариф",INDEX(GRID!$B$18:$U$29,MATCH(G$7,GRID!$A$18:$A$29,0),MATCH(1,($U$2=GRID!$B$1:$U$1)*(КАЛЕНДАРЬ!AQ26=GRID!$B$3:$U$3),0)),
INDEX(GRID!$B$18:$U$29,MATCH(G$7,GRID!$A$18:$A$29,0),MATCH(1,($U$2=GRID!$B$1:$U$1)*(КАЛЕНДАРЬ!AQ26=GRID!$B$3:$U$3),0))*(1-GRID!$H$34))</f>
        <v>40700</v>
      </c>
      <c r="I456" s="5">
        <f t="array" ref="I456">IF($I$2="Открытый тариф",INDEX(GRID!$B$4:$U$15,MATCH(I$7,GRID!$A$4:$A$15,0),MATCH(1,($U$2=GRID!$B$1:$U$1)*(КАЛЕНДАРЬ!AQ26=GRID!$B$3:$U$3),0)),
INDEX(GRID!$B$4:$U$15,MATCH(I$7,GRID!$A$4:$A$15,0),MATCH(1,($U$2=GRID!$B$1:$U$1)*(КАЛЕНДАРЬ!AQ26=GRID!$B$3:$U$3),0))*(1-GRID!$H$34))</f>
        <v>39700</v>
      </c>
      <c r="J456" s="5">
        <f t="array" ref="J456">IF($I$2="Открытый тариф",INDEX(GRID!$B$18:$U$29,MATCH(I$7,GRID!$A$18:$A$29,0),MATCH(1,($U$2=GRID!$B$1:$U$1)*(КАЛЕНДАРЬ!AQ26=GRID!$B$3:$U$3),0)),
INDEX(GRID!$B$18:$U$29,MATCH(I$7,GRID!$A$18:$A$29,0),MATCH(1,($U$2=GRID!$B$1:$U$1)*(КАЛЕНДАРЬ!AQ26=GRID!$B$3:$U$3),0))*(1-GRID!$H$34))</f>
        <v>44700</v>
      </c>
      <c r="K456" s="5">
        <f t="array" ref="K456">IF($I$2="Открытый тариф",INDEX(GRID!$B$4:$U$15,MATCH(K$7,GRID!$A$4:$A$15,0),MATCH(1,($U$2=GRID!$B$1:$U$1)*(КАЛЕНДАРЬ!AQ26=GRID!$B$3:$U$3),0)),
INDEX(GRID!$B$4:$U$15,MATCH(K$7,GRID!$A$4:$A$15,0),MATCH(1,($U$2=GRID!$B$1:$U$1)*(КАЛЕНДАРЬ!AQ26=GRID!$B$3:$U$3),0))*(1-GRID!$H$34))</f>
        <v>45000</v>
      </c>
      <c r="L456" s="5">
        <f t="array" ref="L456">IF($I$2="Открытый тариф",INDEX(GRID!$B$18:$U$29,MATCH(K$7,GRID!$A$18:$A$29,0),MATCH(1,($U$2=GRID!$B$1:$U$1)*(КАЛЕНДАРЬ!AQ26=GRID!$B$3:$U$3),0)),
INDEX(GRID!$B$18:$U$29,MATCH(K$7,GRID!$A$18:$A$29,0),MATCH(1,($U$2=GRID!$B$1:$U$1)*(КАЛЕНДАРЬ!AQ26=GRID!$B$3:$U$3),0))*(1-GRID!$H$34))</f>
        <v>50000</v>
      </c>
      <c r="M456" s="5">
        <f t="array" ref="M456">IF($I$2="Открытый тариф",INDEX(GRID!$B$4:$U$15,MATCH(M$7,GRID!$A$4:$A$15,0),MATCH(1,($U$2=GRID!$B$1:$U$1)*(КАЛЕНДАРЬ!AQ26=GRID!$B$3:$U$3),0)),
INDEX(GRID!$B$4:$U$15,MATCH(M$7,GRID!$A$4:$A$15,0),MATCH(1,($U$2=GRID!$B$1:$U$1)*(КАЛЕНДАРЬ!AQ26=GRID!$B$3:$U$3),0))*(1-GRID!$H$34))</f>
        <v>65200</v>
      </c>
      <c r="N456" s="5">
        <f t="array" ref="N456">IF($I$2="Открытый тариф",INDEX(GRID!$B$18:$U$29,MATCH(M$7,GRID!$A$18:$A$29,0),MATCH(1,($U$2=GRID!$B$1:$U$1)*(КАЛЕНДАРЬ!AQ26=GRID!$B$3:$U$3),0)),
INDEX(GRID!$B$18:$U$29,MATCH(M$7,GRID!$A$18:$A$29,0),MATCH(1,($U$2=GRID!$B$1:$U$1)*(КАЛЕНДАРЬ!AQ26=GRID!$B$3:$U$3),0))*(1-GRID!$H$34))</f>
        <v>70200</v>
      </c>
      <c r="O456" s="5">
        <f t="array" ref="O456">IF($I$2="Открытый тариф",INDEX(GRID!$B$4:$U$15,MATCH(O$7,GRID!$A$4:$A$15,0),MATCH(1,($U$2=GRID!$B$1:$U$1)*(КАЛЕНДАРЬ!AQ26=GRID!$B$3:$U$3),0)),
INDEX(GRID!$B$4:$U$15,MATCH(O$7,GRID!$A$4:$A$15,0),MATCH(1,($U$2=GRID!$B$1:$U$1)*(КАЛЕНДАРЬ!AQ26=GRID!$B$3:$U$3),0))*(1-GRID!$H$34))</f>
        <v>98000</v>
      </c>
      <c r="P456" s="5">
        <f t="array" ref="P456">IF($I$2="Открытый тариф",INDEX(GRID!$B$4:$U$15,MATCH(P$7,GRID!$A$4:$A$15,0),MATCH(1,($U$2=GRID!$B$1:$U$1)*(КАЛЕНДАРЬ!AQ26=GRID!$B$3:$U$3),0)),
INDEX(GRID!$B$4:$U$15,MATCH(P$7,GRID!$A$4:$A$15,0),MATCH(1,($U$2=GRID!$B$1:$U$1)*(КАЛЕНДАРЬ!AQ26=GRID!$B$3:$U$3),0))*(1-GRID!$H$34))</f>
        <v>139700</v>
      </c>
      <c r="Q456" s="5">
        <f t="array" ref="Q456">IF($I$2="Открытый тариф",INDEX(GRID!$B$4:$U$15,MATCH(Q$7,GRID!$A$4:$A$15,0),MATCH(1,($U$2=GRID!$B$1:$U$1)*(КАЛЕНДАРЬ!AQ26=GRID!$B$3:$U$3),0)),
INDEX(GRID!$B$4:$U$15,MATCH(Q$7,GRID!$A$4:$A$15,0),MATCH(1,($U$2=GRID!$B$1:$U$1)*(КАЛЕНДАРЬ!AQ26=GRID!$B$3:$U$3),0))*(1-GRID!$H$34))</f>
        <v>164400</v>
      </c>
      <c r="R456" s="5">
        <f t="array" ref="R456">IF($I$2="Открытый тариф",INDEX(GRID!$B$18:$U$29,MATCH(R$7,GRID!$A$18:$A$29,0),MATCH(1,($U$2=GRID!$B$1:$U$1)*(КАЛЕНДАРЬ!AQ26=GRID!$B$3:$U$3),0)),
INDEX(GRID!$B$18:$U$29,MATCH(R$7,GRID!$A$18:$A$29,0),MATCH(1,($U$2=GRID!$B$1:$U$1)*(КАЛЕНДАРЬ!AQ26=GRID!$B$3:$U$3),0))*(1-GRID!$H$34))</f>
        <v>186400</v>
      </c>
      <c r="S456" s="5">
        <f t="array" ref="S456">IF($I$2="Открытый тариф",INDEX(GRID!$B$4:$U$15,MATCH(S$7,GRID!$A$4:$A$15,0),MATCH(1,($U$2=GRID!$B$1:$U$1)*(КАЛЕНДАРЬ!AQ26=GRID!$B$3:$U$3),0)),
INDEX(GRID!$B$4:$U$15,MATCH(S$7,GRID!$A$4:$A$15,0),MATCH(1,($U$2=GRID!$B$1:$U$1)*(КАЛЕНДАРЬ!AQ26=GRID!$B$3:$U$3),0))*(1-GRID!$L$41))</f>
        <v>460400</v>
      </c>
      <c r="T456" s="5">
        <f t="array" ref="T456">IF($I$2="Открытый тариф",INDEX(GRID!$B$4:$U$15,MATCH(T$7,GRID!$A$4:$A$15,0),MATCH(1,($U$2=GRID!$B$1:$U$1)*(КАЛЕНДАРЬ!AQ26=GRID!$B$3:$U$3),0)),
INDEX(GRID!$B$4:$U$15,MATCH(T$7,GRID!$A$4:$A$15,0),MATCH(1,($U$2=GRID!$B$1:$U$1)*(КАЛЕНДАРЬ!AQ26=GRID!$B$3:$U$3),0))*(1-GRID!$L$41))</f>
        <v>556900</v>
      </c>
    </row>
    <row r="457" spans="1:20" ht="13.5" customHeight="1">
      <c r="A457" s="108" t="s">
        <v>13</v>
      </c>
      <c r="B457" s="109">
        <v>24</v>
      </c>
      <c r="C457" s="5">
        <f t="array" ref="C457">IF($I$2="Открытый тариф",INDEX(GRID!$B$4:$U$15,MATCH(C$7,GRID!$A$4:$A$15,0),MATCH(1,($U$2=GRID!$B$1:$U$1)*(КАЛЕНДАРЬ!AQ27=GRID!$B$3:$U$3),0)),
INDEX(GRID!$B$4:$U$15,MATCH(C$7,GRID!$A$4:$A$15,0),MATCH(1,($U$2=GRID!$B$1:$U$1)*(КАЛЕНДАРЬ!AQ27=GRID!$B$3:$U$3),0))*(1-GRID!$H$34))</f>
        <v>25000</v>
      </c>
      <c r="D457" s="5">
        <f t="array" ref="D457">IF($I$2="Открытый тариф",INDEX(GRID!$B$18:$U$29,MATCH(C$7,GRID!$A$18:$A$29,0),MATCH(1,($U$2=GRID!$B$1:$U$1)*(КАЛЕНДАРЬ!AQ27=GRID!$B$3:$U$3),0)),
INDEX(GRID!$B$18:$U$29,MATCH(C$7,GRID!$A$18:$A$29,0),MATCH(1,($U$2=GRID!$B$1:$U$1)*(КАЛЕНДАРЬ!AQ27=GRID!$B$3:$U$3),0))*(1-GRID!$H$34))</f>
        <v>30000</v>
      </c>
      <c r="E457" s="5">
        <f t="array" ref="E457">IF($I$2="Открытый тариф",INDEX(GRID!$B$4:$U$15,MATCH(E$7,GRID!$A$4:$A$15,0),MATCH(1,($U$2=GRID!$B$1:$U$1)*(КАЛЕНДАРЬ!AQ27=GRID!$B$3:$U$3),0)),
INDEX(GRID!$B$4:$U$15,MATCH(E$7,GRID!$A$4:$A$15,0),MATCH(1,($U$2=GRID!$B$1:$U$1)*(КАЛЕНДАРЬ!AQ27=GRID!$B$3:$U$3),0))*(1-GRID!$H$34))</f>
        <v>30000</v>
      </c>
      <c r="F457" s="5">
        <f t="array" ref="F457">IF($I$2="Открытый тариф",INDEX(GRID!$B$18:$U$29,MATCH(E$7,GRID!$A$18:$A$29,0),MATCH(1,($U$2=GRID!$B$1:$U$1)*(КАЛЕНДАРЬ!AQ27=GRID!$B$3:$U$3),0)),
INDEX(GRID!$B$18:$U$29,MATCH(E$7,GRID!$A$18:$A$29,0),MATCH(1,($U$2=GRID!$B$1:$U$1)*(КАЛЕНДАРЬ!AQ27=GRID!$B$3:$U$3),0))*(1-GRID!$H$34))</f>
        <v>35000</v>
      </c>
      <c r="G457" s="5">
        <f t="array" ref="G457">IF($I$2="Открытый тариф",INDEX(GRID!$B$4:$U$15,MATCH(G$7,GRID!$A$4:$A$15,0),MATCH(1,($U$2=GRID!$B$1:$U$1)*(КАЛЕНДАРЬ!AQ27=GRID!$B$3:$U$3),0)),
INDEX(GRID!$B$4:$U$15,MATCH(G$7,GRID!$A$4:$A$15,0),MATCH(1,($U$2=GRID!$B$1:$U$1)*(КАЛЕНДАРЬ!AQ27=GRID!$B$3:$U$3),0))*(1-GRID!$H$34))</f>
        <v>35700</v>
      </c>
      <c r="H457" s="5">
        <f t="array" ref="H457">IF($I$2="Открытый тариф",INDEX(GRID!$B$18:$U$29,MATCH(G$7,GRID!$A$18:$A$29,0),MATCH(1,($U$2=GRID!$B$1:$U$1)*(КАЛЕНДАРЬ!AQ27=GRID!$B$3:$U$3),0)),
INDEX(GRID!$B$18:$U$29,MATCH(G$7,GRID!$A$18:$A$29,0),MATCH(1,($U$2=GRID!$B$1:$U$1)*(КАЛЕНДАРЬ!AQ27=GRID!$B$3:$U$3),0))*(1-GRID!$H$34))</f>
        <v>40700</v>
      </c>
      <c r="I457" s="5">
        <f t="array" ref="I457">IF($I$2="Открытый тариф",INDEX(GRID!$B$4:$U$15,MATCH(I$7,GRID!$A$4:$A$15,0),MATCH(1,($U$2=GRID!$B$1:$U$1)*(КАЛЕНДАРЬ!AQ27=GRID!$B$3:$U$3),0)),
INDEX(GRID!$B$4:$U$15,MATCH(I$7,GRID!$A$4:$A$15,0),MATCH(1,($U$2=GRID!$B$1:$U$1)*(КАЛЕНДАРЬ!AQ27=GRID!$B$3:$U$3),0))*(1-GRID!$H$34))</f>
        <v>39700</v>
      </c>
      <c r="J457" s="5">
        <f t="array" ref="J457">IF($I$2="Открытый тариф",INDEX(GRID!$B$18:$U$29,MATCH(I$7,GRID!$A$18:$A$29,0),MATCH(1,($U$2=GRID!$B$1:$U$1)*(КАЛЕНДАРЬ!AQ27=GRID!$B$3:$U$3),0)),
INDEX(GRID!$B$18:$U$29,MATCH(I$7,GRID!$A$18:$A$29,0),MATCH(1,($U$2=GRID!$B$1:$U$1)*(КАЛЕНДАРЬ!AQ27=GRID!$B$3:$U$3),0))*(1-GRID!$H$34))</f>
        <v>44700</v>
      </c>
      <c r="K457" s="5">
        <f t="array" ref="K457">IF($I$2="Открытый тариф",INDEX(GRID!$B$4:$U$15,MATCH(K$7,GRID!$A$4:$A$15,0),MATCH(1,($U$2=GRID!$B$1:$U$1)*(КАЛЕНДАРЬ!AQ27=GRID!$B$3:$U$3),0)),
INDEX(GRID!$B$4:$U$15,MATCH(K$7,GRID!$A$4:$A$15,0),MATCH(1,($U$2=GRID!$B$1:$U$1)*(КАЛЕНДАРЬ!AQ27=GRID!$B$3:$U$3),0))*(1-GRID!$H$34))</f>
        <v>45000</v>
      </c>
      <c r="L457" s="5">
        <f t="array" ref="L457">IF($I$2="Открытый тариф",INDEX(GRID!$B$18:$U$29,MATCH(K$7,GRID!$A$18:$A$29,0),MATCH(1,($U$2=GRID!$B$1:$U$1)*(КАЛЕНДАРЬ!AQ27=GRID!$B$3:$U$3),0)),
INDEX(GRID!$B$18:$U$29,MATCH(K$7,GRID!$A$18:$A$29,0),MATCH(1,($U$2=GRID!$B$1:$U$1)*(КАЛЕНДАРЬ!AQ27=GRID!$B$3:$U$3),0))*(1-GRID!$H$34))</f>
        <v>50000</v>
      </c>
      <c r="M457" s="5">
        <f t="array" ref="M457">IF($I$2="Открытый тариф",INDEX(GRID!$B$4:$U$15,MATCH(M$7,GRID!$A$4:$A$15,0),MATCH(1,($U$2=GRID!$B$1:$U$1)*(КАЛЕНДАРЬ!AQ27=GRID!$B$3:$U$3),0)),
INDEX(GRID!$B$4:$U$15,MATCH(M$7,GRID!$A$4:$A$15,0),MATCH(1,($U$2=GRID!$B$1:$U$1)*(КАЛЕНДАРЬ!AQ27=GRID!$B$3:$U$3),0))*(1-GRID!$H$34))</f>
        <v>65200</v>
      </c>
      <c r="N457" s="5">
        <f t="array" ref="N457">IF($I$2="Открытый тариф",INDEX(GRID!$B$18:$U$29,MATCH(M$7,GRID!$A$18:$A$29,0),MATCH(1,($U$2=GRID!$B$1:$U$1)*(КАЛЕНДАРЬ!AQ27=GRID!$B$3:$U$3),0)),
INDEX(GRID!$B$18:$U$29,MATCH(M$7,GRID!$A$18:$A$29,0),MATCH(1,($U$2=GRID!$B$1:$U$1)*(КАЛЕНДАРЬ!AQ27=GRID!$B$3:$U$3),0))*(1-GRID!$H$34))</f>
        <v>70200</v>
      </c>
      <c r="O457" s="5">
        <f t="array" ref="O457">IF($I$2="Открытый тариф",INDEX(GRID!$B$4:$U$15,MATCH(O$7,GRID!$A$4:$A$15,0),MATCH(1,($U$2=GRID!$B$1:$U$1)*(КАЛЕНДАРЬ!AQ27=GRID!$B$3:$U$3),0)),
INDEX(GRID!$B$4:$U$15,MATCH(O$7,GRID!$A$4:$A$15,0),MATCH(1,($U$2=GRID!$B$1:$U$1)*(КАЛЕНДАРЬ!AQ27=GRID!$B$3:$U$3),0))*(1-GRID!$H$34))</f>
        <v>98000</v>
      </c>
      <c r="P457" s="5">
        <f t="array" ref="P457">IF($I$2="Открытый тариф",INDEX(GRID!$B$4:$U$15,MATCH(P$7,GRID!$A$4:$A$15,0),MATCH(1,($U$2=GRID!$B$1:$U$1)*(КАЛЕНДАРЬ!AQ27=GRID!$B$3:$U$3),0)),
INDEX(GRID!$B$4:$U$15,MATCH(P$7,GRID!$A$4:$A$15,0),MATCH(1,($U$2=GRID!$B$1:$U$1)*(КАЛЕНДАРЬ!AQ27=GRID!$B$3:$U$3),0))*(1-GRID!$H$34))</f>
        <v>139700</v>
      </c>
      <c r="Q457" s="5">
        <f t="array" ref="Q457">IF($I$2="Открытый тариф",INDEX(GRID!$B$4:$U$15,MATCH(Q$7,GRID!$A$4:$A$15,0),MATCH(1,($U$2=GRID!$B$1:$U$1)*(КАЛЕНДАРЬ!AQ27=GRID!$B$3:$U$3),0)),
INDEX(GRID!$B$4:$U$15,MATCH(Q$7,GRID!$A$4:$A$15,0),MATCH(1,($U$2=GRID!$B$1:$U$1)*(КАЛЕНДАРЬ!AQ27=GRID!$B$3:$U$3),0))*(1-GRID!$H$34))</f>
        <v>164400</v>
      </c>
      <c r="R457" s="5">
        <f t="array" ref="R457">IF($I$2="Открытый тариф",INDEX(GRID!$B$18:$U$29,MATCH(R$7,GRID!$A$18:$A$29,0),MATCH(1,($U$2=GRID!$B$1:$U$1)*(КАЛЕНДАРЬ!AQ27=GRID!$B$3:$U$3),0)),
INDEX(GRID!$B$18:$U$29,MATCH(R$7,GRID!$A$18:$A$29,0),MATCH(1,($U$2=GRID!$B$1:$U$1)*(КАЛЕНДАРЬ!AQ27=GRID!$B$3:$U$3),0))*(1-GRID!$H$34))</f>
        <v>186400</v>
      </c>
      <c r="S457" s="5">
        <f t="array" ref="S457">IF($I$2="Открытый тариф",INDEX(GRID!$B$4:$U$15,MATCH(S$7,GRID!$A$4:$A$15,0),MATCH(1,($U$2=GRID!$B$1:$U$1)*(КАЛЕНДАРЬ!AQ27=GRID!$B$3:$U$3),0)),
INDEX(GRID!$B$4:$U$15,MATCH(S$7,GRID!$A$4:$A$15,0),MATCH(1,($U$2=GRID!$B$1:$U$1)*(КАЛЕНДАРЬ!AQ27=GRID!$B$3:$U$3),0))*(1-GRID!$L$41))</f>
        <v>460400</v>
      </c>
      <c r="T457" s="5">
        <f t="array" ref="T457">IF($I$2="Открытый тариф",INDEX(GRID!$B$4:$U$15,MATCH(T$7,GRID!$A$4:$A$15,0),MATCH(1,($U$2=GRID!$B$1:$U$1)*(КАЛЕНДАРЬ!AQ27=GRID!$B$3:$U$3),0)),
INDEX(GRID!$B$4:$U$15,MATCH(T$7,GRID!$A$4:$A$15,0),MATCH(1,($U$2=GRID!$B$1:$U$1)*(КАЛЕНДАРЬ!AQ27=GRID!$B$3:$U$3),0))*(1-GRID!$L$41))</f>
        <v>556900</v>
      </c>
    </row>
    <row r="458" spans="1:20" ht="13.5" customHeight="1">
      <c r="A458" s="108" t="s">
        <v>14</v>
      </c>
      <c r="B458" s="109">
        <v>25</v>
      </c>
      <c r="C458" s="5">
        <f t="array" ref="C458">IF($I$2="Открытый тариф",INDEX(GRID!$B$4:$U$15,MATCH(C$7,GRID!$A$4:$A$15,0),MATCH(1,($U$2=GRID!$B$1:$U$1)*(КАЛЕНДАРЬ!AQ28=GRID!$B$3:$U$3),0)),
INDEX(GRID!$B$4:$U$15,MATCH(C$7,GRID!$A$4:$A$15,0),MATCH(1,($U$2=GRID!$B$1:$U$1)*(КАЛЕНДАРЬ!AQ28=GRID!$B$3:$U$3),0))*(1-GRID!$H$34))</f>
        <v>25000</v>
      </c>
      <c r="D458" s="5">
        <f t="array" ref="D458">IF($I$2="Открытый тариф",INDEX(GRID!$B$18:$U$29,MATCH(C$7,GRID!$A$18:$A$29,0),MATCH(1,($U$2=GRID!$B$1:$U$1)*(КАЛЕНДАРЬ!AQ28=GRID!$B$3:$U$3),0)),
INDEX(GRID!$B$18:$U$29,MATCH(C$7,GRID!$A$18:$A$29,0),MATCH(1,($U$2=GRID!$B$1:$U$1)*(КАЛЕНДАРЬ!AQ28=GRID!$B$3:$U$3),0))*(1-GRID!$H$34))</f>
        <v>30000</v>
      </c>
      <c r="E458" s="5">
        <f t="array" ref="E458">IF($I$2="Открытый тариф",INDEX(GRID!$B$4:$U$15,MATCH(E$7,GRID!$A$4:$A$15,0),MATCH(1,($U$2=GRID!$B$1:$U$1)*(КАЛЕНДАРЬ!AQ28=GRID!$B$3:$U$3),0)),
INDEX(GRID!$B$4:$U$15,MATCH(E$7,GRID!$A$4:$A$15,0),MATCH(1,($U$2=GRID!$B$1:$U$1)*(КАЛЕНДАРЬ!AQ28=GRID!$B$3:$U$3),0))*(1-GRID!$H$34))</f>
        <v>30000</v>
      </c>
      <c r="F458" s="5">
        <f t="array" ref="F458">IF($I$2="Открытый тариф",INDEX(GRID!$B$18:$U$29,MATCH(E$7,GRID!$A$18:$A$29,0),MATCH(1,($U$2=GRID!$B$1:$U$1)*(КАЛЕНДАРЬ!AQ28=GRID!$B$3:$U$3),0)),
INDEX(GRID!$B$18:$U$29,MATCH(E$7,GRID!$A$18:$A$29,0),MATCH(1,($U$2=GRID!$B$1:$U$1)*(КАЛЕНДАРЬ!AQ28=GRID!$B$3:$U$3),0))*(1-GRID!$H$34))</f>
        <v>35000</v>
      </c>
      <c r="G458" s="5">
        <f t="array" ref="G458">IF($I$2="Открытый тариф",INDEX(GRID!$B$4:$U$15,MATCH(G$7,GRID!$A$4:$A$15,0),MATCH(1,($U$2=GRID!$B$1:$U$1)*(КАЛЕНДАРЬ!AQ28=GRID!$B$3:$U$3),0)),
INDEX(GRID!$B$4:$U$15,MATCH(G$7,GRID!$A$4:$A$15,0),MATCH(1,($U$2=GRID!$B$1:$U$1)*(КАЛЕНДАРЬ!AQ28=GRID!$B$3:$U$3),0))*(1-GRID!$H$34))</f>
        <v>35700</v>
      </c>
      <c r="H458" s="5">
        <f t="array" ref="H458">IF($I$2="Открытый тариф",INDEX(GRID!$B$18:$U$29,MATCH(G$7,GRID!$A$18:$A$29,0),MATCH(1,($U$2=GRID!$B$1:$U$1)*(КАЛЕНДАРЬ!AQ28=GRID!$B$3:$U$3),0)),
INDEX(GRID!$B$18:$U$29,MATCH(G$7,GRID!$A$18:$A$29,0),MATCH(1,($U$2=GRID!$B$1:$U$1)*(КАЛЕНДАРЬ!AQ28=GRID!$B$3:$U$3),0))*(1-GRID!$H$34))</f>
        <v>40700</v>
      </c>
      <c r="I458" s="5">
        <f t="array" ref="I458">IF($I$2="Открытый тариф",INDEX(GRID!$B$4:$U$15,MATCH(I$7,GRID!$A$4:$A$15,0),MATCH(1,($U$2=GRID!$B$1:$U$1)*(КАЛЕНДАРЬ!AQ28=GRID!$B$3:$U$3),0)),
INDEX(GRID!$B$4:$U$15,MATCH(I$7,GRID!$A$4:$A$15,0),MATCH(1,($U$2=GRID!$B$1:$U$1)*(КАЛЕНДАРЬ!AQ28=GRID!$B$3:$U$3),0))*(1-GRID!$H$34))</f>
        <v>39700</v>
      </c>
      <c r="J458" s="5">
        <f t="array" ref="J458">IF($I$2="Открытый тариф",INDEX(GRID!$B$18:$U$29,MATCH(I$7,GRID!$A$18:$A$29,0),MATCH(1,($U$2=GRID!$B$1:$U$1)*(КАЛЕНДАРЬ!AQ28=GRID!$B$3:$U$3),0)),
INDEX(GRID!$B$18:$U$29,MATCH(I$7,GRID!$A$18:$A$29,0),MATCH(1,($U$2=GRID!$B$1:$U$1)*(КАЛЕНДАРЬ!AQ28=GRID!$B$3:$U$3),0))*(1-GRID!$H$34))</f>
        <v>44700</v>
      </c>
      <c r="K458" s="5">
        <f t="array" ref="K458">IF($I$2="Открытый тариф",INDEX(GRID!$B$4:$U$15,MATCH(K$7,GRID!$A$4:$A$15,0),MATCH(1,($U$2=GRID!$B$1:$U$1)*(КАЛЕНДАРЬ!AQ28=GRID!$B$3:$U$3),0)),
INDEX(GRID!$B$4:$U$15,MATCH(K$7,GRID!$A$4:$A$15,0),MATCH(1,($U$2=GRID!$B$1:$U$1)*(КАЛЕНДАРЬ!AQ28=GRID!$B$3:$U$3),0))*(1-GRID!$H$34))</f>
        <v>45000</v>
      </c>
      <c r="L458" s="5">
        <f t="array" ref="L458">IF($I$2="Открытый тариф",INDEX(GRID!$B$18:$U$29,MATCH(K$7,GRID!$A$18:$A$29,0),MATCH(1,($U$2=GRID!$B$1:$U$1)*(КАЛЕНДАРЬ!AQ28=GRID!$B$3:$U$3),0)),
INDEX(GRID!$B$18:$U$29,MATCH(K$7,GRID!$A$18:$A$29,0),MATCH(1,($U$2=GRID!$B$1:$U$1)*(КАЛЕНДАРЬ!AQ28=GRID!$B$3:$U$3),0))*(1-GRID!$H$34))</f>
        <v>50000</v>
      </c>
      <c r="M458" s="5">
        <f t="array" ref="M458">IF($I$2="Открытый тариф",INDEX(GRID!$B$4:$U$15,MATCH(M$7,GRID!$A$4:$A$15,0),MATCH(1,($U$2=GRID!$B$1:$U$1)*(КАЛЕНДАРЬ!AQ28=GRID!$B$3:$U$3),0)),
INDEX(GRID!$B$4:$U$15,MATCH(M$7,GRID!$A$4:$A$15,0),MATCH(1,($U$2=GRID!$B$1:$U$1)*(КАЛЕНДАРЬ!AQ28=GRID!$B$3:$U$3),0))*(1-GRID!$H$34))</f>
        <v>65200</v>
      </c>
      <c r="N458" s="5">
        <f t="array" ref="N458">IF($I$2="Открытый тариф",INDEX(GRID!$B$18:$U$29,MATCH(M$7,GRID!$A$18:$A$29,0),MATCH(1,($U$2=GRID!$B$1:$U$1)*(КАЛЕНДАРЬ!AQ28=GRID!$B$3:$U$3),0)),
INDEX(GRID!$B$18:$U$29,MATCH(M$7,GRID!$A$18:$A$29,0),MATCH(1,($U$2=GRID!$B$1:$U$1)*(КАЛЕНДАРЬ!AQ28=GRID!$B$3:$U$3),0))*(1-GRID!$H$34))</f>
        <v>70200</v>
      </c>
      <c r="O458" s="5">
        <f t="array" ref="O458">IF($I$2="Открытый тариф",INDEX(GRID!$B$4:$U$15,MATCH(O$7,GRID!$A$4:$A$15,0),MATCH(1,($U$2=GRID!$B$1:$U$1)*(КАЛЕНДАРЬ!AQ28=GRID!$B$3:$U$3),0)),
INDEX(GRID!$B$4:$U$15,MATCH(O$7,GRID!$A$4:$A$15,0),MATCH(1,($U$2=GRID!$B$1:$U$1)*(КАЛЕНДАРЬ!AQ28=GRID!$B$3:$U$3),0))*(1-GRID!$H$34))</f>
        <v>98000</v>
      </c>
      <c r="P458" s="5">
        <f t="array" ref="P458">IF($I$2="Открытый тариф",INDEX(GRID!$B$4:$U$15,MATCH(P$7,GRID!$A$4:$A$15,0),MATCH(1,($U$2=GRID!$B$1:$U$1)*(КАЛЕНДАРЬ!AQ28=GRID!$B$3:$U$3),0)),
INDEX(GRID!$B$4:$U$15,MATCH(P$7,GRID!$A$4:$A$15,0),MATCH(1,($U$2=GRID!$B$1:$U$1)*(КАЛЕНДАРЬ!AQ28=GRID!$B$3:$U$3),0))*(1-GRID!$H$34))</f>
        <v>139700</v>
      </c>
      <c r="Q458" s="5">
        <f t="array" ref="Q458">IF($I$2="Открытый тариф",INDEX(GRID!$B$4:$U$15,MATCH(Q$7,GRID!$A$4:$A$15,0),MATCH(1,($U$2=GRID!$B$1:$U$1)*(КАЛЕНДАРЬ!AQ28=GRID!$B$3:$U$3),0)),
INDEX(GRID!$B$4:$U$15,MATCH(Q$7,GRID!$A$4:$A$15,0),MATCH(1,($U$2=GRID!$B$1:$U$1)*(КАЛЕНДАРЬ!AQ28=GRID!$B$3:$U$3),0))*(1-GRID!$H$34))</f>
        <v>164400</v>
      </c>
      <c r="R458" s="5">
        <f t="array" ref="R458">IF($I$2="Открытый тариф",INDEX(GRID!$B$18:$U$29,MATCH(R$7,GRID!$A$18:$A$29,0),MATCH(1,($U$2=GRID!$B$1:$U$1)*(КАЛЕНДАРЬ!AQ28=GRID!$B$3:$U$3),0)),
INDEX(GRID!$B$18:$U$29,MATCH(R$7,GRID!$A$18:$A$29,0),MATCH(1,($U$2=GRID!$B$1:$U$1)*(КАЛЕНДАРЬ!AQ28=GRID!$B$3:$U$3),0))*(1-GRID!$H$34))</f>
        <v>186400</v>
      </c>
      <c r="S458" s="5">
        <f t="array" ref="S458">IF($I$2="Открытый тариф",INDEX(GRID!$B$4:$U$15,MATCH(S$7,GRID!$A$4:$A$15,0),MATCH(1,($U$2=GRID!$B$1:$U$1)*(КАЛЕНДАРЬ!AQ28=GRID!$B$3:$U$3),0)),
INDEX(GRID!$B$4:$U$15,MATCH(S$7,GRID!$A$4:$A$15,0),MATCH(1,($U$2=GRID!$B$1:$U$1)*(КАЛЕНДАРЬ!AQ28=GRID!$B$3:$U$3),0))*(1-GRID!$L$41))</f>
        <v>460400</v>
      </c>
      <c r="T458" s="5">
        <f t="array" ref="T458">IF($I$2="Открытый тариф",INDEX(GRID!$B$4:$U$15,MATCH(T$7,GRID!$A$4:$A$15,0),MATCH(1,($U$2=GRID!$B$1:$U$1)*(КАЛЕНДАРЬ!AQ28=GRID!$B$3:$U$3),0)),
INDEX(GRID!$B$4:$U$15,MATCH(T$7,GRID!$A$4:$A$15,0),MATCH(1,($U$2=GRID!$B$1:$U$1)*(КАЛЕНДАРЬ!AQ28=GRID!$B$3:$U$3),0))*(1-GRID!$L$41))</f>
        <v>556900</v>
      </c>
    </row>
    <row r="459" spans="1:20" ht="13.5" customHeight="1">
      <c r="A459" s="108" t="s">
        <v>15</v>
      </c>
      <c r="B459" s="109">
        <v>26</v>
      </c>
      <c r="C459" s="5">
        <f t="array" ref="C459">IF($I$2="Открытый тариф",INDEX(GRID!$B$4:$U$15,MATCH(C$7,GRID!$A$4:$A$15,0),MATCH(1,($U$2=GRID!$B$1:$U$1)*(КАЛЕНДАРЬ!AQ29=GRID!$B$3:$U$3),0)),
INDEX(GRID!$B$4:$U$15,MATCH(C$7,GRID!$A$4:$A$15,0),MATCH(1,($U$2=GRID!$B$1:$U$1)*(КАЛЕНДАРЬ!AQ29=GRID!$B$3:$U$3),0))*(1-GRID!$H$34))</f>
        <v>25000</v>
      </c>
      <c r="D459" s="5">
        <f t="array" ref="D459">IF($I$2="Открытый тариф",INDEX(GRID!$B$18:$U$29,MATCH(C$7,GRID!$A$18:$A$29,0),MATCH(1,($U$2=GRID!$B$1:$U$1)*(КАЛЕНДАРЬ!AQ29=GRID!$B$3:$U$3),0)),
INDEX(GRID!$B$18:$U$29,MATCH(C$7,GRID!$A$18:$A$29,0),MATCH(1,($U$2=GRID!$B$1:$U$1)*(КАЛЕНДАРЬ!AQ29=GRID!$B$3:$U$3),0))*(1-GRID!$H$34))</f>
        <v>30000</v>
      </c>
      <c r="E459" s="5">
        <f t="array" ref="E459">IF($I$2="Открытый тариф",INDEX(GRID!$B$4:$U$15,MATCH(E$7,GRID!$A$4:$A$15,0),MATCH(1,($U$2=GRID!$B$1:$U$1)*(КАЛЕНДАРЬ!AQ29=GRID!$B$3:$U$3),0)),
INDEX(GRID!$B$4:$U$15,MATCH(E$7,GRID!$A$4:$A$15,0),MATCH(1,($U$2=GRID!$B$1:$U$1)*(КАЛЕНДАРЬ!AQ29=GRID!$B$3:$U$3),0))*(1-GRID!$H$34))</f>
        <v>30000</v>
      </c>
      <c r="F459" s="5">
        <f t="array" ref="F459">IF($I$2="Открытый тариф",INDEX(GRID!$B$18:$U$29,MATCH(E$7,GRID!$A$18:$A$29,0),MATCH(1,($U$2=GRID!$B$1:$U$1)*(КАЛЕНДАРЬ!AQ29=GRID!$B$3:$U$3),0)),
INDEX(GRID!$B$18:$U$29,MATCH(E$7,GRID!$A$18:$A$29,0),MATCH(1,($U$2=GRID!$B$1:$U$1)*(КАЛЕНДАРЬ!AQ29=GRID!$B$3:$U$3),0))*(1-GRID!$H$34))</f>
        <v>35000</v>
      </c>
      <c r="G459" s="5">
        <f t="array" ref="G459">IF($I$2="Открытый тариф",INDEX(GRID!$B$4:$U$15,MATCH(G$7,GRID!$A$4:$A$15,0),MATCH(1,($U$2=GRID!$B$1:$U$1)*(КАЛЕНДАРЬ!AQ29=GRID!$B$3:$U$3),0)),
INDEX(GRID!$B$4:$U$15,MATCH(G$7,GRID!$A$4:$A$15,0),MATCH(1,($U$2=GRID!$B$1:$U$1)*(КАЛЕНДАРЬ!AQ29=GRID!$B$3:$U$3),0))*(1-GRID!$H$34))</f>
        <v>35700</v>
      </c>
      <c r="H459" s="5">
        <f t="array" ref="H459">IF($I$2="Открытый тариф",INDEX(GRID!$B$18:$U$29,MATCH(G$7,GRID!$A$18:$A$29,0),MATCH(1,($U$2=GRID!$B$1:$U$1)*(КАЛЕНДАРЬ!AQ29=GRID!$B$3:$U$3),0)),
INDEX(GRID!$B$18:$U$29,MATCH(G$7,GRID!$A$18:$A$29,0),MATCH(1,($U$2=GRID!$B$1:$U$1)*(КАЛЕНДАРЬ!AQ29=GRID!$B$3:$U$3),0))*(1-GRID!$H$34))</f>
        <v>40700</v>
      </c>
      <c r="I459" s="5">
        <f t="array" ref="I459">IF($I$2="Открытый тариф",INDEX(GRID!$B$4:$U$15,MATCH(I$7,GRID!$A$4:$A$15,0),MATCH(1,($U$2=GRID!$B$1:$U$1)*(КАЛЕНДАРЬ!AQ29=GRID!$B$3:$U$3),0)),
INDEX(GRID!$B$4:$U$15,MATCH(I$7,GRID!$A$4:$A$15,0),MATCH(1,($U$2=GRID!$B$1:$U$1)*(КАЛЕНДАРЬ!AQ29=GRID!$B$3:$U$3),0))*(1-GRID!$H$34))</f>
        <v>39700</v>
      </c>
      <c r="J459" s="5">
        <f t="array" ref="J459">IF($I$2="Открытый тариф",INDEX(GRID!$B$18:$U$29,MATCH(I$7,GRID!$A$18:$A$29,0),MATCH(1,($U$2=GRID!$B$1:$U$1)*(КАЛЕНДАРЬ!AQ29=GRID!$B$3:$U$3),0)),
INDEX(GRID!$B$18:$U$29,MATCH(I$7,GRID!$A$18:$A$29,0),MATCH(1,($U$2=GRID!$B$1:$U$1)*(КАЛЕНДАРЬ!AQ29=GRID!$B$3:$U$3),0))*(1-GRID!$H$34))</f>
        <v>44700</v>
      </c>
      <c r="K459" s="5">
        <f t="array" ref="K459">IF($I$2="Открытый тариф",INDEX(GRID!$B$4:$U$15,MATCH(K$7,GRID!$A$4:$A$15,0),MATCH(1,($U$2=GRID!$B$1:$U$1)*(КАЛЕНДАРЬ!AQ29=GRID!$B$3:$U$3),0)),
INDEX(GRID!$B$4:$U$15,MATCH(K$7,GRID!$A$4:$A$15,0),MATCH(1,($U$2=GRID!$B$1:$U$1)*(КАЛЕНДАРЬ!AQ29=GRID!$B$3:$U$3),0))*(1-GRID!$H$34))</f>
        <v>45000</v>
      </c>
      <c r="L459" s="5">
        <f t="array" ref="L459">IF($I$2="Открытый тариф",INDEX(GRID!$B$18:$U$29,MATCH(K$7,GRID!$A$18:$A$29,0),MATCH(1,($U$2=GRID!$B$1:$U$1)*(КАЛЕНДАРЬ!AQ29=GRID!$B$3:$U$3),0)),
INDEX(GRID!$B$18:$U$29,MATCH(K$7,GRID!$A$18:$A$29,0),MATCH(1,($U$2=GRID!$B$1:$U$1)*(КАЛЕНДАРЬ!AQ29=GRID!$B$3:$U$3),0))*(1-GRID!$H$34))</f>
        <v>50000</v>
      </c>
      <c r="M459" s="5">
        <f t="array" ref="M459">IF($I$2="Открытый тариф",INDEX(GRID!$B$4:$U$15,MATCH(M$7,GRID!$A$4:$A$15,0),MATCH(1,($U$2=GRID!$B$1:$U$1)*(КАЛЕНДАРЬ!AQ29=GRID!$B$3:$U$3),0)),
INDEX(GRID!$B$4:$U$15,MATCH(M$7,GRID!$A$4:$A$15,0),MATCH(1,($U$2=GRID!$B$1:$U$1)*(КАЛЕНДАРЬ!AQ29=GRID!$B$3:$U$3),0))*(1-GRID!$H$34))</f>
        <v>65200</v>
      </c>
      <c r="N459" s="5">
        <f t="array" ref="N459">IF($I$2="Открытый тариф",INDEX(GRID!$B$18:$U$29,MATCH(M$7,GRID!$A$18:$A$29,0),MATCH(1,($U$2=GRID!$B$1:$U$1)*(КАЛЕНДАРЬ!AQ29=GRID!$B$3:$U$3),0)),
INDEX(GRID!$B$18:$U$29,MATCH(M$7,GRID!$A$18:$A$29,0),MATCH(1,($U$2=GRID!$B$1:$U$1)*(КАЛЕНДАРЬ!AQ29=GRID!$B$3:$U$3),0))*(1-GRID!$H$34))</f>
        <v>70200</v>
      </c>
      <c r="O459" s="5">
        <f t="array" ref="O459">IF($I$2="Открытый тариф",INDEX(GRID!$B$4:$U$15,MATCH(O$7,GRID!$A$4:$A$15,0),MATCH(1,($U$2=GRID!$B$1:$U$1)*(КАЛЕНДАРЬ!AQ29=GRID!$B$3:$U$3),0)),
INDEX(GRID!$B$4:$U$15,MATCH(O$7,GRID!$A$4:$A$15,0),MATCH(1,($U$2=GRID!$B$1:$U$1)*(КАЛЕНДАРЬ!AQ29=GRID!$B$3:$U$3),0))*(1-GRID!$H$34))</f>
        <v>98000</v>
      </c>
      <c r="P459" s="5">
        <f t="array" ref="P459">IF($I$2="Открытый тариф",INDEX(GRID!$B$4:$U$15,MATCH(P$7,GRID!$A$4:$A$15,0),MATCH(1,($U$2=GRID!$B$1:$U$1)*(КАЛЕНДАРЬ!AQ29=GRID!$B$3:$U$3),0)),
INDEX(GRID!$B$4:$U$15,MATCH(P$7,GRID!$A$4:$A$15,0),MATCH(1,($U$2=GRID!$B$1:$U$1)*(КАЛЕНДАРЬ!AQ29=GRID!$B$3:$U$3),0))*(1-GRID!$H$34))</f>
        <v>139700</v>
      </c>
      <c r="Q459" s="5">
        <f t="array" ref="Q459">IF($I$2="Открытый тариф",INDEX(GRID!$B$4:$U$15,MATCH(Q$7,GRID!$A$4:$A$15,0),MATCH(1,($U$2=GRID!$B$1:$U$1)*(КАЛЕНДАРЬ!AQ29=GRID!$B$3:$U$3),0)),
INDEX(GRID!$B$4:$U$15,MATCH(Q$7,GRID!$A$4:$A$15,0),MATCH(1,($U$2=GRID!$B$1:$U$1)*(КАЛЕНДАРЬ!AQ29=GRID!$B$3:$U$3),0))*(1-GRID!$H$34))</f>
        <v>164400</v>
      </c>
      <c r="R459" s="5">
        <f t="array" ref="R459">IF($I$2="Открытый тариф",INDEX(GRID!$B$18:$U$29,MATCH(R$7,GRID!$A$18:$A$29,0),MATCH(1,($U$2=GRID!$B$1:$U$1)*(КАЛЕНДАРЬ!AQ29=GRID!$B$3:$U$3),0)),
INDEX(GRID!$B$18:$U$29,MATCH(R$7,GRID!$A$18:$A$29,0),MATCH(1,($U$2=GRID!$B$1:$U$1)*(КАЛЕНДАРЬ!AQ29=GRID!$B$3:$U$3),0))*(1-GRID!$H$34))</f>
        <v>186400</v>
      </c>
      <c r="S459" s="5">
        <f t="array" ref="S459">IF($I$2="Открытый тариф",INDEX(GRID!$B$4:$U$15,MATCH(S$7,GRID!$A$4:$A$15,0),MATCH(1,($U$2=GRID!$B$1:$U$1)*(КАЛЕНДАРЬ!AQ29=GRID!$B$3:$U$3),0)),
INDEX(GRID!$B$4:$U$15,MATCH(S$7,GRID!$A$4:$A$15,0),MATCH(1,($U$2=GRID!$B$1:$U$1)*(КАЛЕНДАРЬ!AQ29=GRID!$B$3:$U$3),0))*(1-GRID!$L$41))</f>
        <v>460400</v>
      </c>
      <c r="T459" s="5">
        <f t="array" ref="T459">IF($I$2="Открытый тариф",INDEX(GRID!$B$4:$U$15,MATCH(T$7,GRID!$A$4:$A$15,0),MATCH(1,($U$2=GRID!$B$1:$U$1)*(КАЛЕНДАРЬ!AQ29=GRID!$B$3:$U$3),0)),
INDEX(GRID!$B$4:$U$15,MATCH(T$7,GRID!$A$4:$A$15,0),MATCH(1,($U$2=GRID!$B$1:$U$1)*(КАЛЕНДАРЬ!AQ29=GRID!$B$3:$U$3),0))*(1-GRID!$L$41))</f>
        <v>556900</v>
      </c>
    </row>
    <row r="460" spans="1:20" ht="13.5" customHeight="1">
      <c r="A460" s="108" t="s">
        <v>16</v>
      </c>
      <c r="B460" s="109">
        <v>27</v>
      </c>
      <c r="C460" s="5">
        <f t="array" ref="C460">IF($I$2="Открытый тариф",INDEX(GRID!$B$4:$U$15,MATCH(C$7,GRID!$A$4:$A$15,0),MATCH(1,($U$2=GRID!$B$1:$U$1)*(КАЛЕНДАРЬ!AQ30=GRID!$B$3:$U$3),0)),
INDEX(GRID!$B$4:$U$15,MATCH(C$7,GRID!$A$4:$A$15,0),MATCH(1,($U$2=GRID!$B$1:$U$1)*(КАЛЕНДАРЬ!AQ30=GRID!$B$3:$U$3),0))*(1-GRID!$H$34))</f>
        <v>25000</v>
      </c>
      <c r="D460" s="5">
        <f t="array" ref="D460">IF($I$2="Открытый тариф",INDEX(GRID!$B$18:$U$29,MATCH(C$7,GRID!$A$18:$A$29,0),MATCH(1,($U$2=GRID!$B$1:$U$1)*(КАЛЕНДАРЬ!AQ30=GRID!$B$3:$U$3),0)),
INDEX(GRID!$B$18:$U$29,MATCH(C$7,GRID!$A$18:$A$29,0),MATCH(1,($U$2=GRID!$B$1:$U$1)*(КАЛЕНДАРЬ!AQ30=GRID!$B$3:$U$3),0))*(1-GRID!$H$34))</f>
        <v>30000</v>
      </c>
      <c r="E460" s="5">
        <f t="array" ref="E460">IF($I$2="Открытый тариф",INDEX(GRID!$B$4:$U$15,MATCH(E$7,GRID!$A$4:$A$15,0),MATCH(1,($U$2=GRID!$B$1:$U$1)*(КАЛЕНДАРЬ!AQ30=GRID!$B$3:$U$3),0)),
INDEX(GRID!$B$4:$U$15,MATCH(E$7,GRID!$A$4:$A$15,0),MATCH(1,($U$2=GRID!$B$1:$U$1)*(КАЛЕНДАРЬ!AQ30=GRID!$B$3:$U$3),0))*(1-GRID!$H$34))</f>
        <v>30000</v>
      </c>
      <c r="F460" s="5">
        <f t="array" ref="F460">IF($I$2="Открытый тариф",INDEX(GRID!$B$18:$U$29,MATCH(E$7,GRID!$A$18:$A$29,0),MATCH(1,($U$2=GRID!$B$1:$U$1)*(КАЛЕНДАРЬ!AQ30=GRID!$B$3:$U$3),0)),
INDEX(GRID!$B$18:$U$29,MATCH(E$7,GRID!$A$18:$A$29,0),MATCH(1,($U$2=GRID!$B$1:$U$1)*(КАЛЕНДАРЬ!AQ30=GRID!$B$3:$U$3),0))*(1-GRID!$H$34))</f>
        <v>35000</v>
      </c>
      <c r="G460" s="5">
        <f t="array" ref="G460">IF($I$2="Открытый тариф",INDEX(GRID!$B$4:$U$15,MATCH(G$7,GRID!$A$4:$A$15,0),MATCH(1,($U$2=GRID!$B$1:$U$1)*(КАЛЕНДАРЬ!AQ30=GRID!$B$3:$U$3),0)),
INDEX(GRID!$B$4:$U$15,MATCH(G$7,GRID!$A$4:$A$15,0),MATCH(1,($U$2=GRID!$B$1:$U$1)*(КАЛЕНДАРЬ!AQ30=GRID!$B$3:$U$3),0))*(1-GRID!$H$34))</f>
        <v>35700</v>
      </c>
      <c r="H460" s="5">
        <f t="array" ref="H460">IF($I$2="Открытый тариф",INDEX(GRID!$B$18:$U$29,MATCH(G$7,GRID!$A$18:$A$29,0),MATCH(1,($U$2=GRID!$B$1:$U$1)*(КАЛЕНДАРЬ!AQ30=GRID!$B$3:$U$3),0)),
INDEX(GRID!$B$18:$U$29,MATCH(G$7,GRID!$A$18:$A$29,0),MATCH(1,($U$2=GRID!$B$1:$U$1)*(КАЛЕНДАРЬ!AQ30=GRID!$B$3:$U$3),0))*(1-GRID!$H$34))</f>
        <v>40700</v>
      </c>
      <c r="I460" s="5">
        <f t="array" ref="I460">IF($I$2="Открытый тариф",INDEX(GRID!$B$4:$U$15,MATCH(I$7,GRID!$A$4:$A$15,0),MATCH(1,($U$2=GRID!$B$1:$U$1)*(КАЛЕНДАРЬ!AQ30=GRID!$B$3:$U$3),0)),
INDEX(GRID!$B$4:$U$15,MATCH(I$7,GRID!$A$4:$A$15,0),MATCH(1,($U$2=GRID!$B$1:$U$1)*(КАЛЕНДАРЬ!AQ30=GRID!$B$3:$U$3),0))*(1-GRID!$H$34))</f>
        <v>39700</v>
      </c>
      <c r="J460" s="5">
        <f t="array" ref="J460">IF($I$2="Открытый тариф",INDEX(GRID!$B$18:$U$29,MATCH(I$7,GRID!$A$18:$A$29,0),MATCH(1,($U$2=GRID!$B$1:$U$1)*(КАЛЕНДАРЬ!AQ30=GRID!$B$3:$U$3),0)),
INDEX(GRID!$B$18:$U$29,MATCH(I$7,GRID!$A$18:$A$29,0),MATCH(1,($U$2=GRID!$B$1:$U$1)*(КАЛЕНДАРЬ!AQ30=GRID!$B$3:$U$3),0))*(1-GRID!$H$34))</f>
        <v>44700</v>
      </c>
      <c r="K460" s="5">
        <f t="array" ref="K460">IF($I$2="Открытый тариф",INDEX(GRID!$B$4:$U$15,MATCH(K$7,GRID!$A$4:$A$15,0),MATCH(1,($U$2=GRID!$B$1:$U$1)*(КАЛЕНДАРЬ!AQ30=GRID!$B$3:$U$3),0)),
INDEX(GRID!$B$4:$U$15,MATCH(K$7,GRID!$A$4:$A$15,0),MATCH(1,($U$2=GRID!$B$1:$U$1)*(КАЛЕНДАРЬ!AQ30=GRID!$B$3:$U$3),0))*(1-GRID!$H$34))</f>
        <v>45000</v>
      </c>
      <c r="L460" s="5">
        <f t="array" ref="L460">IF($I$2="Открытый тариф",INDEX(GRID!$B$18:$U$29,MATCH(K$7,GRID!$A$18:$A$29,0),MATCH(1,($U$2=GRID!$B$1:$U$1)*(КАЛЕНДАРЬ!AQ30=GRID!$B$3:$U$3),0)),
INDEX(GRID!$B$18:$U$29,MATCH(K$7,GRID!$A$18:$A$29,0),MATCH(1,($U$2=GRID!$B$1:$U$1)*(КАЛЕНДАРЬ!AQ30=GRID!$B$3:$U$3),0))*(1-GRID!$H$34))</f>
        <v>50000</v>
      </c>
      <c r="M460" s="5">
        <f t="array" ref="M460">IF($I$2="Открытый тариф",INDEX(GRID!$B$4:$U$15,MATCH(M$7,GRID!$A$4:$A$15,0),MATCH(1,($U$2=GRID!$B$1:$U$1)*(КАЛЕНДАРЬ!AQ30=GRID!$B$3:$U$3),0)),
INDEX(GRID!$B$4:$U$15,MATCH(M$7,GRID!$A$4:$A$15,0),MATCH(1,($U$2=GRID!$B$1:$U$1)*(КАЛЕНДАРЬ!AQ30=GRID!$B$3:$U$3),0))*(1-GRID!$H$34))</f>
        <v>65200</v>
      </c>
      <c r="N460" s="5">
        <f t="array" ref="N460">IF($I$2="Открытый тариф",INDEX(GRID!$B$18:$U$29,MATCH(M$7,GRID!$A$18:$A$29,0),MATCH(1,($U$2=GRID!$B$1:$U$1)*(КАЛЕНДАРЬ!AQ30=GRID!$B$3:$U$3),0)),
INDEX(GRID!$B$18:$U$29,MATCH(M$7,GRID!$A$18:$A$29,0),MATCH(1,($U$2=GRID!$B$1:$U$1)*(КАЛЕНДАРЬ!AQ30=GRID!$B$3:$U$3),0))*(1-GRID!$H$34))</f>
        <v>70200</v>
      </c>
      <c r="O460" s="5">
        <f t="array" ref="O460">IF($I$2="Открытый тариф",INDEX(GRID!$B$4:$U$15,MATCH(O$7,GRID!$A$4:$A$15,0),MATCH(1,($U$2=GRID!$B$1:$U$1)*(КАЛЕНДАРЬ!AQ30=GRID!$B$3:$U$3),0)),
INDEX(GRID!$B$4:$U$15,MATCH(O$7,GRID!$A$4:$A$15,0),MATCH(1,($U$2=GRID!$B$1:$U$1)*(КАЛЕНДАРЬ!AQ30=GRID!$B$3:$U$3),0))*(1-GRID!$H$34))</f>
        <v>98000</v>
      </c>
      <c r="P460" s="5">
        <f t="array" ref="P460">IF($I$2="Открытый тариф",INDEX(GRID!$B$4:$U$15,MATCH(P$7,GRID!$A$4:$A$15,0),MATCH(1,($U$2=GRID!$B$1:$U$1)*(КАЛЕНДАРЬ!AQ30=GRID!$B$3:$U$3),0)),
INDEX(GRID!$B$4:$U$15,MATCH(P$7,GRID!$A$4:$A$15,0),MATCH(1,($U$2=GRID!$B$1:$U$1)*(КАЛЕНДАРЬ!AQ30=GRID!$B$3:$U$3),0))*(1-GRID!$H$34))</f>
        <v>139700</v>
      </c>
      <c r="Q460" s="5">
        <f t="array" ref="Q460">IF($I$2="Открытый тариф",INDEX(GRID!$B$4:$U$15,MATCH(Q$7,GRID!$A$4:$A$15,0),MATCH(1,($U$2=GRID!$B$1:$U$1)*(КАЛЕНДАРЬ!AQ30=GRID!$B$3:$U$3),0)),
INDEX(GRID!$B$4:$U$15,MATCH(Q$7,GRID!$A$4:$A$15,0),MATCH(1,($U$2=GRID!$B$1:$U$1)*(КАЛЕНДАРЬ!AQ30=GRID!$B$3:$U$3),0))*(1-GRID!$H$34))</f>
        <v>164400</v>
      </c>
      <c r="R460" s="5">
        <f t="array" ref="R460">IF($I$2="Открытый тариф",INDEX(GRID!$B$18:$U$29,MATCH(R$7,GRID!$A$18:$A$29,0),MATCH(1,($U$2=GRID!$B$1:$U$1)*(КАЛЕНДАРЬ!AQ30=GRID!$B$3:$U$3),0)),
INDEX(GRID!$B$18:$U$29,MATCH(R$7,GRID!$A$18:$A$29,0),MATCH(1,($U$2=GRID!$B$1:$U$1)*(КАЛЕНДАРЬ!AQ30=GRID!$B$3:$U$3),0))*(1-GRID!$H$34))</f>
        <v>186400</v>
      </c>
      <c r="S460" s="5">
        <f t="array" ref="S460">IF($I$2="Открытый тариф",INDEX(GRID!$B$4:$U$15,MATCH(S$7,GRID!$A$4:$A$15,0),MATCH(1,($U$2=GRID!$B$1:$U$1)*(КАЛЕНДАРЬ!AQ30=GRID!$B$3:$U$3),0)),
INDEX(GRID!$B$4:$U$15,MATCH(S$7,GRID!$A$4:$A$15,0),MATCH(1,($U$2=GRID!$B$1:$U$1)*(КАЛЕНДАРЬ!AQ30=GRID!$B$3:$U$3),0))*(1-GRID!$L$41))</f>
        <v>460400</v>
      </c>
      <c r="T460" s="5">
        <f t="array" ref="T460">IF($I$2="Открытый тариф",INDEX(GRID!$B$4:$U$15,MATCH(T$7,GRID!$A$4:$A$15,0),MATCH(1,($U$2=GRID!$B$1:$U$1)*(КАЛЕНДАРЬ!AQ30=GRID!$B$3:$U$3),0)),
INDEX(GRID!$B$4:$U$15,MATCH(T$7,GRID!$A$4:$A$15,0),MATCH(1,($U$2=GRID!$B$1:$U$1)*(КАЛЕНДАРЬ!AQ30=GRID!$B$3:$U$3),0))*(1-GRID!$L$41))</f>
        <v>556900</v>
      </c>
    </row>
    <row r="461" spans="1:20" ht="13.5" customHeight="1">
      <c r="A461" s="108" t="s">
        <v>17</v>
      </c>
      <c r="B461" s="109">
        <v>28</v>
      </c>
      <c r="C461" s="5">
        <f t="array" ref="C461">IF($I$2="Открытый тариф",INDEX(GRID!$B$4:$U$15,MATCH(C$7,GRID!$A$4:$A$15,0),MATCH(1,($U$2=GRID!$B$1:$U$1)*(КАЛЕНДАРЬ!AQ31=GRID!$B$3:$U$3),0)),
INDEX(GRID!$B$4:$U$15,MATCH(C$7,GRID!$A$4:$A$15,0),MATCH(1,($U$2=GRID!$B$1:$U$1)*(КАЛЕНДАРЬ!AQ31=GRID!$B$3:$U$3),0))*(1-GRID!$H$34))</f>
        <v>25000</v>
      </c>
      <c r="D461" s="5">
        <f t="array" ref="D461">IF($I$2="Открытый тариф",INDEX(GRID!$B$18:$U$29,MATCH(C$7,GRID!$A$18:$A$29,0),MATCH(1,($U$2=GRID!$B$1:$U$1)*(КАЛЕНДАРЬ!AQ31=GRID!$B$3:$U$3),0)),
INDEX(GRID!$B$18:$U$29,MATCH(C$7,GRID!$A$18:$A$29,0),MATCH(1,($U$2=GRID!$B$1:$U$1)*(КАЛЕНДАРЬ!AQ31=GRID!$B$3:$U$3),0))*(1-GRID!$H$34))</f>
        <v>30000</v>
      </c>
      <c r="E461" s="5">
        <f t="array" ref="E461">IF($I$2="Открытый тариф",INDEX(GRID!$B$4:$U$15,MATCH(E$7,GRID!$A$4:$A$15,0),MATCH(1,($U$2=GRID!$B$1:$U$1)*(КАЛЕНДАРЬ!AQ31=GRID!$B$3:$U$3),0)),
INDEX(GRID!$B$4:$U$15,MATCH(E$7,GRID!$A$4:$A$15,0),MATCH(1,($U$2=GRID!$B$1:$U$1)*(КАЛЕНДАРЬ!AQ31=GRID!$B$3:$U$3),0))*(1-GRID!$H$34))</f>
        <v>30000</v>
      </c>
      <c r="F461" s="5">
        <f t="array" ref="F461">IF($I$2="Открытый тариф",INDEX(GRID!$B$18:$U$29,MATCH(E$7,GRID!$A$18:$A$29,0),MATCH(1,($U$2=GRID!$B$1:$U$1)*(КАЛЕНДАРЬ!AQ31=GRID!$B$3:$U$3),0)),
INDEX(GRID!$B$18:$U$29,MATCH(E$7,GRID!$A$18:$A$29,0),MATCH(1,($U$2=GRID!$B$1:$U$1)*(КАЛЕНДАРЬ!AQ31=GRID!$B$3:$U$3),0))*(1-GRID!$H$34))</f>
        <v>35000</v>
      </c>
      <c r="G461" s="5">
        <f t="array" ref="G461">IF($I$2="Открытый тариф",INDEX(GRID!$B$4:$U$15,MATCH(G$7,GRID!$A$4:$A$15,0),MATCH(1,($U$2=GRID!$B$1:$U$1)*(КАЛЕНДАРЬ!AQ31=GRID!$B$3:$U$3),0)),
INDEX(GRID!$B$4:$U$15,MATCH(G$7,GRID!$A$4:$A$15,0),MATCH(1,($U$2=GRID!$B$1:$U$1)*(КАЛЕНДАРЬ!AQ31=GRID!$B$3:$U$3),0))*(1-GRID!$H$34))</f>
        <v>35700</v>
      </c>
      <c r="H461" s="5">
        <f t="array" ref="H461">IF($I$2="Открытый тариф",INDEX(GRID!$B$18:$U$29,MATCH(G$7,GRID!$A$18:$A$29,0),MATCH(1,($U$2=GRID!$B$1:$U$1)*(КАЛЕНДАРЬ!AQ31=GRID!$B$3:$U$3),0)),
INDEX(GRID!$B$18:$U$29,MATCH(G$7,GRID!$A$18:$A$29,0),MATCH(1,($U$2=GRID!$B$1:$U$1)*(КАЛЕНДАРЬ!AQ31=GRID!$B$3:$U$3),0))*(1-GRID!$H$34))</f>
        <v>40700</v>
      </c>
      <c r="I461" s="5">
        <f t="array" ref="I461">IF($I$2="Открытый тариф",INDEX(GRID!$B$4:$U$15,MATCH(I$7,GRID!$A$4:$A$15,0),MATCH(1,($U$2=GRID!$B$1:$U$1)*(КАЛЕНДАРЬ!AQ31=GRID!$B$3:$U$3),0)),
INDEX(GRID!$B$4:$U$15,MATCH(I$7,GRID!$A$4:$A$15,0),MATCH(1,($U$2=GRID!$B$1:$U$1)*(КАЛЕНДАРЬ!AQ31=GRID!$B$3:$U$3),0))*(1-GRID!$H$34))</f>
        <v>39700</v>
      </c>
      <c r="J461" s="5">
        <f t="array" ref="J461">IF($I$2="Открытый тариф",INDEX(GRID!$B$18:$U$29,MATCH(I$7,GRID!$A$18:$A$29,0),MATCH(1,($U$2=GRID!$B$1:$U$1)*(КАЛЕНДАРЬ!AQ31=GRID!$B$3:$U$3),0)),
INDEX(GRID!$B$18:$U$29,MATCH(I$7,GRID!$A$18:$A$29,0),MATCH(1,($U$2=GRID!$B$1:$U$1)*(КАЛЕНДАРЬ!AQ31=GRID!$B$3:$U$3),0))*(1-GRID!$H$34))</f>
        <v>44700</v>
      </c>
      <c r="K461" s="5">
        <f t="array" ref="K461">IF($I$2="Открытый тариф",INDEX(GRID!$B$4:$U$15,MATCH(K$7,GRID!$A$4:$A$15,0),MATCH(1,($U$2=GRID!$B$1:$U$1)*(КАЛЕНДАРЬ!AQ31=GRID!$B$3:$U$3),0)),
INDEX(GRID!$B$4:$U$15,MATCH(K$7,GRID!$A$4:$A$15,0),MATCH(1,($U$2=GRID!$B$1:$U$1)*(КАЛЕНДАРЬ!AQ31=GRID!$B$3:$U$3),0))*(1-GRID!$H$34))</f>
        <v>45000</v>
      </c>
      <c r="L461" s="5">
        <f t="array" ref="L461">IF($I$2="Открытый тариф",INDEX(GRID!$B$18:$U$29,MATCH(K$7,GRID!$A$18:$A$29,0),MATCH(1,($U$2=GRID!$B$1:$U$1)*(КАЛЕНДАРЬ!AQ31=GRID!$B$3:$U$3),0)),
INDEX(GRID!$B$18:$U$29,MATCH(K$7,GRID!$A$18:$A$29,0),MATCH(1,($U$2=GRID!$B$1:$U$1)*(КАЛЕНДАРЬ!AQ31=GRID!$B$3:$U$3),0))*(1-GRID!$H$34))</f>
        <v>50000</v>
      </c>
      <c r="M461" s="5">
        <f t="array" ref="M461">IF($I$2="Открытый тариф",INDEX(GRID!$B$4:$U$15,MATCH(M$7,GRID!$A$4:$A$15,0),MATCH(1,($U$2=GRID!$B$1:$U$1)*(КАЛЕНДАРЬ!AQ31=GRID!$B$3:$U$3),0)),
INDEX(GRID!$B$4:$U$15,MATCH(M$7,GRID!$A$4:$A$15,0),MATCH(1,($U$2=GRID!$B$1:$U$1)*(КАЛЕНДАРЬ!AQ31=GRID!$B$3:$U$3),0))*(1-GRID!$H$34))</f>
        <v>65200</v>
      </c>
      <c r="N461" s="5">
        <f t="array" ref="N461">IF($I$2="Открытый тариф",INDEX(GRID!$B$18:$U$29,MATCH(M$7,GRID!$A$18:$A$29,0),MATCH(1,($U$2=GRID!$B$1:$U$1)*(КАЛЕНДАРЬ!AQ31=GRID!$B$3:$U$3),0)),
INDEX(GRID!$B$18:$U$29,MATCH(M$7,GRID!$A$18:$A$29,0),MATCH(1,($U$2=GRID!$B$1:$U$1)*(КАЛЕНДАРЬ!AQ31=GRID!$B$3:$U$3),0))*(1-GRID!$H$34))</f>
        <v>70200</v>
      </c>
      <c r="O461" s="5">
        <f t="array" ref="O461">IF($I$2="Открытый тариф",INDEX(GRID!$B$4:$U$15,MATCH(O$7,GRID!$A$4:$A$15,0),MATCH(1,($U$2=GRID!$B$1:$U$1)*(КАЛЕНДАРЬ!AQ31=GRID!$B$3:$U$3),0)),
INDEX(GRID!$B$4:$U$15,MATCH(O$7,GRID!$A$4:$A$15,0),MATCH(1,($U$2=GRID!$B$1:$U$1)*(КАЛЕНДАРЬ!AQ31=GRID!$B$3:$U$3),0))*(1-GRID!$H$34))</f>
        <v>98000</v>
      </c>
      <c r="P461" s="5">
        <f t="array" ref="P461">IF($I$2="Открытый тариф",INDEX(GRID!$B$4:$U$15,MATCH(P$7,GRID!$A$4:$A$15,0),MATCH(1,($U$2=GRID!$B$1:$U$1)*(КАЛЕНДАРЬ!AQ31=GRID!$B$3:$U$3),0)),
INDEX(GRID!$B$4:$U$15,MATCH(P$7,GRID!$A$4:$A$15,0),MATCH(1,($U$2=GRID!$B$1:$U$1)*(КАЛЕНДАРЬ!AQ31=GRID!$B$3:$U$3),0))*(1-GRID!$H$34))</f>
        <v>139700</v>
      </c>
      <c r="Q461" s="5">
        <f t="array" ref="Q461">IF($I$2="Открытый тариф",INDEX(GRID!$B$4:$U$15,MATCH(Q$7,GRID!$A$4:$A$15,0),MATCH(1,($U$2=GRID!$B$1:$U$1)*(КАЛЕНДАРЬ!AQ31=GRID!$B$3:$U$3),0)),
INDEX(GRID!$B$4:$U$15,MATCH(Q$7,GRID!$A$4:$A$15,0),MATCH(1,($U$2=GRID!$B$1:$U$1)*(КАЛЕНДАРЬ!AQ31=GRID!$B$3:$U$3),0))*(1-GRID!$H$34))</f>
        <v>164400</v>
      </c>
      <c r="R461" s="5">
        <f t="array" ref="R461">IF($I$2="Открытый тариф",INDEX(GRID!$B$18:$U$29,MATCH(R$7,GRID!$A$18:$A$29,0),MATCH(1,($U$2=GRID!$B$1:$U$1)*(КАЛЕНДАРЬ!AQ31=GRID!$B$3:$U$3),0)),
INDEX(GRID!$B$18:$U$29,MATCH(R$7,GRID!$A$18:$A$29,0),MATCH(1,($U$2=GRID!$B$1:$U$1)*(КАЛЕНДАРЬ!AQ31=GRID!$B$3:$U$3),0))*(1-GRID!$H$34))</f>
        <v>186400</v>
      </c>
      <c r="S461" s="5">
        <f t="array" ref="S461">IF($I$2="Открытый тариф",INDEX(GRID!$B$4:$U$15,MATCH(S$7,GRID!$A$4:$A$15,0),MATCH(1,($U$2=GRID!$B$1:$U$1)*(КАЛЕНДАРЬ!AQ31=GRID!$B$3:$U$3),0)),
INDEX(GRID!$B$4:$U$15,MATCH(S$7,GRID!$A$4:$A$15,0),MATCH(1,($U$2=GRID!$B$1:$U$1)*(КАЛЕНДАРЬ!AQ31=GRID!$B$3:$U$3),0))*(1-GRID!$L$41))</f>
        <v>460400</v>
      </c>
      <c r="T461" s="5">
        <f t="array" ref="T461">IF($I$2="Открытый тариф",INDEX(GRID!$B$4:$U$15,MATCH(T$7,GRID!$A$4:$A$15,0),MATCH(1,($U$2=GRID!$B$1:$U$1)*(КАЛЕНДАРЬ!AQ31=GRID!$B$3:$U$3),0)),
INDEX(GRID!$B$4:$U$15,MATCH(T$7,GRID!$A$4:$A$15,0),MATCH(1,($U$2=GRID!$B$1:$U$1)*(КАЛЕНДАРЬ!AQ31=GRID!$B$3:$U$3),0))*(1-GRID!$L$41))</f>
        <v>556900</v>
      </c>
    </row>
    <row r="462" spans="1:20" s="74" customFormat="1" ht="13.5" customHeight="1">
      <c r="A462" s="110"/>
      <c r="B462" s="111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98"/>
      <c r="S462" s="98"/>
      <c r="T462" s="98"/>
    </row>
    <row r="463" spans="1:20" s="6" customFormat="1" ht="17.25" customHeight="1">
      <c r="A46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</row>
    <row r="464" spans="1:20">
      <c r="A464" s="163" t="s">
        <v>119</v>
      </c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</row>
    <row r="465" spans="1:20" ht="45.75" customHeight="1">
      <c r="A465" s="165" t="s">
        <v>8</v>
      </c>
      <c r="B465" s="166"/>
      <c r="C465" s="169" t="s">
        <v>87</v>
      </c>
      <c r="D465" s="170"/>
      <c r="E465" s="155" t="s">
        <v>79</v>
      </c>
      <c r="F465" s="156"/>
      <c r="G465" s="157" t="s">
        <v>80</v>
      </c>
      <c r="H465" s="157"/>
      <c r="I465" s="158" t="s">
        <v>81</v>
      </c>
      <c r="J465" s="159"/>
      <c r="K465" s="160" t="s">
        <v>82</v>
      </c>
      <c r="L465" s="160"/>
      <c r="M465" s="161" t="s">
        <v>83</v>
      </c>
      <c r="N465" s="161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>
      <c r="A466" s="167"/>
      <c r="B466" s="168"/>
      <c r="C466" s="48" t="s">
        <v>9</v>
      </c>
      <c r="D466" s="48" t="s">
        <v>10</v>
      </c>
      <c r="E466" s="48" t="s">
        <v>9</v>
      </c>
      <c r="F466" s="48" t="s">
        <v>10</v>
      </c>
      <c r="G466" s="48" t="s">
        <v>9</v>
      </c>
      <c r="H466" s="48" t="s">
        <v>10</v>
      </c>
      <c r="I466" s="48" t="s">
        <v>9</v>
      </c>
      <c r="J466" s="48" t="s">
        <v>10</v>
      </c>
      <c r="K466" s="48" t="s">
        <v>9</v>
      </c>
      <c r="L466" s="48" t="s">
        <v>10</v>
      </c>
      <c r="M466" s="48" t="s">
        <v>9</v>
      </c>
      <c r="N466" s="48" t="s">
        <v>10</v>
      </c>
      <c r="O466" s="48" t="s">
        <v>85</v>
      </c>
      <c r="P466" s="48" t="s">
        <v>86</v>
      </c>
      <c r="Q466" s="48" t="s">
        <v>86</v>
      </c>
      <c r="R466" s="48" t="s">
        <v>104</v>
      </c>
      <c r="S466" s="48" t="s">
        <v>104</v>
      </c>
      <c r="T466" s="48" t="s">
        <v>104</v>
      </c>
    </row>
    <row r="467" spans="1:20" ht="13.5" customHeight="1">
      <c r="A467" s="108" t="s">
        <v>11</v>
      </c>
      <c r="B467" s="109">
        <v>1</v>
      </c>
      <c r="C467" s="5">
        <f t="array" ref="C467">IF($I$2="Открытый тариф",INDEX(GRID!$B$4:$U$15,MATCH(C$7,GRID!$A$4:$A$15,0),MATCH(1,($U$2=GRID!$B$1:$U$1)*(КАЛЕНДАРЬ!AT4=GRID!$B$3:$U$3),0)),
INDEX(GRID!$B$4:$U$15,MATCH(C$7,GRID!$A$4:$A$15,0),MATCH(1,($U$2=GRID!$B$1:$U$1)*(КАЛЕНДАРЬ!AT4=GRID!$B$3:$U$3),0))*(1-GRID!$H$34))</f>
        <v>27500.000000000004</v>
      </c>
      <c r="D467" s="5">
        <f t="array" ref="D467">IF($I$2="Открытый тариф",INDEX(GRID!$B$18:$U$29,MATCH(C$7,GRID!$A$18:$A$29,0),MATCH(1,($U$2=GRID!$B$1:$U$1)*(КАЛЕНДАРЬ!AT4=GRID!$B$3:$U$3),0)),
INDEX(GRID!$B$18:$U$29,MATCH(C$7,GRID!$A$18:$A$29,0),MATCH(1,($U$2=GRID!$B$1:$U$1)*(КАЛЕНДАРЬ!AT4=GRID!$B$3:$U$3),0))*(1-GRID!$H$34))</f>
        <v>32500.000000000004</v>
      </c>
      <c r="E467" s="5">
        <f t="array" ref="E467">IF($I$2="Открытый тариф",INDEX(GRID!$B$4:$U$15,MATCH(E$7,GRID!$A$4:$A$15,0),MATCH(1,($U$2=GRID!$B$1:$U$1)*(КАЛЕНДАРЬ!AT4=GRID!$B$3:$U$3),0)),
INDEX(GRID!$B$4:$U$15,MATCH(E$7,GRID!$A$4:$A$15,0),MATCH(1,($U$2=GRID!$B$1:$U$1)*(КАЛЕНДАРЬ!AT4=GRID!$B$3:$U$3),0))*(1-GRID!$H$34))</f>
        <v>33000</v>
      </c>
      <c r="F467" s="5">
        <f t="array" ref="F467">IF($I$2="Открытый тариф",INDEX(GRID!$B$18:$U$29,MATCH(E$7,GRID!$A$18:$A$29,0),MATCH(1,($U$2=GRID!$B$1:$U$1)*(КАЛЕНДАРЬ!AT4=GRID!$B$3:$U$3),0)),
INDEX(GRID!$B$18:$U$29,MATCH(E$7,GRID!$A$18:$A$29,0),MATCH(1,($U$2=GRID!$B$1:$U$1)*(КАЛЕНДАРЬ!AT4=GRID!$B$3:$U$3),0))*(1-GRID!$H$34))</f>
        <v>38000</v>
      </c>
      <c r="G467" s="5">
        <f t="array" ref="G467">IF($I$2="Открытый тариф",INDEX(GRID!$B$4:$U$15,MATCH(G$7,GRID!$A$4:$A$15,0),MATCH(1,($U$2=GRID!$B$1:$U$1)*(КАЛЕНДАРЬ!AT4=GRID!$B$3:$U$3),0)),
INDEX(GRID!$B$4:$U$15,MATCH(G$7,GRID!$A$4:$A$15,0),MATCH(1,($U$2=GRID!$B$1:$U$1)*(КАЛЕНДАРЬ!AT4=GRID!$B$3:$U$3),0))*(1-GRID!$H$34))</f>
        <v>39000</v>
      </c>
      <c r="H467" s="5">
        <f t="array" ref="H467">IF($I$2="Открытый тариф",INDEX(GRID!$B$18:$U$29,MATCH(G$7,GRID!$A$18:$A$29,0),MATCH(1,($U$2=GRID!$B$1:$U$1)*(КАЛЕНДАРЬ!AT4=GRID!$B$3:$U$3),0)),
INDEX(GRID!$B$18:$U$29,MATCH(G$7,GRID!$A$18:$A$29,0),MATCH(1,($U$2=GRID!$B$1:$U$1)*(КАЛЕНДАРЬ!AT4=GRID!$B$3:$U$3),0))*(1-GRID!$H$34))</f>
        <v>44000</v>
      </c>
      <c r="I467" s="5">
        <f t="array" ref="I467">IF($I$2="Открытый тариф",INDEX(GRID!$B$4:$U$15,MATCH(I$7,GRID!$A$4:$A$15,0),MATCH(1,($U$2=GRID!$B$1:$U$1)*(КАЛЕНДАРЬ!AT4=GRID!$B$3:$U$3),0)),
INDEX(GRID!$B$4:$U$15,MATCH(I$7,GRID!$A$4:$A$15,0),MATCH(1,($U$2=GRID!$B$1:$U$1)*(КАЛЕНДАРЬ!AT4=GRID!$B$3:$U$3),0))*(1-GRID!$H$34))</f>
        <v>43400</v>
      </c>
      <c r="J467" s="5">
        <f t="array" ref="J467">IF($I$2="Открытый тариф",INDEX(GRID!$B$18:$U$29,MATCH(I$7,GRID!$A$18:$A$29,0),MATCH(1,($U$2=GRID!$B$1:$U$1)*(КАЛЕНДАРЬ!AT4=GRID!$B$3:$U$3),0)),
INDEX(GRID!$B$18:$U$29,MATCH(I$7,GRID!$A$18:$A$29,0),MATCH(1,($U$2=GRID!$B$1:$U$1)*(КАЛЕНДАРЬ!AT4=GRID!$B$3:$U$3),0))*(1-GRID!$H$34))</f>
        <v>48400</v>
      </c>
      <c r="K467" s="5">
        <f t="array" ref="K467">IF($I$2="Открытый тариф",INDEX(GRID!$B$4:$U$15,MATCH(K$7,GRID!$A$4:$A$15,0),MATCH(1,($U$2=GRID!$B$1:$U$1)*(КАЛЕНДАРЬ!AT4=GRID!$B$3:$U$3),0)),
INDEX(GRID!$B$4:$U$15,MATCH(K$7,GRID!$A$4:$A$15,0),MATCH(1,($U$2=GRID!$B$1:$U$1)*(КАЛЕНДАРЬ!AT4=GRID!$B$3:$U$3),0))*(1-GRID!$H$34))</f>
        <v>49000</v>
      </c>
      <c r="L467" s="5">
        <f t="array" ref="L467">IF($I$2="Открытый тариф",INDEX(GRID!$B$18:$U$29,MATCH(K$7,GRID!$A$18:$A$29,0),MATCH(1,($U$2=GRID!$B$1:$U$1)*(КАЛЕНДАРЬ!AT4=GRID!$B$3:$U$3),0)),
INDEX(GRID!$B$18:$U$29,MATCH(K$7,GRID!$A$18:$A$29,0),MATCH(1,($U$2=GRID!$B$1:$U$1)*(КАЛЕНДАРЬ!AT4=GRID!$B$3:$U$3),0))*(1-GRID!$H$34))</f>
        <v>54000</v>
      </c>
      <c r="M467" s="5">
        <f t="array" ref="M467">IF($I$2="Открытый тариф",INDEX(GRID!$B$4:$U$15,MATCH(M$7,GRID!$A$4:$A$15,0),MATCH(1,($U$2=GRID!$B$1:$U$1)*(КАЛЕНДАРЬ!AT4=GRID!$B$3:$U$3),0)),
INDEX(GRID!$B$4:$U$15,MATCH(M$7,GRID!$A$4:$A$15,0),MATCH(1,($U$2=GRID!$B$1:$U$1)*(КАЛЕНДАРЬ!AT4=GRID!$B$3:$U$3),0))*(1-GRID!$H$34))</f>
        <v>69500</v>
      </c>
      <c r="N467" s="5">
        <f t="array" ref="N467">IF($I$2="Открытый тариф",INDEX(GRID!$B$18:$U$29,MATCH(M$7,GRID!$A$18:$A$29,0),MATCH(1,($U$2=GRID!$B$1:$U$1)*(КАЛЕНДАРЬ!AT4=GRID!$B$3:$U$3),0)),
INDEX(GRID!$B$18:$U$29,MATCH(M$7,GRID!$A$18:$A$29,0),MATCH(1,($U$2=GRID!$B$1:$U$1)*(КАЛЕНДАРЬ!AT4=GRID!$B$3:$U$3),0))*(1-GRID!$H$34))</f>
        <v>74500</v>
      </c>
      <c r="O467" s="5">
        <f t="array" ref="O467">IF($I$2="Открытый тариф",INDEX(GRID!$B$4:$U$15,MATCH(O$7,GRID!$A$4:$A$15,0),MATCH(1,($U$2=GRID!$B$1:$U$1)*(КАЛЕНДАРЬ!AT4=GRID!$B$3:$U$3),0)),
INDEX(GRID!$B$4:$U$15,MATCH(O$7,GRID!$A$4:$A$15,0),MATCH(1,($U$2=GRID!$B$1:$U$1)*(КАЛЕНДАРЬ!AT4=GRID!$B$3:$U$3),0))*(1-GRID!$H$34))</f>
        <v>103200</v>
      </c>
      <c r="P467" s="5">
        <f t="array" ref="P467">IF($I$2="Открытый тариф",INDEX(GRID!$B$4:$U$15,MATCH(P$7,GRID!$A$4:$A$15,0),MATCH(1,($U$2=GRID!$B$1:$U$1)*(КАЛЕНДАРЬ!AT4=GRID!$B$3:$U$3),0)),
INDEX(GRID!$B$4:$U$15,MATCH(P$7,GRID!$A$4:$A$15,0),MATCH(1,($U$2=GRID!$B$1:$U$1)*(КАЛЕНДАРЬ!AT4=GRID!$B$3:$U$3),0))*(1-GRID!$H$34))</f>
        <v>145400</v>
      </c>
      <c r="Q467" s="5">
        <f t="array" ref="Q467">IF($I$2="Открытый тариф",INDEX(GRID!$B$4:$U$15,MATCH(Q$7,GRID!$A$4:$A$15,0),MATCH(1,($U$2=GRID!$B$1:$U$1)*(КАЛЕНДАРЬ!AT4=GRID!$B$3:$U$3),0)),
INDEX(GRID!$B$4:$U$15,MATCH(Q$7,GRID!$A$4:$A$15,0),MATCH(1,($U$2=GRID!$B$1:$U$1)*(КАЛЕНДАРЬ!AT4=GRID!$B$3:$U$3),0))*(1-GRID!$H$34))</f>
        <v>170900</v>
      </c>
      <c r="R467" s="5">
        <f t="array" ref="R467">IF($I$2="Открытый тариф",INDEX(GRID!$B$18:$U$29,MATCH(R$7,GRID!$A$18:$A$29,0),MATCH(1,($U$2=GRID!$B$1:$U$1)*(КАЛЕНДАРЬ!AT4=GRID!$B$3:$U$3),0)),
INDEX(GRID!$B$18:$U$29,MATCH(R$7,GRID!$A$18:$A$29,0),MATCH(1,($U$2=GRID!$B$1:$U$1)*(КАЛЕНДАРЬ!AT4=GRID!$B$3:$U$3),0))*(1-GRID!$H$34))</f>
        <v>194100</v>
      </c>
      <c r="S467" s="5">
        <f t="array" ref="S467">IF($I$2="Открытый тариф",INDEX(GRID!$B$4:$U$15,MATCH(S$7,GRID!$A$4:$A$15,0),MATCH(1,($U$2=GRID!$B$1:$U$1)*(КАЛЕНДАРЬ!AT4=GRID!$B$3:$U$3),0)),
INDEX(GRID!$B$4:$U$15,MATCH(S$7,GRID!$A$4:$A$15,0),MATCH(1,($U$2=GRID!$B$1:$U$1)*(КАЛЕНДАРЬ!AT4=GRID!$B$3:$U$3),0))*(1-GRID!$L$41))</f>
        <v>482600</v>
      </c>
      <c r="T467" s="5">
        <f t="array" ref="T467">IF($I$2="Открытый тариф",INDEX(GRID!$B$4:$U$15,MATCH(T$7,GRID!$A$4:$A$15,0),MATCH(1,($U$2=GRID!$B$1:$U$1)*(КАЛЕНДАРЬ!AT4=GRID!$B$3:$U$3),0)),
INDEX(GRID!$B$4:$U$15,MATCH(T$7,GRID!$A$4:$A$15,0),MATCH(1,($U$2=GRID!$B$1:$U$1)*(КАЛЕНДАРЬ!AT4=GRID!$B$3:$U$3),0))*(1-GRID!$L$41))</f>
        <v>586600</v>
      </c>
    </row>
    <row r="468" spans="1:20" ht="13.5" customHeight="1">
      <c r="A468" s="108" t="s">
        <v>12</v>
      </c>
      <c r="B468" s="109">
        <v>2</v>
      </c>
      <c r="C468" s="5">
        <f t="array" ref="C468">IF($I$2="Открытый тариф",INDEX(GRID!$B$4:$U$15,MATCH(C$7,GRID!$A$4:$A$15,0),MATCH(1,($U$2=GRID!$B$1:$U$1)*(КАЛЕНДАРЬ!AT5=GRID!$B$3:$U$3),0)),
INDEX(GRID!$B$4:$U$15,MATCH(C$7,GRID!$A$4:$A$15,0),MATCH(1,($U$2=GRID!$B$1:$U$1)*(КАЛЕНДАРЬ!AT5=GRID!$B$3:$U$3),0))*(1-GRID!$H$34))</f>
        <v>27500.000000000004</v>
      </c>
      <c r="D468" s="5">
        <f t="array" ref="D468">IF($I$2="Открытый тариф",INDEX(GRID!$B$18:$U$29,MATCH(C$7,GRID!$A$18:$A$29,0),MATCH(1,($U$2=GRID!$B$1:$U$1)*(КАЛЕНДАРЬ!AT5=GRID!$B$3:$U$3),0)),
INDEX(GRID!$B$18:$U$29,MATCH(C$7,GRID!$A$18:$A$29,0),MATCH(1,($U$2=GRID!$B$1:$U$1)*(КАЛЕНДАРЬ!AT5=GRID!$B$3:$U$3),0))*(1-GRID!$H$34))</f>
        <v>32500.000000000004</v>
      </c>
      <c r="E468" s="5">
        <f t="array" ref="E468">IF($I$2="Открытый тариф",INDEX(GRID!$B$4:$U$15,MATCH(E$7,GRID!$A$4:$A$15,0),MATCH(1,($U$2=GRID!$B$1:$U$1)*(КАЛЕНДАРЬ!AT5=GRID!$B$3:$U$3),0)),
INDEX(GRID!$B$4:$U$15,MATCH(E$7,GRID!$A$4:$A$15,0),MATCH(1,($U$2=GRID!$B$1:$U$1)*(КАЛЕНДАРЬ!AT5=GRID!$B$3:$U$3),0))*(1-GRID!$H$34))</f>
        <v>33000</v>
      </c>
      <c r="F468" s="5">
        <f t="array" ref="F468">IF($I$2="Открытый тариф",INDEX(GRID!$B$18:$U$29,MATCH(E$7,GRID!$A$18:$A$29,0),MATCH(1,($U$2=GRID!$B$1:$U$1)*(КАЛЕНДАРЬ!AT5=GRID!$B$3:$U$3),0)),
INDEX(GRID!$B$18:$U$29,MATCH(E$7,GRID!$A$18:$A$29,0),MATCH(1,($U$2=GRID!$B$1:$U$1)*(КАЛЕНДАРЬ!AT5=GRID!$B$3:$U$3),0))*(1-GRID!$H$34))</f>
        <v>38000</v>
      </c>
      <c r="G468" s="5">
        <f t="array" ref="G468">IF($I$2="Открытый тариф",INDEX(GRID!$B$4:$U$15,MATCH(G$7,GRID!$A$4:$A$15,0),MATCH(1,($U$2=GRID!$B$1:$U$1)*(КАЛЕНДАРЬ!AT5=GRID!$B$3:$U$3),0)),
INDEX(GRID!$B$4:$U$15,MATCH(G$7,GRID!$A$4:$A$15,0),MATCH(1,($U$2=GRID!$B$1:$U$1)*(КАЛЕНДАРЬ!AT5=GRID!$B$3:$U$3),0))*(1-GRID!$H$34))</f>
        <v>39000</v>
      </c>
      <c r="H468" s="5">
        <f t="array" ref="H468">IF($I$2="Открытый тариф",INDEX(GRID!$B$18:$U$29,MATCH(G$7,GRID!$A$18:$A$29,0),MATCH(1,($U$2=GRID!$B$1:$U$1)*(КАЛЕНДАРЬ!AT5=GRID!$B$3:$U$3),0)),
INDEX(GRID!$B$18:$U$29,MATCH(G$7,GRID!$A$18:$A$29,0),MATCH(1,($U$2=GRID!$B$1:$U$1)*(КАЛЕНДАРЬ!AT5=GRID!$B$3:$U$3),0))*(1-GRID!$H$34))</f>
        <v>44000</v>
      </c>
      <c r="I468" s="5">
        <f t="array" ref="I468">IF($I$2="Открытый тариф",INDEX(GRID!$B$4:$U$15,MATCH(I$7,GRID!$A$4:$A$15,0),MATCH(1,($U$2=GRID!$B$1:$U$1)*(КАЛЕНДАРЬ!AT5=GRID!$B$3:$U$3),0)),
INDEX(GRID!$B$4:$U$15,MATCH(I$7,GRID!$A$4:$A$15,0),MATCH(1,($U$2=GRID!$B$1:$U$1)*(КАЛЕНДАРЬ!AT5=GRID!$B$3:$U$3),0))*(1-GRID!$H$34))</f>
        <v>43400</v>
      </c>
      <c r="J468" s="5">
        <f t="array" ref="J468">IF($I$2="Открытый тариф",INDEX(GRID!$B$18:$U$29,MATCH(I$7,GRID!$A$18:$A$29,0),MATCH(1,($U$2=GRID!$B$1:$U$1)*(КАЛЕНДАРЬ!AT5=GRID!$B$3:$U$3),0)),
INDEX(GRID!$B$18:$U$29,MATCH(I$7,GRID!$A$18:$A$29,0),MATCH(1,($U$2=GRID!$B$1:$U$1)*(КАЛЕНДАРЬ!AT5=GRID!$B$3:$U$3),0))*(1-GRID!$H$34))</f>
        <v>48400</v>
      </c>
      <c r="K468" s="5">
        <f t="array" ref="K468">IF($I$2="Открытый тариф",INDEX(GRID!$B$4:$U$15,MATCH(K$7,GRID!$A$4:$A$15,0),MATCH(1,($U$2=GRID!$B$1:$U$1)*(КАЛЕНДАРЬ!AT5=GRID!$B$3:$U$3),0)),
INDEX(GRID!$B$4:$U$15,MATCH(K$7,GRID!$A$4:$A$15,0),MATCH(1,($U$2=GRID!$B$1:$U$1)*(КАЛЕНДАРЬ!AT5=GRID!$B$3:$U$3),0))*(1-GRID!$H$34))</f>
        <v>49000</v>
      </c>
      <c r="L468" s="5">
        <f t="array" ref="L468">IF($I$2="Открытый тариф",INDEX(GRID!$B$18:$U$29,MATCH(K$7,GRID!$A$18:$A$29,0),MATCH(1,($U$2=GRID!$B$1:$U$1)*(КАЛЕНДАРЬ!AT5=GRID!$B$3:$U$3),0)),
INDEX(GRID!$B$18:$U$29,MATCH(K$7,GRID!$A$18:$A$29,0),MATCH(1,($U$2=GRID!$B$1:$U$1)*(КАЛЕНДАРЬ!AT5=GRID!$B$3:$U$3),0))*(1-GRID!$H$34))</f>
        <v>54000</v>
      </c>
      <c r="M468" s="5">
        <f t="array" ref="M468">IF($I$2="Открытый тариф",INDEX(GRID!$B$4:$U$15,MATCH(M$7,GRID!$A$4:$A$15,0),MATCH(1,($U$2=GRID!$B$1:$U$1)*(КАЛЕНДАРЬ!AT5=GRID!$B$3:$U$3),0)),
INDEX(GRID!$B$4:$U$15,MATCH(M$7,GRID!$A$4:$A$15,0),MATCH(1,($U$2=GRID!$B$1:$U$1)*(КАЛЕНДАРЬ!AT5=GRID!$B$3:$U$3),0))*(1-GRID!$H$34))</f>
        <v>69500</v>
      </c>
      <c r="N468" s="5">
        <f t="array" ref="N468">IF($I$2="Открытый тариф",INDEX(GRID!$B$18:$U$29,MATCH(M$7,GRID!$A$18:$A$29,0),MATCH(1,($U$2=GRID!$B$1:$U$1)*(КАЛЕНДАРЬ!AT5=GRID!$B$3:$U$3),0)),
INDEX(GRID!$B$18:$U$29,MATCH(M$7,GRID!$A$18:$A$29,0),MATCH(1,($U$2=GRID!$B$1:$U$1)*(КАЛЕНДАРЬ!AT5=GRID!$B$3:$U$3),0))*(1-GRID!$H$34))</f>
        <v>74500</v>
      </c>
      <c r="O468" s="5">
        <f t="array" ref="O468">IF($I$2="Открытый тариф",INDEX(GRID!$B$4:$U$15,MATCH(O$7,GRID!$A$4:$A$15,0),MATCH(1,($U$2=GRID!$B$1:$U$1)*(КАЛЕНДАРЬ!AT5=GRID!$B$3:$U$3),0)),
INDEX(GRID!$B$4:$U$15,MATCH(O$7,GRID!$A$4:$A$15,0),MATCH(1,($U$2=GRID!$B$1:$U$1)*(КАЛЕНДАРЬ!AT5=GRID!$B$3:$U$3),0))*(1-GRID!$H$34))</f>
        <v>103200</v>
      </c>
      <c r="P468" s="5">
        <f t="array" ref="P468">IF($I$2="Открытый тариф",INDEX(GRID!$B$4:$U$15,MATCH(P$7,GRID!$A$4:$A$15,0),MATCH(1,($U$2=GRID!$B$1:$U$1)*(КАЛЕНДАРЬ!AT5=GRID!$B$3:$U$3),0)),
INDEX(GRID!$B$4:$U$15,MATCH(P$7,GRID!$A$4:$A$15,0),MATCH(1,($U$2=GRID!$B$1:$U$1)*(КАЛЕНДАРЬ!AT5=GRID!$B$3:$U$3),0))*(1-GRID!$H$34))</f>
        <v>145400</v>
      </c>
      <c r="Q468" s="5">
        <f t="array" ref="Q468">IF($I$2="Открытый тариф",INDEX(GRID!$B$4:$U$15,MATCH(Q$7,GRID!$A$4:$A$15,0),MATCH(1,($U$2=GRID!$B$1:$U$1)*(КАЛЕНДАРЬ!AT5=GRID!$B$3:$U$3),0)),
INDEX(GRID!$B$4:$U$15,MATCH(Q$7,GRID!$A$4:$A$15,0),MATCH(1,($U$2=GRID!$B$1:$U$1)*(КАЛЕНДАРЬ!AT5=GRID!$B$3:$U$3),0))*(1-GRID!$H$34))</f>
        <v>170900</v>
      </c>
      <c r="R468" s="5">
        <f t="array" ref="R468">IF($I$2="Открытый тариф",INDEX(GRID!$B$18:$U$29,MATCH(R$7,GRID!$A$18:$A$29,0),MATCH(1,($U$2=GRID!$B$1:$U$1)*(КАЛЕНДАРЬ!AT5=GRID!$B$3:$U$3),0)),
INDEX(GRID!$B$18:$U$29,MATCH(R$7,GRID!$A$18:$A$29,0),MATCH(1,($U$2=GRID!$B$1:$U$1)*(КАЛЕНДАРЬ!AT5=GRID!$B$3:$U$3),0))*(1-GRID!$H$34))</f>
        <v>194100</v>
      </c>
      <c r="S468" s="5">
        <f t="array" ref="S468">IF($I$2="Открытый тариф",INDEX(GRID!$B$4:$U$15,MATCH(S$7,GRID!$A$4:$A$15,0),MATCH(1,($U$2=GRID!$B$1:$U$1)*(КАЛЕНДАРЬ!AT5=GRID!$B$3:$U$3),0)),
INDEX(GRID!$B$4:$U$15,MATCH(S$7,GRID!$A$4:$A$15,0),MATCH(1,($U$2=GRID!$B$1:$U$1)*(КАЛЕНДАРЬ!AT5=GRID!$B$3:$U$3),0))*(1-GRID!$L$41))</f>
        <v>482600</v>
      </c>
      <c r="T468" s="5">
        <f t="array" ref="T468">IF($I$2="Открытый тариф",INDEX(GRID!$B$4:$U$15,MATCH(T$7,GRID!$A$4:$A$15,0),MATCH(1,($U$2=GRID!$B$1:$U$1)*(КАЛЕНДАРЬ!AT5=GRID!$B$3:$U$3),0)),
INDEX(GRID!$B$4:$U$15,MATCH(T$7,GRID!$A$4:$A$15,0),MATCH(1,($U$2=GRID!$B$1:$U$1)*(КАЛЕНДАРЬ!AT5=GRID!$B$3:$U$3),0))*(1-GRID!$L$41))</f>
        <v>586600</v>
      </c>
    </row>
    <row r="469" spans="1:20" ht="13.5" customHeight="1">
      <c r="A469" s="108" t="s">
        <v>13</v>
      </c>
      <c r="B469" s="109">
        <v>3</v>
      </c>
      <c r="C469" s="5">
        <f t="array" ref="C469">IF($I$2="Открытый тариф",INDEX(GRID!$B$4:$U$15,MATCH(C$7,GRID!$A$4:$A$15,0),MATCH(1,($U$2=GRID!$B$1:$U$1)*(КАЛЕНДАРЬ!AT6=GRID!$B$3:$U$3),0)),
INDEX(GRID!$B$4:$U$15,MATCH(C$7,GRID!$A$4:$A$15,0),MATCH(1,($U$2=GRID!$B$1:$U$1)*(КАЛЕНДАРЬ!AT6=GRID!$B$3:$U$3),0))*(1-GRID!$H$34))</f>
        <v>27500.000000000004</v>
      </c>
      <c r="D469" s="5">
        <f t="array" ref="D469">IF($I$2="Открытый тариф",INDEX(GRID!$B$18:$U$29,MATCH(C$7,GRID!$A$18:$A$29,0),MATCH(1,($U$2=GRID!$B$1:$U$1)*(КАЛЕНДАРЬ!AT6=GRID!$B$3:$U$3),0)),
INDEX(GRID!$B$18:$U$29,MATCH(C$7,GRID!$A$18:$A$29,0),MATCH(1,($U$2=GRID!$B$1:$U$1)*(КАЛЕНДАРЬ!AT6=GRID!$B$3:$U$3),0))*(1-GRID!$H$34))</f>
        <v>32500.000000000004</v>
      </c>
      <c r="E469" s="5">
        <f t="array" ref="E469">IF($I$2="Открытый тариф",INDEX(GRID!$B$4:$U$15,MATCH(E$7,GRID!$A$4:$A$15,0),MATCH(1,($U$2=GRID!$B$1:$U$1)*(КАЛЕНДАРЬ!AT6=GRID!$B$3:$U$3),0)),
INDEX(GRID!$B$4:$U$15,MATCH(E$7,GRID!$A$4:$A$15,0),MATCH(1,($U$2=GRID!$B$1:$U$1)*(КАЛЕНДАРЬ!AT6=GRID!$B$3:$U$3),0))*(1-GRID!$H$34))</f>
        <v>33000</v>
      </c>
      <c r="F469" s="5">
        <f t="array" ref="F469">IF($I$2="Открытый тариф",INDEX(GRID!$B$18:$U$29,MATCH(E$7,GRID!$A$18:$A$29,0),MATCH(1,($U$2=GRID!$B$1:$U$1)*(КАЛЕНДАРЬ!AT6=GRID!$B$3:$U$3),0)),
INDEX(GRID!$B$18:$U$29,MATCH(E$7,GRID!$A$18:$A$29,0),MATCH(1,($U$2=GRID!$B$1:$U$1)*(КАЛЕНДАРЬ!AT6=GRID!$B$3:$U$3),0))*(1-GRID!$H$34))</f>
        <v>38000</v>
      </c>
      <c r="G469" s="5">
        <f t="array" ref="G469">IF($I$2="Открытый тариф",INDEX(GRID!$B$4:$U$15,MATCH(G$7,GRID!$A$4:$A$15,0),MATCH(1,($U$2=GRID!$B$1:$U$1)*(КАЛЕНДАРЬ!AT6=GRID!$B$3:$U$3),0)),
INDEX(GRID!$B$4:$U$15,MATCH(G$7,GRID!$A$4:$A$15,0),MATCH(1,($U$2=GRID!$B$1:$U$1)*(КАЛЕНДАРЬ!AT6=GRID!$B$3:$U$3),0))*(1-GRID!$H$34))</f>
        <v>39000</v>
      </c>
      <c r="H469" s="5">
        <f t="array" ref="H469">IF($I$2="Открытый тариф",INDEX(GRID!$B$18:$U$29,MATCH(G$7,GRID!$A$18:$A$29,0),MATCH(1,($U$2=GRID!$B$1:$U$1)*(КАЛЕНДАРЬ!AT6=GRID!$B$3:$U$3),0)),
INDEX(GRID!$B$18:$U$29,MATCH(G$7,GRID!$A$18:$A$29,0),MATCH(1,($U$2=GRID!$B$1:$U$1)*(КАЛЕНДАРЬ!AT6=GRID!$B$3:$U$3),0))*(1-GRID!$H$34))</f>
        <v>44000</v>
      </c>
      <c r="I469" s="5">
        <f t="array" ref="I469">IF($I$2="Открытый тариф",INDEX(GRID!$B$4:$U$15,MATCH(I$7,GRID!$A$4:$A$15,0),MATCH(1,($U$2=GRID!$B$1:$U$1)*(КАЛЕНДАРЬ!AT6=GRID!$B$3:$U$3),0)),
INDEX(GRID!$B$4:$U$15,MATCH(I$7,GRID!$A$4:$A$15,0),MATCH(1,($U$2=GRID!$B$1:$U$1)*(КАЛЕНДАРЬ!AT6=GRID!$B$3:$U$3),0))*(1-GRID!$H$34))</f>
        <v>43400</v>
      </c>
      <c r="J469" s="5">
        <f t="array" ref="J469">IF($I$2="Открытый тариф",INDEX(GRID!$B$18:$U$29,MATCH(I$7,GRID!$A$18:$A$29,0),MATCH(1,($U$2=GRID!$B$1:$U$1)*(КАЛЕНДАРЬ!AT6=GRID!$B$3:$U$3),0)),
INDEX(GRID!$B$18:$U$29,MATCH(I$7,GRID!$A$18:$A$29,0),MATCH(1,($U$2=GRID!$B$1:$U$1)*(КАЛЕНДАРЬ!AT6=GRID!$B$3:$U$3),0))*(1-GRID!$H$34))</f>
        <v>48400</v>
      </c>
      <c r="K469" s="5">
        <f t="array" ref="K469">IF($I$2="Открытый тариф",INDEX(GRID!$B$4:$U$15,MATCH(K$7,GRID!$A$4:$A$15,0),MATCH(1,($U$2=GRID!$B$1:$U$1)*(КАЛЕНДАРЬ!AT6=GRID!$B$3:$U$3),0)),
INDEX(GRID!$B$4:$U$15,MATCH(K$7,GRID!$A$4:$A$15,0),MATCH(1,($U$2=GRID!$B$1:$U$1)*(КАЛЕНДАРЬ!AT6=GRID!$B$3:$U$3),0))*(1-GRID!$H$34))</f>
        <v>49000</v>
      </c>
      <c r="L469" s="5">
        <f t="array" ref="L469">IF($I$2="Открытый тариф",INDEX(GRID!$B$18:$U$29,MATCH(K$7,GRID!$A$18:$A$29,0),MATCH(1,($U$2=GRID!$B$1:$U$1)*(КАЛЕНДАРЬ!AT6=GRID!$B$3:$U$3),0)),
INDEX(GRID!$B$18:$U$29,MATCH(K$7,GRID!$A$18:$A$29,0),MATCH(1,($U$2=GRID!$B$1:$U$1)*(КАЛЕНДАРЬ!AT6=GRID!$B$3:$U$3),0))*(1-GRID!$H$34))</f>
        <v>54000</v>
      </c>
      <c r="M469" s="5">
        <f t="array" ref="M469">IF($I$2="Открытый тариф",INDEX(GRID!$B$4:$U$15,MATCH(M$7,GRID!$A$4:$A$15,0),MATCH(1,($U$2=GRID!$B$1:$U$1)*(КАЛЕНДАРЬ!AT6=GRID!$B$3:$U$3),0)),
INDEX(GRID!$B$4:$U$15,MATCH(M$7,GRID!$A$4:$A$15,0),MATCH(1,($U$2=GRID!$B$1:$U$1)*(КАЛЕНДАРЬ!AT6=GRID!$B$3:$U$3),0))*(1-GRID!$H$34))</f>
        <v>69500</v>
      </c>
      <c r="N469" s="5">
        <f t="array" ref="N469">IF($I$2="Открытый тариф",INDEX(GRID!$B$18:$U$29,MATCH(M$7,GRID!$A$18:$A$29,0),MATCH(1,($U$2=GRID!$B$1:$U$1)*(КАЛЕНДАРЬ!AT6=GRID!$B$3:$U$3),0)),
INDEX(GRID!$B$18:$U$29,MATCH(M$7,GRID!$A$18:$A$29,0),MATCH(1,($U$2=GRID!$B$1:$U$1)*(КАЛЕНДАРЬ!AT6=GRID!$B$3:$U$3),0))*(1-GRID!$H$34))</f>
        <v>74500</v>
      </c>
      <c r="O469" s="5">
        <f t="array" ref="O469">IF($I$2="Открытый тариф",INDEX(GRID!$B$4:$U$15,MATCH(O$7,GRID!$A$4:$A$15,0),MATCH(1,($U$2=GRID!$B$1:$U$1)*(КАЛЕНДАРЬ!AT6=GRID!$B$3:$U$3),0)),
INDEX(GRID!$B$4:$U$15,MATCH(O$7,GRID!$A$4:$A$15,0),MATCH(1,($U$2=GRID!$B$1:$U$1)*(КАЛЕНДАРЬ!AT6=GRID!$B$3:$U$3),0))*(1-GRID!$H$34))</f>
        <v>103200</v>
      </c>
      <c r="P469" s="5">
        <f t="array" ref="P469">IF($I$2="Открытый тариф",INDEX(GRID!$B$4:$U$15,MATCH(P$7,GRID!$A$4:$A$15,0),MATCH(1,($U$2=GRID!$B$1:$U$1)*(КАЛЕНДАРЬ!AT6=GRID!$B$3:$U$3),0)),
INDEX(GRID!$B$4:$U$15,MATCH(P$7,GRID!$A$4:$A$15,0),MATCH(1,($U$2=GRID!$B$1:$U$1)*(КАЛЕНДАРЬ!AT6=GRID!$B$3:$U$3),0))*(1-GRID!$H$34))</f>
        <v>145400</v>
      </c>
      <c r="Q469" s="5">
        <f t="array" ref="Q469">IF($I$2="Открытый тариф",INDEX(GRID!$B$4:$U$15,MATCH(Q$7,GRID!$A$4:$A$15,0),MATCH(1,($U$2=GRID!$B$1:$U$1)*(КАЛЕНДАРЬ!AT6=GRID!$B$3:$U$3),0)),
INDEX(GRID!$B$4:$U$15,MATCH(Q$7,GRID!$A$4:$A$15,0),MATCH(1,($U$2=GRID!$B$1:$U$1)*(КАЛЕНДАРЬ!AT6=GRID!$B$3:$U$3),0))*(1-GRID!$H$34))</f>
        <v>170900</v>
      </c>
      <c r="R469" s="5">
        <f t="array" ref="R469">IF($I$2="Открытый тариф",INDEX(GRID!$B$18:$U$29,MATCH(R$7,GRID!$A$18:$A$29,0),MATCH(1,($U$2=GRID!$B$1:$U$1)*(КАЛЕНДАРЬ!AT6=GRID!$B$3:$U$3),0)),
INDEX(GRID!$B$18:$U$29,MATCH(R$7,GRID!$A$18:$A$29,0),MATCH(1,($U$2=GRID!$B$1:$U$1)*(КАЛЕНДАРЬ!AT6=GRID!$B$3:$U$3),0))*(1-GRID!$H$34))</f>
        <v>194100</v>
      </c>
      <c r="S469" s="5">
        <f t="array" ref="S469">IF($I$2="Открытый тариф",INDEX(GRID!$B$4:$U$15,MATCH(S$7,GRID!$A$4:$A$15,0),MATCH(1,($U$2=GRID!$B$1:$U$1)*(КАЛЕНДАРЬ!AT6=GRID!$B$3:$U$3),0)),
INDEX(GRID!$B$4:$U$15,MATCH(S$7,GRID!$A$4:$A$15,0),MATCH(1,($U$2=GRID!$B$1:$U$1)*(КАЛЕНДАРЬ!AT6=GRID!$B$3:$U$3),0))*(1-GRID!$L$41))</f>
        <v>482600</v>
      </c>
      <c r="T469" s="5">
        <f t="array" ref="T469">IF($I$2="Открытый тариф",INDEX(GRID!$B$4:$U$15,MATCH(T$7,GRID!$A$4:$A$15,0),MATCH(1,($U$2=GRID!$B$1:$U$1)*(КАЛЕНДАРЬ!AT6=GRID!$B$3:$U$3),0)),
INDEX(GRID!$B$4:$U$15,MATCH(T$7,GRID!$A$4:$A$15,0),MATCH(1,($U$2=GRID!$B$1:$U$1)*(КАЛЕНДАРЬ!AT6=GRID!$B$3:$U$3),0))*(1-GRID!$L$41))</f>
        <v>586600</v>
      </c>
    </row>
    <row r="470" spans="1:20" ht="13.5" customHeight="1">
      <c r="A470" s="108" t="s">
        <v>14</v>
      </c>
      <c r="B470" s="109">
        <v>4</v>
      </c>
      <c r="C470" s="5">
        <f t="array" ref="C470">IF($I$2="Открытый тариф",INDEX(GRID!$B$4:$U$15,MATCH(C$7,GRID!$A$4:$A$15,0),MATCH(1,($U$2=GRID!$B$1:$U$1)*(КАЛЕНДАРЬ!AT7=GRID!$B$3:$U$3),0)),
INDEX(GRID!$B$4:$U$15,MATCH(C$7,GRID!$A$4:$A$15,0),MATCH(1,($U$2=GRID!$B$1:$U$1)*(КАЛЕНДАРЬ!AT7=GRID!$B$3:$U$3),0))*(1-GRID!$H$34))</f>
        <v>27500.000000000004</v>
      </c>
      <c r="D470" s="5">
        <f t="array" ref="D470">IF($I$2="Открытый тариф",INDEX(GRID!$B$18:$U$29,MATCH(C$7,GRID!$A$18:$A$29,0),MATCH(1,($U$2=GRID!$B$1:$U$1)*(КАЛЕНДАРЬ!AT7=GRID!$B$3:$U$3),0)),
INDEX(GRID!$B$18:$U$29,MATCH(C$7,GRID!$A$18:$A$29,0),MATCH(1,($U$2=GRID!$B$1:$U$1)*(КАЛЕНДАРЬ!AT7=GRID!$B$3:$U$3),0))*(1-GRID!$H$34))</f>
        <v>32500.000000000004</v>
      </c>
      <c r="E470" s="5">
        <f t="array" ref="E470">IF($I$2="Открытый тариф",INDEX(GRID!$B$4:$U$15,MATCH(E$7,GRID!$A$4:$A$15,0),MATCH(1,($U$2=GRID!$B$1:$U$1)*(КАЛЕНДАРЬ!AT7=GRID!$B$3:$U$3),0)),
INDEX(GRID!$B$4:$U$15,MATCH(E$7,GRID!$A$4:$A$15,0),MATCH(1,($U$2=GRID!$B$1:$U$1)*(КАЛЕНДАРЬ!AT7=GRID!$B$3:$U$3),0))*(1-GRID!$H$34))</f>
        <v>33000</v>
      </c>
      <c r="F470" s="5">
        <f t="array" ref="F470">IF($I$2="Открытый тариф",INDEX(GRID!$B$18:$U$29,MATCH(E$7,GRID!$A$18:$A$29,0),MATCH(1,($U$2=GRID!$B$1:$U$1)*(КАЛЕНДАРЬ!AT7=GRID!$B$3:$U$3),0)),
INDEX(GRID!$B$18:$U$29,MATCH(E$7,GRID!$A$18:$A$29,0),MATCH(1,($U$2=GRID!$B$1:$U$1)*(КАЛЕНДАРЬ!AT7=GRID!$B$3:$U$3),0))*(1-GRID!$H$34))</f>
        <v>38000</v>
      </c>
      <c r="G470" s="5">
        <f t="array" ref="G470">IF($I$2="Открытый тариф",INDEX(GRID!$B$4:$U$15,MATCH(G$7,GRID!$A$4:$A$15,0),MATCH(1,($U$2=GRID!$B$1:$U$1)*(КАЛЕНДАРЬ!AT7=GRID!$B$3:$U$3),0)),
INDEX(GRID!$B$4:$U$15,MATCH(G$7,GRID!$A$4:$A$15,0),MATCH(1,($U$2=GRID!$B$1:$U$1)*(КАЛЕНДАРЬ!AT7=GRID!$B$3:$U$3),0))*(1-GRID!$H$34))</f>
        <v>39000</v>
      </c>
      <c r="H470" s="5">
        <f t="array" ref="H470">IF($I$2="Открытый тариф",INDEX(GRID!$B$18:$U$29,MATCH(G$7,GRID!$A$18:$A$29,0),MATCH(1,($U$2=GRID!$B$1:$U$1)*(КАЛЕНДАРЬ!AT7=GRID!$B$3:$U$3),0)),
INDEX(GRID!$B$18:$U$29,MATCH(G$7,GRID!$A$18:$A$29,0),MATCH(1,($U$2=GRID!$B$1:$U$1)*(КАЛЕНДАРЬ!AT7=GRID!$B$3:$U$3),0))*(1-GRID!$H$34))</f>
        <v>44000</v>
      </c>
      <c r="I470" s="5">
        <f t="array" ref="I470">IF($I$2="Открытый тариф",INDEX(GRID!$B$4:$U$15,MATCH(I$7,GRID!$A$4:$A$15,0),MATCH(1,($U$2=GRID!$B$1:$U$1)*(КАЛЕНДАРЬ!AT7=GRID!$B$3:$U$3),0)),
INDEX(GRID!$B$4:$U$15,MATCH(I$7,GRID!$A$4:$A$15,0),MATCH(1,($U$2=GRID!$B$1:$U$1)*(КАЛЕНДАРЬ!AT7=GRID!$B$3:$U$3),0))*(1-GRID!$H$34))</f>
        <v>43400</v>
      </c>
      <c r="J470" s="5">
        <f t="array" ref="J470">IF($I$2="Открытый тариф",INDEX(GRID!$B$18:$U$29,MATCH(I$7,GRID!$A$18:$A$29,0),MATCH(1,($U$2=GRID!$B$1:$U$1)*(КАЛЕНДАРЬ!AT7=GRID!$B$3:$U$3),0)),
INDEX(GRID!$B$18:$U$29,MATCH(I$7,GRID!$A$18:$A$29,0),MATCH(1,($U$2=GRID!$B$1:$U$1)*(КАЛЕНДАРЬ!AT7=GRID!$B$3:$U$3),0))*(1-GRID!$H$34))</f>
        <v>48400</v>
      </c>
      <c r="K470" s="5">
        <f t="array" ref="K470">IF($I$2="Открытый тариф",INDEX(GRID!$B$4:$U$15,MATCH(K$7,GRID!$A$4:$A$15,0),MATCH(1,($U$2=GRID!$B$1:$U$1)*(КАЛЕНДАРЬ!AT7=GRID!$B$3:$U$3),0)),
INDEX(GRID!$B$4:$U$15,MATCH(K$7,GRID!$A$4:$A$15,0),MATCH(1,($U$2=GRID!$B$1:$U$1)*(КАЛЕНДАРЬ!AT7=GRID!$B$3:$U$3),0))*(1-GRID!$H$34))</f>
        <v>49000</v>
      </c>
      <c r="L470" s="5">
        <f t="array" ref="L470">IF($I$2="Открытый тариф",INDEX(GRID!$B$18:$U$29,MATCH(K$7,GRID!$A$18:$A$29,0),MATCH(1,($U$2=GRID!$B$1:$U$1)*(КАЛЕНДАРЬ!AT7=GRID!$B$3:$U$3),0)),
INDEX(GRID!$B$18:$U$29,MATCH(K$7,GRID!$A$18:$A$29,0),MATCH(1,($U$2=GRID!$B$1:$U$1)*(КАЛЕНДАРЬ!AT7=GRID!$B$3:$U$3),0))*(1-GRID!$H$34))</f>
        <v>54000</v>
      </c>
      <c r="M470" s="5">
        <f t="array" ref="M470">IF($I$2="Открытый тариф",INDEX(GRID!$B$4:$U$15,MATCH(M$7,GRID!$A$4:$A$15,0),MATCH(1,($U$2=GRID!$B$1:$U$1)*(КАЛЕНДАРЬ!AT7=GRID!$B$3:$U$3),0)),
INDEX(GRID!$B$4:$U$15,MATCH(M$7,GRID!$A$4:$A$15,0),MATCH(1,($U$2=GRID!$B$1:$U$1)*(КАЛЕНДАРЬ!AT7=GRID!$B$3:$U$3),0))*(1-GRID!$H$34))</f>
        <v>69500</v>
      </c>
      <c r="N470" s="5">
        <f t="array" ref="N470">IF($I$2="Открытый тариф",INDEX(GRID!$B$18:$U$29,MATCH(M$7,GRID!$A$18:$A$29,0),MATCH(1,($U$2=GRID!$B$1:$U$1)*(КАЛЕНДАРЬ!AT7=GRID!$B$3:$U$3),0)),
INDEX(GRID!$B$18:$U$29,MATCH(M$7,GRID!$A$18:$A$29,0),MATCH(1,($U$2=GRID!$B$1:$U$1)*(КАЛЕНДАРЬ!AT7=GRID!$B$3:$U$3),0))*(1-GRID!$H$34))</f>
        <v>74500</v>
      </c>
      <c r="O470" s="5">
        <f t="array" ref="O470">IF($I$2="Открытый тариф",INDEX(GRID!$B$4:$U$15,MATCH(O$7,GRID!$A$4:$A$15,0),MATCH(1,($U$2=GRID!$B$1:$U$1)*(КАЛЕНДАРЬ!AT7=GRID!$B$3:$U$3),0)),
INDEX(GRID!$B$4:$U$15,MATCH(O$7,GRID!$A$4:$A$15,0),MATCH(1,($U$2=GRID!$B$1:$U$1)*(КАЛЕНДАРЬ!AT7=GRID!$B$3:$U$3),0))*(1-GRID!$H$34))</f>
        <v>103200</v>
      </c>
      <c r="P470" s="5">
        <f t="array" ref="P470">IF($I$2="Открытый тариф",INDEX(GRID!$B$4:$U$15,MATCH(P$7,GRID!$A$4:$A$15,0),MATCH(1,($U$2=GRID!$B$1:$U$1)*(КАЛЕНДАРЬ!AT7=GRID!$B$3:$U$3),0)),
INDEX(GRID!$B$4:$U$15,MATCH(P$7,GRID!$A$4:$A$15,0),MATCH(1,($U$2=GRID!$B$1:$U$1)*(КАЛЕНДАРЬ!AT7=GRID!$B$3:$U$3),0))*(1-GRID!$H$34))</f>
        <v>145400</v>
      </c>
      <c r="Q470" s="5">
        <f t="array" ref="Q470">IF($I$2="Открытый тариф",INDEX(GRID!$B$4:$U$15,MATCH(Q$7,GRID!$A$4:$A$15,0),MATCH(1,($U$2=GRID!$B$1:$U$1)*(КАЛЕНДАРЬ!AT7=GRID!$B$3:$U$3),0)),
INDEX(GRID!$B$4:$U$15,MATCH(Q$7,GRID!$A$4:$A$15,0),MATCH(1,($U$2=GRID!$B$1:$U$1)*(КАЛЕНДАРЬ!AT7=GRID!$B$3:$U$3),0))*(1-GRID!$H$34))</f>
        <v>170900</v>
      </c>
      <c r="R470" s="5">
        <f t="array" ref="R470">IF($I$2="Открытый тариф",INDEX(GRID!$B$18:$U$29,MATCH(R$7,GRID!$A$18:$A$29,0),MATCH(1,($U$2=GRID!$B$1:$U$1)*(КАЛЕНДАРЬ!AT7=GRID!$B$3:$U$3),0)),
INDEX(GRID!$B$18:$U$29,MATCH(R$7,GRID!$A$18:$A$29,0),MATCH(1,($U$2=GRID!$B$1:$U$1)*(КАЛЕНДАРЬ!AT7=GRID!$B$3:$U$3),0))*(1-GRID!$H$34))</f>
        <v>194100</v>
      </c>
      <c r="S470" s="5">
        <f t="array" ref="S470">IF($I$2="Открытый тариф",INDEX(GRID!$B$4:$U$15,MATCH(S$7,GRID!$A$4:$A$15,0),MATCH(1,($U$2=GRID!$B$1:$U$1)*(КАЛЕНДАРЬ!AT7=GRID!$B$3:$U$3),0)),
INDEX(GRID!$B$4:$U$15,MATCH(S$7,GRID!$A$4:$A$15,0),MATCH(1,($U$2=GRID!$B$1:$U$1)*(КАЛЕНДАРЬ!AT7=GRID!$B$3:$U$3),0))*(1-GRID!$L$41))</f>
        <v>482600</v>
      </c>
      <c r="T470" s="5">
        <f t="array" ref="T470">IF($I$2="Открытый тариф",INDEX(GRID!$B$4:$U$15,MATCH(T$7,GRID!$A$4:$A$15,0),MATCH(1,($U$2=GRID!$B$1:$U$1)*(КАЛЕНДАРЬ!AT7=GRID!$B$3:$U$3),0)),
INDEX(GRID!$B$4:$U$15,MATCH(T$7,GRID!$A$4:$A$15,0),MATCH(1,($U$2=GRID!$B$1:$U$1)*(КАЛЕНДАРЬ!AT7=GRID!$B$3:$U$3),0))*(1-GRID!$L$41))</f>
        <v>586600</v>
      </c>
    </row>
    <row r="471" spans="1:20" ht="13.5" customHeight="1">
      <c r="A471" s="108" t="s">
        <v>15</v>
      </c>
      <c r="B471" s="109">
        <v>5</v>
      </c>
      <c r="C471" s="5">
        <f t="array" ref="C471">IF($I$2="Открытый тариф",INDEX(GRID!$B$4:$U$15,MATCH(C$7,GRID!$A$4:$A$15,0),MATCH(1,($U$2=GRID!$B$1:$U$1)*(КАЛЕНДАРЬ!AT8=GRID!$B$3:$U$3),0)),
INDEX(GRID!$B$4:$U$15,MATCH(C$7,GRID!$A$4:$A$15,0),MATCH(1,($U$2=GRID!$B$1:$U$1)*(КАЛЕНДАРЬ!AT8=GRID!$B$3:$U$3),0))*(1-GRID!$H$34))</f>
        <v>27500.000000000004</v>
      </c>
      <c r="D471" s="5">
        <f t="array" ref="D471">IF($I$2="Открытый тариф",INDEX(GRID!$B$18:$U$29,MATCH(C$7,GRID!$A$18:$A$29,0),MATCH(1,($U$2=GRID!$B$1:$U$1)*(КАЛЕНДАРЬ!AT8=GRID!$B$3:$U$3),0)),
INDEX(GRID!$B$18:$U$29,MATCH(C$7,GRID!$A$18:$A$29,0),MATCH(1,($U$2=GRID!$B$1:$U$1)*(КАЛЕНДАРЬ!AT8=GRID!$B$3:$U$3),0))*(1-GRID!$H$34))</f>
        <v>32500.000000000004</v>
      </c>
      <c r="E471" s="5">
        <f t="array" ref="E471">IF($I$2="Открытый тариф",INDEX(GRID!$B$4:$U$15,MATCH(E$7,GRID!$A$4:$A$15,0),MATCH(1,($U$2=GRID!$B$1:$U$1)*(КАЛЕНДАРЬ!AT8=GRID!$B$3:$U$3),0)),
INDEX(GRID!$B$4:$U$15,MATCH(E$7,GRID!$A$4:$A$15,0),MATCH(1,($U$2=GRID!$B$1:$U$1)*(КАЛЕНДАРЬ!AT8=GRID!$B$3:$U$3),0))*(1-GRID!$H$34))</f>
        <v>33000</v>
      </c>
      <c r="F471" s="5">
        <f t="array" ref="F471">IF($I$2="Открытый тариф",INDEX(GRID!$B$18:$U$29,MATCH(E$7,GRID!$A$18:$A$29,0),MATCH(1,($U$2=GRID!$B$1:$U$1)*(КАЛЕНДАРЬ!AT8=GRID!$B$3:$U$3),0)),
INDEX(GRID!$B$18:$U$29,MATCH(E$7,GRID!$A$18:$A$29,0),MATCH(1,($U$2=GRID!$B$1:$U$1)*(КАЛЕНДАРЬ!AT8=GRID!$B$3:$U$3),0))*(1-GRID!$H$34))</f>
        <v>38000</v>
      </c>
      <c r="G471" s="5">
        <f t="array" ref="G471">IF($I$2="Открытый тариф",INDEX(GRID!$B$4:$U$15,MATCH(G$7,GRID!$A$4:$A$15,0),MATCH(1,($U$2=GRID!$B$1:$U$1)*(КАЛЕНДАРЬ!AT8=GRID!$B$3:$U$3),0)),
INDEX(GRID!$B$4:$U$15,MATCH(G$7,GRID!$A$4:$A$15,0),MATCH(1,($U$2=GRID!$B$1:$U$1)*(КАЛЕНДАРЬ!AT8=GRID!$B$3:$U$3),0))*(1-GRID!$H$34))</f>
        <v>39000</v>
      </c>
      <c r="H471" s="5">
        <f t="array" ref="H471">IF($I$2="Открытый тариф",INDEX(GRID!$B$18:$U$29,MATCH(G$7,GRID!$A$18:$A$29,0),MATCH(1,($U$2=GRID!$B$1:$U$1)*(КАЛЕНДАРЬ!AT8=GRID!$B$3:$U$3),0)),
INDEX(GRID!$B$18:$U$29,MATCH(G$7,GRID!$A$18:$A$29,0),MATCH(1,($U$2=GRID!$B$1:$U$1)*(КАЛЕНДАРЬ!AT8=GRID!$B$3:$U$3),0))*(1-GRID!$H$34))</f>
        <v>44000</v>
      </c>
      <c r="I471" s="5">
        <f t="array" ref="I471">IF($I$2="Открытый тариф",INDEX(GRID!$B$4:$U$15,MATCH(I$7,GRID!$A$4:$A$15,0),MATCH(1,($U$2=GRID!$B$1:$U$1)*(КАЛЕНДАРЬ!AT8=GRID!$B$3:$U$3),0)),
INDEX(GRID!$B$4:$U$15,MATCH(I$7,GRID!$A$4:$A$15,0),MATCH(1,($U$2=GRID!$B$1:$U$1)*(КАЛЕНДАРЬ!AT8=GRID!$B$3:$U$3),0))*(1-GRID!$H$34))</f>
        <v>43400</v>
      </c>
      <c r="J471" s="5">
        <f t="array" ref="J471">IF($I$2="Открытый тариф",INDEX(GRID!$B$18:$U$29,MATCH(I$7,GRID!$A$18:$A$29,0),MATCH(1,($U$2=GRID!$B$1:$U$1)*(КАЛЕНДАРЬ!AT8=GRID!$B$3:$U$3),0)),
INDEX(GRID!$B$18:$U$29,MATCH(I$7,GRID!$A$18:$A$29,0),MATCH(1,($U$2=GRID!$B$1:$U$1)*(КАЛЕНДАРЬ!AT8=GRID!$B$3:$U$3),0))*(1-GRID!$H$34))</f>
        <v>48400</v>
      </c>
      <c r="K471" s="5">
        <f t="array" ref="K471">IF($I$2="Открытый тариф",INDEX(GRID!$B$4:$U$15,MATCH(K$7,GRID!$A$4:$A$15,0),MATCH(1,($U$2=GRID!$B$1:$U$1)*(КАЛЕНДАРЬ!AT8=GRID!$B$3:$U$3),0)),
INDEX(GRID!$B$4:$U$15,MATCH(K$7,GRID!$A$4:$A$15,0),MATCH(1,($U$2=GRID!$B$1:$U$1)*(КАЛЕНДАРЬ!AT8=GRID!$B$3:$U$3),0))*(1-GRID!$H$34))</f>
        <v>49000</v>
      </c>
      <c r="L471" s="5">
        <f t="array" ref="L471">IF($I$2="Открытый тариф",INDEX(GRID!$B$18:$U$29,MATCH(K$7,GRID!$A$18:$A$29,0),MATCH(1,($U$2=GRID!$B$1:$U$1)*(КАЛЕНДАРЬ!AT8=GRID!$B$3:$U$3),0)),
INDEX(GRID!$B$18:$U$29,MATCH(K$7,GRID!$A$18:$A$29,0),MATCH(1,($U$2=GRID!$B$1:$U$1)*(КАЛЕНДАРЬ!AT8=GRID!$B$3:$U$3),0))*(1-GRID!$H$34))</f>
        <v>54000</v>
      </c>
      <c r="M471" s="5">
        <f t="array" ref="M471">IF($I$2="Открытый тариф",INDEX(GRID!$B$4:$U$15,MATCH(M$7,GRID!$A$4:$A$15,0),MATCH(1,($U$2=GRID!$B$1:$U$1)*(КАЛЕНДАРЬ!AT8=GRID!$B$3:$U$3),0)),
INDEX(GRID!$B$4:$U$15,MATCH(M$7,GRID!$A$4:$A$15,0),MATCH(1,($U$2=GRID!$B$1:$U$1)*(КАЛЕНДАРЬ!AT8=GRID!$B$3:$U$3),0))*(1-GRID!$H$34))</f>
        <v>69500</v>
      </c>
      <c r="N471" s="5">
        <f t="array" ref="N471">IF($I$2="Открытый тариф",INDEX(GRID!$B$18:$U$29,MATCH(M$7,GRID!$A$18:$A$29,0),MATCH(1,($U$2=GRID!$B$1:$U$1)*(КАЛЕНДАРЬ!AT8=GRID!$B$3:$U$3),0)),
INDEX(GRID!$B$18:$U$29,MATCH(M$7,GRID!$A$18:$A$29,0),MATCH(1,($U$2=GRID!$B$1:$U$1)*(КАЛЕНДАРЬ!AT8=GRID!$B$3:$U$3),0))*(1-GRID!$H$34))</f>
        <v>74500</v>
      </c>
      <c r="O471" s="5">
        <f t="array" ref="O471">IF($I$2="Открытый тариф",INDEX(GRID!$B$4:$U$15,MATCH(O$7,GRID!$A$4:$A$15,0),MATCH(1,($U$2=GRID!$B$1:$U$1)*(КАЛЕНДАРЬ!AT8=GRID!$B$3:$U$3),0)),
INDEX(GRID!$B$4:$U$15,MATCH(O$7,GRID!$A$4:$A$15,0),MATCH(1,($U$2=GRID!$B$1:$U$1)*(КАЛЕНДАРЬ!AT8=GRID!$B$3:$U$3),0))*(1-GRID!$H$34))</f>
        <v>103200</v>
      </c>
      <c r="P471" s="5">
        <f t="array" ref="P471">IF($I$2="Открытый тариф",INDEX(GRID!$B$4:$U$15,MATCH(P$7,GRID!$A$4:$A$15,0),MATCH(1,($U$2=GRID!$B$1:$U$1)*(КАЛЕНДАРЬ!AT8=GRID!$B$3:$U$3),0)),
INDEX(GRID!$B$4:$U$15,MATCH(P$7,GRID!$A$4:$A$15,0),MATCH(1,($U$2=GRID!$B$1:$U$1)*(КАЛЕНДАРЬ!AT8=GRID!$B$3:$U$3),0))*(1-GRID!$H$34))</f>
        <v>145400</v>
      </c>
      <c r="Q471" s="5">
        <f t="array" ref="Q471">IF($I$2="Открытый тариф",INDEX(GRID!$B$4:$U$15,MATCH(Q$7,GRID!$A$4:$A$15,0),MATCH(1,($U$2=GRID!$B$1:$U$1)*(КАЛЕНДАРЬ!AT8=GRID!$B$3:$U$3),0)),
INDEX(GRID!$B$4:$U$15,MATCH(Q$7,GRID!$A$4:$A$15,0),MATCH(1,($U$2=GRID!$B$1:$U$1)*(КАЛЕНДАРЬ!AT8=GRID!$B$3:$U$3),0))*(1-GRID!$H$34))</f>
        <v>170900</v>
      </c>
      <c r="R471" s="5">
        <f t="array" ref="R471">IF($I$2="Открытый тариф",INDEX(GRID!$B$18:$U$29,MATCH(R$7,GRID!$A$18:$A$29,0),MATCH(1,($U$2=GRID!$B$1:$U$1)*(КАЛЕНДАРЬ!AT8=GRID!$B$3:$U$3),0)),
INDEX(GRID!$B$18:$U$29,MATCH(R$7,GRID!$A$18:$A$29,0),MATCH(1,($U$2=GRID!$B$1:$U$1)*(КАЛЕНДАРЬ!AT8=GRID!$B$3:$U$3),0))*(1-GRID!$H$34))</f>
        <v>194100</v>
      </c>
      <c r="S471" s="5">
        <f t="array" ref="S471">IF($I$2="Открытый тариф",INDEX(GRID!$B$4:$U$15,MATCH(S$7,GRID!$A$4:$A$15,0),MATCH(1,($U$2=GRID!$B$1:$U$1)*(КАЛЕНДАРЬ!AT8=GRID!$B$3:$U$3),0)),
INDEX(GRID!$B$4:$U$15,MATCH(S$7,GRID!$A$4:$A$15,0),MATCH(1,($U$2=GRID!$B$1:$U$1)*(КАЛЕНДАРЬ!AT8=GRID!$B$3:$U$3),0))*(1-GRID!$L$41))</f>
        <v>482600</v>
      </c>
      <c r="T471" s="5">
        <f t="array" ref="T471">IF($I$2="Открытый тариф",INDEX(GRID!$B$4:$U$15,MATCH(T$7,GRID!$A$4:$A$15,0),MATCH(1,($U$2=GRID!$B$1:$U$1)*(КАЛЕНДАРЬ!AT8=GRID!$B$3:$U$3),0)),
INDEX(GRID!$B$4:$U$15,MATCH(T$7,GRID!$A$4:$A$15,0),MATCH(1,($U$2=GRID!$B$1:$U$1)*(КАЛЕНДАРЬ!AT8=GRID!$B$3:$U$3),0))*(1-GRID!$L$41))</f>
        <v>586600</v>
      </c>
    </row>
    <row r="472" spans="1:20" ht="13.5" customHeight="1">
      <c r="A472" s="108" t="s">
        <v>16</v>
      </c>
      <c r="B472" s="109">
        <v>6</v>
      </c>
      <c r="C472" s="5">
        <f t="array" ref="C472">IF($I$2="Открытый тариф",INDEX(GRID!$B$4:$U$15,MATCH(C$7,GRID!$A$4:$A$15,0),MATCH(1,($U$2=GRID!$B$1:$U$1)*(КАЛЕНДАРЬ!AT9=GRID!$B$3:$U$3),0)),
INDEX(GRID!$B$4:$U$15,MATCH(C$7,GRID!$A$4:$A$15,0),MATCH(1,($U$2=GRID!$B$1:$U$1)*(КАЛЕНДАРЬ!AT9=GRID!$B$3:$U$3),0))*(1-GRID!$H$34))</f>
        <v>36500</v>
      </c>
      <c r="D472" s="5">
        <f t="array" ref="D472">IF($I$2="Открытый тариф",INDEX(GRID!$B$18:$U$29,MATCH(C$7,GRID!$A$18:$A$29,0),MATCH(1,($U$2=GRID!$B$1:$U$1)*(КАЛЕНДАРЬ!AT9=GRID!$B$3:$U$3),0)),
INDEX(GRID!$B$18:$U$29,MATCH(C$7,GRID!$A$18:$A$29,0),MATCH(1,($U$2=GRID!$B$1:$U$1)*(КАЛЕНДАРЬ!AT9=GRID!$B$3:$U$3),0))*(1-GRID!$H$34))</f>
        <v>41500</v>
      </c>
      <c r="E472" s="5">
        <f t="array" ref="E472">IF($I$2="Открытый тариф",INDEX(GRID!$B$4:$U$15,MATCH(E$7,GRID!$A$4:$A$15,0),MATCH(1,($U$2=GRID!$B$1:$U$1)*(КАЛЕНДАРЬ!AT9=GRID!$B$3:$U$3),0)),
INDEX(GRID!$B$4:$U$15,MATCH(E$7,GRID!$A$4:$A$15,0),MATCH(1,($U$2=GRID!$B$1:$U$1)*(КАЛЕНДАРЬ!AT9=GRID!$B$3:$U$3),0))*(1-GRID!$H$34))</f>
        <v>43700</v>
      </c>
      <c r="F472" s="5">
        <f t="array" ref="F472">IF($I$2="Открытый тариф",INDEX(GRID!$B$18:$U$29,MATCH(E$7,GRID!$A$18:$A$29,0),MATCH(1,($U$2=GRID!$B$1:$U$1)*(КАЛЕНДАРЬ!AT9=GRID!$B$3:$U$3),0)),
INDEX(GRID!$B$18:$U$29,MATCH(E$7,GRID!$A$18:$A$29,0),MATCH(1,($U$2=GRID!$B$1:$U$1)*(КАЛЕНДАРЬ!AT9=GRID!$B$3:$U$3),0))*(1-GRID!$H$34))</f>
        <v>48700</v>
      </c>
      <c r="G472" s="5">
        <f t="array" ref="G472">IF($I$2="Открытый тариф",INDEX(GRID!$B$4:$U$15,MATCH(G$7,GRID!$A$4:$A$15,0),MATCH(1,($U$2=GRID!$B$1:$U$1)*(КАЛЕНДАРЬ!AT9=GRID!$B$3:$U$3),0)),
INDEX(GRID!$B$4:$U$15,MATCH(G$7,GRID!$A$4:$A$15,0),MATCH(1,($U$2=GRID!$B$1:$U$1)*(КАЛЕНДАРЬ!AT9=GRID!$B$3:$U$3),0))*(1-GRID!$H$34))</f>
        <v>50200</v>
      </c>
      <c r="H472" s="5">
        <f t="array" ref="H472">IF($I$2="Открытый тариф",INDEX(GRID!$B$18:$U$29,MATCH(G$7,GRID!$A$18:$A$29,0),MATCH(1,($U$2=GRID!$B$1:$U$1)*(КАЛЕНДАРЬ!AT9=GRID!$B$3:$U$3),0)),
INDEX(GRID!$B$18:$U$29,MATCH(G$7,GRID!$A$18:$A$29,0),MATCH(1,($U$2=GRID!$B$1:$U$1)*(КАЛЕНДАРЬ!AT9=GRID!$B$3:$U$3),0))*(1-GRID!$H$34))</f>
        <v>55200</v>
      </c>
      <c r="I472" s="5">
        <f t="array" ref="I472">IF($I$2="Открытый тариф",INDEX(GRID!$B$4:$U$15,MATCH(I$7,GRID!$A$4:$A$15,0),MATCH(1,($U$2=GRID!$B$1:$U$1)*(КАЛЕНДАРЬ!AT9=GRID!$B$3:$U$3),0)),
INDEX(GRID!$B$4:$U$15,MATCH(I$7,GRID!$A$4:$A$15,0),MATCH(1,($U$2=GRID!$B$1:$U$1)*(КАЛЕНДАРЬ!AT9=GRID!$B$3:$U$3),0))*(1-GRID!$H$34))</f>
        <v>56200</v>
      </c>
      <c r="J472" s="5">
        <f t="array" ref="J472">IF($I$2="Открытый тариф",INDEX(GRID!$B$18:$U$29,MATCH(I$7,GRID!$A$18:$A$29,0),MATCH(1,($U$2=GRID!$B$1:$U$1)*(КАЛЕНДАРЬ!AT9=GRID!$B$3:$U$3),0)),
INDEX(GRID!$B$18:$U$29,MATCH(I$7,GRID!$A$18:$A$29,0),MATCH(1,($U$2=GRID!$B$1:$U$1)*(КАЛЕНДАРЬ!AT9=GRID!$B$3:$U$3),0))*(1-GRID!$H$34))</f>
        <v>61200</v>
      </c>
      <c r="K472" s="5">
        <f t="array" ref="K472">IF($I$2="Открытый тариф",INDEX(GRID!$B$4:$U$15,MATCH(K$7,GRID!$A$4:$A$15,0),MATCH(1,($U$2=GRID!$B$1:$U$1)*(КАЛЕНДАРЬ!AT9=GRID!$B$3:$U$3),0)),
INDEX(GRID!$B$4:$U$15,MATCH(K$7,GRID!$A$4:$A$15,0),MATCH(1,($U$2=GRID!$B$1:$U$1)*(КАЛЕНДАРЬ!AT9=GRID!$B$3:$U$3),0))*(1-GRID!$H$34))</f>
        <v>62500</v>
      </c>
      <c r="L472" s="5">
        <f t="array" ref="L472">IF($I$2="Открытый тариф",INDEX(GRID!$B$18:$U$29,MATCH(K$7,GRID!$A$18:$A$29,0),MATCH(1,($U$2=GRID!$B$1:$U$1)*(КАЛЕНДАРЬ!AT9=GRID!$B$3:$U$3),0)),
INDEX(GRID!$B$18:$U$29,MATCH(K$7,GRID!$A$18:$A$29,0),MATCH(1,($U$2=GRID!$B$1:$U$1)*(КАЛЕНДАРЬ!AT9=GRID!$B$3:$U$3),0))*(1-GRID!$H$34))</f>
        <v>67500</v>
      </c>
      <c r="M472" s="5">
        <f t="array" ref="M472">IF($I$2="Открытый тариф",INDEX(GRID!$B$4:$U$15,MATCH(M$7,GRID!$A$4:$A$15,0),MATCH(1,($U$2=GRID!$B$1:$U$1)*(КАЛЕНДАРЬ!AT9=GRID!$B$3:$U$3),0)),
INDEX(GRID!$B$4:$U$15,MATCH(M$7,GRID!$A$4:$A$15,0),MATCH(1,($U$2=GRID!$B$1:$U$1)*(КАЛЕНДАРЬ!AT9=GRID!$B$3:$U$3),0))*(1-GRID!$H$34))</f>
        <v>84300</v>
      </c>
      <c r="N472" s="5">
        <f t="array" ref="N472">IF($I$2="Открытый тариф",INDEX(GRID!$B$18:$U$29,MATCH(M$7,GRID!$A$18:$A$29,0),MATCH(1,($U$2=GRID!$B$1:$U$1)*(КАЛЕНДАРЬ!AT9=GRID!$B$3:$U$3),0)),
INDEX(GRID!$B$18:$U$29,MATCH(M$7,GRID!$A$18:$A$29,0),MATCH(1,($U$2=GRID!$B$1:$U$1)*(КАЛЕНДАРЬ!AT9=GRID!$B$3:$U$3),0))*(1-GRID!$H$34))</f>
        <v>89300</v>
      </c>
      <c r="O472" s="5">
        <f t="array" ref="O472">IF($I$2="Открытый тариф",INDEX(GRID!$B$4:$U$15,MATCH(O$7,GRID!$A$4:$A$15,0),MATCH(1,($U$2=GRID!$B$1:$U$1)*(КАЛЕНДАРЬ!AT9=GRID!$B$3:$U$3),0)),
INDEX(GRID!$B$4:$U$15,MATCH(O$7,GRID!$A$4:$A$15,0),MATCH(1,($U$2=GRID!$B$1:$U$1)*(КАЛЕНДАРЬ!AT9=GRID!$B$3:$U$3),0))*(1-GRID!$H$34))</f>
        <v>121100</v>
      </c>
      <c r="P472" s="5">
        <f t="array" ref="P472">IF($I$2="Открытый тариф",INDEX(GRID!$B$4:$U$15,MATCH(P$7,GRID!$A$4:$A$15,0),MATCH(1,($U$2=GRID!$B$1:$U$1)*(КАЛЕНДАРЬ!AT9=GRID!$B$3:$U$3),0)),
INDEX(GRID!$B$4:$U$15,MATCH(P$7,GRID!$A$4:$A$15,0),MATCH(1,($U$2=GRID!$B$1:$U$1)*(КАЛЕНДАРЬ!AT9=GRID!$B$3:$U$3),0))*(1-GRID!$H$34))</f>
        <v>165200</v>
      </c>
      <c r="Q472" s="5">
        <f t="array" ref="Q472">IF($I$2="Открытый тариф",INDEX(GRID!$B$4:$U$15,MATCH(Q$7,GRID!$A$4:$A$15,0),MATCH(1,($U$2=GRID!$B$1:$U$1)*(КАЛЕНДАРЬ!AT9=GRID!$B$3:$U$3),0)),
INDEX(GRID!$B$4:$U$15,MATCH(Q$7,GRID!$A$4:$A$15,0),MATCH(1,($U$2=GRID!$B$1:$U$1)*(КАЛЕНДАРЬ!AT9=GRID!$B$3:$U$3),0))*(1-GRID!$H$34))</f>
        <v>193700</v>
      </c>
      <c r="R472" s="5">
        <f t="array" ref="R472">IF($I$2="Открытый тариф",INDEX(GRID!$B$18:$U$29,MATCH(R$7,GRID!$A$18:$A$29,0),MATCH(1,($U$2=GRID!$B$1:$U$1)*(КАЛЕНДАРЬ!AT9=GRID!$B$3:$U$3),0)),
INDEX(GRID!$B$18:$U$29,MATCH(R$7,GRID!$A$18:$A$29,0),MATCH(1,($U$2=GRID!$B$1:$U$1)*(КАЛЕНДАРЬ!AT9=GRID!$B$3:$U$3),0))*(1-GRID!$H$34))</f>
        <v>220700</v>
      </c>
      <c r="S472" s="5">
        <f t="array" ref="S472">IF($I$2="Открытый тариф",INDEX(GRID!$B$4:$U$15,MATCH(S$7,GRID!$A$4:$A$15,0),MATCH(1,($U$2=GRID!$B$1:$U$1)*(КАЛЕНДАРЬ!AT9=GRID!$B$3:$U$3),0)),
INDEX(GRID!$B$4:$U$15,MATCH(S$7,GRID!$A$4:$A$15,0),MATCH(1,($U$2=GRID!$B$1:$U$1)*(КАЛЕНДАРЬ!AT9=GRID!$B$3:$U$3),0))*(1-GRID!$L$41))</f>
        <v>561500</v>
      </c>
      <c r="T472" s="5">
        <f t="array" ref="T472">IF($I$2="Открытый тариф",INDEX(GRID!$B$4:$U$15,MATCH(T$7,GRID!$A$4:$A$15,0),MATCH(1,($U$2=GRID!$B$1:$U$1)*(КАЛЕНДАРЬ!AT9=GRID!$B$3:$U$3),0)),
INDEX(GRID!$B$4:$U$15,MATCH(T$7,GRID!$A$4:$A$15,0),MATCH(1,($U$2=GRID!$B$1:$U$1)*(КАЛЕНДАРЬ!AT9=GRID!$B$3:$U$3),0))*(1-GRID!$L$41))</f>
        <v>688100</v>
      </c>
    </row>
    <row r="473" spans="1:20" ht="13.5" customHeight="1">
      <c r="A473" s="108" t="s">
        <v>17</v>
      </c>
      <c r="B473" s="109">
        <v>7</v>
      </c>
      <c r="C473" s="5">
        <f t="array" ref="C473">IF($I$2="Открытый тариф",INDEX(GRID!$B$4:$U$15,MATCH(C$7,GRID!$A$4:$A$15,0),MATCH(1,($U$2=GRID!$B$1:$U$1)*(КАЛЕНДАРЬ!AT10=GRID!$B$3:$U$3),0)),
INDEX(GRID!$B$4:$U$15,MATCH(C$7,GRID!$A$4:$A$15,0),MATCH(1,($U$2=GRID!$B$1:$U$1)*(КАЛЕНДАРЬ!AT10=GRID!$B$3:$U$3),0))*(1-GRID!$H$34))</f>
        <v>36500</v>
      </c>
      <c r="D473" s="5">
        <f t="array" ref="D473">IF($I$2="Открытый тариф",INDEX(GRID!$B$18:$U$29,MATCH(C$7,GRID!$A$18:$A$29,0),MATCH(1,($U$2=GRID!$B$1:$U$1)*(КАЛЕНДАРЬ!AT10=GRID!$B$3:$U$3),0)),
INDEX(GRID!$B$18:$U$29,MATCH(C$7,GRID!$A$18:$A$29,0),MATCH(1,($U$2=GRID!$B$1:$U$1)*(КАЛЕНДАРЬ!AT10=GRID!$B$3:$U$3),0))*(1-GRID!$H$34))</f>
        <v>41500</v>
      </c>
      <c r="E473" s="5">
        <f t="array" ref="E473">IF($I$2="Открытый тариф",INDEX(GRID!$B$4:$U$15,MATCH(E$7,GRID!$A$4:$A$15,0),MATCH(1,($U$2=GRID!$B$1:$U$1)*(КАЛЕНДАРЬ!AT10=GRID!$B$3:$U$3),0)),
INDEX(GRID!$B$4:$U$15,MATCH(E$7,GRID!$A$4:$A$15,0),MATCH(1,($U$2=GRID!$B$1:$U$1)*(КАЛЕНДАРЬ!AT10=GRID!$B$3:$U$3),0))*(1-GRID!$H$34))</f>
        <v>43700</v>
      </c>
      <c r="F473" s="5">
        <f t="array" ref="F473">IF($I$2="Открытый тариф",INDEX(GRID!$B$18:$U$29,MATCH(E$7,GRID!$A$18:$A$29,0),MATCH(1,($U$2=GRID!$B$1:$U$1)*(КАЛЕНДАРЬ!AT10=GRID!$B$3:$U$3),0)),
INDEX(GRID!$B$18:$U$29,MATCH(E$7,GRID!$A$18:$A$29,0),MATCH(1,($U$2=GRID!$B$1:$U$1)*(КАЛЕНДАРЬ!AT10=GRID!$B$3:$U$3),0))*(1-GRID!$H$34))</f>
        <v>48700</v>
      </c>
      <c r="G473" s="5">
        <f t="array" ref="G473">IF($I$2="Открытый тариф",INDEX(GRID!$B$4:$U$15,MATCH(G$7,GRID!$A$4:$A$15,0),MATCH(1,($U$2=GRID!$B$1:$U$1)*(КАЛЕНДАРЬ!AT10=GRID!$B$3:$U$3),0)),
INDEX(GRID!$B$4:$U$15,MATCH(G$7,GRID!$A$4:$A$15,0),MATCH(1,($U$2=GRID!$B$1:$U$1)*(КАЛЕНДАРЬ!AT10=GRID!$B$3:$U$3),0))*(1-GRID!$H$34))</f>
        <v>50200</v>
      </c>
      <c r="H473" s="5">
        <f t="array" ref="H473">IF($I$2="Открытый тариф",INDEX(GRID!$B$18:$U$29,MATCH(G$7,GRID!$A$18:$A$29,0),MATCH(1,($U$2=GRID!$B$1:$U$1)*(КАЛЕНДАРЬ!AT10=GRID!$B$3:$U$3),0)),
INDEX(GRID!$B$18:$U$29,MATCH(G$7,GRID!$A$18:$A$29,0),MATCH(1,($U$2=GRID!$B$1:$U$1)*(КАЛЕНДАРЬ!AT10=GRID!$B$3:$U$3),0))*(1-GRID!$H$34))</f>
        <v>55200</v>
      </c>
      <c r="I473" s="5">
        <f t="array" ref="I473">IF($I$2="Открытый тариф",INDEX(GRID!$B$4:$U$15,MATCH(I$7,GRID!$A$4:$A$15,0),MATCH(1,($U$2=GRID!$B$1:$U$1)*(КАЛЕНДАРЬ!AT10=GRID!$B$3:$U$3),0)),
INDEX(GRID!$B$4:$U$15,MATCH(I$7,GRID!$A$4:$A$15,0),MATCH(1,($U$2=GRID!$B$1:$U$1)*(КАЛЕНДАРЬ!AT10=GRID!$B$3:$U$3),0))*(1-GRID!$H$34))</f>
        <v>56200</v>
      </c>
      <c r="J473" s="5">
        <f t="array" ref="J473">IF($I$2="Открытый тариф",INDEX(GRID!$B$18:$U$29,MATCH(I$7,GRID!$A$18:$A$29,0),MATCH(1,($U$2=GRID!$B$1:$U$1)*(КАЛЕНДАРЬ!AT10=GRID!$B$3:$U$3),0)),
INDEX(GRID!$B$18:$U$29,MATCH(I$7,GRID!$A$18:$A$29,0),MATCH(1,($U$2=GRID!$B$1:$U$1)*(КАЛЕНДАРЬ!AT10=GRID!$B$3:$U$3),0))*(1-GRID!$H$34))</f>
        <v>61200</v>
      </c>
      <c r="K473" s="5">
        <f t="array" ref="K473">IF($I$2="Открытый тариф",INDEX(GRID!$B$4:$U$15,MATCH(K$7,GRID!$A$4:$A$15,0),MATCH(1,($U$2=GRID!$B$1:$U$1)*(КАЛЕНДАРЬ!AT10=GRID!$B$3:$U$3),0)),
INDEX(GRID!$B$4:$U$15,MATCH(K$7,GRID!$A$4:$A$15,0),MATCH(1,($U$2=GRID!$B$1:$U$1)*(КАЛЕНДАРЬ!AT10=GRID!$B$3:$U$3),0))*(1-GRID!$H$34))</f>
        <v>62500</v>
      </c>
      <c r="L473" s="5">
        <f t="array" ref="L473">IF($I$2="Открытый тариф",INDEX(GRID!$B$18:$U$29,MATCH(K$7,GRID!$A$18:$A$29,0),MATCH(1,($U$2=GRID!$B$1:$U$1)*(КАЛЕНДАРЬ!AT10=GRID!$B$3:$U$3),0)),
INDEX(GRID!$B$18:$U$29,MATCH(K$7,GRID!$A$18:$A$29,0),MATCH(1,($U$2=GRID!$B$1:$U$1)*(КАЛЕНДАРЬ!AT10=GRID!$B$3:$U$3),0))*(1-GRID!$H$34))</f>
        <v>67500</v>
      </c>
      <c r="M473" s="5">
        <f t="array" ref="M473">IF($I$2="Открытый тариф",INDEX(GRID!$B$4:$U$15,MATCH(M$7,GRID!$A$4:$A$15,0),MATCH(1,($U$2=GRID!$B$1:$U$1)*(КАЛЕНДАРЬ!AT10=GRID!$B$3:$U$3),0)),
INDEX(GRID!$B$4:$U$15,MATCH(M$7,GRID!$A$4:$A$15,0),MATCH(1,($U$2=GRID!$B$1:$U$1)*(КАЛЕНДАРЬ!AT10=GRID!$B$3:$U$3),0))*(1-GRID!$H$34))</f>
        <v>84300</v>
      </c>
      <c r="N473" s="5">
        <f t="array" ref="N473">IF($I$2="Открытый тариф",INDEX(GRID!$B$18:$U$29,MATCH(M$7,GRID!$A$18:$A$29,0),MATCH(1,($U$2=GRID!$B$1:$U$1)*(КАЛЕНДАРЬ!AT10=GRID!$B$3:$U$3),0)),
INDEX(GRID!$B$18:$U$29,MATCH(M$7,GRID!$A$18:$A$29,0),MATCH(1,($U$2=GRID!$B$1:$U$1)*(КАЛЕНДАРЬ!AT10=GRID!$B$3:$U$3),0))*(1-GRID!$H$34))</f>
        <v>89300</v>
      </c>
      <c r="O473" s="5">
        <f t="array" ref="O473">IF($I$2="Открытый тариф",INDEX(GRID!$B$4:$U$15,MATCH(O$7,GRID!$A$4:$A$15,0),MATCH(1,($U$2=GRID!$B$1:$U$1)*(КАЛЕНДАРЬ!AT10=GRID!$B$3:$U$3),0)),
INDEX(GRID!$B$4:$U$15,MATCH(O$7,GRID!$A$4:$A$15,0),MATCH(1,($U$2=GRID!$B$1:$U$1)*(КАЛЕНДАРЬ!AT10=GRID!$B$3:$U$3),0))*(1-GRID!$H$34))</f>
        <v>121100</v>
      </c>
      <c r="P473" s="5">
        <f t="array" ref="P473">IF($I$2="Открытый тариф",INDEX(GRID!$B$4:$U$15,MATCH(P$7,GRID!$A$4:$A$15,0),MATCH(1,($U$2=GRID!$B$1:$U$1)*(КАЛЕНДАРЬ!AT10=GRID!$B$3:$U$3),0)),
INDEX(GRID!$B$4:$U$15,MATCH(P$7,GRID!$A$4:$A$15,0),MATCH(1,($U$2=GRID!$B$1:$U$1)*(КАЛЕНДАРЬ!AT10=GRID!$B$3:$U$3),0))*(1-GRID!$H$34))</f>
        <v>165200</v>
      </c>
      <c r="Q473" s="5">
        <f t="array" ref="Q473">IF($I$2="Открытый тариф",INDEX(GRID!$B$4:$U$15,MATCH(Q$7,GRID!$A$4:$A$15,0),MATCH(1,($U$2=GRID!$B$1:$U$1)*(КАЛЕНДАРЬ!AT10=GRID!$B$3:$U$3),0)),
INDEX(GRID!$B$4:$U$15,MATCH(Q$7,GRID!$A$4:$A$15,0),MATCH(1,($U$2=GRID!$B$1:$U$1)*(КАЛЕНДАРЬ!AT10=GRID!$B$3:$U$3),0))*(1-GRID!$H$34))</f>
        <v>193700</v>
      </c>
      <c r="R473" s="5">
        <f t="array" ref="R473">IF($I$2="Открытый тариф",INDEX(GRID!$B$18:$U$29,MATCH(R$7,GRID!$A$18:$A$29,0),MATCH(1,($U$2=GRID!$B$1:$U$1)*(КАЛЕНДАРЬ!AT10=GRID!$B$3:$U$3),0)),
INDEX(GRID!$B$18:$U$29,MATCH(R$7,GRID!$A$18:$A$29,0),MATCH(1,($U$2=GRID!$B$1:$U$1)*(КАЛЕНДАРЬ!AT10=GRID!$B$3:$U$3),0))*(1-GRID!$H$34))</f>
        <v>220700</v>
      </c>
      <c r="S473" s="5">
        <f t="array" ref="S473">IF($I$2="Открытый тариф",INDEX(GRID!$B$4:$U$15,MATCH(S$7,GRID!$A$4:$A$15,0),MATCH(1,($U$2=GRID!$B$1:$U$1)*(КАЛЕНДАРЬ!AT10=GRID!$B$3:$U$3),0)),
INDEX(GRID!$B$4:$U$15,MATCH(S$7,GRID!$A$4:$A$15,0),MATCH(1,($U$2=GRID!$B$1:$U$1)*(КАЛЕНДАРЬ!AT10=GRID!$B$3:$U$3),0))*(1-GRID!$L$41))</f>
        <v>561500</v>
      </c>
      <c r="T473" s="5">
        <f t="array" ref="T473">IF($I$2="Открытый тариф",INDEX(GRID!$B$4:$U$15,MATCH(T$7,GRID!$A$4:$A$15,0),MATCH(1,($U$2=GRID!$B$1:$U$1)*(КАЛЕНДАРЬ!AT10=GRID!$B$3:$U$3),0)),
INDEX(GRID!$B$4:$U$15,MATCH(T$7,GRID!$A$4:$A$15,0),MATCH(1,($U$2=GRID!$B$1:$U$1)*(КАЛЕНДАРЬ!AT10=GRID!$B$3:$U$3),0))*(1-GRID!$L$41))</f>
        <v>688100</v>
      </c>
    </row>
    <row r="474" spans="1:20" ht="13.5" customHeight="1">
      <c r="A474" s="108" t="s">
        <v>11</v>
      </c>
      <c r="B474" s="109">
        <v>8</v>
      </c>
      <c r="C474" s="5">
        <f t="array" ref="C474">IF($I$2="Открытый тариф",INDEX(GRID!$B$4:$U$15,MATCH(C$7,GRID!$A$4:$A$15,0),MATCH(1,($U$2=GRID!$B$1:$U$1)*(КАЛЕНДАРЬ!AT11=GRID!$B$3:$U$3),0)),
INDEX(GRID!$B$4:$U$15,MATCH(C$7,GRID!$A$4:$A$15,0),MATCH(1,($U$2=GRID!$B$1:$U$1)*(КАЛЕНДАРЬ!AT11=GRID!$B$3:$U$3),0))*(1-GRID!$H$34))</f>
        <v>36500</v>
      </c>
      <c r="D474" s="5">
        <f t="array" ref="D474">IF($I$2="Открытый тариф",INDEX(GRID!$B$18:$U$29,MATCH(C$7,GRID!$A$18:$A$29,0),MATCH(1,($U$2=GRID!$B$1:$U$1)*(КАЛЕНДАРЬ!AT11=GRID!$B$3:$U$3),0)),
INDEX(GRID!$B$18:$U$29,MATCH(C$7,GRID!$A$18:$A$29,0),MATCH(1,($U$2=GRID!$B$1:$U$1)*(КАЛЕНДАРЬ!AT11=GRID!$B$3:$U$3),0))*(1-GRID!$H$34))</f>
        <v>41500</v>
      </c>
      <c r="E474" s="5">
        <f t="array" ref="E474">IF($I$2="Открытый тариф",INDEX(GRID!$B$4:$U$15,MATCH(E$7,GRID!$A$4:$A$15,0),MATCH(1,($U$2=GRID!$B$1:$U$1)*(КАЛЕНДАРЬ!AT11=GRID!$B$3:$U$3),0)),
INDEX(GRID!$B$4:$U$15,MATCH(E$7,GRID!$A$4:$A$15,0),MATCH(1,($U$2=GRID!$B$1:$U$1)*(КАЛЕНДАРЬ!AT11=GRID!$B$3:$U$3),0))*(1-GRID!$H$34))</f>
        <v>43700</v>
      </c>
      <c r="F474" s="5">
        <f t="array" ref="F474">IF($I$2="Открытый тариф",INDEX(GRID!$B$18:$U$29,MATCH(E$7,GRID!$A$18:$A$29,0),MATCH(1,($U$2=GRID!$B$1:$U$1)*(КАЛЕНДАРЬ!AT11=GRID!$B$3:$U$3),0)),
INDEX(GRID!$B$18:$U$29,MATCH(E$7,GRID!$A$18:$A$29,0),MATCH(1,($U$2=GRID!$B$1:$U$1)*(КАЛЕНДАРЬ!AT11=GRID!$B$3:$U$3),0))*(1-GRID!$H$34))</f>
        <v>48700</v>
      </c>
      <c r="G474" s="5">
        <f t="array" ref="G474">IF($I$2="Открытый тариф",INDEX(GRID!$B$4:$U$15,MATCH(G$7,GRID!$A$4:$A$15,0),MATCH(1,($U$2=GRID!$B$1:$U$1)*(КАЛЕНДАРЬ!AT11=GRID!$B$3:$U$3),0)),
INDEX(GRID!$B$4:$U$15,MATCH(G$7,GRID!$A$4:$A$15,0),MATCH(1,($U$2=GRID!$B$1:$U$1)*(КАЛЕНДАРЬ!AT11=GRID!$B$3:$U$3),0))*(1-GRID!$H$34))</f>
        <v>50200</v>
      </c>
      <c r="H474" s="5">
        <f t="array" ref="H474">IF($I$2="Открытый тариф",INDEX(GRID!$B$18:$U$29,MATCH(G$7,GRID!$A$18:$A$29,0),MATCH(1,($U$2=GRID!$B$1:$U$1)*(КАЛЕНДАРЬ!AT11=GRID!$B$3:$U$3),0)),
INDEX(GRID!$B$18:$U$29,MATCH(G$7,GRID!$A$18:$A$29,0),MATCH(1,($U$2=GRID!$B$1:$U$1)*(КАЛЕНДАРЬ!AT11=GRID!$B$3:$U$3),0))*(1-GRID!$H$34))</f>
        <v>55200</v>
      </c>
      <c r="I474" s="5">
        <f t="array" ref="I474">IF($I$2="Открытый тариф",INDEX(GRID!$B$4:$U$15,MATCH(I$7,GRID!$A$4:$A$15,0),MATCH(1,($U$2=GRID!$B$1:$U$1)*(КАЛЕНДАРЬ!AT11=GRID!$B$3:$U$3),0)),
INDEX(GRID!$B$4:$U$15,MATCH(I$7,GRID!$A$4:$A$15,0),MATCH(1,($U$2=GRID!$B$1:$U$1)*(КАЛЕНДАРЬ!AT11=GRID!$B$3:$U$3),0))*(1-GRID!$H$34))</f>
        <v>56200</v>
      </c>
      <c r="J474" s="5">
        <f t="array" ref="J474">IF($I$2="Открытый тариф",INDEX(GRID!$B$18:$U$29,MATCH(I$7,GRID!$A$18:$A$29,0),MATCH(1,($U$2=GRID!$B$1:$U$1)*(КАЛЕНДАРЬ!AT11=GRID!$B$3:$U$3),0)),
INDEX(GRID!$B$18:$U$29,MATCH(I$7,GRID!$A$18:$A$29,0),MATCH(1,($U$2=GRID!$B$1:$U$1)*(КАЛЕНДАРЬ!AT11=GRID!$B$3:$U$3),0))*(1-GRID!$H$34))</f>
        <v>61200</v>
      </c>
      <c r="K474" s="5">
        <f t="array" ref="K474">IF($I$2="Открытый тариф",INDEX(GRID!$B$4:$U$15,MATCH(K$7,GRID!$A$4:$A$15,0),MATCH(1,($U$2=GRID!$B$1:$U$1)*(КАЛЕНДАРЬ!AT11=GRID!$B$3:$U$3),0)),
INDEX(GRID!$B$4:$U$15,MATCH(K$7,GRID!$A$4:$A$15,0),MATCH(1,($U$2=GRID!$B$1:$U$1)*(КАЛЕНДАРЬ!AT11=GRID!$B$3:$U$3),0))*(1-GRID!$H$34))</f>
        <v>62500</v>
      </c>
      <c r="L474" s="5">
        <f t="array" ref="L474">IF($I$2="Открытый тариф",INDEX(GRID!$B$18:$U$29,MATCH(K$7,GRID!$A$18:$A$29,0),MATCH(1,($U$2=GRID!$B$1:$U$1)*(КАЛЕНДАРЬ!AT11=GRID!$B$3:$U$3),0)),
INDEX(GRID!$B$18:$U$29,MATCH(K$7,GRID!$A$18:$A$29,0),MATCH(1,($U$2=GRID!$B$1:$U$1)*(КАЛЕНДАРЬ!AT11=GRID!$B$3:$U$3),0))*(1-GRID!$H$34))</f>
        <v>67500</v>
      </c>
      <c r="M474" s="5">
        <f t="array" ref="M474">IF($I$2="Открытый тариф",INDEX(GRID!$B$4:$U$15,MATCH(M$7,GRID!$A$4:$A$15,0),MATCH(1,($U$2=GRID!$B$1:$U$1)*(КАЛЕНДАРЬ!AT11=GRID!$B$3:$U$3),0)),
INDEX(GRID!$B$4:$U$15,MATCH(M$7,GRID!$A$4:$A$15,0),MATCH(1,($U$2=GRID!$B$1:$U$1)*(КАЛЕНДАРЬ!AT11=GRID!$B$3:$U$3),0))*(1-GRID!$H$34))</f>
        <v>84300</v>
      </c>
      <c r="N474" s="5">
        <f t="array" ref="N474">IF($I$2="Открытый тариф",INDEX(GRID!$B$18:$U$29,MATCH(M$7,GRID!$A$18:$A$29,0),MATCH(1,($U$2=GRID!$B$1:$U$1)*(КАЛЕНДАРЬ!AT11=GRID!$B$3:$U$3),0)),
INDEX(GRID!$B$18:$U$29,MATCH(M$7,GRID!$A$18:$A$29,0),MATCH(1,($U$2=GRID!$B$1:$U$1)*(КАЛЕНДАРЬ!AT11=GRID!$B$3:$U$3),0))*(1-GRID!$H$34))</f>
        <v>89300</v>
      </c>
      <c r="O474" s="5">
        <f t="array" ref="O474">IF($I$2="Открытый тариф",INDEX(GRID!$B$4:$U$15,MATCH(O$7,GRID!$A$4:$A$15,0),MATCH(1,($U$2=GRID!$B$1:$U$1)*(КАЛЕНДАРЬ!AT11=GRID!$B$3:$U$3),0)),
INDEX(GRID!$B$4:$U$15,MATCH(O$7,GRID!$A$4:$A$15,0),MATCH(1,($U$2=GRID!$B$1:$U$1)*(КАЛЕНДАРЬ!AT11=GRID!$B$3:$U$3),0))*(1-GRID!$H$34))</f>
        <v>121100</v>
      </c>
      <c r="P474" s="5">
        <f t="array" ref="P474">IF($I$2="Открытый тариф",INDEX(GRID!$B$4:$U$15,MATCH(P$7,GRID!$A$4:$A$15,0),MATCH(1,($U$2=GRID!$B$1:$U$1)*(КАЛЕНДАРЬ!AT11=GRID!$B$3:$U$3),0)),
INDEX(GRID!$B$4:$U$15,MATCH(P$7,GRID!$A$4:$A$15,0),MATCH(1,($U$2=GRID!$B$1:$U$1)*(КАЛЕНДАРЬ!AT11=GRID!$B$3:$U$3),0))*(1-GRID!$H$34))</f>
        <v>165200</v>
      </c>
      <c r="Q474" s="5">
        <f t="array" ref="Q474">IF($I$2="Открытый тариф",INDEX(GRID!$B$4:$U$15,MATCH(Q$7,GRID!$A$4:$A$15,0),MATCH(1,($U$2=GRID!$B$1:$U$1)*(КАЛЕНДАРЬ!AT11=GRID!$B$3:$U$3),0)),
INDEX(GRID!$B$4:$U$15,MATCH(Q$7,GRID!$A$4:$A$15,0),MATCH(1,($U$2=GRID!$B$1:$U$1)*(КАЛЕНДАРЬ!AT11=GRID!$B$3:$U$3),0))*(1-GRID!$H$34))</f>
        <v>193700</v>
      </c>
      <c r="R474" s="5">
        <f t="array" ref="R474">IF($I$2="Открытый тариф",INDEX(GRID!$B$18:$U$29,MATCH(R$7,GRID!$A$18:$A$29,0),MATCH(1,($U$2=GRID!$B$1:$U$1)*(КАЛЕНДАРЬ!AT11=GRID!$B$3:$U$3),0)),
INDEX(GRID!$B$18:$U$29,MATCH(R$7,GRID!$A$18:$A$29,0),MATCH(1,($U$2=GRID!$B$1:$U$1)*(КАЛЕНДАРЬ!AT11=GRID!$B$3:$U$3),0))*(1-GRID!$H$34))</f>
        <v>220700</v>
      </c>
      <c r="S474" s="5">
        <f t="array" ref="S474">IF($I$2="Открытый тариф",INDEX(GRID!$B$4:$U$15,MATCH(S$7,GRID!$A$4:$A$15,0),MATCH(1,($U$2=GRID!$B$1:$U$1)*(КАЛЕНДАРЬ!AT11=GRID!$B$3:$U$3),0)),
INDEX(GRID!$B$4:$U$15,MATCH(S$7,GRID!$A$4:$A$15,0),MATCH(1,($U$2=GRID!$B$1:$U$1)*(КАЛЕНДАРЬ!AT11=GRID!$B$3:$U$3),0))*(1-GRID!$L$41))</f>
        <v>561500</v>
      </c>
      <c r="T474" s="5">
        <f t="array" ref="T474">IF($I$2="Открытый тариф",INDEX(GRID!$B$4:$U$15,MATCH(T$7,GRID!$A$4:$A$15,0),MATCH(1,($U$2=GRID!$B$1:$U$1)*(КАЛЕНДАРЬ!AT11=GRID!$B$3:$U$3),0)),
INDEX(GRID!$B$4:$U$15,MATCH(T$7,GRID!$A$4:$A$15,0),MATCH(1,($U$2=GRID!$B$1:$U$1)*(КАЛЕНДАРЬ!AT11=GRID!$B$3:$U$3),0))*(1-GRID!$L$41))</f>
        <v>688100</v>
      </c>
    </row>
    <row r="475" spans="1:20" ht="13.5" customHeight="1">
      <c r="A475" s="108" t="s">
        <v>12</v>
      </c>
      <c r="B475" s="109">
        <v>9</v>
      </c>
      <c r="C475" s="5">
        <f t="array" ref="C475">IF($I$2="Открытый тариф",INDEX(GRID!$B$4:$U$15,MATCH(C$7,GRID!$A$4:$A$15,0),MATCH(1,($U$2=GRID!$B$1:$U$1)*(КАЛЕНДАРЬ!AT12=GRID!$B$3:$U$3),0)),
INDEX(GRID!$B$4:$U$15,MATCH(C$7,GRID!$A$4:$A$15,0),MATCH(1,($U$2=GRID!$B$1:$U$1)*(КАЛЕНДАРЬ!AT12=GRID!$B$3:$U$3),0))*(1-GRID!$H$34))</f>
        <v>30200.000000000004</v>
      </c>
      <c r="D475" s="5">
        <f t="array" ref="D475">IF($I$2="Открытый тариф",INDEX(GRID!$B$18:$U$29,MATCH(C$7,GRID!$A$18:$A$29,0),MATCH(1,($U$2=GRID!$B$1:$U$1)*(КАЛЕНДАРЬ!AT12=GRID!$B$3:$U$3),0)),
INDEX(GRID!$B$18:$U$29,MATCH(C$7,GRID!$A$18:$A$29,0),MATCH(1,($U$2=GRID!$B$1:$U$1)*(КАЛЕНДАРЬ!AT12=GRID!$B$3:$U$3),0))*(1-GRID!$H$34))</f>
        <v>35200</v>
      </c>
      <c r="E475" s="5">
        <f t="array" ref="E475">IF($I$2="Открытый тариф",INDEX(GRID!$B$4:$U$15,MATCH(E$7,GRID!$A$4:$A$15,0),MATCH(1,($U$2=GRID!$B$1:$U$1)*(КАЛЕНДАРЬ!AT12=GRID!$B$3:$U$3),0)),
INDEX(GRID!$B$4:$U$15,MATCH(E$7,GRID!$A$4:$A$15,0),MATCH(1,($U$2=GRID!$B$1:$U$1)*(КАЛЕНДАРЬ!AT12=GRID!$B$3:$U$3),0))*(1-GRID!$H$34))</f>
        <v>36300</v>
      </c>
      <c r="F475" s="5">
        <f t="array" ref="F475">IF($I$2="Открытый тариф",INDEX(GRID!$B$18:$U$29,MATCH(E$7,GRID!$A$18:$A$29,0),MATCH(1,($U$2=GRID!$B$1:$U$1)*(КАЛЕНДАРЬ!AT12=GRID!$B$3:$U$3),0)),
INDEX(GRID!$B$18:$U$29,MATCH(E$7,GRID!$A$18:$A$29,0),MATCH(1,($U$2=GRID!$B$1:$U$1)*(КАЛЕНДАРЬ!AT12=GRID!$B$3:$U$3),0))*(1-GRID!$H$34))</f>
        <v>41300</v>
      </c>
      <c r="G475" s="5">
        <f t="array" ref="G475">IF($I$2="Открытый тариф",INDEX(GRID!$B$4:$U$15,MATCH(G$7,GRID!$A$4:$A$15,0),MATCH(1,($U$2=GRID!$B$1:$U$1)*(КАЛЕНДАРЬ!AT12=GRID!$B$3:$U$3),0)),
INDEX(GRID!$B$4:$U$15,MATCH(G$7,GRID!$A$4:$A$15,0),MATCH(1,($U$2=GRID!$B$1:$U$1)*(КАЛЕНДАРЬ!AT12=GRID!$B$3:$U$3),0))*(1-GRID!$H$34))</f>
        <v>42500</v>
      </c>
      <c r="H475" s="5">
        <f t="array" ref="H475">IF($I$2="Открытый тариф",INDEX(GRID!$B$18:$U$29,MATCH(G$7,GRID!$A$18:$A$29,0),MATCH(1,($U$2=GRID!$B$1:$U$1)*(КАЛЕНДАРЬ!AT12=GRID!$B$3:$U$3),0)),
INDEX(GRID!$B$18:$U$29,MATCH(G$7,GRID!$A$18:$A$29,0),MATCH(1,($U$2=GRID!$B$1:$U$1)*(КАЛЕНДАРЬ!AT12=GRID!$B$3:$U$3),0))*(1-GRID!$H$34))</f>
        <v>47500</v>
      </c>
      <c r="I475" s="5">
        <f t="array" ref="I475">IF($I$2="Открытый тариф",INDEX(GRID!$B$4:$U$15,MATCH(I$7,GRID!$A$4:$A$15,0),MATCH(1,($U$2=GRID!$B$1:$U$1)*(КАЛЕНДАРЬ!AT12=GRID!$B$3:$U$3),0)),
INDEX(GRID!$B$4:$U$15,MATCH(I$7,GRID!$A$4:$A$15,0),MATCH(1,($U$2=GRID!$B$1:$U$1)*(КАЛЕНДАРЬ!AT12=GRID!$B$3:$U$3),0))*(1-GRID!$H$34))</f>
        <v>47400</v>
      </c>
      <c r="J475" s="5">
        <f t="array" ref="J475">IF($I$2="Открытый тариф",INDEX(GRID!$B$18:$U$29,MATCH(I$7,GRID!$A$18:$A$29,0),MATCH(1,($U$2=GRID!$B$1:$U$1)*(КАЛЕНДАРЬ!AT12=GRID!$B$3:$U$3),0)),
INDEX(GRID!$B$18:$U$29,MATCH(I$7,GRID!$A$18:$A$29,0),MATCH(1,($U$2=GRID!$B$1:$U$1)*(КАЛЕНДАРЬ!AT12=GRID!$B$3:$U$3),0))*(1-GRID!$H$34))</f>
        <v>52400</v>
      </c>
      <c r="K475" s="5">
        <f t="array" ref="K475">IF($I$2="Открытый тариф",INDEX(GRID!$B$4:$U$15,MATCH(K$7,GRID!$A$4:$A$15,0),MATCH(1,($U$2=GRID!$B$1:$U$1)*(КАЛЕНДАРЬ!AT12=GRID!$B$3:$U$3),0)),
INDEX(GRID!$B$4:$U$15,MATCH(K$7,GRID!$A$4:$A$15,0),MATCH(1,($U$2=GRID!$B$1:$U$1)*(КАЛЕНДАРЬ!AT12=GRID!$B$3:$U$3),0))*(1-GRID!$H$34))</f>
        <v>53300</v>
      </c>
      <c r="L475" s="5">
        <f t="array" ref="L475">IF($I$2="Открытый тариф",INDEX(GRID!$B$18:$U$29,MATCH(K$7,GRID!$A$18:$A$29,0),MATCH(1,($U$2=GRID!$B$1:$U$1)*(КАЛЕНДАРЬ!AT12=GRID!$B$3:$U$3),0)),
INDEX(GRID!$B$18:$U$29,MATCH(K$7,GRID!$A$18:$A$29,0),MATCH(1,($U$2=GRID!$B$1:$U$1)*(КАЛЕНДАРЬ!AT12=GRID!$B$3:$U$3),0))*(1-GRID!$H$34))</f>
        <v>58300</v>
      </c>
      <c r="M475" s="5">
        <f t="array" ref="M475">IF($I$2="Открытый тариф",INDEX(GRID!$B$4:$U$15,MATCH(M$7,GRID!$A$4:$A$15,0),MATCH(1,($U$2=GRID!$B$1:$U$1)*(КАЛЕНДАРЬ!AT12=GRID!$B$3:$U$3),0)),
INDEX(GRID!$B$4:$U$15,MATCH(M$7,GRID!$A$4:$A$15,0),MATCH(1,($U$2=GRID!$B$1:$U$1)*(КАЛЕНДАРЬ!AT12=GRID!$B$3:$U$3),0))*(1-GRID!$H$34))</f>
        <v>74000</v>
      </c>
      <c r="N475" s="5">
        <f t="array" ref="N475">IF($I$2="Открытый тариф",INDEX(GRID!$B$18:$U$29,MATCH(M$7,GRID!$A$18:$A$29,0),MATCH(1,($U$2=GRID!$B$1:$U$1)*(КАЛЕНДАРЬ!AT12=GRID!$B$3:$U$3),0)),
INDEX(GRID!$B$18:$U$29,MATCH(M$7,GRID!$A$18:$A$29,0),MATCH(1,($U$2=GRID!$B$1:$U$1)*(КАЛЕНДАРЬ!AT12=GRID!$B$3:$U$3),0))*(1-GRID!$H$34))</f>
        <v>79000</v>
      </c>
      <c r="O475" s="5">
        <f t="array" ref="O475">IF($I$2="Открытый тариф",INDEX(GRID!$B$4:$U$15,MATCH(O$7,GRID!$A$4:$A$15,0),MATCH(1,($U$2=GRID!$B$1:$U$1)*(КАЛЕНДАРЬ!AT12=GRID!$B$3:$U$3),0)),
INDEX(GRID!$B$4:$U$15,MATCH(O$7,GRID!$A$4:$A$15,0),MATCH(1,($U$2=GRID!$B$1:$U$1)*(КАЛЕНДАРЬ!AT12=GRID!$B$3:$U$3),0))*(1-GRID!$H$34))</f>
        <v>108800</v>
      </c>
      <c r="P475" s="5">
        <f t="array" ref="P475">IF($I$2="Открытый тариф",INDEX(GRID!$B$4:$U$15,MATCH(P$7,GRID!$A$4:$A$15,0),MATCH(1,($U$2=GRID!$B$1:$U$1)*(КАЛЕНДАРЬ!AT12=GRID!$B$3:$U$3),0)),
INDEX(GRID!$B$4:$U$15,MATCH(P$7,GRID!$A$4:$A$15,0),MATCH(1,($U$2=GRID!$B$1:$U$1)*(КАЛЕНДАРЬ!AT12=GRID!$B$3:$U$3),0))*(1-GRID!$H$34))</f>
        <v>151400</v>
      </c>
      <c r="Q475" s="5">
        <f t="array" ref="Q475">IF($I$2="Открытый тариф",INDEX(GRID!$B$4:$U$15,MATCH(Q$7,GRID!$A$4:$A$15,0),MATCH(1,($U$2=GRID!$B$1:$U$1)*(КАЛЕНДАРЬ!AT12=GRID!$B$3:$U$3),0)),
INDEX(GRID!$B$4:$U$15,MATCH(Q$7,GRID!$A$4:$A$15,0),MATCH(1,($U$2=GRID!$B$1:$U$1)*(КАЛЕНДАРЬ!AT12=GRID!$B$3:$U$3),0))*(1-GRID!$H$34))</f>
        <v>177900</v>
      </c>
      <c r="R475" s="5">
        <f t="array" ref="R475">IF($I$2="Открытый тариф",INDEX(GRID!$B$18:$U$29,MATCH(R$7,GRID!$A$18:$A$29,0),MATCH(1,($U$2=GRID!$B$1:$U$1)*(КАЛЕНДАРЬ!AT12=GRID!$B$3:$U$3),0)),
INDEX(GRID!$B$18:$U$29,MATCH(R$7,GRID!$A$18:$A$29,0),MATCH(1,($U$2=GRID!$B$1:$U$1)*(КАЛЕНДАРЬ!AT12=GRID!$B$3:$U$3),0))*(1-GRID!$H$34))</f>
        <v>202400</v>
      </c>
      <c r="S475" s="5">
        <f t="array" ref="S475">IF($I$2="Открытый тариф",INDEX(GRID!$B$4:$U$15,MATCH(S$7,GRID!$A$4:$A$15,0),MATCH(1,($U$2=GRID!$B$1:$U$1)*(КАЛЕНДАРЬ!AT12=GRID!$B$3:$U$3),0)),
INDEX(GRID!$B$4:$U$15,MATCH(S$7,GRID!$A$4:$A$15,0),MATCH(1,($U$2=GRID!$B$1:$U$1)*(КАЛЕНДАРЬ!AT12=GRID!$B$3:$U$3),0))*(1-GRID!$L$41))</f>
        <v>507400</v>
      </c>
      <c r="T475" s="5">
        <f t="array" ref="T475">IF($I$2="Открытый тариф",INDEX(GRID!$B$4:$U$15,MATCH(T$7,GRID!$A$4:$A$15,0),MATCH(1,($U$2=GRID!$B$1:$U$1)*(КАЛЕНДАРЬ!AT12=GRID!$B$3:$U$3),0)),
INDEX(GRID!$B$4:$U$15,MATCH(T$7,GRID!$A$4:$A$15,0),MATCH(1,($U$2=GRID!$B$1:$U$1)*(КАЛЕНДАРЬ!AT12=GRID!$B$3:$U$3),0))*(1-GRID!$L$41))</f>
        <v>617900</v>
      </c>
    </row>
    <row r="476" spans="1:20" ht="13.5" customHeight="1">
      <c r="A476" s="108" t="s">
        <v>13</v>
      </c>
      <c r="B476" s="109">
        <v>10</v>
      </c>
      <c r="C476" s="5">
        <f t="array" ref="C476">IF($I$2="Открытый тариф",INDEX(GRID!$B$4:$U$15,MATCH(C$7,GRID!$A$4:$A$15,0),MATCH(1,($U$2=GRID!$B$1:$U$1)*(КАЛЕНДАРЬ!AT13=GRID!$B$3:$U$3),0)),
INDEX(GRID!$B$4:$U$15,MATCH(C$7,GRID!$A$4:$A$15,0),MATCH(1,($U$2=GRID!$B$1:$U$1)*(КАЛЕНДАРЬ!AT13=GRID!$B$3:$U$3),0))*(1-GRID!$H$34))</f>
        <v>27500.000000000004</v>
      </c>
      <c r="D476" s="5">
        <f t="array" ref="D476">IF($I$2="Открытый тариф",INDEX(GRID!$B$18:$U$29,MATCH(C$7,GRID!$A$18:$A$29,0),MATCH(1,($U$2=GRID!$B$1:$U$1)*(КАЛЕНДАРЬ!AT13=GRID!$B$3:$U$3),0)),
INDEX(GRID!$B$18:$U$29,MATCH(C$7,GRID!$A$18:$A$29,0),MATCH(1,($U$2=GRID!$B$1:$U$1)*(КАЛЕНДАРЬ!AT13=GRID!$B$3:$U$3),0))*(1-GRID!$H$34))</f>
        <v>32500.000000000004</v>
      </c>
      <c r="E476" s="5">
        <f t="array" ref="E476">IF($I$2="Открытый тариф",INDEX(GRID!$B$4:$U$15,MATCH(E$7,GRID!$A$4:$A$15,0),MATCH(1,($U$2=GRID!$B$1:$U$1)*(КАЛЕНДАРЬ!AT13=GRID!$B$3:$U$3),0)),
INDEX(GRID!$B$4:$U$15,MATCH(E$7,GRID!$A$4:$A$15,0),MATCH(1,($U$2=GRID!$B$1:$U$1)*(КАЛЕНДАРЬ!AT13=GRID!$B$3:$U$3),0))*(1-GRID!$H$34))</f>
        <v>33000</v>
      </c>
      <c r="F476" s="5">
        <f t="array" ref="F476">IF($I$2="Открытый тариф",INDEX(GRID!$B$18:$U$29,MATCH(E$7,GRID!$A$18:$A$29,0),MATCH(1,($U$2=GRID!$B$1:$U$1)*(КАЛЕНДАРЬ!AT13=GRID!$B$3:$U$3),0)),
INDEX(GRID!$B$18:$U$29,MATCH(E$7,GRID!$A$18:$A$29,0),MATCH(1,($U$2=GRID!$B$1:$U$1)*(КАЛЕНДАРЬ!AT13=GRID!$B$3:$U$3),0))*(1-GRID!$H$34))</f>
        <v>38000</v>
      </c>
      <c r="G476" s="5">
        <f t="array" ref="G476">IF($I$2="Открытый тариф",INDEX(GRID!$B$4:$U$15,MATCH(G$7,GRID!$A$4:$A$15,0),MATCH(1,($U$2=GRID!$B$1:$U$1)*(КАЛЕНДАРЬ!AT13=GRID!$B$3:$U$3),0)),
INDEX(GRID!$B$4:$U$15,MATCH(G$7,GRID!$A$4:$A$15,0),MATCH(1,($U$2=GRID!$B$1:$U$1)*(КАЛЕНДАРЬ!AT13=GRID!$B$3:$U$3),0))*(1-GRID!$H$34))</f>
        <v>39000</v>
      </c>
      <c r="H476" s="5">
        <f t="array" ref="H476">IF($I$2="Открытый тариф",INDEX(GRID!$B$18:$U$29,MATCH(G$7,GRID!$A$18:$A$29,0),MATCH(1,($U$2=GRID!$B$1:$U$1)*(КАЛЕНДАРЬ!AT13=GRID!$B$3:$U$3),0)),
INDEX(GRID!$B$18:$U$29,MATCH(G$7,GRID!$A$18:$A$29,0),MATCH(1,($U$2=GRID!$B$1:$U$1)*(КАЛЕНДАРЬ!AT13=GRID!$B$3:$U$3),0))*(1-GRID!$H$34))</f>
        <v>44000</v>
      </c>
      <c r="I476" s="5">
        <f t="array" ref="I476">IF($I$2="Открытый тариф",INDEX(GRID!$B$4:$U$15,MATCH(I$7,GRID!$A$4:$A$15,0),MATCH(1,($U$2=GRID!$B$1:$U$1)*(КАЛЕНДАРЬ!AT13=GRID!$B$3:$U$3),0)),
INDEX(GRID!$B$4:$U$15,MATCH(I$7,GRID!$A$4:$A$15,0),MATCH(1,($U$2=GRID!$B$1:$U$1)*(КАЛЕНДАРЬ!AT13=GRID!$B$3:$U$3),0))*(1-GRID!$H$34))</f>
        <v>43400</v>
      </c>
      <c r="J476" s="5">
        <f t="array" ref="J476">IF($I$2="Открытый тариф",INDEX(GRID!$B$18:$U$29,MATCH(I$7,GRID!$A$18:$A$29,0),MATCH(1,($U$2=GRID!$B$1:$U$1)*(КАЛЕНДАРЬ!AT13=GRID!$B$3:$U$3),0)),
INDEX(GRID!$B$18:$U$29,MATCH(I$7,GRID!$A$18:$A$29,0),MATCH(1,($U$2=GRID!$B$1:$U$1)*(КАЛЕНДАРЬ!AT13=GRID!$B$3:$U$3),0))*(1-GRID!$H$34))</f>
        <v>48400</v>
      </c>
      <c r="K476" s="5">
        <f t="array" ref="K476">IF($I$2="Открытый тариф",INDEX(GRID!$B$4:$U$15,MATCH(K$7,GRID!$A$4:$A$15,0),MATCH(1,($U$2=GRID!$B$1:$U$1)*(КАЛЕНДАРЬ!AT13=GRID!$B$3:$U$3),0)),
INDEX(GRID!$B$4:$U$15,MATCH(K$7,GRID!$A$4:$A$15,0),MATCH(1,($U$2=GRID!$B$1:$U$1)*(КАЛЕНДАРЬ!AT13=GRID!$B$3:$U$3),0))*(1-GRID!$H$34))</f>
        <v>49000</v>
      </c>
      <c r="L476" s="5">
        <f t="array" ref="L476">IF($I$2="Открытый тариф",INDEX(GRID!$B$18:$U$29,MATCH(K$7,GRID!$A$18:$A$29,0),MATCH(1,($U$2=GRID!$B$1:$U$1)*(КАЛЕНДАРЬ!AT13=GRID!$B$3:$U$3),0)),
INDEX(GRID!$B$18:$U$29,MATCH(K$7,GRID!$A$18:$A$29,0),MATCH(1,($U$2=GRID!$B$1:$U$1)*(КАЛЕНДАРЬ!AT13=GRID!$B$3:$U$3),0))*(1-GRID!$H$34))</f>
        <v>54000</v>
      </c>
      <c r="M476" s="5">
        <f t="array" ref="M476">IF($I$2="Открытый тариф",INDEX(GRID!$B$4:$U$15,MATCH(M$7,GRID!$A$4:$A$15,0),MATCH(1,($U$2=GRID!$B$1:$U$1)*(КАЛЕНДАРЬ!AT13=GRID!$B$3:$U$3),0)),
INDEX(GRID!$B$4:$U$15,MATCH(M$7,GRID!$A$4:$A$15,0),MATCH(1,($U$2=GRID!$B$1:$U$1)*(КАЛЕНДАРЬ!AT13=GRID!$B$3:$U$3),0))*(1-GRID!$H$34))</f>
        <v>69500</v>
      </c>
      <c r="N476" s="5">
        <f t="array" ref="N476">IF($I$2="Открытый тариф",INDEX(GRID!$B$18:$U$29,MATCH(M$7,GRID!$A$18:$A$29,0),MATCH(1,($U$2=GRID!$B$1:$U$1)*(КАЛЕНДАРЬ!AT13=GRID!$B$3:$U$3),0)),
INDEX(GRID!$B$18:$U$29,MATCH(M$7,GRID!$A$18:$A$29,0),MATCH(1,($U$2=GRID!$B$1:$U$1)*(КАЛЕНДАРЬ!AT13=GRID!$B$3:$U$3),0))*(1-GRID!$H$34))</f>
        <v>74500</v>
      </c>
      <c r="O476" s="5">
        <f t="array" ref="O476">IF($I$2="Открытый тариф",INDEX(GRID!$B$4:$U$15,MATCH(O$7,GRID!$A$4:$A$15,0),MATCH(1,($U$2=GRID!$B$1:$U$1)*(КАЛЕНДАРЬ!AT13=GRID!$B$3:$U$3),0)),
INDEX(GRID!$B$4:$U$15,MATCH(O$7,GRID!$A$4:$A$15,0),MATCH(1,($U$2=GRID!$B$1:$U$1)*(КАЛЕНДАРЬ!AT13=GRID!$B$3:$U$3),0))*(1-GRID!$H$34))</f>
        <v>103200</v>
      </c>
      <c r="P476" s="5">
        <f t="array" ref="P476">IF($I$2="Открытый тариф",INDEX(GRID!$B$4:$U$15,MATCH(P$7,GRID!$A$4:$A$15,0),MATCH(1,($U$2=GRID!$B$1:$U$1)*(КАЛЕНДАРЬ!AT13=GRID!$B$3:$U$3),0)),
INDEX(GRID!$B$4:$U$15,MATCH(P$7,GRID!$A$4:$A$15,0),MATCH(1,($U$2=GRID!$B$1:$U$1)*(КАЛЕНДАРЬ!AT13=GRID!$B$3:$U$3),0))*(1-GRID!$H$34))</f>
        <v>145400</v>
      </c>
      <c r="Q476" s="5">
        <f t="array" ref="Q476">IF($I$2="Открытый тариф",INDEX(GRID!$B$4:$U$15,MATCH(Q$7,GRID!$A$4:$A$15,0),MATCH(1,($U$2=GRID!$B$1:$U$1)*(КАЛЕНДАРЬ!AT13=GRID!$B$3:$U$3),0)),
INDEX(GRID!$B$4:$U$15,MATCH(Q$7,GRID!$A$4:$A$15,0),MATCH(1,($U$2=GRID!$B$1:$U$1)*(КАЛЕНДАРЬ!AT13=GRID!$B$3:$U$3),0))*(1-GRID!$H$34))</f>
        <v>170900</v>
      </c>
      <c r="R476" s="5">
        <f t="array" ref="R476">IF($I$2="Открытый тариф",INDEX(GRID!$B$18:$U$29,MATCH(R$7,GRID!$A$18:$A$29,0),MATCH(1,($U$2=GRID!$B$1:$U$1)*(КАЛЕНДАРЬ!AT13=GRID!$B$3:$U$3),0)),
INDEX(GRID!$B$18:$U$29,MATCH(R$7,GRID!$A$18:$A$29,0),MATCH(1,($U$2=GRID!$B$1:$U$1)*(КАЛЕНДАРЬ!AT13=GRID!$B$3:$U$3),0))*(1-GRID!$H$34))</f>
        <v>194100</v>
      </c>
      <c r="S476" s="5">
        <f t="array" ref="S476">IF($I$2="Открытый тариф",INDEX(GRID!$B$4:$U$15,MATCH(S$7,GRID!$A$4:$A$15,0),MATCH(1,($U$2=GRID!$B$1:$U$1)*(КАЛЕНДАРЬ!AT13=GRID!$B$3:$U$3),0)),
INDEX(GRID!$B$4:$U$15,MATCH(S$7,GRID!$A$4:$A$15,0),MATCH(1,($U$2=GRID!$B$1:$U$1)*(КАЛЕНДАРЬ!AT13=GRID!$B$3:$U$3),0))*(1-GRID!$L$41))</f>
        <v>482600</v>
      </c>
      <c r="T476" s="5">
        <f t="array" ref="T476">IF($I$2="Открытый тариф",INDEX(GRID!$B$4:$U$15,MATCH(T$7,GRID!$A$4:$A$15,0),MATCH(1,($U$2=GRID!$B$1:$U$1)*(КАЛЕНДАРЬ!AT13=GRID!$B$3:$U$3),0)),
INDEX(GRID!$B$4:$U$15,MATCH(T$7,GRID!$A$4:$A$15,0),MATCH(1,($U$2=GRID!$B$1:$U$1)*(КАЛЕНДАРЬ!AT13=GRID!$B$3:$U$3),0))*(1-GRID!$L$41))</f>
        <v>586600</v>
      </c>
    </row>
    <row r="477" spans="1:20" ht="13.5" customHeight="1">
      <c r="A477" s="108" t="s">
        <v>14</v>
      </c>
      <c r="B477" s="109">
        <v>11</v>
      </c>
      <c r="C477" s="5">
        <f t="array" ref="C477">IF($I$2="Открытый тариф",INDEX(GRID!$B$4:$U$15,MATCH(C$7,GRID!$A$4:$A$15,0),MATCH(1,($U$2=GRID!$B$1:$U$1)*(КАЛЕНДАРЬ!AT14=GRID!$B$3:$U$3),0)),
INDEX(GRID!$B$4:$U$15,MATCH(C$7,GRID!$A$4:$A$15,0),MATCH(1,($U$2=GRID!$B$1:$U$1)*(КАЛЕНДАРЬ!AT14=GRID!$B$3:$U$3),0))*(1-GRID!$H$34))</f>
        <v>27500.000000000004</v>
      </c>
      <c r="D477" s="5">
        <f t="array" ref="D477">IF($I$2="Открытый тариф",INDEX(GRID!$B$18:$U$29,MATCH(C$7,GRID!$A$18:$A$29,0),MATCH(1,($U$2=GRID!$B$1:$U$1)*(КАЛЕНДАРЬ!AT14=GRID!$B$3:$U$3),0)),
INDEX(GRID!$B$18:$U$29,MATCH(C$7,GRID!$A$18:$A$29,0),MATCH(1,($U$2=GRID!$B$1:$U$1)*(КАЛЕНДАРЬ!AT14=GRID!$B$3:$U$3),0))*(1-GRID!$H$34))</f>
        <v>32500.000000000004</v>
      </c>
      <c r="E477" s="5">
        <f t="array" ref="E477">IF($I$2="Открытый тариф",INDEX(GRID!$B$4:$U$15,MATCH(E$7,GRID!$A$4:$A$15,0),MATCH(1,($U$2=GRID!$B$1:$U$1)*(КАЛЕНДАРЬ!AT14=GRID!$B$3:$U$3),0)),
INDEX(GRID!$B$4:$U$15,MATCH(E$7,GRID!$A$4:$A$15,0),MATCH(1,($U$2=GRID!$B$1:$U$1)*(КАЛЕНДАРЬ!AT14=GRID!$B$3:$U$3),0))*(1-GRID!$H$34))</f>
        <v>33000</v>
      </c>
      <c r="F477" s="5">
        <f t="array" ref="F477">IF($I$2="Открытый тариф",INDEX(GRID!$B$18:$U$29,MATCH(E$7,GRID!$A$18:$A$29,0),MATCH(1,($U$2=GRID!$B$1:$U$1)*(КАЛЕНДАРЬ!AT14=GRID!$B$3:$U$3),0)),
INDEX(GRID!$B$18:$U$29,MATCH(E$7,GRID!$A$18:$A$29,0),MATCH(1,($U$2=GRID!$B$1:$U$1)*(КАЛЕНДАРЬ!AT14=GRID!$B$3:$U$3),0))*(1-GRID!$H$34))</f>
        <v>38000</v>
      </c>
      <c r="G477" s="5">
        <f t="array" ref="G477">IF($I$2="Открытый тариф",INDEX(GRID!$B$4:$U$15,MATCH(G$7,GRID!$A$4:$A$15,0),MATCH(1,($U$2=GRID!$B$1:$U$1)*(КАЛЕНДАРЬ!AT14=GRID!$B$3:$U$3),0)),
INDEX(GRID!$B$4:$U$15,MATCH(G$7,GRID!$A$4:$A$15,0),MATCH(1,($U$2=GRID!$B$1:$U$1)*(КАЛЕНДАРЬ!AT14=GRID!$B$3:$U$3),0))*(1-GRID!$H$34))</f>
        <v>39000</v>
      </c>
      <c r="H477" s="5">
        <f t="array" ref="H477">IF($I$2="Открытый тариф",INDEX(GRID!$B$18:$U$29,MATCH(G$7,GRID!$A$18:$A$29,0),MATCH(1,($U$2=GRID!$B$1:$U$1)*(КАЛЕНДАРЬ!AT14=GRID!$B$3:$U$3),0)),
INDEX(GRID!$B$18:$U$29,MATCH(G$7,GRID!$A$18:$A$29,0),MATCH(1,($U$2=GRID!$B$1:$U$1)*(КАЛЕНДАРЬ!AT14=GRID!$B$3:$U$3),0))*(1-GRID!$H$34))</f>
        <v>44000</v>
      </c>
      <c r="I477" s="5">
        <f t="array" ref="I477">IF($I$2="Открытый тариф",INDEX(GRID!$B$4:$U$15,MATCH(I$7,GRID!$A$4:$A$15,0),MATCH(1,($U$2=GRID!$B$1:$U$1)*(КАЛЕНДАРЬ!AT14=GRID!$B$3:$U$3),0)),
INDEX(GRID!$B$4:$U$15,MATCH(I$7,GRID!$A$4:$A$15,0),MATCH(1,($U$2=GRID!$B$1:$U$1)*(КАЛЕНДАРЬ!AT14=GRID!$B$3:$U$3),0))*(1-GRID!$H$34))</f>
        <v>43400</v>
      </c>
      <c r="J477" s="5">
        <f t="array" ref="J477">IF($I$2="Открытый тариф",INDEX(GRID!$B$18:$U$29,MATCH(I$7,GRID!$A$18:$A$29,0),MATCH(1,($U$2=GRID!$B$1:$U$1)*(КАЛЕНДАРЬ!AT14=GRID!$B$3:$U$3),0)),
INDEX(GRID!$B$18:$U$29,MATCH(I$7,GRID!$A$18:$A$29,0),MATCH(1,($U$2=GRID!$B$1:$U$1)*(КАЛЕНДАРЬ!AT14=GRID!$B$3:$U$3),0))*(1-GRID!$H$34))</f>
        <v>48400</v>
      </c>
      <c r="K477" s="5">
        <f t="array" ref="K477">IF($I$2="Открытый тариф",INDEX(GRID!$B$4:$U$15,MATCH(K$7,GRID!$A$4:$A$15,0),MATCH(1,($U$2=GRID!$B$1:$U$1)*(КАЛЕНДАРЬ!AT14=GRID!$B$3:$U$3),0)),
INDEX(GRID!$B$4:$U$15,MATCH(K$7,GRID!$A$4:$A$15,0),MATCH(1,($U$2=GRID!$B$1:$U$1)*(КАЛЕНДАРЬ!AT14=GRID!$B$3:$U$3),0))*(1-GRID!$H$34))</f>
        <v>49000</v>
      </c>
      <c r="L477" s="5">
        <f t="array" ref="L477">IF($I$2="Открытый тариф",INDEX(GRID!$B$18:$U$29,MATCH(K$7,GRID!$A$18:$A$29,0),MATCH(1,($U$2=GRID!$B$1:$U$1)*(КАЛЕНДАРЬ!AT14=GRID!$B$3:$U$3),0)),
INDEX(GRID!$B$18:$U$29,MATCH(K$7,GRID!$A$18:$A$29,0),MATCH(1,($U$2=GRID!$B$1:$U$1)*(КАЛЕНДАРЬ!AT14=GRID!$B$3:$U$3),0))*(1-GRID!$H$34))</f>
        <v>54000</v>
      </c>
      <c r="M477" s="5">
        <f t="array" ref="M477">IF($I$2="Открытый тариф",INDEX(GRID!$B$4:$U$15,MATCH(M$7,GRID!$A$4:$A$15,0),MATCH(1,($U$2=GRID!$B$1:$U$1)*(КАЛЕНДАРЬ!AT14=GRID!$B$3:$U$3),0)),
INDEX(GRID!$B$4:$U$15,MATCH(M$7,GRID!$A$4:$A$15,0),MATCH(1,($U$2=GRID!$B$1:$U$1)*(КАЛЕНДАРЬ!AT14=GRID!$B$3:$U$3),0))*(1-GRID!$H$34))</f>
        <v>69500</v>
      </c>
      <c r="N477" s="5">
        <f t="array" ref="N477">IF($I$2="Открытый тариф",INDEX(GRID!$B$18:$U$29,MATCH(M$7,GRID!$A$18:$A$29,0),MATCH(1,($U$2=GRID!$B$1:$U$1)*(КАЛЕНДАРЬ!AT14=GRID!$B$3:$U$3),0)),
INDEX(GRID!$B$18:$U$29,MATCH(M$7,GRID!$A$18:$A$29,0),MATCH(1,($U$2=GRID!$B$1:$U$1)*(КАЛЕНДАРЬ!AT14=GRID!$B$3:$U$3),0))*(1-GRID!$H$34))</f>
        <v>74500</v>
      </c>
      <c r="O477" s="5">
        <f t="array" ref="O477">IF($I$2="Открытый тариф",INDEX(GRID!$B$4:$U$15,MATCH(O$7,GRID!$A$4:$A$15,0),MATCH(1,($U$2=GRID!$B$1:$U$1)*(КАЛЕНДАРЬ!AT14=GRID!$B$3:$U$3),0)),
INDEX(GRID!$B$4:$U$15,MATCH(O$7,GRID!$A$4:$A$15,0),MATCH(1,($U$2=GRID!$B$1:$U$1)*(КАЛЕНДАРЬ!AT14=GRID!$B$3:$U$3),0))*(1-GRID!$H$34))</f>
        <v>103200</v>
      </c>
      <c r="P477" s="5">
        <f t="array" ref="P477">IF($I$2="Открытый тариф",INDEX(GRID!$B$4:$U$15,MATCH(P$7,GRID!$A$4:$A$15,0),MATCH(1,($U$2=GRID!$B$1:$U$1)*(КАЛЕНДАРЬ!AT14=GRID!$B$3:$U$3),0)),
INDEX(GRID!$B$4:$U$15,MATCH(P$7,GRID!$A$4:$A$15,0),MATCH(1,($U$2=GRID!$B$1:$U$1)*(КАЛЕНДАРЬ!AT14=GRID!$B$3:$U$3),0))*(1-GRID!$H$34))</f>
        <v>145400</v>
      </c>
      <c r="Q477" s="5">
        <f t="array" ref="Q477">IF($I$2="Открытый тариф",INDEX(GRID!$B$4:$U$15,MATCH(Q$7,GRID!$A$4:$A$15,0),MATCH(1,($U$2=GRID!$B$1:$U$1)*(КАЛЕНДАРЬ!AT14=GRID!$B$3:$U$3),0)),
INDEX(GRID!$B$4:$U$15,MATCH(Q$7,GRID!$A$4:$A$15,0),MATCH(1,($U$2=GRID!$B$1:$U$1)*(КАЛЕНДАРЬ!AT14=GRID!$B$3:$U$3),0))*(1-GRID!$H$34))</f>
        <v>170900</v>
      </c>
      <c r="R477" s="5">
        <f t="array" ref="R477">IF($I$2="Открытый тариф",INDEX(GRID!$B$18:$U$29,MATCH(R$7,GRID!$A$18:$A$29,0),MATCH(1,($U$2=GRID!$B$1:$U$1)*(КАЛЕНДАРЬ!AT14=GRID!$B$3:$U$3),0)),
INDEX(GRID!$B$18:$U$29,MATCH(R$7,GRID!$A$18:$A$29,0),MATCH(1,($U$2=GRID!$B$1:$U$1)*(КАЛЕНДАРЬ!AT14=GRID!$B$3:$U$3),0))*(1-GRID!$H$34))</f>
        <v>194100</v>
      </c>
      <c r="S477" s="5">
        <f t="array" ref="S477">IF($I$2="Открытый тариф",INDEX(GRID!$B$4:$U$15,MATCH(S$7,GRID!$A$4:$A$15,0),MATCH(1,($U$2=GRID!$B$1:$U$1)*(КАЛЕНДАРЬ!AT14=GRID!$B$3:$U$3),0)),
INDEX(GRID!$B$4:$U$15,MATCH(S$7,GRID!$A$4:$A$15,0),MATCH(1,($U$2=GRID!$B$1:$U$1)*(КАЛЕНДАРЬ!AT14=GRID!$B$3:$U$3),0))*(1-GRID!$L$41))</f>
        <v>482600</v>
      </c>
      <c r="T477" s="5">
        <f t="array" ref="T477">IF($I$2="Открытый тариф",INDEX(GRID!$B$4:$U$15,MATCH(T$7,GRID!$A$4:$A$15,0),MATCH(1,($U$2=GRID!$B$1:$U$1)*(КАЛЕНДАРЬ!AT14=GRID!$B$3:$U$3),0)),
INDEX(GRID!$B$4:$U$15,MATCH(T$7,GRID!$A$4:$A$15,0),MATCH(1,($U$2=GRID!$B$1:$U$1)*(КАЛЕНДАРЬ!AT14=GRID!$B$3:$U$3),0))*(1-GRID!$L$41))</f>
        <v>586600</v>
      </c>
    </row>
    <row r="478" spans="1:20" ht="13.5" customHeight="1">
      <c r="A478" s="108" t="s">
        <v>15</v>
      </c>
      <c r="B478" s="109">
        <v>12</v>
      </c>
      <c r="C478" s="5">
        <f t="array" ref="C478">IF($I$2="Открытый тариф",INDEX(GRID!$B$4:$U$15,MATCH(C$7,GRID!$A$4:$A$15,0),MATCH(1,($U$2=GRID!$B$1:$U$1)*(КАЛЕНДАРЬ!AT15=GRID!$B$3:$U$3),0)),
INDEX(GRID!$B$4:$U$15,MATCH(C$7,GRID!$A$4:$A$15,0),MATCH(1,($U$2=GRID!$B$1:$U$1)*(КАЛЕНДАРЬ!AT15=GRID!$B$3:$U$3),0))*(1-GRID!$H$34))</f>
        <v>27500.000000000004</v>
      </c>
      <c r="D478" s="5">
        <f t="array" ref="D478">IF($I$2="Открытый тариф",INDEX(GRID!$B$18:$U$29,MATCH(C$7,GRID!$A$18:$A$29,0),MATCH(1,($U$2=GRID!$B$1:$U$1)*(КАЛЕНДАРЬ!AT15=GRID!$B$3:$U$3),0)),
INDEX(GRID!$B$18:$U$29,MATCH(C$7,GRID!$A$18:$A$29,0),MATCH(1,($U$2=GRID!$B$1:$U$1)*(КАЛЕНДАРЬ!AT15=GRID!$B$3:$U$3),0))*(1-GRID!$H$34))</f>
        <v>32500.000000000004</v>
      </c>
      <c r="E478" s="5">
        <f t="array" ref="E478">IF($I$2="Открытый тариф",INDEX(GRID!$B$4:$U$15,MATCH(E$7,GRID!$A$4:$A$15,0),MATCH(1,($U$2=GRID!$B$1:$U$1)*(КАЛЕНДАРЬ!AT15=GRID!$B$3:$U$3),0)),
INDEX(GRID!$B$4:$U$15,MATCH(E$7,GRID!$A$4:$A$15,0),MATCH(1,($U$2=GRID!$B$1:$U$1)*(КАЛЕНДАРЬ!AT15=GRID!$B$3:$U$3),0))*(1-GRID!$H$34))</f>
        <v>33000</v>
      </c>
      <c r="F478" s="5">
        <f t="array" ref="F478">IF($I$2="Открытый тариф",INDEX(GRID!$B$18:$U$29,MATCH(E$7,GRID!$A$18:$A$29,0),MATCH(1,($U$2=GRID!$B$1:$U$1)*(КАЛЕНДАРЬ!AT15=GRID!$B$3:$U$3),0)),
INDEX(GRID!$B$18:$U$29,MATCH(E$7,GRID!$A$18:$A$29,0),MATCH(1,($U$2=GRID!$B$1:$U$1)*(КАЛЕНДАРЬ!AT15=GRID!$B$3:$U$3),0))*(1-GRID!$H$34))</f>
        <v>38000</v>
      </c>
      <c r="G478" s="5">
        <f t="array" ref="G478">IF($I$2="Открытый тариф",INDEX(GRID!$B$4:$U$15,MATCH(G$7,GRID!$A$4:$A$15,0),MATCH(1,($U$2=GRID!$B$1:$U$1)*(КАЛЕНДАРЬ!AT15=GRID!$B$3:$U$3),0)),
INDEX(GRID!$B$4:$U$15,MATCH(G$7,GRID!$A$4:$A$15,0),MATCH(1,($U$2=GRID!$B$1:$U$1)*(КАЛЕНДАРЬ!AT15=GRID!$B$3:$U$3),0))*(1-GRID!$H$34))</f>
        <v>39000</v>
      </c>
      <c r="H478" s="5">
        <f t="array" ref="H478">IF($I$2="Открытый тариф",INDEX(GRID!$B$18:$U$29,MATCH(G$7,GRID!$A$18:$A$29,0),MATCH(1,($U$2=GRID!$B$1:$U$1)*(КАЛЕНДАРЬ!AT15=GRID!$B$3:$U$3),0)),
INDEX(GRID!$B$18:$U$29,MATCH(G$7,GRID!$A$18:$A$29,0),MATCH(1,($U$2=GRID!$B$1:$U$1)*(КАЛЕНДАРЬ!AT15=GRID!$B$3:$U$3),0))*(1-GRID!$H$34))</f>
        <v>44000</v>
      </c>
      <c r="I478" s="5">
        <f t="array" ref="I478">IF($I$2="Открытый тариф",INDEX(GRID!$B$4:$U$15,MATCH(I$7,GRID!$A$4:$A$15,0),MATCH(1,($U$2=GRID!$B$1:$U$1)*(КАЛЕНДАРЬ!AT15=GRID!$B$3:$U$3),0)),
INDEX(GRID!$B$4:$U$15,MATCH(I$7,GRID!$A$4:$A$15,0),MATCH(1,($U$2=GRID!$B$1:$U$1)*(КАЛЕНДАРЬ!AT15=GRID!$B$3:$U$3),0))*(1-GRID!$H$34))</f>
        <v>43400</v>
      </c>
      <c r="J478" s="5">
        <f t="array" ref="J478">IF($I$2="Открытый тариф",INDEX(GRID!$B$18:$U$29,MATCH(I$7,GRID!$A$18:$A$29,0),MATCH(1,($U$2=GRID!$B$1:$U$1)*(КАЛЕНДАРЬ!AT15=GRID!$B$3:$U$3),0)),
INDEX(GRID!$B$18:$U$29,MATCH(I$7,GRID!$A$18:$A$29,0),MATCH(1,($U$2=GRID!$B$1:$U$1)*(КАЛЕНДАРЬ!AT15=GRID!$B$3:$U$3),0))*(1-GRID!$H$34))</f>
        <v>48400</v>
      </c>
      <c r="K478" s="5">
        <f t="array" ref="K478">IF($I$2="Открытый тариф",INDEX(GRID!$B$4:$U$15,MATCH(K$7,GRID!$A$4:$A$15,0),MATCH(1,($U$2=GRID!$B$1:$U$1)*(КАЛЕНДАРЬ!AT15=GRID!$B$3:$U$3),0)),
INDEX(GRID!$B$4:$U$15,MATCH(K$7,GRID!$A$4:$A$15,0),MATCH(1,($U$2=GRID!$B$1:$U$1)*(КАЛЕНДАРЬ!AT15=GRID!$B$3:$U$3),0))*(1-GRID!$H$34))</f>
        <v>49000</v>
      </c>
      <c r="L478" s="5">
        <f t="array" ref="L478">IF($I$2="Открытый тариф",INDEX(GRID!$B$18:$U$29,MATCH(K$7,GRID!$A$18:$A$29,0),MATCH(1,($U$2=GRID!$B$1:$U$1)*(КАЛЕНДАРЬ!AT15=GRID!$B$3:$U$3),0)),
INDEX(GRID!$B$18:$U$29,MATCH(K$7,GRID!$A$18:$A$29,0),MATCH(1,($U$2=GRID!$B$1:$U$1)*(КАЛЕНДАРЬ!AT15=GRID!$B$3:$U$3),0))*(1-GRID!$H$34))</f>
        <v>54000</v>
      </c>
      <c r="M478" s="5">
        <f t="array" ref="M478">IF($I$2="Открытый тариф",INDEX(GRID!$B$4:$U$15,MATCH(M$7,GRID!$A$4:$A$15,0),MATCH(1,($U$2=GRID!$B$1:$U$1)*(КАЛЕНДАРЬ!AT15=GRID!$B$3:$U$3),0)),
INDEX(GRID!$B$4:$U$15,MATCH(M$7,GRID!$A$4:$A$15,0),MATCH(1,($U$2=GRID!$B$1:$U$1)*(КАЛЕНДАРЬ!AT15=GRID!$B$3:$U$3),0))*(1-GRID!$H$34))</f>
        <v>69500</v>
      </c>
      <c r="N478" s="5">
        <f t="array" ref="N478">IF($I$2="Открытый тариф",INDEX(GRID!$B$18:$U$29,MATCH(M$7,GRID!$A$18:$A$29,0),MATCH(1,($U$2=GRID!$B$1:$U$1)*(КАЛЕНДАРЬ!AT15=GRID!$B$3:$U$3),0)),
INDEX(GRID!$B$18:$U$29,MATCH(M$7,GRID!$A$18:$A$29,0),MATCH(1,($U$2=GRID!$B$1:$U$1)*(КАЛЕНДАРЬ!AT15=GRID!$B$3:$U$3),0))*(1-GRID!$H$34))</f>
        <v>74500</v>
      </c>
      <c r="O478" s="5">
        <f t="array" ref="O478">IF($I$2="Открытый тариф",INDEX(GRID!$B$4:$U$15,MATCH(O$7,GRID!$A$4:$A$15,0),MATCH(1,($U$2=GRID!$B$1:$U$1)*(КАЛЕНДАРЬ!AT15=GRID!$B$3:$U$3),0)),
INDEX(GRID!$B$4:$U$15,MATCH(O$7,GRID!$A$4:$A$15,0),MATCH(1,($U$2=GRID!$B$1:$U$1)*(КАЛЕНДАРЬ!AT15=GRID!$B$3:$U$3),0))*(1-GRID!$H$34))</f>
        <v>103200</v>
      </c>
      <c r="P478" s="5">
        <f t="array" ref="P478">IF($I$2="Открытый тариф",INDEX(GRID!$B$4:$U$15,MATCH(P$7,GRID!$A$4:$A$15,0),MATCH(1,($U$2=GRID!$B$1:$U$1)*(КАЛЕНДАРЬ!AT15=GRID!$B$3:$U$3),0)),
INDEX(GRID!$B$4:$U$15,MATCH(P$7,GRID!$A$4:$A$15,0),MATCH(1,($U$2=GRID!$B$1:$U$1)*(КАЛЕНДАРЬ!AT15=GRID!$B$3:$U$3),0))*(1-GRID!$H$34))</f>
        <v>145400</v>
      </c>
      <c r="Q478" s="5">
        <f t="array" ref="Q478">IF($I$2="Открытый тариф",INDEX(GRID!$B$4:$U$15,MATCH(Q$7,GRID!$A$4:$A$15,0),MATCH(1,($U$2=GRID!$B$1:$U$1)*(КАЛЕНДАРЬ!AT15=GRID!$B$3:$U$3),0)),
INDEX(GRID!$B$4:$U$15,MATCH(Q$7,GRID!$A$4:$A$15,0),MATCH(1,($U$2=GRID!$B$1:$U$1)*(КАЛЕНДАРЬ!AT15=GRID!$B$3:$U$3),0))*(1-GRID!$H$34))</f>
        <v>170900</v>
      </c>
      <c r="R478" s="5">
        <f t="array" ref="R478">IF($I$2="Открытый тариф",INDEX(GRID!$B$18:$U$29,MATCH(R$7,GRID!$A$18:$A$29,0),MATCH(1,($U$2=GRID!$B$1:$U$1)*(КАЛЕНДАРЬ!AT15=GRID!$B$3:$U$3),0)),
INDEX(GRID!$B$18:$U$29,MATCH(R$7,GRID!$A$18:$A$29,0),MATCH(1,($U$2=GRID!$B$1:$U$1)*(КАЛЕНДАРЬ!AT15=GRID!$B$3:$U$3),0))*(1-GRID!$H$34))</f>
        <v>194100</v>
      </c>
      <c r="S478" s="5">
        <f t="array" ref="S478">IF($I$2="Открытый тариф",INDEX(GRID!$B$4:$U$15,MATCH(S$7,GRID!$A$4:$A$15,0),MATCH(1,($U$2=GRID!$B$1:$U$1)*(КАЛЕНДАРЬ!AT15=GRID!$B$3:$U$3),0)),
INDEX(GRID!$B$4:$U$15,MATCH(S$7,GRID!$A$4:$A$15,0),MATCH(1,($U$2=GRID!$B$1:$U$1)*(КАЛЕНДАРЬ!AT15=GRID!$B$3:$U$3),0))*(1-GRID!$L$41))</f>
        <v>482600</v>
      </c>
      <c r="T478" s="5">
        <f t="array" ref="T478">IF($I$2="Открытый тариф",INDEX(GRID!$B$4:$U$15,MATCH(T$7,GRID!$A$4:$A$15,0),MATCH(1,($U$2=GRID!$B$1:$U$1)*(КАЛЕНДАРЬ!AT15=GRID!$B$3:$U$3),0)),
INDEX(GRID!$B$4:$U$15,MATCH(T$7,GRID!$A$4:$A$15,0),MATCH(1,($U$2=GRID!$B$1:$U$1)*(КАЛЕНДАРЬ!AT15=GRID!$B$3:$U$3),0))*(1-GRID!$L$41))</f>
        <v>586600</v>
      </c>
    </row>
    <row r="479" spans="1:20" ht="13.5" customHeight="1">
      <c r="A479" s="108" t="s">
        <v>16</v>
      </c>
      <c r="B479" s="109">
        <v>13</v>
      </c>
      <c r="C479" s="5">
        <f t="array" ref="C479">IF($I$2="Открытый тариф",INDEX(GRID!$B$4:$U$15,MATCH(C$7,GRID!$A$4:$A$15,0),MATCH(1,($U$2=GRID!$B$1:$U$1)*(КАЛЕНДАРЬ!AT16=GRID!$B$3:$U$3),0)),
INDEX(GRID!$B$4:$U$15,MATCH(C$7,GRID!$A$4:$A$15,0),MATCH(1,($U$2=GRID!$B$1:$U$1)*(КАЛЕНДАРЬ!AT16=GRID!$B$3:$U$3),0))*(1-GRID!$H$34))</f>
        <v>30200.000000000004</v>
      </c>
      <c r="D479" s="5">
        <f t="array" ref="D479">IF($I$2="Открытый тариф",INDEX(GRID!$B$18:$U$29,MATCH(C$7,GRID!$A$18:$A$29,0),MATCH(1,($U$2=GRID!$B$1:$U$1)*(КАЛЕНДАРЬ!AT16=GRID!$B$3:$U$3),0)),
INDEX(GRID!$B$18:$U$29,MATCH(C$7,GRID!$A$18:$A$29,0),MATCH(1,($U$2=GRID!$B$1:$U$1)*(КАЛЕНДАРЬ!AT16=GRID!$B$3:$U$3),0))*(1-GRID!$H$34))</f>
        <v>35200</v>
      </c>
      <c r="E479" s="5">
        <f t="array" ref="E479">IF($I$2="Открытый тариф",INDEX(GRID!$B$4:$U$15,MATCH(E$7,GRID!$A$4:$A$15,0),MATCH(1,($U$2=GRID!$B$1:$U$1)*(КАЛЕНДАРЬ!AT16=GRID!$B$3:$U$3),0)),
INDEX(GRID!$B$4:$U$15,MATCH(E$7,GRID!$A$4:$A$15,0),MATCH(1,($U$2=GRID!$B$1:$U$1)*(КАЛЕНДАРЬ!AT16=GRID!$B$3:$U$3),0))*(1-GRID!$H$34))</f>
        <v>36300</v>
      </c>
      <c r="F479" s="5">
        <f t="array" ref="F479">IF($I$2="Открытый тариф",INDEX(GRID!$B$18:$U$29,MATCH(E$7,GRID!$A$18:$A$29,0),MATCH(1,($U$2=GRID!$B$1:$U$1)*(КАЛЕНДАРЬ!AT16=GRID!$B$3:$U$3),0)),
INDEX(GRID!$B$18:$U$29,MATCH(E$7,GRID!$A$18:$A$29,0),MATCH(1,($U$2=GRID!$B$1:$U$1)*(КАЛЕНДАРЬ!AT16=GRID!$B$3:$U$3),0))*(1-GRID!$H$34))</f>
        <v>41300</v>
      </c>
      <c r="G479" s="5">
        <f t="array" ref="G479">IF($I$2="Открытый тариф",INDEX(GRID!$B$4:$U$15,MATCH(G$7,GRID!$A$4:$A$15,0),MATCH(1,($U$2=GRID!$B$1:$U$1)*(КАЛЕНДАРЬ!AT16=GRID!$B$3:$U$3),0)),
INDEX(GRID!$B$4:$U$15,MATCH(G$7,GRID!$A$4:$A$15,0),MATCH(1,($U$2=GRID!$B$1:$U$1)*(КАЛЕНДАРЬ!AT16=GRID!$B$3:$U$3),0))*(1-GRID!$H$34))</f>
        <v>42500</v>
      </c>
      <c r="H479" s="5">
        <f t="array" ref="H479">IF($I$2="Открытый тариф",INDEX(GRID!$B$18:$U$29,MATCH(G$7,GRID!$A$18:$A$29,0),MATCH(1,($U$2=GRID!$B$1:$U$1)*(КАЛЕНДАРЬ!AT16=GRID!$B$3:$U$3),0)),
INDEX(GRID!$B$18:$U$29,MATCH(G$7,GRID!$A$18:$A$29,0),MATCH(1,($U$2=GRID!$B$1:$U$1)*(КАЛЕНДАРЬ!AT16=GRID!$B$3:$U$3),0))*(1-GRID!$H$34))</f>
        <v>47500</v>
      </c>
      <c r="I479" s="5">
        <f t="array" ref="I479">IF($I$2="Открытый тариф",INDEX(GRID!$B$4:$U$15,MATCH(I$7,GRID!$A$4:$A$15,0),MATCH(1,($U$2=GRID!$B$1:$U$1)*(КАЛЕНДАРЬ!AT16=GRID!$B$3:$U$3),0)),
INDEX(GRID!$B$4:$U$15,MATCH(I$7,GRID!$A$4:$A$15,0),MATCH(1,($U$2=GRID!$B$1:$U$1)*(КАЛЕНДАРЬ!AT16=GRID!$B$3:$U$3),0))*(1-GRID!$H$34))</f>
        <v>47400</v>
      </c>
      <c r="J479" s="5">
        <f t="array" ref="J479">IF($I$2="Открытый тариф",INDEX(GRID!$B$18:$U$29,MATCH(I$7,GRID!$A$18:$A$29,0),MATCH(1,($U$2=GRID!$B$1:$U$1)*(КАЛЕНДАРЬ!AT16=GRID!$B$3:$U$3),0)),
INDEX(GRID!$B$18:$U$29,MATCH(I$7,GRID!$A$18:$A$29,0),MATCH(1,($U$2=GRID!$B$1:$U$1)*(КАЛЕНДАРЬ!AT16=GRID!$B$3:$U$3),0))*(1-GRID!$H$34))</f>
        <v>52400</v>
      </c>
      <c r="K479" s="5">
        <f t="array" ref="K479">IF($I$2="Открытый тариф",INDEX(GRID!$B$4:$U$15,MATCH(K$7,GRID!$A$4:$A$15,0),MATCH(1,($U$2=GRID!$B$1:$U$1)*(КАЛЕНДАРЬ!AT16=GRID!$B$3:$U$3),0)),
INDEX(GRID!$B$4:$U$15,MATCH(K$7,GRID!$A$4:$A$15,0),MATCH(1,($U$2=GRID!$B$1:$U$1)*(КАЛЕНДАРЬ!AT16=GRID!$B$3:$U$3),0))*(1-GRID!$H$34))</f>
        <v>53300</v>
      </c>
      <c r="L479" s="5">
        <f t="array" ref="L479">IF($I$2="Открытый тариф",INDEX(GRID!$B$18:$U$29,MATCH(K$7,GRID!$A$18:$A$29,0),MATCH(1,($U$2=GRID!$B$1:$U$1)*(КАЛЕНДАРЬ!AT16=GRID!$B$3:$U$3),0)),
INDEX(GRID!$B$18:$U$29,MATCH(K$7,GRID!$A$18:$A$29,0),MATCH(1,($U$2=GRID!$B$1:$U$1)*(КАЛЕНДАРЬ!AT16=GRID!$B$3:$U$3),0))*(1-GRID!$H$34))</f>
        <v>58300</v>
      </c>
      <c r="M479" s="5">
        <f t="array" ref="M479">IF($I$2="Открытый тариф",INDEX(GRID!$B$4:$U$15,MATCH(M$7,GRID!$A$4:$A$15,0),MATCH(1,($U$2=GRID!$B$1:$U$1)*(КАЛЕНДАРЬ!AT16=GRID!$B$3:$U$3),0)),
INDEX(GRID!$B$4:$U$15,MATCH(M$7,GRID!$A$4:$A$15,0),MATCH(1,($U$2=GRID!$B$1:$U$1)*(КАЛЕНДАРЬ!AT16=GRID!$B$3:$U$3),0))*(1-GRID!$H$34))</f>
        <v>74000</v>
      </c>
      <c r="N479" s="5">
        <f t="array" ref="N479">IF($I$2="Открытый тариф",INDEX(GRID!$B$18:$U$29,MATCH(M$7,GRID!$A$18:$A$29,0),MATCH(1,($U$2=GRID!$B$1:$U$1)*(КАЛЕНДАРЬ!AT16=GRID!$B$3:$U$3),0)),
INDEX(GRID!$B$18:$U$29,MATCH(M$7,GRID!$A$18:$A$29,0),MATCH(1,($U$2=GRID!$B$1:$U$1)*(КАЛЕНДАРЬ!AT16=GRID!$B$3:$U$3),0))*(1-GRID!$H$34))</f>
        <v>79000</v>
      </c>
      <c r="O479" s="5">
        <f t="array" ref="O479">IF($I$2="Открытый тариф",INDEX(GRID!$B$4:$U$15,MATCH(O$7,GRID!$A$4:$A$15,0),MATCH(1,($U$2=GRID!$B$1:$U$1)*(КАЛЕНДАРЬ!AT16=GRID!$B$3:$U$3),0)),
INDEX(GRID!$B$4:$U$15,MATCH(O$7,GRID!$A$4:$A$15,0),MATCH(1,($U$2=GRID!$B$1:$U$1)*(КАЛЕНДАРЬ!AT16=GRID!$B$3:$U$3),0))*(1-GRID!$H$34))</f>
        <v>108800</v>
      </c>
      <c r="P479" s="5">
        <f t="array" ref="P479">IF($I$2="Открытый тариф",INDEX(GRID!$B$4:$U$15,MATCH(P$7,GRID!$A$4:$A$15,0),MATCH(1,($U$2=GRID!$B$1:$U$1)*(КАЛЕНДАРЬ!AT16=GRID!$B$3:$U$3),0)),
INDEX(GRID!$B$4:$U$15,MATCH(P$7,GRID!$A$4:$A$15,0),MATCH(1,($U$2=GRID!$B$1:$U$1)*(КАЛЕНДАРЬ!AT16=GRID!$B$3:$U$3),0))*(1-GRID!$H$34))</f>
        <v>151400</v>
      </c>
      <c r="Q479" s="5">
        <f t="array" ref="Q479">IF($I$2="Открытый тариф",INDEX(GRID!$B$4:$U$15,MATCH(Q$7,GRID!$A$4:$A$15,0),MATCH(1,($U$2=GRID!$B$1:$U$1)*(КАЛЕНДАРЬ!AT16=GRID!$B$3:$U$3),0)),
INDEX(GRID!$B$4:$U$15,MATCH(Q$7,GRID!$A$4:$A$15,0),MATCH(1,($U$2=GRID!$B$1:$U$1)*(КАЛЕНДАРЬ!AT16=GRID!$B$3:$U$3),0))*(1-GRID!$H$34))</f>
        <v>177900</v>
      </c>
      <c r="R479" s="5">
        <f t="array" ref="R479">IF($I$2="Открытый тариф",INDEX(GRID!$B$18:$U$29,MATCH(R$7,GRID!$A$18:$A$29,0),MATCH(1,($U$2=GRID!$B$1:$U$1)*(КАЛЕНДАРЬ!AT16=GRID!$B$3:$U$3),0)),
INDEX(GRID!$B$18:$U$29,MATCH(R$7,GRID!$A$18:$A$29,0),MATCH(1,($U$2=GRID!$B$1:$U$1)*(КАЛЕНДАРЬ!AT16=GRID!$B$3:$U$3),0))*(1-GRID!$H$34))</f>
        <v>202400</v>
      </c>
      <c r="S479" s="5">
        <f t="array" ref="S479">IF($I$2="Открытый тариф",INDEX(GRID!$B$4:$U$15,MATCH(S$7,GRID!$A$4:$A$15,0),MATCH(1,($U$2=GRID!$B$1:$U$1)*(КАЛЕНДАРЬ!AT16=GRID!$B$3:$U$3),0)),
INDEX(GRID!$B$4:$U$15,MATCH(S$7,GRID!$A$4:$A$15,0),MATCH(1,($U$2=GRID!$B$1:$U$1)*(КАЛЕНДАРЬ!AT16=GRID!$B$3:$U$3),0))*(1-GRID!$L$41))</f>
        <v>507400</v>
      </c>
      <c r="T479" s="5">
        <f t="array" ref="T479">IF($I$2="Открытый тариф",INDEX(GRID!$B$4:$U$15,MATCH(T$7,GRID!$A$4:$A$15,0),MATCH(1,($U$2=GRID!$B$1:$U$1)*(КАЛЕНДАРЬ!AT16=GRID!$B$3:$U$3),0)),
INDEX(GRID!$B$4:$U$15,MATCH(T$7,GRID!$A$4:$A$15,0),MATCH(1,($U$2=GRID!$B$1:$U$1)*(КАЛЕНДАРЬ!AT16=GRID!$B$3:$U$3),0))*(1-GRID!$L$41))</f>
        <v>617900</v>
      </c>
    </row>
    <row r="480" spans="1:20" ht="13.5" customHeight="1">
      <c r="A480" s="108" t="s">
        <v>17</v>
      </c>
      <c r="B480" s="109">
        <v>14</v>
      </c>
      <c r="C480" s="5">
        <f t="array" ref="C480">IF($I$2="Открытый тариф",INDEX(GRID!$B$4:$U$15,MATCH(C$7,GRID!$A$4:$A$15,0),MATCH(1,($U$2=GRID!$B$1:$U$1)*(КАЛЕНДАРЬ!AT17=GRID!$B$3:$U$3),0)),
INDEX(GRID!$B$4:$U$15,MATCH(C$7,GRID!$A$4:$A$15,0),MATCH(1,($U$2=GRID!$B$1:$U$1)*(КАЛЕНДАРЬ!AT17=GRID!$B$3:$U$3),0))*(1-GRID!$H$34))</f>
        <v>30200.000000000004</v>
      </c>
      <c r="D480" s="5">
        <f t="array" ref="D480">IF($I$2="Открытый тариф",INDEX(GRID!$B$18:$U$29,MATCH(C$7,GRID!$A$18:$A$29,0),MATCH(1,($U$2=GRID!$B$1:$U$1)*(КАЛЕНДАРЬ!AT17=GRID!$B$3:$U$3),0)),
INDEX(GRID!$B$18:$U$29,MATCH(C$7,GRID!$A$18:$A$29,0),MATCH(1,($U$2=GRID!$B$1:$U$1)*(КАЛЕНДАРЬ!AT17=GRID!$B$3:$U$3),0))*(1-GRID!$H$34))</f>
        <v>35200</v>
      </c>
      <c r="E480" s="5">
        <f t="array" ref="E480">IF($I$2="Открытый тариф",INDEX(GRID!$B$4:$U$15,MATCH(E$7,GRID!$A$4:$A$15,0),MATCH(1,($U$2=GRID!$B$1:$U$1)*(КАЛЕНДАРЬ!AT17=GRID!$B$3:$U$3),0)),
INDEX(GRID!$B$4:$U$15,MATCH(E$7,GRID!$A$4:$A$15,0),MATCH(1,($U$2=GRID!$B$1:$U$1)*(КАЛЕНДАРЬ!AT17=GRID!$B$3:$U$3),0))*(1-GRID!$H$34))</f>
        <v>36300</v>
      </c>
      <c r="F480" s="5">
        <f t="array" ref="F480">IF($I$2="Открытый тариф",INDEX(GRID!$B$18:$U$29,MATCH(E$7,GRID!$A$18:$A$29,0),MATCH(1,($U$2=GRID!$B$1:$U$1)*(КАЛЕНДАРЬ!AT17=GRID!$B$3:$U$3),0)),
INDEX(GRID!$B$18:$U$29,MATCH(E$7,GRID!$A$18:$A$29,0),MATCH(1,($U$2=GRID!$B$1:$U$1)*(КАЛЕНДАРЬ!AT17=GRID!$B$3:$U$3),0))*(1-GRID!$H$34))</f>
        <v>41300</v>
      </c>
      <c r="G480" s="5">
        <f t="array" ref="G480">IF($I$2="Открытый тариф",INDEX(GRID!$B$4:$U$15,MATCH(G$7,GRID!$A$4:$A$15,0),MATCH(1,($U$2=GRID!$B$1:$U$1)*(КАЛЕНДАРЬ!AT17=GRID!$B$3:$U$3),0)),
INDEX(GRID!$B$4:$U$15,MATCH(G$7,GRID!$A$4:$A$15,0),MATCH(1,($U$2=GRID!$B$1:$U$1)*(КАЛЕНДАРЬ!AT17=GRID!$B$3:$U$3),0))*(1-GRID!$H$34))</f>
        <v>42500</v>
      </c>
      <c r="H480" s="5">
        <f t="array" ref="H480">IF($I$2="Открытый тариф",INDEX(GRID!$B$18:$U$29,MATCH(G$7,GRID!$A$18:$A$29,0),MATCH(1,($U$2=GRID!$B$1:$U$1)*(КАЛЕНДАРЬ!AT17=GRID!$B$3:$U$3),0)),
INDEX(GRID!$B$18:$U$29,MATCH(G$7,GRID!$A$18:$A$29,0),MATCH(1,($U$2=GRID!$B$1:$U$1)*(КАЛЕНДАРЬ!AT17=GRID!$B$3:$U$3),0))*(1-GRID!$H$34))</f>
        <v>47500</v>
      </c>
      <c r="I480" s="5">
        <f t="array" ref="I480">IF($I$2="Открытый тариф",INDEX(GRID!$B$4:$U$15,MATCH(I$7,GRID!$A$4:$A$15,0),MATCH(1,($U$2=GRID!$B$1:$U$1)*(КАЛЕНДАРЬ!AT17=GRID!$B$3:$U$3),0)),
INDEX(GRID!$B$4:$U$15,MATCH(I$7,GRID!$A$4:$A$15,0),MATCH(1,($U$2=GRID!$B$1:$U$1)*(КАЛЕНДАРЬ!AT17=GRID!$B$3:$U$3),0))*(1-GRID!$H$34))</f>
        <v>47400</v>
      </c>
      <c r="J480" s="5">
        <f t="array" ref="J480">IF($I$2="Открытый тариф",INDEX(GRID!$B$18:$U$29,MATCH(I$7,GRID!$A$18:$A$29,0),MATCH(1,($U$2=GRID!$B$1:$U$1)*(КАЛЕНДАРЬ!AT17=GRID!$B$3:$U$3),0)),
INDEX(GRID!$B$18:$U$29,MATCH(I$7,GRID!$A$18:$A$29,0),MATCH(1,($U$2=GRID!$B$1:$U$1)*(КАЛЕНДАРЬ!AT17=GRID!$B$3:$U$3),0))*(1-GRID!$H$34))</f>
        <v>52400</v>
      </c>
      <c r="K480" s="5">
        <f t="array" ref="K480">IF($I$2="Открытый тариф",INDEX(GRID!$B$4:$U$15,MATCH(K$7,GRID!$A$4:$A$15,0),MATCH(1,($U$2=GRID!$B$1:$U$1)*(КАЛЕНДАРЬ!AT17=GRID!$B$3:$U$3),0)),
INDEX(GRID!$B$4:$U$15,MATCH(K$7,GRID!$A$4:$A$15,0),MATCH(1,($U$2=GRID!$B$1:$U$1)*(КАЛЕНДАРЬ!AT17=GRID!$B$3:$U$3),0))*(1-GRID!$H$34))</f>
        <v>53300</v>
      </c>
      <c r="L480" s="5">
        <f t="array" ref="L480">IF($I$2="Открытый тариф",INDEX(GRID!$B$18:$U$29,MATCH(K$7,GRID!$A$18:$A$29,0),MATCH(1,($U$2=GRID!$B$1:$U$1)*(КАЛЕНДАРЬ!AT17=GRID!$B$3:$U$3),0)),
INDEX(GRID!$B$18:$U$29,MATCH(K$7,GRID!$A$18:$A$29,0),MATCH(1,($U$2=GRID!$B$1:$U$1)*(КАЛЕНДАРЬ!AT17=GRID!$B$3:$U$3),0))*(1-GRID!$H$34))</f>
        <v>58300</v>
      </c>
      <c r="M480" s="5">
        <f t="array" ref="M480">IF($I$2="Открытый тариф",INDEX(GRID!$B$4:$U$15,MATCH(M$7,GRID!$A$4:$A$15,0),MATCH(1,($U$2=GRID!$B$1:$U$1)*(КАЛЕНДАРЬ!AT17=GRID!$B$3:$U$3),0)),
INDEX(GRID!$B$4:$U$15,MATCH(M$7,GRID!$A$4:$A$15,0),MATCH(1,($U$2=GRID!$B$1:$U$1)*(КАЛЕНДАРЬ!AT17=GRID!$B$3:$U$3),0))*(1-GRID!$H$34))</f>
        <v>74000</v>
      </c>
      <c r="N480" s="5">
        <f t="array" ref="N480">IF($I$2="Открытый тариф",INDEX(GRID!$B$18:$U$29,MATCH(M$7,GRID!$A$18:$A$29,0),MATCH(1,($U$2=GRID!$B$1:$U$1)*(КАЛЕНДАРЬ!AT17=GRID!$B$3:$U$3),0)),
INDEX(GRID!$B$18:$U$29,MATCH(M$7,GRID!$A$18:$A$29,0),MATCH(1,($U$2=GRID!$B$1:$U$1)*(КАЛЕНДАРЬ!AT17=GRID!$B$3:$U$3),0))*(1-GRID!$H$34))</f>
        <v>79000</v>
      </c>
      <c r="O480" s="5">
        <f t="array" ref="O480">IF($I$2="Открытый тариф",INDEX(GRID!$B$4:$U$15,MATCH(O$7,GRID!$A$4:$A$15,0),MATCH(1,($U$2=GRID!$B$1:$U$1)*(КАЛЕНДАРЬ!AT17=GRID!$B$3:$U$3),0)),
INDEX(GRID!$B$4:$U$15,MATCH(O$7,GRID!$A$4:$A$15,0),MATCH(1,($U$2=GRID!$B$1:$U$1)*(КАЛЕНДАРЬ!AT17=GRID!$B$3:$U$3),0))*(1-GRID!$H$34))</f>
        <v>108800</v>
      </c>
      <c r="P480" s="5">
        <f t="array" ref="P480">IF($I$2="Открытый тариф",INDEX(GRID!$B$4:$U$15,MATCH(P$7,GRID!$A$4:$A$15,0),MATCH(1,($U$2=GRID!$B$1:$U$1)*(КАЛЕНДАРЬ!AT17=GRID!$B$3:$U$3),0)),
INDEX(GRID!$B$4:$U$15,MATCH(P$7,GRID!$A$4:$A$15,0),MATCH(1,($U$2=GRID!$B$1:$U$1)*(КАЛЕНДАРЬ!AT17=GRID!$B$3:$U$3),0))*(1-GRID!$H$34))</f>
        <v>151400</v>
      </c>
      <c r="Q480" s="5">
        <f t="array" ref="Q480">IF($I$2="Открытый тариф",INDEX(GRID!$B$4:$U$15,MATCH(Q$7,GRID!$A$4:$A$15,0),MATCH(1,($U$2=GRID!$B$1:$U$1)*(КАЛЕНДАРЬ!AT17=GRID!$B$3:$U$3),0)),
INDEX(GRID!$B$4:$U$15,MATCH(Q$7,GRID!$A$4:$A$15,0),MATCH(1,($U$2=GRID!$B$1:$U$1)*(КАЛЕНДАРЬ!AT17=GRID!$B$3:$U$3),0))*(1-GRID!$H$34))</f>
        <v>177900</v>
      </c>
      <c r="R480" s="5">
        <f t="array" ref="R480">IF($I$2="Открытый тариф",INDEX(GRID!$B$18:$U$29,MATCH(R$7,GRID!$A$18:$A$29,0),MATCH(1,($U$2=GRID!$B$1:$U$1)*(КАЛЕНДАРЬ!AT17=GRID!$B$3:$U$3),0)),
INDEX(GRID!$B$18:$U$29,MATCH(R$7,GRID!$A$18:$A$29,0),MATCH(1,($U$2=GRID!$B$1:$U$1)*(КАЛЕНДАРЬ!AT17=GRID!$B$3:$U$3),0))*(1-GRID!$H$34))</f>
        <v>202400</v>
      </c>
      <c r="S480" s="5">
        <f t="array" ref="S480">IF($I$2="Открытый тариф",INDEX(GRID!$B$4:$U$15,MATCH(S$7,GRID!$A$4:$A$15,0),MATCH(1,($U$2=GRID!$B$1:$U$1)*(КАЛЕНДАРЬ!AT17=GRID!$B$3:$U$3),0)),
INDEX(GRID!$B$4:$U$15,MATCH(S$7,GRID!$A$4:$A$15,0),MATCH(1,($U$2=GRID!$B$1:$U$1)*(КАЛЕНДАРЬ!AT17=GRID!$B$3:$U$3),0))*(1-GRID!$L$41))</f>
        <v>507400</v>
      </c>
      <c r="T480" s="5">
        <f t="array" ref="T480">IF($I$2="Открытый тариф",INDEX(GRID!$B$4:$U$15,MATCH(T$7,GRID!$A$4:$A$15,0),MATCH(1,($U$2=GRID!$B$1:$U$1)*(КАЛЕНДАРЬ!AT17=GRID!$B$3:$U$3),0)),
INDEX(GRID!$B$4:$U$15,MATCH(T$7,GRID!$A$4:$A$15,0),MATCH(1,($U$2=GRID!$B$1:$U$1)*(КАЛЕНДАРЬ!AT17=GRID!$B$3:$U$3),0))*(1-GRID!$L$41))</f>
        <v>617900</v>
      </c>
    </row>
    <row r="481" spans="1:20" ht="13.5" customHeight="1">
      <c r="A481" s="108" t="s">
        <v>11</v>
      </c>
      <c r="B481" s="109">
        <v>15</v>
      </c>
      <c r="C481" s="5">
        <f t="array" ref="C481">IF($I$2="Открытый тариф",INDEX(GRID!$B$4:$U$15,MATCH(C$7,GRID!$A$4:$A$15,0),MATCH(1,($U$2=GRID!$B$1:$U$1)*(КАЛЕНДАРЬ!AT18=GRID!$B$3:$U$3),0)),
INDEX(GRID!$B$4:$U$15,MATCH(C$7,GRID!$A$4:$A$15,0),MATCH(1,($U$2=GRID!$B$1:$U$1)*(КАЛЕНДАРЬ!AT18=GRID!$B$3:$U$3),0))*(1-GRID!$H$34))</f>
        <v>27500.000000000004</v>
      </c>
      <c r="D481" s="5">
        <f t="array" ref="D481">IF($I$2="Открытый тариф",INDEX(GRID!$B$18:$U$29,MATCH(C$7,GRID!$A$18:$A$29,0),MATCH(1,($U$2=GRID!$B$1:$U$1)*(КАЛЕНДАРЬ!AT18=GRID!$B$3:$U$3),0)),
INDEX(GRID!$B$18:$U$29,MATCH(C$7,GRID!$A$18:$A$29,0),MATCH(1,($U$2=GRID!$B$1:$U$1)*(КАЛЕНДАРЬ!AT18=GRID!$B$3:$U$3),0))*(1-GRID!$H$34))</f>
        <v>32500.000000000004</v>
      </c>
      <c r="E481" s="5">
        <f t="array" ref="E481">IF($I$2="Открытый тариф",INDEX(GRID!$B$4:$U$15,MATCH(E$7,GRID!$A$4:$A$15,0),MATCH(1,($U$2=GRID!$B$1:$U$1)*(КАЛЕНДАРЬ!AT18=GRID!$B$3:$U$3),0)),
INDEX(GRID!$B$4:$U$15,MATCH(E$7,GRID!$A$4:$A$15,0),MATCH(1,($U$2=GRID!$B$1:$U$1)*(КАЛЕНДАРЬ!AT18=GRID!$B$3:$U$3),0))*(1-GRID!$H$34))</f>
        <v>33000</v>
      </c>
      <c r="F481" s="5">
        <f t="array" ref="F481">IF($I$2="Открытый тариф",INDEX(GRID!$B$18:$U$29,MATCH(E$7,GRID!$A$18:$A$29,0),MATCH(1,($U$2=GRID!$B$1:$U$1)*(КАЛЕНДАРЬ!AT18=GRID!$B$3:$U$3),0)),
INDEX(GRID!$B$18:$U$29,MATCH(E$7,GRID!$A$18:$A$29,0),MATCH(1,($U$2=GRID!$B$1:$U$1)*(КАЛЕНДАРЬ!AT18=GRID!$B$3:$U$3),0))*(1-GRID!$H$34))</f>
        <v>38000</v>
      </c>
      <c r="G481" s="5">
        <f t="array" ref="G481">IF($I$2="Открытый тариф",INDEX(GRID!$B$4:$U$15,MATCH(G$7,GRID!$A$4:$A$15,0),MATCH(1,($U$2=GRID!$B$1:$U$1)*(КАЛЕНДАРЬ!AT18=GRID!$B$3:$U$3),0)),
INDEX(GRID!$B$4:$U$15,MATCH(G$7,GRID!$A$4:$A$15,0),MATCH(1,($U$2=GRID!$B$1:$U$1)*(КАЛЕНДАРЬ!AT18=GRID!$B$3:$U$3),0))*(1-GRID!$H$34))</f>
        <v>39000</v>
      </c>
      <c r="H481" s="5">
        <f t="array" ref="H481">IF($I$2="Открытый тариф",INDEX(GRID!$B$18:$U$29,MATCH(G$7,GRID!$A$18:$A$29,0),MATCH(1,($U$2=GRID!$B$1:$U$1)*(КАЛЕНДАРЬ!AT18=GRID!$B$3:$U$3),0)),
INDEX(GRID!$B$18:$U$29,MATCH(G$7,GRID!$A$18:$A$29,0),MATCH(1,($U$2=GRID!$B$1:$U$1)*(КАЛЕНДАРЬ!AT18=GRID!$B$3:$U$3),0))*(1-GRID!$H$34))</f>
        <v>44000</v>
      </c>
      <c r="I481" s="5">
        <f t="array" ref="I481">IF($I$2="Открытый тариф",INDEX(GRID!$B$4:$U$15,MATCH(I$7,GRID!$A$4:$A$15,0),MATCH(1,($U$2=GRID!$B$1:$U$1)*(КАЛЕНДАРЬ!AT18=GRID!$B$3:$U$3),0)),
INDEX(GRID!$B$4:$U$15,MATCH(I$7,GRID!$A$4:$A$15,0),MATCH(1,($U$2=GRID!$B$1:$U$1)*(КАЛЕНДАРЬ!AT18=GRID!$B$3:$U$3),0))*(1-GRID!$H$34))</f>
        <v>43400</v>
      </c>
      <c r="J481" s="5">
        <f t="array" ref="J481">IF($I$2="Открытый тариф",INDEX(GRID!$B$18:$U$29,MATCH(I$7,GRID!$A$18:$A$29,0),MATCH(1,($U$2=GRID!$B$1:$U$1)*(КАЛЕНДАРЬ!AT18=GRID!$B$3:$U$3),0)),
INDEX(GRID!$B$18:$U$29,MATCH(I$7,GRID!$A$18:$A$29,0),MATCH(1,($U$2=GRID!$B$1:$U$1)*(КАЛЕНДАРЬ!AT18=GRID!$B$3:$U$3),0))*(1-GRID!$H$34))</f>
        <v>48400</v>
      </c>
      <c r="K481" s="5">
        <f t="array" ref="K481">IF($I$2="Открытый тариф",INDEX(GRID!$B$4:$U$15,MATCH(K$7,GRID!$A$4:$A$15,0),MATCH(1,($U$2=GRID!$B$1:$U$1)*(КАЛЕНДАРЬ!AT18=GRID!$B$3:$U$3),0)),
INDEX(GRID!$B$4:$U$15,MATCH(K$7,GRID!$A$4:$A$15,0),MATCH(1,($U$2=GRID!$B$1:$U$1)*(КАЛЕНДАРЬ!AT18=GRID!$B$3:$U$3),0))*(1-GRID!$H$34))</f>
        <v>49000</v>
      </c>
      <c r="L481" s="5">
        <f t="array" ref="L481">IF($I$2="Открытый тариф",INDEX(GRID!$B$18:$U$29,MATCH(K$7,GRID!$A$18:$A$29,0),MATCH(1,($U$2=GRID!$B$1:$U$1)*(КАЛЕНДАРЬ!AT18=GRID!$B$3:$U$3),0)),
INDEX(GRID!$B$18:$U$29,MATCH(K$7,GRID!$A$18:$A$29,0),MATCH(1,($U$2=GRID!$B$1:$U$1)*(КАЛЕНДАРЬ!AT18=GRID!$B$3:$U$3),0))*(1-GRID!$H$34))</f>
        <v>54000</v>
      </c>
      <c r="M481" s="5">
        <f t="array" ref="M481">IF($I$2="Открытый тариф",INDEX(GRID!$B$4:$U$15,MATCH(M$7,GRID!$A$4:$A$15,0),MATCH(1,($U$2=GRID!$B$1:$U$1)*(КАЛЕНДАРЬ!AT18=GRID!$B$3:$U$3),0)),
INDEX(GRID!$B$4:$U$15,MATCH(M$7,GRID!$A$4:$A$15,0),MATCH(1,($U$2=GRID!$B$1:$U$1)*(КАЛЕНДАРЬ!AT18=GRID!$B$3:$U$3),0))*(1-GRID!$H$34))</f>
        <v>69500</v>
      </c>
      <c r="N481" s="5">
        <f t="array" ref="N481">IF($I$2="Открытый тариф",INDEX(GRID!$B$18:$U$29,MATCH(M$7,GRID!$A$18:$A$29,0),MATCH(1,($U$2=GRID!$B$1:$U$1)*(КАЛЕНДАРЬ!AT18=GRID!$B$3:$U$3),0)),
INDEX(GRID!$B$18:$U$29,MATCH(M$7,GRID!$A$18:$A$29,0),MATCH(1,($U$2=GRID!$B$1:$U$1)*(КАЛЕНДАРЬ!AT18=GRID!$B$3:$U$3),0))*(1-GRID!$H$34))</f>
        <v>74500</v>
      </c>
      <c r="O481" s="5">
        <f t="array" ref="O481">IF($I$2="Открытый тариф",INDEX(GRID!$B$4:$U$15,MATCH(O$7,GRID!$A$4:$A$15,0),MATCH(1,($U$2=GRID!$B$1:$U$1)*(КАЛЕНДАРЬ!AT18=GRID!$B$3:$U$3),0)),
INDEX(GRID!$B$4:$U$15,MATCH(O$7,GRID!$A$4:$A$15,0),MATCH(1,($U$2=GRID!$B$1:$U$1)*(КАЛЕНДАРЬ!AT18=GRID!$B$3:$U$3),0))*(1-GRID!$H$34))</f>
        <v>103200</v>
      </c>
      <c r="P481" s="5">
        <f t="array" ref="P481">IF($I$2="Открытый тариф",INDEX(GRID!$B$4:$U$15,MATCH(P$7,GRID!$A$4:$A$15,0),MATCH(1,($U$2=GRID!$B$1:$U$1)*(КАЛЕНДАРЬ!AT18=GRID!$B$3:$U$3),0)),
INDEX(GRID!$B$4:$U$15,MATCH(P$7,GRID!$A$4:$A$15,0),MATCH(1,($U$2=GRID!$B$1:$U$1)*(КАЛЕНДАРЬ!AT18=GRID!$B$3:$U$3),0))*(1-GRID!$H$34))</f>
        <v>145400</v>
      </c>
      <c r="Q481" s="5">
        <f t="array" ref="Q481">IF($I$2="Открытый тариф",INDEX(GRID!$B$4:$U$15,MATCH(Q$7,GRID!$A$4:$A$15,0),MATCH(1,($U$2=GRID!$B$1:$U$1)*(КАЛЕНДАРЬ!AT18=GRID!$B$3:$U$3),0)),
INDEX(GRID!$B$4:$U$15,MATCH(Q$7,GRID!$A$4:$A$15,0),MATCH(1,($U$2=GRID!$B$1:$U$1)*(КАЛЕНДАРЬ!AT18=GRID!$B$3:$U$3),0))*(1-GRID!$H$34))</f>
        <v>170900</v>
      </c>
      <c r="R481" s="5">
        <f t="array" ref="R481">IF($I$2="Открытый тариф",INDEX(GRID!$B$18:$U$29,MATCH(R$7,GRID!$A$18:$A$29,0),MATCH(1,($U$2=GRID!$B$1:$U$1)*(КАЛЕНДАРЬ!AT18=GRID!$B$3:$U$3),0)),
INDEX(GRID!$B$18:$U$29,MATCH(R$7,GRID!$A$18:$A$29,0),MATCH(1,($U$2=GRID!$B$1:$U$1)*(КАЛЕНДАРЬ!AT18=GRID!$B$3:$U$3),0))*(1-GRID!$H$34))</f>
        <v>194100</v>
      </c>
      <c r="S481" s="5">
        <f t="array" ref="S481">IF($I$2="Открытый тариф",INDEX(GRID!$B$4:$U$15,MATCH(S$7,GRID!$A$4:$A$15,0),MATCH(1,($U$2=GRID!$B$1:$U$1)*(КАЛЕНДАРЬ!AT18=GRID!$B$3:$U$3),0)),
INDEX(GRID!$B$4:$U$15,MATCH(S$7,GRID!$A$4:$A$15,0),MATCH(1,($U$2=GRID!$B$1:$U$1)*(КАЛЕНДАРЬ!AT18=GRID!$B$3:$U$3),0))*(1-GRID!$L$41))</f>
        <v>482600</v>
      </c>
      <c r="T481" s="5">
        <f t="array" ref="T481">IF($I$2="Открытый тариф",INDEX(GRID!$B$4:$U$15,MATCH(T$7,GRID!$A$4:$A$15,0),MATCH(1,($U$2=GRID!$B$1:$U$1)*(КАЛЕНДАРЬ!AT18=GRID!$B$3:$U$3),0)),
INDEX(GRID!$B$4:$U$15,MATCH(T$7,GRID!$A$4:$A$15,0),MATCH(1,($U$2=GRID!$B$1:$U$1)*(КАЛЕНДАРЬ!AT18=GRID!$B$3:$U$3),0))*(1-GRID!$L$41))</f>
        <v>586600</v>
      </c>
    </row>
    <row r="482" spans="1:20" ht="13.5" customHeight="1">
      <c r="A482" s="108" t="s">
        <v>12</v>
      </c>
      <c r="B482" s="109">
        <v>16</v>
      </c>
      <c r="C482" s="5">
        <f t="array" ref="C482">IF($I$2="Открытый тариф",INDEX(GRID!$B$4:$U$15,MATCH(C$7,GRID!$A$4:$A$15,0),MATCH(1,($U$2=GRID!$B$1:$U$1)*(КАЛЕНДАРЬ!AT19=GRID!$B$3:$U$3),0)),
INDEX(GRID!$B$4:$U$15,MATCH(C$7,GRID!$A$4:$A$15,0),MATCH(1,($U$2=GRID!$B$1:$U$1)*(КАЛЕНДАРЬ!AT19=GRID!$B$3:$U$3),0))*(1-GRID!$H$34))</f>
        <v>27500.000000000004</v>
      </c>
      <c r="D482" s="5">
        <f t="array" ref="D482">IF($I$2="Открытый тариф",INDEX(GRID!$B$18:$U$29,MATCH(C$7,GRID!$A$18:$A$29,0),MATCH(1,($U$2=GRID!$B$1:$U$1)*(КАЛЕНДАРЬ!AT19=GRID!$B$3:$U$3),0)),
INDEX(GRID!$B$18:$U$29,MATCH(C$7,GRID!$A$18:$A$29,0),MATCH(1,($U$2=GRID!$B$1:$U$1)*(КАЛЕНДАРЬ!AT19=GRID!$B$3:$U$3),0))*(1-GRID!$H$34))</f>
        <v>32500.000000000004</v>
      </c>
      <c r="E482" s="5">
        <f t="array" ref="E482">IF($I$2="Открытый тариф",INDEX(GRID!$B$4:$U$15,MATCH(E$7,GRID!$A$4:$A$15,0),MATCH(1,($U$2=GRID!$B$1:$U$1)*(КАЛЕНДАРЬ!AT19=GRID!$B$3:$U$3),0)),
INDEX(GRID!$B$4:$U$15,MATCH(E$7,GRID!$A$4:$A$15,0),MATCH(1,($U$2=GRID!$B$1:$U$1)*(КАЛЕНДАРЬ!AT19=GRID!$B$3:$U$3),0))*(1-GRID!$H$34))</f>
        <v>33000</v>
      </c>
      <c r="F482" s="5">
        <f t="array" ref="F482">IF($I$2="Открытый тариф",INDEX(GRID!$B$18:$U$29,MATCH(E$7,GRID!$A$18:$A$29,0),MATCH(1,($U$2=GRID!$B$1:$U$1)*(КАЛЕНДАРЬ!AT19=GRID!$B$3:$U$3),0)),
INDEX(GRID!$B$18:$U$29,MATCH(E$7,GRID!$A$18:$A$29,0),MATCH(1,($U$2=GRID!$B$1:$U$1)*(КАЛЕНДАРЬ!AT19=GRID!$B$3:$U$3),0))*(1-GRID!$H$34))</f>
        <v>38000</v>
      </c>
      <c r="G482" s="5">
        <f t="array" ref="G482">IF($I$2="Открытый тариф",INDEX(GRID!$B$4:$U$15,MATCH(G$7,GRID!$A$4:$A$15,0),MATCH(1,($U$2=GRID!$B$1:$U$1)*(КАЛЕНДАРЬ!AT19=GRID!$B$3:$U$3),0)),
INDEX(GRID!$B$4:$U$15,MATCH(G$7,GRID!$A$4:$A$15,0),MATCH(1,($U$2=GRID!$B$1:$U$1)*(КАЛЕНДАРЬ!AT19=GRID!$B$3:$U$3),0))*(1-GRID!$H$34))</f>
        <v>39000</v>
      </c>
      <c r="H482" s="5">
        <f t="array" ref="H482">IF($I$2="Открытый тариф",INDEX(GRID!$B$18:$U$29,MATCH(G$7,GRID!$A$18:$A$29,0),MATCH(1,($U$2=GRID!$B$1:$U$1)*(КАЛЕНДАРЬ!AT19=GRID!$B$3:$U$3),0)),
INDEX(GRID!$B$18:$U$29,MATCH(G$7,GRID!$A$18:$A$29,0),MATCH(1,($U$2=GRID!$B$1:$U$1)*(КАЛЕНДАРЬ!AT19=GRID!$B$3:$U$3),0))*(1-GRID!$H$34))</f>
        <v>44000</v>
      </c>
      <c r="I482" s="5">
        <f t="array" ref="I482">IF($I$2="Открытый тариф",INDEX(GRID!$B$4:$U$15,MATCH(I$7,GRID!$A$4:$A$15,0),MATCH(1,($U$2=GRID!$B$1:$U$1)*(КАЛЕНДАРЬ!AT19=GRID!$B$3:$U$3),0)),
INDEX(GRID!$B$4:$U$15,MATCH(I$7,GRID!$A$4:$A$15,0),MATCH(1,($U$2=GRID!$B$1:$U$1)*(КАЛЕНДАРЬ!AT19=GRID!$B$3:$U$3),0))*(1-GRID!$H$34))</f>
        <v>43400</v>
      </c>
      <c r="J482" s="5">
        <f t="array" ref="J482">IF($I$2="Открытый тариф",INDEX(GRID!$B$18:$U$29,MATCH(I$7,GRID!$A$18:$A$29,0),MATCH(1,($U$2=GRID!$B$1:$U$1)*(КАЛЕНДАРЬ!AT19=GRID!$B$3:$U$3),0)),
INDEX(GRID!$B$18:$U$29,MATCH(I$7,GRID!$A$18:$A$29,0),MATCH(1,($U$2=GRID!$B$1:$U$1)*(КАЛЕНДАРЬ!AT19=GRID!$B$3:$U$3),0))*(1-GRID!$H$34))</f>
        <v>48400</v>
      </c>
      <c r="K482" s="5">
        <f t="array" ref="K482">IF($I$2="Открытый тариф",INDEX(GRID!$B$4:$U$15,MATCH(K$7,GRID!$A$4:$A$15,0),MATCH(1,($U$2=GRID!$B$1:$U$1)*(КАЛЕНДАРЬ!AT19=GRID!$B$3:$U$3),0)),
INDEX(GRID!$B$4:$U$15,MATCH(K$7,GRID!$A$4:$A$15,0),MATCH(1,($U$2=GRID!$B$1:$U$1)*(КАЛЕНДАРЬ!AT19=GRID!$B$3:$U$3),0))*(1-GRID!$H$34))</f>
        <v>49000</v>
      </c>
      <c r="L482" s="5">
        <f t="array" ref="L482">IF($I$2="Открытый тариф",INDEX(GRID!$B$18:$U$29,MATCH(K$7,GRID!$A$18:$A$29,0),MATCH(1,($U$2=GRID!$B$1:$U$1)*(КАЛЕНДАРЬ!AT19=GRID!$B$3:$U$3),0)),
INDEX(GRID!$B$18:$U$29,MATCH(K$7,GRID!$A$18:$A$29,0),MATCH(1,($U$2=GRID!$B$1:$U$1)*(КАЛЕНДАРЬ!AT19=GRID!$B$3:$U$3),0))*(1-GRID!$H$34))</f>
        <v>54000</v>
      </c>
      <c r="M482" s="5">
        <f t="array" ref="M482">IF($I$2="Открытый тариф",INDEX(GRID!$B$4:$U$15,MATCH(M$7,GRID!$A$4:$A$15,0),MATCH(1,($U$2=GRID!$B$1:$U$1)*(КАЛЕНДАРЬ!AT19=GRID!$B$3:$U$3),0)),
INDEX(GRID!$B$4:$U$15,MATCH(M$7,GRID!$A$4:$A$15,0),MATCH(1,($U$2=GRID!$B$1:$U$1)*(КАЛЕНДАРЬ!AT19=GRID!$B$3:$U$3),0))*(1-GRID!$H$34))</f>
        <v>69500</v>
      </c>
      <c r="N482" s="5">
        <f t="array" ref="N482">IF($I$2="Открытый тариф",INDEX(GRID!$B$18:$U$29,MATCH(M$7,GRID!$A$18:$A$29,0),MATCH(1,($U$2=GRID!$B$1:$U$1)*(КАЛЕНДАРЬ!AT19=GRID!$B$3:$U$3),0)),
INDEX(GRID!$B$18:$U$29,MATCH(M$7,GRID!$A$18:$A$29,0),MATCH(1,($U$2=GRID!$B$1:$U$1)*(КАЛЕНДАРЬ!AT19=GRID!$B$3:$U$3),0))*(1-GRID!$H$34))</f>
        <v>74500</v>
      </c>
      <c r="O482" s="5">
        <f t="array" ref="O482">IF($I$2="Открытый тариф",INDEX(GRID!$B$4:$U$15,MATCH(O$7,GRID!$A$4:$A$15,0),MATCH(1,($U$2=GRID!$B$1:$U$1)*(КАЛЕНДАРЬ!AT19=GRID!$B$3:$U$3),0)),
INDEX(GRID!$B$4:$U$15,MATCH(O$7,GRID!$A$4:$A$15,0),MATCH(1,($U$2=GRID!$B$1:$U$1)*(КАЛЕНДАРЬ!AT19=GRID!$B$3:$U$3),0))*(1-GRID!$H$34))</f>
        <v>103200</v>
      </c>
      <c r="P482" s="5">
        <f t="array" ref="P482">IF($I$2="Открытый тариф",INDEX(GRID!$B$4:$U$15,MATCH(P$7,GRID!$A$4:$A$15,0),MATCH(1,($U$2=GRID!$B$1:$U$1)*(КАЛЕНДАРЬ!AT19=GRID!$B$3:$U$3),0)),
INDEX(GRID!$B$4:$U$15,MATCH(P$7,GRID!$A$4:$A$15,0),MATCH(1,($U$2=GRID!$B$1:$U$1)*(КАЛЕНДАРЬ!AT19=GRID!$B$3:$U$3),0))*(1-GRID!$H$34))</f>
        <v>145400</v>
      </c>
      <c r="Q482" s="5">
        <f t="array" ref="Q482">IF($I$2="Открытый тариф",INDEX(GRID!$B$4:$U$15,MATCH(Q$7,GRID!$A$4:$A$15,0),MATCH(1,($U$2=GRID!$B$1:$U$1)*(КАЛЕНДАРЬ!AT19=GRID!$B$3:$U$3),0)),
INDEX(GRID!$B$4:$U$15,MATCH(Q$7,GRID!$A$4:$A$15,0),MATCH(1,($U$2=GRID!$B$1:$U$1)*(КАЛЕНДАРЬ!AT19=GRID!$B$3:$U$3),0))*(1-GRID!$H$34))</f>
        <v>170900</v>
      </c>
      <c r="R482" s="5">
        <f t="array" ref="R482">IF($I$2="Открытый тариф",INDEX(GRID!$B$18:$U$29,MATCH(R$7,GRID!$A$18:$A$29,0),MATCH(1,($U$2=GRID!$B$1:$U$1)*(КАЛЕНДАРЬ!AT19=GRID!$B$3:$U$3),0)),
INDEX(GRID!$B$18:$U$29,MATCH(R$7,GRID!$A$18:$A$29,0),MATCH(1,($U$2=GRID!$B$1:$U$1)*(КАЛЕНДАРЬ!AT19=GRID!$B$3:$U$3),0))*(1-GRID!$H$34))</f>
        <v>194100</v>
      </c>
      <c r="S482" s="5">
        <f t="array" ref="S482">IF($I$2="Открытый тариф",INDEX(GRID!$B$4:$U$15,MATCH(S$7,GRID!$A$4:$A$15,0),MATCH(1,($U$2=GRID!$B$1:$U$1)*(КАЛЕНДАРЬ!AT19=GRID!$B$3:$U$3),0)),
INDEX(GRID!$B$4:$U$15,MATCH(S$7,GRID!$A$4:$A$15,0),MATCH(1,($U$2=GRID!$B$1:$U$1)*(КАЛЕНДАРЬ!AT19=GRID!$B$3:$U$3),0))*(1-GRID!$L$41))</f>
        <v>482600</v>
      </c>
      <c r="T482" s="5">
        <f t="array" ref="T482">IF($I$2="Открытый тариф",INDEX(GRID!$B$4:$U$15,MATCH(T$7,GRID!$A$4:$A$15,0),MATCH(1,($U$2=GRID!$B$1:$U$1)*(КАЛЕНДАРЬ!AT19=GRID!$B$3:$U$3),0)),
INDEX(GRID!$B$4:$U$15,MATCH(T$7,GRID!$A$4:$A$15,0),MATCH(1,($U$2=GRID!$B$1:$U$1)*(КАЛЕНДАРЬ!AT19=GRID!$B$3:$U$3),0))*(1-GRID!$L$41))</f>
        <v>586600</v>
      </c>
    </row>
    <row r="483" spans="1:20" ht="13.5" customHeight="1">
      <c r="A483" s="108" t="s">
        <v>13</v>
      </c>
      <c r="B483" s="109">
        <v>17</v>
      </c>
      <c r="C483" s="5">
        <f t="array" ref="C483">IF($I$2="Открытый тариф",INDEX(GRID!$B$4:$U$15,MATCH(C$7,GRID!$A$4:$A$15,0),MATCH(1,($U$2=GRID!$B$1:$U$1)*(КАЛЕНДАРЬ!AT20=GRID!$B$3:$U$3),0)),
INDEX(GRID!$B$4:$U$15,MATCH(C$7,GRID!$A$4:$A$15,0),MATCH(1,($U$2=GRID!$B$1:$U$1)*(КАЛЕНДАРЬ!AT20=GRID!$B$3:$U$3),0))*(1-GRID!$H$34))</f>
        <v>27500.000000000004</v>
      </c>
      <c r="D483" s="5">
        <f t="array" ref="D483">IF($I$2="Открытый тариф",INDEX(GRID!$B$18:$U$29,MATCH(C$7,GRID!$A$18:$A$29,0),MATCH(1,($U$2=GRID!$B$1:$U$1)*(КАЛЕНДАРЬ!AT20=GRID!$B$3:$U$3),0)),
INDEX(GRID!$B$18:$U$29,MATCH(C$7,GRID!$A$18:$A$29,0),MATCH(1,($U$2=GRID!$B$1:$U$1)*(КАЛЕНДАРЬ!AT20=GRID!$B$3:$U$3),0))*(1-GRID!$H$34))</f>
        <v>32500.000000000004</v>
      </c>
      <c r="E483" s="5">
        <f t="array" ref="E483">IF($I$2="Открытый тариф",INDEX(GRID!$B$4:$U$15,MATCH(E$7,GRID!$A$4:$A$15,0),MATCH(1,($U$2=GRID!$B$1:$U$1)*(КАЛЕНДАРЬ!AT20=GRID!$B$3:$U$3),0)),
INDEX(GRID!$B$4:$U$15,MATCH(E$7,GRID!$A$4:$A$15,0),MATCH(1,($U$2=GRID!$B$1:$U$1)*(КАЛЕНДАРЬ!AT20=GRID!$B$3:$U$3),0))*(1-GRID!$H$34))</f>
        <v>33000</v>
      </c>
      <c r="F483" s="5">
        <f t="array" ref="F483">IF($I$2="Открытый тариф",INDEX(GRID!$B$18:$U$29,MATCH(E$7,GRID!$A$18:$A$29,0),MATCH(1,($U$2=GRID!$B$1:$U$1)*(КАЛЕНДАРЬ!AT20=GRID!$B$3:$U$3),0)),
INDEX(GRID!$B$18:$U$29,MATCH(E$7,GRID!$A$18:$A$29,0),MATCH(1,($U$2=GRID!$B$1:$U$1)*(КАЛЕНДАРЬ!AT20=GRID!$B$3:$U$3),0))*(1-GRID!$H$34))</f>
        <v>38000</v>
      </c>
      <c r="G483" s="5">
        <f t="array" ref="G483">IF($I$2="Открытый тариф",INDEX(GRID!$B$4:$U$15,MATCH(G$7,GRID!$A$4:$A$15,0),MATCH(1,($U$2=GRID!$B$1:$U$1)*(КАЛЕНДАРЬ!AT20=GRID!$B$3:$U$3),0)),
INDEX(GRID!$B$4:$U$15,MATCH(G$7,GRID!$A$4:$A$15,0),MATCH(1,($U$2=GRID!$B$1:$U$1)*(КАЛЕНДАРЬ!AT20=GRID!$B$3:$U$3),0))*(1-GRID!$H$34))</f>
        <v>39000</v>
      </c>
      <c r="H483" s="5">
        <f t="array" ref="H483">IF($I$2="Открытый тариф",INDEX(GRID!$B$18:$U$29,MATCH(G$7,GRID!$A$18:$A$29,0),MATCH(1,($U$2=GRID!$B$1:$U$1)*(КАЛЕНДАРЬ!AT20=GRID!$B$3:$U$3),0)),
INDEX(GRID!$B$18:$U$29,MATCH(G$7,GRID!$A$18:$A$29,0),MATCH(1,($U$2=GRID!$B$1:$U$1)*(КАЛЕНДАРЬ!AT20=GRID!$B$3:$U$3),0))*(1-GRID!$H$34))</f>
        <v>44000</v>
      </c>
      <c r="I483" s="5">
        <f t="array" ref="I483">IF($I$2="Открытый тариф",INDEX(GRID!$B$4:$U$15,MATCH(I$7,GRID!$A$4:$A$15,0),MATCH(1,($U$2=GRID!$B$1:$U$1)*(КАЛЕНДАРЬ!AT20=GRID!$B$3:$U$3),0)),
INDEX(GRID!$B$4:$U$15,MATCH(I$7,GRID!$A$4:$A$15,0),MATCH(1,($U$2=GRID!$B$1:$U$1)*(КАЛЕНДАРЬ!AT20=GRID!$B$3:$U$3),0))*(1-GRID!$H$34))</f>
        <v>43400</v>
      </c>
      <c r="J483" s="5">
        <f t="array" ref="J483">IF($I$2="Открытый тариф",INDEX(GRID!$B$18:$U$29,MATCH(I$7,GRID!$A$18:$A$29,0),MATCH(1,($U$2=GRID!$B$1:$U$1)*(КАЛЕНДАРЬ!AT20=GRID!$B$3:$U$3),0)),
INDEX(GRID!$B$18:$U$29,MATCH(I$7,GRID!$A$18:$A$29,0),MATCH(1,($U$2=GRID!$B$1:$U$1)*(КАЛЕНДАРЬ!AT20=GRID!$B$3:$U$3),0))*(1-GRID!$H$34))</f>
        <v>48400</v>
      </c>
      <c r="K483" s="5">
        <f t="array" ref="K483">IF($I$2="Открытый тариф",INDEX(GRID!$B$4:$U$15,MATCH(K$7,GRID!$A$4:$A$15,0),MATCH(1,($U$2=GRID!$B$1:$U$1)*(КАЛЕНДАРЬ!AT20=GRID!$B$3:$U$3),0)),
INDEX(GRID!$B$4:$U$15,MATCH(K$7,GRID!$A$4:$A$15,0),MATCH(1,($U$2=GRID!$B$1:$U$1)*(КАЛЕНДАРЬ!AT20=GRID!$B$3:$U$3),0))*(1-GRID!$H$34))</f>
        <v>49000</v>
      </c>
      <c r="L483" s="5">
        <f t="array" ref="L483">IF($I$2="Открытый тариф",INDEX(GRID!$B$18:$U$29,MATCH(K$7,GRID!$A$18:$A$29,0),MATCH(1,($U$2=GRID!$B$1:$U$1)*(КАЛЕНДАРЬ!AT20=GRID!$B$3:$U$3),0)),
INDEX(GRID!$B$18:$U$29,MATCH(K$7,GRID!$A$18:$A$29,0),MATCH(1,($U$2=GRID!$B$1:$U$1)*(КАЛЕНДАРЬ!AT20=GRID!$B$3:$U$3),0))*(1-GRID!$H$34))</f>
        <v>54000</v>
      </c>
      <c r="M483" s="5">
        <f t="array" ref="M483">IF($I$2="Открытый тариф",INDEX(GRID!$B$4:$U$15,MATCH(M$7,GRID!$A$4:$A$15,0),MATCH(1,($U$2=GRID!$B$1:$U$1)*(КАЛЕНДАРЬ!AT20=GRID!$B$3:$U$3),0)),
INDEX(GRID!$B$4:$U$15,MATCH(M$7,GRID!$A$4:$A$15,0),MATCH(1,($U$2=GRID!$B$1:$U$1)*(КАЛЕНДАРЬ!AT20=GRID!$B$3:$U$3),0))*(1-GRID!$H$34))</f>
        <v>69500</v>
      </c>
      <c r="N483" s="5">
        <f t="array" ref="N483">IF($I$2="Открытый тариф",INDEX(GRID!$B$18:$U$29,MATCH(M$7,GRID!$A$18:$A$29,0),MATCH(1,($U$2=GRID!$B$1:$U$1)*(КАЛЕНДАРЬ!AT20=GRID!$B$3:$U$3),0)),
INDEX(GRID!$B$18:$U$29,MATCH(M$7,GRID!$A$18:$A$29,0),MATCH(1,($U$2=GRID!$B$1:$U$1)*(КАЛЕНДАРЬ!AT20=GRID!$B$3:$U$3),0))*(1-GRID!$H$34))</f>
        <v>74500</v>
      </c>
      <c r="O483" s="5">
        <f t="array" ref="O483">IF($I$2="Открытый тариф",INDEX(GRID!$B$4:$U$15,MATCH(O$7,GRID!$A$4:$A$15,0),MATCH(1,($U$2=GRID!$B$1:$U$1)*(КАЛЕНДАРЬ!AT20=GRID!$B$3:$U$3),0)),
INDEX(GRID!$B$4:$U$15,MATCH(O$7,GRID!$A$4:$A$15,0),MATCH(1,($U$2=GRID!$B$1:$U$1)*(КАЛЕНДАРЬ!AT20=GRID!$B$3:$U$3),0))*(1-GRID!$H$34))</f>
        <v>103200</v>
      </c>
      <c r="P483" s="5">
        <f t="array" ref="P483">IF($I$2="Открытый тариф",INDEX(GRID!$B$4:$U$15,MATCH(P$7,GRID!$A$4:$A$15,0),MATCH(1,($U$2=GRID!$B$1:$U$1)*(КАЛЕНДАРЬ!AT20=GRID!$B$3:$U$3),0)),
INDEX(GRID!$B$4:$U$15,MATCH(P$7,GRID!$A$4:$A$15,0),MATCH(1,($U$2=GRID!$B$1:$U$1)*(КАЛЕНДАРЬ!AT20=GRID!$B$3:$U$3),0))*(1-GRID!$H$34))</f>
        <v>145400</v>
      </c>
      <c r="Q483" s="5">
        <f t="array" ref="Q483">IF($I$2="Открытый тариф",INDEX(GRID!$B$4:$U$15,MATCH(Q$7,GRID!$A$4:$A$15,0),MATCH(1,($U$2=GRID!$B$1:$U$1)*(КАЛЕНДАРЬ!AT20=GRID!$B$3:$U$3),0)),
INDEX(GRID!$B$4:$U$15,MATCH(Q$7,GRID!$A$4:$A$15,0),MATCH(1,($U$2=GRID!$B$1:$U$1)*(КАЛЕНДАРЬ!AT20=GRID!$B$3:$U$3),0))*(1-GRID!$H$34))</f>
        <v>170900</v>
      </c>
      <c r="R483" s="5">
        <f t="array" ref="R483">IF($I$2="Открытый тариф",INDEX(GRID!$B$18:$U$29,MATCH(R$7,GRID!$A$18:$A$29,0),MATCH(1,($U$2=GRID!$B$1:$U$1)*(КАЛЕНДАРЬ!AT20=GRID!$B$3:$U$3),0)),
INDEX(GRID!$B$18:$U$29,MATCH(R$7,GRID!$A$18:$A$29,0),MATCH(1,($U$2=GRID!$B$1:$U$1)*(КАЛЕНДАРЬ!AT20=GRID!$B$3:$U$3),0))*(1-GRID!$H$34))</f>
        <v>194100</v>
      </c>
      <c r="S483" s="5">
        <f t="array" ref="S483">IF($I$2="Открытый тариф",INDEX(GRID!$B$4:$U$15,MATCH(S$7,GRID!$A$4:$A$15,0),MATCH(1,($U$2=GRID!$B$1:$U$1)*(КАЛЕНДАРЬ!AT20=GRID!$B$3:$U$3),0)),
INDEX(GRID!$B$4:$U$15,MATCH(S$7,GRID!$A$4:$A$15,0),MATCH(1,($U$2=GRID!$B$1:$U$1)*(КАЛЕНДАРЬ!AT20=GRID!$B$3:$U$3),0))*(1-GRID!$L$41))</f>
        <v>482600</v>
      </c>
      <c r="T483" s="5">
        <f t="array" ref="T483">IF($I$2="Открытый тариф",INDEX(GRID!$B$4:$U$15,MATCH(T$7,GRID!$A$4:$A$15,0),MATCH(1,($U$2=GRID!$B$1:$U$1)*(КАЛЕНДАРЬ!AT20=GRID!$B$3:$U$3),0)),
INDEX(GRID!$B$4:$U$15,MATCH(T$7,GRID!$A$4:$A$15,0),MATCH(1,($U$2=GRID!$B$1:$U$1)*(КАЛЕНДАРЬ!AT20=GRID!$B$3:$U$3),0))*(1-GRID!$L$41))</f>
        <v>586600</v>
      </c>
    </row>
    <row r="484" spans="1:20" ht="13.5" customHeight="1">
      <c r="A484" s="108" t="s">
        <v>14</v>
      </c>
      <c r="B484" s="109">
        <v>18</v>
      </c>
      <c r="C484" s="5">
        <f t="array" ref="C484">IF($I$2="Открытый тариф",INDEX(GRID!$B$4:$U$15,MATCH(C$7,GRID!$A$4:$A$15,0),MATCH(1,($U$2=GRID!$B$1:$U$1)*(КАЛЕНДАРЬ!AT21=GRID!$B$3:$U$3),0)),
INDEX(GRID!$B$4:$U$15,MATCH(C$7,GRID!$A$4:$A$15,0),MATCH(1,($U$2=GRID!$B$1:$U$1)*(КАЛЕНДАРЬ!AT21=GRID!$B$3:$U$3),0))*(1-GRID!$H$34))</f>
        <v>27500.000000000004</v>
      </c>
      <c r="D484" s="5">
        <f t="array" ref="D484">IF($I$2="Открытый тариф",INDEX(GRID!$B$18:$U$29,MATCH(C$7,GRID!$A$18:$A$29,0),MATCH(1,($U$2=GRID!$B$1:$U$1)*(КАЛЕНДАРЬ!AT21=GRID!$B$3:$U$3),0)),
INDEX(GRID!$B$18:$U$29,MATCH(C$7,GRID!$A$18:$A$29,0),MATCH(1,($U$2=GRID!$B$1:$U$1)*(КАЛЕНДАРЬ!AT21=GRID!$B$3:$U$3),0))*(1-GRID!$H$34))</f>
        <v>32500.000000000004</v>
      </c>
      <c r="E484" s="5">
        <f t="array" ref="E484">IF($I$2="Открытый тариф",INDEX(GRID!$B$4:$U$15,MATCH(E$7,GRID!$A$4:$A$15,0),MATCH(1,($U$2=GRID!$B$1:$U$1)*(КАЛЕНДАРЬ!AT21=GRID!$B$3:$U$3),0)),
INDEX(GRID!$B$4:$U$15,MATCH(E$7,GRID!$A$4:$A$15,0),MATCH(1,($U$2=GRID!$B$1:$U$1)*(КАЛЕНДАРЬ!AT21=GRID!$B$3:$U$3),0))*(1-GRID!$H$34))</f>
        <v>33000</v>
      </c>
      <c r="F484" s="5">
        <f t="array" ref="F484">IF($I$2="Открытый тариф",INDEX(GRID!$B$18:$U$29,MATCH(E$7,GRID!$A$18:$A$29,0),MATCH(1,($U$2=GRID!$B$1:$U$1)*(КАЛЕНДАРЬ!AT21=GRID!$B$3:$U$3),0)),
INDEX(GRID!$B$18:$U$29,MATCH(E$7,GRID!$A$18:$A$29,0),MATCH(1,($U$2=GRID!$B$1:$U$1)*(КАЛЕНДАРЬ!AT21=GRID!$B$3:$U$3),0))*(1-GRID!$H$34))</f>
        <v>38000</v>
      </c>
      <c r="G484" s="5">
        <f t="array" ref="G484">IF($I$2="Открытый тариф",INDEX(GRID!$B$4:$U$15,MATCH(G$7,GRID!$A$4:$A$15,0),MATCH(1,($U$2=GRID!$B$1:$U$1)*(КАЛЕНДАРЬ!AT21=GRID!$B$3:$U$3),0)),
INDEX(GRID!$B$4:$U$15,MATCH(G$7,GRID!$A$4:$A$15,0),MATCH(1,($U$2=GRID!$B$1:$U$1)*(КАЛЕНДАРЬ!AT21=GRID!$B$3:$U$3),0))*(1-GRID!$H$34))</f>
        <v>39000</v>
      </c>
      <c r="H484" s="5">
        <f t="array" ref="H484">IF($I$2="Открытый тариф",INDEX(GRID!$B$18:$U$29,MATCH(G$7,GRID!$A$18:$A$29,0),MATCH(1,($U$2=GRID!$B$1:$U$1)*(КАЛЕНДАРЬ!AT21=GRID!$B$3:$U$3),0)),
INDEX(GRID!$B$18:$U$29,MATCH(G$7,GRID!$A$18:$A$29,0),MATCH(1,($U$2=GRID!$B$1:$U$1)*(КАЛЕНДАРЬ!AT21=GRID!$B$3:$U$3),0))*(1-GRID!$H$34))</f>
        <v>44000</v>
      </c>
      <c r="I484" s="5">
        <f t="array" ref="I484">IF($I$2="Открытый тариф",INDEX(GRID!$B$4:$U$15,MATCH(I$7,GRID!$A$4:$A$15,0),MATCH(1,($U$2=GRID!$B$1:$U$1)*(КАЛЕНДАРЬ!AT21=GRID!$B$3:$U$3),0)),
INDEX(GRID!$B$4:$U$15,MATCH(I$7,GRID!$A$4:$A$15,0),MATCH(1,($U$2=GRID!$B$1:$U$1)*(КАЛЕНДАРЬ!AT21=GRID!$B$3:$U$3),0))*(1-GRID!$H$34))</f>
        <v>43400</v>
      </c>
      <c r="J484" s="5">
        <f t="array" ref="J484">IF($I$2="Открытый тариф",INDEX(GRID!$B$18:$U$29,MATCH(I$7,GRID!$A$18:$A$29,0),MATCH(1,($U$2=GRID!$B$1:$U$1)*(КАЛЕНДАРЬ!AT21=GRID!$B$3:$U$3),0)),
INDEX(GRID!$B$18:$U$29,MATCH(I$7,GRID!$A$18:$A$29,0),MATCH(1,($U$2=GRID!$B$1:$U$1)*(КАЛЕНДАРЬ!AT21=GRID!$B$3:$U$3),0))*(1-GRID!$H$34))</f>
        <v>48400</v>
      </c>
      <c r="K484" s="5">
        <f t="array" ref="K484">IF($I$2="Открытый тариф",INDEX(GRID!$B$4:$U$15,MATCH(K$7,GRID!$A$4:$A$15,0),MATCH(1,($U$2=GRID!$B$1:$U$1)*(КАЛЕНДАРЬ!AT21=GRID!$B$3:$U$3),0)),
INDEX(GRID!$B$4:$U$15,MATCH(K$7,GRID!$A$4:$A$15,0),MATCH(1,($U$2=GRID!$B$1:$U$1)*(КАЛЕНДАРЬ!AT21=GRID!$B$3:$U$3),0))*(1-GRID!$H$34))</f>
        <v>49000</v>
      </c>
      <c r="L484" s="5">
        <f t="array" ref="L484">IF($I$2="Открытый тариф",INDEX(GRID!$B$18:$U$29,MATCH(K$7,GRID!$A$18:$A$29,0),MATCH(1,($U$2=GRID!$B$1:$U$1)*(КАЛЕНДАРЬ!AT21=GRID!$B$3:$U$3),0)),
INDEX(GRID!$B$18:$U$29,MATCH(K$7,GRID!$A$18:$A$29,0),MATCH(1,($U$2=GRID!$B$1:$U$1)*(КАЛЕНДАРЬ!AT21=GRID!$B$3:$U$3),0))*(1-GRID!$H$34))</f>
        <v>54000</v>
      </c>
      <c r="M484" s="5">
        <f t="array" ref="M484">IF($I$2="Открытый тариф",INDEX(GRID!$B$4:$U$15,MATCH(M$7,GRID!$A$4:$A$15,0),MATCH(1,($U$2=GRID!$B$1:$U$1)*(КАЛЕНДАРЬ!AT21=GRID!$B$3:$U$3),0)),
INDEX(GRID!$B$4:$U$15,MATCH(M$7,GRID!$A$4:$A$15,0),MATCH(1,($U$2=GRID!$B$1:$U$1)*(КАЛЕНДАРЬ!AT21=GRID!$B$3:$U$3),0))*(1-GRID!$H$34))</f>
        <v>69500</v>
      </c>
      <c r="N484" s="5">
        <f t="array" ref="N484">IF($I$2="Открытый тариф",INDEX(GRID!$B$18:$U$29,MATCH(M$7,GRID!$A$18:$A$29,0),MATCH(1,($U$2=GRID!$B$1:$U$1)*(КАЛЕНДАРЬ!AT21=GRID!$B$3:$U$3),0)),
INDEX(GRID!$B$18:$U$29,MATCH(M$7,GRID!$A$18:$A$29,0),MATCH(1,($U$2=GRID!$B$1:$U$1)*(КАЛЕНДАРЬ!AT21=GRID!$B$3:$U$3),0))*(1-GRID!$H$34))</f>
        <v>74500</v>
      </c>
      <c r="O484" s="5">
        <f t="array" ref="O484">IF($I$2="Открытый тариф",INDEX(GRID!$B$4:$U$15,MATCH(O$7,GRID!$A$4:$A$15,0),MATCH(1,($U$2=GRID!$B$1:$U$1)*(КАЛЕНДАРЬ!AT21=GRID!$B$3:$U$3),0)),
INDEX(GRID!$B$4:$U$15,MATCH(O$7,GRID!$A$4:$A$15,0),MATCH(1,($U$2=GRID!$B$1:$U$1)*(КАЛЕНДАРЬ!AT21=GRID!$B$3:$U$3),0))*(1-GRID!$H$34))</f>
        <v>103200</v>
      </c>
      <c r="P484" s="5">
        <f t="array" ref="P484">IF($I$2="Открытый тариф",INDEX(GRID!$B$4:$U$15,MATCH(P$7,GRID!$A$4:$A$15,0),MATCH(1,($U$2=GRID!$B$1:$U$1)*(КАЛЕНДАРЬ!AT21=GRID!$B$3:$U$3),0)),
INDEX(GRID!$B$4:$U$15,MATCH(P$7,GRID!$A$4:$A$15,0),MATCH(1,($U$2=GRID!$B$1:$U$1)*(КАЛЕНДАРЬ!AT21=GRID!$B$3:$U$3),0))*(1-GRID!$H$34))</f>
        <v>145400</v>
      </c>
      <c r="Q484" s="5">
        <f t="array" ref="Q484">IF($I$2="Открытый тариф",INDEX(GRID!$B$4:$U$15,MATCH(Q$7,GRID!$A$4:$A$15,0),MATCH(1,($U$2=GRID!$B$1:$U$1)*(КАЛЕНДАРЬ!AT21=GRID!$B$3:$U$3),0)),
INDEX(GRID!$B$4:$U$15,MATCH(Q$7,GRID!$A$4:$A$15,0),MATCH(1,($U$2=GRID!$B$1:$U$1)*(КАЛЕНДАРЬ!AT21=GRID!$B$3:$U$3),0))*(1-GRID!$H$34))</f>
        <v>170900</v>
      </c>
      <c r="R484" s="5">
        <f t="array" ref="R484">IF($I$2="Открытый тариф",INDEX(GRID!$B$18:$U$29,MATCH(R$7,GRID!$A$18:$A$29,0),MATCH(1,($U$2=GRID!$B$1:$U$1)*(КАЛЕНДАРЬ!AT21=GRID!$B$3:$U$3),0)),
INDEX(GRID!$B$18:$U$29,MATCH(R$7,GRID!$A$18:$A$29,0),MATCH(1,($U$2=GRID!$B$1:$U$1)*(КАЛЕНДАРЬ!AT21=GRID!$B$3:$U$3),0))*(1-GRID!$H$34))</f>
        <v>194100</v>
      </c>
      <c r="S484" s="5">
        <f t="array" ref="S484">IF($I$2="Открытый тариф",INDEX(GRID!$B$4:$U$15,MATCH(S$7,GRID!$A$4:$A$15,0),MATCH(1,($U$2=GRID!$B$1:$U$1)*(КАЛЕНДАРЬ!AT21=GRID!$B$3:$U$3),0)),
INDEX(GRID!$B$4:$U$15,MATCH(S$7,GRID!$A$4:$A$15,0),MATCH(1,($U$2=GRID!$B$1:$U$1)*(КАЛЕНДАРЬ!AT21=GRID!$B$3:$U$3),0))*(1-GRID!$L$41))</f>
        <v>482600</v>
      </c>
      <c r="T484" s="5">
        <f t="array" ref="T484">IF($I$2="Открытый тариф",INDEX(GRID!$B$4:$U$15,MATCH(T$7,GRID!$A$4:$A$15,0),MATCH(1,($U$2=GRID!$B$1:$U$1)*(КАЛЕНДАРЬ!AT21=GRID!$B$3:$U$3),0)),
INDEX(GRID!$B$4:$U$15,MATCH(T$7,GRID!$A$4:$A$15,0),MATCH(1,($U$2=GRID!$B$1:$U$1)*(КАЛЕНДАРЬ!AT21=GRID!$B$3:$U$3),0))*(1-GRID!$L$41))</f>
        <v>586600</v>
      </c>
    </row>
    <row r="485" spans="1:20" ht="13.5" customHeight="1">
      <c r="A485" s="108" t="s">
        <v>15</v>
      </c>
      <c r="B485" s="109">
        <v>19</v>
      </c>
      <c r="C485" s="5">
        <f t="array" ref="C485">IF($I$2="Открытый тариф",INDEX(GRID!$B$4:$U$15,MATCH(C$7,GRID!$A$4:$A$15,0),MATCH(1,($U$2=GRID!$B$1:$U$1)*(КАЛЕНДАРЬ!AT22=GRID!$B$3:$U$3),0)),
INDEX(GRID!$B$4:$U$15,MATCH(C$7,GRID!$A$4:$A$15,0),MATCH(1,($U$2=GRID!$B$1:$U$1)*(КАЛЕНДАРЬ!AT22=GRID!$B$3:$U$3),0))*(1-GRID!$H$34))</f>
        <v>27500.000000000004</v>
      </c>
      <c r="D485" s="5">
        <f t="array" ref="D485">IF($I$2="Открытый тариф",INDEX(GRID!$B$18:$U$29,MATCH(C$7,GRID!$A$18:$A$29,0),MATCH(1,($U$2=GRID!$B$1:$U$1)*(КАЛЕНДАРЬ!AT22=GRID!$B$3:$U$3),0)),
INDEX(GRID!$B$18:$U$29,MATCH(C$7,GRID!$A$18:$A$29,0),MATCH(1,($U$2=GRID!$B$1:$U$1)*(КАЛЕНДАРЬ!AT22=GRID!$B$3:$U$3),0))*(1-GRID!$H$34))</f>
        <v>32500.000000000004</v>
      </c>
      <c r="E485" s="5">
        <f t="array" ref="E485">IF($I$2="Открытый тариф",INDEX(GRID!$B$4:$U$15,MATCH(E$7,GRID!$A$4:$A$15,0),MATCH(1,($U$2=GRID!$B$1:$U$1)*(КАЛЕНДАРЬ!AT22=GRID!$B$3:$U$3),0)),
INDEX(GRID!$B$4:$U$15,MATCH(E$7,GRID!$A$4:$A$15,0),MATCH(1,($U$2=GRID!$B$1:$U$1)*(КАЛЕНДАРЬ!AT22=GRID!$B$3:$U$3),0))*(1-GRID!$H$34))</f>
        <v>33000</v>
      </c>
      <c r="F485" s="5">
        <f t="array" ref="F485">IF($I$2="Открытый тариф",INDEX(GRID!$B$18:$U$29,MATCH(E$7,GRID!$A$18:$A$29,0),MATCH(1,($U$2=GRID!$B$1:$U$1)*(КАЛЕНДАРЬ!AT22=GRID!$B$3:$U$3),0)),
INDEX(GRID!$B$18:$U$29,MATCH(E$7,GRID!$A$18:$A$29,0),MATCH(1,($U$2=GRID!$B$1:$U$1)*(КАЛЕНДАРЬ!AT22=GRID!$B$3:$U$3),0))*(1-GRID!$H$34))</f>
        <v>38000</v>
      </c>
      <c r="G485" s="5">
        <f t="array" ref="G485">IF($I$2="Открытый тариф",INDEX(GRID!$B$4:$U$15,MATCH(G$7,GRID!$A$4:$A$15,0),MATCH(1,($U$2=GRID!$B$1:$U$1)*(КАЛЕНДАРЬ!AT22=GRID!$B$3:$U$3),0)),
INDEX(GRID!$B$4:$U$15,MATCH(G$7,GRID!$A$4:$A$15,0),MATCH(1,($U$2=GRID!$B$1:$U$1)*(КАЛЕНДАРЬ!AT22=GRID!$B$3:$U$3),0))*(1-GRID!$H$34))</f>
        <v>39000</v>
      </c>
      <c r="H485" s="5">
        <f t="array" ref="H485">IF($I$2="Открытый тариф",INDEX(GRID!$B$18:$U$29,MATCH(G$7,GRID!$A$18:$A$29,0),MATCH(1,($U$2=GRID!$B$1:$U$1)*(КАЛЕНДАРЬ!AT22=GRID!$B$3:$U$3),0)),
INDEX(GRID!$B$18:$U$29,MATCH(G$7,GRID!$A$18:$A$29,0),MATCH(1,($U$2=GRID!$B$1:$U$1)*(КАЛЕНДАРЬ!AT22=GRID!$B$3:$U$3),0))*(1-GRID!$H$34))</f>
        <v>44000</v>
      </c>
      <c r="I485" s="5">
        <f t="array" ref="I485">IF($I$2="Открытый тариф",INDEX(GRID!$B$4:$U$15,MATCH(I$7,GRID!$A$4:$A$15,0),MATCH(1,($U$2=GRID!$B$1:$U$1)*(КАЛЕНДАРЬ!AT22=GRID!$B$3:$U$3),0)),
INDEX(GRID!$B$4:$U$15,MATCH(I$7,GRID!$A$4:$A$15,0),MATCH(1,($U$2=GRID!$B$1:$U$1)*(КАЛЕНДАРЬ!AT22=GRID!$B$3:$U$3),0))*(1-GRID!$H$34))</f>
        <v>43400</v>
      </c>
      <c r="J485" s="5">
        <f t="array" ref="J485">IF($I$2="Открытый тариф",INDEX(GRID!$B$18:$U$29,MATCH(I$7,GRID!$A$18:$A$29,0),MATCH(1,($U$2=GRID!$B$1:$U$1)*(КАЛЕНДАРЬ!AT22=GRID!$B$3:$U$3),0)),
INDEX(GRID!$B$18:$U$29,MATCH(I$7,GRID!$A$18:$A$29,0),MATCH(1,($U$2=GRID!$B$1:$U$1)*(КАЛЕНДАРЬ!AT22=GRID!$B$3:$U$3),0))*(1-GRID!$H$34))</f>
        <v>48400</v>
      </c>
      <c r="K485" s="5">
        <f t="array" ref="K485">IF($I$2="Открытый тариф",INDEX(GRID!$B$4:$U$15,MATCH(K$7,GRID!$A$4:$A$15,0),MATCH(1,($U$2=GRID!$B$1:$U$1)*(КАЛЕНДАРЬ!AT22=GRID!$B$3:$U$3),0)),
INDEX(GRID!$B$4:$U$15,MATCH(K$7,GRID!$A$4:$A$15,0),MATCH(1,($U$2=GRID!$B$1:$U$1)*(КАЛЕНДАРЬ!AT22=GRID!$B$3:$U$3),0))*(1-GRID!$H$34))</f>
        <v>49000</v>
      </c>
      <c r="L485" s="5">
        <f t="array" ref="L485">IF($I$2="Открытый тариф",INDEX(GRID!$B$18:$U$29,MATCH(K$7,GRID!$A$18:$A$29,0),MATCH(1,($U$2=GRID!$B$1:$U$1)*(КАЛЕНДАРЬ!AT22=GRID!$B$3:$U$3),0)),
INDEX(GRID!$B$18:$U$29,MATCH(K$7,GRID!$A$18:$A$29,0),MATCH(1,($U$2=GRID!$B$1:$U$1)*(КАЛЕНДАРЬ!AT22=GRID!$B$3:$U$3),0))*(1-GRID!$H$34))</f>
        <v>54000</v>
      </c>
      <c r="M485" s="5">
        <f t="array" ref="M485">IF($I$2="Открытый тариф",INDEX(GRID!$B$4:$U$15,MATCH(M$7,GRID!$A$4:$A$15,0),MATCH(1,($U$2=GRID!$B$1:$U$1)*(КАЛЕНДАРЬ!AT22=GRID!$B$3:$U$3),0)),
INDEX(GRID!$B$4:$U$15,MATCH(M$7,GRID!$A$4:$A$15,0),MATCH(1,($U$2=GRID!$B$1:$U$1)*(КАЛЕНДАРЬ!AT22=GRID!$B$3:$U$3),0))*(1-GRID!$H$34))</f>
        <v>69500</v>
      </c>
      <c r="N485" s="5">
        <f t="array" ref="N485">IF($I$2="Открытый тариф",INDEX(GRID!$B$18:$U$29,MATCH(M$7,GRID!$A$18:$A$29,0),MATCH(1,($U$2=GRID!$B$1:$U$1)*(КАЛЕНДАРЬ!AT22=GRID!$B$3:$U$3),0)),
INDEX(GRID!$B$18:$U$29,MATCH(M$7,GRID!$A$18:$A$29,0),MATCH(1,($U$2=GRID!$B$1:$U$1)*(КАЛЕНДАРЬ!AT22=GRID!$B$3:$U$3),0))*(1-GRID!$H$34))</f>
        <v>74500</v>
      </c>
      <c r="O485" s="5">
        <f t="array" ref="O485">IF($I$2="Открытый тариф",INDEX(GRID!$B$4:$U$15,MATCH(O$7,GRID!$A$4:$A$15,0),MATCH(1,($U$2=GRID!$B$1:$U$1)*(КАЛЕНДАРЬ!AT22=GRID!$B$3:$U$3),0)),
INDEX(GRID!$B$4:$U$15,MATCH(O$7,GRID!$A$4:$A$15,0),MATCH(1,($U$2=GRID!$B$1:$U$1)*(КАЛЕНДАРЬ!AT22=GRID!$B$3:$U$3),0))*(1-GRID!$H$34))</f>
        <v>103200</v>
      </c>
      <c r="P485" s="5">
        <f t="array" ref="P485">IF($I$2="Открытый тариф",INDEX(GRID!$B$4:$U$15,MATCH(P$7,GRID!$A$4:$A$15,0),MATCH(1,($U$2=GRID!$B$1:$U$1)*(КАЛЕНДАРЬ!AT22=GRID!$B$3:$U$3),0)),
INDEX(GRID!$B$4:$U$15,MATCH(P$7,GRID!$A$4:$A$15,0),MATCH(1,($U$2=GRID!$B$1:$U$1)*(КАЛЕНДАРЬ!AT22=GRID!$B$3:$U$3),0))*(1-GRID!$H$34))</f>
        <v>145400</v>
      </c>
      <c r="Q485" s="5">
        <f t="array" ref="Q485">IF($I$2="Открытый тариф",INDEX(GRID!$B$4:$U$15,MATCH(Q$7,GRID!$A$4:$A$15,0),MATCH(1,($U$2=GRID!$B$1:$U$1)*(КАЛЕНДАРЬ!AT22=GRID!$B$3:$U$3),0)),
INDEX(GRID!$B$4:$U$15,MATCH(Q$7,GRID!$A$4:$A$15,0),MATCH(1,($U$2=GRID!$B$1:$U$1)*(КАЛЕНДАРЬ!AT22=GRID!$B$3:$U$3),0))*(1-GRID!$H$34))</f>
        <v>170900</v>
      </c>
      <c r="R485" s="5">
        <f t="array" ref="R485">IF($I$2="Открытый тариф",INDEX(GRID!$B$18:$U$29,MATCH(R$7,GRID!$A$18:$A$29,0),MATCH(1,($U$2=GRID!$B$1:$U$1)*(КАЛЕНДАРЬ!AT22=GRID!$B$3:$U$3),0)),
INDEX(GRID!$B$18:$U$29,MATCH(R$7,GRID!$A$18:$A$29,0),MATCH(1,($U$2=GRID!$B$1:$U$1)*(КАЛЕНДАРЬ!AT22=GRID!$B$3:$U$3),0))*(1-GRID!$H$34))</f>
        <v>194100</v>
      </c>
      <c r="S485" s="5">
        <f t="array" ref="S485">IF($I$2="Открытый тариф",INDEX(GRID!$B$4:$U$15,MATCH(S$7,GRID!$A$4:$A$15,0),MATCH(1,($U$2=GRID!$B$1:$U$1)*(КАЛЕНДАРЬ!AT22=GRID!$B$3:$U$3),0)),
INDEX(GRID!$B$4:$U$15,MATCH(S$7,GRID!$A$4:$A$15,0),MATCH(1,($U$2=GRID!$B$1:$U$1)*(КАЛЕНДАРЬ!AT22=GRID!$B$3:$U$3),0))*(1-GRID!$L$41))</f>
        <v>482600</v>
      </c>
      <c r="T485" s="5">
        <f t="array" ref="T485">IF($I$2="Открытый тариф",INDEX(GRID!$B$4:$U$15,MATCH(T$7,GRID!$A$4:$A$15,0),MATCH(1,($U$2=GRID!$B$1:$U$1)*(КАЛЕНДАРЬ!AT22=GRID!$B$3:$U$3),0)),
INDEX(GRID!$B$4:$U$15,MATCH(T$7,GRID!$A$4:$A$15,0),MATCH(1,($U$2=GRID!$B$1:$U$1)*(КАЛЕНДАРЬ!AT22=GRID!$B$3:$U$3),0))*(1-GRID!$L$41))</f>
        <v>586600</v>
      </c>
    </row>
    <row r="486" spans="1:20" ht="13.5" customHeight="1">
      <c r="A486" s="108" t="s">
        <v>16</v>
      </c>
      <c r="B486" s="109">
        <v>20</v>
      </c>
      <c r="C486" s="5">
        <f t="array" ref="C486">IF($I$2="Открытый тариф",INDEX(GRID!$B$4:$U$15,MATCH(C$7,GRID!$A$4:$A$15,0),MATCH(1,($U$2=GRID!$B$1:$U$1)*(КАЛЕНДАРЬ!AT23=GRID!$B$3:$U$3),0)),
INDEX(GRID!$B$4:$U$15,MATCH(C$7,GRID!$A$4:$A$15,0),MATCH(1,($U$2=GRID!$B$1:$U$1)*(КАЛЕНДАРЬ!AT23=GRID!$B$3:$U$3),0))*(1-GRID!$H$34))</f>
        <v>30200.000000000004</v>
      </c>
      <c r="D486" s="5">
        <f t="array" ref="D486">IF($I$2="Открытый тариф",INDEX(GRID!$B$18:$U$29,MATCH(C$7,GRID!$A$18:$A$29,0),MATCH(1,($U$2=GRID!$B$1:$U$1)*(КАЛЕНДАРЬ!AT23=GRID!$B$3:$U$3),0)),
INDEX(GRID!$B$18:$U$29,MATCH(C$7,GRID!$A$18:$A$29,0),MATCH(1,($U$2=GRID!$B$1:$U$1)*(КАЛЕНДАРЬ!AT23=GRID!$B$3:$U$3),0))*(1-GRID!$H$34))</f>
        <v>35200</v>
      </c>
      <c r="E486" s="5">
        <f t="array" ref="E486">IF($I$2="Открытый тариф",INDEX(GRID!$B$4:$U$15,MATCH(E$7,GRID!$A$4:$A$15,0),MATCH(1,($U$2=GRID!$B$1:$U$1)*(КАЛЕНДАРЬ!AT23=GRID!$B$3:$U$3),0)),
INDEX(GRID!$B$4:$U$15,MATCH(E$7,GRID!$A$4:$A$15,0),MATCH(1,($U$2=GRID!$B$1:$U$1)*(КАЛЕНДАРЬ!AT23=GRID!$B$3:$U$3),0))*(1-GRID!$H$34))</f>
        <v>36300</v>
      </c>
      <c r="F486" s="5">
        <f t="array" ref="F486">IF($I$2="Открытый тариф",INDEX(GRID!$B$18:$U$29,MATCH(E$7,GRID!$A$18:$A$29,0),MATCH(1,($U$2=GRID!$B$1:$U$1)*(КАЛЕНДАРЬ!AT23=GRID!$B$3:$U$3),0)),
INDEX(GRID!$B$18:$U$29,MATCH(E$7,GRID!$A$18:$A$29,0),MATCH(1,($U$2=GRID!$B$1:$U$1)*(КАЛЕНДАРЬ!AT23=GRID!$B$3:$U$3),0))*(1-GRID!$H$34))</f>
        <v>41300</v>
      </c>
      <c r="G486" s="5">
        <f t="array" ref="G486">IF($I$2="Открытый тариф",INDEX(GRID!$B$4:$U$15,MATCH(G$7,GRID!$A$4:$A$15,0),MATCH(1,($U$2=GRID!$B$1:$U$1)*(КАЛЕНДАРЬ!AT23=GRID!$B$3:$U$3),0)),
INDEX(GRID!$B$4:$U$15,MATCH(G$7,GRID!$A$4:$A$15,0),MATCH(1,($U$2=GRID!$B$1:$U$1)*(КАЛЕНДАРЬ!AT23=GRID!$B$3:$U$3),0))*(1-GRID!$H$34))</f>
        <v>42500</v>
      </c>
      <c r="H486" s="5">
        <f t="array" ref="H486">IF($I$2="Открытый тариф",INDEX(GRID!$B$18:$U$29,MATCH(G$7,GRID!$A$18:$A$29,0),MATCH(1,($U$2=GRID!$B$1:$U$1)*(КАЛЕНДАРЬ!AT23=GRID!$B$3:$U$3),0)),
INDEX(GRID!$B$18:$U$29,MATCH(G$7,GRID!$A$18:$A$29,0),MATCH(1,($U$2=GRID!$B$1:$U$1)*(КАЛЕНДАРЬ!AT23=GRID!$B$3:$U$3),0))*(1-GRID!$H$34))</f>
        <v>47500</v>
      </c>
      <c r="I486" s="5">
        <f t="array" ref="I486">IF($I$2="Открытый тариф",INDEX(GRID!$B$4:$U$15,MATCH(I$7,GRID!$A$4:$A$15,0),MATCH(1,($U$2=GRID!$B$1:$U$1)*(КАЛЕНДАРЬ!AT23=GRID!$B$3:$U$3),0)),
INDEX(GRID!$B$4:$U$15,MATCH(I$7,GRID!$A$4:$A$15,0),MATCH(1,($U$2=GRID!$B$1:$U$1)*(КАЛЕНДАРЬ!AT23=GRID!$B$3:$U$3),0))*(1-GRID!$H$34))</f>
        <v>47400</v>
      </c>
      <c r="J486" s="5">
        <f t="array" ref="J486">IF($I$2="Открытый тариф",INDEX(GRID!$B$18:$U$29,MATCH(I$7,GRID!$A$18:$A$29,0),MATCH(1,($U$2=GRID!$B$1:$U$1)*(КАЛЕНДАРЬ!AT23=GRID!$B$3:$U$3),0)),
INDEX(GRID!$B$18:$U$29,MATCH(I$7,GRID!$A$18:$A$29,0),MATCH(1,($U$2=GRID!$B$1:$U$1)*(КАЛЕНДАРЬ!AT23=GRID!$B$3:$U$3),0))*(1-GRID!$H$34))</f>
        <v>52400</v>
      </c>
      <c r="K486" s="5">
        <f t="array" ref="K486">IF($I$2="Открытый тариф",INDEX(GRID!$B$4:$U$15,MATCH(K$7,GRID!$A$4:$A$15,0),MATCH(1,($U$2=GRID!$B$1:$U$1)*(КАЛЕНДАРЬ!AT23=GRID!$B$3:$U$3),0)),
INDEX(GRID!$B$4:$U$15,MATCH(K$7,GRID!$A$4:$A$15,0),MATCH(1,($U$2=GRID!$B$1:$U$1)*(КАЛЕНДАРЬ!AT23=GRID!$B$3:$U$3),0))*(1-GRID!$H$34))</f>
        <v>53300</v>
      </c>
      <c r="L486" s="5">
        <f t="array" ref="L486">IF($I$2="Открытый тариф",INDEX(GRID!$B$18:$U$29,MATCH(K$7,GRID!$A$18:$A$29,0),MATCH(1,($U$2=GRID!$B$1:$U$1)*(КАЛЕНДАРЬ!AT23=GRID!$B$3:$U$3),0)),
INDEX(GRID!$B$18:$U$29,MATCH(K$7,GRID!$A$18:$A$29,0),MATCH(1,($U$2=GRID!$B$1:$U$1)*(КАЛЕНДАРЬ!AT23=GRID!$B$3:$U$3),0))*(1-GRID!$H$34))</f>
        <v>58300</v>
      </c>
      <c r="M486" s="5">
        <f t="array" ref="M486">IF($I$2="Открытый тариф",INDEX(GRID!$B$4:$U$15,MATCH(M$7,GRID!$A$4:$A$15,0),MATCH(1,($U$2=GRID!$B$1:$U$1)*(КАЛЕНДАРЬ!AT23=GRID!$B$3:$U$3),0)),
INDEX(GRID!$B$4:$U$15,MATCH(M$7,GRID!$A$4:$A$15,0),MATCH(1,($U$2=GRID!$B$1:$U$1)*(КАЛЕНДАРЬ!AT23=GRID!$B$3:$U$3),0))*(1-GRID!$H$34))</f>
        <v>74000</v>
      </c>
      <c r="N486" s="5">
        <f t="array" ref="N486">IF($I$2="Открытый тариф",INDEX(GRID!$B$18:$U$29,MATCH(M$7,GRID!$A$18:$A$29,0),MATCH(1,($U$2=GRID!$B$1:$U$1)*(КАЛЕНДАРЬ!AT23=GRID!$B$3:$U$3),0)),
INDEX(GRID!$B$18:$U$29,MATCH(M$7,GRID!$A$18:$A$29,0),MATCH(1,($U$2=GRID!$B$1:$U$1)*(КАЛЕНДАРЬ!AT23=GRID!$B$3:$U$3),0))*(1-GRID!$H$34))</f>
        <v>79000</v>
      </c>
      <c r="O486" s="5">
        <f t="array" ref="O486">IF($I$2="Открытый тариф",INDEX(GRID!$B$4:$U$15,MATCH(O$7,GRID!$A$4:$A$15,0),MATCH(1,($U$2=GRID!$B$1:$U$1)*(КАЛЕНДАРЬ!AT23=GRID!$B$3:$U$3),0)),
INDEX(GRID!$B$4:$U$15,MATCH(O$7,GRID!$A$4:$A$15,0),MATCH(1,($U$2=GRID!$B$1:$U$1)*(КАЛЕНДАРЬ!AT23=GRID!$B$3:$U$3),0))*(1-GRID!$H$34))</f>
        <v>108800</v>
      </c>
      <c r="P486" s="5">
        <f t="array" ref="P486">IF($I$2="Открытый тариф",INDEX(GRID!$B$4:$U$15,MATCH(P$7,GRID!$A$4:$A$15,0),MATCH(1,($U$2=GRID!$B$1:$U$1)*(КАЛЕНДАРЬ!AT23=GRID!$B$3:$U$3),0)),
INDEX(GRID!$B$4:$U$15,MATCH(P$7,GRID!$A$4:$A$15,0),MATCH(1,($U$2=GRID!$B$1:$U$1)*(КАЛЕНДАРЬ!AT23=GRID!$B$3:$U$3),0))*(1-GRID!$H$34))</f>
        <v>151400</v>
      </c>
      <c r="Q486" s="5">
        <f t="array" ref="Q486">IF($I$2="Открытый тариф",INDEX(GRID!$B$4:$U$15,MATCH(Q$7,GRID!$A$4:$A$15,0),MATCH(1,($U$2=GRID!$B$1:$U$1)*(КАЛЕНДАРЬ!AT23=GRID!$B$3:$U$3),0)),
INDEX(GRID!$B$4:$U$15,MATCH(Q$7,GRID!$A$4:$A$15,0),MATCH(1,($U$2=GRID!$B$1:$U$1)*(КАЛЕНДАРЬ!AT23=GRID!$B$3:$U$3),0))*(1-GRID!$H$34))</f>
        <v>177900</v>
      </c>
      <c r="R486" s="5">
        <f t="array" ref="R486">IF($I$2="Открытый тариф",INDEX(GRID!$B$18:$U$29,MATCH(R$7,GRID!$A$18:$A$29,0),MATCH(1,($U$2=GRID!$B$1:$U$1)*(КАЛЕНДАРЬ!AT23=GRID!$B$3:$U$3),0)),
INDEX(GRID!$B$18:$U$29,MATCH(R$7,GRID!$A$18:$A$29,0),MATCH(1,($U$2=GRID!$B$1:$U$1)*(КАЛЕНДАРЬ!AT23=GRID!$B$3:$U$3),0))*(1-GRID!$H$34))</f>
        <v>202400</v>
      </c>
      <c r="S486" s="5">
        <f t="array" ref="S486">IF($I$2="Открытый тариф",INDEX(GRID!$B$4:$U$15,MATCH(S$7,GRID!$A$4:$A$15,0),MATCH(1,($U$2=GRID!$B$1:$U$1)*(КАЛЕНДАРЬ!AT23=GRID!$B$3:$U$3),0)),
INDEX(GRID!$B$4:$U$15,MATCH(S$7,GRID!$A$4:$A$15,0),MATCH(1,($U$2=GRID!$B$1:$U$1)*(КАЛЕНДАРЬ!AT23=GRID!$B$3:$U$3),0))*(1-GRID!$L$41))</f>
        <v>507400</v>
      </c>
      <c r="T486" s="5">
        <f t="array" ref="T486">IF($I$2="Открытый тариф",INDEX(GRID!$B$4:$U$15,MATCH(T$7,GRID!$A$4:$A$15,0),MATCH(1,($U$2=GRID!$B$1:$U$1)*(КАЛЕНДАРЬ!AT23=GRID!$B$3:$U$3),0)),
INDEX(GRID!$B$4:$U$15,MATCH(T$7,GRID!$A$4:$A$15,0),MATCH(1,($U$2=GRID!$B$1:$U$1)*(КАЛЕНДАРЬ!AT23=GRID!$B$3:$U$3),0))*(1-GRID!$L$41))</f>
        <v>617900</v>
      </c>
    </row>
    <row r="487" spans="1:20" ht="13.5" customHeight="1">
      <c r="A487" s="108" t="s">
        <v>17</v>
      </c>
      <c r="B487" s="109">
        <v>21</v>
      </c>
      <c r="C487" s="5">
        <f t="array" ref="C487">IF($I$2="Открытый тариф",INDEX(GRID!$B$4:$U$15,MATCH(C$7,GRID!$A$4:$A$15,0),MATCH(1,($U$2=GRID!$B$1:$U$1)*(КАЛЕНДАРЬ!AT24=GRID!$B$3:$U$3),0)),
INDEX(GRID!$B$4:$U$15,MATCH(C$7,GRID!$A$4:$A$15,0),MATCH(1,($U$2=GRID!$B$1:$U$1)*(КАЛЕНДАРЬ!AT24=GRID!$B$3:$U$3),0))*(1-GRID!$H$34))</f>
        <v>30200.000000000004</v>
      </c>
      <c r="D487" s="5">
        <f t="array" ref="D487">IF($I$2="Открытый тариф",INDEX(GRID!$B$18:$U$29,MATCH(C$7,GRID!$A$18:$A$29,0),MATCH(1,($U$2=GRID!$B$1:$U$1)*(КАЛЕНДАРЬ!AT24=GRID!$B$3:$U$3),0)),
INDEX(GRID!$B$18:$U$29,MATCH(C$7,GRID!$A$18:$A$29,0),MATCH(1,($U$2=GRID!$B$1:$U$1)*(КАЛЕНДАРЬ!AT24=GRID!$B$3:$U$3),0))*(1-GRID!$H$34))</f>
        <v>35200</v>
      </c>
      <c r="E487" s="5">
        <f t="array" ref="E487">IF($I$2="Открытый тариф",INDEX(GRID!$B$4:$U$15,MATCH(E$7,GRID!$A$4:$A$15,0),MATCH(1,($U$2=GRID!$B$1:$U$1)*(КАЛЕНДАРЬ!AT24=GRID!$B$3:$U$3),0)),
INDEX(GRID!$B$4:$U$15,MATCH(E$7,GRID!$A$4:$A$15,0),MATCH(1,($U$2=GRID!$B$1:$U$1)*(КАЛЕНДАРЬ!AT24=GRID!$B$3:$U$3),0))*(1-GRID!$H$34))</f>
        <v>36300</v>
      </c>
      <c r="F487" s="5">
        <f t="array" ref="F487">IF($I$2="Открытый тариф",INDEX(GRID!$B$18:$U$29,MATCH(E$7,GRID!$A$18:$A$29,0),MATCH(1,($U$2=GRID!$B$1:$U$1)*(КАЛЕНДАРЬ!AT24=GRID!$B$3:$U$3),0)),
INDEX(GRID!$B$18:$U$29,MATCH(E$7,GRID!$A$18:$A$29,0),MATCH(1,($U$2=GRID!$B$1:$U$1)*(КАЛЕНДАРЬ!AT24=GRID!$B$3:$U$3),0))*(1-GRID!$H$34))</f>
        <v>41300</v>
      </c>
      <c r="G487" s="5">
        <f t="array" ref="G487">IF($I$2="Открытый тариф",INDEX(GRID!$B$4:$U$15,MATCH(G$7,GRID!$A$4:$A$15,0),MATCH(1,($U$2=GRID!$B$1:$U$1)*(КАЛЕНДАРЬ!AT24=GRID!$B$3:$U$3),0)),
INDEX(GRID!$B$4:$U$15,MATCH(G$7,GRID!$A$4:$A$15,0),MATCH(1,($U$2=GRID!$B$1:$U$1)*(КАЛЕНДАРЬ!AT24=GRID!$B$3:$U$3),0))*(1-GRID!$H$34))</f>
        <v>42500</v>
      </c>
      <c r="H487" s="5">
        <f t="array" ref="H487">IF($I$2="Открытый тариф",INDEX(GRID!$B$18:$U$29,MATCH(G$7,GRID!$A$18:$A$29,0),MATCH(1,($U$2=GRID!$B$1:$U$1)*(КАЛЕНДАРЬ!AT24=GRID!$B$3:$U$3),0)),
INDEX(GRID!$B$18:$U$29,MATCH(G$7,GRID!$A$18:$A$29,0),MATCH(1,($U$2=GRID!$B$1:$U$1)*(КАЛЕНДАРЬ!AT24=GRID!$B$3:$U$3),0))*(1-GRID!$H$34))</f>
        <v>47500</v>
      </c>
      <c r="I487" s="5">
        <f t="array" ref="I487">IF($I$2="Открытый тариф",INDEX(GRID!$B$4:$U$15,MATCH(I$7,GRID!$A$4:$A$15,0),MATCH(1,($U$2=GRID!$B$1:$U$1)*(КАЛЕНДАРЬ!AT24=GRID!$B$3:$U$3),0)),
INDEX(GRID!$B$4:$U$15,MATCH(I$7,GRID!$A$4:$A$15,0),MATCH(1,($U$2=GRID!$B$1:$U$1)*(КАЛЕНДАРЬ!AT24=GRID!$B$3:$U$3),0))*(1-GRID!$H$34))</f>
        <v>47400</v>
      </c>
      <c r="J487" s="5">
        <f t="array" ref="J487">IF($I$2="Открытый тариф",INDEX(GRID!$B$18:$U$29,MATCH(I$7,GRID!$A$18:$A$29,0),MATCH(1,($U$2=GRID!$B$1:$U$1)*(КАЛЕНДАРЬ!AT24=GRID!$B$3:$U$3),0)),
INDEX(GRID!$B$18:$U$29,MATCH(I$7,GRID!$A$18:$A$29,0),MATCH(1,($U$2=GRID!$B$1:$U$1)*(КАЛЕНДАРЬ!AT24=GRID!$B$3:$U$3),0))*(1-GRID!$H$34))</f>
        <v>52400</v>
      </c>
      <c r="K487" s="5">
        <f t="array" ref="K487">IF($I$2="Открытый тариф",INDEX(GRID!$B$4:$U$15,MATCH(K$7,GRID!$A$4:$A$15,0),MATCH(1,($U$2=GRID!$B$1:$U$1)*(КАЛЕНДАРЬ!AT24=GRID!$B$3:$U$3),0)),
INDEX(GRID!$B$4:$U$15,MATCH(K$7,GRID!$A$4:$A$15,0),MATCH(1,($U$2=GRID!$B$1:$U$1)*(КАЛЕНДАРЬ!AT24=GRID!$B$3:$U$3),0))*(1-GRID!$H$34))</f>
        <v>53300</v>
      </c>
      <c r="L487" s="5">
        <f t="array" ref="L487">IF($I$2="Открытый тариф",INDEX(GRID!$B$18:$U$29,MATCH(K$7,GRID!$A$18:$A$29,0),MATCH(1,($U$2=GRID!$B$1:$U$1)*(КАЛЕНДАРЬ!AT24=GRID!$B$3:$U$3),0)),
INDEX(GRID!$B$18:$U$29,MATCH(K$7,GRID!$A$18:$A$29,0),MATCH(1,($U$2=GRID!$B$1:$U$1)*(КАЛЕНДАРЬ!AT24=GRID!$B$3:$U$3),0))*(1-GRID!$H$34))</f>
        <v>58300</v>
      </c>
      <c r="M487" s="5">
        <f t="array" ref="M487">IF($I$2="Открытый тариф",INDEX(GRID!$B$4:$U$15,MATCH(M$7,GRID!$A$4:$A$15,0),MATCH(1,($U$2=GRID!$B$1:$U$1)*(КАЛЕНДАРЬ!AT24=GRID!$B$3:$U$3),0)),
INDEX(GRID!$B$4:$U$15,MATCH(M$7,GRID!$A$4:$A$15,0),MATCH(1,($U$2=GRID!$B$1:$U$1)*(КАЛЕНДАРЬ!AT24=GRID!$B$3:$U$3),0))*(1-GRID!$H$34))</f>
        <v>74000</v>
      </c>
      <c r="N487" s="5">
        <f t="array" ref="N487">IF($I$2="Открытый тариф",INDEX(GRID!$B$18:$U$29,MATCH(M$7,GRID!$A$18:$A$29,0),MATCH(1,($U$2=GRID!$B$1:$U$1)*(КАЛЕНДАРЬ!AT24=GRID!$B$3:$U$3),0)),
INDEX(GRID!$B$18:$U$29,MATCH(M$7,GRID!$A$18:$A$29,0),MATCH(1,($U$2=GRID!$B$1:$U$1)*(КАЛЕНДАРЬ!AT24=GRID!$B$3:$U$3),0))*(1-GRID!$H$34))</f>
        <v>79000</v>
      </c>
      <c r="O487" s="5">
        <f t="array" ref="O487">IF($I$2="Открытый тариф",INDEX(GRID!$B$4:$U$15,MATCH(O$7,GRID!$A$4:$A$15,0),MATCH(1,($U$2=GRID!$B$1:$U$1)*(КАЛЕНДАРЬ!AT24=GRID!$B$3:$U$3),0)),
INDEX(GRID!$B$4:$U$15,MATCH(O$7,GRID!$A$4:$A$15,0),MATCH(1,($U$2=GRID!$B$1:$U$1)*(КАЛЕНДАРЬ!AT24=GRID!$B$3:$U$3),0))*(1-GRID!$H$34))</f>
        <v>108800</v>
      </c>
      <c r="P487" s="5">
        <f t="array" ref="P487">IF($I$2="Открытый тариф",INDEX(GRID!$B$4:$U$15,MATCH(P$7,GRID!$A$4:$A$15,0),MATCH(1,($U$2=GRID!$B$1:$U$1)*(КАЛЕНДАРЬ!AT24=GRID!$B$3:$U$3),0)),
INDEX(GRID!$B$4:$U$15,MATCH(P$7,GRID!$A$4:$A$15,0),MATCH(1,($U$2=GRID!$B$1:$U$1)*(КАЛЕНДАРЬ!AT24=GRID!$B$3:$U$3),0))*(1-GRID!$H$34))</f>
        <v>151400</v>
      </c>
      <c r="Q487" s="5">
        <f t="array" ref="Q487">IF($I$2="Открытый тариф",INDEX(GRID!$B$4:$U$15,MATCH(Q$7,GRID!$A$4:$A$15,0),MATCH(1,($U$2=GRID!$B$1:$U$1)*(КАЛЕНДАРЬ!AT24=GRID!$B$3:$U$3),0)),
INDEX(GRID!$B$4:$U$15,MATCH(Q$7,GRID!$A$4:$A$15,0),MATCH(1,($U$2=GRID!$B$1:$U$1)*(КАЛЕНДАРЬ!AT24=GRID!$B$3:$U$3),0))*(1-GRID!$H$34))</f>
        <v>177900</v>
      </c>
      <c r="R487" s="5">
        <f t="array" ref="R487">IF($I$2="Открытый тариф",INDEX(GRID!$B$18:$U$29,MATCH(R$7,GRID!$A$18:$A$29,0),MATCH(1,($U$2=GRID!$B$1:$U$1)*(КАЛЕНДАРЬ!AT24=GRID!$B$3:$U$3),0)),
INDEX(GRID!$B$18:$U$29,MATCH(R$7,GRID!$A$18:$A$29,0),MATCH(1,($U$2=GRID!$B$1:$U$1)*(КАЛЕНДАРЬ!AT24=GRID!$B$3:$U$3),0))*(1-GRID!$H$34))</f>
        <v>202400</v>
      </c>
      <c r="S487" s="5">
        <f t="array" ref="S487">IF($I$2="Открытый тариф",INDEX(GRID!$B$4:$U$15,MATCH(S$7,GRID!$A$4:$A$15,0),MATCH(1,($U$2=GRID!$B$1:$U$1)*(КАЛЕНДАРЬ!AT24=GRID!$B$3:$U$3),0)),
INDEX(GRID!$B$4:$U$15,MATCH(S$7,GRID!$A$4:$A$15,0),MATCH(1,($U$2=GRID!$B$1:$U$1)*(КАЛЕНДАРЬ!AT24=GRID!$B$3:$U$3),0))*(1-GRID!$L$41))</f>
        <v>507400</v>
      </c>
      <c r="T487" s="5">
        <f t="array" ref="T487">IF($I$2="Открытый тариф",INDEX(GRID!$B$4:$U$15,MATCH(T$7,GRID!$A$4:$A$15,0),MATCH(1,($U$2=GRID!$B$1:$U$1)*(КАЛЕНДАРЬ!AT24=GRID!$B$3:$U$3),0)),
INDEX(GRID!$B$4:$U$15,MATCH(T$7,GRID!$A$4:$A$15,0),MATCH(1,($U$2=GRID!$B$1:$U$1)*(КАЛЕНДАРЬ!AT24=GRID!$B$3:$U$3),0))*(1-GRID!$L$41))</f>
        <v>617900</v>
      </c>
    </row>
    <row r="488" spans="1:20" ht="13.5" customHeight="1">
      <c r="A488" s="108" t="s">
        <v>11</v>
      </c>
      <c r="B488" s="109">
        <v>22</v>
      </c>
      <c r="C488" s="5">
        <f t="array" ref="C488">IF($I$2="Открытый тариф",INDEX(GRID!$B$4:$U$15,MATCH(C$7,GRID!$A$4:$A$15,0),MATCH(1,($U$2=GRID!$B$1:$U$1)*(КАЛЕНДАРЬ!AT25=GRID!$B$3:$U$3),0)),
INDEX(GRID!$B$4:$U$15,MATCH(C$7,GRID!$A$4:$A$15,0),MATCH(1,($U$2=GRID!$B$1:$U$1)*(КАЛЕНДАРЬ!AT25=GRID!$B$3:$U$3),0))*(1-GRID!$H$34))</f>
        <v>27500.000000000004</v>
      </c>
      <c r="D488" s="5">
        <f t="array" ref="D488">IF($I$2="Открытый тариф",INDEX(GRID!$B$18:$U$29,MATCH(C$7,GRID!$A$18:$A$29,0),MATCH(1,($U$2=GRID!$B$1:$U$1)*(КАЛЕНДАРЬ!AT25=GRID!$B$3:$U$3),0)),
INDEX(GRID!$B$18:$U$29,MATCH(C$7,GRID!$A$18:$A$29,0),MATCH(1,($U$2=GRID!$B$1:$U$1)*(КАЛЕНДАРЬ!AT25=GRID!$B$3:$U$3),0))*(1-GRID!$H$34))</f>
        <v>32500.000000000004</v>
      </c>
      <c r="E488" s="5">
        <f t="array" ref="E488">IF($I$2="Открытый тариф",INDEX(GRID!$B$4:$U$15,MATCH(E$7,GRID!$A$4:$A$15,0),MATCH(1,($U$2=GRID!$B$1:$U$1)*(КАЛЕНДАРЬ!AT25=GRID!$B$3:$U$3),0)),
INDEX(GRID!$B$4:$U$15,MATCH(E$7,GRID!$A$4:$A$15,0),MATCH(1,($U$2=GRID!$B$1:$U$1)*(КАЛЕНДАРЬ!AT25=GRID!$B$3:$U$3),0))*(1-GRID!$H$34))</f>
        <v>33000</v>
      </c>
      <c r="F488" s="5">
        <f t="array" ref="F488">IF($I$2="Открытый тариф",INDEX(GRID!$B$18:$U$29,MATCH(E$7,GRID!$A$18:$A$29,0),MATCH(1,($U$2=GRID!$B$1:$U$1)*(КАЛЕНДАРЬ!AT25=GRID!$B$3:$U$3),0)),
INDEX(GRID!$B$18:$U$29,MATCH(E$7,GRID!$A$18:$A$29,0),MATCH(1,($U$2=GRID!$B$1:$U$1)*(КАЛЕНДАРЬ!AT25=GRID!$B$3:$U$3),0))*(1-GRID!$H$34))</f>
        <v>38000</v>
      </c>
      <c r="G488" s="5">
        <f t="array" ref="G488">IF($I$2="Открытый тариф",INDEX(GRID!$B$4:$U$15,MATCH(G$7,GRID!$A$4:$A$15,0),MATCH(1,($U$2=GRID!$B$1:$U$1)*(КАЛЕНДАРЬ!AT25=GRID!$B$3:$U$3),0)),
INDEX(GRID!$B$4:$U$15,MATCH(G$7,GRID!$A$4:$A$15,0),MATCH(1,($U$2=GRID!$B$1:$U$1)*(КАЛЕНДАРЬ!AT25=GRID!$B$3:$U$3),0))*(1-GRID!$H$34))</f>
        <v>39000</v>
      </c>
      <c r="H488" s="5">
        <f t="array" ref="H488">IF($I$2="Открытый тариф",INDEX(GRID!$B$18:$U$29,MATCH(G$7,GRID!$A$18:$A$29,0),MATCH(1,($U$2=GRID!$B$1:$U$1)*(КАЛЕНДАРЬ!AT25=GRID!$B$3:$U$3),0)),
INDEX(GRID!$B$18:$U$29,MATCH(G$7,GRID!$A$18:$A$29,0),MATCH(1,($U$2=GRID!$B$1:$U$1)*(КАЛЕНДАРЬ!AT25=GRID!$B$3:$U$3),0))*(1-GRID!$H$34))</f>
        <v>44000</v>
      </c>
      <c r="I488" s="5">
        <f t="array" ref="I488">IF($I$2="Открытый тариф",INDEX(GRID!$B$4:$U$15,MATCH(I$7,GRID!$A$4:$A$15,0),MATCH(1,($U$2=GRID!$B$1:$U$1)*(КАЛЕНДАРЬ!AT25=GRID!$B$3:$U$3),0)),
INDEX(GRID!$B$4:$U$15,MATCH(I$7,GRID!$A$4:$A$15,0),MATCH(1,($U$2=GRID!$B$1:$U$1)*(КАЛЕНДАРЬ!AT25=GRID!$B$3:$U$3),0))*(1-GRID!$H$34))</f>
        <v>43400</v>
      </c>
      <c r="J488" s="5">
        <f t="array" ref="J488">IF($I$2="Открытый тариф",INDEX(GRID!$B$18:$U$29,MATCH(I$7,GRID!$A$18:$A$29,0),MATCH(1,($U$2=GRID!$B$1:$U$1)*(КАЛЕНДАРЬ!AT25=GRID!$B$3:$U$3),0)),
INDEX(GRID!$B$18:$U$29,MATCH(I$7,GRID!$A$18:$A$29,0),MATCH(1,($U$2=GRID!$B$1:$U$1)*(КАЛЕНДАРЬ!AT25=GRID!$B$3:$U$3),0))*(1-GRID!$H$34))</f>
        <v>48400</v>
      </c>
      <c r="K488" s="5">
        <f t="array" ref="K488">IF($I$2="Открытый тариф",INDEX(GRID!$B$4:$U$15,MATCH(K$7,GRID!$A$4:$A$15,0),MATCH(1,($U$2=GRID!$B$1:$U$1)*(КАЛЕНДАРЬ!AT25=GRID!$B$3:$U$3),0)),
INDEX(GRID!$B$4:$U$15,MATCH(K$7,GRID!$A$4:$A$15,0),MATCH(1,($U$2=GRID!$B$1:$U$1)*(КАЛЕНДАРЬ!AT25=GRID!$B$3:$U$3),0))*(1-GRID!$H$34))</f>
        <v>49000</v>
      </c>
      <c r="L488" s="5">
        <f t="array" ref="L488">IF($I$2="Открытый тариф",INDEX(GRID!$B$18:$U$29,MATCH(K$7,GRID!$A$18:$A$29,0),MATCH(1,($U$2=GRID!$B$1:$U$1)*(КАЛЕНДАРЬ!AT25=GRID!$B$3:$U$3),0)),
INDEX(GRID!$B$18:$U$29,MATCH(K$7,GRID!$A$18:$A$29,0),MATCH(1,($U$2=GRID!$B$1:$U$1)*(КАЛЕНДАРЬ!AT25=GRID!$B$3:$U$3),0))*(1-GRID!$H$34))</f>
        <v>54000</v>
      </c>
      <c r="M488" s="5">
        <f t="array" ref="M488">IF($I$2="Открытый тариф",INDEX(GRID!$B$4:$U$15,MATCH(M$7,GRID!$A$4:$A$15,0),MATCH(1,($U$2=GRID!$B$1:$U$1)*(КАЛЕНДАРЬ!AT25=GRID!$B$3:$U$3),0)),
INDEX(GRID!$B$4:$U$15,MATCH(M$7,GRID!$A$4:$A$15,0),MATCH(1,($U$2=GRID!$B$1:$U$1)*(КАЛЕНДАРЬ!AT25=GRID!$B$3:$U$3),0))*(1-GRID!$H$34))</f>
        <v>69500</v>
      </c>
      <c r="N488" s="5">
        <f t="array" ref="N488">IF($I$2="Открытый тариф",INDEX(GRID!$B$18:$U$29,MATCH(M$7,GRID!$A$18:$A$29,0),MATCH(1,($U$2=GRID!$B$1:$U$1)*(КАЛЕНДАРЬ!AT25=GRID!$B$3:$U$3),0)),
INDEX(GRID!$B$18:$U$29,MATCH(M$7,GRID!$A$18:$A$29,0),MATCH(1,($U$2=GRID!$B$1:$U$1)*(КАЛЕНДАРЬ!AT25=GRID!$B$3:$U$3),0))*(1-GRID!$H$34))</f>
        <v>74500</v>
      </c>
      <c r="O488" s="5">
        <f t="array" ref="O488">IF($I$2="Открытый тариф",INDEX(GRID!$B$4:$U$15,MATCH(O$7,GRID!$A$4:$A$15,0),MATCH(1,($U$2=GRID!$B$1:$U$1)*(КАЛЕНДАРЬ!AT25=GRID!$B$3:$U$3),0)),
INDEX(GRID!$B$4:$U$15,MATCH(O$7,GRID!$A$4:$A$15,0),MATCH(1,($U$2=GRID!$B$1:$U$1)*(КАЛЕНДАРЬ!AT25=GRID!$B$3:$U$3),0))*(1-GRID!$H$34))</f>
        <v>103200</v>
      </c>
      <c r="P488" s="5">
        <f t="array" ref="P488">IF($I$2="Открытый тариф",INDEX(GRID!$B$4:$U$15,MATCH(P$7,GRID!$A$4:$A$15,0),MATCH(1,($U$2=GRID!$B$1:$U$1)*(КАЛЕНДАРЬ!AT25=GRID!$B$3:$U$3),0)),
INDEX(GRID!$B$4:$U$15,MATCH(P$7,GRID!$A$4:$A$15,0),MATCH(1,($U$2=GRID!$B$1:$U$1)*(КАЛЕНДАРЬ!AT25=GRID!$B$3:$U$3),0))*(1-GRID!$H$34))</f>
        <v>145400</v>
      </c>
      <c r="Q488" s="5">
        <f t="array" ref="Q488">IF($I$2="Открытый тариф",INDEX(GRID!$B$4:$U$15,MATCH(Q$7,GRID!$A$4:$A$15,0),MATCH(1,($U$2=GRID!$B$1:$U$1)*(КАЛЕНДАРЬ!AT25=GRID!$B$3:$U$3),0)),
INDEX(GRID!$B$4:$U$15,MATCH(Q$7,GRID!$A$4:$A$15,0),MATCH(1,($U$2=GRID!$B$1:$U$1)*(КАЛЕНДАРЬ!AT25=GRID!$B$3:$U$3),0))*(1-GRID!$H$34))</f>
        <v>170900</v>
      </c>
      <c r="R488" s="5">
        <f t="array" ref="R488">IF($I$2="Открытый тариф",INDEX(GRID!$B$18:$U$29,MATCH(R$7,GRID!$A$18:$A$29,0),MATCH(1,($U$2=GRID!$B$1:$U$1)*(КАЛЕНДАРЬ!AT25=GRID!$B$3:$U$3),0)),
INDEX(GRID!$B$18:$U$29,MATCH(R$7,GRID!$A$18:$A$29,0),MATCH(1,($U$2=GRID!$B$1:$U$1)*(КАЛЕНДАРЬ!AT25=GRID!$B$3:$U$3),0))*(1-GRID!$H$34))</f>
        <v>194100</v>
      </c>
      <c r="S488" s="5">
        <f t="array" ref="S488">IF($I$2="Открытый тариф",INDEX(GRID!$B$4:$U$15,MATCH(S$7,GRID!$A$4:$A$15,0),MATCH(1,($U$2=GRID!$B$1:$U$1)*(КАЛЕНДАРЬ!AT25=GRID!$B$3:$U$3),0)),
INDEX(GRID!$B$4:$U$15,MATCH(S$7,GRID!$A$4:$A$15,0),MATCH(1,($U$2=GRID!$B$1:$U$1)*(КАЛЕНДАРЬ!AT25=GRID!$B$3:$U$3),0))*(1-GRID!$L$41))</f>
        <v>482600</v>
      </c>
      <c r="T488" s="5">
        <f t="array" ref="T488">IF($I$2="Открытый тариф",INDEX(GRID!$B$4:$U$15,MATCH(T$7,GRID!$A$4:$A$15,0),MATCH(1,($U$2=GRID!$B$1:$U$1)*(КАЛЕНДАРЬ!AT25=GRID!$B$3:$U$3),0)),
INDEX(GRID!$B$4:$U$15,MATCH(T$7,GRID!$A$4:$A$15,0),MATCH(1,($U$2=GRID!$B$1:$U$1)*(КАЛЕНДАРЬ!AT25=GRID!$B$3:$U$3),0))*(1-GRID!$L$41))</f>
        <v>586600</v>
      </c>
    </row>
    <row r="489" spans="1:20" ht="13.5" customHeight="1">
      <c r="A489" s="108" t="s">
        <v>12</v>
      </c>
      <c r="B489" s="109">
        <v>23</v>
      </c>
      <c r="C489" s="5">
        <f t="array" ref="C489">IF($I$2="Открытый тариф",INDEX(GRID!$B$4:$U$15,MATCH(C$7,GRID!$A$4:$A$15,0),MATCH(1,($U$2=GRID!$B$1:$U$1)*(КАЛЕНДАРЬ!AT26=GRID!$B$3:$U$3),0)),
INDEX(GRID!$B$4:$U$15,MATCH(C$7,GRID!$A$4:$A$15,0),MATCH(1,($U$2=GRID!$B$1:$U$1)*(КАЛЕНДАРЬ!AT26=GRID!$B$3:$U$3),0))*(1-GRID!$H$34))</f>
        <v>27500.000000000004</v>
      </c>
      <c r="D489" s="5">
        <f t="array" ref="D489">IF($I$2="Открытый тариф",INDEX(GRID!$B$18:$U$29,MATCH(C$7,GRID!$A$18:$A$29,0),MATCH(1,($U$2=GRID!$B$1:$U$1)*(КАЛЕНДАРЬ!AT26=GRID!$B$3:$U$3),0)),
INDEX(GRID!$B$18:$U$29,MATCH(C$7,GRID!$A$18:$A$29,0),MATCH(1,($U$2=GRID!$B$1:$U$1)*(КАЛЕНДАРЬ!AT26=GRID!$B$3:$U$3),0))*(1-GRID!$H$34))</f>
        <v>32500.000000000004</v>
      </c>
      <c r="E489" s="5">
        <f t="array" ref="E489">IF($I$2="Открытый тариф",INDEX(GRID!$B$4:$U$15,MATCH(E$7,GRID!$A$4:$A$15,0),MATCH(1,($U$2=GRID!$B$1:$U$1)*(КАЛЕНДАРЬ!AT26=GRID!$B$3:$U$3),0)),
INDEX(GRID!$B$4:$U$15,MATCH(E$7,GRID!$A$4:$A$15,0),MATCH(1,($U$2=GRID!$B$1:$U$1)*(КАЛЕНДАРЬ!AT26=GRID!$B$3:$U$3),0))*(1-GRID!$H$34))</f>
        <v>33000</v>
      </c>
      <c r="F489" s="5">
        <f t="array" ref="F489">IF($I$2="Открытый тариф",INDEX(GRID!$B$18:$U$29,MATCH(E$7,GRID!$A$18:$A$29,0),MATCH(1,($U$2=GRID!$B$1:$U$1)*(КАЛЕНДАРЬ!AT26=GRID!$B$3:$U$3),0)),
INDEX(GRID!$B$18:$U$29,MATCH(E$7,GRID!$A$18:$A$29,0),MATCH(1,($U$2=GRID!$B$1:$U$1)*(КАЛЕНДАРЬ!AT26=GRID!$B$3:$U$3),0))*(1-GRID!$H$34))</f>
        <v>38000</v>
      </c>
      <c r="G489" s="5">
        <f t="array" ref="G489">IF($I$2="Открытый тариф",INDEX(GRID!$B$4:$U$15,MATCH(G$7,GRID!$A$4:$A$15,0),MATCH(1,($U$2=GRID!$B$1:$U$1)*(КАЛЕНДАРЬ!AT26=GRID!$B$3:$U$3),0)),
INDEX(GRID!$B$4:$U$15,MATCH(G$7,GRID!$A$4:$A$15,0),MATCH(1,($U$2=GRID!$B$1:$U$1)*(КАЛЕНДАРЬ!AT26=GRID!$B$3:$U$3),0))*(1-GRID!$H$34))</f>
        <v>39000</v>
      </c>
      <c r="H489" s="5">
        <f t="array" ref="H489">IF($I$2="Открытый тариф",INDEX(GRID!$B$18:$U$29,MATCH(G$7,GRID!$A$18:$A$29,0),MATCH(1,($U$2=GRID!$B$1:$U$1)*(КАЛЕНДАРЬ!AT26=GRID!$B$3:$U$3),0)),
INDEX(GRID!$B$18:$U$29,MATCH(G$7,GRID!$A$18:$A$29,0),MATCH(1,($U$2=GRID!$B$1:$U$1)*(КАЛЕНДАРЬ!AT26=GRID!$B$3:$U$3),0))*(1-GRID!$H$34))</f>
        <v>44000</v>
      </c>
      <c r="I489" s="5">
        <f t="array" ref="I489">IF($I$2="Открытый тариф",INDEX(GRID!$B$4:$U$15,MATCH(I$7,GRID!$A$4:$A$15,0),MATCH(1,($U$2=GRID!$B$1:$U$1)*(КАЛЕНДАРЬ!AT26=GRID!$B$3:$U$3),0)),
INDEX(GRID!$B$4:$U$15,MATCH(I$7,GRID!$A$4:$A$15,0),MATCH(1,($U$2=GRID!$B$1:$U$1)*(КАЛЕНДАРЬ!AT26=GRID!$B$3:$U$3),0))*(1-GRID!$H$34))</f>
        <v>43400</v>
      </c>
      <c r="J489" s="5">
        <f t="array" ref="J489">IF($I$2="Открытый тариф",INDEX(GRID!$B$18:$U$29,MATCH(I$7,GRID!$A$18:$A$29,0),MATCH(1,($U$2=GRID!$B$1:$U$1)*(КАЛЕНДАРЬ!AT26=GRID!$B$3:$U$3),0)),
INDEX(GRID!$B$18:$U$29,MATCH(I$7,GRID!$A$18:$A$29,0),MATCH(1,($U$2=GRID!$B$1:$U$1)*(КАЛЕНДАРЬ!AT26=GRID!$B$3:$U$3),0))*(1-GRID!$H$34))</f>
        <v>48400</v>
      </c>
      <c r="K489" s="5">
        <f t="array" ref="K489">IF($I$2="Открытый тариф",INDEX(GRID!$B$4:$U$15,MATCH(K$7,GRID!$A$4:$A$15,0),MATCH(1,($U$2=GRID!$B$1:$U$1)*(КАЛЕНДАРЬ!AT26=GRID!$B$3:$U$3),0)),
INDEX(GRID!$B$4:$U$15,MATCH(K$7,GRID!$A$4:$A$15,0),MATCH(1,($U$2=GRID!$B$1:$U$1)*(КАЛЕНДАРЬ!AT26=GRID!$B$3:$U$3),0))*(1-GRID!$H$34))</f>
        <v>49000</v>
      </c>
      <c r="L489" s="5">
        <f t="array" ref="L489">IF($I$2="Открытый тариф",INDEX(GRID!$B$18:$U$29,MATCH(K$7,GRID!$A$18:$A$29,0),MATCH(1,($U$2=GRID!$B$1:$U$1)*(КАЛЕНДАРЬ!AT26=GRID!$B$3:$U$3),0)),
INDEX(GRID!$B$18:$U$29,MATCH(K$7,GRID!$A$18:$A$29,0),MATCH(1,($U$2=GRID!$B$1:$U$1)*(КАЛЕНДАРЬ!AT26=GRID!$B$3:$U$3),0))*(1-GRID!$H$34))</f>
        <v>54000</v>
      </c>
      <c r="M489" s="5">
        <f t="array" ref="M489">IF($I$2="Открытый тариф",INDEX(GRID!$B$4:$U$15,MATCH(M$7,GRID!$A$4:$A$15,0),MATCH(1,($U$2=GRID!$B$1:$U$1)*(КАЛЕНДАРЬ!AT26=GRID!$B$3:$U$3),0)),
INDEX(GRID!$B$4:$U$15,MATCH(M$7,GRID!$A$4:$A$15,0),MATCH(1,($U$2=GRID!$B$1:$U$1)*(КАЛЕНДАРЬ!AT26=GRID!$B$3:$U$3),0))*(1-GRID!$H$34))</f>
        <v>69500</v>
      </c>
      <c r="N489" s="5">
        <f t="array" ref="N489">IF($I$2="Открытый тариф",INDEX(GRID!$B$18:$U$29,MATCH(M$7,GRID!$A$18:$A$29,0),MATCH(1,($U$2=GRID!$B$1:$U$1)*(КАЛЕНДАРЬ!AT26=GRID!$B$3:$U$3),0)),
INDEX(GRID!$B$18:$U$29,MATCH(M$7,GRID!$A$18:$A$29,0),MATCH(1,($U$2=GRID!$B$1:$U$1)*(КАЛЕНДАРЬ!AT26=GRID!$B$3:$U$3),0))*(1-GRID!$H$34))</f>
        <v>74500</v>
      </c>
      <c r="O489" s="5">
        <f t="array" ref="O489">IF($I$2="Открытый тариф",INDEX(GRID!$B$4:$U$15,MATCH(O$7,GRID!$A$4:$A$15,0),MATCH(1,($U$2=GRID!$B$1:$U$1)*(КАЛЕНДАРЬ!AT26=GRID!$B$3:$U$3),0)),
INDEX(GRID!$B$4:$U$15,MATCH(O$7,GRID!$A$4:$A$15,0),MATCH(1,($U$2=GRID!$B$1:$U$1)*(КАЛЕНДАРЬ!AT26=GRID!$B$3:$U$3),0))*(1-GRID!$H$34))</f>
        <v>103200</v>
      </c>
      <c r="P489" s="5">
        <f t="array" ref="P489">IF($I$2="Открытый тариф",INDEX(GRID!$B$4:$U$15,MATCH(P$7,GRID!$A$4:$A$15,0),MATCH(1,($U$2=GRID!$B$1:$U$1)*(КАЛЕНДАРЬ!AT26=GRID!$B$3:$U$3),0)),
INDEX(GRID!$B$4:$U$15,MATCH(P$7,GRID!$A$4:$A$15,0),MATCH(1,($U$2=GRID!$B$1:$U$1)*(КАЛЕНДАРЬ!AT26=GRID!$B$3:$U$3),0))*(1-GRID!$H$34))</f>
        <v>145400</v>
      </c>
      <c r="Q489" s="5">
        <f t="array" ref="Q489">IF($I$2="Открытый тариф",INDEX(GRID!$B$4:$U$15,MATCH(Q$7,GRID!$A$4:$A$15,0),MATCH(1,($U$2=GRID!$B$1:$U$1)*(КАЛЕНДАРЬ!AT26=GRID!$B$3:$U$3),0)),
INDEX(GRID!$B$4:$U$15,MATCH(Q$7,GRID!$A$4:$A$15,0),MATCH(1,($U$2=GRID!$B$1:$U$1)*(КАЛЕНДАРЬ!AT26=GRID!$B$3:$U$3),0))*(1-GRID!$H$34))</f>
        <v>170900</v>
      </c>
      <c r="R489" s="5">
        <f t="array" ref="R489">IF($I$2="Открытый тариф",INDEX(GRID!$B$18:$U$29,MATCH(R$7,GRID!$A$18:$A$29,0),MATCH(1,($U$2=GRID!$B$1:$U$1)*(КАЛЕНДАРЬ!AT26=GRID!$B$3:$U$3),0)),
INDEX(GRID!$B$18:$U$29,MATCH(R$7,GRID!$A$18:$A$29,0),MATCH(1,($U$2=GRID!$B$1:$U$1)*(КАЛЕНДАРЬ!AT26=GRID!$B$3:$U$3),0))*(1-GRID!$H$34))</f>
        <v>194100</v>
      </c>
      <c r="S489" s="5">
        <f t="array" ref="S489">IF($I$2="Открытый тариф",INDEX(GRID!$B$4:$U$15,MATCH(S$7,GRID!$A$4:$A$15,0),MATCH(1,($U$2=GRID!$B$1:$U$1)*(КАЛЕНДАРЬ!AT26=GRID!$B$3:$U$3),0)),
INDEX(GRID!$B$4:$U$15,MATCH(S$7,GRID!$A$4:$A$15,0),MATCH(1,($U$2=GRID!$B$1:$U$1)*(КАЛЕНДАРЬ!AT26=GRID!$B$3:$U$3),0))*(1-GRID!$L$41))</f>
        <v>482600</v>
      </c>
      <c r="T489" s="5">
        <f t="array" ref="T489">IF($I$2="Открытый тариф",INDEX(GRID!$B$4:$U$15,MATCH(T$7,GRID!$A$4:$A$15,0),MATCH(1,($U$2=GRID!$B$1:$U$1)*(КАЛЕНДАРЬ!AT26=GRID!$B$3:$U$3),0)),
INDEX(GRID!$B$4:$U$15,MATCH(T$7,GRID!$A$4:$A$15,0),MATCH(1,($U$2=GRID!$B$1:$U$1)*(КАЛЕНДАРЬ!AT26=GRID!$B$3:$U$3),0))*(1-GRID!$L$41))</f>
        <v>586600</v>
      </c>
    </row>
    <row r="490" spans="1:20" ht="13.5" customHeight="1">
      <c r="A490" s="108" t="s">
        <v>13</v>
      </c>
      <c r="B490" s="109">
        <v>24</v>
      </c>
      <c r="C490" s="5">
        <f t="array" ref="C490">IF($I$2="Открытый тариф",INDEX(GRID!$B$4:$U$15,MATCH(C$7,GRID!$A$4:$A$15,0),MATCH(1,($U$2=GRID!$B$1:$U$1)*(КАЛЕНДАРЬ!AT27=GRID!$B$3:$U$3),0)),
INDEX(GRID!$B$4:$U$15,MATCH(C$7,GRID!$A$4:$A$15,0),MATCH(1,($U$2=GRID!$B$1:$U$1)*(КАЛЕНДАРЬ!AT27=GRID!$B$3:$U$3),0))*(1-GRID!$H$34))</f>
        <v>27500.000000000004</v>
      </c>
      <c r="D490" s="5">
        <f t="array" ref="D490">IF($I$2="Открытый тариф",INDEX(GRID!$B$18:$U$29,MATCH(C$7,GRID!$A$18:$A$29,0),MATCH(1,($U$2=GRID!$B$1:$U$1)*(КАЛЕНДАРЬ!AT27=GRID!$B$3:$U$3),0)),
INDEX(GRID!$B$18:$U$29,MATCH(C$7,GRID!$A$18:$A$29,0),MATCH(1,($U$2=GRID!$B$1:$U$1)*(КАЛЕНДАРЬ!AT27=GRID!$B$3:$U$3),0))*(1-GRID!$H$34))</f>
        <v>32500.000000000004</v>
      </c>
      <c r="E490" s="5">
        <f t="array" ref="E490">IF($I$2="Открытый тариф",INDEX(GRID!$B$4:$U$15,MATCH(E$7,GRID!$A$4:$A$15,0),MATCH(1,($U$2=GRID!$B$1:$U$1)*(КАЛЕНДАРЬ!AT27=GRID!$B$3:$U$3),0)),
INDEX(GRID!$B$4:$U$15,MATCH(E$7,GRID!$A$4:$A$15,0),MATCH(1,($U$2=GRID!$B$1:$U$1)*(КАЛЕНДАРЬ!AT27=GRID!$B$3:$U$3),0))*(1-GRID!$H$34))</f>
        <v>33000</v>
      </c>
      <c r="F490" s="5">
        <f t="array" ref="F490">IF($I$2="Открытый тариф",INDEX(GRID!$B$18:$U$29,MATCH(E$7,GRID!$A$18:$A$29,0),MATCH(1,($U$2=GRID!$B$1:$U$1)*(КАЛЕНДАРЬ!AT27=GRID!$B$3:$U$3),0)),
INDEX(GRID!$B$18:$U$29,MATCH(E$7,GRID!$A$18:$A$29,0),MATCH(1,($U$2=GRID!$B$1:$U$1)*(КАЛЕНДАРЬ!AT27=GRID!$B$3:$U$3),0))*(1-GRID!$H$34))</f>
        <v>38000</v>
      </c>
      <c r="G490" s="5">
        <f t="array" ref="G490">IF($I$2="Открытый тариф",INDEX(GRID!$B$4:$U$15,MATCH(G$7,GRID!$A$4:$A$15,0),MATCH(1,($U$2=GRID!$B$1:$U$1)*(КАЛЕНДАРЬ!AT27=GRID!$B$3:$U$3),0)),
INDEX(GRID!$B$4:$U$15,MATCH(G$7,GRID!$A$4:$A$15,0),MATCH(1,($U$2=GRID!$B$1:$U$1)*(КАЛЕНДАРЬ!AT27=GRID!$B$3:$U$3),0))*(1-GRID!$H$34))</f>
        <v>39000</v>
      </c>
      <c r="H490" s="5">
        <f t="array" ref="H490">IF($I$2="Открытый тариф",INDEX(GRID!$B$18:$U$29,MATCH(G$7,GRID!$A$18:$A$29,0),MATCH(1,($U$2=GRID!$B$1:$U$1)*(КАЛЕНДАРЬ!AT27=GRID!$B$3:$U$3),0)),
INDEX(GRID!$B$18:$U$29,MATCH(G$7,GRID!$A$18:$A$29,0),MATCH(1,($U$2=GRID!$B$1:$U$1)*(КАЛЕНДАРЬ!AT27=GRID!$B$3:$U$3),0))*(1-GRID!$H$34))</f>
        <v>44000</v>
      </c>
      <c r="I490" s="5">
        <f t="array" ref="I490">IF($I$2="Открытый тариф",INDEX(GRID!$B$4:$U$15,MATCH(I$7,GRID!$A$4:$A$15,0),MATCH(1,($U$2=GRID!$B$1:$U$1)*(КАЛЕНДАРЬ!AT27=GRID!$B$3:$U$3),0)),
INDEX(GRID!$B$4:$U$15,MATCH(I$7,GRID!$A$4:$A$15,0),MATCH(1,($U$2=GRID!$B$1:$U$1)*(КАЛЕНДАРЬ!AT27=GRID!$B$3:$U$3),0))*(1-GRID!$H$34))</f>
        <v>43400</v>
      </c>
      <c r="J490" s="5">
        <f t="array" ref="J490">IF($I$2="Открытый тариф",INDEX(GRID!$B$18:$U$29,MATCH(I$7,GRID!$A$18:$A$29,0),MATCH(1,($U$2=GRID!$B$1:$U$1)*(КАЛЕНДАРЬ!AT27=GRID!$B$3:$U$3),0)),
INDEX(GRID!$B$18:$U$29,MATCH(I$7,GRID!$A$18:$A$29,0),MATCH(1,($U$2=GRID!$B$1:$U$1)*(КАЛЕНДАРЬ!AT27=GRID!$B$3:$U$3),0))*(1-GRID!$H$34))</f>
        <v>48400</v>
      </c>
      <c r="K490" s="5">
        <f t="array" ref="K490">IF($I$2="Открытый тариф",INDEX(GRID!$B$4:$U$15,MATCH(K$7,GRID!$A$4:$A$15,0),MATCH(1,($U$2=GRID!$B$1:$U$1)*(КАЛЕНДАРЬ!AT27=GRID!$B$3:$U$3),0)),
INDEX(GRID!$B$4:$U$15,MATCH(K$7,GRID!$A$4:$A$15,0),MATCH(1,($U$2=GRID!$B$1:$U$1)*(КАЛЕНДАРЬ!AT27=GRID!$B$3:$U$3),0))*(1-GRID!$H$34))</f>
        <v>49000</v>
      </c>
      <c r="L490" s="5">
        <f t="array" ref="L490">IF($I$2="Открытый тариф",INDEX(GRID!$B$18:$U$29,MATCH(K$7,GRID!$A$18:$A$29,0),MATCH(1,($U$2=GRID!$B$1:$U$1)*(КАЛЕНДАРЬ!AT27=GRID!$B$3:$U$3),0)),
INDEX(GRID!$B$18:$U$29,MATCH(K$7,GRID!$A$18:$A$29,0),MATCH(1,($U$2=GRID!$B$1:$U$1)*(КАЛЕНДАРЬ!AT27=GRID!$B$3:$U$3),0))*(1-GRID!$H$34))</f>
        <v>54000</v>
      </c>
      <c r="M490" s="5">
        <f t="array" ref="M490">IF($I$2="Открытый тариф",INDEX(GRID!$B$4:$U$15,MATCH(M$7,GRID!$A$4:$A$15,0),MATCH(1,($U$2=GRID!$B$1:$U$1)*(КАЛЕНДАРЬ!AT27=GRID!$B$3:$U$3),0)),
INDEX(GRID!$B$4:$U$15,MATCH(M$7,GRID!$A$4:$A$15,0),MATCH(1,($U$2=GRID!$B$1:$U$1)*(КАЛЕНДАРЬ!AT27=GRID!$B$3:$U$3),0))*(1-GRID!$H$34))</f>
        <v>69500</v>
      </c>
      <c r="N490" s="5">
        <f t="array" ref="N490">IF($I$2="Открытый тариф",INDEX(GRID!$B$18:$U$29,MATCH(M$7,GRID!$A$18:$A$29,0),MATCH(1,($U$2=GRID!$B$1:$U$1)*(КАЛЕНДАРЬ!AT27=GRID!$B$3:$U$3),0)),
INDEX(GRID!$B$18:$U$29,MATCH(M$7,GRID!$A$18:$A$29,0),MATCH(1,($U$2=GRID!$B$1:$U$1)*(КАЛЕНДАРЬ!AT27=GRID!$B$3:$U$3),0))*(1-GRID!$H$34))</f>
        <v>74500</v>
      </c>
      <c r="O490" s="5">
        <f t="array" ref="O490">IF($I$2="Открытый тариф",INDEX(GRID!$B$4:$U$15,MATCH(O$7,GRID!$A$4:$A$15,0),MATCH(1,($U$2=GRID!$B$1:$U$1)*(КАЛЕНДАРЬ!AT27=GRID!$B$3:$U$3),0)),
INDEX(GRID!$B$4:$U$15,MATCH(O$7,GRID!$A$4:$A$15,0),MATCH(1,($U$2=GRID!$B$1:$U$1)*(КАЛЕНДАРЬ!AT27=GRID!$B$3:$U$3),0))*(1-GRID!$H$34))</f>
        <v>103200</v>
      </c>
      <c r="P490" s="5">
        <f t="array" ref="P490">IF($I$2="Открытый тариф",INDEX(GRID!$B$4:$U$15,MATCH(P$7,GRID!$A$4:$A$15,0),MATCH(1,($U$2=GRID!$B$1:$U$1)*(КАЛЕНДАРЬ!AT27=GRID!$B$3:$U$3),0)),
INDEX(GRID!$B$4:$U$15,MATCH(P$7,GRID!$A$4:$A$15,0),MATCH(1,($U$2=GRID!$B$1:$U$1)*(КАЛЕНДАРЬ!AT27=GRID!$B$3:$U$3),0))*(1-GRID!$H$34))</f>
        <v>145400</v>
      </c>
      <c r="Q490" s="5">
        <f t="array" ref="Q490">IF($I$2="Открытый тариф",INDEX(GRID!$B$4:$U$15,MATCH(Q$7,GRID!$A$4:$A$15,0),MATCH(1,($U$2=GRID!$B$1:$U$1)*(КАЛЕНДАРЬ!AT27=GRID!$B$3:$U$3),0)),
INDEX(GRID!$B$4:$U$15,MATCH(Q$7,GRID!$A$4:$A$15,0),MATCH(1,($U$2=GRID!$B$1:$U$1)*(КАЛЕНДАРЬ!AT27=GRID!$B$3:$U$3),0))*(1-GRID!$H$34))</f>
        <v>170900</v>
      </c>
      <c r="R490" s="5">
        <f t="array" ref="R490">IF($I$2="Открытый тариф",INDEX(GRID!$B$18:$U$29,MATCH(R$7,GRID!$A$18:$A$29,0),MATCH(1,($U$2=GRID!$B$1:$U$1)*(КАЛЕНДАРЬ!AT27=GRID!$B$3:$U$3),0)),
INDEX(GRID!$B$18:$U$29,MATCH(R$7,GRID!$A$18:$A$29,0),MATCH(1,($U$2=GRID!$B$1:$U$1)*(КАЛЕНДАРЬ!AT27=GRID!$B$3:$U$3),0))*(1-GRID!$H$34))</f>
        <v>194100</v>
      </c>
      <c r="S490" s="5">
        <f t="array" ref="S490">IF($I$2="Открытый тариф",INDEX(GRID!$B$4:$U$15,MATCH(S$7,GRID!$A$4:$A$15,0),MATCH(1,($U$2=GRID!$B$1:$U$1)*(КАЛЕНДАРЬ!AT27=GRID!$B$3:$U$3),0)),
INDEX(GRID!$B$4:$U$15,MATCH(S$7,GRID!$A$4:$A$15,0),MATCH(1,($U$2=GRID!$B$1:$U$1)*(КАЛЕНДАРЬ!AT27=GRID!$B$3:$U$3),0))*(1-GRID!$L$41))</f>
        <v>482600</v>
      </c>
      <c r="T490" s="5">
        <f t="array" ref="T490">IF($I$2="Открытый тариф",INDEX(GRID!$B$4:$U$15,MATCH(T$7,GRID!$A$4:$A$15,0),MATCH(1,($U$2=GRID!$B$1:$U$1)*(КАЛЕНДАРЬ!AT27=GRID!$B$3:$U$3),0)),
INDEX(GRID!$B$4:$U$15,MATCH(T$7,GRID!$A$4:$A$15,0),MATCH(1,($U$2=GRID!$B$1:$U$1)*(КАЛЕНДАРЬ!AT27=GRID!$B$3:$U$3),0))*(1-GRID!$L$41))</f>
        <v>586600</v>
      </c>
    </row>
    <row r="491" spans="1:20" ht="13.5" customHeight="1">
      <c r="A491" s="108" t="s">
        <v>14</v>
      </c>
      <c r="B491" s="109">
        <v>25</v>
      </c>
      <c r="C491" s="5">
        <f t="array" ref="C491">IF($I$2="Открытый тариф",INDEX(GRID!$B$4:$U$15,MATCH(C$7,GRID!$A$4:$A$15,0),MATCH(1,($U$2=GRID!$B$1:$U$1)*(КАЛЕНДАРЬ!AT28=GRID!$B$3:$U$3),0)),
INDEX(GRID!$B$4:$U$15,MATCH(C$7,GRID!$A$4:$A$15,0),MATCH(1,($U$2=GRID!$B$1:$U$1)*(КАЛЕНДАРЬ!AT28=GRID!$B$3:$U$3),0))*(1-GRID!$H$34))</f>
        <v>27500.000000000004</v>
      </c>
      <c r="D491" s="5">
        <f t="array" ref="D491">IF($I$2="Открытый тариф",INDEX(GRID!$B$18:$U$29,MATCH(C$7,GRID!$A$18:$A$29,0),MATCH(1,($U$2=GRID!$B$1:$U$1)*(КАЛЕНДАРЬ!AT28=GRID!$B$3:$U$3),0)),
INDEX(GRID!$B$18:$U$29,MATCH(C$7,GRID!$A$18:$A$29,0),MATCH(1,($U$2=GRID!$B$1:$U$1)*(КАЛЕНДАРЬ!AT28=GRID!$B$3:$U$3),0))*(1-GRID!$H$34))</f>
        <v>32500.000000000004</v>
      </c>
      <c r="E491" s="5">
        <f t="array" ref="E491">IF($I$2="Открытый тариф",INDEX(GRID!$B$4:$U$15,MATCH(E$7,GRID!$A$4:$A$15,0),MATCH(1,($U$2=GRID!$B$1:$U$1)*(КАЛЕНДАРЬ!AT28=GRID!$B$3:$U$3),0)),
INDEX(GRID!$B$4:$U$15,MATCH(E$7,GRID!$A$4:$A$15,0),MATCH(1,($U$2=GRID!$B$1:$U$1)*(КАЛЕНДАРЬ!AT28=GRID!$B$3:$U$3),0))*(1-GRID!$H$34))</f>
        <v>33000</v>
      </c>
      <c r="F491" s="5">
        <f t="array" ref="F491">IF($I$2="Открытый тариф",INDEX(GRID!$B$18:$U$29,MATCH(E$7,GRID!$A$18:$A$29,0),MATCH(1,($U$2=GRID!$B$1:$U$1)*(КАЛЕНДАРЬ!AT28=GRID!$B$3:$U$3),0)),
INDEX(GRID!$B$18:$U$29,MATCH(E$7,GRID!$A$18:$A$29,0),MATCH(1,($U$2=GRID!$B$1:$U$1)*(КАЛЕНДАРЬ!AT28=GRID!$B$3:$U$3),0))*(1-GRID!$H$34))</f>
        <v>38000</v>
      </c>
      <c r="G491" s="5">
        <f t="array" ref="G491">IF($I$2="Открытый тариф",INDEX(GRID!$B$4:$U$15,MATCH(G$7,GRID!$A$4:$A$15,0),MATCH(1,($U$2=GRID!$B$1:$U$1)*(КАЛЕНДАРЬ!AT28=GRID!$B$3:$U$3),0)),
INDEX(GRID!$B$4:$U$15,MATCH(G$7,GRID!$A$4:$A$15,0),MATCH(1,($U$2=GRID!$B$1:$U$1)*(КАЛЕНДАРЬ!AT28=GRID!$B$3:$U$3),0))*(1-GRID!$H$34))</f>
        <v>39000</v>
      </c>
      <c r="H491" s="5">
        <f t="array" ref="H491">IF($I$2="Открытый тариф",INDEX(GRID!$B$18:$U$29,MATCH(G$7,GRID!$A$18:$A$29,0),MATCH(1,($U$2=GRID!$B$1:$U$1)*(КАЛЕНДАРЬ!AT28=GRID!$B$3:$U$3),0)),
INDEX(GRID!$B$18:$U$29,MATCH(G$7,GRID!$A$18:$A$29,0),MATCH(1,($U$2=GRID!$B$1:$U$1)*(КАЛЕНДАРЬ!AT28=GRID!$B$3:$U$3),0))*(1-GRID!$H$34))</f>
        <v>44000</v>
      </c>
      <c r="I491" s="5">
        <f t="array" ref="I491">IF($I$2="Открытый тариф",INDEX(GRID!$B$4:$U$15,MATCH(I$7,GRID!$A$4:$A$15,0),MATCH(1,($U$2=GRID!$B$1:$U$1)*(КАЛЕНДАРЬ!AT28=GRID!$B$3:$U$3),0)),
INDEX(GRID!$B$4:$U$15,MATCH(I$7,GRID!$A$4:$A$15,0),MATCH(1,($U$2=GRID!$B$1:$U$1)*(КАЛЕНДАРЬ!AT28=GRID!$B$3:$U$3),0))*(1-GRID!$H$34))</f>
        <v>43400</v>
      </c>
      <c r="J491" s="5">
        <f t="array" ref="J491">IF($I$2="Открытый тариф",INDEX(GRID!$B$18:$U$29,MATCH(I$7,GRID!$A$18:$A$29,0),MATCH(1,($U$2=GRID!$B$1:$U$1)*(КАЛЕНДАРЬ!AT28=GRID!$B$3:$U$3),0)),
INDEX(GRID!$B$18:$U$29,MATCH(I$7,GRID!$A$18:$A$29,0),MATCH(1,($U$2=GRID!$B$1:$U$1)*(КАЛЕНДАРЬ!AT28=GRID!$B$3:$U$3),0))*(1-GRID!$H$34))</f>
        <v>48400</v>
      </c>
      <c r="K491" s="5">
        <f t="array" ref="K491">IF($I$2="Открытый тариф",INDEX(GRID!$B$4:$U$15,MATCH(K$7,GRID!$A$4:$A$15,0),MATCH(1,($U$2=GRID!$B$1:$U$1)*(КАЛЕНДАРЬ!AT28=GRID!$B$3:$U$3),0)),
INDEX(GRID!$B$4:$U$15,MATCH(K$7,GRID!$A$4:$A$15,0),MATCH(1,($U$2=GRID!$B$1:$U$1)*(КАЛЕНДАРЬ!AT28=GRID!$B$3:$U$3),0))*(1-GRID!$H$34))</f>
        <v>49000</v>
      </c>
      <c r="L491" s="5">
        <f t="array" ref="L491">IF($I$2="Открытый тариф",INDEX(GRID!$B$18:$U$29,MATCH(K$7,GRID!$A$18:$A$29,0),MATCH(1,($U$2=GRID!$B$1:$U$1)*(КАЛЕНДАРЬ!AT28=GRID!$B$3:$U$3),0)),
INDEX(GRID!$B$18:$U$29,MATCH(K$7,GRID!$A$18:$A$29,0),MATCH(1,($U$2=GRID!$B$1:$U$1)*(КАЛЕНДАРЬ!AT28=GRID!$B$3:$U$3),0))*(1-GRID!$H$34))</f>
        <v>54000</v>
      </c>
      <c r="M491" s="5">
        <f t="array" ref="M491">IF($I$2="Открытый тариф",INDEX(GRID!$B$4:$U$15,MATCH(M$7,GRID!$A$4:$A$15,0),MATCH(1,($U$2=GRID!$B$1:$U$1)*(КАЛЕНДАРЬ!AT28=GRID!$B$3:$U$3),0)),
INDEX(GRID!$B$4:$U$15,MATCH(M$7,GRID!$A$4:$A$15,0),MATCH(1,($U$2=GRID!$B$1:$U$1)*(КАЛЕНДАРЬ!AT28=GRID!$B$3:$U$3),0))*(1-GRID!$H$34))</f>
        <v>69500</v>
      </c>
      <c r="N491" s="5">
        <f t="array" ref="N491">IF($I$2="Открытый тариф",INDEX(GRID!$B$18:$U$29,MATCH(M$7,GRID!$A$18:$A$29,0),MATCH(1,($U$2=GRID!$B$1:$U$1)*(КАЛЕНДАРЬ!AT28=GRID!$B$3:$U$3),0)),
INDEX(GRID!$B$18:$U$29,MATCH(M$7,GRID!$A$18:$A$29,0),MATCH(1,($U$2=GRID!$B$1:$U$1)*(КАЛЕНДАРЬ!AT28=GRID!$B$3:$U$3),0))*(1-GRID!$H$34))</f>
        <v>74500</v>
      </c>
      <c r="O491" s="5">
        <f t="array" ref="O491">IF($I$2="Открытый тариф",INDEX(GRID!$B$4:$U$15,MATCH(O$7,GRID!$A$4:$A$15,0),MATCH(1,($U$2=GRID!$B$1:$U$1)*(КАЛЕНДАРЬ!AT28=GRID!$B$3:$U$3),0)),
INDEX(GRID!$B$4:$U$15,MATCH(O$7,GRID!$A$4:$A$15,0),MATCH(1,($U$2=GRID!$B$1:$U$1)*(КАЛЕНДАРЬ!AT28=GRID!$B$3:$U$3),0))*(1-GRID!$H$34))</f>
        <v>103200</v>
      </c>
      <c r="P491" s="5">
        <f t="array" ref="P491">IF($I$2="Открытый тариф",INDEX(GRID!$B$4:$U$15,MATCH(P$7,GRID!$A$4:$A$15,0),MATCH(1,($U$2=GRID!$B$1:$U$1)*(КАЛЕНДАРЬ!AT28=GRID!$B$3:$U$3),0)),
INDEX(GRID!$B$4:$U$15,MATCH(P$7,GRID!$A$4:$A$15,0),MATCH(1,($U$2=GRID!$B$1:$U$1)*(КАЛЕНДАРЬ!AT28=GRID!$B$3:$U$3),0))*(1-GRID!$H$34))</f>
        <v>145400</v>
      </c>
      <c r="Q491" s="5">
        <f t="array" ref="Q491">IF($I$2="Открытый тариф",INDEX(GRID!$B$4:$U$15,MATCH(Q$7,GRID!$A$4:$A$15,0),MATCH(1,($U$2=GRID!$B$1:$U$1)*(КАЛЕНДАРЬ!AT28=GRID!$B$3:$U$3),0)),
INDEX(GRID!$B$4:$U$15,MATCH(Q$7,GRID!$A$4:$A$15,0),MATCH(1,($U$2=GRID!$B$1:$U$1)*(КАЛЕНДАРЬ!AT28=GRID!$B$3:$U$3),0))*(1-GRID!$H$34))</f>
        <v>170900</v>
      </c>
      <c r="R491" s="5">
        <f t="array" ref="R491">IF($I$2="Открытый тариф",INDEX(GRID!$B$18:$U$29,MATCH(R$7,GRID!$A$18:$A$29,0),MATCH(1,($U$2=GRID!$B$1:$U$1)*(КАЛЕНДАРЬ!AT28=GRID!$B$3:$U$3),0)),
INDEX(GRID!$B$18:$U$29,MATCH(R$7,GRID!$A$18:$A$29,0),MATCH(1,($U$2=GRID!$B$1:$U$1)*(КАЛЕНДАРЬ!AT28=GRID!$B$3:$U$3),0))*(1-GRID!$H$34))</f>
        <v>194100</v>
      </c>
      <c r="S491" s="5">
        <f t="array" ref="S491">IF($I$2="Открытый тариф",INDEX(GRID!$B$4:$U$15,MATCH(S$7,GRID!$A$4:$A$15,0),MATCH(1,($U$2=GRID!$B$1:$U$1)*(КАЛЕНДАРЬ!AT28=GRID!$B$3:$U$3),0)),
INDEX(GRID!$B$4:$U$15,MATCH(S$7,GRID!$A$4:$A$15,0),MATCH(1,($U$2=GRID!$B$1:$U$1)*(КАЛЕНДАРЬ!AT28=GRID!$B$3:$U$3),0))*(1-GRID!$L$41))</f>
        <v>482600</v>
      </c>
      <c r="T491" s="5">
        <f t="array" ref="T491">IF($I$2="Открытый тариф",INDEX(GRID!$B$4:$U$15,MATCH(T$7,GRID!$A$4:$A$15,0),MATCH(1,($U$2=GRID!$B$1:$U$1)*(КАЛЕНДАРЬ!AT28=GRID!$B$3:$U$3),0)),
INDEX(GRID!$B$4:$U$15,MATCH(T$7,GRID!$A$4:$A$15,0),MATCH(1,($U$2=GRID!$B$1:$U$1)*(КАЛЕНДАРЬ!AT28=GRID!$B$3:$U$3),0))*(1-GRID!$L$41))</f>
        <v>586600</v>
      </c>
    </row>
    <row r="492" spans="1:20" ht="13.5" customHeight="1">
      <c r="A492" s="108" t="s">
        <v>15</v>
      </c>
      <c r="B492" s="109">
        <v>26</v>
      </c>
      <c r="C492" s="5">
        <f t="array" ref="C492">IF($I$2="Открытый тариф",INDEX(GRID!$B$4:$U$15,MATCH(C$7,GRID!$A$4:$A$15,0),MATCH(1,($U$2=GRID!$B$1:$U$1)*(КАЛЕНДАРЬ!AT29=GRID!$B$3:$U$3),0)),
INDEX(GRID!$B$4:$U$15,MATCH(C$7,GRID!$A$4:$A$15,0),MATCH(1,($U$2=GRID!$B$1:$U$1)*(КАЛЕНДАРЬ!AT29=GRID!$B$3:$U$3),0))*(1-GRID!$H$34))</f>
        <v>27500.000000000004</v>
      </c>
      <c r="D492" s="5">
        <f t="array" ref="D492">IF($I$2="Открытый тариф",INDEX(GRID!$B$18:$U$29,MATCH(C$7,GRID!$A$18:$A$29,0),MATCH(1,($U$2=GRID!$B$1:$U$1)*(КАЛЕНДАРЬ!AT29=GRID!$B$3:$U$3),0)),
INDEX(GRID!$B$18:$U$29,MATCH(C$7,GRID!$A$18:$A$29,0),MATCH(1,($U$2=GRID!$B$1:$U$1)*(КАЛЕНДАРЬ!AT29=GRID!$B$3:$U$3),0))*(1-GRID!$H$34))</f>
        <v>32500.000000000004</v>
      </c>
      <c r="E492" s="5">
        <f t="array" ref="E492">IF($I$2="Открытый тариф",INDEX(GRID!$B$4:$U$15,MATCH(E$7,GRID!$A$4:$A$15,0),MATCH(1,($U$2=GRID!$B$1:$U$1)*(КАЛЕНДАРЬ!AT29=GRID!$B$3:$U$3),0)),
INDEX(GRID!$B$4:$U$15,MATCH(E$7,GRID!$A$4:$A$15,0),MATCH(1,($U$2=GRID!$B$1:$U$1)*(КАЛЕНДАРЬ!AT29=GRID!$B$3:$U$3),0))*(1-GRID!$H$34))</f>
        <v>33000</v>
      </c>
      <c r="F492" s="5">
        <f t="array" ref="F492">IF($I$2="Открытый тариф",INDEX(GRID!$B$18:$U$29,MATCH(E$7,GRID!$A$18:$A$29,0),MATCH(1,($U$2=GRID!$B$1:$U$1)*(КАЛЕНДАРЬ!AT29=GRID!$B$3:$U$3),0)),
INDEX(GRID!$B$18:$U$29,MATCH(E$7,GRID!$A$18:$A$29,0),MATCH(1,($U$2=GRID!$B$1:$U$1)*(КАЛЕНДАРЬ!AT29=GRID!$B$3:$U$3),0))*(1-GRID!$H$34))</f>
        <v>38000</v>
      </c>
      <c r="G492" s="5">
        <f t="array" ref="G492">IF($I$2="Открытый тариф",INDEX(GRID!$B$4:$U$15,MATCH(G$7,GRID!$A$4:$A$15,0),MATCH(1,($U$2=GRID!$B$1:$U$1)*(КАЛЕНДАРЬ!AT29=GRID!$B$3:$U$3),0)),
INDEX(GRID!$B$4:$U$15,MATCH(G$7,GRID!$A$4:$A$15,0),MATCH(1,($U$2=GRID!$B$1:$U$1)*(КАЛЕНДАРЬ!AT29=GRID!$B$3:$U$3),0))*(1-GRID!$H$34))</f>
        <v>39000</v>
      </c>
      <c r="H492" s="5">
        <f t="array" ref="H492">IF($I$2="Открытый тариф",INDEX(GRID!$B$18:$U$29,MATCH(G$7,GRID!$A$18:$A$29,0),MATCH(1,($U$2=GRID!$B$1:$U$1)*(КАЛЕНДАРЬ!AT29=GRID!$B$3:$U$3),0)),
INDEX(GRID!$B$18:$U$29,MATCH(G$7,GRID!$A$18:$A$29,0),MATCH(1,($U$2=GRID!$B$1:$U$1)*(КАЛЕНДАРЬ!AT29=GRID!$B$3:$U$3),0))*(1-GRID!$H$34))</f>
        <v>44000</v>
      </c>
      <c r="I492" s="5">
        <f t="array" ref="I492">IF($I$2="Открытый тариф",INDEX(GRID!$B$4:$U$15,MATCH(I$7,GRID!$A$4:$A$15,0),MATCH(1,($U$2=GRID!$B$1:$U$1)*(КАЛЕНДАРЬ!AT29=GRID!$B$3:$U$3),0)),
INDEX(GRID!$B$4:$U$15,MATCH(I$7,GRID!$A$4:$A$15,0),MATCH(1,($U$2=GRID!$B$1:$U$1)*(КАЛЕНДАРЬ!AT29=GRID!$B$3:$U$3),0))*(1-GRID!$H$34))</f>
        <v>43400</v>
      </c>
      <c r="J492" s="5">
        <f t="array" ref="J492">IF($I$2="Открытый тариф",INDEX(GRID!$B$18:$U$29,MATCH(I$7,GRID!$A$18:$A$29,0),MATCH(1,($U$2=GRID!$B$1:$U$1)*(КАЛЕНДАРЬ!AT29=GRID!$B$3:$U$3),0)),
INDEX(GRID!$B$18:$U$29,MATCH(I$7,GRID!$A$18:$A$29,0),MATCH(1,($U$2=GRID!$B$1:$U$1)*(КАЛЕНДАРЬ!AT29=GRID!$B$3:$U$3),0))*(1-GRID!$H$34))</f>
        <v>48400</v>
      </c>
      <c r="K492" s="5">
        <f t="array" ref="K492">IF($I$2="Открытый тариф",INDEX(GRID!$B$4:$U$15,MATCH(K$7,GRID!$A$4:$A$15,0),MATCH(1,($U$2=GRID!$B$1:$U$1)*(КАЛЕНДАРЬ!AT29=GRID!$B$3:$U$3),0)),
INDEX(GRID!$B$4:$U$15,MATCH(K$7,GRID!$A$4:$A$15,0),MATCH(1,($U$2=GRID!$B$1:$U$1)*(КАЛЕНДАРЬ!AT29=GRID!$B$3:$U$3),0))*(1-GRID!$H$34))</f>
        <v>49000</v>
      </c>
      <c r="L492" s="5">
        <f t="array" ref="L492">IF($I$2="Открытый тариф",INDEX(GRID!$B$18:$U$29,MATCH(K$7,GRID!$A$18:$A$29,0),MATCH(1,($U$2=GRID!$B$1:$U$1)*(КАЛЕНДАРЬ!AT29=GRID!$B$3:$U$3),0)),
INDEX(GRID!$B$18:$U$29,MATCH(K$7,GRID!$A$18:$A$29,0),MATCH(1,($U$2=GRID!$B$1:$U$1)*(КАЛЕНДАРЬ!AT29=GRID!$B$3:$U$3),0))*(1-GRID!$H$34))</f>
        <v>54000</v>
      </c>
      <c r="M492" s="5">
        <f t="array" ref="M492">IF($I$2="Открытый тариф",INDEX(GRID!$B$4:$U$15,MATCH(M$7,GRID!$A$4:$A$15,0),MATCH(1,($U$2=GRID!$B$1:$U$1)*(КАЛЕНДАРЬ!AT29=GRID!$B$3:$U$3),0)),
INDEX(GRID!$B$4:$U$15,MATCH(M$7,GRID!$A$4:$A$15,0),MATCH(1,($U$2=GRID!$B$1:$U$1)*(КАЛЕНДАРЬ!AT29=GRID!$B$3:$U$3),0))*(1-GRID!$H$34))</f>
        <v>69500</v>
      </c>
      <c r="N492" s="5">
        <f t="array" ref="N492">IF($I$2="Открытый тариф",INDEX(GRID!$B$18:$U$29,MATCH(M$7,GRID!$A$18:$A$29,0),MATCH(1,($U$2=GRID!$B$1:$U$1)*(КАЛЕНДАРЬ!AT29=GRID!$B$3:$U$3),0)),
INDEX(GRID!$B$18:$U$29,MATCH(M$7,GRID!$A$18:$A$29,0),MATCH(1,($U$2=GRID!$B$1:$U$1)*(КАЛЕНДАРЬ!AT29=GRID!$B$3:$U$3),0))*(1-GRID!$H$34))</f>
        <v>74500</v>
      </c>
      <c r="O492" s="5">
        <f t="array" ref="O492">IF($I$2="Открытый тариф",INDEX(GRID!$B$4:$U$15,MATCH(O$7,GRID!$A$4:$A$15,0),MATCH(1,($U$2=GRID!$B$1:$U$1)*(КАЛЕНДАРЬ!AT29=GRID!$B$3:$U$3),0)),
INDEX(GRID!$B$4:$U$15,MATCH(O$7,GRID!$A$4:$A$15,0),MATCH(1,($U$2=GRID!$B$1:$U$1)*(КАЛЕНДАРЬ!AT29=GRID!$B$3:$U$3),0))*(1-GRID!$H$34))</f>
        <v>103200</v>
      </c>
      <c r="P492" s="5">
        <f t="array" ref="P492">IF($I$2="Открытый тариф",INDEX(GRID!$B$4:$U$15,MATCH(P$7,GRID!$A$4:$A$15,0),MATCH(1,($U$2=GRID!$B$1:$U$1)*(КАЛЕНДАРЬ!AT29=GRID!$B$3:$U$3),0)),
INDEX(GRID!$B$4:$U$15,MATCH(P$7,GRID!$A$4:$A$15,0),MATCH(1,($U$2=GRID!$B$1:$U$1)*(КАЛЕНДАРЬ!AT29=GRID!$B$3:$U$3),0))*(1-GRID!$H$34))</f>
        <v>145400</v>
      </c>
      <c r="Q492" s="5">
        <f t="array" ref="Q492">IF($I$2="Открытый тариф",INDEX(GRID!$B$4:$U$15,MATCH(Q$7,GRID!$A$4:$A$15,0),MATCH(1,($U$2=GRID!$B$1:$U$1)*(КАЛЕНДАРЬ!AT29=GRID!$B$3:$U$3),0)),
INDEX(GRID!$B$4:$U$15,MATCH(Q$7,GRID!$A$4:$A$15,0),MATCH(1,($U$2=GRID!$B$1:$U$1)*(КАЛЕНДАРЬ!AT29=GRID!$B$3:$U$3),0))*(1-GRID!$H$34))</f>
        <v>170900</v>
      </c>
      <c r="R492" s="5">
        <f t="array" ref="R492">IF($I$2="Открытый тариф",INDEX(GRID!$B$18:$U$29,MATCH(R$7,GRID!$A$18:$A$29,0),MATCH(1,($U$2=GRID!$B$1:$U$1)*(КАЛЕНДАРЬ!AT29=GRID!$B$3:$U$3),0)),
INDEX(GRID!$B$18:$U$29,MATCH(R$7,GRID!$A$18:$A$29,0),MATCH(1,($U$2=GRID!$B$1:$U$1)*(КАЛЕНДАРЬ!AT29=GRID!$B$3:$U$3),0))*(1-GRID!$H$34))</f>
        <v>194100</v>
      </c>
      <c r="S492" s="5">
        <f t="array" ref="S492">IF($I$2="Открытый тариф",INDEX(GRID!$B$4:$U$15,MATCH(S$7,GRID!$A$4:$A$15,0),MATCH(1,($U$2=GRID!$B$1:$U$1)*(КАЛЕНДАРЬ!AT29=GRID!$B$3:$U$3),0)),
INDEX(GRID!$B$4:$U$15,MATCH(S$7,GRID!$A$4:$A$15,0),MATCH(1,($U$2=GRID!$B$1:$U$1)*(КАЛЕНДАРЬ!AT29=GRID!$B$3:$U$3),0))*(1-GRID!$L$41))</f>
        <v>482600</v>
      </c>
      <c r="T492" s="5">
        <f t="array" ref="T492">IF($I$2="Открытый тариф",INDEX(GRID!$B$4:$U$15,MATCH(T$7,GRID!$A$4:$A$15,0),MATCH(1,($U$2=GRID!$B$1:$U$1)*(КАЛЕНДАРЬ!AT29=GRID!$B$3:$U$3),0)),
INDEX(GRID!$B$4:$U$15,MATCH(T$7,GRID!$A$4:$A$15,0),MATCH(1,($U$2=GRID!$B$1:$U$1)*(КАЛЕНДАРЬ!AT29=GRID!$B$3:$U$3),0))*(1-GRID!$L$41))</f>
        <v>586600</v>
      </c>
    </row>
    <row r="493" spans="1:20" ht="13.5" customHeight="1">
      <c r="A493" s="108" t="s">
        <v>16</v>
      </c>
      <c r="B493" s="109">
        <v>27</v>
      </c>
      <c r="C493" s="5">
        <f t="array" ref="C493">IF($I$2="Открытый тариф",INDEX(GRID!$B$4:$U$15,MATCH(C$7,GRID!$A$4:$A$15,0),MATCH(1,($U$2=GRID!$B$1:$U$1)*(КАЛЕНДАРЬ!AT30=GRID!$B$3:$U$3),0)),
INDEX(GRID!$B$4:$U$15,MATCH(C$7,GRID!$A$4:$A$15,0),MATCH(1,($U$2=GRID!$B$1:$U$1)*(КАЛЕНДАРЬ!AT30=GRID!$B$3:$U$3),0))*(1-GRID!$H$34))</f>
        <v>30200.000000000004</v>
      </c>
      <c r="D493" s="5">
        <f t="array" ref="D493">IF($I$2="Открытый тариф",INDEX(GRID!$B$18:$U$29,MATCH(C$7,GRID!$A$18:$A$29,0),MATCH(1,($U$2=GRID!$B$1:$U$1)*(КАЛЕНДАРЬ!AT30=GRID!$B$3:$U$3),0)),
INDEX(GRID!$B$18:$U$29,MATCH(C$7,GRID!$A$18:$A$29,0),MATCH(1,($U$2=GRID!$B$1:$U$1)*(КАЛЕНДАРЬ!AT30=GRID!$B$3:$U$3),0))*(1-GRID!$H$34))</f>
        <v>35200</v>
      </c>
      <c r="E493" s="5">
        <f t="array" ref="E493">IF($I$2="Открытый тариф",INDEX(GRID!$B$4:$U$15,MATCH(E$7,GRID!$A$4:$A$15,0),MATCH(1,($U$2=GRID!$B$1:$U$1)*(КАЛЕНДАРЬ!AT30=GRID!$B$3:$U$3),0)),
INDEX(GRID!$B$4:$U$15,MATCH(E$7,GRID!$A$4:$A$15,0),MATCH(1,($U$2=GRID!$B$1:$U$1)*(КАЛЕНДАРЬ!AT30=GRID!$B$3:$U$3),0))*(1-GRID!$H$34))</f>
        <v>36300</v>
      </c>
      <c r="F493" s="5">
        <f t="array" ref="F493">IF($I$2="Открытый тариф",INDEX(GRID!$B$18:$U$29,MATCH(E$7,GRID!$A$18:$A$29,0),MATCH(1,($U$2=GRID!$B$1:$U$1)*(КАЛЕНДАРЬ!AT30=GRID!$B$3:$U$3),0)),
INDEX(GRID!$B$18:$U$29,MATCH(E$7,GRID!$A$18:$A$29,0),MATCH(1,($U$2=GRID!$B$1:$U$1)*(КАЛЕНДАРЬ!AT30=GRID!$B$3:$U$3),0))*(1-GRID!$H$34))</f>
        <v>41300</v>
      </c>
      <c r="G493" s="5">
        <f t="array" ref="G493">IF($I$2="Открытый тариф",INDEX(GRID!$B$4:$U$15,MATCH(G$7,GRID!$A$4:$A$15,0),MATCH(1,($U$2=GRID!$B$1:$U$1)*(КАЛЕНДАРЬ!AT30=GRID!$B$3:$U$3),0)),
INDEX(GRID!$B$4:$U$15,MATCH(G$7,GRID!$A$4:$A$15,0),MATCH(1,($U$2=GRID!$B$1:$U$1)*(КАЛЕНДАРЬ!AT30=GRID!$B$3:$U$3),0))*(1-GRID!$H$34))</f>
        <v>42500</v>
      </c>
      <c r="H493" s="5">
        <f t="array" ref="H493">IF($I$2="Открытый тариф",INDEX(GRID!$B$18:$U$29,MATCH(G$7,GRID!$A$18:$A$29,0),MATCH(1,($U$2=GRID!$B$1:$U$1)*(КАЛЕНДАРЬ!AT30=GRID!$B$3:$U$3),0)),
INDEX(GRID!$B$18:$U$29,MATCH(G$7,GRID!$A$18:$A$29,0),MATCH(1,($U$2=GRID!$B$1:$U$1)*(КАЛЕНДАРЬ!AT30=GRID!$B$3:$U$3),0))*(1-GRID!$H$34))</f>
        <v>47500</v>
      </c>
      <c r="I493" s="5">
        <f t="array" ref="I493">IF($I$2="Открытый тариф",INDEX(GRID!$B$4:$U$15,MATCH(I$7,GRID!$A$4:$A$15,0),MATCH(1,($U$2=GRID!$B$1:$U$1)*(КАЛЕНДАРЬ!AT30=GRID!$B$3:$U$3),0)),
INDEX(GRID!$B$4:$U$15,MATCH(I$7,GRID!$A$4:$A$15,0),MATCH(1,($U$2=GRID!$B$1:$U$1)*(КАЛЕНДАРЬ!AT30=GRID!$B$3:$U$3),0))*(1-GRID!$H$34))</f>
        <v>47400</v>
      </c>
      <c r="J493" s="5">
        <f t="array" ref="J493">IF($I$2="Открытый тариф",INDEX(GRID!$B$18:$U$29,MATCH(I$7,GRID!$A$18:$A$29,0),MATCH(1,($U$2=GRID!$B$1:$U$1)*(КАЛЕНДАРЬ!AT30=GRID!$B$3:$U$3),0)),
INDEX(GRID!$B$18:$U$29,MATCH(I$7,GRID!$A$18:$A$29,0),MATCH(1,($U$2=GRID!$B$1:$U$1)*(КАЛЕНДАРЬ!AT30=GRID!$B$3:$U$3),0))*(1-GRID!$H$34))</f>
        <v>52400</v>
      </c>
      <c r="K493" s="5">
        <f t="array" ref="K493">IF($I$2="Открытый тариф",INDEX(GRID!$B$4:$U$15,MATCH(K$7,GRID!$A$4:$A$15,0),MATCH(1,($U$2=GRID!$B$1:$U$1)*(КАЛЕНДАРЬ!AT30=GRID!$B$3:$U$3),0)),
INDEX(GRID!$B$4:$U$15,MATCH(K$7,GRID!$A$4:$A$15,0),MATCH(1,($U$2=GRID!$B$1:$U$1)*(КАЛЕНДАРЬ!AT30=GRID!$B$3:$U$3),0))*(1-GRID!$H$34))</f>
        <v>53300</v>
      </c>
      <c r="L493" s="5">
        <f t="array" ref="L493">IF($I$2="Открытый тариф",INDEX(GRID!$B$18:$U$29,MATCH(K$7,GRID!$A$18:$A$29,0),MATCH(1,($U$2=GRID!$B$1:$U$1)*(КАЛЕНДАРЬ!AT30=GRID!$B$3:$U$3),0)),
INDEX(GRID!$B$18:$U$29,MATCH(K$7,GRID!$A$18:$A$29,0),MATCH(1,($U$2=GRID!$B$1:$U$1)*(КАЛЕНДАРЬ!AT30=GRID!$B$3:$U$3),0))*(1-GRID!$H$34))</f>
        <v>58300</v>
      </c>
      <c r="M493" s="5">
        <f t="array" ref="M493">IF($I$2="Открытый тариф",INDEX(GRID!$B$4:$U$15,MATCH(M$7,GRID!$A$4:$A$15,0),MATCH(1,($U$2=GRID!$B$1:$U$1)*(КАЛЕНДАРЬ!AT30=GRID!$B$3:$U$3),0)),
INDEX(GRID!$B$4:$U$15,MATCH(M$7,GRID!$A$4:$A$15,0),MATCH(1,($U$2=GRID!$B$1:$U$1)*(КАЛЕНДАРЬ!AT30=GRID!$B$3:$U$3),0))*(1-GRID!$H$34))</f>
        <v>74000</v>
      </c>
      <c r="N493" s="5">
        <f t="array" ref="N493">IF($I$2="Открытый тариф",INDEX(GRID!$B$18:$U$29,MATCH(M$7,GRID!$A$18:$A$29,0),MATCH(1,($U$2=GRID!$B$1:$U$1)*(КАЛЕНДАРЬ!AT30=GRID!$B$3:$U$3),0)),
INDEX(GRID!$B$18:$U$29,MATCH(M$7,GRID!$A$18:$A$29,0),MATCH(1,($U$2=GRID!$B$1:$U$1)*(КАЛЕНДАРЬ!AT30=GRID!$B$3:$U$3),0))*(1-GRID!$H$34))</f>
        <v>79000</v>
      </c>
      <c r="O493" s="5">
        <f t="array" ref="O493">IF($I$2="Открытый тариф",INDEX(GRID!$B$4:$U$15,MATCH(O$7,GRID!$A$4:$A$15,0),MATCH(1,($U$2=GRID!$B$1:$U$1)*(КАЛЕНДАРЬ!AT30=GRID!$B$3:$U$3),0)),
INDEX(GRID!$B$4:$U$15,MATCH(O$7,GRID!$A$4:$A$15,0),MATCH(1,($U$2=GRID!$B$1:$U$1)*(КАЛЕНДАРЬ!AT30=GRID!$B$3:$U$3),0))*(1-GRID!$H$34))</f>
        <v>108800</v>
      </c>
      <c r="P493" s="5">
        <f t="array" ref="P493">IF($I$2="Открытый тариф",INDEX(GRID!$B$4:$U$15,MATCH(P$7,GRID!$A$4:$A$15,0),MATCH(1,($U$2=GRID!$B$1:$U$1)*(КАЛЕНДАРЬ!AT30=GRID!$B$3:$U$3),0)),
INDEX(GRID!$B$4:$U$15,MATCH(P$7,GRID!$A$4:$A$15,0),MATCH(1,($U$2=GRID!$B$1:$U$1)*(КАЛЕНДАРЬ!AT30=GRID!$B$3:$U$3),0))*(1-GRID!$H$34))</f>
        <v>151400</v>
      </c>
      <c r="Q493" s="5">
        <f t="array" ref="Q493">IF($I$2="Открытый тариф",INDEX(GRID!$B$4:$U$15,MATCH(Q$7,GRID!$A$4:$A$15,0),MATCH(1,($U$2=GRID!$B$1:$U$1)*(КАЛЕНДАРЬ!AT30=GRID!$B$3:$U$3),0)),
INDEX(GRID!$B$4:$U$15,MATCH(Q$7,GRID!$A$4:$A$15,0),MATCH(1,($U$2=GRID!$B$1:$U$1)*(КАЛЕНДАРЬ!AT30=GRID!$B$3:$U$3),0))*(1-GRID!$H$34))</f>
        <v>177900</v>
      </c>
      <c r="R493" s="5">
        <f t="array" ref="R493">IF($I$2="Открытый тариф",INDEX(GRID!$B$18:$U$29,MATCH(R$7,GRID!$A$18:$A$29,0),MATCH(1,($U$2=GRID!$B$1:$U$1)*(КАЛЕНДАРЬ!AT30=GRID!$B$3:$U$3),0)),
INDEX(GRID!$B$18:$U$29,MATCH(R$7,GRID!$A$18:$A$29,0),MATCH(1,($U$2=GRID!$B$1:$U$1)*(КАЛЕНДАРЬ!AT30=GRID!$B$3:$U$3),0))*(1-GRID!$H$34))</f>
        <v>202400</v>
      </c>
      <c r="S493" s="5">
        <f t="array" ref="S493">IF($I$2="Открытый тариф",INDEX(GRID!$B$4:$U$15,MATCH(S$7,GRID!$A$4:$A$15,0),MATCH(1,($U$2=GRID!$B$1:$U$1)*(КАЛЕНДАРЬ!AT30=GRID!$B$3:$U$3),0)),
INDEX(GRID!$B$4:$U$15,MATCH(S$7,GRID!$A$4:$A$15,0),MATCH(1,($U$2=GRID!$B$1:$U$1)*(КАЛЕНДАРЬ!AT30=GRID!$B$3:$U$3),0))*(1-GRID!$L$41))</f>
        <v>507400</v>
      </c>
      <c r="T493" s="5">
        <f t="array" ref="T493">IF($I$2="Открытый тариф",INDEX(GRID!$B$4:$U$15,MATCH(T$7,GRID!$A$4:$A$15,0),MATCH(1,($U$2=GRID!$B$1:$U$1)*(КАЛЕНДАРЬ!AT30=GRID!$B$3:$U$3),0)),
INDEX(GRID!$B$4:$U$15,MATCH(T$7,GRID!$A$4:$A$15,0),MATCH(1,($U$2=GRID!$B$1:$U$1)*(КАЛЕНДАРЬ!AT30=GRID!$B$3:$U$3),0))*(1-GRID!$L$41))</f>
        <v>617900</v>
      </c>
    </row>
    <row r="494" spans="1:20" ht="13.5" customHeight="1">
      <c r="A494" s="108" t="s">
        <v>17</v>
      </c>
      <c r="B494" s="109">
        <v>28</v>
      </c>
      <c r="C494" s="5">
        <f t="array" ref="C494">IF($I$2="Открытый тариф",INDEX(GRID!$B$4:$U$15,MATCH(C$7,GRID!$A$4:$A$15,0),MATCH(1,($U$2=GRID!$B$1:$U$1)*(КАЛЕНДАРЬ!AT31=GRID!$B$3:$U$3),0)),
INDEX(GRID!$B$4:$U$15,MATCH(C$7,GRID!$A$4:$A$15,0),MATCH(1,($U$2=GRID!$B$1:$U$1)*(КАЛЕНДАРЬ!AT31=GRID!$B$3:$U$3),0))*(1-GRID!$H$34))</f>
        <v>30200.000000000004</v>
      </c>
      <c r="D494" s="5">
        <f t="array" ref="D494">IF($I$2="Открытый тариф",INDEX(GRID!$B$18:$U$29,MATCH(C$7,GRID!$A$18:$A$29,0),MATCH(1,($U$2=GRID!$B$1:$U$1)*(КАЛЕНДАРЬ!AT31=GRID!$B$3:$U$3),0)),
INDEX(GRID!$B$18:$U$29,MATCH(C$7,GRID!$A$18:$A$29,0),MATCH(1,($U$2=GRID!$B$1:$U$1)*(КАЛЕНДАРЬ!AT31=GRID!$B$3:$U$3),0))*(1-GRID!$H$34))</f>
        <v>35200</v>
      </c>
      <c r="E494" s="5">
        <f t="array" ref="E494">IF($I$2="Открытый тариф",INDEX(GRID!$B$4:$U$15,MATCH(E$7,GRID!$A$4:$A$15,0),MATCH(1,($U$2=GRID!$B$1:$U$1)*(КАЛЕНДАРЬ!AT31=GRID!$B$3:$U$3),0)),
INDEX(GRID!$B$4:$U$15,MATCH(E$7,GRID!$A$4:$A$15,0),MATCH(1,($U$2=GRID!$B$1:$U$1)*(КАЛЕНДАРЬ!AT31=GRID!$B$3:$U$3),0))*(1-GRID!$H$34))</f>
        <v>36300</v>
      </c>
      <c r="F494" s="5">
        <f t="array" ref="F494">IF($I$2="Открытый тариф",INDEX(GRID!$B$18:$U$29,MATCH(E$7,GRID!$A$18:$A$29,0),MATCH(1,($U$2=GRID!$B$1:$U$1)*(КАЛЕНДАРЬ!AT31=GRID!$B$3:$U$3),0)),
INDEX(GRID!$B$18:$U$29,MATCH(E$7,GRID!$A$18:$A$29,0),MATCH(1,($U$2=GRID!$B$1:$U$1)*(КАЛЕНДАРЬ!AT31=GRID!$B$3:$U$3),0))*(1-GRID!$H$34))</f>
        <v>41300</v>
      </c>
      <c r="G494" s="5">
        <f t="array" ref="G494">IF($I$2="Открытый тариф",INDEX(GRID!$B$4:$U$15,MATCH(G$7,GRID!$A$4:$A$15,0),MATCH(1,($U$2=GRID!$B$1:$U$1)*(КАЛЕНДАРЬ!AT31=GRID!$B$3:$U$3),0)),
INDEX(GRID!$B$4:$U$15,MATCH(G$7,GRID!$A$4:$A$15,0),MATCH(1,($U$2=GRID!$B$1:$U$1)*(КАЛЕНДАРЬ!AT31=GRID!$B$3:$U$3),0))*(1-GRID!$H$34))</f>
        <v>42500</v>
      </c>
      <c r="H494" s="5">
        <f t="array" ref="H494">IF($I$2="Открытый тариф",INDEX(GRID!$B$18:$U$29,MATCH(G$7,GRID!$A$18:$A$29,0),MATCH(1,($U$2=GRID!$B$1:$U$1)*(КАЛЕНДАРЬ!AT31=GRID!$B$3:$U$3),0)),
INDEX(GRID!$B$18:$U$29,MATCH(G$7,GRID!$A$18:$A$29,0),MATCH(1,($U$2=GRID!$B$1:$U$1)*(КАЛЕНДАРЬ!AT31=GRID!$B$3:$U$3),0))*(1-GRID!$H$34))</f>
        <v>47500</v>
      </c>
      <c r="I494" s="5">
        <f t="array" ref="I494">IF($I$2="Открытый тариф",INDEX(GRID!$B$4:$U$15,MATCH(I$7,GRID!$A$4:$A$15,0),MATCH(1,($U$2=GRID!$B$1:$U$1)*(КАЛЕНДАРЬ!AT31=GRID!$B$3:$U$3),0)),
INDEX(GRID!$B$4:$U$15,MATCH(I$7,GRID!$A$4:$A$15,0),MATCH(1,($U$2=GRID!$B$1:$U$1)*(КАЛЕНДАРЬ!AT31=GRID!$B$3:$U$3),0))*(1-GRID!$H$34))</f>
        <v>47400</v>
      </c>
      <c r="J494" s="5">
        <f t="array" ref="J494">IF($I$2="Открытый тариф",INDEX(GRID!$B$18:$U$29,MATCH(I$7,GRID!$A$18:$A$29,0),MATCH(1,($U$2=GRID!$B$1:$U$1)*(КАЛЕНДАРЬ!AT31=GRID!$B$3:$U$3),0)),
INDEX(GRID!$B$18:$U$29,MATCH(I$7,GRID!$A$18:$A$29,0),MATCH(1,($U$2=GRID!$B$1:$U$1)*(КАЛЕНДАРЬ!AT31=GRID!$B$3:$U$3),0))*(1-GRID!$H$34))</f>
        <v>52400</v>
      </c>
      <c r="K494" s="5">
        <f t="array" ref="K494">IF($I$2="Открытый тариф",INDEX(GRID!$B$4:$U$15,MATCH(K$7,GRID!$A$4:$A$15,0),MATCH(1,($U$2=GRID!$B$1:$U$1)*(КАЛЕНДАРЬ!AT31=GRID!$B$3:$U$3),0)),
INDEX(GRID!$B$4:$U$15,MATCH(K$7,GRID!$A$4:$A$15,0),MATCH(1,($U$2=GRID!$B$1:$U$1)*(КАЛЕНДАРЬ!AT31=GRID!$B$3:$U$3),0))*(1-GRID!$H$34))</f>
        <v>53300</v>
      </c>
      <c r="L494" s="5">
        <f t="array" ref="L494">IF($I$2="Открытый тариф",INDEX(GRID!$B$18:$U$29,MATCH(K$7,GRID!$A$18:$A$29,0),MATCH(1,($U$2=GRID!$B$1:$U$1)*(КАЛЕНДАРЬ!AT31=GRID!$B$3:$U$3),0)),
INDEX(GRID!$B$18:$U$29,MATCH(K$7,GRID!$A$18:$A$29,0),MATCH(1,($U$2=GRID!$B$1:$U$1)*(КАЛЕНДАРЬ!AT31=GRID!$B$3:$U$3),0))*(1-GRID!$H$34))</f>
        <v>58300</v>
      </c>
      <c r="M494" s="5">
        <f t="array" ref="M494">IF($I$2="Открытый тариф",INDEX(GRID!$B$4:$U$15,MATCH(M$7,GRID!$A$4:$A$15,0),MATCH(1,($U$2=GRID!$B$1:$U$1)*(КАЛЕНДАРЬ!AT31=GRID!$B$3:$U$3),0)),
INDEX(GRID!$B$4:$U$15,MATCH(M$7,GRID!$A$4:$A$15,0),MATCH(1,($U$2=GRID!$B$1:$U$1)*(КАЛЕНДАРЬ!AT31=GRID!$B$3:$U$3),0))*(1-GRID!$H$34))</f>
        <v>74000</v>
      </c>
      <c r="N494" s="5">
        <f t="array" ref="N494">IF($I$2="Открытый тариф",INDEX(GRID!$B$18:$U$29,MATCH(M$7,GRID!$A$18:$A$29,0),MATCH(1,($U$2=GRID!$B$1:$U$1)*(КАЛЕНДАРЬ!AT31=GRID!$B$3:$U$3),0)),
INDEX(GRID!$B$18:$U$29,MATCH(M$7,GRID!$A$18:$A$29,0),MATCH(1,($U$2=GRID!$B$1:$U$1)*(КАЛЕНДАРЬ!AT31=GRID!$B$3:$U$3),0))*(1-GRID!$H$34))</f>
        <v>79000</v>
      </c>
      <c r="O494" s="5">
        <f t="array" ref="O494">IF($I$2="Открытый тариф",INDEX(GRID!$B$4:$U$15,MATCH(O$7,GRID!$A$4:$A$15,0),MATCH(1,($U$2=GRID!$B$1:$U$1)*(КАЛЕНДАРЬ!AT31=GRID!$B$3:$U$3),0)),
INDEX(GRID!$B$4:$U$15,MATCH(O$7,GRID!$A$4:$A$15,0),MATCH(1,($U$2=GRID!$B$1:$U$1)*(КАЛЕНДАРЬ!AT31=GRID!$B$3:$U$3),0))*(1-GRID!$H$34))</f>
        <v>108800</v>
      </c>
      <c r="P494" s="5">
        <f t="array" ref="P494">IF($I$2="Открытый тариф",INDEX(GRID!$B$4:$U$15,MATCH(P$7,GRID!$A$4:$A$15,0),MATCH(1,($U$2=GRID!$B$1:$U$1)*(КАЛЕНДАРЬ!AT31=GRID!$B$3:$U$3),0)),
INDEX(GRID!$B$4:$U$15,MATCH(P$7,GRID!$A$4:$A$15,0),MATCH(1,($U$2=GRID!$B$1:$U$1)*(КАЛЕНДАРЬ!AT31=GRID!$B$3:$U$3),0))*(1-GRID!$H$34))</f>
        <v>151400</v>
      </c>
      <c r="Q494" s="5">
        <f t="array" ref="Q494">IF($I$2="Открытый тариф",INDEX(GRID!$B$4:$U$15,MATCH(Q$7,GRID!$A$4:$A$15,0),MATCH(1,($U$2=GRID!$B$1:$U$1)*(КАЛЕНДАРЬ!AT31=GRID!$B$3:$U$3),0)),
INDEX(GRID!$B$4:$U$15,MATCH(Q$7,GRID!$A$4:$A$15,0),MATCH(1,($U$2=GRID!$B$1:$U$1)*(КАЛЕНДАРЬ!AT31=GRID!$B$3:$U$3),0))*(1-GRID!$H$34))</f>
        <v>177900</v>
      </c>
      <c r="R494" s="5">
        <f t="array" ref="R494">IF($I$2="Открытый тариф",INDEX(GRID!$B$18:$U$29,MATCH(R$7,GRID!$A$18:$A$29,0),MATCH(1,($U$2=GRID!$B$1:$U$1)*(КАЛЕНДАРЬ!AT31=GRID!$B$3:$U$3),0)),
INDEX(GRID!$B$18:$U$29,MATCH(R$7,GRID!$A$18:$A$29,0),MATCH(1,($U$2=GRID!$B$1:$U$1)*(КАЛЕНДАРЬ!AT31=GRID!$B$3:$U$3),0))*(1-GRID!$H$34))</f>
        <v>202400</v>
      </c>
      <c r="S494" s="5">
        <f t="array" ref="S494">IF($I$2="Открытый тариф",INDEX(GRID!$B$4:$U$15,MATCH(S$7,GRID!$A$4:$A$15,0),MATCH(1,($U$2=GRID!$B$1:$U$1)*(КАЛЕНДАРЬ!AT31=GRID!$B$3:$U$3),0)),
INDEX(GRID!$B$4:$U$15,MATCH(S$7,GRID!$A$4:$A$15,0),MATCH(1,($U$2=GRID!$B$1:$U$1)*(КАЛЕНДАРЬ!AT31=GRID!$B$3:$U$3),0))*(1-GRID!$L$41))</f>
        <v>507400</v>
      </c>
      <c r="T494" s="5">
        <f t="array" ref="T494">IF($I$2="Открытый тариф",INDEX(GRID!$B$4:$U$15,MATCH(T$7,GRID!$A$4:$A$15,0),MATCH(1,($U$2=GRID!$B$1:$U$1)*(КАЛЕНДАРЬ!AT31=GRID!$B$3:$U$3),0)),
INDEX(GRID!$B$4:$U$15,MATCH(T$7,GRID!$A$4:$A$15,0),MATCH(1,($U$2=GRID!$B$1:$U$1)*(КАЛЕНДАРЬ!AT31=GRID!$B$3:$U$3),0))*(1-GRID!$L$41))</f>
        <v>617900</v>
      </c>
    </row>
    <row r="495" spans="1:20" ht="13.5" customHeight="1">
      <c r="A495" s="108" t="s">
        <v>11</v>
      </c>
      <c r="B495" s="109">
        <v>29</v>
      </c>
      <c r="C495" s="5">
        <f t="array" ref="C495">IF($I$2="Открытый тариф",INDEX(GRID!$B$4:$U$15,MATCH(C$7,GRID!$A$4:$A$15,0),MATCH(1,($U$2=GRID!$B$1:$U$1)*(КАЛЕНДАРЬ!AT32=GRID!$B$3:$U$3),0)),
INDEX(GRID!$B$4:$U$15,MATCH(C$7,GRID!$A$4:$A$15,0),MATCH(1,($U$2=GRID!$B$1:$U$1)*(КАЛЕНДАРЬ!AT32=GRID!$B$3:$U$3),0))*(1-GRID!$H$34))</f>
        <v>27500.000000000004</v>
      </c>
      <c r="D495" s="5">
        <f t="array" ref="D495">IF($I$2="Открытый тариф",INDEX(GRID!$B$18:$U$29,MATCH(C$7,GRID!$A$18:$A$29,0),MATCH(1,($U$2=GRID!$B$1:$U$1)*(КАЛЕНДАРЬ!AT32=GRID!$B$3:$U$3),0)),
INDEX(GRID!$B$18:$U$29,MATCH(C$7,GRID!$A$18:$A$29,0),MATCH(1,($U$2=GRID!$B$1:$U$1)*(КАЛЕНДАРЬ!AT32=GRID!$B$3:$U$3),0))*(1-GRID!$H$34))</f>
        <v>32500.000000000004</v>
      </c>
      <c r="E495" s="5">
        <f t="array" ref="E495">IF($I$2="Открытый тариф",INDEX(GRID!$B$4:$U$15,MATCH(E$7,GRID!$A$4:$A$15,0),MATCH(1,($U$2=GRID!$B$1:$U$1)*(КАЛЕНДАРЬ!AT32=GRID!$B$3:$U$3),0)),
INDEX(GRID!$B$4:$U$15,MATCH(E$7,GRID!$A$4:$A$15,0),MATCH(1,($U$2=GRID!$B$1:$U$1)*(КАЛЕНДАРЬ!AT32=GRID!$B$3:$U$3),0))*(1-GRID!$H$34))</f>
        <v>33000</v>
      </c>
      <c r="F495" s="5">
        <f t="array" ref="F495">IF($I$2="Открытый тариф",INDEX(GRID!$B$18:$U$29,MATCH(E$7,GRID!$A$18:$A$29,0),MATCH(1,($U$2=GRID!$B$1:$U$1)*(КАЛЕНДАРЬ!AT32=GRID!$B$3:$U$3),0)),
INDEX(GRID!$B$18:$U$29,MATCH(E$7,GRID!$A$18:$A$29,0),MATCH(1,($U$2=GRID!$B$1:$U$1)*(КАЛЕНДАРЬ!AT32=GRID!$B$3:$U$3),0))*(1-GRID!$H$34))</f>
        <v>38000</v>
      </c>
      <c r="G495" s="5">
        <f t="array" ref="G495">IF($I$2="Открытый тариф",INDEX(GRID!$B$4:$U$15,MATCH(G$7,GRID!$A$4:$A$15,0),MATCH(1,($U$2=GRID!$B$1:$U$1)*(КАЛЕНДАРЬ!AT32=GRID!$B$3:$U$3),0)),
INDEX(GRID!$B$4:$U$15,MATCH(G$7,GRID!$A$4:$A$15,0),MATCH(1,($U$2=GRID!$B$1:$U$1)*(КАЛЕНДАРЬ!AT32=GRID!$B$3:$U$3),0))*(1-GRID!$H$34))</f>
        <v>39000</v>
      </c>
      <c r="H495" s="5">
        <f t="array" ref="H495">IF($I$2="Открытый тариф",INDEX(GRID!$B$18:$U$29,MATCH(G$7,GRID!$A$18:$A$29,0),MATCH(1,($U$2=GRID!$B$1:$U$1)*(КАЛЕНДАРЬ!AT32=GRID!$B$3:$U$3),0)),
INDEX(GRID!$B$18:$U$29,MATCH(G$7,GRID!$A$18:$A$29,0),MATCH(1,($U$2=GRID!$B$1:$U$1)*(КАЛЕНДАРЬ!AT32=GRID!$B$3:$U$3),0))*(1-GRID!$H$34))</f>
        <v>44000</v>
      </c>
      <c r="I495" s="5">
        <f t="array" ref="I495">IF($I$2="Открытый тариф",INDEX(GRID!$B$4:$U$15,MATCH(I$7,GRID!$A$4:$A$15,0),MATCH(1,($U$2=GRID!$B$1:$U$1)*(КАЛЕНДАРЬ!AT32=GRID!$B$3:$U$3),0)),
INDEX(GRID!$B$4:$U$15,MATCH(I$7,GRID!$A$4:$A$15,0),MATCH(1,($U$2=GRID!$B$1:$U$1)*(КАЛЕНДАРЬ!AT32=GRID!$B$3:$U$3),0))*(1-GRID!$H$34))</f>
        <v>43400</v>
      </c>
      <c r="J495" s="5">
        <f t="array" ref="J495">IF($I$2="Открытый тариф",INDEX(GRID!$B$18:$U$29,MATCH(I$7,GRID!$A$18:$A$29,0),MATCH(1,($U$2=GRID!$B$1:$U$1)*(КАЛЕНДАРЬ!AT32=GRID!$B$3:$U$3),0)),
INDEX(GRID!$B$18:$U$29,MATCH(I$7,GRID!$A$18:$A$29,0),MATCH(1,($U$2=GRID!$B$1:$U$1)*(КАЛЕНДАРЬ!AT32=GRID!$B$3:$U$3),0))*(1-GRID!$H$34))</f>
        <v>48400</v>
      </c>
      <c r="K495" s="5">
        <f t="array" ref="K495">IF($I$2="Открытый тариф",INDEX(GRID!$B$4:$U$15,MATCH(K$7,GRID!$A$4:$A$15,0),MATCH(1,($U$2=GRID!$B$1:$U$1)*(КАЛЕНДАРЬ!AT32=GRID!$B$3:$U$3),0)),
INDEX(GRID!$B$4:$U$15,MATCH(K$7,GRID!$A$4:$A$15,0),MATCH(1,($U$2=GRID!$B$1:$U$1)*(КАЛЕНДАРЬ!AT32=GRID!$B$3:$U$3),0))*(1-GRID!$H$34))</f>
        <v>49000</v>
      </c>
      <c r="L495" s="5">
        <f t="array" ref="L495">IF($I$2="Открытый тариф",INDEX(GRID!$B$18:$U$29,MATCH(K$7,GRID!$A$18:$A$29,0),MATCH(1,($U$2=GRID!$B$1:$U$1)*(КАЛЕНДАРЬ!AT32=GRID!$B$3:$U$3),0)),
INDEX(GRID!$B$18:$U$29,MATCH(K$7,GRID!$A$18:$A$29,0),MATCH(1,($U$2=GRID!$B$1:$U$1)*(КАЛЕНДАРЬ!AT32=GRID!$B$3:$U$3),0))*(1-GRID!$H$34))</f>
        <v>54000</v>
      </c>
      <c r="M495" s="5">
        <f t="array" ref="M495">IF($I$2="Открытый тариф",INDEX(GRID!$B$4:$U$15,MATCH(M$7,GRID!$A$4:$A$15,0),MATCH(1,($U$2=GRID!$B$1:$U$1)*(КАЛЕНДАРЬ!AT32=GRID!$B$3:$U$3),0)),
INDEX(GRID!$B$4:$U$15,MATCH(M$7,GRID!$A$4:$A$15,0),MATCH(1,($U$2=GRID!$B$1:$U$1)*(КАЛЕНДАРЬ!AT32=GRID!$B$3:$U$3),0))*(1-GRID!$H$34))</f>
        <v>69500</v>
      </c>
      <c r="N495" s="5">
        <f t="array" ref="N495">IF($I$2="Открытый тариф",INDEX(GRID!$B$18:$U$29,MATCH(M$7,GRID!$A$18:$A$29,0),MATCH(1,($U$2=GRID!$B$1:$U$1)*(КАЛЕНДАРЬ!AT32=GRID!$B$3:$U$3),0)),
INDEX(GRID!$B$18:$U$29,MATCH(M$7,GRID!$A$18:$A$29,0),MATCH(1,($U$2=GRID!$B$1:$U$1)*(КАЛЕНДАРЬ!AT32=GRID!$B$3:$U$3),0))*(1-GRID!$H$34))</f>
        <v>74500</v>
      </c>
      <c r="O495" s="5">
        <f t="array" ref="O495">IF($I$2="Открытый тариф",INDEX(GRID!$B$4:$U$15,MATCH(O$7,GRID!$A$4:$A$15,0),MATCH(1,($U$2=GRID!$B$1:$U$1)*(КАЛЕНДАРЬ!AT32=GRID!$B$3:$U$3),0)),
INDEX(GRID!$B$4:$U$15,MATCH(O$7,GRID!$A$4:$A$15,0),MATCH(1,($U$2=GRID!$B$1:$U$1)*(КАЛЕНДАРЬ!AT32=GRID!$B$3:$U$3),0))*(1-GRID!$H$34))</f>
        <v>103200</v>
      </c>
      <c r="P495" s="5">
        <f t="array" ref="P495">IF($I$2="Открытый тариф",INDEX(GRID!$B$4:$U$15,MATCH(P$7,GRID!$A$4:$A$15,0),MATCH(1,($U$2=GRID!$B$1:$U$1)*(КАЛЕНДАРЬ!AT32=GRID!$B$3:$U$3),0)),
INDEX(GRID!$B$4:$U$15,MATCH(P$7,GRID!$A$4:$A$15,0),MATCH(1,($U$2=GRID!$B$1:$U$1)*(КАЛЕНДАРЬ!AT32=GRID!$B$3:$U$3),0))*(1-GRID!$H$34))</f>
        <v>145400</v>
      </c>
      <c r="Q495" s="5">
        <f t="array" ref="Q495">IF($I$2="Открытый тариф",INDEX(GRID!$B$4:$U$15,MATCH(Q$7,GRID!$A$4:$A$15,0),MATCH(1,($U$2=GRID!$B$1:$U$1)*(КАЛЕНДАРЬ!AT32=GRID!$B$3:$U$3),0)),
INDEX(GRID!$B$4:$U$15,MATCH(Q$7,GRID!$A$4:$A$15,0),MATCH(1,($U$2=GRID!$B$1:$U$1)*(КАЛЕНДАРЬ!AT32=GRID!$B$3:$U$3),0))*(1-GRID!$H$34))</f>
        <v>170900</v>
      </c>
      <c r="R495" s="5">
        <f t="array" ref="R495">IF($I$2="Открытый тариф",INDEX(GRID!$B$18:$U$29,MATCH(R$7,GRID!$A$18:$A$29,0),MATCH(1,($U$2=GRID!$B$1:$U$1)*(КАЛЕНДАРЬ!AT32=GRID!$B$3:$U$3),0)),
INDEX(GRID!$B$18:$U$29,MATCH(R$7,GRID!$A$18:$A$29,0),MATCH(1,($U$2=GRID!$B$1:$U$1)*(КАЛЕНДАРЬ!AT32=GRID!$B$3:$U$3),0))*(1-GRID!$H$34))</f>
        <v>194100</v>
      </c>
      <c r="S495" s="5">
        <f t="array" ref="S495">IF($I$2="Открытый тариф",INDEX(GRID!$B$4:$U$15,MATCH(S$7,GRID!$A$4:$A$15,0),MATCH(1,($U$2=GRID!$B$1:$U$1)*(КАЛЕНДАРЬ!AT32=GRID!$B$3:$U$3),0)),
INDEX(GRID!$B$4:$U$15,MATCH(S$7,GRID!$A$4:$A$15,0),MATCH(1,($U$2=GRID!$B$1:$U$1)*(КАЛЕНДАРЬ!AT32=GRID!$B$3:$U$3),0))*(1-GRID!$L$41))</f>
        <v>482600</v>
      </c>
      <c r="T495" s="5">
        <f t="array" ref="T495">IF($I$2="Открытый тариф",INDEX(GRID!$B$4:$U$15,MATCH(T$7,GRID!$A$4:$A$15,0),MATCH(1,($U$2=GRID!$B$1:$U$1)*(КАЛЕНДАРЬ!AT32=GRID!$B$3:$U$3),0)),
INDEX(GRID!$B$4:$U$15,MATCH(T$7,GRID!$A$4:$A$15,0),MATCH(1,($U$2=GRID!$B$1:$U$1)*(КАЛЕНДАРЬ!AT32=GRID!$B$3:$U$3),0))*(1-GRID!$L$41))</f>
        <v>586600</v>
      </c>
    </row>
    <row r="496" spans="1:20" ht="13.5" customHeight="1">
      <c r="A496" s="108" t="s">
        <v>12</v>
      </c>
      <c r="B496" s="109">
        <v>30</v>
      </c>
      <c r="C496" s="5">
        <f t="array" ref="C496">IF($I$2="Открытый тариф",INDEX(GRID!$B$4:$U$15,MATCH(C$7,GRID!$A$4:$A$15,0),MATCH(1,($U$2=GRID!$B$1:$U$1)*(КАЛЕНДАРЬ!AT33=GRID!$B$3:$U$3),0)),
INDEX(GRID!$B$4:$U$15,MATCH(C$7,GRID!$A$4:$A$15,0),MATCH(1,($U$2=GRID!$B$1:$U$1)*(КАЛЕНДАРЬ!AT33=GRID!$B$3:$U$3),0))*(1-GRID!$H$34))</f>
        <v>27500.000000000004</v>
      </c>
      <c r="D496" s="5">
        <f t="array" ref="D496">IF($I$2="Открытый тариф",INDEX(GRID!$B$18:$U$29,MATCH(C$7,GRID!$A$18:$A$29,0),MATCH(1,($U$2=GRID!$B$1:$U$1)*(КАЛЕНДАРЬ!AT33=GRID!$B$3:$U$3),0)),
INDEX(GRID!$B$18:$U$29,MATCH(C$7,GRID!$A$18:$A$29,0),MATCH(1,($U$2=GRID!$B$1:$U$1)*(КАЛЕНДАРЬ!AT33=GRID!$B$3:$U$3),0))*(1-GRID!$H$34))</f>
        <v>32500.000000000004</v>
      </c>
      <c r="E496" s="5">
        <f t="array" ref="E496">IF($I$2="Открытый тариф",INDEX(GRID!$B$4:$U$15,MATCH(E$7,GRID!$A$4:$A$15,0),MATCH(1,($U$2=GRID!$B$1:$U$1)*(КАЛЕНДАРЬ!AT33=GRID!$B$3:$U$3),0)),
INDEX(GRID!$B$4:$U$15,MATCH(E$7,GRID!$A$4:$A$15,0),MATCH(1,($U$2=GRID!$B$1:$U$1)*(КАЛЕНДАРЬ!AT33=GRID!$B$3:$U$3),0))*(1-GRID!$H$34))</f>
        <v>33000</v>
      </c>
      <c r="F496" s="5">
        <f t="array" ref="F496">IF($I$2="Открытый тариф",INDEX(GRID!$B$18:$U$29,MATCH(E$7,GRID!$A$18:$A$29,0),MATCH(1,($U$2=GRID!$B$1:$U$1)*(КАЛЕНДАРЬ!AT33=GRID!$B$3:$U$3),0)),
INDEX(GRID!$B$18:$U$29,MATCH(E$7,GRID!$A$18:$A$29,0),MATCH(1,($U$2=GRID!$B$1:$U$1)*(КАЛЕНДАРЬ!AT33=GRID!$B$3:$U$3),0))*(1-GRID!$H$34))</f>
        <v>38000</v>
      </c>
      <c r="G496" s="5">
        <f t="array" ref="G496">IF($I$2="Открытый тариф",INDEX(GRID!$B$4:$U$15,MATCH(G$7,GRID!$A$4:$A$15,0),MATCH(1,($U$2=GRID!$B$1:$U$1)*(КАЛЕНДАРЬ!AT33=GRID!$B$3:$U$3),0)),
INDEX(GRID!$B$4:$U$15,MATCH(G$7,GRID!$A$4:$A$15,0),MATCH(1,($U$2=GRID!$B$1:$U$1)*(КАЛЕНДАРЬ!AT33=GRID!$B$3:$U$3),0))*(1-GRID!$H$34))</f>
        <v>39000</v>
      </c>
      <c r="H496" s="5">
        <f t="array" ref="H496">IF($I$2="Открытый тариф",INDEX(GRID!$B$18:$U$29,MATCH(G$7,GRID!$A$18:$A$29,0),MATCH(1,($U$2=GRID!$B$1:$U$1)*(КАЛЕНДАРЬ!AT33=GRID!$B$3:$U$3),0)),
INDEX(GRID!$B$18:$U$29,MATCH(G$7,GRID!$A$18:$A$29,0),MATCH(1,($U$2=GRID!$B$1:$U$1)*(КАЛЕНДАРЬ!AT33=GRID!$B$3:$U$3),0))*(1-GRID!$H$34))</f>
        <v>44000</v>
      </c>
      <c r="I496" s="5">
        <f t="array" ref="I496">IF($I$2="Открытый тариф",INDEX(GRID!$B$4:$U$15,MATCH(I$7,GRID!$A$4:$A$15,0),MATCH(1,($U$2=GRID!$B$1:$U$1)*(КАЛЕНДАРЬ!AT33=GRID!$B$3:$U$3),0)),
INDEX(GRID!$B$4:$U$15,MATCH(I$7,GRID!$A$4:$A$15,0),MATCH(1,($U$2=GRID!$B$1:$U$1)*(КАЛЕНДАРЬ!AT33=GRID!$B$3:$U$3),0))*(1-GRID!$H$34))</f>
        <v>43400</v>
      </c>
      <c r="J496" s="5">
        <f t="array" ref="J496">IF($I$2="Открытый тариф",INDEX(GRID!$B$18:$U$29,MATCH(I$7,GRID!$A$18:$A$29,0),MATCH(1,($U$2=GRID!$B$1:$U$1)*(КАЛЕНДАРЬ!AT33=GRID!$B$3:$U$3),0)),
INDEX(GRID!$B$18:$U$29,MATCH(I$7,GRID!$A$18:$A$29,0),MATCH(1,($U$2=GRID!$B$1:$U$1)*(КАЛЕНДАРЬ!AT33=GRID!$B$3:$U$3),0))*(1-GRID!$H$34))</f>
        <v>48400</v>
      </c>
      <c r="K496" s="5">
        <f t="array" ref="K496">IF($I$2="Открытый тариф",INDEX(GRID!$B$4:$U$15,MATCH(K$7,GRID!$A$4:$A$15,0),MATCH(1,($U$2=GRID!$B$1:$U$1)*(КАЛЕНДАРЬ!AT33=GRID!$B$3:$U$3),0)),
INDEX(GRID!$B$4:$U$15,MATCH(K$7,GRID!$A$4:$A$15,0),MATCH(1,($U$2=GRID!$B$1:$U$1)*(КАЛЕНДАРЬ!AT33=GRID!$B$3:$U$3),0))*(1-GRID!$H$34))</f>
        <v>49000</v>
      </c>
      <c r="L496" s="5">
        <f t="array" ref="L496">IF($I$2="Открытый тариф",INDEX(GRID!$B$18:$U$29,MATCH(K$7,GRID!$A$18:$A$29,0),MATCH(1,($U$2=GRID!$B$1:$U$1)*(КАЛЕНДАРЬ!AT33=GRID!$B$3:$U$3),0)),
INDEX(GRID!$B$18:$U$29,MATCH(K$7,GRID!$A$18:$A$29,0),MATCH(1,($U$2=GRID!$B$1:$U$1)*(КАЛЕНДАРЬ!AT33=GRID!$B$3:$U$3),0))*(1-GRID!$H$34))</f>
        <v>54000</v>
      </c>
      <c r="M496" s="5">
        <f t="array" ref="M496">IF($I$2="Открытый тариф",INDEX(GRID!$B$4:$U$15,MATCH(M$7,GRID!$A$4:$A$15,0),MATCH(1,($U$2=GRID!$B$1:$U$1)*(КАЛЕНДАРЬ!AT33=GRID!$B$3:$U$3),0)),
INDEX(GRID!$B$4:$U$15,MATCH(M$7,GRID!$A$4:$A$15,0),MATCH(1,($U$2=GRID!$B$1:$U$1)*(КАЛЕНДАРЬ!AT33=GRID!$B$3:$U$3),0))*(1-GRID!$H$34))</f>
        <v>69500</v>
      </c>
      <c r="N496" s="5">
        <f t="array" ref="N496">IF($I$2="Открытый тариф",INDEX(GRID!$B$18:$U$29,MATCH(M$7,GRID!$A$18:$A$29,0),MATCH(1,($U$2=GRID!$B$1:$U$1)*(КАЛЕНДАРЬ!AT33=GRID!$B$3:$U$3),0)),
INDEX(GRID!$B$18:$U$29,MATCH(M$7,GRID!$A$18:$A$29,0),MATCH(1,($U$2=GRID!$B$1:$U$1)*(КАЛЕНДАРЬ!AT33=GRID!$B$3:$U$3),0))*(1-GRID!$H$34))</f>
        <v>74500</v>
      </c>
      <c r="O496" s="5">
        <f t="array" ref="O496">IF($I$2="Открытый тариф",INDEX(GRID!$B$4:$U$15,MATCH(O$7,GRID!$A$4:$A$15,0),MATCH(1,($U$2=GRID!$B$1:$U$1)*(КАЛЕНДАРЬ!AT33=GRID!$B$3:$U$3),0)),
INDEX(GRID!$B$4:$U$15,MATCH(O$7,GRID!$A$4:$A$15,0),MATCH(1,($U$2=GRID!$B$1:$U$1)*(КАЛЕНДАРЬ!AT33=GRID!$B$3:$U$3),0))*(1-GRID!$H$34))</f>
        <v>103200</v>
      </c>
      <c r="P496" s="5">
        <f t="array" ref="P496">IF($I$2="Открытый тариф",INDEX(GRID!$B$4:$U$15,MATCH(P$7,GRID!$A$4:$A$15,0),MATCH(1,($U$2=GRID!$B$1:$U$1)*(КАЛЕНДАРЬ!AT33=GRID!$B$3:$U$3),0)),
INDEX(GRID!$B$4:$U$15,MATCH(P$7,GRID!$A$4:$A$15,0),MATCH(1,($U$2=GRID!$B$1:$U$1)*(КАЛЕНДАРЬ!AT33=GRID!$B$3:$U$3),0))*(1-GRID!$H$34))</f>
        <v>145400</v>
      </c>
      <c r="Q496" s="5">
        <f t="array" ref="Q496">IF($I$2="Открытый тариф",INDEX(GRID!$B$4:$U$15,MATCH(Q$7,GRID!$A$4:$A$15,0),MATCH(1,($U$2=GRID!$B$1:$U$1)*(КАЛЕНДАРЬ!AT33=GRID!$B$3:$U$3),0)),
INDEX(GRID!$B$4:$U$15,MATCH(Q$7,GRID!$A$4:$A$15,0),MATCH(1,($U$2=GRID!$B$1:$U$1)*(КАЛЕНДАРЬ!AT33=GRID!$B$3:$U$3),0))*(1-GRID!$H$34))</f>
        <v>170900</v>
      </c>
      <c r="R496" s="5">
        <f t="array" ref="R496">IF($I$2="Открытый тариф",INDEX(GRID!$B$18:$U$29,MATCH(R$7,GRID!$A$18:$A$29,0),MATCH(1,($U$2=GRID!$B$1:$U$1)*(КАЛЕНДАРЬ!AT33=GRID!$B$3:$U$3),0)),
INDEX(GRID!$B$18:$U$29,MATCH(R$7,GRID!$A$18:$A$29,0),MATCH(1,($U$2=GRID!$B$1:$U$1)*(КАЛЕНДАРЬ!AT33=GRID!$B$3:$U$3),0))*(1-GRID!$H$34))</f>
        <v>194100</v>
      </c>
      <c r="S496" s="5">
        <f t="array" ref="S496">IF($I$2="Открытый тариф",INDEX(GRID!$B$4:$U$15,MATCH(S$7,GRID!$A$4:$A$15,0),MATCH(1,($U$2=GRID!$B$1:$U$1)*(КАЛЕНДАРЬ!AT33=GRID!$B$3:$U$3),0)),
INDEX(GRID!$B$4:$U$15,MATCH(S$7,GRID!$A$4:$A$15,0),MATCH(1,($U$2=GRID!$B$1:$U$1)*(КАЛЕНДАРЬ!AT33=GRID!$B$3:$U$3),0))*(1-GRID!$L$41))</f>
        <v>482600</v>
      </c>
      <c r="T496" s="5">
        <f t="array" ref="T496">IF($I$2="Открытый тариф",INDEX(GRID!$B$4:$U$15,MATCH(T$7,GRID!$A$4:$A$15,0),MATCH(1,($U$2=GRID!$B$1:$U$1)*(КАЛЕНДАРЬ!AT33=GRID!$B$3:$U$3),0)),
INDEX(GRID!$B$4:$U$15,MATCH(T$7,GRID!$A$4:$A$15,0),MATCH(1,($U$2=GRID!$B$1:$U$1)*(КАЛЕНДАРЬ!AT33=GRID!$B$3:$U$3),0))*(1-GRID!$L$41))</f>
        <v>586600</v>
      </c>
    </row>
    <row r="497" spans="1:20" ht="13.5" customHeight="1">
      <c r="A497" s="108" t="s">
        <v>13</v>
      </c>
      <c r="B497" s="109">
        <v>31</v>
      </c>
      <c r="C497" s="5">
        <f t="array" ref="C497">IF($I$2="Открытый тариф",INDEX(GRID!$B$4:$U$15,MATCH(C$7,GRID!$A$4:$A$15,0),MATCH(1,($U$2=GRID!$B$1:$U$1)*(КАЛЕНДАРЬ!AT34=GRID!$B$3:$U$3),0)),
INDEX(GRID!$B$4:$U$15,MATCH(C$7,GRID!$A$4:$A$15,0),MATCH(1,($U$2=GRID!$B$1:$U$1)*(КАЛЕНДАРЬ!AT34=GRID!$B$3:$U$3),0))*(1-GRID!$H$34))</f>
        <v>27500.000000000004</v>
      </c>
      <c r="D497" s="5">
        <f t="array" ref="D497">IF($I$2="Открытый тариф",INDEX(GRID!$B$18:$U$29,MATCH(C$7,GRID!$A$18:$A$29,0),MATCH(1,($U$2=GRID!$B$1:$U$1)*(КАЛЕНДАРЬ!AT34=GRID!$B$3:$U$3),0)),
INDEX(GRID!$B$18:$U$29,MATCH(C$7,GRID!$A$18:$A$29,0),MATCH(1,($U$2=GRID!$B$1:$U$1)*(КАЛЕНДАРЬ!AT34=GRID!$B$3:$U$3),0))*(1-GRID!$H$34))</f>
        <v>32500.000000000004</v>
      </c>
      <c r="E497" s="5">
        <f t="array" ref="E497">IF($I$2="Открытый тариф",INDEX(GRID!$B$4:$U$15,MATCH(E$7,GRID!$A$4:$A$15,0),MATCH(1,($U$2=GRID!$B$1:$U$1)*(КАЛЕНДАРЬ!AT34=GRID!$B$3:$U$3),0)),
INDEX(GRID!$B$4:$U$15,MATCH(E$7,GRID!$A$4:$A$15,0),MATCH(1,($U$2=GRID!$B$1:$U$1)*(КАЛЕНДАРЬ!AT34=GRID!$B$3:$U$3),0))*(1-GRID!$H$34))</f>
        <v>33000</v>
      </c>
      <c r="F497" s="5">
        <f t="array" ref="F497">IF($I$2="Открытый тариф",INDEX(GRID!$B$18:$U$29,MATCH(E$7,GRID!$A$18:$A$29,0),MATCH(1,($U$2=GRID!$B$1:$U$1)*(КАЛЕНДАРЬ!AT34=GRID!$B$3:$U$3),0)),
INDEX(GRID!$B$18:$U$29,MATCH(E$7,GRID!$A$18:$A$29,0),MATCH(1,($U$2=GRID!$B$1:$U$1)*(КАЛЕНДАРЬ!AT34=GRID!$B$3:$U$3),0))*(1-GRID!$H$34))</f>
        <v>38000</v>
      </c>
      <c r="G497" s="5">
        <f t="array" ref="G497">IF($I$2="Открытый тариф",INDEX(GRID!$B$4:$U$15,MATCH(G$7,GRID!$A$4:$A$15,0),MATCH(1,($U$2=GRID!$B$1:$U$1)*(КАЛЕНДАРЬ!AT34=GRID!$B$3:$U$3),0)),
INDEX(GRID!$B$4:$U$15,MATCH(G$7,GRID!$A$4:$A$15,0),MATCH(1,($U$2=GRID!$B$1:$U$1)*(КАЛЕНДАРЬ!AT34=GRID!$B$3:$U$3),0))*(1-GRID!$H$34))</f>
        <v>39000</v>
      </c>
      <c r="H497" s="5">
        <f t="array" ref="H497">IF($I$2="Открытый тариф",INDEX(GRID!$B$18:$U$29,MATCH(G$7,GRID!$A$18:$A$29,0),MATCH(1,($U$2=GRID!$B$1:$U$1)*(КАЛЕНДАРЬ!AT34=GRID!$B$3:$U$3),0)),
INDEX(GRID!$B$18:$U$29,MATCH(G$7,GRID!$A$18:$A$29,0),MATCH(1,($U$2=GRID!$B$1:$U$1)*(КАЛЕНДАРЬ!AT34=GRID!$B$3:$U$3),0))*(1-GRID!$H$34))</f>
        <v>44000</v>
      </c>
      <c r="I497" s="5">
        <f t="array" ref="I497">IF($I$2="Открытый тариф",INDEX(GRID!$B$4:$U$15,MATCH(I$7,GRID!$A$4:$A$15,0),MATCH(1,($U$2=GRID!$B$1:$U$1)*(КАЛЕНДАРЬ!AT34=GRID!$B$3:$U$3),0)),
INDEX(GRID!$B$4:$U$15,MATCH(I$7,GRID!$A$4:$A$15,0),MATCH(1,($U$2=GRID!$B$1:$U$1)*(КАЛЕНДАРЬ!AT34=GRID!$B$3:$U$3),0))*(1-GRID!$H$34))</f>
        <v>43400</v>
      </c>
      <c r="J497" s="5">
        <f t="array" ref="J497">IF($I$2="Открытый тариф",INDEX(GRID!$B$18:$U$29,MATCH(I$7,GRID!$A$18:$A$29,0),MATCH(1,($U$2=GRID!$B$1:$U$1)*(КАЛЕНДАРЬ!AT34=GRID!$B$3:$U$3),0)),
INDEX(GRID!$B$18:$U$29,MATCH(I$7,GRID!$A$18:$A$29,0),MATCH(1,($U$2=GRID!$B$1:$U$1)*(КАЛЕНДАРЬ!AT34=GRID!$B$3:$U$3),0))*(1-GRID!$H$34))</f>
        <v>48400</v>
      </c>
      <c r="K497" s="5">
        <f t="array" ref="K497">IF($I$2="Открытый тариф",INDEX(GRID!$B$4:$U$15,MATCH(K$7,GRID!$A$4:$A$15,0),MATCH(1,($U$2=GRID!$B$1:$U$1)*(КАЛЕНДАРЬ!AT34=GRID!$B$3:$U$3),0)),
INDEX(GRID!$B$4:$U$15,MATCH(K$7,GRID!$A$4:$A$15,0),MATCH(1,($U$2=GRID!$B$1:$U$1)*(КАЛЕНДАРЬ!AT34=GRID!$B$3:$U$3),0))*(1-GRID!$H$34))</f>
        <v>49000</v>
      </c>
      <c r="L497" s="5">
        <f t="array" ref="L497">IF($I$2="Открытый тариф",INDEX(GRID!$B$18:$U$29,MATCH(K$7,GRID!$A$18:$A$29,0),MATCH(1,($U$2=GRID!$B$1:$U$1)*(КАЛЕНДАРЬ!AT34=GRID!$B$3:$U$3),0)),
INDEX(GRID!$B$18:$U$29,MATCH(K$7,GRID!$A$18:$A$29,0),MATCH(1,($U$2=GRID!$B$1:$U$1)*(КАЛЕНДАРЬ!AT34=GRID!$B$3:$U$3),0))*(1-GRID!$H$34))</f>
        <v>54000</v>
      </c>
      <c r="M497" s="5">
        <f t="array" ref="M497">IF($I$2="Открытый тариф",INDEX(GRID!$B$4:$U$15,MATCH(M$7,GRID!$A$4:$A$15,0),MATCH(1,($U$2=GRID!$B$1:$U$1)*(КАЛЕНДАРЬ!AT34=GRID!$B$3:$U$3),0)),
INDEX(GRID!$B$4:$U$15,MATCH(M$7,GRID!$A$4:$A$15,0),MATCH(1,($U$2=GRID!$B$1:$U$1)*(КАЛЕНДАРЬ!AT34=GRID!$B$3:$U$3),0))*(1-GRID!$H$34))</f>
        <v>69500</v>
      </c>
      <c r="N497" s="5">
        <f t="array" ref="N497">IF($I$2="Открытый тариф",INDEX(GRID!$B$18:$U$29,MATCH(M$7,GRID!$A$18:$A$29,0),MATCH(1,($U$2=GRID!$B$1:$U$1)*(КАЛЕНДАРЬ!AT34=GRID!$B$3:$U$3),0)),
INDEX(GRID!$B$18:$U$29,MATCH(M$7,GRID!$A$18:$A$29,0),MATCH(1,($U$2=GRID!$B$1:$U$1)*(КАЛЕНДАРЬ!AT34=GRID!$B$3:$U$3),0))*(1-GRID!$H$34))</f>
        <v>74500</v>
      </c>
      <c r="O497" s="5">
        <f t="array" ref="O497">IF($I$2="Открытый тариф",INDEX(GRID!$B$4:$U$15,MATCH(O$7,GRID!$A$4:$A$15,0),MATCH(1,($U$2=GRID!$B$1:$U$1)*(КАЛЕНДАРЬ!AT34=GRID!$B$3:$U$3),0)),
INDEX(GRID!$B$4:$U$15,MATCH(O$7,GRID!$A$4:$A$15,0),MATCH(1,($U$2=GRID!$B$1:$U$1)*(КАЛЕНДАРЬ!AT34=GRID!$B$3:$U$3),0))*(1-GRID!$H$34))</f>
        <v>103200</v>
      </c>
      <c r="P497" s="5">
        <f t="array" ref="P497">IF($I$2="Открытый тариф",INDEX(GRID!$B$4:$U$15,MATCH(P$7,GRID!$A$4:$A$15,0),MATCH(1,($U$2=GRID!$B$1:$U$1)*(КАЛЕНДАРЬ!AT34=GRID!$B$3:$U$3),0)),
INDEX(GRID!$B$4:$U$15,MATCH(P$7,GRID!$A$4:$A$15,0),MATCH(1,($U$2=GRID!$B$1:$U$1)*(КАЛЕНДАРЬ!AT34=GRID!$B$3:$U$3),0))*(1-GRID!$H$34))</f>
        <v>145400</v>
      </c>
      <c r="Q497" s="5">
        <f t="array" ref="Q497">IF($I$2="Открытый тариф",INDEX(GRID!$B$4:$U$15,MATCH(Q$7,GRID!$A$4:$A$15,0),MATCH(1,($U$2=GRID!$B$1:$U$1)*(КАЛЕНДАРЬ!AT34=GRID!$B$3:$U$3),0)),
INDEX(GRID!$B$4:$U$15,MATCH(Q$7,GRID!$A$4:$A$15,0),MATCH(1,($U$2=GRID!$B$1:$U$1)*(КАЛЕНДАРЬ!AT34=GRID!$B$3:$U$3),0))*(1-GRID!$H$34))</f>
        <v>170900</v>
      </c>
      <c r="R497" s="5">
        <f t="array" ref="R497">IF($I$2="Открытый тариф",INDEX(GRID!$B$18:$U$29,MATCH(R$7,GRID!$A$18:$A$29,0),MATCH(1,($U$2=GRID!$B$1:$U$1)*(КАЛЕНДАРЬ!AT34=GRID!$B$3:$U$3),0)),
INDEX(GRID!$B$18:$U$29,MATCH(R$7,GRID!$A$18:$A$29,0),MATCH(1,($U$2=GRID!$B$1:$U$1)*(КАЛЕНДАРЬ!AT34=GRID!$B$3:$U$3),0))*(1-GRID!$H$34))</f>
        <v>194100</v>
      </c>
      <c r="S497" s="5">
        <f t="array" ref="S497">IF($I$2="Открытый тариф",INDEX(GRID!$B$4:$U$15,MATCH(S$7,GRID!$A$4:$A$15,0),MATCH(1,($U$2=GRID!$B$1:$U$1)*(КАЛЕНДАРЬ!AT34=GRID!$B$3:$U$3),0)),
INDEX(GRID!$B$4:$U$15,MATCH(S$7,GRID!$A$4:$A$15,0),MATCH(1,($U$2=GRID!$B$1:$U$1)*(КАЛЕНДАРЬ!AT34=GRID!$B$3:$U$3),0))*(1-GRID!$L$41))</f>
        <v>482600</v>
      </c>
      <c r="T497" s="5">
        <f t="array" ref="T497">IF($I$2="Открытый тариф",INDEX(GRID!$B$4:$U$15,MATCH(T$7,GRID!$A$4:$A$15,0),MATCH(1,($U$2=GRID!$B$1:$U$1)*(КАЛЕНДАРЬ!AT34=GRID!$B$3:$U$3),0)),
INDEX(GRID!$B$4:$U$15,MATCH(T$7,GRID!$A$4:$A$15,0),MATCH(1,($U$2=GRID!$B$1:$U$1)*(КАЛЕНДАРЬ!AT34=GRID!$B$3:$U$3),0))*(1-GRID!$L$41))</f>
        <v>586600</v>
      </c>
    </row>
    <row r="498" spans="1:20" s="121" customFormat="1" ht="13.5" customHeight="1">
      <c r="A498" s="110"/>
      <c r="B498" s="111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</row>
    <row r="499" spans="1:20" s="6" customFormat="1" ht="17.25" customHeight="1">
      <c r="A499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</row>
    <row r="500" spans="1:20">
      <c r="A500" s="163" t="s">
        <v>125</v>
      </c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</row>
    <row r="501" spans="1:20" ht="39" customHeight="1">
      <c r="A501" s="165" t="s">
        <v>8</v>
      </c>
      <c r="B501" s="166"/>
      <c r="C501" s="169" t="s">
        <v>87</v>
      </c>
      <c r="D501" s="170"/>
      <c r="E501" s="155" t="s">
        <v>79</v>
      </c>
      <c r="F501" s="156"/>
      <c r="G501" s="157" t="s">
        <v>80</v>
      </c>
      <c r="H501" s="157"/>
      <c r="I501" s="158" t="s">
        <v>81</v>
      </c>
      <c r="J501" s="159"/>
      <c r="K501" s="160" t="s">
        <v>82</v>
      </c>
      <c r="L501" s="160"/>
      <c r="M501" s="161" t="s">
        <v>83</v>
      </c>
      <c r="N501" s="161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0">
      <c r="A502" s="167"/>
      <c r="B502" s="168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0" s="121" customFormat="1" ht="13.5" customHeight="1">
      <c r="A503" s="108" t="s">
        <v>14</v>
      </c>
      <c r="B503" s="109">
        <v>1</v>
      </c>
      <c r="C503" s="5" cm="1">
        <f t="array" ref="C503">IF($I$2="Открытый тариф",INDEX(GRID!$B$4:$U$15,MATCH(C$7,GRID!$A$4:$A$15,0),MATCH(1,($U$2=GRID!$B$1:$U$1)*(КАЛЕНДАРЬ!AW4=GRID!$B$3:$U$3),0)),
INDEX(GRID!$B$4:$U$15,MATCH(C$7,GRID!$A$4:$A$15,0),MATCH(1,($U$2=GRID!$B$1:$U$1)*(КАЛЕНДАРЬ!AW4=GRID!$B$3:$U$3),0))*(1-GRID!$H$34))</f>
        <v>27500.000000000004</v>
      </c>
      <c r="D503" s="5" cm="1">
        <f t="array" ref="D503">IF($I$2="Открытый тариф",INDEX(GRID!$B$18:$U$29,MATCH(C$7,GRID!$A$18:$A$29,0),MATCH(1,($U$2=GRID!$B$1:$U$1)*(КАЛЕНДАРЬ!AW4=GRID!$B$3:$U$3),0)),
INDEX(GRID!$B$18:$U$29,MATCH(C$7,GRID!$A$18:$A$29,0),MATCH(1,($U$2=GRID!$B$1:$U$1)*(КАЛЕНДАРЬ!AW4=GRID!$B$3:$U$3),0))*(1-GRID!$H$34))</f>
        <v>32500.000000000004</v>
      </c>
      <c r="E503" s="5">
        <f t="array" ref="E503">IF($I$2="Открытый тариф",INDEX(GRID!$B$4:$U$15,MATCH(E$7,GRID!$A$4:$A$15,0),MATCH(1,($U$2=GRID!$B$1:$U$1)*(КАЛЕНДАРЬ!AW4=GRID!$B$3:$U$3),0)),
INDEX(GRID!$B$4:$U$15,MATCH(E$7,GRID!$A$4:$A$15,0),MATCH(1,($U$2=GRID!$B$1:$U$1)*(КАЛЕНДАРЬ!AW4=GRID!$B$3:$U$3),0))*(1-GRID!$H$34))</f>
        <v>33000</v>
      </c>
      <c r="F503" s="5">
        <f t="array" ref="F503">IF($I$2="Открытый тариф",INDEX(GRID!$B$18:$U$29,MATCH(E$7,GRID!$A$18:$A$29,0),MATCH(1,($U$2=GRID!$B$1:$U$1)*(КАЛЕНДАРЬ!AW4=GRID!$B$3:$U$3),0)),
INDEX(GRID!$B$18:$U$29,MATCH(E$7,GRID!$A$18:$A$29,0),MATCH(1,($U$2=GRID!$B$1:$U$1)*(КАЛЕНДАРЬ!AW4=GRID!$B$3:$U$3),0))*(1-GRID!$H$34))</f>
        <v>38000</v>
      </c>
      <c r="G503" s="5">
        <f t="array" ref="G503">IF($I$2="Открытый тариф",INDEX(GRID!$B$4:$U$15,MATCH(G$7,GRID!$A$4:$A$15,0),MATCH(1,($U$2=GRID!$B$1:$U$1)*(КАЛЕНДАРЬ!AW4=GRID!$B$3:$U$3),0)),
INDEX(GRID!$B$4:$U$15,MATCH(G$7,GRID!$A$4:$A$15,0),MATCH(1,($U$2=GRID!$B$1:$U$1)*(КАЛЕНДАРЬ!AW4=GRID!$B$3:$U$3),0))*(1-GRID!$H$34))</f>
        <v>39000</v>
      </c>
      <c r="H503" s="5">
        <f t="array" ref="H503">IF($I$2="Открытый тариф",INDEX(GRID!$B$18:$U$29,MATCH(G$7,GRID!$A$18:$A$29,0),MATCH(1,($U$2=GRID!$B$1:$U$1)*(КАЛЕНДАРЬ!AW4=GRID!$B$3:$U$3),0)),
INDEX(GRID!$B$18:$U$29,MATCH(G$7,GRID!$A$18:$A$29,0),MATCH(1,($U$2=GRID!$B$1:$U$1)*(КАЛЕНДАРЬ!AW4=GRID!$B$3:$U$3),0))*(1-GRID!$H$34))</f>
        <v>44000</v>
      </c>
      <c r="I503" s="5">
        <f t="array" ref="I503">IF($I$2="Открытый тариф",INDEX(GRID!$B$4:$U$15,MATCH(I$7,GRID!$A$4:$A$15,0),MATCH(1,($U$2=GRID!$B$1:$U$1)*(КАЛЕНДАРЬ!AW4=GRID!$B$3:$U$3),0)),
INDEX(GRID!$B$4:$U$15,MATCH(I$7,GRID!$A$4:$A$15,0),MATCH(1,($U$2=GRID!$B$1:$U$1)*(КАЛЕНДАРЬ!AW4=GRID!$B$3:$U$3),0))*(1-GRID!$H$34))</f>
        <v>43400</v>
      </c>
      <c r="J503" s="5">
        <f t="array" ref="J503">IF($I$2="Открытый тариф",INDEX(GRID!$B$18:$U$29,MATCH(I$7,GRID!$A$18:$A$29,0),MATCH(1,($U$2=GRID!$B$1:$U$1)*(КАЛЕНДАРЬ!AW4=GRID!$B$3:$U$3),0)),
INDEX(GRID!$B$18:$U$29,MATCH(I$7,GRID!$A$18:$A$29,0),MATCH(1,($U$2=GRID!$B$1:$U$1)*(КАЛЕНДАРЬ!AW4=GRID!$B$3:$U$3),0))*(1-GRID!$H$34))</f>
        <v>48400</v>
      </c>
      <c r="K503" s="5">
        <f t="array" ref="K503">IF($I$2="Открытый тариф",INDEX(GRID!$B$4:$U$15,MATCH(K$7,GRID!$A$4:$A$15,0),MATCH(1,($U$2=GRID!$B$1:$U$1)*(КАЛЕНДАРЬ!AW4=GRID!$B$3:$U$3),0)),
INDEX(GRID!$B$4:$U$15,MATCH(K$7,GRID!$A$4:$A$15,0),MATCH(1,($U$2=GRID!$B$1:$U$1)*(КАЛЕНДАРЬ!AW4=GRID!$B$3:$U$3),0))*(1-GRID!$H$34))</f>
        <v>49000</v>
      </c>
      <c r="L503" s="5">
        <f t="array" ref="L503">IF($I$2="Открытый тариф",INDEX(GRID!$B$18:$U$29,MATCH(K$7,GRID!$A$18:$A$29,0),MATCH(1,($U$2=GRID!$B$1:$U$1)*(КАЛЕНДАРЬ!AW4=GRID!$B$3:$U$3),0)),
INDEX(GRID!$B$18:$U$29,MATCH(K$7,GRID!$A$18:$A$29,0),MATCH(1,($U$2=GRID!$B$1:$U$1)*(КАЛЕНДАРЬ!AW4=GRID!$B$3:$U$3),0))*(1-GRID!$H$34))</f>
        <v>54000</v>
      </c>
      <c r="M503" s="5">
        <f t="array" ref="M503">IF($I$2="Открытый тариф",INDEX(GRID!$B$4:$U$15,MATCH(M$7,GRID!$A$4:$A$15,0),MATCH(1,($U$2=GRID!$B$1:$U$1)*(КАЛЕНДАРЬ!AW4=GRID!$B$3:$U$3),0)),
INDEX(GRID!$B$4:$U$15,MATCH(M$7,GRID!$A$4:$A$15,0),MATCH(1,($U$2=GRID!$B$1:$U$1)*(КАЛЕНДАРЬ!AW4=GRID!$B$3:$U$3),0))*(1-GRID!$H$34))</f>
        <v>69500</v>
      </c>
      <c r="N503" s="5">
        <f t="array" ref="N503">IF($I$2="Открытый тариф",INDEX(GRID!$B$18:$U$29,MATCH(M$7,GRID!$A$18:$A$29,0),MATCH(1,($U$2=GRID!$B$1:$U$1)*(КАЛЕНДАРЬ!AW4=GRID!$B$3:$U$3),0)),
INDEX(GRID!$B$18:$U$29,MATCH(M$7,GRID!$A$18:$A$29,0),MATCH(1,($U$2=GRID!$B$1:$U$1)*(КАЛЕНДАРЬ!AW4=GRID!$B$3:$U$3),0))*(1-GRID!$H$34))</f>
        <v>74500</v>
      </c>
      <c r="O503" s="5">
        <f t="array" ref="O503">IF($I$2="Открытый тариф",INDEX(GRID!$B$4:$U$15,MATCH(O$7,GRID!$A$4:$A$15,0),MATCH(1,($U$2=GRID!$B$1:$U$1)*(КАЛЕНДАРЬ!AW4=GRID!$B$3:$U$3),0)),
INDEX(GRID!$B$4:$U$15,MATCH(O$7,GRID!$A$4:$A$15,0),MATCH(1,($U$2=GRID!$B$1:$U$1)*(КАЛЕНДАРЬ!AW4=GRID!$B$3:$U$3),0))*(1-GRID!$H$34))</f>
        <v>103200</v>
      </c>
      <c r="P503" s="5">
        <f t="array" ref="P503">IF($I$2="Открытый тариф",INDEX(GRID!$B$4:$U$15,MATCH(P$7,GRID!$A$4:$A$15,0),MATCH(1,($U$2=GRID!$B$1:$U$1)*(КАЛЕНДАРЬ!AW4=GRID!$B$3:$U$3),0)),
INDEX(GRID!$B$4:$U$15,MATCH(P$7,GRID!$A$4:$A$15,0),MATCH(1,($U$2=GRID!$B$1:$U$1)*(КАЛЕНДАРЬ!AW4=GRID!$B$3:$U$3),0))*(1-GRID!$H$34))</f>
        <v>145400</v>
      </c>
      <c r="Q503" s="5">
        <f t="array" ref="Q503">IF($I$2="Открытый тариф",INDEX(GRID!$B$4:$U$15,MATCH(Q$7,GRID!$A$4:$A$15,0),MATCH(1,($U$2=GRID!$B$1:$U$1)*(КАЛЕНДАРЬ!AW4=GRID!$B$3:$U$3),0)),
INDEX(GRID!$B$4:$U$15,MATCH(Q$7,GRID!$A$4:$A$15,0),MATCH(1,($U$2=GRID!$B$1:$U$1)*(КАЛЕНДАРЬ!AW4=GRID!$B$3:$U$3),0))*(1-GRID!$H$34))</f>
        <v>170900</v>
      </c>
      <c r="R503" s="5">
        <f t="array" ref="R503">IF($I$2="Открытый тариф",INDEX(GRID!$B$18:$U$29,MATCH(R$7,GRID!$A$18:$A$29,0),MATCH(1,($U$2=GRID!$B$1:$U$1)*(КАЛЕНДАРЬ!AW4=GRID!$B$3:$U$3),0)),
INDEX(GRID!$B$18:$U$29,MATCH(R$7,GRID!$A$18:$A$29,0),MATCH(1,($U$2=GRID!$B$1:$U$1)*(КАЛЕНДАРЬ!AW4=GRID!$B$3:$U$3),0))*(1-GRID!$H$34))</f>
        <v>194100</v>
      </c>
      <c r="S503" s="5">
        <f t="array" ref="S503">IF($I$2="Открытый тариф",INDEX(GRID!$B$4:$U$15,MATCH(S$7,GRID!$A$4:$A$15,0),MATCH(1,($U$2=GRID!$B$1:$U$1)*(КАЛЕНДАРЬ!AW4=GRID!$B$3:$U$3),0)),
INDEX(GRID!$B$4:$U$15,MATCH(S$7,GRID!$A$4:$A$15,0),MATCH(1,($U$2=GRID!$B$1:$U$1)*(КАЛЕНДАРЬ!AW4=GRID!$B$3:$U$3),0))*(1-GRID!$L$41))</f>
        <v>482600</v>
      </c>
      <c r="T503" s="5">
        <f t="array" ref="T503">IF($I$2="Открытый тариф",INDEX(GRID!$B$4:$U$15,MATCH(T$7,GRID!$A$4:$A$15,0),MATCH(1,($U$2=GRID!$B$1:$U$1)*(КАЛЕНДАРЬ!AW4=GRID!$B$3:$U$3),0)),
INDEX(GRID!$B$4:$U$15,MATCH(T$7,GRID!$A$4:$A$15,0),MATCH(1,($U$2=GRID!$B$1:$U$1)*(КАЛЕНДАРЬ!AW4=GRID!$B$3:$U$3),0))*(1-GRID!$L$41))</f>
        <v>586600</v>
      </c>
    </row>
    <row r="504" spans="1:20" s="121" customFormat="1" ht="13.5" customHeight="1">
      <c r="A504" s="108" t="s">
        <v>15</v>
      </c>
      <c r="B504" s="109">
        <v>2</v>
      </c>
      <c r="C504" s="5" cm="1">
        <f t="array" ref="C504">IF($I$2="Открытый тариф",INDEX(GRID!$B$4:$U$15,MATCH(C$7,GRID!$A$4:$A$15,0),MATCH(1,($U$2=GRID!$B$1:$U$1)*(КАЛЕНДАРЬ!AW5=GRID!$B$3:$U$3),0)),
INDEX(GRID!$B$4:$U$15,MATCH(C$7,GRID!$A$4:$A$15,0),MATCH(1,($U$2=GRID!$B$1:$U$1)*(КАЛЕНДАРЬ!AW5=GRID!$B$3:$U$3),0))*(1-GRID!$H$34))</f>
        <v>27500.000000000004</v>
      </c>
      <c r="D504" s="5" cm="1">
        <f t="array" ref="D504">IF($I$2="Открытый тариф",INDEX(GRID!$B$18:$U$29,MATCH(C$7,GRID!$A$18:$A$29,0),MATCH(1,($U$2=GRID!$B$1:$U$1)*(КАЛЕНДАРЬ!AW5=GRID!$B$3:$U$3),0)),
INDEX(GRID!$B$18:$U$29,MATCH(C$7,GRID!$A$18:$A$29,0),MATCH(1,($U$2=GRID!$B$1:$U$1)*(КАЛЕНДАРЬ!AW5=GRID!$B$3:$U$3),0))*(1-GRID!$H$34))</f>
        <v>32500.000000000004</v>
      </c>
      <c r="E504" s="5">
        <f t="array" ref="E504">IF($I$2="Открытый тариф",INDEX(GRID!$B$4:$U$15,MATCH(E$7,GRID!$A$4:$A$15,0),MATCH(1,($U$2=GRID!$B$1:$U$1)*(КАЛЕНДАРЬ!AW5=GRID!$B$3:$U$3),0)),
INDEX(GRID!$B$4:$U$15,MATCH(E$7,GRID!$A$4:$A$15,0),MATCH(1,($U$2=GRID!$B$1:$U$1)*(КАЛЕНДАРЬ!AW5=GRID!$B$3:$U$3),0))*(1-GRID!$H$34))</f>
        <v>33000</v>
      </c>
      <c r="F504" s="5">
        <f t="array" ref="F504">IF($I$2="Открытый тариф",INDEX(GRID!$B$18:$U$29,MATCH(E$7,GRID!$A$18:$A$29,0),MATCH(1,($U$2=GRID!$B$1:$U$1)*(КАЛЕНДАРЬ!AW5=GRID!$B$3:$U$3),0)),
INDEX(GRID!$B$18:$U$29,MATCH(E$7,GRID!$A$18:$A$29,0),MATCH(1,($U$2=GRID!$B$1:$U$1)*(КАЛЕНДАРЬ!AW5=GRID!$B$3:$U$3),0))*(1-GRID!$H$34))</f>
        <v>38000</v>
      </c>
      <c r="G504" s="5">
        <f t="array" ref="G504">IF($I$2="Открытый тариф",INDEX(GRID!$B$4:$U$15,MATCH(G$7,GRID!$A$4:$A$15,0),MATCH(1,($U$2=GRID!$B$1:$U$1)*(КАЛЕНДАРЬ!AW5=GRID!$B$3:$U$3),0)),
INDEX(GRID!$B$4:$U$15,MATCH(G$7,GRID!$A$4:$A$15,0),MATCH(1,($U$2=GRID!$B$1:$U$1)*(КАЛЕНДАРЬ!AW5=GRID!$B$3:$U$3),0))*(1-GRID!$H$34))</f>
        <v>39000</v>
      </c>
      <c r="H504" s="5">
        <f t="array" ref="H504">IF($I$2="Открытый тариф",INDEX(GRID!$B$18:$U$29,MATCH(G$7,GRID!$A$18:$A$29,0),MATCH(1,($U$2=GRID!$B$1:$U$1)*(КАЛЕНДАРЬ!AW5=GRID!$B$3:$U$3),0)),
INDEX(GRID!$B$18:$U$29,MATCH(G$7,GRID!$A$18:$A$29,0),MATCH(1,($U$2=GRID!$B$1:$U$1)*(КАЛЕНДАРЬ!AW5=GRID!$B$3:$U$3),0))*(1-GRID!$H$34))</f>
        <v>44000</v>
      </c>
      <c r="I504" s="5">
        <f t="array" ref="I504">IF($I$2="Открытый тариф",INDEX(GRID!$B$4:$U$15,MATCH(I$7,GRID!$A$4:$A$15,0),MATCH(1,($U$2=GRID!$B$1:$U$1)*(КАЛЕНДАРЬ!AW5=GRID!$B$3:$U$3),0)),
INDEX(GRID!$B$4:$U$15,MATCH(I$7,GRID!$A$4:$A$15,0),MATCH(1,($U$2=GRID!$B$1:$U$1)*(КАЛЕНДАРЬ!AW5=GRID!$B$3:$U$3),0))*(1-GRID!$H$34))</f>
        <v>43400</v>
      </c>
      <c r="J504" s="5">
        <f t="array" ref="J504">IF($I$2="Открытый тариф",INDEX(GRID!$B$18:$U$29,MATCH(I$7,GRID!$A$18:$A$29,0),MATCH(1,($U$2=GRID!$B$1:$U$1)*(КАЛЕНДАРЬ!AW5=GRID!$B$3:$U$3),0)),
INDEX(GRID!$B$18:$U$29,MATCH(I$7,GRID!$A$18:$A$29,0),MATCH(1,($U$2=GRID!$B$1:$U$1)*(КАЛЕНДАРЬ!AW5=GRID!$B$3:$U$3),0))*(1-GRID!$H$34))</f>
        <v>48400</v>
      </c>
      <c r="K504" s="5">
        <f t="array" ref="K504">IF($I$2="Открытый тариф",INDEX(GRID!$B$4:$U$15,MATCH(K$7,GRID!$A$4:$A$15,0),MATCH(1,($U$2=GRID!$B$1:$U$1)*(КАЛЕНДАРЬ!AW5=GRID!$B$3:$U$3),0)),
INDEX(GRID!$B$4:$U$15,MATCH(K$7,GRID!$A$4:$A$15,0),MATCH(1,($U$2=GRID!$B$1:$U$1)*(КАЛЕНДАРЬ!AW5=GRID!$B$3:$U$3),0))*(1-GRID!$H$34))</f>
        <v>49000</v>
      </c>
      <c r="L504" s="5">
        <f t="array" ref="L504">IF($I$2="Открытый тариф",INDEX(GRID!$B$18:$U$29,MATCH(K$7,GRID!$A$18:$A$29,0),MATCH(1,($U$2=GRID!$B$1:$U$1)*(КАЛЕНДАРЬ!AW5=GRID!$B$3:$U$3),0)),
INDEX(GRID!$B$18:$U$29,MATCH(K$7,GRID!$A$18:$A$29,0),MATCH(1,($U$2=GRID!$B$1:$U$1)*(КАЛЕНДАРЬ!AW5=GRID!$B$3:$U$3),0))*(1-GRID!$H$34))</f>
        <v>54000</v>
      </c>
      <c r="M504" s="5">
        <f t="array" ref="M504">IF($I$2="Открытый тариф",INDEX(GRID!$B$4:$U$15,MATCH(M$7,GRID!$A$4:$A$15,0),MATCH(1,($U$2=GRID!$B$1:$U$1)*(КАЛЕНДАРЬ!AW5=GRID!$B$3:$U$3),0)),
INDEX(GRID!$B$4:$U$15,MATCH(M$7,GRID!$A$4:$A$15,0),MATCH(1,($U$2=GRID!$B$1:$U$1)*(КАЛЕНДАРЬ!AW5=GRID!$B$3:$U$3),0))*(1-GRID!$H$34))</f>
        <v>69500</v>
      </c>
      <c r="N504" s="5">
        <f t="array" ref="N504">IF($I$2="Открытый тариф",INDEX(GRID!$B$18:$U$29,MATCH(M$7,GRID!$A$18:$A$29,0),MATCH(1,($U$2=GRID!$B$1:$U$1)*(КАЛЕНДАРЬ!AW5=GRID!$B$3:$U$3),0)),
INDEX(GRID!$B$18:$U$29,MATCH(M$7,GRID!$A$18:$A$29,0),MATCH(1,($U$2=GRID!$B$1:$U$1)*(КАЛЕНДАРЬ!AW5=GRID!$B$3:$U$3),0))*(1-GRID!$H$34))</f>
        <v>74500</v>
      </c>
      <c r="O504" s="5">
        <f t="array" ref="O504">IF($I$2="Открытый тариф",INDEX(GRID!$B$4:$U$15,MATCH(O$7,GRID!$A$4:$A$15,0),MATCH(1,($U$2=GRID!$B$1:$U$1)*(КАЛЕНДАРЬ!AW5=GRID!$B$3:$U$3),0)),
INDEX(GRID!$B$4:$U$15,MATCH(O$7,GRID!$A$4:$A$15,0),MATCH(1,($U$2=GRID!$B$1:$U$1)*(КАЛЕНДАРЬ!AW5=GRID!$B$3:$U$3),0))*(1-GRID!$H$34))</f>
        <v>103200</v>
      </c>
      <c r="P504" s="5">
        <f t="array" ref="P504">IF($I$2="Открытый тариф",INDEX(GRID!$B$4:$U$15,MATCH(P$7,GRID!$A$4:$A$15,0),MATCH(1,($U$2=GRID!$B$1:$U$1)*(КАЛЕНДАРЬ!AW5=GRID!$B$3:$U$3),0)),
INDEX(GRID!$B$4:$U$15,MATCH(P$7,GRID!$A$4:$A$15,0),MATCH(1,($U$2=GRID!$B$1:$U$1)*(КАЛЕНДАРЬ!AW5=GRID!$B$3:$U$3),0))*(1-GRID!$H$34))</f>
        <v>145400</v>
      </c>
      <c r="Q504" s="5">
        <f t="array" ref="Q504">IF($I$2="Открытый тариф",INDEX(GRID!$B$4:$U$15,MATCH(Q$7,GRID!$A$4:$A$15,0),MATCH(1,($U$2=GRID!$B$1:$U$1)*(КАЛЕНДАРЬ!AW5=GRID!$B$3:$U$3),0)),
INDEX(GRID!$B$4:$U$15,MATCH(Q$7,GRID!$A$4:$A$15,0),MATCH(1,($U$2=GRID!$B$1:$U$1)*(КАЛЕНДАРЬ!AW5=GRID!$B$3:$U$3),0))*(1-GRID!$H$34))</f>
        <v>170900</v>
      </c>
      <c r="R504" s="5">
        <f t="array" ref="R504">IF($I$2="Открытый тариф",INDEX(GRID!$B$18:$U$29,MATCH(R$7,GRID!$A$18:$A$29,0),MATCH(1,($U$2=GRID!$B$1:$U$1)*(КАЛЕНДАРЬ!AW5=GRID!$B$3:$U$3),0)),
INDEX(GRID!$B$18:$U$29,MATCH(R$7,GRID!$A$18:$A$29,0),MATCH(1,($U$2=GRID!$B$1:$U$1)*(КАЛЕНДАРЬ!AW5=GRID!$B$3:$U$3),0))*(1-GRID!$H$34))</f>
        <v>194100</v>
      </c>
      <c r="S504" s="5">
        <f t="array" ref="S504">IF($I$2="Открытый тариф",INDEX(GRID!$B$4:$U$15,MATCH(S$7,GRID!$A$4:$A$15,0),MATCH(1,($U$2=GRID!$B$1:$U$1)*(КАЛЕНДАРЬ!AW5=GRID!$B$3:$U$3),0)),
INDEX(GRID!$B$4:$U$15,MATCH(S$7,GRID!$A$4:$A$15,0),MATCH(1,($U$2=GRID!$B$1:$U$1)*(КАЛЕНДАРЬ!AW5=GRID!$B$3:$U$3),0))*(1-GRID!$L$41))</f>
        <v>482600</v>
      </c>
      <c r="T504" s="5">
        <f t="array" ref="T504">IF($I$2="Открытый тариф",INDEX(GRID!$B$4:$U$15,MATCH(T$7,GRID!$A$4:$A$15,0),MATCH(1,($U$2=GRID!$B$1:$U$1)*(КАЛЕНДАРЬ!AW5=GRID!$B$3:$U$3),0)),
INDEX(GRID!$B$4:$U$15,MATCH(T$7,GRID!$A$4:$A$15,0),MATCH(1,($U$2=GRID!$B$1:$U$1)*(КАЛЕНДАРЬ!AW5=GRID!$B$3:$U$3),0))*(1-GRID!$L$41))</f>
        <v>586600</v>
      </c>
    </row>
    <row r="505" spans="1:20" s="121" customFormat="1" ht="13.5" customHeight="1">
      <c r="A505" s="108" t="s">
        <v>16</v>
      </c>
      <c r="B505" s="109">
        <v>3</v>
      </c>
      <c r="C505" s="5" cm="1">
        <f t="array" ref="C505">IF($I$2="Открытый тариф",INDEX(GRID!$B$4:$U$15,MATCH(C$7,GRID!$A$4:$A$15,0),MATCH(1,($U$2=GRID!$B$1:$U$1)*(КАЛЕНДАРЬ!AW6=GRID!$B$3:$U$3),0)),
INDEX(GRID!$B$4:$U$15,MATCH(C$7,GRID!$A$4:$A$15,0),MATCH(1,($U$2=GRID!$B$1:$U$1)*(КАЛЕНДАРЬ!AW6=GRID!$B$3:$U$3),0))*(1-GRID!$H$34))</f>
        <v>27500.000000000004</v>
      </c>
      <c r="D505" s="5" cm="1">
        <f t="array" ref="D505">IF($I$2="Открытый тариф",INDEX(GRID!$B$18:$U$29,MATCH(C$7,GRID!$A$18:$A$29,0),MATCH(1,($U$2=GRID!$B$1:$U$1)*(КАЛЕНДАРЬ!AW6=GRID!$B$3:$U$3),0)),
INDEX(GRID!$B$18:$U$29,MATCH(C$7,GRID!$A$18:$A$29,0),MATCH(1,($U$2=GRID!$B$1:$U$1)*(КАЛЕНДАРЬ!AW6=GRID!$B$3:$U$3),0))*(1-GRID!$H$34))</f>
        <v>32500.000000000004</v>
      </c>
      <c r="E505" s="5">
        <f t="array" ref="E505">IF($I$2="Открытый тариф",INDEX(GRID!$B$4:$U$15,MATCH(E$7,GRID!$A$4:$A$15,0),MATCH(1,($U$2=GRID!$B$1:$U$1)*(КАЛЕНДАРЬ!AW6=GRID!$B$3:$U$3),0)),
INDEX(GRID!$B$4:$U$15,MATCH(E$7,GRID!$A$4:$A$15,0),MATCH(1,($U$2=GRID!$B$1:$U$1)*(КАЛЕНДАРЬ!AW6=GRID!$B$3:$U$3),0))*(1-GRID!$H$34))</f>
        <v>33000</v>
      </c>
      <c r="F505" s="5">
        <f t="array" ref="F505">IF($I$2="Открытый тариф",INDEX(GRID!$B$18:$U$29,MATCH(E$7,GRID!$A$18:$A$29,0),MATCH(1,($U$2=GRID!$B$1:$U$1)*(КАЛЕНДАРЬ!AW6=GRID!$B$3:$U$3),0)),
INDEX(GRID!$B$18:$U$29,MATCH(E$7,GRID!$A$18:$A$29,0),MATCH(1,($U$2=GRID!$B$1:$U$1)*(КАЛЕНДАРЬ!AW6=GRID!$B$3:$U$3),0))*(1-GRID!$H$34))</f>
        <v>38000</v>
      </c>
      <c r="G505" s="5">
        <f t="array" ref="G505">IF($I$2="Открытый тариф",INDEX(GRID!$B$4:$U$15,MATCH(G$7,GRID!$A$4:$A$15,0),MATCH(1,($U$2=GRID!$B$1:$U$1)*(КАЛЕНДАРЬ!AW6=GRID!$B$3:$U$3),0)),
INDEX(GRID!$B$4:$U$15,MATCH(G$7,GRID!$A$4:$A$15,0),MATCH(1,($U$2=GRID!$B$1:$U$1)*(КАЛЕНДАРЬ!AW6=GRID!$B$3:$U$3),0))*(1-GRID!$H$34))</f>
        <v>39000</v>
      </c>
      <c r="H505" s="5">
        <f t="array" ref="H505">IF($I$2="Открытый тариф",INDEX(GRID!$B$18:$U$29,MATCH(G$7,GRID!$A$18:$A$29,0),MATCH(1,($U$2=GRID!$B$1:$U$1)*(КАЛЕНДАРЬ!AW6=GRID!$B$3:$U$3),0)),
INDEX(GRID!$B$18:$U$29,MATCH(G$7,GRID!$A$18:$A$29,0),MATCH(1,($U$2=GRID!$B$1:$U$1)*(КАЛЕНДАРЬ!AW6=GRID!$B$3:$U$3),0))*(1-GRID!$H$34))</f>
        <v>44000</v>
      </c>
      <c r="I505" s="5">
        <f t="array" ref="I505">IF($I$2="Открытый тариф",INDEX(GRID!$B$4:$U$15,MATCH(I$7,GRID!$A$4:$A$15,0),MATCH(1,($U$2=GRID!$B$1:$U$1)*(КАЛЕНДАРЬ!AW6=GRID!$B$3:$U$3),0)),
INDEX(GRID!$B$4:$U$15,MATCH(I$7,GRID!$A$4:$A$15,0),MATCH(1,($U$2=GRID!$B$1:$U$1)*(КАЛЕНДАРЬ!AW6=GRID!$B$3:$U$3),0))*(1-GRID!$H$34))</f>
        <v>43400</v>
      </c>
      <c r="J505" s="5">
        <f t="array" ref="J505">IF($I$2="Открытый тариф",INDEX(GRID!$B$18:$U$29,MATCH(I$7,GRID!$A$18:$A$29,0),MATCH(1,($U$2=GRID!$B$1:$U$1)*(КАЛЕНДАРЬ!AW6=GRID!$B$3:$U$3),0)),
INDEX(GRID!$B$18:$U$29,MATCH(I$7,GRID!$A$18:$A$29,0),MATCH(1,($U$2=GRID!$B$1:$U$1)*(КАЛЕНДАРЬ!AW6=GRID!$B$3:$U$3),0))*(1-GRID!$H$34))</f>
        <v>48400</v>
      </c>
      <c r="K505" s="5">
        <f t="array" ref="K505">IF($I$2="Открытый тариф",INDEX(GRID!$B$4:$U$15,MATCH(K$7,GRID!$A$4:$A$15,0),MATCH(1,($U$2=GRID!$B$1:$U$1)*(КАЛЕНДАРЬ!AW6=GRID!$B$3:$U$3),0)),
INDEX(GRID!$B$4:$U$15,MATCH(K$7,GRID!$A$4:$A$15,0),MATCH(1,($U$2=GRID!$B$1:$U$1)*(КАЛЕНДАРЬ!AW6=GRID!$B$3:$U$3),0))*(1-GRID!$H$34))</f>
        <v>49000</v>
      </c>
      <c r="L505" s="5">
        <f t="array" ref="L505">IF($I$2="Открытый тариф",INDEX(GRID!$B$18:$U$29,MATCH(K$7,GRID!$A$18:$A$29,0),MATCH(1,($U$2=GRID!$B$1:$U$1)*(КАЛЕНДАРЬ!AW6=GRID!$B$3:$U$3),0)),
INDEX(GRID!$B$18:$U$29,MATCH(K$7,GRID!$A$18:$A$29,0),MATCH(1,($U$2=GRID!$B$1:$U$1)*(КАЛЕНДАРЬ!AW6=GRID!$B$3:$U$3),0))*(1-GRID!$H$34))</f>
        <v>54000</v>
      </c>
      <c r="M505" s="5">
        <f t="array" ref="M505">IF($I$2="Открытый тариф",INDEX(GRID!$B$4:$U$15,MATCH(M$7,GRID!$A$4:$A$15,0),MATCH(1,($U$2=GRID!$B$1:$U$1)*(КАЛЕНДАРЬ!AW6=GRID!$B$3:$U$3),0)),
INDEX(GRID!$B$4:$U$15,MATCH(M$7,GRID!$A$4:$A$15,0),MATCH(1,($U$2=GRID!$B$1:$U$1)*(КАЛЕНДАРЬ!AW6=GRID!$B$3:$U$3),0))*(1-GRID!$H$34))</f>
        <v>69500</v>
      </c>
      <c r="N505" s="5">
        <f t="array" ref="N505">IF($I$2="Открытый тариф",INDEX(GRID!$B$18:$U$29,MATCH(M$7,GRID!$A$18:$A$29,0),MATCH(1,($U$2=GRID!$B$1:$U$1)*(КАЛЕНДАРЬ!AW6=GRID!$B$3:$U$3),0)),
INDEX(GRID!$B$18:$U$29,MATCH(M$7,GRID!$A$18:$A$29,0),MATCH(1,($U$2=GRID!$B$1:$U$1)*(КАЛЕНДАРЬ!AW6=GRID!$B$3:$U$3),0))*(1-GRID!$H$34))</f>
        <v>74500</v>
      </c>
      <c r="O505" s="5">
        <f t="array" ref="O505">IF($I$2="Открытый тариф",INDEX(GRID!$B$4:$U$15,MATCH(O$7,GRID!$A$4:$A$15,0),MATCH(1,($U$2=GRID!$B$1:$U$1)*(КАЛЕНДАРЬ!AW6=GRID!$B$3:$U$3),0)),
INDEX(GRID!$B$4:$U$15,MATCH(O$7,GRID!$A$4:$A$15,0),MATCH(1,($U$2=GRID!$B$1:$U$1)*(КАЛЕНДАРЬ!AW6=GRID!$B$3:$U$3),0))*(1-GRID!$H$34))</f>
        <v>103200</v>
      </c>
      <c r="P505" s="5">
        <f t="array" ref="P505">IF($I$2="Открытый тариф",INDEX(GRID!$B$4:$U$15,MATCH(P$7,GRID!$A$4:$A$15,0),MATCH(1,($U$2=GRID!$B$1:$U$1)*(КАЛЕНДАРЬ!AW6=GRID!$B$3:$U$3),0)),
INDEX(GRID!$B$4:$U$15,MATCH(P$7,GRID!$A$4:$A$15,0),MATCH(1,($U$2=GRID!$B$1:$U$1)*(КАЛЕНДАРЬ!AW6=GRID!$B$3:$U$3),0))*(1-GRID!$H$34))</f>
        <v>145400</v>
      </c>
      <c r="Q505" s="5">
        <f t="array" ref="Q505">IF($I$2="Открытый тариф",INDEX(GRID!$B$4:$U$15,MATCH(Q$7,GRID!$A$4:$A$15,0),MATCH(1,($U$2=GRID!$B$1:$U$1)*(КАЛЕНДАРЬ!AW6=GRID!$B$3:$U$3),0)),
INDEX(GRID!$B$4:$U$15,MATCH(Q$7,GRID!$A$4:$A$15,0),MATCH(1,($U$2=GRID!$B$1:$U$1)*(КАЛЕНДАРЬ!AW6=GRID!$B$3:$U$3),0))*(1-GRID!$H$34))</f>
        <v>170900</v>
      </c>
      <c r="R505" s="5">
        <f t="array" ref="R505">IF($I$2="Открытый тариф",INDEX(GRID!$B$18:$U$29,MATCH(R$7,GRID!$A$18:$A$29,0),MATCH(1,($U$2=GRID!$B$1:$U$1)*(КАЛЕНДАРЬ!AW6=GRID!$B$3:$U$3),0)),
INDEX(GRID!$B$18:$U$29,MATCH(R$7,GRID!$A$18:$A$29,0),MATCH(1,($U$2=GRID!$B$1:$U$1)*(КАЛЕНДАРЬ!AW6=GRID!$B$3:$U$3),0))*(1-GRID!$H$34))</f>
        <v>194100</v>
      </c>
      <c r="S505" s="5">
        <f t="array" ref="S505">IF($I$2="Открытый тариф",INDEX(GRID!$B$4:$U$15,MATCH(S$7,GRID!$A$4:$A$15,0),MATCH(1,($U$2=GRID!$B$1:$U$1)*(КАЛЕНДАРЬ!AW6=GRID!$B$3:$U$3),0)),
INDEX(GRID!$B$4:$U$15,MATCH(S$7,GRID!$A$4:$A$15,0),MATCH(1,($U$2=GRID!$B$1:$U$1)*(КАЛЕНДАРЬ!AW6=GRID!$B$3:$U$3),0))*(1-GRID!$L$41))</f>
        <v>482600</v>
      </c>
      <c r="T505" s="5">
        <f t="array" ref="T505">IF($I$2="Открытый тариф",INDEX(GRID!$B$4:$U$15,MATCH(T$7,GRID!$A$4:$A$15,0),MATCH(1,($U$2=GRID!$B$1:$U$1)*(КАЛЕНДАРЬ!AW6=GRID!$B$3:$U$3),0)),
INDEX(GRID!$B$4:$U$15,MATCH(T$7,GRID!$A$4:$A$15,0),MATCH(1,($U$2=GRID!$B$1:$U$1)*(КАЛЕНДАРЬ!AW6=GRID!$B$3:$U$3),0))*(1-GRID!$L$41))</f>
        <v>586600</v>
      </c>
    </row>
    <row r="506" spans="1:20" s="121" customFormat="1" ht="13.5" customHeight="1">
      <c r="A506" s="108" t="s">
        <v>17</v>
      </c>
      <c r="B506" s="109">
        <v>4</v>
      </c>
      <c r="C506" s="5" cm="1">
        <f t="array" ref="C506">IF($I$2="Открытый тариф",INDEX(GRID!$B$4:$U$15,MATCH(C$7,GRID!$A$4:$A$15,0),MATCH(1,($U$2=GRID!$B$1:$U$1)*(КАЛЕНДАРЬ!AW7=GRID!$B$3:$U$3),0)),
INDEX(GRID!$B$4:$U$15,MATCH(C$7,GRID!$A$4:$A$15,0),MATCH(1,($U$2=GRID!$B$1:$U$1)*(КАЛЕНДАРЬ!AW7=GRID!$B$3:$U$3),0))*(1-GRID!$H$34))</f>
        <v>27500.000000000004</v>
      </c>
      <c r="D506" s="5" cm="1">
        <f t="array" ref="D506">IF($I$2="Открытый тариф",INDEX(GRID!$B$18:$U$29,MATCH(C$7,GRID!$A$18:$A$29,0),MATCH(1,($U$2=GRID!$B$1:$U$1)*(КАЛЕНДАРЬ!AW7=GRID!$B$3:$U$3),0)),
INDEX(GRID!$B$18:$U$29,MATCH(C$7,GRID!$A$18:$A$29,0),MATCH(1,($U$2=GRID!$B$1:$U$1)*(КАЛЕНДАРЬ!AW7=GRID!$B$3:$U$3),0))*(1-GRID!$H$34))</f>
        <v>32500.000000000004</v>
      </c>
      <c r="E506" s="5">
        <f t="array" ref="E506">IF($I$2="Открытый тариф",INDEX(GRID!$B$4:$U$15,MATCH(E$7,GRID!$A$4:$A$15,0),MATCH(1,($U$2=GRID!$B$1:$U$1)*(КАЛЕНДАРЬ!AW7=GRID!$B$3:$U$3),0)),
INDEX(GRID!$B$4:$U$15,MATCH(E$7,GRID!$A$4:$A$15,0),MATCH(1,($U$2=GRID!$B$1:$U$1)*(КАЛЕНДАРЬ!AW7=GRID!$B$3:$U$3),0))*(1-GRID!$H$34))</f>
        <v>33000</v>
      </c>
      <c r="F506" s="5">
        <f t="array" ref="F506">IF($I$2="Открытый тариф",INDEX(GRID!$B$18:$U$29,MATCH(E$7,GRID!$A$18:$A$29,0),MATCH(1,($U$2=GRID!$B$1:$U$1)*(КАЛЕНДАРЬ!AW7=GRID!$B$3:$U$3),0)),
INDEX(GRID!$B$18:$U$29,MATCH(E$7,GRID!$A$18:$A$29,0),MATCH(1,($U$2=GRID!$B$1:$U$1)*(КАЛЕНДАРЬ!AW7=GRID!$B$3:$U$3),0))*(1-GRID!$H$34))</f>
        <v>38000</v>
      </c>
      <c r="G506" s="5">
        <f t="array" ref="G506">IF($I$2="Открытый тариф",INDEX(GRID!$B$4:$U$15,MATCH(G$7,GRID!$A$4:$A$15,0),MATCH(1,($U$2=GRID!$B$1:$U$1)*(КАЛЕНДАРЬ!AW7=GRID!$B$3:$U$3),0)),
INDEX(GRID!$B$4:$U$15,MATCH(G$7,GRID!$A$4:$A$15,0),MATCH(1,($U$2=GRID!$B$1:$U$1)*(КАЛЕНДАРЬ!AW7=GRID!$B$3:$U$3),0))*(1-GRID!$H$34))</f>
        <v>39000</v>
      </c>
      <c r="H506" s="5">
        <f t="array" ref="H506">IF($I$2="Открытый тариф",INDEX(GRID!$B$18:$U$29,MATCH(G$7,GRID!$A$18:$A$29,0),MATCH(1,($U$2=GRID!$B$1:$U$1)*(КАЛЕНДАРЬ!AW7=GRID!$B$3:$U$3),0)),
INDEX(GRID!$B$18:$U$29,MATCH(G$7,GRID!$A$18:$A$29,0),MATCH(1,($U$2=GRID!$B$1:$U$1)*(КАЛЕНДАРЬ!AW7=GRID!$B$3:$U$3),0))*(1-GRID!$H$34))</f>
        <v>44000</v>
      </c>
      <c r="I506" s="5">
        <f t="array" ref="I506">IF($I$2="Открытый тариф",INDEX(GRID!$B$4:$U$15,MATCH(I$7,GRID!$A$4:$A$15,0),MATCH(1,($U$2=GRID!$B$1:$U$1)*(КАЛЕНДАРЬ!AW7=GRID!$B$3:$U$3),0)),
INDEX(GRID!$B$4:$U$15,MATCH(I$7,GRID!$A$4:$A$15,0),MATCH(1,($U$2=GRID!$B$1:$U$1)*(КАЛЕНДАРЬ!AW7=GRID!$B$3:$U$3),0))*(1-GRID!$H$34))</f>
        <v>43400</v>
      </c>
      <c r="J506" s="5">
        <f t="array" ref="J506">IF($I$2="Открытый тариф",INDEX(GRID!$B$18:$U$29,MATCH(I$7,GRID!$A$18:$A$29,0),MATCH(1,($U$2=GRID!$B$1:$U$1)*(КАЛЕНДАРЬ!AW7=GRID!$B$3:$U$3),0)),
INDEX(GRID!$B$18:$U$29,MATCH(I$7,GRID!$A$18:$A$29,0),MATCH(1,($U$2=GRID!$B$1:$U$1)*(КАЛЕНДАРЬ!AW7=GRID!$B$3:$U$3),0))*(1-GRID!$H$34))</f>
        <v>48400</v>
      </c>
      <c r="K506" s="5">
        <f t="array" ref="K506">IF($I$2="Открытый тариф",INDEX(GRID!$B$4:$U$15,MATCH(K$7,GRID!$A$4:$A$15,0),MATCH(1,($U$2=GRID!$B$1:$U$1)*(КАЛЕНДАРЬ!AW7=GRID!$B$3:$U$3),0)),
INDEX(GRID!$B$4:$U$15,MATCH(K$7,GRID!$A$4:$A$15,0),MATCH(1,($U$2=GRID!$B$1:$U$1)*(КАЛЕНДАРЬ!AW7=GRID!$B$3:$U$3),0))*(1-GRID!$H$34))</f>
        <v>49000</v>
      </c>
      <c r="L506" s="5">
        <f t="array" ref="L506">IF($I$2="Открытый тариф",INDEX(GRID!$B$18:$U$29,MATCH(K$7,GRID!$A$18:$A$29,0),MATCH(1,($U$2=GRID!$B$1:$U$1)*(КАЛЕНДАРЬ!AW7=GRID!$B$3:$U$3),0)),
INDEX(GRID!$B$18:$U$29,MATCH(K$7,GRID!$A$18:$A$29,0),MATCH(1,($U$2=GRID!$B$1:$U$1)*(КАЛЕНДАРЬ!AW7=GRID!$B$3:$U$3),0))*(1-GRID!$H$34))</f>
        <v>54000</v>
      </c>
      <c r="M506" s="5">
        <f t="array" ref="M506">IF($I$2="Открытый тариф",INDEX(GRID!$B$4:$U$15,MATCH(M$7,GRID!$A$4:$A$15,0),MATCH(1,($U$2=GRID!$B$1:$U$1)*(КАЛЕНДАРЬ!AW7=GRID!$B$3:$U$3),0)),
INDEX(GRID!$B$4:$U$15,MATCH(M$7,GRID!$A$4:$A$15,0),MATCH(1,($U$2=GRID!$B$1:$U$1)*(КАЛЕНДАРЬ!AW7=GRID!$B$3:$U$3),0))*(1-GRID!$H$34))</f>
        <v>69500</v>
      </c>
      <c r="N506" s="5">
        <f t="array" ref="N506">IF($I$2="Открытый тариф",INDEX(GRID!$B$18:$U$29,MATCH(M$7,GRID!$A$18:$A$29,0),MATCH(1,($U$2=GRID!$B$1:$U$1)*(КАЛЕНДАРЬ!AW7=GRID!$B$3:$U$3),0)),
INDEX(GRID!$B$18:$U$29,MATCH(M$7,GRID!$A$18:$A$29,0),MATCH(1,($U$2=GRID!$B$1:$U$1)*(КАЛЕНДАРЬ!AW7=GRID!$B$3:$U$3),0))*(1-GRID!$H$34))</f>
        <v>74500</v>
      </c>
      <c r="O506" s="5">
        <f t="array" ref="O506">IF($I$2="Открытый тариф",INDEX(GRID!$B$4:$U$15,MATCH(O$7,GRID!$A$4:$A$15,0),MATCH(1,($U$2=GRID!$B$1:$U$1)*(КАЛЕНДАРЬ!AW7=GRID!$B$3:$U$3),0)),
INDEX(GRID!$B$4:$U$15,MATCH(O$7,GRID!$A$4:$A$15,0),MATCH(1,($U$2=GRID!$B$1:$U$1)*(КАЛЕНДАРЬ!AW7=GRID!$B$3:$U$3),0))*(1-GRID!$H$34))</f>
        <v>103200</v>
      </c>
      <c r="P506" s="5">
        <f t="array" ref="P506">IF($I$2="Открытый тариф",INDEX(GRID!$B$4:$U$15,MATCH(P$7,GRID!$A$4:$A$15,0),MATCH(1,($U$2=GRID!$B$1:$U$1)*(КАЛЕНДАРЬ!AW7=GRID!$B$3:$U$3),0)),
INDEX(GRID!$B$4:$U$15,MATCH(P$7,GRID!$A$4:$A$15,0),MATCH(1,($U$2=GRID!$B$1:$U$1)*(КАЛЕНДАРЬ!AW7=GRID!$B$3:$U$3),0))*(1-GRID!$H$34))</f>
        <v>145400</v>
      </c>
      <c r="Q506" s="5">
        <f t="array" ref="Q506">IF($I$2="Открытый тариф",INDEX(GRID!$B$4:$U$15,MATCH(Q$7,GRID!$A$4:$A$15,0),MATCH(1,($U$2=GRID!$B$1:$U$1)*(КАЛЕНДАРЬ!AW7=GRID!$B$3:$U$3),0)),
INDEX(GRID!$B$4:$U$15,MATCH(Q$7,GRID!$A$4:$A$15,0),MATCH(1,($U$2=GRID!$B$1:$U$1)*(КАЛЕНДАРЬ!AW7=GRID!$B$3:$U$3),0))*(1-GRID!$H$34))</f>
        <v>170900</v>
      </c>
      <c r="R506" s="5">
        <f t="array" ref="R506">IF($I$2="Открытый тариф",INDEX(GRID!$B$18:$U$29,MATCH(R$7,GRID!$A$18:$A$29,0),MATCH(1,($U$2=GRID!$B$1:$U$1)*(КАЛЕНДАРЬ!AW7=GRID!$B$3:$U$3),0)),
INDEX(GRID!$B$18:$U$29,MATCH(R$7,GRID!$A$18:$A$29,0),MATCH(1,($U$2=GRID!$B$1:$U$1)*(КАЛЕНДАРЬ!AW7=GRID!$B$3:$U$3),0))*(1-GRID!$H$34))</f>
        <v>194100</v>
      </c>
      <c r="S506" s="5">
        <f t="array" ref="S506">IF($I$2="Открытый тариф",INDEX(GRID!$B$4:$U$15,MATCH(S$7,GRID!$A$4:$A$15,0),MATCH(1,($U$2=GRID!$B$1:$U$1)*(КАЛЕНДАРЬ!AW7=GRID!$B$3:$U$3),0)),
INDEX(GRID!$B$4:$U$15,MATCH(S$7,GRID!$A$4:$A$15,0),MATCH(1,($U$2=GRID!$B$1:$U$1)*(КАЛЕНДАРЬ!AW7=GRID!$B$3:$U$3),0))*(1-GRID!$L$41))</f>
        <v>482600</v>
      </c>
      <c r="T506" s="5">
        <f t="array" ref="T506">IF($I$2="Открытый тариф",INDEX(GRID!$B$4:$U$15,MATCH(T$7,GRID!$A$4:$A$15,0),MATCH(1,($U$2=GRID!$B$1:$U$1)*(КАЛЕНДАРЬ!AW7=GRID!$B$3:$U$3),0)),
INDEX(GRID!$B$4:$U$15,MATCH(T$7,GRID!$A$4:$A$15,0),MATCH(1,($U$2=GRID!$B$1:$U$1)*(КАЛЕНДАРЬ!AW7=GRID!$B$3:$U$3),0))*(1-GRID!$L$41))</f>
        <v>586600</v>
      </c>
    </row>
    <row r="507" spans="1:20" s="121" customFormat="1" ht="13.5" customHeight="1">
      <c r="A507" s="108" t="s">
        <v>11</v>
      </c>
      <c r="B507" s="109">
        <v>5</v>
      </c>
      <c r="C507" s="5" cm="1">
        <f t="array" ref="C507">IF($I$2="Открытый тариф",INDEX(GRID!$B$4:$U$15,MATCH(C$7,GRID!$A$4:$A$15,0),MATCH(1,($U$2=GRID!$B$1:$U$1)*(КАЛЕНДАРЬ!AW8=GRID!$B$3:$U$3),0)),
INDEX(GRID!$B$4:$U$15,MATCH(C$7,GRID!$A$4:$A$15,0),MATCH(1,($U$2=GRID!$B$1:$U$1)*(КАЛЕНДАРЬ!AW8=GRID!$B$3:$U$3),0))*(1-GRID!$H$34))</f>
        <v>27500.000000000004</v>
      </c>
      <c r="D507" s="5" cm="1">
        <f t="array" ref="D507">IF($I$2="Открытый тариф",INDEX(GRID!$B$18:$U$29,MATCH(C$7,GRID!$A$18:$A$29,0),MATCH(1,($U$2=GRID!$B$1:$U$1)*(КАЛЕНДАРЬ!AW8=GRID!$B$3:$U$3),0)),
INDEX(GRID!$B$18:$U$29,MATCH(C$7,GRID!$A$18:$A$29,0),MATCH(1,($U$2=GRID!$B$1:$U$1)*(КАЛЕНДАРЬ!AW8=GRID!$B$3:$U$3),0))*(1-GRID!$H$34))</f>
        <v>32500.000000000004</v>
      </c>
      <c r="E507" s="5">
        <f t="array" ref="E507">IF($I$2="Открытый тариф",INDEX(GRID!$B$4:$U$15,MATCH(E$7,GRID!$A$4:$A$15,0),MATCH(1,($U$2=GRID!$B$1:$U$1)*(КАЛЕНДАРЬ!AW8=GRID!$B$3:$U$3),0)),
INDEX(GRID!$B$4:$U$15,MATCH(E$7,GRID!$A$4:$A$15,0),MATCH(1,($U$2=GRID!$B$1:$U$1)*(КАЛЕНДАРЬ!AW8=GRID!$B$3:$U$3),0))*(1-GRID!$H$34))</f>
        <v>33000</v>
      </c>
      <c r="F507" s="5">
        <f t="array" ref="F507">IF($I$2="Открытый тариф",INDEX(GRID!$B$18:$U$29,MATCH(E$7,GRID!$A$18:$A$29,0),MATCH(1,($U$2=GRID!$B$1:$U$1)*(КАЛЕНДАРЬ!AW8=GRID!$B$3:$U$3),0)),
INDEX(GRID!$B$18:$U$29,MATCH(E$7,GRID!$A$18:$A$29,0),MATCH(1,($U$2=GRID!$B$1:$U$1)*(КАЛЕНДАРЬ!AW8=GRID!$B$3:$U$3),0))*(1-GRID!$H$34))</f>
        <v>38000</v>
      </c>
      <c r="G507" s="5">
        <f t="array" ref="G507">IF($I$2="Открытый тариф",INDEX(GRID!$B$4:$U$15,MATCH(G$7,GRID!$A$4:$A$15,0),MATCH(1,($U$2=GRID!$B$1:$U$1)*(КАЛЕНДАРЬ!AW8=GRID!$B$3:$U$3),0)),
INDEX(GRID!$B$4:$U$15,MATCH(G$7,GRID!$A$4:$A$15,0),MATCH(1,($U$2=GRID!$B$1:$U$1)*(КАЛЕНДАРЬ!AW8=GRID!$B$3:$U$3),0))*(1-GRID!$H$34))</f>
        <v>39000</v>
      </c>
      <c r="H507" s="5">
        <f t="array" ref="H507">IF($I$2="Открытый тариф",INDEX(GRID!$B$18:$U$29,MATCH(G$7,GRID!$A$18:$A$29,0),MATCH(1,($U$2=GRID!$B$1:$U$1)*(КАЛЕНДАРЬ!AW8=GRID!$B$3:$U$3),0)),
INDEX(GRID!$B$18:$U$29,MATCH(G$7,GRID!$A$18:$A$29,0),MATCH(1,($U$2=GRID!$B$1:$U$1)*(КАЛЕНДАРЬ!AW8=GRID!$B$3:$U$3),0))*(1-GRID!$H$34))</f>
        <v>44000</v>
      </c>
      <c r="I507" s="5">
        <f t="array" ref="I507">IF($I$2="Открытый тариф",INDEX(GRID!$B$4:$U$15,MATCH(I$7,GRID!$A$4:$A$15,0),MATCH(1,($U$2=GRID!$B$1:$U$1)*(КАЛЕНДАРЬ!AW8=GRID!$B$3:$U$3),0)),
INDEX(GRID!$B$4:$U$15,MATCH(I$7,GRID!$A$4:$A$15,0),MATCH(1,($U$2=GRID!$B$1:$U$1)*(КАЛЕНДАРЬ!AW8=GRID!$B$3:$U$3),0))*(1-GRID!$H$34))</f>
        <v>43400</v>
      </c>
      <c r="J507" s="5">
        <f t="array" ref="J507">IF($I$2="Открытый тариф",INDEX(GRID!$B$18:$U$29,MATCH(I$7,GRID!$A$18:$A$29,0),MATCH(1,($U$2=GRID!$B$1:$U$1)*(КАЛЕНДАРЬ!AW8=GRID!$B$3:$U$3),0)),
INDEX(GRID!$B$18:$U$29,MATCH(I$7,GRID!$A$18:$A$29,0),MATCH(1,($U$2=GRID!$B$1:$U$1)*(КАЛЕНДАРЬ!AW8=GRID!$B$3:$U$3),0))*(1-GRID!$H$34))</f>
        <v>48400</v>
      </c>
      <c r="K507" s="5">
        <f t="array" ref="K507">IF($I$2="Открытый тариф",INDEX(GRID!$B$4:$U$15,MATCH(K$7,GRID!$A$4:$A$15,0),MATCH(1,($U$2=GRID!$B$1:$U$1)*(КАЛЕНДАРЬ!AW8=GRID!$B$3:$U$3),0)),
INDEX(GRID!$B$4:$U$15,MATCH(K$7,GRID!$A$4:$A$15,0),MATCH(1,($U$2=GRID!$B$1:$U$1)*(КАЛЕНДАРЬ!AW8=GRID!$B$3:$U$3),0))*(1-GRID!$H$34))</f>
        <v>49000</v>
      </c>
      <c r="L507" s="5">
        <f t="array" ref="L507">IF($I$2="Открытый тариф",INDEX(GRID!$B$18:$U$29,MATCH(K$7,GRID!$A$18:$A$29,0),MATCH(1,($U$2=GRID!$B$1:$U$1)*(КАЛЕНДАРЬ!AW8=GRID!$B$3:$U$3),0)),
INDEX(GRID!$B$18:$U$29,MATCH(K$7,GRID!$A$18:$A$29,0),MATCH(1,($U$2=GRID!$B$1:$U$1)*(КАЛЕНДАРЬ!AW8=GRID!$B$3:$U$3),0))*(1-GRID!$H$34))</f>
        <v>54000</v>
      </c>
      <c r="M507" s="5">
        <f t="array" ref="M507">IF($I$2="Открытый тариф",INDEX(GRID!$B$4:$U$15,MATCH(M$7,GRID!$A$4:$A$15,0),MATCH(1,($U$2=GRID!$B$1:$U$1)*(КАЛЕНДАРЬ!AW8=GRID!$B$3:$U$3),0)),
INDEX(GRID!$B$4:$U$15,MATCH(M$7,GRID!$A$4:$A$15,0),MATCH(1,($U$2=GRID!$B$1:$U$1)*(КАЛЕНДАРЬ!AW8=GRID!$B$3:$U$3),0))*(1-GRID!$H$34))</f>
        <v>69500</v>
      </c>
      <c r="N507" s="5">
        <f t="array" ref="N507">IF($I$2="Открытый тариф",INDEX(GRID!$B$18:$U$29,MATCH(M$7,GRID!$A$18:$A$29,0),MATCH(1,($U$2=GRID!$B$1:$U$1)*(КАЛЕНДАРЬ!AW8=GRID!$B$3:$U$3),0)),
INDEX(GRID!$B$18:$U$29,MATCH(M$7,GRID!$A$18:$A$29,0),MATCH(1,($U$2=GRID!$B$1:$U$1)*(КАЛЕНДАРЬ!AW8=GRID!$B$3:$U$3),0))*(1-GRID!$H$34))</f>
        <v>74500</v>
      </c>
      <c r="O507" s="5">
        <f t="array" ref="O507">IF($I$2="Открытый тариф",INDEX(GRID!$B$4:$U$15,MATCH(O$7,GRID!$A$4:$A$15,0),MATCH(1,($U$2=GRID!$B$1:$U$1)*(КАЛЕНДАРЬ!AW8=GRID!$B$3:$U$3),0)),
INDEX(GRID!$B$4:$U$15,MATCH(O$7,GRID!$A$4:$A$15,0),MATCH(1,($U$2=GRID!$B$1:$U$1)*(КАЛЕНДАРЬ!AW8=GRID!$B$3:$U$3),0))*(1-GRID!$H$34))</f>
        <v>103200</v>
      </c>
      <c r="P507" s="5">
        <f t="array" ref="P507">IF($I$2="Открытый тариф",INDEX(GRID!$B$4:$U$15,MATCH(P$7,GRID!$A$4:$A$15,0),MATCH(1,($U$2=GRID!$B$1:$U$1)*(КАЛЕНДАРЬ!AW8=GRID!$B$3:$U$3),0)),
INDEX(GRID!$B$4:$U$15,MATCH(P$7,GRID!$A$4:$A$15,0),MATCH(1,($U$2=GRID!$B$1:$U$1)*(КАЛЕНДАРЬ!AW8=GRID!$B$3:$U$3),0))*(1-GRID!$H$34))</f>
        <v>145400</v>
      </c>
      <c r="Q507" s="5">
        <f t="array" ref="Q507">IF($I$2="Открытый тариф",INDEX(GRID!$B$4:$U$15,MATCH(Q$7,GRID!$A$4:$A$15,0),MATCH(1,($U$2=GRID!$B$1:$U$1)*(КАЛЕНДАРЬ!AW8=GRID!$B$3:$U$3),0)),
INDEX(GRID!$B$4:$U$15,MATCH(Q$7,GRID!$A$4:$A$15,0),MATCH(1,($U$2=GRID!$B$1:$U$1)*(КАЛЕНДАРЬ!AW8=GRID!$B$3:$U$3),0))*(1-GRID!$H$34))</f>
        <v>170900</v>
      </c>
      <c r="R507" s="5">
        <f t="array" ref="R507">IF($I$2="Открытый тариф",INDEX(GRID!$B$18:$U$29,MATCH(R$7,GRID!$A$18:$A$29,0),MATCH(1,($U$2=GRID!$B$1:$U$1)*(КАЛЕНДАРЬ!AW8=GRID!$B$3:$U$3),0)),
INDEX(GRID!$B$18:$U$29,MATCH(R$7,GRID!$A$18:$A$29,0),MATCH(1,($U$2=GRID!$B$1:$U$1)*(КАЛЕНДАРЬ!AW8=GRID!$B$3:$U$3),0))*(1-GRID!$H$34))</f>
        <v>194100</v>
      </c>
      <c r="S507" s="5">
        <f t="array" ref="S507">IF($I$2="Открытый тариф",INDEX(GRID!$B$4:$U$15,MATCH(S$7,GRID!$A$4:$A$15,0),MATCH(1,($U$2=GRID!$B$1:$U$1)*(КАЛЕНДАРЬ!AW8=GRID!$B$3:$U$3),0)),
INDEX(GRID!$B$4:$U$15,MATCH(S$7,GRID!$A$4:$A$15,0),MATCH(1,($U$2=GRID!$B$1:$U$1)*(КАЛЕНДАРЬ!AW8=GRID!$B$3:$U$3),0))*(1-GRID!$L$41))</f>
        <v>482600</v>
      </c>
      <c r="T507" s="5">
        <f t="array" ref="T507">IF($I$2="Открытый тариф",INDEX(GRID!$B$4:$U$15,MATCH(T$7,GRID!$A$4:$A$15,0),MATCH(1,($U$2=GRID!$B$1:$U$1)*(КАЛЕНДАРЬ!AW8=GRID!$B$3:$U$3),0)),
INDEX(GRID!$B$4:$U$15,MATCH(T$7,GRID!$A$4:$A$15,0),MATCH(1,($U$2=GRID!$B$1:$U$1)*(КАЛЕНДАРЬ!AW8=GRID!$B$3:$U$3),0))*(1-GRID!$L$41))</f>
        <v>586600</v>
      </c>
    </row>
    <row r="508" spans="1:20" s="121" customFormat="1" ht="13.5" customHeight="1">
      <c r="A508" s="108" t="s">
        <v>12</v>
      </c>
      <c r="B508" s="109">
        <v>6</v>
      </c>
      <c r="C508" s="5" cm="1">
        <f t="array" ref="C508">IF($I$2="Открытый тариф",INDEX(GRID!$B$4:$U$15,MATCH(C$7,GRID!$A$4:$A$15,0),MATCH(1,($U$2=GRID!$B$1:$U$1)*(КАЛЕНДАРЬ!AW9=GRID!$B$3:$U$3),0)),
INDEX(GRID!$B$4:$U$15,MATCH(C$7,GRID!$A$4:$A$15,0),MATCH(1,($U$2=GRID!$B$1:$U$1)*(КАЛЕНДАРЬ!AW9=GRID!$B$3:$U$3),0))*(1-GRID!$H$34))</f>
        <v>30200.000000000004</v>
      </c>
      <c r="D508" s="5" cm="1">
        <f t="array" ref="D508">IF($I$2="Открытый тариф",INDEX(GRID!$B$18:$U$29,MATCH(C$7,GRID!$A$18:$A$29,0),MATCH(1,($U$2=GRID!$B$1:$U$1)*(КАЛЕНДАРЬ!AW9=GRID!$B$3:$U$3),0)),
INDEX(GRID!$B$18:$U$29,MATCH(C$7,GRID!$A$18:$A$29,0),MATCH(1,($U$2=GRID!$B$1:$U$1)*(КАЛЕНДАРЬ!AW9=GRID!$B$3:$U$3),0))*(1-GRID!$H$34))</f>
        <v>35200</v>
      </c>
      <c r="E508" s="5">
        <f t="array" ref="E508">IF($I$2="Открытый тариф",INDEX(GRID!$B$4:$U$15,MATCH(E$7,GRID!$A$4:$A$15,0),MATCH(1,($U$2=GRID!$B$1:$U$1)*(КАЛЕНДАРЬ!AW9=GRID!$B$3:$U$3),0)),
INDEX(GRID!$B$4:$U$15,MATCH(E$7,GRID!$A$4:$A$15,0),MATCH(1,($U$2=GRID!$B$1:$U$1)*(КАЛЕНДАРЬ!AW9=GRID!$B$3:$U$3),0))*(1-GRID!$H$34))</f>
        <v>36300</v>
      </c>
      <c r="F508" s="5">
        <f t="array" ref="F508">IF($I$2="Открытый тариф",INDEX(GRID!$B$18:$U$29,MATCH(E$7,GRID!$A$18:$A$29,0),MATCH(1,($U$2=GRID!$B$1:$U$1)*(КАЛЕНДАРЬ!AW9=GRID!$B$3:$U$3),0)),
INDEX(GRID!$B$18:$U$29,MATCH(E$7,GRID!$A$18:$A$29,0),MATCH(1,($U$2=GRID!$B$1:$U$1)*(КАЛЕНДАРЬ!AW9=GRID!$B$3:$U$3),0))*(1-GRID!$H$34))</f>
        <v>41300</v>
      </c>
      <c r="G508" s="5">
        <f t="array" ref="G508">IF($I$2="Открытый тариф",INDEX(GRID!$B$4:$U$15,MATCH(G$7,GRID!$A$4:$A$15,0),MATCH(1,($U$2=GRID!$B$1:$U$1)*(КАЛЕНДАРЬ!AW9=GRID!$B$3:$U$3),0)),
INDEX(GRID!$B$4:$U$15,MATCH(G$7,GRID!$A$4:$A$15,0),MATCH(1,($U$2=GRID!$B$1:$U$1)*(КАЛЕНДАРЬ!AW9=GRID!$B$3:$U$3),0))*(1-GRID!$H$34))</f>
        <v>42500</v>
      </c>
      <c r="H508" s="5">
        <f t="array" ref="H508">IF($I$2="Открытый тариф",INDEX(GRID!$B$18:$U$29,MATCH(G$7,GRID!$A$18:$A$29,0),MATCH(1,($U$2=GRID!$B$1:$U$1)*(КАЛЕНДАРЬ!AW9=GRID!$B$3:$U$3),0)),
INDEX(GRID!$B$18:$U$29,MATCH(G$7,GRID!$A$18:$A$29,0),MATCH(1,($U$2=GRID!$B$1:$U$1)*(КАЛЕНДАРЬ!AW9=GRID!$B$3:$U$3),0))*(1-GRID!$H$34))</f>
        <v>47500</v>
      </c>
      <c r="I508" s="5">
        <f t="array" ref="I508">IF($I$2="Открытый тариф",INDEX(GRID!$B$4:$U$15,MATCH(I$7,GRID!$A$4:$A$15,0),MATCH(1,($U$2=GRID!$B$1:$U$1)*(КАЛЕНДАРЬ!AW9=GRID!$B$3:$U$3),0)),
INDEX(GRID!$B$4:$U$15,MATCH(I$7,GRID!$A$4:$A$15,0),MATCH(1,($U$2=GRID!$B$1:$U$1)*(КАЛЕНДАРЬ!AW9=GRID!$B$3:$U$3),0))*(1-GRID!$H$34))</f>
        <v>47400</v>
      </c>
      <c r="J508" s="5">
        <f t="array" ref="J508">IF($I$2="Открытый тариф",INDEX(GRID!$B$18:$U$29,MATCH(I$7,GRID!$A$18:$A$29,0),MATCH(1,($U$2=GRID!$B$1:$U$1)*(КАЛЕНДАРЬ!AW9=GRID!$B$3:$U$3),0)),
INDEX(GRID!$B$18:$U$29,MATCH(I$7,GRID!$A$18:$A$29,0),MATCH(1,($U$2=GRID!$B$1:$U$1)*(КАЛЕНДАРЬ!AW9=GRID!$B$3:$U$3),0))*(1-GRID!$H$34))</f>
        <v>52400</v>
      </c>
      <c r="K508" s="5">
        <f t="array" ref="K508">IF($I$2="Открытый тариф",INDEX(GRID!$B$4:$U$15,MATCH(K$7,GRID!$A$4:$A$15,0),MATCH(1,($U$2=GRID!$B$1:$U$1)*(КАЛЕНДАРЬ!AW9=GRID!$B$3:$U$3),0)),
INDEX(GRID!$B$4:$U$15,MATCH(K$7,GRID!$A$4:$A$15,0),MATCH(1,($U$2=GRID!$B$1:$U$1)*(КАЛЕНДАРЬ!AW9=GRID!$B$3:$U$3),0))*(1-GRID!$H$34))</f>
        <v>53300</v>
      </c>
      <c r="L508" s="5">
        <f t="array" ref="L508">IF($I$2="Открытый тариф",INDEX(GRID!$B$18:$U$29,MATCH(K$7,GRID!$A$18:$A$29,0),MATCH(1,($U$2=GRID!$B$1:$U$1)*(КАЛЕНДАРЬ!AW9=GRID!$B$3:$U$3),0)),
INDEX(GRID!$B$18:$U$29,MATCH(K$7,GRID!$A$18:$A$29,0),MATCH(1,($U$2=GRID!$B$1:$U$1)*(КАЛЕНДАРЬ!AW9=GRID!$B$3:$U$3),0))*(1-GRID!$H$34))</f>
        <v>58300</v>
      </c>
      <c r="M508" s="5">
        <f t="array" ref="M508">IF($I$2="Открытый тариф",INDEX(GRID!$B$4:$U$15,MATCH(M$7,GRID!$A$4:$A$15,0),MATCH(1,($U$2=GRID!$B$1:$U$1)*(КАЛЕНДАРЬ!AW9=GRID!$B$3:$U$3),0)),
INDEX(GRID!$B$4:$U$15,MATCH(M$7,GRID!$A$4:$A$15,0),MATCH(1,($U$2=GRID!$B$1:$U$1)*(КАЛЕНДАРЬ!AW9=GRID!$B$3:$U$3),0))*(1-GRID!$H$34))</f>
        <v>74000</v>
      </c>
      <c r="N508" s="5">
        <f t="array" ref="N508">IF($I$2="Открытый тариф",INDEX(GRID!$B$18:$U$29,MATCH(M$7,GRID!$A$18:$A$29,0),MATCH(1,($U$2=GRID!$B$1:$U$1)*(КАЛЕНДАРЬ!AW9=GRID!$B$3:$U$3),0)),
INDEX(GRID!$B$18:$U$29,MATCH(M$7,GRID!$A$18:$A$29,0),MATCH(1,($U$2=GRID!$B$1:$U$1)*(КАЛЕНДАРЬ!AW9=GRID!$B$3:$U$3),0))*(1-GRID!$H$34))</f>
        <v>79000</v>
      </c>
      <c r="O508" s="5">
        <f t="array" ref="O508">IF($I$2="Открытый тариф",INDEX(GRID!$B$4:$U$15,MATCH(O$7,GRID!$A$4:$A$15,0),MATCH(1,($U$2=GRID!$B$1:$U$1)*(КАЛЕНДАРЬ!AW9=GRID!$B$3:$U$3),0)),
INDEX(GRID!$B$4:$U$15,MATCH(O$7,GRID!$A$4:$A$15,0),MATCH(1,($U$2=GRID!$B$1:$U$1)*(КАЛЕНДАРЬ!AW9=GRID!$B$3:$U$3),0))*(1-GRID!$H$34))</f>
        <v>108800</v>
      </c>
      <c r="P508" s="5">
        <f t="array" ref="P508">IF($I$2="Открытый тариф",INDEX(GRID!$B$4:$U$15,MATCH(P$7,GRID!$A$4:$A$15,0),MATCH(1,($U$2=GRID!$B$1:$U$1)*(КАЛЕНДАРЬ!AW9=GRID!$B$3:$U$3),0)),
INDEX(GRID!$B$4:$U$15,MATCH(P$7,GRID!$A$4:$A$15,0),MATCH(1,($U$2=GRID!$B$1:$U$1)*(КАЛЕНДАРЬ!AW9=GRID!$B$3:$U$3),0))*(1-GRID!$H$34))</f>
        <v>151400</v>
      </c>
      <c r="Q508" s="5">
        <f t="array" ref="Q508">IF($I$2="Открытый тариф",INDEX(GRID!$B$4:$U$15,MATCH(Q$7,GRID!$A$4:$A$15,0),MATCH(1,($U$2=GRID!$B$1:$U$1)*(КАЛЕНДАРЬ!AW9=GRID!$B$3:$U$3),0)),
INDEX(GRID!$B$4:$U$15,MATCH(Q$7,GRID!$A$4:$A$15,0),MATCH(1,($U$2=GRID!$B$1:$U$1)*(КАЛЕНДАРЬ!AW9=GRID!$B$3:$U$3),0))*(1-GRID!$H$34))</f>
        <v>177900</v>
      </c>
      <c r="R508" s="5">
        <f t="array" ref="R508">IF($I$2="Открытый тариф",INDEX(GRID!$B$18:$U$29,MATCH(R$7,GRID!$A$18:$A$29,0),MATCH(1,($U$2=GRID!$B$1:$U$1)*(КАЛЕНДАРЬ!AW9=GRID!$B$3:$U$3),0)),
INDEX(GRID!$B$18:$U$29,MATCH(R$7,GRID!$A$18:$A$29,0),MATCH(1,($U$2=GRID!$B$1:$U$1)*(КАЛЕНДАРЬ!AW9=GRID!$B$3:$U$3),0))*(1-GRID!$H$34))</f>
        <v>202400</v>
      </c>
      <c r="S508" s="5">
        <f t="array" ref="S508">IF($I$2="Открытый тариф",INDEX(GRID!$B$4:$U$15,MATCH(S$7,GRID!$A$4:$A$15,0),MATCH(1,($U$2=GRID!$B$1:$U$1)*(КАЛЕНДАРЬ!AW9=GRID!$B$3:$U$3),0)),
INDEX(GRID!$B$4:$U$15,MATCH(S$7,GRID!$A$4:$A$15,0),MATCH(1,($U$2=GRID!$B$1:$U$1)*(КАЛЕНДАРЬ!AW9=GRID!$B$3:$U$3),0))*(1-GRID!$L$41))</f>
        <v>507400</v>
      </c>
      <c r="T508" s="5">
        <f t="array" ref="T508">IF($I$2="Открытый тариф",INDEX(GRID!$B$4:$U$15,MATCH(T$7,GRID!$A$4:$A$15,0),MATCH(1,($U$2=GRID!$B$1:$U$1)*(КАЛЕНДАРЬ!AW9=GRID!$B$3:$U$3),0)),
INDEX(GRID!$B$4:$U$15,MATCH(T$7,GRID!$A$4:$A$15,0),MATCH(1,($U$2=GRID!$B$1:$U$1)*(КАЛЕНДАРЬ!AW9=GRID!$B$3:$U$3),0))*(1-GRID!$L$41))</f>
        <v>617900</v>
      </c>
    </row>
    <row r="509" spans="1:20" s="121" customFormat="1" ht="13.5" customHeight="1">
      <c r="A509" s="108" t="s">
        <v>13</v>
      </c>
      <c r="B509" s="109">
        <v>7</v>
      </c>
      <c r="C509" s="5" cm="1">
        <f t="array" ref="C509">IF($I$2="Открытый тариф",INDEX(GRID!$B$4:$U$15,MATCH(C$7,GRID!$A$4:$A$15,0),MATCH(1,($U$2=GRID!$B$1:$U$1)*(КАЛЕНДАРЬ!AW10=GRID!$B$3:$U$3),0)),
INDEX(GRID!$B$4:$U$15,MATCH(C$7,GRID!$A$4:$A$15,0),MATCH(1,($U$2=GRID!$B$1:$U$1)*(КАЛЕНДАРЬ!AW10=GRID!$B$3:$U$3),0))*(1-GRID!$H$34))</f>
        <v>30200.000000000004</v>
      </c>
      <c r="D509" s="5" cm="1">
        <f t="array" ref="D509">IF($I$2="Открытый тариф",INDEX(GRID!$B$18:$U$29,MATCH(C$7,GRID!$A$18:$A$29,0),MATCH(1,($U$2=GRID!$B$1:$U$1)*(КАЛЕНДАРЬ!AW10=GRID!$B$3:$U$3),0)),
INDEX(GRID!$B$18:$U$29,MATCH(C$7,GRID!$A$18:$A$29,0),MATCH(1,($U$2=GRID!$B$1:$U$1)*(КАЛЕНДАРЬ!AW10=GRID!$B$3:$U$3),0))*(1-GRID!$H$34))</f>
        <v>35200</v>
      </c>
      <c r="E509" s="5">
        <f t="array" ref="E509">IF($I$2="Открытый тариф",INDEX(GRID!$B$4:$U$15,MATCH(E$7,GRID!$A$4:$A$15,0),MATCH(1,($U$2=GRID!$B$1:$U$1)*(КАЛЕНДАРЬ!AW10=GRID!$B$3:$U$3),0)),
INDEX(GRID!$B$4:$U$15,MATCH(E$7,GRID!$A$4:$A$15,0),MATCH(1,($U$2=GRID!$B$1:$U$1)*(КАЛЕНДАРЬ!AW10=GRID!$B$3:$U$3),0))*(1-GRID!$H$34))</f>
        <v>36300</v>
      </c>
      <c r="F509" s="5">
        <f t="array" ref="F509">IF($I$2="Открытый тариф",INDEX(GRID!$B$18:$U$29,MATCH(E$7,GRID!$A$18:$A$29,0),MATCH(1,($U$2=GRID!$B$1:$U$1)*(КАЛЕНДАРЬ!AW10=GRID!$B$3:$U$3),0)),
INDEX(GRID!$B$18:$U$29,MATCH(E$7,GRID!$A$18:$A$29,0),MATCH(1,($U$2=GRID!$B$1:$U$1)*(КАЛЕНДАРЬ!AW10=GRID!$B$3:$U$3),0))*(1-GRID!$H$34))</f>
        <v>41300</v>
      </c>
      <c r="G509" s="5">
        <f t="array" ref="G509">IF($I$2="Открытый тариф",INDEX(GRID!$B$4:$U$15,MATCH(G$7,GRID!$A$4:$A$15,0),MATCH(1,($U$2=GRID!$B$1:$U$1)*(КАЛЕНДАРЬ!AW10=GRID!$B$3:$U$3),0)),
INDEX(GRID!$B$4:$U$15,MATCH(G$7,GRID!$A$4:$A$15,0),MATCH(1,($U$2=GRID!$B$1:$U$1)*(КАЛЕНДАРЬ!AW10=GRID!$B$3:$U$3),0))*(1-GRID!$H$34))</f>
        <v>42500</v>
      </c>
      <c r="H509" s="5">
        <f t="array" ref="H509">IF($I$2="Открытый тариф",INDEX(GRID!$B$18:$U$29,MATCH(G$7,GRID!$A$18:$A$29,0),MATCH(1,($U$2=GRID!$B$1:$U$1)*(КАЛЕНДАРЬ!AW10=GRID!$B$3:$U$3),0)),
INDEX(GRID!$B$18:$U$29,MATCH(G$7,GRID!$A$18:$A$29,0),MATCH(1,($U$2=GRID!$B$1:$U$1)*(КАЛЕНДАРЬ!AW10=GRID!$B$3:$U$3),0))*(1-GRID!$H$34))</f>
        <v>47500</v>
      </c>
      <c r="I509" s="5">
        <f t="array" ref="I509">IF($I$2="Открытый тариф",INDEX(GRID!$B$4:$U$15,MATCH(I$7,GRID!$A$4:$A$15,0),MATCH(1,($U$2=GRID!$B$1:$U$1)*(КАЛЕНДАРЬ!AW10=GRID!$B$3:$U$3),0)),
INDEX(GRID!$B$4:$U$15,MATCH(I$7,GRID!$A$4:$A$15,0),MATCH(1,($U$2=GRID!$B$1:$U$1)*(КАЛЕНДАРЬ!AW10=GRID!$B$3:$U$3),0))*(1-GRID!$H$34))</f>
        <v>47400</v>
      </c>
      <c r="J509" s="5">
        <f t="array" ref="J509">IF($I$2="Открытый тариф",INDEX(GRID!$B$18:$U$29,MATCH(I$7,GRID!$A$18:$A$29,0),MATCH(1,($U$2=GRID!$B$1:$U$1)*(КАЛЕНДАРЬ!AW10=GRID!$B$3:$U$3),0)),
INDEX(GRID!$B$18:$U$29,MATCH(I$7,GRID!$A$18:$A$29,0),MATCH(1,($U$2=GRID!$B$1:$U$1)*(КАЛЕНДАРЬ!AW10=GRID!$B$3:$U$3),0))*(1-GRID!$H$34))</f>
        <v>52400</v>
      </c>
      <c r="K509" s="5">
        <f t="array" ref="K509">IF($I$2="Открытый тариф",INDEX(GRID!$B$4:$U$15,MATCH(K$7,GRID!$A$4:$A$15,0),MATCH(1,($U$2=GRID!$B$1:$U$1)*(КАЛЕНДАРЬ!AW10=GRID!$B$3:$U$3),0)),
INDEX(GRID!$B$4:$U$15,MATCH(K$7,GRID!$A$4:$A$15,0),MATCH(1,($U$2=GRID!$B$1:$U$1)*(КАЛЕНДАРЬ!AW10=GRID!$B$3:$U$3),0))*(1-GRID!$H$34))</f>
        <v>53300</v>
      </c>
      <c r="L509" s="5">
        <f t="array" ref="L509">IF($I$2="Открытый тариф",INDEX(GRID!$B$18:$U$29,MATCH(K$7,GRID!$A$18:$A$29,0),MATCH(1,($U$2=GRID!$B$1:$U$1)*(КАЛЕНДАРЬ!AW10=GRID!$B$3:$U$3),0)),
INDEX(GRID!$B$18:$U$29,MATCH(K$7,GRID!$A$18:$A$29,0),MATCH(1,($U$2=GRID!$B$1:$U$1)*(КАЛЕНДАРЬ!AW10=GRID!$B$3:$U$3),0))*(1-GRID!$H$34))</f>
        <v>58300</v>
      </c>
      <c r="M509" s="5">
        <f t="array" ref="M509">IF($I$2="Открытый тариф",INDEX(GRID!$B$4:$U$15,MATCH(M$7,GRID!$A$4:$A$15,0),MATCH(1,($U$2=GRID!$B$1:$U$1)*(КАЛЕНДАРЬ!AW10=GRID!$B$3:$U$3),0)),
INDEX(GRID!$B$4:$U$15,MATCH(M$7,GRID!$A$4:$A$15,0),MATCH(1,($U$2=GRID!$B$1:$U$1)*(КАЛЕНДАРЬ!AW10=GRID!$B$3:$U$3),0))*(1-GRID!$H$34))</f>
        <v>74000</v>
      </c>
      <c r="N509" s="5">
        <f t="array" ref="N509">IF($I$2="Открытый тариф",INDEX(GRID!$B$18:$U$29,MATCH(M$7,GRID!$A$18:$A$29,0),MATCH(1,($U$2=GRID!$B$1:$U$1)*(КАЛЕНДАРЬ!AW10=GRID!$B$3:$U$3),0)),
INDEX(GRID!$B$18:$U$29,MATCH(M$7,GRID!$A$18:$A$29,0),MATCH(1,($U$2=GRID!$B$1:$U$1)*(КАЛЕНДАРЬ!AW10=GRID!$B$3:$U$3),0))*(1-GRID!$H$34))</f>
        <v>79000</v>
      </c>
      <c r="O509" s="5">
        <f t="array" ref="O509">IF($I$2="Открытый тариф",INDEX(GRID!$B$4:$U$15,MATCH(O$7,GRID!$A$4:$A$15,0),MATCH(1,($U$2=GRID!$B$1:$U$1)*(КАЛЕНДАРЬ!AW10=GRID!$B$3:$U$3),0)),
INDEX(GRID!$B$4:$U$15,MATCH(O$7,GRID!$A$4:$A$15,0),MATCH(1,($U$2=GRID!$B$1:$U$1)*(КАЛЕНДАРЬ!AW10=GRID!$B$3:$U$3),0))*(1-GRID!$H$34))</f>
        <v>108800</v>
      </c>
      <c r="P509" s="5">
        <f t="array" ref="P509">IF($I$2="Открытый тариф",INDEX(GRID!$B$4:$U$15,MATCH(P$7,GRID!$A$4:$A$15,0),MATCH(1,($U$2=GRID!$B$1:$U$1)*(КАЛЕНДАРЬ!AW10=GRID!$B$3:$U$3),0)),
INDEX(GRID!$B$4:$U$15,MATCH(P$7,GRID!$A$4:$A$15,0),MATCH(1,($U$2=GRID!$B$1:$U$1)*(КАЛЕНДАРЬ!AW10=GRID!$B$3:$U$3),0))*(1-GRID!$H$34))</f>
        <v>151400</v>
      </c>
      <c r="Q509" s="5">
        <f t="array" ref="Q509">IF($I$2="Открытый тариф",INDEX(GRID!$B$4:$U$15,MATCH(Q$7,GRID!$A$4:$A$15,0),MATCH(1,($U$2=GRID!$B$1:$U$1)*(КАЛЕНДАРЬ!AW10=GRID!$B$3:$U$3),0)),
INDEX(GRID!$B$4:$U$15,MATCH(Q$7,GRID!$A$4:$A$15,0),MATCH(1,($U$2=GRID!$B$1:$U$1)*(КАЛЕНДАРЬ!AW10=GRID!$B$3:$U$3),0))*(1-GRID!$H$34))</f>
        <v>177900</v>
      </c>
      <c r="R509" s="5">
        <f t="array" ref="R509">IF($I$2="Открытый тариф",INDEX(GRID!$B$18:$U$29,MATCH(R$7,GRID!$A$18:$A$29,0),MATCH(1,($U$2=GRID!$B$1:$U$1)*(КАЛЕНДАРЬ!AW10=GRID!$B$3:$U$3),0)),
INDEX(GRID!$B$18:$U$29,MATCH(R$7,GRID!$A$18:$A$29,0),MATCH(1,($U$2=GRID!$B$1:$U$1)*(КАЛЕНДАРЬ!AW10=GRID!$B$3:$U$3),0))*(1-GRID!$H$34))</f>
        <v>202400</v>
      </c>
      <c r="S509" s="5">
        <f t="array" ref="S509">IF($I$2="Открытый тариф",INDEX(GRID!$B$4:$U$15,MATCH(S$7,GRID!$A$4:$A$15,0),MATCH(1,($U$2=GRID!$B$1:$U$1)*(КАЛЕНДАРЬ!AW10=GRID!$B$3:$U$3),0)),
INDEX(GRID!$B$4:$U$15,MATCH(S$7,GRID!$A$4:$A$15,0),MATCH(1,($U$2=GRID!$B$1:$U$1)*(КАЛЕНДАРЬ!AW10=GRID!$B$3:$U$3),0))*(1-GRID!$L$41))</f>
        <v>507400</v>
      </c>
      <c r="T509" s="5">
        <f t="array" ref="T509">IF($I$2="Открытый тариф",INDEX(GRID!$B$4:$U$15,MATCH(T$7,GRID!$A$4:$A$15,0),MATCH(1,($U$2=GRID!$B$1:$U$1)*(КАЛЕНДАРЬ!AW10=GRID!$B$3:$U$3),0)),
INDEX(GRID!$B$4:$U$15,MATCH(T$7,GRID!$A$4:$A$15,0),MATCH(1,($U$2=GRID!$B$1:$U$1)*(КАЛЕНДАРЬ!AW10=GRID!$B$3:$U$3),0))*(1-GRID!$L$41))</f>
        <v>617900</v>
      </c>
    </row>
    <row r="510" spans="1:20" s="121" customFormat="1" ht="13.5" customHeight="1">
      <c r="A510" s="108" t="s">
        <v>14</v>
      </c>
      <c r="B510" s="109">
        <v>8</v>
      </c>
      <c r="C510" s="5" cm="1">
        <f t="array" ref="C510">IF($I$2="Открытый тариф",INDEX(GRID!$B$4:$U$15,MATCH(C$7,GRID!$A$4:$A$15,0),MATCH(1,($U$2=GRID!$B$1:$U$1)*(КАЛЕНДАРЬ!AW11=GRID!$B$3:$U$3),0)),
INDEX(GRID!$B$4:$U$15,MATCH(C$7,GRID!$A$4:$A$15,0),MATCH(1,($U$2=GRID!$B$1:$U$1)*(КАЛЕНДАРЬ!AW11=GRID!$B$3:$U$3),0))*(1-GRID!$H$34))</f>
        <v>27500.000000000004</v>
      </c>
      <c r="D510" s="5" cm="1">
        <f t="array" ref="D510">IF($I$2="Открытый тариф",INDEX(GRID!$B$18:$U$29,MATCH(C$7,GRID!$A$18:$A$29,0),MATCH(1,($U$2=GRID!$B$1:$U$1)*(КАЛЕНДАРЬ!AW11=GRID!$B$3:$U$3),0)),
INDEX(GRID!$B$18:$U$29,MATCH(C$7,GRID!$A$18:$A$29,0),MATCH(1,($U$2=GRID!$B$1:$U$1)*(КАЛЕНДАРЬ!AW11=GRID!$B$3:$U$3),0))*(1-GRID!$H$34))</f>
        <v>32500.000000000004</v>
      </c>
      <c r="E510" s="5">
        <f t="array" ref="E510">IF($I$2="Открытый тариф",INDEX(GRID!$B$4:$U$15,MATCH(E$7,GRID!$A$4:$A$15,0),MATCH(1,($U$2=GRID!$B$1:$U$1)*(КАЛЕНДАРЬ!AW11=GRID!$B$3:$U$3),0)),
INDEX(GRID!$B$4:$U$15,MATCH(E$7,GRID!$A$4:$A$15,0),MATCH(1,($U$2=GRID!$B$1:$U$1)*(КАЛЕНДАРЬ!AW11=GRID!$B$3:$U$3),0))*(1-GRID!$H$34))</f>
        <v>33000</v>
      </c>
      <c r="F510" s="5">
        <f t="array" ref="F510">IF($I$2="Открытый тариф",INDEX(GRID!$B$18:$U$29,MATCH(E$7,GRID!$A$18:$A$29,0),MATCH(1,($U$2=GRID!$B$1:$U$1)*(КАЛЕНДАРЬ!AW11=GRID!$B$3:$U$3),0)),
INDEX(GRID!$B$18:$U$29,MATCH(E$7,GRID!$A$18:$A$29,0),MATCH(1,($U$2=GRID!$B$1:$U$1)*(КАЛЕНДАРЬ!AW11=GRID!$B$3:$U$3),0))*(1-GRID!$H$34))</f>
        <v>38000</v>
      </c>
      <c r="G510" s="5">
        <f t="array" ref="G510">IF($I$2="Открытый тариф",INDEX(GRID!$B$4:$U$15,MATCH(G$7,GRID!$A$4:$A$15,0),MATCH(1,($U$2=GRID!$B$1:$U$1)*(КАЛЕНДАРЬ!AW11=GRID!$B$3:$U$3),0)),
INDEX(GRID!$B$4:$U$15,MATCH(G$7,GRID!$A$4:$A$15,0),MATCH(1,($U$2=GRID!$B$1:$U$1)*(КАЛЕНДАРЬ!AW11=GRID!$B$3:$U$3),0))*(1-GRID!$H$34))</f>
        <v>39000</v>
      </c>
      <c r="H510" s="5">
        <f t="array" ref="H510">IF($I$2="Открытый тариф",INDEX(GRID!$B$18:$U$29,MATCH(G$7,GRID!$A$18:$A$29,0),MATCH(1,($U$2=GRID!$B$1:$U$1)*(КАЛЕНДАРЬ!AW11=GRID!$B$3:$U$3),0)),
INDEX(GRID!$B$18:$U$29,MATCH(G$7,GRID!$A$18:$A$29,0),MATCH(1,($U$2=GRID!$B$1:$U$1)*(КАЛЕНДАРЬ!AW11=GRID!$B$3:$U$3),0))*(1-GRID!$H$34))</f>
        <v>44000</v>
      </c>
      <c r="I510" s="5">
        <f t="array" ref="I510">IF($I$2="Открытый тариф",INDEX(GRID!$B$4:$U$15,MATCH(I$7,GRID!$A$4:$A$15,0),MATCH(1,($U$2=GRID!$B$1:$U$1)*(КАЛЕНДАРЬ!AW11=GRID!$B$3:$U$3),0)),
INDEX(GRID!$B$4:$U$15,MATCH(I$7,GRID!$A$4:$A$15,0),MATCH(1,($U$2=GRID!$B$1:$U$1)*(КАЛЕНДАРЬ!AW11=GRID!$B$3:$U$3),0))*(1-GRID!$H$34))</f>
        <v>43400</v>
      </c>
      <c r="J510" s="5">
        <f t="array" ref="J510">IF($I$2="Открытый тариф",INDEX(GRID!$B$18:$U$29,MATCH(I$7,GRID!$A$18:$A$29,0),MATCH(1,($U$2=GRID!$B$1:$U$1)*(КАЛЕНДАРЬ!AW11=GRID!$B$3:$U$3),0)),
INDEX(GRID!$B$18:$U$29,MATCH(I$7,GRID!$A$18:$A$29,0),MATCH(1,($U$2=GRID!$B$1:$U$1)*(КАЛЕНДАРЬ!AW11=GRID!$B$3:$U$3),0))*(1-GRID!$H$34))</f>
        <v>48400</v>
      </c>
      <c r="K510" s="5">
        <f t="array" ref="K510">IF($I$2="Открытый тариф",INDEX(GRID!$B$4:$U$15,MATCH(K$7,GRID!$A$4:$A$15,0),MATCH(1,($U$2=GRID!$B$1:$U$1)*(КАЛЕНДАРЬ!AW11=GRID!$B$3:$U$3),0)),
INDEX(GRID!$B$4:$U$15,MATCH(K$7,GRID!$A$4:$A$15,0),MATCH(1,($U$2=GRID!$B$1:$U$1)*(КАЛЕНДАРЬ!AW11=GRID!$B$3:$U$3),0))*(1-GRID!$H$34))</f>
        <v>49000</v>
      </c>
      <c r="L510" s="5">
        <f t="array" ref="L510">IF($I$2="Открытый тариф",INDEX(GRID!$B$18:$U$29,MATCH(K$7,GRID!$A$18:$A$29,0),MATCH(1,($U$2=GRID!$B$1:$U$1)*(КАЛЕНДАРЬ!AW11=GRID!$B$3:$U$3),0)),
INDEX(GRID!$B$18:$U$29,MATCH(K$7,GRID!$A$18:$A$29,0),MATCH(1,($U$2=GRID!$B$1:$U$1)*(КАЛЕНДАРЬ!AW11=GRID!$B$3:$U$3),0))*(1-GRID!$H$34))</f>
        <v>54000</v>
      </c>
      <c r="M510" s="5">
        <f t="array" ref="M510">IF($I$2="Открытый тариф",INDEX(GRID!$B$4:$U$15,MATCH(M$7,GRID!$A$4:$A$15,0),MATCH(1,($U$2=GRID!$B$1:$U$1)*(КАЛЕНДАРЬ!AW11=GRID!$B$3:$U$3),0)),
INDEX(GRID!$B$4:$U$15,MATCH(M$7,GRID!$A$4:$A$15,0),MATCH(1,($U$2=GRID!$B$1:$U$1)*(КАЛЕНДАРЬ!AW11=GRID!$B$3:$U$3),0))*(1-GRID!$H$34))</f>
        <v>69500</v>
      </c>
      <c r="N510" s="5">
        <f t="array" ref="N510">IF($I$2="Открытый тариф",INDEX(GRID!$B$18:$U$29,MATCH(M$7,GRID!$A$18:$A$29,0),MATCH(1,($U$2=GRID!$B$1:$U$1)*(КАЛЕНДАРЬ!AW11=GRID!$B$3:$U$3),0)),
INDEX(GRID!$B$18:$U$29,MATCH(M$7,GRID!$A$18:$A$29,0),MATCH(1,($U$2=GRID!$B$1:$U$1)*(КАЛЕНДАРЬ!AW11=GRID!$B$3:$U$3),0))*(1-GRID!$H$34))</f>
        <v>74500</v>
      </c>
      <c r="O510" s="5">
        <f t="array" ref="O510">IF($I$2="Открытый тариф",INDEX(GRID!$B$4:$U$15,MATCH(O$7,GRID!$A$4:$A$15,0),MATCH(1,($U$2=GRID!$B$1:$U$1)*(КАЛЕНДАРЬ!AW11=GRID!$B$3:$U$3),0)),
INDEX(GRID!$B$4:$U$15,MATCH(O$7,GRID!$A$4:$A$15,0),MATCH(1,($U$2=GRID!$B$1:$U$1)*(КАЛЕНДАРЬ!AW11=GRID!$B$3:$U$3),0))*(1-GRID!$H$34))</f>
        <v>103200</v>
      </c>
      <c r="P510" s="5">
        <f t="array" ref="P510">IF($I$2="Открытый тариф",INDEX(GRID!$B$4:$U$15,MATCH(P$7,GRID!$A$4:$A$15,0),MATCH(1,($U$2=GRID!$B$1:$U$1)*(КАЛЕНДАРЬ!AW11=GRID!$B$3:$U$3),0)),
INDEX(GRID!$B$4:$U$15,MATCH(P$7,GRID!$A$4:$A$15,0),MATCH(1,($U$2=GRID!$B$1:$U$1)*(КАЛЕНДАРЬ!AW11=GRID!$B$3:$U$3),0))*(1-GRID!$H$34))</f>
        <v>145400</v>
      </c>
      <c r="Q510" s="5">
        <f t="array" ref="Q510">IF($I$2="Открытый тариф",INDEX(GRID!$B$4:$U$15,MATCH(Q$7,GRID!$A$4:$A$15,0),MATCH(1,($U$2=GRID!$B$1:$U$1)*(КАЛЕНДАРЬ!AW11=GRID!$B$3:$U$3),0)),
INDEX(GRID!$B$4:$U$15,MATCH(Q$7,GRID!$A$4:$A$15,0),MATCH(1,($U$2=GRID!$B$1:$U$1)*(КАЛЕНДАРЬ!AW11=GRID!$B$3:$U$3),0))*(1-GRID!$H$34))</f>
        <v>170900</v>
      </c>
      <c r="R510" s="5">
        <f t="array" ref="R510">IF($I$2="Открытый тариф",INDEX(GRID!$B$18:$U$29,MATCH(R$7,GRID!$A$18:$A$29,0),MATCH(1,($U$2=GRID!$B$1:$U$1)*(КАЛЕНДАРЬ!AW11=GRID!$B$3:$U$3),0)),
INDEX(GRID!$B$18:$U$29,MATCH(R$7,GRID!$A$18:$A$29,0),MATCH(1,($U$2=GRID!$B$1:$U$1)*(КАЛЕНДАРЬ!AW11=GRID!$B$3:$U$3),0))*(1-GRID!$H$34))</f>
        <v>194100</v>
      </c>
      <c r="S510" s="5">
        <f t="array" ref="S510">IF($I$2="Открытый тариф",INDEX(GRID!$B$4:$U$15,MATCH(S$7,GRID!$A$4:$A$15,0),MATCH(1,($U$2=GRID!$B$1:$U$1)*(КАЛЕНДАРЬ!AW11=GRID!$B$3:$U$3),0)),
INDEX(GRID!$B$4:$U$15,MATCH(S$7,GRID!$A$4:$A$15,0),MATCH(1,($U$2=GRID!$B$1:$U$1)*(КАЛЕНДАРЬ!AW11=GRID!$B$3:$U$3),0))*(1-GRID!$L$41))</f>
        <v>482600</v>
      </c>
      <c r="T510" s="5">
        <f t="array" ref="T510">IF($I$2="Открытый тариф",INDEX(GRID!$B$4:$U$15,MATCH(T$7,GRID!$A$4:$A$15,0),MATCH(1,($U$2=GRID!$B$1:$U$1)*(КАЛЕНДАРЬ!AW11=GRID!$B$3:$U$3),0)),
INDEX(GRID!$B$4:$U$15,MATCH(T$7,GRID!$A$4:$A$15,0),MATCH(1,($U$2=GRID!$B$1:$U$1)*(КАЛЕНДАРЬ!AW11=GRID!$B$3:$U$3),0))*(1-GRID!$L$41))</f>
        <v>586600</v>
      </c>
    </row>
    <row r="511" spans="1:20" s="121" customFormat="1" ht="13.5" customHeight="1">
      <c r="A511" s="108" t="s">
        <v>15</v>
      </c>
      <c r="B511" s="109">
        <v>9</v>
      </c>
      <c r="C511" s="5" cm="1">
        <f t="array" ref="C511">IF($I$2="Открытый тариф",INDEX(GRID!$B$4:$U$15,MATCH(C$7,GRID!$A$4:$A$15,0),MATCH(1,($U$2=GRID!$B$1:$U$1)*(КАЛЕНДАРЬ!AW12=GRID!$B$3:$U$3),0)),
INDEX(GRID!$B$4:$U$15,MATCH(C$7,GRID!$A$4:$A$15,0),MATCH(1,($U$2=GRID!$B$1:$U$1)*(КАЛЕНДАРЬ!AW12=GRID!$B$3:$U$3),0))*(1-GRID!$H$34))</f>
        <v>27500.000000000004</v>
      </c>
      <c r="D511" s="5" cm="1">
        <f t="array" ref="D511">IF($I$2="Открытый тариф",INDEX(GRID!$B$18:$U$29,MATCH(C$7,GRID!$A$18:$A$29,0),MATCH(1,($U$2=GRID!$B$1:$U$1)*(КАЛЕНДАРЬ!AW12=GRID!$B$3:$U$3),0)),
INDEX(GRID!$B$18:$U$29,MATCH(C$7,GRID!$A$18:$A$29,0),MATCH(1,($U$2=GRID!$B$1:$U$1)*(КАЛЕНДАРЬ!AW12=GRID!$B$3:$U$3),0))*(1-GRID!$H$34))</f>
        <v>32500.000000000004</v>
      </c>
      <c r="E511" s="5">
        <f t="array" ref="E511">IF($I$2="Открытый тариф",INDEX(GRID!$B$4:$U$15,MATCH(E$7,GRID!$A$4:$A$15,0),MATCH(1,($U$2=GRID!$B$1:$U$1)*(КАЛЕНДАРЬ!AW12=GRID!$B$3:$U$3),0)),
INDEX(GRID!$B$4:$U$15,MATCH(E$7,GRID!$A$4:$A$15,0),MATCH(1,($U$2=GRID!$B$1:$U$1)*(КАЛЕНДАРЬ!AW12=GRID!$B$3:$U$3),0))*(1-GRID!$H$34))</f>
        <v>33000</v>
      </c>
      <c r="F511" s="5">
        <f t="array" ref="F511">IF($I$2="Открытый тариф",INDEX(GRID!$B$18:$U$29,MATCH(E$7,GRID!$A$18:$A$29,0),MATCH(1,($U$2=GRID!$B$1:$U$1)*(КАЛЕНДАРЬ!AW12=GRID!$B$3:$U$3),0)),
INDEX(GRID!$B$18:$U$29,MATCH(E$7,GRID!$A$18:$A$29,0),MATCH(1,($U$2=GRID!$B$1:$U$1)*(КАЛЕНДАРЬ!AW12=GRID!$B$3:$U$3),0))*(1-GRID!$H$34))</f>
        <v>38000</v>
      </c>
      <c r="G511" s="5">
        <f t="array" ref="G511">IF($I$2="Открытый тариф",INDEX(GRID!$B$4:$U$15,MATCH(G$7,GRID!$A$4:$A$15,0),MATCH(1,($U$2=GRID!$B$1:$U$1)*(КАЛЕНДАРЬ!AW12=GRID!$B$3:$U$3),0)),
INDEX(GRID!$B$4:$U$15,MATCH(G$7,GRID!$A$4:$A$15,0),MATCH(1,($U$2=GRID!$B$1:$U$1)*(КАЛЕНДАРЬ!AW12=GRID!$B$3:$U$3),0))*(1-GRID!$H$34))</f>
        <v>39000</v>
      </c>
      <c r="H511" s="5">
        <f t="array" ref="H511">IF($I$2="Открытый тариф",INDEX(GRID!$B$18:$U$29,MATCH(G$7,GRID!$A$18:$A$29,0),MATCH(1,($U$2=GRID!$B$1:$U$1)*(КАЛЕНДАРЬ!AW12=GRID!$B$3:$U$3),0)),
INDEX(GRID!$B$18:$U$29,MATCH(G$7,GRID!$A$18:$A$29,0),MATCH(1,($U$2=GRID!$B$1:$U$1)*(КАЛЕНДАРЬ!AW12=GRID!$B$3:$U$3),0))*(1-GRID!$H$34))</f>
        <v>44000</v>
      </c>
      <c r="I511" s="5">
        <f t="array" ref="I511">IF($I$2="Открытый тариф",INDEX(GRID!$B$4:$U$15,MATCH(I$7,GRID!$A$4:$A$15,0),MATCH(1,($U$2=GRID!$B$1:$U$1)*(КАЛЕНДАРЬ!AW12=GRID!$B$3:$U$3),0)),
INDEX(GRID!$B$4:$U$15,MATCH(I$7,GRID!$A$4:$A$15,0),MATCH(1,($U$2=GRID!$B$1:$U$1)*(КАЛЕНДАРЬ!AW12=GRID!$B$3:$U$3),0))*(1-GRID!$H$34))</f>
        <v>43400</v>
      </c>
      <c r="J511" s="5">
        <f t="array" ref="J511">IF($I$2="Открытый тариф",INDEX(GRID!$B$18:$U$29,MATCH(I$7,GRID!$A$18:$A$29,0),MATCH(1,($U$2=GRID!$B$1:$U$1)*(КАЛЕНДАРЬ!AW12=GRID!$B$3:$U$3),0)),
INDEX(GRID!$B$18:$U$29,MATCH(I$7,GRID!$A$18:$A$29,0),MATCH(1,($U$2=GRID!$B$1:$U$1)*(КАЛЕНДАРЬ!AW12=GRID!$B$3:$U$3),0))*(1-GRID!$H$34))</f>
        <v>48400</v>
      </c>
      <c r="K511" s="5">
        <f t="array" ref="K511">IF($I$2="Открытый тариф",INDEX(GRID!$B$4:$U$15,MATCH(K$7,GRID!$A$4:$A$15,0),MATCH(1,($U$2=GRID!$B$1:$U$1)*(КАЛЕНДАРЬ!AW12=GRID!$B$3:$U$3),0)),
INDEX(GRID!$B$4:$U$15,MATCH(K$7,GRID!$A$4:$A$15,0),MATCH(1,($U$2=GRID!$B$1:$U$1)*(КАЛЕНДАРЬ!AW12=GRID!$B$3:$U$3),0))*(1-GRID!$H$34))</f>
        <v>49000</v>
      </c>
      <c r="L511" s="5">
        <f t="array" ref="L511">IF($I$2="Открытый тариф",INDEX(GRID!$B$18:$U$29,MATCH(K$7,GRID!$A$18:$A$29,0),MATCH(1,($U$2=GRID!$B$1:$U$1)*(КАЛЕНДАРЬ!AW12=GRID!$B$3:$U$3),0)),
INDEX(GRID!$B$18:$U$29,MATCH(K$7,GRID!$A$18:$A$29,0),MATCH(1,($U$2=GRID!$B$1:$U$1)*(КАЛЕНДАРЬ!AW12=GRID!$B$3:$U$3),0))*(1-GRID!$H$34))</f>
        <v>54000</v>
      </c>
      <c r="M511" s="5">
        <f t="array" ref="M511">IF($I$2="Открытый тариф",INDEX(GRID!$B$4:$U$15,MATCH(M$7,GRID!$A$4:$A$15,0),MATCH(1,($U$2=GRID!$B$1:$U$1)*(КАЛЕНДАРЬ!AW12=GRID!$B$3:$U$3),0)),
INDEX(GRID!$B$4:$U$15,MATCH(M$7,GRID!$A$4:$A$15,0),MATCH(1,($U$2=GRID!$B$1:$U$1)*(КАЛЕНДАРЬ!AW12=GRID!$B$3:$U$3),0))*(1-GRID!$H$34))</f>
        <v>69500</v>
      </c>
      <c r="N511" s="5">
        <f t="array" ref="N511">IF($I$2="Открытый тариф",INDEX(GRID!$B$18:$U$29,MATCH(M$7,GRID!$A$18:$A$29,0),MATCH(1,($U$2=GRID!$B$1:$U$1)*(КАЛЕНДАРЬ!AW12=GRID!$B$3:$U$3),0)),
INDEX(GRID!$B$18:$U$29,MATCH(M$7,GRID!$A$18:$A$29,0),MATCH(1,($U$2=GRID!$B$1:$U$1)*(КАЛЕНДАРЬ!AW12=GRID!$B$3:$U$3),0))*(1-GRID!$H$34))</f>
        <v>74500</v>
      </c>
      <c r="O511" s="5">
        <f t="array" ref="O511">IF($I$2="Открытый тариф",INDEX(GRID!$B$4:$U$15,MATCH(O$7,GRID!$A$4:$A$15,0),MATCH(1,($U$2=GRID!$B$1:$U$1)*(КАЛЕНДАРЬ!AW12=GRID!$B$3:$U$3),0)),
INDEX(GRID!$B$4:$U$15,MATCH(O$7,GRID!$A$4:$A$15,0),MATCH(1,($U$2=GRID!$B$1:$U$1)*(КАЛЕНДАРЬ!AW12=GRID!$B$3:$U$3),0))*(1-GRID!$H$34))</f>
        <v>103200</v>
      </c>
      <c r="P511" s="5">
        <f t="array" ref="P511">IF($I$2="Открытый тариф",INDEX(GRID!$B$4:$U$15,MATCH(P$7,GRID!$A$4:$A$15,0),MATCH(1,($U$2=GRID!$B$1:$U$1)*(КАЛЕНДАРЬ!AW12=GRID!$B$3:$U$3),0)),
INDEX(GRID!$B$4:$U$15,MATCH(P$7,GRID!$A$4:$A$15,0),MATCH(1,($U$2=GRID!$B$1:$U$1)*(КАЛЕНДАРЬ!AW12=GRID!$B$3:$U$3),0))*(1-GRID!$H$34))</f>
        <v>145400</v>
      </c>
      <c r="Q511" s="5">
        <f t="array" ref="Q511">IF($I$2="Открытый тариф",INDEX(GRID!$B$4:$U$15,MATCH(Q$7,GRID!$A$4:$A$15,0),MATCH(1,($U$2=GRID!$B$1:$U$1)*(КАЛЕНДАРЬ!AW12=GRID!$B$3:$U$3),0)),
INDEX(GRID!$B$4:$U$15,MATCH(Q$7,GRID!$A$4:$A$15,0),MATCH(1,($U$2=GRID!$B$1:$U$1)*(КАЛЕНДАРЬ!AW12=GRID!$B$3:$U$3),0))*(1-GRID!$H$34))</f>
        <v>170900</v>
      </c>
      <c r="R511" s="5">
        <f t="array" ref="R511">IF($I$2="Открытый тариф",INDEX(GRID!$B$18:$U$29,MATCH(R$7,GRID!$A$18:$A$29,0),MATCH(1,($U$2=GRID!$B$1:$U$1)*(КАЛЕНДАРЬ!AW12=GRID!$B$3:$U$3),0)),
INDEX(GRID!$B$18:$U$29,MATCH(R$7,GRID!$A$18:$A$29,0),MATCH(1,($U$2=GRID!$B$1:$U$1)*(КАЛЕНДАРЬ!AW12=GRID!$B$3:$U$3),0))*(1-GRID!$H$34))</f>
        <v>194100</v>
      </c>
      <c r="S511" s="5">
        <f t="array" ref="S511">IF($I$2="Открытый тариф",INDEX(GRID!$B$4:$U$15,MATCH(S$7,GRID!$A$4:$A$15,0),MATCH(1,($U$2=GRID!$B$1:$U$1)*(КАЛЕНДАРЬ!AW12=GRID!$B$3:$U$3),0)),
INDEX(GRID!$B$4:$U$15,MATCH(S$7,GRID!$A$4:$A$15,0),MATCH(1,($U$2=GRID!$B$1:$U$1)*(КАЛЕНДАРЬ!AW12=GRID!$B$3:$U$3),0))*(1-GRID!$L$41))</f>
        <v>482600</v>
      </c>
      <c r="T511" s="5">
        <f t="array" ref="T511">IF($I$2="Открытый тариф",INDEX(GRID!$B$4:$U$15,MATCH(T$7,GRID!$A$4:$A$15,0),MATCH(1,($U$2=GRID!$B$1:$U$1)*(КАЛЕНДАРЬ!AW12=GRID!$B$3:$U$3),0)),
INDEX(GRID!$B$4:$U$15,MATCH(T$7,GRID!$A$4:$A$15,0),MATCH(1,($U$2=GRID!$B$1:$U$1)*(КАЛЕНДАРЬ!AW12=GRID!$B$3:$U$3),0))*(1-GRID!$L$41))</f>
        <v>586600</v>
      </c>
    </row>
    <row r="512" spans="1:20" s="121" customFormat="1" ht="13.5" customHeight="1">
      <c r="A512" s="108" t="s">
        <v>16</v>
      </c>
      <c r="B512" s="109">
        <v>10</v>
      </c>
      <c r="C512" s="5" cm="1">
        <f t="array" ref="C512">IF($I$2="Открытый тариф",INDEX(GRID!$B$4:$U$15,MATCH(C$7,GRID!$A$4:$A$15,0),MATCH(1,($U$2=GRID!$B$1:$U$1)*(КАЛЕНДАРЬ!AW13=GRID!$B$3:$U$3),0)),
INDEX(GRID!$B$4:$U$15,MATCH(C$7,GRID!$A$4:$A$15,0),MATCH(1,($U$2=GRID!$B$1:$U$1)*(КАЛЕНДАРЬ!AW13=GRID!$B$3:$U$3),0))*(1-GRID!$H$34))</f>
        <v>27500.000000000004</v>
      </c>
      <c r="D512" s="5" cm="1">
        <f t="array" ref="D512">IF($I$2="Открытый тариф",INDEX(GRID!$B$18:$U$29,MATCH(C$7,GRID!$A$18:$A$29,0),MATCH(1,($U$2=GRID!$B$1:$U$1)*(КАЛЕНДАРЬ!AW13=GRID!$B$3:$U$3),0)),
INDEX(GRID!$B$18:$U$29,MATCH(C$7,GRID!$A$18:$A$29,0),MATCH(1,($U$2=GRID!$B$1:$U$1)*(КАЛЕНДАРЬ!AW13=GRID!$B$3:$U$3),0))*(1-GRID!$H$34))</f>
        <v>32500.000000000004</v>
      </c>
      <c r="E512" s="5">
        <f t="array" ref="E512">IF($I$2="Открытый тариф",INDEX(GRID!$B$4:$U$15,MATCH(E$7,GRID!$A$4:$A$15,0),MATCH(1,($U$2=GRID!$B$1:$U$1)*(КАЛЕНДАРЬ!AW13=GRID!$B$3:$U$3),0)),
INDEX(GRID!$B$4:$U$15,MATCH(E$7,GRID!$A$4:$A$15,0),MATCH(1,($U$2=GRID!$B$1:$U$1)*(КАЛЕНДАРЬ!AW13=GRID!$B$3:$U$3),0))*(1-GRID!$H$34))</f>
        <v>33000</v>
      </c>
      <c r="F512" s="5">
        <f t="array" ref="F512">IF($I$2="Открытый тариф",INDEX(GRID!$B$18:$U$29,MATCH(E$7,GRID!$A$18:$A$29,0),MATCH(1,($U$2=GRID!$B$1:$U$1)*(КАЛЕНДАРЬ!AW13=GRID!$B$3:$U$3),0)),
INDEX(GRID!$B$18:$U$29,MATCH(E$7,GRID!$A$18:$A$29,0),MATCH(1,($U$2=GRID!$B$1:$U$1)*(КАЛЕНДАРЬ!AW13=GRID!$B$3:$U$3),0))*(1-GRID!$H$34))</f>
        <v>38000</v>
      </c>
      <c r="G512" s="5">
        <f t="array" ref="G512">IF($I$2="Открытый тариф",INDEX(GRID!$B$4:$U$15,MATCH(G$7,GRID!$A$4:$A$15,0),MATCH(1,($U$2=GRID!$B$1:$U$1)*(КАЛЕНДАРЬ!AW13=GRID!$B$3:$U$3),0)),
INDEX(GRID!$B$4:$U$15,MATCH(G$7,GRID!$A$4:$A$15,0),MATCH(1,($U$2=GRID!$B$1:$U$1)*(КАЛЕНДАРЬ!AW13=GRID!$B$3:$U$3),0))*(1-GRID!$H$34))</f>
        <v>39000</v>
      </c>
      <c r="H512" s="5">
        <f t="array" ref="H512">IF($I$2="Открытый тариф",INDEX(GRID!$B$18:$U$29,MATCH(G$7,GRID!$A$18:$A$29,0),MATCH(1,($U$2=GRID!$B$1:$U$1)*(КАЛЕНДАРЬ!AW13=GRID!$B$3:$U$3),0)),
INDEX(GRID!$B$18:$U$29,MATCH(G$7,GRID!$A$18:$A$29,0),MATCH(1,($U$2=GRID!$B$1:$U$1)*(КАЛЕНДАРЬ!AW13=GRID!$B$3:$U$3),0))*(1-GRID!$H$34))</f>
        <v>44000</v>
      </c>
      <c r="I512" s="5">
        <f t="array" ref="I512">IF($I$2="Открытый тариф",INDEX(GRID!$B$4:$U$15,MATCH(I$7,GRID!$A$4:$A$15,0),MATCH(1,($U$2=GRID!$B$1:$U$1)*(КАЛЕНДАРЬ!AW13=GRID!$B$3:$U$3),0)),
INDEX(GRID!$B$4:$U$15,MATCH(I$7,GRID!$A$4:$A$15,0),MATCH(1,($U$2=GRID!$B$1:$U$1)*(КАЛЕНДАРЬ!AW13=GRID!$B$3:$U$3),0))*(1-GRID!$H$34))</f>
        <v>43400</v>
      </c>
      <c r="J512" s="5">
        <f t="array" ref="J512">IF($I$2="Открытый тариф",INDEX(GRID!$B$18:$U$29,MATCH(I$7,GRID!$A$18:$A$29,0),MATCH(1,($U$2=GRID!$B$1:$U$1)*(КАЛЕНДАРЬ!AW13=GRID!$B$3:$U$3),0)),
INDEX(GRID!$B$18:$U$29,MATCH(I$7,GRID!$A$18:$A$29,0),MATCH(1,($U$2=GRID!$B$1:$U$1)*(КАЛЕНДАРЬ!AW13=GRID!$B$3:$U$3),0))*(1-GRID!$H$34))</f>
        <v>48400</v>
      </c>
      <c r="K512" s="5">
        <f t="array" ref="K512">IF($I$2="Открытый тариф",INDEX(GRID!$B$4:$U$15,MATCH(K$7,GRID!$A$4:$A$15,0),MATCH(1,($U$2=GRID!$B$1:$U$1)*(КАЛЕНДАРЬ!AW13=GRID!$B$3:$U$3),0)),
INDEX(GRID!$B$4:$U$15,MATCH(K$7,GRID!$A$4:$A$15,0),MATCH(1,($U$2=GRID!$B$1:$U$1)*(КАЛЕНДАРЬ!AW13=GRID!$B$3:$U$3),0))*(1-GRID!$H$34))</f>
        <v>49000</v>
      </c>
      <c r="L512" s="5">
        <f t="array" ref="L512">IF($I$2="Открытый тариф",INDEX(GRID!$B$18:$U$29,MATCH(K$7,GRID!$A$18:$A$29,0),MATCH(1,($U$2=GRID!$B$1:$U$1)*(КАЛЕНДАРЬ!AW13=GRID!$B$3:$U$3),0)),
INDEX(GRID!$B$18:$U$29,MATCH(K$7,GRID!$A$18:$A$29,0),MATCH(1,($U$2=GRID!$B$1:$U$1)*(КАЛЕНДАРЬ!AW13=GRID!$B$3:$U$3),0))*(1-GRID!$H$34))</f>
        <v>54000</v>
      </c>
      <c r="M512" s="5">
        <f t="array" ref="M512">IF($I$2="Открытый тариф",INDEX(GRID!$B$4:$U$15,MATCH(M$7,GRID!$A$4:$A$15,0),MATCH(1,($U$2=GRID!$B$1:$U$1)*(КАЛЕНДАРЬ!AW13=GRID!$B$3:$U$3),0)),
INDEX(GRID!$B$4:$U$15,MATCH(M$7,GRID!$A$4:$A$15,0),MATCH(1,($U$2=GRID!$B$1:$U$1)*(КАЛЕНДАРЬ!AW13=GRID!$B$3:$U$3),0))*(1-GRID!$H$34))</f>
        <v>69500</v>
      </c>
      <c r="N512" s="5">
        <f t="array" ref="N512">IF($I$2="Открытый тариф",INDEX(GRID!$B$18:$U$29,MATCH(M$7,GRID!$A$18:$A$29,0),MATCH(1,($U$2=GRID!$B$1:$U$1)*(КАЛЕНДАРЬ!AW13=GRID!$B$3:$U$3),0)),
INDEX(GRID!$B$18:$U$29,MATCH(M$7,GRID!$A$18:$A$29,0),MATCH(1,($U$2=GRID!$B$1:$U$1)*(КАЛЕНДАРЬ!AW13=GRID!$B$3:$U$3),0))*(1-GRID!$H$34))</f>
        <v>74500</v>
      </c>
      <c r="O512" s="5">
        <f t="array" ref="O512">IF($I$2="Открытый тариф",INDEX(GRID!$B$4:$U$15,MATCH(O$7,GRID!$A$4:$A$15,0),MATCH(1,($U$2=GRID!$B$1:$U$1)*(КАЛЕНДАРЬ!AW13=GRID!$B$3:$U$3),0)),
INDEX(GRID!$B$4:$U$15,MATCH(O$7,GRID!$A$4:$A$15,0),MATCH(1,($U$2=GRID!$B$1:$U$1)*(КАЛЕНДАРЬ!AW13=GRID!$B$3:$U$3),0))*(1-GRID!$H$34))</f>
        <v>103200</v>
      </c>
      <c r="P512" s="5">
        <f t="array" ref="P512">IF($I$2="Открытый тариф",INDEX(GRID!$B$4:$U$15,MATCH(P$7,GRID!$A$4:$A$15,0),MATCH(1,($U$2=GRID!$B$1:$U$1)*(КАЛЕНДАРЬ!AW13=GRID!$B$3:$U$3),0)),
INDEX(GRID!$B$4:$U$15,MATCH(P$7,GRID!$A$4:$A$15,0),MATCH(1,($U$2=GRID!$B$1:$U$1)*(КАЛЕНДАРЬ!AW13=GRID!$B$3:$U$3),0))*(1-GRID!$H$34))</f>
        <v>145400</v>
      </c>
      <c r="Q512" s="5">
        <f t="array" ref="Q512">IF($I$2="Открытый тариф",INDEX(GRID!$B$4:$U$15,MATCH(Q$7,GRID!$A$4:$A$15,0),MATCH(1,($U$2=GRID!$B$1:$U$1)*(КАЛЕНДАРЬ!AW13=GRID!$B$3:$U$3),0)),
INDEX(GRID!$B$4:$U$15,MATCH(Q$7,GRID!$A$4:$A$15,0),MATCH(1,($U$2=GRID!$B$1:$U$1)*(КАЛЕНДАРЬ!AW13=GRID!$B$3:$U$3),0))*(1-GRID!$H$34))</f>
        <v>170900</v>
      </c>
      <c r="R512" s="5">
        <f t="array" ref="R512">IF($I$2="Открытый тариф",INDEX(GRID!$B$18:$U$29,MATCH(R$7,GRID!$A$18:$A$29,0),MATCH(1,($U$2=GRID!$B$1:$U$1)*(КАЛЕНДАРЬ!AW13=GRID!$B$3:$U$3),0)),
INDEX(GRID!$B$18:$U$29,MATCH(R$7,GRID!$A$18:$A$29,0),MATCH(1,($U$2=GRID!$B$1:$U$1)*(КАЛЕНДАРЬ!AW13=GRID!$B$3:$U$3),0))*(1-GRID!$H$34))</f>
        <v>194100</v>
      </c>
      <c r="S512" s="5">
        <f t="array" ref="S512">IF($I$2="Открытый тариф",INDEX(GRID!$B$4:$U$15,MATCH(S$7,GRID!$A$4:$A$15,0),MATCH(1,($U$2=GRID!$B$1:$U$1)*(КАЛЕНДАРЬ!AW13=GRID!$B$3:$U$3),0)),
INDEX(GRID!$B$4:$U$15,MATCH(S$7,GRID!$A$4:$A$15,0),MATCH(1,($U$2=GRID!$B$1:$U$1)*(КАЛЕНДАРЬ!AW13=GRID!$B$3:$U$3),0))*(1-GRID!$L$41))</f>
        <v>482600</v>
      </c>
      <c r="T512" s="5">
        <f t="array" ref="T512">IF($I$2="Открытый тариф",INDEX(GRID!$B$4:$U$15,MATCH(T$7,GRID!$A$4:$A$15,0),MATCH(1,($U$2=GRID!$B$1:$U$1)*(КАЛЕНДАРЬ!AW13=GRID!$B$3:$U$3),0)),
INDEX(GRID!$B$4:$U$15,MATCH(T$7,GRID!$A$4:$A$15,0),MATCH(1,($U$2=GRID!$B$1:$U$1)*(КАЛЕНДАРЬ!AW13=GRID!$B$3:$U$3),0))*(1-GRID!$L$41))</f>
        <v>586600</v>
      </c>
    </row>
    <row r="513" spans="1:20" s="121" customFormat="1" ht="13.5" customHeight="1">
      <c r="A513" s="108" t="s">
        <v>17</v>
      </c>
      <c r="B513" s="109">
        <v>11</v>
      </c>
      <c r="C513" s="5" cm="1">
        <f t="array" ref="C513">IF($I$2="Открытый тариф",INDEX(GRID!$B$4:$U$15,MATCH(C$7,GRID!$A$4:$A$15,0),MATCH(1,($U$2=GRID!$B$1:$U$1)*(КАЛЕНДАРЬ!AW14=GRID!$B$3:$U$3),0)),
INDEX(GRID!$B$4:$U$15,MATCH(C$7,GRID!$A$4:$A$15,0),MATCH(1,($U$2=GRID!$B$1:$U$1)*(КАЛЕНДАРЬ!AW14=GRID!$B$3:$U$3),0))*(1-GRID!$H$34))</f>
        <v>27500.000000000004</v>
      </c>
      <c r="D513" s="5" cm="1">
        <f t="array" ref="D513">IF($I$2="Открытый тариф",INDEX(GRID!$B$18:$U$29,MATCH(C$7,GRID!$A$18:$A$29,0),MATCH(1,($U$2=GRID!$B$1:$U$1)*(КАЛЕНДАРЬ!AW14=GRID!$B$3:$U$3),0)),
INDEX(GRID!$B$18:$U$29,MATCH(C$7,GRID!$A$18:$A$29,0),MATCH(1,($U$2=GRID!$B$1:$U$1)*(КАЛЕНДАРЬ!AW14=GRID!$B$3:$U$3),0))*(1-GRID!$H$34))</f>
        <v>32500.000000000004</v>
      </c>
      <c r="E513" s="5">
        <f t="array" ref="E513">IF($I$2="Открытый тариф",INDEX(GRID!$B$4:$U$15,MATCH(E$7,GRID!$A$4:$A$15,0),MATCH(1,($U$2=GRID!$B$1:$U$1)*(КАЛЕНДАРЬ!AW14=GRID!$B$3:$U$3),0)),
INDEX(GRID!$B$4:$U$15,MATCH(E$7,GRID!$A$4:$A$15,0),MATCH(1,($U$2=GRID!$B$1:$U$1)*(КАЛЕНДАРЬ!AW14=GRID!$B$3:$U$3),0))*(1-GRID!$H$34))</f>
        <v>33000</v>
      </c>
      <c r="F513" s="5">
        <f t="array" ref="F513">IF($I$2="Открытый тариф",INDEX(GRID!$B$18:$U$29,MATCH(E$7,GRID!$A$18:$A$29,0),MATCH(1,($U$2=GRID!$B$1:$U$1)*(КАЛЕНДАРЬ!AW14=GRID!$B$3:$U$3),0)),
INDEX(GRID!$B$18:$U$29,MATCH(E$7,GRID!$A$18:$A$29,0),MATCH(1,($U$2=GRID!$B$1:$U$1)*(КАЛЕНДАРЬ!AW14=GRID!$B$3:$U$3),0))*(1-GRID!$H$34))</f>
        <v>38000</v>
      </c>
      <c r="G513" s="5">
        <f t="array" ref="G513">IF($I$2="Открытый тариф",INDEX(GRID!$B$4:$U$15,MATCH(G$7,GRID!$A$4:$A$15,0),MATCH(1,($U$2=GRID!$B$1:$U$1)*(КАЛЕНДАРЬ!AW14=GRID!$B$3:$U$3),0)),
INDEX(GRID!$B$4:$U$15,MATCH(G$7,GRID!$A$4:$A$15,0),MATCH(1,($U$2=GRID!$B$1:$U$1)*(КАЛЕНДАРЬ!AW14=GRID!$B$3:$U$3),0))*(1-GRID!$H$34))</f>
        <v>39000</v>
      </c>
      <c r="H513" s="5">
        <f t="array" ref="H513">IF($I$2="Открытый тариф",INDEX(GRID!$B$18:$U$29,MATCH(G$7,GRID!$A$18:$A$29,0),MATCH(1,($U$2=GRID!$B$1:$U$1)*(КАЛЕНДАРЬ!AW14=GRID!$B$3:$U$3),0)),
INDEX(GRID!$B$18:$U$29,MATCH(G$7,GRID!$A$18:$A$29,0),MATCH(1,($U$2=GRID!$B$1:$U$1)*(КАЛЕНДАРЬ!AW14=GRID!$B$3:$U$3),0))*(1-GRID!$H$34))</f>
        <v>44000</v>
      </c>
      <c r="I513" s="5">
        <f t="array" ref="I513">IF($I$2="Открытый тариф",INDEX(GRID!$B$4:$U$15,MATCH(I$7,GRID!$A$4:$A$15,0),MATCH(1,($U$2=GRID!$B$1:$U$1)*(КАЛЕНДАРЬ!AW14=GRID!$B$3:$U$3),0)),
INDEX(GRID!$B$4:$U$15,MATCH(I$7,GRID!$A$4:$A$15,0),MATCH(1,($U$2=GRID!$B$1:$U$1)*(КАЛЕНДАРЬ!AW14=GRID!$B$3:$U$3),0))*(1-GRID!$H$34))</f>
        <v>43400</v>
      </c>
      <c r="J513" s="5">
        <f t="array" ref="J513">IF($I$2="Открытый тариф",INDEX(GRID!$B$18:$U$29,MATCH(I$7,GRID!$A$18:$A$29,0),MATCH(1,($U$2=GRID!$B$1:$U$1)*(КАЛЕНДАРЬ!AW14=GRID!$B$3:$U$3),0)),
INDEX(GRID!$B$18:$U$29,MATCH(I$7,GRID!$A$18:$A$29,0),MATCH(1,($U$2=GRID!$B$1:$U$1)*(КАЛЕНДАРЬ!AW14=GRID!$B$3:$U$3),0))*(1-GRID!$H$34))</f>
        <v>48400</v>
      </c>
      <c r="K513" s="5">
        <f t="array" ref="K513">IF($I$2="Открытый тариф",INDEX(GRID!$B$4:$U$15,MATCH(K$7,GRID!$A$4:$A$15,0),MATCH(1,($U$2=GRID!$B$1:$U$1)*(КАЛЕНДАРЬ!AW14=GRID!$B$3:$U$3),0)),
INDEX(GRID!$B$4:$U$15,MATCH(K$7,GRID!$A$4:$A$15,0),MATCH(1,($U$2=GRID!$B$1:$U$1)*(КАЛЕНДАРЬ!AW14=GRID!$B$3:$U$3),0))*(1-GRID!$H$34))</f>
        <v>49000</v>
      </c>
      <c r="L513" s="5">
        <f t="array" ref="L513">IF($I$2="Открытый тариф",INDEX(GRID!$B$18:$U$29,MATCH(K$7,GRID!$A$18:$A$29,0),MATCH(1,($U$2=GRID!$B$1:$U$1)*(КАЛЕНДАРЬ!AW14=GRID!$B$3:$U$3),0)),
INDEX(GRID!$B$18:$U$29,MATCH(K$7,GRID!$A$18:$A$29,0),MATCH(1,($U$2=GRID!$B$1:$U$1)*(КАЛЕНДАРЬ!AW14=GRID!$B$3:$U$3),0))*(1-GRID!$H$34))</f>
        <v>54000</v>
      </c>
      <c r="M513" s="5">
        <f t="array" ref="M513">IF($I$2="Открытый тариф",INDEX(GRID!$B$4:$U$15,MATCH(M$7,GRID!$A$4:$A$15,0),MATCH(1,($U$2=GRID!$B$1:$U$1)*(КАЛЕНДАРЬ!AW14=GRID!$B$3:$U$3),0)),
INDEX(GRID!$B$4:$U$15,MATCH(M$7,GRID!$A$4:$A$15,0),MATCH(1,($U$2=GRID!$B$1:$U$1)*(КАЛЕНДАРЬ!AW14=GRID!$B$3:$U$3),0))*(1-GRID!$H$34))</f>
        <v>69500</v>
      </c>
      <c r="N513" s="5">
        <f t="array" ref="N513">IF($I$2="Открытый тариф",INDEX(GRID!$B$18:$U$29,MATCH(M$7,GRID!$A$18:$A$29,0),MATCH(1,($U$2=GRID!$B$1:$U$1)*(КАЛЕНДАРЬ!AW14=GRID!$B$3:$U$3),0)),
INDEX(GRID!$B$18:$U$29,MATCH(M$7,GRID!$A$18:$A$29,0),MATCH(1,($U$2=GRID!$B$1:$U$1)*(КАЛЕНДАРЬ!AW14=GRID!$B$3:$U$3),0))*(1-GRID!$H$34))</f>
        <v>74500</v>
      </c>
      <c r="O513" s="5">
        <f t="array" ref="O513">IF($I$2="Открытый тариф",INDEX(GRID!$B$4:$U$15,MATCH(O$7,GRID!$A$4:$A$15,0),MATCH(1,($U$2=GRID!$B$1:$U$1)*(КАЛЕНДАРЬ!AW14=GRID!$B$3:$U$3),0)),
INDEX(GRID!$B$4:$U$15,MATCH(O$7,GRID!$A$4:$A$15,0),MATCH(1,($U$2=GRID!$B$1:$U$1)*(КАЛЕНДАРЬ!AW14=GRID!$B$3:$U$3),0))*(1-GRID!$H$34))</f>
        <v>103200</v>
      </c>
      <c r="P513" s="5">
        <f t="array" ref="P513">IF($I$2="Открытый тариф",INDEX(GRID!$B$4:$U$15,MATCH(P$7,GRID!$A$4:$A$15,0),MATCH(1,($U$2=GRID!$B$1:$U$1)*(КАЛЕНДАРЬ!AW14=GRID!$B$3:$U$3),0)),
INDEX(GRID!$B$4:$U$15,MATCH(P$7,GRID!$A$4:$A$15,0),MATCH(1,($U$2=GRID!$B$1:$U$1)*(КАЛЕНДАРЬ!AW14=GRID!$B$3:$U$3),0))*(1-GRID!$H$34))</f>
        <v>145400</v>
      </c>
      <c r="Q513" s="5">
        <f t="array" ref="Q513">IF($I$2="Открытый тариф",INDEX(GRID!$B$4:$U$15,MATCH(Q$7,GRID!$A$4:$A$15,0),MATCH(1,($U$2=GRID!$B$1:$U$1)*(КАЛЕНДАРЬ!AW14=GRID!$B$3:$U$3),0)),
INDEX(GRID!$B$4:$U$15,MATCH(Q$7,GRID!$A$4:$A$15,0),MATCH(1,($U$2=GRID!$B$1:$U$1)*(КАЛЕНДАРЬ!AW14=GRID!$B$3:$U$3),0))*(1-GRID!$H$34))</f>
        <v>170900</v>
      </c>
      <c r="R513" s="5">
        <f t="array" ref="R513">IF($I$2="Открытый тариф",INDEX(GRID!$B$18:$U$29,MATCH(R$7,GRID!$A$18:$A$29,0),MATCH(1,($U$2=GRID!$B$1:$U$1)*(КАЛЕНДАРЬ!AW14=GRID!$B$3:$U$3),0)),
INDEX(GRID!$B$18:$U$29,MATCH(R$7,GRID!$A$18:$A$29,0),MATCH(1,($U$2=GRID!$B$1:$U$1)*(КАЛЕНДАРЬ!AW14=GRID!$B$3:$U$3),0))*(1-GRID!$H$34))</f>
        <v>194100</v>
      </c>
      <c r="S513" s="5">
        <f t="array" ref="S513">IF($I$2="Открытый тариф",INDEX(GRID!$B$4:$U$15,MATCH(S$7,GRID!$A$4:$A$15,0),MATCH(1,($U$2=GRID!$B$1:$U$1)*(КАЛЕНДАРЬ!AW14=GRID!$B$3:$U$3),0)),
INDEX(GRID!$B$4:$U$15,MATCH(S$7,GRID!$A$4:$A$15,0),MATCH(1,($U$2=GRID!$B$1:$U$1)*(КАЛЕНДАРЬ!AW14=GRID!$B$3:$U$3),0))*(1-GRID!$L$41))</f>
        <v>482600</v>
      </c>
      <c r="T513" s="5">
        <f t="array" ref="T513">IF($I$2="Открытый тариф",INDEX(GRID!$B$4:$U$15,MATCH(T$7,GRID!$A$4:$A$15,0),MATCH(1,($U$2=GRID!$B$1:$U$1)*(КАЛЕНДАРЬ!AW14=GRID!$B$3:$U$3),0)),
INDEX(GRID!$B$4:$U$15,MATCH(T$7,GRID!$A$4:$A$15,0),MATCH(1,($U$2=GRID!$B$1:$U$1)*(КАЛЕНДАРЬ!AW14=GRID!$B$3:$U$3),0))*(1-GRID!$L$41))</f>
        <v>586600</v>
      </c>
    </row>
    <row r="514" spans="1:20" s="121" customFormat="1" ht="13.5" customHeight="1">
      <c r="A514" s="108" t="s">
        <v>11</v>
      </c>
      <c r="B514" s="109">
        <v>12</v>
      </c>
      <c r="C514" s="5" cm="1">
        <f t="array" ref="C514">IF($I$2="Открытый тариф",INDEX(GRID!$B$4:$U$15,MATCH(C$7,GRID!$A$4:$A$15,0),MATCH(1,($U$2=GRID!$B$1:$U$1)*(КАЛЕНДАРЬ!AW15=GRID!$B$3:$U$3),0)),
INDEX(GRID!$B$4:$U$15,MATCH(C$7,GRID!$A$4:$A$15,0),MATCH(1,($U$2=GRID!$B$1:$U$1)*(КАЛЕНДАРЬ!AW15=GRID!$B$3:$U$3),0))*(1-GRID!$H$34))</f>
        <v>27500.000000000004</v>
      </c>
      <c r="D514" s="5" cm="1">
        <f t="array" ref="D514">IF($I$2="Открытый тариф",INDEX(GRID!$B$18:$U$29,MATCH(C$7,GRID!$A$18:$A$29,0),MATCH(1,($U$2=GRID!$B$1:$U$1)*(КАЛЕНДАРЬ!AW15=GRID!$B$3:$U$3),0)),
INDEX(GRID!$B$18:$U$29,MATCH(C$7,GRID!$A$18:$A$29,0),MATCH(1,($U$2=GRID!$B$1:$U$1)*(КАЛЕНДАРЬ!AW15=GRID!$B$3:$U$3),0))*(1-GRID!$H$34))</f>
        <v>32500.000000000004</v>
      </c>
      <c r="E514" s="5">
        <f t="array" ref="E514">IF($I$2="Открытый тариф",INDEX(GRID!$B$4:$U$15,MATCH(E$7,GRID!$A$4:$A$15,0),MATCH(1,($U$2=GRID!$B$1:$U$1)*(КАЛЕНДАРЬ!AW15=GRID!$B$3:$U$3),0)),
INDEX(GRID!$B$4:$U$15,MATCH(E$7,GRID!$A$4:$A$15,0),MATCH(1,($U$2=GRID!$B$1:$U$1)*(КАЛЕНДАРЬ!AW15=GRID!$B$3:$U$3),0))*(1-GRID!$H$34))</f>
        <v>33000</v>
      </c>
      <c r="F514" s="5">
        <f t="array" ref="F514">IF($I$2="Открытый тариф",INDEX(GRID!$B$18:$U$29,MATCH(E$7,GRID!$A$18:$A$29,0),MATCH(1,($U$2=GRID!$B$1:$U$1)*(КАЛЕНДАРЬ!AW15=GRID!$B$3:$U$3),0)),
INDEX(GRID!$B$18:$U$29,MATCH(E$7,GRID!$A$18:$A$29,0),MATCH(1,($U$2=GRID!$B$1:$U$1)*(КАЛЕНДАРЬ!AW15=GRID!$B$3:$U$3),0))*(1-GRID!$H$34))</f>
        <v>38000</v>
      </c>
      <c r="G514" s="5">
        <f t="array" ref="G514">IF($I$2="Открытый тариф",INDEX(GRID!$B$4:$U$15,MATCH(G$7,GRID!$A$4:$A$15,0),MATCH(1,($U$2=GRID!$B$1:$U$1)*(КАЛЕНДАРЬ!AW15=GRID!$B$3:$U$3),0)),
INDEX(GRID!$B$4:$U$15,MATCH(G$7,GRID!$A$4:$A$15,0),MATCH(1,($U$2=GRID!$B$1:$U$1)*(КАЛЕНДАРЬ!AW15=GRID!$B$3:$U$3),0))*(1-GRID!$H$34))</f>
        <v>39000</v>
      </c>
      <c r="H514" s="5">
        <f t="array" ref="H514">IF($I$2="Открытый тариф",INDEX(GRID!$B$18:$U$29,MATCH(G$7,GRID!$A$18:$A$29,0),MATCH(1,($U$2=GRID!$B$1:$U$1)*(КАЛЕНДАРЬ!AW15=GRID!$B$3:$U$3),0)),
INDEX(GRID!$B$18:$U$29,MATCH(G$7,GRID!$A$18:$A$29,0),MATCH(1,($U$2=GRID!$B$1:$U$1)*(КАЛЕНДАРЬ!AW15=GRID!$B$3:$U$3),0))*(1-GRID!$H$34))</f>
        <v>44000</v>
      </c>
      <c r="I514" s="5">
        <f t="array" ref="I514">IF($I$2="Открытый тариф",INDEX(GRID!$B$4:$U$15,MATCH(I$7,GRID!$A$4:$A$15,0),MATCH(1,($U$2=GRID!$B$1:$U$1)*(КАЛЕНДАРЬ!AW15=GRID!$B$3:$U$3),0)),
INDEX(GRID!$B$4:$U$15,MATCH(I$7,GRID!$A$4:$A$15,0),MATCH(1,($U$2=GRID!$B$1:$U$1)*(КАЛЕНДАРЬ!AW15=GRID!$B$3:$U$3),0))*(1-GRID!$H$34))</f>
        <v>43400</v>
      </c>
      <c r="J514" s="5">
        <f t="array" ref="J514">IF($I$2="Открытый тариф",INDEX(GRID!$B$18:$U$29,MATCH(I$7,GRID!$A$18:$A$29,0),MATCH(1,($U$2=GRID!$B$1:$U$1)*(КАЛЕНДАРЬ!AW15=GRID!$B$3:$U$3),0)),
INDEX(GRID!$B$18:$U$29,MATCH(I$7,GRID!$A$18:$A$29,0),MATCH(1,($U$2=GRID!$B$1:$U$1)*(КАЛЕНДАРЬ!AW15=GRID!$B$3:$U$3),0))*(1-GRID!$H$34))</f>
        <v>48400</v>
      </c>
      <c r="K514" s="5">
        <f t="array" ref="K514">IF($I$2="Открытый тариф",INDEX(GRID!$B$4:$U$15,MATCH(K$7,GRID!$A$4:$A$15,0),MATCH(1,($U$2=GRID!$B$1:$U$1)*(КАЛЕНДАРЬ!AW15=GRID!$B$3:$U$3),0)),
INDEX(GRID!$B$4:$U$15,MATCH(K$7,GRID!$A$4:$A$15,0),MATCH(1,($U$2=GRID!$B$1:$U$1)*(КАЛЕНДАРЬ!AW15=GRID!$B$3:$U$3),0))*(1-GRID!$H$34))</f>
        <v>49000</v>
      </c>
      <c r="L514" s="5">
        <f t="array" ref="L514">IF($I$2="Открытый тариф",INDEX(GRID!$B$18:$U$29,MATCH(K$7,GRID!$A$18:$A$29,0),MATCH(1,($U$2=GRID!$B$1:$U$1)*(КАЛЕНДАРЬ!AW15=GRID!$B$3:$U$3),0)),
INDEX(GRID!$B$18:$U$29,MATCH(K$7,GRID!$A$18:$A$29,0),MATCH(1,($U$2=GRID!$B$1:$U$1)*(КАЛЕНДАРЬ!AW15=GRID!$B$3:$U$3),0))*(1-GRID!$H$34))</f>
        <v>54000</v>
      </c>
      <c r="M514" s="5">
        <f t="array" ref="M514">IF($I$2="Открытый тариф",INDEX(GRID!$B$4:$U$15,MATCH(M$7,GRID!$A$4:$A$15,0),MATCH(1,($U$2=GRID!$B$1:$U$1)*(КАЛЕНДАРЬ!AW15=GRID!$B$3:$U$3),0)),
INDEX(GRID!$B$4:$U$15,MATCH(M$7,GRID!$A$4:$A$15,0),MATCH(1,($U$2=GRID!$B$1:$U$1)*(КАЛЕНДАРЬ!AW15=GRID!$B$3:$U$3),0))*(1-GRID!$H$34))</f>
        <v>69500</v>
      </c>
      <c r="N514" s="5">
        <f t="array" ref="N514">IF($I$2="Открытый тариф",INDEX(GRID!$B$18:$U$29,MATCH(M$7,GRID!$A$18:$A$29,0),MATCH(1,($U$2=GRID!$B$1:$U$1)*(КАЛЕНДАРЬ!AW15=GRID!$B$3:$U$3),0)),
INDEX(GRID!$B$18:$U$29,MATCH(M$7,GRID!$A$18:$A$29,0),MATCH(1,($U$2=GRID!$B$1:$U$1)*(КАЛЕНДАРЬ!AW15=GRID!$B$3:$U$3),0))*(1-GRID!$H$34))</f>
        <v>74500</v>
      </c>
      <c r="O514" s="5">
        <f t="array" ref="O514">IF($I$2="Открытый тариф",INDEX(GRID!$B$4:$U$15,MATCH(O$7,GRID!$A$4:$A$15,0),MATCH(1,($U$2=GRID!$B$1:$U$1)*(КАЛЕНДАРЬ!AW15=GRID!$B$3:$U$3),0)),
INDEX(GRID!$B$4:$U$15,MATCH(O$7,GRID!$A$4:$A$15,0),MATCH(1,($U$2=GRID!$B$1:$U$1)*(КАЛЕНДАРЬ!AW15=GRID!$B$3:$U$3),0))*(1-GRID!$H$34))</f>
        <v>103200</v>
      </c>
      <c r="P514" s="5">
        <f t="array" ref="P514">IF($I$2="Открытый тариф",INDEX(GRID!$B$4:$U$15,MATCH(P$7,GRID!$A$4:$A$15,0),MATCH(1,($U$2=GRID!$B$1:$U$1)*(КАЛЕНДАРЬ!AW15=GRID!$B$3:$U$3),0)),
INDEX(GRID!$B$4:$U$15,MATCH(P$7,GRID!$A$4:$A$15,0),MATCH(1,($U$2=GRID!$B$1:$U$1)*(КАЛЕНДАРЬ!AW15=GRID!$B$3:$U$3),0))*(1-GRID!$H$34))</f>
        <v>145400</v>
      </c>
      <c r="Q514" s="5">
        <f t="array" ref="Q514">IF($I$2="Открытый тариф",INDEX(GRID!$B$4:$U$15,MATCH(Q$7,GRID!$A$4:$A$15,0),MATCH(1,($U$2=GRID!$B$1:$U$1)*(КАЛЕНДАРЬ!AW15=GRID!$B$3:$U$3),0)),
INDEX(GRID!$B$4:$U$15,MATCH(Q$7,GRID!$A$4:$A$15,0),MATCH(1,($U$2=GRID!$B$1:$U$1)*(КАЛЕНДАРЬ!AW15=GRID!$B$3:$U$3),0))*(1-GRID!$H$34))</f>
        <v>170900</v>
      </c>
      <c r="R514" s="5">
        <f t="array" ref="R514">IF($I$2="Открытый тариф",INDEX(GRID!$B$18:$U$29,MATCH(R$7,GRID!$A$18:$A$29,0),MATCH(1,($U$2=GRID!$B$1:$U$1)*(КАЛЕНДАРЬ!AW15=GRID!$B$3:$U$3),0)),
INDEX(GRID!$B$18:$U$29,MATCH(R$7,GRID!$A$18:$A$29,0),MATCH(1,($U$2=GRID!$B$1:$U$1)*(КАЛЕНДАРЬ!AW15=GRID!$B$3:$U$3),0))*(1-GRID!$H$34))</f>
        <v>194100</v>
      </c>
      <c r="S514" s="5">
        <f t="array" ref="S514">IF($I$2="Открытый тариф",INDEX(GRID!$B$4:$U$15,MATCH(S$7,GRID!$A$4:$A$15,0),MATCH(1,($U$2=GRID!$B$1:$U$1)*(КАЛЕНДАРЬ!AW15=GRID!$B$3:$U$3),0)),
INDEX(GRID!$B$4:$U$15,MATCH(S$7,GRID!$A$4:$A$15,0),MATCH(1,($U$2=GRID!$B$1:$U$1)*(КАЛЕНДАРЬ!AW15=GRID!$B$3:$U$3),0))*(1-GRID!$L$41))</f>
        <v>482600</v>
      </c>
      <c r="T514" s="5">
        <f t="array" ref="T514">IF($I$2="Открытый тариф",INDEX(GRID!$B$4:$U$15,MATCH(T$7,GRID!$A$4:$A$15,0),MATCH(1,($U$2=GRID!$B$1:$U$1)*(КАЛЕНДАРЬ!AW15=GRID!$B$3:$U$3),0)),
INDEX(GRID!$B$4:$U$15,MATCH(T$7,GRID!$A$4:$A$15,0),MATCH(1,($U$2=GRID!$B$1:$U$1)*(КАЛЕНДАРЬ!AW15=GRID!$B$3:$U$3),0))*(1-GRID!$L$41))</f>
        <v>586600</v>
      </c>
    </row>
    <row r="515" spans="1:20" s="121" customFormat="1" ht="13.5" customHeight="1">
      <c r="A515" s="108" t="s">
        <v>12</v>
      </c>
      <c r="B515" s="109">
        <v>13</v>
      </c>
      <c r="C515" s="5" cm="1">
        <f t="array" ref="C515">IF($I$2="Открытый тариф",INDEX(GRID!$B$4:$U$15,MATCH(C$7,GRID!$A$4:$A$15,0),MATCH(1,($U$2=GRID!$B$1:$U$1)*(КАЛЕНДАРЬ!AW16=GRID!$B$3:$U$3),0)),
INDEX(GRID!$B$4:$U$15,MATCH(C$7,GRID!$A$4:$A$15,0),MATCH(1,($U$2=GRID!$B$1:$U$1)*(КАЛЕНДАРЬ!AW16=GRID!$B$3:$U$3),0))*(1-GRID!$H$34))</f>
        <v>30200.000000000004</v>
      </c>
      <c r="D515" s="5" cm="1">
        <f t="array" ref="D515">IF($I$2="Открытый тариф",INDEX(GRID!$B$18:$U$29,MATCH(C$7,GRID!$A$18:$A$29,0),MATCH(1,($U$2=GRID!$B$1:$U$1)*(КАЛЕНДАРЬ!AW16=GRID!$B$3:$U$3),0)),
INDEX(GRID!$B$18:$U$29,MATCH(C$7,GRID!$A$18:$A$29,0),MATCH(1,($U$2=GRID!$B$1:$U$1)*(КАЛЕНДАРЬ!AW16=GRID!$B$3:$U$3),0))*(1-GRID!$H$34))</f>
        <v>35200</v>
      </c>
      <c r="E515" s="5">
        <f t="array" ref="E515">IF($I$2="Открытый тариф",INDEX(GRID!$B$4:$U$15,MATCH(E$7,GRID!$A$4:$A$15,0),MATCH(1,($U$2=GRID!$B$1:$U$1)*(КАЛЕНДАРЬ!AW16=GRID!$B$3:$U$3),0)),
INDEX(GRID!$B$4:$U$15,MATCH(E$7,GRID!$A$4:$A$15,0),MATCH(1,($U$2=GRID!$B$1:$U$1)*(КАЛЕНДАРЬ!AW16=GRID!$B$3:$U$3),0))*(1-GRID!$H$34))</f>
        <v>36300</v>
      </c>
      <c r="F515" s="5">
        <f t="array" ref="F515">IF($I$2="Открытый тариф",INDEX(GRID!$B$18:$U$29,MATCH(E$7,GRID!$A$18:$A$29,0),MATCH(1,($U$2=GRID!$B$1:$U$1)*(КАЛЕНДАРЬ!AW16=GRID!$B$3:$U$3),0)),
INDEX(GRID!$B$18:$U$29,MATCH(E$7,GRID!$A$18:$A$29,0),MATCH(1,($U$2=GRID!$B$1:$U$1)*(КАЛЕНДАРЬ!AW16=GRID!$B$3:$U$3),0))*(1-GRID!$H$34))</f>
        <v>41300</v>
      </c>
      <c r="G515" s="5">
        <f t="array" ref="G515">IF($I$2="Открытый тариф",INDEX(GRID!$B$4:$U$15,MATCH(G$7,GRID!$A$4:$A$15,0),MATCH(1,($U$2=GRID!$B$1:$U$1)*(КАЛЕНДАРЬ!AW16=GRID!$B$3:$U$3),0)),
INDEX(GRID!$B$4:$U$15,MATCH(G$7,GRID!$A$4:$A$15,0),MATCH(1,($U$2=GRID!$B$1:$U$1)*(КАЛЕНДАРЬ!AW16=GRID!$B$3:$U$3),0))*(1-GRID!$H$34))</f>
        <v>42500</v>
      </c>
      <c r="H515" s="5">
        <f t="array" ref="H515">IF($I$2="Открытый тариф",INDEX(GRID!$B$18:$U$29,MATCH(G$7,GRID!$A$18:$A$29,0),MATCH(1,($U$2=GRID!$B$1:$U$1)*(КАЛЕНДАРЬ!AW16=GRID!$B$3:$U$3),0)),
INDEX(GRID!$B$18:$U$29,MATCH(G$7,GRID!$A$18:$A$29,0),MATCH(1,($U$2=GRID!$B$1:$U$1)*(КАЛЕНДАРЬ!AW16=GRID!$B$3:$U$3),0))*(1-GRID!$H$34))</f>
        <v>47500</v>
      </c>
      <c r="I515" s="5">
        <f t="array" ref="I515">IF($I$2="Открытый тариф",INDEX(GRID!$B$4:$U$15,MATCH(I$7,GRID!$A$4:$A$15,0),MATCH(1,($U$2=GRID!$B$1:$U$1)*(КАЛЕНДАРЬ!AW16=GRID!$B$3:$U$3),0)),
INDEX(GRID!$B$4:$U$15,MATCH(I$7,GRID!$A$4:$A$15,0),MATCH(1,($U$2=GRID!$B$1:$U$1)*(КАЛЕНДАРЬ!AW16=GRID!$B$3:$U$3),0))*(1-GRID!$H$34))</f>
        <v>47400</v>
      </c>
      <c r="J515" s="5">
        <f t="array" ref="J515">IF($I$2="Открытый тариф",INDEX(GRID!$B$18:$U$29,MATCH(I$7,GRID!$A$18:$A$29,0),MATCH(1,($U$2=GRID!$B$1:$U$1)*(КАЛЕНДАРЬ!AW16=GRID!$B$3:$U$3),0)),
INDEX(GRID!$B$18:$U$29,MATCH(I$7,GRID!$A$18:$A$29,0),MATCH(1,($U$2=GRID!$B$1:$U$1)*(КАЛЕНДАРЬ!AW16=GRID!$B$3:$U$3),0))*(1-GRID!$H$34))</f>
        <v>52400</v>
      </c>
      <c r="K515" s="5">
        <f t="array" ref="K515">IF($I$2="Открытый тариф",INDEX(GRID!$B$4:$U$15,MATCH(K$7,GRID!$A$4:$A$15,0),MATCH(1,($U$2=GRID!$B$1:$U$1)*(КАЛЕНДАРЬ!AW16=GRID!$B$3:$U$3),0)),
INDEX(GRID!$B$4:$U$15,MATCH(K$7,GRID!$A$4:$A$15,0),MATCH(1,($U$2=GRID!$B$1:$U$1)*(КАЛЕНДАРЬ!AW16=GRID!$B$3:$U$3),0))*(1-GRID!$H$34))</f>
        <v>53300</v>
      </c>
      <c r="L515" s="5">
        <f t="array" ref="L515">IF($I$2="Открытый тариф",INDEX(GRID!$B$18:$U$29,MATCH(K$7,GRID!$A$18:$A$29,0),MATCH(1,($U$2=GRID!$B$1:$U$1)*(КАЛЕНДАРЬ!AW16=GRID!$B$3:$U$3),0)),
INDEX(GRID!$B$18:$U$29,MATCH(K$7,GRID!$A$18:$A$29,0),MATCH(1,($U$2=GRID!$B$1:$U$1)*(КАЛЕНДАРЬ!AW16=GRID!$B$3:$U$3),0))*(1-GRID!$H$34))</f>
        <v>58300</v>
      </c>
      <c r="M515" s="5">
        <f t="array" ref="M515">IF($I$2="Открытый тариф",INDEX(GRID!$B$4:$U$15,MATCH(M$7,GRID!$A$4:$A$15,0),MATCH(1,($U$2=GRID!$B$1:$U$1)*(КАЛЕНДАРЬ!AW16=GRID!$B$3:$U$3),0)),
INDEX(GRID!$B$4:$U$15,MATCH(M$7,GRID!$A$4:$A$15,0),MATCH(1,($U$2=GRID!$B$1:$U$1)*(КАЛЕНДАРЬ!AW16=GRID!$B$3:$U$3),0))*(1-GRID!$H$34))</f>
        <v>74000</v>
      </c>
      <c r="N515" s="5">
        <f t="array" ref="N515">IF($I$2="Открытый тариф",INDEX(GRID!$B$18:$U$29,MATCH(M$7,GRID!$A$18:$A$29,0),MATCH(1,($U$2=GRID!$B$1:$U$1)*(КАЛЕНДАРЬ!AW16=GRID!$B$3:$U$3),0)),
INDEX(GRID!$B$18:$U$29,MATCH(M$7,GRID!$A$18:$A$29,0),MATCH(1,($U$2=GRID!$B$1:$U$1)*(КАЛЕНДАРЬ!AW16=GRID!$B$3:$U$3),0))*(1-GRID!$H$34))</f>
        <v>79000</v>
      </c>
      <c r="O515" s="5">
        <f t="array" ref="O515">IF($I$2="Открытый тариф",INDEX(GRID!$B$4:$U$15,MATCH(O$7,GRID!$A$4:$A$15,0),MATCH(1,($U$2=GRID!$B$1:$U$1)*(КАЛЕНДАРЬ!AW16=GRID!$B$3:$U$3),0)),
INDEX(GRID!$B$4:$U$15,MATCH(O$7,GRID!$A$4:$A$15,0),MATCH(1,($U$2=GRID!$B$1:$U$1)*(КАЛЕНДАРЬ!AW16=GRID!$B$3:$U$3),0))*(1-GRID!$H$34))</f>
        <v>108800</v>
      </c>
      <c r="P515" s="5">
        <f t="array" ref="P515">IF($I$2="Открытый тариф",INDEX(GRID!$B$4:$U$15,MATCH(P$7,GRID!$A$4:$A$15,0),MATCH(1,($U$2=GRID!$B$1:$U$1)*(КАЛЕНДАРЬ!AW16=GRID!$B$3:$U$3),0)),
INDEX(GRID!$B$4:$U$15,MATCH(P$7,GRID!$A$4:$A$15,0),MATCH(1,($U$2=GRID!$B$1:$U$1)*(КАЛЕНДАРЬ!AW16=GRID!$B$3:$U$3),0))*(1-GRID!$H$34))</f>
        <v>151400</v>
      </c>
      <c r="Q515" s="5">
        <f t="array" ref="Q515">IF($I$2="Открытый тариф",INDEX(GRID!$B$4:$U$15,MATCH(Q$7,GRID!$A$4:$A$15,0),MATCH(1,($U$2=GRID!$B$1:$U$1)*(КАЛЕНДАРЬ!AW16=GRID!$B$3:$U$3),0)),
INDEX(GRID!$B$4:$U$15,MATCH(Q$7,GRID!$A$4:$A$15,0),MATCH(1,($U$2=GRID!$B$1:$U$1)*(КАЛЕНДАРЬ!AW16=GRID!$B$3:$U$3),0))*(1-GRID!$H$34))</f>
        <v>177900</v>
      </c>
      <c r="R515" s="5">
        <f t="array" ref="R515">IF($I$2="Открытый тариф",INDEX(GRID!$B$18:$U$29,MATCH(R$7,GRID!$A$18:$A$29,0),MATCH(1,($U$2=GRID!$B$1:$U$1)*(КАЛЕНДАРЬ!AW16=GRID!$B$3:$U$3),0)),
INDEX(GRID!$B$18:$U$29,MATCH(R$7,GRID!$A$18:$A$29,0),MATCH(1,($U$2=GRID!$B$1:$U$1)*(КАЛЕНДАРЬ!AW16=GRID!$B$3:$U$3),0))*(1-GRID!$H$34))</f>
        <v>202400</v>
      </c>
      <c r="S515" s="5">
        <f t="array" ref="S515">IF($I$2="Открытый тариф",INDEX(GRID!$B$4:$U$15,MATCH(S$7,GRID!$A$4:$A$15,0),MATCH(1,($U$2=GRID!$B$1:$U$1)*(КАЛЕНДАРЬ!AW16=GRID!$B$3:$U$3),0)),
INDEX(GRID!$B$4:$U$15,MATCH(S$7,GRID!$A$4:$A$15,0),MATCH(1,($U$2=GRID!$B$1:$U$1)*(КАЛЕНДАРЬ!AW16=GRID!$B$3:$U$3),0))*(1-GRID!$L$41))</f>
        <v>507400</v>
      </c>
      <c r="T515" s="5">
        <f t="array" ref="T515">IF($I$2="Открытый тариф",INDEX(GRID!$B$4:$U$15,MATCH(T$7,GRID!$A$4:$A$15,0),MATCH(1,($U$2=GRID!$B$1:$U$1)*(КАЛЕНДАРЬ!AW16=GRID!$B$3:$U$3),0)),
INDEX(GRID!$B$4:$U$15,MATCH(T$7,GRID!$A$4:$A$15,0),MATCH(1,($U$2=GRID!$B$1:$U$1)*(КАЛЕНДАРЬ!AW16=GRID!$B$3:$U$3),0))*(1-GRID!$L$41))</f>
        <v>617900</v>
      </c>
    </row>
    <row r="516" spans="1:20" s="121" customFormat="1" ht="13.5" customHeight="1">
      <c r="A516" s="108" t="s">
        <v>13</v>
      </c>
      <c r="B516" s="109">
        <v>14</v>
      </c>
      <c r="C516" s="5" cm="1">
        <f t="array" ref="C516">IF($I$2="Открытый тариф",INDEX(GRID!$B$4:$U$15,MATCH(C$7,GRID!$A$4:$A$15,0),MATCH(1,($U$2=GRID!$B$1:$U$1)*(КАЛЕНДАРЬ!AW17=GRID!$B$3:$U$3),0)),
INDEX(GRID!$B$4:$U$15,MATCH(C$7,GRID!$A$4:$A$15,0),MATCH(1,($U$2=GRID!$B$1:$U$1)*(КАЛЕНДАРЬ!AW17=GRID!$B$3:$U$3),0))*(1-GRID!$H$34))</f>
        <v>30200.000000000004</v>
      </c>
      <c r="D516" s="5" cm="1">
        <f t="array" ref="D516">IF($I$2="Открытый тариф",INDEX(GRID!$B$18:$U$29,MATCH(C$7,GRID!$A$18:$A$29,0),MATCH(1,($U$2=GRID!$B$1:$U$1)*(КАЛЕНДАРЬ!AW17=GRID!$B$3:$U$3),0)),
INDEX(GRID!$B$18:$U$29,MATCH(C$7,GRID!$A$18:$A$29,0),MATCH(1,($U$2=GRID!$B$1:$U$1)*(КАЛЕНДАРЬ!AW17=GRID!$B$3:$U$3),0))*(1-GRID!$H$34))</f>
        <v>35200</v>
      </c>
      <c r="E516" s="5">
        <f t="array" ref="E516">IF($I$2="Открытый тариф",INDEX(GRID!$B$4:$U$15,MATCH(E$7,GRID!$A$4:$A$15,0),MATCH(1,($U$2=GRID!$B$1:$U$1)*(КАЛЕНДАРЬ!AW17=GRID!$B$3:$U$3),0)),
INDEX(GRID!$B$4:$U$15,MATCH(E$7,GRID!$A$4:$A$15,0),MATCH(1,($U$2=GRID!$B$1:$U$1)*(КАЛЕНДАРЬ!AW17=GRID!$B$3:$U$3),0))*(1-GRID!$H$34))</f>
        <v>36300</v>
      </c>
      <c r="F516" s="5">
        <f t="array" ref="F516">IF($I$2="Открытый тариф",INDEX(GRID!$B$18:$U$29,MATCH(E$7,GRID!$A$18:$A$29,0),MATCH(1,($U$2=GRID!$B$1:$U$1)*(КАЛЕНДАРЬ!AW17=GRID!$B$3:$U$3),0)),
INDEX(GRID!$B$18:$U$29,MATCH(E$7,GRID!$A$18:$A$29,0),MATCH(1,($U$2=GRID!$B$1:$U$1)*(КАЛЕНДАРЬ!AW17=GRID!$B$3:$U$3),0))*(1-GRID!$H$34))</f>
        <v>41300</v>
      </c>
      <c r="G516" s="5">
        <f t="array" ref="G516">IF($I$2="Открытый тариф",INDEX(GRID!$B$4:$U$15,MATCH(G$7,GRID!$A$4:$A$15,0),MATCH(1,($U$2=GRID!$B$1:$U$1)*(КАЛЕНДАРЬ!AW17=GRID!$B$3:$U$3),0)),
INDEX(GRID!$B$4:$U$15,MATCH(G$7,GRID!$A$4:$A$15,0),MATCH(1,($U$2=GRID!$B$1:$U$1)*(КАЛЕНДАРЬ!AW17=GRID!$B$3:$U$3),0))*(1-GRID!$H$34))</f>
        <v>42500</v>
      </c>
      <c r="H516" s="5">
        <f t="array" ref="H516">IF($I$2="Открытый тариф",INDEX(GRID!$B$18:$U$29,MATCH(G$7,GRID!$A$18:$A$29,0),MATCH(1,($U$2=GRID!$B$1:$U$1)*(КАЛЕНДАРЬ!AW17=GRID!$B$3:$U$3),0)),
INDEX(GRID!$B$18:$U$29,MATCH(G$7,GRID!$A$18:$A$29,0),MATCH(1,($U$2=GRID!$B$1:$U$1)*(КАЛЕНДАРЬ!AW17=GRID!$B$3:$U$3),0))*(1-GRID!$H$34))</f>
        <v>47500</v>
      </c>
      <c r="I516" s="5">
        <f t="array" ref="I516">IF($I$2="Открытый тариф",INDEX(GRID!$B$4:$U$15,MATCH(I$7,GRID!$A$4:$A$15,0),MATCH(1,($U$2=GRID!$B$1:$U$1)*(КАЛЕНДАРЬ!AW17=GRID!$B$3:$U$3),0)),
INDEX(GRID!$B$4:$U$15,MATCH(I$7,GRID!$A$4:$A$15,0),MATCH(1,($U$2=GRID!$B$1:$U$1)*(КАЛЕНДАРЬ!AW17=GRID!$B$3:$U$3),0))*(1-GRID!$H$34))</f>
        <v>47400</v>
      </c>
      <c r="J516" s="5">
        <f t="array" ref="J516">IF($I$2="Открытый тариф",INDEX(GRID!$B$18:$U$29,MATCH(I$7,GRID!$A$18:$A$29,0),MATCH(1,($U$2=GRID!$B$1:$U$1)*(КАЛЕНДАРЬ!AW17=GRID!$B$3:$U$3),0)),
INDEX(GRID!$B$18:$U$29,MATCH(I$7,GRID!$A$18:$A$29,0),MATCH(1,($U$2=GRID!$B$1:$U$1)*(КАЛЕНДАРЬ!AW17=GRID!$B$3:$U$3),0))*(1-GRID!$H$34))</f>
        <v>52400</v>
      </c>
      <c r="K516" s="5">
        <f t="array" ref="K516">IF($I$2="Открытый тариф",INDEX(GRID!$B$4:$U$15,MATCH(K$7,GRID!$A$4:$A$15,0),MATCH(1,($U$2=GRID!$B$1:$U$1)*(КАЛЕНДАРЬ!AW17=GRID!$B$3:$U$3),0)),
INDEX(GRID!$B$4:$U$15,MATCH(K$7,GRID!$A$4:$A$15,0),MATCH(1,($U$2=GRID!$B$1:$U$1)*(КАЛЕНДАРЬ!AW17=GRID!$B$3:$U$3),0))*(1-GRID!$H$34))</f>
        <v>53300</v>
      </c>
      <c r="L516" s="5">
        <f t="array" ref="L516">IF($I$2="Открытый тариф",INDEX(GRID!$B$18:$U$29,MATCH(K$7,GRID!$A$18:$A$29,0),MATCH(1,($U$2=GRID!$B$1:$U$1)*(КАЛЕНДАРЬ!AW17=GRID!$B$3:$U$3),0)),
INDEX(GRID!$B$18:$U$29,MATCH(K$7,GRID!$A$18:$A$29,0),MATCH(1,($U$2=GRID!$B$1:$U$1)*(КАЛЕНДАРЬ!AW17=GRID!$B$3:$U$3),0))*(1-GRID!$H$34))</f>
        <v>58300</v>
      </c>
      <c r="M516" s="5">
        <f t="array" ref="M516">IF($I$2="Открытый тариф",INDEX(GRID!$B$4:$U$15,MATCH(M$7,GRID!$A$4:$A$15,0),MATCH(1,($U$2=GRID!$B$1:$U$1)*(КАЛЕНДАРЬ!AW17=GRID!$B$3:$U$3),0)),
INDEX(GRID!$B$4:$U$15,MATCH(M$7,GRID!$A$4:$A$15,0),MATCH(1,($U$2=GRID!$B$1:$U$1)*(КАЛЕНДАРЬ!AW17=GRID!$B$3:$U$3),0))*(1-GRID!$H$34))</f>
        <v>74000</v>
      </c>
      <c r="N516" s="5">
        <f t="array" ref="N516">IF($I$2="Открытый тариф",INDEX(GRID!$B$18:$U$29,MATCH(M$7,GRID!$A$18:$A$29,0),MATCH(1,($U$2=GRID!$B$1:$U$1)*(КАЛЕНДАРЬ!AW17=GRID!$B$3:$U$3),0)),
INDEX(GRID!$B$18:$U$29,MATCH(M$7,GRID!$A$18:$A$29,0),MATCH(1,($U$2=GRID!$B$1:$U$1)*(КАЛЕНДАРЬ!AW17=GRID!$B$3:$U$3),0))*(1-GRID!$H$34))</f>
        <v>79000</v>
      </c>
      <c r="O516" s="5">
        <f t="array" ref="O516">IF($I$2="Открытый тариф",INDEX(GRID!$B$4:$U$15,MATCH(O$7,GRID!$A$4:$A$15,0),MATCH(1,($U$2=GRID!$B$1:$U$1)*(КАЛЕНДАРЬ!AW17=GRID!$B$3:$U$3),0)),
INDEX(GRID!$B$4:$U$15,MATCH(O$7,GRID!$A$4:$A$15,0),MATCH(1,($U$2=GRID!$B$1:$U$1)*(КАЛЕНДАРЬ!AW17=GRID!$B$3:$U$3),0))*(1-GRID!$H$34))</f>
        <v>108800</v>
      </c>
      <c r="P516" s="5">
        <f t="array" ref="P516">IF($I$2="Открытый тариф",INDEX(GRID!$B$4:$U$15,MATCH(P$7,GRID!$A$4:$A$15,0),MATCH(1,($U$2=GRID!$B$1:$U$1)*(КАЛЕНДАРЬ!AW17=GRID!$B$3:$U$3),0)),
INDEX(GRID!$B$4:$U$15,MATCH(P$7,GRID!$A$4:$A$15,0),MATCH(1,($U$2=GRID!$B$1:$U$1)*(КАЛЕНДАРЬ!AW17=GRID!$B$3:$U$3),0))*(1-GRID!$H$34))</f>
        <v>151400</v>
      </c>
      <c r="Q516" s="5">
        <f t="array" ref="Q516">IF($I$2="Открытый тариф",INDEX(GRID!$B$4:$U$15,MATCH(Q$7,GRID!$A$4:$A$15,0),MATCH(1,($U$2=GRID!$B$1:$U$1)*(КАЛЕНДАРЬ!AW17=GRID!$B$3:$U$3),0)),
INDEX(GRID!$B$4:$U$15,MATCH(Q$7,GRID!$A$4:$A$15,0),MATCH(1,($U$2=GRID!$B$1:$U$1)*(КАЛЕНДАРЬ!AW17=GRID!$B$3:$U$3),0))*(1-GRID!$H$34))</f>
        <v>177900</v>
      </c>
      <c r="R516" s="5">
        <f t="array" ref="R516">IF($I$2="Открытый тариф",INDEX(GRID!$B$18:$U$29,MATCH(R$7,GRID!$A$18:$A$29,0),MATCH(1,($U$2=GRID!$B$1:$U$1)*(КАЛЕНДАРЬ!AW17=GRID!$B$3:$U$3),0)),
INDEX(GRID!$B$18:$U$29,MATCH(R$7,GRID!$A$18:$A$29,0),MATCH(1,($U$2=GRID!$B$1:$U$1)*(КАЛЕНДАРЬ!AW17=GRID!$B$3:$U$3),0))*(1-GRID!$H$34))</f>
        <v>202400</v>
      </c>
      <c r="S516" s="5">
        <f t="array" ref="S516">IF($I$2="Открытый тариф",INDEX(GRID!$B$4:$U$15,MATCH(S$7,GRID!$A$4:$A$15,0),MATCH(1,($U$2=GRID!$B$1:$U$1)*(КАЛЕНДАРЬ!AW17=GRID!$B$3:$U$3),0)),
INDEX(GRID!$B$4:$U$15,MATCH(S$7,GRID!$A$4:$A$15,0),MATCH(1,($U$2=GRID!$B$1:$U$1)*(КАЛЕНДАРЬ!AW17=GRID!$B$3:$U$3),0))*(1-GRID!$L$41))</f>
        <v>507400</v>
      </c>
      <c r="T516" s="5">
        <f t="array" ref="T516">IF($I$2="Открытый тариф",INDEX(GRID!$B$4:$U$15,MATCH(T$7,GRID!$A$4:$A$15,0),MATCH(1,($U$2=GRID!$B$1:$U$1)*(КАЛЕНДАРЬ!AW17=GRID!$B$3:$U$3),0)),
INDEX(GRID!$B$4:$U$15,MATCH(T$7,GRID!$A$4:$A$15,0),MATCH(1,($U$2=GRID!$B$1:$U$1)*(КАЛЕНДАРЬ!AW17=GRID!$B$3:$U$3),0))*(1-GRID!$L$41))</f>
        <v>617900</v>
      </c>
    </row>
    <row r="517" spans="1:20" s="121" customFormat="1" ht="13.5" customHeight="1">
      <c r="A517" s="108" t="s">
        <v>14</v>
      </c>
      <c r="B517" s="109">
        <v>15</v>
      </c>
      <c r="C517" s="5" cm="1">
        <f t="array" ref="C517">IF($I$2="Открытый тариф",INDEX(GRID!$B$4:$U$15,MATCH(C$7,GRID!$A$4:$A$15,0),MATCH(1,($U$2=GRID!$B$1:$U$1)*(КАЛЕНДАРЬ!AW18=GRID!$B$3:$U$3),0)),
INDEX(GRID!$B$4:$U$15,MATCH(C$7,GRID!$A$4:$A$15,0),MATCH(1,($U$2=GRID!$B$1:$U$1)*(КАЛЕНДАРЬ!AW18=GRID!$B$3:$U$3),0))*(1-GRID!$H$34))</f>
        <v>27500.000000000004</v>
      </c>
      <c r="D517" s="5" cm="1">
        <f t="array" ref="D517">IF($I$2="Открытый тариф",INDEX(GRID!$B$18:$U$29,MATCH(C$7,GRID!$A$18:$A$29,0),MATCH(1,($U$2=GRID!$B$1:$U$1)*(КАЛЕНДАРЬ!AW18=GRID!$B$3:$U$3),0)),
INDEX(GRID!$B$18:$U$29,MATCH(C$7,GRID!$A$18:$A$29,0),MATCH(1,($U$2=GRID!$B$1:$U$1)*(КАЛЕНДАРЬ!AW18=GRID!$B$3:$U$3),0))*(1-GRID!$H$34))</f>
        <v>32500.000000000004</v>
      </c>
      <c r="E517" s="5">
        <f t="array" ref="E517">IF($I$2="Открытый тариф",INDEX(GRID!$B$4:$U$15,MATCH(E$7,GRID!$A$4:$A$15,0),MATCH(1,($U$2=GRID!$B$1:$U$1)*(КАЛЕНДАРЬ!AW18=GRID!$B$3:$U$3),0)),
INDEX(GRID!$B$4:$U$15,MATCH(E$7,GRID!$A$4:$A$15,0),MATCH(1,($U$2=GRID!$B$1:$U$1)*(КАЛЕНДАРЬ!AW18=GRID!$B$3:$U$3),0))*(1-GRID!$H$34))</f>
        <v>33000</v>
      </c>
      <c r="F517" s="5">
        <f t="array" ref="F517">IF($I$2="Открытый тариф",INDEX(GRID!$B$18:$U$29,MATCH(E$7,GRID!$A$18:$A$29,0),MATCH(1,($U$2=GRID!$B$1:$U$1)*(КАЛЕНДАРЬ!AW18=GRID!$B$3:$U$3),0)),
INDEX(GRID!$B$18:$U$29,MATCH(E$7,GRID!$A$18:$A$29,0),MATCH(1,($U$2=GRID!$B$1:$U$1)*(КАЛЕНДАРЬ!AW18=GRID!$B$3:$U$3),0))*(1-GRID!$H$34))</f>
        <v>38000</v>
      </c>
      <c r="G517" s="5">
        <f t="array" ref="G517">IF($I$2="Открытый тариф",INDEX(GRID!$B$4:$U$15,MATCH(G$7,GRID!$A$4:$A$15,0),MATCH(1,($U$2=GRID!$B$1:$U$1)*(КАЛЕНДАРЬ!AW18=GRID!$B$3:$U$3),0)),
INDEX(GRID!$B$4:$U$15,MATCH(G$7,GRID!$A$4:$A$15,0),MATCH(1,($U$2=GRID!$B$1:$U$1)*(КАЛЕНДАРЬ!AW18=GRID!$B$3:$U$3),0))*(1-GRID!$H$34))</f>
        <v>39000</v>
      </c>
      <c r="H517" s="5">
        <f t="array" ref="H517">IF($I$2="Открытый тариф",INDEX(GRID!$B$18:$U$29,MATCH(G$7,GRID!$A$18:$A$29,0),MATCH(1,($U$2=GRID!$B$1:$U$1)*(КАЛЕНДАРЬ!AW18=GRID!$B$3:$U$3),0)),
INDEX(GRID!$B$18:$U$29,MATCH(G$7,GRID!$A$18:$A$29,0),MATCH(1,($U$2=GRID!$B$1:$U$1)*(КАЛЕНДАРЬ!AW18=GRID!$B$3:$U$3),0))*(1-GRID!$H$34))</f>
        <v>44000</v>
      </c>
      <c r="I517" s="5">
        <f t="array" ref="I517">IF($I$2="Открытый тариф",INDEX(GRID!$B$4:$U$15,MATCH(I$7,GRID!$A$4:$A$15,0),MATCH(1,($U$2=GRID!$B$1:$U$1)*(КАЛЕНДАРЬ!AW18=GRID!$B$3:$U$3),0)),
INDEX(GRID!$B$4:$U$15,MATCH(I$7,GRID!$A$4:$A$15,0),MATCH(1,($U$2=GRID!$B$1:$U$1)*(КАЛЕНДАРЬ!AW18=GRID!$B$3:$U$3),0))*(1-GRID!$H$34))</f>
        <v>43400</v>
      </c>
      <c r="J517" s="5">
        <f t="array" ref="J517">IF($I$2="Открытый тариф",INDEX(GRID!$B$18:$U$29,MATCH(I$7,GRID!$A$18:$A$29,0),MATCH(1,($U$2=GRID!$B$1:$U$1)*(КАЛЕНДАРЬ!AW18=GRID!$B$3:$U$3),0)),
INDEX(GRID!$B$18:$U$29,MATCH(I$7,GRID!$A$18:$A$29,0),MATCH(1,($U$2=GRID!$B$1:$U$1)*(КАЛЕНДАРЬ!AW18=GRID!$B$3:$U$3),0))*(1-GRID!$H$34))</f>
        <v>48400</v>
      </c>
      <c r="K517" s="5">
        <f t="array" ref="K517">IF($I$2="Открытый тариф",INDEX(GRID!$B$4:$U$15,MATCH(K$7,GRID!$A$4:$A$15,0),MATCH(1,($U$2=GRID!$B$1:$U$1)*(КАЛЕНДАРЬ!AW18=GRID!$B$3:$U$3),0)),
INDEX(GRID!$B$4:$U$15,MATCH(K$7,GRID!$A$4:$A$15,0),MATCH(1,($U$2=GRID!$B$1:$U$1)*(КАЛЕНДАРЬ!AW18=GRID!$B$3:$U$3),0))*(1-GRID!$H$34))</f>
        <v>49000</v>
      </c>
      <c r="L517" s="5">
        <f t="array" ref="L517">IF($I$2="Открытый тариф",INDEX(GRID!$B$18:$U$29,MATCH(K$7,GRID!$A$18:$A$29,0),MATCH(1,($U$2=GRID!$B$1:$U$1)*(КАЛЕНДАРЬ!AW18=GRID!$B$3:$U$3),0)),
INDEX(GRID!$B$18:$U$29,MATCH(K$7,GRID!$A$18:$A$29,0),MATCH(1,($U$2=GRID!$B$1:$U$1)*(КАЛЕНДАРЬ!AW18=GRID!$B$3:$U$3),0))*(1-GRID!$H$34))</f>
        <v>54000</v>
      </c>
      <c r="M517" s="5">
        <f t="array" ref="M517">IF($I$2="Открытый тариф",INDEX(GRID!$B$4:$U$15,MATCH(M$7,GRID!$A$4:$A$15,0),MATCH(1,($U$2=GRID!$B$1:$U$1)*(КАЛЕНДАРЬ!AW18=GRID!$B$3:$U$3),0)),
INDEX(GRID!$B$4:$U$15,MATCH(M$7,GRID!$A$4:$A$15,0),MATCH(1,($U$2=GRID!$B$1:$U$1)*(КАЛЕНДАРЬ!AW18=GRID!$B$3:$U$3),0))*(1-GRID!$H$34))</f>
        <v>69500</v>
      </c>
      <c r="N517" s="5">
        <f t="array" ref="N517">IF($I$2="Открытый тариф",INDEX(GRID!$B$18:$U$29,MATCH(M$7,GRID!$A$18:$A$29,0),MATCH(1,($U$2=GRID!$B$1:$U$1)*(КАЛЕНДАРЬ!AW18=GRID!$B$3:$U$3),0)),
INDEX(GRID!$B$18:$U$29,MATCH(M$7,GRID!$A$18:$A$29,0),MATCH(1,($U$2=GRID!$B$1:$U$1)*(КАЛЕНДАРЬ!AW18=GRID!$B$3:$U$3),0))*(1-GRID!$H$34))</f>
        <v>74500</v>
      </c>
      <c r="O517" s="5">
        <f t="array" ref="O517">IF($I$2="Открытый тариф",INDEX(GRID!$B$4:$U$15,MATCH(O$7,GRID!$A$4:$A$15,0),MATCH(1,($U$2=GRID!$B$1:$U$1)*(КАЛЕНДАРЬ!AW18=GRID!$B$3:$U$3),0)),
INDEX(GRID!$B$4:$U$15,MATCH(O$7,GRID!$A$4:$A$15,0),MATCH(1,($U$2=GRID!$B$1:$U$1)*(КАЛЕНДАРЬ!AW18=GRID!$B$3:$U$3),0))*(1-GRID!$H$34))</f>
        <v>103200</v>
      </c>
      <c r="P517" s="5">
        <f t="array" ref="P517">IF($I$2="Открытый тариф",INDEX(GRID!$B$4:$U$15,MATCH(P$7,GRID!$A$4:$A$15,0),MATCH(1,($U$2=GRID!$B$1:$U$1)*(КАЛЕНДАРЬ!AW18=GRID!$B$3:$U$3),0)),
INDEX(GRID!$B$4:$U$15,MATCH(P$7,GRID!$A$4:$A$15,0),MATCH(1,($U$2=GRID!$B$1:$U$1)*(КАЛЕНДАРЬ!AW18=GRID!$B$3:$U$3),0))*(1-GRID!$H$34))</f>
        <v>145400</v>
      </c>
      <c r="Q517" s="5">
        <f t="array" ref="Q517">IF($I$2="Открытый тариф",INDEX(GRID!$B$4:$U$15,MATCH(Q$7,GRID!$A$4:$A$15,0),MATCH(1,($U$2=GRID!$B$1:$U$1)*(КАЛЕНДАРЬ!AW18=GRID!$B$3:$U$3),0)),
INDEX(GRID!$B$4:$U$15,MATCH(Q$7,GRID!$A$4:$A$15,0),MATCH(1,($U$2=GRID!$B$1:$U$1)*(КАЛЕНДАРЬ!AW18=GRID!$B$3:$U$3),0))*(1-GRID!$H$34))</f>
        <v>170900</v>
      </c>
      <c r="R517" s="5">
        <f t="array" ref="R517">IF($I$2="Открытый тариф",INDEX(GRID!$B$18:$U$29,MATCH(R$7,GRID!$A$18:$A$29,0),MATCH(1,($U$2=GRID!$B$1:$U$1)*(КАЛЕНДАРЬ!AW18=GRID!$B$3:$U$3),0)),
INDEX(GRID!$B$18:$U$29,MATCH(R$7,GRID!$A$18:$A$29,0),MATCH(1,($U$2=GRID!$B$1:$U$1)*(КАЛЕНДАРЬ!AW18=GRID!$B$3:$U$3),0))*(1-GRID!$H$34))</f>
        <v>194100</v>
      </c>
      <c r="S517" s="5">
        <f t="array" ref="S517">IF($I$2="Открытый тариф",INDEX(GRID!$B$4:$U$15,MATCH(S$7,GRID!$A$4:$A$15,0),MATCH(1,($U$2=GRID!$B$1:$U$1)*(КАЛЕНДАРЬ!AW18=GRID!$B$3:$U$3),0)),
INDEX(GRID!$B$4:$U$15,MATCH(S$7,GRID!$A$4:$A$15,0),MATCH(1,($U$2=GRID!$B$1:$U$1)*(КАЛЕНДАРЬ!AW18=GRID!$B$3:$U$3),0))*(1-GRID!$L$41))</f>
        <v>482600</v>
      </c>
      <c r="T517" s="5">
        <f t="array" ref="T517">IF($I$2="Открытый тариф",INDEX(GRID!$B$4:$U$15,MATCH(T$7,GRID!$A$4:$A$15,0),MATCH(1,($U$2=GRID!$B$1:$U$1)*(КАЛЕНДАРЬ!AW18=GRID!$B$3:$U$3),0)),
INDEX(GRID!$B$4:$U$15,MATCH(T$7,GRID!$A$4:$A$15,0),MATCH(1,($U$2=GRID!$B$1:$U$1)*(КАЛЕНДАРЬ!AW18=GRID!$B$3:$U$3),0))*(1-GRID!$L$41))</f>
        <v>586600</v>
      </c>
    </row>
    <row r="518" spans="1:20" s="121" customFormat="1" ht="13.5" customHeight="1">
      <c r="A518" s="108" t="s">
        <v>15</v>
      </c>
      <c r="B518" s="109">
        <v>16</v>
      </c>
      <c r="C518" s="5" cm="1">
        <f t="array" ref="C518">IF($I$2="Открытый тариф",INDEX(GRID!$B$4:$U$15,MATCH(C$7,GRID!$A$4:$A$15,0),MATCH(1,($U$2=GRID!$B$1:$U$1)*(КАЛЕНДАРЬ!AW19=GRID!$B$3:$U$3),0)),
INDEX(GRID!$B$4:$U$15,MATCH(C$7,GRID!$A$4:$A$15,0),MATCH(1,($U$2=GRID!$B$1:$U$1)*(КАЛЕНДАРЬ!AW19=GRID!$B$3:$U$3),0))*(1-GRID!$H$34))</f>
        <v>27500.000000000004</v>
      </c>
      <c r="D518" s="5" cm="1">
        <f t="array" ref="D518">IF($I$2="Открытый тариф",INDEX(GRID!$B$18:$U$29,MATCH(C$7,GRID!$A$18:$A$29,0),MATCH(1,($U$2=GRID!$B$1:$U$1)*(КАЛЕНДАРЬ!AW19=GRID!$B$3:$U$3),0)),
INDEX(GRID!$B$18:$U$29,MATCH(C$7,GRID!$A$18:$A$29,0),MATCH(1,($U$2=GRID!$B$1:$U$1)*(КАЛЕНДАРЬ!AW19=GRID!$B$3:$U$3),0))*(1-GRID!$H$34))</f>
        <v>32500.000000000004</v>
      </c>
      <c r="E518" s="5">
        <f t="array" ref="E518">IF($I$2="Открытый тариф",INDEX(GRID!$B$4:$U$15,MATCH(E$7,GRID!$A$4:$A$15,0),MATCH(1,($U$2=GRID!$B$1:$U$1)*(КАЛЕНДАРЬ!AW19=GRID!$B$3:$U$3),0)),
INDEX(GRID!$B$4:$U$15,MATCH(E$7,GRID!$A$4:$A$15,0),MATCH(1,($U$2=GRID!$B$1:$U$1)*(КАЛЕНДАРЬ!AW19=GRID!$B$3:$U$3),0))*(1-GRID!$H$34))</f>
        <v>33000</v>
      </c>
      <c r="F518" s="5">
        <f t="array" ref="F518">IF($I$2="Открытый тариф",INDEX(GRID!$B$18:$U$29,MATCH(E$7,GRID!$A$18:$A$29,0),MATCH(1,($U$2=GRID!$B$1:$U$1)*(КАЛЕНДАРЬ!AW19=GRID!$B$3:$U$3),0)),
INDEX(GRID!$B$18:$U$29,MATCH(E$7,GRID!$A$18:$A$29,0),MATCH(1,($U$2=GRID!$B$1:$U$1)*(КАЛЕНДАРЬ!AW19=GRID!$B$3:$U$3),0))*(1-GRID!$H$34))</f>
        <v>38000</v>
      </c>
      <c r="G518" s="5">
        <f t="array" ref="G518">IF($I$2="Открытый тариф",INDEX(GRID!$B$4:$U$15,MATCH(G$7,GRID!$A$4:$A$15,0),MATCH(1,($U$2=GRID!$B$1:$U$1)*(КАЛЕНДАРЬ!AW19=GRID!$B$3:$U$3),0)),
INDEX(GRID!$B$4:$U$15,MATCH(G$7,GRID!$A$4:$A$15,0),MATCH(1,($U$2=GRID!$B$1:$U$1)*(КАЛЕНДАРЬ!AW19=GRID!$B$3:$U$3),0))*(1-GRID!$H$34))</f>
        <v>39000</v>
      </c>
      <c r="H518" s="5">
        <f t="array" ref="H518">IF($I$2="Открытый тариф",INDEX(GRID!$B$18:$U$29,MATCH(G$7,GRID!$A$18:$A$29,0),MATCH(1,($U$2=GRID!$B$1:$U$1)*(КАЛЕНДАРЬ!AW19=GRID!$B$3:$U$3),0)),
INDEX(GRID!$B$18:$U$29,MATCH(G$7,GRID!$A$18:$A$29,0),MATCH(1,($U$2=GRID!$B$1:$U$1)*(КАЛЕНДАРЬ!AW19=GRID!$B$3:$U$3),0))*(1-GRID!$H$34))</f>
        <v>44000</v>
      </c>
      <c r="I518" s="5">
        <f t="array" ref="I518">IF($I$2="Открытый тариф",INDEX(GRID!$B$4:$U$15,MATCH(I$7,GRID!$A$4:$A$15,0),MATCH(1,($U$2=GRID!$B$1:$U$1)*(КАЛЕНДАРЬ!AW19=GRID!$B$3:$U$3),0)),
INDEX(GRID!$B$4:$U$15,MATCH(I$7,GRID!$A$4:$A$15,0),MATCH(1,($U$2=GRID!$B$1:$U$1)*(КАЛЕНДАРЬ!AW19=GRID!$B$3:$U$3),0))*(1-GRID!$H$34))</f>
        <v>43400</v>
      </c>
      <c r="J518" s="5">
        <f t="array" ref="J518">IF($I$2="Открытый тариф",INDEX(GRID!$B$18:$U$29,MATCH(I$7,GRID!$A$18:$A$29,0),MATCH(1,($U$2=GRID!$B$1:$U$1)*(КАЛЕНДАРЬ!AW19=GRID!$B$3:$U$3),0)),
INDEX(GRID!$B$18:$U$29,MATCH(I$7,GRID!$A$18:$A$29,0),MATCH(1,($U$2=GRID!$B$1:$U$1)*(КАЛЕНДАРЬ!AW19=GRID!$B$3:$U$3),0))*(1-GRID!$H$34))</f>
        <v>48400</v>
      </c>
      <c r="K518" s="5">
        <f t="array" ref="K518">IF($I$2="Открытый тариф",INDEX(GRID!$B$4:$U$15,MATCH(K$7,GRID!$A$4:$A$15,0),MATCH(1,($U$2=GRID!$B$1:$U$1)*(КАЛЕНДАРЬ!AW19=GRID!$B$3:$U$3),0)),
INDEX(GRID!$B$4:$U$15,MATCH(K$7,GRID!$A$4:$A$15,0),MATCH(1,($U$2=GRID!$B$1:$U$1)*(КАЛЕНДАРЬ!AW19=GRID!$B$3:$U$3),0))*(1-GRID!$H$34))</f>
        <v>49000</v>
      </c>
      <c r="L518" s="5">
        <f t="array" ref="L518">IF($I$2="Открытый тариф",INDEX(GRID!$B$18:$U$29,MATCH(K$7,GRID!$A$18:$A$29,0),MATCH(1,($U$2=GRID!$B$1:$U$1)*(КАЛЕНДАРЬ!AW19=GRID!$B$3:$U$3),0)),
INDEX(GRID!$B$18:$U$29,MATCH(K$7,GRID!$A$18:$A$29,0),MATCH(1,($U$2=GRID!$B$1:$U$1)*(КАЛЕНДАРЬ!AW19=GRID!$B$3:$U$3),0))*(1-GRID!$H$34))</f>
        <v>54000</v>
      </c>
      <c r="M518" s="5">
        <f t="array" ref="M518">IF($I$2="Открытый тариф",INDEX(GRID!$B$4:$U$15,MATCH(M$7,GRID!$A$4:$A$15,0),MATCH(1,($U$2=GRID!$B$1:$U$1)*(КАЛЕНДАРЬ!AW19=GRID!$B$3:$U$3),0)),
INDEX(GRID!$B$4:$U$15,MATCH(M$7,GRID!$A$4:$A$15,0),MATCH(1,($U$2=GRID!$B$1:$U$1)*(КАЛЕНДАРЬ!AW19=GRID!$B$3:$U$3),0))*(1-GRID!$H$34))</f>
        <v>69500</v>
      </c>
      <c r="N518" s="5">
        <f t="array" ref="N518">IF($I$2="Открытый тариф",INDEX(GRID!$B$18:$U$29,MATCH(M$7,GRID!$A$18:$A$29,0),MATCH(1,($U$2=GRID!$B$1:$U$1)*(КАЛЕНДАРЬ!AW19=GRID!$B$3:$U$3),0)),
INDEX(GRID!$B$18:$U$29,MATCH(M$7,GRID!$A$18:$A$29,0),MATCH(1,($U$2=GRID!$B$1:$U$1)*(КАЛЕНДАРЬ!AW19=GRID!$B$3:$U$3),0))*(1-GRID!$H$34))</f>
        <v>74500</v>
      </c>
      <c r="O518" s="5">
        <f t="array" ref="O518">IF($I$2="Открытый тариф",INDEX(GRID!$B$4:$U$15,MATCH(O$7,GRID!$A$4:$A$15,0),MATCH(1,($U$2=GRID!$B$1:$U$1)*(КАЛЕНДАРЬ!AW19=GRID!$B$3:$U$3),0)),
INDEX(GRID!$B$4:$U$15,MATCH(O$7,GRID!$A$4:$A$15,0),MATCH(1,($U$2=GRID!$B$1:$U$1)*(КАЛЕНДАРЬ!AW19=GRID!$B$3:$U$3),0))*(1-GRID!$H$34))</f>
        <v>103200</v>
      </c>
      <c r="P518" s="5">
        <f t="array" ref="P518">IF($I$2="Открытый тариф",INDEX(GRID!$B$4:$U$15,MATCH(P$7,GRID!$A$4:$A$15,0),MATCH(1,($U$2=GRID!$B$1:$U$1)*(КАЛЕНДАРЬ!AW19=GRID!$B$3:$U$3),0)),
INDEX(GRID!$B$4:$U$15,MATCH(P$7,GRID!$A$4:$A$15,0),MATCH(1,($U$2=GRID!$B$1:$U$1)*(КАЛЕНДАРЬ!AW19=GRID!$B$3:$U$3),0))*(1-GRID!$H$34))</f>
        <v>145400</v>
      </c>
      <c r="Q518" s="5">
        <f t="array" ref="Q518">IF($I$2="Открытый тариф",INDEX(GRID!$B$4:$U$15,MATCH(Q$7,GRID!$A$4:$A$15,0),MATCH(1,($U$2=GRID!$B$1:$U$1)*(КАЛЕНДАРЬ!AW19=GRID!$B$3:$U$3),0)),
INDEX(GRID!$B$4:$U$15,MATCH(Q$7,GRID!$A$4:$A$15,0),MATCH(1,($U$2=GRID!$B$1:$U$1)*(КАЛЕНДАРЬ!AW19=GRID!$B$3:$U$3),0))*(1-GRID!$H$34))</f>
        <v>170900</v>
      </c>
      <c r="R518" s="5">
        <f t="array" ref="R518">IF($I$2="Открытый тариф",INDEX(GRID!$B$18:$U$29,MATCH(R$7,GRID!$A$18:$A$29,0),MATCH(1,($U$2=GRID!$B$1:$U$1)*(КАЛЕНДАРЬ!AW19=GRID!$B$3:$U$3),0)),
INDEX(GRID!$B$18:$U$29,MATCH(R$7,GRID!$A$18:$A$29,0),MATCH(1,($U$2=GRID!$B$1:$U$1)*(КАЛЕНДАРЬ!AW19=GRID!$B$3:$U$3),0))*(1-GRID!$H$34))</f>
        <v>194100</v>
      </c>
      <c r="S518" s="5">
        <f t="array" ref="S518">IF($I$2="Открытый тариф",INDEX(GRID!$B$4:$U$15,MATCH(S$7,GRID!$A$4:$A$15,0),MATCH(1,($U$2=GRID!$B$1:$U$1)*(КАЛЕНДАРЬ!AW19=GRID!$B$3:$U$3),0)),
INDEX(GRID!$B$4:$U$15,MATCH(S$7,GRID!$A$4:$A$15,0),MATCH(1,($U$2=GRID!$B$1:$U$1)*(КАЛЕНДАРЬ!AW19=GRID!$B$3:$U$3),0))*(1-GRID!$L$41))</f>
        <v>482600</v>
      </c>
      <c r="T518" s="5">
        <f t="array" ref="T518">IF($I$2="Открытый тариф",INDEX(GRID!$B$4:$U$15,MATCH(T$7,GRID!$A$4:$A$15,0),MATCH(1,($U$2=GRID!$B$1:$U$1)*(КАЛЕНДАРЬ!AW19=GRID!$B$3:$U$3),0)),
INDEX(GRID!$B$4:$U$15,MATCH(T$7,GRID!$A$4:$A$15,0),MATCH(1,($U$2=GRID!$B$1:$U$1)*(КАЛЕНДАРЬ!AW19=GRID!$B$3:$U$3),0))*(1-GRID!$L$41))</f>
        <v>586600</v>
      </c>
    </row>
    <row r="519" spans="1:20" s="121" customFormat="1" ht="13.5" customHeight="1">
      <c r="A519" s="108" t="s">
        <v>16</v>
      </c>
      <c r="B519" s="109">
        <v>17</v>
      </c>
      <c r="C519" s="5" cm="1">
        <f t="array" ref="C519">IF($I$2="Открытый тариф",INDEX(GRID!$B$4:$U$15,MATCH(C$7,GRID!$A$4:$A$15,0),MATCH(1,($U$2=GRID!$B$1:$U$1)*(КАЛЕНДАРЬ!AW20=GRID!$B$3:$U$3),0)),
INDEX(GRID!$B$4:$U$15,MATCH(C$7,GRID!$A$4:$A$15,0),MATCH(1,($U$2=GRID!$B$1:$U$1)*(КАЛЕНДАРЬ!AW20=GRID!$B$3:$U$3),0))*(1-GRID!$H$34))</f>
        <v>27500.000000000004</v>
      </c>
      <c r="D519" s="5" cm="1">
        <f t="array" ref="D519">IF($I$2="Открытый тариф",INDEX(GRID!$B$18:$U$29,MATCH(C$7,GRID!$A$18:$A$29,0),MATCH(1,($U$2=GRID!$B$1:$U$1)*(КАЛЕНДАРЬ!AW20=GRID!$B$3:$U$3),0)),
INDEX(GRID!$B$18:$U$29,MATCH(C$7,GRID!$A$18:$A$29,0),MATCH(1,($U$2=GRID!$B$1:$U$1)*(КАЛЕНДАРЬ!AW20=GRID!$B$3:$U$3),0))*(1-GRID!$H$34))</f>
        <v>32500.000000000004</v>
      </c>
      <c r="E519" s="5">
        <f t="array" ref="E519">IF($I$2="Открытый тариф",INDEX(GRID!$B$4:$U$15,MATCH(E$7,GRID!$A$4:$A$15,0),MATCH(1,($U$2=GRID!$B$1:$U$1)*(КАЛЕНДАРЬ!AW20=GRID!$B$3:$U$3),0)),
INDEX(GRID!$B$4:$U$15,MATCH(E$7,GRID!$A$4:$A$15,0),MATCH(1,($U$2=GRID!$B$1:$U$1)*(КАЛЕНДАРЬ!AW20=GRID!$B$3:$U$3),0))*(1-GRID!$H$34))</f>
        <v>33000</v>
      </c>
      <c r="F519" s="5">
        <f t="array" ref="F519">IF($I$2="Открытый тариф",INDEX(GRID!$B$18:$U$29,MATCH(E$7,GRID!$A$18:$A$29,0),MATCH(1,($U$2=GRID!$B$1:$U$1)*(КАЛЕНДАРЬ!AW20=GRID!$B$3:$U$3),0)),
INDEX(GRID!$B$18:$U$29,MATCH(E$7,GRID!$A$18:$A$29,0),MATCH(1,($U$2=GRID!$B$1:$U$1)*(КАЛЕНДАРЬ!AW20=GRID!$B$3:$U$3),0))*(1-GRID!$H$34))</f>
        <v>38000</v>
      </c>
      <c r="G519" s="5">
        <f t="array" ref="G519">IF($I$2="Открытый тариф",INDEX(GRID!$B$4:$U$15,MATCH(G$7,GRID!$A$4:$A$15,0),MATCH(1,($U$2=GRID!$B$1:$U$1)*(КАЛЕНДАРЬ!AW20=GRID!$B$3:$U$3),0)),
INDEX(GRID!$B$4:$U$15,MATCH(G$7,GRID!$A$4:$A$15,0),MATCH(1,($U$2=GRID!$B$1:$U$1)*(КАЛЕНДАРЬ!AW20=GRID!$B$3:$U$3),0))*(1-GRID!$H$34))</f>
        <v>39000</v>
      </c>
      <c r="H519" s="5">
        <f t="array" ref="H519">IF($I$2="Открытый тариф",INDEX(GRID!$B$18:$U$29,MATCH(G$7,GRID!$A$18:$A$29,0),MATCH(1,($U$2=GRID!$B$1:$U$1)*(КАЛЕНДАРЬ!AW20=GRID!$B$3:$U$3),0)),
INDEX(GRID!$B$18:$U$29,MATCH(G$7,GRID!$A$18:$A$29,0),MATCH(1,($U$2=GRID!$B$1:$U$1)*(КАЛЕНДАРЬ!AW20=GRID!$B$3:$U$3),0))*(1-GRID!$H$34))</f>
        <v>44000</v>
      </c>
      <c r="I519" s="5">
        <f t="array" ref="I519">IF($I$2="Открытый тариф",INDEX(GRID!$B$4:$U$15,MATCH(I$7,GRID!$A$4:$A$15,0),MATCH(1,($U$2=GRID!$B$1:$U$1)*(КАЛЕНДАРЬ!AW20=GRID!$B$3:$U$3),0)),
INDEX(GRID!$B$4:$U$15,MATCH(I$7,GRID!$A$4:$A$15,0),MATCH(1,($U$2=GRID!$B$1:$U$1)*(КАЛЕНДАРЬ!AW20=GRID!$B$3:$U$3),0))*(1-GRID!$H$34))</f>
        <v>43400</v>
      </c>
      <c r="J519" s="5">
        <f t="array" ref="J519">IF($I$2="Открытый тариф",INDEX(GRID!$B$18:$U$29,MATCH(I$7,GRID!$A$18:$A$29,0),MATCH(1,($U$2=GRID!$B$1:$U$1)*(КАЛЕНДАРЬ!AW20=GRID!$B$3:$U$3),0)),
INDEX(GRID!$B$18:$U$29,MATCH(I$7,GRID!$A$18:$A$29,0),MATCH(1,($U$2=GRID!$B$1:$U$1)*(КАЛЕНДАРЬ!AW20=GRID!$B$3:$U$3),0))*(1-GRID!$H$34))</f>
        <v>48400</v>
      </c>
      <c r="K519" s="5">
        <f t="array" ref="K519">IF($I$2="Открытый тариф",INDEX(GRID!$B$4:$U$15,MATCH(K$7,GRID!$A$4:$A$15,0),MATCH(1,($U$2=GRID!$B$1:$U$1)*(КАЛЕНДАРЬ!AW20=GRID!$B$3:$U$3),0)),
INDEX(GRID!$B$4:$U$15,MATCH(K$7,GRID!$A$4:$A$15,0),MATCH(1,($U$2=GRID!$B$1:$U$1)*(КАЛЕНДАРЬ!AW20=GRID!$B$3:$U$3),0))*(1-GRID!$H$34))</f>
        <v>49000</v>
      </c>
      <c r="L519" s="5">
        <f t="array" ref="L519">IF($I$2="Открытый тариф",INDEX(GRID!$B$18:$U$29,MATCH(K$7,GRID!$A$18:$A$29,0),MATCH(1,($U$2=GRID!$B$1:$U$1)*(КАЛЕНДАРЬ!AW20=GRID!$B$3:$U$3),0)),
INDEX(GRID!$B$18:$U$29,MATCH(K$7,GRID!$A$18:$A$29,0),MATCH(1,($U$2=GRID!$B$1:$U$1)*(КАЛЕНДАРЬ!AW20=GRID!$B$3:$U$3),0))*(1-GRID!$H$34))</f>
        <v>54000</v>
      </c>
      <c r="M519" s="5">
        <f t="array" ref="M519">IF($I$2="Открытый тариф",INDEX(GRID!$B$4:$U$15,MATCH(M$7,GRID!$A$4:$A$15,0),MATCH(1,($U$2=GRID!$B$1:$U$1)*(КАЛЕНДАРЬ!AW20=GRID!$B$3:$U$3),0)),
INDEX(GRID!$B$4:$U$15,MATCH(M$7,GRID!$A$4:$A$15,0),MATCH(1,($U$2=GRID!$B$1:$U$1)*(КАЛЕНДАРЬ!AW20=GRID!$B$3:$U$3),0))*(1-GRID!$H$34))</f>
        <v>69500</v>
      </c>
      <c r="N519" s="5">
        <f t="array" ref="N519">IF($I$2="Открытый тариф",INDEX(GRID!$B$18:$U$29,MATCH(M$7,GRID!$A$18:$A$29,0),MATCH(1,($U$2=GRID!$B$1:$U$1)*(КАЛЕНДАРЬ!AW20=GRID!$B$3:$U$3),0)),
INDEX(GRID!$B$18:$U$29,MATCH(M$7,GRID!$A$18:$A$29,0),MATCH(1,($U$2=GRID!$B$1:$U$1)*(КАЛЕНДАРЬ!AW20=GRID!$B$3:$U$3),0))*(1-GRID!$H$34))</f>
        <v>74500</v>
      </c>
      <c r="O519" s="5">
        <f t="array" ref="O519">IF($I$2="Открытый тариф",INDEX(GRID!$B$4:$U$15,MATCH(O$7,GRID!$A$4:$A$15,0),MATCH(1,($U$2=GRID!$B$1:$U$1)*(КАЛЕНДАРЬ!AW20=GRID!$B$3:$U$3),0)),
INDEX(GRID!$B$4:$U$15,MATCH(O$7,GRID!$A$4:$A$15,0),MATCH(1,($U$2=GRID!$B$1:$U$1)*(КАЛЕНДАРЬ!AW20=GRID!$B$3:$U$3),0))*(1-GRID!$H$34))</f>
        <v>103200</v>
      </c>
      <c r="P519" s="5">
        <f t="array" ref="P519">IF($I$2="Открытый тариф",INDEX(GRID!$B$4:$U$15,MATCH(P$7,GRID!$A$4:$A$15,0),MATCH(1,($U$2=GRID!$B$1:$U$1)*(КАЛЕНДАРЬ!AW20=GRID!$B$3:$U$3),0)),
INDEX(GRID!$B$4:$U$15,MATCH(P$7,GRID!$A$4:$A$15,0),MATCH(1,($U$2=GRID!$B$1:$U$1)*(КАЛЕНДАРЬ!AW20=GRID!$B$3:$U$3),0))*(1-GRID!$H$34))</f>
        <v>145400</v>
      </c>
      <c r="Q519" s="5">
        <f t="array" ref="Q519">IF($I$2="Открытый тариф",INDEX(GRID!$B$4:$U$15,MATCH(Q$7,GRID!$A$4:$A$15,0),MATCH(1,($U$2=GRID!$B$1:$U$1)*(КАЛЕНДАРЬ!AW20=GRID!$B$3:$U$3),0)),
INDEX(GRID!$B$4:$U$15,MATCH(Q$7,GRID!$A$4:$A$15,0),MATCH(1,($U$2=GRID!$B$1:$U$1)*(КАЛЕНДАРЬ!AW20=GRID!$B$3:$U$3),0))*(1-GRID!$H$34))</f>
        <v>170900</v>
      </c>
      <c r="R519" s="5">
        <f t="array" ref="R519">IF($I$2="Открытый тариф",INDEX(GRID!$B$18:$U$29,MATCH(R$7,GRID!$A$18:$A$29,0),MATCH(1,($U$2=GRID!$B$1:$U$1)*(КАЛЕНДАРЬ!AW20=GRID!$B$3:$U$3),0)),
INDEX(GRID!$B$18:$U$29,MATCH(R$7,GRID!$A$18:$A$29,0),MATCH(1,($U$2=GRID!$B$1:$U$1)*(КАЛЕНДАРЬ!AW20=GRID!$B$3:$U$3),0))*(1-GRID!$H$34))</f>
        <v>194100</v>
      </c>
      <c r="S519" s="5">
        <f t="array" ref="S519">IF($I$2="Открытый тариф",INDEX(GRID!$B$4:$U$15,MATCH(S$7,GRID!$A$4:$A$15,0),MATCH(1,($U$2=GRID!$B$1:$U$1)*(КАЛЕНДАРЬ!AW20=GRID!$B$3:$U$3),0)),
INDEX(GRID!$B$4:$U$15,MATCH(S$7,GRID!$A$4:$A$15,0),MATCH(1,($U$2=GRID!$B$1:$U$1)*(КАЛЕНДАРЬ!AW20=GRID!$B$3:$U$3),0))*(1-GRID!$L$41))</f>
        <v>482600</v>
      </c>
      <c r="T519" s="5">
        <f t="array" ref="T519">IF($I$2="Открытый тариф",INDEX(GRID!$B$4:$U$15,MATCH(T$7,GRID!$A$4:$A$15,0),MATCH(1,($U$2=GRID!$B$1:$U$1)*(КАЛЕНДАРЬ!AW20=GRID!$B$3:$U$3),0)),
INDEX(GRID!$B$4:$U$15,MATCH(T$7,GRID!$A$4:$A$15,0),MATCH(1,($U$2=GRID!$B$1:$U$1)*(КАЛЕНДАРЬ!AW20=GRID!$B$3:$U$3),0))*(1-GRID!$L$41))</f>
        <v>586600</v>
      </c>
    </row>
    <row r="520" spans="1:20" s="121" customFormat="1" ht="13.5" customHeight="1">
      <c r="A520" s="108" t="s">
        <v>17</v>
      </c>
      <c r="B520" s="109">
        <v>18</v>
      </c>
      <c r="C520" s="5" cm="1">
        <f t="array" ref="C520">IF($I$2="Открытый тариф",INDEX(GRID!$B$4:$U$15,MATCH(C$7,GRID!$A$4:$A$15,0),MATCH(1,($U$2=GRID!$B$1:$U$1)*(КАЛЕНДАРЬ!AW21=GRID!$B$3:$U$3),0)),
INDEX(GRID!$B$4:$U$15,MATCH(C$7,GRID!$A$4:$A$15,0),MATCH(1,($U$2=GRID!$B$1:$U$1)*(КАЛЕНДАРЬ!AW21=GRID!$B$3:$U$3),0))*(1-GRID!$H$34))</f>
        <v>27500.000000000004</v>
      </c>
      <c r="D520" s="5" cm="1">
        <f t="array" ref="D520">IF($I$2="Открытый тариф",INDEX(GRID!$B$18:$U$29,MATCH(C$7,GRID!$A$18:$A$29,0),MATCH(1,($U$2=GRID!$B$1:$U$1)*(КАЛЕНДАРЬ!AW21=GRID!$B$3:$U$3),0)),
INDEX(GRID!$B$18:$U$29,MATCH(C$7,GRID!$A$18:$A$29,0),MATCH(1,($U$2=GRID!$B$1:$U$1)*(КАЛЕНДАРЬ!AW21=GRID!$B$3:$U$3),0))*(1-GRID!$H$34))</f>
        <v>32500.000000000004</v>
      </c>
      <c r="E520" s="5">
        <f t="array" ref="E520">IF($I$2="Открытый тариф",INDEX(GRID!$B$4:$U$15,MATCH(E$7,GRID!$A$4:$A$15,0),MATCH(1,($U$2=GRID!$B$1:$U$1)*(КАЛЕНДАРЬ!AW21=GRID!$B$3:$U$3),0)),
INDEX(GRID!$B$4:$U$15,MATCH(E$7,GRID!$A$4:$A$15,0),MATCH(1,($U$2=GRID!$B$1:$U$1)*(КАЛЕНДАРЬ!AW21=GRID!$B$3:$U$3),0))*(1-GRID!$H$34))</f>
        <v>33000</v>
      </c>
      <c r="F520" s="5">
        <f t="array" ref="F520">IF($I$2="Открытый тариф",INDEX(GRID!$B$18:$U$29,MATCH(E$7,GRID!$A$18:$A$29,0),MATCH(1,($U$2=GRID!$B$1:$U$1)*(КАЛЕНДАРЬ!AW21=GRID!$B$3:$U$3),0)),
INDEX(GRID!$B$18:$U$29,MATCH(E$7,GRID!$A$18:$A$29,0),MATCH(1,($U$2=GRID!$B$1:$U$1)*(КАЛЕНДАРЬ!AW21=GRID!$B$3:$U$3),0))*(1-GRID!$H$34))</f>
        <v>38000</v>
      </c>
      <c r="G520" s="5">
        <f t="array" ref="G520">IF($I$2="Открытый тариф",INDEX(GRID!$B$4:$U$15,MATCH(G$7,GRID!$A$4:$A$15,0),MATCH(1,($U$2=GRID!$B$1:$U$1)*(КАЛЕНДАРЬ!AW21=GRID!$B$3:$U$3),0)),
INDEX(GRID!$B$4:$U$15,MATCH(G$7,GRID!$A$4:$A$15,0),MATCH(1,($U$2=GRID!$B$1:$U$1)*(КАЛЕНДАРЬ!AW21=GRID!$B$3:$U$3),0))*(1-GRID!$H$34))</f>
        <v>39000</v>
      </c>
      <c r="H520" s="5">
        <f t="array" ref="H520">IF($I$2="Открытый тариф",INDEX(GRID!$B$18:$U$29,MATCH(G$7,GRID!$A$18:$A$29,0),MATCH(1,($U$2=GRID!$B$1:$U$1)*(КАЛЕНДАРЬ!AW21=GRID!$B$3:$U$3),0)),
INDEX(GRID!$B$18:$U$29,MATCH(G$7,GRID!$A$18:$A$29,0),MATCH(1,($U$2=GRID!$B$1:$U$1)*(КАЛЕНДАРЬ!AW21=GRID!$B$3:$U$3),0))*(1-GRID!$H$34))</f>
        <v>44000</v>
      </c>
      <c r="I520" s="5">
        <f t="array" ref="I520">IF($I$2="Открытый тариф",INDEX(GRID!$B$4:$U$15,MATCH(I$7,GRID!$A$4:$A$15,0),MATCH(1,($U$2=GRID!$B$1:$U$1)*(КАЛЕНДАРЬ!AW21=GRID!$B$3:$U$3),0)),
INDEX(GRID!$B$4:$U$15,MATCH(I$7,GRID!$A$4:$A$15,0),MATCH(1,($U$2=GRID!$B$1:$U$1)*(КАЛЕНДАРЬ!AW21=GRID!$B$3:$U$3),0))*(1-GRID!$H$34))</f>
        <v>43400</v>
      </c>
      <c r="J520" s="5">
        <f t="array" ref="J520">IF($I$2="Открытый тариф",INDEX(GRID!$B$18:$U$29,MATCH(I$7,GRID!$A$18:$A$29,0),MATCH(1,($U$2=GRID!$B$1:$U$1)*(КАЛЕНДАРЬ!AW21=GRID!$B$3:$U$3),0)),
INDEX(GRID!$B$18:$U$29,MATCH(I$7,GRID!$A$18:$A$29,0),MATCH(1,($U$2=GRID!$B$1:$U$1)*(КАЛЕНДАРЬ!AW21=GRID!$B$3:$U$3),0))*(1-GRID!$H$34))</f>
        <v>48400</v>
      </c>
      <c r="K520" s="5">
        <f t="array" ref="K520">IF($I$2="Открытый тариф",INDEX(GRID!$B$4:$U$15,MATCH(K$7,GRID!$A$4:$A$15,0),MATCH(1,($U$2=GRID!$B$1:$U$1)*(КАЛЕНДАРЬ!AW21=GRID!$B$3:$U$3),0)),
INDEX(GRID!$B$4:$U$15,MATCH(K$7,GRID!$A$4:$A$15,0),MATCH(1,($U$2=GRID!$B$1:$U$1)*(КАЛЕНДАРЬ!AW21=GRID!$B$3:$U$3),0))*(1-GRID!$H$34))</f>
        <v>49000</v>
      </c>
      <c r="L520" s="5">
        <f t="array" ref="L520">IF($I$2="Открытый тариф",INDEX(GRID!$B$18:$U$29,MATCH(K$7,GRID!$A$18:$A$29,0),MATCH(1,($U$2=GRID!$B$1:$U$1)*(КАЛЕНДАРЬ!AW21=GRID!$B$3:$U$3),0)),
INDEX(GRID!$B$18:$U$29,MATCH(K$7,GRID!$A$18:$A$29,0),MATCH(1,($U$2=GRID!$B$1:$U$1)*(КАЛЕНДАРЬ!AW21=GRID!$B$3:$U$3),0))*(1-GRID!$H$34))</f>
        <v>54000</v>
      </c>
      <c r="M520" s="5">
        <f t="array" ref="M520">IF($I$2="Открытый тариф",INDEX(GRID!$B$4:$U$15,MATCH(M$7,GRID!$A$4:$A$15,0),MATCH(1,($U$2=GRID!$B$1:$U$1)*(КАЛЕНДАРЬ!AW21=GRID!$B$3:$U$3),0)),
INDEX(GRID!$B$4:$U$15,MATCH(M$7,GRID!$A$4:$A$15,0),MATCH(1,($U$2=GRID!$B$1:$U$1)*(КАЛЕНДАРЬ!AW21=GRID!$B$3:$U$3),0))*(1-GRID!$H$34))</f>
        <v>69500</v>
      </c>
      <c r="N520" s="5">
        <f t="array" ref="N520">IF($I$2="Открытый тариф",INDEX(GRID!$B$18:$U$29,MATCH(M$7,GRID!$A$18:$A$29,0),MATCH(1,($U$2=GRID!$B$1:$U$1)*(КАЛЕНДАРЬ!AW21=GRID!$B$3:$U$3),0)),
INDEX(GRID!$B$18:$U$29,MATCH(M$7,GRID!$A$18:$A$29,0),MATCH(1,($U$2=GRID!$B$1:$U$1)*(КАЛЕНДАРЬ!AW21=GRID!$B$3:$U$3),0))*(1-GRID!$H$34))</f>
        <v>74500</v>
      </c>
      <c r="O520" s="5">
        <f t="array" ref="O520">IF($I$2="Открытый тариф",INDEX(GRID!$B$4:$U$15,MATCH(O$7,GRID!$A$4:$A$15,0),MATCH(1,($U$2=GRID!$B$1:$U$1)*(КАЛЕНДАРЬ!AW21=GRID!$B$3:$U$3),0)),
INDEX(GRID!$B$4:$U$15,MATCH(O$7,GRID!$A$4:$A$15,0),MATCH(1,($U$2=GRID!$B$1:$U$1)*(КАЛЕНДАРЬ!AW21=GRID!$B$3:$U$3),0))*(1-GRID!$H$34))</f>
        <v>103200</v>
      </c>
      <c r="P520" s="5">
        <f t="array" ref="P520">IF($I$2="Открытый тариф",INDEX(GRID!$B$4:$U$15,MATCH(P$7,GRID!$A$4:$A$15,0),MATCH(1,($U$2=GRID!$B$1:$U$1)*(КАЛЕНДАРЬ!AW21=GRID!$B$3:$U$3),0)),
INDEX(GRID!$B$4:$U$15,MATCH(P$7,GRID!$A$4:$A$15,0),MATCH(1,($U$2=GRID!$B$1:$U$1)*(КАЛЕНДАРЬ!AW21=GRID!$B$3:$U$3),0))*(1-GRID!$H$34))</f>
        <v>145400</v>
      </c>
      <c r="Q520" s="5">
        <f t="array" ref="Q520">IF($I$2="Открытый тариф",INDEX(GRID!$B$4:$U$15,MATCH(Q$7,GRID!$A$4:$A$15,0),MATCH(1,($U$2=GRID!$B$1:$U$1)*(КАЛЕНДАРЬ!AW21=GRID!$B$3:$U$3),0)),
INDEX(GRID!$B$4:$U$15,MATCH(Q$7,GRID!$A$4:$A$15,0),MATCH(1,($U$2=GRID!$B$1:$U$1)*(КАЛЕНДАРЬ!AW21=GRID!$B$3:$U$3),0))*(1-GRID!$H$34))</f>
        <v>170900</v>
      </c>
      <c r="R520" s="5">
        <f t="array" ref="R520">IF($I$2="Открытый тариф",INDEX(GRID!$B$18:$U$29,MATCH(R$7,GRID!$A$18:$A$29,0),MATCH(1,($U$2=GRID!$B$1:$U$1)*(КАЛЕНДАРЬ!AW21=GRID!$B$3:$U$3),0)),
INDEX(GRID!$B$18:$U$29,MATCH(R$7,GRID!$A$18:$A$29,0),MATCH(1,($U$2=GRID!$B$1:$U$1)*(КАЛЕНДАРЬ!AW21=GRID!$B$3:$U$3),0))*(1-GRID!$H$34))</f>
        <v>194100</v>
      </c>
      <c r="S520" s="5">
        <f t="array" ref="S520">IF($I$2="Открытый тариф",INDEX(GRID!$B$4:$U$15,MATCH(S$7,GRID!$A$4:$A$15,0),MATCH(1,($U$2=GRID!$B$1:$U$1)*(КАЛЕНДАРЬ!AW21=GRID!$B$3:$U$3),0)),
INDEX(GRID!$B$4:$U$15,MATCH(S$7,GRID!$A$4:$A$15,0),MATCH(1,($U$2=GRID!$B$1:$U$1)*(КАЛЕНДАРЬ!AW21=GRID!$B$3:$U$3),0))*(1-GRID!$L$41))</f>
        <v>482600</v>
      </c>
      <c r="T520" s="5">
        <f t="array" ref="T520">IF($I$2="Открытый тариф",INDEX(GRID!$B$4:$U$15,MATCH(T$7,GRID!$A$4:$A$15,0),MATCH(1,($U$2=GRID!$B$1:$U$1)*(КАЛЕНДАРЬ!AW21=GRID!$B$3:$U$3),0)),
INDEX(GRID!$B$4:$U$15,MATCH(T$7,GRID!$A$4:$A$15,0),MATCH(1,($U$2=GRID!$B$1:$U$1)*(КАЛЕНДАРЬ!AW21=GRID!$B$3:$U$3),0))*(1-GRID!$L$41))</f>
        <v>586600</v>
      </c>
    </row>
    <row r="521" spans="1:20" s="121" customFormat="1" ht="13.5" customHeight="1">
      <c r="A521" s="108" t="s">
        <v>11</v>
      </c>
      <c r="B521" s="109">
        <v>19</v>
      </c>
      <c r="C521" s="5" cm="1">
        <f t="array" ref="C521">IF($I$2="Открытый тариф",INDEX(GRID!$B$4:$U$15,MATCH(C$7,GRID!$A$4:$A$15,0),MATCH(1,($U$2=GRID!$B$1:$U$1)*(КАЛЕНДАРЬ!AW22=GRID!$B$3:$U$3),0)),
INDEX(GRID!$B$4:$U$15,MATCH(C$7,GRID!$A$4:$A$15,0),MATCH(1,($U$2=GRID!$B$1:$U$1)*(КАЛЕНДАРЬ!AW22=GRID!$B$3:$U$3),0))*(1-GRID!$H$34))</f>
        <v>27500.000000000004</v>
      </c>
      <c r="D521" s="5" cm="1">
        <f t="array" ref="D521">IF($I$2="Открытый тариф",INDEX(GRID!$B$18:$U$29,MATCH(C$7,GRID!$A$18:$A$29,0),MATCH(1,($U$2=GRID!$B$1:$U$1)*(КАЛЕНДАРЬ!AW22=GRID!$B$3:$U$3),0)),
INDEX(GRID!$B$18:$U$29,MATCH(C$7,GRID!$A$18:$A$29,0),MATCH(1,($U$2=GRID!$B$1:$U$1)*(КАЛЕНДАРЬ!AW22=GRID!$B$3:$U$3),0))*(1-GRID!$H$34))</f>
        <v>32500.000000000004</v>
      </c>
      <c r="E521" s="5">
        <f t="array" ref="E521">IF($I$2="Открытый тариф",INDEX(GRID!$B$4:$U$15,MATCH(E$7,GRID!$A$4:$A$15,0),MATCH(1,($U$2=GRID!$B$1:$U$1)*(КАЛЕНДАРЬ!AW22=GRID!$B$3:$U$3),0)),
INDEX(GRID!$B$4:$U$15,MATCH(E$7,GRID!$A$4:$A$15,0),MATCH(1,($U$2=GRID!$B$1:$U$1)*(КАЛЕНДАРЬ!AW22=GRID!$B$3:$U$3),0))*(1-GRID!$H$34))</f>
        <v>33000</v>
      </c>
      <c r="F521" s="5">
        <f t="array" ref="F521">IF($I$2="Открытый тариф",INDEX(GRID!$B$18:$U$29,MATCH(E$7,GRID!$A$18:$A$29,0),MATCH(1,($U$2=GRID!$B$1:$U$1)*(КАЛЕНДАРЬ!AW22=GRID!$B$3:$U$3),0)),
INDEX(GRID!$B$18:$U$29,MATCH(E$7,GRID!$A$18:$A$29,0),MATCH(1,($U$2=GRID!$B$1:$U$1)*(КАЛЕНДАРЬ!AW22=GRID!$B$3:$U$3),0))*(1-GRID!$H$34))</f>
        <v>38000</v>
      </c>
      <c r="G521" s="5">
        <f t="array" ref="G521">IF($I$2="Открытый тариф",INDEX(GRID!$B$4:$U$15,MATCH(G$7,GRID!$A$4:$A$15,0),MATCH(1,($U$2=GRID!$B$1:$U$1)*(КАЛЕНДАРЬ!AW22=GRID!$B$3:$U$3),0)),
INDEX(GRID!$B$4:$U$15,MATCH(G$7,GRID!$A$4:$A$15,0),MATCH(1,($U$2=GRID!$B$1:$U$1)*(КАЛЕНДАРЬ!AW22=GRID!$B$3:$U$3),0))*(1-GRID!$H$34))</f>
        <v>39000</v>
      </c>
      <c r="H521" s="5">
        <f t="array" ref="H521">IF($I$2="Открытый тариф",INDEX(GRID!$B$18:$U$29,MATCH(G$7,GRID!$A$18:$A$29,0),MATCH(1,($U$2=GRID!$B$1:$U$1)*(КАЛЕНДАРЬ!AW22=GRID!$B$3:$U$3),0)),
INDEX(GRID!$B$18:$U$29,MATCH(G$7,GRID!$A$18:$A$29,0),MATCH(1,($U$2=GRID!$B$1:$U$1)*(КАЛЕНДАРЬ!AW22=GRID!$B$3:$U$3),0))*(1-GRID!$H$34))</f>
        <v>44000</v>
      </c>
      <c r="I521" s="5">
        <f t="array" ref="I521">IF($I$2="Открытый тариф",INDEX(GRID!$B$4:$U$15,MATCH(I$7,GRID!$A$4:$A$15,0),MATCH(1,($U$2=GRID!$B$1:$U$1)*(КАЛЕНДАРЬ!AW22=GRID!$B$3:$U$3),0)),
INDEX(GRID!$B$4:$U$15,MATCH(I$7,GRID!$A$4:$A$15,0),MATCH(1,($U$2=GRID!$B$1:$U$1)*(КАЛЕНДАРЬ!AW22=GRID!$B$3:$U$3),0))*(1-GRID!$H$34))</f>
        <v>43400</v>
      </c>
      <c r="J521" s="5">
        <f t="array" ref="J521">IF($I$2="Открытый тариф",INDEX(GRID!$B$18:$U$29,MATCH(I$7,GRID!$A$18:$A$29,0),MATCH(1,($U$2=GRID!$B$1:$U$1)*(КАЛЕНДАРЬ!AW22=GRID!$B$3:$U$3),0)),
INDEX(GRID!$B$18:$U$29,MATCH(I$7,GRID!$A$18:$A$29,0),MATCH(1,($U$2=GRID!$B$1:$U$1)*(КАЛЕНДАРЬ!AW22=GRID!$B$3:$U$3),0))*(1-GRID!$H$34))</f>
        <v>48400</v>
      </c>
      <c r="K521" s="5">
        <f t="array" ref="K521">IF($I$2="Открытый тариф",INDEX(GRID!$B$4:$U$15,MATCH(K$7,GRID!$A$4:$A$15,0),MATCH(1,($U$2=GRID!$B$1:$U$1)*(КАЛЕНДАРЬ!AW22=GRID!$B$3:$U$3),0)),
INDEX(GRID!$B$4:$U$15,MATCH(K$7,GRID!$A$4:$A$15,0),MATCH(1,($U$2=GRID!$B$1:$U$1)*(КАЛЕНДАРЬ!AW22=GRID!$B$3:$U$3),0))*(1-GRID!$H$34))</f>
        <v>49000</v>
      </c>
      <c r="L521" s="5">
        <f t="array" ref="L521">IF($I$2="Открытый тариф",INDEX(GRID!$B$18:$U$29,MATCH(K$7,GRID!$A$18:$A$29,0),MATCH(1,($U$2=GRID!$B$1:$U$1)*(КАЛЕНДАРЬ!AW22=GRID!$B$3:$U$3),0)),
INDEX(GRID!$B$18:$U$29,MATCH(K$7,GRID!$A$18:$A$29,0),MATCH(1,($U$2=GRID!$B$1:$U$1)*(КАЛЕНДАРЬ!AW22=GRID!$B$3:$U$3),0))*(1-GRID!$H$34))</f>
        <v>54000</v>
      </c>
      <c r="M521" s="5">
        <f t="array" ref="M521">IF($I$2="Открытый тариф",INDEX(GRID!$B$4:$U$15,MATCH(M$7,GRID!$A$4:$A$15,0),MATCH(1,($U$2=GRID!$B$1:$U$1)*(КАЛЕНДАРЬ!AW22=GRID!$B$3:$U$3),0)),
INDEX(GRID!$B$4:$U$15,MATCH(M$7,GRID!$A$4:$A$15,0),MATCH(1,($U$2=GRID!$B$1:$U$1)*(КАЛЕНДАРЬ!AW22=GRID!$B$3:$U$3),0))*(1-GRID!$H$34))</f>
        <v>69500</v>
      </c>
      <c r="N521" s="5">
        <f t="array" ref="N521">IF($I$2="Открытый тариф",INDEX(GRID!$B$18:$U$29,MATCH(M$7,GRID!$A$18:$A$29,0),MATCH(1,($U$2=GRID!$B$1:$U$1)*(КАЛЕНДАРЬ!AW22=GRID!$B$3:$U$3),0)),
INDEX(GRID!$B$18:$U$29,MATCH(M$7,GRID!$A$18:$A$29,0),MATCH(1,($U$2=GRID!$B$1:$U$1)*(КАЛЕНДАРЬ!AW22=GRID!$B$3:$U$3),0))*(1-GRID!$H$34))</f>
        <v>74500</v>
      </c>
      <c r="O521" s="5">
        <f t="array" ref="O521">IF($I$2="Открытый тариф",INDEX(GRID!$B$4:$U$15,MATCH(O$7,GRID!$A$4:$A$15,0),MATCH(1,($U$2=GRID!$B$1:$U$1)*(КАЛЕНДАРЬ!AW22=GRID!$B$3:$U$3),0)),
INDEX(GRID!$B$4:$U$15,MATCH(O$7,GRID!$A$4:$A$15,0),MATCH(1,($U$2=GRID!$B$1:$U$1)*(КАЛЕНДАРЬ!AW22=GRID!$B$3:$U$3),0))*(1-GRID!$H$34))</f>
        <v>103200</v>
      </c>
      <c r="P521" s="5">
        <f t="array" ref="P521">IF($I$2="Открытый тариф",INDEX(GRID!$B$4:$U$15,MATCH(P$7,GRID!$A$4:$A$15,0),MATCH(1,($U$2=GRID!$B$1:$U$1)*(КАЛЕНДАРЬ!AW22=GRID!$B$3:$U$3),0)),
INDEX(GRID!$B$4:$U$15,MATCH(P$7,GRID!$A$4:$A$15,0),MATCH(1,($U$2=GRID!$B$1:$U$1)*(КАЛЕНДАРЬ!AW22=GRID!$B$3:$U$3),0))*(1-GRID!$H$34))</f>
        <v>145400</v>
      </c>
      <c r="Q521" s="5">
        <f t="array" ref="Q521">IF($I$2="Открытый тариф",INDEX(GRID!$B$4:$U$15,MATCH(Q$7,GRID!$A$4:$A$15,0),MATCH(1,($U$2=GRID!$B$1:$U$1)*(КАЛЕНДАРЬ!AW22=GRID!$B$3:$U$3),0)),
INDEX(GRID!$B$4:$U$15,MATCH(Q$7,GRID!$A$4:$A$15,0),MATCH(1,($U$2=GRID!$B$1:$U$1)*(КАЛЕНДАРЬ!AW22=GRID!$B$3:$U$3),0))*(1-GRID!$H$34))</f>
        <v>170900</v>
      </c>
      <c r="R521" s="5">
        <f t="array" ref="R521">IF($I$2="Открытый тариф",INDEX(GRID!$B$18:$U$29,MATCH(R$7,GRID!$A$18:$A$29,0),MATCH(1,($U$2=GRID!$B$1:$U$1)*(КАЛЕНДАРЬ!AW22=GRID!$B$3:$U$3),0)),
INDEX(GRID!$B$18:$U$29,MATCH(R$7,GRID!$A$18:$A$29,0),MATCH(1,($U$2=GRID!$B$1:$U$1)*(КАЛЕНДАРЬ!AW22=GRID!$B$3:$U$3),0))*(1-GRID!$H$34))</f>
        <v>194100</v>
      </c>
      <c r="S521" s="5">
        <f t="array" ref="S521">IF($I$2="Открытый тариф",INDEX(GRID!$B$4:$U$15,MATCH(S$7,GRID!$A$4:$A$15,0),MATCH(1,($U$2=GRID!$B$1:$U$1)*(КАЛЕНДАРЬ!AW22=GRID!$B$3:$U$3),0)),
INDEX(GRID!$B$4:$U$15,MATCH(S$7,GRID!$A$4:$A$15,0),MATCH(1,($U$2=GRID!$B$1:$U$1)*(КАЛЕНДАРЬ!AW22=GRID!$B$3:$U$3),0))*(1-GRID!$L$41))</f>
        <v>482600</v>
      </c>
      <c r="T521" s="5">
        <f t="array" ref="T521">IF($I$2="Открытый тариф",INDEX(GRID!$B$4:$U$15,MATCH(T$7,GRID!$A$4:$A$15,0),MATCH(1,($U$2=GRID!$B$1:$U$1)*(КАЛЕНДАРЬ!AW22=GRID!$B$3:$U$3),0)),
INDEX(GRID!$B$4:$U$15,MATCH(T$7,GRID!$A$4:$A$15,0),MATCH(1,($U$2=GRID!$B$1:$U$1)*(КАЛЕНДАРЬ!AW22=GRID!$B$3:$U$3),0))*(1-GRID!$L$41))</f>
        <v>586600</v>
      </c>
    </row>
    <row r="522" spans="1:20" s="121" customFormat="1" ht="13.5" customHeight="1">
      <c r="A522" s="108" t="s">
        <v>12</v>
      </c>
      <c r="B522" s="109">
        <v>20</v>
      </c>
      <c r="C522" s="5" cm="1">
        <f t="array" ref="C522">IF($I$2="Открытый тариф",INDEX(GRID!$B$4:$U$15,MATCH(C$7,GRID!$A$4:$A$15,0),MATCH(1,($U$2=GRID!$B$1:$U$1)*(КАЛЕНДАРЬ!AW23=GRID!$B$3:$U$3),0)),
INDEX(GRID!$B$4:$U$15,MATCH(C$7,GRID!$A$4:$A$15,0),MATCH(1,($U$2=GRID!$B$1:$U$1)*(КАЛЕНДАРЬ!AW23=GRID!$B$3:$U$3),0))*(1-GRID!$H$34))</f>
        <v>30200.000000000004</v>
      </c>
      <c r="D522" s="5" cm="1">
        <f t="array" ref="D522">IF($I$2="Открытый тариф",INDEX(GRID!$B$18:$U$29,MATCH(C$7,GRID!$A$18:$A$29,0),MATCH(1,($U$2=GRID!$B$1:$U$1)*(КАЛЕНДАРЬ!AW23=GRID!$B$3:$U$3),0)),
INDEX(GRID!$B$18:$U$29,MATCH(C$7,GRID!$A$18:$A$29,0),MATCH(1,($U$2=GRID!$B$1:$U$1)*(КАЛЕНДАРЬ!AW23=GRID!$B$3:$U$3),0))*(1-GRID!$H$34))</f>
        <v>35200</v>
      </c>
      <c r="E522" s="5">
        <f t="array" ref="E522">IF($I$2="Открытый тариф",INDEX(GRID!$B$4:$U$15,MATCH(E$7,GRID!$A$4:$A$15,0),MATCH(1,($U$2=GRID!$B$1:$U$1)*(КАЛЕНДАРЬ!AW23=GRID!$B$3:$U$3),0)),
INDEX(GRID!$B$4:$U$15,MATCH(E$7,GRID!$A$4:$A$15,0),MATCH(1,($U$2=GRID!$B$1:$U$1)*(КАЛЕНДАРЬ!AW23=GRID!$B$3:$U$3),0))*(1-GRID!$H$34))</f>
        <v>36300</v>
      </c>
      <c r="F522" s="5">
        <f t="array" ref="F522">IF($I$2="Открытый тариф",INDEX(GRID!$B$18:$U$29,MATCH(E$7,GRID!$A$18:$A$29,0),MATCH(1,($U$2=GRID!$B$1:$U$1)*(КАЛЕНДАРЬ!AW23=GRID!$B$3:$U$3),0)),
INDEX(GRID!$B$18:$U$29,MATCH(E$7,GRID!$A$18:$A$29,0),MATCH(1,($U$2=GRID!$B$1:$U$1)*(КАЛЕНДАРЬ!AW23=GRID!$B$3:$U$3),0))*(1-GRID!$H$34))</f>
        <v>41300</v>
      </c>
      <c r="G522" s="5">
        <f t="array" ref="G522">IF($I$2="Открытый тариф",INDEX(GRID!$B$4:$U$15,MATCH(G$7,GRID!$A$4:$A$15,0),MATCH(1,($U$2=GRID!$B$1:$U$1)*(КАЛЕНДАРЬ!AW23=GRID!$B$3:$U$3),0)),
INDEX(GRID!$B$4:$U$15,MATCH(G$7,GRID!$A$4:$A$15,0),MATCH(1,($U$2=GRID!$B$1:$U$1)*(КАЛЕНДАРЬ!AW23=GRID!$B$3:$U$3),0))*(1-GRID!$H$34))</f>
        <v>42500</v>
      </c>
      <c r="H522" s="5">
        <f t="array" ref="H522">IF($I$2="Открытый тариф",INDEX(GRID!$B$18:$U$29,MATCH(G$7,GRID!$A$18:$A$29,0),MATCH(1,($U$2=GRID!$B$1:$U$1)*(КАЛЕНДАРЬ!AW23=GRID!$B$3:$U$3),0)),
INDEX(GRID!$B$18:$U$29,MATCH(G$7,GRID!$A$18:$A$29,0),MATCH(1,($U$2=GRID!$B$1:$U$1)*(КАЛЕНДАРЬ!AW23=GRID!$B$3:$U$3),0))*(1-GRID!$H$34))</f>
        <v>47500</v>
      </c>
      <c r="I522" s="5">
        <f t="array" ref="I522">IF($I$2="Открытый тариф",INDEX(GRID!$B$4:$U$15,MATCH(I$7,GRID!$A$4:$A$15,0),MATCH(1,($U$2=GRID!$B$1:$U$1)*(КАЛЕНДАРЬ!AW23=GRID!$B$3:$U$3),0)),
INDEX(GRID!$B$4:$U$15,MATCH(I$7,GRID!$A$4:$A$15,0),MATCH(1,($U$2=GRID!$B$1:$U$1)*(КАЛЕНДАРЬ!AW23=GRID!$B$3:$U$3),0))*(1-GRID!$H$34))</f>
        <v>47400</v>
      </c>
      <c r="J522" s="5">
        <f t="array" ref="J522">IF($I$2="Открытый тариф",INDEX(GRID!$B$18:$U$29,MATCH(I$7,GRID!$A$18:$A$29,0),MATCH(1,($U$2=GRID!$B$1:$U$1)*(КАЛЕНДАРЬ!AW23=GRID!$B$3:$U$3),0)),
INDEX(GRID!$B$18:$U$29,MATCH(I$7,GRID!$A$18:$A$29,0),MATCH(1,($U$2=GRID!$B$1:$U$1)*(КАЛЕНДАРЬ!AW23=GRID!$B$3:$U$3),0))*(1-GRID!$H$34))</f>
        <v>52400</v>
      </c>
      <c r="K522" s="5">
        <f t="array" ref="K522">IF($I$2="Открытый тариф",INDEX(GRID!$B$4:$U$15,MATCH(K$7,GRID!$A$4:$A$15,0),MATCH(1,($U$2=GRID!$B$1:$U$1)*(КАЛЕНДАРЬ!AW23=GRID!$B$3:$U$3),0)),
INDEX(GRID!$B$4:$U$15,MATCH(K$7,GRID!$A$4:$A$15,0),MATCH(1,($U$2=GRID!$B$1:$U$1)*(КАЛЕНДАРЬ!AW23=GRID!$B$3:$U$3),0))*(1-GRID!$H$34))</f>
        <v>53300</v>
      </c>
      <c r="L522" s="5">
        <f t="array" ref="L522">IF($I$2="Открытый тариф",INDEX(GRID!$B$18:$U$29,MATCH(K$7,GRID!$A$18:$A$29,0),MATCH(1,($U$2=GRID!$B$1:$U$1)*(КАЛЕНДАРЬ!AW23=GRID!$B$3:$U$3),0)),
INDEX(GRID!$B$18:$U$29,MATCH(K$7,GRID!$A$18:$A$29,0),MATCH(1,($U$2=GRID!$B$1:$U$1)*(КАЛЕНДАРЬ!AW23=GRID!$B$3:$U$3),0))*(1-GRID!$H$34))</f>
        <v>58300</v>
      </c>
      <c r="M522" s="5">
        <f t="array" ref="M522">IF($I$2="Открытый тариф",INDEX(GRID!$B$4:$U$15,MATCH(M$7,GRID!$A$4:$A$15,0),MATCH(1,($U$2=GRID!$B$1:$U$1)*(КАЛЕНДАРЬ!AW23=GRID!$B$3:$U$3),0)),
INDEX(GRID!$B$4:$U$15,MATCH(M$7,GRID!$A$4:$A$15,0),MATCH(1,($U$2=GRID!$B$1:$U$1)*(КАЛЕНДАРЬ!AW23=GRID!$B$3:$U$3),0))*(1-GRID!$H$34))</f>
        <v>74000</v>
      </c>
      <c r="N522" s="5">
        <f t="array" ref="N522">IF($I$2="Открытый тариф",INDEX(GRID!$B$18:$U$29,MATCH(M$7,GRID!$A$18:$A$29,0),MATCH(1,($U$2=GRID!$B$1:$U$1)*(КАЛЕНДАРЬ!AW23=GRID!$B$3:$U$3),0)),
INDEX(GRID!$B$18:$U$29,MATCH(M$7,GRID!$A$18:$A$29,0),MATCH(1,($U$2=GRID!$B$1:$U$1)*(КАЛЕНДАРЬ!AW23=GRID!$B$3:$U$3),0))*(1-GRID!$H$34))</f>
        <v>79000</v>
      </c>
      <c r="O522" s="5">
        <f t="array" ref="O522">IF($I$2="Открытый тариф",INDEX(GRID!$B$4:$U$15,MATCH(O$7,GRID!$A$4:$A$15,0),MATCH(1,($U$2=GRID!$B$1:$U$1)*(КАЛЕНДАРЬ!AW23=GRID!$B$3:$U$3),0)),
INDEX(GRID!$B$4:$U$15,MATCH(O$7,GRID!$A$4:$A$15,0),MATCH(1,($U$2=GRID!$B$1:$U$1)*(КАЛЕНДАРЬ!AW23=GRID!$B$3:$U$3),0))*(1-GRID!$H$34))</f>
        <v>108800</v>
      </c>
      <c r="P522" s="5">
        <f t="array" ref="P522">IF($I$2="Открытый тариф",INDEX(GRID!$B$4:$U$15,MATCH(P$7,GRID!$A$4:$A$15,0),MATCH(1,($U$2=GRID!$B$1:$U$1)*(КАЛЕНДАРЬ!AW23=GRID!$B$3:$U$3),0)),
INDEX(GRID!$B$4:$U$15,MATCH(P$7,GRID!$A$4:$A$15,0),MATCH(1,($U$2=GRID!$B$1:$U$1)*(КАЛЕНДАРЬ!AW23=GRID!$B$3:$U$3),0))*(1-GRID!$H$34))</f>
        <v>151400</v>
      </c>
      <c r="Q522" s="5">
        <f t="array" ref="Q522">IF($I$2="Открытый тариф",INDEX(GRID!$B$4:$U$15,MATCH(Q$7,GRID!$A$4:$A$15,0),MATCH(1,($U$2=GRID!$B$1:$U$1)*(КАЛЕНДАРЬ!AW23=GRID!$B$3:$U$3),0)),
INDEX(GRID!$B$4:$U$15,MATCH(Q$7,GRID!$A$4:$A$15,0),MATCH(1,($U$2=GRID!$B$1:$U$1)*(КАЛЕНДАРЬ!AW23=GRID!$B$3:$U$3),0))*(1-GRID!$H$34))</f>
        <v>177900</v>
      </c>
      <c r="R522" s="5">
        <f t="array" ref="R522">IF($I$2="Открытый тариф",INDEX(GRID!$B$18:$U$29,MATCH(R$7,GRID!$A$18:$A$29,0),MATCH(1,($U$2=GRID!$B$1:$U$1)*(КАЛЕНДАРЬ!AW23=GRID!$B$3:$U$3),0)),
INDEX(GRID!$B$18:$U$29,MATCH(R$7,GRID!$A$18:$A$29,0),MATCH(1,($U$2=GRID!$B$1:$U$1)*(КАЛЕНДАРЬ!AW23=GRID!$B$3:$U$3),0))*(1-GRID!$H$34))</f>
        <v>202400</v>
      </c>
      <c r="S522" s="5">
        <f t="array" ref="S522">IF($I$2="Открытый тариф",INDEX(GRID!$B$4:$U$15,MATCH(S$7,GRID!$A$4:$A$15,0),MATCH(1,($U$2=GRID!$B$1:$U$1)*(КАЛЕНДАРЬ!AW23=GRID!$B$3:$U$3),0)),
INDEX(GRID!$B$4:$U$15,MATCH(S$7,GRID!$A$4:$A$15,0),MATCH(1,($U$2=GRID!$B$1:$U$1)*(КАЛЕНДАРЬ!AW23=GRID!$B$3:$U$3),0))*(1-GRID!$L$41))</f>
        <v>507400</v>
      </c>
      <c r="T522" s="5">
        <f t="array" ref="T522">IF($I$2="Открытый тариф",INDEX(GRID!$B$4:$U$15,MATCH(T$7,GRID!$A$4:$A$15,0),MATCH(1,($U$2=GRID!$B$1:$U$1)*(КАЛЕНДАРЬ!AW23=GRID!$B$3:$U$3),0)),
INDEX(GRID!$B$4:$U$15,MATCH(T$7,GRID!$A$4:$A$15,0),MATCH(1,($U$2=GRID!$B$1:$U$1)*(КАЛЕНДАРЬ!AW23=GRID!$B$3:$U$3),0))*(1-GRID!$L$41))</f>
        <v>617900</v>
      </c>
    </row>
    <row r="523" spans="1:20" s="121" customFormat="1" ht="13.5" customHeight="1">
      <c r="A523" s="108" t="s">
        <v>13</v>
      </c>
      <c r="B523" s="109">
        <v>21</v>
      </c>
      <c r="C523" s="5" cm="1">
        <f t="array" ref="C523">IF($I$2="Открытый тариф",INDEX(GRID!$B$4:$U$15,MATCH(C$7,GRID!$A$4:$A$15,0),MATCH(1,($U$2=GRID!$B$1:$U$1)*(КАЛЕНДАРЬ!AW24=GRID!$B$3:$U$3),0)),
INDEX(GRID!$B$4:$U$15,MATCH(C$7,GRID!$A$4:$A$15,0),MATCH(1,($U$2=GRID!$B$1:$U$1)*(КАЛЕНДАРЬ!AW24=GRID!$B$3:$U$3),0))*(1-GRID!$H$34))</f>
        <v>30200.000000000004</v>
      </c>
      <c r="D523" s="5" cm="1">
        <f t="array" ref="D523">IF($I$2="Открытый тариф",INDEX(GRID!$B$18:$U$29,MATCH(C$7,GRID!$A$18:$A$29,0),MATCH(1,($U$2=GRID!$B$1:$U$1)*(КАЛЕНДАРЬ!AW24=GRID!$B$3:$U$3),0)),
INDEX(GRID!$B$18:$U$29,MATCH(C$7,GRID!$A$18:$A$29,0),MATCH(1,($U$2=GRID!$B$1:$U$1)*(КАЛЕНДАРЬ!AW24=GRID!$B$3:$U$3),0))*(1-GRID!$H$34))</f>
        <v>35200</v>
      </c>
      <c r="E523" s="5">
        <f t="array" ref="E523">IF($I$2="Открытый тариф",INDEX(GRID!$B$4:$U$15,MATCH(E$7,GRID!$A$4:$A$15,0),MATCH(1,($U$2=GRID!$B$1:$U$1)*(КАЛЕНДАРЬ!AW24=GRID!$B$3:$U$3),0)),
INDEX(GRID!$B$4:$U$15,MATCH(E$7,GRID!$A$4:$A$15,0),MATCH(1,($U$2=GRID!$B$1:$U$1)*(КАЛЕНДАРЬ!AW24=GRID!$B$3:$U$3),0))*(1-GRID!$H$34))</f>
        <v>36300</v>
      </c>
      <c r="F523" s="5">
        <f t="array" ref="F523">IF($I$2="Открытый тариф",INDEX(GRID!$B$18:$U$29,MATCH(E$7,GRID!$A$18:$A$29,0),MATCH(1,($U$2=GRID!$B$1:$U$1)*(КАЛЕНДАРЬ!AW24=GRID!$B$3:$U$3),0)),
INDEX(GRID!$B$18:$U$29,MATCH(E$7,GRID!$A$18:$A$29,0),MATCH(1,($U$2=GRID!$B$1:$U$1)*(КАЛЕНДАРЬ!AW24=GRID!$B$3:$U$3),0))*(1-GRID!$H$34))</f>
        <v>41300</v>
      </c>
      <c r="G523" s="5">
        <f t="array" ref="G523">IF($I$2="Открытый тариф",INDEX(GRID!$B$4:$U$15,MATCH(G$7,GRID!$A$4:$A$15,0),MATCH(1,($U$2=GRID!$B$1:$U$1)*(КАЛЕНДАРЬ!AW24=GRID!$B$3:$U$3),0)),
INDEX(GRID!$B$4:$U$15,MATCH(G$7,GRID!$A$4:$A$15,0),MATCH(1,($U$2=GRID!$B$1:$U$1)*(КАЛЕНДАРЬ!AW24=GRID!$B$3:$U$3),0))*(1-GRID!$H$34))</f>
        <v>42500</v>
      </c>
      <c r="H523" s="5">
        <f t="array" ref="H523">IF($I$2="Открытый тариф",INDEX(GRID!$B$18:$U$29,MATCH(G$7,GRID!$A$18:$A$29,0),MATCH(1,($U$2=GRID!$B$1:$U$1)*(КАЛЕНДАРЬ!AW24=GRID!$B$3:$U$3),0)),
INDEX(GRID!$B$18:$U$29,MATCH(G$7,GRID!$A$18:$A$29,0),MATCH(1,($U$2=GRID!$B$1:$U$1)*(КАЛЕНДАРЬ!AW24=GRID!$B$3:$U$3),0))*(1-GRID!$H$34))</f>
        <v>47500</v>
      </c>
      <c r="I523" s="5">
        <f t="array" ref="I523">IF($I$2="Открытый тариф",INDEX(GRID!$B$4:$U$15,MATCH(I$7,GRID!$A$4:$A$15,0),MATCH(1,($U$2=GRID!$B$1:$U$1)*(КАЛЕНДАРЬ!AW24=GRID!$B$3:$U$3),0)),
INDEX(GRID!$B$4:$U$15,MATCH(I$7,GRID!$A$4:$A$15,0),MATCH(1,($U$2=GRID!$B$1:$U$1)*(КАЛЕНДАРЬ!AW24=GRID!$B$3:$U$3),0))*(1-GRID!$H$34))</f>
        <v>47400</v>
      </c>
      <c r="J523" s="5">
        <f t="array" ref="J523">IF($I$2="Открытый тариф",INDEX(GRID!$B$18:$U$29,MATCH(I$7,GRID!$A$18:$A$29,0),MATCH(1,($U$2=GRID!$B$1:$U$1)*(КАЛЕНДАРЬ!AW24=GRID!$B$3:$U$3),0)),
INDEX(GRID!$B$18:$U$29,MATCH(I$7,GRID!$A$18:$A$29,0),MATCH(1,($U$2=GRID!$B$1:$U$1)*(КАЛЕНДАРЬ!AW24=GRID!$B$3:$U$3),0))*(1-GRID!$H$34))</f>
        <v>52400</v>
      </c>
      <c r="K523" s="5">
        <f t="array" ref="K523">IF($I$2="Открытый тариф",INDEX(GRID!$B$4:$U$15,MATCH(K$7,GRID!$A$4:$A$15,0),MATCH(1,($U$2=GRID!$B$1:$U$1)*(КАЛЕНДАРЬ!AW24=GRID!$B$3:$U$3),0)),
INDEX(GRID!$B$4:$U$15,MATCH(K$7,GRID!$A$4:$A$15,0),MATCH(1,($U$2=GRID!$B$1:$U$1)*(КАЛЕНДАРЬ!AW24=GRID!$B$3:$U$3),0))*(1-GRID!$H$34))</f>
        <v>53300</v>
      </c>
      <c r="L523" s="5">
        <f t="array" ref="L523">IF($I$2="Открытый тариф",INDEX(GRID!$B$18:$U$29,MATCH(K$7,GRID!$A$18:$A$29,0),MATCH(1,($U$2=GRID!$B$1:$U$1)*(КАЛЕНДАРЬ!AW24=GRID!$B$3:$U$3),0)),
INDEX(GRID!$B$18:$U$29,MATCH(K$7,GRID!$A$18:$A$29,0),MATCH(1,($U$2=GRID!$B$1:$U$1)*(КАЛЕНДАРЬ!AW24=GRID!$B$3:$U$3),0))*(1-GRID!$H$34))</f>
        <v>58300</v>
      </c>
      <c r="M523" s="5">
        <f t="array" ref="M523">IF($I$2="Открытый тариф",INDEX(GRID!$B$4:$U$15,MATCH(M$7,GRID!$A$4:$A$15,0),MATCH(1,($U$2=GRID!$B$1:$U$1)*(КАЛЕНДАРЬ!AW24=GRID!$B$3:$U$3),0)),
INDEX(GRID!$B$4:$U$15,MATCH(M$7,GRID!$A$4:$A$15,0),MATCH(1,($U$2=GRID!$B$1:$U$1)*(КАЛЕНДАРЬ!AW24=GRID!$B$3:$U$3),0))*(1-GRID!$H$34))</f>
        <v>74000</v>
      </c>
      <c r="N523" s="5">
        <f t="array" ref="N523">IF($I$2="Открытый тариф",INDEX(GRID!$B$18:$U$29,MATCH(M$7,GRID!$A$18:$A$29,0),MATCH(1,($U$2=GRID!$B$1:$U$1)*(КАЛЕНДАРЬ!AW24=GRID!$B$3:$U$3),0)),
INDEX(GRID!$B$18:$U$29,MATCH(M$7,GRID!$A$18:$A$29,0),MATCH(1,($U$2=GRID!$B$1:$U$1)*(КАЛЕНДАРЬ!AW24=GRID!$B$3:$U$3),0))*(1-GRID!$H$34))</f>
        <v>79000</v>
      </c>
      <c r="O523" s="5">
        <f t="array" ref="O523">IF($I$2="Открытый тариф",INDEX(GRID!$B$4:$U$15,MATCH(O$7,GRID!$A$4:$A$15,0),MATCH(1,($U$2=GRID!$B$1:$U$1)*(КАЛЕНДАРЬ!AW24=GRID!$B$3:$U$3),0)),
INDEX(GRID!$B$4:$U$15,MATCH(O$7,GRID!$A$4:$A$15,0),MATCH(1,($U$2=GRID!$B$1:$U$1)*(КАЛЕНДАРЬ!AW24=GRID!$B$3:$U$3),0))*(1-GRID!$H$34))</f>
        <v>108800</v>
      </c>
      <c r="P523" s="5">
        <f t="array" ref="P523">IF($I$2="Открытый тариф",INDEX(GRID!$B$4:$U$15,MATCH(P$7,GRID!$A$4:$A$15,0),MATCH(1,($U$2=GRID!$B$1:$U$1)*(КАЛЕНДАРЬ!AW24=GRID!$B$3:$U$3),0)),
INDEX(GRID!$B$4:$U$15,MATCH(P$7,GRID!$A$4:$A$15,0),MATCH(1,($U$2=GRID!$B$1:$U$1)*(КАЛЕНДАРЬ!AW24=GRID!$B$3:$U$3),0))*(1-GRID!$H$34))</f>
        <v>151400</v>
      </c>
      <c r="Q523" s="5">
        <f t="array" ref="Q523">IF($I$2="Открытый тариф",INDEX(GRID!$B$4:$U$15,MATCH(Q$7,GRID!$A$4:$A$15,0),MATCH(1,($U$2=GRID!$B$1:$U$1)*(КАЛЕНДАРЬ!AW24=GRID!$B$3:$U$3),0)),
INDEX(GRID!$B$4:$U$15,MATCH(Q$7,GRID!$A$4:$A$15,0),MATCH(1,($U$2=GRID!$B$1:$U$1)*(КАЛЕНДАРЬ!AW24=GRID!$B$3:$U$3),0))*(1-GRID!$H$34))</f>
        <v>177900</v>
      </c>
      <c r="R523" s="5">
        <f t="array" ref="R523">IF($I$2="Открытый тариф",INDEX(GRID!$B$18:$U$29,MATCH(R$7,GRID!$A$18:$A$29,0),MATCH(1,($U$2=GRID!$B$1:$U$1)*(КАЛЕНДАРЬ!AW24=GRID!$B$3:$U$3),0)),
INDEX(GRID!$B$18:$U$29,MATCH(R$7,GRID!$A$18:$A$29,0),MATCH(1,($U$2=GRID!$B$1:$U$1)*(КАЛЕНДАРЬ!AW24=GRID!$B$3:$U$3),0))*(1-GRID!$H$34))</f>
        <v>202400</v>
      </c>
      <c r="S523" s="5">
        <f t="array" ref="S523">IF($I$2="Открытый тариф",INDEX(GRID!$B$4:$U$15,MATCH(S$7,GRID!$A$4:$A$15,0),MATCH(1,($U$2=GRID!$B$1:$U$1)*(КАЛЕНДАРЬ!AW24=GRID!$B$3:$U$3),0)),
INDEX(GRID!$B$4:$U$15,MATCH(S$7,GRID!$A$4:$A$15,0),MATCH(1,($U$2=GRID!$B$1:$U$1)*(КАЛЕНДАРЬ!AW24=GRID!$B$3:$U$3),0))*(1-GRID!$L$41))</f>
        <v>507400</v>
      </c>
      <c r="T523" s="5">
        <f t="array" ref="T523">IF($I$2="Открытый тариф",INDEX(GRID!$B$4:$U$15,MATCH(T$7,GRID!$A$4:$A$15,0),MATCH(1,($U$2=GRID!$B$1:$U$1)*(КАЛЕНДАРЬ!AW24=GRID!$B$3:$U$3),0)),
INDEX(GRID!$B$4:$U$15,MATCH(T$7,GRID!$A$4:$A$15,0),MATCH(1,($U$2=GRID!$B$1:$U$1)*(КАЛЕНДАРЬ!AW24=GRID!$B$3:$U$3),0))*(1-GRID!$L$41))</f>
        <v>617900</v>
      </c>
    </row>
    <row r="524" spans="1:20" s="121" customFormat="1" ht="13.5" customHeight="1">
      <c r="A524" s="108" t="s">
        <v>14</v>
      </c>
      <c r="B524" s="109">
        <v>22</v>
      </c>
      <c r="C524" s="5" cm="1">
        <f t="array" ref="C524">IF($I$2="Открытый тариф",INDEX(GRID!$B$4:$U$15,MATCH(C$7,GRID!$A$4:$A$15,0),MATCH(1,($U$2=GRID!$B$1:$U$1)*(КАЛЕНДАРЬ!AW25=GRID!$B$3:$U$3),0)),
INDEX(GRID!$B$4:$U$15,MATCH(C$7,GRID!$A$4:$A$15,0),MATCH(1,($U$2=GRID!$B$1:$U$1)*(КАЛЕНДАРЬ!AW25=GRID!$B$3:$U$3),0))*(1-GRID!$H$34))</f>
        <v>30200.000000000004</v>
      </c>
      <c r="D524" s="5" cm="1">
        <f t="array" ref="D524">IF($I$2="Открытый тариф",INDEX(GRID!$B$18:$U$29,MATCH(C$7,GRID!$A$18:$A$29,0),MATCH(1,($U$2=GRID!$B$1:$U$1)*(КАЛЕНДАРЬ!AW25=GRID!$B$3:$U$3),0)),
INDEX(GRID!$B$18:$U$29,MATCH(C$7,GRID!$A$18:$A$29,0),MATCH(1,($U$2=GRID!$B$1:$U$1)*(КАЛЕНДАРЬ!AW25=GRID!$B$3:$U$3),0))*(1-GRID!$H$34))</f>
        <v>35200</v>
      </c>
      <c r="E524" s="5">
        <f t="array" ref="E524">IF($I$2="Открытый тариф",INDEX(GRID!$B$4:$U$15,MATCH(E$7,GRID!$A$4:$A$15,0),MATCH(1,($U$2=GRID!$B$1:$U$1)*(КАЛЕНДАРЬ!AW25=GRID!$B$3:$U$3),0)),
INDEX(GRID!$B$4:$U$15,MATCH(E$7,GRID!$A$4:$A$15,0),MATCH(1,($U$2=GRID!$B$1:$U$1)*(КАЛЕНДАРЬ!AW25=GRID!$B$3:$U$3),0))*(1-GRID!$H$34))</f>
        <v>36300</v>
      </c>
      <c r="F524" s="5">
        <f t="array" ref="F524">IF($I$2="Открытый тариф",INDEX(GRID!$B$18:$U$29,MATCH(E$7,GRID!$A$18:$A$29,0),MATCH(1,($U$2=GRID!$B$1:$U$1)*(КАЛЕНДАРЬ!AW25=GRID!$B$3:$U$3),0)),
INDEX(GRID!$B$18:$U$29,MATCH(E$7,GRID!$A$18:$A$29,0),MATCH(1,($U$2=GRID!$B$1:$U$1)*(КАЛЕНДАРЬ!AW25=GRID!$B$3:$U$3),0))*(1-GRID!$H$34))</f>
        <v>41300</v>
      </c>
      <c r="G524" s="5">
        <f t="array" ref="G524">IF($I$2="Открытый тариф",INDEX(GRID!$B$4:$U$15,MATCH(G$7,GRID!$A$4:$A$15,0),MATCH(1,($U$2=GRID!$B$1:$U$1)*(КАЛЕНДАРЬ!AW25=GRID!$B$3:$U$3),0)),
INDEX(GRID!$B$4:$U$15,MATCH(G$7,GRID!$A$4:$A$15,0),MATCH(1,($U$2=GRID!$B$1:$U$1)*(КАЛЕНДАРЬ!AW25=GRID!$B$3:$U$3),0))*(1-GRID!$H$34))</f>
        <v>42500</v>
      </c>
      <c r="H524" s="5">
        <f t="array" ref="H524">IF($I$2="Открытый тариф",INDEX(GRID!$B$18:$U$29,MATCH(G$7,GRID!$A$18:$A$29,0),MATCH(1,($U$2=GRID!$B$1:$U$1)*(КАЛЕНДАРЬ!AW25=GRID!$B$3:$U$3),0)),
INDEX(GRID!$B$18:$U$29,MATCH(G$7,GRID!$A$18:$A$29,0),MATCH(1,($U$2=GRID!$B$1:$U$1)*(КАЛЕНДАРЬ!AW25=GRID!$B$3:$U$3),0))*(1-GRID!$H$34))</f>
        <v>47500</v>
      </c>
      <c r="I524" s="5">
        <f t="array" ref="I524">IF($I$2="Открытый тариф",INDEX(GRID!$B$4:$U$15,MATCH(I$7,GRID!$A$4:$A$15,0),MATCH(1,($U$2=GRID!$B$1:$U$1)*(КАЛЕНДАРЬ!AW25=GRID!$B$3:$U$3),0)),
INDEX(GRID!$B$4:$U$15,MATCH(I$7,GRID!$A$4:$A$15,0),MATCH(1,($U$2=GRID!$B$1:$U$1)*(КАЛЕНДАРЬ!AW25=GRID!$B$3:$U$3),0))*(1-GRID!$H$34))</f>
        <v>47400</v>
      </c>
      <c r="J524" s="5">
        <f t="array" ref="J524">IF($I$2="Открытый тариф",INDEX(GRID!$B$18:$U$29,MATCH(I$7,GRID!$A$18:$A$29,0),MATCH(1,($U$2=GRID!$B$1:$U$1)*(КАЛЕНДАРЬ!AW25=GRID!$B$3:$U$3),0)),
INDEX(GRID!$B$18:$U$29,MATCH(I$7,GRID!$A$18:$A$29,0),MATCH(1,($U$2=GRID!$B$1:$U$1)*(КАЛЕНДАРЬ!AW25=GRID!$B$3:$U$3),0))*(1-GRID!$H$34))</f>
        <v>52400</v>
      </c>
      <c r="K524" s="5">
        <f t="array" ref="K524">IF($I$2="Открытый тариф",INDEX(GRID!$B$4:$U$15,MATCH(K$7,GRID!$A$4:$A$15,0),MATCH(1,($U$2=GRID!$B$1:$U$1)*(КАЛЕНДАРЬ!AW25=GRID!$B$3:$U$3),0)),
INDEX(GRID!$B$4:$U$15,MATCH(K$7,GRID!$A$4:$A$15,0),MATCH(1,($U$2=GRID!$B$1:$U$1)*(КАЛЕНДАРЬ!AW25=GRID!$B$3:$U$3),0))*(1-GRID!$H$34))</f>
        <v>53300</v>
      </c>
      <c r="L524" s="5">
        <f t="array" ref="L524">IF($I$2="Открытый тариф",INDEX(GRID!$B$18:$U$29,MATCH(K$7,GRID!$A$18:$A$29,0),MATCH(1,($U$2=GRID!$B$1:$U$1)*(КАЛЕНДАРЬ!AW25=GRID!$B$3:$U$3),0)),
INDEX(GRID!$B$18:$U$29,MATCH(K$7,GRID!$A$18:$A$29,0),MATCH(1,($U$2=GRID!$B$1:$U$1)*(КАЛЕНДАРЬ!AW25=GRID!$B$3:$U$3),0))*(1-GRID!$H$34))</f>
        <v>58300</v>
      </c>
      <c r="M524" s="5">
        <f t="array" ref="M524">IF($I$2="Открытый тариф",INDEX(GRID!$B$4:$U$15,MATCH(M$7,GRID!$A$4:$A$15,0),MATCH(1,($U$2=GRID!$B$1:$U$1)*(КАЛЕНДАРЬ!AW25=GRID!$B$3:$U$3),0)),
INDEX(GRID!$B$4:$U$15,MATCH(M$7,GRID!$A$4:$A$15,0),MATCH(1,($U$2=GRID!$B$1:$U$1)*(КАЛЕНДАРЬ!AW25=GRID!$B$3:$U$3),0))*(1-GRID!$H$34))</f>
        <v>74000</v>
      </c>
      <c r="N524" s="5">
        <f t="array" ref="N524">IF($I$2="Открытый тариф",INDEX(GRID!$B$18:$U$29,MATCH(M$7,GRID!$A$18:$A$29,0),MATCH(1,($U$2=GRID!$B$1:$U$1)*(КАЛЕНДАРЬ!AW25=GRID!$B$3:$U$3),0)),
INDEX(GRID!$B$18:$U$29,MATCH(M$7,GRID!$A$18:$A$29,0),MATCH(1,($U$2=GRID!$B$1:$U$1)*(КАЛЕНДАРЬ!AW25=GRID!$B$3:$U$3),0))*(1-GRID!$H$34))</f>
        <v>79000</v>
      </c>
      <c r="O524" s="5">
        <f t="array" ref="O524">IF($I$2="Открытый тариф",INDEX(GRID!$B$4:$U$15,MATCH(O$7,GRID!$A$4:$A$15,0),MATCH(1,($U$2=GRID!$B$1:$U$1)*(КАЛЕНДАРЬ!AW25=GRID!$B$3:$U$3),0)),
INDEX(GRID!$B$4:$U$15,MATCH(O$7,GRID!$A$4:$A$15,0),MATCH(1,($U$2=GRID!$B$1:$U$1)*(КАЛЕНДАРЬ!AW25=GRID!$B$3:$U$3),0))*(1-GRID!$H$34))</f>
        <v>108800</v>
      </c>
      <c r="P524" s="5">
        <f t="array" ref="P524">IF($I$2="Открытый тариф",INDEX(GRID!$B$4:$U$15,MATCH(P$7,GRID!$A$4:$A$15,0),MATCH(1,($U$2=GRID!$B$1:$U$1)*(КАЛЕНДАРЬ!AW25=GRID!$B$3:$U$3),0)),
INDEX(GRID!$B$4:$U$15,MATCH(P$7,GRID!$A$4:$A$15,0),MATCH(1,($U$2=GRID!$B$1:$U$1)*(КАЛЕНДАРЬ!AW25=GRID!$B$3:$U$3),0))*(1-GRID!$H$34))</f>
        <v>151400</v>
      </c>
      <c r="Q524" s="5">
        <f t="array" ref="Q524">IF($I$2="Открытый тариф",INDEX(GRID!$B$4:$U$15,MATCH(Q$7,GRID!$A$4:$A$15,0),MATCH(1,($U$2=GRID!$B$1:$U$1)*(КАЛЕНДАРЬ!AW25=GRID!$B$3:$U$3),0)),
INDEX(GRID!$B$4:$U$15,MATCH(Q$7,GRID!$A$4:$A$15,0),MATCH(1,($U$2=GRID!$B$1:$U$1)*(КАЛЕНДАРЬ!AW25=GRID!$B$3:$U$3),0))*(1-GRID!$H$34))</f>
        <v>177900</v>
      </c>
      <c r="R524" s="5">
        <f t="array" ref="R524">IF($I$2="Открытый тариф",INDEX(GRID!$B$18:$U$29,MATCH(R$7,GRID!$A$18:$A$29,0),MATCH(1,($U$2=GRID!$B$1:$U$1)*(КАЛЕНДАРЬ!AW25=GRID!$B$3:$U$3),0)),
INDEX(GRID!$B$18:$U$29,MATCH(R$7,GRID!$A$18:$A$29,0),MATCH(1,($U$2=GRID!$B$1:$U$1)*(КАЛЕНДАРЬ!AW25=GRID!$B$3:$U$3),0))*(1-GRID!$H$34))</f>
        <v>202400</v>
      </c>
      <c r="S524" s="5">
        <f t="array" ref="S524">IF($I$2="Открытый тариф",INDEX(GRID!$B$4:$U$15,MATCH(S$7,GRID!$A$4:$A$15,0),MATCH(1,($U$2=GRID!$B$1:$U$1)*(КАЛЕНДАРЬ!AW25=GRID!$B$3:$U$3),0)),
INDEX(GRID!$B$4:$U$15,MATCH(S$7,GRID!$A$4:$A$15,0),MATCH(1,($U$2=GRID!$B$1:$U$1)*(КАЛЕНДАРЬ!AW25=GRID!$B$3:$U$3),0))*(1-GRID!$L$41))</f>
        <v>507400</v>
      </c>
      <c r="T524" s="5">
        <f t="array" ref="T524">IF($I$2="Открытый тариф",INDEX(GRID!$B$4:$U$15,MATCH(T$7,GRID!$A$4:$A$15,0),MATCH(1,($U$2=GRID!$B$1:$U$1)*(КАЛЕНДАРЬ!AW25=GRID!$B$3:$U$3),0)),
INDEX(GRID!$B$4:$U$15,MATCH(T$7,GRID!$A$4:$A$15,0),MATCH(1,($U$2=GRID!$B$1:$U$1)*(КАЛЕНДАРЬ!AW25=GRID!$B$3:$U$3),0))*(1-GRID!$L$41))</f>
        <v>617900</v>
      </c>
    </row>
    <row r="525" spans="1:20" s="121" customFormat="1" ht="13.5" customHeight="1">
      <c r="A525" s="108" t="s">
        <v>15</v>
      </c>
      <c r="B525" s="109">
        <v>23</v>
      </c>
      <c r="C525" s="5" cm="1">
        <f t="array" ref="C525">IF($I$2="Открытый тариф",INDEX(GRID!$B$4:$U$15,MATCH(C$7,GRID!$A$4:$A$15,0),MATCH(1,($U$2=GRID!$B$1:$U$1)*(КАЛЕНДАРЬ!AW26=GRID!$B$3:$U$3),0)),
INDEX(GRID!$B$4:$U$15,MATCH(C$7,GRID!$A$4:$A$15,0),MATCH(1,($U$2=GRID!$B$1:$U$1)*(КАЛЕНДАРЬ!AW26=GRID!$B$3:$U$3),0))*(1-GRID!$H$34))</f>
        <v>30200.000000000004</v>
      </c>
      <c r="D525" s="5" cm="1">
        <f t="array" ref="D525">IF($I$2="Открытый тариф",INDEX(GRID!$B$18:$U$29,MATCH(C$7,GRID!$A$18:$A$29,0),MATCH(1,($U$2=GRID!$B$1:$U$1)*(КАЛЕНДАРЬ!AW26=GRID!$B$3:$U$3),0)),
INDEX(GRID!$B$18:$U$29,MATCH(C$7,GRID!$A$18:$A$29,0),MATCH(1,($U$2=GRID!$B$1:$U$1)*(КАЛЕНДАРЬ!AW26=GRID!$B$3:$U$3),0))*(1-GRID!$H$34))</f>
        <v>35200</v>
      </c>
      <c r="E525" s="5">
        <f t="array" ref="E525">IF($I$2="Открытый тариф",INDEX(GRID!$B$4:$U$15,MATCH(E$7,GRID!$A$4:$A$15,0),MATCH(1,($U$2=GRID!$B$1:$U$1)*(КАЛЕНДАРЬ!AW26=GRID!$B$3:$U$3),0)),
INDEX(GRID!$B$4:$U$15,MATCH(E$7,GRID!$A$4:$A$15,0),MATCH(1,($U$2=GRID!$B$1:$U$1)*(КАЛЕНДАРЬ!AW26=GRID!$B$3:$U$3),0))*(1-GRID!$H$34))</f>
        <v>36300</v>
      </c>
      <c r="F525" s="5">
        <f t="array" ref="F525">IF($I$2="Открытый тариф",INDEX(GRID!$B$18:$U$29,MATCH(E$7,GRID!$A$18:$A$29,0),MATCH(1,($U$2=GRID!$B$1:$U$1)*(КАЛЕНДАРЬ!AW26=GRID!$B$3:$U$3),0)),
INDEX(GRID!$B$18:$U$29,MATCH(E$7,GRID!$A$18:$A$29,0),MATCH(1,($U$2=GRID!$B$1:$U$1)*(КАЛЕНДАРЬ!AW26=GRID!$B$3:$U$3),0))*(1-GRID!$H$34))</f>
        <v>41300</v>
      </c>
      <c r="G525" s="5">
        <f t="array" ref="G525">IF($I$2="Открытый тариф",INDEX(GRID!$B$4:$U$15,MATCH(G$7,GRID!$A$4:$A$15,0),MATCH(1,($U$2=GRID!$B$1:$U$1)*(КАЛЕНДАРЬ!AW26=GRID!$B$3:$U$3),0)),
INDEX(GRID!$B$4:$U$15,MATCH(G$7,GRID!$A$4:$A$15,0),MATCH(1,($U$2=GRID!$B$1:$U$1)*(КАЛЕНДАРЬ!AW26=GRID!$B$3:$U$3),0))*(1-GRID!$H$34))</f>
        <v>42500</v>
      </c>
      <c r="H525" s="5">
        <f t="array" ref="H525">IF($I$2="Открытый тариф",INDEX(GRID!$B$18:$U$29,MATCH(G$7,GRID!$A$18:$A$29,0),MATCH(1,($U$2=GRID!$B$1:$U$1)*(КАЛЕНДАРЬ!AW26=GRID!$B$3:$U$3),0)),
INDEX(GRID!$B$18:$U$29,MATCH(G$7,GRID!$A$18:$A$29,0),MATCH(1,($U$2=GRID!$B$1:$U$1)*(КАЛЕНДАРЬ!AW26=GRID!$B$3:$U$3),0))*(1-GRID!$H$34))</f>
        <v>47500</v>
      </c>
      <c r="I525" s="5">
        <f t="array" ref="I525">IF($I$2="Открытый тариф",INDEX(GRID!$B$4:$U$15,MATCH(I$7,GRID!$A$4:$A$15,0),MATCH(1,($U$2=GRID!$B$1:$U$1)*(КАЛЕНДАРЬ!AW26=GRID!$B$3:$U$3),0)),
INDEX(GRID!$B$4:$U$15,MATCH(I$7,GRID!$A$4:$A$15,0),MATCH(1,($U$2=GRID!$B$1:$U$1)*(КАЛЕНДАРЬ!AW26=GRID!$B$3:$U$3),0))*(1-GRID!$H$34))</f>
        <v>47400</v>
      </c>
      <c r="J525" s="5">
        <f t="array" ref="J525">IF($I$2="Открытый тариф",INDEX(GRID!$B$18:$U$29,MATCH(I$7,GRID!$A$18:$A$29,0),MATCH(1,($U$2=GRID!$B$1:$U$1)*(КАЛЕНДАРЬ!AW26=GRID!$B$3:$U$3),0)),
INDEX(GRID!$B$18:$U$29,MATCH(I$7,GRID!$A$18:$A$29,0),MATCH(1,($U$2=GRID!$B$1:$U$1)*(КАЛЕНДАРЬ!AW26=GRID!$B$3:$U$3),0))*(1-GRID!$H$34))</f>
        <v>52400</v>
      </c>
      <c r="K525" s="5">
        <f t="array" ref="K525">IF($I$2="Открытый тариф",INDEX(GRID!$B$4:$U$15,MATCH(K$7,GRID!$A$4:$A$15,0),MATCH(1,($U$2=GRID!$B$1:$U$1)*(КАЛЕНДАРЬ!AW26=GRID!$B$3:$U$3),0)),
INDEX(GRID!$B$4:$U$15,MATCH(K$7,GRID!$A$4:$A$15,0),MATCH(1,($U$2=GRID!$B$1:$U$1)*(КАЛЕНДАРЬ!AW26=GRID!$B$3:$U$3),0))*(1-GRID!$H$34))</f>
        <v>53300</v>
      </c>
      <c r="L525" s="5">
        <f t="array" ref="L525">IF($I$2="Открытый тариф",INDEX(GRID!$B$18:$U$29,MATCH(K$7,GRID!$A$18:$A$29,0),MATCH(1,($U$2=GRID!$B$1:$U$1)*(КАЛЕНДАРЬ!AW26=GRID!$B$3:$U$3),0)),
INDEX(GRID!$B$18:$U$29,MATCH(K$7,GRID!$A$18:$A$29,0),MATCH(1,($U$2=GRID!$B$1:$U$1)*(КАЛЕНДАРЬ!AW26=GRID!$B$3:$U$3),0))*(1-GRID!$H$34))</f>
        <v>58300</v>
      </c>
      <c r="M525" s="5">
        <f t="array" ref="M525">IF($I$2="Открытый тариф",INDEX(GRID!$B$4:$U$15,MATCH(M$7,GRID!$A$4:$A$15,0),MATCH(1,($U$2=GRID!$B$1:$U$1)*(КАЛЕНДАРЬ!AW26=GRID!$B$3:$U$3),0)),
INDEX(GRID!$B$4:$U$15,MATCH(M$7,GRID!$A$4:$A$15,0),MATCH(1,($U$2=GRID!$B$1:$U$1)*(КАЛЕНДАРЬ!AW26=GRID!$B$3:$U$3),0))*(1-GRID!$H$34))</f>
        <v>74000</v>
      </c>
      <c r="N525" s="5">
        <f t="array" ref="N525">IF($I$2="Открытый тариф",INDEX(GRID!$B$18:$U$29,MATCH(M$7,GRID!$A$18:$A$29,0),MATCH(1,($U$2=GRID!$B$1:$U$1)*(КАЛЕНДАРЬ!AW26=GRID!$B$3:$U$3),0)),
INDEX(GRID!$B$18:$U$29,MATCH(M$7,GRID!$A$18:$A$29,0),MATCH(1,($U$2=GRID!$B$1:$U$1)*(КАЛЕНДАРЬ!AW26=GRID!$B$3:$U$3),0))*(1-GRID!$H$34))</f>
        <v>79000</v>
      </c>
      <c r="O525" s="5">
        <f t="array" ref="O525">IF($I$2="Открытый тариф",INDEX(GRID!$B$4:$U$15,MATCH(O$7,GRID!$A$4:$A$15,0),MATCH(1,($U$2=GRID!$B$1:$U$1)*(КАЛЕНДАРЬ!AW26=GRID!$B$3:$U$3),0)),
INDEX(GRID!$B$4:$U$15,MATCH(O$7,GRID!$A$4:$A$15,0),MATCH(1,($U$2=GRID!$B$1:$U$1)*(КАЛЕНДАРЬ!AW26=GRID!$B$3:$U$3),0))*(1-GRID!$H$34))</f>
        <v>108800</v>
      </c>
      <c r="P525" s="5">
        <f t="array" ref="P525">IF($I$2="Открытый тариф",INDEX(GRID!$B$4:$U$15,MATCH(P$7,GRID!$A$4:$A$15,0),MATCH(1,($U$2=GRID!$B$1:$U$1)*(КАЛЕНДАРЬ!AW26=GRID!$B$3:$U$3),0)),
INDEX(GRID!$B$4:$U$15,MATCH(P$7,GRID!$A$4:$A$15,0),MATCH(1,($U$2=GRID!$B$1:$U$1)*(КАЛЕНДАРЬ!AW26=GRID!$B$3:$U$3),0))*(1-GRID!$H$34))</f>
        <v>151400</v>
      </c>
      <c r="Q525" s="5">
        <f t="array" ref="Q525">IF($I$2="Открытый тариф",INDEX(GRID!$B$4:$U$15,MATCH(Q$7,GRID!$A$4:$A$15,0),MATCH(1,($U$2=GRID!$B$1:$U$1)*(КАЛЕНДАРЬ!AW26=GRID!$B$3:$U$3),0)),
INDEX(GRID!$B$4:$U$15,MATCH(Q$7,GRID!$A$4:$A$15,0),MATCH(1,($U$2=GRID!$B$1:$U$1)*(КАЛЕНДАРЬ!AW26=GRID!$B$3:$U$3),0))*(1-GRID!$H$34))</f>
        <v>177900</v>
      </c>
      <c r="R525" s="5">
        <f t="array" ref="R525">IF($I$2="Открытый тариф",INDEX(GRID!$B$18:$U$29,MATCH(R$7,GRID!$A$18:$A$29,0),MATCH(1,($U$2=GRID!$B$1:$U$1)*(КАЛЕНДАРЬ!AW26=GRID!$B$3:$U$3),0)),
INDEX(GRID!$B$18:$U$29,MATCH(R$7,GRID!$A$18:$A$29,0),MATCH(1,($U$2=GRID!$B$1:$U$1)*(КАЛЕНДАРЬ!AW26=GRID!$B$3:$U$3),0))*(1-GRID!$H$34))</f>
        <v>202400</v>
      </c>
      <c r="S525" s="5">
        <f t="array" ref="S525">IF($I$2="Открытый тариф",INDEX(GRID!$B$4:$U$15,MATCH(S$7,GRID!$A$4:$A$15,0),MATCH(1,($U$2=GRID!$B$1:$U$1)*(КАЛЕНДАРЬ!AW26=GRID!$B$3:$U$3),0)),
INDEX(GRID!$B$4:$U$15,MATCH(S$7,GRID!$A$4:$A$15,0),MATCH(1,($U$2=GRID!$B$1:$U$1)*(КАЛЕНДАРЬ!AW26=GRID!$B$3:$U$3),0))*(1-GRID!$L$41))</f>
        <v>507400</v>
      </c>
      <c r="T525" s="5">
        <f t="array" ref="T525">IF($I$2="Открытый тариф",INDEX(GRID!$B$4:$U$15,MATCH(T$7,GRID!$A$4:$A$15,0),MATCH(1,($U$2=GRID!$B$1:$U$1)*(КАЛЕНДАРЬ!AW26=GRID!$B$3:$U$3),0)),
INDEX(GRID!$B$4:$U$15,MATCH(T$7,GRID!$A$4:$A$15,0),MATCH(1,($U$2=GRID!$B$1:$U$1)*(КАЛЕНДАРЬ!AW26=GRID!$B$3:$U$3),0))*(1-GRID!$L$41))</f>
        <v>617900</v>
      </c>
    </row>
    <row r="526" spans="1:20" s="121" customFormat="1" ht="13.5" customHeight="1">
      <c r="A526" s="108" t="s">
        <v>16</v>
      </c>
      <c r="B526" s="109">
        <v>24</v>
      </c>
      <c r="C526" s="5" cm="1">
        <f t="array" ref="C526">IF($I$2="Открытый тариф",INDEX(GRID!$B$4:$U$15,MATCH(C$7,GRID!$A$4:$A$15,0),MATCH(1,($U$2=GRID!$B$1:$U$1)*(КАЛЕНДАРЬ!AW27=GRID!$B$3:$U$3),0)),
INDEX(GRID!$B$4:$U$15,MATCH(C$7,GRID!$A$4:$A$15,0),MATCH(1,($U$2=GRID!$B$1:$U$1)*(КАЛЕНДАРЬ!AW27=GRID!$B$3:$U$3),0))*(1-GRID!$H$34))</f>
        <v>30200.000000000004</v>
      </c>
      <c r="D526" s="5" cm="1">
        <f t="array" ref="D526">IF($I$2="Открытый тариф",INDEX(GRID!$B$18:$U$29,MATCH(C$7,GRID!$A$18:$A$29,0),MATCH(1,($U$2=GRID!$B$1:$U$1)*(КАЛЕНДАРЬ!AW27=GRID!$B$3:$U$3),0)),
INDEX(GRID!$B$18:$U$29,MATCH(C$7,GRID!$A$18:$A$29,0),MATCH(1,($U$2=GRID!$B$1:$U$1)*(КАЛЕНДАРЬ!AW27=GRID!$B$3:$U$3),0))*(1-GRID!$H$34))</f>
        <v>35200</v>
      </c>
      <c r="E526" s="5">
        <f t="array" ref="E526">IF($I$2="Открытый тариф",INDEX(GRID!$B$4:$U$15,MATCH(E$7,GRID!$A$4:$A$15,0),MATCH(1,($U$2=GRID!$B$1:$U$1)*(КАЛЕНДАРЬ!AW27=GRID!$B$3:$U$3),0)),
INDEX(GRID!$B$4:$U$15,MATCH(E$7,GRID!$A$4:$A$15,0),MATCH(1,($U$2=GRID!$B$1:$U$1)*(КАЛЕНДАРЬ!AW27=GRID!$B$3:$U$3),0))*(1-GRID!$H$34))</f>
        <v>36300</v>
      </c>
      <c r="F526" s="5">
        <f t="array" ref="F526">IF($I$2="Открытый тариф",INDEX(GRID!$B$18:$U$29,MATCH(E$7,GRID!$A$18:$A$29,0),MATCH(1,($U$2=GRID!$B$1:$U$1)*(КАЛЕНДАРЬ!AW27=GRID!$B$3:$U$3),0)),
INDEX(GRID!$B$18:$U$29,MATCH(E$7,GRID!$A$18:$A$29,0),MATCH(1,($U$2=GRID!$B$1:$U$1)*(КАЛЕНДАРЬ!AW27=GRID!$B$3:$U$3),0))*(1-GRID!$H$34))</f>
        <v>41300</v>
      </c>
      <c r="G526" s="5">
        <f t="array" ref="G526">IF($I$2="Открытый тариф",INDEX(GRID!$B$4:$U$15,MATCH(G$7,GRID!$A$4:$A$15,0),MATCH(1,($U$2=GRID!$B$1:$U$1)*(КАЛЕНДАРЬ!AW27=GRID!$B$3:$U$3),0)),
INDEX(GRID!$B$4:$U$15,MATCH(G$7,GRID!$A$4:$A$15,0),MATCH(1,($U$2=GRID!$B$1:$U$1)*(КАЛЕНДАРЬ!AW27=GRID!$B$3:$U$3),0))*(1-GRID!$H$34))</f>
        <v>42500</v>
      </c>
      <c r="H526" s="5">
        <f t="array" ref="H526">IF($I$2="Открытый тариф",INDEX(GRID!$B$18:$U$29,MATCH(G$7,GRID!$A$18:$A$29,0),MATCH(1,($U$2=GRID!$B$1:$U$1)*(КАЛЕНДАРЬ!AW27=GRID!$B$3:$U$3),0)),
INDEX(GRID!$B$18:$U$29,MATCH(G$7,GRID!$A$18:$A$29,0),MATCH(1,($U$2=GRID!$B$1:$U$1)*(КАЛЕНДАРЬ!AW27=GRID!$B$3:$U$3),0))*(1-GRID!$H$34))</f>
        <v>47500</v>
      </c>
      <c r="I526" s="5">
        <f t="array" ref="I526">IF($I$2="Открытый тариф",INDEX(GRID!$B$4:$U$15,MATCH(I$7,GRID!$A$4:$A$15,0),MATCH(1,($U$2=GRID!$B$1:$U$1)*(КАЛЕНДАРЬ!AW27=GRID!$B$3:$U$3),0)),
INDEX(GRID!$B$4:$U$15,MATCH(I$7,GRID!$A$4:$A$15,0),MATCH(1,($U$2=GRID!$B$1:$U$1)*(КАЛЕНДАРЬ!AW27=GRID!$B$3:$U$3),0))*(1-GRID!$H$34))</f>
        <v>47400</v>
      </c>
      <c r="J526" s="5">
        <f t="array" ref="J526">IF($I$2="Открытый тариф",INDEX(GRID!$B$18:$U$29,MATCH(I$7,GRID!$A$18:$A$29,0),MATCH(1,($U$2=GRID!$B$1:$U$1)*(КАЛЕНДАРЬ!AW27=GRID!$B$3:$U$3),0)),
INDEX(GRID!$B$18:$U$29,MATCH(I$7,GRID!$A$18:$A$29,0),MATCH(1,($U$2=GRID!$B$1:$U$1)*(КАЛЕНДАРЬ!AW27=GRID!$B$3:$U$3),0))*(1-GRID!$H$34))</f>
        <v>52400</v>
      </c>
      <c r="K526" s="5">
        <f t="array" ref="K526">IF($I$2="Открытый тариф",INDEX(GRID!$B$4:$U$15,MATCH(K$7,GRID!$A$4:$A$15,0),MATCH(1,($U$2=GRID!$B$1:$U$1)*(КАЛЕНДАРЬ!AW27=GRID!$B$3:$U$3),0)),
INDEX(GRID!$B$4:$U$15,MATCH(K$7,GRID!$A$4:$A$15,0),MATCH(1,($U$2=GRID!$B$1:$U$1)*(КАЛЕНДАРЬ!AW27=GRID!$B$3:$U$3),0))*(1-GRID!$H$34))</f>
        <v>53300</v>
      </c>
      <c r="L526" s="5">
        <f t="array" ref="L526">IF($I$2="Открытый тариф",INDEX(GRID!$B$18:$U$29,MATCH(K$7,GRID!$A$18:$A$29,0),MATCH(1,($U$2=GRID!$B$1:$U$1)*(КАЛЕНДАРЬ!AW27=GRID!$B$3:$U$3),0)),
INDEX(GRID!$B$18:$U$29,MATCH(K$7,GRID!$A$18:$A$29,0),MATCH(1,($U$2=GRID!$B$1:$U$1)*(КАЛЕНДАРЬ!AW27=GRID!$B$3:$U$3),0))*(1-GRID!$H$34))</f>
        <v>58300</v>
      </c>
      <c r="M526" s="5">
        <f t="array" ref="M526">IF($I$2="Открытый тариф",INDEX(GRID!$B$4:$U$15,MATCH(M$7,GRID!$A$4:$A$15,0),MATCH(1,($U$2=GRID!$B$1:$U$1)*(КАЛЕНДАРЬ!AW27=GRID!$B$3:$U$3),0)),
INDEX(GRID!$B$4:$U$15,MATCH(M$7,GRID!$A$4:$A$15,0),MATCH(1,($U$2=GRID!$B$1:$U$1)*(КАЛЕНДАРЬ!AW27=GRID!$B$3:$U$3),0))*(1-GRID!$H$34))</f>
        <v>74000</v>
      </c>
      <c r="N526" s="5">
        <f t="array" ref="N526">IF($I$2="Открытый тариф",INDEX(GRID!$B$18:$U$29,MATCH(M$7,GRID!$A$18:$A$29,0),MATCH(1,($U$2=GRID!$B$1:$U$1)*(КАЛЕНДАРЬ!AW27=GRID!$B$3:$U$3),0)),
INDEX(GRID!$B$18:$U$29,MATCH(M$7,GRID!$A$18:$A$29,0),MATCH(1,($U$2=GRID!$B$1:$U$1)*(КАЛЕНДАРЬ!AW27=GRID!$B$3:$U$3),0))*(1-GRID!$H$34))</f>
        <v>79000</v>
      </c>
      <c r="O526" s="5">
        <f t="array" ref="O526">IF($I$2="Открытый тариф",INDEX(GRID!$B$4:$U$15,MATCH(O$7,GRID!$A$4:$A$15,0),MATCH(1,($U$2=GRID!$B$1:$U$1)*(КАЛЕНДАРЬ!AW27=GRID!$B$3:$U$3),0)),
INDEX(GRID!$B$4:$U$15,MATCH(O$7,GRID!$A$4:$A$15,0),MATCH(1,($U$2=GRID!$B$1:$U$1)*(КАЛЕНДАРЬ!AW27=GRID!$B$3:$U$3),0))*(1-GRID!$H$34))</f>
        <v>108800</v>
      </c>
      <c r="P526" s="5">
        <f t="array" ref="P526">IF($I$2="Открытый тариф",INDEX(GRID!$B$4:$U$15,MATCH(P$7,GRID!$A$4:$A$15,0),MATCH(1,($U$2=GRID!$B$1:$U$1)*(КАЛЕНДАРЬ!AW27=GRID!$B$3:$U$3),0)),
INDEX(GRID!$B$4:$U$15,MATCH(P$7,GRID!$A$4:$A$15,0),MATCH(1,($U$2=GRID!$B$1:$U$1)*(КАЛЕНДАРЬ!AW27=GRID!$B$3:$U$3),0))*(1-GRID!$H$34))</f>
        <v>151400</v>
      </c>
      <c r="Q526" s="5">
        <f t="array" ref="Q526">IF($I$2="Открытый тариф",INDEX(GRID!$B$4:$U$15,MATCH(Q$7,GRID!$A$4:$A$15,0),MATCH(1,($U$2=GRID!$B$1:$U$1)*(КАЛЕНДАРЬ!AW27=GRID!$B$3:$U$3),0)),
INDEX(GRID!$B$4:$U$15,MATCH(Q$7,GRID!$A$4:$A$15,0),MATCH(1,($U$2=GRID!$B$1:$U$1)*(КАЛЕНДАРЬ!AW27=GRID!$B$3:$U$3),0))*(1-GRID!$H$34))</f>
        <v>177900</v>
      </c>
      <c r="R526" s="5">
        <f t="array" ref="R526">IF($I$2="Открытый тариф",INDEX(GRID!$B$18:$U$29,MATCH(R$7,GRID!$A$18:$A$29,0),MATCH(1,($U$2=GRID!$B$1:$U$1)*(КАЛЕНДАРЬ!AW27=GRID!$B$3:$U$3),0)),
INDEX(GRID!$B$18:$U$29,MATCH(R$7,GRID!$A$18:$A$29,0),MATCH(1,($U$2=GRID!$B$1:$U$1)*(КАЛЕНДАРЬ!AW27=GRID!$B$3:$U$3),0))*(1-GRID!$H$34))</f>
        <v>202400</v>
      </c>
      <c r="S526" s="5">
        <f t="array" ref="S526">IF($I$2="Открытый тариф",INDEX(GRID!$B$4:$U$15,MATCH(S$7,GRID!$A$4:$A$15,0),MATCH(1,($U$2=GRID!$B$1:$U$1)*(КАЛЕНДАРЬ!AW27=GRID!$B$3:$U$3),0)),
INDEX(GRID!$B$4:$U$15,MATCH(S$7,GRID!$A$4:$A$15,0),MATCH(1,($U$2=GRID!$B$1:$U$1)*(КАЛЕНДАРЬ!AW27=GRID!$B$3:$U$3),0))*(1-GRID!$L$41))</f>
        <v>507400</v>
      </c>
      <c r="T526" s="5">
        <f t="array" ref="T526">IF($I$2="Открытый тариф",INDEX(GRID!$B$4:$U$15,MATCH(T$7,GRID!$A$4:$A$15,0),MATCH(1,($U$2=GRID!$B$1:$U$1)*(КАЛЕНДАРЬ!AW27=GRID!$B$3:$U$3),0)),
INDEX(GRID!$B$4:$U$15,MATCH(T$7,GRID!$A$4:$A$15,0),MATCH(1,($U$2=GRID!$B$1:$U$1)*(КАЛЕНДАРЬ!AW27=GRID!$B$3:$U$3),0))*(1-GRID!$L$41))</f>
        <v>617900</v>
      </c>
    </row>
    <row r="527" spans="1:20" s="121" customFormat="1" ht="13.5" customHeight="1">
      <c r="A527" s="108" t="s">
        <v>17</v>
      </c>
      <c r="B527" s="109">
        <v>25</v>
      </c>
      <c r="C527" s="5" cm="1">
        <f t="array" ref="C527">IF($I$2="Открытый тариф",INDEX(GRID!$B$4:$U$15,MATCH(C$7,GRID!$A$4:$A$15,0),MATCH(1,($U$2=GRID!$B$1:$U$1)*(КАЛЕНДАРЬ!AW28=GRID!$B$3:$U$3),0)),
INDEX(GRID!$B$4:$U$15,MATCH(C$7,GRID!$A$4:$A$15,0),MATCH(1,($U$2=GRID!$B$1:$U$1)*(КАЛЕНДАРЬ!AW28=GRID!$B$3:$U$3),0))*(1-GRID!$H$34))</f>
        <v>30200.000000000004</v>
      </c>
      <c r="D527" s="5" cm="1">
        <f t="array" ref="D527">IF($I$2="Открытый тариф",INDEX(GRID!$B$18:$U$29,MATCH(C$7,GRID!$A$18:$A$29,0),MATCH(1,($U$2=GRID!$B$1:$U$1)*(КАЛЕНДАРЬ!AW28=GRID!$B$3:$U$3),0)),
INDEX(GRID!$B$18:$U$29,MATCH(C$7,GRID!$A$18:$A$29,0),MATCH(1,($U$2=GRID!$B$1:$U$1)*(КАЛЕНДАРЬ!AW28=GRID!$B$3:$U$3),0))*(1-GRID!$H$34))</f>
        <v>35200</v>
      </c>
      <c r="E527" s="5">
        <f t="array" ref="E527">IF($I$2="Открытый тариф",INDEX(GRID!$B$4:$U$15,MATCH(E$7,GRID!$A$4:$A$15,0),MATCH(1,($U$2=GRID!$B$1:$U$1)*(КАЛЕНДАРЬ!AW28=GRID!$B$3:$U$3),0)),
INDEX(GRID!$B$4:$U$15,MATCH(E$7,GRID!$A$4:$A$15,0),MATCH(1,($U$2=GRID!$B$1:$U$1)*(КАЛЕНДАРЬ!AW28=GRID!$B$3:$U$3),0))*(1-GRID!$H$34))</f>
        <v>36300</v>
      </c>
      <c r="F527" s="5">
        <f t="array" ref="F527">IF($I$2="Открытый тариф",INDEX(GRID!$B$18:$U$29,MATCH(E$7,GRID!$A$18:$A$29,0),MATCH(1,($U$2=GRID!$B$1:$U$1)*(КАЛЕНДАРЬ!AW28=GRID!$B$3:$U$3),0)),
INDEX(GRID!$B$18:$U$29,MATCH(E$7,GRID!$A$18:$A$29,0),MATCH(1,($U$2=GRID!$B$1:$U$1)*(КАЛЕНДАРЬ!AW28=GRID!$B$3:$U$3),0))*(1-GRID!$H$34))</f>
        <v>41300</v>
      </c>
      <c r="G527" s="5">
        <f t="array" ref="G527">IF($I$2="Открытый тариф",INDEX(GRID!$B$4:$U$15,MATCH(G$7,GRID!$A$4:$A$15,0),MATCH(1,($U$2=GRID!$B$1:$U$1)*(КАЛЕНДАРЬ!AW28=GRID!$B$3:$U$3),0)),
INDEX(GRID!$B$4:$U$15,MATCH(G$7,GRID!$A$4:$A$15,0),MATCH(1,($U$2=GRID!$B$1:$U$1)*(КАЛЕНДАРЬ!AW28=GRID!$B$3:$U$3),0))*(1-GRID!$H$34))</f>
        <v>42500</v>
      </c>
      <c r="H527" s="5">
        <f t="array" ref="H527">IF($I$2="Открытый тариф",INDEX(GRID!$B$18:$U$29,MATCH(G$7,GRID!$A$18:$A$29,0),MATCH(1,($U$2=GRID!$B$1:$U$1)*(КАЛЕНДАРЬ!AW28=GRID!$B$3:$U$3),0)),
INDEX(GRID!$B$18:$U$29,MATCH(G$7,GRID!$A$18:$A$29,0),MATCH(1,($U$2=GRID!$B$1:$U$1)*(КАЛЕНДАРЬ!AW28=GRID!$B$3:$U$3),0))*(1-GRID!$H$34))</f>
        <v>47500</v>
      </c>
      <c r="I527" s="5">
        <f t="array" ref="I527">IF($I$2="Открытый тариф",INDEX(GRID!$B$4:$U$15,MATCH(I$7,GRID!$A$4:$A$15,0),MATCH(1,($U$2=GRID!$B$1:$U$1)*(КАЛЕНДАРЬ!AW28=GRID!$B$3:$U$3),0)),
INDEX(GRID!$B$4:$U$15,MATCH(I$7,GRID!$A$4:$A$15,0),MATCH(1,($U$2=GRID!$B$1:$U$1)*(КАЛЕНДАРЬ!AW28=GRID!$B$3:$U$3),0))*(1-GRID!$H$34))</f>
        <v>47400</v>
      </c>
      <c r="J527" s="5">
        <f t="array" ref="J527">IF($I$2="Открытый тариф",INDEX(GRID!$B$18:$U$29,MATCH(I$7,GRID!$A$18:$A$29,0),MATCH(1,($U$2=GRID!$B$1:$U$1)*(КАЛЕНДАРЬ!AW28=GRID!$B$3:$U$3),0)),
INDEX(GRID!$B$18:$U$29,MATCH(I$7,GRID!$A$18:$A$29,0),MATCH(1,($U$2=GRID!$B$1:$U$1)*(КАЛЕНДАРЬ!AW28=GRID!$B$3:$U$3),0))*(1-GRID!$H$34))</f>
        <v>52400</v>
      </c>
      <c r="K527" s="5">
        <f t="array" ref="K527">IF($I$2="Открытый тариф",INDEX(GRID!$B$4:$U$15,MATCH(K$7,GRID!$A$4:$A$15,0),MATCH(1,($U$2=GRID!$B$1:$U$1)*(КАЛЕНДАРЬ!AW28=GRID!$B$3:$U$3),0)),
INDEX(GRID!$B$4:$U$15,MATCH(K$7,GRID!$A$4:$A$15,0),MATCH(1,($U$2=GRID!$B$1:$U$1)*(КАЛЕНДАРЬ!AW28=GRID!$B$3:$U$3),0))*(1-GRID!$H$34))</f>
        <v>53300</v>
      </c>
      <c r="L527" s="5">
        <f t="array" ref="L527">IF($I$2="Открытый тариф",INDEX(GRID!$B$18:$U$29,MATCH(K$7,GRID!$A$18:$A$29,0),MATCH(1,($U$2=GRID!$B$1:$U$1)*(КАЛЕНДАРЬ!AW28=GRID!$B$3:$U$3),0)),
INDEX(GRID!$B$18:$U$29,MATCH(K$7,GRID!$A$18:$A$29,0),MATCH(1,($U$2=GRID!$B$1:$U$1)*(КАЛЕНДАРЬ!AW28=GRID!$B$3:$U$3),0))*(1-GRID!$H$34))</f>
        <v>58300</v>
      </c>
      <c r="M527" s="5">
        <f t="array" ref="M527">IF($I$2="Открытый тариф",INDEX(GRID!$B$4:$U$15,MATCH(M$7,GRID!$A$4:$A$15,0),MATCH(1,($U$2=GRID!$B$1:$U$1)*(КАЛЕНДАРЬ!AW28=GRID!$B$3:$U$3),0)),
INDEX(GRID!$B$4:$U$15,MATCH(M$7,GRID!$A$4:$A$15,0),MATCH(1,($U$2=GRID!$B$1:$U$1)*(КАЛЕНДАРЬ!AW28=GRID!$B$3:$U$3),0))*(1-GRID!$H$34))</f>
        <v>74000</v>
      </c>
      <c r="N527" s="5">
        <f t="array" ref="N527">IF($I$2="Открытый тариф",INDEX(GRID!$B$18:$U$29,MATCH(M$7,GRID!$A$18:$A$29,0),MATCH(1,($U$2=GRID!$B$1:$U$1)*(КАЛЕНДАРЬ!AW28=GRID!$B$3:$U$3),0)),
INDEX(GRID!$B$18:$U$29,MATCH(M$7,GRID!$A$18:$A$29,0),MATCH(1,($U$2=GRID!$B$1:$U$1)*(КАЛЕНДАРЬ!AW28=GRID!$B$3:$U$3),0))*(1-GRID!$H$34))</f>
        <v>79000</v>
      </c>
      <c r="O527" s="5">
        <f t="array" ref="O527">IF($I$2="Открытый тариф",INDEX(GRID!$B$4:$U$15,MATCH(O$7,GRID!$A$4:$A$15,0),MATCH(1,($U$2=GRID!$B$1:$U$1)*(КАЛЕНДАРЬ!AW28=GRID!$B$3:$U$3),0)),
INDEX(GRID!$B$4:$U$15,MATCH(O$7,GRID!$A$4:$A$15,0),MATCH(1,($U$2=GRID!$B$1:$U$1)*(КАЛЕНДАРЬ!AW28=GRID!$B$3:$U$3),0))*(1-GRID!$H$34))</f>
        <v>108800</v>
      </c>
      <c r="P527" s="5">
        <f t="array" ref="P527">IF($I$2="Открытый тариф",INDEX(GRID!$B$4:$U$15,MATCH(P$7,GRID!$A$4:$A$15,0),MATCH(1,($U$2=GRID!$B$1:$U$1)*(КАЛЕНДАРЬ!AW28=GRID!$B$3:$U$3),0)),
INDEX(GRID!$B$4:$U$15,MATCH(P$7,GRID!$A$4:$A$15,0),MATCH(1,($U$2=GRID!$B$1:$U$1)*(КАЛЕНДАРЬ!AW28=GRID!$B$3:$U$3),0))*(1-GRID!$H$34))</f>
        <v>151400</v>
      </c>
      <c r="Q527" s="5">
        <f t="array" ref="Q527">IF($I$2="Открытый тариф",INDEX(GRID!$B$4:$U$15,MATCH(Q$7,GRID!$A$4:$A$15,0),MATCH(1,($U$2=GRID!$B$1:$U$1)*(КАЛЕНДАРЬ!AW28=GRID!$B$3:$U$3),0)),
INDEX(GRID!$B$4:$U$15,MATCH(Q$7,GRID!$A$4:$A$15,0),MATCH(1,($U$2=GRID!$B$1:$U$1)*(КАЛЕНДАРЬ!AW28=GRID!$B$3:$U$3),0))*(1-GRID!$H$34))</f>
        <v>177900</v>
      </c>
      <c r="R527" s="5">
        <f t="array" ref="R527">IF($I$2="Открытый тариф",INDEX(GRID!$B$18:$U$29,MATCH(R$7,GRID!$A$18:$A$29,0),MATCH(1,($U$2=GRID!$B$1:$U$1)*(КАЛЕНДАРЬ!AW28=GRID!$B$3:$U$3),0)),
INDEX(GRID!$B$18:$U$29,MATCH(R$7,GRID!$A$18:$A$29,0),MATCH(1,($U$2=GRID!$B$1:$U$1)*(КАЛЕНДАРЬ!AW28=GRID!$B$3:$U$3),0))*(1-GRID!$H$34))</f>
        <v>202400</v>
      </c>
      <c r="S527" s="5">
        <f t="array" ref="S527">IF($I$2="Открытый тариф",INDEX(GRID!$B$4:$U$15,MATCH(S$7,GRID!$A$4:$A$15,0),MATCH(1,($U$2=GRID!$B$1:$U$1)*(КАЛЕНДАРЬ!AW28=GRID!$B$3:$U$3),0)),
INDEX(GRID!$B$4:$U$15,MATCH(S$7,GRID!$A$4:$A$15,0),MATCH(1,($U$2=GRID!$B$1:$U$1)*(КАЛЕНДАРЬ!AW28=GRID!$B$3:$U$3),0))*(1-GRID!$L$41))</f>
        <v>507400</v>
      </c>
      <c r="T527" s="5">
        <f t="array" ref="T527">IF($I$2="Открытый тариф",INDEX(GRID!$B$4:$U$15,MATCH(T$7,GRID!$A$4:$A$15,0),MATCH(1,($U$2=GRID!$B$1:$U$1)*(КАЛЕНДАРЬ!AW28=GRID!$B$3:$U$3),0)),
INDEX(GRID!$B$4:$U$15,MATCH(T$7,GRID!$A$4:$A$15,0),MATCH(1,($U$2=GRID!$B$1:$U$1)*(КАЛЕНДАРЬ!AW28=GRID!$B$3:$U$3),0))*(1-GRID!$L$41))</f>
        <v>617900</v>
      </c>
    </row>
    <row r="528" spans="1:20" s="121" customFormat="1" ht="13.5" customHeight="1">
      <c r="A528" s="108" t="s">
        <v>11</v>
      </c>
      <c r="B528" s="109">
        <v>26</v>
      </c>
      <c r="C528" s="5" cm="1">
        <f t="array" ref="C528">IF($I$2="Открытый тариф",INDEX(GRID!$B$4:$U$15,MATCH(C$7,GRID!$A$4:$A$15,0),MATCH(1,($U$2=GRID!$B$1:$U$1)*(КАЛЕНДАРЬ!AW29=GRID!$B$3:$U$3),0)),
INDEX(GRID!$B$4:$U$15,MATCH(C$7,GRID!$A$4:$A$15,0),MATCH(1,($U$2=GRID!$B$1:$U$1)*(КАЛЕНДАРЬ!AW29=GRID!$B$3:$U$3),0))*(1-GRID!$H$34))</f>
        <v>30200.000000000004</v>
      </c>
      <c r="D528" s="5" cm="1">
        <f t="array" ref="D528">IF($I$2="Открытый тариф",INDEX(GRID!$B$18:$U$29,MATCH(C$7,GRID!$A$18:$A$29,0),MATCH(1,($U$2=GRID!$B$1:$U$1)*(КАЛЕНДАРЬ!AW29=GRID!$B$3:$U$3),0)),
INDEX(GRID!$B$18:$U$29,MATCH(C$7,GRID!$A$18:$A$29,0),MATCH(1,($U$2=GRID!$B$1:$U$1)*(КАЛЕНДАРЬ!AW29=GRID!$B$3:$U$3),0))*(1-GRID!$H$34))</f>
        <v>35200</v>
      </c>
      <c r="E528" s="5">
        <f t="array" ref="E528">IF($I$2="Открытый тариф",INDEX(GRID!$B$4:$U$15,MATCH(E$7,GRID!$A$4:$A$15,0),MATCH(1,($U$2=GRID!$B$1:$U$1)*(КАЛЕНДАРЬ!AW29=GRID!$B$3:$U$3),0)),
INDEX(GRID!$B$4:$U$15,MATCH(E$7,GRID!$A$4:$A$15,0),MATCH(1,($U$2=GRID!$B$1:$U$1)*(КАЛЕНДАРЬ!AW29=GRID!$B$3:$U$3),0))*(1-GRID!$H$34))</f>
        <v>36300</v>
      </c>
      <c r="F528" s="5">
        <f t="array" ref="F528">IF($I$2="Открытый тариф",INDEX(GRID!$B$18:$U$29,MATCH(E$7,GRID!$A$18:$A$29,0),MATCH(1,($U$2=GRID!$B$1:$U$1)*(КАЛЕНДАРЬ!AW29=GRID!$B$3:$U$3),0)),
INDEX(GRID!$B$18:$U$29,MATCH(E$7,GRID!$A$18:$A$29,0),MATCH(1,($U$2=GRID!$B$1:$U$1)*(КАЛЕНДАРЬ!AW29=GRID!$B$3:$U$3),0))*(1-GRID!$H$34))</f>
        <v>41300</v>
      </c>
      <c r="G528" s="5">
        <f t="array" ref="G528">IF($I$2="Открытый тариф",INDEX(GRID!$B$4:$U$15,MATCH(G$7,GRID!$A$4:$A$15,0),MATCH(1,($U$2=GRID!$B$1:$U$1)*(КАЛЕНДАРЬ!AW29=GRID!$B$3:$U$3),0)),
INDEX(GRID!$B$4:$U$15,MATCH(G$7,GRID!$A$4:$A$15,0),MATCH(1,($U$2=GRID!$B$1:$U$1)*(КАЛЕНДАРЬ!AW29=GRID!$B$3:$U$3),0))*(1-GRID!$H$34))</f>
        <v>42500</v>
      </c>
      <c r="H528" s="5">
        <f t="array" ref="H528">IF($I$2="Открытый тариф",INDEX(GRID!$B$18:$U$29,MATCH(G$7,GRID!$A$18:$A$29,0),MATCH(1,($U$2=GRID!$B$1:$U$1)*(КАЛЕНДАРЬ!AW29=GRID!$B$3:$U$3),0)),
INDEX(GRID!$B$18:$U$29,MATCH(G$7,GRID!$A$18:$A$29,0),MATCH(1,($U$2=GRID!$B$1:$U$1)*(КАЛЕНДАРЬ!AW29=GRID!$B$3:$U$3),0))*(1-GRID!$H$34))</f>
        <v>47500</v>
      </c>
      <c r="I528" s="5">
        <f t="array" ref="I528">IF($I$2="Открытый тариф",INDEX(GRID!$B$4:$U$15,MATCH(I$7,GRID!$A$4:$A$15,0),MATCH(1,($U$2=GRID!$B$1:$U$1)*(КАЛЕНДАРЬ!AW29=GRID!$B$3:$U$3),0)),
INDEX(GRID!$B$4:$U$15,MATCH(I$7,GRID!$A$4:$A$15,0),MATCH(1,($U$2=GRID!$B$1:$U$1)*(КАЛЕНДАРЬ!AW29=GRID!$B$3:$U$3),0))*(1-GRID!$H$34))</f>
        <v>47400</v>
      </c>
      <c r="J528" s="5">
        <f t="array" ref="J528">IF($I$2="Открытый тариф",INDEX(GRID!$B$18:$U$29,MATCH(I$7,GRID!$A$18:$A$29,0),MATCH(1,($U$2=GRID!$B$1:$U$1)*(КАЛЕНДАРЬ!AW29=GRID!$B$3:$U$3),0)),
INDEX(GRID!$B$18:$U$29,MATCH(I$7,GRID!$A$18:$A$29,0),MATCH(1,($U$2=GRID!$B$1:$U$1)*(КАЛЕНДАРЬ!AW29=GRID!$B$3:$U$3),0))*(1-GRID!$H$34))</f>
        <v>52400</v>
      </c>
      <c r="K528" s="5">
        <f t="array" ref="K528">IF($I$2="Открытый тариф",INDEX(GRID!$B$4:$U$15,MATCH(K$7,GRID!$A$4:$A$15,0),MATCH(1,($U$2=GRID!$B$1:$U$1)*(КАЛЕНДАРЬ!AW29=GRID!$B$3:$U$3),0)),
INDEX(GRID!$B$4:$U$15,MATCH(K$7,GRID!$A$4:$A$15,0),MATCH(1,($U$2=GRID!$B$1:$U$1)*(КАЛЕНДАРЬ!AW29=GRID!$B$3:$U$3),0))*(1-GRID!$H$34))</f>
        <v>53300</v>
      </c>
      <c r="L528" s="5">
        <f t="array" ref="L528">IF($I$2="Открытый тариф",INDEX(GRID!$B$18:$U$29,MATCH(K$7,GRID!$A$18:$A$29,0),MATCH(1,($U$2=GRID!$B$1:$U$1)*(КАЛЕНДАРЬ!AW29=GRID!$B$3:$U$3),0)),
INDEX(GRID!$B$18:$U$29,MATCH(K$7,GRID!$A$18:$A$29,0),MATCH(1,($U$2=GRID!$B$1:$U$1)*(КАЛЕНДАРЬ!AW29=GRID!$B$3:$U$3),0))*(1-GRID!$H$34))</f>
        <v>58300</v>
      </c>
      <c r="M528" s="5">
        <f t="array" ref="M528">IF($I$2="Открытый тариф",INDEX(GRID!$B$4:$U$15,MATCH(M$7,GRID!$A$4:$A$15,0),MATCH(1,($U$2=GRID!$B$1:$U$1)*(КАЛЕНДАРЬ!AW29=GRID!$B$3:$U$3),0)),
INDEX(GRID!$B$4:$U$15,MATCH(M$7,GRID!$A$4:$A$15,0),MATCH(1,($U$2=GRID!$B$1:$U$1)*(КАЛЕНДАРЬ!AW29=GRID!$B$3:$U$3),0))*(1-GRID!$H$34))</f>
        <v>74000</v>
      </c>
      <c r="N528" s="5">
        <f t="array" ref="N528">IF($I$2="Открытый тариф",INDEX(GRID!$B$18:$U$29,MATCH(M$7,GRID!$A$18:$A$29,0),MATCH(1,($U$2=GRID!$B$1:$U$1)*(КАЛЕНДАРЬ!AW29=GRID!$B$3:$U$3),0)),
INDEX(GRID!$B$18:$U$29,MATCH(M$7,GRID!$A$18:$A$29,0),MATCH(1,($U$2=GRID!$B$1:$U$1)*(КАЛЕНДАРЬ!AW29=GRID!$B$3:$U$3),0))*(1-GRID!$H$34))</f>
        <v>79000</v>
      </c>
      <c r="O528" s="5">
        <f t="array" ref="O528">IF($I$2="Открытый тариф",INDEX(GRID!$B$4:$U$15,MATCH(O$7,GRID!$A$4:$A$15,0),MATCH(1,($U$2=GRID!$B$1:$U$1)*(КАЛЕНДАРЬ!AW29=GRID!$B$3:$U$3),0)),
INDEX(GRID!$B$4:$U$15,MATCH(O$7,GRID!$A$4:$A$15,0),MATCH(1,($U$2=GRID!$B$1:$U$1)*(КАЛЕНДАРЬ!AW29=GRID!$B$3:$U$3),0))*(1-GRID!$H$34))</f>
        <v>108800</v>
      </c>
      <c r="P528" s="5">
        <f t="array" ref="P528">IF($I$2="Открытый тариф",INDEX(GRID!$B$4:$U$15,MATCH(P$7,GRID!$A$4:$A$15,0),MATCH(1,($U$2=GRID!$B$1:$U$1)*(КАЛЕНДАРЬ!AW29=GRID!$B$3:$U$3),0)),
INDEX(GRID!$B$4:$U$15,MATCH(P$7,GRID!$A$4:$A$15,0),MATCH(1,($U$2=GRID!$B$1:$U$1)*(КАЛЕНДАРЬ!AW29=GRID!$B$3:$U$3),0))*(1-GRID!$H$34))</f>
        <v>151400</v>
      </c>
      <c r="Q528" s="5">
        <f t="array" ref="Q528">IF($I$2="Открытый тариф",INDEX(GRID!$B$4:$U$15,MATCH(Q$7,GRID!$A$4:$A$15,0),MATCH(1,($U$2=GRID!$B$1:$U$1)*(КАЛЕНДАРЬ!AW29=GRID!$B$3:$U$3),0)),
INDEX(GRID!$B$4:$U$15,MATCH(Q$7,GRID!$A$4:$A$15,0),MATCH(1,($U$2=GRID!$B$1:$U$1)*(КАЛЕНДАРЬ!AW29=GRID!$B$3:$U$3),0))*(1-GRID!$H$34))</f>
        <v>177900</v>
      </c>
      <c r="R528" s="5">
        <f t="array" ref="R528">IF($I$2="Открытый тариф",INDEX(GRID!$B$18:$U$29,MATCH(R$7,GRID!$A$18:$A$29,0),MATCH(1,($U$2=GRID!$B$1:$U$1)*(КАЛЕНДАРЬ!AW29=GRID!$B$3:$U$3),0)),
INDEX(GRID!$B$18:$U$29,MATCH(R$7,GRID!$A$18:$A$29,0),MATCH(1,($U$2=GRID!$B$1:$U$1)*(КАЛЕНДАРЬ!AW29=GRID!$B$3:$U$3),0))*(1-GRID!$H$34))</f>
        <v>202400</v>
      </c>
      <c r="S528" s="5">
        <f t="array" ref="S528">IF($I$2="Открытый тариф",INDEX(GRID!$B$4:$U$15,MATCH(S$7,GRID!$A$4:$A$15,0),MATCH(1,($U$2=GRID!$B$1:$U$1)*(КАЛЕНДАРЬ!AW29=GRID!$B$3:$U$3),0)),
INDEX(GRID!$B$4:$U$15,MATCH(S$7,GRID!$A$4:$A$15,0),MATCH(1,($U$2=GRID!$B$1:$U$1)*(КАЛЕНДАРЬ!AW29=GRID!$B$3:$U$3),0))*(1-GRID!$L$41))</f>
        <v>507400</v>
      </c>
      <c r="T528" s="5">
        <f t="array" ref="T528">IF($I$2="Открытый тариф",INDEX(GRID!$B$4:$U$15,MATCH(T$7,GRID!$A$4:$A$15,0),MATCH(1,($U$2=GRID!$B$1:$U$1)*(КАЛЕНДАРЬ!AW29=GRID!$B$3:$U$3),0)),
INDEX(GRID!$B$4:$U$15,MATCH(T$7,GRID!$A$4:$A$15,0),MATCH(1,($U$2=GRID!$B$1:$U$1)*(КАЛЕНДАРЬ!AW29=GRID!$B$3:$U$3),0))*(1-GRID!$L$41))</f>
        <v>617900</v>
      </c>
    </row>
    <row r="529" spans="1:20" s="121" customFormat="1" ht="13.5" customHeight="1">
      <c r="A529" s="108" t="s">
        <v>12</v>
      </c>
      <c r="B529" s="109">
        <v>27</v>
      </c>
      <c r="C529" s="5" cm="1">
        <f t="array" ref="C529">IF($I$2="Открытый тариф",INDEX(GRID!$B$4:$U$15,MATCH(C$7,GRID!$A$4:$A$15,0),MATCH(1,($U$2=GRID!$B$1:$U$1)*(КАЛЕНДАРЬ!AW30=GRID!$B$3:$U$3),0)),
INDEX(GRID!$B$4:$U$15,MATCH(C$7,GRID!$A$4:$A$15,0),MATCH(1,($U$2=GRID!$B$1:$U$1)*(КАЛЕНДАРЬ!AW30=GRID!$B$3:$U$3),0))*(1-GRID!$H$34))</f>
        <v>30200.000000000004</v>
      </c>
      <c r="D529" s="5" cm="1">
        <f t="array" ref="D529">IF($I$2="Открытый тариф",INDEX(GRID!$B$18:$U$29,MATCH(C$7,GRID!$A$18:$A$29,0),MATCH(1,($U$2=GRID!$B$1:$U$1)*(КАЛЕНДАРЬ!AW30=GRID!$B$3:$U$3),0)),
INDEX(GRID!$B$18:$U$29,MATCH(C$7,GRID!$A$18:$A$29,0),MATCH(1,($U$2=GRID!$B$1:$U$1)*(КАЛЕНДАРЬ!AW30=GRID!$B$3:$U$3),0))*(1-GRID!$H$34))</f>
        <v>35200</v>
      </c>
      <c r="E529" s="5">
        <f t="array" ref="E529">IF($I$2="Открытый тариф",INDEX(GRID!$B$4:$U$15,MATCH(E$7,GRID!$A$4:$A$15,0),MATCH(1,($U$2=GRID!$B$1:$U$1)*(КАЛЕНДАРЬ!AW30=GRID!$B$3:$U$3),0)),
INDEX(GRID!$B$4:$U$15,MATCH(E$7,GRID!$A$4:$A$15,0),MATCH(1,($U$2=GRID!$B$1:$U$1)*(КАЛЕНДАРЬ!AW30=GRID!$B$3:$U$3),0))*(1-GRID!$H$34))</f>
        <v>36300</v>
      </c>
      <c r="F529" s="5">
        <f t="array" ref="F529">IF($I$2="Открытый тариф",INDEX(GRID!$B$18:$U$29,MATCH(E$7,GRID!$A$18:$A$29,0),MATCH(1,($U$2=GRID!$B$1:$U$1)*(КАЛЕНДАРЬ!AW30=GRID!$B$3:$U$3),0)),
INDEX(GRID!$B$18:$U$29,MATCH(E$7,GRID!$A$18:$A$29,0),MATCH(1,($U$2=GRID!$B$1:$U$1)*(КАЛЕНДАРЬ!AW30=GRID!$B$3:$U$3),0))*(1-GRID!$H$34))</f>
        <v>41300</v>
      </c>
      <c r="G529" s="5">
        <f t="array" ref="G529">IF($I$2="Открытый тариф",INDEX(GRID!$B$4:$U$15,MATCH(G$7,GRID!$A$4:$A$15,0),MATCH(1,($U$2=GRID!$B$1:$U$1)*(КАЛЕНДАРЬ!AW30=GRID!$B$3:$U$3),0)),
INDEX(GRID!$B$4:$U$15,MATCH(G$7,GRID!$A$4:$A$15,0),MATCH(1,($U$2=GRID!$B$1:$U$1)*(КАЛЕНДАРЬ!AW30=GRID!$B$3:$U$3),0))*(1-GRID!$H$34))</f>
        <v>42500</v>
      </c>
      <c r="H529" s="5">
        <f t="array" ref="H529">IF($I$2="Открытый тариф",INDEX(GRID!$B$18:$U$29,MATCH(G$7,GRID!$A$18:$A$29,0),MATCH(1,($U$2=GRID!$B$1:$U$1)*(КАЛЕНДАРЬ!AW30=GRID!$B$3:$U$3),0)),
INDEX(GRID!$B$18:$U$29,MATCH(G$7,GRID!$A$18:$A$29,0),MATCH(1,($U$2=GRID!$B$1:$U$1)*(КАЛЕНДАРЬ!AW30=GRID!$B$3:$U$3),0))*(1-GRID!$H$34))</f>
        <v>47500</v>
      </c>
      <c r="I529" s="5">
        <f t="array" ref="I529">IF($I$2="Открытый тариф",INDEX(GRID!$B$4:$U$15,MATCH(I$7,GRID!$A$4:$A$15,0),MATCH(1,($U$2=GRID!$B$1:$U$1)*(КАЛЕНДАРЬ!AW30=GRID!$B$3:$U$3),0)),
INDEX(GRID!$B$4:$U$15,MATCH(I$7,GRID!$A$4:$A$15,0),MATCH(1,($U$2=GRID!$B$1:$U$1)*(КАЛЕНДАРЬ!AW30=GRID!$B$3:$U$3),0))*(1-GRID!$H$34))</f>
        <v>47400</v>
      </c>
      <c r="J529" s="5">
        <f t="array" ref="J529">IF($I$2="Открытый тариф",INDEX(GRID!$B$18:$U$29,MATCH(I$7,GRID!$A$18:$A$29,0),MATCH(1,($U$2=GRID!$B$1:$U$1)*(КАЛЕНДАРЬ!AW30=GRID!$B$3:$U$3),0)),
INDEX(GRID!$B$18:$U$29,MATCH(I$7,GRID!$A$18:$A$29,0),MATCH(1,($U$2=GRID!$B$1:$U$1)*(КАЛЕНДАРЬ!AW30=GRID!$B$3:$U$3),0))*(1-GRID!$H$34))</f>
        <v>52400</v>
      </c>
      <c r="K529" s="5">
        <f t="array" ref="K529">IF($I$2="Открытый тариф",INDEX(GRID!$B$4:$U$15,MATCH(K$7,GRID!$A$4:$A$15,0),MATCH(1,($U$2=GRID!$B$1:$U$1)*(КАЛЕНДАРЬ!AW30=GRID!$B$3:$U$3),0)),
INDEX(GRID!$B$4:$U$15,MATCH(K$7,GRID!$A$4:$A$15,0),MATCH(1,($U$2=GRID!$B$1:$U$1)*(КАЛЕНДАРЬ!AW30=GRID!$B$3:$U$3),0))*(1-GRID!$H$34))</f>
        <v>53300</v>
      </c>
      <c r="L529" s="5">
        <f t="array" ref="L529">IF($I$2="Открытый тариф",INDEX(GRID!$B$18:$U$29,MATCH(K$7,GRID!$A$18:$A$29,0),MATCH(1,($U$2=GRID!$B$1:$U$1)*(КАЛЕНДАРЬ!AW30=GRID!$B$3:$U$3),0)),
INDEX(GRID!$B$18:$U$29,MATCH(K$7,GRID!$A$18:$A$29,0),MATCH(1,($U$2=GRID!$B$1:$U$1)*(КАЛЕНДАРЬ!AW30=GRID!$B$3:$U$3),0))*(1-GRID!$H$34))</f>
        <v>58300</v>
      </c>
      <c r="M529" s="5">
        <f t="array" ref="M529">IF($I$2="Открытый тариф",INDEX(GRID!$B$4:$U$15,MATCH(M$7,GRID!$A$4:$A$15,0),MATCH(1,($U$2=GRID!$B$1:$U$1)*(КАЛЕНДАРЬ!AW30=GRID!$B$3:$U$3),0)),
INDEX(GRID!$B$4:$U$15,MATCH(M$7,GRID!$A$4:$A$15,0),MATCH(1,($U$2=GRID!$B$1:$U$1)*(КАЛЕНДАРЬ!AW30=GRID!$B$3:$U$3),0))*(1-GRID!$H$34))</f>
        <v>74000</v>
      </c>
      <c r="N529" s="5">
        <f t="array" ref="N529">IF($I$2="Открытый тариф",INDEX(GRID!$B$18:$U$29,MATCH(M$7,GRID!$A$18:$A$29,0),MATCH(1,($U$2=GRID!$B$1:$U$1)*(КАЛЕНДАРЬ!AW30=GRID!$B$3:$U$3),0)),
INDEX(GRID!$B$18:$U$29,MATCH(M$7,GRID!$A$18:$A$29,0),MATCH(1,($U$2=GRID!$B$1:$U$1)*(КАЛЕНДАРЬ!AW30=GRID!$B$3:$U$3),0))*(1-GRID!$H$34))</f>
        <v>79000</v>
      </c>
      <c r="O529" s="5">
        <f t="array" ref="O529">IF($I$2="Открытый тариф",INDEX(GRID!$B$4:$U$15,MATCH(O$7,GRID!$A$4:$A$15,0),MATCH(1,($U$2=GRID!$B$1:$U$1)*(КАЛЕНДАРЬ!AW30=GRID!$B$3:$U$3),0)),
INDEX(GRID!$B$4:$U$15,MATCH(O$7,GRID!$A$4:$A$15,0),MATCH(1,($U$2=GRID!$B$1:$U$1)*(КАЛЕНДАРЬ!AW30=GRID!$B$3:$U$3),0))*(1-GRID!$H$34))</f>
        <v>108800</v>
      </c>
      <c r="P529" s="5">
        <f t="array" ref="P529">IF($I$2="Открытый тариф",INDEX(GRID!$B$4:$U$15,MATCH(P$7,GRID!$A$4:$A$15,0),MATCH(1,($U$2=GRID!$B$1:$U$1)*(КАЛЕНДАРЬ!AW30=GRID!$B$3:$U$3),0)),
INDEX(GRID!$B$4:$U$15,MATCH(P$7,GRID!$A$4:$A$15,0),MATCH(1,($U$2=GRID!$B$1:$U$1)*(КАЛЕНДАРЬ!AW30=GRID!$B$3:$U$3),0))*(1-GRID!$H$34))</f>
        <v>151400</v>
      </c>
      <c r="Q529" s="5">
        <f t="array" ref="Q529">IF($I$2="Открытый тариф",INDEX(GRID!$B$4:$U$15,MATCH(Q$7,GRID!$A$4:$A$15,0),MATCH(1,($U$2=GRID!$B$1:$U$1)*(КАЛЕНДАРЬ!AW30=GRID!$B$3:$U$3),0)),
INDEX(GRID!$B$4:$U$15,MATCH(Q$7,GRID!$A$4:$A$15,0),MATCH(1,($U$2=GRID!$B$1:$U$1)*(КАЛЕНДАРЬ!AW30=GRID!$B$3:$U$3),0))*(1-GRID!$H$34))</f>
        <v>177900</v>
      </c>
      <c r="R529" s="5">
        <f t="array" ref="R529">IF($I$2="Открытый тариф",INDEX(GRID!$B$18:$U$29,MATCH(R$7,GRID!$A$18:$A$29,0),MATCH(1,($U$2=GRID!$B$1:$U$1)*(КАЛЕНДАРЬ!AW30=GRID!$B$3:$U$3),0)),
INDEX(GRID!$B$18:$U$29,MATCH(R$7,GRID!$A$18:$A$29,0),MATCH(1,($U$2=GRID!$B$1:$U$1)*(КАЛЕНДАРЬ!AW30=GRID!$B$3:$U$3),0))*(1-GRID!$H$34))</f>
        <v>202400</v>
      </c>
      <c r="S529" s="5">
        <f t="array" ref="S529">IF($I$2="Открытый тариф",INDEX(GRID!$B$4:$U$15,MATCH(S$7,GRID!$A$4:$A$15,0),MATCH(1,($U$2=GRID!$B$1:$U$1)*(КАЛЕНДАРЬ!AW30=GRID!$B$3:$U$3),0)),
INDEX(GRID!$B$4:$U$15,MATCH(S$7,GRID!$A$4:$A$15,0),MATCH(1,($U$2=GRID!$B$1:$U$1)*(КАЛЕНДАРЬ!AW30=GRID!$B$3:$U$3),0))*(1-GRID!$L$41))</f>
        <v>507400</v>
      </c>
      <c r="T529" s="5">
        <f t="array" ref="T529">IF($I$2="Открытый тариф",INDEX(GRID!$B$4:$U$15,MATCH(T$7,GRID!$A$4:$A$15,0),MATCH(1,($U$2=GRID!$B$1:$U$1)*(КАЛЕНДАРЬ!AW30=GRID!$B$3:$U$3),0)),
INDEX(GRID!$B$4:$U$15,MATCH(T$7,GRID!$A$4:$A$15,0),MATCH(1,($U$2=GRID!$B$1:$U$1)*(КАЛЕНДАРЬ!AW30=GRID!$B$3:$U$3),0))*(1-GRID!$L$41))</f>
        <v>617900</v>
      </c>
    </row>
    <row r="530" spans="1:20" s="121" customFormat="1" ht="13.5" customHeight="1">
      <c r="A530" s="108" t="s">
        <v>13</v>
      </c>
      <c r="B530" s="109">
        <v>28</v>
      </c>
      <c r="C530" s="5" cm="1">
        <f t="array" ref="C530">IF($I$2="Открытый тариф",INDEX(GRID!$B$4:$U$15,MATCH(C$7,GRID!$A$4:$A$15,0),MATCH(1,($U$2=GRID!$B$1:$U$1)*(КАЛЕНДАРЬ!AW31=GRID!$B$3:$U$3),0)),
INDEX(GRID!$B$4:$U$15,MATCH(C$7,GRID!$A$4:$A$15,0),MATCH(1,($U$2=GRID!$B$1:$U$1)*(КАЛЕНДАРЬ!AW31=GRID!$B$3:$U$3),0))*(1-GRID!$H$34))</f>
        <v>30200.000000000004</v>
      </c>
      <c r="D530" s="5" cm="1">
        <f t="array" ref="D530">IF($I$2="Открытый тариф",INDEX(GRID!$B$18:$U$29,MATCH(C$7,GRID!$A$18:$A$29,0),MATCH(1,($U$2=GRID!$B$1:$U$1)*(КАЛЕНДАРЬ!AW31=GRID!$B$3:$U$3),0)),
INDEX(GRID!$B$18:$U$29,MATCH(C$7,GRID!$A$18:$A$29,0),MATCH(1,($U$2=GRID!$B$1:$U$1)*(КАЛЕНДАРЬ!AW31=GRID!$B$3:$U$3),0))*(1-GRID!$H$34))</f>
        <v>35200</v>
      </c>
      <c r="E530" s="5">
        <f t="array" ref="E530">IF($I$2="Открытый тариф",INDEX(GRID!$B$4:$U$15,MATCH(E$7,GRID!$A$4:$A$15,0),MATCH(1,($U$2=GRID!$B$1:$U$1)*(КАЛЕНДАРЬ!AW31=GRID!$B$3:$U$3),0)),
INDEX(GRID!$B$4:$U$15,MATCH(E$7,GRID!$A$4:$A$15,0),MATCH(1,($U$2=GRID!$B$1:$U$1)*(КАЛЕНДАРЬ!AW31=GRID!$B$3:$U$3),0))*(1-GRID!$H$34))</f>
        <v>36300</v>
      </c>
      <c r="F530" s="5">
        <f t="array" ref="F530">IF($I$2="Открытый тариф",INDEX(GRID!$B$18:$U$29,MATCH(E$7,GRID!$A$18:$A$29,0),MATCH(1,($U$2=GRID!$B$1:$U$1)*(КАЛЕНДАРЬ!AW31=GRID!$B$3:$U$3),0)),
INDEX(GRID!$B$18:$U$29,MATCH(E$7,GRID!$A$18:$A$29,0),MATCH(1,($U$2=GRID!$B$1:$U$1)*(КАЛЕНДАРЬ!AW31=GRID!$B$3:$U$3),0))*(1-GRID!$H$34))</f>
        <v>41300</v>
      </c>
      <c r="G530" s="5">
        <f t="array" ref="G530">IF($I$2="Открытый тариф",INDEX(GRID!$B$4:$U$15,MATCH(G$7,GRID!$A$4:$A$15,0),MATCH(1,($U$2=GRID!$B$1:$U$1)*(КАЛЕНДАРЬ!AW31=GRID!$B$3:$U$3),0)),
INDEX(GRID!$B$4:$U$15,MATCH(G$7,GRID!$A$4:$A$15,0),MATCH(1,($U$2=GRID!$B$1:$U$1)*(КАЛЕНДАРЬ!AW31=GRID!$B$3:$U$3),0))*(1-GRID!$H$34))</f>
        <v>42500</v>
      </c>
      <c r="H530" s="5">
        <f t="array" ref="H530">IF($I$2="Открытый тариф",INDEX(GRID!$B$18:$U$29,MATCH(G$7,GRID!$A$18:$A$29,0),MATCH(1,($U$2=GRID!$B$1:$U$1)*(КАЛЕНДАРЬ!AW31=GRID!$B$3:$U$3),0)),
INDEX(GRID!$B$18:$U$29,MATCH(G$7,GRID!$A$18:$A$29,0),MATCH(1,($U$2=GRID!$B$1:$U$1)*(КАЛЕНДАРЬ!AW31=GRID!$B$3:$U$3),0))*(1-GRID!$H$34))</f>
        <v>47500</v>
      </c>
      <c r="I530" s="5">
        <f t="array" ref="I530">IF($I$2="Открытый тариф",INDEX(GRID!$B$4:$U$15,MATCH(I$7,GRID!$A$4:$A$15,0),MATCH(1,($U$2=GRID!$B$1:$U$1)*(КАЛЕНДАРЬ!AW31=GRID!$B$3:$U$3),0)),
INDEX(GRID!$B$4:$U$15,MATCH(I$7,GRID!$A$4:$A$15,0),MATCH(1,($U$2=GRID!$B$1:$U$1)*(КАЛЕНДАРЬ!AW31=GRID!$B$3:$U$3),0))*(1-GRID!$H$34))</f>
        <v>47400</v>
      </c>
      <c r="J530" s="5">
        <f t="array" ref="J530">IF($I$2="Открытый тариф",INDEX(GRID!$B$18:$U$29,MATCH(I$7,GRID!$A$18:$A$29,0),MATCH(1,($U$2=GRID!$B$1:$U$1)*(КАЛЕНДАРЬ!AW31=GRID!$B$3:$U$3),0)),
INDEX(GRID!$B$18:$U$29,MATCH(I$7,GRID!$A$18:$A$29,0),MATCH(1,($U$2=GRID!$B$1:$U$1)*(КАЛЕНДАРЬ!AW31=GRID!$B$3:$U$3),0))*(1-GRID!$H$34))</f>
        <v>52400</v>
      </c>
      <c r="K530" s="5">
        <f t="array" ref="K530">IF($I$2="Открытый тариф",INDEX(GRID!$B$4:$U$15,MATCH(K$7,GRID!$A$4:$A$15,0),MATCH(1,($U$2=GRID!$B$1:$U$1)*(КАЛЕНДАРЬ!AW31=GRID!$B$3:$U$3),0)),
INDEX(GRID!$B$4:$U$15,MATCH(K$7,GRID!$A$4:$A$15,0),MATCH(1,($U$2=GRID!$B$1:$U$1)*(КАЛЕНДАРЬ!AW31=GRID!$B$3:$U$3),0))*(1-GRID!$H$34))</f>
        <v>53300</v>
      </c>
      <c r="L530" s="5">
        <f t="array" ref="L530">IF($I$2="Открытый тариф",INDEX(GRID!$B$18:$U$29,MATCH(K$7,GRID!$A$18:$A$29,0),MATCH(1,($U$2=GRID!$B$1:$U$1)*(КАЛЕНДАРЬ!AW31=GRID!$B$3:$U$3),0)),
INDEX(GRID!$B$18:$U$29,MATCH(K$7,GRID!$A$18:$A$29,0),MATCH(1,($U$2=GRID!$B$1:$U$1)*(КАЛЕНДАРЬ!AW31=GRID!$B$3:$U$3),0))*(1-GRID!$H$34))</f>
        <v>58300</v>
      </c>
      <c r="M530" s="5">
        <f t="array" ref="M530">IF($I$2="Открытый тариф",INDEX(GRID!$B$4:$U$15,MATCH(M$7,GRID!$A$4:$A$15,0),MATCH(1,($U$2=GRID!$B$1:$U$1)*(КАЛЕНДАРЬ!AW31=GRID!$B$3:$U$3),0)),
INDEX(GRID!$B$4:$U$15,MATCH(M$7,GRID!$A$4:$A$15,0),MATCH(1,($U$2=GRID!$B$1:$U$1)*(КАЛЕНДАРЬ!AW31=GRID!$B$3:$U$3),0))*(1-GRID!$H$34))</f>
        <v>74000</v>
      </c>
      <c r="N530" s="5">
        <f t="array" ref="N530">IF($I$2="Открытый тариф",INDEX(GRID!$B$18:$U$29,MATCH(M$7,GRID!$A$18:$A$29,0),MATCH(1,($U$2=GRID!$B$1:$U$1)*(КАЛЕНДАРЬ!AW31=GRID!$B$3:$U$3),0)),
INDEX(GRID!$B$18:$U$29,MATCH(M$7,GRID!$A$18:$A$29,0),MATCH(1,($U$2=GRID!$B$1:$U$1)*(КАЛЕНДАРЬ!AW31=GRID!$B$3:$U$3),0))*(1-GRID!$H$34))</f>
        <v>79000</v>
      </c>
      <c r="O530" s="5">
        <f t="array" ref="O530">IF($I$2="Открытый тариф",INDEX(GRID!$B$4:$U$15,MATCH(O$7,GRID!$A$4:$A$15,0),MATCH(1,($U$2=GRID!$B$1:$U$1)*(КАЛЕНДАРЬ!AW31=GRID!$B$3:$U$3),0)),
INDEX(GRID!$B$4:$U$15,MATCH(O$7,GRID!$A$4:$A$15,0),MATCH(1,($U$2=GRID!$B$1:$U$1)*(КАЛЕНДАРЬ!AW31=GRID!$B$3:$U$3),0))*(1-GRID!$H$34))</f>
        <v>108800</v>
      </c>
      <c r="P530" s="5">
        <f t="array" ref="P530">IF($I$2="Открытый тариф",INDEX(GRID!$B$4:$U$15,MATCH(P$7,GRID!$A$4:$A$15,0),MATCH(1,($U$2=GRID!$B$1:$U$1)*(КАЛЕНДАРЬ!AW31=GRID!$B$3:$U$3),0)),
INDEX(GRID!$B$4:$U$15,MATCH(P$7,GRID!$A$4:$A$15,0),MATCH(1,($U$2=GRID!$B$1:$U$1)*(КАЛЕНДАРЬ!AW31=GRID!$B$3:$U$3),0))*(1-GRID!$H$34))</f>
        <v>151400</v>
      </c>
      <c r="Q530" s="5">
        <f t="array" ref="Q530">IF($I$2="Открытый тариф",INDEX(GRID!$B$4:$U$15,MATCH(Q$7,GRID!$A$4:$A$15,0),MATCH(1,($U$2=GRID!$B$1:$U$1)*(КАЛЕНДАРЬ!AW31=GRID!$B$3:$U$3),0)),
INDEX(GRID!$B$4:$U$15,MATCH(Q$7,GRID!$A$4:$A$15,0),MATCH(1,($U$2=GRID!$B$1:$U$1)*(КАЛЕНДАРЬ!AW31=GRID!$B$3:$U$3),0))*(1-GRID!$H$34))</f>
        <v>177900</v>
      </c>
      <c r="R530" s="5">
        <f t="array" ref="R530">IF($I$2="Открытый тариф",INDEX(GRID!$B$18:$U$29,MATCH(R$7,GRID!$A$18:$A$29,0),MATCH(1,($U$2=GRID!$B$1:$U$1)*(КАЛЕНДАРЬ!AW31=GRID!$B$3:$U$3),0)),
INDEX(GRID!$B$18:$U$29,MATCH(R$7,GRID!$A$18:$A$29,0),MATCH(1,($U$2=GRID!$B$1:$U$1)*(КАЛЕНДАРЬ!AW31=GRID!$B$3:$U$3),0))*(1-GRID!$H$34))</f>
        <v>202400</v>
      </c>
      <c r="S530" s="5">
        <f t="array" ref="S530">IF($I$2="Открытый тариф",INDEX(GRID!$B$4:$U$15,MATCH(S$7,GRID!$A$4:$A$15,0),MATCH(1,($U$2=GRID!$B$1:$U$1)*(КАЛЕНДАРЬ!AW31=GRID!$B$3:$U$3),0)),
INDEX(GRID!$B$4:$U$15,MATCH(S$7,GRID!$A$4:$A$15,0),MATCH(1,($U$2=GRID!$B$1:$U$1)*(КАЛЕНДАРЬ!AW31=GRID!$B$3:$U$3),0))*(1-GRID!$L$41))</f>
        <v>507400</v>
      </c>
      <c r="T530" s="5">
        <f t="array" ref="T530">IF($I$2="Открытый тариф",INDEX(GRID!$B$4:$U$15,MATCH(T$7,GRID!$A$4:$A$15,0),MATCH(1,($U$2=GRID!$B$1:$U$1)*(КАЛЕНДАРЬ!AW31=GRID!$B$3:$U$3),0)),
INDEX(GRID!$B$4:$U$15,MATCH(T$7,GRID!$A$4:$A$15,0),MATCH(1,($U$2=GRID!$B$1:$U$1)*(КАЛЕНДАРЬ!AW31=GRID!$B$3:$U$3),0))*(1-GRID!$L$41))</f>
        <v>617900</v>
      </c>
    </row>
    <row r="531" spans="1:20" s="121" customFormat="1" ht="13.5" customHeight="1">
      <c r="A531" s="108" t="s">
        <v>14</v>
      </c>
      <c r="B531" s="109">
        <v>29</v>
      </c>
      <c r="C531" s="5" cm="1">
        <f t="array" ref="C531">IF($I$2="Открытый тариф",INDEX(GRID!$B$4:$U$15,MATCH(C$7,GRID!$A$4:$A$15,0),MATCH(1,($U$2=GRID!$B$1:$U$1)*(КАЛЕНДАРЬ!AW32=GRID!$B$3:$U$3),0)),
INDEX(GRID!$B$4:$U$15,MATCH(C$7,GRID!$A$4:$A$15,0),MATCH(1,($U$2=GRID!$B$1:$U$1)*(КАЛЕНДАРЬ!AW32=GRID!$B$3:$U$3),0))*(1-GRID!$H$34))</f>
        <v>30200.000000000004</v>
      </c>
      <c r="D531" s="5" cm="1">
        <f t="array" ref="D531">IF($I$2="Открытый тариф",INDEX(GRID!$B$18:$U$29,MATCH(C$7,GRID!$A$18:$A$29,0),MATCH(1,($U$2=GRID!$B$1:$U$1)*(КАЛЕНДАРЬ!AW32=GRID!$B$3:$U$3),0)),
INDEX(GRID!$B$18:$U$29,MATCH(C$7,GRID!$A$18:$A$29,0),MATCH(1,($U$2=GRID!$B$1:$U$1)*(КАЛЕНДАРЬ!AW32=GRID!$B$3:$U$3),0))*(1-GRID!$H$34))</f>
        <v>35200</v>
      </c>
      <c r="E531" s="5">
        <f t="array" ref="E531">IF($I$2="Открытый тариф",INDEX(GRID!$B$4:$U$15,MATCH(E$7,GRID!$A$4:$A$15,0),MATCH(1,($U$2=GRID!$B$1:$U$1)*(КАЛЕНДАРЬ!AW32=GRID!$B$3:$U$3),0)),
INDEX(GRID!$B$4:$U$15,MATCH(E$7,GRID!$A$4:$A$15,0),MATCH(1,($U$2=GRID!$B$1:$U$1)*(КАЛЕНДАРЬ!AW32=GRID!$B$3:$U$3),0))*(1-GRID!$H$34))</f>
        <v>36300</v>
      </c>
      <c r="F531" s="5">
        <f t="array" ref="F531">IF($I$2="Открытый тариф",INDEX(GRID!$B$18:$U$29,MATCH(E$7,GRID!$A$18:$A$29,0),MATCH(1,($U$2=GRID!$B$1:$U$1)*(КАЛЕНДАРЬ!AW32=GRID!$B$3:$U$3),0)),
INDEX(GRID!$B$18:$U$29,MATCH(E$7,GRID!$A$18:$A$29,0),MATCH(1,($U$2=GRID!$B$1:$U$1)*(КАЛЕНДАРЬ!AW32=GRID!$B$3:$U$3),0))*(1-GRID!$H$34))</f>
        <v>41300</v>
      </c>
      <c r="G531" s="5">
        <f t="array" ref="G531">IF($I$2="Открытый тариф",INDEX(GRID!$B$4:$U$15,MATCH(G$7,GRID!$A$4:$A$15,0),MATCH(1,($U$2=GRID!$B$1:$U$1)*(КАЛЕНДАРЬ!AW32=GRID!$B$3:$U$3),0)),
INDEX(GRID!$B$4:$U$15,MATCH(G$7,GRID!$A$4:$A$15,0),MATCH(1,($U$2=GRID!$B$1:$U$1)*(КАЛЕНДАРЬ!AW32=GRID!$B$3:$U$3),0))*(1-GRID!$H$34))</f>
        <v>42500</v>
      </c>
      <c r="H531" s="5">
        <f t="array" ref="H531">IF($I$2="Открытый тариф",INDEX(GRID!$B$18:$U$29,MATCH(G$7,GRID!$A$18:$A$29,0),MATCH(1,($U$2=GRID!$B$1:$U$1)*(КАЛЕНДАРЬ!AW32=GRID!$B$3:$U$3),0)),
INDEX(GRID!$B$18:$U$29,MATCH(G$7,GRID!$A$18:$A$29,0),MATCH(1,($U$2=GRID!$B$1:$U$1)*(КАЛЕНДАРЬ!AW32=GRID!$B$3:$U$3),0))*(1-GRID!$H$34))</f>
        <v>47500</v>
      </c>
      <c r="I531" s="5">
        <f t="array" ref="I531">IF($I$2="Открытый тариф",INDEX(GRID!$B$4:$U$15,MATCH(I$7,GRID!$A$4:$A$15,0),MATCH(1,($U$2=GRID!$B$1:$U$1)*(КАЛЕНДАРЬ!AW32=GRID!$B$3:$U$3),0)),
INDEX(GRID!$B$4:$U$15,MATCH(I$7,GRID!$A$4:$A$15,0),MATCH(1,($U$2=GRID!$B$1:$U$1)*(КАЛЕНДАРЬ!AW32=GRID!$B$3:$U$3),0))*(1-GRID!$H$34))</f>
        <v>47400</v>
      </c>
      <c r="J531" s="5">
        <f t="array" ref="J531">IF($I$2="Открытый тариф",INDEX(GRID!$B$18:$U$29,MATCH(I$7,GRID!$A$18:$A$29,0),MATCH(1,($U$2=GRID!$B$1:$U$1)*(КАЛЕНДАРЬ!AW32=GRID!$B$3:$U$3),0)),
INDEX(GRID!$B$18:$U$29,MATCH(I$7,GRID!$A$18:$A$29,0),MATCH(1,($U$2=GRID!$B$1:$U$1)*(КАЛЕНДАРЬ!AW32=GRID!$B$3:$U$3),0))*(1-GRID!$H$34))</f>
        <v>52400</v>
      </c>
      <c r="K531" s="5">
        <f t="array" ref="K531">IF($I$2="Открытый тариф",INDEX(GRID!$B$4:$U$15,MATCH(K$7,GRID!$A$4:$A$15,0),MATCH(1,($U$2=GRID!$B$1:$U$1)*(КАЛЕНДАРЬ!AW32=GRID!$B$3:$U$3),0)),
INDEX(GRID!$B$4:$U$15,MATCH(K$7,GRID!$A$4:$A$15,0),MATCH(1,($U$2=GRID!$B$1:$U$1)*(КАЛЕНДАРЬ!AW32=GRID!$B$3:$U$3),0))*(1-GRID!$H$34))</f>
        <v>53300</v>
      </c>
      <c r="L531" s="5">
        <f t="array" ref="L531">IF($I$2="Открытый тариф",INDEX(GRID!$B$18:$U$29,MATCH(K$7,GRID!$A$18:$A$29,0),MATCH(1,($U$2=GRID!$B$1:$U$1)*(КАЛЕНДАРЬ!AW32=GRID!$B$3:$U$3),0)),
INDEX(GRID!$B$18:$U$29,MATCH(K$7,GRID!$A$18:$A$29,0),MATCH(1,($U$2=GRID!$B$1:$U$1)*(КАЛЕНДАРЬ!AW32=GRID!$B$3:$U$3),0))*(1-GRID!$H$34))</f>
        <v>58300</v>
      </c>
      <c r="M531" s="5">
        <f t="array" ref="M531">IF($I$2="Открытый тариф",INDEX(GRID!$B$4:$U$15,MATCH(M$7,GRID!$A$4:$A$15,0),MATCH(1,($U$2=GRID!$B$1:$U$1)*(КАЛЕНДАРЬ!AW32=GRID!$B$3:$U$3),0)),
INDEX(GRID!$B$4:$U$15,MATCH(M$7,GRID!$A$4:$A$15,0),MATCH(1,($U$2=GRID!$B$1:$U$1)*(КАЛЕНДАРЬ!AW32=GRID!$B$3:$U$3),0))*(1-GRID!$H$34))</f>
        <v>74000</v>
      </c>
      <c r="N531" s="5">
        <f t="array" ref="N531">IF($I$2="Открытый тариф",INDEX(GRID!$B$18:$U$29,MATCH(M$7,GRID!$A$18:$A$29,0),MATCH(1,($U$2=GRID!$B$1:$U$1)*(КАЛЕНДАРЬ!AW32=GRID!$B$3:$U$3),0)),
INDEX(GRID!$B$18:$U$29,MATCH(M$7,GRID!$A$18:$A$29,0),MATCH(1,($U$2=GRID!$B$1:$U$1)*(КАЛЕНДАРЬ!AW32=GRID!$B$3:$U$3),0))*(1-GRID!$H$34))</f>
        <v>79000</v>
      </c>
      <c r="O531" s="5">
        <f t="array" ref="O531">IF($I$2="Открытый тариф",INDEX(GRID!$B$4:$U$15,MATCH(O$7,GRID!$A$4:$A$15,0),MATCH(1,($U$2=GRID!$B$1:$U$1)*(КАЛЕНДАРЬ!AW32=GRID!$B$3:$U$3),0)),
INDEX(GRID!$B$4:$U$15,MATCH(O$7,GRID!$A$4:$A$15,0),MATCH(1,($U$2=GRID!$B$1:$U$1)*(КАЛЕНДАРЬ!AW32=GRID!$B$3:$U$3),0))*(1-GRID!$H$34))</f>
        <v>108800</v>
      </c>
      <c r="P531" s="5">
        <f t="array" ref="P531">IF($I$2="Открытый тариф",INDEX(GRID!$B$4:$U$15,MATCH(P$7,GRID!$A$4:$A$15,0),MATCH(1,($U$2=GRID!$B$1:$U$1)*(КАЛЕНДАРЬ!AW32=GRID!$B$3:$U$3),0)),
INDEX(GRID!$B$4:$U$15,MATCH(P$7,GRID!$A$4:$A$15,0),MATCH(1,($U$2=GRID!$B$1:$U$1)*(КАЛЕНДАРЬ!AW32=GRID!$B$3:$U$3),0))*(1-GRID!$H$34))</f>
        <v>151400</v>
      </c>
      <c r="Q531" s="5">
        <f t="array" ref="Q531">IF($I$2="Открытый тариф",INDEX(GRID!$B$4:$U$15,MATCH(Q$7,GRID!$A$4:$A$15,0),MATCH(1,($U$2=GRID!$B$1:$U$1)*(КАЛЕНДАРЬ!AW32=GRID!$B$3:$U$3),0)),
INDEX(GRID!$B$4:$U$15,MATCH(Q$7,GRID!$A$4:$A$15,0),MATCH(1,($U$2=GRID!$B$1:$U$1)*(КАЛЕНДАРЬ!AW32=GRID!$B$3:$U$3),0))*(1-GRID!$H$34))</f>
        <v>177900</v>
      </c>
      <c r="R531" s="5">
        <f t="array" ref="R531">IF($I$2="Открытый тариф",INDEX(GRID!$B$18:$U$29,MATCH(R$7,GRID!$A$18:$A$29,0),MATCH(1,($U$2=GRID!$B$1:$U$1)*(КАЛЕНДАРЬ!AW32=GRID!$B$3:$U$3),0)),
INDEX(GRID!$B$18:$U$29,MATCH(R$7,GRID!$A$18:$A$29,0),MATCH(1,($U$2=GRID!$B$1:$U$1)*(КАЛЕНДАРЬ!AW32=GRID!$B$3:$U$3),0))*(1-GRID!$H$34))</f>
        <v>202400</v>
      </c>
      <c r="S531" s="5">
        <f t="array" ref="S531">IF($I$2="Открытый тариф",INDEX(GRID!$B$4:$U$15,MATCH(S$7,GRID!$A$4:$A$15,0),MATCH(1,($U$2=GRID!$B$1:$U$1)*(КАЛЕНДАРЬ!AW32=GRID!$B$3:$U$3),0)),
INDEX(GRID!$B$4:$U$15,MATCH(S$7,GRID!$A$4:$A$15,0),MATCH(1,($U$2=GRID!$B$1:$U$1)*(КАЛЕНДАРЬ!AW32=GRID!$B$3:$U$3),0))*(1-GRID!$L$41))</f>
        <v>507400</v>
      </c>
      <c r="T531" s="5">
        <f t="array" ref="T531">IF($I$2="Открытый тариф",INDEX(GRID!$B$4:$U$15,MATCH(T$7,GRID!$A$4:$A$15,0),MATCH(1,($U$2=GRID!$B$1:$U$1)*(КАЛЕНДАРЬ!AW32=GRID!$B$3:$U$3),0)),
INDEX(GRID!$B$4:$U$15,MATCH(T$7,GRID!$A$4:$A$15,0),MATCH(1,($U$2=GRID!$B$1:$U$1)*(КАЛЕНДАРЬ!AW32=GRID!$B$3:$U$3),0))*(1-GRID!$L$41))</f>
        <v>617900</v>
      </c>
    </row>
    <row r="532" spans="1:20" s="121" customFormat="1" ht="13.5" customHeight="1">
      <c r="A532" s="108" t="s">
        <v>15</v>
      </c>
      <c r="B532" s="109">
        <v>30</v>
      </c>
      <c r="C532" s="5" cm="1">
        <f t="array" ref="C532">IF($I$2="Открытый тариф",INDEX(GRID!$B$4:$U$15,MATCH(C$7,GRID!$A$4:$A$15,0),MATCH(1,($U$2=GRID!$B$1:$U$1)*(КАЛЕНДАРЬ!AW33=GRID!$B$3:$U$3),0)),
INDEX(GRID!$B$4:$U$15,MATCH(C$7,GRID!$A$4:$A$15,0),MATCH(1,($U$2=GRID!$B$1:$U$1)*(КАЛЕНДАРЬ!AW33=GRID!$B$3:$U$3),0))*(1-GRID!$H$34))</f>
        <v>40100</v>
      </c>
      <c r="D532" s="5" cm="1">
        <f t="array" ref="D532">IF($I$2="Открытый тариф",INDEX(GRID!$B$18:$U$29,MATCH(C$7,GRID!$A$18:$A$29,0),MATCH(1,($U$2=GRID!$B$1:$U$1)*(КАЛЕНДАРЬ!AW33=GRID!$B$3:$U$3),0)),
INDEX(GRID!$B$18:$U$29,MATCH(C$7,GRID!$A$18:$A$29,0),MATCH(1,($U$2=GRID!$B$1:$U$1)*(КАЛЕНДАРЬ!AW33=GRID!$B$3:$U$3),0))*(1-GRID!$H$34))</f>
        <v>45100</v>
      </c>
      <c r="E532" s="5">
        <f t="array" ref="E532">IF($I$2="Открытый тариф",INDEX(GRID!$B$4:$U$15,MATCH(E$7,GRID!$A$4:$A$15,0),MATCH(1,($U$2=GRID!$B$1:$U$1)*(КАЛЕНДАРЬ!AW33=GRID!$B$3:$U$3),0)),
INDEX(GRID!$B$4:$U$15,MATCH(E$7,GRID!$A$4:$A$15,0),MATCH(1,($U$2=GRID!$B$1:$U$1)*(КАЛЕНДАРЬ!AW33=GRID!$B$3:$U$3),0))*(1-GRID!$H$34))</f>
        <v>47900</v>
      </c>
      <c r="F532" s="5">
        <f t="array" ref="F532">IF($I$2="Открытый тариф",INDEX(GRID!$B$18:$U$29,MATCH(E$7,GRID!$A$18:$A$29,0),MATCH(1,($U$2=GRID!$B$1:$U$1)*(КАЛЕНДАРЬ!AW33=GRID!$B$3:$U$3),0)),
INDEX(GRID!$B$18:$U$29,MATCH(E$7,GRID!$A$18:$A$29,0),MATCH(1,($U$2=GRID!$B$1:$U$1)*(КАЛЕНДАРЬ!AW33=GRID!$B$3:$U$3),0))*(1-GRID!$H$34))</f>
        <v>52900</v>
      </c>
      <c r="G532" s="5">
        <f t="array" ref="G532">IF($I$2="Открытый тариф",INDEX(GRID!$B$4:$U$15,MATCH(G$7,GRID!$A$4:$A$15,0),MATCH(1,($U$2=GRID!$B$1:$U$1)*(КАЛЕНДАРЬ!AW33=GRID!$B$3:$U$3),0)),
INDEX(GRID!$B$4:$U$15,MATCH(G$7,GRID!$A$4:$A$15,0),MATCH(1,($U$2=GRID!$B$1:$U$1)*(КАЛЕНДАРЬ!AW33=GRID!$B$3:$U$3),0))*(1-GRID!$H$34))</f>
        <v>54500</v>
      </c>
      <c r="H532" s="5">
        <f t="array" ref="H532">IF($I$2="Открытый тариф",INDEX(GRID!$B$18:$U$29,MATCH(G$7,GRID!$A$18:$A$29,0),MATCH(1,($U$2=GRID!$B$1:$U$1)*(КАЛЕНДАРЬ!AW33=GRID!$B$3:$U$3),0)),
INDEX(GRID!$B$18:$U$29,MATCH(G$7,GRID!$A$18:$A$29,0),MATCH(1,($U$2=GRID!$B$1:$U$1)*(КАЛЕНДАРЬ!AW33=GRID!$B$3:$U$3),0))*(1-GRID!$H$34))</f>
        <v>59500</v>
      </c>
      <c r="I532" s="5">
        <f t="array" ref="I532">IF($I$2="Открытый тариф",INDEX(GRID!$B$4:$U$15,MATCH(I$7,GRID!$A$4:$A$15,0),MATCH(1,($U$2=GRID!$B$1:$U$1)*(КАЛЕНДАРЬ!AW33=GRID!$B$3:$U$3),0)),
INDEX(GRID!$B$4:$U$15,MATCH(I$7,GRID!$A$4:$A$15,0),MATCH(1,($U$2=GRID!$B$1:$U$1)*(КАЛЕНДАРЬ!AW33=GRID!$B$3:$U$3),0))*(1-GRID!$H$34))</f>
        <v>60900</v>
      </c>
      <c r="J532" s="5">
        <f t="array" ref="J532">IF($I$2="Открытый тариф",INDEX(GRID!$B$18:$U$29,MATCH(I$7,GRID!$A$18:$A$29,0),MATCH(1,($U$2=GRID!$B$1:$U$1)*(КАЛЕНДАРЬ!AW33=GRID!$B$3:$U$3),0)),
INDEX(GRID!$B$18:$U$29,MATCH(I$7,GRID!$A$18:$A$29,0),MATCH(1,($U$2=GRID!$B$1:$U$1)*(КАЛЕНДАРЬ!AW33=GRID!$B$3:$U$3),0))*(1-GRID!$H$34))</f>
        <v>65900</v>
      </c>
      <c r="K532" s="5">
        <f t="array" ref="K532">IF($I$2="Открытый тариф",INDEX(GRID!$B$4:$U$15,MATCH(K$7,GRID!$A$4:$A$15,0),MATCH(1,($U$2=GRID!$B$1:$U$1)*(КАЛЕНДАРЬ!AW33=GRID!$B$3:$U$3),0)),
INDEX(GRID!$B$4:$U$15,MATCH(K$7,GRID!$A$4:$A$15,0),MATCH(1,($U$2=GRID!$B$1:$U$1)*(КАЛЕНДАРЬ!AW33=GRID!$B$3:$U$3),0))*(1-GRID!$H$34))</f>
        <v>67400</v>
      </c>
      <c r="L532" s="5">
        <f t="array" ref="L532">IF($I$2="Открытый тариф",INDEX(GRID!$B$18:$U$29,MATCH(K$7,GRID!$A$18:$A$29,0),MATCH(1,($U$2=GRID!$B$1:$U$1)*(КАЛЕНДАРЬ!AW33=GRID!$B$3:$U$3),0)),
INDEX(GRID!$B$18:$U$29,MATCH(K$7,GRID!$A$18:$A$29,0),MATCH(1,($U$2=GRID!$B$1:$U$1)*(КАЛЕНДАРЬ!AW33=GRID!$B$3:$U$3),0))*(1-GRID!$H$34))</f>
        <v>72400</v>
      </c>
      <c r="M532" s="5">
        <f t="array" ref="M532">IF($I$2="Открытый тариф",INDEX(GRID!$B$4:$U$15,MATCH(M$7,GRID!$A$4:$A$15,0),MATCH(1,($U$2=GRID!$B$1:$U$1)*(КАЛЕНДАРЬ!AW33=GRID!$B$3:$U$3),0)),
INDEX(GRID!$B$4:$U$15,MATCH(M$7,GRID!$A$4:$A$15,0),MATCH(1,($U$2=GRID!$B$1:$U$1)*(КАЛЕНДАРЬ!AW33=GRID!$B$3:$U$3),0))*(1-GRID!$H$34))</f>
        <v>90200</v>
      </c>
      <c r="N532" s="5">
        <f t="array" ref="N532">IF($I$2="Открытый тариф",INDEX(GRID!$B$18:$U$29,MATCH(M$7,GRID!$A$18:$A$29,0),MATCH(1,($U$2=GRID!$B$1:$U$1)*(КАЛЕНДАРЬ!AW33=GRID!$B$3:$U$3),0)),
INDEX(GRID!$B$18:$U$29,MATCH(M$7,GRID!$A$18:$A$29,0),MATCH(1,($U$2=GRID!$B$1:$U$1)*(КАЛЕНДАРЬ!AW33=GRID!$B$3:$U$3),0))*(1-GRID!$H$34))</f>
        <v>95200</v>
      </c>
      <c r="O532" s="5">
        <f t="array" ref="O532">IF($I$2="Открытый тариф",INDEX(GRID!$B$4:$U$15,MATCH(O$7,GRID!$A$4:$A$15,0),MATCH(1,($U$2=GRID!$B$1:$U$1)*(КАЛЕНДАРЬ!AW33=GRID!$B$3:$U$3),0)),
INDEX(GRID!$B$4:$U$15,MATCH(O$7,GRID!$A$4:$A$15,0),MATCH(1,($U$2=GRID!$B$1:$U$1)*(КАЛЕНДАРЬ!AW33=GRID!$B$3:$U$3),0))*(1-GRID!$H$34))</f>
        <v>127800</v>
      </c>
      <c r="P532" s="5">
        <f t="array" ref="P532">IF($I$2="Открытый тариф",INDEX(GRID!$B$4:$U$15,MATCH(P$7,GRID!$A$4:$A$15,0),MATCH(1,($U$2=GRID!$B$1:$U$1)*(КАЛЕНДАРЬ!AW33=GRID!$B$3:$U$3),0)),
INDEX(GRID!$B$4:$U$15,MATCH(P$7,GRID!$A$4:$A$15,0),MATCH(1,($U$2=GRID!$B$1:$U$1)*(КАЛЕНДАРЬ!AW33=GRID!$B$3:$U$3),0))*(1-GRID!$H$34))</f>
        <v>172900</v>
      </c>
      <c r="Q532" s="5">
        <f t="array" ref="Q532">IF($I$2="Открытый тариф",INDEX(GRID!$B$4:$U$15,MATCH(Q$7,GRID!$A$4:$A$15,0),MATCH(1,($U$2=GRID!$B$1:$U$1)*(КАЛЕНДАРЬ!AW33=GRID!$B$3:$U$3),0)),
INDEX(GRID!$B$4:$U$15,MATCH(Q$7,GRID!$A$4:$A$15,0),MATCH(1,($U$2=GRID!$B$1:$U$1)*(КАЛЕНДАРЬ!AW33=GRID!$B$3:$U$3),0))*(1-GRID!$H$34))</f>
        <v>202400</v>
      </c>
      <c r="R532" s="5">
        <f t="array" ref="R532">IF($I$2="Открытый тариф",INDEX(GRID!$B$18:$U$29,MATCH(R$7,GRID!$A$18:$A$29,0),MATCH(1,($U$2=GRID!$B$1:$U$1)*(КАЛЕНДАРЬ!AW33=GRID!$B$3:$U$3),0)),
INDEX(GRID!$B$18:$U$29,MATCH(R$7,GRID!$A$18:$A$29,0),MATCH(1,($U$2=GRID!$B$1:$U$1)*(КАЛЕНДАРЬ!AW33=GRID!$B$3:$U$3),0))*(1-GRID!$H$34))</f>
        <v>230600</v>
      </c>
      <c r="S532" s="5">
        <f t="array" ref="S532">IF($I$2="Открытый тариф",INDEX(GRID!$B$4:$U$15,MATCH(S$7,GRID!$A$4:$A$15,0),MATCH(1,($U$2=GRID!$B$1:$U$1)*(КАЛЕНДАРЬ!AW33=GRID!$B$3:$U$3),0)),
INDEX(GRID!$B$4:$U$15,MATCH(S$7,GRID!$A$4:$A$15,0),MATCH(1,($U$2=GRID!$B$1:$U$1)*(КАЛЕНДАРЬ!AW33=GRID!$B$3:$U$3),0))*(1-GRID!$L$41))</f>
        <v>592800</v>
      </c>
      <c r="T532" s="5">
        <f t="array" ref="T532">IF($I$2="Открытый тариф",INDEX(GRID!$B$4:$U$15,MATCH(T$7,GRID!$A$4:$A$15,0),MATCH(1,($U$2=GRID!$B$1:$U$1)*(КАЛЕНДАРЬ!AW33=GRID!$B$3:$U$3),0)),
INDEX(GRID!$B$4:$U$15,MATCH(T$7,GRID!$A$4:$A$15,0),MATCH(1,($U$2=GRID!$B$1:$U$1)*(КАЛЕНДАРЬ!AW33=GRID!$B$3:$U$3),0))*(1-GRID!$L$41))</f>
        <v>726900</v>
      </c>
    </row>
    <row r="533" spans="1:20" s="121" customFormat="1" ht="13.5" customHeight="1">
      <c r="A533" s="110"/>
      <c r="B533" s="111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</row>
    <row r="534" spans="1:20" s="121" customFormat="1" ht="13.5" customHeight="1">
      <c r="A53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</row>
    <row r="535" spans="1:20" s="121" customFormat="1" ht="13.5" customHeight="1">
      <c r="A535" s="163" t="s">
        <v>146</v>
      </c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</row>
    <row r="536" spans="1:20" s="121" customFormat="1" ht="33" customHeight="1">
      <c r="A536" s="165" t="s">
        <v>8</v>
      </c>
      <c r="B536" s="166"/>
      <c r="C536" s="169" t="s">
        <v>87</v>
      </c>
      <c r="D536" s="170"/>
      <c r="E536" s="155" t="s">
        <v>79</v>
      </c>
      <c r="F536" s="156"/>
      <c r="G536" s="157" t="s">
        <v>80</v>
      </c>
      <c r="H536" s="157"/>
      <c r="I536" s="158" t="s">
        <v>81</v>
      </c>
      <c r="J536" s="159"/>
      <c r="K536" s="160" t="s">
        <v>82</v>
      </c>
      <c r="L536" s="160"/>
      <c r="M536" s="161" t="s">
        <v>83</v>
      </c>
      <c r="N536" s="161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0" s="121" customFormat="1" ht="13.5" customHeight="1">
      <c r="A537" s="167"/>
      <c r="B537" s="168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0" s="121" customFormat="1" ht="13.5" customHeight="1">
      <c r="A538" s="108" t="s">
        <v>16</v>
      </c>
      <c r="B538" s="109">
        <v>1</v>
      </c>
      <c r="C538" s="5">
        <f t="array" ref="C538">IF($I$2="Открытый тариф",INDEX(GRID!$B$4:$U$15,MATCH(C$7,GRID!$A$4:$A$15,0),MATCH(1,($U$2=GRID!$B$1:$U$1)*(КАЛЕНДАРЬ!AZ4=GRID!$B$3:$U$3),0)),
INDEX(GRID!$B$4:$U$15,MATCH(C$7,GRID!$A$4:$A$15,0),MATCH(1,($U$2=GRID!$B$1:$U$1)*(КАЛЕНДАРЬ!AZ4=GRID!$B$3:$U$3),0))*(1-GRID!$H$34))</f>
        <v>40100</v>
      </c>
      <c r="D538" s="5">
        <f t="array" ref="D538">IF($I$2="Открытый тариф",INDEX(GRID!$B$18:$U$29,MATCH(C$7,GRID!$A$18:$A$29,0),MATCH(1,($U$2=GRID!$B$1:$U$1)*(КАЛЕНДАРЬ!AZ4=GRID!$B$3:$U$3),0)),
INDEX(GRID!$B$18:$U$29,MATCH(C$7,GRID!$A$18:$A$29,0),MATCH(1,($U$2=GRID!$B$1:$U$1)*(КАЛЕНДАРЬ!AZ4=GRID!$B$3:$U$3),0))*(1-GRID!$H$34))</f>
        <v>45100</v>
      </c>
      <c r="E538" s="5">
        <f t="array" ref="E538">IF($I$2="Открытый тариф",INDEX(GRID!$B$4:$U$15,MATCH(E$7,GRID!$A$4:$A$15,0),MATCH(1,($U$2=GRID!$B$1:$U$1)*(КАЛЕНДАРЬ!AZ4=GRID!$B$3:$U$3),0)),
INDEX(GRID!$B$4:$U$15,MATCH(E$7,GRID!$A$4:$A$15,0),MATCH(1,($U$2=GRID!$B$1:$U$1)*(КАЛЕНДАРЬ!AZ4=GRID!$B$3:$U$3),0))*(1-GRID!$H$34))</f>
        <v>47900</v>
      </c>
      <c r="F538" s="5">
        <f t="array" ref="F538">IF($I$2="Открытый тариф",INDEX(GRID!$B$18:$U$29,MATCH(E$7,GRID!$A$18:$A$29,0),MATCH(1,($U$2=GRID!$B$1:$U$1)*(КАЛЕНДАРЬ!AZ4=GRID!$B$3:$U$3),0)),
INDEX(GRID!$B$18:$U$29,MATCH(E$7,GRID!$A$18:$A$29,0),MATCH(1,($U$2=GRID!$B$1:$U$1)*(КАЛЕНДАРЬ!AZ4=GRID!$B$3:$U$3),0))*(1-GRID!$H$34))</f>
        <v>52900</v>
      </c>
      <c r="G538" s="5">
        <f t="array" ref="G538">IF($I$2="Открытый тариф",INDEX(GRID!$B$4:$U$15,MATCH(G$7,GRID!$A$4:$A$15,0),MATCH(1,($U$2=GRID!$B$1:$U$1)*(КАЛЕНДАРЬ!AZ4=GRID!$B$3:$U$3),0)),
INDEX(GRID!$B$4:$U$15,MATCH(G$7,GRID!$A$4:$A$15,0),MATCH(1,($U$2=GRID!$B$1:$U$1)*(КАЛЕНДАРЬ!AZ4=GRID!$B$3:$U$3),0))*(1-GRID!$H$34))</f>
        <v>54500</v>
      </c>
      <c r="H538" s="5">
        <f t="array" ref="H538">IF($I$2="Открытый тариф",INDEX(GRID!$B$18:$U$29,MATCH(G$7,GRID!$A$18:$A$29,0),MATCH(1,($U$2=GRID!$B$1:$U$1)*(КАЛЕНДАРЬ!AZ4=GRID!$B$3:$U$3),0)),
INDEX(GRID!$B$18:$U$29,MATCH(G$7,GRID!$A$18:$A$29,0),MATCH(1,($U$2=GRID!$B$1:$U$1)*(КАЛЕНДАРЬ!AZ4=GRID!$B$3:$U$3),0))*(1-GRID!$H$34))</f>
        <v>59500</v>
      </c>
      <c r="I538" s="5">
        <f t="array" ref="I538">IF($I$2="Открытый тариф",INDEX(GRID!$B$4:$U$15,MATCH(I$7,GRID!$A$4:$A$15,0),MATCH(1,($U$2=GRID!$B$1:$U$1)*(КАЛЕНДАРЬ!AZ4=GRID!$B$3:$U$3),0)),
INDEX(GRID!$B$4:$U$15,MATCH(I$7,GRID!$A$4:$A$15,0),MATCH(1,($U$2=GRID!$B$1:$U$1)*(КАЛЕНДАРЬ!AZ4=GRID!$B$3:$U$3),0))*(1-GRID!$H$34))</f>
        <v>60900</v>
      </c>
      <c r="J538" s="5">
        <f t="array" ref="J538">IF($I$2="Открытый тариф",INDEX(GRID!$B$18:$U$29,MATCH(I$7,GRID!$A$18:$A$29,0),MATCH(1,($U$2=GRID!$B$1:$U$1)*(КАЛЕНДАРЬ!AZ4=GRID!$B$3:$U$3),0)),
INDEX(GRID!$B$18:$U$29,MATCH(I$7,GRID!$A$18:$A$29,0),MATCH(1,($U$2=GRID!$B$1:$U$1)*(КАЛЕНДАРЬ!AZ4=GRID!$B$3:$U$3),0))*(1-GRID!$H$34))</f>
        <v>65900</v>
      </c>
      <c r="K538" s="5">
        <f t="array" ref="K538">IF($I$2="Открытый тариф",INDEX(GRID!$B$4:$U$15,MATCH(K$7,GRID!$A$4:$A$15,0),MATCH(1,($U$2=GRID!$B$1:$U$1)*(КАЛЕНДАРЬ!AZ4=GRID!$B$3:$U$3),0)),
INDEX(GRID!$B$4:$U$15,MATCH(K$7,GRID!$A$4:$A$15,0),MATCH(1,($U$2=GRID!$B$1:$U$1)*(КАЛЕНДАРЬ!AZ4=GRID!$B$3:$U$3),0))*(1-GRID!$H$34))</f>
        <v>67400</v>
      </c>
      <c r="L538" s="5">
        <f t="array" ref="L538">IF($I$2="Открытый тариф",INDEX(GRID!$B$18:$U$29,MATCH(K$7,GRID!$A$18:$A$29,0),MATCH(1,($U$2=GRID!$B$1:$U$1)*(КАЛЕНДАРЬ!AZ4=GRID!$B$3:$U$3),0)),
INDEX(GRID!$B$18:$U$29,MATCH(K$7,GRID!$A$18:$A$29,0),MATCH(1,($U$2=GRID!$B$1:$U$1)*(КАЛЕНДАРЬ!AZ4=GRID!$B$3:$U$3),0))*(1-GRID!$H$34))</f>
        <v>72400</v>
      </c>
      <c r="M538" s="5">
        <f t="array" ref="M538">IF($I$2="Открытый тариф",INDEX(GRID!$B$4:$U$15,MATCH(M$7,GRID!$A$4:$A$15,0),MATCH(1,($U$2=GRID!$B$1:$U$1)*(КАЛЕНДАРЬ!AZ4=GRID!$B$3:$U$3),0)),
INDEX(GRID!$B$4:$U$15,MATCH(M$7,GRID!$A$4:$A$15,0),MATCH(1,($U$2=GRID!$B$1:$U$1)*(КАЛЕНДАРЬ!AZ4=GRID!$B$3:$U$3),0))*(1-GRID!$H$34))</f>
        <v>90200</v>
      </c>
      <c r="N538" s="5">
        <f t="array" ref="N538">IF($I$2="Открытый тариф",INDEX(GRID!$B$18:$U$29,MATCH(M$7,GRID!$A$18:$A$29,0),MATCH(1,($U$2=GRID!$B$1:$U$1)*(КАЛЕНДАРЬ!AZ4=GRID!$B$3:$U$3),0)),
INDEX(GRID!$B$18:$U$29,MATCH(M$7,GRID!$A$18:$A$29,0),MATCH(1,($U$2=GRID!$B$1:$U$1)*(КАЛЕНДАРЬ!AZ4=GRID!$B$3:$U$3),0))*(1-GRID!$H$34))</f>
        <v>95200</v>
      </c>
      <c r="O538" s="5">
        <f t="array" ref="O538">IF($I$2="Открытый тариф",INDEX(GRID!$B$4:$U$15,MATCH(O$7,GRID!$A$4:$A$15,0),MATCH(1,($U$2=GRID!$B$1:$U$1)*(КАЛЕНДАРЬ!AZ4=GRID!$B$3:$U$3),0)),
INDEX(GRID!$B$4:$U$15,MATCH(O$7,GRID!$A$4:$A$15,0),MATCH(1,($U$2=GRID!$B$1:$U$1)*(КАЛЕНДАРЬ!AZ4=GRID!$B$3:$U$3),0))*(1-GRID!$H$34))</f>
        <v>127800</v>
      </c>
      <c r="P538" s="5">
        <f t="array" ref="P538">IF($I$2="Открытый тариф",INDEX(GRID!$B$4:$U$15,MATCH(P$7,GRID!$A$4:$A$15,0),MATCH(1,($U$2=GRID!$B$1:$U$1)*(КАЛЕНДАРЬ!AZ4=GRID!$B$3:$U$3),0)),
INDEX(GRID!$B$4:$U$15,MATCH(P$7,GRID!$A$4:$A$15,0),MATCH(1,($U$2=GRID!$B$1:$U$1)*(КАЛЕНДАРЬ!AZ4=GRID!$B$3:$U$3),0))*(1-GRID!$H$34))</f>
        <v>172900</v>
      </c>
      <c r="Q538" s="5">
        <f t="array" ref="Q538">IF($I$2="Открытый тариф",INDEX(GRID!$B$4:$U$15,MATCH(Q$7,GRID!$A$4:$A$15,0),MATCH(1,($U$2=GRID!$B$1:$U$1)*(КАЛЕНДАРЬ!AZ4=GRID!$B$3:$U$3),0)),
INDEX(GRID!$B$4:$U$15,MATCH(Q$7,GRID!$A$4:$A$15,0),MATCH(1,($U$2=GRID!$B$1:$U$1)*(КАЛЕНДАРЬ!AZ4=GRID!$B$3:$U$3),0))*(1-GRID!$H$34))</f>
        <v>202400</v>
      </c>
      <c r="R538" s="5">
        <f t="array" ref="R538">IF($I$2="Открытый тариф",INDEX(GRID!$B$18:$U$29,MATCH(R$7,GRID!$A$18:$A$29,0),MATCH(1,($U$2=GRID!$B$1:$U$1)*(КАЛЕНДАРЬ!AZ4=GRID!$B$3:$U$3),0)),
INDEX(GRID!$B$18:$U$29,MATCH(R$7,GRID!$A$18:$A$29,0),MATCH(1,($U$2=GRID!$B$1:$U$1)*(КАЛЕНДАРЬ!AZ4=GRID!$B$3:$U$3),0))*(1-GRID!$H$34))</f>
        <v>230600</v>
      </c>
      <c r="S538" s="5">
        <f t="array" ref="S538">IF($I$2="Открытый тариф",INDEX(GRID!$B$4:$U$15,MATCH(S$7,GRID!$A$4:$A$15,0),MATCH(1,($U$2=GRID!$B$1:$U$1)*(КАЛЕНДАРЬ!AZ4=GRID!$B$3:$U$3),0)),
INDEX(GRID!$B$4:$U$15,MATCH(S$7,GRID!$A$4:$A$15,0),MATCH(1,($U$2=GRID!$B$1:$U$1)*(КАЛЕНДАРЬ!AZ4=GRID!$B$3:$U$3),0))*(1-GRID!$L$41))</f>
        <v>592800</v>
      </c>
      <c r="T538" s="5">
        <f t="array" ref="T538">IF($I$2="Открытый тариф",INDEX(GRID!$B$4:$U$15,MATCH(T$7,GRID!$A$4:$A$15,0),MATCH(1,($U$2=GRID!$B$1:$U$1)*(КАЛЕНДАРЬ!AZ4=GRID!$B$3:$U$3),0)),
INDEX(GRID!$B$4:$U$15,MATCH(T$7,GRID!$A$4:$A$15,0),MATCH(1,($U$2=GRID!$B$1:$U$1)*(КАЛЕНДАРЬ!AZ4=GRID!$B$3:$U$3),0))*(1-GRID!$L$41))</f>
        <v>726900</v>
      </c>
    </row>
    <row r="539" spans="1:20" s="121" customFormat="1" ht="13.5" customHeight="1">
      <c r="A539" s="108" t="s">
        <v>17</v>
      </c>
      <c r="B539" s="109">
        <v>2</v>
      </c>
      <c r="C539" s="5">
        <f t="array" ref="C539">IF($I$2="Открытый тариф",INDEX(GRID!$B$4:$U$15,MATCH(C$7,GRID!$A$4:$A$15,0),MATCH(1,($U$2=GRID!$B$1:$U$1)*(КАЛЕНДАРЬ!AZ5=GRID!$B$3:$U$3),0)),
INDEX(GRID!$B$4:$U$15,MATCH(C$7,GRID!$A$4:$A$15,0),MATCH(1,($U$2=GRID!$B$1:$U$1)*(КАЛЕНДАРЬ!AZ5=GRID!$B$3:$U$3),0))*(1-GRID!$H$34))</f>
        <v>40100</v>
      </c>
      <c r="D539" s="5">
        <f t="array" ref="D539">IF($I$2="Открытый тариф",INDEX(GRID!$B$18:$U$29,MATCH(C$7,GRID!$A$18:$A$29,0),MATCH(1,($U$2=GRID!$B$1:$U$1)*(КАЛЕНДАРЬ!AZ5=GRID!$B$3:$U$3),0)),
INDEX(GRID!$B$18:$U$29,MATCH(C$7,GRID!$A$18:$A$29,0),MATCH(1,($U$2=GRID!$B$1:$U$1)*(КАЛЕНДАРЬ!AZ5=GRID!$B$3:$U$3),0))*(1-GRID!$H$34))</f>
        <v>45100</v>
      </c>
      <c r="E539" s="5">
        <f t="array" ref="E539">IF($I$2="Открытый тариф",INDEX(GRID!$B$4:$U$15,MATCH(E$7,GRID!$A$4:$A$15,0),MATCH(1,($U$2=GRID!$B$1:$U$1)*(КАЛЕНДАРЬ!AZ5=GRID!$B$3:$U$3),0)),
INDEX(GRID!$B$4:$U$15,MATCH(E$7,GRID!$A$4:$A$15,0),MATCH(1,($U$2=GRID!$B$1:$U$1)*(КАЛЕНДАРЬ!AZ5=GRID!$B$3:$U$3),0))*(1-GRID!$H$34))</f>
        <v>47900</v>
      </c>
      <c r="F539" s="5">
        <f t="array" ref="F539">IF($I$2="Открытый тариф",INDEX(GRID!$B$18:$U$29,MATCH(E$7,GRID!$A$18:$A$29,0),MATCH(1,($U$2=GRID!$B$1:$U$1)*(КАЛЕНДАРЬ!AZ5=GRID!$B$3:$U$3),0)),
INDEX(GRID!$B$18:$U$29,MATCH(E$7,GRID!$A$18:$A$29,0),MATCH(1,($U$2=GRID!$B$1:$U$1)*(КАЛЕНДАРЬ!AZ5=GRID!$B$3:$U$3),0))*(1-GRID!$H$34))</f>
        <v>52900</v>
      </c>
      <c r="G539" s="5">
        <f t="array" ref="G539">IF($I$2="Открытый тариф",INDEX(GRID!$B$4:$U$15,MATCH(G$7,GRID!$A$4:$A$15,0),MATCH(1,($U$2=GRID!$B$1:$U$1)*(КАЛЕНДАРЬ!AZ5=GRID!$B$3:$U$3),0)),
INDEX(GRID!$B$4:$U$15,MATCH(G$7,GRID!$A$4:$A$15,0),MATCH(1,($U$2=GRID!$B$1:$U$1)*(КАЛЕНДАРЬ!AZ5=GRID!$B$3:$U$3),0))*(1-GRID!$H$34))</f>
        <v>54500</v>
      </c>
      <c r="H539" s="5">
        <f t="array" ref="H539">IF($I$2="Открытый тариф",INDEX(GRID!$B$18:$U$29,MATCH(G$7,GRID!$A$18:$A$29,0),MATCH(1,($U$2=GRID!$B$1:$U$1)*(КАЛЕНДАРЬ!AZ5=GRID!$B$3:$U$3),0)),
INDEX(GRID!$B$18:$U$29,MATCH(G$7,GRID!$A$18:$A$29,0),MATCH(1,($U$2=GRID!$B$1:$U$1)*(КАЛЕНДАРЬ!AZ5=GRID!$B$3:$U$3),0))*(1-GRID!$H$34))</f>
        <v>59500</v>
      </c>
      <c r="I539" s="5">
        <f t="array" ref="I539">IF($I$2="Открытый тариф",INDEX(GRID!$B$4:$U$15,MATCH(I$7,GRID!$A$4:$A$15,0),MATCH(1,($U$2=GRID!$B$1:$U$1)*(КАЛЕНДАРЬ!AZ5=GRID!$B$3:$U$3),0)),
INDEX(GRID!$B$4:$U$15,MATCH(I$7,GRID!$A$4:$A$15,0),MATCH(1,($U$2=GRID!$B$1:$U$1)*(КАЛЕНДАРЬ!AZ5=GRID!$B$3:$U$3),0))*(1-GRID!$H$34))</f>
        <v>60900</v>
      </c>
      <c r="J539" s="5">
        <f t="array" ref="J539">IF($I$2="Открытый тариф",INDEX(GRID!$B$18:$U$29,MATCH(I$7,GRID!$A$18:$A$29,0),MATCH(1,($U$2=GRID!$B$1:$U$1)*(КАЛЕНДАРЬ!AZ5=GRID!$B$3:$U$3),0)),
INDEX(GRID!$B$18:$U$29,MATCH(I$7,GRID!$A$18:$A$29,0),MATCH(1,($U$2=GRID!$B$1:$U$1)*(КАЛЕНДАРЬ!AZ5=GRID!$B$3:$U$3),0))*(1-GRID!$H$34))</f>
        <v>65900</v>
      </c>
      <c r="K539" s="5">
        <f t="array" ref="K539">IF($I$2="Открытый тариф",INDEX(GRID!$B$4:$U$15,MATCH(K$7,GRID!$A$4:$A$15,0),MATCH(1,($U$2=GRID!$B$1:$U$1)*(КАЛЕНДАРЬ!AZ5=GRID!$B$3:$U$3),0)),
INDEX(GRID!$B$4:$U$15,MATCH(K$7,GRID!$A$4:$A$15,0),MATCH(1,($U$2=GRID!$B$1:$U$1)*(КАЛЕНДАРЬ!AZ5=GRID!$B$3:$U$3),0))*(1-GRID!$H$34))</f>
        <v>67400</v>
      </c>
      <c r="L539" s="5">
        <f t="array" ref="L539">IF($I$2="Открытый тариф",INDEX(GRID!$B$18:$U$29,MATCH(K$7,GRID!$A$18:$A$29,0),MATCH(1,($U$2=GRID!$B$1:$U$1)*(КАЛЕНДАРЬ!AZ5=GRID!$B$3:$U$3),0)),
INDEX(GRID!$B$18:$U$29,MATCH(K$7,GRID!$A$18:$A$29,0),MATCH(1,($U$2=GRID!$B$1:$U$1)*(КАЛЕНДАРЬ!AZ5=GRID!$B$3:$U$3),0))*(1-GRID!$H$34))</f>
        <v>72400</v>
      </c>
      <c r="M539" s="5">
        <f t="array" ref="M539">IF($I$2="Открытый тариф",INDEX(GRID!$B$4:$U$15,MATCH(M$7,GRID!$A$4:$A$15,0),MATCH(1,($U$2=GRID!$B$1:$U$1)*(КАЛЕНДАРЬ!AZ5=GRID!$B$3:$U$3),0)),
INDEX(GRID!$B$4:$U$15,MATCH(M$7,GRID!$A$4:$A$15,0),MATCH(1,($U$2=GRID!$B$1:$U$1)*(КАЛЕНДАРЬ!AZ5=GRID!$B$3:$U$3),0))*(1-GRID!$H$34))</f>
        <v>90200</v>
      </c>
      <c r="N539" s="5">
        <f t="array" ref="N539">IF($I$2="Открытый тариф",INDEX(GRID!$B$18:$U$29,MATCH(M$7,GRID!$A$18:$A$29,0),MATCH(1,($U$2=GRID!$B$1:$U$1)*(КАЛЕНДАРЬ!AZ5=GRID!$B$3:$U$3),0)),
INDEX(GRID!$B$18:$U$29,MATCH(M$7,GRID!$A$18:$A$29,0),MATCH(1,($U$2=GRID!$B$1:$U$1)*(КАЛЕНДАРЬ!AZ5=GRID!$B$3:$U$3),0))*(1-GRID!$H$34))</f>
        <v>95200</v>
      </c>
      <c r="O539" s="5">
        <f t="array" ref="O539">IF($I$2="Открытый тариф",INDEX(GRID!$B$4:$U$15,MATCH(O$7,GRID!$A$4:$A$15,0),MATCH(1,($U$2=GRID!$B$1:$U$1)*(КАЛЕНДАРЬ!AZ5=GRID!$B$3:$U$3),0)),
INDEX(GRID!$B$4:$U$15,MATCH(O$7,GRID!$A$4:$A$15,0),MATCH(1,($U$2=GRID!$B$1:$U$1)*(КАЛЕНДАРЬ!AZ5=GRID!$B$3:$U$3),0))*(1-GRID!$H$34))</f>
        <v>127800</v>
      </c>
      <c r="P539" s="5">
        <f t="array" ref="P539">IF($I$2="Открытый тариф",INDEX(GRID!$B$4:$U$15,MATCH(P$7,GRID!$A$4:$A$15,0),MATCH(1,($U$2=GRID!$B$1:$U$1)*(КАЛЕНДАРЬ!AZ5=GRID!$B$3:$U$3),0)),
INDEX(GRID!$B$4:$U$15,MATCH(P$7,GRID!$A$4:$A$15,0),MATCH(1,($U$2=GRID!$B$1:$U$1)*(КАЛЕНДАРЬ!AZ5=GRID!$B$3:$U$3),0))*(1-GRID!$H$34))</f>
        <v>172900</v>
      </c>
      <c r="Q539" s="5">
        <f t="array" ref="Q539">IF($I$2="Открытый тариф",INDEX(GRID!$B$4:$U$15,MATCH(Q$7,GRID!$A$4:$A$15,0),MATCH(1,($U$2=GRID!$B$1:$U$1)*(КАЛЕНДАРЬ!AZ5=GRID!$B$3:$U$3),0)),
INDEX(GRID!$B$4:$U$15,MATCH(Q$7,GRID!$A$4:$A$15,0),MATCH(1,($U$2=GRID!$B$1:$U$1)*(КАЛЕНДАРЬ!AZ5=GRID!$B$3:$U$3),0))*(1-GRID!$H$34))</f>
        <v>202400</v>
      </c>
      <c r="R539" s="5">
        <f t="array" ref="R539">IF($I$2="Открытый тариф",INDEX(GRID!$B$18:$U$29,MATCH(R$7,GRID!$A$18:$A$29,0),MATCH(1,($U$2=GRID!$B$1:$U$1)*(КАЛЕНДАРЬ!AZ5=GRID!$B$3:$U$3),0)),
INDEX(GRID!$B$18:$U$29,MATCH(R$7,GRID!$A$18:$A$29,0),MATCH(1,($U$2=GRID!$B$1:$U$1)*(КАЛЕНДАРЬ!AZ5=GRID!$B$3:$U$3),0))*(1-GRID!$H$34))</f>
        <v>230600</v>
      </c>
      <c r="S539" s="5">
        <f t="array" ref="S539">IF($I$2="Открытый тариф",INDEX(GRID!$B$4:$U$15,MATCH(S$7,GRID!$A$4:$A$15,0),MATCH(1,($U$2=GRID!$B$1:$U$1)*(КАЛЕНДАРЬ!AZ5=GRID!$B$3:$U$3),0)),
INDEX(GRID!$B$4:$U$15,MATCH(S$7,GRID!$A$4:$A$15,0),MATCH(1,($U$2=GRID!$B$1:$U$1)*(КАЛЕНДАРЬ!AZ5=GRID!$B$3:$U$3),0))*(1-GRID!$L$41))</f>
        <v>592800</v>
      </c>
      <c r="T539" s="5">
        <f t="array" ref="T539">IF($I$2="Открытый тариф",INDEX(GRID!$B$4:$U$15,MATCH(T$7,GRID!$A$4:$A$15,0),MATCH(1,($U$2=GRID!$B$1:$U$1)*(КАЛЕНДАРЬ!AZ5=GRID!$B$3:$U$3),0)),
INDEX(GRID!$B$4:$U$15,MATCH(T$7,GRID!$A$4:$A$15,0),MATCH(1,($U$2=GRID!$B$1:$U$1)*(КАЛЕНДАРЬ!AZ5=GRID!$B$3:$U$3),0))*(1-GRID!$L$41))</f>
        <v>726900</v>
      </c>
    </row>
    <row r="540" spans="1:20" s="121" customFormat="1" ht="13.5" customHeight="1">
      <c r="A540" s="108" t="s">
        <v>11</v>
      </c>
      <c r="B540" s="109">
        <v>3</v>
      </c>
      <c r="C540" s="5">
        <f t="array" ref="C540">IF($I$2="Открытый тариф",INDEX(GRID!$B$4:$U$15,MATCH(C$7,GRID!$A$4:$A$15,0),MATCH(1,($U$2=GRID!$B$1:$U$1)*(КАЛЕНДАРЬ!AZ6=GRID!$B$3:$U$3),0)),
INDEX(GRID!$B$4:$U$15,MATCH(C$7,GRID!$A$4:$A$15,0),MATCH(1,($U$2=GRID!$B$1:$U$1)*(КАЛЕНДАРЬ!AZ6=GRID!$B$3:$U$3),0))*(1-GRID!$H$34))</f>
        <v>40100</v>
      </c>
      <c r="D540" s="5">
        <f t="array" ref="D540">IF($I$2="Открытый тариф",INDEX(GRID!$B$18:$U$29,MATCH(C$7,GRID!$A$18:$A$29,0),MATCH(1,($U$2=GRID!$B$1:$U$1)*(КАЛЕНДАРЬ!AZ6=GRID!$B$3:$U$3),0)),
INDEX(GRID!$B$18:$U$29,MATCH(C$7,GRID!$A$18:$A$29,0),MATCH(1,($U$2=GRID!$B$1:$U$1)*(КАЛЕНДАРЬ!AZ6=GRID!$B$3:$U$3),0))*(1-GRID!$H$34))</f>
        <v>45100</v>
      </c>
      <c r="E540" s="5">
        <f t="array" ref="E540">IF($I$2="Открытый тариф",INDEX(GRID!$B$4:$U$15,MATCH(E$7,GRID!$A$4:$A$15,0),MATCH(1,($U$2=GRID!$B$1:$U$1)*(КАЛЕНДАРЬ!AZ6=GRID!$B$3:$U$3),0)),
INDEX(GRID!$B$4:$U$15,MATCH(E$7,GRID!$A$4:$A$15,0),MATCH(1,($U$2=GRID!$B$1:$U$1)*(КАЛЕНДАРЬ!AZ6=GRID!$B$3:$U$3),0))*(1-GRID!$H$34))</f>
        <v>47900</v>
      </c>
      <c r="F540" s="5">
        <f t="array" ref="F540">IF($I$2="Открытый тариф",INDEX(GRID!$B$18:$U$29,MATCH(E$7,GRID!$A$18:$A$29,0),MATCH(1,($U$2=GRID!$B$1:$U$1)*(КАЛЕНДАРЬ!AZ6=GRID!$B$3:$U$3),0)),
INDEX(GRID!$B$18:$U$29,MATCH(E$7,GRID!$A$18:$A$29,0),MATCH(1,($U$2=GRID!$B$1:$U$1)*(КАЛЕНДАРЬ!AZ6=GRID!$B$3:$U$3),0))*(1-GRID!$H$34))</f>
        <v>52900</v>
      </c>
      <c r="G540" s="5">
        <f t="array" ref="G540">IF($I$2="Открытый тариф",INDEX(GRID!$B$4:$U$15,MATCH(G$7,GRID!$A$4:$A$15,0),MATCH(1,($U$2=GRID!$B$1:$U$1)*(КАЛЕНДАРЬ!AZ6=GRID!$B$3:$U$3),0)),
INDEX(GRID!$B$4:$U$15,MATCH(G$7,GRID!$A$4:$A$15,0),MATCH(1,($U$2=GRID!$B$1:$U$1)*(КАЛЕНДАРЬ!AZ6=GRID!$B$3:$U$3),0))*(1-GRID!$H$34))</f>
        <v>54500</v>
      </c>
      <c r="H540" s="5">
        <f t="array" ref="H540">IF($I$2="Открытый тариф",INDEX(GRID!$B$18:$U$29,MATCH(G$7,GRID!$A$18:$A$29,0),MATCH(1,($U$2=GRID!$B$1:$U$1)*(КАЛЕНДАРЬ!AZ6=GRID!$B$3:$U$3),0)),
INDEX(GRID!$B$18:$U$29,MATCH(G$7,GRID!$A$18:$A$29,0),MATCH(1,($U$2=GRID!$B$1:$U$1)*(КАЛЕНДАРЬ!AZ6=GRID!$B$3:$U$3),0))*(1-GRID!$H$34))</f>
        <v>59500</v>
      </c>
      <c r="I540" s="5">
        <f t="array" ref="I540">IF($I$2="Открытый тариф",INDEX(GRID!$B$4:$U$15,MATCH(I$7,GRID!$A$4:$A$15,0),MATCH(1,($U$2=GRID!$B$1:$U$1)*(КАЛЕНДАРЬ!AZ6=GRID!$B$3:$U$3),0)),
INDEX(GRID!$B$4:$U$15,MATCH(I$7,GRID!$A$4:$A$15,0),MATCH(1,($U$2=GRID!$B$1:$U$1)*(КАЛЕНДАРЬ!AZ6=GRID!$B$3:$U$3),0))*(1-GRID!$H$34))</f>
        <v>60900</v>
      </c>
      <c r="J540" s="5">
        <f t="array" ref="J540">IF($I$2="Открытый тариф",INDEX(GRID!$B$18:$U$29,MATCH(I$7,GRID!$A$18:$A$29,0),MATCH(1,($U$2=GRID!$B$1:$U$1)*(КАЛЕНДАРЬ!AZ6=GRID!$B$3:$U$3),0)),
INDEX(GRID!$B$18:$U$29,MATCH(I$7,GRID!$A$18:$A$29,0),MATCH(1,($U$2=GRID!$B$1:$U$1)*(КАЛЕНДАРЬ!AZ6=GRID!$B$3:$U$3),0))*(1-GRID!$H$34))</f>
        <v>65900</v>
      </c>
      <c r="K540" s="5">
        <f t="array" ref="K540">IF($I$2="Открытый тариф",INDEX(GRID!$B$4:$U$15,MATCH(K$7,GRID!$A$4:$A$15,0),MATCH(1,($U$2=GRID!$B$1:$U$1)*(КАЛЕНДАРЬ!AZ6=GRID!$B$3:$U$3),0)),
INDEX(GRID!$B$4:$U$15,MATCH(K$7,GRID!$A$4:$A$15,0),MATCH(1,($U$2=GRID!$B$1:$U$1)*(КАЛЕНДАРЬ!AZ6=GRID!$B$3:$U$3),0))*(1-GRID!$H$34))</f>
        <v>67400</v>
      </c>
      <c r="L540" s="5">
        <f t="array" ref="L540">IF($I$2="Открытый тариф",INDEX(GRID!$B$18:$U$29,MATCH(K$7,GRID!$A$18:$A$29,0),MATCH(1,($U$2=GRID!$B$1:$U$1)*(КАЛЕНДАРЬ!AZ6=GRID!$B$3:$U$3),0)),
INDEX(GRID!$B$18:$U$29,MATCH(K$7,GRID!$A$18:$A$29,0),MATCH(1,($U$2=GRID!$B$1:$U$1)*(КАЛЕНДАРЬ!AZ6=GRID!$B$3:$U$3),0))*(1-GRID!$H$34))</f>
        <v>72400</v>
      </c>
      <c r="M540" s="5">
        <f t="array" ref="M540">IF($I$2="Открытый тариф",INDEX(GRID!$B$4:$U$15,MATCH(M$7,GRID!$A$4:$A$15,0),MATCH(1,($U$2=GRID!$B$1:$U$1)*(КАЛЕНДАРЬ!AZ6=GRID!$B$3:$U$3),0)),
INDEX(GRID!$B$4:$U$15,MATCH(M$7,GRID!$A$4:$A$15,0),MATCH(1,($U$2=GRID!$B$1:$U$1)*(КАЛЕНДАРЬ!AZ6=GRID!$B$3:$U$3),0))*(1-GRID!$H$34))</f>
        <v>90200</v>
      </c>
      <c r="N540" s="5">
        <f t="array" ref="N540">IF($I$2="Открытый тариф",INDEX(GRID!$B$18:$U$29,MATCH(M$7,GRID!$A$18:$A$29,0),MATCH(1,($U$2=GRID!$B$1:$U$1)*(КАЛЕНДАРЬ!AZ6=GRID!$B$3:$U$3),0)),
INDEX(GRID!$B$18:$U$29,MATCH(M$7,GRID!$A$18:$A$29,0),MATCH(1,($U$2=GRID!$B$1:$U$1)*(КАЛЕНДАРЬ!AZ6=GRID!$B$3:$U$3),0))*(1-GRID!$H$34))</f>
        <v>95200</v>
      </c>
      <c r="O540" s="5">
        <f t="array" ref="O540">IF($I$2="Открытый тариф",INDEX(GRID!$B$4:$U$15,MATCH(O$7,GRID!$A$4:$A$15,0),MATCH(1,($U$2=GRID!$B$1:$U$1)*(КАЛЕНДАРЬ!AZ6=GRID!$B$3:$U$3),0)),
INDEX(GRID!$B$4:$U$15,MATCH(O$7,GRID!$A$4:$A$15,0),MATCH(1,($U$2=GRID!$B$1:$U$1)*(КАЛЕНДАРЬ!AZ6=GRID!$B$3:$U$3),0))*(1-GRID!$H$34))</f>
        <v>127800</v>
      </c>
      <c r="P540" s="5">
        <f t="array" ref="P540">IF($I$2="Открытый тариф",INDEX(GRID!$B$4:$U$15,MATCH(P$7,GRID!$A$4:$A$15,0),MATCH(1,($U$2=GRID!$B$1:$U$1)*(КАЛЕНДАРЬ!AZ6=GRID!$B$3:$U$3),0)),
INDEX(GRID!$B$4:$U$15,MATCH(P$7,GRID!$A$4:$A$15,0),MATCH(1,($U$2=GRID!$B$1:$U$1)*(КАЛЕНДАРЬ!AZ6=GRID!$B$3:$U$3),0))*(1-GRID!$H$34))</f>
        <v>172900</v>
      </c>
      <c r="Q540" s="5">
        <f t="array" ref="Q540">IF($I$2="Открытый тариф",INDEX(GRID!$B$4:$U$15,MATCH(Q$7,GRID!$A$4:$A$15,0),MATCH(1,($U$2=GRID!$B$1:$U$1)*(КАЛЕНДАРЬ!AZ6=GRID!$B$3:$U$3),0)),
INDEX(GRID!$B$4:$U$15,MATCH(Q$7,GRID!$A$4:$A$15,0),MATCH(1,($U$2=GRID!$B$1:$U$1)*(КАЛЕНДАРЬ!AZ6=GRID!$B$3:$U$3),0))*(1-GRID!$H$34))</f>
        <v>202400</v>
      </c>
      <c r="R540" s="5">
        <f t="array" ref="R540">IF($I$2="Открытый тариф",INDEX(GRID!$B$18:$U$29,MATCH(R$7,GRID!$A$18:$A$29,0),MATCH(1,($U$2=GRID!$B$1:$U$1)*(КАЛЕНДАРЬ!AZ6=GRID!$B$3:$U$3),0)),
INDEX(GRID!$B$18:$U$29,MATCH(R$7,GRID!$A$18:$A$29,0),MATCH(1,($U$2=GRID!$B$1:$U$1)*(КАЛЕНДАРЬ!AZ6=GRID!$B$3:$U$3),0))*(1-GRID!$H$34))</f>
        <v>230600</v>
      </c>
      <c r="S540" s="5">
        <f t="array" ref="S540">IF($I$2="Открытый тариф",INDEX(GRID!$B$4:$U$15,MATCH(S$7,GRID!$A$4:$A$15,0),MATCH(1,($U$2=GRID!$B$1:$U$1)*(КАЛЕНДАРЬ!AZ6=GRID!$B$3:$U$3),0)),
INDEX(GRID!$B$4:$U$15,MATCH(S$7,GRID!$A$4:$A$15,0),MATCH(1,($U$2=GRID!$B$1:$U$1)*(КАЛЕНДАРЬ!AZ6=GRID!$B$3:$U$3),0))*(1-GRID!$L$41))</f>
        <v>592800</v>
      </c>
      <c r="T540" s="5">
        <f t="array" ref="T540">IF($I$2="Открытый тариф",INDEX(GRID!$B$4:$U$15,MATCH(T$7,GRID!$A$4:$A$15,0),MATCH(1,($U$2=GRID!$B$1:$U$1)*(КАЛЕНДАРЬ!AZ6=GRID!$B$3:$U$3),0)),
INDEX(GRID!$B$4:$U$15,MATCH(T$7,GRID!$A$4:$A$15,0),MATCH(1,($U$2=GRID!$B$1:$U$1)*(КАЛЕНДАРЬ!AZ6=GRID!$B$3:$U$3),0))*(1-GRID!$L$41))</f>
        <v>726900</v>
      </c>
    </row>
    <row r="541" spans="1:20" s="121" customFormat="1" ht="13.5" customHeight="1">
      <c r="A541" s="108" t="s">
        <v>12</v>
      </c>
      <c r="B541" s="109">
        <v>4</v>
      </c>
      <c r="C541" s="5">
        <f t="array" ref="C541">IF($I$2="Открытый тариф",INDEX(GRID!$B$4:$U$15,MATCH(C$7,GRID!$A$4:$A$15,0),MATCH(1,($U$2=GRID!$B$1:$U$1)*(КАЛЕНДАРЬ!AZ7=GRID!$B$3:$U$3),0)),
INDEX(GRID!$B$4:$U$15,MATCH(C$7,GRID!$A$4:$A$15,0),MATCH(1,($U$2=GRID!$B$1:$U$1)*(КАЛЕНДАРЬ!AZ7=GRID!$B$3:$U$3),0))*(1-GRID!$H$34))</f>
        <v>36500</v>
      </c>
      <c r="D541" s="5">
        <f t="array" ref="D541">IF($I$2="Открытый тариф",INDEX(GRID!$B$18:$U$29,MATCH(C$7,GRID!$A$18:$A$29,0),MATCH(1,($U$2=GRID!$B$1:$U$1)*(КАЛЕНДАРЬ!AZ7=GRID!$B$3:$U$3),0)),
INDEX(GRID!$B$18:$U$29,MATCH(C$7,GRID!$A$18:$A$29,0),MATCH(1,($U$2=GRID!$B$1:$U$1)*(КАЛЕНДАРЬ!AZ7=GRID!$B$3:$U$3),0))*(1-GRID!$H$34))</f>
        <v>41500</v>
      </c>
      <c r="E541" s="5">
        <f t="array" ref="E541">IF($I$2="Открытый тариф",INDEX(GRID!$B$4:$U$15,MATCH(E$7,GRID!$A$4:$A$15,0),MATCH(1,($U$2=GRID!$B$1:$U$1)*(КАЛЕНДАРЬ!AZ7=GRID!$B$3:$U$3),0)),
INDEX(GRID!$B$4:$U$15,MATCH(E$7,GRID!$A$4:$A$15,0),MATCH(1,($U$2=GRID!$B$1:$U$1)*(КАЛЕНДАРЬ!AZ7=GRID!$B$3:$U$3),0))*(1-GRID!$H$34))</f>
        <v>43700</v>
      </c>
      <c r="F541" s="5">
        <f t="array" ref="F541">IF($I$2="Открытый тариф",INDEX(GRID!$B$18:$U$29,MATCH(E$7,GRID!$A$18:$A$29,0),MATCH(1,($U$2=GRID!$B$1:$U$1)*(КАЛЕНДАРЬ!AZ7=GRID!$B$3:$U$3),0)),
INDEX(GRID!$B$18:$U$29,MATCH(E$7,GRID!$A$18:$A$29,0),MATCH(1,($U$2=GRID!$B$1:$U$1)*(КАЛЕНДАРЬ!AZ7=GRID!$B$3:$U$3),0))*(1-GRID!$H$34))</f>
        <v>48700</v>
      </c>
      <c r="G541" s="5">
        <f t="array" ref="G541">IF($I$2="Открытый тариф",INDEX(GRID!$B$4:$U$15,MATCH(G$7,GRID!$A$4:$A$15,0),MATCH(1,($U$2=GRID!$B$1:$U$1)*(КАЛЕНДАРЬ!AZ7=GRID!$B$3:$U$3),0)),
INDEX(GRID!$B$4:$U$15,MATCH(G$7,GRID!$A$4:$A$15,0),MATCH(1,($U$2=GRID!$B$1:$U$1)*(КАЛЕНДАРЬ!AZ7=GRID!$B$3:$U$3),0))*(1-GRID!$H$34))</f>
        <v>50200</v>
      </c>
      <c r="H541" s="5">
        <f t="array" ref="H541">IF($I$2="Открытый тариф",INDEX(GRID!$B$18:$U$29,MATCH(G$7,GRID!$A$18:$A$29,0),MATCH(1,($U$2=GRID!$B$1:$U$1)*(КАЛЕНДАРЬ!AZ7=GRID!$B$3:$U$3),0)),
INDEX(GRID!$B$18:$U$29,MATCH(G$7,GRID!$A$18:$A$29,0),MATCH(1,($U$2=GRID!$B$1:$U$1)*(КАЛЕНДАРЬ!AZ7=GRID!$B$3:$U$3),0))*(1-GRID!$H$34))</f>
        <v>55200</v>
      </c>
      <c r="I541" s="5">
        <f t="array" ref="I541">IF($I$2="Открытый тариф",INDEX(GRID!$B$4:$U$15,MATCH(I$7,GRID!$A$4:$A$15,0),MATCH(1,($U$2=GRID!$B$1:$U$1)*(КАЛЕНДАРЬ!AZ7=GRID!$B$3:$U$3),0)),
INDEX(GRID!$B$4:$U$15,MATCH(I$7,GRID!$A$4:$A$15,0),MATCH(1,($U$2=GRID!$B$1:$U$1)*(КАЛЕНДАРЬ!AZ7=GRID!$B$3:$U$3),0))*(1-GRID!$H$34))</f>
        <v>56200</v>
      </c>
      <c r="J541" s="5">
        <f t="array" ref="J541">IF($I$2="Открытый тариф",INDEX(GRID!$B$18:$U$29,MATCH(I$7,GRID!$A$18:$A$29,0),MATCH(1,($U$2=GRID!$B$1:$U$1)*(КАЛЕНДАРЬ!AZ7=GRID!$B$3:$U$3),0)),
INDEX(GRID!$B$18:$U$29,MATCH(I$7,GRID!$A$18:$A$29,0),MATCH(1,($U$2=GRID!$B$1:$U$1)*(КАЛЕНДАРЬ!AZ7=GRID!$B$3:$U$3),0))*(1-GRID!$H$34))</f>
        <v>61200</v>
      </c>
      <c r="K541" s="5">
        <f t="array" ref="K541">IF($I$2="Открытый тариф",INDEX(GRID!$B$4:$U$15,MATCH(K$7,GRID!$A$4:$A$15,0),MATCH(1,($U$2=GRID!$B$1:$U$1)*(КАЛЕНДАРЬ!AZ7=GRID!$B$3:$U$3),0)),
INDEX(GRID!$B$4:$U$15,MATCH(K$7,GRID!$A$4:$A$15,0),MATCH(1,($U$2=GRID!$B$1:$U$1)*(КАЛЕНДАРЬ!AZ7=GRID!$B$3:$U$3),0))*(1-GRID!$H$34))</f>
        <v>62500</v>
      </c>
      <c r="L541" s="5">
        <f t="array" ref="L541">IF($I$2="Открытый тариф",INDEX(GRID!$B$18:$U$29,MATCH(K$7,GRID!$A$18:$A$29,0),MATCH(1,($U$2=GRID!$B$1:$U$1)*(КАЛЕНДАРЬ!AZ7=GRID!$B$3:$U$3),0)),
INDEX(GRID!$B$18:$U$29,MATCH(K$7,GRID!$A$18:$A$29,0),MATCH(1,($U$2=GRID!$B$1:$U$1)*(КАЛЕНДАРЬ!AZ7=GRID!$B$3:$U$3),0))*(1-GRID!$H$34))</f>
        <v>67500</v>
      </c>
      <c r="M541" s="5">
        <f t="array" ref="M541">IF($I$2="Открытый тариф",INDEX(GRID!$B$4:$U$15,MATCH(M$7,GRID!$A$4:$A$15,0),MATCH(1,($U$2=GRID!$B$1:$U$1)*(КАЛЕНДАРЬ!AZ7=GRID!$B$3:$U$3),0)),
INDEX(GRID!$B$4:$U$15,MATCH(M$7,GRID!$A$4:$A$15,0),MATCH(1,($U$2=GRID!$B$1:$U$1)*(КАЛЕНДАРЬ!AZ7=GRID!$B$3:$U$3),0))*(1-GRID!$H$34))</f>
        <v>84300</v>
      </c>
      <c r="N541" s="5">
        <f t="array" ref="N541">IF($I$2="Открытый тариф",INDEX(GRID!$B$18:$U$29,MATCH(M$7,GRID!$A$18:$A$29,0),MATCH(1,($U$2=GRID!$B$1:$U$1)*(КАЛЕНДАРЬ!AZ7=GRID!$B$3:$U$3),0)),
INDEX(GRID!$B$18:$U$29,MATCH(M$7,GRID!$A$18:$A$29,0),MATCH(1,($U$2=GRID!$B$1:$U$1)*(КАЛЕНДАРЬ!AZ7=GRID!$B$3:$U$3),0))*(1-GRID!$H$34))</f>
        <v>89300</v>
      </c>
      <c r="O541" s="5">
        <f t="array" ref="O541">IF($I$2="Открытый тариф",INDEX(GRID!$B$4:$U$15,MATCH(O$7,GRID!$A$4:$A$15,0),MATCH(1,($U$2=GRID!$B$1:$U$1)*(КАЛЕНДАРЬ!AZ7=GRID!$B$3:$U$3),0)),
INDEX(GRID!$B$4:$U$15,MATCH(O$7,GRID!$A$4:$A$15,0),MATCH(1,($U$2=GRID!$B$1:$U$1)*(КАЛЕНДАРЬ!AZ7=GRID!$B$3:$U$3),0))*(1-GRID!$H$34))</f>
        <v>121100</v>
      </c>
      <c r="P541" s="5">
        <f t="array" ref="P541">IF($I$2="Открытый тариф",INDEX(GRID!$B$4:$U$15,MATCH(P$7,GRID!$A$4:$A$15,0),MATCH(1,($U$2=GRID!$B$1:$U$1)*(КАЛЕНДАРЬ!AZ7=GRID!$B$3:$U$3),0)),
INDEX(GRID!$B$4:$U$15,MATCH(P$7,GRID!$A$4:$A$15,0),MATCH(1,($U$2=GRID!$B$1:$U$1)*(КАЛЕНДАРЬ!AZ7=GRID!$B$3:$U$3),0))*(1-GRID!$H$34))</f>
        <v>165200</v>
      </c>
      <c r="Q541" s="5">
        <f t="array" ref="Q541">IF($I$2="Открытый тариф",INDEX(GRID!$B$4:$U$15,MATCH(Q$7,GRID!$A$4:$A$15,0),MATCH(1,($U$2=GRID!$B$1:$U$1)*(КАЛЕНДАРЬ!AZ7=GRID!$B$3:$U$3),0)),
INDEX(GRID!$B$4:$U$15,MATCH(Q$7,GRID!$A$4:$A$15,0),MATCH(1,($U$2=GRID!$B$1:$U$1)*(КАЛЕНДАРЬ!AZ7=GRID!$B$3:$U$3),0))*(1-GRID!$H$34))</f>
        <v>193700</v>
      </c>
      <c r="R541" s="5">
        <f t="array" ref="R541">IF($I$2="Открытый тариф",INDEX(GRID!$B$18:$U$29,MATCH(R$7,GRID!$A$18:$A$29,0),MATCH(1,($U$2=GRID!$B$1:$U$1)*(КАЛЕНДАРЬ!AZ7=GRID!$B$3:$U$3),0)),
INDEX(GRID!$B$18:$U$29,MATCH(R$7,GRID!$A$18:$A$29,0),MATCH(1,($U$2=GRID!$B$1:$U$1)*(КАЛЕНДАРЬ!AZ7=GRID!$B$3:$U$3),0))*(1-GRID!$H$34))</f>
        <v>220700</v>
      </c>
      <c r="S541" s="5">
        <f t="array" ref="S541">IF($I$2="Открытый тариф",INDEX(GRID!$B$4:$U$15,MATCH(S$7,GRID!$A$4:$A$15,0),MATCH(1,($U$2=GRID!$B$1:$U$1)*(КАЛЕНДАРЬ!AZ7=GRID!$B$3:$U$3),0)),
INDEX(GRID!$B$4:$U$15,MATCH(S$7,GRID!$A$4:$A$15,0),MATCH(1,($U$2=GRID!$B$1:$U$1)*(КАЛЕНДАРЬ!AZ7=GRID!$B$3:$U$3),0))*(1-GRID!$L$41))</f>
        <v>561500</v>
      </c>
      <c r="T541" s="5">
        <f t="array" ref="T541">IF($I$2="Открытый тариф",INDEX(GRID!$B$4:$U$15,MATCH(T$7,GRID!$A$4:$A$15,0),MATCH(1,($U$2=GRID!$B$1:$U$1)*(КАЛЕНДАРЬ!AZ7=GRID!$B$3:$U$3),0)),
INDEX(GRID!$B$4:$U$15,MATCH(T$7,GRID!$A$4:$A$15,0),MATCH(1,($U$2=GRID!$B$1:$U$1)*(КАЛЕНДАРЬ!AZ7=GRID!$B$3:$U$3),0))*(1-GRID!$L$41))</f>
        <v>688100</v>
      </c>
    </row>
    <row r="542" spans="1:20" s="121" customFormat="1" ht="13.5" customHeight="1">
      <c r="A542" s="108" t="s">
        <v>13</v>
      </c>
      <c r="B542" s="109">
        <v>5</v>
      </c>
      <c r="C542" s="5">
        <f t="array" ref="C542">IF($I$2="Открытый тариф",INDEX(GRID!$B$4:$U$15,MATCH(C$7,GRID!$A$4:$A$15,0),MATCH(1,($U$2=GRID!$B$1:$U$1)*(КАЛЕНДАРЬ!AZ8=GRID!$B$3:$U$3),0)),
INDEX(GRID!$B$4:$U$15,MATCH(C$7,GRID!$A$4:$A$15,0),MATCH(1,($U$2=GRID!$B$1:$U$1)*(КАЛЕНДАРЬ!AZ8=GRID!$B$3:$U$3),0))*(1-GRID!$H$34))</f>
        <v>36500</v>
      </c>
      <c r="D542" s="5">
        <f t="array" ref="D542">IF($I$2="Открытый тариф",INDEX(GRID!$B$18:$U$29,MATCH(C$7,GRID!$A$18:$A$29,0),MATCH(1,($U$2=GRID!$B$1:$U$1)*(КАЛЕНДАРЬ!AZ8=GRID!$B$3:$U$3),0)),
INDEX(GRID!$B$18:$U$29,MATCH(C$7,GRID!$A$18:$A$29,0),MATCH(1,($U$2=GRID!$B$1:$U$1)*(КАЛЕНДАРЬ!AZ8=GRID!$B$3:$U$3),0))*(1-GRID!$H$34))</f>
        <v>41500</v>
      </c>
      <c r="E542" s="5">
        <f t="array" ref="E542">IF($I$2="Открытый тариф",INDEX(GRID!$B$4:$U$15,MATCH(E$7,GRID!$A$4:$A$15,0),MATCH(1,($U$2=GRID!$B$1:$U$1)*(КАЛЕНДАРЬ!AZ8=GRID!$B$3:$U$3),0)),
INDEX(GRID!$B$4:$U$15,MATCH(E$7,GRID!$A$4:$A$15,0),MATCH(1,($U$2=GRID!$B$1:$U$1)*(КАЛЕНДАРЬ!AZ8=GRID!$B$3:$U$3),0))*(1-GRID!$H$34))</f>
        <v>43700</v>
      </c>
      <c r="F542" s="5">
        <f t="array" ref="F542">IF($I$2="Открытый тариф",INDEX(GRID!$B$18:$U$29,MATCH(E$7,GRID!$A$18:$A$29,0),MATCH(1,($U$2=GRID!$B$1:$U$1)*(КАЛЕНДАРЬ!AZ8=GRID!$B$3:$U$3),0)),
INDEX(GRID!$B$18:$U$29,MATCH(E$7,GRID!$A$18:$A$29,0),MATCH(1,($U$2=GRID!$B$1:$U$1)*(КАЛЕНДАРЬ!AZ8=GRID!$B$3:$U$3),0))*(1-GRID!$H$34))</f>
        <v>48700</v>
      </c>
      <c r="G542" s="5">
        <f t="array" ref="G542">IF($I$2="Открытый тариф",INDEX(GRID!$B$4:$U$15,MATCH(G$7,GRID!$A$4:$A$15,0),MATCH(1,($U$2=GRID!$B$1:$U$1)*(КАЛЕНДАРЬ!AZ8=GRID!$B$3:$U$3),0)),
INDEX(GRID!$B$4:$U$15,MATCH(G$7,GRID!$A$4:$A$15,0),MATCH(1,($U$2=GRID!$B$1:$U$1)*(КАЛЕНДАРЬ!AZ8=GRID!$B$3:$U$3),0))*(1-GRID!$H$34))</f>
        <v>50200</v>
      </c>
      <c r="H542" s="5">
        <f t="array" ref="H542">IF($I$2="Открытый тариф",INDEX(GRID!$B$18:$U$29,MATCH(G$7,GRID!$A$18:$A$29,0),MATCH(1,($U$2=GRID!$B$1:$U$1)*(КАЛЕНДАРЬ!AZ8=GRID!$B$3:$U$3),0)),
INDEX(GRID!$B$18:$U$29,MATCH(G$7,GRID!$A$18:$A$29,0),MATCH(1,($U$2=GRID!$B$1:$U$1)*(КАЛЕНДАРЬ!AZ8=GRID!$B$3:$U$3),0))*(1-GRID!$H$34))</f>
        <v>55200</v>
      </c>
      <c r="I542" s="5">
        <f t="array" ref="I542">IF($I$2="Открытый тариф",INDEX(GRID!$B$4:$U$15,MATCH(I$7,GRID!$A$4:$A$15,0),MATCH(1,($U$2=GRID!$B$1:$U$1)*(КАЛЕНДАРЬ!AZ8=GRID!$B$3:$U$3),0)),
INDEX(GRID!$B$4:$U$15,MATCH(I$7,GRID!$A$4:$A$15,0),MATCH(1,($U$2=GRID!$B$1:$U$1)*(КАЛЕНДАРЬ!AZ8=GRID!$B$3:$U$3),0))*(1-GRID!$H$34))</f>
        <v>56200</v>
      </c>
      <c r="J542" s="5">
        <f t="array" ref="J542">IF($I$2="Открытый тариф",INDEX(GRID!$B$18:$U$29,MATCH(I$7,GRID!$A$18:$A$29,0),MATCH(1,($U$2=GRID!$B$1:$U$1)*(КАЛЕНДАРЬ!AZ8=GRID!$B$3:$U$3),0)),
INDEX(GRID!$B$18:$U$29,MATCH(I$7,GRID!$A$18:$A$29,0),MATCH(1,($U$2=GRID!$B$1:$U$1)*(КАЛЕНДАРЬ!AZ8=GRID!$B$3:$U$3),0))*(1-GRID!$H$34))</f>
        <v>61200</v>
      </c>
      <c r="K542" s="5">
        <f t="array" ref="K542">IF($I$2="Открытый тариф",INDEX(GRID!$B$4:$U$15,MATCH(K$7,GRID!$A$4:$A$15,0),MATCH(1,($U$2=GRID!$B$1:$U$1)*(КАЛЕНДАРЬ!AZ8=GRID!$B$3:$U$3),0)),
INDEX(GRID!$B$4:$U$15,MATCH(K$7,GRID!$A$4:$A$15,0),MATCH(1,($U$2=GRID!$B$1:$U$1)*(КАЛЕНДАРЬ!AZ8=GRID!$B$3:$U$3),0))*(1-GRID!$H$34))</f>
        <v>62500</v>
      </c>
      <c r="L542" s="5">
        <f t="array" ref="L542">IF($I$2="Открытый тариф",INDEX(GRID!$B$18:$U$29,MATCH(K$7,GRID!$A$18:$A$29,0),MATCH(1,($U$2=GRID!$B$1:$U$1)*(КАЛЕНДАРЬ!AZ8=GRID!$B$3:$U$3),0)),
INDEX(GRID!$B$18:$U$29,MATCH(K$7,GRID!$A$18:$A$29,0),MATCH(1,($U$2=GRID!$B$1:$U$1)*(КАЛЕНДАРЬ!AZ8=GRID!$B$3:$U$3),0))*(1-GRID!$H$34))</f>
        <v>67500</v>
      </c>
      <c r="M542" s="5">
        <f t="array" ref="M542">IF($I$2="Открытый тариф",INDEX(GRID!$B$4:$U$15,MATCH(M$7,GRID!$A$4:$A$15,0),MATCH(1,($U$2=GRID!$B$1:$U$1)*(КАЛЕНДАРЬ!AZ8=GRID!$B$3:$U$3),0)),
INDEX(GRID!$B$4:$U$15,MATCH(M$7,GRID!$A$4:$A$15,0),MATCH(1,($U$2=GRID!$B$1:$U$1)*(КАЛЕНДАРЬ!AZ8=GRID!$B$3:$U$3),0))*(1-GRID!$H$34))</f>
        <v>84300</v>
      </c>
      <c r="N542" s="5">
        <f t="array" ref="N542">IF($I$2="Открытый тариф",INDEX(GRID!$B$18:$U$29,MATCH(M$7,GRID!$A$18:$A$29,0),MATCH(1,($U$2=GRID!$B$1:$U$1)*(КАЛЕНДАРЬ!AZ8=GRID!$B$3:$U$3),0)),
INDEX(GRID!$B$18:$U$29,MATCH(M$7,GRID!$A$18:$A$29,0),MATCH(1,($U$2=GRID!$B$1:$U$1)*(КАЛЕНДАРЬ!AZ8=GRID!$B$3:$U$3),0))*(1-GRID!$H$34))</f>
        <v>89300</v>
      </c>
      <c r="O542" s="5">
        <f t="array" ref="O542">IF($I$2="Открытый тариф",INDEX(GRID!$B$4:$U$15,MATCH(O$7,GRID!$A$4:$A$15,0),MATCH(1,($U$2=GRID!$B$1:$U$1)*(КАЛЕНДАРЬ!AZ8=GRID!$B$3:$U$3),0)),
INDEX(GRID!$B$4:$U$15,MATCH(O$7,GRID!$A$4:$A$15,0),MATCH(1,($U$2=GRID!$B$1:$U$1)*(КАЛЕНДАРЬ!AZ8=GRID!$B$3:$U$3),0))*(1-GRID!$H$34))</f>
        <v>121100</v>
      </c>
      <c r="P542" s="5">
        <f t="array" ref="P542">IF($I$2="Открытый тариф",INDEX(GRID!$B$4:$U$15,MATCH(P$7,GRID!$A$4:$A$15,0),MATCH(1,($U$2=GRID!$B$1:$U$1)*(КАЛЕНДАРЬ!AZ8=GRID!$B$3:$U$3),0)),
INDEX(GRID!$B$4:$U$15,MATCH(P$7,GRID!$A$4:$A$15,0),MATCH(1,($U$2=GRID!$B$1:$U$1)*(КАЛЕНДАРЬ!AZ8=GRID!$B$3:$U$3),0))*(1-GRID!$H$34))</f>
        <v>165200</v>
      </c>
      <c r="Q542" s="5">
        <f t="array" ref="Q542">IF($I$2="Открытый тариф",INDEX(GRID!$B$4:$U$15,MATCH(Q$7,GRID!$A$4:$A$15,0),MATCH(1,($U$2=GRID!$B$1:$U$1)*(КАЛЕНДАРЬ!AZ8=GRID!$B$3:$U$3),0)),
INDEX(GRID!$B$4:$U$15,MATCH(Q$7,GRID!$A$4:$A$15,0),MATCH(1,($U$2=GRID!$B$1:$U$1)*(КАЛЕНДАРЬ!AZ8=GRID!$B$3:$U$3),0))*(1-GRID!$H$34))</f>
        <v>193700</v>
      </c>
      <c r="R542" s="5">
        <f t="array" ref="R542">IF($I$2="Открытый тариф",INDEX(GRID!$B$18:$U$29,MATCH(R$7,GRID!$A$18:$A$29,0),MATCH(1,($U$2=GRID!$B$1:$U$1)*(КАЛЕНДАРЬ!AZ8=GRID!$B$3:$U$3),0)),
INDEX(GRID!$B$18:$U$29,MATCH(R$7,GRID!$A$18:$A$29,0),MATCH(1,($U$2=GRID!$B$1:$U$1)*(КАЛЕНДАРЬ!AZ8=GRID!$B$3:$U$3),0))*(1-GRID!$H$34))</f>
        <v>220700</v>
      </c>
      <c r="S542" s="5">
        <f t="array" ref="S542">IF($I$2="Открытый тариф",INDEX(GRID!$B$4:$U$15,MATCH(S$7,GRID!$A$4:$A$15,0),MATCH(1,($U$2=GRID!$B$1:$U$1)*(КАЛЕНДАРЬ!AZ8=GRID!$B$3:$U$3),0)),
INDEX(GRID!$B$4:$U$15,MATCH(S$7,GRID!$A$4:$A$15,0),MATCH(1,($U$2=GRID!$B$1:$U$1)*(КАЛЕНДАРЬ!AZ8=GRID!$B$3:$U$3),0))*(1-GRID!$L$41))</f>
        <v>561500</v>
      </c>
      <c r="T542" s="5">
        <f t="array" ref="T542">IF($I$2="Открытый тариф",INDEX(GRID!$B$4:$U$15,MATCH(T$7,GRID!$A$4:$A$15,0),MATCH(1,($U$2=GRID!$B$1:$U$1)*(КАЛЕНДАРЬ!AZ8=GRID!$B$3:$U$3),0)),
INDEX(GRID!$B$4:$U$15,MATCH(T$7,GRID!$A$4:$A$15,0),MATCH(1,($U$2=GRID!$B$1:$U$1)*(КАЛЕНДАРЬ!AZ8=GRID!$B$3:$U$3),0))*(1-GRID!$L$41))</f>
        <v>688100</v>
      </c>
    </row>
    <row r="543" spans="1:20" s="121" customFormat="1" ht="13.5" customHeight="1">
      <c r="A543" s="108" t="s">
        <v>14</v>
      </c>
      <c r="B543" s="109">
        <v>6</v>
      </c>
      <c r="C543" s="5">
        <f t="array" ref="C543">IF($I$2="Открытый тариф",INDEX(GRID!$B$4:$U$15,MATCH(C$7,GRID!$A$4:$A$15,0),MATCH(1,($U$2=GRID!$B$1:$U$1)*(КАЛЕНДАРЬ!AZ9=GRID!$B$3:$U$3),0)),
INDEX(GRID!$B$4:$U$15,MATCH(C$7,GRID!$A$4:$A$15,0),MATCH(1,($U$2=GRID!$B$1:$U$1)*(КАЛЕНДАРЬ!AZ9=GRID!$B$3:$U$3),0))*(1-GRID!$H$34))</f>
        <v>36500</v>
      </c>
      <c r="D543" s="5">
        <f t="array" ref="D543">IF($I$2="Открытый тариф",INDEX(GRID!$B$18:$U$29,MATCH(C$7,GRID!$A$18:$A$29,0),MATCH(1,($U$2=GRID!$B$1:$U$1)*(КАЛЕНДАРЬ!AZ9=GRID!$B$3:$U$3),0)),
INDEX(GRID!$B$18:$U$29,MATCH(C$7,GRID!$A$18:$A$29,0),MATCH(1,($U$2=GRID!$B$1:$U$1)*(КАЛЕНДАРЬ!AZ9=GRID!$B$3:$U$3),0))*(1-GRID!$H$34))</f>
        <v>41500</v>
      </c>
      <c r="E543" s="5">
        <f t="array" ref="E543">IF($I$2="Открытый тариф",INDEX(GRID!$B$4:$U$15,MATCH(E$7,GRID!$A$4:$A$15,0),MATCH(1,($U$2=GRID!$B$1:$U$1)*(КАЛЕНДАРЬ!AZ9=GRID!$B$3:$U$3),0)),
INDEX(GRID!$B$4:$U$15,MATCH(E$7,GRID!$A$4:$A$15,0),MATCH(1,($U$2=GRID!$B$1:$U$1)*(КАЛЕНДАРЬ!AZ9=GRID!$B$3:$U$3),0))*(1-GRID!$H$34))</f>
        <v>43700</v>
      </c>
      <c r="F543" s="5">
        <f t="array" ref="F543">IF($I$2="Открытый тариф",INDEX(GRID!$B$18:$U$29,MATCH(E$7,GRID!$A$18:$A$29,0),MATCH(1,($U$2=GRID!$B$1:$U$1)*(КАЛЕНДАРЬ!AZ9=GRID!$B$3:$U$3),0)),
INDEX(GRID!$B$18:$U$29,MATCH(E$7,GRID!$A$18:$A$29,0),MATCH(1,($U$2=GRID!$B$1:$U$1)*(КАЛЕНДАРЬ!AZ9=GRID!$B$3:$U$3),0))*(1-GRID!$H$34))</f>
        <v>48700</v>
      </c>
      <c r="G543" s="5">
        <f t="array" ref="G543">IF($I$2="Открытый тариф",INDEX(GRID!$B$4:$U$15,MATCH(G$7,GRID!$A$4:$A$15,0),MATCH(1,($U$2=GRID!$B$1:$U$1)*(КАЛЕНДАРЬ!AZ9=GRID!$B$3:$U$3),0)),
INDEX(GRID!$B$4:$U$15,MATCH(G$7,GRID!$A$4:$A$15,0),MATCH(1,($U$2=GRID!$B$1:$U$1)*(КАЛЕНДАРЬ!AZ9=GRID!$B$3:$U$3),0))*(1-GRID!$H$34))</f>
        <v>50200</v>
      </c>
      <c r="H543" s="5">
        <f t="array" ref="H543">IF($I$2="Открытый тариф",INDEX(GRID!$B$18:$U$29,MATCH(G$7,GRID!$A$18:$A$29,0),MATCH(1,($U$2=GRID!$B$1:$U$1)*(КАЛЕНДАРЬ!AZ9=GRID!$B$3:$U$3),0)),
INDEX(GRID!$B$18:$U$29,MATCH(G$7,GRID!$A$18:$A$29,0),MATCH(1,($U$2=GRID!$B$1:$U$1)*(КАЛЕНДАРЬ!AZ9=GRID!$B$3:$U$3),0))*(1-GRID!$H$34))</f>
        <v>55200</v>
      </c>
      <c r="I543" s="5">
        <f t="array" ref="I543">IF($I$2="Открытый тариф",INDEX(GRID!$B$4:$U$15,MATCH(I$7,GRID!$A$4:$A$15,0),MATCH(1,($U$2=GRID!$B$1:$U$1)*(КАЛЕНДАРЬ!AZ9=GRID!$B$3:$U$3),0)),
INDEX(GRID!$B$4:$U$15,MATCH(I$7,GRID!$A$4:$A$15,0),MATCH(1,($U$2=GRID!$B$1:$U$1)*(КАЛЕНДАРЬ!AZ9=GRID!$B$3:$U$3),0))*(1-GRID!$H$34))</f>
        <v>56200</v>
      </c>
      <c r="J543" s="5">
        <f t="array" ref="J543">IF($I$2="Открытый тариф",INDEX(GRID!$B$18:$U$29,MATCH(I$7,GRID!$A$18:$A$29,0),MATCH(1,($U$2=GRID!$B$1:$U$1)*(КАЛЕНДАРЬ!AZ9=GRID!$B$3:$U$3),0)),
INDEX(GRID!$B$18:$U$29,MATCH(I$7,GRID!$A$18:$A$29,0),MATCH(1,($U$2=GRID!$B$1:$U$1)*(КАЛЕНДАРЬ!AZ9=GRID!$B$3:$U$3),0))*(1-GRID!$H$34))</f>
        <v>61200</v>
      </c>
      <c r="K543" s="5">
        <f t="array" ref="K543">IF($I$2="Открытый тариф",INDEX(GRID!$B$4:$U$15,MATCH(K$7,GRID!$A$4:$A$15,0),MATCH(1,($U$2=GRID!$B$1:$U$1)*(КАЛЕНДАРЬ!AZ9=GRID!$B$3:$U$3),0)),
INDEX(GRID!$B$4:$U$15,MATCH(K$7,GRID!$A$4:$A$15,0),MATCH(1,($U$2=GRID!$B$1:$U$1)*(КАЛЕНДАРЬ!AZ9=GRID!$B$3:$U$3),0))*(1-GRID!$H$34))</f>
        <v>62500</v>
      </c>
      <c r="L543" s="5">
        <f t="array" ref="L543">IF($I$2="Открытый тариф",INDEX(GRID!$B$18:$U$29,MATCH(K$7,GRID!$A$18:$A$29,0),MATCH(1,($U$2=GRID!$B$1:$U$1)*(КАЛЕНДАРЬ!AZ9=GRID!$B$3:$U$3),0)),
INDEX(GRID!$B$18:$U$29,MATCH(K$7,GRID!$A$18:$A$29,0),MATCH(1,($U$2=GRID!$B$1:$U$1)*(КАЛЕНДАРЬ!AZ9=GRID!$B$3:$U$3),0))*(1-GRID!$H$34))</f>
        <v>67500</v>
      </c>
      <c r="M543" s="5">
        <f t="array" ref="M543">IF($I$2="Открытый тариф",INDEX(GRID!$B$4:$U$15,MATCH(M$7,GRID!$A$4:$A$15,0),MATCH(1,($U$2=GRID!$B$1:$U$1)*(КАЛЕНДАРЬ!AZ9=GRID!$B$3:$U$3),0)),
INDEX(GRID!$B$4:$U$15,MATCH(M$7,GRID!$A$4:$A$15,0),MATCH(1,($U$2=GRID!$B$1:$U$1)*(КАЛЕНДАРЬ!AZ9=GRID!$B$3:$U$3),0))*(1-GRID!$H$34))</f>
        <v>84300</v>
      </c>
      <c r="N543" s="5">
        <f t="array" ref="N543">IF($I$2="Открытый тариф",INDEX(GRID!$B$18:$U$29,MATCH(M$7,GRID!$A$18:$A$29,0),MATCH(1,($U$2=GRID!$B$1:$U$1)*(КАЛЕНДАРЬ!AZ9=GRID!$B$3:$U$3),0)),
INDEX(GRID!$B$18:$U$29,MATCH(M$7,GRID!$A$18:$A$29,0),MATCH(1,($U$2=GRID!$B$1:$U$1)*(КАЛЕНДАРЬ!AZ9=GRID!$B$3:$U$3),0))*(1-GRID!$H$34))</f>
        <v>89300</v>
      </c>
      <c r="O543" s="5">
        <f t="array" ref="O543">IF($I$2="Открытый тариф",INDEX(GRID!$B$4:$U$15,MATCH(O$7,GRID!$A$4:$A$15,0),MATCH(1,($U$2=GRID!$B$1:$U$1)*(КАЛЕНДАРЬ!AZ9=GRID!$B$3:$U$3),0)),
INDEX(GRID!$B$4:$U$15,MATCH(O$7,GRID!$A$4:$A$15,0),MATCH(1,($U$2=GRID!$B$1:$U$1)*(КАЛЕНДАРЬ!AZ9=GRID!$B$3:$U$3),0))*(1-GRID!$H$34))</f>
        <v>121100</v>
      </c>
      <c r="P543" s="5">
        <f t="array" ref="P543">IF($I$2="Открытый тариф",INDEX(GRID!$B$4:$U$15,MATCH(P$7,GRID!$A$4:$A$15,0),MATCH(1,($U$2=GRID!$B$1:$U$1)*(КАЛЕНДАРЬ!AZ9=GRID!$B$3:$U$3),0)),
INDEX(GRID!$B$4:$U$15,MATCH(P$7,GRID!$A$4:$A$15,0),MATCH(1,($U$2=GRID!$B$1:$U$1)*(КАЛЕНДАРЬ!AZ9=GRID!$B$3:$U$3),0))*(1-GRID!$H$34))</f>
        <v>165200</v>
      </c>
      <c r="Q543" s="5">
        <f t="array" ref="Q543">IF($I$2="Открытый тариф",INDEX(GRID!$B$4:$U$15,MATCH(Q$7,GRID!$A$4:$A$15,0),MATCH(1,($U$2=GRID!$B$1:$U$1)*(КАЛЕНДАРЬ!AZ9=GRID!$B$3:$U$3),0)),
INDEX(GRID!$B$4:$U$15,MATCH(Q$7,GRID!$A$4:$A$15,0),MATCH(1,($U$2=GRID!$B$1:$U$1)*(КАЛЕНДАРЬ!AZ9=GRID!$B$3:$U$3),0))*(1-GRID!$H$34))</f>
        <v>193700</v>
      </c>
      <c r="R543" s="5">
        <f t="array" ref="R543">IF($I$2="Открытый тариф",INDEX(GRID!$B$18:$U$29,MATCH(R$7,GRID!$A$18:$A$29,0),MATCH(1,($U$2=GRID!$B$1:$U$1)*(КАЛЕНДАРЬ!AZ9=GRID!$B$3:$U$3),0)),
INDEX(GRID!$B$18:$U$29,MATCH(R$7,GRID!$A$18:$A$29,0),MATCH(1,($U$2=GRID!$B$1:$U$1)*(КАЛЕНДАРЬ!AZ9=GRID!$B$3:$U$3),0))*(1-GRID!$H$34))</f>
        <v>220700</v>
      </c>
      <c r="S543" s="5">
        <f t="array" ref="S543">IF($I$2="Открытый тариф",INDEX(GRID!$B$4:$U$15,MATCH(S$7,GRID!$A$4:$A$15,0),MATCH(1,($U$2=GRID!$B$1:$U$1)*(КАЛЕНДАРЬ!AZ9=GRID!$B$3:$U$3),0)),
INDEX(GRID!$B$4:$U$15,MATCH(S$7,GRID!$A$4:$A$15,0),MATCH(1,($U$2=GRID!$B$1:$U$1)*(КАЛЕНДАРЬ!AZ9=GRID!$B$3:$U$3),0))*(1-GRID!$L$41))</f>
        <v>561500</v>
      </c>
      <c r="T543" s="5">
        <f t="array" ref="T543">IF($I$2="Открытый тариф",INDEX(GRID!$B$4:$U$15,MATCH(T$7,GRID!$A$4:$A$15,0),MATCH(1,($U$2=GRID!$B$1:$U$1)*(КАЛЕНДАРЬ!AZ9=GRID!$B$3:$U$3),0)),
INDEX(GRID!$B$4:$U$15,MATCH(T$7,GRID!$A$4:$A$15,0),MATCH(1,($U$2=GRID!$B$1:$U$1)*(КАЛЕНДАРЬ!AZ9=GRID!$B$3:$U$3),0))*(1-GRID!$L$41))</f>
        <v>688100</v>
      </c>
    </row>
    <row r="544" spans="1:20" s="121" customFormat="1" ht="13.5" customHeight="1">
      <c r="A544" s="108" t="s">
        <v>15</v>
      </c>
      <c r="B544" s="109">
        <v>7</v>
      </c>
      <c r="C544" s="5">
        <f t="array" ref="C544">IF($I$2="Открытый тариф",INDEX(GRID!$B$4:$U$15,MATCH(C$7,GRID!$A$4:$A$15,0),MATCH(1,($U$2=GRID!$B$1:$U$1)*(КАЛЕНДАРЬ!AZ10=GRID!$B$3:$U$3),0)),
INDEX(GRID!$B$4:$U$15,MATCH(C$7,GRID!$A$4:$A$15,0),MATCH(1,($U$2=GRID!$B$1:$U$1)*(КАЛЕНДАРЬ!AZ10=GRID!$B$3:$U$3),0))*(1-GRID!$H$34))</f>
        <v>40100</v>
      </c>
      <c r="D544" s="5">
        <f t="array" ref="D544">IF($I$2="Открытый тариф",INDEX(GRID!$B$18:$U$29,MATCH(C$7,GRID!$A$18:$A$29,0),MATCH(1,($U$2=GRID!$B$1:$U$1)*(КАЛЕНДАРЬ!AZ10=GRID!$B$3:$U$3),0)),
INDEX(GRID!$B$18:$U$29,MATCH(C$7,GRID!$A$18:$A$29,0),MATCH(1,($U$2=GRID!$B$1:$U$1)*(КАЛЕНДАРЬ!AZ10=GRID!$B$3:$U$3),0))*(1-GRID!$H$34))</f>
        <v>45100</v>
      </c>
      <c r="E544" s="5">
        <f t="array" ref="E544">IF($I$2="Открытый тариф",INDEX(GRID!$B$4:$U$15,MATCH(E$7,GRID!$A$4:$A$15,0),MATCH(1,($U$2=GRID!$B$1:$U$1)*(КАЛЕНДАРЬ!AZ10=GRID!$B$3:$U$3),0)),
INDEX(GRID!$B$4:$U$15,MATCH(E$7,GRID!$A$4:$A$15,0),MATCH(1,($U$2=GRID!$B$1:$U$1)*(КАЛЕНДАРЬ!AZ10=GRID!$B$3:$U$3),0))*(1-GRID!$H$34))</f>
        <v>47900</v>
      </c>
      <c r="F544" s="5">
        <f t="array" ref="F544">IF($I$2="Открытый тариф",INDEX(GRID!$B$18:$U$29,MATCH(E$7,GRID!$A$18:$A$29,0),MATCH(1,($U$2=GRID!$B$1:$U$1)*(КАЛЕНДАРЬ!AZ10=GRID!$B$3:$U$3),0)),
INDEX(GRID!$B$18:$U$29,MATCH(E$7,GRID!$A$18:$A$29,0),MATCH(1,($U$2=GRID!$B$1:$U$1)*(КАЛЕНДАРЬ!AZ10=GRID!$B$3:$U$3),0))*(1-GRID!$H$34))</f>
        <v>52900</v>
      </c>
      <c r="G544" s="5">
        <f t="array" ref="G544">IF($I$2="Открытый тариф",INDEX(GRID!$B$4:$U$15,MATCH(G$7,GRID!$A$4:$A$15,0),MATCH(1,($U$2=GRID!$B$1:$U$1)*(КАЛЕНДАРЬ!AZ10=GRID!$B$3:$U$3),0)),
INDEX(GRID!$B$4:$U$15,MATCH(G$7,GRID!$A$4:$A$15,0),MATCH(1,($U$2=GRID!$B$1:$U$1)*(КАЛЕНДАРЬ!AZ10=GRID!$B$3:$U$3),0))*(1-GRID!$H$34))</f>
        <v>54500</v>
      </c>
      <c r="H544" s="5">
        <f t="array" ref="H544">IF($I$2="Открытый тариф",INDEX(GRID!$B$18:$U$29,MATCH(G$7,GRID!$A$18:$A$29,0),MATCH(1,($U$2=GRID!$B$1:$U$1)*(КАЛЕНДАРЬ!AZ10=GRID!$B$3:$U$3),0)),
INDEX(GRID!$B$18:$U$29,MATCH(G$7,GRID!$A$18:$A$29,0),MATCH(1,($U$2=GRID!$B$1:$U$1)*(КАЛЕНДАРЬ!AZ10=GRID!$B$3:$U$3),0))*(1-GRID!$H$34))</f>
        <v>59500</v>
      </c>
      <c r="I544" s="5">
        <f t="array" ref="I544">IF($I$2="Открытый тариф",INDEX(GRID!$B$4:$U$15,MATCH(I$7,GRID!$A$4:$A$15,0),MATCH(1,($U$2=GRID!$B$1:$U$1)*(КАЛЕНДАРЬ!AZ10=GRID!$B$3:$U$3),0)),
INDEX(GRID!$B$4:$U$15,MATCH(I$7,GRID!$A$4:$A$15,0),MATCH(1,($U$2=GRID!$B$1:$U$1)*(КАЛЕНДАРЬ!AZ10=GRID!$B$3:$U$3),0))*(1-GRID!$H$34))</f>
        <v>60900</v>
      </c>
      <c r="J544" s="5">
        <f t="array" ref="J544">IF($I$2="Открытый тариф",INDEX(GRID!$B$18:$U$29,MATCH(I$7,GRID!$A$18:$A$29,0),MATCH(1,($U$2=GRID!$B$1:$U$1)*(КАЛЕНДАРЬ!AZ10=GRID!$B$3:$U$3),0)),
INDEX(GRID!$B$18:$U$29,MATCH(I$7,GRID!$A$18:$A$29,0),MATCH(1,($U$2=GRID!$B$1:$U$1)*(КАЛЕНДАРЬ!AZ10=GRID!$B$3:$U$3),0))*(1-GRID!$H$34))</f>
        <v>65900</v>
      </c>
      <c r="K544" s="5">
        <f t="array" ref="K544">IF($I$2="Открытый тариф",INDEX(GRID!$B$4:$U$15,MATCH(K$7,GRID!$A$4:$A$15,0),MATCH(1,($U$2=GRID!$B$1:$U$1)*(КАЛЕНДАРЬ!AZ10=GRID!$B$3:$U$3),0)),
INDEX(GRID!$B$4:$U$15,MATCH(K$7,GRID!$A$4:$A$15,0),MATCH(1,($U$2=GRID!$B$1:$U$1)*(КАЛЕНДАРЬ!AZ10=GRID!$B$3:$U$3),0))*(1-GRID!$H$34))</f>
        <v>67400</v>
      </c>
      <c r="L544" s="5">
        <f t="array" ref="L544">IF($I$2="Открытый тариф",INDEX(GRID!$B$18:$U$29,MATCH(K$7,GRID!$A$18:$A$29,0),MATCH(1,($U$2=GRID!$B$1:$U$1)*(КАЛЕНДАРЬ!AZ10=GRID!$B$3:$U$3),0)),
INDEX(GRID!$B$18:$U$29,MATCH(K$7,GRID!$A$18:$A$29,0),MATCH(1,($U$2=GRID!$B$1:$U$1)*(КАЛЕНДАРЬ!AZ10=GRID!$B$3:$U$3),0))*(1-GRID!$H$34))</f>
        <v>72400</v>
      </c>
      <c r="M544" s="5">
        <f t="array" ref="M544">IF($I$2="Открытый тариф",INDEX(GRID!$B$4:$U$15,MATCH(M$7,GRID!$A$4:$A$15,0),MATCH(1,($U$2=GRID!$B$1:$U$1)*(КАЛЕНДАРЬ!AZ10=GRID!$B$3:$U$3),0)),
INDEX(GRID!$B$4:$U$15,MATCH(M$7,GRID!$A$4:$A$15,0),MATCH(1,($U$2=GRID!$B$1:$U$1)*(КАЛЕНДАРЬ!AZ10=GRID!$B$3:$U$3),0))*(1-GRID!$H$34))</f>
        <v>90200</v>
      </c>
      <c r="N544" s="5">
        <f t="array" ref="N544">IF($I$2="Открытый тариф",INDEX(GRID!$B$18:$U$29,MATCH(M$7,GRID!$A$18:$A$29,0),MATCH(1,($U$2=GRID!$B$1:$U$1)*(КАЛЕНДАРЬ!AZ10=GRID!$B$3:$U$3),0)),
INDEX(GRID!$B$18:$U$29,MATCH(M$7,GRID!$A$18:$A$29,0),MATCH(1,($U$2=GRID!$B$1:$U$1)*(КАЛЕНДАРЬ!AZ10=GRID!$B$3:$U$3),0))*(1-GRID!$H$34))</f>
        <v>95200</v>
      </c>
      <c r="O544" s="5">
        <f t="array" ref="O544">IF($I$2="Открытый тариф",INDEX(GRID!$B$4:$U$15,MATCH(O$7,GRID!$A$4:$A$15,0),MATCH(1,($U$2=GRID!$B$1:$U$1)*(КАЛЕНДАРЬ!AZ10=GRID!$B$3:$U$3),0)),
INDEX(GRID!$B$4:$U$15,MATCH(O$7,GRID!$A$4:$A$15,0),MATCH(1,($U$2=GRID!$B$1:$U$1)*(КАЛЕНДАРЬ!AZ10=GRID!$B$3:$U$3),0))*(1-GRID!$H$34))</f>
        <v>127800</v>
      </c>
      <c r="P544" s="5">
        <f t="array" ref="P544">IF($I$2="Открытый тариф",INDEX(GRID!$B$4:$U$15,MATCH(P$7,GRID!$A$4:$A$15,0),MATCH(1,($U$2=GRID!$B$1:$U$1)*(КАЛЕНДАРЬ!AZ10=GRID!$B$3:$U$3),0)),
INDEX(GRID!$B$4:$U$15,MATCH(P$7,GRID!$A$4:$A$15,0),MATCH(1,($U$2=GRID!$B$1:$U$1)*(КАЛЕНДАРЬ!AZ10=GRID!$B$3:$U$3),0))*(1-GRID!$H$34))</f>
        <v>172900</v>
      </c>
      <c r="Q544" s="5">
        <f t="array" ref="Q544">IF($I$2="Открытый тариф",INDEX(GRID!$B$4:$U$15,MATCH(Q$7,GRID!$A$4:$A$15,0),MATCH(1,($U$2=GRID!$B$1:$U$1)*(КАЛЕНДАРЬ!AZ10=GRID!$B$3:$U$3),0)),
INDEX(GRID!$B$4:$U$15,MATCH(Q$7,GRID!$A$4:$A$15,0),MATCH(1,($U$2=GRID!$B$1:$U$1)*(КАЛЕНДАРЬ!AZ10=GRID!$B$3:$U$3),0))*(1-GRID!$H$34))</f>
        <v>202400</v>
      </c>
      <c r="R544" s="5">
        <f t="array" ref="R544">IF($I$2="Открытый тариф",INDEX(GRID!$B$18:$U$29,MATCH(R$7,GRID!$A$18:$A$29,0),MATCH(1,($U$2=GRID!$B$1:$U$1)*(КАЛЕНДАРЬ!AZ10=GRID!$B$3:$U$3),0)),
INDEX(GRID!$B$18:$U$29,MATCH(R$7,GRID!$A$18:$A$29,0),MATCH(1,($U$2=GRID!$B$1:$U$1)*(КАЛЕНДАРЬ!AZ10=GRID!$B$3:$U$3),0))*(1-GRID!$H$34))</f>
        <v>230600</v>
      </c>
      <c r="S544" s="5">
        <f t="array" ref="S544">IF($I$2="Открытый тариф",INDEX(GRID!$B$4:$U$15,MATCH(S$7,GRID!$A$4:$A$15,0),MATCH(1,($U$2=GRID!$B$1:$U$1)*(КАЛЕНДАРЬ!AZ10=GRID!$B$3:$U$3),0)),
INDEX(GRID!$B$4:$U$15,MATCH(S$7,GRID!$A$4:$A$15,0),MATCH(1,($U$2=GRID!$B$1:$U$1)*(КАЛЕНДАРЬ!AZ10=GRID!$B$3:$U$3),0))*(1-GRID!$L$41))</f>
        <v>592800</v>
      </c>
      <c r="T544" s="5">
        <f t="array" ref="T544">IF($I$2="Открытый тариф",INDEX(GRID!$B$4:$U$15,MATCH(T$7,GRID!$A$4:$A$15,0),MATCH(1,($U$2=GRID!$B$1:$U$1)*(КАЛЕНДАРЬ!AZ10=GRID!$B$3:$U$3),0)),
INDEX(GRID!$B$4:$U$15,MATCH(T$7,GRID!$A$4:$A$15,0),MATCH(1,($U$2=GRID!$B$1:$U$1)*(КАЛЕНДАРЬ!AZ10=GRID!$B$3:$U$3),0))*(1-GRID!$L$41))</f>
        <v>726900</v>
      </c>
    </row>
    <row r="545" spans="1:20" s="121" customFormat="1" ht="13.5" customHeight="1">
      <c r="A545" s="108" t="s">
        <v>16</v>
      </c>
      <c r="B545" s="109">
        <v>8</v>
      </c>
      <c r="C545" s="5">
        <f t="array" ref="C545">IF($I$2="Открытый тариф",INDEX(GRID!$B$4:$U$15,MATCH(C$7,GRID!$A$4:$A$15,0),MATCH(1,($U$2=GRID!$B$1:$U$1)*(КАЛЕНДАРЬ!AZ11=GRID!$B$3:$U$3),0)),
INDEX(GRID!$B$4:$U$15,MATCH(C$7,GRID!$A$4:$A$15,0),MATCH(1,($U$2=GRID!$B$1:$U$1)*(КАЛЕНДАРЬ!AZ11=GRID!$B$3:$U$3),0))*(1-GRID!$H$34))</f>
        <v>40100</v>
      </c>
      <c r="D545" s="5">
        <f t="array" ref="D545">IF($I$2="Открытый тариф",INDEX(GRID!$B$18:$U$29,MATCH(C$7,GRID!$A$18:$A$29,0),MATCH(1,($U$2=GRID!$B$1:$U$1)*(КАЛЕНДАРЬ!AZ11=GRID!$B$3:$U$3),0)),
INDEX(GRID!$B$18:$U$29,MATCH(C$7,GRID!$A$18:$A$29,0),MATCH(1,($U$2=GRID!$B$1:$U$1)*(КАЛЕНДАРЬ!AZ11=GRID!$B$3:$U$3),0))*(1-GRID!$H$34))</f>
        <v>45100</v>
      </c>
      <c r="E545" s="5">
        <f t="array" ref="E545">IF($I$2="Открытый тариф",INDEX(GRID!$B$4:$U$15,MATCH(E$7,GRID!$A$4:$A$15,0),MATCH(1,($U$2=GRID!$B$1:$U$1)*(КАЛЕНДАРЬ!AZ11=GRID!$B$3:$U$3),0)),
INDEX(GRID!$B$4:$U$15,MATCH(E$7,GRID!$A$4:$A$15,0),MATCH(1,($U$2=GRID!$B$1:$U$1)*(КАЛЕНДАРЬ!AZ11=GRID!$B$3:$U$3),0))*(1-GRID!$H$34))</f>
        <v>47900</v>
      </c>
      <c r="F545" s="5">
        <f t="array" ref="F545">IF($I$2="Открытый тариф",INDEX(GRID!$B$18:$U$29,MATCH(E$7,GRID!$A$18:$A$29,0),MATCH(1,($U$2=GRID!$B$1:$U$1)*(КАЛЕНДАРЬ!AZ11=GRID!$B$3:$U$3),0)),
INDEX(GRID!$B$18:$U$29,MATCH(E$7,GRID!$A$18:$A$29,0),MATCH(1,($U$2=GRID!$B$1:$U$1)*(КАЛЕНДАРЬ!AZ11=GRID!$B$3:$U$3),0))*(1-GRID!$H$34))</f>
        <v>52900</v>
      </c>
      <c r="G545" s="5">
        <f t="array" ref="G545">IF($I$2="Открытый тариф",INDEX(GRID!$B$4:$U$15,MATCH(G$7,GRID!$A$4:$A$15,0),MATCH(1,($U$2=GRID!$B$1:$U$1)*(КАЛЕНДАРЬ!AZ11=GRID!$B$3:$U$3),0)),
INDEX(GRID!$B$4:$U$15,MATCH(G$7,GRID!$A$4:$A$15,0),MATCH(1,($U$2=GRID!$B$1:$U$1)*(КАЛЕНДАРЬ!AZ11=GRID!$B$3:$U$3),0))*(1-GRID!$H$34))</f>
        <v>54500</v>
      </c>
      <c r="H545" s="5">
        <f t="array" ref="H545">IF($I$2="Открытый тариф",INDEX(GRID!$B$18:$U$29,MATCH(G$7,GRID!$A$18:$A$29,0),MATCH(1,($U$2=GRID!$B$1:$U$1)*(КАЛЕНДАРЬ!AZ11=GRID!$B$3:$U$3),0)),
INDEX(GRID!$B$18:$U$29,MATCH(G$7,GRID!$A$18:$A$29,0),MATCH(1,($U$2=GRID!$B$1:$U$1)*(КАЛЕНДАРЬ!AZ11=GRID!$B$3:$U$3),0))*(1-GRID!$H$34))</f>
        <v>59500</v>
      </c>
      <c r="I545" s="5">
        <f t="array" ref="I545">IF($I$2="Открытый тариф",INDEX(GRID!$B$4:$U$15,MATCH(I$7,GRID!$A$4:$A$15,0),MATCH(1,($U$2=GRID!$B$1:$U$1)*(КАЛЕНДАРЬ!AZ11=GRID!$B$3:$U$3),0)),
INDEX(GRID!$B$4:$U$15,MATCH(I$7,GRID!$A$4:$A$15,0),MATCH(1,($U$2=GRID!$B$1:$U$1)*(КАЛЕНДАРЬ!AZ11=GRID!$B$3:$U$3),0))*(1-GRID!$H$34))</f>
        <v>60900</v>
      </c>
      <c r="J545" s="5">
        <f t="array" ref="J545">IF($I$2="Открытый тариф",INDEX(GRID!$B$18:$U$29,MATCH(I$7,GRID!$A$18:$A$29,0),MATCH(1,($U$2=GRID!$B$1:$U$1)*(КАЛЕНДАРЬ!AZ11=GRID!$B$3:$U$3),0)),
INDEX(GRID!$B$18:$U$29,MATCH(I$7,GRID!$A$18:$A$29,0),MATCH(1,($U$2=GRID!$B$1:$U$1)*(КАЛЕНДАРЬ!AZ11=GRID!$B$3:$U$3),0))*(1-GRID!$H$34))</f>
        <v>65900</v>
      </c>
      <c r="K545" s="5">
        <f t="array" ref="K545">IF($I$2="Открытый тариф",INDEX(GRID!$B$4:$U$15,MATCH(K$7,GRID!$A$4:$A$15,0),MATCH(1,($U$2=GRID!$B$1:$U$1)*(КАЛЕНДАРЬ!AZ11=GRID!$B$3:$U$3),0)),
INDEX(GRID!$B$4:$U$15,MATCH(K$7,GRID!$A$4:$A$15,0),MATCH(1,($U$2=GRID!$B$1:$U$1)*(КАЛЕНДАРЬ!AZ11=GRID!$B$3:$U$3),0))*(1-GRID!$H$34))</f>
        <v>67400</v>
      </c>
      <c r="L545" s="5">
        <f t="array" ref="L545">IF($I$2="Открытый тариф",INDEX(GRID!$B$18:$U$29,MATCH(K$7,GRID!$A$18:$A$29,0),MATCH(1,($U$2=GRID!$B$1:$U$1)*(КАЛЕНДАРЬ!AZ11=GRID!$B$3:$U$3),0)),
INDEX(GRID!$B$18:$U$29,MATCH(K$7,GRID!$A$18:$A$29,0),MATCH(1,($U$2=GRID!$B$1:$U$1)*(КАЛЕНДАРЬ!AZ11=GRID!$B$3:$U$3),0))*(1-GRID!$H$34))</f>
        <v>72400</v>
      </c>
      <c r="M545" s="5">
        <f t="array" ref="M545">IF($I$2="Открытый тариф",INDEX(GRID!$B$4:$U$15,MATCH(M$7,GRID!$A$4:$A$15,0),MATCH(1,($U$2=GRID!$B$1:$U$1)*(КАЛЕНДАРЬ!AZ11=GRID!$B$3:$U$3),0)),
INDEX(GRID!$B$4:$U$15,MATCH(M$7,GRID!$A$4:$A$15,0),MATCH(1,($U$2=GRID!$B$1:$U$1)*(КАЛЕНДАРЬ!AZ11=GRID!$B$3:$U$3),0))*(1-GRID!$H$34))</f>
        <v>90200</v>
      </c>
      <c r="N545" s="5">
        <f t="array" ref="N545">IF($I$2="Открытый тариф",INDEX(GRID!$B$18:$U$29,MATCH(M$7,GRID!$A$18:$A$29,0),MATCH(1,($U$2=GRID!$B$1:$U$1)*(КАЛЕНДАРЬ!AZ11=GRID!$B$3:$U$3),0)),
INDEX(GRID!$B$18:$U$29,MATCH(M$7,GRID!$A$18:$A$29,0),MATCH(1,($U$2=GRID!$B$1:$U$1)*(КАЛЕНДАРЬ!AZ11=GRID!$B$3:$U$3),0))*(1-GRID!$H$34))</f>
        <v>95200</v>
      </c>
      <c r="O545" s="5">
        <f t="array" ref="O545">IF($I$2="Открытый тариф",INDEX(GRID!$B$4:$U$15,MATCH(O$7,GRID!$A$4:$A$15,0),MATCH(1,($U$2=GRID!$B$1:$U$1)*(КАЛЕНДАРЬ!AZ11=GRID!$B$3:$U$3),0)),
INDEX(GRID!$B$4:$U$15,MATCH(O$7,GRID!$A$4:$A$15,0),MATCH(1,($U$2=GRID!$B$1:$U$1)*(КАЛЕНДАРЬ!AZ11=GRID!$B$3:$U$3),0))*(1-GRID!$H$34))</f>
        <v>127800</v>
      </c>
      <c r="P545" s="5">
        <f t="array" ref="P545">IF($I$2="Открытый тариф",INDEX(GRID!$B$4:$U$15,MATCH(P$7,GRID!$A$4:$A$15,0),MATCH(1,($U$2=GRID!$B$1:$U$1)*(КАЛЕНДАРЬ!AZ11=GRID!$B$3:$U$3),0)),
INDEX(GRID!$B$4:$U$15,MATCH(P$7,GRID!$A$4:$A$15,0),MATCH(1,($U$2=GRID!$B$1:$U$1)*(КАЛЕНДАРЬ!AZ11=GRID!$B$3:$U$3),0))*(1-GRID!$H$34))</f>
        <v>172900</v>
      </c>
      <c r="Q545" s="5">
        <f t="array" ref="Q545">IF($I$2="Открытый тариф",INDEX(GRID!$B$4:$U$15,MATCH(Q$7,GRID!$A$4:$A$15,0),MATCH(1,($U$2=GRID!$B$1:$U$1)*(КАЛЕНДАРЬ!AZ11=GRID!$B$3:$U$3),0)),
INDEX(GRID!$B$4:$U$15,MATCH(Q$7,GRID!$A$4:$A$15,0),MATCH(1,($U$2=GRID!$B$1:$U$1)*(КАЛЕНДАРЬ!AZ11=GRID!$B$3:$U$3),0))*(1-GRID!$H$34))</f>
        <v>202400</v>
      </c>
      <c r="R545" s="5">
        <f t="array" ref="R545">IF($I$2="Открытый тариф",INDEX(GRID!$B$18:$U$29,MATCH(R$7,GRID!$A$18:$A$29,0),MATCH(1,($U$2=GRID!$B$1:$U$1)*(КАЛЕНДАРЬ!AZ11=GRID!$B$3:$U$3),0)),
INDEX(GRID!$B$18:$U$29,MATCH(R$7,GRID!$A$18:$A$29,0),MATCH(1,($U$2=GRID!$B$1:$U$1)*(КАЛЕНДАРЬ!AZ11=GRID!$B$3:$U$3),0))*(1-GRID!$H$34))</f>
        <v>230600</v>
      </c>
      <c r="S545" s="5">
        <f t="array" ref="S545">IF($I$2="Открытый тариф",INDEX(GRID!$B$4:$U$15,MATCH(S$7,GRID!$A$4:$A$15,0),MATCH(1,($U$2=GRID!$B$1:$U$1)*(КАЛЕНДАРЬ!AZ11=GRID!$B$3:$U$3),0)),
INDEX(GRID!$B$4:$U$15,MATCH(S$7,GRID!$A$4:$A$15,0),MATCH(1,($U$2=GRID!$B$1:$U$1)*(КАЛЕНДАРЬ!AZ11=GRID!$B$3:$U$3),0))*(1-GRID!$L$41))</f>
        <v>592800</v>
      </c>
      <c r="T545" s="5">
        <f t="array" ref="T545">IF($I$2="Открытый тариф",INDEX(GRID!$B$4:$U$15,MATCH(T$7,GRID!$A$4:$A$15,0),MATCH(1,($U$2=GRID!$B$1:$U$1)*(КАЛЕНДАРЬ!AZ11=GRID!$B$3:$U$3),0)),
INDEX(GRID!$B$4:$U$15,MATCH(T$7,GRID!$A$4:$A$15,0),MATCH(1,($U$2=GRID!$B$1:$U$1)*(КАЛЕНДАРЬ!AZ11=GRID!$B$3:$U$3),0))*(1-GRID!$L$41))</f>
        <v>726900</v>
      </c>
    </row>
    <row r="546" spans="1:20" s="121" customFormat="1" ht="13.5" customHeight="1">
      <c r="A546" s="108" t="s">
        <v>17</v>
      </c>
      <c r="B546" s="109">
        <v>9</v>
      </c>
      <c r="C546" s="5">
        <f t="array" ref="C546">IF($I$2="Открытый тариф",INDEX(GRID!$B$4:$U$15,MATCH(C$7,GRID!$A$4:$A$15,0),MATCH(1,($U$2=GRID!$B$1:$U$1)*(КАЛЕНДАРЬ!AZ12=GRID!$B$3:$U$3),0)),
INDEX(GRID!$B$4:$U$15,MATCH(C$7,GRID!$A$4:$A$15,0),MATCH(1,($U$2=GRID!$B$1:$U$1)*(КАЛЕНДАРЬ!AZ12=GRID!$B$3:$U$3),0))*(1-GRID!$H$34))</f>
        <v>40100</v>
      </c>
      <c r="D546" s="5">
        <f t="array" ref="D546">IF($I$2="Открытый тариф",INDEX(GRID!$B$18:$U$29,MATCH(C$7,GRID!$A$18:$A$29,0),MATCH(1,($U$2=GRID!$B$1:$U$1)*(КАЛЕНДАРЬ!AZ12=GRID!$B$3:$U$3),0)),
INDEX(GRID!$B$18:$U$29,MATCH(C$7,GRID!$A$18:$A$29,0),MATCH(1,($U$2=GRID!$B$1:$U$1)*(КАЛЕНДАРЬ!AZ12=GRID!$B$3:$U$3),0))*(1-GRID!$H$34))</f>
        <v>45100</v>
      </c>
      <c r="E546" s="5">
        <f t="array" ref="E546">IF($I$2="Открытый тариф",INDEX(GRID!$B$4:$U$15,MATCH(E$7,GRID!$A$4:$A$15,0),MATCH(1,($U$2=GRID!$B$1:$U$1)*(КАЛЕНДАРЬ!AZ12=GRID!$B$3:$U$3),0)),
INDEX(GRID!$B$4:$U$15,MATCH(E$7,GRID!$A$4:$A$15,0),MATCH(1,($U$2=GRID!$B$1:$U$1)*(КАЛЕНДАРЬ!AZ12=GRID!$B$3:$U$3),0))*(1-GRID!$H$34))</f>
        <v>47900</v>
      </c>
      <c r="F546" s="5">
        <f t="array" ref="F546">IF($I$2="Открытый тариф",INDEX(GRID!$B$18:$U$29,MATCH(E$7,GRID!$A$18:$A$29,0),MATCH(1,($U$2=GRID!$B$1:$U$1)*(КАЛЕНДАРЬ!AZ12=GRID!$B$3:$U$3),0)),
INDEX(GRID!$B$18:$U$29,MATCH(E$7,GRID!$A$18:$A$29,0),MATCH(1,($U$2=GRID!$B$1:$U$1)*(КАЛЕНДАРЬ!AZ12=GRID!$B$3:$U$3),0))*(1-GRID!$H$34))</f>
        <v>52900</v>
      </c>
      <c r="G546" s="5">
        <f t="array" ref="G546">IF($I$2="Открытый тариф",INDEX(GRID!$B$4:$U$15,MATCH(G$7,GRID!$A$4:$A$15,0),MATCH(1,($U$2=GRID!$B$1:$U$1)*(КАЛЕНДАРЬ!AZ12=GRID!$B$3:$U$3),0)),
INDEX(GRID!$B$4:$U$15,MATCH(G$7,GRID!$A$4:$A$15,0),MATCH(1,($U$2=GRID!$B$1:$U$1)*(КАЛЕНДАРЬ!AZ12=GRID!$B$3:$U$3),0))*(1-GRID!$H$34))</f>
        <v>54500</v>
      </c>
      <c r="H546" s="5">
        <f t="array" ref="H546">IF($I$2="Открытый тариф",INDEX(GRID!$B$18:$U$29,MATCH(G$7,GRID!$A$18:$A$29,0),MATCH(1,($U$2=GRID!$B$1:$U$1)*(КАЛЕНДАРЬ!AZ12=GRID!$B$3:$U$3),0)),
INDEX(GRID!$B$18:$U$29,MATCH(G$7,GRID!$A$18:$A$29,0),MATCH(1,($U$2=GRID!$B$1:$U$1)*(КАЛЕНДАРЬ!AZ12=GRID!$B$3:$U$3),0))*(1-GRID!$H$34))</f>
        <v>59500</v>
      </c>
      <c r="I546" s="5">
        <f t="array" ref="I546">IF($I$2="Открытый тариф",INDEX(GRID!$B$4:$U$15,MATCH(I$7,GRID!$A$4:$A$15,0),MATCH(1,($U$2=GRID!$B$1:$U$1)*(КАЛЕНДАРЬ!AZ12=GRID!$B$3:$U$3),0)),
INDEX(GRID!$B$4:$U$15,MATCH(I$7,GRID!$A$4:$A$15,0),MATCH(1,($U$2=GRID!$B$1:$U$1)*(КАЛЕНДАРЬ!AZ12=GRID!$B$3:$U$3),0))*(1-GRID!$H$34))</f>
        <v>60900</v>
      </c>
      <c r="J546" s="5">
        <f t="array" ref="J546">IF($I$2="Открытый тариф",INDEX(GRID!$B$18:$U$29,MATCH(I$7,GRID!$A$18:$A$29,0),MATCH(1,($U$2=GRID!$B$1:$U$1)*(КАЛЕНДАРЬ!AZ12=GRID!$B$3:$U$3),0)),
INDEX(GRID!$B$18:$U$29,MATCH(I$7,GRID!$A$18:$A$29,0),MATCH(1,($U$2=GRID!$B$1:$U$1)*(КАЛЕНДАРЬ!AZ12=GRID!$B$3:$U$3),0))*(1-GRID!$H$34))</f>
        <v>65900</v>
      </c>
      <c r="K546" s="5">
        <f t="array" ref="K546">IF($I$2="Открытый тариф",INDEX(GRID!$B$4:$U$15,MATCH(K$7,GRID!$A$4:$A$15,0),MATCH(1,($U$2=GRID!$B$1:$U$1)*(КАЛЕНДАРЬ!AZ12=GRID!$B$3:$U$3),0)),
INDEX(GRID!$B$4:$U$15,MATCH(K$7,GRID!$A$4:$A$15,0),MATCH(1,($U$2=GRID!$B$1:$U$1)*(КАЛЕНДАРЬ!AZ12=GRID!$B$3:$U$3),0))*(1-GRID!$H$34))</f>
        <v>67400</v>
      </c>
      <c r="L546" s="5">
        <f t="array" ref="L546">IF($I$2="Открытый тариф",INDEX(GRID!$B$18:$U$29,MATCH(K$7,GRID!$A$18:$A$29,0),MATCH(1,($U$2=GRID!$B$1:$U$1)*(КАЛЕНДАРЬ!AZ12=GRID!$B$3:$U$3),0)),
INDEX(GRID!$B$18:$U$29,MATCH(K$7,GRID!$A$18:$A$29,0),MATCH(1,($U$2=GRID!$B$1:$U$1)*(КАЛЕНДАРЬ!AZ12=GRID!$B$3:$U$3),0))*(1-GRID!$H$34))</f>
        <v>72400</v>
      </c>
      <c r="M546" s="5">
        <f t="array" ref="M546">IF($I$2="Открытый тариф",INDEX(GRID!$B$4:$U$15,MATCH(M$7,GRID!$A$4:$A$15,0),MATCH(1,($U$2=GRID!$B$1:$U$1)*(КАЛЕНДАРЬ!AZ12=GRID!$B$3:$U$3),0)),
INDEX(GRID!$B$4:$U$15,MATCH(M$7,GRID!$A$4:$A$15,0),MATCH(1,($U$2=GRID!$B$1:$U$1)*(КАЛЕНДАРЬ!AZ12=GRID!$B$3:$U$3),0))*(1-GRID!$H$34))</f>
        <v>90200</v>
      </c>
      <c r="N546" s="5">
        <f t="array" ref="N546">IF($I$2="Открытый тариф",INDEX(GRID!$B$18:$U$29,MATCH(M$7,GRID!$A$18:$A$29,0),MATCH(1,($U$2=GRID!$B$1:$U$1)*(КАЛЕНДАРЬ!AZ12=GRID!$B$3:$U$3),0)),
INDEX(GRID!$B$18:$U$29,MATCH(M$7,GRID!$A$18:$A$29,0),MATCH(1,($U$2=GRID!$B$1:$U$1)*(КАЛЕНДАРЬ!AZ12=GRID!$B$3:$U$3),0))*(1-GRID!$H$34))</f>
        <v>95200</v>
      </c>
      <c r="O546" s="5">
        <f t="array" ref="O546">IF($I$2="Открытый тариф",INDEX(GRID!$B$4:$U$15,MATCH(O$7,GRID!$A$4:$A$15,0),MATCH(1,($U$2=GRID!$B$1:$U$1)*(КАЛЕНДАРЬ!AZ12=GRID!$B$3:$U$3),0)),
INDEX(GRID!$B$4:$U$15,MATCH(O$7,GRID!$A$4:$A$15,0),MATCH(1,($U$2=GRID!$B$1:$U$1)*(КАЛЕНДАРЬ!AZ12=GRID!$B$3:$U$3),0))*(1-GRID!$H$34))</f>
        <v>127800</v>
      </c>
      <c r="P546" s="5">
        <f t="array" ref="P546">IF($I$2="Открытый тариф",INDEX(GRID!$B$4:$U$15,MATCH(P$7,GRID!$A$4:$A$15,0),MATCH(1,($U$2=GRID!$B$1:$U$1)*(КАЛЕНДАРЬ!AZ12=GRID!$B$3:$U$3),0)),
INDEX(GRID!$B$4:$U$15,MATCH(P$7,GRID!$A$4:$A$15,0),MATCH(1,($U$2=GRID!$B$1:$U$1)*(КАЛЕНДАРЬ!AZ12=GRID!$B$3:$U$3),0))*(1-GRID!$H$34))</f>
        <v>172900</v>
      </c>
      <c r="Q546" s="5">
        <f t="array" ref="Q546">IF($I$2="Открытый тариф",INDEX(GRID!$B$4:$U$15,MATCH(Q$7,GRID!$A$4:$A$15,0),MATCH(1,($U$2=GRID!$B$1:$U$1)*(КАЛЕНДАРЬ!AZ12=GRID!$B$3:$U$3),0)),
INDEX(GRID!$B$4:$U$15,MATCH(Q$7,GRID!$A$4:$A$15,0),MATCH(1,($U$2=GRID!$B$1:$U$1)*(КАЛЕНДАРЬ!AZ12=GRID!$B$3:$U$3),0))*(1-GRID!$H$34))</f>
        <v>202400</v>
      </c>
      <c r="R546" s="5">
        <f t="array" ref="R546">IF($I$2="Открытый тариф",INDEX(GRID!$B$18:$U$29,MATCH(R$7,GRID!$A$18:$A$29,0),MATCH(1,($U$2=GRID!$B$1:$U$1)*(КАЛЕНДАРЬ!AZ12=GRID!$B$3:$U$3),0)),
INDEX(GRID!$B$18:$U$29,MATCH(R$7,GRID!$A$18:$A$29,0),MATCH(1,($U$2=GRID!$B$1:$U$1)*(КАЛЕНДАРЬ!AZ12=GRID!$B$3:$U$3),0))*(1-GRID!$H$34))</f>
        <v>230600</v>
      </c>
      <c r="S546" s="5">
        <f t="array" ref="S546">IF($I$2="Открытый тариф",INDEX(GRID!$B$4:$U$15,MATCH(S$7,GRID!$A$4:$A$15,0),MATCH(1,($U$2=GRID!$B$1:$U$1)*(КАЛЕНДАРЬ!AZ12=GRID!$B$3:$U$3),0)),
INDEX(GRID!$B$4:$U$15,MATCH(S$7,GRID!$A$4:$A$15,0),MATCH(1,($U$2=GRID!$B$1:$U$1)*(КАЛЕНДАРЬ!AZ12=GRID!$B$3:$U$3),0))*(1-GRID!$L$41))</f>
        <v>592800</v>
      </c>
      <c r="T546" s="5">
        <f t="array" ref="T546">IF($I$2="Открытый тариф",INDEX(GRID!$B$4:$U$15,MATCH(T$7,GRID!$A$4:$A$15,0),MATCH(1,($U$2=GRID!$B$1:$U$1)*(КАЛЕНДАРЬ!AZ12=GRID!$B$3:$U$3),0)),
INDEX(GRID!$B$4:$U$15,MATCH(T$7,GRID!$A$4:$A$15,0),MATCH(1,($U$2=GRID!$B$1:$U$1)*(КАЛЕНДАРЬ!AZ12=GRID!$B$3:$U$3),0))*(1-GRID!$L$41))</f>
        <v>726900</v>
      </c>
    </row>
    <row r="547" spans="1:20" s="121" customFormat="1" ht="13.5" customHeight="1">
      <c r="A547" s="108" t="s">
        <v>11</v>
      </c>
      <c r="B547" s="109">
        <v>10</v>
      </c>
      <c r="C547" s="5">
        <f t="array" ref="C547">IF($I$2="Открытый тариф",INDEX(GRID!$B$4:$U$15,MATCH(C$7,GRID!$A$4:$A$15,0),MATCH(1,($U$2=GRID!$B$1:$U$1)*(КАЛЕНДАРЬ!AZ13=GRID!$B$3:$U$3),0)),
INDEX(GRID!$B$4:$U$15,MATCH(C$7,GRID!$A$4:$A$15,0),MATCH(1,($U$2=GRID!$B$1:$U$1)*(КАЛЕНДАРЬ!AZ13=GRID!$B$3:$U$3),0))*(1-GRID!$H$34))</f>
        <v>30200.000000000004</v>
      </c>
      <c r="D547" s="5">
        <f t="array" ref="D547">IF($I$2="Открытый тариф",INDEX(GRID!$B$18:$U$29,MATCH(C$7,GRID!$A$18:$A$29,0),MATCH(1,($U$2=GRID!$B$1:$U$1)*(КАЛЕНДАРЬ!AZ13=GRID!$B$3:$U$3),0)),
INDEX(GRID!$B$18:$U$29,MATCH(C$7,GRID!$A$18:$A$29,0),MATCH(1,($U$2=GRID!$B$1:$U$1)*(КАЛЕНДАРЬ!AZ13=GRID!$B$3:$U$3),0))*(1-GRID!$H$34))</f>
        <v>35200</v>
      </c>
      <c r="E547" s="5">
        <f t="array" ref="E547">IF($I$2="Открытый тариф",INDEX(GRID!$B$4:$U$15,MATCH(E$7,GRID!$A$4:$A$15,0),MATCH(1,($U$2=GRID!$B$1:$U$1)*(КАЛЕНДАРЬ!AZ13=GRID!$B$3:$U$3),0)),
INDEX(GRID!$B$4:$U$15,MATCH(E$7,GRID!$A$4:$A$15,0),MATCH(1,($U$2=GRID!$B$1:$U$1)*(КАЛЕНДАРЬ!AZ13=GRID!$B$3:$U$3),0))*(1-GRID!$H$34))</f>
        <v>36300</v>
      </c>
      <c r="F547" s="5">
        <f t="array" ref="F547">IF($I$2="Открытый тариф",INDEX(GRID!$B$18:$U$29,MATCH(E$7,GRID!$A$18:$A$29,0),MATCH(1,($U$2=GRID!$B$1:$U$1)*(КАЛЕНДАРЬ!AZ13=GRID!$B$3:$U$3),0)),
INDEX(GRID!$B$18:$U$29,MATCH(E$7,GRID!$A$18:$A$29,0),MATCH(1,($U$2=GRID!$B$1:$U$1)*(КАЛЕНДАРЬ!AZ13=GRID!$B$3:$U$3),0))*(1-GRID!$H$34))</f>
        <v>41300</v>
      </c>
      <c r="G547" s="5">
        <f t="array" ref="G547">IF($I$2="Открытый тариф",INDEX(GRID!$B$4:$U$15,MATCH(G$7,GRID!$A$4:$A$15,0),MATCH(1,($U$2=GRID!$B$1:$U$1)*(КАЛЕНДАРЬ!AZ13=GRID!$B$3:$U$3),0)),
INDEX(GRID!$B$4:$U$15,MATCH(G$7,GRID!$A$4:$A$15,0),MATCH(1,($U$2=GRID!$B$1:$U$1)*(КАЛЕНДАРЬ!AZ13=GRID!$B$3:$U$3),0))*(1-GRID!$H$34))</f>
        <v>42500</v>
      </c>
      <c r="H547" s="5">
        <f t="array" ref="H547">IF($I$2="Открытый тариф",INDEX(GRID!$B$18:$U$29,MATCH(G$7,GRID!$A$18:$A$29,0),MATCH(1,($U$2=GRID!$B$1:$U$1)*(КАЛЕНДАРЬ!AZ13=GRID!$B$3:$U$3),0)),
INDEX(GRID!$B$18:$U$29,MATCH(G$7,GRID!$A$18:$A$29,0),MATCH(1,($U$2=GRID!$B$1:$U$1)*(КАЛЕНДАРЬ!AZ13=GRID!$B$3:$U$3),0))*(1-GRID!$H$34))</f>
        <v>47500</v>
      </c>
      <c r="I547" s="5">
        <f t="array" ref="I547">IF($I$2="Открытый тариф",INDEX(GRID!$B$4:$U$15,MATCH(I$7,GRID!$A$4:$A$15,0),MATCH(1,($U$2=GRID!$B$1:$U$1)*(КАЛЕНДАРЬ!AZ13=GRID!$B$3:$U$3),0)),
INDEX(GRID!$B$4:$U$15,MATCH(I$7,GRID!$A$4:$A$15,0),MATCH(1,($U$2=GRID!$B$1:$U$1)*(КАЛЕНДАРЬ!AZ13=GRID!$B$3:$U$3),0))*(1-GRID!$H$34))</f>
        <v>47400</v>
      </c>
      <c r="J547" s="5">
        <f t="array" ref="J547">IF($I$2="Открытый тариф",INDEX(GRID!$B$18:$U$29,MATCH(I$7,GRID!$A$18:$A$29,0),MATCH(1,($U$2=GRID!$B$1:$U$1)*(КАЛЕНДАРЬ!AZ13=GRID!$B$3:$U$3),0)),
INDEX(GRID!$B$18:$U$29,MATCH(I$7,GRID!$A$18:$A$29,0),MATCH(1,($U$2=GRID!$B$1:$U$1)*(КАЛЕНДАРЬ!AZ13=GRID!$B$3:$U$3),0))*(1-GRID!$H$34))</f>
        <v>52400</v>
      </c>
      <c r="K547" s="5">
        <f t="array" ref="K547">IF($I$2="Открытый тариф",INDEX(GRID!$B$4:$U$15,MATCH(K$7,GRID!$A$4:$A$15,0),MATCH(1,($U$2=GRID!$B$1:$U$1)*(КАЛЕНДАРЬ!AZ13=GRID!$B$3:$U$3),0)),
INDEX(GRID!$B$4:$U$15,MATCH(K$7,GRID!$A$4:$A$15,0),MATCH(1,($U$2=GRID!$B$1:$U$1)*(КАЛЕНДАРЬ!AZ13=GRID!$B$3:$U$3),0))*(1-GRID!$H$34))</f>
        <v>53300</v>
      </c>
      <c r="L547" s="5">
        <f t="array" ref="L547">IF($I$2="Открытый тариф",INDEX(GRID!$B$18:$U$29,MATCH(K$7,GRID!$A$18:$A$29,0),MATCH(1,($U$2=GRID!$B$1:$U$1)*(КАЛЕНДАРЬ!AZ13=GRID!$B$3:$U$3),0)),
INDEX(GRID!$B$18:$U$29,MATCH(K$7,GRID!$A$18:$A$29,0),MATCH(1,($U$2=GRID!$B$1:$U$1)*(КАЛЕНДАРЬ!AZ13=GRID!$B$3:$U$3),0))*(1-GRID!$H$34))</f>
        <v>58300</v>
      </c>
      <c r="M547" s="5">
        <f t="array" ref="M547">IF($I$2="Открытый тариф",INDEX(GRID!$B$4:$U$15,MATCH(M$7,GRID!$A$4:$A$15,0),MATCH(1,($U$2=GRID!$B$1:$U$1)*(КАЛЕНДАРЬ!AZ13=GRID!$B$3:$U$3),0)),
INDEX(GRID!$B$4:$U$15,MATCH(M$7,GRID!$A$4:$A$15,0),MATCH(1,($U$2=GRID!$B$1:$U$1)*(КАЛЕНДАРЬ!AZ13=GRID!$B$3:$U$3),0))*(1-GRID!$H$34))</f>
        <v>74000</v>
      </c>
      <c r="N547" s="5">
        <f t="array" ref="N547">IF($I$2="Открытый тариф",INDEX(GRID!$B$18:$U$29,MATCH(M$7,GRID!$A$18:$A$29,0),MATCH(1,($U$2=GRID!$B$1:$U$1)*(КАЛЕНДАРЬ!AZ13=GRID!$B$3:$U$3),0)),
INDEX(GRID!$B$18:$U$29,MATCH(M$7,GRID!$A$18:$A$29,0),MATCH(1,($U$2=GRID!$B$1:$U$1)*(КАЛЕНДАРЬ!AZ13=GRID!$B$3:$U$3),0))*(1-GRID!$H$34))</f>
        <v>79000</v>
      </c>
      <c r="O547" s="5">
        <f t="array" ref="O547">IF($I$2="Открытый тариф",INDEX(GRID!$B$4:$U$15,MATCH(O$7,GRID!$A$4:$A$15,0),MATCH(1,($U$2=GRID!$B$1:$U$1)*(КАЛЕНДАРЬ!AZ13=GRID!$B$3:$U$3),0)),
INDEX(GRID!$B$4:$U$15,MATCH(O$7,GRID!$A$4:$A$15,0),MATCH(1,($U$2=GRID!$B$1:$U$1)*(КАЛЕНДАРЬ!AZ13=GRID!$B$3:$U$3),0))*(1-GRID!$H$34))</f>
        <v>108800</v>
      </c>
      <c r="P547" s="5">
        <f t="array" ref="P547">IF($I$2="Открытый тариф",INDEX(GRID!$B$4:$U$15,MATCH(P$7,GRID!$A$4:$A$15,0),MATCH(1,($U$2=GRID!$B$1:$U$1)*(КАЛЕНДАРЬ!AZ13=GRID!$B$3:$U$3),0)),
INDEX(GRID!$B$4:$U$15,MATCH(P$7,GRID!$A$4:$A$15,0),MATCH(1,($U$2=GRID!$B$1:$U$1)*(КАЛЕНДАРЬ!AZ13=GRID!$B$3:$U$3),0))*(1-GRID!$H$34))</f>
        <v>151400</v>
      </c>
      <c r="Q547" s="5">
        <f t="array" ref="Q547">IF($I$2="Открытый тариф",INDEX(GRID!$B$4:$U$15,MATCH(Q$7,GRID!$A$4:$A$15,0),MATCH(1,($U$2=GRID!$B$1:$U$1)*(КАЛЕНДАРЬ!AZ13=GRID!$B$3:$U$3),0)),
INDEX(GRID!$B$4:$U$15,MATCH(Q$7,GRID!$A$4:$A$15,0),MATCH(1,($U$2=GRID!$B$1:$U$1)*(КАЛЕНДАРЬ!AZ13=GRID!$B$3:$U$3),0))*(1-GRID!$H$34))</f>
        <v>177900</v>
      </c>
      <c r="R547" s="5">
        <f t="array" ref="R547">IF($I$2="Открытый тариф",INDEX(GRID!$B$18:$U$29,MATCH(R$7,GRID!$A$18:$A$29,0),MATCH(1,($U$2=GRID!$B$1:$U$1)*(КАЛЕНДАРЬ!AZ13=GRID!$B$3:$U$3),0)),
INDEX(GRID!$B$18:$U$29,MATCH(R$7,GRID!$A$18:$A$29,0),MATCH(1,($U$2=GRID!$B$1:$U$1)*(КАЛЕНДАРЬ!AZ13=GRID!$B$3:$U$3),0))*(1-GRID!$H$34))</f>
        <v>202400</v>
      </c>
      <c r="S547" s="5">
        <f t="array" ref="S547">IF($I$2="Открытый тариф",INDEX(GRID!$B$4:$U$15,MATCH(S$7,GRID!$A$4:$A$15,0),MATCH(1,($U$2=GRID!$B$1:$U$1)*(КАЛЕНДАРЬ!AZ13=GRID!$B$3:$U$3),0)),
INDEX(GRID!$B$4:$U$15,MATCH(S$7,GRID!$A$4:$A$15,0),MATCH(1,($U$2=GRID!$B$1:$U$1)*(КАЛЕНДАРЬ!AZ13=GRID!$B$3:$U$3),0))*(1-GRID!$L$41))</f>
        <v>507400</v>
      </c>
      <c r="T547" s="5">
        <f t="array" ref="T547">IF($I$2="Открытый тариф",INDEX(GRID!$B$4:$U$15,MATCH(T$7,GRID!$A$4:$A$15,0),MATCH(1,($U$2=GRID!$B$1:$U$1)*(КАЛЕНДАРЬ!AZ13=GRID!$B$3:$U$3),0)),
INDEX(GRID!$B$4:$U$15,MATCH(T$7,GRID!$A$4:$A$15,0),MATCH(1,($U$2=GRID!$B$1:$U$1)*(КАЛЕНДАРЬ!AZ13=GRID!$B$3:$U$3),0))*(1-GRID!$L$41))</f>
        <v>617900</v>
      </c>
    </row>
    <row r="548" spans="1:20" s="121" customFormat="1" ht="13.5" customHeight="1">
      <c r="A548" s="108" t="s">
        <v>12</v>
      </c>
      <c r="B548" s="109">
        <v>11</v>
      </c>
      <c r="C548" s="5">
        <f t="array" ref="C548">IF($I$2="Открытый тариф",INDEX(GRID!$B$4:$U$15,MATCH(C$7,GRID!$A$4:$A$15,0),MATCH(1,($U$2=GRID!$B$1:$U$1)*(КАЛЕНДАРЬ!AZ14=GRID!$B$3:$U$3),0)),
INDEX(GRID!$B$4:$U$15,MATCH(C$7,GRID!$A$4:$A$15,0),MATCH(1,($U$2=GRID!$B$1:$U$1)*(КАЛЕНДАРЬ!AZ14=GRID!$B$3:$U$3),0))*(1-GRID!$H$34))</f>
        <v>30200.000000000004</v>
      </c>
      <c r="D548" s="5">
        <f t="array" ref="D548">IF($I$2="Открытый тариф",INDEX(GRID!$B$18:$U$29,MATCH(C$7,GRID!$A$18:$A$29,0),MATCH(1,($U$2=GRID!$B$1:$U$1)*(КАЛЕНДАРЬ!AZ14=GRID!$B$3:$U$3),0)),
INDEX(GRID!$B$18:$U$29,MATCH(C$7,GRID!$A$18:$A$29,0),MATCH(1,($U$2=GRID!$B$1:$U$1)*(КАЛЕНДАРЬ!AZ14=GRID!$B$3:$U$3),0))*(1-GRID!$H$34))</f>
        <v>35200</v>
      </c>
      <c r="E548" s="5">
        <f t="array" ref="E548">IF($I$2="Открытый тариф",INDEX(GRID!$B$4:$U$15,MATCH(E$7,GRID!$A$4:$A$15,0),MATCH(1,($U$2=GRID!$B$1:$U$1)*(КАЛЕНДАРЬ!AZ14=GRID!$B$3:$U$3),0)),
INDEX(GRID!$B$4:$U$15,MATCH(E$7,GRID!$A$4:$A$15,0),MATCH(1,($U$2=GRID!$B$1:$U$1)*(КАЛЕНДАРЬ!AZ14=GRID!$B$3:$U$3),0))*(1-GRID!$H$34))</f>
        <v>36300</v>
      </c>
      <c r="F548" s="5">
        <f t="array" ref="F548">IF($I$2="Открытый тариф",INDEX(GRID!$B$18:$U$29,MATCH(E$7,GRID!$A$18:$A$29,0),MATCH(1,($U$2=GRID!$B$1:$U$1)*(КАЛЕНДАРЬ!AZ14=GRID!$B$3:$U$3),0)),
INDEX(GRID!$B$18:$U$29,MATCH(E$7,GRID!$A$18:$A$29,0),MATCH(1,($U$2=GRID!$B$1:$U$1)*(КАЛЕНДАРЬ!AZ14=GRID!$B$3:$U$3),0))*(1-GRID!$H$34))</f>
        <v>41300</v>
      </c>
      <c r="G548" s="5">
        <f t="array" ref="G548">IF($I$2="Открытый тариф",INDEX(GRID!$B$4:$U$15,MATCH(G$7,GRID!$A$4:$A$15,0),MATCH(1,($U$2=GRID!$B$1:$U$1)*(КАЛЕНДАРЬ!AZ14=GRID!$B$3:$U$3),0)),
INDEX(GRID!$B$4:$U$15,MATCH(G$7,GRID!$A$4:$A$15,0),MATCH(1,($U$2=GRID!$B$1:$U$1)*(КАЛЕНДАРЬ!AZ14=GRID!$B$3:$U$3),0))*(1-GRID!$H$34))</f>
        <v>42500</v>
      </c>
      <c r="H548" s="5">
        <f t="array" ref="H548">IF($I$2="Открытый тариф",INDEX(GRID!$B$18:$U$29,MATCH(G$7,GRID!$A$18:$A$29,0),MATCH(1,($U$2=GRID!$B$1:$U$1)*(КАЛЕНДАРЬ!AZ14=GRID!$B$3:$U$3),0)),
INDEX(GRID!$B$18:$U$29,MATCH(G$7,GRID!$A$18:$A$29,0),MATCH(1,($U$2=GRID!$B$1:$U$1)*(КАЛЕНДАРЬ!AZ14=GRID!$B$3:$U$3),0))*(1-GRID!$H$34))</f>
        <v>47500</v>
      </c>
      <c r="I548" s="5">
        <f t="array" ref="I548">IF($I$2="Открытый тариф",INDEX(GRID!$B$4:$U$15,MATCH(I$7,GRID!$A$4:$A$15,0),MATCH(1,($U$2=GRID!$B$1:$U$1)*(КАЛЕНДАРЬ!AZ14=GRID!$B$3:$U$3),0)),
INDEX(GRID!$B$4:$U$15,MATCH(I$7,GRID!$A$4:$A$15,0),MATCH(1,($U$2=GRID!$B$1:$U$1)*(КАЛЕНДАРЬ!AZ14=GRID!$B$3:$U$3),0))*(1-GRID!$H$34))</f>
        <v>47400</v>
      </c>
      <c r="J548" s="5">
        <f t="array" ref="J548">IF($I$2="Открытый тариф",INDEX(GRID!$B$18:$U$29,MATCH(I$7,GRID!$A$18:$A$29,0),MATCH(1,($U$2=GRID!$B$1:$U$1)*(КАЛЕНДАРЬ!AZ14=GRID!$B$3:$U$3),0)),
INDEX(GRID!$B$18:$U$29,MATCH(I$7,GRID!$A$18:$A$29,0),MATCH(1,($U$2=GRID!$B$1:$U$1)*(КАЛЕНДАРЬ!AZ14=GRID!$B$3:$U$3),0))*(1-GRID!$H$34))</f>
        <v>52400</v>
      </c>
      <c r="K548" s="5">
        <f t="array" ref="K548">IF($I$2="Открытый тариф",INDEX(GRID!$B$4:$U$15,MATCH(K$7,GRID!$A$4:$A$15,0),MATCH(1,($U$2=GRID!$B$1:$U$1)*(КАЛЕНДАРЬ!AZ14=GRID!$B$3:$U$3),0)),
INDEX(GRID!$B$4:$U$15,MATCH(K$7,GRID!$A$4:$A$15,0),MATCH(1,($U$2=GRID!$B$1:$U$1)*(КАЛЕНДАРЬ!AZ14=GRID!$B$3:$U$3),0))*(1-GRID!$H$34))</f>
        <v>53300</v>
      </c>
      <c r="L548" s="5">
        <f t="array" ref="L548">IF($I$2="Открытый тариф",INDEX(GRID!$B$18:$U$29,MATCH(K$7,GRID!$A$18:$A$29,0),MATCH(1,($U$2=GRID!$B$1:$U$1)*(КАЛЕНДАРЬ!AZ14=GRID!$B$3:$U$3),0)),
INDEX(GRID!$B$18:$U$29,MATCH(K$7,GRID!$A$18:$A$29,0),MATCH(1,($U$2=GRID!$B$1:$U$1)*(КАЛЕНДАРЬ!AZ14=GRID!$B$3:$U$3),0))*(1-GRID!$H$34))</f>
        <v>58300</v>
      </c>
      <c r="M548" s="5">
        <f t="array" ref="M548">IF($I$2="Открытый тариф",INDEX(GRID!$B$4:$U$15,MATCH(M$7,GRID!$A$4:$A$15,0),MATCH(1,($U$2=GRID!$B$1:$U$1)*(КАЛЕНДАРЬ!AZ14=GRID!$B$3:$U$3),0)),
INDEX(GRID!$B$4:$U$15,MATCH(M$7,GRID!$A$4:$A$15,0),MATCH(1,($U$2=GRID!$B$1:$U$1)*(КАЛЕНДАРЬ!AZ14=GRID!$B$3:$U$3),0))*(1-GRID!$H$34))</f>
        <v>74000</v>
      </c>
      <c r="N548" s="5">
        <f t="array" ref="N548">IF($I$2="Открытый тариф",INDEX(GRID!$B$18:$U$29,MATCH(M$7,GRID!$A$18:$A$29,0),MATCH(1,($U$2=GRID!$B$1:$U$1)*(КАЛЕНДАРЬ!AZ14=GRID!$B$3:$U$3),0)),
INDEX(GRID!$B$18:$U$29,MATCH(M$7,GRID!$A$18:$A$29,0),MATCH(1,($U$2=GRID!$B$1:$U$1)*(КАЛЕНДАРЬ!AZ14=GRID!$B$3:$U$3),0))*(1-GRID!$H$34))</f>
        <v>79000</v>
      </c>
      <c r="O548" s="5">
        <f t="array" ref="O548">IF($I$2="Открытый тариф",INDEX(GRID!$B$4:$U$15,MATCH(O$7,GRID!$A$4:$A$15,0),MATCH(1,($U$2=GRID!$B$1:$U$1)*(КАЛЕНДАРЬ!AZ14=GRID!$B$3:$U$3),0)),
INDEX(GRID!$B$4:$U$15,MATCH(O$7,GRID!$A$4:$A$15,0),MATCH(1,($U$2=GRID!$B$1:$U$1)*(КАЛЕНДАРЬ!AZ14=GRID!$B$3:$U$3),0))*(1-GRID!$H$34))</f>
        <v>108800</v>
      </c>
      <c r="P548" s="5">
        <f t="array" ref="P548">IF($I$2="Открытый тариф",INDEX(GRID!$B$4:$U$15,MATCH(P$7,GRID!$A$4:$A$15,0),MATCH(1,($U$2=GRID!$B$1:$U$1)*(КАЛЕНДАРЬ!AZ14=GRID!$B$3:$U$3),0)),
INDEX(GRID!$B$4:$U$15,MATCH(P$7,GRID!$A$4:$A$15,0),MATCH(1,($U$2=GRID!$B$1:$U$1)*(КАЛЕНДАРЬ!AZ14=GRID!$B$3:$U$3),0))*(1-GRID!$H$34))</f>
        <v>151400</v>
      </c>
      <c r="Q548" s="5">
        <f t="array" ref="Q548">IF($I$2="Открытый тариф",INDEX(GRID!$B$4:$U$15,MATCH(Q$7,GRID!$A$4:$A$15,0),MATCH(1,($U$2=GRID!$B$1:$U$1)*(КАЛЕНДАРЬ!AZ14=GRID!$B$3:$U$3),0)),
INDEX(GRID!$B$4:$U$15,MATCH(Q$7,GRID!$A$4:$A$15,0),MATCH(1,($U$2=GRID!$B$1:$U$1)*(КАЛЕНДАРЬ!AZ14=GRID!$B$3:$U$3),0))*(1-GRID!$H$34))</f>
        <v>177900</v>
      </c>
      <c r="R548" s="5">
        <f t="array" ref="R548">IF($I$2="Открытый тариф",INDEX(GRID!$B$18:$U$29,MATCH(R$7,GRID!$A$18:$A$29,0),MATCH(1,($U$2=GRID!$B$1:$U$1)*(КАЛЕНДАРЬ!AZ14=GRID!$B$3:$U$3),0)),
INDEX(GRID!$B$18:$U$29,MATCH(R$7,GRID!$A$18:$A$29,0),MATCH(1,($U$2=GRID!$B$1:$U$1)*(КАЛЕНДАРЬ!AZ14=GRID!$B$3:$U$3),0))*(1-GRID!$H$34))</f>
        <v>202400</v>
      </c>
      <c r="S548" s="5">
        <f t="array" ref="S548">IF($I$2="Открытый тариф",INDEX(GRID!$B$4:$U$15,MATCH(S$7,GRID!$A$4:$A$15,0),MATCH(1,($U$2=GRID!$B$1:$U$1)*(КАЛЕНДАРЬ!AZ14=GRID!$B$3:$U$3),0)),
INDEX(GRID!$B$4:$U$15,MATCH(S$7,GRID!$A$4:$A$15,0),MATCH(1,($U$2=GRID!$B$1:$U$1)*(КАЛЕНДАРЬ!AZ14=GRID!$B$3:$U$3),0))*(1-GRID!$L$41))</f>
        <v>507400</v>
      </c>
      <c r="T548" s="5">
        <f t="array" ref="T548">IF($I$2="Открытый тариф",INDEX(GRID!$B$4:$U$15,MATCH(T$7,GRID!$A$4:$A$15,0),MATCH(1,($U$2=GRID!$B$1:$U$1)*(КАЛЕНДАРЬ!AZ14=GRID!$B$3:$U$3),0)),
INDEX(GRID!$B$4:$U$15,MATCH(T$7,GRID!$A$4:$A$15,0),MATCH(1,($U$2=GRID!$B$1:$U$1)*(КАЛЕНДАРЬ!AZ14=GRID!$B$3:$U$3),0))*(1-GRID!$L$41))</f>
        <v>617900</v>
      </c>
    </row>
    <row r="549" spans="1:20" s="121" customFormat="1" ht="13.5" customHeight="1">
      <c r="A549" s="108" t="s">
        <v>13</v>
      </c>
      <c r="B549" s="109">
        <v>12</v>
      </c>
      <c r="C549" s="5">
        <f t="array" ref="C549">IF($I$2="Открытый тариф",INDEX(GRID!$B$4:$U$15,MATCH(C$7,GRID!$A$4:$A$15,0),MATCH(1,($U$2=GRID!$B$1:$U$1)*(КАЛЕНДАРЬ!AZ15=GRID!$B$3:$U$3),0)),
INDEX(GRID!$B$4:$U$15,MATCH(C$7,GRID!$A$4:$A$15,0),MATCH(1,($U$2=GRID!$B$1:$U$1)*(КАЛЕНДАРЬ!AZ15=GRID!$B$3:$U$3),0))*(1-GRID!$H$34))</f>
        <v>30200.000000000004</v>
      </c>
      <c r="D549" s="5">
        <f t="array" ref="D549">IF($I$2="Открытый тариф",INDEX(GRID!$B$18:$U$29,MATCH(C$7,GRID!$A$18:$A$29,0),MATCH(1,($U$2=GRID!$B$1:$U$1)*(КАЛЕНДАРЬ!AZ15=GRID!$B$3:$U$3),0)),
INDEX(GRID!$B$18:$U$29,MATCH(C$7,GRID!$A$18:$A$29,0),MATCH(1,($U$2=GRID!$B$1:$U$1)*(КАЛЕНДАРЬ!AZ15=GRID!$B$3:$U$3),0))*(1-GRID!$H$34))</f>
        <v>35200</v>
      </c>
      <c r="E549" s="5">
        <f t="array" ref="E549">IF($I$2="Открытый тариф",INDEX(GRID!$B$4:$U$15,MATCH(E$7,GRID!$A$4:$A$15,0),MATCH(1,($U$2=GRID!$B$1:$U$1)*(КАЛЕНДАРЬ!AZ15=GRID!$B$3:$U$3),0)),
INDEX(GRID!$B$4:$U$15,MATCH(E$7,GRID!$A$4:$A$15,0),MATCH(1,($U$2=GRID!$B$1:$U$1)*(КАЛЕНДАРЬ!AZ15=GRID!$B$3:$U$3),0))*(1-GRID!$H$34))</f>
        <v>36300</v>
      </c>
      <c r="F549" s="5">
        <f t="array" ref="F549">IF($I$2="Открытый тариф",INDEX(GRID!$B$18:$U$29,MATCH(E$7,GRID!$A$18:$A$29,0),MATCH(1,($U$2=GRID!$B$1:$U$1)*(КАЛЕНДАРЬ!AZ15=GRID!$B$3:$U$3),0)),
INDEX(GRID!$B$18:$U$29,MATCH(E$7,GRID!$A$18:$A$29,0),MATCH(1,($U$2=GRID!$B$1:$U$1)*(КАЛЕНДАРЬ!AZ15=GRID!$B$3:$U$3),0))*(1-GRID!$H$34))</f>
        <v>41300</v>
      </c>
      <c r="G549" s="5">
        <f t="array" ref="G549">IF($I$2="Открытый тариф",INDEX(GRID!$B$4:$U$15,MATCH(G$7,GRID!$A$4:$A$15,0),MATCH(1,($U$2=GRID!$B$1:$U$1)*(КАЛЕНДАРЬ!AZ15=GRID!$B$3:$U$3),0)),
INDEX(GRID!$B$4:$U$15,MATCH(G$7,GRID!$A$4:$A$15,0),MATCH(1,($U$2=GRID!$B$1:$U$1)*(КАЛЕНДАРЬ!AZ15=GRID!$B$3:$U$3),0))*(1-GRID!$H$34))</f>
        <v>42500</v>
      </c>
      <c r="H549" s="5">
        <f t="array" ref="H549">IF($I$2="Открытый тариф",INDEX(GRID!$B$18:$U$29,MATCH(G$7,GRID!$A$18:$A$29,0),MATCH(1,($U$2=GRID!$B$1:$U$1)*(КАЛЕНДАРЬ!AZ15=GRID!$B$3:$U$3),0)),
INDEX(GRID!$B$18:$U$29,MATCH(G$7,GRID!$A$18:$A$29,0),MATCH(1,($U$2=GRID!$B$1:$U$1)*(КАЛЕНДАРЬ!AZ15=GRID!$B$3:$U$3),0))*(1-GRID!$H$34))</f>
        <v>47500</v>
      </c>
      <c r="I549" s="5">
        <f t="array" ref="I549">IF($I$2="Открытый тариф",INDEX(GRID!$B$4:$U$15,MATCH(I$7,GRID!$A$4:$A$15,0),MATCH(1,($U$2=GRID!$B$1:$U$1)*(КАЛЕНДАРЬ!AZ15=GRID!$B$3:$U$3),0)),
INDEX(GRID!$B$4:$U$15,MATCH(I$7,GRID!$A$4:$A$15,0),MATCH(1,($U$2=GRID!$B$1:$U$1)*(КАЛЕНДАРЬ!AZ15=GRID!$B$3:$U$3),0))*(1-GRID!$H$34))</f>
        <v>47400</v>
      </c>
      <c r="J549" s="5">
        <f t="array" ref="J549">IF($I$2="Открытый тариф",INDEX(GRID!$B$18:$U$29,MATCH(I$7,GRID!$A$18:$A$29,0),MATCH(1,($U$2=GRID!$B$1:$U$1)*(КАЛЕНДАРЬ!AZ15=GRID!$B$3:$U$3),0)),
INDEX(GRID!$B$18:$U$29,MATCH(I$7,GRID!$A$18:$A$29,0),MATCH(1,($U$2=GRID!$B$1:$U$1)*(КАЛЕНДАРЬ!AZ15=GRID!$B$3:$U$3),0))*(1-GRID!$H$34))</f>
        <v>52400</v>
      </c>
      <c r="K549" s="5">
        <f t="array" ref="K549">IF($I$2="Открытый тариф",INDEX(GRID!$B$4:$U$15,MATCH(K$7,GRID!$A$4:$A$15,0),MATCH(1,($U$2=GRID!$B$1:$U$1)*(КАЛЕНДАРЬ!AZ15=GRID!$B$3:$U$3),0)),
INDEX(GRID!$B$4:$U$15,MATCH(K$7,GRID!$A$4:$A$15,0),MATCH(1,($U$2=GRID!$B$1:$U$1)*(КАЛЕНДАРЬ!AZ15=GRID!$B$3:$U$3),0))*(1-GRID!$H$34))</f>
        <v>53300</v>
      </c>
      <c r="L549" s="5">
        <f t="array" ref="L549">IF($I$2="Открытый тариф",INDEX(GRID!$B$18:$U$29,MATCH(K$7,GRID!$A$18:$A$29,0),MATCH(1,($U$2=GRID!$B$1:$U$1)*(КАЛЕНДАРЬ!AZ15=GRID!$B$3:$U$3),0)),
INDEX(GRID!$B$18:$U$29,MATCH(K$7,GRID!$A$18:$A$29,0),MATCH(1,($U$2=GRID!$B$1:$U$1)*(КАЛЕНДАРЬ!AZ15=GRID!$B$3:$U$3),0))*(1-GRID!$H$34))</f>
        <v>58300</v>
      </c>
      <c r="M549" s="5">
        <f t="array" ref="M549">IF($I$2="Открытый тариф",INDEX(GRID!$B$4:$U$15,MATCH(M$7,GRID!$A$4:$A$15,0),MATCH(1,($U$2=GRID!$B$1:$U$1)*(КАЛЕНДАРЬ!AZ15=GRID!$B$3:$U$3),0)),
INDEX(GRID!$B$4:$U$15,MATCH(M$7,GRID!$A$4:$A$15,0),MATCH(1,($U$2=GRID!$B$1:$U$1)*(КАЛЕНДАРЬ!AZ15=GRID!$B$3:$U$3),0))*(1-GRID!$H$34))</f>
        <v>74000</v>
      </c>
      <c r="N549" s="5">
        <f t="array" ref="N549">IF($I$2="Открытый тариф",INDEX(GRID!$B$18:$U$29,MATCH(M$7,GRID!$A$18:$A$29,0),MATCH(1,($U$2=GRID!$B$1:$U$1)*(КАЛЕНДАРЬ!AZ15=GRID!$B$3:$U$3),0)),
INDEX(GRID!$B$18:$U$29,MATCH(M$7,GRID!$A$18:$A$29,0),MATCH(1,($U$2=GRID!$B$1:$U$1)*(КАЛЕНДАРЬ!AZ15=GRID!$B$3:$U$3),0))*(1-GRID!$H$34))</f>
        <v>79000</v>
      </c>
      <c r="O549" s="5">
        <f t="array" ref="O549">IF($I$2="Открытый тариф",INDEX(GRID!$B$4:$U$15,MATCH(O$7,GRID!$A$4:$A$15,0),MATCH(1,($U$2=GRID!$B$1:$U$1)*(КАЛЕНДАРЬ!AZ15=GRID!$B$3:$U$3),0)),
INDEX(GRID!$B$4:$U$15,MATCH(O$7,GRID!$A$4:$A$15,0),MATCH(1,($U$2=GRID!$B$1:$U$1)*(КАЛЕНДАРЬ!AZ15=GRID!$B$3:$U$3),0))*(1-GRID!$H$34))</f>
        <v>108800</v>
      </c>
      <c r="P549" s="5">
        <f t="array" ref="P549">IF($I$2="Открытый тариф",INDEX(GRID!$B$4:$U$15,MATCH(P$7,GRID!$A$4:$A$15,0),MATCH(1,($U$2=GRID!$B$1:$U$1)*(КАЛЕНДАРЬ!AZ15=GRID!$B$3:$U$3),0)),
INDEX(GRID!$B$4:$U$15,MATCH(P$7,GRID!$A$4:$A$15,0),MATCH(1,($U$2=GRID!$B$1:$U$1)*(КАЛЕНДАРЬ!AZ15=GRID!$B$3:$U$3),0))*(1-GRID!$H$34))</f>
        <v>151400</v>
      </c>
      <c r="Q549" s="5">
        <f t="array" ref="Q549">IF($I$2="Открытый тариф",INDEX(GRID!$B$4:$U$15,MATCH(Q$7,GRID!$A$4:$A$15,0),MATCH(1,($U$2=GRID!$B$1:$U$1)*(КАЛЕНДАРЬ!AZ15=GRID!$B$3:$U$3),0)),
INDEX(GRID!$B$4:$U$15,MATCH(Q$7,GRID!$A$4:$A$15,0),MATCH(1,($U$2=GRID!$B$1:$U$1)*(КАЛЕНДАРЬ!AZ15=GRID!$B$3:$U$3),0))*(1-GRID!$H$34))</f>
        <v>177900</v>
      </c>
      <c r="R549" s="5">
        <f t="array" ref="R549">IF($I$2="Открытый тариф",INDEX(GRID!$B$18:$U$29,MATCH(R$7,GRID!$A$18:$A$29,0),MATCH(1,($U$2=GRID!$B$1:$U$1)*(КАЛЕНДАРЬ!AZ15=GRID!$B$3:$U$3),0)),
INDEX(GRID!$B$18:$U$29,MATCH(R$7,GRID!$A$18:$A$29,0),MATCH(1,($U$2=GRID!$B$1:$U$1)*(КАЛЕНДАРЬ!AZ15=GRID!$B$3:$U$3),0))*(1-GRID!$H$34))</f>
        <v>202400</v>
      </c>
      <c r="S549" s="5">
        <f t="array" ref="S549">IF($I$2="Открытый тариф",INDEX(GRID!$B$4:$U$15,MATCH(S$7,GRID!$A$4:$A$15,0),MATCH(1,($U$2=GRID!$B$1:$U$1)*(КАЛЕНДАРЬ!AZ15=GRID!$B$3:$U$3),0)),
INDEX(GRID!$B$4:$U$15,MATCH(S$7,GRID!$A$4:$A$15,0),MATCH(1,($U$2=GRID!$B$1:$U$1)*(КАЛЕНДАРЬ!AZ15=GRID!$B$3:$U$3),0))*(1-GRID!$L$41))</f>
        <v>507400</v>
      </c>
      <c r="T549" s="5">
        <f t="array" ref="T549">IF($I$2="Открытый тариф",INDEX(GRID!$B$4:$U$15,MATCH(T$7,GRID!$A$4:$A$15,0),MATCH(1,($U$2=GRID!$B$1:$U$1)*(КАЛЕНДАРЬ!AZ15=GRID!$B$3:$U$3),0)),
INDEX(GRID!$B$4:$U$15,MATCH(T$7,GRID!$A$4:$A$15,0),MATCH(1,($U$2=GRID!$B$1:$U$1)*(КАЛЕНДАРЬ!AZ15=GRID!$B$3:$U$3),0))*(1-GRID!$L$41))</f>
        <v>617900</v>
      </c>
    </row>
    <row r="550" spans="1:20" s="121" customFormat="1" ht="13.5" customHeight="1">
      <c r="A550" s="108" t="s">
        <v>14</v>
      </c>
      <c r="B550" s="109">
        <v>13</v>
      </c>
      <c r="C550" s="5">
        <f t="array" ref="C550">IF($I$2="Открытый тариф",INDEX(GRID!$B$4:$U$15,MATCH(C$7,GRID!$A$4:$A$15,0),MATCH(1,($U$2=GRID!$B$1:$U$1)*(КАЛЕНДАРЬ!AZ16=GRID!$B$3:$U$3),0)),
INDEX(GRID!$B$4:$U$15,MATCH(C$7,GRID!$A$4:$A$15,0),MATCH(1,($U$2=GRID!$B$1:$U$1)*(КАЛЕНДАРЬ!AZ16=GRID!$B$3:$U$3),0))*(1-GRID!$H$34))</f>
        <v>30200.000000000004</v>
      </c>
      <c r="D550" s="5">
        <f t="array" ref="D550">IF($I$2="Открытый тариф",INDEX(GRID!$B$18:$U$29,MATCH(C$7,GRID!$A$18:$A$29,0),MATCH(1,($U$2=GRID!$B$1:$U$1)*(КАЛЕНДАРЬ!AZ16=GRID!$B$3:$U$3),0)),
INDEX(GRID!$B$18:$U$29,MATCH(C$7,GRID!$A$18:$A$29,0),MATCH(1,($U$2=GRID!$B$1:$U$1)*(КАЛЕНДАРЬ!AZ16=GRID!$B$3:$U$3),0))*(1-GRID!$H$34))</f>
        <v>35200</v>
      </c>
      <c r="E550" s="5">
        <f t="array" ref="E550">IF($I$2="Открытый тариф",INDEX(GRID!$B$4:$U$15,MATCH(E$7,GRID!$A$4:$A$15,0),MATCH(1,($U$2=GRID!$B$1:$U$1)*(КАЛЕНДАРЬ!AZ16=GRID!$B$3:$U$3),0)),
INDEX(GRID!$B$4:$U$15,MATCH(E$7,GRID!$A$4:$A$15,0),MATCH(1,($U$2=GRID!$B$1:$U$1)*(КАЛЕНДАРЬ!AZ16=GRID!$B$3:$U$3),0))*(1-GRID!$H$34))</f>
        <v>36300</v>
      </c>
      <c r="F550" s="5">
        <f t="array" ref="F550">IF($I$2="Открытый тариф",INDEX(GRID!$B$18:$U$29,MATCH(E$7,GRID!$A$18:$A$29,0),MATCH(1,($U$2=GRID!$B$1:$U$1)*(КАЛЕНДАРЬ!AZ16=GRID!$B$3:$U$3),0)),
INDEX(GRID!$B$18:$U$29,MATCH(E$7,GRID!$A$18:$A$29,0),MATCH(1,($U$2=GRID!$B$1:$U$1)*(КАЛЕНДАРЬ!AZ16=GRID!$B$3:$U$3),0))*(1-GRID!$H$34))</f>
        <v>41300</v>
      </c>
      <c r="G550" s="5">
        <f t="array" ref="G550">IF($I$2="Открытый тариф",INDEX(GRID!$B$4:$U$15,MATCH(G$7,GRID!$A$4:$A$15,0),MATCH(1,($U$2=GRID!$B$1:$U$1)*(КАЛЕНДАРЬ!AZ16=GRID!$B$3:$U$3),0)),
INDEX(GRID!$B$4:$U$15,MATCH(G$7,GRID!$A$4:$A$15,0),MATCH(1,($U$2=GRID!$B$1:$U$1)*(КАЛЕНДАРЬ!AZ16=GRID!$B$3:$U$3),0))*(1-GRID!$H$34))</f>
        <v>42500</v>
      </c>
      <c r="H550" s="5">
        <f t="array" ref="H550">IF($I$2="Открытый тариф",INDEX(GRID!$B$18:$U$29,MATCH(G$7,GRID!$A$18:$A$29,0),MATCH(1,($U$2=GRID!$B$1:$U$1)*(КАЛЕНДАРЬ!AZ16=GRID!$B$3:$U$3),0)),
INDEX(GRID!$B$18:$U$29,MATCH(G$7,GRID!$A$18:$A$29,0),MATCH(1,($U$2=GRID!$B$1:$U$1)*(КАЛЕНДАРЬ!AZ16=GRID!$B$3:$U$3),0))*(1-GRID!$H$34))</f>
        <v>47500</v>
      </c>
      <c r="I550" s="5">
        <f t="array" ref="I550">IF($I$2="Открытый тариф",INDEX(GRID!$B$4:$U$15,MATCH(I$7,GRID!$A$4:$A$15,0),MATCH(1,($U$2=GRID!$B$1:$U$1)*(КАЛЕНДАРЬ!AZ16=GRID!$B$3:$U$3),0)),
INDEX(GRID!$B$4:$U$15,MATCH(I$7,GRID!$A$4:$A$15,0),MATCH(1,($U$2=GRID!$B$1:$U$1)*(КАЛЕНДАРЬ!AZ16=GRID!$B$3:$U$3),0))*(1-GRID!$H$34))</f>
        <v>47400</v>
      </c>
      <c r="J550" s="5">
        <f t="array" ref="J550">IF($I$2="Открытый тариф",INDEX(GRID!$B$18:$U$29,MATCH(I$7,GRID!$A$18:$A$29,0),MATCH(1,($U$2=GRID!$B$1:$U$1)*(КАЛЕНДАРЬ!AZ16=GRID!$B$3:$U$3),0)),
INDEX(GRID!$B$18:$U$29,MATCH(I$7,GRID!$A$18:$A$29,0),MATCH(1,($U$2=GRID!$B$1:$U$1)*(КАЛЕНДАРЬ!AZ16=GRID!$B$3:$U$3),0))*(1-GRID!$H$34))</f>
        <v>52400</v>
      </c>
      <c r="K550" s="5">
        <f t="array" ref="K550">IF($I$2="Открытый тариф",INDEX(GRID!$B$4:$U$15,MATCH(K$7,GRID!$A$4:$A$15,0),MATCH(1,($U$2=GRID!$B$1:$U$1)*(КАЛЕНДАРЬ!AZ16=GRID!$B$3:$U$3),0)),
INDEX(GRID!$B$4:$U$15,MATCH(K$7,GRID!$A$4:$A$15,0),MATCH(1,($U$2=GRID!$B$1:$U$1)*(КАЛЕНДАРЬ!AZ16=GRID!$B$3:$U$3),0))*(1-GRID!$H$34))</f>
        <v>53300</v>
      </c>
      <c r="L550" s="5">
        <f t="array" ref="L550">IF($I$2="Открытый тариф",INDEX(GRID!$B$18:$U$29,MATCH(K$7,GRID!$A$18:$A$29,0),MATCH(1,($U$2=GRID!$B$1:$U$1)*(КАЛЕНДАРЬ!AZ16=GRID!$B$3:$U$3),0)),
INDEX(GRID!$B$18:$U$29,MATCH(K$7,GRID!$A$18:$A$29,0),MATCH(1,($U$2=GRID!$B$1:$U$1)*(КАЛЕНДАРЬ!AZ16=GRID!$B$3:$U$3),0))*(1-GRID!$H$34))</f>
        <v>58300</v>
      </c>
      <c r="M550" s="5">
        <f t="array" ref="M550">IF($I$2="Открытый тариф",INDEX(GRID!$B$4:$U$15,MATCH(M$7,GRID!$A$4:$A$15,0),MATCH(1,($U$2=GRID!$B$1:$U$1)*(КАЛЕНДАРЬ!AZ16=GRID!$B$3:$U$3),0)),
INDEX(GRID!$B$4:$U$15,MATCH(M$7,GRID!$A$4:$A$15,0),MATCH(1,($U$2=GRID!$B$1:$U$1)*(КАЛЕНДАРЬ!AZ16=GRID!$B$3:$U$3),0))*(1-GRID!$H$34))</f>
        <v>74000</v>
      </c>
      <c r="N550" s="5">
        <f t="array" ref="N550">IF($I$2="Открытый тариф",INDEX(GRID!$B$18:$U$29,MATCH(M$7,GRID!$A$18:$A$29,0),MATCH(1,($U$2=GRID!$B$1:$U$1)*(КАЛЕНДАРЬ!AZ16=GRID!$B$3:$U$3),0)),
INDEX(GRID!$B$18:$U$29,MATCH(M$7,GRID!$A$18:$A$29,0),MATCH(1,($U$2=GRID!$B$1:$U$1)*(КАЛЕНДАРЬ!AZ16=GRID!$B$3:$U$3),0))*(1-GRID!$H$34))</f>
        <v>79000</v>
      </c>
      <c r="O550" s="5">
        <f t="array" ref="O550">IF($I$2="Открытый тариф",INDEX(GRID!$B$4:$U$15,MATCH(O$7,GRID!$A$4:$A$15,0),MATCH(1,($U$2=GRID!$B$1:$U$1)*(КАЛЕНДАРЬ!AZ16=GRID!$B$3:$U$3),0)),
INDEX(GRID!$B$4:$U$15,MATCH(O$7,GRID!$A$4:$A$15,0),MATCH(1,($U$2=GRID!$B$1:$U$1)*(КАЛЕНДАРЬ!AZ16=GRID!$B$3:$U$3),0))*(1-GRID!$H$34))</f>
        <v>108800</v>
      </c>
      <c r="P550" s="5">
        <f t="array" ref="P550">IF($I$2="Открытый тариф",INDEX(GRID!$B$4:$U$15,MATCH(P$7,GRID!$A$4:$A$15,0),MATCH(1,($U$2=GRID!$B$1:$U$1)*(КАЛЕНДАРЬ!AZ16=GRID!$B$3:$U$3),0)),
INDEX(GRID!$B$4:$U$15,MATCH(P$7,GRID!$A$4:$A$15,0),MATCH(1,($U$2=GRID!$B$1:$U$1)*(КАЛЕНДАРЬ!AZ16=GRID!$B$3:$U$3),0))*(1-GRID!$H$34))</f>
        <v>151400</v>
      </c>
      <c r="Q550" s="5">
        <f t="array" ref="Q550">IF($I$2="Открытый тариф",INDEX(GRID!$B$4:$U$15,MATCH(Q$7,GRID!$A$4:$A$15,0),MATCH(1,($U$2=GRID!$B$1:$U$1)*(КАЛЕНДАРЬ!AZ16=GRID!$B$3:$U$3),0)),
INDEX(GRID!$B$4:$U$15,MATCH(Q$7,GRID!$A$4:$A$15,0),MATCH(1,($U$2=GRID!$B$1:$U$1)*(КАЛЕНДАРЬ!AZ16=GRID!$B$3:$U$3),0))*(1-GRID!$H$34))</f>
        <v>177900</v>
      </c>
      <c r="R550" s="5">
        <f t="array" ref="R550">IF($I$2="Открытый тариф",INDEX(GRID!$B$18:$U$29,MATCH(R$7,GRID!$A$18:$A$29,0),MATCH(1,($U$2=GRID!$B$1:$U$1)*(КАЛЕНДАРЬ!AZ16=GRID!$B$3:$U$3),0)),
INDEX(GRID!$B$18:$U$29,MATCH(R$7,GRID!$A$18:$A$29,0),MATCH(1,($U$2=GRID!$B$1:$U$1)*(КАЛЕНДАРЬ!AZ16=GRID!$B$3:$U$3),0))*(1-GRID!$H$34))</f>
        <v>202400</v>
      </c>
      <c r="S550" s="5">
        <f t="array" ref="S550">IF($I$2="Открытый тариф",INDEX(GRID!$B$4:$U$15,MATCH(S$7,GRID!$A$4:$A$15,0),MATCH(1,($U$2=GRID!$B$1:$U$1)*(КАЛЕНДАРЬ!AZ16=GRID!$B$3:$U$3),0)),
INDEX(GRID!$B$4:$U$15,MATCH(S$7,GRID!$A$4:$A$15,0),MATCH(1,($U$2=GRID!$B$1:$U$1)*(КАЛЕНДАРЬ!AZ16=GRID!$B$3:$U$3),0))*(1-GRID!$L$41))</f>
        <v>507400</v>
      </c>
      <c r="T550" s="5">
        <f t="array" ref="T550">IF($I$2="Открытый тариф",INDEX(GRID!$B$4:$U$15,MATCH(T$7,GRID!$A$4:$A$15,0),MATCH(1,($U$2=GRID!$B$1:$U$1)*(КАЛЕНДАРЬ!AZ16=GRID!$B$3:$U$3),0)),
INDEX(GRID!$B$4:$U$15,MATCH(T$7,GRID!$A$4:$A$15,0),MATCH(1,($U$2=GRID!$B$1:$U$1)*(КАЛЕНДАРЬ!AZ16=GRID!$B$3:$U$3),0))*(1-GRID!$L$41))</f>
        <v>617900</v>
      </c>
    </row>
    <row r="551" spans="1:20" s="121" customFormat="1" ht="13.5" customHeight="1">
      <c r="A551" s="108" t="s">
        <v>15</v>
      </c>
      <c r="B551" s="109">
        <v>14</v>
      </c>
      <c r="C551" s="5">
        <f t="array" ref="C551">IF($I$2="Открытый тариф",INDEX(GRID!$B$4:$U$15,MATCH(C$7,GRID!$A$4:$A$15,0),MATCH(1,($U$2=GRID!$B$1:$U$1)*(КАЛЕНДАРЬ!AZ17=GRID!$B$3:$U$3),0)),
INDEX(GRID!$B$4:$U$15,MATCH(C$7,GRID!$A$4:$A$15,0),MATCH(1,($U$2=GRID!$B$1:$U$1)*(КАЛЕНДАРЬ!AZ17=GRID!$B$3:$U$3),0))*(1-GRID!$H$34))</f>
        <v>30200.000000000004</v>
      </c>
      <c r="D551" s="5">
        <f t="array" ref="D551">IF($I$2="Открытый тариф",INDEX(GRID!$B$18:$U$29,MATCH(C$7,GRID!$A$18:$A$29,0),MATCH(1,($U$2=GRID!$B$1:$U$1)*(КАЛЕНДАРЬ!AZ17=GRID!$B$3:$U$3),0)),
INDEX(GRID!$B$18:$U$29,MATCH(C$7,GRID!$A$18:$A$29,0),MATCH(1,($U$2=GRID!$B$1:$U$1)*(КАЛЕНДАРЬ!AZ17=GRID!$B$3:$U$3),0))*(1-GRID!$H$34))</f>
        <v>35200</v>
      </c>
      <c r="E551" s="5">
        <f t="array" ref="E551">IF($I$2="Открытый тариф",INDEX(GRID!$B$4:$U$15,MATCH(E$7,GRID!$A$4:$A$15,0),MATCH(1,($U$2=GRID!$B$1:$U$1)*(КАЛЕНДАРЬ!AZ17=GRID!$B$3:$U$3),0)),
INDEX(GRID!$B$4:$U$15,MATCH(E$7,GRID!$A$4:$A$15,0),MATCH(1,($U$2=GRID!$B$1:$U$1)*(КАЛЕНДАРЬ!AZ17=GRID!$B$3:$U$3),0))*(1-GRID!$H$34))</f>
        <v>36300</v>
      </c>
      <c r="F551" s="5">
        <f t="array" ref="F551">IF($I$2="Открытый тариф",INDEX(GRID!$B$18:$U$29,MATCH(E$7,GRID!$A$18:$A$29,0),MATCH(1,($U$2=GRID!$B$1:$U$1)*(КАЛЕНДАРЬ!AZ17=GRID!$B$3:$U$3),0)),
INDEX(GRID!$B$18:$U$29,MATCH(E$7,GRID!$A$18:$A$29,0),MATCH(1,($U$2=GRID!$B$1:$U$1)*(КАЛЕНДАРЬ!AZ17=GRID!$B$3:$U$3),0))*(1-GRID!$H$34))</f>
        <v>41300</v>
      </c>
      <c r="G551" s="5">
        <f t="array" ref="G551">IF($I$2="Открытый тариф",INDEX(GRID!$B$4:$U$15,MATCH(G$7,GRID!$A$4:$A$15,0),MATCH(1,($U$2=GRID!$B$1:$U$1)*(КАЛЕНДАРЬ!AZ17=GRID!$B$3:$U$3),0)),
INDEX(GRID!$B$4:$U$15,MATCH(G$7,GRID!$A$4:$A$15,0),MATCH(1,($U$2=GRID!$B$1:$U$1)*(КАЛЕНДАРЬ!AZ17=GRID!$B$3:$U$3),0))*(1-GRID!$H$34))</f>
        <v>42500</v>
      </c>
      <c r="H551" s="5">
        <f t="array" ref="H551">IF($I$2="Открытый тариф",INDEX(GRID!$B$18:$U$29,MATCH(G$7,GRID!$A$18:$A$29,0),MATCH(1,($U$2=GRID!$B$1:$U$1)*(КАЛЕНДАРЬ!AZ17=GRID!$B$3:$U$3),0)),
INDEX(GRID!$B$18:$U$29,MATCH(G$7,GRID!$A$18:$A$29,0),MATCH(1,($U$2=GRID!$B$1:$U$1)*(КАЛЕНДАРЬ!AZ17=GRID!$B$3:$U$3),0))*(1-GRID!$H$34))</f>
        <v>47500</v>
      </c>
      <c r="I551" s="5">
        <f t="array" ref="I551">IF($I$2="Открытый тариф",INDEX(GRID!$B$4:$U$15,MATCH(I$7,GRID!$A$4:$A$15,0),MATCH(1,($U$2=GRID!$B$1:$U$1)*(КАЛЕНДАРЬ!AZ17=GRID!$B$3:$U$3),0)),
INDEX(GRID!$B$4:$U$15,MATCH(I$7,GRID!$A$4:$A$15,0),MATCH(1,($U$2=GRID!$B$1:$U$1)*(КАЛЕНДАРЬ!AZ17=GRID!$B$3:$U$3),0))*(1-GRID!$H$34))</f>
        <v>47400</v>
      </c>
      <c r="J551" s="5">
        <f t="array" ref="J551">IF($I$2="Открытый тариф",INDEX(GRID!$B$18:$U$29,MATCH(I$7,GRID!$A$18:$A$29,0),MATCH(1,($U$2=GRID!$B$1:$U$1)*(КАЛЕНДАРЬ!AZ17=GRID!$B$3:$U$3),0)),
INDEX(GRID!$B$18:$U$29,MATCH(I$7,GRID!$A$18:$A$29,0),MATCH(1,($U$2=GRID!$B$1:$U$1)*(КАЛЕНДАРЬ!AZ17=GRID!$B$3:$U$3),0))*(1-GRID!$H$34))</f>
        <v>52400</v>
      </c>
      <c r="K551" s="5">
        <f t="array" ref="K551">IF($I$2="Открытый тариф",INDEX(GRID!$B$4:$U$15,MATCH(K$7,GRID!$A$4:$A$15,0),MATCH(1,($U$2=GRID!$B$1:$U$1)*(КАЛЕНДАРЬ!AZ17=GRID!$B$3:$U$3),0)),
INDEX(GRID!$B$4:$U$15,MATCH(K$7,GRID!$A$4:$A$15,0),MATCH(1,($U$2=GRID!$B$1:$U$1)*(КАЛЕНДАРЬ!AZ17=GRID!$B$3:$U$3),0))*(1-GRID!$H$34))</f>
        <v>53300</v>
      </c>
      <c r="L551" s="5">
        <f t="array" ref="L551">IF($I$2="Открытый тариф",INDEX(GRID!$B$18:$U$29,MATCH(K$7,GRID!$A$18:$A$29,0),MATCH(1,($U$2=GRID!$B$1:$U$1)*(КАЛЕНДАРЬ!AZ17=GRID!$B$3:$U$3),0)),
INDEX(GRID!$B$18:$U$29,MATCH(K$7,GRID!$A$18:$A$29,0),MATCH(1,($U$2=GRID!$B$1:$U$1)*(КАЛЕНДАРЬ!AZ17=GRID!$B$3:$U$3),0))*(1-GRID!$H$34))</f>
        <v>58300</v>
      </c>
      <c r="M551" s="5">
        <f t="array" ref="M551">IF($I$2="Открытый тариф",INDEX(GRID!$B$4:$U$15,MATCH(M$7,GRID!$A$4:$A$15,0),MATCH(1,($U$2=GRID!$B$1:$U$1)*(КАЛЕНДАРЬ!AZ17=GRID!$B$3:$U$3),0)),
INDEX(GRID!$B$4:$U$15,MATCH(M$7,GRID!$A$4:$A$15,0),MATCH(1,($U$2=GRID!$B$1:$U$1)*(КАЛЕНДАРЬ!AZ17=GRID!$B$3:$U$3),0))*(1-GRID!$H$34))</f>
        <v>74000</v>
      </c>
      <c r="N551" s="5">
        <f t="array" ref="N551">IF($I$2="Открытый тариф",INDEX(GRID!$B$18:$U$29,MATCH(M$7,GRID!$A$18:$A$29,0),MATCH(1,($U$2=GRID!$B$1:$U$1)*(КАЛЕНДАРЬ!AZ17=GRID!$B$3:$U$3),0)),
INDEX(GRID!$B$18:$U$29,MATCH(M$7,GRID!$A$18:$A$29,0),MATCH(1,($U$2=GRID!$B$1:$U$1)*(КАЛЕНДАРЬ!AZ17=GRID!$B$3:$U$3),0))*(1-GRID!$H$34))</f>
        <v>79000</v>
      </c>
      <c r="O551" s="5">
        <f t="array" ref="O551">IF($I$2="Открытый тариф",INDEX(GRID!$B$4:$U$15,MATCH(O$7,GRID!$A$4:$A$15,0),MATCH(1,($U$2=GRID!$B$1:$U$1)*(КАЛЕНДАРЬ!AZ17=GRID!$B$3:$U$3),0)),
INDEX(GRID!$B$4:$U$15,MATCH(O$7,GRID!$A$4:$A$15,0),MATCH(1,($U$2=GRID!$B$1:$U$1)*(КАЛЕНДАРЬ!AZ17=GRID!$B$3:$U$3),0))*(1-GRID!$H$34))</f>
        <v>108800</v>
      </c>
      <c r="P551" s="5">
        <f t="array" ref="P551">IF($I$2="Открытый тариф",INDEX(GRID!$B$4:$U$15,MATCH(P$7,GRID!$A$4:$A$15,0),MATCH(1,($U$2=GRID!$B$1:$U$1)*(КАЛЕНДАРЬ!AZ17=GRID!$B$3:$U$3),0)),
INDEX(GRID!$B$4:$U$15,MATCH(P$7,GRID!$A$4:$A$15,0),MATCH(1,($U$2=GRID!$B$1:$U$1)*(КАЛЕНДАРЬ!AZ17=GRID!$B$3:$U$3),0))*(1-GRID!$H$34))</f>
        <v>151400</v>
      </c>
      <c r="Q551" s="5">
        <f t="array" ref="Q551">IF($I$2="Открытый тариф",INDEX(GRID!$B$4:$U$15,MATCH(Q$7,GRID!$A$4:$A$15,0),MATCH(1,($U$2=GRID!$B$1:$U$1)*(КАЛЕНДАРЬ!AZ17=GRID!$B$3:$U$3),0)),
INDEX(GRID!$B$4:$U$15,MATCH(Q$7,GRID!$A$4:$A$15,0),MATCH(1,($U$2=GRID!$B$1:$U$1)*(КАЛЕНДАРЬ!AZ17=GRID!$B$3:$U$3),0))*(1-GRID!$H$34))</f>
        <v>177900</v>
      </c>
      <c r="R551" s="5">
        <f t="array" ref="R551">IF($I$2="Открытый тариф",INDEX(GRID!$B$18:$U$29,MATCH(R$7,GRID!$A$18:$A$29,0),MATCH(1,($U$2=GRID!$B$1:$U$1)*(КАЛЕНДАРЬ!AZ17=GRID!$B$3:$U$3),0)),
INDEX(GRID!$B$18:$U$29,MATCH(R$7,GRID!$A$18:$A$29,0),MATCH(1,($U$2=GRID!$B$1:$U$1)*(КАЛЕНДАРЬ!AZ17=GRID!$B$3:$U$3),0))*(1-GRID!$H$34))</f>
        <v>202400</v>
      </c>
      <c r="S551" s="5">
        <f t="array" ref="S551">IF($I$2="Открытый тариф",INDEX(GRID!$B$4:$U$15,MATCH(S$7,GRID!$A$4:$A$15,0),MATCH(1,($U$2=GRID!$B$1:$U$1)*(КАЛЕНДАРЬ!AZ17=GRID!$B$3:$U$3),0)),
INDEX(GRID!$B$4:$U$15,MATCH(S$7,GRID!$A$4:$A$15,0),MATCH(1,($U$2=GRID!$B$1:$U$1)*(КАЛЕНДАРЬ!AZ17=GRID!$B$3:$U$3),0))*(1-GRID!$L$41))</f>
        <v>507400</v>
      </c>
      <c r="T551" s="5">
        <f t="array" ref="T551">IF($I$2="Открытый тариф",INDEX(GRID!$B$4:$U$15,MATCH(T$7,GRID!$A$4:$A$15,0),MATCH(1,($U$2=GRID!$B$1:$U$1)*(КАЛЕНДАРЬ!AZ17=GRID!$B$3:$U$3),0)),
INDEX(GRID!$B$4:$U$15,MATCH(T$7,GRID!$A$4:$A$15,0),MATCH(1,($U$2=GRID!$B$1:$U$1)*(КАЛЕНДАРЬ!AZ17=GRID!$B$3:$U$3),0))*(1-GRID!$L$41))</f>
        <v>617900</v>
      </c>
    </row>
    <row r="552" spans="1:20" s="121" customFormat="1" ht="13.5" customHeight="1">
      <c r="A552" s="108" t="s">
        <v>16</v>
      </c>
      <c r="B552" s="109">
        <v>15</v>
      </c>
      <c r="C552" s="5">
        <f t="array" ref="C552">IF($I$2="Открытый тариф",INDEX(GRID!$B$4:$U$15,MATCH(C$7,GRID!$A$4:$A$15,0),MATCH(1,($U$2=GRID!$B$1:$U$1)*(КАЛЕНДАРЬ!AZ18=GRID!$B$3:$U$3),0)),
INDEX(GRID!$B$4:$U$15,MATCH(C$7,GRID!$A$4:$A$15,0),MATCH(1,($U$2=GRID!$B$1:$U$1)*(КАЛЕНДАРЬ!AZ18=GRID!$B$3:$U$3),0))*(1-GRID!$H$34))</f>
        <v>33200</v>
      </c>
      <c r="D552" s="5">
        <f t="array" ref="D552">IF($I$2="Открытый тариф",INDEX(GRID!$B$18:$U$29,MATCH(C$7,GRID!$A$18:$A$29,0),MATCH(1,($U$2=GRID!$B$1:$U$1)*(КАЛЕНДАРЬ!AZ18=GRID!$B$3:$U$3),0)),
INDEX(GRID!$B$18:$U$29,MATCH(C$7,GRID!$A$18:$A$29,0),MATCH(1,($U$2=GRID!$B$1:$U$1)*(КАЛЕНДАРЬ!AZ18=GRID!$B$3:$U$3),0))*(1-GRID!$H$34))</f>
        <v>38200</v>
      </c>
      <c r="E552" s="5">
        <f t="array" ref="E552">IF($I$2="Открытый тариф",INDEX(GRID!$B$4:$U$15,MATCH(E$7,GRID!$A$4:$A$15,0),MATCH(1,($U$2=GRID!$B$1:$U$1)*(КАЛЕНДАРЬ!AZ18=GRID!$B$3:$U$3),0)),
INDEX(GRID!$B$4:$U$15,MATCH(E$7,GRID!$A$4:$A$15,0),MATCH(1,($U$2=GRID!$B$1:$U$1)*(КАЛЕНДАРЬ!AZ18=GRID!$B$3:$U$3),0))*(1-GRID!$H$34))</f>
        <v>39900</v>
      </c>
      <c r="F552" s="5">
        <f t="array" ref="F552">IF($I$2="Открытый тариф",INDEX(GRID!$B$18:$U$29,MATCH(E$7,GRID!$A$18:$A$29,0),MATCH(1,($U$2=GRID!$B$1:$U$1)*(КАЛЕНДАРЬ!AZ18=GRID!$B$3:$U$3),0)),
INDEX(GRID!$B$18:$U$29,MATCH(E$7,GRID!$A$18:$A$29,0),MATCH(1,($U$2=GRID!$B$1:$U$1)*(КАЛЕНДАРЬ!AZ18=GRID!$B$3:$U$3),0))*(1-GRID!$H$34))</f>
        <v>44900</v>
      </c>
      <c r="G552" s="5">
        <f t="array" ref="G552">IF($I$2="Открытый тариф",INDEX(GRID!$B$4:$U$15,MATCH(G$7,GRID!$A$4:$A$15,0),MATCH(1,($U$2=GRID!$B$1:$U$1)*(КАЛЕНДАРЬ!AZ18=GRID!$B$3:$U$3),0)),
INDEX(GRID!$B$4:$U$15,MATCH(G$7,GRID!$A$4:$A$15,0),MATCH(1,($U$2=GRID!$B$1:$U$1)*(КАЛЕНДАРЬ!AZ18=GRID!$B$3:$U$3),0))*(1-GRID!$H$34))</f>
        <v>46200</v>
      </c>
      <c r="H552" s="5">
        <f t="array" ref="H552">IF($I$2="Открытый тариф",INDEX(GRID!$B$18:$U$29,MATCH(G$7,GRID!$A$18:$A$29,0),MATCH(1,($U$2=GRID!$B$1:$U$1)*(КАЛЕНДАРЬ!AZ18=GRID!$B$3:$U$3),0)),
INDEX(GRID!$B$18:$U$29,MATCH(G$7,GRID!$A$18:$A$29,0),MATCH(1,($U$2=GRID!$B$1:$U$1)*(КАЛЕНДАРЬ!AZ18=GRID!$B$3:$U$3),0))*(1-GRID!$H$34))</f>
        <v>51200</v>
      </c>
      <c r="I552" s="5">
        <f t="array" ref="I552">IF($I$2="Открытый тариф",INDEX(GRID!$B$4:$U$15,MATCH(I$7,GRID!$A$4:$A$15,0),MATCH(1,($U$2=GRID!$B$1:$U$1)*(КАЛЕНДАРЬ!AZ18=GRID!$B$3:$U$3),0)),
INDEX(GRID!$B$4:$U$15,MATCH(I$7,GRID!$A$4:$A$15,0),MATCH(1,($U$2=GRID!$B$1:$U$1)*(КАЛЕНДАРЬ!AZ18=GRID!$B$3:$U$3),0))*(1-GRID!$H$34))</f>
        <v>51700</v>
      </c>
      <c r="J552" s="5">
        <f t="array" ref="J552">IF($I$2="Открытый тариф",INDEX(GRID!$B$18:$U$29,MATCH(I$7,GRID!$A$18:$A$29,0),MATCH(1,($U$2=GRID!$B$1:$U$1)*(КАЛЕНДАРЬ!AZ18=GRID!$B$3:$U$3),0)),
INDEX(GRID!$B$18:$U$29,MATCH(I$7,GRID!$A$18:$A$29,0),MATCH(1,($U$2=GRID!$B$1:$U$1)*(КАЛЕНДАРЬ!AZ18=GRID!$B$3:$U$3),0))*(1-GRID!$H$34))</f>
        <v>56700</v>
      </c>
      <c r="K552" s="5">
        <f t="array" ref="K552">IF($I$2="Открытый тариф",INDEX(GRID!$B$4:$U$15,MATCH(K$7,GRID!$A$4:$A$15,0),MATCH(1,($U$2=GRID!$B$1:$U$1)*(КАЛЕНДАРЬ!AZ18=GRID!$B$3:$U$3),0)),
INDEX(GRID!$B$4:$U$15,MATCH(K$7,GRID!$A$4:$A$15,0),MATCH(1,($U$2=GRID!$B$1:$U$1)*(КАЛЕНДАРЬ!AZ18=GRID!$B$3:$U$3),0))*(1-GRID!$H$34))</f>
        <v>57800</v>
      </c>
      <c r="L552" s="5">
        <f t="array" ref="L552">IF($I$2="Открытый тариф",INDEX(GRID!$B$18:$U$29,MATCH(K$7,GRID!$A$18:$A$29,0),MATCH(1,($U$2=GRID!$B$1:$U$1)*(КАЛЕНДАРЬ!AZ18=GRID!$B$3:$U$3),0)),
INDEX(GRID!$B$18:$U$29,MATCH(K$7,GRID!$A$18:$A$29,0),MATCH(1,($U$2=GRID!$B$1:$U$1)*(КАЛЕНДАРЬ!AZ18=GRID!$B$3:$U$3),0))*(1-GRID!$H$34))</f>
        <v>62800</v>
      </c>
      <c r="M552" s="5">
        <f t="array" ref="M552">IF($I$2="Открытый тариф",INDEX(GRID!$B$4:$U$15,MATCH(M$7,GRID!$A$4:$A$15,0),MATCH(1,($U$2=GRID!$B$1:$U$1)*(КАЛЕНДАРЬ!AZ18=GRID!$B$3:$U$3),0)),
INDEX(GRID!$B$4:$U$15,MATCH(M$7,GRID!$A$4:$A$15,0),MATCH(1,($U$2=GRID!$B$1:$U$1)*(КАЛЕНДАРЬ!AZ18=GRID!$B$3:$U$3),0))*(1-GRID!$H$34))</f>
        <v>79000</v>
      </c>
      <c r="N552" s="5">
        <f t="array" ref="N552">IF($I$2="Открытый тариф",INDEX(GRID!$B$18:$U$29,MATCH(M$7,GRID!$A$18:$A$29,0),MATCH(1,($U$2=GRID!$B$1:$U$1)*(КАЛЕНДАРЬ!AZ18=GRID!$B$3:$U$3),0)),
INDEX(GRID!$B$18:$U$29,MATCH(M$7,GRID!$A$18:$A$29,0),MATCH(1,($U$2=GRID!$B$1:$U$1)*(КАЛЕНДАРЬ!AZ18=GRID!$B$3:$U$3),0))*(1-GRID!$H$34))</f>
        <v>84000</v>
      </c>
      <c r="O552" s="5">
        <f t="array" ref="O552">IF($I$2="Открытый тариф",INDEX(GRID!$B$4:$U$15,MATCH(O$7,GRID!$A$4:$A$15,0),MATCH(1,($U$2=GRID!$B$1:$U$1)*(КАЛЕНДАРЬ!AZ18=GRID!$B$3:$U$3),0)),
INDEX(GRID!$B$4:$U$15,MATCH(O$7,GRID!$A$4:$A$15,0),MATCH(1,($U$2=GRID!$B$1:$U$1)*(КАЛЕНДАРЬ!AZ18=GRID!$B$3:$U$3),0))*(1-GRID!$H$34))</f>
        <v>114800</v>
      </c>
      <c r="P552" s="5">
        <f t="array" ref="P552">IF($I$2="Открытый тариф",INDEX(GRID!$B$4:$U$15,MATCH(P$7,GRID!$A$4:$A$15,0),MATCH(1,($U$2=GRID!$B$1:$U$1)*(КАЛЕНДАРЬ!AZ18=GRID!$B$3:$U$3),0)),
INDEX(GRID!$B$4:$U$15,MATCH(P$7,GRID!$A$4:$A$15,0),MATCH(1,($U$2=GRID!$B$1:$U$1)*(КАЛЕНДАРЬ!AZ18=GRID!$B$3:$U$3),0))*(1-GRID!$H$34))</f>
        <v>158000</v>
      </c>
      <c r="Q552" s="5">
        <f t="array" ref="Q552">IF($I$2="Открытый тариф",INDEX(GRID!$B$4:$U$15,MATCH(Q$7,GRID!$A$4:$A$15,0),MATCH(1,($U$2=GRID!$B$1:$U$1)*(КАЛЕНДАРЬ!AZ18=GRID!$B$3:$U$3),0)),
INDEX(GRID!$B$4:$U$15,MATCH(Q$7,GRID!$A$4:$A$15,0),MATCH(1,($U$2=GRID!$B$1:$U$1)*(КАЛЕНДАРЬ!AZ18=GRID!$B$3:$U$3),0))*(1-GRID!$H$34))</f>
        <v>185500</v>
      </c>
      <c r="R552" s="5">
        <f t="array" ref="R552">IF($I$2="Открытый тариф",INDEX(GRID!$B$18:$U$29,MATCH(R$7,GRID!$A$18:$A$29,0),MATCH(1,($U$2=GRID!$B$1:$U$1)*(КАЛЕНДАРЬ!AZ18=GRID!$B$3:$U$3),0)),
INDEX(GRID!$B$18:$U$29,MATCH(R$7,GRID!$A$18:$A$29,0),MATCH(1,($U$2=GRID!$B$1:$U$1)*(КАЛЕНДАРЬ!AZ18=GRID!$B$3:$U$3),0))*(1-GRID!$H$34))</f>
        <v>211300</v>
      </c>
      <c r="S552" s="5">
        <f t="array" ref="S552">IF($I$2="Открытый тариф",INDEX(GRID!$B$4:$U$15,MATCH(S$7,GRID!$A$4:$A$15,0),MATCH(1,($U$2=GRID!$B$1:$U$1)*(КАЛЕНДАРЬ!AZ18=GRID!$B$3:$U$3),0)),
INDEX(GRID!$B$4:$U$15,MATCH(S$7,GRID!$A$4:$A$15,0),MATCH(1,($U$2=GRID!$B$1:$U$1)*(КАЛЕНДАРЬ!AZ18=GRID!$B$3:$U$3),0))*(1-GRID!$L$41))</f>
        <v>533500</v>
      </c>
      <c r="T552" s="5">
        <f t="array" ref="T552">IF($I$2="Открытый тариф",INDEX(GRID!$B$4:$U$15,MATCH(T$7,GRID!$A$4:$A$15,0),MATCH(1,($U$2=GRID!$B$1:$U$1)*(КАЛЕНДАРЬ!AZ18=GRID!$B$3:$U$3),0)),
INDEX(GRID!$B$4:$U$15,MATCH(T$7,GRID!$A$4:$A$15,0),MATCH(1,($U$2=GRID!$B$1:$U$1)*(КАЛЕНДАРЬ!AZ18=GRID!$B$3:$U$3),0))*(1-GRID!$L$41))</f>
        <v>651900</v>
      </c>
    </row>
    <row r="553" spans="1:20" s="121" customFormat="1" ht="13.5" customHeight="1">
      <c r="A553" s="108" t="s">
        <v>17</v>
      </c>
      <c r="B553" s="109">
        <v>16</v>
      </c>
      <c r="C553" s="5">
        <f t="array" ref="C553">IF($I$2="Открытый тариф",INDEX(GRID!$B$4:$U$15,MATCH(C$7,GRID!$A$4:$A$15,0),MATCH(1,($U$2=GRID!$B$1:$U$1)*(КАЛЕНДАРЬ!AZ19=GRID!$B$3:$U$3),0)),
INDEX(GRID!$B$4:$U$15,MATCH(C$7,GRID!$A$4:$A$15,0),MATCH(1,($U$2=GRID!$B$1:$U$1)*(КАЛЕНДАРЬ!AZ19=GRID!$B$3:$U$3),0))*(1-GRID!$H$34))</f>
        <v>33200</v>
      </c>
      <c r="D553" s="5">
        <f t="array" ref="D553">IF($I$2="Открытый тариф",INDEX(GRID!$B$18:$U$29,MATCH(C$7,GRID!$A$18:$A$29,0),MATCH(1,($U$2=GRID!$B$1:$U$1)*(КАЛЕНДАРЬ!AZ19=GRID!$B$3:$U$3),0)),
INDEX(GRID!$B$18:$U$29,MATCH(C$7,GRID!$A$18:$A$29,0),MATCH(1,($U$2=GRID!$B$1:$U$1)*(КАЛЕНДАРЬ!AZ19=GRID!$B$3:$U$3),0))*(1-GRID!$H$34))</f>
        <v>38200</v>
      </c>
      <c r="E553" s="5">
        <f t="array" ref="E553">IF($I$2="Открытый тариф",INDEX(GRID!$B$4:$U$15,MATCH(E$7,GRID!$A$4:$A$15,0),MATCH(1,($U$2=GRID!$B$1:$U$1)*(КАЛЕНДАРЬ!AZ19=GRID!$B$3:$U$3),0)),
INDEX(GRID!$B$4:$U$15,MATCH(E$7,GRID!$A$4:$A$15,0),MATCH(1,($U$2=GRID!$B$1:$U$1)*(КАЛЕНДАРЬ!AZ19=GRID!$B$3:$U$3),0))*(1-GRID!$H$34))</f>
        <v>39900</v>
      </c>
      <c r="F553" s="5">
        <f t="array" ref="F553">IF($I$2="Открытый тариф",INDEX(GRID!$B$18:$U$29,MATCH(E$7,GRID!$A$18:$A$29,0),MATCH(1,($U$2=GRID!$B$1:$U$1)*(КАЛЕНДАРЬ!AZ19=GRID!$B$3:$U$3),0)),
INDEX(GRID!$B$18:$U$29,MATCH(E$7,GRID!$A$18:$A$29,0),MATCH(1,($U$2=GRID!$B$1:$U$1)*(КАЛЕНДАРЬ!AZ19=GRID!$B$3:$U$3),0))*(1-GRID!$H$34))</f>
        <v>44900</v>
      </c>
      <c r="G553" s="5">
        <f t="array" ref="G553">IF($I$2="Открытый тариф",INDEX(GRID!$B$4:$U$15,MATCH(G$7,GRID!$A$4:$A$15,0),MATCH(1,($U$2=GRID!$B$1:$U$1)*(КАЛЕНДАРЬ!AZ19=GRID!$B$3:$U$3),0)),
INDEX(GRID!$B$4:$U$15,MATCH(G$7,GRID!$A$4:$A$15,0),MATCH(1,($U$2=GRID!$B$1:$U$1)*(КАЛЕНДАРЬ!AZ19=GRID!$B$3:$U$3),0))*(1-GRID!$H$34))</f>
        <v>46200</v>
      </c>
      <c r="H553" s="5">
        <f t="array" ref="H553">IF($I$2="Открытый тариф",INDEX(GRID!$B$18:$U$29,MATCH(G$7,GRID!$A$18:$A$29,0),MATCH(1,($U$2=GRID!$B$1:$U$1)*(КАЛЕНДАРЬ!AZ19=GRID!$B$3:$U$3),0)),
INDEX(GRID!$B$18:$U$29,MATCH(G$7,GRID!$A$18:$A$29,0),MATCH(1,($U$2=GRID!$B$1:$U$1)*(КАЛЕНДАРЬ!AZ19=GRID!$B$3:$U$3),0))*(1-GRID!$H$34))</f>
        <v>51200</v>
      </c>
      <c r="I553" s="5">
        <f t="array" ref="I553">IF($I$2="Открытый тариф",INDEX(GRID!$B$4:$U$15,MATCH(I$7,GRID!$A$4:$A$15,0),MATCH(1,($U$2=GRID!$B$1:$U$1)*(КАЛЕНДАРЬ!AZ19=GRID!$B$3:$U$3),0)),
INDEX(GRID!$B$4:$U$15,MATCH(I$7,GRID!$A$4:$A$15,0),MATCH(1,($U$2=GRID!$B$1:$U$1)*(КАЛЕНДАРЬ!AZ19=GRID!$B$3:$U$3),0))*(1-GRID!$H$34))</f>
        <v>51700</v>
      </c>
      <c r="J553" s="5">
        <f t="array" ref="J553">IF($I$2="Открытый тариф",INDEX(GRID!$B$18:$U$29,MATCH(I$7,GRID!$A$18:$A$29,0),MATCH(1,($U$2=GRID!$B$1:$U$1)*(КАЛЕНДАРЬ!AZ19=GRID!$B$3:$U$3),0)),
INDEX(GRID!$B$18:$U$29,MATCH(I$7,GRID!$A$18:$A$29,0),MATCH(1,($U$2=GRID!$B$1:$U$1)*(КАЛЕНДАРЬ!AZ19=GRID!$B$3:$U$3),0))*(1-GRID!$H$34))</f>
        <v>56700</v>
      </c>
      <c r="K553" s="5">
        <f t="array" ref="K553">IF($I$2="Открытый тариф",INDEX(GRID!$B$4:$U$15,MATCH(K$7,GRID!$A$4:$A$15,0),MATCH(1,($U$2=GRID!$B$1:$U$1)*(КАЛЕНДАРЬ!AZ19=GRID!$B$3:$U$3),0)),
INDEX(GRID!$B$4:$U$15,MATCH(K$7,GRID!$A$4:$A$15,0),MATCH(1,($U$2=GRID!$B$1:$U$1)*(КАЛЕНДАРЬ!AZ19=GRID!$B$3:$U$3),0))*(1-GRID!$H$34))</f>
        <v>57800</v>
      </c>
      <c r="L553" s="5">
        <f t="array" ref="L553">IF($I$2="Открытый тариф",INDEX(GRID!$B$18:$U$29,MATCH(K$7,GRID!$A$18:$A$29,0),MATCH(1,($U$2=GRID!$B$1:$U$1)*(КАЛЕНДАРЬ!AZ19=GRID!$B$3:$U$3),0)),
INDEX(GRID!$B$18:$U$29,MATCH(K$7,GRID!$A$18:$A$29,0),MATCH(1,($U$2=GRID!$B$1:$U$1)*(КАЛЕНДАРЬ!AZ19=GRID!$B$3:$U$3),0))*(1-GRID!$H$34))</f>
        <v>62800</v>
      </c>
      <c r="M553" s="5">
        <f t="array" ref="M553">IF($I$2="Открытый тариф",INDEX(GRID!$B$4:$U$15,MATCH(M$7,GRID!$A$4:$A$15,0),MATCH(1,($U$2=GRID!$B$1:$U$1)*(КАЛЕНДАРЬ!AZ19=GRID!$B$3:$U$3),0)),
INDEX(GRID!$B$4:$U$15,MATCH(M$7,GRID!$A$4:$A$15,0),MATCH(1,($U$2=GRID!$B$1:$U$1)*(КАЛЕНДАРЬ!AZ19=GRID!$B$3:$U$3),0))*(1-GRID!$H$34))</f>
        <v>79000</v>
      </c>
      <c r="N553" s="5">
        <f t="array" ref="N553">IF($I$2="Открытый тариф",INDEX(GRID!$B$18:$U$29,MATCH(M$7,GRID!$A$18:$A$29,0),MATCH(1,($U$2=GRID!$B$1:$U$1)*(КАЛЕНДАРЬ!AZ19=GRID!$B$3:$U$3),0)),
INDEX(GRID!$B$18:$U$29,MATCH(M$7,GRID!$A$18:$A$29,0),MATCH(1,($U$2=GRID!$B$1:$U$1)*(КАЛЕНДАРЬ!AZ19=GRID!$B$3:$U$3),0))*(1-GRID!$H$34))</f>
        <v>84000</v>
      </c>
      <c r="O553" s="5">
        <f t="array" ref="O553">IF($I$2="Открытый тариф",INDEX(GRID!$B$4:$U$15,MATCH(O$7,GRID!$A$4:$A$15,0),MATCH(1,($U$2=GRID!$B$1:$U$1)*(КАЛЕНДАРЬ!AZ19=GRID!$B$3:$U$3),0)),
INDEX(GRID!$B$4:$U$15,MATCH(O$7,GRID!$A$4:$A$15,0),MATCH(1,($U$2=GRID!$B$1:$U$1)*(КАЛЕНДАРЬ!AZ19=GRID!$B$3:$U$3),0))*(1-GRID!$H$34))</f>
        <v>114800</v>
      </c>
      <c r="P553" s="5">
        <f t="array" ref="P553">IF($I$2="Открытый тариф",INDEX(GRID!$B$4:$U$15,MATCH(P$7,GRID!$A$4:$A$15,0),MATCH(1,($U$2=GRID!$B$1:$U$1)*(КАЛЕНДАРЬ!AZ19=GRID!$B$3:$U$3),0)),
INDEX(GRID!$B$4:$U$15,MATCH(P$7,GRID!$A$4:$A$15,0),MATCH(1,($U$2=GRID!$B$1:$U$1)*(КАЛЕНДАРЬ!AZ19=GRID!$B$3:$U$3),0))*(1-GRID!$H$34))</f>
        <v>158000</v>
      </c>
      <c r="Q553" s="5">
        <f t="array" ref="Q553">IF($I$2="Открытый тариф",INDEX(GRID!$B$4:$U$15,MATCH(Q$7,GRID!$A$4:$A$15,0),MATCH(1,($U$2=GRID!$B$1:$U$1)*(КАЛЕНДАРЬ!AZ19=GRID!$B$3:$U$3),0)),
INDEX(GRID!$B$4:$U$15,MATCH(Q$7,GRID!$A$4:$A$15,0),MATCH(1,($U$2=GRID!$B$1:$U$1)*(КАЛЕНДАРЬ!AZ19=GRID!$B$3:$U$3),0))*(1-GRID!$H$34))</f>
        <v>185500</v>
      </c>
      <c r="R553" s="5">
        <f t="array" ref="R553">IF($I$2="Открытый тариф",INDEX(GRID!$B$18:$U$29,MATCH(R$7,GRID!$A$18:$A$29,0),MATCH(1,($U$2=GRID!$B$1:$U$1)*(КАЛЕНДАРЬ!AZ19=GRID!$B$3:$U$3),0)),
INDEX(GRID!$B$18:$U$29,MATCH(R$7,GRID!$A$18:$A$29,0),MATCH(1,($U$2=GRID!$B$1:$U$1)*(КАЛЕНДАРЬ!AZ19=GRID!$B$3:$U$3),0))*(1-GRID!$H$34))</f>
        <v>211300</v>
      </c>
      <c r="S553" s="5">
        <f t="array" ref="S553">IF($I$2="Открытый тариф",INDEX(GRID!$B$4:$U$15,MATCH(S$7,GRID!$A$4:$A$15,0),MATCH(1,($U$2=GRID!$B$1:$U$1)*(КАЛЕНДАРЬ!AZ19=GRID!$B$3:$U$3),0)),
INDEX(GRID!$B$4:$U$15,MATCH(S$7,GRID!$A$4:$A$15,0),MATCH(1,($U$2=GRID!$B$1:$U$1)*(КАЛЕНДАРЬ!AZ19=GRID!$B$3:$U$3),0))*(1-GRID!$L$41))</f>
        <v>533500</v>
      </c>
      <c r="T553" s="5">
        <f t="array" ref="T553">IF($I$2="Открытый тариф",INDEX(GRID!$B$4:$U$15,MATCH(T$7,GRID!$A$4:$A$15,0),MATCH(1,($U$2=GRID!$B$1:$U$1)*(КАЛЕНДАРЬ!AZ19=GRID!$B$3:$U$3),0)),
INDEX(GRID!$B$4:$U$15,MATCH(T$7,GRID!$A$4:$A$15,0),MATCH(1,($U$2=GRID!$B$1:$U$1)*(КАЛЕНДАРЬ!AZ19=GRID!$B$3:$U$3),0))*(1-GRID!$L$41))</f>
        <v>651900</v>
      </c>
    </row>
    <row r="554" spans="1:20" s="121" customFormat="1" ht="13.5" customHeight="1">
      <c r="A554" s="108" t="s">
        <v>11</v>
      </c>
      <c r="B554" s="109">
        <v>17</v>
      </c>
      <c r="C554" s="5">
        <f t="array" ref="C554">IF($I$2="Открытый тариф",INDEX(GRID!$B$4:$U$15,MATCH(C$7,GRID!$A$4:$A$15,0),MATCH(1,($U$2=GRID!$B$1:$U$1)*(КАЛЕНДАРЬ!AZ20=GRID!$B$3:$U$3),0)),
INDEX(GRID!$B$4:$U$15,MATCH(C$7,GRID!$A$4:$A$15,0),MATCH(1,($U$2=GRID!$B$1:$U$1)*(КАЛЕНДАРЬ!AZ20=GRID!$B$3:$U$3),0))*(1-GRID!$H$34))</f>
        <v>30200.000000000004</v>
      </c>
      <c r="D554" s="5">
        <f t="array" ref="D554">IF($I$2="Открытый тариф",INDEX(GRID!$B$18:$U$29,MATCH(C$7,GRID!$A$18:$A$29,0),MATCH(1,($U$2=GRID!$B$1:$U$1)*(КАЛЕНДАРЬ!AZ20=GRID!$B$3:$U$3),0)),
INDEX(GRID!$B$18:$U$29,MATCH(C$7,GRID!$A$18:$A$29,0),MATCH(1,($U$2=GRID!$B$1:$U$1)*(КАЛЕНДАРЬ!AZ20=GRID!$B$3:$U$3),0))*(1-GRID!$H$34))</f>
        <v>35200</v>
      </c>
      <c r="E554" s="5">
        <f t="array" ref="E554">IF($I$2="Открытый тариф",INDEX(GRID!$B$4:$U$15,MATCH(E$7,GRID!$A$4:$A$15,0),MATCH(1,($U$2=GRID!$B$1:$U$1)*(КАЛЕНДАРЬ!AZ20=GRID!$B$3:$U$3),0)),
INDEX(GRID!$B$4:$U$15,MATCH(E$7,GRID!$A$4:$A$15,0),MATCH(1,($U$2=GRID!$B$1:$U$1)*(КАЛЕНДАРЬ!AZ20=GRID!$B$3:$U$3),0))*(1-GRID!$H$34))</f>
        <v>36300</v>
      </c>
      <c r="F554" s="5">
        <f t="array" ref="F554">IF($I$2="Открытый тариф",INDEX(GRID!$B$18:$U$29,MATCH(E$7,GRID!$A$18:$A$29,0),MATCH(1,($U$2=GRID!$B$1:$U$1)*(КАЛЕНДАРЬ!AZ20=GRID!$B$3:$U$3),0)),
INDEX(GRID!$B$18:$U$29,MATCH(E$7,GRID!$A$18:$A$29,0),MATCH(1,($U$2=GRID!$B$1:$U$1)*(КАЛЕНДАРЬ!AZ20=GRID!$B$3:$U$3),0))*(1-GRID!$H$34))</f>
        <v>41300</v>
      </c>
      <c r="G554" s="5">
        <f t="array" ref="G554">IF($I$2="Открытый тариф",INDEX(GRID!$B$4:$U$15,MATCH(G$7,GRID!$A$4:$A$15,0),MATCH(1,($U$2=GRID!$B$1:$U$1)*(КАЛЕНДАРЬ!AZ20=GRID!$B$3:$U$3),0)),
INDEX(GRID!$B$4:$U$15,MATCH(G$7,GRID!$A$4:$A$15,0),MATCH(1,($U$2=GRID!$B$1:$U$1)*(КАЛЕНДАРЬ!AZ20=GRID!$B$3:$U$3),0))*(1-GRID!$H$34))</f>
        <v>42500</v>
      </c>
      <c r="H554" s="5">
        <f t="array" ref="H554">IF($I$2="Открытый тариф",INDEX(GRID!$B$18:$U$29,MATCH(G$7,GRID!$A$18:$A$29,0),MATCH(1,($U$2=GRID!$B$1:$U$1)*(КАЛЕНДАРЬ!AZ20=GRID!$B$3:$U$3),0)),
INDEX(GRID!$B$18:$U$29,MATCH(G$7,GRID!$A$18:$A$29,0),MATCH(1,($U$2=GRID!$B$1:$U$1)*(КАЛЕНДАРЬ!AZ20=GRID!$B$3:$U$3),0))*(1-GRID!$H$34))</f>
        <v>47500</v>
      </c>
      <c r="I554" s="5">
        <f t="array" ref="I554">IF($I$2="Открытый тариф",INDEX(GRID!$B$4:$U$15,MATCH(I$7,GRID!$A$4:$A$15,0),MATCH(1,($U$2=GRID!$B$1:$U$1)*(КАЛЕНДАРЬ!AZ20=GRID!$B$3:$U$3),0)),
INDEX(GRID!$B$4:$U$15,MATCH(I$7,GRID!$A$4:$A$15,0),MATCH(1,($U$2=GRID!$B$1:$U$1)*(КАЛЕНДАРЬ!AZ20=GRID!$B$3:$U$3),0))*(1-GRID!$H$34))</f>
        <v>47400</v>
      </c>
      <c r="J554" s="5">
        <f t="array" ref="J554">IF($I$2="Открытый тариф",INDEX(GRID!$B$18:$U$29,MATCH(I$7,GRID!$A$18:$A$29,0),MATCH(1,($U$2=GRID!$B$1:$U$1)*(КАЛЕНДАРЬ!AZ20=GRID!$B$3:$U$3),0)),
INDEX(GRID!$B$18:$U$29,MATCH(I$7,GRID!$A$18:$A$29,0),MATCH(1,($U$2=GRID!$B$1:$U$1)*(КАЛЕНДАРЬ!AZ20=GRID!$B$3:$U$3),0))*(1-GRID!$H$34))</f>
        <v>52400</v>
      </c>
      <c r="K554" s="5">
        <f t="array" ref="K554">IF($I$2="Открытый тариф",INDEX(GRID!$B$4:$U$15,MATCH(K$7,GRID!$A$4:$A$15,0),MATCH(1,($U$2=GRID!$B$1:$U$1)*(КАЛЕНДАРЬ!AZ20=GRID!$B$3:$U$3),0)),
INDEX(GRID!$B$4:$U$15,MATCH(K$7,GRID!$A$4:$A$15,0),MATCH(1,($U$2=GRID!$B$1:$U$1)*(КАЛЕНДАРЬ!AZ20=GRID!$B$3:$U$3),0))*(1-GRID!$H$34))</f>
        <v>53300</v>
      </c>
      <c r="L554" s="5">
        <f t="array" ref="L554">IF($I$2="Открытый тариф",INDEX(GRID!$B$18:$U$29,MATCH(K$7,GRID!$A$18:$A$29,0),MATCH(1,($U$2=GRID!$B$1:$U$1)*(КАЛЕНДАРЬ!AZ20=GRID!$B$3:$U$3),0)),
INDEX(GRID!$B$18:$U$29,MATCH(K$7,GRID!$A$18:$A$29,0),MATCH(1,($U$2=GRID!$B$1:$U$1)*(КАЛЕНДАРЬ!AZ20=GRID!$B$3:$U$3),0))*(1-GRID!$H$34))</f>
        <v>58300</v>
      </c>
      <c r="M554" s="5">
        <f t="array" ref="M554">IF($I$2="Открытый тариф",INDEX(GRID!$B$4:$U$15,MATCH(M$7,GRID!$A$4:$A$15,0),MATCH(1,($U$2=GRID!$B$1:$U$1)*(КАЛЕНДАРЬ!AZ20=GRID!$B$3:$U$3),0)),
INDEX(GRID!$B$4:$U$15,MATCH(M$7,GRID!$A$4:$A$15,0),MATCH(1,($U$2=GRID!$B$1:$U$1)*(КАЛЕНДАРЬ!AZ20=GRID!$B$3:$U$3),0))*(1-GRID!$H$34))</f>
        <v>74000</v>
      </c>
      <c r="N554" s="5">
        <f t="array" ref="N554">IF($I$2="Открытый тариф",INDEX(GRID!$B$18:$U$29,MATCH(M$7,GRID!$A$18:$A$29,0),MATCH(1,($U$2=GRID!$B$1:$U$1)*(КАЛЕНДАРЬ!AZ20=GRID!$B$3:$U$3),0)),
INDEX(GRID!$B$18:$U$29,MATCH(M$7,GRID!$A$18:$A$29,0),MATCH(1,($U$2=GRID!$B$1:$U$1)*(КАЛЕНДАРЬ!AZ20=GRID!$B$3:$U$3),0))*(1-GRID!$H$34))</f>
        <v>79000</v>
      </c>
      <c r="O554" s="5">
        <f t="array" ref="O554">IF($I$2="Открытый тариф",INDEX(GRID!$B$4:$U$15,MATCH(O$7,GRID!$A$4:$A$15,0),MATCH(1,($U$2=GRID!$B$1:$U$1)*(КАЛЕНДАРЬ!AZ20=GRID!$B$3:$U$3),0)),
INDEX(GRID!$B$4:$U$15,MATCH(O$7,GRID!$A$4:$A$15,0),MATCH(1,($U$2=GRID!$B$1:$U$1)*(КАЛЕНДАРЬ!AZ20=GRID!$B$3:$U$3),0))*(1-GRID!$H$34))</f>
        <v>108800</v>
      </c>
      <c r="P554" s="5">
        <f t="array" ref="P554">IF($I$2="Открытый тариф",INDEX(GRID!$B$4:$U$15,MATCH(P$7,GRID!$A$4:$A$15,0),MATCH(1,($U$2=GRID!$B$1:$U$1)*(КАЛЕНДАРЬ!AZ20=GRID!$B$3:$U$3),0)),
INDEX(GRID!$B$4:$U$15,MATCH(P$7,GRID!$A$4:$A$15,0),MATCH(1,($U$2=GRID!$B$1:$U$1)*(КАЛЕНДАРЬ!AZ20=GRID!$B$3:$U$3),0))*(1-GRID!$H$34))</f>
        <v>151400</v>
      </c>
      <c r="Q554" s="5">
        <f t="array" ref="Q554">IF($I$2="Открытый тариф",INDEX(GRID!$B$4:$U$15,MATCH(Q$7,GRID!$A$4:$A$15,0),MATCH(1,($U$2=GRID!$B$1:$U$1)*(КАЛЕНДАРЬ!AZ20=GRID!$B$3:$U$3),0)),
INDEX(GRID!$B$4:$U$15,MATCH(Q$7,GRID!$A$4:$A$15,0),MATCH(1,($U$2=GRID!$B$1:$U$1)*(КАЛЕНДАРЬ!AZ20=GRID!$B$3:$U$3),0))*(1-GRID!$H$34))</f>
        <v>177900</v>
      </c>
      <c r="R554" s="5">
        <f t="array" ref="R554">IF($I$2="Открытый тариф",INDEX(GRID!$B$18:$U$29,MATCH(R$7,GRID!$A$18:$A$29,0),MATCH(1,($U$2=GRID!$B$1:$U$1)*(КАЛЕНДАРЬ!AZ20=GRID!$B$3:$U$3),0)),
INDEX(GRID!$B$18:$U$29,MATCH(R$7,GRID!$A$18:$A$29,0),MATCH(1,($U$2=GRID!$B$1:$U$1)*(КАЛЕНДАРЬ!AZ20=GRID!$B$3:$U$3),0))*(1-GRID!$H$34))</f>
        <v>202400</v>
      </c>
      <c r="S554" s="5">
        <f t="array" ref="S554">IF($I$2="Открытый тариф",INDEX(GRID!$B$4:$U$15,MATCH(S$7,GRID!$A$4:$A$15,0),MATCH(1,($U$2=GRID!$B$1:$U$1)*(КАЛЕНДАРЬ!AZ20=GRID!$B$3:$U$3),0)),
INDEX(GRID!$B$4:$U$15,MATCH(S$7,GRID!$A$4:$A$15,0),MATCH(1,($U$2=GRID!$B$1:$U$1)*(КАЛЕНДАРЬ!AZ20=GRID!$B$3:$U$3),0))*(1-GRID!$L$41))</f>
        <v>507400</v>
      </c>
      <c r="T554" s="5">
        <f t="array" ref="T554">IF($I$2="Открытый тариф",INDEX(GRID!$B$4:$U$15,MATCH(T$7,GRID!$A$4:$A$15,0),MATCH(1,($U$2=GRID!$B$1:$U$1)*(КАЛЕНДАРЬ!AZ20=GRID!$B$3:$U$3),0)),
INDEX(GRID!$B$4:$U$15,MATCH(T$7,GRID!$A$4:$A$15,0),MATCH(1,($U$2=GRID!$B$1:$U$1)*(КАЛЕНДАРЬ!AZ20=GRID!$B$3:$U$3),0))*(1-GRID!$L$41))</f>
        <v>617900</v>
      </c>
    </row>
    <row r="555" spans="1:20" s="121" customFormat="1" ht="13.5" customHeight="1">
      <c r="A555" s="108" t="s">
        <v>12</v>
      </c>
      <c r="B555" s="109">
        <v>18</v>
      </c>
      <c r="C555" s="5">
        <f t="array" ref="C555">IF($I$2="Открытый тариф",INDEX(GRID!$B$4:$U$15,MATCH(C$7,GRID!$A$4:$A$15,0),MATCH(1,($U$2=GRID!$B$1:$U$1)*(КАЛЕНДАРЬ!AZ21=GRID!$B$3:$U$3),0)),
INDEX(GRID!$B$4:$U$15,MATCH(C$7,GRID!$A$4:$A$15,0),MATCH(1,($U$2=GRID!$B$1:$U$1)*(КАЛЕНДАРЬ!AZ21=GRID!$B$3:$U$3),0))*(1-GRID!$H$34))</f>
        <v>30200.000000000004</v>
      </c>
      <c r="D555" s="5">
        <f t="array" ref="D555">IF($I$2="Открытый тариф",INDEX(GRID!$B$18:$U$29,MATCH(C$7,GRID!$A$18:$A$29,0),MATCH(1,($U$2=GRID!$B$1:$U$1)*(КАЛЕНДАРЬ!AZ21=GRID!$B$3:$U$3),0)),
INDEX(GRID!$B$18:$U$29,MATCH(C$7,GRID!$A$18:$A$29,0),MATCH(1,($U$2=GRID!$B$1:$U$1)*(КАЛЕНДАРЬ!AZ21=GRID!$B$3:$U$3),0))*(1-GRID!$H$34))</f>
        <v>35200</v>
      </c>
      <c r="E555" s="5">
        <f t="array" ref="E555">IF($I$2="Открытый тариф",INDEX(GRID!$B$4:$U$15,MATCH(E$7,GRID!$A$4:$A$15,0),MATCH(1,($U$2=GRID!$B$1:$U$1)*(КАЛЕНДАРЬ!AZ21=GRID!$B$3:$U$3),0)),
INDEX(GRID!$B$4:$U$15,MATCH(E$7,GRID!$A$4:$A$15,0),MATCH(1,($U$2=GRID!$B$1:$U$1)*(КАЛЕНДАРЬ!AZ21=GRID!$B$3:$U$3),0))*(1-GRID!$H$34))</f>
        <v>36300</v>
      </c>
      <c r="F555" s="5">
        <f t="array" ref="F555">IF($I$2="Открытый тариф",INDEX(GRID!$B$18:$U$29,MATCH(E$7,GRID!$A$18:$A$29,0),MATCH(1,($U$2=GRID!$B$1:$U$1)*(КАЛЕНДАРЬ!AZ21=GRID!$B$3:$U$3),0)),
INDEX(GRID!$B$18:$U$29,MATCH(E$7,GRID!$A$18:$A$29,0),MATCH(1,($U$2=GRID!$B$1:$U$1)*(КАЛЕНДАРЬ!AZ21=GRID!$B$3:$U$3),0))*(1-GRID!$H$34))</f>
        <v>41300</v>
      </c>
      <c r="G555" s="5">
        <f t="array" ref="G555">IF($I$2="Открытый тариф",INDEX(GRID!$B$4:$U$15,MATCH(G$7,GRID!$A$4:$A$15,0),MATCH(1,($U$2=GRID!$B$1:$U$1)*(КАЛЕНДАРЬ!AZ21=GRID!$B$3:$U$3),0)),
INDEX(GRID!$B$4:$U$15,MATCH(G$7,GRID!$A$4:$A$15,0),MATCH(1,($U$2=GRID!$B$1:$U$1)*(КАЛЕНДАРЬ!AZ21=GRID!$B$3:$U$3),0))*(1-GRID!$H$34))</f>
        <v>42500</v>
      </c>
      <c r="H555" s="5">
        <f t="array" ref="H555">IF($I$2="Открытый тариф",INDEX(GRID!$B$18:$U$29,MATCH(G$7,GRID!$A$18:$A$29,0),MATCH(1,($U$2=GRID!$B$1:$U$1)*(КАЛЕНДАРЬ!AZ21=GRID!$B$3:$U$3),0)),
INDEX(GRID!$B$18:$U$29,MATCH(G$7,GRID!$A$18:$A$29,0),MATCH(1,($U$2=GRID!$B$1:$U$1)*(КАЛЕНДАРЬ!AZ21=GRID!$B$3:$U$3),0))*(1-GRID!$H$34))</f>
        <v>47500</v>
      </c>
      <c r="I555" s="5">
        <f t="array" ref="I555">IF($I$2="Открытый тариф",INDEX(GRID!$B$4:$U$15,MATCH(I$7,GRID!$A$4:$A$15,0),MATCH(1,($U$2=GRID!$B$1:$U$1)*(КАЛЕНДАРЬ!AZ21=GRID!$B$3:$U$3),0)),
INDEX(GRID!$B$4:$U$15,MATCH(I$7,GRID!$A$4:$A$15,0),MATCH(1,($U$2=GRID!$B$1:$U$1)*(КАЛЕНДАРЬ!AZ21=GRID!$B$3:$U$3),0))*(1-GRID!$H$34))</f>
        <v>47400</v>
      </c>
      <c r="J555" s="5">
        <f t="array" ref="J555">IF($I$2="Открытый тариф",INDEX(GRID!$B$18:$U$29,MATCH(I$7,GRID!$A$18:$A$29,0),MATCH(1,($U$2=GRID!$B$1:$U$1)*(КАЛЕНДАРЬ!AZ21=GRID!$B$3:$U$3),0)),
INDEX(GRID!$B$18:$U$29,MATCH(I$7,GRID!$A$18:$A$29,0),MATCH(1,($U$2=GRID!$B$1:$U$1)*(КАЛЕНДАРЬ!AZ21=GRID!$B$3:$U$3),0))*(1-GRID!$H$34))</f>
        <v>52400</v>
      </c>
      <c r="K555" s="5">
        <f t="array" ref="K555">IF($I$2="Открытый тариф",INDEX(GRID!$B$4:$U$15,MATCH(K$7,GRID!$A$4:$A$15,0),MATCH(1,($U$2=GRID!$B$1:$U$1)*(КАЛЕНДАРЬ!AZ21=GRID!$B$3:$U$3),0)),
INDEX(GRID!$B$4:$U$15,MATCH(K$7,GRID!$A$4:$A$15,0),MATCH(1,($U$2=GRID!$B$1:$U$1)*(КАЛЕНДАРЬ!AZ21=GRID!$B$3:$U$3),0))*(1-GRID!$H$34))</f>
        <v>53300</v>
      </c>
      <c r="L555" s="5">
        <f t="array" ref="L555">IF($I$2="Открытый тариф",INDEX(GRID!$B$18:$U$29,MATCH(K$7,GRID!$A$18:$A$29,0),MATCH(1,($U$2=GRID!$B$1:$U$1)*(КАЛЕНДАРЬ!AZ21=GRID!$B$3:$U$3),0)),
INDEX(GRID!$B$18:$U$29,MATCH(K$7,GRID!$A$18:$A$29,0),MATCH(1,($U$2=GRID!$B$1:$U$1)*(КАЛЕНДАРЬ!AZ21=GRID!$B$3:$U$3),0))*(1-GRID!$H$34))</f>
        <v>58300</v>
      </c>
      <c r="M555" s="5">
        <f t="array" ref="M555">IF($I$2="Открытый тариф",INDEX(GRID!$B$4:$U$15,MATCH(M$7,GRID!$A$4:$A$15,0),MATCH(1,($U$2=GRID!$B$1:$U$1)*(КАЛЕНДАРЬ!AZ21=GRID!$B$3:$U$3),0)),
INDEX(GRID!$B$4:$U$15,MATCH(M$7,GRID!$A$4:$A$15,0),MATCH(1,($U$2=GRID!$B$1:$U$1)*(КАЛЕНДАРЬ!AZ21=GRID!$B$3:$U$3),0))*(1-GRID!$H$34))</f>
        <v>74000</v>
      </c>
      <c r="N555" s="5">
        <f t="array" ref="N555">IF($I$2="Открытый тариф",INDEX(GRID!$B$18:$U$29,MATCH(M$7,GRID!$A$18:$A$29,0),MATCH(1,($U$2=GRID!$B$1:$U$1)*(КАЛЕНДАРЬ!AZ21=GRID!$B$3:$U$3),0)),
INDEX(GRID!$B$18:$U$29,MATCH(M$7,GRID!$A$18:$A$29,0),MATCH(1,($U$2=GRID!$B$1:$U$1)*(КАЛЕНДАРЬ!AZ21=GRID!$B$3:$U$3),0))*(1-GRID!$H$34))</f>
        <v>79000</v>
      </c>
      <c r="O555" s="5">
        <f t="array" ref="O555">IF($I$2="Открытый тариф",INDEX(GRID!$B$4:$U$15,MATCH(O$7,GRID!$A$4:$A$15,0),MATCH(1,($U$2=GRID!$B$1:$U$1)*(КАЛЕНДАРЬ!AZ21=GRID!$B$3:$U$3),0)),
INDEX(GRID!$B$4:$U$15,MATCH(O$7,GRID!$A$4:$A$15,0),MATCH(1,($U$2=GRID!$B$1:$U$1)*(КАЛЕНДАРЬ!AZ21=GRID!$B$3:$U$3),0))*(1-GRID!$H$34))</f>
        <v>108800</v>
      </c>
      <c r="P555" s="5">
        <f t="array" ref="P555">IF($I$2="Открытый тариф",INDEX(GRID!$B$4:$U$15,MATCH(P$7,GRID!$A$4:$A$15,0),MATCH(1,($U$2=GRID!$B$1:$U$1)*(КАЛЕНДАРЬ!AZ21=GRID!$B$3:$U$3),0)),
INDEX(GRID!$B$4:$U$15,MATCH(P$7,GRID!$A$4:$A$15,0),MATCH(1,($U$2=GRID!$B$1:$U$1)*(КАЛЕНДАРЬ!AZ21=GRID!$B$3:$U$3),0))*(1-GRID!$H$34))</f>
        <v>151400</v>
      </c>
      <c r="Q555" s="5">
        <f t="array" ref="Q555">IF($I$2="Открытый тариф",INDEX(GRID!$B$4:$U$15,MATCH(Q$7,GRID!$A$4:$A$15,0),MATCH(1,($U$2=GRID!$B$1:$U$1)*(КАЛЕНДАРЬ!AZ21=GRID!$B$3:$U$3),0)),
INDEX(GRID!$B$4:$U$15,MATCH(Q$7,GRID!$A$4:$A$15,0),MATCH(1,($U$2=GRID!$B$1:$U$1)*(КАЛЕНДАРЬ!AZ21=GRID!$B$3:$U$3),0))*(1-GRID!$H$34))</f>
        <v>177900</v>
      </c>
      <c r="R555" s="5">
        <f t="array" ref="R555">IF($I$2="Открытый тариф",INDEX(GRID!$B$18:$U$29,MATCH(R$7,GRID!$A$18:$A$29,0),MATCH(1,($U$2=GRID!$B$1:$U$1)*(КАЛЕНДАРЬ!AZ21=GRID!$B$3:$U$3),0)),
INDEX(GRID!$B$18:$U$29,MATCH(R$7,GRID!$A$18:$A$29,0),MATCH(1,($U$2=GRID!$B$1:$U$1)*(КАЛЕНДАРЬ!AZ21=GRID!$B$3:$U$3),0))*(1-GRID!$H$34))</f>
        <v>202400</v>
      </c>
      <c r="S555" s="5">
        <f t="array" ref="S555">IF($I$2="Открытый тариф",INDEX(GRID!$B$4:$U$15,MATCH(S$7,GRID!$A$4:$A$15,0),MATCH(1,($U$2=GRID!$B$1:$U$1)*(КАЛЕНДАРЬ!AZ21=GRID!$B$3:$U$3),0)),
INDEX(GRID!$B$4:$U$15,MATCH(S$7,GRID!$A$4:$A$15,0),MATCH(1,($U$2=GRID!$B$1:$U$1)*(КАЛЕНДАРЬ!AZ21=GRID!$B$3:$U$3),0))*(1-GRID!$L$41))</f>
        <v>507400</v>
      </c>
      <c r="T555" s="5">
        <f t="array" ref="T555">IF($I$2="Открытый тариф",INDEX(GRID!$B$4:$U$15,MATCH(T$7,GRID!$A$4:$A$15,0),MATCH(1,($U$2=GRID!$B$1:$U$1)*(КАЛЕНДАРЬ!AZ21=GRID!$B$3:$U$3),0)),
INDEX(GRID!$B$4:$U$15,MATCH(T$7,GRID!$A$4:$A$15,0),MATCH(1,($U$2=GRID!$B$1:$U$1)*(КАЛЕНДАРЬ!AZ21=GRID!$B$3:$U$3),0))*(1-GRID!$L$41))</f>
        <v>617900</v>
      </c>
    </row>
    <row r="556" spans="1:20" s="121" customFormat="1" ht="13.5" customHeight="1">
      <c r="A556" s="108" t="s">
        <v>13</v>
      </c>
      <c r="B556" s="109">
        <v>19</v>
      </c>
      <c r="C556" s="5">
        <f t="array" ref="C556">IF($I$2="Открытый тариф",INDEX(GRID!$B$4:$U$15,MATCH(C$7,GRID!$A$4:$A$15,0),MATCH(1,($U$2=GRID!$B$1:$U$1)*(КАЛЕНДАРЬ!AZ22=GRID!$B$3:$U$3),0)),
INDEX(GRID!$B$4:$U$15,MATCH(C$7,GRID!$A$4:$A$15,0),MATCH(1,($U$2=GRID!$B$1:$U$1)*(КАЛЕНДАРЬ!AZ22=GRID!$B$3:$U$3),0))*(1-GRID!$H$34))</f>
        <v>30200.000000000004</v>
      </c>
      <c r="D556" s="5">
        <f t="array" ref="D556">IF($I$2="Открытый тариф",INDEX(GRID!$B$18:$U$29,MATCH(C$7,GRID!$A$18:$A$29,0),MATCH(1,($U$2=GRID!$B$1:$U$1)*(КАЛЕНДАРЬ!AZ22=GRID!$B$3:$U$3),0)),
INDEX(GRID!$B$18:$U$29,MATCH(C$7,GRID!$A$18:$A$29,0),MATCH(1,($U$2=GRID!$B$1:$U$1)*(КАЛЕНДАРЬ!AZ22=GRID!$B$3:$U$3),0))*(1-GRID!$H$34))</f>
        <v>35200</v>
      </c>
      <c r="E556" s="5">
        <f t="array" ref="E556">IF($I$2="Открытый тариф",INDEX(GRID!$B$4:$U$15,MATCH(E$7,GRID!$A$4:$A$15,0),MATCH(1,($U$2=GRID!$B$1:$U$1)*(КАЛЕНДАРЬ!AZ22=GRID!$B$3:$U$3),0)),
INDEX(GRID!$B$4:$U$15,MATCH(E$7,GRID!$A$4:$A$15,0),MATCH(1,($U$2=GRID!$B$1:$U$1)*(КАЛЕНДАРЬ!AZ22=GRID!$B$3:$U$3),0))*(1-GRID!$H$34))</f>
        <v>36300</v>
      </c>
      <c r="F556" s="5">
        <f t="array" ref="F556">IF($I$2="Открытый тариф",INDEX(GRID!$B$18:$U$29,MATCH(E$7,GRID!$A$18:$A$29,0),MATCH(1,($U$2=GRID!$B$1:$U$1)*(КАЛЕНДАРЬ!AZ22=GRID!$B$3:$U$3),0)),
INDEX(GRID!$B$18:$U$29,MATCH(E$7,GRID!$A$18:$A$29,0),MATCH(1,($U$2=GRID!$B$1:$U$1)*(КАЛЕНДАРЬ!AZ22=GRID!$B$3:$U$3),0))*(1-GRID!$H$34))</f>
        <v>41300</v>
      </c>
      <c r="G556" s="5">
        <f t="array" ref="G556">IF($I$2="Открытый тариф",INDEX(GRID!$B$4:$U$15,MATCH(G$7,GRID!$A$4:$A$15,0),MATCH(1,($U$2=GRID!$B$1:$U$1)*(КАЛЕНДАРЬ!AZ22=GRID!$B$3:$U$3),0)),
INDEX(GRID!$B$4:$U$15,MATCH(G$7,GRID!$A$4:$A$15,0),MATCH(1,($U$2=GRID!$B$1:$U$1)*(КАЛЕНДАРЬ!AZ22=GRID!$B$3:$U$3),0))*(1-GRID!$H$34))</f>
        <v>42500</v>
      </c>
      <c r="H556" s="5">
        <f t="array" ref="H556">IF($I$2="Открытый тариф",INDEX(GRID!$B$18:$U$29,MATCH(G$7,GRID!$A$18:$A$29,0),MATCH(1,($U$2=GRID!$B$1:$U$1)*(КАЛЕНДАРЬ!AZ22=GRID!$B$3:$U$3),0)),
INDEX(GRID!$B$18:$U$29,MATCH(G$7,GRID!$A$18:$A$29,0),MATCH(1,($U$2=GRID!$B$1:$U$1)*(КАЛЕНДАРЬ!AZ22=GRID!$B$3:$U$3),0))*(1-GRID!$H$34))</f>
        <v>47500</v>
      </c>
      <c r="I556" s="5">
        <f t="array" ref="I556">IF($I$2="Открытый тариф",INDEX(GRID!$B$4:$U$15,MATCH(I$7,GRID!$A$4:$A$15,0),MATCH(1,($U$2=GRID!$B$1:$U$1)*(КАЛЕНДАРЬ!AZ22=GRID!$B$3:$U$3),0)),
INDEX(GRID!$B$4:$U$15,MATCH(I$7,GRID!$A$4:$A$15,0),MATCH(1,($U$2=GRID!$B$1:$U$1)*(КАЛЕНДАРЬ!AZ22=GRID!$B$3:$U$3),0))*(1-GRID!$H$34))</f>
        <v>47400</v>
      </c>
      <c r="J556" s="5">
        <f t="array" ref="J556">IF($I$2="Открытый тариф",INDEX(GRID!$B$18:$U$29,MATCH(I$7,GRID!$A$18:$A$29,0),MATCH(1,($U$2=GRID!$B$1:$U$1)*(КАЛЕНДАРЬ!AZ22=GRID!$B$3:$U$3),0)),
INDEX(GRID!$B$18:$U$29,MATCH(I$7,GRID!$A$18:$A$29,0),MATCH(1,($U$2=GRID!$B$1:$U$1)*(КАЛЕНДАРЬ!AZ22=GRID!$B$3:$U$3),0))*(1-GRID!$H$34))</f>
        <v>52400</v>
      </c>
      <c r="K556" s="5">
        <f t="array" ref="K556">IF($I$2="Открытый тариф",INDEX(GRID!$B$4:$U$15,MATCH(K$7,GRID!$A$4:$A$15,0),MATCH(1,($U$2=GRID!$B$1:$U$1)*(КАЛЕНДАРЬ!AZ22=GRID!$B$3:$U$3),0)),
INDEX(GRID!$B$4:$U$15,MATCH(K$7,GRID!$A$4:$A$15,0),MATCH(1,($U$2=GRID!$B$1:$U$1)*(КАЛЕНДАРЬ!AZ22=GRID!$B$3:$U$3),0))*(1-GRID!$H$34))</f>
        <v>53300</v>
      </c>
      <c r="L556" s="5">
        <f t="array" ref="L556">IF($I$2="Открытый тариф",INDEX(GRID!$B$18:$U$29,MATCH(K$7,GRID!$A$18:$A$29,0),MATCH(1,($U$2=GRID!$B$1:$U$1)*(КАЛЕНДАРЬ!AZ22=GRID!$B$3:$U$3),0)),
INDEX(GRID!$B$18:$U$29,MATCH(K$7,GRID!$A$18:$A$29,0),MATCH(1,($U$2=GRID!$B$1:$U$1)*(КАЛЕНДАРЬ!AZ22=GRID!$B$3:$U$3),0))*(1-GRID!$H$34))</f>
        <v>58300</v>
      </c>
      <c r="M556" s="5">
        <f t="array" ref="M556">IF($I$2="Открытый тариф",INDEX(GRID!$B$4:$U$15,MATCH(M$7,GRID!$A$4:$A$15,0),MATCH(1,($U$2=GRID!$B$1:$U$1)*(КАЛЕНДАРЬ!AZ22=GRID!$B$3:$U$3),0)),
INDEX(GRID!$B$4:$U$15,MATCH(M$7,GRID!$A$4:$A$15,0),MATCH(1,($U$2=GRID!$B$1:$U$1)*(КАЛЕНДАРЬ!AZ22=GRID!$B$3:$U$3),0))*(1-GRID!$H$34))</f>
        <v>74000</v>
      </c>
      <c r="N556" s="5">
        <f t="array" ref="N556">IF($I$2="Открытый тариф",INDEX(GRID!$B$18:$U$29,MATCH(M$7,GRID!$A$18:$A$29,0),MATCH(1,($U$2=GRID!$B$1:$U$1)*(КАЛЕНДАРЬ!AZ22=GRID!$B$3:$U$3),0)),
INDEX(GRID!$B$18:$U$29,MATCH(M$7,GRID!$A$18:$A$29,0),MATCH(1,($U$2=GRID!$B$1:$U$1)*(КАЛЕНДАРЬ!AZ22=GRID!$B$3:$U$3),0))*(1-GRID!$H$34))</f>
        <v>79000</v>
      </c>
      <c r="O556" s="5">
        <f t="array" ref="O556">IF($I$2="Открытый тариф",INDEX(GRID!$B$4:$U$15,MATCH(O$7,GRID!$A$4:$A$15,0),MATCH(1,($U$2=GRID!$B$1:$U$1)*(КАЛЕНДАРЬ!AZ22=GRID!$B$3:$U$3),0)),
INDEX(GRID!$B$4:$U$15,MATCH(O$7,GRID!$A$4:$A$15,0),MATCH(1,($U$2=GRID!$B$1:$U$1)*(КАЛЕНДАРЬ!AZ22=GRID!$B$3:$U$3),0))*(1-GRID!$H$34))</f>
        <v>108800</v>
      </c>
      <c r="P556" s="5">
        <f t="array" ref="P556">IF($I$2="Открытый тариф",INDEX(GRID!$B$4:$U$15,MATCH(P$7,GRID!$A$4:$A$15,0),MATCH(1,($U$2=GRID!$B$1:$U$1)*(КАЛЕНДАРЬ!AZ22=GRID!$B$3:$U$3),0)),
INDEX(GRID!$B$4:$U$15,MATCH(P$7,GRID!$A$4:$A$15,0),MATCH(1,($U$2=GRID!$B$1:$U$1)*(КАЛЕНДАРЬ!AZ22=GRID!$B$3:$U$3),0))*(1-GRID!$H$34))</f>
        <v>151400</v>
      </c>
      <c r="Q556" s="5">
        <f t="array" ref="Q556">IF($I$2="Открытый тариф",INDEX(GRID!$B$4:$U$15,MATCH(Q$7,GRID!$A$4:$A$15,0),MATCH(1,($U$2=GRID!$B$1:$U$1)*(КАЛЕНДАРЬ!AZ22=GRID!$B$3:$U$3),0)),
INDEX(GRID!$B$4:$U$15,MATCH(Q$7,GRID!$A$4:$A$15,0),MATCH(1,($U$2=GRID!$B$1:$U$1)*(КАЛЕНДАРЬ!AZ22=GRID!$B$3:$U$3),0))*(1-GRID!$H$34))</f>
        <v>177900</v>
      </c>
      <c r="R556" s="5">
        <f t="array" ref="R556">IF($I$2="Открытый тариф",INDEX(GRID!$B$18:$U$29,MATCH(R$7,GRID!$A$18:$A$29,0),MATCH(1,($U$2=GRID!$B$1:$U$1)*(КАЛЕНДАРЬ!AZ22=GRID!$B$3:$U$3),0)),
INDEX(GRID!$B$18:$U$29,MATCH(R$7,GRID!$A$18:$A$29,0),MATCH(1,($U$2=GRID!$B$1:$U$1)*(КАЛЕНДАРЬ!AZ22=GRID!$B$3:$U$3),0))*(1-GRID!$H$34))</f>
        <v>202400</v>
      </c>
      <c r="S556" s="5">
        <f t="array" ref="S556">IF($I$2="Открытый тариф",INDEX(GRID!$B$4:$U$15,MATCH(S$7,GRID!$A$4:$A$15,0),MATCH(1,($U$2=GRID!$B$1:$U$1)*(КАЛЕНДАРЬ!AZ22=GRID!$B$3:$U$3),0)),
INDEX(GRID!$B$4:$U$15,MATCH(S$7,GRID!$A$4:$A$15,0),MATCH(1,($U$2=GRID!$B$1:$U$1)*(КАЛЕНДАРЬ!AZ22=GRID!$B$3:$U$3),0))*(1-GRID!$L$41))</f>
        <v>507400</v>
      </c>
      <c r="T556" s="5">
        <f t="array" ref="T556">IF($I$2="Открытый тариф",INDEX(GRID!$B$4:$U$15,MATCH(T$7,GRID!$A$4:$A$15,0),MATCH(1,($U$2=GRID!$B$1:$U$1)*(КАЛЕНДАРЬ!AZ22=GRID!$B$3:$U$3),0)),
INDEX(GRID!$B$4:$U$15,MATCH(T$7,GRID!$A$4:$A$15,0),MATCH(1,($U$2=GRID!$B$1:$U$1)*(КАЛЕНДАРЬ!AZ22=GRID!$B$3:$U$3),0))*(1-GRID!$L$41))</f>
        <v>617900</v>
      </c>
    </row>
    <row r="557" spans="1:20" s="121" customFormat="1" ht="13.5" customHeight="1">
      <c r="A557" s="108" t="s">
        <v>14</v>
      </c>
      <c r="B557" s="109">
        <v>20</v>
      </c>
      <c r="C557" s="5">
        <f t="array" ref="C557">IF($I$2="Открытый тариф",INDEX(GRID!$B$4:$U$15,MATCH(C$7,GRID!$A$4:$A$15,0),MATCH(1,($U$2=GRID!$B$1:$U$1)*(КАЛЕНДАРЬ!AZ23=GRID!$B$3:$U$3),0)),
INDEX(GRID!$B$4:$U$15,MATCH(C$7,GRID!$A$4:$A$15,0),MATCH(1,($U$2=GRID!$B$1:$U$1)*(КАЛЕНДАРЬ!AZ23=GRID!$B$3:$U$3),0))*(1-GRID!$H$34))</f>
        <v>30200.000000000004</v>
      </c>
      <c r="D557" s="5">
        <f t="array" ref="D557">IF($I$2="Открытый тариф",INDEX(GRID!$B$18:$U$29,MATCH(C$7,GRID!$A$18:$A$29,0),MATCH(1,($U$2=GRID!$B$1:$U$1)*(КАЛЕНДАРЬ!AZ23=GRID!$B$3:$U$3),0)),
INDEX(GRID!$B$18:$U$29,MATCH(C$7,GRID!$A$18:$A$29,0),MATCH(1,($U$2=GRID!$B$1:$U$1)*(КАЛЕНДАРЬ!AZ23=GRID!$B$3:$U$3),0))*(1-GRID!$H$34))</f>
        <v>35200</v>
      </c>
      <c r="E557" s="5">
        <f t="array" ref="E557">IF($I$2="Открытый тариф",INDEX(GRID!$B$4:$U$15,MATCH(E$7,GRID!$A$4:$A$15,0),MATCH(1,($U$2=GRID!$B$1:$U$1)*(КАЛЕНДАРЬ!AZ23=GRID!$B$3:$U$3),0)),
INDEX(GRID!$B$4:$U$15,MATCH(E$7,GRID!$A$4:$A$15,0),MATCH(1,($U$2=GRID!$B$1:$U$1)*(КАЛЕНДАРЬ!AZ23=GRID!$B$3:$U$3),0))*(1-GRID!$H$34))</f>
        <v>36300</v>
      </c>
      <c r="F557" s="5">
        <f t="array" ref="F557">IF($I$2="Открытый тариф",INDEX(GRID!$B$18:$U$29,MATCH(E$7,GRID!$A$18:$A$29,0),MATCH(1,($U$2=GRID!$B$1:$U$1)*(КАЛЕНДАРЬ!AZ23=GRID!$B$3:$U$3),0)),
INDEX(GRID!$B$18:$U$29,MATCH(E$7,GRID!$A$18:$A$29,0),MATCH(1,($U$2=GRID!$B$1:$U$1)*(КАЛЕНДАРЬ!AZ23=GRID!$B$3:$U$3),0))*(1-GRID!$H$34))</f>
        <v>41300</v>
      </c>
      <c r="G557" s="5">
        <f t="array" ref="G557">IF($I$2="Открытый тариф",INDEX(GRID!$B$4:$U$15,MATCH(G$7,GRID!$A$4:$A$15,0),MATCH(1,($U$2=GRID!$B$1:$U$1)*(КАЛЕНДАРЬ!AZ23=GRID!$B$3:$U$3),0)),
INDEX(GRID!$B$4:$U$15,MATCH(G$7,GRID!$A$4:$A$15,0),MATCH(1,($U$2=GRID!$B$1:$U$1)*(КАЛЕНДАРЬ!AZ23=GRID!$B$3:$U$3),0))*(1-GRID!$H$34))</f>
        <v>42500</v>
      </c>
      <c r="H557" s="5">
        <f t="array" ref="H557">IF($I$2="Открытый тариф",INDEX(GRID!$B$18:$U$29,MATCH(G$7,GRID!$A$18:$A$29,0),MATCH(1,($U$2=GRID!$B$1:$U$1)*(КАЛЕНДАРЬ!AZ23=GRID!$B$3:$U$3),0)),
INDEX(GRID!$B$18:$U$29,MATCH(G$7,GRID!$A$18:$A$29,0),MATCH(1,($U$2=GRID!$B$1:$U$1)*(КАЛЕНДАРЬ!AZ23=GRID!$B$3:$U$3),0))*(1-GRID!$H$34))</f>
        <v>47500</v>
      </c>
      <c r="I557" s="5">
        <f t="array" ref="I557">IF($I$2="Открытый тариф",INDEX(GRID!$B$4:$U$15,MATCH(I$7,GRID!$A$4:$A$15,0),MATCH(1,($U$2=GRID!$B$1:$U$1)*(КАЛЕНДАРЬ!AZ23=GRID!$B$3:$U$3),0)),
INDEX(GRID!$B$4:$U$15,MATCH(I$7,GRID!$A$4:$A$15,0),MATCH(1,($U$2=GRID!$B$1:$U$1)*(КАЛЕНДАРЬ!AZ23=GRID!$B$3:$U$3),0))*(1-GRID!$H$34))</f>
        <v>47400</v>
      </c>
      <c r="J557" s="5">
        <f t="array" ref="J557">IF($I$2="Открытый тариф",INDEX(GRID!$B$18:$U$29,MATCH(I$7,GRID!$A$18:$A$29,0),MATCH(1,($U$2=GRID!$B$1:$U$1)*(КАЛЕНДАРЬ!AZ23=GRID!$B$3:$U$3),0)),
INDEX(GRID!$B$18:$U$29,MATCH(I$7,GRID!$A$18:$A$29,0),MATCH(1,($U$2=GRID!$B$1:$U$1)*(КАЛЕНДАРЬ!AZ23=GRID!$B$3:$U$3),0))*(1-GRID!$H$34))</f>
        <v>52400</v>
      </c>
      <c r="K557" s="5">
        <f t="array" ref="K557">IF($I$2="Открытый тариф",INDEX(GRID!$B$4:$U$15,MATCH(K$7,GRID!$A$4:$A$15,0),MATCH(1,($U$2=GRID!$B$1:$U$1)*(КАЛЕНДАРЬ!AZ23=GRID!$B$3:$U$3),0)),
INDEX(GRID!$B$4:$U$15,MATCH(K$7,GRID!$A$4:$A$15,0),MATCH(1,($U$2=GRID!$B$1:$U$1)*(КАЛЕНДАРЬ!AZ23=GRID!$B$3:$U$3),0))*(1-GRID!$H$34))</f>
        <v>53300</v>
      </c>
      <c r="L557" s="5">
        <f t="array" ref="L557">IF($I$2="Открытый тариф",INDEX(GRID!$B$18:$U$29,MATCH(K$7,GRID!$A$18:$A$29,0),MATCH(1,($U$2=GRID!$B$1:$U$1)*(КАЛЕНДАРЬ!AZ23=GRID!$B$3:$U$3),0)),
INDEX(GRID!$B$18:$U$29,MATCH(K$7,GRID!$A$18:$A$29,0),MATCH(1,($U$2=GRID!$B$1:$U$1)*(КАЛЕНДАРЬ!AZ23=GRID!$B$3:$U$3),0))*(1-GRID!$H$34))</f>
        <v>58300</v>
      </c>
      <c r="M557" s="5">
        <f t="array" ref="M557">IF($I$2="Открытый тариф",INDEX(GRID!$B$4:$U$15,MATCH(M$7,GRID!$A$4:$A$15,0),MATCH(1,($U$2=GRID!$B$1:$U$1)*(КАЛЕНДАРЬ!AZ23=GRID!$B$3:$U$3),0)),
INDEX(GRID!$B$4:$U$15,MATCH(M$7,GRID!$A$4:$A$15,0),MATCH(1,($U$2=GRID!$B$1:$U$1)*(КАЛЕНДАРЬ!AZ23=GRID!$B$3:$U$3),0))*(1-GRID!$H$34))</f>
        <v>74000</v>
      </c>
      <c r="N557" s="5">
        <f t="array" ref="N557">IF($I$2="Открытый тариф",INDEX(GRID!$B$18:$U$29,MATCH(M$7,GRID!$A$18:$A$29,0),MATCH(1,($U$2=GRID!$B$1:$U$1)*(КАЛЕНДАРЬ!AZ23=GRID!$B$3:$U$3),0)),
INDEX(GRID!$B$18:$U$29,MATCH(M$7,GRID!$A$18:$A$29,0),MATCH(1,($U$2=GRID!$B$1:$U$1)*(КАЛЕНДАРЬ!AZ23=GRID!$B$3:$U$3),0))*(1-GRID!$H$34))</f>
        <v>79000</v>
      </c>
      <c r="O557" s="5">
        <f t="array" ref="O557">IF($I$2="Открытый тариф",INDEX(GRID!$B$4:$U$15,MATCH(O$7,GRID!$A$4:$A$15,0),MATCH(1,($U$2=GRID!$B$1:$U$1)*(КАЛЕНДАРЬ!AZ23=GRID!$B$3:$U$3),0)),
INDEX(GRID!$B$4:$U$15,MATCH(O$7,GRID!$A$4:$A$15,0),MATCH(1,($U$2=GRID!$B$1:$U$1)*(КАЛЕНДАРЬ!AZ23=GRID!$B$3:$U$3),0))*(1-GRID!$H$34))</f>
        <v>108800</v>
      </c>
      <c r="P557" s="5">
        <f t="array" ref="P557">IF($I$2="Открытый тариф",INDEX(GRID!$B$4:$U$15,MATCH(P$7,GRID!$A$4:$A$15,0),MATCH(1,($U$2=GRID!$B$1:$U$1)*(КАЛЕНДАРЬ!AZ23=GRID!$B$3:$U$3),0)),
INDEX(GRID!$B$4:$U$15,MATCH(P$7,GRID!$A$4:$A$15,0),MATCH(1,($U$2=GRID!$B$1:$U$1)*(КАЛЕНДАРЬ!AZ23=GRID!$B$3:$U$3),0))*(1-GRID!$H$34))</f>
        <v>151400</v>
      </c>
      <c r="Q557" s="5">
        <f t="array" ref="Q557">IF($I$2="Открытый тариф",INDEX(GRID!$B$4:$U$15,MATCH(Q$7,GRID!$A$4:$A$15,0),MATCH(1,($U$2=GRID!$B$1:$U$1)*(КАЛЕНДАРЬ!AZ23=GRID!$B$3:$U$3),0)),
INDEX(GRID!$B$4:$U$15,MATCH(Q$7,GRID!$A$4:$A$15,0),MATCH(1,($U$2=GRID!$B$1:$U$1)*(КАЛЕНДАРЬ!AZ23=GRID!$B$3:$U$3),0))*(1-GRID!$H$34))</f>
        <v>177900</v>
      </c>
      <c r="R557" s="5">
        <f t="array" ref="R557">IF($I$2="Открытый тариф",INDEX(GRID!$B$18:$U$29,MATCH(R$7,GRID!$A$18:$A$29,0),MATCH(1,($U$2=GRID!$B$1:$U$1)*(КАЛЕНДАРЬ!AZ23=GRID!$B$3:$U$3),0)),
INDEX(GRID!$B$18:$U$29,MATCH(R$7,GRID!$A$18:$A$29,0),MATCH(1,($U$2=GRID!$B$1:$U$1)*(КАЛЕНДАРЬ!AZ23=GRID!$B$3:$U$3),0))*(1-GRID!$H$34))</f>
        <v>202400</v>
      </c>
      <c r="S557" s="5">
        <f t="array" ref="S557">IF($I$2="Открытый тариф",INDEX(GRID!$B$4:$U$15,MATCH(S$7,GRID!$A$4:$A$15,0),MATCH(1,($U$2=GRID!$B$1:$U$1)*(КАЛЕНДАРЬ!AZ23=GRID!$B$3:$U$3),0)),
INDEX(GRID!$B$4:$U$15,MATCH(S$7,GRID!$A$4:$A$15,0),MATCH(1,($U$2=GRID!$B$1:$U$1)*(КАЛЕНДАРЬ!AZ23=GRID!$B$3:$U$3),0))*(1-GRID!$L$41))</f>
        <v>507400</v>
      </c>
      <c r="T557" s="5">
        <f t="array" ref="T557">IF($I$2="Открытый тариф",INDEX(GRID!$B$4:$U$15,MATCH(T$7,GRID!$A$4:$A$15,0),MATCH(1,($U$2=GRID!$B$1:$U$1)*(КАЛЕНДАРЬ!AZ23=GRID!$B$3:$U$3),0)),
INDEX(GRID!$B$4:$U$15,MATCH(T$7,GRID!$A$4:$A$15,0),MATCH(1,($U$2=GRID!$B$1:$U$1)*(КАЛЕНДАРЬ!AZ23=GRID!$B$3:$U$3),0))*(1-GRID!$L$41))</f>
        <v>617900</v>
      </c>
    </row>
    <row r="558" spans="1:20" s="121" customFormat="1" ht="13.5" customHeight="1">
      <c r="A558" s="108" t="s">
        <v>15</v>
      </c>
      <c r="B558" s="109">
        <v>21</v>
      </c>
      <c r="C558" s="5">
        <f t="array" ref="C558">IF($I$2="Открытый тариф",INDEX(GRID!$B$4:$U$15,MATCH(C$7,GRID!$A$4:$A$15,0),MATCH(1,($U$2=GRID!$B$1:$U$1)*(КАЛЕНДАРЬ!AZ24=GRID!$B$3:$U$3),0)),
INDEX(GRID!$B$4:$U$15,MATCH(C$7,GRID!$A$4:$A$15,0),MATCH(1,($U$2=GRID!$B$1:$U$1)*(КАЛЕНДАРЬ!AZ24=GRID!$B$3:$U$3),0))*(1-GRID!$H$34))</f>
        <v>30200.000000000004</v>
      </c>
      <c r="D558" s="5">
        <f t="array" ref="D558">IF($I$2="Открытый тариф",INDEX(GRID!$B$18:$U$29,MATCH(C$7,GRID!$A$18:$A$29,0),MATCH(1,($U$2=GRID!$B$1:$U$1)*(КАЛЕНДАРЬ!AZ24=GRID!$B$3:$U$3),0)),
INDEX(GRID!$B$18:$U$29,MATCH(C$7,GRID!$A$18:$A$29,0),MATCH(1,($U$2=GRID!$B$1:$U$1)*(КАЛЕНДАРЬ!AZ24=GRID!$B$3:$U$3),0))*(1-GRID!$H$34))</f>
        <v>35200</v>
      </c>
      <c r="E558" s="5">
        <f t="array" ref="E558">IF($I$2="Открытый тариф",INDEX(GRID!$B$4:$U$15,MATCH(E$7,GRID!$A$4:$A$15,0),MATCH(1,($U$2=GRID!$B$1:$U$1)*(КАЛЕНДАРЬ!AZ24=GRID!$B$3:$U$3),0)),
INDEX(GRID!$B$4:$U$15,MATCH(E$7,GRID!$A$4:$A$15,0),MATCH(1,($U$2=GRID!$B$1:$U$1)*(КАЛЕНДАРЬ!AZ24=GRID!$B$3:$U$3),0))*(1-GRID!$H$34))</f>
        <v>36300</v>
      </c>
      <c r="F558" s="5">
        <f t="array" ref="F558">IF($I$2="Открытый тариф",INDEX(GRID!$B$18:$U$29,MATCH(E$7,GRID!$A$18:$A$29,0),MATCH(1,($U$2=GRID!$B$1:$U$1)*(КАЛЕНДАРЬ!AZ24=GRID!$B$3:$U$3),0)),
INDEX(GRID!$B$18:$U$29,MATCH(E$7,GRID!$A$18:$A$29,0),MATCH(1,($U$2=GRID!$B$1:$U$1)*(КАЛЕНДАРЬ!AZ24=GRID!$B$3:$U$3),0))*(1-GRID!$H$34))</f>
        <v>41300</v>
      </c>
      <c r="G558" s="5">
        <f t="array" ref="G558">IF($I$2="Открытый тариф",INDEX(GRID!$B$4:$U$15,MATCH(G$7,GRID!$A$4:$A$15,0),MATCH(1,($U$2=GRID!$B$1:$U$1)*(КАЛЕНДАРЬ!AZ24=GRID!$B$3:$U$3),0)),
INDEX(GRID!$B$4:$U$15,MATCH(G$7,GRID!$A$4:$A$15,0),MATCH(1,($U$2=GRID!$B$1:$U$1)*(КАЛЕНДАРЬ!AZ24=GRID!$B$3:$U$3),0))*(1-GRID!$H$34))</f>
        <v>42500</v>
      </c>
      <c r="H558" s="5">
        <f t="array" ref="H558">IF($I$2="Открытый тариф",INDEX(GRID!$B$18:$U$29,MATCH(G$7,GRID!$A$18:$A$29,0),MATCH(1,($U$2=GRID!$B$1:$U$1)*(КАЛЕНДАРЬ!AZ24=GRID!$B$3:$U$3),0)),
INDEX(GRID!$B$18:$U$29,MATCH(G$7,GRID!$A$18:$A$29,0),MATCH(1,($U$2=GRID!$B$1:$U$1)*(КАЛЕНДАРЬ!AZ24=GRID!$B$3:$U$3),0))*(1-GRID!$H$34))</f>
        <v>47500</v>
      </c>
      <c r="I558" s="5">
        <f t="array" ref="I558">IF($I$2="Открытый тариф",INDEX(GRID!$B$4:$U$15,MATCH(I$7,GRID!$A$4:$A$15,0),MATCH(1,($U$2=GRID!$B$1:$U$1)*(КАЛЕНДАРЬ!AZ24=GRID!$B$3:$U$3),0)),
INDEX(GRID!$B$4:$U$15,MATCH(I$7,GRID!$A$4:$A$15,0),MATCH(1,($U$2=GRID!$B$1:$U$1)*(КАЛЕНДАРЬ!AZ24=GRID!$B$3:$U$3),0))*(1-GRID!$H$34))</f>
        <v>47400</v>
      </c>
      <c r="J558" s="5">
        <f t="array" ref="J558">IF($I$2="Открытый тариф",INDEX(GRID!$B$18:$U$29,MATCH(I$7,GRID!$A$18:$A$29,0),MATCH(1,($U$2=GRID!$B$1:$U$1)*(КАЛЕНДАРЬ!AZ24=GRID!$B$3:$U$3),0)),
INDEX(GRID!$B$18:$U$29,MATCH(I$7,GRID!$A$18:$A$29,0),MATCH(1,($U$2=GRID!$B$1:$U$1)*(КАЛЕНДАРЬ!AZ24=GRID!$B$3:$U$3),0))*(1-GRID!$H$34))</f>
        <v>52400</v>
      </c>
      <c r="K558" s="5">
        <f t="array" ref="K558">IF($I$2="Открытый тариф",INDEX(GRID!$B$4:$U$15,MATCH(K$7,GRID!$A$4:$A$15,0),MATCH(1,($U$2=GRID!$B$1:$U$1)*(КАЛЕНДАРЬ!AZ24=GRID!$B$3:$U$3),0)),
INDEX(GRID!$B$4:$U$15,MATCH(K$7,GRID!$A$4:$A$15,0),MATCH(1,($U$2=GRID!$B$1:$U$1)*(КАЛЕНДАРЬ!AZ24=GRID!$B$3:$U$3),0))*(1-GRID!$H$34))</f>
        <v>53300</v>
      </c>
      <c r="L558" s="5">
        <f t="array" ref="L558">IF($I$2="Открытый тариф",INDEX(GRID!$B$18:$U$29,MATCH(K$7,GRID!$A$18:$A$29,0),MATCH(1,($U$2=GRID!$B$1:$U$1)*(КАЛЕНДАРЬ!AZ24=GRID!$B$3:$U$3),0)),
INDEX(GRID!$B$18:$U$29,MATCH(K$7,GRID!$A$18:$A$29,0),MATCH(1,($U$2=GRID!$B$1:$U$1)*(КАЛЕНДАРЬ!AZ24=GRID!$B$3:$U$3),0))*(1-GRID!$H$34))</f>
        <v>58300</v>
      </c>
      <c r="M558" s="5">
        <f t="array" ref="M558">IF($I$2="Открытый тариф",INDEX(GRID!$B$4:$U$15,MATCH(M$7,GRID!$A$4:$A$15,0),MATCH(1,($U$2=GRID!$B$1:$U$1)*(КАЛЕНДАРЬ!AZ24=GRID!$B$3:$U$3),0)),
INDEX(GRID!$B$4:$U$15,MATCH(M$7,GRID!$A$4:$A$15,0),MATCH(1,($U$2=GRID!$B$1:$U$1)*(КАЛЕНДАРЬ!AZ24=GRID!$B$3:$U$3),0))*(1-GRID!$H$34))</f>
        <v>74000</v>
      </c>
      <c r="N558" s="5">
        <f t="array" ref="N558">IF($I$2="Открытый тариф",INDEX(GRID!$B$18:$U$29,MATCH(M$7,GRID!$A$18:$A$29,0),MATCH(1,($U$2=GRID!$B$1:$U$1)*(КАЛЕНДАРЬ!AZ24=GRID!$B$3:$U$3),0)),
INDEX(GRID!$B$18:$U$29,MATCH(M$7,GRID!$A$18:$A$29,0),MATCH(1,($U$2=GRID!$B$1:$U$1)*(КАЛЕНДАРЬ!AZ24=GRID!$B$3:$U$3),0))*(1-GRID!$H$34))</f>
        <v>79000</v>
      </c>
      <c r="O558" s="5">
        <f t="array" ref="O558">IF($I$2="Открытый тариф",INDEX(GRID!$B$4:$U$15,MATCH(O$7,GRID!$A$4:$A$15,0),MATCH(1,($U$2=GRID!$B$1:$U$1)*(КАЛЕНДАРЬ!AZ24=GRID!$B$3:$U$3),0)),
INDEX(GRID!$B$4:$U$15,MATCH(O$7,GRID!$A$4:$A$15,0),MATCH(1,($U$2=GRID!$B$1:$U$1)*(КАЛЕНДАРЬ!AZ24=GRID!$B$3:$U$3),0))*(1-GRID!$H$34))</f>
        <v>108800</v>
      </c>
      <c r="P558" s="5">
        <f t="array" ref="P558">IF($I$2="Открытый тариф",INDEX(GRID!$B$4:$U$15,MATCH(P$7,GRID!$A$4:$A$15,0),MATCH(1,($U$2=GRID!$B$1:$U$1)*(КАЛЕНДАРЬ!AZ24=GRID!$B$3:$U$3),0)),
INDEX(GRID!$B$4:$U$15,MATCH(P$7,GRID!$A$4:$A$15,0),MATCH(1,($U$2=GRID!$B$1:$U$1)*(КАЛЕНДАРЬ!AZ24=GRID!$B$3:$U$3),0))*(1-GRID!$H$34))</f>
        <v>151400</v>
      </c>
      <c r="Q558" s="5">
        <f t="array" ref="Q558">IF($I$2="Открытый тариф",INDEX(GRID!$B$4:$U$15,MATCH(Q$7,GRID!$A$4:$A$15,0),MATCH(1,($U$2=GRID!$B$1:$U$1)*(КАЛЕНДАРЬ!AZ24=GRID!$B$3:$U$3),0)),
INDEX(GRID!$B$4:$U$15,MATCH(Q$7,GRID!$A$4:$A$15,0),MATCH(1,($U$2=GRID!$B$1:$U$1)*(КАЛЕНДАРЬ!AZ24=GRID!$B$3:$U$3),0))*(1-GRID!$H$34))</f>
        <v>177900</v>
      </c>
      <c r="R558" s="5">
        <f t="array" ref="R558">IF($I$2="Открытый тариф",INDEX(GRID!$B$18:$U$29,MATCH(R$7,GRID!$A$18:$A$29,0),MATCH(1,($U$2=GRID!$B$1:$U$1)*(КАЛЕНДАРЬ!AZ24=GRID!$B$3:$U$3),0)),
INDEX(GRID!$B$18:$U$29,MATCH(R$7,GRID!$A$18:$A$29,0),MATCH(1,($U$2=GRID!$B$1:$U$1)*(КАЛЕНДАРЬ!AZ24=GRID!$B$3:$U$3),0))*(1-GRID!$H$34))</f>
        <v>202400</v>
      </c>
      <c r="S558" s="5">
        <f t="array" ref="S558">IF($I$2="Открытый тариф",INDEX(GRID!$B$4:$U$15,MATCH(S$7,GRID!$A$4:$A$15,0),MATCH(1,($U$2=GRID!$B$1:$U$1)*(КАЛЕНДАРЬ!AZ24=GRID!$B$3:$U$3),0)),
INDEX(GRID!$B$4:$U$15,MATCH(S$7,GRID!$A$4:$A$15,0),MATCH(1,($U$2=GRID!$B$1:$U$1)*(КАЛЕНДАРЬ!AZ24=GRID!$B$3:$U$3),0))*(1-GRID!$L$41))</f>
        <v>507400</v>
      </c>
      <c r="T558" s="5">
        <f t="array" ref="T558">IF($I$2="Открытый тариф",INDEX(GRID!$B$4:$U$15,MATCH(T$7,GRID!$A$4:$A$15,0),MATCH(1,($U$2=GRID!$B$1:$U$1)*(КАЛЕНДАРЬ!AZ24=GRID!$B$3:$U$3),0)),
INDEX(GRID!$B$4:$U$15,MATCH(T$7,GRID!$A$4:$A$15,0),MATCH(1,($U$2=GRID!$B$1:$U$1)*(КАЛЕНДАРЬ!AZ24=GRID!$B$3:$U$3),0))*(1-GRID!$L$41))</f>
        <v>617900</v>
      </c>
    </row>
    <row r="559" spans="1:20" s="121" customFormat="1" ht="13.5" customHeight="1">
      <c r="A559" s="108" t="s">
        <v>16</v>
      </c>
      <c r="B559" s="109">
        <v>22</v>
      </c>
      <c r="C559" s="5">
        <f t="array" ref="C559">IF($I$2="Открытый тариф",INDEX(GRID!$B$4:$U$15,MATCH(C$7,GRID!$A$4:$A$15,0),MATCH(1,($U$2=GRID!$B$1:$U$1)*(КАЛЕНДАРЬ!AZ25=GRID!$B$3:$U$3),0)),
INDEX(GRID!$B$4:$U$15,MATCH(C$7,GRID!$A$4:$A$15,0),MATCH(1,($U$2=GRID!$B$1:$U$1)*(КАЛЕНДАРЬ!AZ25=GRID!$B$3:$U$3),0))*(1-GRID!$H$34))</f>
        <v>33200</v>
      </c>
      <c r="D559" s="5">
        <f t="array" ref="D559">IF($I$2="Открытый тариф",INDEX(GRID!$B$18:$U$29,MATCH(C$7,GRID!$A$18:$A$29,0),MATCH(1,($U$2=GRID!$B$1:$U$1)*(КАЛЕНДАРЬ!AZ25=GRID!$B$3:$U$3),0)),
INDEX(GRID!$B$18:$U$29,MATCH(C$7,GRID!$A$18:$A$29,0),MATCH(1,($U$2=GRID!$B$1:$U$1)*(КАЛЕНДАРЬ!AZ25=GRID!$B$3:$U$3),0))*(1-GRID!$H$34))</f>
        <v>38200</v>
      </c>
      <c r="E559" s="5">
        <f t="array" ref="E559">IF($I$2="Открытый тариф",INDEX(GRID!$B$4:$U$15,MATCH(E$7,GRID!$A$4:$A$15,0),MATCH(1,($U$2=GRID!$B$1:$U$1)*(КАЛЕНДАРЬ!AZ25=GRID!$B$3:$U$3),0)),
INDEX(GRID!$B$4:$U$15,MATCH(E$7,GRID!$A$4:$A$15,0),MATCH(1,($U$2=GRID!$B$1:$U$1)*(КАЛЕНДАРЬ!AZ25=GRID!$B$3:$U$3),0))*(1-GRID!$H$34))</f>
        <v>39900</v>
      </c>
      <c r="F559" s="5">
        <f t="array" ref="F559">IF($I$2="Открытый тариф",INDEX(GRID!$B$18:$U$29,MATCH(E$7,GRID!$A$18:$A$29,0),MATCH(1,($U$2=GRID!$B$1:$U$1)*(КАЛЕНДАРЬ!AZ25=GRID!$B$3:$U$3),0)),
INDEX(GRID!$B$18:$U$29,MATCH(E$7,GRID!$A$18:$A$29,0),MATCH(1,($U$2=GRID!$B$1:$U$1)*(КАЛЕНДАРЬ!AZ25=GRID!$B$3:$U$3),0))*(1-GRID!$H$34))</f>
        <v>44900</v>
      </c>
      <c r="G559" s="5">
        <f t="array" ref="G559">IF($I$2="Открытый тариф",INDEX(GRID!$B$4:$U$15,MATCH(G$7,GRID!$A$4:$A$15,0),MATCH(1,($U$2=GRID!$B$1:$U$1)*(КАЛЕНДАРЬ!AZ25=GRID!$B$3:$U$3),0)),
INDEX(GRID!$B$4:$U$15,MATCH(G$7,GRID!$A$4:$A$15,0),MATCH(1,($U$2=GRID!$B$1:$U$1)*(КАЛЕНДАРЬ!AZ25=GRID!$B$3:$U$3),0))*(1-GRID!$H$34))</f>
        <v>46200</v>
      </c>
      <c r="H559" s="5">
        <f t="array" ref="H559">IF($I$2="Открытый тариф",INDEX(GRID!$B$18:$U$29,MATCH(G$7,GRID!$A$18:$A$29,0),MATCH(1,($U$2=GRID!$B$1:$U$1)*(КАЛЕНДАРЬ!AZ25=GRID!$B$3:$U$3),0)),
INDEX(GRID!$B$18:$U$29,MATCH(G$7,GRID!$A$18:$A$29,0),MATCH(1,($U$2=GRID!$B$1:$U$1)*(КАЛЕНДАРЬ!AZ25=GRID!$B$3:$U$3),0))*(1-GRID!$H$34))</f>
        <v>51200</v>
      </c>
      <c r="I559" s="5">
        <f t="array" ref="I559">IF($I$2="Открытый тариф",INDEX(GRID!$B$4:$U$15,MATCH(I$7,GRID!$A$4:$A$15,0),MATCH(1,($U$2=GRID!$B$1:$U$1)*(КАЛЕНДАРЬ!AZ25=GRID!$B$3:$U$3),0)),
INDEX(GRID!$B$4:$U$15,MATCH(I$7,GRID!$A$4:$A$15,0),MATCH(1,($U$2=GRID!$B$1:$U$1)*(КАЛЕНДАРЬ!AZ25=GRID!$B$3:$U$3),0))*(1-GRID!$H$34))</f>
        <v>51700</v>
      </c>
      <c r="J559" s="5">
        <f t="array" ref="J559">IF($I$2="Открытый тариф",INDEX(GRID!$B$18:$U$29,MATCH(I$7,GRID!$A$18:$A$29,0),MATCH(1,($U$2=GRID!$B$1:$U$1)*(КАЛЕНДАРЬ!AZ25=GRID!$B$3:$U$3),0)),
INDEX(GRID!$B$18:$U$29,MATCH(I$7,GRID!$A$18:$A$29,0),MATCH(1,($U$2=GRID!$B$1:$U$1)*(КАЛЕНДАРЬ!AZ25=GRID!$B$3:$U$3),0))*(1-GRID!$H$34))</f>
        <v>56700</v>
      </c>
      <c r="K559" s="5">
        <f t="array" ref="K559">IF($I$2="Открытый тариф",INDEX(GRID!$B$4:$U$15,MATCH(K$7,GRID!$A$4:$A$15,0),MATCH(1,($U$2=GRID!$B$1:$U$1)*(КАЛЕНДАРЬ!AZ25=GRID!$B$3:$U$3),0)),
INDEX(GRID!$B$4:$U$15,MATCH(K$7,GRID!$A$4:$A$15,0),MATCH(1,($U$2=GRID!$B$1:$U$1)*(КАЛЕНДАРЬ!AZ25=GRID!$B$3:$U$3),0))*(1-GRID!$H$34))</f>
        <v>57800</v>
      </c>
      <c r="L559" s="5">
        <f t="array" ref="L559">IF($I$2="Открытый тариф",INDEX(GRID!$B$18:$U$29,MATCH(K$7,GRID!$A$18:$A$29,0),MATCH(1,($U$2=GRID!$B$1:$U$1)*(КАЛЕНДАРЬ!AZ25=GRID!$B$3:$U$3),0)),
INDEX(GRID!$B$18:$U$29,MATCH(K$7,GRID!$A$18:$A$29,0),MATCH(1,($U$2=GRID!$B$1:$U$1)*(КАЛЕНДАРЬ!AZ25=GRID!$B$3:$U$3),0))*(1-GRID!$H$34))</f>
        <v>62800</v>
      </c>
      <c r="M559" s="5">
        <f t="array" ref="M559">IF($I$2="Открытый тариф",INDEX(GRID!$B$4:$U$15,MATCH(M$7,GRID!$A$4:$A$15,0),MATCH(1,($U$2=GRID!$B$1:$U$1)*(КАЛЕНДАРЬ!AZ25=GRID!$B$3:$U$3),0)),
INDEX(GRID!$B$4:$U$15,MATCH(M$7,GRID!$A$4:$A$15,0),MATCH(1,($U$2=GRID!$B$1:$U$1)*(КАЛЕНДАРЬ!AZ25=GRID!$B$3:$U$3),0))*(1-GRID!$H$34))</f>
        <v>79000</v>
      </c>
      <c r="N559" s="5">
        <f t="array" ref="N559">IF($I$2="Открытый тариф",INDEX(GRID!$B$18:$U$29,MATCH(M$7,GRID!$A$18:$A$29,0),MATCH(1,($U$2=GRID!$B$1:$U$1)*(КАЛЕНДАРЬ!AZ25=GRID!$B$3:$U$3),0)),
INDEX(GRID!$B$18:$U$29,MATCH(M$7,GRID!$A$18:$A$29,0),MATCH(1,($U$2=GRID!$B$1:$U$1)*(КАЛЕНДАРЬ!AZ25=GRID!$B$3:$U$3),0))*(1-GRID!$H$34))</f>
        <v>84000</v>
      </c>
      <c r="O559" s="5">
        <f t="array" ref="O559">IF($I$2="Открытый тариф",INDEX(GRID!$B$4:$U$15,MATCH(O$7,GRID!$A$4:$A$15,0),MATCH(1,($U$2=GRID!$B$1:$U$1)*(КАЛЕНДАРЬ!AZ25=GRID!$B$3:$U$3),0)),
INDEX(GRID!$B$4:$U$15,MATCH(O$7,GRID!$A$4:$A$15,0),MATCH(1,($U$2=GRID!$B$1:$U$1)*(КАЛЕНДАРЬ!AZ25=GRID!$B$3:$U$3),0))*(1-GRID!$H$34))</f>
        <v>114800</v>
      </c>
      <c r="P559" s="5">
        <f t="array" ref="P559">IF($I$2="Открытый тариф",INDEX(GRID!$B$4:$U$15,MATCH(P$7,GRID!$A$4:$A$15,0),MATCH(1,($U$2=GRID!$B$1:$U$1)*(КАЛЕНДАРЬ!AZ25=GRID!$B$3:$U$3),0)),
INDEX(GRID!$B$4:$U$15,MATCH(P$7,GRID!$A$4:$A$15,0),MATCH(1,($U$2=GRID!$B$1:$U$1)*(КАЛЕНДАРЬ!AZ25=GRID!$B$3:$U$3),0))*(1-GRID!$H$34))</f>
        <v>158000</v>
      </c>
      <c r="Q559" s="5">
        <f t="array" ref="Q559">IF($I$2="Открытый тариф",INDEX(GRID!$B$4:$U$15,MATCH(Q$7,GRID!$A$4:$A$15,0),MATCH(1,($U$2=GRID!$B$1:$U$1)*(КАЛЕНДАРЬ!AZ25=GRID!$B$3:$U$3),0)),
INDEX(GRID!$B$4:$U$15,MATCH(Q$7,GRID!$A$4:$A$15,0),MATCH(1,($U$2=GRID!$B$1:$U$1)*(КАЛЕНДАРЬ!AZ25=GRID!$B$3:$U$3),0))*(1-GRID!$H$34))</f>
        <v>185500</v>
      </c>
      <c r="R559" s="5">
        <f t="array" ref="R559">IF($I$2="Открытый тариф",INDEX(GRID!$B$18:$U$29,MATCH(R$7,GRID!$A$18:$A$29,0),MATCH(1,($U$2=GRID!$B$1:$U$1)*(КАЛЕНДАРЬ!AZ25=GRID!$B$3:$U$3),0)),
INDEX(GRID!$B$18:$U$29,MATCH(R$7,GRID!$A$18:$A$29,0),MATCH(1,($U$2=GRID!$B$1:$U$1)*(КАЛЕНДАРЬ!AZ25=GRID!$B$3:$U$3),0))*(1-GRID!$H$34))</f>
        <v>211300</v>
      </c>
      <c r="S559" s="5">
        <f t="array" ref="S559">IF($I$2="Открытый тариф",INDEX(GRID!$B$4:$U$15,MATCH(S$7,GRID!$A$4:$A$15,0),MATCH(1,($U$2=GRID!$B$1:$U$1)*(КАЛЕНДАРЬ!AZ25=GRID!$B$3:$U$3),0)),
INDEX(GRID!$B$4:$U$15,MATCH(S$7,GRID!$A$4:$A$15,0),MATCH(1,($U$2=GRID!$B$1:$U$1)*(КАЛЕНДАРЬ!AZ25=GRID!$B$3:$U$3),0))*(1-GRID!$L$41))</f>
        <v>533500</v>
      </c>
      <c r="T559" s="5">
        <f t="array" ref="T559">IF($I$2="Открытый тариф",INDEX(GRID!$B$4:$U$15,MATCH(T$7,GRID!$A$4:$A$15,0),MATCH(1,($U$2=GRID!$B$1:$U$1)*(КАЛЕНДАРЬ!AZ25=GRID!$B$3:$U$3),0)),
INDEX(GRID!$B$4:$U$15,MATCH(T$7,GRID!$A$4:$A$15,0),MATCH(1,($U$2=GRID!$B$1:$U$1)*(КАЛЕНДАРЬ!AZ25=GRID!$B$3:$U$3),0))*(1-GRID!$L$41))</f>
        <v>651900</v>
      </c>
    </row>
    <row r="560" spans="1:20" s="121" customFormat="1" ht="13.5" customHeight="1">
      <c r="A560" s="108" t="s">
        <v>17</v>
      </c>
      <c r="B560" s="109">
        <v>23</v>
      </c>
      <c r="C560" s="5">
        <f t="array" ref="C560">IF($I$2="Открытый тариф",INDEX(GRID!$B$4:$U$15,MATCH(C$7,GRID!$A$4:$A$15,0),MATCH(1,($U$2=GRID!$B$1:$U$1)*(КАЛЕНДАРЬ!AZ26=GRID!$B$3:$U$3),0)),
INDEX(GRID!$B$4:$U$15,MATCH(C$7,GRID!$A$4:$A$15,0),MATCH(1,($U$2=GRID!$B$1:$U$1)*(КАЛЕНДАРЬ!AZ26=GRID!$B$3:$U$3),0))*(1-GRID!$H$34))</f>
        <v>33200</v>
      </c>
      <c r="D560" s="5">
        <f t="array" ref="D560">IF($I$2="Открытый тариф",INDEX(GRID!$B$18:$U$29,MATCH(C$7,GRID!$A$18:$A$29,0),MATCH(1,($U$2=GRID!$B$1:$U$1)*(КАЛЕНДАРЬ!AZ26=GRID!$B$3:$U$3),0)),
INDEX(GRID!$B$18:$U$29,MATCH(C$7,GRID!$A$18:$A$29,0),MATCH(1,($U$2=GRID!$B$1:$U$1)*(КАЛЕНДАРЬ!AZ26=GRID!$B$3:$U$3),0))*(1-GRID!$H$34))</f>
        <v>38200</v>
      </c>
      <c r="E560" s="5">
        <f t="array" ref="E560">IF($I$2="Открытый тариф",INDEX(GRID!$B$4:$U$15,MATCH(E$7,GRID!$A$4:$A$15,0),MATCH(1,($U$2=GRID!$B$1:$U$1)*(КАЛЕНДАРЬ!AZ26=GRID!$B$3:$U$3),0)),
INDEX(GRID!$B$4:$U$15,MATCH(E$7,GRID!$A$4:$A$15,0),MATCH(1,($U$2=GRID!$B$1:$U$1)*(КАЛЕНДАРЬ!AZ26=GRID!$B$3:$U$3),0))*(1-GRID!$H$34))</f>
        <v>39900</v>
      </c>
      <c r="F560" s="5">
        <f t="array" ref="F560">IF($I$2="Открытый тариф",INDEX(GRID!$B$18:$U$29,MATCH(E$7,GRID!$A$18:$A$29,0),MATCH(1,($U$2=GRID!$B$1:$U$1)*(КАЛЕНДАРЬ!AZ26=GRID!$B$3:$U$3),0)),
INDEX(GRID!$B$18:$U$29,MATCH(E$7,GRID!$A$18:$A$29,0),MATCH(1,($U$2=GRID!$B$1:$U$1)*(КАЛЕНДАРЬ!AZ26=GRID!$B$3:$U$3),0))*(1-GRID!$H$34))</f>
        <v>44900</v>
      </c>
      <c r="G560" s="5">
        <f t="array" ref="G560">IF($I$2="Открытый тариф",INDEX(GRID!$B$4:$U$15,MATCH(G$7,GRID!$A$4:$A$15,0),MATCH(1,($U$2=GRID!$B$1:$U$1)*(КАЛЕНДАРЬ!AZ26=GRID!$B$3:$U$3),0)),
INDEX(GRID!$B$4:$U$15,MATCH(G$7,GRID!$A$4:$A$15,0),MATCH(1,($U$2=GRID!$B$1:$U$1)*(КАЛЕНДАРЬ!AZ26=GRID!$B$3:$U$3),0))*(1-GRID!$H$34))</f>
        <v>46200</v>
      </c>
      <c r="H560" s="5">
        <f t="array" ref="H560">IF($I$2="Открытый тариф",INDEX(GRID!$B$18:$U$29,MATCH(G$7,GRID!$A$18:$A$29,0),MATCH(1,($U$2=GRID!$B$1:$U$1)*(КАЛЕНДАРЬ!AZ26=GRID!$B$3:$U$3),0)),
INDEX(GRID!$B$18:$U$29,MATCH(G$7,GRID!$A$18:$A$29,0),MATCH(1,($U$2=GRID!$B$1:$U$1)*(КАЛЕНДАРЬ!AZ26=GRID!$B$3:$U$3),0))*(1-GRID!$H$34))</f>
        <v>51200</v>
      </c>
      <c r="I560" s="5">
        <f t="array" ref="I560">IF($I$2="Открытый тариф",INDEX(GRID!$B$4:$U$15,MATCH(I$7,GRID!$A$4:$A$15,0),MATCH(1,($U$2=GRID!$B$1:$U$1)*(КАЛЕНДАРЬ!AZ26=GRID!$B$3:$U$3),0)),
INDEX(GRID!$B$4:$U$15,MATCH(I$7,GRID!$A$4:$A$15,0),MATCH(1,($U$2=GRID!$B$1:$U$1)*(КАЛЕНДАРЬ!AZ26=GRID!$B$3:$U$3),0))*(1-GRID!$H$34))</f>
        <v>51700</v>
      </c>
      <c r="J560" s="5">
        <f t="array" ref="J560">IF($I$2="Открытый тариф",INDEX(GRID!$B$18:$U$29,MATCH(I$7,GRID!$A$18:$A$29,0),MATCH(1,($U$2=GRID!$B$1:$U$1)*(КАЛЕНДАРЬ!AZ26=GRID!$B$3:$U$3),0)),
INDEX(GRID!$B$18:$U$29,MATCH(I$7,GRID!$A$18:$A$29,0),MATCH(1,($U$2=GRID!$B$1:$U$1)*(КАЛЕНДАРЬ!AZ26=GRID!$B$3:$U$3),0))*(1-GRID!$H$34))</f>
        <v>56700</v>
      </c>
      <c r="K560" s="5">
        <f t="array" ref="K560">IF($I$2="Открытый тариф",INDEX(GRID!$B$4:$U$15,MATCH(K$7,GRID!$A$4:$A$15,0),MATCH(1,($U$2=GRID!$B$1:$U$1)*(КАЛЕНДАРЬ!AZ26=GRID!$B$3:$U$3),0)),
INDEX(GRID!$B$4:$U$15,MATCH(K$7,GRID!$A$4:$A$15,0),MATCH(1,($U$2=GRID!$B$1:$U$1)*(КАЛЕНДАРЬ!AZ26=GRID!$B$3:$U$3),0))*(1-GRID!$H$34))</f>
        <v>57800</v>
      </c>
      <c r="L560" s="5">
        <f t="array" ref="L560">IF($I$2="Открытый тариф",INDEX(GRID!$B$18:$U$29,MATCH(K$7,GRID!$A$18:$A$29,0),MATCH(1,($U$2=GRID!$B$1:$U$1)*(КАЛЕНДАРЬ!AZ26=GRID!$B$3:$U$3),0)),
INDEX(GRID!$B$18:$U$29,MATCH(K$7,GRID!$A$18:$A$29,0),MATCH(1,($U$2=GRID!$B$1:$U$1)*(КАЛЕНДАРЬ!AZ26=GRID!$B$3:$U$3),0))*(1-GRID!$H$34))</f>
        <v>62800</v>
      </c>
      <c r="M560" s="5">
        <f t="array" ref="M560">IF($I$2="Открытый тариф",INDEX(GRID!$B$4:$U$15,MATCH(M$7,GRID!$A$4:$A$15,0),MATCH(1,($U$2=GRID!$B$1:$U$1)*(КАЛЕНДАРЬ!AZ26=GRID!$B$3:$U$3),0)),
INDEX(GRID!$B$4:$U$15,MATCH(M$7,GRID!$A$4:$A$15,0),MATCH(1,($U$2=GRID!$B$1:$U$1)*(КАЛЕНДАРЬ!AZ26=GRID!$B$3:$U$3),0))*(1-GRID!$H$34))</f>
        <v>79000</v>
      </c>
      <c r="N560" s="5">
        <f t="array" ref="N560">IF($I$2="Открытый тариф",INDEX(GRID!$B$18:$U$29,MATCH(M$7,GRID!$A$18:$A$29,0),MATCH(1,($U$2=GRID!$B$1:$U$1)*(КАЛЕНДАРЬ!AZ26=GRID!$B$3:$U$3),0)),
INDEX(GRID!$B$18:$U$29,MATCH(M$7,GRID!$A$18:$A$29,0),MATCH(1,($U$2=GRID!$B$1:$U$1)*(КАЛЕНДАРЬ!AZ26=GRID!$B$3:$U$3),0))*(1-GRID!$H$34))</f>
        <v>84000</v>
      </c>
      <c r="O560" s="5">
        <f t="array" ref="O560">IF($I$2="Открытый тариф",INDEX(GRID!$B$4:$U$15,MATCH(O$7,GRID!$A$4:$A$15,0),MATCH(1,($U$2=GRID!$B$1:$U$1)*(КАЛЕНДАРЬ!AZ26=GRID!$B$3:$U$3),0)),
INDEX(GRID!$B$4:$U$15,MATCH(O$7,GRID!$A$4:$A$15,0),MATCH(1,($U$2=GRID!$B$1:$U$1)*(КАЛЕНДАРЬ!AZ26=GRID!$B$3:$U$3),0))*(1-GRID!$H$34))</f>
        <v>114800</v>
      </c>
      <c r="P560" s="5">
        <f t="array" ref="P560">IF($I$2="Открытый тариф",INDEX(GRID!$B$4:$U$15,MATCH(P$7,GRID!$A$4:$A$15,0),MATCH(1,($U$2=GRID!$B$1:$U$1)*(КАЛЕНДАРЬ!AZ26=GRID!$B$3:$U$3),0)),
INDEX(GRID!$B$4:$U$15,MATCH(P$7,GRID!$A$4:$A$15,0),MATCH(1,($U$2=GRID!$B$1:$U$1)*(КАЛЕНДАРЬ!AZ26=GRID!$B$3:$U$3),0))*(1-GRID!$H$34))</f>
        <v>158000</v>
      </c>
      <c r="Q560" s="5">
        <f t="array" ref="Q560">IF($I$2="Открытый тариф",INDEX(GRID!$B$4:$U$15,MATCH(Q$7,GRID!$A$4:$A$15,0),MATCH(1,($U$2=GRID!$B$1:$U$1)*(КАЛЕНДАРЬ!AZ26=GRID!$B$3:$U$3),0)),
INDEX(GRID!$B$4:$U$15,MATCH(Q$7,GRID!$A$4:$A$15,0),MATCH(1,($U$2=GRID!$B$1:$U$1)*(КАЛЕНДАРЬ!AZ26=GRID!$B$3:$U$3),0))*(1-GRID!$H$34))</f>
        <v>185500</v>
      </c>
      <c r="R560" s="5">
        <f t="array" ref="R560">IF($I$2="Открытый тариф",INDEX(GRID!$B$18:$U$29,MATCH(R$7,GRID!$A$18:$A$29,0),MATCH(1,($U$2=GRID!$B$1:$U$1)*(КАЛЕНДАРЬ!AZ26=GRID!$B$3:$U$3),0)),
INDEX(GRID!$B$18:$U$29,MATCH(R$7,GRID!$A$18:$A$29,0),MATCH(1,($U$2=GRID!$B$1:$U$1)*(КАЛЕНДАРЬ!AZ26=GRID!$B$3:$U$3),0))*(1-GRID!$H$34))</f>
        <v>211300</v>
      </c>
      <c r="S560" s="5">
        <f t="array" ref="S560">IF($I$2="Открытый тариф",INDEX(GRID!$B$4:$U$15,MATCH(S$7,GRID!$A$4:$A$15,0),MATCH(1,($U$2=GRID!$B$1:$U$1)*(КАЛЕНДАРЬ!AZ26=GRID!$B$3:$U$3),0)),
INDEX(GRID!$B$4:$U$15,MATCH(S$7,GRID!$A$4:$A$15,0),MATCH(1,($U$2=GRID!$B$1:$U$1)*(КАЛЕНДАРЬ!AZ26=GRID!$B$3:$U$3),0))*(1-GRID!$L$41))</f>
        <v>533500</v>
      </c>
      <c r="T560" s="5">
        <f t="array" ref="T560">IF($I$2="Открытый тариф",INDEX(GRID!$B$4:$U$15,MATCH(T$7,GRID!$A$4:$A$15,0),MATCH(1,($U$2=GRID!$B$1:$U$1)*(КАЛЕНДАРЬ!AZ26=GRID!$B$3:$U$3),0)),
INDEX(GRID!$B$4:$U$15,MATCH(T$7,GRID!$A$4:$A$15,0),MATCH(1,($U$2=GRID!$B$1:$U$1)*(КАЛЕНДАРЬ!AZ26=GRID!$B$3:$U$3),0))*(1-GRID!$L$41))</f>
        <v>651900</v>
      </c>
    </row>
    <row r="561" spans="1:20" s="121" customFormat="1" ht="13.5" customHeight="1">
      <c r="A561" s="108" t="s">
        <v>11</v>
      </c>
      <c r="B561" s="109">
        <v>24</v>
      </c>
      <c r="C561" s="5">
        <f t="array" ref="C561">IF($I$2="Открытый тариф",INDEX(GRID!$B$4:$U$15,MATCH(C$7,GRID!$A$4:$A$15,0),MATCH(1,($U$2=GRID!$B$1:$U$1)*(КАЛЕНДАРЬ!AZ27=GRID!$B$3:$U$3),0)),
INDEX(GRID!$B$4:$U$15,MATCH(C$7,GRID!$A$4:$A$15,0),MATCH(1,($U$2=GRID!$B$1:$U$1)*(КАЛЕНДАРЬ!AZ27=GRID!$B$3:$U$3),0))*(1-GRID!$H$34))</f>
        <v>30200.000000000004</v>
      </c>
      <c r="D561" s="5">
        <f t="array" ref="D561">IF($I$2="Открытый тариф",INDEX(GRID!$B$18:$U$29,MATCH(C$7,GRID!$A$18:$A$29,0),MATCH(1,($U$2=GRID!$B$1:$U$1)*(КАЛЕНДАРЬ!AZ27=GRID!$B$3:$U$3),0)),
INDEX(GRID!$B$18:$U$29,MATCH(C$7,GRID!$A$18:$A$29,0),MATCH(1,($U$2=GRID!$B$1:$U$1)*(КАЛЕНДАРЬ!AZ27=GRID!$B$3:$U$3),0))*(1-GRID!$H$34))</f>
        <v>35200</v>
      </c>
      <c r="E561" s="5">
        <f t="array" ref="E561">IF($I$2="Открытый тариф",INDEX(GRID!$B$4:$U$15,MATCH(E$7,GRID!$A$4:$A$15,0),MATCH(1,($U$2=GRID!$B$1:$U$1)*(КАЛЕНДАРЬ!AZ27=GRID!$B$3:$U$3),0)),
INDEX(GRID!$B$4:$U$15,MATCH(E$7,GRID!$A$4:$A$15,0),MATCH(1,($U$2=GRID!$B$1:$U$1)*(КАЛЕНДАРЬ!AZ27=GRID!$B$3:$U$3),0))*(1-GRID!$H$34))</f>
        <v>36300</v>
      </c>
      <c r="F561" s="5">
        <f t="array" ref="F561">IF($I$2="Открытый тариф",INDEX(GRID!$B$18:$U$29,MATCH(E$7,GRID!$A$18:$A$29,0),MATCH(1,($U$2=GRID!$B$1:$U$1)*(КАЛЕНДАРЬ!AZ27=GRID!$B$3:$U$3),0)),
INDEX(GRID!$B$18:$U$29,MATCH(E$7,GRID!$A$18:$A$29,0),MATCH(1,($U$2=GRID!$B$1:$U$1)*(КАЛЕНДАРЬ!AZ27=GRID!$B$3:$U$3),0))*(1-GRID!$H$34))</f>
        <v>41300</v>
      </c>
      <c r="G561" s="5">
        <f t="array" ref="G561">IF($I$2="Открытый тариф",INDEX(GRID!$B$4:$U$15,MATCH(G$7,GRID!$A$4:$A$15,0),MATCH(1,($U$2=GRID!$B$1:$U$1)*(КАЛЕНДАРЬ!AZ27=GRID!$B$3:$U$3),0)),
INDEX(GRID!$B$4:$U$15,MATCH(G$7,GRID!$A$4:$A$15,0),MATCH(1,($U$2=GRID!$B$1:$U$1)*(КАЛЕНДАРЬ!AZ27=GRID!$B$3:$U$3),0))*(1-GRID!$H$34))</f>
        <v>42500</v>
      </c>
      <c r="H561" s="5">
        <f t="array" ref="H561">IF($I$2="Открытый тариф",INDEX(GRID!$B$18:$U$29,MATCH(G$7,GRID!$A$18:$A$29,0),MATCH(1,($U$2=GRID!$B$1:$U$1)*(КАЛЕНДАРЬ!AZ27=GRID!$B$3:$U$3),0)),
INDEX(GRID!$B$18:$U$29,MATCH(G$7,GRID!$A$18:$A$29,0),MATCH(1,($U$2=GRID!$B$1:$U$1)*(КАЛЕНДАРЬ!AZ27=GRID!$B$3:$U$3),0))*(1-GRID!$H$34))</f>
        <v>47500</v>
      </c>
      <c r="I561" s="5">
        <f t="array" ref="I561">IF($I$2="Открытый тариф",INDEX(GRID!$B$4:$U$15,MATCH(I$7,GRID!$A$4:$A$15,0),MATCH(1,($U$2=GRID!$B$1:$U$1)*(КАЛЕНДАРЬ!AZ27=GRID!$B$3:$U$3),0)),
INDEX(GRID!$B$4:$U$15,MATCH(I$7,GRID!$A$4:$A$15,0),MATCH(1,($U$2=GRID!$B$1:$U$1)*(КАЛЕНДАРЬ!AZ27=GRID!$B$3:$U$3),0))*(1-GRID!$H$34))</f>
        <v>47400</v>
      </c>
      <c r="J561" s="5">
        <f t="array" ref="J561">IF($I$2="Открытый тариф",INDEX(GRID!$B$18:$U$29,MATCH(I$7,GRID!$A$18:$A$29,0),MATCH(1,($U$2=GRID!$B$1:$U$1)*(КАЛЕНДАРЬ!AZ27=GRID!$B$3:$U$3),0)),
INDEX(GRID!$B$18:$U$29,MATCH(I$7,GRID!$A$18:$A$29,0),MATCH(1,($U$2=GRID!$B$1:$U$1)*(КАЛЕНДАРЬ!AZ27=GRID!$B$3:$U$3),0))*(1-GRID!$H$34))</f>
        <v>52400</v>
      </c>
      <c r="K561" s="5">
        <f t="array" ref="K561">IF($I$2="Открытый тариф",INDEX(GRID!$B$4:$U$15,MATCH(K$7,GRID!$A$4:$A$15,0),MATCH(1,($U$2=GRID!$B$1:$U$1)*(КАЛЕНДАРЬ!AZ27=GRID!$B$3:$U$3),0)),
INDEX(GRID!$B$4:$U$15,MATCH(K$7,GRID!$A$4:$A$15,0),MATCH(1,($U$2=GRID!$B$1:$U$1)*(КАЛЕНДАРЬ!AZ27=GRID!$B$3:$U$3),0))*(1-GRID!$H$34))</f>
        <v>53300</v>
      </c>
      <c r="L561" s="5">
        <f t="array" ref="L561">IF($I$2="Открытый тариф",INDEX(GRID!$B$18:$U$29,MATCH(K$7,GRID!$A$18:$A$29,0),MATCH(1,($U$2=GRID!$B$1:$U$1)*(КАЛЕНДАРЬ!AZ27=GRID!$B$3:$U$3),0)),
INDEX(GRID!$B$18:$U$29,MATCH(K$7,GRID!$A$18:$A$29,0),MATCH(1,($U$2=GRID!$B$1:$U$1)*(КАЛЕНДАРЬ!AZ27=GRID!$B$3:$U$3),0))*(1-GRID!$H$34))</f>
        <v>58300</v>
      </c>
      <c r="M561" s="5">
        <f t="array" ref="M561">IF($I$2="Открытый тариф",INDEX(GRID!$B$4:$U$15,MATCH(M$7,GRID!$A$4:$A$15,0),MATCH(1,($U$2=GRID!$B$1:$U$1)*(КАЛЕНДАРЬ!AZ27=GRID!$B$3:$U$3),0)),
INDEX(GRID!$B$4:$U$15,MATCH(M$7,GRID!$A$4:$A$15,0),MATCH(1,($U$2=GRID!$B$1:$U$1)*(КАЛЕНДАРЬ!AZ27=GRID!$B$3:$U$3),0))*(1-GRID!$H$34))</f>
        <v>74000</v>
      </c>
      <c r="N561" s="5">
        <f t="array" ref="N561">IF($I$2="Открытый тариф",INDEX(GRID!$B$18:$U$29,MATCH(M$7,GRID!$A$18:$A$29,0),MATCH(1,($U$2=GRID!$B$1:$U$1)*(КАЛЕНДАРЬ!AZ27=GRID!$B$3:$U$3),0)),
INDEX(GRID!$B$18:$U$29,MATCH(M$7,GRID!$A$18:$A$29,0),MATCH(1,($U$2=GRID!$B$1:$U$1)*(КАЛЕНДАРЬ!AZ27=GRID!$B$3:$U$3),0))*(1-GRID!$H$34))</f>
        <v>79000</v>
      </c>
      <c r="O561" s="5">
        <f t="array" ref="O561">IF($I$2="Открытый тариф",INDEX(GRID!$B$4:$U$15,MATCH(O$7,GRID!$A$4:$A$15,0),MATCH(1,($U$2=GRID!$B$1:$U$1)*(КАЛЕНДАРЬ!AZ27=GRID!$B$3:$U$3),0)),
INDEX(GRID!$B$4:$U$15,MATCH(O$7,GRID!$A$4:$A$15,0),MATCH(1,($U$2=GRID!$B$1:$U$1)*(КАЛЕНДАРЬ!AZ27=GRID!$B$3:$U$3),0))*(1-GRID!$H$34))</f>
        <v>108800</v>
      </c>
      <c r="P561" s="5">
        <f t="array" ref="P561">IF($I$2="Открытый тариф",INDEX(GRID!$B$4:$U$15,MATCH(P$7,GRID!$A$4:$A$15,0),MATCH(1,($U$2=GRID!$B$1:$U$1)*(КАЛЕНДАРЬ!AZ27=GRID!$B$3:$U$3),0)),
INDEX(GRID!$B$4:$U$15,MATCH(P$7,GRID!$A$4:$A$15,0),MATCH(1,($U$2=GRID!$B$1:$U$1)*(КАЛЕНДАРЬ!AZ27=GRID!$B$3:$U$3),0))*(1-GRID!$H$34))</f>
        <v>151400</v>
      </c>
      <c r="Q561" s="5">
        <f t="array" ref="Q561">IF($I$2="Открытый тариф",INDEX(GRID!$B$4:$U$15,MATCH(Q$7,GRID!$A$4:$A$15,0),MATCH(1,($U$2=GRID!$B$1:$U$1)*(КАЛЕНДАРЬ!AZ27=GRID!$B$3:$U$3),0)),
INDEX(GRID!$B$4:$U$15,MATCH(Q$7,GRID!$A$4:$A$15,0),MATCH(1,($U$2=GRID!$B$1:$U$1)*(КАЛЕНДАРЬ!AZ27=GRID!$B$3:$U$3),0))*(1-GRID!$H$34))</f>
        <v>177900</v>
      </c>
      <c r="R561" s="5">
        <f t="array" ref="R561">IF($I$2="Открытый тариф",INDEX(GRID!$B$18:$U$29,MATCH(R$7,GRID!$A$18:$A$29,0),MATCH(1,($U$2=GRID!$B$1:$U$1)*(КАЛЕНДАРЬ!AZ27=GRID!$B$3:$U$3),0)),
INDEX(GRID!$B$18:$U$29,MATCH(R$7,GRID!$A$18:$A$29,0),MATCH(1,($U$2=GRID!$B$1:$U$1)*(КАЛЕНДАРЬ!AZ27=GRID!$B$3:$U$3),0))*(1-GRID!$H$34))</f>
        <v>202400</v>
      </c>
      <c r="S561" s="5">
        <f t="array" ref="S561">IF($I$2="Открытый тариф",INDEX(GRID!$B$4:$U$15,MATCH(S$7,GRID!$A$4:$A$15,0),MATCH(1,($U$2=GRID!$B$1:$U$1)*(КАЛЕНДАРЬ!AZ27=GRID!$B$3:$U$3),0)),
INDEX(GRID!$B$4:$U$15,MATCH(S$7,GRID!$A$4:$A$15,0),MATCH(1,($U$2=GRID!$B$1:$U$1)*(КАЛЕНДАРЬ!AZ27=GRID!$B$3:$U$3),0))*(1-GRID!$L$41))</f>
        <v>507400</v>
      </c>
      <c r="T561" s="5">
        <f t="array" ref="T561">IF($I$2="Открытый тариф",INDEX(GRID!$B$4:$U$15,MATCH(T$7,GRID!$A$4:$A$15,0),MATCH(1,($U$2=GRID!$B$1:$U$1)*(КАЛЕНДАРЬ!AZ27=GRID!$B$3:$U$3),0)),
INDEX(GRID!$B$4:$U$15,MATCH(T$7,GRID!$A$4:$A$15,0),MATCH(1,($U$2=GRID!$B$1:$U$1)*(КАЛЕНДАРЬ!AZ27=GRID!$B$3:$U$3),0))*(1-GRID!$L$41))</f>
        <v>617900</v>
      </c>
    </row>
    <row r="562" spans="1:20" s="121" customFormat="1" ht="13.5" customHeight="1">
      <c r="A562" s="108" t="s">
        <v>12</v>
      </c>
      <c r="B562" s="109">
        <v>25</v>
      </c>
      <c r="C562" s="5">
        <f t="array" ref="C562">IF($I$2="Открытый тариф",INDEX(GRID!$B$4:$U$15,MATCH(C$7,GRID!$A$4:$A$15,0),MATCH(1,($U$2=GRID!$B$1:$U$1)*(КАЛЕНДАРЬ!AZ28=GRID!$B$3:$U$3),0)),
INDEX(GRID!$B$4:$U$15,MATCH(C$7,GRID!$A$4:$A$15,0),MATCH(1,($U$2=GRID!$B$1:$U$1)*(КАЛЕНДАРЬ!AZ28=GRID!$B$3:$U$3),0))*(1-GRID!$H$34))</f>
        <v>30200.000000000004</v>
      </c>
      <c r="D562" s="5">
        <f t="array" ref="D562">IF($I$2="Открытый тариф",INDEX(GRID!$B$18:$U$29,MATCH(C$7,GRID!$A$18:$A$29,0),MATCH(1,($U$2=GRID!$B$1:$U$1)*(КАЛЕНДАРЬ!AZ28=GRID!$B$3:$U$3),0)),
INDEX(GRID!$B$18:$U$29,MATCH(C$7,GRID!$A$18:$A$29,0),MATCH(1,($U$2=GRID!$B$1:$U$1)*(КАЛЕНДАРЬ!AZ28=GRID!$B$3:$U$3),0))*(1-GRID!$H$34))</f>
        <v>35200</v>
      </c>
      <c r="E562" s="5">
        <f t="array" ref="E562">IF($I$2="Открытый тариф",INDEX(GRID!$B$4:$U$15,MATCH(E$7,GRID!$A$4:$A$15,0),MATCH(1,($U$2=GRID!$B$1:$U$1)*(КАЛЕНДАРЬ!AZ28=GRID!$B$3:$U$3),0)),
INDEX(GRID!$B$4:$U$15,MATCH(E$7,GRID!$A$4:$A$15,0),MATCH(1,($U$2=GRID!$B$1:$U$1)*(КАЛЕНДАРЬ!AZ28=GRID!$B$3:$U$3),0))*(1-GRID!$H$34))</f>
        <v>36300</v>
      </c>
      <c r="F562" s="5">
        <f t="array" ref="F562">IF($I$2="Открытый тариф",INDEX(GRID!$B$18:$U$29,MATCH(E$7,GRID!$A$18:$A$29,0),MATCH(1,($U$2=GRID!$B$1:$U$1)*(КАЛЕНДАРЬ!AZ28=GRID!$B$3:$U$3),0)),
INDEX(GRID!$B$18:$U$29,MATCH(E$7,GRID!$A$18:$A$29,0),MATCH(1,($U$2=GRID!$B$1:$U$1)*(КАЛЕНДАРЬ!AZ28=GRID!$B$3:$U$3),0))*(1-GRID!$H$34))</f>
        <v>41300</v>
      </c>
      <c r="G562" s="5">
        <f t="array" ref="G562">IF($I$2="Открытый тариф",INDEX(GRID!$B$4:$U$15,MATCH(G$7,GRID!$A$4:$A$15,0),MATCH(1,($U$2=GRID!$B$1:$U$1)*(КАЛЕНДАРЬ!AZ28=GRID!$B$3:$U$3),0)),
INDEX(GRID!$B$4:$U$15,MATCH(G$7,GRID!$A$4:$A$15,0),MATCH(1,($U$2=GRID!$B$1:$U$1)*(КАЛЕНДАРЬ!AZ28=GRID!$B$3:$U$3),0))*(1-GRID!$H$34))</f>
        <v>42500</v>
      </c>
      <c r="H562" s="5">
        <f t="array" ref="H562">IF($I$2="Открытый тариф",INDEX(GRID!$B$18:$U$29,MATCH(G$7,GRID!$A$18:$A$29,0),MATCH(1,($U$2=GRID!$B$1:$U$1)*(КАЛЕНДАРЬ!AZ28=GRID!$B$3:$U$3),0)),
INDEX(GRID!$B$18:$U$29,MATCH(G$7,GRID!$A$18:$A$29,0),MATCH(1,($U$2=GRID!$B$1:$U$1)*(КАЛЕНДАРЬ!AZ28=GRID!$B$3:$U$3),0))*(1-GRID!$H$34))</f>
        <v>47500</v>
      </c>
      <c r="I562" s="5">
        <f t="array" ref="I562">IF($I$2="Открытый тариф",INDEX(GRID!$B$4:$U$15,MATCH(I$7,GRID!$A$4:$A$15,0),MATCH(1,($U$2=GRID!$B$1:$U$1)*(КАЛЕНДАРЬ!AZ28=GRID!$B$3:$U$3),0)),
INDEX(GRID!$B$4:$U$15,MATCH(I$7,GRID!$A$4:$A$15,0),MATCH(1,($U$2=GRID!$B$1:$U$1)*(КАЛЕНДАРЬ!AZ28=GRID!$B$3:$U$3),0))*(1-GRID!$H$34))</f>
        <v>47400</v>
      </c>
      <c r="J562" s="5">
        <f t="array" ref="J562">IF($I$2="Открытый тариф",INDEX(GRID!$B$18:$U$29,MATCH(I$7,GRID!$A$18:$A$29,0),MATCH(1,($U$2=GRID!$B$1:$U$1)*(КАЛЕНДАРЬ!AZ28=GRID!$B$3:$U$3),0)),
INDEX(GRID!$B$18:$U$29,MATCH(I$7,GRID!$A$18:$A$29,0),MATCH(1,($U$2=GRID!$B$1:$U$1)*(КАЛЕНДАРЬ!AZ28=GRID!$B$3:$U$3),0))*(1-GRID!$H$34))</f>
        <v>52400</v>
      </c>
      <c r="K562" s="5">
        <f t="array" ref="K562">IF($I$2="Открытый тариф",INDEX(GRID!$B$4:$U$15,MATCH(K$7,GRID!$A$4:$A$15,0),MATCH(1,($U$2=GRID!$B$1:$U$1)*(КАЛЕНДАРЬ!AZ28=GRID!$B$3:$U$3),0)),
INDEX(GRID!$B$4:$U$15,MATCH(K$7,GRID!$A$4:$A$15,0),MATCH(1,($U$2=GRID!$B$1:$U$1)*(КАЛЕНДАРЬ!AZ28=GRID!$B$3:$U$3),0))*(1-GRID!$H$34))</f>
        <v>53300</v>
      </c>
      <c r="L562" s="5">
        <f t="array" ref="L562">IF($I$2="Открытый тариф",INDEX(GRID!$B$18:$U$29,MATCH(K$7,GRID!$A$18:$A$29,0),MATCH(1,($U$2=GRID!$B$1:$U$1)*(КАЛЕНДАРЬ!AZ28=GRID!$B$3:$U$3),0)),
INDEX(GRID!$B$18:$U$29,MATCH(K$7,GRID!$A$18:$A$29,0),MATCH(1,($U$2=GRID!$B$1:$U$1)*(КАЛЕНДАРЬ!AZ28=GRID!$B$3:$U$3),0))*(1-GRID!$H$34))</f>
        <v>58300</v>
      </c>
      <c r="M562" s="5">
        <f t="array" ref="M562">IF($I$2="Открытый тариф",INDEX(GRID!$B$4:$U$15,MATCH(M$7,GRID!$A$4:$A$15,0),MATCH(1,($U$2=GRID!$B$1:$U$1)*(КАЛЕНДАРЬ!AZ28=GRID!$B$3:$U$3),0)),
INDEX(GRID!$B$4:$U$15,MATCH(M$7,GRID!$A$4:$A$15,0),MATCH(1,($U$2=GRID!$B$1:$U$1)*(КАЛЕНДАРЬ!AZ28=GRID!$B$3:$U$3),0))*(1-GRID!$H$34))</f>
        <v>74000</v>
      </c>
      <c r="N562" s="5">
        <f t="array" ref="N562">IF($I$2="Открытый тариф",INDEX(GRID!$B$18:$U$29,MATCH(M$7,GRID!$A$18:$A$29,0),MATCH(1,($U$2=GRID!$B$1:$U$1)*(КАЛЕНДАРЬ!AZ28=GRID!$B$3:$U$3),0)),
INDEX(GRID!$B$18:$U$29,MATCH(M$7,GRID!$A$18:$A$29,0),MATCH(1,($U$2=GRID!$B$1:$U$1)*(КАЛЕНДАРЬ!AZ28=GRID!$B$3:$U$3),0))*(1-GRID!$H$34))</f>
        <v>79000</v>
      </c>
      <c r="O562" s="5">
        <f t="array" ref="O562">IF($I$2="Открытый тариф",INDEX(GRID!$B$4:$U$15,MATCH(O$7,GRID!$A$4:$A$15,0),MATCH(1,($U$2=GRID!$B$1:$U$1)*(КАЛЕНДАРЬ!AZ28=GRID!$B$3:$U$3),0)),
INDEX(GRID!$B$4:$U$15,MATCH(O$7,GRID!$A$4:$A$15,0),MATCH(1,($U$2=GRID!$B$1:$U$1)*(КАЛЕНДАРЬ!AZ28=GRID!$B$3:$U$3),0))*(1-GRID!$H$34))</f>
        <v>108800</v>
      </c>
      <c r="P562" s="5">
        <f t="array" ref="P562">IF($I$2="Открытый тариф",INDEX(GRID!$B$4:$U$15,MATCH(P$7,GRID!$A$4:$A$15,0),MATCH(1,($U$2=GRID!$B$1:$U$1)*(КАЛЕНДАРЬ!AZ28=GRID!$B$3:$U$3),0)),
INDEX(GRID!$B$4:$U$15,MATCH(P$7,GRID!$A$4:$A$15,0),MATCH(1,($U$2=GRID!$B$1:$U$1)*(КАЛЕНДАРЬ!AZ28=GRID!$B$3:$U$3),0))*(1-GRID!$H$34))</f>
        <v>151400</v>
      </c>
      <c r="Q562" s="5">
        <f t="array" ref="Q562">IF($I$2="Открытый тариф",INDEX(GRID!$B$4:$U$15,MATCH(Q$7,GRID!$A$4:$A$15,0),MATCH(1,($U$2=GRID!$B$1:$U$1)*(КАЛЕНДАРЬ!AZ28=GRID!$B$3:$U$3),0)),
INDEX(GRID!$B$4:$U$15,MATCH(Q$7,GRID!$A$4:$A$15,0),MATCH(1,($U$2=GRID!$B$1:$U$1)*(КАЛЕНДАРЬ!AZ28=GRID!$B$3:$U$3),0))*(1-GRID!$H$34))</f>
        <v>177900</v>
      </c>
      <c r="R562" s="5">
        <f t="array" ref="R562">IF($I$2="Открытый тариф",INDEX(GRID!$B$18:$U$29,MATCH(R$7,GRID!$A$18:$A$29,0),MATCH(1,($U$2=GRID!$B$1:$U$1)*(КАЛЕНДАРЬ!AZ28=GRID!$B$3:$U$3),0)),
INDEX(GRID!$B$18:$U$29,MATCH(R$7,GRID!$A$18:$A$29,0),MATCH(1,($U$2=GRID!$B$1:$U$1)*(КАЛЕНДАРЬ!AZ28=GRID!$B$3:$U$3),0))*(1-GRID!$H$34))</f>
        <v>202400</v>
      </c>
      <c r="S562" s="5">
        <f t="array" ref="S562">IF($I$2="Открытый тариф",INDEX(GRID!$B$4:$U$15,MATCH(S$7,GRID!$A$4:$A$15,0),MATCH(1,($U$2=GRID!$B$1:$U$1)*(КАЛЕНДАРЬ!AZ28=GRID!$B$3:$U$3),0)),
INDEX(GRID!$B$4:$U$15,MATCH(S$7,GRID!$A$4:$A$15,0),MATCH(1,($U$2=GRID!$B$1:$U$1)*(КАЛЕНДАРЬ!AZ28=GRID!$B$3:$U$3),0))*(1-GRID!$L$41))</f>
        <v>507400</v>
      </c>
      <c r="T562" s="5">
        <f t="array" ref="T562">IF($I$2="Открытый тариф",INDEX(GRID!$B$4:$U$15,MATCH(T$7,GRID!$A$4:$A$15,0),MATCH(1,($U$2=GRID!$B$1:$U$1)*(КАЛЕНДАРЬ!AZ28=GRID!$B$3:$U$3),0)),
INDEX(GRID!$B$4:$U$15,MATCH(T$7,GRID!$A$4:$A$15,0),MATCH(1,($U$2=GRID!$B$1:$U$1)*(КАЛЕНДАРЬ!AZ28=GRID!$B$3:$U$3),0))*(1-GRID!$L$41))</f>
        <v>617900</v>
      </c>
    </row>
    <row r="563" spans="1:20" s="121" customFormat="1" ht="13.5" customHeight="1">
      <c r="A563" s="108" t="s">
        <v>13</v>
      </c>
      <c r="B563" s="109">
        <v>26</v>
      </c>
      <c r="C563" s="5">
        <f t="array" ref="C563">IF($I$2="Открытый тариф",INDEX(GRID!$B$4:$U$15,MATCH(C$7,GRID!$A$4:$A$15,0),MATCH(1,($U$2=GRID!$B$1:$U$1)*(КАЛЕНДАРЬ!AZ29=GRID!$B$3:$U$3),0)),
INDEX(GRID!$B$4:$U$15,MATCH(C$7,GRID!$A$4:$A$15,0),MATCH(1,($U$2=GRID!$B$1:$U$1)*(КАЛЕНДАРЬ!AZ29=GRID!$B$3:$U$3),0))*(1-GRID!$H$34))</f>
        <v>30200.000000000004</v>
      </c>
      <c r="D563" s="5">
        <f t="array" ref="D563">IF($I$2="Открытый тариф",INDEX(GRID!$B$18:$U$29,MATCH(C$7,GRID!$A$18:$A$29,0),MATCH(1,($U$2=GRID!$B$1:$U$1)*(КАЛЕНДАРЬ!AZ29=GRID!$B$3:$U$3),0)),
INDEX(GRID!$B$18:$U$29,MATCH(C$7,GRID!$A$18:$A$29,0),MATCH(1,($U$2=GRID!$B$1:$U$1)*(КАЛЕНДАРЬ!AZ29=GRID!$B$3:$U$3),0))*(1-GRID!$H$34))</f>
        <v>35200</v>
      </c>
      <c r="E563" s="5">
        <f t="array" ref="E563">IF($I$2="Открытый тариф",INDEX(GRID!$B$4:$U$15,MATCH(E$7,GRID!$A$4:$A$15,0),MATCH(1,($U$2=GRID!$B$1:$U$1)*(КАЛЕНДАРЬ!AZ29=GRID!$B$3:$U$3),0)),
INDEX(GRID!$B$4:$U$15,MATCH(E$7,GRID!$A$4:$A$15,0),MATCH(1,($U$2=GRID!$B$1:$U$1)*(КАЛЕНДАРЬ!AZ29=GRID!$B$3:$U$3),0))*(1-GRID!$H$34))</f>
        <v>36300</v>
      </c>
      <c r="F563" s="5">
        <f t="array" ref="F563">IF($I$2="Открытый тариф",INDEX(GRID!$B$18:$U$29,MATCH(E$7,GRID!$A$18:$A$29,0),MATCH(1,($U$2=GRID!$B$1:$U$1)*(КАЛЕНДАРЬ!AZ29=GRID!$B$3:$U$3),0)),
INDEX(GRID!$B$18:$U$29,MATCH(E$7,GRID!$A$18:$A$29,0),MATCH(1,($U$2=GRID!$B$1:$U$1)*(КАЛЕНДАРЬ!AZ29=GRID!$B$3:$U$3),0))*(1-GRID!$H$34))</f>
        <v>41300</v>
      </c>
      <c r="G563" s="5">
        <f t="array" ref="G563">IF($I$2="Открытый тариф",INDEX(GRID!$B$4:$U$15,MATCH(G$7,GRID!$A$4:$A$15,0),MATCH(1,($U$2=GRID!$B$1:$U$1)*(КАЛЕНДАРЬ!AZ29=GRID!$B$3:$U$3),0)),
INDEX(GRID!$B$4:$U$15,MATCH(G$7,GRID!$A$4:$A$15,0),MATCH(1,($U$2=GRID!$B$1:$U$1)*(КАЛЕНДАРЬ!AZ29=GRID!$B$3:$U$3),0))*(1-GRID!$H$34))</f>
        <v>42500</v>
      </c>
      <c r="H563" s="5">
        <f t="array" ref="H563">IF($I$2="Открытый тариф",INDEX(GRID!$B$18:$U$29,MATCH(G$7,GRID!$A$18:$A$29,0),MATCH(1,($U$2=GRID!$B$1:$U$1)*(КАЛЕНДАРЬ!AZ29=GRID!$B$3:$U$3),0)),
INDEX(GRID!$B$18:$U$29,MATCH(G$7,GRID!$A$18:$A$29,0),MATCH(1,($U$2=GRID!$B$1:$U$1)*(КАЛЕНДАРЬ!AZ29=GRID!$B$3:$U$3),0))*(1-GRID!$H$34))</f>
        <v>47500</v>
      </c>
      <c r="I563" s="5">
        <f t="array" ref="I563">IF($I$2="Открытый тариф",INDEX(GRID!$B$4:$U$15,MATCH(I$7,GRID!$A$4:$A$15,0),MATCH(1,($U$2=GRID!$B$1:$U$1)*(КАЛЕНДАРЬ!AZ29=GRID!$B$3:$U$3),0)),
INDEX(GRID!$B$4:$U$15,MATCH(I$7,GRID!$A$4:$A$15,0),MATCH(1,($U$2=GRID!$B$1:$U$1)*(КАЛЕНДАРЬ!AZ29=GRID!$B$3:$U$3),0))*(1-GRID!$H$34))</f>
        <v>47400</v>
      </c>
      <c r="J563" s="5">
        <f t="array" ref="J563">IF($I$2="Открытый тариф",INDEX(GRID!$B$18:$U$29,MATCH(I$7,GRID!$A$18:$A$29,0),MATCH(1,($U$2=GRID!$B$1:$U$1)*(КАЛЕНДАРЬ!AZ29=GRID!$B$3:$U$3),0)),
INDEX(GRID!$B$18:$U$29,MATCH(I$7,GRID!$A$18:$A$29,0),MATCH(1,($U$2=GRID!$B$1:$U$1)*(КАЛЕНДАРЬ!AZ29=GRID!$B$3:$U$3),0))*(1-GRID!$H$34))</f>
        <v>52400</v>
      </c>
      <c r="K563" s="5">
        <f t="array" ref="K563">IF($I$2="Открытый тариф",INDEX(GRID!$B$4:$U$15,MATCH(K$7,GRID!$A$4:$A$15,0),MATCH(1,($U$2=GRID!$B$1:$U$1)*(КАЛЕНДАРЬ!AZ29=GRID!$B$3:$U$3),0)),
INDEX(GRID!$B$4:$U$15,MATCH(K$7,GRID!$A$4:$A$15,0),MATCH(1,($U$2=GRID!$B$1:$U$1)*(КАЛЕНДАРЬ!AZ29=GRID!$B$3:$U$3),0))*(1-GRID!$H$34))</f>
        <v>53300</v>
      </c>
      <c r="L563" s="5">
        <f t="array" ref="L563">IF($I$2="Открытый тариф",INDEX(GRID!$B$18:$U$29,MATCH(K$7,GRID!$A$18:$A$29,0),MATCH(1,($U$2=GRID!$B$1:$U$1)*(КАЛЕНДАРЬ!AZ29=GRID!$B$3:$U$3),0)),
INDEX(GRID!$B$18:$U$29,MATCH(K$7,GRID!$A$18:$A$29,0),MATCH(1,($U$2=GRID!$B$1:$U$1)*(КАЛЕНДАРЬ!AZ29=GRID!$B$3:$U$3),0))*(1-GRID!$H$34))</f>
        <v>58300</v>
      </c>
      <c r="M563" s="5">
        <f t="array" ref="M563">IF($I$2="Открытый тариф",INDEX(GRID!$B$4:$U$15,MATCH(M$7,GRID!$A$4:$A$15,0),MATCH(1,($U$2=GRID!$B$1:$U$1)*(КАЛЕНДАРЬ!AZ29=GRID!$B$3:$U$3),0)),
INDEX(GRID!$B$4:$U$15,MATCH(M$7,GRID!$A$4:$A$15,0),MATCH(1,($U$2=GRID!$B$1:$U$1)*(КАЛЕНДАРЬ!AZ29=GRID!$B$3:$U$3),0))*(1-GRID!$H$34))</f>
        <v>74000</v>
      </c>
      <c r="N563" s="5">
        <f t="array" ref="N563">IF($I$2="Открытый тариф",INDEX(GRID!$B$18:$U$29,MATCH(M$7,GRID!$A$18:$A$29,0),MATCH(1,($U$2=GRID!$B$1:$U$1)*(КАЛЕНДАРЬ!AZ29=GRID!$B$3:$U$3),0)),
INDEX(GRID!$B$18:$U$29,MATCH(M$7,GRID!$A$18:$A$29,0),MATCH(1,($U$2=GRID!$B$1:$U$1)*(КАЛЕНДАРЬ!AZ29=GRID!$B$3:$U$3),0))*(1-GRID!$H$34))</f>
        <v>79000</v>
      </c>
      <c r="O563" s="5">
        <f t="array" ref="O563">IF($I$2="Открытый тариф",INDEX(GRID!$B$4:$U$15,MATCH(O$7,GRID!$A$4:$A$15,0),MATCH(1,($U$2=GRID!$B$1:$U$1)*(КАЛЕНДАРЬ!AZ29=GRID!$B$3:$U$3),0)),
INDEX(GRID!$B$4:$U$15,MATCH(O$7,GRID!$A$4:$A$15,0),MATCH(1,($U$2=GRID!$B$1:$U$1)*(КАЛЕНДАРЬ!AZ29=GRID!$B$3:$U$3),0))*(1-GRID!$H$34))</f>
        <v>108800</v>
      </c>
      <c r="P563" s="5">
        <f t="array" ref="P563">IF($I$2="Открытый тариф",INDEX(GRID!$B$4:$U$15,MATCH(P$7,GRID!$A$4:$A$15,0),MATCH(1,($U$2=GRID!$B$1:$U$1)*(КАЛЕНДАРЬ!AZ29=GRID!$B$3:$U$3),0)),
INDEX(GRID!$B$4:$U$15,MATCH(P$7,GRID!$A$4:$A$15,0),MATCH(1,($U$2=GRID!$B$1:$U$1)*(КАЛЕНДАРЬ!AZ29=GRID!$B$3:$U$3),0))*(1-GRID!$H$34))</f>
        <v>151400</v>
      </c>
      <c r="Q563" s="5">
        <f t="array" ref="Q563">IF($I$2="Открытый тариф",INDEX(GRID!$B$4:$U$15,MATCH(Q$7,GRID!$A$4:$A$15,0),MATCH(1,($U$2=GRID!$B$1:$U$1)*(КАЛЕНДАРЬ!AZ29=GRID!$B$3:$U$3),0)),
INDEX(GRID!$B$4:$U$15,MATCH(Q$7,GRID!$A$4:$A$15,0),MATCH(1,($U$2=GRID!$B$1:$U$1)*(КАЛЕНДАРЬ!AZ29=GRID!$B$3:$U$3),0))*(1-GRID!$H$34))</f>
        <v>177900</v>
      </c>
      <c r="R563" s="5">
        <f t="array" ref="R563">IF($I$2="Открытый тариф",INDEX(GRID!$B$18:$U$29,MATCH(R$7,GRID!$A$18:$A$29,0),MATCH(1,($U$2=GRID!$B$1:$U$1)*(КАЛЕНДАРЬ!AZ29=GRID!$B$3:$U$3),0)),
INDEX(GRID!$B$18:$U$29,MATCH(R$7,GRID!$A$18:$A$29,0),MATCH(1,($U$2=GRID!$B$1:$U$1)*(КАЛЕНДАРЬ!AZ29=GRID!$B$3:$U$3),0))*(1-GRID!$H$34))</f>
        <v>202400</v>
      </c>
      <c r="S563" s="5">
        <f t="array" ref="S563">IF($I$2="Открытый тариф",INDEX(GRID!$B$4:$U$15,MATCH(S$7,GRID!$A$4:$A$15,0),MATCH(1,($U$2=GRID!$B$1:$U$1)*(КАЛЕНДАРЬ!AZ29=GRID!$B$3:$U$3),0)),
INDEX(GRID!$B$4:$U$15,MATCH(S$7,GRID!$A$4:$A$15,0),MATCH(1,($U$2=GRID!$B$1:$U$1)*(КАЛЕНДАРЬ!AZ29=GRID!$B$3:$U$3),0))*(1-GRID!$L$41))</f>
        <v>507400</v>
      </c>
      <c r="T563" s="5">
        <f t="array" ref="T563">IF($I$2="Открытый тариф",INDEX(GRID!$B$4:$U$15,MATCH(T$7,GRID!$A$4:$A$15,0),MATCH(1,($U$2=GRID!$B$1:$U$1)*(КАЛЕНДАРЬ!AZ29=GRID!$B$3:$U$3),0)),
INDEX(GRID!$B$4:$U$15,MATCH(T$7,GRID!$A$4:$A$15,0),MATCH(1,($U$2=GRID!$B$1:$U$1)*(КАЛЕНДАРЬ!AZ29=GRID!$B$3:$U$3),0))*(1-GRID!$L$41))</f>
        <v>617900</v>
      </c>
    </row>
    <row r="564" spans="1:20" s="121" customFormat="1" ht="13.5" customHeight="1">
      <c r="A564" s="108" t="s">
        <v>14</v>
      </c>
      <c r="B564" s="109">
        <v>27</v>
      </c>
      <c r="C564" s="5">
        <f t="array" ref="C564">IF($I$2="Открытый тариф",INDEX(GRID!$B$4:$U$15,MATCH(C$7,GRID!$A$4:$A$15,0),MATCH(1,($U$2=GRID!$B$1:$U$1)*(КАЛЕНДАРЬ!AZ30=GRID!$B$3:$U$3),0)),
INDEX(GRID!$B$4:$U$15,MATCH(C$7,GRID!$A$4:$A$15,0),MATCH(1,($U$2=GRID!$B$1:$U$1)*(КАЛЕНДАРЬ!AZ30=GRID!$B$3:$U$3),0))*(1-GRID!$H$34))</f>
        <v>30200.000000000004</v>
      </c>
      <c r="D564" s="5">
        <f t="array" ref="D564">IF($I$2="Открытый тариф",INDEX(GRID!$B$18:$U$29,MATCH(C$7,GRID!$A$18:$A$29,0),MATCH(1,($U$2=GRID!$B$1:$U$1)*(КАЛЕНДАРЬ!AZ30=GRID!$B$3:$U$3),0)),
INDEX(GRID!$B$18:$U$29,MATCH(C$7,GRID!$A$18:$A$29,0),MATCH(1,($U$2=GRID!$B$1:$U$1)*(КАЛЕНДАРЬ!AZ30=GRID!$B$3:$U$3),0))*(1-GRID!$H$34))</f>
        <v>35200</v>
      </c>
      <c r="E564" s="5">
        <f t="array" ref="E564">IF($I$2="Открытый тариф",INDEX(GRID!$B$4:$U$15,MATCH(E$7,GRID!$A$4:$A$15,0),MATCH(1,($U$2=GRID!$B$1:$U$1)*(КАЛЕНДАРЬ!AZ30=GRID!$B$3:$U$3),0)),
INDEX(GRID!$B$4:$U$15,MATCH(E$7,GRID!$A$4:$A$15,0),MATCH(1,($U$2=GRID!$B$1:$U$1)*(КАЛЕНДАРЬ!AZ30=GRID!$B$3:$U$3),0))*(1-GRID!$H$34))</f>
        <v>36300</v>
      </c>
      <c r="F564" s="5">
        <f t="array" ref="F564">IF($I$2="Открытый тариф",INDEX(GRID!$B$18:$U$29,MATCH(E$7,GRID!$A$18:$A$29,0),MATCH(1,($U$2=GRID!$B$1:$U$1)*(КАЛЕНДАРЬ!AZ30=GRID!$B$3:$U$3),0)),
INDEX(GRID!$B$18:$U$29,MATCH(E$7,GRID!$A$18:$A$29,0),MATCH(1,($U$2=GRID!$B$1:$U$1)*(КАЛЕНДАРЬ!AZ30=GRID!$B$3:$U$3),0))*(1-GRID!$H$34))</f>
        <v>41300</v>
      </c>
      <c r="G564" s="5">
        <f t="array" ref="G564">IF($I$2="Открытый тариф",INDEX(GRID!$B$4:$U$15,MATCH(G$7,GRID!$A$4:$A$15,0),MATCH(1,($U$2=GRID!$B$1:$U$1)*(КАЛЕНДАРЬ!AZ30=GRID!$B$3:$U$3),0)),
INDEX(GRID!$B$4:$U$15,MATCH(G$7,GRID!$A$4:$A$15,0),MATCH(1,($U$2=GRID!$B$1:$U$1)*(КАЛЕНДАРЬ!AZ30=GRID!$B$3:$U$3),0))*(1-GRID!$H$34))</f>
        <v>42500</v>
      </c>
      <c r="H564" s="5">
        <f t="array" ref="H564">IF($I$2="Открытый тариф",INDEX(GRID!$B$18:$U$29,MATCH(G$7,GRID!$A$18:$A$29,0),MATCH(1,($U$2=GRID!$B$1:$U$1)*(КАЛЕНДАРЬ!AZ30=GRID!$B$3:$U$3),0)),
INDEX(GRID!$B$18:$U$29,MATCH(G$7,GRID!$A$18:$A$29,0),MATCH(1,($U$2=GRID!$B$1:$U$1)*(КАЛЕНДАРЬ!AZ30=GRID!$B$3:$U$3),0))*(1-GRID!$H$34))</f>
        <v>47500</v>
      </c>
      <c r="I564" s="5">
        <f t="array" ref="I564">IF($I$2="Открытый тариф",INDEX(GRID!$B$4:$U$15,MATCH(I$7,GRID!$A$4:$A$15,0),MATCH(1,($U$2=GRID!$B$1:$U$1)*(КАЛЕНДАРЬ!AZ30=GRID!$B$3:$U$3),0)),
INDEX(GRID!$B$4:$U$15,MATCH(I$7,GRID!$A$4:$A$15,0),MATCH(1,($U$2=GRID!$B$1:$U$1)*(КАЛЕНДАРЬ!AZ30=GRID!$B$3:$U$3),0))*(1-GRID!$H$34))</f>
        <v>47400</v>
      </c>
      <c r="J564" s="5">
        <f t="array" ref="J564">IF($I$2="Открытый тариф",INDEX(GRID!$B$18:$U$29,MATCH(I$7,GRID!$A$18:$A$29,0),MATCH(1,($U$2=GRID!$B$1:$U$1)*(КАЛЕНДАРЬ!AZ30=GRID!$B$3:$U$3),0)),
INDEX(GRID!$B$18:$U$29,MATCH(I$7,GRID!$A$18:$A$29,0),MATCH(1,($U$2=GRID!$B$1:$U$1)*(КАЛЕНДАРЬ!AZ30=GRID!$B$3:$U$3),0))*(1-GRID!$H$34))</f>
        <v>52400</v>
      </c>
      <c r="K564" s="5">
        <f t="array" ref="K564">IF($I$2="Открытый тариф",INDEX(GRID!$B$4:$U$15,MATCH(K$7,GRID!$A$4:$A$15,0),MATCH(1,($U$2=GRID!$B$1:$U$1)*(КАЛЕНДАРЬ!AZ30=GRID!$B$3:$U$3),0)),
INDEX(GRID!$B$4:$U$15,MATCH(K$7,GRID!$A$4:$A$15,0),MATCH(1,($U$2=GRID!$B$1:$U$1)*(КАЛЕНДАРЬ!AZ30=GRID!$B$3:$U$3),0))*(1-GRID!$H$34))</f>
        <v>53300</v>
      </c>
      <c r="L564" s="5">
        <f t="array" ref="L564">IF($I$2="Открытый тариф",INDEX(GRID!$B$18:$U$29,MATCH(K$7,GRID!$A$18:$A$29,0),MATCH(1,($U$2=GRID!$B$1:$U$1)*(КАЛЕНДАРЬ!AZ30=GRID!$B$3:$U$3),0)),
INDEX(GRID!$B$18:$U$29,MATCH(K$7,GRID!$A$18:$A$29,0),MATCH(1,($U$2=GRID!$B$1:$U$1)*(КАЛЕНДАРЬ!AZ30=GRID!$B$3:$U$3),0))*(1-GRID!$H$34))</f>
        <v>58300</v>
      </c>
      <c r="M564" s="5">
        <f t="array" ref="M564">IF($I$2="Открытый тариф",INDEX(GRID!$B$4:$U$15,MATCH(M$7,GRID!$A$4:$A$15,0),MATCH(1,($U$2=GRID!$B$1:$U$1)*(КАЛЕНДАРЬ!AZ30=GRID!$B$3:$U$3),0)),
INDEX(GRID!$B$4:$U$15,MATCH(M$7,GRID!$A$4:$A$15,0),MATCH(1,($U$2=GRID!$B$1:$U$1)*(КАЛЕНДАРЬ!AZ30=GRID!$B$3:$U$3),0))*(1-GRID!$H$34))</f>
        <v>74000</v>
      </c>
      <c r="N564" s="5">
        <f t="array" ref="N564">IF($I$2="Открытый тариф",INDEX(GRID!$B$18:$U$29,MATCH(M$7,GRID!$A$18:$A$29,0),MATCH(1,($U$2=GRID!$B$1:$U$1)*(КАЛЕНДАРЬ!AZ30=GRID!$B$3:$U$3),0)),
INDEX(GRID!$B$18:$U$29,MATCH(M$7,GRID!$A$18:$A$29,0),MATCH(1,($U$2=GRID!$B$1:$U$1)*(КАЛЕНДАРЬ!AZ30=GRID!$B$3:$U$3),0))*(1-GRID!$H$34))</f>
        <v>79000</v>
      </c>
      <c r="O564" s="5">
        <f t="array" ref="O564">IF($I$2="Открытый тариф",INDEX(GRID!$B$4:$U$15,MATCH(O$7,GRID!$A$4:$A$15,0),MATCH(1,($U$2=GRID!$B$1:$U$1)*(КАЛЕНДАРЬ!AZ30=GRID!$B$3:$U$3),0)),
INDEX(GRID!$B$4:$U$15,MATCH(O$7,GRID!$A$4:$A$15,0),MATCH(1,($U$2=GRID!$B$1:$U$1)*(КАЛЕНДАРЬ!AZ30=GRID!$B$3:$U$3),0))*(1-GRID!$H$34))</f>
        <v>108800</v>
      </c>
      <c r="P564" s="5">
        <f t="array" ref="P564">IF($I$2="Открытый тариф",INDEX(GRID!$B$4:$U$15,MATCH(P$7,GRID!$A$4:$A$15,0),MATCH(1,($U$2=GRID!$B$1:$U$1)*(КАЛЕНДАРЬ!AZ30=GRID!$B$3:$U$3),0)),
INDEX(GRID!$B$4:$U$15,MATCH(P$7,GRID!$A$4:$A$15,0),MATCH(1,($U$2=GRID!$B$1:$U$1)*(КАЛЕНДАРЬ!AZ30=GRID!$B$3:$U$3),0))*(1-GRID!$H$34))</f>
        <v>151400</v>
      </c>
      <c r="Q564" s="5">
        <f t="array" ref="Q564">IF($I$2="Открытый тариф",INDEX(GRID!$B$4:$U$15,MATCH(Q$7,GRID!$A$4:$A$15,0),MATCH(1,($U$2=GRID!$B$1:$U$1)*(КАЛЕНДАРЬ!AZ30=GRID!$B$3:$U$3),0)),
INDEX(GRID!$B$4:$U$15,MATCH(Q$7,GRID!$A$4:$A$15,0),MATCH(1,($U$2=GRID!$B$1:$U$1)*(КАЛЕНДАРЬ!AZ30=GRID!$B$3:$U$3),0))*(1-GRID!$H$34))</f>
        <v>177900</v>
      </c>
      <c r="R564" s="5">
        <f t="array" ref="R564">IF($I$2="Открытый тариф",INDEX(GRID!$B$18:$U$29,MATCH(R$7,GRID!$A$18:$A$29,0),MATCH(1,($U$2=GRID!$B$1:$U$1)*(КАЛЕНДАРЬ!AZ30=GRID!$B$3:$U$3),0)),
INDEX(GRID!$B$18:$U$29,MATCH(R$7,GRID!$A$18:$A$29,0),MATCH(1,($U$2=GRID!$B$1:$U$1)*(КАЛЕНДАРЬ!AZ30=GRID!$B$3:$U$3),0))*(1-GRID!$H$34))</f>
        <v>202400</v>
      </c>
      <c r="S564" s="5">
        <f t="array" ref="S564">IF($I$2="Открытый тариф",INDEX(GRID!$B$4:$U$15,MATCH(S$7,GRID!$A$4:$A$15,0),MATCH(1,($U$2=GRID!$B$1:$U$1)*(КАЛЕНДАРЬ!AZ30=GRID!$B$3:$U$3),0)),
INDEX(GRID!$B$4:$U$15,MATCH(S$7,GRID!$A$4:$A$15,0),MATCH(1,($U$2=GRID!$B$1:$U$1)*(КАЛЕНДАРЬ!AZ30=GRID!$B$3:$U$3),0))*(1-GRID!$L$41))</f>
        <v>507400</v>
      </c>
      <c r="T564" s="5">
        <f t="array" ref="T564">IF($I$2="Открытый тариф",INDEX(GRID!$B$4:$U$15,MATCH(T$7,GRID!$A$4:$A$15,0),MATCH(1,($U$2=GRID!$B$1:$U$1)*(КАЛЕНДАРЬ!AZ30=GRID!$B$3:$U$3),0)),
INDEX(GRID!$B$4:$U$15,MATCH(T$7,GRID!$A$4:$A$15,0),MATCH(1,($U$2=GRID!$B$1:$U$1)*(КАЛЕНДАРЬ!AZ30=GRID!$B$3:$U$3),0))*(1-GRID!$L$41))</f>
        <v>617900</v>
      </c>
    </row>
    <row r="565" spans="1:20" s="121" customFormat="1" ht="13.5" customHeight="1">
      <c r="A565" s="108" t="s">
        <v>15</v>
      </c>
      <c r="B565" s="109">
        <v>28</v>
      </c>
      <c r="C565" s="5">
        <f t="array" ref="C565">IF($I$2="Открытый тариф",INDEX(GRID!$B$4:$U$15,MATCH(C$7,GRID!$A$4:$A$15,0),MATCH(1,($U$2=GRID!$B$1:$U$1)*(КАЛЕНДАРЬ!AZ31=GRID!$B$3:$U$3),0)),
INDEX(GRID!$B$4:$U$15,MATCH(C$7,GRID!$A$4:$A$15,0),MATCH(1,($U$2=GRID!$B$1:$U$1)*(КАЛЕНДАРЬ!AZ31=GRID!$B$3:$U$3),0))*(1-GRID!$H$34))</f>
        <v>30200.000000000004</v>
      </c>
      <c r="D565" s="5">
        <f t="array" ref="D565">IF($I$2="Открытый тариф",INDEX(GRID!$B$18:$U$29,MATCH(C$7,GRID!$A$18:$A$29,0),MATCH(1,($U$2=GRID!$B$1:$U$1)*(КАЛЕНДАРЬ!AZ31=GRID!$B$3:$U$3),0)),
INDEX(GRID!$B$18:$U$29,MATCH(C$7,GRID!$A$18:$A$29,0),MATCH(1,($U$2=GRID!$B$1:$U$1)*(КАЛЕНДАРЬ!AZ31=GRID!$B$3:$U$3),0))*(1-GRID!$H$34))</f>
        <v>35200</v>
      </c>
      <c r="E565" s="5">
        <f t="array" ref="E565">IF($I$2="Открытый тариф",INDEX(GRID!$B$4:$U$15,MATCH(E$7,GRID!$A$4:$A$15,0),MATCH(1,($U$2=GRID!$B$1:$U$1)*(КАЛЕНДАРЬ!AZ31=GRID!$B$3:$U$3),0)),
INDEX(GRID!$B$4:$U$15,MATCH(E$7,GRID!$A$4:$A$15,0),MATCH(1,($U$2=GRID!$B$1:$U$1)*(КАЛЕНДАРЬ!AZ31=GRID!$B$3:$U$3),0))*(1-GRID!$H$34))</f>
        <v>36300</v>
      </c>
      <c r="F565" s="5">
        <f t="array" ref="F565">IF($I$2="Открытый тариф",INDEX(GRID!$B$18:$U$29,MATCH(E$7,GRID!$A$18:$A$29,0),MATCH(1,($U$2=GRID!$B$1:$U$1)*(КАЛЕНДАРЬ!AZ31=GRID!$B$3:$U$3),0)),
INDEX(GRID!$B$18:$U$29,MATCH(E$7,GRID!$A$18:$A$29,0),MATCH(1,($U$2=GRID!$B$1:$U$1)*(КАЛЕНДАРЬ!AZ31=GRID!$B$3:$U$3),0))*(1-GRID!$H$34))</f>
        <v>41300</v>
      </c>
      <c r="G565" s="5">
        <f t="array" ref="G565">IF($I$2="Открытый тариф",INDEX(GRID!$B$4:$U$15,MATCH(G$7,GRID!$A$4:$A$15,0),MATCH(1,($U$2=GRID!$B$1:$U$1)*(КАЛЕНДАРЬ!AZ31=GRID!$B$3:$U$3),0)),
INDEX(GRID!$B$4:$U$15,MATCH(G$7,GRID!$A$4:$A$15,0),MATCH(1,($U$2=GRID!$B$1:$U$1)*(КАЛЕНДАРЬ!AZ31=GRID!$B$3:$U$3),0))*(1-GRID!$H$34))</f>
        <v>42500</v>
      </c>
      <c r="H565" s="5">
        <f t="array" ref="H565">IF($I$2="Открытый тариф",INDEX(GRID!$B$18:$U$29,MATCH(G$7,GRID!$A$18:$A$29,0),MATCH(1,($U$2=GRID!$B$1:$U$1)*(КАЛЕНДАРЬ!AZ31=GRID!$B$3:$U$3),0)),
INDEX(GRID!$B$18:$U$29,MATCH(G$7,GRID!$A$18:$A$29,0),MATCH(1,($U$2=GRID!$B$1:$U$1)*(КАЛЕНДАРЬ!AZ31=GRID!$B$3:$U$3),0))*(1-GRID!$H$34))</f>
        <v>47500</v>
      </c>
      <c r="I565" s="5">
        <f t="array" ref="I565">IF($I$2="Открытый тариф",INDEX(GRID!$B$4:$U$15,MATCH(I$7,GRID!$A$4:$A$15,0),MATCH(1,($U$2=GRID!$B$1:$U$1)*(КАЛЕНДАРЬ!AZ31=GRID!$B$3:$U$3),0)),
INDEX(GRID!$B$4:$U$15,MATCH(I$7,GRID!$A$4:$A$15,0),MATCH(1,($U$2=GRID!$B$1:$U$1)*(КАЛЕНДАРЬ!AZ31=GRID!$B$3:$U$3),0))*(1-GRID!$H$34))</f>
        <v>47400</v>
      </c>
      <c r="J565" s="5">
        <f t="array" ref="J565">IF($I$2="Открытый тариф",INDEX(GRID!$B$18:$U$29,MATCH(I$7,GRID!$A$18:$A$29,0),MATCH(1,($U$2=GRID!$B$1:$U$1)*(КАЛЕНДАРЬ!AZ31=GRID!$B$3:$U$3),0)),
INDEX(GRID!$B$18:$U$29,MATCH(I$7,GRID!$A$18:$A$29,0),MATCH(1,($U$2=GRID!$B$1:$U$1)*(КАЛЕНДАРЬ!AZ31=GRID!$B$3:$U$3),0))*(1-GRID!$H$34))</f>
        <v>52400</v>
      </c>
      <c r="K565" s="5">
        <f t="array" ref="K565">IF($I$2="Открытый тариф",INDEX(GRID!$B$4:$U$15,MATCH(K$7,GRID!$A$4:$A$15,0),MATCH(1,($U$2=GRID!$B$1:$U$1)*(КАЛЕНДАРЬ!AZ31=GRID!$B$3:$U$3),0)),
INDEX(GRID!$B$4:$U$15,MATCH(K$7,GRID!$A$4:$A$15,0),MATCH(1,($U$2=GRID!$B$1:$U$1)*(КАЛЕНДАРЬ!AZ31=GRID!$B$3:$U$3),0))*(1-GRID!$H$34))</f>
        <v>53300</v>
      </c>
      <c r="L565" s="5">
        <f t="array" ref="L565">IF($I$2="Открытый тариф",INDEX(GRID!$B$18:$U$29,MATCH(K$7,GRID!$A$18:$A$29,0),MATCH(1,($U$2=GRID!$B$1:$U$1)*(КАЛЕНДАРЬ!AZ31=GRID!$B$3:$U$3),0)),
INDEX(GRID!$B$18:$U$29,MATCH(K$7,GRID!$A$18:$A$29,0),MATCH(1,($U$2=GRID!$B$1:$U$1)*(КАЛЕНДАРЬ!AZ31=GRID!$B$3:$U$3),0))*(1-GRID!$H$34))</f>
        <v>58300</v>
      </c>
      <c r="M565" s="5">
        <f t="array" ref="M565">IF($I$2="Открытый тариф",INDEX(GRID!$B$4:$U$15,MATCH(M$7,GRID!$A$4:$A$15,0),MATCH(1,($U$2=GRID!$B$1:$U$1)*(КАЛЕНДАРЬ!AZ31=GRID!$B$3:$U$3),0)),
INDEX(GRID!$B$4:$U$15,MATCH(M$7,GRID!$A$4:$A$15,0),MATCH(1,($U$2=GRID!$B$1:$U$1)*(КАЛЕНДАРЬ!AZ31=GRID!$B$3:$U$3),0))*(1-GRID!$H$34))</f>
        <v>74000</v>
      </c>
      <c r="N565" s="5">
        <f t="array" ref="N565">IF($I$2="Открытый тариф",INDEX(GRID!$B$18:$U$29,MATCH(M$7,GRID!$A$18:$A$29,0),MATCH(1,($U$2=GRID!$B$1:$U$1)*(КАЛЕНДАРЬ!AZ31=GRID!$B$3:$U$3),0)),
INDEX(GRID!$B$18:$U$29,MATCH(M$7,GRID!$A$18:$A$29,0),MATCH(1,($U$2=GRID!$B$1:$U$1)*(КАЛЕНДАРЬ!AZ31=GRID!$B$3:$U$3),0))*(1-GRID!$H$34))</f>
        <v>79000</v>
      </c>
      <c r="O565" s="5">
        <f t="array" ref="O565">IF($I$2="Открытый тариф",INDEX(GRID!$B$4:$U$15,MATCH(O$7,GRID!$A$4:$A$15,0),MATCH(1,($U$2=GRID!$B$1:$U$1)*(КАЛЕНДАРЬ!AZ31=GRID!$B$3:$U$3),0)),
INDEX(GRID!$B$4:$U$15,MATCH(O$7,GRID!$A$4:$A$15,0),MATCH(1,($U$2=GRID!$B$1:$U$1)*(КАЛЕНДАРЬ!AZ31=GRID!$B$3:$U$3),0))*(1-GRID!$H$34))</f>
        <v>108800</v>
      </c>
      <c r="P565" s="5">
        <f t="array" ref="P565">IF($I$2="Открытый тариф",INDEX(GRID!$B$4:$U$15,MATCH(P$7,GRID!$A$4:$A$15,0),MATCH(1,($U$2=GRID!$B$1:$U$1)*(КАЛЕНДАРЬ!AZ31=GRID!$B$3:$U$3),0)),
INDEX(GRID!$B$4:$U$15,MATCH(P$7,GRID!$A$4:$A$15,0),MATCH(1,($U$2=GRID!$B$1:$U$1)*(КАЛЕНДАРЬ!AZ31=GRID!$B$3:$U$3),0))*(1-GRID!$H$34))</f>
        <v>151400</v>
      </c>
      <c r="Q565" s="5">
        <f t="array" ref="Q565">IF($I$2="Открытый тариф",INDEX(GRID!$B$4:$U$15,MATCH(Q$7,GRID!$A$4:$A$15,0),MATCH(1,($U$2=GRID!$B$1:$U$1)*(КАЛЕНДАРЬ!AZ31=GRID!$B$3:$U$3),0)),
INDEX(GRID!$B$4:$U$15,MATCH(Q$7,GRID!$A$4:$A$15,0),MATCH(1,($U$2=GRID!$B$1:$U$1)*(КАЛЕНДАРЬ!AZ31=GRID!$B$3:$U$3),0))*(1-GRID!$H$34))</f>
        <v>177900</v>
      </c>
      <c r="R565" s="5">
        <f t="array" ref="R565">IF($I$2="Открытый тариф",INDEX(GRID!$B$18:$U$29,MATCH(R$7,GRID!$A$18:$A$29,0),MATCH(1,($U$2=GRID!$B$1:$U$1)*(КАЛЕНДАРЬ!AZ31=GRID!$B$3:$U$3),0)),
INDEX(GRID!$B$18:$U$29,MATCH(R$7,GRID!$A$18:$A$29,0),MATCH(1,($U$2=GRID!$B$1:$U$1)*(КАЛЕНДАРЬ!AZ31=GRID!$B$3:$U$3),0))*(1-GRID!$H$34))</f>
        <v>202400</v>
      </c>
      <c r="S565" s="5">
        <f t="array" ref="S565">IF($I$2="Открытый тариф",INDEX(GRID!$B$4:$U$15,MATCH(S$7,GRID!$A$4:$A$15,0),MATCH(1,($U$2=GRID!$B$1:$U$1)*(КАЛЕНДАРЬ!AZ31=GRID!$B$3:$U$3),0)),
INDEX(GRID!$B$4:$U$15,MATCH(S$7,GRID!$A$4:$A$15,0),MATCH(1,($U$2=GRID!$B$1:$U$1)*(КАЛЕНДАРЬ!AZ31=GRID!$B$3:$U$3),0))*(1-GRID!$L$41))</f>
        <v>507400</v>
      </c>
      <c r="T565" s="5">
        <f t="array" ref="T565">IF($I$2="Открытый тариф",INDEX(GRID!$B$4:$U$15,MATCH(T$7,GRID!$A$4:$A$15,0),MATCH(1,($U$2=GRID!$B$1:$U$1)*(КАЛЕНДАРЬ!AZ31=GRID!$B$3:$U$3),0)),
INDEX(GRID!$B$4:$U$15,MATCH(T$7,GRID!$A$4:$A$15,0),MATCH(1,($U$2=GRID!$B$1:$U$1)*(КАЛЕНДАРЬ!AZ31=GRID!$B$3:$U$3),0))*(1-GRID!$L$41))</f>
        <v>617900</v>
      </c>
    </row>
    <row r="566" spans="1:20" s="121" customFormat="1" ht="13.5" customHeight="1">
      <c r="A566" s="108" t="s">
        <v>16</v>
      </c>
      <c r="B566" s="109">
        <v>29</v>
      </c>
      <c r="C566" s="5">
        <f t="array" ref="C566">IF($I$2="Открытый тариф",INDEX(GRID!$B$4:$U$15,MATCH(C$7,GRID!$A$4:$A$15,0),MATCH(1,($U$2=GRID!$B$1:$U$1)*(КАЛЕНДАРЬ!AZ32=GRID!$B$3:$U$3),0)),
INDEX(GRID!$B$4:$U$15,MATCH(C$7,GRID!$A$4:$A$15,0),MATCH(1,($U$2=GRID!$B$1:$U$1)*(КАЛЕНДАРЬ!AZ32=GRID!$B$3:$U$3),0))*(1-GRID!$H$34))</f>
        <v>33200</v>
      </c>
      <c r="D566" s="5">
        <f t="array" ref="D566">IF($I$2="Открытый тариф",INDEX(GRID!$B$18:$U$29,MATCH(C$7,GRID!$A$18:$A$29,0),MATCH(1,($U$2=GRID!$B$1:$U$1)*(КАЛЕНДАРЬ!AZ32=GRID!$B$3:$U$3),0)),
INDEX(GRID!$B$18:$U$29,MATCH(C$7,GRID!$A$18:$A$29,0),MATCH(1,($U$2=GRID!$B$1:$U$1)*(КАЛЕНДАРЬ!AZ32=GRID!$B$3:$U$3),0))*(1-GRID!$H$34))</f>
        <v>38200</v>
      </c>
      <c r="E566" s="5">
        <f t="array" ref="E566">IF($I$2="Открытый тариф",INDEX(GRID!$B$4:$U$15,MATCH(E$7,GRID!$A$4:$A$15,0),MATCH(1,($U$2=GRID!$B$1:$U$1)*(КАЛЕНДАРЬ!AZ32=GRID!$B$3:$U$3),0)),
INDEX(GRID!$B$4:$U$15,MATCH(E$7,GRID!$A$4:$A$15,0),MATCH(1,($U$2=GRID!$B$1:$U$1)*(КАЛЕНДАРЬ!AZ32=GRID!$B$3:$U$3),0))*(1-GRID!$H$34))</f>
        <v>39900</v>
      </c>
      <c r="F566" s="5">
        <f t="array" ref="F566">IF($I$2="Открытый тариф",INDEX(GRID!$B$18:$U$29,MATCH(E$7,GRID!$A$18:$A$29,0),MATCH(1,($U$2=GRID!$B$1:$U$1)*(КАЛЕНДАРЬ!AZ32=GRID!$B$3:$U$3),0)),
INDEX(GRID!$B$18:$U$29,MATCH(E$7,GRID!$A$18:$A$29,0),MATCH(1,($U$2=GRID!$B$1:$U$1)*(КАЛЕНДАРЬ!AZ32=GRID!$B$3:$U$3),0))*(1-GRID!$H$34))</f>
        <v>44900</v>
      </c>
      <c r="G566" s="5">
        <f t="array" ref="G566">IF($I$2="Открытый тариф",INDEX(GRID!$B$4:$U$15,MATCH(G$7,GRID!$A$4:$A$15,0),MATCH(1,($U$2=GRID!$B$1:$U$1)*(КАЛЕНДАРЬ!AZ32=GRID!$B$3:$U$3),0)),
INDEX(GRID!$B$4:$U$15,MATCH(G$7,GRID!$A$4:$A$15,0),MATCH(1,($U$2=GRID!$B$1:$U$1)*(КАЛЕНДАРЬ!AZ32=GRID!$B$3:$U$3),0))*(1-GRID!$H$34))</f>
        <v>46200</v>
      </c>
      <c r="H566" s="5">
        <f t="array" ref="H566">IF($I$2="Открытый тариф",INDEX(GRID!$B$18:$U$29,MATCH(G$7,GRID!$A$18:$A$29,0),MATCH(1,($U$2=GRID!$B$1:$U$1)*(КАЛЕНДАРЬ!AZ32=GRID!$B$3:$U$3),0)),
INDEX(GRID!$B$18:$U$29,MATCH(G$7,GRID!$A$18:$A$29,0),MATCH(1,($U$2=GRID!$B$1:$U$1)*(КАЛЕНДАРЬ!AZ32=GRID!$B$3:$U$3),0))*(1-GRID!$H$34))</f>
        <v>51200</v>
      </c>
      <c r="I566" s="5">
        <f t="array" ref="I566">IF($I$2="Открытый тариф",INDEX(GRID!$B$4:$U$15,MATCH(I$7,GRID!$A$4:$A$15,0),MATCH(1,($U$2=GRID!$B$1:$U$1)*(КАЛЕНДАРЬ!AZ32=GRID!$B$3:$U$3),0)),
INDEX(GRID!$B$4:$U$15,MATCH(I$7,GRID!$A$4:$A$15,0),MATCH(1,($U$2=GRID!$B$1:$U$1)*(КАЛЕНДАРЬ!AZ32=GRID!$B$3:$U$3),0))*(1-GRID!$H$34))</f>
        <v>51700</v>
      </c>
      <c r="J566" s="5">
        <f t="array" ref="J566">IF($I$2="Открытый тариф",INDEX(GRID!$B$18:$U$29,MATCH(I$7,GRID!$A$18:$A$29,0),MATCH(1,($U$2=GRID!$B$1:$U$1)*(КАЛЕНДАРЬ!AZ32=GRID!$B$3:$U$3),0)),
INDEX(GRID!$B$18:$U$29,MATCH(I$7,GRID!$A$18:$A$29,0),MATCH(1,($U$2=GRID!$B$1:$U$1)*(КАЛЕНДАРЬ!AZ32=GRID!$B$3:$U$3),0))*(1-GRID!$H$34))</f>
        <v>56700</v>
      </c>
      <c r="K566" s="5">
        <f t="array" ref="K566">IF($I$2="Открытый тариф",INDEX(GRID!$B$4:$U$15,MATCH(K$7,GRID!$A$4:$A$15,0),MATCH(1,($U$2=GRID!$B$1:$U$1)*(КАЛЕНДАРЬ!AZ32=GRID!$B$3:$U$3),0)),
INDEX(GRID!$B$4:$U$15,MATCH(K$7,GRID!$A$4:$A$15,0),MATCH(1,($U$2=GRID!$B$1:$U$1)*(КАЛЕНДАРЬ!AZ32=GRID!$B$3:$U$3),0))*(1-GRID!$H$34))</f>
        <v>57800</v>
      </c>
      <c r="L566" s="5">
        <f t="array" ref="L566">IF($I$2="Открытый тариф",INDEX(GRID!$B$18:$U$29,MATCH(K$7,GRID!$A$18:$A$29,0),MATCH(1,($U$2=GRID!$B$1:$U$1)*(КАЛЕНДАРЬ!AZ32=GRID!$B$3:$U$3),0)),
INDEX(GRID!$B$18:$U$29,MATCH(K$7,GRID!$A$18:$A$29,0),MATCH(1,($U$2=GRID!$B$1:$U$1)*(КАЛЕНДАРЬ!AZ32=GRID!$B$3:$U$3),0))*(1-GRID!$H$34))</f>
        <v>62800</v>
      </c>
      <c r="M566" s="5">
        <f t="array" ref="M566">IF($I$2="Открытый тариф",INDEX(GRID!$B$4:$U$15,MATCH(M$7,GRID!$A$4:$A$15,0),MATCH(1,($U$2=GRID!$B$1:$U$1)*(КАЛЕНДАРЬ!AZ32=GRID!$B$3:$U$3),0)),
INDEX(GRID!$B$4:$U$15,MATCH(M$7,GRID!$A$4:$A$15,0),MATCH(1,($U$2=GRID!$B$1:$U$1)*(КАЛЕНДАРЬ!AZ32=GRID!$B$3:$U$3),0))*(1-GRID!$H$34))</f>
        <v>79000</v>
      </c>
      <c r="N566" s="5">
        <f t="array" ref="N566">IF($I$2="Открытый тариф",INDEX(GRID!$B$18:$U$29,MATCH(M$7,GRID!$A$18:$A$29,0),MATCH(1,($U$2=GRID!$B$1:$U$1)*(КАЛЕНДАРЬ!AZ32=GRID!$B$3:$U$3),0)),
INDEX(GRID!$B$18:$U$29,MATCH(M$7,GRID!$A$18:$A$29,0),MATCH(1,($U$2=GRID!$B$1:$U$1)*(КАЛЕНДАРЬ!AZ32=GRID!$B$3:$U$3),0))*(1-GRID!$H$34))</f>
        <v>84000</v>
      </c>
      <c r="O566" s="5">
        <f t="array" ref="O566">IF($I$2="Открытый тариф",INDEX(GRID!$B$4:$U$15,MATCH(O$7,GRID!$A$4:$A$15,0),MATCH(1,($U$2=GRID!$B$1:$U$1)*(КАЛЕНДАРЬ!AZ32=GRID!$B$3:$U$3),0)),
INDEX(GRID!$B$4:$U$15,MATCH(O$7,GRID!$A$4:$A$15,0),MATCH(1,($U$2=GRID!$B$1:$U$1)*(КАЛЕНДАРЬ!AZ32=GRID!$B$3:$U$3),0))*(1-GRID!$H$34))</f>
        <v>114800</v>
      </c>
      <c r="P566" s="5">
        <f t="array" ref="P566">IF($I$2="Открытый тариф",INDEX(GRID!$B$4:$U$15,MATCH(P$7,GRID!$A$4:$A$15,0),MATCH(1,($U$2=GRID!$B$1:$U$1)*(КАЛЕНДАРЬ!AZ32=GRID!$B$3:$U$3),0)),
INDEX(GRID!$B$4:$U$15,MATCH(P$7,GRID!$A$4:$A$15,0),MATCH(1,($U$2=GRID!$B$1:$U$1)*(КАЛЕНДАРЬ!AZ32=GRID!$B$3:$U$3),0))*(1-GRID!$H$34))</f>
        <v>158000</v>
      </c>
      <c r="Q566" s="5">
        <f t="array" ref="Q566">IF($I$2="Открытый тариф",INDEX(GRID!$B$4:$U$15,MATCH(Q$7,GRID!$A$4:$A$15,0),MATCH(1,($U$2=GRID!$B$1:$U$1)*(КАЛЕНДАРЬ!AZ32=GRID!$B$3:$U$3),0)),
INDEX(GRID!$B$4:$U$15,MATCH(Q$7,GRID!$A$4:$A$15,0),MATCH(1,($U$2=GRID!$B$1:$U$1)*(КАЛЕНДАРЬ!AZ32=GRID!$B$3:$U$3),0))*(1-GRID!$H$34))</f>
        <v>185500</v>
      </c>
      <c r="R566" s="5">
        <f t="array" ref="R566">IF($I$2="Открытый тариф",INDEX(GRID!$B$18:$U$29,MATCH(R$7,GRID!$A$18:$A$29,0),MATCH(1,($U$2=GRID!$B$1:$U$1)*(КАЛЕНДАРЬ!AZ32=GRID!$B$3:$U$3),0)),
INDEX(GRID!$B$18:$U$29,MATCH(R$7,GRID!$A$18:$A$29,0),MATCH(1,($U$2=GRID!$B$1:$U$1)*(КАЛЕНДАРЬ!AZ32=GRID!$B$3:$U$3),0))*(1-GRID!$H$34))</f>
        <v>211300</v>
      </c>
      <c r="S566" s="5">
        <f t="array" ref="S566">IF($I$2="Открытый тариф",INDEX(GRID!$B$4:$U$15,MATCH(S$7,GRID!$A$4:$A$15,0),MATCH(1,($U$2=GRID!$B$1:$U$1)*(КАЛЕНДАРЬ!AZ32=GRID!$B$3:$U$3),0)),
INDEX(GRID!$B$4:$U$15,MATCH(S$7,GRID!$A$4:$A$15,0),MATCH(1,($U$2=GRID!$B$1:$U$1)*(КАЛЕНДАРЬ!AZ32=GRID!$B$3:$U$3),0))*(1-GRID!$L$41))</f>
        <v>533500</v>
      </c>
      <c r="T566" s="5">
        <f t="array" ref="T566">IF($I$2="Открытый тариф",INDEX(GRID!$B$4:$U$15,MATCH(T$7,GRID!$A$4:$A$15,0),MATCH(1,($U$2=GRID!$B$1:$U$1)*(КАЛЕНДАРЬ!AZ32=GRID!$B$3:$U$3),0)),
INDEX(GRID!$B$4:$U$15,MATCH(T$7,GRID!$A$4:$A$15,0),MATCH(1,($U$2=GRID!$B$1:$U$1)*(КАЛЕНДАРЬ!AZ32=GRID!$B$3:$U$3),0))*(1-GRID!$L$41))</f>
        <v>651900</v>
      </c>
    </row>
    <row r="567" spans="1:20" s="121" customFormat="1" ht="13.5" customHeight="1">
      <c r="A567" s="108" t="s">
        <v>17</v>
      </c>
      <c r="B567" s="109">
        <v>30</v>
      </c>
      <c r="C567" s="5">
        <f t="array" ref="C567">IF($I$2="Открытый тариф",INDEX(GRID!$B$4:$U$15,MATCH(C$7,GRID!$A$4:$A$15,0),MATCH(1,($U$2=GRID!$B$1:$U$1)*(КАЛЕНДАРЬ!AZ33=GRID!$B$3:$U$3),0)),
INDEX(GRID!$B$4:$U$15,MATCH(C$7,GRID!$A$4:$A$15,0),MATCH(1,($U$2=GRID!$B$1:$U$1)*(КАЛЕНДАРЬ!AZ33=GRID!$B$3:$U$3),0))*(1-GRID!$H$34))</f>
        <v>33200</v>
      </c>
      <c r="D567" s="5">
        <f t="array" ref="D567">IF($I$2="Открытый тариф",INDEX(GRID!$B$18:$U$29,MATCH(C$7,GRID!$A$18:$A$29,0),MATCH(1,($U$2=GRID!$B$1:$U$1)*(КАЛЕНДАРЬ!AZ33=GRID!$B$3:$U$3),0)),
INDEX(GRID!$B$18:$U$29,MATCH(C$7,GRID!$A$18:$A$29,0),MATCH(1,($U$2=GRID!$B$1:$U$1)*(КАЛЕНДАРЬ!AZ33=GRID!$B$3:$U$3),0))*(1-GRID!$H$34))</f>
        <v>38200</v>
      </c>
      <c r="E567" s="5">
        <f t="array" ref="E567">IF($I$2="Открытый тариф",INDEX(GRID!$B$4:$U$15,MATCH(E$7,GRID!$A$4:$A$15,0),MATCH(1,($U$2=GRID!$B$1:$U$1)*(КАЛЕНДАРЬ!AZ33=GRID!$B$3:$U$3),0)),
INDEX(GRID!$B$4:$U$15,MATCH(E$7,GRID!$A$4:$A$15,0),MATCH(1,($U$2=GRID!$B$1:$U$1)*(КАЛЕНДАРЬ!AZ33=GRID!$B$3:$U$3),0))*(1-GRID!$H$34))</f>
        <v>39900</v>
      </c>
      <c r="F567" s="5">
        <f t="array" ref="F567">IF($I$2="Открытый тариф",INDEX(GRID!$B$18:$U$29,MATCH(E$7,GRID!$A$18:$A$29,0),MATCH(1,($U$2=GRID!$B$1:$U$1)*(КАЛЕНДАРЬ!AZ33=GRID!$B$3:$U$3),0)),
INDEX(GRID!$B$18:$U$29,MATCH(E$7,GRID!$A$18:$A$29,0),MATCH(1,($U$2=GRID!$B$1:$U$1)*(КАЛЕНДАРЬ!AZ33=GRID!$B$3:$U$3),0))*(1-GRID!$H$34))</f>
        <v>44900</v>
      </c>
      <c r="G567" s="5">
        <f t="array" ref="G567">IF($I$2="Открытый тариф",INDEX(GRID!$B$4:$U$15,MATCH(G$7,GRID!$A$4:$A$15,0),MATCH(1,($U$2=GRID!$B$1:$U$1)*(КАЛЕНДАРЬ!AZ33=GRID!$B$3:$U$3),0)),
INDEX(GRID!$B$4:$U$15,MATCH(G$7,GRID!$A$4:$A$15,0),MATCH(1,($U$2=GRID!$B$1:$U$1)*(КАЛЕНДАРЬ!AZ33=GRID!$B$3:$U$3),0))*(1-GRID!$H$34))</f>
        <v>46200</v>
      </c>
      <c r="H567" s="5">
        <f t="array" ref="H567">IF($I$2="Открытый тариф",INDEX(GRID!$B$18:$U$29,MATCH(G$7,GRID!$A$18:$A$29,0),MATCH(1,($U$2=GRID!$B$1:$U$1)*(КАЛЕНДАРЬ!AZ33=GRID!$B$3:$U$3),0)),
INDEX(GRID!$B$18:$U$29,MATCH(G$7,GRID!$A$18:$A$29,0),MATCH(1,($U$2=GRID!$B$1:$U$1)*(КАЛЕНДАРЬ!AZ33=GRID!$B$3:$U$3),0))*(1-GRID!$H$34))</f>
        <v>51200</v>
      </c>
      <c r="I567" s="5">
        <f t="array" ref="I567">IF($I$2="Открытый тариф",INDEX(GRID!$B$4:$U$15,MATCH(I$7,GRID!$A$4:$A$15,0),MATCH(1,($U$2=GRID!$B$1:$U$1)*(КАЛЕНДАРЬ!AZ33=GRID!$B$3:$U$3),0)),
INDEX(GRID!$B$4:$U$15,MATCH(I$7,GRID!$A$4:$A$15,0),MATCH(1,($U$2=GRID!$B$1:$U$1)*(КАЛЕНДАРЬ!AZ33=GRID!$B$3:$U$3),0))*(1-GRID!$H$34))</f>
        <v>51700</v>
      </c>
      <c r="J567" s="5">
        <f t="array" ref="J567">IF($I$2="Открытый тариф",INDEX(GRID!$B$18:$U$29,MATCH(I$7,GRID!$A$18:$A$29,0),MATCH(1,($U$2=GRID!$B$1:$U$1)*(КАЛЕНДАРЬ!AZ33=GRID!$B$3:$U$3),0)),
INDEX(GRID!$B$18:$U$29,MATCH(I$7,GRID!$A$18:$A$29,0),MATCH(1,($U$2=GRID!$B$1:$U$1)*(КАЛЕНДАРЬ!AZ33=GRID!$B$3:$U$3),0))*(1-GRID!$H$34))</f>
        <v>56700</v>
      </c>
      <c r="K567" s="5">
        <f t="array" ref="K567">IF($I$2="Открытый тариф",INDEX(GRID!$B$4:$U$15,MATCH(K$7,GRID!$A$4:$A$15,0),MATCH(1,($U$2=GRID!$B$1:$U$1)*(КАЛЕНДАРЬ!AZ33=GRID!$B$3:$U$3),0)),
INDEX(GRID!$B$4:$U$15,MATCH(K$7,GRID!$A$4:$A$15,0),MATCH(1,($U$2=GRID!$B$1:$U$1)*(КАЛЕНДАРЬ!AZ33=GRID!$B$3:$U$3),0))*(1-GRID!$H$34))</f>
        <v>57800</v>
      </c>
      <c r="L567" s="5">
        <f t="array" ref="L567">IF($I$2="Открытый тариф",INDEX(GRID!$B$18:$U$29,MATCH(K$7,GRID!$A$18:$A$29,0),MATCH(1,($U$2=GRID!$B$1:$U$1)*(КАЛЕНДАРЬ!AZ33=GRID!$B$3:$U$3),0)),
INDEX(GRID!$B$18:$U$29,MATCH(K$7,GRID!$A$18:$A$29,0),MATCH(1,($U$2=GRID!$B$1:$U$1)*(КАЛЕНДАРЬ!AZ33=GRID!$B$3:$U$3),0))*(1-GRID!$H$34))</f>
        <v>62800</v>
      </c>
      <c r="M567" s="5">
        <f t="array" ref="M567">IF($I$2="Открытый тариф",INDEX(GRID!$B$4:$U$15,MATCH(M$7,GRID!$A$4:$A$15,0),MATCH(1,($U$2=GRID!$B$1:$U$1)*(КАЛЕНДАРЬ!AZ33=GRID!$B$3:$U$3),0)),
INDEX(GRID!$B$4:$U$15,MATCH(M$7,GRID!$A$4:$A$15,0),MATCH(1,($U$2=GRID!$B$1:$U$1)*(КАЛЕНДАРЬ!AZ33=GRID!$B$3:$U$3),0))*(1-GRID!$H$34))</f>
        <v>79000</v>
      </c>
      <c r="N567" s="5">
        <f t="array" ref="N567">IF($I$2="Открытый тариф",INDEX(GRID!$B$18:$U$29,MATCH(M$7,GRID!$A$18:$A$29,0),MATCH(1,($U$2=GRID!$B$1:$U$1)*(КАЛЕНДАРЬ!AZ33=GRID!$B$3:$U$3),0)),
INDEX(GRID!$B$18:$U$29,MATCH(M$7,GRID!$A$18:$A$29,0),MATCH(1,($U$2=GRID!$B$1:$U$1)*(КАЛЕНДАРЬ!AZ33=GRID!$B$3:$U$3),0))*(1-GRID!$H$34))</f>
        <v>84000</v>
      </c>
      <c r="O567" s="5">
        <f t="array" ref="O567">IF($I$2="Открытый тариф",INDEX(GRID!$B$4:$U$15,MATCH(O$7,GRID!$A$4:$A$15,0),MATCH(1,($U$2=GRID!$B$1:$U$1)*(КАЛЕНДАРЬ!AZ33=GRID!$B$3:$U$3),0)),
INDEX(GRID!$B$4:$U$15,MATCH(O$7,GRID!$A$4:$A$15,0),MATCH(1,($U$2=GRID!$B$1:$U$1)*(КАЛЕНДАРЬ!AZ33=GRID!$B$3:$U$3),0))*(1-GRID!$H$34))</f>
        <v>114800</v>
      </c>
      <c r="P567" s="5">
        <f t="array" ref="P567">IF($I$2="Открытый тариф",INDEX(GRID!$B$4:$U$15,MATCH(P$7,GRID!$A$4:$A$15,0),MATCH(1,($U$2=GRID!$B$1:$U$1)*(КАЛЕНДАРЬ!AZ33=GRID!$B$3:$U$3),0)),
INDEX(GRID!$B$4:$U$15,MATCH(P$7,GRID!$A$4:$A$15,0),MATCH(1,($U$2=GRID!$B$1:$U$1)*(КАЛЕНДАРЬ!AZ33=GRID!$B$3:$U$3),0))*(1-GRID!$H$34))</f>
        <v>158000</v>
      </c>
      <c r="Q567" s="5">
        <f t="array" ref="Q567">IF($I$2="Открытый тариф",INDEX(GRID!$B$4:$U$15,MATCH(Q$7,GRID!$A$4:$A$15,0),MATCH(1,($U$2=GRID!$B$1:$U$1)*(КАЛЕНДАРЬ!AZ33=GRID!$B$3:$U$3),0)),
INDEX(GRID!$B$4:$U$15,MATCH(Q$7,GRID!$A$4:$A$15,0),MATCH(1,($U$2=GRID!$B$1:$U$1)*(КАЛЕНДАРЬ!AZ33=GRID!$B$3:$U$3),0))*(1-GRID!$H$34))</f>
        <v>185500</v>
      </c>
      <c r="R567" s="5">
        <f t="array" ref="R567">IF($I$2="Открытый тариф",INDEX(GRID!$B$18:$U$29,MATCH(R$7,GRID!$A$18:$A$29,0),MATCH(1,($U$2=GRID!$B$1:$U$1)*(КАЛЕНДАРЬ!AZ33=GRID!$B$3:$U$3),0)),
INDEX(GRID!$B$18:$U$29,MATCH(R$7,GRID!$A$18:$A$29,0),MATCH(1,($U$2=GRID!$B$1:$U$1)*(КАЛЕНДАРЬ!AZ33=GRID!$B$3:$U$3),0))*(1-GRID!$H$34))</f>
        <v>211300</v>
      </c>
      <c r="S567" s="5">
        <f t="array" ref="S567">IF($I$2="Открытый тариф",INDEX(GRID!$B$4:$U$15,MATCH(S$7,GRID!$A$4:$A$15,0),MATCH(1,($U$2=GRID!$B$1:$U$1)*(КАЛЕНДАРЬ!AZ33=GRID!$B$3:$U$3),0)),
INDEX(GRID!$B$4:$U$15,MATCH(S$7,GRID!$A$4:$A$15,0),MATCH(1,($U$2=GRID!$B$1:$U$1)*(КАЛЕНДАРЬ!AZ33=GRID!$B$3:$U$3),0))*(1-GRID!$L$41))</f>
        <v>533500</v>
      </c>
      <c r="T567" s="5">
        <f t="array" ref="T567">IF($I$2="Открытый тариф",INDEX(GRID!$B$4:$U$15,MATCH(T$7,GRID!$A$4:$A$15,0),MATCH(1,($U$2=GRID!$B$1:$U$1)*(КАЛЕНДАРЬ!AZ33=GRID!$B$3:$U$3),0)),
INDEX(GRID!$B$4:$U$15,MATCH(T$7,GRID!$A$4:$A$15,0),MATCH(1,($U$2=GRID!$B$1:$U$1)*(КАЛЕНДАРЬ!AZ33=GRID!$B$3:$U$3),0))*(1-GRID!$L$41))</f>
        <v>651900</v>
      </c>
    </row>
    <row r="568" spans="1:20" s="121" customFormat="1" ht="13.5" customHeight="1">
      <c r="A568" s="108" t="s">
        <v>11</v>
      </c>
      <c r="B568" s="109">
        <v>31</v>
      </c>
      <c r="C568" s="5">
        <f t="array" ref="C568">IF($I$2="Открытый тариф",INDEX(GRID!$B$4:$U$15,MATCH(C$7,GRID!$A$4:$A$15,0),MATCH(1,($U$2=GRID!$B$1:$U$1)*(КАЛЕНДАРЬ!AZ34=GRID!$B$3:$U$3),0)),
INDEX(GRID!$B$4:$U$15,MATCH(C$7,GRID!$A$4:$A$15,0),MATCH(1,($U$2=GRID!$B$1:$U$1)*(КАЛЕНДАРЬ!AZ34=GRID!$B$3:$U$3),0))*(1-GRID!$H$34))</f>
        <v>33200</v>
      </c>
      <c r="D568" s="5">
        <f t="array" ref="D568">IF($I$2="Открытый тариф",INDEX(GRID!$B$18:$U$29,MATCH(C$7,GRID!$A$18:$A$29,0),MATCH(1,($U$2=GRID!$B$1:$U$1)*(КАЛЕНДАРЬ!AZ34=GRID!$B$3:$U$3),0)),
INDEX(GRID!$B$18:$U$29,MATCH(C$7,GRID!$A$18:$A$29,0),MATCH(1,($U$2=GRID!$B$1:$U$1)*(КАЛЕНДАРЬ!AZ34=GRID!$B$3:$U$3),0))*(1-GRID!$H$34))</f>
        <v>38200</v>
      </c>
      <c r="E568" s="5">
        <f t="array" ref="E568">IF($I$2="Открытый тариф",INDEX(GRID!$B$4:$U$15,MATCH(E$7,GRID!$A$4:$A$15,0),MATCH(1,($U$2=GRID!$B$1:$U$1)*(КАЛЕНДАРЬ!AZ34=GRID!$B$3:$U$3),0)),
INDEX(GRID!$B$4:$U$15,MATCH(E$7,GRID!$A$4:$A$15,0),MATCH(1,($U$2=GRID!$B$1:$U$1)*(КАЛЕНДАРЬ!AZ34=GRID!$B$3:$U$3),0))*(1-GRID!$H$34))</f>
        <v>39900</v>
      </c>
      <c r="F568" s="5">
        <f t="array" ref="F568">IF($I$2="Открытый тариф",INDEX(GRID!$B$18:$U$29,MATCH(E$7,GRID!$A$18:$A$29,0),MATCH(1,($U$2=GRID!$B$1:$U$1)*(КАЛЕНДАРЬ!AZ34=GRID!$B$3:$U$3),0)),
INDEX(GRID!$B$18:$U$29,MATCH(E$7,GRID!$A$18:$A$29,0),MATCH(1,($U$2=GRID!$B$1:$U$1)*(КАЛЕНДАРЬ!AZ34=GRID!$B$3:$U$3),0))*(1-GRID!$H$34))</f>
        <v>44900</v>
      </c>
      <c r="G568" s="5">
        <f t="array" ref="G568">IF($I$2="Открытый тариф",INDEX(GRID!$B$4:$U$15,MATCH(G$7,GRID!$A$4:$A$15,0),MATCH(1,($U$2=GRID!$B$1:$U$1)*(КАЛЕНДАРЬ!AZ34=GRID!$B$3:$U$3),0)),
INDEX(GRID!$B$4:$U$15,MATCH(G$7,GRID!$A$4:$A$15,0),MATCH(1,($U$2=GRID!$B$1:$U$1)*(КАЛЕНДАРЬ!AZ34=GRID!$B$3:$U$3),0))*(1-GRID!$H$34))</f>
        <v>46200</v>
      </c>
      <c r="H568" s="5">
        <f t="array" ref="H568">IF($I$2="Открытый тариф",INDEX(GRID!$B$18:$U$29,MATCH(G$7,GRID!$A$18:$A$29,0),MATCH(1,($U$2=GRID!$B$1:$U$1)*(КАЛЕНДАРЬ!AZ34=GRID!$B$3:$U$3),0)),
INDEX(GRID!$B$18:$U$29,MATCH(G$7,GRID!$A$18:$A$29,0),MATCH(1,($U$2=GRID!$B$1:$U$1)*(КАЛЕНДАРЬ!AZ34=GRID!$B$3:$U$3),0))*(1-GRID!$H$34))</f>
        <v>51200</v>
      </c>
      <c r="I568" s="5">
        <f t="array" ref="I568">IF($I$2="Открытый тариф",INDEX(GRID!$B$4:$U$15,MATCH(I$7,GRID!$A$4:$A$15,0),MATCH(1,($U$2=GRID!$B$1:$U$1)*(КАЛЕНДАРЬ!AZ34=GRID!$B$3:$U$3),0)),
INDEX(GRID!$B$4:$U$15,MATCH(I$7,GRID!$A$4:$A$15,0),MATCH(1,($U$2=GRID!$B$1:$U$1)*(КАЛЕНДАРЬ!AZ34=GRID!$B$3:$U$3),0))*(1-GRID!$H$34))</f>
        <v>51700</v>
      </c>
      <c r="J568" s="5">
        <f t="array" ref="J568">IF($I$2="Открытый тариф",INDEX(GRID!$B$18:$U$29,MATCH(I$7,GRID!$A$18:$A$29,0),MATCH(1,($U$2=GRID!$B$1:$U$1)*(КАЛЕНДАРЬ!AZ34=GRID!$B$3:$U$3),0)),
INDEX(GRID!$B$18:$U$29,MATCH(I$7,GRID!$A$18:$A$29,0),MATCH(1,($U$2=GRID!$B$1:$U$1)*(КАЛЕНДАРЬ!AZ34=GRID!$B$3:$U$3),0))*(1-GRID!$H$34))</f>
        <v>56700</v>
      </c>
      <c r="K568" s="5">
        <f t="array" ref="K568">IF($I$2="Открытый тариф",INDEX(GRID!$B$4:$U$15,MATCH(K$7,GRID!$A$4:$A$15,0),MATCH(1,($U$2=GRID!$B$1:$U$1)*(КАЛЕНДАРЬ!AZ34=GRID!$B$3:$U$3),0)),
INDEX(GRID!$B$4:$U$15,MATCH(K$7,GRID!$A$4:$A$15,0),MATCH(1,($U$2=GRID!$B$1:$U$1)*(КАЛЕНДАРЬ!AZ34=GRID!$B$3:$U$3),0))*(1-GRID!$H$34))</f>
        <v>57800</v>
      </c>
      <c r="L568" s="5">
        <f t="array" ref="L568">IF($I$2="Открытый тариф",INDEX(GRID!$B$18:$U$29,MATCH(K$7,GRID!$A$18:$A$29,0),MATCH(1,($U$2=GRID!$B$1:$U$1)*(КАЛЕНДАРЬ!AZ34=GRID!$B$3:$U$3),0)),
INDEX(GRID!$B$18:$U$29,MATCH(K$7,GRID!$A$18:$A$29,0),MATCH(1,($U$2=GRID!$B$1:$U$1)*(КАЛЕНДАРЬ!AZ34=GRID!$B$3:$U$3),0))*(1-GRID!$H$34))</f>
        <v>62800</v>
      </c>
      <c r="M568" s="5">
        <f t="array" ref="M568">IF($I$2="Открытый тариф",INDEX(GRID!$B$4:$U$15,MATCH(M$7,GRID!$A$4:$A$15,0),MATCH(1,($U$2=GRID!$B$1:$U$1)*(КАЛЕНДАРЬ!AZ34=GRID!$B$3:$U$3),0)),
INDEX(GRID!$B$4:$U$15,MATCH(M$7,GRID!$A$4:$A$15,0),MATCH(1,($U$2=GRID!$B$1:$U$1)*(КАЛЕНДАРЬ!AZ34=GRID!$B$3:$U$3),0))*(1-GRID!$H$34))</f>
        <v>79000</v>
      </c>
      <c r="N568" s="5">
        <f t="array" ref="N568">IF($I$2="Открытый тариф",INDEX(GRID!$B$18:$U$29,MATCH(M$7,GRID!$A$18:$A$29,0),MATCH(1,($U$2=GRID!$B$1:$U$1)*(КАЛЕНДАРЬ!AZ34=GRID!$B$3:$U$3),0)),
INDEX(GRID!$B$18:$U$29,MATCH(M$7,GRID!$A$18:$A$29,0),MATCH(1,($U$2=GRID!$B$1:$U$1)*(КАЛЕНДАРЬ!AZ34=GRID!$B$3:$U$3),0))*(1-GRID!$H$34))</f>
        <v>84000</v>
      </c>
      <c r="O568" s="5">
        <f t="array" ref="O568">IF($I$2="Открытый тариф",INDEX(GRID!$B$4:$U$15,MATCH(O$7,GRID!$A$4:$A$15,0),MATCH(1,($U$2=GRID!$B$1:$U$1)*(КАЛЕНДАРЬ!AZ34=GRID!$B$3:$U$3),0)),
INDEX(GRID!$B$4:$U$15,MATCH(O$7,GRID!$A$4:$A$15,0),MATCH(1,($U$2=GRID!$B$1:$U$1)*(КАЛЕНДАРЬ!AZ34=GRID!$B$3:$U$3),0))*(1-GRID!$H$34))</f>
        <v>114800</v>
      </c>
      <c r="P568" s="5">
        <f t="array" ref="P568">IF($I$2="Открытый тариф",INDEX(GRID!$B$4:$U$15,MATCH(P$7,GRID!$A$4:$A$15,0),MATCH(1,($U$2=GRID!$B$1:$U$1)*(КАЛЕНДАРЬ!AZ34=GRID!$B$3:$U$3),0)),
INDEX(GRID!$B$4:$U$15,MATCH(P$7,GRID!$A$4:$A$15,0),MATCH(1,($U$2=GRID!$B$1:$U$1)*(КАЛЕНДАРЬ!AZ34=GRID!$B$3:$U$3),0))*(1-GRID!$H$34))</f>
        <v>158000</v>
      </c>
      <c r="Q568" s="5">
        <f t="array" ref="Q568">IF($I$2="Открытый тариф",INDEX(GRID!$B$4:$U$15,MATCH(Q$7,GRID!$A$4:$A$15,0),MATCH(1,($U$2=GRID!$B$1:$U$1)*(КАЛЕНДАРЬ!AZ34=GRID!$B$3:$U$3),0)),
INDEX(GRID!$B$4:$U$15,MATCH(Q$7,GRID!$A$4:$A$15,0),MATCH(1,($U$2=GRID!$B$1:$U$1)*(КАЛЕНДАРЬ!AZ34=GRID!$B$3:$U$3),0))*(1-GRID!$H$34))</f>
        <v>185500</v>
      </c>
      <c r="R568" s="5">
        <f t="array" ref="R568">IF($I$2="Открытый тариф",INDEX(GRID!$B$18:$U$29,MATCH(R$7,GRID!$A$18:$A$29,0),MATCH(1,($U$2=GRID!$B$1:$U$1)*(КАЛЕНДАРЬ!AZ34=GRID!$B$3:$U$3),0)),
INDEX(GRID!$B$18:$U$29,MATCH(R$7,GRID!$A$18:$A$29,0),MATCH(1,($U$2=GRID!$B$1:$U$1)*(КАЛЕНДАРЬ!AZ34=GRID!$B$3:$U$3),0))*(1-GRID!$H$34))</f>
        <v>211300</v>
      </c>
      <c r="S568" s="5">
        <f t="array" ref="S568">IF($I$2="Открытый тариф",INDEX(GRID!$B$4:$U$15,MATCH(S$7,GRID!$A$4:$A$15,0),MATCH(1,($U$2=GRID!$B$1:$U$1)*(КАЛЕНДАРЬ!AZ34=GRID!$B$3:$U$3),0)),
INDEX(GRID!$B$4:$U$15,MATCH(S$7,GRID!$A$4:$A$15,0),MATCH(1,($U$2=GRID!$B$1:$U$1)*(КАЛЕНДАРЬ!AZ34=GRID!$B$3:$U$3),0))*(1-GRID!$L$41))</f>
        <v>533500</v>
      </c>
      <c r="T568" s="5">
        <f t="array" ref="T568">IF($I$2="Открытый тариф",INDEX(GRID!$B$4:$U$15,MATCH(T$7,GRID!$A$4:$A$15,0),MATCH(1,($U$2=GRID!$B$1:$U$1)*(КАЛЕНДАРЬ!AZ34=GRID!$B$3:$U$3),0)),
INDEX(GRID!$B$4:$U$15,MATCH(T$7,GRID!$A$4:$A$15,0),MATCH(1,($U$2=GRID!$B$1:$U$1)*(КАЛЕНДАРЬ!AZ34=GRID!$B$3:$U$3),0))*(1-GRID!$L$41))</f>
        <v>651900</v>
      </c>
    </row>
    <row r="569" spans="1:20" s="121" customFormat="1" ht="13.5" customHeight="1">
      <c r="A569" s="110"/>
      <c r="B569" s="111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</row>
    <row r="570" spans="1:20" s="121" customFormat="1" ht="13.5" customHeight="1">
      <c r="A57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</row>
    <row r="571" spans="1:20" s="121" customFormat="1" ht="13.5" customHeight="1">
      <c r="A571" s="163" t="s">
        <v>147</v>
      </c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</row>
    <row r="572" spans="1:20" s="121" customFormat="1" ht="28.5" customHeight="1">
      <c r="A572" s="165" t="s">
        <v>8</v>
      </c>
      <c r="B572" s="166"/>
      <c r="C572" s="169" t="s">
        <v>87</v>
      </c>
      <c r="D572" s="170"/>
      <c r="E572" s="155" t="s">
        <v>79</v>
      </c>
      <c r="F572" s="156"/>
      <c r="G572" s="157" t="s">
        <v>80</v>
      </c>
      <c r="H572" s="157"/>
      <c r="I572" s="158" t="s">
        <v>81</v>
      </c>
      <c r="J572" s="159"/>
      <c r="K572" s="160" t="s">
        <v>82</v>
      </c>
      <c r="L572" s="160"/>
      <c r="M572" s="161" t="s">
        <v>83</v>
      </c>
      <c r="N572" s="161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0" s="121" customFormat="1" ht="13.5" customHeight="1">
      <c r="A573" s="167"/>
      <c r="B573" s="168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0" s="121" customFormat="1" ht="13.5" customHeight="1">
      <c r="A574" s="108" t="s">
        <v>12</v>
      </c>
      <c r="B574" s="109">
        <v>1</v>
      </c>
      <c r="C574" s="5" cm="1">
        <f t="array" ref="C574">IF($I$2="Открытый тариф",INDEX(GRID!$B$4:$U$15,MATCH(C$7,GRID!$A$4:$A$15,0),MATCH(1,($U$2=GRID!$B$1:$U$1)*(КАЛЕНДАРЬ!BC4=GRID!$B$3:$U$3),0)),
INDEX(GRID!$B$4:$U$15,MATCH(C$7,GRID!$A$4:$A$15,0),MATCH(1,($U$2=GRID!$B$1:$U$1)*(КАЛЕНДАРЬ!BC4=GRID!$B$3:$U$3),0))*(1-GRID!$H$34))</f>
        <v>36500</v>
      </c>
      <c r="D574" s="5">
        <f t="array" ref="D574">IF($I$2="Открытый тариф",INDEX(GRID!$B$18:$U$29,MATCH(C$7,GRID!$A$18:$A$29,0),MATCH(1,($U$2=GRID!$B$1:$U$1)*(КАЛЕНДАРЬ!BC4=GRID!$B$3:$U$3),0)),
INDEX(GRID!$B$18:$U$29,MATCH(C$7,GRID!$A$18:$A$29,0),MATCH(1,($U$2=GRID!$B$1:$U$1)*(КАЛЕНДАРЬ!BC4=GRID!$B$3:$U$3),0))*(1-GRID!$H$34))</f>
        <v>41500</v>
      </c>
      <c r="E574" s="5">
        <f t="array" ref="E574">IF($I$2="Открытый тариф",INDEX(GRID!$B$4:$U$15,MATCH(E$7,GRID!$A$4:$A$15,0),MATCH(1,($U$2=GRID!$B$1:$U$1)*(КАЛЕНДАРЬ!BC4=GRID!$B$3:$U$3),0)),
INDEX(GRID!$B$4:$U$15,MATCH(E$7,GRID!$A$4:$A$15,0),MATCH(1,($U$2=GRID!$B$1:$U$1)*(КАЛЕНДАРЬ!BC4=GRID!$B$3:$U$3),0))*(1-GRID!$H$34))</f>
        <v>43700</v>
      </c>
      <c r="F574" s="5">
        <f t="array" ref="F574">IF($I$2="Открытый тариф",INDEX(GRID!$B$18:$U$29,MATCH(E$7,GRID!$A$18:$A$29,0),MATCH(1,($U$2=GRID!$B$1:$U$1)*(КАЛЕНДАРЬ!BC4=GRID!$B$3:$U$3),0)),
INDEX(GRID!$B$18:$U$29,MATCH(E$7,GRID!$A$18:$A$29,0),MATCH(1,($U$2=GRID!$B$1:$U$1)*(КАЛЕНДАРЬ!BC4=GRID!$B$3:$U$3),0))*(1-GRID!$H$34))</f>
        <v>48700</v>
      </c>
      <c r="G574" s="5">
        <f t="array" ref="G574">IF($I$2="Открытый тариф",INDEX(GRID!$B$4:$U$15,MATCH(G$7,GRID!$A$4:$A$15,0),MATCH(1,($U$2=GRID!$B$1:$U$1)*(КАЛЕНДАРЬ!BC4=GRID!$B$3:$U$3),0)),
INDEX(GRID!$B$4:$U$15,MATCH(G$7,GRID!$A$4:$A$15,0),MATCH(1,($U$2=GRID!$B$1:$U$1)*(КАЛЕНДАРЬ!BC4=GRID!$B$3:$U$3),0))*(1-GRID!$H$34))</f>
        <v>50200</v>
      </c>
      <c r="H574" s="5">
        <f t="array" ref="H574">IF($I$2="Открытый тариф",INDEX(GRID!$B$18:$U$29,MATCH(G$7,GRID!$A$18:$A$29,0),MATCH(1,($U$2=GRID!$B$1:$U$1)*(КАЛЕНДАРЬ!BC4=GRID!$B$3:$U$3),0)),
INDEX(GRID!$B$18:$U$29,MATCH(G$7,GRID!$A$18:$A$29,0),MATCH(1,($U$2=GRID!$B$1:$U$1)*(КАЛЕНДАРЬ!BC4=GRID!$B$3:$U$3),0))*(1-GRID!$H$34))</f>
        <v>55200</v>
      </c>
      <c r="I574" s="5">
        <f t="array" ref="I574">IF($I$2="Открытый тариф",INDEX(GRID!$B$4:$U$15,MATCH(I$7,GRID!$A$4:$A$15,0),MATCH(1,($U$2=GRID!$B$1:$U$1)*(КАЛЕНДАРЬ!BC4=GRID!$B$3:$U$3),0)),
INDEX(GRID!$B$4:$U$15,MATCH(I$7,GRID!$A$4:$A$15,0),MATCH(1,($U$2=GRID!$B$1:$U$1)*(КАЛЕНДАРЬ!BC4=GRID!$B$3:$U$3),0))*(1-GRID!$H$34))</f>
        <v>56200</v>
      </c>
      <c r="J574" s="5">
        <f t="array" ref="J574">IF($I$2="Открытый тариф",INDEX(GRID!$B$18:$U$29,MATCH(I$7,GRID!$A$18:$A$29,0),MATCH(1,($U$2=GRID!$B$1:$U$1)*(КАЛЕНДАРЬ!BC4=GRID!$B$3:$U$3),0)),
INDEX(GRID!$B$18:$U$29,MATCH(I$7,GRID!$A$18:$A$29,0),MATCH(1,($U$2=GRID!$B$1:$U$1)*(КАЛЕНДАРЬ!BC4=GRID!$B$3:$U$3),0))*(1-GRID!$H$34))</f>
        <v>61200</v>
      </c>
      <c r="K574" s="5">
        <f t="array" ref="K574">IF($I$2="Открытый тариф",INDEX(GRID!$B$4:$U$15,MATCH(K$7,GRID!$A$4:$A$15,0),MATCH(1,($U$2=GRID!$B$1:$U$1)*(КАЛЕНДАРЬ!BC4=GRID!$B$3:$U$3),0)),
INDEX(GRID!$B$4:$U$15,MATCH(K$7,GRID!$A$4:$A$15,0),MATCH(1,($U$2=GRID!$B$1:$U$1)*(КАЛЕНДАРЬ!BC4=GRID!$B$3:$U$3),0))*(1-GRID!$H$34))</f>
        <v>62500</v>
      </c>
      <c r="L574" s="5">
        <f t="array" ref="L574">IF($I$2="Открытый тариф",INDEX(GRID!$B$18:$U$29,MATCH(K$7,GRID!$A$18:$A$29,0),MATCH(1,($U$2=GRID!$B$1:$U$1)*(КАЛЕНДАРЬ!BC4=GRID!$B$3:$U$3),0)),
INDEX(GRID!$B$18:$U$29,MATCH(K$7,GRID!$A$18:$A$29,0),MATCH(1,($U$2=GRID!$B$1:$U$1)*(КАЛЕНДАРЬ!BC4=GRID!$B$3:$U$3),0))*(1-GRID!$H$34))</f>
        <v>67500</v>
      </c>
      <c r="M574" s="5">
        <f t="array" ref="M574">IF($I$2="Открытый тариф",INDEX(GRID!$B$4:$U$15,MATCH(M$7,GRID!$A$4:$A$15,0),MATCH(1,($U$2=GRID!$B$1:$U$1)*(КАЛЕНДАРЬ!BC4=GRID!$B$3:$U$3),0)),
INDEX(GRID!$B$4:$U$15,MATCH(M$7,GRID!$A$4:$A$15,0),MATCH(1,($U$2=GRID!$B$1:$U$1)*(КАЛЕНДАРЬ!BC4=GRID!$B$3:$U$3),0))*(1-GRID!$H$34))</f>
        <v>84300</v>
      </c>
      <c r="N574" s="5">
        <f t="array" ref="N574">IF($I$2="Открытый тариф",INDEX(GRID!$B$18:$U$29,MATCH(M$7,GRID!$A$18:$A$29,0),MATCH(1,($U$2=GRID!$B$1:$U$1)*(КАЛЕНДАРЬ!BC4=GRID!$B$3:$U$3),0)),
INDEX(GRID!$B$18:$U$29,MATCH(M$7,GRID!$A$18:$A$29,0),MATCH(1,($U$2=GRID!$B$1:$U$1)*(КАЛЕНДАРЬ!BC4=GRID!$B$3:$U$3),0))*(1-GRID!$H$34))</f>
        <v>89300</v>
      </c>
      <c r="O574" s="5">
        <f t="array" ref="O574">IF($I$2="Открытый тариф",INDEX(GRID!$B$4:$U$15,MATCH(O$7,GRID!$A$4:$A$15,0),MATCH(1,($U$2=GRID!$B$1:$U$1)*(КАЛЕНДАРЬ!BC4=GRID!$B$3:$U$3),0)),
INDEX(GRID!$B$4:$U$15,MATCH(O$7,GRID!$A$4:$A$15,0),MATCH(1,($U$2=GRID!$B$1:$U$1)*(КАЛЕНДАРЬ!BC4=GRID!$B$3:$U$3),0))*(1-GRID!$H$34))</f>
        <v>121100</v>
      </c>
      <c r="P574" s="5">
        <f t="array" ref="P574">IF($I$2="Открытый тариф",INDEX(GRID!$B$4:$U$15,MATCH(P$7,GRID!$A$4:$A$15,0),MATCH(1,($U$2=GRID!$B$1:$U$1)*(КАЛЕНДАРЬ!BC4=GRID!$B$3:$U$3),0)),
INDEX(GRID!$B$4:$U$15,MATCH(P$7,GRID!$A$4:$A$15,0),MATCH(1,($U$2=GRID!$B$1:$U$1)*(КАЛЕНДАРЬ!BC4=GRID!$B$3:$U$3),0))*(1-GRID!$H$34))</f>
        <v>165200</v>
      </c>
      <c r="Q574" s="5">
        <f t="array" ref="Q574">IF($I$2="Открытый тариф",INDEX(GRID!$B$4:$U$15,MATCH(Q$7,GRID!$A$4:$A$15,0),MATCH(1,($U$2=GRID!$B$1:$U$1)*(КАЛЕНДАРЬ!BC4=GRID!$B$3:$U$3),0)),
INDEX(GRID!$B$4:$U$15,MATCH(Q$7,GRID!$A$4:$A$15,0),MATCH(1,($U$2=GRID!$B$1:$U$1)*(КАЛЕНДАРЬ!BC4=GRID!$B$3:$U$3),0))*(1-GRID!$H$34))</f>
        <v>193700</v>
      </c>
      <c r="R574" s="5">
        <f t="array" ref="R574">IF($I$2="Открытый тариф",INDEX(GRID!$B$18:$U$29,MATCH(R$7,GRID!$A$18:$A$29,0),MATCH(1,($U$2=GRID!$B$1:$U$1)*(КАЛЕНДАРЬ!BC4=GRID!$B$3:$U$3),0)),
INDEX(GRID!$B$18:$U$29,MATCH(R$7,GRID!$A$18:$A$29,0),MATCH(1,($U$2=GRID!$B$1:$U$1)*(КАЛЕНДАРЬ!BC4=GRID!$B$3:$U$3),0))*(1-GRID!$H$34))</f>
        <v>220700</v>
      </c>
      <c r="S574" s="5">
        <f t="array" ref="S574">IF($I$2="Открытый тариф",INDEX(GRID!$B$4:$U$15,MATCH(S$7,GRID!$A$4:$A$15,0),MATCH(1,($U$2=GRID!$B$1:$U$1)*(КАЛЕНДАРЬ!BC4=GRID!$B$3:$U$3),0)),
INDEX(GRID!$B$4:$U$15,MATCH(S$7,GRID!$A$4:$A$15,0),MATCH(1,($U$2=GRID!$B$1:$U$1)*(КАЛЕНДАРЬ!BC4=GRID!$B$3:$U$3),0))*(1-GRID!$L$41))</f>
        <v>561500</v>
      </c>
      <c r="T574" s="5">
        <f t="array" ref="T574">IF($I$2="Открытый тариф",INDEX(GRID!$B$4:$U$15,MATCH(T$7,GRID!$A$4:$A$15,0),MATCH(1,($U$2=GRID!$B$1:$U$1)*(КАЛЕНДАРЬ!BC4=GRID!$B$3:$U$3),0)),
INDEX(GRID!$B$4:$U$15,MATCH(T$7,GRID!$A$4:$A$15,0),MATCH(1,($U$2=GRID!$B$1:$U$1)*(КАЛЕНДАРЬ!BC4=GRID!$B$3:$U$3),0))*(1-GRID!$L$41))</f>
        <v>688100</v>
      </c>
    </row>
    <row r="575" spans="1:20" s="121" customFormat="1" ht="13.5" customHeight="1">
      <c r="A575" s="108" t="s">
        <v>13</v>
      </c>
      <c r="B575" s="109">
        <v>2</v>
      </c>
      <c r="C575" s="5" cm="1">
        <f t="array" ref="C575">IF($I$2="Открытый тариф",INDEX(GRID!$B$4:$U$15,MATCH(C$7,GRID!$A$4:$A$15,0),MATCH(1,($U$2=GRID!$B$1:$U$1)*(КАЛЕНДАРЬ!BC5=GRID!$B$3:$U$3),0)),
INDEX(GRID!$B$4:$U$15,MATCH(C$7,GRID!$A$4:$A$15,0),MATCH(1,($U$2=GRID!$B$1:$U$1)*(КАЛЕНДАРЬ!BC5=GRID!$B$3:$U$3),0))*(1-GRID!$H$34))</f>
        <v>36500</v>
      </c>
      <c r="D575" s="5">
        <f t="array" ref="D575">IF($I$2="Открытый тариф",INDEX(GRID!$B$18:$U$29,MATCH(C$7,GRID!$A$18:$A$29,0),MATCH(1,($U$2=GRID!$B$1:$U$1)*(КАЛЕНДАРЬ!BC5=GRID!$B$3:$U$3),0)),
INDEX(GRID!$B$18:$U$29,MATCH(C$7,GRID!$A$18:$A$29,0),MATCH(1,($U$2=GRID!$B$1:$U$1)*(КАЛЕНДАРЬ!BC5=GRID!$B$3:$U$3),0))*(1-GRID!$H$34))</f>
        <v>41500</v>
      </c>
      <c r="E575" s="5">
        <f t="array" ref="E575">IF($I$2="Открытый тариф",INDEX(GRID!$B$4:$U$15,MATCH(E$7,GRID!$A$4:$A$15,0),MATCH(1,($U$2=GRID!$B$1:$U$1)*(КАЛЕНДАРЬ!BC5=GRID!$B$3:$U$3),0)),
INDEX(GRID!$B$4:$U$15,MATCH(E$7,GRID!$A$4:$A$15,0),MATCH(1,($U$2=GRID!$B$1:$U$1)*(КАЛЕНДАРЬ!BC5=GRID!$B$3:$U$3),0))*(1-GRID!$H$34))</f>
        <v>43700</v>
      </c>
      <c r="F575" s="5">
        <f t="array" ref="F575">IF($I$2="Открытый тариф",INDEX(GRID!$B$18:$U$29,MATCH(E$7,GRID!$A$18:$A$29,0),MATCH(1,($U$2=GRID!$B$1:$U$1)*(КАЛЕНДАРЬ!BC5=GRID!$B$3:$U$3),0)),
INDEX(GRID!$B$18:$U$29,MATCH(E$7,GRID!$A$18:$A$29,0),MATCH(1,($U$2=GRID!$B$1:$U$1)*(КАЛЕНДАРЬ!BC5=GRID!$B$3:$U$3),0))*(1-GRID!$H$34))</f>
        <v>48700</v>
      </c>
      <c r="G575" s="5">
        <f t="array" ref="G575">IF($I$2="Открытый тариф",INDEX(GRID!$B$4:$U$15,MATCH(G$7,GRID!$A$4:$A$15,0),MATCH(1,($U$2=GRID!$B$1:$U$1)*(КАЛЕНДАРЬ!BC5=GRID!$B$3:$U$3),0)),
INDEX(GRID!$B$4:$U$15,MATCH(G$7,GRID!$A$4:$A$15,0),MATCH(1,($U$2=GRID!$B$1:$U$1)*(КАЛЕНДАРЬ!BC5=GRID!$B$3:$U$3),0))*(1-GRID!$H$34))</f>
        <v>50200</v>
      </c>
      <c r="H575" s="5">
        <f t="array" ref="H575">IF($I$2="Открытый тариф",INDEX(GRID!$B$18:$U$29,MATCH(G$7,GRID!$A$18:$A$29,0),MATCH(1,($U$2=GRID!$B$1:$U$1)*(КАЛЕНДАРЬ!BC5=GRID!$B$3:$U$3),0)),
INDEX(GRID!$B$18:$U$29,MATCH(G$7,GRID!$A$18:$A$29,0),MATCH(1,($U$2=GRID!$B$1:$U$1)*(КАЛЕНДАРЬ!BC5=GRID!$B$3:$U$3),0))*(1-GRID!$H$34))</f>
        <v>55200</v>
      </c>
      <c r="I575" s="5">
        <f t="array" ref="I575">IF($I$2="Открытый тариф",INDEX(GRID!$B$4:$U$15,MATCH(I$7,GRID!$A$4:$A$15,0),MATCH(1,($U$2=GRID!$B$1:$U$1)*(КАЛЕНДАРЬ!BC5=GRID!$B$3:$U$3),0)),
INDEX(GRID!$B$4:$U$15,MATCH(I$7,GRID!$A$4:$A$15,0),MATCH(1,($U$2=GRID!$B$1:$U$1)*(КАЛЕНДАРЬ!BC5=GRID!$B$3:$U$3),0))*(1-GRID!$H$34))</f>
        <v>56200</v>
      </c>
      <c r="J575" s="5">
        <f t="array" ref="J575">IF($I$2="Открытый тариф",INDEX(GRID!$B$18:$U$29,MATCH(I$7,GRID!$A$18:$A$29,0),MATCH(1,($U$2=GRID!$B$1:$U$1)*(КАЛЕНДАРЬ!BC5=GRID!$B$3:$U$3),0)),
INDEX(GRID!$B$18:$U$29,MATCH(I$7,GRID!$A$18:$A$29,0),MATCH(1,($U$2=GRID!$B$1:$U$1)*(КАЛЕНДАРЬ!BC5=GRID!$B$3:$U$3),0))*(1-GRID!$H$34))</f>
        <v>61200</v>
      </c>
      <c r="K575" s="5">
        <f t="array" ref="K575">IF($I$2="Открытый тариф",INDEX(GRID!$B$4:$U$15,MATCH(K$7,GRID!$A$4:$A$15,0),MATCH(1,($U$2=GRID!$B$1:$U$1)*(КАЛЕНДАРЬ!BC5=GRID!$B$3:$U$3),0)),
INDEX(GRID!$B$4:$U$15,MATCH(K$7,GRID!$A$4:$A$15,0),MATCH(1,($U$2=GRID!$B$1:$U$1)*(КАЛЕНДАРЬ!BC5=GRID!$B$3:$U$3),0))*(1-GRID!$H$34))</f>
        <v>62500</v>
      </c>
      <c r="L575" s="5">
        <f t="array" ref="L575">IF($I$2="Открытый тариф",INDEX(GRID!$B$18:$U$29,MATCH(K$7,GRID!$A$18:$A$29,0),MATCH(1,($U$2=GRID!$B$1:$U$1)*(КАЛЕНДАРЬ!BC5=GRID!$B$3:$U$3),0)),
INDEX(GRID!$B$18:$U$29,MATCH(K$7,GRID!$A$18:$A$29,0),MATCH(1,($U$2=GRID!$B$1:$U$1)*(КАЛЕНДАРЬ!BC5=GRID!$B$3:$U$3),0))*(1-GRID!$H$34))</f>
        <v>67500</v>
      </c>
      <c r="M575" s="5">
        <f t="array" ref="M575">IF($I$2="Открытый тариф",INDEX(GRID!$B$4:$U$15,MATCH(M$7,GRID!$A$4:$A$15,0),MATCH(1,($U$2=GRID!$B$1:$U$1)*(КАЛЕНДАРЬ!BC5=GRID!$B$3:$U$3),0)),
INDEX(GRID!$B$4:$U$15,MATCH(M$7,GRID!$A$4:$A$15,0),MATCH(1,($U$2=GRID!$B$1:$U$1)*(КАЛЕНДАРЬ!BC5=GRID!$B$3:$U$3),0))*(1-GRID!$H$34))</f>
        <v>84300</v>
      </c>
      <c r="N575" s="5">
        <f t="array" ref="N575">IF($I$2="Открытый тариф",INDEX(GRID!$B$18:$U$29,MATCH(M$7,GRID!$A$18:$A$29,0),MATCH(1,($U$2=GRID!$B$1:$U$1)*(КАЛЕНДАРЬ!BC5=GRID!$B$3:$U$3),0)),
INDEX(GRID!$B$18:$U$29,MATCH(M$7,GRID!$A$18:$A$29,0),MATCH(1,($U$2=GRID!$B$1:$U$1)*(КАЛЕНДАРЬ!BC5=GRID!$B$3:$U$3),0))*(1-GRID!$H$34))</f>
        <v>89300</v>
      </c>
      <c r="O575" s="5">
        <f t="array" ref="O575">IF($I$2="Открытый тариф",INDEX(GRID!$B$4:$U$15,MATCH(O$7,GRID!$A$4:$A$15,0),MATCH(1,($U$2=GRID!$B$1:$U$1)*(КАЛЕНДАРЬ!BC5=GRID!$B$3:$U$3),0)),
INDEX(GRID!$B$4:$U$15,MATCH(O$7,GRID!$A$4:$A$15,0),MATCH(1,($U$2=GRID!$B$1:$U$1)*(КАЛЕНДАРЬ!BC5=GRID!$B$3:$U$3),0))*(1-GRID!$H$34))</f>
        <v>121100</v>
      </c>
      <c r="P575" s="5">
        <f t="array" ref="P575">IF($I$2="Открытый тариф",INDEX(GRID!$B$4:$U$15,MATCH(P$7,GRID!$A$4:$A$15,0),MATCH(1,($U$2=GRID!$B$1:$U$1)*(КАЛЕНДАРЬ!BC5=GRID!$B$3:$U$3),0)),
INDEX(GRID!$B$4:$U$15,MATCH(P$7,GRID!$A$4:$A$15,0),MATCH(1,($U$2=GRID!$B$1:$U$1)*(КАЛЕНДАРЬ!BC5=GRID!$B$3:$U$3),0))*(1-GRID!$H$34))</f>
        <v>165200</v>
      </c>
      <c r="Q575" s="5">
        <f t="array" ref="Q575">IF($I$2="Открытый тариф",INDEX(GRID!$B$4:$U$15,MATCH(Q$7,GRID!$A$4:$A$15,0),MATCH(1,($U$2=GRID!$B$1:$U$1)*(КАЛЕНДАРЬ!BC5=GRID!$B$3:$U$3),0)),
INDEX(GRID!$B$4:$U$15,MATCH(Q$7,GRID!$A$4:$A$15,0),MATCH(1,($U$2=GRID!$B$1:$U$1)*(КАЛЕНДАРЬ!BC5=GRID!$B$3:$U$3),0))*(1-GRID!$H$34))</f>
        <v>193700</v>
      </c>
      <c r="R575" s="5">
        <f t="array" ref="R575">IF($I$2="Открытый тариф",INDEX(GRID!$B$18:$U$29,MATCH(R$7,GRID!$A$18:$A$29,0),MATCH(1,($U$2=GRID!$B$1:$U$1)*(КАЛЕНДАРЬ!BC5=GRID!$B$3:$U$3),0)),
INDEX(GRID!$B$18:$U$29,MATCH(R$7,GRID!$A$18:$A$29,0),MATCH(1,($U$2=GRID!$B$1:$U$1)*(КАЛЕНДАРЬ!BC5=GRID!$B$3:$U$3),0))*(1-GRID!$H$34))</f>
        <v>220700</v>
      </c>
      <c r="S575" s="5">
        <f t="array" ref="S575">IF($I$2="Открытый тариф",INDEX(GRID!$B$4:$U$15,MATCH(S$7,GRID!$A$4:$A$15,0),MATCH(1,($U$2=GRID!$B$1:$U$1)*(КАЛЕНДАРЬ!BC5=GRID!$B$3:$U$3),0)),
INDEX(GRID!$B$4:$U$15,MATCH(S$7,GRID!$A$4:$A$15,0),MATCH(1,($U$2=GRID!$B$1:$U$1)*(КАЛЕНДАРЬ!BC5=GRID!$B$3:$U$3),0))*(1-GRID!$L$41))</f>
        <v>561500</v>
      </c>
      <c r="T575" s="5">
        <f t="array" ref="T575">IF($I$2="Открытый тариф",INDEX(GRID!$B$4:$U$15,MATCH(T$7,GRID!$A$4:$A$15,0),MATCH(1,($U$2=GRID!$B$1:$U$1)*(КАЛЕНДАРЬ!BC5=GRID!$B$3:$U$3),0)),
INDEX(GRID!$B$4:$U$15,MATCH(T$7,GRID!$A$4:$A$15,0),MATCH(1,($U$2=GRID!$B$1:$U$1)*(КАЛЕНДАРЬ!BC5=GRID!$B$3:$U$3),0))*(1-GRID!$L$41))</f>
        <v>688100</v>
      </c>
    </row>
    <row r="576" spans="1:20" s="121" customFormat="1" ht="13.5" customHeight="1">
      <c r="A576" s="108" t="s">
        <v>14</v>
      </c>
      <c r="B576" s="109">
        <v>3</v>
      </c>
      <c r="C576" s="5" cm="1">
        <f t="array" ref="C576">IF($I$2="Открытый тариф",INDEX(GRID!$B$4:$U$15,MATCH(C$7,GRID!$A$4:$A$15,0),MATCH(1,($U$2=GRID!$B$1:$U$1)*(КАЛЕНДАРЬ!BC6=GRID!$B$3:$U$3),0)),
INDEX(GRID!$B$4:$U$15,MATCH(C$7,GRID!$A$4:$A$15,0),MATCH(1,($U$2=GRID!$B$1:$U$1)*(КАЛЕНДАРЬ!BC6=GRID!$B$3:$U$3),0))*(1-GRID!$H$34))</f>
        <v>36500</v>
      </c>
      <c r="D576" s="5">
        <f t="array" ref="D576">IF($I$2="Открытый тариф",INDEX(GRID!$B$18:$U$29,MATCH(C$7,GRID!$A$18:$A$29,0),MATCH(1,($U$2=GRID!$B$1:$U$1)*(КАЛЕНДАРЬ!BC6=GRID!$B$3:$U$3),0)),
INDEX(GRID!$B$18:$U$29,MATCH(C$7,GRID!$A$18:$A$29,0),MATCH(1,($U$2=GRID!$B$1:$U$1)*(КАЛЕНДАРЬ!BC6=GRID!$B$3:$U$3),0))*(1-GRID!$H$34))</f>
        <v>41500</v>
      </c>
      <c r="E576" s="5">
        <f t="array" ref="E576">IF($I$2="Открытый тариф",INDEX(GRID!$B$4:$U$15,MATCH(E$7,GRID!$A$4:$A$15,0),MATCH(1,($U$2=GRID!$B$1:$U$1)*(КАЛЕНДАРЬ!BC6=GRID!$B$3:$U$3),0)),
INDEX(GRID!$B$4:$U$15,MATCH(E$7,GRID!$A$4:$A$15,0),MATCH(1,($U$2=GRID!$B$1:$U$1)*(КАЛЕНДАРЬ!BC6=GRID!$B$3:$U$3),0))*(1-GRID!$H$34))</f>
        <v>43700</v>
      </c>
      <c r="F576" s="5">
        <f t="array" ref="F576">IF($I$2="Открытый тариф",INDEX(GRID!$B$18:$U$29,MATCH(E$7,GRID!$A$18:$A$29,0),MATCH(1,($U$2=GRID!$B$1:$U$1)*(КАЛЕНДАРЬ!BC6=GRID!$B$3:$U$3),0)),
INDEX(GRID!$B$18:$U$29,MATCH(E$7,GRID!$A$18:$A$29,0),MATCH(1,($U$2=GRID!$B$1:$U$1)*(КАЛЕНДАРЬ!BC6=GRID!$B$3:$U$3),0))*(1-GRID!$H$34))</f>
        <v>48700</v>
      </c>
      <c r="G576" s="5">
        <f t="array" ref="G576">IF($I$2="Открытый тариф",INDEX(GRID!$B$4:$U$15,MATCH(G$7,GRID!$A$4:$A$15,0),MATCH(1,($U$2=GRID!$B$1:$U$1)*(КАЛЕНДАРЬ!BC6=GRID!$B$3:$U$3),0)),
INDEX(GRID!$B$4:$U$15,MATCH(G$7,GRID!$A$4:$A$15,0),MATCH(1,($U$2=GRID!$B$1:$U$1)*(КАЛЕНДАРЬ!BC6=GRID!$B$3:$U$3),0))*(1-GRID!$H$34))</f>
        <v>50200</v>
      </c>
      <c r="H576" s="5">
        <f t="array" ref="H576">IF($I$2="Открытый тариф",INDEX(GRID!$B$18:$U$29,MATCH(G$7,GRID!$A$18:$A$29,0),MATCH(1,($U$2=GRID!$B$1:$U$1)*(КАЛЕНДАРЬ!BC6=GRID!$B$3:$U$3),0)),
INDEX(GRID!$B$18:$U$29,MATCH(G$7,GRID!$A$18:$A$29,0),MATCH(1,($U$2=GRID!$B$1:$U$1)*(КАЛЕНДАРЬ!BC6=GRID!$B$3:$U$3),0))*(1-GRID!$H$34))</f>
        <v>55200</v>
      </c>
      <c r="I576" s="5">
        <f t="array" ref="I576">IF($I$2="Открытый тариф",INDEX(GRID!$B$4:$U$15,MATCH(I$7,GRID!$A$4:$A$15,0),MATCH(1,($U$2=GRID!$B$1:$U$1)*(КАЛЕНДАРЬ!BC6=GRID!$B$3:$U$3),0)),
INDEX(GRID!$B$4:$U$15,MATCH(I$7,GRID!$A$4:$A$15,0),MATCH(1,($U$2=GRID!$B$1:$U$1)*(КАЛЕНДАРЬ!BC6=GRID!$B$3:$U$3),0))*(1-GRID!$H$34))</f>
        <v>56200</v>
      </c>
      <c r="J576" s="5">
        <f t="array" ref="J576">IF($I$2="Открытый тариф",INDEX(GRID!$B$18:$U$29,MATCH(I$7,GRID!$A$18:$A$29,0),MATCH(1,($U$2=GRID!$B$1:$U$1)*(КАЛЕНДАРЬ!BC6=GRID!$B$3:$U$3),0)),
INDEX(GRID!$B$18:$U$29,MATCH(I$7,GRID!$A$18:$A$29,0),MATCH(1,($U$2=GRID!$B$1:$U$1)*(КАЛЕНДАРЬ!BC6=GRID!$B$3:$U$3),0))*(1-GRID!$H$34))</f>
        <v>61200</v>
      </c>
      <c r="K576" s="5">
        <f t="array" ref="K576">IF($I$2="Открытый тариф",INDEX(GRID!$B$4:$U$15,MATCH(K$7,GRID!$A$4:$A$15,0),MATCH(1,($U$2=GRID!$B$1:$U$1)*(КАЛЕНДАРЬ!BC6=GRID!$B$3:$U$3),0)),
INDEX(GRID!$B$4:$U$15,MATCH(K$7,GRID!$A$4:$A$15,0),MATCH(1,($U$2=GRID!$B$1:$U$1)*(КАЛЕНДАРЬ!BC6=GRID!$B$3:$U$3),0))*(1-GRID!$H$34))</f>
        <v>62500</v>
      </c>
      <c r="L576" s="5">
        <f t="array" ref="L576">IF($I$2="Открытый тариф",INDEX(GRID!$B$18:$U$29,MATCH(K$7,GRID!$A$18:$A$29,0),MATCH(1,($U$2=GRID!$B$1:$U$1)*(КАЛЕНДАРЬ!BC6=GRID!$B$3:$U$3),0)),
INDEX(GRID!$B$18:$U$29,MATCH(K$7,GRID!$A$18:$A$29,0),MATCH(1,($U$2=GRID!$B$1:$U$1)*(КАЛЕНДАРЬ!BC6=GRID!$B$3:$U$3),0))*(1-GRID!$H$34))</f>
        <v>67500</v>
      </c>
      <c r="M576" s="5">
        <f t="array" ref="M576">IF($I$2="Открытый тариф",INDEX(GRID!$B$4:$U$15,MATCH(M$7,GRID!$A$4:$A$15,0),MATCH(1,($U$2=GRID!$B$1:$U$1)*(КАЛЕНДАРЬ!BC6=GRID!$B$3:$U$3),0)),
INDEX(GRID!$B$4:$U$15,MATCH(M$7,GRID!$A$4:$A$15,0),MATCH(1,($U$2=GRID!$B$1:$U$1)*(КАЛЕНДАРЬ!BC6=GRID!$B$3:$U$3),0))*(1-GRID!$H$34))</f>
        <v>84300</v>
      </c>
      <c r="N576" s="5">
        <f t="array" ref="N576">IF($I$2="Открытый тариф",INDEX(GRID!$B$18:$U$29,MATCH(M$7,GRID!$A$18:$A$29,0),MATCH(1,($U$2=GRID!$B$1:$U$1)*(КАЛЕНДАРЬ!BC6=GRID!$B$3:$U$3),0)),
INDEX(GRID!$B$18:$U$29,MATCH(M$7,GRID!$A$18:$A$29,0),MATCH(1,($U$2=GRID!$B$1:$U$1)*(КАЛЕНДАРЬ!BC6=GRID!$B$3:$U$3),0))*(1-GRID!$H$34))</f>
        <v>89300</v>
      </c>
      <c r="O576" s="5">
        <f t="array" ref="O576">IF($I$2="Открытый тариф",INDEX(GRID!$B$4:$U$15,MATCH(O$7,GRID!$A$4:$A$15,0),MATCH(1,($U$2=GRID!$B$1:$U$1)*(КАЛЕНДАРЬ!BC6=GRID!$B$3:$U$3),0)),
INDEX(GRID!$B$4:$U$15,MATCH(O$7,GRID!$A$4:$A$15,0),MATCH(1,($U$2=GRID!$B$1:$U$1)*(КАЛЕНДАРЬ!BC6=GRID!$B$3:$U$3),0))*(1-GRID!$H$34))</f>
        <v>121100</v>
      </c>
      <c r="P576" s="5">
        <f t="array" ref="P576">IF($I$2="Открытый тариф",INDEX(GRID!$B$4:$U$15,MATCH(P$7,GRID!$A$4:$A$15,0),MATCH(1,($U$2=GRID!$B$1:$U$1)*(КАЛЕНДАРЬ!BC6=GRID!$B$3:$U$3),0)),
INDEX(GRID!$B$4:$U$15,MATCH(P$7,GRID!$A$4:$A$15,0),MATCH(1,($U$2=GRID!$B$1:$U$1)*(КАЛЕНДАРЬ!BC6=GRID!$B$3:$U$3),0))*(1-GRID!$H$34))</f>
        <v>165200</v>
      </c>
      <c r="Q576" s="5">
        <f t="array" ref="Q576">IF($I$2="Открытый тариф",INDEX(GRID!$B$4:$U$15,MATCH(Q$7,GRID!$A$4:$A$15,0),MATCH(1,($U$2=GRID!$B$1:$U$1)*(КАЛЕНДАРЬ!BC6=GRID!$B$3:$U$3),0)),
INDEX(GRID!$B$4:$U$15,MATCH(Q$7,GRID!$A$4:$A$15,0),MATCH(1,($U$2=GRID!$B$1:$U$1)*(КАЛЕНДАРЬ!BC6=GRID!$B$3:$U$3),0))*(1-GRID!$H$34))</f>
        <v>193700</v>
      </c>
      <c r="R576" s="5">
        <f t="array" ref="R576">IF($I$2="Открытый тариф",INDEX(GRID!$B$18:$U$29,MATCH(R$7,GRID!$A$18:$A$29,0),MATCH(1,($U$2=GRID!$B$1:$U$1)*(КАЛЕНДАРЬ!BC6=GRID!$B$3:$U$3),0)),
INDEX(GRID!$B$18:$U$29,MATCH(R$7,GRID!$A$18:$A$29,0),MATCH(1,($U$2=GRID!$B$1:$U$1)*(КАЛЕНДАРЬ!BC6=GRID!$B$3:$U$3),0))*(1-GRID!$H$34))</f>
        <v>220700</v>
      </c>
      <c r="S576" s="5">
        <f t="array" ref="S576">IF($I$2="Открытый тариф",INDEX(GRID!$B$4:$U$15,MATCH(S$7,GRID!$A$4:$A$15,0),MATCH(1,($U$2=GRID!$B$1:$U$1)*(КАЛЕНДАРЬ!BC6=GRID!$B$3:$U$3),0)),
INDEX(GRID!$B$4:$U$15,MATCH(S$7,GRID!$A$4:$A$15,0),MATCH(1,($U$2=GRID!$B$1:$U$1)*(КАЛЕНДАРЬ!BC6=GRID!$B$3:$U$3),0))*(1-GRID!$L$41))</f>
        <v>561500</v>
      </c>
      <c r="T576" s="5">
        <f t="array" ref="T576">IF($I$2="Открытый тариф",INDEX(GRID!$B$4:$U$15,MATCH(T$7,GRID!$A$4:$A$15,0),MATCH(1,($U$2=GRID!$B$1:$U$1)*(КАЛЕНДАРЬ!BC6=GRID!$B$3:$U$3),0)),
INDEX(GRID!$B$4:$U$15,MATCH(T$7,GRID!$A$4:$A$15,0),MATCH(1,($U$2=GRID!$B$1:$U$1)*(КАЛЕНДАРЬ!BC6=GRID!$B$3:$U$3),0))*(1-GRID!$L$41))</f>
        <v>688100</v>
      </c>
    </row>
    <row r="577" spans="1:20" s="121" customFormat="1" ht="13.5" customHeight="1">
      <c r="A577" s="108" t="s">
        <v>15</v>
      </c>
      <c r="B577" s="109">
        <v>4</v>
      </c>
      <c r="C577" s="5" cm="1">
        <f t="array" ref="C577">IF($I$2="Открытый тариф",INDEX(GRID!$B$4:$U$15,MATCH(C$7,GRID!$A$4:$A$15,0),MATCH(1,($U$2=GRID!$B$1:$U$1)*(КАЛЕНДАРЬ!BC7=GRID!$B$3:$U$3),0)),
INDEX(GRID!$B$4:$U$15,MATCH(C$7,GRID!$A$4:$A$15,0),MATCH(1,($U$2=GRID!$B$1:$U$1)*(КАЛЕНДАРЬ!BC7=GRID!$B$3:$U$3),0))*(1-GRID!$H$34))</f>
        <v>36500</v>
      </c>
      <c r="D577" s="5">
        <f t="array" ref="D577">IF($I$2="Открытый тариф",INDEX(GRID!$B$18:$U$29,MATCH(C$7,GRID!$A$18:$A$29,0),MATCH(1,($U$2=GRID!$B$1:$U$1)*(КАЛЕНДАРЬ!BC7=GRID!$B$3:$U$3),0)),
INDEX(GRID!$B$18:$U$29,MATCH(C$7,GRID!$A$18:$A$29,0),MATCH(1,($U$2=GRID!$B$1:$U$1)*(КАЛЕНДАРЬ!BC7=GRID!$B$3:$U$3),0))*(1-GRID!$H$34))</f>
        <v>41500</v>
      </c>
      <c r="E577" s="5">
        <f t="array" ref="E577">IF($I$2="Открытый тариф",INDEX(GRID!$B$4:$U$15,MATCH(E$7,GRID!$A$4:$A$15,0),MATCH(1,($U$2=GRID!$B$1:$U$1)*(КАЛЕНДАРЬ!BC7=GRID!$B$3:$U$3),0)),
INDEX(GRID!$B$4:$U$15,MATCH(E$7,GRID!$A$4:$A$15,0),MATCH(1,($U$2=GRID!$B$1:$U$1)*(КАЛЕНДАРЬ!BC7=GRID!$B$3:$U$3),0))*(1-GRID!$H$34))</f>
        <v>43700</v>
      </c>
      <c r="F577" s="5">
        <f t="array" ref="F577">IF($I$2="Открытый тариф",INDEX(GRID!$B$18:$U$29,MATCH(E$7,GRID!$A$18:$A$29,0),MATCH(1,($U$2=GRID!$B$1:$U$1)*(КАЛЕНДАРЬ!BC7=GRID!$B$3:$U$3),0)),
INDEX(GRID!$B$18:$U$29,MATCH(E$7,GRID!$A$18:$A$29,0),MATCH(1,($U$2=GRID!$B$1:$U$1)*(КАЛЕНДАРЬ!BC7=GRID!$B$3:$U$3),0))*(1-GRID!$H$34))</f>
        <v>48700</v>
      </c>
      <c r="G577" s="5">
        <f t="array" ref="G577">IF($I$2="Открытый тариф",INDEX(GRID!$B$4:$U$15,MATCH(G$7,GRID!$A$4:$A$15,0),MATCH(1,($U$2=GRID!$B$1:$U$1)*(КАЛЕНДАРЬ!BC7=GRID!$B$3:$U$3),0)),
INDEX(GRID!$B$4:$U$15,MATCH(G$7,GRID!$A$4:$A$15,0),MATCH(1,($U$2=GRID!$B$1:$U$1)*(КАЛЕНДАРЬ!BC7=GRID!$B$3:$U$3),0))*(1-GRID!$H$34))</f>
        <v>50200</v>
      </c>
      <c r="H577" s="5">
        <f t="array" ref="H577">IF($I$2="Открытый тариф",INDEX(GRID!$B$18:$U$29,MATCH(G$7,GRID!$A$18:$A$29,0),MATCH(1,($U$2=GRID!$B$1:$U$1)*(КАЛЕНДАРЬ!BC7=GRID!$B$3:$U$3),0)),
INDEX(GRID!$B$18:$U$29,MATCH(G$7,GRID!$A$18:$A$29,0),MATCH(1,($U$2=GRID!$B$1:$U$1)*(КАЛЕНДАРЬ!BC7=GRID!$B$3:$U$3),0))*(1-GRID!$H$34))</f>
        <v>55200</v>
      </c>
      <c r="I577" s="5">
        <f t="array" ref="I577">IF($I$2="Открытый тариф",INDEX(GRID!$B$4:$U$15,MATCH(I$7,GRID!$A$4:$A$15,0),MATCH(1,($U$2=GRID!$B$1:$U$1)*(КАЛЕНДАРЬ!BC7=GRID!$B$3:$U$3),0)),
INDEX(GRID!$B$4:$U$15,MATCH(I$7,GRID!$A$4:$A$15,0),MATCH(1,($U$2=GRID!$B$1:$U$1)*(КАЛЕНДАРЬ!BC7=GRID!$B$3:$U$3),0))*(1-GRID!$H$34))</f>
        <v>56200</v>
      </c>
      <c r="J577" s="5">
        <f t="array" ref="J577">IF($I$2="Открытый тариф",INDEX(GRID!$B$18:$U$29,MATCH(I$7,GRID!$A$18:$A$29,0),MATCH(1,($U$2=GRID!$B$1:$U$1)*(КАЛЕНДАРЬ!BC7=GRID!$B$3:$U$3),0)),
INDEX(GRID!$B$18:$U$29,MATCH(I$7,GRID!$A$18:$A$29,0),MATCH(1,($U$2=GRID!$B$1:$U$1)*(КАЛЕНДАРЬ!BC7=GRID!$B$3:$U$3),0))*(1-GRID!$H$34))</f>
        <v>61200</v>
      </c>
      <c r="K577" s="5">
        <f t="array" ref="K577">IF($I$2="Открытый тариф",INDEX(GRID!$B$4:$U$15,MATCH(K$7,GRID!$A$4:$A$15,0),MATCH(1,($U$2=GRID!$B$1:$U$1)*(КАЛЕНДАРЬ!BC7=GRID!$B$3:$U$3),0)),
INDEX(GRID!$B$4:$U$15,MATCH(K$7,GRID!$A$4:$A$15,0),MATCH(1,($U$2=GRID!$B$1:$U$1)*(КАЛЕНДАРЬ!BC7=GRID!$B$3:$U$3),0))*(1-GRID!$H$34))</f>
        <v>62500</v>
      </c>
      <c r="L577" s="5">
        <f t="array" ref="L577">IF($I$2="Открытый тариф",INDEX(GRID!$B$18:$U$29,MATCH(K$7,GRID!$A$18:$A$29,0),MATCH(1,($U$2=GRID!$B$1:$U$1)*(КАЛЕНДАРЬ!BC7=GRID!$B$3:$U$3),0)),
INDEX(GRID!$B$18:$U$29,MATCH(K$7,GRID!$A$18:$A$29,0),MATCH(1,($U$2=GRID!$B$1:$U$1)*(КАЛЕНДАРЬ!BC7=GRID!$B$3:$U$3),0))*(1-GRID!$H$34))</f>
        <v>67500</v>
      </c>
      <c r="M577" s="5">
        <f t="array" ref="M577">IF($I$2="Открытый тариф",INDEX(GRID!$B$4:$U$15,MATCH(M$7,GRID!$A$4:$A$15,0),MATCH(1,($U$2=GRID!$B$1:$U$1)*(КАЛЕНДАРЬ!BC7=GRID!$B$3:$U$3),0)),
INDEX(GRID!$B$4:$U$15,MATCH(M$7,GRID!$A$4:$A$15,0),MATCH(1,($U$2=GRID!$B$1:$U$1)*(КАЛЕНДАРЬ!BC7=GRID!$B$3:$U$3),0))*(1-GRID!$H$34))</f>
        <v>84300</v>
      </c>
      <c r="N577" s="5">
        <f t="array" ref="N577">IF($I$2="Открытый тариф",INDEX(GRID!$B$18:$U$29,MATCH(M$7,GRID!$A$18:$A$29,0),MATCH(1,($U$2=GRID!$B$1:$U$1)*(КАЛЕНДАРЬ!BC7=GRID!$B$3:$U$3),0)),
INDEX(GRID!$B$18:$U$29,MATCH(M$7,GRID!$A$18:$A$29,0),MATCH(1,($U$2=GRID!$B$1:$U$1)*(КАЛЕНДАРЬ!BC7=GRID!$B$3:$U$3),0))*(1-GRID!$H$34))</f>
        <v>89300</v>
      </c>
      <c r="O577" s="5">
        <f t="array" ref="O577">IF($I$2="Открытый тариф",INDEX(GRID!$B$4:$U$15,MATCH(O$7,GRID!$A$4:$A$15,0),MATCH(1,($U$2=GRID!$B$1:$U$1)*(КАЛЕНДАРЬ!BC7=GRID!$B$3:$U$3),0)),
INDEX(GRID!$B$4:$U$15,MATCH(O$7,GRID!$A$4:$A$15,0),MATCH(1,($U$2=GRID!$B$1:$U$1)*(КАЛЕНДАРЬ!BC7=GRID!$B$3:$U$3),0))*(1-GRID!$H$34))</f>
        <v>121100</v>
      </c>
      <c r="P577" s="5">
        <f t="array" ref="P577">IF($I$2="Открытый тариф",INDEX(GRID!$B$4:$U$15,MATCH(P$7,GRID!$A$4:$A$15,0),MATCH(1,($U$2=GRID!$B$1:$U$1)*(КАЛЕНДАРЬ!BC7=GRID!$B$3:$U$3),0)),
INDEX(GRID!$B$4:$U$15,MATCH(P$7,GRID!$A$4:$A$15,0),MATCH(1,($U$2=GRID!$B$1:$U$1)*(КАЛЕНДАРЬ!BC7=GRID!$B$3:$U$3),0))*(1-GRID!$H$34))</f>
        <v>165200</v>
      </c>
      <c r="Q577" s="5">
        <f t="array" ref="Q577">IF($I$2="Открытый тариф",INDEX(GRID!$B$4:$U$15,MATCH(Q$7,GRID!$A$4:$A$15,0),MATCH(1,($U$2=GRID!$B$1:$U$1)*(КАЛЕНДАРЬ!BC7=GRID!$B$3:$U$3),0)),
INDEX(GRID!$B$4:$U$15,MATCH(Q$7,GRID!$A$4:$A$15,0),MATCH(1,($U$2=GRID!$B$1:$U$1)*(КАЛЕНДАРЬ!BC7=GRID!$B$3:$U$3),0))*(1-GRID!$H$34))</f>
        <v>193700</v>
      </c>
      <c r="R577" s="5">
        <f t="array" ref="R577">IF($I$2="Открытый тариф",INDEX(GRID!$B$18:$U$29,MATCH(R$7,GRID!$A$18:$A$29,0),MATCH(1,($U$2=GRID!$B$1:$U$1)*(КАЛЕНДАРЬ!BC7=GRID!$B$3:$U$3),0)),
INDEX(GRID!$B$18:$U$29,MATCH(R$7,GRID!$A$18:$A$29,0),MATCH(1,($U$2=GRID!$B$1:$U$1)*(КАЛЕНДАРЬ!BC7=GRID!$B$3:$U$3),0))*(1-GRID!$H$34))</f>
        <v>220700</v>
      </c>
      <c r="S577" s="5">
        <f t="array" ref="S577">IF($I$2="Открытый тариф",INDEX(GRID!$B$4:$U$15,MATCH(S$7,GRID!$A$4:$A$15,0),MATCH(1,($U$2=GRID!$B$1:$U$1)*(КАЛЕНДАРЬ!BC7=GRID!$B$3:$U$3),0)),
INDEX(GRID!$B$4:$U$15,MATCH(S$7,GRID!$A$4:$A$15,0),MATCH(1,($U$2=GRID!$B$1:$U$1)*(КАЛЕНДАРЬ!BC7=GRID!$B$3:$U$3),0))*(1-GRID!$L$41))</f>
        <v>561500</v>
      </c>
      <c r="T577" s="5">
        <f t="array" ref="T577">IF($I$2="Открытый тариф",INDEX(GRID!$B$4:$U$15,MATCH(T$7,GRID!$A$4:$A$15,0),MATCH(1,($U$2=GRID!$B$1:$U$1)*(КАЛЕНДАРЬ!BC7=GRID!$B$3:$U$3),0)),
INDEX(GRID!$B$4:$U$15,MATCH(T$7,GRID!$A$4:$A$15,0),MATCH(1,($U$2=GRID!$B$1:$U$1)*(КАЛЕНДАРЬ!BC7=GRID!$B$3:$U$3),0))*(1-GRID!$L$41))</f>
        <v>688100</v>
      </c>
    </row>
    <row r="578" spans="1:20" s="121" customFormat="1" ht="13.5" customHeight="1">
      <c r="A578" s="108" t="s">
        <v>16</v>
      </c>
      <c r="B578" s="109">
        <v>5</v>
      </c>
      <c r="C578" s="5" cm="1">
        <f t="array" ref="C578">IF($I$2="Открытый тариф",INDEX(GRID!$B$4:$U$15,MATCH(C$7,GRID!$A$4:$A$15,0),MATCH(1,($U$2=GRID!$B$1:$U$1)*(КАЛЕНДАРЬ!BC8=GRID!$B$3:$U$3),0)),
INDEX(GRID!$B$4:$U$15,MATCH(C$7,GRID!$A$4:$A$15,0),MATCH(1,($U$2=GRID!$B$1:$U$1)*(КАЛЕНДАРЬ!BC8=GRID!$B$3:$U$3),0))*(1-GRID!$H$34))</f>
        <v>40100</v>
      </c>
      <c r="D578" s="5">
        <f t="array" ref="D578">IF($I$2="Открытый тариф",INDEX(GRID!$B$18:$U$29,MATCH(C$7,GRID!$A$18:$A$29,0),MATCH(1,($U$2=GRID!$B$1:$U$1)*(КАЛЕНДАРЬ!BC8=GRID!$B$3:$U$3),0)),
INDEX(GRID!$B$18:$U$29,MATCH(C$7,GRID!$A$18:$A$29,0),MATCH(1,($U$2=GRID!$B$1:$U$1)*(КАЛЕНДАРЬ!BC8=GRID!$B$3:$U$3),0))*(1-GRID!$H$34))</f>
        <v>45100</v>
      </c>
      <c r="E578" s="5">
        <f t="array" ref="E578">IF($I$2="Открытый тариф",INDEX(GRID!$B$4:$U$15,MATCH(E$7,GRID!$A$4:$A$15,0),MATCH(1,($U$2=GRID!$B$1:$U$1)*(КАЛЕНДАРЬ!BC8=GRID!$B$3:$U$3),0)),
INDEX(GRID!$B$4:$U$15,MATCH(E$7,GRID!$A$4:$A$15,0),MATCH(1,($U$2=GRID!$B$1:$U$1)*(КАЛЕНДАРЬ!BC8=GRID!$B$3:$U$3),0))*(1-GRID!$H$34))</f>
        <v>47900</v>
      </c>
      <c r="F578" s="5">
        <f t="array" ref="F578">IF($I$2="Открытый тариф",INDEX(GRID!$B$18:$U$29,MATCH(E$7,GRID!$A$18:$A$29,0),MATCH(1,($U$2=GRID!$B$1:$U$1)*(КАЛЕНДАРЬ!BC8=GRID!$B$3:$U$3),0)),
INDEX(GRID!$B$18:$U$29,MATCH(E$7,GRID!$A$18:$A$29,0),MATCH(1,($U$2=GRID!$B$1:$U$1)*(КАЛЕНДАРЬ!BC8=GRID!$B$3:$U$3),0))*(1-GRID!$H$34))</f>
        <v>52900</v>
      </c>
      <c r="G578" s="5">
        <f t="array" ref="G578">IF($I$2="Открытый тариф",INDEX(GRID!$B$4:$U$15,MATCH(G$7,GRID!$A$4:$A$15,0),MATCH(1,($U$2=GRID!$B$1:$U$1)*(КАЛЕНДАРЬ!BC8=GRID!$B$3:$U$3),0)),
INDEX(GRID!$B$4:$U$15,MATCH(G$7,GRID!$A$4:$A$15,0),MATCH(1,($U$2=GRID!$B$1:$U$1)*(КАЛЕНДАРЬ!BC8=GRID!$B$3:$U$3),0))*(1-GRID!$H$34))</f>
        <v>54500</v>
      </c>
      <c r="H578" s="5">
        <f t="array" ref="H578">IF($I$2="Открытый тариф",INDEX(GRID!$B$18:$U$29,MATCH(G$7,GRID!$A$18:$A$29,0),MATCH(1,($U$2=GRID!$B$1:$U$1)*(КАЛЕНДАРЬ!BC8=GRID!$B$3:$U$3),0)),
INDEX(GRID!$B$18:$U$29,MATCH(G$7,GRID!$A$18:$A$29,0),MATCH(1,($U$2=GRID!$B$1:$U$1)*(КАЛЕНДАРЬ!BC8=GRID!$B$3:$U$3),0))*(1-GRID!$H$34))</f>
        <v>59500</v>
      </c>
      <c r="I578" s="5">
        <f t="array" ref="I578">IF($I$2="Открытый тариф",INDEX(GRID!$B$4:$U$15,MATCH(I$7,GRID!$A$4:$A$15,0),MATCH(1,($U$2=GRID!$B$1:$U$1)*(КАЛЕНДАРЬ!BC8=GRID!$B$3:$U$3),0)),
INDEX(GRID!$B$4:$U$15,MATCH(I$7,GRID!$A$4:$A$15,0),MATCH(1,($U$2=GRID!$B$1:$U$1)*(КАЛЕНДАРЬ!BC8=GRID!$B$3:$U$3),0))*(1-GRID!$H$34))</f>
        <v>60900</v>
      </c>
      <c r="J578" s="5">
        <f t="array" ref="J578">IF($I$2="Открытый тариф",INDEX(GRID!$B$18:$U$29,MATCH(I$7,GRID!$A$18:$A$29,0),MATCH(1,($U$2=GRID!$B$1:$U$1)*(КАЛЕНДАРЬ!BC8=GRID!$B$3:$U$3),0)),
INDEX(GRID!$B$18:$U$29,MATCH(I$7,GRID!$A$18:$A$29,0),MATCH(1,($U$2=GRID!$B$1:$U$1)*(КАЛЕНДАРЬ!BC8=GRID!$B$3:$U$3),0))*(1-GRID!$H$34))</f>
        <v>65900</v>
      </c>
      <c r="K578" s="5">
        <f t="array" ref="K578">IF($I$2="Открытый тариф",INDEX(GRID!$B$4:$U$15,MATCH(K$7,GRID!$A$4:$A$15,0),MATCH(1,($U$2=GRID!$B$1:$U$1)*(КАЛЕНДАРЬ!BC8=GRID!$B$3:$U$3),0)),
INDEX(GRID!$B$4:$U$15,MATCH(K$7,GRID!$A$4:$A$15,0),MATCH(1,($U$2=GRID!$B$1:$U$1)*(КАЛЕНДАРЬ!BC8=GRID!$B$3:$U$3),0))*(1-GRID!$H$34))</f>
        <v>67400</v>
      </c>
      <c r="L578" s="5">
        <f t="array" ref="L578">IF($I$2="Открытый тариф",INDEX(GRID!$B$18:$U$29,MATCH(K$7,GRID!$A$18:$A$29,0),MATCH(1,($U$2=GRID!$B$1:$U$1)*(КАЛЕНДАРЬ!BC8=GRID!$B$3:$U$3),0)),
INDEX(GRID!$B$18:$U$29,MATCH(K$7,GRID!$A$18:$A$29,0),MATCH(1,($U$2=GRID!$B$1:$U$1)*(КАЛЕНДАРЬ!BC8=GRID!$B$3:$U$3),0))*(1-GRID!$H$34))</f>
        <v>72400</v>
      </c>
      <c r="M578" s="5">
        <f t="array" ref="M578">IF($I$2="Открытый тариф",INDEX(GRID!$B$4:$U$15,MATCH(M$7,GRID!$A$4:$A$15,0),MATCH(1,($U$2=GRID!$B$1:$U$1)*(КАЛЕНДАРЬ!BC8=GRID!$B$3:$U$3),0)),
INDEX(GRID!$B$4:$U$15,MATCH(M$7,GRID!$A$4:$A$15,0),MATCH(1,($U$2=GRID!$B$1:$U$1)*(КАЛЕНДАРЬ!BC8=GRID!$B$3:$U$3),0))*(1-GRID!$H$34))</f>
        <v>90200</v>
      </c>
      <c r="N578" s="5">
        <f t="array" ref="N578">IF($I$2="Открытый тариф",INDEX(GRID!$B$18:$U$29,MATCH(M$7,GRID!$A$18:$A$29,0),MATCH(1,($U$2=GRID!$B$1:$U$1)*(КАЛЕНДАРЬ!BC8=GRID!$B$3:$U$3),0)),
INDEX(GRID!$B$18:$U$29,MATCH(M$7,GRID!$A$18:$A$29,0),MATCH(1,($U$2=GRID!$B$1:$U$1)*(КАЛЕНДАРЬ!BC8=GRID!$B$3:$U$3),0))*(1-GRID!$H$34))</f>
        <v>95200</v>
      </c>
      <c r="O578" s="5">
        <f t="array" ref="O578">IF($I$2="Открытый тариф",INDEX(GRID!$B$4:$U$15,MATCH(O$7,GRID!$A$4:$A$15,0),MATCH(1,($U$2=GRID!$B$1:$U$1)*(КАЛЕНДАРЬ!BC8=GRID!$B$3:$U$3),0)),
INDEX(GRID!$B$4:$U$15,MATCH(O$7,GRID!$A$4:$A$15,0),MATCH(1,($U$2=GRID!$B$1:$U$1)*(КАЛЕНДАРЬ!BC8=GRID!$B$3:$U$3),0))*(1-GRID!$H$34))</f>
        <v>127800</v>
      </c>
      <c r="P578" s="5">
        <f t="array" ref="P578">IF($I$2="Открытый тариф",INDEX(GRID!$B$4:$U$15,MATCH(P$7,GRID!$A$4:$A$15,0),MATCH(1,($U$2=GRID!$B$1:$U$1)*(КАЛЕНДАРЬ!BC8=GRID!$B$3:$U$3),0)),
INDEX(GRID!$B$4:$U$15,MATCH(P$7,GRID!$A$4:$A$15,0),MATCH(1,($U$2=GRID!$B$1:$U$1)*(КАЛЕНДАРЬ!BC8=GRID!$B$3:$U$3),0))*(1-GRID!$H$34))</f>
        <v>172900</v>
      </c>
      <c r="Q578" s="5">
        <f t="array" ref="Q578">IF($I$2="Открытый тариф",INDEX(GRID!$B$4:$U$15,MATCH(Q$7,GRID!$A$4:$A$15,0),MATCH(1,($U$2=GRID!$B$1:$U$1)*(КАЛЕНДАРЬ!BC8=GRID!$B$3:$U$3),0)),
INDEX(GRID!$B$4:$U$15,MATCH(Q$7,GRID!$A$4:$A$15,0),MATCH(1,($U$2=GRID!$B$1:$U$1)*(КАЛЕНДАРЬ!BC8=GRID!$B$3:$U$3),0))*(1-GRID!$H$34))</f>
        <v>202400</v>
      </c>
      <c r="R578" s="5">
        <f t="array" ref="R578">IF($I$2="Открытый тариф",INDEX(GRID!$B$18:$U$29,MATCH(R$7,GRID!$A$18:$A$29,0),MATCH(1,($U$2=GRID!$B$1:$U$1)*(КАЛЕНДАРЬ!BC8=GRID!$B$3:$U$3),0)),
INDEX(GRID!$B$18:$U$29,MATCH(R$7,GRID!$A$18:$A$29,0),MATCH(1,($U$2=GRID!$B$1:$U$1)*(КАЛЕНДАРЬ!BC8=GRID!$B$3:$U$3),0))*(1-GRID!$H$34))</f>
        <v>230600</v>
      </c>
      <c r="S578" s="5">
        <f t="array" ref="S578">IF($I$2="Открытый тариф",INDEX(GRID!$B$4:$U$15,MATCH(S$7,GRID!$A$4:$A$15,0),MATCH(1,($U$2=GRID!$B$1:$U$1)*(КАЛЕНДАРЬ!BC8=GRID!$B$3:$U$3),0)),
INDEX(GRID!$B$4:$U$15,MATCH(S$7,GRID!$A$4:$A$15,0),MATCH(1,($U$2=GRID!$B$1:$U$1)*(КАЛЕНДАРЬ!BC8=GRID!$B$3:$U$3),0))*(1-GRID!$L$41))</f>
        <v>592800</v>
      </c>
      <c r="T578" s="5">
        <f t="array" ref="T578">IF($I$2="Открытый тариф",INDEX(GRID!$B$4:$U$15,MATCH(T$7,GRID!$A$4:$A$15,0),MATCH(1,($U$2=GRID!$B$1:$U$1)*(КАЛЕНДАРЬ!BC8=GRID!$B$3:$U$3),0)),
INDEX(GRID!$B$4:$U$15,MATCH(T$7,GRID!$A$4:$A$15,0),MATCH(1,($U$2=GRID!$B$1:$U$1)*(КАЛЕНДАРЬ!BC8=GRID!$B$3:$U$3),0))*(1-GRID!$L$41))</f>
        <v>726900</v>
      </c>
    </row>
    <row r="579" spans="1:20" s="121" customFormat="1" ht="13.5" customHeight="1">
      <c r="A579" s="108" t="s">
        <v>17</v>
      </c>
      <c r="B579" s="109">
        <v>6</v>
      </c>
      <c r="C579" s="5" cm="1">
        <f t="array" ref="C579">IF($I$2="Открытый тариф",INDEX(GRID!$B$4:$U$15,MATCH(C$7,GRID!$A$4:$A$15,0),MATCH(1,($U$2=GRID!$B$1:$U$1)*(КАЛЕНДАРЬ!BC9=GRID!$B$3:$U$3),0)),
INDEX(GRID!$B$4:$U$15,MATCH(C$7,GRID!$A$4:$A$15,0),MATCH(1,($U$2=GRID!$B$1:$U$1)*(КАЛЕНДАРЬ!BC9=GRID!$B$3:$U$3),0))*(1-GRID!$H$34))</f>
        <v>40100</v>
      </c>
      <c r="D579" s="5">
        <f t="array" ref="D579">IF($I$2="Открытый тариф",INDEX(GRID!$B$18:$U$29,MATCH(C$7,GRID!$A$18:$A$29,0),MATCH(1,($U$2=GRID!$B$1:$U$1)*(КАЛЕНДАРЬ!BC9=GRID!$B$3:$U$3),0)),
INDEX(GRID!$B$18:$U$29,MATCH(C$7,GRID!$A$18:$A$29,0),MATCH(1,($U$2=GRID!$B$1:$U$1)*(КАЛЕНДАРЬ!BC9=GRID!$B$3:$U$3),0))*(1-GRID!$H$34))</f>
        <v>45100</v>
      </c>
      <c r="E579" s="5">
        <f t="array" ref="E579">IF($I$2="Открытый тариф",INDEX(GRID!$B$4:$U$15,MATCH(E$7,GRID!$A$4:$A$15,0),MATCH(1,($U$2=GRID!$B$1:$U$1)*(КАЛЕНДАРЬ!BC9=GRID!$B$3:$U$3),0)),
INDEX(GRID!$B$4:$U$15,MATCH(E$7,GRID!$A$4:$A$15,0),MATCH(1,($U$2=GRID!$B$1:$U$1)*(КАЛЕНДАРЬ!BC9=GRID!$B$3:$U$3),0))*(1-GRID!$H$34))</f>
        <v>47900</v>
      </c>
      <c r="F579" s="5">
        <f t="array" ref="F579">IF($I$2="Открытый тариф",INDEX(GRID!$B$18:$U$29,MATCH(E$7,GRID!$A$18:$A$29,0),MATCH(1,($U$2=GRID!$B$1:$U$1)*(КАЛЕНДАРЬ!BC9=GRID!$B$3:$U$3),0)),
INDEX(GRID!$B$18:$U$29,MATCH(E$7,GRID!$A$18:$A$29,0),MATCH(1,($U$2=GRID!$B$1:$U$1)*(КАЛЕНДАРЬ!BC9=GRID!$B$3:$U$3),0))*(1-GRID!$H$34))</f>
        <v>52900</v>
      </c>
      <c r="G579" s="5">
        <f t="array" ref="G579">IF($I$2="Открытый тариф",INDEX(GRID!$B$4:$U$15,MATCH(G$7,GRID!$A$4:$A$15,0),MATCH(1,($U$2=GRID!$B$1:$U$1)*(КАЛЕНДАРЬ!BC9=GRID!$B$3:$U$3),0)),
INDEX(GRID!$B$4:$U$15,MATCH(G$7,GRID!$A$4:$A$15,0),MATCH(1,($U$2=GRID!$B$1:$U$1)*(КАЛЕНДАРЬ!BC9=GRID!$B$3:$U$3),0))*(1-GRID!$H$34))</f>
        <v>54500</v>
      </c>
      <c r="H579" s="5">
        <f t="array" ref="H579">IF($I$2="Открытый тариф",INDEX(GRID!$B$18:$U$29,MATCH(G$7,GRID!$A$18:$A$29,0),MATCH(1,($U$2=GRID!$B$1:$U$1)*(КАЛЕНДАРЬ!BC9=GRID!$B$3:$U$3),0)),
INDEX(GRID!$B$18:$U$29,MATCH(G$7,GRID!$A$18:$A$29,0),MATCH(1,($U$2=GRID!$B$1:$U$1)*(КАЛЕНДАРЬ!BC9=GRID!$B$3:$U$3),0))*(1-GRID!$H$34))</f>
        <v>59500</v>
      </c>
      <c r="I579" s="5">
        <f t="array" ref="I579">IF($I$2="Открытый тариф",INDEX(GRID!$B$4:$U$15,MATCH(I$7,GRID!$A$4:$A$15,0),MATCH(1,($U$2=GRID!$B$1:$U$1)*(КАЛЕНДАРЬ!BC9=GRID!$B$3:$U$3),0)),
INDEX(GRID!$B$4:$U$15,MATCH(I$7,GRID!$A$4:$A$15,0),MATCH(1,($U$2=GRID!$B$1:$U$1)*(КАЛЕНДАРЬ!BC9=GRID!$B$3:$U$3),0))*(1-GRID!$H$34))</f>
        <v>60900</v>
      </c>
      <c r="J579" s="5">
        <f t="array" ref="J579">IF($I$2="Открытый тариф",INDEX(GRID!$B$18:$U$29,MATCH(I$7,GRID!$A$18:$A$29,0),MATCH(1,($U$2=GRID!$B$1:$U$1)*(КАЛЕНДАРЬ!BC9=GRID!$B$3:$U$3),0)),
INDEX(GRID!$B$18:$U$29,MATCH(I$7,GRID!$A$18:$A$29,0),MATCH(1,($U$2=GRID!$B$1:$U$1)*(КАЛЕНДАРЬ!BC9=GRID!$B$3:$U$3),0))*(1-GRID!$H$34))</f>
        <v>65900</v>
      </c>
      <c r="K579" s="5">
        <f t="array" ref="K579">IF($I$2="Открытый тариф",INDEX(GRID!$B$4:$U$15,MATCH(K$7,GRID!$A$4:$A$15,0),MATCH(1,($U$2=GRID!$B$1:$U$1)*(КАЛЕНДАРЬ!BC9=GRID!$B$3:$U$3),0)),
INDEX(GRID!$B$4:$U$15,MATCH(K$7,GRID!$A$4:$A$15,0),MATCH(1,($U$2=GRID!$B$1:$U$1)*(КАЛЕНДАРЬ!BC9=GRID!$B$3:$U$3),0))*(1-GRID!$H$34))</f>
        <v>67400</v>
      </c>
      <c r="L579" s="5">
        <f t="array" ref="L579">IF($I$2="Открытый тариф",INDEX(GRID!$B$18:$U$29,MATCH(K$7,GRID!$A$18:$A$29,0),MATCH(1,($U$2=GRID!$B$1:$U$1)*(КАЛЕНДАРЬ!BC9=GRID!$B$3:$U$3),0)),
INDEX(GRID!$B$18:$U$29,MATCH(K$7,GRID!$A$18:$A$29,0),MATCH(1,($U$2=GRID!$B$1:$U$1)*(КАЛЕНДАРЬ!BC9=GRID!$B$3:$U$3),0))*(1-GRID!$H$34))</f>
        <v>72400</v>
      </c>
      <c r="M579" s="5">
        <f t="array" ref="M579">IF($I$2="Открытый тариф",INDEX(GRID!$B$4:$U$15,MATCH(M$7,GRID!$A$4:$A$15,0),MATCH(1,($U$2=GRID!$B$1:$U$1)*(КАЛЕНДАРЬ!BC9=GRID!$B$3:$U$3),0)),
INDEX(GRID!$B$4:$U$15,MATCH(M$7,GRID!$A$4:$A$15,0),MATCH(1,($U$2=GRID!$B$1:$U$1)*(КАЛЕНДАРЬ!BC9=GRID!$B$3:$U$3),0))*(1-GRID!$H$34))</f>
        <v>90200</v>
      </c>
      <c r="N579" s="5">
        <f t="array" ref="N579">IF($I$2="Открытый тариф",INDEX(GRID!$B$18:$U$29,MATCH(M$7,GRID!$A$18:$A$29,0),MATCH(1,($U$2=GRID!$B$1:$U$1)*(КАЛЕНДАРЬ!BC9=GRID!$B$3:$U$3),0)),
INDEX(GRID!$B$18:$U$29,MATCH(M$7,GRID!$A$18:$A$29,0),MATCH(1,($U$2=GRID!$B$1:$U$1)*(КАЛЕНДАРЬ!BC9=GRID!$B$3:$U$3),0))*(1-GRID!$H$34))</f>
        <v>95200</v>
      </c>
      <c r="O579" s="5">
        <f t="array" ref="O579">IF($I$2="Открытый тариф",INDEX(GRID!$B$4:$U$15,MATCH(O$7,GRID!$A$4:$A$15,0),MATCH(1,($U$2=GRID!$B$1:$U$1)*(КАЛЕНДАРЬ!BC9=GRID!$B$3:$U$3),0)),
INDEX(GRID!$B$4:$U$15,MATCH(O$7,GRID!$A$4:$A$15,0),MATCH(1,($U$2=GRID!$B$1:$U$1)*(КАЛЕНДАРЬ!BC9=GRID!$B$3:$U$3),0))*(1-GRID!$H$34))</f>
        <v>127800</v>
      </c>
      <c r="P579" s="5">
        <f t="array" ref="P579">IF($I$2="Открытый тариф",INDEX(GRID!$B$4:$U$15,MATCH(P$7,GRID!$A$4:$A$15,0),MATCH(1,($U$2=GRID!$B$1:$U$1)*(КАЛЕНДАРЬ!BC9=GRID!$B$3:$U$3),0)),
INDEX(GRID!$B$4:$U$15,MATCH(P$7,GRID!$A$4:$A$15,0),MATCH(1,($U$2=GRID!$B$1:$U$1)*(КАЛЕНДАРЬ!BC9=GRID!$B$3:$U$3),0))*(1-GRID!$H$34))</f>
        <v>172900</v>
      </c>
      <c r="Q579" s="5">
        <f t="array" ref="Q579">IF($I$2="Открытый тариф",INDEX(GRID!$B$4:$U$15,MATCH(Q$7,GRID!$A$4:$A$15,0),MATCH(1,($U$2=GRID!$B$1:$U$1)*(КАЛЕНДАРЬ!BC9=GRID!$B$3:$U$3),0)),
INDEX(GRID!$B$4:$U$15,MATCH(Q$7,GRID!$A$4:$A$15,0),MATCH(1,($U$2=GRID!$B$1:$U$1)*(КАЛЕНДАРЬ!BC9=GRID!$B$3:$U$3),0))*(1-GRID!$H$34))</f>
        <v>202400</v>
      </c>
      <c r="R579" s="5">
        <f t="array" ref="R579">IF($I$2="Открытый тариф",INDEX(GRID!$B$18:$U$29,MATCH(R$7,GRID!$A$18:$A$29,0),MATCH(1,($U$2=GRID!$B$1:$U$1)*(КАЛЕНДАРЬ!BC9=GRID!$B$3:$U$3),0)),
INDEX(GRID!$B$18:$U$29,MATCH(R$7,GRID!$A$18:$A$29,0),MATCH(1,($U$2=GRID!$B$1:$U$1)*(КАЛЕНДАРЬ!BC9=GRID!$B$3:$U$3),0))*(1-GRID!$H$34))</f>
        <v>230600</v>
      </c>
      <c r="S579" s="5">
        <f t="array" ref="S579">IF($I$2="Открытый тариф",INDEX(GRID!$B$4:$U$15,MATCH(S$7,GRID!$A$4:$A$15,0),MATCH(1,($U$2=GRID!$B$1:$U$1)*(КАЛЕНДАРЬ!BC9=GRID!$B$3:$U$3),0)),
INDEX(GRID!$B$4:$U$15,MATCH(S$7,GRID!$A$4:$A$15,0),MATCH(1,($U$2=GRID!$B$1:$U$1)*(КАЛЕНДАРЬ!BC9=GRID!$B$3:$U$3),0))*(1-GRID!$L$41))</f>
        <v>592800</v>
      </c>
      <c r="T579" s="5">
        <f t="array" ref="T579">IF($I$2="Открытый тариф",INDEX(GRID!$B$4:$U$15,MATCH(T$7,GRID!$A$4:$A$15,0),MATCH(1,($U$2=GRID!$B$1:$U$1)*(КАЛЕНДАРЬ!BC9=GRID!$B$3:$U$3),0)),
INDEX(GRID!$B$4:$U$15,MATCH(T$7,GRID!$A$4:$A$15,0),MATCH(1,($U$2=GRID!$B$1:$U$1)*(КАЛЕНДАРЬ!BC9=GRID!$B$3:$U$3),0))*(1-GRID!$L$41))</f>
        <v>726900</v>
      </c>
    </row>
    <row r="580" spans="1:20" s="121" customFormat="1" ht="13.5" customHeight="1">
      <c r="A580" s="108" t="s">
        <v>11</v>
      </c>
      <c r="B580" s="109">
        <v>7</v>
      </c>
      <c r="C580" s="5" cm="1">
        <f t="array" ref="C580">IF($I$2="Открытый тариф",INDEX(GRID!$B$4:$U$15,MATCH(C$7,GRID!$A$4:$A$15,0),MATCH(1,($U$2=GRID!$B$1:$U$1)*(КАЛЕНДАРЬ!BC10=GRID!$B$3:$U$3),0)),
INDEX(GRID!$B$4:$U$15,MATCH(C$7,GRID!$A$4:$A$15,0),MATCH(1,($U$2=GRID!$B$1:$U$1)*(КАЛЕНДАРЬ!BC10=GRID!$B$3:$U$3),0))*(1-GRID!$H$34))</f>
        <v>36500</v>
      </c>
      <c r="D580" s="5">
        <f t="array" ref="D580">IF($I$2="Открытый тариф",INDEX(GRID!$B$18:$U$29,MATCH(C$7,GRID!$A$18:$A$29,0),MATCH(1,($U$2=GRID!$B$1:$U$1)*(КАЛЕНДАРЬ!BC10=GRID!$B$3:$U$3),0)),
INDEX(GRID!$B$18:$U$29,MATCH(C$7,GRID!$A$18:$A$29,0),MATCH(1,($U$2=GRID!$B$1:$U$1)*(КАЛЕНДАРЬ!BC10=GRID!$B$3:$U$3),0))*(1-GRID!$H$34))</f>
        <v>41500</v>
      </c>
      <c r="E580" s="5">
        <f t="array" ref="E580">IF($I$2="Открытый тариф",INDEX(GRID!$B$4:$U$15,MATCH(E$7,GRID!$A$4:$A$15,0),MATCH(1,($U$2=GRID!$B$1:$U$1)*(КАЛЕНДАРЬ!BC10=GRID!$B$3:$U$3),0)),
INDEX(GRID!$B$4:$U$15,MATCH(E$7,GRID!$A$4:$A$15,0),MATCH(1,($U$2=GRID!$B$1:$U$1)*(КАЛЕНДАРЬ!BC10=GRID!$B$3:$U$3),0))*(1-GRID!$H$34))</f>
        <v>43700</v>
      </c>
      <c r="F580" s="5">
        <f t="array" ref="F580">IF($I$2="Открытый тариф",INDEX(GRID!$B$18:$U$29,MATCH(E$7,GRID!$A$18:$A$29,0),MATCH(1,($U$2=GRID!$B$1:$U$1)*(КАЛЕНДАРЬ!BC10=GRID!$B$3:$U$3),0)),
INDEX(GRID!$B$18:$U$29,MATCH(E$7,GRID!$A$18:$A$29,0),MATCH(1,($U$2=GRID!$B$1:$U$1)*(КАЛЕНДАРЬ!BC10=GRID!$B$3:$U$3),0))*(1-GRID!$H$34))</f>
        <v>48700</v>
      </c>
      <c r="G580" s="5">
        <f t="array" ref="G580">IF($I$2="Открытый тариф",INDEX(GRID!$B$4:$U$15,MATCH(G$7,GRID!$A$4:$A$15,0),MATCH(1,($U$2=GRID!$B$1:$U$1)*(КАЛЕНДАРЬ!BC10=GRID!$B$3:$U$3),0)),
INDEX(GRID!$B$4:$U$15,MATCH(G$7,GRID!$A$4:$A$15,0),MATCH(1,($U$2=GRID!$B$1:$U$1)*(КАЛЕНДАРЬ!BC10=GRID!$B$3:$U$3),0))*(1-GRID!$H$34))</f>
        <v>50200</v>
      </c>
      <c r="H580" s="5">
        <f t="array" ref="H580">IF($I$2="Открытый тариф",INDEX(GRID!$B$18:$U$29,MATCH(G$7,GRID!$A$18:$A$29,0),MATCH(1,($U$2=GRID!$B$1:$U$1)*(КАЛЕНДАРЬ!BC10=GRID!$B$3:$U$3),0)),
INDEX(GRID!$B$18:$U$29,MATCH(G$7,GRID!$A$18:$A$29,0),MATCH(1,($U$2=GRID!$B$1:$U$1)*(КАЛЕНДАРЬ!BC10=GRID!$B$3:$U$3),0))*(1-GRID!$H$34))</f>
        <v>55200</v>
      </c>
      <c r="I580" s="5">
        <f t="array" ref="I580">IF($I$2="Открытый тариф",INDEX(GRID!$B$4:$U$15,MATCH(I$7,GRID!$A$4:$A$15,0),MATCH(1,($U$2=GRID!$B$1:$U$1)*(КАЛЕНДАРЬ!BC10=GRID!$B$3:$U$3),0)),
INDEX(GRID!$B$4:$U$15,MATCH(I$7,GRID!$A$4:$A$15,0),MATCH(1,($U$2=GRID!$B$1:$U$1)*(КАЛЕНДАРЬ!BC10=GRID!$B$3:$U$3),0))*(1-GRID!$H$34))</f>
        <v>56200</v>
      </c>
      <c r="J580" s="5">
        <f t="array" ref="J580">IF($I$2="Открытый тариф",INDEX(GRID!$B$18:$U$29,MATCH(I$7,GRID!$A$18:$A$29,0),MATCH(1,($U$2=GRID!$B$1:$U$1)*(КАЛЕНДАРЬ!BC10=GRID!$B$3:$U$3),0)),
INDEX(GRID!$B$18:$U$29,MATCH(I$7,GRID!$A$18:$A$29,0),MATCH(1,($U$2=GRID!$B$1:$U$1)*(КАЛЕНДАРЬ!BC10=GRID!$B$3:$U$3),0))*(1-GRID!$H$34))</f>
        <v>61200</v>
      </c>
      <c r="K580" s="5">
        <f t="array" ref="K580">IF($I$2="Открытый тариф",INDEX(GRID!$B$4:$U$15,MATCH(K$7,GRID!$A$4:$A$15,0),MATCH(1,($U$2=GRID!$B$1:$U$1)*(КАЛЕНДАРЬ!BC10=GRID!$B$3:$U$3),0)),
INDEX(GRID!$B$4:$U$15,MATCH(K$7,GRID!$A$4:$A$15,0),MATCH(1,($U$2=GRID!$B$1:$U$1)*(КАЛЕНДАРЬ!BC10=GRID!$B$3:$U$3),0))*(1-GRID!$H$34))</f>
        <v>62500</v>
      </c>
      <c r="L580" s="5">
        <f t="array" ref="L580">IF($I$2="Открытый тариф",INDEX(GRID!$B$18:$U$29,MATCH(K$7,GRID!$A$18:$A$29,0),MATCH(1,($U$2=GRID!$B$1:$U$1)*(КАЛЕНДАРЬ!BC10=GRID!$B$3:$U$3),0)),
INDEX(GRID!$B$18:$U$29,MATCH(K$7,GRID!$A$18:$A$29,0),MATCH(1,($U$2=GRID!$B$1:$U$1)*(КАЛЕНДАРЬ!BC10=GRID!$B$3:$U$3),0))*(1-GRID!$H$34))</f>
        <v>67500</v>
      </c>
      <c r="M580" s="5">
        <f t="array" ref="M580">IF($I$2="Открытый тариф",INDEX(GRID!$B$4:$U$15,MATCH(M$7,GRID!$A$4:$A$15,0),MATCH(1,($U$2=GRID!$B$1:$U$1)*(КАЛЕНДАРЬ!BC10=GRID!$B$3:$U$3),0)),
INDEX(GRID!$B$4:$U$15,MATCH(M$7,GRID!$A$4:$A$15,0),MATCH(1,($U$2=GRID!$B$1:$U$1)*(КАЛЕНДАРЬ!BC10=GRID!$B$3:$U$3),0))*(1-GRID!$H$34))</f>
        <v>84300</v>
      </c>
      <c r="N580" s="5">
        <f t="array" ref="N580">IF($I$2="Открытый тариф",INDEX(GRID!$B$18:$U$29,MATCH(M$7,GRID!$A$18:$A$29,0),MATCH(1,($U$2=GRID!$B$1:$U$1)*(КАЛЕНДАРЬ!BC10=GRID!$B$3:$U$3),0)),
INDEX(GRID!$B$18:$U$29,MATCH(M$7,GRID!$A$18:$A$29,0),MATCH(1,($U$2=GRID!$B$1:$U$1)*(КАЛЕНДАРЬ!BC10=GRID!$B$3:$U$3),0))*(1-GRID!$H$34))</f>
        <v>89300</v>
      </c>
      <c r="O580" s="5">
        <f t="array" ref="O580">IF($I$2="Открытый тариф",INDEX(GRID!$B$4:$U$15,MATCH(O$7,GRID!$A$4:$A$15,0),MATCH(1,($U$2=GRID!$B$1:$U$1)*(КАЛЕНДАРЬ!BC10=GRID!$B$3:$U$3),0)),
INDEX(GRID!$B$4:$U$15,MATCH(O$7,GRID!$A$4:$A$15,0),MATCH(1,($U$2=GRID!$B$1:$U$1)*(КАЛЕНДАРЬ!BC10=GRID!$B$3:$U$3),0))*(1-GRID!$H$34))</f>
        <v>121100</v>
      </c>
      <c r="P580" s="5">
        <f t="array" ref="P580">IF($I$2="Открытый тариф",INDEX(GRID!$B$4:$U$15,MATCH(P$7,GRID!$A$4:$A$15,0),MATCH(1,($U$2=GRID!$B$1:$U$1)*(КАЛЕНДАРЬ!BC10=GRID!$B$3:$U$3),0)),
INDEX(GRID!$B$4:$U$15,MATCH(P$7,GRID!$A$4:$A$15,0),MATCH(1,($U$2=GRID!$B$1:$U$1)*(КАЛЕНДАРЬ!BC10=GRID!$B$3:$U$3),0))*(1-GRID!$H$34))</f>
        <v>165200</v>
      </c>
      <c r="Q580" s="5">
        <f t="array" ref="Q580">IF($I$2="Открытый тариф",INDEX(GRID!$B$4:$U$15,MATCH(Q$7,GRID!$A$4:$A$15,0),MATCH(1,($U$2=GRID!$B$1:$U$1)*(КАЛЕНДАРЬ!BC10=GRID!$B$3:$U$3),0)),
INDEX(GRID!$B$4:$U$15,MATCH(Q$7,GRID!$A$4:$A$15,0),MATCH(1,($U$2=GRID!$B$1:$U$1)*(КАЛЕНДАРЬ!BC10=GRID!$B$3:$U$3),0))*(1-GRID!$H$34))</f>
        <v>193700</v>
      </c>
      <c r="R580" s="5">
        <f t="array" ref="R580">IF($I$2="Открытый тариф",INDEX(GRID!$B$18:$U$29,MATCH(R$7,GRID!$A$18:$A$29,0),MATCH(1,($U$2=GRID!$B$1:$U$1)*(КАЛЕНДАРЬ!BC10=GRID!$B$3:$U$3),0)),
INDEX(GRID!$B$18:$U$29,MATCH(R$7,GRID!$A$18:$A$29,0),MATCH(1,($U$2=GRID!$B$1:$U$1)*(КАЛЕНДАРЬ!BC10=GRID!$B$3:$U$3),0))*(1-GRID!$H$34))</f>
        <v>220700</v>
      </c>
      <c r="S580" s="5">
        <f t="array" ref="S580">IF($I$2="Открытый тариф",INDEX(GRID!$B$4:$U$15,MATCH(S$7,GRID!$A$4:$A$15,0),MATCH(1,($U$2=GRID!$B$1:$U$1)*(КАЛЕНДАРЬ!BC10=GRID!$B$3:$U$3),0)),
INDEX(GRID!$B$4:$U$15,MATCH(S$7,GRID!$A$4:$A$15,0),MATCH(1,($U$2=GRID!$B$1:$U$1)*(КАЛЕНДАРЬ!BC10=GRID!$B$3:$U$3),0))*(1-GRID!$L$41))</f>
        <v>561500</v>
      </c>
      <c r="T580" s="5">
        <f t="array" ref="T580">IF($I$2="Открытый тариф",INDEX(GRID!$B$4:$U$15,MATCH(T$7,GRID!$A$4:$A$15,0),MATCH(1,($U$2=GRID!$B$1:$U$1)*(КАЛЕНДАРЬ!BC10=GRID!$B$3:$U$3),0)),
INDEX(GRID!$B$4:$U$15,MATCH(T$7,GRID!$A$4:$A$15,0),MATCH(1,($U$2=GRID!$B$1:$U$1)*(КАЛЕНДАРЬ!BC10=GRID!$B$3:$U$3),0))*(1-GRID!$L$41))</f>
        <v>688100</v>
      </c>
    </row>
    <row r="581" spans="1:20" s="121" customFormat="1" ht="13.5" customHeight="1">
      <c r="A581" s="108" t="s">
        <v>12</v>
      </c>
      <c r="B581" s="109">
        <v>8</v>
      </c>
      <c r="C581" s="5" cm="1">
        <f t="array" ref="C581">IF($I$2="Открытый тариф",INDEX(GRID!$B$4:$U$15,MATCH(C$7,GRID!$A$4:$A$15,0),MATCH(1,($U$2=GRID!$B$1:$U$1)*(КАЛЕНДАРЬ!BC11=GRID!$B$3:$U$3),0)),
INDEX(GRID!$B$4:$U$15,MATCH(C$7,GRID!$A$4:$A$15,0),MATCH(1,($U$2=GRID!$B$1:$U$1)*(КАЛЕНДАРЬ!BC11=GRID!$B$3:$U$3),0))*(1-GRID!$H$34))</f>
        <v>36500</v>
      </c>
      <c r="D581" s="5">
        <f t="array" ref="D581">IF($I$2="Открытый тариф",INDEX(GRID!$B$18:$U$29,MATCH(C$7,GRID!$A$18:$A$29,0),MATCH(1,($U$2=GRID!$B$1:$U$1)*(КАЛЕНДАРЬ!BC11=GRID!$B$3:$U$3),0)),
INDEX(GRID!$B$18:$U$29,MATCH(C$7,GRID!$A$18:$A$29,0),MATCH(1,($U$2=GRID!$B$1:$U$1)*(КАЛЕНДАРЬ!BC11=GRID!$B$3:$U$3),0))*(1-GRID!$H$34))</f>
        <v>41500</v>
      </c>
      <c r="E581" s="5">
        <f t="array" ref="E581">IF($I$2="Открытый тариф",INDEX(GRID!$B$4:$U$15,MATCH(E$7,GRID!$A$4:$A$15,0),MATCH(1,($U$2=GRID!$B$1:$U$1)*(КАЛЕНДАРЬ!BC11=GRID!$B$3:$U$3),0)),
INDEX(GRID!$B$4:$U$15,MATCH(E$7,GRID!$A$4:$A$15,0),MATCH(1,($U$2=GRID!$B$1:$U$1)*(КАЛЕНДАРЬ!BC11=GRID!$B$3:$U$3),0))*(1-GRID!$H$34))</f>
        <v>43700</v>
      </c>
      <c r="F581" s="5">
        <f t="array" ref="F581">IF($I$2="Открытый тариф",INDEX(GRID!$B$18:$U$29,MATCH(E$7,GRID!$A$18:$A$29,0),MATCH(1,($U$2=GRID!$B$1:$U$1)*(КАЛЕНДАРЬ!BC11=GRID!$B$3:$U$3),0)),
INDEX(GRID!$B$18:$U$29,MATCH(E$7,GRID!$A$18:$A$29,0),MATCH(1,($U$2=GRID!$B$1:$U$1)*(КАЛЕНДАРЬ!BC11=GRID!$B$3:$U$3),0))*(1-GRID!$H$34))</f>
        <v>48700</v>
      </c>
      <c r="G581" s="5">
        <f t="array" ref="G581">IF($I$2="Открытый тариф",INDEX(GRID!$B$4:$U$15,MATCH(G$7,GRID!$A$4:$A$15,0),MATCH(1,($U$2=GRID!$B$1:$U$1)*(КАЛЕНДАРЬ!BC11=GRID!$B$3:$U$3),0)),
INDEX(GRID!$B$4:$U$15,MATCH(G$7,GRID!$A$4:$A$15,0),MATCH(1,($U$2=GRID!$B$1:$U$1)*(КАЛЕНДАРЬ!BC11=GRID!$B$3:$U$3),0))*(1-GRID!$H$34))</f>
        <v>50200</v>
      </c>
      <c r="H581" s="5">
        <f t="array" ref="H581">IF($I$2="Открытый тариф",INDEX(GRID!$B$18:$U$29,MATCH(G$7,GRID!$A$18:$A$29,0),MATCH(1,($U$2=GRID!$B$1:$U$1)*(КАЛЕНДАРЬ!BC11=GRID!$B$3:$U$3),0)),
INDEX(GRID!$B$18:$U$29,MATCH(G$7,GRID!$A$18:$A$29,0),MATCH(1,($U$2=GRID!$B$1:$U$1)*(КАЛЕНДАРЬ!BC11=GRID!$B$3:$U$3),0))*(1-GRID!$H$34))</f>
        <v>55200</v>
      </c>
      <c r="I581" s="5">
        <f t="array" ref="I581">IF($I$2="Открытый тариф",INDEX(GRID!$B$4:$U$15,MATCH(I$7,GRID!$A$4:$A$15,0),MATCH(1,($U$2=GRID!$B$1:$U$1)*(КАЛЕНДАРЬ!BC11=GRID!$B$3:$U$3),0)),
INDEX(GRID!$B$4:$U$15,MATCH(I$7,GRID!$A$4:$A$15,0),MATCH(1,($U$2=GRID!$B$1:$U$1)*(КАЛЕНДАРЬ!BC11=GRID!$B$3:$U$3),0))*(1-GRID!$H$34))</f>
        <v>56200</v>
      </c>
      <c r="J581" s="5">
        <f t="array" ref="J581">IF($I$2="Открытый тариф",INDEX(GRID!$B$18:$U$29,MATCH(I$7,GRID!$A$18:$A$29,0),MATCH(1,($U$2=GRID!$B$1:$U$1)*(КАЛЕНДАРЬ!BC11=GRID!$B$3:$U$3),0)),
INDEX(GRID!$B$18:$U$29,MATCH(I$7,GRID!$A$18:$A$29,0),MATCH(1,($U$2=GRID!$B$1:$U$1)*(КАЛЕНДАРЬ!BC11=GRID!$B$3:$U$3),0))*(1-GRID!$H$34))</f>
        <v>61200</v>
      </c>
      <c r="K581" s="5">
        <f t="array" ref="K581">IF($I$2="Открытый тариф",INDEX(GRID!$B$4:$U$15,MATCH(K$7,GRID!$A$4:$A$15,0),MATCH(1,($U$2=GRID!$B$1:$U$1)*(КАЛЕНДАРЬ!BC11=GRID!$B$3:$U$3),0)),
INDEX(GRID!$B$4:$U$15,MATCH(K$7,GRID!$A$4:$A$15,0),MATCH(1,($U$2=GRID!$B$1:$U$1)*(КАЛЕНДАРЬ!BC11=GRID!$B$3:$U$3),0))*(1-GRID!$H$34))</f>
        <v>62500</v>
      </c>
      <c r="L581" s="5">
        <f t="array" ref="L581">IF($I$2="Открытый тариф",INDEX(GRID!$B$18:$U$29,MATCH(K$7,GRID!$A$18:$A$29,0),MATCH(1,($U$2=GRID!$B$1:$U$1)*(КАЛЕНДАРЬ!BC11=GRID!$B$3:$U$3),0)),
INDEX(GRID!$B$18:$U$29,MATCH(K$7,GRID!$A$18:$A$29,0),MATCH(1,($U$2=GRID!$B$1:$U$1)*(КАЛЕНДАРЬ!BC11=GRID!$B$3:$U$3),0))*(1-GRID!$H$34))</f>
        <v>67500</v>
      </c>
      <c r="M581" s="5">
        <f t="array" ref="M581">IF($I$2="Открытый тариф",INDEX(GRID!$B$4:$U$15,MATCH(M$7,GRID!$A$4:$A$15,0),MATCH(1,($U$2=GRID!$B$1:$U$1)*(КАЛЕНДАРЬ!BC11=GRID!$B$3:$U$3),0)),
INDEX(GRID!$B$4:$U$15,MATCH(M$7,GRID!$A$4:$A$15,0),MATCH(1,($U$2=GRID!$B$1:$U$1)*(КАЛЕНДАРЬ!BC11=GRID!$B$3:$U$3),0))*(1-GRID!$H$34))</f>
        <v>84300</v>
      </c>
      <c r="N581" s="5">
        <f t="array" ref="N581">IF($I$2="Открытый тариф",INDEX(GRID!$B$18:$U$29,MATCH(M$7,GRID!$A$18:$A$29,0),MATCH(1,($U$2=GRID!$B$1:$U$1)*(КАЛЕНДАРЬ!BC11=GRID!$B$3:$U$3),0)),
INDEX(GRID!$B$18:$U$29,MATCH(M$7,GRID!$A$18:$A$29,0),MATCH(1,($U$2=GRID!$B$1:$U$1)*(КАЛЕНДАРЬ!BC11=GRID!$B$3:$U$3),0))*(1-GRID!$H$34))</f>
        <v>89300</v>
      </c>
      <c r="O581" s="5">
        <f t="array" ref="O581">IF($I$2="Открытый тариф",INDEX(GRID!$B$4:$U$15,MATCH(O$7,GRID!$A$4:$A$15,0),MATCH(1,($U$2=GRID!$B$1:$U$1)*(КАЛЕНДАРЬ!BC11=GRID!$B$3:$U$3),0)),
INDEX(GRID!$B$4:$U$15,MATCH(O$7,GRID!$A$4:$A$15,0),MATCH(1,($U$2=GRID!$B$1:$U$1)*(КАЛЕНДАРЬ!BC11=GRID!$B$3:$U$3),0))*(1-GRID!$H$34))</f>
        <v>121100</v>
      </c>
      <c r="P581" s="5">
        <f t="array" ref="P581">IF($I$2="Открытый тариф",INDEX(GRID!$B$4:$U$15,MATCH(P$7,GRID!$A$4:$A$15,0),MATCH(1,($U$2=GRID!$B$1:$U$1)*(КАЛЕНДАРЬ!BC11=GRID!$B$3:$U$3),0)),
INDEX(GRID!$B$4:$U$15,MATCH(P$7,GRID!$A$4:$A$15,0),MATCH(1,($U$2=GRID!$B$1:$U$1)*(КАЛЕНДАРЬ!BC11=GRID!$B$3:$U$3),0))*(1-GRID!$H$34))</f>
        <v>165200</v>
      </c>
      <c r="Q581" s="5">
        <f t="array" ref="Q581">IF($I$2="Открытый тариф",INDEX(GRID!$B$4:$U$15,MATCH(Q$7,GRID!$A$4:$A$15,0),MATCH(1,($U$2=GRID!$B$1:$U$1)*(КАЛЕНДАРЬ!BC11=GRID!$B$3:$U$3),0)),
INDEX(GRID!$B$4:$U$15,MATCH(Q$7,GRID!$A$4:$A$15,0),MATCH(1,($U$2=GRID!$B$1:$U$1)*(КАЛЕНДАРЬ!BC11=GRID!$B$3:$U$3),0))*(1-GRID!$H$34))</f>
        <v>193700</v>
      </c>
      <c r="R581" s="5">
        <f t="array" ref="R581">IF($I$2="Открытый тариф",INDEX(GRID!$B$18:$U$29,MATCH(R$7,GRID!$A$18:$A$29,0),MATCH(1,($U$2=GRID!$B$1:$U$1)*(КАЛЕНДАРЬ!BC11=GRID!$B$3:$U$3),0)),
INDEX(GRID!$B$18:$U$29,MATCH(R$7,GRID!$A$18:$A$29,0),MATCH(1,($U$2=GRID!$B$1:$U$1)*(КАЛЕНДАРЬ!BC11=GRID!$B$3:$U$3),0))*(1-GRID!$H$34))</f>
        <v>220700</v>
      </c>
      <c r="S581" s="5">
        <f t="array" ref="S581">IF($I$2="Открытый тариф",INDEX(GRID!$B$4:$U$15,MATCH(S$7,GRID!$A$4:$A$15,0),MATCH(1,($U$2=GRID!$B$1:$U$1)*(КАЛЕНДАРЬ!BC11=GRID!$B$3:$U$3),0)),
INDEX(GRID!$B$4:$U$15,MATCH(S$7,GRID!$A$4:$A$15,0),MATCH(1,($U$2=GRID!$B$1:$U$1)*(КАЛЕНДАРЬ!BC11=GRID!$B$3:$U$3),0))*(1-GRID!$L$41))</f>
        <v>561500</v>
      </c>
      <c r="T581" s="5">
        <f t="array" ref="T581">IF($I$2="Открытый тариф",INDEX(GRID!$B$4:$U$15,MATCH(T$7,GRID!$A$4:$A$15,0),MATCH(1,($U$2=GRID!$B$1:$U$1)*(КАЛЕНДАРЬ!BC11=GRID!$B$3:$U$3),0)),
INDEX(GRID!$B$4:$U$15,MATCH(T$7,GRID!$A$4:$A$15,0),MATCH(1,($U$2=GRID!$B$1:$U$1)*(КАЛЕНДАРЬ!BC11=GRID!$B$3:$U$3),0))*(1-GRID!$L$41))</f>
        <v>688100</v>
      </c>
    </row>
    <row r="582" spans="1:20" s="121" customFormat="1" ht="13.5" customHeight="1">
      <c r="A582" s="108" t="s">
        <v>13</v>
      </c>
      <c r="B582" s="109">
        <v>9</v>
      </c>
      <c r="C582" s="5" cm="1">
        <f t="array" ref="C582">IF($I$2="Открытый тариф",INDEX(GRID!$B$4:$U$15,MATCH(C$7,GRID!$A$4:$A$15,0),MATCH(1,($U$2=GRID!$B$1:$U$1)*(КАЛЕНДАРЬ!BC12=GRID!$B$3:$U$3),0)),
INDEX(GRID!$B$4:$U$15,MATCH(C$7,GRID!$A$4:$A$15,0),MATCH(1,($U$2=GRID!$B$1:$U$1)*(КАЛЕНДАРЬ!BC12=GRID!$B$3:$U$3),0))*(1-GRID!$H$34))</f>
        <v>36500</v>
      </c>
      <c r="D582" s="5">
        <f t="array" ref="D582">IF($I$2="Открытый тариф",INDEX(GRID!$B$18:$U$29,MATCH(C$7,GRID!$A$18:$A$29,0),MATCH(1,($U$2=GRID!$B$1:$U$1)*(КАЛЕНДАРЬ!BC12=GRID!$B$3:$U$3),0)),
INDEX(GRID!$B$18:$U$29,MATCH(C$7,GRID!$A$18:$A$29,0),MATCH(1,($U$2=GRID!$B$1:$U$1)*(КАЛЕНДАРЬ!BC12=GRID!$B$3:$U$3),0))*(1-GRID!$H$34))</f>
        <v>41500</v>
      </c>
      <c r="E582" s="5">
        <f t="array" ref="E582">IF($I$2="Открытый тариф",INDEX(GRID!$B$4:$U$15,MATCH(E$7,GRID!$A$4:$A$15,0),MATCH(1,($U$2=GRID!$B$1:$U$1)*(КАЛЕНДАРЬ!BC12=GRID!$B$3:$U$3),0)),
INDEX(GRID!$B$4:$U$15,MATCH(E$7,GRID!$A$4:$A$15,0),MATCH(1,($U$2=GRID!$B$1:$U$1)*(КАЛЕНДАРЬ!BC12=GRID!$B$3:$U$3),0))*(1-GRID!$H$34))</f>
        <v>43700</v>
      </c>
      <c r="F582" s="5">
        <f t="array" ref="F582">IF($I$2="Открытый тариф",INDEX(GRID!$B$18:$U$29,MATCH(E$7,GRID!$A$18:$A$29,0),MATCH(1,($U$2=GRID!$B$1:$U$1)*(КАЛЕНДАРЬ!BC12=GRID!$B$3:$U$3),0)),
INDEX(GRID!$B$18:$U$29,MATCH(E$7,GRID!$A$18:$A$29,0),MATCH(1,($U$2=GRID!$B$1:$U$1)*(КАЛЕНДАРЬ!BC12=GRID!$B$3:$U$3),0))*(1-GRID!$H$34))</f>
        <v>48700</v>
      </c>
      <c r="G582" s="5">
        <f t="array" ref="G582">IF($I$2="Открытый тариф",INDEX(GRID!$B$4:$U$15,MATCH(G$7,GRID!$A$4:$A$15,0),MATCH(1,($U$2=GRID!$B$1:$U$1)*(КАЛЕНДАРЬ!BC12=GRID!$B$3:$U$3),0)),
INDEX(GRID!$B$4:$U$15,MATCH(G$7,GRID!$A$4:$A$15,0),MATCH(1,($U$2=GRID!$B$1:$U$1)*(КАЛЕНДАРЬ!BC12=GRID!$B$3:$U$3),0))*(1-GRID!$H$34))</f>
        <v>50200</v>
      </c>
      <c r="H582" s="5">
        <f t="array" ref="H582">IF($I$2="Открытый тариф",INDEX(GRID!$B$18:$U$29,MATCH(G$7,GRID!$A$18:$A$29,0),MATCH(1,($U$2=GRID!$B$1:$U$1)*(КАЛЕНДАРЬ!BC12=GRID!$B$3:$U$3),0)),
INDEX(GRID!$B$18:$U$29,MATCH(G$7,GRID!$A$18:$A$29,0),MATCH(1,($U$2=GRID!$B$1:$U$1)*(КАЛЕНДАРЬ!BC12=GRID!$B$3:$U$3),0))*(1-GRID!$H$34))</f>
        <v>55200</v>
      </c>
      <c r="I582" s="5">
        <f t="array" ref="I582">IF($I$2="Открытый тариф",INDEX(GRID!$B$4:$U$15,MATCH(I$7,GRID!$A$4:$A$15,0),MATCH(1,($U$2=GRID!$B$1:$U$1)*(КАЛЕНДАРЬ!BC12=GRID!$B$3:$U$3),0)),
INDEX(GRID!$B$4:$U$15,MATCH(I$7,GRID!$A$4:$A$15,0),MATCH(1,($U$2=GRID!$B$1:$U$1)*(КАЛЕНДАРЬ!BC12=GRID!$B$3:$U$3),0))*(1-GRID!$H$34))</f>
        <v>56200</v>
      </c>
      <c r="J582" s="5">
        <f t="array" ref="J582">IF($I$2="Открытый тариф",INDEX(GRID!$B$18:$U$29,MATCH(I$7,GRID!$A$18:$A$29,0),MATCH(1,($U$2=GRID!$B$1:$U$1)*(КАЛЕНДАРЬ!BC12=GRID!$B$3:$U$3),0)),
INDEX(GRID!$B$18:$U$29,MATCH(I$7,GRID!$A$18:$A$29,0),MATCH(1,($U$2=GRID!$B$1:$U$1)*(КАЛЕНДАРЬ!BC12=GRID!$B$3:$U$3),0))*(1-GRID!$H$34))</f>
        <v>61200</v>
      </c>
      <c r="K582" s="5">
        <f t="array" ref="K582">IF($I$2="Открытый тариф",INDEX(GRID!$B$4:$U$15,MATCH(K$7,GRID!$A$4:$A$15,0),MATCH(1,($U$2=GRID!$B$1:$U$1)*(КАЛЕНДАРЬ!BC12=GRID!$B$3:$U$3),0)),
INDEX(GRID!$B$4:$U$15,MATCH(K$7,GRID!$A$4:$A$15,0),MATCH(1,($U$2=GRID!$B$1:$U$1)*(КАЛЕНДАРЬ!BC12=GRID!$B$3:$U$3),0))*(1-GRID!$H$34))</f>
        <v>62500</v>
      </c>
      <c r="L582" s="5">
        <f t="array" ref="L582">IF($I$2="Открытый тариф",INDEX(GRID!$B$18:$U$29,MATCH(K$7,GRID!$A$18:$A$29,0),MATCH(1,($U$2=GRID!$B$1:$U$1)*(КАЛЕНДАРЬ!BC12=GRID!$B$3:$U$3),0)),
INDEX(GRID!$B$18:$U$29,MATCH(K$7,GRID!$A$18:$A$29,0),MATCH(1,($U$2=GRID!$B$1:$U$1)*(КАЛЕНДАРЬ!BC12=GRID!$B$3:$U$3),0))*(1-GRID!$H$34))</f>
        <v>67500</v>
      </c>
      <c r="M582" s="5">
        <f t="array" ref="M582">IF($I$2="Открытый тариф",INDEX(GRID!$B$4:$U$15,MATCH(M$7,GRID!$A$4:$A$15,0),MATCH(1,($U$2=GRID!$B$1:$U$1)*(КАЛЕНДАРЬ!BC12=GRID!$B$3:$U$3),0)),
INDEX(GRID!$B$4:$U$15,MATCH(M$7,GRID!$A$4:$A$15,0),MATCH(1,($U$2=GRID!$B$1:$U$1)*(КАЛЕНДАРЬ!BC12=GRID!$B$3:$U$3),0))*(1-GRID!$H$34))</f>
        <v>84300</v>
      </c>
      <c r="N582" s="5">
        <f t="array" ref="N582">IF($I$2="Открытый тариф",INDEX(GRID!$B$18:$U$29,MATCH(M$7,GRID!$A$18:$A$29,0),MATCH(1,($U$2=GRID!$B$1:$U$1)*(КАЛЕНДАРЬ!BC12=GRID!$B$3:$U$3),0)),
INDEX(GRID!$B$18:$U$29,MATCH(M$7,GRID!$A$18:$A$29,0),MATCH(1,($U$2=GRID!$B$1:$U$1)*(КАЛЕНДАРЬ!BC12=GRID!$B$3:$U$3),0))*(1-GRID!$H$34))</f>
        <v>89300</v>
      </c>
      <c r="O582" s="5">
        <f t="array" ref="O582">IF($I$2="Открытый тариф",INDEX(GRID!$B$4:$U$15,MATCH(O$7,GRID!$A$4:$A$15,0),MATCH(1,($U$2=GRID!$B$1:$U$1)*(КАЛЕНДАРЬ!BC12=GRID!$B$3:$U$3),0)),
INDEX(GRID!$B$4:$U$15,MATCH(O$7,GRID!$A$4:$A$15,0),MATCH(1,($U$2=GRID!$B$1:$U$1)*(КАЛЕНДАРЬ!BC12=GRID!$B$3:$U$3),0))*(1-GRID!$H$34))</f>
        <v>121100</v>
      </c>
      <c r="P582" s="5">
        <f t="array" ref="P582">IF($I$2="Открытый тариф",INDEX(GRID!$B$4:$U$15,MATCH(P$7,GRID!$A$4:$A$15,0),MATCH(1,($U$2=GRID!$B$1:$U$1)*(КАЛЕНДАРЬ!BC12=GRID!$B$3:$U$3),0)),
INDEX(GRID!$B$4:$U$15,MATCH(P$7,GRID!$A$4:$A$15,0),MATCH(1,($U$2=GRID!$B$1:$U$1)*(КАЛЕНДАРЬ!BC12=GRID!$B$3:$U$3),0))*(1-GRID!$H$34))</f>
        <v>165200</v>
      </c>
      <c r="Q582" s="5">
        <f t="array" ref="Q582">IF($I$2="Открытый тариф",INDEX(GRID!$B$4:$U$15,MATCH(Q$7,GRID!$A$4:$A$15,0),MATCH(1,($U$2=GRID!$B$1:$U$1)*(КАЛЕНДАРЬ!BC12=GRID!$B$3:$U$3),0)),
INDEX(GRID!$B$4:$U$15,MATCH(Q$7,GRID!$A$4:$A$15,0),MATCH(1,($U$2=GRID!$B$1:$U$1)*(КАЛЕНДАРЬ!BC12=GRID!$B$3:$U$3),0))*(1-GRID!$H$34))</f>
        <v>193700</v>
      </c>
      <c r="R582" s="5">
        <f t="array" ref="R582">IF($I$2="Открытый тариф",INDEX(GRID!$B$18:$U$29,MATCH(R$7,GRID!$A$18:$A$29,0),MATCH(1,($U$2=GRID!$B$1:$U$1)*(КАЛЕНДАРЬ!BC12=GRID!$B$3:$U$3),0)),
INDEX(GRID!$B$18:$U$29,MATCH(R$7,GRID!$A$18:$A$29,0),MATCH(1,($U$2=GRID!$B$1:$U$1)*(КАЛЕНДАРЬ!BC12=GRID!$B$3:$U$3),0))*(1-GRID!$H$34))</f>
        <v>220700</v>
      </c>
      <c r="S582" s="5">
        <f t="array" ref="S582">IF($I$2="Открытый тариф",INDEX(GRID!$B$4:$U$15,MATCH(S$7,GRID!$A$4:$A$15,0),MATCH(1,($U$2=GRID!$B$1:$U$1)*(КАЛЕНДАРЬ!BC12=GRID!$B$3:$U$3),0)),
INDEX(GRID!$B$4:$U$15,MATCH(S$7,GRID!$A$4:$A$15,0),MATCH(1,($U$2=GRID!$B$1:$U$1)*(КАЛЕНДАРЬ!BC12=GRID!$B$3:$U$3),0))*(1-GRID!$L$41))</f>
        <v>561500</v>
      </c>
      <c r="T582" s="5">
        <f t="array" ref="T582">IF($I$2="Открытый тариф",INDEX(GRID!$B$4:$U$15,MATCH(T$7,GRID!$A$4:$A$15,0),MATCH(1,($U$2=GRID!$B$1:$U$1)*(КАЛЕНДАРЬ!BC12=GRID!$B$3:$U$3),0)),
INDEX(GRID!$B$4:$U$15,MATCH(T$7,GRID!$A$4:$A$15,0),MATCH(1,($U$2=GRID!$B$1:$U$1)*(КАЛЕНДАРЬ!BC12=GRID!$B$3:$U$3),0))*(1-GRID!$L$41))</f>
        <v>688100</v>
      </c>
    </row>
    <row r="583" spans="1:20" s="121" customFormat="1" ht="13.5" customHeight="1">
      <c r="A583" s="108" t="s">
        <v>14</v>
      </c>
      <c r="B583" s="109">
        <v>10</v>
      </c>
      <c r="C583" s="5" cm="1">
        <f t="array" ref="C583">IF($I$2="Открытый тариф",INDEX(GRID!$B$4:$U$15,MATCH(C$7,GRID!$A$4:$A$15,0),MATCH(1,($U$2=GRID!$B$1:$U$1)*(КАЛЕНДАРЬ!BC13=GRID!$B$3:$U$3),0)),
INDEX(GRID!$B$4:$U$15,MATCH(C$7,GRID!$A$4:$A$15,0),MATCH(1,($U$2=GRID!$B$1:$U$1)*(КАЛЕНДАРЬ!BC13=GRID!$B$3:$U$3),0))*(1-GRID!$H$34))</f>
        <v>36500</v>
      </c>
      <c r="D583" s="5">
        <f t="array" ref="D583">IF($I$2="Открытый тариф",INDEX(GRID!$B$18:$U$29,MATCH(C$7,GRID!$A$18:$A$29,0),MATCH(1,($U$2=GRID!$B$1:$U$1)*(КАЛЕНДАРЬ!BC13=GRID!$B$3:$U$3),0)),
INDEX(GRID!$B$18:$U$29,MATCH(C$7,GRID!$A$18:$A$29,0),MATCH(1,($U$2=GRID!$B$1:$U$1)*(КАЛЕНДАРЬ!BC13=GRID!$B$3:$U$3),0))*(1-GRID!$H$34))</f>
        <v>41500</v>
      </c>
      <c r="E583" s="5">
        <f t="array" ref="E583">IF($I$2="Открытый тариф",INDEX(GRID!$B$4:$U$15,MATCH(E$7,GRID!$A$4:$A$15,0),MATCH(1,($U$2=GRID!$B$1:$U$1)*(КАЛЕНДАРЬ!BC13=GRID!$B$3:$U$3),0)),
INDEX(GRID!$B$4:$U$15,MATCH(E$7,GRID!$A$4:$A$15,0),MATCH(1,($U$2=GRID!$B$1:$U$1)*(КАЛЕНДАРЬ!BC13=GRID!$B$3:$U$3),0))*(1-GRID!$H$34))</f>
        <v>43700</v>
      </c>
      <c r="F583" s="5">
        <f t="array" ref="F583">IF($I$2="Открытый тариф",INDEX(GRID!$B$18:$U$29,MATCH(E$7,GRID!$A$18:$A$29,0),MATCH(1,($U$2=GRID!$B$1:$U$1)*(КАЛЕНДАРЬ!BC13=GRID!$B$3:$U$3),0)),
INDEX(GRID!$B$18:$U$29,MATCH(E$7,GRID!$A$18:$A$29,0),MATCH(1,($U$2=GRID!$B$1:$U$1)*(КАЛЕНДАРЬ!BC13=GRID!$B$3:$U$3),0))*(1-GRID!$H$34))</f>
        <v>48700</v>
      </c>
      <c r="G583" s="5">
        <f t="array" ref="G583">IF($I$2="Открытый тариф",INDEX(GRID!$B$4:$U$15,MATCH(G$7,GRID!$A$4:$A$15,0),MATCH(1,($U$2=GRID!$B$1:$U$1)*(КАЛЕНДАРЬ!BC13=GRID!$B$3:$U$3),0)),
INDEX(GRID!$B$4:$U$15,MATCH(G$7,GRID!$A$4:$A$15,0),MATCH(1,($U$2=GRID!$B$1:$U$1)*(КАЛЕНДАРЬ!BC13=GRID!$B$3:$U$3),0))*(1-GRID!$H$34))</f>
        <v>50200</v>
      </c>
      <c r="H583" s="5">
        <f t="array" ref="H583">IF($I$2="Открытый тариф",INDEX(GRID!$B$18:$U$29,MATCH(G$7,GRID!$A$18:$A$29,0),MATCH(1,($U$2=GRID!$B$1:$U$1)*(КАЛЕНДАРЬ!BC13=GRID!$B$3:$U$3),0)),
INDEX(GRID!$B$18:$U$29,MATCH(G$7,GRID!$A$18:$A$29,0),MATCH(1,($U$2=GRID!$B$1:$U$1)*(КАЛЕНДАРЬ!BC13=GRID!$B$3:$U$3),0))*(1-GRID!$H$34))</f>
        <v>55200</v>
      </c>
      <c r="I583" s="5">
        <f t="array" ref="I583">IF($I$2="Открытый тариф",INDEX(GRID!$B$4:$U$15,MATCH(I$7,GRID!$A$4:$A$15,0),MATCH(1,($U$2=GRID!$B$1:$U$1)*(КАЛЕНДАРЬ!BC13=GRID!$B$3:$U$3),0)),
INDEX(GRID!$B$4:$U$15,MATCH(I$7,GRID!$A$4:$A$15,0),MATCH(1,($U$2=GRID!$B$1:$U$1)*(КАЛЕНДАРЬ!BC13=GRID!$B$3:$U$3),0))*(1-GRID!$H$34))</f>
        <v>56200</v>
      </c>
      <c r="J583" s="5">
        <f t="array" ref="J583">IF($I$2="Открытый тариф",INDEX(GRID!$B$18:$U$29,MATCH(I$7,GRID!$A$18:$A$29,0),MATCH(1,($U$2=GRID!$B$1:$U$1)*(КАЛЕНДАРЬ!BC13=GRID!$B$3:$U$3),0)),
INDEX(GRID!$B$18:$U$29,MATCH(I$7,GRID!$A$18:$A$29,0),MATCH(1,($U$2=GRID!$B$1:$U$1)*(КАЛЕНДАРЬ!BC13=GRID!$B$3:$U$3),0))*(1-GRID!$H$34))</f>
        <v>61200</v>
      </c>
      <c r="K583" s="5">
        <f t="array" ref="K583">IF($I$2="Открытый тариф",INDEX(GRID!$B$4:$U$15,MATCH(K$7,GRID!$A$4:$A$15,0),MATCH(1,($U$2=GRID!$B$1:$U$1)*(КАЛЕНДАРЬ!BC13=GRID!$B$3:$U$3),0)),
INDEX(GRID!$B$4:$U$15,MATCH(K$7,GRID!$A$4:$A$15,0),MATCH(1,($U$2=GRID!$B$1:$U$1)*(КАЛЕНДАРЬ!BC13=GRID!$B$3:$U$3),0))*(1-GRID!$H$34))</f>
        <v>62500</v>
      </c>
      <c r="L583" s="5">
        <f t="array" ref="L583">IF($I$2="Открытый тариф",INDEX(GRID!$B$18:$U$29,MATCH(K$7,GRID!$A$18:$A$29,0),MATCH(1,($U$2=GRID!$B$1:$U$1)*(КАЛЕНДАРЬ!BC13=GRID!$B$3:$U$3),0)),
INDEX(GRID!$B$18:$U$29,MATCH(K$7,GRID!$A$18:$A$29,0),MATCH(1,($U$2=GRID!$B$1:$U$1)*(КАЛЕНДАРЬ!BC13=GRID!$B$3:$U$3),0))*(1-GRID!$H$34))</f>
        <v>67500</v>
      </c>
      <c r="M583" s="5">
        <f t="array" ref="M583">IF($I$2="Открытый тариф",INDEX(GRID!$B$4:$U$15,MATCH(M$7,GRID!$A$4:$A$15,0),MATCH(1,($U$2=GRID!$B$1:$U$1)*(КАЛЕНДАРЬ!BC13=GRID!$B$3:$U$3),0)),
INDEX(GRID!$B$4:$U$15,MATCH(M$7,GRID!$A$4:$A$15,0),MATCH(1,($U$2=GRID!$B$1:$U$1)*(КАЛЕНДАРЬ!BC13=GRID!$B$3:$U$3),0))*(1-GRID!$H$34))</f>
        <v>84300</v>
      </c>
      <c r="N583" s="5">
        <f t="array" ref="N583">IF($I$2="Открытый тариф",INDEX(GRID!$B$18:$U$29,MATCH(M$7,GRID!$A$18:$A$29,0),MATCH(1,($U$2=GRID!$B$1:$U$1)*(КАЛЕНДАРЬ!BC13=GRID!$B$3:$U$3),0)),
INDEX(GRID!$B$18:$U$29,MATCH(M$7,GRID!$A$18:$A$29,0),MATCH(1,($U$2=GRID!$B$1:$U$1)*(КАЛЕНДАРЬ!BC13=GRID!$B$3:$U$3),0))*(1-GRID!$H$34))</f>
        <v>89300</v>
      </c>
      <c r="O583" s="5">
        <f t="array" ref="O583">IF($I$2="Открытый тариф",INDEX(GRID!$B$4:$U$15,MATCH(O$7,GRID!$A$4:$A$15,0),MATCH(1,($U$2=GRID!$B$1:$U$1)*(КАЛЕНДАРЬ!BC13=GRID!$B$3:$U$3),0)),
INDEX(GRID!$B$4:$U$15,MATCH(O$7,GRID!$A$4:$A$15,0),MATCH(1,($U$2=GRID!$B$1:$U$1)*(КАЛЕНДАРЬ!BC13=GRID!$B$3:$U$3),0))*(1-GRID!$H$34))</f>
        <v>121100</v>
      </c>
      <c r="P583" s="5">
        <f t="array" ref="P583">IF($I$2="Открытый тариф",INDEX(GRID!$B$4:$U$15,MATCH(P$7,GRID!$A$4:$A$15,0),MATCH(1,($U$2=GRID!$B$1:$U$1)*(КАЛЕНДАРЬ!BC13=GRID!$B$3:$U$3),0)),
INDEX(GRID!$B$4:$U$15,MATCH(P$7,GRID!$A$4:$A$15,0),MATCH(1,($U$2=GRID!$B$1:$U$1)*(КАЛЕНДАРЬ!BC13=GRID!$B$3:$U$3),0))*(1-GRID!$H$34))</f>
        <v>165200</v>
      </c>
      <c r="Q583" s="5">
        <f t="array" ref="Q583">IF($I$2="Открытый тариф",INDEX(GRID!$B$4:$U$15,MATCH(Q$7,GRID!$A$4:$A$15,0),MATCH(1,($U$2=GRID!$B$1:$U$1)*(КАЛЕНДАРЬ!BC13=GRID!$B$3:$U$3),0)),
INDEX(GRID!$B$4:$U$15,MATCH(Q$7,GRID!$A$4:$A$15,0),MATCH(1,($U$2=GRID!$B$1:$U$1)*(КАЛЕНДАРЬ!BC13=GRID!$B$3:$U$3),0))*(1-GRID!$H$34))</f>
        <v>193700</v>
      </c>
      <c r="R583" s="5">
        <f t="array" ref="R583">IF($I$2="Открытый тариф",INDEX(GRID!$B$18:$U$29,MATCH(R$7,GRID!$A$18:$A$29,0),MATCH(1,($U$2=GRID!$B$1:$U$1)*(КАЛЕНДАРЬ!BC13=GRID!$B$3:$U$3),0)),
INDEX(GRID!$B$18:$U$29,MATCH(R$7,GRID!$A$18:$A$29,0),MATCH(1,($U$2=GRID!$B$1:$U$1)*(КАЛЕНДАРЬ!BC13=GRID!$B$3:$U$3),0))*(1-GRID!$H$34))</f>
        <v>220700</v>
      </c>
      <c r="S583" s="5">
        <f t="array" ref="S583">IF($I$2="Открытый тариф",INDEX(GRID!$B$4:$U$15,MATCH(S$7,GRID!$A$4:$A$15,0),MATCH(1,($U$2=GRID!$B$1:$U$1)*(КАЛЕНДАРЬ!BC13=GRID!$B$3:$U$3),0)),
INDEX(GRID!$B$4:$U$15,MATCH(S$7,GRID!$A$4:$A$15,0),MATCH(1,($U$2=GRID!$B$1:$U$1)*(КАЛЕНДАРЬ!BC13=GRID!$B$3:$U$3),0))*(1-GRID!$L$41))</f>
        <v>561500</v>
      </c>
      <c r="T583" s="5">
        <f t="array" ref="T583">IF($I$2="Открытый тариф",INDEX(GRID!$B$4:$U$15,MATCH(T$7,GRID!$A$4:$A$15,0),MATCH(1,($U$2=GRID!$B$1:$U$1)*(КАЛЕНДАРЬ!BC13=GRID!$B$3:$U$3),0)),
INDEX(GRID!$B$4:$U$15,MATCH(T$7,GRID!$A$4:$A$15,0),MATCH(1,($U$2=GRID!$B$1:$U$1)*(КАЛЕНДАРЬ!BC13=GRID!$B$3:$U$3),0))*(1-GRID!$L$41))</f>
        <v>688100</v>
      </c>
    </row>
    <row r="584" spans="1:20" s="121" customFormat="1" ht="13.5" customHeight="1">
      <c r="A584" s="108" t="s">
        <v>15</v>
      </c>
      <c r="B584" s="109">
        <v>11</v>
      </c>
      <c r="C584" s="5" cm="1">
        <f t="array" ref="C584">IF($I$2="Открытый тариф",INDEX(GRID!$B$4:$U$15,MATCH(C$7,GRID!$A$4:$A$15,0),MATCH(1,($U$2=GRID!$B$1:$U$1)*(КАЛЕНДАРЬ!BC14=GRID!$B$3:$U$3),0)),
INDEX(GRID!$B$4:$U$15,MATCH(C$7,GRID!$A$4:$A$15,0),MATCH(1,($U$2=GRID!$B$1:$U$1)*(КАЛЕНДАРЬ!BC14=GRID!$B$3:$U$3),0))*(1-GRID!$H$34))</f>
        <v>43900</v>
      </c>
      <c r="D584" s="5">
        <f t="array" ref="D584">IF($I$2="Открытый тариф",INDEX(GRID!$B$18:$U$29,MATCH(C$7,GRID!$A$18:$A$29,0),MATCH(1,($U$2=GRID!$B$1:$U$1)*(КАЛЕНДАРЬ!BC14=GRID!$B$3:$U$3),0)),
INDEX(GRID!$B$18:$U$29,MATCH(C$7,GRID!$A$18:$A$29,0),MATCH(1,($U$2=GRID!$B$1:$U$1)*(КАЛЕНДАРЬ!BC14=GRID!$B$3:$U$3),0))*(1-GRID!$H$34))</f>
        <v>48900</v>
      </c>
      <c r="E584" s="5">
        <f t="array" ref="E584">IF($I$2="Открытый тариф",INDEX(GRID!$B$4:$U$15,MATCH(E$7,GRID!$A$4:$A$15,0),MATCH(1,($U$2=GRID!$B$1:$U$1)*(КАЛЕНДАРЬ!BC14=GRID!$B$3:$U$3),0)),
INDEX(GRID!$B$4:$U$15,MATCH(E$7,GRID!$A$4:$A$15,0),MATCH(1,($U$2=GRID!$B$1:$U$1)*(КАЛЕНДАРЬ!BC14=GRID!$B$3:$U$3),0))*(1-GRID!$H$34))</f>
        <v>52400</v>
      </c>
      <c r="F584" s="5">
        <f t="array" ref="F584">IF($I$2="Открытый тариф",INDEX(GRID!$B$18:$U$29,MATCH(E$7,GRID!$A$18:$A$29,0),MATCH(1,($U$2=GRID!$B$1:$U$1)*(КАЛЕНДАРЬ!BC14=GRID!$B$3:$U$3),0)),
INDEX(GRID!$B$18:$U$29,MATCH(E$7,GRID!$A$18:$A$29,0),MATCH(1,($U$2=GRID!$B$1:$U$1)*(КАЛЕНДАРЬ!BC14=GRID!$B$3:$U$3),0))*(1-GRID!$H$34))</f>
        <v>57400</v>
      </c>
      <c r="G584" s="5">
        <f t="array" ref="G584">IF($I$2="Открытый тариф",INDEX(GRID!$B$4:$U$15,MATCH(G$7,GRID!$A$4:$A$15,0),MATCH(1,($U$2=GRID!$B$1:$U$1)*(КАЛЕНДАРЬ!BC14=GRID!$B$3:$U$3),0)),
INDEX(GRID!$B$4:$U$15,MATCH(G$7,GRID!$A$4:$A$15,0),MATCH(1,($U$2=GRID!$B$1:$U$1)*(КАЛЕНДАРЬ!BC14=GRID!$B$3:$U$3),0))*(1-GRID!$H$34))</f>
        <v>59100</v>
      </c>
      <c r="H584" s="5">
        <f t="array" ref="H584">IF($I$2="Открытый тариф",INDEX(GRID!$B$18:$U$29,MATCH(G$7,GRID!$A$18:$A$29,0),MATCH(1,($U$2=GRID!$B$1:$U$1)*(КАЛЕНДАРЬ!BC14=GRID!$B$3:$U$3),0)),
INDEX(GRID!$B$18:$U$29,MATCH(G$7,GRID!$A$18:$A$29,0),MATCH(1,($U$2=GRID!$B$1:$U$1)*(КАЛЕНДАРЬ!BC14=GRID!$B$3:$U$3),0))*(1-GRID!$H$34))</f>
        <v>64100</v>
      </c>
      <c r="I584" s="5">
        <f t="array" ref="I584">IF($I$2="Открытый тариф",INDEX(GRID!$B$4:$U$15,MATCH(I$7,GRID!$A$4:$A$15,0),MATCH(1,($U$2=GRID!$B$1:$U$1)*(КАЛЕНДАРЬ!BC14=GRID!$B$3:$U$3),0)),
INDEX(GRID!$B$4:$U$15,MATCH(I$7,GRID!$A$4:$A$15,0),MATCH(1,($U$2=GRID!$B$1:$U$1)*(КАЛЕНДАРЬ!BC14=GRID!$B$3:$U$3),0))*(1-GRID!$H$34))</f>
        <v>65800</v>
      </c>
      <c r="J584" s="5">
        <f t="array" ref="J584">IF($I$2="Открытый тариф",INDEX(GRID!$B$18:$U$29,MATCH(I$7,GRID!$A$18:$A$29,0),MATCH(1,($U$2=GRID!$B$1:$U$1)*(КАЛЕНДАРЬ!BC14=GRID!$B$3:$U$3),0)),
INDEX(GRID!$B$18:$U$29,MATCH(I$7,GRID!$A$18:$A$29,0),MATCH(1,($U$2=GRID!$B$1:$U$1)*(КАЛЕНДАРЬ!BC14=GRID!$B$3:$U$3),0))*(1-GRID!$H$34))</f>
        <v>70800</v>
      </c>
      <c r="K584" s="5">
        <f t="array" ref="K584">IF($I$2="Открытый тариф",INDEX(GRID!$B$4:$U$15,MATCH(K$7,GRID!$A$4:$A$15,0),MATCH(1,($U$2=GRID!$B$1:$U$1)*(КАЛЕНДАРЬ!BC14=GRID!$B$3:$U$3),0)),
INDEX(GRID!$B$4:$U$15,MATCH(K$7,GRID!$A$4:$A$15,0),MATCH(1,($U$2=GRID!$B$1:$U$1)*(КАЛЕНДАРЬ!BC14=GRID!$B$3:$U$3),0))*(1-GRID!$H$34))</f>
        <v>72600</v>
      </c>
      <c r="L584" s="5">
        <f t="array" ref="L584">IF($I$2="Открытый тариф",INDEX(GRID!$B$18:$U$29,MATCH(K$7,GRID!$A$18:$A$29,0),MATCH(1,($U$2=GRID!$B$1:$U$1)*(КАЛЕНДАРЬ!BC14=GRID!$B$3:$U$3),0)),
INDEX(GRID!$B$18:$U$29,MATCH(K$7,GRID!$A$18:$A$29,0),MATCH(1,($U$2=GRID!$B$1:$U$1)*(КАЛЕНДАРЬ!BC14=GRID!$B$3:$U$3),0))*(1-GRID!$H$34))</f>
        <v>77600</v>
      </c>
      <c r="M584" s="5">
        <f t="array" ref="M584">IF($I$2="Открытый тариф",INDEX(GRID!$B$4:$U$15,MATCH(M$7,GRID!$A$4:$A$15,0),MATCH(1,($U$2=GRID!$B$1:$U$1)*(КАЛЕНДАРЬ!BC14=GRID!$B$3:$U$3),0)),
INDEX(GRID!$B$4:$U$15,MATCH(M$7,GRID!$A$4:$A$15,0),MATCH(1,($U$2=GRID!$B$1:$U$1)*(КАЛЕНДАРЬ!BC14=GRID!$B$3:$U$3),0))*(1-GRID!$H$34))</f>
        <v>96500</v>
      </c>
      <c r="N584" s="5">
        <f t="array" ref="N584">IF($I$2="Открытый тариф",INDEX(GRID!$B$18:$U$29,MATCH(M$7,GRID!$A$18:$A$29,0),MATCH(1,($U$2=GRID!$B$1:$U$1)*(КАЛЕНДАРЬ!BC14=GRID!$B$3:$U$3),0)),
INDEX(GRID!$B$18:$U$29,MATCH(M$7,GRID!$A$18:$A$29,0),MATCH(1,($U$2=GRID!$B$1:$U$1)*(КАЛЕНДАРЬ!BC14=GRID!$B$3:$U$3),0))*(1-GRID!$H$34))</f>
        <v>101500</v>
      </c>
      <c r="O584" s="5">
        <f t="array" ref="O584">IF($I$2="Открытый тариф",INDEX(GRID!$B$4:$U$15,MATCH(O$7,GRID!$A$4:$A$15,0),MATCH(1,($U$2=GRID!$B$1:$U$1)*(КАЛЕНДАРЬ!BC14=GRID!$B$3:$U$3),0)),
INDEX(GRID!$B$4:$U$15,MATCH(O$7,GRID!$A$4:$A$15,0),MATCH(1,($U$2=GRID!$B$1:$U$1)*(КАЛЕНДАРЬ!BC14=GRID!$B$3:$U$3),0))*(1-GRID!$H$34))</f>
        <v>135000</v>
      </c>
      <c r="P584" s="5">
        <f t="array" ref="P584">IF($I$2="Открытый тариф",INDEX(GRID!$B$4:$U$15,MATCH(P$7,GRID!$A$4:$A$15,0),MATCH(1,($U$2=GRID!$B$1:$U$1)*(КАЛЕНДАРЬ!BC14=GRID!$B$3:$U$3),0)),
INDEX(GRID!$B$4:$U$15,MATCH(P$7,GRID!$A$4:$A$15,0),MATCH(1,($U$2=GRID!$B$1:$U$1)*(КАЛЕНДАРЬ!BC14=GRID!$B$3:$U$3),0))*(1-GRID!$H$34))</f>
        <v>181300</v>
      </c>
      <c r="Q584" s="5">
        <f t="array" ref="Q584">IF($I$2="Открытый тариф",INDEX(GRID!$B$4:$U$15,MATCH(Q$7,GRID!$A$4:$A$15,0),MATCH(1,($U$2=GRID!$B$1:$U$1)*(КАЛЕНДАРЬ!BC14=GRID!$B$3:$U$3),0)),
INDEX(GRID!$B$4:$U$15,MATCH(Q$7,GRID!$A$4:$A$15,0),MATCH(1,($U$2=GRID!$B$1:$U$1)*(КАЛЕНДАРЬ!BC14=GRID!$B$3:$U$3),0))*(1-GRID!$H$34))</f>
        <v>211500</v>
      </c>
      <c r="R584" s="5">
        <f t="array" ref="R584">IF($I$2="Открытый тариф",INDEX(GRID!$B$18:$U$29,MATCH(R$7,GRID!$A$18:$A$29,0),MATCH(1,($U$2=GRID!$B$1:$U$1)*(КАЛЕНДАРЬ!BC14=GRID!$B$3:$U$3),0)),
INDEX(GRID!$B$18:$U$29,MATCH(R$7,GRID!$A$18:$A$29,0),MATCH(1,($U$2=GRID!$B$1:$U$1)*(КАЛЕНДАРЬ!BC14=GRID!$B$3:$U$3),0))*(1-GRID!$H$34))</f>
        <v>241100</v>
      </c>
      <c r="S584" s="5">
        <f t="array" ref="S584">IF($I$2="Открытый тариф",INDEX(GRID!$B$4:$U$15,MATCH(S$7,GRID!$A$4:$A$15,0),MATCH(1,($U$2=GRID!$B$1:$U$1)*(КАЛЕНДАРЬ!BC14=GRID!$B$3:$U$3),0)),
INDEX(GRID!$B$4:$U$15,MATCH(S$7,GRID!$A$4:$A$15,0),MATCH(1,($U$2=GRID!$B$1:$U$1)*(КАЛЕНДАРЬ!BC14=GRID!$B$3:$U$3),0))*(1-GRID!$L$41))</f>
        <v>625800</v>
      </c>
      <c r="T584" s="5">
        <f t="array" ref="T584">IF($I$2="Открытый тариф",INDEX(GRID!$B$4:$U$15,MATCH(T$7,GRID!$A$4:$A$15,0),MATCH(1,($U$2=GRID!$B$1:$U$1)*(КАЛЕНДАРЬ!BC14=GRID!$B$3:$U$3),0)),
INDEX(GRID!$B$4:$U$15,MATCH(T$7,GRID!$A$4:$A$15,0),MATCH(1,($U$2=GRID!$B$1:$U$1)*(КАЛЕНДАРЬ!BC14=GRID!$B$3:$U$3),0))*(1-GRID!$L$41))</f>
        <v>769800</v>
      </c>
    </row>
    <row r="585" spans="1:20" s="121" customFormat="1" ht="13.5" customHeight="1">
      <c r="A585" s="108" t="s">
        <v>16</v>
      </c>
      <c r="B585" s="109">
        <v>12</v>
      </c>
      <c r="C585" s="5" cm="1">
        <f t="array" ref="C585">IF($I$2="Открытый тариф",INDEX(GRID!$B$4:$U$15,MATCH(C$7,GRID!$A$4:$A$15,0),MATCH(1,($U$2=GRID!$B$1:$U$1)*(КАЛЕНДАРЬ!BC15=GRID!$B$3:$U$3),0)),
INDEX(GRID!$B$4:$U$15,MATCH(C$7,GRID!$A$4:$A$15,0),MATCH(1,($U$2=GRID!$B$1:$U$1)*(КАЛЕНДАРЬ!BC15=GRID!$B$3:$U$3),0))*(1-GRID!$H$34))</f>
        <v>43900</v>
      </c>
      <c r="D585" s="5">
        <f t="array" ref="D585">IF($I$2="Открытый тариф",INDEX(GRID!$B$18:$U$29,MATCH(C$7,GRID!$A$18:$A$29,0),MATCH(1,($U$2=GRID!$B$1:$U$1)*(КАЛЕНДАРЬ!BC15=GRID!$B$3:$U$3),0)),
INDEX(GRID!$B$18:$U$29,MATCH(C$7,GRID!$A$18:$A$29,0),MATCH(1,($U$2=GRID!$B$1:$U$1)*(КАЛЕНДАРЬ!BC15=GRID!$B$3:$U$3),0))*(1-GRID!$H$34))</f>
        <v>48900</v>
      </c>
      <c r="E585" s="5">
        <f t="array" ref="E585">IF($I$2="Открытый тариф",INDEX(GRID!$B$4:$U$15,MATCH(E$7,GRID!$A$4:$A$15,0),MATCH(1,($U$2=GRID!$B$1:$U$1)*(КАЛЕНДАРЬ!BC15=GRID!$B$3:$U$3),0)),
INDEX(GRID!$B$4:$U$15,MATCH(E$7,GRID!$A$4:$A$15,0),MATCH(1,($U$2=GRID!$B$1:$U$1)*(КАЛЕНДАРЬ!BC15=GRID!$B$3:$U$3),0))*(1-GRID!$H$34))</f>
        <v>52400</v>
      </c>
      <c r="F585" s="5">
        <f t="array" ref="F585">IF($I$2="Открытый тариф",INDEX(GRID!$B$18:$U$29,MATCH(E$7,GRID!$A$18:$A$29,0),MATCH(1,($U$2=GRID!$B$1:$U$1)*(КАЛЕНДАРЬ!BC15=GRID!$B$3:$U$3),0)),
INDEX(GRID!$B$18:$U$29,MATCH(E$7,GRID!$A$18:$A$29,0),MATCH(1,($U$2=GRID!$B$1:$U$1)*(КАЛЕНДАРЬ!BC15=GRID!$B$3:$U$3),0))*(1-GRID!$H$34))</f>
        <v>57400</v>
      </c>
      <c r="G585" s="5">
        <f t="array" ref="G585">IF($I$2="Открытый тариф",INDEX(GRID!$B$4:$U$15,MATCH(G$7,GRID!$A$4:$A$15,0),MATCH(1,($U$2=GRID!$B$1:$U$1)*(КАЛЕНДАРЬ!BC15=GRID!$B$3:$U$3),0)),
INDEX(GRID!$B$4:$U$15,MATCH(G$7,GRID!$A$4:$A$15,0),MATCH(1,($U$2=GRID!$B$1:$U$1)*(КАЛЕНДАРЬ!BC15=GRID!$B$3:$U$3),0))*(1-GRID!$H$34))</f>
        <v>59100</v>
      </c>
      <c r="H585" s="5">
        <f t="array" ref="H585">IF($I$2="Открытый тариф",INDEX(GRID!$B$18:$U$29,MATCH(G$7,GRID!$A$18:$A$29,0),MATCH(1,($U$2=GRID!$B$1:$U$1)*(КАЛЕНДАРЬ!BC15=GRID!$B$3:$U$3),0)),
INDEX(GRID!$B$18:$U$29,MATCH(G$7,GRID!$A$18:$A$29,0),MATCH(1,($U$2=GRID!$B$1:$U$1)*(КАЛЕНДАРЬ!BC15=GRID!$B$3:$U$3),0))*(1-GRID!$H$34))</f>
        <v>64100</v>
      </c>
      <c r="I585" s="5">
        <f t="array" ref="I585">IF($I$2="Открытый тариф",INDEX(GRID!$B$4:$U$15,MATCH(I$7,GRID!$A$4:$A$15,0),MATCH(1,($U$2=GRID!$B$1:$U$1)*(КАЛЕНДАРЬ!BC15=GRID!$B$3:$U$3),0)),
INDEX(GRID!$B$4:$U$15,MATCH(I$7,GRID!$A$4:$A$15,0),MATCH(1,($U$2=GRID!$B$1:$U$1)*(КАЛЕНДАРЬ!BC15=GRID!$B$3:$U$3),0))*(1-GRID!$H$34))</f>
        <v>65800</v>
      </c>
      <c r="J585" s="5">
        <f t="array" ref="J585">IF($I$2="Открытый тариф",INDEX(GRID!$B$18:$U$29,MATCH(I$7,GRID!$A$18:$A$29,0),MATCH(1,($U$2=GRID!$B$1:$U$1)*(КАЛЕНДАРЬ!BC15=GRID!$B$3:$U$3),0)),
INDEX(GRID!$B$18:$U$29,MATCH(I$7,GRID!$A$18:$A$29,0),MATCH(1,($U$2=GRID!$B$1:$U$1)*(КАЛЕНДАРЬ!BC15=GRID!$B$3:$U$3),0))*(1-GRID!$H$34))</f>
        <v>70800</v>
      </c>
      <c r="K585" s="5">
        <f t="array" ref="K585">IF($I$2="Открытый тариф",INDEX(GRID!$B$4:$U$15,MATCH(K$7,GRID!$A$4:$A$15,0),MATCH(1,($U$2=GRID!$B$1:$U$1)*(КАЛЕНДАРЬ!BC15=GRID!$B$3:$U$3),0)),
INDEX(GRID!$B$4:$U$15,MATCH(K$7,GRID!$A$4:$A$15,0),MATCH(1,($U$2=GRID!$B$1:$U$1)*(КАЛЕНДАРЬ!BC15=GRID!$B$3:$U$3),0))*(1-GRID!$H$34))</f>
        <v>72600</v>
      </c>
      <c r="L585" s="5">
        <f t="array" ref="L585">IF($I$2="Открытый тариф",INDEX(GRID!$B$18:$U$29,MATCH(K$7,GRID!$A$18:$A$29,0),MATCH(1,($U$2=GRID!$B$1:$U$1)*(КАЛЕНДАРЬ!BC15=GRID!$B$3:$U$3),0)),
INDEX(GRID!$B$18:$U$29,MATCH(K$7,GRID!$A$18:$A$29,0),MATCH(1,($U$2=GRID!$B$1:$U$1)*(КАЛЕНДАРЬ!BC15=GRID!$B$3:$U$3),0))*(1-GRID!$H$34))</f>
        <v>77600</v>
      </c>
      <c r="M585" s="5">
        <f t="array" ref="M585">IF($I$2="Открытый тариф",INDEX(GRID!$B$4:$U$15,MATCH(M$7,GRID!$A$4:$A$15,0),MATCH(1,($U$2=GRID!$B$1:$U$1)*(КАЛЕНДАРЬ!BC15=GRID!$B$3:$U$3),0)),
INDEX(GRID!$B$4:$U$15,MATCH(M$7,GRID!$A$4:$A$15,0),MATCH(1,($U$2=GRID!$B$1:$U$1)*(КАЛЕНДАРЬ!BC15=GRID!$B$3:$U$3),0))*(1-GRID!$H$34))</f>
        <v>96500</v>
      </c>
      <c r="N585" s="5">
        <f t="array" ref="N585">IF($I$2="Открытый тариф",INDEX(GRID!$B$18:$U$29,MATCH(M$7,GRID!$A$18:$A$29,0),MATCH(1,($U$2=GRID!$B$1:$U$1)*(КАЛЕНДАРЬ!BC15=GRID!$B$3:$U$3),0)),
INDEX(GRID!$B$18:$U$29,MATCH(M$7,GRID!$A$18:$A$29,0),MATCH(1,($U$2=GRID!$B$1:$U$1)*(КАЛЕНДАРЬ!BC15=GRID!$B$3:$U$3),0))*(1-GRID!$H$34))</f>
        <v>101500</v>
      </c>
      <c r="O585" s="5">
        <f t="array" ref="O585">IF($I$2="Открытый тариф",INDEX(GRID!$B$4:$U$15,MATCH(O$7,GRID!$A$4:$A$15,0),MATCH(1,($U$2=GRID!$B$1:$U$1)*(КАЛЕНДАРЬ!BC15=GRID!$B$3:$U$3),0)),
INDEX(GRID!$B$4:$U$15,MATCH(O$7,GRID!$A$4:$A$15,0),MATCH(1,($U$2=GRID!$B$1:$U$1)*(КАЛЕНДАРЬ!BC15=GRID!$B$3:$U$3),0))*(1-GRID!$H$34))</f>
        <v>135000</v>
      </c>
      <c r="P585" s="5">
        <f t="array" ref="P585">IF($I$2="Открытый тариф",INDEX(GRID!$B$4:$U$15,MATCH(P$7,GRID!$A$4:$A$15,0),MATCH(1,($U$2=GRID!$B$1:$U$1)*(КАЛЕНДАРЬ!BC15=GRID!$B$3:$U$3),0)),
INDEX(GRID!$B$4:$U$15,MATCH(P$7,GRID!$A$4:$A$15,0),MATCH(1,($U$2=GRID!$B$1:$U$1)*(КАЛЕНДАРЬ!BC15=GRID!$B$3:$U$3),0))*(1-GRID!$H$34))</f>
        <v>181300</v>
      </c>
      <c r="Q585" s="5">
        <f t="array" ref="Q585">IF($I$2="Открытый тариф",INDEX(GRID!$B$4:$U$15,MATCH(Q$7,GRID!$A$4:$A$15,0),MATCH(1,($U$2=GRID!$B$1:$U$1)*(КАЛЕНДАРЬ!BC15=GRID!$B$3:$U$3),0)),
INDEX(GRID!$B$4:$U$15,MATCH(Q$7,GRID!$A$4:$A$15,0),MATCH(1,($U$2=GRID!$B$1:$U$1)*(КАЛЕНДАРЬ!BC15=GRID!$B$3:$U$3),0))*(1-GRID!$H$34))</f>
        <v>211500</v>
      </c>
      <c r="R585" s="5">
        <f t="array" ref="R585">IF($I$2="Открытый тариф",INDEX(GRID!$B$18:$U$29,MATCH(R$7,GRID!$A$18:$A$29,0),MATCH(1,($U$2=GRID!$B$1:$U$1)*(КАЛЕНДАРЬ!BC15=GRID!$B$3:$U$3),0)),
INDEX(GRID!$B$18:$U$29,MATCH(R$7,GRID!$A$18:$A$29,0),MATCH(1,($U$2=GRID!$B$1:$U$1)*(КАЛЕНДАРЬ!BC15=GRID!$B$3:$U$3),0))*(1-GRID!$H$34))</f>
        <v>241100</v>
      </c>
      <c r="S585" s="5">
        <f t="array" ref="S585">IF($I$2="Открытый тариф",INDEX(GRID!$B$4:$U$15,MATCH(S$7,GRID!$A$4:$A$15,0),MATCH(1,($U$2=GRID!$B$1:$U$1)*(КАЛЕНДАРЬ!BC15=GRID!$B$3:$U$3),0)),
INDEX(GRID!$B$4:$U$15,MATCH(S$7,GRID!$A$4:$A$15,0),MATCH(1,($U$2=GRID!$B$1:$U$1)*(КАЛЕНДАРЬ!BC15=GRID!$B$3:$U$3),0))*(1-GRID!$L$41))</f>
        <v>625800</v>
      </c>
      <c r="T585" s="5">
        <f t="array" ref="T585">IF($I$2="Открытый тариф",INDEX(GRID!$B$4:$U$15,MATCH(T$7,GRID!$A$4:$A$15,0),MATCH(1,($U$2=GRID!$B$1:$U$1)*(КАЛЕНДАРЬ!BC15=GRID!$B$3:$U$3),0)),
INDEX(GRID!$B$4:$U$15,MATCH(T$7,GRID!$A$4:$A$15,0),MATCH(1,($U$2=GRID!$B$1:$U$1)*(КАЛЕНДАРЬ!BC15=GRID!$B$3:$U$3),0))*(1-GRID!$L$41))</f>
        <v>769800</v>
      </c>
    </row>
    <row r="586" spans="1:20" s="121" customFormat="1" ht="13.5" customHeight="1">
      <c r="A586" s="108" t="s">
        <v>17</v>
      </c>
      <c r="B586" s="109">
        <v>13</v>
      </c>
      <c r="C586" s="5" cm="1">
        <f t="array" ref="C586">IF($I$2="Открытый тариф",INDEX(GRID!$B$4:$U$15,MATCH(C$7,GRID!$A$4:$A$15,0),MATCH(1,($U$2=GRID!$B$1:$U$1)*(КАЛЕНДАРЬ!BC16=GRID!$B$3:$U$3),0)),
INDEX(GRID!$B$4:$U$15,MATCH(C$7,GRID!$A$4:$A$15,0),MATCH(1,($U$2=GRID!$B$1:$U$1)*(КАЛЕНДАРЬ!BC16=GRID!$B$3:$U$3),0))*(1-GRID!$H$34))</f>
        <v>43900</v>
      </c>
      <c r="D586" s="5">
        <f t="array" ref="D586">IF($I$2="Открытый тариф",INDEX(GRID!$B$18:$U$29,MATCH(C$7,GRID!$A$18:$A$29,0),MATCH(1,($U$2=GRID!$B$1:$U$1)*(КАЛЕНДАРЬ!BC16=GRID!$B$3:$U$3),0)),
INDEX(GRID!$B$18:$U$29,MATCH(C$7,GRID!$A$18:$A$29,0),MATCH(1,($U$2=GRID!$B$1:$U$1)*(КАЛЕНДАРЬ!BC16=GRID!$B$3:$U$3),0))*(1-GRID!$H$34))</f>
        <v>48900</v>
      </c>
      <c r="E586" s="5">
        <f t="array" ref="E586">IF($I$2="Открытый тариф",INDEX(GRID!$B$4:$U$15,MATCH(E$7,GRID!$A$4:$A$15,0),MATCH(1,($U$2=GRID!$B$1:$U$1)*(КАЛЕНДАРЬ!BC16=GRID!$B$3:$U$3),0)),
INDEX(GRID!$B$4:$U$15,MATCH(E$7,GRID!$A$4:$A$15,0),MATCH(1,($U$2=GRID!$B$1:$U$1)*(КАЛЕНДАРЬ!BC16=GRID!$B$3:$U$3),0))*(1-GRID!$H$34))</f>
        <v>52400</v>
      </c>
      <c r="F586" s="5">
        <f t="array" ref="F586">IF($I$2="Открытый тариф",INDEX(GRID!$B$18:$U$29,MATCH(E$7,GRID!$A$18:$A$29,0),MATCH(1,($U$2=GRID!$B$1:$U$1)*(КАЛЕНДАРЬ!BC16=GRID!$B$3:$U$3),0)),
INDEX(GRID!$B$18:$U$29,MATCH(E$7,GRID!$A$18:$A$29,0),MATCH(1,($U$2=GRID!$B$1:$U$1)*(КАЛЕНДАРЬ!BC16=GRID!$B$3:$U$3),0))*(1-GRID!$H$34))</f>
        <v>57400</v>
      </c>
      <c r="G586" s="5">
        <f t="array" ref="G586">IF($I$2="Открытый тариф",INDEX(GRID!$B$4:$U$15,MATCH(G$7,GRID!$A$4:$A$15,0),MATCH(1,($U$2=GRID!$B$1:$U$1)*(КАЛЕНДАРЬ!BC16=GRID!$B$3:$U$3),0)),
INDEX(GRID!$B$4:$U$15,MATCH(G$7,GRID!$A$4:$A$15,0),MATCH(1,($U$2=GRID!$B$1:$U$1)*(КАЛЕНДАРЬ!BC16=GRID!$B$3:$U$3),0))*(1-GRID!$H$34))</f>
        <v>59100</v>
      </c>
      <c r="H586" s="5">
        <f t="array" ref="H586">IF($I$2="Открытый тариф",INDEX(GRID!$B$18:$U$29,MATCH(G$7,GRID!$A$18:$A$29,0),MATCH(1,($U$2=GRID!$B$1:$U$1)*(КАЛЕНДАРЬ!BC16=GRID!$B$3:$U$3),0)),
INDEX(GRID!$B$18:$U$29,MATCH(G$7,GRID!$A$18:$A$29,0),MATCH(1,($U$2=GRID!$B$1:$U$1)*(КАЛЕНДАРЬ!BC16=GRID!$B$3:$U$3),0))*(1-GRID!$H$34))</f>
        <v>64100</v>
      </c>
      <c r="I586" s="5">
        <f t="array" ref="I586">IF($I$2="Открытый тариф",INDEX(GRID!$B$4:$U$15,MATCH(I$7,GRID!$A$4:$A$15,0),MATCH(1,($U$2=GRID!$B$1:$U$1)*(КАЛЕНДАРЬ!BC16=GRID!$B$3:$U$3),0)),
INDEX(GRID!$B$4:$U$15,MATCH(I$7,GRID!$A$4:$A$15,0),MATCH(1,($U$2=GRID!$B$1:$U$1)*(КАЛЕНДАРЬ!BC16=GRID!$B$3:$U$3),0))*(1-GRID!$H$34))</f>
        <v>65800</v>
      </c>
      <c r="J586" s="5">
        <f t="array" ref="J586">IF($I$2="Открытый тариф",INDEX(GRID!$B$18:$U$29,MATCH(I$7,GRID!$A$18:$A$29,0),MATCH(1,($U$2=GRID!$B$1:$U$1)*(КАЛЕНДАРЬ!BC16=GRID!$B$3:$U$3),0)),
INDEX(GRID!$B$18:$U$29,MATCH(I$7,GRID!$A$18:$A$29,0),MATCH(1,($U$2=GRID!$B$1:$U$1)*(КАЛЕНДАРЬ!BC16=GRID!$B$3:$U$3),0))*(1-GRID!$H$34))</f>
        <v>70800</v>
      </c>
      <c r="K586" s="5">
        <f t="array" ref="K586">IF($I$2="Открытый тариф",INDEX(GRID!$B$4:$U$15,MATCH(K$7,GRID!$A$4:$A$15,0),MATCH(1,($U$2=GRID!$B$1:$U$1)*(КАЛЕНДАРЬ!BC16=GRID!$B$3:$U$3),0)),
INDEX(GRID!$B$4:$U$15,MATCH(K$7,GRID!$A$4:$A$15,0),MATCH(1,($U$2=GRID!$B$1:$U$1)*(КАЛЕНДАРЬ!BC16=GRID!$B$3:$U$3),0))*(1-GRID!$H$34))</f>
        <v>72600</v>
      </c>
      <c r="L586" s="5">
        <f t="array" ref="L586">IF($I$2="Открытый тариф",INDEX(GRID!$B$18:$U$29,MATCH(K$7,GRID!$A$18:$A$29,0),MATCH(1,($U$2=GRID!$B$1:$U$1)*(КАЛЕНДАРЬ!BC16=GRID!$B$3:$U$3),0)),
INDEX(GRID!$B$18:$U$29,MATCH(K$7,GRID!$A$18:$A$29,0),MATCH(1,($U$2=GRID!$B$1:$U$1)*(КАЛЕНДАРЬ!BC16=GRID!$B$3:$U$3),0))*(1-GRID!$H$34))</f>
        <v>77600</v>
      </c>
      <c r="M586" s="5">
        <f t="array" ref="M586">IF($I$2="Открытый тариф",INDEX(GRID!$B$4:$U$15,MATCH(M$7,GRID!$A$4:$A$15,0),MATCH(1,($U$2=GRID!$B$1:$U$1)*(КАЛЕНДАРЬ!BC16=GRID!$B$3:$U$3),0)),
INDEX(GRID!$B$4:$U$15,MATCH(M$7,GRID!$A$4:$A$15,0),MATCH(1,($U$2=GRID!$B$1:$U$1)*(КАЛЕНДАРЬ!BC16=GRID!$B$3:$U$3),0))*(1-GRID!$H$34))</f>
        <v>96500</v>
      </c>
      <c r="N586" s="5">
        <f t="array" ref="N586">IF($I$2="Открытый тариф",INDEX(GRID!$B$18:$U$29,MATCH(M$7,GRID!$A$18:$A$29,0),MATCH(1,($U$2=GRID!$B$1:$U$1)*(КАЛЕНДАРЬ!BC16=GRID!$B$3:$U$3),0)),
INDEX(GRID!$B$18:$U$29,MATCH(M$7,GRID!$A$18:$A$29,0),MATCH(1,($U$2=GRID!$B$1:$U$1)*(КАЛЕНДАРЬ!BC16=GRID!$B$3:$U$3),0))*(1-GRID!$H$34))</f>
        <v>101500</v>
      </c>
      <c r="O586" s="5">
        <f t="array" ref="O586">IF($I$2="Открытый тариф",INDEX(GRID!$B$4:$U$15,MATCH(O$7,GRID!$A$4:$A$15,0),MATCH(1,($U$2=GRID!$B$1:$U$1)*(КАЛЕНДАРЬ!BC16=GRID!$B$3:$U$3),0)),
INDEX(GRID!$B$4:$U$15,MATCH(O$7,GRID!$A$4:$A$15,0),MATCH(1,($U$2=GRID!$B$1:$U$1)*(КАЛЕНДАРЬ!BC16=GRID!$B$3:$U$3),0))*(1-GRID!$H$34))</f>
        <v>135000</v>
      </c>
      <c r="P586" s="5">
        <f t="array" ref="P586">IF($I$2="Открытый тариф",INDEX(GRID!$B$4:$U$15,MATCH(P$7,GRID!$A$4:$A$15,0),MATCH(1,($U$2=GRID!$B$1:$U$1)*(КАЛЕНДАРЬ!BC16=GRID!$B$3:$U$3),0)),
INDEX(GRID!$B$4:$U$15,MATCH(P$7,GRID!$A$4:$A$15,0),MATCH(1,($U$2=GRID!$B$1:$U$1)*(КАЛЕНДАРЬ!BC16=GRID!$B$3:$U$3),0))*(1-GRID!$H$34))</f>
        <v>181300</v>
      </c>
      <c r="Q586" s="5">
        <f t="array" ref="Q586">IF($I$2="Открытый тариф",INDEX(GRID!$B$4:$U$15,MATCH(Q$7,GRID!$A$4:$A$15,0),MATCH(1,($U$2=GRID!$B$1:$U$1)*(КАЛЕНДАРЬ!BC16=GRID!$B$3:$U$3),0)),
INDEX(GRID!$B$4:$U$15,MATCH(Q$7,GRID!$A$4:$A$15,0),MATCH(1,($U$2=GRID!$B$1:$U$1)*(КАЛЕНДАРЬ!BC16=GRID!$B$3:$U$3),0))*(1-GRID!$H$34))</f>
        <v>211500</v>
      </c>
      <c r="R586" s="5">
        <f t="array" ref="R586">IF($I$2="Открытый тариф",INDEX(GRID!$B$18:$U$29,MATCH(R$7,GRID!$A$18:$A$29,0),MATCH(1,($U$2=GRID!$B$1:$U$1)*(КАЛЕНДАРЬ!BC16=GRID!$B$3:$U$3),0)),
INDEX(GRID!$B$18:$U$29,MATCH(R$7,GRID!$A$18:$A$29,0),MATCH(1,($U$2=GRID!$B$1:$U$1)*(КАЛЕНДАРЬ!BC16=GRID!$B$3:$U$3),0))*(1-GRID!$H$34))</f>
        <v>241100</v>
      </c>
      <c r="S586" s="5">
        <f t="array" ref="S586">IF($I$2="Открытый тариф",INDEX(GRID!$B$4:$U$15,MATCH(S$7,GRID!$A$4:$A$15,0),MATCH(1,($U$2=GRID!$B$1:$U$1)*(КАЛЕНДАРЬ!BC16=GRID!$B$3:$U$3),0)),
INDEX(GRID!$B$4:$U$15,MATCH(S$7,GRID!$A$4:$A$15,0),MATCH(1,($U$2=GRID!$B$1:$U$1)*(КАЛЕНДАРЬ!BC16=GRID!$B$3:$U$3),0))*(1-GRID!$L$41))</f>
        <v>625800</v>
      </c>
      <c r="T586" s="5">
        <f t="array" ref="T586">IF($I$2="Открытый тариф",INDEX(GRID!$B$4:$U$15,MATCH(T$7,GRID!$A$4:$A$15,0),MATCH(1,($U$2=GRID!$B$1:$U$1)*(КАЛЕНДАРЬ!BC16=GRID!$B$3:$U$3),0)),
INDEX(GRID!$B$4:$U$15,MATCH(T$7,GRID!$A$4:$A$15,0),MATCH(1,($U$2=GRID!$B$1:$U$1)*(КАЛЕНДАРЬ!BC16=GRID!$B$3:$U$3),0))*(1-GRID!$L$41))</f>
        <v>769800</v>
      </c>
    </row>
    <row r="587" spans="1:20" s="121" customFormat="1" ht="13.5" customHeight="1">
      <c r="A587" s="108" t="s">
        <v>11</v>
      </c>
      <c r="B587" s="109">
        <v>14</v>
      </c>
      <c r="C587" s="5" cm="1">
        <f t="array" ref="C587">IF($I$2="Открытый тариф",INDEX(GRID!$B$4:$U$15,MATCH(C$7,GRID!$A$4:$A$15,0),MATCH(1,($U$2=GRID!$B$1:$U$1)*(КАЛЕНДАРЬ!BC17=GRID!$B$3:$U$3),0)),
INDEX(GRID!$B$4:$U$15,MATCH(C$7,GRID!$A$4:$A$15,0),MATCH(1,($U$2=GRID!$B$1:$U$1)*(КАЛЕНДАРЬ!BC17=GRID!$B$3:$U$3),0))*(1-GRID!$H$34))</f>
        <v>43900</v>
      </c>
      <c r="D587" s="5">
        <f t="array" ref="D587">IF($I$2="Открытый тариф",INDEX(GRID!$B$18:$U$29,MATCH(C$7,GRID!$A$18:$A$29,0),MATCH(1,($U$2=GRID!$B$1:$U$1)*(КАЛЕНДАРЬ!BC17=GRID!$B$3:$U$3),0)),
INDEX(GRID!$B$18:$U$29,MATCH(C$7,GRID!$A$18:$A$29,0),MATCH(1,($U$2=GRID!$B$1:$U$1)*(КАЛЕНДАРЬ!BC17=GRID!$B$3:$U$3),0))*(1-GRID!$H$34))</f>
        <v>48900</v>
      </c>
      <c r="E587" s="5">
        <f t="array" ref="E587">IF($I$2="Открытый тариф",INDEX(GRID!$B$4:$U$15,MATCH(E$7,GRID!$A$4:$A$15,0),MATCH(1,($U$2=GRID!$B$1:$U$1)*(КАЛЕНДАРЬ!BC17=GRID!$B$3:$U$3),0)),
INDEX(GRID!$B$4:$U$15,MATCH(E$7,GRID!$A$4:$A$15,0),MATCH(1,($U$2=GRID!$B$1:$U$1)*(КАЛЕНДАРЬ!BC17=GRID!$B$3:$U$3),0))*(1-GRID!$H$34))</f>
        <v>52400</v>
      </c>
      <c r="F587" s="5">
        <f t="array" ref="F587">IF($I$2="Открытый тариф",INDEX(GRID!$B$18:$U$29,MATCH(E$7,GRID!$A$18:$A$29,0),MATCH(1,($U$2=GRID!$B$1:$U$1)*(КАЛЕНДАРЬ!BC17=GRID!$B$3:$U$3),0)),
INDEX(GRID!$B$18:$U$29,MATCH(E$7,GRID!$A$18:$A$29,0),MATCH(1,($U$2=GRID!$B$1:$U$1)*(КАЛЕНДАРЬ!BC17=GRID!$B$3:$U$3),0))*(1-GRID!$H$34))</f>
        <v>57400</v>
      </c>
      <c r="G587" s="5">
        <f t="array" ref="G587">IF($I$2="Открытый тариф",INDEX(GRID!$B$4:$U$15,MATCH(G$7,GRID!$A$4:$A$15,0),MATCH(1,($U$2=GRID!$B$1:$U$1)*(КАЛЕНДАРЬ!BC17=GRID!$B$3:$U$3),0)),
INDEX(GRID!$B$4:$U$15,MATCH(G$7,GRID!$A$4:$A$15,0),MATCH(1,($U$2=GRID!$B$1:$U$1)*(КАЛЕНДАРЬ!BC17=GRID!$B$3:$U$3),0))*(1-GRID!$H$34))</f>
        <v>59100</v>
      </c>
      <c r="H587" s="5">
        <f t="array" ref="H587">IF($I$2="Открытый тариф",INDEX(GRID!$B$18:$U$29,MATCH(G$7,GRID!$A$18:$A$29,0),MATCH(1,($U$2=GRID!$B$1:$U$1)*(КАЛЕНДАРЬ!BC17=GRID!$B$3:$U$3),0)),
INDEX(GRID!$B$18:$U$29,MATCH(G$7,GRID!$A$18:$A$29,0),MATCH(1,($U$2=GRID!$B$1:$U$1)*(КАЛЕНДАРЬ!BC17=GRID!$B$3:$U$3),0))*(1-GRID!$H$34))</f>
        <v>64100</v>
      </c>
      <c r="I587" s="5">
        <f t="array" ref="I587">IF($I$2="Открытый тариф",INDEX(GRID!$B$4:$U$15,MATCH(I$7,GRID!$A$4:$A$15,0),MATCH(1,($U$2=GRID!$B$1:$U$1)*(КАЛЕНДАРЬ!BC17=GRID!$B$3:$U$3),0)),
INDEX(GRID!$B$4:$U$15,MATCH(I$7,GRID!$A$4:$A$15,0),MATCH(1,($U$2=GRID!$B$1:$U$1)*(КАЛЕНДАРЬ!BC17=GRID!$B$3:$U$3),0))*(1-GRID!$H$34))</f>
        <v>65800</v>
      </c>
      <c r="J587" s="5">
        <f t="array" ref="J587">IF($I$2="Открытый тариф",INDEX(GRID!$B$18:$U$29,MATCH(I$7,GRID!$A$18:$A$29,0),MATCH(1,($U$2=GRID!$B$1:$U$1)*(КАЛЕНДАРЬ!BC17=GRID!$B$3:$U$3),0)),
INDEX(GRID!$B$18:$U$29,MATCH(I$7,GRID!$A$18:$A$29,0),MATCH(1,($U$2=GRID!$B$1:$U$1)*(КАЛЕНДАРЬ!BC17=GRID!$B$3:$U$3),0))*(1-GRID!$H$34))</f>
        <v>70800</v>
      </c>
      <c r="K587" s="5">
        <f t="array" ref="K587">IF($I$2="Открытый тариф",INDEX(GRID!$B$4:$U$15,MATCH(K$7,GRID!$A$4:$A$15,0),MATCH(1,($U$2=GRID!$B$1:$U$1)*(КАЛЕНДАРЬ!BC17=GRID!$B$3:$U$3),0)),
INDEX(GRID!$B$4:$U$15,MATCH(K$7,GRID!$A$4:$A$15,0),MATCH(1,($U$2=GRID!$B$1:$U$1)*(КАЛЕНДАРЬ!BC17=GRID!$B$3:$U$3),0))*(1-GRID!$H$34))</f>
        <v>72600</v>
      </c>
      <c r="L587" s="5">
        <f t="array" ref="L587">IF($I$2="Открытый тариф",INDEX(GRID!$B$18:$U$29,MATCH(K$7,GRID!$A$18:$A$29,0),MATCH(1,($U$2=GRID!$B$1:$U$1)*(КАЛЕНДАРЬ!BC17=GRID!$B$3:$U$3),0)),
INDEX(GRID!$B$18:$U$29,MATCH(K$7,GRID!$A$18:$A$29,0),MATCH(1,($U$2=GRID!$B$1:$U$1)*(КАЛЕНДАРЬ!BC17=GRID!$B$3:$U$3),0))*(1-GRID!$H$34))</f>
        <v>77600</v>
      </c>
      <c r="M587" s="5">
        <f t="array" ref="M587">IF($I$2="Открытый тариф",INDEX(GRID!$B$4:$U$15,MATCH(M$7,GRID!$A$4:$A$15,0),MATCH(1,($U$2=GRID!$B$1:$U$1)*(КАЛЕНДАРЬ!BC17=GRID!$B$3:$U$3),0)),
INDEX(GRID!$B$4:$U$15,MATCH(M$7,GRID!$A$4:$A$15,0),MATCH(1,($U$2=GRID!$B$1:$U$1)*(КАЛЕНДАРЬ!BC17=GRID!$B$3:$U$3),0))*(1-GRID!$H$34))</f>
        <v>96500</v>
      </c>
      <c r="N587" s="5">
        <f t="array" ref="N587">IF($I$2="Открытый тариф",INDEX(GRID!$B$18:$U$29,MATCH(M$7,GRID!$A$18:$A$29,0),MATCH(1,($U$2=GRID!$B$1:$U$1)*(КАЛЕНДАРЬ!BC17=GRID!$B$3:$U$3),0)),
INDEX(GRID!$B$18:$U$29,MATCH(M$7,GRID!$A$18:$A$29,0),MATCH(1,($U$2=GRID!$B$1:$U$1)*(КАЛЕНДАРЬ!BC17=GRID!$B$3:$U$3),0))*(1-GRID!$H$34))</f>
        <v>101500</v>
      </c>
      <c r="O587" s="5">
        <f t="array" ref="O587">IF($I$2="Открытый тариф",INDEX(GRID!$B$4:$U$15,MATCH(O$7,GRID!$A$4:$A$15,0),MATCH(1,($U$2=GRID!$B$1:$U$1)*(КАЛЕНДАРЬ!BC17=GRID!$B$3:$U$3),0)),
INDEX(GRID!$B$4:$U$15,MATCH(O$7,GRID!$A$4:$A$15,0),MATCH(1,($U$2=GRID!$B$1:$U$1)*(КАЛЕНДАРЬ!BC17=GRID!$B$3:$U$3),0))*(1-GRID!$H$34))</f>
        <v>135000</v>
      </c>
      <c r="P587" s="5">
        <f t="array" ref="P587">IF($I$2="Открытый тариф",INDEX(GRID!$B$4:$U$15,MATCH(P$7,GRID!$A$4:$A$15,0),MATCH(1,($U$2=GRID!$B$1:$U$1)*(КАЛЕНДАРЬ!BC17=GRID!$B$3:$U$3),0)),
INDEX(GRID!$B$4:$U$15,MATCH(P$7,GRID!$A$4:$A$15,0),MATCH(1,($U$2=GRID!$B$1:$U$1)*(КАЛЕНДАРЬ!BC17=GRID!$B$3:$U$3),0))*(1-GRID!$H$34))</f>
        <v>181300</v>
      </c>
      <c r="Q587" s="5">
        <f t="array" ref="Q587">IF($I$2="Открытый тариф",INDEX(GRID!$B$4:$U$15,MATCH(Q$7,GRID!$A$4:$A$15,0),MATCH(1,($U$2=GRID!$B$1:$U$1)*(КАЛЕНДАРЬ!BC17=GRID!$B$3:$U$3),0)),
INDEX(GRID!$B$4:$U$15,MATCH(Q$7,GRID!$A$4:$A$15,0),MATCH(1,($U$2=GRID!$B$1:$U$1)*(КАЛЕНДАРЬ!BC17=GRID!$B$3:$U$3),0))*(1-GRID!$H$34))</f>
        <v>211500</v>
      </c>
      <c r="R587" s="5">
        <f t="array" ref="R587">IF($I$2="Открытый тариф",INDEX(GRID!$B$18:$U$29,MATCH(R$7,GRID!$A$18:$A$29,0),MATCH(1,($U$2=GRID!$B$1:$U$1)*(КАЛЕНДАРЬ!BC17=GRID!$B$3:$U$3),0)),
INDEX(GRID!$B$18:$U$29,MATCH(R$7,GRID!$A$18:$A$29,0),MATCH(1,($U$2=GRID!$B$1:$U$1)*(КАЛЕНДАРЬ!BC17=GRID!$B$3:$U$3),0))*(1-GRID!$H$34))</f>
        <v>241100</v>
      </c>
      <c r="S587" s="5">
        <f t="array" ref="S587">IF($I$2="Открытый тариф",INDEX(GRID!$B$4:$U$15,MATCH(S$7,GRID!$A$4:$A$15,0),MATCH(1,($U$2=GRID!$B$1:$U$1)*(КАЛЕНДАРЬ!BC17=GRID!$B$3:$U$3),0)),
INDEX(GRID!$B$4:$U$15,MATCH(S$7,GRID!$A$4:$A$15,0),MATCH(1,($U$2=GRID!$B$1:$U$1)*(КАЛЕНДАРЬ!BC17=GRID!$B$3:$U$3),0))*(1-GRID!$L$41))</f>
        <v>625800</v>
      </c>
      <c r="T587" s="5">
        <f t="array" ref="T587">IF($I$2="Открытый тариф",INDEX(GRID!$B$4:$U$15,MATCH(T$7,GRID!$A$4:$A$15,0),MATCH(1,($U$2=GRID!$B$1:$U$1)*(КАЛЕНДАРЬ!BC17=GRID!$B$3:$U$3),0)),
INDEX(GRID!$B$4:$U$15,MATCH(T$7,GRID!$A$4:$A$15,0),MATCH(1,($U$2=GRID!$B$1:$U$1)*(КАЛЕНДАРЬ!BC17=GRID!$B$3:$U$3),0))*(1-GRID!$L$41))</f>
        <v>769800</v>
      </c>
    </row>
    <row r="588" spans="1:20" s="121" customFormat="1" ht="13.5" customHeight="1">
      <c r="A588" s="108" t="s">
        <v>12</v>
      </c>
      <c r="B588" s="109">
        <v>15</v>
      </c>
      <c r="C588" s="5" cm="1">
        <f t="array" ref="C588">IF($I$2="Открытый тариф",INDEX(GRID!$B$4:$U$15,MATCH(C$7,GRID!$A$4:$A$15,0),MATCH(1,($U$2=GRID!$B$1:$U$1)*(КАЛЕНДАРЬ!BC18=GRID!$B$3:$U$3),0)),
INDEX(GRID!$B$4:$U$15,MATCH(C$7,GRID!$A$4:$A$15,0),MATCH(1,($U$2=GRID!$B$1:$U$1)*(КАЛЕНДАРЬ!BC18=GRID!$B$3:$U$3),0))*(1-GRID!$H$34))</f>
        <v>36500</v>
      </c>
      <c r="D588" s="5">
        <f t="array" ref="D588">IF($I$2="Открытый тариф",INDEX(GRID!$B$18:$U$29,MATCH(C$7,GRID!$A$18:$A$29,0),MATCH(1,($U$2=GRID!$B$1:$U$1)*(КАЛЕНДАРЬ!BC18=GRID!$B$3:$U$3),0)),
INDEX(GRID!$B$18:$U$29,MATCH(C$7,GRID!$A$18:$A$29,0),MATCH(1,($U$2=GRID!$B$1:$U$1)*(КАЛЕНДАРЬ!BC18=GRID!$B$3:$U$3),0))*(1-GRID!$H$34))</f>
        <v>41500</v>
      </c>
      <c r="E588" s="5">
        <f t="array" ref="E588">IF($I$2="Открытый тариф",INDEX(GRID!$B$4:$U$15,MATCH(E$7,GRID!$A$4:$A$15,0),MATCH(1,($U$2=GRID!$B$1:$U$1)*(КАЛЕНДАРЬ!BC18=GRID!$B$3:$U$3),0)),
INDEX(GRID!$B$4:$U$15,MATCH(E$7,GRID!$A$4:$A$15,0),MATCH(1,($U$2=GRID!$B$1:$U$1)*(КАЛЕНДАРЬ!BC18=GRID!$B$3:$U$3),0))*(1-GRID!$H$34))</f>
        <v>43700</v>
      </c>
      <c r="F588" s="5">
        <f t="array" ref="F588">IF($I$2="Открытый тариф",INDEX(GRID!$B$18:$U$29,MATCH(E$7,GRID!$A$18:$A$29,0),MATCH(1,($U$2=GRID!$B$1:$U$1)*(КАЛЕНДАРЬ!BC18=GRID!$B$3:$U$3),0)),
INDEX(GRID!$B$18:$U$29,MATCH(E$7,GRID!$A$18:$A$29,0),MATCH(1,($U$2=GRID!$B$1:$U$1)*(КАЛЕНДАРЬ!BC18=GRID!$B$3:$U$3),0))*(1-GRID!$H$34))</f>
        <v>48700</v>
      </c>
      <c r="G588" s="5">
        <f t="array" ref="G588">IF($I$2="Открытый тариф",INDEX(GRID!$B$4:$U$15,MATCH(G$7,GRID!$A$4:$A$15,0),MATCH(1,($U$2=GRID!$B$1:$U$1)*(КАЛЕНДАРЬ!BC18=GRID!$B$3:$U$3),0)),
INDEX(GRID!$B$4:$U$15,MATCH(G$7,GRID!$A$4:$A$15,0),MATCH(1,($U$2=GRID!$B$1:$U$1)*(КАЛЕНДАРЬ!BC18=GRID!$B$3:$U$3),0))*(1-GRID!$H$34))</f>
        <v>50200</v>
      </c>
      <c r="H588" s="5">
        <f t="array" ref="H588">IF($I$2="Открытый тариф",INDEX(GRID!$B$18:$U$29,MATCH(G$7,GRID!$A$18:$A$29,0),MATCH(1,($U$2=GRID!$B$1:$U$1)*(КАЛЕНДАРЬ!BC18=GRID!$B$3:$U$3),0)),
INDEX(GRID!$B$18:$U$29,MATCH(G$7,GRID!$A$18:$A$29,0),MATCH(1,($U$2=GRID!$B$1:$U$1)*(КАЛЕНДАРЬ!BC18=GRID!$B$3:$U$3),0))*(1-GRID!$H$34))</f>
        <v>55200</v>
      </c>
      <c r="I588" s="5">
        <f t="array" ref="I588">IF($I$2="Открытый тариф",INDEX(GRID!$B$4:$U$15,MATCH(I$7,GRID!$A$4:$A$15,0),MATCH(1,($U$2=GRID!$B$1:$U$1)*(КАЛЕНДАРЬ!BC18=GRID!$B$3:$U$3),0)),
INDEX(GRID!$B$4:$U$15,MATCH(I$7,GRID!$A$4:$A$15,0),MATCH(1,($U$2=GRID!$B$1:$U$1)*(КАЛЕНДАРЬ!BC18=GRID!$B$3:$U$3),0))*(1-GRID!$H$34))</f>
        <v>56200</v>
      </c>
      <c r="J588" s="5">
        <f t="array" ref="J588">IF($I$2="Открытый тариф",INDEX(GRID!$B$18:$U$29,MATCH(I$7,GRID!$A$18:$A$29,0),MATCH(1,($U$2=GRID!$B$1:$U$1)*(КАЛЕНДАРЬ!BC18=GRID!$B$3:$U$3),0)),
INDEX(GRID!$B$18:$U$29,MATCH(I$7,GRID!$A$18:$A$29,0),MATCH(1,($U$2=GRID!$B$1:$U$1)*(КАЛЕНДАРЬ!BC18=GRID!$B$3:$U$3),0))*(1-GRID!$H$34))</f>
        <v>61200</v>
      </c>
      <c r="K588" s="5">
        <f t="array" ref="K588">IF($I$2="Открытый тариф",INDEX(GRID!$B$4:$U$15,MATCH(K$7,GRID!$A$4:$A$15,0),MATCH(1,($U$2=GRID!$B$1:$U$1)*(КАЛЕНДАРЬ!BC18=GRID!$B$3:$U$3),0)),
INDEX(GRID!$B$4:$U$15,MATCH(K$7,GRID!$A$4:$A$15,0),MATCH(1,($U$2=GRID!$B$1:$U$1)*(КАЛЕНДАРЬ!BC18=GRID!$B$3:$U$3),0))*(1-GRID!$H$34))</f>
        <v>62500</v>
      </c>
      <c r="L588" s="5">
        <f t="array" ref="L588">IF($I$2="Открытый тариф",INDEX(GRID!$B$18:$U$29,MATCH(K$7,GRID!$A$18:$A$29,0),MATCH(1,($U$2=GRID!$B$1:$U$1)*(КАЛЕНДАРЬ!BC18=GRID!$B$3:$U$3),0)),
INDEX(GRID!$B$18:$U$29,MATCH(K$7,GRID!$A$18:$A$29,0),MATCH(1,($U$2=GRID!$B$1:$U$1)*(КАЛЕНДАРЬ!BC18=GRID!$B$3:$U$3),0))*(1-GRID!$H$34))</f>
        <v>67500</v>
      </c>
      <c r="M588" s="5">
        <f t="array" ref="M588">IF($I$2="Открытый тариф",INDEX(GRID!$B$4:$U$15,MATCH(M$7,GRID!$A$4:$A$15,0),MATCH(1,($U$2=GRID!$B$1:$U$1)*(КАЛЕНДАРЬ!BC18=GRID!$B$3:$U$3),0)),
INDEX(GRID!$B$4:$U$15,MATCH(M$7,GRID!$A$4:$A$15,0),MATCH(1,($U$2=GRID!$B$1:$U$1)*(КАЛЕНДАРЬ!BC18=GRID!$B$3:$U$3),0))*(1-GRID!$H$34))</f>
        <v>84300</v>
      </c>
      <c r="N588" s="5">
        <f t="array" ref="N588">IF($I$2="Открытый тариф",INDEX(GRID!$B$18:$U$29,MATCH(M$7,GRID!$A$18:$A$29,0),MATCH(1,($U$2=GRID!$B$1:$U$1)*(КАЛЕНДАРЬ!BC18=GRID!$B$3:$U$3),0)),
INDEX(GRID!$B$18:$U$29,MATCH(M$7,GRID!$A$18:$A$29,0),MATCH(1,($U$2=GRID!$B$1:$U$1)*(КАЛЕНДАРЬ!BC18=GRID!$B$3:$U$3),0))*(1-GRID!$H$34))</f>
        <v>89300</v>
      </c>
      <c r="O588" s="5">
        <f t="array" ref="O588">IF($I$2="Открытый тариф",INDEX(GRID!$B$4:$U$15,MATCH(O$7,GRID!$A$4:$A$15,0),MATCH(1,($U$2=GRID!$B$1:$U$1)*(КАЛЕНДАРЬ!BC18=GRID!$B$3:$U$3),0)),
INDEX(GRID!$B$4:$U$15,MATCH(O$7,GRID!$A$4:$A$15,0),MATCH(1,($U$2=GRID!$B$1:$U$1)*(КАЛЕНДАРЬ!BC18=GRID!$B$3:$U$3),0))*(1-GRID!$H$34))</f>
        <v>121100</v>
      </c>
      <c r="P588" s="5">
        <f t="array" ref="P588">IF($I$2="Открытый тариф",INDEX(GRID!$B$4:$U$15,MATCH(P$7,GRID!$A$4:$A$15,0),MATCH(1,($U$2=GRID!$B$1:$U$1)*(КАЛЕНДАРЬ!BC18=GRID!$B$3:$U$3),0)),
INDEX(GRID!$B$4:$U$15,MATCH(P$7,GRID!$A$4:$A$15,0),MATCH(1,($U$2=GRID!$B$1:$U$1)*(КАЛЕНДАРЬ!BC18=GRID!$B$3:$U$3),0))*(1-GRID!$H$34))</f>
        <v>165200</v>
      </c>
      <c r="Q588" s="5">
        <f t="array" ref="Q588">IF($I$2="Открытый тариф",INDEX(GRID!$B$4:$U$15,MATCH(Q$7,GRID!$A$4:$A$15,0),MATCH(1,($U$2=GRID!$B$1:$U$1)*(КАЛЕНДАРЬ!BC18=GRID!$B$3:$U$3),0)),
INDEX(GRID!$B$4:$U$15,MATCH(Q$7,GRID!$A$4:$A$15,0),MATCH(1,($U$2=GRID!$B$1:$U$1)*(КАЛЕНДАРЬ!BC18=GRID!$B$3:$U$3),0))*(1-GRID!$H$34))</f>
        <v>193700</v>
      </c>
      <c r="R588" s="5">
        <f t="array" ref="R588">IF($I$2="Открытый тариф",INDEX(GRID!$B$18:$U$29,MATCH(R$7,GRID!$A$18:$A$29,0),MATCH(1,($U$2=GRID!$B$1:$U$1)*(КАЛЕНДАРЬ!BC18=GRID!$B$3:$U$3),0)),
INDEX(GRID!$B$18:$U$29,MATCH(R$7,GRID!$A$18:$A$29,0),MATCH(1,($U$2=GRID!$B$1:$U$1)*(КАЛЕНДАРЬ!BC18=GRID!$B$3:$U$3),0))*(1-GRID!$H$34))</f>
        <v>220700</v>
      </c>
      <c r="S588" s="5">
        <f t="array" ref="S588">IF($I$2="Открытый тариф",INDEX(GRID!$B$4:$U$15,MATCH(S$7,GRID!$A$4:$A$15,0),MATCH(1,($U$2=GRID!$B$1:$U$1)*(КАЛЕНДАРЬ!BC18=GRID!$B$3:$U$3),0)),
INDEX(GRID!$B$4:$U$15,MATCH(S$7,GRID!$A$4:$A$15,0),MATCH(1,($U$2=GRID!$B$1:$U$1)*(КАЛЕНДАРЬ!BC18=GRID!$B$3:$U$3),0))*(1-GRID!$L$41))</f>
        <v>561500</v>
      </c>
      <c r="T588" s="5">
        <f t="array" ref="T588">IF($I$2="Открытый тариф",INDEX(GRID!$B$4:$U$15,MATCH(T$7,GRID!$A$4:$A$15,0),MATCH(1,($U$2=GRID!$B$1:$U$1)*(КАЛЕНДАРЬ!BC18=GRID!$B$3:$U$3),0)),
INDEX(GRID!$B$4:$U$15,MATCH(T$7,GRID!$A$4:$A$15,0),MATCH(1,($U$2=GRID!$B$1:$U$1)*(КАЛЕНДАРЬ!BC18=GRID!$B$3:$U$3),0))*(1-GRID!$L$41))</f>
        <v>688100</v>
      </c>
    </row>
    <row r="589" spans="1:20" s="121" customFormat="1" ht="13.5" customHeight="1">
      <c r="A589" s="108" t="s">
        <v>13</v>
      </c>
      <c r="B589" s="109">
        <v>16</v>
      </c>
      <c r="C589" s="5" cm="1">
        <f t="array" ref="C589">IF($I$2="Открытый тариф",INDEX(GRID!$B$4:$U$15,MATCH(C$7,GRID!$A$4:$A$15,0),MATCH(1,($U$2=GRID!$B$1:$U$1)*(КАЛЕНДАРЬ!BC19=GRID!$B$3:$U$3),0)),
INDEX(GRID!$B$4:$U$15,MATCH(C$7,GRID!$A$4:$A$15,0),MATCH(1,($U$2=GRID!$B$1:$U$1)*(КАЛЕНДАРЬ!BC19=GRID!$B$3:$U$3),0))*(1-GRID!$H$34))</f>
        <v>36500</v>
      </c>
      <c r="D589" s="5">
        <f t="array" ref="D589">IF($I$2="Открытый тариф",INDEX(GRID!$B$18:$U$29,MATCH(C$7,GRID!$A$18:$A$29,0),MATCH(1,($U$2=GRID!$B$1:$U$1)*(КАЛЕНДАРЬ!BC19=GRID!$B$3:$U$3),0)),
INDEX(GRID!$B$18:$U$29,MATCH(C$7,GRID!$A$18:$A$29,0),MATCH(1,($U$2=GRID!$B$1:$U$1)*(КАЛЕНДАРЬ!BC19=GRID!$B$3:$U$3),0))*(1-GRID!$H$34))</f>
        <v>41500</v>
      </c>
      <c r="E589" s="5">
        <f t="array" ref="E589">IF($I$2="Открытый тариф",INDEX(GRID!$B$4:$U$15,MATCH(E$7,GRID!$A$4:$A$15,0),MATCH(1,($U$2=GRID!$B$1:$U$1)*(КАЛЕНДАРЬ!BC19=GRID!$B$3:$U$3),0)),
INDEX(GRID!$B$4:$U$15,MATCH(E$7,GRID!$A$4:$A$15,0),MATCH(1,($U$2=GRID!$B$1:$U$1)*(КАЛЕНДАРЬ!BC19=GRID!$B$3:$U$3),0))*(1-GRID!$H$34))</f>
        <v>43700</v>
      </c>
      <c r="F589" s="5">
        <f t="array" ref="F589">IF($I$2="Открытый тариф",INDEX(GRID!$B$18:$U$29,MATCH(E$7,GRID!$A$18:$A$29,0),MATCH(1,($U$2=GRID!$B$1:$U$1)*(КАЛЕНДАРЬ!BC19=GRID!$B$3:$U$3),0)),
INDEX(GRID!$B$18:$U$29,MATCH(E$7,GRID!$A$18:$A$29,0),MATCH(1,($U$2=GRID!$B$1:$U$1)*(КАЛЕНДАРЬ!BC19=GRID!$B$3:$U$3),0))*(1-GRID!$H$34))</f>
        <v>48700</v>
      </c>
      <c r="G589" s="5">
        <f t="array" ref="G589">IF($I$2="Открытый тариф",INDEX(GRID!$B$4:$U$15,MATCH(G$7,GRID!$A$4:$A$15,0),MATCH(1,($U$2=GRID!$B$1:$U$1)*(КАЛЕНДАРЬ!BC19=GRID!$B$3:$U$3),0)),
INDEX(GRID!$B$4:$U$15,MATCH(G$7,GRID!$A$4:$A$15,0),MATCH(1,($U$2=GRID!$B$1:$U$1)*(КАЛЕНДАРЬ!BC19=GRID!$B$3:$U$3),0))*(1-GRID!$H$34))</f>
        <v>50200</v>
      </c>
      <c r="H589" s="5">
        <f t="array" ref="H589">IF($I$2="Открытый тариф",INDEX(GRID!$B$18:$U$29,MATCH(G$7,GRID!$A$18:$A$29,0),MATCH(1,($U$2=GRID!$B$1:$U$1)*(КАЛЕНДАРЬ!BC19=GRID!$B$3:$U$3),0)),
INDEX(GRID!$B$18:$U$29,MATCH(G$7,GRID!$A$18:$A$29,0),MATCH(1,($U$2=GRID!$B$1:$U$1)*(КАЛЕНДАРЬ!BC19=GRID!$B$3:$U$3),0))*(1-GRID!$H$34))</f>
        <v>55200</v>
      </c>
      <c r="I589" s="5">
        <f t="array" ref="I589">IF($I$2="Открытый тариф",INDEX(GRID!$B$4:$U$15,MATCH(I$7,GRID!$A$4:$A$15,0),MATCH(1,($U$2=GRID!$B$1:$U$1)*(КАЛЕНДАРЬ!BC19=GRID!$B$3:$U$3),0)),
INDEX(GRID!$B$4:$U$15,MATCH(I$7,GRID!$A$4:$A$15,0),MATCH(1,($U$2=GRID!$B$1:$U$1)*(КАЛЕНДАРЬ!BC19=GRID!$B$3:$U$3),0))*(1-GRID!$H$34))</f>
        <v>56200</v>
      </c>
      <c r="J589" s="5">
        <f t="array" ref="J589">IF($I$2="Открытый тариф",INDEX(GRID!$B$18:$U$29,MATCH(I$7,GRID!$A$18:$A$29,0),MATCH(1,($U$2=GRID!$B$1:$U$1)*(КАЛЕНДАРЬ!BC19=GRID!$B$3:$U$3),0)),
INDEX(GRID!$B$18:$U$29,MATCH(I$7,GRID!$A$18:$A$29,0),MATCH(1,($U$2=GRID!$B$1:$U$1)*(КАЛЕНДАРЬ!BC19=GRID!$B$3:$U$3),0))*(1-GRID!$H$34))</f>
        <v>61200</v>
      </c>
      <c r="K589" s="5">
        <f t="array" ref="K589">IF($I$2="Открытый тариф",INDEX(GRID!$B$4:$U$15,MATCH(K$7,GRID!$A$4:$A$15,0),MATCH(1,($U$2=GRID!$B$1:$U$1)*(КАЛЕНДАРЬ!BC19=GRID!$B$3:$U$3),0)),
INDEX(GRID!$B$4:$U$15,MATCH(K$7,GRID!$A$4:$A$15,0),MATCH(1,($U$2=GRID!$B$1:$U$1)*(КАЛЕНДАРЬ!BC19=GRID!$B$3:$U$3),0))*(1-GRID!$H$34))</f>
        <v>62500</v>
      </c>
      <c r="L589" s="5">
        <f t="array" ref="L589">IF($I$2="Открытый тариф",INDEX(GRID!$B$18:$U$29,MATCH(K$7,GRID!$A$18:$A$29,0),MATCH(1,($U$2=GRID!$B$1:$U$1)*(КАЛЕНДАРЬ!BC19=GRID!$B$3:$U$3),0)),
INDEX(GRID!$B$18:$U$29,MATCH(K$7,GRID!$A$18:$A$29,0),MATCH(1,($U$2=GRID!$B$1:$U$1)*(КАЛЕНДАРЬ!BC19=GRID!$B$3:$U$3),0))*(1-GRID!$H$34))</f>
        <v>67500</v>
      </c>
      <c r="M589" s="5">
        <f t="array" ref="M589">IF($I$2="Открытый тариф",INDEX(GRID!$B$4:$U$15,MATCH(M$7,GRID!$A$4:$A$15,0),MATCH(1,($U$2=GRID!$B$1:$U$1)*(КАЛЕНДАРЬ!BC19=GRID!$B$3:$U$3),0)),
INDEX(GRID!$B$4:$U$15,MATCH(M$7,GRID!$A$4:$A$15,0),MATCH(1,($U$2=GRID!$B$1:$U$1)*(КАЛЕНДАРЬ!BC19=GRID!$B$3:$U$3),0))*(1-GRID!$H$34))</f>
        <v>84300</v>
      </c>
      <c r="N589" s="5">
        <f t="array" ref="N589">IF($I$2="Открытый тариф",INDEX(GRID!$B$18:$U$29,MATCH(M$7,GRID!$A$18:$A$29,0),MATCH(1,($U$2=GRID!$B$1:$U$1)*(КАЛЕНДАРЬ!BC19=GRID!$B$3:$U$3),0)),
INDEX(GRID!$B$18:$U$29,MATCH(M$7,GRID!$A$18:$A$29,0),MATCH(1,($U$2=GRID!$B$1:$U$1)*(КАЛЕНДАРЬ!BC19=GRID!$B$3:$U$3),0))*(1-GRID!$H$34))</f>
        <v>89300</v>
      </c>
      <c r="O589" s="5">
        <f t="array" ref="O589">IF($I$2="Открытый тариф",INDEX(GRID!$B$4:$U$15,MATCH(O$7,GRID!$A$4:$A$15,0),MATCH(1,($U$2=GRID!$B$1:$U$1)*(КАЛЕНДАРЬ!BC19=GRID!$B$3:$U$3),0)),
INDEX(GRID!$B$4:$U$15,MATCH(O$7,GRID!$A$4:$A$15,0),MATCH(1,($U$2=GRID!$B$1:$U$1)*(КАЛЕНДАРЬ!BC19=GRID!$B$3:$U$3),0))*(1-GRID!$H$34))</f>
        <v>121100</v>
      </c>
      <c r="P589" s="5">
        <f t="array" ref="P589">IF($I$2="Открытый тариф",INDEX(GRID!$B$4:$U$15,MATCH(P$7,GRID!$A$4:$A$15,0),MATCH(1,($U$2=GRID!$B$1:$U$1)*(КАЛЕНДАРЬ!BC19=GRID!$B$3:$U$3),0)),
INDEX(GRID!$B$4:$U$15,MATCH(P$7,GRID!$A$4:$A$15,0),MATCH(1,($U$2=GRID!$B$1:$U$1)*(КАЛЕНДАРЬ!BC19=GRID!$B$3:$U$3),0))*(1-GRID!$H$34))</f>
        <v>165200</v>
      </c>
      <c r="Q589" s="5">
        <f t="array" ref="Q589">IF($I$2="Открытый тариф",INDEX(GRID!$B$4:$U$15,MATCH(Q$7,GRID!$A$4:$A$15,0),MATCH(1,($U$2=GRID!$B$1:$U$1)*(КАЛЕНДАРЬ!BC19=GRID!$B$3:$U$3),0)),
INDEX(GRID!$B$4:$U$15,MATCH(Q$7,GRID!$A$4:$A$15,0),MATCH(1,($U$2=GRID!$B$1:$U$1)*(КАЛЕНДАРЬ!BC19=GRID!$B$3:$U$3),0))*(1-GRID!$H$34))</f>
        <v>193700</v>
      </c>
      <c r="R589" s="5">
        <f t="array" ref="R589">IF($I$2="Открытый тариф",INDEX(GRID!$B$18:$U$29,MATCH(R$7,GRID!$A$18:$A$29,0),MATCH(1,($U$2=GRID!$B$1:$U$1)*(КАЛЕНДАРЬ!BC19=GRID!$B$3:$U$3),0)),
INDEX(GRID!$B$18:$U$29,MATCH(R$7,GRID!$A$18:$A$29,0),MATCH(1,($U$2=GRID!$B$1:$U$1)*(КАЛЕНДАРЬ!BC19=GRID!$B$3:$U$3),0))*(1-GRID!$H$34))</f>
        <v>220700</v>
      </c>
      <c r="S589" s="5">
        <f t="array" ref="S589">IF($I$2="Открытый тариф",INDEX(GRID!$B$4:$U$15,MATCH(S$7,GRID!$A$4:$A$15,0),MATCH(1,($U$2=GRID!$B$1:$U$1)*(КАЛЕНДАРЬ!BC19=GRID!$B$3:$U$3),0)),
INDEX(GRID!$B$4:$U$15,MATCH(S$7,GRID!$A$4:$A$15,0),MATCH(1,($U$2=GRID!$B$1:$U$1)*(КАЛЕНДАРЬ!BC19=GRID!$B$3:$U$3),0))*(1-GRID!$L$41))</f>
        <v>561500</v>
      </c>
      <c r="T589" s="5">
        <f t="array" ref="T589">IF($I$2="Открытый тариф",INDEX(GRID!$B$4:$U$15,MATCH(T$7,GRID!$A$4:$A$15,0),MATCH(1,($U$2=GRID!$B$1:$U$1)*(КАЛЕНДАРЬ!BC19=GRID!$B$3:$U$3),0)),
INDEX(GRID!$B$4:$U$15,MATCH(T$7,GRID!$A$4:$A$15,0),MATCH(1,($U$2=GRID!$B$1:$U$1)*(КАЛЕНДАРЬ!BC19=GRID!$B$3:$U$3),0))*(1-GRID!$L$41))</f>
        <v>688100</v>
      </c>
    </row>
    <row r="590" spans="1:20" s="121" customFormat="1" ht="13.5" customHeight="1">
      <c r="A590" s="108" t="s">
        <v>14</v>
      </c>
      <c r="B590" s="109">
        <v>17</v>
      </c>
      <c r="C590" s="5" cm="1">
        <f t="array" ref="C590">IF($I$2="Открытый тариф",INDEX(GRID!$B$4:$U$15,MATCH(C$7,GRID!$A$4:$A$15,0),MATCH(1,($U$2=GRID!$B$1:$U$1)*(КАЛЕНДАРЬ!BC20=GRID!$B$3:$U$3),0)),
INDEX(GRID!$B$4:$U$15,MATCH(C$7,GRID!$A$4:$A$15,0),MATCH(1,($U$2=GRID!$B$1:$U$1)*(КАЛЕНДАРЬ!BC20=GRID!$B$3:$U$3),0))*(1-GRID!$H$34))</f>
        <v>36500</v>
      </c>
      <c r="D590" s="5">
        <f t="array" ref="D590">IF($I$2="Открытый тариф",INDEX(GRID!$B$18:$U$29,MATCH(C$7,GRID!$A$18:$A$29,0),MATCH(1,($U$2=GRID!$B$1:$U$1)*(КАЛЕНДАРЬ!BC20=GRID!$B$3:$U$3),0)),
INDEX(GRID!$B$18:$U$29,MATCH(C$7,GRID!$A$18:$A$29,0),MATCH(1,($U$2=GRID!$B$1:$U$1)*(КАЛЕНДАРЬ!BC20=GRID!$B$3:$U$3),0))*(1-GRID!$H$34))</f>
        <v>41500</v>
      </c>
      <c r="E590" s="5">
        <f t="array" ref="E590">IF($I$2="Открытый тариф",INDEX(GRID!$B$4:$U$15,MATCH(E$7,GRID!$A$4:$A$15,0),MATCH(1,($U$2=GRID!$B$1:$U$1)*(КАЛЕНДАРЬ!BC20=GRID!$B$3:$U$3),0)),
INDEX(GRID!$B$4:$U$15,MATCH(E$7,GRID!$A$4:$A$15,0),MATCH(1,($U$2=GRID!$B$1:$U$1)*(КАЛЕНДАРЬ!BC20=GRID!$B$3:$U$3),0))*(1-GRID!$H$34))</f>
        <v>43700</v>
      </c>
      <c r="F590" s="5">
        <f t="array" ref="F590">IF($I$2="Открытый тариф",INDEX(GRID!$B$18:$U$29,MATCH(E$7,GRID!$A$18:$A$29,0),MATCH(1,($U$2=GRID!$B$1:$U$1)*(КАЛЕНДАРЬ!BC20=GRID!$B$3:$U$3),0)),
INDEX(GRID!$B$18:$U$29,MATCH(E$7,GRID!$A$18:$A$29,0),MATCH(1,($U$2=GRID!$B$1:$U$1)*(КАЛЕНДАРЬ!BC20=GRID!$B$3:$U$3),0))*(1-GRID!$H$34))</f>
        <v>48700</v>
      </c>
      <c r="G590" s="5">
        <f t="array" ref="G590">IF($I$2="Открытый тариф",INDEX(GRID!$B$4:$U$15,MATCH(G$7,GRID!$A$4:$A$15,0),MATCH(1,($U$2=GRID!$B$1:$U$1)*(КАЛЕНДАРЬ!BC20=GRID!$B$3:$U$3),0)),
INDEX(GRID!$B$4:$U$15,MATCH(G$7,GRID!$A$4:$A$15,0),MATCH(1,($U$2=GRID!$B$1:$U$1)*(КАЛЕНДАРЬ!BC20=GRID!$B$3:$U$3),0))*(1-GRID!$H$34))</f>
        <v>50200</v>
      </c>
      <c r="H590" s="5">
        <f t="array" ref="H590">IF($I$2="Открытый тариф",INDEX(GRID!$B$18:$U$29,MATCH(G$7,GRID!$A$18:$A$29,0),MATCH(1,($U$2=GRID!$B$1:$U$1)*(КАЛЕНДАРЬ!BC20=GRID!$B$3:$U$3),0)),
INDEX(GRID!$B$18:$U$29,MATCH(G$7,GRID!$A$18:$A$29,0),MATCH(1,($U$2=GRID!$B$1:$U$1)*(КАЛЕНДАРЬ!BC20=GRID!$B$3:$U$3),0))*(1-GRID!$H$34))</f>
        <v>55200</v>
      </c>
      <c r="I590" s="5">
        <f t="array" ref="I590">IF($I$2="Открытый тариф",INDEX(GRID!$B$4:$U$15,MATCH(I$7,GRID!$A$4:$A$15,0),MATCH(1,($U$2=GRID!$B$1:$U$1)*(КАЛЕНДАРЬ!BC20=GRID!$B$3:$U$3),0)),
INDEX(GRID!$B$4:$U$15,MATCH(I$7,GRID!$A$4:$A$15,0),MATCH(1,($U$2=GRID!$B$1:$U$1)*(КАЛЕНДАРЬ!BC20=GRID!$B$3:$U$3),0))*(1-GRID!$H$34))</f>
        <v>56200</v>
      </c>
      <c r="J590" s="5">
        <f t="array" ref="J590">IF($I$2="Открытый тариф",INDEX(GRID!$B$18:$U$29,MATCH(I$7,GRID!$A$18:$A$29,0),MATCH(1,($U$2=GRID!$B$1:$U$1)*(КАЛЕНДАРЬ!BC20=GRID!$B$3:$U$3),0)),
INDEX(GRID!$B$18:$U$29,MATCH(I$7,GRID!$A$18:$A$29,0),MATCH(1,($U$2=GRID!$B$1:$U$1)*(КАЛЕНДАРЬ!BC20=GRID!$B$3:$U$3),0))*(1-GRID!$H$34))</f>
        <v>61200</v>
      </c>
      <c r="K590" s="5">
        <f t="array" ref="K590">IF($I$2="Открытый тариф",INDEX(GRID!$B$4:$U$15,MATCH(K$7,GRID!$A$4:$A$15,0),MATCH(1,($U$2=GRID!$B$1:$U$1)*(КАЛЕНДАРЬ!BC20=GRID!$B$3:$U$3),0)),
INDEX(GRID!$B$4:$U$15,MATCH(K$7,GRID!$A$4:$A$15,0),MATCH(1,($U$2=GRID!$B$1:$U$1)*(КАЛЕНДАРЬ!BC20=GRID!$B$3:$U$3),0))*(1-GRID!$H$34))</f>
        <v>62500</v>
      </c>
      <c r="L590" s="5">
        <f t="array" ref="L590">IF($I$2="Открытый тариф",INDEX(GRID!$B$18:$U$29,MATCH(K$7,GRID!$A$18:$A$29,0),MATCH(1,($U$2=GRID!$B$1:$U$1)*(КАЛЕНДАРЬ!BC20=GRID!$B$3:$U$3),0)),
INDEX(GRID!$B$18:$U$29,MATCH(K$7,GRID!$A$18:$A$29,0),MATCH(1,($U$2=GRID!$B$1:$U$1)*(КАЛЕНДАРЬ!BC20=GRID!$B$3:$U$3),0))*(1-GRID!$H$34))</f>
        <v>67500</v>
      </c>
      <c r="M590" s="5">
        <f t="array" ref="M590">IF($I$2="Открытый тариф",INDEX(GRID!$B$4:$U$15,MATCH(M$7,GRID!$A$4:$A$15,0),MATCH(1,($U$2=GRID!$B$1:$U$1)*(КАЛЕНДАРЬ!BC20=GRID!$B$3:$U$3),0)),
INDEX(GRID!$B$4:$U$15,MATCH(M$7,GRID!$A$4:$A$15,0),MATCH(1,($U$2=GRID!$B$1:$U$1)*(КАЛЕНДАРЬ!BC20=GRID!$B$3:$U$3),0))*(1-GRID!$H$34))</f>
        <v>84300</v>
      </c>
      <c r="N590" s="5">
        <f t="array" ref="N590">IF($I$2="Открытый тариф",INDEX(GRID!$B$18:$U$29,MATCH(M$7,GRID!$A$18:$A$29,0),MATCH(1,($U$2=GRID!$B$1:$U$1)*(КАЛЕНДАРЬ!BC20=GRID!$B$3:$U$3),0)),
INDEX(GRID!$B$18:$U$29,MATCH(M$7,GRID!$A$18:$A$29,0),MATCH(1,($U$2=GRID!$B$1:$U$1)*(КАЛЕНДАРЬ!BC20=GRID!$B$3:$U$3),0))*(1-GRID!$H$34))</f>
        <v>89300</v>
      </c>
      <c r="O590" s="5">
        <f t="array" ref="O590">IF($I$2="Открытый тариф",INDEX(GRID!$B$4:$U$15,MATCH(O$7,GRID!$A$4:$A$15,0),MATCH(1,($U$2=GRID!$B$1:$U$1)*(КАЛЕНДАРЬ!BC20=GRID!$B$3:$U$3),0)),
INDEX(GRID!$B$4:$U$15,MATCH(O$7,GRID!$A$4:$A$15,0),MATCH(1,($U$2=GRID!$B$1:$U$1)*(КАЛЕНДАРЬ!BC20=GRID!$B$3:$U$3),0))*(1-GRID!$H$34))</f>
        <v>121100</v>
      </c>
      <c r="P590" s="5">
        <f t="array" ref="P590">IF($I$2="Открытый тариф",INDEX(GRID!$B$4:$U$15,MATCH(P$7,GRID!$A$4:$A$15,0),MATCH(1,($U$2=GRID!$B$1:$U$1)*(КАЛЕНДАРЬ!BC20=GRID!$B$3:$U$3),0)),
INDEX(GRID!$B$4:$U$15,MATCH(P$7,GRID!$A$4:$A$15,0),MATCH(1,($U$2=GRID!$B$1:$U$1)*(КАЛЕНДАРЬ!BC20=GRID!$B$3:$U$3),0))*(1-GRID!$H$34))</f>
        <v>165200</v>
      </c>
      <c r="Q590" s="5">
        <f t="array" ref="Q590">IF($I$2="Открытый тариф",INDEX(GRID!$B$4:$U$15,MATCH(Q$7,GRID!$A$4:$A$15,0),MATCH(1,($U$2=GRID!$B$1:$U$1)*(КАЛЕНДАРЬ!BC20=GRID!$B$3:$U$3),0)),
INDEX(GRID!$B$4:$U$15,MATCH(Q$7,GRID!$A$4:$A$15,0),MATCH(1,($U$2=GRID!$B$1:$U$1)*(КАЛЕНДАРЬ!BC20=GRID!$B$3:$U$3),0))*(1-GRID!$H$34))</f>
        <v>193700</v>
      </c>
      <c r="R590" s="5">
        <f t="array" ref="R590">IF($I$2="Открытый тариф",INDEX(GRID!$B$18:$U$29,MATCH(R$7,GRID!$A$18:$A$29,0),MATCH(1,($U$2=GRID!$B$1:$U$1)*(КАЛЕНДАРЬ!BC20=GRID!$B$3:$U$3),0)),
INDEX(GRID!$B$18:$U$29,MATCH(R$7,GRID!$A$18:$A$29,0),MATCH(1,($U$2=GRID!$B$1:$U$1)*(КАЛЕНДАРЬ!BC20=GRID!$B$3:$U$3),0))*(1-GRID!$H$34))</f>
        <v>220700</v>
      </c>
      <c r="S590" s="5">
        <f t="array" ref="S590">IF($I$2="Открытый тариф",INDEX(GRID!$B$4:$U$15,MATCH(S$7,GRID!$A$4:$A$15,0),MATCH(1,($U$2=GRID!$B$1:$U$1)*(КАЛЕНДАРЬ!BC20=GRID!$B$3:$U$3),0)),
INDEX(GRID!$B$4:$U$15,MATCH(S$7,GRID!$A$4:$A$15,0),MATCH(1,($U$2=GRID!$B$1:$U$1)*(КАЛЕНДАРЬ!BC20=GRID!$B$3:$U$3),0))*(1-GRID!$L$41))</f>
        <v>561500</v>
      </c>
      <c r="T590" s="5">
        <f t="array" ref="T590">IF($I$2="Открытый тариф",INDEX(GRID!$B$4:$U$15,MATCH(T$7,GRID!$A$4:$A$15,0),MATCH(1,($U$2=GRID!$B$1:$U$1)*(КАЛЕНДАРЬ!BC20=GRID!$B$3:$U$3),0)),
INDEX(GRID!$B$4:$U$15,MATCH(T$7,GRID!$A$4:$A$15,0),MATCH(1,($U$2=GRID!$B$1:$U$1)*(КАЛЕНДАРЬ!BC20=GRID!$B$3:$U$3),0))*(1-GRID!$L$41))</f>
        <v>688100</v>
      </c>
    </row>
    <row r="591" spans="1:20" s="121" customFormat="1" ht="13.5" customHeight="1">
      <c r="A591" s="108" t="s">
        <v>15</v>
      </c>
      <c r="B591" s="109">
        <v>18</v>
      </c>
      <c r="C591" s="5" cm="1">
        <f t="array" ref="C591">IF($I$2="Открытый тариф",INDEX(GRID!$B$4:$U$15,MATCH(C$7,GRID!$A$4:$A$15,0),MATCH(1,($U$2=GRID!$B$1:$U$1)*(КАЛЕНДАРЬ!BC21=GRID!$B$3:$U$3),0)),
INDEX(GRID!$B$4:$U$15,MATCH(C$7,GRID!$A$4:$A$15,0),MATCH(1,($U$2=GRID!$B$1:$U$1)*(КАЛЕНДАРЬ!BC21=GRID!$B$3:$U$3),0))*(1-GRID!$H$34))</f>
        <v>36500</v>
      </c>
      <c r="D591" s="5">
        <f t="array" ref="D591">IF($I$2="Открытый тариф",INDEX(GRID!$B$18:$U$29,MATCH(C$7,GRID!$A$18:$A$29,0),MATCH(1,($U$2=GRID!$B$1:$U$1)*(КАЛЕНДАРЬ!BC21=GRID!$B$3:$U$3),0)),
INDEX(GRID!$B$18:$U$29,MATCH(C$7,GRID!$A$18:$A$29,0),MATCH(1,($U$2=GRID!$B$1:$U$1)*(КАЛЕНДАРЬ!BC21=GRID!$B$3:$U$3),0))*(1-GRID!$H$34))</f>
        <v>41500</v>
      </c>
      <c r="E591" s="5">
        <f t="array" ref="E591">IF($I$2="Открытый тариф",INDEX(GRID!$B$4:$U$15,MATCH(E$7,GRID!$A$4:$A$15,0),MATCH(1,($U$2=GRID!$B$1:$U$1)*(КАЛЕНДАРЬ!BC21=GRID!$B$3:$U$3),0)),
INDEX(GRID!$B$4:$U$15,MATCH(E$7,GRID!$A$4:$A$15,0),MATCH(1,($U$2=GRID!$B$1:$U$1)*(КАЛЕНДАРЬ!BC21=GRID!$B$3:$U$3),0))*(1-GRID!$H$34))</f>
        <v>43700</v>
      </c>
      <c r="F591" s="5">
        <f t="array" ref="F591">IF($I$2="Открытый тариф",INDEX(GRID!$B$18:$U$29,MATCH(E$7,GRID!$A$18:$A$29,0),MATCH(1,($U$2=GRID!$B$1:$U$1)*(КАЛЕНДАРЬ!BC21=GRID!$B$3:$U$3),0)),
INDEX(GRID!$B$18:$U$29,MATCH(E$7,GRID!$A$18:$A$29,0),MATCH(1,($U$2=GRID!$B$1:$U$1)*(КАЛЕНДАРЬ!BC21=GRID!$B$3:$U$3),0))*(1-GRID!$H$34))</f>
        <v>48700</v>
      </c>
      <c r="G591" s="5">
        <f t="array" ref="G591">IF($I$2="Открытый тариф",INDEX(GRID!$B$4:$U$15,MATCH(G$7,GRID!$A$4:$A$15,0),MATCH(1,($U$2=GRID!$B$1:$U$1)*(КАЛЕНДАРЬ!BC21=GRID!$B$3:$U$3),0)),
INDEX(GRID!$B$4:$U$15,MATCH(G$7,GRID!$A$4:$A$15,0),MATCH(1,($U$2=GRID!$B$1:$U$1)*(КАЛЕНДАРЬ!BC21=GRID!$B$3:$U$3),0))*(1-GRID!$H$34))</f>
        <v>50200</v>
      </c>
      <c r="H591" s="5">
        <f t="array" ref="H591">IF($I$2="Открытый тариф",INDEX(GRID!$B$18:$U$29,MATCH(G$7,GRID!$A$18:$A$29,0),MATCH(1,($U$2=GRID!$B$1:$U$1)*(КАЛЕНДАРЬ!BC21=GRID!$B$3:$U$3),0)),
INDEX(GRID!$B$18:$U$29,MATCH(G$7,GRID!$A$18:$A$29,0),MATCH(1,($U$2=GRID!$B$1:$U$1)*(КАЛЕНДАРЬ!BC21=GRID!$B$3:$U$3),0))*(1-GRID!$H$34))</f>
        <v>55200</v>
      </c>
      <c r="I591" s="5">
        <f t="array" ref="I591">IF($I$2="Открытый тариф",INDEX(GRID!$B$4:$U$15,MATCH(I$7,GRID!$A$4:$A$15,0),MATCH(1,($U$2=GRID!$B$1:$U$1)*(КАЛЕНДАРЬ!BC21=GRID!$B$3:$U$3),0)),
INDEX(GRID!$B$4:$U$15,MATCH(I$7,GRID!$A$4:$A$15,0),MATCH(1,($U$2=GRID!$B$1:$U$1)*(КАЛЕНДАРЬ!BC21=GRID!$B$3:$U$3),0))*(1-GRID!$H$34))</f>
        <v>56200</v>
      </c>
      <c r="J591" s="5">
        <f t="array" ref="J591">IF($I$2="Открытый тариф",INDEX(GRID!$B$18:$U$29,MATCH(I$7,GRID!$A$18:$A$29,0),MATCH(1,($U$2=GRID!$B$1:$U$1)*(КАЛЕНДАРЬ!BC21=GRID!$B$3:$U$3),0)),
INDEX(GRID!$B$18:$U$29,MATCH(I$7,GRID!$A$18:$A$29,0),MATCH(1,($U$2=GRID!$B$1:$U$1)*(КАЛЕНДАРЬ!BC21=GRID!$B$3:$U$3),0))*(1-GRID!$H$34))</f>
        <v>61200</v>
      </c>
      <c r="K591" s="5">
        <f t="array" ref="K591">IF($I$2="Открытый тариф",INDEX(GRID!$B$4:$U$15,MATCH(K$7,GRID!$A$4:$A$15,0),MATCH(1,($U$2=GRID!$B$1:$U$1)*(КАЛЕНДАРЬ!BC21=GRID!$B$3:$U$3),0)),
INDEX(GRID!$B$4:$U$15,MATCH(K$7,GRID!$A$4:$A$15,0),MATCH(1,($U$2=GRID!$B$1:$U$1)*(КАЛЕНДАРЬ!BC21=GRID!$B$3:$U$3),0))*(1-GRID!$H$34))</f>
        <v>62500</v>
      </c>
      <c r="L591" s="5">
        <f t="array" ref="L591">IF($I$2="Открытый тариф",INDEX(GRID!$B$18:$U$29,MATCH(K$7,GRID!$A$18:$A$29,0),MATCH(1,($U$2=GRID!$B$1:$U$1)*(КАЛЕНДАРЬ!BC21=GRID!$B$3:$U$3),0)),
INDEX(GRID!$B$18:$U$29,MATCH(K$7,GRID!$A$18:$A$29,0),MATCH(1,($U$2=GRID!$B$1:$U$1)*(КАЛЕНДАРЬ!BC21=GRID!$B$3:$U$3),0))*(1-GRID!$H$34))</f>
        <v>67500</v>
      </c>
      <c r="M591" s="5">
        <f t="array" ref="M591">IF($I$2="Открытый тариф",INDEX(GRID!$B$4:$U$15,MATCH(M$7,GRID!$A$4:$A$15,0),MATCH(1,($U$2=GRID!$B$1:$U$1)*(КАЛЕНДАРЬ!BC21=GRID!$B$3:$U$3),0)),
INDEX(GRID!$B$4:$U$15,MATCH(M$7,GRID!$A$4:$A$15,0),MATCH(1,($U$2=GRID!$B$1:$U$1)*(КАЛЕНДАРЬ!BC21=GRID!$B$3:$U$3),0))*(1-GRID!$H$34))</f>
        <v>84300</v>
      </c>
      <c r="N591" s="5">
        <f t="array" ref="N591">IF($I$2="Открытый тариф",INDEX(GRID!$B$18:$U$29,MATCH(M$7,GRID!$A$18:$A$29,0),MATCH(1,($U$2=GRID!$B$1:$U$1)*(КАЛЕНДАРЬ!BC21=GRID!$B$3:$U$3),0)),
INDEX(GRID!$B$18:$U$29,MATCH(M$7,GRID!$A$18:$A$29,0),MATCH(1,($U$2=GRID!$B$1:$U$1)*(КАЛЕНДАРЬ!BC21=GRID!$B$3:$U$3),0))*(1-GRID!$H$34))</f>
        <v>89300</v>
      </c>
      <c r="O591" s="5">
        <f t="array" ref="O591">IF($I$2="Открытый тариф",INDEX(GRID!$B$4:$U$15,MATCH(O$7,GRID!$A$4:$A$15,0),MATCH(1,($U$2=GRID!$B$1:$U$1)*(КАЛЕНДАРЬ!BC21=GRID!$B$3:$U$3),0)),
INDEX(GRID!$B$4:$U$15,MATCH(O$7,GRID!$A$4:$A$15,0),MATCH(1,($U$2=GRID!$B$1:$U$1)*(КАЛЕНДАРЬ!BC21=GRID!$B$3:$U$3),0))*(1-GRID!$H$34))</f>
        <v>121100</v>
      </c>
      <c r="P591" s="5">
        <f t="array" ref="P591">IF($I$2="Открытый тариф",INDEX(GRID!$B$4:$U$15,MATCH(P$7,GRID!$A$4:$A$15,0),MATCH(1,($U$2=GRID!$B$1:$U$1)*(КАЛЕНДАРЬ!BC21=GRID!$B$3:$U$3),0)),
INDEX(GRID!$B$4:$U$15,MATCH(P$7,GRID!$A$4:$A$15,0),MATCH(1,($U$2=GRID!$B$1:$U$1)*(КАЛЕНДАРЬ!BC21=GRID!$B$3:$U$3),0))*(1-GRID!$H$34))</f>
        <v>165200</v>
      </c>
      <c r="Q591" s="5">
        <f t="array" ref="Q591">IF($I$2="Открытый тариф",INDEX(GRID!$B$4:$U$15,MATCH(Q$7,GRID!$A$4:$A$15,0),MATCH(1,($U$2=GRID!$B$1:$U$1)*(КАЛЕНДАРЬ!BC21=GRID!$B$3:$U$3),0)),
INDEX(GRID!$B$4:$U$15,MATCH(Q$7,GRID!$A$4:$A$15,0),MATCH(1,($U$2=GRID!$B$1:$U$1)*(КАЛЕНДАРЬ!BC21=GRID!$B$3:$U$3),0))*(1-GRID!$H$34))</f>
        <v>193700</v>
      </c>
      <c r="R591" s="5">
        <f t="array" ref="R591">IF($I$2="Открытый тариф",INDEX(GRID!$B$18:$U$29,MATCH(R$7,GRID!$A$18:$A$29,0),MATCH(1,($U$2=GRID!$B$1:$U$1)*(КАЛЕНДАРЬ!BC21=GRID!$B$3:$U$3),0)),
INDEX(GRID!$B$18:$U$29,MATCH(R$7,GRID!$A$18:$A$29,0),MATCH(1,($U$2=GRID!$B$1:$U$1)*(КАЛЕНДАРЬ!BC21=GRID!$B$3:$U$3),0))*(1-GRID!$H$34))</f>
        <v>220700</v>
      </c>
      <c r="S591" s="5">
        <f t="array" ref="S591">IF($I$2="Открытый тариф",INDEX(GRID!$B$4:$U$15,MATCH(S$7,GRID!$A$4:$A$15,0),MATCH(1,($U$2=GRID!$B$1:$U$1)*(КАЛЕНДАРЬ!BC21=GRID!$B$3:$U$3),0)),
INDEX(GRID!$B$4:$U$15,MATCH(S$7,GRID!$A$4:$A$15,0),MATCH(1,($U$2=GRID!$B$1:$U$1)*(КАЛЕНДАРЬ!BC21=GRID!$B$3:$U$3),0))*(1-GRID!$L$41))</f>
        <v>561500</v>
      </c>
      <c r="T591" s="5">
        <f t="array" ref="T591">IF($I$2="Открытый тариф",INDEX(GRID!$B$4:$U$15,MATCH(T$7,GRID!$A$4:$A$15,0),MATCH(1,($U$2=GRID!$B$1:$U$1)*(КАЛЕНДАРЬ!BC21=GRID!$B$3:$U$3),0)),
INDEX(GRID!$B$4:$U$15,MATCH(T$7,GRID!$A$4:$A$15,0),MATCH(1,($U$2=GRID!$B$1:$U$1)*(КАЛЕНДАРЬ!BC21=GRID!$B$3:$U$3),0))*(1-GRID!$L$41))</f>
        <v>688100</v>
      </c>
    </row>
    <row r="592" spans="1:20" s="121" customFormat="1" ht="13.5" customHeight="1">
      <c r="A592" s="108" t="s">
        <v>16</v>
      </c>
      <c r="B592" s="109">
        <v>19</v>
      </c>
      <c r="C592" s="5" cm="1">
        <f t="array" ref="C592">IF($I$2="Открытый тариф",INDEX(GRID!$B$4:$U$15,MATCH(C$7,GRID!$A$4:$A$15,0),MATCH(1,($U$2=GRID!$B$1:$U$1)*(КАЛЕНДАРЬ!BC22=GRID!$B$3:$U$3),0)),
INDEX(GRID!$B$4:$U$15,MATCH(C$7,GRID!$A$4:$A$15,0),MATCH(1,($U$2=GRID!$B$1:$U$1)*(КАЛЕНДАРЬ!BC22=GRID!$B$3:$U$3),0))*(1-GRID!$H$34))</f>
        <v>40100</v>
      </c>
      <c r="D592" s="5">
        <f t="array" ref="D592">IF($I$2="Открытый тариф",INDEX(GRID!$B$18:$U$29,MATCH(C$7,GRID!$A$18:$A$29,0),MATCH(1,($U$2=GRID!$B$1:$U$1)*(КАЛЕНДАРЬ!BC22=GRID!$B$3:$U$3),0)),
INDEX(GRID!$B$18:$U$29,MATCH(C$7,GRID!$A$18:$A$29,0),MATCH(1,($U$2=GRID!$B$1:$U$1)*(КАЛЕНДАРЬ!BC22=GRID!$B$3:$U$3),0))*(1-GRID!$H$34))</f>
        <v>45100</v>
      </c>
      <c r="E592" s="5">
        <f t="array" ref="E592">IF($I$2="Открытый тариф",INDEX(GRID!$B$4:$U$15,MATCH(E$7,GRID!$A$4:$A$15,0),MATCH(1,($U$2=GRID!$B$1:$U$1)*(КАЛЕНДАРЬ!BC22=GRID!$B$3:$U$3),0)),
INDEX(GRID!$B$4:$U$15,MATCH(E$7,GRID!$A$4:$A$15,0),MATCH(1,($U$2=GRID!$B$1:$U$1)*(КАЛЕНДАРЬ!BC22=GRID!$B$3:$U$3),0))*(1-GRID!$H$34))</f>
        <v>47900</v>
      </c>
      <c r="F592" s="5">
        <f t="array" ref="F592">IF($I$2="Открытый тариф",INDEX(GRID!$B$18:$U$29,MATCH(E$7,GRID!$A$18:$A$29,0),MATCH(1,($U$2=GRID!$B$1:$U$1)*(КАЛЕНДАРЬ!BC22=GRID!$B$3:$U$3),0)),
INDEX(GRID!$B$18:$U$29,MATCH(E$7,GRID!$A$18:$A$29,0),MATCH(1,($U$2=GRID!$B$1:$U$1)*(КАЛЕНДАРЬ!BC22=GRID!$B$3:$U$3),0))*(1-GRID!$H$34))</f>
        <v>52900</v>
      </c>
      <c r="G592" s="5">
        <f t="array" ref="G592">IF($I$2="Открытый тариф",INDEX(GRID!$B$4:$U$15,MATCH(G$7,GRID!$A$4:$A$15,0),MATCH(1,($U$2=GRID!$B$1:$U$1)*(КАЛЕНДАРЬ!BC22=GRID!$B$3:$U$3),0)),
INDEX(GRID!$B$4:$U$15,MATCH(G$7,GRID!$A$4:$A$15,0),MATCH(1,($U$2=GRID!$B$1:$U$1)*(КАЛЕНДАРЬ!BC22=GRID!$B$3:$U$3),0))*(1-GRID!$H$34))</f>
        <v>54500</v>
      </c>
      <c r="H592" s="5">
        <f t="array" ref="H592">IF($I$2="Открытый тариф",INDEX(GRID!$B$18:$U$29,MATCH(G$7,GRID!$A$18:$A$29,0),MATCH(1,($U$2=GRID!$B$1:$U$1)*(КАЛЕНДАРЬ!BC22=GRID!$B$3:$U$3),0)),
INDEX(GRID!$B$18:$U$29,MATCH(G$7,GRID!$A$18:$A$29,0),MATCH(1,($U$2=GRID!$B$1:$U$1)*(КАЛЕНДАРЬ!BC22=GRID!$B$3:$U$3),0))*(1-GRID!$H$34))</f>
        <v>59500</v>
      </c>
      <c r="I592" s="5">
        <f t="array" ref="I592">IF($I$2="Открытый тариф",INDEX(GRID!$B$4:$U$15,MATCH(I$7,GRID!$A$4:$A$15,0),MATCH(1,($U$2=GRID!$B$1:$U$1)*(КАЛЕНДАРЬ!BC22=GRID!$B$3:$U$3),0)),
INDEX(GRID!$B$4:$U$15,MATCH(I$7,GRID!$A$4:$A$15,0),MATCH(1,($U$2=GRID!$B$1:$U$1)*(КАЛЕНДАРЬ!BC22=GRID!$B$3:$U$3),0))*(1-GRID!$H$34))</f>
        <v>60900</v>
      </c>
      <c r="J592" s="5">
        <f t="array" ref="J592">IF($I$2="Открытый тариф",INDEX(GRID!$B$18:$U$29,MATCH(I$7,GRID!$A$18:$A$29,0),MATCH(1,($U$2=GRID!$B$1:$U$1)*(КАЛЕНДАРЬ!BC22=GRID!$B$3:$U$3),0)),
INDEX(GRID!$B$18:$U$29,MATCH(I$7,GRID!$A$18:$A$29,0),MATCH(1,($U$2=GRID!$B$1:$U$1)*(КАЛЕНДАРЬ!BC22=GRID!$B$3:$U$3),0))*(1-GRID!$H$34))</f>
        <v>65900</v>
      </c>
      <c r="K592" s="5">
        <f t="array" ref="K592">IF($I$2="Открытый тариф",INDEX(GRID!$B$4:$U$15,MATCH(K$7,GRID!$A$4:$A$15,0),MATCH(1,($U$2=GRID!$B$1:$U$1)*(КАЛЕНДАРЬ!BC22=GRID!$B$3:$U$3),0)),
INDEX(GRID!$B$4:$U$15,MATCH(K$7,GRID!$A$4:$A$15,0),MATCH(1,($U$2=GRID!$B$1:$U$1)*(КАЛЕНДАРЬ!BC22=GRID!$B$3:$U$3),0))*(1-GRID!$H$34))</f>
        <v>67400</v>
      </c>
      <c r="L592" s="5">
        <f t="array" ref="L592">IF($I$2="Открытый тариф",INDEX(GRID!$B$18:$U$29,MATCH(K$7,GRID!$A$18:$A$29,0),MATCH(1,($U$2=GRID!$B$1:$U$1)*(КАЛЕНДАРЬ!BC22=GRID!$B$3:$U$3),0)),
INDEX(GRID!$B$18:$U$29,MATCH(K$7,GRID!$A$18:$A$29,0),MATCH(1,($U$2=GRID!$B$1:$U$1)*(КАЛЕНДАРЬ!BC22=GRID!$B$3:$U$3),0))*(1-GRID!$H$34))</f>
        <v>72400</v>
      </c>
      <c r="M592" s="5">
        <f t="array" ref="M592">IF($I$2="Открытый тариф",INDEX(GRID!$B$4:$U$15,MATCH(M$7,GRID!$A$4:$A$15,0),MATCH(1,($U$2=GRID!$B$1:$U$1)*(КАЛЕНДАРЬ!BC22=GRID!$B$3:$U$3),0)),
INDEX(GRID!$B$4:$U$15,MATCH(M$7,GRID!$A$4:$A$15,0),MATCH(1,($U$2=GRID!$B$1:$U$1)*(КАЛЕНДАРЬ!BC22=GRID!$B$3:$U$3),0))*(1-GRID!$H$34))</f>
        <v>90200</v>
      </c>
      <c r="N592" s="5">
        <f t="array" ref="N592">IF($I$2="Открытый тариф",INDEX(GRID!$B$18:$U$29,MATCH(M$7,GRID!$A$18:$A$29,0),MATCH(1,($U$2=GRID!$B$1:$U$1)*(КАЛЕНДАРЬ!BC22=GRID!$B$3:$U$3),0)),
INDEX(GRID!$B$18:$U$29,MATCH(M$7,GRID!$A$18:$A$29,0),MATCH(1,($U$2=GRID!$B$1:$U$1)*(КАЛЕНДАРЬ!BC22=GRID!$B$3:$U$3),0))*(1-GRID!$H$34))</f>
        <v>95200</v>
      </c>
      <c r="O592" s="5">
        <f t="array" ref="O592">IF($I$2="Открытый тариф",INDEX(GRID!$B$4:$U$15,MATCH(O$7,GRID!$A$4:$A$15,0),MATCH(1,($U$2=GRID!$B$1:$U$1)*(КАЛЕНДАРЬ!BC22=GRID!$B$3:$U$3),0)),
INDEX(GRID!$B$4:$U$15,MATCH(O$7,GRID!$A$4:$A$15,0),MATCH(1,($U$2=GRID!$B$1:$U$1)*(КАЛЕНДАРЬ!BC22=GRID!$B$3:$U$3),0))*(1-GRID!$H$34))</f>
        <v>127800</v>
      </c>
      <c r="P592" s="5">
        <f t="array" ref="P592">IF($I$2="Открытый тариф",INDEX(GRID!$B$4:$U$15,MATCH(P$7,GRID!$A$4:$A$15,0),MATCH(1,($U$2=GRID!$B$1:$U$1)*(КАЛЕНДАРЬ!BC22=GRID!$B$3:$U$3),0)),
INDEX(GRID!$B$4:$U$15,MATCH(P$7,GRID!$A$4:$A$15,0),MATCH(1,($U$2=GRID!$B$1:$U$1)*(КАЛЕНДАРЬ!BC22=GRID!$B$3:$U$3),0))*(1-GRID!$H$34))</f>
        <v>172900</v>
      </c>
      <c r="Q592" s="5">
        <f t="array" ref="Q592">IF($I$2="Открытый тариф",INDEX(GRID!$B$4:$U$15,MATCH(Q$7,GRID!$A$4:$A$15,0),MATCH(1,($U$2=GRID!$B$1:$U$1)*(КАЛЕНДАРЬ!BC22=GRID!$B$3:$U$3),0)),
INDEX(GRID!$B$4:$U$15,MATCH(Q$7,GRID!$A$4:$A$15,0),MATCH(1,($U$2=GRID!$B$1:$U$1)*(КАЛЕНДАРЬ!BC22=GRID!$B$3:$U$3),0))*(1-GRID!$H$34))</f>
        <v>202400</v>
      </c>
      <c r="R592" s="5">
        <f t="array" ref="R592">IF($I$2="Открытый тариф",INDEX(GRID!$B$18:$U$29,MATCH(R$7,GRID!$A$18:$A$29,0),MATCH(1,($U$2=GRID!$B$1:$U$1)*(КАЛЕНДАРЬ!BC22=GRID!$B$3:$U$3),0)),
INDEX(GRID!$B$18:$U$29,MATCH(R$7,GRID!$A$18:$A$29,0),MATCH(1,($U$2=GRID!$B$1:$U$1)*(КАЛЕНДАРЬ!BC22=GRID!$B$3:$U$3),0))*(1-GRID!$H$34))</f>
        <v>230600</v>
      </c>
      <c r="S592" s="5">
        <f t="array" ref="S592">IF($I$2="Открытый тариф",INDEX(GRID!$B$4:$U$15,MATCH(S$7,GRID!$A$4:$A$15,0),MATCH(1,($U$2=GRID!$B$1:$U$1)*(КАЛЕНДАРЬ!BC22=GRID!$B$3:$U$3),0)),
INDEX(GRID!$B$4:$U$15,MATCH(S$7,GRID!$A$4:$A$15,0),MATCH(1,($U$2=GRID!$B$1:$U$1)*(КАЛЕНДАРЬ!BC22=GRID!$B$3:$U$3),0))*(1-GRID!$L$41))</f>
        <v>592800</v>
      </c>
      <c r="T592" s="5">
        <f t="array" ref="T592">IF($I$2="Открытый тариф",INDEX(GRID!$B$4:$U$15,MATCH(T$7,GRID!$A$4:$A$15,0),MATCH(1,($U$2=GRID!$B$1:$U$1)*(КАЛЕНДАРЬ!BC22=GRID!$B$3:$U$3),0)),
INDEX(GRID!$B$4:$U$15,MATCH(T$7,GRID!$A$4:$A$15,0),MATCH(1,($U$2=GRID!$B$1:$U$1)*(КАЛЕНДАРЬ!BC22=GRID!$B$3:$U$3),0))*(1-GRID!$L$41))</f>
        <v>726900</v>
      </c>
    </row>
    <row r="593" spans="1:20" s="121" customFormat="1" ht="13.5" customHeight="1">
      <c r="A593" s="108" t="s">
        <v>17</v>
      </c>
      <c r="B593" s="109">
        <v>20</v>
      </c>
      <c r="C593" s="5" cm="1">
        <f t="array" ref="C593">IF($I$2="Открытый тариф",INDEX(GRID!$B$4:$U$15,MATCH(C$7,GRID!$A$4:$A$15,0),MATCH(1,($U$2=GRID!$B$1:$U$1)*(КАЛЕНДАРЬ!BC23=GRID!$B$3:$U$3),0)),
INDEX(GRID!$B$4:$U$15,MATCH(C$7,GRID!$A$4:$A$15,0),MATCH(1,($U$2=GRID!$B$1:$U$1)*(КАЛЕНДАРЬ!BC23=GRID!$B$3:$U$3),0))*(1-GRID!$H$34))</f>
        <v>40100</v>
      </c>
      <c r="D593" s="5">
        <f t="array" ref="D593">IF($I$2="Открытый тариф",INDEX(GRID!$B$18:$U$29,MATCH(C$7,GRID!$A$18:$A$29,0),MATCH(1,($U$2=GRID!$B$1:$U$1)*(КАЛЕНДАРЬ!BC23=GRID!$B$3:$U$3),0)),
INDEX(GRID!$B$18:$U$29,MATCH(C$7,GRID!$A$18:$A$29,0),MATCH(1,($U$2=GRID!$B$1:$U$1)*(КАЛЕНДАРЬ!BC23=GRID!$B$3:$U$3),0))*(1-GRID!$H$34))</f>
        <v>45100</v>
      </c>
      <c r="E593" s="5">
        <f t="array" ref="E593">IF($I$2="Открытый тариф",INDEX(GRID!$B$4:$U$15,MATCH(E$7,GRID!$A$4:$A$15,0),MATCH(1,($U$2=GRID!$B$1:$U$1)*(КАЛЕНДАРЬ!BC23=GRID!$B$3:$U$3),0)),
INDEX(GRID!$B$4:$U$15,MATCH(E$7,GRID!$A$4:$A$15,0),MATCH(1,($U$2=GRID!$B$1:$U$1)*(КАЛЕНДАРЬ!BC23=GRID!$B$3:$U$3),0))*(1-GRID!$H$34))</f>
        <v>47900</v>
      </c>
      <c r="F593" s="5">
        <f t="array" ref="F593">IF($I$2="Открытый тариф",INDEX(GRID!$B$18:$U$29,MATCH(E$7,GRID!$A$18:$A$29,0),MATCH(1,($U$2=GRID!$B$1:$U$1)*(КАЛЕНДАРЬ!BC23=GRID!$B$3:$U$3),0)),
INDEX(GRID!$B$18:$U$29,MATCH(E$7,GRID!$A$18:$A$29,0),MATCH(1,($U$2=GRID!$B$1:$U$1)*(КАЛЕНДАРЬ!BC23=GRID!$B$3:$U$3),0))*(1-GRID!$H$34))</f>
        <v>52900</v>
      </c>
      <c r="G593" s="5">
        <f t="array" ref="G593">IF($I$2="Открытый тариф",INDEX(GRID!$B$4:$U$15,MATCH(G$7,GRID!$A$4:$A$15,0),MATCH(1,($U$2=GRID!$B$1:$U$1)*(КАЛЕНДАРЬ!BC23=GRID!$B$3:$U$3),0)),
INDEX(GRID!$B$4:$U$15,MATCH(G$7,GRID!$A$4:$A$15,0),MATCH(1,($U$2=GRID!$B$1:$U$1)*(КАЛЕНДАРЬ!BC23=GRID!$B$3:$U$3),0))*(1-GRID!$H$34))</f>
        <v>54500</v>
      </c>
      <c r="H593" s="5">
        <f t="array" ref="H593">IF($I$2="Открытый тариф",INDEX(GRID!$B$18:$U$29,MATCH(G$7,GRID!$A$18:$A$29,0),MATCH(1,($U$2=GRID!$B$1:$U$1)*(КАЛЕНДАРЬ!BC23=GRID!$B$3:$U$3),0)),
INDEX(GRID!$B$18:$U$29,MATCH(G$7,GRID!$A$18:$A$29,0),MATCH(1,($U$2=GRID!$B$1:$U$1)*(КАЛЕНДАРЬ!BC23=GRID!$B$3:$U$3),0))*(1-GRID!$H$34))</f>
        <v>59500</v>
      </c>
      <c r="I593" s="5">
        <f t="array" ref="I593">IF($I$2="Открытый тариф",INDEX(GRID!$B$4:$U$15,MATCH(I$7,GRID!$A$4:$A$15,0),MATCH(1,($U$2=GRID!$B$1:$U$1)*(КАЛЕНДАРЬ!BC23=GRID!$B$3:$U$3),0)),
INDEX(GRID!$B$4:$U$15,MATCH(I$7,GRID!$A$4:$A$15,0),MATCH(1,($U$2=GRID!$B$1:$U$1)*(КАЛЕНДАРЬ!BC23=GRID!$B$3:$U$3),0))*(1-GRID!$H$34))</f>
        <v>60900</v>
      </c>
      <c r="J593" s="5">
        <f t="array" ref="J593">IF($I$2="Открытый тариф",INDEX(GRID!$B$18:$U$29,MATCH(I$7,GRID!$A$18:$A$29,0),MATCH(1,($U$2=GRID!$B$1:$U$1)*(КАЛЕНДАРЬ!BC23=GRID!$B$3:$U$3),0)),
INDEX(GRID!$B$18:$U$29,MATCH(I$7,GRID!$A$18:$A$29,0),MATCH(1,($U$2=GRID!$B$1:$U$1)*(КАЛЕНДАРЬ!BC23=GRID!$B$3:$U$3),0))*(1-GRID!$H$34))</f>
        <v>65900</v>
      </c>
      <c r="K593" s="5">
        <f t="array" ref="K593">IF($I$2="Открытый тариф",INDEX(GRID!$B$4:$U$15,MATCH(K$7,GRID!$A$4:$A$15,0),MATCH(1,($U$2=GRID!$B$1:$U$1)*(КАЛЕНДАРЬ!BC23=GRID!$B$3:$U$3),0)),
INDEX(GRID!$B$4:$U$15,MATCH(K$7,GRID!$A$4:$A$15,0),MATCH(1,($U$2=GRID!$B$1:$U$1)*(КАЛЕНДАРЬ!BC23=GRID!$B$3:$U$3),0))*(1-GRID!$H$34))</f>
        <v>67400</v>
      </c>
      <c r="L593" s="5">
        <f t="array" ref="L593">IF($I$2="Открытый тариф",INDEX(GRID!$B$18:$U$29,MATCH(K$7,GRID!$A$18:$A$29,0),MATCH(1,($U$2=GRID!$B$1:$U$1)*(КАЛЕНДАРЬ!BC23=GRID!$B$3:$U$3),0)),
INDEX(GRID!$B$18:$U$29,MATCH(K$7,GRID!$A$18:$A$29,0),MATCH(1,($U$2=GRID!$B$1:$U$1)*(КАЛЕНДАРЬ!BC23=GRID!$B$3:$U$3),0))*(1-GRID!$H$34))</f>
        <v>72400</v>
      </c>
      <c r="M593" s="5">
        <f t="array" ref="M593">IF($I$2="Открытый тариф",INDEX(GRID!$B$4:$U$15,MATCH(M$7,GRID!$A$4:$A$15,0),MATCH(1,($U$2=GRID!$B$1:$U$1)*(КАЛЕНДАРЬ!BC23=GRID!$B$3:$U$3),0)),
INDEX(GRID!$B$4:$U$15,MATCH(M$7,GRID!$A$4:$A$15,0),MATCH(1,($U$2=GRID!$B$1:$U$1)*(КАЛЕНДАРЬ!BC23=GRID!$B$3:$U$3),0))*(1-GRID!$H$34))</f>
        <v>90200</v>
      </c>
      <c r="N593" s="5">
        <f t="array" ref="N593">IF($I$2="Открытый тариф",INDEX(GRID!$B$18:$U$29,MATCH(M$7,GRID!$A$18:$A$29,0),MATCH(1,($U$2=GRID!$B$1:$U$1)*(КАЛЕНДАРЬ!BC23=GRID!$B$3:$U$3),0)),
INDEX(GRID!$B$18:$U$29,MATCH(M$7,GRID!$A$18:$A$29,0),MATCH(1,($U$2=GRID!$B$1:$U$1)*(КАЛЕНДАРЬ!BC23=GRID!$B$3:$U$3),0))*(1-GRID!$H$34))</f>
        <v>95200</v>
      </c>
      <c r="O593" s="5">
        <f t="array" ref="O593">IF($I$2="Открытый тариф",INDEX(GRID!$B$4:$U$15,MATCH(O$7,GRID!$A$4:$A$15,0),MATCH(1,($U$2=GRID!$B$1:$U$1)*(КАЛЕНДАРЬ!BC23=GRID!$B$3:$U$3),0)),
INDEX(GRID!$B$4:$U$15,MATCH(O$7,GRID!$A$4:$A$15,0),MATCH(1,($U$2=GRID!$B$1:$U$1)*(КАЛЕНДАРЬ!BC23=GRID!$B$3:$U$3),0))*(1-GRID!$H$34))</f>
        <v>127800</v>
      </c>
      <c r="P593" s="5">
        <f t="array" ref="P593">IF($I$2="Открытый тариф",INDEX(GRID!$B$4:$U$15,MATCH(P$7,GRID!$A$4:$A$15,0),MATCH(1,($U$2=GRID!$B$1:$U$1)*(КАЛЕНДАРЬ!BC23=GRID!$B$3:$U$3),0)),
INDEX(GRID!$B$4:$U$15,MATCH(P$7,GRID!$A$4:$A$15,0),MATCH(1,($U$2=GRID!$B$1:$U$1)*(КАЛЕНДАРЬ!BC23=GRID!$B$3:$U$3),0))*(1-GRID!$H$34))</f>
        <v>172900</v>
      </c>
      <c r="Q593" s="5">
        <f t="array" ref="Q593">IF($I$2="Открытый тариф",INDEX(GRID!$B$4:$U$15,MATCH(Q$7,GRID!$A$4:$A$15,0),MATCH(1,($U$2=GRID!$B$1:$U$1)*(КАЛЕНДАРЬ!BC23=GRID!$B$3:$U$3),0)),
INDEX(GRID!$B$4:$U$15,MATCH(Q$7,GRID!$A$4:$A$15,0),MATCH(1,($U$2=GRID!$B$1:$U$1)*(КАЛЕНДАРЬ!BC23=GRID!$B$3:$U$3),0))*(1-GRID!$H$34))</f>
        <v>202400</v>
      </c>
      <c r="R593" s="5">
        <f t="array" ref="R593">IF($I$2="Открытый тариф",INDEX(GRID!$B$18:$U$29,MATCH(R$7,GRID!$A$18:$A$29,0),MATCH(1,($U$2=GRID!$B$1:$U$1)*(КАЛЕНДАРЬ!BC23=GRID!$B$3:$U$3),0)),
INDEX(GRID!$B$18:$U$29,MATCH(R$7,GRID!$A$18:$A$29,0),MATCH(1,($U$2=GRID!$B$1:$U$1)*(КАЛЕНДАРЬ!BC23=GRID!$B$3:$U$3),0))*(1-GRID!$H$34))</f>
        <v>230600</v>
      </c>
      <c r="S593" s="5">
        <f t="array" ref="S593">IF($I$2="Открытый тариф",INDEX(GRID!$B$4:$U$15,MATCH(S$7,GRID!$A$4:$A$15,0),MATCH(1,($U$2=GRID!$B$1:$U$1)*(КАЛЕНДАРЬ!BC23=GRID!$B$3:$U$3),0)),
INDEX(GRID!$B$4:$U$15,MATCH(S$7,GRID!$A$4:$A$15,0),MATCH(1,($U$2=GRID!$B$1:$U$1)*(КАЛЕНДАРЬ!BC23=GRID!$B$3:$U$3),0))*(1-GRID!$L$41))</f>
        <v>592800</v>
      </c>
      <c r="T593" s="5">
        <f t="array" ref="T593">IF($I$2="Открытый тариф",INDEX(GRID!$B$4:$U$15,MATCH(T$7,GRID!$A$4:$A$15,0),MATCH(1,($U$2=GRID!$B$1:$U$1)*(КАЛЕНДАРЬ!BC23=GRID!$B$3:$U$3),0)),
INDEX(GRID!$B$4:$U$15,MATCH(T$7,GRID!$A$4:$A$15,0),MATCH(1,($U$2=GRID!$B$1:$U$1)*(КАЛЕНДАРЬ!BC23=GRID!$B$3:$U$3),0))*(1-GRID!$L$41))</f>
        <v>726900</v>
      </c>
    </row>
    <row r="594" spans="1:20" s="121" customFormat="1" ht="13.5" customHeight="1">
      <c r="A594" s="108" t="s">
        <v>11</v>
      </c>
      <c r="B594" s="109">
        <v>21</v>
      </c>
      <c r="C594" s="5" cm="1">
        <f t="array" ref="C594">IF($I$2="Открытый тариф",INDEX(GRID!$B$4:$U$15,MATCH(C$7,GRID!$A$4:$A$15,0),MATCH(1,($U$2=GRID!$B$1:$U$1)*(КАЛЕНДАРЬ!BC24=GRID!$B$3:$U$3),0)),
INDEX(GRID!$B$4:$U$15,MATCH(C$7,GRID!$A$4:$A$15,0),MATCH(1,($U$2=GRID!$B$1:$U$1)*(КАЛЕНДАРЬ!BC24=GRID!$B$3:$U$3),0))*(1-GRID!$H$34))</f>
        <v>36500</v>
      </c>
      <c r="D594" s="5">
        <f t="array" ref="D594">IF($I$2="Открытый тариф",INDEX(GRID!$B$18:$U$29,MATCH(C$7,GRID!$A$18:$A$29,0),MATCH(1,($U$2=GRID!$B$1:$U$1)*(КАЛЕНДАРЬ!BC24=GRID!$B$3:$U$3),0)),
INDEX(GRID!$B$18:$U$29,MATCH(C$7,GRID!$A$18:$A$29,0),MATCH(1,($U$2=GRID!$B$1:$U$1)*(КАЛЕНДАРЬ!BC24=GRID!$B$3:$U$3),0))*(1-GRID!$H$34))</f>
        <v>41500</v>
      </c>
      <c r="E594" s="5">
        <f t="array" ref="E594">IF($I$2="Открытый тариф",INDEX(GRID!$B$4:$U$15,MATCH(E$7,GRID!$A$4:$A$15,0),MATCH(1,($U$2=GRID!$B$1:$U$1)*(КАЛЕНДАРЬ!BC24=GRID!$B$3:$U$3),0)),
INDEX(GRID!$B$4:$U$15,MATCH(E$7,GRID!$A$4:$A$15,0),MATCH(1,($U$2=GRID!$B$1:$U$1)*(КАЛЕНДАРЬ!BC24=GRID!$B$3:$U$3),0))*(1-GRID!$H$34))</f>
        <v>43700</v>
      </c>
      <c r="F594" s="5">
        <f t="array" ref="F594">IF($I$2="Открытый тариф",INDEX(GRID!$B$18:$U$29,MATCH(E$7,GRID!$A$18:$A$29,0),MATCH(1,($U$2=GRID!$B$1:$U$1)*(КАЛЕНДАРЬ!BC24=GRID!$B$3:$U$3),0)),
INDEX(GRID!$B$18:$U$29,MATCH(E$7,GRID!$A$18:$A$29,0),MATCH(1,($U$2=GRID!$B$1:$U$1)*(КАЛЕНДАРЬ!BC24=GRID!$B$3:$U$3),0))*(1-GRID!$H$34))</f>
        <v>48700</v>
      </c>
      <c r="G594" s="5">
        <f t="array" ref="G594">IF($I$2="Открытый тариф",INDEX(GRID!$B$4:$U$15,MATCH(G$7,GRID!$A$4:$A$15,0),MATCH(1,($U$2=GRID!$B$1:$U$1)*(КАЛЕНДАРЬ!BC24=GRID!$B$3:$U$3),0)),
INDEX(GRID!$B$4:$U$15,MATCH(G$7,GRID!$A$4:$A$15,0),MATCH(1,($U$2=GRID!$B$1:$U$1)*(КАЛЕНДАРЬ!BC24=GRID!$B$3:$U$3),0))*(1-GRID!$H$34))</f>
        <v>50200</v>
      </c>
      <c r="H594" s="5">
        <f t="array" ref="H594">IF($I$2="Открытый тариф",INDEX(GRID!$B$18:$U$29,MATCH(G$7,GRID!$A$18:$A$29,0),MATCH(1,($U$2=GRID!$B$1:$U$1)*(КАЛЕНДАРЬ!BC24=GRID!$B$3:$U$3),0)),
INDEX(GRID!$B$18:$U$29,MATCH(G$7,GRID!$A$18:$A$29,0),MATCH(1,($U$2=GRID!$B$1:$U$1)*(КАЛЕНДАРЬ!BC24=GRID!$B$3:$U$3),0))*(1-GRID!$H$34))</f>
        <v>55200</v>
      </c>
      <c r="I594" s="5">
        <f t="array" ref="I594">IF($I$2="Открытый тариф",INDEX(GRID!$B$4:$U$15,MATCH(I$7,GRID!$A$4:$A$15,0),MATCH(1,($U$2=GRID!$B$1:$U$1)*(КАЛЕНДАРЬ!BC24=GRID!$B$3:$U$3),0)),
INDEX(GRID!$B$4:$U$15,MATCH(I$7,GRID!$A$4:$A$15,0),MATCH(1,($U$2=GRID!$B$1:$U$1)*(КАЛЕНДАРЬ!BC24=GRID!$B$3:$U$3),0))*(1-GRID!$H$34))</f>
        <v>56200</v>
      </c>
      <c r="J594" s="5">
        <f t="array" ref="J594">IF($I$2="Открытый тариф",INDEX(GRID!$B$18:$U$29,MATCH(I$7,GRID!$A$18:$A$29,0),MATCH(1,($U$2=GRID!$B$1:$U$1)*(КАЛЕНДАРЬ!BC24=GRID!$B$3:$U$3),0)),
INDEX(GRID!$B$18:$U$29,MATCH(I$7,GRID!$A$18:$A$29,0),MATCH(1,($U$2=GRID!$B$1:$U$1)*(КАЛЕНДАРЬ!BC24=GRID!$B$3:$U$3),0))*(1-GRID!$H$34))</f>
        <v>61200</v>
      </c>
      <c r="K594" s="5">
        <f t="array" ref="K594">IF($I$2="Открытый тариф",INDEX(GRID!$B$4:$U$15,MATCH(K$7,GRID!$A$4:$A$15,0),MATCH(1,($U$2=GRID!$B$1:$U$1)*(КАЛЕНДАРЬ!BC24=GRID!$B$3:$U$3),0)),
INDEX(GRID!$B$4:$U$15,MATCH(K$7,GRID!$A$4:$A$15,0),MATCH(1,($U$2=GRID!$B$1:$U$1)*(КАЛЕНДАРЬ!BC24=GRID!$B$3:$U$3),0))*(1-GRID!$H$34))</f>
        <v>62500</v>
      </c>
      <c r="L594" s="5">
        <f t="array" ref="L594">IF($I$2="Открытый тариф",INDEX(GRID!$B$18:$U$29,MATCH(K$7,GRID!$A$18:$A$29,0),MATCH(1,($U$2=GRID!$B$1:$U$1)*(КАЛЕНДАРЬ!BC24=GRID!$B$3:$U$3),0)),
INDEX(GRID!$B$18:$U$29,MATCH(K$7,GRID!$A$18:$A$29,0),MATCH(1,($U$2=GRID!$B$1:$U$1)*(КАЛЕНДАРЬ!BC24=GRID!$B$3:$U$3),0))*(1-GRID!$H$34))</f>
        <v>67500</v>
      </c>
      <c r="M594" s="5">
        <f t="array" ref="M594">IF($I$2="Открытый тариф",INDEX(GRID!$B$4:$U$15,MATCH(M$7,GRID!$A$4:$A$15,0),MATCH(1,($U$2=GRID!$B$1:$U$1)*(КАЛЕНДАРЬ!BC24=GRID!$B$3:$U$3),0)),
INDEX(GRID!$B$4:$U$15,MATCH(M$7,GRID!$A$4:$A$15,0),MATCH(1,($U$2=GRID!$B$1:$U$1)*(КАЛЕНДАРЬ!BC24=GRID!$B$3:$U$3),0))*(1-GRID!$H$34))</f>
        <v>84300</v>
      </c>
      <c r="N594" s="5">
        <f t="array" ref="N594">IF($I$2="Открытый тариф",INDEX(GRID!$B$18:$U$29,MATCH(M$7,GRID!$A$18:$A$29,0),MATCH(1,($U$2=GRID!$B$1:$U$1)*(КАЛЕНДАРЬ!BC24=GRID!$B$3:$U$3),0)),
INDEX(GRID!$B$18:$U$29,MATCH(M$7,GRID!$A$18:$A$29,0),MATCH(1,($U$2=GRID!$B$1:$U$1)*(КАЛЕНДАРЬ!BC24=GRID!$B$3:$U$3),0))*(1-GRID!$H$34))</f>
        <v>89300</v>
      </c>
      <c r="O594" s="5">
        <f t="array" ref="O594">IF($I$2="Открытый тариф",INDEX(GRID!$B$4:$U$15,MATCH(O$7,GRID!$A$4:$A$15,0),MATCH(1,($U$2=GRID!$B$1:$U$1)*(КАЛЕНДАРЬ!BC24=GRID!$B$3:$U$3),0)),
INDEX(GRID!$B$4:$U$15,MATCH(O$7,GRID!$A$4:$A$15,0),MATCH(1,($U$2=GRID!$B$1:$U$1)*(КАЛЕНДАРЬ!BC24=GRID!$B$3:$U$3),0))*(1-GRID!$H$34))</f>
        <v>121100</v>
      </c>
      <c r="P594" s="5">
        <f t="array" ref="P594">IF($I$2="Открытый тариф",INDEX(GRID!$B$4:$U$15,MATCH(P$7,GRID!$A$4:$A$15,0),MATCH(1,($U$2=GRID!$B$1:$U$1)*(КАЛЕНДАРЬ!BC24=GRID!$B$3:$U$3),0)),
INDEX(GRID!$B$4:$U$15,MATCH(P$7,GRID!$A$4:$A$15,0),MATCH(1,($U$2=GRID!$B$1:$U$1)*(КАЛЕНДАРЬ!BC24=GRID!$B$3:$U$3),0))*(1-GRID!$H$34))</f>
        <v>165200</v>
      </c>
      <c r="Q594" s="5">
        <f t="array" ref="Q594">IF($I$2="Открытый тариф",INDEX(GRID!$B$4:$U$15,MATCH(Q$7,GRID!$A$4:$A$15,0),MATCH(1,($U$2=GRID!$B$1:$U$1)*(КАЛЕНДАРЬ!BC24=GRID!$B$3:$U$3),0)),
INDEX(GRID!$B$4:$U$15,MATCH(Q$7,GRID!$A$4:$A$15,0),MATCH(1,($U$2=GRID!$B$1:$U$1)*(КАЛЕНДАРЬ!BC24=GRID!$B$3:$U$3),0))*(1-GRID!$H$34))</f>
        <v>193700</v>
      </c>
      <c r="R594" s="5">
        <f t="array" ref="R594">IF($I$2="Открытый тариф",INDEX(GRID!$B$18:$U$29,MATCH(R$7,GRID!$A$18:$A$29,0),MATCH(1,($U$2=GRID!$B$1:$U$1)*(КАЛЕНДАРЬ!BC24=GRID!$B$3:$U$3),0)),
INDEX(GRID!$B$18:$U$29,MATCH(R$7,GRID!$A$18:$A$29,0),MATCH(1,($U$2=GRID!$B$1:$U$1)*(КАЛЕНДАРЬ!BC24=GRID!$B$3:$U$3),0))*(1-GRID!$H$34))</f>
        <v>220700</v>
      </c>
      <c r="S594" s="5">
        <f t="array" ref="S594">IF($I$2="Открытый тариф",INDEX(GRID!$B$4:$U$15,MATCH(S$7,GRID!$A$4:$A$15,0),MATCH(1,($U$2=GRID!$B$1:$U$1)*(КАЛЕНДАРЬ!BC24=GRID!$B$3:$U$3),0)),
INDEX(GRID!$B$4:$U$15,MATCH(S$7,GRID!$A$4:$A$15,0),MATCH(1,($U$2=GRID!$B$1:$U$1)*(КАЛЕНДАРЬ!BC24=GRID!$B$3:$U$3),0))*(1-GRID!$L$41))</f>
        <v>561500</v>
      </c>
      <c r="T594" s="5">
        <f t="array" ref="T594">IF($I$2="Открытый тариф",INDEX(GRID!$B$4:$U$15,MATCH(T$7,GRID!$A$4:$A$15,0),MATCH(1,($U$2=GRID!$B$1:$U$1)*(КАЛЕНДАРЬ!BC24=GRID!$B$3:$U$3),0)),
INDEX(GRID!$B$4:$U$15,MATCH(T$7,GRID!$A$4:$A$15,0),MATCH(1,($U$2=GRID!$B$1:$U$1)*(КАЛЕНДАРЬ!BC24=GRID!$B$3:$U$3),0))*(1-GRID!$L$41))</f>
        <v>688100</v>
      </c>
    </row>
    <row r="595" spans="1:20" s="121" customFormat="1" ht="13.5" customHeight="1">
      <c r="A595" s="108" t="s">
        <v>12</v>
      </c>
      <c r="B595" s="109">
        <v>22</v>
      </c>
      <c r="C595" s="5" cm="1">
        <f t="array" ref="C595">IF($I$2="Открытый тариф",INDEX(GRID!$B$4:$U$15,MATCH(C$7,GRID!$A$4:$A$15,0),MATCH(1,($U$2=GRID!$B$1:$U$1)*(КАЛЕНДАРЬ!BC25=GRID!$B$3:$U$3),0)),
INDEX(GRID!$B$4:$U$15,MATCH(C$7,GRID!$A$4:$A$15,0),MATCH(1,($U$2=GRID!$B$1:$U$1)*(КАЛЕНДАРЬ!BC25=GRID!$B$3:$U$3),0))*(1-GRID!$H$34))</f>
        <v>36500</v>
      </c>
      <c r="D595" s="5">
        <f t="array" ref="D595">IF($I$2="Открытый тариф",INDEX(GRID!$B$18:$U$29,MATCH(C$7,GRID!$A$18:$A$29,0),MATCH(1,($U$2=GRID!$B$1:$U$1)*(КАЛЕНДАРЬ!BC25=GRID!$B$3:$U$3),0)),
INDEX(GRID!$B$18:$U$29,MATCH(C$7,GRID!$A$18:$A$29,0),MATCH(1,($U$2=GRID!$B$1:$U$1)*(КАЛЕНДАРЬ!BC25=GRID!$B$3:$U$3),0))*(1-GRID!$H$34))</f>
        <v>41500</v>
      </c>
      <c r="E595" s="5">
        <f t="array" ref="E595">IF($I$2="Открытый тариф",INDEX(GRID!$B$4:$U$15,MATCH(E$7,GRID!$A$4:$A$15,0),MATCH(1,($U$2=GRID!$B$1:$U$1)*(КАЛЕНДАРЬ!BC25=GRID!$B$3:$U$3),0)),
INDEX(GRID!$B$4:$U$15,MATCH(E$7,GRID!$A$4:$A$15,0),MATCH(1,($U$2=GRID!$B$1:$U$1)*(КАЛЕНДАРЬ!BC25=GRID!$B$3:$U$3),0))*(1-GRID!$H$34))</f>
        <v>43700</v>
      </c>
      <c r="F595" s="5">
        <f t="array" ref="F595">IF($I$2="Открытый тариф",INDEX(GRID!$B$18:$U$29,MATCH(E$7,GRID!$A$18:$A$29,0),MATCH(1,($U$2=GRID!$B$1:$U$1)*(КАЛЕНДАРЬ!BC25=GRID!$B$3:$U$3),0)),
INDEX(GRID!$B$18:$U$29,MATCH(E$7,GRID!$A$18:$A$29,0),MATCH(1,($U$2=GRID!$B$1:$U$1)*(КАЛЕНДАРЬ!BC25=GRID!$B$3:$U$3),0))*(1-GRID!$H$34))</f>
        <v>48700</v>
      </c>
      <c r="G595" s="5">
        <f t="array" ref="G595">IF($I$2="Открытый тариф",INDEX(GRID!$B$4:$U$15,MATCH(G$7,GRID!$A$4:$A$15,0),MATCH(1,($U$2=GRID!$B$1:$U$1)*(КАЛЕНДАРЬ!BC25=GRID!$B$3:$U$3),0)),
INDEX(GRID!$B$4:$U$15,MATCH(G$7,GRID!$A$4:$A$15,0),MATCH(1,($U$2=GRID!$B$1:$U$1)*(КАЛЕНДАРЬ!BC25=GRID!$B$3:$U$3),0))*(1-GRID!$H$34))</f>
        <v>50200</v>
      </c>
      <c r="H595" s="5">
        <f t="array" ref="H595">IF($I$2="Открытый тариф",INDEX(GRID!$B$18:$U$29,MATCH(G$7,GRID!$A$18:$A$29,0),MATCH(1,($U$2=GRID!$B$1:$U$1)*(КАЛЕНДАРЬ!BC25=GRID!$B$3:$U$3),0)),
INDEX(GRID!$B$18:$U$29,MATCH(G$7,GRID!$A$18:$A$29,0),MATCH(1,($U$2=GRID!$B$1:$U$1)*(КАЛЕНДАРЬ!BC25=GRID!$B$3:$U$3),0))*(1-GRID!$H$34))</f>
        <v>55200</v>
      </c>
      <c r="I595" s="5">
        <f t="array" ref="I595">IF($I$2="Открытый тариф",INDEX(GRID!$B$4:$U$15,MATCH(I$7,GRID!$A$4:$A$15,0),MATCH(1,($U$2=GRID!$B$1:$U$1)*(КАЛЕНДАРЬ!BC25=GRID!$B$3:$U$3),0)),
INDEX(GRID!$B$4:$U$15,MATCH(I$7,GRID!$A$4:$A$15,0),MATCH(1,($U$2=GRID!$B$1:$U$1)*(КАЛЕНДАРЬ!BC25=GRID!$B$3:$U$3),0))*(1-GRID!$H$34))</f>
        <v>56200</v>
      </c>
      <c r="J595" s="5">
        <f t="array" ref="J595">IF($I$2="Открытый тариф",INDEX(GRID!$B$18:$U$29,MATCH(I$7,GRID!$A$18:$A$29,0),MATCH(1,($U$2=GRID!$B$1:$U$1)*(КАЛЕНДАРЬ!BC25=GRID!$B$3:$U$3),0)),
INDEX(GRID!$B$18:$U$29,MATCH(I$7,GRID!$A$18:$A$29,0),MATCH(1,($U$2=GRID!$B$1:$U$1)*(КАЛЕНДАРЬ!BC25=GRID!$B$3:$U$3),0))*(1-GRID!$H$34))</f>
        <v>61200</v>
      </c>
      <c r="K595" s="5">
        <f t="array" ref="K595">IF($I$2="Открытый тариф",INDEX(GRID!$B$4:$U$15,MATCH(K$7,GRID!$A$4:$A$15,0),MATCH(1,($U$2=GRID!$B$1:$U$1)*(КАЛЕНДАРЬ!BC25=GRID!$B$3:$U$3),0)),
INDEX(GRID!$B$4:$U$15,MATCH(K$7,GRID!$A$4:$A$15,0),MATCH(1,($U$2=GRID!$B$1:$U$1)*(КАЛЕНДАРЬ!BC25=GRID!$B$3:$U$3),0))*(1-GRID!$H$34))</f>
        <v>62500</v>
      </c>
      <c r="L595" s="5">
        <f t="array" ref="L595">IF($I$2="Открытый тариф",INDEX(GRID!$B$18:$U$29,MATCH(K$7,GRID!$A$18:$A$29,0),MATCH(1,($U$2=GRID!$B$1:$U$1)*(КАЛЕНДАРЬ!BC25=GRID!$B$3:$U$3),0)),
INDEX(GRID!$B$18:$U$29,MATCH(K$7,GRID!$A$18:$A$29,0),MATCH(1,($U$2=GRID!$B$1:$U$1)*(КАЛЕНДАРЬ!BC25=GRID!$B$3:$U$3),0))*(1-GRID!$H$34))</f>
        <v>67500</v>
      </c>
      <c r="M595" s="5">
        <f t="array" ref="M595">IF($I$2="Открытый тариф",INDEX(GRID!$B$4:$U$15,MATCH(M$7,GRID!$A$4:$A$15,0),MATCH(1,($U$2=GRID!$B$1:$U$1)*(КАЛЕНДАРЬ!BC25=GRID!$B$3:$U$3),0)),
INDEX(GRID!$B$4:$U$15,MATCH(M$7,GRID!$A$4:$A$15,0),MATCH(1,($U$2=GRID!$B$1:$U$1)*(КАЛЕНДАРЬ!BC25=GRID!$B$3:$U$3),0))*(1-GRID!$H$34))</f>
        <v>84300</v>
      </c>
      <c r="N595" s="5">
        <f t="array" ref="N595">IF($I$2="Открытый тариф",INDEX(GRID!$B$18:$U$29,MATCH(M$7,GRID!$A$18:$A$29,0),MATCH(1,($U$2=GRID!$B$1:$U$1)*(КАЛЕНДАРЬ!BC25=GRID!$B$3:$U$3),0)),
INDEX(GRID!$B$18:$U$29,MATCH(M$7,GRID!$A$18:$A$29,0),MATCH(1,($U$2=GRID!$B$1:$U$1)*(КАЛЕНДАРЬ!BC25=GRID!$B$3:$U$3),0))*(1-GRID!$H$34))</f>
        <v>89300</v>
      </c>
      <c r="O595" s="5">
        <f t="array" ref="O595">IF($I$2="Открытый тариф",INDEX(GRID!$B$4:$U$15,MATCH(O$7,GRID!$A$4:$A$15,0),MATCH(1,($U$2=GRID!$B$1:$U$1)*(КАЛЕНДАРЬ!BC25=GRID!$B$3:$U$3),0)),
INDEX(GRID!$B$4:$U$15,MATCH(O$7,GRID!$A$4:$A$15,0),MATCH(1,($U$2=GRID!$B$1:$U$1)*(КАЛЕНДАРЬ!BC25=GRID!$B$3:$U$3),0))*(1-GRID!$H$34))</f>
        <v>121100</v>
      </c>
      <c r="P595" s="5">
        <f t="array" ref="P595">IF($I$2="Открытый тариф",INDEX(GRID!$B$4:$U$15,MATCH(P$7,GRID!$A$4:$A$15,0),MATCH(1,($U$2=GRID!$B$1:$U$1)*(КАЛЕНДАРЬ!BC25=GRID!$B$3:$U$3),0)),
INDEX(GRID!$B$4:$U$15,MATCH(P$7,GRID!$A$4:$A$15,0),MATCH(1,($U$2=GRID!$B$1:$U$1)*(КАЛЕНДАРЬ!BC25=GRID!$B$3:$U$3),0))*(1-GRID!$H$34))</f>
        <v>165200</v>
      </c>
      <c r="Q595" s="5">
        <f t="array" ref="Q595">IF($I$2="Открытый тариф",INDEX(GRID!$B$4:$U$15,MATCH(Q$7,GRID!$A$4:$A$15,0),MATCH(1,($U$2=GRID!$B$1:$U$1)*(КАЛЕНДАРЬ!BC25=GRID!$B$3:$U$3),0)),
INDEX(GRID!$B$4:$U$15,MATCH(Q$7,GRID!$A$4:$A$15,0),MATCH(1,($U$2=GRID!$B$1:$U$1)*(КАЛЕНДАРЬ!BC25=GRID!$B$3:$U$3),0))*(1-GRID!$H$34))</f>
        <v>193700</v>
      </c>
      <c r="R595" s="5">
        <f t="array" ref="R595">IF($I$2="Открытый тариф",INDEX(GRID!$B$18:$U$29,MATCH(R$7,GRID!$A$18:$A$29,0),MATCH(1,($U$2=GRID!$B$1:$U$1)*(КАЛЕНДАРЬ!BC25=GRID!$B$3:$U$3),0)),
INDEX(GRID!$B$18:$U$29,MATCH(R$7,GRID!$A$18:$A$29,0),MATCH(1,($U$2=GRID!$B$1:$U$1)*(КАЛЕНДАРЬ!BC25=GRID!$B$3:$U$3),0))*(1-GRID!$H$34))</f>
        <v>220700</v>
      </c>
      <c r="S595" s="5">
        <f t="array" ref="S595">IF($I$2="Открытый тариф",INDEX(GRID!$B$4:$U$15,MATCH(S$7,GRID!$A$4:$A$15,0),MATCH(1,($U$2=GRID!$B$1:$U$1)*(КАЛЕНДАРЬ!BC25=GRID!$B$3:$U$3),0)),
INDEX(GRID!$B$4:$U$15,MATCH(S$7,GRID!$A$4:$A$15,0),MATCH(1,($U$2=GRID!$B$1:$U$1)*(КАЛЕНДАРЬ!BC25=GRID!$B$3:$U$3),0))*(1-GRID!$L$41))</f>
        <v>561500</v>
      </c>
      <c r="T595" s="5">
        <f t="array" ref="T595">IF($I$2="Открытый тариф",INDEX(GRID!$B$4:$U$15,MATCH(T$7,GRID!$A$4:$A$15,0),MATCH(1,($U$2=GRID!$B$1:$U$1)*(КАЛЕНДАРЬ!BC25=GRID!$B$3:$U$3),0)),
INDEX(GRID!$B$4:$U$15,MATCH(T$7,GRID!$A$4:$A$15,0),MATCH(1,($U$2=GRID!$B$1:$U$1)*(КАЛЕНДАРЬ!BC25=GRID!$B$3:$U$3),0))*(1-GRID!$L$41))</f>
        <v>688100</v>
      </c>
    </row>
    <row r="596" spans="1:20" s="121" customFormat="1" ht="13.5" customHeight="1">
      <c r="A596" s="108" t="s">
        <v>13</v>
      </c>
      <c r="B596" s="109">
        <v>23</v>
      </c>
      <c r="C596" s="5" cm="1">
        <f t="array" ref="C596">IF($I$2="Открытый тариф",INDEX(GRID!$B$4:$U$15,MATCH(C$7,GRID!$A$4:$A$15,0),MATCH(1,($U$2=GRID!$B$1:$U$1)*(КАЛЕНДАРЬ!BC26=GRID!$B$3:$U$3),0)),
INDEX(GRID!$B$4:$U$15,MATCH(C$7,GRID!$A$4:$A$15,0),MATCH(1,($U$2=GRID!$B$1:$U$1)*(КАЛЕНДАРЬ!BC26=GRID!$B$3:$U$3),0))*(1-GRID!$H$34))</f>
        <v>36500</v>
      </c>
      <c r="D596" s="5">
        <f t="array" ref="D596">IF($I$2="Открытый тариф",INDEX(GRID!$B$18:$U$29,MATCH(C$7,GRID!$A$18:$A$29,0),MATCH(1,($U$2=GRID!$B$1:$U$1)*(КАЛЕНДАРЬ!BC26=GRID!$B$3:$U$3),0)),
INDEX(GRID!$B$18:$U$29,MATCH(C$7,GRID!$A$18:$A$29,0),MATCH(1,($U$2=GRID!$B$1:$U$1)*(КАЛЕНДАРЬ!BC26=GRID!$B$3:$U$3),0))*(1-GRID!$H$34))</f>
        <v>41500</v>
      </c>
      <c r="E596" s="5">
        <f t="array" ref="E596">IF($I$2="Открытый тариф",INDEX(GRID!$B$4:$U$15,MATCH(E$7,GRID!$A$4:$A$15,0),MATCH(1,($U$2=GRID!$B$1:$U$1)*(КАЛЕНДАРЬ!BC26=GRID!$B$3:$U$3),0)),
INDEX(GRID!$B$4:$U$15,MATCH(E$7,GRID!$A$4:$A$15,0),MATCH(1,($U$2=GRID!$B$1:$U$1)*(КАЛЕНДАРЬ!BC26=GRID!$B$3:$U$3),0))*(1-GRID!$H$34))</f>
        <v>43700</v>
      </c>
      <c r="F596" s="5">
        <f t="array" ref="F596">IF($I$2="Открытый тариф",INDEX(GRID!$B$18:$U$29,MATCH(E$7,GRID!$A$18:$A$29,0),MATCH(1,($U$2=GRID!$B$1:$U$1)*(КАЛЕНДАРЬ!BC26=GRID!$B$3:$U$3),0)),
INDEX(GRID!$B$18:$U$29,MATCH(E$7,GRID!$A$18:$A$29,0),MATCH(1,($U$2=GRID!$B$1:$U$1)*(КАЛЕНДАРЬ!BC26=GRID!$B$3:$U$3),0))*(1-GRID!$H$34))</f>
        <v>48700</v>
      </c>
      <c r="G596" s="5">
        <f t="array" ref="G596">IF($I$2="Открытый тариф",INDEX(GRID!$B$4:$U$15,MATCH(G$7,GRID!$A$4:$A$15,0),MATCH(1,($U$2=GRID!$B$1:$U$1)*(КАЛЕНДАРЬ!BC26=GRID!$B$3:$U$3),0)),
INDEX(GRID!$B$4:$U$15,MATCH(G$7,GRID!$A$4:$A$15,0),MATCH(1,($U$2=GRID!$B$1:$U$1)*(КАЛЕНДАРЬ!BC26=GRID!$B$3:$U$3),0))*(1-GRID!$H$34))</f>
        <v>50200</v>
      </c>
      <c r="H596" s="5">
        <f t="array" ref="H596">IF($I$2="Открытый тариф",INDEX(GRID!$B$18:$U$29,MATCH(G$7,GRID!$A$18:$A$29,0),MATCH(1,($U$2=GRID!$B$1:$U$1)*(КАЛЕНДАРЬ!BC26=GRID!$B$3:$U$3),0)),
INDEX(GRID!$B$18:$U$29,MATCH(G$7,GRID!$A$18:$A$29,0),MATCH(1,($U$2=GRID!$B$1:$U$1)*(КАЛЕНДАРЬ!BC26=GRID!$B$3:$U$3),0))*(1-GRID!$H$34))</f>
        <v>55200</v>
      </c>
      <c r="I596" s="5">
        <f t="array" ref="I596">IF($I$2="Открытый тариф",INDEX(GRID!$B$4:$U$15,MATCH(I$7,GRID!$A$4:$A$15,0),MATCH(1,($U$2=GRID!$B$1:$U$1)*(КАЛЕНДАРЬ!BC26=GRID!$B$3:$U$3),0)),
INDEX(GRID!$B$4:$U$15,MATCH(I$7,GRID!$A$4:$A$15,0),MATCH(1,($U$2=GRID!$B$1:$U$1)*(КАЛЕНДАРЬ!BC26=GRID!$B$3:$U$3),0))*(1-GRID!$H$34))</f>
        <v>56200</v>
      </c>
      <c r="J596" s="5">
        <f t="array" ref="J596">IF($I$2="Открытый тариф",INDEX(GRID!$B$18:$U$29,MATCH(I$7,GRID!$A$18:$A$29,0),MATCH(1,($U$2=GRID!$B$1:$U$1)*(КАЛЕНДАРЬ!BC26=GRID!$B$3:$U$3),0)),
INDEX(GRID!$B$18:$U$29,MATCH(I$7,GRID!$A$18:$A$29,0),MATCH(1,($U$2=GRID!$B$1:$U$1)*(КАЛЕНДАРЬ!BC26=GRID!$B$3:$U$3),0))*(1-GRID!$H$34))</f>
        <v>61200</v>
      </c>
      <c r="K596" s="5">
        <f t="array" ref="K596">IF($I$2="Открытый тариф",INDEX(GRID!$B$4:$U$15,MATCH(K$7,GRID!$A$4:$A$15,0),MATCH(1,($U$2=GRID!$B$1:$U$1)*(КАЛЕНДАРЬ!BC26=GRID!$B$3:$U$3),0)),
INDEX(GRID!$B$4:$U$15,MATCH(K$7,GRID!$A$4:$A$15,0),MATCH(1,($U$2=GRID!$B$1:$U$1)*(КАЛЕНДАРЬ!BC26=GRID!$B$3:$U$3),0))*(1-GRID!$H$34))</f>
        <v>62500</v>
      </c>
      <c r="L596" s="5">
        <f t="array" ref="L596">IF($I$2="Открытый тариф",INDEX(GRID!$B$18:$U$29,MATCH(K$7,GRID!$A$18:$A$29,0),MATCH(1,($U$2=GRID!$B$1:$U$1)*(КАЛЕНДАРЬ!BC26=GRID!$B$3:$U$3),0)),
INDEX(GRID!$B$18:$U$29,MATCH(K$7,GRID!$A$18:$A$29,0),MATCH(1,($U$2=GRID!$B$1:$U$1)*(КАЛЕНДАРЬ!BC26=GRID!$B$3:$U$3),0))*(1-GRID!$H$34))</f>
        <v>67500</v>
      </c>
      <c r="M596" s="5">
        <f t="array" ref="M596">IF($I$2="Открытый тариф",INDEX(GRID!$B$4:$U$15,MATCH(M$7,GRID!$A$4:$A$15,0),MATCH(1,($U$2=GRID!$B$1:$U$1)*(КАЛЕНДАРЬ!BC26=GRID!$B$3:$U$3),0)),
INDEX(GRID!$B$4:$U$15,MATCH(M$7,GRID!$A$4:$A$15,0),MATCH(1,($U$2=GRID!$B$1:$U$1)*(КАЛЕНДАРЬ!BC26=GRID!$B$3:$U$3),0))*(1-GRID!$H$34))</f>
        <v>84300</v>
      </c>
      <c r="N596" s="5">
        <f t="array" ref="N596">IF($I$2="Открытый тариф",INDEX(GRID!$B$18:$U$29,MATCH(M$7,GRID!$A$18:$A$29,0),MATCH(1,($U$2=GRID!$B$1:$U$1)*(КАЛЕНДАРЬ!BC26=GRID!$B$3:$U$3),0)),
INDEX(GRID!$B$18:$U$29,MATCH(M$7,GRID!$A$18:$A$29,0),MATCH(1,($U$2=GRID!$B$1:$U$1)*(КАЛЕНДАРЬ!BC26=GRID!$B$3:$U$3),0))*(1-GRID!$H$34))</f>
        <v>89300</v>
      </c>
      <c r="O596" s="5">
        <f t="array" ref="O596">IF($I$2="Открытый тариф",INDEX(GRID!$B$4:$U$15,MATCH(O$7,GRID!$A$4:$A$15,0),MATCH(1,($U$2=GRID!$B$1:$U$1)*(КАЛЕНДАРЬ!BC26=GRID!$B$3:$U$3),0)),
INDEX(GRID!$B$4:$U$15,MATCH(O$7,GRID!$A$4:$A$15,0),MATCH(1,($U$2=GRID!$B$1:$U$1)*(КАЛЕНДАРЬ!BC26=GRID!$B$3:$U$3),0))*(1-GRID!$H$34))</f>
        <v>121100</v>
      </c>
      <c r="P596" s="5">
        <f t="array" ref="P596">IF($I$2="Открытый тариф",INDEX(GRID!$B$4:$U$15,MATCH(P$7,GRID!$A$4:$A$15,0),MATCH(1,($U$2=GRID!$B$1:$U$1)*(КАЛЕНДАРЬ!BC26=GRID!$B$3:$U$3),0)),
INDEX(GRID!$B$4:$U$15,MATCH(P$7,GRID!$A$4:$A$15,0),MATCH(1,($U$2=GRID!$B$1:$U$1)*(КАЛЕНДАРЬ!BC26=GRID!$B$3:$U$3),0))*(1-GRID!$H$34))</f>
        <v>165200</v>
      </c>
      <c r="Q596" s="5">
        <f t="array" ref="Q596">IF($I$2="Открытый тариф",INDEX(GRID!$B$4:$U$15,MATCH(Q$7,GRID!$A$4:$A$15,0),MATCH(1,($U$2=GRID!$B$1:$U$1)*(КАЛЕНДАРЬ!BC26=GRID!$B$3:$U$3),0)),
INDEX(GRID!$B$4:$U$15,MATCH(Q$7,GRID!$A$4:$A$15,0),MATCH(1,($U$2=GRID!$B$1:$U$1)*(КАЛЕНДАРЬ!BC26=GRID!$B$3:$U$3),0))*(1-GRID!$H$34))</f>
        <v>193700</v>
      </c>
      <c r="R596" s="5">
        <f t="array" ref="R596">IF($I$2="Открытый тариф",INDEX(GRID!$B$18:$U$29,MATCH(R$7,GRID!$A$18:$A$29,0),MATCH(1,($U$2=GRID!$B$1:$U$1)*(КАЛЕНДАРЬ!BC26=GRID!$B$3:$U$3),0)),
INDEX(GRID!$B$18:$U$29,MATCH(R$7,GRID!$A$18:$A$29,0),MATCH(1,($U$2=GRID!$B$1:$U$1)*(КАЛЕНДАРЬ!BC26=GRID!$B$3:$U$3),0))*(1-GRID!$H$34))</f>
        <v>220700</v>
      </c>
      <c r="S596" s="5">
        <f t="array" ref="S596">IF($I$2="Открытый тариф",INDEX(GRID!$B$4:$U$15,MATCH(S$7,GRID!$A$4:$A$15,0),MATCH(1,($U$2=GRID!$B$1:$U$1)*(КАЛЕНДАРЬ!BC26=GRID!$B$3:$U$3),0)),
INDEX(GRID!$B$4:$U$15,MATCH(S$7,GRID!$A$4:$A$15,0),MATCH(1,($U$2=GRID!$B$1:$U$1)*(КАЛЕНДАРЬ!BC26=GRID!$B$3:$U$3),0))*(1-GRID!$L$41))</f>
        <v>561500</v>
      </c>
      <c r="T596" s="5">
        <f t="array" ref="T596">IF($I$2="Открытый тариф",INDEX(GRID!$B$4:$U$15,MATCH(T$7,GRID!$A$4:$A$15,0),MATCH(1,($U$2=GRID!$B$1:$U$1)*(КАЛЕНДАРЬ!BC26=GRID!$B$3:$U$3),0)),
INDEX(GRID!$B$4:$U$15,MATCH(T$7,GRID!$A$4:$A$15,0),MATCH(1,($U$2=GRID!$B$1:$U$1)*(КАЛЕНДАРЬ!BC26=GRID!$B$3:$U$3),0))*(1-GRID!$L$41))</f>
        <v>688100</v>
      </c>
    </row>
    <row r="597" spans="1:20" s="121" customFormat="1" ht="13.5" customHeight="1">
      <c r="A597" s="108" t="s">
        <v>14</v>
      </c>
      <c r="B597" s="109">
        <v>24</v>
      </c>
      <c r="C597" s="5" cm="1">
        <f t="array" ref="C597">IF($I$2="Открытый тариф",INDEX(GRID!$B$4:$U$15,MATCH(C$7,GRID!$A$4:$A$15,0),MATCH(1,($U$2=GRID!$B$1:$U$1)*(КАЛЕНДАРЬ!BC27=GRID!$B$3:$U$3),0)),
INDEX(GRID!$B$4:$U$15,MATCH(C$7,GRID!$A$4:$A$15,0),MATCH(1,($U$2=GRID!$B$1:$U$1)*(КАЛЕНДАРЬ!BC27=GRID!$B$3:$U$3),0))*(1-GRID!$H$34))</f>
        <v>36500</v>
      </c>
      <c r="D597" s="5">
        <f t="array" ref="D597">IF($I$2="Открытый тариф",INDEX(GRID!$B$18:$U$29,MATCH(C$7,GRID!$A$18:$A$29,0),MATCH(1,($U$2=GRID!$B$1:$U$1)*(КАЛЕНДАРЬ!BC27=GRID!$B$3:$U$3),0)),
INDEX(GRID!$B$18:$U$29,MATCH(C$7,GRID!$A$18:$A$29,0),MATCH(1,($U$2=GRID!$B$1:$U$1)*(КАЛЕНДАРЬ!BC27=GRID!$B$3:$U$3),0))*(1-GRID!$H$34))</f>
        <v>41500</v>
      </c>
      <c r="E597" s="5">
        <f t="array" ref="E597">IF($I$2="Открытый тариф",INDEX(GRID!$B$4:$U$15,MATCH(E$7,GRID!$A$4:$A$15,0),MATCH(1,($U$2=GRID!$B$1:$U$1)*(КАЛЕНДАРЬ!BC27=GRID!$B$3:$U$3),0)),
INDEX(GRID!$B$4:$U$15,MATCH(E$7,GRID!$A$4:$A$15,0),MATCH(1,($U$2=GRID!$B$1:$U$1)*(КАЛЕНДАРЬ!BC27=GRID!$B$3:$U$3),0))*(1-GRID!$H$34))</f>
        <v>43700</v>
      </c>
      <c r="F597" s="5">
        <f t="array" ref="F597">IF($I$2="Открытый тариф",INDEX(GRID!$B$18:$U$29,MATCH(E$7,GRID!$A$18:$A$29,0),MATCH(1,($U$2=GRID!$B$1:$U$1)*(КАЛЕНДАРЬ!BC27=GRID!$B$3:$U$3),0)),
INDEX(GRID!$B$18:$U$29,MATCH(E$7,GRID!$A$18:$A$29,0),MATCH(1,($U$2=GRID!$B$1:$U$1)*(КАЛЕНДАРЬ!BC27=GRID!$B$3:$U$3),0))*(1-GRID!$H$34))</f>
        <v>48700</v>
      </c>
      <c r="G597" s="5">
        <f t="array" ref="G597">IF($I$2="Открытый тариф",INDEX(GRID!$B$4:$U$15,MATCH(G$7,GRID!$A$4:$A$15,0),MATCH(1,($U$2=GRID!$B$1:$U$1)*(КАЛЕНДАРЬ!BC27=GRID!$B$3:$U$3),0)),
INDEX(GRID!$B$4:$U$15,MATCH(G$7,GRID!$A$4:$A$15,0),MATCH(1,($U$2=GRID!$B$1:$U$1)*(КАЛЕНДАРЬ!BC27=GRID!$B$3:$U$3),0))*(1-GRID!$H$34))</f>
        <v>50200</v>
      </c>
      <c r="H597" s="5">
        <f t="array" ref="H597">IF($I$2="Открытый тариф",INDEX(GRID!$B$18:$U$29,MATCH(G$7,GRID!$A$18:$A$29,0),MATCH(1,($U$2=GRID!$B$1:$U$1)*(КАЛЕНДАРЬ!BC27=GRID!$B$3:$U$3),0)),
INDEX(GRID!$B$18:$U$29,MATCH(G$7,GRID!$A$18:$A$29,0),MATCH(1,($U$2=GRID!$B$1:$U$1)*(КАЛЕНДАРЬ!BC27=GRID!$B$3:$U$3),0))*(1-GRID!$H$34))</f>
        <v>55200</v>
      </c>
      <c r="I597" s="5">
        <f t="array" ref="I597">IF($I$2="Открытый тариф",INDEX(GRID!$B$4:$U$15,MATCH(I$7,GRID!$A$4:$A$15,0),MATCH(1,($U$2=GRID!$B$1:$U$1)*(КАЛЕНДАРЬ!BC27=GRID!$B$3:$U$3),0)),
INDEX(GRID!$B$4:$U$15,MATCH(I$7,GRID!$A$4:$A$15,0),MATCH(1,($U$2=GRID!$B$1:$U$1)*(КАЛЕНДАРЬ!BC27=GRID!$B$3:$U$3),0))*(1-GRID!$H$34))</f>
        <v>56200</v>
      </c>
      <c r="J597" s="5">
        <f t="array" ref="J597">IF($I$2="Открытый тариф",INDEX(GRID!$B$18:$U$29,MATCH(I$7,GRID!$A$18:$A$29,0),MATCH(1,($U$2=GRID!$B$1:$U$1)*(КАЛЕНДАРЬ!BC27=GRID!$B$3:$U$3),0)),
INDEX(GRID!$B$18:$U$29,MATCH(I$7,GRID!$A$18:$A$29,0),MATCH(1,($U$2=GRID!$B$1:$U$1)*(КАЛЕНДАРЬ!BC27=GRID!$B$3:$U$3),0))*(1-GRID!$H$34))</f>
        <v>61200</v>
      </c>
      <c r="K597" s="5">
        <f t="array" ref="K597">IF($I$2="Открытый тариф",INDEX(GRID!$B$4:$U$15,MATCH(K$7,GRID!$A$4:$A$15,0),MATCH(1,($U$2=GRID!$B$1:$U$1)*(КАЛЕНДАРЬ!BC27=GRID!$B$3:$U$3),0)),
INDEX(GRID!$B$4:$U$15,MATCH(K$7,GRID!$A$4:$A$15,0),MATCH(1,($U$2=GRID!$B$1:$U$1)*(КАЛЕНДАРЬ!BC27=GRID!$B$3:$U$3),0))*(1-GRID!$H$34))</f>
        <v>62500</v>
      </c>
      <c r="L597" s="5">
        <f t="array" ref="L597">IF($I$2="Открытый тариф",INDEX(GRID!$B$18:$U$29,MATCH(K$7,GRID!$A$18:$A$29,0),MATCH(1,($U$2=GRID!$B$1:$U$1)*(КАЛЕНДАРЬ!BC27=GRID!$B$3:$U$3),0)),
INDEX(GRID!$B$18:$U$29,MATCH(K$7,GRID!$A$18:$A$29,0),MATCH(1,($U$2=GRID!$B$1:$U$1)*(КАЛЕНДАРЬ!BC27=GRID!$B$3:$U$3),0))*(1-GRID!$H$34))</f>
        <v>67500</v>
      </c>
      <c r="M597" s="5">
        <f t="array" ref="M597">IF($I$2="Открытый тариф",INDEX(GRID!$B$4:$U$15,MATCH(M$7,GRID!$A$4:$A$15,0),MATCH(1,($U$2=GRID!$B$1:$U$1)*(КАЛЕНДАРЬ!BC27=GRID!$B$3:$U$3),0)),
INDEX(GRID!$B$4:$U$15,MATCH(M$7,GRID!$A$4:$A$15,0),MATCH(1,($U$2=GRID!$B$1:$U$1)*(КАЛЕНДАРЬ!BC27=GRID!$B$3:$U$3),0))*(1-GRID!$H$34))</f>
        <v>84300</v>
      </c>
      <c r="N597" s="5">
        <f t="array" ref="N597">IF($I$2="Открытый тариф",INDEX(GRID!$B$18:$U$29,MATCH(M$7,GRID!$A$18:$A$29,0),MATCH(1,($U$2=GRID!$B$1:$U$1)*(КАЛЕНДАРЬ!BC27=GRID!$B$3:$U$3),0)),
INDEX(GRID!$B$18:$U$29,MATCH(M$7,GRID!$A$18:$A$29,0),MATCH(1,($U$2=GRID!$B$1:$U$1)*(КАЛЕНДАРЬ!BC27=GRID!$B$3:$U$3),0))*(1-GRID!$H$34))</f>
        <v>89300</v>
      </c>
      <c r="O597" s="5">
        <f t="array" ref="O597">IF($I$2="Открытый тариф",INDEX(GRID!$B$4:$U$15,MATCH(O$7,GRID!$A$4:$A$15,0),MATCH(1,($U$2=GRID!$B$1:$U$1)*(КАЛЕНДАРЬ!BC27=GRID!$B$3:$U$3),0)),
INDEX(GRID!$B$4:$U$15,MATCH(O$7,GRID!$A$4:$A$15,0),MATCH(1,($U$2=GRID!$B$1:$U$1)*(КАЛЕНДАРЬ!BC27=GRID!$B$3:$U$3),0))*(1-GRID!$H$34))</f>
        <v>121100</v>
      </c>
      <c r="P597" s="5">
        <f t="array" ref="P597">IF($I$2="Открытый тариф",INDEX(GRID!$B$4:$U$15,MATCH(P$7,GRID!$A$4:$A$15,0),MATCH(1,($U$2=GRID!$B$1:$U$1)*(КАЛЕНДАРЬ!BC27=GRID!$B$3:$U$3),0)),
INDEX(GRID!$B$4:$U$15,MATCH(P$7,GRID!$A$4:$A$15,0),MATCH(1,($U$2=GRID!$B$1:$U$1)*(КАЛЕНДАРЬ!BC27=GRID!$B$3:$U$3),0))*(1-GRID!$H$34))</f>
        <v>165200</v>
      </c>
      <c r="Q597" s="5">
        <f t="array" ref="Q597">IF($I$2="Открытый тариф",INDEX(GRID!$B$4:$U$15,MATCH(Q$7,GRID!$A$4:$A$15,0),MATCH(1,($U$2=GRID!$B$1:$U$1)*(КАЛЕНДАРЬ!BC27=GRID!$B$3:$U$3),0)),
INDEX(GRID!$B$4:$U$15,MATCH(Q$7,GRID!$A$4:$A$15,0),MATCH(1,($U$2=GRID!$B$1:$U$1)*(КАЛЕНДАРЬ!BC27=GRID!$B$3:$U$3),0))*(1-GRID!$H$34))</f>
        <v>193700</v>
      </c>
      <c r="R597" s="5">
        <f t="array" ref="R597">IF($I$2="Открытый тариф",INDEX(GRID!$B$18:$U$29,MATCH(R$7,GRID!$A$18:$A$29,0),MATCH(1,($U$2=GRID!$B$1:$U$1)*(КАЛЕНДАРЬ!BC27=GRID!$B$3:$U$3),0)),
INDEX(GRID!$B$18:$U$29,MATCH(R$7,GRID!$A$18:$A$29,0),MATCH(1,($U$2=GRID!$B$1:$U$1)*(КАЛЕНДАРЬ!BC27=GRID!$B$3:$U$3),0))*(1-GRID!$H$34))</f>
        <v>220700</v>
      </c>
      <c r="S597" s="5">
        <f t="array" ref="S597">IF($I$2="Открытый тариф",INDEX(GRID!$B$4:$U$15,MATCH(S$7,GRID!$A$4:$A$15,0),MATCH(1,($U$2=GRID!$B$1:$U$1)*(КАЛЕНДАРЬ!BC27=GRID!$B$3:$U$3),0)),
INDEX(GRID!$B$4:$U$15,MATCH(S$7,GRID!$A$4:$A$15,0),MATCH(1,($U$2=GRID!$B$1:$U$1)*(КАЛЕНДАРЬ!BC27=GRID!$B$3:$U$3),0))*(1-GRID!$L$41))</f>
        <v>561500</v>
      </c>
      <c r="T597" s="5">
        <f t="array" ref="T597">IF($I$2="Открытый тариф",INDEX(GRID!$B$4:$U$15,MATCH(T$7,GRID!$A$4:$A$15,0),MATCH(1,($U$2=GRID!$B$1:$U$1)*(КАЛЕНДАРЬ!BC27=GRID!$B$3:$U$3),0)),
INDEX(GRID!$B$4:$U$15,MATCH(T$7,GRID!$A$4:$A$15,0),MATCH(1,($U$2=GRID!$B$1:$U$1)*(КАЛЕНДАРЬ!BC27=GRID!$B$3:$U$3),0))*(1-GRID!$L$41))</f>
        <v>688100</v>
      </c>
    </row>
    <row r="598" spans="1:20" s="121" customFormat="1" ht="13.5" customHeight="1">
      <c r="A598" s="108" t="s">
        <v>15</v>
      </c>
      <c r="B598" s="109">
        <v>25</v>
      </c>
      <c r="C598" s="5" cm="1">
        <f t="array" ref="C598">IF($I$2="Открытый тариф",INDEX(GRID!$B$4:$U$15,MATCH(C$7,GRID!$A$4:$A$15,0),MATCH(1,($U$2=GRID!$B$1:$U$1)*(КАЛЕНДАРЬ!BC28=GRID!$B$3:$U$3),0)),
INDEX(GRID!$B$4:$U$15,MATCH(C$7,GRID!$A$4:$A$15,0),MATCH(1,($U$2=GRID!$B$1:$U$1)*(КАЛЕНДАРЬ!BC28=GRID!$B$3:$U$3),0))*(1-GRID!$H$34))</f>
        <v>36500</v>
      </c>
      <c r="D598" s="5">
        <f t="array" ref="D598">IF($I$2="Открытый тариф",INDEX(GRID!$B$18:$U$29,MATCH(C$7,GRID!$A$18:$A$29,0),MATCH(1,($U$2=GRID!$B$1:$U$1)*(КАЛЕНДАРЬ!BC28=GRID!$B$3:$U$3),0)),
INDEX(GRID!$B$18:$U$29,MATCH(C$7,GRID!$A$18:$A$29,0),MATCH(1,($U$2=GRID!$B$1:$U$1)*(КАЛЕНДАРЬ!BC28=GRID!$B$3:$U$3),0))*(1-GRID!$H$34))</f>
        <v>41500</v>
      </c>
      <c r="E598" s="5">
        <f t="array" ref="E598">IF($I$2="Открытый тариф",INDEX(GRID!$B$4:$U$15,MATCH(E$7,GRID!$A$4:$A$15,0),MATCH(1,($U$2=GRID!$B$1:$U$1)*(КАЛЕНДАРЬ!BC28=GRID!$B$3:$U$3),0)),
INDEX(GRID!$B$4:$U$15,MATCH(E$7,GRID!$A$4:$A$15,0),MATCH(1,($U$2=GRID!$B$1:$U$1)*(КАЛЕНДАРЬ!BC28=GRID!$B$3:$U$3),0))*(1-GRID!$H$34))</f>
        <v>43700</v>
      </c>
      <c r="F598" s="5">
        <f t="array" ref="F598">IF($I$2="Открытый тариф",INDEX(GRID!$B$18:$U$29,MATCH(E$7,GRID!$A$18:$A$29,0),MATCH(1,($U$2=GRID!$B$1:$U$1)*(КАЛЕНДАРЬ!BC28=GRID!$B$3:$U$3),0)),
INDEX(GRID!$B$18:$U$29,MATCH(E$7,GRID!$A$18:$A$29,0),MATCH(1,($U$2=GRID!$B$1:$U$1)*(КАЛЕНДАРЬ!BC28=GRID!$B$3:$U$3),0))*(1-GRID!$H$34))</f>
        <v>48700</v>
      </c>
      <c r="G598" s="5">
        <f t="array" ref="G598">IF($I$2="Открытый тариф",INDEX(GRID!$B$4:$U$15,MATCH(G$7,GRID!$A$4:$A$15,0),MATCH(1,($U$2=GRID!$B$1:$U$1)*(КАЛЕНДАРЬ!BC28=GRID!$B$3:$U$3),0)),
INDEX(GRID!$B$4:$U$15,MATCH(G$7,GRID!$A$4:$A$15,0),MATCH(1,($U$2=GRID!$B$1:$U$1)*(КАЛЕНДАРЬ!BC28=GRID!$B$3:$U$3),0))*(1-GRID!$H$34))</f>
        <v>50200</v>
      </c>
      <c r="H598" s="5">
        <f t="array" ref="H598">IF($I$2="Открытый тариф",INDEX(GRID!$B$18:$U$29,MATCH(G$7,GRID!$A$18:$A$29,0),MATCH(1,($U$2=GRID!$B$1:$U$1)*(КАЛЕНДАРЬ!BC28=GRID!$B$3:$U$3),0)),
INDEX(GRID!$B$18:$U$29,MATCH(G$7,GRID!$A$18:$A$29,0),MATCH(1,($U$2=GRID!$B$1:$U$1)*(КАЛЕНДАРЬ!BC28=GRID!$B$3:$U$3),0))*(1-GRID!$H$34))</f>
        <v>55200</v>
      </c>
      <c r="I598" s="5">
        <f t="array" ref="I598">IF($I$2="Открытый тариф",INDEX(GRID!$B$4:$U$15,MATCH(I$7,GRID!$A$4:$A$15,0),MATCH(1,($U$2=GRID!$B$1:$U$1)*(КАЛЕНДАРЬ!BC28=GRID!$B$3:$U$3),0)),
INDEX(GRID!$B$4:$U$15,MATCH(I$7,GRID!$A$4:$A$15,0),MATCH(1,($U$2=GRID!$B$1:$U$1)*(КАЛЕНДАРЬ!BC28=GRID!$B$3:$U$3),0))*(1-GRID!$H$34))</f>
        <v>56200</v>
      </c>
      <c r="J598" s="5">
        <f t="array" ref="J598">IF($I$2="Открытый тариф",INDEX(GRID!$B$18:$U$29,MATCH(I$7,GRID!$A$18:$A$29,0),MATCH(1,($U$2=GRID!$B$1:$U$1)*(КАЛЕНДАРЬ!BC28=GRID!$B$3:$U$3),0)),
INDEX(GRID!$B$18:$U$29,MATCH(I$7,GRID!$A$18:$A$29,0),MATCH(1,($U$2=GRID!$B$1:$U$1)*(КАЛЕНДАРЬ!BC28=GRID!$B$3:$U$3),0))*(1-GRID!$H$34))</f>
        <v>61200</v>
      </c>
      <c r="K598" s="5">
        <f t="array" ref="K598">IF($I$2="Открытый тариф",INDEX(GRID!$B$4:$U$15,MATCH(K$7,GRID!$A$4:$A$15,0),MATCH(1,($U$2=GRID!$B$1:$U$1)*(КАЛЕНДАРЬ!BC28=GRID!$B$3:$U$3),0)),
INDEX(GRID!$B$4:$U$15,MATCH(K$7,GRID!$A$4:$A$15,0),MATCH(1,($U$2=GRID!$B$1:$U$1)*(КАЛЕНДАРЬ!BC28=GRID!$B$3:$U$3),0))*(1-GRID!$H$34))</f>
        <v>62500</v>
      </c>
      <c r="L598" s="5">
        <f t="array" ref="L598">IF($I$2="Открытый тариф",INDEX(GRID!$B$18:$U$29,MATCH(K$7,GRID!$A$18:$A$29,0),MATCH(1,($U$2=GRID!$B$1:$U$1)*(КАЛЕНДАРЬ!BC28=GRID!$B$3:$U$3),0)),
INDEX(GRID!$B$18:$U$29,MATCH(K$7,GRID!$A$18:$A$29,0),MATCH(1,($U$2=GRID!$B$1:$U$1)*(КАЛЕНДАРЬ!BC28=GRID!$B$3:$U$3),0))*(1-GRID!$H$34))</f>
        <v>67500</v>
      </c>
      <c r="M598" s="5">
        <f t="array" ref="M598">IF($I$2="Открытый тариф",INDEX(GRID!$B$4:$U$15,MATCH(M$7,GRID!$A$4:$A$15,0),MATCH(1,($U$2=GRID!$B$1:$U$1)*(КАЛЕНДАРЬ!BC28=GRID!$B$3:$U$3),0)),
INDEX(GRID!$B$4:$U$15,MATCH(M$7,GRID!$A$4:$A$15,0),MATCH(1,($U$2=GRID!$B$1:$U$1)*(КАЛЕНДАРЬ!BC28=GRID!$B$3:$U$3),0))*(1-GRID!$H$34))</f>
        <v>84300</v>
      </c>
      <c r="N598" s="5">
        <f t="array" ref="N598">IF($I$2="Открытый тариф",INDEX(GRID!$B$18:$U$29,MATCH(M$7,GRID!$A$18:$A$29,0),MATCH(1,($U$2=GRID!$B$1:$U$1)*(КАЛЕНДАРЬ!BC28=GRID!$B$3:$U$3),0)),
INDEX(GRID!$B$18:$U$29,MATCH(M$7,GRID!$A$18:$A$29,0),MATCH(1,($U$2=GRID!$B$1:$U$1)*(КАЛЕНДАРЬ!BC28=GRID!$B$3:$U$3),0))*(1-GRID!$H$34))</f>
        <v>89300</v>
      </c>
      <c r="O598" s="5">
        <f t="array" ref="O598">IF($I$2="Открытый тариф",INDEX(GRID!$B$4:$U$15,MATCH(O$7,GRID!$A$4:$A$15,0),MATCH(1,($U$2=GRID!$B$1:$U$1)*(КАЛЕНДАРЬ!BC28=GRID!$B$3:$U$3),0)),
INDEX(GRID!$B$4:$U$15,MATCH(O$7,GRID!$A$4:$A$15,0),MATCH(1,($U$2=GRID!$B$1:$U$1)*(КАЛЕНДАРЬ!BC28=GRID!$B$3:$U$3),0))*(1-GRID!$H$34))</f>
        <v>121100</v>
      </c>
      <c r="P598" s="5">
        <f t="array" ref="P598">IF($I$2="Открытый тариф",INDEX(GRID!$B$4:$U$15,MATCH(P$7,GRID!$A$4:$A$15,0),MATCH(1,($U$2=GRID!$B$1:$U$1)*(КАЛЕНДАРЬ!BC28=GRID!$B$3:$U$3),0)),
INDEX(GRID!$B$4:$U$15,MATCH(P$7,GRID!$A$4:$A$15,0),MATCH(1,($U$2=GRID!$B$1:$U$1)*(КАЛЕНДАРЬ!BC28=GRID!$B$3:$U$3),0))*(1-GRID!$H$34))</f>
        <v>165200</v>
      </c>
      <c r="Q598" s="5">
        <f t="array" ref="Q598">IF($I$2="Открытый тариф",INDEX(GRID!$B$4:$U$15,MATCH(Q$7,GRID!$A$4:$A$15,0),MATCH(1,($U$2=GRID!$B$1:$U$1)*(КАЛЕНДАРЬ!BC28=GRID!$B$3:$U$3),0)),
INDEX(GRID!$B$4:$U$15,MATCH(Q$7,GRID!$A$4:$A$15,0),MATCH(1,($U$2=GRID!$B$1:$U$1)*(КАЛЕНДАРЬ!BC28=GRID!$B$3:$U$3),0))*(1-GRID!$H$34))</f>
        <v>193700</v>
      </c>
      <c r="R598" s="5">
        <f t="array" ref="R598">IF($I$2="Открытый тариф",INDEX(GRID!$B$18:$U$29,MATCH(R$7,GRID!$A$18:$A$29,0),MATCH(1,($U$2=GRID!$B$1:$U$1)*(КАЛЕНДАРЬ!BC28=GRID!$B$3:$U$3),0)),
INDEX(GRID!$B$18:$U$29,MATCH(R$7,GRID!$A$18:$A$29,0),MATCH(1,($U$2=GRID!$B$1:$U$1)*(КАЛЕНДАРЬ!BC28=GRID!$B$3:$U$3),0))*(1-GRID!$H$34))</f>
        <v>220700</v>
      </c>
      <c r="S598" s="5">
        <f t="array" ref="S598">IF($I$2="Открытый тариф",INDEX(GRID!$B$4:$U$15,MATCH(S$7,GRID!$A$4:$A$15,0),MATCH(1,($U$2=GRID!$B$1:$U$1)*(КАЛЕНДАРЬ!BC28=GRID!$B$3:$U$3),0)),
INDEX(GRID!$B$4:$U$15,MATCH(S$7,GRID!$A$4:$A$15,0),MATCH(1,($U$2=GRID!$B$1:$U$1)*(КАЛЕНДАРЬ!BC28=GRID!$B$3:$U$3),0))*(1-GRID!$L$41))</f>
        <v>561500</v>
      </c>
      <c r="T598" s="5">
        <f t="array" ref="T598">IF($I$2="Открытый тариф",INDEX(GRID!$B$4:$U$15,MATCH(T$7,GRID!$A$4:$A$15,0),MATCH(1,($U$2=GRID!$B$1:$U$1)*(КАЛЕНДАРЬ!BC28=GRID!$B$3:$U$3),0)),
INDEX(GRID!$B$4:$U$15,MATCH(T$7,GRID!$A$4:$A$15,0),MATCH(1,($U$2=GRID!$B$1:$U$1)*(КАЛЕНДАРЬ!BC28=GRID!$B$3:$U$3),0))*(1-GRID!$L$41))</f>
        <v>688100</v>
      </c>
    </row>
    <row r="599" spans="1:20" s="121" customFormat="1" ht="13.5" customHeight="1">
      <c r="A599" s="108" t="s">
        <v>16</v>
      </c>
      <c r="B599" s="109">
        <v>26</v>
      </c>
      <c r="C599" s="5" cm="1">
        <f t="array" ref="C599">IF($I$2="Открытый тариф",INDEX(GRID!$B$4:$U$15,MATCH(C$7,GRID!$A$4:$A$15,0),MATCH(1,($U$2=GRID!$B$1:$U$1)*(КАЛЕНДАРЬ!BC29=GRID!$B$3:$U$3),0)),
INDEX(GRID!$B$4:$U$15,MATCH(C$7,GRID!$A$4:$A$15,0),MATCH(1,($U$2=GRID!$B$1:$U$1)*(КАЛЕНДАРЬ!BC29=GRID!$B$3:$U$3),0))*(1-GRID!$H$34))</f>
        <v>40100</v>
      </c>
      <c r="D599" s="5">
        <f t="array" ref="D599">IF($I$2="Открытый тариф",INDEX(GRID!$B$18:$U$29,MATCH(C$7,GRID!$A$18:$A$29,0),MATCH(1,($U$2=GRID!$B$1:$U$1)*(КАЛЕНДАРЬ!BC29=GRID!$B$3:$U$3),0)),
INDEX(GRID!$B$18:$U$29,MATCH(C$7,GRID!$A$18:$A$29,0),MATCH(1,($U$2=GRID!$B$1:$U$1)*(КАЛЕНДАРЬ!BC29=GRID!$B$3:$U$3),0))*(1-GRID!$H$34))</f>
        <v>45100</v>
      </c>
      <c r="E599" s="5">
        <f t="array" ref="E599">IF($I$2="Открытый тариф",INDEX(GRID!$B$4:$U$15,MATCH(E$7,GRID!$A$4:$A$15,0),MATCH(1,($U$2=GRID!$B$1:$U$1)*(КАЛЕНДАРЬ!BC29=GRID!$B$3:$U$3),0)),
INDEX(GRID!$B$4:$U$15,MATCH(E$7,GRID!$A$4:$A$15,0),MATCH(1,($U$2=GRID!$B$1:$U$1)*(КАЛЕНДАРЬ!BC29=GRID!$B$3:$U$3),0))*(1-GRID!$H$34))</f>
        <v>47900</v>
      </c>
      <c r="F599" s="5">
        <f t="array" ref="F599">IF($I$2="Открытый тариф",INDEX(GRID!$B$18:$U$29,MATCH(E$7,GRID!$A$18:$A$29,0),MATCH(1,($U$2=GRID!$B$1:$U$1)*(КАЛЕНДАРЬ!BC29=GRID!$B$3:$U$3),0)),
INDEX(GRID!$B$18:$U$29,MATCH(E$7,GRID!$A$18:$A$29,0),MATCH(1,($U$2=GRID!$B$1:$U$1)*(КАЛЕНДАРЬ!BC29=GRID!$B$3:$U$3),0))*(1-GRID!$H$34))</f>
        <v>52900</v>
      </c>
      <c r="G599" s="5">
        <f t="array" ref="G599">IF($I$2="Открытый тариф",INDEX(GRID!$B$4:$U$15,MATCH(G$7,GRID!$A$4:$A$15,0),MATCH(1,($U$2=GRID!$B$1:$U$1)*(КАЛЕНДАРЬ!BC29=GRID!$B$3:$U$3),0)),
INDEX(GRID!$B$4:$U$15,MATCH(G$7,GRID!$A$4:$A$15,0),MATCH(1,($U$2=GRID!$B$1:$U$1)*(КАЛЕНДАРЬ!BC29=GRID!$B$3:$U$3),0))*(1-GRID!$H$34))</f>
        <v>54500</v>
      </c>
      <c r="H599" s="5">
        <f t="array" ref="H599">IF($I$2="Открытый тариф",INDEX(GRID!$B$18:$U$29,MATCH(G$7,GRID!$A$18:$A$29,0),MATCH(1,($U$2=GRID!$B$1:$U$1)*(КАЛЕНДАРЬ!BC29=GRID!$B$3:$U$3),0)),
INDEX(GRID!$B$18:$U$29,MATCH(G$7,GRID!$A$18:$A$29,0),MATCH(1,($U$2=GRID!$B$1:$U$1)*(КАЛЕНДАРЬ!BC29=GRID!$B$3:$U$3),0))*(1-GRID!$H$34))</f>
        <v>59500</v>
      </c>
      <c r="I599" s="5">
        <f t="array" ref="I599">IF($I$2="Открытый тариф",INDEX(GRID!$B$4:$U$15,MATCH(I$7,GRID!$A$4:$A$15,0),MATCH(1,($U$2=GRID!$B$1:$U$1)*(КАЛЕНДАРЬ!BC29=GRID!$B$3:$U$3),0)),
INDEX(GRID!$B$4:$U$15,MATCH(I$7,GRID!$A$4:$A$15,0),MATCH(1,($U$2=GRID!$B$1:$U$1)*(КАЛЕНДАРЬ!BC29=GRID!$B$3:$U$3),0))*(1-GRID!$H$34))</f>
        <v>60900</v>
      </c>
      <c r="J599" s="5">
        <f t="array" ref="J599">IF($I$2="Открытый тариф",INDEX(GRID!$B$18:$U$29,MATCH(I$7,GRID!$A$18:$A$29,0),MATCH(1,($U$2=GRID!$B$1:$U$1)*(КАЛЕНДАРЬ!BC29=GRID!$B$3:$U$3),0)),
INDEX(GRID!$B$18:$U$29,MATCH(I$7,GRID!$A$18:$A$29,0),MATCH(1,($U$2=GRID!$B$1:$U$1)*(КАЛЕНДАРЬ!BC29=GRID!$B$3:$U$3),0))*(1-GRID!$H$34))</f>
        <v>65900</v>
      </c>
      <c r="K599" s="5">
        <f t="array" ref="K599">IF($I$2="Открытый тариф",INDEX(GRID!$B$4:$U$15,MATCH(K$7,GRID!$A$4:$A$15,0),MATCH(1,($U$2=GRID!$B$1:$U$1)*(КАЛЕНДАРЬ!BC29=GRID!$B$3:$U$3),0)),
INDEX(GRID!$B$4:$U$15,MATCH(K$7,GRID!$A$4:$A$15,0),MATCH(1,($U$2=GRID!$B$1:$U$1)*(КАЛЕНДАРЬ!BC29=GRID!$B$3:$U$3),0))*(1-GRID!$H$34))</f>
        <v>67400</v>
      </c>
      <c r="L599" s="5">
        <f t="array" ref="L599">IF($I$2="Открытый тариф",INDEX(GRID!$B$18:$U$29,MATCH(K$7,GRID!$A$18:$A$29,0),MATCH(1,($U$2=GRID!$B$1:$U$1)*(КАЛЕНДАРЬ!BC29=GRID!$B$3:$U$3),0)),
INDEX(GRID!$B$18:$U$29,MATCH(K$7,GRID!$A$18:$A$29,0),MATCH(1,($U$2=GRID!$B$1:$U$1)*(КАЛЕНДАРЬ!BC29=GRID!$B$3:$U$3),0))*(1-GRID!$H$34))</f>
        <v>72400</v>
      </c>
      <c r="M599" s="5">
        <f t="array" ref="M599">IF($I$2="Открытый тариф",INDEX(GRID!$B$4:$U$15,MATCH(M$7,GRID!$A$4:$A$15,0),MATCH(1,($U$2=GRID!$B$1:$U$1)*(КАЛЕНДАРЬ!BC29=GRID!$B$3:$U$3),0)),
INDEX(GRID!$B$4:$U$15,MATCH(M$7,GRID!$A$4:$A$15,0),MATCH(1,($U$2=GRID!$B$1:$U$1)*(КАЛЕНДАРЬ!BC29=GRID!$B$3:$U$3),0))*(1-GRID!$H$34))</f>
        <v>90200</v>
      </c>
      <c r="N599" s="5">
        <f t="array" ref="N599">IF($I$2="Открытый тариф",INDEX(GRID!$B$18:$U$29,MATCH(M$7,GRID!$A$18:$A$29,0),MATCH(1,($U$2=GRID!$B$1:$U$1)*(КАЛЕНДАРЬ!BC29=GRID!$B$3:$U$3),0)),
INDEX(GRID!$B$18:$U$29,MATCH(M$7,GRID!$A$18:$A$29,0),MATCH(1,($U$2=GRID!$B$1:$U$1)*(КАЛЕНДАРЬ!BC29=GRID!$B$3:$U$3),0))*(1-GRID!$H$34))</f>
        <v>95200</v>
      </c>
      <c r="O599" s="5">
        <f t="array" ref="O599">IF($I$2="Открытый тариф",INDEX(GRID!$B$4:$U$15,MATCH(O$7,GRID!$A$4:$A$15,0),MATCH(1,($U$2=GRID!$B$1:$U$1)*(КАЛЕНДАРЬ!BC29=GRID!$B$3:$U$3),0)),
INDEX(GRID!$B$4:$U$15,MATCH(O$7,GRID!$A$4:$A$15,0),MATCH(1,($U$2=GRID!$B$1:$U$1)*(КАЛЕНДАРЬ!BC29=GRID!$B$3:$U$3),0))*(1-GRID!$H$34))</f>
        <v>127800</v>
      </c>
      <c r="P599" s="5">
        <f t="array" ref="P599">IF($I$2="Открытый тариф",INDEX(GRID!$B$4:$U$15,MATCH(P$7,GRID!$A$4:$A$15,0),MATCH(1,($U$2=GRID!$B$1:$U$1)*(КАЛЕНДАРЬ!BC29=GRID!$B$3:$U$3),0)),
INDEX(GRID!$B$4:$U$15,MATCH(P$7,GRID!$A$4:$A$15,0),MATCH(1,($U$2=GRID!$B$1:$U$1)*(КАЛЕНДАРЬ!BC29=GRID!$B$3:$U$3),0))*(1-GRID!$H$34))</f>
        <v>172900</v>
      </c>
      <c r="Q599" s="5">
        <f t="array" ref="Q599">IF($I$2="Открытый тариф",INDEX(GRID!$B$4:$U$15,MATCH(Q$7,GRID!$A$4:$A$15,0),MATCH(1,($U$2=GRID!$B$1:$U$1)*(КАЛЕНДАРЬ!BC29=GRID!$B$3:$U$3),0)),
INDEX(GRID!$B$4:$U$15,MATCH(Q$7,GRID!$A$4:$A$15,0),MATCH(1,($U$2=GRID!$B$1:$U$1)*(КАЛЕНДАРЬ!BC29=GRID!$B$3:$U$3),0))*(1-GRID!$H$34))</f>
        <v>202400</v>
      </c>
      <c r="R599" s="5">
        <f t="array" ref="R599">IF($I$2="Открытый тариф",INDEX(GRID!$B$18:$U$29,MATCH(R$7,GRID!$A$18:$A$29,0),MATCH(1,($U$2=GRID!$B$1:$U$1)*(КАЛЕНДАРЬ!BC29=GRID!$B$3:$U$3),0)),
INDEX(GRID!$B$18:$U$29,MATCH(R$7,GRID!$A$18:$A$29,0),MATCH(1,($U$2=GRID!$B$1:$U$1)*(КАЛЕНДАРЬ!BC29=GRID!$B$3:$U$3),0))*(1-GRID!$H$34))</f>
        <v>230600</v>
      </c>
      <c r="S599" s="5">
        <f t="array" ref="S599">IF($I$2="Открытый тариф",INDEX(GRID!$B$4:$U$15,MATCH(S$7,GRID!$A$4:$A$15,0),MATCH(1,($U$2=GRID!$B$1:$U$1)*(КАЛЕНДАРЬ!BC29=GRID!$B$3:$U$3),0)),
INDEX(GRID!$B$4:$U$15,MATCH(S$7,GRID!$A$4:$A$15,0),MATCH(1,($U$2=GRID!$B$1:$U$1)*(КАЛЕНДАРЬ!BC29=GRID!$B$3:$U$3),0))*(1-GRID!$L$41))</f>
        <v>592800</v>
      </c>
      <c r="T599" s="5">
        <f t="array" ref="T599">IF($I$2="Открытый тариф",INDEX(GRID!$B$4:$U$15,MATCH(T$7,GRID!$A$4:$A$15,0),MATCH(1,($U$2=GRID!$B$1:$U$1)*(КАЛЕНДАРЬ!BC29=GRID!$B$3:$U$3),0)),
INDEX(GRID!$B$4:$U$15,MATCH(T$7,GRID!$A$4:$A$15,0),MATCH(1,($U$2=GRID!$B$1:$U$1)*(КАЛЕНДАРЬ!BC29=GRID!$B$3:$U$3),0))*(1-GRID!$L$41))</f>
        <v>726900</v>
      </c>
    </row>
    <row r="600" spans="1:20" s="121" customFormat="1" ht="13.5" customHeight="1">
      <c r="A600" s="108" t="s">
        <v>17</v>
      </c>
      <c r="B600" s="109">
        <v>27</v>
      </c>
      <c r="C600" s="5" cm="1">
        <f t="array" ref="C600">IF($I$2="Открытый тариф",INDEX(GRID!$B$4:$U$15,MATCH(C$7,GRID!$A$4:$A$15,0),MATCH(1,($U$2=GRID!$B$1:$U$1)*(КАЛЕНДАРЬ!BC30=GRID!$B$3:$U$3),0)),
INDEX(GRID!$B$4:$U$15,MATCH(C$7,GRID!$A$4:$A$15,0),MATCH(1,($U$2=GRID!$B$1:$U$1)*(КАЛЕНДАРЬ!BC30=GRID!$B$3:$U$3),0))*(1-GRID!$H$34))</f>
        <v>40100</v>
      </c>
      <c r="D600" s="5">
        <f t="array" ref="D600">IF($I$2="Открытый тариф",INDEX(GRID!$B$18:$U$29,MATCH(C$7,GRID!$A$18:$A$29,0),MATCH(1,($U$2=GRID!$B$1:$U$1)*(КАЛЕНДАРЬ!BC30=GRID!$B$3:$U$3),0)),
INDEX(GRID!$B$18:$U$29,MATCH(C$7,GRID!$A$18:$A$29,0),MATCH(1,($U$2=GRID!$B$1:$U$1)*(КАЛЕНДАРЬ!BC30=GRID!$B$3:$U$3),0))*(1-GRID!$H$34))</f>
        <v>45100</v>
      </c>
      <c r="E600" s="5">
        <f t="array" ref="E600">IF($I$2="Открытый тариф",INDEX(GRID!$B$4:$U$15,MATCH(E$7,GRID!$A$4:$A$15,0),MATCH(1,($U$2=GRID!$B$1:$U$1)*(КАЛЕНДАРЬ!BC30=GRID!$B$3:$U$3),0)),
INDEX(GRID!$B$4:$U$15,MATCH(E$7,GRID!$A$4:$A$15,0),MATCH(1,($U$2=GRID!$B$1:$U$1)*(КАЛЕНДАРЬ!BC30=GRID!$B$3:$U$3),0))*(1-GRID!$H$34))</f>
        <v>47900</v>
      </c>
      <c r="F600" s="5">
        <f t="array" ref="F600">IF($I$2="Открытый тариф",INDEX(GRID!$B$18:$U$29,MATCH(E$7,GRID!$A$18:$A$29,0),MATCH(1,($U$2=GRID!$B$1:$U$1)*(КАЛЕНДАРЬ!BC30=GRID!$B$3:$U$3),0)),
INDEX(GRID!$B$18:$U$29,MATCH(E$7,GRID!$A$18:$A$29,0),MATCH(1,($U$2=GRID!$B$1:$U$1)*(КАЛЕНДАРЬ!BC30=GRID!$B$3:$U$3),0))*(1-GRID!$H$34))</f>
        <v>52900</v>
      </c>
      <c r="G600" s="5">
        <f t="array" ref="G600">IF($I$2="Открытый тариф",INDEX(GRID!$B$4:$U$15,MATCH(G$7,GRID!$A$4:$A$15,0),MATCH(1,($U$2=GRID!$B$1:$U$1)*(КАЛЕНДАРЬ!BC30=GRID!$B$3:$U$3),0)),
INDEX(GRID!$B$4:$U$15,MATCH(G$7,GRID!$A$4:$A$15,0),MATCH(1,($U$2=GRID!$B$1:$U$1)*(КАЛЕНДАРЬ!BC30=GRID!$B$3:$U$3),0))*(1-GRID!$H$34))</f>
        <v>54500</v>
      </c>
      <c r="H600" s="5">
        <f t="array" ref="H600">IF($I$2="Открытый тариф",INDEX(GRID!$B$18:$U$29,MATCH(G$7,GRID!$A$18:$A$29,0),MATCH(1,($U$2=GRID!$B$1:$U$1)*(КАЛЕНДАРЬ!BC30=GRID!$B$3:$U$3),0)),
INDEX(GRID!$B$18:$U$29,MATCH(G$7,GRID!$A$18:$A$29,0),MATCH(1,($U$2=GRID!$B$1:$U$1)*(КАЛЕНДАРЬ!BC30=GRID!$B$3:$U$3),0))*(1-GRID!$H$34))</f>
        <v>59500</v>
      </c>
      <c r="I600" s="5">
        <f t="array" ref="I600">IF($I$2="Открытый тариф",INDEX(GRID!$B$4:$U$15,MATCH(I$7,GRID!$A$4:$A$15,0),MATCH(1,($U$2=GRID!$B$1:$U$1)*(КАЛЕНДАРЬ!BC30=GRID!$B$3:$U$3),0)),
INDEX(GRID!$B$4:$U$15,MATCH(I$7,GRID!$A$4:$A$15,0),MATCH(1,($U$2=GRID!$B$1:$U$1)*(КАЛЕНДАРЬ!BC30=GRID!$B$3:$U$3),0))*(1-GRID!$H$34))</f>
        <v>60900</v>
      </c>
      <c r="J600" s="5">
        <f t="array" ref="J600">IF($I$2="Открытый тариф",INDEX(GRID!$B$18:$U$29,MATCH(I$7,GRID!$A$18:$A$29,0),MATCH(1,($U$2=GRID!$B$1:$U$1)*(КАЛЕНДАРЬ!BC30=GRID!$B$3:$U$3),0)),
INDEX(GRID!$B$18:$U$29,MATCH(I$7,GRID!$A$18:$A$29,0),MATCH(1,($U$2=GRID!$B$1:$U$1)*(КАЛЕНДАРЬ!BC30=GRID!$B$3:$U$3),0))*(1-GRID!$H$34))</f>
        <v>65900</v>
      </c>
      <c r="K600" s="5">
        <f t="array" ref="K600">IF($I$2="Открытый тариф",INDEX(GRID!$B$4:$U$15,MATCH(K$7,GRID!$A$4:$A$15,0),MATCH(1,($U$2=GRID!$B$1:$U$1)*(КАЛЕНДАРЬ!BC30=GRID!$B$3:$U$3),0)),
INDEX(GRID!$B$4:$U$15,MATCH(K$7,GRID!$A$4:$A$15,0),MATCH(1,($U$2=GRID!$B$1:$U$1)*(КАЛЕНДАРЬ!BC30=GRID!$B$3:$U$3),0))*(1-GRID!$H$34))</f>
        <v>67400</v>
      </c>
      <c r="L600" s="5">
        <f t="array" ref="L600">IF($I$2="Открытый тариф",INDEX(GRID!$B$18:$U$29,MATCH(K$7,GRID!$A$18:$A$29,0),MATCH(1,($U$2=GRID!$B$1:$U$1)*(КАЛЕНДАРЬ!BC30=GRID!$B$3:$U$3),0)),
INDEX(GRID!$B$18:$U$29,MATCH(K$7,GRID!$A$18:$A$29,0),MATCH(1,($U$2=GRID!$B$1:$U$1)*(КАЛЕНДАРЬ!BC30=GRID!$B$3:$U$3),0))*(1-GRID!$H$34))</f>
        <v>72400</v>
      </c>
      <c r="M600" s="5">
        <f t="array" ref="M600">IF($I$2="Открытый тариф",INDEX(GRID!$B$4:$U$15,MATCH(M$7,GRID!$A$4:$A$15,0),MATCH(1,($U$2=GRID!$B$1:$U$1)*(КАЛЕНДАРЬ!BC30=GRID!$B$3:$U$3),0)),
INDEX(GRID!$B$4:$U$15,MATCH(M$7,GRID!$A$4:$A$15,0),MATCH(1,($U$2=GRID!$B$1:$U$1)*(КАЛЕНДАРЬ!BC30=GRID!$B$3:$U$3),0))*(1-GRID!$H$34))</f>
        <v>90200</v>
      </c>
      <c r="N600" s="5">
        <f t="array" ref="N600">IF($I$2="Открытый тариф",INDEX(GRID!$B$18:$U$29,MATCH(M$7,GRID!$A$18:$A$29,0),MATCH(1,($U$2=GRID!$B$1:$U$1)*(КАЛЕНДАРЬ!BC30=GRID!$B$3:$U$3),0)),
INDEX(GRID!$B$18:$U$29,MATCH(M$7,GRID!$A$18:$A$29,0),MATCH(1,($U$2=GRID!$B$1:$U$1)*(КАЛЕНДАРЬ!BC30=GRID!$B$3:$U$3),0))*(1-GRID!$H$34))</f>
        <v>95200</v>
      </c>
      <c r="O600" s="5">
        <f t="array" ref="O600">IF($I$2="Открытый тариф",INDEX(GRID!$B$4:$U$15,MATCH(O$7,GRID!$A$4:$A$15,0),MATCH(1,($U$2=GRID!$B$1:$U$1)*(КАЛЕНДАРЬ!BC30=GRID!$B$3:$U$3),0)),
INDEX(GRID!$B$4:$U$15,MATCH(O$7,GRID!$A$4:$A$15,0),MATCH(1,($U$2=GRID!$B$1:$U$1)*(КАЛЕНДАРЬ!BC30=GRID!$B$3:$U$3),0))*(1-GRID!$H$34))</f>
        <v>127800</v>
      </c>
      <c r="P600" s="5">
        <f t="array" ref="P600">IF($I$2="Открытый тариф",INDEX(GRID!$B$4:$U$15,MATCH(P$7,GRID!$A$4:$A$15,0),MATCH(1,($U$2=GRID!$B$1:$U$1)*(КАЛЕНДАРЬ!BC30=GRID!$B$3:$U$3),0)),
INDEX(GRID!$B$4:$U$15,MATCH(P$7,GRID!$A$4:$A$15,0),MATCH(1,($U$2=GRID!$B$1:$U$1)*(КАЛЕНДАРЬ!BC30=GRID!$B$3:$U$3),0))*(1-GRID!$H$34))</f>
        <v>172900</v>
      </c>
      <c r="Q600" s="5">
        <f t="array" ref="Q600">IF($I$2="Открытый тариф",INDEX(GRID!$B$4:$U$15,MATCH(Q$7,GRID!$A$4:$A$15,0),MATCH(1,($U$2=GRID!$B$1:$U$1)*(КАЛЕНДАРЬ!BC30=GRID!$B$3:$U$3),0)),
INDEX(GRID!$B$4:$U$15,MATCH(Q$7,GRID!$A$4:$A$15,0),MATCH(1,($U$2=GRID!$B$1:$U$1)*(КАЛЕНДАРЬ!BC30=GRID!$B$3:$U$3),0))*(1-GRID!$H$34))</f>
        <v>202400</v>
      </c>
      <c r="R600" s="5">
        <f t="array" ref="R600">IF($I$2="Открытый тариф",INDEX(GRID!$B$18:$U$29,MATCH(R$7,GRID!$A$18:$A$29,0),MATCH(1,($U$2=GRID!$B$1:$U$1)*(КАЛЕНДАРЬ!BC30=GRID!$B$3:$U$3),0)),
INDEX(GRID!$B$18:$U$29,MATCH(R$7,GRID!$A$18:$A$29,0),MATCH(1,($U$2=GRID!$B$1:$U$1)*(КАЛЕНДАРЬ!BC30=GRID!$B$3:$U$3),0))*(1-GRID!$H$34))</f>
        <v>230600</v>
      </c>
      <c r="S600" s="5">
        <f t="array" ref="S600">IF($I$2="Открытый тариф",INDEX(GRID!$B$4:$U$15,MATCH(S$7,GRID!$A$4:$A$15,0),MATCH(1,($U$2=GRID!$B$1:$U$1)*(КАЛЕНДАРЬ!BC30=GRID!$B$3:$U$3),0)),
INDEX(GRID!$B$4:$U$15,MATCH(S$7,GRID!$A$4:$A$15,0),MATCH(1,($U$2=GRID!$B$1:$U$1)*(КАЛЕНДАРЬ!BC30=GRID!$B$3:$U$3),0))*(1-GRID!$L$41))</f>
        <v>592800</v>
      </c>
      <c r="T600" s="5">
        <f t="array" ref="T600">IF($I$2="Открытый тариф",INDEX(GRID!$B$4:$U$15,MATCH(T$7,GRID!$A$4:$A$15,0),MATCH(1,($U$2=GRID!$B$1:$U$1)*(КАЛЕНДАРЬ!BC30=GRID!$B$3:$U$3),0)),
INDEX(GRID!$B$4:$U$15,MATCH(T$7,GRID!$A$4:$A$15,0),MATCH(1,($U$2=GRID!$B$1:$U$1)*(КАЛЕНДАРЬ!BC30=GRID!$B$3:$U$3),0))*(1-GRID!$L$41))</f>
        <v>726900</v>
      </c>
    </row>
    <row r="601" spans="1:20" s="121" customFormat="1" ht="13.5" customHeight="1">
      <c r="A601" s="108" t="s">
        <v>11</v>
      </c>
      <c r="B601" s="109">
        <v>28</v>
      </c>
      <c r="C601" s="5" cm="1">
        <f t="array" ref="C601">IF($I$2="Открытый тариф",INDEX(GRID!$B$4:$U$15,MATCH(C$7,GRID!$A$4:$A$15,0),MATCH(1,($U$2=GRID!$B$1:$U$1)*(КАЛЕНДАРЬ!BC31=GRID!$B$3:$U$3),0)),
INDEX(GRID!$B$4:$U$15,MATCH(C$7,GRID!$A$4:$A$15,0),MATCH(1,($U$2=GRID!$B$1:$U$1)*(КАЛЕНДАРЬ!BC31=GRID!$B$3:$U$3),0))*(1-GRID!$H$34))</f>
        <v>36500</v>
      </c>
      <c r="D601" s="5">
        <f t="array" ref="D601">IF($I$2="Открытый тариф",INDEX(GRID!$B$18:$U$29,MATCH(C$7,GRID!$A$18:$A$29,0),MATCH(1,($U$2=GRID!$B$1:$U$1)*(КАЛЕНДАРЬ!BC31=GRID!$B$3:$U$3),0)),
INDEX(GRID!$B$18:$U$29,MATCH(C$7,GRID!$A$18:$A$29,0),MATCH(1,($U$2=GRID!$B$1:$U$1)*(КАЛЕНДАРЬ!BC31=GRID!$B$3:$U$3),0))*(1-GRID!$H$34))</f>
        <v>41500</v>
      </c>
      <c r="E601" s="5">
        <f t="array" ref="E601">IF($I$2="Открытый тариф",INDEX(GRID!$B$4:$U$15,MATCH(E$7,GRID!$A$4:$A$15,0),MATCH(1,($U$2=GRID!$B$1:$U$1)*(КАЛЕНДАРЬ!BC31=GRID!$B$3:$U$3),0)),
INDEX(GRID!$B$4:$U$15,MATCH(E$7,GRID!$A$4:$A$15,0),MATCH(1,($U$2=GRID!$B$1:$U$1)*(КАЛЕНДАРЬ!BC31=GRID!$B$3:$U$3),0))*(1-GRID!$H$34))</f>
        <v>43700</v>
      </c>
      <c r="F601" s="5">
        <f t="array" ref="F601">IF($I$2="Открытый тариф",INDEX(GRID!$B$18:$U$29,MATCH(E$7,GRID!$A$18:$A$29,0),MATCH(1,($U$2=GRID!$B$1:$U$1)*(КАЛЕНДАРЬ!BC31=GRID!$B$3:$U$3),0)),
INDEX(GRID!$B$18:$U$29,MATCH(E$7,GRID!$A$18:$A$29,0),MATCH(1,($U$2=GRID!$B$1:$U$1)*(КАЛЕНДАРЬ!BC31=GRID!$B$3:$U$3),0))*(1-GRID!$H$34))</f>
        <v>48700</v>
      </c>
      <c r="G601" s="5">
        <f t="array" ref="G601">IF($I$2="Открытый тариф",INDEX(GRID!$B$4:$U$15,MATCH(G$7,GRID!$A$4:$A$15,0),MATCH(1,($U$2=GRID!$B$1:$U$1)*(КАЛЕНДАРЬ!BC31=GRID!$B$3:$U$3),0)),
INDEX(GRID!$B$4:$U$15,MATCH(G$7,GRID!$A$4:$A$15,0),MATCH(1,($U$2=GRID!$B$1:$U$1)*(КАЛЕНДАРЬ!BC31=GRID!$B$3:$U$3),0))*(1-GRID!$H$34))</f>
        <v>50200</v>
      </c>
      <c r="H601" s="5">
        <f t="array" ref="H601">IF($I$2="Открытый тариф",INDEX(GRID!$B$18:$U$29,MATCH(G$7,GRID!$A$18:$A$29,0),MATCH(1,($U$2=GRID!$B$1:$U$1)*(КАЛЕНДАРЬ!BC31=GRID!$B$3:$U$3),0)),
INDEX(GRID!$B$18:$U$29,MATCH(G$7,GRID!$A$18:$A$29,0),MATCH(1,($U$2=GRID!$B$1:$U$1)*(КАЛЕНДАРЬ!BC31=GRID!$B$3:$U$3),0))*(1-GRID!$H$34))</f>
        <v>55200</v>
      </c>
      <c r="I601" s="5">
        <f t="array" ref="I601">IF($I$2="Открытый тариф",INDEX(GRID!$B$4:$U$15,MATCH(I$7,GRID!$A$4:$A$15,0),MATCH(1,($U$2=GRID!$B$1:$U$1)*(КАЛЕНДАРЬ!BC31=GRID!$B$3:$U$3),0)),
INDEX(GRID!$B$4:$U$15,MATCH(I$7,GRID!$A$4:$A$15,0),MATCH(1,($U$2=GRID!$B$1:$U$1)*(КАЛЕНДАРЬ!BC31=GRID!$B$3:$U$3),0))*(1-GRID!$H$34))</f>
        <v>56200</v>
      </c>
      <c r="J601" s="5">
        <f t="array" ref="J601">IF($I$2="Открытый тариф",INDEX(GRID!$B$18:$U$29,MATCH(I$7,GRID!$A$18:$A$29,0),MATCH(1,($U$2=GRID!$B$1:$U$1)*(КАЛЕНДАРЬ!BC31=GRID!$B$3:$U$3),0)),
INDEX(GRID!$B$18:$U$29,MATCH(I$7,GRID!$A$18:$A$29,0),MATCH(1,($U$2=GRID!$B$1:$U$1)*(КАЛЕНДАРЬ!BC31=GRID!$B$3:$U$3),0))*(1-GRID!$H$34))</f>
        <v>61200</v>
      </c>
      <c r="K601" s="5">
        <f t="array" ref="K601">IF($I$2="Открытый тариф",INDEX(GRID!$B$4:$U$15,MATCH(K$7,GRID!$A$4:$A$15,0),MATCH(1,($U$2=GRID!$B$1:$U$1)*(КАЛЕНДАРЬ!BC31=GRID!$B$3:$U$3),0)),
INDEX(GRID!$B$4:$U$15,MATCH(K$7,GRID!$A$4:$A$15,0),MATCH(1,($U$2=GRID!$B$1:$U$1)*(КАЛЕНДАРЬ!BC31=GRID!$B$3:$U$3),0))*(1-GRID!$H$34))</f>
        <v>62500</v>
      </c>
      <c r="L601" s="5">
        <f t="array" ref="L601">IF($I$2="Открытый тариф",INDEX(GRID!$B$18:$U$29,MATCH(K$7,GRID!$A$18:$A$29,0),MATCH(1,($U$2=GRID!$B$1:$U$1)*(КАЛЕНДАРЬ!BC31=GRID!$B$3:$U$3),0)),
INDEX(GRID!$B$18:$U$29,MATCH(K$7,GRID!$A$18:$A$29,0),MATCH(1,($U$2=GRID!$B$1:$U$1)*(КАЛЕНДАРЬ!BC31=GRID!$B$3:$U$3),0))*(1-GRID!$H$34))</f>
        <v>67500</v>
      </c>
      <c r="M601" s="5">
        <f t="array" ref="M601">IF($I$2="Открытый тариф",INDEX(GRID!$B$4:$U$15,MATCH(M$7,GRID!$A$4:$A$15,0),MATCH(1,($U$2=GRID!$B$1:$U$1)*(КАЛЕНДАРЬ!BC31=GRID!$B$3:$U$3),0)),
INDEX(GRID!$B$4:$U$15,MATCH(M$7,GRID!$A$4:$A$15,0),MATCH(1,($U$2=GRID!$B$1:$U$1)*(КАЛЕНДАРЬ!BC31=GRID!$B$3:$U$3),0))*(1-GRID!$H$34))</f>
        <v>84300</v>
      </c>
      <c r="N601" s="5">
        <f t="array" ref="N601">IF($I$2="Открытый тариф",INDEX(GRID!$B$18:$U$29,MATCH(M$7,GRID!$A$18:$A$29,0),MATCH(1,($U$2=GRID!$B$1:$U$1)*(КАЛЕНДАРЬ!BC31=GRID!$B$3:$U$3),0)),
INDEX(GRID!$B$18:$U$29,MATCH(M$7,GRID!$A$18:$A$29,0),MATCH(1,($U$2=GRID!$B$1:$U$1)*(КАЛЕНДАРЬ!BC31=GRID!$B$3:$U$3),0))*(1-GRID!$H$34))</f>
        <v>89300</v>
      </c>
      <c r="O601" s="5">
        <f t="array" ref="O601">IF($I$2="Открытый тариф",INDEX(GRID!$B$4:$U$15,MATCH(O$7,GRID!$A$4:$A$15,0),MATCH(1,($U$2=GRID!$B$1:$U$1)*(КАЛЕНДАРЬ!BC31=GRID!$B$3:$U$3),0)),
INDEX(GRID!$B$4:$U$15,MATCH(O$7,GRID!$A$4:$A$15,0),MATCH(1,($U$2=GRID!$B$1:$U$1)*(КАЛЕНДАРЬ!BC31=GRID!$B$3:$U$3),0))*(1-GRID!$H$34))</f>
        <v>121100</v>
      </c>
      <c r="P601" s="5">
        <f t="array" ref="P601">IF($I$2="Открытый тариф",INDEX(GRID!$B$4:$U$15,MATCH(P$7,GRID!$A$4:$A$15,0),MATCH(1,($U$2=GRID!$B$1:$U$1)*(КАЛЕНДАРЬ!BC31=GRID!$B$3:$U$3),0)),
INDEX(GRID!$B$4:$U$15,MATCH(P$7,GRID!$A$4:$A$15,0),MATCH(1,($U$2=GRID!$B$1:$U$1)*(КАЛЕНДАРЬ!BC31=GRID!$B$3:$U$3),0))*(1-GRID!$H$34))</f>
        <v>165200</v>
      </c>
      <c r="Q601" s="5">
        <f t="array" ref="Q601">IF($I$2="Открытый тариф",INDEX(GRID!$B$4:$U$15,MATCH(Q$7,GRID!$A$4:$A$15,0),MATCH(1,($U$2=GRID!$B$1:$U$1)*(КАЛЕНДАРЬ!BC31=GRID!$B$3:$U$3),0)),
INDEX(GRID!$B$4:$U$15,MATCH(Q$7,GRID!$A$4:$A$15,0),MATCH(1,($U$2=GRID!$B$1:$U$1)*(КАЛЕНДАРЬ!BC31=GRID!$B$3:$U$3),0))*(1-GRID!$H$34))</f>
        <v>193700</v>
      </c>
      <c r="R601" s="5">
        <f t="array" ref="R601">IF($I$2="Открытый тариф",INDEX(GRID!$B$18:$U$29,MATCH(R$7,GRID!$A$18:$A$29,0),MATCH(1,($U$2=GRID!$B$1:$U$1)*(КАЛЕНДАРЬ!BC31=GRID!$B$3:$U$3),0)),
INDEX(GRID!$B$18:$U$29,MATCH(R$7,GRID!$A$18:$A$29,0),MATCH(1,($U$2=GRID!$B$1:$U$1)*(КАЛЕНДАРЬ!BC31=GRID!$B$3:$U$3),0))*(1-GRID!$H$34))</f>
        <v>220700</v>
      </c>
      <c r="S601" s="5">
        <f t="array" ref="S601">IF($I$2="Открытый тариф",INDEX(GRID!$B$4:$U$15,MATCH(S$7,GRID!$A$4:$A$15,0),MATCH(1,($U$2=GRID!$B$1:$U$1)*(КАЛЕНДАРЬ!BC31=GRID!$B$3:$U$3),0)),
INDEX(GRID!$B$4:$U$15,MATCH(S$7,GRID!$A$4:$A$15,0),MATCH(1,($U$2=GRID!$B$1:$U$1)*(КАЛЕНДАРЬ!BC31=GRID!$B$3:$U$3),0))*(1-GRID!$L$41))</f>
        <v>561500</v>
      </c>
      <c r="T601" s="5">
        <f t="array" ref="T601">IF($I$2="Открытый тариф",INDEX(GRID!$B$4:$U$15,MATCH(T$7,GRID!$A$4:$A$15,0),MATCH(1,($U$2=GRID!$B$1:$U$1)*(КАЛЕНДАРЬ!BC31=GRID!$B$3:$U$3),0)),
INDEX(GRID!$B$4:$U$15,MATCH(T$7,GRID!$A$4:$A$15,0),MATCH(1,($U$2=GRID!$B$1:$U$1)*(КАЛЕНДАРЬ!BC31=GRID!$B$3:$U$3),0))*(1-GRID!$L$41))</f>
        <v>688100</v>
      </c>
    </row>
    <row r="602" spans="1:20" s="121" customFormat="1" ht="13.5" customHeight="1">
      <c r="A602" s="108" t="s">
        <v>12</v>
      </c>
      <c r="B602" s="109">
        <v>29</v>
      </c>
      <c r="C602" s="5" cm="1">
        <f t="array" ref="C602">IF($I$2="Открытый тариф",INDEX(GRID!$B$4:$U$15,MATCH(C$7,GRID!$A$4:$A$15,0),MATCH(1,($U$2=GRID!$B$1:$U$1)*(КАЛЕНДАРЬ!BC32=GRID!$B$3:$U$3),0)),
INDEX(GRID!$B$4:$U$15,MATCH(C$7,GRID!$A$4:$A$15,0),MATCH(1,($U$2=GRID!$B$1:$U$1)*(КАЛЕНДАРЬ!BC32=GRID!$B$3:$U$3),0))*(1-GRID!$H$34))</f>
        <v>36500</v>
      </c>
      <c r="D602" s="5">
        <f t="array" ref="D602">IF($I$2="Открытый тариф",INDEX(GRID!$B$18:$U$29,MATCH(C$7,GRID!$A$18:$A$29,0),MATCH(1,($U$2=GRID!$B$1:$U$1)*(КАЛЕНДАРЬ!BC32=GRID!$B$3:$U$3),0)),
INDEX(GRID!$B$18:$U$29,MATCH(C$7,GRID!$A$18:$A$29,0),MATCH(1,($U$2=GRID!$B$1:$U$1)*(КАЛЕНДАРЬ!BC32=GRID!$B$3:$U$3),0))*(1-GRID!$H$34))</f>
        <v>41500</v>
      </c>
      <c r="E602" s="5">
        <f t="array" ref="E602">IF($I$2="Открытый тариф",INDEX(GRID!$B$4:$U$15,MATCH(E$7,GRID!$A$4:$A$15,0),MATCH(1,($U$2=GRID!$B$1:$U$1)*(КАЛЕНДАРЬ!BC32=GRID!$B$3:$U$3),0)),
INDEX(GRID!$B$4:$U$15,MATCH(E$7,GRID!$A$4:$A$15,0),MATCH(1,($U$2=GRID!$B$1:$U$1)*(КАЛЕНДАРЬ!BC32=GRID!$B$3:$U$3),0))*(1-GRID!$H$34))</f>
        <v>43700</v>
      </c>
      <c r="F602" s="5">
        <f t="array" ref="F602">IF($I$2="Открытый тариф",INDEX(GRID!$B$18:$U$29,MATCH(E$7,GRID!$A$18:$A$29,0),MATCH(1,($U$2=GRID!$B$1:$U$1)*(КАЛЕНДАРЬ!BC32=GRID!$B$3:$U$3),0)),
INDEX(GRID!$B$18:$U$29,MATCH(E$7,GRID!$A$18:$A$29,0),MATCH(1,($U$2=GRID!$B$1:$U$1)*(КАЛЕНДАРЬ!BC32=GRID!$B$3:$U$3),0))*(1-GRID!$H$34))</f>
        <v>48700</v>
      </c>
      <c r="G602" s="5">
        <f t="array" ref="G602">IF($I$2="Открытый тариф",INDEX(GRID!$B$4:$U$15,MATCH(G$7,GRID!$A$4:$A$15,0),MATCH(1,($U$2=GRID!$B$1:$U$1)*(КАЛЕНДАРЬ!BC32=GRID!$B$3:$U$3),0)),
INDEX(GRID!$B$4:$U$15,MATCH(G$7,GRID!$A$4:$A$15,0),MATCH(1,($U$2=GRID!$B$1:$U$1)*(КАЛЕНДАРЬ!BC32=GRID!$B$3:$U$3),0))*(1-GRID!$H$34))</f>
        <v>50200</v>
      </c>
      <c r="H602" s="5">
        <f t="array" ref="H602">IF($I$2="Открытый тариф",INDEX(GRID!$B$18:$U$29,MATCH(G$7,GRID!$A$18:$A$29,0),MATCH(1,($U$2=GRID!$B$1:$U$1)*(КАЛЕНДАРЬ!BC32=GRID!$B$3:$U$3),0)),
INDEX(GRID!$B$18:$U$29,MATCH(G$7,GRID!$A$18:$A$29,0),MATCH(1,($U$2=GRID!$B$1:$U$1)*(КАЛЕНДАРЬ!BC32=GRID!$B$3:$U$3),0))*(1-GRID!$H$34))</f>
        <v>55200</v>
      </c>
      <c r="I602" s="5">
        <f t="array" ref="I602">IF($I$2="Открытый тариф",INDEX(GRID!$B$4:$U$15,MATCH(I$7,GRID!$A$4:$A$15,0),MATCH(1,($U$2=GRID!$B$1:$U$1)*(КАЛЕНДАРЬ!BC32=GRID!$B$3:$U$3),0)),
INDEX(GRID!$B$4:$U$15,MATCH(I$7,GRID!$A$4:$A$15,0),MATCH(1,($U$2=GRID!$B$1:$U$1)*(КАЛЕНДАРЬ!BC32=GRID!$B$3:$U$3),0))*(1-GRID!$H$34))</f>
        <v>56200</v>
      </c>
      <c r="J602" s="5">
        <f t="array" ref="J602">IF($I$2="Открытый тариф",INDEX(GRID!$B$18:$U$29,MATCH(I$7,GRID!$A$18:$A$29,0),MATCH(1,($U$2=GRID!$B$1:$U$1)*(КАЛЕНДАРЬ!BC32=GRID!$B$3:$U$3),0)),
INDEX(GRID!$B$18:$U$29,MATCH(I$7,GRID!$A$18:$A$29,0),MATCH(1,($U$2=GRID!$B$1:$U$1)*(КАЛЕНДАРЬ!BC32=GRID!$B$3:$U$3),0))*(1-GRID!$H$34))</f>
        <v>61200</v>
      </c>
      <c r="K602" s="5">
        <f t="array" ref="K602">IF($I$2="Открытый тариф",INDEX(GRID!$B$4:$U$15,MATCH(K$7,GRID!$A$4:$A$15,0),MATCH(1,($U$2=GRID!$B$1:$U$1)*(КАЛЕНДАРЬ!BC32=GRID!$B$3:$U$3),0)),
INDEX(GRID!$B$4:$U$15,MATCH(K$7,GRID!$A$4:$A$15,0),MATCH(1,($U$2=GRID!$B$1:$U$1)*(КАЛЕНДАРЬ!BC32=GRID!$B$3:$U$3),0))*(1-GRID!$H$34))</f>
        <v>62500</v>
      </c>
      <c r="L602" s="5">
        <f t="array" ref="L602">IF($I$2="Открытый тариф",INDEX(GRID!$B$18:$U$29,MATCH(K$7,GRID!$A$18:$A$29,0),MATCH(1,($U$2=GRID!$B$1:$U$1)*(КАЛЕНДАРЬ!BC32=GRID!$B$3:$U$3),0)),
INDEX(GRID!$B$18:$U$29,MATCH(K$7,GRID!$A$18:$A$29,0),MATCH(1,($U$2=GRID!$B$1:$U$1)*(КАЛЕНДАРЬ!BC32=GRID!$B$3:$U$3),0))*(1-GRID!$H$34))</f>
        <v>67500</v>
      </c>
      <c r="M602" s="5">
        <f t="array" ref="M602">IF($I$2="Открытый тариф",INDEX(GRID!$B$4:$U$15,MATCH(M$7,GRID!$A$4:$A$15,0),MATCH(1,($U$2=GRID!$B$1:$U$1)*(КАЛЕНДАРЬ!BC32=GRID!$B$3:$U$3),0)),
INDEX(GRID!$B$4:$U$15,MATCH(M$7,GRID!$A$4:$A$15,0),MATCH(1,($U$2=GRID!$B$1:$U$1)*(КАЛЕНДАРЬ!BC32=GRID!$B$3:$U$3),0))*(1-GRID!$H$34))</f>
        <v>84300</v>
      </c>
      <c r="N602" s="5">
        <f t="array" ref="N602">IF($I$2="Открытый тариф",INDEX(GRID!$B$18:$U$29,MATCH(M$7,GRID!$A$18:$A$29,0),MATCH(1,($U$2=GRID!$B$1:$U$1)*(КАЛЕНДАРЬ!BC32=GRID!$B$3:$U$3),0)),
INDEX(GRID!$B$18:$U$29,MATCH(M$7,GRID!$A$18:$A$29,0),MATCH(1,($U$2=GRID!$B$1:$U$1)*(КАЛЕНДАРЬ!BC32=GRID!$B$3:$U$3),0))*(1-GRID!$H$34))</f>
        <v>89300</v>
      </c>
      <c r="O602" s="5">
        <f t="array" ref="O602">IF($I$2="Открытый тариф",INDEX(GRID!$B$4:$U$15,MATCH(O$7,GRID!$A$4:$A$15,0),MATCH(1,($U$2=GRID!$B$1:$U$1)*(КАЛЕНДАРЬ!BC32=GRID!$B$3:$U$3),0)),
INDEX(GRID!$B$4:$U$15,MATCH(O$7,GRID!$A$4:$A$15,0),MATCH(1,($U$2=GRID!$B$1:$U$1)*(КАЛЕНДАРЬ!BC32=GRID!$B$3:$U$3),0))*(1-GRID!$H$34))</f>
        <v>121100</v>
      </c>
      <c r="P602" s="5">
        <f t="array" ref="P602">IF($I$2="Открытый тариф",INDEX(GRID!$B$4:$U$15,MATCH(P$7,GRID!$A$4:$A$15,0),MATCH(1,($U$2=GRID!$B$1:$U$1)*(КАЛЕНДАРЬ!BC32=GRID!$B$3:$U$3),0)),
INDEX(GRID!$B$4:$U$15,MATCH(P$7,GRID!$A$4:$A$15,0),MATCH(1,($U$2=GRID!$B$1:$U$1)*(КАЛЕНДАРЬ!BC32=GRID!$B$3:$U$3),0))*(1-GRID!$H$34))</f>
        <v>165200</v>
      </c>
      <c r="Q602" s="5">
        <f t="array" ref="Q602">IF($I$2="Открытый тариф",INDEX(GRID!$B$4:$U$15,MATCH(Q$7,GRID!$A$4:$A$15,0),MATCH(1,($U$2=GRID!$B$1:$U$1)*(КАЛЕНДАРЬ!BC32=GRID!$B$3:$U$3),0)),
INDEX(GRID!$B$4:$U$15,MATCH(Q$7,GRID!$A$4:$A$15,0),MATCH(1,($U$2=GRID!$B$1:$U$1)*(КАЛЕНДАРЬ!BC32=GRID!$B$3:$U$3),0))*(1-GRID!$H$34))</f>
        <v>193700</v>
      </c>
      <c r="R602" s="5">
        <f t="array" ref="R602">IF($I$2="Открытый тариф",INDEX(GRID!$B$18:$U$29,MATCH(R$7,GRID!$A$18:$A$29,0),MATCH(1,($U$2=GRID!$B$1:$U$1)*(КАЛЕНДАРЬ!BC32=GRID!$B$3:$U$3),0)),
INDEX(GRID!$B$18:$U$29,MATCH(R$7,GRID!$A$18:$A$29,0),MATCH(1,($U$2=GRID!$B$1:$U$1)*(КАЛЕНДАРЬ!BC32=GRID!$B$3:$U$3),0))*(1-GRID!$H$34))</f>
        <v>220700</v>
      </c>
      <c r="S602" s="5">
        <f t="array" ref="S602">IF($I$2="Открытый тариф",INDEX(GRID!$B$4:$U$15,MATCH(S$7,GRID!$A$4:$A$15,0),MATCH(1,($U$2=GRID!$B$1:$U$1)*(КАЛЕНДАРЬ!BC32=GRID!$B$3:$U$3),0)),
INDEX(GRID!$B$4:$U$15,MATCH(S$7,GRID!$A$4:$A$15,0),MATCH(1,($U$2=GRID!$B$1:$U$1)*(КАЛЕНДАРЬ!BC32=GRID!$B$3:$U$3),0))*(1-GRID!$L$41))</f>
        <v>561500</v>
      </c>
      <c r="T602" s="5">
        <f t="array" ref="T602">IF($I$2="Открытый тариф",INDEX(GRID!$B$4:$U$15,MATCH(T$7,GRID!$A$4:$A$15,0),MATCH(1,($U$2=GRID!$B$1:$U$1)*(КАЛЕНДАРЬ!BC32=GRID!$B$3:$U$3),0)),
INDEX(GRID!$B$4:$U$15,MATCH(T$7,GRID!$A$4:$A$15,0),MATCH(1,($U$2=GRID!$B$1:$U$1)*(КАЛЕНДАРЬ!BC32=GRID!$B$3:$U$3),0))*(1-GRID!$L$41))</f>
        <v>688100</v>
      </c>
    </row>
    <row r="603" spans="1:20" s="121" customFormat="1" ht="13.5" customHeight="1">
      <c r="A603" s="108" t="s">
        <v>13</v>
      </c>
      <c r="B603" s="109">
        <v>30</v>
      </c>
      <c r="C603" s="5" cm="1">
        <f t="array" ref="C603">IF($I$2="Открытый тариф",INDEX(GRID!$B$4:$U$15,MATCH(C$7,GRID!$A$4:$A$15,0),MATCH(1,($U$2=GRID!$B$1:$U$1)*(КАЛЕНДАРЬ!BC33=GRID!$B$3:$U$3),0)),
INDEX(GRID!$B$4:$U$15,MATCH(C$7,GRID!$A$4:$A$15,0),MATCH(1,($U$2=GRID!$B$1:$U$1)*(КАЛЕНДАРЬ!BC33=GRID!$B$3:$U$3),0))*(1-GRID!$H$34))</f>
        <v>36500</v>
      </c>
      <c r="D603" s="5">
        <f t="array" ref="D603">IF($I$2="Открытый тариф",INDEX(GRID!$B$18:$U$29,MATCH(C$7,GRID!$A$18:$A$29,0),MATCH(1,($U$2=GRID!$B$1:$U$1)*(КАЛЕНДАРЬ!BC33=GRID!$B$3:$U$3),0)),
INDEX(GRID!$B$18:$U$29,MATCH(C$7,GRID!$A$18:$A$29,0),MATCH(1,($U$2=GRID!$B$1:$U$1)*(КАЛЕНДАРЬ!BC33=GRID!$B$3:$U$3),0))*(1-GRID!$H$34))</f>
        <v>41500</v>
      </c>
      <c r="E603" s="5">
        <f t="array" ref="E603">IF($I$2="Открытый тариф",INDEX(GRID!$B$4:$U$15,MATCH(E$7,GRID!$A$4:$A$15,0),MATCH(1,($U$2=GRID!$B$1:$U$1)*(КАЛЕНДАРЬ!BC33=GRID!$B$3:$U$3),0)),
INDEX(GRID!$B$4:$U$15,MATCH(E$7,GRID!$A$4:$A$15,0),MATCH(1,($U$2=GRID!$B$1:$U$1)*(КАЛЕНДАРЬ!BC33=GRID!$B$3:$U$3),0))*(1-GRID!$H$34))</f>
        <v>43700</v>
      </c>
      <c r="F603" s="5">
        <f t="array" ref="F603">IF($I$2="Открытый тариф",INDEX(GRID!$B$18:$U$29,MATCH(E$7,GRID!$A$18:$A$29,0),MATCH(1,($U$2=GRID!$B$1:$U$1)*(КАЛЕНДАРЬ!BC33=GRID!$B$3:$U$3),0)),
INDEX(GRID!$B$18:$U$29,MATCH(E$7,GRID!$A$18:$A$29,0),MATCH(1,($U$2=GRID!$B$1:$U$1)*(КАЛЕНДАРЬ!BC33=GRID!$B$3:$U$3),0))*(1-GRID!$H$34))</f>
        <v>48700</v>
      </c>
      <c r="G603" s="5">
        <f t="array" ref="G603">IF($I$2="Открытый тариф",INDEX(GRID!$B$4:$U$15,MATCH(G$7,GRID!$A$4:$A$15,0),MATCH(1,($U$2=GRID!$B$1:$U$1)*(КАЛЕНДАРЬ!BC33=GRID!$B$3:$U$3),0)),
INDEX(GRID!$B$4:$U$15,MATCH(G$7,GRID!$A$4:$A$15,0),MATCH(1,($U$2=GRID!$B$1:$U$1)*(КАЛЕНДАРЬ!BC33=GRID!$B$3:$U$3),0))*(1-GRID!$H$34))</f>
        <v>50200</v>
      </c>
      <c r="H603" s="5">
        <f t="array" ref="H603">IF($I$2="Открытый тариф",INDEX(GRID!$B$18:$U$29,MATCH(G$7,GRID!$A$18:$A$29,0),MATCH(1,($U$2=GRID!$B$1:$U$1)*(КАЛЕНДАРЬ!BC33=GRID!$B$3:$U$3),0)),
INDEX(GRID!$B$18:$U$29,MATCH(G$7,GRID!$A$18:$A$29,0),MATCH(1,($U$2=GRID!$B$1:$U$1)*(КАЛЕНДАРЬ!BC33=GRID!$B$3:$U$3),0))*(1-GRID!$H$34))</f>
        <v>55200</v>
      </c>
      <c r="I603" s="5">
        <f t="array" ref="I603">IF($I$2="Открытый тариф",INDEX(GRID!$B$4:$U$15,MATCH(I$7,GRID!$A$4:$A$15,0),MATCH(1,($U$2=GRID!$B$1:$U$1)*(КАЛЕНДАРЬ!BC33=GRID!$B$3:$U$3),0)),
INDEX(GRID!$B$4:$U$15,MATCH(I$7,GRID!$A$4:$A$15,0),MATCH(1,($U$2=GRID!$B$1:$U$1)*(КАЛЕНДАРЬ!BC33=GRID!$B$3:$U$3),0))*(1-GRID!$H$34))</f>
        <v>56200</v>
      </c>
      <c r="J603" s="5">
        <f t="array" ref="J603">IF($I$2="Открытый тариф",INDEX(GRID!$B$18:$U$29,MATCH(I$7,GRID!$A$18:$A$29,0),MATCH(1,($U$2=GRID!$B$1:$U$1)*(КАЛЕНДАРЬ!BC33=GRID!$B$3:$U$3),0)),
INDEX(GRID!$B$18:$U$29,MATCH(I$7,GRID!$A$18:$A$29,0),MATCH(1,($U$2=GRID!$B$1:$U$1)*(КАЛЕНДАРЬ!BC33=GRID!$B$3:$U$3),0))*(1-GRID!$H$34))</f>
        <v>61200</v>
      </c>
      <c r="K603" s="5">
        <f t="array" ref="K603">IF($I$2="Открытый тариф",INDEX(GRID!$B$4:$U$15,MATCH(K$7,GRID!$A$4:$A$15,0),MATCH(1,($U$2=GRID!$B$1:$U$1)*(КАЛЕНДАРЬ!BC33=GRID!$B$3:$U$3),0)),
INDEX(GRID!$B$4:$U$15,MATCH(K$7,GRID!$A$4:$A$15,0),MATCH(1,($U$2=GRID!$B$1:$U$1)*(КАЛЕНДАРЬ!BC33=GRID!$B$3:$U$3),0))*(1-GRID!$H$34))</f>
        <v>62500</v>
      </c>
      <c r="L603" s="5">
        <f t="array" ref="L603">IF($I$2="Открытый тариф",INDEX(GRID!$B$18:$U$29,MATCH(K$7,GRID!$A$18:$A$29,0),MATCH(1,($U$2=GRID!$B$1:$U$1)*(КАЛЕНДАРЬ!BC33=GRID!$B$3:$U$3),0)),
INDEX(GRID!$B$18:$U$29,MATCH(K$7,GRID!$A$18:$A$29,0),MATCH(1,($U$2=GRID!$B$1:$U$1)*(КАЛЕНДАРЬ!BC33=GRID!$B$3:$U$3),0))*(1-GRID!$H$34))</f>
        <v>67500</v>
      </c>
      <c r="M603" s="5">
        <f t="array" ref="M603">IF($I$2="Открытый тариф",INDEX(GRID!$B$4:$U$15,MATCH(M$7,GRID!$A$4:$A$15,0),MATCH(1,($U$2=GRID!$B$1:$U$1)*(КАЛЕНДАРЬ!BC33=GRID!$B$3:$U$3),0)),
INDEX(GRID!$B$4:$U$15,MATCH(M$7,GRID!$A$4:$A$15,0),MATCH(1,($U$2=GRID!$B$1:$U$1)*(КАЛЕНДАРЬ!BC33=GRID!$B$3:$U$3),0))*(1-GRID!$H$34))</f>
        <v>84300</v>
      </c>
      <c r="N603" s="5">
        <f t="array" ref="N603">IF($I$2="Открытый тариф",INDEX(GRID!$B$18:$U$29,MATCH(M$7,GRID!$A$18:$A$29,0),MATCH(1,($U$2=GRID!$B$1:$U$1)*(КАЛЕНДАРЬ!BC33=GRID!$B$3:$U$3),0)),
INDEX(GRID!$B$18:$U$29,MATCH(M$7,GRID!$A$18:$A$29,0),MATCH(1,($U$2=GRID!$B$1:$U$1)*(КАЛЕНДАРЬ!BC33=GRID!$B$3:$U$3),0))*(1-GRID!$H$34))</f>
        <v>89300</v>
      </c>
      <c r="O603" s="5">
        <f t="array" ref="O603">IF($I$2="Открытый тариф",INDEX(GRID!$B$4:$U$15,MATCH(O$7,GRID!$A$4:$A$15,0),MATCH(1,($U$2=GRID!$B$1:$U$1)*(КАЛЕНДАРЬ!BC33=GRID!$B$3:$U$3),0)),
INDEX(GRID!$B$4:$U$15,MATCH(O$7,GRID!$A$4:$A$15,0),MATCH(1,($U$2=GRID!$B$1:$U$1)*(КАЛЕНДАРЬ!BC33=GRID!$B$3:$U$3),0))*(1-GRID!$H$34))</f>
        <v>121100</v>
      </c>
      <c r="P603" s="5">
        <f t="array" ref="P603">IF($I$2="Открытый тариф",INDEX(GRID!$B$4:$U$15,MATCH(P$7,GRID!$A$4:$A$15,0),MATCH(1,($U$2=GRID!$B$1:$U$1)*(КАЛЕНДАРЬ!BC33=GRID!$B$3:$U$3),0)),
INDEX(GRID!$B$4:$U$15,MATCH(P$7,GRID!$A$4:$A$15,0),MATCH(1,($U$2=GRID!$B$1:$U$1)*(КАЛЕНДАРЬ!BC33=GRID!$B$3:$U$3),0))*(1-GRID!$H$34))</f>
        <v>165200</v>
      </c>
      <c r="Q603" s="5">
        <f t="array" ref="Q603">IF($I$2="Открытый тариф",INDEX(GRID!$B$4:$U$15,MATCH(Q$7,GRID!$A$4:$A$15,0),MATCH(1,($U$2=GRID!$B$1:$U$1)*(КАЛЕНДАРЬ!BC33=GRID!$B$3:$U$3),0)),
INDEX(GRID!$B$4:$U$15,MATCH(Q$7,GRID!$A$4:$A$15,0),MATCH(1,($U$2=GRID!$B$1:$U$1)*(КАЛЕНДАРЬ!BC33=GRID!$B$3:$U$3),0))*(1-GRID!$H$34))</f>
        <v>193700</v>
      </c>
      <c r="R603" s="5">
        <f t="array" ref="R603">IF($I$2="Открытый тариф",INDEX(GRID!$B$18:$U$29,MATCH(R$7,GRID!$A$18:$A$29,0),MATCH(1,($U$2=GRID!$B$1:$U$1)*(КАЛЕНДАРЬ!BC33=GRID!$B$3:$U$3),0)),
INDEX(GRID!$B$18:$U$29,MATCH(R$7,GRID!$A$18:$A$29,0),MATCH(1,($U$2=GRID!$B$1:$U$1)*(КАЛЕНДАРЬ!BC33=GRID!$B$3:$U$3),0))*(1-GRID!$H$34))</f>
        <v>220700</v>
      </c>
      <c r="S603" s="5">
        <f t="array" ref="S603">IF($I$2="Открытый тариф",INDEX(GRID!$B$4:$U$15,MATCH(S$7,GRID!$A$4:$A$15,0),MATCH(1,($U$2=GRID!$B$1:$U$1)*(КАЛЕНДАРЬ!BC33=GRID!$B$3:$U$3),0)),
INDEX(GRID!$B$4:$U$15,MATCH(S$7,GRID!$A$4:$A$15,0),MATCH(1,($U$2=GRID!$B$1:$U$1)*(КАЛЕНДАРЬ!BC33=GRID!$B$3:$U$3),0))*(1-GRID!$L$41))</f>
        <v>561500</v>
      </c>
      <c r="T603" s="5">
        <f t="array" ref="T603">IF($I$2="Открытый тариф",INDEX(GRID!$B$4:$U$15,MATCH(T$7,GRID!$A$4:$A$15,0),MATCH(1,($U$2=GRID!$B$1:$U$1)*(КАЛЕНДАРЬ!BC33=GRID!$B$3:$U$3),0)),
INDEX(GRID!$B$4:$U$15,MATCH(T$7,GRID!$A$4:$A$15,0),MATCH(1,($U$2=GRID!$B$1:$U$1)*(КАЛЕНДАРЬ!BC33=GRID!$B$3:$U$3),0))*(1-GRID!$L$41))</f>
        <v>688100</v>
      </c>
    </row>
    <row r="604" spans="1:20" s="121" customFormat="1" ht="13.5" customHeight="1">
      <c r="A604" s="110"/>
      <c r="B604" s="111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</row>
    <row r="605" spans="1:20" s="121" customFormat="1" ht="13.5" customHeight="1">
      <c r="A60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</row>
    <row r="606" spans="1:20" s="121" customFormat="1" ht="13.5" customHeight="1">
      <c r="A606" s="163" t="s">
        <v>148</v>
      </c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</row>
    <row r="607" spans="1:20" s="121" customFormat="1" ht="37.5" customHeight="1">
      <c r="A607" s="165" t="s">
        <v>8</v>
      </c>
      <c r="B607" s="166"/>
      <c r="C607" s="169" t="s">
        <v>87</v>
      </c>
      <c r="D607" s="170"/>
      <c r="E607" s="155" t="s">
        <v>79</v>
      </c>
      <c r="F607" s="156"/>
      <c r="G607" s="157" t="s">
        <v>80</v>
      </c>
      <c r="H607" s="157"/>
      <c r="I607" s="158" t="s">
        <v>81</v>
      </c>
      <c r="J607" s="159"/>
      <c r="K607" s="160" t="s">
        <v>82</v>
      </c>
      <c r="L607" s="160"/>
      <c r="M607" s="161" t="s">
        <v>83</v>
      </c>
      <c r="N607" s="161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0" s="121" customFormat="1" ht="17.25" customHeight="1">
      <c r="A608" s="167"/>
      <c r="B608" s="168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 s="121" customFormat="1" ht="13.5" customHeight="1">
      <c r="A609" s="108" t="s">
        <v>14</v>
      </c>
      <c r="B609" s="109">
        <v>1</v>
      </c>
      <c r="C609" s="5" cm="1">
        <f t="array" ref="C609">IF($I$2="Открытый тариф",INDEX(GRID!$B$4:$U$15,MATCH(C$7,GRID!$A$4:$A$15,0),MATCH(1,($U$2=GRID!$B$1:$U$1)*(КАЛЕНДАРЬ!BF4=GRID!$B$3:$U$3),0)),
INDEX(GRID!$B$4:$U$15,MATCH(C$7,GRID!$A$4:$A$15,0),MATCH(1,($U$2=GRID!$B$1:$U$1)*(КАЛЕНДАРЬ!BF4=GRID!$B$3:$U$3),0))*(1-GRID!$H$34))</f>
        <v>48100</v>
      </c>
      <c r="D609" s="5">
        <f t="array" ref="D609">IF($I$2="Открытый тариф",INDEX(GRID!$B$18:$U$29,MATCH(C$7,GRID!$A$18:$A$29,0),MATCH(1,($U$2=GRID!$B$1:$U$1)*(КАЛЕНДАРЬ!BF4=GRID!$B$3:$U$3),0)),
INDEX(GRID!$B$18:$U$29,MATCH(C$7,GRID!$A$18:$A$29,0),MATCH(1,($U$2=GRID!$B$1:$U$1)*(КАЛЕНДАРЬ!BF4=GRID!$B$3:$U$3),0))*(1-GRID!$H$34))</f>
        <v>53100</v>
      </c>
      <c r="E609" s="5">
        <f t="array" ref="E609">IF($I$2="Открытый тариф",INDEX(GRID!$B$4:$U$15,MATCH(E$7,GRID!$A$4:$A$15,0),MATCH(1,($U$2=GRID!$B$1:$U$1)*(КАЛЕНДАРЬ!BF4=GRID!$B$3:$U$3),0)),
INDEX(GRID!$B$4:$U$15,MATCH(E$7,GRID!$A$4:$A$15,0),MATCH(1,($U$2=GRID!$B$1:$U$1)*(КАЛЕНДАРЬ!BF4=GRID!$B$3:$U$3),0))*(1-GRID!$H$34))</f>
        <v>57100</v>
      </c>
      <c r="F609" s="5">
        <f t="array" ref="F609">IF($I$2="Открытый тариф",INDEX(GRID!$B$18:$U$29,MATCH(E$7,GRID!$A$18:$A$29,0),MATCH(1,($U$2=GRID!$B$1:$U$1)*(КАЛЕНДАРЬ!BF4=GRID!$B$3:$U$3),0)),
INDEX(GRID!$B$18:$U$29,MATCH(E$7,GRID!$A$18:$A$29,0),MATCH(1,($U$2=GRID!$B$1:$U$1)*(КАЛЕНДАРЬ!BF4=GRID!$B$3:$U$3),0))*(1-GRID!$H$34))</f>
        <v>62100</v>
      </c>
      <c r="G609" s="5">
        <f t="array" ref="G609">IF($I$2="Открытый тариф",INDEX(GRID!$B$4:$U$15,MATCH(G$7,GRID!$A$4:$A$15,0),MATCH(1,($U$2=GRID!$B$1:$U$1)*(КАЛЕНДАРЬ!BF4=GRID!$B$3:$U$3),0)),
INDEX(GRID!$B$4:$U$15,MATCH(G$7,GRID!$A$4:$A$15,0),MATCH(1,($U$2=GRID!$B$1:$U$1)*(КАЛЕНДАРЬ!BF4=GRID!$B$3:$U$3),0))*(1-GRID!$H$34))</f>
        <v>64000</v>
      </c>
      <c r="H609" s="5">
        <f t="array" ref="H609">IF($I$2="Открытый тариф",INDEX(GRID!$B$18:$U$29,MATCH(G$7,GRID!$A$18:$A$29,0),MATCH(1,($U$2=GRID!$B$1:$U$1)*(КАЛЕНДАРЬ!BF4=GRID!$B$3:$U$3),0)),
INDEX(GRID!$B$18:$U$29,MATCH(G$7,GRID!$A$18:$A$29,0),MATCH(1,($U$2=GRID!$B$1:$U$1)*(КАЛЕНДАРЬ!BF4=GRID!$B$3:$U$3),0))*(1-GRID!$H$34))</f>
        <v>69000</v>
      </c>
      <c r="I609" s="5">
        <f t="array" ref="I609">IF($I$2="Открытый тариф",INDEX(GRID!$B$4:$U$15,MATCH(I$7,GRID!$A$4:$A$15,0),MATCH(1,($U$2=GRID!$B$1:$U$1)*(КАЛЕНДАРЬ!BF4=GRID!$B$3:$U$3),0)),
INDEX(GRID!$B$4:$U$15,MATCH(I$7,GRID!$A$4:$A$15,0),MATCH(1,($U$2=GRID!$B$1:$U$1)*(КАЛЕНДАРЬ!BF4=GRID!$B$3:$U$3),0))*(1-GRID!$H$34))</f>
        <v>71000</v>
      </c>
      <c r="J609" s="5">
        <f t="array" ref="J609">IF($I$2="Открытый тариф",INDEX(GRID!$B$18:$U$29,MATCH(I$7,GRID!$A$18:$A$29,0),MATCH(1,($U$2=GRID!$B$1:$U$1)*(КАЛЕНДАРЬ!BF4=GRID!$B$3:$U$3),0)),
INDEX(GRID!$B$18:$U$29,MATCH(I$7,GRID!$A$18:$A$29,0),MATCH(1,($U$2=GRID!$B$1:$U$1)*(КАЛЕНДАРЬ!BF4=GRID!$B$3:$U$3),0))*(1-GRID!$H$34))</f>
        <v>76000</v>
      </c>
      <c r="K609" s="5">
        <f t="array" ref="K609">IF($I$2="Открытый тариф",INDEX(GRID!$B$4:$U$15,MATCH(K$7,GRID!$A$4:$A$15,0),MATCH(1,($U$2=GRID!$B$1:$U$1)*(КАЛЕНДАРЬ!BF4=GRID!$B$3:$U$3),0)),
INDEX(GRID!$B$4:$U$15,MATCH(K$7,GRID!$A$4:$A$15,0),MATCH(1,($U$2=GRID!$B$1:$U$1)*(КАЛЕНДАРЬ!BF4=GRID!$B$3:$U$3),0))*(1-GRID!$H$34))</f>
        <v>78200</v>
      </c>
      <c r="L609" s="5">
        <f t="array" ref="L609">IF($I$2="Открытый тариф",INDEX(GRID!$B$18:$U$29,MATCH(K$7,GRID!$A$18:$A$29,0),MATCH(1,($U$2=GRID!$B$1:$U$1)*(КАЛЕНДАРЬ!BF4=GRID!$B$3:$U$3),0)),
INDEX(GRID!$B$18:$U$29,MATCH(K$7,GRID!$A$18:$A$29,0),MATCH(1,($U$2=GRID!$B$1:$U$1)*(КАЛЕНДАРЬ!BF4=GRID!$B$3:$U$3),0))*(1-GRID!$H$34))</f>
        <v>83200</v>
      </c>
      <c r="M609" s="5">
        <f t="array" ref="M609">IF($I$2="Открытый тариф",INDEX(GRID!$B$4:$U$15,MATCH(M$7,GRID!$A$4:$A$15,0),MATCH(1,($U$2=GRID!$B$1:$U$1)*(КАЛЕНДАРЬ!BF4=GRID!$B$3:$U$3),0)),
INDEX(GRID!$B$4:$U$15,MATCH(M$7,GRID!$A$4:$A$15,0),MATCH(1,($U$2=GRID!$B$1:$U$1)*(КАЛЕНДАРЬ!BF4=GRID!$B$3:$U$3),0))*(1-GRID!$H$34))</f>
        <v>103200</v>
      </c>
      <c r="N609" s="5">
        <f t="array" ref="N609">IF($I$2="Открытый тариф",INDEX(GRID!$B$18:$U$29,MATCH(M$7,GRID!$A$18:$A$29,0),MATCH(1,($U$2=GRID!$B$1:$U$1)*(КАЛЕНДАРЬ!BF4=GRID!$B$3:$U$3),0)),
INDEX(GRID!$B$18:$U$29,MATCH(M$7,GRID!$A$18:$A$29,0),MATCH(1,($U$2=GRID!$B$1:$U$1)*(КАЛЕНДАРЬ!BF4=GRID!$B$3:$U$3),0))*(1-GRID!$H$34))</f>
        <v>108200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 s="121" customFormat="1" ht="13.5" customHeight="1">
      <c r="A610" s="108" t="s">
        <v>15</v>
      </c>
      <c r="B610" s="109">
        <v>2</v>
      </c>
      <c r="C610" s="5" cm="1">
        <f t="array" ref="C610">IF($I$2="Открытый тариф",INDEX(GRID!$B$4:$U$15,MATCH(C$7,GRID!$A$4:$A$15,0),MATCH(1,($U$2=GRID!$B$1:$U$1)*(КАЛЕНДАРЬ!BF5=GRID!$B$3:$U$3),0)),
INDEX(GRID!$B$4:$U$15,MATCH(C$7,GRID!$A$4:$A$15,0),MATCH(1,($U$2=GRID!$B$1:$U$1)*(КАЛЕНДАРЬ!BF5=GRID!$B$3:$U$3),0))*(1-GRID!$H$34))</f>
        <v>52600</v>
      </c>
      <c r="D610" s="5">
        <f t="array" ref="D610">IF($I$2="Открытый тариф",INDEX(GRID!$B$18:$U$29,MATCH(C$7,GRID!$A$18:$A$29,0),MATCH(1,($U$2=GRID!$B$1:$U$1)*(КАЛЕНДАРЬ!BF5=GRID!$B$3:$U$3),0)),
INDEX(GRID!$B$18:$U$29,MATCH(C$7,GRID!$A$18:$A$29,0),MATCH(1,($U$2=GRID!$B$1:$U$1)*(КАЛЕНДАРЬ!BF5=GRID!$B$3:$U$3),0))*(1-GRID!$H$34))</f>
        <v>57600</v>
      </c>
      <c r="E610" s="5">
        <f t="array" ref="E610">IF($I$2="Открытый тариф",INDEX(GRID!$B$4:$U$15,MATCH(E$7,GRID!$A$4:$A$15,0),MATCH(1,($U$2=GRID!$B$1:$U$1)*(КАЛЕНДАРЬ!BF5=GRID!$B$3:$U$3),0)),
INDEX(GRID!$B$4:$U$15,MATCH(E$7,GRID!$A$4:$A$15,0),MATCH(1,($U$2=GRID!$B$1:$U$1)*(КАЛЕНДАРЬ!BF5=GRID!$B$3:$U$3),0))*(1-GRID!$H$34))</f>
        <v>62100</v>
      </c>
      <c r="F610" s="5">
        <f t="array" ref="F610">IF($I$2="Открытый тариф",INDEX(GRID!$B$18:$U$29,MATCH(E$7,GRID!$A$18:$A$29,0),MATCH(1,($U$2=GRID!$B$1:$U$1)*(КАЛЕНДАРЬ!BF5=GRID!$B$3:$U$3),0)),
INDEX(GRID!$B$18:$U$29,MATCH(E$7,GRID!$A$18:$A$29,0),MATCH(1,($U$2=GRID!$B$1:$U$1)*(КАЛЕНДАРЬ!BF5=GRID!$B$3:$U$3),0))*(1-GRID!$H$34))</f>
        <v>67100</v>
      </c>
      <c r="G610" s="5">
        <f t="array" ref="G610">IF($I$2="Открытый тариф",INDEX(GRID!$B$4:$U$15,MATCH(G$7,GRID!$A$4:$A$15,0),MATCH(1,($U$2=GRID!$B$1:$U$1)*(КАЛЕНДАРЬ!BF5=GRID!$B$3:$U$3),0)),
INDEX(GRID!$B$4:$U$15,MATCH(G$7,GRID!$A$4:$A$15,0),MATCH(1,($U$2=GRID!$B$1:$U$1)*(КАЛЕНДАРЬ!BF5=GRID!$B$3:$U$3),0))*(1-GRID!$H$34))</f>
        <v>69200</v>
      </c>
      <c r="H610" s="5">
        <f t="array" ref="H610">IF($I$2="Открытый тариф",INDEX(GRID!$B$18:$U$29,MATCH(G$7,GRID!$A$18:$A$29,0),MATCH(1,($U$2=GRID!$B$1:$U$1)*(КАЛЕНДАРЬ!BF5=GRID!$B$3:$U$3),0)),
INDEX(GRID!$B$18:$U$29,MATCH(G$7,GRID!$A$18:$A$29,0),MATCH(1,($U$2=GRID!$B$1:$U$1)*(КАЛЕНДАРЬ!BF5=GRID!$B$3:$U$3),0))*(1-GRID!$H$34))</f>
        <v>74200</v>
      </c>
      <c r="I610" s="5">
        <f t="array" ref="I610">IF($I$2="Открытый тариф",INDEX(GRID!$B$4:$U$15,MATCH(I$7,GRID!$A$4:$A$15,0),MATCH(1,($U$2=GRID!$B$1:$U$1)*(КАЛЕНДАРЬ!BF5=GRID!$B$3:$U$3),0)),
INDEX(GRID!$B$4:$U$15,MATCH(I$7,GRID!$A$4:$A$15,0),MATCH(1,($U$2=GRID!$B$1:$U$1)*(КАЛЕНДАРЬ!BF5=GRID!$B$3:$U$3),0))*(1-GRID!$H$34))</f>
        <v>76600</v>
      </c>
      <c r="J610" s="5">
        <f t="array" ref="J610">IF($I$2="Открытый тариф",INDEX(GRID!$B$18:$U$29,MATCH(I$7,GRID!$A$18:$A$29,0),MATCH(1,($U$2=GRID!$B$1:$U$1)*(КАЛЕНДАРЬ!BF5=GRID!$B$3:$U$3),0)),
INDEX(GRID!$B$18:$U$29,MATCH(I$7,GRID!$A$18:$A$29,0),MATCH(1,($U$2=GRID!$B$1:$U$1)*(КАЛЕНДАРЬ!BF5=GRID!$B$3:$U$3),0))*(1-GRID!$H$34))</f>
        <v>81600</v>
      </c>
      <c r="K610" s="5">
        <f t="array" ref="K610">IF($I$2="Открытый тариф",INDEX(GRID!$B$4:$U$15,MATCH(K$7,GRID!$A$4:$A$15,0),MATCH(1,($U$2=GRID!$B$1:$U$1)*(КАЛЕНДАРЬ!BF5=GRID!$B$3:$U$3),0)),
INDEX(GRID!$B$4:$U$15,MATCH(K$7,GRID!$A$4:$A$15,0),MATCH(1,($U$2=GRID!$B$1:$U$1)*(КАЛЕНДАРЬ!BF5=GRID!$B$3:$U$3),0))*(1-GRID!$H$34))</f>
        <v>84100</v>
      </c>
      <c r="L610" s="5">
        <f t="array" ref="L610">IF($I$2="Открытый тариф",INDEX(GRID!$B$18:$U$29,MATCH(K$7,GRID!$A$18:$A$29,0),MATCH(1,($U$2=GRID!$B$1:$U$1)*(КАЛЕНДАРЬ!BF5=GRID!$B$3:$U$3),0)),
INDEX(GRID!$B$18:$U$29,MATCH(K$7,GRID!$A$18:$A$29,0),MATCH(1,($U$2=GRID!$B$1:$U$1)*(КАЛЕНДАРЬ!BF5=GRID!$B$3:$U$3),0))*(1-GRID!$H$34))</f>
        <v>89100</v>
      </c>
      <c r="M610" s="5">
        <f t="array" ref="M610">IF($I$2="Открытый тариф",INDEX(GRID!$B$4:$U$15,MATCH(M$7,GRID!$A$4:$A$15,0),MATCH(1,($U$2=GRID!$B$1:$U$1)*(КАЛЕНДАРЬ!BF5=GRID!$B$3:$U$3),0)),
INDEX(GRID!$B$4:$U$15,MATCH(M$7,GRID!$A$4:$A$15,0),MATCH(1,($U$2=GRID!$B$1:$U$1)*(КАЛЕНДАРЬ!BF5=GRID!$B$3:$U$3),0))*(1-GRID!$H$34))</f>
        <v>110400</v>
      </c>
      <c r="N610" s="5">
        <f t="array" ref="N610">IF($I$2="Открытый тариф",INDEX(GRID!$B$18:$U$29,MATCH(M$7,GRID!$A$18:$A$29,0),MATCH(1,($U$2=GRID!$B$1:$U$1)*(КАЛЕНДАРЬ!BF5=GRID!$B$3:$U$3),0)),
INDEX(GRID!$B$18:$U$29,MATCH(M$7,GRID!$A$18:$A$29,0),MATCH(1,($U$2=GRID!$B$1:$U$1)*(КАЛЕНДАРЬ!BF5=GRID!$B$3:$U$3),0))*(1-GRID!$H$34))</f>
        <v>115400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 s="121" customFormat="1" ht="13.5" customHeight="1">
      <c r="A611" s="108" t="s">
        <v>16</v>
      </c>
      <c r="B611" s="109">
        <v>3</v>
      </c>
      <c r="C611" s="5" cm="1">
        <f t="array" ref="C611">IF($I$2="Открытый тариф",INDEX(GRID!$B$4:$U$15,MATCH(C$7,GRID!$A$4:$A$15,0),MATCH(1,($U$2=GRID!$B$1:$U$1)*(КАЛЕНДАРЬ!BF6=GRID!$B$3:$U$3),0)),
INDEX(GRID!$B$4:$U$15,MATCH(C$7,GRID!$A$4:$A$15,0),MATCH(1,($U$2=GRID!$B$1:$U$1)*(КАЛЕНДАРЬ!BF6=GRID!$B$3:$U$3),0))*(1-GRID!$H$34))</f>
        <v>52600</v>
      </c>
      <c r="D611" s="5">
        <f t="array" ref="D611">IF($I$2="Открытый тариф",INDEX(GRID!$B$18:$U$29,MATCH(C$7,GRID!$A$18:$A$29,0),MATCH(1,($U$2=GRID!$B$1:$U$1)*(КАЛЕНДАРЬ!BF6=GRID!$B$3:$U$3),0)),
INDEX(GRID!$B$18:$U$29,MATCH(C$7,GRID!$A$18:$A$29,0),MATCH(1,($U$2=GRID!$B$1:$U$1)*(КАЛЕНДАРЬ!BF6=GRID!$B$3:$U$3),0))*(1-GRID!$H$34))</f>
        <v>57600</v>
      </c>
      <c r="E611" s="5">
        <f t="array" ref="E611">IF($I$2="Открытый тариф",INDEX(GRID!$B$4:$U$15,MATCH(E$7,GRID!$A$4:$A$15,0),MATCH(1,($U$2=GRID!$B$1:$U$1)*(КАЛЕНДАРЬ!BF6=GRID!$B$3:$U$3),0)),
INDEX(GRID!$B$4:$U$15,MATCH(E$7,GRID!$A$4:$A$15,0),MATCH(1,($U$2=GRID!$B$1:$U$1)*(КАЛЕНДАРЬ!BF6=GRID!$B$3:$U$3),0))*(1-GRID!$H$34))</f>
        <v>62100</v>
      </c>
      <c r="F611" s="5">
        <f t="array" ref="F611">IF($I$2="Открытый тариф",INDEX(GRID!$B$18:$U$29,MATCH(E$7,GRID!$A$18:$A$29,0),MATCH(1,($U$2=GRID!$B$1:$U$1)*(КАЛЕНДАРЬ!BF6=GRID!$B$3:$U$3),0)),
INDEX(GRID!$B$18:$U$29,MATCH(E$7,GRID!$A$18:$A$29,0),MATCH(1,($U$2=GRID!$B$1:$U$1)*(КАЛЕНДАРЬ!BF6=GRID!$B$3:$U$3),0))*(1-GRID!$H$34))</f>
        <v>67100</v>
      </c>
      <c r="G611" s="5">
        <f t="array" ref="G611">IF($I$2="Открытый тариф",INDEX(GRID!$B$4:$U$15,MATCH(G$7,GRID!$A$4:$A$15,0),MATCH(1,($U$2=GRID!$B$1:$U$1)*(КАЛЕНДАРЬ!BF6=GRID!$B$3:$U$3),0)),
INDEX(GRID!$B$4:$U$15,MATCH(G$7,GRID!$A$4:$A$15,0),MATCH(1,($U$2=GRID!$B$1:$U$1)*(КАЛЕНДАРЬ!BF6=GRID!$B$3:$U$3),0))*(1-GRID!$H$34))</f>
        <v>69200</v>
      </c>
      <c r="H611" s="5">
        <f t="array" ref="H611">IF($I$2="Открытый тариф",INDEX(GRID!$B$18:$U$29,MATCH(G$7,GRID!$A$18:$A$29,0),MATCH(1,($U$2=GRID!$B$1:$U$1)*(КАЛЕНДАРЬ!BF6=GRID!$B$3:$U$3),0)),
INDEX(GRID!$B$18:$U$29,MATCH(G$7,GRID!$A$18:$A$29,0),MATCH(1,($U$2=GRID!$B$1:$U$1)*(КАЛЕНДАРЬ!BF6=GRID!$B$3:$U$3),0))*(1-GRID!$H$34))</f>
        <v>74200</v>
      </c>
      <c r="I611" s="5">
        <f t="array" ref="I611">IF($I$2="Открытый тариф",INDEX(GRID!$B$4:$U$15,MATCH(I$7,GRID!$A$4:$A$15,0),MATCH(1,($U$2=GRID!$B$1:$U$1)*(КАЛЕНДАРЬ!BF6=GRID!$B$3:$U$3),0)),
INDEX(GRID!$B$4:$U$15,MATCH(I$7,GRID!$A$4:$A$15,0),MATCH(1,($U$2=GRID!$B$1:$U$1)*(КАЛЕНДАРЬ!BF6=GRID!$B$3:$U$3),0))*(1-GRID!$H$34))</f>
        <v>76600</v>
      </c>
      <c r="J611" s="5">
        <f t="array" ref="J611">IF($I$2="Открытый тариф",INDEX(GRID!$B$18:$U$29,MATCH(I$7,GRID!$A$18:$A$29,0),MATCH(1,($U$2=GRID!$B$1:$U$1)*(КАЛЕНДАРЬ!BF6=GRID!$B$3:$U$3),0)),
INDEX(GRID!$B$18:$U$29,MATCH(I$7,GRID!$A$18:$A$29,0),MATCH(1,($U$2=GRID!$B$1:$U$1)*(КАЛЕНДАРЬ!BF6=GRID!$B$3:$U$3),0))*(1-GRID!$H$34))</f>
        <v>81600</v>
      </c>
      <c r="K611" s="5">
        <f t="array" ref="K611">IF($I$2="Открытый тариф",INDEX(GRID!$B$4:$U$15,MATCH(K$7,GRID!$A$4:$A$15,0),MATCH(1,($U$2=GRID!$B$1:$U$1)*(КАЛЕНДАРЬ!BF6=GRID!$B$3:$U$3),0)),
INDEX(GRID!$B$4:$U$15,MATCH(K$7,GRID!$A$4:$A$15,0),MATCH(1,($U$2=GRID!$B$1:$U$1)*(КАЛЕНДАРЬ!BF6=GRID!$B$3:$U$3),0))*(1-GRID!$H$34))</f>
        <v>84100</v>
      </c>
      <c r="L611" s="5">
        <f t="array" ref="L611">IF($I$2="Открытый тариф",INDEX(GRID!$B$18:$U$29,MATCH(K$7,GRID!$A$18:$A$29,0),MATCH(1,($U$2=GRID!$B$1:$U$1)*(КАЛЕНДАРЬ!BF6=GRID!$B$3:$U$3),0)),
INDEX(GRID!$B$18:$U$29,MATCH(K$7,GRID!$A$18:$A$29,0),MATCH(1,($U$2=GRID!$B$1:$U$1)*(КАЛЕНДАРЬ!BF6=GRID!$B$3:$U$3),0))*(1-GRID!$H$34))</f>
        <v>89100</v>
      </c>
      <c r="M611" s="5">
        <f t="array" ref="M611">IF($I$2="Открытый тариф",INDEX(GRID!$B$4:$U$15,MATCH(M$7,GRID!$A$4:$A$15,0),MATCH(1,($U$2=GRID!$B$1:$U$1)*(КАЛЕНДАРЬ!BF6=GRID!$B$3:$U$3),0)),
INDEX(GRID!$B$4:$U$15,MATCH(M$7,GRID!$A$4:$A$15,0),MATCH(1,($U$2=GRID!$B$1:$U$1)*(КАЛЕНДАРЬ!BF6=GRID!$B$3:$U$3),0))*(1-GRID!$H$34))</f>
        <v>110400</v>
      </c>
      <c r="N611" s="5">
        <f t="array" ref="N611">IF($I$2="Открытый тариф",INDEX(GRID!$B$18:$U$29,MATCH(M$7,GRID!$A$18:$A$29,0),MATCH(1,($U$2=GRID!$B$1:$U$1)*(КАЛЕНДАРЬ!BF6=GRID!$B$3:$U$3),0)),
INDEX(GRID!$B$18:$U$29,MATCH(M$7,GRID!$A$18:$A$29,0),MATCH(1,($U$2=GRID!$B$1:$U$1)*(КАЛЕНДАРЬ!BF6=GRID!$B$3:$U$3),0))*(1-GRID!$H$34))</f>
        <v>115400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 s="121" customFormat="1" ht="13.5" customHeight="1">
      <c r="A612" s="108" t="s">
        <v>17</v>
      </c>
      <c r="B612" s="109">
        <v>4</v>
      </c>
      <c r="C612" s="5" cm="1">
        <f t="array" ref="C612">IF($I$2="Открытый тариф",INDEX(GRID!$B$4:$U$15,MATCH(C$7,GRID!$A$4:$A$15,0),MATCH(1,($U$2=GRID!$B$1:$U$1)*(КАЛЕНДАРЬ!BF7=GRID!$B$3:$U$3),0)),
INDEX(GRID!$B$4:$U$15,MATCH(C$7,GRID!$A$4:$A$15,0),MATCH(1,($U$2=GRID!$B$1:$U$1)*(КАЛЕНДАРЬ!BF7=GRID!$B$3:$U$3),0))*(1-GRID!$H$34))</f>
        <v>52600</v>
      </c>
      <c r="D612" s="5">
        <f t="array" ref="D612">IF($I$2="Открытый тариф",INDEX(GRID!$B$18:$U$29,MATCH(C$7,GRID!$A$18:$A$29,0),MATCH(1,($U$2=GRID!$B$1:$U$1)*(КАЛЕНДАРЬ!BF7=GRID!$B$3:$U$3),0)),
INDEX(GRID!$B$18:$U$29,MATCH(C$7,GRID!$A$18:$A$29,0),MATCH(1,($U$2=GRID!$B$1:$U$1)*(КАЛЕНДАРЬ!BF7=GRID!$B$3:$U$3),0))*(1-GRID!$H$34))</f>
        <v>57600</v>
      </c>
      <c r="E612" s="5">
        <f t="array" ref="E612">IF($I$2="Открытый тариф",INDEX(GRID!$B$4:$U$15,MATCH(E$7,GRID!$A$4:$A$15,0),MATCH(1,($U$2=GRID!$B$1:$U$1)*(КАЛЕНДАРЬ!BF7=GRID!$B$3:$U$3),0)),
INDEX(GRID!$B$4:$U$15,MATCH(E$7,GRID!$A$4:$A$15,0),MATCH(1,($U$2=GRID!$B$1:$U$1)*(КАЛЕНДАРЬ!BF7=GRID!$B$3:$U$3),0))*(1-GRID!$H$34))</f>
        <v>62100</v>
      </c>
      <c r="F612" s="5">
        <f t="array" ref="F612">IF($I$2="Открытый тариф",INDEX(GRID!$B$18:$U$29,MATCH(E$7,GRID!$A$18:$A$29,0),MATCH(1,($U$2=GRID!$B$1:$U$1)*(КАЛЕНДАРЬ!BF7=GRID!$B$3:$U$3),0)),
INDEX(GRID!$B$18:$U$29,MATCH(E$7,GRID!$A$18:$A$29,0),MATCH(1,($U$2=GRID!$B$1:$U$1)*(КАЛЕНДАРЬ!BF7=GRID!$B$3:$U$3),0))*(1-GRID!$H$34))</f>
        <v>67100</v>
      </c>
      <c r="G612" s="5">
        <f t="array" ref="G612">IF($I$2="Открытый тариф",INDEX(GRID!$B$4:$U$15,MATCH(G$7,GRID!$A$4:$A$15,0),MATCH(1,($U$2=GRID!$B$1:$U$1)*(КАЛЕНДАРЬ!BF7=GRID!$B$3:$U$3),0)),
INDEX(GRID!$B$4:$U$15,MATCH(G$7,GRID!$A$4:$A$15,0),MATCH(1,($U$2=GRID!$B$1:$U$1)*(КАЛЕНДАРЬ!BF7=GRID!$B$3:$U$3),0))*(1-GRID!$H$34))</f>
        <v>69200</v>
      </c>
      <c r="H612" s="5">
        <f t="array" ref="H612">IF($I$2="Открытый тариф",INDEX(GRID!$B$18:$U$29,MATCH(G$7,GRID!$A$18:$A$29,0),MATCH(1,($U$2=GRID!$B$1:$U$1)*(КАЛЕНДАРЬ!BF7=GRID!$B$3:$U$3),0)),
INDEX(GRID!$B$18:$U$29,MATCH(G$7,GRID!$A$18:$A$29,0),MATCH(1,($U$2=GRID!$B$1:$U$1)*(КАЛЕНДАРЬ!BF7=GRID!$B$3:$U$3),0))*(1-GRID!$H$34))</f>
        <v>74200</v>
      </c>
      <c r="I612" s="5">
        <f t="array" ref="I612">IF($I$2="Открытый тариф",INDEX(GRID!$B$4:$U$15,MATCH(I$7,GRID!$A$4:$A$15,0),MATCH(1,($U$2=GRID!$B$1:$U$1)*(КАЛЕНДАРЬ!BF7=GRID!$B$3:$U$3),0)),
INDEX(GRID!$B$4:$U$15,MATCH(I$7,GRID!$A$4:$A$15,0),MATCH(1,($U$2=GRID!$B$1:$U$1)*(КАЛЕНДАРЬ!BF7=GRID!$B$3:$U$3),0))*(1-GRID!$H$34))</f>
        <v>76600</v>
      </c>
      <c r="J612" s="5">
        <f t="array" ref="J612">IF($I$2="Открытый тариф",INDEX(GRID!$B$18:$U$29,MATCH(I$7,GRID!$A$18:$A$29,0),MATCH(1,($U$2=GRID!$B$1:$U$1)*(КАЛЕНДАРЬ!BF7=GRID!$B$3:$U$3),0)),
INDEX(GRID!$B$18:$U$29,MATCH(I$7,GRID!$A$18:$A$29,0),MATCH(1,($U$2=GRID!$B$1:$U$1)*(КАЛЕНДАРЬ!BF7=GRID!$B$3:$U$3),0))*(1-GRID!$H$34))</f>
        <v>81600</v>
      </c>
      <c r="K612" s="5">
        <f t="array" ref="K612">IF($I$2="Открытый тариф",INDEX(GRID!$B$4:$U$15,MATCH(K$7,GRID!$A$4:$A$15,0),MATCH(1,($U$2=GRID!$B$1:$U$1)*(КАЛЕНДАРЬ!BF7=GRID!$B$3:$U$3),0)),
INDEX(GRID!$B$4:$U$15,MATCH(K$7,GRID!$A$4:$A$15,0),MATCH(1,($U$2=GRID!$B$1:$U$1)*(КАЛЕНДАРЬ!BF7=GRID!$B$3:$U$3),0))*(1-GRID!$H$34))</f>
        <v>84100</v>
      </c>
      <c r="L612" s="5">
        <f t="array" ref="L612">IF($I$2="Открытый тариф",INDEX(GRID!$B$18:$U$29,MATCH(K$7,GRID!$A$18:$A$29,0),MATCH(1,($U$2=GRID!$B$1:$U$1)*(КАЛЕНДАРЬ!BF7=GRID!$B$3:$U$3),0)),
INDEX(GRID!$B$18:$U$29,MATCH(K$7,GRID!$A$18:$A$29,0),MATCH(1,($U$2=GRID!$B$1:$U$1)*(КАЛЕНДАРЬ!BF7=GRID!$B$3:$U$3),0))*(1-GRID!$H$34))</f>
        <v>89100</v>
      </c>
      <c r="M612" s="5">
        <f t="array" ref="M612">IF($I$2="Открытый тариф",INDEX(GRID!$B$4:$U$15,MATCH(M$7,GRID!$A$4:$A$15,0),MATCH(1,($U$2=GRID!$B$1:$U$1)*(КАЛЕНДАРЬ!BF7=GRID!$B$3:$U$3),0)),
INDEX(GRID!$B$4:$U$15,MATCH(M$7,GRID!$A$4:$A$15,0),MATCH(1,($U$2=GRID!$B$1:$U$1)*(КАЛЕНДАРЬ!BF7=GRID!$B$3:$U$3),0))*(1-GRID!$H$34))</f>
        <v>110400</v>
      </c>
      <c r="N612" s="5">
        <f t="array" ref="N612">IF($I$2="Открытый тариф",INDEX(GRID!$B$18:$U$29,MATCH(M$7,GRID!$A$18:$A$29,0),MATCH(1,($U$2=GRID!$B$1:$U$1)*(КАЛЕНДАРЬ!BF7=GRID!$B$3:$U$3),0)),
INDEX(GRID!$B$18:$U$29,MATCH(M$7,GRID!$A$18:$A$29,0),MATCH(1,($U$2=GRID!$B$1:$U$1)*(КАЛЕНДАРЬ!BF7=GRID!$B$3:$U$3),0))*(1-GRID!$H$34))</f>
        <v>115400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 s="121" customFormat="1" ht="13.5" customHeight="1">
      <c r="A613" s="108" t="s">
        <v>11</v>
      </c>
      <c r="B613" s="109">
        <v>5</v>
      </c>
      <c r="C613" s="5" cm="1">
        <f t="array" ref="C613">IF($I$2="Открытый тариф",INDEX(GRID!$B$4:$U$15,MATCH(C$7,GRID!$A$4:$A$15,0),MATCH(1,($U$2=GRID!$B$1:$U$1)*(КАЛЕНДАРЬ!BF8=GRID!$B$3:$U$3),0)),
INDEX(GRID!$B$4:$U$15,MATCH(C$7,GRID!$A$4:$A$15,0),MATCH(1,($U$2=GRID!$B$1:$U$1)*(КАЛЕНДАРЬ!BF8=GRID!$B$3:$U$3),0))*(1-GRID!$H$34))</f>
        <v>48100</v>
      </c>
      <c r="D613" s="5">
        <f t="array" ref="D613">IF($I$2="Открытый тариф",INDEX(GRID!$B$18:$U$29,MATCH(C$7,GRID!$A$18:$A$29,0),MATCH(1,($U$2=GRID!$B$1:$U$1)*(КАЛЕНДАРЬ!BF8=GRID!$B$3:$U$3),0)),
INDEX(GRID!$B$18:$U$29,MATCH(C$7,GRID!$A$18:$A$29,0),MATCH(1,($U$2=GRID!$B$1:$U$1)*(КАЛЕНДАРЬ!BF8=GRID!$B$3:$U$3),0))*(1-GRID!$H$34))</f>
        <v>53100</v>
      </c>
      <c r="E613" s="5">
        <f t="array" ref="E613">IF($I$2="Открытый тариф",INDEX(GRID!$B$4:$U$15,MATCH(E$7,GRID!$A$4:$A$15,0),MATCH(1,($U$2=GRID!$B$1:$U$1)*(КАЛЕНДАРЬ!BF8=GRID!$B$3:$U$3),0)),
INDEX(GRID!$B$4:$U$15,MATCH(E$7,GRID!$A$4:$A$15,0),MATCH(1,($U$2=GRID!$B$1:$U$1)*(КАЛЕНДАРЬ!BF8=GRID!$B$3:$U$3),0))*(1-GRID!$H$34))</f>
        <v>57100</v>
      </c>
      <c r="F613" s="5">
        <f t="array" ref="F613">IF($I$2="Открытый тариф",INDEX(GRID!$B$18:$U$29,MATCH(E$7,GRID!$A$18:$A$29,0),MATCH(1,($U$2=GRID!$B$1:$U$1)*(КАЛЕНДАРЬ!BF8=GRID!$B$3:$U$3),0)),
INDEX(GRID!$B$18:$U$29,MATCH(E$7,GRID!$A$18:$A$29,0),MATCH(1,($U$2=GRID!$B$1:$U$1)*(КАЛЕНДАРЬ!BF8=GRID!$B$3:$U$3),0))*(1-GRID!$H$34))</f>
        <v>62100</v>
      </c>
      <c r="G613" s="5">
        <f t="array" ref="G613">IF($I$2="Открытый тариф",INDEX(GRID!$B$4:$U$15,MATCH(G$7,GRID!$A$4:$A$15,0),MATCH(1,($U$2=GRID!$B$1:$U$1)*(КАЛЕНДАРЬ!BF8=GRID!$B$3:$U$3),0)),
INDEX(GRID!$B$4:$U$15,MATCH(G$7,GRID!$A$4:$A$15,0),MATCH(1,($U$2=GRID!$B$1:$U$1)*(КАЛЕНДАРЬ!BF8=GRID!$B$3:$U$3),0))*(1-GRID!$H$34))</f>
        <v>64000</v>
      </c>
      <c r="H613" s="5">
        <f t="array" ref="H613">IF($I$2="Открытый тариф",INDEX(GRID!$B$18:$U$29,MATCH(G$7,GRID!$A$18:$A$29,0),MATCH(1,($U$2=GRID!$B$1:$U$1)*(КАЛЕНДАРЬ!BF8=GRID!$B$3:$U$3),0)),
INDEX(GRID!$B$18:$U$29,MATCH(G$7,GRID!$A$18:$A$29,0),MATCH(1,($U$2=GRID!$B$1:$U$1)*(КАЛЕНДАРЬ!BF8=GRID!$B$3:$U$3),0))*(1-GRID!$H$34))</f>
        <v>69000</v>
      </c>
      <c r="I613" s="5">
        <f t="array" ref="I613">IF($I$2="Открытый тариф",INDEX(GRID!$B$4:$U$15,MATCH(I$7,GRID!$A$4:$A$15,0),MATCH(1,($U$2=GRID!$B$1:$U$1)*(КАЛЕНДАРЬ!BF8=GRID!$B$3:$U$3),0)),
INDEX(GRID!$B$4:$U$15,MATCH(I$7,GRID!$A$4:$A$15,0),MATCH(1,($U$2=GRID!$B$1:$U$1)*(КАЛЕНДАРЬ!BF8=GRID!$B$3:$U$3),0))*(1-GRID!$H$34))</f>
        <v>71000</v>
      </c>
      <c r="J613" s="5">
        <f t="array" ref="J613">IF($I$2="Открытый тариф",INDEX(GRID!$B$18:$U$29,MATCH(I$7,GRID!$A$18:$A$29,0),MATCH(1,($U$2=GRID!$B$1:$U$1)*(КАЛЕНДАРЬ!BF8=GRID!$B$3:$U$3),0)),
INDEX(GRID!$B$18:$U$29,MATCH(I$7,GRID!$A$18:$A$29,0),MATCH(1,($U$2=GRID!$B$1:$U$1)*(КАЛЕНДАРЬ!BF8=GRID!$B$3:$U$3),0))*(1-GRID!$H$34))</f>
        <v>76000</v>
      </c>
      <c r="K613" s="5">
        <f t="array" ref="K613">IF($I$2="Открытый тариф",INDEX(GRID!$B$4:$U$15,MATCH(K$7,GRID!$A$4:$A$15,0),MATCH(1,($U$2=GRID!$B$1:$U$1)*(КАЛЕНДАРЬ!BF8=GRID!$B$3:$U$3),0)),
INDEX(GRID!$B$4:$U$15,MATCH(K$7,GRID!$A$4:$A$15,0),MATCH(1,($U$2=GRID!$B$1:$U$1)*(КАЛЕНДАРЬ!BF8=GRID!$B$3:$U$3),0))*(1-GRID!$H$34))</f>
        <v>78200</v>
      </c>
      <c r="L613" s="5">
        <f t="array" ref="L613">IF($I$2="Открытый тариф",INDEX(GRID!$B$18:$U$29,MATCH(K$7,GRID!$A$18:$A$29,0),MATCH(1,($U$2=GRID!$B$1:$U$1)*(КАЛЕНДАРЬ!BF8=GRID!$B$3:$U$3),0)),
INDEX(GRID!$B$18:$U$29,MATCH(K$7,GRID!$A$18:$A$29,0),MATCH(1,($U$2=GRID!$B$1:$U$1)*(КАЛЕНДАРЬ!BF8=GRID!$B$3:$U$3),0))*(1-GRID!$H$34))</f>
        <v>83200</v>
      </c>
      <c r="M613" s="5">
        <f t="array" ref="M613">IF($I$2="Открытый тариф",INDEX(GRID!$B$4:$U$15,MATCH(M$7,GRID!$A$4:$A$15,0),MATCH(1,($U$2=GRID!$B$1:$U$1)*(КАЛЕНДАРЬ!BF8=GRID!$B$3:$U$3),0)),
INDEX(GRID!$B$4:$U$15,MATCH(M$7,GRID!$A$4:$A$15,0),MATCH(1,($U$2=GRID!$B$1:$U$1)*(КАЛЕНДАРЬ!BF8=GRID!$B$3:$U$3),0))*(1-GRID!$H$34))</f>
        <v>103200</v>
      </c>
      <c r="N613" s="5">
        <f t="array" ref="N613">IF($I$2="Открытый тариф",INDEX(GRID!$B$18:$U$29,MATCH(M$7,GRID!$A$18:$A$29,0),MATCH(1,($U$2=GRID!$B$1:$U$1)*(КАЛЕНДАРЬ!BF8=GRID!$B$3:$U$3),0)),
INDEX(GRID!$B$18:$U$29,MATCH(M$7,GRID!$A$18:$A$29,0),MATCH(1,($U$2=GRID!$B$1:$U$1)*(КАЛЕНДАРЬ!BF8=GRID!$B$3:$U$3),0))*(1-GRID!$H$34))</f>
        <v>108200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 s="121" customFormat="1" ht="13.5" customHeight="1">
      <c r="A614" s="108" t="s">
        <v>12</v>
      </c>
      <c r="B614" s="109">
        <v>6</v>
      </c>
      <c r="C614" s="5" cm="1">
        <f t="array" ref="C614">IF($I$2="Открытый тариф",INDEX(GRID!$B$4:$U$15,MATCH(C$7,GRID!$A$4:$A$15,0),MATCH(1,($U$2=GRID!$B$1:$U$1)*(КАЛЕНДАРЬ!BF9=GRID!$B$3:$U$3),0)),
INDEX(GRID!$B$4:$U$15,MATCH(C$7,GRID!$A$4:$A$15,0),MATCH(1,($U$2=GRID!$B$1:$U$1)*(КАЛЕНДАРЬ!BF9=GRID!$B$3:$U$3),0))*(1-GRID!$H$34))</f>
        <v>48100</v>
      </c>
      <c r="D614" s="5">
        <f t="array" ref="D614">IF($I$2="Открытый тариф",INDEX(GRID!$B$18:$U$29,MATCH(C$7,GRID!$A$18:$A$29,0),MATCH(1,($U$2=GRID!$B$1:$U$1)*(КАЛЕНДАРЬ!BF9=GRID!$B$3:$U$3),0)),
INDEX(GRID!$B$18:$U$29,MATCH(C$7,GRID!$A$18:$A$29,0),MATCH(1,($U$2=GRID!$B$1:$U$1)*(КАЛЕНДАРЬ!BF9=GRID!$B$3:$U$3),0))*(1-GRID!$H$34))</f>
        <v>53100</v>
      </c>
      <c r="E614" s="5">
        <f t="array" ref="E614">IF($I$2="Открытый тариф",INDEX(GRID!$B$4:$U$15,MATCH(E$7,GRID!$A$4:$A$15,0),MATCH(1,($U$2=GRID!$B$1:$U$1)*(КАЛЕНДАРЬ!BF9=GRID!$B$3:$U$3),0)),
INDEX(GRID!$B$4:$U$15,MATCH(E$7,GRID!$A$4:$A$15,0),MATCH(1,($U$2=GRID!$B$1:$U$1)*(КАЛЕНДАРЬ!BF9=GRID!$B$3:$U$3),0))*(1-GRID!$H$34))</f>
        <v>57100</v>
      </c>
      <c r="F614" s="5">
        <f t="array" ref="F614">IF($I$2="Открытый тариф",INDEX(GRID!$B$18:$U$29,MATCH(E$7,GRID!$A$18:$A$29,0),MATCH(1,($U$2=GRID!$B$1:$U$1)*(КАЛЕНДАРЬ!BF9=GRID!$B$3:$U$3),0)),
INDEX(GRID!$B$18:$U$29,MATCH(E$7,GRID!$A$18:$A$29,0),MATCH(1,($U$2=GRID!$B$1:$U$1)*(КАЛЕНДАРЬ!BF9=GRID!$B$3:$U$3),0))*(1-GRID!$H$34))</f>
        <v>62100</v>
      </c>
      <c r="G614" s="5">
        <f t="array" ref="G614">IF($I$2="Открытый тариф",INDEX(GRID!$B$4:$U$15,MATCH(G$7,GRID!$A$4:$A$15,0),MATCH(1,($U$2=GRID!$B$1:$U$1)*(КАЛЕНДАРЬ!BF9=GRID!$B$3:$U$3),0)),
INDEX(GRID!$B$4:$U$15,MATCH(G$7,GRID!$A$4:$A$15,0),MATCH(1,($U$2=GRID!$B$1:$U$1)*(КАЛЕНДАРЬ!BF9=GRID!$B$3:$U$3),0))*(1-GRID!$H$34))</f>
        <v>64000</v>
      </c>
      <c r="H614" s="5">
        <f t="array" ref="H614">IF($I$2="Открытый тариф",INDEX(GRID!$B$18:$U$29,MATCH(G$7,GRID!$A$18:$A$29,0),MATCH(1,($U$2=GRID!$B$1:$U$1)*(КАЛЕНДАРЬ!BF9=GRID!$B$3:$U$3),0)),
INDEX(GRID!$B$18:$U$29,MATCH(G$7,GRID!$A$18:$A$29,0),MATCH(1,($U$2=GRID!$B$1:$U$1)*(КАЛЕНДАРЬ!BF9=GRID!$B$3:$U$3),0))*(1-GRID!$H$34))</f>
        <v>69000</v>
      </c>
      <c r="I614" s="5">
        <f t="array" ref="I614">IF($I$2="Открытый тариф",INDEX(GRID!$B$4:$U$15,MATCH(I$7,GRID!$A$4:$A$15,0),MATCH(1,($U$2=GRID!$B$1:$U$1)*(КАЛЕНДАРЬ!BF9=GRID!$B$3:$U$3),0)),
INDEX(GRID!$B$4:$U$15,MATCH(I$7,GRID!$A$4:$A$15,0),MATCH(1,($U$2=GRID!$B$1:$U$1)*(КАЛЕНДАРЬ!BF9=GRID!$B$3:$U$3),0))*(1-GRID!$H$34))</f>
        <v>71000</v>
      </c>
      <c r="J614" s="5">
        <f t="array" ref="J614">IF($I$2="Открытый тариф",INDEX(GRID!$B$18:$U$29,MATCH(I$7,GRID!$A$18:$A$29,0),MATCH(1,($U$2=GRID!$B$1:$U$1)*(КАЛЕНДАРЬ!BF9=GRID!$B$3:$U$3),0)),
INDEX(GRID!$B$18:$U$29,MATCH(I$7,GRID!$A$18:$A$29,0),MATCH(1,($U$2=GRID!$B$1:$U$1)*(КАЛЕНДАРЬ!BF9=GRID!$B$3:$U$3),0))*(1-GRID!$H$34))</f>
        <v>76000</v>
      </c>
      <c r="K614" s="5">
        <f t="array" ref="K614">IF($I$2="Открытый тариф",INDEX(GRID!$B$4:$U$15,MATCH(K$7,GRID!$A$4:$A$15,0),MATCH(1,($U$2=GRID!$B$1:$U$1)*(КАЛЕНДАРЬ!BF9=GRID!$B$3:$U$3),0)),
INDEX(GRID!$B$4:$U$15,MATCH(K$7,GRID!$A$4:$A$15,0),MATCH(1,($U$2=GRID!$B$1:$U$1)*(КАЛЕНДАРЬ!BF9=GRID!$B$3:$U$3),0))*(1-GRID!$H$34))</f>
        <v>78200</v>
      </c>
      <c r="L614" s="5">
        <f t="array" ref="L614">IF($I$2="Открытый тариф",INDEX(GRID!$B$18:$U$29,MATCH(K$7,GRID!$A$18:$A$29,0),MATCH(1,($U$2=GRID!$B$1:$U$1)*(КАЛЕНДАРЬ!BF9=GRID!$B$3:$U$3),0)),
INDEX(GRID!$B$18:$U$29,MATCH(K$7,GRID!$A$18:$A$29,0),MATCH(1,($U$2=GRID!$B$1:$U$1)*(КАЛЕНДАРЬ!BF9=GRID!$B$3:$U$3),0))*(1-GRID!$H$34))</f>
        <v>83200</v>
      </c>
      <c r="M614" s="5">
        <f t="array" ref="M614">IF($I$2="Открытый тариф",INDEX(GRID!$B$4:$U$15,MATCH(M$7,GRID!$A$4:$A$15,0),MATCH(1,($U$2=GRID!$B$1:$U$1)*(КАЛЕНДАРЬ!BF9=GRID!$B$3:$U$3),0)),
INDEX(GRID!$B$4:$U$15,MATCH(M$7,GRID!$A$4:$A$15,0),MATCH(1,($U$2=GRID!$B$1:$U$1)*(КАЛЕНДАРЬ!BF9=GRID!$B$3:$U$3),0))*(1-GRID!$H$34))</f>
        <v>103200</v>
      </c>
      <c r="N614" s="5">
        <f t="array" ref="N614">IF($I$2="Открытый тариф",INDEX(GRID!$B$18:$U$29,MATCH(M$7,GRID!$A$18:$A$29,0),MATCH(1,($U$2=GRID!$B$1:$U$1)*(КАЛЕНДАРЬ!BF9=GRID!$B$3:$U$3),0)),
INDEX(GRID!$B$18:$U$29,MATCH(M$7,GRID!$A$18:$A$29,0),MATCH(1,($U$2=GRID!$B$1:$U$1)*(КАЛЕНДАРЬ!BF9=GRID!$B$3:$U$3),0))*(1-GRID!$H$34))</f>
        <v>108200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 s="121" customFormat="1" ht="13.5" customHeight="1">
      <c r="A615" s="108" t="s">
        <v>13</v>
      </c>
      <c r="B615" s="109">
        <v>7</v>
      </c>
      <c r="C615" s="5" cm="1">
        <f t="array" ref="C615">IF($I$2="Открытый тариф",INDEX(GRID!$B$4:$U$15,MATCH(C$7,GRID!$A$4:$A$15,0),MATCH(1,($U$2=GRID!$B$1:$U$1)*(КАЛЕНДАРЬ!BF10=GRID!$B$3:$U$3),0)),
INDEX(GRID!$B$4:$U$15,MATCH(C$7,GRID!$A$4:$A$15,0),MATCH(1,($U$2=GRID!$B$1:$U$1)*(КАЛЕНДАРЬ!BF10=GRID!$B$3:$U$3),0))*(1-GRID!$H$34))</f>
        <v>48100</v>
      </c>
      <c r="D615" s="5">
        <f t="array" ref="D615">IF($I$2="Открытый тариф",INDEX(GRID!$B$18:$U$29,MATCH(C$7,GRID!$A$18:$A$29,0),MATCH(1,($U$2=GRID!$B$1:$U$1)*(КАЛЕНДАРЬ!BF10=GRID!$B$3:$U$3),0)),
INDEX(GRID!$B$18:$U$29,MATCH(C$7,GRID!$A$18:$A$29,0),MATCH(1,($U$2=GRID!$B$1:$U$1)*(КАЛЕНДАРЬ!BF10=GRID!$B$3:$U$3),0))*(1-GRID!$H$34))</f>
        <v>53100</v>
      </c>
      <c r="E615" s="5">
        <f t="array" ref="E615">IF($I$2="Открытый тариф",INDEX(GRID!$B$4:$U$15,MATCH(E$7,GRID!$A$4:$A$15,0),MATCH(1,($U$2=GRID!$B$1:$U$1)*(КАЛЕНДАРЬ!BF10=GRID!$B$3:$U$3),0)),
INDEX(GRID!$B$4:$U$15,MATCH(E$7,GRID!$A$4:$A$15,0),MATCH(1,($U$2=GRID!$B$1:$U$1)*(КАЛЕНДАРЬ!BF10=GRID!$B$3:$U$3),0))*(1-GRID!$H$34))</f>
        <v>57100</v>
      </c>
      <c r="F615" s="5">
        <f t="array" ref="F615">IF($I$2="Открытый тариф",INDEX(GRID!$B$18:$U$29,MATCH(E$7,GRID!$A$18:$A$29,0),MATCH(1,($U$2=GRID!$B$1:$U$1)*(КАЛЕНДАРЬ!BF10=GRID!$B$3:$U$3),0)),
INDEX(GRID!$B$18:$U$29,MATCH(E$7,GRID!$A$18:$A$29,0),MATCH(1,($U$2=GRID!$B$1:$U$1)*(КАЛЕНДАРЬ!BF10=GRID!$B$3:$U$3),0))*(1-GRID!$H$34))</f>
        <v>62100</v>
      </c>
      <c r="G615" s="5">
        <f t="array" ref="G615">IF($I$2="Открытый тариф",INDEX(GRID!$B$4:$U$15,MATCH(G$7,GRID!$A$4:$A$15,0),MATCH(1,($U$2=GRID!$B$1:$U$1)*(КАЛЕНДАРЬ!BF10=GRID!$B$3:$U$3),0)),
INDEX(GRID!$B$4:$U$15,MATCH(G$7,GRID!$A$4:$A$15,0),MATCH(1,($U$2=GRID!$B$1:$U$1)*(КАЛЕНДАРЬ!BF10=GRID!$B$3:$U$3),0))*(1-GRID!$H$34))</f>
        <v>64000</v>
      </c>
      <c r="H615" s="5">
        <f t="array" ref="H615">IF($I$2="Открытый тариф",INDEX(GRID!$B$18:$U$29,MATCH(G$7,GRID!$A$18:$A$29,0),MATCH(1,($U$2=GRID!$B$1:$U$1)*(КАЛЕНДАРЬ!BF10=GRID!$B$3:$U$3),0)),
INDEX(GRID!$B$18:$U$29,MATCH(G$7,GRID!$A$18:$A$29,0),MATCH(1,($U$2=GRID!$B$1:$U$1)*(КАЛЕНДАРЬ!BF10=GRID!$B$3:$U$3),0))*(1-GRID!$H$34))</f>
        <v>69000</v>
      </c>
      <c r="I615" s="5">
        <f t="array" ref="I615">IF($I$2="Открытый тариф",INDEX(GRID!$B$4:$U$15,MATCH(I$7,GRID!$A$4:$A$15,0),MATCH(1,($U$2=GRID!$B$1:$U$1)*(КАЛЕНДАРЬ!BF10=GRID!$B$3:$U$3),0)),
INDEX(GRID!$B$4:$U$15,MATCH(I$7,GRID!$A$4:$A$15,0),MATCH(1,($U$2=GRID!$B$1:$U$1)*(КАЛЕНДАРЬ!BF10=GRID!$B$3:$U$3),0))*(1-GRID!$H$34))</f>
        <v>71000</v>
      </c>
      <c r="J615" s="5">
        <f t="array" ref="J615">IF($I$2="Открытый тариф",INDEX(GRID!$B$18:$U$29,MATCH(I$7,GRID!$A$18:$A$29,0),MATCH(1,($U$2=GRID!$B$1:$U$1)*(КАЛЕНДАРЬ!BF10=GRID!$B$3:$U$3),0)),
INDEX(GRID!$B$18:$U$29,MATCH(I$7,GRID!$A$18:$A$29,0),MATCH(1,($U$2=GRID!$B$1:$U$1)*(КАЛЕНДАРЬ!BF10=GRID!$B$3:$U$3),0))*(1-GRID!$H$34))</f>
        <v>76000</v>
      </c>
      <c r="K615" s="5">
        <f t="array" ref="K615">IF($I$2="Открытый тариф",INDEX(GRID!$B$4:$U$15,MATCH(K$7,GRID!$A$4:$A$15,0),MATCH(1,($U$2=GRID!$B$1:$U$1)*(КАЛЕНДАРЬ!BF10=GRID!$B$3:$U$3),0)),
INDEX(GRID!$B$4:$U$15,MATCH(K$7,GRID!$A$4:$A$15,0),MATCH(1,($U$2=GRID!$B$1:$U$1)*(КАЛЕНДАРЬ!BF10=GRID!$B$3:$U$3),0))*(1-GRID!$H$34))</f>
        <v>78200</v>
      </c>
      <c r="L615" s="5">
        <f t="array" ref="L615">IF($I$2="Открытый тариф",INDEX(GRID!$B$18:$U$29,MATCH(K$7,GRID!$A$18:$A$29,0),MATCH(1,($U$2=GRID!$B$1:$U$1)*(КАЛЕНДАРЬ!BF10=GRID!$B$3:$U$3),0)),
INDEX(GRID!$B$18:$U$29,MATCH(K$7,GRID!$A$18:$A$29,0),MATCH(1,($U$2=GRID!$B$1:$U$1)*(КАЛЕНДАРЬ!BF10=GRID!$B$3:$U$3),0))*(1-GRID!$H$34))</f>
        <v>83200</v>
      </c>
      <c r="M615" s="5">
        <f t="array" ref="M615">IF($I$2="Открытый тариф",INDEX(GRID!$B$4:$U$15,MATCH(M$7,GRID!$A$4:$A$15,0),MATCH(1,($U$2=GRID!$B$1:$U$1)*(КАЛЕНДАРЬ!BF10=GRID!$B$3:$U$3),0)),
INDEX(GRID!$B$4:$U$15,MATCH(M$7,GRID!$A$4:$A$15,0),MATCH(1,($U$2=GRID!$B$1:$U$1)*(КАЛЕНДАРЬ!BF10=GRID!$B$3:$U$3),0))*(1-GRID!$H$34))</f>
        <v>103200</v>
      </c>
      <c r="N615" s="5">
        <f t="array" ref="N615">IF($I$2="Открытый тариф",INDEX(GRID!$B$18:$U$29,MATCH(M$7,GRID!$A$18:$A$29,0),MATCH(1,($U$2=GRID!$B$1:$U$1)*(КАЛЕНДАРЬ!BF10=GRID!$B$3:$U$3),0)),
INDEX(GRID!$B$18:$U$29,MATCH(M$7,GRID!$A$18:$A$29,0),MATCH(1,($U$2=GRID!$B$1:$U$1)*(КАЛЕНДАРЬ!BF10=GRID!$B$3:$U$3),0))*(1-GRID!$H$34))</f>
        <v>108200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 s="121" customFormat="1" ht="13.5" customHeight="1">
      <c r="A616" s="108" t="s">
        <v>14</v>
      </c>
      <c r="B616" s="109">
        <v>8</v>
      </c>
      <c r="C616" s="5" cm="1">
        <f t="array" ref="C616">IF($I$2="Открытый тариф",INDEX(GRID!$B$4:$U$15,MATCH(C$7,GRID!$A$4:$A$15,0),MATCH(1,($U$2=GRID!$B$1:$U$1)*(КАЛЕНДАРЬ!BF11=GRID!$B$3:$U$3),0)),
INDEX(GRID!$B$4:$U$15,MATCH(C$7,GRID!$A$4:$A$15,0),MATCH(1,($U$2=GRID!$B$1:$U$1)*(КАЛЕНДАРЬ!BF11=GRID!$B$3:$U$3),0))*(1-GRID!$H$34))</f>
        <v>48100</v>
      </c>
      <c r="D616" s="5">
        <f t="array" ref="D616">IF($I$2="Открытый тариф",INDEX(GRID!$B$18:$U$29,MATCH(C$7,GRID!$A$18:$A$29,0),MATCH(1,($U$2=GRID!$B$1:$U$1)*(КАЛЕНДАРЬ!BF11=GRID!$B$3:$U$3),0)),
INDEX(GRID!$B$18:$U$29,MATCH(C$7,GRID!$A$18:$A$29,0),MATCH(1,($U$2=GRID!$B$1:$U$1)*(КАЛЕНДАРЬ!BF11=GRID!$B$3:$U$3),0))*(1-GRID!$H$34))</f>
        <v>53100</v>
      </c>
      <c r="E616" s="5">
        <f t="array" ref="E616">IF($I$2="Открытый тариф",INDEX(GRID!$B$4:$U$15,MATCH(E$7,GRID!$A$4:$A$15,0),MATCH(1,($U$2=GRID!$B$1:$U$1)*(КАЛЕНДАРЬ!BF11=GRID!$B$3:$U$3),0)),
INDEX(GRID!$B$4:$U$15,MATCH(E$7,GRID!$A$4:$A$15,0),MATCH(1,($U$2=GRID!$B$1:$U$1)*(КАЛЕНДАРЬ!BF11=GRID!$B$3:$U$3),0))*(1-GRID!$H$34))</f>
        <v>57100</v>
      </c>
      <c r="F616" s="5">
        <f t="array" ref="F616">IF($I$2="Открытый тариф",INDEX(GRID!$B$18:$U$29,MATCH(E$7,GRID!$A$18:$A$29,0),MATCH(1,($U$2=GRID!$B$1:$U$1)*(КАЛЕНДАРЬ!BF11=GRID!$B$3:$U$3),0)),
INDEX(GRID!$B$18:$U$29,MATCH(E$7,GRID!$A$18:$A$29,0),MATCH(1,($U$2=GRID!$B$1:$U$1)*(КАЛЕНДАРЬ!BF11=GRID!$B$3:$U$3),0))*(1-GRID!$H$34))</f>
        <v>62100</v>
      </c>
      <c r="G616" s="5">
        <f t="array" ref="G616">IF($I$2="Открытый тариф",INDEX(GRID!$B$4:$U$15,MATCH(G$7,GRID!$A$4:$A$15,0),MATCH(1,($U$2=GRID!$B$1:$U$1)*(КАЛЕНДАРЬ!BF11=GRID!$B$3:$U$3),0)),
INDEX(GRID!$B$4:$U$15,MATCH(G$7,GRID!$A$4:$A$15,0),MATCH(1,($U$2=GRID!$B$1:$U$1)*(КАЛЕНДАРЬ!BF11=GRID!$B$3:$U$3),0))*(1-GRID!$H$34))</f>
        <v>64000</v>
      </c>
      <c r="H616" s="5">
        <f t="array" ref="H616">IF($I$2="Открытый тариф",INDEX(GRID!$B$18:$U$29,MATCH(G$7,GRID!$A$18:$A$29,0),MATCH(1,($U$2=GRID!$B$1:$U$1)*(КАЛЕНДАРЬ!BF11=GRID!$B$3:$U$3),0)),
INDEX(GRID!$B$18:$U$29,MATCH(G$7,GRID!$A$18:$A$29,0),MATCH(1,($U$2=GRID!$B$1:$U$1)*(КАЛЕНДАРЬ!BF11=GRID!$B$3:$U$3),0))*(1-GRID!$H$34))</f>
        <v>69000</v>
      </c>
      <c r="I616" s="5">
        <f t="array" ref="I616">IF($I$2="Открытый тариф",INDEX(GRID!$B$4:$U$15,MATCH(I$7,GRID!$A$4:$A$15,0),MATCH(1,($U$2=GRID!$B$1:$U$1)*(КАЛЕНДАРЬ!BF11=GRID!$B$3:$U$3),0)),
INDEX(GRID!$B$4:$U$15,MATCH(I$7,GRID!$A$4:$A$15,0),MATCH(1,($U$2=GRID!$B$1:$U$1)*(КАЛЕНДАРЬ!BF11=GRID!$B$3:$U$3),0))*(1-GRID!$H$34))</f>
        <v>71000</v>
      </c>
      <c r="J616" s="5">
        <f t="array" ref="J616">IF($I$2="Открытый тариф",INDEX(GRID!$B$18:$U$29,MATCH(I$7,GRID!$A$18:$A$29,0),MATCH(1,($U$2=GRID!$B$1:$U$1)*(КАЛЕНДАРЬ!BF11=GRID!$B$3:$U$3),0)),
INDEX(GRID!$B$18:$U$29,MATCH(I$7,GRID!$A$18:$A$29,0),MATCH(1,($U$2=GRID!$B$1:$U$1)*(КАЛЕНДАРЬ!BF11=GRID!$B$3:$U$3),0))*(1-GRID!$H$34))</f>
        <v>76000</v>
      </c>
      <c r="K616" s="5">
        <f t="array" ref="K616">IF($I$2="Открытый тариф",INDEX(GRID!$B$4:$U$15,MATCH(K$7,GRID!$A$4:$A$15,0),MATCH(1,($U$2=GRID!$B$1:$U$1)*(КАЛЕНДАРЬ!BF11=GRID!$B$3:$U$3),0)),
INDEX(GRID!$B$4:$U$15,MATCH(K$7,GRID!$A$4:$A$15,0),MATCH(1,($U$2=GRID!$B$1:$U$1)*(КАЛЕНДАРЬ!BF11=GRID!$B$3:$U$3),0))*(1-GRID!$H$34))</f>
        <v>78200</v>
      </c>
      <c r="L616" s="5">
        <f t="array" ref="L616">IF($I$2="Открытый тариф",INDEX(GRID!$B$18:$U$29,MATCH(K$7,GRID!$A$18:$A$29,0),MATCH(1,($U$2=GRID!$B$1:$U$1)*(КАЛЕНДАРЬ!BF11=GRID!$B$3:$U$3),0)),
INDEX(GRID!$B$18:$U$29,MATCH(K$7,GRID!$A$18:$A$29,0),MATCH(1,($U$2=GRID!$B$1:$U$1)*(КАЛЕНДАРЬ!BF11=GRID!$B$3:$U$3),0))*(1-GRID!$H$34))</f>
        <v>83200</v>
      </c>
      <c r="M616" s="5">
        <f t="array" ref="M616">IF($I$2="Открытый тариф",INDEX(GRID!$B$4:$U$15,MATCH(M$7,GRID!$A$4:$A$15,0),MATCH(1,($U$2=GRID!$B$1:$U$1)*(КАЛЕНДАРЬ!BF11=GRID!$B$3:$U$3),0)),
INDEX(GRID!$B$4:$U$15,MATCH(M$7,GRID!$A$4:$A$15,0),MATCH(1,($U$2=GRID!$B$1:$U$1)*(КАЛЕНДАРЬ!BF11=GRID!$B$3:$U$3),0))*(1-GRID!$H$34))</f>
        <v>103200</v>
      </c>
      <c r="N616" s="5">
        <f t="array" ref="N616">IF($I$2="Открытый тариф",INDEX(GRID!$B$18:$U$29,MATCH(M$7,GRID!$A$18:$A$29,0),MATCH(1,($U$2=GRID!$B$1:$U$1)*(КАЛЕНДАРЬ!BF11=GRID!$B$3:$U$3),0)),
INDEX(GRID!$B$18:$U$29,MATCH(M$7,GRID!$A$18:$A$29,0),MATCH(1,($U$2=GRID!$B$1:$U$1)*(КАЛЕНДАРЬ!BF11=GRID!$B$3:$U$3),0))*(1-GRID!$H$34))</f>
        <v>108200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 s="121" customFormat="1" ht="13.5" customHeight="1">
      <c r="A617" s="108" t="s">
        <v>15</v>
      </c>
      <c r="B617" s="109">
        <v>9</v>
      </c>
      <c r="C617" s="5" cm="1">
        <f t="array" ref="C617">IF($I$2="Открытый тариф",INDEX(GRID!$B$4:$U$15,MATCH(C$7,GRID!$A$4:$A$15,0),MATCH(1,($U$2=GRID!$B$1:$U$1)*(КАЛЕНДАРЬ!BF12=GRID!$B$3:$U$3),0)),
INDEX(GRID!$B$4:$U$15,MATCH(C$7,GRID!$A$4:$A$15,0),MATCH(1,($U$2=GRID!$B$1:$U$1)*(КАЛЕНДАРЬ!BF12=GRID!$B$3:$U$3),0))*(1-GRID!$H$34))</f>
        <v>52600</v>
      </c>
      <c r="D617" s="5">
        <f t="array" ref="D617">IF($I$2="Открытый тариф",INDEX(GRID!$B$18:$U$29,MATCH(C$7,GRID!$A$18:$A$29,0),MATCH(1,($U$2=GRID!$B$1:$U$1)*(КАЛЕНДАРЬ!BF12=GRID!$B$3:$U$3),0)),
INDEX(GRID!$B$18:$U$29,MATCH(C$7,GRID!$A$18:$A$29,0),MATCH(1,($U$2=GRID!$B$1:$U$1)*(КАЛЕНДАРЬ!BF12=GRID!$B$3:$U$3),0))*(1-GRID!$H$34))</f>
        <v>57600</v>
      </c>
      <c r="E617" s="5">
        <f t="array" ref="E617">IF($I$2="Открытый тариф",INDEX(GRID!$B$4:$U$15,MATCH(E$7,GRID!$A$4:$A$15,0),MATCH(1,($U$2=GRID!$B$1:$U$1)*(КАЛЕНДАРЬ!BF12=GRID!$B$3:$U$3),0)),
INDEX(GRID!$B$4:$U$15,MATCH(E$7,GRID!$A$4:$A$15,0),MATCH(1,($U$2=GRID!$B$1:$U$1)*(КАЛЕНДАРЬ!BF12=GRID!$B$3:$U$3),0))*(1-GRID!$H$34))</f>
        <v>62100</v>
      </c>
      <c r="F617" s="5">
        <f t="array" ref="F617">IF($I$2="Открытый тариф",INDEX(GRID!$B$18:$U$29,MATCH(E$7,GRID!$A$18:$A$29,0),MATCH(1,($U$2=GRID!$B$1:$U$1)*(КАЛЕНДАРЬ!BF12=GRID!$B$3:$U$3),0)),
INDEX(GRID!$B$18:$U$29,MATCH(E$7,GRID!$A$18:$A$29,0),MATCH(1,($U$2=GRID!$B$1:$U$1)*(КАЛЕНДАРЬ!BF12=GRID!$B$3:$U$3),0))*(1-GRID!$H$34))</f>
        <v>67100</v>
      </c>
      <c r="G617" s="5">
        <f t="array" ref="G617">IF($I$2="Открытый тариф",INDEX(GRID!$B$4:$U$15,MATCH(G$7,GRID!$A$4:$A$15,0),MATCH(1,($U$2=GRID!$B$1:$U$1)*(КАЛЕНДАРЬ!BF12=GRID!$B$3:$U$3),0)),
INDEX(GRID!$B$4:$U$15,MATCH(G$7,GRID!$A$4:$A$15,0),MATCH(1,($U$2=GRID!$B$1:$U$1)*(КАЛЕНДАРЬ!BF12=GRID!$B$3:$U$3),0))*(1-GRID!$H$34))</f>
        <v>69200</v>
      </c>
      <c r="H617" s="5">
        <f t="array" ref="H617">IF($I$2="Открытый тариф",INDEX(GRID!$B$18:$U$29,MATCH(G$7,GRID!$A$18:$A$29,0),MATCH(1,($U$2=GRID!$B$1:$U$1)*(КАЛЕНДАРЬ!BF12=GRID!$B$3:$U$3),0)),
INDEX(GRID!$B$18:$U$29,MATCH(G$7,GRID!$A$18:$A$29,0),MATCH(1,($U$2=GRID!$B$1:$U$1)*(КАЛЕНДАРЬ!BF12=GRID!$B$3:$U$3),0))*(1-GRID!$H$34))</f>
        <v>74200</v>
      </c>
      <c r="I617" s="5">
        <f t="array" ref="I617">IF($I$2="Открытый тариф",INDEX(GRID!$B$4:$U$15,MATCH(I$7,GRID!$A$4:$A$15,0),MATCH(1,($U$2=GRID!$B$1:$U$1)*(КАЛЕНДАРЬ!BF12=GRID!$B$3:$U$3),0)),
INDEX(GRID!$B$4:$U$15,MATCH(I$7,GRID!$A$4:$A$15,0),MATCH(1,($U$2=GRID!$B$1:$U$1)*(КАЛЕНДАРЬ!BF12=GRID!$B$3:$U$3),0))*(1-GRID!$H$34))</f>
        <v>76600</v>
      </c>
      <c r="J617" s="5">
        <f t="array" ref="J617">IF($I$2="Открытый тариф",INDEX(GRID!$B$18:$U$29,MATCH(I$7,GRID!$A$18:$A$29,0),MATCH(1,($U$2=GRID!$B$1:$U$1)*(КАЛЕНДАРЬ!BF12=GRID!$B$3:$U$3),0)),
INDEX(GRID!$B$18:$U$29,MATCH(I$7,GRID!$A$18:$A$29,0),MATCH(1,($U$2=GRID!$B$1:$U$1)*(КАЛЕНДАРЬ!BF12=GRID!$B$3:$U$3),0))*(1-GRID!$H$34))</f>
        <v>81600</v>
      </c>
      <c r="K617" s="5">
        <f t="array" ref="K617">IF($I$2="Открытый тариф",INDEX(GRID!$B$4:$U$15,MATCH(K$7,GRID!$A$4:$A$15,0),MATCH(1,($U$2=GRID!$B$1:$U$1)*(КАЛЕНДАРЬ!BF12=GRID!$B$3:$U$3),0)),
INDEX(GRID!$B$4:$U$15,MATCH(K$7,GRID!$A$4:$A$15,0),MATCH(1,($U$2=GRID!$B$1:$U$1)*(КАЛЕНДАРЬ!BF12=GRID!$B$3:$U$3),0))*(1-GRID!$H$34))</f>
        <v>84100</v>
      </c>
      <c r="L617" s="5">
        <f t="array" ref="L617">IF($I$2="Открытый тариф",INDEX(GRID!$B$18:$U$29,MATCH(K$7,GRID!$A$18:$A$29,0),MATCH(1,($U$2=GRID!$B$1:$U$1)*(КАЛЕНДАРЬ!BF12=GRID!$B$3:$U$3),0)),
INDEX(GRID!$B$18:$U$29,MATCH(K$7,GRID!$A$18:$A$29,0),MATCH(1,($U$2=GRID!$B$1:$U$1)*(КАЛЕНДАРЬ!BF12=GRID!$B$3:$U$3),0))*(1-GRID!$H$34))</f>
        <v>89100</v>
      </c>
      <c r="M617" s="5">
        <f t="array" ref="M617">IF($I$2="Открытый тариф",INDEX(GRID!$B$4:$U$15,MATCH(M$7,GRID!$A$4:$A$15,0),MATCH(1,($U$2=GRID!$B$1:$U$1)*(КАЛЕНДАРЬ!BF12=GRID!$B$3:$U$3),0)),
INDEX(GRID!$B$4:$U$15,MATCH(M$7,GRID!$A$4:$A$15,0),MATCH(1,($U$2=GRID!$B$1:$U$1)*(КАЛЕНДАРЬ!BF12=GRID!$B$3:$U$3),0))*(1-GRID!$H$34))</f>
        <v>110400</v>
      </c>
      <c r="N617" s="5">
        <f t="array" ref="N617">IF($I$2="Открытый тариф",INDEX(GRID!$B$18:$U$29,MATCH(M$7,GRID!$A$18:$A$29,0),MATCH(1,($U$2=GRID!$B$1:$U$1)*(КАЛЕНДАРЬ!BF12=GRID!$B$3:$U$3),0)),
INDEX(GRID!$B$18:$U$29,MATCH(M$7,GRID!$A$18:$A$29,0),MATCH(1,($U$2=GRID!$B$1:$U$1)*(КАЛЕНДАРЬ!BF12=GRID!$B$3:$U$3),0))*(1-GRID!$H$34))</f>
        <v>115400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 s="121" customFormat="1" ht="13.5" customHeight="1">
      <c r="A618" s="108" t="s">
        <v>16</v>
      </c>
      <c r="B618" s="109">
        <v>10</v>
      </c>
      <c r="C618" s="5" cm="1">
        <f t="array" ref="C618">IF($I$2="Открытый тариф",INDEX(GRID!$B$4:$U$15,MATCH(C$7,GRID!$A$4:$A$15,0),MATCH(1,($U$2=GRID!$B$1:$U$1)*(КАЛЕНДАРЬ!BF13=GRID!$B$3:$U$3),0)),
INDEX(GRID!$B$4:$U$15,MATCH(C$7,GRID!$A$4:$A$15,0),MATCH(1,($U$2=GRID!$B$1:$U$1)*(КАЛЕНДАРЬ!BF13=GRID!$B$3:$U$3),0))*(1-GRID!$H$34))</f>
        <v>52600</v>
      </c>
      <c r="D618" s="5">
        <f t="array" ref="D618">IF($I$2="Открытый тариф",INDEX(GRID!$B$18:$U$29,MATCH(C$7,GRID!$A$18:$A$29,0),MATCH(1,($U$2=GRID!$B$1:$U$1)*(КАЛЕНДАРЬ!BF13=GRID!$B$3:$U$3),0)),
INDEX(GRID!$B$18:$U$29,MATCH(C$7,GRID!$A$18:$A$29,0),MATCH(1,($U$2=GRID!$B$1:$U$1)*(КАЛЕНДАРЬ!BF13=GRID!$B$3:$U$3),0))*(1-GRID!$H$34))</f>
        <v>57600</v>
      </c>
      <c r="E618" s="5">
        <f t="array" ref="E618">IF($I$2="Открытый тариф",INDEX(GRID!$B$4:$U$15,MATCH(E$7,GRID!$A$4:$A$15,0),MATCH(1,($U$2=GRID!$B$1:$U$1)*(КАЛЕНДАРЬ!BF13=GRID!$B$3:$U$3),0)),
INDEX(GRID!$B$4:$U$15,MATCH(E$7,GRID!$A$4:$A$15,0),MATCH(1,($U$2=GRID!$B$1:$U$1)*(КАЛЕНДАРЬ!BF13=GRID!$B$3:$U$3),0))*(1-GRID!$H$34))</f>
        <v>62100</v>
      </c>
      <c r="F618" s="5">
        <f t="array" ref="F618">IF($I$2="Открытый тариф",INDEX(GRID!$B$18:$U$29,MATCH(E$7,GRID!$A$18:$A$29,0),MATCH(1,($U$2=GRID!$B$1:$U$1)*(КАЛЕНДАРЬ!BF13=GRID!$B$3:$U$3),0)),
INDEX(GRID!$B$18:$U$29,MATCH(E$7,GRID!$A$18:$A$29,0),MATCH(1,($U$2=GRID!$B$1:$U$1)*(КАЛЕНДАРЬ!BF13=GRID!$B$3:$U$3),0))*(1-GRID!$H$34))</f>
        <v>67100</v>
      </c>
      <c r="G618" s="5">
        <f t="array" ref="G618">IF($I$2="Открытый тариф",INDEX(GRID!$B$4:$U$15,MATCH(G$7,GRID!$A$4:$A$15,0),MATCH(1,($U$2=GRID!$B$1:$U$1)*(КАЛЕНДАРЬ!BF13=GRID!$B$3:$U$3),0)),
INDEX(GRID!$B$4:$U$15,MATCH(G$7,GRID!$A$4:$A$15,0),MATCH(1,($U$2=GRID!$B$1:$U$1)*(КАЛЕНДАРЬ!BF13=GRID!$B$3:$U$3),0))*(1-GRID!$H$34))</f>
        <v>69200</v>
      </c>
      <c r="H618" s="5">
        <f t="array" ref="H618">IF($I$2="Открытый тариф",INDEX(GRID!$B$18:$U$29,MATCH(G$7,GRID!$A$18:$A$29,0),MATCH(1,($U$2=GRID!$B$1:$U$1)*(КАЛЕНДАРЬ!BF13=GRID!$B$3:$U$3),0)),
INDEX(GRID!$B$18:$U$29,MATCH(G$7,GRID!$A$18:$A$29,0),MATCH(1,($U$2=GRID!$B$1:$U$1)*(КАЛЕНДАРЬ!BF13=GRID!$B$3:$U$3),0))*(1-GRID!$H$34))</f>
        <v>74200</v>
      </c>
      <c r="I618" s="5">
        <f t="array" ref="I618">IF($I$2="Открытый тариф",INDEX(GRID!$B$4:$U$15,MATCH(I$7,GRID!$A$4:$A$15,0),MATCH(1,($U$2=GRID!$B$1:$U$1)*(КАЛЕНДАРЬ!BF13=GRID!$B$3:$U$3),0)),
INDEX(GRID!$B$4:$U$15,MATCH(I$7,GRID!$A$4:$A$15,0),MATCH(1,($U$2=GRID!$B$1:$U$1)*(КАЛЕНДАРЬ!BF13=GRID!$B$3:$U$3),0))*(1-GRID!$H$34))</f>
        <v>76600</v>
      </c>
      <c r="J618" s="5">
        <f t="array" ref="J618">IF($I$2="Открытый тариф",INDEX(GRID!$B$18:$U$29,MATCH(I$7,GRID!$A$18:$A$29,0),MATCH(1,($U$2=GRID!$B$1:$U$1)*(КАЛЕНДАРЬ!BF13=GRID!$B$3:$U$3),0)),
INDEX(GRID!$B$18:$U$29,MATCH(I$7,GRID!$A$18:$A$29,0),MATCH(1,($U$2=GRID!$B$1:$U$1)*(КАЛЕНДАРЬ!BF13=GRID!$B$3:$U$3),0))*(1-GRID!$H$34))</f>
        <v>81600</v>
      </c>
      <c r="K618" s="5">
        <f t="array" ref="K618">IF($I$2="Открытый тариф",INDEX(GRID!$B$4:$U$15,MATCH(K$7,GRID!$A$4:$A$15,0),MATCH(1,($U$2=GRID!$B$1:$U$1)*(КАЛЕНДАРЬ!BF13=GRID!$B$3:$U$3),0)),
INDEX(GRID!$B$4:$U$15,MATCH(K$7,GRID!$A$4:$A$15,0),MATCH(1,($U$2=GRID!$B$1:$U$1)*(КАЛЕНДАРЬ!BF13=GRID!$B$3:$U$3),0))*(1-GRID!$H$34))</f>
        <v>84100</v>
      </c>
      <c r="L618" s="5">
        <f t="array" ref="L618">IF($I$2="Открытый тариф",INDEX(GRID!$B$18:$U$29,MATCH(K$7,GRID!$A$18:$A$29,0),MATCH(1,($U$2=GRID!$B$1:$U$1)*(КАЛЕНДАРЬ!BF13=GRID!$B$3:$U$3),0)),
INDEX(GRID!$B$18:$U$29,MATCH(K$7,GRID!$A$18:$A$29,0),MATCH(1,($U$2=GRID!$B$1:$U$1)*(КАЛЕНДАРЬ!BF13=GRID!$B$3:$U$3),0))*(1-GRID!$H$34))</f>
        <v>89100</v>
      </c>
      <c r="M618" s="5">
        <f t="array" ref="M618">IF($I$2="Открытый тариф",INDEX(GRID!$B$4:$U$15,MATCH(M$7,GRID!$A$4:$A$15,0),MATCH(1,($U$2=GRID!$B$1:$U$1)*(КАЛЕНДАРЬ!BF13=GRID!$B$3:$U$3),0)),
INDEX(GRID!$B$4:$U$15,MATCH(M$7,GRID!$A$4:$A$15,0),MATCH(1,($U$2=GRID!$B$1:$U$1)*(КАЛЕНДАРЬ!BF13=GRID!$B$3:$U$3),0))*(1-GRID!$H$34))</f>
        <v>110400</v>
      </c>
      <c r="N618" s="5">
        <f t="array" ref="N618">IF($I$2="Открытый тариф",INDEX(GRID!$B$18:$U$29,MATCH(M$7,GRID!$A$18:$A$29,0),MATCH(1,($U$2=GRID!$B$1:$U$1)*(КАЛЕНДАРЬ!BF13=GRID!$B$3:$U$3),0)),
INDEX(GRID!$B$18:$U$29,MATCH(M$7,GRID!$A$18:$A$29,0),MATCH(1,($U$2=GRID!$B$1:$U$1)*(КАЛЕНДАРЬ!BF13=GRID!$B$3:$U$3),0))*(1-GRID!$H$34))</f>
        <v>115400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 s="121" customFormat="1" ht="13.5" customHeight="1">
      <c r="A619" s="108" t="s">
        <v>17</v>
      </c>
      <c r="B619" s="109">
        <v>11</v>
      </c>
      <c r="C619" s="5" cm="1">
        <f t="array" ref="C619">IF($I$2="Открытый тариф",INDEX(GRID!$B$4:$U$15,MATCH(C$7,GRID!$A$4:$A$15,0),MATCH(1,($U$2=GRID!$B$1:$U$1)*(КАЛЕНДАРЬ!BF14=GRID!$B$3:$U$3),0)),
INDEX(GRID!$B$4:$U$15,MATCH(C$7,GRID!$A$4:$A$15,0),MATCH(1,($U$2=GRID!$B$1:$U$1)*(КАЛЕНДАРЬ!BF14=GRID!$B$3:$U$3),0))*(1-GRID!$H$34))</f>
        <v>52600</v>
      </c>
      <c r="D619" s="5">
        <f t="array" ref="D619">IF($I$2="Открытый тариф",INDEX(GRID!$B$18:$U$29,MATCH(C$7,GRID!$A$18:$A$29,0),MATCH(1,($U$2=GRID!$B$1:$U$1)*(КАЛЕНДАРЬ!BF14=GRID!$B$3:$U$3),0)),
INDEX(GRID!$B$18:$U$29,MATCH(C$7,GRID!$A$18:$A$29,0),MATCH(1,($U$2=GRID!$B$1:$U$1)*(КАЛЕНДАРЬ!BF14=GRID!$B$3:$U$3),0))*(1-GRID!$H$34))</f>
        <v>57600</v>
      </c>
      <c r="E619" s="5">
        <f t="array" ref="E619">IF($I$2="Открытый тариф",INDEX(GRID!$B$4:$U$15,MATCH(E$7,GRID!$A$4:$A$15,0),MATCH(1,($U$2=GRID!$B$1:$U$1)*(КАЛЕНДАРЬ!BF14=GRID!$B$3:$U$3),0)),
INDEX(GRID!$B$4:$U$15,MATCH(E$7,GRID!$A$4:$A$15,0),MATCH(1,($U$2=GRID!$B$1:$U$1)*(КАЛЕНДАРЬ!BF14=GRID!$B$3:$U$3),0))*(1-GRID!$H$34))</f>
        <v>62100</v>
      </c>
      <c r="F619" s="5">
        <f t="array" ref="F619">IF($I$2="Открытый тариф",INDEX(GRID!$B$18:$U$29,MATCH(E$7,GRID!$A$18:$A$29,0),MATCH(1,($U$2=GRID!$B$1:$U$1)*(КАЛЕНДАРЬ!BF14=GRID!$B$3:$U$3),0)),
INDEX(GRID!$B$18:$U$29,MATCH(E$7,GRID!$A$18:$A$29,0),MATCH(1,($U$2=GRID!$B$1:$U$1)*(КАЛЕНДАРЬ!BF14=GRID!$B$3:$U$3),0))*(1-GRID!$H$34))</f>
        <v>67100</v>
      </c>
      <c r="G619" s="5">
        <f t="array" ref="G619">IF($I$2="Открытый тариф",INDEX(GRID!$B$4:$U$15,MATCH(G$7,GRID!$A$4:$A$15,0),MATCH(1,($U$2=GRID!$B$1:$U$1)*(КАЛЕНДАРЬ!BF14=GRID!$B$3:$U$3),0)),
INDEX(GRID!$B$4:$U$15,MATCH(G$7,GRID!$A$4:$A$15,0),MATCH(1,($U$2=GRID!$B$1:$U$1)*(КАЛЕНДАРЬ!BF14=GRID!$B$3:$U$3),0))*(1-GRID!$H$34))</f>
        <v>69200</v>
      </c>
      <c r="H619" s="5">
        <f t="array" ref="H619">IF($I$2="Открытый тариф",INDEX(GRID!$B$18:$U$29,MATCH(G$7,GRID!$A$18:$A$29,0),MATCH(1,($U$2=GRID!$B$1:$U$1)*(КАЛЕНДАРЬ!BF14=GRID!$B$3:$U$3),0)),
INDEX(GRID!$B$18:$U$29,MATCH(G$7,GRID!$A$18:$A$29,0),MATCH(1,($U$2=GRID!$B$1:$U$1)*(КАЛЕНДАРЬ!BF14=GRID!$B$3:$U$3),0))*(1-GRID!$H$34))</f>
        <v>74200</v>
      </c>
      <c r="I619" s="5">
        <f t="array" ref="I619">IF($I$2="Открытый тариф",INDEX(GRID!$B$4:$U$15,MATCH(I$7,GRID!$A$4:$A$15,0),MATCH(1,($U$2=GRID!$B$1:$U$1)*(КАЛЕНДАРЬ!BF14=GRID!$B$3:$U$3),0)),
INDEX(GRID!$B$4:$U$15,MATCH(I$7,GRID!$A$4:$A$15,0),MATCH(1,($U$2=GRID!$B$1:$U$1)*(КАЛЕНДАРЬ!BF14=GRID!$B$3:$U$3),0))*(1-GRID!$H$34))</f>
        <v>76600</v>
      </c>
      <c r="J619" s="5">
        <f t="array" ref="J619">IF($I$2="Открытый тариф",INDEX(GRID!$B$18:$U$29,MATCH(I$7,GRID!$A$18:$A$29,0),MATCH(1,($U$2=GRID!$B$1:$U$1)*(КАЛЕНДАРЬ!BF14=GRID!$B$3:$U$3),0)),
INDEX(GRID!$B$18:$U$29,MATCH(I$7,GRID!$A$18:$A$29,0),MATCH(1,($U$2=GRID!$B$1:$U$1)*(КАЛЕНДАРЬ!BF14=GRID!$B$3:$U$3),0))*(1-GRID!$H$34))</f>
        <v>81600</v>
      </c>
      <c r="K619" s="5">
        <f t="array" ref="K619">IF($I$2="Открытый тариф",INDEX(GRID!$B$4:$U$15,MATCH(K$7,GRID!$A$4:$A$15,0),MATCH(1,($U$2=GRID!$B$1:$U$1)*(КАЛЕНДАРЬ!BF14=GRID!$B$3:$U$3),0)),
INDEX(GRID!$B$4:$U$15,MATCH(K$7,GRID!$A$4:$A$15,0),MATCH(1,($U$2=GRID!$B$1:$U$1)*(КАЛЕНДАРЬ!BF14=GRID!$B$3:$U$3),0))*(1-GRID!$H$34))</f>
        <v>84100</v>
      </c>
      <c r="L619" s="5">
        <f t="array" ref="L619">IF($I$2="Открытый тариф",INDEX(GRID!$B$18:$U$29,MATCH(K$7,GRID!$A$18:$A$29,0),MATCH(1,($U$2=GRID!$B$1:$U$1)*(КАЛЕНДАРЬ!BF14=GRID!$B$3:$U$3),0)),
INDEX(GRID!$B$18:$U$29,MATCH(K$7,GRID!$A$18:$A$29,0),MATCH(1,($U$2=GRID!$B$1:$U$1)*(КАЛЕНДАРЬ!BF14=GRID!$B$3:$U$3),0))*(1-GRID!$H$34))</f>
        <v>89100</v>
      </c>
      <c r="M619" s="5">
        <f t="array" ref="M619">IF($I$2="Открытый тариф",INDEX(GRID!$B$4:$U$15,MATCH(M$7,GRID!$A$4:$A$15,0),MATCH(1,($U$2=GRID!$B$1:$U$1)*(КАЛЕНДАРЬ!BF14=GRID!$B$3:$U$3),0)),
INDEX(GRID!$B$4:$U$15,MATCH(M$7,GRID!$A$4:$A$15,0),MATCH(1,($U$2=GRID!$B$1:$U$1)*(КАЛЕНДАРЬ!BF14=GRID!$B$3:$U$3),0))*(1-GRID!$H$34))</f>
        <v>110400</v>
      </c>
      <c r="N619" s="5">
        <f t="array" ref="N619">IF($I$2="Открытый тариф",INDEX(GRID!$B$18:$U$29,MATCH(M$7,GRID!$A$18:$A$29,0),MATCH(1,($U$2=GRID!$B$1:$U$1)*(КАЛЕНДАРЬ!BF14=GRID!$B$3:$U$3),0)),
INDEX(GRID!$B$18:$U$29,MATCH(M$7,GRID!$A$18:$A$29,0),MATCH(1,($U$2=GRID!$B$1:$U$1)*(КАЛЕНДАРЬ!BF14=GRID!$B$3:$U$3),0))*(1-GRID!$H$34))</f>
        <v>115400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 s="121" customFormat="1" ht="13.5" customHeight="1">
      <c r="A620" s="108" t="s">
        <v>11</v>
      </c>
      <c r="B620" s="109">
        <v>12</v>
      </c>
      <c r="C620" s="5" cm="1">
        <f t="array" ref="C620">IF($I$2="Открытый тариф",INDEX(GRID!$B$4:$U$15,MATCH(C$7,GRID!$A$4:$A$15,0),MATCH(1,($U$2=GRID!$B$1:$U$1)*(КАЛЕНДАРЬ!BF15=GRID!$B$3:$U$3),0)),
INDEX(GRID!$B$4:$U$15,MATCH(C$7,GRID!$A$4:$A$15,0),MATCH(1,($U$2=GRID!$B$1:$U$1)*(КАЛЕНДАРЬ!BF15=GRID!$B$3:$U$3),0))*(1-GRID!$H$34))</f>
        <v>48100</v>
      </c>
      <c r="D620" s="5">
        <f t="array" ref="D620">IF($I$2="Открытый тариф",INDEX(GRID!$B$18:$U$29,MATCH(C$7,GRID!$A$18:$A$29,0),MATCH(1,($U$2=GRID!$B$1:$U$1)*(КАЛЕНДАРЬ!BF15=GRID!$B$3:$U$3),0)),
INDEX(GRID!$B$18:$U$29,MATCH(C$7,GRID!$A$18:$A$29,0),MATCH(1,($U$2=GRID!$B$1:$U$1)*(КАЛЕНДАРЬ!BF15=GRID!$B$3:$U$3),0))*(1-GRID!$H$34))</f>
        <v>53100</v>
      </c>
      <c r="E620" s="5">
        <f t="array" ref="E620">IF($I$2="Открытый тариф",INDEX(GRID!$B$4:$U$15,MATCH(E$7,GRID!$A$4:$A$15,0),MATCH(1,($U$2=GRID!$B$1:$U$1)*(КАЛЕНДАРЬ!BF15=GRID!$B$3:$U$3),0)),
INDEX(GRID!$B$4:$U$15,MATCH(E$7,GRID!$A$4:$A$15,0),MATCH(1,($U$2=GRID!$B$1:$U$1)*(КАЛЕНДАРЬ!BF15=GRID!$B$3:$U$3),0))*(1-GRID!$H$34))</f>
        <v>57100</v>
      </c>
      <c r="F620" s="5">
        <f t="array" ref="F620">IF($I$2="Открытый тариф",INDEX(GRID!$B$18:$U$29,MATCH(E$7,GRID!$A$18:$A$29,0),MATCH(1,($U$2=GRID!$B$1:$U$1)*(КАЛЕНДАРЬ!BF15=GRID!$B$3:$U$3),0)),
INDEX(GRID!$B$18:$U$29,MATCH(E$7,GRID!$A$18:$A$29,0),MATCH(1,($U$2=GRID!$B$1:$U$1)*(КАЛЕНДАРЬ!BF15=GRID!$B$3:$U$3),0))*(1-GRID!$H$34))</f>
        <v>62100</v>
      </c>
      <c r="G620" s="5">
        <f t="array" ref="G620">IF($I$2="Открытый тариф",INDEX(GRID!$B$4:$U$15,MATCH(G$7,GRID!$A$4:$A$15,0),MATCH(1,($U$2=GRID!$B$1:$U$1)*(КАЛЕНДАРЬ!BF15=GRID!$B$3:$U$3),0)),
INDEX(GRID!$B$4:$U$15,MATCH(G$7,GRID!$A$4:$A$15,0),MATCH(1,($U$2=GRID!$B$1:$U$1)*(КАЛЕНДАРЬ!BF15=GRID!$B$3:$U$3),0))*(1-GRID!$H$34))</f>
        <v>64000</v>
      </c>
      <c r="H620" s="5">
        <f t="array" ref="H620">IF($I$2="Открытый тариф",INDEX(GRID!$B$18:$U$29,MATCH(G$7,GRID!$A$18:$A$29,0),MATCH(1,($U$2=GRID!$B$1:$U$1)*(КАЛЕНДАРЬ!BF15=GRID!$B$3:$U$3),0)),
INDEX(GRID!$B$18:$U$29,MATCH(G$7,GRID!$A$18:$A$29,0),MATCH(1,($U$2=GRID!$B$1:$U$1)*(КАЛЕНДАРЬ!BF15=GRID!$B$3:$U$3),0))*(1-GRID!$H$34))</f>
        <v>69000</v>
      </c>
      <c r="I620" s="5">
        <f t="array" ref="I620">IF($I$2="Открытый тариф",INDEX(GRID!$B$4:$U$15,MATCH(I$7,GRID!$A$4:$A$15,0),MATCH(1,($U$2=GRID!$B$1:$U$1)*(КАЛЕНДАРЬ!BF15=GRID!$B$3:$U$3),0)),
INDEX(GRID!$B$4:$U$15,MATCH(I$7,GRID!$A$4:$A$15,0),MATCH(1,($U$2=GRID!$B$1:$U$1)*(КАЛЕНДАРЬ!BF15=GRID!$B$3:$U$3),0))*(1-GRID!$H$34))</f>
        <v>71000</v>
      </c>
      <c r="J620" s="5">
        <f t="array" ref="J620">IF($I$2="Открытый тариф",INDEX(GRID!$B$18:$U$29,MATCH(I$7,GRID!$A$18:$A$29,0),MATCH(1,($U$2=GRID!$B$1:$U$1)*(КАЛЕНДАРЬ!BF15=GRID!$B$3:$U$3),0)),
INDEX(GRID!$B$18:$U$29,MATCH(I$7,GRID!$A$18:$A$29,0),MATCH(1,($U$2=GRID!$B$1:$U$1)*(КАЛЕНДАРЬ!BF15=GRID!$B$3:$U$3),0))*(1-GRID!$H$34))</f>
        <v>76000</v>
      </c>
      <c r="K620" s="5">
        <f t="array" ref="K620">IF($I$2="Открытый тариф",INDEX(GRID!$B$4:$U$15,MATCH(K$7,GRID!$A$4:$A$15,0),MATCH(1,($U$2=GRID!$B$1:$U$1)*(КАЛЕНДАРЬ!BF15=GRID!$B$3:$U$3),0)),
INDEX(GRID!$B$4:$U$15,MATCH(K$7,GRID!$A$4:$A$15,0),MATCH(1,($U$2=GRID!$B$1:$U$1)*(КАЛЕНДАРЬ!BF15=GRID!$B$3:$U$3),0))*(1-GRID!$H$34))</f>
        <v>78200</v>
      </c>
      <c r="L620" s="5">
        <f t="array" ref="L620">IF($I$2="Открытый тариф",INDEX(GRID!$B$18:$U$29,MATCH(K$7,GRID!$A$18:$A$29,0),MATCH(1,($U$2=GRID!$B$1:$U$1)*(КАЛЕНДАРЬ!BF15=GRID!$B$3:$U$3),0)),
INDEX(GRID!$B$18:$U$29,MATCH(K$7,GRID!$A$18:$A$29,0),MATCH(1,($U$2=GRID!$B$1:$U$1)*(КАЛЕНДАРЬ!BF15=GRID!$B$3:$U$3),0))*(1-GRID!$H$34))</f>
        <v>83200</v>
      </c>
      <c r="M620" s="5">
        <f t="array" ref="M620">IF($I$2="Открытый тариф",INDEX(GRID!$B$4:$U$15,MATCH(M$7,GRID!$A$4:$A$15,0),MATCH(1,($U$2=GRID!$B$1:$U$1)*(КАЛЕНДАРЬ!BF15=GRID!$B$3:$U$3),0)),
INDEX(GRID!$B$4:$U$15,MATCH(M$7,GRID!$A$4:$A$15,0),MATCH(1,($U$2=GRID!$B$1:$U$1)*(КАЛЕНДАРЬ!BF15=GRID!$B$3:$U$3),0))*(1-GRID!$H$34))</f>
        <v>103200</v>
      </c>
      <c r="N620" s="5">
        <f t="array" ref="N620">IF($I$2="Открытый тариф",INDEX(GRID!$B$18:$U$29,MATCH(M$7,GRID!$A$18:$A$29,0),MATCH(1,($U$2=GRID!$B$1:$U$1)*(КАЛЕНДАРЬ!BF15=GRID!$B$3:$U$3),0)),
INDEX(GRID!$B$18:$U$29,MATCH(M$7,GRID!$A$18:$A$29,0),MATCH(1,($U$2=GRID!$B$1:$U$1)*(КАЛЕНДАРЬ!BF15=GRID!$B$3:$U$3),0))*(1-GRID!$H$34))</f>
        <v>108200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 s="121" customFormat="1" ht="13.5" customHeight="1">
      <c r="A621" s="108" t="s">
        <v>12</v>
      </c>
      <c r="B621" s="109">
        <v>13</v>
      </c>
      <c r="C621" s="5" cm="1">
        <f t="array" ref="C621">IF($I$2="Открытый тариф",INDEX(GRID!$B$4:$U$15,MATCH(C$7,GRID!$A$4:$A$15,0),MATCH(1,($U$2=GRID!$B$1:$U$1)*(КАЛЕНДАРЬ!BF16=GRID!$B$3:$U$3),0)),
INDEX(GRID!$B$4:$U$15,MATCH(C$7,GRID!$A$4:$A$15,0),MATCH(1,($U$2=GRID!$B$1:$U$1)*(КАЛЕНДАРЬ!BF16=GRID!$B$3:$U$3),0))*(1-GRID!$H$34))</f>
        <v>48100</v>
      </c>
      <c r="D621" s="5">
        <f t="array" ref="D621">IF($I$2="Открытый тариф",INDEX(GRID!$B$18:$U$29,MATCH(C$7,GRID!$A$18:$A$29,0),MATCH(1,($U$2=GRID!$B$1:$U$1)*(КАЛЕНДАРЬ!BF16=GRID!$B$3:$U$3),0)),
INDEX(GRID!$B$18:$U$29,MATCH(C$7,GRID!$A$18:$A$29,0),MATCH(1,($U$2=GRID!$B$1:$U$1)*(КАЛЕНДАРЬ!BF16=GRID!$B$3:$U$3),0))*(1-GRID!$H$34))</f>
        <v>53100</v>
      </c>
      <c r="E621" s="5">
        <f t="array" ref="E621">IF($I$2="Открытый тариф",INDEX(GRID!$B$4:$U$15,MATCH(E$7,GRID!$A$4:$A$15,0),MATCH(1,($U$2=GRID!$B$1:$U$1)*(КАЛЕНДАРЬ!BF16=GRID!$B$3:$U$3),0)),
INDEX(GRID!$B$4:$U$15,MATCH(E$7,GRID!$A$4:$A$15,0),MATCH(1,($U$2=GRID!$B$1:$U$1)*(КАЛЕНДАРЬ!BF16=GRID!$B$3:$U$3),0))*(1-GRID!$H$34))</f>
        <v>57100</v>
      </c>
      <c r="F621" s="5">
        <f t="array" ref="F621">IF($I$2="Открытый тариф",INDEX(GRID!$B$18:$U$29,MATCH(E$7,GRID!$A$18:$A$29,0),MATCH(1,($U$2=GRID!$B$1:$U$1)*(КАЛЕНДАРЬ!BF16=GRID!$B$3:$U$3),0)),
INDEX(GRID!$B$18:$U$29,MATCH(E$7,GRID!$A$18:$A$29,0),MATCH(1,($U$2=GRID!$B$1:$U$1)*(КАЛЕНДАРЬ!BF16=GRID!$B$3:$U$3),0))*(1-GRID!$H$34))</f>
        <v>62100</v>
      </c>
      <c r="G621" s="5">
        <f t="array" ref="G621">IF($I$2="Открытый тариф",INDEX(GRID!$B$4:$U$15,MATCH(G$7,GRID!$A$4:$A$15,0),MATCH(1,($U$2=GRID!$B$1:$U$1)*(КАЛЕНДАРЬ!BF16=GRID!$B$3:$U$3),0)),
INDEX(GRID!$B$4:$U$15,MATCH(G$7,GRID!$A$4:$A$15,0),MATCH(1,($U$2=GRID!$B$1:$U$1)*(КАЛЕНДАРЬ!BF16=GRID!$B$3:$U$3),0))*(1-GRID!$H$34))</f>
        <v>64000</v>
      </c>
      <c r="H621" s="5">
        <f t="array" ref="H621">IF($I$2="Открытый тариф",INDEX(GRID!$B$18:$U$29,MATCH(G$7,GRID!$A$18:$A$29,0),MATCH(1,($U$2=GRID!$B$1:$U$1)*(КАЛЕНДАРЬ!BF16=GRID!$B$3:$U$3),0)),
INDEX(GRID!$B$18:$U$29,MATCH(G$7,GRID!$A$18:$A$29,0),MATCH(1,($U$2=GRID!$B$1:$U$1)*(КАЛЕНДАРЬ!BF16=GRID!$B$3:$U$3),0))*(1-GRID!$H$34))</f>
        <v>69000</v>
      </c>
      <c r="I621" s="5">
        <f t="array" ref="I621">IF($I$2="Открытый тариф",INDEX(GRID!$B$4:$U$15,MATCH(I$7,GRID!$A$4:$A$15,0),MATCH(1,($U$2=GRID!$B$1:$U$1)*(КАЛЕНДАРЬ!BF16=GRID!$B$3:$U$3),0)),
INDEX(GRID!$B$4:$U$15,MATCH(I$7,GRID!$A$4:$A$15,0),MATCH(1,($U$2=GRID!$B$1:$U$1)*(КАЛЕНДАРЬ!BF16=GRID!$B$3:$U$3),0))*(1-GRID!$H$34))</f>
        <v>71000</v>
      </c>
      <c r="J621" s="5">
        <f t="array" ref="J621">IF($I$2="Открытый тариф",INDEX(GRID!$B$18:$U$29,MATCH(I$7,GRID!$A$18:$A$29,0),MATCH(1,($U$2=GRID!$B$1:$U$1)*(КАЛЕНДАРЬ!BF16=GRID!$B$3:$U$3),0)),
INDEX(GRID!$B$18:$U$29,MATCH(I$7,GRID!$A$18:$A$29,0),MATCH(1,($U$2=GRID!$B$1:$U$1)*(КАЛЕНДАРЬ!BF16=GRID!$B$3:$U$3),0))*(1-GRID!$H$34))</f>
        <v>76000</v>
      </c>
      <c r="K621" s="5">
        <f t="array" ref="K621">IF($I$2="Открытый тариф",INDEX(GRID!$B$4:$U$15,MATCH(K$7,GRID!$A$4:$A$15,0),MATCH(1,($U$2=GRID!$B$1:$U$1)*(КАЛЕНДАРЬ!BF16=GRID!$B$3:$U$3),0)),
INDEX(GRID!$B$4:$U$15,MATCH(K$7,GRID!$A$4:$A$15,0),MATCH(1,($U$2=GRID!$B$1:$U$1)*(КАЛЕНДАРЬ!BF16=GRID!$B$3:$U$3),0))*(1-GRID!$H$34))</f>
        <v>78200</v>
      </c>
      <c r="L621" s="5">
        <f t="array" ref="L621">IF($I$2="Открытый тариф",INDEX(GRID!$B$18:$U$29,MATCH(K$7,GRID!$A$18:$A$29,0),MATCH(1,($U$2=GRID!$B$1:$U$1)*(КАЛЕНДАРЬ!BF16=GRID!$B$3:$U$3),0)),
INDEX(GRID!$B$18:$U$29,MATCH(K$7,GRID!$A$18:$A$29,0),MATCH(1,($U$2=GRID!$B$1:$U$1)*(КАЛЕНДАРЬ!BF16=GRID!$B$3:$U$3),0))*(1-GRID!$H$34))</f>
        <v>83200</v>
      </c>
      <c r="M621" s="5">
        <f t="array" ref="M621">IF($I$2="Открытый тариф",INDEX(GRID!$B$4:$U$15,MATCH(M$7,GRID!$A$4:$A$15,0),MATCH(1,($U$2=GRID!$B$1:$U$1)*(КАЛЕНДАРЬ!BF16=GRID!$B$3:$U$3),0)),
INDEX(GRID!$B$4:$U$15,MATCH(M$7,GRID!$A$4:$A$15,0),MATCH(1,($U$2=GRID!$B$1:$U$1)*(КАЛЕНДАРЬ!BF16=GRID!$B$3:$U$3),0))*(1-GRID!$H$34))</f>
        <v>103200</v>
      </c>
      <c r="N621" s="5">
        <f t="array" ref="N621">IF($I$2="Открытый тариф",INDEX(GRID!$B$18:$U$29,MATCH(M$7,GRID!$A$18:$A$29,0),MATCH(1,($U$2=GRID!$B$1:$U$1)*(КАЛЕНДАРЬ!BF16=GRID!$B$3:$U$3),0)),
INDEX(GRID!$B$18:$U$29,MATCH(M$7,GRID!$A$18:$A$29,0),MATCH(1,($U$2=GRID!$B$1:$U$1)*(КАЛЕНДАРЬ!BF16=GRID!$B$3:$U$3),0))*(1-GRID!$H$34))</f>
        <v>108200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 s="121" customFormat="1" ht="13.5" customHeight="1">
      <c r="A622" s="108" t="s">
        <v>13</v>
      </c>
      <c r="B622" s="109">
        <v>14</v>
      </c>
      <c r="C622" s="5" cm="1">
        <f t="array" ref="C622">IF($I$2="Открытый тариф",INDEX(GRID!$B$4:$U$15,MATCH(C$7,GRID!$A$4:$A$15,0),MATCH(1,($U$2=GRID!$B$1:$U$1)*(КАЛЕНДАРЬ!BF17=GRID!$B$3:$U$3),0)),
INDEX(GRID!$B$4:$U$15,MATCH(C$7,GRID!$A$4:$A$15,0),MATCH(1,($U$2=GRID!$B$1:$U$1)*(КАЛЕНДАРЬ!BF17=GRID!$B$3:$U$3),0))*(1-GRID!$H$34))</f>
        <v>48100</v>
      </c>
      <c r="D622" s="5">
        <f t="array" ref="D622">IF($I$2="Открытый тариф",INDEX(GRID!$B$18:$U$29,MATCH(C$7,GRID!$A$18:$A$29,0),MATCH(1,($U$2=GRID!$B$1:$U$1)*(КАЛЕНДАРЬ!BF17=GRID!$B$3:$U$3),0)),
INDEX(GRID!$B$18:$U$29,MATCH(C$7,GRID!$A$18:$A$29,0),MATCH(1,($U$2=GRID!$B$1:$U$1)*(КАЛЕНДАРЬ!BF17=GRID!$B$3:$U$3),0))*(1-GRID!$H$34))</f>
        <v>53100</v>
      </c>
      <c r="E622" s="5">
        <f t="array" ref="E622">IF($I$2="Открытый тариф",INDEX(GRID!$B$4:$U$15,MATCH(E$7,GRID!$A$4:$A$15,0),MATCH(1,($U$2=GRID!$B$1:$U$1)*(КАЛЕНДАРЬ!BF17=GRID!$B$3:$U$3),0)),
INDEX(GRID!$B$4:$U$15,MATCH(E$7,GRID!$A$4:$A$15,0),MATCH(1,($U$2=GRID!$B$1:$U$1)*(КАЛЕНДАРЬ!BF17=GRID!$B$3:$U$3),0))*(1-GRID!$H$34))</f>
        <v>57100</v>
      </c>
      <c r="F622" s="5">
        <f t="array" ref="F622">IF($I$2="Открытый тариф",INDEX(GRID!$B$18:$U$29,MATCH(E$7,GRID!$A$18:$A$29,0),MATCH(1,($U$2=GRID!$B$1:$U$1)*(КАЛЕНДАРЬ!BF17=GRID!$B$3:$U$3),0)),
INDEX(GRID!$B$18:$U$29,MATCH(E$7,GRID!$A$18:$A$29,0),MATCH(1,($U$2=GRID!$B$1:$U$1)*(КАЛЕНДАРЬ!BF17=GRID!$B$3:$U$3),0))*(1-GRID!$H$34))</f>
        <v>62100</v>
      </c>
      <c r="G622" s="5">
        <f t="array" ref="G622">IF($I$2="Открытый тариф",INDEX(GRID!$B$4:$U$15,MATCH(G$7,GRID!$A$4:$A$15,0),MATCH(1,($U$2=GRID!$B$1:$U$1)*(КАЛЕНДАРЬ!BF17=GRID!$B$3:$U$3),0)),
INDEX(GRID!$B$4:$U$15,MATCH(G$7,GRID!$A$4:$A$15,0),MATCH(1,($U$2=GRID!$B$1:$U$1)*(КАЛЕНДАРЬ!BF17=GRID!$B$3:$U$3),0))*(1-GRID!$H$34))</f>
        <v>64000</v>
      </c>
      <c r="H622" s="5">
        <f t="array" ref="H622">IF($I$2="Открытый тариф",INDEX(GRID!$B$18:$U$29,MATCH(G$7,GRID!$A$18:$A$29,0),MATCH(1,($U$2=GRID!$B$1:$U$1)*(КАЛЕНДАРЬ!BF17=GRID!$B$3:$U$3),0)),
INDEX(GRID!$B$18:$U$29,MATCH(G$7,GRID!$A$18:$A$29,0),MATCH(1,($U$2=GRID!$B$1:$U$1)*(КАЛЕНДАРЬ!BF17=GRID!$B$3:$U$3),0))*(1-GRID!$H$34))</f>
        <v>69000</v>
      </c>
      <c r="I622" s="5">
        <f t="array" ref="I622">IF($I$2="Открытый тариф",INDEX(GRID!$B$4:$U$15,MATCH(I$7,GRID!$A$4:$A$15,0),MATCH(1,($U$2=GRID!$B$1:$U$1)*(КАЛЕНДАРЬ!BF17=GRID!$B$3:$U$3),0)),
INDEX(GRID!$B$4:$U$15,MATCH(I$7,GRID!$A$4:$A$15,0),MATCH(1,($U$2=GRID!$B$1:$U$1)*(КАЛЕНДАРЬ!BF17=GRID!$B$3:$U$3),0))*(1-GRID!$H$34))</f>
        <v>71000</v>
      </c>
      <c r="J622" s="5">
        <f t="array" ref="J622">IF($I$2="Открытый тариф",INDEX(GRID!$B$18:$U$29,MATCH(I$7,GRID!$A$18:$A$29,0),MATCH(1,($U$2=GRID!$B$1:$U$1)*(КАЛЕНДАРЬ!BF17=GRID!$B$3:$U$3),0)),
INDEX(GRID!$B$18:$U$29,MATCH(I$7,GRID!$A$18:$A$29,0),MATCH(1,($U$2=GRID!$B$1:$U$1)*(КАЛЕНДАРЬ!BF17=GRID!$B$3:$U$3),0))*(1-GRID!$H$34))</f>
        <v>76000</v>
      </c>
      <c r="K622" s="5">
        <f t="array" ref="K622">IF($I$2="Открытый тариф",INDEX(GRID!$B$4:$U$15,MATCH(K$7,GRID!$A$4:$A$15,0),MATCH(1,($U$2=GRID!$B$1:$U$1)*(КАЛЕНДАРЬ!BF17=GRID!$B$3:$U$3),0)),
INDEX(GRID!$B$4:$U$15,MATCH(K$7,GRID!$A$4:$A$15,0),MATCH(1,($U$2=GRID!$B$1:$U$1)*(КАЛЕНДАРЬ!BF17=GRID!$B$3:$U$3),0))*(1-GRID!$H$34))</f>
        <v>78200</v>
      </c>
      <c r="L622" s="5">
        <f t="array" ref="L622">IF($I$2="Открытый тариф",INDEX(GRID!$B$18:$U$29,MATCH(K$7,GRID!$A$18:$A$29,0),MATCH(1,($U$2=GRID!$B$1:$U$1)*(КАЛЕНДАРЬ!BF17=GRID!$B$3:$U$3),0)),
INDEX(GRID!$B$18:$U$29,MATCH(K$7,GRID!$A$18:$A$29,0),MATCH(1,($U$2=GRID!$B$1:$U$1)*(КАЛЕНДАРЬ!BF17=GRID!$B$3:$U$3),0))*(1-GRID!$H$34))</f>
        <v>83200</v>
      </c>
      <c r="M622" s="5">
        <f t="array" ref="M622">IF($I$2="Открытый тариф",INDEX(GRID!$B$4:$U$15,MATCH(M$7,GRID!$A$4:$A$15,0),MATCH(1,($U$2=GRID!$B$1:$U$1)*(КАЛЕНДАРЬ!BF17=GRID!$B$3:$U$3),0)),
INDEX(GRID!$B$4:$U$15,MATCH(M$7,GRID!$A$4:$A$15,0),MATCH(1,($U$2=GRID!$B$1:$U$1)*(КАЛЕНДАРЬ!BF17=GRID!$B$3:$U$3),0))*(1-GRID!$H$34))</f>
        <v>103200</v>
      </c>
      <c r="N622" s="5">
        <f t="array" ref="N622">IF($I$2="Открытый тариф",INDEX(GRID!$B$18:$U$29,MATCH(M$7,GRID!$A$18:$A$29,0),MATCH(1,($U$2=GRID!$B$1:$U$1)*(КАЛЕНДАРЬ!BF17=GRID!$B$3:$U$3),0)),
INDEX(GRID!$B$18:$U$29,MATCH(M$7,GRID!$A$18:$A$29,0),MATCH(1,($U$2=GRID!$B$1:$U$1)*(КАЛЕНДАРЬ!BF17=GRID!$B$3:$U$3),0))*(1-GRID!$H$34))</f>
        <v>108200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 s="121" customFormat="1" ht="13.5" customHeight="1">
      <c r="A623" s="108" t="s">
        <v>14</v>
      </c>
      <c r="B623" s="109">
        <v>15</v>
      </c>
      <c r="C623" s="5" cm="1">
        <f t="array" ref="C623">IF($I$2="Открытый тариф",INDEX(GRID!$B$4:$U$15,MATCH(C$7,GRID!$A$4:$A$15,0),MATCH(1,($U$2=GRID!$B$1:$U$1)*(КАЛЕНДАРЬ!BF18=GRID!$B$3:$U$3),0)),
INDEX(GRID!$B$4:$U$15,MATCH(C$7,GRID!$A$4:$A$15,0),MATCH(1,($U$2=GRID!$B$1:$U$1)*(КАЛЕНДАРЬ!BF18=GRID!$B$3:$U$3),0))*(1-GRID!$H$34))</f>
        <v>48100</v>
      </c>
      <c r="D623" s="5">
        <f t="array" ref="D623">IF($I$2="Открытый тариф",INDEX(GRID!$B$18:$U$29,MATCH(C$7,GRID!$A$18:$A$29,0),MATCH(1,($U$2=GRID!$B$1:$U$1)*(КАЛЕНДАРЬ!BF18=GRID!$B$3:$U$3),0)),
INDEX(GRID!$B$18:$U$29,MATCH(C$7,GRID!$A$18:$A$29,0),MATCH(1,($U$2=GRID!$B$1:$U$1)*(КАЛЕНДАРЬ!BF18=GRID!$B$3:$U$3),0))*(1-GRID!$H$34))</f>
        <v>53100</v>
      </c>
      <c r="E623" s="5">
        <f t="array" ref="E623">IF($I$2="Открытый тариф",INDEX(GRID!$B$4:$U$15,MATCH(E$7,GRID!$A$4:$A$15,0),MATCH(1,($U$2=GRID!$B$1:$U$1)*(КАЛЕНДАРЬ!BF18=GRID!$B$3:$U$3),0)),
INDEX(GRID!$B$4:$U$15,MATCH(E$7,GRID!$A$4:$A$15,0),MATCH(1,($U$2=GRID!$B$1:$U$1)*(КАЛЕНДАРЬ!BF18=GRID!$B$3:$U$3),0))*(1-GRID!$H$34))</f>
        <v>57100</v>
      </c>
      <c r="F623" s="5">
        <f t="array" ref="F623">IF($I$2="Открытый тариф",INDEX(GRID!$B$18:$U$29,MATCH(E$7,GRID!$A$18:$A$29,0),MATCH(1,($U$2=GRID!$B$1:$U$1)*(КАЛЕНДАРЬ!BF18=GRID!$B$3:$U$3),0)),
INDEX(GRID!$B$18:$U$29,MATCH(E$7,GRID!$A$18:$A$29,0),MATCH(1,($U$2=GRID!$B$1:$U$1)*(КАЛЕНДАРЬ!BF18=GRID!$B$3:$U$3),0))*(1-GRID!$H$34))</f>
        <v>62100</v>
      </c>
      <c r="G623" s="5">
        <f t="array" ref="G623">IF($I$2="Открытый тариф",INDEX(GRID!$B$4:$U$15,MATCH(G$7,GRID!$A$4:$A$15,0),MATCH(1,($U$2=GRID!$B$1:$U$1)*(КАЛЕНДАРЬ!BF18=GRID!$B$3:$U$3),0)),
INDEX(GRID!$B$4:$U$15,MATCH(G$7,GRID!$A$4:$A$15,0),MATCH(1,($U$2=GRID!$B$1:$U$1)*(КАЛЕНДАРЬ!BF18=GRID!$B$3:$U$3),0))*(1-GRID!$H$34))</f>
        <v>64000</v>
      </c>
      <c r="H623" s="5">
        <f t="array" ref="H623">IF($I$2="Открытый тариф",INDEX(GRID!$B$18:$U$29,MATCH(G$7,GRID!$A$18:$A$29,0),MATCH(1,($U$2=GRID!$B$1:$U$1)*(КАЛЕНДАРЬ!BF18=GRID!$B$3:$U$3),0)),
INDEX(GRID!$B$18:$U$29,MATCH(G$7,GRID!$A$18:$A$29,0),MATCH(1,($U$2=GRID!$B$1:$U$1)*(КАЛЕНДАРЬ!BF18=GRID!$B$3:$U$3),0))*(1-GRID!$H$34))</f>
        <v>69000</v>
      </c>
      <c r="I623" s="5">
        <f t="array" ref="I623">IF($I$2="Открытый тариф",INDEX(GRID!$B$4:$U$15,MATCH(I$7,GRID!$A$4:$A$15,0),MATCH(1,($U$2=GRID!$B$1:$U$1)*(КАЛЕНДАРЬ!BF18=GRID!$B$3:$U$3),0)),
INDEX(GRID!$B$4:$U$15,MATCH(I$7,GRID!$A$4:$A$15,0),MATCH(1,($U$2=GRID!$B$1:$U$1)*(КАЛЕНДАРЬ!BF18=GRID!$B$3:$U$3),0))*(1-GRID!$H$34))</f>
        <v>71000</v>
      </c>
      <c r="J623" s="5">
        <f t="array" ref="J623">IF($I$2="Открытый тариф",INDEX(GRID!$B$18:$U$29,MATCH(I$7,GRID!$A$18:$A$29,0),MATCH(1,($U$2=GRID!$B$1:$U$1)*(КАЛЕНДАРЬ!BF18=GRID!$B$3:$U$3),0)),
INDEX(GRID!$B$18:$U$29,MATCH(I$7,GRID!$A$18:$A$29,0),MATCH(1,($U$2=GRID!$B$1:$U$1)*(КАЛЕНДАРЬ!BF18=GRID!$B$3:$U$3),0))*(1-GRID!$H$34))</f>
        <v>76000</v>
      </c>
      <c r="K623" s="5">
        <f t="array" ref="K623">IF($I$2="Открытый тариф",INDEX(GRID!$B$4:$U$15,MATCH(K$7,GRID!$A$4:$A$15,0),MATCH(1,($U$2=GRID!$B$1:$U$1)*(КАЛЕНДАРЬ!BF18=GRID!$B$3:$U$3),0)),
INDEX(GRID!$B$4:$U$15,MATCH(K$7,GRID!$A$4:$A$15,0),MATCH(1,($U$2=GRID!$B$1:$U$1)*(КАЛЕНДАРЬ!BF18=GRID!$B$3:$U$3),0))*(1-GRID!$H$34))</f>
        <v>78200</v>
      </c>
      <c r="L623" s="5">
        <f t="array" ref="L623">IF($I$2="Открытый тариф",INDEX(GRID!$B$18:$U$29,MATCH(K$7,GRID!$A$18:$A$29,0),MATCH(1,($U$2=GRID!$B$1:$U$1)*(КАЛЕНДАРЬ!BF18=GRID!$B$3:$U$3),0)),
INDEX(GRID!$B$18:$U$29,MATCH(K$7,GRID!$A$18:$A$29,0),MATCH(1,($U$2=GRID!$B$1:$U$1)*(КАЛЕНДАРЬ!BF18=GRID!$B$3:$U$3),0))*(1-GRID!$H$34))</f>
        <v>83200</v>
      </c>
      <c r="M623" s="5">
        <f t="array" ref="M623">IF($I$2="Открытый тариф",INDEX(GRID!$B$4:$U$15,MATCH(M$7,GRID!$A$4:$A$15,0),MATCH(1,($U$2=GRID!$B$1:$U$1)*(КАЛЕНДАРЬ!BF18=GRID!$B$3:$U$3),0)),
INDEX(GRID!$B$4:$U$15,MATCH(M$7,GRID!$A$4:$A$15,0),MATCH(1,($U$2=GRID!$B$1:$U$1)*(КАЛЕНДАРЬ!BF18=GRID!$B$3:$U$3),0))*(1-GRID!$H$34))</f>
        <v>103200</v>
      </c>
      <c r="N623" s="5">
        <f t="array" ref="N623">IF($I$2="Открытый тариф",INDEX(GRID!$B$18:$U$29,MATCH(M$7,GRID!$A$18:$A$29,0),MATCH(1,($U$2=GRID!$B$1:$U$1)*(КАЛЕНДАРЬ!BF18=GRID!$B$3:$U$3),0)),
INDEX(GRID!$B$18:$U$29,MATCH(M$7,GRID!$A$18:$A$29,0),MATCH(1,($U$2=GRID!$B$1:$U$1)*(КАЛЕНДАРЬ!BF18=GRID!$B$3:$U$3),0))*(1-GRID!$H$34))</f>
        <v>108200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 s="121" customFormat="1" ht="13.5" customHeight="1">
      <c r="A624" s="108" t="s">
        <v>15</v>
      </c>
      <c r="B624" s="109">
        <v>16</v>
      </c>
      <c r="C624" s="5" cm="1">
        <f t="array" ref="C624">IF($I$2="Открытый тариф",INDEX(GRID!$B$4:$U$15,MATCH(C$7,GRID!$A$4:$A$15,0),MATCH(1,($U$2=GRID!$B$1:$U$1)*(КАЛЕНДАРЬ!BF19=GRID!$B$3:$U$3),0)),
INDEX(GRID!$B$4:$U$15,MATCH(C$7,GRID!$A$4:$A$15,0),MATCH(1,($U$2=GRID!$B$1:$U$1)*(КАЛЕНДАРЬ!BF19=GRID!$B$3:$U$3),0))*(1-GRID!$H$34))</f>
        <v>52600</v>
      </c>
      <c r="D624" s="5">
        <f t="array" ref="D624">IF($I$2="Открытый тариф",INDEX(GRID!$B$18:$U$29,MATCH(C$7,GRID!$A$18:$A$29,0),MATCH(1,($U$2=GRID!$B$1:$U$1)*(КАЛЕНДАРЬ!BF19=GRID!$B$3:$U$3),0)),
INDEX(GRID!$B$18:$U$29,MATCH(C$7,GRID!$A$18:$A$29,0),MATCH(1,($U$2=GRID!$B$1:$U$1)*(КАЛЕНДАРЬ!BF19=GRID!$B$3:$U$3),0))*(1-GRID!$H$34))</f>
        <v>57600</v>
      </c>
      <c r="E624" s="5">
        <f t="array" ref="E624">IF($I$2="Открытый тариф",INDEX(GRID!$B$4:$U$15,MATCH(E$7,GRID!$A$4:$A$15,0),MATCH(1,($U$2=GRID!$B$1:$U$1)*(КАЛЕНДАРЬ!BF19=GRID!$B$3:$U$3),0)),
INDEX(GRID!$B$4:$U$15,MATCH(E$7,GRID!$A$4:$A$15,0),MATCH(1,($U$2=GRID!$B$1:$U$1)*(КАЛЕНДАРЬ!BF19=GRID!$B$3:$U$3),0))*(1-GRID!$H$34))</f>
        <v>62100</v>
      </c>
      <c r="F624" s="5">
        <f t="array" ref="F624">IF($I$2="Открытый тариф",INDEX(GRID!$B$18:$U$29,MATCH(E$7,GRID!$A$18:$A$29,0),MATCH(1,($U$2=GRID!$B$1:$U$1)*(КАЛЕНДАРЬ!BF19=GRID!$B$3:$U$3),0)),
INDEX(GRID!$B$18:$U$29,MATCH(E$7,GRID!$A$18:$A$29,0),MATCH(1,($U$2=GRID!$B$1:$U$1)*(КАЛЕНДАРЬ!BF19=GRID!$B$3:$U$3),0))*(1-GRID!$H$34))</f>
        <v>67100</v>
      </c>
      <c r="G624" s="5">
        <f t="array" ref="G624">IF($I$2="Открытый тариф",INDEX(GRID!$B$4:$U$15,MATCH(G$7,GRID!$A$4:$A$15,0),MATCH(1,($U$2=GRID!$B$1:$U$1)*(КАЛЕНДАРЬ!BF19=GRID!$B$3:$U$3),0)),
INDEX(GRID!$B$4:$U$15,MATCH(G$7,GRID!$A$4:$A$15,0),MATCH(1,($U$2=GRID!$B$1:$U$1)*(КАЛЕНДАРЬ!BF19=GRID!$B$3:$U$3),0))*(1-GRID!$H$34))</f>
        <v>69200</v>
      </c>
      <c r="H624" s="5">
        <f t="array" ref="H624">IF($I$2="Открытый тариф",INDEX(GRID!$B$18:$U$29,MATCH(G$7,GRID!$A$18:$A$29,0),MATCH(1,($U$2=GRID!$B$1:$U$1)*(КАЛЕНДАРЬ!BF19=GRID!$B$3:$U$3),0)),
INDEX(GRID!$B$18:$U$29,MATCH(G$7,GRID!$A$18:$A$29,0),MATCH(1,($U$2=GRID!$B$1:$U$1)*(КАЛЕНДАРЬ!BF19=GRID!$B$3:$U$3),0))*(1-GRID!$H$34))</f>
        <v>74200</v>
      </c>
      <c r="I624" s="5">
        <f t="array" ref="I624">IF($I$2="Открытый тариф",INDEX(GRID!$B$4:$U$15,MATCH(I$7,GRID!$A$4:$A$15,0),MATCH(1,($U$2=GRID!$B$1:$U$1)*(КАЛЕНДАРЬ!BF19=GRID!$B$3:$U$3),0)),
INDEX(GRID!$B$4:$U$15,MATCH(I$7,GRID!$A$4:$A$15,0),MATCH(1,($U$2=GRID!$B$1:$U$1)*(КАЛЕНДАРЬ!BF19=GRID!$B$3:$U$3),0))*(1-GRID!$H$34))</f>
        <v>76600</v>
      </c>
      <c r="J624" s="5">
        <f t="array" ref="J624">IF($I$2="Открытый тариф",INDEX(GRID!$B$18:$U$29,MATCH(I$7,GRID!$A$18:$A$29,0),MATCH(1,($U$2=GRID!$B$1:$U$1)*(КАЛЕНДАРЬ!BF19=GRID!$B$3:$U$3),0)),
INDEX(GRID!$B$18:$U$29,MATCH(I$7,GRID!$A$18:$A$29,0),MATCH(1,($U$2=GRID!$B$1:$U$1)*(КАЛЕНДАРЬ!BF19=GRID!$B$3:$U$3),0))*(1-GRID!$H$34))</f>
        <v>81600</v>
      </c>
      <c r="K624" s="5">
        <f t="array" ref="K624">IF($I$2="Открытый тариф",INDEX(GRID!$B$4:$U$15,MATCH(K$7,GRID!$A$4:$A$15,0),MATCH(1,($U$2=GRID!$B$1:$U$1)*(КАЛЕНДАРЬ!BF19=GRID!$B$3:$U$3),0)),
INDEX(GRID!$B$4:$U$15,MATCH(K$7,GRID!$A$4:$A$15,0),MATCH(1,($U$2=GRID!$B$1:$U$1)*(КАЛЕНДАРЬ!BF19=GRID!$B$3:$U$3),0))*(1-GRID!$H$34))</f>
        <v>84100</v>
      </c>
      <c r="L624" s="5">
        <f t="array" ref="L624">IF($I$2="Открытый тариф",INDEX(GRID!$B$18:$U$29,MATCH(K$7,GRID!$A$18:$A$29,0),MATCH(1,($U$2=GRID!$B$1:$U$1)*(КАЛЕНДАРЬ!BF19=GRID!$B$3:$U$3),0)),
INDEX(GRID!$B$18:$U$29,MATCH(K$7,GRID!$A$18:$A$29,0),MATCH(1,($U$2=GRID!$B$1:$U$1)*(КАЛЕНДАРЬ!BF19=GRID!$B$3:$U$3),0))*(1-GRID!$H$34))</f>
        <v>89100</v>
      </c>
      <c r="M624" s="5">
        <f t="array" ref="M624">IF($I$2="Открытый тариф",INDEX(GRID!$B$4:$U$15,MATCH(M$7,GRID!$A$4:$A$15,0),MATCH(1,($U$2=GRID!$B$1:$U$1)*(КАЛЕНДАРЬ!BF19=GRID!$B$3:$U$3),0)),
INDEX(GRID!$B$4:$U$15,MATCH(M$7,GRID!$A$4:$A$15,0),MATCH(1,($U$2=GRID!$B$1:$U$1)*(КАЛЕНДАРЬ!BF19=GRID!$B$3:$U$3),0))*(1-GRID!$H$34))</f>
        <v>110400</v>
      </c>
      <c r="N624" s="5">
        <f t="array" ref="N624">IF($I$2="Открытый тариф",INDEX(GRID!$B$18:$U$29,MATCH(M$7,GRID!$A$18:$A$29,0),MATCH(1,($U$2=GRID!$B$1:$U$1)*(КАЛЕНДАРЬ!BF19=GRID!$B$3:$U$3),0)),
INDEX(GRID!$B$18:$U$29,MATCH(M$7,GRID!$A$18:$A$29,0),MATCH(1,($U$2=GRID!$B$1:$U$1)*(КАЛЕНДАРЬ!BF19=GRID!$B$3:$U$3),0))*(1-GRID!$H$34))</f>
        <v>115400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0" s="121" customFormat="1" ht="13.5" customHeight="1">
      <c r="A625" s="108" t="s">
        <v>16</v>
      </c>
      <c r="B625" s="109">
        <v>17</v>
      </c>
      <c r="C625" s="5" cm="1">
        <f t="array" ref="C625">IF($I$2="Открытый тариф",INDEX(GRID!$B$4:$U$15,MATCH(C$7,GRID!$A$4:$A$15,0),MATCH(1,($U$2=GRID!$B$1:$U$1)*(КАЛЕНДАРЬ!BF20=GRID!$B$3:$U$3),0)),
INDEX(GRID!$B$4:$U$15,MATCH(C$7,GRID!$A$4:$A$15,0),MATCH(1,($U$2=GRID!$B$1:$U$1)*(КАЛЕНДАРЬ!BF20=GRID!$B$3:$U$3),0))*(1-GRID!$H$34))</f>
        <v>52600</v>
      </c>
      <c r="D625" s="5">
        <f t="array" ref="D625">IF($I$2="Открытый тариф",INDEX(GRID!$B$18:$U$29,MATCH(C$7,GRID!$A$18:$A$29,0),MATCH(1,($U$2=GRID!$B$1:$U$1)*(КАЛЕНДАРЬ!BF20=GRID!$B$3:$U$3),0)),
INDEX(GRID!$B$18:$U$29,MATCH(C$7,GRID!$A$18:$A$29,0),MATCH(1,($U$2=GRID!$B$1:$U$1)*(КАЛЕНДАРЬ!BF20=GRID!$B$3:$U$3),0))*(1-GRID!$H$34))</f>
        <v>57600</v>
      </c>
      <c r="E625" s="5">
        <f t="array" ref="E625">IF($I$2="Открытый тариф",INDEX(GRID!$B$4:$U$15,MATCH(E$7,GRID!$A$4:$A$15,0),MATCH(1,($U$2=GRID!$B$1:$U$1)*(КАЛЕНДАРЬ!BF20=GRID!$B$3:$U$3),0)),
INDEX(GRID!$B$4:$U$15,MATCH(E$7,GRID!$A$4:$A$15,0),MATCH(1,($U$2=GRID!$B$1:$U$1)*(КАЛЕНДАРЬ!BF20=GRID!$B$3:$U$3),0))*(1-GRID!$H$34))</f>
        <v>62100</v>
      </c>
      <c r="F625" s="5">
        <f t="array" ref="F625">IF($I$2="Открытый тариф",INDEX(GRID!$B$18:$U$29,MATCH(E$7,GRID!$A$18:$A$29,0),MATCH(1,($U$2=GRID!$B$1:$U$1)*(КАЛЕНДАРЬ!BF20=GRID!$B$3:$U$3),0)),
INDEX(GRID!$B$18:$U$29,MATCH(E$7,GRID!$A$18:$A$29,0),MATCH(1,($U$2=GRID!$B$1:$U$1)*(КАЛЕНДАРЬ!BF20=GRID!$B$3:$U$3),0))*(1-GRID!$H$34))</f>
        <v>67100</v>
      </c>
      <c r="G625" s="5">
        <f t="array" ref="G625">IF($I$2="Открытый тариф",INDEX(GRID!$B$4:$U$15,MATCH(G$7,GRID!$A$4:$A$15,0),MATCH(1,($U$2=GRID!$B$1:$U$1)*(КАЛЕНДАРЬ!BF20=GRID!$B$3:$U$3),0)),
INDEX(GRID!$B$4:$U$15,MATCH(G$7,GRID!$A$4:$A$15,0),MATCH(1,($U$2=GRID!$B$1:$U$1)*(КАЛЕНДАРЬ!BF20=GRID!$B$3:$U$3),0))*(1-GRID!$H$34))</f>
        <v>69200</v>
      </c>
      <c r="H625" s="5">
        <f t="array" ref="H625">IF($I$2="Открытый тариф",INDEX(GRID!$B$18:$U$29,MATCH(G$7,GRID!$A$18:$A$29,0),MATCH(1,($U$2=GRID!$B$1:$U$1)*(КАЛЕНДАРЬ!BF20=GRID!$B$3:$U$3),0)),
INDEX(GRID!$B$18:$U$29,MATCH(G$7,GRID!$A$18:$A$29,0),MATCH(1,($U$2=GRID!$B$1:$U$1)*(КАЛЕНДАРЬ!BF20=GRID!$B$3:$U$3),0))*(1-GRID!$H$34))</f>
        <v>74200</v>
      </c>
      <c r="I625" s="5">
        <f t="array" ref="I625">IF($I$2="Открытый тариф",INDEX(GRID!$B$4:$U$15,MATCH(I$7,GRID!$A$4:$A$15,0),MATCH(1,($U$2=GRID!$B$1:$U$1)*(КАЛЕНДАРЬ!BF20=GRID!$B$3:$U$3),0)),
INDEX(GRID!$B$4:$U$15,MATCH(I$7,GRID!$A$4:$A$15,0),MATCH(1,($U$2=GRID!$B$1:$U$1)*(КАЛЕНДАРЬ!BF20=GRID!$B$3:$U$3),0))*(1-GRID!$H$34))</f>
        <v>76600</v>
      </c>
      <c r="J625" s="5">
        <f t="array" ref="J625">IF($I$2="Открытый тариф",INDEX(GRID!$B$18:$U$29,MATCH(I$7,GRID!$A$18:$A$29,0),MATCH(1,($U$2=GRID!$B$1:$U$1)*(КАЛЕНДАРЬ!BF20=GRID!$B$3:$U$3),0)),
INDEX(GRID!$B$18:$U$29,MATCH(I$7,GRID!$A$18:$A$29,0),MATCH(1,($U$2=GRID!$B$1:$U$1)*(КАЛЕНДАРЬ!BF20=GRID!$B$3:$U$3),0))*(1-GRID!$H$34))</f>
        <v>81600</v>
      </c>
      <c r="K625" s="5">
        <f t="array" ref="K625">IF($I$2="Открытый тариф",INDEX(GRID!$B$4:$U$15,MATCH(K$7,GRID!$A$4:$A$15,0),MATCH(1,($U$2=GRID!$B$1:$U$1)*(КАЛЕНДАРЬ!BF20=GRID!$B$3:$U$3),0)),
INDEX(GRID!$B$4:$U$15,MATCH(K$7,GRID!$A$4:$A$15,0),MATCH(1,($U$2=GRID!$B$1:$U$1)*(КАЛЕНДАРЬ!BF20=GRID!$B$3:$U$3),0))*(1-GRID!$H$34))</f>
        <v>84100</v>
      </c>
      <c r="L625" s="5">
        <f t="array" ref="L625">IF($I$2="Открытый тариф",INDEX(GRID!$B$18:$U$29,MATCH(K$7,GRID!$A$18:$A$29,0),MATCH(1,($U$2=GRID!$B$1:$U$1)*(КАЛЕНДАРЬ!BF20=GRID!$B$3:$U$3),0)),
INDEX(GRID!$B$18:$U$29,MATCH(K$7,GRID!$A$18:$A$29,0),MATCH(1,($U$2=GRID!$B$1:$U$1)*(КАЛЕНДАРЬ!BF20=GRID!$B$3:$U$3),0))*(1-GRID!$H$34))</f>
        <v>89100</v>
      </c>
      <c r="M625" s="5">
        <f t="array" ref="M625">IF($I$2="Открытый тариф",INDEX(GRID!$B$4:$U$15,MATCH(M$7,GRID!$A$4:$A$15,0),MATCH(1,($U$2=GRID!$B$1:$U$1)*(КАЛЕНДАРЬ!BF20=GRID!$B$3:$U$3),0)),
INDEX(GRID!$B$4:$U$15,MATCH(M$7,GRID!$A$4:$A$15,0),MATCH(1,($U$2=GRID!$B$1:$U$1)*(КАЛЕНДАРЬ!BF20=GRID!$B$3:$U$3),0))*(1-GRID!$H$34))</f>
        <v>110400</v>
      </c>
      <c r="N625" s="5">
        <f t="array" ref="N625">IF($I$2="Открытый тариф",INDEX(GRID!$B$18:$U$29,MATCH(M$7,GRID!$A$18:$A$29,0),MATCH(1,($U$2=GRID!$B$1:$U$1)*(КАЛЕНДАРЬ!BF20=GRID!$B$3:$U$3),0)),
INDEX(GRID!$B$18:$U$29,MATCH(M$7,GRID!$A$18:$A$29,0),MATCH(1,($U$2=GRID!$B$1:$U$1)*(КАЛЕНДАРЬ!BF20=GRID!$B$3:$U$3),0))*(1-GRID!$H$34))</f>
        <v>115400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0" s="121" customFormat="1" ht="13.5" customHeight="1">
      <c r="A626" s="108" t="s">
        <v>17</v>
      </c>
      <c r="B626" s="109">
        <v>18</v>
      </c>
      <c r="C626" s="5" cm="1">
        <f t="array" ref="C626">IF($I$2="Открытый тариф",INDEX(GRID!$B$4:$U$15,MATCH(C$7,GRID!$A$4:$A$15,0),MATCH(1,($U$2=GRID!$B$1:$U$1)*(КАЛЕНДАРЬ!BF21=GRID!$B$3:$U$3),0)),
INDEX(GRID!$B$4:$U$15,MATCH(C$7,GRID!$A$4:$A$15,0),MATCH(1,($U$2=GRID!$B$1:$U$1)*(КАЛЕНДАРЬ!BF21=GRID!$B$3:$U$3),0))*(1-GRID!$H$34))</f>
        <v>52600</v>
      </c>
      <c r="D626" s="5">
        <f t="array" ref="D626">IF($I$2="Открытый тариф",INDEX(GRID!$B$18:$U$29,MATCH(C$7,GRID!$A$18:$A$29,0),MATCH(1,($U$2=GRID!$B$1:$U$1)*(КАЛЕНДАРЬ!BF21=GRID!$B$3:$U$3),0)),
INDEX(GRID!$B$18:$U$29,MATCH(C$7,GRID!$A$18:$A$29,0),MATCH(1,($U$2=GRID!$B$1:$U$1)*(КАЛЕНДАРЬ!BF21=GRID!$B$3:$U$3),0))*(1-GRID!$H$34))</f>
        <v>57600</v>
      </c>
      <c r="E626" s="5">
        <f t="array" ref="E626">IF($I$2="Открытый тариф",INDEX(GRID!$B$4:$U$15,MATCH(E$7,GRID!$A$4:$A$15,0),MATCH(1,($U$2=GRID!$B$1:$U$1)*(КАЛЕНДАРЬ!BF21=GRID!$B$3:$U$3),0)),
INDEX(GRID!$B$4:$U$15,MATCH(E$7,GRID!$A$4:$A$15,0),MATCH(1,($U$2=GRID!$B$1:$U$1)*(КАЛЕНДАРЬ!BF21=GRID!$B$3:$U$3),0))*(1-GRID!$H$34))</f>
        <v>62100</v>
      </c>
      <c r="F626" s="5">
        <f t="array" ref="F626">IF($I$2="Открытый тариф",INDEX(GRID!$B$18:$U$29,MATCH(E$7,GRID!$A$18:$A$29,0),MATCH(1,($U$2=GRID!$B$1:$U$1)*(КАЛЕНДАРЬ!BF21=GRID!$B$3:$U$3),0)),
INDEX(GRID!$B$18:$U$29,MATCH(E$7,GRID!$A$18:$A$29,0),MATCH(1,($U$2=GRID!$B$1:$U$1)*(КАЛЕНДАРЬ!BF21=GRID!$B$3:$U$3),0))*(1-GRID!$H$34))</f>
        <v>67100</v>
      </c>
      <c r="G626" s="5">
        <f t="array" ref="G626">IF($I$2="Открытый тариф",INDEX(GRID!$B$4:$U$15,MATCH(G$7,GRID!$A$4:$A$15,0),MATCH(1,($U$2=GRID!$B$1:$U$1)*(КАЛЕНДАРЬ!BF21=GRID!$B$3:$U$3),0)),
INDEX(GRID!$B$4:$U$15,MATCH(G$7,GRID!$A$4:$A$15,0),MATCH(1,($U$2=GRID!$B$1:$U$1)*(КАЛЕНДАРЬ!BF21=GRID!$B$3:$U$3),0))*(1-GRID!$H$34))</f>
        <v>69200</v>
      </c>
      <c r="H626" s="5">
        <f t="array" ref="H626">IF($I$2="Открытый тариф",INDEX(GRID!$B$18:$U$29,MATCH(G$7,GRID!$A$18:$A$29,0),MATCH(1,($U$2=GRID!$B$1:$U$1)*(КАЛЕНДАРЬ!BF21=GRID!$B$3:$U$3),0)),
INDEX(GRID!$B$18:$U$29,MATCH(G$7,GRID!$A$18:$A$29,0),MATCH(1,($U$2=GRID!$B$1:$U$1)*(КАЛЕНДАРЬ!BF21=GRID!$B$3:$U$3),0))*(1-GRID!$H$34))</f>
        <v>74200</v>
      </c>
      <c r="I626" s="5">
        <f t="array" ref="I626">IF($I$2="Открытый тариф",INDEX(GRID!$B$4:$U$15,MATCH(I$7,GRID!$A$4:$A$15,0),MATCH(1,($U$2=GRID!$B$1:$U$1)*(КАЛЕНДАРЬ!BF21=GRID!$B$3:$U$3),0)),
INDEX(GRID!$B$4:$U$15,MATCH(I$7,GRID!$A$4:$A$15,0),MATCH(1,($U$2=GRID!$B$1:$U$1)*(КАЛЕНДАРЬ!BF21=GRID!$B$3:$U$3),0))*(1-GRID!$H$34))</f>
        <v>76600</v>
      </c>
      <c r="J626" s="5">
        <f t="array" ref="J626">IF($I$2="Открытый тариф",INDEX(GRID!$B$18:$U$29,MATCH(I$7,GRID!$A$18:$A$29,0),MATCH(1,($U$2=GRID!$B$1:$U$1)*(КАЛЕНДАРЬ!BF21=GRID!$B$3:$U$3),0)),
INDEX(GRID!$B$18:$U$29,MATCH(I$7,GRID!$A$18:$A$29,0),MATCH(1,($U$2=GRID!$B$1:$U$1)*(КАЛЕНДАРЬ!BF21=GRID!$B$3:$U$3),0))*(1-GRID!$H$34))</f>
        <v>81600</v>
      </c>
      <c r="K626" s="5">
        <f t="array" ref="K626">IF($I$2="Открытый тариф",INDEX(GRID!$B$4:$U$15,MATCH(K$7,GRID!$A$4:$A$15,0),MATCH(1,($U$2=GRID!$B$1:$U$1)*(КАЛЕНДАРЬ!BF21=GRID!$B$3:$U$3),0)),
INDEX(GRID!$B$4:$U$15,MATCH(K$7,GRID!$A$4:$A$15,0),MATCH(1,($U$2=GRID!$B$1:$U$1)*(КАЛЕНДАРЬ!BF21=GRID!$B$3:$U$3),0))*(1-GRID!$H$34))</f>
        <v>84100</v>
      </c>
      <c r="L626" s="5">
        <f t="array" ref="L626">IF($I$2="Открытый тариф",INDEX(GRID!$B$18:$U$29,MATCH(K$7,GRID!$A$18:$A$29,0),MATCH(1,($U$2=GRID!$B$1:$U$1)*(КАЛЕНДАРЬ!BF21=GRID!$B$3:$U$3),0)),
INDEX(GRID!$B$18:$U$29,MATCH(K$7,GRID!$A$18:$A$29,0),MATCH(1,($U$2=GRID!$B$1:$U$1)*(КАЛЕНДАРЬ!BF21=GRID!$B$3:$U$3),0))*(1-GRID!$H$34))</f>
        <v>89100</v>
      </c>
      <c r="M626" s="5">
        <f t="array" ref="M626">IF($I$2="Открытый тариф",INDEX(GRID!$B$4:$U$15,MATCH(M$7,GRID!$A$4:$A$15,0),MATCH(1,($U$2=GRID!$B$1:$U$1)*(КАЛЕНДАРЬ!BF21=GRID!$B$3:$U$3),0)),
INDEX(GRID!$B$4:$U$15,MATCH(M$7,GRID!$A$4:$A$15,0),MATCH(1,($U$2=GRID!$B$1:$U$1)*(КАЛЕНДАРЬ!BF21=GRID!$B$3:$U$3),0))*(1-GRID!$H$34))</f>
        <v>110400</v>
      </c>
      <c r="N626" s="5">
        <f t="array" ref="N626">IF($I$2="Открытый тариф",INDEX(GRID!$B$18:$U$29,MATCH(M$7,GRID!$A$18:$A$29,0),MATCH(1,($U$2=GRID!$B$1:$U$1)*(КАЛЕНДАРЬ!BF21=GRID!$B$3:$U$3),0)),
INDEX(GRID!$B$18:$U$29,MATCH(M$7,GRID!$A$18:$A$29,0),MATCH(1,($U$2=GRID!$B$1:$U$1)*(КАЛЕНДАРЬ!BF21=GRID!$B$3:$U$3),0))*(1-GRID!$H$34))</f>
        <v>115400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0" s="121" customFormat="1" ht="13.5" customHeight="1">
      <c r="A627" s="108" t="s">
        <v>11</v>
      </c>
      <c r="B627" s="109">
        <v>19</v>
      </c>
      <c r="C627" s="5" cm="1">
        <f t="array" ref="C627">IF($I$2="Открытый тариф",INDEX(GRID!$B$4:$U$15,MATCH(C$7,GRID!$A$4:$A$15,0),MATCH(1,($U$2=GRID!$B$1:$U$1)*(КАЛЕНДАРЬ!BF22=GRID!$B$3:$U$3),0)),
INDEX(GRID!$B$4:$U$15,MATCH(C$7,GRID!$A$4:$A$15,0),MATCH(1,($U$2=GRID!$B$1:$U$1)*(КАЛЕНДАРЬ!BF22=GRID!$B$3:$U$3),0))*(1-GRID!$H$34))</f>
        <v>48100</v>
      </c>
      <c r="D627" s="5">
        <f t="array" ref="D627">IF($I$2="Открытый тариф",INDEX(GRID!$B$18:$U$29,MATCH(C$7,GRID!$A$18:$A$29,0),MATCH(1,($U$2=GRID!$B$1:$U$1)*(КАЛЕНДАРЬ!BF22=GRID!$B$3:$U$3),0)),
INDEX(GRID!$B$18:$U$29,MATCH(C$7,GRID!$A$18:$A$29,0),MATCH(1,($U$2=GRID!$B$1:$U$1)*(КАЛЕНДАРЬ!BF22=GRID!$B$3:$U$3),0))*(1-GRID!$H$34))</f>
        <v>53100</v>
      </c>
      <c r="E627" s="5">
        <f t="array" ref="E627">IF($I$2="Открытый тариф",INDEX(GRID!$B$4:$U$15,MATCH(E$7,GRID!$A$4:$A$15,0),MATCH(1,($U$2=GRID!$B$1:$U$1)*(КАЛЕНДАРЬ!BF22=GRID!$B$3:$U$3),0)),
INDEX(GRID!$B$4:$U$15,MATCH(E$7,GRID!$A$4:$A$15,0),MATCH(1,($U$2=GRID!$B$1:$U$1)*(КАЛЕНДАРЬ!BF22=GRID!$B$3:$U$3),0))*(1-GRID!$H$34))</f>
        <v>57100</v>
      </c>
      <c r="F627" s="5">
        <f t="array" ref="F627">IF($I$2="Открытый тариф",INDEX(GRID!$B$18:$U$29,MATCH(E$7,GRID!$A$18:$A$29,0),MATCH(1,($U$2=GRID!$B$1:$U$1)*(КАЛЕНДАРЬ!BF22=GRID!$B$3:$U$3),0)),
INDEX(GRID!$B$18:$U$29,MATCH(E$7,GRID!$A$18:$A$29,0),MATCH(1,($U$2=GRID!$B$1:$U$1)*(КАЛЕНДАРЬ!BF22=GRID!$B$3:$U$3),0))*(1-GRID!$H$34))</f>
        <v>62100</v>
      </c>
      <c r="G627" s="5">
        <f t="array" ref="G627">IF($I$2="Открытый тариф",INDEX(GRID!$B$4:$U$15,MATCH(G$7,GRID!$A$4:$A$15,0),MATCH(1,($U$2=GRID!$B$1:$U$1)*(КАЛЕНДАРЬ!BF22=GRID!$B$3:$U$3),0)),
INDEX(GRID!$B$4:$U$15,MATCH(G$7,GRID!$A$4:$A$15,0),MATCH(1,($U$2=GRID!$B$1:$U$1)*(КАЛЕНДАРЬ!BF22=GRID!$B$3:$U$3),0))*(1-GRID!$H$34))</f>
        <v>64000</v>
      </c>
      <c r="H627" s="5">
        <f t="array" ref="H627">IF($I$2="Открытый тариф",INDEX(GRID!$B$18:$U$29,MATCH(G$7,GRID!$A$18:$A$29,0),MATCH(1,($U$2=GRID!$B$1:$U$1)*(КАЛЕНДАРЬ!BF22=GRID!$B$3:$U$3),0)),
INDEX(GRID!$B$18:$U$29,MATCH(G$7,GRID!$A$18:$A$29,0),MATCH(1,($U$2=GRID!$B$1:$U$1)*(КАЛЕНДАРЬ!BF22=GRID!$B$3:$U$3),0))*(1-GRID!$H$34))</f>
        <v>69000</v>
      </c>
      <c r="I627" s="5">
        <f t="array" ref="I627">IF($I$2="Открытый тариф",INDEX(GRID!$B$4:$U$15,MATCH(I$7,GRID!$A$4:$A$15,0),MATCH(1,($U$2=GRID!$B$1:$U$1)*(КАЛЕНДАРЬ!BF22=GRID!$B$3:$U$3),0)),
INDEX(GRID!$B$4:$U$15,MATCH(I$7,GRID!$A$4:$A$15,0),MATCH(1,($U$2=GRID!$B$1:$U$1)*(КАЛЕНДАРЬ!BF22=GRID!$B$3:$U$3),0))*(1-GRID!$H$34))</f>
        <v>71000</v>
      </c>
      <c r="J627" s="5">
        <f t="array" ref="J627">IF($I$2="Открытый тариф",INDEX(GRID!$B$18:$U$29,MATCH(I$7,GRID!$A$18:$A$29,0),MATCH(1,($U$2=GRID!$B$1:$U$1)*(КАЛЕНДАРЬ!BF22=GRID!$B$3:$U$3),0)),
INDEX(GRID!$B$18:$U$29,MATCH(I$7,GRID!$A$18:$A$29,0),MATCH(1,($U$2=GRID!$B$1:$U$1)*(КАЛЕНДАРЬ!BF22=GRID!$B$3:$U$3),0))*(1-GRID!$H$34))</f>
        <v>76000</v>
      </c>
      <c r="K627" s="5">
        <f t="array" ref="K627">IF($I$2="Открытый тариф",INDEX(GRID!$B$4:$U$15,MATCH(K$7,GRID!$A$4:$A$15,0),MATCH(1,($U$2=GRID!$B$1:$U$1)*(КАЛЕНДАРЬ!BF22=GRID!$B$3:$U$3),0)),
INDEX(GRID!$B$4:$U$15,MATCH(K$7,GRID!$A$4:$A$15,0),MATCH(1,($U$2=GRID!$B$1:$U$1)*(КАЛЕНДАРЬ!BF22=GRID!$B$3:$U$3),0))*(1-GRID!$H$34))</f>
        <v>78200</v>
      </c>
      <c r="L627" s="5">
        <f t="array" ref="L627">IF($I$2="Открытый тариф",INDEX(GRID!$B$18:$U$29,MATCH(K$7,GRID!$A$18:$A$29,0),MATCH(1,($U$2=GRID!$B$1:$U$1)*(КАЛЕНДАРЬ!BF22=GRID!$B$3:$U$3),0)),
INDEX(GRID!$B$18:$U$29,MATCH(K$7,GRID!$A$18:$A$29,0),MATCH(1,($U$2=GRID!$B$1:$U$1)*(КАЛЕНДАРЬ!BF22=GRID!$B$3:$U$3),0))*(1-GRID!$H$34))</f>
        <v>83200</v>
      </c>
      <c r="M627" s="5">
        <f t="array" ref="M627">IF($I$2="Открытый тариф",INDEX(GRID!$B$4:$U$15,MATCH(M$7,GRID!$A$4:$A$15,0),MATCH(1,($U$2=GRID!$B$1:$U$1)*(КАЛЕНДАРЬ!BF22=GRID!$B$3:$U$3),0)),
INDEX(GRID!$B$4:$U$15,MATCH(M$7,GRID!$A$4:$A$15,0),MATCH(1,($U$2=GRID!$B$1:$U$1)*(КАЛЕНДАРЬ!BF22=GRID!$B$3:$U$3),0))*(1-GRID!$H$34))</f>
        <v>103200</v>
      </c>
      <c r="N627" s="5">
        <f t="array" ref="N627">IF($I$2="Открытый тариф",INDEX(GRID!$B$18:$U$29,MATCH(M$7,GRID!$A$18:$A$29,0),MATCH(1,($U$2=GRID!$B$1:$U$1)*(КАЛЕНДАРЬ!BF22=GRID!$B$3:$U$3),0)),
INDEX(GRID!$B$18:$U$29,MATCH(M$7,GRID!$A$18:$A$29,0),MATCH(1,($U$2=GRID!$B$1:$U$1)*(КАЛЕНДАРЬ!BF22=GRID!$B$3:$U$3),0))*(1-GRID!$H$34))</f>
        <v>108200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0" s="121" customFormat="1" ht="13.5" customHeight="1">
      <c r="A628" s="108" t="s">
        <v>12</v>
      </c>
      <c r="B628" s="109">
        <v>20</v>
      </c>
      <c r="C628" s="5" cm="1">
        <f t="array" ref="C628">IF($I$2="Открытый тариф",INDEX(GRID!$B$4:$U$15,MATCH(C$7,GRID!$A$4:$A$15,0),MATCH(1,($U$2=GRID!$B$1:$U$1)*(КАЛЕНДАРЬ!BF23=GRID!$B$3:$U$3),0)),
INDEX(GRID!$B$4:$U$15,MATCH(C$7,GRID!$A$4:$A$15,0),MATCH(1,($U$2=GRID!$B$1:$U$1)*(КАЛЕНДАРЬ!BF23=GRID!$B$3:$U$3),0))*(1-GRID!$H$34))</f>
        <v>48100</v>
      </c>
      <c r="D628" s="5">
        <f t="array" ref="D628">IF($I$2="Открытый тариф",INDEX(GRID!$B$18:$U$29,MATCH(C$7,GRID!$A$18:$A$29,0),MATCH(1,($U$2=GRID!$B$1:$U$1)*(КАЛЕНДАРЬ!BF23=GRID!$B$3:$U$3),0)),
INDEX(GRID!$B$18:$U$29,MATCH(C$7,GRID!$A$18:$A$29,0),MATCH(1,($U$2=GRID!$B$1:$U$1)*(КАЛЕНДАРЬ!BF23=GRID!$B$3:$U$3),0))*(1-GRID!$H$34))</f>
        <v>53100</v>
      </c>
      <c r="E628" s="5">
        <f t="array" ref="E628">IF($I$2="Открытый тариф",INDEX(GRID!$B$4:$U$15,MATCH(E$7,GRID!$A$4:$A$15,0),MATCH(1,($U$2=GRID!$B$1:$U$1)*(КАЛЕНДАРЬ!BF23=GRID!$B$3:$U$3),0)),
INDEX(GRID!$B$4:$U$15,MATCH(E$7,GRID!$A$4:$A$15,0),MATCH(1,($U$2=GRID!$B$1:$U$1)*(КАЛЕНДАРЬ!BF23=GRID!$B$3:$U$3),0))*(1-GRID!$H$34))</f>
        <v>57100</v>
      </c>
      <c r="F628" s="5">
        <f t="array" ref="F628">IF($I$2="Открытый тариф",INDEX(GRID!$B$18:$U$29,MATCH(E$7,GRID!$A$18:$A$29,0),MATCH(1,($U$2=GRID!$B$1:$U$1)*(КАЛЕНДАРЬ!BF23=GRID!$B$3:$U$3),0)),
INDEX(GRID!$B$18:$U$29,MATCH(E$7,GRID!$A$18:$A$29,0),MATCH(1,($U$2=GRID!$B$1:$U$1)*(КАЛЕНДАРЬ!BF23=GRID!$B$3:$U$3),0))*(1-GRID!$H$34))</f>
        <v>62100</v>
      </c>
      <c r="G628" s="5">
        <f t="array" ref="G628">IF($I$2="Открытый тариф",INDEX(GRID!$B$4:$U$15,MATCH(G$7,GRID!$A$4:$A$15,0),MATCH(1,($U$2=GRID!$B$1:$U$1)*(КАЛЕНДАРЬ!BF23=GRID!$B$3:$U$3),0)),
INDEX(GRID!$B$4:$U$15,MATCH(G$7,GRID!$A$4:$A$15,0),MATCH(1,($U$2=GRID!$B$1:$U$1)*(КАЛЕНДАРЬ!BF23=GRID!$B$3:$U$3),0))*(1-GRID!$H$34))</f>
        <v>64000</v>
      </c>
      <c r="H628" s="5">
        <f t="array" ref="H628">IF($I$2="Открытый тариф",INDEX(GRID!$B$18:$U$29,MATCH(G$7,GRID!$A$18:$A$29,0),MATCH(1,($U$2=GRID!$B$1:$U$1)*(КАЛЕНДАРЬ!BF23=GRID!$B$3:$U$3),0)),
INDEX(GRID!$B$18:$U$29,MATCH(G$7,GRID!$A$18:$A$29,0),MATCH(1,($U$2=GRID!$B$1:$U$1)*(КАЛЕНДАРЬ!BF23=GRID!$B$3:$U$3),0))*(1-GRID!$H$34))</f>
        <v>69000</v>
      </c>
      <c r="I628" s="5">
        <f t="array" ref="I628">IF($I$2="Открытый тариф",INDEX(GRID!$B$4:$U$15,MATCH(I$7,GRID!$A$4:$A$15,0),MATCH(1,($U$2=GRID!$B$1:$U$1)*(КАЛЕНДАРЬ!BF23=GRID!$B$3:$U$3),0)),
INDEX(GRID!$B$4:$U$15,MATCH(I$7,GRID!$A$4:$A$15,0),MATCH(1,($U$2=GRID!$B$1:$U$1)*(КАЛЕНДАРЬ!BF23=GRID!$B$3:$U$3),0))*(1-GRID!$H$34))</f>
        <v>71000</v>
      </c>
      <c r="J628" s="5">
        <f t="array" ref="J628">IF($I$2="Открытый тариф",INDEX(GRID!$B$18:$U$29,MATCH(I$7,GRID!$A$18:$A$29,0),MATCH(1,($U$2=GRID!$B$1:$U$1)*(КАЛЕНДАРЬ!BF23=GRID!$B$3:$U$3),0)),
INDEX(GRID!$B$18:$U$29,MATCH(I$7,GRID!$A$18:$A$29,0),MATCH(1,($U$2=GRID!$B$1:$U$1)*(КАЛЕНДАРЬ!BF23=GRID!$B$3:$U$3),0))*(1-GRID!$H$34))</f>
        <v>76000</v>
      </c>
      <c r="K628" s="5">
        <f t="array" ref="K628">IF($I$2="Открытый тариф",INDEX(GRID!$B$4:$U$15,MATCH(K$7,GRID!$A$4:$A$15,0),MATCH(1,($U$2=GRID!$B$1:$U$1)*(КАЛЕНДАРЬ!BF23=GRID!$B$3:$U$3),0)),
INDEX(GRID!$B$4:$U$15,MATCH(K$7,GRID!$A$4:$A$15,0),MATCH(1,($U$2=GRID!$B$1:$U$1)*(КАЛЕНДАРЬ!BF23=GRID!$B$3:$U$3),0))*(1-GRID!$H$34))</f>
        <v>78200</v>
      </c>
      <c r="L628" s="5">
        <f t="array" ref="L628">IF($I$2="Открытый тариф",INDEX(GRID!$B$18:$U$29,MATCH(K$7,GRID!$A$18:$A$29,0),MATCH(1,($U$2=GRID!$B$1:$U$1)*(КАЛЕНДАРЬ!BF23=GRID!$B$3:$U$3),0)),
INDEX(GRID!$B$18:$U$29,MATCH(K$7,GRID!$A$18:$A$29,0),MATCH(1,($U$2=GRID!$B$1:$U$1)*(КАЛЕНДАРЬ!BF23=GRID!$B$3:$U$3),0))*(1-GRID!$H$34))</f>
        <v>83200</v>
      </c>
      <c r="M628" s="5">
        <f t="array" ref="M628">IF($I$2="Открытый тариф",INDEX(GRID!$B$4:$U$15,MATCH(M$7,GRID!$A$4:$A$15,0),MATCH(1,($U$2=GRID!$B$1:$U$1)*(КАЛЕНДАРЬ!BF23=GRID!$B$3:$U$3),0)),
INDEX(GRID!$B$4:$U$15,MATCH(M$7,GRID!$A$4:$A$15,0),MATCH(1,($U$2=GRID!$B$1:$U$1)*(КАЛЕНДАРЬ!BF23=GRID!$B$3:$U$3),0))*(1-GRID!$H$34))</f>
        <v>103200</v>
      </c>
      <c r="N628" s="5">
        <f t="array" ref="N628">IF($I$2="Открытый тариф",INDEX(GRID!$B$18:$U$29,MATCH(M$7,GRID!$A$18:$A$29,0),MATCH(1,($U$2=GRID!$B$1:$U$1)*(КАЛЕНДАРЬ!BF23=GRID!$B$3:$U$3),0)),
INDEX(GRID!$B$18:$U$29,MATCH(M$7,GRID!$A$18:$A$29,0),MATCH(1,($U$2=GRID!$B$1:$U$1)*(КАЛЕНДАРЬ!BF23=GRID!$B$3:$U$3),0))*(1-GRID!$H$34))</f>
        <v>108200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0" s="121" customFormat="1" ht="13.5" customHeight="1">
      <c r="A629" s="108" t="s">
        <v>13</v>
      </c>
      <c r="B629" s="109">
        <v>21</v>
      </c>
      <c r="C629" s="5" cm="1">
        <f t="array" ref="C629">IF($I$2="Открытый тариф",INDEX(GRID!$B$4:$U$15,MATCH(C$7,GRID!$A$4:$A$15,0),MATCH(1,($U$2=GRID!$B$1:$U$1)*(КАЛЕНДАРЬ!BF24=GRID!$B$3:$U$3),0)),
INDEX(GRID!$B$4:$U$15,MATCH(C$7,GRID!$A$4:$A$15,0),MATCH(1,($U$2=GRID!$B$1:$U$1)*(КАЛЕНДАРЬ!BF24=GRID!$B$3:$U$3),0))*(1-GRID!$H$34))</f>
        <v>48100</v>
      </c>
      <c r="D629" s="5">
        <f t="array" ref="D629">IF($I$2="Открытый тариф",INDEX(GRID!$B$18:$U$29,MATCH(C$7,GRID!$A$18:$A$29,0),MATCH(1,($U$2=GRID!$B$1:$U$1)*(КАЛЕНДАРЬ!BF24=GRID!$B$3:$U$3),0)),
INDEX(GRID!$B$18:$U$29,MATCH(C$7,GRID!$A$18:$A$29,0),MATCH(1,($U$2=GRID!$B$1:$U$1)*(КАЛЕНДАРЬ!BF24=GRID!$B$3:$U$3),0))*(1-GRID!$H$34))</f>
        <v>53100</v>
      </c>
      <c r="E629" s="5">
        <f t="array" ref="E629">IF($I$2="Открытый тариф",INDEX(GRID!$B$4:$U$15,MATCH(E$7,GRID!$A$4:$A$15,0),MATCH(1,($U$2=GRID!$B$1:$U$1)*(КАЛЕНДАРЬ!BF24=GRID!$B$3:$U$3),0)),
INDEX(GRID!$B$4:$U$15,MATCH(E$7,GRID!$A$4:$A$15,0),MATCH(1,($U$2=GRID!$B$1:$U$1)*(КАЛЕНДАРЬ!BF24=GRID!$B$3:$U$3),0))*(1-GRID!$H$34))</f>
        <v>57100</v>
      </c>
      <c r="F629" s="5">
        <f t="array" ref="F629">IF($I$2="Открытый тариф",INDEX(GRID!$B$18:$U$29,MATCH(E$7,GRID!$A$18:$A$29,0),MATCH(1,($U$2=GRID!$B$1:$U$1)*(КАЛЕНДАРЬ!BF24=GRID!$B$3:$U$3),0)),
INDEX(GRID!$B$18:$U$29,MATCH(E$7,GRID!$A$18:$A$29,0),MATCH(1,($U$2=GRID!$B$1:$U$1)*(КАЛЕНДАРЬ!BF24=GRID!$B$3:$U$3),0))*(1-GRID!$H$34))</f>
        <v>62100</v>
      </c>
      <c r="G629" s="5">
        <f t="array" ref="G629">IF($I$2="Открытый тариф",INDEX(GRID!$B$4:$U$15,MATCH(G$7,GRID!$A$4:$A$15,0),MATCH(1,($U$2=GRID!$B$1:$U$1)*(КАЛЕНДАРЬ!BF24=GRID!$B$3:$U$3),0)),
INDEX(GRID!$B$4:$U$15,MATCH(G$7,GRID!$A$4:$A$15,0),MATCH(1,($U$2=GRID!$B$1:$U$1)*(КАЛЕНДАРЬ!BF24=GRID!$B$3:$U$3),0))*(1-GRID!$H$34))</f>
        <v>64000</v>
      </c>
      <c r="H629" s="5">
        <f t="array" ref="H629">IF($I$2="Открытый тариф",INDEX(GRID!$B$18:$U$29,MATCH(G$7,GRID!$A$18:$A$29,0),MATCH(1,($U$2=GRID!$B$1:$U$1)*(КАЛЕНДАРЬ!BF24=GRID!$B$3:$U$3),0)),
INDEX(GRID!$B$18:$U$29,MATCH(G$7,GRID!$A$18:$A$29,0),MATCH(1,($U$2=GRID!$B$1:$U$1)*(КАЛЕНДАРЬ!BF24=GRID!$B$3:$U$3),0))*(1-GRID!$H$34))</f>
        <v>69000</v>
      </c>
      <c r="I629" s="5">
        <f t="array" ref="I629">IF($I$2="Открытый тариф",INDEX(GRID!$B$4:$U$15,MATCH(I$7,GRID!$A$4:$A$15,0),MATCH(1,($U$2=GRID!$B$1:$U$1)*(КАЛЕНДАРЬ!BF24=GRID!$B$3:$U$3),0)),
INDEX(GRID!$B$4:$U$15,MATCH(I$7,GRID!$A$4:$A$15,0),MATCH(1,($U$2=GRID!$B$1:$U$1)*(КАЛЕНДАРЬ!BF24=GRID!$B$3:$U$3),0))*(1-GRID!$H$34))</f>
        <v>71000</v>
      </c>
      <c r="J629" s="5">
        <f t="array" ref="J629">IF($I$2="Открытый тариф",INDEX(GRID!$B$18:$U$29,MATCH(I$7,GRID!$A$18:$A$29,0),MATCH(1,($U$2=GRID!$B$1:$U$1)*(КАЛЕНДАРЬ!BF24=GRID!$B$3:$U$3),0)),
INDEX(GRID!$B$18:$U$29,MATCH(I$7,GRID!$A$18:$A$29,0),MATCH(1,($U$2=GRID!$B$1:$U$1)*(КАЛЕНДАРЬ!BF24=GRID!$B$3:$U$3),0))*(1-GRID!$H$34))</f>
        <v>76000</v>
      </c>
      <c r="K629" s="5">
        <f t="array" ref="K629">IF($I$2="Открытый тариф",INDEX(GRID!$B$4:$U$15,MATCH(K$7,GRID!$A$4:$A$15,0),MATCH(1,($U$2=GRID!$B$1:$U$1)*(КАЛЕНДАРЬ!BF24=GRID!$B$3:$U$3),0)),
INDEX(GRID!$B$4:$U$15,MATCH(K$7,GRID!$A$4:$A$15,0),MATCH(1,($U$2=GRID!$B$1:$U$1)*(КАЛЕНДАРЬ!BF24=GRID!$B$3:$U$3),0))*(1-GRID!$H$34))</f>
        <v>78200</v>
      </c>
      <c r="L629" s="5">
        <f t="array" ref="L629">IF($I$2="Открытый тариф",INDEX(GRID!$B$18:$U$29,MATCH(K$7,GRID!$A$18:$A$29,0),MATCH(1,($U$2=GRID!$B$1:$U$1)*(КАЛЕНДАРЬ!BF24=GRID!$B$3:$U$3),0)),
INDEX(GRID!$B$18:$U$29,MATCH(K$7,GRID!$A$18:$A$29,0),MATCH(1,($U$2=GRID!$B$1:$U$1)*(КАЛЕНДАРЬ!BF24=GRID!$B$3:$U$3),0))*(1-GRID!$H$34))</f>
        <v>83200</v>
      </c>
      <c r="M629" s="5">
        <f t="array" ref="M629">IF($I$2="Открытый тариф",INDEX(GRID!$B$4:$U$15,MATCH(M$7,GRID!$A$4:$A$15,0),MATCH(1,($U$2=GRID!$B$1:$U$1)*(КАЛЕНДАРЬ!BF24=GRID!$B$3:$U$3),0)),
INDEX(GRID!$B$4:$U$15,MATCH(M$7,GRID!$A$4:$A$15,0),MATCH(1,($U$2=GRID!$B$1:$U$1)*(КАЛЕНДАРЬ!BF24=GRID!$B$3:$U$3),0))*(1-GRID!$H$34))</f>
        <v>103200</v>
      </c>
      <c r="N629" s="5">
        <f t="array" ref="N629">IF($I$2="Открытый тариф",INDEX(GRID!$B$18:$U$29,MATCH(M$7,GRID!$A$18:$A$29,0),MATCH(1,($U$2=GRID!$B$1:$U$1)*(КАЛЕНДАРЬ!BF24=GRID!$B$3:$U$3),0)),
INDEX(GRID!$B$18:$U$29,MATCH(M$7,GRID!$A$18:$A$29,0),MATCH(1,($U$2=GRID!$B$1:$U$1)*(КАЛЕНДАРЬ!BF24=GRID!$B$3:$U$3),0))*(1-GRID!$H$34))</f>
        <v>108200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0" s="121" customFormat="1" ht="13.5" customHeight="1">
      <c r="A630" s="108" t="s">
        <v>14</v>
      </c>
      <c r="B630" s="109">
        <v>22</v>
      </c>
      <c r="C630" s="5" cm="1">
        <f t="array" ref="C630">IF($I$2="Открытый тариф",INDEX(GRID!$B$4:$U$15,MATCH(C$7,GRID!$A$4:$A$15,0),MATCH(1,($U$2=GRID!$B$1:$U$1)*(КАЛЕНДАРЬ!BF25=GRID!$B$3:$U$3),0)),
INDEX(GRID!$B$4:$U$15,MATCH(C$7,GRID!$A$4:$A$15,0),MATCH(1,($U$2=GRID!$B$1:$U$1)*(КАЛЕНДАРЬ!BF25=GRID!$B$3:$U$3),0))*(1-GRID!$H$34))</f>
        <v>48100</v>
      </c>
      <c r="D630" s="5">
        <f t="array" ref="D630">IF($I$2="Открытый тариф",INDEX(GRID!$B$18:$U$29,MATCH(C$7,GRID!$A$18:$A$29,0),MATCH(1,($U$2=GRID!$B$1:$U$1)*(КАЛЕНДАРЬ!BF25=GRID!$B$3:$U$3),0)),
INDEX(GRID!$B$18:$U$29,MATCH(C$7,GRID!$A$18:$A$29,0),MATCH(1,($U$2=GRID!$B$1:$U$1)*(КАЛЕНДАРЬ!BF25=GRID!$B$3:$U$3),0))*(1-GRID!$H$34))</f>
        <v>53100</v>
      </c>
      <c r="E630" s="5">
        <f t="array" ref="E630">IF($I$2="Открытый тариф",INDEX(GRID!$B$4:$U$15,MATCH(E$7,GRID!$A$4:$A$15,0),MATCH(1,($U$2=GRID!$B$1:$U$1)*(КАЛЕНДАРЬ!BF25=GRID!$B$3:$U$3),0)),
INDEX(GRID!$B$4:$U$15,MATCH(E$7,GRID!$A$4:$A$15,0),MATCH(1,($U$2=GRID!$B$1:$U$1)*(КАЛЕНДАРЬ!BF25=GRID!$B$3:$U$3),0))*(1-GRID!$H$34))</f>
        <v>57100</v>
      </c>
      <c r="F630" s="5">
        <f t="array" ref="F630">IF($I$2="Открытый тариф",INDEX(GRID!$B$18:$U$29,MATCH(E$7,GRID!$A$18:$A$29,0),MATCH(1,($U$2=GRID!$B$1:$U$1)*(КАЛЕНДАРЬ!BF25=GRID!$B$3:$U$3),0)),
INDEX(GRID!$B$18:$U$29,MATCH(E$7,GRID!$A$18:$A$29,0),MATCH(1,($U$2=GRID!$B$1:$U$1)*(КАЛЕНДАРЬ!BF25=GRID!$B$3:$U$3),0))*(1-GRID!$H$34))</f>
        <v>62100</v>
      </c>
      <c r="G630" s="5">
        <f t="array" ref="G630">IF($I$2="Открытый тариф",INDEX(GRID!$B$4:$U$15,MATCH(G$7,GRID!$A$4:$A$15,0),MATCH(1,($U$2=GRID!$B$1:$U$1)*(КАЛЕНДАРЬ!BF25=GRID!$B$3:$U$3),0)),
INDEX(GRID!$B$4:$U$15,MATCH(G$7,GRID!$A$4:$A$15,0),MATCH(1,($U$2=GRID!$B$1:$U$1)*(КАЛЕНДАРЬ!BF25=GRID!$B$3:$U$3),0))*(1-GRID!$H$34))</f>
        <v>64000</v>
      </c>
      <c r="H630" s="5">
        <f t="array" ref="H630">IF($I$2="Открытый тариф",INDEX(GRID!$B$18:$U$29,MATCH(G$7,GRID!$A$18:$A$29,0),MATCH(1,($U$2=GRID!$B$1:$U$1)*(КАЛЕНДАРЬ!BF25=GRID!$B$3:$U$3),0)),
INDEX(GRID!$B$18:$U$29,MATCH(G$7,GRID!$A$18:$A$29,0),MATCH(1,($U$2=GRID!$B$1:$U$1)*(КАЛЕНДАРЬ!BF25=GRID!$B$3:$U$3),0))*(1-GRID!$H$34))</f>
        <v>69000</v>
      </c>
      <c r="I630" s="5">
        <f t="array" ref="I630">IF($I$2="Открытый тариф",INDEX(GRID!$B$4:$U$15,MATCH(I$7,GRID!$A$4:$A$15,0),MATCH(1,($U$2=GRID!$B$1:$U$1)*(КАЛЕНДАРЬ!BF25=GRID!$B$3:$U$3),0)),
INDEX(GRID!$B$4:$U$15,MATCH(I$7,GRID!$A$4:$A$15,0),MATCH(1,($U$2=GRID!$B$1:$U$1)*(КАЛЕНДАРЬ!BF25=GRID!$B$3:$U$3),0))*(1-GRID!$H$34))</f>
        <v>71000</v>
      </c>
      <c r="J630" s="5">
        <f t="array" ref="J630">IF($I$2="Открытый тариф",INDEX(GRID!$B$18:$U$29,MATCH(I$7,GRID!$A$18:$A$29,0),MATCH(1,($U$2=GRID!$B$1:$U$1)*(КАЛЕНДАРЬ!BF25=GRID!$B$3:$U$3),0)),
INDEX(GRID!$B$18:$U$29,MATCH(I$7,GRID!$A$18:$A$29,0),MATCH(1,($U$2=GRID!$B$1:$U$1)*(КАЛЕНДАРЬ!BF25=GRID!$B$3:$U$3),0))*(1-GRID!$H$34))</f>
        <v>76000</v>
      </c>
      <c r="K630" s="5">
        <f t="array" ref="K630">IF($I$2="Открытый тариф",INDEX(GRID!$B$4:$U$15,MATCH(K$7,GRID!$A$4:$A$15,0),MATCH(1,($U$2=GRID!$B$1:$U$1)*(КАЛЕНДАРЬ!BF25=GRID!$B$3:$U$3),0)),
INDEX(GRID!$B$4:$U$15,MATCH(K$7,GRID!$A$4:$A$15,0),MATCH(1,($U$2=GRID!$B$1:$U$1)*(КАЛЕНДАРЬ!BF25=GRID!$B$3:$U$3),0))*(1-GRID!$H$34))</f>
        <v>78200</v>
      </c>
      <c r="L630" s="5">
        <f t="array" ref="L630">IF($I$2="Открытый тариф",INDEX(GRID!$B$18:$U$29,MATCH(K$7,GRID!$A$18:$A$29,0),MATCH(1,($U$2=GRID!$B$1:$U$1)*(КАЛЕНДАРЬ!BF25=GRID!$B$3:$U$3),0)),
INDEX(GRID!$B$18:$U$29,MATCH(K$7,GRID!$A$18:$A$29,0),MATCH(1,($U$2=GRID!$B$1:$U$1)*(КАЛЕНДАРЬ!BF25=GRID!$B$3:$U$3),0))*(1-GRID!$H$34))</f>
        <v>83200</v>
      </c>
      <c r="M630" s="5">
        <f t="array" ref="M630">IF($I$2="Открытый тариф",INDEX(GRID!$B$4:$U$15,MATCH(M$7,GRID!$A$4:$A$15,0),MATCH(1,($U$2=GRID!$B$1:$U$1)*(КАЛЕНДАРЬ!BF25=GRID!$B$3:$U$3),0)),
INDEX(GRID!$B$4:$U$15,MATCH(M$7,GRID!$A$4:$A$15,0),MATCH(1,($U$2=GRID!$B$1:$U$1)*(КАЛЕНДАРЬ!BF25=GRID!$B$3:$U$3),0))*(1-GRID!$H$34))</f>
        <v>103200</v>
      </c>
      <c r="N630" s="5">
        <f t="array" ref="N630">IF($I$2="Открытый тариф",INDEX(GRID!$B$18:$U$29,MATCH(M$7,GRID!$A$18:$A$29,0),MATCH(1,($U$2=GRID!$B$1:$U$1)*(КАЛЕНДАРЬ!BF25=GRID!$B$3:$U$3),0)),
INDEX(GRID!$B$18:$U$29,MATCH(M$7,GRID!$A$18:$A$29,0),MATCH(1,($U$2=GRID!$B$1:$U$1)*(КАЛЕНДАРЬ!BF25=GRID!$B$3:$U$3),0))*(1-GRID!$H$34))</f>
        <v>108200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0" s="121" customFormat="1" ht="13.5" customHeight="1">
      <c r="A631" s="108" t="s">
        <v>15</v>
      </c>
      <c r="B631" s="109">
        <v>23</v>
      </c>
      <c r="C631" s="5" cm="1">
        <f t="array" ref="C631">IF($I$2="Открытый тариф",INDEX(GRID!$B$4:$U$15,MATCH(C$7,GRID!$A$4:$A$15,0),MATCH(1,($U$2=GRID!$B$1:$U$1)*(КАЛЕНДАРЬ!BF26=GRID!$B$3:$U$3),0)),
INDEX(GRID!$B$4:$U$15,MATCH(C$7,GRID!$A$4:$A$15,0),MATCH(1,($U$2=GRID!$B$1:$U$1)*(КАЛЕНДАРЬ!BF26=GRID!$B$3:$U$3),0))*(1-GRID!$H$34))</f>
        <v>52600</v>
      </c>
      <c r="D631" s="5">
        <f t="array" ref="D631">IF($I$2="Открытый тариф",INDEX(GRID!$B$18:$U$29,MATCH(C$7,GRID!$A$18:$A$29,0),MATCH(1,($U$2=GRID!$B$1:$U$1)*(КАЛЕНДАРЬ!BF26=GRID!$B$3:$U$3),0)),
INDEX(GRID!$B$18:$U$29,MATCH(C$7,GRID!$A$18:$A$29,0),MATCH(1,($U$2=GRID!$B$1:$U$1)*(КАЛЕНДАРЬ!BF26=GRID!$B$3:$U$3),0))*(1-GRID!$H$34))</f>
        <v>57600</v>
      </c>
      <c r="E631" s="5">
        <f t="array" ref="E631">IF($I$2="Открытый тариф",INDEX(GRID!$B$4:$U$15,MATCH(E$7,GRID!$A$4:$A$15,0),MATCH(1,($U$2=GRID!$B$1:$U$1)*(КАЛЕНДАРЬ!BF26=GRID!$B$3:$U$3),0)),
INDEX(GRID!$B$4:$U$15,MATCH(E$7,GRID!$A$4:$A$15,0),MATCH(1,($U$2=GRID!$B$1:$U$1)*(КАЛЕНДАРЬ!BF26=GRID!$B$3:$U$3),0))*(1-GRID!$H$34))</f>
        <v>62100</v>
      </c>
      <c r="F631" s="5">
        <f t="array" ref="F631">IF($I$2="Открытый тариф",INDEX(GRID!$B$18:$U$29,MATCH(E$7,GRID!$A$18:$A$29,0),MATCH(1,($U$2=GRID!$B$1:$U$1)*(КАЛЕНДАРЬ!BF26=GRID!$B$3:$U$3),0)),
INDEX(GRID!$B$18:$U$29,MATCH(E$7,GRID!$A$18:$A$29,0),MATCH(1,($U$2=GRID!$B$1:$U$1)*(КАЛЕНДАРЬ!BF26=GRID!$B$3:$U$3),0))*(1-GRID!$H$34))</f>
        <v>67100</v>
      </c>
      <c r="G631" s="5">
        <f t="array" ref="G631">IF($I$2="Открытый тариф",INDEX(GRID!$B$4:$U$15,MATCH(G$7,GRID!$A$4:$A$15,0),MATCH(1,($U$2=GRID!$B$1:$U$1)*(КАЛЕНДАРЬ!BF26=GRID!$B$3:$U$3),0)),
INDEX(GRID!$B$4:$U$15,MATCH(G$7,GRID!$A$4:$A$15,0),MATCH(1,($U$2=GRID!$B$1:$U$1)*(КАЛЕНДАРЬ!BF26=GRID!$B$3:$U$3),0))*(1-GRID!$H$34))</f>
        <v>69200</v>
      </c>
      <c r="H631" s="5">
        <f t="array" ref="H631">IF($I$2="Открытый тариф",INDEX(GRID!$B$18:$U$29,MATCH(G$7,GRID!$A$18:$A$29,0),MATCH(1,($U$2=GRID!$B$1:$U$1)*(КАЛЕНДАРЬ!BF26=GRID!$B$3:$U$3),0)),
INDEX(GRID!$B$18:$U$29,MATCH(G$7,GRID!$A$18:$A$29,0),MATCH(1,($U$2=GRID!$B$1:$U$1)*(КАЛЕНДАРЬ!BF26=GRID!$B$3:$U$3),0))*(1-GRID!$H$34))</f>
        <v>74200</v>
      </c>
      <c r="I631" s="5">
        <f t="array" ref="I631">IF($I$2="Открытый тариф",INDEX(GRID!$B$4:$U$15,MATCH(I$7,GRID!$A$4:$A$15,0),MATCH(1,($U$2=GRID!$B$1:$U$1)*(КАЛЕНДАРЬ!BF26=GRID!$B$3:$U$3),0)),
INDEX(GRID!$B$4:$U$15,MATCH(I$7,GRID!$A$4:$A$15,0),MATCH(1,($U$2=GRID!$B$1:$U$1)*(КАЛЕНДАРЬ!BF26=GRID!$B$3:$U$3),0))*(1-GRID!$H$34))</f>
        <v>76600</v>
      </c>
      <c r="J631" s="5">
        <f t="array" ref="J631">IF($I$2="Открытый тариф",INDEX(GRID!$B$18:$U$29,MATCH(I$7,GRID!$A$18:$A$29,0),MATCH(1,($U$2=GRID!$B$1:$U$1)*(КАЛЕНДАРЬ!BF26=GRID!$B$3:$U$3),0)),
INDEX(GRID!$B$18:$U$29,MATCH(I$7,GRID!$A$18:$A$29,0),MATCH(1,($U$2=GRID!$B$1:$U$1)*(КАЛЕНДАРЬ!BF26=GRID!$B$3:$U$3),0))*(1-GRID!$H$34))</f>
        <v>81600</v>
      </c>
      <c r="K631" s="5">
        <f t="array" ref="K631">IF($I$2="Открытый тариф",INDEX(GRID!$B$4:$U$15,MATCH(K$7,GRID!$A$4:$A$15,0),MATCH(1,($U$2=GRID!$B$1:$U$1)*(КАЛЕНДАРЬ!BF26=GRID!$B$3:$U$3),0)),
INDEX(GRID!$B$4:$U$15,MATCH(K$7,GRID!$A$4:$A$15,0),MATCH(1,($U$2=GRID!$B$1:$U$1)*(КАЛЕНДАРЬ!BF26=GRID!$B$3:$U$3),0))*(1-GRID!$H$34))</f>
        <v>84100</v>
      </c>
      <c r="L631" s="5">
        <f t="array" ref="L631">IF($I$2="Открытый тариф",INDEX(GRID!$B$18:$U$29,MATCH(K$7,GRID!$A$18:$A$29,0),MATCH(1,($U$2=GRID!$B$1:$U$1)*(КАЛЕНДАРЬ!BF26=GRID!$B$3:$U$3),0)),
INDEX(GRID!$B$18:$U$29,MATCH(K$7,GRID!$A$18:$A$29,0),MATCH(1,($U$2=GRID!$B$1:$U$1)*(КАЛЕНДАРЬ!BF26=GRID!$B$3:$U$3),0))*(1-GRID!$H$34))</f>
        <v>89100</v>
      </c>
      <c r="M631" s="5">
        <f t="array" ref="M631">IF($I$2="Открытый тариф",INDEX(GRID!$B$4:$U$15,MATCH(M$7,GRID!$A$4:$A$15,0),MATCH(1,($U$2=GRID!$B$1:$U$1)*(КАЛЕНДАРЬ!BF26=GRID!$B$3:$U$3),0)),
INDEX(GRID!$B$4:$U$15,MATCH(M$7,GRID!$A$4:$A$15,0),MATCH(1,($U$2=GRID!$B$1:$U$1)*(КАЛЕНДАРЬ!BF26=GRID!$B$3:$U$3),0))*(1-GRID!$H$34))</f>
        <v>110400</v>
      </c>
      <c r="N631" s="5">
        <f t="array" ref="N631">IF($I$2="Открытый тариф",INDEX(GRID!$B$18:$U$29,MATCH(M$7,GRID!$A$18:$A$29,0),MATCH(1,($U$2=GRID!$B$1:$U$1)*(КАЛЕНДАРЬ!BF26=GRID!$B$3:$U$3),0)),
INDEX(GRID!$B$18:$U$29,MATCH(M$7,GRID!$A$18:$A$29,0),MATCH(1,($U$2=GRID!$B$1:$U$1)*(КАЛЕНДАРЬ!BF26=GRID!$B$3:$U$3),0))*(1-GRID!$H$34))</f>
        <v>115400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0" s="121" customFormat="1" ht="13.5" customHeight="1">
      <c r="A632" s="108" t="s">
        <v>16</v>
      </c>
      <c r="B632" s="109">
        <v>24</v>
      </c>
      <c r="C632" s="5" cm="1">
        <f t="array" ref="C632">IF($I$2="Открытый тариф",INDEX(GRID!$B$4:$U$15,MATCH(C$7,GRID!$A$4:$A$15,0),MATCH(1,($U$2=GRID!$B$1:$U$1)*(КАЛЕНДАРЬ!BF27=GRID!$B$3:$U$3),0)),
INDEX(GRID!$B$4:$U$15,MATCH(C$7,GRID!$A$4:$A$15,0),MATCH(1,($U$2=GRID!$B$1:$U$1)*(КАЛЕНДАРЬ!BF27=GRID!$B$3:$U$3),0))*(1-GRID!$H$34))</f>
        <v>52600</v>
      </c>
      <c r="D632" s="5">
        <f t="array" ref="D632">IF($I$2="Открытый тариф",INDEX(GRID!$B$18:$U$29,MATCH(C$7,GRID!$A$18:$A$29,0),MATCH(1,($U$2=GRID!$B$1:$U$1)*(КАЛЕНДАРЬ!BF27=GRID!$B$3:$U$3),0)),
INDEX(GRID!$B$18:$U$29,MATCH(C$7,GRID!$A$18:$A$29,0),MATCH(1,($U$2=GRID!$B$1:$U$1)*(КАЛЕНДАРЬ!BF27=GRID!$B$3:$U$3),0))*(1-GRID!$H$34))</f>
        <v>57600</v>
      </c>
      <c r="E632" s="5">
        <f t="array" ref="E632">IF($I$2="Открытый тариф",INDEX(GRID!$B$4:$U$15,MATCH(E$7,GRID!$A$4:$A$15,0),MATCH(1,($U$2=GRID!$B$1:$U$1)*(КАЛЕНДАРЬ!BF27=GRID!$B$3:$U$3),0)),
INDEX(GRID!$B$4:$U$15,MATCH(E$7,GRID!$A$4:$A$15,0),MATCH(1,($U$2=GRID!$B$1:$U$1)*(КАЛЕНДАРЬ!BF27=GRID!$B$3:$U$3),0))*(1-GRID!$H$34))</f>
        <v>62100</v>
      </c>
      <c r="F632" s="5">
        <f t="array" ref="F632">IF($I$2="Открытый тариф",INDEX(GRID!$B$18:$U$29,MATCH(E$7,GRID!$A$18:$A$29,0),MATCH(1,($U$2=GRID!$B$1:$U$1)*(КАЛЕНДАРЬ!BF27=GRID!$B$3:$U$3),0)),
INDEX(GRID!$B$18:$U$29,MATCH(E$7,GRID!$A$18:$A$29,0),MATCH(1,($U$2=GRID!$B$1:$U$1)*(КАЛЕНДАРЬ!BF27=GRID!$B$3:$U$3),0))*(1-GRID!$H$34))</f>
        <v>67100</v>
      </c>
      <c r="G632" s="5">
        <f t="array" ref="G632">IF($I$2="Открытый тариф",INDEX(GRID!$B$4:$U$15,MATCH(G$7,GRID!$A$4:$A$15,0),MATCH(1,($U$2=GRID!$B$1:$U$1)*(КАЛЕНДАРЬ!BF27=GRID!$B$3:$U$3),0)),
INDEX(GRID!$B$4:$U$15,MATCH(G$7,GRID!$A$4:$A$15,0),MATCH(1,($U$2=GRID!$B$1:$U$1)*(КАЛЕНДАРЬ!BF27=GRID!$B$3:$U$3),0))*(1-GRID!$H$34))</f>
        <v>69200</v>
      </c>
      <c r="H632" s="5">
        <f t="array" ref="H632">IF($I$2="Открытый тариф",INDEX(GRID!$B$18:$U$29,MATCH(G$7,GRID!$A$18:$A$29,0),MATCH(1,($U$2=GRID!$B$1:$U$1)*(КАЛЕНДАРЬ!BF27=GRID!$B$3:$U$3),0)),
INDEX(GRID!$B$18:$U$29,MATCH(G$7,GRID!$A$18:$A$29,0),MATCH(1,($U$2=GRID!$B$1:$U$1)*(КАЛЕНДАРЬ!BF27=GRID!$B$3:$U$3),0))*(1-GRID!$H$34))</f>
        <v>74200</v>
      </c>
      <c r="I632" s="5">
        <f t="array" ref="I632">IF($I$2="Открытый тариф",INDEX(GRID!$B$4:$U$15,MATCH(I$7,GRID!$A$4:$A$15,0),MATCH(1,($U$2=GRID!$B$1:$U$1)*(КАЛЕНДАРЬ!BF27=GRID!$B$3:$U$3),0)),
INDEX(GRID!$B$4:$U$15,MATCH(I$7,GRID!$A$4:$A$15,0),MATCH(1,($U$2=GRID!$B$1:$U$1)*(КАЛЕНДАРЬ!BF27=GRID!$B$3:$U$3),0))*(1-GRID!$H$34))</f>
        <v>76600</v>
      </c>
      <c r="J632" s="5">
        <f t="array" ref="J632">IF($I$2="Открытый тариф",INDEX(GRID!$B$18:$U$29,MATCH(I$7,GRID!$A$18:$A$29,0),MATCH(1,($U$2=GRID!$B$1:$U$1)*(КАЛЕНДАРЬ!BF27=GRID!$B$3:$U$3),0)),
INDEX(GRID!$B$18:$U$29,MATCH(I$7,GRID!$A$18:$A$29,0),MATCH(1,($U$2=GRID!$B$1:$U$1)*(КАЛЕНДАРЬ!BF27=GRID!$B$3:$U$3),0))*(1-GRID!$H$34))</f>
        <v>81600</v>
      </c>
      <c r="K632" s="5">
        <f t="array" ref="K632">IF($I$2="Открытый тариф",INDEX(GRID!$B$4:$U$15,MATCH(K$7,GRID!$A$4:$A$15,0),MATCH(1,($U$2=GRID!$B$1:$U$1)*(КАЛЕНДАРЬ!BF27=GRID!$B$3:$U$3),0)),
INDEX(GRID!$B$4:$U$15,MATCH(K$7,GRID!$A$4:$A$15,0),MATCH(1,($U$2=GRID!$B$1:$U$1)*(КАЛЕНДАРЬ!BF27=GRID!$B$3:$U$3),0))*(1-GRID!$H$34))</f>
        <v>84100</v>
      </c>
      <c r="L632" s="5">
        <f t="array" ref="L632">IF($I$2="Открытый тариф",INDEX(GRID!$B$18:$U$29,MATCH(K$7,GRID!$A$18:$A$29,0),MATCH(1,($U$2=GRID!$B$1:$U$1)*(КАЛЕНДАРЬ!BF27=GRID!$B$3:$U$3),0)),
INDEX(GRID!$B$18:$U$29,MATCH(K$7,GRID!$A$18:$A$29,0),MATCH(1,($U$2=GRID!$B$1:$U$1)*(КАЛЕНДАРЬ!BF27=GRID!$B$3:$U$3),0))*(1-GRID!$H$34))</f>
        <v>89100</v>
      </c>
      <c r="M632" s="5">
        <f t="array" ref="M632">IF($I$2="Открытый тариф",INDEX(GRID!$B$4:$U$15,MATCH(M$7,GRID!$A$4:$A$15,0),MATCH(1,($U$2=GRID!$B$1:$U$1)*(КАЛЕНДАРЬ!BF27=GRID!$B$3:$U$3),0)),
INDEX(GRID!$B$4:$U$15,MATCH(M$7,GRID!$A$4:$A$15,0),MATCH(1,($U$2=GRID!$B$1:$U$1)*(КАЛЕНДАРЬ!BF27=GRID!$B$3:$U$3),0))*(1-GRID!$H$34))</f>
        <v>110400</v>
      </c>
      <c r="N632" s="5">
        <f t="array" ref="N632">IF($I$2="Открытый тариф",INDEX(GRID!$B$18:$U$29,MATCH(M$7,GRID!$A$18:$A$29,0),MATCH(1,($U$2=GRID!$B$1:$U$1)*(КАЛЕНДАРЬ!BF27=GRID!$B$3:$U$3),0)),
INDEX(GRID!$B$18:$U$29,MATCH(M$7,GRID!$A$18:$A$29,0),MATCH(1,($U$2=GRID!$B$1:$U$1)*(КАЛЕНДАРЬ!BF27=GRID!$B$3:$U$3),0))*(1-GRID!$H$34))</f>
        <v>115400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0" s="121" customFormat="1" ht="13.5" customHeight="1">
      <c r="A633" s="108" t="s">
        <v>17</v>
      </c>
      <c r="B633" s="109">
        <v>25</v>
      </c>
      <c r="C633" s="5" cm="1">
        <f t="array" ref="C633">IF($I$2="Открытый тариф",INDEX(GRID!$B$4:$U$15,MATCH(C$7,GRID!$A$4:$A$15,0),MATCH(1,($U$2=GRID!$B$1:$U$1)*(КАЛЕНДАРЬ!BF28=GRID!$B$3:$U$3),0)),
INDEX(GRID!$B$4:$U$15,MATCH(C$7,GRID!$A$4:$A$15,0),MATCH(1,($U$2=GRID!$B$1:$U$1)*(КАЛЕНДАРЬ!BF28=GRID!$B$3:$U$3),0))*(1-GRID!$H$34))</f>
        <v>52600</v>
      </c>
      <c r="D633" s="5">
        <f t="array" ref="D633">IF($I$2="Открытый тариф",INDEX(GRID!$B$18:$U$29,MATCH(C$7,GRID!$A$18:$A$29,0),MATCH(1,($U$2=GRID!$B$1:$U$1)*(КАЛЕНДАРЬ!BF28=GRID!$B$3:$U$3),0)),
INDEX(GRID!$B$18:$U$29,MATCH(C$7,GRID!$A$18:$A$29,0),MATCH(1,($U$2=GRID!$B$1:$U$1)*(КАЛЕНДАРЬ!BF28=GRID!$B$3:$U$3),0))*(1-GRID!$H$34))</f>
        <v>57600</v>
      </c>
      <c r="E633" s="5">
        <f t="array" ref="E633">IF($I$2="Открытый тариф",INDEX(GRID!$B$4:$U$15,MATCH(E$7,GRID!$A$4:$A$15,0),MATCH(1,($U$2=GRID!$B$1:$U$1)*(КАЛЕНДАРЬ!BF28=GRID!$B$3:$U$3),0)),
INDEX(GRID!$B$4:$U$15,MATCH(E$7,GRID!$A$4:$A$15,0),MATCH(1,($U$2=GRID!$B$1:$U$1)*(КАЛЕНДАРЬ!BF28=GRID!$B$3:$U$3),0))*(1-GRID!$H$34))</f>
        <v>62100</v>
      </c>
      <c r="F633" s="5">
        <f t="array" ref="F633">IF($I$2="Открытый тариф",INDEX(GRID!$B$18:$U$29,MATCH(E$7,GRID!$A$18:$A$29,0),MATCH(1,($U$2=GRID!$B$1:$U$1)*(КАЛЕНДАРЬ!BF28=GRID!$B$3:$U$3),0)),
INDEX(GRID!$B$18:$U$29,MATCH(E$7,GRID!$A$18:$A$29,0),MATCH(1,($U$2=GRID!$B$1:$U$1)*(КАЛЕНДАРЬ!BF28=GRID!$B$3:$U$3),0))*(1-GRID!$H$34))</f>
        <v>67100</v>
      </c>
      <c r="G633" s="5">
        <f t="array" ref="G633">IF($I$2="Открытый тариф",INDEX(GRID!$B$4:$U$15,MATCH(G$7,GRID!$A$4:$A$15,0),MATCH(1,($U$2=GRID!$B$1:$U$1)*(КАЛЕНДАРЬ!BF28=GRID!$B$3:$U$3),0)),
INDEX(GRID!$B$4:$U$15,MATCH(G$7,GRID!$A$4:$A$15,0),MATCH(1,($U$2=GRID!$B$1:$U$1)*(КАЛЕНДАРЬ!BF28=GRID!$B$3:$U$3),0))*(1-GRID!$H$34))</f>
        <v>69200</v>
      </c>
      <c r="H633" s="5">
        <f t="array" ref="H633">IF($I$2="Открытый тариф",INDEX(GRID!$B$18:$U$29,MATCH(G$7,GRID!$A$18:$A$29,0),MATCH(1,($U$2=GRID!$B$1:$U$1)*(КАЛЕНДАРЬ!BF28=GRID!$B$3:$U$3),0)),
INDEX(GRID!$B$18:$U$29,MATCH(G$7,GRID!$A$18:$A$29,0),MATCH(1,($U$2=GRID!$B$1:$U$1)*(КАЛЕНДАРЬ!BF28=GRID!$B$3:$U$3),0))*(1-GRID!$H$34))</f>
        <v>74200</v>
      </c>
      <c r="I633" s="5">
        <f t="array" ref="I633">IF($I$2="Открытый тариф",INDEX(GRID!$B$4:$U$15,MATCH(I$7,GRID!$A$4:$A$15,0),MATCH(1,($U$2=GRID!$B$1:$U$1)*(КАЛЕНДАРЬ!BF28=GRID!$B$3:$U$3),0)),
INDEX(GRID!$B$4:$U$15,MATCH(I$7,GRID!$A$4:$A$15,0),MATCH(1,($U$2=GRID!$B$1:$U$1)*(КАЛЕНДАРЬ!BF28=GRID!$B$3:$U$3),0))*(1-GRID!$H$34))</f>
        <v>76600</v>
      </c>
      <c r="J633" s="5">
        <f t="array" ref="J633">IF($I$2="Открытый тариф",INDEX(GRID!$B$18:$U$29,MATCH(I$7,GRID!$A$18:$A$29,0),MATCH(1,($U$2=GRID!$B$1:$U$1)*(КАЛЕНДАРЬ!BF28=GRID!$B$3:$U$3),0)),
INDEX(GRID!$B$18:$U$29,MATCH(I$7,GRID!$A$18:$A$29,0),MATCH(1,($U$2=GRID!$B$1:$U$1)*(КАЛЕНДАРЬ!BF28=GRID!$B$3:$U$3),0))*(1-GRID!$H$34))</f>
        <v>81600</v>
      </c>
      <c r="K633" s="5">
        <f t="array" ref="K633">IF($I$2="Открытый тариф",INDEX(GRID!$B$4:$U$15,MATCH(K$7,GRID!$A$4:$A$15,0),MATCH(1,($U$2=GRID!$B$1:$U$1)*(КАЛЕНДАРЬ!BF28=GRID!$B$3:$U$3),0)),
INDEX(GRID!$B$4:$U$15,MATCH(K$7,GRID!$A$4:$A$15,0),MATCH(1,($U$2=GRID!$B$1:$U$1)*(КАЛЕНДАРЬ!BF28=GRID!$B$3:$U$3),0))*(1-GRID!$H$34))</f>
        <v>84100</v>
      </c>
      <c r="L633" s="5">
        <f t="array" ref="L633">IF($I$2="Открытый тариф",INDEX(GRID!$B$18:$U$29,MATCH(K$7,GRID!$A$18:$A$29,0),MATCH(1,($U$2=GRID!$B$1:$U$1)*(КАЛЕНДАРЬ!BF28=GRID!$B$3:$U$3),0)),
INDEX(GRID!$B$18:$U$29,MATCH(K$7,GRID!$A$18:$A$29,0),MATCH(1,($U$2=GRID!$B$1:$U$1)*(КАЛЕНДАРЬ!BF28=GRID!$B$3:$U$3),0))*(1-GRID!$H$34))</f>
        <v>89100</v>
      </c>
      <c r="M633" s="5">
        <f t="array" ref="M633">IF($I$2="Открытый тариф",INDEX(GRID!$B$4:$U$15,MATCH(M$7,GRID!$A$4:$A$15,0),MATCH(1,($U$2=GRID!$B$1:$U$1)*(КАЛЕНДАРЬ!BF28=GRID!$B$3:$U$3),0)),
INDEX(GRID!$B$4:$U$15,MATCH(M$7,GRID!$A$4:$A$15,0),MATCH(1,($U$2=GRID!$B$1:$U$1)*(КАЛЕНДАРЬ!BF28=GRID!$B$3:$U$3),0))*(1-GRID!$H$34))</f>
        <v>110400</v>
      </c>
      <c r="N633" s="5">
        <f t="array" ref="N633">IF($I$2="Открытый тариф",INDEX(GRID!$B$18:$U$29,MATCH(M$7,GRID!$A$18:$A$29,0),MATCH(1,($U$2=GRID!$B$1:$U$1)*(КАЛЕНДАРЬ!BF28=GRID!$B$3:$U$3),0)),
INDEX(GRID!$B$18:$U$29,MATCH(M$7,GRID!$A$18:$A$29,0),MATCH(1,($U$2=GRID!$B$1:$U$1)*(КАЛЕНДАРЬ!BF28=GRID!$B$3:$U$3),0))*(1-GRID!$H$34))</f>
        <v>115400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0" s="121" customFormat="1" ht="13.5" customHeight="1">
      <c r="A634" s="108" t="s">
        <v>11</v>
      </c>
      <c r="B634" s="109">
        <v>26</v>
      </c>
      <c r="C634" s="5" cm="1">
        <f t="array" ref="C634">IF($I$2="Открытый тариф",INDEX(GRID!$B$4:$U$15,MATCH(C$7,GRID!$A$4:$A$15,0),MATCH(1,($U$2=GRID!$B$1:$U$1)*(КАЛЕНДАРЬ!BF29=GRID!$B$3:$U$3),0)),
INDEX(GRID!$B$4:$U$15,MATCH(C$7,GRID!$A$4:$A$15,0),MATCH(1,($U$2=GRID!$B$1:$U$1)*(КАЛЕНДАРЬ!BF29=GRID!$B$3:$U$3),0))*(1-GRID!$H$34))</f>
        <v>48100</v>
      </c>
      <c r="D634" s="5">
        <f t="array" ref="D634">IF($I$2="Открытый тариф",INDEX(GRID!$B$18:$U$29,MATCH(C$7,GRID!$A$18:$A$29,0),MATCH(1,($U$2=GRID!$B$1:$U$1)*(КАЛЕНДАРЬ!BF29=GRID!$B$3:$U$3),0)),
INDEX(GRID!$B$18:$U$29,MATCH(C$7,GRID!$A$18:$A$29,0),MATCH(1,($U$2=GRID!$B$1:$U$1)*(КАЛЕНДАРЬ!BF29=GRID!$B$3:$U$3),0))*(1-GRID!$H$34))</f>
        <v>53100</v>
      </c>
      <c r="E634" s="5">
        <f t="array" ref="E634">IF($I$2="Открытый тариф",INDEX(GRID!$B$4:$U$15,MATCH(E$7,GRID!$A$4:$A$15,0),MATCH(1,($U$2=GRID!$B$1:$U$1)*(КАЛЕНДАРЬ!BF29=GRID!$B$3:$U$3),0)),
INDEX(GRID!$B$4:$U$15,MATCH(E$7,GRID!$A$4:$A$15,0),MATCH(1,($U$2=GRID!$B$1:$U$1)*(КАЛЕНДАРЬ!BF29=GRID!$B$3:$U$3),0))*(1-GRID!$H$34))</f>
        <v>57100</v>
      </c>
      <c r="F634" s="5">
        <f t="array" ref="F634">IF($I$2="Открытый тариф",INDEX(GRID!$B$18:$U$29,MATCH(E$7,GRID!$A$18:$A$29,0),MATCH(1,($U$2=GRID!$B$1:$U$1)*(КАЛЕНДАРЬ!BF29=GRID!$B$3:$U$3),0)),
INDEX(GRID!$B$18:$U$29,MATCH(E$7,GRID!$A$18:$A$29,0),MATCH(1,($U$2=GRID!$B$1:$U$1)*(КАЛЕНДАРЬ!BF29=GRID!$B$3:$U$3),0))*(1-GRID!$H$34))</f>
        <v>62100</v>
      </c>
      <c r="G634" s="5">
        <f t="array" ref="G634">IF($I$2="Открытый тариф",INDEX(GRID!$B$4:$U$15,MATCH(G$7,GRID!$A$4:$A$15,0),MATCH(1,($U$2=GRID!$B$1:$U$1)*(КАЛЕНДАРЬ!BF29=GRID!$B$3:$U$3),0)),
INDEX(GRID!$B$4:$U$15,MATCH(G$7,GRID!$A$4:$A$15,0),MATCH(1,($U$2=GRID!$B$1:$U$1)*(КАЛЕНДАРЬ!BF29=GRID!$B$3:$U$3),0))*(1-GRID!$H$34))</f>
        <v>64000</v>
      </c>
      <c r="H634" s="5">
        <f t="array" ref="H634">IF($I$2="Открытый тариф",INDEX(GRID!$B$18:$U$29,MATCH(G$7,GRID!$A$18:$A$29,0),MATCH(1,($U$2=GRID!$B$1:$U$1)*(КАЛЕНДАРЬ!BF29=GRID!$B$3:$U$3),0)),
INDEX(GRID!$B$18:$U$29,MATCH(G$7,GRID!$A$18:$A$29,0),MATCH(1,($U$2=GRID!$B$1:$U$1)*(КАЛЕНДАРЬ!BF29=GRID!$B$3:$U$3),0))*(1-GRID!$H$34))</f>
        <v>69000</v>
      </c>
      <c r="I634" s="5">
        <f t="array" ref="I634">IF($I$2="Открытый тариф",INDEX(GRID!$B$4:$U$15,MATCH(I$7,GRID!$A$4:$A$15,0),MATCH(1,($U$2=GRID!$B$1:$U$1)*(КАЛЕНДАРЬ!BF29=GRID!$B$3:$U$3),0)),
INDEX(GRID!$B$4:$U$15,MATCH(I$7,GRID!$A$4:$A$15,0),MATCH(1,($U$2=GRID!$B$1:$U$1)*(КАЛЕНДАРЬ!BF29=GRID!$B$3:$U$3),0))*(1-GRID!$H$34))</f>
        <v>71000</v>
      </c>
      <c r="J634" s="5">
        <f t="array" ref="J634">IF($I$2="Открытый тариф",INDEX(GRID!$B$18:$U$29,MATCH(I$7,GRID!$A$18:$A$29,0),MATCH(1,($U$2=GRID!$B$1:$U$1)*(КАЛЕНДАРЬ!BF29=GRID!$B$3:$U$3),0)),
INDEX(GRID!$B$18:$U$29,MATCH(I$7,GRID!$A$18:$A$29,0),MATCH(1,($U$2=GRID!$B$1:$U$1)*(КАЛЕНДАРЬ!BF29=GRID!$B$3:$U$3),0))*(1-GRID!$H$34))</f>
        <v>76000</v>
      </c>
      <c r="K634" s="5">
        <f t="array" ref="K634">IF($I$2="Открытый тариф",INDEX(GRID!$B$4:$U$15,MATCH(K$7,GRID!$A$4:$A$15,0),MATCH(1,($U$2=GRID!$B$1:$U$1)*(КАЛЕНДАРЬ!BF29=GRID!$B$3:$U$3),0)),
INDEX(GRID!$B$4:$U$15,MATCH(K$7,GRID!$A$4:$A$15,0),MATCH(1,($U$2=GRID!$B$1:$U$1)*(КАЛЕНДАРЬ!BF29=GRID!$B$3:$U$3),0))*(1-GRID!$H$34))</f>
        <v>78200</v>
      </c>
      <c r="L634" s="5">
        <f t="array" ref="L634">IF($I$2="Открытый тариф",INDEX(GRID!$B$18:$U$29,MATCH(K$7,GRID!$A$18:$A$29,0),MATCH(1,($U$2=GRID!$B$1:$U$1)*(КАЛЕНДАРЬ!BF29=GRID!$B$3:$U$3),0)),
INDEX(GRID!$B$18:$U$29,MATCH(K$7,GRID!$A$18:$A$29,0),MATCH(1,($U$2=GRID!$B$1:$U$1)*(КАЛЕНДАРЬ!BF29=GRID!$B$3:$U$3),0))*(1-GRID!$H$34))</f>
        <v>83200</v>
      </c>
      <c r="M634" s="5">
        <f t="array" ref="M634">IF($I$2="Открытый тариф",INDEX(GRID!$B$4:$U$15,MATCH(M$7,GRID!$A$4:$A$15,0),MATCH(1,($U$2=GRID!$B$1:$U$1)*(КАЛЕНДАРЬ!BF29=GRID!$B$3:$U$3),0)),
INDEX(GRID!$B$4:$U$15,MATCH(M$7,GRID!$A$4:$A$15,0),MATCH(1,($U$2=GRID!$B$1:$U$1)*(КАЛЕНДАРЬ!BF29=GRID!$B$3:$U$3),0))*(1-GRID!$H$34))</f>
        <v>103200</v>
      </c>
      <c r="N634" s="5">
        <f t="array" ref="N634">IF($I$2="Открытый тариф",INDEX(GRID!$B$18:$U$29,MATCH(M$7,GRID!$A$18:$A$29,0),MATCH(1,($U$2=GRID!$B$1:$U$1)*(КАЛЕНДАРЬ!BF29=GRID!$B$3:$U$3),0)),
INDEX(GRID!$B$18:$U$29,MATCH(M$7,GRID!$A$18:$A$29,0),MATCH(1,($U$2=GRID!$B$1:$U$1)*(КАЛЕНДАРЬ!BF29=GRID!$B$3:$U$3),0))*(1-GRID!$H$34))</f>
        <v>108200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0" s="121" customFormat="1" ht="13.5" customHeight="1">
      <c r="A635" s="108" t="s">
        <v>12</v>
      </c>
      <c r="B635" s="109">
        <v>27</v>
      </c>
      <c r="C635" s="5" cm="1">
        <f t="array" ref="C635">IF($I$2="Открытый тариф",INDEX(GRID!$B$4:$U$15,MATCH(C$7,GRID!$A$4:$A$15,0),MATCH(1,($U$2=GRID!$B$1:$U$1)*(КАЛЕНДАРЬ!BF30=GRID!$B$3:$U$3),0)),
INDEX(GRID!$B$4:$U$15,MATCH(C$7,GRID!$A$4:$A$15,0),MATCH(1,($U$2=GRID!$B$1:$U$1)*(КАЛЕНДАРЬ!BF30=GRID!$B$3:$U$3),0))*(1-GRID!$H$34))</f>
        <v>48100</v>
      </c>
      <c r="D635" s="5">
        <f t="array" ref="D635">IF($I$2="Открытый тариф",INDEX(GRID!$B$18:$U$29,MATCH(C$7,GRID!$A$18:$A$29,0),MATCH(1,($U$2=GRID!$B$1:$U$1)*(КАЛЕНДАРЬ!BF30=GRID!$B$3:$U$3),0)),
INDEX(GRID!$B$18:$U$29,MATCH(C$7,GRID!$A$18:$A$29,0),MATCH(1,($U$2=GRID!$B$1:$U$1)*(КАЛЕНДАРЬ!BF30=GRID!$B$3:$U$3),0))*(1-GRID!$H$34))</f>
        <v>53100</v>
      </c>
      <c r="E635" s="5">
        <f t="array" ref="E635">IF($I$2="Открытый тариф",INDEX(GRID!$B$4:$U$15,MATCH(E$7,GRID!$A$4:$A$15,0),MATCH(1,($U$2=GRID!$B$1:$U$1)*(КАЛЕНДАРЬ!BF30=GRID!$B$3:$U$3),0)),
INDEX(GRID!$B$4:$U$15,MATCH(E$7,GRID!$A$4:$A$15,0),MATCH(1,($U$2=GRID!$B$1:$U$1)*(КАЛЕНДАРЬ!BF30=GRID!$B$3:$U$3),0))*(1-GRID!$H$34))</f>
        <v>57100</v>
      </c>
      <c r="F635" s="5">
        <f t="array" ref="F635">IF($I$2="Открытый тариф",INDEX(GRID!$B$18:$U$29,MATCH(E$7,GRID!$A$18:$A$29,0),MATCH(1,($U$2=GRID!$B$1:$U$1)*(КАЛЕНДАРЬ!BF30=GRID!$B$3:$U$3),0)),
INDEX(GRID!$B$18:$U$29,MATCH(E$7,GRID!$A$18:$A$29,0),MATCH(1,($U$2=GRID!$B$1:$U$1)*(КАЛЕНДАРЬ!BF30=GRID!$B$3:$U$3),0))*(1-GRID!$H$34))</f>
        <v>62100</v>
      </c>
      <c r="G635" s="5">
        <f t="array" ref="G635">IF($I$2="Открытый тариф",INDEX(GRID!$B$4:$U$15,MATCH(G$7,GRID!$A$4:$A$15,0),MATCH(1,($U$2=GRID!$B$1:$U$1)*(КАЛЕНДАРЬ!BF30=GRID!$B$3:$U$3),0)),
INDEX(GRID!$B$4:$U$15,MATCH(G$7,GRID!$A$4:$A$15,0),MATCH(1,($U$2=GRID!$B$1:$U$1)*(КАЛЕНДАРЬ!BF30=GRID!$B$3:$U$3),0))*(1-GRID!$H$34))</f>
        <v>64000</v>
      </c>
      <c r="H635" s="5">
        <f t="array" ref="H635">IF($I$2="Открытый тариф",INDEX(GRID!$B$18:$U$29,MATCH(G$7,GRID!$A$18:$A$29,0),MATCH(1,($U$2=GRID!$B$1:$U$1)*(КАЛЕНДАРЬ!BF30=GRID!$B$3:$U$3),0)),
INDEX(GRID!$B$18:$U$29,MATCH(G$7,GRID!$A$18:$A$29,0),MATCH(1,($U$2=GRID!$B$1:$U$1)*(КАЛЕНДАРЬ!BF30=GRID!$B$3:$U$3),0))*(1-GRID!$H$34))</f>
        <v>69000</v>
      </c>
      <c r="I635" s="5">
        <f t="array" ref="I635">IF($I$2="Открытый тариф",INDEX(GRID!$B$4:$U$15,MATCH(I$7,GRID!$A$4:$A$15,0),MATCH(1,($U$2=GRID!$B$1:$U$1)*(КАЛЕНДАРЬ!BF30=GRID!$B$3:$U$3),0)),
INDEX(GRID!$B$4:$U$15,MATCH(I$7,GRID!$A$4:$A$15,0),MATCH(1,($U$2=GRID!$B$1:$U$1)*(КАЛЕНДАРЬ!BF30=GRID!$B$3:$U$3),0))*(1-GRID!$H$34))</f>
        <v>71000</v>
      </c>
      <c r="J635" s="5">
        <f t="array" ref="J635">IF($I$2="Открытый тариф",INDEX(GRID!$B$18:$U$29,MATCH(I$7,GRID!$A$18:$A$29,0),MATCH(1,($U$2=GRID!$B$1:$U$1)*(КАЛЕНДАРЬ!BF30=GRID!$B$3:$U$3),0)),
INDEX(GRID!$B$18:$U$29,MATCH(I$7,GRID!$A$18:$A$29,0),MATCH(1,($U$2=GRID!$B$1:$U$1)*(КАЛЕНДАРЬ!BF30=GRID!$B$3:$U$3),0))*(1-GRID!$H$34))</f>
        <v>76000</v>
      </c>
      <c r="K635" s="5">
        <f t="array" ref="K635">IF($I$2="Открытый тариф",INDEX(GRID!$B$4:$U$15,MATCH(K$7,GRID!$A$4:$A$15,0),MATCH(1,($U$2=GRID!$B$1:$U$1)*(КАЛЕНДАРЬ!BF30=GRID!$B$3:$U$3),0)),
INDEX(GRID!$B$4:$U$15,MATCH(K$7,GRID!$A$4:$A$15,0),MATCH(1,($U$2=GRID!$B$1:$U$1)*(КАЛЕНДАРЬ!BF30=GRID!$B$3:$U$3),0))*(1-GRID!$H$34))</f>
        <v>78200</v>
      </c>
      <c r="L635" s="5">
        <f t="array" ref="L635">IF($I$2="Открытый тариф",INDEX(GRID!$B$18:$U$29,MATCH(K$7,GRID!$A$18:$A$29,0),MATCH(1,($U$2=GRID!$B$1:$U$1)*(КАЛЕНДАРЬ!BF30=GRID!$B$3:$U$3),0)),
INDEX(GRID!$B$18:$U$29,MATCH(K$7,GRID!$A$18:$A$29,0),MATCH(1,($U$2=GRID!$B$1:$U$1)*(КАЛЕНДАРЬ!BF30=GRID!$B$3:$U$3),0))*(1-GRID!$H$34))</f>
        <v>83200</v>
      </c>
      <c r="M635" s="5">
        <f t="array" ref="M635">IF($I$2="Открытый тариф",INDEX(GRID!$B$4:$U$15,MATCH(M$7,GRID!$A$4:$A$15,0),MATCH(1,($U$2=GRID!$B$1:$U$1)*(КАЛЕНДАРЬ!BF30=GRID!$B$3:$U$3),0)),
INDEX(GRID!$B$4:$U$15,MATCH(M$7,GRID!$A$4:$A$15,0),MATCH(1,($U$2=GRID!$B$1:$U$1)*(КАЛЕНДАРЬ!BF30=GRID!$B$3:$U$3),0))*(1-GRID!$H$34))</f>
        <v>103200</v>
      </c>
      <c r="N635" s="5">
        <f t="array" ref="N635">IF($I$2="Открытый тариф",INDEX(GRID!$B$18:$U$29,MATCH(M$7,GRID!$A$18:$A$29,0),MATCH(1,($U$2=GRID!$B$1:$U$1)*(КАЛЕНДАРЬ!BF30=GRID!$B$3:$U$3),0)),
INDEX(GRID!$B$18:$U$29,MATCH(M$7,GRID!$A$18:$A$29,0),MATCH(1,($U$2=GRID!$B$1:$U$1)*(КАЛЕНДАРЬ!BF30=GRID!$B$3:$U$3),0))*(1-GRID!$H$34))</f>
        <v>108200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0" s="121" customFormat="1" ht="13.5" customHeight="1">
      <c r="A636" s="108" t="s">
        <v>13</v>
      </c>
      <c r="B636" s="109">
        <v>28</v>
      </c>
      <c r="C636" s="5" cm="1">
        <f t="array" ref="C636">IF($I$2="Открытый тариф",INDEX(GRID!$B$4:$U$15,MATCH(C$7,GRID!$A$4:$A$15,0),MATCH(1,($U$2=GRID!$B$1:$U$1)*(КАЛЕНДАРЬ!BF31=GRID!$B$3:$U$3),0)),
INDEX(GRID!$B$4:$U$15,MATCH(C$7,GRID!$A$4:$A$15,0),MATCH(1,($U$2=GRID!$B$1:$U$1)*(КАЛЕНДАРЬ!BF31=GRID!$B$3:$U$3),0))*(1-GRID!$H$34))</f>
        <v>48100</v>
      </c>
      <c r="D636" s="5">
        <f t="array" ref="D636">IF($I$2="Открытый тариф",INDEX(GRID!$B$18:$U$29,MATCH(C$7,GRID!$A$18:$A$29,0),MATCH(1,($U$2=GRID!$B$1:$U$1)*(КАЛЕНДАРЬ!BF31=GRID!$B$3:$U$3),0)),
INDEX(GRID!$B$18:$U$29,MATCH(C$7,GRID!$A$18:$A$29,0),MATCH(1,($U$2=GRID!$B$1:$U$1)*(КАЛЕНДАРЬ!BF31=GRID!$B$3:$U$3),0))*(1-GRID!$H$34))</f>
        <v>53100</v>
      </c>
      <c r="E636" s="5">
        <f t="array" ref="E636">IF($I$2="Открытый тариф",INDEX(GRID!$B$4:$U$15,MATCH(E$7,GRID!$A$4:$A$15,0),MATCH(1,($U$2=GRID!$B$1:$U$1)*(КАЛЕНДАРЬ!BF31=GRID!$B$3:$U$3),0)),
INDEX(GRID!$B$4:$U$15,MATCH(E$7,GRID!$A$4:$A$15,0),MATCH(1,($U$2=GRID!$B$1:$U$1)*(КАЛЕНДАРЬ!BF31=GRID!$B$3:$U$3),0))*(1-GRID!$H$34))</f>
        <v>57100</v>
      </c>
      <c r="F636" s="5">
        <f t="array" ref="F636">IF($I$2="Открытый тариф",INDEX(GRID!$B$18:$U$29,MATCH(E$7,GRID!$A$18:$A$29,0),MATCH(1,($U$2=GRID!$B$1:$U$1)*(КАЛЕНДАРЬ!BF31=GRID!$B$3:$U$3),0)),
INDEX(GRID!$B$18:$U$29,MATCH(E$7,GRID!$A$18:$A$29,0),MATCH(1,($U$2=GRID!$B$1:$U$1)*(КАЛЕНДАРЬ!BF31=GRID!$B$3:$U$3),0))*(1-GRID!$H$34))</f>
        <v>62100</v>
      </c>
      <c r="G636" s="5">
        <f t="array" ref="G636">IF($I$2="Открытый тариф",INDEX(GRID!$B$4:$U$15,MATCH(G$7,GRID!$A$4:$A$15,0),MATCH(1,($U$2=GRID!$B$1:$U$1)*(КАЛЕНДАРЬ!BF31=GRID!$B$3:$U$3),0)),
INDEX(GRID!$B$4:$U$15,MATCH(G$7,GRID!$A$4:$A$15,0),MATCH(1,($U$2=GRID!$B$1:$U$1)*(КАЛЕНДАРЬ!BF31=GRID!$B$3:$U$3),0))*(1-GRID!$H$34))</f>
        <v>64000</v>
      </c>
      <c r="H636" s="5">
        <f t="array" ref="H636">IF($I$2="Открытый тариф",INDEX(GRID!$B$18:$U$29,MATCH(G$7,GRID!$A$18:$A$29,0),MATCH(1,($U$2=GRID!$B$1:$U$1)*(КАЛЕНДАРЬ!BF31=GRID!$B$3:$U$3),0)),
INDEX(GRID!$B$18:$U$29,MATCH(G$7,GRID!$A$18:$A$29,0),MATCH(1,($U$2=GRID!$B$1:$U$1)*(КАЛЕНДАРЬ!BF31=GRID!$B$3:$U$3),0))*(1-GRID!$H$34))</f>
        <v>69000</v>
      </c>
      <c r="I636" s="5">
        <f t="array" ref="I636">IF($I$2="Открытый тариф",INDEX(GRID!$B$4:$U$15,MATCH(I$7,GRID!$A$4:$A$15,0),MATCH(1,($U$2=GRID!$B$1:$U$1)*(КАЛЕНДАРЬ!BF31=GRID!$B$3:$U$3),0)),
INDEX(GRID!$B$4:$U$15,MATCH(I$7,GRID!$A$4:$A$15,0),MATCH(1,($U$2=GRID!$B$1:$U$1)*(КАЛЕНДАРЬ!BF31=GRID!$B$3:$U$3),0))*(1-GRID!$H$34))</f>
        <v>71000</v>
      </c>
      <c r="J636" s="5">
        <f t="array" ref="J636">IF($I$2="Открытый тариф",INDEX(GRID!$B$18:$U$29,MATCH(I$7,GRID!$A$18:$A$29,0),MATCH(1,($U$2=GRID!$B$1:$U$1)*(КАЛЕНДАРЬ!BF31=GRID!$B$3:$U$3),0)),
INDEX(GRID!$B$18:$U$29,MATCH(I$7,GRID!$A$18:$A$29,0),MATCH(1,($U$2=GRID!$B$1:$U$1)*(КАЛЕНДАРЬ!BF31=GRID!$B$3:$U$3),0))*(1-GRID!$H$34))</f>
        <v>76000</v>
      </c>
      <c r="K636" s="5">
        <f t="array" ref="K636">IF($I$2="Открытый тариф",INDEX(GRID!$B$4:$U$15,MATCH(K$7,GRID!$A$4:$A$15,0),MATCH(1,($U$2=GRID!$B$1:$U$1)*(КАЛЕНДАРЬ!BF31=GRID!$B$3:$U$3),0)),
INDEX(GRID!$B$4:$U$15,MATCH(K$7,GRID!$A$4:$A$15,0),MATCH(1,($U$2=GRID!$B$1:$U$1)*(КАЛЕНДАРЬ!BF31=GRID!$B$3:$U$3),0))*(1-GRID!$H$34))</f>
        <v>78200</v>
      </c>
      <c r="L636" s="5">
        <f t="array" ref="L636">IF($I$2="Открытый тариф",INDEX(GRID!$B$18:$U$29,MATCH(K$7,GRID!$A$18:$A$29,0),MATCH(1,($U$2=GRID!$B$1:$U$1)*(КАЛЕНДАРЬ!BF31=GRID!$B$3:$U$3),0)),
INDEX(GRID!$B$18:$U$29,MATCH(K$7,GRID!$A$18:$A$29,0),MATCH(1,($U$2=GRID!$B$1:$U$1)*(КАЛЕНДАРЬ!BF31=GRID!$B$3:$U$3),0))*(1-GRID!$H$34))</f>
        <v>83200</v>
      </c>
      <c r="M636" s="5">
        <f t="array" ref="M636">IF($I$2="Открытый тариф",INDEX(GRID!$B$4:$U$15,MATCH(M$7,GRID!$A$4:$A$15,0),MATCH(1,($U$2=GRID!$B$1:$U$1)*(КАЛЕНДАРЬ!BF31=GRID!$B$3:$U$3),0)),
INDEX(GRID!$B$4:$U$15,MATCH(M$7,GRID!$A$4:$A$15,0),MATCH(1,($U$2=GRID!$B$1:$U$1)*(КАЛЕНДАРЬ!BF31=GRID!$B$3:$U$3),0))*(1-GRID!$H$34))</f>
        <v>103200</v>
      </c>
      <c r="N636" s="5">
        <f t="array" ref="N636">IF($I$2="Открытый тариф",INDEX(GRID!$B$18:$U$29,MATCH(M$7,GRID!$A$18:$A$29,0),MATCH(1,($U$2=GRID!$B$1:$U$1)*(КАЛЕНДАРЬ!BF31=GRID!$B$3:$U$3),0)),
INDEX(GRID!$B$18:$U$29,MATCH(M$7,GRID!$A$18:$A$29,0),MATCH(1,($U$2=GRID!$B$1:$U$1)*(КАЛЕНДАРЬ!BF31=GRID!$B$3:$U$3),0))*(1-GRID!$H$34))</f>
        <v>108200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0" s="121" customFormat="1" ht="13.5" customHeight="1">
      <c r="A637" s="108" t="s">
        <v>14</v>
      </c>
      <c r="B637" s="109">
        <v>29</v>
      </c>
      <c r="C637" s="5" cm="1">
        <f t="array" ref="C637">IF($I$2="Открытый тариф",INDEX(GRID!$B$4:$U$15,MATCH(C$7,GRID!$A$4:$A$15,0),MATCH(1,($U$2=GRID!$B$1:$U$1)*(КАЛЕНДАРЬ!BF32=GRID!$B$3:$U$3),0)),
INDEX(GRID!$B$4:$U$15,MATCH(C$7,GRID!$A$4:$A$15,0),MATCH(1,($U$2=GRID!$B$1:$U$1)*(КАЛЕНДАРЬ!BF32=GRID!$B$3:$U$3),0))*(1-GRID!$H$34))</f>
        <v>48100</v>
      </c>
      <c r="D637" s="5">
        <f t="array" ref="D637">IF($I$2="Открытый тариф",INDEX(GRID!$B$18:$U$29,MATCH(C$7,GRID!$A$18:$A$29,0),MATCH(1,($U$2=GRID!$B$1:$U$1)*(КАЛЕНДАРЬ!BF32=GRID!$B$3:$U$3),0)),
INDEX(GRID!$B$18:$U$29,MATCH(C$7,GRID!$A$18:$A$29,0),MATCH(1,($U$2=GRID!$B$1:$U$1)*(КАЛЕНДАРЬ!BF32=GRID!$B$3:$U$3),0))*(1-GRID!$H$34))</f>
        <v>53100</v>
      </c>
      <c r="E637" s="5">
        <f t="array" ref="E637">IF($I$2="Открытый тариф",INDEX(GRID!$B$4:$U$15,MATCH(E$7,GRID!$A$4:$A$15,0),MATCH(1,($U$2=GRID!$B$1:$U$1)*(КАЛЕНДАРЬ!BF32=GRID!$B$3:$U$3),0)),
INDEX(GRID!$B$4:$U$15,MATCH(E$7,GRID!$A$4:$A$15,0),MATCH(1,($U$2=GRID!$B$1:$U$1)*(КАЛЕНДАРЬ!BF32=GRID!$B$3:$U$3),0))*(1-GRID!$H$34))</f>
        <v>57100</v>
      </c>
      <c r="F637" s="5">
        <f t="array" ref="F637">IF($I$2="Открытый тариф",INDEX(GRID!$B$18:$U$29,MATCH(E$7,GRID!$A$18:$A$29,0),MATCH(1,($U$2=GRID!$B$1:$U$1)*(КАЛЕНДАРЬ!BF32=GRID!$B$3:$U$3),0)),
INDEX(GRID!$B$18:$U$29,MATCH(E$7,GRID!$A$18:$A$29,0),MATCH(1,($U$2=GRID!$B$1:$U$1)*(КАЛЕНДАРЬ!BF32=GRID!$B$3:$U$3),0))*(1-GRID!$H$34))</f>
        <v>62100</v>
      </c>
      <c r="G637" s="5">
        <f t="array" ref="G637">IF($I$2="Открытый тариф",INDEX(GRID!$B$4:$U$15,MATCH(G$7,GRID!$A$4:$A$15,0),MATCH(1,($U$2=GRID!$B$1:$U$1)*(КАЛЕНДАРЬ!BF32=GRID!$B$3:$U$3),0)),
INDEX(GRID!$B$4:$U$15,MATCH(G$7,GRID!$A$4:$A$15,0),MATCH(1,($U$2=GRID!$B$1:$U$1)*(КАЛЕНДАРЬ!BF32=GRID!$B$3:$U$3),0))*(1-GRID!$H$34))</f>
        <v>64000</v>
      </c>
      <c r="H637" s="5">
        <f t="array" ref="H637">IF($I$2="Открытый тариф",INDEX(GRID!$B$18:$U$29,MATCH(G$7,GRID!$A$18:$A$29,0),MATCH(1,($U$2=GRID!$B$1:$U$1)*(КАЛЕНДАРЬ!BF32=GRID!$B$3:$U$3),0)),
INDEX(GRID!$B$18:$U$29,MATCH(G$7,GRID!$A$18:$A$29,0),MATCH(1,($U$2=GRID!$B$1:$U$1)*(КАЛЕНДАРЬ!BF32=GRID!$B$3:$U$3),0))*(1-GRID!$H$34))</f>
        <v>69000</v>
      </c>
      <c r="I637" s="5">
        <f t="array" ref="I637">IF($I$2="Открытый тариф",INDEX(GRID!$B$4:$U$15,MATCH(I$7,GRID!$A$4:$A$15,0),MATCH(1,($U$2=GRID!$B$1:$U$1)*(КАЛЕНДАРЬ!BF32=GRID!$B$3:$U$3),0)),
INDEX(GRID!$B$4:$U$15,MATCH(I$7,GRID!$A$4:$A$15,0),MATCH(1,($U$2=GRID!$B$1:$U$1)*(КАЛЕНДАРЬ!BF32=GRID!$B$3:$U$3),0))*(1-GRID!$H$34))</f>
        <v>71000</v>
      </c>
      <c r="J637" s="5">
        <f t="array" ref="J637">IF($I$2="Открытый тариф",INDEX(GRID!$B$18:$U$29,MATCH(I$7,GRID!$A$18:$A$29,0),MATCH(1,($U$2=GRID!$B$1:$U$1)*(КАЛЕНДАРЬ!BF32=GRID!$B$3:$U$3),0)),
INDEX(GRID!$B$18:$U$29,MATCH(I$7,GRID!$A$18:$A$29,0),MATCH(1,($U$2=GRID!$B$1:$U$1)*(КАЛЕНДАРЬ!BF32=GRID!$B$3:$U$3),0))*(1-GRID!$H$34))</f>
        <v>76000</v>
      </c>
      <c r="K637" s="5">
        <f t="array" ref="K637">IF($I$2="Открытый тариф",INDEX(GRID!$B$4:$U$15,MATCH(K$7,GRID!$A$4:$A$15,0),MATCH(1,($U$2=GRID!$B$1:$U$1)*(КАЛЕНДАРЬ!BF32=GRID!$B$3:$U$3),0)),
INDEX(GRID!$B$4:$U$15,MATCH(K$7,GRID!$A$4:$A$15,0),MATCH(1,($U$2=GRID!$B$1:$U$1)*(КАЛЕНДАРЬ!BF32=GRID!$B$3:$U$3),0))*(1-GRID!$H$34))</f>
        <v>78200</v>
      </c>
      <c r="L637" s="5">
        <f t="array" ref="L637">IF($I$2="Открытый тариф",INDEX(GRID!$B$18:$U$29,MATCH(K$7,GRID!$A$18:$A$29,0),MATCH(1,($U$2=GRID!$B$1:$U$1)*(КАЛЕНДАРЬ!BF32=GRID!$B$3:$U$3),0)),
INDEX(GRID!$B$18:$U$29,MATCH(K$7,GRID!$A$18:$A$29,0),MATCH(1,($U$2=GRID!$B$1:$U$1)*(КАЛЕНДАРЬ!BF32=GRID!$B$3:$U$3),0))*(1-GRID!$H$34))</f>
        <v>83200</v>
      </c>
      <c r="M637" s="5">
        <f t="array" ref="M637">IF($I$2="Открытый тариф",INDEX(GRID!$B$4:$U$15,MATCH(M$7,GRID!$A$4:$A$15,0),MATCH(1,($U$2=GRID!$B$1:$U$1)*(КАЛЕНДАРЬ!BF32=GRID!$B$3:$U$3),0)),
INDEX(GRID!$B$4:$U$15,MATCH(M$7,GRID!$A$4:$A$15,0),MATCH(1,($U$2=GRID!$B$1:$U$1)*(КАЛЕНДАРЬ!BF32=GRID!$B$3:$U$3),0))*(1-GRID!$H$34))</f>
        <v>103200</v>
      </c>
      <c r="N637" s="5">
        <f t="array" ref="N637">IF($I$2="Открытый тариф",INDEX(GRID!$B$18:$U$29,MATCH(M$7,GRID!$A$18:$A$29,0),MATCH(1,($U$2=GRID!$B$1:$U$1)*(КАЛЕНДАРЬ!BF32=GRID!$B$3:$U$3),0)),
INDEX(GRID!$B$18:$U$29,MATCH(M$7,GRID!$A$18:$A$29,0),MATCH(1,($U$2=GRID!$B$1:$U$1)*(КАЛЕНДАРЬ!BF32=GRID!$B$3:$U$3),0))*(1-GRID!$H$34))</f>
        <v>108200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0" s="121" customFormat="1" ht="13.5" customHeight="1">
      <c r="A638" s="108" t="s">
        <v>15</v>
      </c>
      <c r="B638" s="109">
        <v>30</v>
      </c>
      <c r="C638" s="5" cm="1">
        <f t="array" ref="C638">IF($I$2="Открытый тариф",INDEX(GRID!$B$4:$U$15,MATCH(C$7,GRID!$A$4:$A$15,0),MATCH(1,($U$2=GRID!$B$1:$U$1)*(КАЛЕНДАРЬ!BF33=GRID!$B$3:$U$3),0)),
INDEX(GRID!$B$4:$U$15,MATCH(C$7,GRID!$A$4:$A$15,0),MATCH(1,($U$2=GRID!$B$1:$U$1)*(КАЛЕНДАРЬ!BF33=GRID!$B$3:$U$3),0))*(1-GRID!$H$34))</f>
        <v>57300</v>
      </c>
      <c r="D638" s="5">
        <f t="array" ref="D638">IF($I$2="Открытый тариф",INDEX(GRID!$B$18:$U$29,MATCH(C$7,GRID!$A$18:$A$29,0),MATCH(1,($U$2=GRID!$B$1:$U$1)*(КАЛЕНДАРЬ!BF33=GRID!$B$3:$U$3),0)),
INDEX(GRID!$B$18:$U$29,MATCH(C$7,GRID!$A$18:$A$29,0),MATCH(1,($U$2=GRID!$B$1:$U$1)*(КАЛЕНДАРЬ!BF33=GRID!$B$3:$U$3),0))*(1-GRID!$H$34))</f>
        <v>62300</v>
      </c>
      <c r="E638" s="5">
        <f t="array" ref="E638">IF($I$2="Открытый тариф",INDEX(GRID!$B$4:$U$15,MATCH(E$7,GRID!$A$4:$A$15,0),MATCH(1,($U$2=GRID!$B$1:$U$1)*(КАЛЕНДАРЬ!BF33=GRID!$B$3:$U$3),0)),
INDEX(GRID!$B$4:$U$15,MATCH(E$7,GRID!$A$4:$A$15,0),MATCH(1,($U$2=GRID!$B$1:$U$1)*(КАЛЕНДАРЬ!BF33=GRID!$B$3:$U$3),0))*(1-GRID!$H$34))</f>
        <v>67400</v>
      </c>
      <c r="F638" s="5">
        <f t="array" ref="F638">IF($I$2="Открытый тариф",INDEX(GRID!$B$18:$U$29,MATCH(E$7,GRID!$A$18:$A$29,0),MATCH(1,($U$2=GRID!$B$1:$U$1)*(КАЛЕНДАРЬ!BF33=GRID!$B$3:$U$3),0)),
INDEX(GRID!$B$18:$U$29,MATCH(E$7,GRID!$A$18:$A$29,0),MATCH(1,($U$2=GRID!$B$1:$U$1)*(КАЛЕНДАРЬ!BF33=GRID!$B$3:$U$3),0))*(1-GRID!$H$34))</f>
        <v>72400</v>
      </c>
      <c r="G638" s="5">
        <f t="array" ref="G638">IF($I$2="Открытый тариф",INDEX(GRID!$B$4:$U$15,MATCH(G$7,GRID!$A$4:$A$15,0),MATCH(1,($U$2=GRID!$B$1:$U$1)*(КАЛЕНДАРЬ!BF33=GRID!$B$3:$U$3),0)),
INDEX(GRID!$B$4:$U$15,MATCH(G$7,GRID!$A$4:$A$15,0),MATCH(1,($U$2=GRID!$B$1:$U$1)*(КАЛЕНДАРЬ!BF33=GRID!$B$3:$U$3),0))*(1-GRID!$H$34))</f>
        <v>74800</v>
      </c>
      <c r="H638" s="5">
        <f t="array" ref="H638">IF($I$2="Открытый тариф",INDEX(GRID!$B$18:$U$29,MATCH(G$7,GRID!$A$18:$A$29,0),MATCH(1,($U$2=GRID!$B$1:$U$1)*(КАЛЕНДАРЬ!BF33=GRID!$B$3:$U$3),0)),
INDEX(GRID!$B$18:$U$29,MATCH(G$7,GRID!$A$18:$A$29,0),MATCH(1,($U$2=GRID!$B$1:$U$1)*(КАЛЕНДАРЬ!BF33=GRID!$B$3:$U$3),0))*(1-GRID!$H$34))</f>
        <v>79800</v>
      </c>
      <c r="I638" s="5">
        <f t="array" ref="I638">IF($I$2="Открытый тариф",INDEX(GRID!$B$4:$U$15,MATCH(I$7,GRID!$A$4:$A$15,0),MATCH(1,($U$2=GRID!$B$1:$U$1)*(КАЛЕНДАРЬ!BF33=GRID!$B$3:$U$3),0)),
INDEX(GRID!$B$4:$U$15,MATCH(I$7,GRID!$A$4:$A$15,0),MATCH(1,($U$2=GRID!$B$1:$U$1)*(КАЛЕНДАРЬ!BF33=GRID!$B$3:$U$3),0))*(1-GRID!$H$34))</f>
        <v>82500</v>
      </c>
      <c r="J638" s="5">
        <f t="array" ref="J638">IF($I$2="Открытый тариф",INDEX(GRID!$B$18:$U$29,MATCH(I$7,GRID!$A$18:$A$29,0),MATCH(1,($U$2=GRID!$B$1:$U$1)*(КАЛЕНДАРЬ!BF33=GRID!$B$3:$U$3),0)),
INDEX(GRID!$B$18:$U$29,MATCH(I$7,GRID!$A$18:$A$29,0),MATCH(1,($U$2=GRID!$B$1:$U$1)*(КАЛЕНДАРЬ!BF33=GRID!$B$3:$U$3),0))*(1-GRID!$H$34))</f>
        <v>87500</v>
      </c>
      <c r="K638" s="5">
        <f t="array" ref="K638">IF($I$2="Открытый тариф",INDEX(GRID!$B$4:$U$15,MATCH(K$7,GRID!$A$4:$A$15,0),MATCH(1,($U$2=GRID!$B$1:$U$1)*(КАЛЕНДАРЬ!BF33=GRID!$B$3:$U$3),0)),
INDEX(GRID!$B$4:$U$15,MATCH(K$7,GRID!$A$4:$A$15,0),MATCH(1,($U$2=GRID!$B$1:$U$1)*(КАЛЕНДАРЬ!BF33=GRID!$B$3:$U$3),0))*(1-GRID!$H$34))</f>
        <v>90600</v>
      </c>
      <c r="L638" s="5">
        <f t="array" ref="L638">IF($I$2="Открытый тариф",INDEX(GRID!$B$18:$U$29,MATCH(K$7,GRID!$A$18:$A$29,0),MATCH(1,($U$2=GRID!$B$1:$U$1)*(КАЛЕНДАРЬ!BF33=GRID!$B$3:$U$3),0)),
INDEX(GRID!$B$18:$U$29,MATCH(K$7,GRID!$A$18:$A$29,0),MATCH(1,($U$2=GRID!$B$1:$U$1)*(КАЛЕНДАРЬ!BF33=GRID!$B$3:$U$3),0))*(1-GRID!$H$34))</f>
        <v>95600</v>
      </c>
      <c r="M638" s="5">
        <f t="array" ref="M638">IF($I$2="Открытый тариф",INDEX(GRID!$B$4:$U$15,MATCH(M$7,GRID!$A$4:$A$15,0),MATCH(1,($U$2=GRID!$B$1:$U$1)*(КАЛЕНДАРЬ!BF33=GRID!$B$3:$U$3),0)),
INDEX(GRID!$B$4:$U$15,MATCH(M$7,GRID!$A$4:$A$15,0),MATCH(1,($U$2=GRID!$B$1:$U$1)*(КАЛЕНДАРЬ!BF33=GRID!$B$3:$U$3),0))*(1-GRID!$H$34))</f>
        <v>118300</v>
      </c>
      <c r="N638" s="5">
        <f t="array" ref="N638">IF($I$2="Открытый тариф",INDEX(GRID!$B$18:$U$29,MATCH(M$7,GRID!$A$18:$A$29,0),MATCH(1,($U$2=GRID!$B$1:$U$1)*(КАЛЕНДАРЬ!BF33=GRID!$B$3:$U$3),0)),
INDEX(GRID!$B$18:$U$29,MATCH(M$7,GRID!$A$18:$A$29,0),MATCH(1,($U$2=GRID!$B$1:$U$1)*(КАЛЕНДАРЬ!BF33=GRID!$B$3:$U$3),0))*(1-GRID!$H$34))</f>
        <v>123300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0" s="121" customFormat="1" ht="13.5" customHeight="1">
      <c r="A639" s="108" t="s">
        <v>16</v>
      </c>
      <c r="B639" s="109">
        <v>31</v>
      </c>
      <c r="C639" s="5" cm="1">
        <f t="array" ref="C639">IF($I$2="Открытый тариф",INDEX(GRID!$B$4:$U$15,MATCH(C$7,GRID!$A$4:$A$15,0),MATCH(1,($U$2=GRID!$B$1:$U$1)*(КАЛЕНДАРЬ!BF34=GRID!$B$3:$U$3),0)),
INDEX(GRID!$B$4:$U$15,MATCH(C$7,GRID!$A$4:$A$15,0),MATCH(1,($U$2=GRID!$B$1:$U$1)*(КАЛЕНДАРЬ!BF34=GRID!$B$3:$U$3),0))*(1-GRID!$H$34))</f>
        <v>57300</v>
      </c>
      <c r="D639" s="5">
        <f t="array" ref="D639">IF($I$2="Открытый тариф",INDEX(GRID!$B$18:$U$29,MATCH(C$7,GRID!$A$18:$A$29,0),MATCH(1,($U$2=GRID!$B$1:$U$1)*(КАЛЕНДАРЬ!BF34=GRID!$B$3:$U$3),0)),
INDEX(GRID!$B$18:$U$29,MATCH(C$7,GRID!$A$18:$A$29,0),MATCH(1,($U$2=GRID!$B$1:$U$1)*(КАЛЕНДАРЬ!BF34=GRID!$B$3:$U$3),0))*(1-GRID!$H$34))</f>
        <v>62300</v>
      </c>
      <c r="E639" s="5">
        <f t="array" ref="E639">IF($I$2="Открытый тариф",INDEX(GRID!$B$4:$U$15,MATCH(E$7,GRID!$A$4:$A$15,0),MATCH(1,($U$2=GRID!$B$1:$U$1)*(КАЛЕНДАРЬ!BF34=GRID!$B$3:$U$3),0)),
INDEX(GRID!$B$4:$U$15,MATCH(E$7,GRID!$A$4:$A$15,0),MATCH(1,($U$2=GRID!$B$1:$U$1)*(КАЛЕНДАРЬ!BF34=GRID!$B$3:$U$3),0))*(1-GRID!$H$34))</f>
        <v>67400</v>
      </c>
      <c r="F639" s="5">
        <f t="array" ref="F639">IF($I$2="Открытый тариф",INDEX(GRID!$B$18:$U$29,MATCH(E$7,GRID!$A$18:$A$29,0),MATCH(1,($U$2=GRID!$B$1:$U$1)*(КАЛЕНДАРЬ!BF34=GRID!$B$3:$U$3),0)),
INDEX(GRID!$B$18:$U$29,MATCH(E$7,GRID!$A$18:$A$29,0),MATCH(1,($U$2=GRID!$B$1:$U$1)*(КАЛЕНДАРЬ!BF34=GRID!$B$3:$U$3),0))*(1-GRID!$H$34))</f>
        <v>72400</v>
      </c>
      <c r="G639" s="5">
        <f t="array" ref="G639">IF($I$2="Открытый тариф",INDEX(GRID!$B$4:$U$15,MATCH(G$7,GRID!$A$4:$A$15,0),MATCH(1,($U$2=GRID!$B$1:$U$1)*(КАЛЕНДАРЬ!BF34=GRID!$B$3:$U$3),0)),
INDEX(GRID!$B$4:$U$15,MATCH(G$7,GRID!$A$4:$A$15,0),MATCH(1,($U$2=GRID!$B$1:$U$1)*(КАЛЕНДАРЬ!BF34=GRID!$B$3:$U$3),0))*(1-GRID!$H$34))</f>
        <v>74800</v>
      </c>
      <c r="H639" s="5">
        <f t="array" ref="H639">IF($I$2="Открытый тариф",INDEX(GRID!$B$18:$U$29,MATCH(G$7,GRID!$A$18:$A$29,0),MATCH(1,($U$2=GRID!$B$1:$U$1)*(КАЛЕНДАРЬ!BF34=GRID!$B$3:$U$3),0)),
INDEX(GRID!$B$18:$U$29,MATCH(G$7,GRID!$A$18:$A$29,0),MATCH(1,($U$2=GRID!$B$1:$U$1)*(КАЛЕНДАРЬ!BF34=GRID!$B$3:$U$3),0))*(1-GRID!$H$34))</f>
        <v>79800</v>
      </c>
      <c r="I639" s="5">
        <f t="array" ref="I639">IF($I$2="Открытый тариф",INDEX(GRID!$B$4:$U$15,MATCH(I$7,GRID!$A$4:$A$15,0),MATCH(1,($U$2=GRID!$B$1:$U$1)*(КАЛЕНДАРЬ!BF34=GRID!$B$3:$U$3),0)),
INDEX(GRID!$B$4:$U$15,MATCH(I$7,GRID!$A$4:$A$15,0),MATCH(1,($U$2=GRID!$B$1:$U$1)*(КАЛЕНДАРЬ!BF34=GRID!$B$3:$U$3),0))*(1-GRID!$H$34))</f>
        <v>82500</v>
      </c>
      <c r="J639" s="5">
        <f t="array" ref="J639">IF($I$2="Открытый тариф",INDEX(GRID!$B$18:$U$29,MATCH(I$7,GRID!$A$18:$A$29,0),MATCH(1,($U$2=GRID!$B$1:$U$1)*(КАЛЕНДАРЬ!BF34=GRID!$B$3:$U$3),0)),
INDEX(GRID!$B$18:$U$29,MATCH(I$7,GRID!$A$18:$A$29,0),MATCH(1,($U$2=GRID!$B$1:$U$1)*(КАЛЕНДАРЬ!BF34=GRID!$B$3:$U$3),0))*(1-GRID!$H$34))</f>
        <v>87500</v>
      </c>
      <c r="K639" s="5">
        <f t="array" ref="K639">IF($I$2="Открытый тариф",INDEX(GRID!$B$4:$U$15,MATCH(K$7,GRID!$A$4:$A$15,0),MATCH(1,($U$2=GRID!$B$1:$U$1)*(КАЛЕНДАРЬ!BF34=GRID!$B$3:$U$3),0)),
INDEX(GRID!$B$4:$U$15,MATCH(K$7,GRID!$A$4:$A$15,0),MATCH(1,($U$2=GRID!$B$1:$U$1)*(КАЛЕНДАРЬ!BF34=GRID!$B$3:$U$3),0))*(1-GRID!$H$34))</f>
        <v>90600</v>
      </c>
      <c r="L639" s="5">
        <f t="array" ref="L639">IF($I$2="Открытый тариф",INDEX(GRID!$B$18:$U$29,MATCH(K$7,GRID!$A$18:$A$29,0),MATCH(1,($U$2=GRID!$B$1:$U$1)*(КАЛЕНДАРЬ!BF34=GRID!$B$3:$U$3),0)),
INDEX(GRID!$B$18:$U$29,MATCH(K$7,GRID!$A$18:$A$29,0),MATCH(1,($U$2=GRID!$B$1:$U$1)*(КАЛЕНДАРЬ!BF34=GRID!$B$3:$U$3),0))*(1-GRID!$H$34))</f>
        <v>95600</v>
      </c>
      <c r="M639" s="5">
        <f t="array" ref="M639">IF($I$2="Открытый тариф",INDEX(GRID!$B$4:$U$15,MATCH(M$7,GRID!$A$4:$A$15,0),MATCH(1,($U$2=GRID!$B$1:$U$1)*(КАЛЕНДАРЬ!BF34=GRID!$B$3:$U$3),0)),
INDEX(GRID!$B$4:$U$15,MATCH(M$7,GRID!$A$4:$A$15,0),MATCH(1,($U$2=GRID!$B$1:$U$1)*(КАЛЕНДАРЬ!BF34=GRID!$B$3:$U$3),0))*(1-GRID!$H$34))</f>
        <v>118300</v>
      </c>
      <c r="N639" s="5">
        <f t="array" ref="N639">IF($I$2="Открытый тариф",INDEX(GRID!$B$18:$U$29,MATCH(M$7,GRID!$A$18:$A$29,0),MATCH(1,($U$2=GRID!$B$1:$U$1)*(КАЛЕНДАРЬ!BF34=GRID!$B$3:$U$3),0)),
INDEX(GRID!$B$18:$U$29,MATCH(M$7,GRID!$A$18:$A$29,0),MATCH(1,($U$2=GRID!$B$1:$U$1)*(КАЛЕНДАРЬ!BF34=GRID!$B$3:$U$3),0))*(1-GRID!$H$34))</f>
        <v>123300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0" s="121" customFormat="1" ht="13.5" customHeight="1">
      <c r="A640" s="110"/>
      <c r="B640" s="111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</row>
    <row r="641" spans="1:20" s="121" customFormat="1" ht="13.5" customHeight="1">
      <c r="A641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</row>
    <row r="642" spans="1:20" s="121" customFormat="1" ht="13.5" customHeight="1">
      <c r="A642" s="163" t="s">
        <v>149</v>
      </c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</row>
    <row r="643" spans="1:20" s="121" customFormat="1" ht="36" customHeight="1">
      <c r="A643" s="165" t="s">
        <v>8</v>
      </c>
      <c r="B643" s="166"/>
      <c r="C643" s="169" t="s">
        <v>87</v>
      </c>
      <c r="D643" s="170"/>
      <c r="E643" s="155" t="s">
        <v>79</v>
      </c>
      <c r="F643" s="156"/>
      <c r="G643" s="157" t="s">
        <v>80</v>
      </c>
      <c r="H643" s="157"/>
      <c r="I643" s="158" t="s">
        <v>81</v>
      </c>
      <c r="J643" s="159"/>
      <c r="K643" s="160" t="s">
        <v>82</v>
      </c>
      <c r="L643" s="160"/>
      <c r="M643" s="161" t="s">
        <v>83</v>
      </c>
      <c r="N643" s="161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 s="121" customFormat="1" ht="13.5" customHeight="1">
      <c r="A644" s="167"/>
      <c r="B644" s="168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 s="121" customFormat="1" ht="13.5" customHeight="1">
      <c r="A645" s="108" t="s">
        <v>17</v>
      </c>
      <c r="B645" s="109">
        <v>1</v>
      </c>
      <c r="C645" s="5" cm="1">
        <f t="array" ref="C645">IF($I$2="Открытый тариф",INDEX(GRID!$B$4:$U$15,MATCH(C$7,GRID!$A$4:$A$15,0),MATCH(1,($U$2=GRID!$B$1:$U$1)*(КАЛЕНДАРЬ!BI4=GRID!$B$3:$U$3),0)),
INDEX(GRID!$B$4:$U$15,MATCH(C$7,GRID!$A$4:$A$15,0),MATCH(1,($U$2=GRID!$B$1:$U$1)*(КАЛЕНДАРЬ!BI4=GRID!$B$3:$U$3),0))*(1-GRID!$H$34))</f>
        <v>57300</v>
      </c>
      <c r="D645" s="5">
        <f t="array" ref="D645">IF($I$2="Открытый тариф",INDEX(GRID!$B$18:$U$29,MATCH(C$7,GRID!$A$18:$A$29,0),MATCH(1,($U$2=GRID!$B$1:$U$1)*(КАЛЕНДАРЬ!BI4=GRID!$B$3:$U$3),0)),
INDEX(GRID!$B$18:$U$29,MATCH(C$7,GRID!$A$18:$A$29,0),MATCH(1,($U$2=GRID!$B$1:$U$1)*(КАЛЕНДАРЬ!BI4=GRID!$B$3:$U$3),0))*(1-GRID!$H$34))</f>
        <v>62300</v>
      </c>
      <c r="E645" s="5">
        <f t="array" ref="E645">IF($I$2="Открытый тариф",INDEX(GRID!$B$4:$U$15,MATCH(E$7,GRID!$A$4:$A$15,0),MATCH(1,($U$2=GRID!$B$1:$U$1)*(КАЛЕНДАРЬ!BI4=GRID!$B$3:$U$3),0)),
INDEX(GRID!$B$4:$U$15,MATCH(E$7,GRID!$A$4:$A$15,0),MATCH(1,($U$2=GRID!$B$1:$U$1)*(КАЛЕНДАРЬ!BI4=GRID!$B$3:$U$3),0))*(1-GRID!$H$34))</f>
        <v>67400</v>
      </c>
      <c r="F645" s="5">
        <f t="array" ref="F645">IF($I$2="Открытый тариф",INDEX(GRID!$B$18:$U$29,MATCH(E$7,GRID!$A$18:$A$29,0),MATCH(1,($U$2=GRID!$B$1:$U$1)*(КАЛЕНДАРЬ!BI4=GRID!$B$3:$U$3),0)),
INDEX(GRID!$B$18:$U$29,MATCH(E$7,GRID!$A$18:$A$29,0),MATCH(1,($U$2=GRID!$B$1:$U$1)*(КАЛЕНДАРЬ!BI4=GRID!$B$3:$U$3),0))*(1-GRID!$H$34))</f>
        <v>72400</v>
      </c>
      <c r="G645" s="5">
        <f t="array" ref="G645">IF($I$2="Открытый тариф",INDEX(GRID!$B$4:$U$15,MATCH(G$7,GRID!$A$4:$A$15,0),MATCH(1,($U$2=GRID!$B$1:$U$1)*(КАЛЕНДАРЬ!BI4=GRID!$B$3:$U$3),0)),
INDEX(GRID!$B$4:$U$15,MATCH(G$7,GRID!$A$4:$A$15,0),MATCH(1,($U$2=GRID!$B$1:$U$1)*(КАЛЕНДАРЬ!BI4=GRID!$B$3:$U$3),0))*(1-GRID!$H$34))</f>
        <v>74800</v>
      </c>
      <c r="H645" s="5">
        <f t="array" ref="H645">IF($I$2="Открытый тариф",INDEX(GRID!$B$18:$U$29,MATCH(G$7,GRID!$A$18:$A$29,0),MATCH(1,($U$2=GRID!$B$1:$U$1)*(КАЛЕНДАРЬ!BI4=GRID!$B$3:$U$3),0)),
INDEX(GRID!$B$18:$U$29,MATCH(G$7,GRID!$A$18:$A$29,0),MATCH(1,($U$2=GRID!$B$1:$U$1)*(КАЛЕНДАРЬ!BI4=GRID!$B$3:$U$3),0))*(1-GRID!$H$34))</f>
        <v>79800</v>
      </c>
      <c r="I645" s="5">
        <f t="array" ref="I645">IF($I$2="Открытый тариф",INDEX(GRID!$B$4:$U$15,MATCH(I$7,GRID!$A$4:$A$15,0),MATCH(1,($U$2=GRID!$B$1:$U$1)*(КАЛЕНДАРЬ!BI4=GRID!$B$3:$U$3),0)),
INDEX(GRID!$B$4:$U$15,MATCH(I$7,GRID!$A$4:$A$15,0),MATCH(1,($U$2=GRID!$B$1:$U$1)*(КАЛЕНДАРЬ!BI4=GRID!$B$3:$U$3),0))*(1-GRID!$H$34))</f>
        <v>82500</v>
      </c>
      <c r="J645" s="5">
        <f t="array" ref="J645">IF($I$2="Открытый тариф",INDEX(GRID!$B$18:$U$29,MATCH(I$7,GRID!$A$18:$A$29,0),MATCH(1,($U$2=GRID!$B$1:$U$1)*(КАЛЕНДАРЬ!BI4=GRID!$B$3:$U$3),0)),
INDEX(GRID!$B$18:$U$29,MATCH(I$7,GRID!$A$18:$A$29,0),MATCH(1,($U$2=GRID!$B$1:$U$1)*(КАЛЕНДАРЬ!BI4=GRID!$B$3:$U$3),0))*(1-GRID!$H$34))</f>
        <v>87500</v>
      </c>
      <c r="K645" s="5">
        <f t="array" ref="K645">IF($I$2="Открытый тариф",INDEX(GRID!$B$4:$U$15,MATCH(K$7,GRID!$A$4:$A$15,0),MATCH(1,($U$2=GRID!$B$1:$U$1)*(КАЛЕНДАРЬ!BI4=GRID!$B$3:$U$3),0)),
INDEX(GRID!$B$4:$U$15,MATCH(K$7,GRID!$A$4:$A$15,0),MATCH(1,($U$2=GRID!$B$1:$U$1)*(КАЛЕНДАРЬ!BI4=GRID!$B$3:$U$3),0))*(1-GRID!$H$34))</f>
        <v>90600</v>
      </c>
      <c r="L645" s="5">
        <f t="array" ref="L645">IF($I$2="Открытый тариф",INDEX(GRID!$B$18:$U$29,MATCH(K$7,GRID!$A$18:$A$29,0),MATCH(1,($U$2=GRID!$B$1:$U$1)*(КАЛЕНДАРЬ!BI4=GRID!$B$3:$U$3),0)),
INDEX(GRID!$B$18:$U$29,MATCH(K$7,GRID!$A$18:$A$29,0),MATCH(1,($U$2=GRID!$B$1:$U$1)*(КАЛЕНДАРЬ!BI4=GRID!$B$3:$U$3),0))*(1-GRID!$H$34))</f>
        <v>95600</v>
      </c>
      <c r="M645" s="5">
        <f t="array" ref="M645">IF($I$2="Открытый тариф",INDEX(GRID!$B$4:$U$15,MATCH(M$7,GRID!$A$4:$A$15,0),MATCH(1,($U$2=GRID!$B$1:$U$1)*(КАЛЕНДАРЬ!BI4=GRID!$B$3:$U$3),0)),
INDEX(GRID!$B$4:$U$15,MATCH(M$7,GRID!$A$4:$A$15,0),MATCH(1,($U$2=GRID!$B$1:$U$1)*(КАЛЕНДАРЬ!BI4=GRID!$B$3:$U$3),0))*(1-GRID!$H$34))</f>
        <v>118300</v>
      </c>
      <c r="N645" s="5">
        <f t="array" ref="N645">IF($I$2="Открытый тариф",INDEX(GRID!$B$18:$U$29,MATCH(M$7,GRID!$A$18:$A$29,0),MATCH(1,($U$2=GRID!$B$1:$U$1)*(КАЛЕНДАРЬ!BI4=GRID!$B$3:$U$3),0)),
INDEX(GRID!$B$18:$U$29,MATCH(M$7,GRID!$A$18:$A$29,0),MATCH(1,($U$2=GRID!$B$1:$U$1)*(КАЛЕНДАРЬ!BI4=GRID!$B$3:$U$3),0))*(1-GRID!$H$34))</f>
        <v>123300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 s="121" customFormat="1" ht="13.5" customHeight="1">
      <c r="A646" s="108" t="s">
        <v>11</v>
      </c>
      <c r="B646" s="109">
        <v>2</v>
      </c>
      <c r="C646" s="5" cm="1">
        <f t="array" ref="C646">IF($I$2="Открытый тариф",INDEX(GRID!$B$4:$U$15,MATCH(C$7,GRID!$A$4:$A$15,0),MATCH(1,($U$2=GRID!$B$1:$U$1)*(КАЛЕНДАРЬ!BI5=GRID!$B$3:$U$3),0)),
INDEX(GRID!$B$4:$U$15,MATCH(C$7,GRID!$A$4:$A$15,0),MATCH(1,($U$2=GRID!$B$1:$U$1)*(КАЛЕНДАРЬ!BI5=GRID!$B$3:$U$3),0))*(1-GRID!$H$34))</f>
        <v>52600</v>
      </c>
      <c r="D646" s="5">
        <f t="array" ref="D646">IF($I$2="Открытый тариф",INDEX(GRID!$B$18:$U$29,MATCH(C$7,GRID!$A$18:$A$29,0),MATCH(1,($U$2=GRID!$B$1:$U$1)*(КАЛЕНДАРЬ!BI5=GRID!$B$3:$U$3),0)),
INDEX(GRID!$B$18:$U$29,MATCH(C$7,GRID!$A$18:$A$29,0),MATCH(1,($U$2=GRID!$B$1:$U$1)*(КАЛЕНДАРЬ!BI5=GRID!$B$3:$U$3),0))*(1-GRID!$H$34))</f>
        <v>57600</v>
      </c>
      <c r="E646" s="5">
        <f t="array" ref="E646">IF($I$2="Открытый тариф",INDEX(GRID!$B$4:$U$15,MATCH(E$7,GRID!$A$4:$A$15,0),MATCH(1,($U$2=GRID!$B$1:$U$1)*(КАЛЕНДАРЬ!BI5=GRID!$B$3:$U$3),0)),
INDEX(GRID!$B$4:$U$15,MATCH(E$7,GRID!$A$4:$A$15,0),MATCH(1,($U$2=GRID!$B$1:$U$1)*(КАЛЕНДАРЬ!BI5=GRID!$B$3:$U$3),0))*(1-GRID!$H$34))</f>
        <v>62100</v>
      </c>
      <c r="F646" s="5">
        <f t="array" ref="F646">IF($I$2="Открытый тариф",INDEX(GRID!$B$18:$U$29,MATCH(E$7,GRID!$A$18:$A$29,0),MATCH(1,($U$2=GRID!$B$1:$U$1)*(КАЛЕНДАРЬ!BI5=GRID!$B$3:$U$3),0)),
INDEX(GRID!$B$18:$U$29,MATCH(E$7,GRID!$A$18:$A$29,0),MATCH(1,($U$2=GRID!$B$1:$U$1)*(КАЛЕНДАРЬ!BI5=GRID!$B$3:$U$3),0))*(1-GRID!$H$34))</f>
        <v>67100</v>
      </c>
      <c r="G646" s="5">
        <f t="array" ref="G646">IF($I$2="Открытый тариф",INDEX(GRID!$B$4:$U$15,MATCH(G$7,GRID!$A$4:$A$15,0),MATCH(1,($U$2=GRID!$B$1:$U$1)*(КАЛЕНДАРЬ!BI5=GRID!$B$3:$U$3),0)),
INDEX(GRID!$B$4:$U$15,MATCH(G$7,GRID!$A$4:$A$15,0),MATCH(1,($U$2=GRID!$B$1:$U$1)*(КАЛЕНДАРЬ!BI5=GRID!$B$3:$U$3),0))*(1-GRID!$H$34))</f>
        <v>69200</v>
      </c>
      <c r="H646" s="5">
        <f t="array" ref="H646">IF($I$2="Открытый тариф",INDEX(GRID!$B$18:$U$29,MATCH(G$7,GRID!$A$18:$A$29,0),MATCH(1,($U$2=GRID!$B$1:$U$1)*(КАЛЕНДАРЬ!BI5=GRID!$B$3:$U$3),0)),
INDEX(GRID!$B$18:$U$29,MATCH(G$7,GRID!$A$18:$A$29,0),MATCH(1,($U$2=GRID!$B$1:$U$1)*(КАЛЕНДАРЬ!BI5=GRID!$B$3:$U$3),0))*(1-GRID!$H$34))</f>
        <v>74200</v>
      </c>
      <c r="I646" s="5">
        <f t="array" ref="I646">IF($I$2="Открытый тариф",INDEX(GRID!$B$4:$U$15,MATCH(I$7,GRID!$A$4:$A$15,0),MATCH(1,($U$2=GRID!$B$1:$U$1)*(КАЛЕНДАРЬ!BI5=GRID!$B$3:$U$3),0)),
INDEX(GRID!$B$4:$U$15,MATCH(I$7,GRID!$A$4:$A$15,0),MATCH(1,($U$2=GRID!$B$1:$U$1)*(КАЛЕНДАРЬ!BI5=GRID!$B$3:$U$3),0))*(1-GRID!$H$34))</f>
        <v>76600</v>
      </c>
      <c r="J646" s="5">
        <f t="array" ref="J646">IF($I$2="Открытый тариф",INDEX(GRID!$B$18:$U$29,MATCH(I$7,GRID!$A$18:$A$29,0),MATCH(1,($U$2=GRID!$B$1:$U$1)*(КАЛЕНДАРЬ!BI5=GRID!$B$3:$U$3),0)),
INDEX(GRID!$B$18:$U$29,MATCH(I$7,GRID!$A$18:$A$29,0),MATCH(1,($U$2=GRID!$B$1:$U$1)*(КАЛЕНДАРЬ!BI5=GRID!$B$3:$U$3),0))*(1-GRID!$H$34))</f>
        <v>81600</v>
      </c>
      <c r="K646" s="5">
        <f t="array" ref="K646">IF($I$2="Открытый тариф",INDEX(GRID!$B$4:$U$15,MATCH(K$7,GRID!$A$4:$A$15,0),MATCH(1,($U$2=GRID!$B$1:$U$1)*(КАЛЕНДАРЬ!BI5=GRID!$B$3:$U$3),0)),
INDEX(GRID!$B$4:$U$15,MATCH(K$7,GRID!$A$4:$A$15,0),MATCH(1,($U$2=GRID!$B$1:$U$1)*(КАЛЕНДАРЬ!BI5=GRID!$B$3:$U$3),0))*(1-GRID!$H$34))</f>
        <v>84100</v>
      </c>
      <c r="L646" s="5">
        <f t="array" ref="L646">IF($I$2="Открытый тариф",INDEX(GRID!$B$18:$U$29,MATCH(K$7,GRID!$A$18:$A$29,0),MATCH(1,($U$2=GRID!$B$1:$U$1)*(КАЛЕНДАРЬ!BI5=GRID!$B$3:$U$3),0)),
INDEX(GRID!$B$18:$U$29,MATCH(K$7,GRID!$A$18:$A$29,0),MATCH(1,($U$2=GRID!$B$1:$U$1)*(КАЛЕНДАРЬ!BI5=GRID!$B$3:$U$3),0))*(1-GRID!$H$34))</f>
        <v>89100</v>
      </c>
      <c r="M646" s="5">
        <f t="array" ref="M646">IF($I$2="Открытый тариф",INDEX(GRID!$B$4:$U$15,MATCH(M$7,GRID!$A$4:$A$15,0),MATCH(1,($U$2=GRID!$B$1:$U$1)*(КАЛЕНДАРЬ!BI5=GRID!$B$3:$U$3),0)),
INDEX(GRID!$B$4:$U$15,MATCH(M$7,GRID!$A$4:$A$15,0),MATCH(1,($U$2=GRID!$B$1:$U$1)*(КАЛЕНДАРЬ!BI5=GRID!$B$3:$U$3),0))*(1-GRID!$H$34))</f>
        <v>110400</v>
      </c>
      <c r="N646" s="5">
        <f t="array" ref="N646">IF($I$2="Открытый тариф",INDEX(GRID!$B$18:$U$29,MATCH(M$7,GRID!$A$18:$A$29,0),MATCH(1,($U$2=GRID!$B$1:$U$1)*(КАЛЕНДАРЬ!BI5=GRID!$B$3:$U$3),0)),
INDEX(GRID!$B$18:$U$29,MATCH(M$7,GRID!$A$18:$A$29,0),MATCH(1,($U$2=GRID!$B$1:$U$1)*(КАЛЕНДАРЬ!BI5=GRID!$B$3:$U$3),0))*(1-GRID!$H$34))</f>
        <v>115400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 s="121" customFormat="1" ht="13.5" customHeight="1">
      <c r="A647" s="108" t="s">
        <v>12</v>
      </c>
      <c r="B647" s="109">
        <v>3</v>
      </c>
      <c r="C647" s="5" cm="1">
        <f t="array" ref="C647">IF($I$2="Открытый тариф",INDEX(GRID!$B$4:$U$15,MATCH(C$7,GRID!$A$4:$A$15,0),MATCH(1,($U$2=GRID!$B$1:$U$1)*(КАЛЕНДАРЬ!BI6=GRID!$B$3:$U$3),0)),
INDEX(GRID!$B$4:$U$15,MATCH(C$7,GRID!$A$4:$A$15,0),MATCH(1,($U$2=GRID!$B$1:$U$1)*(КАЛЕНДАРЬ!BI6=GRID!$B$3:$U$3),0))*(1-GRID!$H$34))</f>
        <v>52600</v>
      </c>
      <c r="D647" s="5">
        <f t="array" ref="D647">IF($I$2="Открытый тариф",INDEX(GRID!$B$18:$U$29,MATCH(C$7,GRID!$A$18:$A$29,0),MATCH(1,($U$2=GRID!$B$1:$U$1)*(КАЛЕНДАРЬ!BI6=GRID!$B$3:$U$3),0)),
INDEX(GRID!$B$18:$U$29,MATCH(C$7,GRID!$A$18:$A$29,0),MATCH(1,($U$2=GRID!$B$1:$U$1)*(КАЛЕНДАРЬ!BI6=GRID!$B$3:$U$3),0))*(1-GRID!$H$34))</f>
        <v>57600</v>
      </c>
      <c r="E647" s="5">
        <f t="array" ref="E647">IF($I$2="Открытый тариф",INDEX(GRID!$B$4:$U$15,MATCH(E$7,GRID!$A$4:$A$15,0),MATCH(1,($U$2=GRID!$B$1:$U$1)*(КАЛЕНДАРЬ!BI6=GRID!$B$3:$U$3),0)),
INDEX(GRID!$B$4:$U$15,MATCH(E$7,GRID!$A$4:$A$15,0),MATCH(1,($U$2=GRID!$B$1:$U$1)*(КАЛЕНДАРЬ!BI6=GRID!$B$3:$U$3),0))*(1-GRID!$H$34))</f>
        <v>62100</v>
      </c>
      <c r="F647" s="5">
        <f t="array" ref="F647">IF($I$2="Открытый тариф",INDEX(GRID!$B$18:$U$29,MATCH(E$7,GRID!$A$18:$A$29,0),MATCH(1,($U$2=GRID!$B$1:$U$1)*(КАЛЕНДАРЬ!BI6=GRID!$B$3:$U$3),0)),
INDEX(GRID!$B$18:$U$29,MATCH(E$7,GRID!$A$18:$A$29,0),MATCH(1,($U$2=GRID!$B$1:$U$1)*(КАЛЕНДАРЬ!BI6=GRID!$B$3:$U$3),0))*(1-GRID!$H$34))</f>
        <v>67100</v>
      </c>
      <c r="G647" s="5">
        <f t="array" ref="G647">IF($I$2="Открытый тариф",INDEX(GRID!$B$4:$U$15,MATCH(G$7,GRID!$A$4:$A$15,0),MATCH(1,($U$2=GRID!$B$1:$U$1)*(КАЛЕНДАРЬ!BI6=GRID!$B$3:$U$3),0)),
INDEX(GRID!$B$4:$U$15,MATCH(G$7,GRID!$A$4:$A$15,0),MATCH(1,($U$2=GRID!$B$1:$U$1)*(КАЛЕНДАРЬ!BI6=GRID!$B$3:$U$3),0))*(1-GRID!$H$34))</f>
        <v>69200</v>
      </c>
      <c r="H647" s="5">
        <f t="array" ref="H647">IF($I$2="Открытый тариф",INDEX(GRID!$B$18:$U$29,MATCH(G$7,GRID!$A$18:$A$29,0),MATCH(1,($U$2=GRID!$B$1:$U$1)*(КАЛЕНДАРЬ!BI6=GRID!$B$3:$U$3),0)),
INDEX(GRID!$B$18:$U$29,MATCH(G$7,GRID!$A$18:$A$29,0),MATCH(1,($U$2=GRID!$B$1:$U$1)*(КАЛЕНДАРЬ!BI6=GRID!$B$3:$U$3),0))*(1-GRID!$H$34))</f>
        <v>74200</v>
      </c>
      <c r="I647" s="5">
        <f t="array" ref="I647">IF($I$2="Открытый тариф",INDEX(GRID!$B$4:$U$15,MATCH(I$7,GRID!$A$4:$A$15,0),MATCH(1,($U$2=GRID!$B$1:$U$1)*(КАЛЕНДАРЬ!BI6=GRID!$B$3:$U$3),0)),
INDEX(GRID!$B$4:$U$15,MATCH(I$7,GRID!$A$4:$A$15,0),MATCH(1,($U$2=GRID!$B$1:$U$1)*(КАЛЕНДАРЬ!BI6=GRID!$B$3:$U$3),0))*(1-GRID!$H$34))</f>
        <v>76600</v>
      </c>
      <c r="J647" s="5">
        <f t="array" ref="J647">IF($I$2="Открытый тариф",INDEX(GRID!$B$18:$U$29,MATCH(I$7,GRID!$A$18:$A$29,0),MATCH(1,($U$2=GRID!$B$1:$U$1)*(КАЛЕНДАРЬ!BI6=GRID!$B$3:$U$3),0)),
INDEX(GRID!$B$18:$U$29,MATCH(I$7,GRID!$A$18:$A$29,0),MATCH(1,($U$2=GRID!$B$1:$U$1)*(КАЛЕНДАРЬ!BI6=GRID!$B$3:$U$3),0))*(1-GRID!$H$34))</f>
        <v>81600</v>
      </c>
      <c r="K647" s="5">
        <f t="array" ref="K647">IF($I$2="Открытый тариф",INDEX(GRID!$B$4:$U$15,MATCH(K$7,GRID!$A$4:$A$15,0),MATCH(1,($U$2=GRID!$B$1:$U$1)*(КАЛЕНДАРЬ!BI6=GRID!$B$3:$U$3),0)),
INDEX(GRID!$B$4:$U$15,MATCH(K$7,GRID!$A$4:$A$15,0),MATCH(1,($U$2=GRID!$B$1:$U$1)*(КАЛЕНДАРЬ!BI6=GRID!$B$3:$U$3),0))*(1-GRID!$H$34))</f>
        <v>84100</v>
      </c>
      <c r="L647" s="5">
        <f t="array" ref="L647">IF($I$2="Открытый тариф",INDEX(GRID!$B$18:$U$29,MATCH(K$7,GRID!$A$18:$A$29,0),MATCH(1,($U$2=GRID!$B$1:$U$1)*(КАЛЕНДАРЬ!BI6=GRID!$B$3:$U$3),0)),
INDEX(GRID!$B$18:$U$29,MATCH(K$7,GRID!$A$18:$A$29,0),MATCH(1,($U$2=GRID!$B$1:$U$1)*(КАЛЕНДАРЬ!BI6=GRID!$B$3:$U$3),0))*(1-GRID!$H$34))</f>
        <v>89100</v>
      </c>
      <c r="M647" s="5">
        <f t="array" ref="M647">IF($I$2="Открытый тариф",INDEX(GRID!$B$4:$U$15,MATCH(M$7,GRID!$A$4:$A$15,0),MATCH(1,($U$2=GRID!$B$1:$U$1)*(КАЛЕНДАРЬ!BI6=GRID!$B$3:$U$3),0)),
INDEX(GRID!$B$4:$U$15,MATCH(M$7,GRID!$A$4:$A$15,0),MATCH(1,($U$2=GRID!$B$1:$U$1)*(КАЛЕНДАРЬ!BI6=GRID!$B$3:$U$3),0))*(1-GRID!$H$34))</f>
        <v>110400</v>
      </c>
      <c r="N647" s="5">
        <f t="array" ref="N647">IF($I$2="Открытый тариф",INDEX(GRID!$B$18:$U$29,MATCH(M$7,GRID!$A$18:$A$29,0),MATCH(1,($U$2=GRID!$B$1:$U$1)*(КАЛЕНДАРЬ!BI6=GRID!$B$3:$U$3),0)),
INDEX(GRID!$B$18:$U$29,MATCH(M$7,GRID!$A$18:$A$29,0),MATCH(1,($U$2=GRID!$B$1:$U$1)*(КАЛЕНДАРЬ!BI6=GRID!$B$3:$U$3),0))*(1-GRID!$H$34))</f>
        <v>115400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 s="121" customFormat="1" ht="13.5" customHeight="1">
      <c r="A648" s="108" t="s">
        <v>13</v>
      </c>
      <c r="B648" s="109">
        <v>4</v>
      </c>
      <c r="C648" s="5" cm="1">
        <f t="array" ref="C648">IF($I$2="Открытый тариф",INDEX(GRID!$B$4:$U$15,MATCH(C$7,GRID!$A$4:$A$15,0),MATCH(1,($U$2=GRID!$B$1:$U$1)*(КАЛЕНДАРЬ!BI7=GRID!$B$3:$U$3),0)),
INDEX(GRID!$B$4:$U$15,MATCH(C$7,GRID!$A$4:$A$15,0),MATCH(1,($U$2=GRID!$B$1:$U$1)*(КАЛЕНДАРЬ!BI7=GRID!$B$3:$U$3),0))*(1-GRID!$H$34))</f>
        <v>52600</v>
      </c>
      <c r="D648" s="5">
        <f t="array" ref="D648">IF($I$2="Открытый тариф",INDEX(GRID!$B$18:$U$29,MATCH(C$7,GRID!$A$18:$A$29,0),MATCH(1,($U$2=GRID!$B$1:$U$1)*(КАЛЕНДАРЬ!BI7=GRID!$B$3:$U$3),0)),
INDEX(GRID!$B$18:$U$29,MATCH(C$7,GRID!$A$18:$A$29,0),MATCH(1,($U$2=GRID!$B$1:$U$1)*(КАЛЕНДАРЬ!BI7=GRID!$B$3:$U$3),0))*(1-GRID!$H$34))</f>
        <v>57600</v>
      </c>
      <c r="E648" s="5">
        <f t="array" ref="E648">IF($I$2="Открытый тариф",INDEX(GRID!$B$4:$U$15,MATCH(E$7,GRID!$A$4:$A$15,0),MATCH(1,($U$2=GRID!$B$1:$U$1)*(КАЛЕНДАРЬ!BI7=GRID!$B$3:$U$3),0)),
INDEX(GRID!$B$4:$U$15,MATCH(E$7,GRID!$A$4:$A$15,0),MATCH(1,($U$2=GRID!$B$1:$U$1)*(КАЛЕНДАРЬ!BI7=GRID!$B$3:$U$3),0))*(1-GRID!$H$34))</f>
        <v>62100</v>
      </c>
      <c r="F648" s="5">
        <f t="array" ref="F648">IF($I$2="Открытый тариф",INDEX(GRID!$B$18:$U$29,MATCH(E$7,GRID!$A$18:$A$29,0),MATCH(1,($U$2=GRID!$B$1:$U$1)*(КАЛЕНДАРЬ!BI7=GRID!$B$3:$U$3),0)),
INDEX(GRID!$B$18:$U$29,MATCH(E$7,GRID!$A$18:$A$29,0),MATCH(1,($U$2=GRID!$B$1:$U$1)*(КАЛЕНДАРЬ!BI7=GRID!$B$3:$U$3),0))*(1-GRID!$H$34))</f>
        <v>67100</v>
      </c>
      <c r="G648" s="5">
        <f t="array" ref="G648">IF($I$2="Открытый тариф",INDEX(GRID!$B$4:$U$15,MATCH(G$7,GRID!$A$4:$A$15,0),MATCH(1,($U$2=GRID!$B$1:$U$1)*(КАЛЕНДАРЬ!BI7=GRID!$B$3:$U$3),0)),
INDEX(GRID!$B$4:$U$15,MATCH(G$7,GRID!$A$4:$A$15,0),MATCH(1,($U$2=GRID!$B$1:$U$1)*(КАЛЕНДАРЬ!BI7=GRID!$B$3:$U$3),0))*(1-GRID!$H$34))</f>
        <v>69200</v>
      </c>
      <c r="H648" s="5">
        <f t="array" ref="H648">IF($I$2="Открытый тариф",INDEX(GRID!$B$18:$U$29,MATCH(G$7,GRID!$A$18:$A$29,0),MATCH(1,($U$2=GRID!$B$1:$U$1)*(КАЛЕНДАРЬ!BI7=GRID!$B$3:$U$3),0)),
INDEX(GRID!$B$18:$U$29,MATCH(G$7,GRID!$A$18:$A$29,0),MATCH(1,($U$2=GRID!$B$1:$U$1)*(КАЛЕНДАРЬ!BI7=GRID!$B$3:$U$3),0))*(1-GRID!$H$34))</f>
        <v>74200</v>
      </c>
      <c r="I648" s="5">
        <f t="array" ref="I648">IF($I$2="Открытый тариф",INDEX(GRID!$B$4:$U$15,MATCH(I$7,GRID!$A$4:$A$15,0),MATCH(1,($U$2=GRID!$B$1:$U$1)*(КАЛЕНДАРЬ!BI7=GRID!$B$3:$U$3),0)),
INDEX(GRID!$B$4:$U$15,MATCH(I$7,GRID!$A$4:$A$15,0),MATCH(1,($U$2=GRID!$B$1:$U$1)*(КАЛЕНДАРЬ!BI7=GRID!$B$3:$U$3),0))*(1-GRID!$H$34))</f>
        <v>76600</v>
      </c>
      <c r="J648" s="5">
        <f t="array" ref="J648">IF($I$2="Открытый тариф",INDEX(GRID!$B$18:$U$29,MATCH(I$7,GRID!$A$18:$A$29,0),MATCH(1,($U$2=GRID!$B$1:$U$1)*(КАЛЕНДАРЬ!BI7=GRID!$B$3:$U$3),0)),
INDEX(GRID!$B$18:$U$29,MATCH(I$7,GRID!$A$18:$A$29,0),MATCH(1,($U$2=GRID!$B$1:$U$1)*(КАЛЕНДАРЬ!BI7=GRID!$B$3:$U$3),0))*(1-GRID!$H$34))</f>
        <v>81600</v>
      </c>
      <c r="K648" s="5">
        <f t="array" ref="K648">IF($I$2="Открытый тариф",INDEX(GRID!$B$4:$U$15,MATCH(K$7,GRID!$A$4:$A$15,0),MATCH(1,($U$2=GRID!$B$1:$U$1)*(КАЛЕНДАРЬ!BI7=GRID!$B$3:$U$3),0)),
INDEX(GRID!$B$4:$U$15,MATCH(K$7,GRID!$A$4:$A$15,0),MATCH(1,($U$2=GRID!$B$1:$U$1)*(КАЛЕНДАРЬ!BI7=GRID!$B$3:$U$3),0))*(1-GRID!$H$34))</f>
        <v>84100</v>
      </c>
      <c r="L648" s="5">
        <f t="array" ref="L648">IF($I$2="Открытый тариф",INDEX(GRID!$B$18:$U$29,MATCH(K$7,GRID!$A$18:$A$29,0),MATCH(1,($U$2=GRID!$B$1:$U$1)*(КАЛЕНДАРЬ!BI7=GRID!$B$3:$U$3),0)),
INDEX(GRID!$B$18:$U$29,MATCH(K$7,GRID!$A$18:$A$29,0),MATCH(1,($U$2=GRID!$B$1:$U$1)*(КАЛЕНДАРЬ!BI7=GRID!$B$3:$U$3),0))*(1-GRID!$H$34))</f>
        <v>89100</v>
      </c>
      <c r="M648" s="5">
        <f t="array" ref="M648">IF($I$2="Открытый тариф",INDEX(GRID!$B$4:$U$15,MATCH(M$7,GRID!$A$4:$A$15,0),MATCH(1,($U$2=GRID!$B$1:$U$1)*(КАЛЕНДАРЬ!BI7=GRID!$B$3:$U$3),0)),
INDEX(GRID!$B$4:$U$15,MATCH(M$7,GRID!$A$4:$A$15,0),MATCH(1,($U$2=GRID!$B$1:$U$1)*(КАЛЕНДАРЬ!BI7=GRID!$B$3:$U$3),0))*(1-GRID!$H$34))</f>
        <v>110400</v>
      </c>
      <c r="N648" s="5">
        <f t="array" ref="N648">IF($I$2="Открытый тариф",INDEX(GRID!$B$18:$U$29,MATCH(M$7,GRID!$A$18:$A$29,0),MATCH(1,($U$2=GRID!$B$1:$U$1)*(КАЛЕНДАРЬ!BI7=GRID!$B$3:$U$3),0)),
INDEX(GRID!$B$18:$U$29,MATCH(M$7,GRID!$A$18:$A$29,0),MATCH(1,($U$2=GRID!$B$1:$U$1)*(КАЛЕНДАРЬ!BI7=GRID!$B$3:$U$3),0))*(1-GRID!$H$34))</f>
        <v>115400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 s="121" customFormat="1" ht="13.5" customHeight="1">
      <c r="A649" s="108" t="s">
        <v>14</v>
      </c>
      <c r="B649" s="109">
        <v>5</v>
      </c>
      <c r="C649" s="5" cm="1">
        <f t="array" ref="C649">IF($I$2="Открытый тариф",INDEX(GRID!$B$4:$U$15,MATCH(C$7,GRID!$A$4:$A$15,0),MATCH(1,($U$2=GRID!$B$1:$U$1)*(КАЛЕНДАРЬ!BI8=GRID!$B$3:$U$3),0)),
INDEX(GRID!$B$4:$U$15,MATCH(C$7,GRID!$A$4:$A$15,0),MATCH(1,($U$2=GRID!$B$1:$U$1)*(КАЛЕНДАРЬ!BI8=GRID!$B$3:$U$3),0))*(1-GRID!$H$34))</f>
        <v>52600</v>
      </c>
      <c r="D649" s="5">
        <f t="array" ref="D649">IF($I$2="Открытый тариф",INDEX(GRID!$B$18:$U$29,MATCH(C$7,GRID!$A$18:$A$29,0),MATCH(1,($U$2=GRID!$B$1:$U$1)*(КАЛЕНДАРЬ!BI8=GRID!$B$3:$U$3),0)),
INDEX(GRID!$B$18:$U$29,MATCH(C$7,GRID!$A$18:$A$29,0),MATCH(1,($U$2=GRID!$B$1:$U$1)*(КАЛЕНДАРЬ!BI8=GRID!$B$3:$U$3),0))*(1-GRID!$H$34))</f>
        <v>57600</v>
      </c>
      <c r="E649" s="5">
        <f t="array" ref="E649">IF($I$2="Открытый тариф",INDEX(GRID!$B$4:$U$15,MATCH(E$7,GRID!$A$4:$A$15,0),MATCH(1,($U$2=GRID!$B$1:$U$1)*(КАЛЕНДАРЬ!BI8=GRID!$B$3:$U$3),0)),
INDEX(GRID!$B$4:$U$15,MATCH(E$7,GRID!$A$4:$A$15,0),MATCH(1,($U$2=GRID!$B$1:$U$1)*(КАЛЕНДАРЬ!BI8=GRID!$B$3:$U$3),0))*(1-GRID!$H$34))</f>
        <v>62100</v>
      </c>
      <c r="F649" s="5">
        <f t="array" ref="F649">IF($I$2="Открытый тариф",INDEX(GRID!$B$18:$U$29,MATCH(E$7,GRID!$A$18:$A$29,0),MATCH(1,($U$2=GRID!$B$1:$U$1)*(КАЛЕНДАРЬ!BI8=GRID!$B$3:$U$3),0)),
INDEX(GRID!$B$18:$U$29,MATCH(E$7,GRID!$A$18:$A$29,0),MATCH(1,($U$2=GRID!$B$1:$U$1)*(КАЛЕНДАРЬ!BI8=GRID!$B$3:$U$3),0))*(1-GRID!$H$34))</f>
        <v>67100</v>
      </c>
      <c r="G649" s="5">
        <f t="array" ref="G649">IF($I$2="Открытый тариф",INDEX(GRID!$B$4:$U$15,MATCH(G$7,GRID!$A$4:$A$15,0),MATCH(1,($U$2=GRID!$B$1:$U$1)*(КАЛЕНДАРЬ!BI8=GRID!$B$3:$U$3),0)),
INDEX(GRID!$B$4:$U$15,MATCH(G$7,GRID!$A$4:$A$15,0),MATCH(1,($U$2=GRID!$B$1:$U$1)*(КАЛЕНДАРЬ!BI8=GRID!$B$3:$U$3),0))*(1-GRID!$H$34))</f>
        <v>69200</v>
      </c>
      <c r="H649" s="5">
        <f t="array" ref="H649">IF($I$2="Открытый тариф",INDEX(GRID!$B$18:$U$29,MATCH(G$7,GRID!$A$18:$A$29,0),MATCH(1,($U$2=GRID!$B$1:$U$1)*(КАЛЕНДАРЬ!BI8=GRID!$B$3:$U$3),0)),
INDEX(GRID!$B$18:$U$29,MATCH(G$7,GRID!$A$18:$A$29,0),MATCH(1,($U$2=GRID!$B$1:$U$1)*(КАЛЕНДАРЬ!BI8=GRID!$B$3:$U$3),0))*(1-GRID!$H$34))</f>
        <v>74200</v>
      </c>
      <c r="I649" s="5">
        <f t="array" ref="I649">IF($I$2="Открытый тариф",INDEX(GRID!$B$4:$U$15,MATCH(I$7,GRID!$A$4:$A$15,0),MATCH(1,($U$2=GRID!$B$1:$U$1)*(КАЛЕНДАРЬ!BI8=GRID!$B$3:$U$3),0)),
INDEX(GRID!$B$4:$U$15,MATCH(I$7,GRID!$A$4:$A$15,0),MATCH(1,($U$2=GRID!$B$1:$U$1)*(КАЛЕНДАРЬ!BI8=GRID!$B$3:$U$3),0))*(1-GRID!$H$34))</f>
        <v>76600</v>
      </c>
      <c r="J649" s="5">
        <f t="array" ref="J649">IF($I$2="Открытый тариф",INDEX(GRID!$B$18:$U$29,MATCH(I$7,GRID!$A$18:$A$29,0),MATCH(1,($U$2=GRID!$B$1:$U$1)*(КАЛЕНДАРЬ!BI8=GRID!$B$3:$U$3),0)),
INDEX(GRID!$B$18:$U$29,MATCH(I$7,GRID!$A$18:$A$29,0),MATCH(1,($U$2=GRID!$B$1:$U$1)*(КАЛЕНДАРЬ!BI8=GRID!$B$3:$U$3),0))*(1-GRID!$H$34))</f>
        <v>81600</v>
      </c>
      <c r="K649" s="5">
        <f t="array" ref="K649">IF($I$2="Открытый тариф",INDEX(GRID!$B$4:$U$15,MATCH(K$7,GRID!$A$4:$A$15,0),MATCH(1,($U$2=GRID!$B$1:$U$1)*(КАЛЕНДАРЬ!BI8=GRID!$B$3:$U$3),0)),
INDEX(GRID!$B$4:$U$15,MATCH(K$7,GRID!$A$4:$A$15,0),MATCH(1,($U$2=GRID!$B$1:$U$1)*(КАЛЕНДАРЬ!BI8=GRID!$B$3:$U$3),0))*(1-GRID!$H$34))</f>
        <v>84100</v>
      </c>
      <c r="L649" s="5">
        <f t="array" ref="L649">IF($I$2="Открытый тариф",INDEX(GRID!$B$18:$U$29,MATCH(K$7,GRID!$A$18:$A$29,0),MATCH(1,($U$2=GRID!$B$1:$U$1)*(КАЛЕНДАРЬ!BI8=GRID!$B$3:$U$3),0)),
INDEX(GRID!$B$18:$U$29,MATCH(K$7,GRID!$A$18:$A$29,0),MATCH(1,($U$2=GRID!$B$1:$U$1)*(КАЛЕНДАРЬ!BI8=GRID!$B$3:$U$3),0))*(1-GRID!$H$34))</f>
        <v>89100</v>
      </c>
      <c r="M649" s="5">
        <f t="array" ref="M649">IF($I$2="Открытый тариф",INDEX(GRID!$B$4:$U$15,MATCH(M$7,GRID!$A$4:$A$15,0),MATCH(1,($U$2=GRID!$B$1:$U$1)*(КАЛЕНДАРЬ!BI8=GRID!$B$3:$U$3),0)),
INDEX(GRID!$B$4:$U$15,MATCH(M$7,GRID!$A$4:$A$15,0),MATCH(1,($U$2=GRID!$B$1:$U$1)*(КАЛЕНДАРЬ!BI8=GRID!$B$3:$U$3),0))*(1-GRID!$H$34))</f>
        <v>110400</v>
      </c>
      <c r="N649" s="5">
        <f t="array" ref="N649">IF($I$2="Открытый тариф",INDEX(GRID!$B$18:$U$29,MATCH(M$7,GRID!$A$18:$A$29,0),MATCH(1,($U$2=GRID!$B$1:$U$1)*(КАЛЕНДАРЬ!BI8=GRID!$B$3:$U$3),0)),
INDEX(GRID!$B$18:$U$29,MATCH(M$7,GRID!$A$18:$A$29,0),MATCH(1,($U$2=GRID!$B$1:$U$1)*(КАЛЕНДАРЬ!BI8=GRID!$B$3:$U$3),0))*(1-GRID!$H$34))</f>
        <v>115400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 s="121" customFormat="1" ht="13.5" customHeight="1">
      <c r="A650" s="108" t="s">
        <v>15</v>
      </c>
      <c r="B650" s="109">
        <v>6</v>
      </c>
      <c r="C650" s="5" cm="1">
        <f t="array" ref="C650">IF($I$2="Открытый тариф",INDEX(GRID!$B$4:$U$15,MATCH(C$7,GRID!$A$4:$A$15,0),MATCH(1,($U$2=GRID!$B$1:$U$1)*(КАЛЕНДАРЬ!BI9=GRID!$B$3:$U$3),0)),
INDEX(GRID!$B$4:$U$15,MATCH(C$7,GRID!$A$4:$A$15,0),MATCH(1,($U$2=GRID!$B$1:$U$1)*(КАЛЕНДАРЬ!BI9=GRID!$B$3:$U$3),0))*(1-GRID!$H$34))</f>
        <v>57300</v>
      </c>
      <c r="D650" s="5">
        <f t="array" ref="D650">IF($I$2="Открытый тариф",INDEX(GRID!$B$18:$U$29,MATCH(C$7,GRID!$A$18:$A$29,0),MATCH(1,($U$2=GRID!$B$1:$U$1)*(КАЛЕНДАРЬ!BI9=GRID!$B$3:$U$3),0)),
INDEX(GRID!$B$18:$U$29,MATCH(C$7,GRID!$A$18:$A$29,0),MATCH(1,($U$2=GRID!$B$1:$U$1)*(КАЛЕНДАРЬ!BI9=GRID!$B$3:$U$3),0))*(1-GRID!$H$34))</f>
        <v>62300</v>
      </c>
      <c r="E650" s="5">
        <f t="array" ref="E650">IF($I$2="Открытый тариф",INDEX(GRID!$B$4:$U$15,MATCH(E$7,GRID!$A$4:$A$15,0),MATCH(1,($U$2=GRID!$B$1:$U$1)*(КАЛЕНДАРЬ!BI9=GRID!$B$3:$U$3),0)),
INDEX(GRID!$B$4:$U$15,MATCH(E$7,GRID!$A$4:$A$15,0),MATCH(1,($U$2=GRID!$B$1:$U$1)*(КАЛЕНДАРЬ!BI9=GRID!$B$3:$U$3),0))*(1-GRID!$H$34))</f>
        <v>67400</v>
      </c>
      <c r="F650" s="5">
        <f t="array" ref="F650">IF($I$2="Открытый тариф",INDEX(GRID!$B$18:$U$29,MATCH(E$7,GRID!$A$18:$A$29,0),MATCH(1,($U$2=GRID!$B$1:$U$1)*(КАЛЕНДАРЬ!BI9=GRID!$B$3:$U$3),0)),
INDEX(GRID!$B$18:$U$29,MATCH(E$7,GRID!$A$18:$A$29,0),MATCH(1,($U$2=GRID!$B$1:$U$1)*(КАЛЕНДАРЬ!BI9=GRID!$B$3:$U$3),0))*(1-GRID!$H$34))</f>
        <v>72400</v>
      </c>
      <c r="G650" s="5">
        <f t="array" ref="G650">IF($I$2="Открытый тариф",INDEX(GRID!$B$4:$U$15,MATCH(G$7,GRID!$A$4:$A$15,0),MATCH(1,($U$2=GRID!$B$1:$U$1)*(КАЛЕНДАРЬ!BI9=GRID!$B$3:$U$3),0)),
INDEX(GRID!$B$4:$U$15,MATCH(G$7,GRID!$A$4:$A$15,0),MATCH(1,($U$2=GRID!$B$1:$U$1)*(КАЛЕНДАРЬ!BI9=GRID!$B$3:$U$3),0))*(1-GRID!$H$34))</f>
        <v>74800</v>
      </c>
      <c r="H650" s="5">
        <f t="array" ref="H650">IF($I$2="Открытый тариф",INDEX(GRID!$B$18:$U$29,MATCH(G$7,GRID!$A$18:$A$29,0),MATCH(1,($U$2=GRID!$B$1:$U$1)*(КАЛЕНДАРЬ!BI9=GRID!$B$3:$U$3),0)),
INDEX(GRID!$B$18:$U$29,MATCH(G$7,GRID!$A$18:$A$29,0),MATCH(1,($U$2=GRID!$B$1:$U$1)*(КАЛЕНДАРЬ!BI9=GRID!$B$3:$U$3),0))*(1-GRID!$H$34))</f>
        <v>79800</v>
      </c>
      <c r="I650" s="5">
        <f t="array" ref="I650">IF($I$2="Открытый тариф",INDEX(GRID!$B$4:$U$15,MATCH(I$7,GRID!$A$4:$A$15,0),MATCH(1,($U$2=GRID!$B$1:$U$1)*(КАЛЕНДАРЬ!BI9=GRID!$B$3:$U$3),0)),
INDEX(GRID!$B$4:$U$15,MATCH(I$7,GRID!$A$4:$A$15,0),MATCH(1,($U$2=GRID!$B$1:$U$1)*(КАЛЕНДАРЬ!BI9=GRID!$B$3:$U$3),0))*(1-GRID!$H$34))</f>
        <v>82500</v>
      </c>
      <c r="J650" s="5">
        <f t="array" ref="J650">IF($I$2="Открытый тариф",INDEX(GRID!$B$18:$U$29,MATCH(I$7,GRID!$A$18:$A$29,0),MATCH(1,($U$2=GRID!$B$1:$U$1)*(КАЛЕНДАРЬ!BI9=GRID!$B$3:$U$3),0)),
INDEX(GRID!$B$18:$U$29,MATCH(I$7,GRID!$A$18:$A$29,0),MATCH(1,($U$2=GRID!$B$1:$U$1)*(КАЛЕНДАРЬ!BI9=GRID!$B$3:$U$3),0))*(1-GRID!$H$34))</f>
        <v>87500</v>
      </c>
      <c r="K650" s="5">
        <f t="array" ref="K650">IF($I$2="Открытый тариф",INDEX(GRID!$B$4:$U$15,MATCH(K$7,GRID!$A$4:$A$15,0),MATCH(1,($U$2=GRID!$B$1:$U$1)*(КАЛЕНДАРЬ!BI9=GRID!$B$3:$U$3),0)),
INDEX(GRID!$B$4:$U$15,MATCH(K$7,GRID!$A$4:$A$15,0),MATCH(1,($U$2=GRID!$B$1:$U$1)*(КАЛЕНДАРЬ!BI9=GRID!$B$3:$U$3),0))*(1-GRID!$H$34))</f>
        <v>90600</v>
      </c>
      <c r="L650" s="5">
        <f t="array" ref="L650">IF($I$2="Открытый тариф",INDEX(GRID!$B$18:$U$29,MATCH(K$7,GRID!$A$18:$A$29,0),MATCH(1,($U$2=GRID!$B$1:$U$1)*(КАЛЕНДАРЬ!BI9=GRID!$B$3:$U$3),0)),
INDEX(GRID!$B$18:$U$29,MATCH(K$7,GRID!$A$18:$A$29,0),MATCH(1,($U$2=GRID!$B$1:$U$1)*(КАЛЕНДАРЬ!BI9=GRID!$B$3:$U$3),0))*(1-GRID!$H$34))</f>
        <v>95600</v>
      </c>
      <c r="M650" s="5">
        <f t="array" ref="M650">IF($I$2="Открытый тариф",INDEX(GRID!$B$4:$U$15,MATCH(M$7,GRID!$A$4:$A$15,0),MATCH(1,($U$2=GRID!$B$1:$U$1)*(КАЛЕНДАРЬ!BI9=GRID!$B$3:$U$3),0)),
INDEX(GRID!$B$4:$U$15,MATCH(M$7,GRID!$A$4:$A$15,0),MATCH(1,($U$2=GRID!$B$1:$U$1)*(КАЛЕНДАРЬ!BI9=GRID!$B$3:$U$3),0))*(1-GRID!$H$34))</f>
        <v>118300</v>
      </c>
      <c r="N650" s="5">
        <f t="array" ref="N650">IF($I$2="Открытый тариф",INDEX(GRID!$B$18:$U$29,MATCH(M$7,GRID!$A$18:$A$29,0),MATCH(1,($U$2=GRID!$B$1:$U$1)*(КАЛЕНДАРЬ!BI9=GRID!$B$3:$U$3),0)),
INDEX(GRID!$B$18:$U$29,MATCH(M$7,GRID!$A$18:$A$29,0),MATCH(1,($U$2=GRID!$B$1:$U$1)*(КАЛЕНДАРЬ!BI9=GRID!$B$3:$U$3),0))*(1-GRID!$H$34))</f>
        <v>123300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 s="121" customFormat="1" ht="13.5" customHeight="1">
      <c r="A651" s="108" t="s">
        <v>16</v>
      </c>
      <c r="B651" s="109">
        <v>7</v>
      </c>
      <c r="C651" s="5" cm="1">
        <f t="array" ref="C651">IF($I$2="Открытый тариф",INDEX(GRID!$B$4:$U$15,MATCH(C$7,GRID!$A$4:$A$15,0),MATCH(1,($U$2=GRID!$B$1:$U$1)*(КАЛЕНДАРЬ!BI10=GRID!$B$3:$U$3),0)),
INDEX(GRID!$B$4:$U$15,MATCH(C$7,GRID!$A$4:$A$15,0),MATCH(1,($U$2=GRID!$B$1:$U$1)*(КАЛЕНДАРЬ!BI10=GRID!$B$3:$U$3),0))*(1-GRID!$H$34))</f>
        <v>57300</v>
      </c>
      <c r="D651" s="5">
        <f t="array" ref="D651">IF($I$2="Открытый тариф",INDEX(GRID!$B$18:$U$29,MATCH(C$7,GRID!$A$18:$A$29,0),MATCH(1,($U$2=GRID!$B$1:$U$1)*(КАЛЕНДАРЬ!BI10=GRID!$B$3:$U$3),0)),
INDEX(GRID!$B$18:$U$29,MATCH(C$7,GRID!$A$18:$A$29,0),MATCH(1,($U$2=GRID!$B$1:$U$1)*(КАЛЕНДАРЬ!BI10=GRID!$B$3:$U$3),0))*(1-GRID!$H$34))</f>
        <v>62300</v>
      </c>
      <c r="E651" s="5">
        <f t="array" ref="E651">IF($I$2="Открытый тариф",INDEX(GRID!$B$4:$U$15,MATCH(E$7,GRID!$A$4:$A$15,0),MATCH(1,($U$2=GRID!$B$1:$U$1)*(КАЛЕНДАРЬ!BI10=GRID!$B$3:$U$3),0)),
INDEX(GRID!$B$4:$U$15,MATCH(E$7,GRID!$A$4:$A$15,0),MATCH(1,($U$2=GRID!$B$1:$U$1)*(КАЛЕНДАРЬ!BI10=GRID!$B$3:$U$3),0))*(1-GRID!$H$34))</f>
        <v>67400</v>
      </c>
      <c r="F651" s="5">
        <f t="array" ref="F651">IF($I$2="Открытый тариф",INDEX(GRID!$B$18:$U$29,MATCH(E$7,GRID!$A$18:$A$29,0),MATCH(1,($U$2=GRID!$B$1:$U$1)*(КАЛЕНДАРЬ!BI10=GRID!$B$3:$U$3),0)),
INDEX(GRID!$B$18:$U$29,MATCH(E$7,GRID!$A$18:$A$29,0),MATCH(1,($U$2=GRID!$B$1:$U$1)*(КАЛЕНДАРЬ!BI10=GRID!$B$3:$U$3),0))*(1-GRID!$H$34))</f>
        <v>72400</v>
      </c>
      <c r="G651" s="5">
        <f t="array" ref="G651">IF($I$2="Открытый тариф",INDEX(GRID!$B$4:$U$15,MATCH(G$7,GRID!$A$4:$A$15,0),MATCH(1,($U$2=GRID!$B$1:$U$1)*(КАЛЕНДАРЬ!BI10=GRID!$B$3:$U$3),0)),
INDEX(GRID!$B$4:$U$15,MATCH(G$7,GRID!$A$4:$A$15,0),MATCH(1,($U$2=GRID!$B$1:$U$1)*(КАЛЕНДАРЬ!BI10=GRID!$B$3:$U$3),0))*(1-GRID!$H$34))</f>
        <v>74800</v>
      </c>
      <c r="H651" s="5">
        <f t="array" ref="H651">IF($I$2="Открытый тариф",INDEX(GRID!$B$18:$U$29,MATCH(G$7,GRID!$A$18:$A$29,0),MATCH(1,($U$2=GRID!$B$1:$U$1)*(КАЛЕНДАРЬ!BI10=GRID!$B$3:$U$3),0)),
INDEX(GRID!$B$18:$U$29,MATCH(G$7,GRID!$A$18:$A$29,0),MATCH(1,($U$2=GRID!$B$1:$U$1)*(КАЛЕНДАРЬ!BI10=GRID!$B$3:$U$3),0))*(1-GRID!$H$34))</f>
        <v>79800</v>
      </c>
      <c r="I651" s="5">
        <f t="array" ref="I651">IF($I$2="Открытый тариф",INDEX(GRID!$B$4:$U$15,MATCH(I$7,GRID!$A$4:$A$15,0),MATCH(1,($U$2=GRID!$B$1:$U$1)*(КАЛЕНДАРЬ!BI10=GRID!$B$3:$U$3),0)),
INDEX(GRID!$B$4:$U$15,MATCH(I$7,GRID!$A$4:$A$15,0),MATCH(1,($U$2=GRID!$B$1:$U$1)*(КАЛЕНДАРЬ!BI10=GRID!$B$3:$U$3),0))*(1-GRID!$H$34))</f>
        <v>82500</v>
      </c>
      <c r="J651" s="5">
        <f t="array" ref="J651">IF($I$2="Открытый тариф",INDEX(GRID!$B$18:$U$29,MATCH(I$7,GRID!$A$18:$A$29,0),MATCH(1,($U$2=GRID!$B$1:$U$1)*(КАЛЕНДАРЬ!BI10=GRID!$B$3:$U$3),0)),
INDEX(GRID!$B$18:$U$29,MATCH(I$7,GRID!$A$18:$A$29,0),MATCH(1,($U$2=GRID!$B$1:$U$1)*(КАЛЕНДАРЬ!BI10=GRID!$B$3:$U$3),0))*(1-GRID!$H$34))</f>
        <v>87500</v>
      </c>
      <c r="K651" s="5">
        <f t="array" ref="K651">IF($I$2="Открытый тариф",INDEX(GRID!$B$4:$U$15,MATCH(K$7,GRID!$A$4:$A$15,0),MATCH(1,($U$2=GRID!$B$1:$U$1)*(КАЛЕНДАРЬ!BI10=GRID!$B$3:$U$3),0)),
INDEX(GRID!$B$4:$U$15,MATCH(K$7,GRID!$A$4:$A$15,0),MATCH(1,($U$2=GRID!$B$1:$U$1)*(КАЛЕНДАРЬ!BI10=GRID!$B$3:$U$3),0))*(1-GRID!$H$34))</f>
        <v>90600</v>
      </c>
      <c r="L651" s="5">
        <f t="array" ref="L651">IF($I$2="Открытый тариф",INDEX(GRID!$B$18:$U$29,MATCH(K$7,GRID!$A$18:$A$29,0),MATCH(1,($U$2=GRID!$B$1:$U$1)*(КАЛЕНДАРЬ!BI10=GRID!$B$3:$U$3),0)),
INDEX(GRID!$B$18:$U$29,MATCH(K$7,GRID!$A$18:$A$29,0),MATCH(1,($U$2=GRID!$B$1:$U$1)*(КАЛЕНДАРЬ!BI10=GRID!$B$3:$U$3),0))*(1-GRID!$H$34))</f>
        <v>95600</v>
      </c>
      <c r="M651" s="5">
        <f t="array" ref="M651">IF($I$2="Открытый тариф",INDEX(GRID!$B$4:$U$15,MATCH(M$7,GRID!$A$4:$A$15,0),MATCH(1,($U$2=GRID!$B$1:$U$1)*(КАЛЕНДАРЬ!BI10=GRID!$B$3:$U$3),0)),
INDEX(GRID!$B$4:$U$15,MATCH(M$7,GRID!$A$4:$A$15,0),MATCH(1,($U$2=GRID!$B$1:$U$1)*(КАЛЕНДАРЬ!BI10=GRID!$B$3:$U$3),0))*(1-GRID!$H$34))</f>
        <v>118300</v>
      </c>
      <c r="N651" s="5">
        <f t="array" ref="N651">IF($I$2="Открытый тариф",INDEX(GRID!$B$18:$U$29,MATCH(M$7,GRID!$A$18:$A$29,0),MATCH(1,($U$2=GRID!$B$1:$U$1)*(КАЛЕНДАРЬ!BI10=GRID!$B$3:$U$3),0)),
INDEX(GRID!$B$18:$U$29,MATCH(M$7,GRID!$A$18:$A$29,0),MATCH(1,($U$2=GRID!$B$1:$U$1)*(КАЛЕНДАРЬ!BI10=GRID!$B$3:$U$3),0))*(1-GRID!$H$34))</f>
        <v>123300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 s="121" customFormat="1" ht="13.5" customHeight="1">
      <c r="A652" s="108" t="s">
        <v>17</v>
      </c>
      <c r="B652" s="109">
        <v>8</v>
      </c>
      <c r="C652" s="5" cm="1">
        <f t="array" ref="C652">IF($I$2="Открытый тариф",INDEX(GRID!$B$4:$U$15,MATCH(C$7,GRID!$A$4:$A$15,0),MATCH(1,($U$2=GRID!$B$1:$U$1)*(КАЛЕНДАРЬ!BI11=GRID!$B$3:$U$3),0)),
INDEX(GRID!$B$4:$U$15,MATCH(C$7,GRID!$A$4:$A$15,0),MATCH(1,($U$2=GRID!$B$1:$U$1)*(КАЛЕНДАРЬ!BI11=GRID!$B$3:$U$3),0))*(1-GRID!$H$34))</f>
        <v>57300</v>
      </c>
      <c r="D652" s="5">
        <f t="array" ref="D652">IF($I$2="Открытый тариф",INDEX(GRID!$B$18:$U$29,MATCH(C$7,GRID!$A$18:$A$29,0),MATCH(1,($U$2=GRID!$B$1:$U$1)*(КАЛЕНДАРЬ!BI11=GRID!$B$3:$U$3),0)),
INDEX(GRID!$B$18:$U$29,MATCH(C$7,GRID!$A$18:$A$29,0),MATCH(1,($U$2=GRID!$B$1:$U$1)*(КАЛЕНДАРЬ!BI11=GRID!$B$3:$U$3),0))*(1-GRID!$H$34))</f>
        <v>62300</v>
      </c>
      <c r="E652" s="5">
        <f t="array" ref="E652">IF($I$2="Открытый тариф",INDEX(GRID!$B$4:$U$15,MATCH(E$7,GRID!$A$4:$A$15,0),MATCH(1,($U$2=GRID!$B$1:$U$1)*(КАЛЕНДАРЬ!BI11=GRID!$B$3:$U$3),0)),
INDEX(GRID!$B$4:$U$15,MATCH(E$7,GRID!$A$4:$A$15,0),MATCH(1,($U$2=GRID!$B$1:$U$1)*(КАЛЕНДАРЬ!BI11=GRID!$B$3:$U$3),0))*(1-GRID!$H$34))</f>
        <v>67400</v>
      </c>
      <c r="F652" s="5">
        <f t="array" ref="F652">IF($I$2="Открытый тариф",INDEX(GRID!$B$18:$U$29,MATCH(E$7,GRID!$A$18:$A$29,0),MATCH(1,($U$2=GRID!$B$1:$U$1)*(КАЛЕНДАРЬ!BI11=GRID!$B$3:$U$3),0)),
INDEX(GRID!$B$18:$U$29,MATCH(E$7,GRID!$A$18:$A$29,0),MATCH(1,($U$2=GRID!$B$1:$U$1)*(КАЛЕНДАРЬ!BI11=GRID!$B$3:$U$3),0))*(1-GRID!$H$34))</f>
        <v>72400</v>
      </c>
      <c r="G652" s="5">
        <f t="array" ref="G652">IF($I$2="Открытый тариф",INDEX(GRID!$B$4:$U$15,MATCH(G$7,GRID!$A$4:$A$15,0),MATCH(1,($U$2=GRID!$B$1:$U$1)*(КАЛЕНДАРЬ!BI11=GRID!$B$3:$U$3),0)),
INDEX(GRID!$B$4:$U$15,MATCH(G$7,GRID!$A$4:$A$15,0),MATCH(1,($U$2=GRID!$B$1:$U$1)*(КАЛЕНДАРЬ!BI11=GRID!$B$3:$U$3),0))*(1-GRID!$H$34))</f>
        <v>74800</v>
      </c>
      <c r="H652" s="5">
        <f t="array" ref="H652">IF($I$2="Открытый тариф",INDEX(GRID!$B$18:$U$29,MATCH(G$7,GRID!$A$18:$A$29,0),MATCH(1,($U$2=GRID!$B$1:$U$1)*(КАЛЕНДАРЬ!BI11=GRID!$B$3:$U$3),0)),
INDEX(GRID!$B$18:$U$29,MATCH(G$7,GRID!$A$18:$A$29,0),MATCH(1,($U$2=GRID!$B$1:$U$1)*(КАЛЕНДАРЬ!BI11=GRID!$B$3:$U$3),0))*(1-GRID!$H$34))</f>
        <v>79800</v>
      </c>
      <c r="I652" s="5">
        <f t="array" ref="I652">IF($I$2="Открытый тариф",INDEX(GRID!$B$4:$U$15,MATCH(I$7,GRID!$A$4:$A$15,0),MATCH(1,($U$2=GRID!$B$1:$U$1)*(КАЛЕНДАРЬ!BI11=GRID!$B$3:$U$3),0)),
INDEX(GRID!$B$4:$U$15,MATCH(I$7,GRID!$A$4:$A$15,0),MATCH(1,($U$2=GRID!$B$1:$U$1)*(КАЛЕНДАРЬ!BI11=GRID!$B$3:$U$3),0))*(1-GRID!$H$34))</f>
        <v>82500</v>
      </c>
      <c r="J652" s="5">
        <f t="array" ref="J652">IF($I$2="Открытый тариф",INDEX(GRID!$B$18:$U$29,MATCH(I$7,GRID!$A$18:$A$29,0),MATCH(1,($U$2=GRID!$B$1:$U$1)*(КАЛЕНДАРЬ!BI11=GRID!$B$3:$U$3),0)),
INDEX(GRID!$B$18:$U$29,MATCH(I$7,GRID!$A$18:$A$29,0),MATCH(1,($U$2=GRID!$B$1:$U$1)*(КАЛЕНДАРЬ!BI11=GRID!$B$3:$U$3),0))*(1-GRID!$H$34))</f>
        <v>87500</v>
      </c>
      <c r="K652" s="5">
        <f t="array" ref="K652">IF($I$2="Открытый тариф",INDEX(GRID!$B$4:$U$15,MATCH(K$7,GRID!$A$4:$A$15,0),MATCH(1,($U$2=GRID!$B$1:$U$1)*(КАЛЕНДАРЬ!BI11=GRID!$B$3:$U$3),0)),
INDEX(GRID!$B$4:$U$15,MATCH(K$7,GRID!$A$4:$A$15,0),MATCH(1,($U$2=GRID!$B$1:$U$1)*(КАЛЕНДАРЬ!BI11=GRID!$B$3:$U$3),0))*(1-GRID!$H$34))</f>
        <v>90600</v>
      </c>
      <c r="L652" s="5">
        <f t="array" ref="L652">IF($I$2="Открытый тариф",INDEX(GRID!$B$18:$U$29,MATCH(K$7,GRID!$A$18:$A$29,0),MATCH(1,($U$2=GRID!$B$1:$U$1)*(КАЛЕНДАРЬ!BI11=GRID!$B$3:$U$3),0)),
INDEX(GRID!$B$18:$U$29,MATCH(K$7,GRID!$A$18:$A$29,0),MATCH(1,($U$2=GRID!$B$1:$U$1)*(КАЛЕНДАРЬ!BI11=GRID!$B$3:$U$3),0))*(1-GRID!$H$34))</f>
        <v>95600</v>
      </c>
      <c r="M652" s="5">
        <f t="array" ref="M652">IF($I$2="Открытый тариф",INDEX(GRID!$B$4:$U$15,MATCH(M$7,GRID!$A$4:$A$15,0),MATCH(1,($U$2=GRID!$B$1:$U$1)*(КАЛЕНДАРЬ!BI11=GRID!$B$3:$U$3),0)),
INDEX(GRID!$B$4:$U$15,MATCH(M$7,GRID!$A$4:$A$15,0),MATCH(1,($U$2=GRID!$B$1:$U$1)*(КАЛЕНДАРЬ!BI11=GRID!$B$3:$U$3),0))*(1-GRID!$H$34))</f>
        <v>118300</v>
      </c>
      <c r="N652" s="5">
        <f t="array" ref="N652">IF($I$2="Открытый тариф",INDEX(GRID!$B$18:$U$29,MATCH(M$7,GRID!$A$18:$A$29,0),MATCH(1,($U$2=GRID!$B$1:$U$1)*(КАЛЕНДАРЬ!BI11=GRID!$B$3:$U$3),0)),
INDEX(GRID!$B$18:$U$29,MATCH(M$7,GRID!$A$18:$A$29,0),MATCH(1,($U$2=GRID!$B$1:$U$1)*(КАЛЕНДАРЬ!BI11=GRID!$B$3:$U$3),0))*(1-GRID!$H$34))</f>
        <v>123300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 s="121" customFormat="1" ht="13.5" customHeight="1">
      <c r="A653" s="108" t="s">
        <v>11</v>
      </c>
      <c r="B653" s="109">
        <v>9</v>
      </c>
      <c r="C653" s="5" cm="1">
        <f t="array" ref="C653">IF($I$2="Открытый тариф",INDEX(GRID!$B$4:$U$15,MATCH(C$7,GRID!$A$4:$A$15,0),MATCH(1,($U$2=GRID!$B$1:$U$1)*(КАЛЕНДАРЬ!BI12=GRID!$B$3:$U$3),0)),
INDEX(GRID!$B$4:$U$15,MATCH(C$7,GRID!$A$4:$A$15,0),MATCH(1,($U$2=GRID!$B$1:$U$1)*(КАЛЕНДАРЬ!BI12=GRID!$B$3:$U$3),0))*(1-GRID!$H$34))</f>
        <v>52600</v>
      </c>
      <c r="D653" s="5">
        <f t="array" ref="D653">IF($I$2="Открытый тариф",INDEX(GRID!$B$18:$U$29,MATCH(C$7,GRID!$A$18:$A$29,0),MATCH(1,($U$2=GRID!$B$1:$U$1)*(КАЛЕНДАРЬ!BI12=GRID!$B$3:$U$3),0)),
INDEX(GRID!$B$18:$U$29,MATCH(C$7,GRID!$A$18:$A$29,0),MATCH(1,($U$2=GRID!$B$1:$U$1)*(КАЛЕНДАРЬ!BI12=GRID!$B$3:$U$3),0))*(1-GRID!$H$34))</f>
        <v>57600</v>
      </c>
      <c r="E653" s="5">
        <f t="array" ref="E653">IF($I$2="Открытый тариф",INDEX(GRID!$B$4:$U$15,MATCH(E$7,GRID!$A$4:$A$15,0),MATCH(1,($U$2=GRID!$B$1:$U$1)*(КАЛЕНДАРЬ!BI12=GRID!$B$3:$U$3),0)),
INDEX(GRID!$B$4:$U$15,MATCH(E$7,GRID!$A$4:$A$15,0),MATCH(1,($U$2=GRID!$B$1:$U$1)*(КАЛЕНДАРЬ!BI12=GRID!$B$3:$U$3),0))*(1-GRID!$H$34))</f>
        <v>62100</v>
      </c>
      <c r="F653" s="5">
        <f t="array" ref="F653">IF($I$2="Открытый тариф",INDEX(GRID!$B$18:$U$29,MATCH(E$7,GRID!$A$18:$A$29,0),MATCH(1,($U$2=GRID!$B$1:$U$1)*(КАЛЕНДАРЬ!BI12=GRID!$B$3:$U$3),0)),
INDEX(GRID!$B$18:$U$29,MATCH(E$7,GRID!$A$18:$A$29,0),MATCH(1,($U$2=GRID!$B$1:$U$1)*(КАЛЕНДАРЬ!BI12=GRID!$B$3:$U$3),0))*(1-GRID!$H$34))</f>
        <v>67100</v>
      </c>
      <c r="G653" s="5">
        <f t="array" ref="G653">IF($I$2="Открытый тариф",INDEX(GRID!$B$4:$U$15,MATCH(G$7,GRID!$A$4:$A$15,0),MATCH(1,($U$2=GRID!$B$1:$U$1)*(КАЛЕНДАРЬ!BI12=GRID!$B$3:$U$3),0)),
INDEX(GRID!$B$4:$U$15,MATCH(G$7,GRID!$A$4:$A$15,0),MATCH(1,($U$2=GRID!$B$1:$U$1)*(КАЛЕНДАРЬ!BI12=GRID!$B$3:$U$3),0))*(1-GRID!$H$34))</f>
        <v>69200</v>
      </c>
      <c r="H653" s="5">
        <f t="array" ref="H653">IF($I$2="Открытый тариф",INDEX(GRID!$B$18:$U$29,MATCH(G$7,GRID!$A$18:$A$29,0),MATCH(1,($U$2=GRID!$B$1:$U$1)*(КАЛЕНДАРЬ!BI12=GRID!$B$3:$U$3),0)),
INDEX(GRID!$B$18:$U$29,MATCH(G$7,GRID!$A$18:$A$29,0),MATCH(1,($U$2=GRID!$B$1:$U$1)*(КАЛЕНДАРЬ!BI12=GRID!$B$3:$U$3),0))*(1-GRID!$H$34))</f>
        <v>74200</v>
      </c>
      <c r="I653" s="5">
        <f t="array" ref="I653">IF($I$2="Открытый тариф",INDEX(GRID!$B$4:$U$15,MATCH(I$7,GRID!$A$4:$A$15,0),MATCH(1,($U$2=GRID!$B$1:$U$1)*(КАЛЕНДАРЬ!BI12=GRID!$B$3:$U$3),0)),
INDEX(GRID!$B$4:$U$15,MATCH(I$7,GRID!$A$4:$A$15,0),MATCH(1,($U$2=GRID!$B$1:$U$1)*(КАЛЕНДАРЬ!BI12=GRID!$B$3:$U$3),0))*(1-GRID!$H$34))</f>
        <v>76600</v>
      </c>
      <c r="J653" s="5">
        <f t="array" ref="J653">IF($I$2="Открытый тариф",INDEX(GRID!$B$18:$U$29,MATCH(I$7,GRID!$A$18:$A$29,0),MATCH(1,($U$2=GRID!$B$1:$U$1)*(КАЛЕНДАРЬ!BI12=GRID!$B$3:$U$3),0)),
INDEX(GRID!$B$18:$U$29,MATCH(I$7,GRID!$A$18:$A$29,0),MATCH(1,($U$2=GRID!$B$1:$U$1)*(КАЛЕНДАРЬ!BI12=GRID!$B$3:$U$3),0))*(1-GRID!$H$34))</f>
        <v>81600</v>
      </c>
      <c r="K653" s="5">
        <f t="array" ref="K653">IF($I$2="Открытый тариф",INDEX(GRID!$B$4:$U$15,MATCH(K$7,GRID!$A$4:$A$15,0),MATCH(1,($U$2=GRID!$B$1:$U$1)*(КАЛЕНДАРЬ!BI12=GRID!$B$3:$U$3),0)),
INDEX(GRID!$B$4:$U$15,MATCH(K$7,GRID!$A$4:$A$15,0),MATCH(1,($U$2=GRID!$B$1:$U$1)*(КАЛЕНДАРЬ!BI12=GRID!$B$3:$U$3),0))*(1-GRID!$H$34))</f>
        <v>84100</v>
      </c>
      <c r="L653" s="5">
        <f t="array" ref="L653">IF($I$2="Открытый тариф",INDEX(GRID!$B$18:$U$29,MATCH(K$7,GRID!$A$18:$A$29,0),MATCH(1,($U$2=GRID!$B$1:$U$1)*(КАЛЕНДАРЬ!BI12=GRID!$B$3:$U$3),0)),
INDEX(GRID!$B$18:$U$29,MATCH(K$7,GRID!$A$18:$A$29,0),MATCH(1,($U$2=GRID!$B$1:$U$1)*(КАЛЕНДАРЬ!BI12=GRID!$B$3:$U$3),0))*(1-GRID!$H$34))</f>
        <v>89100</v>
      </c>
      <c r="M653" s="5">
        <f t="array" ref="M653">IF($I$2="Открытый тариф",INDEX(GRID!$B$4:$U$15,MATCH(M$7,GRID!$A$4:$A$15,0),MATCH(1,($U$2=GRID!$B$1:$U$1)*(КАЛЕНДАРЬ!BI12=GRID!$B$3:$U$3),0)),
INDEX(GRID!$B$4:$U$15,MATCH(M$7,GRID!$A$4:$A$15,0),MATCH(1,($U$2=GRID!$B$1:$U$1)*(КАЛЕНДАРЬ!BI12=GRID!$B$3:$U$3),0))*(1-GRID!$H$34))</f>
        <v>110400</v>
      </c>
      <c r="N653" s="5">
        <f t="array" ref="N653">IF($I$2="Открытый тариф",INDEX(GRID!$B$18:$U$29,MATCH(M$7,GRID!$A$18:$A$29,0),MATCH(1,($U$2=GRID!$B$1:$U$1)*(КАЛЕНДАРЬ!BI12=GRID!$B$3:$U$3),0)),
INDEX(GRID!$B$18:$U$29,MATCH(M$7,GRID!$A$18:$A$29,0),MATCH(1,($U$2=GRID!$B$1:$U$1)*(КАЛЕНДАРЬ!BI12=GRID!$B$3:$U$3),0))*(1-GRID!$H$34))</f>
        <v>115400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 s="121" customFormat="1" ht="13.5" customHeight="1">
      <c r="A654" s="108" t="s">
        <v>12</v>
      </c>
      <c r="B654" s="109">
        <v>10</v>
      </c>
      <c r="C654" s="5" cm="1">
        <f t="array" ref="C654">IF($I$2="Открытый тариф",INDEX(GRID!$B$4:$U$15,MATCH(C$7,GRID!$A$4:$A$15,0),MATCH(1,($U$2=GRID!$B$1:$U$1)*(КАЛЕНДАРЬ!BI13=GRID!$B$3:$U$3),0)),
INDEX(GRID!$B$4:$U$15,MATCH(C$7,GRID!$A$4:$A$15,0),MATCH(1,($U$2=GRID!$B$1:$U$1)*(КАЛЕНДАРЬ!BI13=GRID!$B$3:$U$3),0))*(1-GRID!$H$34))</f>
        <v>52600</v>
      </c>
      <c r="D654" s="5">
        <f t="array" ref="D654">IF($I$2="Открытый тариф",INDEX(GRID!$B$18:$U$29,MATCH(C$7,GRID!$A$18:$A$29,0),MATCH(1,($U$2=GRID!$B$1:$U$1)*(КАЛЕНДАРЬ!BI13=GRID!$B$3:$U$3),0)),
INDEX(GRID!$B$18:$U$29,MATCH(C$7,GRID!$A$18:$A$29,0),MATCH(1,($U$2=GRID!$B$1:$U$1)*(КАЛЕНДАРЬ!BI13=GRID!$B$3:$U$3),0))*(1-GRID!$H$34))</f>
        <v>57600</v>
      </c>
      <c r="E654" s="5">
        <f t="array" ref="E654">IF($I$2="Открытый тариф",INDEX(GRID!$B$4:$U$15,MATCH(E$7,GRID!$A$4:$A$15,0),MATCH(1,($U$2=GRID!$B$1:$U$1)*(КАЛЕНДАРЬ!BI13=GRID!$B$3:$U$3),0)),
INDEX(GRID!$B$4:$U$15,MATCH(E$7,GRID!$A$4:$A$15,0),MATCH(1,($U$2=GRID!$B$1:$U$1)*(КАЛЕНДАРЬ!BI13=GRID!$B$3:$U$3),0))*(1-GRID!$H$34))</f>
        <v>62100</v>
      </c>
      <c r="F654" s="5">
        <f t="array" ref="F654">IF($I$2="Открытый тариф",INDEX(GRID!$B$18:$U$29,MATCH(E$7,GRID!$A$18:$A$29,0),MATCH(1,($U$2=GRID!$B$1:$U$1)*(КАЛЕНДАРЬ!BI13=GRID!$B$3:$U$3),0)),
INDEX(GRID!$B$18:$U$29,MATCH(E$7,GRID!$A$18:$A$29,0),MATCH(1,($U$2=GRID!$B$1:$U$1)*(КАЛЕНДАРЬ!BI13=GRID!$B$3:$U$3),0))*(1-GRID!$H$34))</f>
        <v>67100</v>
      </c>
      <c r="G654" s="5">
        <f t="array" ref="G654">IF($I$2="Открытый тариф",INDEX(GRID!$B$4:$U$15,MATCH(G$7,GRID!$A$4:$A$15,0),MATCH(1,($U$2=GRID!$B$1:$U$1)*(КАЛЕНДАРЬ!BI13=GRID!$B$3:$U$3),0)),
INDEX(GRID!$B$4:$U$15,MATCH(G$7,GRID!$A$4:$A$15,0),MATCH(1,($U$2=GRID!$B$1:$U$1)*(КАЛЕНДАРЬ!BI13=GRID!$B$3:$U$3),0))*(1-GRID!$H$34))</f>
        <v>69200</v>
      </c>
      <c r="H654" s="5">
        <f t="array" ref="H654">IF($I$2="Открытый тариф",INDEX(GRID!$B$18:$U$29,MATCH(G$7,GRID!$A$18:$A$29,0),MATCH(1,($U$2=GRID!$B$1:$U$1)*(КАЛЕНДАРЬ!BI13=GRID!$B$3:$U$3),0)),
INDEX(GRID!$B$18:$U$29,MATCH(G$7,GRID!$A$18:$A$29,0),MATCH(1,($U$2=GRID!$B$1:$U$1)*(КАЛЕНДАРЬ!BI13=GRID!$B$3:$U$3),0))*(1-GRID!$H$34))</f>
        <v>74200</v>
      </c>
      <c r="I654" s="5">
        <f t="array" ref="I654">IF($I$2="Открытый тариф",INDEX(GRID!$B$4:$U$15,MATCH(I$7,GRID!$A$4:$A$15,0),MATCH(1,($U$2=GRID!$B$1:$U$1)*(КАЛЕНДАРЬ!BI13=GRID!$B$3:$U$3),0)),
INDEX(GRID!$B$4:$U$15,MATCH(I$7,GRID!$A$4:$A$15,0),MATCH(1,($U$2=GRID!$B$1:$U$1)*(КАЛЕНДАРЬ!BI13=GRID!$B$3:$U$3),0))*(1-GRID!$H$34))</f>
        <v>76600</v>
      </c>
      <c r="J654" s="5">
        <f t="array" ref="J654">IF($I$2="Открытый тариф",INDEX(GRID!$B$18:$U$29,MATCH(I$7,GRID!$A$18:$A$29,0),MATCH(1,($U$2=GRID!$B$1:$U$1)*(КАЛЕНДАРЬ!BI13=GRID!$B$3:$U$3),0)),
INDEX(GRID!$B$18:$U$29,MATCH(I$7,GRID!$A$18:$A$29,0),MATCH(1,($U$2=GRID!$B$1:$U$1)*(КАЛЕНДАРЬ!BI13=GRID!$B$3:$U$3),0))*(1-GRID!$H$34))</f>
        <v>81600</v>
      </c>
      <c r="K654" s="5">
        <f t="array" ref="K654">IF($I$2="Открытый тариф",INDEX(GRID!$B$4:$U$15,MATCH(K$7,GRID!$A$4:$A$15,0),MATCH(1,($U$2=GRID!$B$1:$U$1)*(КАЛЕНДАРЬ!BI13=GRID!$B$3:$U$3),0)),
INDEX(GRID!$B$4:$U$15,MATCH(K$7,GRID!$A$4:$A$15,0),MATCH(1,($U$2=GRID!$B$1:$U$1)*(КАЛЕНДАРЬ!BI13=GRID!$B$3:$U$3),0))*(1-GRID!$H$34))</f>
        <v>84100</v>
      </c>
      <c r="L654" s="5">
        <f t="array" ref="L654">IF($I$2="Открытый тариф",INDEX(GRID!$B$18:$U$29,MATCH(K$7,GRID!$A$18:$A$29,0),MATCH(1,($U$2=GRID!$B$1:$U$1)*(КАЛЕНДАРЬ!BI13=GRID!$B$3:$U$3),0)),
INDEX(GRID!$B$18:$U$29,MATCH(K$7,GRID!$A$18:$A$29,0),MATCH(1,($U$2=GRID!$B$1:$U$1)*(КАЛЕНДАРЬ!BI13=GRID!$B$3:$U$3),0))*(1-GRID!$H$34))</f>
        <v>89100</v>
      </c>
      <c r="M654" s="5">
        <f t="array" ref="M654">IF($I$2="Открытый тариф",INDEX(GRID!$B$4:$U$15,MATCH(M$7,GRID!$A$4:$A$15,0),MATCH(1,($U$2=GRID!$B$1:$U$1)*(КАЛЕНДАРЬ!BI13=GRID!$B$3:$U$3),0)),
INDEX(GRID!$B$4:$U$15,MATCH(M$7,GRID!$A$4:$A$15,0),MATCH(1,($U$2=GRID!$B$1:$U$1)*(КАЛЕНДАРЬ!BI13=GRID!$B$3:$U$3),0))*(1-GRID!$H$34))</f>
        <v>110400</v>
      </c>
      <c r="N654" s="5">
        <f t="array" ref="N654">IF($I$2="Открытый тариф",INDEX(GRID!$B$18:$U$29,MATCH(M$7,GRID!$A$18:$A$29,0),MATCH(1,($U$2=GRID!$B$1:$U$1)*(КАЛЕНДАРЬ!BI13=GRID!$B$3:$U$3),0)),
INDEX(GRID!$B$18:$U$29,MATCH(M$7,GRID!$A$18:$A$29,0),MATCH(1,($U$2=GRID!$B$1:$U$1)*(КАЛЕНДАРЬ!BI13=GRID!$B$3:$U$3),0))*(1-GRID!$H$34))</f>
        <v>115400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 s="121" customFormat="1" ht="13.5" customHeight="1">
      <c r="A655" s="108" t="s">
        <v>13</v>
      </c>
      <c r="B655" s="109">
        <v>11</v>
      </c>
      <c r="C655" s="5" cm="1">
        <f t="array" ref="C655">IF($I$2="Открытый тариф",INDEX(GRID!$B$4:$U$15,MATCH(C$7,GRID!$A$4:$A$15,0),MATCH(1,($U$2=GRID!$B$1:$U$1)*(КАЛЕНДАРЬ!BI14=GRID!$B$3:$U$3),0)),
INDEX(GRID!$B$4:$U$15,MATCH(C$7,GRID!$A$4:$A$15,0),MATCH(1,($U$2=GRID!$B$1:$U$1)*(КАЛЕНДАРЬ!BI14=GRID!$B$3:$U$3),0))*(1-GRID!$H$34))</f>
        <v>52600</v>
      </c>
      <c r="D655" s="5">
        <f t="array" ref="D655">IF($I$2="Открытый тариф",INDEX(GRID!$B$18:$U$29,MATCH(C$7,GRID!$A$18:$A$29,0),MATCH(1,($U$2=GRID!$B$1:$U$1)*(КАЛЕНДАРЬ!BI14=GRID!$B$3:$U$3),0)),
INDEX(GRID!$B$18:$U$29,MATCH(C$7,GRID!$A$18:$A$29,0),MATCH(1,($U$2=GRID!$B$1:$U$1)*(КАЛЕНДАРЬ!BI14=GRID!$B$3:$U$3),0))*(1-GRID!$H$34))</f>
        <v>57600</v>
      </c>
      <c r="E655" s="5">
        <f t="array" ref="E655">IF($I$2="Открытый тариф",INDEX(GRID!$B$4:$U$15,MATCH(E$7,GRID!$A$4:$A$15,0),MATCH(1,($U$2=GRID!$B$1:$U$1)*(КАЛЕНДАРЬ!BI14=GRID!$B$3:$U$3),0)),
INDEX(GRID!$B$4:$U$15,MATCH(E$7,GRID!$A$4:$A$15,0),MATCH(1,($U$2=GRID!$B$1:$U$1)*(КАЛЕНДАРЬ!BI14=GRID!$B$3:$U$3),0))*(1-GRID!$H$34))</f>
        <v>62100</v>
      </c>
      <c r="F655" s="5">
        <f t="array" ref="F655">IF($I$2="Открытый тариф",INDEX(GRID!$B$18:$U$29,MATCH(E$7,GRID!$A$18:$A$29,0),MATCH(1,($U$2=GRID!$B$1:$U$1)*(КАЛЕНДАРЬ!BI14=GRID!$B$3:$U$3),0)),
INDEX(GRID!$B$18:$U$29,MATCH(E$7,GRID!$A$18:$A$29,0),MATCH(1,($U$2=GRID!$B$1:$U$1)*(КАЛЕНДАРЬ!BI14=GRID!$B$3:$U$3),0))*(1-GRID!$H$34))</f>
        <v>67100</v>
      </c>
      <c r="G655" s="5">
        <f t="array" ref="G655">IF($I$2="Открытый тариф",INDEX(GRID!$B$4:$U$15,MATCH(G$7,GRID!$A$4:$A$15,0),MATCH(1,($U$2=GRID!$B$1:$U$1)*(КАЛЕНДАРЬ!BI14=GRID!$B$3:$U$3),0)),
INDEX(GRID!$B$4:$U$15,MATCH(G$7,GRID!$A$4:$A$15,0),MATCH(1,($U$2=GRID!$B$1:$U$1)*(КАЛЕНДАРЬ!BI14=GRID!$B$3:$U$3),0))*(1-GRID!$H$34))</f>
        <v>69200</v>
      </c>
      <c r="H655" s="5">
        <f t="array" ref="H655">IF($I$2="Открытый тариф",INDEX(GRID!$B$18:$U$29,MATCH(G$7,GRID!$A$18:$A$29,0),MATCH(1,($U$2=GRID!$B$1:$U$1)*(КАЛЕНДАРЬ!BI14=GRID!$B$3:$U$3),0)),
INDEX(GRID!$B$18:$U$29,MATCH(G$7,GRID!$A$18:$A$29,0),MATCH(1,($U$2=GRID!$B$1:$U$1)*(КАЛЕНДАРЬ!BI14=GRID!$B$3:$U$3),0))*(1-GRID!$H$34))</f>
        <v>74200</v>
      </c>
      <c r="I655" s="5">
        <f t="array" ref="I655">IF($I$2="Открытый тариф",INDEX(GRID!$B$4:$U$15,MATCH(I$7,GRID!$A$4:$A$15,0),MATCH(1,($U$2=GRID!$B$1:$U$1)*(КАЛЕНДАРЬ!BI14=GRID!$B$3:$U$3),0)),
INDEX(GRID!$B$4:$U$15,MATCH(I$7,GRID!$A$4:$A$15,0),MATCH(1,($U$2=GRID!$B$1:$U$1)*(КАЛЕНДАРЬ!BI14=GRID!$B$3:$U$3),0))*(1-GRID!$H$34))</f>
        <v>76600</v>
      </c>
      <c r="J655" s="5">
        <f t="array" ref="J655">IF($I$2="Открытый тариф",INDEX(GRID!$B$18:$U$29,MATCH(I$7,GRID!$A$18:$A$29,0),MATCH(1,($U$2=GRID!$B$1:$U$1)*(КАЛЕНДАРЬ!BI14=GRID!$B$3:$U$3),0)),
INDEX(GRID!$B$18:$U$29,MATCH(I$7,GRID!$A$18:$A$29,0),MATCH(1,($U$2=GRID!$B$1:$U$1)*(КАЛЕНДАРЬ!BI14=GRID!$B$3:$U$3),0))*(1-GRID!$H$34))</f>
        <v>81600</v>
      </c>
      <c r="K655" s="5">
        <f t="array" ref="K655">IF($I$2="Открытый тариф",INDEX(GRID!$B$4:$U$15,MATCH(K$7,GRID!$A$4:$A$15,0),MATCH(1,($U$2=GRID!$B$1:$U$1)*(КАЛЕНДАРЬ!BI14=GRID!$B$3:$U$3),0)),
INDEX(GRID!$B$4:$U$15,MATCH(K$7,GRID!$A$4:$A$15,0),MATCH(1,($U$2=GRID!$B$1:$U$1)*(КАЛЕНДАРЬ!BI14=GRID!$B$3:$U$3),0))*(1-GRID!$H$34))</f>
        <v>84100</v>
      </c>
      <c r="L655" s="5">
        <f t="array" ref="L655">IF($I$2="Открытый тариф",INDEX(GRID!$B$18:$U$29,MATCH(K$7,GRID!$A$18:$A$29,0),MATCH(1,($U$2=GRID!$B$1:$U$1)*(КАЛЕНДАРЬ!BI14=GRID!$B$3:$U$3),0)),
INDEX(GRID!$B$18:$U$29,MATCH(K$7,GRID!$A$18:$A$29,0),MATCH(1,($U$2=GRID!$B$1:$U$1)*(КАЛЕНДАРЬ!BI14=GRID!$B$3:$U$3),0))*(1-GRID!$H$34))</f>
        <v>89100</v>
      </c>
      <c r="M655" s="5">
        <f t="array" ref="M655">IF($I$2="Открытый тариф",INDEX(GRID!$B$4:$U$15,MATCH(M$7,GRID!$A$4:$A$15,0),MATCH(1,($U$2=GRID!$B$1:$U$1)*(КАЛЕНДАРЬ!BI14=GRID!$B$3:$U$3),0)),
INDEX(GRID!$B$4:$U$15,MATCH(M$7,GRID!$A$4:$A$15,0),MATCH(1,($U$2=GRID!$B$1:$U$1)*(КАЛЕНДАРЬ!BI14=GRID!$B$3:$U$3),0))*(1-GRID!$H$34))</f>
        <v>110400</v>
      </c>
      <c r="N655" s="5">
        <f t="array" ref="N655">IF($I$2="Открытый тариф",INDEX(GRID!$B$18:$U$29,MATCH(M$7,GRID!$A$18:$A$29,0),MATCH(1,($U$2=GRID!$B$1:$U$1)*(КАЛЕНДАРЬ!BI14=GRID!$B$3:$U$3),0)),
INDEX(GRID!$B$18:$U$29,MATCH(M$7,GRID!$A$18:$A$29,0),MATCH(1,($U$2=GRID!$B$1:$U$1)*(КАЛЕНДАРЬ!BI14=GRID!$B$3:$U$3),0))*(1-GRID!$H$34))</f>
        <v>115400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 s="121" customFormat="1" ht="13.5" customHeight="1">
      <c r="A656" s="108" t="s">
        <v>14</v>
      </c>
      <c r="B656" s="109">
        <v>12</v>
      </c>
      <c r="C656" s="5" cm="1">
        <f t="array" ref="C656">IF($I$2="Открытый тариф",INDEX(GRID!$B$4:$U$15,MATCH(C$7,GRID!$A$4:$A$15,0),MATCH(1,($U$2=GRID!$B$1:$U$1)*(КАЛЕНДАРЬ!BI15=GRID!$B$3:$U$3),0)),
INDEX(GRID!$B$4:$U$15,MATCH(C$7,GRID!$A$4:$A$15,0),MATCH(1,($U$2=GRID!$B$1:$U$1)*(КАЛЕНДАРЬ!BI15=GRID!$B$3:$U$3),0))*(1-GRID!$H$34))</f>
        <v>52600</v>
      </c>
      <c r="D656" s="5">
        <f t="array" ref="D656">IF($I$2="Открытый тариф",INDEX(GRID!$B$18:$U$29,MATCH(C$7,GRID!$A$18:$A$29,0),MATCH(1,($U$2=GRID!$B$1:$U$1)*(КАЛЕНДАРЬ!BI15=GRID!$B$3:$U$3),0)),
INDEX(GRID!$B$18:$U$29,MATCH(C$7,GRID!$A$18:$A$29,0),MATCH(1,($U$2=GRID!$B$1:$U$1)*(КАЛЕНДАРЬ!BI15=GRID!$B$3:$U$3),0))*(1-GRID!$H$34))</f>
        <v>57600</v>
      </c>
      <c r="E656" s="5">
        <f t="array" ref="E656">IF($I$2="Открытый тариф",INDEX(GRID!$B$4:$U$15,MATCH(E$7,GRID!$A$4:$A$15,0),MATCH(1,($U$2=GRID!$B$1:$U$1)*(КАЛЕНДАРЬ!BI15=GRID!$B$3:$U$3),0)),
INDEX(GRID!$B$4:$U$15,MATCH(E$7,GRID!$A$4:$A$15,0),MATCH(1,($U$2=GRID!$B$1:$U$1)*(КАЛЕНДАРЬ!BI15=GRID!$B$3:$U$3),0))*(1-GRID!$H$34))</f>
        <v>62100</v>
      </c>
      <c r="F656" s="5">
        <f t="array" ref="F656">IF($I$2="Открытый тариф",INDEX(GRID!$B$18:$U$29,MATCH(E$7,GRID!$A$18:$A$29,0),MATCH(1,($U$2=GRID!$B$1:$U$1)*(КАЛЕНДАРЬ!BI15=GRID!$B$3:$U$3),0)),
INDEX(GRID!$B$18:$U$29,MATCH(E$7,GRID!$A$18:$A$29,0),MATCH(1,($U$2=GRID!$B$1:$U$1)*(КАЛЕНДАРЬ!BI15=GRID!$B$3:$U$3),0))*(1-GRID!$H$34))</f>
        <v>67100</v>
      </c>
      <c r="G656" s="5">
        <f t="array" ref="G656">IF($I$2="Открытый тариф",INDEX(GRID!$B$4:$U$15,MATCH(G$7,GRID!$A$4:$A$15,0),MATCH(1,($U$2=GRID!$B$1:$U$1)*(КАЛЕНДАРЬ!BI15=GRID!$B$3:$U$3),0)),
INDEX(GRID!$B$4:$U$15,MATCH(G$7,GRID!$A$4:$A$15,0),MATCH(1,($U$2=GRID!$B$1:$U$1)*(КАЛЕНДАРЬ!BI15=GRID!$B$3:$U$3),0))*(1-GRID!$H$34))</f>
        <v>69200</v>
      </c>
      <c r="H656" s="5">
        <f t="array" ref="H656">IF($I$2="Открытый тариф",INDEX(GRID!$B$18:$U$29,MATCH(G$7,GRID!$A$18:$A$29,0),MATCH(1,($U$2=GRID!$B$1:$U$1)*(КАЛЕНДАРЬ!BI15=GRID!$B$3:$U$3),0)),
INDEX(GRID!$B$18:$U$29,MATCH(G$7,GRID!$A$18:$A$29,0),MATCH(1,($U$2=GRID!$B$1:$U$1)*(КАЛЕНДАРЬ!BI15=GRID!$B$3:$U$3),0))*(1-GRID!$H$34))</f>
        <v>74200</v>
      </c>
      <c r="I656" s="5">
        <f t="array" ref="I656">IF($I$2="Открытый тариф",INDEX(GRID!$B$4:$U$15,MATCH(I$7,GRID!$A$4:$A$15,0),MATCH(1,($U$2=GRID!$B$1:$U$1)*(КАЛЕНДАРЬ!BI15=GRID!$B$3:$U$3),0)),
INDEX(GRID!$B$4:$U$15,MATCH(I$7,GRID!$A$4:$A$15,0),MATCH(1,($U$2=GRID!$B$1:$U$1)*(КАЛЕНДАРЬ!BI15=GRID!$B$3:$U$3),0))*(1-GRID!$H$34))</f>
        <v>76600</v>
      </c>
      <c r="J656" s="5">
        <f t="array" ref="J656">IF($I$2="Открытый тариф",INDEX(GRID!$B$18:$U$29,MATCH(I$7,GRID!$A$18:$A$29,0),MATCH(1,($U$2=GRID!$B$1:$U$1)*(КАЛЕНДАРЬ!BI15=GRID!$B$3:$U$3),0)),
INDEX(GRID!$B$18:$U$29,MATCH(I$7,GRID!$A$18:$A$29,0),MATCH(1,($U$2=GRID!$B$1:$U$1)*(КАЛЕНДАРЬ!BI15=GRID!$B$3:$U$3),0))*(1-GRID!$H$34))</f>
        <v>81600</v>
      </c>
      <c r="K656" s="5">
        <f t="array" ref="K656">IF($I$2="Открытый тариф",INDEX(GRID!$B$4:$U$15,MATCH(K$7,GRID!$A$4:$A$15,0),MATCH(1,($U$2=GRID!$B$1:$U$1)*(КАЛЕНДАРЬ!BI15=GRID!$B$3:$U$3),0)),
INDEX(GRID!$B$4:$U$15,MATCH(K$7,GRID!$A$4:$A$15,0),MATCH(1,($U$2=GRID!$B$1:$U$1)*(КАЛЕНДАРЬ!BI15=GRID!$B$3:$U$3),0))*(1-GRID!$H$34))</f>
        <v>84100</v>
      </c>
      <c r="L656" s="5">
        <f t="array" ref="L656">IF($I$2="Открытый тариф",INDEX(GRID!$B$18:$U$29,MATCH(K$7,GRID!$A$18:$A$29,0),MATCH(1,($U$2=GRID!$B$1:$U$1)*(КАЛЕНДАРЬ!BI15=GRID!$B$3:$U$3),0)),
INDEX(GRID!$B$18:$U$29,MATCH(K$7,GRID!$A$18:$A$29,0),MATCH(1,($U$2=GRID!$B$1:$U$1)*(КАЛЕНДАРЬ!BI15=GRID!$B$3:$U$3),0))*(1-GRID!$H$34))</f>
        <v>89100</v>
      </c>
      <c r="M656" s="5">
        <f t="array" ref="M656">IF($I$2="Открытый тариф",INDEX(GRID!$B$4:$U$15,MATCH(M$7,GRID!$A$4:$A$15,0),MATCH(1,($U$2=GRID!$B$1:$U$1)*(КАЛЕНДАРЬ!BI15=GRID!$B$3:$U$3),0)),
INDEX(GRID!$B$4:$U$15,MATCH(M$7,GRID!$A$4:$A$15,0),MATCH(1,($U$2=GRID!$B$1:$U$1)*(КАЛЕНДАРЬ!BI15=GRID!$B$3:$U$3),0))*(1-GRID!$H$34))</f>
        <v>110400</v>
      </c>
      <c r="N656" s="5">
        <f t="array" ref="N656">IF($I$2="Открытый тариф",INDEX(GRID!$B$18:$U$29,MATCH(M$7,GRID!$A$18:$A$29,0),MATCH(1,($U$2=GRID!$B$1:$U$1)*(КАЛЕНДАРЬ!BI15=GRID!$B$3:$U$3),0)),
INDEX(GRID!$B$18:$U$29,MATCH(M$7,GRID!$A$18:$A$29,0),MATCH(1,($U$2=GRID!$B$1:$U$1)*(КАЛЕНДАРЬ!BI15=GRID!$B$3:$U$3),0))*(1-GRID!$H$34))</f>
        <v>115400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 s="121" customFormat="1" ht="13.5" customHeight="1">
      <c r="A657" s="108" t="s">
        <v>15</v>
      </c>
      <c r="B657" s="109">
        <v>13</v>
      </c>
      <c r="C657" s="5" cm="1">
        <f t="array" ref="C657">IF($I$2="Открытый тариф",INDEX(GRID!$B$4:$U$15,MATCH(C$7,GRID!$A$4:$A$15,0),MATCH(1,($U$2=GRID!$B$1:$U$1)*(КАЛЕНДАРЬ!BI16=GRID!$B$3:$U$3),0)),
INDEX(GRID!$B$4:$U$15,MATCH(C$7,GRID!$A$4:$A$15,0),MATCH(1,($U$2=GRID!$B$1:$U$1)*(КАЛЕНДАРЬ!BI16=GRID!$B$3:$U$3),0))*(1-GRID!$H$34))</f>
        <v>57300</v>
      </c>
      <c r="D657" s="5">
        <f t="array" ref="D657">IF($I$2="Открытый тариф",INDEX(GRID!$B$18:$U$29,MATCH(C$7,GRID!$A$18:$A$29,0),MATCH(1,($U$2=GRID!$B$1:$U$1)*(КАЛЕНДАРЬ!BI16=GRID!$B$3:$U$3),0)),
INDEX(GRID!$B$18:$U$29,MATCH(C$7,GRID!$A$18:$A$29,0),MATCH(1,($U$2=GRID!$B$1:$U$1)*(КАЛЕНДАРЬ!BI16=GRID!$B$3:$U$3),0))*(1-GRID!$H$34))</f>
        <v>62300</v>
      </c>
      <c r="E657" s="5">
        <f t="array" ref="E657">IF($I$2="Открытый тариф",INDEX(GRID!$B$4:$U$15,MATCH(E$7,GRID!$A$4:$A$15,0),MATCH(1,($U$2=GRID!$B$1:$U$1)*(КАЛЕНДАРЬ!BI16=GRID!$B$3:$U$3),0)),
INDEX(GRID!$B$4:$U$15,MATCH(E$7,GRID!$A$4:$A$15,0),MATCH(1,($U$2=GRID!$B$1:$U$1)*(КАЛЕНДАРЬ!BI16=GRID!$B$3:$U$3),0))*(1-GRID!$H$34))</f>
        <v>67400</v>
      </c>
      <c r="F657" s="5">
        <f t="array" ref="F657">IF($I$2="Открытый тариф",INDEX(GRID!$B$18:$U$29,MATCH(E$7,GRID!$A$18:$A$29,0),MATCH(1,($U$2=GRID!$B$1:$U$1)*(КАЛЕНДАРЬ!BI16=GRID!$B$3:$U$3),0)),
INDEX(GRID!$B$18:$U$29,MATCH(E$7,GRID!$A$18:$A$29,0),MATCH(1,($U$2=GRID!$B$1:$U$1)*(КАЛЕНДАРЬ!BI16=GRID!$B$3:$U$3),0))*(1-GRID!$H$34))</f>
        <v>72400</v>
      </c>
      <c r="G657" s="5">
        <f t="array" ref="G657">IF($I$2="Открытый тариф",INDEX(GRID!$B$4:$U$15,MATCH(G$7,GRID!$A$4:$A$15,0),MATCH(1,($U$2=GRID!$B$1:$U$1)*(КАЛЕНДАРЬ!BI16=GRID!$B$3:$U$3),0)),
INDEX(GRID!$B$4:$U$15,MATCH(G$7,GRID!$A$4:$A$15,0),MATCH(1,($U$2=GRID!$B$1:$U$1)*(КАЛЕНДАРЬ!BI16=GRID!$B$3:$U$3),0))*(1-GRID!$H$34))</f>
        <v>74800</v>
      </c>
      <c r="H657" s="5">
        <f t="array" ref="H657">IF($I$2="Открытый тариф",INDEX(GRID!$B$18:$U$29,MATCH(G$7,GRID!$A$18:$A$29,0),MATCH(1,($U$2=GRID!$B$1:$U$1)*(КАЛЕНДАРЬ!BI16=GRID!$B$3:$U$3),0)),
INDEX(GRID!$B$18:$U$29,MATCH(G$7,GRID!$A$18:$A$29,0),MATCH(1,($U$2=GRID!$B$1:$U$1)*(КАЛЕНДАРЬ!BI16=GRID!$B$3:$U$3),0))*(1-GRID!$H$34))</f>
        <v>79800</v>
      </c>
      <c r="I657" s="5">
        <f t="array" ref="I657">IF($I$2="Открытый тариф",INDEX(GRID!$B$4:$U$15,MATCH(I$7,GRID!$A$4:$A$15,0),MATCH(1,($U$2=GRID!$B$1:$U$1)*(КАЛЕНДАРЬ!BI16=GRID!$B$3:$U$3),0)),
INDEX(GRID!$B$4:$U$15,MATCH(I$7,GRID!$A$4:$A$15,0),MATCH(1,($U$2=GRID!$B$1:$U$1)*(КАЛЕНДАРЬ!BI16=GRID!$B$3:$U$3),0))*(1-GRID!$H$34))</f>
        <v>82500</v>
      </c>
      <c r="J657" s="5">
        <f t="array" ref="J657">IF($I$2="Открытый тариф",INDEX(GRID!$B$18:$U$29,MATCH(I$7,GRID!$A$18:$A$29,0),MATCH(1,($U$2=GRID!$B$1:$U$1)*(КАЛЕНДАРЬ!BI16=GRID!$B$3:$U$3),0)),
INDEX(GRID!$B$18:$U$29,MATCH(I$7,GRID!$A$18:$A$29,0),MATCH(1,($U$2=GRID!$B$1:$U$1)*(КАЛЕНДАРЬ!BI16=GRID!$B$3:$U$3),0))*(1-GRID!$H$34))</f>
        <v>87500</v>
      </c>
      <c r="K657" s="5">
        <f t="array" ref="K657">IF($I$2="Открытый тариф",INDEX(GRID!$B$4:$U$15,MATCH(K$7,GRID!$A$4:$A$15,0),MATCH(1,($U$2=GRID!$B$1:$U$1)*(КАЛЕНДАРЬ!BI16=GRID!$B$3:$U$3),0)),
INDEX(GRID!$B$4:$U$15,MATCH(K$7,GRID!$A$4:$A$15,0),MATCH(1,($U$2=GRID!$B$1:$U$1)*(КАЛЕНДАРЬ!BI16=GRID!$B$3:$U$3),0))*(1-GRID!$H$34))</f>
        <v>90600</v>
      </c>
      <c r="L657" s="5">
        <f t="array" ref="L657">IF($I$2="Открытый тариф",INDEX(GRID!$B$18:$U$29,MATCH(K$7,GRID!$A$18:$A$29,0),MATCH(1,($U$2=GRID!$B$1:$U$1)*(КАЛЕНДАРЬ!BI16=GRID!$B$3:$U$3),0)),
INDEX(GRID!$B$18:$U$29,MATCH(K$7,GRID!$A$18:$A$29,0),MATCH(1,($U$2=GRID!$B$1:$U$1)*(КАЛЕНДАРЬ!BI16=GRID!$B$3:$U$3),0))*(1-GRID!$H$34))</f>
        <v>95600</v>
      </c>
      <c r="M657" s="5">
        <f t="array" ref="M657">IF($I$2="Открытый тариф",INDEX(GRID!$B$4:$U$15,MATCH(M$7,GRID!$A$4:$A$15,0),MATCH(1,($U$2=GRID!$B$1:$U$1)*(КАЛЕНДАРЬ!BI16=GRID!$B$3:$U$3),0)),
INDEX(GRID!$B$4:$U$15,MATCH(M$7,GRID!$A$4:$A$15,0),MATCH(1,($U$2=GRID!$B$1:$U$1)*(КАЛЕНДАРЬ!BI16=GRID!$B$3:$U$3),0))*(1-GRID!$H$34))</f>
        <v>118300</v>
      </c>
      <c r="N657" s="5">
        <f t="array" ref="N657">IF($I$2="Открытый тариф",INDEX(GRID!$B$18:$U$29,MATCH(M$7,GRID!$A$18:$A$29,0),MATCH(1,($U$2=GRID!$B$1:$U$1)*(КАЛЕНДАРЬ!BI16=GRID!$B$3:$U$3),0)),
INDEX(GRID!$B$18:$U$29,MATCH(M$7,GRID!$A$18:$A$29,0),MATCH(1,($U$2=GRID!$B$1:$U$1)*(КАЛЕНДАРЬ!BI16=GRID!$B$3:$U$3),0))*(1-GRID!$H$34))</f>
        <v>123300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 s="121" customFormat="1" ht="13.5" customHeight="1">
      <c r="A658" s="108" t="s">
        <v>16</v>
      </c>
      <c r="B658" s="109">
        <v>14</v>
      </c>
      <c r="C658" s="5" cm="1">
        <f t="array" ref="C658">IF($I$2="Открытый тариф",INDEX(GRID!$B$4:$U$15,MATCH(C$7,GRID!$A$4:$A$15,0),MATCH(1,($U$2=GRID!$B$1:$U$1)*(КАЛЕНДАРЬ!BI17=GRID!$B$3:$U$3),0)),
INDEX(GRID!$B$4:$U$15,MATCH(C$7,GRID!$A$4:$A$15,0),MATCH(1,($U$2=GRID!$B$1:$U$1)*(КАЛЕНДАРЬ!BI17=GRID!$B$3:$U$3),0))*(1-GRID!$H$34))</f>
        <v>57300</v>
      </c>
      <c r="D658" s="5">
        <f t="array" ref="D658">IF($I$2="Открытый тариф",INDEX(GRID!$B$18:$U$29,MATCH(C$7,GRID!$A$18:$A$29,0),MATCH(1,($U$2=GRID!$B$1:$U$1)*(КАЛЕНДАРЬ!BI17=GRID!$B$3:$U$3),0)),
INDEX(GRID!$B$18:$U$29,MATCH(C$7,GRID!$A$18:$A$29,0),MATCH(1,($U$2=GRID!$B$1:$U$1)*(КАЛЕНДАРЬ!BI17=GRID!$B$3:$U$3),0))*(1-GRID!$H$34))</f>
        <v>62300</v>
      </c>
      <c r="E658" s="5">
        <f t="array" ref="E658">IF($I$2="Открытый тариф",INDEX(GRID!$B$4:$U$15,MATCH(E$7,GRID!$A$4:$A$15,0),MATCH(1,($U$2=GRID!$B$1:$U$1)*(КАЛЕНДАРЬ!BI17=GRID!$B$3:$U$3),0)),
INDEX(GRID!$B$4:$U$15,MATCH(E$7,GRID!$A$4:$A$15,0),MATCH(1,($U$2=GRID!$B$1:$U$1)*(КАЛЕНДАРЬ!BI17=GRID!$B$3:$U$3),0))*(1-GRID!$H$34))</f>
        <v>67400</v>
      </c>
      <c r="F658" s="5">
        <f t="array" ref="F658">IF($I$2="Открытый тариф",INDEX(GRID!$B$18:$U$29,MATCH(E$7,GRID!$A$18:$A$29,0),MATCH(1,($U$2=GRID!$B$1:$U$1)*(КАЛЕНДАРЬ!BI17=GRID!$B$3:$U$3),0)),
INDEX(GRID!$B$18:$U$29,MATCH(E$7,GRID!$A$18:$A$29,0),MATCH(1,($U$2=GRID!$B$1:$U$1)*(КАЛЕНДАРЬ!BI17=GRID!$B$3:$U$3),0))*(1-GRID!$H$34))</f>
        <v>72400</v>
      </c>
      <c r="G658" s="5">
        <f t="array" ref="G658">IF($I$2="Открытый тариф",INDEX(GRID!$B$4:$U$15,MATCH(G$7,GRID!$A$4:$A$15,0),MATCH(1,($U$2=GRID!$B$1:$U$1)*(КАЛЕНДАРЬ!BI17=GRID!$B$3:$U$3),0)),
INDEX(GRID!$B$4:$U$15,MATCH(G$7,GRID!$A$4:$A$15,0),MATCH(1,($U$2=GRID!$B$1:$U$1)*(КАЛЕНДАРЬ!BI17=GRID!$B$3:$U$3),0))*(1-GRID!$H$34))</f>
        <v>74800</v>
      </c>
      <c r="H658" s="5">
        <f t="array" ref="H658">IF($I$2="Открытый тариф",INDEX(GRID!$B$18:$U$29,MATCH(G$7,GRID!$A$18:$A$29,0),MATCH(1,($U$2=GRID!$B$1:$U$1)*(КАЛЕНДАРЬ!BI17=GRID!$B$3:$U$3),0)),
INDEX(GRID!$B$18:$U$29,MATCH(G$7,GRID!$A$18:$A$29,0),MATCH(1,($U$2=GRID!$B$1:$U$1)*(КАЛЕНДАРЬ!BI17=GRID!$B$3:$U$3),0))*(1-GRID!$H$34))</f>
        <v>79800</v>
      </c>
      <c r="I658" s="5">
        <f t="array" ref="I658">IF($I$2="Открытый тариф",INDEX(GRID!$B$4:$U$15,MATCH(I$7,GRID!$A$4:$A$15,0),MATCH(1,($U$2=GRID!$B$1:$U$1)*(КАЛЕНДАРЬ!BI17=GRID!$B$3:$U$3),0)),
INDEX(GRID!$B$4:$U$15,MATCH(I$7,GRID!$A$4:$A$15,0),MATCH(1,($U$2=GRID!$B$1:$U$1)*(КАЛЕНДАРЬ!BI17=GRID!$B$3:$U$3),0))*(1-GRID!$H$34))</f>
        <v>82500</v>
      </c>
      <c r="J658" s="5">
        <f t="array" ref="J658">IF($I$2="Открытый тариф",INDEX(GRID!$B$18:$U$29,MATCH(I$7,GRID!$A$18:$A$29,0),MATCH(1,($U$2=GRID!$B$1:$U$1)*(КАЛЕНДАРЬ!BI17=GRID!$B$3:$U$3),0)),
INDEX(GRID!$B$18:$U$29,MATCH(I$7,GRID!$A$18:$A$29,0),MATCH(1,($U$2=GRID!$B$1:$U$1)*(КАЛЕНДАРЬ!BI17=GRID!$B$3:$U$3),0))*(1-GRID!$H$34))</f>
        <v>87500</v>
      </c>
      <c r="K658" s="5">
        <f t="array" ref="K658">IF($I$2="Открытый тариф",INDEX(GRID!$B$4:$U$15,MATCH(K$7,GRID!$A$4:$A$15,0),MATCH(1,($U$2=GRID!$B$1:$U$1)*(КАЛЕНДАРЬ!BI17=GRID!$B$3:$U$3),0)),
INDEX(GRID!$B$4:$U$15,MATCH(K$7,GRID!$A$4:$A$15,0),MATCH(1,($U$2=GRID!$B$1:$U$1)*(КАЛЕНДАРЬ!BI17=GRID!$B$3:$U$3),0))*(1-GRID!$H$34))</f>
        <v>90600</v>
      </c>
      <c r="L658" s="5">
        <f t="array" ref="L658">IF($I$2="Открытый тариф",INDEX(GRID!$B$18:$U$29,MATCH(K$7,GRID!$A$18:$A$29,0),MATCH(1,($U$2=GRID!$B$1:$U$1)*(КАЛЕНДАРЬ!BI17=GRID!$B$3:$U$3),0)),
INDEX(GRID!$B$18:$U$29,MATCH(K$7,GRID!$A$18:$A$29,0),MATCH(1,($U$2=GRID!$B$1:$U$1)*(КАЛЕНДАРЬ!BI17=GRID!$B$3:$U$3),0))*(1-GRID!$H$34))</f>
        <v>95600</v>
      </c>
      <c r="M658" s="5">
        <f t="array" ref="M658">IF($I$2="Открытый тариф",INDEX(GRID!$B$4:$U$15,MATCH(M$7,GRID!$A$4:$A$15,0),MATCH(1,($U$2=GRID!$B$1:$U$1)*(КАЛЕНДАРЬ!BI17=GRID!$B$3:$U$3),0)),
INDEX(GRID!$B$4:$U$15,MATCH(M$7,GRID!$A$4:$A$15,0),MATCH(1,($U$2=GRID!$B$1:$U$1)*(КАЛЕНДАРЬ!BI17=GRID!$B$3:$U$3),0))*(1-GRID!$H$34))</f>
        <v>118300</v>
      </c>
      <c r="N658" s="5">
        <f t="array" ref="N658">IF($I$2="Открытый тариф",INDEX(GRID!$B$18:$U$29,MATCH(M$7,GRID!$A$18:$A$29,0),MATCH(1,($U$2=GRID!$B$1:$U$1)*(КАЛЕНДАРЬ!BI17=GRID!$B$3:$U$3),0)),
INDEX(GRID!$B$18:$U$29,MATCH(M$7,GRID!$A$18:$A$29,0),MATCH(1,($U$2=GRID!$B$1:$U$1)*(КАЛЕНДАРЬ!BI17=GRID!$B$3:$U$3),0))*(1-GRID!$H$34))</f>
        <v>123300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 s="121" customFormat="1" ht="13.5" customHeight="1">
      <c r="A659" s="108" t="s">
        <v>17</v>
      </c>
      <c r="B659" s="109">
        <v>15</v>
      </c>
      <c r="C659" s="5" cm="1">
        <f t="array" ref="C659">IF($I$2="Открытый тариф",INDEX(GRID!$B$4:$U$15,MATCH(C$7,GRID!$A$4:$A$15,0),MATCH(1,($U$2=GRID!$B$1:$U$1)*(КАЛЕНДАРЬ!BI18=GRID!$B$3:$U$3),0)),
INDEX(GRID!$B$4:$U$15,MATCH(C$7,GRID!$A$4:$A$15,0),MATCH(1,($U$2=GRID!$B$1:$U$1)*(КАЛЕНДАРЬ!BI18=GRID!$B$3:$U$3),0))*(1-GRID!$H$34))</f>
        <v>57300</v>
      </c>
      <c r="D659" s="5">
        <f t="array" ref="D659">IF($I$2="Открытый тариф",INDEX(GRID!$B$18:$U$29,MATCH(C$7,GRID!$A$18:$A$29,0),MATCH(1,($U$2=GRID!$B$1:$U$1)*(КАЛЕНДАРЬ!BI18=GRID!$B$3:$U$3),0)),
INDEX(GRID!$B$18:$U$29,MATCH(C$7,GRID!$A$18:$A$29,0),MATCH(1,($U$2=GRID!$B$1:$U$1)*(КАЛЕНДАРЬ!BI18=GRID!$B$3:$U$3),0))*(1-GRID!$H$34))</f>
        <v>62300</v>
      </c>
      <c r="E659" s="5">
        <f t="array" ref="E659">IF($I$2="Открытый тариф",INDEX(GRID!$B$4:$U$15,MATCH(E$7,GRID!$A$4:$A$15,0),MATCH(1,($U$2=GRID!$B$1:$U$1)*(КАЛЕНДАРЬ!BI18=GRID!$B$3:$U$3),0)),
INDEX(GRID!$B$4:$U$15,MATCH(E$7,GRID!$A$4:$A$15,0),MATCH(1,($U$2=GRID!$B$1:$U$1)*(КАЛЕНДАРЬ!BI18=GRID!$B$3:$U$3),0))*(1-GRID!$H$34))</f>
        <v>67400</v>
      </c>
      <c r="F659" s="5">
        <f t="array" ref="F659">IF($I$2="Открытый тариф",INDEX(GRID!$B$18:$U$29,MATCH(E$7,GRID!$A$18:$A$29,0),MATCH(1,($U$2=GRID!$B$1:$U$1)*(КАЛЕНДАРЬ!BI18=GRID!$B$3:$U$3),0)),
INDEX(GRID!$B$18:$U$29,MATCH(E$7,GRID!$A$18:$A$29,0),MATCH(1,($U$2=GRID!$B$1:$U$1)*(КАЛЕНДАРЬ!BI18=GRID!$B$3:$U$3),0))*(1-GRID!$H$34))</f>
        <v>72400</v>
      </c>
      <c r="G659" s="5">
        <f t="array" ref="G659">IF($I$2="Открытый тариф",INDEX(GRID!$B$4:$U$15,MATCH(G$7,GRID!$A$4:$A$15,0),MATCH(1,($U$2=GRID!$B$1:$U$1)*(КАЛЕНДАРЬ!BI18=GRID!$B$3:$U$3),0)),
INDEX(GRID!$B$4:$U$15,MATCH(G$7,GRID!$A$4:$A$15,0),MATCH(1,($U$2=GRID!$B$1:$U$1)*(КАЛЕНДАРЬ!BI18=GRID!$B$3:$U$3),0))*(1-GRID!$H$34))</f>
        <v>74800</v>
      </c>
      <c r="H659" s="5">
        <f t="array" ref="H659">IF($I$2="Открытый тариф",INDEX(GRID!$B$18:$U$29,MATCH(G$7,GRID!$A$18:$A$29,0),MATCH(1,($U$2=GRID!$B$1:$U$1)*(КАЛЕНДАРЬ!BI18=GRID!$B$3:$U$3),0)),
INDEX(GRID!$B$18:$U$29,MATCH(G$7,GRID!$A$18:$A$29,0),MATCH(1,($U$2=GRID!$B$1:$U$1)*(КАЛЕНДАРЬ!BI18=GRID!$B$3:$U$3),0))*(1-GRID!$H$34))</f>
        <v>79800</v>
      </c>
      <c r="I659" s="5">
        <f t="array" ref="I659">IF($I$2="Открытый тариф",INDEX(GRID!$B$4:$U$15,MATCH(I$7,GRID!$A$4:$A$15,0),MATCH(1,($U$2=GRID!$B$1:$U$1)*(КАЛЕНДАРЬ!BI18=GRID!$B$3:$U$3),0)),
INDEX(GRID!$B$4:$U$15,MATCH(I$7,GRID!$A$4:$A$15,0),MATCH(1,($U$2=GRID!$B$1:$U$1)*(КАЛЕНДАРЬ!BI18=GRID!$B$3:$U$3),0))*(1-GRID!$H$34))</f>
        <v>82500</v>
      </c>
      <c r="J659" s="5">
        <f t="array" ref="J659">IF($I$2="Открытый тариф",INDEX(GRID!$B$18:$U$29,MATCH(I$7,GRID!$A$18:$A$29,0),MATCH(1,($U$2=GRID!$B$1:$U$1)*(КАЛЕНДАРЬ!BI18=GRID!$B$3:$U$3),0)),
INDEX(GRID!$B$18:$U$29,MATCH(I$7,GRID!$A$18:$A$29,0),MATCH(1,($U$2=GRID!$B$1:$U$1)*(КАЛЕНДАРЬ!BI18=GRID!$B$3:$U$3),0))*(1-GRID!$H$34))</f>
        <v>87500</v>
      </c>
      <c r="K659" s="5">
        <f t="array" ref="K659">IF($I$2="Открытый тариф",INDEX(GRID!$B$4:$U$15,MATCH(K$7,GRID!$A$4:$A$15,0),MATCH(1,($U$2=GRID!$B$1:$U$1)*(КАЛЕНДАРЬ!BI18=GRID!$B$3:$U$3),0)),
INDEX(GRID!$B$4:$U$15,MATCH(K$7,GRID!$A$4:$A$15,0),MATCH(1,($U$2=GRID!$B$1:$U$1)*(КАЛЕНДАРЬ!BI18=GRID!$B$3:$U$3),0))*(1-GRID!$H$34))</f>
        <v>90600</v>
      </c>
      <c r="L659" s="5">
        <f t="array" ref="L659">IF($I$2="Открытый тариф",INDEX(GRID!$B$18:$U$29,MATCH(K$7,GRID!$A$18:$A$29,0),MATCH(1,($U$2=GRID!$B$1:$U$1)*(КАЛЕНДАРЬ!BI18=GRID!$B$3:$U$3),0)),
INDEX(GRID!$B$18:$U$29,MATCH(K$7,GRID!$A$18:$A$29,0),MATCH(1,($U$2=GRID!$B$1:$U$1)*(КАЛЕНДАРЬ!BI18=GRID!$B$3:$U$3),0))*(1-GRID!$H$34))</f>
        <v>95600</v>
      </c>
      <c r="M659" s="5">
        <f t="array" ref="M659">IF($I$2="Открытый тариф",INDEX(GRID!$B$4:$U$15,MATCH(M$7,GRID!$A$4:$A$15,0),MATCH(1,($U$2=GRID!$B$1:$U$1)*(КАЛЕНДАРЬ!BI18=GRID!$B$3:$U$3),0)),
INDEX(GRID!$B$4:$U$15,MATCH(M$7,GRID!$A$4:$A$15,0),MATCH(1,($U$2=GRID!$B$1:$U$1)*(КАЛЕНДАРЬ!BI18=GRID!$B$3:$U$3),0))*(1-GRID!$H$34))</f>
        <v>118300</v>
      </c>
      <c r="N659" s="5">
        <f t="array" ref="N659">IF($I$2="Открытый тариф",INDEX(GRID!$B$18:$U$29,MATCH(M$7,GRID!$A$18:$A$29,0),MATCH(1,($U$2=GRID!$B$1:$U$1)*(КАЛЕНДАРЬ!BI18=GRID!$B$3:$U$3),0)),
INDEX(GRID!$B$18:$U$29,MATCH(M$7,GRID!$A$18:$A$29,0),MATCH(1,($U$2=GRID!$B$1:$U$1)*(КАЛЕНДАРЬ!BI18=GRID!$B$3:$U$3),0))*(1-GRID!$H$34))</f>
        <v>123300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 s="121" customFormat="1" ht="13.5" customHeight="1">
      <c r="A660" s="108" t="s">
        <v>11</v>
      </c>
      <c r="B660" s="109">
        <v>16</v>
      </c>
      <c r="C660" s="5" cm="1">
        <f t="array" ref="C660">IF($I$2="Открытый тариф",INDEX(GRID!$B$4:$U$15,MATCH(C$7,GRID!$A$4:$A$15,0),MATCH(1,($U$2=GRID!$B$1:$U$1)*(КАЛЕНДАРЬ!BI19=GRID!$B$3:$U$3),0)),
INDEX(GRID!$B$4:$U$15,MATCH(C$7,GRID!$A$4:$A$15,0),MATCH(1,($U$2=GRID!$B$1:$U$1)*(КАЛЕНДАРЬ!BI19=GRID!$B$3:$U$3),0))*(1-GRID!$H$34))</f>
        <v>52600</v>
      </c>
      <c r="D660" s="5">
        <f t="array" ref="D660">IF($I$2="Открытый тариф",INDEX(GRID!$B$18:$U$29,MATCH(C$7,GRID!$A$18:$A$29,0),MATCH(1,($U$2=GRID!$B$1:$U$1)*(КАЛЕНДАРЬ!BI19=GRID!$B$3:$U$3),0)),
INDEX(GRID!$B$18:$U$29,MATCH(C$7,GRID!$A$18:$A$29,0),MATCH(1,($U$2=GRID!$B$1:$U$1)*(КАЛЕНДАРЬ!BI19=GRID!$B$3:$U$3),0))*(1-GRID!$H$34))</f>
        <v>57600</v>
      </c>
      <c r="E660" s="5">
        <f t="array" ref="E660">IF($I$2="Открытый тариф",INDEX(GRID!$B$4:$U$15,MATCH(E$7,GRID!$A$4:$A$15,0),MATCH(1,($U$2=GRID!$B$1:$U$1)*(КАЛЕНДАРЬ!BI19=GRID!$B$3:$U$3),0)),
INDEX(GRID!$B$4:$U$15,MATCH(E$7,GRID!$A$4:$A$15,0),MATCH(1,($U$2=GRID!$B$1:$U$1)*(КАЛЕНДАРЬ!BI19=GRID!$B$3:$U$3),0))*(1-GRID!$H$34))</f>
        <v>62100</v>
      </c>
      <c r="F660" s="5">
        <f t="array" ref="F660">IF($I$2="Открытый тариф",INDEX(GRID!$B$18:$U$29,MATCH(E$7,GRID!$A$18:$A$29,0),MATCH(1,($U$2=GRID!$B$1:$U$1)*(КАЛЕНДАРЬ!BI19=GRID!$B$3:$U$3),0)),
INDEX(GRID!$B$18:$U$29,MATCH(E$7,GRID!$A$18:$A$29,0),MATCH(1,($U$2=GRID!$B$1:$U$1)*(КАЛЕНДАРЬ!BI19=GRID!$B$3:$U$3),0))*(1-GRID!$H$34))</f>
        <v>67100</v>
      </c>
      <c r="G660" s="5">
        <f t="array" ref="G660">IF($I$2="Открытый тариф",INDEX(GRID!$B$4:$U$15,MATCH(G$7,GRID!$A$4:$A$15,0),MATCH(1,($U$2=GRID!$B$1:$U$1)*(КАЛЕНДАРЬ!BI19=GRID!$B$3:$U$3),0)),
INDEX(GRID!$B$4:$U$15,MATCH(G$7,GRID!$A$4:$A$15,0),MATCH(1,($U$2=GRID!$B$1:$U$1)*(КАЛЕНДАРЬ!BI19=GRID!$B$3:$U$3),0))*(1-GRID!$H$34))</f>
        <v>69200</v>
      </c>
      <c r="H660" s="5">
        <f t="array" ref="H660">IF($I$2="Открытый тариф",INDEX(GRID!$B$18:$U$29,MATCH(G$7,GRID!$A$18:$A$29,0),MATCH(1,($U$2=GRID!$B$1:$U$1)*(КАЛЕНДАРЬ!BI19=GRID!$B$3:$U$3),0)),
INDEX(GRID!$B$18:$U$29,MATCH(G$7,GRID!$A$18:$A$29,0),MATCH(1,($U$2=GRID!$B$1:$U$1)*(КАЛЕНДАРЬ!BI19=GRID!$B$3:$U$3),0))*(1-GRID!$H$34))</f>
        <v>74200</v>
      </c>
      <c r="I660" s="5">
        <f t="array" ref="I660">IF($I$2="Открытый тариф",INDEX(GRID!$B$4:$U$15,MATCH(I$7,GRID!$A$4:$A$15,0),MATCH(1,($U$2=GRID!$B$1:$U$1)*(КАЛЕНДАРЬ!BI19=GRID!$B$3:$U$3),0)),
INDEX(GRID!$B$4:$U$15,MATCH(I$7,GRID!$A$4:$A$15,0),MATCH(1,($U$2=GRID!$B$1:$U$1)*(КАЛЕНДАРЬ!BI19=GRID!$B$3:$U$3),0))*(1-GRID!$H$34))</f>
        <v>76600</v>
      </c>
      <c r="J660" s="5">
        <f t="array" ref="J660">IF($I$2="Открытый тариф",INDEX(GRID!$B$18:$U$29,MATCH(I$7,GRID!$A$18:$A$29,0),MATCH(1,($U$2=GRID!$B$1:$U$1)*(КАЛЕНДАРЬ!BI19=GRID!$B$3:$U$3),0)),
INDEX(GRID!$B$18:$U$29,MATCH(I$7,GRID!$A$18:$A$29,0),MATCH(1,($U$2=GRID!$B$1:$U$1)*(КАЛЕНДАРЬ!BI19=GRID!$B$3:$U$3),0))*(1-GRID!$H$34))</f>
        <v>81600</v>
      </c>
      <c r="K660" s="5">
        <f t="array" ref="K660">IF($I$2="Открытый тариф",INDEX(GRID!$B$4:$U$15,MATCH(K$7,GRID!$A$4:$A$15,0),MATCH(1,($U$2=GRID!$B$1:$U$1)*(КАЛЕНДАРЬ!BI19=GRID!$B$3:$U$3),0)),
INDEX(GRID!$B$4:$U$15,MATCH(K$7,GRID!$A$4:$A$15,0),MATCH(1,($U$2=GRID!$B$1:$U$1)*(КАЛЕНДАРЬ!BI19=GRID!$B$3:$U$3),0))*(1-GRID!$H$34))</f>
        <v>84100</v>
      </c>
      <c r="L660" s="5">
        <f t="array" ref="L660">IF($I$2="Открытый тариф",INDEX(GRID!$B$18:$U$29,MATCH(K$7,GRID!$A$18:$A$29,0),MATCH(1,($U$2=GRID!$B$1:$U$1)*(КАЛЕНДАРЬ!BI19=GRID!$B$3:$U$3),0)),
INDEX(GRID!$B$18:$U$29,MATCH(K$7,GRID!$A$18:$A$29,0),MATCH(1,($U$2=GRID!$B$1:$U$1)*(КАЛЕНДАРЬ!BI19=GRID!$B$3:$U$3),0))*(1-GRID!$H$34))</f>
        <v>89100</v>
      </c>
      <c r="M660" s="5">
        <f t="array" ref="M660">IF($I$2="Открытый тариф",INDEX(GRID!$B$4:$U$15,MATCH(M$7,GRID!$A$4:$A$15,0),MATCH(1,($U$2=GRID!$B$1:$U$1)*(КАЛЕНДАРЬ!BI19=GRID!$B$3:$U$3),0)),
INDEX(GRID!$B$4:$U$15,MATCH(M$7,GRID!$A$4:$A$15,0),MATCH(1,($U$2=GRID!$B$1:$U$1)*(КАЛЕНДАРЬ!BI19=GRID!$B$3:$U$3),0))*(1-GRID!$H$34))</f>
        <v>110400</v>
      </c>
      <c r="N660" s="5">
        <f t="array" ref="N660">IF($I$2="Открытый тариф",INDEX(GRID!$B$18:$U$29,MATCH(M$7,GRID!$A$18:$A$29,0),MATCH(1,($U$2=GRID!$B$1:$U$1)*(КАЛЕНДАРЬ!BI19=GRID!$B$3:$U$3),0)),
INDEX(GRID!$B$18:$U$29,MATCH(M$7,GRID!$A$18:$A$29,0),MATCH(1,($U$2=GRID!$B$1:$U$1)*(КАЛЕНДАРЬ!BI19=GRID!$B$3:$U$3),0))*(1-GRID!$H$34))</f>
        <v>115400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 s="121" customFormat="1" ht="13.5" customHeight="1">
      <c r="A661" s="108" t="s">
        <v>12</v>
      </c>
      <c r="B661" s="109">
        <v>17</v>
      </c>
      <c r="C661" s="5" cm="1">
        <f t="array" ref="C661">IF($I$2="Открытый тариф",INDEX(GRID!$B$4:$U$15,MATCH(C$7,GRID!$A$4:$A$15,0),MATCH(1,($U$2=GRID!$B$1:$U$1)*(КАЛЕНДАРЬ!BI20=GRID!$B$3:$U$3),0)),
INDEX(GRID!$B$4:$U$15,MATCH(C$7,GRID!$A$4:$A$15,0),MATCH(1,($U$2=GRID!$B$1:$U$1)*(КАЛЕНДАРЬ!BI20=GRID!$B$3:$U$3),0))*(1-GRID!$H$34))</f>
        <v>52600</v>
      </c>
      <c r="D661" s="5">
        <f t="array" ref="D661">IF($I$2="Открытый тариф",INDEX(GRID!$B$18:$U$29,MATCH(C$7,GRID!$A$18:$A$29,0),MATCH(1,($U$2=GRID!$B$1:$U$1)*(КАЛЕНДАРЬ!BI20=GRID!$B$3:$U$3),0)),
INDEX(GRID!$B$18:$U$29,MATCH(C$7,GRID!$A$18:$A$29,0),MATCH(1,($U$2=GRID!$B$1:$U$1)*(КАЛЕНДАРЬ!BI20=GRID!$B$3:$U$3),0))*(1-GRID!$H$34))</f>
        <v>57600</v>
      </c>
      <c r="E661" s="5">
        <f t="array" ref="E661">IF($I$2="Открытый тариф",INDEX(GRID!$B$4:$U$15,MATCH(E$7,GRID!$A$4:$A$15,0),MATCH(1,($U$2=GRID!$B$1:$U$1)*(КАЛЕНДАРЬ!BI20=GRID!$B$3:$U$3),0)),
INDEX(GRID!$B$4:$U$15,MATCH(E$7,GRID!$A$4:$A$15,0),MATCH(1,($U$2=GRID!$B$1:$U$1)*(КАЛЕНДАРЬ!BI20=GRID!$B$3:$U$3),0))*(1-GRID!$H$34))</f>
        <v>62100</v>
      </c>
      <c r="F661" s="5">
        <f t="array" ref="F661">IF($I$2="Открытый тариф",INDEX(GRID!$B$18:$U$29,MATCH(E$7,GRID!$A$18:$A$29,0),MATCH(1,($U$2=GRID!$B$1:$U$1)*(КАЛЕНДАРЬ!BI20=GRID!$B$3:$U$3),0)),
INDEX(GRID!$B$18:$U$29,MATCH(E$7,GRID!$A$18:$A$29,0),MATCH(1,($U$2=GRID!$B$1:$U$1)*(КАЛЕНДАРЬ!BI20=GRID!$B$3:$U$3),0))*(1-GRID!$H$34))</f>
        <v>67100</v>
      </c>
      <c r="G661" s="5">
        <f t="array" ref="G661">IF($I$2="Открытый тариф",INDEX(GRID!$B$4:$U$15,MATCH(G$7,GRID!$A$4:$A$15,0),MATCH(1,($U$2=GRID!$B$1:$U$1)*(КАЛЕНДАРЬ!BI20=GRID!$B$3:$U$3),0)),
INDEX(GRID!$B$4:$U$15,MATCH(G$7,GRID!$A$4:$A$15,0),MATCH(1,($U$2=GRID!$B$1:$U$1)*(КАЛЕНДАРЬ!BI20=GRID!$B$3:$U$3),0))*(1-GRID!$H$34))</f>
        <v>69200</v>
      </c>
      <c r="H661" s="5">
        <f t="array" ref="H661">IF($I$2="Открытый тариф",INDEX(GRID!$B$18:$U$29,MATCH(G$7,GRID!$A$18:$A$29,0),MATCH(1,($U$2=GRID!$B$1:$U$1)*(КАЛЕНДАРЬ!BI20=GRID!$B$3:$U$3),0)),
INDEX(GRID!$B$18:$U$29,MATCH(G$7,GRID!$A$18:$A$29,0),MATCH(1,($U$2=GRID!$B$1:$U$1)*(КАЛЕНДАРЬ!BI20=GRID!$B$3:$U$3),0))*(1-GRID!$H$34))</f>
        <v>74200</v>
      </c>
      <c r="I661" s="5">
        <f t="array" ref="I661">IF($I$2="Открытый тариф",INDEX(GRID!$B$4:$U$15,MATCH(I$7,GRID!$A$4:$A$15,0),MATCH(1,($U$2=GRID!$B$1:$U$1)*(КАЛЕНДАРЬ!BI20=GRID!$B$3:$U$3),0)),
INDEX(GRID!$B$4:$U$15,MATCH(I$7,GRID!$A$4:$A$15,0),MATCH(1,($U$2=GRID!$B$1:$U$1)*(КАЛЕНДАРЬ!BI20=GRID!$B$3:$U$3),0))*(1-GRID!$H$34))</f>
        <v>76600</v>
      </c>
      <c r="J661" s="5">
        <f t="array" ref="J661">IF($I$2="Открытый тариф",INDEX(GRID!$B$18:$U$29,MATCH(I$7,GRID!$A$18:$A$29,0),MATCH(1,($U$2=GRID!$B$1:$U$1)*(КАЛЕНДАРЬ!BI20=GRID!$B$3:$U$3),0)),
INDEX(GRID!$B$18:$U$29,MATCH(I$7,GRID!$A$18:$A$29,0),MATCH(1,($U$2=GRID!$B$1:$U$1)*(КАЛЕНДАРЬ!BI20=GRID!$B$3:$U$3),0))*(1-GRID!$H$34))</f>
        <v>81600</v>
      </c>
      <c r="K661" s="5">
        <f t="array" ref="K661">IF($I$2="Открытый тариф",INDEX(GRID!$B$4:$U$15,MATCH(K$7,GRID!$A$4:$A$15,0),MATCH(1,($U$2=GRID!$B$1:$U$1)*(КАЛЕНДАРЬ!BI20=GRID!$B$3:$U$3),0)),
INDEX(GRID!$B$4:$U$15,MATCH(K$7,GRID!$A$4:$A$15,0),MATCH(1,($U$2=GRID!$B$1:$U$1)*(КАЛЕНДАРЬ!BI20=GRID!$B$3:$U$3),0))*(1-GRID!$H$34))</f>
        <v>84100</v>
      </c>
      <c r="L661" s="5">
        <f t="array" ref="L661">IF($I$2="Открытый тариф",INDEX(GRID!$B$18:$U$29,MATCH(K$7,GRID!$A$18:$A$29,0),MATCH(1,($U$2=GRID!$B$1:$U$1)*(КАЛЕНДАРЬ!BI20=GRID!$B$3:$U$3),0)),
INDEX(GRID!$B$18:$U$29,MATCH(K$7,GRID!$A$18:$A$29,0),MATCH(1,($U$2=GRID!$B$1:$U$1)*(КАЛЕНДАРЬ!BI20=GRID!$B$3:$U$3),0))*(1-GRID!$H$34))</f>
        <v>89100</v>
      </c>
      <c r="M661" s="5">
        <f t="array" ref="M661">IF($I$2="Открытый тариф",INDEX(GRID!$B$4:$U$15,MATCH(M$7,GRID!$A$4:$A$15,0),MATCH(1,($U$2=GRID!$B$1:$U$1)*(КАЛЕНДАРЬ!BI20=GRID!$B$3:$U$3),0)),
INDEX(GRID!$B$4:$U$15,MATCH(M$7,GRID!$A$4:$A$15,0),MATCH(1,($U$2=GRID!$B$1:$U$1)*(КАЛЕНДАРЬ!BI20=GRID!$B$3:$U$3),0))*(1-GRID!$H$34))</f>
        <v>110400</v>
      </c>
      <c r="N661" s="5">
        <f t="array" ref="N661">IF($I$2="Открытый тариф",INDEX(GRID!$B$18:$U$29,MATCH(M$7,GRID!$A$18:$A$29,0),MATCH(1,($U$2=GRID!$B$1:$U$1)*(КАЛЕНДАРЬ!BI20=GRID!$B$3:$U$3),0)),
INDEX(GRID!$B$18:$U$29,MATCH(M$7,GRID!$A$18:$A$29,0),MATCH(1,($U$2=GRID!$B$1:$U$1)*(КАЛЕНДАРЬ!BI20=GRID!$B$3:$U$3),0))*(1-GRID!$H$34))</f>
        <v>115400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 s="121" customFormat="1" ht="13.5" customHeight="1">
      <c r="A662" s="108" t="s">
        <v>13</v>
      </c>
      <c r="B662" s="109">
        <v>18</v>
      </c>
      <c r="C662" s="5" cm="1">
        <f t="array" ref="C662">IF($I$2="Открытый тариф",INDEX(GRID!$B$4:$U$15,MATCH(C$7,GRID!$A$4:$A$15,0),MATCH(1,($U$2=GRID!$B$1:$U$1)*(КАЛЕНДАРЬ!BI21=GRID!$B$3:$U$3),0)),
INDEX(GRID!$B$4:$U$15,MATCH(C$7,GRID!$A$4:$A$15,0),MATCH(1,($U$2=GRID!$B$1:$U$1)*(КАЛЕНДАРЬ!BI21=GRID!$B$3:$U$3),0))*(1-GRID!$H$34))</f>
        <v>52600</v>
      </c>
      <c r="D662" s="5">
        <f t="array" ref="D662">IF($I$2="Открытый тариф",INDEX(GRID!$B$18:$U$29,MATCH(C$7,GRID!$A$18:$A$29,0),MATCH(1,($U$2=GRID!$B$1:$U$1)*(КАЛЕНДАРЬ!BI21=GRID!$B$3:$U$3),0)),
INDEX(GRID!$B$18:$U$29,MATCH(C$7,GRID!$A$18:$A$29,0),MATCH(1,($U$2=GRID!$B$1:$U$1)*(КАЛЕНДАРЬ!BI21=GRID!$B$3:$U$3),0))*(1-GRID!$H$34))</f>
        <v>57600</v>
      </c>
      <c r="E662" s="5">
        <f t="array" ref="E662">IF($I$2="Открытый тариф",INDEX(GRID!$B$4:$U$15,MATCH(E$7,GRID!$A$4:$A$15,0),MATCH(1,($U$2=GRID!$B$1:$U$1)*(КАЛЕНДАРЬ!BI21=GRID!$B$3:$U$3),0)),
INDEX(GRID!$B$4:$U$15,MATCH(E$7,GRID!$A$4:$A$15,0),MATCH(1,($U$2=GRID!$B$1:$U$1)*(КАЛЕНДАРЬ!BI21=GRID!$B$3:$U$3),0))*(1-GRID!$H$34))</f>
        <v>62100</v>
      </c>
      <c r="F662" s="5">
        <f t="array" ref="F662">IF($I$2="Открытый тариф",INDEX(GRID!$B$18:$U$29,MATCH(E$7,GRID!$A$18:$A$29,0),MATCH(1,($U$2=GRID!$B$1:$U$1)*(КАЛЕНДАРЬ!BI21=GRID!$B$3:$U$3),0)),
INDEX(GRID!$B$18:$U$29,MATCH(E$7,GRID!$A$18:$A$29,0),MATCH(1,($U$2=GRID!$B$1:$U$1)*(КАЛЕНДАРЬ!BI21=GRID!$B$3:$U$3),0))*(1-GRID!$H$34))</f>
        <v>67100</v>
      </c>
      <c r="G662" s="5">
        <f t="array" ref="G662">IF($I$2="Открытый тариф",INDEX(GRID!$B$4:$U$15,MATCH(G$7,GRID!$A$4:$A$15,0),MATCH(1,($U$2=GRID!$B$1:$U$1)*(КАЛЕНДАРЬ!BI21=GRID!$B$3:$U$3),0)),
INDEX(GRID!$B$4:$U$15,MATCH(G$7,GRID!$A$4:$A$15,0),MATCH(1,($U$2=GRID!$B$1:$U$1)*(КАЛЕНДАРЬ!BI21=GRID!$B$3:$U$3),0))*(1-GRID!$H$34))</f>
        <v>69200</v>
      </c>
      <c r="H662" s="5">
        <f t="array" ref="H662">IF($I$2="Открытый тариф",INDEX(GRID!$B$18:$U$29,MATCH(G$7,GRID!$A$18:$A$29,0),MATCH(1,($U$2=GRID!$B$1:$U$1)*(КАЛЕНДАРЬ!BI21=GRID!$B$3:$U$3),0)),
INDEX(GRID!$B$18:$U$29,MATCH(G$7,GRID!$A$18:$A$29,0),MATCH(1,($U$2=GRID!$B$1:$U$1)*(КАЛЕНДАРЬ!BI21=GRID!$B$3:$U$3),0))*(1-GRID!$H$34))</f>
        <v>74200</v>
      </c>
      <c r="I662" s="5">
        <f t="array" ref="I662">IF($I$2="Открытый тариф",INDEX(GRID!$B$4:$U$15,MATCH(I$7,GRID!$A$4:$A$15,0),MATCH(1,($U$2=GRID!$B$1:$U$1)*(КАЛЕНДАРЬ!BI21=GRID!$B$3:$U$3),0)),
INDEX(GRID!$B$4:$U$15,MATCH(I$7,GRID!$A$4:$A$15,0),MATCH(1,($U$2=GRID!$B$1:$U$1)*(КАЛЕНДАРЬ!BI21=GRID!$B$3:$U$3),0))*(1-GRID!$H$34))</f>
        <v>76600</v>
      </c>
      <c r="J662" s="5">
        <f t="array" ref="J662">IF($I$2="Открытый тариф",INDEX(GRID!$B$18:$U$29,MATCH(I$7,GRID!$A$18:$A$29,0),MATCH(1,($U$2=GRID!$B$1:$U$1)*(КАЛЕНДАРЬ!BI21=GRID!$B$3:$U$3),0)),
INDEX(GRID!$B$18:$U$29,MATCH(I$7,GRID!$A$18:$A$29,0),MATCH(1,($U$2=GRID!$B$1:$U$1)*(КАЛЕНДАРЬ!BI21=GRID!$B$3:$U$3),0))*(1-GRID!$H$34))</f>
        <v>81600</v>
      </c>
      <c r="K662" s="5">
        <f t="array" ref="K662">IF($I$2="Открытый тариф",INDEX(GRID!$B$4:$U$15,MATCH(K$7,GRID!$A$4:$A$15,0),MATCH(1,($U$2=GRID!$B$1:$U$1)*(КАЛЕНДАРЬ!BI21=GRID!$B$3:$U$3),0)),
INDEX(GRID!$B$4:$U$15,MATCH(K$7,GRID!$A$4:$A$15,0),MATCH(1,($U$2=GRID!$B$1:$U$1)*(КАЛЕНДАРЬ!BI21=GRID!$B$3:$U$3),0))*(1-GRID!$H$34))</f>
        <v>84100</v>
      </c>
      <c r="L662" s="5">
        <f t="array" ref="L662">IF($I$2="Открытый тариф",INDEX(GRID!$B$18:$U$29,MATCH(K$7,GRID!$A$18:$A$29,0),MATCH(1,($U$2=GRID!$B$1:$U$1)*(КАЛЕНДАРЬ!BI21=GRID!$B$3:$U$3),0)),
INDEX(GRID!$B$18:$U$29,MATCH(K$7,GRID!$A$18:$A$29,0),MATCH(1,($U$2=GRID!$B$1:$U$1)*(КАЛЕНДАРЬ!BI21=GRID!$B$3:$U$3),0))*(1-GRID!$H$34))</f>
        <v>89100</v>
      </c>
      <c r="M662" s="5">
        <f t="array" ref="M662">IF($I$2="Открытый тариф",INDEX(GRID!$B$4:$U$15,MATCH(M$7,GRID!$A$4:$A$15,0),MATCH(1,($U$2=GRID!$B$1:$U$1)*(КАЛЕНДАРЬ!BI21=GRID!$B$3:$U$3),0)),
INDEX(GRID!$B$4:$U$15,MATCH(M$7,GRID!$A$4:$A$15,0),MATCH(1,($U$2=GRID!$B$1:$U$1)*(КАЛЕНДАРЬ!BI21=GRID!$B$3:$U$3),0))*(1-GRID!$H$34))</f>
        <v>110400</v>
      </c>
      <c r="N662" s="5">
        <f t="array" ref="N662">IF($I$2="Открытый тариф",INDEX(GRID!$B$18:$U$29,MATCH(M$7,GRID!$A$18:$A$29,0),MATCH(1,($U$2=GRID!$B$1:$U$1)*(КАЛЕНДАРЬ!BI21=GRID!$B$3:$U$3),0)),
INDEX(GRID!$B$18:$U$29,MATCH(M$7,GRID!$A$18:$A$29,0),MATCH(1,($U$2=GRID!$B$1:$U$1)*(КАЛЕНДАРЬ!BI21=GRID!$B$3:$U$3),0))*(1-GRID!$H$34))</f>
        <v>115400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 s="121" customFormat="1" ht="13.5" customHeight="1">
      <c r="A663" s="108" t="s">
        <v>14</v>
      </c>
      <c r="B663" s="109">
        <v>19</v>
      </c>
      <c r="C663" s="5" cm="1">
        <f t="array" ref="C663">IF($I$2="Открытый тариф",INDEX(GRID!$B$4:$U$15,MATCH(C$7,GRID!$A$4:$A$15,0),MATCH(1,($U$2=GRID!$B$1:$U$1)*(КАЛЕНДАРЬ!BI22=GRID!$B$3:$U$3),0)),
INDEX(GRID!$B$4:$U$15,MATCH(C$7,GRID!$A$4:$A$15,0),MATCH(1,($U$2=GRID!$B$1:$U$1)*(КАЛЕНДАРЬ!BI22=GRID!$B$3:$U$3),0))*(1-GRID!$H$34))</f>
        <v>52600</v>
      </c>
      <c r="D663" s="5">
        <f t="array" ref="D663">IF($I$2="Открытый тариф",INDEX(GRID!$B$18:$U$29,MATCH(C$7,GRID!$A$18:$A$29,0),MATCH(1,($U$2=GRID!$B$1:$U$1)*(КАЛЕНДАРЬ!BI22=GRID!$B$3:$U$3),0)),
INDEX(GRID!$B$18:$U$29,MATCH(C$7,GRID!$A$18:$A$29,0),MATCH(1,($U$2=GRID!$B$1:$U$1)*(КАЛЕНДАРЬ!BI22=GRID!$B$3:$U$3),0))*(1-GRID!$H$34))</f>
        <v>57600</v>
      </c>
      <c r="E663" s="5">
        <f t="array" ref="E663">IF($I$2="Открытый тариф",INDEX(GRID!$B$4:$U$15,MATCH(E$7,GRID!$A$4:$A$15,0),MATCH(1,($U$2=GRID!$B$1:$U$1)*(КАЛЕНДАРЬ!BI22=GRID!$B$3:$U$3),0)),
INDEX(GRID!$B$4:$U$15,MATCH(E$7,GRID!$A$4:$A$15,0),MATCH(1,($U$2=GRID!$B$1:$U$1)*(КАЛЕНДАРЬ!BI22=GRID!$B$3:$U$3),0))*(1-GRID!$H$34))</f>
        <v>62100</v>
      </c>
      <c r="F663" s="5">
        <f t="array" ref="F663">IF($I$2="Открытый тариф",INDEX(GRID!$B$18:$U$29,MATCH(E$7,GRID!$A$18:$A$29,0),MATCH(1,($U$2=GRID!$B$1:$U$1)*(КАЛЕНДАРЬ!BI22=GRID!$B$3:$U$3),0)),
INDEX(GRID!$B$18:$U$29,MATCH(E$7,GRID!$A$18:$A$29,0),MATCH(1,($U$2=GRID!$B$1:$U$1)*(КАЛЕНДАРЬ!BI22=GRID!$B$3:$U$3),0))*(1-GRID!$H$34))</f>
        <v>67100</v>
      </c>
      <c r="G663" s="5">
        <f t="array" ref="G663">IF($I$2="Открытый тариф",INDEX(GRID!$B$4:$U$15,MATCH(G$7,GRID!$A$4:$A$15,0),MATCH(1,($U$2=GRID!$B$1:$U$1)*(КАЛЕНДАРЬ!BI22=GRID!$B$3:$U$3),0)),
INDEX(GRID!$B$4:$U$15,MATCH(G$7,GRID!$A$4:$A$15,0),MATCH(1,($U$2=GRID!$B$1:$U$1)*(КАЛЕНДАРЬ!BI22=GRID!$B$3:$U$3),0))*(1-GRID!$H$34))</f>
        <v>69200</v>
      </c>
      <c r="H663" s="5">
        <f t="array" ref="H663">IF($I$2="Открытый тариф",INDEX(GRID!$B$18:$U$29,MATCH(G$7,GRID!$A$18:$A$29,0),MATCH(1,($U$2=GRID!$B$1:$U$1)*(КАЛЕНДАРЬ!BI22=GRID!$B$3:$U$3),0)),
INDEX(GRID!$B$18:$U$29,MATCH(G$7,GRID!$A$18:$A$29,0),MATCH(1,($U$2=GRID!$B$1:$U$1)*(КАЛЕНДАРЬ!BI22=GRID!$B$3:$U$3),0))*(1-GRID!$H$34))</f>
        <v>74200</v>
      </c>
      <c r="I663" s="5">
        <f t="array" ref="I663">IF($I$2="Открытый тариф",INDEX(GRID!$B$4:$U$15,MATCH(I$7,GRID!$A$4:$A$15,0),MATCH(1,($U$2=GRID!$B$1:$U$1)*(КАЛЕНДАРЬ!BI22=GRID!$B$3:$U$3),0)),
INDEX(GRID!$B$4:$U$15,MATCH(I$7,GRID!$A$4:$A$15,0),MATCH(1,($U$2=GRID!$B$1:$U$1)*(КАЛЕНДАРЬ!BI22=GRID!$B$3:$U$3),0))*(1-GRID!$H$34))</f>
        <v>76600</v>
      </c>
      <c r="J663" s="5">
        <f t="array" ref="J663">IF($I$2="Открытый тариф",INDEX(GRID!$B$18:$U$29,MATCH(I$7,GRID!$A$18:$A$29,0),MATCH(1,($U$2=GRID!$B$1:$U$1)*(КАЛЕНДАРЬ!BI22=GRID!$B$3:$U$3),0)),
INDEX(GRID!$B$18:$U$29,MATCH(I$7,GRID!$A$18:$A$29,0),MATCH(1,($U$2=GRID!$B$1:$U$1)*(КАЛЕНДАРЬ!BI22=GRID!$B$3:$U$3),0))*(1-GRID!$H$34))</f>
        <v>81600</v>
      </c>
      <c r="K663" s="5">
        <f t="array" ref="K663">IF($I$2="Открытый тариф",INDEX(GRID!$B$4:$U$15,MATCH(K$7,GRID!$A$4:$A$15,0),MATCH(1,($U$2=GRID!$B$1:$U$1)*(КАЛЕНДАРЬ!BI22=GRID!$B$3:$U$3),0)),
INDEX(GRID!$B$4:$U$15,MATCH(K$7,GRID!$A$4:$A$15,0),MATCH(1,($U$2=GRID!$B$1:$U$1)*(КАЛЕНДАРЬ!BI22=GRID!$B$3:$U$3),0))*(1-GRID!$H$34))</f>
        <v>84100</v>
      </c>
      <c r="L663" s="5">
        <f t="array" ref="L663">IF($I$2="Открытый тариф",INDEX(GRID!$B$18:$U$29,MATCH(K$7,GRID!$A$18:$A$29,0),MATCH(1,($U$2=GRID!$B$1:$U$1)*(КАЛЕНДАРЬ!BI22=GRID!$B$3:$U$3),0)),
INDEX(GRID!$B$18:$U$29,MATCH(K$7,GRID!$A$18:$A$29,0),MATCH(1,($U$2=GRID!$B$1:$U$1)*(КАЛЕНДАРЬ!BI22=GRID!$B$3:$U$3),0))*(1-GRID!$H$34))</f>
        <v>89100</v>
      </c>
      <c r="M663" s="5">
        <f t="array" ref="M663">IF($I$2="Открытый тариф",INDEX(GRID!$B$4:$U$15,MATCH(M$7,GRID!$A$4:$A$15,0),MATCH(1,($U$2=GRID!$B$1:$U$1)*(КАЛЕНДАРЬ!BI22=GRID!$B$3:$U$3),0)),
INDEX(GRID!$B$4:$U$15,MATCH(M$7,GRID!$A$4:$A$15,0),MATCH(1,($U$2=GRID!$B$1:$U$1)*(КАЛЕНДАРЬ!BI22=GRID!$B$3:$U$3),0))*(1-GRID!$H$34))</f>
        <v>110400</v>
      </c>
      <c r="N663" s="5">
        <f t="array" ref="N663">IF($I$2="Открытый тариф",INDEX(GRID!$B$18:$U$29,MATCH(M$7,GRID!$A$18:$A$29,0),MATCH(1,($U$2=GRID!$B$1:$U$1)*(КАЛЕНДАРЬ!BI22=GRID!$B$3:$U$3),0)),
INDEX(GRID!$B$18:$U$29,MATCH(M$7,GRID!$A$18:$A$29,0),MATCH(1,($U$2=GRID!$B$1:$U$1)*(КАЛЕНДАРЬ!BI22=GRID!$B$3:$U$3),0))*(1-GRID!$H$34))</f>
        <v>115400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 s="121" customFormat="1" ht="13.5" customHeight="1">
      <c r="A664" s="108" t="s">
        <v>15</v>
      </c>
      <c r="B664" s="109">
        <v>20</v>
      </c>
      <c r="C664" s="5" cm="1">
        <f t="array" ref="C664">IF($I$2="Открытый тариф",INDEX(GRID!$B$4:$U$15,MATCH(C$7,GRID!$A$4:$A$15,0),MATCH(1,($U$2=GRID!$B$1:$U$1)*(КАЛЕНДАРЬ!BI23=GRID!$B$3:$U$3),0)),
INDEX(GRID!$B$4:$U$15,MATCH(C$7,GRID!$A$4:$A$15,0),MATCH(1,($U$2=GRID!$B$1:$U$1)*(КАЛЕНДАРЬ!BI23=GRID!$B$3:$U$3),0))*(1-GRID!$H$34))</f>
        <v>57300</v>
      </c>
      <c r="D664" s="5">
        <f t="array" ref="D664">IF($I$2="Открытый тариф",INDEX(GRID!$B$18:$U$29,MATCH(C$7,GRID!$A$18:$A$29,0),MATCH(1,($U$2=GRID!$B$1:$U$1)*(КАЛЕНДАРЬ!BI23=GRID!$B$3:$U$3),0)),
INDEX(GRID!$B$18:$U$29,MATCH(C$7,GRID!$A$18:$A$29,0),MATCH(1,($U$2=GRID!$B$1:$U$1)*(КАЛЕНДАРЬ!BI23=GRID!$B$3:$U$3),0))*(1-GRID!$H$34))</f>
        <v>62300</v>
      </c>
      <c r="E664" s="5">
        <f t="array" ref="E664">IF($I$2="Открытый тариф",INDEX(GRID!$B$4:$U$15,MATCH(E$7,GRID!$A$4:$A$15,0),MATCH(1,($U$2=GRID!$B$1:$U$1)*(КАЛЕНДАРЬ!BI23=GRID!$B$3:$U$3),0)),
INDEX(GRID!$B$4:$U$15,MATCH(E$7,GRID!$A$4:$A$15,0),MATCH(1,($U$2=GRID!$B$1:$U$1)*(КАЛЕНДАРЬ!BI23=GRID!$B$3:$U$3),0))*(1-GRID!$H$34))</f>
        <v>67400</v>
      </c>
      <c r="F664" s="5">
        <f t="array" ref="F664">IF($I$2="Открытый тариф",INDEX(GRID!$B$18:$U$29,MATCH(E$7,GRID!$A$18:$A$29,0),MATCH(1,($U$2=GRID!$B$1:$U$1)*(КАЛЕНДАРЬ!BI23=GRID!$B$3:$U$3),0)),
INDEX(GRID!$B$18:$U$29,MATCH(E$7,GRID!$A$18:$A$29,0),MATCH(1,($U$2=GRID!$B$1:$U$1)*(КАЛЕНДАРЬ!BI23=GRID!$B$3:$U$3),0))*(1-GRID!$H$34))</f>
        <v>72400</v>
      </c>
      <c r="G664" s="5">
        <f t="array" ref="G664">IF($I$2="Открытый тариф",INDEX(GRID!$B$4:$U$15,MATCH(G$7,GRID!$A$4:$A$15,0),MATCH(1,($U$2=GRID!$B$1:$U$1)*(КАЛЕНДАРЬ!BI23=GRID!$B$3:$U$3),0)),
INDEX(GRID!$B$4:$U$15,MATCH(G$7,GRID!$A$4:$A$15,0),MATCH(1,($U$2=GRID!$B$1:$U$1)*(КАЛЕНДАРЬ!BI23=GRID!$B$3:$U$3),0))*(1-GRID!$H$34))</f>
        <v>74800</v>
      </c>
      <c r="H664" s="5">
        <f t="array" ref="H664">IF($I$2="Открытый тариф",INDEX(GRID!$B$18:$U$29,MATCH(G$7,GRID!$A$18:$A$29,0),MATCH(1,($U$2=GRID!$B$1:$U$1)*(КАЛЕНДАРЬ!BI23=GRID!$B$3:$U$3),0)),
INDEX(GRID!$B$18:$U$29,MATCH(G$7,GRID!$A$18:$A$29,0),MATCH(1,($U$2=GRID!$B$1:$U$1)*(КАЛЕНДАРЬ!BI23=GRID!$B$3:$U$3),0))*(1-GRID!$H$34))</f>
        <v>79800</v>
      </c>
      <c r="I664" s="5">
        <f t="array" ref="I664">IF($I$2="Открытый тариф",INDEX(GRID!$B$4:$U$15,MATCH(I$7,GRID!$A$4:$A$15,0),MATCH(1,($U$2=GRID!$B$1:$U$1)*(КАЛЕНДАРЬ!BI23=GRID!$B$3:$U$3),0)),
INDEX(GRID!$B$4:$U$15,MATCH(I$7,GRID!$A$4:$A$15,0),MATCH(1,($U$2=GRID!$B$1:$U$1)*(КАЛЕНДАРЬ!BI23=GRID!$B$3:$U$3),0))*(1-GRID!$H$34))</f>
        <v>82500</v>
      </c>
      <c r="J664" s="5">
        <f t="array" ref="J664">IF($I$2="Открытый тариф",INDEX(GRID!$B$18:$U$29,MATCH(I$7,GRID!$A$18:$A$29,0),MATCH(1,($U$2=GRID!$B$1:$U$1)*(КАЛЕНДАРЬ!BI23=GRID!$B$3:$U$3),0)),
INDEX(GRID!$B$18:$U$29,MATCH(I$7,GRID!$A$18:$A$29,0),MATCH(1,($U$2=GRID!$B$1:$U$1)*(КАЛЕНДАРЬ!BI23=GRID!$B$3:$U$3),0))*(1-GRID!$H$34))</f>
        <v>87500</v>
      </c>
      <c r="K664" s="5">
        <f t="array" ref="K664">IF($I$2="Открытый тариф",INDEX(GRID!$B$4:$U$15,MATCH(K$7,GRID!$A$4:$A$15,0),MATCH(1,($U$2=GRID!$B$1:$U$1)*(КАЛЕНДАРЬ!BI23=GRID!$B$3:$U$3),0)),
INDEX(GRID!$B$4:$U$15,MATCH(K$7,GRID!$A$4:$A$15,0),MATCH(1,($U$2=GRID!$B$1:$U$1)*(КАЛЕНДАРЬ!BI23=GRID!$B$3:$U$3),0))*(1-GRID!$H$34))</f>
        <v>90600</v>
      </c>
      <c r="L664" s="5">
        <f t="array" ref="L664">IF($I$2="Открытый тариф",INDEX(GRID!$B$18:$U$29,MATCH(K$7,GRID!$A$18:$A$29,0),MATCH(1,($U$2=GRID!$B$1:$U$1)*(КАЛЕНДАРЬ!BI23=GRID!$B$3:$U$3),0)),
INDEX(GRID!$B$18:$U$29,MATCH(K$7,GRID!$A$18:$A$29,0),MATCH(1,($U$2=GRID!$B$1:$U$1)*(КАЛЕНДАРЬ!BI23=GRID!$B$3:$U$3),0))*(1-GRID!$H$34))</f>
        <v>95600</v>
      </c>
      <c r="M664" s="5">
        <f t="array" ref="M664">IF($I$2="Открытый тариф",INDEX(GRID!$B$4:$U$15,MATCH(M$7,GRID!$A$4:$A$15,0),MATCH(1,($U$2=GRID!$B$1:$U$1)*(КАЛЕНДАРЬ!BI23=GRID!$B$3:$U$3),0)),
INDEX(GRID!$B$4:$U$15,MATCH(M$7,GRID!$A$4:$A$15,0),MATCH(1,($U$2=GRID!$B$1:$U$1)*(КАЛЕНДАРЬ!BI23=GRID!$B$3:$U$3),0))*(1-GRID!$H$34))</f>
        <v>118300</v>
      </c>
      <c r="N664" s="5">
        <f t="array" ref="N664">IF($I$2="Открытый тариф",INDEX(GRID!$B$18:$U$29,MATCH(M$7,GRID!$A$18:$A$29,0),MATCH(1,($U$2=GRID!$B$1:$U$1)*(КАЛЕНДАРЬ!BI23=GRID!$B$3:$U$3),0)),
INDEX(GRID!$B$18:$U$29,MATCH(M$7,GRID!$A$18:$A$29,0),MATCH(1,($U$2=GRID!$B$1:$U$1)*(КАЛЕНДАРЬ!BI23=GRID!$B$3:$U$3),0))*(1-GRID!$H$34))</f>
        <v>123300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 s="121" customFormat="1" ht="13.5" customHeight="1">
      <c r="A665" s="108" t="s">
        <v>16</v>
      </c>
      <c r="B665" s="109">
        <v>21</v>
      </c>
      <c r="C665" s="5" cm="1">
        <f t="array" ref="C665">IF($I$2="Открытый тариф",INDEX(GRID!$B$4:$U$15,MATCH(C$7,GRID!$A$4:$A$15,0),MATCH(1,($U$2=GRID!$B$1:$U$1)*(КАЛЕНДАРЬ!BI24=GRID!$B$3:$U$3),0)),
INDEX(GRID!$B$4:$U$15,MATCH(C$7,GRID!$A$4:$A$15,0),MATCH(1,($U$2=GRID!$B$1:$U$1)*(КАЛЕНДАРЬ!BI24=GRID!$B$3:$U$3),0))*(1-GRID!$H$34))</f>
        <v>57300</v>
      </c>
      <c r="D665" s="5">
        <f t="array" ref="D665">IF($I$2="Открытый тариф",INDEX(GRID!$B$18:$U$29,MATCH(C$7,GRID!$A$18:$A$29,0),MATCH(1,($U$2=GRID!$B$1:$U$1)*(КАЛЕНДАРЬ!BI24=GRID!$B$3:$U$3),0)),
INDEX(GRID!$B$18:$U$29,MATCH(C$7,GRID!$A$18:$A$29,0),MATCH(1,($U$2=GRID!$B$1:$U$1)*(КАЛЕНДАРЬ!BI24=GRID!$B$3:$U$3),0))*(1-GRID!$H$34))</f>
        <v>62300</v>
      </c>
      <c r="E665" s="5">
        <f t="array" ref="E665">IF($I$2="Открытый тариф",INDEX(GRID!$B$4:$U$15,MATCH(E$7,GRID!$A$4:$A$15,0),MATCH(1,($U$2=GRID!$B$1:$U$1)*(КАЛЕНДАРЬ!BI24=GRID!$B$3:$U$3),0)),
INDEX(GRID!$B$4:$U$15,MATCH(E$7,GRID!$A$4:$A$15,0),MATCH(1,($U$2=GRID!$B$1:$U$1)*(КАЛЕНДАРЬ!BI24=GRID!$B$3:$U$3),0))*(1-GRID!$H$34))</f>
        <v>67400</v>
      </c>
      <c r="F665" s="5">
        <f t="array" ref="F665">IF($I$2="Открытый тариф",INDEX(GRID!$B$18:$U$29,MATCH(E$7,GRID!$A$18:$A$29,0),MATCH(1,($U$2=GRID!$B$1:$U$1)*(КАЛЕНДАРЬ!BI24=GRID!$B$3:$U$3),0)),
INDEX(GRID!$B$18:$U$29,MATCH(E$7,GRID!$A$18:$A$29,0),MATCH(1,($U$2=GRID!$B$1:$U$1)*(КАЛЕНДАРЬ!BI24=GRID!$B$3:$U$3),0))*(1-GRID!$H$34))</f>
        <v>72400</v>
      </c>
      <c r="G665" s="5">
        <f t="array" ref="G665">IF($I$2="Открытый тариф",INDEX(GRID!$B$4:$U$15,MATCH(G$7,GRID!$A$4:$A$15,0),MATCH(1,($U$2=GRID!$B$1:$U$1)*(КАЛЕНДАРЬ!BI24=GRID!$B$3:$U$3),0)),
INDEX(GRID!$B$4:$U$15,MATCH(G$7,GRID!$A$4:$A$15,0),MATCH(1,($U$2=GRID!$B$1:$U$1)*(КАЛЕНДАРЬ!BI24=GRID!$B$3:$U$3),0))*(1-GRID!$H$34))</f>
        <v>74800</v>
      </c>
      <c r="H665" s="5">
        <f t="array" ref="H665">IF($I$2="Открытый тариф",INDEX(GRID!$B$18:$U$29,MATCH(G$7,GRID!$A$18:$A$29,0),MATCH(1,($U$2=GRID!$B$1:$U$1)*(КАЛЕНДАРЬ!BI24=GRID!$B$3:$U$3),0)),
INDEX(GRID!$B$18:$U$29,MATCH(G$7,GRID!$A$18:$A$29,0),MATCH(1,($U$2=GRID!$B$1:$U$1)*(КАЛЕНДАРЬ!BI24=GRID!$B$3:$U$3),0))*(1-GRID!$H$34))</f>
        <v>79800</v>
      </c>
      <c r="I665" s="5">
        <f t="array" ref="I665">IF($I$2="Открытый тариф",INDEX(GRID!$B$4:$U$15,MATCH(I$7,GRID!$A$4:$A$15,0),MATCH(1,($U$2=GRID!$B$1:$U$1)*(КАЛЕНДАРЬ!BI24=GRID!$B$3:$U$3),0)),
INDEX(GRID!$B$4:$U$15,MATCH(I$7,GRID!$A$4:$A$15,0),MATCH(1,($U$2=GRID!$B$1:$U$1)*(КАЛЕНДАРЬ!BI24=GRID!$B$3:$U$3),0))*(1-GRID!$H$34))</f>
        <v>82500</v>
      </c>
      <c r="J665" s="5">
        <f t="array" ref="J665">IF($I$2="Открытый тариф",INDEX(GRID!$B$18:$U$29,MATCH(I$7,GRID!$A$18:$A$29,0),MATCH(1,($U$2=GRID!$B$1:$U$1)*(КАЛЕНДАРЬ!BI24=GRID!$B$3:$U$3),0)),
INDEX(GRID!$B$18:$U$29,MATCH(I$7,GRID!$A$18:$A$29,0),MATCH(1,($U$2=GRID!$B$1:$U$1)*(КАЛЕНДАРЬ!BI24=GRID!$B$3:$U$3),0))*(1-GRID!$H$34))</f>
        <v>87500</v>
      </c>
      <c r="K665" s="5">
        <f t="array" ref="K665">IF($I$2="Открытый тариф",INDEX(GRID!$B$4:$U$15,MATCH(K$7,GRID!$A$4:$A$15,0),MATCH(1,($U$2=GRID!$B$1:$U$1)*(КАЛЕНДАРЬ!BI24=GRID!$B$3:$U$3),0)),
INDEX(GRID!$B$4:$U$15,MATCH(K$7,GRID!$A$4:$A$15,0),MATCH(1,($U$2=GRID!$B$1:$U$1)*(КАЛЕНДАРЬ!BI24=GRID!$B$3:$U$3),0))*(1-GRID!$H$34))</f>
        <v>90600</v>
      </c>
      <c r="L665" s="5">
        <f t="array" ref="L665">IF($I$2="Открытый тариф",INDEX(GRID!$B$18:$U$29,MATCH(K$7,GRID!$A$18:$A$29,0),MATCH(1,($U$2=GRID!$B$1:$U$1)*(КАЛЕНДАРЬ!BI24=GRID!$B$3:$U$3),0)),
INDEX(GRID!$B$18:$U$29,MATCH(K$7,GRID!$A$18:$A$29,0),MATCH(1,($U$2=GRID!$B$1:$U$1)*(КАЛЕНДАРЬ!BI24=GRID!$B$3:$U$3),0))*(1-GRID!$H$34))</f>
        <v>95600</v>
      </c>
      <c r="M665" s="5">
        <f t="array" ref="M665">IF($I$2="Открытый тариф",INDEX(GRID!$B$4:$U$15,MATCH(M$7,GRID!$A$4:$A$15,0),MATCH(1,($U$2=GRID!$B$1:$U$1)*(КАЛЕНДАРЬ!BI24=GRID!$B$3:$U$3),0)),
INDEX(GRID!$B$4:$U$15,MATCH(M$7,GRID!$A$4:$A$15,0),MATCH(1,($U$2=GRID!$B$1:$U$1)*(КАЛЕНДАРЬ!BI24=GRID!$B$3:$U$3),0))*(1-GRID!$H$34))</f>
        <v>118300</v>
      </c>
      <c r="N665" s="5">
        <f t="array" ref="N665">IF($I$2="Открытый тариф",INDEX(GRID!$B$18:$U$29,MATCH(M$7,GRID!$A$18:$A$29,0),MATCH(1,($U$2=GRID!$B$1:$U$1)*(КАЛЕНДАРЬ!BI24=GRID!$B$3:$U$3),0)),
INDEX(GRID!$B$18:$U$29,MATCH(M$7,GRID!$A$18:$A$29,0),MATCH(1,($U$2=GRID!$B$1:$U$1)*(КАЛЕНДАРЬ!BI24=GRID!$B$3:$U$3),0))*(1-GRID!$H$34))</f>
        <v>123300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 s="121" customFormat="1" ht="13.5" customHeight="1">
      <c r="A666" s="108" t="s">
        <v>17</v>
      </c>
      <c r="B666" s="109">
        <v>22</v>
      </c>
      <c r="C666" s="5" cm="1">
        <f t="array" ref="C666">IF($I$2="Открытый тариф",INDEX(GRID!$B$4:$U$15,MATCH(C$7,GRID!$A$4:$A$15,0),MATCH(1,($U$2=GRID!$B$1:$U$1)*(КАЛЕНДАРЬ!BI25=GRID!$B$3:$U$3),0)),
INDEX(GRID!$B$4:$U$15,MATCH(C$7,GRID!$A$4:$A$15,0),MATCH(1,($U$2=GRID!$B$1:$U$1)*(КАЛЕНДАРЬ!BI25=GRID!$B$3:$U$3),0))*(1-GRID!$H$34))</f>
        <v>57300</v>
      </c>
      <c r="D666" s="5">
        <f t="array" ref="D666">IF($I$2="Открытый тариф",INDEX(GRID!$B$18:$U$29,MATCH(C$7,GRID!$A$18:$A$29,0),MATCH(1,($U$2=GRID!$B$1:$U$1)*(КАЛЕНДАРЬ!BI25=GRID!$B$3:$U$3),0)),
INDEX(GRID!$B$18:$U$29,MATCH(C$7,GRID!$A$18:$A$29,0),MATCH(1,($U$2=GRID!$B$1:$U$1)*(КАЛЕНДАРЬ!BI25=GRID!$B$3:$U$3),0))*(1-GRID!$H$34))</f>
        <v>62300</v>
      </c>
      <c r="E666" s="5">
        <f t="array" ref="E666">IF($I$2="Открытый тариф",INDEX(GRID!$B$4:$U$15,MATCH(E$7,GRID!$A$4:$A$15,0),MATCH(1,($U$2=GRID!$B$1:$U$1)*(КАЛЕНДАРЬ!BI25=GRID!$B$3:$U$3),0)),
INDEX(GRID!$B$4:$U$15,MATCH(E$7,GRID!$A$4:$A$15,0),MATCH(1,($U$2=GRID!$B$1:$U$1)*(КАЛЕНДАРЬ!BI25=GRID!$B$3:$U$3),0))*(1-GRID!$H$34))</f>
        <v>67400</v>
      </c>
      <c r="F666" s="5">
        <f t="array" ref="F666">IF($I$2="Открытый тариф",INDEX(GRID!$B$18:$U$29,MATCH(E$7,GRID!$A$18:$A$29,0),MATCH(1,($U$2=GRID!$B$1:$U$1)*(КАЛЕНДАРЬ!BI25=GRID!$B$3:$U$3),0)),
INDEX(GRID!$B$18:$U$29,MATCH(E$7,GRID!$A$18:$A$29,0),MATCH(1,($U$2=GRID!$B$1:$U$1)*(КАЛЕНДАРЬ!BI25=GRID!$B$3:$U$3),0))*(1-GRID!$H$34))</f>
        <v>72400</v>
      </c>
      <c r="G666" s="5">
        <f t="array" ref="G666">IF($I$2="Открытый тариф",INDEX(GRID!$B$4:$U$15,MATCH(G$7,GRID!$A$4:$A$15,0),MATCH(1,($U$2=GRID!$B$1:$U$1)*(КАЛЕНДАРЬ!BI25=GRID!$B$3:$U$3),0)),
INDEX(GRID!$B$4:$U$15,MATCH(G$7,GRID!$A$4:$A$15,0),MATCH(1,($U$2=GRID!$B$1:$U$1)*(КАЛЕНДАРЬ!BI25=GRID!$B$3:$U$3),0))*(1-GRID!$H$34))</f>
        <v>74800</v>
      </c>
      <c r="H666" s="5">
        <f t="array" ref="H666">IF($I$2="Открытый тариф",INDEX(GRID!$B$18:$U$29,MATCH(G$7,GRID!$A$18:$A$29,0),MATCH(1,($U$2=GRID!$B$1:$U$1)*(КАЛЕНДАРЬ!BI25=GRID!$B$3:$U$3),0)),
INDEX(GRID!$B$18:$U$29,MATCH(G$7,GRID!$A$18:$A$29,0),MATCH(1,($U$2=GRID!$B$1:$U$1)*(КАЛЕНДАРЬ!BI25=GRID!$B$3:$U$3),0))*(1-GRID!$H$34))</f>
        <v>79800</v>
      </c>
      <c r="I666" s="5">
        <f t="array" ref="I666">IF($I$2="Открытый тариф",INDEX(GRID!$B$4:$U$15,MATCH(I$7,GRID!$A$4:$A$15,0),MATCH(1,($U$2=GRID!$B$1:$U$1)*(КАЛЕНДАРЬ!BI25=GRID!$B$3:$U$3),0)),
INDEX(GRID!$B$4:$U$15,MATCH(I$7,GRID!$A$4:$A$15,0),MATCH(1,($U$2=GRID!$B$1:$U$1)*(КАЛЕНДАРЬ!BI25=GRID!$B$3:$U$3),0))*(1-GRID!$H$34))</f>
        <v>82500</v>
      </c>
      <c r="J666" s="5">
        <f t="array" ref="J666">IF($I$2="Открытый тариф",INDEX(GRID!$B$18:$U$29,MATCH(I$7,GRID!$A$18:$A$29,0),MATCH(1,($U$2=GRID!$B$1:$U$1)*(КАЛЕНДАРЬ!BI25=GRID!$B$3:$U$3),0)),
INDEX(GRID!$B$18:$U$29,MATCH(I$7,GRID!$A$18:$A$29,0),MATCH(1,($U$2=GRID!$B$1:$U$1)*(КАЛЕНДАРЬ!BI25=GRID!$B$3:$U$3),0))*(1-GRID!$H$34))</f>
        <v>87500</v>
      </c>
      <c r="K666" s="5">
        <f t="array" ref="K666">IF($I$2="Открытый тариф",INDEX(GRID!$B$4:$U$15,MATCH(K$7,GRID!$A$4:$A$15,0),MATCH(1,($U$2=GRID!$B$1:$U$1)*(КАЛЕНДАРЬ!BI25=GRID!$B$3:$U$3),0)),
INDEX(GRID!$B$4:$U$15,MATCH(K$7,GRID!$A$4:$A$15,0),MATCH(1,($U$2=GRID!$B$1:$U$1)*(КАЛЕНДАРЬ!BI25=GRID!$B$3:$U$3),0))*(1-GRID!$H$34))</f>
        <v>90600</v>
      </c>
      <c r="L666" s="5">
        <f t="array" ref="L666">IF($I$2="Открытый тариф",INDEX(GRID!$B$18:$U$29,MATCH(K$7,GRID!$A$18:$A$29,0),MATCH(1,($U$2=GRID!$B$1:$U$1)*(КАЛЕНДАРЬ!BI25=GRID!$B$3:$U$3),0)),
INDEX(GRID!$B$18:$U$29,MATCH(K$7,GRID!$A$18:$A$29,0),MATCH(1,($U$2=GRID!$B$1:$U$1)*(КАЛЕНДАРЬ!BI25=GRID!$B$3:$U$3),0))*(1-GRID!$H$34))</f>
        <v>95600</v>
      </c>
      <c r="M666" s="5">
        <f t="array" ref="M666">IF($I$2="Открытый тариф",INDEX(GRID!$B$4:$U$15,MATCH(M$7,GRID!$A$4:$A$15,0),MATCH(1,($U$2=GRID!$B$1:$U$1)*(КАЛЕНДАРЬ!BI25=GRID!$B$3:$U$3),0)),
INDEX(GRID!$B$4:$U$15,MATCH(M$7,GRID!$A$4:$A$15,0),MATCH(1,($U$2=GRID!$B$1:$U$1)*(КАЛЕНДАРЬ!BI25=GRID!$B$3:$U$3),0))*(1-GRID!$H$34))</f>
        <v>118300</v>
      </c>
      <c r="N666" s="5">
        <f t="array" ref="N666">IF($I$2="Открытый тариф",INDEX(GRID!$B$18:$U$29,MATCH(M$7,GRID!$A$18:$A$29,0),MATCH(1,($U$2=GRID!$B$1:$U$1)*(КАЛЕНДАРЬ!BI25=GRID!$B$3:$U$3),0)),
INDEX(GRID!$B$18:$U$29,MATCH(M$7,GRID!$A$18:$A$29,0),MATCH(1,($U$2=GRID!$B$1:$U$1)*(КАЛЕНДАРЬ!BI25=GRID!$B$3:$U$3),0))*(1-GRID!$H$34))</f>
        <v>123300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 s="121" customFormat="1" ht="13.5" customHeight="1">
      <c r="A667" s="108" t="s">
        <v>11</v>
      </c>
      <c r="B667" s="109">
        <v>23</v>
      </c>
      <c r="C667" s="5" cm="1">
        <f t="array" ref="C667">IF($I$2="Открытый тариф",INDEX(GRID!$B$4:$U$15,MATCH(C$7,GRID!$A$4:$A$15,0),MATCH(1,($U$2=GRID!$B$1:$U$1)*(КАЛЕНДАРЬ!BI26=GRID!$B$3:$U$3),0)),
INDEX(GRID!$B$4:$U$15,MATCH(C$7,GRID!$A$4:$A$15,0),MATCH(1,($U$2=GRID!$B$1:$U$1)*(КАЛЕНДАРЬ!BI26=GRID!$B$3:$U$3),0))*(1-GRID!$H$34))</f>
        <v>52600</v>
      </c>
      <c r="D667" s="5">
        <f t="array" ref="D667">IF($I$2="Открытый тариф",INDEX(GRID!$B$18:$U$29,MATCH(C$7,GRID!$A$18:$A$29,0),MATCH(1,($U$2=GRID!$B$1:$U$1)*(КАЛЕНДАРЬ!BI26=GRID!$B$3:$U$3),0)),
INDEX(GRID!$B$18:$U$29,MATCH(C$7,GRID!$A$18:$A$29,0),MATCH(1,($U$2=GRID!$B$1:$U$1)*(КАЛЕНДАРЬ!BI26=GRID!$B$3:$U$3),0))*(1-GRID!$H$34))</f>
        <v>57600</v>
      </c>
      <c r="E667" s="5">
        <f t="array" ref="E667">IF($I$2="Открытый тариф",INDEX(GRID!$B$4:$U$15,MATCH(E$7,GRID!$A$4:$A$15,0),MATCH(1,($U$2=GRID!$B$1:$U$1)*(КАЛЕНДАРЬ!BI26=GRID!$B$3:$U$3),0)),
INDEX(GRID!$B$4:$U$15,MATCH(E$7,GRID!$A$4:$A$15,0),MATCH(1,($U$2=GRID!$B$1:$U$1)*(КАЛЕНДАРЬ!BI26=GRID!$B$3:$U$3),0))*(1-GRID!$H$34))</f>
        <v>62100</v>
      </c>
      <c r="F667" s="5">
        <f t="array" ref="F667">IF($I$2="Открытый тариф",INDEX(GRID!$B$18:$U$29,MATCH(E$7,GRID!$A$18:$A$29,0),MATCH(1,($U$2=GRID!$B$1:$U$1)*(КАЛЕНДАРЬ!BI26=GRID!$B$3:$U$3),0)),
INDEX(GRID!$B$18:$U$29,MATCH(E$7,GRID!$A$18:$A$29,0),MATCH(1,($U$2=GRID!$B$1:$U$1)*(КАЛЕНДАРЬ!BI26=GRID!$B$3:$U$3),0))*(1-GRID!$H$34))</f>
        <v>67100</v>
      </c>
      <c r="G667" s="5">
        <f t="array" ref="G667">IF($I$2="Открытый тариф",INDEX(GRID!$B$4:$U$15,MATCH(G$7,GRID!$A$4:$A$15,0),MATCH(1,($U$2=GRID!$B$1:$U$1)*(КАЛЕНДАРЬ!BI26=GRID!$B$3:$U$3),0)),
INDEX(GRID!$B$4:$U$15,MATCH(G$7,GRID!$A$4:$A$15,0),MATCH(1,($U$2=GRID!$B$1:$U$1)*(КАЛЕНДАРЬ!BI26=GRID!$B$3:$U$3),0))*(1-GRID!$H$34))</f>
        <v>69200</v>
      </c>
      <c r="H667" s="5">
        <f t="array" ref="H667">IF($I$2="Открытый тариф",INDEX(GRID!$B$18:$U$29,MATCH(G$7,GRID!$A$18:$A$29,0),MATCH(1,($U$2=GRID!$B$1:$U$1)*(КАЛЕНДАРЬ!BI26=GRID!$B$3:$U$3),0)),
INDEX(GRID!$B$18:$U$29,MATCH(G$7,GRID!$A$18:$A$29,0),MATCH(1,($U$2=GRID!$B$1:$U$1)*(КАЛЕНДАРЬ!BI26=GRID!$B$3:$U$3),0))*(1-GRID!$H$34))</f>
        <v>74200</v>
      </c>
      <c r="I667" s="5">
        <f t="array" ref="I667">IF($I$2="Открытый тариф",INDEX(GRID!$B$4:$U$15,MATCH(I$7,GRID!$A$4:$A$15,0),MATCH(1,($U$2=GRID!$B$1:$U$1)*(КАЛЕНДАРЬ!BI26=GRID!$B$3:$U$3),0)),
INDEX(GRID!$B$4:$U$15,MATCH(I$7,GRID!$A$4:$A$15,0),MATCH(1,($U$2=GRID!$B$1:$U$1)*(КАЛЕНДАРЬ!BI26=GRID!$B$3:$U$3),0))*(1-GRID!$H$34))</f>
        <v>76600</v>
      </c>
      <c r="J667" s="5">
        <f t="array" ref="J667">IF($I$2="Открытый тариф",INDEX(GRID!$B$18:$U$29,MATCH(I$7,GRID!$A$18:$A$29,0),MATCH(1,($U$2=GRID!$B$1:$U$1)*(КАЛЕНДАРЬ!BI26=GRID!$B$3:$U$3),0)),
INDEX(GRID!$B$18:$U$29,MATCH(I$7,GRID!$A$18:$A$29,0),MATCH(1,($U$2=GRID!$B$1:$U$1)*(КАЛЕНДАРЬ!BI26=GRID!$B$3:$U$3),0))*(1-GRID!$H$34))</f>
        <v>81600</v>
      </c>
      <c r="K667" s="5">
        <f t="array" ref="K667">IF($I$2="Открытый тариф",INDEX(GRID!$B$4:$U$15,MATCH(K$7,GRID!$A$4:$A$15,0),MATCH(1,($U$2=GRID!$B$1:$U$1)*(КАЛЕНДАРЬ!BI26=GRID!$B$3:$U$3),0)),
INDEX(GRID!$B$4:$U$15,MATCH(K$7,GRID!$A$4:$A$15,0),MATCH(1,($U$2=GRID!$B$1:$U$1)*(КАЛЕНДАРЬ!BI26=GRID!$B$3:$U$3),0))*(1-GRID!$H$34))</f>
        <v>84100</v>
      </c>
      <c r="L667" s="5">
        <f t="array" ref="L667">IF($I$2="Открытый тариф",INDEX(GRID!$B$18:$U$29,MATCH(K$7,GRID!$A$18:$A$29,0),MATCH(1,($U$2=GRID!$B$1:$U$1)*(КАЛЕНДАРЬ!BI26=GRID!$B$3:$U$3),0)),
INDEX(GRID!$B$18:$U$29,MATCH(K$7,GRID!$A$18:$A$29,0),MATCH(1,($U$2=GRID!$B$1:$U$1)*(КАЛЕНДАРЬ!BI26=GRID!$B$3:$U$3),0))*(1-GRID!$H$34))</f>
        <v>89100</v>
      </c>
      <c r="M667" s="5">
        <f t="array" ref="M667">IF($I$2="Открытый тариф",INDEX(GRID!$B$4:$U$15,MATCH(M$7,GRID!$A$4:$A$15,0),MATCH(1,($U$2=GRID!$B$1:$U$1)*(КАЛЕНДАРЬ!BI26=GRID!$B$3:$U$3),0)),
INDEX(GRID!$B$4:$U$15,MATCH(M$7,GRID!$A$4:$A$15,0),MATCH(1,($U$2=GRID!$B$1:$U$1)*(КАЛЕНДАРЬ!BI26=GRID!$B$3:$U$3),0))*(1-GRID!$H$34))</f>
        <v>110400</v>
      </c>
      <c r="N667" s="5">
        <f t="array" ref="N667">IF($I$2="Открытый тариф",INDEX(GRID!$B$18:$U$29,MATCH(M$7,GRID!$A$18:$A$29,0),MATCH(1,($U$2=GRID!$B$1:$U$1)*(КАЛЕНДАРЬ!BI26=GRID!$B$3:$U$3),0)),
INDEX(GRID!$B$18:$U$29,MATCH(M$7,GRID!$A$18:$A$29,0),MATCH(1,($U$2=GRID!$B$1:$U$1)*(КАЛЕНДАРЬ!BI26=GRID!$B$3:$U$3),0))*(1-GRID!$H$34))</f>
        <v>115400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 s="121" customFormat="1" ht="13.5" customHeight="1">
      <c r="A668" s="108" t="s">
        <v>12</v>
      </c>
      <c r="B668" s="109">
        <v>24</v>
      </c>
      <c r="C668" s="5" cm="1">
        <f t="array" ref="C668">IF($I$2="Открытый тариф",INDEX(GRID!$B$4:$U$15,MATCH(C$7,GRID!$A$4:$A$15,0),MATCH(1,($U$2=GRID!$B$1:$U$1)*(КАЛЕНДАРЬ!BI27=GRID!$B$3:$U$3),0)),
INDEX(GRID!$B$4:$U$15,MATCH(C$7,GRID!$A$4:$A$15,0),MATCH(1,($U$2=GRID!$B$1:$U$1)*(КАЛЕНДАРЬ!BI27=GRID!$B$3:$U$3),0))*(1-GRID!$H$34))</f>
        <v>52600</v>
      </c>
      <c r="D668" s="5">
        <f t="array" ref="D668">IF($I$2="Открытый тариф",INDEX(GRID!$B$18:$U$29,MATCH(C$7,GRID!$A$18:$A$29,0),MATCH(1,($U$2=GRID!$B$1:$U$1)*(КАЛЕНДАРЬ!BI27=GRID!$B$3:$U$3),0)),
INDEX(GRID!$B$18:$U$29,MATCH(C$7,GRID!$A$18:$A$29,0),MATCH(1,($U$2=GRID!$B$1:$U$1)*(КАЛЕНДАРЬ!BI27=GRID!$B$3:$U$3),0))*(1-GRID!$H$34))</f>
        <v>57600</v>
      </c>
      <c r="E668" s="5">
        <f t="array" ref="E668">IF($I$2="Открытый тариф",INDEX(GRID!$B$4:$U$15,MATCH(E$7,GRID!$A$4:$A$15,0),MATCH(1,($U$2=GRID!$B$1:$U$1)*(КАЛЕНДАРЬ!BI27=GRID!$B$3:$U$3),0)),
INDEX(GRID!$B$4:$U$15,MATCH(E$7,GRID!$A$4:$A$15,0),MATCH(1,($U$2=GRID!$B$1:$U$1)*(КАЛЕНДАРЬ!BI27=GRID!$B$3:$U$3),0))*(1-GRID!$H$34))</f>
        <v>62100</v>
      </c>
      <c r="F668" s="5">
        <f t="array" ref="F668">IF($I$2="Открытый тариф",INDEX(GRID!$B$18:$U$29,MATCH(E$7,GRID!$A$18:$A$29,0),MATCH(1,($U$2=GRID!$B$1:$U$1)*(КАЛЕНДАРЬ!BI27=GRID!$B$3:$U$3),0)),
INDEX(GRID!$B$18:$U$29,MATCH(E$7,GRID!$A$18:$A$29,0),MATCH(1,($U$2=GRID!$B$1:$U$1)*(КАЛЕНДАРЬ!BI27=GRID!$B$3:$U$3),0))*(1-GRID!$H$34))</f>
        <v>67100</v>
      </c>
      <c r="G668" s="5">
        <f t="array" ref="G668">IF($I$2="Открытый тариф",INDEX(GRID!$B$4:$U$15,MATCH(G$7,GRID!$A$4:$A$15,0),MATCH(1,($U$2=GRID!$B$1:$U$1)*(КАЛЕНДАРЬ!BI27=GRID!$B$3:$U$3),0)),
INDEX(GRID!$B$4:$U$15,MATCH(G$7,GRID!$A$4:$A$15,0),MATCH(1,($U$2=GRID!$B$1:$U$1)*(КАЛЕНДАРЬ!BI27=GRID!$B$3:$U$3),0))*(1-GRID!$H$34))</f>
        <v>69200</v>
      </c>
      <c r="H668" s="5">
        <f t="array" ref="H668">IF($I$2="Открытый тариф",INDEX(GRID!$B$18:$U$29,MATCH(G$7,GRID!$A$18:$A$29,0),MATCH(1,($U$2=GRID!$B$1:$U$1)*(КАЛЕНДАРЬ!BI27=GRID!$B$3:$U$3),0)),
INDEX(GRID!$B$18:$U$29,MATCH(G$7,GRID!$A$18:$A$29,0),MATCH(1,($U$2=GRID!$B$1:$U$1)*(КАЛЕНДАРЬ!BI27=GRID!$B$3:$U$3),0))*(1-GRID!$H$34))</f>
        <v>74200</v>
      </c>
      <c r="I668" s="5">
        <f t="array" ref="I668">IF($I$2="Открытый тариф",INDEX(GRID!$B$4:$U$15,MATCH(I$7,GRID!$A$4:$A$15,0),MATCH(1,($U$2=GRID!$B$1:$U$1)*(КАЛЕНДАРЬ!BI27=GRID!$B$3:$U$3),0)),
INDEX(GRID!$B$4:$U$15,MATCH(I$7,GRID!$A$4:$A$15,0),MATCH(1,($U$2=GRID!$B$1:$U$1)*(КАЛЕНДАРЬ!BI27=GRID!$B$3:$U$3),0))*(1-GRID!$H$34))</f>
        <v>76600</v>
      </c>
      <c r="J668" s="5">
        <f t="array" ref="J668">IF($I$2="Открытый тариф",INDEX(GRID!$B$18:$U$29,MATCH(I$7,GRID!$A$18:$A$29,0),MATCH(1,($U$2=GRID!$B$1:$U$1)*(КАЛЕНДАРЬ!BI27=GRID!$B$3:$U$3),0)),
INDEX(GRID!$B$18:$U$29,MATCH(I$7,GRID!$A$18:$A$29,0),MATCH(1,($U$2=GRID!$B$1:$U$1)*(КАЛЕНДАРЬ!BI27=GRID!$B$3:$U$3),0))*(1-GRID!$H$34))</f>
        <v>81600</v>
      </c>
      <c r="K668" s="5">
        <f t="array" ref="K668">IF($I$2="Открытый тариф",INDEX(GRID!$B$4:$U$15,MATCH(K$7,GRID!$A$4:$A$15,0),MATCH(1,($U$2=GRID!$B$1:$U$1)*(КАЛЕНДАРЬ!BI27=GRID!$B$3:$U$3),0)),
INDEX(GRID!$B$4:$U$15,MATCH(K$7,GRID!$A$4:$A$15,0),MATCH(1,($U$2=GRID!$B$1:$U$1)*(КАЛЕНДАРЬ!BI27=GRID!$B$3:$U$3),0))*(1-GRID!$H$34))</f>
        <v>84100</v>
      </c>
      <c r="L668" s="5">
        <f t="array" ref="L668">IF($I$2="Открытый тариф",INDEX(GRID!$B$18:$U$29,MATCH(K$7,GRID!$A$18:$A$29,0),MATCH(1,($U$2=GRID!$B$1:$U$1)*(КАЛЕНДАРЬ!BI27=GRID!$B$3:$U$3),0)),
INDEX(GRID!$B$18:$U$29,MATCH(K$7,GRID!$A$18:$A$29,0),MATCH(1,($U$2=GRID!$B$1:$U$1)*(КАЛЕНДАРЬ!BI27=GRID!$B$3:$U$3),0))*(1-GRID!$H$34))</f>
        <v>89100</v>
      </c>
      <c r="M668" s="5">
        <f t="array" ref="M668">IF($I$2="Открытый тариф",INDEX(GRID!$B$4:$U$15,MATCH(M$7,GRID!$A$4:$A$15,0),MATCH(1,($U$2=GRID!$B$1:$U$1)*(КАЛЕНДАРЬ!BI27=GRID!$B$3:$U$3),0)),
INDEX(GRID!$B$4:$U$15,MATCH(M$7,GRID!$A$4:$A$15,0),MATCH(1,($U$2=GRID!$B$1:$U$1)*(КАЛЕНДАРЬ!BI27=GRID!$B$3:$U$3),0))*(1-GRID!$H$34))</f>
        <v>110400</v>
      </c>
      <c r="N668" s="5">
        <f t="array" ref="N668">IF($I$2="Открытый тариф",INDEX(GRID!$B$18:$U$29,MATCH(M$7,GRID!$A$18:$A$29,0),MATCH(1,($U$2=GRID!$B$1:$U$1)*(КАЛЕНДАРЬ!BI27=GRID!$B$3:$U$3),0)),
INDEX(GRID!$B$18:$U$29,MATCH(M$7,GRID!$A$18:$A$29,0),MATCH(1,($U$2=GRID!$B$1:$U$1)*(КАЛЕНДАРЬ!BI27=GRID!$B$3:$U$3),0))*(1-GRID!$H$34))</f>
        <v>115400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 s="121" customFormat="1" ht="13.5" customHeight="1">
      <c r="A669" s="108" t="s">
        <v>13</v>
      </c>
      <c r="B669" s="109">
        <v>25</v>
      </c>
      <c r="C669" s="5" cm="1">
        <f t="array" ref="C669">IF($I$2="Открытый тариф",INDEX(GRID!$B$4:$U$15,MATCH(C$7,GRID!$A$4:$A$15,0),MATCH(1,($U$2=GRID!$B$1:$U$1)*(КАЛЕНДАРЬ!BI28=GRID!$B$3:$U$3),0)),
INDEX(GRID!$B$4:$U$15,MATCH(C$7,GRID!$A$4:$A$15,0),MATCH(1,($U$2=GRID!$B$1:$U$1)*(КАЛЕНДАРЬ!BI28=GRID!$B$3:$U$3),0))*(1-GRID!$H$34))</f>
        <v>52600</v>
      </c>
      <c r="D669" s="5">
        <f t="array" ref="D669">IF($I$2="Открытый тариф",INDEX(GRID!$B$18:$U$29,MATCH(C$7,GRID!$A$18:$A$29,0),MATCH(1,($U$2=GRID!$B$1:$U$1)*(КАЛЕНДАРЬ!BI28=GRID!$B$3:$U$3),0)),
INDEX(GRID!$B$18:$U$29,MATCH(C$7,GRID!$A$18:$A$29,0),MATCH(1,($U$2=GRID!$B$1:$U$1)*(КАЛЕНДАРЬ!BI28=GRID!$B$3:$U$3),0))*(1-GRID!$H$34))</f>
        <v>57600</v>
      </c>
      <c r="E669" s="5">
        <f t="array" ref="E669">IF($I$2="Открытый тариф",INDEX(GRID!$B$4:$U$15,MATCH(E$7,GRID!$A$4:$A$15,0),MATCH(1,($U$2=GRID!$B$1:$U$1)*(КАЛЕНДАРЬ!BI28=GRID!$B$3:$U$3),0)),
INDEX(GRID!$B$4:$U$15,MATCH(E$7,GRID!$A$4:$A$15,0),MATCH(1,($U$2=GRID!$B$1:$U$1)*(КАЛЕНДАРЬ!BI28=GRID!$B$3:$U$3),0))*(1-GRID!$H$34))</f>
        <v>62100</v>
      </c>
      <c r="F669" s="5">
        <f t="array" ref="F669">IF($I$2="Открытый тариф",INDEX(GRID!$B$18:$U$29,MATCH(E$7,GRID!$A$18:$A$29,0),MATCH(1,($U$2=GRID!$B$1:$U$1)*(КАЛЕНДАРЬ!BI28=GRID!$B$3:$U$3),0)),
INDEX(GRID!$B$18:$U$29,MATCH(E$7,GRID!$A$18:$A$29,0),MATCH(1,($U$2=GRID!$B$1:$U$1)*(КАЛЕНДАРЬ!BI28=GRID!$B$3:$U$3),0))*(1-GRID!$H$34))</f>
        <v>67100</v>
      </c>
      <c r="G669" s="5">
        <f t="array" ref="G669">IF($I$2="Открытый тариф",INDEX(GRID!$B$4:$U$15,MATCH(G$7,GRID!$A$4:$A$15,0),MATCH(1,($U$2=GRID!$B$1:$U$1)*(КАЛЕНДАРЬ!BI28=GRID!$B$3:$U$3),0)),
INDEX(GRID!$B$4:$U$15,MATCH(G$7,GRID!$A$4:$A$15,0),MATCH(1,($U$2=GRID!$B$1:$U$1)*(КАЛЕНДАРЬ!BI28=GRID!$B$3:$U$3),0))*(1-GRID!$H$34))</f>
        <v>69200</v>
      </c>
      <c r="H669" s="5">
        <f t="array" ref="H669">IF($I$2="Открытый тариф",INDEX(GRID!$B$18:$U$29,MATCH(G$7,GRID!$A$18:$A$29,0),MATCH(1,($U$2=GRID!$B$1:$U$1)*(КАЛЕНДАРЬ!BI28=GRID!$B$3:$U$3),0)),
INDEX(GRID!$B$18:$U$29,MATCH(G$7,GRID!$A$18:$A$29,0),MATCH(1,($U$2=GRID!$B$1:$U$1)*(КАЛЕНДАРЬ!BI28=GRID!$B$3:$U$3),0))*(1-GRID!$H$34))</f>
        <v>74200</v>
      </c>
      <c r="I669" s="5">
        <f t="array" ref="I669">IF($I$2="Открытый тариф",INDEX(GRID!$B$4:$U$15,MATCH(I$7,GRID!$A$4:$A$15,0),MATCH(1,($U$2=GRID!$B$1:$U$1)*(КАЛЕНДАРЬ!BI28=GRID!$B$3:$U$3),0)),
INDEX(GRID!$B$4:$U$15,MATCH(I$7,GRID!$A$4:$A$15,0),MATCH(1,($U$2=GRID!$B$1:$U$1)*(КАЛЕНДАРЬ!BI28=GRID!$B$3:$U$3),0))*(1-GRID!$H$34))</f>
        <v>76600</v>
      </c>
      <c r="J669" s="5">
        <f t="array" ref="J669">IF($I$2="Открытый тариф",INDEX(GRID!$B$18:$U$29,MATCH(I$7,GRID!$A$18:$A$29,0),MATCH(1,($U$2=GRID!$B$1:$U$1)*(КАЛЕНДАРЬ!BI28=GRID!$B$3:$U$3),0)),
INDEX(GRID!$B$18:$U$29,MATCH(I$7,GRID!$A$18:$A$29,0),MATCH(1,($U$2=GRID!$B$1:$U$1)*(КАЛЕНДАРЬ!BI28=GRID!$B$3:$U$3),0))*(1-GRID!$H$34))</f>
        <v>81600</v>
      </c>
      <c r="K669" s="5">
        <f t="array" ref="K669">IF($I$2="Открытый тариф",INDEX(GRID!$B$4:$U$15,MATCH(K$7,GRID!$A$4:$A$15,0),MATCH(1,($U$2=GRID!$B$1:$U$1)*(КАЛЕНДАРЬ!BI28=GRID!$B$3:$U$3),0)),
INDEX(GRID!$B$4:$U$15,MATCH(K$7,GRID!$A$4:$A$15,0),MATCH(1,($U$2=GRID!$B$1:$U$1)*(КАЛЕНДАРЬ!BI28=GRID!$B$3:$U$3),0))*(1-GRID!$H$34))</f>
        <v>84100</v>
      </c>
      <c r="L669" s="5">
        <f t="array" ref="L669">IF($I$2="Открытый тариф",INDEX(GRID!$B$18:$U$29,MATCH(K$7,GRID!$A$18:$A$29,0),MATCH(1,($U$2=GRID!$B$1:$U$1)*(КАЛЕНДАРЬ!BI28=GRID!$B$3:$U$3),0)),
INDEX(GRID!$B$18:$U$29,MATCH(K$7,GRID!$A$18:$A$29,0),MATCH(1,($U$2=GRID!$B$1:$U$1)*(КАЛЕНДАРЬ!BI28=GRID!$B$3:$U$3),0))*(1-GRID!$H$34))</f>
        <v>89100</v>
      </c>
      <c r="M669" s="5">
        <f t="array" ref="M669">IF($I$2="Открытый тариф",INDEX(GRID!$B$4:$U$15,MATCH(M$7,GRID!$A$4:$A$15,0),MATCH(1,($U$2=GRID!$B$1:$U$1)*(КАЛЕНДАРЬ!BI28=GRID!$B$3:$U$3),0)),
INDEX(GRID!$B$4:$U$15,MATCH(M$7,GRID!$A$4:$A$15,0),MATCH(1,($U$2=GRID!$B$1:$U$1)*(КАЛЕНДАРЬ!BI28=GRID!$B$3:$U$3),0))*(1-GRID!$H$34))</f>
        <v>110400</v>
      </c>
      <c r="N669" s="5">
        <f t="array" ref="N669">IF($I$2="Открытый тариф",INDEX(GRID!$B$18:$U$29,MATCH(M$7,GRID!$A$18:$A$29,0),MATCH(1,($U$2=GRID!$B$1:$U$1)*(КАЛЕНДАРЬ!BI28=GRID!$B$3:$U$3),0)),
INDEX(GRID!$B$18:$U$29,MATCH(M$7,GRID!$A$18:$A$29,0),MATCH(1,($U$2=GRID!$B$1:$U$1)*(КАЛЕНДАРЬ!BI28=GRID!$B$3:$U$3),0))*(1-GRID!$H$34))</f>
        <v>115400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 s="121" customFormat="1" ht="13.5" customHeight="1">
      <c r="A670" s="108" t="s">
        <v>14</v>
      </c>
      <c r="B670" s="109">
        <v>26</v>
      </c>
      <c r="C670" s="5" cm="1">
        <f t="array" ref="C670">IF($I$2="Открытый тариф",INDEX(GRID!$B$4:$U$15,MATCH(C$7,GRID!$A$4:$A$15,0),MATCH(1,($U$2=GRID!$B$1:$U$1)*(КАЛЕНДАРЬ!BI29=GRID!$B$3:$U$3),0)),
INDEX(GRID!$B$4:$U$15,MATCH(C$7,GRID!$A$4:$A$15,0),MATCH(1,($U$2=GRID!$B$1:$U$1)*(КАЛЕНДАРЬ!BI29=GRID!$B$3:$U$3),0))*(1-GRID!$H$34))</f>
        <v>52600</v>
      </c>
      <c r="D670" s="5">
        <f t="array" ref="D670">IF($I$2="Открытый тариф",INDEX(GRID!$B$18:$U$29,MATCH(C$7,GRID!$A$18:$A$29,0),MATCH(1,($U$2=GRID!$B$1:$U$1)*(КАЛЕНДАРЬ!BI29=GRID!$B$3:$U$3),0)),
INDEX(GRID!$B$18:$U$29,MATCH(C$7,GRID!$A$18:$A$29,0),MATCH(1,($U$2=GRID!$B$1:$U$1)*(КАЛЕНДАРЬ!BI29=GRID!$B$3:$U$3),0))*(1-GRID!$H$34))</f>
        <v>57600</v>
      </c>
      <c r="E670" s="5">
        <f t="array" ref="E670">IF($I$2="Открытый тариф",INDEX(GRID!$B$4:$U$15,MATCH(E$7,GRID!$A$4:$A$15,0),MATCH(1,($U$2=GRID!$B$1:$U$1)*(КАЛЕНДАРЬ!BI29=GRID!$B$3:$U$3),0)),
INDEX(GRID!$B$4:$U$15,MATCH(E$7,GRID!$A$4:$A$15,0),MATCH(1,($U$2=GRID!$B$1:$U$1)*(КАЛЕНДАРЬ!BI29=GRID!$B$3:$U$3),0))*(1-GRID!$H$34))</f>
        <v>62100</v>
      </c>
      <c r="F670" s="5">
        <f t="array" ref="F670">IF($I$2="Открытый тариф",INDEX(GRID!$B$18:$U$29,MATCH(E$7,GRID!$A$18:$A$29,0),MATCH(1,($U$2=GRID!$B$1:$U$1)*(КАЛЕНДАРЬ!BI29=GRID!$B$3:$U$3),0)),
INDEX(GRID!$B$18:$U$29,MATCH(E$7,GRID!$A$18:$A$29,0),MATCH(1,($U$2=GRID!$B$1:$U$1)*(КАЛЕНДАРЬ!BI29=GRID!$B$3:$U$3),0))*(1-GRID!$H$34))</f>
        <v>67100</v>
      </c>
      <c r="G670" s="5">
        <f t="array" ref="G670">IF($I$2="Открытый тариф",INDEX(GRID!$B$4:$U$15,MATCH(G$7,GRID!$A$4:$A$15,0),MATCH(1,($U$2=GRID!$B$1:$U$1)*(КАЛЕНДАРЬ!BI29=GRID!$B$3:$U$3),0)),
INDEX(GRID!$B$4:$U$15,MATCH(G$7,GRID!$A$4:$A$15,0),MATCH(1,($U$2=GRID!$B$1:$U$1)*(КАЛЕНДАРЬ!BI29=GRID!$B$3:$U$3),0))*(1-GRID!$H$34))</f>
        <v>69200</v>
      </c>
      <c r="H670" s="5">
        <f t="array" ref="H670">IF($I$2="Открытый тариф",INDEX(GRID!$B$18:$U$29,MATCH(G$7,GRID!$A$18:$A$29,0),MATCH(1,($U$2=GRID!$B$1:$U$1)*(КАЛЕНДАРЬ!BI29=GRID!$B$3:$U$3),0)),
INDEX(GRID!$B$18:$U$29,MATCH(G$7,GRID!$A$18:$A$29,0),MATCH(1,($U$2=GRID!$B$1:$U$1)*(КАЛЕНДАРЬ!BI29=GRID!$B$3:$U$3),0))*(1-GRID!$H$34))</f>
        <v>74200</v>
      </c>
      <c r="I670" s="5">
        <f t="array" ref="I670">IF($I$2="Открытый тариф",INDEX(GRID!$B$4:$U$15,MATCH(I$7,GRID!$A$4:$A$15,0),MATCH(1,($U$2=GRID!$B$1:$U$1)*(КАЛЕНДАРЬ!BI29=GRID!$B$3:$U$3),0)),
INDEX(GRID!$B$4:$U$15,MATCH(I$7,GRID!$A$4:$A$15,0),MATCH(1,($U$2=GRID!$B$1:$U$1)*(КАЛЕНДАРЬ!BI29=GRID!$B$3:$U$3),0))*(1-GRID!$H$34))</f>
        <v>76600</v>
      </c>
      <c r="J670" s="5">
        <f t="array" ref="J670">IF($I$2="Открытый тариф",INDEX(GRID!$B$18:$U$29,MATCH(I$7,GRID!$A$18:$A$29,0),MATCH(1,($U$2=GRID!$B$1:$U$1)*(КАЛЕНДАРЬ!BI29=GRID!$B$3:$U$3),0)),
INDEX(GRID!$B$18:$U$29,MATCH(I$7,GRID!$A$18:$A$29,0),MATCH(1,($U$2=GRID!$B$1:$U$1)*(КАЛЕНДАРЬ!BI29=GRID!$B$3:$U$3),0))*(1-GRID!$H$34))</f>
        <v>81600</v>
      </c>
      <c r="K670" s="5">
        <f t="array" ref="K670">IF($I$2="Открытый тариф",INDEX(GRID!$B$4:$U$15,MATCH(K$7,GRID!$A$4:$A$15,0),MATCH(1,($U$2=GRID!$B$1:$U$1)*(КАЛЕНДАРЬ!BI29=GRID!$B$3:$U$3),0)),
INDEX(GRID!$B$4:$U$15,MATCH(K$7,GRID!$A$4:$A$15,0),MATCH(1,($U$2=GRID!$B$1:$U$1)*(КАЛЕНДАРЬ!BI29=GRID!$B$3:$U$3),0))*(1-GRID!$H$34))</f>
        <v>84100</v>
      </c>
      <c r="L670" s="5">
        <f t="array" ref="L670">IF($I$2="Открытый тариф",INDEX(GRID!$B$18:$U$29,MATCH(K$7,GRID!$A$18:$A$29,0),MATCH(1,($U$2=GRID!$B$1:$U$1)*(КАЛЕНДАРЬ!BI29=GRID!$B$3:$U$3),0)),
INDEX(GRID!$B$18:$U$29,MATCH(K$7,GRID!$A$18:$A$29,0),MATCH(1,($U$2=GRID!$B$1:$U$1)*(КАЛЕНДАРЬ!BI29=GRID!$B$3:$U$3),0))*(1-GRID!$H$34))</f>
        <v>89100</v>
      </c>
      <c r="M670" s="5">
        <f t="array" ref="M670">IF($I$2="Открытый тариф",INDEX(GRID!$B$4:$U$15,MATCH(M$7,GRID!$A$4:$A$15,0),MATCH(1,($U$2=GRID!$B$1:$U$1)*(КАЛЕНДАРЬ!BI29=GRID!$B$3:$U$3),0)),
INDEX(GRID!$B$4:$U$15,MATCH(M$7,GRID!$A$4:$A$15,0),MATCH(1,($U$2=GRID!$B$1:$U$1)*(КАЛЕНДАРЬ!BI29=GRID!$B$3:$U$3),0))*(1-GRID!$H$34))</f>
        <v>110400</v>
      </c>
      <c r="N670" s="5">
        <f t="array" ref="N670">IF($I$2="Открытый тариф",INDEX(GRID!$B$18:$U$29,MATCH(M$7,GRID!$A$18:$A$29,0),MATCH(1,($U$2=GRID!$B$1:$U$1)*(КАЛЕНДАРЬ!BI29=GRID!$B$3:$U$3),0)),
INDEX(GRID!$B$18:$U$29,MATCH(M$7,GRID!$A$18:$A$29,0),MATCH(1,($U$2=GRID!$B$1:$U$1)*(КАЛЕНДАРЬ!BI29=GRID!$B$3:$U$3),0))*(1-GRID!$H$34))</f>
        <v>115400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 s="121" customFormat="1" ht="13.5" customHeight="1">
      <c r="A671" s="108" t="s">
        <v>15</v>
      </c>
      <c r="B671" s="109">
        <v>27</v>
      </c>
      <c r="C671" s="5" cm="1">
        <f t="array" ref="C671">IF($I$2="Открытый тариф",INDEX(GRID!$B$4:$U$15,MATCH(C$7,GRID!$A$4:$A$15,0),MATCH(1,($U$2=GRID!$B$1:$U$1)*(КАЛЕНДАРЬ!BI30=GRID!$B$3:$U$3),0)),
INDEX(GRID!$B$4:$U$15,MATCH(C$7,GRID!$A$4:$A$15,0),MATCH(1,($U$2=GRID!$B$1:$U$1)*(КАЛЕНДАРЬ!BI30=GRID!$B$3:$U$3),0))*(1-GRID!$H$34))</f>
        <v>52600</v>
      </c>
      <c r="D671" s="5">
        <f t="array" ref="D671">IF($I$2="Открытый тариф",INDEX(GRID!$B$18:$U$29,MATCH(C$7,GRID!$A$18:$A$29,0),MATCH(1,($U$2=GRID!$B$1:$U$1)*(КАЛЕНДАРЬ!BI30=GRID!$B$3:$U$3),0)),
INDEX(GRID!$B$18:$U$29,MATCH(C$7,GRID!$A$18:$A$29,0),MATCH(1,($U$2=GRID!$B$1:$U$1)*(КАЛЕНДАРЬ!BI30=GRID!$B$3:$U$3),0))*(1-GRID!$H$34))</f>
        <v>57600</v>
      </c>
      <c r="E671" s="5">
        <f t="array" ref="E671">IF($I$2="Открытый тариф",INDEX(GRID!$B$4:$U$15,MATCH(E$7,GRID!$A$4:$A$15,0),MATCH(1,($U$2=GRID!$B$1:$U$1)*(КАЛЕНДАРЬ!BI30=GRID!$B$3:$U$3),0)),
INDEX(GRID!$B$4:$U$15,MATCH(E$7,GRID!$A$4:$A$15,0),MATCH(1,($U$2=GRID!$B$1:$U$1)*(КАЛЕНДАРЬ!BI30=GRID!$B$3:$U$3),0))*(1-GRID!$H$34))</f>
        <v>62100</v>
      </c>
      <c r="F671" s="5">
        <f t="array" ref="F671">IF($I$2="Открытый тариф",INDEX(GRID!$B$18:$U$29,MATCH(E$7,GRID!$A$18:$A$29,0),MATCH(1,($U$2=GRID!$B$1:$U$1)*(КАЛЕНДАРЬ!BI30=GRID!$B$3:$U$3),0)),
INDEX(GRID!$B$18:$U$29,MATCH(E$7,GRID!$A$18:$A$29,0),MATCH(1,($U$2=GRID!$B$1:$U$1)*(КАЛЕНДАРЬ!BI30=GRID!$B$3:$U$3),0))*(1-GRID!$H$34))</f>
        <v>67100</v>
      </c>
      <c r="G671" s="5">
        <f t="array" ref="G671">IF($I$2="Открытый тариф",INDEX(GRID!$B$4:$U$15,MATCH(G$7,GRID!$A$4:$A$15,0),MATCH(1,($U$2=GRID!$B$1:$U$1)*(КАЛЕНДАРЬ!BI30=GRID!$B$3:$U$3),0)),
INDEX(GRID!$B$4:$U$15,MATCH(G$7,GRID!$A$4:$A$15,0),MATCH(1,($U$2=GRID!$B$1:$U$1)*(КАЛЕНДАРЬ!BI30=GRID!$B$3:$U$3),0))*(1-GRID!$H$34))</f>
        <v>69200</v>
      </c>
      <c r="H671" s="5">
        <f t="array" ref="H671">IF($I$2="Открытый тариф",INDEX(GRID!$B$18:$U$29,MATCH(G$7,GRID!$A$18:$A$29,0),MATCH(1,($U$2=GRID!$B$1:$U$1)*(КАЛЕНДАРЬ!BI30=GRID!$B$3:$U$3),0)),
INDEX(GRID!$B$18:$U$29,MATCH(G$7,GRID!$A$18:$A$29,0),MATCH(1,($U$2=GRID!$B$1:$U$1)*(КАЛЕНДАРЬ!BI30=GRID!$B$3:$U$3),0))*(1-GRID!$H$34))</f>
        <v>74200</v>
      </c>
      <c r="I671" s="5">
        <f t="array" ref="I671">IF($I$2="Открытый тариф",INDEX(GRID!$B$4:$U$15,MATCH(I$7,GRID!$A$4:$A$15,0),MATCH(1,($U$2=GRID!$B$1:$U$1)*(КАЛЕНДАРЬ!BI30=GRID!$B$3:$U$3),0)),
INDEX(GRID!$B$4:$U$15,MATCH(I$7,GRID!$A$4:$A$15,0),MATCH(1,($U$2=GRID!$B$1:$U$1)*(КАЛЕНДАРЬ!BI30=GRID!$B$3:$U$3),0))*(1-GRID!$H$34))</f>
        <v>76600</v>
      </c>
      <c r="J671" s="5">
        <f t="array" ref="J671">IF($I$2="Открытый тариф",INDEX(GRID!$B$18:$U$29,MATCH(I$7,GRID!$A$18:$A$29,0),MATCH(1,($U$2=GRID!$B$1:$U$1)*(КАЛЕНДАРЬ!BI30=GRID!$B$3:$U$3),0)),
INDEX(GRID!$B$18:$U$29,MATCH(I$7,GRID!$A$18:$A$29,0),MATCH(1,($U$2=GRID!$B$1:$U$1)*(КАЛЕНДАРЬ!BI30=GRID!$B$3:$U$3),0))*(1-GRID!$H$34))</f>
        <v>81600</v>
      </c>
      <c r="K671" s="5">
        <f t="array" ref="K671">IF($I$2="Открытый тариф",INDEX(GRID!$B$4:$U$15,MATCH(K$7,GRID!$A$4:$A$15,0),MATCH(1,($U$2=GRID!$B$1:$U$1)*(КАЛЕНДАРЬ!BI30=GRID!$B$3:$U$3),0)),
INDEX(GRID!$B$4:$U$15,MATCH(K$7,GRID!$A$4:$A$15,0),MATCH(1,($U$2=GRID!$B$1:$U$1)*(КАЛЕНДАРЬ!BI30=GRID!$B$3:$U$3),0))*(1-GRID!$H$34))</f>
        <v>84100</v>
      </c>
      <c r="L671" s="5">
        <f t="array" ref="L671">IF($I$2="Открытый тариф",INDEX(GRID!$B$18:$U$29,MATCH(K$7,GRID!$A$18:$A$29,0),MATCH(1,($U$2=GRID!$B$1:$U$1)*(КАЛЕНДАРЬ!BI30=GRID!$B$3:$U$3),0)),
INDEX(GRID!$B$18:$U$29,MATCH(K$7,GRID!$A$18:$A$29,0),MATCH(1,($U$2=GRID!$B$1:$U$1)*(КАЛЕНДАРЬ!BI30=GRID!$B$3:$U$3),0))*(1-GRID!$H$34))</f>
        <v>89100</v>
      </c>
      <c r="M671" s="5">
        <f t="array" ref="M671">IF($I$2="Открытый тариф",INDEX(GRID!$B$4:$U$15,MATCH(M$7,GRID!$A$4:$A$15,0),MATCH(1,($U$2=GRID!$B$1:$U$1)*(КАЛЕНДАРЬ!BI30=GRID!$B$3:$U$3),0)),
INDEX(GRID!$B$4:$U$15,MATCH(M$7,GRID!$A$4:$A$15,0),MATCH(1,($U$2=GRID!$B$1:$U$1)*(КАЛЕНДАРЬ!BI30=GRID!$B$3:$U$3),0))*(1-GRID!$H$34))</f>
        <v>110400</v>
      </c>
      <c r="N671" s="5">
        <f t="array" ref="N671">IF($I$2="Открытый тариф",INDEX(GRID!$B$18:$U$29,MATCH(M$7,GRID!$A$18:$A$29,0),MATCH(1,($U$2=GRID!$B$1:$U$1)*(КАЛЕНДАРЬ!BI30=GRID!$B$3:$U$3),0)),
INDEX(GRID!$B$18:$U$29,MATCH(M$7,GRID!$A$18:$A$29,0),MATCH(1,($U$2=GRID!$B$1:$U$1)*(КАЛЕНДАРЬ!BI30=GRID!$B$3:$U$3),0))*(1-GRID!$H$34))</f>
        <v>115400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 s="121" customFormat="1" ht="13.5" customHeight="1">
      <c r="A672" s="108" t="s">
        <v>16</v>
      </c>
      <c r="B672" s="109">
        <v>28</v>
      </c>
      <c r="C672" s="5" cm="1">
        <f t="array" ref="C672">IF($I$2="Открытый тариф",INDEX(GRID!$B$4:$U$15,MATCH(C$7,GRID!$A$4:$A$15,0),MATCH(1,($U$2=GRID!$B$1:$U$1)*(КАЛЕНДАРЬ!BI31=GRID!$B$3:$U$3),0)),
INDEX(GRID!$B$4:$U$15,MATCH(C$7,GRID!$A$4:$A$15,0),MATCH(1,($U$2=GRID!$B$1:$U$1)*(КАЛЕНДАРЬ!BI31=GRID!$B$3:$U$3),0))*(1-GRID!$H$34))</f>
        <v>52600</v>
      </c>
      <c r="D672" s="5">
        <f t="array" ref="D672">IF($I$2="Открытый тариф",INDEX(GRID!$B$18:$U$29,MATCH(C$7,GRID!$A$18:$A$29,0),MATCH(1,($U$2=GRID!$B$1:$U$1)*(КАЛЕНДАРЬ!BI31=GRID!$B$3:$U$3),0)),
INDEX(GRID!$B$18:$U$29,MATCH(C$7,GRID!$A$18:$A$29,0),MATCH(1,($U$2=GRID!$B$1:$U$1)*(КАЛЕНДАРЬ!BI31=GRID!$B$3:$U$3),0))*(1-GRID!$H$34))</f>
        <v>57600</v>
      </c>
      <c r="E672" s="5">
        <f t="array" ref="E672">IF($I$2="Открытый тариф",INDEX(GRID!$B$4:$U$15,MATCH(E$7,GRID!$A$4:$A$15,0),MATCH(1,($U$2=GRID!$B$1:$U$1)*(КАЛЕНДАРЬ!BI31=GRID!$B$3:$U$3),0)),
INDEX(GRID!$B$4:$U$15,MATCH(E$7,GRID!$A$4:$A$15,0),MATCH(1,($U$2=GRID!$B$1:$U$1)*(КАЛЕНДАРЬ!BI31=GRID!$B$3:$U$3),0))*(1-GRID!$H$34))</f>
        <v>62100</v>
      </c>
      <c r="F672" s="5">
        <f t="array" ref="F672">IF($I$2="Открытый тариф",INDEX(GRID!$B$18:$U$29,MATCH(E$7,GRID!$A$18:$A$29,0),MATCH(1,($U$2=GRID!$B$1:$U$1)*(КАЛЕНДАРЬ!BI31=GRID!$B$3:$U$3),0)),
INDEX(GRID!$B$18:$U$29,MATCH(E$7,GRID!$A$18:$A$29,0),MATCH(1,($U$2=GRID!$B$1:$U$1)*(КАЛЕНДАРЬ!BI31=GRID!$B$3:$U$3),0))*(1-GRID!$H$34))</f>
        <v>67100</v>
      </c>
      <c r="G672" s="5">
        <f t="array" ref="G672">IF($I$2="Открытый тариф",INDEX(GRID!$B$4:$U$15,MATCH(G$7,GRID!$A$4:$A$15,0),MATCH(1,($U$2=GRID!$B$1:$U$1)*(КАЛЕНДАРЬ!BI31=GRID!$B$3:$U$3),0)),
INDEX(GRID!$B$4:$U$15,MATCH(G$7,GRID!$A$4:$A$15,0),MATCH(1,($U$2=GRID!$B$1:$U$1)*(КАЛЕНДАРЬ!BI31=GRID!$B$3:$U$3),0))*(1-GRID!$H$34))</f>
        <v>69200</v>
      </c>
      <c r="H672" s="5">
        <f t="array" ref="H672">IF($I$2="Открытый тариф",INDEX(GRID!$B$18:$U$29,MATCH(G$7,GRID!$A$18:$A$29,0),MATCH(1,($U$2=GRID!$B$1:$U$1)*(КАЛЕНДАРЬ!BI31=GRID!$B$3:$U$3),0)),
INDEX(GRID!$B$18:$U$29,MATCH(G$7,GRID!$A$18:$A$29,0),MATCH(1,($U$2=GRID!$B$1:$U$1)*(КАЛЕНДАРЬ!BI31=GRID!$B$3:$U$3),0))*(1-GRID!$H$34))</f>
        <v>74200</v>
      </c>
      <c r="I672" s="5">
        <f t="array" ref="I672">IF($I$2="Открытый тариф",INDEX(GRID!$B$4:$U$15,MATCH(I$7,GRID!$A$4:$A$15,0),MATCH(1,($U$2=GRID!$B$1:$U$1)*(КАЛЕНДАРЬ!BI31=GRID!$B$3:$U$3),0)),
INDEX(GRID!$B$4:$U$15,MATCH(I$7,GRID!$A$4:$A$15,0),MATCH(1,($U$2=GRID!$B$1:$U$1)*(КАЛЕНДАРЬ!BI31=GRID!$B$3:$U$3),0))*(1-GRID!$H$34))</f>
        <v>76600</v>
      </c>
      <c r="J672" s="5">
        <f t="array" ref="J672">IF($I$2="Открытый тариф",INDEX(GRID!$B$18:$U$29,MATCH(I$7,GRID!$A$18:$A$29,0),MATCH(1,($U$2=GRID!$B$1:$U$1)*(КАЛЕНДАРЬ!BI31=GRID!$B$3:$U$3),0)),
INDEX(GRID!$B$18:$U$29,MATCH(I$7,GRID!$A$18:$A$29,0),MATCH(1,($U$2=GRID!$B$1:$U$1)*(КАЛЕНДАРЬ!BI31=GRID!$B$3:$U$3),0))*(1-GRID!$H$34))</f>
        <v>81600</v>
      </c>
      <c r="K672" s="5">
        <f t="array" ref="K672">IF($I$2="Открытый тариф",INDEX(GRID!$B$4:$U$15,MATCH(K$7,GRID!$A$4:$A$15,0),MATCH(1,($U$2=GRID!$B$1:$U$1)*(КАЛЕНДАРЬ!BI31=GRID!$B$3:$U$3),0)),
INDEX(GRID!$B$4:$U$15,MATCH(K$7,GRID!$A$4:$A$15,0),MATCH(1,($U$2=GRID!$B$1:$U$1)*(КАЛЕНДАРЬ!BI31=GRID!$B$3:$U$3),0))*(1-GRID!$H$34))</f>
        <v>84100</v>
      </c>
      <c r="L672" s="5">
        <f t="array" ref="L672">IF($I$2="Открытый тариф",INDEX(GRID!$B$18:$U$29,MATCH(K$7,GRID!$A$18:$A$29,0),MATCH(1,($U$2=GRID!$B$1:$U$1)*(КАЛЕНДАРЬ!BI31=GRID!$B$3:$U$3),0)),
INDEX(GRID!$B$18:$U$29,MATCH(K$7,GRID!$A$18:$A$29,0),MATCH(1,($U$2=GRID!$B$1:$U$1)*(КАЛЕНДАРЬ!BI31=GRID!$B$3:$U$3),0))*(1-GRID!$H$34))</f>
        <v>89100</v>
      </c>
      <c r="M672" s="5">
        <f t="array" ref="M672">IF($I$2="Открытый тариф",INDEX(GRID!$B$4:$U$15,MATCH(M$7,GRID!$A$4:$A$15,0),MATCH(1,($U$2=GRID!$B$1:$U$1)*(КАЛЕНДАРЬ!BI31=GRID!$B$3:$U$3),0)),
INDEX(GRID!$B$4:$U$15,MATCH(M$7,GRID!$A$4:$A$15,0),MATCH(1,($U$2=GRID!$B$1:$U$1)*(КАЛЕНДАРЬ!BI31=GRID!$B$3:$U$3),0))*(1-GRID!$H$34))</f>
        <v>110400</v>
      </c>
      <c r="N672" s="5">
        <f t="array" ref="N672">IF($I$2="Открытый тариф",INDEX(GRID!$B$18:$U$29,MATCH(M$7,GRID!$A$18:$A$29,0),MATCH(1,($U$2=GRID!$B$1:$U$1)*(КАЛЕНДАРЬ!BI31=GRID!$B$3:$U$3),0)),
INDEX(GRID!$B$18:$U$29,MATCH(M$7,GRID!$A$18:$A$29,0),MATCH(1,($U$2=GRID!$B$1:$U$1)*(КАЛЕНДАРЬ!BI31=GRID!$B$3:$U$3),0))*(1-GRID!$H$34))</f>
        <v>115400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0" s="121" customFormat="1" ht="13.5" customHeight="1">
      <c r="A673" s="108" t="s">
        <v>17</v>
      </c>
      <c r="B673" s="109">
        <v>29</v>
      </c>
      <c r="C673" s="5" cm="1">
        <f t="array" ref="C673">IF($I$2="Открытый тариф",INDEX(GRID!$B$4:$U$15,MATCH(C$7,GRID!$A$4:$A$15,0),MATCH(1,($U$2=GRID!$B$1:$U$1)*(КАЛЕНДАРЬ!BI32=GRID!$B$3:$U$3),0)),
INDEX(GRID!$B$4:$U$15,MATCH(C$7,GRID!$A$4:$A$15,0),MATCH(1,($U$2=GRID!$B$1:$U$1)*(КАЛЕНДАРЬ!BI32=GRID!$B$3:$U$3),0))*(1-GRID!$H$34))</f>
        <v>52600</v>
      </c>
      <c r="D673" s="5">
        <f t="array" ref="D673">IF($I$2="Открытый тариф",INDEX(GRID!$B$18:$U$29,MATCH(C$7,GRID!$A$18:$A$29,0),MATCH(1,($U$2=GRID!$B$1:$U$1)*(КАЛЕНДАРЬ!BI32=GRID!$B$3:$U$3),0)),
INDEX(GRID!$B$18:$U$29,MATCH(C$7,GRID!$A$18:$A$29,0),MATCH(1,($U$2=GRID!$B$1:$U$1)*(КАЛЕНДАРЬ!BI32=GRID!$B$3:$U$3),0))*(1-GRID!$H$34))</f>
        <v>57600</v>
      </c>
      <c r="E673" s="5">
        <f t="array" ref="E673">IF($I$2="Открытый тариф",INDEX(GRID!$B$4:$U$15,MATCH(E$7,GRID!$A$4:$A$15,0),MATCH(1,($U$2=GRID!$B$1:$U$1)*(КАЛЕНДАРЬ!BI32=GRID!$B$3:$U$3),0)),
INDEX(GRID!$B$4:$U$15,MATCH(E$7,GRID!$A$4:$A$15,0),MATCH(1,($U$2=GRID!$B$1:$U$1)*(КАЛЕНДАРЬ!BI32=GRID!$B$3:$U$3),0))*(1-GRID!$H$34))</f>
        <v>62100</v>
      </c>
      <c r="F673" s="5">
        <f t="array" ref="F673">IF($I$2="Открытый тариф",INDEX(GRID!$B$18:$U$29,MATCH(E$7,GRID!$A$18:$A$29,0),MATCH(1,($U$2=GRID!$B$1:$U$1)*(КАЛЕНДАРЬ!BI32=GRID!$B$3:$U$3),0)),
INDEX(GRID!$B$18:$U$29,MATCH(E$7,GRID!$A$18:$A$29,0),MATCH(1,($U$2=GRID!$B$1:$U$1)*(КАЛЕНДАРЬ!BI32=GRID!$B$3:$U$3),0))*(1-GRID!$H$34))</f>
        <v>67100</v>
      </c>
      <c r="G673" s="5">
        <f t="array" ref="G673">IF($I$2="Открытый тариф",INDEX(GRID!$B$4:$U$15,MATCH(G$7,GRID!$A$4:$A$15,0),MATCH(1,($U$2=GRID!$B$1:$U$1)*(КАЛЕНДАРЬ!BI32=GRID!$B$3:$U$3),0)),
INDEX(GRID!$B$4:$U$15,MATCH(G$7,GRID!$A$4:$A$15,0),MATCH(1,($U$2=GRID!$B$1:$U$1)*(КАЛЕНДАРЬ!BI32=GRID!$B$3:$U$3),0))*(1-GRID!$H$34))</f>
        <v>69200</v>
      </c>
      <c r="H673" s="5">
        <f t="array" ref="H673">IF($I$2="Открытый тариф",INDEX(GRID!$B$18:$U$29,MATCH(G$7,GRID!$A$18:$A$29,0),MATCH(1,($U$2=GRID!$B$1:$U$1)*(КАЛЕНДАРЬ!BI32=GRID!$B$3:$U$3),0)),
INDEX(GRID!$B$18:$U$29,MATCH(G$7,GRID!$A$18:$A$29,0),MATCH(1,($U$2=GRID!$B$1:$U$1)*(КАЛЕНДАРЬ!BI32=GRID!$B$3:$U$3),0))*(1-GRID!$H$34))</f>
        <v>74200</v>
      </c>
      <c r="I673" s="5">
        <f t="array" ref="I673">IF($I$2="Открытый тариф",INDEX(GRID!$B$4:$U$15,MATCH(I$7,GRID!$A$4:$A$15,0),MATCH(1,($U$2=GRID!$B$1:$U$1)*(КАЛЕНДАРЬ!BI32=GRID!$B$3:$U$3),0)),
INDEX(GRID!$B$4:$U$15,MATCH(I$7,GRID!$A$4:$A$15,0),MATCH(1,($U$2=GRID!$B$1:$U$1)*(КАЛЕНДАРЬ!BI32=GRID!$B$3:$U$3),0))*(1-GRID!$H$34))</f>
        <v>76600</v>
      </c>
      <c r="J673" s="5">
        <f t="array" ref="J673">IF($I$2="Открытый тариф",INDEX(GRID!$B$18:$U$29,MATCH(I$7,GRID!$A$18:$A$29,0),MATCH(1,($U$2=GRID!$B$1:$U$1)*(КАЛЕНДАРЬ!BI32=GRID!$B$3:$U$3),0)),
INDEX(GRID!$B$18:$U$29,MATCH(I$7,GRID!$A$18:$A$29,0),MATCH(1,($U$2=GRID!$B$1:$U$1)*(КАЛЕНДАРЬ!BI32=GRID!$B$3:$U$3),0))*(1-GRID!$H$34))</f>
        <v>81600</v>
      </c>
      <c r="K673" s="5">
        <f t="array" ref="K673">IF($I$2="Открытый тариф",INDEX(GRID!$B$4:$U$15,MATCH(K$7,GRID!$A$4:$A$15,0),MATCH(1,($U$2=GRID!$B$1:$U$1)*(КАЛЕНДАРЬ!BI32=GRID!$B$3:$U$3),0)),
INDEX(GRID!$B$4:$U$15,MATCH(K$7,GRID!$A$4:$A$15,0),MATCH(1,($U$2=GRID!$B$1:$U$1)*(КАЛЕНДАРЬ!BI32=GRID!$B$3:$U$3),0))*(1-GRID!$H$34))</f>
        <v>84100</v>
      </c>
      <c r="L673" s="5">
        <f t="array" ref="L673">IF($I$2="Открытый тариф",INDEX(GRID!$B$18:$U$29,MATCH(K$7,GRID!$A$18:$A$29,0),MATCH(1,($U$2=GRID!$B$1:$U$1)*(КАЛЕНДАРЬ!BI32=GRID!$B$3:$U$3),0)),
INDEX(GRID!$B$18:$U$29,MATCH(K$7,GRID!$A$18:$A$29,0),MATCH(1,($U$2=GRID!$B$1:$U$1)*(КАЛЕНДАРЬ!BI32=GRID!$B$3:$U$3),0))*(1-GRID!$H$34))</f>
        <v>89100</v>
      </c>
      <c r="M673" s="5">
        <f t="array" ref="M673">IF($I$2="Открытый тариф",INDEX(GRID!$B$4:$U$15,MATCH(M$7,GRID!$A$4:$A$15,0),MATCH(1,($U$2=GRID!$B$1:$U$1)*(КАЛЕНДАРЬ!BI32=GRID!$B$3:$U$3),0)),
INDEX(GRID!$B$4:$U$15,MATCH(M$7,GRID!$A$4:$A$15,0),MATCH(1,($U$2=GRID!$B$1:$U$1)*(КАЛЕНДАРЬ!BI32=GRID!$B$3:$U$3),0))*(1-GRID!$H$34))</f>
        <v>110400</v>
      </c>
      <c r="N673" s="5">
        <f t="array" ref="N673">IF($I$2="Открытый тариф",INDEX(GRID!$B$18:$U$29,MATCH(M$7,GRID!$A$18:$A$29,0),MATCH(1,($U$2=GRID!$B$1:$U$1)*(КАЛЕНДАРЬ!BI32=GRID!$B$3:$U$3),0)),
INDEX(GRID!$B$18:$U$29,MATCH(M$7,GRID!$A$18:$A$29,0),MATCH(1,($U$2=GRID!$B$1:$U$1)*(КАЛЕНДАРЬ!BI32=GRID!$B$3:$U$3),0))*(1-GRID!$H$34))</f>
        <v>115400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0" s="121" customFormat="1" ht="13.5" customHeight="1">
      <c r="A674" s="108" t="s">
        <v>11</v>
      </c>
      <c r="B674" s="109">
        <v>30</v>
      </c>
      <c r="C674" s="5" cm="1">
        <f t="array" ref="C674">IF($I$2="Открытый тариф",INDEX(GRID!$B$4:$U$15,MATCH(C$7,GRID!$A$4:$A$15,0),MATCH(1,($U$2=GRID!$B$1:$U$1)*(КАЛЕНДАРЬ!BI33=GRID!$B$3:$U$3),0)),
INDEX(GRID!$B$4:$U$15,MATCH(C$7,GRID!$A$4:$A$15,0),MATCH(1,($U$2=GRID!$B$1:$U$1)*(КАЛЕНДАРЬ!BI33=GRID!$B$3:$U$3),0))*(1-GRID!$H$34))</f>
        <v>52600</v>
      </c>
      <c r="D674" s="5">
        <f t="array" ref="D674">IF($I$2="Открытый тариф",INDEX(GRID!$B$18:$U$29,MATCH(C$7,GRID!$A$18:$A$29,0),MATCH(1,($U$2=GRID!$B$1:$U$1)*(КАЛЕНДАРЬ!BI33=GRID!$B$3:$U$3),0)),
INDEX(GRID!$B$18:$U$29,MATCH(C$7,GRID!$A$18:$A$29,0),MATCH(1,($U$2=GRID!$B$1:$U$1)*(КАЛЕНДАРЬ!BI33=GRID!$B$3:$U$3),0))*(1-GRID!$H$34))</f>
        <v>57600</v>
      </c>
      <c r="E674" s="5">
        <f t="array" ref="E674">IF($I$2="Открытый тариф",INDEX(GRID!$B$4:$U$15,MATCH(E$7,GRID!$A$4:$A$15,0),MATCH(1,($U$2=GRID!$B$1:$U$1)*(КАЛЕНДАРЬ!BI33=GRID!$B$3:$U$3),0)),
INDEX(GRID!$B$4:$U$15,MATCH(E$7,GRID!$A$4:$A$15,0),MATCH(1,($U$2=GRID!$B$1:$U$1)*(КАЛЕНДАРЬ!BI33=GRID!$B$3:$U$3),0))*(1-GRID!$H$34))</f>
        <v>62100</v>
      </c>
      <c r="F674" s="5">
        <f t="array" ref="F674">IF($I$2="Открытый тариф",INDEX(GRID!$B$18:$U$29,MATCH(E$7,GRID!$A$18:$A$29,0),MATCH(1,($U$2=GRID!$B$1:$U$1)*(КАЛЕНДАРЬ!BI33=GRID!$B$3:$U$3),0)),
INDEX(GRID!$B$18:$U$29,MATCH(E$7,GRID!$A$18:$A$29,0),MATCH(1,($U$2=GRID!$B$1:$U$1)*(КАЛЕНДАРЬ!BI33=GRID!$B$3:$U$3),0))*(1-GRID!$H$34))</f>
        <v>67100</v>
      </c>
      <c r="G674" s="5">
        <f t="array" ref="G674">IF($I$2="Открытый тариф",INDEX(GRID!$B$4:$U$15,MATCH(G$7,GRID!$A$4:$A$15,0),MATCH(1,($U$2=GRID!$B$1:$U$1)*(КАЛЕНДАРЬ!BI33=GRID!$B$3:$U$3),0)),
INDEX(GRID!$B$4:$U$15,MATCH(G$7,GRID!$A$4:$A$15,0),MATCH(1,($U$2=GRID!$B$1:$U$1)*(КАЛЕНДАРЬ!BI33=GRID!$B$3:$U$3),0))*(1-GRID!$H$34))</f>
        <v>69200</v>
      </c>
      <c r="H674" s="5">
        <f t="array" ref="H674">IF($I$2="Открытый тариф",INDEX(GRID!$B$18:$U$29,MATCH(G$7,GRID!$A$18:$A$29,0),MATCH(1,($U$2=GRID!$B$1:$U$1)*(КАЛЕНДАРЬ!BI33=GRID!$B$3:$U$3),0)),
INDEX(GRID!$B$18:$U$29,MATCH(G$7,GRID!$A$18:$A$29,0),MATCH(1,($U$2=GRID!$B$1:$U$1)*(КАЛЕНДАРЬ!BI33=GRID!$B$3:$U$3),0))*(1-GRID!$H$34))</f>
        <v>74200</v>
      </c>
      <c r="I674" s="5">
        <f t="array" ref="I674">IF($I$2="Открытый тариф",INDEX(GRID!$B$4:$U$15,MATCH(I$7,GRID!$A$4:$A$15,0),MATCH(1,($U$2=GRID!$B$1:$U$1)*(КАЛЕНДАРЬ!BI33=GRID!$B$3:$U$3),0)),
INDEX(GRID!$B$4:$U$15,MATCH(I$7,GRID!$A$4:$A$15,0),MATCH(1,($U$2=GRID!$B$1:$U$1)*(КАЛЕНДАРЬ!BI33=GRID!$B$3:$U$3),0))*(1-GRID!$H$34))</f>
        <v>76600</v>
      </c>
      <c r="J674" s="5">
        <f t="array" ref="J674">IF($I$2="Открытый тариф",INDEX(GRID!$B$18:$U$29,MATCH(I$7,GRID!$A$18:$A$29,0),MATCH(1,($U$2=GRID!$B$1:$U$1)*(КАЛЕНДАРЬ!BI33=GRID!$B$3:$U$3),0)),
INDEX(GRID!$B$18:$U$29,MATCH(I$7,GRID!$A$18:$A$29,0),MATCH(1,($U$2=GRID!$B$1:$U$1)*(КАЛЕНДАРЬ!BI33=GRID!$B$3:$U$3),0))*(1-GRID!$H$34))</f>
        <v>81600</v>
      </c>
      <c r="K674" s="5">
        <f t="array" ref="K674">IF($I$2="Открытый тариф",INDEX(GRID!$B$4:$U$15,MATCH(K$7,GRID!$A$4:$A$15,0),MATCH(1,($U$2=GRID!$B$1:$U$1)*(КАЛЕНДАРЬ!BI33=GRID!$B$3:$U$3),0)),
INDEX(GRID!$B$4:$U$15,MATCH(K$7,GRID!$A$4:$A$15,0),MATCH(1,($U$2=GRID!$B$1:$U$1)*(КАЛЕНДАРЬ!BI33=GRID!$B$3:$U$3),0))*(1-GRID!$H$34))</f>
        <v>84100</v>
      </c>
      <c r="L674" s="5">
        <f t="array" ref="L674">IF($I$2="Открытый тариф",INDEX(GRID!$B$18:$U$29,MATCH(K$7,GRID!$A$18:$A$29,0),MATCH(1,($U$2=GRID!$B$1:$U$1)*(КАЛЕНДАРЬ!BI33=GRID!$B$3:$U$3),0)),
INDEX(GRID!$B$18:$U$29,MATCH(K$7,GRID!$A$18:$A$29,0),MATCH(1,($U$2=GRID!$B$1:$U$1)*(КАЛЕНДАРЬ!BI33=GRID!$B$3:$U$3),0))*(1-GRID!$H$34))</f>
        <v>89100</v>
      </c>
      <c r="M674" s="5">
        <f t="array" ref="M674">IF($I$2="Открытый тариф",INDEX(GRID!$B$4:$U$15,MATCH(M$7,GRID!$A$4:$A$15,0),MATCH(1,($U$2=GRID!$B$1:$U$1)*(КАЛЕНДАРЬ!BI33=GRID!$B$3:$U$3),0)),
INDEX(GRID!$B$4:$U$15,MATCH(M$7,GRID!$A$4:$A$15,0),MATCH(1,($U$2=GRID!$B$1:$U$1)*(КАЛЕНДАРЬ!BI33=GRID!$B$3:$U$3),0))*(1-GRID!$H$34))</f>
        <v>110400</v>
      </c>
      <c r="N674" s="5">
        <f t="array" ref="N674">IF($I$2="Открытый тариф",INDEX(GRID!$B$18:$U$29,MATCH(M$7,GRID!$A$18:$A$29,0),MATCH(1,($U$2=GRID!$B$1:$U$1)*(КАЛЕНДАРЬ!BI33=GRID!$B$3:$U$3),0)),
INDEX(GRID!$B$18:$U$29,MATCH(M$7,GRID!$A$18:$A$29,0),MATCH(1,($U$2=GRID!$B$1:$U$1)*(КАЛЕНДАРЬ!BI33=GRID!$B$3:$U$3),0))*(1-GRID!$H$34))</f>
        <v>115400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0" s="121" customFormat="1" ht="13.5" customHeight="1">
      <c r="A675" s="108" t="s">
        <v>12</v>
      </c>
      <c r="B675" s="109">
        <v>31</v>
      </c>
      <c r="C675" s="5" cm="1">
        <f t="array" ref="C675">IF($I$2="Открытый тариф",INDEX(GRID!$B$4:$U$15,MATCH(C$7,GRID!$A$4:$A$15,0),MATCH(1,($U$2=GRID!$B$1:$U$1)*(КАЛЕНДАРЬ!BI34=GRID!$B$3:$U$3),0)),
INDEX(GRID!$B$4:$U$15,MATCH(C$7,GRID!$A$4:$A$15,0),MATCH(1,($U$2=GRID!$B$1:$U$1)*(КАЛЕНДАРЬ!BI34=GRID!$B$3:$U$3),0))*(1-GRID!$H$34))</f>
        <v>52600</v>
      </c>
      <c r="D675" s="5">
        <f t="array" ref="D675">IF($I$2="Открытый тариф",INDEX(GRID!$B$18:$U$29,MATCH(C$7,GRID!$A$18:$A$29,0),MATCH(1,($U$2=GRID!$B$1:$U$1)*(КАЛЕНДАРЬ!BI34=GRID!$B$3:$U$3),0)),
INDEX(GRID!$B$18:$U$29,MATCH(C$7,GRID!$A$18:$A$29,0),MATCH(1,($U$2=GRID!$B$1:$U$1)*(КАЛЕНДАРЬ!BI34=GRID!$B$3:$U$3),0))*(1-GRID!$H$34))</f>
        <v>57600</v>
      </c>
      <c r="E675" s="5">
        <f t="array" ref="E675">IF($I$2="Открытый тариф",INDEX(GRID!$B$4:$U$15,MATCH(E$7,GRID!$A$4:$A$15,0),MATCH(1,($U$2=GRID!$B$1:$U$1)*(КАЛЕНДАРЬ!BI34=GRID!$B$3:$U$3),0)),
INDEX(GRID!$B$4:$U$15,MATCH(E$7,GRID!$A$4:$A$15,0),MATCH(1,($U$2=GRID!$B$1:$U$1)*(КАЛЕНДАРЬ!BI34=GRID!$B$3:$U$3),0))*(1-GRID!$H$34))</f>
        <v>62100</v>
      </c>
      <c r="F675" s="5">
        <f t="array" ref="F675">IF($I$2="Открытый тариф",INDEX(GRID!$B$18:$U$29,MATCH(E$7,GRID!$A$18:$A$29,0),MATCH(1,($U$2=GRID!$B$1:$U$1)*(КАЛЕНДАРЬ!BI34=GRID!$B$3:$U$3),0)),
INDEX(GRID!$B$18:$U$29,MATCH(E$7,GRID!$A$18:$A$29,0),MATCH(1,($U$2=GRID!$B$1:$U$1)*(КАЛЕНДАРЬ!BI34=GRID!$B$3:$U$3),0))*(1-GRID!$H$34))</f>
        <v>67100</v>
      </c>
      <c r="G675" s="5">
        <f t="array" ref="G675">IF($I$2="Открытый тариф",INDEX(GRID!$B$4:$U$15,MATCH(G$7,GRID!$A$4:$A$15,0),MATCH(1,($U$2=GRID!$B$1:$U$1)*(КАЛЕНДАРЬ!BI34=GRID!$B$3:$U$3),0)),
INDEX(GRID!$B$4:$U$15,MATCH(G$7,GRID!$A$4:$A$15,0),MATCH(1,($U$2=GRID!$B$1:$U$1)*(КАЛЕНДАРЬ!BI34=GRID!$B$3:$U$3),0))*(1-GRID!$H$34))</f>
        <v>69200</v>
      </c>
      <c r="H675" s="5">
        <f t="array" ref="H675">IF($I$2="Открытый тариф",INDEX(GRID!$B$18:$U$29,MATCH(G$7,GRID!$A$18:$A$29,0),MATCH(1,($U$2=GRID!$B$1:$U$1)*(КАЛЕНДАРЬ!BI34=GRID!$B$3:$U$3),0)),
INDEX(GRID!$B$18:$U$29,MATCH(G$7,GRID!$A$18:$A$29,0),MATCH(1,($U$2=GRID!$B$1:$U$1)*(КАЛЕНДАРЬ!BI34=GRID!$B$3:$U$3),0))*(1-GRID!$H$34))</f>
        <v>74200</v>
      </c>
      <c r="I675" s="5">
        <f t="array" ref="I675">IF($I$2="Открытый тариф",INDEX(GRID!$B$4:$U$15,MATCH(I$7,GRID!$A$4:$A$15,0),MATCH(1,($U$2=GRID!$B$1:$U$1)*(КАЛЕНДАРЬ!BI34=GRID!$B$3:$U$3),0)),
INDEX(GRID!$B$4:$U$15,MATCH(I$7,GRID!$A$4:$A$15,0),MATCH(1,($U$2=GRID!$B$1:$U$1)*(КАЛЕНДАРЬ!BI34=GRID!$B$3:$U$3),0))*(1-GRID!$H$34))</f>
        <v>76600</v>
      </c>
      <c r="J675" s="5">
        <f t="array" ref="J675">IF($I$2="Открытый тариф",INDEX(GRID!$B$18:$U$29,MATCH(I$7,GRID!$A$18:$A$29,0),MATCH(1,($U$2=GRID!$B$1:$U$1)*(КАЛЕНДАРЬ!BI34=GRID!$B$3:$U$3),0)),
INDEX(GRID!$B$18:$U$29,MATCH(I$7,GRID!$A$18:$A$29,0),MATCH(1,($U$2=GRID!$B$1:$U$1)*(КАЛЕНДАРЬ!BI34=GRID!$B$3:$U$3),0))*(1-GRID!$H$34))</f>
        <v>81600</v>
      </c>
      <c r="K675" s="5">
        <f t="array" ref="K675">IF($I$2="Открытый тариф",INDEX(GRID!$B$4:$U$15,MATCH(K$7,GRID!$A$4:$A$15,0),MATCH(1,($U$2=GRID!$B$1:$U$1)*(КАЛЕНДАРЬ!BI34=GRID!$B$3:$U$3),0)),
INDEX(GRID!$B$4:$U$15,MATCH(K$7,GRID!$A$4:$A$15,0),MATCH(1,($U$2=GRID!$B$1:$U$1)*(КАЛЕНДАРЬ!BI34=GRID!$B$3:$U$3),0))*(1-GRID!$H$34))</f>
        <v>84100</v>
      </c>
      <c r="L675" s="5">
        <f t="array" ref="L675">IF($I$2="Открытый тариф",INDEX(GRID!$B$18:$U$29,MATCH(K$7,GRID!$A$18:$A$29,0),MATCH(1,($U$2=GRID!$B$1:$U$1)*(КАЛЕНДАРЬ!BI34=GRID!$B$3:$U$3),0)),
INDEX(GRID!$B$18:$U$29,MATCH(K$7,GRID!$A$18:$A$29,0),MATCH(1,($U$2=GRID!$B$1:$U$1)*(КАЛЕНДАРЬ!BI34=GRID!$B$3:$U$3),0))*(1-GRID!$H$34))</f>
        <v>89100</v>
      </c>
      <c r="M675" s="5">
        <f t="array" ref="M675">IF($I$2="Открытый тариф",INDEX(GRID!$B$4:$U$15,MATCH(M$7,GRID!$A$4:$A$15,0),MATCH(1,($U$2=GRID!$B$1:$U$1)*(КАЛЕНДАРЬ!BI34=GRID!$B$3:$U$3),0)),
INDEX(GRID!$B$4:$U$15,MATCH(M$7,GRID!$A$4:$A$15,0),MATCH(1,($U$2=GRID!$B$1:$U$1)*(КАЛЕНДАРЬ!BI34=GRID!$B$3:$U$3),0))*(1-GRID!$H$34))</f>
        <v>110400</v>
      </c>
      <c r="N675" s="5">
        <f t="array" ref="N675">IF($I$2="Открытый тариф",INDEX(GRID!$B$18:$U$29,MATCH(M$7,GRID!$A$18:$A$29,0),MATCH(1,($U$2=GRID!$B$1:$U$1)*(КАЛЕНДАРЬ!BI34=GRID!$B$3:$U$3),0)),
INDEX(GRID!$B$18:$U$29,MATCH(M$7,GRID!$A$18:$A$29,0),MATCH(1,($U$2=GRID!$B$1:$U$1)*(КАЛЕНДАРЬ!BI34=GRID!$B$3:$U$3),0))*(1-GRID!$H$34))</f>
        <v>115400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0" s="121" customFormat="1" ht="13.5" customHeight="1">
      <c r="A676" s="110"/>
      <c r="B676" s="111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</row>
    <row r="677" spans="1:20" s="121" customFormat="1" ht="13.5" customHeight="1">
      <c r="A677" s="199" t="s">
        <v>29</v>
      </c>
      <c r="B677" s="199"/>
      <c r="C677" s="199"/>
      <c r="D677" s="120"/>
      <c r="E677" s="202" t="s">
        <v>153</v>
      </c>
      <c r="F677" s="202"/>
      <c r="G677" s="202"/>
      <c r="H677" s="202"/>
      <c r="I677" s="202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</row>
    <row r="678" spans="1:20" s="121" customFormat="1" ht="27.75" customHeight="1">
      <c r="A678" s="200" t="s">
        <v>30</v>
      </c>
      <c r="B678" s="200"/>
      <c r="C678" s="146">
        <f>ROUNDUP(IF($I$2="Открытый тариф",GRID!B50,GRID!B50-GRID!B50*GRID!$H$34),0)</f>
        <v>0</v>
      </c>
      <c r="D678" s="120"/>
      <c r="E678" s="202"/>
      <c r="F678" s="202"/>
      <c r="G678" s="202"/>
      <c r="H678" s="202"/>
      <c r="I678" s="202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</row>
    <row r="679" spans="1:20" s="121" customFormat="1" ht="19.5" customHeight="1">
      <c r="A679" s="200" t="s">
        <v>31</v>
      </c>
      <c r="B679" s="200"/>
      <c r="C679" s="146">
        <f>ROUNDUP(IF($I$2="Открытый тариф",GRID!B51,GRID!B51-GRID!B51*GRID!$H$34),0)</f>
        <v>5000</v>
      </c>
      <c r="D679" s="120"/>
      <c r="E679" s="202"/>
      <c r="F679" s="202"/>
      <c r="G679" s="202"/>
      <c r="H679" s="202"/>
      <c r="I679" s="202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</row>
    <row r="680" spans="1:20" s="121" customFormat="1" ht="25.5" customHeight="1">
      <c r="A680" s="201" t="s">
        <v>32</v>
      </c>
      <c r="B680" s="201"/>
      <c r="C680" s="146">
        <f>ROUNDUP(IF($I$2="Открытый тариф",GRID!B52,GRID!B52-GRID!B52*GRID!$H$34),0)</f>
        <v>10000</v>
      </c>
      <c r="D680" s="120"/>
      <c r="E680" s="202"/>
      <c r="F680" s="202"/>
      <c r="G680" s="202"/>
      <c r="H680" s="202"/>
      <c r="I680" s="202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</row>
    <row r="681" spans="1:20" s="121" customFormat="1" ht="13.5" customHeight="1">
      <c r="A681" s="110"/>
      <c r="B681" s="111"/>
      <c r="C681" s="120"/>
      <c r="D681" s="120"/>
      <c r="E681" s="202"/>
      <c r="F681" s="202"/>
      <c r="G681" s="202"/>
      <c r="H681" s="202"/>
      <c r="I681" s="202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</row>
    <row r="682" spans="1:20" s="121" customFormat="1" ht="13.5" customHeight="1">
      <c r="A682" s="110"/>
      <c r="B682" s="111"/>
      <c r="C682" s="120"/>
      <c r="D682" s="120"/>
      <c r="E682" s="202"/>
      <c r="F682" s="202"/>
      <c r="G682" s="202"/>
      <c r="H682" s="202"/>
      <c r="I682" s="202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</row>
    <row r="683" spans="1:20" s="121" customFormat="1" ht="13.5" customHeight="1">
      <c r="A683" s="110"/>
      <c r="B683" s="111"/>
      <c r="C683" s="120"/>
      <c r="D683" s="120"/>
      <c r="E683" s="202"/>
      <c r="F683" s="202"/>
      <c r="G683" s="202"/>
      <c r="H683" s="202"/>
      <c r="I683" s="202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</row>
    <row r="684" spans="1:20" s="121" customFormat="1" ht="13.5" customHeight="1">
      <c r="A684" s="110"/>
      <c r="B684" s="111"/>
      <c r="C684" s="120"/>
      <c r="D684" s="120"/>
      <c r="E684" s="202"/>
      <c r="F684" s="202"/>
      <c r="G684" s="202"/>
      <c r="H684" s="202"/>
      <c r="I684" s="202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</row>
    <row r="685" spans="1:20" s="121" customFormat="1" ht="13.5" customHeight="1">
      <c r="A685" s="110"/>
      <c r="B685" s="111"/>
      <c r="C685" s="120"/>
      <c r="D685" s="120"/>
      <c r="E685" s="202"/>
      <c r="F685" s="202"/>
      <c r="G685" s="202"/>
      <c r="H685" s="202"/>
      <c r="I685" s="202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</row>
    <row r="686" spans="1:20" s="121" customFormat="1" ht="13.5" customHeight="1">
      <c r="A686" s="110"/>
      <c r="B686" s="111"/>
      <c r="C686" s="120"/>
      <c r="D686" s="120"/>
      <c r="E686" s="202"/>
      <c r="F686" s="202"/>
      <c r="G686" s="202"/>
      <c r="H686" s="202"/>
      <c r="I686" s="202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</row>
    <row r="687" spans="1:20" s="121" customFormat="1" ht="13.5" customHeight="1">
      <c r="A687" s="110"/>
      <c r="B687" s="111"/>
      <c r="C687" s="120"/>
      <c r="D687" s="120"/>
      <c r="E687" s="202"/>
      <c r="F687" s="202"/>
      <c r="G687" s="202"/>
      <c r="H687" s="202"/>
      <c r="I687" s="202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</row>
    <row r="688" spans="1:20" s="121" customFormat="1" ht="13.5" customHeight="1">
      <c r="A688" s="110"/>
      <c r="B688" s="111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</row>
    <row r="689" spans="1:20" s="121" customFormat="1" ht="13.5" customHeight="1">
      <c r="A689" s="110"/>
      <c r="B689" s="111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</row>
    <row r="690" spans="1:20" s="121" customFormat="1" ht="13.5" customHeight="1">
      <c r="A690" s="110"/>
      <c r="B690" s="111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</row>
    <row r="691" spans="1:20" s="121" customFormat="1" ht="13.5" customHeight="1">
      <c r="A691" s="110"/>
      <c r="B691" s="111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</row>
    <row r="692" spans="1:20" s="121" customFormat="1" ht="13.5" customHeight="1">
      <c r="A692" s="110"/>
      <c r="B692" s="111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</row>
    <row r="693" spans="1:20" s="121" customFormat="1" ht="13.5" customHeight="1">
      <c r="A693" s="110"/>
      <c r="B693" s="111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</row>
    <row r="694" spans="1:20" s="121" customFormat="1" ht="13.5" customHeight="1">
      <c r="A694" s="110"/>
      <c r="B694" s="111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</row>
    <row r="695" spans="1:20" s="121" customFormat="1" ht="13.5" customHeight="1">
      <c r="A695" s="110"/>
      <c r="B695" s="111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</row>
    <row r="696" spans="1:20" s="121" customFormat="1" ht="13.5" customHeight="1">
      <c r="A696" s="110"/>
      <c r="B696" s="111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</row>
    <row r="697" spans="1:20" s="121" customFormat="1" ht="13.5" customHeight="1">
      <c r="A697" s="110"/>
      <c r="B697" s="111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</row>
    <row r="698" spans="1:20" s="121" customFormat="1" ht="13.5" customHeight="1">
      <c r="A698" s="110"/>
      <c r="B698" s="111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</row>
    <row r="699" spans="1:20" s="121" customFormat="1" ht="13.5" customHeight="1">
      <c r="A699" s="110"/>
      <c r="B699" s="111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</row>
    <row r="700" spans="1:20" s="121" customFormat="1" ht="13.5" customHeight="1">
      <c r="A700" s="110"/>
      <c r="B700" s="111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</row>
    <row r="701" spans="1:20" s="121" customFormat="1" ht="13.5" customHeight="1">
      <c r="A701" s="110"/>
      <c r="B701" s="111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</row>
    <row r="702" spans="1:20" s="121" customFormat="1" ht="13.5" customHeight="1">
      <c r="A702" s="110"/>
      <c r="B702" s="111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</row>
    <row r="703" spans="1:20" s="121" customFormat="1" ht="13.5" customHeight="1">
      <c r="A703" s="110"/>
      <c r="B703" s="111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</row>
    <row r="704" spans="1:20" s="121" customFormat="1" ht="13.5" customHeight="1">
      <c r="A704" s="110"/>
      <c r="B704" s="111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</row>
    <row r="705" spans="1:20" s="121" customFormat="1" ht="13.5" customHeight="1">
      <c r="A705" s="110"/>
      <c r="B705" s="111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</row>
    <row r="706" spans="1:20" s="121" customFormat="1" ht="13.5" customHeight="1">
      <c r="A706" s="110"/>
      <c r="B706" s="111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</row>
    <row r="707" spans="1:20" s="121" customFormat="1" ht="13.5" customHeight="1">
      <c r="A707" s="110"/>
      <c r="B707" s="111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</row>
    <row r="708" spans="1:20" s="121" customFormat="1" ht="13.5" customHeight="1">
      <c r="A708" s="110"/>
      <c r="B708" s="111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</row>
    <row r="709" spans="1:20" s="121" customFormat="1" ht="13.5" customHeight="1">
      <c r="A709" s="110"/>
      <c r="B709" s="111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</row>
    <row r="710" spans="1:20" s="121" customFormat="1" ht="13.5" customHeight="1">
      <c r="A710" s="110"/>
      <c r="B710" s="111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</row>
    <row r="711" spans="1:20" s="121" customFormat="1" ht="13.5" customHeight="1">
      <c r="A711" s="110"/>
      <c r="B711" s="111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</row>
    <row r="712" spans="1:20" s="121" customFormat="1" ht="13.5" customHeight="1">
      <c r="A712" s="110"/>
      <c r="B712" s="111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</row>
    <row r="713" spans="1:20" s="121" customFormat="1" ht="13.5" customHeight="1">
      <c r="A713" s="110"/>
      <c r="B713" s="111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</row>
    <row r="714" spans="1:20" s="121" customFormat="1" ht="13.5" customHeight="1">
      <c r="A714" s="110"/>
      <c r="B714" s="111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</row>
    <row r="715" spans="1:20" s="121" customFormat="1" ht="13.5" customHeight="1">
      <c r="A715" s="110"/>
      <c r="B715" s="111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</row>
    <row r="716" spans="1:20" s="121" customFormat="1" ht="13.5" customHeight="1">
      <c r="A716" s="110"/>
      <c r="B716" s="111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</row>
    <row r="717" spans="1:20" s="121" customFormat="1" ht="13.5" customHeight="1">
      <c r="A717" s="110"/>
      <c r="B717" s="111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</row>
    <row r="718" spans="1:20" s="121" customFormat="1" ht="13.5" customHeight="1">
      <c r="A718" s="110"/>
      <c r="B718" s="111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</row>
    <row r="719" spans="1:20" s="121" customFormat="1" ht="13.5" customHeight="1">
      <c r="A719" s="110"/>
      <c r="B719" s="111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</row>
    <row r="720" spans="1:20" s="121" customFormat="1" ht="13.5" customHeight="1">
      <c r="A720" s="110"/>
      <c r="B720" s="111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</row>
    <row r="721" spans="1:20" s="121" customFormat="1" ht="13.5" customHeight="1">
      <c r="A721" s="110"/>
      <c r="B721" s="111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</row>
    <row r="722" spans="1:20" s="121" customFormat="1" ht="13.5" customHeight="1">
      <c r="A722" s="110"/>
      <c r="B722" s="111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</row>
    <row r="723" spans="1:20" s="121" customFormat="1" ht="13.5" customHeight="1">
      <c r="A723" s="110"/>
      <c r="B723" s="111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</row>
    <row r="724" spans="1:20" s="121" customFormat="1" ht="13.5" customHeight="1">
      <c r="A724" s="110"/>
      <c r="B724" s="111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</row>
    <row r="725" spans="1:20" s="121" customFormat="1" ht="13.5" customHeight="1">
      <c r="A725" s="110"/>
      <c r="B725" s="111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</row>
    <row r="726" spans="1:20" s="121" customFormat="1" ht="13.5" customHeight="1">
      <c r="A726" s="110"/>
      <c r="B726" s="111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</row>
    <row r="727" spans="1:20" s="121" customFormat="1" ht="13.5" customHeight="1">
      <c r="A727" s="110"/>
      <c r="B727" s="111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</row>
    <row r="728" spans="1:20" s="121" customFormat="1" ht="13.5" customHeight="1">
      <c r="A728" s="110"/>
      <c r="B728" s="111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</row>
    <row r="729" spans="1:20" s="121" customFormat="1" ht="13.5" customHeight="1">
      <c r="A729" s="110"/>
      <c r="B729" s="111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</row>
    <row r="730" spans="1:20" s="121" customFormat="1" ht="13.5" customHeight="1">
      <c r="A730" s="110"/>
      <c r="B730" s="111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</row>
    <row r="731" spans="1:20" s="121" customFormat="1" ht="13.5" customHeight="1">
      <c r="A731" s="110"/>
      <c r="B731" s="111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</row>
    <row r="732" spans="1:20" s="121" customFormat="1" ht="13.5" customHeight="1">
      <c r="A732" s="110"/>
      <c r="B732" s="111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</row>
    <row r="733" spans="1:20" s="121" customFormat="1" ht="13.5" customHeight="1">
      <c r="A733" s="110"/>
      <c r="B733" s="111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</row>
    <row r="734" spans="1:20" s="121" customFormat="1" ht="13.5" customHeight="1">
      <c r="A734" s="110"/>
      <c r="B734" s="111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</row>
    <row r="735" spans="1:20" s="121" customFormat="1" ht="13.5" customHeight="1">
      <c r="A735" s="110"/>
      <c r="B735" s="111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</row>
    <row r="736" spans="1:20" s="121" customFormat="1" ht="13.5" customHeight="1">
      <c r="A736" s="110"/>
      <c r="B736" s="111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</row>
    <row r="737" spans="1:20" s="121" customFormat="1" ht="13.5" customHeight="1">
      <c r="A737" s="110"/>
      <c r="B737" s="111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</row>
    <row r="738" spans="1:20" s="121" customFormat="1" ht="13.5" customHeight="1">
      <c r="A738" s="110"/>
      <c r="B738" s="111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</row>
    <row r="739" spans="1:20" s="121" customFormat="1" ht="13.5" customHeight="1">
      <c r="A739" s="110"/>
      <c r="B739" s="111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</row>
    <row r="740" spans="1:20" s="121" customFormat="1" ht="13.5" customHeight="1">
      <c r="A740" s="110"/>
      <c r="B740" s="111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</row>
    <row r="741" spans="1:20" s="121" customFormat="1" ht="13.5" customHeight="1">
      <c r="A741" s="110"/>
      <c r="B741" s="111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</row>
    <row r="742" spans="1:20" s="121" customFormat="1" ht="13.5" customHeight="1">
      <c r="A742" s="110"/>
      <c r="B742" s="111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</row>
    <row r="743" spans="1:20" s="121" customFormat="1" ht="13.5" customHeight="1">
      <c r="A743" s="110"/>
      <c r="B743" s="111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</row>
    <row r="744" spans="1:20" s="121" customFormat="1" ht="13.5" customHeight="1">
      <c r="A744" s="110"/>
      <c r="B744" s="111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</row>
    <row r="745" spans="1:20" s="121" customFormat="1" ht="13.5" customHeight="1">
      <c r="A745" s="110"/>
      <c r="B745" s="111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</row>
    <row r="746" spans="1:20" s="121" customFormat="1" ht="13.5" customHeight="1">
      <c r="A746" s="110"/>
      <c r="B746" s="111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</row>
    <row r="747" spans="1:20" s="121" customFormat="1" ht="13.5" customHeight="1">
      <c r="A747" s="110"/>
      <c r="B747" s="111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</row>
    <row r="748" spans="1:20" s="121" customFormat="1" ht="13.5" customHeight="1">
      <c r="A748" s="110"/>
      <c r="B748" s="111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</row>
    <row r="749" spans="1:20" s="121" customFormat="1" ht="13.5" customHeight="1">
      <c r="A749" s="110"/>
      <c r="B749" s="111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</row>
    <row r="750" spans="1:20" s="121" customFormat="1" ht="13.5" customHeight="1">
      <c r="A750" s="110"/>
      <c r="B750" s="111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</row>
    <row r="751" spans="1:20" s="121" customFormat="1" ht="13.5" customHeight="1">
      <c r="A751" s="110"/>
      <c r="B751" s="111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</row>
    <row r="752" spans="1:20" s="121" customFormat="1" ht="13.5" customHeight="1">
      <c r="A752" s="110"/>
      <c r="B752" s="111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</row>
    <row r="753" spans="1:20" s="121" customFormat="1" ht="13.5" customHeight="1">
      <c r="A753" s="110"/>
      <c r="B753" s="111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</row>
    <row r="754" spans="1:20" s="121" customFormat="1" ht="13.5" customHeight="1">
      <c r="A754" s="110"/>
      <c r="B754" s="111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</row>
    <row r="755" spans="1:20" s="121" customFormat="1" ht="13.5" customHeight="1">
      <c r="A755" s="110"/>
      <c r="B755" s="111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</row>
    <row r="756" spans="1:20" s="121" customFormat="1" ht="13.5" customHeight="1">
      <c r="A756" s="110"/>
      <c r="B756" s="111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</row>
    <row r="757" spans="1:20" s="121" customFormat="1" ht="13.5" customHeight="1">
      <c r="A757" s="110"/>
      <c r="B757" s="111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</row>
    <row r="758" spans="1:20" s="121" customFormat="1" ht="13.5" customHeight="1">
      <c r="A758" s="110"/>
      <c r="B758" s="111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</row>
    <row r="759" spans="1:20" s="121" customFormat="1" ht="13.5" customHeight="1">
      <c r="A759" s="110"/>
      <c r="B759" s="111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</row>
    <row r="760" spans="1:20" s="121" customFormat="1" ht="13.5" customHeight="1">
      <c r="A760" s="110"/>
      <c r="B760" s="111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</row>
    <row r="761" spans="1:20" s="121" customFormat="1" ht="13.5" customHeight="1">
      <c r="A761" s="110"/>
      <c r="B761" s="111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</row>
    <row r="762" spans="1:20" s="121" customFormat="1" ht="13.5" customHeight="1">
      <c r="A762" s="110"/>
      <c r="B762" s="111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</row>
    <row r="763" spans="1:20" s="121" customFormat="1" ht="13.5" customHeight="1">
      <c r="A763" s="110"/>
      <c r="B763" s="111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</row>
    <row r="764" spans="1:20" s="121" customFormat="1" ht="13.5" customHeight="1">
      <c r="A764" s="110"/>
      <c r="B764" s="111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</row>
    <row r="765" spans="1:20" s="121" customFormat="1" ht="13.5" customHeight="1">
      <c r="A765" s="110"/>
      <c r="B765" s="111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</row>
    <row r="766" spans="1:20" s="121" customFormat="1" ht="13.5" customHeight="1">
      <c r="A766" s="110"/>
      <c r="B766" s="111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</row>
    <row r="767" spans="1:20" s="121" customFormat="1" ht="13.5" customHeight="1">
      <c r="A767" s="110"/>
      <c r="B767" s="111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</row>
    <row r="768" spans="1:20" s="121" customFormat="1" ht="13.5" customHeight="1">
      <c r="A768" s="110"/>
      <c r="B768" s="111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</row>
    <row r="769" spans="1:20" s="121" customFormat="1" ht="13.5" customHeight="1">
      <c r="A769" s="110"/>
      <c r="B769" s="111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</row>
    <row r="770" spans="1:20" s="121" customFormat="1" ht="13.5" customHeight="1">
      <c r="A770" s="110"/>
      <c r="B770" s="111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</row>
    <row r="771" spans="1:20" s="121" customFormat="1" ht="13.5" customHeight="1">
      <c r="A771" s="110"/>
      <c r="B771" s="111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</row>
    <row r="772" spans="1:20" s="121" customFormat="1" ht="13.5" customHeight="1">
      <c r="A772" s="110"/>
      <c r="B772" s="111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</row>
    <row r="773" spans="1:20" s="121" customFormat="1" ht="13.5" customHeight="1">
      <c r="A773" s="110"/>
      <c r="B773" s="111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</row>
    <row r="774" spans="1:20" s="121" customFormat="1" ht="13.5" customHeight="1">
      <c r="A774" s="110"/>
      <c r="B774" s="111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</row>
    <row r="775" spans="1:20" s="121" customFormat="1" ht="13.5" customHeight="1">
      <c r="A775" s="110"/>
      <c r="B775" s="111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</row>
    <row r="776" spans="1:20" s="121" customFormat="1" ht="13.5" customHeight="1">
      <c r="A776" s="110"/>
      <c r="B776" s="111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</row>
    <row r="777" spans="1:20" s="121" customFormat="1" ht="13.5" customHeight="1">
      <c r="A777" s="110"/>
      <c r="B777" s="111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</row>
    <row r="778" spans="1:20" s="121" customFormat="1" ht="13.5" customHeight="1">
      <c r="A778" s="110"/>
      <c r="B778" s="111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</row>
    <row r="779" spans="1:20" s="121" customFormat="1" ht="13.5" customHeight="1">
      <c r="A779" s="110"/>
      <c r="B779" s="111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</row>
    <row r="780" spans="1:20" s="121" customFormat="1" ht="13.5" customHeight="1">
      <c r="A780" s="110"/>
      <c r="B780" s="111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</row>
    <row r="781" spans="1:20" s="121" customFormat="1" ht="13.5" customHeight="1">
      <c r="A781" s="110"/>
      <c r="B781" s="111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</row>
    <row r="782" spans="1:20" s="121" customFormat="1" ht="13.5" customHeight="1">
      <c r="A782" s="110"/>
      <c r="B782" s="111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</row>
    <row r="783" spans="1:20" s="121" customFormat="1" ht="13.5" customHeight="1">
      <c r="A783" s="110"/>
      <c r="B783" s="111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</row>
    <row r="784" spans="1:20" s="121" customFormat="1" ht="13.5" customHeight="1">
      <c r="A784" s="110"/>
      <c r="B784" s="111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</row>
    <row r="785" spans="1:21" s="121" customFormat="1" ht="13.5" customHeight="1">
      <c r="A785" s="110"/>
      <c r="B785" s="111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</row>
    <row r="786" spans="1:21" s="121" customFormat="1" ht="13.5" customHeight="1">
      <c r="A786" s="110"/>
      <c r="B786" s="111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</row>
    <row r="787" spans="1:21" ht="13.5" customHeight="1">
      <c r="A787" s="110"/>
      <c r="B787" s="111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1"/>
    </row>
    <row r="788" spans="1:21" ht="13.5" customHeight="1">
      <c r="A788" s="110"/>
      <c r="B788" s="111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1"/>
    </row>
    <row r="789" spans="1:21" ht="13.5" customHeight="1">
      <c r="A789" s="110"/>
      <c r="B789" s="111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1"/>
    </row>
    <row r="790" spans="1:21" ht="13.5" customHeight="1">
      <c r="A790" s="110"/>
      <c r="B790" s="111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1"/>
    </row>
    <row r="791" spans="1:21" ht="13.5" customHeight="1">
      <c r="A791" s="110"/>
      <c r="B791" s="111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1"/>
    </row>
    <row r="792" spans="1:21" ht="13.5" customHeight="1">
      <c r="A792" s="110"/>
      <c r="B792" s="111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1"/>
    </row>
    <row r="793" spans="1:21" ht="13.5" customHeight="1">
      <c r="A793" s="110"/>
      <c r="B793" s="111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1"/>
    </row>
    <row r="794" spans="1:21" ht="13.5" customHeight="1">
      <c r="A794" s="110"/>
      <c r="B794" s="111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1"/>
    </row>
    <row r="795" spans="1:21" ht="13.5" customHeight="1">
      <c r="A795" s="110"/>
      <c r="B795" s="111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1"/>
    </row>
    <row r="796" spans="1:21" ht="13.5" customHeight="1">
      <c r="A796" s="110"/>
      <c r="B796" s="111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1"/>
    </row>
    <row r="797" spans="1:21" ht="13.5" customHeight="1">
      <c r="A797" s="110"/>
      <c r="B797" s="111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1"/>
    </row>
    <row r="798" spans="1:21" ht="13.5" customHeight="1">
      <c r="A798" s="110"/>
      <c r="B798" s="111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1"/>
    </row>
    <row r="799" spans="1:21" ht="13.5" customHeight="1">
      <c r="A799" s="110"/>
      <c r="B799" s="111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1"/>
    </row>
    <row r="800" spans="1:21" ht="13.5" customHeight="1">
      <c r="A800" s="110"/>
      <c r="B800" s="111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1"/>
    </row>
    <row r="801" spans="1:21" ht="13.5" customHeight="1">
      <c r="A801" s="110"/>
      <c r="B801" s="111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1"/>
    </row>
    <row r="802" spans="1:21" ht="13.5" customHeight="1">
      <c r="A802" s="110"/>
      <c r="B802" s="111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1"/>
    </row>
    <row r="803" spans="1:21" ht="13.5" customHeight="1">
      <c r="A803" s="110"/>
      <c r="B803" s="111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1"/>
    </row>
    <row r="804" spans="1:21" ht="13.5" customHeight="1">
      <c r="A804" s="110"/>
      <c r="B804" s="111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1"/>
    </row>
    <row r="805" spans="1:21" ht="13.5" customHeight="1">
      <c r="A805" s="110"/>
      <c r="B805" s="111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1"/>
    </row>
    <row r="806" spans="1:21" ht="13.5" customHeight="1">
      <c r="A806" s="110"/>
      <c r="B806" s="111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1"/>
    </row>
    <row r="807" spans="1:21" ht="13.5" customHeight="1">
      <c r="A807" s="110"/>
      <c r="B807" s="111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1"/>
    </row>
    <row r="808" spans="1:21" ht="13.5" customHeight="1">
      <c r="A808" s="110"/>
      <c r="B808" s="111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1"/>
    </row>
    <row r="809" spans="1:21" ht="13.5" customHeight="1">
      <c r="A809" s="110"/>
      <c r="B809" s="111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1"/>
    </row>
    <row r="810" spans="1:21" ht="13.5" customHeight="1">
      <c r="A810" s="110"/>
      <c r="B810" s="111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1"/>
    </row>
    <row r="811" spans="1:21" ht="13.5" customHeight="1">
      <c r="A811" s="110"/>
      <c r="B811" s="111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1"/>
    </row>
    <row r="812" spans="1:21" ht="13.5" customHeight="1">
      <c r="A812" s="110"/>
      <c r="B812" s="111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1"/>
    </row>
    <row r="813" spans="1:21" ht="13.5" customHeight="1">
      <c r="A813" s="110"/>
      <c r="B813" s="111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1"/>
    </row>
    <row r="814" spans="1:21" ht="13.5" customHeight="1">
      <c r="A814" s="110"/>
      <c r="B814" s="111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1"/>
    </row>
    <row r="815" spans="1:21" ht="13.5" customHeight="1">
      <c r="A815" s="110"/>
      <c r="B815" s="111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1"/>
    </row>
    <row r="816" spans="1:21" ht="13.5" customHeight="1">
      <c r="A816" s="110"/>
      <c r="B816" s="111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1"/>
    </row>
    <row r="817" spans="1:21" ht="13.5" customHeight="1">
      <c r="A817" s="110"/>
      <c r="B817" s="111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1"/>
    </row>
    <row r="818" spans="1:21" ht="13.5" customHeight="1">
      <c r="A818" s="110"/>
      <c r="B818" s="111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1"/>
    </row>
    <row r="819" spans="1:21" ht="13.5" customHeight="1">
      <c r="A819" s="110"/>
      <c r="B819" s="111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1"/>
    </row>
    <row r="820" spans="1:21" ht="13.5" customHeight="1">
      <c r="A820" s="110"/>
      <c r="B820" s="111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1"/>
    </row>
    <row r="821" spans="1:21" ht="13.5" customHeight="1">
      <c r="A821" s="110"/>
      <c r="B821" s="111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1"/>
    </row>
    <row r="822" spans="1:21" ht="13.5" customHeight="1">
      <c r="A822" s="110"/>
      <c r="B822" s="111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1"/>
    </row>
    <row r="823" spans="1:21" ht="13.5" customHeight="1">
      <c r="A823" s="110"/>
      <c r="B823" s="111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1"/>
    </row>
    <row r="824" spans="1:21" ht="13.5" customHeight="1">
      <c r="A824" s="110"/>
      <c r="B824" s="111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1"/>
    </row>
    <row r="825" spans="1:21" ht="13.5" customHeight="1">
      <c r="A825" s="110"/>
      <c r="B825" s="111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1"/>
    </row>
    <row r="826" spans="1:21" ht="13.5" customHeight="1">
      <c r="A826" s="110"/>
      <c r="B826" s="111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1"/>
    </row>
    <row r="827" spans="1:21" ht="13.5" customHeight="1">
      <c r="A827" s="110"/>
      <c r="B827" s="111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1"/>
    </row>
    <row r="828" spans="1:21" ht="13.5" customHeight="1">
      <c r="A828" s="110"/>
      <c r="B828" s="111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1"/>
    </row>
    <row r="829" spans="1:21" ht="13.5" customHeight="1">
      <c r="A829" s="110"/>
      <c r="B829" s="111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1"/>
    </row>
    <row r="830" spans="1:21" ht="13.5" customHeight="1">
      <c r="A830" s="110"/>
      <c r="B830" s="111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1"/>
    </row>
    <row r="831" spans="1:21" ht="13.5" customHeight="1">
      <c r="A831" s="110"/>
      <c r="B831" s="111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1"/>
    </row>
    <row r="832" spans="1:21" ht="13.5" customHeight="1">
      <c r="A832" s="110"/>
      <c r="B832" s="111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1"/>
    </row>
    <row r="833" spans="1:21" ht="13.5" customHeight="1">
      <c r="A833" s="110"/>
      <c r="B833" s="111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1"/>
    </row>
    <row r="834" spans="1:21" ht="13.5" customHeight="1">
      <c r="A834" s="110"/>
      <c r="B834" s="111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1"/>
    </row>
    <row r="835" spans="1:21" ht="13.5" customHeight="1">
      <c r="A835" s="110"/>
      <c r="B835" s="111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1"/>
    </row>
    <row r="836" spans="1:21" ht="13.5" customHeight="1">
      <c r="A836" s="110"/>
      <c r="B836" s="111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1"/>
    </row>
    <row r="837" spans="1:21" ht="13.5" customHeight="1">
      <c r="A837" s="110"/>
      <c r="B837" s="111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1"/>
    </row>
    <row r="838" spans="1:21" ht="13.5" customHeight="1">
      <c r="A838" s="110"/>
      <c r="B838" s="111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1"/>
    </row>
    <row r="839" spans="1:21" ht="13.5" customHeight="1">
      <c r="A839" s="110"/>
      <c r="B839" s="111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1"/>
    </row>
    <row r="840" spans="1:21" ht="13.5" customHeight="1">
      <c r="A840" s="110"/>
      <c r="B840" s="111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1"/>
    </row>
    <row r="841" spans="1:21" ht="13.5" customHeight="1">
      <c r="A841" s="110"/>
      <c r="B841" s="111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1"/>
    </row>
    <row r="842" spans="1:21" ht="13.5" customHeight="1">
      <c r="A842" s="110"/>
      <c r="B842" s="111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1"/>
    </row>
    <row r="843" spans="1:21" ht="13.5" customHeight="1">
      <c r="A843" s="110"/>
      <c r="B843" s="111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1"/>
    </row>
    <row r="844" spans="1:21" ht="13.5" customHeight="1">
      <c r="A844" s="110"/>
      <c r="B844" s="111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1"/>
    </row>
    <row r="845" spans="1:21" ht="13.5" customHeight="1">
      <c r="A845" s="110"/>
      <c r="B845" s="111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1"/>
    </row>
    <row r="846" spans="1:21" ht="13.5" customHeight="1">
      <c r="A846" s="110"/>
      <c r="B846" s="111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1"/>
    </row>
    <row r="847" spans="1:21" ht="13.5" customHeight="1">
      <c r="A847" s="110"/>
      <c r="B847" s="111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1"/>
    </row>
    <row r="848" spans="1:21" ht="13.5" customHeight="1">
      <c r="A848" s="110"/>
      <c r="B848" s="111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1"/>
    </row>
    <row r="849" spans="1:21" ht="13.5" customHeight="1">
      <c r="A849" s="110"/>
      <c r="B849" s="111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1"/>
    </row>
    <row r="850" spans="1:21" ht="13.5" customHeight="1">
      <c r="A850" s="110"/>
      <c r="B850" s="111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1"/>
    </row>
    <row r="851" spans="1:21" ht="13.5" customHeight="1">
      <c r="A851" s="110"/>
      <c r="B851" s="111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1"/>
    </row>
    <row r="852" spans="1:21" ht="13.5" customHeight="1">
      <c r="A852" s="110"/>
      <c r="B852" s="111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1"/>
    </row>
    <row r="853" spans="1:21" ht="13.5" customHeight="1">
      <c r="A853" s="110"/>
      <c r="B853" s="111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1"/>
    </row>
    <row r="854" spans="1:21" ht="13.5" customHeight="1">
      <c r="A854" s="110"/>
      <c r="B854" s="111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1"/>
    </row>
    <row r="855" spans="1:21" ht="13.5" customHeight="1">
      <c r="A855" s="110"/>
      <c r="B855" s="111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1"/>
    </row>
    <row r="856" spans="1:21" ht="13.5" customHeight="1">
      <c r="A856" s="110"/>
      <c r="B856" s="111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1"/>
    </row>
    <row r="857" spans="1:21" ht="13.5" customHeight="1">
      <c r="A857" s="110"/>
      <c r="B857" s="111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1"/>
    </row>
    <row r="858" spans="1:21" ht="13.5" customHeight="1">
      <c r="A858" s="110"/>
      <c r="B858" s="111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1"/>
    </row>
    <row r="859" spans="1:21" ht="13.5" customHeight="1">
      <c r="A859" s="110"/>
      <c r="B859" s="111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1"/>
    </row>
    <row r="860" spans="1:21" ht="13.5" customHeight="1">
      <c r="A860" s="110"/>
      <c r="B860" s="111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1"/>
    </row>
    <row r="861" spans="1:21" ht="13.5" customHeight="1">
      <c r="A861" s="110"/>
      <c r="B861" s="111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1"/>
    </row>
    <row r="862" spans="1:21" ht="13.5" customHeight="1">
      <c r="A862" s="110"/>
      <c r="B862" s="111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1"/>
    </row>
    <row r="863" spans="1:21" ht="13.5" customHeight="1">
      <c r="A863" s="110"/>
      <c r="B863" s="111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1"/>
    </row>
    <row r="864" spans="1:21" ht="13.5" customHeight="1">
      <c r="A864" s="110"/>
      <c r="B864" s="111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1"/>
    </row>
    <row r="865" spans="1:21" ht="13.5" customHeight="1">
      <c r="A865" s="110"/>
      <c r="B865" s="111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1"/>
    </row>
    <row r="866" spans="1:21" ht="13.5" customHeight="1">
      <c r="A866" s="110"/>
      <c r="B866" s="111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1"/>
    </row>
    <row r="867" spans="1:21" ht="13.5" customHeight="1">
      <c r="A867" s="110"/>
      <c r="B867" s="111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1"/>
    </row>
    <row r="868" spans="1:21" ht="13.5" customHeight="1">
      <c r="A868" s="110"/>
      <c r="B868" s="111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1"/>
    </row>
    <row r="869" spans="1:21" ht="13.5" customHeight="1">
      <c r="A869" s="110"/>
      <c r="B869" s="111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1"/>
    </row>
    <row r="870" spans="1:21" ht="13.5" customHeight="1">
      <c r="A870" s="110"/>
      <c r="B870" s="111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1"/>
    </row>
    <row r="871" spans="1:21" ht="13.5" customHeight="1">
      <c r="A871" s="110"/>
      <c r="B871" s="111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1"/>
    </row>
    <row r="872" spans="1:21" ht="13.5" customHeight="1">
      <c r="A872" s="110"/>
      <c r="B872" s="111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1"/>
    </row>
    <row r="873" spans="1:21" ht="13.5" customHeight="1">
      <c r="A873" s="110"/>
      <c r="B873" s="111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1"/>
    </row>
    <row r="874" spans="1:21" ht="13.5" customHeight="1">
      <c r="A874" s="110"/>
      <c r="B874" s="111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1"/>
    </row>
    <row r="875" spans="1:21" ht="13.5" customHeight="1">
      <c r="A875" s="110"/>
      <c r="B875" s="111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1"/>
    </row>
    <row r="876" spans="1:21" ht="13.5" customHeight="1">
      <c r="A876" s="110"/>
      <c r="B876" s="111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1"/>
    </row>
    <row r="877" spans="1:21" ht="13.5" customHeight="1">
      <c r="A877" s="110"/>
      <c r="B877" s="111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1"/>
    </row>
    <row r="878" spans="1:21" ht="13.5" customHeight="1">
      <c r="A878" s="110"/>
      <c r="B878" s="111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1"/>
    </row>
    <row r="879" spans="1:21" ht="13.5" customHeight="1">
      <c r="A879" s="110"/>
      <c r="B879" s="111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1"/>
    </row>
    <row r="880" spans="1:21" ht="13.5" customHeight="1">
      <c r="A880" s="110"/>
      <c r="B880" s="111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1"/>
    </row>
    <row r="881" spans="1:21" ht="13.5" customHeight="1">
      <c r="A881" s="110"/>
      <c r="B881" s="111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1"/>
    </row>
    <row r="882" spans="1:21" ht="13.5" customHeight="1">
      <c r="A882" s="110"/>
      <c r="B882" s="111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1"/>
    </row>
    <row r="883" spans="1:21" ht="13.5" customHeight="1">
      <c r="A883" s="110"/>
      <c r="B883" s="111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1"/>
    </row>
    <row r="884" spans="1:21" ht="13.5" customHeight="1">
      <c r="A884" s="110"/>
      <c r="B884" s="111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1"/>
    </row>
    <row r="885" spans="1:21" ht="13.5" customHeight="1">
      <c r="A885" s="110"/>
      <c r="B885" s="111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1"/>
    </row>
    <row r="886" spans="1:21" ht="13.5" customHeight="1">
      <c r="A886" s="110"/>
      <c r="B886" s="111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1"/>
    </row>
    <row r="887" spans="1:21" ht="13.5" customHeight="1">
      <c r="A887" s="110"/>
      <c r="B887" s="111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1"/>
    </row>
    <row r="888" spans="1:21" ht="13.5" customHeight="1">
      <c r="A888" s="110"/>
      <c r="B888" s="111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1"/>
    </row>
    <row r="889" spans="1:21" ht="13.5" customHeight="1">
      <c r="A889" s="110"/>
      <c r="B889" s="111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1"/>
    </row>
    <row r="890" spans="1:21" ht="13.5" customHeight="1">
      <c r="A890" s="110"/>
      <c r="B890" s="111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1"/>
    </row>
    <row r="891" spans="1:21" ht="13.5" customHeight="1">
      <c r="A891" s="110"/>
      <c r="B891" s="111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1"/>
    </row>
    <row r="892" spans="1:21" ht="13.5" customHeight="1">
      <c r="A892" s="110"/>
      <c r="B892" s="111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1"/>
    </row>
    <row r="893" spans="1:21" ht="13.5" customHeight="1">
      <c r="A893" s="110"/>
      <c r="B893" s="111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1"/>
    </row>
    <row r="894" spans="1:21" ht="13.5" customHeight="1">
      <c r="A894" s="110"/>
      <c r="B894" s="111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1"/>
    </row>
    <row r="895" spans="1:21" ht="13.5" customHeight="1">
      <c r="A895" s="110"/>
      <c r="B895" s="111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1"/>
    </row>
    <row r="896" spans="1:21" ht="13.5" customHeight="1">
      <c r="A896" s="110"/>
      <c r="B896" s="111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1"/>
    </row>
    <row r="897" spans="1:21" ht="13.5" customHeight="1">
      <c r="A897" s="110"/>
      <c r="B897" s="111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1"/>
    </row>
    <row r="898" spans="1:21" ht="13.5" customHeight="1">
      <c r="A898" s="110"/>
      <c r="B898" s="111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1"/>
    </row>
    <row r="899" spans="1:21" ht="13.5" customHeight="1">
      <c r="A899" s="110"/>
      <c r="B899" s="111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1"/>
    </row>
    <row r="900" spans="1:21" ht="13.5" customHeight="1">
      <c r="A900" s="110"/>
      <c r="B900" s="111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1"/>
    </row>
    <row r="901" spans="1:21" ht="13.5" customHeight="1">
      <c r="A901" s="110"/>
      <c r="B901" s="111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1"/>
    </row>
    <row r="902" spans="1:21" ht="13.5" customHeight="1">
      <c r="A902" s="110"/>
      <c r="B902" s="111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1"/>
    </row>
    <row r="903" spans="1:21" ht="13.5" customHeight="1">
      <c r="A903" s="110"/>
      <c r="B903" s="111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1"/>
    </row>
    <row r="904" spans="1:21" ht="13.5" customHeight="1">
      <c r="A904" s="110"/>
      <c r="B904" s="111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1"/>
    </row>
    <row r="905" spans="1:21" ht="13.5" customHeight="1">
      <c r="A905" s="110"/>
      <c r="B905" s="111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1"/>
    </row>
    <row r="906" spans="1:21" ht="13.5" customHeight="1">
      <c r="A906" s="110"/>
      <c r="B906" s="111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1"/>
    </row>
    <row r="907" spans="1:21" ht="13.5" customHeight="1">
      <c r="A907" s="110"/>
      <c r="B907" s="111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1"/>
    </row>
    <row r="908" spans="1:21" ht="13.5" customHeight="1">
      <c r="A908" s="110"/>
      <c r="B908" s="111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1"/>
    </row>
    <row r="909" spans="1:21" ht="13.5" customHeight="1">
      <c r="A909" s="110"/>
      <c r="B909" s="111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1"/>
    </row>
    <row r="910" spans="1:21" ht="13.5" customHeight="1">
      <c r="A910" s="110"/>
      <c r="B910" s="111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1"/>
    </row>
    <row r="911" spans="1:21" ht="13.5" customHeight="1">
      <c r="A911" s="110"/>
      <c r="B911" s="111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1"/>
    </row>
    <row r="912" spans="1:21" ht="13.5" customHeight="1">
      <c r="A912" s="110"/>
      <c r="B912" s="111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1"/>
    </row>
    <row r="913" spans="1:21" ht="13.5" customHeight="1">
      <c r="A913" s="110"/>
      <c r="B913" s="111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1"/>
    </row>
    <row r="914" spans="1:21" ht="13.5" customHeight="1">
      <c r="A914" s="110"/>
      <c r="B914" s="111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1"/>
    </row>
    <row r="915" spans="1:21" ht="13.5" customHeight="1">
      <c r="A915" s="110"/>
      <c r="B915" s="111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1"/>
    </row>
    <row r="916" spans="1:21" ht="13.5" customHeight="1">
      <c r="A916" s="110"/>
      <c r="B916" s="111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1"/>
    </row>
    <row r="917" spans="1:21" ht="13.5" customHeight="1">
      <c r="A917" s="110"/>
      <c r="B917" s="111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1"/>
    </row>
    <row r="918" spans="1:21" ht="13.5" customHeight="1">
      <c r="A918" s="110"/>
      <c r="B918" s="111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1"/>
    </row>
    <row r="919" spans="1:21" ht="13.5" customHeight="1">
      <c r="A919" s="110"/>
      <c r="B919" s="111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1"/>
    </row>
    <row r="920" spans="1:21" ht="13.5" customHeight="1">
      <c r="A920" s="110"/>
      <c r="B920" s="111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1"/>
    </row>
    <row r="921" spans="1:21" ht="13.5" customHeight="1">
      <c r="A921" s="110"/>
      <c r="B921" s="111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1"/>
    </row>
    <row r="922" spans="1:21" ht="13.5" customHeight="1">
      <c r="A922" s="110"/>
      <c r="B922" s="111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1"/>
    </row>
    <row r="923" spans="1:21" ht="13.5" customHeight="1">
      <c r="A923" s="110"/>
      <c r="B923" s="111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1"/>
    </row>
    <row r="924" spans="1:21" ht="13.5" customHeight="1">
      <c r="A924" s="110"/>
      <c r="B924" s="111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1"/>
    </row>
    <row r="925" spans="1:21" ht="13.5" customHeight="1">
      <c r="A925" s="110"/>
      <c r="B925" s="111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1"/>
    </row>
    <row r="926" spans="1:21" ht="13.5" customHeight="1">
      <c r="A926" s="110"/>
      <c r="B926" s="111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1"/>
    </row>
    <row r="927" spans="1:21" ht="13.5" customHeight="1">
      <c r="A927" s="110"/>
      <c r="B927" s="111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1"/>
    </row>
    <row r="928" spans="1:21" ht="13.5" customHeight="1">
      <c r="A928" s="110"/>
      <c r="B928" s="111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1"/>
    </row>
    <row r="929" spans="1:21" ht="13.5" customHeight="1">
      <c r="A929" s="110"/>
      <c r="B929" s="111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1"/>
    </row>
    <row r="930" spans="1:21" ht="13.5" customHeight="1">
      <c r="A930" s="110"/>
      <c r="B930" s="111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1"/>
    </row>
    <row r="931" spans="1:21" ht="13.5" customHeight="1">
      <c r="A931" s="110"/>
      <c r="B931" s="111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1"/>
    </row>
    <row r="932" spans="1:21" ht="13.5" customHeight="1">
      <c r="A932" s="110"/>
      <c r="B932" s="111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1"/>
    </row>
    <row r="933" spans="1:21" ht="13.5" customHeight="1">
      <c r="A933" s="110"/>
      <c r="B933" s="111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1"/>
    </row>
    <row r="934" spans="1:21" ht="13.5" customHeight="1">
      <c r="A934" s="110"/>
      <c r="B934" s="111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1"/>
    </row>
    <row r="935" spans="1:21" ht="13.5" customHeight="1">
      <c r="A935" s="110"/>
      <c r="B935" s="111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1"/>
    </row>
    <row r="936" spans="1:21" ht="13.5" customHeight="1">
      <c r="A936" s="110"/>
      <c r="B936" s="111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1"/>
    </row>
    <row r="937" spans="1:21" ht="13.5" customHeight="1">
      <c r="A937" s="110"/>
      <c r="B937" s="111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1"/>
    </row>
    <row r="938" spans="1:21" ht="13.5" customHeight="1">
      <c r="A938" s="110"/>
      <c r="B938" s="111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1"/>
    </row>
    <row r="939" spans="1:21" ht="13.5" customHeight="1">
      <c r="A939" s="110"/>
      <c r="B939" s="111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1"/>
    </row>
    <row r="940" spans="1:21" ht="13.5" customHeight="1">
      <c r="A940" s="110"/>
      <c r="B940" s="111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1"/>
    </row>
    <row r="941" spans="1:21" ht="13.5" customHeight="1">
      <c r="A941" s="110"/>
      <c r="B941" s="111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1"/>
    </row>
    <row r="942" spans="1:21" ht="13.5" customHeight="1">
      <c r="A942" s="110"/>
      <c r="B942" s="111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1"/>
    </row>
    <row r="943" spans="1:21" ht="13.5" customHeight="1">
      <c r="A943" s="110"/>
      <c r="B943" s="111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1"/>
    </row>
    <row r="944" spans="1:21" ht="13.5" customHeight="1">
      <c r="A944" s="110"/>
      <c r="B944" s="111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1"/>
    </row>
    <row r="945" spans="1:21" ht="13.5" customHeight="1">
      <c r="A945" s="110"/>
      <c r="B945" s="111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1"/>
    </row>
    <row r="946" spans="1:21" ht="13.5" customHeight="1">
      <c r="A946" s="110"/>
      <c r="B946" s="111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1"/>
    </row>
    <row r="947" spans="1:21" ht="13.5" customHeight="1">
      <c r="A947" s="110"/>
      <c r="B947" s="111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1"/>
    </row>
    <row r="948" spans="1:21" ht="13.5" customHeight="1">
      <c r="A948" s="110"/>
      <c r="B948" s="111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1"/>
    </row>
    <row r="949" spans="1:21" ht="13.5" customHeight="1">
      <c r="A949" s="110"/>
      <c r="B949" s="111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1"/>
    </row>
    <row r="950" spans="1:21" ht="13.5" customHeight="1">
      <c r="A950" s="110"/>
      <c r="B950" s="111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1"/>
    </row>
    <row r="951" spans="1:21" ht="13.5" customHeight="1">
      <c r="A951" s="110"/>
      <c r="B951" s="111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1"/>
    </row>
    <row r="952" spans="1:21" ht="13.5" customHeight="1">
      <c r="A952" s="110"/>
      <c r="B952" s="111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1"/>
    </row>
    <row r="953" spans="1:21" ht="13.5" customHeight="1">
      <c r="A953" s="110"/>
      <c r="B953" s="111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1"/>
    </row>
    <row r="954" spans="1:21" ht="13.5" customHeight="1">
      <c r="A954" s="110"/>
      <c r="B954" s="111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1"/>
    </row>
    <row r="955" spans="1:21" ht="13.5" customHeight="1">
      <c r="A955" s="110"/>
      <c r="B955" s="111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1"/>
    </row>
    <row r="956" spans="1:21" ht="13.5" customHeight="1">
      <c r="A956" s="110"/>
      <c r="B956" s="111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1"/>
    </row>
    <row r="957" spans="1:21" ht="13.5" customHeight="1">
      <c r="A957" s="110"/>
      <c r="B957" s="111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1"/>
    </row>
    <row r="958" spans="1:21" ht="13.5" customHeight="1">
      <c r="A958" s="110"/>
      <c r="B958" s="111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1"/>
    </row>
    <row r="959" spans="1:21" ht="13.5" customHeight="1">
      <c r="A959" s="110"/>
      <c r="B959" s="111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1"/>
    </row>
    <row r="960" spans="1:21" ht="13.5" customHeight="1">
      <c r="A960" s="110"/>
      <c r="B960" s="111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1"/>
    </row>
    <row r="961" spans="1:21" ht="13.5" customHeight="1">
      <c r="A961" s="110"/>
      <c r="B961" s="111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1"/>
    </row>
    <row r="962" spans="1:21" ht="13.5" customHeight="1">
      <c r="A962" s="110"/>
      <c r="B962" s="111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1"/>
    </row>
    <row r="963" spans="1:21" ht="13.5" customHeight="1">
      <c r="A963" s="110"/>
      <c r="B963" s="111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1"/>
    </row>
    <row r="964" spans="1:21" ht="13.5" customHeight="1">
      <c r="A964" s="110"/>
      <c r="B964" s="111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1"/>
    </row>
    <row r="965" spans="1:21" ht="13.5" customHeight="1">
      <c r="A965" s="110"/>
      <c r="B965" s="111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1"/>
    </row>
    <row r="966" spans="1:21" ht="13.5" customHeight="1">
      <c r="A966" s="110"/>
      <c r="B966" s="111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1"/>
    </row>
    <row r="967" spans="1:21" ht="13.5" customHeight="1">
      <c r="A967" s="110"/>
      <c r="B967" s="111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1"/>
    </row>
    <row r="968" spans="1:21" ht="13.5" customHeight="1">
      <c r="A968" s="110"/>
      <c r="B968" s="111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1"/>
    </row>
    <row r="969" spans="1:21" ht="13.5" customHeight="1">
      <c r="A969" s="110"/>
      <c r="B969" s="111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1"/>
    </row>
    <row r="970" spans="1:21" ht="13.5" customHeight="1">
      <c r="A970" s="110"/>
      <c r="B970" s="111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1"/>
    </row>
    <row r="971" spans="1:21" ht="13.5" customHeight="1">
      <c r="A971" s="110"/>
      <c r="B971" s="111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1"/>
    </row>
    <row r="972" spans="1:21" ht="13.5" customHeight="1">
      <c r="A972" s="110"/>
      <c r="B972" s="111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1"/>
    </row>
    <row r="973" spans="1:21" ht="13.5" customHeight="1">
      <c r="A973" s="110"/>
      <c r="B973" s="111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1"/>
    </row>
    <row r="974" spans="1:21" ht="13.5" customHeight="1">
      <c r="A974" s="110"/>
      <c r="B974" s="111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1"/>
    </row>
    <row r="975" spans="1:21" ht="13.5" customHeight="1">
      <c r="A975" s="110"/>
      <c r="B975" s="111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1"/>
    </row>
    <row r="976" spans="1:21" ht="13.5" customHeight="1">
      <c r="A976" s="110"/>
      <c r="B976" s="111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1"/>
    </row>
    <row r="977" spans="1:21" ht="13.5" customHeight="1">
      <c r="A977" s="110"/>
      <c r="B977" s="111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1"/>
    </row>
    <row r="978" spans="1:21" ht="13.5" customHeight="1">
      <c r="A978" s="110"/>
      <c r="B978" s="111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1"/>
    </row>
    <row r="979" spans="1:21" ht="13.5" customHeight="1">
      <c r="A979" s="110"/>
      <c r="B979" s="111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1"/>
    </row>
    <row r="980" spans="1:21" ht="13.5" customHeight="1">
      <c r="A980" s="110"/>
      <c r="B980" s="111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1"/>
    </row>
    <row r="981" spans="1:21" ht="13.5" customHeight="1">
      <c r="A981" s="110"/>
      <c r="B981" s="111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1"/>
    </row>
    <row r="982" spans="1:21" ht="13.5" customHeight="1">
      <c r="A982" s="110"/>
      <c r="B982" s="111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1"/>
    </row>
    <row r="983" spans="1:21" ht="13.5" customHeight="1">
      <c r="A983" s="110"/>
      <c r="B983" s="111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1"/>
    </row>
    <row r="984" spans="1:21" ht="13.5" customHeight="1">
      <c r="A984" s="110"/>
      <c r="B984" s="111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1"/>
    </row>
    <row r="985" spans="1:21" ht="13.5" customHeight="1">
      <c r="A985" s="110"/>
      <c r="B985" s="111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1"/>
    </row>
    <row r="986" spans="1:21" ht="13.5" customHeight="1">
      <c r="A986" s="110"/>
      <c r="B986" s="111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1"/>
    </row>
    <row r="987" spans="1:21" ht="13.5" customHeight="1">
      <c r="A987" s="110"/>
      <c r="B987" s="111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1"/>
    </row>
    <row r="988" spans="1:21" ht="13.5" customHeight="1">
      <c r="A988" s="110"/>
      <c r="B988" s="111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1"/>
    </row>
    <row r="989" spans="1:21" ht="13.5" customHeight="1">
      <c r="A989" s="110"/>
      <c r="B989" s="111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1"/>
    </row>
    <row r="990" spans="1:21" ht="13.5" customHeight="1">
      <c r="A990" s="110"/>
      <c r="B990" s="111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1"/>
    </row>
    <row r="991" spans="1:21" ht="13.5" customHeight="1">
      <c r="A991" s="110"/>
      <c r="B991" s="111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1"/>
    </row>
    <row r="992" spans="1:21" ht="13.5" customHeight="1">
      <c r="A992" s="110"/>
      <c r="B992" s="111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1"/>
    </row>
    <row r="993" spans="1:21" ht="13.5" customHeight="1">
      <c r="A993" s="110"/>
      <c r="B993" s="111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1"/>
    </row>
    <row r="994" spans="1:21" ht="13.5" customHeight="1">
      <c r="A994" s="110"/>
      <c r="B994" s="111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1"/>
    </row>
    <row r="995" spans="1:21" ht="13.5" customHeight="1">
      <c r="A995" s="110"/>
      <c r="B995" s="111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1"/>
    </row>
    <row r="996" spans="1:21" ht="13.5" customHeight="1">
      <c r="A996" s="110"/>
      <c r="B996" s="111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1"/>
    </row>
    <row r="997" spans="1:21" ht="13.5" customHeight="1">
      <c r="A997" s="110"/>
      <c r="B997" s="111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1"/>
    </row>
    <row r="998" spans="1:21" ht="13.5" customHeight="1">
      <c r="A998" s="110"/>
      <c r="B998" s="111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1"/>
    </row>
    <row r="999" spans="1:21" ht="13.5" customHeight="1">
      <c r="A999" s="110"/>
      <c r="B999" s="111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1"/>
    </row>
    <row r="1000" spans="1:21" ht="13.5" customHeight="1">
      <c r="A1000" s="110"/>
      <c r="B1000" s="111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1"/>
    </row>
    <row r="1001" spans="1:21" ht="13.5" customHeight="1">
      <c r="A1001" s="110"/>
      <c r="B1001" s="111"/>
      <c r="C1001" s="120"/>
      <c r="D1001" s="120"/>
      <c r="E1001" s="120"/>
      <c r="F1001" s="120"/>
      <c r="G1001" s="120"/>
      <c r="H1001" s="120"/>
      <c r="I1001" s="120"/>
      <c r="J1001" s="120"/>
      <c r="K1001" s="120"/>
      <c r="L1001" s="120"/>
      <c r="M1001" s="120"/>
      <c r="N1001" s="120"/>
      <c r="O1001" s="120"/>
      <c r="P1001" s="120"/>
      <c r="Q1001" s="120"/>
      <c r="R1001" s="120"/>
      <c r="S1001" s="120"/>
      <c r="T1001" s="120"/>
      <c r="U1001" s="121"/>
    </row>
    <row r="1002" spans="1:21" ht="13.5" customHeight="1">
      <c r="A1002" s="110"/>
      <c r="B1002" s="111"/>
      <c r="C1002" s="120"/>
      <c r="D1002" s="120"/>
      <c r="E1002" s="120"/>
      <c r="F1002" s="120"/>
      <c r="G1002" s="120"/>
      <c r="H1002" s="120"/>
      <c r="I1002" s="120"/>
      <c r="J1002" s="120"/>
      <c r="K1002" s="120"/>
      <c r="L1002" s="120"/>
      <c r="M1002" s="120"/>
      <c r="N1002" s="120"/>
      <c r="O1002" s="120"/>
      <c r="P1002" s="120"/>
      <c r="Q1002" s="120"/>
      <c r="R1002" s="120"/>
      <c r="S1002" s="120"/>
      <c r="T1002" s="120"/>
      <c r="U1002" s="121"/>
    </row>
    <row r="1003" spans="1:21" ht="13.5" customHeight="1">
      <c r="A1003" s="110"/>
      <c r="B1003" s="111"/>
      <c r="C1003" s="120"/>
      <c r="D1003" s="120"/>
      <c r="E1003" s="120"/>
      <c r="F1003" s="120"/>
      <c r="G1003" s="120"/>
      <c r="H1003" s="120"/>
      <c r="I1003" s="120"/>
      <c r="J1003" s="120"/>
      <c r="K1003" s="120"/>
      <c r="L1003" s="120"/>
      <c r="M1003" s="120"/>
      <c r="N1003" s="120"/>
      <c r="O1003" s="120"/>
      <c r="P1003" s="120"/>
      <c r="Q1003" s="120"/>
      <c r="R1003" s="120"/>
      <c r="S1003" s="120"/>
      <c r="T1003" s="120"/>
      <c r="U1003" s="121"/>
    </row>
    <row r="1004" spans="1:21" ht="13.5" customHeight="1">
      <c r="A1004" s="110"/>
      <c r="B1004" s="111"/>
      <c r="C1004" s="120"/>
      <c r="D1004" s="120"/>
      <c r="E1004" s="120"/>
      <c r="F1004" s="120"/>
      <c r="G1004" s="120"/>
      <c r="H1004" s="120"/>
      <c r="I1004" s="120"/>
      <c r="J1004" s="120"/>
      <c r="K1004" s="120"/>
      <c r="L1004" s="120"/>
      <c r="M1004" s="120"/>
      <c r="N1004" s="120"/>
      <c r="O1004" s="120"/>
      <c r="P1004" s="120"/>
      <c r="Q1004" s="120"/>
      <c r="R1004" s="120"/>
      <c r="S1004" s="120"/>
      <c r="T1004" s="120"/>
      <c r="U1004" s="121"/>
    </row>
    <row r="1005" spans="1:21" ht="13.5" customHeight="1">
      <c r="A1005" s="110"/>
      <c r="B1005" s="111"/>
      <c r="C1005" s="120"/>
      <c r="D1005" s="120"/>
      <c r="E1005" s="120"/>
      <c r="F1005" s="120"/>
      <c r="G1005" s="120"/>
      <c r="H1005" s="120"/>
      <c r="I1005" s="120"/>
      <c r="J1005" s="120"/>
      <c r="K1005" s="120"/>
      <c r="L1005" s="120"/>
      <c r="M1005" s="120"/>
      <c r="N1005" s="120"/>
      <c r="O1005" s="120"/>
      <c r="P1005" s="120"/>
      <c r="Q1005" s="120"/>
      <c r="R1005" s="120"/>
      <c r="S1005" s="120"/>
      <c r="T1005" s="120"/>
      <c r="U1005" s="121"/>
    </row>
    <row r="1006" spans="1:21" ht="13.5" customHeight="1">
      <c r="A1006" s="110"/>
      <c r="B1006" s="111"/>
      <c r="C1006" s="120"/>
      <c r="D1006" s="120"/>
      <c r="E1006" s="120"/>
      <c r="F1006" s="120"/>
      <c r="G1006" s="120"/>
      <c r="H1006" s="120"/>
      <c r="I1006" s="120"/>
      <c r="J1006" s="120"/>
      <c r="K1006" s="120"/>
      <c r="L1006" s="120"/>
      <c r="M1006" s="120"/>
      <c r="N1006" s="120"/>
      <c r="O1006" s="120"/>
      <c r="P1006" s="120"/>
      <c r="Q1006" s="120"/>
      <c r="R1006" s="120"/>
      <c r="S1006" s="120"/>
      <c r="T1006" s="120"/>
      <c r="U1006" s="121"/>
    </row>
    <row r="1007" spans="1:21" ht="13.5" customHeight="1">
      <c r="A1007" s="110"/>
      <c r="B1007" s="111"/>
      <c r="C1007" s="120"/>
      <c r="D1007" s="120"/>
      <c r="E1007" s="120"/>
      <c r="F1007" s="120"/>
      <c r="G1007" s="120"/>
      <c r="H1007" s="120"/>
      <c r="I1007" s="120"/>
      <c r="J1007" s="120"/>
      <c r="K1007" s="120"/>
      <c r="L1007" s="120"/>
      <c r="M1007" s="120"/>
      <c r="N1007" s="120"/>
      <c r="O1007" s="120"/>
      <c r="P1007" s="120"/>
      <c r="Q1007" s="120"/>
      <c r="R1007" s="120"/>
      <c r="S1007" s="120"/>
      <c r="T1007" s="120"/>
      <c r="U1007" s="121"/>
    </row>
    <row r="1008" spans="1:21" ht="13.5" customHeight="1">
      <c r="A1008" s="110"/>
      <c r="B1008" s="111"/>
      <c r="C1008" s="120"/>
      <c r="D1008" s="120"/>
      <c r="E1008" s="120"/>
      <c r="F1008" s="120"/>
      <c r="G1008" s="120"/>
      <c r="H1008" s="120"/>
      <c r="I1008" s="120"/>
      <c r="J1008" s="120"/>
      <c r="K1008" s="120"/>
      <c r="L1008" s="120"/>
      <c r="M1008" s="120"/>
      <c r="N1008" s="120"/>
      <c r="O1008" s="120"/>
      <c r="P1008" s="120"/>
      <c r="Q1008" s="120"/>
      <c r="R1008" s="120"/>
      <c r="S1008" s="120"/>
      <c r="T1008" s="120"/>
      <c r="U1008" s="121"/>
    </row>
    <row r="1009" spans="1:21" ht="13.5" customHeight="1">
      <c r="A1009" s="110"/>
      <c r="B1009" s="111"/>
      <c r="C1009" s="120"/>
      <c r="D1009" s="120"/>
      <c r="E1009" s="120"/>
      <c r="F1009" s="120"/>
      <c r="G1009" s="120"/>
      <c r="H1009" s="120"/>
      <c r="I1009" s="120"/>
      <c r="J1009" s="120"/>
      <c r="K1009" s="120"/>
      <c r="L1009" s="120"/>
      <c r="M1009" s="120"/>
      <c r="N1009" s="120"/>
      <c r="O1009" s="120"/>
      <c r="P1009" s="120"/>
      <c r="Q1009" s="120"/>
      <c r="R1009" s="120"/>
      <c r="S1009" s="120"/>
      <c r="T1009" s="120"/>
      <c r="U1009" s="121"/>
    </row>
    <row r="1010" spans="1:21" ht="13.5" customHeight="1">
      <c r="A1010" s="110"/>
      <c r="B1010" s="111"/>
      <c r="C1010" s="120"/>
      <c r="D1010" s="120"/>
      <c r="E1010" s="120"/>
      <c r="F1010" s="120"/>
      <c r="G1010" s="120"/>
      <c r="H1010" s="120"/>
      <c r="I1010" s="120"/>
      <c r="J1010" s="120"/>
      <c r="K1010" s="120"/>
      <c r="L1010" s="120"/>
      <c r="M1010" s="120"/>
      <c r="N1010" s="120"/>
      <c r="O1010" s="120"/>
      <c r="P1010" s="120"/>
      <c r="Q1010" s="120"/>
      <c r="R1010" s="120"/>
      <c r="S1010" s="120"/>
      <c r="T1010" s="120"/>
      <c r="U1010" s="121"/>
    </row>
    <row r="1011" spans="1:21" ht="13.5" customHeight="1">
      <c r="A1011" s="110"/>
      <c r="B1011" s="111"/>
      <c r="C1011" s="120"/>
      <c r="D1011" s="120"/>
      <c r="E1011" s="120"/>
      <c r="F1011" s="120"/>
      <c r="G1011" s="120"/>
      <c r="H1011" s="120"/>
      <c r="I1011" s="120"/>
      <c r="J1011" s="120"/>
      <c r="K1011" s="120"/>
      <c r="L1011" s="120"/>
      <c r="M1011" s="120"/>
      <c r="N1011" s="120"/>
      <c r="O1011" s="120"/>
      <c r="P1011" s="120"/>
      <c r="Q1011" s="120"/>
      <c r="R1011" s="120"/>
      <c r="S1011" s="120"/>
      <c r="T1011" s="120"/>
      <c r="U1011" s="121"/>
    </row>
    <row r="1012" spans="1:21" ht="13.5" customHeight="1">
      <c r="A1012" s="110"/>
      <c r="B1012" s="111"/>
      <c r="C1012" s="120"/>
      <c r="D1012" s="120"/>
      <c r="E1012" s="120"/>
      <c r="F1012" s="120"/>
      <c r="G1012" s="120"/>
      <c r="H1012" s="120"/>
      <c r="I1012" s="120"/>
      <c r="J1012" s="120"/>
      <c r="K1012" s="120"/>
      <c r="L1012" s="120"/>
      <c r="M1012" s="120"/>
      <c r="N1012" s="120"/>
      <c r="O1012" s="120"/>
      <c r="P1012" s="120"/>
      <c r="Q1012" s="120"/>
      <c r="R1012" s="120"/>
      <c r="S1012" s="120"/>
      <c r="T1012" s="120"/>
      <c r="U1012" s="121"/>
    </row>
    <row r="1013" spans="1:21" ht="13.5" customHeight="1">
      <c r="A1013" s="110"/>
      <c r="B1013" s="111"/>
      <c r="C1013" s="120"/>
      <c r="D1013" s="120"/>
      <c r="E1013" s="120"/>
      <c r="F1013" s="120"/>
      <c r="G1013" s="120"/>
      <c r="H1013" s="120"/>
      <c r="I1013" s="120"/>
      <c r="J1013" s="120"/>
      <c r="K1013" s="120"/>
      <c r="L1013" s="120"/>
      <c r="M1013" s="120"/>
      <c r="N1013" s="120"/>
      <c r="O1013" s="120"/>
      <c r="P1013" s="120"/>
      <c r="Q1013" s="120"/>
      <c r="R1013" s="120"/>
      <c r="S1013" s="120"/>
      <c r="T1013" s="120"/>
      <c r="U1013" s="121"/>
    </row>
    <row r="1014" spans="1:21" ht="13.5" customHeight="1">
      <c r="A1014" s="110"/>
      <c r="B1014" s="111"/>
      <c r="C1014" s="120"/>
      <c r="D1014" s="120"/>
      <c r="E1014" s="120"/>
      <c r="F1014" s="120"/>
      <c r="G1014" s="120"/>
      <c r="H1014" s="120"/>
      <c r="I1014" s="120"/>
      <c r="J1014" s="120"/>
      <c r="K1014" s="120"/>
      <c r="L1014" s="120"/>
      <c r="M1014" s="120"/>
      <c r="N1014" s="120"/>
      <c r="O1014" s="120"/>
      <c r="P1014" s="120"/>
      <c r="Q1014" s="120"/>
      <c r="R1014" s="120"/>
      <c r="S1014" s="120"/>
      <c r="T1014" s="120"/>
      <c r="U1014" s="121"/>
    </row>
    <row r="1015" spans="1:21" ht="13.5" customHeight="1">
      <c r="A1015" s="110"/>
      <c r="B1015" s="111"/>
      <c r="C1015" s="120"/>
      <c r="D1015" s="120"/>
      <c r="E1015" s="120"/>
      <c r="F1015" s="120"/>
      <c r="G1015" s="120"/>
      <c r="H1015" s="120"/>
      <c r="I1015" s="120"/>
      <c r="J1015" s="120"/>
      <c r="K1015" s="120"/>
      <c r="L1015" s="120"/>
      <c r="M1015" s="120"/>
      <c r="N1015" s="120"/>
      <c r="O1015" s="120"/>
      <c r="P1015" s="120"/>
      <c r="Q1015" s="120"/>
      <c r="R1015" s="120"/>
      <c r="S1015" s="120"/>
      <c r="T1015" s="120"/>
      <c r="U1015" s="121"/>
    </row>
    <row r="1016" spans="1:21" ht="13.5" customHeight="1">
      <c r="A1016" s="110"/>
      <c r="B1016" s="111"/>
      <c r="C1016" s="120"/>
      <c r="D1016" s="120"/>
      <c r="E1016" s="120"/>
      <c r="F1016" s="120"/>
      <c r="G1016" s="120"/>
      <c r="H1016" s="120"/>
      <c r="I1016" s="120"/>
      <c r="J1016" s="120"/>
      <c r="K1016" s="120"/>
      <c r="L1016" s="120"/>
      <c r="M1016" s="120"/>
      <c r="N1016" s="120"/>
      <c r="O1016" s="120"/>
      <c r="P1016" s="120"/>
      <c r="Q1016" s="120"/>
      <c r="R1016" s="120"/>
      <c r="S1016" s="120"/>
      <c r="T1016" s="120"/>
      <c r="U1016" s="121"/>
    </row>
    <row r="1017" spans="1:21" ht="13.5" customHeight="1">
      <c r="A1017" s="110"/>
      <c r="B1017" s="111"/>
      <c r="C1017" s="120"/>
      <c r="D1017" s="120"/>
      <c r="E1017" s="120"/>
      <c r="F1017" s="120"/>
      <c r="G1017" s="120"/>
      <c r="H1017" s="120"/>
      <c r="I1017" s="120"/>
      <c r="J1017" s="120"/>
      <c r="K1017" s="120"/>
      <c r="L1017" s="120"/>
      <c r="M1017" s="120"/>
      <c r="N1017" s="120"/>
      <c r="O1017" s="120"/>
      <c r="P1017" s="120"/>
      <c r="Q1017" s="120"/>
      <c r="R1017" s="120"/>
      <c r="S1017" s="120"/>
      <c r="T1017" s="120"/>
      <c r="U1017" s="121"/>
    </row>
    <row r="1018" spans="1:21" ht="13.5" customHeight="1">
      <c r="A1018" s="110"/>
      <c r="B1018" s="111"/>
      <c r="C1018" s="120"/>
      <c r="D1018" s="120"/>
      <c r="E1018" s="120"/>
      <c r="F1018" s="120"/>
      <c r="G1018" s="120"/>
      <c r="H1018" s="120"/>
      <c r="I1018" s="120"/>
      <c r="J1018" s="120"/>
      <c r="K1018" s="120"/>
      <c r="L1018" s="120"/>
      <c r="M1018" s="120"/>
      <c r="N1018" s="120"/>
      <c r="O1018" s="120"/>
      <c r="P1018" s="120"/>
      <c r="Q1018" s="120"/>
      <c r="R1018" s="120"/>
      <c r="S1018" s="120"/>
      <c r="T1018" s="120"/>
      <c r="U1018" s="121"/>
    </row>
    <row r="1019" spans="1:21" ht="13.5" customHeight="1">
      <c r="A1019" s="110"/>
      <c r="B1019" s="111"/>
      <c r="C1019" s="120"/>
      <c r="D1019" s="120"/>
      <c r="E1019" s="120"/>
      <c r="F1019" s="120"/>
      <c r="G1019" s="120"/>
      <c r="H1019" s="120"/>
      <c r="I1019" s="120"/>
      <c r="J1019" s="120"/>
      <c r="K1019" s="120"/>
      <c r="L1019" s="120"/>
      <c r="M1019" s="120"/>
      <c r="N1019" s="120"/>
      <c r="O1019" s="120"/>
      <c r="P1019" s="120"/>
      <c r="Q1019" s="120"/>
      <c r="R1019" s="120"/>
      <c r="S1019" s="120"/>
      <c r="T1019" s="120"/>
      <c r="U1019" s="121"/>
    </row>
    <row r="1020" spans="1:21" ht="13.5" customHeight="1">
      <c r="A1020" s="110"/>
      <c r="B1020" s="111"/>
      <c r="C1020" s="120"/>
      <c r="D1020" s="120"/>
      <c r="E1020" s="120"/>
      <c r="F1020" s="120"/>
      <c r="G1020" s="120"/>
      <c r="H1020" s="120"/>
      <c r="I1020" s="120"/>
      <c r="J1020" s="120"/>
      <c r="K1020" s="120"/>
      <c r="L1020" s="120"/>
      <c r="M1020" s="120"/>
      <c r="N1020" s="120"/>
      <c r="O1020" s="120"/>
      <c r="P1020" s="120"/>
      <c r="Q1020" s="120"/>
      <c r="R1020" s="120"/>
      <c r="S1020" s="120"/>
      <c r="T1020" s="120"/>
      <c r="U1020" s="121"/>
    </row>
    <row r="1021" spans="1:21" ht="13.5" customHeight="1">
      <c r="A1021" s="110"/>
      <c r="B1021" s="111"/>
      <c r="C1021" s="120"/>
      <c r="D1021" s="120"/>
      <c r="E1021" s="120"/>
      <c r="F1021" s="120"/>
      <c r="G1021" s="120"/>
      <c r="H1021" s="120"/>
      <c r="I1021" s="120"/>
      <c r="J1021" s="120"/>
      <c r="K1021" s="120"/>
      <c r="L1021" s="120"/>
      <c r="M1021" s="120"/>
      <c r="N1021" s="120"/>
      <c r="O1021" s="120"/>
      <c r="P1021" s="120"/>
      <c r="Q1021" s="120"/>
      <c r="R1021" s="120"/>
      <c r="S1021" s="120"/>
      <c r="T1021" s="120"/>
      <c r="U1021" s="121"/>
    </row>
    <row r="1022" spans="1:21" ht="13.5" customHeight="1">
      <c r="A1022" s="110"/>
      <c r="B1022" s="111"/>
      <c r="C1022" s="120"/>
      <c r="D1022" s="120"/>
      <c r="E1022" s="120"/>
      <c r="F1022" s="120"/>
      <c r="G1022" s="120"/>
      <c r="H1022" s="120"/>
      <c r="I1022" s="120"/>
      <c r="J1022" s="120"/>
      <c r="K1022" s="120"/>
      <c r="L1022" s="120"/>
      <c r="M1022" s="120"/>
      <c r="N1022" s="120"/>
      <c r="O1022" s="120"/>
      <c r="P1022" s="120"/>
      <c r="Q1022" s="120"/>
      <c r="R1022" s="120"/>
      <c r="S1022" s="120"/>
      <c r="T1022" s="120"/>
      <c r="U1022" s="121"/>
    </row>
    <row r="1023" spans="1:21" ht="13.5" customHeight="1">
      <c r="A1023" s="110"/>
      <c r="B1023" s="111"/>
      <c r="C1023" s="120"/>
      <c r="D1023" s="120"/>
      <c r="E1023" s="120"/>
      <c r="F1023" s="120"/>
      <c r="G1023" s="120"/>
      <c r="H1023" s="120"/>
      <c r="I1023" s="120"/>
      <c r="J1023" s="120"/>
      <c r="K1023" s="120"/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1"/>
    </row>
    <row r="1024" spans="1:21" ht="13.5" customHeight="1">
      <c r="A1024" s="110"/>
      <c r="B1024" s="111"/>
      <c r="C1024" s="120"/>
      <c r="D1024" s="120"/>
      <c r="E1024" s="120"/>
      <c r="F1024" s="120"/>
      <c r="G1024" s="120"/>
      <c r="H1024" s="120"/>
      <c r="I1024" s="120"/>
      <c r="J1024" s="120"/>
      <c r="K1024" s="120"/>
      <c r="L1024" s="120"/>
      <c r="M1024" s="120"/>
      <c r="N1024" s="120"/>
      <c r="O1024" s="120"/>
      <c r="P1024" s="120"/>
      <c r="Q1024" s="120"/>
      <c r="R1024" s="120"/>
      <c r="S1024" s="120"/>
      <c r="T1024" s="120"/>
      <c r="U1024" s="121"/>
    </row>
    <row r="1025" spans="1:21" ht="13.5" customHeight="1">
      <c r="A1025" s="110"/>
      <c r="B1025" s="111"/>
      <c r="C1025" s="120"/>
      <c r="D1025" s="120"/>
      <c r="E1025" s="120"/>
      <c r="F1025" s="120"/>
      <c r="G1025" s="120"/>
      <c r="H1025" s="120"/>
      <c r="I1025" s="120"/>
      <c r="J1025" s="120"/>
      <c r="K1025" s="120"/>
      <c r="L1025" s="120"/>
      <c r="M1025" s="120"/>
      <c r="N1025" s="120"/>
      <c r="O1025" s="120"/>
      <c r="P1025" s="120"/>
      <c r="Q1025" s="120"/>
      <c r="R1025" s="120"/>
      <c r="S1025" s="120"/>
      <c r="T1025" s="120"/>
      <c r="U1025" s="121"/>
    </row>
    <row r="1026" spans="1:21" ht="13.5" customHeight="1">
      <c r="A1026" s="110"/>
      <c r="B1026" s="111"/>
      <c r="C1026" s="120"/>
      <c r="D1026" s="120"/>
      <c r="E1026" s="120"/>
      <c r="F1026" s="120"/>
      <c r="G1026" s="120"/>
      <c r="H1026" s="120"/>
      <c r="I1026" s="120"/>
      <c r="J1026" s="120"/>
      <c r="K1026" s="120"/>
      <c r="L1026" s="120"/>
      <c r="M1026" s="120"/>
      <c r="N1026" s="120"/>
      <c r="O1026" s="120"/>
      <c r="P1026" s="120"/>
      <c r="Q1026" s="120"/>
      <c r="R1026" s="120"/>
      <c r="S1026" s="120"/>
      <c r="T1026" s="120"/>
      <c r="U1026" s="121"/>
    </row>
    <row r="1027" spans="1:21" ht="13.5" customHeight="1">
      <c r="A1027" s="110"/>
      <c r="B1027" s="111"/>
      <c r="C1027" s="120"/>
      <c r="D1027" s="120"/>
      <c r="E1027" s="120"/>
      <c r="F1027" s="120"/>
      <c r="G1027" s="120"/>
      <c r="H1027" s="120"/>
      <c r="I1027" s="120"/>
      <c r="J1027" s="120"/>
      <c r="K1027" s="120"/>
      <c r="L1027" s="120"/>
      <c r="M1027" s="120"/>
      <c r="N1027" s="120"/>
      <c r="O1027" s="120"/>
      <c r="P1027" s="120"/>
      <c r="Q1027" s="120"/>
      <c r="R1027" s="120"/>
      <c r="S1027" s="120"/>
      <c r="T1027" s="120"/>
      <c r="U1027" s="121"/>
    </row>
    <row r="1028" spans="1:21" ht="13.5" customHeight="1">
      <c r="A1028" s="110"/>
      <c r="B1028" s="111"/>
      <c r="C1028" s="120"/>
      <c r="D1028" s="120"/>
      <c r="E1028" s="120"/>
      <c r="F1028" s="120"/>
      <c r="G1028" s="120"/>
      <c r="H1028" s="120"/>
      <c r="I1028" s="120"/>
      <c r="J1028" s="120"/>
      <c r="K1028" s="120"/>
      <c r="L1028" s="120"/>
      <c r="M1028" s="120"/>
      <c r="N1028" s="120"/>
      <c r="O1028" s="120"/>
      <c r="P1028" s="120"/>
      <c r="Q1028" s="120"/>
      <c r="R1028" s="120"/>
      <c r="S1028" s="120"/>
      <c r="T1028" s="120"/>
      <c r="U1028" s="121"/>
    </row>
    <row r="1029" spans="1:21" ht="13.5" customHeight="1">
      <c r="A1029" s="110"/>
      <c r="B1029" s="111"/>
      <c r="C1029" s="120"/>
      <c r="D1029" s="120"/>
      <c r="E1029" s="120"/>
      <c r="F1029" s="120"/>
      <c r="G1029" s="120"/>
      <c r="H1029" s="120"/>
      <c r="I1029" s="120"/>
      <c r="J1029" s="120"/>
      <c r="K1029" s="120"/>
      <c r="L1029" s="120"/>
      <c r="M1029" s="120"/>
      <c r="N1029" s="120"/>
      <c r="O1029" s="120"/>
      <c r="P1029" s="120"/>
      <c r="Q1029" s="120"/>
      <c r="R1029" s="120"/>
      <c r="S1029" s="120"/>
      <c r="T1029" s="120"/>
      <c r="U1029" s="121"/>
    </row>
    <row r="1030" spans="1:21" ht="13.5" customHeight="1">
      <c r="A1030" s="110"/>
      <c r="B1030" s="111"/>
      <c r="C1030" s="120"/>
      <c r="D1030" s="120"/>
      <c r="E1030" s="120"/>
      <c r="F1030" s="120"/>
      <c r="G1030" s="120"/>
      <c r="H1030" s="120"/>
      <c r="I1030" s="120"/>
      <c r="J1030" s="120"/>
      <c r="K1030" s="120"/>
      <c r="L1030" s="120"/>
      <c r="M1030" s="120"/>
      <c r="N1030" s="120"/>
      <c r="O1030" s="120"/>
      <c r="P1030" s="120"/>
      <c r="Q1030" s="120"/>
      <c r="R1030" s="120"/>
      <c r="S1030" s="120"/>
      <c r="T1030" s="120"/>
      <c r="U1030" s="121"/>
    </row>
    <row r="1031" spans="1:21" ht="13.5" customHeight="1">
      <c r="A1031" s="110"/>
      <c r="B1031" s="111"/>
      <c r="C1031" s="120"/>
      <c r="D1031" s="120"/>
      <c r="E1031" s="120"/>
      <c r="F1031" s="120"/>
      <c r="G1031" s="120"/>
      <c r="H1031" s="120"/>
      <c r="I1031" s="120"/>
      <c r="J1031" s="120"/>
      <c r="K1031" s="120"/>
      <c r="L1031" s="120"/>
      <c r="M1031" s="120"/>
      <c r="N1031" s="120"/>
      <c r="O1031" s="120"/>
      <c r="P1031" s="120"/>
      <c r="Q1031" s="120"/>
      <c r="R1031" s="120"/>
      <c r="S1031" s="120"/>
      <c r="T1031" s="120"/>
      <c r="U1031" s="121"/>
    </row>
    <row r="1032" spans="1:21" ht="13.5" customHeight="1">
      <c r="A1032" s="110"/>
      <c r="B1032" s="111"/>
      <c r="C1032" s="120"/>
      <c r="D1032" s="120"/>
      <c r="E1032" s="120"/>
      <c r="F1032" s="120"/>
      <c r="G1032" s="120"/>
      <c r="H1032" s="120"/>
      <c r="I1032" s="120"/>
      <c r="J1032" s="120"/>
      <c r="K1032" s="120"/>
      <c r="L1032" s="120"/>
      <c r="M1032" s="120"/>
      <c r="N1032" s="120"/>
      <c r="O1032" s="120"/>
      <c r="P1032" s="120"/>
      <c r="Q1032" s="120"/>
      <c r="R1032" s="120"/>
      <c r="S1032" s="120"/>
      <c r="T1032" s="120"/>
      <c r="U1032" s="121"/>
    </row>
    <row r="1033" spans="1:21" ht="13.5" customHeight="1">
      <c r="A1033" s="110"/>
      <c r="B1033" s="111"/>
      <c r="C1033" s="120"/>
      <c r="D1033" s="120"/>
      <c r="E1033" s="120"/>
      <c r="F1033" s="120"/>
      <c r="G1033" s="120"/>
      <c r="H1033" s="120"/>
      <c r="I1033" s="120"/>
      <c r="J1033" s="120"/>
      <c r="K1033" s="120"/>
      <c r="L1033" s="120"/>
      <c r="M1033" s="120"/>
      <c r="N1033" s="120"/>
      <c r="O1033" s="120"/>
      <c r="P1033" s="120"/>
      <c r="Q1033" s="120"/>
      <c r="R1033" s="120"/>
      <c r="S1033" s="120"/>
      <c r="T1033" s="120"/>
      <c r="U1033" s="121"/>
    </row>
    <row r="1034" spans="1:21" ht="13.5" customHeight="1">
      <c r="A1034" s="110"/>
      <c r="B1034" s="111"/>
      <c r="C1034" s="120"/>
      <c r="D1034" s="120"/>
      <c r="E1034" s="120"/>
      <c r="F1034" s="120"/>
      <c r="G1034" s="120"/>
      <c r="H1034" s="120"/>
      <c r="I1034" s="120"/>
      <c r="J1034" s="120"/>
      <c r="K1034" s="120"/>
      <c r="L1034" s="120"/>
      <c r="M1034" s="120"/>
      <c r="N1034" s="120"/>
      <c r="O1034" s="120"/>
      <c r="P1034" s="120"/>
      <c r="Q1034" s="120"/>
      <c r="R1034" s="120"/>
      <c r="S1034" s="120"/>
      <c r="T1034" s="120"/>
      <c r="U1034" s="121"/>
    </row>
    <row r="1035" spans="1:21" ht="13.5" customHeight="1">
      <c r="A1035" s="110"/>
      <c r="B1035" s="111"/>
      <c r="C1035" s="120"/>
      <c r="D1035" s="120"/>
      <c r="E1035" s="120"/>
      <c r="F1035" s="120"/>
      <c r="G1035" s="120"/>
      <c r="H1035" s="120"/>
      <c r="I1035" s="120"/>
      <c r="J1035" s="120"/>
      <c r="K1035" s="120"/>
      <c r="L1035" s="120"/>
      <c r="M1035" s="120"/>
      <c r="N1035" s="120"/>
      <c r="O1035" s="120"/>
      <c r="P1035" s="120"/>
      <c r="Q1035" s="120"/>
      <c r="R1035" s="120"/>
      <c r="S1035" s="120"/>
      <c r="T1035" s="120"/>
      <c r="U1035" s="121"/>
    </row>
    <row r="1036" spans="1:21" ht="13.5" customHeight="1">
      <c r="A1036" s="110"/>
      <c r="B1036" s="111"/>
      <c r="C1036" s="120"/>
      <c r="D1036" s="120"/>
      <c r="E1036" s="120"/>
      <c r="F1036" s="120"/>
      <c r="G1036" s="120"/>
      <c r="H1036" s="120"/>
      <c r="I1036" s="120"/>
      <c r="J1036" s="120"/>
      <c r="K1036" s="120"/>
      <c r="L1036" s="120"/>
      <c r="M1036" s="120"/>
      <c r="N1036" s="120"/>
      <c r="O1036" s="120"/>
      <c r="P1036" s="120"/>
      <c r="Q1036" s="120"/>
      <c r="R1036" s="120"/>
      <c r="S1036" s="120"/>
      <c r="T1036" s="120"/>
      <c r="U1036" s="121"/>
    </row>
    <row r="1037" spans="1:21" ht="13.5" customHeight="1">
      <c r="A1037" s="110"/>
      <c r="B1037" s="111"/>
      <c r="C1037" s="120"/>
      <c r="D1037" s="120"/>
      <c r="E1037" s="120"/>
      <c r="F1037" s="120"/>
      <c r="G1037" s="120"/>
      <c r="H1037" s="120"/>
      <c r="I1037" s="120"/>
      <c r="J1037" s="120"/>
      <c r="K1037" s="120"/>
      <c r="L1037" s="120"/>
      <c r="M1037" s="120"/>
      <c r="N1037" s="120"/>
      <c r="O1037" s="120"/>
      <c r="P1037" s="120"/>
      <c r="Q1037" s="120"/>
      <c r="R1037" s="120"/>
      <c r="S1037" s="120"/>
      <c r="T1037" s="120"/>
      <c r="U1037" s="121"/>
    </row>
    <row r="1038" spans="1:21" ht="13.5" customHeight="1">
      <c r="A1038" s="110"/>
      <c r="B1038" s="111"/>
      <c r="C1038" s="120"/>
      <c r="D1038" s="120"/>
      <c r="E1038" s="120"/>
      <c r="F1038" s="120"/>
      <c r="G1038" s="120"/>
      <c r="H1038" s="120"/>
      <c r="I1038" s="120"/>
      <c r="J1038" s="120"/>
      <c r="K1038" s="120"/>
      <c r="L1038" s="120"/>
      <c r="M1038" s="120"/>
      <c r="N1038" s="120"/>
      <c r="O1038" s="120"/>
      <c r="P1038" s="120"/>
      <c r="Q1038" s="120"/>
      <c r="R1038" s="120"/>
      <c r="S1038" s="120"/>
      <c r="T1038" s="120"/>
      <c r="U1038" s="121"/>
    </row>
    <row r="1039" spans="1:21" ht="13.5" customHeight="1">
      <c r="A1039" s="110"/>
      <c r="B1039" s="111"/>
      <c r="C1039" s="120"/>
      <c r="D1039" s="120"/>
      <c r="E1039" s="120"/>
      <c r="F1039" s="120"/>
      <c r="G1039" s="120"/>
      <c r="H1039" s="120"/>
      <c r="I1039" s="120"/>
      <c r="J1039" s="120"/>
      <c r="K1039" s="120"/>
      <c r="L1039" s="120"/>
      <c r="M1039" s="120"/>
      <c r="N1039" s="120"/>
      <c r="O1039" s="120"/>
      <c r="P1039" s="120"/>
      <c r="Q1039" s="120"/>
      <c r="R1039" s="120"/>
      <c r="S1039" s="120"/>
      <c r="T1039" s="120"/>
      <c r="U1039" s="121"/>
    </row>
    <row r="1040" spans="1:21" ht="13.5" customHeight="1">
      <c r="A1040" s="110"/>
      <c r="B1040" s="111"/>
      <c r="C1040" s="120"/>
      <c r="D1040" s="120"/>
      <c r="E1040" s="120"/>
      <c r="F1040" s="120"/>
      <c r="G1040" s="120"/>
      <c r="H1040" s="120"/>
      <c r="I1040" s="120"/>
      <c r="J1040" s="120"/>
      <c r="K1040" s="120"/>
      <c r="L1040" s="120"/>
      <c r="M1040" s="120"/>
      <c r="N1040" s="120"/>
      <c r="O1040" s="120"/>
      <c r="P1040" s="120"/>
      <c r="Q1040" s="120"/>
      <c r="R1040" s="120"/>
      <c r="S1040" s="120"/>
      <c r="T1040" s="120"/>
      <c r="U1040" s="121"/>
    </row>
    <row r="1041" spans="1:21" ht="13.5" customHeight="1">
      <c r="A1041" s="110"/>
      <c r="B1041" s="111"/>
      <c r="C1041" s="120"/>
      <c r="D1041" s="120"/>
      <c r="E1041" s="120"/>
      <c r="F1041" s="120"/>
      <c r="G1041" s="120"/>
      <c r="H1041" s="120"/>
      <c r="I1041" s="120"/>
      <c r="J1041" s="120"/>
      <c r="K1041" s="120"/>
      <c r="L1041" s="120"/>
      <c r="M1041" s="120"/>
      <c r="N1041" s="120"/>
      <c r="O1041" s="120"/>
      <c r="P1041" s="120"/>
      <c r="Q1041" s="120"/>
      <c r="R1041" s="120"/>
      <c r="S1041" s="120"/>
      <c r="T1041" s="120"/>
      <c r="U1041" s="121"/>
    </row>
    <row r="1042" spans="1:21" ht="13.5" customHeight="1">
      <c r="A1042" s="110"/>
      <c r="B1042" s="111"/>
      <c r="C1042" s="120"/>
      <c r="D1042" s="120"/>
      <c r="E1042" s="120"/>
      <c r="F1042" s="120"/>
      <c r="G1042" s="120"/>
      <c r="H1042" s="120"/>
      <c r="I1042" s="120"/>
      <c r="J1042" s="120"/>
      <c r="K1042" s="120"/>
      <c r="L1042" s="120"/>
      <c r="M1042" s="120"/>
      <c r="N1042" s="120"/>
      <c r="O1042" s="120"/>
      <c r="P1042" s="120"/>
      <c r="Q1042" s="120"/>
      <c r="R1042" s="120"/>
      <c r="S1042" s="120"/>
      <c r="T1042" s="120"/>
      <c r="U1042" s="121"/>
    </row>
    <row r="1043" spans="1:21" ht="13.5" customHeight="1">
      <c r="A1043" s="110"/>
      <c r="B1043" s="111"/>
      <c r="C1043" s="120"/>
      <c r="D1043" s="120"/>
      <c r="E1043" s="120"/>
      <c r="F1043" s="120"/>
      <c r="G1043" s="120"/>
      <c r="H1043" s="120"/>
      <c r="I1043" s="120"/>
      <c r="J1043" s="120"/>
      <c r="K1043" s="120"/>
      <c r="L1043" s="120"/>
      <c r="M1043" s="120"/>
      <c r="N1043" s="120"/>
      <c r="O1043" s="120"/>
      <c r="P1043" s="120"/>
      <c r="Q1043" s="120"/>
      <c r="R1043" s="120"/>
      <c r="S1043" s="120"/>
      <c r="T1043" s="120"/>
      <c r="U1043" s="121"/>
    </row>
    <row r="1044" spans="1:21" ht="13.5" customHeight="1">
      <c r="A1044" s="110"/>
      <c r="B1044" s="111"/>
      <c r="C1044" s="120"/>
      <c r="D1044" s="120"/>
      <c r="E1044" s="120"/>
      <c r="F1044" s="120"/>
      <c r="G1044" s="120"/>
      <c r="H1044" s="120"/>
      <c r="I1044" s="120"/>
      <c r="J1044" s="120"/>
      <c r="K1044" s="120"/>
      <c r="L1044" s="120"/>
      <c r="M1044" s="120"/>
      <c r="N1044" s="120"/>
      <c r="O1044" s="120"/>
      <c r="P1044" s="120"/>
      <c r="Q1044" s="120"/>
      <c r="R1044" s="120"/>
      <c r="S1044" s="120"/>
      <c r="T1044" s="120"/>
      <c r="U1044" s="121"/>
    </row>
    <row r="1045" spans="1:21" ht="13.5" customHeight="1">
      <c r="A1045" s="110"/>
      <c r="B1045" s="111"/>
      <c r="C1045" s="120"/>
      <c r="D1045" s="120"/>
      <c r="E1045" s="120"/>
      <c r="F1045" s="120"/>
      <c r="G1045" s="120"/>
      <c r="H1045" s="120"/>
      <c r="I1045" s="120"/>
      <c r="J1045" s="120"/>
      <c r="K1045" s="120"/>
      <c r="L1045" s="120"/>
      <c r="M1045" s="120"/>
      <c r="N1045" s="120"/>
      <c r="O1045" s="120"/>
      <c r="P1045" s="120"/>
      <c r="Q1045" s="120"/>
      <c r="R1045" s="120"/>
      <c r="S1045" s="120"/>
      <c r="T1045" s="120"/>
      <c r="U1045" s="121"/>
    </row>
    <row r="1046" spans="1:21" ht="13.5" customHeight="1">
      <c r="A1046" s="110"/>
      <c r="B1046" s="111"/>
      <c r="C1046" s="120"/>
      <c r="D1046" s="120"/>
      <c r="E1046" s="120"/>
      <c r="F1046" s="120"/>
      <c r="G1046" s="120"/>
      <c r="H1046" s="120"/>
      <c r="I1046" s="120"/>
      <c r="J1046" s="120"/>
      <c r="K1046" s="120"/>
      <c r="L1046" s="120"/>
      <c r="M1046" s="120"/>
      <c r="N1046" s="120"/>
      <c r="O1046" s="120"/>
      <c r="P1046" s="120"/>
      <c r="Q1046" s="120"/>
      <c r="R1046" s="120"/>
      <c r="S1046" s="120"/>
      <c r="T1046" s="120"/>
      <c r="U1046" s="121"/>
    </row>
    <row r="1047" spans="1:21" ht="13.5" customHeight="1">
      <c r="A1047" s="110"/>
      <c r="B1047" s="111"/>
      <c r="C1047" s="120"/>
      <c r="D1047" s="120"/>
      <c r="E1047" s="120"/>
      <c r="F1047" s="120"/>
      <c r="G1047" s="120"/>
      <c r="H1047" s="120"/>
      <c r="I1047" s="120"/>
      <c r="J1047" s="120"/>
      <c r="K1047" s="120"/>
      <c r="L1047" s="120"/>
      <c r="M1047" s="120"/>
      <c r="N1047" s="120"/>
      <c r="O1047" s="120"/>
      <c r="P1047" s="120"/>
      <c r="Q1047" s="120"/>
      <c r="R1047" s="120"/>
      <c r="S1047" s="120"/>
      <c r="T1047" s="120"/>
      <c r="U1047" s="121"/>
    </row>
    <row r="1048" spans="1:21" ht="13.5" customHeight="1">
      <c r="A1048" s="110"/>
      <c r="B1048" s="111"/>
      <c r="C1048" s="120"/>
      <c r="D1048" s="120"/>
      <c r="E1048" s="120"/>
      <c r="F1048" s="120"/>
      <c r="G1048" s="120"/>
      <c r="H1048" s="120"/>
      <c r="I1048" s="120"/>
      <c r="J1048" s="120"/>
      <c r="K1048" s="120"/>
      <c r="L1048" s="120"/>
      <c r="M1048" s="120"/>
      <c r="N1048" s="120"/>
      <c r="O1048" s="120"/>
      <c r="P1048" s="120"/>
      <c r="Q1048" s="120"/>
      <c r="R1048" s="120"/>
      <c r="S1048" s="120"/>
      <c r="T1048" s="120"/>
      <c r="U1048" s="121"/>
    </row>
    <row r="1049" spans="1:21" ht="13.5" customHeight="1">
      <c r="A1049" s="110"/>
      <c r="B1049" s="111"/>
      <c r="C1049" s="120"/>
      <c r="D1049" s="120"/>
      <c r="E1049" s="120"/>
      <c r="F1049" s="120"/>
      <c r="G1049" s="120"/>
      <c r="H1049" s="120"/>
      <c r="I1049" s="120"/>
      <c r="J1049" s="120"/>
      <c r="K1049" s="120"/>
      <c r="L1049" s="120"/>
      <c r="M1049" s="120"/>
      <c r="N1049" s="120"/>
      <c r="O1049" s="120"/>
      <c r="P1049" s="120"/>
      <c r="Q1049" s="120"/>
      <c r="R1049" s="120"/>
      <c r="S1049" s="120"/>
      <c r="T1049" s="120"/>
      <c r="U1049" s="121"/>
    </row>
    <row r="1050" spans="1:21" ht="13.5" customHeight="1">
      <c r="A1050" s="110"/>
      <c r="B1050" s="111"/>
      <c r="C1050" s="120"/>
      <c r="D1050" s="120"/>
      <c r="E1050" s="120"/>
      <c r="F1050" s="120"/>
      <c r="G1050" s="120"/>
      <c r="H1050" s="120"/>
      <c r="I1050" s="120"/>
      <c r="J1050" s="120"/>
      <c r="K1050" s="120"/>
      <c r="L1050" s="120"/>
      <c r="M1050" s="120"/>
      <c r="N1050" s="120"/>
      <c r="O1050" s="120"/>
      <c r="P1050" s="120"/>
      <c r="Q1050" s="120"/>
      <c r="R1050" s="120"/>
      <c r="S1050" s="120"/>
      <c r="T1050" s="120"/>
      <c r="U1050" s="121"/>
    </row>
    <row r="1051" spans="1:21" ht="13.5" customHeight="1">
      <c r="A1051" s="110"/>
      <c r="B1051" s="111"/>
      <c r="C1051" s="120"/>
      <c r="D1051" s="120"/>
      <c r="E1051" s="120"/>
      <c r="F1051" s="120"/>
      <c r="G1051" s="120"/>
      <c r="H1051" s="120"/>
      <c r="I1051" s="120"/>
      <c r="J1051" s="120"/>
      <c r="K1051" s="120"/>
      <c r="L1051" s="120"/>
      <c r="M1051" s="120"/>
      <c r="N1051" s="120"/>
      <c r="O1051" s="120"/>
      <c r="P1051" s="120"/>
      <c r="Q1051" s="120"/>
      <c r="R1051" s="120"/>
      <c r="S1051" s="120"/>
      <c r="T1051" s="120"/>
      <c r="U1051" s="121"/>
    </row>
    <row r="1052" spans="1:21" ht="13.5" customHeight="1">
      <c r="A1052" s="110"/>
      <c r="B1052" s="111"/>
      <c r="C1052" s="120"/>
      <c r="D1052" s="120"/>
      <c r="E1052" s="120"/>
      <c r="F1052" s="120"/>
      <c r="G1052" s="120"/>
      <c r="H1052" s="120"/>
      <c r="I1052" s="120"/>
      <c r="J1052" s="120"/>
      <c r="K1052" s="120"/>
      <c r="L1052" s="120"/>
      <c r="M1052" s="120"/>
      <c r="N1052" s="120"/>
      <c r="O1052" s="120"/>
      <c r="P1052" s="120"/>
      <c r="Q1052" s="120"/>
      <c r="R1052" s="120"/>
      <c r="S1052" s="120"/>
      <c r="T1052" s="120"/>
      <c r="U1052" s="121"/>
    </row>
    <row r="1053" spans="1:21" ht="13.5" customHeight="1">
      <c r="A1053" s="110"/>
      <c r="B1053" s="111"/>
      <c r="C1053" s="120"/>
      <c r="D1053" s="120"/>
      <c r="E1053" s="120"/>
      <c r="F1053" s="120"/>
      <c r="G1053" s="120"/>
      <c r="H1053" s="120"/>
      <c r="I1053" s="120"/>
      <c r="J1053" s="120"/>
      <c r="K1053" s="120"/>
      <c r="L1053" s="120"/>
      <c r="M1053" s="120"/>
      <c r="N1053" s="120"/>
      <c r="O1053" s="120"/>
      <c r="P1053" s="120"/>
      <c r="Q1053" s="120"/>
      <c r="R1053" s="120"/>
      <c r="S1053" s="120"/>
      <c r="T1053" s="120"/>
      <c r="U1053" s="121"/>
    </row>
    <row r="1054" spans="1:21" ht="13.5" customHeight="1">
      <c r="A1054" s="110"/>
      <c r="B1054" s="111"/>
      <c r="C1054" s="120"/>
      <c r="D1054" s="120"/>
      <c r="E1054" s="120"/>
      <c r="F1054" s="120"/>
      <c r="G1054" s="120"/>
      <c r="H1054" s="120"/>
      <c r="I1054" s="120"/>
      <c r="J1054" s="120"/>
      <c r="K1054" s="120"/>
      <c r="L1054" s="120"/>
      <c r="M1054" s="120"/>
      <c r="N1054" s="120"/>
      <c r="O1054" s="120"/>
      <c r="P1054" s="120"/>
      <c r="Q1054" s="120"/>
      <c r="R1054" s="120"/>
      <c r="S1054" s="120"/>
      <c r="T1054" s="120"/>
      <c r="U1054" s="121"/>
    </row>
    <row r="1055" spans="1:21" ht="13.5" customHeight="1">
      <c r="A1055" s="110"/>
      <c r="B1055" s="111"/>
      <c r="C1055" s="120"/>
      <c r="D1055" s="120"/>
      <c r="E1055" s="120"/>
      <c r="F1055" s="120"/>
      <c r="G1055" s="120"/>
      <c r="H1055" s="120"/>
      <c r="I1055" s="120"/>
      <c r="J1055" s="120"/>
      <c r="K1055" s="120"/>
      <c r="L1055" s="120"/>
      <c r="M1055" s="120"/>
      <c r="N1055" s="120"/>
      <c r="O1055" s="120"/>
      <c r="P1055" s="120"/>
      <c r="Q1055" s="120"/>
      <c r="R1055" s="120"/>
      <c r="S1055" s="120"/>
      <c r="T1055" s="120"/>
      <c r="U1055" s="121"/>
    </row>
    <row r="1056" spans="1:21" ht="13.5" customHeight="1">
      <c r="A1056" s="110"/>
      <c r="B1056" s="111"/>
      <c r="C1056" s="120"/>
      <c r="D1056" s="120"/>
      <c r="E1056" s="120"/>
      <c r="F1056" s="120"/>
      <c r="G1056" s="120"/>
      <c r="H1056" s="120"/>
      <c r="I1056" s="120"/>
      <c r="J1056" s="120"/>
      <c r="K1056" s="120"/>
      <c r="L1056" s="120"/>
      <c r="M1056" s="120"/>
      <c r="N1056" s="120"/>
      <c r="O1056" s="120"/>
      <c r="P1056" s="120"/>
      <c r="Q1056" s="120"/>
      <c r="R1056" s="120"/>
      <c r="S1056" s="120"/>
      <c r="T1056" s="120"/>
      <c r="U1056" s="121"/>
    </row>
    <row r="1057" spans="1:21" ht="13.5" customHeight="1">
      <c r="A1057" s="110"/>
      <c r="B1057" s="111"/>
      <c r="C1057" s="120"/>
      <c r="D1057" s="120"/>
      <c r="E1057" s="120"/>
      <c r="F1057" s="120"/>
      <c r="G1057" s="120"/>
      <c r="H1057" s="120"/>
      <c r="I1057" s="120"/>
      <c r="J1057" s="120"/>
      <c r="K1057" s="120"/>
      <c r="L1057" s="120"/>
      <c r="M1057" s="120"/>
      <c r="N1057" s="120"/>
      <c r="O1057" s="120"/>
      <c r="P1057" s="120"/>
      <c r="Q1057" s="120"/>
      <c r="R1057" s="120"/>
      <c r="S1057" s="120"/>
      <c r="T1057" s="120"/>
      <c r="U1057" s="121"/>
    </row>
    <row r="1058" spans="1:21" ht="13.5" customHeight="1">
      <c r="A1058" s="110"/>
      <c r="B1058" s="111"/>
      <c r="C1058" s="120"/>
      <c r="D1058" s="120"/>
      <c r="E1058" s="120"/>
      <c r="F1058" s="120"/>
      <c r="G1058" s="120"/>
      <c r="H1058" s="120"/>
      <c r="I1058" s="120"/>
      <c r="J1058" s="120"/>
      <c r="K1058" s="120"/>
      <c r="L1058" s="120"/>
      <c r="M1058" s="120"/>
      <c r="N1058" s="120"/>
      <c r="O1058" s="120"/>
      <c r="P1058" s="120"/>
      <c r="Q1058" s="120"/>
      <c r="R1058" s="120"/>
      <c r="S1058" s="120"/>
      <c r="T1058" s="120"/>
      <c r="U1058" s="121"/>
    </row>
    <row r="1059" spans="1:21" ht="13.5" customHeight="1">
      <c r="A1059" s="110"/>
      <c r="B1059" s="111"/>
      <c r="C1059" s="120"/>
      <c r="D1059" s="120"/>
      <c r="E1059" s="120"/>
      <c r="F1059" s="120"/>
      <c r="G1059" s="120"/>
      <c r="H1059" s="120"/>
      <c r="I1059" s="120"/>
      <c r="J1059" s="120"/>
      <c r="K1059" s="120"/>
      <c r="L1059" s="120"/>
      <c r="M1059" s="120"/>
      <c r="N1059" s="120"/>
      <c r="O1059" s="120"/>
      <c r="P1059" s="120"/>
      <c r="Q1059" s="120"/>
      <c r="R1059" s="120"/>
      <c r="S1059" s="120"/>
      <c r="T1059" s="120"/>
      <c r="U1059" s="121"/>
    </row>
    <row r="1060" spans="1:21" ht="13.5" customHeight="1">
      <c r="A1060" s="110"/>
      <c r="B1060" s="111"/>
      <c r="C1060" s="120"/>
      <c r="D1060" s="120"/>
      <c r="E1060" s="120"/>
      <c r="F1060" s="120"/>
      <c r="G1060" s="120"/>
      <c r="H1060" s="120"/>
      <c r="I1060" s="120"/>
      <c r="J1060" s="120"/>
      <c r="K1060" s="120"/>
      <c r="L1060" s="120"/>
      <c r="M1060" s="120"/>
      <c r="N1060" s="120"/>
      <c r="O1060" s="120"/>
      <c r="P1060" s="120"/>
      <c r="Q1060" s="120"/>
      <c r="R1060" s="120"/>
      <c r="S1060" s="120"/>
      <c r="T1060" s="120"/>
      <c r="U1060" s="121"/>
    </row>
    <row r="1061" spans="1:21" ht="13.5" customHeight="1">
      <c r="A1061" s="110"/>
      <c r="B1061" s="111"/>
      <c r="C1061" s="120"/>
      <c r="D1061" s="120"/>
      <c r="E1061" s="120"/>
      <c r="F1061" s="120"/>
      <c r="G1061" s="120"/>
      <c r="H1061" s="120"/>
      <c r="I1061" s="120"/>
      <c r="J1061" s="120"/>
      <c r="K1061" s="120"/>
      <c r="L1061" s="120"/>
      <c r="M1061" s="120"/>
      <c r="N1061" s="120"/>
      <c r="O1061" s="120"/>
      <c r="P1061" s="120"/>
      <c r="Q1061" s="120"/>
      <c r="R1061" s="120"/>
      <c r="S1061" s="120"/>
      <c r="T1061" s="120"/>
      <c r="U1061" s="121"/>
    </row>
    <row r="1062" spans="1:21" ht="13.5" customHeight="1">
      <c r="A1062" s="110"/>
      <c r="B1062" s="111"/>
      <c r="C1062" s="120"/>
      <c r="D1062" s="120"/>
      <c r="E1062" s="120"/>
      <c r="F1062" s="120"/>
      <c r="G1062" s="120"/>
      <c r="H1062" s="120"/>
      <c r="I1062" s="120"/>
      <c r="J1062" s="120"/>
      <c r="K1062" s="120"/>
      <c r="L1062" s="120"/>
      <c r="M1062" s="120"/>
      <c r="N1062" s="120"/>
      <c r="O1062" s="120"/>
      <c r="P1062" s="120"/>
      <c r="Q1062" s="120"/>
      <c r="R1062" s="120"/>
      <c r="S1062" s="120"/>
      <c r="T1062" s="120"/>
      <c r="U1062" s="121"/>
    </row>
    <row r="1063" spans="1:21" ht="13.5" customHeight="1">
      <c r="A1063" s="110"/>
      <c r="B1063" s="111"/>
      <c r="C1063" s="120"/>
      <c r="D1063" s="120"/>
      <c r="E1063" s="120"/>
      <c r="F1063" s="120"/>
      <c r="G1063" s="120"/>
      <c r="H1063" s="120"/>
      <c r="I1063" s="120"/>
      <c r="J1063" s="120"/>
      <c r="K1063" s="120"/>
      <c r="L1063" s="120"/>
      <c r="M1063" s="120"/>
      <c r="N1063" s="120"/>
      <c r="O1063" s="120"/>
      <c r="P1063" s="120"/>
      <c r="Q1063" s="120"/>
      <c r="R1063" s="120"/>
      <c r="S1063" s="120"/>
      <c r="T1063" s="120"/>
      <c r="U1063" s="121"/>
    </row>
    <row r="1064" spans="1:21" ht="13.5" customHeight="1">
      <c r="A1064" s="110"/>
      <c r="B1064" s="111"/>
      <c r="C1064" s="120"/>
      <c r="D1064" s="120"/>
      <c r="E1064" s="120"/>
      <c r="F1064" s="120"/>
      <c r="G1064" s="120"/>
      <c r="H1064" s="120"/>
      <c r="I1064" s="120"/>
      <c r="J1064" s="120"/>
      <c r="K1064" s="120"/>
      <c r="L1064" s="120"/>
      <c r="M1064" s="120"/>
      <c r="N1064" s="120"/>
      <c r="O1064" s="120"/>
      <c r="P1064" s="120"/>
      <c r="Q1064" s="120"/>
      <c r="R1064" s="120"/>
      <c r="S1064" s="120"/>
      <c r="T1064" s="120"/>
      <c r="U1064" s="121"/>
    </row>
    <row r="1065" spans="1:21" ht="13.5" customHeight="1">
      <c r="A1065" s="110"/>
      <c r="B1065" s="111"/>
      <c r="C1065" s="120"/>
      <c r="D1065" s="120"/>
      <c r="E1065" s="120"/>
      <c r="F1065" s="120"/>
      <c r="G1065" s="120"/>
      <c r="H1065" s="120"/>
      <c r="I1065" s="120"/>
      <c r="J1065" s="120"/>
      <c r="K1065" s="120"/>
      <c r="L1065" s="120"/>
      <c r="M1065" s="120"/>
      <c r="N1065" s="120"/>
      <c r="O1065" s="120"/>
      <c r="P1065" s="120"/>
      <c r="Q1065" s="120"/>
      <c r="R1065" s="120"/>
      <c r="S1065" s="120"/>
      <c r="T1065" s="120"/>
      <c r="U1065" s="121"/>
    </row>
    <row r="1066" spans="1:21" ht="13.5" customHeight="1">
      <c r="A1066" s="110"/>
      <c r="B1066" s="111"/>
      <c r="C1066" s="120"/>
      <c r="D1066" s="120"/>
      <c r="E1066" s="120"/>
      <c r="F1066" s="120"/>
      <c r="G1066" s="120"/>
      <c r="H1066" s="120"/>
      <c r="I1066" s="120"/>
      <c r="J1066" s="120"/>
      <c r="K1066" s="120"/>
      <c r="L1066" s="120"/>
      <c r="M1066" s="120"/>
      <c r="N1066" s="120"/>
      <c r="O1066" s="120"/>
      <c r="P1066" s="120"/>
      <c r="Q1066" s="120"/>
      <c r="R1066" s="120"/>
      <c r="S1066" s="120"/>
      <c r="T1066" s="120"/>
      <c r="U1066" s="121"/>
    </row>
    <row r="1067" spans="1:21" ht="13.5" customHeight="1">
      <c r="A1067" s="110"/>
      <c r="B1067" s="111"/>
      <c r="C1067" s="120"/>
      <c r="D1067" s="120"/>
      <c r="E1067" s="120"/>
      <c r="F1067" s="120"/>
      <c r="G1067" s="120"/>
      <c r="H1067" s="120"/>
      <c r="I1067" s="120"/>
      <c r="J1067" s="120"/>
      <c r="K1067" s="120"/>
      <c r="L1067" s="120"/>
      <c r="M1067" s="120"/>
      <c r="N1067" s="120"/>
      <c r="O1067" s="120"/>
      <c r="P1067" s="120"/>
      <c r="Q1067" s="120"/>
      <c r="R1067" s="120"/>
      <c r="S1067" s="120"/>
      <c r="T1067" s="120"/>
      <c r="U1067" s="121"/>
    </row>
    <row r="1068" spans="1:21" ht="13.5" customHeight="1">
      <c r="A1068" s="110"/>
      <c r="B1068" s="111"/>
      <c r="C1068" s="120"/>
      <c r="D1068" s="120"/>
      <c r="E1068" s="120"/>
      <c r="F1068" s="120"/>
      <c r="G1068" s="120"/>
      <c r="H1068" s="120"/>
      <c r="I1068" s="120"/>
      <c r="J1068" s="120"/>
      <c r="K1068" s="120"/>
      <c r="L1068" s="120"/>
      <c r="M1068" s="120"/>
      <c r="N1068" s="120"/>
      <c r="O1068" s="120"/>
      <c r="P1068" s="120"/>
      <c r="Q1068" s="120"/>
      <c r="R1068" s="120"/>
      <c r="S1068" s="120"/>
      <c r="T1068" s="120"/>
      <c r="U1068" s="121"/>
    </row>
    <row r="1069" spans="1:21" ht="13.5" customHeight="1">
      <c r="A1069" s="110"/>
      <c r="B1069" s="111"/>
      <c r="C1069" s="120"/>
      <c r="D1069" s="120"/>
      <c r="E1069" s="120"/>
      <c r="F1069" s="120"/>
      <c r="G1069" s="120"/>
      <c r="H1069" s="120"/>
      <c r="I1069" s="120"/>
      <c r="J1069" s="120"/>
      <c r="K1069" s="120"/>
      <c r="L1069" s="120"/>
      <c r="M1069" s="120"/>
      <c r="N1069" s="120"/>
      <c r="O1069" s="120"/>
      <c r="P1069" s="120"/>
      <c r="Q1069" s="120"/>
      <c r="R1069" s="120"/>
      <c r="S1069" s="120"/>
      <c r="T1069" s="120"/>
      <c r="U1069" s="121"/>
    </row>
    <row r="1070" spans="1:21" ht="13.5" customHeight="1">
      <c r="A1070" s="110"/>
      <c r="B1070" s="111"/>
      <c r="C1070" s="120"/>
      <c r="D1070" s="120"/>
      <c r="E1070" s="120"/>
      <c r="F1070" s="120"/>
      <c r="G1070" s="120"/>
      <c r="H1070" s="120"/>
      <c r="I1070" s="120"/>
      <c r="J1070" s="120"/>
      <c r="K1070" s="120"/>
      <c r="L1070" s="120"/>
      <c r="M1070" s="120"/>
      <c r="N1070" s="120"/>
      <c r="O1070" s="120"/>
      <c r="P1070" s="120"/>
      <c r="Q1070" s="120"/>
      <c r="R1070" s="120"/>
      <c r="S1070" s="120"/>
      <c r="T1070" s="120"/>
      <c r="U1070" s="121"/>
    </row>
    <row r="1071" spans="1:21" ht="13.5" customHeight="1">
      <c r="A1071" s="110"/>
      <c r="B1071" s="111"/>
      <c r="C1071" s="120"/>
      <c r="D1071" s="120"/>
      <c r="E1071" s="120"/>
      <c r="F1071" s="120"/>
      <c r="G1071" s="120"/>
      <c r="H1071" s="120"/>
      <c r="I1071" s="120"/>
      <c r="J1071" s="120"/>
      <c r="K1071" s="120"/>
      <c r="L1071" s="120"/>
      <c r="M1071" s="120"/>
      <c r="N1071" s="120"/>
      <c r="O1071" s="120"/>
      <c r="P1071" s="120"/>
      <c r="Q1071" s="120"/>
      <c r="R1071" s="120"/>
      <c r="S1071" s="120"/>
      <c r="T1071" s="120"/>
      <c r="U1071" s="121"/>
    </row>
    <row r="1072" spans="1:21" ht="13.5" customHeight="1">
      <c r="A1072" s="110"/>
      <c r="B1072" s="111"/>
      <c r="C1072" s="120"/>
      <c r="D1072" s="120"/>
      <c r="E1072" s="120"/>
      <c r="F1072" s="120"/>
      <c r="G1072" s="120"/>
      <c r="H1072" s="120"/>
      <c r="I1072" s="120"/>
      <c r="J1072" s="120"/>
      <c r="K1072" s="120"/>
      <c r="L1072" s="120"/>
      <c r="M1072" s="120"/>
      <c r="N1072" s="120"/>
      <c r="O1072" s="120"/>
      <c r="P1072" s="120"/>
      <c r="Q1072" s="120"/>
      <c r="R1072" s="120"/>
      <c r="S1072" s="120"/>
      <c r="T1072" s="120"/>
      <c r="U1072" s="121"/>
    </row>
    <row r="1073" spans="1:21" ht="13.5" customHeight="1">
      <c r="A1073" s="110"/>
      <c r="B1073" s="111"/>
      <c r="C1073" s="120"/>
      <c r="D1073" s="120"/>
      <c r="E1073" s="120"/>
      <c r="F1073" s="120"/>
      <c r="G1073" s="120"/>
      <c r="H1073" s="120"/>
      <c r="I1073" s="120"/>
      <c r="J1073" s="120"/>
      <c r="K1073" s="120"/>
      <c r="L1073" s="120"/>
      <c r="M1073" s="120"/>
      <c r="N1073" s="120"/>
      <c r="O1073" s="120"/>
      <c r="P1073" s="120"/>
      <c r="Q1073" s="120"/>
      <c r="R1073" s="120"/>
      <c r="S1073" s="120"/>
      <c r="T1073" s="120"/>
      <c r="U1073" s="121"/>
    </row>
    <row r="1074" spans="1:21" ht="13.5" customHeight="1">
      <c r="A1074" s="110"/>
      <c r="B1074" s="111"/>
      <c r="C1074" s="120"/>
      <c r="D1074" s="120"/>
      <c r="E1074" s="120"/>
      <c r="F1074" s="120"/>
      <c r="G1074" s="120"/>
      <c r="H1074" s="120"/>
      <c r="I1074" s="120"/>
      <c r="J1074" s="120"/>
      <c r="K1074" s="120"/>
      <c r="L1074" s="120"/>
      <c r="M1074" s="120"/>
      <c r="N1074" s="120"/>
      <c r="O1074" s="120"/>
      <c r="P1074" s="120"/>
      <c r="Q1074" s="120"/>
      <c r="R1074" s="120"/>
      <c r="S1074" s="120"/>
      <c r="T1074" s="120"/>
      <c r="U1074" s="121"/>
    </row>
    <row r="1075" spans="1:21" ht="13.5" customHeight="1">
      <c r="A1075" s="110"/>
      <c r="B1075" s="111"/>
      <c r="C1075" s="120"/>
      <c r="D1075" s="120"/>
      <c r="E1075" s="120"/>
      <c r="F1075" s="120"/>
      <c r="G1075" s="120"/>
      <c r="H1075" s="120"/>
      <c r="I1075" s="120"/>
      <c r="J1075" s="120"/>
      <c r="K1075" s="120"/>
      <c r="L1075" s="120"/>
      <c r="M1075" s="120"/>
      <c r="N1075" s="120"/>
      <c r="O1075" s="120"/>
      <c r="P1075" s="120"/>
      <c r="Q1075" s="120"/>
      <c r="R1075" s="120"/>
      <c r="S1075" s="120"/>
      <c r="T1075" s="120"/>
      <c r="U1075" s="121"/>
    </row>
    <row r="1076" spans="1:21" ht="13.5" customHeight="1">
      <c r="A1076" s="110"/>
      <c r="B1076" s="111"/>
      <c r="C1076" s="120"/>
      <c r="D1076" s="120"/>
      <c r="E1076" s="120"/>
      <c r="F1076" s="120"/>
      <c r="G1076" s="120"/>
      <c r="H1076" s="120"/>
      <c r="I1076" s="120"/>
      <c r="J1076" s="120"/>
      <c r="K1076" s="120"/>
      <c r="L1076" s="120"/>
      <c r="M1076" s="120"/>
      <c r="N1076" s="120"/>
      <c r="O1076" s="120"/>
      <c r="P1076" s="120"/>
      <c r="Q1076" s="120"/>
      <c r="R1076" s="120"/>
      <c r="S1076" s="120"/>
      <c r="T1076" s="120"/>
      <c r="U1076" s="121"/>
    </row>
    <row r="1077" spans="1:21" ht="13.5" customHeight="1">
      <c r="A1077" s="110"/>
      <c r="B1077" s="111"/>
      <c r="C1077" s="120"/>
      <c r="D1077" s="120"/>
      <c r="E1077" s="120"/>
      <c r="F1077" s="120"/>
      <c r="G1077" s="120"/>
      <c r="H1077" s="120"/>
      <c r="I1077" s="120"/>
      <c r="J1077" s="120"/>
      <c r="K1077" s="120"/>
      <c r="L1077" s="120"/>
      <c r="M1077" s="120"/>
      <c r="N1077" s="120"/>
      <c r="O1077" s="120"/>
      <c r="P1077" s="120"/>
      <c r="Q1077" s="120"/>
      <c r="R1077" s="120"/>
      <c r="S1077" s="120"/>
      <c r="T1077" s="120"/>
      <c r="U1077" s="121"/>
    </row>
    <row r="1078" spans="1:21" ht="13.5" customHeight="1">
      <c r="A1078" s="110"/>
      <c r="B1078" s="111"/>
      <c r="C1078" s="120"/>
      <c r="D1078" s="120"/>
      <c r="E1078" s="120"/>
      <c r="F1078" s="120"/>
      <c r="G1078" s="120"/>
      <c r="H1078" s="120"/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0"/>
      <c r="U1078" s="121"/>
    </row>
    <row r="1079" spans="1:21" ht="13.5" customHeight="1">
      <c r="A1079" s="110"/>
      <c r="B1079" s="111"/>
      <c r="C1079" s="120"/>
      <c r="D1079" s="120"/>
      <c r="E1079" s="120"/>
      <c r="F1079" s="120"/>
      <c r="G1079" s="120"/>
      <c r="H1079" s="120"/>
      <c r="I1079" s="120"/>
      <c r="J1079" s="120"/>
      <c r="K1079" s="120"/>
      <c r="L1079" s="120"/>
      <c r="M1079" s="120"/>
      <c r="N1079" s="120"/>
      <c r="O1079" s="120"/>
      <c r="P1079" s="120"/>
      <c r="Q1079" s="120"/>
      <c r="R1079" s="120"/>
      <c r="S1079" s="120"/>
      <c r="T1079" s="120"/>
      <c r="U1079" s="121"/>
    </row>
    <row r="1080" spans="1:21" ht="13.5" customHeight="1">
      <c r="A1080" s="110"/>
      <c r="B1080" s="111"/>
      <c r="C1080" s="120"/>
      <c r="D1080" s="120"/>
      <c r="E1080" s="120"/>
      <c r="F1080" s="120"/>
      <c r="G1080" s="120"/>
      <c r="H1080" s="120"/>
      <c r="I1080" s="120"/>
      <c r="J1080" s="120"/>
      <c r="K1080" s="120"/>
      <c r="L1080" s="120"/>
      <c r="M1080" s="120"/>
      <c r="N1080" s="120"/>
      <c r="O1080" s="120"/>
      <c r="P1080" s="120"/>
      <c r="Q1080" s="120"/>
      <c r="R1080" s="120"/>
      <c r="S1080" s="120"/>
      <c r="T1080" s="120"/>
      <c r="U1080" s="121"/>
    </row>
    <row r="1081" spans="1:21" ht="13.5" customHeight="1">
      <c r="A1081" s="110"/>
      <c r="B1081" s="111"/>
      <c r="C1081" s="120"/>
      <c r="D1081" s="120"/>
      <c r="E1081" s="120"/>
      <c r="F1081" s="120"/>
      <c r="G1081" s="120"/>
      <c r="H1081" s="120"/>
      <c r="I1081" s="120"/>
      <c r="J1081" s="120"/>
      <c r="K1081" s="120"/>
      <c r="L1081" s="120"/>
      <c r="M1081" s="120"/>
      <c r="N1081" s="120"/>
      <c r="O1081" s="120"/>
      <c r="P1081" s="120"/>
      <c r="Q1081" s="120"/>
      <c r="R1081" s="120"/>
      <c r="S1081" s="120"/>
      <c r="T1081" s="120"/>
      <c r="U1081" s="121"/>
    </row>
    <row r="1082" spans="1:21" ht="13.5" customHeight="1">
      <c r="A1082" s="110"/>
      <c r="B1082" s="111"/>
      <c r="C1082" s="120"/>
      <c r="D1082" s="120"/>
      <c r="E1082" s="120"/>
      <c r="F1082" s="120"/>
      <c r="G1082" s="120"/>
      <c r="H1082" s="120"/>
      <c r="I1082" s="120"/>
      <c r="J1082" s="120"/>
      <c r="K1082" s="120"/>
      <c r="L1082" s="120"/>
      <c r="M1082" s="120"/>
      <c r="N1082" s="120"/>
      <c r="O1082" s="120"/>
      <c r="P1082" s="120"/>
      <c r="Q1082" s="120"/>
      <c r="R1082" s="120"/>
      <c r="S1082" s="120"/>
      <c r="T1082" s="120"/>
      <c r="U1082" s="121"/>
    </row>
    <row r="1083" spans="1:21" ht="13.5" customHeight="1">
      <c r="A1083" s="110"/>
      <c r="B1083" s="111"/>
      <c r="C1083" s="120"/>
      <c r="D1083" s="120"/>
      <c r="E1083" s="120"/>
      <c r="F1083" s="120"/>
      <c r="G1083" s="120"/>
      <c r="H1083" s="120"/>
      <c r="I1083" s="120"/>
      <c r="J1083" s="120"/>
      <c r="K1083" s="120"/>
      <c r="L1083" s="120"/>
      <c r="M1083" s="120"/>
      <c r="N1083" s="120"/>
      <c r="O1083" s="120"/>
      <c r="P1083" s="120"/>
      <c r="Q1083" s="120"/>
      <c r="R1083" s="120"/>
      <c r="S1083" s="120"/>
      <c r="T1083" s="120"/>
      <c r="U1083" s="121"/>
    </row>
    <row r="1084" spans="1:21" ht="13.5" customHeight="1">
      <c r="A1084" s="110"/>
      <c r="B1084" s="111"/>
      <c r="C1084" s="120"/>
      <c r="D1084" s="120"/>
      <c r="E1084" s="120"/>
      <c r="F1084" s="120"/>
      <c r="G1084" s="120"/>
      <c r="H1084" s="120"/>
      <c r="I1084" s="120"/>
      <c r="J1084" s="120"/>
      <c r="K1084" s="120"/>
      <c r="L1084" s="120"/>
      <c r="M1084" s="120"/>
      <c r="N1084" s="120"/>
      <c r="O1084" s="120"/>
      <c r="P1084" s="120"/>
      <c r="Q1084" s="120"/>
      <c r="R1084" s="120"/>
      <c r="S1084" s="120"/>
      <c r="T1084" s="120"/>
      <c r="U1084" s="121"/>
    </row>
    <row r="1085" spans="1:21" ht="13.5" customHeight="1">
      <c r="A1085" s="110"/>
      <c r="B1085" s="111"/>
      <c r="C1085" s="120"/>
      <c r="D1085" s="120"/>
      <c r="E1085" s="120"/>
      <c r="F1085" s="120"/>
      <c r="G1085" s="120"/>
      <c r="H1085" s="120"/>
      <c r="I1085" s="120"/>
      <c r="J1085" s="120"/>
      <c r="K1085" s="120"/>
      <c r="L1085" s="120"/>
      <c r="M1085" s="120"/>
      <c r="N1085" s="120"/>
      <c r="O1085" s="120"/>
      <c r="P1085" s="120"/>
      <c r="Q1085" s="120"/>
      <c r="R1085" s="120"/>
      <c r="S1085" s="120"/>
      <c r="T1085" s="120"/>
      <c r="U1085" s="121"/>
    </row>
    <row r="1086" spans="1:21" ht="13.5" customHeight="1">
      <c r="A1086" s="110"/>
      <c r="B1086" s="111"/>
      <c r="C1086" s="120"/>
      <c r="D1086" s="120"/>
      <c r="E1086" s="120"/>
      <c r="F1086" s="120"/>
      <c r="G1086" s="120"/>
      <c r="H1086" s="120"/>
      <c r="I1086" s="120"/>
      <c r="J1086" s="120"/>
      <c r="K1086" s="120"/>
      <c r="L1086" s="120"/>
      <c r="M1086" s="120"/>
      <c r="N1086" s="120"/>
      <c r="O1086" s="120"/>
      <c r="P1086" s="120"/>
      <c r="Q1086" s="120"/>
      <c r="R1086" s="120"/>
      <c r="S1086" s="120"/>
      <c r="T1086" s="120"/>
      <c r="U1086" s="121"/>
    </row>
    <row r="1087" spans="1:21" ht="13.5" customHeight="1">
      <c r="A1087" s="110"/>
      <c r="B1087" s="111"/>
      <c r="C1087" s="120"/>
      <c r="D1087" s="120"/>
      <c r="E1087" s="120"/>
      <c r="F1087" s="120"/>
      <c r="G1087" s="120"/>
      <c r="H1087" s="120"/>
      <c r="I1087" s="120"/>
      <c r="J1087" s="120"/>
      <c r="K1087" s="120"/>
      <c r="L1087" s="120"/>
      <c r="M1087" s="120"/>
      <c r="N1087" s="120"/>
      <c r="O1087" s="120"/>
      <c r="P1087" s="120"/>
      <c r="Q1087" s="120"/>
      <c r="R1087" s="120"/>
      <c r="S1087" s="120"/>
      <c r="T1087" s="120"/>
      <c r="U1087" s="121"/>
    </row>
    <row r="1088" spans="1:21" ht="13.5" customHeight="1">
      <c r="A1088" s="110"/>
      <c r="B1088" s="111"/>
      <c r="C1088" s="120"/>
      <c r="D1088" s="120"/>
      <c r="E1088" s="120"/>
      <c r="F1088" s="120"/>
      <c r="G1088" s="120"/>
      <c r="H1088" s="120"/>
      <c r="I1088" s="120"/>
      <c r="J1088" s="120"/>
      <c r="K1088" s="120"/>
      <c r="L1088" s="120"/>
      <c r="M1088" s="120"/>
      <c r="N1088" s="120"/>
      <c r="O1088" s="120"/>
      <c r="P1088" s="120"/>
      <c r="Q1088" s="120"/>
      <c r="R1088" s="120"/>
      <c r="S1088" s="120"/>
      <c r="T1088" s="120"/>
      <c r="U1088" s="121"/>
    </row>
    <row r="1089" spans="1:21" ht="13.5" customHeight="1">
      <c r="A1089" s="110"/>
      <c r="B1089" s="111"/>
      <c r="C1089" s="120"/>
      <c r="D1089" s="120"/>
      <c r="E1089" s="120"/>
      <c r="F1089" s="120"/>
      <c r="G1089" s="120"/>
      <c r="H1089" s="120"/>
      <c r="I1089" s="120"/>
      <c r="J1089" s="120"/>
      <c r="K1089" s="120"/>
      <c r="L1089" s="120"/>
      <c r="M1089" s="120"/>
      <c r="N1089" s="120"/>
      <c r="O1089" s="120"/>
      <c r="P1089" s="120"/>
      <c r="Q1089" s="120"/>
      <c r="R1089" s="120"/>
      <c r="S1089" s="120"/>
      <c r="T1089" s="120"/>
      <c r="U1089" s="121"/>
    </row>
    <row r="1090" spans="1:21" ht="13.5" customHeight="1">
      <c r="A1090" s="110"/>
      <c r="B1090" s="111"/>
      <c r="C1090" s="120"/>
      <c r="D1090" s="120"/>
      <c r="E1090" s="120"/>
      <c r="F1090" s="120"/>
      <c r="G1090" s="120"/>
      <c r="H1090" s="120"/>
      <c r="I1090" s="120"/>
      <c r="J1090" s="120"/>
      <c r="K1090" s="120"/>
      <c r="L1090" s="120"/>
      <c r="M1090" s="120"/>
      <c r="N1090" s="120"/>
      <c r="O1090" s="120"/>
      <c r="P1090" s="120"/>
      <c r="Q1090" s="120"/>
      <c r="R1090" s="120"/>
      <c r="S1090" s="120"/>
      <c r="T1090" s="120"/>
      <c r="U1090" s="121"/>
    </row>
    <row r="1091" spans="1:21" ht="13.5" customHeight="1">
      <c r="A1091" s="110"/>
      <c r="B1091" s="111"/>
      <c r="C1091" s="120"/>
      <c r="D1091" s="120"/>
      <c r="E1091" s="120"/>
      <c r="F1091" s="120"/>
      <c r="G1091" s="120"/>
      <c r="H1091" s="120"/>
      <c r="I1091" s="120"/>
      <c r="J1091" s="120"/>
      <c r="K1091" s="120"/>
      <c r="L1091" s="120"/>
      <c r="M1091" s="120"/>
      <c r="N1091" s="120"/>
      <c r="O1091" s="120"/>
      <c r="P1091" s="120"/>
      <c r="Q1091" s="120"/>
      <c r="R1091" s="120"/>
      <c r="S1091" s="120"/>
      <c r="T1091" s="120"/>
      <c r="U1091" s="121"/>
    </row>
    <row r="1092" spans="1:21" ht="13.5" customHeight="1">
      <c r="A1092" s="110"/>
      <c r="B1092" s="111"/>
      <c r="C1092" s="120"/>
      <c r="D1092" s="120"/>
      <c r="E1092" s="120"/>
      <c r="F1092" s="120"/>
      <c r="G1092" s="120"/>
      <c r="H1092" s="120"/>
      <c r="I1092" s="120"/>
      <c r="J1092" s="120"/>
      <c r="K1092" s="120"/>
      <c r="L1092" s="120"/>
      <c r="M1092" s="120"/>
      <c r="N1092" s="120"/>
      <c r="O1092" s="120"/>
      <c r="P1092" s="120"/>
      <c r="Q1092" s="120"/>
      <c r="R1092" s="120"/>
      <c r="S1092" s="120"/>
      <c r="T1092" s="120"/>
      <c r="U1092" s="121"/>
    </row>
    <row r="1093" spans="1:21" ht="13.5" customHeight="1">
      <c r="A1093" s="110"/>
      <c r="B1093" s="111"/>
      <c r="C1093" s="120"/>
      <c r="D1093" s="120"/>
      <c r="E1093" s="120"/>
      <c r="F1093" s="120"/>
      <c r="G1093" s="120"/>
      <c r="H1093" s="120"/>
      <c r="I1093" s="120"/>
      <c r="J1093" s="120"/>
      <c r="K1093" s="120"/>
      <c r="L1093" s="120"/>
      <c r="M1093" s="120"/>
      <c r="N1093" s="120"/>
      <c r="O1093" s="120"/>
      <c r="P1093" s="120"/>
      <c r="Q1093" s="120"/>
      <c r="R1093" s="120"/>
      <c r="S1093" s="120"/>
      <c r="T1093" s="120"/>
      <c r="U1093" s="121"/>
    </row>
    <row r="1094" spans="1:21" ht="13.5" customHeight="1">
      <c r="A1094" s="110"/>
      <c r="B1094" s="111"/>
      <c r="C1094" s="120"/>
      <c r="D1094" s="120"/>
      <c r="E1094" s="120"/>
      <c r="F1094" s="120"/>
      <c r="G1094" s="120"/>
      <c r="H1094" s="120"/>
      <c r="I1094" s="120"/>
      <c r="J1094" s="120"/>
      <c r="K1094" s="120"/>
      <c r="L1094" s="120"/>
      <c r="M1094" s="120"/>
      <c r="N1094" s="120"/>
      <c r="O1094" s="120"/>
      <c r="P1094" s="120"/>
      <c r="Q1094" s="120"/>
      <c r="R1094" s="120"/>
      <c r="S1094" s="120"/>
      <c r="T1094" s="120"/>
      <c r="U1094" s="121"/>
    </row>
    <row r="1095" spans="1:21" ht="13.5" customHeight="1">
      <c r="A1095" s="110"/>
      <c r="B1095" s="111"/>
      <c r="C1095" s="120"/>
      <c r="D1095" s="120"/>
      <c r="E1095" s="120"/>
      <c r="F1095" s="120"/>
      <c r="G1095" s="120"/>
      <c r="H1095" s="120"/>
      <c r="I1095" s="120"/>
      <c r="J1095" s="120"/>
      <c r="K1095" s="120"/>
      <c r="L1095" s="120"/>
      <c r="M1095" s="120"/>
      <c r="N1095" s="120"/>
      <c r="O1095" s="120"/>
      <c r="P1095" s="120"/>
      <c r="Q1095" s="120"/>
      <c r="R1095" s="120"/>
      <c r="S1095" s="120"/>
      <c r="T1095" s="120"/>
      <c r="U1095" s="121"/>
    </row>
    <row r="1096" spans="1:21" ht="13.5" customHeight="1">
      <c r="A1096" s="110"/>
      <c r="B1096" s="111"/>
      <c r="C1096" s="120"/>
      <c r="D1096" s="120"/>
      <c r="E1096" s="120"/>
      <c r="F1096" s="120"/>
      <c r="G1096" s="120"/>
      <c r="H1096" s="120"/>
      <c r="I1096" s="120"/>
      <c r="J1096" s="120"/>
      <c r="K1096" s="120"/>
      <c r="L1096" s="120"/>
      <c r="M1096" s="120"/>
      <c r="N1096" s="120"/>
      <c r="O1096" s="120"/>
      <c r="P1096" s="120"/>
      <c r="Q1096" s="120"/>
      <c r="R1096" s="120"/>
      <c r="S1096" s="120"/>
      <c r="T1096" s="120"/>
      <c r="U1096" s="121"/>
    </row>
    <row r="1097" spans="1:21" ht="13.5" customHeight="1">
      <c r="A1097" s="110"/>
      <c r="B1097" s="111"/>
      <c r="C1097" s="120"/>
      <c r="D1097" s="120"/>
      <c r="E1097" s="120"/>
      <c r="F1097" s="120"/>
      <c r="G1097" s="120"/>
      <c r="H1097" s="120"/>
      <c r="I1097" s="120"/>
      <c r="J1097" s="120"/>
      <c r="K1097" s="120"/>
      <c r="L1097" s="120"/>
      <c r="M1097" s="120"/>
      <c r="N1097" s="120"/>
      <c r="O1097" s="120"/>
      <c r="P1097" s="120"/>
      <c r="Q1097" s="120"/>
      <c r="R1097" s="120"/>
      <c r="S1097" s="120"/>
      <c r="T1097" s="120"/>
      <c r="U1097" s="121"/>
    </row>
    <row r="1098" spans="1:21" ht="13.5" customHeight="1">
      <c r="A1098" s="110"/>
      <c r="B1098" s="111"/>
      <c r="C1098" s="120"/>
      <c r="D1098" s="120"/>
      <c r="E1098" s="120"/>
      <c r="F1098" s="120"/>
      <c r="G1098" s="120"/>
      <c r="H1098" s="120"/>
      <c r="I1098" s="120"/>
      <c r="J1098" s="120"/>
      <c r="K1098" s="120"/>
      <c r="L1098" s="120"/>
      <c r="M1098" s="120"/>
      <c r="N1098" s="120"/>
      <c r="O1098" s="120"/>
      <c r="P1098" s="120"/>
      <c r="Q1098" s="120"/>
      <c r="R1098" s="120"/>
      <c r="S1098" s="120"/>
      <c r="T1098" s="120"/>
      <c r="U1098" s="121"/>
    </row>
    <row r="1099" spans="1:21" ht="13.5" customHeight="1">
      <c r="A1099" s="110"/>
      <c r="B1099" s="111"/>
      <c r="C1099" s="120"/>
      <c r="D1099" s="120"/>
      <c r="E1099" s="120"/>
      <c r="F1099" s="120"/>
      <c r="G1099" s="120"/>
      <c r="H1099" s="120"/>
      <c r="I1099" s="120"/>
      <c r="J1099" s="120"/>
      <c r="K1099" s="120"/>
      <c r="L1099" s="120"/>
      <c r="M1099" s="120"/>
      <c r="N1099" s="120"/>
      <c r="O1099" s="120"/>
      <c r="P1099" s="120"/>
      <c r="Q1099" s="120"/>
      <c r="R1099" s="120"/>
      <c r="S1099" s="120"/>
      <c r="T1099" s="120"/>
      <c r="U1099" s="121"/>
    </row>
    <row r="1100" spans="1:21" ht="13.5" customHeight="1">
      <c r="A1100" s="110"/>
      <c r="B1100" s="111"/>
      <c r="C1100" s="120"/>
      <c r="D1100" s="120"/>
      <c r="E1100" s="120"/>
      <c r="F1100" s="120"/>
      <c r="G1100" s="120"/>
      <c r="H1100" s="120"/>
      <c r="I1100" s="120"/>
      <c r="J1100" s="120"/>
      <c r="K1100" s="120"/>
      <c r="L1100" s="120"/>
      <c r="M1100" s="120"/>
      <c r="N1100" s="120"/>
      <c r="O1100" s="120"/>
      <c r="P1100" s="120"/>
      <c r="Q1100" s="120"/>
      <c r="R1100" s="120"/>
      <c r="S1100" s="120"/>
      <c r="T1100" s="120"/>
      <c r="U1100" s="121"/>
    </row>
    <row r="1101" spans="1:21" ht="13.5" customHeight="1">
      <c r="A1101" s="110"/>
      <c r="B1101" s="111"/>
      <c r="C1101" s="120"/>
      <c r="D1101" s="120"/>
      <c r="E1101" s="120"/>
      <c r="F1101" s="120"/>
      <c r="G1101" s="120"/>
      <c r="H1101" s="120"/>
      <c r="I1101" s="120"/>
      <c r="J1101" s="120"/>
      <c r="K1101" s="120"/>
      <c r="L1101" s="120"/>
      <c r="M1101" s="120"/>
      <c r="N1101" s="120"/>
      <c r="O1101" s="120"/>
      <c r="P1101" s="120"/>
      <c r="Q1101" s="120"/>
      <c r="R1101" s="120"/>
      <c r="S1101" s="120"/>
      <c r="T1101" s="120"/>
      <c r="U1101" s="121"/>
    </row>
    <row r="1102" spans="1:21" ht="13.5" customHeight="1">
      <c r="A1102" s="110"/>
      <c r="B1102" s="111"/>
      <c r="C1102" s="120"/>
      <c r="D1102" s="120"/>
      <c r="E1102" s="120"/>
      <c r="F1102" s="120"/>
      <c r="G1102" s="120"/>
      <c r="H1102" s="120"/>
      <c r="I1102" s="120"/>
      <c r="J1102" s="120"/>
      <c r="K1102" s="120"/>
      <c r="L1102" s="120"/>
      <c r="M1102" s="120"/>
      <c r="N1102" s="120"/>
      <c r="O1102" s="120"/>
      <c r="P1102" s="120"/>
      <c r="Q1102" s="120"/>
      <c r="R1102" s="120"/>
      <c r="S1102" s="120"/>
      <c r="T1102" s="120"/>
      <c r="U1102" s="121"/>
    </row>
    <row r="1103" spans="1:21" ht="13.5" customHeight="1">
      <c r="A1103" s="110"/>
      <c r="B1103" s="111"/>
      <c r="C1103" s="120"/>
      <c r="D1103" s="120"/>
      <c r="E1103" s="120"/>
      <c r="F1103" s="120"/>
      <c r="G1103" s="120"/>
      <c r="H1103" s="120"/>
      <c r="I1103" s="120"/>
      <c r="J1103" s="120"/>
      <c r="K1103" s="120"/>
      <c r="L1103" s="120"/>
      <c r="M1103" s="120"/>
      <c r="N1103" s="120"/>
      <c r="O1103" s="120"/>
      <c r="P1103" s="120"/>
      <c r="Q1103" s="120"/>
      <c r="R1103" s="120"/>
      <c r="S1103" s="120"/>
      <c r="T1103" s="120"/>
      <c r="U1103" s="121"/>
    </row>
    <row r="1104" spans="1:21" ht="13.5" customHeight="1">
      <c r="A1104" s="110"/>
      <c r="B1104" s="111"/>
      <c r="C1104" s="120"/>
      <c r="D1104" s="120"/>
      <c r="E1104" s="120"/>
      <c r="F1104" s="120"/>
      <c r="G1104" s="120"/>
      <c r="H1104" s="120"/>
      <c r="I1104" s="120"/>
      <c r="J1104" s="120"/>
      <c r="K1104" s="120"/>
      <c r="L1104" s="120"/>
      <c r="M1104" s="120"/>
      <c r="N1104" s="120"/>
      <c r="O1104" s="120"/>
      <c r="P1104" s="120"/>
      <c r="Q1104" s="120"/>
      <c r="R1104" s="120"/>
      <c r="S1104" s="120"/>
      <c r="T1104" s="120"/>
      <c r="U1104" s="121"/>
    </row>
    <row r="1105" spans="1:21" ht="13.5" customHeight="1">
      <c r="A1105" s="110"/>
      <c r="B1105" s="111"/>
      <c r="C1105" s="120"/>
      <c r="D1105" s="120"/>
      <c r="E1105" s="120"/>
      <c r="F1105" s="120"/>
      <c r="G1105" s="120"/>
      <c r="H1105" s="120"/>
      <c r="I1105" s="120"/>
      <c r="J1105" s="120"/>
      <c r="K1105" s="120"/>
      <c r="L1105" s="120"/>
      <c r="M1105" s="120"/>
      <c r="N1105" s="120"/>
      <c r="O1105" s="120"/>
      <c r="P1105" s="120"/>
      <c r="Q1105" s="120"/>
      <c r="R1105" s="120"/>
      <c r="S1105" s="120"/>
      <c r="T1105" s="120"/>
      <c r="U1105" s="121"/>
    </row>
    <row r="1106" spans="1:21" ht="13.5" customHeight="1">
      <c r="A1106" s="110"/>
      <c r="B1106" s="111"/>
      <c r="C1106" s="120"/>
      <c r="D1106" s="120"/>
      <c r="E1106" s="120"/>
      <c r="F1106" s="120"/>
      <c r="G1106" s="120"/>
      <c r="H1106" s="120"/>
      <c r="I1106" s="120"/>
      <c r="J1106" s="120"/>
      <c r="K1106" s="120"/>
      <c r="L1106" s="120"/>
      <c r="M1106" s="120"/>
      <c r="N1106" s="120"/>
      <c r="O1106" s="120"/>
      <c r="P1106" s="120"/>
      <c r="Q1106" s="120"/>
      <c r="R1106" s="120"/>
      <c r="S1106" s="120"/>
      <c r="T1106" s="120"/>
      <c r="U1106" s="121"/>
    </row>
    <row r="1107" spans="1:21" ht="13.5" customHeight="1">
      <c r="A1107" s="110"/>
      <c r="B1107" s="111"/>
      <c r="C1107" s="120"/>
      <c r="D1107" s="120"/>
      <c r="E1107" s="120"/>
      <c r="F1107" s="120"/>
      <c r="G1107" s="120"/>
      <c r="H1107" s="120"/>
      <c r="I1107" s="120"/>
      <c r="J1107" s="120"/>
      <c r="K1107" s="120"/>
      <c r="L1107" s="120"/>
      <c r="M1107" s="120"/>
      <c r="N1107" s="120"/>
      <c r="O1107" s="120"/>
      <c r="P1107" s="120"/>
      <c r="Q1107" s="120"/>
      <c r="R1107" s="120"/>
      <c r="S1107" s="120"/>
      <c r="T1107" s="120"/>
      <c r="U1107" s="121"/>
    </row>
    <row r="1108" spans="1:21" ht="13.5" customHeight="1">
      <c r="A1108" s="110"/>
      <c r="B1108" s="111"/>
      <c r="C1108" s="120"/>
      <c r="D1108" s="120"/>
      <c r="E1108" s="120"/>
      <c r="F1108" s="120"/>
      <c r="G1108" s="120"/>
      <c r="H1108" s="120"/>
      <c r="I1108" s="120"/>
      <c r="J1108" s="120"/>
      <c r="K1108" s="120"/>
      <c r="L1108" s="120"/>
      <c r="M1108" s="120"/>
      <c r="N1108" s="120"/>
      <c r="O1108" s="120"/>
      <c r="P1108" s="120"/>
      <c r="Q1108" s="120"/>
      <c r="R1108" s="120"/>
      <c r="S1108" s="120"/>
      <c r="T1108" s="120"/>
      <c r="U1108" s="121"/>
    </row>
    <row r="1109" spans="1:21" ht="13.5" customHeight="1">
      <c r="A1109" s="110"/>
      <c r="B1109" s="111"/>
      <c r="C1109" s="120"/>
      <c r="D1109" s="120"/>
      <c r="E1109" s="120"/>
      <c r="F1109" s="120"/>
      <c r="G1109" s="120"/>
      <c r="H1109" s="120"/>
      <c r="I1109" s="120"/>
      <c r="J1109" s="120"/>
      <c r="K1109" s="120"/>
      <c r="L1109" s="120"/>
      <c r="M1109" s="120"/>
      <c r="N1109" s="120"/>
      <c r="O1109" s="120"/>
      <c r="P1109" s="120"/>
      <c r="Q1109" s="120"/>
      <c r="R1109" s="120"/>
      <c r="S1109" s="120"/>
      <c r="T1109" s="120"/>
      <c r="U1109" s="121"/>
    </row>
    <row r="1110" spans="1:21" ht="13.5" customHeight="1">
      <c r="A1110" s="110"/>
      <c r="B1110" s="111"/>
      <c r="C1110" s="120"/>
      <c r="D1110" s="120"/>
      <c r="E1110" s="120"/>
      <c r="F1110" s="120"/>
      <c r="G1110" s="120"/>
      <c r="H1110" s="120"/>
      <c r="I1110" s="120"/>
      <c r="J1110" s="120"/>
      <c r="K1110" s="120"/>
      <c r="L1110" s="120"/>
      <c r="M1110" s="120"/>
      <c r="N1110" s="120"/>
      <c r="O1110" s="120"/>
      <c r="P1110" s="120"/>
      <c r="Q1110" s="120"/>
      <c r="R1110" s="120"/>
      <c r="S1110" s="120"/>
      <c r="T1110" s="120"/>
      <c r="U1110" s="121"/>
    </row>
    <row r="1111" spans="1:21" ht="13.5" customHeight="1">
      <c r="A1111" s="110"/>
      <c r="B1111" s="111"/>
      <c r="C1111" s="120"/>
      <c r="D1111" s="120"/>
      <c r="E1111" s="120"/>
      <c r="F1111" s="120"/>
      <c r="G1111" s="120"/>
      <c r="H1111" s="120"/>
      <c r="I1111" s="120"/>
      <c r="J1111" s="120"/>
      <c r="K1111" s="120"/>
      <c r="L1111" s="120"/>
      <c r="M1111" s="120"/>
      <c r="N1111" s="120"/>
      <c r="O1111" s="120"/>
      <c r="P1111" s="120"/>
      <c r="Q1111" s="120"/>
      <c r="R1111" s="120"/>
      <c r="S1111" s="120"/>
      <c r="T1111" s="120"/>
      <c r="U1111" s="121"/>
    </row>
    <row r="1112" spans="1:21" ht="13.5" customHeight="1">
      <c r="A1112" s="110"/>
      <c r="B1112" s="111"/>
      <c r="C1112" s="120"/>
      <c r="D1112" s="120"/>
      <c r="E1112" s="120"/>
      <c r="F1112" s="120"/>
      <c r="G1112" s="120"/>
      <c r="H1112" s="120"/>
      <c r="I1112" s="120"/>
      <c r="J1112" s="120"/>
      <c r="K1112" s="120"/>
      <c r="L1112" s="120"/>
      <c r="M1112" s="120"/>
      <c r="N1112" s="120"/>
      <c r="O1112" s="120"/>
      <c r="P1112" s="120"/>
      <c r="Q1112" s="120"/>
      <c r="R1112" s="120"/>
      <c r="S1112" s="120"/>
      <c r="T1112" s="120"/>
      <c r="U1112" s="121"/>
    </row>
    <row r="1113" spans="1:21" ht="13.5" customHeight="1">
      <c r="A1113" s="110"/>
      <c r="B1113" s="111"/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/>
      <c r="M1113" s="120"/>
      <c r="N1113" s="120"/>
      <c r="O1113" s="120"/>
      <c r="P1113" s="120"/>
      <c r="Q1113" s="120"/>
      <c r="R1113" s="120"/>
      <c r="S1113" s="120"/>
      <c r="T1113" s="120"/>
      <c r="U1113" s="121"/>
    </row>
    <row r="1114" spans="1:21" ht="13.5" customHeight="1">
      <c r="A1114" s="110"/>
      <c r="B1114" s="111"/>
      <c r="C1114" s="120"/>
      <c r="D1114" s="120"/>
      <c r="E1114" s="120"/>
      <c r="F1114" s="120"/>
      <c r="G1114" s="120"/>
      <c r="H1114" s="120"/>
      <c r="I1114" s="120"/>
      <c r="J1114" s="120"/>
      <c r="K1114" s="120"/>
      <c r="L1114" s="120"/>
      <c r="M1114" s="120"/>
      <c r="N1114" s="120"/>
      <c r="O1114" s="120"/>
      <c r="P1114" s="120"/>
      <c r="Q1114" s="120"/>
      <c r="R1114" s="120"/>
      <c r="S1114" s="120"/>
      <c r="T1114" s="120"/>
      <c r="U1114" s="121"/>
    </row>
    <row r="1115" spans="1:21" ht="13.5" customHeight="1">
      <c r="A1115" s="110"/>
      <c r="B1115" s="111"/>
      <c r="C1115" s="120"/>
      <c r="D1115" s="120"/>
      <c r="E1115" s="120"/>
      <c r="F1115" s="120"/>
      <c r="G1115" s="120"/>
      <c r="H1115" s="120"/>
      <c r="I1115" s="120"/>
      <c r="J1115" s="120"/>
      <c r="K1115" s="120"/>
      <c r="L1115" s="120"/>
      <c r="M1115" s="120"/>
      <c r="N1115" s="120"/>
      <c r="O1115" s="120"/>
      <c r="P1115" s="120"/>
      <c r="Q1115" s="120"/>
      <c r="R1115" s="120"/>
      <c r="S1115" s="120"/>
      <c r="T1115" s="120"/>
      <c r="U1115" s="121"/>
    </row>
    <row r="1116" spans="1:21" ht="13.5" customHeight="1">
      <c r="A1116" s="110"/>
      <c r="B1116" s="111"/>
      <c r="C1116" s="120"/>
      <c r="D1116" s="120"/>
      <c r="E1116" s="120"/>
      <c r="F1116" s="120"/>
      <c r="G1116" s="120"/>
      <c r="H1116" s="120"/>
      <c r="I1116" s="120"/>
      <c r="J1116" s="120"/>
      <c r="K1116" s="120"/>
      <c r="L1116" s="120"/>
      <c r="M1116" s="120"/>
      <c r="N1116" s="120"/>
      <c r="O1116" s="120"/>
      <c r="P1116" s="120"/>
      <c r="Q1116" s="120"/>
      <c r="R1116" s="120"/>
      <c r="S1116" s="120"/>
      <c r="T1116" s="120"/>
      <c r="U1116" s="121"/>
    </row>
    <row r="1117" spans="1:21" ht="13.5" customHeight="1">
      <c r="A1117" s="110"/>
      <c r="B1117" s="111"/>
      <c r="C1117" s="120"/>
      <c r="D1117" s="120"/>
      <c r="E1117" s="120"/>
      <c r="F1117" s="120"/>
      <c r="G1117" s="120"/>
      <c r="H1117" s="120"/>
      <c r="I1117" s="120"/>
      <c r="J1117" s="120"/>
      <c r="K1117" s="120"/>
      <c r="L1117" s="120"/>
      <c r="M1117" s="120"/>
      <c r="N1117" s="120"/>
      <c r="O1117" s="120"/>
      <c r="P1117" s="120"/>
      <c r="Q1117" s="120"/>
      <c r="R1117" s="120"/>
      <c r="S1117" s="120"/>
      <c r="T1117" s="120"/>
      <c r="U1117" s="121"/>
    </row>
    <row r="1118" spans="1:21" ht="13.5" customHeight="1">
      <c r="A1118" s="110"/>
      <c r="B1118" s="111"/>
      <c r="C1118" s="120"/>
      <c r="D1118" s="120"/>
      <c r="E1118" s="120"/>
      <c r="F1118" s="120"/>
      <c r="G1118" s="120"/>
      <c r="H1118" s="120"/>
      <c r="I1118" s="120"/>
      <c r="J1118" s="120"/>
      <c r="K1118" s="120"/>
      <c r="L1118" s="120"/>
      <c r="M1118" s="120"/>
      <c r="N1118" s="120"/>
      <c r="O1118" s="120"/>
      <c r="P1118" s="120"/>
      <c r="Q1118" s="120"/>
      <c r="R1118" s="120"/>
      <c r="S1118" s="120"/>
      <c r="T1118" s="120"/>
      <c r="U1118" s="121"/>
    </row>
    <row r="1119" spans="1:21" ht="13.5" customHeight="1">
      <c r="A1119" s="110"/>
      <c r="B1119" s="111"/>
      <c r="C1119" s="120"/>
      <c r="D1119" s="120"/>
      <c r="E1119" s="120"/>
      <c r="F1119" s="120"/>
      <c r="G1119" s="120"/>
      <c r="H1119" s="120"/>
      <c r="I1119" s="120"/>
      <c r="J1119" s="120"/>
      <c r="K1119" s="120"/>
      <c r="L1119" s="120"/>
      <c r="M1119" s="120"/>
      <c r="N1119" s="120"/>
      <c r="O1119" s="120"/>
      <c r="P1119" s="120"/>
      <c r="Q1119" s="120"/>
      <c r="R1119" s="120"/>
      <c r="S1119" s="120"/>
      <c r="T1119" s="120"/>
      <c r="U1119" s="121"/>
    </row>
    <row r="1120" spans="1:21" ht="13.5" customHeight="1">
      <c r="A1120" s="110"/>
      <c r="B1120" s="111"/>
      <c r="C1120" s="120"/>
      <c r="D1120" s="120"/>
      <c r="E1120" s="120"/>
      <c r="F1120" s="120"/>
      <c r="G1120" s="120"/>
      <c r="H1120" s="120"/>
      <c r="I1120" s="120"/>
      <c r="J1120" s="120"/>
      <c r="K1120" s="120"/>
      <c r="L1120" s="120"/>
      <c r="M1120" s="120"/>
      <c r="N1120" s="120"/>
      <c r="O1120" s="120"/>
      <c r="P1120" s="120"/>
      <c r="Q1120" s="120"/>
      <c r="R1120" s="120"/>
      <c r="S1120" s="120"/>
      <c r="T1120" s="120"/>
      <c r="U1120" s="121"/>
    </row>
    <row r="1121" spans="1:21" ht="13.5" customHeight="1">
      <c r="A1121" s="110"/>
      <c r="B1121" s="111"/>
      <c r="C1121" s="120"/>
      <c r="D1121" s="120"/>
      <c r="E1121" s="120"/>
      <c r="F1121" s="120"/>
      <c r="G1121" s="120"/>
      <c r="H1121" s="120"/>
      <c r="I1121" s="120"/>
      <c r="J1121" s="120"/>
      <c r="K1121" s="120"/>
      <c r="L1121" s="120"/>
      <c r="M1121" s="120"/>
      <c r="N1121" s="120"/>
      <c r="O1121" s="120"/>
      <c r="P1121" s="120"/>
      <c r="Q1121" s="120"/>
      <c r="R1121" s="120"/>
      <c r="S1121" s="120"/>
      <c r="T1121" s="120"/>
      <c r="U1121" s="121"/>
    </row>
    <row r="1122" spans="1:21" ht="13.5" customHeight="1">
      <c r="A1122" s="110"/>
      <c r="B1122" s="111"/>
      <c r="C1122" s="120"/>
      <c r="D1122" s="120"/>
      <c r="E1122" s="120"/>
      <c r="F1122" s="120"/>
      <c r="G1122" s="120"/>
      <c r="H1122" s="120"/>
      <c r="I1122" s="120"/>
      <c r="J1122" s="120"/>
      <c r="K1122" s="120"/>
      <c r="L1122" s="120"/>
      <c r="M1122" s="120"/>
      <c r="N1122" s="120"/>
      <c r="O1122" s="120"/>
      <c r="P1122" s="120"/>
      <c r="Q1122" s="120"/>
      <c r="R1122" s="120"/>
      <c r="S1122" s="120"/>
      <c r="T1122" s="120"/>
      <c r="U1122" s="121"/>
    </row>
    <row r="1123" spans="1:21" ht="13.5" customHeight="1">
      <c r="A1123" s="110"/>
      <c r="B1123" s="111"/>
      <c r="C1123" s="120"/>
      <c r="D1123" s="120"/>
      <c r="E1123" s="120"/>
      <c r="F1123" s="120"/>
      <c r="G1123" s="120"/>
      <c r="H1123" s="120"/>
      <c r="I1123" s="120"/>
      <c r="J1123" s="120"/>
      <c r="K1123" s="120"/>
      <c r="L1123" s="120"/>
      <c r="M1123" s="120"/>
      <c r="N1123" s="120"/>
      <c r="O1123" s="120"/>
      <c r="P1123" s="120"/>
      <c r="Q1123" s="120"/>
      <c r="R1123" s="120"/>
      <c r="S1123" s="120"/>
      <c r="T1123" s="120"/>
      <c r="U1123" s="121"/>
    </row>
    <row r="1124" spans="1:21" ht="13.5" customHeight="1">
      <c r="A1124" s="110"/>
      <c r="B1124" s="111"/>
      <c r="C1124" s="120"/>
      <c r="D1124" s="120"/>
      <c r="E1124" s="120"/>
      <c r="F1124" s="120"/>
      <c r="G1124" s="120"/>
      <c r="H1124" s="120"/>
      <c r="I1124" s="120"/>
      <c r="J1124" s="120"/>
      <c r="K1124" s="120"/>
      <c r="L1124" s="120"/>
      <c r="M1124" s="120"/>
      <c r="N1124" s="120"/>
      <c r="O1124" s="120"/>
      <c r="P1124" s="120"/>
      <c r="Q1124" s="120"/>
      <c r="R1124" s="120"/>
      <c r="S1124" s="120"/>
      <c r="T1124" s="120"/>
      <c r="U1124" s="121"/>
    </row>
    <row r="1125" spans="1:21" ht="13.5" customHeight="1">
      <c r="A1125" s="110"/>
      <c r="B1125" s="111"/>
      <c r="C1125" s="120"/>
      <c r="D1125" s="120"/>
      <c r="E1125" s="120"/>
      <c r="F1125" s="120"/>
      <c r="G1125" s="120"/>
      <c r="H1125" s="120"/>
      <c r="I1125" s="120"/>
      <c r="J1125" s="120"/>
      <c r="K1125" s="120"/>
      <c r="L1125" s="120"/>
      <c r="M1125" s="120"/>
      <c r="N1125" s="120"/>
      <c r="O1125" s="120"/>
      <c r="P1125" s="120"/>
      <c r="Q1125" s="120"/>
      <c r="R1125" s="120"/>
      <c r="S1125" s="120"/>
      <c r="T1125" s="120"/>
      <c r="U1125" s="121"/>
    </row>
    <row r="1126" spans="1:21" ht="13.5" customHeight="1">
      <c r="A1126" s="110"/>
      <c r="B1126" s="111"/>
      <c r="C1126" s="120"/>
      <c r="D1126" s="120"/>
      <c r="E1126" s="120"/>
      <c r="F1126" s="120"/>
      <c r="G1126" s="120"/>
      <c r="H1126" s="120"/>
      <c r="I1126" s="120"/>
      <c r="J1126" s="120"/>
      <c r="K1126" s="120"/>
      <c r="L1126" s="120"/>
      <c r="M1126" s="120"/>
      <c r="N1126" s="120"/>
      <c r="O1126" s="120"/>
      <c r="P1126" s="120"/>
      <c r="Q1126" s="120"/>
      <c r="R1126" s="120"/>
      <c r="S1126" s="120"/>
      <c r="T1126" s="120"/>
      <c r="U1126" s="121"/>
    </row>
    <row r="1127" spans="1:21" ht="13.5" customHeight="1">
      <c r="A1127" s="110"/>
      <c r="B1127" s="111"/>
      <c r="C1127" s="120"/>
      <c r="D1127" s="120"/>
      <c r="E1127" s="120"/>
      <c r="F1127" s="120"/>
      <c r="G1127" s="120"/>
      <c r="H1127" s="120"/>
      <c r="I1127" s="120"/>
      <c r="J1127" s="120"/>
      <c r="K1127" s="120"/>
      <c r="L1127" s="120"/>
      <c r="M1127" s="120"/>
      <c r="N1127" s="120"/>
      <c r="O1127" s="120"/>
      <c r="P1127" s="120"/>
      <c r="Q1127" s="120"/>
      <c r="R1127" s="120"/>
      <c r="S1127" s="120"/>
      <c r="T1127" s="120"/>
      <c r="U1127" s="121"/>
    </row>
    <row r="1128" spans="1:21" ht="13.5" customHeight="1">
      <c r="A1128" s="110"/>
      <c r="B1128" s="111"/>
      <c r="C1128" s="120"/>
      <c r="D1128" s="120"/>
      <c r="E1128" s="120"/>
      <c r="F1128" s="120"/>
      <c r="G1128" s="120"/>
      <c r="H1128" s="120"/>
      <c r="I1128" s="120"/>
      <c r="J1128" s="120"/>
      <c r="K1128" s="120"/>
      <c r="L1128" s="120"/>
      <c r="M1128" s="120"/>
      <c r="N1128" s="120"/>
      <c r="O1128" s="120"/>
      <c r="P1128" s="120"/>
      <c r="Q1128" s="120"/>
      <c r="R1128" s="120"/>
      <c r="S1128" s="120"/>
      <c r="T1128" s="120"/>
      <c r="U1128" s="121"/>
    </row>
    <row r="1129" spans="1:21" ht="13.5" customHeight="1">
      <c r="A1129" s="110"/>
      <c r="B1129" s="111"/>
      <c r="C1129" s="120"/>
      <c r="D1129" s="120"/>
      <c r="E1129" s="120"/>
      <c r="F1129" s="120"/>
      <c r="G1129" s="120"/>
      <c r="H1129" s="120"/>
      <c r="I1129" s="120"/>
      <c r="J1129" s="120"/>
      <c r="K1129" s="120"/>
      <c r="L1129" s="120"/>
      <c r="M1129" s="120"/>
      <c r="N1129" s="120"/>
      <c r="O1129" s="120"/>
      <c r="P1129" s="120"/>
      <c r="Q1129" s="120"/>
      <c r="R1129" s="120"/>
      <c r="S1129" s="120"/>
      <c r="T1129" s="120"/>
      <c r="U1129" s="121"/>
    </row>
    <row r="1130" spans="1:21" ht="13.5" customHeight="1">
      <c r="A1130" s="110"/>
      <c r="B1130" s="111"/>
      <c r="C1130" s="120"/>
      <c r="D1130" s="120"/>
      <c r="E1130" s="120"/>
      <c r="F1130" s="120"/>
      <c r="G1130" s="120"/>
      <c r="H1130" s="120"/>
      <c r="I1130" s="120"/>
      <c r="J1130" s="120"/>
      <c r="K1130" s="120"/>
      <c r="L1130" s="120"/>
      <c r="M1130" s="120"/>
      <c r="N1130" s="120"/>
      <c r="O1130" s="120"/>
      <c r="P1130" s="120"/>
      <c r="Q1130" s="120"/>
      <c r="R1130" s="120"/>
      <c r="S1130" s="120"/>
      <c r="T1130" s="120"/>
      <c r="U1130" s="121"/>
    </row>
    <row r="1131" spans="1:21" ht="13.5" customHeight="1">
      <c r="A1131" s="110"/>
      <c r="B1131" s="111"/>
      <c r="C1131" s="120"/>
      <c r="D1131" s="120"/>
      <c r="E1131" s="120"/>
      <c r="F1131" s="120"/>
      <c r="G1131" s="120"/>
      <c r="H1131" s="120"/>
      <c r="I1131" s="120"/>
      <c r="J1131" s="120"/>
      <c r="K1131" s="120"/>
      <c r="L1131" s="120"/>
      <c r="M1131" s="120"/>
      <c r="N1131" s="120"/>
      <c r="O1131" s="120"/>
      <c r="P1131" s="120"/>
      <c r="Q1131" s="120"/>
      <c r="R1131" s="120"/>
      <c r="S1131" s="120"/>
      <c r="T1131" s="120"/>
      <c r="U1131" s="121"/>
    </row>
    <row r="1132" spans="1:21" ht="13.5" customHeight="1">
      <c r="A1132" s="110"/>
      <c r="B1132" s="111"/>
      <c r="C1132" s="120"/>
      <c r="D1132" s="120"/>
      <c r="E1132" s="120"/>
      <c r="F1132" s="120"/>
      <c r="G1132" s="120"/>
      <c r="H1132" s="120"/>
      <c r="I1132" s="120"/>
      <c r="J1132" s="120"/>
      <c r="K1132" s="120"/>
      <c r="L1132" s="120"/>
      <c r="M1132" s="120"/>
      <c r="N1132" s="120"/>
      <c r="O1132" s="120"/>
      <c r="P1132" s="120"/>
      <c r="Q1132" s="120"/>
      <c r="R1132" s="120"/>
      <c r="S1132" s="120"/>
      <c r="T1132" s="120"/>
      <c r="U1132" s="121"/>
    </row>
    <row r="1133" spans="1:21" ht="13.5" customHeight="1">
      <c r="A1133" s="110"/>
      <c r="B1133" s="111"/>
      <c r="C1133" s="120"/>
      <c r="D1133" s="120"/>
      <c r="E1133" s="120"/>
      <c r="F1133" s="120"/>
      <c r="G1133" s="120"/>
      <c r="H1133" s="120"/>
      <c r="I1133" s="120"/>
      <c r="J1133" s="120"/>
      <c r="K1133" s="120"/>
      <c r="L1133" s="120"/>
      <c r="M1133" s="120"/>
      <c r="N1133" s="120"/>
      <c r="O1133" s="120"/>
      <c r="P1133" s="120"/>
      <c r="Q1133" s="120"/>
      <c r="R1133" s="120"/>
      <c r="S1133" s="120"/>
      <c r="T1133" s="120"/>
      <c r="U1133" s="121"/>
    </row>
    <row r="1134" spans="1:21" ht="13.5" customHeight="1">
      <c r="A1134" s="110"/>
      <c r="B1134" s="111"/>
      <c r="C1134" s="120"/>
      <c r="D1134" s="120"/>
      <c r="E1134" s="120"/>
      <c r="F1134" s="120"/>
      <c r="G1134" s="120"/>
      <c r="H1134" s="120"/>
      <c r="I1134" s="120"/>
      <c r="J1134" s="120"/>
      <c r="K1134" s="120"/>
      <c r="L1134" s="120"/>
      <c r="M1134" s="120"/>
      <c r="N1134" s="120"/>
      <c r="O1134" s="120"/>
      <c r="P1134" s="120"/>
      <c r="Q1134" s="120"/>
      <c r="R1134" s="120"/>
      <c r="S1134" s="120"/>
      <c r="T1134" s="120"/>
      <c r="U1134" s="121"/>
    </row>
    <row r="1135" spans="1:21" ht="13.5" customHeight="1">
      <c r="A1135" s="110"/>
      <c r="B1135" s="111"/>
      <c r="C1135" s="120"/>
      <c r="D1135" s="120"/>
      <c r="E1135" s="120"/>
      <c r="F1135" s="120"/>
      <c r="G1135" s="120"/>
      <c r="H1135" s="120"/>
      <c r="I1135" s="120"/>
      <c r="J1135" s="120"/>
      <c r="K1135" s="120"/>
      <c r="L1135" s="120"/>
      <c r="M1135" s="120"/>
      <c r="N1135" s="120"/>
      <c r="O1135" s="120"/>
      <c r="P1135" s="120"/>
      <c r="Q1135" s="120"/>
      <c r="R1135" s="120"/>
      <c r="S1135" s="120"/>
      <c r="T1135" s="120"/>
      <c r="U1135" s="121"/>
    </row>
    <row r="1136" spans="1:21" ht="13.5" customHeight="1">
      <c r="A1136" s="110"/>
      <c r="B1136" s="111"/>
      <c r="C1136" s="120"/>
      <c r="D1136" s="120"/>
      <c r="E1136" s="120"/>
      <c r="F1136" s="120"/>
      <c r="G1136" s="120"/>
      <c r="H1136" s="120"/>
      <c r="I1136" s="120"/>
      <c r="J1136" s="120"/>
      <c r="K1136" s="120"/>
      <c r="L1136" s="120"/>
      <c r="M1136" s="120"/>
      <c r="N1136" s="120"/>
      <c r="O1136" s="120"/>
      <c r="P1136" s="120"/>
      <c r="Q1136" s="120"/>
      <c r="R1136" s="120"/>
      <c r="S1136" s="120"/>
      <c r="T1136" s="120"/>
      <c r="U1136" s="121"/>
    </row>
    <row r="1137" spans="1:21" ht="13.5" customHeight="1">
      <c r="A1137" s="110"/>
      <c r="B1137" s="111"/>
      <c r="C1137" s="120"/>
      <c r="D1137" s="120"/>
      <c r="E1137" s="120"/>
      <c r="F1137" s="120"/>
      <c r="G1137" s="120"/>
      <c r="H1137" s="120"/>
      <c r="I1137" s="120"/>
      <c r="J1137" s="120"/>
      <c r="K1137" s="120"/>
      <c r="L1137" s="120"/>
      <c r="M1137" s="120"/>
      <c r="N1137" s="120"/>
      <c r="O1137" s="120"/>
      <c r="P1137" s="120"/>
      <c r="Q1137" s="120"/>
      <c r="R1137" s="120"/>
      <c r="S1137" s="120"/>
      <c r="T1137" s="120"/>
      <c r="U1137" s="121"/>
    </row>
    <row r="1138" spans="1:21" ht="13.5" customHeight="1">
      <c r="A1138" s="110"/>
      <c r="B1138" s="111"/>
      <c r="C1138" s="120"/>
      <c r="D1138" s="120"/>
      <c r="E1138" s="120"/>
      <c r="F1138" s="120"/>
      <c r="G1138" s="120"/>
      <c r="H1138" s="120"/>
      <c r="I1138" s="120"/>
      <c r="J1138" s="120"/>
      <c r="K1138" s="120"/>
      <c r="L1138" s="120"/>
      <c r="M1138" s="120"/>
      <c r="N1138" s="120"/>
      <c r="O1138" s="120"/>
      <c r="P1138" s="120"/>
      <c r="Q1138" s="120"/>
      <c r="R1138" s="120"/>
      <c r="S1138" s="120"/>
      <c r="T1138" s="120"/>
      <c r="U1138" s="121"/>
    </row>
    <row r="1139" spans="1:21" ht="13.5" customHeight="1">
      <c r="A1139" s="110"/>
      <c r="B1139" s="111"/>
      <c r="C1139" s="120"/>
      <c r="D1139" s="120"/>
      <c r="E1139" s="120"/>
      <c r="F1139" s="120"/>
      <c r="G1139" s="120"/>
      <c r="H1139" s="120"/>
      <c r="I1139" s="120"/>
      <c r="J1139" s="120"/>
      <c r="K1139" s="120"/>
      <c r="L1139" s="120"/>
      <c r="M1139" s="120"/>
      <c r="N1139" s="120"/>
      <c r="O1139" s="120"/>
      <c r="P1139" s="120"/>
      <c r="Q1139" s="120"/>
      <c r="R1139" s="120"/>
      <c r="S1139" s="120"/>
      <c r="T1139" s="120"/>
      <c r="U1139" s="121"/>
    </row>
    <row r="1140" spans="1:21" ht="13.5" customHeight="1">
      <c r="A1140" s="110"/>
      <c r="B1140" s="111"/>
      <c r="C1140" s="120"/>
      <c r="D1140" s="120"/>
      <c r="E1140" s="120"/>
      <c r="F1140" s="120"/>
      <c r="G1140" s="120"/>
      <c r="H1140" s="120"/>
      <c r="I1140" s="120"/>
      <c r="J1140" s="120"/>
      <c r="K1140" s="120"/>
      <c r="L1140" s="120"/>
      <c r="M1140" s="120"/>
      <c r="N1140" s="120"/>
      <c r="O1140" s="120"/>
      <c r="P1140" s="120"/>
      <c r="Q1140" s="120"/>
      <c r="R1140" s="120"/>
      <c r="S1140" s="120"/>
      <c r="T1140" s="120"/>
      <c r="U1140" s="121"/>
    </row>
    <row r="1141" spans="1:21" ht="13.5" customHeight="1">
      <c r="A1141" s="110"/>
      <c r="B1141" s="111"/>
      <c r="C1141" s="120"/>
      <c r="D1141" s="120"/>
      <c r="E1141" s="120"/>
      <c r="F1141" s="120"/>
      <c r="G1141" s="120"/>
      <c r="H1141" s="120"/>
      <c r="I1141" s="120"/>
      <c r="J1141" s="120"/>
      <c r="K1141" s="120"/>
      <c r="L1141" s="120"/>
      <c r="M1141" s="120"/>
      <c r="N1141" s="120"/>
      <c r="O1141" s="120"/>
      <c r="P1141" s="120"/>
      <c r="Q1141" s="120"/>
      <c r="R1141" s="120"/>
      <c r="S1141" s="120"/>
      <c r="T1141" s="120"/>
      <c r="U1141" s="121"/>
    </row>
    <row r="1142" spans="1:21" ht="13.5" customHeight="1">
      <c r="A1142" s="110"/>
      <c r="B1142" s="111"/>
      <c r="C1142" s="120"/>
      <c r="D1142" s="120"/>
      <c r="E1142" s="120"/>
      <c r="F1142" s="120"/>
      <c r="G1142" s="120"/>
      <c r="H1142" s="120"/>
      <c r="I1142" s="120"/>
      <c r="J1142" s="120"/>
      <c r="K1142" s="120"/>
      <c r="L1142" s="120"/>
      <c r="M1142" s="120"/>
      <c r="N1142" s="120"/>
      <c r="O1142" s="120"/>
      <c r="P1142" s="120"/>
      <c r="Q1142" s="120"/>
      <c r="R1142" s="120"/>
      <c r="S1142" s="120"/>
      <c r="T1142" s="120"/>
      <c r="U1142" s="121"/>
    </row>
    <row r="1143" spans="1:21" ht="13.5" customHeight="1">
      <c r="A1143" s="110"/>
      <c r="B1143" s="111"/>
      <c r="C1143" s="120"/>
      <c r="D1143" s="120"/>
      <c r="E1143" s="120"/>
      <c r="F1143" s="120"/>
      <c r="G1143" s="120"/>
      <c r="H1143" s="120"/>
      <c r="I1143" s="120"/>
      <c r="J1143" s="120"/>
      <c r="K1143" s="120"/>
      <c r="L1143" s="120"/>
      <c r="M1143" s="120"/>
      <c r="N1143" s="120"/>
      <c r="O1143" s="120"/>
      <c r="P1143" s="120"/>
      <c r="Q1143" s="120"/>
      <c r="R1143" s="120"/>
      <c r="S1143" s="120"/>
      <c r="T1143" s="120"/>
      <c r="U1143" s="121"/>
    </row>
    <row r="1144" spans="1:21" ht="13.5" customHeight="1">
      <c r="A1144" s="110"/>
      <c r="B1144" s="111"/>
      <c r="C1144" s="120"/>
      <c r="D1144" s="120"/>
      <c r="E1144" s="120"/>
      <c r="F1144" s="120"/>
      <c r="G1144" s="120"/>
      <c r="H1144" s="120"/>
      <c r="I1144" s="120"/>
      <c r="J1144" s="120"/>
      <c r="K1144" s="120"/>
      <c r="L1144" s="120"/>
      <c r="M1144" s="120"/>
      <c r="N1144" s="120"/>
      <c r="O1144" s="120"/>
      <c r="P1144" s="120"/>
      <c r="Q1144" s="120"/>
      <c r="R1144" s="120"/>
      <c r="S1144" s="120"/>
      <c r="T1144" s="120"/>
      <c r="U1144" s="121"/>
    </row>
    <row r="1145" spans="1:21" ht="13.5" customHeight="1">
      <c r="A1145" s="110"/>
      <c r="B1145" s="111"/>
      <c r="C1145" s="120"/>
      <c r="D1145" s="120"/>
      <c r="E1145" s="120"/>
      <c r="F1145" s="120"/>
      <c r="G1145" s="120"/>
      <c r="H1145" s="120"/>
      <c r="I1145" s="120"/>
      <c r="J1145" s="120"/>
      <c r="K1145" s="120"/>
      <c r="L1145" s="120"/>
      <c r="M1145" s="120"/>
      <c r="N1145" s="120"/>
      <c r="O1145" s="120"/>
      <c r="P1145" s="120"/>
      <c r="Q1145" s="120"/>
      <c r="R1145" s="120"/>
      <c r="S1145" s="120"/>
      <c r="T1145" s="120"/>
      <c r="U1145" s="121"/>
    </row>
    <row r="1146" spans="1:21" ht="13.5" customHeight="1">
      <c r="A1146" s="110"/>
      <c r="B1146" s="111"/>
      <c r="C1146" s="120"/>
      <c r="D1146" s="120"/>
      <c r="E1146" s="120"/>
      <c r="F1146" s="120"/>
      <c r="G1146" s="120"/>
      <c r="H1146" s="120"/>
      <c r="I1146" s="120"/>
      <c r="J1146" s="120"/>
      <c r="K1146" s="120"/>
      <c r="L1146" s="120"/>
      <c r="M1146" s="120"/>
      <c r="N1146" s="120"/>
      <c r="O1146" s="120"/>
      <c r="P1146" s="120"/>
      <c r="Q1146" s="120"/>
      <c r="R1146" s="120"/>
      <c r="S1146" s="120"/>
      <c r="T1146" s="120"/>
      <c r="U1146" s="121"/>
    </row>
    <row r="1147" spans="1:21" ht="13.5" customHeight="1">
      <c r="A1147" s="110"/>
      <c r="B1147" s="111"/>
      <c r="C1147" s="120"/>
      <c r="D1147" s="120"/>
      <c r="E1147" s="120"/>
      <c r="F1147" s="120"/>
      <c r="G1147" s="120"/>
      <c r="H1147" s="120"/>
      <c r="I1147" s="120"/>
      <c r="J1147" s="120"/>
      <c r="K1147" s="120"/>
      <c r="L1147" s="120"/>
      <c r="M1147" s="120"/>
      <c r="N1147" s="120"/>
      <c r="O1147" s="120"/>
      <c r="P1147" s="120"/>
      <c r="Q1147" s="120"/>
      <c r="R1147" s="120"/>
      <c r="S1147" s="120"/>
      <c r="T1147" s="120"/>
      <c r="U1147" s="121"/>
    </row>
    <row r="1148" spans="1:21" ht="13.5" customHeight="1">
      <c r="A1148" s="110"/>
      <c r="B1148" s="111"/>
      <c r="C1148" s="120"/>
      <c r="D1148" s="120"/>
      <c r="E1148" s="120"/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0"/>
      <c r="U1148" s="121"/>
    </row>
    <row r="1149" spans="1:21" ht="13.5" customHeight="1">
      <c r="A1149" s="110"/>
      <c r="B1149" s="111"/>
      <c r="C1149" s="120"/>
      <c r="D1149" s="120"/>
      <c r="E1149" s="120"/>
      <c r="F1149" s="120"/>
      <c r="G1149" s="120"/>
      <c r="H1149" s="120"/>
      <c r="I1149" s="120"/>
      <c r="J1149" s="120"/>
      <c r="K1149" s="120"/>
      <c r="L1149" s="120"/>
      <c r="M1149" s="120"/>
      <c r="N1149" s="120"/>
      <c r="O1149" s="120"/>
      <c r="P1149" s="120"/>
      <c r="Q1149" s="120"/>
      <c r="R1149" s="120"/>
      <c r="S1149" s="120"/>
      <c r="T1149" s="120"/>
      <c r="U1149" s="121"/>
    </row>
    <row r="1150" spans="1:21" ht="13.5" customHeight="1">
      <c r="A1150" s="110"/>
      <c r="B1150" s="111"/>
      <c r="C1150" s="120"/>
      <c r="D1150" s="120"/>
      <c r="E1150" s="120"/>
      <c r="F1150" s="120"/>
      <c r="G1150" s="120"/>
      <c r="H1150" s="120"/>
      <c r="I1150" s="120"/>
      <c r="J1150" s="120"/>
      <c r="K1150" s="120"/>
      <c r="L1150" s="120"/>
      <c r="M1150" s="120"/>
      <c r="N1150" s="120"/>
      <c r="O1150" s="120"/>
      <c r="P1150" s="120"/>
      <c r="Q1150" s="120"/>
      <c r="R1150" s="120"/>
      <c r="S1150" s="120"/>
      <c r="T1150" s="120"/>
      <c r="U1150" s="121"/>
    </row>
    <row r="1151" spans="1:21" ht="13.5" customHeight="1">
      <c r="A1151" s="110"/>
      <c r="B1151" s="111"/>
      <c r="C1151" s="120"/>
      <c r="D1151" s="120"/>
      <c r="E1151" s="120"/>
      <c r="F1151" s="120"/>
      <c r="G1151" s="120"/>
      <c r="H1151" s="120"/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0"/>
      <c r="U1151" s="121"/>
    </row>
    <row r="1152" spans="1:21" ht="13.5" customHeight="1">
      <c r="A1152" s="110"/>
      <c r="B1152" s="111"/>
      <c r="C1152" s="120"/>
      <c r="D1152" s="120"/>
      <c r="E1152" s="120"/>
      <c r="F1152" s="120"/>
      <c r="G1152" s="120"/>
      <c r="H1152" s="120"/>
      <c r="I1152" s="120"/>
      <c r="J1152" s="120"/>
      <c r="K1152" s="120"/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1"/>
    </row>
    <row r="1153" spans="1:21" ht="13.5" customHeight="1">
      <c r="A1153" s="110"/>
      <c r="B1153" s="111"/>
      <c r="C1153" s="120"/>
      <c r="D1153" s="120"/>
      <c r="E1153" s="120"/>
      <c r="F1153" s="120"/>
      <c r="G1153" s="120"/>
      <c r="H1153" s="120"/>
      <c r="I1153" s="120"/>
      <c r="J1153" s="120"/>
      <c r="K1153" s="120"/>
      <c r="L1153" s="120"/>
      <c r="M1153" s="120"/>
      <c r="N1153" s="120"/>
      <c r="O1153" s="120"/>
      <c r="P1153" s="120"/>
      <c r="Q1153" s="120"/>
      <c r="R1153" s="120"/>
      <c r="S1153" s="120"/>
      <c r="T1153" s="120"/>
      <c r="U1153" s="121"/>
    </row>
    <row r="1154" spans="1:21" ht="13.5" customHeight="1">
      <c r="A1154" s="110"/>
      <c r="B1154" s="111"/>
      <c r="C1154" s="120"/>
      <c r="D1154" s="120"/>
      <c r="E1154" s="120"/>
      <c r="F1154" s="120"/>
      <c r="G1154" s="120"/>
      <c r="H1154" s="120"/>
      <c r="I1154" s="120"/>
      <c r="J1154" s="120"/>
      <c r="K1154" s="120"/>
      <c r="L1154" s="120"/>
      <c r="M1154" s="120"/>
      <c r="N1154" s="120"/>
      <c r="O1154" s="120"/>
      <c r="P1154" s="120"/>
      <c r="Q1154" s="120"/>
      <c r="R1154" s="120"/>
      <c r="S1154" s="120"/>
      <c r="T1154" s="120"/>
      <c r="U1154" s="121"/>
    </row>
    <row r="1155" spans="1:21" ht="13.5" customHeight="1">
      <c r="A1155" s="110"/>
      <c r="B1155" s="111"/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0"/>
      <c r="M1155" s="120"/>
      <c r="N1155" s="120"/>
      <c r="O1155" s="120"/>
      <c r="P1155" s="120"/>
      <c r="Q1155" s="120"/>
      <c r="R1155" s="120"/>
      <c r="S1155" s="120"/>
      <c r="T1155" s="120"/>
      <c r="U1155" s="121"/>
    </row>
    <row r="1156" spans="1:21" ht="13.5" customHeight="1">
      <c r="A1156" s="110"/>
      <c r="B1156" s="111"/>
      <c r="C1156" s="120"/>
      <c r="D1156" s="120"/>
      <c r="E1156" s="120"/>
      <c r="F1156" s="120"/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0"/>
      <c r="U1156" s="121"/>
    </row>
    <row r="1157" spans="1:21" ht="13.5" customHeight="1">
      <c r="A1157" s="110"/>
      <c r="B1157" s="111"/>
      <c r="C1157" s="120"/>
      <c r="D1157" s="120"/>
      <c r="E1157" s="120"/>
      <c r="F1157" s="120"/>
      <c r="G1157" s="120"/>
      <c r="H1157" s="120"/>
      <c r="I1157" s="120"/>
      <c r="J1157" s="120"/>
      <c r="K1157" s="120"/>
      <c r="L1157" s="120"/>
      <c r="M1157" s="120"/>
      <c r="N1157" s="120"/>
      <c r="O1157" s="120"/>
      <c r="P1157" s="120"/>
      <c r="Q1157" s="120"/>
      <c r="R1157" s="120"/>
      <c r="S1157" s="120"/>
      <c r="T1157" s="120"/>
      <c r="U1157" s="121"/>
    </row>
    <row r="1158" spans="1:21" ht="13.5" customHeight="1">
      <c r="A1158" s="110"/>
      <c r="B1158" s="111"/>
      <c r="C1158" s="120"/>
      <c r="D1158" s="120"/>
      <c r="E1158" s="120"/>
      <c r="F1158" s="120"/>
      <c r="G1158" s="120"/>
      <c r="H1158" s="120"/>
      <c r="I1158" s="120"/>
      <c r="J1158" s="120"/>
      <c r="K1158" s="120"/>
      <c r="L1158" s="120"/>
      <c r="M1158" s="120"/>
      <c r="N1158" s="120"/>
      <c r="O1158" s="120"/>
      <c r="P1158" s="120"/>
      <c r="Q1158" s="120"/>
      <c r="R1158" s="120"/>
      <c r="S1158" s="120"/>
      <c r="T1158" s="120"/>
      <c r="U1158" s="121"/>
    </row>
    <row r="1159" spans="1:21" ht="13.5" customHeight="1">
      <c r="A1159" s="110"/>
      <c r="B1159" s="111"/>
      <c r="C1159" s="120"/>
      <c r="D1159" s="120"/>
      <c r="E1159" s="120"/>
      <c r="F1159" s="120"/>
      <c r="G1159" s="120"/>
      <c r="H1159" s="120"/>
      <c r="I1159" s="120"/>
      <c r="J1159" s="120"/>
      <c r="K1159" s="120"/>
      <c r="L1159" s="120"/>
      <c r="M1159" s="120"/>
      <c r="N1159" s="120"/>
      <c r="O1159" s="120"/>
      <c r="P1159" s="120"/>
      <c r="Q1159" s="120"/>
      <c r="R1159" s="120"/>
      <c r="S1159" s="120"/>
      <c r="T1159" s="120"/>
      <c r="U1159" s="121"/>
    </row>
    <row r="1160" spans="1:21" ht="13.5" customHeight="1">
      <c r="A1160" s="110"/>
      <c r="B1160" s="111"/>
      <c r="C1160" s="120"/>
      <c r="D1160" s="120"/>
      <c r="E1160" s="120"/>
      <c r="F1160" s="120"/>
      <c r="G1160" s="120"/>
      <c r="H1160" s="120"/>
      <c r="I1160" s="120"/>
      <c r="J1160" s="120"/>
      <c r="K1160" s="120"/>
      <c r="L1160" s="120"/>
      <c r="M1160" s="120"/>
      <c r="N1160" s="120"/>
      <c r="O1160" s="120"/>
      <c r="P1160" s="120"/>
      <c r="Q1160" s="120"/>
      <c r="R1160" s="120"/>
      <c r="S1160" s="120"/>
      <c r="T1160" s="120"/>
      <c r="U1160" s="121"/>
    </row>
    <row r="1161" spans="1:21" ht="13.5" customHeight="1">
      <c r="A1161" s="110"/>
      <c r="B1161" s="111"/>
      <c r="C1161" s="120"/>
      <c r="D1161" s="120"/>
      <c r="E1161" s="120"/>
      <c r="F1161" s="120"/>
      <c r="G1161" s="120"/>
      <c r="H1161" s="120"/>
      <c r="I1161" s="120"/>
      <c r="J1161" s="120"/>
      <c r="K1161" s="120"/>
      <c r="L1161" s="120"/>
      <c r="M1161" s="120"/>
      <c r="N1161" s="120"/>
      <c r="O1161" s="120"/>
      <c r="P1161" s="120"/>
      <c r="Q1161" s="120"/>
      <c r="R1161" s="120"/>
      <c r="S1161" s="120"/>
      <c r="T1161" s="120"/>
      <c r="U1161" s="121"/>
    </row>
    <row r="1162" spans="1:21" ht="13.5" customHeight="1">
      <c r="A1162" s="110"/>
      <c r="B1162" s="111"/>
      <c r="C1162" s="120"/>
      <c r="D1162" s="120"/>
      <c r="E1162" s="120"/>
      <c r="F1162" s="120"/>
      <c r="G1162" s="120"/>
      <c r="H1162" s="120"/>
      <c r="I1162" s="120"/>
      <c r="J1162" s="120"/>
      <c r="K1162" s="120"/>
      <c r="L1162" s="120"/>
      <c r="M1162" s="120"/>
      <c r="N1162" s="120"/>
      <c r="O1162" s="120"/>
      <c r="P1162" s="120"/>
      <c r="Q1162" s="120"/>
      <c r="R1162" s="120"/>
      <c r="S1162" s="120"/>
      <c r="T1162" s="120"/>
      <c r="U1162" s="121"/>
    </row>
    <row r="1163" spans="1:21" ht="13.5" customHeight="1">
      <c r="A1163" s="110"/>
      <c r="B1163" s="111"/>
      <c r="C1163" s="120"/>
      <c r="D1163" s="120"/>
      <c r="E1163" s="120"/>
      <c r="F1163" s="120"/>
      <c r="G1163" s="120"/>
      <c r="H1163" s="120"/>
      <c r="I1163" s="120"/>
      <c r="J1163" s="120"/>
      <c r="K1163" s="120"/>
      <c r="L1163" s="120"/>
      <c r="M1163" s="120"/>
      <c r="N1163" s="120"/>
      <c r="O1163" s="120"/>
      <c r="P1163" s="120"/>
      <c r="Q1163" s="120"/>
      <c r="R1163" s="120"/>
      <c r="S1163" s="120"/>
      <c r="T1163" s="120"/>
      <c r="U1163" s="121"/>
    </row>
    <row r="1164" spans="1:21" ht="13.5" customHeight="1">
      <c r="A1164" s="110"/>
      <c r="B1164" s="111"/>
      <c r="C1164" s="120"/>
      <c r="D1164" s="120"/>
      <c r="E1164" s="120"/>
      <c r="F1164" s="120"/>
      <c r="G1164" s="120"/>
      <c r="H1164" s="120"/>
      <c r="I1164" s="120"/>
      <c r="J1164" s="120"/>
      <c r="K1164" s="120"/>
      <c r="L1164" s="120"/>
      <c r="M1164" s="120"/>
      <c r="N1164" s="120"/>
      <c r="O1164" s="120"/>
      <c r="P1164" s="120"/>
      <c r="Q1164" s="120"/>
      <c r="R1164" s="120"/>
      <c r="S1164" s="120"/>
      <c r="T1164" s="120"/>
      <c r="U1164" s="121"/>
    </row>
    <row r="1165" spans="1:21" ht="13.5" customHeight="1">
      <c r="A1165" s="110"/>
      <c r="B1165" s="111"/>
      <c r="C1165" s="120"/>
      <c r="D1165" s="120"/>
      <c r="E1165" s="120"/>
      <c r="F1165" s="120"/>
      <c r="G1165" s="120"/>
      <c r="H1165" s="120"/>
      <c r="I1165" s="120"/>
      <c r="J1165" s="120"/>
      <c r="K1165" s="120"/>
      <c r="L1165" s="120"/>
      <c r="M1165" s="120"/>
      <c r="N1165" s="120"/>
      <c r="O1165" s="120"/>
      <c r="P1165" s="120"/>
      <c r="Q1165" s="120"/>
      <c r="R1165" s="120"/>
      <c r="S1165" s="120"/>
      <c r="T1165" s="120"/>
      <c r="U1165" s="121"/>
    </row>
    <row r="1166" spans="1:21" ht="13.5" customHeight="1">
      <c r="A1166" s="110"/>
      <c r="B1166" s="111"/>
      <c r="C1166" s="120"/>
      <c r="D1166" s="120"/>
      <c r="E1166" s="120"/>
      <c r="F1166" s="120"/>
      <c r="G1166" s="120"/>
      <c r="H1166" s="120"/>
      <c r="I1166" s="120"/>
      <c r="J1166" s="120"/>
      <c r="K1166" s="120"/>
      <c r="L1166" s="120"/>
      <c r="M1166" s="120"/>
      <c r="N1166" s="120"/>
      <c r="O1166" s="120"/>
      <c r="P1166" s="120"/>
      <c r="Q1166" s="120"/>
      <c r="R1166" s="120"/>
      <c r="S1166" s="120"/>
      <c r="T1166" s="120"/>
      <c r="U1166" s="121"/>
    </row>
    <row r="1167" spans="1:21" ht="13.5" customHeight="1">
      <c r="A1167" s="110"/>
      <c r="B1167" s="111"/>
      <c r="C1167" s="120"/>
      <c r="D1167" s="120"/>
      <c r="E1167" s="120"/>
      <c r="F1167" s="120"/>
      <c r="G1167" s="120"/>
      <c r="H1167" s="120"/>
      <c r="I1167" s="120"/>
      <c r="J1167" s="120"/>
      <c r="K1167" s="120"/>
      <c r="L1167" s="120"/>
      <c r="M1167" s="120"/>
      <c r="N1167" s="120"/>
      <c r="O1167" s="120"/>
      <c r="P1167" s="120"/>
      <c r="Q1167" s="120"/>
      <c r="R1167" s="120"/>
      <c r="S1167" s="120"/>
      <c r="T1167" s="120"/>
      <c r="U1167" s="121"/>
    </row>
    <row r="1168" spans="1:21" ht="13.5" customHeight="1">
      <c r="A1168" s="110"/>
      <c r="B1168" s="111"/>
      <c r="C1168" s="120"/>
      <c r="D1168" s="120"/>
      <c r="E1168" s="120"/>
      <c r="F1168" s="120"/>
      <c r="G1168" s="120"/>
      <c r="H1168" s="120"/>
      <c r="I1168" s="120"/>
      <c r="J1168" s="120"/>
      <c r="K1168" s="120"/>
      <c r="L1168" s="120"/>
      <c r="M1168" s="120"/>
      <c r="N1168" s="120"/>
      <c r="O1168" s="120"/>
      <c r="P1168" s="120"/>
      <c r="Q1168" s="120"/>
      <c r="R1168" s="120"/>
      <c r="S1168" s="120"/>
      <c r="T1168" s="120"/>
      <c r="U1168" s="121"/>
    </row>
    <row r="1169" spans="1:21" ht="13.5" customHeight="1">
      <c r="A1169" s="110"/>
      <c r="B1169" s="111"/>
      <c r="C1169" s="120"/>
      <c r="D1169" s="120"/>
      <c r="E1169" s="120"/>
      <c r="F1169" s="120"/>
      <c r="G1169" s="120"/>
      <c r="H1169" s="120"/>
      <c r="I1169" s="120"/>
      <c r="J1169" s="120"/>
      <c r="K1169" s="120"/>
      <c r="L1169" s="120"/>
      <c r="M1169" s="120"/>
      <c r="N1169" s="120"/>
      <c r="O1169" s="120"/>
      <c r="P1169" s="120"/>
      <c r="Q1169" s="120"/>
      <c r="R1169" s="120"/>
      <c r="S1169" s="120"/>
      <c r="T1169" s="120"/>
      <c r="U1169" s="121"/>
    </row>
    <row r="1170" spans="1:21" ht="13.5" customHeight="1">
      <c r="A1170" s="110"/>
      <c r="B1170" s="111"/>
      <c r="C1170" s="120"/>
      <c r="D1170" s="120"/>
      <c r="E1170" s="120"/>
      <c r="F1170" s="120"/>
      <c r="G1170" s="120"/>
      <c r="H1170" s="120"/>
      <c r="I1170" s="120"/>
      <c r="J1170" s="120"/>
      <c r="K1170" s="120"/>
      <c r="L1170" s="120"/>
      <c r="M1170" s="120"/>
      <c r="N1170" s="120"/>
      <c r="O1170" s="120"/>
      <c r="P1170" s="120"/>
      <c r="Q1170" s="120"/>
      <c r="R1170" s="120"/>
      <c r="S1170" s="120"/>
      <c r="T1170" s="120"/>
      <c r="U1170" s="121"/>
    </row>
    <row r="1171" spans="1:21" ht="13.5" customHeight="1">
      <c r="A1171" s="110"/>
      <c r="B1171" s="111"/>
      <c r="C1171" s="120"/>
      <c r="D1171" s="120"/>
      <c r="E1171" s="120"/>
      <c r="F1171" s="120"/>
      <c r="G1171" s="120"/>
      <c r="H1171" s="120"/>
      <c r="I1171" s="120"/>
      <c r="J1171" s="120"/>
      <c r="K1171" s="120"/>
      <c r="L1171" s="120"/>
      <c r="M1171" s="120"/>
      <c r="N1171" s="120"/>
      <c r="O1171" s="120"/>
      <c r="P1171" s="120"/>
      <c r="Q1171" s="120"/>
      <c r="R1171" s="120"/>
      <c r="S1171" s="120"/>
      <c r="T1171" s="120"/>
      <c r="U1171" s="121"/>
    </row>
    <row r="1172" spans="1:21" ht="13.5" customHeight="1">
      <c r="A1172" s="110"/>
      <c r="B1172" s="111"/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120"/>
      <c r="M1172" s="120"/>
      <c r="N1172" s="120"/>
      <c r="O1172" s="120"/>
      <c r="P1172" s="120"/>
      <c r="Q1172" s="120"/>
      <c r="R1172" s="120"/>
      <c r="S1172" s="120"/>
      <c r="T1172" s="120"/>
      <c r="U1172" s="121"/>
    </row>
    <row r="1173" spans="1:21" ht="13.5" customHeight="1">
      <c r="A1173" s="110"/>
      <c r="B1173" s="111"/>
      <c r="C1173" s="120"/>
      <c r="D1173" s="120"/>
      <c r="E1173" s="120"/>
      <c r="F1173" s="120"/>
      <c r="G1173" s="120"/>
      <c r="H1173" s="120"/>
      <c r="I1173" s="120"/>
      <c r="J1173" s="120"/>
      <c r="K1173" s="120"/>
      <c r="L1173" s="120"/>
      <c r="M1173" s="120"/>
      <c r="N1173" s="120"/>
      <c r="O1173" s="120"/>
      <c r="P1173" s="120"/>
      <c r="Q1173" s="120"/>
      <c r="R1173" s="120"/>
      <c r="S1173" s="120"/>
      <c r="T1173" s="120"/>
      <c r="U1173" s="121"/>
    </row>
    <row r="1174" spans="1:21" ht="13.5" customHeight="1">
      <c r="A1174" s="110"/>
      <c r="B1174" s="111"/>
      <c r="C1174" s="120"/>
      <c r="D1174" s="120"/>
      <c r="E1174" s="120"/>
      <c r="F1174" s="120"/>
      <c r="G1174" s="120"/>
      <c r="H1174" s="120"/>
      <c r="I1174" s="120"/>
      <c r="J1174" s="120"/>
      <c r="K1174" s="120"/>
      <c r="L1174" s="120"/>
      <c r="M1174" s="120"/>
      <c r="N1174" s="120"/>
      <c r="O1174" s="120"/>
      <c r="P1174" s="120"/>
      <c r="Q1174" s="120"/>
      <c r="R1174" s="120"/>
      <c r="S1174" s="120"/>
      <c r="T1174" s="120"/>
      <c r="U1174" s="121"/>
    </row>
    <row r="1175" spans="1:21" ht="13.5" customHeight="1">
      <c r="A1175" s="110"/>
      <c r="B1175" s="111"/>
      <c r="C1175" s="120"/>
      <c r="D1175" s="120"/>
      <c r="E1175" s="120"/>
      <c r="F1175" s="120"/>
      <c r="G1175" s="120"/>
      <c r="H1175" s="120"/>
      <c r="I1175" s="120"/>
      <c r="J1175" s="120"/>
      <c r="K1175" s="120"/>
      <c r="L1175" s="120"/>
      <c r="M1175" s="120"/>
      <c r="N1175" s="120"/>
      <c r="O1175" s="120"/>
      <c r="P1175" s="120"/>
      <c r="Q1175" s="120"/>
      <c r="R1175" s="120"/>
      <c r="S1175" s="120"/>
      <c r="T1175" s="120"/>
      <c r="U1175" s="121"/>
    </row>
    <row r="1176" spans="1:21" ht="13.5" customHeight="1">
      <c r="A1176" s="110"/>
      <c r="B1176" s="111"/>
      <c r="C1176" s="120"/>
      <c r="D1176" s="120"/>
      <c r="E1176" s="120"/>
      <c r="F1176" s="120"/>
      <c r="G1176" s="120"/>
      <c r="H1176" s="120"/>
      <c r="I1176" s="120"/>
      <c r="J1176" s="120"/>
      <c r="K1176" s="120"/>
      <c r="L1176" s="120"/>
      <c r="M1176" s="120"/>
      <c r="N1176" s="120"/>
      <c r="O1176" s="120"/>
      <c r="P1176" s="120"/>
      <c r="Q1176" s="120"/>
      <c r="R1176" s="120"/>
      <c r="S1176" s="120"/>
      <c r="T1176" s="120"/>
      <c r="U1176" s="121"/>
    </row>
    <row r="1177" spans="1:21" ht="13.5" customHeight="1">
      <c r="A1177" s="110"/>
      <c r="B1177" s="111"/>
      <c r="C1177" s="120"/>
      <c r="D1177" s="120"/>
      <c r="E1177" s="120"/>
      <c r="F1177" s="120"/>
      <c r="G1177" s="120"/>
      <c r="H1177" s="120"/>
      <c r="I1177" s="120"/>
      <c r="J1177" s="120"/>
      <c r="K1177" s="120"/>
      <c r="L1177" s="120"/>
      <c r="M1177" s="120"/>
      <c r="N1177" s="120"/>
      <c r="O1177" s="120"/>
      <c r="P1177" s="120"/>
      <c r="Q1177" s="120"/>
      <c r="R1177" s="120"/>
      <c r="S1177" s="120"/>
      <c r="T1177" s="120"/>
      <c r="U1177" s="121"/>
    </row>
    <row r="1178" spans="1:21" ht="13.5" customHeight="1">
      <c r="A1178" s="110"/>
      <c r="B1178" s="111"/>
      <c r="C1178" s="120"/>
      <c r="D1178" s="120"/>
      <c r="E1178" s="120"/>
      <c r="F1178" s="120"/>
      <c r="G1178" s="120"/>
      <c r="H1178" s="120"/>
      <c r="I1178" s="120"/>
      <c r="J1178" s="120"/>
      <c r="K1178" s="120"/>
      <c r="L1178" s="120"/>
      <c r="M1178" s="120"/>
      <c r="N1178" s="120"/>
      <c r="O1178" s="120"/>
      <c r="P1178" s="120"/>
      <c r="Q1178" s="120"/>
      <c r="R1178" s="120"/>
      <c r="S1178" s="120"/>
      <c r="T1178" s="120"/>
      <c r="U1178" s="121"/>
    </row>
    <row r="1179" spans="1:21" ht="13.5" customHeight="1">
      <c r="A1179" s="110"/>
      <c r="B1179" s="111"/>
      <c r="C1179" s="120"/>
      <c r="D1179" s="120"/>
      <c r="E1179" s="120"/>
      <c r="F1179" s="120"/>
      <c r="G1179" s="120"/>
      <c r="H1179" s="120"/>
      <c r="I1179" s="120"/>
      <c r="J1179" s="120"/>
      <c r="K1179" s="120"/>
      <c r="L1179" s="120"/>
      <c r="M1179" s="120"/>
      <c r="N1179" s="120"/>
      <c r="O1179" s="120"/>
      <c r="P1179" s="120"/>
      <c r="Q1179" s="120"/>
      <c r="R1179" s="120"/>
      <c r="S1179" s="120"/>
      <c r="T1179" s="120"/>
      <c r="U1179" s="121"/>
    </row>
    <row r="1180" spans="1:21" ht="13.5" customHeight="1">
      <c r="A1180" s="110"/>
      <c r="B1180" s="111"/>
      <c r="C1180" s="120"/>
      <c r="D1180" s="120"/>
      <c r="E1180" s="120"/>
      <c r="F1180" s="120"/>
      <c r="G1180" s="120"/>
      <c r="H1180" s="120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/>
      <c r="T1180" s="120"/>
      <c r="U1180" s="121"/>
    </row>
    <row r="1181" spans="1:21" ht="13.5" customHeight="1">
      <c r="A1181" s="110"/>
      <c r="B1181" s="111"/>
      <c r="C1181" s="120"/>
      <c r="D1181" s="120"/>
      <c r="E1181" s="120"/>
      <c r="F1181" s="120"/>
      <c r="G1181" s="120"/>
      <c r="H1181" s="120"/>
      <c r="I1181" s="120"/>
      <c r="J1181" s="120"/>
      <c r="K1181" s="120"/>
      <c r="L1181" s="120"/>
      <c r="M1181" s="120"/>
      <c r="N1181" s="120"/>
      <c r="O1181" s="120"/>
      <c r="P1181" s="120"/>
      <c r="Q1181" s="120"/>
      <c r="R1181" s="120"/>
      <c r="S1181" s="120"/>
      <c r="T1181" s="120"/>
      <c r="U1181" s="121"/>
    </row>
    <row r="1182" spans="1:21" ht="13.5" customHeight="1">
      <c r="A1182" s="110"/>
      <c r="B1182" s="111"/>
      <c r="C1182" s="120"/>
      <c r="D1182" s="120"/>
      <c r="E1182" s="120"/>
      <c r="F1182" s="120"/>
      <c r="G1182" s="120"/>
      <c r="H1182" s="120"/>
      <c r="I1182" s="120"/>
      <c r="J1182" s="120"/>
      <c r="K1182" s="120"/>
      <c r="L1182" s="120"/>
      <c r="M1182" s="120"/>
      <c r="N1182" s="120"/>
      <c r="O1182" s="120"/>
      <c r="P1182" s="120"/>
      <c r="Q1182" s="120"/>
      <c r="R1182" s="120"/>
      <c r="S1182" s="120"/>
      <c r="T1182" s="120"/>
      <c r="U1182" s="121"/>
    </row>
    <row r="1183" spans="1:21" ht="13.5" customHeight="1">
      <c r="A1183" s="110"/>
      <c r="B1183" s="111"/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0"/>
      <c r="P1183" s="120"/>
      <c r="Q1183" s="120"/>
      <c r="R1183" s="120"/>
      <c r="S1183" s="120"/>
      <c r="T1183" s="120"/>
      <c r="U1183" s="121"/>
    </row>
    <row r="1184" spans="1:21" ht="13.5" customHeight="1">
      <c r="A1184" s="110"/>
      <c r="B1184" s="111"/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  <c r="M1184" s="120"/>
      <c r="N1184" s="120"/>
      <c r="O1184" s="120"/>
      <c r="P1184" s="120"/>
      <c r="Q1184" s="120"/>
      <c r="R1184" s="120"/>
      <c r="S1184" s="120"/>
      <c r="T1184" s="120"/>
      <c r="U1184" s="121"/>
    </row>
    <row r="1185" spans="1:21" ht="13.5" customHeight="1">
      <c r="A1185" s="110"/>
      <c r="B1185" s="111"/>
      <c r="C1185" s="120"/>
      <c r="D1185" s="120"/>
      <c r="E1185" s="120"/>
      <c r="F1185" s="120"/>
      <c r="G1185" s="120"/>
      <c r="H1185" s="120"/>
      <c r="I1185" s="120"/>
      <c r="J1185" s="120"/>
      <c r="K1185" s="120"/>
      <c r="L1185" s="120"/>
      <c r="M1185" s="120"/>
      <c r="N1185" s="120"/>
      <c r="O1185" s="120"/>
      <c r="P1185" s="120"/>
      <c r="Q1185" s="120"/>
      <c r="R1185" s="120"/>
      <c r="S1185" s="120"/>
      <c r="T1185" s="120"/>
      <c r="U1185" s="121"/>
    </row>
    <row r="1186" spans="1:21" ht="13.5" customHeight="1">
      <c r="A1186" s="110"/>
      <c r="B1186" s="111"/>
      <c r="C1186" s="120"/>
      <c r="D1186" s="120"/>
      <c r="E1186" s="120"/>
      <c r="F1186" s="120"/>
      <c r="G1186" s="120"/>
      <c r="H1186" s="120"/>
      <c r="I1186" s="120"/>
      <c r="J1186" s="120"/>
      <c r="K1186" s="120"/>
      <c r="L1186" s="120"/>
      <c r="M1186" s="120"/>
      <c r="N1186" s="120"/>
      <c r="O1186" s="120"/>
      <c r="P1186" s="120"/>
      <c r="Q1186" s="120"/>
      <c r="R1186" s="120"/>
      <c r="S1186" s="120"/>
      <c r="T1186" s="120"/>
      <c r="U1186" s="121"/>
    </row>
    <row r="1187" spans="1:21" ht="13.5" customHeight="1">
      <c r="A1187" s="110"/>
      <c r="B1187" s="111"/>
      <c r="C1187" s="120"/>
      <c r="D1187" s="120"/>
      <c r="E1187" s="120"/>
      <c r="F1187" s="120"/>
      <c r="G1187" s="120"/>
      <c r="H1187" s="120"/>
      <c r="I1187" s="120"/>
      <c r="J1187" s="120"/>
      <c r="K1187" s="120"/>
      <c r="L1187" s="120"/>
      <c r="M1187" s="120"/>
      <c r="N1187" s="120"/>
      <c r="O1187" s="120"/>
      <c r="P1187" s="120"/>
      <c r="Q1187" s="120"/>
      <c r="R1187" s="120"/>
      <c r="S1187" s="120"/>
      <c r="T1187" s="120"/>
      <c r="U1187" s="121"/>
    </row>
    <row r="1188" spans="1:21" ht="13.5" customHeight="1">
      <c r="A1188" s="110"/>
      <c r="B1188" s="111"/>
      <c r="C1188" s="120"/>
      <c r="D1188" s="120"/>
      <c r="E1188" s="120"/>
      <c r="F1188" s="120"/>
      <c r="G1188" s="120"/>
      <c r="H1188" s="120"/>
      <c r="I1188" s="120"/>
      <c r="J1188" s="120"/>
      <c r="K1188" s="120"/>
      <c r="L1188" s="120"/>
      <c r="M1188" s="120"/>
      <c r="N1188" s="120"/>
      <c r="O1188" s="120"/>
      <c r="P1188" s="120"/>
      <c r="Q1188" s="120"/>
      <c r="R1188" s="120"/>
      <c r="S1188" s="120"/>
      <c r="T1188" s="120"/>
      <c r="U1188" s="121"/>
    </row>
    <row r="1189" spans="1:21" ht="13.5" customHeight="1">
      <c r="A1189" s="110"/>
      <c r="B1189" s="111"/>
      <c r="C1189" s="120"/>
      <c r="D1189" s="120"/>
      <c r="E1189" s="120"/>
      <c r="F1189" s="120"/>
      <c r="G1189" s="120"/>
      <c r="H1189" s="120"/>
      <c r="I1189" s="120"/>
      <c r="J1189" s="120"/>
      <c r="K1189" s="120"/>
      <c r="L1189" s="120"/>
      <c r="M1189" s="120"/>
      <c r="N1189" s="120"/>
      <c r="O1189" s="120"/>
      <c r="P1189" s="120"/>
      <c r="Q1189" s="120"/>
      <c r="R1189" s="120"/>
      <c r="S1189" s="120"/>
      <c r="T1189" s="120"/>
      <c r="U1189" s="121"/>
    </row>
    <row r="1190" spans="1:21" ht="13.5" customHeight="1">
      <c r="A1190" s="110"/>
      <c r="B1190" s="111"/>
      <c r="C1190" s="120"/>
      <c r="D1190" s="120"/>
      <c r="E1190" s="120"/>
      <c r="F1190" s="120"/>
      <c r="G1190" s="120"/>
      <c r="H1190" s="120"/>
      <c r="I1190" s="120"/>
      <c r="J1190" s="120"/>
      <c r="K1190" s="120"/>
      <c r="L1190" s="120"/>
      <c r="M1190" s="120"/>
      <c r="N1190" s="120"/>
      <c r="O1190" s="120"/>
      <c r="P1190" s="120"/>
      <c r="Q1190" s="120"/>
      <c r="R1190" s="120"/>
      <c r="S1190" s="120"/>
      <c r="T1190" s="120"/>
      <c r="U1190" s="121"/>
    </row>
    <row r="1191" spans="1:21" ht="13.5" customHeight="1">
      <c r="A1191" s="110"/>
      <c r="B1191" s="111"/>
      <c r="C1191" s="120"/>
      <c r="D1191" s="120"/>
      <c r="E1191" s="120"/>
      <c r="F1191" s="120"/>
      <c r="G1191" s="120"/>
      <c r="H1191" s="120"/>
      <c r="I1191" s="120"/>
      <c r="J1191" s="120"/>
      <c r="K1191" s="120"/>
      <c r="L1191" s="120"/>
      <c r="M1191" s="120"/>
      <c r="N1191" s="120"/>
      <c r="O1191" s="120"/>
      <c r="P1191" s="120"/>
      <c r="Q1191" s="120"/>
      <c r="R1191" s="120"/>
      <c r="S1191" s="120"/>
      <c r="T1191" s="120"/>
      <c r="U1191" s="121"/>
    </row>
    <row r="1192" spans="1:21" ht="13.5" customHeight="1">
      <c r="A1192" s="110"/>
      <c r="B1192" s="111"/>
      <c r="C1192" s="120"/>
      <c r="D1192" s="120"/>
      <c r="E1192" s="120"/>
      <c r="F1192" s="120"/>
      <c r="G1192" s="120"/>
      <c r="H1192" s="120"/>
      <c r="I1192" s="120"/>
      <c r="J1192" s="120"/>
      <c r="K1192" s="120"/>
      <c r="L1192" s="120"/>
      <c r="M1192" s="120"/>
      <c r="N1192" s="120"/>
      <c r="O1192" s="120"/>
      <c r="P1192" s="120"/>
      <c r="Q1192" s="120"/>
      <c r="R1192" s="120"/>
      <c r="S1192" s="120"/>
      <c r="T1192" s="120"/>
      <c r="U1192" s="121"/>
    </row>
    <row r="1193" spans="1:21" ht="13.5" customHeight="1">
      <c r="A1193" s="110"/>
      <c r="B1193" s="111"/>
      <c r="C1193" s="120"/>
      <c r="D1193" s="120"/>
      <c r="E1193" s="120"/>
      <c r="F1193" s="120"/>
      <c r="G1193" s="120"/>
      <c r="H1193" s="120"/>
      <c r="I1193" s="120"/>
      <c r="J1193" s="120"/>
      <c r="K1193" s="120"/>
      <c r="L1193" s="120"/>
      <c r="M1193" s="120"/>
      <c r="N1193" s="120"/>
      <c r="O1193" s="120"/>
      <c r="P1193" s="120"/>
      <c r="Q1193" s="120"/>
      <c r="R1193" s="120"/>
      <c r="S1193" s="120"/>
      <c r="T1193" s="120"/>
      <c r="U1193" s="121"/>
    </row>
    <row r="1194" spans="1:21" ht="13.5" customHeight="1">
      <c r="A1194" s="110"/>
      <c r="B1194" s="111"/>
      <c r="C1194" s="120"/>
      <c r="D1194" s="120"/>
      <c r="E1194" s="120"/>
      <c r="F1194" s="120"/>
      <c r="G1194" s="120"/>
      <c r="H1194" s="120"/>
      <c r="I1194" s="120"/>
      <c r="J1194" s="120"/>
      <c r="K1194" s="120"/>
      <c r="L1194" s="120"/>
      <c r="M1194" s="120"/>
      <c r="N1194" s="120"/>
      <c r="O1194" s="120"/>
      <c r="P1194" s="120"/>
      <c r="Q1194" s="120"/>
      <c r="R1194" s="120"/>
      <c r="S1194" s="120"/>
      <c r="T1194" s="120"/>
      <c r="U1194" s="121"/>
    </row>
    <row r="1195" spans="1:21" ht="13.5" customHeight="1">
      <c r="A1195" s="110"/>
      <c r="B1195" s="111"/>
      <c r="C1195" s="120"/>
      <c r="D1195" s="120"/>
      <c r="E1195" s="120"/>
      <c r="F1195" s="120"/>
      <c r="G1195" s="120"/>
      <c r="H1195" s="120"/>
      <c r="I1195" s="120"/>
      <c r="J1195" s="120"/>
      <c r="K1195" s="120"/>
      <c r="L1195" s="120"/>
      <c r="M1195" s="120"/>
      <c r="N1195" s="120"/>
      <c r="O1195" s="120"/>
      <c r="P1195" s="120"/>
      <c r="Q1195" s="120"/>
      <c r="R1195" s="120"/>
      <c r="S1195" s="120"/>
      <c r="T1195" s="120"/>
      <c r="U1195" s="121"/>
    </row>
    <row r="1196" spans="1:21" ht="13.5" customHeight="1">
      <c r="A1196" s="110"/>
      <c r="B1196" s="111"/>
      <c r="C1196" s="120"/>
      <c r="D1196" s="120"/>
      <c r="E1196" s="120"/>
      <c r="F1196" s="120"/>
      <c r="G1196" s="120"/>
      <c r="H1196" s="120"/>
      <c r="I1196" s="120"/>
      <c r="J1196" s="120"/>
      <c r="K1196" s="120"/>
      <c r="L1196" s="120"/>
      <c r="M1196" s="120"/>
      <c r="N1196" s="120"/>
      <c r="O1196" s="120"/>
      <c r="P1196" s="120"/>
      <c r="Q1196" s="120"/>
      <c r="R1196" s="120"/>
      <c r="S1196" s="120"/>
      <c r="T1196" s="120"/>
      <c r="U1196" s="121"/>
    </row>
    <row r="1197" spans="1:21" ht="13.5" customHeight="1">
      <c r="A1197" s="110"/>
      <c r="B1197" s="111"/>
      <c r="C1197" s="120"/>
      <c r="D1197" s="120"/>
      <c r="E1197" s="120"/>
      <c r="F1197" s="120"/>
      <c r="G1197" s="120"/>
      <c r="H1197" s="120"/>
      <c r="I1197" s="120"/>
      <c r="J1197" s="120"/>
      <c r="K1197" s="120"/>
      <c r="L1197" s="120"/>
      <c r="M1197" s="120"/>
      <c r="N1197" s="120"/>
      <c r="O1197" s="120"/>
      <c r="P1197" s="120"/>
      <c r="Q1197" s="120"/>
      <c r="R1197" s="120"/>
      <c r="S1197" s="120"/>
      <c r="T1197" s="120"/>
      <c r="U1197" s="121"/>
    </row>
    <row r="1198" spans="1:21" ht="13.5" customHeight="1">
      <c r="A1198" s="110"/>
      <c r="B1198" s="111"/>
      <c r="C1198" s="120"/>
      <c r="D1198" s="120"/>
      <c r="E1198" s="120"/>
      <c r="F1198" s="120"/>
      <c r="G1198" s="120"/>
      <c r="H1198" s="120"/>
      <c r="I1198" s="120"/>
      <c r="J1198" s="120"/>
      <c r="K1198" s="120"/>
      <c r="L1198" s="120"/>
      <c r="M1198" s="120"/>
      <c r="N1198" s="120"/>
      <c r="O1198" s="120"/>
      <c r="P1198" s="120"/>
      <c r="Q1198" s="120"/>
      <c r="R1198" s="120"/>
      <c r="S1198" s="120"/>
      <c r="T1198" s="120"/>
      <c r="U1198" s="121"/>
    </row>
    <row r="1199" spans="1:21" ht="13.5" customHeight="1">
      <c r="A1199" s="110"/>
      <c r="B1199" s="111"/>
      <c r="C1199" s="120"/>
      <c r="D1199" s="120"/>
      <c r="E1199" s="120"/>
      <c r="F1199" s="120"/>
      <c r="G1199" s="120"/>
      <c r="H1199" s="120"/>
      <c r="I1199" s="120"/>
      <c r="J1199" s="120"/>
      <c r="K1199" s="120"/>
      <c r="L1199" s="120"/>
      <c r="M1199" s="120"/>
      <c r="N1199" s="120"/>
      <c r="O1199" s="120"/>
      <c r="P1199" s="120"/>
      <c r="Q1199" s="120"/>
      <c r="R1199" s="120"/>
      <c r="S1199" s="120"/>
      <c r="T1199" s="120"/>
      <c r="U1199" s="121"/>
    </row>
    <row r="1200" spans="1:21" ht="13.5" customHeight="1">
      <c r="A1200" s="110"/>
      <c r="B1200" s="111"/>
      <c r="C1200" s="120"/>
      <c r="D1200" s="120"/>
      <c r="E1200" s="120"/>
      <c r="F1200" s="120"/>
      <c r="G1200" s="120"/>
      <c r="H1200" s="120"/>
      <c r="I1200" s="120"/>
      <c r="J1200" s="120"/>
      <c r="K1200" s="120"/>
      <c r="L1200" s="120"/>
      <c r="M1200" s="120"/>
      <c r="N1200" s="120"/>
      <c r="O1200" s="120"/>
      <c r="P1200" s="120"/>
      <c r="Q1200" s="120"/>
      <c r="R1200" s="120"/>
      <c r="S1200" s="120"/>
      <c r="T1200" s="120"/>
      <c r="U1200" s="121"/>
    </row>
    <row r="1201" spans="1:21" ht="13.5" customHeight="1">
      <c r="A1201" s="110"/>
      <c r="B1201" s="111"/>
      <c r="C1201" s="120"/>
      <c r="D1201" s="120"/>
      <c r="E1201" s="120"/>
      <c r="F1201" s="120"/>
      <c r="G1201" s="120"/>
      <c r="H1201" s="120"/>
      <c r="I1201" s="120"/>
      <c r="J1201" s="120"/>
      <c r="K1201" s="120"/>
      <c r="L1201" s="120"/>
      <c r="M1201" s="120"/>
      <c r="N1201" s="120"/>
      <c r="O1201" s="120"/>
      <c r="P1201" s="120"/>
      <c r="Q1201" s="120"/>
      <c r="R1201" s="120"/>
      <c r="S1201" s="120"/>
      <c r="T1201" s="120"/>
      <c r="U1201" s="121"/>
    </row>
    <row r="1202" spans="1:21" ht="13.5" customHeight="1">
      <c r="A1202" s="110"/>
      <c r="B1202" s="111"/>
      <c r="C1202" s="120"/>
      <c r="D1202" s="120"/>
      <c r="E1202" s="120"/>
      <c r="F1202" s="120"/>
      <c r="G1202" s="120"/>
      <c r="H1202" s="120"/>
      <c r="I1202" s="120"/>
      <c r="J1202" s="120"/>
      <c r="K1202" s="120"/>
      <c r="L1202" s="120"/>
      <c r="M1202" s="120"/>
      <c r="N1202" s="120"/>
      <c r="O1202" s="120"/>
      <c r="P1202" s="120"/>
      <c r="Q1202" s="120"/>
      <c r="R1202" s="120"/>
      <c r="S1202" s="120"/>
      <c r="T1202" s="120"/>
      <c r="U1202" s="121"/>
    </row>
    <row r="1203" spans="1:21" ht="13.5" customHeight="1">
      <c r="A1203" s="110"/>
      <c r="B1203" s="111"/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1"/>
    </row>
    <row r="1204" spans="1:21" ht="13.5" customHeight="1">
      <c r="A1204" s="110"/>
      <c r="B1204" s="111"/>
      <c r="C1204" s="120"/>
      <c r="D1204" s="120"/>
      <c r="E1204" s="120"/>
      <c r="F1204" s="120"/>
      <c r="G1204" s="120"/>
      <c r="H1204" s="120"/>
      <c r="I1204" s="120"/>
      <c r="J1204" s="120"/>
      <c r="K1204" s="120"/>
      <c r="L1204" s="120"/>
      <c r="M1204" s="120"/>
      <c r="N1204" s="120"/>
      <c r="O1204" s="120"/>
      <c r="P1204" s="120"/>
      <c r="Q1204" s="120"/>
      <c r="R1204" s="120"/>
      <c r="S1204" s="120"/>
      <c r="T1204" s="120"/>
      <c r="U1204" s="121"/>
    </row>
    <row r="1205" spans="1:21" ht="13.5" customHeight="1">
      <c r="A1205" s="110"/>
      <c r="B1205" s="111"/>
      <c r="C1205" s="120"/>
      <c r="D1205" s="120"/>
      <c r="E1205" s="120"/>
      <c r="F1205" s="120"/>
      <c r="G1205" s="120"/>
      <c r="H1205" s="120"/>
      <c r="I1205" s="120"/>
      <c r="J1205" s="120"/>
      <c r="K1205" s="120"/>
      <c r="L1205" s="120"/>
      <c r="M1205" s="120"/>
      <c r="N1205" s="120"/>
      <c r="O1205" s="120"/>
      <c r="P1205" s="120"/>
      <c r="Q1205" s="120"/>
      <c r="R1205" s="120"/>
      <c r="S1205" s="120"/>
      <c r="T1205" s="120"/>
      <c r="U1205" s="121"/>
    </row>
    <row r="1206" spans="1:21" ht="13.5" customHeight="1">
      <c r="A1206" s="110"/>
      <c r="B1206" s="111"/>
      <c r="C1206" s="120"/>
      <c r="D1206" s="120"/>
      <c r="E1206" s="120"/>
      <c r="F1206" s="120"/>
      <c r="G1206" s="120"/>
      <c r="H1206" s="120"/>
      <c r="I1206" s="120"/>
      <c r="J1206" s="120"/>
      <c r="K1206" s="120"/>
      <c r="L1206" s="120"/>
      <c r="M1206" s="120"/>
      <c r="N1206" s="120"/>
      <c r="O1206" s="120"/>
      <c r="P1206" s="120"/>
      <c r="Q1206" s="120"/>
      <c r="R1206" s="120"/>
      <c r="S1206" s="120"/>
      <c r="T1206" s="120"/>
      <c r="U1206" s="121"/>
    </row>
    <row r="1207" spans="1:21" ht="13.5" customHeight="1">
      <c r="A1207" s="110"/>
      <c r="B1207" s="111"/>
      <c r="C1207" s="120"/>
      <c r="D1207" s="120"/>
      <c r="E1207" s="120"/>
      <c r="F1207" s="120"/>
      <c r="G1207" s="120"/>
      <c r="H1207" s="120"/>
      <c r="I1207" s="120"/>
      <c r="J1207" s="120"/>
      <c r="K1207" s="120"/>
      <c r="L1207" s="120"/>
      <c r="M1207" s="120"/>
      <c r="N1207" s="120"/>
      <c r="O1207" s="120"/>
      <c r="P1207" s="120"/>
      <c r="Q1207" s="120"/>
      <c r="R1207" s="120"/>
      <c r="S1207" s="120"/>
      <c r="T1207" s="120"/>
      <c r="U1207" s="121"/>
    </row>
    <row r="1208" spans="1:21" ht="13.5" customHeight="1">
      <c r="A1208" s="110"/>
      <c r="B1208" s="111"/>
      <c r="C1208" s="120"/>
      <c r="D1208" s="120"/>
      <c r="E1208" s="120"/>
      <c r="F1208" s="120"/>
      <c r="G1208" s="120"/>
      <c r="H1208" s="120"/>
      <c r="I1208" s="120"/>
      <c r="J1208" s="120"/>
      <c r="K1208" s="120"/>
      <c r="L1208" s="120"/>
      <c r="M1208" s="120"/>
      <c r="N1208" s="120"/>
      <c r="O1208" s="120"/>
      <c r="P1208" s="120"/>
      <c r="Q1208" s="120"/>
      <c r="R1208" s="120"/>
      <c r="S1208" s="120"/>
      <c r="T1208" s="120"/>
      <c r="U1208" s="121"/>
    </row>
    <row r="1209" spans="1:21" ht="13.5" customHeight="1">
      <c r="A1209" s="110"/>
      <c r="B1209" s="111"/>
      <c r="C1209" s="120"/>
      <c r="D1209" s="120"/>
      <c r="E1209" s="120"/>
      <c r="F1209" s="120"/>
      <c r="G1209" s="120"/>
      <c r="H1209" s="120"/>
      <c r="I1209" s="120"/>
      <c r="J1209" s="120"/>
      <c r="K1209" s="120"/>
      <c r="L1209" s="120"/>
      <c r="M1209" s="120"/>
      <c r="N1209" s="120"/>
      <c r="O1209" s="120"/>
      <c r="P1209" s="120"/>
      <c r="Q1209" s="120"/>
      <c r="R1209" s="120"/>
      <c r="S1209" s="120"/>
      <c r="T1209" s="120"/>
      <c r="U1209" s="121"/>
    </row>
    <row r="1210" spans="1:21" ht="13.5" customHeight="1">
      <c r="A1210" s="110"/>
      <c r="B1210" s="111"/>
      <c r="C1210" s="120"/>
      <c r="D1210" s="120"/>
      <c r="E1210" s="120"/>
      <c r="F1210" s="120"/>
      <c r="G1210" s="120"/>
      <c r="H1210" s="120"/>
      <c r="I1210" s="120"/>
      <c r="J1210" s="120"/>
      <c r="K1210" s="120"/>
      <c r="L1210" s="120"/>
      <c r="M1210" s="120"/>
      <c r="N1210" s="120"/>
      <c r="O1210" s="120"/>
      <c r="P1210" s="120"/>
      <c r="Q1210" s="120"/>
      <c r="R1210" s="120"/>
      <c r="S1210" s="120"/>
      <c r="T1210" s="120"/>
      <c r="U1210" s="121"/>
    </row>
    <row r="1211" spans="1:21" ht="13.5" customHeight="1">
      <c r="A1211" s="110"/>
      <c r="B1211" s="111"/>
      <c r="C1211" s="120"/>
      <c r="D1211" s="120"/>
      <c r="E1211" s="120"/>
      <c r="F1211" s="120"/>
      <c r="G1211" s="120"/>
      <c r="H1211" s="120"/>
      <c r="I1211" s="120"/>
      <c r="J1211" s="120"/>
      <c r="K1211" s="120"/>
      <c r="L1211" s="120"/>
      <c r="M1211" s="120"/>
      <c r="N1211" s="120"/>
      <c r="O1211" s="120"/>
      <c r="P1211" s="120"/>
      <c r="Q1211" s="120"/>
      <c r="R1211" s="120"/>
      <c r="S1211" s="120"/>
      <c r="T1211" s="120"/>
      <c r="U1211" s="121"/>
    </row>
    <row r="1212" spans="1:21" ht="13.5" customHeight="1">
      <c r="A1212" s="110"/>
      <c r="B1212" s="111"/>
      <c r="C1212" s="120"/>
      <c r="D1212" s="120"/>
      <c r="E1212" s="120"/>
      <c r="F1212" s="120"/>
      <c r="G1212" s="120"/>
      <c r="H1212" s="120"/>
      <c r="I1212" s="120"/>
      <c r="J1212" s="120"/>
      <c r="K1212" s="120"/>
      <c r="L1212" s="120"/>
      <c r="M1212" s="120"/>
      <c r="N1212" s="120"/>
      <c r="O1212" s="120"/>
      <c r="P1212" s="120"/>
      <c r="Q1212" s="120"/>
      <c r="R1212" s="120"/>
      <c r="S1212" s="120"/>
      <c r="T1212" s="120"/>
      <c r="U1212" s="121"/>
    </row>
    <row r="1213" spans="1:21" ht="13.5" customHeight="1">
      <c r="A1213" s="110"/>
      <c r="B1213" s="111"/>
      <c r="C1213" s="120"/>
      <c r="D1213" s="120"/>
      <c r="E1213" s="120"/>
      <c r="F1213" s="120"/>
      <c r="G1213" s="120"/>
      <c r="H1213" s="120"/>
      <c r="I1213" s="120"/>
      <c r="J1213" s="120"/>
      <c r="K1213" s="120"/>
      <c r="L1213" s="120"/>
      <c r="M1213" s="120"/>
      <c r="N1213" s="120"/>
      <c r="O1213" s="120"/>
      <c r="P1213" s="120"/>
      <c r="Q1213" s="120"/>
      <c r="R1213" s="120"/>
      <c r="S1213" s="120"/>
      <c r="T1213" s="120"/>
      <c r="U1213" s="121"/>
    </row>
    <row r="1214" spans="1:21" ht="13.5" customHeight="1">
      <c r="A1214" s="110"/>
      <c r="B1214" s="111"/>
      <c r="C1214" s="120"/>
      <c r="D1214" s="120"/>
      <c r="E1214" s="120"/>
      <c r="F1214" s="120"/>
      <c r="G1214" s="120"/>
      <c r="H1214" s="120"/>
      <c r="I1214" s="120"/>
      <c r="J1214" s="120"/>
      <c r="K1214" s="120"/>
      <c r="L1214" s="120"/>
      <c r="M1214" s="120"/>
      <c r="N1214" s="120"/>
      <c r="O1214" s="120"/>
      <c r="P1214" s="120"/>
      <c r="Q1214" s="120"/>
      <c r="R1214" s="120"/>
      <c r="S1214" s="120"/>
      <c r="T1214" s="120"/>
      <c r="U1214" s="121"/>
    </row>
    <row r="1215" spans="1:21" ht="13.5" customHeight="1">
      <c r="A1215" s="110"/>
      <c r="B1215" s="111"/>
      <c r="C1215" s="120"/>
      <c r="D1215" s="120"/>
      <c r="E1215" s="120"/>
      <c r="F1215" s="120"/>
      <c r="G1215" s="120"/>
      <c r="H1215" s="120"/>
      <c r="I1215" s="120"/>
      <c r="J1215" s="120"/>
      <c r="K1215" s="120"/>
      <c r="L1215" s="120"/>
      <c r="M1215" s="120"/>
      <c r="N1215" s="120"/>
      <c r="O1215" s="120"/>
      <c r="P1215" s="120"/>
      <c r="Q1215" s="120"/>
      <c r="R1215" s="120"/>
      <c r="S1215" s="120"/>
      <c r="T1215" s="120"/>
      <c r="U1215" s="121"/>
    </row>
    <row r="1216" spans="1:21" ht="13.5" customHeight="1">
      <c r="A1216" s="110"/>
      <c r="B1216" s="111"/>
      <c r="C1216" s="120"/>
      <c r="D1216" s="120"/>
      <c r="E1216" s="120"/>
      <c r="F1216" s="120"/>
      <c r="G1216" s="120"/>
      <c r="H1216" s="120"/>
      <c r="I1216" s="120"/>
      <c r="J1216" s="120"/>
      <c r="K1216" s="120"/>
      <c r="L1216" s="120"/>
      <c r="M1216" s="120"/>
      <c r="N1216" s="120"/>
      <c r="O1216" s="120"/>
      <c r="P1216" s="120"/>
      <c r="Q1216" s="120"/>
      <c r="R1216" s="120"/>
      <c r="S1216" s="120"/>
      <c r="T1216" s="120"/>
      <c r="U1216" s="121"/>
    </row>
    <row r="1217" spans="1:21" ht="13.5" customHeight="1">
      <c r="A1217" s="110"/>
      <c r="B1217" s="111"/>
      <c r="C1217" s="120"/>
      <c r="D1217" s="120"/>
      <c r="E1217" s="120"/>
      <c r="F1217" s="120"/>
      <c r="G1217" s="120"/>
      <c r="H1217" s="120"/>
      <c r="I1217" s="120"/>
      <c r="J1217" s="120"/>
      <c r="K1217" s="120"/>
      <c r="L1217" s="120"/>
      <c r="M1217" s="120"/>
      <c r="N1217" s="120"/>
      <c r="O1217" s="120"/>
      <c r="P1217" s="120"/>
      <c r="Q1217" s="120"/>
      <c r="R1217" s="120"/>
      <c r="S1217" s="120"/>
      <c r="T1217" s="120"/>
      <c r="U1217" s="121"/>
    </row>
    <row r="1218" spans="1:21" ht="13.5" customHeight="1">
      <c r="A1218" s="110"/>
      <c r="B1218" s="111"/>
      <c r="C1218" s="120"/>
      <c r="D1218" s="120"/>
      <c r="E1218" s="120"/>
      <c r="F1218" s="120"/>
      <c r="G1218" s="120"/>
      <c r="H1218" s="120"/>
      <c r="I1218" s="120"/>
      <c r="J1218" s="120"/>
      <c r="K1218" s="120"/>
      <c r="L1218" s="120"/>
      <c r="M1218" s="120"/>
      <c r="N1218" s="120"/>
      <c r="O1218" s="120"/>
      <c r="P1218" s="120"/>
      <c r="Q1218" s="120"/>
      <c r="R1218" s="120"/>
      <c r="S1218" s="120"/>
      <c r="T1218" s="120"/>
      <c r="U1218" s="121"/>
    </row>
    <row r="1219" spans="1:21" ht="13.5" customHeight="1">
      <c r="A1219" s="110"/>
      <c r="B1219" s="111"/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0"/>
      <c r="M1219" s="120"/>
      <c r="N1219" s="120"/>
      <c r="O1219" s="120"/>
      <c r="P1219" s="120"/>
      <c r="Q1219" s="120"/>
      <c r="R1219" s="120"/>
      <c r="S1219" s="120"/>
      <c r="T1219" s="120"/>
      <c r="U1219" s="121"/>
    </row>
    <row r="1220" spans="1:21" ht="13.5" customHeight="1">
      <c r="A1220" s="110"/>
      <c r="B1220" s="111"/>
      <c r="C1220" s="120"/>
      <c r="D1220" s="120"/>
      <c r="E1220" s="120"/>
      <c r="F1220" s="120"/>
      <c r="G1220" s="120"/>
      <c r="H1220" s="120"/>
      <c r="I1220" s="120"/>
      <c r="J1220" s="120"/>
      <c r="K1220" s="120"/>
      <c r="L1220" s="120"/>
      <c r="M1220" s="120"/>
      <c r="N1220" s="120"/>
      <c r="O1220" s="120"/>
      <c r="P1220" s="120"/>
      <c r="Q1220" s="120"/>
      <c r="R1220" s="120"/>
      <c r="S1220" s="120"/>
      <c r="T1220" s="120"/>
      <c r="U1220" s="121"/>
    </row>
    <row r="1221" spans="1:21" ht="13.5" customHeight="1">
      <c r="A1221" s="110"/>
      <c r="B1221" s="111"/>
      <c r="C1221" s="120"/>
      <c r="D1221" s="120"/>
      <c r="E1221" s="120"/>
      <c r="F1221" s="120"/>
      <c r="G1221" s="120"/>
      <c r="H1221" s="120"/>
      <c r="I1221" s="120"/>
      <c r="J1221" s="120"/>
      <c r="K1221" s="120"/>
      <c r="L1221" s="120"/>
      <c r="M1221" s="120"/>
      <c r="N1221" s="120"/>
      <c r="O1221" s="120"/>
      <c r="P1221" s="120"/>
      <c r="Q1221" s="120"/>
      <c r="R1221" s="120"/>
      <c r="S1221" s="120"/>
      <c r="T1221" s="120"/>
      <c r="U1221" s="121"/>
    </row>
    <row r="1222" spans="1:21" ht="13.5" customHeight="1">
      <c r="A1222" s="110"/>
      <c r="B1222" s="111"/>
      <c r="C1222" s="120"/>
      <c r="D1222" s="120"/>
      <c r="E1222" s="120"/>
      <c r="F1222" s="120"/>
      <c r="G1222" s="120"/>
      <c r="H1222" s="120"/>
      <c r="I1222" s="120"/>
      <c r="J1222" s="120"/>
      <c r="K1222" s="120"/>
      <c r="L1222" s="120"/>
      <c r="M1222" s="120"/>
      <c r="N1222" s="120"/>
      <c r="O1222" s="120"/>
      <c r="P1222" s="120"/>
      <c r="Q1222" s="120"/>
      <c r="R1222" s="120"/>
      <c r="S1222" s="120"/>
      <c r="T1222" s="120"/>
      <c r="U1222" s="121"/>
    </row>
    <row r="1223" spans="1:21" ht="13.5" customHeight="1">
      <c r="A1223" s="110"/>
      <c r="B1223" s="111"/>
      <c r="C1223" s="120"/>
      <c r="D1223" s="120"/>
      <c r="E1223" s="120"/>
      <c r="F1223" s="120"/>
      <c r="G1223" s="120"/>
      <c r="H1223" s="120"/>
      <c r="I1223" s="120"/>
      <c r="J1223" s="120"/>
      <c r="K1223" s="120"/>
      <c r="L1223" s="120"/>
      <c r="M1223" s="120"/>
      <c r="N1223" s="120"/>
      <c r="O1223" s="120"/>
      <c r="P1223" s="120"/>
      <c r="Q1223" s="120"/>
      <c r="R1223" s="120"/>
      <c r="S1223" s="120"/>
      <c r="T1223" s="120"/>
      <c r="U1223" s="121"/>
    </row>
    <row r="1224" spans="1:21" ht="13.5" customHeight="1">
      <c r="A1224" s="110"/>
      <c r="B1224" s="111"/>
      <c r="C1224" s="120"/>
      <c r="D1224" s="120"/>
      <c r="E1224" s="120"/>
      <c r="F1224" s="120"/>
      <c r="G1224" s="120"/>
      <c r="H1224" s="120"/>
      <c r="I1224" s="120"/>
      <c r="J1224" s="120"/>
      <c r="K1224" s="120"/>
      <c r="L1224" s="120"/>
      <c r="M1224" s="120"/>
      <c r="N1224" s="120"/>
      <c r="O1224" s="120"/>
      <c r="P1224" s="120"/>
      <c r="Q1224" s="120"/>
      <c r="R1224" s="120"/>
      <c r="S1224" s="120"/>
      <c r="T1224" s="120"/>
      <c r="U1224" s="121"/>
    </row>
    <row r="1225" spans="1:21" ht="13.5" customHeight="1">
      <c r="A1225" s="110"/>
      <c r="B1225" s="111"/>
      <c r="C1225" s="120"/>
      <c r="D1225" s="120"/>
      <c r="E1225" s="120"/>
      <c r="F1225" s="120"/>
      <c r="G1225" s="120"/>
      <c r="H1225" s="120"/>
      <c r="I1225" s="120"/>
      <c r="J1225" s="120"/>
      <c r="K1225" s="120"/>
      <c r="L1225" s="120"/>
      <c r="M1225" s="120"/>
      <c r="N1225" s="120"/>
      <c r="O1225" s="120"/>
      <c r="P1225" s="120"/>
      <c r="Q1225" s="120"/>
      <c r="R1225" s="120"/>
      <c r="S1225" s="120"/>
      <c r="T1225" s="120"/>
      <c r="U1225" s="121"/>
    </row>
    <row r="1226" spans="1:21" ht="13.5" customHeight="1">
      <c r="A1226" s="110"/>
      <c r="B1226" s="111"/>
      <c r="C1226" s="120"/>
      <c r="D1226" s="120"/>
      <c r="E1226" s="120"/>
      <c r="F1226" s="120"/>
      <c r="G1226" s="120"/>
      <c r="H1226" s="120"/>
      <c r="I1226" s="120"/>
      <c r="J1226" s="120"/>
      <c r="K1226" s="120"/>
      <c r="L1226" s="120"/>
      <c r="M1226" s="120"/>
      <c r="N1226" s="120"/>
      <c r="O1226" s="120"/>
      <c r="P1226" s="120"/>
      <c r="Q1226" s="120"/>
      <c r="R1226" s="120"/>
      <c r="S1226" s="120"/>
      <c r="T1226" s="120"/>
      <c r="U1226" s="121"/>
    </row>
    <row r="1227" spans="1:21" ht="13.5" customHeight="1">
      <c r="A1227" s="110"/>
      <c r="B1227" s="111"/>
      <c r="C1227" s="120"/>
      <c r="D1227" s="120"/>
      <c r="E1227" s="120"/>
      <c r="F1227" s="120"/>
      <c r="G1227" s="120"/>
      <c r="H1227" s="120"/>
      <c r="I1227" s="120"/>
      <c r="J1227" s="120"/>
      <c r="K1227" s="120"/>
      <c r="L1227" s="120"/>
      <c r="M1227" s="120"/>
      <c r="N1227" s="120"/>
      <c r="O1227" s="120"/>
      <c r="P1227" s="120"/>
      <c r="Q1227" s="120"/>
      <c r="R1227" s="120"/>
      <c r="S1227" s="120"/>
      <c r="T1227" s="120"/>
      <c r="U1227" s="121"/>
    </row>
    <row r="1228" spans="1:21" ht="13.5" customHeight="1">
      <c r="A1228" s="110"/>
      <c r="B1228" s="111"/>
      <c r="C1228" s="120"/>
      <c r="D1228" s="120"/>
      <c r="E1228" s="120"/>
      <c r="F1228" s="120"/>
      <c r="G1228" s="120"/>
      <c r="H1228" s="120"/>
      <c r="I1228" s="120"/>
      <c r="J1228" s="120"/>
      <c r="K1228" s="120"/>
      <c r="L1228" s="120"/>
      <c r="M1228" s="120"/>
      <c r="N1228" s="120"/>
      <c r="O1228" s="120"/>
      <c r="P1228" s="120"/>
      <c r="Q1228" s="120"/>
      <c r="R1228" s="120"/>
      <c r="S1228" s="120"/>
      <c r="T1228" s="120"/>
      <c r="U1228" s="121"/>
    </row>
    <row r="1229" spans="1:21" ht="13.5" customHeight="1">
      <c r="A1229" s="110"/>
      <c r="B1229" s="111"/>
      <c r="C1229" s="120"/>
      <c r="D1229" s="120"/>
      <c r="E1229" s="120"/>
      <c r="F1229" s="120"/>
      <c r="G1229" s="120"/>
      <c r="H1229" s="120"/>
      <c r="I1229" s="120"/>
      <c r="J1229" s="120"/>
      <c r="K1229" s="120"/>
      <c r="L1229" s="120"/>
      <c r="M1229" s="120"/>
      <c r="N1229" s="120"/>
      <c r="O1229" s="120"/>
      <c r="P1229" s="120"/>
      <c r="Q1229" s="120"/>
      <c r="R1229" s="120"/>
      <c r="S1229" s="120"/>
      <c r="T1229" s="120"/>
      <c r="U1229" s="121"/>
    </row>
    <row r="1230" spans="1:21" ht="13.5" customHeight="1">
      <c r="A1230" s="110"/>
      <c r="B1230" s="111"/>
      <c r="C1230" s="120"/>
      <c r="D1230" s="120"/>
      <c r="E1230" s="120"/>
      <c r="F1230" s="120"/>
      <c r="G1230" s="120"/>
      <c r="H1230" s="120"/>
      <c r="I1230" s="120"/>
      <c r="J1230" s="120"/>
      <c r="K1230" s="120"/>
      <c r="L1230" s="120"/>
      <c r="M1230" s="120"/>
      <c r="N1230" s="120"/>
      <c r="O1230" s="120"/>
      <c r="P1230" s="120"/>
      <c r="Q1230" s="120"/>
      <c r="R1230" s="120"/>
      <c r="S1230" s="120"/>
      <c r="T1230" s="120"/>
      <c r="U1230" s="121"/>
    </row>
    <row r="1231" spans="1:21" ht="13.5" customHeight="1">
      <c r="A1231" s="110"/>
      <c r="B1231" s="111"/>
      <c r="C1231" s="120"/>
      <c r="D1231" s="120"/>
      <c r="E1231" s="120"/>
      <c r="F1231" s="120"/>
      <c r="G1231" s="120"/>
      <c r="H1231" s="120"/>
      <c r="I1231" s="120"/>
      <c r="J1231" s="120"/>
      <c r="K1231" s="120"/>
      <c r="L1231" s="120"/>
      <c r="M1231" s="120"/>
      <c r="N1231" s="120"/>
      <c r="O1231" s="120"/>
      <c r="P1231" s="120"/>
      <c r="Q1231" s="120"/>
      <c r="R1231" s="120"/>
      <c r="S1231" s="120"/>
      <c r="T1231" s="120"/>
      <c r="U1231" s="121"/>
    </row>
    <row r="1232" spans="1:21" ht="13.5" customHeight="1">
      <c r="A1232" s="110"/>
      <c r="B1232" s="111"/>
      <c r="C1232" s="120"/>
      <c r="D1232" s="120"/>
      <c r="E1232" s="120"/>
      <c r="F1232" s="120"/>
      <c r="G1232" s="120"/>
      <c r="H1232" s="120"/>
      <c r="I1232" s="120"/>
      <c r="J1232" s="120"/>
      <c r="K1232" s="120"/>
      <c r="L1232" s="120"/>
      <c r="M1232" s="120"/>
      <c r="N1232" s="120"/>
      <c r="O1232" s="120"/>
      <c r="P1232" s="120"/>
      <c r="Q1232" s="120"/>
      <c r="R1232" s="120"/>
      <c r="S1232" s="120"/>
      <c r="T1232" s="120"/>
      <c r="U1232" s="121"/>
    </row>
    <row r="1233" spans="1:21" ht="13.5" customHeight="1">
      <c r="A1233" s="110"/>
      <c r="B1233" s="111"/>
      <c r="C1233" s="120"/>
      <c r="D1233" s="120"/>
      <c r="E1233" s="120"/>
      <c r="F1233" s="120"/>
      <c r="G1233" s="120"/>
      <c r="H1233" s="120"/>
      <c r="I1233" s="120"/>
      <c r="J1233" s="120"/>
      <c r="K1233" s="120"/>
      <c r="L1233" s="120"/>
      <c r="M1233" s="120"/>
      <c r="N1233" s="120"/>
      <c r="O1233" s="120"/>
      <c r="P1233" s="120"/>
      <c r="Q1233" s="120"/>
      <c r="R1233" s="120"/>
      <c r="S1233" s="120"/>
      <c r="T1233" s="120"/>
      <c r="U1233" s="121"/>
    </row>
    <row r="1234" spans="1:21" ht="13.5" customHeight="1">
      <c r="A1234" s="110"/>
      <c r="B1234" s="111"/>
      <c r="C1234" s="120"/>
      <c r="D1234" s="120"/>
      <c r="E1234" s="120"/>
      <c r="F1234" s="120"/>
      <c r="G1234" s="120"/>
      <c r="H1234" s="120"/>
      <c r="I1234" s="120"/>
      <c r="J1234" s="120"/>
      <c r="K1234" s="120"/>
      <c r="L1234" s="120"/>
      <c r="M1234" s="120"/>
      <c r="N1234" s="120"/>
      <c r="O1234" s="120"/>
      <c r="P1234" s="120"/>
      <c r="Q1234" s="120"/>
      <c r="R1234" s="120"/>
      <c r="S1234" s="120"/>
      <c r="T1234" s="120"/>
      <c r="U1234" s="121"/>
    </row>
    <row r="1235" spans="1:21" ht="13.5" customHeight="1">
      <c r="A1235" s="110"/>
      <c r="B1235" s="111"/>
      <c r="C1235" s="120"/>
      <c r="D1235" s="120"/>
      <c r="E1235" s="120"/>
      <c r="F1235" s="120"/>
      <c r="G1235" s="120"/>
      <c r="H1235" s="120"/>
      <c r="I1235" s="120"/>
      <c r="J1235" s="120"/>
      <c r="K1235" s="120"/>
      <c r="L1235" s="120"/>
      <c r="M1235" s="120"/>
      <c r="N1235" s="120"/>
      <c r="O1235" s="120"/>
      <c r="P1235" s="120"/>
      <c r="Q1235" s="120"/>
      <c r="R1235" s="120"/>
      <c r="S1235" s="120"/>
      <c r="T1235" s="120"/>
      <c r="U1235" s="121"/>
    </row>
    <row r="1236" spans="1:21" ht="13.5" customHeight="1">
      <c r="A1236" s="110"/>
      <c r="B1236" s="111"/>
      <c r="C1236" s="120"/>
      <c r="D1236" s="120"/>
      <c r="E1236" s="120"/>
      <c r="F1236" s="120"/>
      <c r="G1236" s="120"/>
      <c r="H1236" s="120"/>
      <c r="I1236" s="120"/>
      <c r="J1236" s="120"/>
      <c r="K1236" s="120"/>
      <c r="L1236" s="120"/>
      <c r="M1236" s="120"/>
      <c r="N1236" s="120"/>
      <c r="O1236" s="120"/>
      <c r="P1236" s="120"/>
      <c r="Q1236" s="120"/>
      <c r="R1236" s="120"/>
      <c r="S1236" s="120"/>
      <c r="T1236" s="120"/>
      <c r="U1236" s="121"/>
    </row>
    <row r="1237" spans="1:21" ht="13.5" customHeight="1">
      <c r="A1237" s="110"/>
      <c r="B1237" s="111"/>
      <c r="C1237" s="120"/>
      <c r="D1237" s="120"/>
      <c r="E1237" s="120"/>
      <c r="F1237" s="120"/>
      <c r="G1237" s="120"/>
      <c r="H1237" s="120"/>
      <c r="I1237" s="120"/>
      <c r="J1237" s="120"/>
      <c r="K1237" s="120"/>
      <c r="L1237" s="120"/>
      <c r="M1237" s="120"/>
      <c r="N1237" s="120"/>
      <c r="O1237" s="120"/>
      <c r="P1237" s="120"/>
      <c r="Q1237" s="120"/>
      <c r="R1237" s="120"/>
      <c r="S1237" s="120"/>
      <c r="T1237" s="120"/>
      <c r="U1237" s="121"/>
    </row>
    <row r="1238" spans="1:21" ht="13.5" customHeight="1">
      <c r="A1238" s="110"/>
      <c r="B1238" s="111"/>
      <c r="C1238" s="120"/>
      <c r="D1238" s="120"/>
      <c r="E1238" s="120"/>
      <c r="F1238" s="120"/>
      <c r="G1238" s="120"/>
      <c r="H1238" s="120"/>
      <c r="I1238" s="120"/>
      <c r="J1238" s="120"/>
      <c r="K1238" s="120"/>
      <c r="L1238" s="120"/>
      <c r="M1238" s="120"/>
      <c r="N1238" s="120"/>
      <c r="O1238" s="120"/>
      <c r="P1238" s="120"/>
      <c r="Q1238" s="120"/>
      <c r="R1238" s="120"/>
      <c r="S1238" s="120"/>
      <c r="T1238" s="120"/>
      <c r="U1238" s="121"/>
    </row>
    <row r="1239" spans="1:21" ht="13.5" customHeight="1">
      <c r="A1239" s="110"/>
      <c r="B1239" s="111"/>
      <c r="C1239" s="120"/>
      <c r="D1239" s="120"/>
      <c r="E1239" s="120"/>
      <c r="F1239" s="120"/>
      <c r="G1239" s="120"/>
      <c r="H1239" s="120"/>
      <c r="I1239" s="120"/>
      <c r="J1239" s="120"/>
      <c r="K1239" s="120"/>
      <c r="L1239" s="120"/>
      <c r="M1239" s="120"/>
      <c r="N1239" s="120"/>
      <c r="O1239" s="120"/>
      <c r="P1239" s="120"/>
      <c r="Q1239" s="120"/>
      <c r="R1239" s="120"/>
      <c r="S1239" s="120"/>
      <c r="T1239" s="120"/>
      <c r="U1239" s="121"/>
    </row>
    <row r="1240" spans="1:21" ht="13.5" customHeight="1">
      <c r="A1240" s="110"/>
      <c r="B1240" s="111"/>
      <c r="C1240" s="120"/>
      <c r="D1240" s="120"/>
      <c r="E1240" s="120"/>
      <c r="F1240" s="120"/>
      <c r="G1240" s="120"/>
      <c r="H1240" s="120"/>
      <c r="I1240" s="120"/>
      <c r="J1240" s="120"/>
      <c r="K1240" s="120"/>
      <c r="L1240" s="120"/>
      <c r="M1240" s="120"/>
      <c r="N1240" s="120"/>
      <c r="O1240" s="120"/>
      <c r="P1240" s="120"/>
      <c r="Q1240" s="120"/>
      <c r="R1240" s="120"/>
      <c r="S1240" s="120"/>
      <c r="T1240" s="120"/>
      <c r="U1240" s="121"/>
    </row>
    <row r="1241" spans="1:21" ht="13.5" customHeight="1">
      <c r="A1241" s="110"/>
      <c r="B1241" s="111"/>
      <c r="C1241" s="120"/>
      <c r="D1241" s="120"/>
      <c r="E1241" s="120"/>
      <c r="F1241" s="120"/>
      <c r="G1241" s="120"/>
      <c r="H1241" s="120"/>
      <c r="I1241" s="120"/>
      <c r="J1241" s="120"/>
      <c r="K1241" s="120"/>
      <c r="L1241" s="120"/>
      <c r="M1241" s="120"/>
      <c r="N1241" s="120"/>
      <c r="O1241" s="120"/>
      <c r="P1241" s="120"/>
      <c r="Q1241" s="120"/>
      <c r="R1241" s="120"/>
      <c r="S1241" s="120"/>
      <c r="T1241" s="120"/>
      <c r="U1241" s="121"/>
    </row>
    <row r="1242" spans="1:21" ht="13.5" customHeight="1">
      <c r="A1242" s="110"/>
      <c r="B1242" s="111"/>
      <c r="C1242" s="120"/>
      <c r="D1242" s="120"/>
      <c r="E1242" s="120"/>
      <c r="F1242" s="120"/>
      <c r="G1242" s="120"/>
      <c r="H1242" s="120"/>
      <c r="I1242" s="120"/>
      <c r="J1242" s="120"/>
      <c r="K1242" s="120"/>
      <c r="L1242" s="120"/>
      <c r="M1242" s="120"/>
      <c r="N1242" s="120"/>
      <c r="O1242" s="120"/>
      <c r="P1242" s="120"/>
      <c r="Q1242" s="120"/>
      <c r="R1242" s="120"/>
      <c r="S1242" s="120"/>
      <c r="T1242" s="120"/>
      <c r="U1242" s="121"/>
    </row>
    <row r="1243" spans="1:21" ht="13.5" customHeight="1">
      <c r="A1243" s="110"/>
      <c r="B1243" s="111"/>
      <c r="C1243" s="120"/>
      <c r="D1243" s="120"/>
      <c r="E1243" s="120"/>
      <c r="F1243" s="120"/>
      <c r="G1243" s="120"/>
      <c r="H1243" s="120"/>
      <c r="I1243" s="120"/>
      <c r="J1243" s="120"/>
      <c r="K1243" s="120"/>
      <c r="L1243" s="120"/>
      <c r="M1243" s="120"/>
      <c r="N1243" s="120"/>
      <c r="O1243" s="120"/>
      <c r="P1243" s="120"/>
      <c r="Q1243" s="120"/>
      <c r="R1243" s="120"/>
      <c r="S1243" s="120"/>
      <c r="T1243" s="120"/>
      <c r="U1243" s="121"/>
    </row>
    <row r="1244" spans="1:21" ht="13.5" customHeight="1">
      <c r="A1244" s="110"/>
      <c r="B1244" s="111"/>
      <c r="C1244" s="120"/>
      <c r="D1244" s="120"/>
      <c r="E1244" s="120"/>
      <c r="F1244" s="120"/>
      <c r="G1244" s="120"/>
      <c r="H1244" s="120"/>
      <c r="I1244" s="120"/>
      <c r="J1244" s="120"/>
      <c r="K1244" s="120"/>
      <c r="L1244" s="120"/>
      <c r="M1244" s="120"/>
      <c r="N1244" s="120"/>
      <c r="O1244" s="120"/>
      <c r="P1244" s="120"/>
      <c r="Q1244" s="120"/>
      <c r="R1244" s="120"/>
      <c r="S1244" s="120"/>
      <c r="T1244" s="120"/>
      <c r="U1244" s="121"/>
    </row>
    <row r="1245" spans="1:21" ht="13.5" customHeight="1">
      <c r="A1245" s="110"/>
      <c r="B1245" s="111"/>
      <c r="C1245" s="120"/>
      <c r="D1245" s="120"/>
      <c r="E1245" s="120"/>
      <c r="F1245" s="120"/>
      <c r="G1245" s="120"/>
      <c r="H1245" s="120"/>
      <c r="I1245" s="120"/>
      <c r="J1245" s="120"/>
      <c r="K1245" s="120"/>
      <c r="L1245" s="120"/>
      <c r="M1245" s="120"/>
      <c r="N1245" s="120"/>
      <c r="O1245" s="120"/>
      <c r="P1245" s="120"/>
      <c r="Q1245" s="120"/>
      <c r="R1245" s="120"/>
      <c r="S1245" s="120"/>
      <c r="T1245" s="120"/>
      <c r="U1245" s="121"/>
    </row>
    <row r="1246" spans="1:21" ht="13.5" customHeight="1">
      <c r="A1246" s="110"/>
      <c r="B1246" s="111"/>
      <c r="C1246" s="120"/>
      <c r="D1246" s="120"/>
      <c r="E1246" s="120"/>
      <c r="F1246" s="120"/>
      <c r="G1246" s="120"/>
      <c r="H1246" s="120"/>
      <c r="I1246" s="120"/>
      <c r="J1246" s="120"/>
      <c r="K1246" s="120"/>
      <c r="L1246" s="120"/>
      <c r="M1246" s="120"/>
      <c r="N1246" s="120"/>
      <c r="O1246" s="120"/>
      <c r="P1246" s="120"/>
      <c r="Q1246" s="120"/>
      <c r="R1246" s="120"/>
      <c r="S1246" s="120"/>
      <c r="T1246" s="120"/>
      <c r="U1246" s="121"/>
    </row>
    <row r="1247" spans="1:21" ht="13.5" customHeight="1">
      <c r="A1247" s="110"/>
      <c r="B1247" s="111"/>
      <c r="C1247" s="120"/>
      <c r="D1247" s="120"/>
      <c r="E1247" s="120"/>
      <c r="F1247" s="120"/>
      <c r="G1247" s="120"/>
      <c r="H1247" s="120"/>
      <c r="I1247" s="120"/>
      <c r="J1247" s="120"/>
      <c r="K1247" s="120"/>
      <c r="L1247" s="120"/>
      <c r="M1247" s="120"/>
      <c r="N1247" s="120"/>
      <c r="O1247" s="120"/>
      <c r="P1247" s="120"/>
      <c r="Q1247" s="120"/>
      <c r="R1247" s="120"/>
      <c r="S1247" s="120"/>
      <c r="T1247" s="120"/>
      <c r="U1247" s="121"/>
    </row>
    <row r="1248" spans="1:21" ht="13.5" customHeight="1">
      <c r="A1248" s="110"/>
      <c r="B1248" s="111"/>
      <c r="C1248" s="120"/>
      <c r="D1248" s="120"/>
      <c r="E1248" s="120"/>
      <c r="F1248" s="120"/>
      <c r="G1248" s="120"/>
      <c r="H1248" s="120"/>
      <c r="I1248" s="120"/>
      <c r="J1248" s="120"/>
      <c r="K1248" s="120"/>
      <c r="L1248" s="120"/>
      <c r="M1248" s="120"/>
      <c r="N1248" s="120"/>
      <c r="O1248" s="120"/>
      <c r="P1248" s="120"/>
      <c r="Q1248" s="120"/>
      <c r="R1248" s="120"/>
      <c r="S1248" s="120"/>
      <c r="T1248" s="120"/>
      <c r="U1248" s="121"/>
    </row>
    <row r="1249" spans="1:21" ht="13.5" customHeight="1">
      <c r="A1249" s="110"/>
      <c r="B1249" s="111"/>
      <c r="C1249" s="120"/>
      <c r="D1249" s="120"/>
      <c r="E1249" s="120"/>
      <c r="F1249" s="120"/>
      <c r="G1249" s="120"/>
      <c r="H1249" s="120"/>
      <c r="I1249" s="120"/>
      <c r="J1249" s="120"/>
      <c r="K1249" s="120"/>
      <c r="L1249" s="120"/>
      <c r="M1249" s="120"/>
      <c r="N1249" s="120"/>
      <c r="O1249" s="120"/>
      <c r="P1249" s="120"/>
      <c r="Q1249" s="120"/>
      <c r="R1249" s="120"/>
      <c r="S1249" s="120"/>
      <c r="T1249" s="120"/>
      <c r="U1249" s="121"/>
    </row>
    <row r="1250" spans="1:21" ht="13.5" customHeight="1">
      <c r="A1250" s="110"/>
      <c r="B1250" s="111"/>
      <c r="C1250" s="120"/>
      <c r="D1250" s="120"/>
      <c r="E1250" s="120"/>
      <c r="F1250" s="120"/>
      <c r="G1250" s="120"/>
      <c r="H1250" s="120"/>
      <c r="I1250" s="120"/>
      <c r="J1250" s="120"/>
      <c r="K1250" s="120"/>
      <c r="L1250" s="120"/>
      <c r="M1250" s="120"/>
      <c r="N1250" s="120"/>
      <c r="O1250" s="120"/>
      <c r="P1250" s="120"/>
      <c r="Q1250" s="120"/>
      <c r="R1250" s="120"/>
      <c r="S1250" s="120"/>
      <c r="T1250" s="120"/>
      <c r="U1250" s="121"/>
    </row>
    <row r="1251" spans="1:21" ht="13.5" customHeight="1">
      <c r="A1251" s="110"/>
      <c r="B1251" s="111"/>
      <c r="C1251" s="120"/>
      <c r="D1251" s="120"/>
      <c r="E1251" s="120"/>
      <c r="F1251" s="120"/>
      <c r="G1251" s="120"/>
      <c r="H1251" s="120"/>
      <c r="I1251" s="120"/>
      <c r="J1251" s="120"/>
      <c r="K1251" s="120"/>
      <c r="L1251" s="120"/>
      <c r="M1251" s="120"/>
      <c r="N1251" s="120"/>
      <c r="O1251" s="120"/>
      <c r="P1251" s="120"/>
      <c r="Q1251" s="120"/>
      <c r="R1251" s="120"/>
      <c r="S1251" s="120"/>
      <c r="T1251" s="120"/>
      <c r="U1251" s="121"/>
    </row>
    <row r="1252" spans="1:21" ht="13.5" customHeight="1">
      <c r="A1252" s="110"/>
      <c r="B1252" s="111"/>
      <c r="C1252" s="120"/>
      <c r="D1252" s="120"/>
      <c r="E1252" s="120"/>
      <c r="F1252" s="120"/>
      <c r="G1252" s="120"/>
      <c r="H1252" s="120"/>
      <c r="I1252" s="120"/>
      <c r="J1252" s="120"/>
      <c r="K1252" s="120"/>
      <c r="L1252" s="120"/>
      <c r="M1252" s="120"/>
      <c r="N1252" s="120"/>
      <c r="O1252" s="120"/>
      <c r="P1252" s="120"/>
      <c r="Q1252" s="120"/>
      <c r="R1252" s="120"/>
      <c r="S1252" s="120"/>
      <c r="T1252" s="120"/>
      <c r="U1252" s="121"/>
    </row>
    <row r="1253" spans="1:21" ht="13.5" customHeight="1">
      <c r="A1253" s="110"/>
      <c r="B1253" s="111"/>
      <c r="C1253" s="120"/>
      <c r="D1253" s="120"/>
      <c r="E1253" s="120"/>
      <c r="F1253" s="120"/>
      <c r="G1253" s="120"/>
      <c r="H1253" s="120"/>
      <c r="I1253" s="120"/>
      <c r="J1253" s="120"/>
      <c r="K1253" s="120"/>
      <c r="L1253" s="120"/>
      <c r="M1253" s="120"/>
      <c r="N1253" s="120"/>
      <c r="O1253" s="120"/>
      <c r="P1253" s="120"/>
      <c r="Q1253" s="120"/>
      <c r="R1253" s="120"/>
      <c r="S1253" s="120"/>
      <c r="T1253" s="120"/>
      <c r="U1253" s="121"/>
    </row>
    <row r="1254" spans="1:21" ht="13.5" customHeight="1">
      <c r="A1254" s="110"/>
      <c r="B1254" s="111"/>
      <c r="C1254" s="120"/>
      <c r="D1254" s="120"/>
      <c r="E1254" s="120"/>
      <c r="F1254" s="120"/>
      <c r="G1254" s="120"/>
      <c r="H1254" s="120"/>
      <c r="I1254" s="120"/>
      <c r="J1254" s="120"/>
      <c r="K1254" s="120"/>
      <c r="L1254" s="120"/>
      <c r="M1254" s="120"/>
      <c r="N1254" s="120"/>
      <c r="O1254" s="120"/>
      <c r="P1254" s="120"/>
      <c r="Q1254" s="120"/>
      <c r="R1254" s="120"/>
      <c r="S1254" s="120"/>
      <c r="T1254" s="120"/>
      <c r="U1254" s="121"/>
    </row>
    <row r="1255" spans="1:21" ht="13.5" customHeight="1">
      <c r="A1255" s="110"/>
      <c r="B1255" s="111"/>
      <c r="C1255" s="120"/>
      <c r="D1255" s="120"/>
      <c r="E1255" s="120"/>
      <c r="F1255" s="120"/>
      <c r="G1255" s="120"/>
      <c r="H1255" s="120"/>
      <c r="I1255" s="120"/>
      <c r="J1255" s="120"/>
      <c r="K1255" s="120"/>
      <c r="L1255" s="120"/>
      <c r="M1255" s="120"/>
      <c r="N1255" s="120"/>
      <c r="O1255" s="120"/>
      <c r="P1255" s="120"/>
      <c r="Q1255" s="120"/>
      <c r="R1255" s="120"/>
      <c r="S1255" s="120"/>
      <c r="T1255" s="120"/>
      <c r="U1255" s="121"/>
    </row>
    <row r="1256" spans="1:21" ht="13.5" customHeight="1">
      <c r="A1256" s="110"/>
      <c r="B1256" s="111"/>
      <c r="C1256" s="120"/>
      <c r="D1256" s="120"/>
      <c r="E1256" s="120"/>
      <c r="F1256" s="120"/>
      <c r="G1256" s="120"/>
      <c r="H1256" s="120"/>
      <c r="I1256" s="120"/>
      <c r="J1256" s="120"/>
      <c r="K1256" s="120"/>
      <c r="L1256" s="120"/>
      <c r="M1256" s="120"/>
      <c r="N1256" s="120"/>
      <c r="O1256" s="120"/>
      <c r="P1256" s="120"/>
      <c r="Q1256" s="120"/>
      <c r="R1256" s="120"/>
      <c r="S1256" s="120"/>
      <c r="T1256" s="120"/>
      <c r="U1256" s="121"/>
    </row>
    <row r="1257" spans="1:21" ht="13.5" customHeight="1">
      <c r="A1257" s="110"/>
      <c r="B1257" s="111"/>
      <c r="C1257" s="120"/>
      <c r="D1257" s="120"/>
      <c r="E1257" s="120"/>
      <c r="F1257" s="120"/>
      <c r="G1257" s="120"/>
      <c r="H1257" s="120"/>
      <c r="I1257" s="120"/>
      <c r="J1257" s="120"/>
      <c r="K1257" s="120"/>
      <c r="L1257" s="120"/>
      <c r="M1257" s="120"/>
      <c r="N1257" s="120"/>
      <c r="O1257" s="120"/>
      <c r="P1257" s="120"/>
      <c r="Q1257" s="120"/>
      <c r="R1257" s="120"/>
      <c r="S1257" s="120"/>
      <c r="T1257" s="120"/>
      <c r="U1257" s="121"/>
    </row>
    <row r="1258" spans="1:21" ht="13.5" customHeight="1">
      <c r="A1258" s="110"/>
      <c r="B1258" s="111"/>
      <c r="C1258" s="120"/>
      <c r="D1258" s="120"/>
      <c r="E1258" s="120"/>
      <c r="F1258" s="120"/>
      <c r="G1258" s="120"/>
      <c r="H1258" s="120"/>
      <c r="I1258" s="120"/>
      <c r="J1258" s="120"/>
      <c r="K1258" s="120"/>
      <c r="L1258" s="120"/>
      <c r="M1258" s="120"/>
      <c r="N1258" s="120"/>
      <c r="O1258" s="120"/>
      <c r="P1258" s="120"/>
      <c r="Q1258" s="120"/>
      <c r="R1258" s="120"/>
      <c r="S1258" s="120"/>
      <c r="T1258" s="120"/>
      <c r="U1258" s="121"/>
    </row>
    <row r="1259" spans="1:21" ht="13.5" customHeight="1">
      <c r="A1259" s="110"/>
      <c r="B1259" s="111"/>
      <c r="C1259" s="120"/>
      <c r="D1259" s="120"/>
      <c r="E1259" s="120"/>
      <c r="F1259" s="120"/>
      <c r="G1259" s="120"/>
      <c r="H1259" s="120"/>
      <c r="I1259" s="120"/>
      <c r="J1259" s="120"/>
      <c r="K1259" s="120"/>
      <c r="L1259" s="120"/>
      <c r="M1259" s="120"/>
      <c r="N1259" s="120"/>
      <c r="O1259" s="120"/>
      <c r="P1259" s="120"/>
      <c r="Q1259" s="120"/>
      <c r="R1259" s="120"/>
      <c r="S1259" s="120"/>
      <c r="T1259" s="120"/>
      <c r="U1259" s="121"/>
    </row>
    <row r="1260" spans="1:21" ht="13.5" customHeight="1">
      <c r="A1260" s="110"/>
      <c r="B1260" s="111"/>
      <c r="C1260" s="120"/>
      <c r="D1260" s="120"/>
      <c r="E1260" s="120"/>
      <c r="F1260" s="120"/>
      <c r="G1260" s="120"/>
      <c r="H1260" s="120"/>
      <c r="I1260" s="120"/>
      <c r="J1260" s="120"/>
      <c r="K1260" s="120"/>
      <c r="L1260" s="120"/>
      <c r="M1260" s="120"/>
      <c r="N1260" s="120"/>
      <c r="O1260" s="120"/>
      <c r="P1260" s="120"/>
      <c r="Q1260" s="120"/>
      <c r="R1260" s="120"/>
      <c r="S1260" s="120"/>
      <c r="T1260" s="120"/>
      <c r="U1260" s="121"/>
    </row>
    <row r="1261" spans="1:21" ht="13.5" customHeight="1">
      <c r="A1261" s="110"/>
      <c r="B1261" s="111"/>
      <c r="C1261" s="120"/>
      <c r="D1261" s="120"/>
      <c r="E1261" s="120"/>
      <c r="F1261" s="120"/>
      <c r="G1261" s="120"/>
      <c r="H1261" s="120"/>
      <c r="I1261" s="120"/>
      <c r="J1261" s="120"/>
      <c r="K1261" s="120"/>
      <c r="L1261" s="120"/>
      <c r="M1261" s="120"/>
      <c r="N1261" s="120"/>
      <c r="O1261" s="120"/>
      <c r="P1261" s="120"/>
      <c r="Q1261" s="120"/>
      <c r="R1261" s="120"/>
      <c r="S1261" s="120"/>
      <c r="T1261" s="120"/>
      <c r="U1261" s="121"/>
    </row>
    <row r="1262" spans="1:21" ht="13.5" customHeight="1">
      <c r="A1262" s="110"/>
      <c r="B1262" s="111"/>
      <c r="C1262" s="120"/>
      <c r="D1262" s="120"/>
      <c r="E1262" s="120"/>
      <c r="F1262" s="120"/>
      <c r="G1262" s="120"/>
      <c r="H1262" s="120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/>
      <c r="T1262" s="120"/>
      <c r="U1262" s="121"/>
    </row>
    <row r="1263" spans="1:21" ht="13.5" customHeight="1">
      <c r="A1263" s="110"/>
      <c r="B1263" s="111"/>
      <c r="C1263" s="120"/>
      <c r="D1263" s="120"/>
      <c r="E1263" s="120"/>
      <c r="F1263" s="120"/>
      <c r="G1263" s="120"/>
      <c r="H1263" s="120"/>
      <c r="I1263" s="120"/>
      <c r="J1263" s="120"/>
      <c r="K1263" s="120"/>
      <c r="L1263" s="120"/>
      <c r="M1263" s="120"/>
      <c r="N1263" s="120"/>
      <c r="O1263" s="120"/>
      <c r="P1263" s="120"/>
      <c r="Q1263" s="120"/>
      <c r="R1263" s="120"/>
      <c r="S1263" s="120"/>
      <c r="T1263" s="120"/>
      <c r="U1263" s="121"/>
    </row>
    <row r="1264" spans="1:21" ht="13.5" customHeight="1">
      <c r="A1264" s="110"/>
      <c r="B1264" s="111"/>
      <c r="C1264" s="120"/>
      <c r="D1264" s="120"/>
      <c r="E1264" s="120"/>
      <c r="F1264" s="120"/>
      <c r="G1264" s="120"/>
      <c r="H1264" s="120"/>
      <c r="I1264" s="120"/>
      <c r="J1264" s="120"/>
      <c r="K1264" s="120"/>
      <c r="L1264" s="120"/>
      <c r="M1264" s="120"/>
      <c r="N1264" s="120"/>
      <c r="O1264" s="120"/>
      <c r="P1264" s="120"/>
      <c r="Q1264" s="120"/>
      <c r="R1264" s="120"/>
      <c r="S1264" s="120"/>
      <c r="T1264" s="120"/>
      <c r="U1264" s="121"/>
    </row>
    <row r="1265" spans="1:21" ht="13.5" customHeight="1">
      <c r="A1265" s="110"/>
      <c r="B1265" s="111"/>
      <c r="C1265" s="120"/>
      <c r="D1265" s="120"/>
      <c r="E1265" s="120"/>
      <c r="F1265" s="120"/>
      <c r="G1265" s="120"/>
      <c r="H1265" s="120"/>
      <c r="I1265" s="120"/>
      <c r="J1265" s="120"/>
      <c r="K1265" s="120"/>
      <c r="L1265" s="120"/>
      <c r="M1265" s="120"/>
      <c r="N1265" s="120"/>
      <c r="O1265" s="120"/>
      <c r="P1265" s="120"/>
      <c r="Q1265" s="120"/>
      <c r="R1265" s="120"/>
      <c r="S1265" s="120"/>
      <c r="T1265" s="120"/>
      <c r="U1265" s="121"/>
    </row>
    <row r="1266" spans="1:21" ht="13.5" customHeight="1">
      <c r="A1266" s="110"/>
      <c r="B1266" s="111"/>
      <c r="C1266" s="120"/>
      <c r="D1266" s="120"/>
      <c r="E1266" s="120"/>
      <c r="F1266" s="120"/>
      <c r="G1266" s="120"/>
      <c r="H1266" s="120"/>
      <c r="I1266" s="120"/>
      <c r="J1266" s="120"/>
      <c r="K1266" s="120"/>
      <c r="L1266" s="120"/>
      <c r="M1266" s="120"/>
      <c r="N1266" s="120"/>
      <c r="O1266" s="120"/>
      <c r="P1266" s="120"/>
      <c r="Q1266" s="120"/>
      <c r="R1266" s="120"/>
      <c r="S1266" s="120"/>
      <c r="T1266" s="120"/>
      <c r="U1266" s="121"/>
    </row>
    <row r="1267" spans="1:21" ht="13.5" customHeight="1">
      <c r="A1267" s="110"/>
      <c r="B1267" s="111"/>
      <c r="C1267" s="120"/>
      <c r="D1267" s="120"/>
      <c r="E1267" s="120"/>
      <c r="F1267" s="120"/>
      <c r="G1267" s="120"/>
      <c r="H1267" s="120"/>
      <c r="I1267" s="120"/>
      <c r="J1267" s="120"/>
      <c r="K1267" s="120"/>
      <c r="L1267" s="120"/>
      <c r="M1267" s="120"/>
      <c r="N1267" s="120"/>
      <c r="O1267" s="120"/>
      <c r="P1267" s="120"/>
      <c r="Q1267" s="120"/>
      <c r="R1267" s="120"/>
      <c r="S1267" s="120"/>
      <c r="T1267" s="120"/>
      <c r="U1267" s="121"/>
    </row>
    <row r="1268" spans="1:21" ht="13.5" customHeight="1">
      <c r="A1268" s="110"/>
      <c r="B1268" s="111"/>
      <c r="C1268" s="120"/>
      <c r="D1268" s="120"/>
      <c r="E1268" s="120"/>
      <c r="F1268" s="120"/>
      <c r="G1268" s="120"/>
      <c r="H1268" s="120"/>
      <c r="I1268" s="120"/>
      <c r="J1268" s="120"/>
      <c r="K1268" s="120"/>
      <c r="L1268" s="120"/>
      <c r="M1268" s="120"/>
      <c r="N1268" s="120"/>
      <c r="O1268" s="120"/>
      <c r="P1268" s="120"/>
      <c r="Q1268" s="120"/>
      <c r="R1268" s="120"/>
      <c r="S1268" s="120"/>
      <c r="T1268" s="120"/>
      <c r="U1268" s="121"/>
    </row>
    <row r="1269" spans="1:21" ht="13.5" customHeight="1">
      <c r="A1269" s="110"/>
      <c r="B1269" s="111"/>
      <c r="C1269" s="120"/>
      <c r="D1269" s="120"/>
      <c r="E1269" s="120"/>
      <c r="F1269" s="120"/>
      <c r="G1269" s="120"/>
      <c r="H1269" s="120"/>
      <c r="I1269" s="120"/>
      <c r="J1269" s="120"/>
      <c r="K1269" s="120"/>
      <c r="L1269" s="120"/>
      <c r="M1269" s="120"/>
      <c r="N1269" s="120"/>
      <c r="O1269" s="120"/>
      <c r="P1269" s="120"/>
      <c r="Q1269" s="120"/>
      <c r="R1269" s="120"/>
      <c r="S1269" s="120"/>
      <c r="T1269" s="120"/>
      <c r="U1269" s="121"/>
    </row>
    <row r="1270" spans="1:21" ht="13.5" customHeight="1">
      <c r="A1270" s="110"/>
      <c r="B1270" s="111"/>
      <c r="C1270" s="120"/>
      <c r="D1270" s="120"/>
      <c r="E1270" s="120"/>
      <c r="F1270" s="120"/>
      <c r="G1270" s="120"/>
      <c r="H1270" s="120"/>
      <c r="I1270" s="120"/>
      <c r="J1270" s="120"/>
      <c r="K1270" s="120"/>
      <c r="L1270" s="120"/>
      <c r="M1270" s="120"/>
      <c r="N1270" s="120"/>
      <c r="O1270" s="120"/>
      <c r="P1270" s="120"/>
      <c r="Q1270" s="120"/>
      <c r="R1270" s="120"/>
      <c r="S1270" s="120"/>
      <c r="T1270" s="120"/>
      <c r="U1270" s="121"/>
    </row>
    <row r="1271" spans="1:21" ht="13.5" customHeight="1">
      <c r="A1271" s="110"/>
      <c r="B1271" s="111"/>
      <c r="C1271" s="120"/>
      <c r="D1271" s="120"/>
      <c r="E1271" s="120"/>
      <c r="F1271" s="120"/>
      <c r="G1271" s="120"/>
      <c r="H1271" s="120"/>
      <c r="I1271" s="120"/>
      <c r="J1271" s="120"/>
      <c r="K1271" s="120"/>
      <c r="L1271" s="120"/>
      <c r="M1271" s="120"/>
      <c r="N1271" s="120"/>
      <c r="O1271" s="120"/>
      <c r="P1271" s="120"/>
      <c r="Q1271" s="120"/>
      <c r="R1271" s="120"/>
      <c r="S1271" s="120"/>
      <c r="T1271" s="120"/>
      <c r="U1271" s="121"/>
    </row>
    <row r="1272" spans="1:21" ht="13.5" customHeight="1">
      <c r="A1272" s="110"/>
      <c r="B1272" s="111"/>
      <c r="C1272" s="120"/>
      <c r="D1272" s="120"/>
      <c r="E1272" s="120"/>
      <c r="F1272" s="120"/>
      <c r="G1272" s="120"/>
      <c r="H1272" s="120"/>
      <c r="I1272" s="120"/>
      <c r="J1272" s="120"/>
      <c r="K1272" s="120"/>
      <c r="L1272" s="120"/>
      <c r="M1272" s="120"/>
      <c r="N1272" s="120"/>
      <c r="O1272" s="120"/>
      <c r="P1272" s="120"/>
      <c r="Q1272" s="120"/>
      <c r="R1272" s="120"/>
      <c r="S1272" s="120"/>
      <c r="T1272" s="120"/>
      <c r="U1272" s="121"/>
    </row>
    <row r="1273" spans="1:21" ht="13.5" customHeight="1">
      <c r="A1273" s="110"/>
      <c r="B1273" s="111"/>
      <c r="C1273" s="120"/>
      <c r="D1273" s="120"/>
      <c r="E1273" s="120"/>
      <c r="F1273" s="120"/>
      <c r="G1273" s="120"/>
      <c r="H1273" s="120"/>
      <c r="I1273" s="120"/>
      <c r="J1273" s="120"/>
      <c r="K1273" s="120"/>
      <c r="L1273" s="120"/>
      <c r="M1273" s="120"/>
      <c r="N1273" s="120"/>
      <c r="O1273" s="120"/>
      <c r="P1273" s="120"/>
      <c r="Q1273" s="120"/>
      <c r="R1273" s="120"/>
      <c r="S1273" s="120"/>
      <c r="T1273" s="120"/>
      <c r="U1273" s="121"/>
    </row>
    <row r="1274" spans="1:21" ht="13.5" customHeight="1">
      <c r="A1274" s="110"/>
      <c r="B1274" s="111"/>
      <c r="C1274" s="120"/>
      <c r="D1274" s="120"/>
      <c r="E1274" s="120"/>
      <c r="F1274" s="120"/>
      <c r="G1274" s="120"/>
      <c r="H1274" s="120"/>
      <c r="I1274" s="120"/>
      <c r="J1274" s="120"/>
      <c r="K1274" s="120"/>
      <c r="L1274" s="120"/>
      <c r="M1274" s="120"/>
      <c r="N1274" s="120"/>
      <c r="O1274" s="120"/>
      <c r="P1274" s="120"/>
      <c r="Q1274" s="120"/>
      <c r="R1274" s="120"/>
      <c r="S1274" s="120"/>
      <c r="T1274" s="120"/>
      <c r="U1274" s="121"/>
    </row>
    <row r="1275" spans="1:21" ht="13.5" customHeight="1">
      <c r="A1275" s="110"/>
      <c r="B1275" s="111"/>
      <c r="C1275" s="120"/>
      <c r="D1275" s="120"/>
      <c r="E1275" s="120"/>
      <c r="F1275" s="120"/>
      <c r="G1275" s="120"/>
      <c r="H1275" s="120"/>
      <c r="I1275" s="120"/>
      <c r="J1275" s="120"/>
      <c r="K1275" s="120"/>
      <c r="L1275" s="120"/>
      <c r="M1275" s="120"/>
      <c r="N1275" s="120"/>
      <c r="O1275" s="120"/>
      <c r="P1275" s="120"/>
      <c r="Q1275" s="120"/>
      <c r="R1275" s="120"/>
      <c r="S1275" s="120"/>
      <c r="T1275" s="120"/>
      <c r="U1275" s="121"/>
    </row>
    <row r="1276" spans="1:21" ht="13.5" customHeight="1">
      <c r="A1276" s="110"/>
      <c r="B1276" s="111"/>
      <c r="C1276" s="120"/>
      <c r="D1276" s="120"/>
      <c r="E1276" s="120"/>
      <c r="F1276" s="120"/>
      <c r="G1276" s="120"/>
      <c r="H1276" s="120"/>
      <c r="I1276" s="120"/>
      <c r="J1276" s="120"/>
      <c r="K1276" s="120"/>
      <c r="L1276" s="120"/>
      <c r="M1276" s="120"/>
      <c r="N1276" s="120"/>
      <c r="O1276" s="120"/>
      <c r="P1276" s="120"/>
      <c r="Q1276" s="120"/>
      <c r="R1276" s="120"/>
      <c r="S1276" s="120"/>
      <c r="T1276" s="120"/>
      <c r="U1276" s="121"/>
    </row>
    <row r="1277" spans="1:21" ht="13.5" customHeight="1">
      <c r="A1277" s="110"/>
      <c r="B1277" s="111"/>
      <c r="C1277" s="120"/>
      <c r="D1277" s="120"/>
      <c r="E1277" s="120"/>
      <c r="F1277" s="120"/>
      <c r="G1277" s="120"/>
      <c r="H1277" s="120"/>
      <c r="I1277" s="120"/>
      <c r="J1277" s="120"/>
      <c r="K1277" s="120"/>
      <c r="L1277" s="120"/>
      <c r="M1277" s="120"/>
      <c r="N1277" s="120"/>
      <c r="O1277" s="120"/>
      <c r="P1277" s="120"/>
      <c r="Q1277" s="120"/>
      <c r="R1277" s="120"/>
      <c r="S1277" s="120"/>
      <c r="T1277" s="120"/>
      <c r="U1277" s="121"/>
    </row>
    <row r="1278" spans="1:21" ht="13.5" customHeight="1">
      <c r="A1278" s="110"/>
      <c r="B1278" s="111"/>
      <c r="C1278" s="120"/>
      <c r="D1278" s="120"/>
      <c r="E1278" s="120"/>
      <c r="F1278" s="120"/>
      <c r="G1278" s="120"/>
      <c r="H1278" s="120"/>
      <c r="I1278" s="120"/>
      <c r="J1278" s="120"/>
      <c r="K1278" s="120"/>
      <c r="L1278" s="120"/>
      <c r="M1278" s="120"/>
      <c r="N1278" s="120"/>
      <c r="O1278" s="120"/>
      <c r="P1278" s="120"/>
      <c r="Q1278" s="120"/>
      <c r="R1278" s="120"/>
      <c r="S1278" s="120"/>
      <c r="T1278" s="120"/>
      <c r="U1278" s="121"/>
    </row>
    <row r="1279" spans="1:21" ht="13.5" customHeight="1">
      <c r="A1279" s="110"/>
      <c r="B1279" s="111"/>
      <c r="C1279" s="120"/>
      <c r="D1279" s="120"/>
      <c r="E1279" s="120"/>
      <c r="F1279" s="120"/>
      <c r="G1279" s="120"/>
      <c r="H1279" s="120"/>
      <c r="I1279" s="120"/>
      <c r="J1279" s="120"/>
      <c r="K1279" s="120"/>
      <c r="L1279" s="120"/>
      <c r="M1279" s="120"/>
      <c r="N1279" s="120"/>
      <c r="O1279" s="120"/>
      <c r="P1279" s="120"/>
      <c r="Q1279" s="120"/>
      <c r="R1279" s="120"/>
      <c r="S1279" s="120"/>
      <c r="T1279" s="120"/>
      <c r="U1279" s="121"/>
    </row>
    <row r="1280" spans="1:21" ht="13.5" customHeight="1">
      <c r="A1280" s="110"/>
      <c r="B1280" s="111"/>
      <c r="C1280" s="120"/>
      <c r="D1280" s="120"/>
      <c r="E1280" s="120"/>
      <c r="F1280" s="120"/>
      <c r="G1280" s="120"/>
      <c r="H1280" s="120"/>
      <c r="I1280" s="120"/>
      <c r="J1280" s="120"/>
      <c r="K1280" s="120"/>
      <c r="L1280" s="120"/>
      <c r="M1280" s="120"/>
      <c r="N1280" s="120"/>
      <c r="O1280" s="120"/>
      <c r="P1280" s="120"/>
      <c r="Q1280" s="120"/>
      <c r="R1280" s="120"/>
      <c r="S1280" s="120"/>
      <c r="T1280" s="120"/>
      <c r="U1280" s="121"/>
    </row>
    <row r="1281" spans="1:21" ht="13.5" customHeight="1">
      <c r="A1281" s="110"/>
      <c r="B1281" s="111"/>
      <c r="C1281" s="120"/>
      <c r="D1281" s="120"/>
      <c r="E1281" s="120"/>
      <c r="F1281" s="120"/>
      <c r="G1281" s="120"/>
      <c r="H1281" s="120"/>
      <c r="I1281" s="120"/>
      <c r="J1281" s="120"/>
      <c r="K1281" s="120"/>
      <c r="L1281" s="120"/>
      <c r="M1281" s="120"/>
      <c r="N1281" s="120"/>
      <c r="O1281" s="120"/>
      <c r="P1281" s="120"/>
      <c r="Q1281" s="120"/>
      <c r="R1281" s="120"/>
      <c r="S1281" s="120"/>
      <c r="T1281" s="120"/>
      <c r="U1281" s="121"/>
    </row>
    <row r="1282" spans="1:21" ht="13.5" customHeight="1">
      <c r="A1282" s="110"/>
      <c r="B1282" s="111"/>
      <c r="C1282" s="120"/>
      <c r="D1282" s="120"/>
      <c r="E1282" s="120"/>
      <c r="F1282" s="120"/>
      <c r="G1282" s="120"/>
      <c r="H1282" s="120"/>
      <c r="I1282" s="120"/>
      <c r="J1282" s="120"/>
      <c r="K1282" s="120"/>
      <c r="L1282" s="120"/>
      <c r="M1282" s="120"/>
      <c r="N1282" s="120"/>
      <c r="O1282" s="120"/>
      <c r="P1282" s="120"/>
      <c r="Q1282" s="120"/>
      <c r="R1282" s="120"/>
      <c r="S1282" s="120"/>
      <c r="T1282" s="120"/>
      <c r="U1282" s="121"/>
    </row>
    <row r="1283" spans="1:21" ht="13.5" customHeight="1">
      <c r="A1283" s="110"/>
      <c r="B1283" s="111"/>
      <c r="C1283" s="120"/>
      <c r="D1283" s="120"/>
      <c r="E1283" s="120"/>
      <c r="F1283" s="120"/>
      <c r="G1283" s="120"/>
      <c r="H1283" s="120"/>
      <c r="I1283" s="120"/>
      <c r="J1283" s="120"/>
      <c r="K1283" s="120"/>
      <c r="L1283" s="120"/>
      <c r="M1283" s="120"/>
      <c r="N1283" s="120"/>
      <c r="O1283" s="120"/>
      <c r="P1283" s="120"/>
      <c r="Q1283" s="120"/>
      <c r="R1283" s="120"/>
      <c r="S1283" s="120"/>
      <c r="T1283" s="120"/>
      <c r="U1283" s="121"/>
    </row>
    <row r="1284" spans="1:21" ht="13.5" customHeight="1">
      <c r="A1284" s="110"/>
      <c r="B1284" s="111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120"/>
      <c r="M1284" s="120"/>
      <c r="N1284" s="120"/>
      <c r="O1284" s="120"/>
      <c r="P1284" s="120"/>
      <c r="Q1284" s="120"/>
      <c r="R1284" s="120"/>
      <c r="S1284" s="120"/>
      <c r="T1284" s="120"/>
      <c r="U1284" s="121"/>
    </row>
    <row r="1285" spans="1:21" ht="13.5" customHeight="1">
      <c r="A1285" s="110"/>
      <c r="B1285" s="111"/>
      <c r="C1285" s="120"/>
      <c r="D1285" s="120"/>
      <c r="E1285" s="120"/>
      <c r="F1285" s="120"/>
      <c r="G1285" s="120"/>
      <c r="H1285" s="120"/>
      <c r="I1285" s="120"/>
      <c r="J1285" s="120"/>
      <c r="K1285" s="120"/>
      <c r="L1285" s="120"/>
      <c r="M1285" s="120"/>
      <c r="N1285" s="120"/>
      <c r="O1285" s="120"/>
      <c r="P1285" s="120"/>
      <c r="Q1285" s="120"/>
      <c r="R1285" s="120"/>
      <c r="S1285" s="120"/>
      <c r="T1285" s="120"/>
      <c r="U1285" s="121"/>
    </row>
    <row r="1286" spans="1:21" ht="13.5" customHeight="1">
      <c r="A1286" s="110"/>
      <c r="B1286" s="111"/>
      <c r="C1286" s="120"/>
      <c r="D1286" s="120"/>
      <c r="E1286" s="120"/>
      <c r="F1286" s="120"/>
      <c r="G1286" s="120"/>
      <c r="H1286" s="120"/>
      <c r="I1286" s="120"/>
      <c r="J1286" s="120"/>
      <c r="K1286" s="120"/>
      <c r="L1286" s="120"/>
      <c r="M1286" s="120"/>
      <c r="N1286" s="120"/>
      <c r="O1286" s="120"/>
      <c r="P1286" s="120"/>
      <c r="Q1286" s="120"/>
      <c r="R1286" s="120"/>
      <c r="S1286" s="120"/>
      <c r="T1286" s="120"/>
      <c r="U1286" s="121"/>
    </row>
    <row r="1287" spans="1:21" ht="13.5" customHeight="1">
      <c r="A1287" s="110"/>
      <c r="B1287" s="111"/>
      <c r="C1287" s="120"/>
      <c r="D1287" s="120"/>
      <c r="E1287" s="120"/>
      <c r="F1287" s="120"/>
      <c r="G1287" s="120"/>
      <c r="H1287" s="120"/>
      <c r="I1287" s="120"/>
      <c r="J1287" s="120"/>
      <c r="K1287" s="120"/>
      <c r="L1287" s="120"/>
      <c r="M1287" s="120"/>
      <c r="N1287" s="120"/>
      <c r="O1287" s="120"/>
      <c r="P1287" s="120"/>
      <c r="Q1287" s="120"/>
      <c r="R1287" s="120"/>
      <c r="S1287" s="120"/>
      <c r="T1287" s="120"/>
      <c r="U1287" s="121"/>
    </row>
    <row r="1288" spans="1:21" ht="13.5" customHeight="1">
      <c r="A1288" s="110"/>
      <c r="B1288" s="111"/>
      <c r="C1288" s="120"/>
      <c r="D1288" s="120"/>
      <c r="E1288" s="120"/>
      <c r="F1288" s="120"/>
      <c r="G1288" s="120"/>
      <c r="H1288" s="120"/>
      <c r="I1288" s="120"/>
      <c r="J1288" s="120"/>
      <c r="K1288" s="120"/>
      <c r="L1288" s="120"/>
      <c r="M1288" s="120"/>
      <c r="N1288" s="120"/>
      <c r="O1288" s="120"/>
      <c r="P1288" s="120"/>
      <c r="Q1288" s="120"/>
      <c r="R1288" s="120"/>
      <c r="S1288" s="120"/>
      <c r="T1288" s="120"/>
      <c r="U1288" s="121"/>
    </row>
    <row r="1289" spans="1:21" ht="13.5" customHeight="1">
      <c r="A1289" s="110"/>
      <c r="B1289" s="111"/>
      <c r="C1289" s="120"/>
      <c r="D1289" s="120"/>
      <c r="E1289" s="120"/>
      <c r="F1289" s="120"/>
      <c r="G1289" s="120"/>
      <c r="H1289" s="120"/>
      <c r="I1289" s="120"/>
      <c r="J1289" s="120"/>
      <c r="K1289" s="120"/>
      <c r="L1289" s="120"/>
      <c r="M1289" s="120"/>
      <c r="N1289" s="120"/>
      <c r="O1289" s="120"/>
      <c r="P1289" s="120"/>
      <c r="Q1289" s="120"/>
      <c r="R1289" s="120"/>
      <c r="S1289" s="120"/>
      <c r="T1289" s="120"/>
      <c r="U1289" s="121"/>
    </row>
    <row r="1290" spans="1:21" ht="13.5" customHeight="1">
      <c r="A1290" s="110"/>
      <c r="B1290" s="111"/>
      <c r="C1290" s="120"/>
      <c r="D1290" s="120"/>
      <c r="E1290" s="120"/>
      <c r="F1290" s="120"/>
      <c r="G1290" s="120"/>
      <c r="H1290" s="120"/>
      <c r="I1290" s="120"/>
      <c r="J1290" s="120"/>
      <c r="K1290" s="120"/>
      <c r="L1290" s="120"/>
      <c r="M1290" s="120"/>
      <c r="N1290" s="120"/>
      <c r="O1290" s="120"/>
      <c r="P1290" s="120"/>
      <c r="Q1290" s="120"/>
      <c r="R1290" s="120"/>
      <c r="S1290" s="120"/>
      <c r="T1290" s="120"/>
      <c r="U1290" s="121"/>
    </row>
    <row r="1291" spans="1:21" ht="13.5" customHeight="1">
      <c r="A1291" s="110"/>
      <c r="B1291" s="111"/>
      <c r="C1291" s="120"/>
      <c r="D1291" s="120"/>
      <c r="E1291" s="120"/>
      <c r="F1291" s="120"/>
      <c r="G1291" s="120"/>
      <c r="H1291" s="120"/>
      <c r="I1291" s="120"/>
      <c r="J1291" s="120"/>
      <c r="K1291" s="120"/>
      <c r="L1291" s="120"/>
      <c r="M1291" s="120"/>
      <c r="N1291" s="120"/>
      <c r="O1291" s="120"/>
      <c r="P1291" s="120"/>
      <c r="Q1291" s="120"/>
      <c r="R1291" s="120"/>
      <c r="S1291" s="120"/>
      <c r="T1291" s="120"/>
      <c r="U1291" s="121"/>
    </row>
    <row r="1292" spans="1:21" ht="13.5" customHeight="1">
      <c r="A1292" s="110"/>
      <c r="B1292" s="111"/>
      <c r="C1292" s="120"/>
      <c r="D1292" s="120"/>
      <c r="E1292" s="120"/>
      <c r="F1292" s="120"/>
      <c r="G1292" s="120"/>
      <c r="H1292" s="120"/>
      <c r="I1292" s="120"/>
      <c r="J1292" s="120"/>
      <c r="K1292" s="120"/>
      <c r="L1292" s="120"/>
      <c r="M1292" s="120"/>
      <c r="N1292" s="120"/>
      <c r="O1292" s="120"/>
      <c r="P1292" s="120"/>
      <c r="Q1292" s="120"/>
      <c r="R1292" s="120"/>
      <c r="S1292" s="120"/>
      <c r="T1292" s="120"/>
      <c r="U1292" s="121"/>
    </row>
    <row r="1293" spans="1:21" ht="13.5" customHeight="1">
      <c r="A1293" s="110"/>
      <c r="B1293" s="111"/>
      <c r="C1293" s="120"/>
      <c r="D1293" s="120"/>
      <c r="E1293" s="120"/>
      <c r="F1293" s="120"/>
      <c r="G1293" s="120"/>
      <c r="H1293" s="120"/>
      <c r="I1293" s="120"/>
      <c r="J1293" s="120"/>
      <c r="K1293" s="120"/>
      <c r="L1293" s="120"/>
      <c r="M1293" s="120"/>
      <c r="N1293" s="120"/>
      <c r="O1293" s="120"/>
      <c r="P1293" s="120"/>
      <c r="Q1293" s="120"/>
      <c r="R1293" s="120"/>
      <c r="S1293" s="120"/>
      <c r="T1293" s="120"/>
      <c r="U1293" s="121"/>
    </row>
    <row r="1294" spans="1:21" ht="13.5" customHeight="1">
      <c r="A1294" s="110"/>
      <c r="B1294" s="111"/>
      <c r="C1294" s="120"/>
      <c r="D1294" s="120"/>
      <c r="E1294" s="120"/>
      <c r="F1294" s="120"/>
      <c r="G1294" s="120"/>
      <c r="H1294" s="120"/>
      <c r="I1294" s="120"/>
      <c r="J1294" s="120"/>
      <c r="K1294" s="120"/>
      <c r="L1294" s="120"/>
      <c r="M1294" s="120"/>
      <c r="N1294" s="120"/>
      <c r="O1294" s="120"/>
      <c r="P1294" s="120"/>
      <c r="Q1294" s="120"/>
      <c r="R1294" s="120"/>
      <c r="S1294" s="120"/>
      <c r="T1294" s="120"/>
      <c r="U1294" s="121"/>
    </row>
    <row r="1295" spans="1:21" ht="13.5" customHeight="1">
      <c r="A1295" s="110"/>
      <c r="B1295" s="111"/>
      <c r="C1295" s="120"/>
      <c r="D1295" s="120"/>
      <c r="E1295" s="120"/>
      <c r="F1295" s="120"/>
      <c r="G1295" s="120"/>
      <c r="H1295" s="120"/>
      <c r="I1295" s="120"/>
      <c r="J1295" s="120"/>
      <c r="K1295" s="120"/>
      <c r="L1295" s="120"/>
      <c r="M1295" s="120"/>
      <c r="N1295" s="120"/>
      <c r="O1295" s="120"/>
      <c r="P1295" s="120"/>
      <c r="Q1295" s="120"/>
      <c r="R1295" s="120"/>
      <c r="S1295" s="120"/>
      <c r="T1295" s="120"/>
      <c r="U1295" s="121"/>
    </row>
    <row r="1296" spans="1:21" ht="13.5" customHeight="1">
      <c r="A1296" s="110"/>
      <c r="B1296" s="111"/>
      <c r="C1296" s="120"/>
      <c r="D1296" s="120"/>
      <c r="E1296" s="120"/>
      <c r="F1296" s="120"/>
      <c r="G1296" s="120"/>
      <c r="H1296" s="120"/>
      <c r="I1296" s="120"/>
      <c r="J1296" s="120"/>
      <c r="K1296" s="120"/>
      <c r="L1296" s="120"/>
      <c r="M1296" s="120"/>
      <c r="N1296" s="120"/>
      <c r="O1296" s="120"/>
      <c r="P1296" s="120"/>
      <c r="Q1296" s="120"/>
      <c r="R1296" s="120"/>
      <c r="S1296" s="120"/>
      <c r="T1296" s="120"/>
      <c r="U1296" s="121"/>
    </row>
    <row r="1297" spans="1:21" ht="13.5" customHeight="1">
      <c r="A1297" s="110"/>
      <c r="B1297" s="111"/>
      <c r="C1297" s="120"/>
      <c r="D1297" s="120"/>
      <c r="E1297" s="120"/>
      <c r="F1297" s="120"/>
      <c r="G1297" s="120"/>
      <c r="H1297" s="120"/>
      <c r="I1297" s="120"/>
      <c r="J1297" s="120"/>
      <c r="K1297" s="120"/>
      <c r="L1297" s="120"/>
      <c r="M1297" s="120"/>
      <c r="N1297" s="120"/>
      <c r="O1297" s="120"/>
      <c r="P1297" s="120"/>
      <c r="Q1297" s="120"/>
      <c r="R1297" s="120"/>
      <c r="S1297" s="120"/>
      <c r="T1297" s="120"/>
      <c r="U1297" s="121"/>
    </row>
    <row r="1298" spans="1:21" ht="13.5" customHeight="1">
      <c r="A1298" s="110"/>
      <c r="B1298" s="111"/>
      <c r="C1298" s="120"/>
      <c r="D1298" s="120"/>
      <c r="E1298" s="120"/>
      <c r="F1298" s="120"/>
      <c r="G1298" s="120"/>
      <c r="H1298" s="120"/>
      <c r="I1298" s="120"/>
      <c r="J1298" s="120"/>
      <c r="K1298" s="120"/>
      <c r="L1298" s="120"/>
      <c r="M1298" s="120"/>
      <c r="N1298" s="120"/>
      <c r="O1298" s="120"/>
      <c r="P1298" s="120"/>
      <c r="Q1298" s="120"/>
      <c r="R1298" s="120"/>
      <c r="S1298" s="120"/>
      <c r="T1298" s="120"/>
      <c r="U1298" s="121"/>
    </row>
    <row r="1299" spans="1:21" ht="13.5" customHeight="1">
      <c r="A1299" s="110"/>
      <c r="B1299" s="111"/>
      <c r="C1299" s="120"/>
      <c r="D1299" s="120"/>
      <c r="E1299" s="120"/>
      <c r="F1299" s="120"/>
      <c r="G1299" s="120"/>
      <c r="H1299" s="120"/>
      <c r="I1299" s="120"/>
      <c r="J1299" s="120"/>
      <c r="K1299" s="120"/>
      <c r="L1299" s="120"/>
      <c r="M1299" s="120"/>
      <c r="N1299" s="120"/>
      <c r="O1299" s="120"/>
      <c r="P1299" s="120"/>
      <c r="Q1299" s="120"/>
      <c r="R1299" s="120"/>
      <c r="S1299" s="120"/>
      <c r="T1299" s="120"/>
      <c r="U1299" s="121"/>
    </row>
    <row r="1300" spans="1:21" ht="13.5" customHeight="1">
      <c r="A1300" s="110"/>
      <c r="B1300" s="111"/>
      <c r="C1300" s="120"/>
      <c r="D1300" s="120"/>
      <c r="E1300" s="120"/>
      <c r="F1300" s="120"/>
      <c r="G1300" s="120"/>
      <c r="H1300" s="120"/>
      <c r="I1300" s="120"/>
      <c r="J1300" s="120"/>
      <c r="K1300" s="120"/>
      <c r="L1300" s="120"/>
      <c r="M1300" s="120"/>
      <c r="N1300" s="120"/>
      <c r="O1300" s="120"/>
      <c r="P1300" s="120"/>
      <c r="Q1300" s="120"/>
      <c r="R1300" s="120"/>
      <c r="S1300" s="120"/>
      <c r="T1300" s="120"/>
      <c r="U1300" s="121"/>
    </row>
    <row r="1301" spans="1:21" ht="13.5" customHeight="1">
      <c r="A1301" s="110"/>
      <c r="B1301" s="111"/>
      <c r="C1301" s="120"/>
      <c r="D1301" s="120"/>
      <c r="E1301" s="120"/>
      <c r="F1301" s="120"/>
      <c r="G1301" s="120"/>
      <c r="H1301" s="120"/>
      <c r="I1301" s="120"/>
      <c r="J1301" s="120"/>
      <c r="K1301" s="120"/>
      <c r="L1301" s="120"/>
      <c r="M1301" s="120"/>
      <c r="N1301" s="120"/>
      <c r="O1301" s="120"/>
      <c r="P1301" s="120"/>
      <c r="Q1301" s="120"/>
      <c r="R1301" s="120"/>
      <c r="S1301" s="120"/>
      <c r="T1301" s="120"/>
      <c r="U1301" s="121"/>
    </row>
    <row r="1302" spans="1:21" ht="13.5" customHeight="1">
      <c r="A1302" s="110"/>
      <c r="B1302" s="111"/>
      <c r="C1302" s="120"/>
      <c r="D1302" s="120"/>
      <c r="E1302" s="120"/>
      <c r="F1302" s="120"/>
      <c r="G1302" s="120"/>
      <c r="H1302" s="120"/>
      <c r="I1302" s="120"/>
      <c r="J1302" s="120"/>
      <c r="K1302" s="120"/>
      <c r="L1302" s="120"/>
      <c r="M1302" s="120"/>
      <c r="N1302" s="120"/>
      <c r="O1302" s="120"/>
      <c r="P1302" s="120"/>
      <c r="Q1302" s="120"/>
      <c r="R1302" s="120"/>
      <c r="S1302" s="120"/>
      <c r="T1302" s="120"/>
      <c r="U1302" s="121"/>
    </row>
    <row r="1303" spans="1:21" ht="13.5" customHeight="1">
      <c r="A1303" s="110"/>
      <c r="B1303" s="111"/>
      <c r="C1303" s="120"/>
      <c r="D1303" s="120"/>
      <c r="E1303" s="120"/>
      <c r="F1303" s="120"/>
      <c r="G1303" s="120"/>
      <c r="H1303" s="120"/>
      <c r="I1303" s="120"/>
      <c r="J1303" s="120"/>
      <c r="K1303" s="120"/>
      <c r="L1303" s="120"/>
      <c r="M1303" s="120"/>
      <c r="N1303" s="120"/>
      <c r="O1303" s="120"/>
      <c r="P1303" s="120"/>
      <c r="Q1303" s="120"/>
      <c r="R1303" s="120"/>
      <c r="S1303" s="120"/>
      <c r="T1303" s="120"/>
      <c r="U1303" s="121"/>
    </row>
    <row r="1304" spans="1:21" ht="13.5" customHeight="1">
      <c r="A1304" s="110"/>
      <c r="B1304" s="111"/>
      <c r="C1304" s="120"/>
      <c r="D1304" s="120"/>
      <c r="E1304" s="120"/>
      <c r="F1304" s="120"/>
      <c r="G1304" s="120"/>
      <c r="H1304" s="120"/>
      <c r="I1304" s="120"/>
      <c r="J1304" s="120"/>
      <c r="K1304" s="120"/>
      <c r="L1304" s="120"/>
      <c r="M1304" s="120"/>
      <c r="N1304" s="120"/>
      <c r="O1304" s="120"/>
      <c r="P1304" s="120"/>
      <c r="Q1304" s="120"/>
      <c r="R1304" s="120"/>
      <c r="S1304" s="120"/>
      <c r="T1304" s="120"/>
      <c r="U1304" s="121"/>
    </row>
    <row r="1305" spans="1:21" ht="13.5" customHeight="1">
      <c r="A1305" s="110"/>
      <c r="B1305" s="111"/>
      <c r="C1305" s="120"/>
      <c r="D1305" s="120"/>
      <c r="E1305" s="120"/>
      <c r="F1305" s="120"/>
      <c r="G1305" s="120"/>
      <c r="H1305" s="120"/>
      <c r="I1305" s="120"/>
      <c r="J1305" s="120"/>
      <c r="K1305" s="120"/>
      <c r="L1305" s="120"/>
      <c r="M1305" s="120"/>
      <c r="N1305" s="120"/>
      <c r="O1305" s="120"/>
      <c r="P1305" s="120"/>
      <c r="Q1305" s="120"/>
      <c r="R1305" s="120"/>
      <c r="S1305" s="120"/>
      <c r="T1305" s="120"/>
      <c r="U1305" s="121"/>
    </row>
    <row r="1306" spans="1:21" ht="13.5" customHeight="1">
      <c r="A1306" s="110"/>
      <c r="B1306" s="111"/>
      <c r="C1306" s="120"/>
      <c r="D1306" s="120"/>
      <c r="E1306" s="120"/>
      <c r="F1306" s="120"/>
      <c r="G1306" s="120"/>
      <c r="H1306" s="120"/>
      <c r="I1306" s="120"/>
      <c r="J1306" s="120"/>
      <c r="K1306" s="120"/>
      <c r="L1306" s="120"/>
      <c r="M1306" s="120"/>
      <c r="N1306" s="120"/>
      <c r="O1306" s="120"/>
      <c r="P1306" s="120"/>
      <c r="Q1306" s="120"/>
      <c r="R1306" s="120"/>
      <c r="S1306" s="120"/>
      <c r="T1306" s="120"/>
      <c r="U1306" s="121"/>
    </row>
    <row r="1307" spans="1:21" ht="13.5" customHeight="1">
      <c r="A1307" s="110"/>
      <c r="B1307" s="111"/>
      <c r="C1307" s="120"/>
      <c r="D1307" s="120"/>
      <c r="E1307" s="120"/>
      <c r="F1307" s="120"/>
      <c r="G1307" s="120"/>
      <c r="H1307" s="120"/>
      <c r="I1307" s="120"/>
      <c r="J1307" s="120"/>
      <c r="K1307" s="120"/>
      <c r="L1307" s="120"/>
      <c r="M1307" s="120"/>
      <c r="N1307" s="120"/>
      <c r="O1307" s="120"/>
      <c r="P1307" s="120"/>
      <c r="Q1307" s="120"/>
      <c r="R1307" s="120"/>
      <c r="S1307" s="120"/>
      <c r="T1307" s="120"/>
      <c r="U1307" s="121"/>
    </row>
    <row r="1308" spans="1:21" ht="13.5" customHeight="1">
      <c r="A1308" s="110"/>
      <c r="B1308" s="111"/>
      <c r="C1308" s="120"/>
      <c r="D1308" s="120"/>
      <c r="E1308" s="120"/>
      <c r="F1308" s="120"/>
      <c r="G1308" s="120"/>
      <c r="H1308" s="120"/>
      <c r="I1308" s="120"/>
      <c r="J1308" s="120"/>
      <c r="K1308" s="120"/>
      <c r="L1308" s="120"/>
      <c r="M1308" s="120"/>
      <c r="N1308" s="120"/>
      <c r="O1308" s="120"/>
      <c r="P1308" s="120"/>
      <c r="Q1308" s="120"/>
      <c r="R1308" s="120"/>
      <c r="S1308" s="120"/>
      <c r="T1308" s="120"/>
      <c r="U1308" s="121"/>
    </row>
    <row r="1309" spans="1:21" ht="13.5" customHeight="1">
      <c r="A1309" s="110"/>
      <c r="B1309" s="111"/>
      <c r="C1309" s="120"/>
      <c r="D1309" s="120"/>
      <c r="E1309" s="120"/>
      <c r="F1309" s="120"/>
      <c r="G1309" s="120"/>
      <c r="H1309" s="120"/>
      <c r="I1309" s="120"/>
      <c r="J1309" s="120"/>
      <c r="K1309" s="120"/>
      <c r="L1309" s="120"/>
      <c r="M1309" s="120"/>
      <c r="N1309" s="120"/>
      <c r="O1309" s="120"/>
      <c r="P1309" s="120"/>
      <c r="Q1309" s="120"/>
      <c r="R1309" s="120"/>
      <c r="S1309" s="120"/>
      <c r="T1309" s="120"/>
      <c r="U1309" s="121"/>
    </row>
    <row r="1310" spans="1:21" ht="13.5" customHeight="1">
      <c r="A1310" s="110"/>
      <c r="B1310" s="111"/>
      <c r="C1310" s="120"/>
      <c r="D1310" s="120"/>
      <c r="E1310" s="120"/>
      <c r="F1310" s="120"/>
      <c r="G1310" s="120"/>
      <c r="H1310" s="120"/>
      <c r="I1310" s="120"/>
      <c r="J1310" s="120"/>
      <c r="K1310" s="120"/>
      <c r="L1310" s="120"/>
      <c r="M1310" s="120"/>
      <c r="N1310" s="120"/>
      <c r="O1310" s="120"/>
      <c r="P1310" s="120"/>
      <c r="Q1310" s="120"/>
      <c r="R1310" s="120"/>
      <c r="S1310" s="120"/>
      <c r="T1310" s="120"/>
      <c r="U1310" s="121"/>
    </row>
    <row r="1311" spans="1:21" ht="13.5" customHeight="1">
      <c r="A1311" s="110"/>
      <c r="B1311" s="111"/>
      <c r="C1311" s="120"/>
      <c r="D1311" s="120"/>
      <c r="E1311" s="120"/>
      <c r="F1311" s="120"/>
      <c r="G1311" s="120"/>
      <c r="H1311" s="120"/>
      <c r="I1311" s="120"/>
      <c r="J1311" s="120"/>
      <c r="K1311" s="120"/>
      <c r="L1311" s="120"/>
      <c r="M1311" s="120"/>
      <c r="N1311" s="120"/>
      <c r="O1311" s="120"/>
      <c r="P1311" s="120"/>
      <c r="Q1311" s="120"/>
      <c r="R1311" s="120"/>
      <c r="S1311" s="120"/>
      <c r="T1311" s="120"/>
      <c r="U1311" s="121"/>
    </row>
    <row r="1312" spans="1:21" ht="13.5" customHeight="1">
      <c r="A1312" s="110"/>
      <c r="B1312" s="111"/>
      <c r="C1312" s="120"/>
      <c r="D1312" s="120"/>
      <c r="E1312" s="120"/>
      <c r="F1312" s="120"/>
      <c r="G1312" s="120"/>
      <c r="H1312" s="120"/>
      <c r="I1312" s="120"/>
      <c r="J1312" s="120"/>
      <c r="K1312" s="120"/>
      <c r="L1312" s="120"/>
      <c r="M1312" s="120"/>
      <c r="N1312" s="120"/>
      <c r="O1312" s="120"/>
      <c r="P1312" s="120"/>
      <c r="Q1312" s="120"/>
      <c r="R1312" s="120"/>
      <c r="S1312" s="120"/>
      <c r="T1312" s="120"/>
      <c r="U1312" s="121"/>
    </row>
    <row r="1313" spans="1:21" ht="13.5" customHeight="1">
      <c r="A1313" s="110"/>
      <c r="B1313" s="111"/>
      <c r="C1313" s="120"/>
      <c r="D1313" s="120"/>
      <c r="E1313" s="120"/>
      <c r="F1313" s="120"/>
      <c r="G1313" s="120"/>
      <c r="H1313" s="120"/>
      <c r="I1313" s="120"/>
      <c r="J1313" s="120"/>
      <c r="K1313" s="120"/>
      <c r="L1313" s="120"/>
      <c r="M1313" s="120"/>
      <c r="N1313" s="120"/>
      <c r="O1313" s="120"/>
      <c r="P1313" s="120"/>
      <c r="Q1313" s="120"/>
      <c r="R1313" s="120"/>
      <c r="S1313" s="120"/>
      <c r="T1313" s="120"/>
      <c r="U1313" s="121"/>
    </row>
    <row r="1314" spans="1:21" ht="13.5" customHeight="1">
      <c r="A1314" s="110"/>
      <c r="B1314" s="111"/>
      <c r="C1314" s="120"/>
      <c r="D1314" s="120"/>
      <c r="E1314" s="120"/>
      <c r="F1314" s="120"/>
      <c r="G1314" s="120"/>
      <c r="H1314" s="120"/>
      <c r="I1314" s="120"/>
      <c r="J1314" s="120"/>
      <c r="K1314" s="120"/>
      <c r="L1314" s="120"/>
      <c r="M1314" s="120"/>
      <c r="N1314" s="120"/>
      <c r="O1314" s="120"/>
      <c r="P1314" s="120"/>
      <c r="Q1314" s="120"/>
      <c r="R1314" s="120"/>
      <c r="S1314" s="120"/>
      <c r="T1314" s="120"/>
      <c r="U1314" s="121"/>
    </row>
    <row r="1315" spans="1:21" ht="13.5" customHeight="1">
      <c r="A1315" s="110"/>
      <c r="B1315" s="111"/>
      <c r="C1315" s="120"/>
      <c r="D1315" s="120"/>
      <c r="E1315" s="120"/>
      <c r="F1315" s="120"/>
      <c r="G1315" s="120"/>
      <c r="H1315" s="120"/>
      <c r="I1315" s="120"/>
      <c r="J1315" s="120"/>
      <c r="K1315" s="120"/>
      <c r="L1315" s="120"/>
      <c r="M1315" s="120"/>
      <c r="N1315" s="120"/>
      <c r="O1315" s="120"/>
      <c r="P1315" s="120"/>
      <c r="Q1315" s="120"/>
      <c r="R1315" s="120"/>
      <c r="S1315" s="120"/>
      <c r="T1315" s="120"/>
      <c r="U1315" s="121"/>
    </row>
    <row r="1316" spans="1:21" ht="13.5" customHeight="1">
      <c r="A1316" s="110"/>
      <c r="B1316" s="111"/>
      <c r="C1316" s="120"/>
      <c r="D1316" s="120"/>
      <c r="E1316" s="120"/>
      <c r="F1316" s="120"/>
      <c r="G1316" s="120"/>
      <c r="H1316" s="120"/>
      <c r="I1316" s="120"/>
      <c r="J1316" s="120"/>
      <c r="K1316" s="120"/>
      <c r="L1316" s="120"/>
      <c r="M1316" s="120"/>
      <c r="N1316" s="120"/>
      <c r="O1316" s="120"/>
      <c r="P1316" s="120"/>
      <c r="Q1316" s="120"/>
      <c r="R1316" s="120"/>
      <c r="S1316" s="120"/>
      <c r="T1316" s="120"/>
      <c r="U1316" s="121"/>
    </row>
    <row r="1317" spans="1:21" ht="13.5" customHeight="1">
      <c r="A1317" s="110"/>
      <c r="B1317" s="111"/>
      <c r="C1317" s="120"/>
      <c r="D1317" s="120"/>
      <c r="E1317" s="120"/>
      <c r="F1317" s="120"/>
      <c r="G1317" s="120"/>
      <c r="H1317" s="120"/>
      <c r="I1317" s="120"/>
      <c r="J1317" s="120"/>
      <c r="K1317" s="120"/>
      <c r="L1317" s="120"/>
      <c r="M1317" s="120"/>
      <c r="N1317" s="120"/>
      <c r="O1317" s="120"/>
      <c r="P1317" s="120"/>
      <c r="Q1317" s="120"/>
      <c r="R1317" s="120"/>
      <c r="S1317" s="120"/>
      <c r="T1317" s="120"/>
      <c r="U1317" s="121"/>
    </row>
    <row r="1318" spans="1:21" ht="13.5" customHeight="1">
      <c r="A1318" s="110"/>
      <c r="B1318" s="111"/>
      <c r="C1318" s="120"/>
      <c r="D1318" s="120"/>
      <c r="E1318" s="120"/>
      <c r="F1318" s="120"/>
      <c r="G1318" s="120"/>
      <c r="H1318" s="120"/>
      <c r="I1318" s="120"/>
      <c r="J1318" s="120"/>
      <c r="K1318" s="120"/>
      <c r="L1318" s="120"/>
      <c r="M1318" s="120"/>
      <c r="N1318" s="120"/>
      <c r="O1318" s="120"/>
      <c r="P1318" s="120"/>
      <c r="Q1318" s="120"/>
      <c r="R1318" s="120"/>
      <c r="S1318" s="120"/>
      <c r="T1318" s="120"/>
      <c r="U1318" s="121"/>
    </row>
    <row r="1319" spans="1:21" ht="13.5" customHeight="1">
      <c r="A1319" s="110"/>
      <c r="B1319" s="111"/>
      <c r="C1319" s="120"/>
      <c r="D1319" s="120"/>
      <c r="E1319" s="120"/>
      <c r="F1319" s="120"/>
      <c r="G1319" s="120"/>
      <c r="H1319" s="120"/>
      <c r="I1319" s="120"/>
      <c r="J1319" s="120"/>
      <c r="K1319" s="120"/>
      <c r="L1319" s="120"/>
      <c r="M1319" s="120"/>
      <c r="N1319" s="120"/>
      <c r="O1319" s="120"/>
      <c r="P1319" s="120"/>
      <c r="Q1319" s="120"/>
      <c r="R1319" s="120"/>
      <c r="S1319" s="120"/>
      <c r="T1319" s="120"/>
      <c r="U1319" s="121"/>
    </row>
    <row r="1320" spans="1:21" ht="13.5" customHeight="1">
      <c r="A1320" s="110"/>
      <c r="B1320" s="111"/>
      <c r="C1320" s="120"/>
      <c r="D1320" s="120"/>
      <c r="E1320" s="120"/>
      <c r="F1320" s="120"/>
      <c r="G1320" s="120"/>
      <c r="H1320" s="120"/>
      <c r="I1320" s="120"/>
      <c r="J1320" s="120"/>
      <c r="K1320" s="120"/>
      <c r="L1320" s="120"/>
      <c r="M1320" s="120"/>
      <c r="N1320" s="120"/>
      <c r="O1320" s="120"/>
      <c r="P1320" s="120"/>
      <c r="Q1320" s="120"/>
      <c r="R1320" s="120"/>
      <c r="S1320" s="120"/>
      <c r="T1320" s="120"/>
      <c r="U1320" s="121"/>
    </row>
    <row r="1321" spans="1:21" ht="13.5" customHeight="1">
      <c r="A1321" s="110"/>
      <c r="B1321" s="111"/>
      <c r="C1321" s="120"/>
      <c r="D1321" s="120"/>
      <c r="E1321" s="120"/>
      <c r="F1321" s="120"/>
      <c r="G1321" s="120"/>
      <c r="H1321" s="120"/>
      <c r="I1321" s="120"/>
      <c r="J1321" s="120"/>
      <c r="K1321" s="120"/>
      <c r="L1321" s="120"/>
      <c r="M1321" s="120"/>
      <c r="N1321" s="120"/>
      <c r="O1321" s="120"/>
      <c r="P1321" s="120"/>
      <c r="Q1321" s="120"/>
      <c r="R1321" s="120"/>
      <c r="S1321" s="120"/>
      <c r="T1321" s="120"/>
      <c r="U1321" s="121"/>
    </row>
    <row r="1322" spans="1:21" ht="13.5" customHeight="1">
      <c r="A1322" s="110"/>
      <c r="B1322" s="111"/>
      <c r="C1322" s="120"/>
      <c r="D1322" s="120"/>
      <c r="E1322" s="120"/>
      <c r="F1322" s="120"/>
      <c r="G1322" s="120"/>
      <c r="H1322" s="120"/>
      <c r="I1322" s="120"/>
      <c r="J1322" s="120"/>
      <c r="K1322" s="120"/>
      <c r="L1322" s="120"/>
      <c r="M1322" s="120"/>
      <c r="N1322" s="120"/>
      <c r="O1322" s="120"/>
      <c r="P1322" s="120"/>
      <c r="Q1322" s="120"/>
      <c r="R1322" s="120"/>
      <c r="S1322" s="120"/>
      <c r="T1322" s="120"/>
      <c r="U1322" s="121"/>
    </row>
    <row r="1323" spans="1:21" ht="13.5" customHeight="1">
      <c r="A1323" s="110"/>
      <c r="B1323" s="111"/>
      <c r="C1323" s="120"/>
      <c r="D1323" s="120"/>
      <c r="E1323" s="120"/>
      <c r="F1323" s="120"/>
      <c r="G1323" s="120"/>
      <c r="H1323" s="120"/>
      <c r="I1323" s="120"/>
      <c r="J1323" s="120"/>
      <c r="K1323" s="120"/>
      <c r="L1323" s="120"/>
      <c r="M1323" s="120"/>
      <c r="N1323" s="120"/>
      <c r="O1323" s="120"/>
      <c r="P1323" s="120"/>
      <c r="Q1323" s="120"/>
      <c r="R1323" s="120"/>
      <c r="S1323" s="120"/>
      <c r="T1323" s="120"/>
      <c r="U1323" s="121"/>
    </row>
    <row r="1324" spans="1:21" ht="13.5" customHeight="1">
      <c r="A1324" s="110"/>
      <c r="B1324" s="111"/>
      <c r="C1324" s="120"/>
      <c r="D1324" s="120"/>
      <c r="E1324" s="120"/>
      <c r="F1324" s="120"/>
      <c r="G1324" s="120"/>
      <c r="H1324" s="120"/>
      <c r="I1324" s="120"/>
      <c r="J1324" s="120"/>
      <c r="K1324" s="120"/>
      <c r="L1324" s="120"/>
      <c r="M1324" s="120"/>
      <c r="N1324" s="120"/>
      <c r="O1324" s="120"/>
      <c r="P1324" s="120"/>
      <c r="Q1324" s="120"/>
      <c r="R1324" s="120"/>
      <c r="S1324" s="120"/>
      <c r="T1324" s="120"/>
      <c r="U1324" s="121"/>
    </row>
    <row r="1325" spans="1:21" ht="13.5" customHeight="1">
      <c r="A1325" s="110"/>
      <c r="B1325" s="111"/>
      <c r="C1325" s="120"/>
      <c r="D1325" s="120"/>
      <c r="E1325" s="120"/>
      <c r="F1325" s="120"/>
      <c r="G1325" s="120"/>
      <c r="H1325" s="120"/>
      <c r="I1325" s="120"/>
      <c r="J1325" s="120"/>
      <c r="K1325" s="120"/>
      <c r="L1325" s="120"/>
      <c r="M1325" s="120"/>
      <c r="N1325" s="120"/>
      <c r="O1325" s="120"/>
      <c r="P1325" s="120"/>
      <c r="Q1325" s="120"/>
      <c r="R1325" s="120"/>
      <c r="S1325" s="120"/>
      <c r="T1325" s="120"/>
      <c r="U1325" s="121"/>
    </row>
    <row r="1326" spans="1:21" ht="13.5" customHeight="1">
      <c r="A1326" s="110"/>
      <c r="B1326" s="111"/>
      <c r="C1326" s="120"/>
      <c r="D1326" s="120"/>
      <c r="E1326" s="120"/>
      <c r="F1326" s="120"/>
      <c r="G1326" s="120"/>
      <c r="H1326" s="120"/>
      <c r="I1326" s="120"/>
      <c r="J1326" s="120"/>
      <c r="K1326" s="120"/>
      <c r="L1326" s="120"/>
      <c r="M1326" s="120"/>
      <c r="N1326" s="120"/>
      <c r="O1326" s="120"/>
      <c r="P1326" s="120"/>
      <c r="Q1326" s="120"/>
      <c r="R1326" s="120"/>
      <c r="S1326" s="120"/>
      <c r="T1326" s="120"/>
      <c r="U1326" s="121"/>
    </row>
    <row r="1327" spans="1:21" ht="13.5" customHeight="1">
      <c r="A1327" s="110"/>
      <c r="B1327" s="111"/>
      <c r="C1327" s="120"/>
      <c r="D1327" s="120"/>
      <c r="E1327" s="120"/>
      <c r="F1327" s="120"/>
      <c r="G1327" s="120"/>
      <c r="H1327" s="120"/>
      <c r="I1327" s="120"/>
      <c r="J1327" s="120"/>
      <c r="K1327" s="120"/>
      <c r="L1327" s="120"/>
      <c r="M1327" s="120"/>
      <c r="N1327" s="120"/>
      <c r="O1327" s="120"/>
      <c r="P1327" s="120"/>
      <c r="Q1327" s="120"/>
      <c r="R1327" s="120"/>
      <c r="S1327" s="120"/>
      <c r="T1327" s="120"/>
      <c r="U1327" s="121"/>
    </row>
    <row r="1328" spans="1:21" ht="13.5" customHeight="1">
      <c r="A1328" s="110"/>
      <c r="B1328" s="111"/>
      <c r="C1328" s="120"/>
      <c r="D1328" s="120"/>
      <c r="E1328" s="120"/>
      <c r="F1328" s="120"/>
      <c r="G1328" s="120"/>
      <c r="H1328" s="120"/>
      <c r="I1328" s="120"/>
      <c r="J1328" s="120"/>
      <c r="K1328" s="120"/>
      <c r="L1328" s="120"/>
      <c r="M1328" s="120"/>
      <c r="N1328" s="120"/>
      <c r="O1328" s="120"/>
      <c r="P1328" s="120"/>
      <c r="Q1328" s="120"/>
      <c r="R1328" s="120"/>
      <c r="S1328" s="120"/>
      <c r="T1328" s="120"/>
      <c r="U1328" s="121"/>
    </row>
    <row r="1329" spans="1:21" ht="13.5" customHeight="1">
      <c r="A1329" s="110"/>
      <c r="B1329" s="111"/>
      <c r="C1329" s="120"/>
      <c r="D1329" s="120"/>
      <c r="E1329" s="120"/>
      <c r="F1329" s="120"/>
      <c r="G1329" s="120"/>
      <c r="H1329" s="120"/>
      <c r="I1329" s="120"/>
      <c r="J1329" s="120"/>
      <c r="K1329" s="120"/>
      <c r="L1329" s="120"/>
      <c r="M1329" s="120"/>
      <c r="N1329" s="120"/>
      <c r="O1329" s="120"/>
      <c r="P1329" s="120"/>
      <c r="Q1329" s="120"/>
      <c r="R1329" s="120"/>
      <c r="S1329" s="120"/>
      <c r="T1329" s="120"/>
      <c r="U1329" s="121"/>
    </row>
    <row r="1330" spans="1:21" ht="13.5" customHeight="1">
      <c r="A1330" s="110"/>
      <c r="B1330" s="111"/>
      <c r="C1330" s="120"/>
      <c r="D1330" s="120"/>
      <c r="E1330" s="120"/>
      <c r="F1330" s="120"/>
      <c r="G1330" s="120"/>
      <c r="H1330" s="120"/>
      <c r="I1330" s="120"/>
      <c r="J1330" s="120"/>
      <c r="K1330" s="120"/>
      <c r="L1330" s="120"/>
      <c r="M1330" s="120"/>
      <c r="N1330" s="120"/>
      <c r="O1330" s="120"/>
      <c r="P1330" s="120"/>
      <c r="Q1330" s="120"/>
      <c r="R1330" s="120"/>
      <c r="S1330" s="120"/>
      <c r="T1330" s="120"/>
      <c r="U1330" s="121"/>
    </row>
    <row r="1331" spans="1:21" ht="13.5" customHeight="1">
      <c r="A1331" s="110"/>
      <c r="B1331" s="111"/>
      <c r="C1331" s="120"/>
      <c r="D1331" s="120"/>
      <c r="E1331" s="120"/>
      <c r="F1331" s="120"/>
      <c r="G1331" s="120"/>
      <c r="H1331" s="120"/>
      <c r="I1331" s="120"/>
      <c r="J1331" s="120"/>
      <c r="K1331" s="120"/>
      <c r="L1331" s="120"/>
      <c r="M1331" s="120"/>
      <c r="N1331" s="120"/>
      <c r="O1331" s="120"/>
      <c r="P1331" s="120"/>
      <c r="Q1331" s="120"/>
      <c r="R1331" s="120"/>
      <c r="S1331" s="120"/>
      <c r="T1331" s="120"/>
      <c r="U1331" s="121"/>
    </row>
    <row r="1332" spans="1:21" ht="13.5" customHeight="1">
      <c r="A1332" s="110"/>
      <c r="B1332" s="111"/>
      <c r="C1332" s="120"/>
      <c r="D1332" s="120"/>
      <c r="E1332" s="120"/>
      <c r="F1332" s="120"/>
      <c r="G1332" s="120"/>
      <c r="H1332" s="120"/>
      <c r="I1332" s="120"/>
      <c r="J1332" s="120"/>
      <c r="K1332" s="120"/>
      <c r="L1332" s="120"/>
      <c r="M1332" s="120"/>
      <c r="N1332" s="120"/>
      <c r="O1332" s="120"/>
      <c r="P1332" s="120"/>
      <c r="Q1332" s="120"/>
      <c r="R1332" s="120"/>
      <c r="S1332" s="120"/>
      <c r="T1332" s="120"/>
      <c r="U1332" s="121"/>
    </row>
    <row r="1333" spans="1:21" ht="13.5" customHeight="1">
      <c r="A1333" s="110"/>
      <c r="B1333" s="111"/>
      <c r="C1333" s="120"/>
      <c r="D1333" s="120"/>
      <c r="E1333" s="120"/>
      <c r="F1333" s="120"/>
      <c r="G1333" s="120"/>
      <c r="H1333" s="120"/>
      <c r="I1333" s="120"/>
      <c r="J1333" s="120"/>
      <c r="K1333" s="120"/>
      <c r="L1333" s="120"/>
      <c r="M1333" s="120"/>
      <c r="N1333" s="120"/>
      <c r="O1333" s="120"/>
      <c r="P1333" s="120"/>
      <c r="Q1333" s="120"/>
      <c r="R1333" s="120"/>
      <c r="S1333" s="120"/>
      <c r="T1333" s="120"/>
      <c r="U1333" s="121"/>
    </row>
    <row r="1334" spans="1:21" ht="13.5" customHeight="1">
      <c r="A1334" s="110"/>
      <c r="B1334" s="111"/>
      <c r="C1334" s="120"/>
      <c r="D1334" s="120"/>
      <c r="E1334" s="120"/>
      <c r="F1334" s="120"/>
      <c r="G1334" s="120"/>
      <c r="H1334" s="120"/>
      <c r="I1334" s="120"/>
      <c r="J1334" s="120"/>
      <c r="K1334" s="120"/>
      <c r="L1334" s="120"/>
      <c r="M1334" s="120"/>
      <c r="N1334" s="120"/>
      <c r="O1334" s="120"/>
      <c r="P1334" s="120"/>
      <c r="Q1334" s="120"/>
      <c r="R1334" s="120"/>
      <c r="S1334" s="120"/>
      <c r="T1334" s="120"/>
      <c r="U1334" s="121"/>
    </row>
    <row r="1335" spans="1:21" ht="13.5" customHeight="1">
      <c r="A1335" s="110"/>
      <c r="B1335" s="111"/>
      <c r="C1335" s="120"/>
      <c r="D1335" s="120"/>
      <c r="E1335" s="120"/>
      <c r="F1335" s="120"/>
      <c r="G1335" s="120"/>
      <c r="H1335" s="120"/>
      <c r="I1335" s="120"/>
      <c r="J1335" s="120"/>
      <c r="K1335" s="120"/>
      <c r="L1335" s="120"/>
      <c r="M1335" s="120"/>
      <c r="N1335" s="120"/>
      <c r="O1335" s="120"/>
      <c r="P1335" s="120"/>
      <c r="Q1335" s="120"/>
      <c r="R1335" s="120"/>
      <c r="S1335" s="120"/>
      <c r="T1335" s="120"/>
      <c r="U1335" s="121"/>
    </row>
    <row r="1336" spans="1:21" ht="13.5" customHeight="1">
      <c r="A1336" s="110"/>
      <c r="B1336" s="111"/>
      <c r="C1336" s="120"/>
      <c r="D1336" s="120"/>
      <c r="E1336" s="120"/>
      <c r="F1336" s="120"/>
      <c r="G1336" s="120"/>
      <c r="H1336" s="120"/>
      <c r="I1336" s="120"/>
      <c r="J1336" s="120"/>
      <c r="K1336" s="120"/>
      <c r="L1336" s="120"/>
      <c r="M1336" s="120"/>
      <c r="N1336" s="120"/>
      <c r="O1336" s="120"/>
      <c r="P1336" s="120"/>
      <c r="Q1336" s="120"/>
      <c r="R1336" s="120"/>
      <c r="S1336" s="120"/>
      <c r="T1336" s="120"/>
      <c r="U1336" s="121"/>
    </row>
    <row r="1337" spans="1:21" ht="13.5" customHeight="1">
      <c r="A1337" s="110"/>
      <c r="B1337" s="111"/>
      <c r="C1337" s="120"/>
      <c r="D1337" s="120"/>
      <c r="E1337" s="120"/>
      <c r="F1337" s="120"/>
      <c r="G1337" s="120"/>
      <c r="H1337" s="120"/>
      <c r="I1337" s="120"/>
      <c r="J1337" s="120"/>
      <c r="K1337" s="120"/>
      <c r="L1337" s="120"/>
      <c r="M1337" s="120"/>
      <c r="N1337" s="120"/>
      <c r="O1337" s="120"/>
      <c r="P1337" s="120"/>
      <c r="Q1337" s="120"/>
      <c r="R1337" s="120"/>
      <c r="S1337" s="120"/>
      <c r="T1337" s="120"/>
      <c r="U1337" s="121"/>
    </row>
    <row r="1338" spans="1:21" ht="13.5" customHeight="1">
      <c r="A1338" s="110"/>
      <c r="B1338" s="111"/>
      <c r="C1338" s="120"/>
      <c r="D1338" s="120"/>
      <c r="E1338" s="120"/>
      <c r="F1338" s="120"/>
      <c r="G1338" s="120"/>
      <c r="H1338" s="120"/>
      <c r="I1338" s="120"/>
      <c r="J1338" s="120"/>
      <c r="K1338" s="120"/>
      <c r="L1338" s="120"/>
      <c r="M1338" s="120"/>
      <c r="N1338" s="120"/>
      <c r="O1338" s="120"/>
      <c r="P1338" s="120"/>
      <c r="Q1338" s="120"/>
      <c r="R1338" s="120"/>
      <c r="S1338" s="120"/>
      <c r="T1338" s="120"/>
      <c r="U1338" s="121"/>
    </row>
    <row r="1339" spans="1:21" ht="13.5" customHeight="1">
      <c r="A1339" s="110"/>
      <c r="B1339" s="111"/>
      <c r="C1339" s="120"/>
      <c r="D1339" s="120"/>
      <c r="E1339" s="120"/>
      <c r="F1339" s="120"/>
      <c r="G1339" s="120"/>
      <c r="H1339" s="120"/>
      <c r="I1339" s="120"/>
      <c r="J1339" s="120"/>
      <c r="K1339" s="120"/>
      <c r="L1339" s="120"/>
      <c r="M1339" s="120"/>
      <c r="N1339" s="120"/>
      <c r="O1339" s="120"/>
      <c r="P1339" s="120"/>
      <c r="Q1339" s="120"/>
      <c r="R1339" s="120"/>
      <c r="S1339" s="120"/>
      <c r="T1339" s="120"/>
      <c r="U1339" s="121"/>
    </row>
    <row r="1340" spans="1:21" ht="13.5" customHeight="1">
      <c r="A1340" s="110"/>
      <c r="B1340" s="111"/>
      <c r="C1340" s="120"/>
      <c r="D1340" s="120"/>
      <c r="E1340" s="120"/>
      <c r="F1340" s="120"/>
      <c r="G1340" s="120"/>
      <c r="H1340" s="120"/>
      <c r="I1340" s="120"/>
      <c r="J1340" s="120"/>
      <c r="K1340" s="120"/>
      <c r="L1340" s="120"/>
      <c r="M1340" s="120"/>
      <c r="N1340" s="120"/>
      <c r="O1340" s="120"/>
      <c r="P1340" s="120"/>
      <c r="Q1340" s="120"/>
      <c r="R1340" s="120"/>
      <c r="S1340" s="120"/>
      <c r="T1340" s="120"/>
      <c r="U1340" s="121"/>
    </row>
    <row r="1341" spans="1:21" ht="13.5" customHeight="1">
      <c r="A1341" s="110"/>
      <c r="B1341" s="111"/>
      <c r="C1341" s="120"/>
      <c r="D1341" s="120"/>
      <c r="E1341" s="120"/>
      <c r="F1341" s="120"/>
      <c r="G1341" s="120"/>
      <c r="H1341" s="120"/>
      <c r="I1341" s="120"/>
      <c r="J1341" s="120"/>
      <c r="K1341" s="120"/>
      <c r="L1341" s="120"/>
      <c r="M1341" s="120"/>
      <c r="N1341" s="120"/>
      <c r="O1341" s="120"/>
      <c r="P1341" s="120"/>
      <c r="Q1341" s="120"/>
      <c r="R1341" s="120"/>
      <c r="S1341" s="120"/>
      <c r="T1341" s="120"/>
      <c r="U1341" s="121"/>
    </row>
    <row r="1342" spans="1:21" ht="13.5" customHeight="1">
      <c r="A1342" s="110"/>
      <c r="B1342" s="111"/>
      <c r="C1342" s="120"/>
      <c r="D1342" s="120"/>
      <c r="E1342" s="120"/>
      <c r="F1342" s="120"/>
      <c r="G1342" s="120"/>
      <c r="H1342" s="120"/>
      <c r="I1342" s="120"/>
      <c r="J1342" s="120"/>
      <c r="K1342" s="120"/>
      <c r="L1342" s="120"/>
      <c r="M1342" s="120"/>
      <c r="N1342" s="120"/>
      <c r="O1342" s="120"/>
      <c r="P1342" s="120"/>
      <c r="Q1342" s="120"/>
      <c r="R1342" s="120"/>
      <c r="S1342" s="120"/>
      <c r="T1342" s="120"/>
      <c r="U1342" s="121"/>
    </row>
    <row r="1343" spans="1:21" ht="13.5" customHeight="1">
      <c r="A1343" s="110"/>
      <c r="B1343" s="111"/>
      <c r="C1343" s="120"/>
      <c r="D1343" s="120"/>
      <c r="E1343" s="120"/>
      <c r="F1343" s="120"/>
      <c r="G1343" s="120"/>
      <c r="H1343" s="120"/>
      <c r="I1343" s="120"/>
      <c r="J1343" s="120"/>
      <c r="K1343" s="120"/>
      <c r="L1343" s="120"/>
      <c r="M1343" s="120"/>
      <c r="N1343" s="120"/>
      <c r="O1343" s="120"/>
      <c r="P1343" s="120"/>
      <c r="Q1343" s="120"/>
      <c r="R1343" s="120"/>
      <c r="S1343" s="120"/>
      <c r="T1343" s="120"/>
      <c r="U1343" s="121"/>
    </row>
    <row r="1344" spans="1:21" ht="13.5" customHeight="1">
      <c r="A1344" s="110"/>
      <c r="B1344" s="111"/>
      <c r="C1344" s="120"/>
      <c r="D1344" s="120"/>
      <c r="E1344" s="120"/>
      <c r="F1344" s="120"/>
      <c r="G1344" s="120"/>
      <c r="H1344" s="120"/>
      <c r="I1344" s="120"/>
      <c r="J1344" s="120"/>
      <c r="K1344" s="120"/>
      <c r="L1344" s="120"/>
      <c r="M1344" s="120"/>
      <c r="N1344" s="120"/>
      <c r="O1344" s="120"/>
      <c r="P1344" s="120"/>
      <c r="Q1344" s="120"/>
      <c r="R1344" s="120"/>
      <c r="S1344" s="120"/>
      <c r="T1344" s="120"/>
      <c r="U1344" s="121"/>
    </row>
    <row r="1345" spans="1:21" ht="13.5" customHeight="1">
      <c r="A1345" s="110"/>
      <c r="B1345" s="111"/>
      <c r="C1345" s="120"/>
      <c r="D1345" s="120"/>
      <c r="E1345" s="120"/>
      <c r="F1345" s="120"/>
      <c r="G1345" s="120"/>
      <c r="H1345" s="120"/>
      <c r="I1345" s="120"/>
      <c r="J1345" s="120"/>
      <c r="K1345" s="120"/>
      <c r="L1345" s="120"/>
      <c r="M1345" s="120"/>
      <c r="N1345" s="120"/>
      <c r="O1345" s="120"/>
      <c r="P1345" s="120"/>
      <c r="Q1345" s="120"/>
      <c r="R1345" s="120"/>
      <c r="S1345" s="120"/>
      <c r="T1345" s="120"/>
      <c r="U1345" s="121"/>
    </row>
    <row r="1346" spans="1:21" ht="13.5" customHeight="1">
      <c r="A1346" s="110"/>
      <c r="B1346" s="111"/>
      <c r="C1346" s="120"/>
      <c r="D1346" s="120"/>
      <c r="E1346" s="120"/>
      <c r="F1346" s="120"/>
      <c r="G1346" s="120"/>
      <c r="H1346" s="120"/>
      <c r="I1346" s="120"/>
      <c r="J1346" s="120"/>
      <c r="K1346" s="120"/>
      <c r="L1346" s="120"/>
      <c r="M1346" s="120"/>
      <c r="N1346" s="120"/>
      <c r="O1346" s="120"/>
      <c r="P1346" s="120"/>
      <c r="Q1346" s="120"/>
      <c r="R1346" s="120"/>
      <c r="S1346" s="120"/>
      <c r="T1346" s="120"/>
      <c r="U1346" s="121"/>
    </row>
    <row r="1347" spans="1:21" ht="13.5" customHeight="1">
      <c r="A1347" s="110"/>
      <c r="B1347" s="111"/>
      <c r="C1347" s="120"/>
      <c r="D1347" s="120"/>
      <c r="E1347" s="120"/>
      <c r="F1347" s="120"/>
      <c r="G1347" s="120"/>
      <c r="H1347" s="120"/>
      <c r="I1347" s="120"/>
      <c r="J1347" s="120"/>
      <c r="K1347" s="120"/>
      <c r="L1347" s="120"/>
      <c r="M1347" s="120"/>
      <c r="N1347" s="120"/>
      <c r="O1347" s="120"/>
      <c r="P1347" s="120"/>
      <c r="Q1347" s="120"/>
      <c r="R1347" s="120"/>
      <c r="S1347" s="120"/>
      <c r="T1347" s="120"/>
      <c r="U1347" s="121"/>
    </row>
    <row r="1348" spans="1:21" ht="13.5" customHeight="1">
      <c r="A1348" s="110"/>
      <c r="B1348" s="111"/>
      <c r="C1348" s="120"/>
      <c r="D1348" s="120"/>
      <c r="E1348" s="120"/>
      <c r="F1348" s="120"/>
      <c r="G1348" s="120"/>
      <c r="H1348" s="120"/>
      <c r="I1348" s="120"/>
      <c r="J1348" s="120"/>
      <c r="K1348" s="120"/>
      <c r="L1348" s="120"/>
      <c r="M1348" s="120"/>
      <c r="N1348" s="120"/>
      <c r="O1348" s="120"/>
      <c r="P1348" s="120"/>
      <c r="Q1348" s="120"/>
      <c r="R1348" s="120"/>
      <c r="S1348" s="120"/>
      <c r="T1348" s="120"/>
      <c r="U1348" s="121"/>
    </row>
    <row r="1349" spans="1:21" ht="13.5" customHeight="1">
      <c r="A1349" s="110"/>
      <c r="B1349" s="111"/>
      <c r="C1349" s="120"/>
      <c r="D1349" s="120"/>
      <c r="E1349" s="120"/>
      <c r="F1349" s="120"/>
      <c r="G1349" s="120"/>
      <c r="H1349" s="120"/>
      <c r="I1349" s="120"/>
      <c r="J1349" s="120"/>
      <c r="K1349" s="120"/>
      <c r="L1349" s="120"/>
      <c r="M1349" s="120"/>
      <c r="N1349" s="120"/>
      <c r="O1349" s="120"/>
      <c r="P1349" s="120"/>
      <c r="Q1349" s="120"/>
      <c r="R1349" s="120"/>
      <c r="S1349" s="120"/>
      <c r="T1349" s="120"/>
      <c r="U1349" s="121"/>
    </row>
    <row r="1350" spans="1:21" ht="13.5" customHeight="1">
      <c r="A1350" s="110"/>
      <c r="B1350" s="111"/>
      <c r="C1350" s="120"/>
      <c r="D1350" s="120"/>
      <c r="E1350" s="120"/>
      <c r="F1350" s="120"/>
      <c r="G1350" s="120"/>
      <c r="H1350" s="120"/>
      <c r="I1350" s="120"/>
      <c r="J1350" s="120"/>
      <c r="K1350" s="120"/>
      <c r="L1350" s="120"/>
      <c r="M1350" s="120"/>
      <c r="N1350" s="120"/>
      <c r="O1350" s="120"/>
      <c r="P1350" s="120"/>
      <c r="Q1350" s="120"/>
      <c r="R1350" s="120"/>
      <c r="S1350" s="120"/>
      <c r="T1350" s="120"/>
      <c r="U1350" s="121"/>
    </row>
    <row r="1351" spans="1:21" ht="13.5" customHeight="1">
      <c r="A1351" s="110"/>
      <c r="B1351" s="111"/>
      <c r="C1351" s="120"/>
      <c r="D1351" s="120"/>
      <c r="E1351" s="120"/>
      <c r="F1351" s="120"/>
      <c r="G1351" s="120"/>
      <c r="H1351" s="120"/>
      <c r="I1351" s="120"/>
      <c r="J1351" s="120"/>
      <c r="K1351" s="120"/>
      <c r="L1351" s="120"/>
      <c r="M1351" s="120"/>
      <c r="N1351" s="120"/>
      <c r="O1351" s="120"/>
      <c r="P1351" s="120"/>
      <c r="Q1351" s="120"/>
      <c r="R1351" s="120"/>
      <c r="S1351" s="120"/>
      <c r="T1351" s="120"/>
      <c r="U1351" s="121"/>
    </row>
    <row r="1352" spans="1:21" ht="13.5" customHeight="1">
      <c r="A1352" s="110"/>
      <c r="B1352" s="111"/>
      <c r="C1352" s="120"/>
      <c r="D1352" s="120"/>
      <c r="E1352" s="120"/>
      <c r="F1352" s="120"/>
      <c r="G1352" s="120"/>
      <c r="H1352" s="120"/>
      <c r="I1352" s="120"/>
      <c r="J1352" s="120"/>
      <c r="K1352" s="120"/>
      <c r="L1352" s="120"/>
      <c r="M1352" s="120"/>
      <c r="N1352" s="120"/>
      <c r="O1352" s="120"/>
      <c r="P1352" s="120"/>
      <c r="Q1352" s="120"/>
      <c r="R1352" s="120"/>
      <c r="S1352" s="120"/>
      <c r="T1352" s="120"/>
      <c r="U1352" s="121"/>
    </row>
    <row r="1353" spans="1:21" ht="13.5" customHeight="1">
      <c r="A1353" s="110"/>
      <c r="B1353" s="111"/>
      <c r="C1353" s="120"/>
      <c r="D1353" s="120"/>
      <c r="E1353" s="120"/>
      <c r="F1353" s="120"/>
      <c r="G1353" s="120"/>
      <c r="H1353" s="120"/>
      <c r="I1353" s="120"/>
      <c r="J1353" s="120"/>
      <c r="K1353" s="120"/>
      <c r="L1353" s="120"/>
      <c r="M1353" s="120"/>
      <c r="N1353" s="120"/>
      <c r="O1353" s="120"/>
      <c r="P1353" s="120"/>
      <c r="Q1353" s="120"/>
      <c r="R1353" s="120"/>
      <c r="S1353" s="120"/>
      <c r="T1353" s="120"/>
      <c r="U1353" s="121"/>
    </row>
    <row r="1354" spans="1:21" ht="13.5" customHeight="1">
      <c r="A1354" s="110"/>
      <c r="B1354" s="111"/>
      <c r="C1354" s="120"/>
      <c r="D1354" s="120"/>
      <c r="E1354" s="120"/>
      <c r="F1354" s="120"/>
      <c r="G1354" s="120"/>
      <c r="H1354" s="120"/>
      <c r="I1354" s="120"/>
      <c r="J1354" s="120"/>
      <c r="K1354" s="120"/>
      <c r="L1354" s="120"/>
      <c r="M1354" s="120"/>
      <c r="N1354" s="120"/>
      <c r="O1354" s="120"/>
      <c r="P1354" s="120"/>
      <c r="Q1354" s="120"/>
      <c r="R1354" s="120"/>
      <c r="S1354" s="120"/>
      <c r="T1354" s="120"/>
      <c r="U1354" s="121"/>
    </row>
    <row r="1355" spans="1:21" ht="13.5" customHeight="1">
      <c r="A1355" s="110"/>
      <c r="B1355" s="111"/>
      <c r="C1355" s="120"/>
      <c r="D1355" s="120"/>
      <c r="E1355" s="120"/>
      <c r="F1355" s="120"/>
      <c r="G1355" s="120"/>
      <c r="H1355" s="120"/>
      <c r="I1355" s="120"/>
      <c r="J1355" s="120"/>
      <c r="K1355" s="120"/>
      <c r="L1355" s="120"/>
      <c r="M1355" s="120"/>
      <c r="N1355" s="120"/>
      <c r="O1355" s="120"/>
      <c r="P1355" s="120"/>
      <c r="Q1355" s="120"/>
      <c r="R1355" s="120"/>
      <c r="S1355" s="120"/>
      <c r="T1355" s="120"/>
      <c r="U1355" s="121"/>
    </row>
    <row r="1356" spans="1:21" ht="13.5" customHeight="1">
      <c r="A1356" s="110"/>
      <c r="B1356" s="111"/>
      <c r="C1356" s="120"/>
      <c r="D1356" s="120"/>
      <c r="E1356" s="120"/>
      <c r="F1356" s="120"/>
      <c r="G1356" s="120"/>
      <c r="H1356" s="120"/>
      <c r="I1356" s="120"/>
      <c r="J1356" s="120"/>
      <c r="K1356" s="120"/>
      <c r="L1356" s="120"/>
      <c r="M1356" s="120"/>
      <c r="N1356" s="120"/>
      <c r="O1356" s="120"/>
      <c r="P1356" s="120"/>
      <c r="Q1356" s="120"/>
      <c r="R1356" s="120"/>
      <c r="S1356" s="120"/>
      <c r="T1356" s="120"/>
      <c r="U1356" s="121"/>
    </row>
    <row r="1357" spans="1:21" ht="13.5" customHeight="1">
      <c r="A1357" s="110"/>
      <c r="B1357" s="111"/>
      <c r="C1357" s="120"/>
      <c r="D1357" s="120"/>
      <c r="E1357" s="120"/>
      <c r="F1357" s="120"/>
      <c r="G1357" s="120"/>
      <c r="H1357" s="120"/>
      <c r="I1357" s="120"/>
      <c r="J1357" s="120"/>
      <c r="K1357" s="120"/>
      <c r="L1357" s="120"/>
      <c r="M1357" s="120"/>
      <c r="N1357" s="120"/>
      <c r="O1357" s="120"/>
      <c r="P1357" s="120"/>
      <c r="Q1357" s="120"/>
      <c r="R1357" s="120"/>
      <c r="S1357" s="120"/>
      <c r="T1357" s="120"/>
      <c r="U1357" s="121"/>
    </row>
    <row r="1358" spans="1:21" ht="13.5" customHeight="1">
      <c r="A1358" s="110"/>
      <c r="B1358" s="111"/>
      <c r="C1358" s="120"/>
      <c r="D1358" s="120"/>
      <c r="E1358" s="120"/>
      <c r="F1358" s="120"/>
      <c r="G1358" s="120"/>
      <c r="H1358" s="120"/>
      <c r="I1358" s="120"/>
      <c r="J1358" s="120"/>
      <c r="K1358" s="120"/>
      <c r="L1358" s="120"/>
      <c r="M1358" s="120"/>
      <c r="N1358" s="120"/>
      <c r="O1358" s="120"/>
      <c r="P1358" s="120"/>
      <c r="Q1358" s="120"/>
      <c r="R1358" s="120"/>
      <c r="S1358" s="120"/>
      <c r="T1358" s="120"/>
      <c r="U1358" s="121"/>
    </row>
    <row r="1359" spans="1:21" ht="13.5" customHeight="1">
      <c r="A1359" s="110"/>
      <c r="B1359" s="111"/>
      <c r="C1359" s="120"/>
      <c r="D1359" s="120"/>
      <c r="E1359" s="120"/>
      <c r="F1359" s="120"/>
      <c r="G1359" s="120"/>
      <c r="H1359" s="120"/>
      <c r="I1359" s="120"/>
      <c r="J1359" s="120"/>
      <c r="K1359" s="120"/>
      <c r="L1359" s="120"/>
      <c r="M1359" s="120"/>
      <c r="N1359" s="120"/>
      <c r="O1359" s="120"/>
      <c r="P1359" s="120"/>
      <c r="Q1359" s="120"/>
      <c r="R1359" s="120"/>
      <c r="S1359" s="120"/>
      <c r="T1359" s="120"/>
      <c r="U1359" s="121"/>
    </row>
    <row r="1360" spans="1:21" ht="13.5" customHeight="1">
      <c r="A1360" s="110"/>
      <c r="B1360" s="111"/>
      <c r="C1360" s="120"/>
      <c r="D1360" s="120"/>
      <c r="E1360" s="120"/>
      <c r="F1360" s="120"/>
      <c r="G1360" s="120"/>
      <c r="H1360" s="120"/>
      <c r="I1360" s="120"/>
      <c r="J1360" s="120"/>
      <c r="K1360" s="120"/>
      <c r="L1360" s="120"/>
      <c r="M1360" s="120"/>
      <c r="N1360" s="120"/>
      <c r="O1360" s="120"/>
      <c r="P1360" s="120"/>
      <c r="Q1360" s="120"/>
      <c r="R1360" s="120"/>
      <c r="S1360" s="120"/>
      <c r="T1360" s="120"/>
      <c r="U1360" s="121"/>
    </row>
    <row r="1361" spans="1:21" ht="13.5" customHeight="1">
      <c r="A1361" s="110"/>
      <c r="B1361" s="111"/>
      <c r="C1361" s="120"/>
      <c r="D1361" s="120"/>
      <c r="E1361" s="120"/>
      <c r="F1361" s="120"/>
      <c r="G1361" s="120"/>
      <c r="H1361" s="120"/>
      <c r="I1361" s="120"/>
      <c r="J1361" s="120"/>
      <c r="K1361" s="120"/>
      <c r="L1361" s="120"/>
      <c r="M1361" s="120"/>
      <c r="N1361" s="120"/>
      <c r="O1361" s="120"/>
      <c r="P1361" s="120"/>
      <c r="Q1361" s="120"/>
      <c r="R1361" s="120"/>
      <c r="S1361" s="120"/>
      <c r="T1361" s="120"/>
      <c r="U1361" s="121"/>
    </row>
    <row r="1362" spans="1:21" ht="13.5" customHeight="1">
      <c r="A1362" s="110"/>
      <c r="B1362" s="111"/>
      <c r="C1362" s="120"/>
      <c r="D1362" s="120"/>
      <c r="E1362" s="120"/>
      <c r="F1362" s="120"/>
      <c r="G1362" s="120"/>
      <c r="H1362" s="120"/>
      <c r="I1362" s="120"/>
      <c r="J1362" s="120"/>
      <c r="K1362" s="120"/>
      <c r="L1362" s="120"/>
      <c r="M1362" s="120"/>
      <c r="N1362" s="120"/>
      <c r="O1362" s="120"/>
      <c r="P1362" s="120"/>
      <c r="Q1362" s="120"/>
      <c r="R1362" s="120"/>
      <c r="S1362" s="120"/>
      <c r="T1362" s="120"/>
      <c r="U1362" s="121"/>
    </row>
    <row r="1363" spans="1:21" ht="13.5" customHeight="1">
      <c r="A1363" s="110"/>
      <c r="B1363" s="111"/>
      <c r="C1363" s="120"/>
      <c r="D1363" s="120"/>
      <c r="E1363" s="120"/>
      <c r="F1363" s="120"/>
      <c r="G1363" s="120"/>
      <c r="H1363" s="120"/>
      <c r="I1363" s="120"/>
      <c r="J1363" s="120"/>
      <c r="K1363" s="120"/>
      <c r="L1363" s="120"/>
      <c r="M1363" s="120"/>
      <c r="N1363" s="120"/>
      <c r="O1363" s="120"/>
      <c r="P1363" s="120"/>
      <c r="Q1363" s="120"/>
      <c r="R1363" s="120"/>
      <c r="S1363" s="120"/>
      <c r="T1363" s="120"/>
      <c r="U1363" s="121"/>
    </row>
    <row r="1364" spans="1:21" ht="13.5" customHeight="1">
      <c r="A1364" s="110"/>
      <c r="B1364" s="111"/>
      <c r="C1364" s="120"/>
      <c r="D1364" s="120"/>
      <c r="E1364" s="120"/>
      <c r="F1364" s="120"/>
      <c r="G1364" s="120"/>
      <c r="H1364" s="120"/>
      <c r="I1364" s="120"/>
      <c r="J1364" s="120"/>
      <c r="K1364" s="120"/>
      <c r="L1364" s="120"/>
      <c r="M1364" s="120"/>
      <c r="N1364" s="120"/>
      <c r="O1364" s="120"/>
      <c r="P1364" s="120"/>
      <c r="Q1364" s="120"/>
      <c r="R1364" s="120"/>
      <c r="S1364" s="120"/>
      <c r="T1364" s="120"/>
      <c r="U1364" s="121"/>
    </row>
    <row r="1365" spans="1:21" ht="13.5" customHeight="1">
      <c r="A1365" s="110"/>
      <c r="B1365" s="111"/>
      <c r="C1365" s="120"/>
      <c r="D1365" s="120"/>
      <c r="E1365" s="120"/>
      <c r="F1365" s="120"/>
      <c r="G1365" s="120"/>
      <c r="H1365" s="120"/>
      <c r="I1365" s="120"/>
      <c r="J1365" s="120"/>
      <c r="K1365" s="120"/>
      <c r="L1365" s="120"/>
      <c r="M1365" s="120"/>
      <c r="N1365" s="120"/>
      <c r="O1365" s="120"/>
      <c r="P1365" s="120"/>
      <c r="Q1365" s="120"/>
      <c r="R1365" s="120"/>
      <c r="S1365" s="120"/>
      <c r="T1365" s="120"/>
      <c r="U1365" s="121"/>
    </row>
    <row r="1366" spans="1:21" ht="13.5" customHeight="1">
      <c r="A1366" s="110"/>
      <c r="B1366" s="111"/>
      <c r="C1366" s="120"/>
      <c r="D1366" s="120"/>
      <c r="E1366" s="120"/>
      <c r="F1366" s="120"/>
      <c r="G1366" s="120"/>
      <c r="H1366" s="120"/>
      <c r="I1366" s="120"/>
      <c r="J1366" s="120"/>
      <c r="K1366" s="120"/>
      <c r="L1366" s="120"/>
      <c r="M1366" s="120"/>
      <c r="N1366" s="120"/>
      <c r="O1366" s="120"/>
      <c r="P1366" s="120"/>
      <c r="Q1366" s="120"/>
      <c r="R1366" s="120"/>
      <c r="S1366" s="120"/>
      <c r="T1366" s="120"/>
      <c r="U1366" s="121"/>
    </row>
    <row r="1367" spans="1:21" ht="13.5" customHeight="1">
      <c r="A1367" s="110"/>
      <c r="B1367" s="111"/>
      <c r="C1367" s="120"/>
      <c r="D1367" s="120"/>
      <c r="E1367" s="120"/>
      <c r="F1367" s="120"/>
      <c r="G1367" s="120"/>
      <c r="H1367" s="120"/>
      <c r="I1367" s="120"/>
      <c r="J1367" s="120"/>
      <c r="K1367" s="120"/>
      <c r="L1367" s="120"/>
      <c r="M1367" s="120"/>
      <c r="N1367" s="120"/>
      <c r="O1367" s="120"/>
      <c r="P1367" s="120"/>
      <c r="Q1367" s="120"/>
      <c r="R1367" s="120"/>
      <c r="S1367" s="120"/>
      <c r="T1367" s="120"/>
      <c r="U1367" s="121"/>
    </row>
    <row r="1368" spans="1:21" ht="13.5" customHeight="1">
      <c r="A1368" s="110"/>
      <c r="B1368" s="111"/>
      <c r="C1368" s="120"/>
      <c r="D1368" s="120"/>
      <c r="E1368" s="120"/>
      <c r="F1368" s="120"/>
      <c r="G1368" s="120"/>
      <c r="H1368" s="120"/>
      <c r="I1368" s="120"/>
      <c r="J1368" s="120"/>
      <c r="K1368" s="120"/>
      <c r="L1368" s="120"/>
      <c r="M1368" s="120"/>
      <c r="N1368" s="120"/>
      <c r="O1368" s="120"/>
      <c r="P1368" s="120"/>
      <c r="Q1368" s="120"/>
      <c r="R1368" s="120"/>
      <c r="S1368" s="120"/>
      <c r="T1368" s="120"/>
      <c r="U1368" s="121"/>
    </row>
    <row r="1369" spans="1:21" ht="13.5" customHeight="1">
      <c r="A1369" s="110"/>
      <c r="B1369" s="111"/>
      <c r="C1369" s="120"/>
      <c r="D1369" s="120"/>
      <c r="E1369" s="120"/>
      <c r="F1369" s="120"/>
      <c r="G1369" s="120"/>
      <c r="H1369" s="120"/>
      <c r="I1369" s="120"/>
      <c r="J1369" s="120"/>
      <c r="K1369" s="120"/>
      <c r="L1369" s="120"/>
      <c r="M1369" s="120"/>
      <c r="N1369" s="120"/>
      <c r="O1369" s="120"/>
      <c r="P1369" s="120"/>
      <c r="Q1369" s="120"/>
      <c r="R1369" s="120"/>
      <c r="S1369" s="120"/>
      <c r="T1369" s="120"/>
      <c r="U1369" s="121"/>
    </row>
    <row r="1370" spans="1:21" ht="13.5" customHeight="1">
      <c r="A1370" s="110"/>
      <c r="B1370" s="111"/>
      <c r="C1370" s="120"/>
      <c r="D1370" s="120"/>
      <c r="E1370" s="120"/>
      <c r="F1370" s="120"/>
      <c r="G1370" s="120"/>
      <c r="H1370" s="120"/>
      <c r="I1370" s="120"/>
      <c r="J1370" s="120"/>
      <c r="K1370" s="120"/>
      <c r="L1370" s="120"/>
      <c r="M1370" s="120"/>
      <c r="N1370" s="120"/>
      <c r="O1370" s="120"/>
      <c r="P1370" s="120"/>
      <c r="Q1370" s="120"/>
      <c r="R1370" s="120"/>
      <c r="S1370" s="120"/>
      <c r="T1370" s="120"/>
      <c r="U1370" s="121"/>
    </row>
    <row r="1371" spans="1:21" ht="13.5" customHeight="1">
      <c r="A1371" s="110"/>
      <c r="B1371" s="111"/>
      <c r="C1371" s="120"/>
      <c r="D1371" s="120"/>
      <c r="E1371" s="120"/>
      <c r="F1371" s="120"/>
      <c r="G1371" s="120"/>
      <c r="H1371" s="120"/>
      <c r="I1371" s="120"/>
      <c r="J1371" s="120"/>
      <c r="K1371" s="120"/>
      <c r="L1371" s="120"/>
      <c r="M1371" s="120"/>
      <c r="N1371" s="120"/>
      <c r="O1371" s="120"/>
      <c r="P1371" s="120"/>
      <c r="Q1371" s="120"/>
      <c r="R1371" s="120"/>
      <c r="S1371" s="120"/>
      <c r="T1371" s="120"/>
      <c r="U1371" s="121"/>
    </row>
    <row r="1372" spans="1:21" ht="13.5" customHeight="1">
      <c r="A1372" s="110"/>
      <c r="B1372" s="111"/>
      <c r="C1372" s="120"/>
      <c r="D1372" s="120"/>
      <c r="E1372" s="120"/>
      <c r="F1372" s="120"/>
      <c r="G1372" s="120"/>
      <c r="H1372" s="120"/>
      <c r="I1372" s="120"/>
      <c r="J1372" s="120"/>
      <c r="K1372" s="120"/>
      <c r="L1372" s="120"/>
      <c r="M1372" s="120"/>
      <c r="N1372" s="120"/>
      <c r="O1372" s="120"/>
      <c r="P1372" s="120"/>
      <c r="Q1372" s="120"/>
      <c r="R1372" s="120"/>
      <c r="S1372" s="120"/>
      <c r="T1372" s="120"/>
      <c r="U1372" s="121"/>
    </row>
    <row r="1373" spans="1:21" ht="13.5" customHeight="1">
      <c r="A1373" s="110"/>
      <c r="B1373" s="111"/>
      <c r="C1373" s="120"/>
      <c r="D1373" s="120"/>
      <c r="E1373" s="120"/>
      <c r="F1373" s="120"/>
      <c r="G1373" s="120"/>
      <c r="H1373" s="120"/>
      <c r="I1373" s="120"/>
      <c r="J1373" s="120"/>
      <c r="K1373" s="120"/>
      <c r="L1373" s="120"/>
      <c r="M1373" s="120"/>
      <c r="N1373" s="120"/>
      <c r="O1373" s="120"/>
      <c r="P1373" s="120"/>
      <c r="Q1373" s="120"/>
      <c r="R1373" s="120"/>
      <c r="S1373" s="120"/>
      <c r="T1373" s="120"/>
      <c r="U1373" s="121"/>
    </row>
    <row r="1374" spans="1:21" ht="13.5" customHeight="1">
      <c r="A1374" s="110"/>
      <c r="B1374" s="111"/>
      <c r="C1374" s="120"/>
      <c r="D1374" s="120"/>
      <c r="E1374" s="120"/>
      <c r="F1374" s="120"/>
      <c r="G1374" s="120"/>
      <c r="H1374" s="120"/>
      <c r="I1374" s="120"/>
      <c r="J1374" s="120"/>
      <c r="K1374" s="120"/>
      <c r="L1374" s="120"/>
      <c r="M1374" s="120"/>
      <c r="N1374" s="120"/>
      <c r="O1374" s="120"/>
      <c r="P1374" s="120"/>
      <c r="Q1374" s="120"/>
      <c r="R1374" s="120"/>
      <c r="S1374" s="120"/>
      <c r="T1374" s="120"/>
      <c r="U1374" s="121"/>
    </row>
    <row r="1375" spans="1:21" ht="13.5" customHeight="1">
      <c r="A1375" s="110"/>
      <c r="B1375" s="111"/>
      <c r="C1375" s="120"/>
      <c r="D1375" s="120"/>
      <c r="E1375" s="120"/>
      <c r="F1375" s="120"/>
      <c r="G1375" s="120"/>
      <c r="H1375" s="120"/>
      <c r="I1375" s="120"/>
      <c r="J1375" s="120"/>
      <c r="K1375" s="120"/>
      <c r="L1375" s="120"/>
      <c r="M1375" s="120"/>
      <c r="N1375" s="120"/>
      <c r="O1375" s="120"/>
      <c r="P1375" s="120"/>
      <c r="Q1375" s="120"/>
      <c r="R1375" s="120"/>
      <c r="S1375" s="120"/>
      <c r="T1375" s="120"/>
      <c r="U1375" s="121"/>
    </row>
    <row r="1376" spans="1:21" ht="13.5" customHeight="1">
      <c r="A1376" s="110"/>
      <c r="B1376" s="111"/>
      <c r="C1376" s="120"/>
      <c r="D1376" s="120"/>
      <c r="E1376" s="120"/>
      <c r="F1376" s="120"/>
      <c r="G1376" s="120"/>
      <c r="H1376" s="120"/>
      <c r="I1376" s="120"/>
      <c r="J1376" s="120"/>
      <c r="K1376" s="120"/>
      <c r="L1376" s="120"/>
      <c r="M1376" s="120"/>
      <c r="N1376" s="120"/>
      <c r="O1376" s="120"/>
      <c r="P1376" s="120"/>
      <c r="Q1376" s="120"/>
      <c r="R1376" s="120"/>
      <c r="S1376" s="120"/>
      <c r="T1376" s="120"/>
      <c r="U1376" s="121"/>
    </row>
    <row r="1377" spans="1:21" ht="13.5" customHeight="1">
      <c r="A1377" s="110"/>
      <c r="B1377" s="111"/>
      <c r="C1377" s="120"/>
      <c r="D1377" s="120"/>
      <c r="E1377" s="120"/>
      <c r="F1377" s="120"/>
      <c r="G1377" s="120"/>
      <c r="H1377" s="120"/>
      <c r="I1377" s="120"/>
      <c r="J1377" s="120"/>
      <c r="K1377" s="120"/>
      <c r="L1377" s="120"/>
      <c r="M1377" s="120"/>
      <c r="N1377" s="120"/>
      <c r="O1377" s="120"/>
      <c r="P1377" s="120"/>
      <c r="Q1377" s="120"/>
      <c r="R1377" s="120"/>
      <c r="S1377" s="120"/>
      <c r="T1377" s="120"/>
      <c r="U1377" s="121"/>
    </row>
    <row r="1378" spans="1:21" ht="13.5" customHeight="1">
      <c r="A1378" s="110"/>
      <c r="B1378" s="111"/>
      <c r="C1378" s="120"/>
      <c r="D1378" s="120"/>
      <c r="E1378" s="120"/>
      <c r="F1378" s="120"/>
      <c r="G1378" s="120"/>
      <c r="H1378" s="120"/>
      <c r="I1378" s="120"/>
      <c r="J1378" s="120"/>
      <c r="K1378" s="120"/>
      <c r="L1378" s="120"/>
      <c r="M1378" s="120"/>
      <c r="N1378" s="120"/>
      <c r="O1378" s="120"/>
      <c r="P1378" s="120"/>
      <c r="Q1378" s="120"/>
      <c r="R1378" s="120"/>
      <c r="S1378" s="120"/>
      <c r="T1378" s="120"/>
      <c r="U1378" s="121"/>
    </row>
    <row r="1379" spans="1:21" ht="13.5" customHeight="1">
      <c r="A1379" s="110"/>
      <c r="B1379" s="111"/>
      <c r="C1379" s="120"/>
      <c r="D1379" s="120"/>
      <c r="E1379" s="120"/>
      <c r="F1379" s="120"/>
      <c r="G1379" s="120"/>
      <c r="H1379" s="120"/>
      <c r="I1379" s="120"/>
      <c r="J1379" s="120"/>
      <c r="K1379" s="120"/>
      <c r="L1379" s="120"/>
      <c r="M1379" s="120"/>
      <c r="N1379" s="120"/>
      <c r="O1379" s="120"/>
      <c r="P1379" s="120"/>
      <c r="Q1379" s="120"/>
      <c r="R1379" s="120"/>
      <c r="S1379" s="120"/>
      <c r="T1379" s="120"/>
      <c r="U1379" s="121"/>
    </row>
    <row r="1380" spans="1:21" ht="13.5" customHeight="1">
      <c r="A1380" s="110"/>
      <c r="B1380" s="111"/>
      <c r="C1380" s="120"/>
      <c r="D1380" s="120"/>
      <c r="E1380" s="120"/>
      <c r="F1380" s="120"/>
      <c r="G1380" s="120"/>
      <c r="H1380" s="120"/>
      <c r="I1380" s="120"/>
      <c r="J1380" s="120"/>
      <c r="K1380" s="120"/>
      <c r="L1380" s="120"/>
      <c r="M1380" s="120"/>
      <c r="N1380" s="120"/>
      <c r="O1380" s="120"/>
      <c r="P1380" s="120"/>
      <c r="Q1380" s="120"/>
      <c r="R1380" s="120"/>
      <c r="S1380" s="120"/>
      <c r="T1380" s="120"/>
      <c r="U1380" s="121"/>
    </row>
    <row r="1381" spans="1:21" ht="13.5" customHeight="1">
      <c r="A1381" s="110"/>
      <c r="B1381" s="111"/>
      <c r="C1381" s="120"/>
      <c r="D1381" s="120"/>
      <c r="E1381" s="120"/>
      <c r="F1381" s="120"/>
      <c r="G1381" s="120"/>
      <c r="H1381" s="120"/>
      <c r="I1381" s="120"/>
      <c r="J1381" s="120"/>
      <c r="K1381" s="120"/>
      <c r="L1381" s="120"/>
      <c r="M1381" s="120"/>
      <c r="N1381" s="120"/>
      <c r="O1381" s="120"/>
      <c r="P1381" s="120"/>
      <c r="Q1381" s="120"/>
      <c r="R1381" s="120"/>
      <c r="S1381" s="120"/>
      <c r="T1381" s="120"/>
      <c r="U1381" s="121"/>
    </row>
    <row r="1382" spans="1:21" ht="13.5" customHeight="1">
      <c r="A1382" s="110"/>
      <c r="B1382" s="111"/>
      <c r="C1382" s="120"/>
      <c r="D1382" s="120"/>
      <c r="E1382" s="120"/>
      <c r="F1382" s="120"/>
      <c r="G1382" s="120"/>
      <c r="H1382" s="120"/>
      <c r="I1382" s="120"/>
      <c r="J1382" s="120"/>
      <c r="K1382" s="120"/>
      <c r="L1382" s="120"/>
      <c r="M1382" s="120"/>
      <c r="N1382" s="120"/>
      <c r="O1382" s="120"/>
      <c r="P1382" s="120"/>
      <c r="Q1382" s="120"/>
      <c r="R1382" s="120"/>
      <c r="S1382" s="120"/>
      <c r="T1382" s="120"/>
      <c r="U1382" s="121"/>
    </row>
    <row r="1383" spans="1:21" ht="13.5" customHeight="1">
      <c r="A1383" s="110"/>
      <c r="B1383" s="111"/>
      <c r="C1383" s="120"/>
      <c r="D1383" s="120"/>
      <c r="E1383" s="120"/>
      <c r="F1383" s="120"/>
      <c r="G1383" s="120"/>
      <c r="H1383" s="120"/>
      <c r="I1383" s="120"/>
      <c r="J1383" s="120"/>
      <c r="K1383" s="120"/>
      <c r="L1383" s="120"/>
      <c r="M1383" s="120"/>
      <c r="N1383" s="120"/>
      <c r="O1383" s="120"/>
      <c r="P1383" s="120"/>
      <c r="Q1383" s="120"/>
      <c r="R1383" s="120"/>
      <c r="S1383" s="120"/>
      <c r="T1383" s="120"/>
      <c r="U1383" s="121"/>
    </row>
    <row r="1384" spans="1:21" ht="13.5" customHeight="1">
      <c r="A1384" s="110"/>
      <c r="B1384" s="111"/>
      <c r="C1384" s="120"/>
      <c r="D1384" s="120"/>
      <c r="E1384" s="120"/>
      <c r="F1384" s="120"/>
      <c r="G1384" s="120"/>
      <c r="H1384" s="120"/>
      <c r="I1384" s="120"/>
      <c r="J1384" s="120"/>
      <c r="K1384" s="120"/>
      <c r="L1384" s="120"/>
      <c r="M1384" s="120"/>
      <c r="N1384" s="120"/>
      <c r="O1384" s="120"/>
      <c r="P1384" s="120"/>
      <c r="Q1384" s="120"/>
      <c r="R1384" s="120"/>
      <c r="S1384" s="120"/>
      <c r="T1384" s="120"/>
      <c r="U1384" s="121"/>
    </row>
    <row r="1385" spans="1:21" ht="13.5" customHeight="1">
      <c r="A1385" s="110"/>
      <c r="B1385" s="111"/>
      <c r="C1385" s="120"/>
      <c r="D1385" s="120"/>
      <c r="E1385" s="120"/>
      <c r="F1385" s="120"/>
      <c r="G1385" s="120"/>
      <c r="H1385" s="120"/>
      <c r="I1385" s="120"/>
      <c r="J1385" s="120"/>
      <c r="K1385" s="120"/>
      <c r="L1385" s="120"/>
      <c r="M1385" s="120"/>
      <c r="N1385" s="120"/>
      <c r="O1385" s="120"/>
      <c r="P1385" s="120"/>
      <c r="Q1385" s="120"/>
      <c r="R1385" s="120"/>
      <c r="S1385" s="120"/>
      <c r="T1385" s="120"/>
      <c r="U1385" s="121"/>
    </row>
    <row r="1386" spans="1:21" ht="13.5" customHeight="1">
      <c r="A1386" s="110"/>
      <c r="B1386" s="111"/>
      <c r="C1386" s="120"/>
      <c r="D1386" s="120"/>
      <c r="E1386" s="120"/>
      <c r="F1386" s="120"/>
      <c r="G1386" s="120"/>
      <c r="H1386" s="120"/>
      <c r="I1386" s="120"/>
      <c r="J1386" s="120"/>
      <c r="K1386" s="120"/>
      <c r="L1386" s="120"/>
      <c r="M1386" s="120"/>
      <c r="N1386" s="120"/>
      <c r="O1386" s="120"/>
      <c r="P1386" s="120"/>
      <c r="Q1386" s="120"/>
      <c r="R1386" s="120"/>
      <c r="S1386" s="120"/>
      <c r="T1386" s="120"/>
      <c r="U1386" s="121"/>
    </row>
    <row r="1387" spans="1:21" ht="13.5" customHeight="1">
      <c r="A1387" s="110"/>
      <c r="B1387" s="111"/>
      <c r="C1387" s="120"/>
      <c r="D1387" s="120"/>
      <c r="E1387" s="120"/>
      <c r="F1387" s="120"/>
      <c r="G1387" s="120"/>
      <c r="H1387" s="120"/>
      <c r="I1387" s="120"/>
      <c r="J1387" s="120"/>
      <c r="K1387" s="120"/>
      <c r="L1387" s="120"/>
      <c r="M1387" s="120"/>
      <c r="N1387" s="120"/>
      <c r="O1387" s="120"/>
      <c r="P1387" s="120"/>
      <c r="Q1387" s="120"/>
      <c r="R1387" s="120"/>
      <c r="S1387" s="120"/>
      <c r="T1387" s="120"/>
      <c r="U1387" s="121"/>
    </row>
    <row r="1388" spans="1:21" ht="13.5" customHeight="1">
      <c r="A1388" s="110"/>
      <c r="B1388" s="111"/>
      <c r="C1388" s="120"/>
      <c r="D1388" s="120"/>
      <c r="E1388" s="120"/>
      <c r="F1388" s="120"/>
      <c r="G1388" s="120"/>
      <c r="H1388" s="120"/>
      <c r="I1388" s="120"/>
      <c r="J1388" s="120"/>
      <c r="K1388" s="120"/>
      <c r="L1388" s="120"/>
      <c r="M1388" s="120"/>
      <c r="N1388" s="120"/>
      <c r="O1388" s="120"/>
      <c r="P1388" s="120"/>
      <c r="Q1388" s="120"/>
      <c r="R1388" s="120"/>
      <c r="S1388" s="120"/>
      <c r="T1388" s="120"/>
      <c r="U1388" s="121"/>
    </row>
    <row r="1389" spans="1:21" ht="13.5" customHeight="1">
      <c r="A1389" s="110"/>
      <c r="B1389" s="111"/>
      <c r="C1389" s="120"/>
      <c r="D1389" s="120"/>
      <c r="E1389" s="120"/>
      <c r="F1389" s="120"/>
      <c r="G1389" s="120"/>
      <c r="H1389" s="120"/>
      <c r="I1389" s="120"/>
      <c r="J1389" s="120"/>
      <c r="K1389" s="120"/>
      <c r="L1389" s="120"/>
      <c r="M1389" s="120"/>
      <c r="N1389" s="120"/>
      <c r="O1389" s="120"/>
      <c r="P1389" s="120"/>
      <c r="Q1389" s="120"/>
      <c r="R1389" s="120"/>
      <c r="S1389" s="120"/>
      <c r="T1389" s="120"/>
      <c r="U1389" s="121"/>
    </row>
    <row r="1390" spans="1:21" ht="13.5" customHeight="1">
      <c r="A1390" s="110"/>
      <c r="B1390" s="111"/>
      <c r="C1390" s="120"/>
      <c r="D1390" s="120"/>
      <c r="E1390" s="120"/>
      <c r="F1390" s="120"/>
      <c r="G1390" s="120"/>
      <c r="H1390" s="120"/>
      <c r="I1390" s="120"/>
      <c r="J1390" s="120"/>
      <c r="K1390" s="120"/>
      <c r="L1390" s="120"/>
      <c r="M1390" s="120"/>
      <c r="N1390" s="120"/>
      <c r="O1390" s="120"/>
      <c r="P1390" s="120"/>
      <c r="Q1390" s="120"/>
      <c r="R1390" s="120"/>
      <c r="S1390" s="120"/>
      <c r="T1390" s="120"/>
      <c r="U1390" s="121"/>
    </row>
    <row r="1391" spans="1:21" ht="13.5" customHeight="1">
      <c r="A1391" s="110"/>
      <c r="B1391" s="111"/>
      <c r="C1391" s="120"/>
      <c r="D1391" s="120"/>
      <c r="E1391" s="120"/>
      <c r="F1391" s="120"/>
      <c r="G1391" s="120"/>
      <c r="H1391" s="120"/>
      <c r="I1391" s="120"/>
      <c r="J1391" s="120"/>
      <c r="K1391" s="120"/>
      <c r="L1391" s="120"/>
      <c r="M1391" s="120"/>
      <c r="N1391" s="120"/>
      <c r="O1391" s="120"/>
      <c r="P1391" s="120"/>
      <c r="Q1391" s="120"/>
      <c r="R1391" s="120"/>
      <c r="S1391" s="120"/>
      <c r="T1391" s="120"/>
      <c r="U1391" s="121"/>
    </row>
    <row r="1392" spans="1:21" ht="13.5" customHeight="1">
      <c r="A1392" s="110"/>
      <c r="B1392" s="111"/>
      <c r="C1392" s="120"/>
      <c r="D1392" s="120"/>
      <c r="E1392" s="120"/>
      <c r="F1392" s="120"/>
      <c r="G1392" s="120"/>
      <c r="H1392" s="120"/>
      <c r="I1392" s="120"/>
      <c r="J1392" s="120"/>
      <c r="K1392" s="120"/>
      <c r="L1392" s="120"/>
      <c r="M1392" s="120"/>
      <c r="N1392" s="120"/>
      <c r="O1392" s="120"/>
      <c r="P1392" s="120"/>
      <c r="Q1392" s="120"/>
      <c r="R1392" s="120"/>
      <c r="S1392" s="120"/>
      <c r="T1392" s="120"/>
      <c r="U1392" s="121"/>
    </row>
    <row r="1393" spans="1:21" ht="13.5" customHeight="1">
      <c r="A1393" s="110"/>
      <c r="B1393" s="111"/>
      <c r="C1393" s="120"/>
      <c r="D1393" s="120"/>
      <c r="E1393" s="120"/>
      <c r="F1393" s="120"/>
      <c r="G1393" s="120"/>
      <c r="H1393" s="120"/>
      <c r="I1393" s="120"/>
      <c r="J1393" s="120"/>
      <c r="K1393" s="120"/>
      <c r="L1393" s="120"/>
      <c r="M1393" s="120"/>
      <c r="N1393" s="120"/>
      <c r="O1393" s="120"/>
      <c r="P1393" s="120"/>
      <c r="Q1393" s="120"/>
      <c r="R1393" s="120"/>
      <c r="S1393" s="120"/>
      <c r="T1393" s="120"/>
      <c r="U1393" s="121"/>
    </row>
    <row r="1394" spans="1:21" ht="13.5" customHeight="1">
      <c r="A1394" s="110"/>
      <c r="B1394" s="111"/>
      <c r="C1394" s="120"/>
      <c r="D1394" s="120"/>
      <c r="E1394" s="120"/>
      <c r="F1394" s="120"/>
      <c r="G1394" s="120"/>
      <c r="H1394" s="120"/>
      <c r="I1394" s="120"/>
      <c r="J1394" s="120"/>
      <c r="K1394" s="120"/>
      <c r="L1394" s="120"/>
      <c r="M1394" s="120"/>
      <c r="N1394" s="120"/>
      <c r="O1394" s="120"/>
      <c r="P1394" s="120"/>
      <c r="Q1394" s="120"/>
      <c r="R1394" s="120"/>
      <c r="S1394" s="120"/>
      <c r="T1394" s="120"/>
      <c r="U1394" s="121"/>
    </row>
    <row r="1395" spans="1:21" ht="13.5" customHeight="1">
      <c r="A1395" s="110"/>
      <c r="B1395" s="111"/>
      <c r="C1395" s="120"/>
      <c r="D1395" s="120"/>
      <c r="E1395" s="120"/>
      <c r="F1395" s="120"/>
      <c r="G1395" s="120"/>
      <c r="H1395" s="120"/>
      <c r="I1395" s="120"/>
      <c r="J1395" s="120"/>
      <c r="K1395" s="120"/>
      <c r="L1395" s="120"/>
      <c r="M1395" s="120"/>
      <c r="N1395" s="120"/>
      <c r="O1395" s="120"/>
      <c r="P1395" s="120"/>
      <c r="Q1395" s="120"/>
      <c r="R1395" s="120"/>
      <c r="S1395" s="120"/>
      <c r="T1395" s="120"/>
      <c r="U1395" s="121"/>
    </row>
    <row r="1396" spans="1:21" ht="13.5" customHeight="1">
      <c r="A1396" s="110"/>
      <c r="B1396" s="111"/>
      <c r="C1396" s="120"/>
      <c r="D1396" s="120"/>
      <c r="E1396" s="120"/>
      <c r="F1396" s="120"/>
      <c r="G1396" s="120"/>
      <c r="H1396" s="120"/>
      <c r="I1396" s="120"/>
      <c r="J1396" s="120"/>
      <c r="K1396" s="120"/>
      <c r="L1396" s="120"/>
      <c r="M1396" s="120"/>
      <c r="N1396" s="120"/>
      <c r="O1396" s="120"/>
      <c r="P1396" s="120"/>
      <c r="Q1396" s="120"/>
      <c r="R1396" s="120"/>
      <c r="S1396" s="120"/>
      <c r="T1396" s="120"/>
      <c r="U1396" s="121"/>
    </row>
    <row r="1397" spans="1:21" ht="13.5" customHeight="1">
      <c r="A1397" s="110"/>
      <c r="B1397" s="111"/>
      <c r="C1397" s="120"/>
      <c r="D1397" s="120"/>
      <c r="E1397" s="120"/>
      <c r="F1397" s="120"/>
      <c r="G1397" s="120"/>
      <c r="H1397" s="120"/>
      <c r="I1397" s="120"/>
      <c r="J1397" s="120"/>
      <c r="K1397" s="120"/>
      <c r="L1397" s="120"/>
      <c r="M1397" s="120"/>
      <c r="N1397" s="120"/>
      <c r="O1397" s="120"/>
      <c r="P1397" s="120"/>
      <c r="Q1397" s="120"/>
      <c r="R1397" s="120"/>
      <c r="S1397" s="120"/>
      <c r="T1397" s="120"/>
      <c r="U1397" s="121"/>
    </row>
    <row r="1398" spans="1:21" ht="13.5" customHeight="1">
      <c r="A1398" s="110"/>
      <c r="B1398" s="111"/>
      <c r="C1398" s="120"/>
      <c r="D1398" s="120"/>
      <c r="E1398" s="120"/>
      <c r="F1398" s="120"/>
      <c r="G1398" s="120"/>
      <c r="H1398" s="120"/>
      <c r="I1398" s="120"/>
      <c r="J1398" s="120"/>
      <c r="K1398" s="120"/>
      <c r="L1398" s="120"/>
      <c r="M1398" s="120"/>
      <c r="N1398" s="120"/>
      <c r="O1398" s="120"/>
      <c r="P1398" s="120"/>
      <c r="Q1398" s="120"/>
      <c r="R1398" s="120"/>
      <c r="S1398" s="120"/>
      <c r="T1398" s="120"/>
      <c r="U1398" s="121"/>
    </row>
    <row r="1399" spans="1:21" ht="13.5" customHeight="1">
      <c r="A1399" s="110"/>
      <c r="B1399" s="111"/>
      <c r="C1399" s="120"/>
      <c r="D1399" s="120"/>
      <c r="E1399" s="120"/>
      <c r="F1399" s="120"/>
      <c r="G1399" s="120"/>
      <c r="H1399" s="120"/>
      <c r="I1399" s="120"/>
      <c r="J1399" s="120"/>
      <c r="K1399" s="120"/>
      <c r="L1399" s="120"/>
      <c r="M1399" s="120"/>
      <c r="N1399" s="120"/>
      <c r="O1399" s="120"/>
      <c r="P1399" s="120"/>
      <c r="Q1399" s="120"/>
      <c r="R1399" s="120"/>
      <c r="S1399" s="120"/>
      <c r="T1399" s="120"/>
      <c r="U1399" s="121"/>
    </row>
    <row r="1400" spans="1:21" ht="13.5" customHeight="1">
      <c r="A1400" s="110"/>
      <c r="B1400" s="111"/>
      <c r="C1400" s="120"/>
      <c r="D1400" s="120"/>
      <c r="E1400" s="120"/>
      <c r="F1400" s="120"/>
      <c r="G1400" s="120"/>
      <c r="H1400" s="120"/>
      <c r="I1400" s="120"/>
      <c r="J1400" s="120"/>
      <c r="K1400" s="120"/>
      <c r="L1400" s="120"/>
      <c r="M1400" s="120"/>
      <c r="N1400" s="120"/>
      <c r="O1400" s="120"/>
      <c r="P1400" s="120"/>
      <c r="Q1400" s="120"/>
      <c r="R1400" s="120"/>
      <c r="S1400" s="120"/>
      <c r="T1400" s="120"/>
      <c r="U1400" s="121"/>
    </row>
    <row r="1401" spans="1:21" ht="13.5" customHeight="1">
      <c r="A1401" s="110"/>
      <c r="B1401" s="111"/>
      <c r="C1401" s="120"/>
      <c r="D1401" s="120"/>
      <c r="E1401" s="120"/>
      <c r="F1401" s="120"/>
      <c r="G1401" s="120"/>
      <c r="H1401" s="120"/>
      <c r="I1401" s="120"/>
      <c r="J1401" s="120"/>
      <c r="K1401" s="120"/>
      <c r="L1401" s="120"/>
      <c r="M1401" s="120"/>
      <c r="N1401" s="120"/>
      <c r="O1401" s="120"/>
      <c r="P1401" s="120"/>
      <c r="Q1401" s="120"/>
      <c r="R1401" s="120"/>
      <c r="S1401" s="120"/>
      <c r="T1401" s="120"/>
      <c r="U1401" s="121"/>
    </row>
    <row r="1402" spans="1:21" ht="13.5" customHeight="1">
      <c r="A1402" s="110"/>
      <c r="B1402" s="111"/>
      <c r="C1402" s="120"/>
      <c r="D1402" s="120"/>
      <c r="E1402" s="120"/>
      <c r="F1402" s="120"/>
      <c r="G1402" s="120"/>
      <c r="H1402" s="120"/>
      <c r="I1402" s="120"/>
      <c r="J1402" s="120"/>
      <c r="K1402" s="120"/>
      <c r="L1402" s="120"/>
      <c r="M1402" s="120"/>
      <c r="N1402" s="120"/>
      <c r="O1402" s="120"/>
      <c r="P1402" s="120"/>
      <c r="Q1402" s="120"/>
      <c r="R1402" s="120"/>
      <c r="S1402" s="120"/>
      <c r="T1402" s="120"/>
      <c r="U1402" s="121"/>
    </row>
    <row r="1403" spans="1:21" ht="13.5" customHeight="1">
      <c r="A1403" s="110"/>
      <c r="B1403" s="111"/>
      <c r="C1403" s="120"/>
      <c r="D1403" s="120"/>
      <c r="E1403" s="120"/>
      <c r="F1403" s="120"/>
      <c r="G1403" s="120"/>
      <c r="H1403" s="120"/>
      <c r="I1403" s="120"/>
      <c r="J1403" s="120"/>
      <c r="K1403" s="120"/>
      <c r="L1403" s="120"/>
      <c r="M1403" s="120"/>
      <c r="N1403" s="120"/>
      <c r="O1403" s="120"/>
      <c r="P1403" s="120"/>
      <c r="Q1403" s="120"/>
      <c r="R1403" s="120"/>
      <c r="S1403" s="120"/>
      <c r="T1403" s="120"/>
      <c r="U1403" s="121"/>
    </row>
    <row r="1404" spans="1:21" ht="13.5" customHeight="1">
      <c r="A1404" s="110"/>
      <c r="B1404" s="111"/>
      <c r="C1404" s="120"/>
      <c r="D1404" s="120"/>
      <c r="E1404" s="120"/>
      <c r="F1404" s="120"/>
      <c r="G1404" s="120"/>
      <c r="H1404" s="120"/>
      <c r="I1404" s="120"/>
      <c r="J1404" s="120"/>
      <c r="K1404" s="120"/>
      <c r="L1404" s="120"/>
      <c r="M1404" s="120"/>
      <c r="N1404" s="120"/>
      <c r="O1404" s="120"/>
      <c r="P1404" s="120"/>
      <c r="Q1404" s="120"/>
      <c r="R1404" s="120"/>
      <c r="S1404" s="120"/>
      <c r="T1404" s="120"/>
      <c r="U1404" s="121"/>
    </row>
    <row r="1405" spans="1:21" ht="13.5" customHeight="1">
      <c r="A1405" s="110"/>
      <c r="B1405" s="111"/>
      <c r="C1405" s="120"/>
      <c r="D1405" s="120"/>
      <c r="E1405" s="120"/>
      <c r="F1405" s="120"/>
      <c r="G1405" s="120"/>
      <c r="H1405" s="120"/>
      <c r="I1405" s="120"/>
      <c r="J1405" s="120"/>
      <c r="K1405" s="120"/>
      <c r="L1405" s="120"/>
      <c r="M1405" s="120"/>
      <c r="N1405" s="120"/>
      <c r="O1405" s="120"/>
      <c r="P1405" s="120"/>
      <c r="Q1405" s="120"/>
      <c r="R1405" s="120"/>
      <c r="S1405" s="120"/>
      <c r="T1405" s="120"/>
      <c r="U1405" s="121"/>
    </row>
    <row r="1406" spans="1:21" ht="13.5" customHeight="1">
      <c r="A1406" s="110"/>
      <c r="B1406" s="111"/>
      <c r="C1406" s="120"/>
      <c r="D1406" s="120"/>
      <c r="E1406" s="120"/>
      <c r="F1406" s="120"/>
      <c r="G1406" s="120"/>
      <c r="H1406" s="120"/>
      <c r="I1406" s="120"/>
      <c r="J1406" s="120"/>
      <c r="K1406" s="120"/>
      <c r="L1406" s="120"/>
      <c r="M1406" s="120"/>
      <c r="N1406" s="120"/>
      <c r="O1406" s="120"/>
      <c r="P1406" s="120"/>
      <c r="Q1406" s="120"/>
      <c r="R1406" s="120"/>
      <c r="S1406" s="120"/>
      <c r="T1406" s="120"/>
      <c r="U1406" s="121"/>
    </row>
    <row r="1407" spans="1:21" ht="13.5" customHeight="1">
      <c r="A1407" s="110"/>
      <c r="B1407" s="111"/>
      <c r="C1407" s="120"/>
      <c r="D1407" s="120"/>
      <c r="E1407" s="120"/>
      <c r="F1407" s="120"/>
      <c r="G1407" s="120"/>
      <c r="H1407" s="120"/>
      <c r="I1407" s="120"/>
      <c r="J1407" s="120"/>
      <c r="K1407" s="120"/>
      <c r="L1407" s="120"/>
      <c r="M1407" s="120"/>
      <c r="N1407" s="120"/>
      <c r="O1407" s="120"/>
      <c r="P1407" s="120"/>
      <c r="Q1407" s="120"/>
      <c r="R1407" s="120"/>
      <c r="S1407" s="120"/>
      <c r="T1407" s="120"/>
      <c r="U1407" s="121"/>
    </row>
    <row r="1408" spans="1:21" ht="13.5" customHeight="1">
      <c r="A1408" s="110"/>
      <c r="B1408" s="111"/>
      <c r="C1408" s="120"/>
      <c r="D1408" s="120"/>
      <c r="E1408" s="120"/>
      <c r="F1408" s="120"/>
      <c r="G1408" s="120"/>
      <c r="H1408" s="120"/>
      <c r="I1408" s="120"/>
      <c r="J1408" s="120"/>
      <c r="K1408" s="120"/>
      <c r="L1408" s="120"/>
      <c r="M1408" s="120"/>
      <c r="N1408" s="120"/>
      <c r="O1408" s="120"/>
      <c r="P1408" s="120"/>
      <c r="Q1408" s="120"/>
      <c r="R1408" s="120"/>
      <c r="S1408" s="120"/>
      <c r="T1408" s="120"/>
      <c r="U1408" s="121"/>
    </row>
    <row r="1409" spans="1:21" ht="13.5" customHeight="1">
      <c r="A1409" s="110"/>
      <c r="B1409" s="111"/>
      <c r="C1409" s="120"/>
      <c r="D1409" s="120"/>
      <c r="E1409" s="120"/>
      <c r="F1409" s="120"/>
      <c r="G1409" s="120"/>
      <c r="H1409" s="120"/>
      <c r="I1409" s="120"/>
      <c r="J1409" s="120"/>
      <c r="K1409" s="120"/>
      <c r="L1409" s="120"/>
      <c r="M1409" s="120"/>
      <c r="N1409" s="120"/>
      <c r="O1409" s="120"/>
      <c r="P1409" s="120"/>
      <c r="Q1409" s="120"/>
      <c r="R1409" s="120"/>
      <c r="S1409" s="120"/>
      <c r="T1409" s="120"/>
      <c r="U1409" s="121"/>
    </row>
    <row r="1410" spans="1:21" ht="13.5" customHeight="1">
      <c r="A1410" s="110"/>
      <c r="B1410" s="111"/>
      <c r="C1410" s="120"/>
      <c r="D1410" s="120"/>
      <c r="E1410" s="120"/>
      <c r="F1410" s="120"/>
      <c r="G1410" s="120"/>
      <c r="H1410" s="120"/>
      <c r="I1410" s="120"/>
      <c r="J1410" s="120"/>
      <c r="K1410" s="120"/>
      <c r="L1410" s="120"/>
      <c r="M1410" s="120"/>
      <c r="N1410" s="120"/>
      <c r="O1410" s="120"/>
      <c r="P1410" s="120"/>
      <c r="Q1410" s="120"/>
      <c r="R1410" s="120"/>
      <c r="S1410" s="120"/>
      <c r="T1410" s="120"/>
      <c r="U1410" s="121"/>
    </row>
    <row r="1411" spans="1:21" ht="13.5" customHeight="1">
      <c r="A1411" s="110"/>
      <c r="B1411" s="111"/>
      <c r="C1411" s="120"/>
      <c r="D1411" s="120"/>
      <c r="E1411" s="120"/>
      <c r="F1411" s="120"/>
      <c r="G1411" s="120"/>
      <c r="H1411" s="120"/>
      <c r="I1411" s="120"/>
      <c r="J1411" s="120"/>
      <c r="K1411" s="120"/>
      <c r="L1411" s="120"/>
      <c r="M1411" s="120"/>
      <c r="N1411" s="120"/>
      <c r="O1411" s="120"/>
      <c r="P1411" s="120"/>
      <c r="Q1411" s="120"/>
      <c r="R1411" s="120"/>
      <c r="S1411" s="120"/>
      <c r="T1411" s="120"/>
      <c r="U1411" s="121"/>
    </row>
    <row r="1412" spans="1:21" ht="13.5" customHeight="1">
      <c r="A1412" s="110"/>
      <c r="B1412" s="111"/>
      <c r="C1412" s="120"/>
      <c r="D1412" s="120"/>
      <c r="E1412" s="120"/>
      <c r="F1412" s="120"/>
      <c r="G1412" s="120"/>
      <c r="H1412" s="120"/>
      <c r="I1412" s="120"/>
      <c r="J1412" s="120"/>
      <c r="K1412" s="120"/>
      <c r="L1412" s="120"/>
      <c r="M1412" s="120"/>
      <c r="N1412" s="120"/>
      <c r="O1412" s="120"/>
      <c r="P1412" s="120"/>
      <c r="Q1412" s="120"/>
      <c r="R1412" s="120"/>
      <c r="S1412" s="120"/>
      <c r="T1412" s="120"/>
      <c r="U1412" s="121"/>
    </row>
    <row r="1413" spans="1:21" ht="13.5" customHeight="1">
      <c r="A1413" s="110"/>
      <c r="B1413" s="111"/>
      <c r="C1413" s="120"/>
      <c r="D1413" s="120"/>
      <c r="E1413" s="120"/>
      <c r="F1413" s="120"/>
      <c r="G1413" s="120"/>
      <c r="H1413" s="120"/>
      <c r="I1413" s="120"/>
      <c r="J1413" s="120"/>
      <c r="K1413" s="120"/>
      <c r="L1413" s="120"/>
      <c r="M1413" s="120"/>
      <c r="N1413" s="120"/>
      <c r="O1413" s="120"/>
      <c r="P1413" s="120"/>
      <c r="Q1413" s="120"/>
      <c r="R1413" s="120"/>
      <c r="S1413" s="120"/>
      <c r="T1413" s="120"/>
      <c r="U1413" s="121"/>
    </row>
    <row r="1414" spans="1:21" ht="13.5" customHeight="1">
      <c r="A1414" s="110"/>
      <c r="B1414" s="111"/>
      <c r="C1414" s="120"/>
      <c r="D1414" s="120"/>
      <c r="E1414" s="120"/>
      <c r="F1414" s="120"/>
      <c r="G1414" s="120"/>
      <c r="H1414" s="120"/>
      <c r="I1414" s="120"/>
      <c r="J1414" s="120"/>
      <c r="K1414" s="120"/>
      <c r="L1414" s="120"/>
      <c r="M1414" s="120"/>
      <c r="N1414" s="120"/>
      <c r="O1414" s="120"/>
      <c r="P1414" s="120"/>
      <c r="Q1414" s="120"/>
      <c r="R1414" s="120"/>
      <c r="S1414" s="120"/>
      <c r="T1414" s="120"/>
      <c r="U1414" s="121"/>
    </row>
    <row r="1415" spans="1:21" ht="13.5" customHeight="1">
      <c r="A1415" s="110"/>
      <c r="B1415" s="111"/>
      <c r="C1415" s="120"/>
      <c r="D1415" s="120"/>
      <c r="E1415" s="120"/>
      <c r="F1415" s="120"/>
      <c r="G1415" s="120"/>
      <c r="H1415" s="120"/>
      <c r="I1415" s="120"/>
      <c r="J1415" s="120"/>
      <c r="K1415" s="120"/>
      <c r="L1415" s="120"/>
      <c r="M1415" s="120"/>
      <c r="N1415" s="120"/>
      <c r="O1415" s="120"/>
      <c r="P1415" s="120"/>
      <c r="Q1415" s="120"/>
      <c r="R1415" s="120"/>
      <c r="S1415" s="120"/>
      <c r="T1415" s="120"/>
      <c r="U1415" s="121"/>
    </row>
    <row r="1416" spans="1:21" ht="13.5" customHeight="1">
      <c r="A1416" s="110"/>
      <c r="B1416" s="111"/>
      <c r="C1416" s="120"/>
      <c r="D1416" s="120"/>
      <c r="E1416" s="120"/>
      <c r="F1416" s="120"/>
      <c r="G1416" s="120"/>
      <c r="H1416" s="120"/>
      <c r="I1416" s="120"/>
      <c r="J1416" s="120"/>
      <c r="K1416" s="120"/>
      <c r="L1416" s="120"/>
      <c r="M1416" s="120"/>
      <c r="N1416" s="120"/>
      <c r="O1416" s="120"/>
      <c r="P1416" s="120"/>
      <c r="Q1416" s="120"/>
      <c r="R1416" s="120"/>
      <c r="S1416" s="120"/>
      <c r="T1416" s="120"/>
      <c r="U1416" s="121"/>
    </row>
    <row r="1417" spans="1:21" ht="13.5" customHeight="1">
      <c r="A1417" s="110"/>
      <c r="B1417" s="111"/>
      <c r="C1417" s="120"/>
      <c r="D1417" s="120"/>
      <c r="E1417" s="120"/>
      <c r="F1417" s="120"/>
      <c r="G1417" s="120"/>
      <c r="H1417" s="120"/>
      <c r="I1417" s="120"/>
      <c r="J1417" s="120"/>
      <c r="K1417" s="120"/>
      <c r="L1417" s="120"/>
      <c r="M1417" s="120"/>
      <c r="N1417" s="120"/>
      <c r="O1417" s="120"/>
      <c r="P1417" s="120"/>
      <c r="Q1417" s="120"/>
      <c r="R1417" s="120"/>
      <c r="S1417" s="120"/>
      <c r="T1417" s="120"/>
      <c r="U1417" s="121"/>
    </row>
    <row r="1418" spans="1:21" ht="13.5" customHeight="1">
      <c r="A1418" s="110"/>
      <c r="B1418" s="111"/>
      <c r="C1418" s="120"/>
      <c r="D1418" s="120"/>
      <c r="E1418" s="120"/>
      <c r="F1418" s="120"/>
      <c r="G1418" s="120"/>
      <c r="H1418" s="120"/>
      <c r="I1418" s="120"/>
      <c r="J1418" s="120"/>
      <c r="K1418" s="120"/>
      <c r="L1418" s="120"/>
      <c r="M1418" s="120"/>
      <c r="N1418" s="120"/>
      <c r="O1418" s="120"/>
      <c r="P1418" s="120"/>
      <c r="Q1418" s="120"/>
      <c r="R1418" s="120"/>
      <c r="S1418" s="120"/>
      <c r="T1418" s="120"/>
      <c r="U1418" s="121"/>
    </row>
    <row r="1419" spans="1:21" ht="13.5" customHeight="1">
      <c r="A1419" s="110"/>
      <c r="B1419" s="111"/>
      <c r="C1419" s="120"/>
      <c r="D1419" s="120"/>
      <c r="E1419" s="120"/>
      <c r="F1419" s="120"/>
      <c r="G1419" s="120"/>
      <c r="H1419" s="120"/>
      <c r="I1419" s="120"/>
      <c r="J1419" s="120"/>
      <c r="K1419" s="120"/>
      <c r="L1419" s="120"/>
      <c r="M1419" s="120"/>
      <c r="N1419" s="120"/>
      <c r="O1419" s="120"/>
      <c r="P1419" s="120"/>
      <c r="Q1419" s="120"/>
      <c r="R1419" s="120"/>
      <c r="S1419" s="120"/>
      <c r="T1419" s="120"/>
      <c r="U1419" s="121"/>
    </row>
    <row r="1420" spans="1:21" ht="13.5" customHeight="1">
      <c r="A1420" s="110"/>
      <c r="B1420" s="111"/>
      <c r="C1420" s="120"/>
      <c r="D1420" s="120"/>
      <c r="E1420" s="120"/>
      <c r="F1420" s="120"/>
      <c r="G1420" s="120"/>
      <c r="H1420" s="120"/>
      <c r="I1420" s="120"/>
      <c r="J1420" s="120"/>
      <c r="K1420" s="120"/>
      <c r="L1420" s="120"/>
      <c r="M1420" s="120"/>
      <c r="N1420" s="120"/>
      <c r="O1420" s="120"/>
      <c r="P1420" s="120"/>
      <c r="Q1420" s="120"/>
      <c r="R1420" s="120"/>
      <c r="S1420" s="120"/>
      <c r="T1420" s="120"/>
      <c r="U1420" s="121"/>
    </row>
    <row r="1421" spans="1:21" ht="13.5" customHeight="1">
      <c r="A1421" s="110"/>
      <c r="B1421" s="111"/>
      <c r="C1421" s="120"/>
      <c r="D1421" s="120"/>
      <c r="E1421" s="120"/>
      <c r="F1421" s="120"/>
      <c r="G1421" s="120"/>
      <c r="H1421" s="120"/>
      <c r="I1421" s="120"/>
      <c r="J1421" s="120"/>
      <c r="K1421" s="120"/>
      <c r="L1421" s="120"/>
      <c r="M1421" s="120"/>
      <c r="N1421" s="120"/>
      <c r="O1421" s="120"/>
      <c r="P1421" s="120"/>
      <c r="Q1421" s="120"/>
      <c r="R1421" s="120"/>
      <c r="S1421" s="120"/>
      <c r="T1421" s="120"/>
      <c r="U1421" s="121"/>
    </row>
    <row r="1422" spans="1:21" ht="13.5" customHeight="1">
      <c r="A1422" s="110"/>
      <c r="B1422" s="111"/>
      <c r="C1422" s="120"/>
      <c r="D1422" s="120"/>
      <c r="E1422" s="120"/>
      <c r="F1422" s="120"/>
      <c r="G1422" s="120"/>
      <c r="H1422" s="120"/>
      <c r="I1422" s="120"/>
      <c r="J1422" s="120"/>
      <c r="K1422" s="120"/>
      <c r="L1422" s="120"/>
      <c r="M1422" s="120"/>
      <c r="N1422" s="120"/>
      <c r="O1422" s="120"/>
      <c r="P1422" s="120"/>
      <c r="Q1422" s="120"/>
      <c r="R1422" s="120"/>
      <c r="S1422" s="120"/>
      <c r="T1422" s="120"/>
      <c r="U1422" s="121"/>
    </row>
    <row r="1423" spans="1:21" ht="13.5" customHeight="1">
      <c r="A1423" s="110"/>
      <c r="B1423" s="111"/>
      <c r="C1423" s="120"/>
      <c r="D1423" s="120"/>
      <c r="E1423" s="120"/>
      <c r="F1423" s="120"/>
      <c r="G1423" s="120"/>
      <c r="H1423" s="120"/>
      <c r="I1423" s="120"/>
      <c r="J1423" s="120"/>
      <c r="K1423" s="120"/>
      <c r="L1423" s="120"/>
      <c r="M1423" s="120"/>
      <c r="N1423" s="120"/>
      <c r="O1423" s="120"/>
      <c r="P1423" s="120"/>
      <c r="Q1423" s="120"/>
      <c r="R1423" s="120"/>
      <c r="S1423" s="120"/>
      <c r="T1423" s="120"/>
      <c r="U1423" s="121"/>
    </row>
    <row r="1424" spans="1:21" ht="13.5" customHeight="1">
      <c r="A1424" s="110"/>
      <c r="B1424" s="111"/>
      <c r="C1424" s="120"/>
      <c r="D1424" s="120"/>
      <c r="E1424" s="120"/>
      <c r="F1424" s="120"/>
      <c r="G1424" s="120"/>
      <c r="H1424" s="120"/>
      <c r="I1424" s="120"/>
      <c r="J1424" s="120"/>
      <c r="K1424" s="120"/>
      <c r="L1424" s="120"/>
      <c r="M1424" s="120"/>
      <c r="N1424" s="120"/>
      <c r="O1424" s="120"/>
      <c r="P1424" s="120"/>
      <c r="Q1424" s="120"/>
      <c r="R1424" s="120"/>
      <c r="S1424" s="120"/>
      <c r="T1424" s="120"/>
      <c r="U1424" s="121"/>
    </row>
    <row r="1425" spans="1:21" ht="13.5" customHeight="1">
      <c r="A1425" s="110"/>
      <c r="B1425" s="111"/>
      <c r="C1425" s="120"/>
      <c r="D1425" s="120"/>
      <c r="E1425" s="120"/>
      <c r="F1425" s="120"/>
      <c r="G1425" s="120"/>
      <c r="H1425" s="120"/>
      <c r="I1425" s="120"/>
      <c r="J1425" s="120"/>
      <c r="K1425" s="120"/>
      <c r="L1425" s="120"/>
      <c r="M1425" s="120"/>
      <c r="N1425" s="120"/>
      <c r="O1425" s="120"/>
      <c r="P1425" s="120"/>
      <c r="Q1425" s="120"/>
      <c r="R1425" s="120"/>
      <c r="S1425" s="120"/>
      <c r="T1425" s="120"/>
      <c r="U1425" s="121"/>
    </row>
    <row r="1426" spans="1:21" ht="13.5" customHeight="1">
      <c r="A1426" s="110"/>
      <c r="B1426" s="111"/>
      <c r="C1426" s="120"/>
      <c r="D1426" s="120"/>
      <c r="E1426" s="120"/>
      <c r="F1426" s="120"/>
      <c r="G1426" s="120"/>
      <c r="H1426" s="120"/>
      <c r="I1426" s="120"/>
      <c r="J1426" s="120"/>
      <c r="K1426" s="120"/>
      <c r="L1426" s="120"/>
      <c r="M1426" s="120"/>
      <c r="N1426" s="120"/>
      <c r="O1426" s="120"/>
      <c r="P1426" s="120"/>
      <c r="Q1426" s="120"/>
      <c r="R1426" s="120"/>
      <c r="S1426" s="120"/>
      <c r="T1426" s="120"/>
      <c r="U1426" s="121"/>
    </row>
    <row r="1427" spans="1:21" ht="13.5" customHeight="1">
      <c r="A1427" s="110"/>
      <c r="B1427" s="111"/>
      <c r="C1427" s="120"/>
      <c r="D1427" s="120"/>
      <c r="E1427" s="120"/>
      <c r="F1427" s="120"/>
      <c r="G1427" s="120"/>
      <c r="H1427" s="120"/>
      <c r="I1427" s="120"/>
      <c r="J1427" s="120"/>
      <c r="K1427" s="120"/>
      <c r="L1427" s="120"/>
      <c r="M1427" s="120"/>
      <c r="N1427" s="120"/>
      <c r="O1427" s="120"/>
      <c r="P1427" s="120"/>
      <c r="Q1427" s="120"/>
      <c r="R1427" s="120"/>
      <c r="S1427" s="120"/>
      <c r="T1427" s="120"/>
      <c r="U1427" s="121"/>
    </row>
    <row r="1428" spans="1:21" ht="13.5" customHeight="1">
      <c r="A1428" s="110"/>
      <c r="B1428" s="111"/>
      <c r="C1428" s="120"/>
      <c r="D1428" s="120"/>
      <c r="E1428" s="120"/>
      <c r="F1428" s="120"/>
      <c r="G1428" s="120"/>
      <c r="H1428" s="120"/>
      <c r="I1428" s="120"/>
      <c r="J1428" s="120"/>
      <c r="K1428" s="120"/>
      <c r="L1428" s="120"/>
      <c r="M1428" s="120"/>
      <c r="N1428" s="120"/>
      <c r="O1428" s="120"/>
      <c r="P1428" s="120"/>
      <c r="Q1428" s="120"/>
      <c r="R1428" s="120"/>
      <c r="S1428" s="120"/>
      <c r="T1428" s="120"/>
      <c r="U1428" s="121"/>
    </row>
    <row r="1429" spans="1:21" ht="13.5" customHeight="1">
      <c r="A1429" s="110"/>
      <c r="B1429" s="111"/>
      <c r="C1429" s="120"/>
      <c r="D1429" s="120"/>
      <c r="E1429" s="120"/>
      <c r="F1429" s="120"/>
      <c r="G1429" s="120"/>
      <c r="H1429" s="120"/>
      <c r="I1429" s="120"/>
      <c r="J1429" s="120"/>
      <c r="K1429" s="120"/>
      <c r="L1429" s="120"/>
      <c r="M1429" s="120"/>
      <c r="N1429" s="120"/>
      <c r="O1429" s="120"/>
      <c r="P1429" s="120"/>
      <c r="Q1429" s="120"/>
      <c r="R1429" s="120"/>
      <c r="S1429" s="120"/>
      <c r="T1429" s="120"/>
      <c r="U1429" s="121"/>
    </row>
    <row r="1430" spans="1:21" ht="13.5" customHeight="1">
      <c r="A1430" s="110"/>
      <c r="B1430" s="111"/>
      <c r="C1430" s="120"/>
      <c r="D1430" s="120"/>
      <c r="E1430" s="120"/>
      <c r="F1430" s="120"/>
      <c r="G1430" s="120"/>
      <c r="H1430" s="120"/>
      <c r="I1430" s="120"/>
      <c r="J1430" s="120"/>
      <c r="K1430" s="120"/>
      <c r="L1430" s="120"/>
      <c r="M1430" s="120"/>
      <c r="N1430" s="120"/>
      <c r="O1430" s="120"/>
      <c r="P1430" s="120"/>
      <c r="Q1430" s="120"/>
      <c r="R1430" s="120"/>
      <c r="S1430" s="120"/>
      <c r="T1430" s="120"/>
      <c r="U1430" s="121"/>
    </row>
    <row r="1431" spans="1:21" ht="13.5" customHeight="1">
      <c r="A1431" s="110"/>
      <c r="B1431" s="111"/>
      <c r="C1431" s="120"/>
      <c r="D1431" s="120"/>
      <c r="E1431" s="120"/>
      <c r="F1431" s="120"/>
      <c r="G1431" s="120"/>
      <c r="H1431" s="120"/>
      <c r="I1431" s="120"/>
      <c r="J1431" s="120"/>
      <c r="K1431" s="120"/>
      <c r="L1431" s="120"/>
      <c r="M1431" s="120"/>
      <c r="N1431" s="120"/>
      <c r="O1431" s="120"/>
      <c r="P1431" s="120"/>
      <c r="Q1431" s="120"/>
      <c r="R1431" s="120"/>
      <c r="S1431" s="120"/>
      <c r="T1431" s="120"/>
      <c r="U1431" s="121"/>
    </row>
    <row r="1432" spans="1:21" ht="13.5" customHeight="1">
      <c r="A1432" s="110"/>
      <c r="B1432" s="111"/>
      <c r="C1432" s="120"/>
      <c r="D1432" s="120"/>
      <c r="E1432" s="120"/>
      <c r="F1432" s="120"/>
      <c r="G1432" s="120"/>
      <c r="H1432" s="120"/>
      <c r="I1432" s="120"/>
      <c r="J1432" s="120"/>
      <c r="K1432" s="120"/>
      <c r="L1432" s="120"/>
      <c r="M1432" s="120"/>
      <c r="N1432" s="120"/>
      <c r="O1432" s="120"/>
      <c r="P1432" s="120"/>
      <c r="Q1432" s="120"/>
      <c r="R1432" s="120"/>
      <c r="S1432" s="120"/>
      <c r="T1432" s="120"/>
      <c r="U1432" s="121"/>
    </row>
    <row r="1433" spans="1:21" ht="13.5" customHeight="1">
      <c r="A1433" s="110"/>
      <c r="B1433" s="111"/>
      <c r="C1433" s="120"/>
      <c r="D1433" s="120"/>
      <c r="E1433" s="120"/>
      <c r="F1433" s="120"/>
      <c r="G1433" s="120"/>
      <c r="H1433" s="120"/>
      <c r="I1433" s="120"/>
      <c r="J1433" s="120"/>
      <c r="K1433" s="120"/>
      <c r="L1433" s="120"/>
      <c r="M1433" s="120"/>
      <c r="N1433" s="120"/>
      <c r="O1433" s="120"/>
      <c r="P1433" s="120"/>
      <c r="Q1433" s="120"/>
      <c r="R1433" s="120"/>
      <c r="S1433" s="120"/>
      <c r="T1433" s="120"/>
      <c r="U1433" s="121"/>
    </row>
    <row r="1434" spans="1:21" ht="13.5" customHeight="1">
      <c r="A1434" s="110"/>
      <c r="B1434" s="111"/>
      <c r="C1434" s="120"/>
      <c r="D1434" s="120"/>
      <c r="E1434" s="120"/>
      <c r="F1434" s="120"/>
      <c r="G1434" s="120"/>
      <c r="H1434" s="120"/>
      <c r="I1434" s="120"/>
      <c r="J1434" s="120"/>
      <c r="K1434" s="120"/>
      <c r="L1434" s="120"/>
      <c r="M1434" s="120"/>
      <c r="N1434" s="120"/>
      <c r="O1434" s="120"/>
      <c r="P1434" s="120"/>
      <c r="Q1434" s="120"/>
      <c r="R1434" s="120"/>
      <c r="S1434" s="120"/>
      <c r="T1434" s="120"/>
      <c r="U1434" s="121"/>
    </row>
    <row r="1435" spans="1:21" ht="13.5" customHeight="1">
      <c r="A1435" s="110"/>
      <c r="B1435" s="111"/>
      <c r="C1435" s="120"/>
      <c r="D1435" s="120"/>
      <c r="E1435" s="120"/>
      <c r="F1435" s="120"/>
      <c r="G1435" s="120"/>
      <c r="H1435" s="120"/>
      <c r="I1435" s="120"/>
      <c r="J1435" s="120"/>
      <c r="K1435" s="120"/>
      <c r="L1435" s="120"/>
      <c r="M1435" s="120"/>
      <c r="N1435" s="120"/>
      <c r="O1435" s="120"/>
      <c r="P1435" s="120"/>
      <c r="Q1435" s="120"/>
      <c r="R1435" s="120"/>
      <c r="S1435" s="120"/>
      <c r="T1435" s="120"/>
      <c r="U1435" s="121"/>
    </row>
    <row r="1436" spans="1:21" ht="13.5" customHeight="1">
      <c r="A1436" s="110"/>
      <c r="B1436" s="111"/>
      <c r="C1436" s="120"/>
      <c r="D1436" s="120"/>
      <c r="E1436" s="120"/>
      <c r="F1436" s="120"/>
      <c r="G1436" s="120"/>
      <c r="H1436" s="120"/>
      <c r="I1436" s="120"/>
      <c r="J1436" s="120"/>
      <c r="K1436" s="120"/>
      <c r="L1436" s="120"/>
      <c r="M1436" s="120"/>
      <c r="N1436" s="120"/>
      <c r="O1436" s="120"/>
      <c r="P1436" s="120"/>
      <c r="Q1436" s="120"/>
      <c r="R1436" s="120"/>
      <c r="S1436" s="120"/>
      <c r="T1436" s="120"/>
      <c r="U1436" s="121"/>
    </row>
    <row r="1437" spans="1:21" ht="13.5" customHeight="1">
      <c r="A1437" s="110"/>
      <c r="B1437" s="111"/>
      <c r="C1437" s="120"/>
      <c r="D1437" s="120"/>
      <c r="E1437" s="120"/>
      <c r="F1437" s="120"/>
      <c r="G1437" s="120"/>
      <c r="H1437" s="120"/>
      <c r="I1437" s="120"/>
      <c r="J1437" s="120"/>
      <c r="K1437" s="120"/>
      <c r="L1437" s="120"/>
      <c r="M1437" s="120"/>
      <c r="N1437" s="120"/>
      <c r="O1437" s="120"/>
      <c r="P1437" s="120"/>
      <c r="Q1437" s="120"/>
      <c r="R1437" s="120"/>
      <c r="S1437" s="120"/>
      <c r="T1437" s="120"/>
      <c r="U1437" s="121"/>
    </row>
    <row r="1438" spans="1:21" ht="13.5" customHeight="1">
      <c r="A1438" s="110"/>
      <c r="B1438" s="111"/>
      <c r="C1438" s="120"/>
      <c r="D1438" s="120"/>
      <c r="E1438" s="120"/>
      <c r="F1438" s="120"/>
      <c r="G1438" s="120"/>
      <c r="H1438" s="120"/>
      <c r="I1438" s="120"/>
      <c r="J1438" s="120"/>
      <c r="K1438" s="120"/>
      <c r="L1438" s="120"/>
      <c r="M1438" s="120"/>
      <c r="N1438" s="120"/>
      <c r="O1438" s="120"/>
      <c r="P1438" s="120"/>
      <c r="Q1438" s="120"/>
      <c r="R1438" s="120"/>
      <c r="S1438" s="120"/>
      <c r="T1438" s="120"/>
      <c r="U1438" s="121"/>
    </row>
    <row r="1439" spans="1:21" ht="13.5" customHeight="1">
      <c r="A1439" s="110"/>
      <c r="B1439" s="111"/>
      <c r="C1439" s="120"/>
      <c r="D1439" s="120"/>
      <c r="E1439" s="120"/>
      <c r="F1439" s="120"/>
      <c r="G1439" s="120"/>
      <c r="H1439" s="120"/>
      <c r="I1439" s="120"/>
      <c r="J1439" s="120"/>
      <c r="K1439" s="120"/>
      <c r="L1439" s="120"/>
      <c r="M1439" s="120"/>
      <c r="N1439" s="120"/>
      <c r="O1439" s="120"/>
      <c r="P1439" s="120"/>
      <c r="Q1439" s="120"/>
      <c r="R1439" s="120"/>
      <c r="S1439" s="120"/>
      <c r="T1439" s="120"/>
      <c r="U1439" s="121"/>
    </row>
    <row r="1440" spans="1:21" ht="13.5" customHeight="1">
      <c r="A1440" s="110"/>
      <c r="B1440" s="111"/>
      <c r="C1440" s="120"/>
      <c r="D1440" s="120"/>
      <c r="E1440" s="120"/>
      <c r="F1440" s="120"/>
      <c r="G1440" s="120"/>
      <c r="H1440" s="120"/>
      <c r="I1440" s="120"/>
      <c r="J1440" s="120"/>
      <c r="K1440" s="120"/>
      <c r="L1440" s="120"/>
      <c r="M1440" s="120"/>
      <c r="N1440" s="120"/>
      <c r="O1440" s="120"/>
      <c r="P1440" s="120"/>
      <c r="Q1440" s="120"/>
      <c r="R1440" s="120"/>
      <c r="S1440" s="120"/>
      <c r="T1440" s="120"/>
      <c r="U1440" s="121"/>
    </row>
    <row r="1441" spans="1:21" ht="13.5" customHeight="1">
      <c r="A1441" s="110"/>
      <c r="B1441" s="111"/>
      <c r="C1441" s="120"/>
      <c r="D1441" s="120"/>
      <c r="E1441" s="120"/>
      <c r="F1441" s="120"/>
      <c r="G1441" s="120"/>
      <c r="H1441" s="120"/>
      <c r="I1441" s="120"/>
      <c r="J1441" s="120"/>
      <c r="K1441" s="120"/>
      <c r="L1441" s="120"/>
      <c r="M1441" s="120"/>
      <c r="N1441" s="120"/>
      <c r="O1441" s="120"/>
      <c r="P1441" s="120"/>
      <c r="Q1441" s="120"/>
      <c r="R1441" s="120"/>
      <c r="S1441" s="120"/>
      <c r="T1441" s="120"/>
      <c r="U1441" s="121"/>
    </row>
    <row r="1442" spans="1:21" ht="13.5" customHeight="1">
      <c r="A1442" s="110"/>
      <c r="B1442" s="111"/>
      <c r="C1442" s="120"/>
      <c r="D1442" s="120"/>
      <c r="E1442" s="120"/>
      <c r="F1442" s="120"/>
      <c r="G1442" s="120"/>
      <c r="H1442" s="120"/>
      <c r="I1442" s="120"/>
      <c r="J1442" s="120"/>
      <c r="K1442" s="120"/>
      <c r="L1442" s="120"/>
      <c r="M1442" s="120"/>
      <c r="N1442" s="120"/>
      <c r="O1442" s="120"/>
      <c r="P1442" s="120"/>
      <c r="Q1442" s="120"/>
      <c r="R1442" s="120"/>
      <c r="S1442" s="120"/>
      <c r="T1442" s="120"/>
      <c r="U1442" s="121"/>
    </row>
    <row r="1443" spans="1:21" ht="13.5" customHeight="1">
      <c r="A1443" s="110"/>
      <c r="B1443" s="111"/>
      <c r="C1443" s="120"/>
      <c r="D1443" s="120"/>
      <c r="E1443" s="120"/>
      <c r="F1443" s="120"/>
      <c r="G1443" s="120"/>
      <c r="H1443" s="120"/>
      <c r="I1443" s="120"/>
      <c r="J1443" s="120"/>
      <c r="K1443" s="120"/>
      <c r="L1443" s="120"/>
      <c r="M1443" s="120"/>
      <c r="N1443" s="120"/>
      <c r="O1443" s="120"/>
      <c r="P1443" s="120"/>
      <c r="Q1443" s="120"/>
      <c r="R1443" s="120"/>
      <c r="S1443" s="120"/>
      <c r="T1443" s="120"/>
      <c r="U1443" s="121"/>
    </row>
    <row r="1444" spans="1:21" ht="13.5" customHeight="1">
      <c r="A1444" s="110"/>
      <c r="B1444" s="111"/>
      <c r="C1444" s="120"/>
      <c r="D1444" s="120"/>
      <c r="E1444" s="120"/>
      <c r="F1444" s="120"/>
      <c r="G1444" s="120"/>
      <c r="H1444" s="120"/>
      <c r="I1444" s="120"/>
      <c r="J1444" s="120"/>
      <c r="K1444" s="120"/>
      <c r="L1444" s="120"/>
      <c r="M1444" s="120"/>
      <c r="N1444" s="120"/>
      <c r="O1444" s="120"/>
      <c r="P1444" s="120"/>
      <c r="Q1444" s="120"/>
      <c r="R1444" s="120"/>
      <c r="S1444" s="120"/>
      <c r="T1444" s="120"/>
      <c r="U1444" s="121"/>
    </row>
    <row r="1445" spans="1:21" ht="13.5" customHeight="1">
      <c r="A1445" s="110"/>
      <c r="B1445" s="111"/>
      <c r="C1445" s="120"/>
      <c r="D1445" s="120"/>
      <c r="E1445" s="120"/>
      <c r="F1445" s="120"/>
      <c r="G1445" s="120"/>
      <c r="H1445" s="120"/>
      <c r="I1445" s="120"/>
      <c r="J1445" s="120"/>
      <c r="K1445" s="120"/>
      <c r="L1445" s="120"/>
      <c r="M1445" s="120"/>
      <c r="N1445" s="120"/>
      <c r="O1445" s="120"/>
      <c r="P1445" s="120"/>
      <c r="Q1445" s="120"/>
      <c r="R1445" s="120"/>
      <c r="S1445" s="120"/>
      <c r="T1445" s="120"/>
      <c r="U1445" s="121"/>
    </row>
    <row r="1446" spans="1:21" ht="13.5" customHeight="1">
      <c r="A1446" s="110"/>
      <c r="B1446" s="111"/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20"/>
      <c r="O1446" s="120"/>
      <c r="P1446" s="120"/>
      <c r="Q1446" s="120"/>
      <c r="R1446" s="120"/>
      <c r="S1446" s="120"/>
      <c r="T1446" s="120"/>
      <c r="U1446" s="121"/>
    </row>
    <row r="1447" spans="1:21" ht="13.5" customHeight="1">
      <c r="A1447" s="110"/>
      <c r="B1447" s="111"/>
      <c r="C1447" s="120"/>
      <c r="D1447" s="120"/>
      <c r="E1447" s="120"/>
      <c r="F1447" s="120"/>
      <c r="G1447" s="120"/>
      <c r="H1447" s="120"/>
      <c r="I1447" s="120"/>
      <c r="J1447" s="120"/>
      <c r="K1447" s="120"/>
      <c r="L1447" s="120"/>
      <c r="M1447" s="120"/>
      <c r="N1447" s="120"/>
      <c r="O1447" s="120"/>
      <c r="P1447" s="120"/>
      <c r="Q1447" s="120"/>
      <c r="R1447" s="120"/>
      <c r="S1447" s="120"/>
      <c r="T1447" s="120"/>
      <c r="U1447" s="121"/>
    </row>
    <row r="1448" spans="1:21" ht="13.5" customHeight="1">
      <c r="A1448" s="110"/>
      <c r="B1448" s="111"/>
      <c r="C1448" s="120"/>
      <c r="D1448" s="120"/>
      <c r="E1448" s="120"/>
      <c r="F1448" s="120"/>
      <c r="G1448" s="120"/>
      <c r="H1448" s="120"/>
      <c r="I1448" s="120"/>
      <c r="J1448" s="120"/>
      <c r="K1448" s="120"/>
      <c r="L1448" s="120"/>
      <c r="M1448" s="120"/>
      <c r="N1448" s="120"/>
      <c r="O1448" s="120"/>
      <c r="P1448" s="120"/>
      <c r="Q1448" s="120"/>
      <c r="R1448" s="120"/>
      <c r="S1448" s="120"/>
      <c r="T1448" s="120"/>
      <c r="U1448" s="121"/>
    </row>
    <row r="1449" spans="1:21" ht="13.5" customHeight="1">
      <c r="A1449" s="110"/>
      <c r="B1449" s="111"/>
      <c r="C1449" s="120"/>
      <c r="D1449" s="120"/>
      <c r="E1449" s="120"/>
      <c r="F1449" s="120"/>
      <c r="G1449" s="120"/>
      <c r="H1449" s="120"/>
      <c r="I1449" s="120"/>
      <c r="J1449" s="120"/>
      <c r="K1449" s="120"/>
      <c r="L1449" s="120"/>
      <c r="M1449" s="120"/>
      <c r="N1449" s="120"/>
      <c r="O1449" s="120"/>
      <c r="P1449" s="120"/>
      <c r="Q1449" s="120"/>
      <c r="R1449" s="120"/>
      <c r="S1449" s="120"/>
      <c r="T1449" s="120"/>
      <c r="U1449" s="121"/>
    </row>
    <row r="1450" spans="1:21" ht="13.5" customHeight="1">
      <c r="A1450" s="110"/>
      <c r="B1450" s="111"/>
      <c r="C1450" s="120"/>
      <c r="D1450" s="120"/>
      <c r="E1450" s="120"/>
      <c r="F1450" s="120"/>
      <c r="G1450" s="120"/>
      <c r="H1450" s="120"/>
      <c r="I1450" s="120"/>
      <c r="J1450" s="120"/>
      <c r="K1450" s="120"/>
      <c r="L1450" s="120"/>
      <c r="M1450" s="120"/>
      <c r="N1450" s="120"/>
      <c r="O1450" s="120"/>
      <c r="P1450" s="120"/>
      <c r="Q1450" s="120"/>
      <c r="R1450" s="120"/>
      <c r="S1450" s="120"/>
      <c r="T1450" s="120"/>
      <c r="U1450" s="121"/>
    </row>
    <row r="1451" spans="1:21" ht="13.5" customHeight="1">
      <c r="A1451" s="110"/>
      <c r="B1451" s="111"/>
      <c r="C1451" s="120"/>
      <c r="D1451" s="120"/>
      <c r="E1451" s="120"/>
      <c r="F1451" s="120"/>
      <c r="G1451" s="120"/>
      <c r="H1451" s="120"/>
      <c r="I1451" s="120"/>
      <c r="J1451" s="120"/>
      <c r="K1451" s="120"/>
      <c r="L1451" s="120"/>
      <c r="M1451" s="120"/>
      <c r="N1451" s="120"/>
      <c r="O1451" s="120"/>
      <c r="P1451" s="120"/>
      <c r="Q1451" s="120"/>
      <c r="R1451" s="120"/>
      <c r="S1451" s="120"/>
      <c r="T1451" s="120"/>
      <c r="U1451" s="121"/>
    </row>
    <row r="1452" spans="1:21" ht="13.5" customHeight="1">
      <c r="A1452" s="110"/>
      <c r="B1452" s="111"/>
      <c r="C1452" s="120"/>
      <c r="D1452" s="120"/>
      <c r="E1452" s="120"/>
      <c r="F1452" s="120"/>
      <c r="G1452" s="120"/>
      <c r="H1452" s="120"/>
      <c r="I1452" s="120"/>
      <c r="J1452" s="120"/>
      <c r="K1452" s="120"/>
      <c r="L1452" s="120"/>
      <c r="M1452" s="120"/>
      <c r="N1452" s="120"/>
      <c r="O1452" s="120"/>
      <c r="P1452" s="120"/>
      <c r="Q1452" s="120"/>
      <c r="R1452" s="120"/>
      <c r="S1452" s="120"/>
      <c r="T1452" s="120"/>
      <c r="U1452" s="121"/>
    </row>
    <row r="1453" spans="1:21" ht="13.5" customHeight="1">
      <c r="A1453" s="110"/>
      <c r="B1453" s="111"/>
      <c r="C1453" s="120"/>
      <c r="D1453" s="120"/>
      <c r="E1453" s="120"/>
      <c r="F1453" s="120"/>
      <c r="G1453" s="120"/>
      <c r="H1453" s="120"/>
      <c r="I1453" s="120"/>
      <c r="J1453" s="120"/>
      <c r="K1453" s="120"/>
      <c r="L1453" s="120"/>
      <c r="M1453" s="120"/>
      <c r="N1453" s="120"/>
      <c r="O1453" s="120"/>
      <c r="P1453" s="120"/>
      <c r="Q1453" s="120"/>
      <c r="R1453" s="120"/>
      <c r="S1453" s="120"/>
      <c r="T1453" s="120"/>
      <c r="U1453" s="121"/>
    </row>
    <row r="1454" spans="1:21" ht="13.5" customHeight="1">
      <c r="A1454" s="110"/>
      <c r="B1454" s="111"/>
      <c r="C1454" s="120"/>
      <c r="D1454" s="120"/>
      <c r="E1454" s="120"/>
      <c r="F1454" s="120"/>
      <c r="G1454" s="120"/>
      <c r="H1454" s="120"/>
      <c r="I1454" s="120"/>
      <c r="J1454" s="120"/>
      <c r="K1454" s="120"/>
      <c r="L1454" s="120"/>
      <c r="M1454" s="120"/>
      <c r="N1454" s="120"/>
      <c r="O1454" s="120"/>
      <c r="P1454" s="120"/>
      <c r="Q1454" s="120"/>
      <c r="R1454" s="120"/>
      <c r="S1454" s="120"/>
      <c r="T1454" s="120"/>
      <c r="U1454" s="121"/>
    </row>
    <row r="1455" spans="1:21" ht="13.5" customHeight="1">
      <c r="A1455" s="110"/>
      <c r="B1455" s="111"/>
      <c r="C1455" s="120"/>
      <c r="D1455" s="120"/>
      <c r="E1455" s="120"/>
      <c r="F1455" s="120"/>
      <c r="G1455" s="120"/>
      <c r="H1455" s="120"/>
      <c r="I1455" s="120"/>
      <c r="J1455" s="120"/>
      <c r="K1455" s="120"/>
      <c r="L1455" s="120"/>
      <c r="M1455" s="120"/>
      <c r="N1455" s="120"/>
      <c r="O1455" s="120"/>
      <c r="P1455" s="120"/>
      <c r="Q1455" s="120"/>
      <c r="R1455" s="120"/>
      <c r="S1455" s="120"/>
      <c r="T1455" s="120"/>
      <c r="U1455" s="121"/>
    </row>
    <row r="1456" spans="1:21" ht="13.5" customHeight="1">
      <c r="A1456" s="110"/>
      <c r="B1456" s="111"/>
      <c r="C1456" s="120"/>
      <c r="D1456" s="120"/>
      <c r="E1456" s="120"/>
      <c r="F1456" s="120"/>
      <c r="G1456" s="120"/>
      <c r="H1456" s="120"/>
      <c r="I1456" s="120"/>
      <c r="J1456" s="120"/>
      <c r="K1456" s="120"/>
      <c r="L1456" s="120"/>
      <c r="M1456" s="120"/>
      <c r="N1456" s="120"/>
      <c r="O1456" s="120"/>
      <c r="P1456" s="120"/>
      <c r="Q1456" s="120"/>
      <c r="R1456" s="120"/>
      <c r="S1456" s="120"/>
      <c r="T1456" s="120"/>
      <c r="U1456" s="121"/>
    </row>
    <row r="1457" spans="1:21" ht="13.5" customHeight="1">
      <c r="A1457" s="110"/>
      <c r="B1457" s="111"/>
      <c r="C1457" s="120"/>
      <c r="D1457" s="120"/>
      <c r="E1457" s="120"/>
      <c r="F1457" s="120"/>
      <c r="G1457" s="120"/>
      <c r="H1457" s="120"/>
      <c r="I1457" s="120"/>
      <c r="J1457" s="120"/>
      <c r="K1457" s="120"/>
      <c r="L1457" s="120"/>
      <c r="M1457" s="120"/>
      <c r="N1457" s="120"/>
      <c r="O1457" s="120"/>
      <c r="P1457" s="120"/>
      <c r="Q1457" s="120"/>
      <c r="R1457" s="120"/>
      <c r="S1457" s="120"/>
      <c r="T1457" s="120"/>
      <c r="U1457" s="121"/>
    </row>
    <row r="1458" spans="1:21" ht="13.5" customHeight="1">
      <c r="A1458" s="110"/>
      <c r="B1458" s="111"/>
      <c r="C1458" s="120"/>
      <c r="D1458" s="120"/>
      <c r="E1458" s="120"/>
      <c r="F1458" s="120"/>
      <c r="G1458" s="120"/>
      <c r="H1458" s="120"/>
      <c r="I1458" s="120"/>
      <c r="J1458" s="120"/>
      <c r="K1458" s="120"/>
      <c r="L1458" s="120"/>
      <c r="M1458" s="120"/>
      <c r="N1458" s="120"/>
      <c r="O1458" s="120"/>
      <c r="P1458" s="120"/>
      <c r="Q1458" s="120"/>
      <c r="R1458" s="120"/>
      <c r="S1458" s="120"/>
      <c r="T1458" s="120"/>
      <c r="U1458" s="121"/>
    </row>
    <row r="1459" spans="1:21" ht="13.5" customHeight="1">
      <c r="A1459" s="110"/>
      <c r="B1459" s="111"/>
      <c r="C1459" s="120"/>
      <c r="D1459" s="120"/>
      <c r="E1459" s="120"/>
      <c r="F1459" s="120"/>
      <c r="G1459" s="120"/>
      <c r="H1459" s="120"/>
      <c r="I1459" s="120"/>
      <c r="J1459" s="120"/>
      <c r="K1459" s="120"/>
      <c r="L1459" s="120"/>
      <c r="M1459" s="120"/>
      <c r="N1459" s="120"/>
      <c r="O1459" s="120"/>
      <c r="P1459" s="120"/>
      <c r="Q1459" s="120"/>
      <c r="R1459" s="120"/>
      <c r="S1459" s="120"/>
      <c r="T1459" s="120"/>
      <c r="U1459" s="121"/>
    </row>
    <row r="1460" spans="1:21" ht="13.5" customHeight="1">
      <c r="A1460" s="110"/>
      <c r="B1460" s="111"/>
      <c r="C1460" s="120"/>
      <c r="D1460" s="120"/>
      <c r="E1460" s="120"/>
      <c r="F1460" s="120"/>
      <c r="G1460" s="120"/>
      <c r="H1460" s="120"/>
      <c r="I1460" s="120"/>
      <c r="J1460" s="120"/>
      <c r="K1460" s="120"/>
      <c r="L1460" s="120"/>
      <c r="M1460" s="120"/>
      <c r="N1460" s="120"/>
      <c r="O1460" s="120"/>
      <c r="P1460" s="120"/>
      <c r="Q1460" s="120"/>
      <c r="R1460" s="120"/>
      <c r="S1460" s="120"/>
      <c r="T1460" s="120"/>
      <c r="U1460" s="121"/>
    </row>
    <row r="1461" spans="1:21" ht="13.5" customHeight="1">
      <c r="A1461" s="110"/>
      <c r="B1461" s="111"/>
      <c r="C1461" s="120"/>
      <c r="D1461" s="120"/>
      <c r="E1461" s="120"/>
      <c r="F1461" s="120"/>
      <c r="G1461" s="120"/>
      <c r="H1461" s="120"/>
      <c r="I1461" s="120"/>
      <c r="J1461" s="120"/>
      <c r="K1461" s="120"/>
      <c r="L1461" s="120"/>
      <c r="M1461" s="120"/>
      <c r="N1461" s="120"/>
      <c r="O1461" s="120"/>
      <c r="P1461" s="120"/>
      <c r="Q1461" s="120"/>
      <c r="R1461" s="120"/>
      <c r="S1461" s="120"/>
      <c r="T1461" s="120"/>
      <c r="U1461" s="121"/>
    </row>
    <row r="1462" spans="1:21" ht="13.5" customHeight="1">
      <c r="A1462" s="110"/>
      <c r="B1462" s="111"/>
      <c r="C1462" s="120"/>
      <c r="D1462" s="120"/>
      <c r="E1462" s="120"/>
      <c r="F1462" s="120"/>
      <c r="G1462" s="120"/>
      <c r="H1462" s="120"/>
      <c r="I1462" s="120"/>
      <c r="J1462" s="120"/>
      <c r="K1462" s="120"/>
      <c r="L1462" s="120"/>
      <c r="M1462" s="120"/>
      <c r="N1462" s="120"/>
      <c r="O1462" s="120"/>
      <c r="P1462" s="120"/>
      <c r="Q1462" s="120"/>
      <c r="R1462" s="120"/>
      <c r="S1462" s="120"/>
      <c r="T1462" s="120"/>
      <c r="U1462" s="121"/>
    </row>
    <row r="1463" spans="1:21" ht="13.5" customHeight="1">
      <c r="A1463" s="110"/>
      <c r="B1463" s="111"/>
      <c r="C1463" s="120"/>
      <c r="D1463" s="120"/>
      <c r="E1463" s="120"/>
      <c r="F1463" s="120"/>
      <c r="G1463" s="120"/>
      <c r="H1463" s="120"/>
      <c r="I1463" s="120"/>
      <c r="J1463" s="120"/>
      <c r="K1463" s="120"/>
      <c r="L1463" s="120"/>
      <c r="M1463" s="120"/>
      <c r="N1463" s="120"/>
      <c r="O1463" s="120"/>
      <c r="P1463" s="120"/>
      <c r="Q1463" s="120"/>
      <c r="R1463" s="120"/>
      <c r="S1463" s="120"/>
      <c r="T1463" s="120"/>
      <c r="U1463" s="121"/>
    </row>
    <row r="1464" spans="1:21" ht="13.5" customHeight="1">
      <c r="A1464" s="110"/>
      <c r="B1464" s="111"/>
      <c r="C1464" s="120"/>
      <c r="D1464" s="120"/>
      <c r="E1464" s="120"/>
      <c r="F1464" s="120"/>
      <c r="G1464" s="120"/>
      <c r="H1464" s="120"/>
      <c r="I1464" s="120"/>
      <c r="J1464" s="120"/>
      <c r="K1464" s="120"/>
      <c r="L1464" s="120"/>
      <c r="M1464" s="120"/>
      <c r="N1464" s="120"/>
      <c r="O1464" s="120"/>
      <c r="P1464" s="120"/>
      <c r="Q1464" s="120"/>
      <c r="R1464" s="120"/>
      <c r="S1464" s="120"/>
      <c r="T1464" s="120"/>
      <c r="U1464" s="121"/>
    </row>
    <row r="1465" spans="1:21" ht="13.5" customHeight="1">
      <c r="A1465" s="110"/>
      <c r="B1465" s="111"/>
      <c r="C1465" s="120"/>
      <c r="D1465" s="120"/>
      <c r="E1465" s="120"/>
      <c r="F1465" s="120"/>
      <c r="G1465" s="120"/>
      <c r="H1465" s="120"/>
      <c r="I1465" s="120"/>
      <c r="J1465" s="120"/>
      <c r="K1465" s="120"/>
      <c r="L1465" s="120"/>
      <c r="M1465" s="120"/>
      <c r="N1465" s="120"/>
      <c r="O1465" s="120"/>
      <c r="P1465" s="120"/>
      <c r="Q1465" s="120"/>
      <c r="R1465" s="120"/>
      <c r="S1465" s="120"/>
      <c r="T1465" s="120"/>
      <c r="U1465" s="121"/>
    </row>
    <row r="1466" spans="1:21" ht="13.5" customHeight="1">
      <c r="A1466" s="110"/>
      <c r="B1466" s="111"/>
      <c r="C1466" s="120"/>
      <c r="D1466" s="120"/>
      <c r="E1466" s="120"/>
      <c r="F1466" s="120"/>
      <c r="G1466" s="120"/>
      <c r="H1466" s="120"/>
      <c r="I1466" s="120"/>
      <c r="J1466" s="120"/>
      <c r="K1466" s="120"/>
      <c r="L1466" s="120"/>
      <c r="M1466" s="120"/>
      <c r="N1466" s="120"/>
      <c r="O1466" s="120"/>
      <c r="P1466" s="120"/>
      <c r="Q1466" s="120"/>
      <c r="R1466" s="120"/>
      <c r="S1466" s="120"/>
      <c r="T1466" s="120"/>
      <c r="U1466" s="121"/>
    </row>
    <row r="1467" spans="1:21" ht="13.5" customHeight="1">
      <c r="A1467" s="110"/>
      <c r="B1467" s="111"/>
      <c r="C1467" s="120"/>
      <c r="D1467" s="120"/>
      <c r="E1467" s="120"/>
      <c r="F1467" s="120"/>
      <c r="G1467" s="120"/>
      <c r="H1467" s="120"/>
      <c r="I1467" s="120"/>
      <c r="J1467" s="120"/>
      <c r="K1467" s="120"/>
      <c r="L1467" s="120"/>
      <c r="M1467" s="120"/>
      <c r="N1467" s="120"/>
      <c r="O1467" s="120"/>
      <c r="P1467" s="120"/>
      <c r="Q1467" s="120"/>
      <c r="R1467" s="120"/>
      <c r="S1467" s="120"/>
      <c r="T1467" s="120"/>
      <c r="U1467" s="121"/>
    </row>
    <row r="1468" spans="1:21" ht="13.5" customHeight="1">
      <c r="A1468" s="110"/>
      <c r="B1468" s="111"/>
      <c r="C1468" s="120"/>
      <c r="D1468" s="120"/>
      <c r="E1468" s="120"/>
      <c r="F1468" s="120"/>
      <c r="G1468" s="120"/>
      <c r="H1468" s="120"/>
      <c r="I1468" s="120"/>
      <c r="J1468" s="120"/>
      <c r="K1468" s="120"/>
      <c r="L1468" s="120"/>
      <c r="M1468" s="120"/>
      <c r="N1468" s="120"/>
      <c r="O1468" s="120"/>
      <c r="P1468" s="120"/>
      <c r="Q1468" s="120"/>
      <c r="R1468" s="120"/>
      <c r="S1468" s="120"/>
      <c r="T1468" s="120"/>
      <c r="U1468" s="121"/>
    </row>
    <row r="1469" spans="1:21" ht="13.5" customHeight="1">
      <c r="A1469" s="110"/>
      <c r="B1469" s="111"/>
      <c r="C1469" s="120"/>
      <c r="D1469" s="120"/>
      <c r="E1469" s="120"/>
      <c r="F1469" s="120"/>
      <c r="G1469" s="120"/>
      <c r="H1469" s="120"/>
      <c r="I1469" s="120"/>
      <c r="J1469" s="120"/>
      <c r="K1469" s="120"/>
      <c r="L1469" s="120"/>
      <c r="M1469" s="120"/>
      <c r="N1469" s="120"/>
      <c r="O1469" s="120"/>
      <c r="P1469" s="120"/>
      <c r="Q1469" s="120"/>
      <c r="R1469" s="120"/>
      <c r="S1469" s="120"/>
      <c r="T1469" s="120"/>
      <c r="U1469" s="121"/>
    </row>
    <row r="1470" spans="1:21" ht="13.5" customHeight="1">
      <c r="A1470" s="110"/>
      <c r="B1470" s="111"/>
      <c r="C1470" s="120"/>
      <c r="D1470" s="120"/>
      <c r="E1470" s="120"/>
      <c r="F1470" s="120"/>
      <c r="G1470" s="120"/>
      <c r="H1470" s="120"/>
      <c r="I1470" s="120"/>
      <c r="J1470" s="120"/>
      <c r="K1470" s="120"/>
      <c r="L1470" s="120"/>
      <c r="M1470" s="120"/>
      <c r="N1470" s="120"/>
      <c r="O1470" s="120"/>
      <c r="P1470" s="120"/>
      <c r="Q1470" s="120"/>
      <c r="R1470" s="120"/>
      <c r="S1470" s="120"/>
      <c r="T1470" s="120"/>
      <c r="U1470" s="121"/>
    </row>
    <row r="1471" spans="1:21" ht="13.5" customHeight="1">
      <c r="A1471" s="110"/>
      <c r="B1471" s="111"/>
      <c r="C1471" s="120"/>
      <c r="D1471" s="120"/>
      <c r="E1471" s="120"/>
      <c r="F1471" s="120"/>
      <c r="G1471" s="120"/>
      <c r="H1471" s="120"/>
      <c r="I1471" s="120"/>
      <c r="J1471" s="120"/>
      <c r="K1471" s="120"/>
      <c r="L1471" s="120"/>
      <c r="M1471" s="120"/>
      <c r="N1471" s="120"/>
      <c r="O1471" s="120"/>
      <c r="P1471" s="120"/>
      <c r="Q1471" s="120"/>
      <c r="R1471" s="120"/>
      <c r="S1471" s="120"/>
      <c r="T1471" s="120"/>
      <c r="U1471" s="121"/>
    </row>
    <row r="1472" spans="1:21" ht="13.5" customHeight="1">
      <c r="A1472" s="110"/>
      <c r="B1472" s="111"/>
      <c r="C1472" s="120"/>
      <c r="D1472" s="120"/>
      <c r="E1472" s="120"/>
      <c r="F1472" s="120"/>
      <c r="G1472" s="120"/>
      <c r="H1472" s="120"/>
      <c r="I1472" s="120"/>
      <c r="J1472" s="120"/>
      <c r="K1472" s="120"/>
      <c r="L1472" s="120"/>
      <c r="M1472" s="120"/>
      <c r="N1472" s="120"/>
      <c r="O1472" s="120"/>
      <c r="P1472" s="120"/>
      <c r="Q1472" s="120"/>
      <c r="R1472" s="120"/>
      <c r="S1472" s="120"/>
      <c r="T1472" s="120"/>
      <c r="U1472" s="121"/>
    </row>
    <row r="1473" spans="1:21" ht="13.5" customHeight="1">
      <c r="A1473" s="110"/>
      <c r="B1473" s="111"/>
      <c r="C1473" s="120"/>
      <c r="D1473" s="120"/>
      <c r="E1473" s="120"/>
      <c r="F1473" s="120"/>
      <c r="G1473" s="120"/>
      <c r="H1473" s="120"/>
      <c r="I1473" s="120"/>
      <c r="J1473" s="120"/>
      <c r="K1473" s="120"/>
      <c r="L1473" s="120"/>
      <c r="M1473" s="120"/>
      <c r="N1473" s="120"/>
      <c r="O1473" s="120"/>
      <c r="P1473" s="120"/>
      <c r="Q1473" s="120"/>
      <c r="R1473" s="120"/>
      <c r="S1473" s="120"/>
      <c r="T1473" s="120"/>
      <c r="U1473" s="121"/>
    </row>
    <row r="1474" spans="1:21" ht="13.5" customHeight="1">
      <c r="A1474" s="110"/>
      <c r="B1474" s="111"/>
      <c r="C1474" s="120"/>
      <c r="D1474" s="120"/>
      <c r="E1474" s="120"/>
      <c r="F1474" s="120"/>
      <c r="G1474" s="120"/>
      <c r="H1474" s="120"/>
      <c r="I1474" s="120"/>
      <c r="J1474" s="120"/>
      <c r="K1474" s="120"/>
      <c r="L1474" s="120"/>
      <c r="M1474" s="120"/>
      <c r="N1474" s="120"/>
      <c r="O1474" s="120"/>
      <c r="P1474" s="120"/>
      <c r="Q1474" s="120"/>
      <c r="R1474" s="120"/>
      <c r="S1474" s="120"/>
      <c r="T1474" s="120"/>
      <c r="U1474" s="121"/>
    </row>
    <row r="1475" spans="1:21" ht="13.5" customHeight="1">
      <c r="A1475" s="110"/>
      <c r="B1475" s="111"/>
      <c r="C1475" s="120"/>
      <c r="D1475" s="120"/>
      <c r="E1475" s="120"/>
      <c r="F1475" s="120"/>
      <c r="G1475" s="120"/>
      <c r="H1475" s="120"/>
      <c r="I1475" s="120"/>
      <c r="J1475" s="120"/>
      <c r="K1475" s="120"/>
      <c r="L1475" s="120"/>
      <c r="M1475" s="120"/>
      <c r="N1475" s="120"/>
      <c r="O1475" s="120"/>
      <c r="P1475" s="120"/>
      <c r="Q1475" s="120"/>
      <c r="R1475" s="120"/>
      <c r="S1475" s="120"/>
      <c r="T1475" s="120"/>
      <c r="U1475" s="121"/>
    </row>
    <row r="1476" spans="1:21" ht="13.5" customHeight="1">
      <c r="A1476" s="110"/>
      <c r="B1476" s="111"/>
      <c r="C1476" s="120"/>
      <c r="D1476" s="120"/>
      <c r="E1476" s="120"/>
      <c r="F1476" s="120"/>
      <c r="G1476" s="120"/>
      <c r="H1476" s="120"/>
      <c r="I1476" s="120"/>
      <c r="J1476" s="120"/>
      <c r="K1476" s="120"/>
      <c r="L1476" s="120"/>
      <c r="M1476" s="120"/>
      <c r="N1476" s="120"/>
      <c r="O1476" s="120"/>
      <c r="P1476" s="120"/>
      <c r="Q1476" s="120"/>
      <c r="R1476" s="120"/>
      <c r="S1476" s="120"/>
      <c r="T1476" s="120"/>
      <c r="U1476" s="121"/>
    </row>
    <row r="1477" spans="1:21" ht="13.5" customHeight="1">
      <c r="A1477" s="110"/>
      <c r="B1477" s="111"/>
      <c r="C1477" s="120"/>
      <c r="D1477" s="120"/>
      <c r="E1477" s="120"/>
      <c r="F1477" s="120"/>
      <c r="G1477" s="120"/>
      <c r="H1477" s="120"/>
      <c r="I1477" s="120"/>
      <c r="J1477" s="120"/>
      <c r="K1477" s="120"/>
      <c r="L1477" s="120"/>
      <c r="M1477" s="120"/>
      <c r="N1477" s="120"/>
      <c r="O1477" s="120"/>
      <c r="P1477" s="120"/>
      <c r="Q1477" s="120"/>
      <c r="R1477" s="120"/>
      <c r="S1477" s="120"/>
      <c r="T1477" s="120"/>
      <c r="U1477" s="121"/>
    </row>
    <row r="1478" spans="1:21" ht="13.5" customHeight="1">
      <c r="A1478" s="110"/>
      <c r="B1478" s="111"/>
      <c r="C1478" s="120"/>
      <c r="D1478" s="120"/>
      <c r="E1478" s="120"/>
      <c r="F1478" s="120"/>
      <c r="G1478" s="120"/>
      <c r="H1478" s="120"/>
      <c r="I1478" s="120"/>
      <c r="J1478" s="120"/>
      <c r="K1478" s="120"/>
      <c r="L1478" s="120"/>
      <c r="M1478" s="120"/>
      <c r="N1478" s="120"/>
      <c r="O1478" s="120"/>
      <c r="P1478" s="120"/>
      <c r="Q1478" s="120"/>
      <c r="R1478" s="120"/>
      <c r="S1478" s="120"/>
      <c r="T1478" s="120"/>
      <c r="U1478" s="121"/>
    </row>
    <row r="1479" spans="1:21" ht="13.5" customHeight="1">
      <c r="A1479" s="110"/>
      <c r="B1479" s="111"/>
      <c r="C1479" s="120"/>
      <c r="D1479" s="120"/>
      <c r="E1479" s="120"/>
      <c r="F1479" s="120"/>
      <c r="G1479" s="120"/>
      <c r="H1479" s="120"/>
      <c r="I1479" s="120"/>
      <c r="J1479" s="120"/>
      <c r="K1479" s="120"/>
      <c r="L1479" s="120"/>
      <c r="M1479" s="120"/>
      <c r="N1479" s="120"/>
      <c r="O1479" s="120"/>
      <c r="P1479" s="120"/>
      <c r="Q1479" s="120"/>
      <c r="R1479" s="120"/>
      <c r="S1479" s="120"/>
      <c r="T1479" s="120"/>
      <c r="U1479" s="121"/>
    </row>
    <row r="1480" spans="1:21" ht="13.5" customHeight="1">
      <c r="A1480" s="110"/>
      <c r="B1480" s="111"/>
      <c r="C1480" s="120"/>
      <c r="D1480" s="120"/>
      <c r="E1480" s="120"/>
      <c r="F1480" s="120"/>
      <c r="G1480" s="120"/>
      <c r="H1480" s="120"/>
      <c r="I1480" s="120"/>
      <c r="J1480" s="120"/>
      <c r="K1480" s="120"/>
      <c r="L1480" s="120"/>
      <c r="M1480" s="120"/>
      <c r="N1480" s="120"/>
      <c r="O1480" s="120"/>
      <c r="P1480" s="120"/>
      <c r="Q1480" s="120"/>
      <c r="R1480" s="120"/>
      <c r="S1480" s="120"/>
      <c r="T1480" s="120"/>
      <c r="U1480" s="121"/>
    </row>
    <row r="1481" spans="1:21" ht="13.5" customHeight="1">
      <c r="A1481" s="110"/>
      <c r="B1481" s="111"/>
      <c r="C1481" s="120"/>
      <c r="D1481" s="120"/>
      <c r="E1481" s="120"/>
      <c r="F1481" s="120"/>
      <c r="G1481" s="120"/>
      <c r="H1481" s="120"/>
      <c r="I1481" s="120"/>
      <c r="J1481" s="120"/>
      <c r="K1481" s="120"/>
      <c r="L1481" s="120"/>
      <c r="M1481" s="120"/>
      <c r="N1481" s="120"/>
      <c r="O1481" s="120"/>
      <c r="P1481" s="120"/>
      <c r="Q1481" s="120"/>
      <c r="R1481" s="120"/>
      <c r="S1481" s="120"/>
      <c r="T1481" s="120"/>
      <c r="U1481" s="121"/>
    </row>
    <row r="1482" spans="1:21" ht="13.5" customHeight="1">
      <c r="A1482" s="110"/>
      <c r="B1482" s="111"/>
      <c r="C1482" s="120"/>
      <c r="D1482" s="120"/>
      <c r="E1482" s="120"/>
      <c r="F1482" s="120"/>
      <c r="G1482" s="120"/>
      <c r="H1482" s="120"/>
      <c r="I1482" s="120"/>
      <c r="J1482" s="120"/>
      <c r="K1482" s="120"/>
      <c r="L1482" s="120"/>
      <c r="M1482" s="120"/>
      <c r="N1482" s="120"/>
      <c r="O1482" s="120"/>
      <c r="P1482" s="120"/>
      <c r="Q1482" s="120"/>
      <c r="R1482" s="120"/>
      <c r="S1482" s="120"/>
      <c r="T1482" s="120"/>
      <c r="U1482" s="121"/>
    </row>
    <row r="1483" spans="1:21" ht="13.5" customHeight="1">
      <c r="A1483" s="110"/>
      <c r="B1483" s="111"/>
      <c r="C1483" s="120"/>
      <c r="D1483" s="120"/>
      <c r="E1483" s="120"/>
      <c r="F1483" s="120"/>
      <c r="G1483" s="120"/>
      <c r="H1483" s="120"/>
      <c r="I1483" s="120"/>
      <c r="J1483" s="120"/>
      <c r="K1483" s="120"/>
      <c r="L1483" s="120"/>
      <c r="M1483" s="120"/>
      <c r="N1483" s="120"/>
      <c r="O1483" s="120"/>
      <c r="P1483" s="120"/>
      <c r="Q1483" s="120"/>
      <c r="R1483" s="120"/>
      <c r="S1483" s="120"/>
      <c r="T1483" s="120"/>
      <c r="U1483" s="121"/>
    </row>
    <row r="1484" spans="1:21" ht="13.5" customHeight="1">
      <c r="A1484" s="110"/>
      <c r="B1484" s="111"/>
      <c r="C1484" s="120"/>
      <c r="D1484" s="120"/>
      <c r="E1484" s="120"/>
      <c r="F1484" s="120"/>
      <c r="G1484" s="120"/>
      <c r="H1484" s="120"/>
      <c r="I1484" s="120"/>
      <c r="J1484" s="120"/>
      <c r="K1484" s="120"/>
      <c r="L1484" s="120"/>
      <c r="M1484" s="120"/>
      <c r="N1484" s="120"/>
      <c r="O1484" s="120"/>
      <c r="P1484" s="120"/>
      <c r="Q1484" s="120"/>
      <c r="R1484" s="120"/>
      <c r="S1484" s="120"/>
      <c r="T1484" s="120"/>
      <c r="U1484" s="121"/>
    </row>
    <row r="1485" spans="1:21" ht="13.5" customHeight="1">
      <c r="A1485" s="110"/>
      <c r="B1485" s="111"/>
      <c r="C1485" s="120"/>
      <c r="D1485" s="120"/>
      <c r="E1485" s="120"/>
      <c r="F1485" s="120"/>
      <c r="G1485" s="120"/>
      <c r="H1485" s="120"/>
      <c r="I1485" s="120"/>
      <c r="J1485" s="120"/>
      <c r="K1485" s="120"/>
      <c r="L1485" s="120"/>
      <c r="M1485" s="120"/>
      <c r="N1485" s="120"/>
      <c r="O1485" s="120"/>
      <c r="P1485" s="120"/>
      <c r="Q1485" s="120"/>
      <c r="R1485" s="120"/>
      <c r="S1485" s="120"/>
      <c r="T1485" s="120"/>
      <c r="U1485" s="121"/>
    </row>
    <row r="1486" spans="1:21" ht="13.5" customHeight="1">
      <c r="A1486" s="110"/>
      <c r="B1486" s="111"/>
      <c r="C1486" s="120"/>
      <c r="D1486" s="120"/>
      <c r="E1486" s="120"/>
      <c r="F1486" s="120"/>
      <c r="G1486" s="120"/>
      <c r="H1486" s="120"/>
      <c r="I1486" s="120"/>
      <c r="J1486" s="120"/>
      <c r="K1486" s="120"/>
      <c r="L1486" s="120"/>
      <c r="M1486" s="120"/>
      <c r="N1486" s="120"/>
      <c r="O1486" s="120"/>
      <c r="P1486" s="120"/>
      <c r="Q1486" s="120"/>
      <c r="R1486" s="120"/>
      <c r="S1486" s="120"/>
      <c r="T1486" s="120"/>
      <c r="U1486" s="121"/>
    </row>
    <row r="1487" spans="1:21" ht="13.5" customHeight="1">
      <c r="A1487" s="110"/>
      <c r="B1487" s="111"/>
      <c r="C1487" s="120"/>
      <c r="D1487" s="120"/>
      <c r="E1487" s="120"/>
      <c r="F1487" s="120"/>
      <c r="G1487" s="120"/>
      <c r="H1487" s="120"/>
      <c r="I1487" s="120"/>
      <c r="J1487" s="120"/>
      <c r="K1487" s="120"/>
      <c r="L1487" s="120"/>
      <c r="M1487" s="120"/>
      <c r="N1487" s="120"/>
      <c r="O1487" s="120"/>
      <c r="P1487" s="120"/>
      <c r="Q1487" s="120"/>
      <c r="R1487" s="120"/>
      <c r="S1487" s="120"/>
      <c r="T1487" s="120"/>
      <c r="U1487" s="121"/>
    </row>
    <row r="1488" spans="1:21" ht="13.5" customHeight="1">
      <c r="A1488" s="110"/>
      <c r="B1488" s="111"/>
      <c r="C1488" s="120"/>
      <c r="D1488" s="120"/>
      <c r="E1488" s="120"/>
      <c r="F1488" s="120"/>
      <c r="G1488" s="120"/>
      <c r="H1488" s="120"/>
      <c r="I1488" s="120"/>
      <c r="J1488" s="120"/>
      <c r="K1488" s="120"/>
      <c r="L1488" s="120"/>
      <c r="M1488" s="120"/>
      <c r="N1488" s="120"/>
      <c r="O1488" s="120"/>
      <c r="P1488" s="120"/>
      <c r="Q1488" s="120"/>
      <c r="R1488" s="120"/>
      <c r="S1488" s="120"/>
      <c r="T1488" s="120"/>
      <c r="U1488" s="121"/>
    </row>
    <row r="1489" spans="1:21" ht="13.5" customHeight="1">
      <c r="A1489" s="110"/>
      <c r="B1489" s="111"/>
      <c r="C1489" s="120"/>
      <c r="D1489" s="120"/>
      <c r="E1489" s="120"/>
      <c r="F1489" s="120"/>
      <c r="G1489" s="120"/>
      <c r="H1489" s="120"/>
      <c r="I1489" s="120"/>
      <c r="J1489" s="120"/>
      <c r="K1489" s="120"/>
      <c r="L1489" s="120"/>
      <c r="M1489" s="120"/>
      <c r="N1489" s="120"/>
      <c r="O1489" s="120"/>
      <c r="P1489" s="120"/>
      <c r="Q1489" s="120"/>
      <c r="R1489" s="120"/>
      <c r="S1489" s="120"/>
      <c r="T1489" s="120"/>
      <c r="U1489" s="121"/>
    </row>
    <row r="1490" spans="1:21" ht="13.5" customHeight="1">
      <c r="A1490" s="110"/>
      <c r="B1490" s="111"/>
      <c r="C1490" s="120"/>
      <c r="D1490" s="120"/>
      <c r="E1490" s="120"/>
      <c r="F1490" s="120"/>
      <c r="G1490" s="120"/>
      <c r="H1490" s="120"/>
      <c r="I1490" s="120"/>
      <c r="J1490" s="120"/>
      <c r="K1490" s="120"/>
      <c r="L1490" s="120"/>
      <c r="M1490" s="120"/>
      <c r="N1490" s="120"/>
      <c r="O1490" s="120"/>
      <c r="P1490" s="120"/>
      <c r="Q1490" s="120"/>
      <c r="R1490" s="120"/>
      <c r="S1490" s="120"/>
      <c r="T1490" s="120"/>
      <c r="U1490" s="121"/>
    </row>
    <row r="1491" spans="1:21" ht="13.5" customHeight="1">
      <c r="A1491" s="110"/>
      <c r="B1491" s="111"/>
      <c r="C1491" s="120"/>
      <c r="D1491" s="120"/>
      <c r="E1491" s="120"/>
      <c r="F1491" s="120"/>
      <c r="G1491" s="120"/>
      <c r="H1491" s="120"/>
      <c r="I1491" s="120"/>
      <c r="J1491" s="120"/>
      <c r="K1491" s="120"/>
      <c r="L1491" s="120"/>
      <c r="M1491" s="120"/>
      <c r="N1491" s="120"/>
      <c r="O1491" s="120"/>
      <c r="P1491" s="120"/>
      <c r="Q1491" s="120"/>
      <c r="R1491" s="120"/>
      <c r="S1491" s="120"/>
      <c r="T1491" s="120"/>
      <c r="U1491" s="121"/>
    </row>
    <row r="1492" spans="1:21" ht="13.5" customHeight="1">
      <c r="A1492" s="110"/>
      <c r="B1492" s="111"/>
      <c r="C1492" s="120"/>
      <c r="D1492" s="120"/>
      <c r="E1492" s="120"/>
      <c r="F1492" s="120"/>
      <c r="G1492" s="120"/>
      <c r="H1492" s="120"/>
      <c r="I1492" s="120"/>
      <c r="J1492" s="120"/>
      <c r="K1492" s="120"/>
      <c r="L1492" s="120"/>
      <c r="M1492" s="120"/>
      <c r="N1492" s="120"/>
      <c r="O1492" s="120"/>
      <c r="P1492" s="120"/>
      <c r="Q1492" s="120"/>
      <c r="R1492" s="120"/>
      <c r="S1492" s="120"/>
      <c r="T1492" s="120"/>
      <c r="U1492" s="121"/>
    </row>
    <row r="1493" spans="1:21" ht="13.5" customHeight="1">
      <c r="A1493" s="110"/>
      <c r="B1493" s="111"/>
      <c r="C1493" s="120"/>
      <c r="D1493" s="120"/>
      <c r="E1493" s="120"/>
      <c r="F1493" s="120"/>
      <c r="G1493" s="120"/>
      <c r="H1493" s="120"/>
      <c r="I1493" s="120"/>
      <c r="J1493" s="120"/>
      <c r="K1493" s="120"/>
      <c r="L1493" s="120"/>
      <c r="M1493" s="120"/>
      <c r="N1493" s="120"/>
      <c r="O1493" s="120"/>
      <c r="P1493" s="120"/>
      <c r="Q1493" s="120"/>
      <c r="R1493" s="120"/>
      <c r="S1493" s="120"/>
      <c r="T1493" s="120"/>
      <c r="U1493" s="121"/>
    </row>
    <row r="1494" spans="1:21" ht="13.5" customHeight="1">
      <c r="A1494" s="110"/>
      <c r="B1494" s="111"/>
      <c r="C1494" s="120"/>
      <c r="D1494" s="120"/>
      <c r="E1494" s="120"/>
      <c r="F1494" s="120"/>
      <c r="G1494" s="120"/>
      <c r="H1494" s="120"/>
      <c r="I1494" s="120"/>
      <c r="J1494" s="120"/>
      <c r="K1494" s="120"/>
      <c r="L1494" s="120"/>
      <c r="M1494" s="120"/>
      <c r="N1494" s="120"/>
      <c r="O1494" s="120"/>
      <c r="P1494" s="120"/>
      <c r="Q1494" s="120"/>
      <c r="R1494" s="120"/>
      <c r="S1494" s="120"/>
      <c r="T1494" s="120"/>
      <c r="U1494" s="121"/>
    </row>
    <row r="1495" spans="1:21" ht="13.5" customHeight="1">
      <c r="A1495" s="110"/>
      <c r="B1495" s="111"/>
      <c r="C1495" s="120"/>
      <c r="D1495" s="120"/>
      <c r="E1495" s="120"/>
      <c r="F1495" s="120"/>
      <c r="G1495" s="120"/>
      <c r="H1495" s="120"/>
      <c r="I1495" s="120"/>
      <c r="J1495" s="120"/>
      <c r="K1495" s="120"/>
      <c r="L1495" s="120"/>
      <c r="M1495" s="120"/>
      <c r="N1495" s="120"/>
      <c r="O1495" s="120"/>
      <c r="P1495" s="120"/>
      <c r="Q1495" s="120"/>
      <c r="R1495" s="120"/>
      <c r="S1495" s="120"/>
      <c r="T1495" s="120"/>
      <c r="U1495" s="121"/>
    </row>
    <row r="1496" spans="1:21" ht="13.5" customHeight="1">
      <c r="A1496" s="110"/>
      <c r="B1496" s="111"/>
      <c r="C1496" s="120"/>
      <c r="D1496" s="120"/>
      <c r="E1496" s="120"/>
      <c r="F1496" s="120"/>
      <c r="G1496" s="120"/>
      <c r="H1496" s="120"/>
      <c r="I1496" s="120"/>
      <c r="J1496" s="120"/>
      <c r="K1496" s="120"/>
      <c r="L1496" s="120"/>
      <c r="M1496" s="120"/>
      <c r="N1496" s="120"/>
      <c r="O1496" s="120"/>
      <c r="P1496" s="120"/>
      <c r="Q1496" s="120"/>
      <c r="R1496" s="120"/>
      <c r="S1496" s="120"/>
      <c r="T1496" s="120"/>
      <c r="U1496" s="121"/>
    </row>
    <row r="1497" spans="1:21" ht="13.5" customHeight="1">
      <c r="A1497" s="110"/>
      <c r="B1497" s="111"/>
      <c r="C1497" s="120"/>
      <c r="D1497" s="120"/>
      <c r="E1497" s="120"/>
      <c r="F1497" s="120"/>
      <c r="G1497" s="120"/>
      <c r="H1497" s="120"/>
      <c r="I1497" s="120"/>
      <c r="J1497" s="120"/>
      <c r="K1497" s="120"/>
      <c r="L1497" s="120"/>
      <c r="M1497" s="120"/>
      <c r="N1497" s="120"/>
      <c r="O1497" s="120"/>
      <c r="P1497" s="120"/>
      <c r="Q1497" s="120"/>
      <c r="R1497" s="120"/>
      <c r="S1497" s="120"/>
      <c r="T1497" s="120"/>
      <c r="U1497" s="121"/>
    </row>
    <row r="1498" spans="1:21" ht="13.5" customHeight="1">
      <c r="A1498" s="110"/>
      <c r="B1498" s="111"/>
      <c r="C1498" s="120"/>
      <c r="D1498" s="120"/>
      <c r="E1498" s="120"/>
      <c r="F1498" s="120"/>
      <c r="G1498" s="120"/>
      <c r="H1498" s="120"/>
      <c r="I1498" s="120"/>
      <c r="J1498" s="120"/>
      <c r="K1498" s="120"/>
      <c r="L1498" s="120"/>
      <c r="M1498" s="120"/>
      <c r="N1498" s="120"/>
      <c r="O1498" s="120"/>
      <c r="P1498" s="120"/>
      <c r="Q1498" s="120"/>
      <c r="R1498" s="120"/>
      <c r="S1498" s="120"/>
      <c r="T1498" s="120"/>
      <c r="U1498" s="121"/>
    </row>
    <row r="1499" spans="1:21" ht="13.5" customHeight="1">
      <c r="A1499" s="110"/>
      <c r="B1499" s="111"/>
      <c r="C1499" s="120"/>
      <c r="D1499" s="120"/>
      <c r="E1499" s="120"/>
      <c r="F1499" s="120"/>
      <c r="G1499" s="120"/>
      <c r="H1499" s="120"/>
      <c r="I1499" s="120"/>
      <c r="J1499" s="120"/>
      <c r="K1499" s="120"/>
      <c r="L1499" s="120"/>
      <c r="M1499" s="120"/>
      <c r="N1499" s="120"/>
      <c r="O1499" s="120"/>
      <c r="P1499" s="120"/>
      <c r="Q1499" s="120"/>
      <c r="R1499" s="120"/>
      <c r="S1499" s="120"/>
      <c r="T1499" s="120"/>
      <c r="U1499" s="121"/>
    </row>
    <row r="1500" spans="1:21" ht="13.5" customHeight="1">
      <c r="A1500" s="110"/>
      <c r="B1500" s="111"/>
      <c r="C1500" s="120"/>
      <c r="D1500" s="120"/>
      <c r="E1500" s="120"/>
      <c r="F1500" s="120"/>
      <c r="G1500" s="120"/>
      <c r="H1500" s="120"/>
      <c r="I1500" s="120"/>
      <c r="J1500" s="120"/>
      <c r="K1500" s="120"/>
      <c r="L1500" s="120"/>
      <c r="M1500" s="120"/>
      <c r="N1500" s="120"/>
      <c r="O1500" s="120"/>
      <c r="P1500" s="120"/>
      <c r="Q1500" s="120"/>
      <c r="R1500" s="120"/>
      <c r="S1500" s="120"/>
      <c r="T1500" s="120"/>
      <c r="U1500" s="121"/>
    </row>
    <row r="1501" spans="1:21" ht="13.5" customHeight="1">
      <c r="A1501" s="110"/>
      <c r="B1501" s="111"/>
      <c r="C1501" s="120"/>
      <c r="D1501" s="120"/>
      <c r="E1501" s="120"/>
      <c r="F1501" s="120"/>
      <c r="G1501" s="120"/>
      <c r="H1501" s="120"/>
      <c r="I1501" s="120"/>
      <c r="J1501" s="120"/>
      <c r="K1501" s="120"/>
      <c r="L1501" s="120"/>
      <c r="M1501" s="120"/>
      <c r="N1501" s="120"/>
      <c r="O1501" s="120"/>
      <c r="P1501" s="120"/>
      <c r="Q1501" s="120"/>
      <c r="R1501" s="120"/>
      <c r="S1501" s="120"/>
      <c r="T1501" s="120"/>
      <c r="U1501" s="121"/>
    </row>
    <row r="1502" spans="1:21" ht="13.5" customHeight="1">
      <c r="A1502" s="110"/>
      <c r="B1502" s="111"/>
      <c r="C1502" s="120"/>
      <c r="D1502" s="120"/>
      <c r="E1502" s="120"/>
      <c r="F1502" s="120"/>
      <c r="G1502" s="120"/>
      <c r="H1502" s="120"/>
      <c r="I1502" s="120"/>
      <c r="J1502" s="120"/>
      <c r="K1502" s="120"/>
      <c r="L1502" s="120"/>
      <c r="M1502" s="120"/>
      <c r="N1502" s="120"/>
      <c r="O1502" s="120"/>
      <c r="P1502" s="120"/>
      <c r="Q1502" s="120"/>
      <c r="R1502" s="120"/>
      <c r="S1502" s="120"/>
      <c r="T1502" s="120"/>
      <c r="U1502" s="121"/>
    </row>
    <row r="1503" spans="1:21" ht="13.5" customHeight="1">
      <c r="A1503" s="110"/>
      <c r="B1503" s="111"/>
      <c r="C1503" s="120"/>
      <c r="D1503" s="120"/>
      <c r="E1503" s="120"/>
      <c r="F1503" s="120"/>
      <c r="G1503" s="120"/>
      <c r="H1503" s="120"/>
      <c r="I1503" s="120"/>
      <c r="J1503" s="120"/>
      <c r="K1503" s="120"/>
      <c r="L1503" s="120"/>
      <c r="M1503" s="120"/>
      <c r="N1503" s="120"/>
      <c r="O1503" s="120"/>
      <c r="P1503" s="120"/>
      <c r="Q1503" s="120"/>
      <c r="R1503" s="120"/>
      <c r="S1503" s="120"/>
      <c r="T1503" s="120"/>
      <c r="U1503" s="121"/>
    </row>
    <row r="1504" spans="1:21" ht="13.5" customHeight="1">
      <c r="A1504" s="110"/>
      <c r="B1504" s="111"/>
      <c r="C1504" s="120"/>
      <c r="D1504" s="120"/>
      <c r="E1504" s="120"/>
      <c r="F1504" s="120"/>
      <c r="G1504" s="120"/>
      <c r="H1504" s="120"/>
      <c r="I1504" s="120"/>
      <c r="J1504" s="120"/>
      <c r="K1504" s="120"/>
      <c r="L1504" s="120"/>
      <c r="M1504" s="120"/>
      <c r="N1504" s="120"/>
      <c r="O1504" s="120"/>
      <c r="P1504" s="120"/>
      <c r="Q1504" s="120"/>
      <c r="R1504" s="120"/>
      <c r="S1504" s="120"/>
      <c r="T1504" s="120"/>
      <c r="U1504" s="121"/>
    </row>
    <row r="1505" spans="1:21" ht="13.5" customHeight="1">
      <c r="A1505" s="110"/>
      <c r="B1505" s="111"/>
      <c r="C1505" s="120"/>
      <c r="D1505" s="120"/>
      <c r="E1505" s="120"/>
      <c r="F1505" s="120"/>
      <c r="G1505" s="120"/>
      <c r="H1505" s="120"/>
      <c r="I1505" s="120"/>
      <c r="J1505" s="120"/>
      <c r="K1505" s="120"/>
      <c r="L1505" s="120"/>
      <c r="M1505" s="120"/>
      <c r="N1505" s="120"/>
      <c r="O1505" s="120"/>
      <c r="P1505" s="120"/>
      <c r="Q1505" s="120"/>
      <c r="R1505" s="120"/>
      <c r="S1505" s="120"/>
      <c r="T1505" s="120"/>
      <c r="U1505" s="121"/>
    </row>
    <row r="1506" spans="1:21" ht="13.5" customHeight="1">
      <c r="A1506" s="110"/>
      <c r="B1506" s="111"/>
      <c r="C1506" s="120"/>
      <c r="D1506" s="120"/>
      <c r="E1506" s="120"/>
      <c r="F1506" s="120"/>
      <c r="G1506" s="120"/>
      <c r="H1506" s="120"/>
      <c r="I1506" s="120"/>
      <c r="J1506" s="120"/>
      <c r="K1506" s="120"/>
      <c r="L1506" s="120"/>
      <c r="M1506" s="120"/>
      <c r="N1506" s="120"/>
      <c r="O1506" s="120"/>
      <c r="P1506" s="120"/>
      <c r="Q1506" s="120"/>
      <c r="R1506" s="120"/>
      <c r="S1506" s="120"/>
      <c r="T1506" s="120"/>
      <c r="U1506" s="121"/>
    </row>
    <row r="1507" spans="1:21" ht="13.5" customHeight="1">
      <c r="A1507" s="110"/>
      <c r="B1507" s="111"/>
      <c r="C1507" s="120"/>
      <c r="D1507" s="120"/>
      <c r="E1507" s="120"/>
      <c r="F1507" s="120"/>
      <c r="G1507" s="120"/>
      <c r="H1507" s="120"/>
      <c r="I1507" s="120"/>
      <c r="J1507" s="120"/>
      <c r="K1507" s="120"/>
      <c r="L1507" s="120"/>
      <c r="M1507" s="120"/>
      <c r="N1507" s="120"/>
      <c r="O1507" s="120"/>
      <c r="P1507" s="120"/>
      <c r="Q1507" s="120"/>
      <c r="R1507" s="120"/>
      <c r="S1507" s="120"/>
      <c r="T1507" s="120"/>
      <c r="U1507" s="121"/>
    </row>
    <row r="1508" spans="1:21" ht="13.5" customHeight="1">
      <c r="A1508" s="110"/>
      <c r="B1508" s="111"/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20"/>
      <c r="O1508" s="120"/>
      <c r="P1508" s="120"/>
      <c r="Q1508" s="120"/>
      <c r="R1508" s="120"/>
      <c r="S1508" s="120"/>
      <c r="T1508" s="120"/>
      <c r="U1508" s="121"/>
    </row>
    <row r="1509" spans="1:21" ht="13.5" customHeight="1">
      <c r="A1509" s="110"/>
      <c r="B1509" s="111"/>
      <c r="C1509" s="120"/>
      <c r="D1509" s="120"/>
      <c r="E1509" s="120"/>
      <c r="F1509" s="120"/>
      <c r="G1509" s="120"/>
      <c r="H1509" s="120"/>
      <c r="I1509" s="120"/>
      <c r="J1509" s="120"/>
      <c r="K1509" s="120"/>
      <c r="L1509" s="120"/>
      <c r="M1509" s="120"/>
      <c r="N1509" s="120"/>
      <c r="O1509" s="120"/>
      <c r="P1509" s="120"/>
      <c r="Q1509" s="120"/>
      <c r="R1509" s="120"/>
      <c r="S1509" s="120"/>
      <c r="T1509" s="120"/>
      <c r="U1509" s="121"/>
    </row>
    <row r="1510" spans="1:21" ht="13.5" customHeight="1">
      <c r="A1510" s="110"/>
      <c r="B1510" s="111"/>
      <c r="C1510" s="120"/>
      <c r="D1510" s="120"/>
      <c r="E1510" s="120"/>
      <c r="F1510" s="120"/>
      <c r="G1510" s="120"/>
      <c r="H1510" s="120"/>
      <c r="I1510" s="120"/>
      <c r="J1510" s="120"/>
      <c r="K1510" s="120"/>
      <c r="L1510" s="120"/>
      <c r="M1510" s="120"/>
      <c r="N1510" s="120"/>
      <c r="O1510" s="120"/>
      <c r="P1510" s="120"/>
      <c r="Q1510" s="120"/>
      <c r="R1510" s="120"/>
      <c r="S1510" s="120"/>
      <c r="T1510" s="120"/>
      <c r="U1510" s="121"/>
    </row>
    <row r="1511" spans="1:21" ht="13.5" customHeight="1">
      <c r="A1511" s="110"/>
      <c r="B1511" s="111"/>
      <c r="C1511" s="120"/>
      <c r="D1511" s="120"/>
      <c r="E1511" s="120"/>
      <c r="F1511" s="120"/>
      <c r="G1511" s="120"/>
      <c r="H1511" s="120"/>
      <c r="I1511" s="120"/>
      <c r="J1511" s="120"/>
      <c r="K1511" s="120"/>
      <c r="L1511" s="120"/>
      <c r="M1511" s="120"/>
      <c r="N1511" s="120"/>
      <c r="O1511" s="120"/>
      <c r="P1511" s="120"/>
      <c r="Q1511" s="120"/>
      <c r="R1511" s="120"/>
      <c r="S1511" s="120"/>
      <c r="T1511" s="120"/>
      <c r="U1511" s="121"/>
    </row>
    <row r="1512" spans="1:21" ht="13.5" customHeight="1">
      <c r="A1512" s="110"/>
      <c r="B1512" s="111"/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20"/>
      <c r="O1512" s="120"/>
      <c r="P1512" s="120"/>
      <c r="Q1512" s="120"/>
      <c r="R1512" s="120"/>
      <c r="S1512" s="120"/>
      <c r="T1512" s="120"/>
      <c r="U1512" s="121"/>
    </row>
    <row r="1513" spans="1:21" ht="13.5" customHeight="1">
      <c r="A1513" s="110"/>
      <c r="B1513" s="111"/>
      <c r="C1513" s="120"/>
      <c r="D1513" s="120"/>
      <c r="E1513" s="120"/>
      <c r="F1513" s="120"/>
      <c r="G1513" s="120"/>
      <c r="H1513" s="120"/>
      <c r="I1513" s="120"/>
      <c r="J1513" s="120"/>
      <c r="K1513" s="120"/>
      <c r="L1513" s="120"/>
      <c r="M1513" s="120"/>
      <c r="N1513" s="120"/>
      <c r="O1513" s="120"/>
      <c r="P1513" s="120"/>
      <c r="Q1513" s="120"/>
      <c r="R1513" s="120"/>
      <c r="S1513" s="120"/>
      <c r="T1513" s="120"/>
      <c r="U1513" s="121"/>
    </row>
    <row r="1514" spans="1:21" ht="13.5" customHeight="1">
      <c r="A1514" s="110"/>
      <c r="B1514" s="111"/>
      <c r="C1514" s="120"/>
      <c r="D1514" s="120"/>
      <c r="E1514" s="120"/>
      <c r="F1514" s="120"/>
      <c r="G1514" s="120"/>
      <c r="H1514" s="120"/>
      <c r="I1514" s="120"/>
      <c r="J1514" s="120"/>
      <c r="K1514" s="120"/>
      <c r="L1514" s="120"/>
      <c r="M1514" s="120"/>
      <c r="N1514" s="120"/>
      <c r="O1514" s="120"/>
      <c r="P1514" s="120"/>
      <c r="Q1514" s="120"/>
      <c r="R1514" s="120"/>
      <c r="S1514" s="120"/>
      <c r="T1514" s="120"/>
      <c r="U1514" s="121"/>
    </row>
    <row r="1515" spans="1:21" ht="13.5" customHeight="1">
      <c r="A1515" s="110"/>
      <c r="B1515" s="111"/>
      <c r="C1515" s="120"/>
      <c r="D1515" s="120"/>
      <c r="E1515" s="120"/>
      <c r="F1515" s="120"/>
      <c r="G1515" s="120"/>
      <c r="H1515" s="120"/>
      <c r="I1515" s="120"/>
      <c r="J1515" s="120"/>
      <c r="K1515" s="120"/>
      <c r="L1515" s="120"/>
      <c r="M1515" s="120"/>
      <c r="N1515" s="120"/>
      <c r="O1515" s="120"/>
      <c r="P1515" s="120"/>
      <c r="Q1515" s="120"/>
      <c r="R1515" s="120"/>
      <c r="S1515" s="120"/>
      <c r="T1515" s="120"/>
      <c r="U1515" s="121"/>
    </row>
    <row r="1516" spans="1:21" ht="13.5" customHeight="1">
      <c r="A1516" s="110"/>
      <c r="B1516" s="111"/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1"/>
    </row>
    <row r="1517" spans="1:21" ht="13.5" customHeight="1">
      <c r="A1517" s="110"/>
      <c r="B1517" s="111"/>
      <c r="C1517" s="120"/>
      <c r="D1517" s="120"/>
      <c r="E1517" s="120"/>
      <c r="F1517" s="120"/>
      <c r="G1517" s="120"/>
      <c r="H1517" s="120"/>
      <c r="I1517" s="120"/>
      <c r="J1517" s="120"/>
      <c r="K1517" s="120"/>
      <c r="L1517" s="120"/>
      <c r="M1517" s="120"/>
      <c r="N1517" s="120"/>
      <c r="O1517" s="120"/>
      <c r="P1517" s="120"/>
      <c r="Q1517" s="120"/>
      <c r="R1517" s="120"/>
      <c r="S1517" s="120"/>
      <c r="T1517" s="120"/>
      <c r="U1517" s="121"/>
    </row>
    <row r="1518" spans="1:21" ht="13.5" customHeight="1">
      <c r="A1518" s="110"/>
      <c r="B1518" s="111"/>
      <c r="C1518" s="120"/>
      <c r="D1518" s="120"/>
      <c r="E1518" s="120"/>
      <c r="F1518" s="120"/>
      <c r="G1518" s="120"/>
      <c r="H1518" s="120"/>
      <c r="I1518" s="120"/>
      <c r="J1518" s="120"/>
      <c r="K1518" s="120"/>
      <c r="L1518" s="120"/>
      <c r="M1518" s="120"/>
      <c r="N1518" s="120"/>
      <c r="O1518" s="120"/>
      <c r="P1518" s="120"/>
      <c r="Q1518" s="120"/>
      <c r="R1518" s="120"/>
      <c r="S1518" s="120"/>
      <c r="T1518" s="120"/>
      <c r="U1518" s="121"/>
    </row>
    <row r="1519" spans="1:21" ht="13.5" customHeight="1">
      <c r="A1519" s="110"/>
      <c r="B1519" s="111"/>
      <c r="C1519" s="120"/>
      <c r="D1519" s="120"/>
      <c r="E1519" s="120"/>
      <c r="F1519" s="120"/>
      <c r="G1519" s="120"/>
      <c r="H1519" s="120"/>
      <c r="I1519" s="120"/>
      <c r="J1519" s="120"/>
      <c r="K1519" s="120"/>
      <c r="L1519" s="120"/>
      <c r="M1519" s="120"/>
      <c r="N1519" s="120"/>
      <c r="O1519" s="120"/>
      <c r="P1519" s="120"/>
      <c r="Q1519" s="120"/>
      <c r="R1519" s="120"/>
      <c r="S1519" s="120"/>
      <c r="T1519" s="120"/>
      <c r="U1519" s="121"/>
    </row>
    <row r="1520" spans="1:21" ht="13.5" customHeight="1">
      <c r="A1520" s="110"/>
      <c r="B1520" s="111"/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20"/>
      <c r="O1520" s="120"/>
      <c r="P1520" s="120"/>
      <c r="Q1520" s="120"/>
      <c r="R1520" s="120"/>
      <c r="S1520" s="120"/>
      <c r="T1520" s="120"/>
      <c r="U1520" s="121"/>
    </row>
    <row r="1521" spans="1:21" ht="13.5" customHeight="1">
      <c r="A1521" s="110"/>
      <c r="B1521" s="111"/>
      <c r="C1521" s="120"/>
      <c r="D1521" s="120"/>
      <c r="E1521" s="120"/>
      <c r="F1521" s="120"/>
      <c r="G1521" s="120"/>
      <c r="H1521" s="120"/>
      <c r="I1521" s="120"/>
      <c r="J1521" s="120"/>
      <c r="K1521" s="120"/>
      <c r="L1521" s="120"/>
      <c r="M1521" s="120"/>
      <c r="N1521" s="120"/>
      <c r="O1521" s="120"/>
      <c r="P1521" s="120"/>
      <c r="Q1521" s="120"/>
      <c r="R1521" s="120"/>
      <c r="S1521" s="120"/>
      <c r="T1521" s="120"/>
      <c r="U1521" s="121"/>
    </row>
    <row r="1522" spans="1:21" ht="13.5" customHeight="1">
      <c r="A1522" s="110"/>
      <c r="B1522" s="111"/>
      <c r="C1522" s="120"/>
      <c r="D1522" s="120"/>
      <c r="E1522" s="120"/>
      <c r="F1522" s="120"/>
      <c r="G1522" s="120"/>
      <c r="H1522" s="120"/>
      <c r="I1522" s="120"/>
      <c r="J1522" s="120"/>
      <c r="K1522" s="120"/>
      <c r="L1522" s="120"/>
      <c r="M1522" s="120"/>
      <c r="N1522" s="120"/>
      <c r="O1522" s="120"/>
      <c r="P1522" s="120"/>
      <c r="Q1522" s="120"/>
      <c r="R1522" s="120"/>
      <c r="S1522" s="120"/>
      <c r="T1522" s="120"/>
      <c r="U1522" s="121"/>
    </row>
    <row r="1523" spans="1:21" ht="13.5" customHeight="1">
      <c r="A1523" s="110"/>
      <c r="B1523" s="111"/>
      <c r="C1523" s="120"/>
      <c r="D1523" s="120"/>
      <c r="E1523" s="120"/>
      <c r="F1523" s="120"/>
      <c r="G1523" s="120"/>
      <c r="H1523" s="120"/>
      <c r="I1523" s="120"/>
      <c r="J1523" s="120"/>
      <c r="K1523" s="120"/>
      <c r="L1523" s="120"/>
      <c r="M1523" s="120"/>
      <c r="N1523" s="120"/>
      <c r="O1523" s="120"/>
      <c r="P1523" s="120"/>
      <c r="Q1523" s="120"/>
      <c r="R1523" s="120"/>
      <c r="S1523" s="120"/>
      <c r="T1523" s="120"/>
      <c r="U1523" s="121"/>
    </row>
    <row r="1524" spans="1:21" ht="13.5" customHeight="1">
      <c r="A1524" s="110"/>
      <c r="B1524" s="111"/>
      <c r="C1524" s="120"/>
      <c r="D1524" s="120"/>
      <c r="E1524" s="120"/>
      <c r="F1524" s="120"/>
      <c r="G1524" s="120"/>
      <c r="H1524" s="120"/>
      <c r="I1524" s="120"/>
      <c r="J1524" s="120"/>
      <c r="K1524" s="120"/>
      <c r="L1524" s="120"/>
      <c r="M1524" s="120"/>
      <c r="N1524" s="120"/>
      <c r="O1524" s="120"/>
      <c r="P1524" s="120"/>
      <c r="Q1524" s="120"/>
      <c r="R1524" s="120"/>
      <c r="S1524" s="120"/>
      <c r="T1524" s="120"/>
      <c r="U1524" s="121"/>
    </row>
    <row r="1525" spans="1:21" ht="13.5" customHeight="1">
      <c r="A1525" s="110"/>
      <c r="B1525" s="111"/>
      <c r="C1525" s="120"/>
      <c r="D1525" s="120"/>
      <c r="E1525" s="120"/>
      <c r="F1525" s="120"/>
      <c r="G1525" s="120"/>
      <c r="H1525" s="120"/>
      <c r="I1525" s="120"/>
      <c r="J1525" s="120"/>
      <c r="K1525" s="120"/>
      <c r="L1525" s="120"/>
      <c r="M1525" s="120"/>
      <c r="N1525" s="120"/>
      <c r="O1525" s="120"/>
      <c r="P1525" s="120"/>
      <c r="Q1525" s="120"/>
      <c r="R1525" s="120"/>
      <c r="S1525" s="120"/>
      <c r="T1525" s="120"/>
      <c r="U1525" s="121"/>
    </row>
    <row r="1526" spans="1:21" ht="13.5" customHeight="1">
      <c r="A1526" s="110"/>
      <c r="B1526" s="111"/>
      <c r="C1526" s="120"/>
      <c r="D1526" s="120"/>
      <c r="E1526" s="120"/>
      <c r="F1526" s="120"/>
      <c r="G1526" s="120"/>
      <c r="H1526" s="120"/>
      <c r="I1526" s="120"/>
      <c r="J1526" s="120"/>
      <c r="K1526" s="120"/>
      <c r="L1526" s="120"/>
      <c r="M1526" s="120"/>
      <c r="N1526" s="120"/>
      <c r="O1526" s="120"/>
      <c r="P1526" s="120"/>
      <c r="Q1526" s="120"/>
      <c r="R1526" s="120"/>
      <c r="S1526" s="120"/>
      <c r="T1526" s="120"/>
      <c r="U1526" s="121"/>
    </row>
    <row r="1527" spans="1:21" ht="13.5" customHeight="1">
      <c r="A1527" s="110"/>
      <c r="B1527" s="111"/>
      <c r="C1527" s="120"/>
      <c r="D1527" s="120"/>
      <c r="E1527" s="120"/>
      <c r="F1527" s="120"/>
      <c r="G1527" s="120"/>
      <c r="H1527" s="120"/>
      <c r="I1527" s="120"/>
      <c r="J1527" s="120"/>
      <c r="K1527" s="120"/>
      <c r="L1527" s="120"/>
      <c r="M1527" s="120"/>
      <c r="N1527" s="120"/>
      <c r="O1527" s="120"/>
      <c r="P1527" s="120"/>
      <c r="Q1527" s="120"/>
      <c r="R1527" s="120"/>
      <c r="S1527" s="120"/>
      <c r="T1527" s="120"/>
      <c r="U1527" s="121"/>
    </row>
    <row r="1528" spans="1:21" ht="13.5" customHeight="1">
      <c r="A1528" s="110"/>
      <c r="B1528" s="111"/>
      <c r="C1528" s="120"/>
      <c r="D1528" s="120"/>
      <c r="E1528" s="120"/>
      <c r="F1528" s="120"/>
      <c r="G1528" s="120"/>
      <c r="H1528" s="120"/>
      <c r="I1528" s="120"/>
      <c r="J1528" s="120"/>
      <c r="K1528" s="120"/>
      <c r="L1528" s="120"/>
      <c r="M1528" s="120"/>
      <c r="N1528" s="120"/>
      <c r="O1528" s="120"/>
      <c r="P1528" s="120"/>
      <c r="Q1528" s="120"/>
      <c r="R1528" s="120"/>
      <c r="S1528" s="120"/>
      <c r="T1528" s="120"/>
      <c r="U1528" s="121"/>
    </row>
    <row r="1529" spans="1:21" ht="13.5" customHeight="1">
      <c r="A1529" s="110"/>
      <c r="B1529" s="111"/>
      <c r="C1529" s="120"/>
      <c r="D1529" s="120"/>
      <c r="E1529" s="120"/>
      <c r="F1529" s="120"/>
      <c r="G1529" s="120"/>
      <c r="H1529" s="120"/>
      <c r="I1529" s="120"/>
      <c r="J1529" s="120"/>
      <c r="K1529" s="120"/>
      <c r="L1529" s="120"/>
      <c r="M1529" s="120"/>
      <c r="N1529" s="120"/>
      <c r="O1529" s="120"/>
      <c r="P1529" s="120"/>
      <c r="Q1529" s="120"/>
      <c r="R1529" s="120"/>
      <c r="S1529" s="120"/>
      <c r="T1529" s="120"/>
      <c r="U1529" s="121"/>
    </row>
    <row r="1530" spans="1:21" ht="13.5" customHeight="1">
      <c r="A1530" s="110"/>
      <c r="B1530" s="111"/>
      <c r="C1530" s="120"/>
      <c r="D1530" s="120"/>
      <c r="E1530" s="120"/>
      <c r="F1530" s="120"/>
      <c r="G1530" s="120"/>
      <c r="H1530" s="120"/>
      <c r="I1530" s="120"/>
      <c r="J1530" s="120"/>
      <c r="K1530" s="120"/>
      <c r="L1530" s="120"/>
      <c r="M1530" s="120"/>
      <c r="N1530" s="120"/>
      <c r="O1530" s="120"/>
      <c r="P1530" s="120"/>
      <c r="Q1530" s="120"/>
      <c r="R1530" s="120"/>
      <c r="S1530" s="120"/>
      <c r="T1530" s="120"/>
      <c r="U1530" s="121"/>
    </row>
    <row r="1531" spans="1:21" ht="13.5" customHeight="1">
      <c r="A1531" s="110"/>
      <c r="B1531" s="111"/>
      <c r="C1531" s="120"/>
      <c r="D1531" s="120"/>
      <c r="E1531" s="120"/>
      <c r="F1531" s="120"/>
      <c r="G1531" s="120"/>
      <c r="H1531" s="120"/>
      <c r="I1531" s="120"/>
      <c r="J1531" s="120"/>
      <c r="K1531" s="120"/>
      <c r="L1531" s="120"/>
      <c r="M1531" s="120"/>
      <c r="N1531" s="120"/>
      <c r="O1531" s="120"/>
      <c r="P1531" s="120"/>
      <c r="Q1531" s="120"/>
      <c r="R1531" s="120"/>
      <c r="S1531" s="120"/>
      <c r="T1531" s="120"/>
      <c r="U1531" s="121"/>
    </row>
    <row r="1532" spans="1:21" ht="13.5" customHeight="1">
      <c r="A1532" s="110"/>
      <c r="B1532" s="111"/>
      <c r="C1532" s="120"/>
      <c r="D1532" s="120"/>
      <c r="E1532" s="120"/>
      <c r="F1532" s="120"/>
      <c r="G1532" s="120"/>
      <c r="H1532" s="120"/>
      <c r="I1532" s="120"/>
      <c r="J1532" s="120"/>
      <c r="K1532" s="120"/>
      <c r="L1532" s="120"/>
      <c r="M1532" s="120"/>
      <c r="N1532" s="120"/>
      <c r="O1532" s="120"/>
      <c r="P1532" s="120"/>
      <c r="Q1532" s="120"/>
      <c r="R1532" s="120"/>
      <c r="S1532" s="120"/>
      <c r="T1532" s="120"/>
      <c r="U1532" s="121"/>
    </row>
    <row r="1533" spans="1:21" ht="13.5" customHeight="1">
      <c r="A1533" s="110"/>
      <c r="B1533" s="111"/>
      <c r="C1533" s="120"/>
      <c r="D1533" s="120"/>
      <c r="E1533" s="120"/>
      <c r="F1533" s="120"/>
      <c r="G1533" s="120"/>
      <c r="H1533" s="120"/>
      <c r="I1533" s="120"/>
      <c r="J1533" s="120"/>
      <c r="K1533" s="120"/>
      <c r="L1533" s="120"/>
      <c r="M1533" s="120"/>
      <c r="N1533" s="120"/>
      <c r="O1533" s="120"/>
      <c r="P1533" s="120"/>
      <c r="Q1533" s="120"/>
      <c r="R1533" s="120"/>
      <c r="S1533" s="120"/>
      <c r="T1533" s="120"/>
      <c r="U1533" s="121"/>
    </row>
    <row r="1534" spans="1:21" ht="13.5" customHeight="1">
      <c r="A1534" s="110"/>
      <c r="B1534" s="111"/>
      <c r="C1534" s="120"/>
      <c r="D1534" s="120"/>
      <c r="E1534" s="120"/>
      <c r="F1534" s="120"/>
      <c r="G1534" s="120"/>
      <c r="H1534" s="120"/>
      <c r="I1534" s="120"/>
      <c r="J1534" s="120"/>
      <c r="K1534" s="120"/>
      <c r="L1534" s="120"/>
      <c r="M1534" s="120"/>
      <c r="N1534" s="120"/>
      <c r="O1534" s="120"/>
      <c r="P1534" s="120"/>
      <c r="Q1534" s="120"/>
      <c r="R1534" s="120"/>
      <c r="S1534" s="120"/>
      <c r="T1534" s="120"/>
      <c r="U1534" s="121"/>
    </row>
    <row r="1535" spans="1:21" ht="13.5" customHeight="1">
      <c r="A1535" s="110"/>
      <c r="B1535" s="111"/>
      <c r="C1535" s="120"/>
      <c r="D1535" s="120"/>
      <c r="E1535" s="120"/>
      <c r="F1535" s="120"/>
      <c r="G1535" s="120"/>
      <c r="H1535" s="120"/>
      <c r="I1535" s="120"/>
      <c r="J1535" s="120"/>
      <c r="K1535" s="120"/>
      <c r="L1535" s="120"/>
      <c r="M1535" s="120"/>
      <c r="N1535" s="120"/>
      <c r="O1535" s="120"/>
      <c r="P1535" s="120"/>
      <c r="Q1535" s="120"/>
      <c r="R1535" s="120"/>
      <c r="S1535" s="120"/>
      <c r="T1535" s="120"/>
      <c r="U1535" s="121"/>
    </row>
    <row r="1536" spans="1:21" ht="13.5" customHeight="1">
      <c r="A1536" s="110"/>
      <c r="B1536" s="111"/>
      <c r="C1536" s="120"/>
      <c r="D1536" s="120"/>
      <c r="E1536" s="120"/>
      <c r="F1536" s="120"/>
      <c r="G1536" s="120"/>
      <c r="H1536" s="120"/>
      <c r="I1536" s="120"/>
      <c r="J1536" s="120"/>
      <c r="K1536" s="120"/>
      <c r="L1536" s="120"/>
      <c r="M1536" s="120"/>
      <c r="N1536" s="120"/>
      <c r="O1536" s="120"/>
      <c r="P1536" s="120"/>
      <c r="Q1536" s="120"/>
      <c r="R1536" s="120"/>
      <c r="S1536" s="120"/>
      <c r="T1536" s="120"/>
      <c r="U1536" s="121"/>
    </row>
    <row r="1537" spans="1:21" ht="13.5" customHeight="1">
      <c r="A1537" s="110"/>
      <c r="B1537" s="111"/>
      <c r="C1537" s="120"/>
      <c r="D1537" s="120"/>
      <c r="E1537" s="120"/>
      <c r="F1537" s="120"/>
      <c r="G1537" s="120"/>
      <c r="H1537" s="120"/>
      <c r="I1537" s="120"/>
      <c r="J1537" s="120"/>
      <c r="K1537" s="120"/>
      <c r="L1537" s="120"/>
      <c r="M1537" s="120"/>
      <c r="N1537" s="120"/>
      <c r="O1537" s="120"/>
      <c r="P1537" s="120"/>
      <c r="Q1537" s="120"/>
      <c r="R1537" s="120"/>
      <c r="S1537" s="120"/>
      <c r="T1537" s="120"/>
      <c r="U1537" s="121"/>
    </row>
    <row r="1538" spans="1:21" ht="13.5" customHeight="1">
      <c r="A1538" s="110"/>
      <c r="B1538" s="111"/>
      <c r="C1538" s="120"/>
      <c r="D1538" s="120"/>
      <c r="E1538" s="120"/>
      <c r="F1538" s="120"/>
      <c r="G1538" s="120"/>
      <c r="H1538" s="120"/>
      <c r="I1538" s="120"/>
      <c r="J1538" s="120"/>
      <c r="K1538" s="120"/>
      <c r="L1538" s="120"/>
      <c r="M1538" s="120"/>
      <c r="N1538" s="120"/>
      <c r="O1538" s="120"/>
      <c r="P1538" s="120"/>
      <c r="Q1538" s="120"/>
      <c r="R1538" s="120"/>
      <c r="S1538" s="120"/>
      <c r="T1538" s="120"/>
      <c r="U1538" s="121"/>
    </row>
    <row r="1539" spans="1:21" ht="13.5" customHeight="1">
      <c r="A1539" s="110"/>
      <c r="B1539" s="111"/>
      <c r="C1539" s="120"/>
      <c r="D1539" s="120"/>
      <c r="E1539" s="120"/>
      <c r="F1539" s="120"/>
      <c r="G1539" s="120"/>
      <c r="H1539" s="120"/>
      <c r="I1539" s="120"/>
      <c r="J1539" s="120"/>
      <c r="K1539" s="120"/>
      <c r="L1539" s="120"/>
      <c r="M1539" s="120"/>
      <c r="N1539" s="120"/>
      <c r="O1539" s="120"/>
      <c r="P1539" s="120"/>
      <c r="Q1539" s="120"/>
      <c r="R1539" s="120"/>
      <c r="S1539" s="120"/>
      <c r="T1539" s="120"/>
      <c r="U1539" s="121"/>
    </row>
    <row r="1540" spans="1:21" ht="13.5" customHeight="1">
      <c r="A1540" s="110"/>
      <c r="B1540" s="111"/>
      <c r="C1540" s="120"/>
      <c r="D1540" s="120"/>
      <c r="E1540" s="120"/>
      <c r="F1540" s="120"/>
      <c r="G1540" s="120"/>
      <c r="H1540" s="120"/>
      <c r="I1540" s="120"/>
      <c r="J1540" s="120"/>
      <c r="K1540" s="120"/>
      <c r="L1540" s="120"/>
      <c r="M1540" s="120"/>
      <c r="N1540" s="120"/>
      <c r="O1540" s="120"/>
      <c r="P1540" s="120"/>
      <c r="Q1540" s="120"/>
      <c r="R1540" s="120"/>
      <c r="S1540" s="120"/>
      <c r="T1540" s="120"/>
      <c r="U1540" s="121"/>
    </row>
    <row r="1541" spans="1:21" ht="13.5" customHeight="1">
      <c r="A1541" s="110"/>
      <c r="B1541" s="111"/>
      <c r="C1541" s="120"/>
      <c r="D1541" s="120"/>
      <c r="E1541" s="120"/>
      <c r="F1541" s="120"/>
      <c r="G1541" s="120"/>
      <c r="H1541" s="120"/>
      <c r="I1541" s="120"/>
      <c r="J1541" s="120"/>
      <c r="K1541" s="120"/>
      <c r="L1541" s="120"/>
      <c r="M1541" s="120"/>
      <c r="N1541" s="120"/>
      <c r="O1541" s="120"/>
      <c r="P1541" s="120"/>
      <c r="Q1541" s="120"/>
      <c r="R1541" s="120"/>
      <c r="S1541" s="120"/>
      <c r="T1541" s="120"/>
      <c r="U1541" s="121"/>
    </row>
    <row r="1542" spans="1:21" ht="13.5" customHeight="1">
      <c r="A1542" s="110"/>
      <c r="B1542" s="111"/>
      <c r="C1542" s="120"/>
      <c r="D1542" s="120"/>
      <c r="E1542" s="120"/>
      <c r="F1542" s="120"/>
      <c r="G1542" s="120"/>
      <c r="H1542" s="120"/>
      <c r="I1542" s="120"/>
      <c r="J1542" s="120"/>
      <c r="K1542" s="120"/>
      <c r="L1542" s="120"/>
      <c r="M1542" s="120"/>
      <c r="N1542" s="120"/>
      <c r="O1542" s="120"/>
      <c r="P1542" s="120"/>
      <c r="Q1542" s="120"/>
      <c r="R1542" s="120"/>
      <c r="S1542" s="120"/>
      <c r="T1542" s="120"/>
      <c r="U1542" s="121"/>
    </row>
    <row r="1543" spans="1:21" ht="13.5" customHeight="1">
      <c r="A1543" s="110"/>
      <c r="B1543" s="111"/>
      <c r="C1543" s="120"/>
      <c r="D1543" s="120"/>
      <c r="E1543" s="120"/>
      <c r="F1543" s="120"/>
      <c r="G1543" s="120"/>
      <c r="H1543" s="120"/>
      <c r="I1543" s="120"/>
      <c r="J1543" s="120"/>
      <c r="K1543" s="120"/>
      <c r="L1543" s="120"/>
      <c r="M1543" s="120"/>
      <c r="N1543" s="120"/>
      <c r="O1543" s="120"/>
      <c r="P1543" s="120"/>
      <c r="Q1543" s="120"/>
      <c r="R1543" s="120"/>
      <c r="S1543" s="120"/>
      <c r="T1543" s="120"/>
      <c r="U1543" s="121"/>
    </row>
    <row r="1544" spans="1:21" ht="13.5" customHeight="1">
      <c r="A1544" s="110"/>
      <c r="B1544" s="111"/>
      <c r="C1544" s="120"/>
      <c r="D1544" s="120"/>
      <c r="E1544" s="120"/>
      <c r="F1544" s="120"/>
      <c r="G1544" s="120"/>
      <c r="H1544" s="120"/>
      <c r="I1544" s="120"/>
      <c r="J1544" s="120"/>
      <c r="K1544" s="120"/>
      <c r="L1544" s="120"/>
      <c r="M1544" s="120"/>
      <c r="N1544" s="120"/>
      <c r="O1544" s="120"/>
      <c r="P1544" s="120"/>
      <c r="Q1544" s="120"/>
      <c r="R1544" s="120"/>
      <c r="S1544" s="120"/>
      <c r="T1544" s="120"/>
      <c r="U1544" s="121"/>
    </row>
    <row r="1545" spans="1:21" ht="13.5" customHeight="1">
      <c r="A1545" s="110"/>
      <c r="B1545" s="111"/>
      <c r="C1545" s="120"/>
      <c r="D1545" s="120"/>
      <c r="E1545" s="120"/>
      <c r="F1545" s="120"/>
      <c r="G1545" s="120"/>
      <c r="H1545" s="120"/>
      <c r="I1545" s="120"/>
      <c r="J1545" s="120"/>
      <c r="K1545" s="120"/>
      <c r="L1545" s="120"/>
      <c r="M1545" s="120"/>
      <c r="N1545" s="120"/>
      <c r="O1545" s="120"/>
      <c r="P1545" s="120"/>
      <c r="Q1545" s="120"/>
      <c r="R1545" s="120"/>
      <c r="S1545" s="120"/>
      <c r="T1545" s="120"/>
      <c r="U1545" s="121"/>
    </row>
    <row r="1546" spans="1:21" ht="13.5" customHeight="1">
      <c r="A1546" s="110"/>
      <c r="B1546" s="111"/>
      <c r="C1546" s="120"/>
      <c r="D1546" s="120"/>
      <c r="E1546" s="120"/>
      <c r="F1546" s="120"/>
      <c r="G1546" s="120"/>
      <c r="H1546" s="120"/>
      <c r="I1546" s="120"/>
      <c r="J1546" s="120"/>
      <c r="K1546" s="120"/>
      <c r="L1546" s="120"/>
      <c r="M1546" s="120"/>
      <c r="N1546" s="120"/>
      <c r="O1546" s="120"/>
      <c r="P1546" s="120"/>
      <c r="Q1546" s="120"/>
      <c r="R1546" s="120"/>
      <c r="S1546" s="120"/>
      <c r="T1546" s="120"/>
      <c r="U1546" s="121"/>
    </row>
    <row r="1547" spans="1:21" ht="13.5" customHeight="1">
      <c r="A1547" s="110"/>
      <c r="B1547" s="111"/>
      <c r="C1547" s="120"/>
      <c r="D1547" s="120"/>
      <c r="E1547" s="120"/>
      <c r="F1547" s="120"/>
      <c r="G1547" s="120"/>
      <c r="H1547" s="120"/>
      <c r="I1547" s="120"/>
      <c r="J1547" s="120"/>
      <c r="K1547" s="120"/>
      <c r="L1547" s="120"/>
      <c r="M1547" s="120"/>
      <c r="N1547" s="120"/>
      <c r="O1547" s="120"/>
      <c r="P1547" s="120"/>
      <c r="Q1547" s="120"/>
      <c r="R1547" s="120"/>
      <c r="S1547" s="120"/>
      <c r="T1547" s="120"/>
      <c r="U1547" s="121"/>
    </row>
    <row r="1548" spans="1:21" ht="13.5" customHeight="1">
      <c r="A1548" s="110"/>
      <c r="B1548" s="111"/>
      <c r="C1548" s="120"/>
      <c r="D1548" s="120"/>
      <c r="E1548" s="120"/>
      <c r="F1548" s="120"/>
      <c r="G1548" s="120"/>
      <c r="H1548" s="120"/>
      <c r="I1548" s="120"/>
      <c r="J1548" s="120"/>
      <c r="K1548" s="120"/>
      <c r="L1548" s="120"/>
      <c r="M1548" s="120"/>
      <c r="N1548" s="120"/>
      <c r="O1548" s="120"/>
      <c r="P1548" s="120"/>
      <c r="Q1548" s="120"/>
      <c r="R1548" s="120"/>
      <c r="S1548" s="120"/>
      <c r="T1548" s="120"/>
      <c r="U1548" s="121"/>
    </row>
    <row r="1549" spans="1:21" ht="13.5" customHeight="1">
      <c r="A1549" s="110"/>
      <c r="B1549" s="111"/>
      <c r="C1549" s="120"/>
      <c r="D1549" s="120"/>
      <c r="E1549" s="120"/>
      <c r="F1549" s="120"/>
      <c r="G1549" s="120"/>
      <c r="H1549" s="120"/>
      <c r="I1549" s="120"/>
      <c r="J1549" s="120"/>
      <c r="K1549" s="120"/>
      <c r="L1549" s="120"/>
      <c r="M1549" s="120"/>
      <c r="N1549" s="120"/>
      <c r="O1549" s="120"/>
      <c r="P1549" s="120"/>
      <c r="Q1549" s="120"/>
      <c r="R1549" s="120"/>
      <c r="S1549" s="120"/>
      <c r="T1549" s="120"/>
      <c r="U1549" s="121"/>
    </row>
    <row r="1550" spans="1:21" ht="13.5" customHeight="1">
      <c r="A1550" s="110"/>
      <c r="B1550" s="111"/>
      <c r="C1550" s="120"/>
      <c r="D1550" s="120"/>
      <c r="E1550" s="120"/>
      <c r="F1550" s="120"/>
      <c r="G1550" s="120"/>
      <c r="H1550" s="120"/>
      <c r="I1550" s="120"/>
      <c r="J1550" s="120"/>
      <c r="K1550" s="120"/>
      <c r="L1550" s="120"/>
      <c r="M1550" s="120"/>
      <c r="N1550" s="120"/>
      <c r="O1550" s="120"/>
      <c r="P1550" s="120"/>
      <c r="Q1550" s="120"/>
      <c r="R1550" s="120"/>
      <c r="S1550" s="120"/>
      <c r="T1550" s="120"/>
      <c r="U1550" s="121"/>
    </row>
    <row r="1551" spans="1:21" ht="13.5" customHeight="1">
      <c r="A1551" s="110"/>
      <c r="B1551" s="111"/>
      <c r="C1551" s="120"/>
      <c r="D1551" s="120"/>
      <c r="E1551" s="120"/>
      <c r="F1551" s="120"/>
      <c r="G1551" s="120"/>
      <c r="H1551" s="120"/>
      <c r="I1551" s="120"/>
      <c r="J1551" s="120"/>
      <c r="K1551" s="120"/>
      <c r="L1551" s="120"/>
      <c r="M1551" s="120"/>
      <c r="N1551" s="120"/>
      <c r="O1551" s="120"/>
      <c r="P1551" s="120"/>
      <c r="Q1551" s="120"/>
      <c r="R1551" s="120"/>
      <c r="S1551" s="120"/>
      <c r="T1551" s="120"/>
      <c r="U1551" s="121"/>
    </row>
    <row r="1552" spans="1:21" ht="13.5" customHeight="1">
      <c r="A1552" s="110"/>
      <c r="B1552" s="111"/>
      <c r="C1552" s="120"/>
      <c r="D1552" s="120"/>
      <c r="E1552" s="120"/>
      <c r="F1552" s="120"/>
      <c r="G1552" s="120"/>
      <c r="H1552" s="120"/>
      <c r="I1552" s="120"/>
      <c r="J1552" s="120"/>
      <c r="K1552" s="120"/>
      <c r="L1552" s="120"/>
      <c r="M1552" s="120"/>
      <c r="N1552" s="120"/>
      <c r="O1552" s="120"/>
      <c r="P1552" s="120"/>
      <c r="Q1552" s="120"/>
      <c r="R1552" s="120"/>
      <c r="S1552" s="120"/>
      <c r="T1552" s="120"/>
      <c r="U1552" s="121"/>
    </row>
    <row r="1553" spans="1:21" ht="13.5" customHeight="1">
      <c r="A1553" s="110"/>
      <c r="B1553" s="111"/>
      <c r="C1553" s="120"/>
      <c r="D1553" s="120"/>
      <c r="E1553" s="120"/>
      <c r="F1553" s="120"/>
      <c r="G1553" s="120"/>
      <c r="H1553" s="120"/>
      <c r="I1553" s="120"/>
      <c r="J1553" s="120"/>
      <c r="K1553" s="120"/>
      <c r="L1553" s="120"/>
      <c r="M1553" s="120"/>
      <c r="N1553" s="120"/>
      <c r="O1553" s="120"/>
      <c r="P1553" s="120"/>
      <c r="Q1553" s="120"/>
      <c r="R1553" s="120"/>
      <c r="S1553" s="120"/>
      <c r="T1553" s="120"/>
      <c r="U1553" s="121"/>
    </row>
    <row r="1554" spans="1:21" ht="13.5" customHeight="1">
      <c r="A1554" s="110"/>
      <c r="B1554" s="111"/>
      <c r="C1554" s="120"/>
      <c r="D1554" s="120"/>
      <c r="E1554" s="120"/>
      <c r="F1554" s="120"/>
      <c r="G1554" s="120"/>
      <c r="H1554" s="120"/>
      <c r="I1554" s="120"/>
      <c r="J1554" s="120"/>
      <c r="K1554" s="120"/>
      <c r="L1554" s="120"/>
      <c r="M1554" s="120"/>
      <c r="N1554" s="120"/>
      <c r="O1554" s="120"/>
      <c r="P1554" s="120"/>
      <c r="Q1554" s="120"/>
      <c r="R1554" s="120"/>
      <c r="S1554" s="120"/>
      <c r="T1554" s="120"/>
      <c r="U1554" s="121"/>
    </row>
    <row r="1555" spans="1:21" ht="13.5" customHeight="1">
      <c r="A1555" s="110"/>
      <c r="B1555" s="111"/>
      <c r="C1555" s="120"/>
      <c r="D1555" s="120"/>
      <c r="E1555" s="120"/>
      <c r="F1555" s="120"/>
      <c r="G1555" s="120"/>
      <c r="H1555" s="120"/>
      <c r="I1555" s="120"/>
      <c r="J1555" s="120"/>
      <c r="K1555" s="120"/>
      <c r="L1555" s="120"/>
      <c r="M1555" s="120"/>
      <c r="N1555" s="120"/>
      <c r="O1555" s="120"/>
      <c r="P1555" s="120"/>
      <c r="Q1555" s="120"/>
      <c r="R1555" s="120"/>
      <c r="S1555" s="120"/>
      <c r="T1555" s="120"/>
      <c r="U1555" s="121"/>
    </row>
    <row r="1556" spans="1:21" ht="13.5" customHeight="1">
      <c r="A1556" s="110"/>
      <c r="B1556" s="111"/>
      <c r="C1556" s="120"/>
      <c r="D1556" s="120"/>
      <c r="E1556" s="120"/>
      <c r="F1556" s="120"/>
      <c r="G1556" s="120"/>
      <c r="H1556" s="120"/>
      <c r="I1556" s="120"/>
      <c r="J1556" s="120"/>
      <c r="K1556" s="120"/>
      <c r="L1556" s="120"/>
      <c r="M1556" s="120"/>
      <c r="N1556" s="120"/>
      <c r="O1556" s="120"/>
      <c r="P1556" s="120"/>
      <c r="Q1556" s="120"/>
      <c r="R1556" s="120"/>
      <c r="S1556" s="120"/>
      <c r="T1556" s="120"/>
      <c r="U1556" s="121"/>
    </row>
    <row r="1557" spans="1:21" ht="13.5" customHeight="1">
      <c r="A1557" s="110"/>
      <c r="B1557" s="111"/>
      <c r="C1557" s="120"/>
      <c r="D1557" s="120"/>
      <c r="E1557" s="120"/>
      <c r="F1557" s="120"/>
      <c r="G1557" s="120"/>
      <c r="H1557" s="120"/>
      <c r="I1557" s="120"/>
      <c r="J1557" s="120"/>
      <c r="K1557" s="120"/>
      <c r="L1557" s="120"/>
      <c r="M1557" s="120"/>
      <c r="N1557" s="120"/>
      <c r="O1557" s="120"/>
      <c r="P1557" s="120"/>
      <c r="Q1557" s="120"/>
      <c r="R1557" s="120"/>
      <c r="S1557" s="120"/>
      <c r="T1557" s="120"/>
      <c r="U1557" s="121"/>
    </row>
    <row r="1558" spans="1:21" ht="13.5" customHeight="1">
      <c r="A1558" s="110"/>
      <c r="B1558" s="111"/>
      <c r="C1558" s="120"/>
      <c r="D1558" s="120"/>
      <c r="E1558" s="120"/>
      <c r="F1558" s="120"/>
      <c r="G1558" s="120"/>
      <c r="H1558" s="120"/>
      <c r="I1558" s="120"/>
      <c r="J1558" s="120"/>
      <c r="K1558" s="120"/>
      <c r="L1558" s="120"/>
      <c r="M1558" s="120"/>
      <c r="N1558" s="120"/>
      <c r="O1558" s="120"/>
      <c r="P1558" s="120"/>
      <c r="Q1558" s="120"/>
      <c r="R1558" s="120"/>
      <c r="S1558" s="120"/>
      <c r="T1558" s="120"/>
      <c r="U1558" s="121"/>
    </row>
    <row r="1559" spans="1:21" ht="13.5" customHeight="1">
      <c r="A1559" s="110"/>
      <c r="B1559" s="111"/>
      <c r="C1559" s="120"/>
      <c r="D1559" s="120"/>
      <c r="E1559" s="120"/>
      <c r="F1559" s="120"/>
      <c r="G1559" s="120"/>
      <c r="H1559" s="120"/>
      <c r="I1559" s="120"/>
      <c r="J1559" s="120"/>
      <c r="K1559" s="120"/>
      <c r="L1559" s="120"/>
      <c r="M1559" s="120"/>
      <c r="N1559" s="120"/>
      <c r="O1559" s="120"/>
      <c r="P1559" s="120"/>
      <c r="Q1559" s="120"/>
      <c r="R1559" s="120"/>
      <c r="S1559" s="120"/>
      <c r="T1559" s="120"/>
      <c r="U1559" s="121"/>
    </row>
    <row r="1560" spans="1:21" ht="13.5" customHeight="1">
      <c r="A1560" s="110"/>
      <c r="B1560" s="111"/>
      <c r="C1560" s="120"/>
      <c r="D1560" s="120"/>
      <c r="E1560" s="120"/>
      <c r="F1560" s="120"/>
      <c r="G1560" s="120"/>
      <c r="H1560" s="120"/>
      <c r="I1560" s="120"/>
      <c r="J1560" s="120"/>
      <c r="K1560" s="120"/>
      <c r="L1560" s="120"/>
      <c r="M1560" s="120"/>
      <c r="N1560" s="120"/>
      <c r="O1560" s="120"/>
      <c r="P1560" s="120"/>
      <c r="Q1560" s="120"/>
      <c r="R1560" s="120"/>
      <c r="S1560" s="120"/>
      <c r="T1560" s="120"/>
      <c r="U1560" s="121"/>
    </row>
    <row r="1561" spans="1:21" ht="13.5" customHeight="1">
      <c r="A1561" s="110"/>
      <c r="B1561" s="111"/>
      <c r="C1561" s="120"/>
      <c r="D1561" s="120"/>
      <c r="E1561" s="120"/>
      <c r="F1561" s="120"/>
      <c r="G1561" s="120"/>
      <c r="H1561" s="120"/>
      <c r="I1561" s="120"/>
      <c r="J1561" s="120"/>
      <c r="K1561" s="120"/>
      <c r="L1561" s="120"/>
      <c r="M1561" s="120"/>
      <c r="N1561" s="120"/>
      <c r="O1561" s="120"/>
      <c r="P1561" s="120"/>
      <c r="Q1561" s="120"/>
      <c r="R1561" s="120"/>
      <c r="S1561" s="120"/>
      <c r="T1561" s="120"/>
      <c r="U1561" s="121"/>
    </row>
    <row r="1562" spans="1:21" ht="13.5" customHeight="1">
      <c r="A1562" s="110"/>
      <c r="B1562" s="111"/>
      <c r="C1562" s="120"/>
      <c r="D1562" s="120"/>
      <c r="E1562" s="120"/>
      <c r="F1562" s="120"/>
      <c r="G1562" s="120"/>
      <c r="H1562" s="120"/>
      <c r="I1562" s="120"/>
      <c r="J1562" s="120"/>
      <c r="K1562" s="120"/>
      <c r="L1562" s="120"/>
      <c r="M1562" s="120"/>
      <c r="N1562" s="120"/>
      <c r="O1562" s="120"/>
      <c r="P1562" s="120"/>
      <c r="Q1562" s="120"/>
      <c r="R1562" s="120"/>
      <c r="S1562" s="120"/>
      <c r="T1562" s="120"/>
      <c r="U1562" s="121"/>
    </row>
    <row r="1563" spans="1:21" ht="13.5" customHeight="1">
      <c r="A1563" s="110"/>
      <c r="B1563" s="111"/>
      <c r="C1563" s="120"/>
      <c r="D1563" s="120"/>
      <c r="E1563" s="120"/>
      <c r="F1563" s="120"/>
      <c r="G1563" s="120"/>
      <c r="H1563" s="120"/>
      <c r="I1563" s="120"/>
      <c r="J1563" s="120"/>
      <c r="K1563" s="120"/>
      <c r="L1563" s="120"/>
      <c r="M1563" s="120"/>
      <c r="N1563" s="120"/>
      <c r="O1563" s="120"/>
      <c r="P1563" s="120"/>
      <c r="Q1563" s="120"/>
      <c r="R1563" s="120"/>
      <c r="S1563" s="120"/>
      <c r="T1563" s="120"/>
      <c r="U1563" s="121"/>
    </row>
    <row r="1564" spans="1:21" ht="13.5" customHeight="1">
      <c r="A1564" s="110"/>
      <c r="B1564" s="111"/>
      <c r="C1564" s="120"/>
      <c r="D1564" s="120"/>
      <c r="E1564" s="120"/>
      <c r="F1564" s="120"/>
      <c r="G1564" s="120"/>
      <c r="H1564" s="120"/>
      <c r="I1564" s="120"/>
      <c r="J1564" s="120"/>
      <c r="K1564" s="120"/>
      <c r="L1564" s="120"/>
      <c r="M1564" s="120"/>
      <c r="N1564" s="120"/>
      <c r="O1564" s="120"/>
      <c r="P1564" s="120"/>
      <c r="Q1564" s="120"/>
      <c r="R1564" s="120"/>
      <c r="S1564" s="120"/>
      <c r="T1564" s="120"/>
      <c r="U1564" s="121"/>
    </row>
    <row r="1565" spans="1:21" ht="13.5" customHeight="1">
      <c r="A1565" s="110"/>
      <c r="B1565" s="111"/>
      <c r="C1565" s="120"/>
      <c r="D1565" s="120"/>
      <c r="E1565" s="120"/>
      <c r="F1565" s="120"/>
      <c r="G1565" s="120"/>
      <c r="H1565" s="120"/>
      <c r="I1565" s="120"/>
      <c r="J1565" s="120"/>
      <c r="K1565" s="120"/>
      <c r="L1565" s="120"/>
      <c r="M1565" s="120"/>
      <c r="N1565" s="120"/>
      <c r="O1565" s="120"/>
      <c r="P1565" s="120"/>
      <c r="Q1565" s="120"/>
      <c r="R1565" s="120"/>
      <c r="S1565" s="120"/>
      <c r="T1565" s="120"/>
      <c r="U1565" s="121"/>
    </row>
    <row r="1566" spans="1:21" ht="13.5" customHeight="1">
      <c r="A1566" s="110"/>
      <c r="B1566" s="111"/>
      <c r="C1566" s="120"/>
      <c r="D1566" s="120"/>
      <c r="E1566" s="120"/>
      <c r="F1566" s="120"/>
      <c r="G1566" s="120"/>
      <c r="H1566" s="120"/>
      <c r="I1566" s="120"/>
      <c r="J1566" s="120"/>
      <c r="K1566" s="120"/>
      <c r="L1566" s="120"/>
      <c r="M1566" s="120"/>
      <c r="N1566" s="120"/>
      <c r="O1566" s="120"/>
      <c r="P1566" s="120"/>
      <c r="Q1566" s="120"/>
      <c r="R1566" s="120"/>
      <c r="S1566" s="120"/>
      <c r="T1566" s="120"/>
      <c r="U1566" s="121"/>
    </row>
    <row r="1567" spans="1:21" ht="13.5" customHeight="1">
      <c r="A1567" s="110"/>
      <c r="B1567" s="111"/>
      <c r="C1567" s="120"/>
      <c r="D1567" s="120"/>
      <c r="E1567" s="120"/>
      <c r="F1567" s="120"/>
      <c r="G1567" s="120"/>
      <c r="H1567" s="120"/>
      <c r="I1567" s="120"/>
      <c r="J1567" s="120"/>
      <c r="K1567" s="120"/>
      <c r="L1567" s="120"/>
      <c r="M1567" s="120"/>
      <c r="N1567" s="120"/>
      <c r="O1567" s="120"/>
      <c r="P1567" s="120"/>
      <c r="Q1567" s="120"/>
      <c r="R1567" s="120"/>
      <c r="S1567" s="120"/>
      <c r="T1567" s="120"/>
      <c r="U1567" s="121"/>
    </row>
    <row r="1568" spans="1:21" ht="13.5" customHeight="1">
      <c r="A1568" s="110"/>
      <c r="B1568" s="111"/>
      <c r="C1568" s="120"/>
      <c r="D1568" s="120"/>
      <c r="E1568" s="120"/>
      <c r="F1568" s="120"/>
      <c r="G1568" s="120"/>
      <c r="H1568" s="120"/>
      <c r="I1568" s="120"/>
      <c r="J1568" s="120"/>
      <c r="K1568" s="120"/>
      <c r="L1568" s="120"/>
      <c r="M1568" s="120"/>
      <c r="N1568" s="120"/>
      <c r="O1568" s="120"/>
      <c r="P1568" s="120"/>
      <c r="Q1568" s="120"/>
      <c r="R1568" s="120"/>
      <c r="S1568" s="120"/>
      <c r="T1568" s="120"/>
      <c r="U1568" s="121"/>
    </row>
    <row r="1569" spans="1:21" ht="13.5" customHeight="1">
      <c r="A1569" s="110"/>
      <c r="B1569" s="111"/>
      <c r="C1569" s="120"/>
      <c r="D1569" s="120"/>
      <c r="E1569" s="120"/>
      <c r="F1569" s="120"/>
      <c r="G1569" s="120"/>
      <c r="H1569" s="120"/>
      <c r="I1569" s="120"/>
      <c r="J1569" s="120"/>
      <c r="K1569" s="120"/>
      <c r="L1569" s="120"/>
      <c r="M1569" s="120"/>
      <c r="N1569" s="120"/>
      <c r="O1569" s="120"/>
      <c r="P1569" s="120"/>
      <c r="Q1569" s="120"/>
      <c r="R1569" s="120"/>
      <c r="S1569" s="120"/>
      <c r="T1569" s="120"/>
      <c r="U1569" s="121"/>
    </row>
    <row r="1570" spans="1:21" ht="13.5" customHeight="1">
      <c r="A1570" s="110"/>
      <c r="B1570" s="111"/>
      <c r="C1570" s="120"/>
      <c r="D1570" s="120"/>
      <c r="E1570" s="120"/>
      <c r="F1570" s="120"/>
      <c r="G1570" s="120"/>
      <c r="H1570" s="120"/>
      <c r="I1570" s="120"/>
      <c r="J1570" s="120"/>
      <c r="K1570" s="120"/>
      <c r="L1570" s="120"/>
      <c r="M1570" s="120"/>
      <c r="N1570" s="120"/>
      <c r="O1570" s="120"/>
      <c r="P1570" s="120"/>
      <c r="Q1570" s="120"/>
      <c r="R1570" s="120"/>
      <c r="S1570" s="120"/>
      <c r="T1570" s="120"/>
      <c r="U1570" s="121"/>
    </row>
    <row r="1571" spans="1:21" ht="13.5" customHeight="1">
      <c r="A1571" s="110"/>
      <c r="B1571" s="111"/>
      <c r="C1571" s="120"/>
      <c r="D1571" s="120"/>
      <c r="E1571" s="120"/>
      <c r="F1571" s="120"/>
      <c r="G1571" s="120"/>
      <c r="H1571" s="120"/>
      <c r="I1571" s="120"/>
      <c r="J1571" s="120"/>
      <c r="K1571" s="120"/>
      <c r="L1571" s="120"/>
      <c r="M1571" s="120"/>
      <c r="N1571" s="120"/>
      <c r="O1571" s="120"/>
      <c r="P1571" s="120"/>
      <c r="Q1571" s="120"/>
      <c r="R1571" s="120"/>
      <c r="S1571" s="120"/>
      <c r="T1571" s="120"/>
      <c r="U1571" s="121"/>
    </row>
    <row r="1572" spans="1:21" ht="13.5" customHeight="1">
      <c r="A1572" s="110"/>
      <c r="B1572" s="111"/>
      <c r="C1572" s="120"/>
      <c r="D1572" s="120"/>
      <c r="E1572" s="120"/>
      <c r="F1572" s="120"/>
      <c r="G1572" s="120"/>
      <c r="H1572" s="120"/>
      <c r="I1572" s="120"/>
      <c r="J1572" s="120"/>
      <c r="K1572" s="120"/>
      <c r="L1572" s="120"/>
      <c r="M1572" s="120"/>
      <c r="N1572" s="120"/>
      <c r="O1572" s="120"/>
      <c r="P1572" s="120"/>
      <c r="Q1572" s="120"/>
      <c r="R1572" s="120"/>
      <c r="S1572" s="120"/>
      <c r="T1572" s="120"/>
      <c r="U1572" s="121"/>
    </row>
    <row r="1573" spans="1:21" ht="13.5" customHeight="1">
      <c r="A1573" s="110"/>
      <c r="B1573" s="111"/>
      <c r="C1573" s="120"/>
      <c r="D1573" s="120"/>
      <c r="E1573" s="120"/>
      <c r="F1573" s="120"/>
      <c r="G1573" s="120"/>
      <c r="H1573" s="120"/>
      <c r="I1573" s="120"/>
      <c r="J1573" s="120"/>
      <c r="K1573" s="120"/>
      <c r="L1573" s="120"/>
      <c r="M1573" s="120"/>
      <c r="N1573" s="120"/>
      <c r="O1573" s="120"/>
      <c r="P1573" s="120"/>
      <c r="Q1573" s="120"/>
      <c r="R1573" s="120"/>
      <c r="S1573" s="120"/>
      <c r="T1573" s="120"/>
      <c r="U1573" s="121"/>
    </row>
    <row r="1574" spans="1:21" ht="13.5" customHeight="1">
      <c r="A1574" s="110"/>
      <c r="B1574" s="111"/>
      <c r="C1574" s="120"/>
      <c r="D1574" s="120"/>
      <c r="E1574" s="120"/>
      <c r="F1574" s="120"/>
      <c r="G1574" s="120"/>
      <c r="H1574" s="120"/>
      <c r="I1574" s="120"/>
      <c r="J1574" s="120"/>
      <c r="K1574" s="120"/>
      <c r="L1574" s="120"/>
      <c r="M1574" s="120"/>
      <c r="N1574" s="120"/>
      <c r="O1574" s="120"/>
      <c r="P1574" s="120"/>
      <c r="Q1574" s="120"/>
      <c r="R1574" s="120"/>
      <c r="S1574" s="120"/>
      <c r="T1574" s="120"/>
      <c r="U1574" s="121"/>
    </row>
    <row r="1575" spans="1:21" ht="13.5" customHeight="1">
      <c r="A1575" s="110"/>
      <c r="B1575" s="111"/>
      <c r="C1575" s="120"/>
      <c r="D1575" s="120"/>
      <c r="E1575" s="120"/>
      <c r="F1575" s="120"/>
      <c r="G1575" s="120"/>
      <c r="H1575" s="120"/>
      <c r="I1575" s="120"/>
      <c r="J1575" s="120"/>
      <c r="K1575" s="120"/>
      <c r="L1575" s="120"/>
      <c r="M1575" s="120"/>
      <c r="N1575" s="120"/>
      <c r="O1575" s="120"/>
      <c r="P1575" s="120"/>
      <c r="Q1575" s="120"/>
      <c r="R1575" s="120"/>
      <c r="S1575" s="120"/>
      <c r="T1575" s="120"/>
      <c r="U1575" s="121"/>
    </row>
    <row r="1576" spans="1:21" ht="13.5" customHeight="1">
      <c r="A1576" s="110"/>
      <c r="B1576" s="111"/>
      <c r="C1576" s="120"/>
      <c r="D1576" s="120"/>
      <c r="E1576" s="120"/>
      <c r="F1576" s="120"/>
      <c r="G1576" s="120"/>
      <c r="H1576" s="120"/>
      <c r="I1576" s="120"/>
      <c r="J1576" s="120"/>
      <c r="K1576" s="120"/>
      <c r="L1576" s="120"/>
      <c r="M1576" s="120"/>
      <c r="N1576" s="120"/>
      <c r="O1576" s="120"/>
      <c r="P1576" s="120"/>
      <c r="Q1576" s="120"/>
      <c r="R1576" s="120"/>
      <c r="S1576" s="120"/>
      <c r="T1576" s="120"/>
      <c r="U1576" s="121"/>
    </row>
    <row r="1577" spans="1:21" ht="13.5" customHeight="1">
      <c r="A1577" s="110"/>
      <c r="B1577" s="111"/>
      <c r="C1577" s="120"/>
      <c r="D1577" s="120"/>
      <c r="E1577" s="120"/>
      <c r="F1577" s="120"/>
      <c r="G1577" s="120"/>
      <c r="H1577" s="120"/>
      <c r="I1577" s="120"/>
      <c r="J1577" s="120"/>
      <c r="K1577" s="120"/>
      <c r="L1577" s="120"/>
      <c r="M1577" s="120"/>
      <c r="N1577" s="120"/>
      <c r="O1577" s="120"/>
      <c r="P1577" s="120"/>
      <c r="Q1577" s="120"/>
      <c r="R1577" s="120"/>
      <c r="S1577" s="120"/>
      <c r="T1577" s="120"/>
      <c r="U1577" s="121"/>
    </row>
    <row r="1578" spans="1:21" ht="13.5" customHeight="1">
      <c r="A1578" s="110"/>
      <c r="B1578" s="111"/>
      <c r="C1578" s="120"/>
      <c r="D1578" s="120"/>
      <c r="E1578" s="120"/>
      <c r="F1578" s="120"/>
      <c r="G1578" s="120"/>
      <c r="H1578" s="120"/>
      <c r="I1578" s="120"/>
      <c r="J1578" s="120"/>
      <c r="K1578" s="120"/>
      <c r="L1578" s="120"/>
      <c r="M1578" s="120"/>
      <c r="N1578" s="120"/>
      <c r="O1578" s="120"/>
      <c r="P1578" s="120"/>
      <c r="Q1578" s="120"/>
      <c r="R1578" s="120"/>
      <c r="S1578" s="120"/>
      <c r="T1578" s="120"/>
      <c r="U1578" s="121"/>
    </row>
    <row r="1579" spans="1:21" ht="13.5" customHeight="1">
      <c r="A1579" s="110"/>
      <c r="B1579" s="111"/>
      <c r="C1579" s="120"/>
      <c r="D1579" s="120"/>
      <c r="E1579" s="120"/>
      <c r="F1579" s="120"/>
      <c r="G1579" s="120"/>
      <c r="H1579" s="120"/>
      <c r="I1579" s="120"/>
      <c r="J1579" s="120"/>
      <c r="K1579" s="120"/>
      <c r="L1579" s="120"/>
      <c r="M1579" s="120"/>
      <c r="N1579" s="120"/>
      <c r="O1579" s="120"/>
      <c r="P1579" s="120"/>
      <c r="Q1579" s="120"/>
      <c r="R1579" s="120"/>
      <c r="S1579" s="120"/>
      <c r="T1579" s="120"/>
      <c r="U1579" s="121"/>
    </row>
    <row r="1580" spans="1:21" ht="13.5" customHeight="1">
      <c r="A1580" s="110"/>
      <c r="B1580" s="111"/>
      <c r="C1580" s="120"/>
      <c r="D1580" s="120"/>
      <c r="E1580" s="120"/>
      <c r="F1580" s="120"/>
      <c r="G1580" s="120"/>
      <c r="H1580" s="120"/>
      <c r="I1580" s="120"/>
      <c r="J1580" s="120"/>
      <c r="K1580" s="120"/>
      <c r="L1580" s="120"/>
      <c r="M1580" s="120"/>
      <c r="N1580" s="120"/>
      <c r="O1580" s="120"/>
      <c r="P1580" s="120"/>
      <c r="Q1580" s="120"/>
      <c r="R1580" s="120"/>
      <c r="S1580" s="120"/>
      <c r="T1580" s="120"/>
      <c r="U1580" s="121"/>
    </row>
    <row r="1581" spans="1:21" ht="13.5" customHeight="1">
      <c r="A1581" s="110"/>
      <c r="B1581" s="111"/>
      <c r="C1581" s="120"/>
      <c r="D1581" s="120"/>
      <c r="E1581" s="120"/>
      <c r="F1581" s="120"/>
      <c r="G1581" s="120"/>
      <c r="H1581" s="120"/>
      <c r="I1581" s="120"/>
      <c r="J1581" s="120"/>
      <c r="K1581" s="120"/>
      <c r="L1581" s="120"/>
      <c r="M1581" s="120"/>
      <c r="N1581" s="120"/>
      <c r="O1581" s="120"/>
      <c r="P1581" s="120"/>
      <c r="Q1581" s="120"/>
      <c r="R1581" s="120"/>
      <c r="S1581" s="120"/>
      <c r="T1581" s="120"/>
      <c r="U1581" s="121"/>
    </row>
    <row r="1582" spans="1:21" ht="13.5" customHeight="1">
      <c r="A1582" s="110"/>
      <c r="B1582" s="111"/>
      <c r="C1582" s="120"/>
      <c r="D1582" s="120"/>
      <c r="E1582" s="120"/>
      <c r="F1582" s="120"/>
      <c r="G1582" s="120"/>
      <c r="H1582" s="120"/>
      <c r="I1582" s="120"/>
      <c r="J1582" s="120"/>
      <c r="K1582" s="120"/>
      <c r="L1582" s="120"/>
      <c r="M1582" s="120"/>
      <c r="N1582" s="120"/>
      <c r="O1582" s="120"/>
      <c r="P1582" s="120"/>
      <c r="Q1582" s="120"/>
      <c r="R1582" s="120"/>
      <c r="S1582" s="120"/>
      <c r="T1582" s="120"/>
      <c r="U1582" s="121"/>
    </row>
    <row r="1583" spans="1:21" ht="13.5" customHeight="1">
      <c r="A1583" s="110"/>
      <c r="B1583" s="111"/>
      <c r="C1583" s="120"/>
      <c r="D1583" s="120"/>
      <c r="E1583" s="120"/>
      <c r="F1583" s="120"/>
      <c r="G1583" s="120"/>
      <c r="H1583" s="120"/>
      <c r="I1583" s="120"/>
      <c r="J1583" s="120"/>
      <c r="K1583" s="120"/>
      <c r="L1583" s="120"/>
      <c r="M1583" s="120"/>
      <c r="N1583" s="120"/>
      <c r="O1583" s="120"/>
      <c r="P1583" s="120"/>
      <c r="Q1583" s="120"/>
      <c r="R1583" s="120"/>
      <c r="S1583" s="120"/>
      <c r="T1583" s="120"/>
      <c r="U1583" s="121"/>
    </row>
    <row r="1584" spans="1:21" ht="13.5" customHeight="1">
      <c r="A1584" s="110"/>
      <c r="B1584" s="111"/>
      <c r="C1584" s="120"/>
      <c r="D1584" s="120"/>
      <c r="E1584" s="120"/>
      <c r="F1584" s="120"/>
      <c r="G1584" s="120"/>
      <c r="H1584" s="120"/>
      <c r="I1584" s="120"/>
      <c r="J1584" s="120"/>
      <c r="K1584" s="120"/>
      <c r="L1584" s="120"/>
      <c r="M1584" s="120"/>
      <c r="N1584" s="120"/>
      <c r="O1584" s="120"/>
      <c r="P1584" s="120"/>
      <c r="Q1584" s="120"/>
      <c r="R1584" s="120"/>
      <c r="S1584" s="120"/>
      <c r="T1584" s="120"/>
      <c r="U1584" s="121"/>
    </row>
    <row r="1585" spans="1:21" ht="13.5" customHeight="1">
      <c r="A1585" s="110"/>
      <c r="B1585" s="111"/>
      <c r="C1585" s="120"/>
      <c r="D1585" s="120"/>
      <c r="E1585" s="120"/>
      <c r="F1585" s="120"/>
      <c r="G1585" s="120"/>
      <c r="H1585" s="120"/>
      <c r="I1585" s="120"/>
      <c r="J1585" s="120"/>
      <c r="K1585" s="120"/>
      <c r="L1585" s="120"/>
      <c r="M1585" s="120"/>
      <c r="N1585" s="120"/>
      <c r="O1585" s="120"/>
      <c r="P1585" s="120"/>
      <c r="Q1585" s="120"/>
      <c r="R1585" s="120"/>
      <c r="S1585" s="120"/>
      <c r="T1585" s="120"/>
      <c r="U1585" s="121"/>
    </row>
    <row r="1586" spans="1:21" ht="13.5" customHeight="1">
      <c r="A1586" s="110"/>
      <c r="B1586" s="111"/>
      <c r="C1586" s="120"/>
      <c r="D1586" s="120"/>
      <c r="E1586" s="120"/>
      <c r="F1586" s="120"/>
      <c r="G1586" s="120"/>
      <c r="H1586" s="120"/>
      <c r="I1586" s="120"/>
      <c r="J1586" s="120"/>
      <c r="K1586" s="120"/>
      <c r="L1586" s="120"/>
      <c r="M1586" s="120"/>
      <c r="N1586" s="120"/>
      <c r="O1586" s="120"/>
      <c r="P1586" s="120"/>
      <c r="Q1586" s="120"/>
      <c r="R1586" s="120"/>
      <c r="S1586" s="120"/>
      <c r="T1586" s="120"/>
      <c r="U1586" s="121"/>
    </row>
    <row r="1587" spans="1:21" ht="13.5" customHeight="1">
      <c r="A1587" s="110"/>
      <c r="B1587" s="111"/>
      <c r="C1587" s="120"/>
      <c r="D1587" s="120"/>
      <c r="E1587" s="120"/>
      <c r="F1587" s="120"/>
      <c r="G1587" s="120"/>
      <c r="H1587" s="120"/>
      <c r="I1587" s="120"/>
      <c r="J1587" s="120"/>
      <c r="K1587" s="120"/>
      <c r="L1587" s="120"/>
      <c r="M1587" s="120"/>
      <c r="N1587" s="120"/>
      <c r="O1587" s="120"/>
      <c r="P1587" s="120"/>
      <c r="Q1587" s="120"/>
      <c r="R1587" s="120"/>
      <c r="S1587" s="120"/>
      <c r="T1587" s="120"/>
      <c r="U1587" s="121"/>
    </row>
    <row r="1588" spans="1:21" ht="13.5" customHeight="1">
      <c r="A1588" s="110"/>
      <c r="B1588" s="111"/>
      <c r="C1588" s="120"/>
      <c r="D1588" s="120"/>
      <c r="E1588" s="120"/>
      <c r="F1588" s="120"/>
      <c r="G1588" s="120"/>
      <c r="H1588" s="120"/>
      <c r="I1588" s="120"/>
      <c r="J1588" s="120"/>
      <c r="K1588" s="120"/>
      <c r="L1588" s="120"/>
      <c r="M1588" s="120"/>
      <c r="N1588" s="120"/>
      <c r="O1588" s="120"/>
      <c r="P1588" s="120"/>
      <c r="Q1588" s="120"/>
      <c r="R1588" s="120"/>
      <c r="S1588" s="120"/>
      <c r="T1588" s="120"/>
      <c r="U1588" s="121"/>
    </row>
    <row r="1589" spans="1:21" ht="13.5" customHeight="1">
      <c r="A1589" s="110"/>
      <c r="B1589" s="111"/>
      <c r="C1589" s="120"/>
      <c r="D1589" s="120"/>
      <c r="E1589" s="120"/>
      <c r="F1589" s="120"/>
      <c r="G1589" s="120"/>
      <c r="H1589" s="120"/>
      <c r="I1589" s="120"/>
      <c r="J1589" s="120"/>
      <c r="K1589" s="120"/>
      <c r="L1589" s="120"/>
      <c r="M1589" s="120"/>
      <c r="N1589" s="120"/>
      <c r="O1589" s="120"/>
      <c r="P1589" s="120"/>
      <c r="Q1589" s="120"/>
      <c r="R1589" s="120"/>
      <c r="S1589" s="120"/>
      <c r="T1589" s="120"/>
      <c r="U1589" s="121"/>
    </row>
    <row r="1590" spans="1:21" ht="13.5" customHeight="1">
      <c r="A1590" s="110"/>
      <c r="B1590" s="111"/>
      <c r="C1590" s="120"/>
      <c r="D1590" s="120"/>
      <c r="E1590" s="120"/>
      <c r="F1590" s="120"/>
      <c r="G1590" s="120"/>
      <c r="H1590" s="120"/>
      <c r="I1590" s="120"/>
      <c r="J1590" s="120"/>
      <c r="K1590" s="120"/>
      <c r="L1590" s="120"/>
      <c r="M1590" s="120"/>
      <c r="N1590" s="120"/>
      <c r="O1590" s="120"/>
      <c r="P1590" s="120"/>
      <c r="Q1590" s="120"/>
      <c r="R1590" s="120"/>
      <c r="S1590" s="120"/>
      <c r="T1590" s="120"/>
      <c r="U1590" s="121"/>
    </row>
    <row r="1591" spans="1:21" ht="13.5" customHeight="1">
      <c r="A1591" s="110"/>
      <c r="B1591" s="111"/>
      <c r="C1591" s="120"/>
      <c r="D1591" s="120"/>
      <c r="E1591" s="120"/>
      <c r="F1591" s="120"/>
      <c r="G1591" s="120"/>
      <c r="H1591" s="120"/>
      <c r="I1591" s="120"/>
      <c r="J1591" s="120"/>
      <c r="K1591" s="120"/>
      <c r="L1591" s="120"/>
      <c r="M1591" s="120"/>
      <c r="N1591" s="120"/>
      <c r="O1591" s="120"/>
      <c r="P1591" s="120"/>
      <c r="Q1591" s="120"/>
      <c r="R1591" s="120"/>
      <c r="S1591" s="120"/>
      <c r="T1591" s="120"/>
      <c r="U1591" s="121"/>
    </row>
    <row r="1592" spans="1:21" ht="13.5" customHeight="1">
      <c r="A1592" s="110"/>
      <c r="B1592" s="111"/>
      <c r="C1592" s="120"/>
      <c r="D1592" s="120"/>
      <c r="E1592" s="120"/>
      <c r="F1592" s="120"/>
      <c r="G1592" s="120"/>
      <c r="H1592" s="120"/>
      <c r="I1592" s="120"/>
      <c r="J1592" s="120"/>
      <c r="K1592" s="120"/>
      <c r="L1592" s="120"/>
      <c r="M1592" s="120"/>
      <c r="N1592" s="120"/>
      <c r="O1592" s="120"/>
      <c r="P1592" s="120"/>
      <c r="Q1592" s="120"/>
      <c r="R1592" s="120"/>
      <c r="S1592" s="120"/>
      <c r="T1592" s="120"/>
      <c r="U1592" s="121"/>
    </row>
    <row r="1593" spans="1:21" ht="13.5" customHeight="1">
      <c r="A1593" s="110"/>
      <c r="B1593" s="111"/>
      <c r="C1593" s="120"/>
      <c r="D1593" s="120"/>
      <c r="E1593" s="120"/>
      <c r="F1593" s="120"/>
      <c r="G1593" s="120"/>
      <c r="H1593" s="120"/>
      <c r="I1593" s="120"/>
      <c r="J1593" s="120"/>
      <c r="K1593" s="120"/>
      <c r="L1593" s="120"/>
      <c r="M1593" s="120"/>
      <c r="N1593" s="120"/>
      <c r="O1593" s="120"/>
      <c r="P1593" s="120"/>
      <c r="Q1593" s="120"/>
      <c r="R1593" s="120"/>
      <c r="S1593" s="120"/>
      <c r="T1593" s="120"/>
      <c r="U1593" s="121"/>
    </row>
    <row r="1594" spans="1:21" ht="13.5" customHeight="1">
      <c r="A1594" s="110"/>
      <c r="B1594" s="111"/>
      <c r="C1594" s="120"/>
      <c r="D1594" s="120"/>
      <c r="E1594" s="120"/>
      <c r="F1594" s="120"/>
      <c r="G1594" s="120"/>
      <c r="H1594" s="120"/>
      <c r="I1594" s="120"/>
      <c r="J1594" s="120"/>
      <c r="K1594" s="120"/>
      <c r="L1594" s="120"/>
      <c r="M1594" s="120"/>
      <c r="N1594" s="120"/>
      <c r="O1594" s="120"/>
      <c r="P1594" s="120"/>
      <c r="Q1594" s="120"/>
      <c r="R1594" s="120"/>
      <c r="S1594" s="120"/>
      <c r="T1594" s="120"/>
      <c r="U1594" s="121"/>
    </row>
    <row r="1595" spans="1:21" ht="13.5" customHeight="1">
      <c r="A1595" s="110"/>
      <c r="B1595" s="111"/>
      <c r="C1595" s="120"/>
      <c r="D1595" s="120"/>
      <c r="E1595" s="120"/>
      <c r="F1595" s="120"/>
      <c r="G1595" s="120"/>
      <c r="H1595" s="120"/>
      <c r="I1595" s="120"/>
      <c r="J1595" s="120"/>
      <c r="K1595" s="120"/>
      <c r="L1595" s="120"/>
      <c r="M1595" s="120"/>
      <c r="N1595" s="120"/>
      <c r="O1595" s="120"/>
      <c r="P1595" s="120"/>
      <c r="Q1595" s="120"/>
      <c r="R1595" s="120"/>
      <c r="S1595" s="120"/>
      <c r="T1595" s="120"/>
      <c r="U1595" s="121"/>
    </row>
    <row r="1596" spans="1:21" ht="13.5" customHeight="1">
      <c r="A1596" s="110"/>
      <c r="B1596" s="111"/>
      <c r="C1596" s="120"/>
      <c r="D1596" s="120"/>
      <c r="E1596" s="120"/>
      <c r="F1596" s="120"/>
      <c r="G1596" s="120"/>
      <c r="H1596" s="120"/>
      <c r="I1596" s="120"/>
      <c r="J1596" s="120"/>
      <c r="K1596" s="120"/>
      <c r="L1596" s="120"/>
      <c r="M1596" s="120"/>
      <c r="N1596" s="120"/>
      <c r="O1596" s="120"/>
      <c r="P1596" s="120"/>
      <c r="Q1596" s="120"/>
      <c r="R1596" s="120"/>
      <c r="S1596" s="120"/>
      <c r="T1596" s="120"/>
      <c r="U1596" s="121"/>
    </row>
    <row r="1597" spans="1:21" ht="13.5" customHeight="1">
      <c r="A1597" s="110"/>
      <c r="B1597" s="111"/>
      <c r="C1597" s="120"/>
      <c r="D1597" s="120"/>
      <c r="E1597" s="120"/>
      <c r="F1597" s="120"/>
      <c r="G1597" s="120"/>
      <c r="H1597" s="120"/>
      <c r="I1597" s="120"/>
      <c r="J1597" s="120"/>
      <c r="K1597" s="120"/>
      <c r="L1597" s="120"/>
      <c r="M1597" s="120"/>
      <c r="N1597" s="120"/>
      <c r="O1597" s="120"/>
      <c r="P1597" s="120"/>
      <c r="Q1597" s="120"/>
      <c r="R1597" s="120"/>
      <c r="S1597" s="120"/>
      <c r="T1597" s="120"/>
      <c r="U1597" s="121"/>
    </row>
    <row r="1598" spans="1:21" ht="13.5" customHeight="1">
      <c r="A1598" s="110"/>
      <c r="B1598" s="111"/>
      <c r="C1598" s="120"/>
      <c r="D1598" s="120"/>
      <c r="E1598" s="120"/>
      <c r="F1598" s="120"/>
      <c r="G1598" s="120"/>
      <c r="H1598" s="120"/>
      <c r="I1598" s="120"/>
      <c r="J1598" s="120"/>
      <c r="K1598" s="120"/>
      <c r="L1598" s="120"/>
      <c r="M1598" s="120"/>
      <c r="N1598" s="120"/>
      <c r="O1598" s="120"/>
      <c r="P1598" s="120"/>
      <c r="Q1598" s="120"/>
      <c r="R1598" s="120"/>
      <c r="S1598" s="120"/>
      <c r="T1598" s="120"/>
      <c r="U1598" s="121"/>
    </row>
    <row r="1599" spans="1:21" ht="13.5" customHeight="1">
      <c r="A1599" s="110"/>
      <c r="B1599" s="111"/>
      <c r="C1599" s="120"/>
      <c r="D1599" s="120"/>
      <c r="E1599" s="120"/>
      <c r="F1599" s="120"/>
      <c r="G1599" s="120"/>
      <c r="H1599" s="120"/>
      <c r="I1599" s="120"/>
      <c r="J1599" s="120"/>
      <c r="K1599" s="120"/>
      <c r="L1599" s="120"/>
      <c r="M1599" s="120"/>
      <c r="N1599" s="120"/>
      <c r="O1599" s="120"/>
      <c r="P1599" s="120"/>
      <c r="Q1599" s="120"/>
      <c r="R1599" s="120"/>
      <c r="S1599" s="120"/>
      <c r="T1599" s="120"/>
      <c r="U1599" s="121"/>
    </row>
    <row r="1600" spans="1:21" ht="13.5" customHeight="1">
      <c r="A1600" s="110"/>
      <c r="B1600" s="111"/>
      <c r="C1600" s="120"/>
      <c r="D1600" s="120"/>
      <c r="E1600" s="120"/>
      <c r="F1600" s="120"/>
      <c r="G1600" s="120"/>
      <c r="H1600" s="120"/>
      <c r="I1600" s="120"/>
      <c r="J1600" s="120"/>
      <c r="K1600" s="120"/>
      <c r="L1600" s="120"/>
      <c r="M1600" s="120"/>
      <c r="N1600" s="120"/>
      <c r="O1600" s="120"/>
      <c r="P1600" s="120"/>
      <c r="Q1600" s="120"/>
      <c r="R1600" s="120"/>
      <c r="S1600" s="120"/>
      <c r="T1600" s="120"/>
      <c r="U1600" s="121"/>
    </row>
    <row r="1601" spans="1:21" ht="13.5" customHeight="1">
      <c r="A1601" s="110"/>
      <c r="B1601" s="111"/>
      <c r="C1601" s="120"/>
      <c r="D1601" s="120"/>
      <c r="E1601" s="120"/>
      <c r="F1601" s="120"/>
      <c r="G1601" s="120"/>
      <c r="H1601" s="120"/>
      <c r="I1601" s="120"/>
      <c r="J1601" s="120"/>
      <c r="K1601" s="120"/>
      <c r="L1601" s="120"/>
      <c r="M1601" s="120"/>
      <c r="N1601" s="120"/>
      <c r="O1601" s="120"/>
      <c r="P1601" s="120"/>
      <c r="Q1601" s="120"/>
      <c r="R1601" s="120"/>
      <c r="S1601" s="120"/>
      <c r="T1601" s="120"/>
      <c r="U1601" s="121"/>
    </row>
    <row r="1602" spans="1:21" ht="13.5" customHeight="1">
      <c r="A1602" s="110"/>
      <c r="B1602" s="111"/>
      <c r="C1602" s="120"/>
      <c r="D1602" s="120"/>
      <c r="E1602" s="120"/>
      <c r="F1602" s="120"/>
      <c r="G1602" s="120"/>
      <c r="H1602" s="120"/>
      <c r="I1602" s="120"/>
      <c r="J1602" s="120"/>
      <c r="K1602" s="120"/>
      <c r="L1602" s="120"/>
      <c r="M1602" s="120"/>
      <c r="N1602" s="120"/>
      <c r="O1602" s="120"/>
      <c r="P1602" s="120"/>
      <c r="Q1602" s="120"/>
      <c r="R1602" s="120"/>
      <c r="S1602" s="120"/>
      <c r="T1602" s="120"/>
      <c r="U1602" s="121"/>
    </row>
    <row r="1603" spans="1:21" ht="13.5" customHeight="1">
      <c r="A1603" s="110"/>
      <c r="B1603" s="111"/>
      <c r="C1603" s="120"/>
      <c r="D1603" s="120"/>
      <c r="E1603" s="120"/>
      <c r="F1603" s="120"/>
      <c r="G1603" s="120"/>
      <c r="H1603" s="120"/>
      <c r="I1603" s="120"/>
      <c r="J1603" s="120"/>
      <c r="K1603" s="120"/>
      <c r="L1603" s="120"/>
      <c r="M1603" s="120"/>
      <c r="N1603" s="120"/>
      <c r="O1603" s="120"/>
      <c r="P1603" s="120"/>
      <c r="Q1603" s="120"/>
      <c r="R1603" s="120"/>
      <c r="S1603" s="120"/>
      <c r="T1603" s="120"/>
      <c r="U1603" s="121"/>
    </row>
    <row r="1604" spans="1:21" ht="13.5" customHeight="1">
      <c r="A1604" s="110"/>
      <c r="B1604" s="111"/>
      <c r="C1604" s="120"/>
      <c r="D1604" s="120"/>
      <c r="E1604" s="120"/>
      <c r="F1604" s="120"/>
      <c r="G1604" s="120"/>
      <c r="H1604" s="120"/>
      <c r="I1604" s="120"/>
      <c r="J1604" s="120"/>
      <c r="K1604" s="120"/>
      <c r="L1604" s="120"/>
      <c r="M1604" s="120"/>
      <c r="N1604" s="120"/>
      <c r="O1604" s="120"/>
      <c r="P1604" s="120"/>
      <c r="Q1604" s="120"/>
      <c r="R1604" s="120"/>
      <c r="S1604" s="120"/>
      <c r="T1604" s="120"/>
      <c r="U1604" s="121"/>
    </row>
    <row r="1605" spans="1:21" ht="13.5" customHeight="1">
      <c r="A1605" s="110"/>
      <c r="B1605" s="111"/>
      <c r="C1605" s="120"/>
      <c r="D1605" s="120"/>
      <c r="E1605" s="120"/>
      <c r="F1605" s="120"/>
      <c r="G1605" s="120"/>
      <c r="H1605" s="120"/>
      <c r="I1605" s="120"/>
      <c r="J1605" s="120"/>
      <c r="K1605" s="120"/>
      <c r="L1605" s="120"/>
      <c r="M1605" s="120"/>
      <c r="N1605" s="120"/>
      <c r="O1605" s="120"/>
      <c r="P1605" s="120"/>
      <c r="Q1605" s="120"/>
      <c r="R1605" s="120"/>
      <c r="S1605" s="120"/>
      <c r="T1605" s="120"/>
      <c r="U1605" s="121"/>
    </row>
    <row r="1606" spans="1:21" ht="13.5" customHeight="1">
      <c r="A1606" s="110"/>
      <c r="B1606" s="111"/>
      <c r="C1606" s="120"/>
      <c r="D1606" s="120"/>
      <c r="E1606" s="120"/>
      <c r="F1606" s="120"/>
      <c r="G1606" s="120"/>
      <c r="H1606" s="120"/>
      <c r="I1606" s="120"/>
      <c r="J1606" s="120"/>
      <c r="K1606" s="120"/>
      <c r="L1606" s="120"/>
      <c r="M1606" s="120"/>
      <c r="N1606" s="120"/>
      <c r="O1606" s="120"/>
      <c r="P1606" s="120"/>
      <c r="Q1606" s="120"/>
      <c r="R1606" s="120"/>
      <c r="S1606" s="120"/>
      <c r="T1606" s="120"/>
      <c r="U1606" s="121"/>
    </row>
    <row r="1607" spans="1:21" ht="13.5" customHeight="1">
      <c r="A1607" s="110"/>
      <c r="B1607" s="111"/>
      <c r="C1607" s="120"/>
      <c r="D1607" s="120"/>
      <c r="E1607" s="120"/>
      <c r="F1607" s="120"/>
      <c r="G1607" s="120"/>
      <c r="H1607" s="120"/>
      <c r="I1607" s="120"/>
      <c r="J1607" s="120"/>
      <c r="K1607" s="120"/>
      <c r="L1607" s="120"/>
      <c r="M1607" s="120"/>
      <c r="N1607" s="120"/>
      <c r="O1607" s="120"/>
      <c r="P1607" s="120"/>
      <c r="Q1607" s="120"/>
      <c r="R1607" s="120"/>
      <c r="S1607" s="120"/>
      <c r="T1607" s="120"/>
      <c r="U1607" s="121"/>
    </row>
    <row r="1608" spans="1:21" ht="13.5" customHeight="1">
      <c r="A1608" s="110"/>
      <c r="B1608" s="111"/>
      <c r="C1608" s="120"/>
      <c r="D1608" s="120"/>
      <c r="E1608" s="120"/>
      <c r="F1608" s="120"/>
      <c r="G1608" s="120"/>
      <c r="H1608" s="120"/>
      <c r="I1608" s="120"/>
      <c r="J1608" s="120"/>
      <c r="K1608" s="120"/>
      <c r="L1608" s="120"/>
      <c r="M1608" s="120"/>
      <c r="N1608" s="120"/>
      <c r="O1608" s="120"/>
      <c r="P1608" s="120"/>
      <c r="Q1608" s="120"/>
      <c r="R1608" s="120"/>
      <c r="S1608" s="120"/>
      <c r="T1608" s="120"/>
      <c r="U1608" s="121"/>
    </row>
    <row r="1609" spans="1:21" ht="13.5" customHeight="1">
      <c r="A1609" s="110"/>
      <c r="B1609" s="111"/>
      <c r="C1609" s="120"/>
      <c r="D1609" s="120"/>
      <c r="E1609" s="120"/>
      <c r="F1609" s="120"/>
      <c r="G1609" s="120"/>
      <c r="H1609" s="120"/>
      <c r="I1609" s="120"/>
      <c r="J1609" s="120"/>
      <c r="K1609" s="120"/>
      <c r="L1609" s="120"/>
      <c r="M1609" s="120"/>
      <c r="N1609" s="120"/>
      <c r="O1609" s="120"/>
      <c r="P1609" s="120"/>
      <c r="Q1609" s="120"/>
      <c r="R1609" s="120"/>
      <c r="S1609" s="120"/>
      <c r="T1609" s="120"/>
      <c r="U1609" s="121"/>
    </row>
    <row r="1610" spans="1:21" ht="13.5" customHeight="1">
      <c r="A1610" s="110"/>
      <c r="B1610" s="111"/>
      <c r="C1610" s="120"/>
      <c r="D1610" s="120"/>
      <c r="E1610" s="120"/>
      <c r="F1610" s="120"/>
      <c r="G1610" s="120"/>
      <c r="H1610" s="120"/>
      <c r="I1610" s="120"/>
      <c r="J1610" s="120"/>
      <c r="K1610" s="120"/>
      <c r="L1610" s="120"/>
      <c r="M1610" s="120"/>
      <c r="N1610" s="120"/>
      <c r="O1610" s="120"/>
      <c r="P1610" s="120"/>
      <c r="Q1610" s="120"/>
      <c r="R1610" s="120"/>
      <c r="S1610" s="120"/>
      <c r="T1610" s="120"/>
      <c r="U1610" s="121"/>
    </row>
    <row r="1611" spans="1:21" ht="13.5" customHeight="1">
      <c r="A1611" s="110"/>
      <c r="B1611" s="111"/>
      <c r="C1611" s="120"/>
      <c r="D1611" s="120"/>
      <c r="E1611" s="120"/>
      <c r="F1611" s="120"/>
      <c r="G1611" s="120"/>
      <c r="H1611" s="120"/>
      <c r="I1611" s="120"/>
      <c r="J1611" s="120"/>
      <c r="K1611" s="120"/>
      <c r="L1611" s="120"/>
      <c r="M1611" s="120"/>
      <c r="N1611" s="120"/>
      <c r="O1611" s="120"/>
      <c r="P1611" s="120"/>
      <c r="Q1611" s="120"/>
      <c r="R1611" s="120"/>
      <c r="S1611" s="120"/>
      <c r="T1611" s="120"/>
      <c r="U1611" s="121"/>
    </row>
    <row r="1612" spans="1:21" ht="13.5" customHeight="1">
      <c r="A1612" s="110"/>
      <c r="B1612" s="111"/>
      <c r="C1612" s="120"/>
      <c r="D1612" s="120"/>
      <c r="E1612" s="120"/>
      <c r="F1612" s="120"/>
      <c r="G1612" s="120"/>
      <c r="H1612" s="120"/>
      <c r="I1612" s="120"/>
      <c r="J1612" s="120"/>
      <c r="K1612" s="120"/>
      <c r="L1612" s="120"/>
      <c r="M1612" s="120"/>
      <c r="N1612" s="120"/>
      <c r="O1612" s="120"/>
      <c r="P1612" s="120"/>
      <c r="Q1612" s="120"/>
      <c r="R1612" s="120"/>
      <c r="S1612" s="120"/>
      <c r="T1612" s="120"/>
      <c r="U1612" s="121"/>
    </row>
    <row r="1613" spans="1:21" ht="13.5" customHeight="1">
      <c r="A1613" s="110"/>
      <c r="B1613" s="111"/>
      <c r="C1613" s="120"/>
      <c r="D1613" s="120"/>
      <c r="E1613" s="120"/>
      <c r="F1613" s="120"/>
      <c r="G1613" s="120"/>
      <c r="H1613" s="120"/>
      <c r="I1613" s="120"/>
      <c r="J1613" s="120"/>
      <c r="K1613" s="120"/>
      <c r="L1613" s="120"/>
      <c r="M1613" s="120"/>
      <c r="N1613" s="120"/>
      <c r="O1613" s="120"/>
      <c r="P1613" s="120"/>
      <c r="Q1613" s="120"/>
      <c r="R1613" s="120"/>
      <c r="S1613" s="120"/>
      <c r="T1613" s="120"/>
      <c r="U1613" s="121"/>
    </row>
    <row r="1614" spans="1:21" ht="13.5" customHeight="1">
      <c r="A1614" s="110"/>
      <c r="B1614" s="111"/>
      <c r="C1614" s="120"/>
      <c r="D1614" s="120"/>
      <c r="E1614" s="120"/>
      <c r="F1614" s="120"/>
      <c r="G1614" s="120"/>
      <c r="H1614" s="120"/>
      <c r="I1614" s="120"/>
      <c r="J1614" s="120"/>
      <c r="K1614" s="120"/>
      <c r="L1614" s="120"/>
      <c r="M1614" s="120"/>
      <c r="N1614" s="120"/>
      <c r="O1614" s="120"/>
      <c r="P1614" s="120"/>
      <c r="Q1614" s="120"/>
      <c r="R1614" s="120"/>
      <c r="S1614" s="120"/>
      <c r="T1614" s="120"/>
      <c r="U1614" s="121"/>
    </row>
    <row r="1615" spans="1:21" ht="13.5" customHeight="1">
      <c r="A1615" s="110"/>
      <c r="B1615" s="111"/>
      <c r="C1615" s="120"/>
      <c r="D1615" s="120"/>
      <c r="E1615" s="120"/>
      <c r="F1615" s="120"/>
      <c r="G1615" s="120"/>
      <c r="H1615" s="120"/>
      <c r="I1615" s="120"/>
      <c r="J1615" s="120"/>
      <c r="K1615" s="120"/>
      <c r="L1615" s="120"/>
      <c r="M1615" s="120"/>
      <c r="N1615" s="120"/>
      <c r="O1615" s="120"/>
      <c r="P1615" s="120"/>
      <c r="Q1615" s="120"/>
      <c r="R1615" s="120"/>
      <c r="S1615" s="120"/>
      <c r="T1615" s="120"/>
      <c r="U1615" s="121"/>
    </row>
    <row r="1616" spans="1:21" ht="13.5" customHeight="1">
      <c r="A1616" s="110"/>
      <c r="B1616" s="111"/>
      <c r="C1616" s="120"/>
      <c r="D1616" s="120"/>
      <c r="E1616" s="120"/>
      <c r="F1616" s="120"/>
      <c r="G1616" s="120"/>
      <c r="H1616" s="120"/>
      <c r="I1616" s="120"/>
      <c r="J1616" s="120"/>
      <c r="K1616" s="120"/>
      <c r="L1616" s="120"/>
      <c r="M1616" s="120"/>
      <c r="N1616" s="120"/>
      <c r="O1616" s="120"/>
      <c r="P1616" s="120"/>
      <c r="Q1616" s="120"/>
      <c r="R1616" s="120"/>
      <c r="S1616" s="120"/>
      <c r="T1616" s="120"/>
      <c r="U1616" s="121"/>
    </row>
    <row r="1617" spans="1:21" ht="13.5" customHeight="1">
      <c r="A1617" s="110"/>
      <c r="B1617" s="111"/>
      <c r="C1617" s="120"/>
      <c r="D1617" s="120"/>
      <c r="E1617" s="120"/>
      <c r="F1617" s="120"/>
      <c r="G1617" s="120"/>
      <c r="H1617" s="120"/>
      <c r="I1617" s="120"/>
      <c r="J1617" s="120"/>
      <c r="K1617" s="120"/>
      <c r="L1617" s="120"/>
      <c r="M1617" s="120"/>
      <c r="N1617" s="120"/>
      <c r="O1617" s="120"/>
      <c r="P1617" s="120"/>
      <c r="Q1617" s="120"/>
      <c r="R1617" s="120"/>
      <c r="S1617" s="120"/>
      <c r="T1617" s="120"/>
      <c r="U1617" s="121"/>
    </row>
    <row r="1618" spans="1:21" ht="13.5" customHeight="1">
      <c r="A1618" s="110"/>
      <c r="B1618" s="111"/>
      <c r="C1618" s="120"/>
      <c r="D1618" s="120"/>
      <c r="E1618" s="120"/>
      <c r="F1618" s="120"/>
      <c r="G1618" s="120"/>
      <c r="H1618" s="120"/>
      <c r="I1618" s="120"/>
      <c r="J1618" s="120"/>
      <c r="K1618" s="120"/>
      <c r="L1618" s="120"/>
      <c r="M1618" s="120"/>
      <c r="N1618" s="120"/>
      <c r="O1618" s="120"/>
      <c r="P1618" s="120"/>
      <c r="Q1618" s="120"/>
      <c r="R1618" s="120"/>
      <c r="S1618" s="120"/>
      <c r="T1618" s="120"/>
      <c r="U1618" s="121"/>
    </row>
    <row r="1619" spans="1:21" ht="13.5" customHeight="1">
      <c r="A1619" s="110"/>
      <c r="B1619" s="111"/>
      <c r="C1619" s="120"/>
      <c r="D1619" s="120"/>
      <c r="E1619" s="120"/>
      <c r="F1619" s="120"/>
      <c r="G1619" s="120"/>
      <c r="H1619" s="120"/>
      <c r="I1619" s="120"/>
      <c r="J1619" s="120"/>
      <c r="K1619" s="120"/>
      <c r="L1619" s="120"/>
      <c r="M1619" s="120"/>
      <c r="N1619" s="120"/>
      <c r="O1619" s="120"/>
      <c r="P1619" s="120"/>
      <c r="Q1619" s="120"/>
      <c r="R1619" s="120"/>
      <c r="S1619" s="120"/>
      <c r="T1619" s="120"/>
      <c r="U1619" s="121"/>
    </row>
    <row r="1620" spans="1:21" ht="13.5" customHeight="1">
      <c r="A1620" s="110"/>
      <c r="B1620" s="111"/>
      <c r="C1620" s="120"/>
      <c r="D1620" s="120"/>
      <c r="E1620" s="120"/>
      <c r="F1620" s="120"/>
      <c r="G1620" s="120"/>
      <c r="H1620" s="120"/>
      <c r="I1620" s="120"/>
      <c r="J1620" s="120"/>
      <c r="K1620" s="120"/>
      <c r="L1620" s="120"/>
      <c r="M1620" s="120"/>
      <c r="N1620" s="120"/>
      <c r="O1620" s="120"/>
      <c r="P1620" s="120"/>
      <c r="Q1620" s="120"/>
      <c r="R1620" s="120"/>
      <c r="S1620" s="120"/>
      <c r="T1620" s="120"/>
      <c r="U1620" s="121"/>
    </row>
    <row r="1621" spans="1:21" ht="13.5" customHeight="1">
      <c r="A1621" s="110"/>
      <c r="B1621" s="111"/>
      <c r="C1621" s="120"/>
      <c r="D1621" s="120"/>
      <c r="E1621" s="120"/>
      <c r="F1621" s="120"/>
      <c r="G1621" s="120"/>
      <c r="H1621" s="120"/>
      <c r="I1621" s="120"/>
      <c r="J1621" s="120"/>
      <c r="K1621" s="120"/>
      <c r="L1621" s="120"/>
      <c r="M1621" s="120"/>
      <c r="N1621" s="120"/>
      <c r="O1621" s="120"/>
      <c r="P1621" s="120"/>
      <c r="Q1621" s="120"/>
      <c r="R1621" s="120"/>
      <c r="S1621" s="120"/>
      <c r="T1621" s="120"/>
      <c r="U1621" s="121"/>
    </row>
    <row r="1622" spans="1:21" ht="13.5" customHeight="1">
      <c r="A1622" s="110"/>
      <c r="B1622" s="111"/>
      <c r="C1622" s="120"/>
      <c r="D1622" s="120"/>
      <c r="E1622" s="120"/>
      <c r="F1622" s="120"/>
      <c r="G1622" s="120"/>
      <c r="H1622" s="120"/>
      <c r="I1622" s="120"/>
      <c r="J1622" s="120"/>
      <c r="K1622" s="120"/>
      <c r="L1622" s="120"/>
      <c r="M1622" s="120"/>
      <c r="N1622" s="120"/>
      <c r="O1622" s="120"/>
      <c r="P1622" s="120"/>
      <c r="Q1622" s="120"/>
      <c r="R1622" s="120"/>
      <c r="S1622" s="120"/>
      <c r="T1622" s="120"/>
      <c r="U1622" s="121"/>
    </row>
    <row r="1623" spans="1:21" ht="13.5" customHeight="1">
      <c r="A1623" s="110"/>
      <c r="B1623" s="111"/>
      <c r="C1623" s="120"/>
      <c r="D1623" s="120"/>
      <c r="E1623" s="120"/>
      <c r="F1623" s="120"/>
      <c r="G1623" s="120"/>
      <c r="H1623" s="120"/>
      <c r="I1623" s="120"/>
      <c r="J1623" s="120"/>
      <c r="K1623" s="120"/>
      <c r="L1623" s="120"/>
      <c r="M1623" s="120"/>
      <c r="N1623" s="120"/>
      <c r="O1623" s="120"/>
      <c r="P1623" s="120"/>
      <c r="Q1623" s="120"/>
      <c r="R1623" s="120"/>
      <c r="S1623" s="120"/>
      <c r="T1623" s="120"/>
      <c r="U1623" s="121"/>
    </row>
    <row r="1624" spans="1:21" ht="13.5" customHeight="1">
      <c r="A1624" s="110"/>
      <c r="B1624" s="111"/>
      <c r="C1624" s="120"/>
      <c r="D1624" s="120"/>
      <c r="E1624" s="120"/>
      <c r="F1624" s="120"/>
      <c r="G1624" s="120"/>
      <c r="H1624" s="120"/>
      <c r="I1624" s="120"/>
      <c r="J1624" s="120"/>
      <c r="K1624" s="120"/>
      <c r="L1624" s="120"/>
      <c r="M1624" s="120"/>
      <c r="N1624" s="120"/>
      <c r="O1624" s="120"/>
      <c r="P1624" s="120"/>
      <c r="Q1624" s="120"/>
      <c r="R1624" s="120"/>
      <c r="S1624" s="120"/>
      <c r="T1624" s="120"/>
      <c r="U1624" s="121"/>
    </row>
    <row r="1625" spans="1:21" ht="13.5" customHeight="1">
      <c r="A1625" s="110"/>
      <c r="B1625" s="111"/>
      <c r="C1625" s="120"/>
      <c r="D1625" s="120"/>
      <c r="E1625" s="120"/>
      <c r="F1625" s="120"/>
      <c r="G1625" s="120"/>
      <c r="H1625" s="120"/>
      <c r="I1625" s="120"/>
      <c r="J1625" s="120"/>
      <c r="K1625" s="120"/>
      <c r="L1625" s="120"/>
      <c r="M1625" s="120"/>
      <c r="N1625" s="120"/>
      <c r="O1625" s="120"/>
      <c r="P1625" s="120"/>
      <c r="Q1625" s="120"/>
      <c r="R1625" s="120"/>
      <c r="S1625" s="120"/>
      <c r="T1625" s="120"/>
      <c r="U1625" s="121"/>
    </row>
    <row r="1626" spans="1:21" ht="13.5" customHeight="1">
      <c r="A1626" s="110"/>
      <c r="B1626" s="111"/>
      <c r="C1626" s="120"/>
      <c r="D1626" s="120"/>
      <c r="E1626" s="120"/>
      <c r="F1626" s="120"/>
      <c r="G1626" s="120"/>
      <c r="H1626" s="120"/>
      <c r="I1626" s="120"/>
      <c r="J1626" s="120"/>
      <c r="K1626" s="120"/>
      <c r="L1626" s="120"/>
      <c r="M1626" s="120"/>
      <c r="N1626" s="120"/>
      <c r="O1626" s="120"/>
      <c r="P1626" s="120"/>
      <c r="Q1626" s="120"/>
      <c r="R1626" s="120"/>
      <c r="S1626" s="120"/>
      <c r="T1626" s="120"/>
      <c r="U1626" s="121"/>
    </row>
    <row r="1627" spans="1:21" ht="13.5" customHeight="1">
      <c r="A1627" s="110"/>
      <c r="B1627" s="111"/>
      <c r="C1627" s="120"/>
      <c r="D1627" s="120"/>
      <c r="E1627" s="120"/>
      <c r="F1627" s="120"/>
      <c r="G1627" s="120"/>
      <c r="H1627" s="120"/>
      <c r="I1627" s="120"/>
      <c r="J1627" s="120"/>
      <c r="K1627" s="120"/>
      <c r="L1627" s="120"/>
      <c r="M1627" s="120"/>
      <c r="N1627" s="120"/>
      <c r="O1627" s="120"/>
      <c r="P1627" s="120"/>
      <c r="Q1627" s="120"/>
      <c r="R1627" s="120"/>
      <c r="S1627" s="120"/>
      <c r="T1627" s="120"/>
      <c r="U1627" s="121"/>
    </row>
    <row r="1628" spans="1:21" ht="13.5" customHeight="1">
      <c r="A1628" s="110"/>
      <c r="B1628" s="111"/>
      <c r="C1628" s="120"/>
      <c r="D1628" s="120"/>
      <c r="E1628" s="120"/>
      <c r="F1628" s="120"/>
      <c r="G1628" s="120"/>
      <c r="H1628" s="120"/>
      <c r="I1628" s="120"/>
      <c r="J1628" s="120"/>
      <c r="K1628" s="120"/>
      <c r="L1628" s="120"/>
      <c r="M1628" s="120"/>
      <c r="N1628" s="120"/>
      <c r="O1628" s="120"/>
      <c r="P1628" s="120"/>
      <c r="Q1628" s="120"/>
      <c r="R1628" s="120"/>
      <c r="S1628" s="120"/>
      <c r="T1628" s="120"/>
      <c r="U1628" s="121"/>
    </row>
    <row r="1629" spans="1:21" ht="13.5" customHeight="1">
      <c r="A1629" s="110"/>
      <c r="B1629" s="111"/>
      <c r="C1629" s="120"/>
      <c r="D1629" s="120"/>
      <c r="E1629" s="120"/>
      <c r="F1629" s="120"/>
      <c r="G1629" s="120"/>
      <c r="H1629" s="120"/>
      <c r="I1629" s="120"/>
      <c r="J1629" s="120"/>
      <c r="K1629" s="120"/>
      <c r="L1629" s="120"/>
      <c r="M1629" s="120"/>
      <c r="N1629" s="120"/>
      <c r="O1629" s="120"/>
      <c r="P1629" s="120"/>
      <c r="Q1629" s="120"/>
      <c r="R1629" s="120"/>
      <c r="S1629" s="120"/>
      <c r="T1629" s="120"/>
      <c r="U1629" s="121"/>
    </row>
    <row r="1630" spans="1:21" ht="13.5" customHeight="1">
      <c r="A1630" s="110"/>
      <c r="B1630" s="111"/>
      <c r="C1630" s="120"/>
      <c r="D1630" s="120"/>
      <c r="E1630" s="120"/>
      <c r="F1630" s="120"/>
      <c r="G1630" s="120"/>
      <c r="H1630" s="120"/>
      <c r="I1630" s="120"/>
      <c r="J1630" s="120"/>
      <c r="K1630" s="120"/>
      <c r="L1630" s="120"/>
      <c r="M1630" s="120"/>
      <c r="N1630" s="120"/>
      <c r="O1630" s="120"/>
      <c r="P1630" s="120"/>
      <c r="Q1630" s="120"/>
      <c r="R1630" s="120"/>
      <c r="S1630" s="120"/>
      <c r="T1630" s="120"/>
      <c r="U1630" s="121"/>
    </row>
    <row r="1631" spans="1:21" ht="13.5" customHeight="1">
      <c r="A1631" s="110"/>
      <c r="B1631" s="111"/>
      <c r="C1631" s="120"/>
      <c r="D1631" s="120"/>
      <c r="E1631" s="120"/>
      <c r="F1631" s="120"/>
      <c r="G1631" s="120"/>
      <c r="H1631" s="120"/>
      <c r="I1631" s="120"/>
      <c r="J1631" s="120"/>
      <c r="K1631" s="120"/>
      <c r="L1631" s="120"/>
      <c r="M1631" s="120"/>
      <c r="N1631" s="120"/>
      <c r="O1631" s="120"/>
      <c r="P1631" s="120"/>
      <c r="Q1631" s="120"/>
      <c r="R1631" s="120"/>
      <c r="S1631" s="120"/>
      <c r="T1631" s="120"/>
      <c r="U1631" s="121"/>
    </row>
    <row r="1632" spans="1:21" ht="13.5" customHeight="1">
      <c r="A1632" s="110"/>
      <c r="B1632" s="111"/>
      <c r="C1632" s="120"/>
      <c r="D1632" s="120"/>
      <c r="E1632" s="120"/>
      <c r="F1632" s="120"/>
      <c r="G1632" s="120"/>
      <c r="H1632" s="120"/>
      <c r="I1632" s="120"/>
      <c r="J1632" s="120"/>
      <c r="K1632" s="120"/>
      <c r="L1632" s="120"/>
      <c r="M1632" s="120"/>
      <c r="N1632" s="120"/>
      <c r="O1632" s="120"/>
      <c r="P1632" s="120"/>
      <c r="Q1632" s="120"/>
      <c r="R1632" s="120"/>
      <c r="S1632" s="120"/>
      <c r="T1632" s="120"/>
      <c r="U1632" s="121"/>
    </row>
    <row r="1633" spans="1:21" ht="13.5" customHeight="1">
      <c r="A1633" s="110"/>
      <c r="B1633" s="111"/>
      <c r="C1633" s="120"/>
      <c r="D1633" s="120"/>
      <c r="E1633" s="120"/>
      <c r="F1633" s="120"/>
      <c r="G1633" s="120"/>
      <c r="H1633" s="120"/>
      <c r="I1633" s="120"/>
      <c r="J1633" s="120"/>
      <c r="K1633" s="120"/>
      <c r="L1633" s="120"/>
      <c r="M1633" s="120"/>
      <c r="N1633" s="120"/>
      <c r="O1633" s="120"/>
      <c r="P1633" s="120"/>
      <c r="Q1633" s="120"/>
      <c r="R1633" s="120"/>
      <c r="S1633" s="120"/>
      <c r="T1633" s="120"/>
      <c r="U1633" s="121"/>
    </row>
    <row r="1634" spans="1:21" ht="13.5" customHeight="1">
      <c r="A1634" s="110"/>
      <c r="B1634" s="111"/>
      <c r="C1634" s="120"/>
      <c r="D1634" s="120"/>
      <c r="E1634" s="120"/>
      <c r="F1634" s="120"/>
      <c r="G1634" s="120"/>
      <c r="H1634" s="120"/>
      <c r="I1634" s="120"/>
      <c r="J1634" s="120"/>
      <c r="K1634" s="120"/>
      <c r="L1634" s="120"/>
      <c r="M1634" s="120"/>
      <c r="N1634" s="120"/>
      <c r="O1634" s="120"/>
      <c r="P1634" s="120"/>
      <c r="Q1634" s="120"/>
      <c r="R1634" s="120"/>
      <c r="S1634" s="120"/>
      <c r="T1634" s="120"/>
      <c r="U1634" s="121"/>
    </row>
    <row r="1635" spans="1:21" ht="13.5" customHeight="1">
      <c r="A1635" s="110"/>
      <c r="B1635" s="111"/>
      <c r="C1635" s="120"/>
      <c r="D1635" s="120"/>
      <c r="E1635" s="120"/>
      <c r="F1635" s="120"/>
      <c r="G1635" s="120"/>
      <c r="H1635" s="120"/>
      <c r="I1635" s="120"/>
      <c r="J1635" s="120"/>
      <c r="K1635" s="120"/>
      <c r="L1635" s="120"/>
      <c r="M1635" s="120"/>
      <c r="N1635" s="120"/>
      <c r="O1635" s="120"/>
      <c r="P1635" s="120"/>
      <c r="Q1635" s="120"/>
      <c r="R1635" s="120"/>
      <c r="S1635" s="120"/>
      <c r="T1635" s="120"/>
      <c r="U1635" s="121"/>
    </row>
    <row r="1636" spans="1:21" ht="13.5" customHeight="1">
      <c r="A1636" s="110"/>
      <c r="B1636" s="111"/>
      <c r="C1636" s="120"/>
      <c r="D1636" s="120"/>
      <c r="E1636" s="120"/>
      <c r="F1636" s="120"/>
      <c r="G1636" s="120"/>
      <c r="H1636" s="120"/>
      <c r="I1636" s="120"/>
      <c r="J1636" s="120"/>
      <c r="K1636" s="120"/>
      <c r="L1636" s="120"/>
      <c r="M1636" s="120"/>
      <c r="N1636" s="120"/>
      <c r="O1636" s="120"/>
      <c r="P1636" s="120"/>
      <c r="Q1636" s="120"/>
      <c r="R1636" s="120"/>
      <c r="S1636" s="120"/>
      <c r="T1636" s="120"/>
      <c r="U1636" s="121"/>
    </row>
    <row r="1637" spans="1:21" ht="13.5" customHeight="1">
      <c r="A1637" s="110"/>
      <c r="B1637" s="111"/>
      <c r="C1637" s="120"/>
      <c r="D1637" s="120"/>
      <c r="E1637" s="120"/>
      <c r="F1637" s="120"/>
      <c r="G1637" s="120"/>
      <c r="H1637" s="120"/>
      <c r="I1637" s="120"/>
      <c r="J1637" s="120"/>
      <c r="K1637" s="120"/>
      <c r="L1637" s="120"/>
      <c r="M1637" s="120"/>
      <c r="N1637" s="120"/>
      <c r="O1637" s="120"/>
      <c r="P1637" s="120"/>
      <c r="Q1637" s="120"/>
      <c r="R1637" s="120"/>
      <c r="S1637" s="120"/>
      <c r="T1637" s="120"/>
      <c r="U1637" s="121"/>
    </row>
    <row r="1638" spans="1:21" ht="13.5" customHeight="1">
      <c r="A1638" s="110"/>
      <c r="B1638" s="111"/>
      <c r="C1638" s="120"/>
      <c r="D1638" s="120"/>
      <c r="E1638" s="120"/>
      <c r="F1638" s="120"/>
      <c r="G1638" s="120"/>
      <c r="H1638" s="120"/>
      <c r="I1638" s="120"/>
      <c r="J1638" s="120"/>
      <c r="K1638" s="120"/>
      <c r="L1638" s="120"/>
      <c r="M1638" s="120"/>
      <c r="N1638" s="120"/>
      <c r="O1638" s="120"/>
      <c r="P1638" s="120"/>
      <c r="Q1638" s="120"/>
      <c r="R1638" s="120"/>
      <c r="S1638" s="120"/>
      <c r="T1638" s="120"/>
      <c r="U1638" s="121"/>
    </row>
    <row r="1639" spans="1:21" ht="13.5" customHeight="1">
      <c r="A1639" s="110"/>
      <c r="B1639" s="111"/>
      <c r="C1639" s="120"/>
      <c r="D1639" s="120"/>
      <c r="E1639" s="120"/>
      <c r="F1639" s="120"/>
      <c r="G1639" s="120"/>
      <c r="H1639" s="120"/>
      <c r="I1639" s="120"/>
      <c r="J1639" s="120"/>
      <c r="K1639" s="120"/>
      <c r="L1639" s="120"/>
      <c r="M1639" s="120"/>
      <c r="N1639" s="120"/>
      <c r="O1639" s="120"/>
      <c r="P1639" s="120"/>
      <c r="Q1639" s="120"/>
      <c r="R1639" s="120"/>
      <c r="S1639" s="120"/>
      <c r="T1639" s="120"/>
      <c r="U1639" s="121"/>
    </row>
    <row r="1640" spans="1:21" ht="13.5" customHeight="1">
      <c r="A1640" s="110"/>
      <c r="B1640" s="111"/>
      <c r="C1640" s="120"/>
      <c r="D1640" s="120"/>
      <c r="E1640" s="120"/>
      <c r="F1640" s="120"/>
      <c r="G1640" s="120"/>
      <c r="H1640" s="120"/>
      <c r="I1640" s="120"/>
      <c r="J1640" s="120"/>
      <c r="K1640" s="120"/>
      <c r="L1640" s="120"/>
      <c r="M1640" s="120"/>
      <c r="N1640" s="120"/>
      <c r="O1640" s="120"/>
      <c r="P1640" s="120"/>
      <c r="Q1640" s="120"/>
      <c r="R1640" s="120"/>
      <c r="S1640" s="120"/>
      <c r="T1640" s="120"/>
      <c r="U1640" s="121"/>
    </row>
    <row r="1641" spans="1:21" ht="13.5" customHeight="1">
      <c r="A1641" s="110"/>
      <c r="B1641" s="111"/>
      <c r="C1641" s="120"/>
      <c r="D1641" s="120"/>
      <c r="E1641" s="120"/>
      <c r="F1641" s="120"/>
      <c r="G1641" s="120"/>
      <c r="H1641" s="120"/>
      <c r="I1641" s="120"/>
      <c r="J1641" s="120"/>
      <c r="K1641" s="120"/>
      <c r="L1641" s="120"/>
      <c r="M1641" s="120"/>
      <c r="N1641" s="120"/>
      <c r="O1641" s="120"/>
      <c r="P1641" s="120"/>
      <c r="Q1641" s="120"/>
      <c r="R1641" s="120"/>
      <c r="S1641" s="120"/>
      <c r="T1641" s="120"/>
      <c r="U1641" s="121"/>
    </row>
    <row r="1642" spans="1:21" ht="13.5" customHeight="1">
      <c r="A1642" s="110"/>
      <c r="B1642" s="111"/>
      <c r="C1642" s="120"/>
      <c r="D1642" s="120"/>
      <c r="E1642" s="120"/>
      <c r="F1642" s="120"/>
      <c r="G1642" s="120"/>
      <c r="H1642" s="120"/>
      <c r="I1642" s="120"/>
      <c r="J1642" s="120"/>
      <c r="K1642" s="120"/>
      <c r="L1642" s="120"/>
      <c r="M1642" s="120"/>
      <c r="N1642" s="120"/>
      <c r="O1642" s="120"/>
      <c r="P1642" s="120"/>
      <c r="Q1642" s="120"/>
      <c r="R1642" s="120"/>
      <c r="S1642" s="120"/>
      <c r="T1642" s="120"/>
      <c r="U1642" s="121"/>
    </row>
    <row r="1643" spans="1:21" ht="13.5" customHeight="1">
      <c r="A1643" s="110"/>
      <c r="B1643" s="111"/>
      <c r="C1643" s="120"/>
      <c r="D1643" s="120"/>
      <c r="E1643" s="120"/>
      <c r="F1643" s="120"/>
      <c r="G1643" s="120"/>
      <c r="H1643" s="120"/>
      <c r="I1643" s="120"/>
      <c r="J1643" s="120"/>
      <c r="K1643" s="120"/>
      <c r="L1643" s="120"/>
      <c r="M1643" s="120"/>
      <c r="N1643" s="120"/>
      <c r="O1643" s="120"/>
      <c r="P1643" s="120"/>
      <c r="Q1643" s="120"/>
      <c r="R1643" s="120"/>
      <c r="S1643" s="120"/>
      <c r="T1643" s="120"/>
      <c r="U1643" s="121"/>
    </row>
    <row r="1644" spans="1:21" ht="13.5" customHeight="1">
      <c r="A1644" s="110"/>
      <c r="B1644" s="111"/>
      <c r="C1644" s="120"/>
      <c r="D1644" s="120"/>
      <c r="E1644" s="120"/>
      <c r="F1644" s="120"/>
      <c r="G1644" s="120"/>
      <c r="H1644" s="120"/>
      <c r="I1644" s="120"/>
      <c r="J1644" s="120"/>
      <c r="K1644" s="120"/>
      <c r="L1644" s="120"/>
      <c r="M1644" s="120"/>
      <c r="N1644" s="120"/>
      <c r="O1644" s="120"/>
      <c r="P1644" s="120"/>
      <c r="Q1644" s="120"/>
      <c r="R1644" s="120"/>
      <c r="S1644" s="120"/>
      <c r="T1644" s="120"/>
      <c r="U1644" s="121"/>
    </row>
    <row r="1645" spans="1:21" ht="13.5" customHeight="1">
      <c r="A1645" s="110"/>
      <c r="B1645" s="111"/>
      <c r="C1645" s="120"/>
      <c r="D1645" s="120"/>
      <c r="E1645" s="120"/>
      <c r="F1645" s="120"/>
      <c r="G1645" s="120"/>
      <c r="H1645" s="120"/>
      <c r="I1645" s="120"/>
      <c r="J1645" s="120"/>
      <c r="K1645" s="120"/>
      <c r="L1645" s="120"/>
      <c r="M1645" s="120"/>
      <c r="N1645" s="120"/>
      <c r="O1645" s="120"/>
      <c r="P1645" s="120"/>
      <c r="Q1645" s="120"/>
      <c r="R1645" s="120"/>
      <c r="S1645" s="120"/>
      <c r="T1645" s="120"/>
      <c r="U1645" s="121"/>
    </row>
    <row r="1646" spans="1:21" ht="13.5" customHeight="1">
      <c r="A1646" s="110"/>
      <c r="B1646" s="111"/>
      <c r="C1646" s="120"/>
      <c r="D1646" s="120"/>
      <c r="E1646" s="120"/>
      <c r="F1646" s="120"/>
      <c r="G1646" s="120"/>
      <c r="H1646" s="120"/>
      <c r="I1646" s="120"/>
      <c r="J1646" s="120"/>
      <c r="K1646" s="120"/>
      <c r="L1646" s="120"/>
      <c r="M1646" s="120"/>
      <c r="N1646" s="120"/>
      <c r="O1646" s="120"/>
      <c r="P1646" s="120"/>
      <c r="Q1646" s="120"/>
      <c r="R1646" s="120"/>
      <c r="S1646" s="120"/>
      <c r="T1646" s="120"/>
      <c r="U1646" s="121"/>
    </row>
    <row r="1647" spans="1:21" ht="13.5" customHeight="1">
      <c r="A1647" s="110"/>
      <c r="B1647" s="111"/>
      <c r="C1647" s="120"/>
      <c r="D1647" s="120"/>
      <c r="E1647" s="120"/>
      <c r="F1647" s="120"/>
      <c r="G1647" s="120"/>
      <c r="H1647" s="120"/>
      <c r="I1647" s="120"/>
      <c r="J1647" s="120"/>
      <c r="K1647" s="120"/>
      <c r="L1647" s="120"/>
      <c r="M1647" s="120"/>
      <c r="N1647" s="120"/>
      <c r="O1647" s="120"/>
      <c r="P1647" s="120"/>
      <c r="Q1647" s="120"/>
      <c r="R1647" s="120"/>
      <c r="S1647" s="120"/>
      <c r="T1647" s="120"/>
      <c r="U1647" s="121"/>
    </row>
    <row r="1648" spans="1:21" ht="13.5" customHeight="1">
      <c r="A1648" s="110"/>
      <c r="B1648" s="111"/>
      <c r="C1648" s="120"/>
      <c r="D1648" s="120"/>
      <c r="E1648" s="120"/>
      <c r="F1648" s="120"/>
      <c r="G1648" s="120"/>
      <c r="H1648" s="120"/>
      <c r="I1648" s="120"/>
      <c r="J1648" s="120"/>
      <c r="K1648" s="120"/>
      <c r="L1648" s="120"/>
      <c r="M1648" s="120"/>
      <c r="N1648" s="120"/>
      <c r="O1648" s="120"/>
      <c r="P1648" s="120"/>
      <c r="Q1648" s="120"/>
      <c r="R1648" s="120"/>
      <c r="S1648" s="120"/>
      <c r="T1648" s="120"/>
      <c r="U1648" s="121"/>
    </row>
    <row r="1649" spans="1:20">
      <c r="A1649" s="106"/>
      <c r="B1649" s="107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183"/>
      <c r="S1649" s="183"/>
      <c r="T1649" s="183"/>
    </row>
    <row r="1650" spans="1:20">
      <c r="R1650" s="183"/>
      <c r="S1650" s="183"/>
      <c r="T1650" s="183"/>
    </row>
    <row r="1651" spans="1:20" ht="27" customHeight="1">
      <c r="A1651" s="172" t="s">
        <v>25</v>
      </c>
      <c r="B1651" s="172"/>
      <c r="C1651" s="176" t="s">
        <v>26</v>
      </c>
      <c r="D1651" s="176"/>
      <c r="E1651" s="176"/>
      <c r="F1651" s="177" t="s">
        <v>27</v>
      </c>
      <c r="G1651" s="177"/>
      <c r="H1651" s="177"/>
      <c r="I1651" s="10"/>
      <c r="J1651" s="181" t="s">
        <v>124</v>
      </c>
      <c r="K1651" s="181"/>
      <c r="L1651" s="181"/>
      <c r="M1651" s="181"/>
      <c r="N1651" s="181"/>
      <c r="O1651" s="181"/>
      <c r="P1651" s="181"/>
      <c r="Q1651" s="181"/>
      <c r="R1651" s="182"/>
      <c r="S1651" s="182"/>
      <c r="T1651" s="182"/>
    </row>
    <row r="1652" spans="1:20" ht="71.25" customHeight="1">
      <c r="A1652" s="173" t="s">
        <v>28</v>
      </c>
      <c r="B1652" s="173"/>
      <c r="C1652" s="178" t="s">
        <v>120</v>
      </c>
      <c r="D1652" s="178"/>
      <c r="E1652" s="178"/>
      <c r="F1652" s="178" t="s">
        <v>121</v>
      </c>
      <c r="G1652" s="178"/>
      <c r="H1652" s="178"/>
      <c r="I1652" s="14"/>
      <c r="J1652" s="181"/>
      <c r="K1652" s="181"/>
      <c r="L1652" s="181"/>
      <c r="M1652" s="181"/>
      <c r="N1652" s="181"/>
      <c r="O1652" s="181"/>
      <c r="P1652" s="181"/>
      <c r="Q1652" s="181"/>
      <c r="R1652" s="182"/>
      <c r="S1652" s="182"/>
      <c r="T1652" s="182"/>
    </row>
    <row r="1653" spans="1:20" ht="15.75" customHeight="1">
      <c r="A1653" s="83"/>
      <c r="B1653" s="83"/>
      <c r="C1653" s="15"/>
      <c r="D1653" s="15"/>
      <c r="E1653" s="15"/>
      <c r="F1653" s="15"/>
      <c r="G1653" s="15"/>
      <c r="H1653" s="15"/>
      <c r="I1653" s="8"/>
      <c r="J1653" s="181"/>
      <c r="K1653" s="181"/>
      <c r="L1653" s="181"/>
      <c r="M1653" s="181"/>
      <c r="N1653" s="181"/>
      <c r="O1653" s="181"/>
      <c r="P1653" s="181"/>
      <c r="Q1653" s="181"/>
      <c r="R1653" s="182"/>
      <c r="S1653" s="182"/>
      <c r="T1653" s="182"/>
    </row>
    <row r="1654" spans="1:20" ht="13.5" customHeight="1">
      <c r="A1654" s="83"/>
      <c r="B1654" s="83"/>
      <c r="C1654" s="15"/>
      <c r="D1654" s="15"/>
      <c r="E1654" s="15"/>
      <c r="F1654" s="15"/>
      <c r="G1654" s="15"/>
      <c r="H1654" s="15"/>
      <c r="I1654" s="9"/>
      <c r="J1654" s="181"/>
      <c r="K1654" s="181"/>
      <c r="L1654" s="181"/>
      <c r="M1654" s="181"/>
      <c r="N1654" s="181"/>
      <c r="O1654" s="181"/>
      <c r="P1654" s="181"/>
      <c r="Q1654" s="181"/>
      <c r="R1654" s="182"/>
      <c r="S1654" s="182"/>
      <c r="T1654" s="182"/>
    </row>
    <row r="1655" spans="1:20" ht="36.75" customHeight="1">
      <c r="A1655" s="173" t="s">
        <v>29</v>
      </c>
      <c r="B1655" s="173"/>
      <c r="C1655" s="176" t="s">
        <v>26</v>
      </c>
      <c r="D1655" s="176"/>
      <c r="E1655" s="176"/>
      <c r="F1655" s="177" t="s">
        <v>27</v>
      </c>
      <c r="G1655" s="177"/>
      <c r="H1655" s="177"/>
      <c r="I1655" s="14"/>
      <c r="J1655" s="181"/>
      <c r="K1655" s="181"/>
      <c r="L1655" s="181"/>
      <c r="M1655" s="181"/>
      <c r="N1655" s="181"/>
      <c r="O1655" s="181"/>
      <c r="P1655" s="181"/>
      <c r="Q1655" s="181"/>
      <c r="R1655" s="182"/>
      <c r="S1655" s="182"/>
      <c r="T1655" s="182"/>
    </row>
    <row r="1656" spans="1:20" ht="24.75" customHeight="1">
      <c r="A1656" s="174" t="s">
        <v>30</v>
      </c>
      <c r="B1656" s="174"/>
      <c r="C1656" s="179">
        <f>IF($I$2="Открытый тариф",GRID!B50,GRID!B50-GRID!B50*GRID!$H$37)</f>
        <v>0</v>
      </c>
      <c r="D1656" s="179"/>
      <c r="E1656" s="179"/>
      <c r="F1656" s="179">
        <f>IF($I$2="Открытый тариф",GRID!E50,GRID!E50-GRID!E50*GRID!$H$37)</f>
        <v>0</v>
      </c>
      <c r="G1656" s="179"/>
      <c r="H1656" s="179"/>
      <c r="I1656" s="8"/>
      <c r="J1656" s="181"/>
      <c r="K1656" s="181"/>
      <c r="L1656" s="181"/>
      <c r="M1656" s="181"/>
      <c r="N1656" s="181"/>
      <c r="O1656" s="181"/>
      <c r="P1656" s="181"/>
      <c r="Q1656" s="181"/>
      <c r="R1656" s="182"/>
      <c r="S1656" s="182"/>
      <c r="T1656" s="182"/>
    </row>
    <row r="1657" spans="1:20" ht="24.95" customHeight="1">
      <c r="A1657" s="174" t="s">
        <v>31</v>
      </c>
      <c r="B1657" s="174"/>
      <c r="C1657" s="179">
        <f>IF($I$2="Открытый тариф",GRID!B51,GRID!B51-GRID!B51*GRID!$H$37)</f>
        <v>5000</v>
      </c>
      <c r="D1657" s="179"/>
      <c r="E1657" s="179"/>
      <c r="F1657" s="179">
        <f>IF($I$2="Открытый тариф",GRID!E51,GRID!E51-GRID!E51*GRID!$H$37)</f>
        <v>0</v>
      </c>
      <c r="G1657" s="179"/>
      <c r="H1657" s="179"/>
      <c r="I1657" s="9"/>
      <c r="J1657" s="181"/>
      <c r="K1657" s="181"/>
      <c r="L1657" s="181"/>
      <c r="M1657" s="181"/>
      <c r="N1657" s="181"/>
      <c r="O1657" s="181"/>
      <c r="P1657" s="181"/>
      <c r="Q1657" s="181"/>
    </row>
    <row r="1658" spans="1:20" ht="33.75" customHeight="1">
      <c r="A1658" s="175" t="s">
        <v>32</v>
      </c>
      <c r="B1658" s="175"/>
      <c r="C1658" s="179">
        <f>IF($I$2="Открытый тариф",GRID!B52,GRID!B52-GRID!B52*GRID!$H$37)</f>
        <v>10000</v>
      </c>
      <c r="D1658" s="179"/>
      <c r="E1658" s="179"/>
      <c r="F1658" s="179">
        <f>IF($I$2="Открытый тариф",GRID!E52,GRID!E52-GRID!E52*GRID!$H$37)</f>
        <v>0</v>
      </c>
      <c r="G1658" s="179"/>
      <c r="H1658" s="179"/>
      <c r="J1658" s="181"/>
      <c r="K1658" s="181"/>
      <c r="L1658" s="181"/>
      <c r="M1658" s="181"/>
      <c r="N1658" s="181"/>
      <c r="O1658" s="181"/>
      <c r="P1658" s="181"/>
      <c r="Q1658" s="181"/>
    </row>
    <row r="1659" spans="1:20" ht="12.75" customHeight="1">
      <c r="J1659" s="181"/>
      <c r="K1659" s="181"/>
      <c r="L1659" s="181"/>
      <c r="M1659" s="181"/>
      <c r="N1659" s="181"/>
      <c r="O1659" s="181"/>
      <c r="P1659" s="181"/>
      <c r="Q1659" s="181"/>
    </row>
    <row r="1660" spans="1:20" ht="12.75" customHeight="1">
      <c r="J1660" s="181"/>
      <c r="K1660" s="181"/>
      <c r="L1660" s="181"/>
      <c r="M1660" s="181"/>
      <c r="N1660" s="181"/>
      <c r="O1660" s="181"/>
      <c r="P1660" s="181"/>
      <c r="Q1660" s="181"/>
    </row>
    <row r="1661" spans="1:20" ht="15" customHeight="1">
      <c r="J1661" s="181"/>
      <c r="K1661" s="181"/>
      <c r="L1661" s="181"/>
      <c r="M1661" s="181"/>
      <c r="N1661" s="181"/>
      <c r="O1661" s="181"/>
      <c r="P1661" s="181"/>
      <c r="Q1661" s="181"/>
    </row>
    <row r="1662" spans="1:20" ht="15" customHeight="1">
      <c r="J1662" s="184" t="s">
        <v>122</v>
      </c>
      <c r="K1662" s="184"/>
      <c r="L1662" s="184"/>
      <c r="M1662" s="184"/>
      <c r="N1662" s="184"/>
      <c r="O1662" s="184"/>
      <c r="P1662" s="184"/>
      <c r="Q1662" s="184"/>
    </row>
    <row r="1663" spans="1:20" ht="15" customHeight="1">
      <c r="J1663" s="184"/>
      <c r="K1663" s="184"/>
      <c r="L1663" s="184"/>
      <c r="M1663" s="184"/>
      <c r="N1663" s="184"/>
      <c r="O1663" s="184"/>
      <c r="P1663" s="184"/>
      <c r="Q1663" s="184"/>
    </row>
    <row r="1664" spans="1:20" ht="15">
      <c r="L1664" s="15"/>
      <c r="M1664" s="15"/>
      <c r="N1664" s="15"/>
      <c r="O1664" s="15"/>
      <c r="P1664" s="15"/>
      <c r="Q1664" s="15"/>
    </row>
    <row r="1665" spans="11:17" ht="15">
      <c r="L1665" s="180"/>
      <c r="M1665" s="180"/>
      <c r="N1665" s="180"/>
      <c r="O1665" s="180"/>
      <c r="P1665" s="180"/>
      <c r="Q1665" s="180"/>
    </row>
    <row r="1666" spans="11:17" ht="15">
      <c r="K1666" s="94"/>
      <c r="L1666" s="171"/>
      <c r="M1666" s="171"/>
      <c r="N1666" s="171"/>
      <c r="O1666" s="171"/>
      <c r="P1666" s="171"/>
      <c r="Q1666" s="171"/>
    </row>
    <row r="1667" spans="11:17" ht="15">
      <c r="K1667" s="94"/>
      <c r="L1667" s="171"/>
      <c r="M1667" s="171"/>
      <c r="N1667" s="171"/>
      <c r="O1667" s="171"/>
      <c r="P1667" s="171"/>
      <c r="Q1667" s="171"/>
    </row>
    <row r="1668" spans="11:17" ht="15">
      <c r="K1668" s="95"/>
      <c r="L1668" s="171"/>
      <c r="M1668" s="171"/>
      <c r="N1668" s="171"/>
      <c r="O1668" s="171"/>
      <c r="P1668" s="171"/>
      <c r="Q1668" s="171"/>
    </row>
  </sheetData>
  <mergeCells count="212">
    <mergeCell ref="A677:C677"/>
    <mergeCell ref="A678:B678"/>
    <mergeCell ref="A679:B679"/>
    <mergeCell ref="A680:B680"/>
    <mergeCell ref="E677:I687"/>
    <mergeCell ref="A643:B644"/>
    <mergeCell ref="C643:D643"/>
    <mergeCell ref="E643:F643"/>
    <mergeCell ref="G643:H643"/>
    <mergeCell ref="I643:J643"/>
    <mergeCell ref="K643:L643"/>
    <mergeCell ref="M643:N643"/>
    <mergeCell ref="A607:B608"/>
    <mergeCell ref="C607:D607"/>
    <mergeCell ref="E607:F607"/>
    <mergeCell ref="G607:H607"/>
    <mergeCell ref="I607:J607"/>
    <mergeCell ref="K607:L607"/>
    <mergeCell ref="M607:N607"/>
    <mergeCell ref="A641:T641"/>
    <mergeCell ref="A642:T642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A570:T570"/>
    <mergeCell ref="A571:T57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I111:J111"/>
    <mergeCell ref="K111:L111"/>
    <mergeCell ref="M111:N111"/>
    <mergeCell ref="A75:T75"/>
    <mergeCell ref="A74:T74"/>
    <mergeCell ref="A111:B112"/>
    <mergeCell ref="C111:D111"/>
    <mergeCell ref="E111:F111"/>
    <mergeCell ref="G111:H111"/>
    <mergeCell ref="A76:B77"/>
    <mergeCell ref="C76:D76"/>
    <mergeCell ref="E76:F76"/>
    <mergeCell ref="G76:H76"/>
    <mergeCell ref="I76:J76"/>
    <mergeCell ref="K76:L76"/>
    <mergeCell ref="M76:N76"/>
    <mergeCell ref="A109:T109"/>
    <mergeCell ref="A110:T110"/>
    <mergeCell ref="A38:T38"/>
    <mergeCell ref="A39:T39"/>
    <mergeCell ref="S2:T3"/>
    <mergeCell ref="I2:N3"/>
    <mergeCell ref="A7:B8"/>
    <mergeCell ref="C7:D7"/>
    <mergeCell ref="E7:F7"/>
    <mergeCell ref="I7:J7"/>
    <mergeCell ref="M7:N7"/>
    <mergeCell ref="G7:H7"/>
    <mergeCell ref="K7:L7"/>
    <mergeCell ref="A5:T5"/>
    <mergeCell ref="A6:T6"/>
    <mergeCell ref="B2:F3"/>
    <mergeCell ref="C40:D40"/>
    <mergeCell ref="E40:F40"/>
    <mergeCell ref="I40:J40"/>
    <mergeCell ref="M40:N40"/>
    <mergeCell ref="G40:H40"/>
    <mergeCell ref="K40:L40"/>
    <mergeCell ref="U2:Y3"/>
    <mergeCell ref="A323:T323"/>
    <mergeCell ref="A324:T324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88:T288"/>
    <mergeCell ref="A252:T252"/>
    <mergeCell ref="A40:B41"/>
    <mergeCell ref="A181:T181"/>
    <mergeCell ref="A182:B183"/>
    <mergeCell ref="C182:D182"/>
    <mergeCell ref="A325:B326"/>
    <mergeCell ref="C325:D325"/>
    <mergeCell ref="E325:F325"/>
    <mergeCell ref="G325:H325"/>
    <mergeCell ref="A289:B290"/>
    <mergeCell ref="C289:D289"/>
    <mergeCell ref="E289:F289"/>
    <mergeCell ref="I289:J289"/>
    <mergeCell ref="M289:N289"/>
    <mergeCell ref="K289:L289"/>
    <mergeCell ref="G289:H289"/>
    <mergeCell ref="E182:F182"/>
    <mergeCell ref="G182:H182"/>
    <mergeCell ref="I182:J182"/>
    <mergeCell ref="K182:L182"/>
    <mergeCell ref="M182:N182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L1667:N1667"/>
    <mergeCell ref="O1667:Q1667"/>
    <mergeCell ref="I325:J325"/>
    <mergeCell ref="K325:L325"/>
    <mergeCell ref="M325:N325"/>
    <mergeCell ref="A358:T35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J1651:Q1661"/>
    <mergeCell ref="R1651:T1651"/>
    <mergeCell ref="R1649:T1650"/>
    <mergeCell ref="R1652:T1652"/>
    <mergeCell ref="R1653:T1656"/>
    <mergeCell ref="A394:T394"/>
    <mergeCell ref="J1662:Q1663"/>
    <mergeCell ref="A395:T395"/>
    <mergeCell ref="A396:B397"/>
    <mergeCell ref="C396:D396"/>
    <mergeCell ref="L1668:N1668"/>
    <mergeCell ref="O1668:Q1668"/>
    <mergeCell ref="A1651:B1651"/>
    <mergeCell ref="A1652:B1652"/>
    <mergeCell ref="A1655:B1655"/>
    <mergeCell ref="A1656:B1656"/>
    <mergeCell ref="A1657:B1657"/>
    <mergeCell ref="A1658:B1658"/>
    <mergeCell ref="C1651:E1651"/>
    <mergeCell ref="F1651:H1651"/>
    <mergeCell ref="C1652:E1652"/>
    <mergeCell ref="F1652:H1652"/>
    <mergeCell ref="C1655:E1655"/>
    <mergeCell ref="F1655:H1655"/>
    <mergeCell ref="C1656:E1656"/>
    <mergeCell ref="F1656:H1656"/>
    <mergeCell ref="C1657:E1657"/>
    <mergeCell ref="F1657:H1657"/>
    <mergeCell ref="C1658:E1658"/>
    <mergeCell ref="F1658:H1658"/>
    <mergeCell ref="L1665:N1665"/>
    <mergeCell ref="O1665:Q1665"/>
    <mergeCell ref="L1666:N1666"/>
    <mergeCell ref="O1666:Q1666"/>
    <mergeCell ref="E396:F396"/>
    <mergeCell ref="G396:H396"/>
    <mergeCell ref="I396:J396"/>
    <mergeCell ref="K396:L396"/>
    <mergeCell ref="M396:N396"/>
    <mergeCell ref="A430:T430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A431:T431"/>
    <mergeCell ref="A432:B433"/>
    <mergeCell ref="C432:D432"/>
    <mergeCell ref="E432:F432"/>
    <mergeCell ref="G432:H432"/>
    <mergeCell ref="I432:J432"/>
    <mergeCell ref="K432:L432"/>
    <mergeCell ref="M432:N432"/>
    <mergeCell ref="A463:T463"/>
  </mergeCells>
  <phoneticPr fontId="31" type="noConversion"/>
  <conditionalFormatting sqref="C9:N36">
    <cfRule type="colorScale" priority="1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:N7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N107">
    <cfRule type="colorScale" priority="1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N14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N178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N21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N25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N286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N322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N357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49:N1649 C362:N392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901" priority="220" operator="equal">
      <formula>10%</formula>
    </cfRule>
    <cfRule type="cellIs" dxfId="900" priority="221" operator="equal">
      <formula>0.12</formula>
    </cfRule>
    <cfRule type="cellIs" dxfId="899" priority="222" operator="equal">
      <formula>0.14</formula>
    </cfRule>
    <cfRule type="cellIs" dxfId="898" priority="223" operator="equal">
      <formula>0.15</formula>
    </cfRule>
    <cfRule type="cellIs" dxfId="897" priority="224" operator="equal">
      <formula>0.16</formula>
    </cfRule>
    <cfRule type="cellIs" dxfId="896" priority="225" operator="equal">
      <formula>"Открытый тариф"</formula>
    </cfRule>
  </conditionalFormatting>
  <conditionalFormatting sqref="O9:Q36 S9:T36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Q72 S42:T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Q107 S78:T107">
    <cfRule type="colorScale" priority="1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Q144 S113:T144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Q178 S149:T17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Q215 S184:T215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Q251 S220:T25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Q286 S256:T286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Q322 S291:T322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Q357 S327:T357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49:Q1649 O362:Q392 S362:T392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R36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R7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7">
    <cfRule type="colorScale" priority="17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R144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8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R215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R25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R286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R322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R357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R392 R164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95" priority="256" operator="equal">
      <formula>10%</formula>
    </cfRule>
    <cfRule type="cellIs" dxfId="894" priority="257" operator="equal">
      <formula>0.12</formula>
    </cfRule>
    <cfRule type="cellIs" dxfId="893" priority="258" operator="equal">
      <formula>0.14</formula>
    </cfRule>
    <cfRule type="cellIs" dxfId="892" priority="259" operator="equal">
      <formula>0.15</formula>
    </cfRule>
    <cfRule type="cellIs" dxfId="891" priority="260" operator="equal">
      <formula>0.16</formula>
    </cfRule>
    <cfRule type="cellIs" dxfId="890" priority="261" operator="equal">
      <formula>"Открытый тариф"</formula>
    </cfRule>
  </conditionalFormatting>
  <conditionalFormatting sqref="C398:N428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8:Q428 S398:T428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8:R428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N461">
    <cfRule type="colorScale" priority="2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Q461 S434:T461">
    <cfRule type="colorScale" priority="2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R461">
    <cfRule type="colorScale" priority="2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7:N498 C533:N533 C569:N569 C604:N604 C640:N640 C676:N676 C688:N1648 D677:D680 C681:D687 J677:N687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Q498 S467:T498 S533:T533 O533:Q533 O569:Q569 S569:T569 S604:T604 O604:Q604 O640:Q640 S640:T640 S676:T1648 O676:Q1648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7:R498 R533 R569 R604 R640 R676:R164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2:T462 C393:T393 C429:T429">
    <cfRule type="colorScale" priority="2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N53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Q532 S503:T53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R53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8:N56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Q568 S538:T56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8:R56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N60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Q603 S574:T60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R60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N63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N6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T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T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0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000-000002000000}">
          <x14:formula1>
            <xm:f>GRID!$F$33:$F$34</xm:f>
          </x14:formula1>
          <xm:sqref>I2:N3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W297"/>
  <sheetViews>
    <sheetView showGridLines="0" topLeftCell="A28" zoomScale="70" zoomScaleNormal="70" workbookViewId="0">
      <selection activeCell="H34" sqref="H34"/>
    </sheetView>
  </sheetViews>
  <sheetFormatPr defaultRowHeight="15"/>
  <cols>
    <col min="1" max="1" width="44.7109375" customWidth="1"/>
    <col min="2" max="2" width="11.85546875" style="70" customWidth="1"/>
    <col min="3" max="6" width="11.85546875" customWidth="1"/>
    <col min="7" max="7" width="10.42578125" customWidth="1"/>
    <col min="8" max="9" width="11.85546875" customWidth="1"/>
    <col min="10" max="10" width="13" customWidth="1"/>
    <col min="11" max="11" width="13.28515625" customWidth="1"/>
    <col min="12" max="21" width="11.85546875" customWidth="1"/>
  </cols>
  <sheetData>
    <row r="1" spans="1:23" s="7" customFormat="1" ht="23.25" customHeight="1">
      <c r="A1" s="27" t="s">
        <v>23</v>
      </c>
      <c r="B1" s="71" t="s">
        <v>22</v>
      </c>
      <c r="C1" s="27" t="s">
        <v>22</v>
      </c>
      <c r="D1" s="27" t="s">
        <v>22</v>
      </c>
      <c r="E1" s="27" t="s">
        <v>22</v>
      </c>
      <c r="F1" s="27" t="s">
        <v>22</v>
      </c>
      <c r="G1" s="27" t="s">
        <v>22</v>
      </c>
      <c r="H1" s="27" t="s">
        <v>22</v>
      </c>
      <c r="I1" s="27" t="s">
        <v>22</v>
      </c>
      <c r="J1" s="27" t="s">
        <v>22</v>
      </c>
      <c r="K1" s="27" t="s">
        <v>22</v>
      </c>
      <c r="L1" s="27" t="s">
        <v>22</v>
      </c>
      <c r="M1" s="27" t="s">
        <v>22</v>
      </c>
      <c r="N1" s="27" t="s">
        <v>22</v>
      </c>
      <c r="O1" s="27" t="s">
        <v>22</v>
      </c>
      <c r="P1" s="27" t="s">
        <v>22</v>
      </c>
      <c r="Q1" s="27" t="s">
        <v>22</v>
      </c>
      <c r="R1" s="27" t="s">
        <v>22</v>
      </c>
      <c r="S1" s="27" t="s">
        <v>22</v>
      </c>
      <c r="T1" s="27" t="s">
        <v>22</v>
      </c>
      <c r="U1" s="27" t="s">
        <v>22</v>
      </c>
      <c r="V1" s="27"/>
      <c r="W1" s="27"/>
    </row>
    <row r="2" spans="1:23" s="7" customFormat="1">
      <c r="A2" s="27"/>
      <c r="B2" s="71" t="s">
        <v>9</v>
      </c>
      <c r="C2" s="27" t="s">
        <v>9</v>
      </c>
      <c r="D2" s="27" t="s">
        <v>9</v>
      </c>
      <c r="E2" s="27" t="s">
        <v>9</v>
      </c>
      <c r="F2" s="27" t="s">
        <v>9</v>
      </c>
      <c r="G2" s="27" t="s">
        <v>9</v>
      </c>
      <c r="H2" s="27" t="s">
        <v>9</v>
      </c>
      <c r="I2" s="27" t="s">
        <v>9</v>
      </c>
      <c r="J2" s="27" t="s">
        <v>9</v>
      </c>
      <c r="K2" s="27" t="s">
        <v>9</v>
      </c>
      <c r="L2" s="27" t="s">
        <v>9</v>
      </c>
      <c r="M2" s="27" t="s">
        <v>9</v>
      </c>
      <c r="N2" s="27" t="s">
        <v>9</v>
      </c>
      <c r="O2" s="27" t="s">
        <v>9</v>
      </c>
      <c r="P2" s="27" t="s">
        <v>9</v>
      </c>
      <c r="Q2" s="27" t="s">
        <v>9</v>
      </c>
      <c r="R2" s="27" t="s">
        <v>9</v>
      </c>
      <c r="S2" s="27" t="s">
        <v>9</v>
      </c>
      <c r="T2" s="27" t="s">
        <v>9</v>
      </c>
      <c r="U2" s="27" t="s">
        <v>9</v>
      </c>
      <c r="V2" s="27"/>
      <c r="W2" s="27"/>
    </row>
    <row r="3" spans="1:23" ht="15.75">
      <c r="A3" s="28" t="s">
        <v>0</v>
      </c>
      <c r="B3" s="29" t="s">
        <v>37</v>
      </c>
      <c r="C3" s="29" t="s">
        <v>38</v>
      </c>
      <c r="D3" s="29" t="s">
        <v>39</v>
      </c>
      <c r="E3" s="29" t="s">
        <v>40</v>
      </c>
      <c r="F3" s="29" t="s">
        <v>41</v>
      </c>
      <c r="G3" s="29" t="s">
        <v>42</v>
      </c>
      <c r="H3" s="29" t="s">
        <v>43</v>
      </c>
      <c r="I3" s="29" t="s">
        <v>44</v>
      </c>
      <c r="J3" s="29" t="s">
        <v>45</v>
      </c>
      <c r="K3" s="29" t="s">
        <v>46</v>
      </c>
      <c r="L3" s="29" t="s">
        <v>47</v>
      </c>
      <c r="M3" s="29" t="s">
        <v>48</v>
      </c>
      <c r="N3" s="29" t="s">
        <v>49</v>
      </c>
      <c r="O3" s="29" t="s">
        <v>50</v>
      </c>
      <c r="P3" s="29" t="s">
        <v>51</v>
      </c>
      <c r="Q3" s="29" t="s">
        <v>52</v>
      </c>
      <c r="R3" s="29" t="s">
        <v>53</v>
      </c>
      <c r="S3" s="29" t="s">
        <v>54</v>
      </c>
      <c r="T3" s="29" t="s">
        <v>55</v>
      </c>
      <c r="U3" s="29" t="s">
        <v>56</v>
      </c>
      <c r="V3" s="24"/>
      <c r="W3" s="24"/>
    </row>
    <row r="4" spans="1:23" ht="15.75">
      <c r="A4" s="30" t="s">
        <v>87</v>
      </c>
      <c r="B4" s="31">
        <v>22500</v>
      </c>
      <c r="C4" s="31">
        <v>25000</v>
      </c>
      <c r="D4" s="31">
        <v>27500.000000000004</v>
      </c>
      <c r="E4" s="31">
        <v>30200.000000000004</v>
      </c>
      <c r="F4" s="31">
        <v>33200</v>
      </c>
      <c r="G4" s="31">
        <v>36500</v>
      </c>
      <c r="H4" s="31">
        <v>40100</v>
      </c>
      <c r="I4" s="31">
        <v>43900</v>
      </c>
      <c r="J4" s="31">
        <v>48100</v>
      </c>
      <c r="K4" s="31">
        <v>52600</v>
      </c>
      <c r="L4" s="31">
        <v>57300</v>
      </c>
      <c r="M4" s="31">
        <v>62300</v>
      </c>
      <c r="N4" s="31">
        <v>67600</v>
      </c>
      <c r="O4" s="31">
        <v>73100</v>
      </c>
      <c r="P4" s="31">
        <v>78800</v>
      </c>
      <c r="Q4" s="31">
        <v>84900</v>
      </c>
      <c r="R4" s="31">
        <v>91400</v>
      </c>
      <c r="S4" s="31">
        <v>98300</v>
      </c>
      <c r="T4" s="31">
        <v>106200</v>
      </c>
      <c r="U4" s="31">
        <v>115900</v>
      </c>
      <c r="V4" s="24"/>
      <c r="W4" s="24"/>
    </row>
    <row r="5" spans="1:23" ht="15.75">
      <c r="A5" s="30" t="s">
        <v>79</v>
      </c>
      <c r="B5" s="32">
        <v>27200</v>
      </c>
      <c r="C5" s="32">
        <v>30000</v>
      </c>
      <c r="D5" s="32">
        <v>33000</v>
      </c>
      <c r="E5" s="32">
        <v>36300</v>
      </c>
      <c r="F5" s="32">
        <v>39900</v>
      </c>
      <c r="G5" s="32">
        <v>43700</v>
      </c>
      <c r="H5" s="32">
        <v>47900</v>
      </c>
      <c r="I5" s="32">
        <v>52400</v>
      </c>
      <c r="J5" s="32">
        <v>57100</v>
      </c>
      <c r="K5" s="32">
        <v>62100</v>
      </c>
      <c r="L5" s="32">
        <v>67400</v>
      </c>
      <c r="M5" s="32">
        <v>72900</v>
      </c>
      <c r="N5" s="32">
        <v>78600</v>
      </c>
      <c r="O5" s="32">
        <v>84700</v>
      </c>
      <c r="P5" s="32">
        <v>91200</v>
      </c>
      <c r="Q5" s="32">
        <v>98100</v>
      </c>
      <c r="R5" s="32">
        <v>105600</v>
      </c>
      <c r="S5" s="32">
        <v>113900</v>
      </c>
      <c r="T5" s="32">
        <v>122900</v>
      </c>
      <c r="U5" s="32">
        <v>133400</v>
      </c>
      <c r="V5" s="24"/>
      <c r="W5" s="24"/>
    </row>
    <row r="6" spans="1:23" ht="15.75">
      <c r="A6" s="30" t="s">
        <v>80</v>
      </c>
      <c r="B6" s="32">
        <v>32700</v>
      </c>
      <c r="C6" s="32">
        <v>35700</v>
      </c>
      <c r="D6" s="32">
        <v>39000</v>
      </c>
      <c r="E6" s="32">
        <v>42500</v>
      </c>
      <c r="F6" s="32">
        <v>46200</v>
      </c>
      <c r="G6" s="32">
        <v>50200</v>
      </c>
      <c r="H6" s="32">
        <v>54500</v>
      </c>
      <c r="I6" s="32">
        <v>59100</v>
      </c>
      <c r="J6" s="32">
        <v>64000</v>
      </c>
      <c r="K6" s="32">
        <v>69200</v>
      </c>
      <c r="L6" s="32">
        <v>74800</v>
      </c>
      <c r="M6" s="32">
        <v>80800</v>
      </c>
      <c r="N6" s="32">
        <v>87200</v>
      </c>
      <c r="O6" s="32">
        <v>94000</v>
      </c>
      <c r="P6" s="32">
        <v>101400</v>
      </c>
      <c r="Q6" s="31">
        <v>109300</v>
      </c>
      <c r="R6" s="31">
        <v>117600</v>
      </c>
      <c r="S6" s="31">
        <v>126300</v>
      </c>
      <c r="T6" s="31">
        <v>135400</v>
      </c>
      <c r="U6" s="31">
        <v>146400</v>
      </c>
      <c r="V6" s="24"/>
      <c r="W6" s="24"/>
    </row>
    <row r="7" spans="1:23" ht="15.75">
      <c r="A7" s="30" t="s">
        <v>81</v>
      </c>
      <c r="B7" s="32">
        <v>36200</v>
      </c>
      <c r="C7" s="32">
        <v>39700</v>
      </c>
      <c r="D7" s="32">
        <v>43400</v>
      </c>
      <c r="E7" s="32">
        <v>47400</v>
      </c>
      <c r="F7" s="32">
        <v>51700</v>
      </c>
      <c r="G7" s="32">
        <v>56200</v>
      </c>
      <c r="H7" s="32">
        <v>60900</v>
      </c>
      <c r="I7" s="32">
        <v>65800</v>
      </c>
      <c r="J7" s="32">
        <v>71000</v>
      </c>
      <c r="K7" s="32">
        <v>76600</v>
      </c>
      <c r="L7" s="32">
        <v>82500</v>
      </c>
      <c r="M7" s="32">
        <v>89000</v>
      </c>
      <c r="N7" s="32">
        <v>95900</v>
      </c>
      <c r="O7" s="32">
        <v>103300</v>
      </c>
      <c r="P7" s="32">
        <v>111200</v>
      </c>
      <c r="Q7" s="31">
        <v>119600</v>
      </c>
      <c r="R7" s="31">
        <v>128500</v>
      </c>
      <c r="S7" s="31">
        <v>138100</v>
      </c>
      <c r="T7" s="31">
        <v>148200</v>
      </c>
      <c r="U7" s="31">
        <v>159900</v>
      </c>
      <c r="V7" s="24"/>
      <c r="W7" s="24"/>
    </row>
    <row r="8" spans="1:23" ht="15.75">
      <c r="A8" s="30" t="s">
        <v>82</v>
      </c>
      <c r="B8" s="32">
        <v>41200</v>
      </c>
      <c r="C8" s="32">
        <v>45000</v>
      </c>
      <c r="D8" s="32">
        <v>49000</v>
      </c>
      <c r="E8" s="32">
        <v>53300</v>
      </c>
      <c r="F8" s="32">
        <v>57800</v>
      </c>
      <c r="G8" s="32">
        <v>62500</v>
      </c>
      <c r="H8" s="32">
        <v>67400</v>
      </c>
      <c r="I8" s="32">
        <v>72600</v>
      </c>
      <c r="J8" s="32">
        <v>78200</v>
      </c>
      <c r="K8" s="32">
        <v>84100</v>
      </c>
      <c r="L8" s="32">
        <v>90600</v>
      </c>
      <c r="M8" s="32">
        <v>97400</v>
      </c>
      <c r="N8" s="32">
        <v>104700</v>
      </c>
      <c r="O8" s="32">
        <v>112500</v>
      </c>
      <c r="P8" s="32">
        <v>120800</v>
      </c>
      <c r="Q8" s="31">
        <v>129700</v>
      </c>
      <c r="R8" s="31">
        <v>139000</v>
      </c>
      <c r="S8" s="31">
        <v>148900</v>
      </c>
      <c r="T8" s="31">
        <v>159900</v>
      </c>
      <c r="U8" s="31">
        <v>174300</v>
      </c>
      <c r="V8" s="24"/>
      <c r="W8" s="24"/>
    </row>
    <row r="9" spans="1:23" ht="15.75">
      <c r="A9" s="30" t="s">
        <v>83</v>
      </c>
      <c r="B9" s="32">
        <v>61200</v>
      </c>
      <c r="C9" s="32">
        <v>65200</v>
      </c>
      <c r="D9" s="32">
        <v>69500</v>
      </c>
      <c r="E9" s="32">
        <v>74000</v>
      </c>
      <c r="F9" s="32">
        <v>79000</v>
      </c>
      <c r="G9" s="32">
        <v>84300</v>
      </c>
      <c r="H9" s="32">
        <v>90200</v>
      </c>
      <c r="I9" s="32">
        <v>96500</v>
      </c>
      <c r="J9" s="32">
        <v>103200</v>
      </c>
      <c r="K9" s="32">
        <v>110400</v>
      </c>
      <c r="L9" s="32">
        <v>118300</v>
      </c>
      <c r="M9" s="32">
        <v>126700</v>
      </c>
      <c r="N9" s="32">
        <v>135500</v>
      </c>
      <c r="O9" s="32">
        <v>144800</v>
      </c>
      <c r="P9" s="32">
        <v>154300</v>
      </c>
      <c r="Q9" s="31">
        <v>164200</v>
      </c>
      <c r="R9" s="31">
        <v>174800</v>
      </c>
      <c r="S9" s="31">
        <v>186300</v>
      </c>
      <c r="T9" s="31">
        <v>199300</v>
      </c>
      <c r="U9" s="31">
        <v>215800</v>
      </c>
      <c r="V9" s="24"/>
      <c r="W9" s="24"/>
    </row>
    <row r="10" spans="1:23" ht="16.149999999999999" customHeight="1">
      <c r="A10" s="33" t="s">
        <v>57</v>
      </c>
      <c r="B10" s="47">
        <v>93200</v>
      </c>
      <c r="C10" s="47">
        <v>98000</v>
      </c>
      <c r="D10" s="47">
        <v>103200</v>
      </c>
      <c r="E10" s="47">
        <v>108800</v>
      </c>
      <c r="F10" s="47">
        <v>114800</v>
      </c>
      <c r="G10" s="47">
        <v>121100</v>
      </c>
      <c r="H10" s="47">
        <v>127800</v>
      </c>
      <c r="I10" s="47">
        <v>135000</v>
      </c>
      <c r="J10" s="47">
        <v>142800</v>
      </c>
      <c r="K10" s="47">
        <v>151000</v>
      </c>
      <c r="L10" s="47">
        <v>159400</v>
      </c>
      <c r="M10" s="47">
        <v>168200</v>
      </c>
      <c r="N10" s="47">
        <v>177500</v>
      </c>
      <c r="O10" s="47">
        <v>187000</v>
      </c>
      <c r="P10" s="47">
        <v>196700</v>
      </c>
      <c r="Q10" s="47">
        <v>207200</v>
      </c>
      <c r="R10" s="47">
        <v>219000</v>
      </c>
      <c r="S10" s="47">
        <v>232200</v>
      </c>
      <c r="T10" s="47">
        <v>248900</v>
      </c>
      <c r="U10" s="47">
        <v>270200</v>
      </c>
      <c r="V10" s="24"/>
      <c r="W10" s="24"/>
    </row>
    <row r="11" spans="1:23" ht="15.75">
      <c r="A11" s="33" t="s">
        <v>58</v>
      </c>
      <c r="B11" s="47">
        <v>134400</v>
      </c>
      <c r="C11" s="47">
        <v>139700</v>
      </c>
      <c r="D11" s="47">
        <v>145400</v>
      </c>
      <c r="E11" s="47">
        <v>151400</v>
      </c>
      <c r="F11" s="47">
        <v>158000</v>
      </c>
      <c r="G11" s="47">
        <v>165200</v>
      </c>
      <c r="H11" s="47">
        <v>172900</v>
      </c>
      <c r="I11" s="47">
        <v>181300</v>
      </c>
      <c r="J11" s="47">
        <v>190100</v>
      </c>
      <c r="K11" s="47">
        <v>199300</v>
      </c>
      <c r="L11" s="47">
        <v>208900</v>
      </c>
      <c r="M11" s="47">
        <v>219100</v>
      </c>
      <c r="N11" s="47">
        <v>229900</v>
      </c>
      <c r="O11" s="47">
        <v>241300</v>
      </c>
      <c r="P11" s="47">
        <v>253900</v>
      </c>
      <c r="Q11" s="47">
        <v>267600</v>
      </c>
      <c r="R11" s="47">
        <v>283500</v>
      </c>
      <c r="S11" s="47">
        <v>301400</v>
      </c>
      <c r="T11" s="47">
        <v>321400</v>
      </c>
      <c r="U11" s="47">
        <v>344900</v>
      </c>
      <c r="V11" s="24"/>
      <c r="W11" s="24"/>
    </row>
    <row r="12" spans="1:23" ht="15.75" customHeight="1">
      <c r="A12" s="33" t="s">
        <v>59</v>
      </c>
      <c r="B12" s="47">
        <v>158400</v>
      </c>
      <c r="C12" s="47">
        <v>164400</v>
      </c>
      <c r="D12" s="47">
        <v>170900</v>
      </c>
      <c r="E12" s="47">
        <v>177900</v>
      </c>
      <c r="F12" s="47">
        <v>185500</v>
      </c>
      <c r="G12" s="47">
        <v>193700</v>
      </c>
      <c r="H12" s="47">
        <v>202400</v>
      </c>
      <c r="I12" s="47">
        <v>211500</v>
      </c>
      <c r="J12" s="47">
        <v>220900</v>
      </c>
      <c r="K12" s="47">
        <v>230600</v>
      </c>
      <c r="L12" s="47">
        <v>240900</v>
      </c>
      <c r="M12" s="47">
        <v>251900</v>
      </c>
      <c r="N12" s="47">
        <v>264400</v>
      </c>
      <c r="O12" s="47">
        <v>278200</v>
      </c>
      <c r="P12" s="47">
        <v>293600</v>
      </c>
      <c r="Q12" s="47">
        <v>310200</v>
      </c>
      <c r="R12" s="47">
        <v>328600</v>
      </c>
      <c r="S12" s="47">
        <v>348900</v>
      </c>
      <c r="T12" s="47">
        <v>371300</v>
      </c>
      <c r="U12" s="47">
        <v>396900</v>
      </c>
      <c r="V12" s="24"/>
      <c r="W12" s="24"/>
    </row>
    <row r="13" spans="1:23" ht="16.149999999999999" customHeight="1">
      <c r="A13" s="33" t="s">
        <v>60</v>
      </c>
      <c r="B13" s="47">
        <v>179400</v>
      </c>
      <c r="C13" s="47">
        <v>186400</v>
      </c>
      <c r="D13" s="47">
        <v>194100</v>
      </c>
      <c r="E13" s="47">
        <v>202400</v>
      </c>
      <c r="F13" s="47">
        <v>211300</v>
      </c>
      <c r="G13" s="47">
        <v>220700</v>
      </c>
      <c r="H13" s="47">
        <v>230600</v>
      </c>
      <c r="I13" s="47">
        <v>241100</v>
      </c>
      <c r="J13" s="47">
        <v>251900</v>
      </c>
      <c r="K13" s="47">
        <v>263600</v>
      </c>
      <c r="L13" s="47">
        <v>275700</v>
      </c>
      <c r="M13" s="47">
        <v>288900</v>
      </c>
      <c r="N13" s="47">
        <v>303800</v>
      </c>
      <c r="O13" s="47">
        <v>319400</v>
      </c>
      <c r="P13" s="47">
        <v>335700</v>
      </c>
      <c r="Q13" s="47">
        <v>354600</v>
      </c>
      <c r="R13" s="47">
        <v>375500</v>
      </c>
      <c r="S13" s="47">
        <v>397500</v>
      </c>
      <c r="T13" s="47">
        <v>421900</v>
      </c>
      <c r="U13" s="47">
        <v>449900</v>
      </c>
      <c r="V13" s="24"/>
      <c r="W13" s="24"/>
    </row>
    <row r="14" spans="1:23" ht="15.75">
      <c r="A14" s="33" t="s">
        <v>61</v>
      </c>
      <c r="B14" s="47">
        <v>439100</v>
      </c>
      <c r="C14" s="47">
        <v>460400</v>
      </c>
      <c r="D14" s="47">
        <v>482600</v>
      </c>
      <c r="E14" s="47">
        <v>507400</v>
      </c>
      <c r="F14" s="47">
        <v>533500</v>
      </c>
      <c r="G14" s="47">
        <v>561500</v>
      </c>
      <c r="H14" s="47">
        <v>592800</v>
      </c>
      <c r="I14" s="47">
        <v>625800</v>
      </c>
      <c r="J14" s="47">
        <v>661000</v>
      </c>
      <c r="K14" s="47">
        <v>698800</v>
      </c>
      <c r="L14" s="47">
        <v>736800</v>
      </c>
      <c r="M14" s="47">
        <v>775800</v>
      </c>
      <c r="N14" s="47">
        <v>815600</v>
      </c>
      <c r="O14" s="47">
        <v>856200</v>
      </c>
      <c r="P14" s="47">
        <v>898700</v>
      </c>
      <c r="Q14" s="47">
        <v>944700</v>
      </c>
      <c r="R14" s="47">
        <v>993200</v>
      </c>
      <c r="S14" s="47">
        <v>1044800</v>
      </c>
      <c r="T14" s="47">
        <v>1097100</v>
      </c>
      <c r="U14" s="47">
        <v>1152500</v>
      </c>
      <c r="V14" s="24"/>
      <c r="W14" s="24"/>
    </row>
    <row r="15" spans="1:23" ht="15.75" customHeight="1">
      <c r="A15" s="33" t="s">
        <v>62</v>
      </c>
      <c r="B15" s="47">
        <v>529700</v>
      </c>
      <c r="C15" s="47">
        <v>556900</v>
      </c>
      <c r="D15" s="47">
        <v>586600</v>
      </c>
      <c r="E15" s="47">
        <v>617900</v>
      </c>
      <c r="F15" s="47">
        <v>651900</v>
      </c>
      <c r="G15" s="47">
        <v>688100</v>
      </c>
      <c r="H15" s="47">
        <v>726900</v>
      </c>
      <c r="I15" s="47">
        <v>769800</v>
      </c>
      <c r="J15" s="47">
        <v>814300</v>
      </c>
      <c r="K15" s="47">
        <v>861600</v>
      </c>
      <c r="L15" s="47">
        <v>912900</v>
      </c>
      <c r="M15" s="47">
        <v>966400</v>
      </c>
      <c r="N15" s="47">
        <v>1021500</v>
      </c>
      <c r="O15" s="47">
        <v>1080700</v>
      </c>
      <c r="P15" s="47">
        <v>1142800</v>
      </c>
      <c r="Q15" s="47">
        <v>1207900</v>
      </c>
      <c r="R15" s="47">
        <v>1276400</v>
      </c>
      <c r="S15" s="47">
        <v>1346600</v>
      </c>
      <c r="T15" s="47">
        <v>1419900</v>
      </c>
      <c r="U15" s="47">
        <v>1495700</v>
      </c>
      <c r="V15" s="24"/>
      <c r="W15" s="24"/>
    </row>
    <row r="16" spans="1:23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3">
      <c r="A17" s="24"/>
      <c r="B17" s="34" t="s">
        <v>10</v>
      </c>
      <c r="C17" s="34" t="s">
        <v>10</v>
      </c>
      <c r="D17" s="34" t="s">
        <v>10</v>
      </c>
      <c r="E17" s="34" t="s">
        <v>10</v>
      </c>
      <c r="F17" s="34" t="s">
        <v>10</v>
      </c>
      <c r="G17" s="34" t="s">
        <v>10</v>
      </c>
      <c r="H17" s="34" t="s">
        <v>10</v>
      </c>
      <c r="I17" s="34" t="s">
        <v>10</v>
      </c>
      <c r="J17" s="34" t="s">
        <v>10</v>
      </c>
      <c r="K17" s="34" t="s">
        <v>10</v>
      </c>
      <c r="L17" s="34" t="s">
        <v>10</v>
      </c>
      <c r="M17" s="34" t="s">
        <v>10</v>
      </c>
      <c r="N17" s="34" t="s">
        <v>10</v>
      </c>
      <c r="O17" s="34" t="s">
        <v>10</v>
      </c>
      <c r="P17" s="34" t="s">
        <v>10</v>
      </c>
      <c r="Q17" s="34" t="s">
        <v>10</v>
      </c>
      <c r="R17" s="34" t="s">
        <v>10</v>
      </c>
      <c r="S17" s="34" t="s">
        <v>10</v>
      </c>
      <c r="T17" s="34" t="s">
        <v>10</v>
      </c>
      <c r="U17" s="34" t="s">
        <v>10</v>
      </c>
      <c r="V17" s="24"/>
      <c r="W17" s="24"/>
    </row>
    <row r="18" spans="1:23" ht="15.75">
      <c r="A18" s="30" t="s">
        <v>87</v>
      </c>
      <c r="B18" s="31">
        <v>27500</v>
      </c>
      <c r="C18" s="31">
        <v>30000</v>
      </c>
      <c r="D18" s="31">
        <v>32500.000000000004</v>
      </c>
      <c r="E18" s="31">
        <v>35200</v>
      </c>
      <c r="F18" s="31">
        <v>38200</v>
      </c>
      <c r="G18" s="31">
        <v>41500</v>
      </c>
      <c r="H18" s="31">
        <v>45100</v>
      </c>
      <c r="I18" s="31">
        <v>48900</v>
      </c>
      <c r="J18" s="31">
        <v>53100</v>
      </c>
      <c r="K18" s="31">
        <v>57600</v>
      </c>
      <c r="L18" s="31">
        <v>62300</v>
      </c>
      <c r="M18" s="31">
        <v>67300</v>
      </c>
      <c r="N18" s="31">
        <v>72600</v>
      </c>
      <c r="O18" s="31">
        <v>78100</v>
      </c>
      <c r="P18" s="31">
        <v>83800</v>
      </c>
      <c r="Q18" s="31">
        <v>89900</v>
      </c>
      <c r="R18" s="31">
        <v>96400</v>
      </c>
      <c r="S18" s="31">
        <v>103300</v>
      </c>
      <c r="T18" s="31">
        <v>111200</v>
      </c>
      <c r="U18" s="31">
        <v>120900</v>
      </c>
      <c r="V18" s="24"/>
      <c r="W18" s="24"/>
    </row>
    <row r="19" spans="1:23" ht="15.75">
      <c r="A19" s="30" t="s">
        <v>79</v>
      </c>
      <c r="B19" s="32">
        <v>32200</v>
      </c>
      <c r="C19" s="32">
        <v>35000</v>
      </c>
      <c r="D19" s="32">
        <v>38000</v>
      </c>
      <c r="E19" s="32">
        <v>41300</v>
      </c>
      <c r="F19" s="32">
        <v>44900</v>
      </c>
      <c r="G19" s="32">
        <v>48700</v>
      </c>
      <c r="H19" s="32">
        <v>52900</v>
      </c>
      <c r="I19" s="32">
        <v>57400</v>
      </c>
      <c r="J19" s="32">
        <v>62100</v>
      </c>
      <c r="K19" s="32">
        <v>67100</v>
      </c>
      <c r="L19" s="32">
        <v>72400</v>
      </c>
      <c r="M19" s="32">
        <v>77900</v>
      </c>
      <c r="N19" s="32">
        <v>83600</v>
      </c>
      <c r="O19" s="32">
        <v>89700</v>
      </c>
      <c r="P19" s="32">
        <v>96200</v>
      </c>
      <c r="Q19" s="32">
        <v>103100</v>
      </c>
      <c r="R19" s="32">
        <v>110600</v>
      </c>
      <c r="S19" s="32">
        <v>118900</v>
      </c>
      <c r="T19" s="32">
        <v>127900</v>
      </c>
      <c r="U19" s="32">
        <v>138400</v>
      </c>
      <c r="V19" s="24"/>
      <c r="W19" s="24"/>
    </row>
    <row r="20" spans="1:23" ht="15.75">
      <c r="A20" s="30" t="s">
        <v>80</v>
      </c>
      <c r="B20" s="32">
        <v>37700</v>
      </c>
      <c r="C20" s="32">
        <v>40700</v>
      </c>
      <c r="D20" s="32">
        <v>44000</v>
      </c>
      <c r="E20" s="32">
        <v>47500</v>
      </c>
      <c r="F20" s="32">
        <v>51200</v>
      </c>
      <c r="G20" s="32">
        <v>55200</v>
      </c>
      <c r="H20" s="32">
        <v>59500</v>
      </c>
      <c r="I20" s="32">
        <v>64100</v>
      </c>
      <c r="J20" s="32">
        <v>69000</v>
      </c>
      <c r="K20" s="32">
        <v>74200</v>
      </c>
      <c r="L20" s="32">
        <v>79800</v>
      </c>
      <c r="M20" s="32">
        <v>85800</v>
      </c>
      <c r="N20" s="32">
        <v>92200</v>
      </c>
      <c r="O20" s="32">
        <v>99000</v>
      </c>
      <c r="P20" s="32">
        <v>106400</v>
      </c>
      <c r="Q20" s="31">
        <v>114300</v>
      </c>
      <c r="R20" s="31">
        <v>122600</v>
      </c>
      <c r="S20" s="31">
        <v>131300</v>
      </c>
      <c r="T20" s="31">
        <v>140400</v>
      </c>
      <c r="U20" s="31">
        <v>151400</v>
      </c>
      <c r="V20" s="24"/>
      <c r="W20" s="24"/>
    </row>
    <row r="21" spans="1:23" ht="15.75">
      <c r="A21" s="30" t="s">
        <v>81</v>
      </c>
      <c r="B21" s="32">
        <v>41200</v>
      </c>
      <c r="C21" s="32">
        <v>44700</v>
      </c>
      <c r="D21" s="32">
        <v>48400</v>
      </c>
      <c r="E21" s="32">
        <v>52400</v>
      </c>
      <c r="F21" s="32">
        <v>56700</v>
      </c>
      <c r="G21" s="32">
        <v>61200</v>
      </c>
      <c r="H21" s="32">
        <v>65900</v>
      </c>
      <c r="I21" s="32">
        <v>70800</v>
      </c>
      <c r="J21" s="32">
        <v>76000</v>
      </c>
      <c r="K21" s="32">
        <v>81600</v>
      </c>
      <c r="L21" s="32">
        <v>87500</v>
      </c>
      <c r="M21" s="32">
        <v>94000</v>
      </c>
      <c r="N21" s="32">
        <v>100900</v>
      </c>
      <c r="O21" s="32">
        <v>108300</v>
      </c>
      <c r="P21" s="32">
        <v>116200</v>
      </c>
      <c r="Q21" s="31">
        <v>124600</v>
      </c>
      <c r="R21" s="31">
        <v>133500</v>
      </c>
      <c r="S21" s="31">
        <v>143100</v>
      </c>
      <c r="T21" s="31">
        <v>153200</v>
      </c>
      <c r="U21" s="31">
        <v>164900</v>
      </c>
      <c r="V21" s="24"/>
      <c r="W21" s="24"/>
    </row>
    <row r="22" spans="1:23" ht="15.75">
      <c r="A22" s="30" t="s">
        <v>82</v>
      </c>
      <c r="B22" s="32">
        <v>46200</v>
      </c>
      <c r="C22" s="32">
        <v>50000</v>
      </c>
      <c r="D22" s="32">
        <v>54000</v>
      </c>
      <c r="E22" s="32">
        <v>58300</v>
      </c>
      <c r="F22" s="32">
        <v>62800</v>
      </c>
      <c r="G22" s="32">
        <v>67500</v>
      </c>
      <c r="H22" s="32">
        <v>72400</v>
      </c>
      <c r="I22" s="32">
        <v>77600</v>
      </c>
      <c r="J22" s="32">
        <v>83200</v>
      </c>
      <c r="K22" s="32">
        <v>89100</v>
      </c>
      <c r="L22" s="32">
        <v>95600</v>
      </c>
      <c r="M22" s="32">
        <v>102400</v>
      </c>
      <c r="N22" s="32">
        <v>109700</v>
      </c>
      <c r="O22" s="32">
        <v>117500</v>
      </c>
      <c r="P22" s="32">
        <v>125800</v>
      </c>
      <c r="Q22" s="31">
        <v>134700</v>
      </c>
      <c r="R22" s="31">
        <v>144000</v>
      </c>
      <c r="S22" s="31">
        <v>153900</v>
      </c>
      <c r="T22" s="31">
        <v>164900</v>
      </c>
      <c r="U22" s="31">
        <v>179300</v>
      </c>
      <c r="V22" s="24"/>
      <c r="W22" s="24"/>
    </row>
    <row r="23" spans="1:23" ht="15.75">
      <c r="A23" s="30" t="s">
        <v>83</v>
      </c>
      <c r="B23" s="32">
        <v>66200</v>
      </c>
      <c r="C23" s="32">
        <v>70200</v>
      </c>
      <c r="D23" s="32">
        <v>74500</v>
      </c>
      <c r="E23" s="32">
        <v>79000</v>
      </c>
      <c r="F23" s="32">
        <v>84000</v>
      </c>
      <c r="G23" s="32">
        <v>89300</v>
      </c>
      <c r="H23" s="32">
        <v>95200</v>
      </c>
      <c r="I23" s="32">
        <v>101500</v>
      </c>
      <c r="J23" s="32">
        <v>108200</v>
      </c>
      <c r="K23" s="32">
        <v>115400</v>
      </c>
      <c r="L23" s="32">
        <v>123300</v>
      </c>
      <c r="M23" s="32">
        <v>131700</v>
      </c>
      <c r="N23" s="32">
        <v>140500</v>
      </c>
      <c r="O23" s="32">
        <v>149800</v>
      </c>
      <c r="P23" s="32">
        <v>159300</v>
      </c>
      <c r="Q23" s="31">
        <v>169200</v>
      </c>
      <c r="R23" s="31">
        <v>179800</v>
      </c>
      <c r="S23" s="31">
        <v>191300</v>
      </c>
      <c r="T23" s="31">
        <v>204300</v>
      </c>
      <c r="U23" s="31">
        <v>220800</v>
      </c>
      <c r="V23" s="24"/>
      <c r="W23" s="24"/>
    </row>
    <row r="24" spans="1:23" ht="16.149999999999999" customHeight="1">
      <c r="A24" s="33" t="s">
        <v>57</v>
      </c>
      <c r="B24" s="47">
        <v>93200</v>
      </c>
      <c r="C24" s="47">
        <v>98000</v>
      </c>
      <c r="D24" s="47">
        <v>103200</v>
      </c>
      <c r="E24" s="47">
        <v>108800</v>
      </c>
      <c r="F24" s="47">
        <v>114800</v>
      </c>
      <c r="G24" s="47">
        <v>121100</v>
      </c>
      <c r="H24" s="47">
        <v>127800</v>
      </c>
      <c r="I24" s="47">
        <v>135000</v>
      </c>
      <c r="J24" s="47">
        <v>142800</v>
      </c>
      <c r="K24" s="47">
        <v>151000</v>
      </c>
      <c r="L24" s="47">
        <v>159400</v>
      </c>
      <c r="M24" s="47">
        <v>168200</v>
      </c>
      <c r="N24" s="47">
        <v>177500</v>
      </c>
      <c r="O24" s="47">
        <v>187000</v>
      </c>
      <c r="P24" s="47">
        <v>196700</v>
      </c>
      <c r="Q24" s="47">
        <v>207200</v>
      </c>
      <c r="R24" s="47">
        <v>219000</v>
      </c>
      <c r="S24" s="47">
        <v>232200</v>
      </c>
      <c r="T24" s="47">
        <v>248900</v>
      </c>
      <c r="U24" s="47">
        <v>270200</v>
      </c>
      <c r="V24" s="24"/>
      <c r="W24" s="24"/>
    </row>
    <row r="25" spans="1:23" ht="16.149999999999999" customHeight="1">
      <c r="A25" s="33" t="s">
        <v>58</v>
      </c>
      <c r="B25" s="47">
        <v>134400</v>
      </c>
      <c r="C25" s="47">
        <v>139700</v>
      </c>
      <c r="D25" s="47">
        <v>145400</v>
      </c>
      <c r="E25" s="47">
        <v>151400</v>
      </c>
      <c r="F25" s="47">
        <v>158000</v>
      </c>
      <c r="G25" s="47">
        <v>165200</v>
      </c>
      <c r="H25" s="47">
        <v>172900</v>
      </c>
      <c r="I25" s="47">
        <v>181300</v>
      </c>
      <c r="J25" s="47">
        <v>190100</v>
      </c>
      <c r="K25" s="47">
        <v>199300</v>
      </c>
      <c r="L25" s="47">
        <v>208900</v>
      </c>
      <c r="M25" s="47">
        <v>219100</v>
      </c>
      <c r="N25" s="47">
        <v>229900</v>
      </c>
      <c r="O25" s="47">
        <v>241300</v>
      </c>
      <c r="P25" s="47">
        <v>253900</v>
      </c>
      <c r="Q25" s="47">
        <v>267600</v>
      </c>
      <c r="R25" s="47">
        <v>283500</v>
      </c>
      <c r="S25" s="47">
        <v>301400</v>
      </c>
      <c r="T25" s="47">
        <v>321400</v>
      </c>
      <c r="U25" s="47">
        <v>344900</v>
      </c>
      <c r="V25" s="24"/>
      <c r="W25" s="24"/>
    </row>
    <row r="26" spans="1:23" ht="16.149999999999999" customHeight="1">
      <c r="A26" s="33" t="s">
        <v>59</v>
      </c>
      <c r="B26" s="47">
        <v>158400</v>
      </c>
      <c r="C26" s="47">
        <v>164400</v>
      </c>
      <c r="D26" s="47">
        <v>170900</v>
      </c>
      <c r="E26" s="47">
        <v>177900</v>
      </c>
      <c r="F26" s="47">
        <v>185500</v>
      </c>
      <c r="G26" s="47">
        <v>193700</v>
      </c>
      <c r="H26" s="47">
        <v>202400</v>
      </c>
      <c r="I26" s="47">
        <v>211500</v>
      </c>
      <c r="J26" s="47">
        <v>220900</v>
      </c>
      <c r="K26" s="47">
        <v>230600</v>
      </c>
      <c r="L26" s="47">
        <v>240900</v>
      </c>
      <c r="M26" s="47">
        <v>251900</v>
      </c>
      <c r="N26" s="47">
        <v>264400</v>
      </c>
      <c r="O26" s="47">
        <v>278200</v>
      </c>
      <c r="P26" s="47">
        <v>293600</v>
      </c>
      <c r="Q26" s="47">
        <v>310200</v>
      </c>
      <c r="R26" s="47">
        <v>328600</v>
      </c>
      <c r="S26" s="47">
        <v>348900</v>
      </c>
      <c r="T26" s="47">
        <v>371300</v>
      </c>
      <c r="U26" s="47">
        <v>396900</v>
      </c>
      <c r="V26" s="24"/>
      <c r="W26" s="24"/>
    </row>
    <row r="27" spans="1:23" ht="16.149999999999999" customHeight="1">
      <c r="A27" s="33" t="s">
        <v>60</v>
      </c>
      <c r="B27" s="47">
        <v>179400</v>
      </c>
      <c r="C27" s="47">
        <v>186400</v>
      </c>
      <c r="D27" s="47">
        <v>194100</v>
      </c>
      <c r="E27" s="47">
        <v>202400</v>
      </c>
      <c r="F27" s="47">
        <v>211300</v>
      </c>
      <c r="G27" s="47">
        <v>220700</v>
      </c>
      <c r="H27" s="47">
        <v>230600</v>
      </c>
      <c r="I27" s="47">
        <v>241100</v>
      </c>
      <c r="J27" s="47">
        <v>251900</v>
      </c>
      <c r="K27" s="47">
        <v>263600</v>
      </c>
      <c r="L27" s="47">
        <v>275700</v>
      </c>
      <c r="M27" s="47">
        <v>288900</v>
      </c>
      <c r="N27" s="47">
        <v>303800</v>
      </c>
      <c r="O27" s="47">
        <v>319400</v>
      </c>
      <c r="P27" s="47">
        <v>335700</v>
      </c>
      <c r="Q27" s="47">
        <v>354600</v>
      </c>
      <c r="R27" s="47">
        <v>375500</v>
      </c>
      <c r="S27" s="47">
        <v>397500</v>
      </c>
      <c r="T27" s="47">
        <v>421900</v>
      </c>
      <c r="U27" s="47">
        <v>449900</v>
      </c>
      <c r="V27" s="24"/>
      <c r="W27" s="24"/>
    </row>
    <row r="28" spans="1:23" ht="16.149999999999999" customHeight="1">
      <c r="A28" s="33" t="s">
        <v>61</v>
      </c>
      <c r="B28" s="47">
        <v>439100</v>
      </c>
      <c r="C28" s="47">
        <v>460400</v>
      </c>
      <c r="D28" s="47">
        <v>482600</v>
      </c>
      <c r="E28" s="47">
        <v>507400</v>
      </c>
      <c r="F28" s="47">
        <v>533500</v>
      </c>
      <c r="G28" s="47">
        <v>561500</v>
      </c>
      <c r="H28" s="47">
        <v>592800</v>
      </c>
      <c r="I28" s="47">
        <v>625800</v>
      </c>
      <c r="J28" s="47">
        <v>661000</v>
      </c>
      <c r="K28" s="47">
        <v>698800</v>
      </c>
      <c r="L28" s="47">
        <v>736800</v>
      </c>
      <c r="M28" s="47">
        <v>775800</v>
      </c>
      <c r="N28" s="47">
        <v>815600</v>
      </c>
      <c r="O28" s="47">
        <v>856200</v>
      </c>
      <c r="P28" s="47">
        <v>898700</v>
      </c>
      <c r="Q28" s="47">
        <v>944700</v>
      </c>
      <c r="R28" s="47">
        <v>993200</v>
      </c>
      <c r="S28" s="47">
        <v>1044800</v>
      </c>
      <c r="T28" s="47">
        <v>1097100</v>
      </c>
      <c r="U28" s="47">
        <v>1152500</v>
      </c>
      <c r="V28" s="24"/>
      <c r="W28" s="24"/>
    </row>
    <row r="29" spans="1:23" ht="16.149999999999999" customHeight="1">
      <c r="A29" s="33" t="s">
        <v>62</v>
      </c>
      <c r="B29" s="47">
        <v>529700</v>
      </c>
      <c r="C29" s="47">
        <v>556900</v>
      </c>
      <c r="D29" s="47">
        <v>586600</v>
      </c>
      <c r="E29" s="47">
        <v>617900</v>
      </c>
      <c r="F29" s="47">
        <v>651900</v>
      </c>
      <c r="G29" s="47">
        <v>688100</v>
      </c>
      <c r="H29" s="47">
        <v>726900</v>
      </c>
      <c r="I29" s="47">
        <v>769800</v>
      </c>
      <c r="J29" s="47">
        <v>814300</v>
      </c>
      <c r="K29" s="47">
        <v>861600</v>
      </c>
      <c r="L29" s="47">
        <v>912900</v>
      </c>
      <c r="M29" s="47">
        <v>966400</v>
      </c>
      <c r="N29" s="47">
        <v>1021500</v>
      </c>
      <c r="O29" s="47">
        <v>1080700</v>
      </c>
      <c r="P29" s="47">
        <v>1142800</v>
      </c>
      <c r="Q29" s="47">
        <v>1207900</v>
      </c>
      <c r="R29" s="47">
        <v>1276400</v>
      </c>
      <c r="S29" s="47">
        <v>1346600</v>
      </c>
      <c r="T29" s="47">
        <v>1419900</v>
      </c>
      <c r="U29" s="47">
        <v>1495700</v>
      </c>
      <c r="V29" s="24"/>
      <c r="W29" s="24"/>
    </row>
    <row r="30" spans="1:23">
      <c r="A30" s="24"/>
      <c r="B30" s="62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3">
      <c r="A31" s="35" t="s">
        <v>63</v>
      </c>
      <c r="B31" s="72">
        <v>147</v>
      </c>
      <c r="C31" s="24"/>
      <c r="D31" s="24"/>
      <c r="E31" s="24"/>
      <c r="F31" s="24" t="s">
        <v>22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3">
      <c r="A32" s="35" t="s">
        <v>64</v>
      </c>
      <c r="B32" s="72">
        <v>21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62"/>
      <c r="O32" s="24"/>
      <c r="P32" s="24"/>
      <c r="Q32" s="24"/>
      <c r="R32" s="24"/>
      <c r="S32" s="24"/>
      <c r="T32" s="24"/>
      <c r="U32" s="24"/>
      <c r="V32" s="24"/>
      <c r="W32" s="24"/>
    </row>
    <row r="33" spans="1:23" ht="15.75" customHeight="1">
      <c r="A33" s="35" t="s">
        <v>65</v>
      </c>
      <c r="B33" s="72">
        <v>12</v>
      </c>
      <c r="C33" s="24"/>
      <c r="D33" s="24"/>
      <c r="E33" s="24"/>
      <c r="F33" s="24" t="s">
        <v>19</v>
      </c>
      <c r="G33" s="24"/>
      <c r="H33" s="45"/>
      <c r="I33" s="24"/>
      <c r="J33" s="52" t="s">
        <v>106</v>
      </c>
      <c r="K33" s="53"/>
      <c r="L33" s="53"/>
      <c r="M33" s="24"/>
      <c r="N33" s="78" t="s">
        <v>112</v>
      </c>
      <c r="O33" s="79"/>
      <c r="P33" s="80">
        <v>0.8</v>
      </c>
      <c r="Q33" s="24"/>
      <c r="R33" s="24" t="s">
        <v>123</v>
      </c>
      <c r="S33" s="24"/>
      <c r="T33" s="45"/>
      <c r="U33" s="24"/>
      <c r="V33" s="24"/>
      <c r="W33" s="24"/>
    </row>
    <row r="34" spans="1:23">
      <c r="A34" s="35" t="s">
        <v>66</v>
      </c>
      <c r="B34" s="72">
        <v>108</v>
      </c>
      <c r="C34" s="24"/>
      <c r="D34" s="24"/>
      <c r="E34" s="24"/>
      <c r="F34" s="24" t="s">
        <v>20</v>
      </c>
      <c r="G34" s="24"/>
      <c r="H34" s="39">
        <v>0.15</v>
      </c>
      <c r="I34" s="24"/>
      <c r="J34" s="53" t="s">
        <v>20</v>
      </c>
      <c r="K34" s="53"/>
      <c r="L34" s="54">
        <v>0.1</v>
      </c>
      <c r="M34" s="24"/>
      <c r="N34" s="81" t="s">
        <v>20</v>
      </c>
      <c r="O34" s="81"/>
      <c r="P34" s="82">
        <v>0.05</v>
      </c>
      <c r="Q34" s="24"/>
      <c r="R34" s="24" t="s">
        <v>20</v>
      </c>
      <c r="S34" s="24"/>
      <c r="T34" s="39">
        <v>0.15</v>
      </c>
      <c r="U34" s="24"/>
      <c r="V34" s="24"/>
      <c r="W34" s="24"/>
    </row>
    <row r="35" spans="1:23">
      <c r="A35" s="35" t="s">
        <v>67</v>
      </c>
      <c r="B35" s="72">
        <v>24</v>
      </c>
      <c r="C35" s="24"/>
      <c r="D35" s="24"/>
      <c r="E35" s="24"/>
      <c r="F35" s="24"/>
      <c r="G35" s="24"/>
      <c r="H35" s="36"/>
      <c r="I35" s="24"/>
      <c r="J35" s="24"/>
      <c r="K35" s="24"/>
      <c r="L35" s="24"/>
      <c r="M35" s="24"/>
      <c r="N35" s="24"/>
      <c r="O35" s="62"/>
      <c r="P35" s="36"/>
      <c r="Q35" s="24"/>
      <c r="R35" s="24"/>
      <c r="S35" s="24"/>
      <c r="T35" s="24"/>
      <c r="U35" s="24"/>
      <c r="V35" s="24"/>
      <c r="W35" s="24"/>
    </row>
    <row r="36" spans="1:23">
      <c r="A36" s="35" t="s">
        <v>68</v>
      </c>
      <c r="B36" s="72">
        <v>4</v>
      </c>
      <c r="C36" s="24"/>
      <c r="D36" s="24"/>
      <c r="E36" s="24"/>
      <c r="F36" s="24" t="s">
        <v>24</v>
      </c>
      <c r="G36" s="24"/>
      <c r="H36" s="45">
        <v>0.85</v>
      </c>
      <c r="I36" s="24"/>
      <c r="J36" s="221" t="s">
        <v>103</v>
      </c>
      <c r="K36" s="222"/>
      <c r="L36" s="222"/>
      <c r="M36" s="24"/>
      <c r="N36" s="77" t="s">
        <v>114</v>
      </c>
      <c r="O36" s="66"/>
      <c r="P36" s="45">
        <v>0.93</v>
      </c>
      <c r="Q36" s="24"/>
      <c r="R36" s="136" t="s">
        <v>150</v>
      </c>
      <c r="S36" s="24"/>
      <c r="T36" s="45">
        <v>0.9</v>
      </c>
      <c r="U36" s="24"/>
      <c r="V36" s="24"/>
      <c r="W36" s="24"/>
    </row>
    <row r="37" spans="1:23">
      <c r="A37" s="35" t="s">
        <v>69</v>
      </c>
      <c r="B37" s="72">
        <v>2</v>
      </c>
      <c r="C37" s="24"/>
      <c r="D37" s="24"/>
      <c r="E37" s="24"/>
      <c r="F37" s="24" t="s">
        <v>20</v>
      </c>
      <c r="G37" s="24"/>
      <c r="H37" s="39">
        <v>0.15</v>
      </c>
      <c r="I37" s="24"/>
      <c r="J37" s="223" t="s">
        <v>101</v>
      </c>
      <c r="K37" s="223"/>
      <c r="L37" s="223"/>
      <c r="M37" s="24"/>
      <c r="N37" s="67" t="s">
        <v>20</v>
      </c>
      <c r="O37" s="67"/>
      <c r="P37" s="65">
        <v>0.1</v>
      </c>
      <c r="Q37" s="24"/>
      <c r="R37" s="24" t="s">
        <v>20</v>
      </c>
      <c r="S37" s="24"/>
      <c r="T37" s="39">
        <v>0.1</v>
      </c>
      <c r="U37" s="24"/>
      <c r="V37" s="24"/>
      <c r="W37" s="24"/>
    </row>
    <row r="38" spans="1:23">
      <c r="A38" s="35" t="s">
        <v>70</v>
      </c>
      <c r="B38" s="72">
        <v>40</v>
      </c>
      <c r="C38" s="24"/>
      <c r="D38" s="24"/>
      <c r="E38" s="24"/>
      <c r="F38" s="24"/>
      <c r="G38" s="24"/>
      <c r="H38" s="36"/>
      <c r="I38" s="24"/>
      <c r="J38" s="224" t="s">
        <v>98</v>
      </c>
      <c r="K38" s="224"/>
      <c r="L38" s="2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1:23">
      <c r="A39" s="35" t="s">
        <v>71</v>
      </c>
      <c r="B39" s="72">
        <v>2</v>
      </c>
      <c r="C39" s="24"/>
      <c r="D39" s="24"/>
      <c r="E39" s="24"/>
      <c r="F39" s="24" t="s">
        <v>102</v>
      </c>
      <c r="G39" s="24"/>
      <c r="H39" s="46">
        <v>0.9</v>
      </c>
      <c r="I39" s="24"/>
      <c r="J39" s="227" t="s">
        <v>110</v>
      </c>
      <c r="K39" s="228"/>
      <c r="L39" s="228"/>
      <c r="M39" s="24"/>
      <c r="N39" s="24"/>
      <c r="O39" s="24"/>
      <c r="P39" s="24"/>
      <c r="Q39" s="24"/>
      <c r="R39" s="138" t="s">
        <v>151</v>
      </c>
      <c r="S39" s="66"/>
      <c r="T39" s="45">
        <v>0.93</v>
      </c>
      <c r="U39" s="24"/>
      <c r="V39" s="24"/>
      <c r="W39" s="24"/>
    </row>
    <row r="40" spans="1:23" ht="18" customHeight="1">
      <c r="A40" s="35" t="s">
        <v>72</v>
      </c>
      <c r="B40" s="72">
        <v>22</v>
      </c>
      <c r="C40" s="24"/>
      <c r="D40" s="24"/>
      <c r="E40" s="24"/>
      <c r="F40" s="24" t="s">
        <v>20</v>
      </c>
      <c r="G40" s="24"/>
      <c r="H40" s="58">
        <v>0.15</v>
      </c>
      <c r="I40" s="24"/>
      <c r="J40" s="225"/>
      <c r="K40" s="225"/>
      <c r="L40" s="24"/>
      <c r="M40" s="24"/>
      <c r="N40" s="24"/>
      <c r="O40" s="24"/>
      <c r="P40" s="24"/>
      <c r="Q40" s="24"/>
      <c r="R40" s="67" t="s">
        <v>20</v>
      </c>
      <c r="S40" s="67"/>
      <c r="T40" s="65">
        <v>0.1</v>
      </c>
      <c r="U40" s="24"/>
      <c r="V40" s="24"/>
      <c r="W40" s="24"/>
    </row>
    <row r="41" spans="1:23" ht="48" customHeight="1">
      <c r="A41" s="35" t="s">
        <v>73</v>
      </c>
      <c r="B41" s="72">
        <v>8</v>
      </c>
      <c r="C41" s="24"/>
      <c r="D41" s="24"/>
      <c r="E41" s="24"/>
      <c r="F41" s="24"/>
      <c r="G41" s="24"/>
      <c r="H41" s="36"/>
      <c r="I41" s="24"/>
      <c r="J41" s="226" t="s">
        <v>111</v>
      </c>
      <c r="K41" s="226"/>
      <c r="L41" s="59">
        <v>0.1</v>
      </c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1:23" ht="46.5" customHeight="1">
      <c r="A42" s="35" t="s">
        <v>74</v>
      </c>
      <c r="B42" s="72">
        <v>3</v>
      </c>
      <c r="C42" s="24"/>
      <c r="D42" s="24"/>
      <c r="E42" s="24"/>
      <c r="F42" s="218" t="s">
        <v>99</v>
      </c>
      <c r="G42" s="219"/>
      <c r="H42" s="46">
        <v>0.8</v>
      </c>
      <c r="I42" s="24"/>
      <c r="J42" s="60"/>
      <c r="K42" s="60"/>
      <c r="L42" s="61"/>
      <c r="M42" s="62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1:23">
      <c r="A43" s="35" t="s">
        <v>75</v>
      </c>
      <c r="B43" s="72">
        <v>4</v>
      </c>
      <c r="C43" s="24"/>
      <c r="D43" s="24"/>
      <c r="E43" s="24"/>
      <c r="F43" s="24" t="s">
        <v>20</v>
      </c>
      <c r="G43" s="24"/>
      <c r="H43" s="49">
        <v>0.1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1:23" ht="15" customHeight="1">
      <c r="A44" s="35" t="s">
        <v>76</v>
      </c>
      <c r="B44" s="72">
        <v>1</v>
      </c>
      <c r="C44" s="24"/>
      <c r="D44" s="24"/>
      <c r="E44" s="24"/>
      <c r="F44" s="24"/>
      <c r="G44" s="24"/>
      <c r="H44" s="36"/>
      <c r="I44" s="24"/>
      <c r="J44" s="76" t="s">
        <v>113</v>
      </c>
      <c r="K44" s="64"/>
      <c r="L44" s="46"/>
      <c r="M44" s="24"/>
      <c r="N44" s="84" t="s">
        <v>115</v>
      </c>
      <c r="O44" s="85"/>
      <c r="P44" s="46">
        <v>0.8</v>
      </c>
      <c r="Q44" s="24"/>
      <c r="R44" s="24"/>
      <c r="S44" s="24"/>
      <c r="T44" s="24"/>
      <c r="U44" s="24"/>
      <c r="V44" s="24"/>
      <c r="W44" s="24"/>
    </row>
    <row r="45" spans="1:23" ht="50.25" customHeight="1">
      <c r="A45" s="35" t="s">
        <v>77</v>
      </c>
      <c r="B45" s="72">
        <v>1</v>
      </c>
      <c r="C45" s="24"/>
      <c r="D45" s="24"/>
      <c r="E45" s="24"/>
      <c r="F45" s="220" t="s">
        <v>100</v>
      </c>
      <c r="G45" s="220"/>
      <c r="H45" s="46">
        <v>0.9</v>
      </c>
      <c r="I45" s="24"/>
      <c r="J45" s="63" t="s">
        <v>20</v>
      </c>
      <c r="K45" s="64"/>
      <c r="L45" s="58">
        <v>0.15</v>
      </c>
      <c r="M45" s="24"/>
      <c r="N45" s="24" t="s">
        <v>20</v>
      </c>
      <c r="O45" s="24"/>
      <c r="P45" s="49">
        <v>0.05</v>
      </c>
      <c r="Q45" s="24"/>
      <c r="R45" s="24"/>
      <c r="S45" s="24"/>
      <c r="T45" s="24"/>
      <c r="U45" s="24"/>
      <c r="V45" s="24"/>
      <c r="W45" s="24"/>
    </row>
    <row r="46" spans="1:23">
      <c r="A46" s="35" t="s">
        <v>78</v>
      </c>
      <c r="B46" s="72">
        <v>1</v>
      </c>
      <c r="C46" s="24"/>
      <c r="D46" s="24"/>
      <c r="E46" s="24"/>
      <c r="F46" s="24" t="s">
        <v>20</v>
      </c>
      <c r="G46" s="24"/>
      <c r="H46" s="49">
        <v>0.1</v>
      </c>
      <c r="I46" s="40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</row>
    <row r="47" spans="1:23">
      <c r="A47" s="24"/>
      <c r="B47" s="62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</row>
    <row r="48" spans="1:23">
      <c r="A48" s="24"/>
      <c r="B48" s="62"/>
      <c r="C48" s="24"/>
      <c r="D48" s="24"/>
      <c r="E48" s="144"/>
      <c r="F48" s="144"/>
      <c r="G48" s="144"/>
      <c r="H48" s="144"/>
      <c r="I48" s="230"/>
      <c r="J48" s="231"/>
      <c r="K48" s="231"/>
      <c r="L48" s="231"/>
      <c r="M48" s="231"/>
      <c r="N48" s="231"/>
      <c r="O48" s="24"/>
      <c r="P48" s="24"/>
      <c r="Q48" s="24"/>
      <c r="R48" s="24"/>
      <c r="S48" s="24"/>
      <c r="T48" s="24"/>
      <c r="U48" s="24"/>
      <c r="V48" s="24"/>
      <c r="W48" s="24"/>
    </row>
    <row r="49" spans="1:23">
      <c r="A49" s="25" t="s">
        <v>29</v>
      </c>
      <c r="B49" s="203"/>
      <c r="C49" s="203"/>
      <c r="D49" s="203"/>
      <c r="E49" s="144"/>
      <c r="F49" s="144"/>
      <c r="G49" s="144"/>
      <c r="H49" s="144"/>
      <c r="I49" s="180"/>
      <c r="J49" s="180"/>
      <c r="K49" s="180"/>
      <c r="L49" s="180"/>
      <c r="M49" s="180"/>
      <c r="N49" s="180"/>
      <c r="O49" s="24"/>
      <c r="P49" s="24"/>
      <c r="Q49" s="24"/>
      <c r="R49" s="24"/>
      <c r="S49" s="24"/>
      <c r="T49" s="24"/>
      <c r="U49" s="24"/>
      <c r="V49" s="24"/>
      <c r="W49" s="24"/>
    </row>
    <row r="50" spans="1:23">
      <c r="A50" s="26" t="s">
        <v>30</v>
      </c>
      <c r="B50" s="229">
        <v>0</v>
      </c>
      <c r="C50" s="229"/>
      <c r="D50" s="229"/>
      <c r="E50" s="144"/>
      <c r="F50" s="144"/>
      <c r="G50" s="144"/>
      <c r="H50" s="144"/>
      <c r="I50" s="171"/>
      <c r="J50" s="171"/>
      <c r="K50" s="171"/>
      <c r="L50" s="171"/>
      <c r="M50" s="171"/>
      <c r="N50" s="171"/>
      <c r="O50" s="24"/>
      <c r="P50" s="24"/>
      <c r="Q50" s="24"/>
      <c r="R50" s="24"/>
      <c r="S50" s="24"/>
      <c r="T50" s="24"/>
      <c r="U50" s="24"/>
      <c r="V50" s="24"/>
      <c r="W50" s="24"/>
    </row>
    <row r="51" spans="1:23">
      <c r="A51" s="26" t="s">
        <v>31</v>
      </c>
      <c r="B51" s="229">
        <v>5000</v>
      </c>
      <c r="C51" s="229"/>
      <c r="D51" s="229"/>
      <c r="E51" s="144"/>
      <c r="F51" s="144"/>
      <c r="G51" s="144"/>
      <c r="H51" s="144"/>
      <c r="I51" s="171"/>
      <c r="J51" s="171"/>
      <c r="K51" s="171"/>
      <c r="L51" s="171"/>
      <c r="M51" s="171"/>
      <c r="N51" s="171"/>
      <c r="O51" s="24"/>
      <c r="P51" s="24"/>
      <c r="Q51" s="24"/>
      <c r="R51" s="24"/>
      <c r="S51" s="24"/>
      <c r="T51" s="24"/>
      <c r="U51" s="24"/>
      <c r="V51" s="24"/>
      <c r="W51" s="24"/>
    </row>
    <row r="52" spans="1:23">
      <c r="A52" s="26" t="s">
        <v>32</v>
      </c>
      <c r="B52" s="229">
        <v>10000</v>
      </c>
      <c r="C52" s="229"/>
      <c r="D52" s="229"/>
      <c r="E52" s="144"/>
      <c r="F52" s="144"/>
      <c r="G52" s="144"/>
      <c r="H52" s="144"/>
      <c r="I52" s="171"/>
      <c r="J52" s="171"/>
      <c r="K52" s="171"/>
      <c r="L52" s="171"/>
      <c r="M52" s="171"/>
      <c r="N52" s="171"/>
      <c r="O52" s="24"/>
      <c r="P52" s="24"/>
      <c r="Q52" s="24"/>
      <c r="R52" s="24"/>
      <c r="S52" s="24"/>
      <c r="T52" s="24"/>
      <c r="U52" s="24"/>
      <c r="V52" s="24"/>
      <c r="W52" s="24"/>
    </row>
    <row r="53" spans="1:23">
      <c r="A53" s="24"/>
      <c r="B53" s="73"/>
      <c r="C53" s="37"/>
      <c r="D53" s="24"/>
      <c r="E53" s="144"/>
      <c r="F53" s="144"/>
      <c r="G53" s="144"/>
      <c r="H53" s="14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</row>
    <row r="54" spans="1:23">
      <c r="A54" s="38" t="s">
        <v>33</v>
      </c>
      <c r="B54" s="62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</row>
    <row r="55" spans="1:23">
      <c r="A55" s="24" t="s">
        <v>34</v>
      </c>
      <c r="B55" s="62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</row>
    <row r="56" spans="1:23">
      <c r="A56" s="24" t="s">
        <v>35</v>
      </c>
      <c r="B56" s="62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</row>
    <row r="57" spans="1:23">
      <c r="A57" s="24" t="s">
        <v>36</v>
      </c>
      <c r="B57" s="62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3">
      <c r="A58" s="24"/>
      <c r="B58" s="62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3" ht="56.25" customHeight="1">
      <c r="A59" s="232" t="s">
        <v>152</v>
      </c>
      <c r="B59" s="233"/>
      <c r="C59" s="233"/>
      <c r="D59" s="234"/>
      <c r="E59" s="24"/>
      <c r="F59" s="24"/>
      <c r="G59" s="24"/>
    </row>
    <row r="60" spans="1:23">
      <c r="B60" s="238" t="s">
        <v>24</v>
      </c>
      <c r="C60" s="239"/>
      <c r="D60" s="240"/>
      <c r="E60" s="24"/>
      <c r="F60" s="24"/>
      <c r="G60" s="24"/>
    </row>
    <row r="61" spans="1:23">
      <c r="A61" s="25" t="s">
        <v>29</v>
      </c>
      <c r="B61" s="203" t="s">
        <v>26</v>
      </c>
      <c r="C61" s="203"/>
      <c r="D61" s="203"/>
      <c r="E61" s="24"/>
      <c r="F61" s="24"/>
      <c r="G61" s="24"/>
    </row>
    <row r="62" spans="1:23">
      <c r="A62" s="26" t="s">
        <v>30</v>
      </c>
      <c r="B62" s="204">
        <f>ROUNDUP(B50*0.85,0)</f>
        <v>0</v>
      </c>
      <c r="C62" s="204"/>
      <c r="D62" s="204"/>
      <c r="E62" s="24"/>
      <c r="F62" s="24"/>
      <c r="G62" s="24"/>
    </row>
    <row r="63" spans="1:23">
      <c r="A63" s="26" t="s">
        <v>31</v>
      </c>
      <c r="B63" s="204">
        <f t="shared" ref="B63:B64" si="0">ROUNDUP(B51*0.85,0)</f>
        <v>4250</v>
      </c>
      <c r="C63" s="204"/>
      <c r="D63" s="204"/>
      <c r="E63" s="24"/>
      <c r="F63" s="24"/>
      <c r="G63" s="24"/>
    </row>
    <row r="64" spans="1:23">
      <c r="A64" s="26" t="s">
        <v>32</v>
      </c>
      <c r="B64" s="204">
        <f t="shared" si="0"/>
        <v>8500</v>
      </c>
      <c r="C64" s="204"/>
      <c r="D64" s="204"/>
      <c r="E64" s="24"/>
      <c r="F64" s="24"/>
      <c r="G64" s="24"/>
    </row>
    <row r="65" spans="1:7">
      <c r="B65" s="235" t="s">
        <v>102</v>
      </c>
      <c r="C65" s="236"/>
      <c r="D65" s="237"/>
      <c r="E65" s="24"/>
      <c r="F65" s="24"/>
      <c r="G65" s="24"/>
    </row>
    <row r="66" spans="1:7">
      <c r="A66" s="25" t="s">
        <v>29</v>
      </c>
      <c r="B66" s="203" t="s">
        <v>26</v>
      </c>
      <c r="C66" s="203"/>
      <c r="D66" s="203"/>
    </row>
    <row r="67" spans="1:7">
      <c r="A67" s="26" t="s">
        <v>30</v>
      </c>
      <c r="B67" s="204">
        <f>ROUNDUP(B50*0.9,0)</f>
        <v>0</v>
      </c>
      <c r="C67" s="204"/>
      <c r="D67" s="204"/>
    </row>
    <row r="68" spans="1:7">
      <c r="A68" s="26" t="s">
        <v>31</v>
      </c>
      <c r="B68" s="204">
        <f>ROUNDUP(B51*0.9,0)</f>
        <v>4500</v>
      </c>
      <c r="C68" s="204"/>
      <c r="D68" s="204"/>
    </row>
    <row r="69" spans="1:7">
      <c r="A69" s="26" t="s">
        <v>32</v>
      </c>
      <c r="B69" s="204">
        <f>ROUNDUP(B52*0.9,0)</f>
        <v>9000</v>
      </c>
      <c r="C69" s="204"/>
      <c r="D69" s="204"/>
    </row>
    <row r="70" spans="1:7">
      <c r="B70" s="235" t="s">
        <v>107</v>
      </c>
      <c r="C70" s="236"/>
      <c r="D70" s="237"/>
    </row>
    <row r="71" spans="1:7">
      <c r="A71" s="25" t="s">
        <v>29</v>
      </c>
      <c r="B71" s="203" t="s">
        <v>26</v>
      </c>
      <c r="C71" s="203"/>
      <c r="D71" s="203"/>
    </row>
    <row r="72" spans="1:7">
      <c r="A72" s="26" t="s">
        <v>30</v>
      </c>
      <c r="B72" s="204">
        <f>ROUNDUP(B50*0.9,0)</f>
        <v>0</v>
      </c>
      <c r="C72" s="204"/>
      <c r="D72" s="204"/>
    </row>
    <row r="73" spans="1:7">
      <c r="A73" s="26" t="s">
        <v>31</v>
      </c>
      <c r="B73" s="204">
        <f>ROUNDUP(B51*0.9,0)</f>
        <v>4500</v>
      </c>
      <c r="C73" s="204"/>
      <c r="D73" s="204"/>
    </row>
    <row r="74" spans="1:7">
      <c r="A74" s="26" t="s">
        <v>32</v>
      </c>
      <c r="B74" s="204">
        <f>ROUNDUP(B52*0.9,0)</f>
        <v>9000</v>
      </c>
      <c r="C74" s="204"/>
      <c r="D74" s="204"/>
    </row>
    <row r="75" spans="1:7">
      <c r="B75" s="235" t="s">
        <v>108</v>
      </c>
      <c r="C75" s="236"/>
      <c r="D75" s="237"/>
    </row>
    <row r="76" spans="1:7">
      <c r="A76" s="25" t="s">
        <v>29</v>
      </c>
      <c r="B76" s="203" t="s">
        <v>26</v>
      </c>
      <c r="C76" s="203"/>
      <c r="D76" s="203"/>
    </row>
    <row r="77" spans="1:7">
      <c r="A77" s="26" t="s">
        <v>30</v>
      </c>
      <c r="B77" s="204">
        <f>ROUNDUP(B50*0.8,0)</f>
        <v>0</v>
      </c>
      <c r="C77" s="204"/>
      <c r="D77" s="204"/>
    </row>
    <row r="78" spans="1:7">
      <c r="A78" s="26" t="s">
        <v>31</v>
      </c>
      <c r="B78" s="204">
        <f>ROUNDUP(B51*0.8,0)</f>
        <v>4000</v>
      </c>
      <c r="C78" s="204"/>
      <c r="D78" s="204"/>
    </row>
    <row r="79" spans="1:7">
      <c r="A79" s="26" t="s">
        <v>32</v>
      </c>
      <c r="B79" s="204">
        <f>ROUNDUP(B52*0.8,0)</f>
        <v>8000</v>
      </c>
      <c r="C79" s="204"/>
      <c r="D79" s="204"/>
    </row>
    <row r="80" spans="1:7">
      <c r="B80" s="242" t="s">
        <v>113</v>
      </c>
      <c r="C80" s="243"/>
      <c r="D80" s="244"/>
    </row>
    <row r="81" spans="1:4">
      <c r="A81" s="25" t="s">
        <v>29</v>
      </c>
      <c r="B81" s="203" t="s">
        <v>26</v>
      </c>
      <c r="C81" s="203"/>
      <c r="D81" s="203"/>
    </row>
    <row r="82" spans="1:4">
      <c r="A82" s="26" t="s">
        <v>30</v>
      </c>
      <c r="B82" s="204">
        <v>0</v>
      </c>
      <c r="C82" s="204"/>
      <c r="D82" s="204"/>
    </row>
    <row r="83" spans="1:4">
      <c r="A83" s="26" t="s">
        <v>31</v>
      </c>
      <c r="B83" s="204">
        <v>5000</v>
      </c>
      <c r="C83" s="204"/>
      <c r="D83" s="204"/>
    </row>
    <row r="84" spans="1:4">
      <c r="A84" s="26" t="s">
        <v>32</v>
      </c>
      <c r="B84" s="204">
        <v>10000</v>
      </c>
      <c r="C84" s="204"/>
      <c r="D84" s="204"/>
    </row>
    <row r="85" spans="1:4">
      <c r="A85" s="117"/>
      <c r="B85" s="245" t="s">
        <v>112</v>
      </c>
      <c r="C85" s="246"/>
      <c r="D85" s="247"/>
    </row>
    <row r="86" spans="1:4">
      <c r="A86" s="118" t="s">
        <v>29</v>
      </c>
      <c r="B86" s="241" t="s">
        <v>26</v>
      </c>
      <c r="C86" s="241"/>
      <c r="D86" s="241"/>
    </row>
    <row r="87" spans="1:4">
      <c r="A87" s="119" t="s">
        <v>30</v>
      </c>
      <c r="B87" s="217">
        <f>ROUNDUP(B50,0)</f>
        <v>0</v>
      </c>
      <c r="C87" s="217"/>
      <c r="D87" s="217"/>
    </row>
    <row r="88" spans="1:4">
      <c r="A88" s="119" t="s">
        <v>31</v>
      </c>
      <c r="B88" s="217">
        <f t="shared" ref="B88:B89" si="1">ROUNDUP(B51,0)</f>
        <v>5000</v>
      </c>
      <c r="C88" s="217"/>
      <c r="D88" s="217"/>
    </row>
    <row r="89" spans="1:4">
      <c r="A89" s="119" t="s">
        <v>32</v>
      </c>
      <c r="B89" s="217">
        <f t="shared" si="1"/>
        <v>10000</v>
      </c>
      <c r="C89" s="217"/>
      <c r="D89" s="217"/>
    </row>
    <row r="90" spans="1:4">
      <c r="B90" s="214" t="s">
        <v>114</v>
      </c>
      <c r="C90" s="215"/>
      <c r="D90" s="216"/>
    </row>
    <row r="91" spans="1:4">
      <c r="A91" s="25" t="s">
        <v>29</v>
      </c>
      <c r="B91" s="203" t="s">
        <v>26</v>
      </c>
      <c r="C91" s="203"/>
      <c r="D91" s="203"/>
    </row>
    <row r="92" spans="1:4">
      <c r="A92" s="26" t="s">
        <v>30</v>
      </c>
      <c r="B92" s="204">
        <f>ROUNDUP(B50,0)</f>
        <v>0</v>
      </c>
      <c r="C92" s="204"/>
      <c r="D92" s="204"/>
    </row>
    <row r="93" spans="1:4">
      <c r="A93" s="26" t="s">
        <v>31</v>
      </c>
      <c r="B93" s="204">
        <f t="shared" ref="B93:B94" si="2">ROUNDUP(B51,0)</f>
        <v>5000</v>
      </c>
      <c r="C93" s="204"/>
      <c r="D93" s="204"/>
    </row>
    <row r="94" spans="1:4">
      <c r="A94" s="26" t="s">
        <v>32</v>
      </c>
      <c r="B94" s="204">
        <f t="shared" si="2"/>
        <v>10000</v>
      </c>
      <c r="C94" s="204"/>
      <c r="D94" s="204"/>
    </row>
    <row r="95" spans="1:4">
      <c r="A95" s="117"/>
      <c r="B95" s="211" t="s">
        <v>116</v>
      </c>
      <c r="C95" s="212"/>
      <c r="D95" s="213"/>
    </row>
    <row r="96" spans="1:4">
      <c r="A96" s="118" t="s">
        <v>29</v>
      </c>
      <c r="B96" s="241" t="s">
        <v>26</v>
      </c>
      <c r="C96" s="241"/>
      <c r="D96" s="241"/>
    </row>
    <row r="97" spans="1:4">
      <c r="A97" s="119" t="s">
        <v>30</v>
      </c>
      <c r="B97" s="217">
        <f>ROUNDUP(B50*0.8,0)</f>
        <v>0</v>
      </c>
      <c r="C97" s="217"/>
      <c r="D97" s="217"/>
    </row>
    <row r="98" spans="1:4">
      <c r="A98" s="119" t="s">
        <v>31</v>
      </c>
      <c r="B98" s="217">
        <f t="shared" ref="B98:B99" si="3">ROUNDUP(B51*0.8,0)</f>
        <v>4000</v>
      </c>
      <c r="C98" s="217"/>
      <c r="D98" s="217"/>
    </row>
    <row r="99" spans="1:4">
      <c r="A99" s="119" t="s">
        <v>32</v>
      </c>
      <c r="B99" s="217">
        <f t="shared" si="3"/>
        <v>8000</v>
      </c>
      <c r="C99" s="217"/>
      <c r="D99" s="217"/>
    </row>
    <row r="100" spans="1:4">
      <c r="A100" s="70"/>
      <c r="B100" s="208" t="s">
        <v>150</v>
      </c>
      <c r="C100" s="209"/>
      <c r="D100" s="210"/>
    </row>
    <row r="101" spans="1:4">
      <c r="A101" s="25" t="s">
        <v>29</v>
      </c>
      <c r="B101" s="203" t="s">
        <v>26</v>
      </c>
      <c r="C101" s="203"/>
      <c r="D101" s="203"/>
    </row>
    <row r="102" spans="1:4">
      <c r="A102" s="26" t="s">
        <v>30</v>
      </c>
      <c r="B102" s="204">
        <f>ROUNDUP(B50*0.9,0)</f>
        <v>0</v>
      </c>
      <c r="C102" s="204"/>
      <c r="D102" s="204"/>
    </row>
    <row r="103" spans="1:4">
      <c r="A103" s="26" t="s">
        <v>31</v>
      </c>
      <c r="B103" s="204">
        <f>ROUNDUP(B51*0.9,0)</f>
        <v>4500</v>
      </c>
      <c r="C103" s="204"/>
      <c r="D103" s="204"/>
    </row>
    <row r="104" spans="1:4">
      <c r="A104" s="26" t="s">
        <v>32</v>
      </c>
      <c r="B104" s="204">
        <f>ROUNDUP(B52*0.9,0)</f>
        <v>9000</v>
      </c>
      <c r="C104" s="204"/>
      <c r="D104" s="204"/>
    </row>
    <row r="105" spans="1:4">
      <c r="A105" s="70"/>
      <c r="B105" s="205" t="s">
        <v>151</v>
      </c>
      <c r="C105" s="206"/>
      <c r="D105" s="207"/>
    </row>
    <row r="106" spans="1:4">
      <c r="A106" s="25" t="s">
        <v>29</v>
      </c>
      <c r="B106" s="203" t="s">
        <v>26</v>
      </c>
      <c r="C106" s="203"/>
      <c r="D106" s="203"/>
    </row>
    <row r="107" spans="1:4">
      <c r="A107" s="26" t="s">
        <v>30</v>
      </c>
      <c r="B107" s="204">
        <f>ROUNDUP(B50*0.93,0)</f>
        <v>0</v>
      </c>
      <c r="C107" s="204"/>
      <c r="D107" s="204"/>
    </row>
    <row r="108" spans="1:4">
      <c r="A108" s="26" t="s">
        <v>31</v>
      </c>
      <c r="B108" s="204">
        <f t="shared" ref="B108:B109" si="4">ROUNDUP(B51*0.93,0)</f>
        <v>4650</v>
      </c>
      <c r="C108" s="204"/>
      <c r="D108" s="204"/>
    </row>
    <row r="109" spans="1:4">
      <c r="A109" s="26" t="s">
        <v>32</v>
      </c>
      <c r="B109" s="204">
        <f t="shared" si="4"/>
        <v>9300</v>
      </c>
      <c r="C109" s="204"/>
      <c r="D109" s="204"/>
    </row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293" spans="1:2">
      <c r="A293" s="68"/>
      <c r="B293" s="68"/>
    </row>
    <row r="294" spans="1:2">
      <c r="A294" s="68"/>
      <c r="B294" s="68"/>
    </row>
    <row r="295" spans="1:2">
      <c r="A295" s="68"/>
      <c r="B295" s="68"/>
    </row>
    <row r="296" spans="1:2">
      <c r="A296" s="68"/>
      <c r="B296" s="68"/>
    </row>
    <row r="297" spans="1:2">
      <c r="A297" s="68"/>
      <c r="B297" s="68"/>
    </row>
  </sheetData>
  <mergeCells count="72">
    <mergeCell ref="B99:D99"/>
    <mergeCell ref="B96:D96"/>
    <mergeCell ref="B97:D97"/>
    <mergeCell ref="B80:D80"/>
    <mergeCell ref="B75:D75"/>
    <mergeCell ref="B77:D77"/>
    <mergeCell ref="B78:D78"/>
    <mergeCell ref="B79:D79"/>
    <mergeCell ref="B81:D81"/>
    <mergeCell ref="B82:D82"/>
    <mergeCell ref="B88:D88"/>
    <mergeCell ref="B86:D86"/>
    <mergeCell ref="B87:D87"/>
    <mergeCell ref="B85:D85"/>
    <mergeCell ref="B70:D70"/>
    <mergeCell ref="B65:D65"/>
    <mergeCell ref="B60:D60"/>
    <mergeCell ref="B72:D72"/>
    <mergeCell ref="B73:D73"/>
    <mergeCell ref="A59:D59"/>
    <mergeCell ref="B101:D101"/>
    <mergeCell ref="B102:D102"/>
    <mergeCell ref="B103:D103"/>
    <mergeCell ref="B104:D104"/>
    <mergeCell ref="B61:D61"/>
    <mergeCell ref="B62:D62"/>
    <mergeCell ref="B63:D63"/>
    <mergeCell ref="B64:D64"/>
    <mergeCell ref="B68:D68"/>
    <mergeCell ref="B69:D69"/>
    <mergeCell ref="B66:D66"/>
    <mergeCell ref="B67:D67"/>
    <mergeCell ref="B74:D74"/>
    <mergeCell ref="B76:D76"/>
    <mergeCell ref="B71:D71"/>
    <mergeCell ref="I48:N48"/>
    <mergeCell ref="I49:K49"/>
    <mergeCell ref="L49:N49"/>
    <mergeCell ref="I50:K50"/>
    <mergeCell ref="L50:N50"/>
    <mergeCell ref="I51:K51"/>
    <mergeCell ref="L51:N51"/>
    <mergeCell ref="B52:D52"/>
    <mergeCell ref="B49:D49"/>
    <mergeCell ref="B50:D50"/>
    <mergeCell ref="B51:D51"/>
    <mergeCell ref="I52:K52"/>
    <mergeCell ref="L52:N52"/>
    <mergeCell ref="F42:G42"/>
    <mergeCell ref="F45:G45"/>
    <mergeCell ref="J36:L36"/>
    <mergeCell ref="J37:L37"/>
    <mergeCell ref="J38:L38"/>
    <mergeCell ref="J40:K40"/>
    <mergeCell ref="J41:K41"/>
    <mergeCell ref="J39:L39"/>
    <mergeCell ref="B106:D106"/>
    <mergeCell ref="B107:D107"/>
    <mergeCell ref="B108:D108"/>
    <mergeCell ref="B109:D109"/>
    <mergeCell ref="B83:D83"/>
    <mergeCell ref="B84:D84"/>
    <mergeCell ref="B105:D105"/>
    <mergeCell ref="B100:D100"/>
    <mergeCell ref="B95:D95"/>
    <mergeCell ref="B90:D90"/>
    <mergeCell ref="B89:D89"/>
    <mergeCell ref="B93:D93"/>
    <mergeCell ref="B94:D94"/>
    <mergeCell ref="B91:D91"/>
    <mergeCell ref="B92:D92"/>
    <mergeCell ref="B98:D98"/>
  </mergeCells>
  <phoneticPr fontId="31" type="noConversion"/>
  <pageMargins left="0.7" right="0.7" top="0.75" bottom="0.75" header="0.3" footer="0.3"/>
  <pageSetup paperSize="9" scale="1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5C5E7"/>
    <pageSetUpPr fitToPage="1"/>
  </sheetPr>
  <dimension ref="A1:AB695"/>
  <sheetViews>
    <sheetView showGridLines="0" zoomScale="80" zoomScaleNormal="80" workbookViewId="0">
      <pane ySplit="4" topLeftCell="A653" activePane="bottomLeft" state="frozen"/>
      <selection activeCell="A273" sqref="A273:XFD279"/>
      <selection pane="bottomLeft" activeCell="H682" sqref="H682"/>
    </sheetView>
  </sheetViews>
  <sheetFormatPr defaultRowHeight="12.75"/>
  <cols>
    <col min="1" max="1" width="8.7109375" style="74" customWidth="1"/>
    <col min="2" max="2" width="8.7109375" style="99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91" t="s">
        <v>18</v>
      </c>
      <c r="C2" s="191"/>
      <c r="D2" s="191"/>
      <c r="E2" s="191"/>
      <c r="F2" s="191"/>
      <c r="G2" s="12"/>
      <c r="H2" s="12"/>
      <c r="I2" s="192" t="s">
        <v>100</v>
      </c>
      <c r="J2" s="193"/>
      <c r="K2" s="193"/>
      <c r="L2" s="193"/>
      <c r="M2" s="193"/>
      <c r="N2" s="194"/>
      <c r="O2" s="13"/>
      <c r="P2" s="13"/>
      <c r="S2" s="191" t="s">
        <v>21</v>
      </c>
      <c r="T2" s="191"/>
      <c r="U2" s="185" t="s">
        <v>22</v>
      </c>
      <c r="V2" s="186"/>
      <c r="W2" s="186"/>
      <c r="X2" s="186"/>
      <c r="Y2" s="187"/>
    </row>
    <row r="3" spans="1:25" ht="13.5" customHeight="1" thickBot="1">
      <c r="B3" s="191"/>
      <c r="C3" s="191"/>
      <c r="D3" s="191"/>
      <c r="E3" s="191"/>
      <c r="F3" s="191"/>
      <c r="G3" s="12"/>
      <c r="H3" s="12"/>
      <c r="I3" s="195"/>
      <c r="J3" s="196"/>
      <c r="K3" s="196"/>
      <c r="L3" s="196"/>
      <c r="M3" s="196"/>
      <c r="N3" s="197"/>
      <c r="O3" s="13"/>
      <c r="P3" s="13"/>
      <c r="S3" s="191"/>
      <c r="T3" s="191"/>
      <c r="U3" s="188"/>
      <c r="V3" s="189"/>
      <c r="W3" s="189"/>
      <c r="X3" s="189"/>
      <c r="Y3" s="190"/>
    </row>
    <row r="4" spans="1:25" ht="21" customHeight="1"/>
    <row r="5" spans="1:25" s="6" customFormat="1" ht="17.25" hidden="1" customHeight="1">
      <c r="A5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255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5" hidden="1">
      <c r="A6" s="256" t="s">
        <v>84</v>
      </c>
      <c r="B6" s="257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</row>
    <row r="7" spans="1:25" ht="56.25" hidden="1" customHeight="1">
      <c r="A7" s="251" t="s">
        <v>8</v>
      </c>
      <c r="B7" s="252"/>
      <c r="C7" s="169" t="s">
        <v>87</v>
      </c>
      <c r="D7" s="170"/>
      <c r="E7" s="155" t="s">
        <v>79</v>
      </c>
      <c r="F7" s="156"/>
      <c r="G7" s="248" t="s">
        <v>80</v>
      </c>
      <c r="H7" s="249"/>
      <c r="I7" s="198" t="s">
        <v>81</v>
      </c>
      <c r="J7" s="198"/>
      <c r="K7" s="157" t="s">
        <v>82</v>
      </c>
      <c r="L7" s="157"/>
      <c r="M7" s="161" t="s">
        <v>83</v>
      </c>
      <c r="N7" s="161"/>
      <c r="O7" s="44" t="s">
        <v>57</v>
      </c>
      <c r="P7" s="17" t="s">
        <v>58</v>
      </c>
      <c r="Q7" s="18" t="s">
        <v>59</v>
      </c>
      <c r="R7" s="44" t="s">
        <v>60</v>
      </c>
      <c r="S7" s="44" t="s">
        <v>61</v>
      </c>
      <c r="T7" s="44" t="s">
        <v>62</v>
      </c>
    </row>
    <row r="8" spans="1:25" hidden="1">
      <c r="A8" s="253"/>
      <c r="B8" s="254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56" t="s">
        <v>17</v>
      </c>
      <c r="B9" s="57">
        <v>1</v>
      </c>
      <c r="C9" s="5" cm="1">
        <f t="array" ref="C9">IF($I$2="Длительное проживание от 10 ночей ",
INDEX(GRID!$B$4:$U$15,MATCH(C$7,GRID!$A$4:$A$15,0),MATCH(1,($U$2=GRID!$B$1:$U$1)*(КАЛЕНДАРЬ!F4=GRID!$B$3:$U$3),0))*GRID!$H$45,
ROUNDUP(INDEX(GRID!$B$4:$U$15,MATCH(C$7,GRID!$A$4:$A$15,0),MATCH(1,($U$2=GRID!$B$1:$U$1)*(КАЛЕНДАРЬ!F4=GRID!$B$3:$U$3),0))*GRID!$H$45*(1-GRID!$H$46),0))</f>
        <v>24750.000000000004</v>
      </c>
      <c r="D9" s="5" cm="1">
        <f t="array" ref="D9">IF($I$2="Длительное проживание от 10 ночей ",
INDEX(GRID!$B$18:$U$29,MATCH(C$7,GRID!$A$18:$A$29,0),MATCH(1,($U$2=GRID!$B$1:$U$1)*(КАЛЕНДАРЬ!F4=GRID!$B$3:$U$3),0))*GRID!$H$45,
ROUNDUP(INDEX(GRID!$B$18:$U$29,MATCH(C$7,GRID!$A$18:$A$29,0),MATCH(1,($U$2=GRID!$B$1:$U$1)*(КАЛЕНДАРЬ!F4=GRID!$B$3:$U$3),0))*GRID!$H$45*(1-GRID!$H$46),0))</f>
        <v>29250.000000000004</v>
      </c>
      <c r="E9" s="5" cm="1">
        <f t="array" ref="E9">IF($I$2="Длительное проживание от 10 ночей ",
INDEX(GRID!$B$4:$U$15,MATCH(E$7,GRID!$A$4:$A$15,0),MATCH(1,($U$2=GRID!$B$1:$U$1)*(КАЛЕНДАРЬ!F4=GRID!$B$3:$U$3),0))*GRID!$H$45,
ROUNDUP(INDEX(GRID!$B$4:$U$15,MATCH(E$7,GRID!$A$4:$A$15,0),MATCH(1,($U$2=GRID!$B$1:$U$1)*(КАЛЕНДАРЬ!F4=GRID!$B$3:$U$3),0))*GRID!$H$45*(1-GRID!$H$46),0))</f>
        <v>29700</v>
      </c>
      <c r="F9" s="5" cm="1">
        <f t="array" ref="F9">IF($I$2="Длительное проживание от 10 ночей ",
INDEX(GRID!$B$18:$U$29,MATCH(E$7,GRID!$A$18:$A$29,0),MATCH(1,($U$2=GRID!$B$1:$U$1)*(КАЛЕНДАРЬ!F4=GRID!$B$3:$U$3),0))*GRID!$H$45,
ROUNDUP(INDEX(GRID!$B$18:$U$29,MATCH(E$7,GRID!$A$18:$A$29,0),MATCH(1,($U$2=GRID!$B$1:$U$1)*(КАЛЕНДАРЬ!F4=GRID!$B$3:$U$3),0))*GRID!$H$45*(1-GRID!$H$46),0))</f>
        <v>34200</v>
      </c>
      <c r="G9" s="50" t="s">
        <v>105</v>
      </c>
      <c r="H9" s="50" t="s">
        <v>105</v>
      </c>
      <c r="I9" s="5" cm="1">
        <f t="array" ref="I9">IF($I$2="Длительное проживание от 10 ночей ",
INDEX(GRID!$B$4:$U$15,MATCH(I$7,GRID!$A$4:$A$15,0),MATCH(1,($U$2=GRID!$B$1:$U$1)*(КАЛЕНДАРЬ!F4=GRID!$B$3:$U$3),0))*GRID!$H$45,
ROUNDUP(INDEX(GRID!$B$4:$U$15,MATCH(I$7,GRID!$A$4:$A$15,0),MATCH(1,($U$2=GRID!$B$1:$U$1)*(КАЛЕНДАРЬ!F4=GRID!$B$3:$U$3),0))*GRID!$H$45*(1-GRID!$H$46),0))</f>
        <v>39060</v>
      </c>
      <c r="J9" s="5" cm="1">
        <f t="array" ref="J9">IF($I$2="Длительное проживание от 10 ночей ",
INDEX(GRID!$B$18:$U$29,MATCH(I$7,GRID!$A$18:$A$29,0),MATCH(1,($U$2=GRID!$B$1:$U$1)*(КАЛЕНДАРЬ!F4=GRID!$B$3:$U$3),0))*GRID!$H$45,
ROUNDUP(INDEX(GRID!$B$18:$U$29,MATCH(I$7,GRID!$A$18:$A$29,0),MATCH(1,($U$2=GRID!$B$1:$U$1)*(КАЛЕНДАРЬ!F4=GRID!$B$3:$U$3),0))*GRID!$H$45*(1-GRID!$H$46),0))</f>
        <v>43560</v>
      </c>
      <c r="K9" s="50" t="s">
        <v>105</v>
      </c>
      <c r="L9" s="50" t="s">
        <v>105</v>
      </c>
      <c r="M9" s="5" cm="1">
        <f t="array" ref="M9">IF($I$2="Длительное проживание от 10 ночей ",
INDEX(GRID!$B$4:$U$15,MATCH(M$7,GRID!$A$4:$A$15,0),MATCH(1,($U$2=GRID!$B$1:$U$1)*(КАЛЕНДАРЬ!F4=GRID!$B$3:$U$3),0))*GRID!$H$45,
ROUNDUP(INDEX(GRID!$B$4:$U$15,MATCH(M$7,GRID!$A$4:$A$15,0),MATCH(1,($U$2=GRID!$B$1:$U$1)*(КАЛЕНДАРЬ!F4=GRID!$B$3:$U$3),0))*GRID!$H$45*(1-GRID!$H$46),0))</f>
        <v>62550</v>
      </c>
      <c r="N9" s="5" cm="1">
        <f t="array" ref="N9">IF($I$2="Длительное проживание от 10 ночей ",
INDEX(GRID!$B$18:$U$29,MATCH(M$7,GRID!$A$18:$A$29,0),MATCH(1,($U$2=GRID!$B$1:$U$1)*(КАЛЕНДАРЬ!F4=GRID!$B$3:$U$3),0))*GRID!$H$45,
ROUNDUP(INDEX(GRID!$B$18:$U$29,MATCH(M$7,GRID!$A$18:$A$29,0),MATCH(1,($U$2=GRID!$B$1:$U$1)*(КАЛЕНДАРЬ!F4=GRID!$B$3:$U$3),0))*GRID!$H$45*(1-GRID!$H$46),0))</f>
        <v>67050</v>
      </c>
      <c r="O9" s="50" t="s">
        <v>105</v>
      </c>
      <c r="P9" s="5" cm="1">
        <f t="array" ref="P9">IF($I$2="Длительное проживание от 10 ночей ",
INDEX(GRID!$B$4:$U$15,MATCH(P$7,GRID!$A$4:$A$15,0),MATCH(1,($U$2=GRID!$B$1:$U$1)*(КАЛЕНДАРЬ!F4=GRID!$B$3:$U$3),0))*GRID!$H$45,
ROUNDUP(INDEX(GRID!$B$4:$U$15,MATCH(P$7,GRID!$A$4:$A$15,0),MATCH(1,($U$2=GRID!$B$1:$U$1)*(КАЛЕНДАРЬ!F4=GRID!$B$3:$U$3),0))*GRID!$H$45*(1-GRID!$H$46),0))</f>
        <v>130860</v>
      </c>
      <c r="Q9" s="5" cm="1">
        <f t="array" ref="Q9">IF($I$2="Длительное проживание от 10 ночей ",
INDEX(GRID!$B$4:$U$15,MATCH(Q$7,GRID!$A$4:$A$15,0),MATCH(1,($U$2=GRID!$B$1:$U$1)*(КАЛЕНДАРЬ!F4=GRID!$B$3:$U$3),0))*GRID!$H$45,
ROUNDUP(INDEX(GRID!$B$4:$U$15,MATCH(Q$7,GRID!$A$4:$A$15,0),MATCH(1,($U$2=GRID!$B$1:$U$1)*(КАЛЕНДАРЬ!F4=GRID!$B$3:$U$3),0))*GRID!$H$45*(1-GRID!$H$46),0))</f>
        <v>153810</v>
      </c>
      <c r="R9" s="50" t="s">
        <v>105</v>
      </c>
      <c r="S9" s="50" t="s">
        <v>105</v>
      </c>
      <c r="T9" s="50" t="s">
        <v>105</v>
      </c>
    </row>
    <row r="10" spans="1:25" hidden="1">
      <c r="A10" s="56" t="s">
        <v>11</v>
      </c>
      <c r="B10" s="57">
        <v>2</v>
      </c>
      <c r="C10" s="5" cm="1">
        <f t="array" ref="C10">IF($I$2="Длительное проживание от 10 ночей ",
INDEX(GRID!$B$4:$U$15,MATCH(C$7,GRID!$A$4:$A$15,0),MATCH(1,($U$2=GRID!$B$1:$U$1)*(КАЛЕНДАРЬ!F5=GRID!$B$3:$U$3),0))*GRID!$H$45,
ROUNDUP(INDEX(GRID!$B$4:$U$15,MATCH(C$7,GRID!$A$4:$A$15,0),MATCH(1,($U$2=GRID!$B$1:$U$1)*(КАЛЕНДАРЬ!F5=GRID!$B$3:$U$3),0))*GRID!$H$45*(1-GRID!$H$46),0))</f>
        <v>24750.000000000004</v>
      </c>
      <c r="D10" s="5" cm="1">
        <f t="array" ref="D10">IF($I$2="Длительное проживание от 10 ночей ",
INDEX(GRID!$B$18:$U$29,MATCH(C$7,GRID!$A$18:$A$29,0),MATCH(1,($U$2=GRID!$B$1:$U$1)*(КАЛЕНДАРЬ!F5=GRID!$B$3:$U$3),0))*GRID!$H$45,
ROUNDUP(INDEX(GRID!$B$18:$U$29,MATCH(C$7,GRID!$A$18:$A$29,0),MATCH(1,($U$2=GRID!$B$1:$U$1)*(КАЛЕНДАРЬ!F5=GRID!$B$3:$U$3),0))*GRID!$H$45*(1-GRID!$H$46),0))</f>
        <v>29250.000000000004</v>
      </c>
      <c r="E10" s="5" cm="1">
        <f t="array" ref="E10">IF($I$2="Длительное проживание от 10 ночей ",
INDEX(GRID!$B$4:$U$15,MATCH(E$7,GRID!$A$4:$A$15,0),MATCH(1,($U$2=GRID!$B$1:$U$1)*(КАЛЕНДАРЬ!F5=GRID!$B$3:$U$3),0))*GRID!$H$45,
ROUNDUP(INDEX(GRID!$B$4:$U$15,MATCH(E$7,GRID!$A$4:$A$15,0),MATCH(1,($U$2=GRID!$B$1:$U$1)*(КАЛЕНДАРЬ!F5=GRID!$B$3:$U$3),0))*GRID!$H$45*(1-GRID!$H$46),0))</f>
        <v>29700</v>
      </c>
      <c r="F10" s="5" cm="1">
        <f t="array" ref="F10">IF($I$2="Длительное проживание от 10 ночей ",
INDEX(GRID!$B$18:$U$29,MATCH(E$7,GRID!$A$18:$A$29,0),MATCH(1,($U$2=GRID!$B$1:$U$1)*(КАЛЕНДАРЬ!F5=GRID!$B$3:$U$3),0))*GRID!$H$45,
ROUNDUP(INDEX(GRID!$B$18:$U$29,MATCH(E$7,GRID!$A$18:$A$29,0),MATCH(1,($U$2=GRID!$B$1:$U$1)*(КАЛЕНДАРЬ!F5=GRID!$B$3:$U$3),0))*GRID!$H$45*(1-GRID!$H$46),0))</f>
        <v>34200</v>
      </c>
      <c r="G10" s="50" t="s">
        <v>105</v>
      </c>
      <c r="H10" s="50" t="s">
        <v>105</v>
      </c>
      <c r="I10" s="5" cm="1">
        <f t="array" ref="I10">IF($I$2="Длительное проживание от 10 ночей ",
INDEX(GRID!$B$4:$U$15,MATCH(I$7,GRID!$A$4:$A$15,0),MATCH(1,($U$2=GRID!$B$1:$U$1)*(КАЛЕНДАРЬ!F5=GRID!$B$3:$U$3),0))*GRID!$H$45,
ROUNDUP(INDEX(GRID!$B$4:$U$15,MATCH(I$7,GRID!$A$4:$A$15,0),MATCH(1,($U$2=GRID!$B$1:$U$1)*(КАЛЕНДАРЬ!F5=GRID!$B$3:$U$3),0))*GRID!$H$45*(1-GRID!$H$46),0))</f>
        <v>39060</v>
      </c>
      <c r="J10" s="5" cm="1">
        <f t="array" ref="J10">IF($I$2="Длительное проживание от 10 ночей ",
INDEX(GRID!$B$18:$U$29,MATCH(I$7,GRID!$A$18:$A$29,0),MATCH(1,($U$2=GRID!$B$1:$U$1)*(КАЛЕНДАРЬ!F5=GRID!$B$3:$U$3),0))*GRID!$H$45,
ROUNDUP(INDEX(GRID!$B$18:$U$29,MATCH(I$7,GRID!$A$18:$A$29,0),MATCH(1,($U$2=GRID!$B$1:$U$1)*(КАЛЕНДАРЬ!F5=GRID!$B$3:$U$3),0))*GRID!$H$45*(1-GRID!$H$46),0))</f>
        <v>43560</v>
      </c>
      <c r="K10" s="50" t="s">
        <v>105</v>
      </c>
      <c r="L10" s="50" t="s">
        <v>105</v>
      </c>
      <c r="M10" s="5" cm="1">
        <f t="array" ref="M10">IF($I$2="Длительное проживание от 10 ночей ",
INDEX(GRID!$B$4:$U$15,MATCH(M$7,GRID!$A$4:$A$15,0),MATCH(1,($U$2=GRID!$B$1:$U$1)*(КАЛЕНДАРЬ!F5=GRID!$B$3:$U$3),0))*GRID!$H$45,
ROUNDUP(INDEX(GRID!$B$4:$U$15,MATCH(M$7,GRID!$A$4:$A$15,0),MATCH(1,($U$2=GRID!$B$1:$U$1)*(КАЛЕНДАРЬ!F5=GRID!$B$3:$U$3),0))*GRID!$H$45*(1-GRID!$H$46),0))</f>
        <v>62550</v>
      </c>
      <c r="N10" s="5" cm="1">
        <f t="array" ref="N10">IF($I$2="Длительное проживание от 10 ночей ",
INDEX(GRID!$B$18:$U$29,MATCH(M$7,GRID!$A$18:$A$29,0),MATCH(1,($U$2=GRID!$B$1:$U$1)*(КАЛЕНДАРЬ!F5=GRID!$B$3:$U$3),0))*GRID!$H$45,
ROUNDUP(INDEX(GRID!$B$18:$U$29,MATCH(M$7,GRID!$A$18:$A$29,0),MATCH(1,($U$2=GRID!$B$1:$U$1)*(КАЛЕНДАРЬ!F5=GRID!$B$3:$U$3),0))*GRID!$H$45*(1-GRID!$H$46),0))</f>
        <v>67050</v>
      </c>
      <c r="O10" s="50" t="s">
        <v>105</v>
      </c>
      <c r="P10" s="5" cm="1">
        <f t="array" ref="P10">IF($I$2="Длительное проживание от 10 ночей ",
INDEX(GRID!$B$4:$U$15,MATCH(P$7,GRID!$A$4:$A$15,0),MATCH(1,($U$2=GRID!$B$1:$U$1)*(КАЛЕНДАРЬ!F5=GRID!$B$3:$U$3),0))*GRID!$H$45,
ROUNDUP(INDEX(GRID!$B$4:$U$15,MATCH(P$7,GRID!$A$4:$A$15,0),MATCH(1,($U$2=GRID!$B$1:$U$1)*(КАЛЕНДАРЬ!F5=GRID!$B$3:$U$3),0))*GRID!$H$45*(1-GRID!$H$46),0))</f>
        <v>130860</v>
      </c>
      <c r="Q10" s="5" cm="1">
        <f t="array" ref="Q10">IF($I$2="Длительное проживание от 10 ночей ",
INDEX(GRID!$B$4:$U$15,MATCH(Q$7,GRID!$A$4:$A$15,0),MATCH(1,($U$2=GRID!$B$1:$U$1)*(КАЛЕНДАРЬ!F5=GRID!$B$3:$U$3),0))*GRID!$H$45,
ROUNDUP(INDEX(GRID!$B$4:$U$15,MATCH(Q$7,GRID!$A$4:$A$15,0),MATCH(1,($U$2=GRID!$B$1:$U$1)*(КАЛЕНДАРЬ!F5=GRID!$B$3:$U$3),0))*GRID!$H$45*(1-GRID!$H$46),0))</f>
        <v>153810</v>
      </c>
      <c r="R10" s="50" t="s">
        <v>105</v>
      </c>
      <c r="S10" s="50" t="s">
        <v>105</v>
      </c>
      <c r="T10" s="50" t="s">
        <v>105</v>
      </c>
    </row>
    <row r="11" spans="1:25" hidden="1">
      <c r="A11" s="56" t="s">
        <v>12</v>
      </c>
      <c r="B11" s="57">
        <v>3</v>
      </c>
      <c r="C11" s="5" cm="1">
        <f t="array" ref="C11">IF($I$2="Длительное проживание от 10 ночей ",
INDEX(GRID!$B$4:$U$15,MATCH(C$7,GRID!$A$4:$A$15,0),MATCH(1,($U$2=GRID!$B$1:$U$1)*(КАЛЕНДАРЬ!F6=GRID!$B$3:$U$3),0))*GRID!$H$45,
ROUNDUP(INDEX(GRID!$B$4:$U$15,MATCH(C$7,GRID!$A$4:$A$15,0),MATCH(1,($U$2=GRID!$B$1:$U$1)*(КАЛЕНДАРЬ!F6=GRID!$B$3:$U$3),0))*GRID!$H$45*(1-GRID!$H$46),0))</f>
        <v>24750.000000000004</v>
      </c>
      <c r="D11" s="5" cm="1">
        <f t="array" ref="D11">IF($I$2="Длительное проживание от 10 ночей ",
INDEX(GRID!$B$18:$U$29,MATCH(C$7,GRID!$A$18:$A$29,0),MATCH(1,($U$2=GRID!$B$1:$U$1)*(КАЛЕНДАРЬ!F6=GRID!$B$3:$U$3),0))*GRID!$H$45,
ROUNDUP(INDEX(GRID!$B$18:$U$29,MATCH(C$7,GRID!$A$18:$A$29,0),MATCH(1,($U$2=GRID!$B$1:$U$1)*(КАЛЕНДАРЬ!F6=GRID!$B$3:$U$3),0))*GRID!$H$45*(1-GRID!$H$46),0))</f>
        <v>29250.000000000004</v>
      </c>
      <c r="E11" s="5" cm="1">
        <f t="array" ref="E11">IF($I$2="Длительное проживание от 10 ночей ",
INDEX(GRID!$B$4:$U$15,MATCH(E$7,GRID!$A$4:$A$15,0),MATCH(1,($U$2=GRID!$B$1:$U$1)*(КАЛЕНДАРЬ!F6=GRID!$B$3:$U$3),0))*GRID!$H$45,
ROUNDUP(INDEX(GRID!$B$4:$U$15,MATCH(E$7,GRID!$A$4:$A$15,0),MATCH(1,($U$2=GRID!$B$1:$U$1)*(КАЛЕНДАРЬ!F6=GRID!$B$3:$U$3),0))*GRID!$H$45*(1-GRID!$H$46),0))</f>
        <v>29700</v>
      </c>
      <c r="F11" s="5" cm="1">
        <f t="array" ref="F11">IF($I$2="Длительное проживание от 10 ночей ",
INDEX(GRID!$B$18:$U$29,MATCH(E$7,GRID!$A$18:$A$29,0),MATCH(1,($U$2=GRID!$B$1:$U$1)*(КАЛЕНДАРЬ!F6=GRID!$B$3:$U$3),0))*GRID!$H$45,
ROUNDUP(INDEX(GRID!$B$18:$U$29,MATCH(E$7,GRID!$A$18:$A$29,0),MATCH(1,($U$2=GRID!$B$1:$U$1)*(КАЛЕНДАРЬ!F6=GRID!$B$3:$U$3),0))*GRID!$H$45*(1-GRID!$H$46),0))</f>
        <v>34200</v>
      </c>
      <c r="G11" s="50" t="s">
        <v>105</v>
      </c>
      <c r="H11" s="50" t="s">
        <v>105</v>
      </c>
      <c r="I11" s="5" cm="1">
        <f t="array" ref="I11">IF($I$2="Длительное проживание от 10 ночей ",
INDEX(GRID!$B$4:$U$15,MATCH(I$7,GRID!$A$4:$A$15,0),MATCH(1,($U$2=GRID!$B$1:$U$1)*(КАЛЕНДАРЬ!F6=GRID!$B$3:$U$3),0))*GRID!$H$45,
ROUNDUP(INDEX(GRID!$B$4:$U$15,MATCH(I$7,GRID!$A$4:$A$15,0),MATCH(1,($U$2=GRID!$B$1:$U$1)*(КАЛЕНДАРЬ!F6=GRID!$B$3:$U$3),0))*GRID!$H$45*(1-GRID!$H$46),0))</f>
        <v>39060</v>
      </c>
      <c r="J11" s="5" cm="1">
        <f t="array" ref="J11">IF($I$2="Длительное проживание от 10 ночей ",
INDEX(GRID!$B$18:$U$29,MATCH(I$7,GRID!$A$18:$A$29,0),MATCH(1,($U$2=GRID!$B$1:$U$1)*(КАЛЕНДАРЬ!F6=GRID!$B$3:$U$3),0))*GRID!$H$45,
ROUNDUP(INDEX(GRID!$B$18:$U$29,MATCH(I$7,GRID!$A$18:$A$29,0),MATCH(1,($U$2=GRID!$B$1:$U$1)*(КАЛЕНДАРЬ!F6=GRID!$B$3:$U$3),0))*GRID!$H$45*(1-GRID!$H$46),0))</f>
        <v>43560</v>
      </c>
      <c r="K11" s="50" t="s">
        <v>105</v>
      </c>
      <c r="L11" s="50" t="s">
        <v>105</v>
      </c>
      <c r="M11" s="5" cm="1">
        <f t="array" ref="M11">IF($I$2="Длительное проживание от 10 ночей ",
INDEX(GRID!$B$4:$U$15,MATCH(M$7,GRID!$A$4:$A$15,0),MATCH(1,($U$2=GRID!$B$1:$U$1)*(КАЛЕНДАРЬ!F6=GRID!$B$3:$U$3),0))*GRID!$H$45,
ROUNDUP(INDEX(GRID!$B$4:$U$15,MATCH(M$7,GRID!$A$4:$A$15,0),MATCH(1,($U$2=GRID!$B$1:$U$1)*(КАЛЕНДАРЬ!F6=GRID!$B$3:$U$3),0))*GRID!$H$45*(1-GRID!$H$46),0))</f>
        <v>62550</v>
      </c>
      <c r="N11" s="5" cm="1">
        <f t="array" ref="N11">IF($I$2="Длительное проживание от 10 ночей ",
INDEX(GRID!$B$18:$U$29,MATCH(M$7,GRID!$A$18:$A$29,0),MATCH(1,($U$2=GRID!$B$1:$U$1)*(КАЛЕНДАРЬ!F6=GRID!$B$3:$U$3),0))*GRID!$H$45,
ROUNDUP(INDEX(GRID!$B$18:$U$29,MATCH(M$7,GRID!$A$18:$A$29,0),MATCH(1,($U$2=GRID!$B$1:$U$1)*(КАЛЕНДАРЬ!F6=GRID!$B$3:$U$3),0))*GRID!$H$45*(1-GRID!$H$46),0))</f>
        <v>67050</v>
      </c>
      <c r="O11" s="50" t="s">
        <v>105</v>
      </c>
      <c r="P11" s="5" cm="1">
        <f t="array" ref="P11">IF($I$2="Длительное проживание от 10 ночей ",
INDEX(GRID!$B$4:$U$15,MATCH(P$7,GRID!$A$4:$A$15,0),MATCH(1,($U$2=GRID!$B$1:$U$1)*(КАЛЕНДАРЬ!F6=GRID!$B$3:$U$3),0))*GRID!$H$45,
ROUNDUP(INDEX(GRID!$B$4:$U$15,MATCH(P$7,GRID!$A$4:$A$15,0),MATCH(1,($U$2=GRID!$B$1:$U$1)*(КАЛЕНДАРЬ!F6=GRID!$B$3:$U$3),0))*GRID!$H$45*(1-GRID!$H$46),0))</f>
        <v>130860</v>
      </c>
      <c r="Q11" s="5" cm="1">
        <f t="array" ref="Q11">IF($I$2="Длительное проживание от 10 ночей ",
INDEX(GRID!$B$4:$U$15,MATCH(Q$7,GRID!$A$4:$A$15,0),MATCH(1,($U$2=GRID!$B$1:$U$1)*(КАЛЕНДАРЬ!F6=GRID!$B$3:$U$3),0))*GRID!$H$45,
ROUNDUP(INDEX(GRID!$B$4:$U$15,MATCH(Q$7,GRID!$A$4:$A$15,0),MATCH(1,($U$2=GRID!$B$1:$U$1)*(КАЛЕНДАРЬ!F6=GRID!$B$3:$U$3),0))*GRID!$H$45*(1-GRID!$H$46),0))</f>
        <v>153810</v>
      </c>
      <c r="R11" s="50" t="s">
        <v>105</v>
      </c>
      <c r="S11" s="50" t="s">
        <v>105</v>
      </c>
      <c r="T11" s="50" t="s">
        <v>105</v>
      </c>
    </row>
    <row r="12" spans="1:25" hidden="1">
      <c r="A12" s="56" t="s">
        <v>13</v>
      </c>
      <c r="B12" s="57">
        <v>4</v>
      </c>
      <c r="C12" s="5" cm="1">
        <f t="array" ref="C12">IF($I$2="Длительное проживание от 10 ночей ",
INDEX(GRID!$B$4:$U$15,MATCH(C$7,GRID!$A$4:$A$15,0),MATCH(1,($U$2=GRID!$B$1:$U$1)*(КАЛЕНДАРЬ!F7=GRID!$B$3:$U$3),0))*GRID!$H$45,
ROUNDUP(INDEX(GRID!$B$4:$U$15,MATCH(C$7,GRID!$A$4:$A$15,0),MATCH(1,($U$2=GRID!$B$1:$U$1)*(КАЛЕНДАРЬ!F7=GRID!$B$3:$U$3),0))*GRID!$H$45*(1-GRID!$H$46),0))</f>
        <v>24750.000000000004</v>
      </c>
      <c r="D12" s="5" cm="1">
        <f t="array" ref="D12">IF($I$2="Длительное проживание от 10 ночей ",
INDEX(GRID!$B$18:$U$29,MATCH(C$7,GRID!$A$18:$A$29,0),MATCH(1,($U$2=GRID!$B$1:$U$1)*(КАЛЕНДАРЬ!F7=GRID!$B$3:$U$3),0))*GRID!$H$45,
ROUNDUP(INDEX(GRID!$B$18:$U$29,MATCH(C$7,GRID!$A$18:$A$29,0),MATCH(1,($U$2=GRID!$B$1:$U$1)*(КАЛЕНДАРЬ!F7=GRID!$B$3:$U$3),0))*GRID!$H$45*(1-GRID!$H$46),0))</f>
        <v>29250.000000000004</v>
      </c>
      <c r="E12" s="5" cm="1">
        <f t="array" ref="E12">IF($I$2="Длительное проживание от 10 ночей ",
INDEX(GRID!$B$4:$U$15,MATCH(E$7,GRID!$A$4:$A$15,0),MATCH(1,($U$2=GRID!$B$1:$U$1)*(КАЛЕНДАРЬ!F7=GRID!$B$3:$U$3),0))*GRID!$H$45,
ROUNDUP(INDEX(GRID!$B$4:$U$15,MATCH(E$7,GRID!$A$4:$A$15,0),MATCH(1,($U$2=GRID!$B$1:$U$1)*(КАЛЕНДАРЬ!F7=GRID!$B$3:$U$3),0))*GRID!$H$45*(1-GRID!$H$46),0))</f>
        <v>29700</v>
      </c>
      <c r="F12" s="5" cm="1">
        <f t="array" ref="F12">IF($I$2="Длительное проживание от 10 ночей ",
INDEX(GRID!$B$18:$U$29,MATCH(E$7,GRID!$A$18:$A$29,0),MATCH(1,($U$2=GRID!$B$1:$U$1)*(КАЛЕНДАРЬ!F7=GRID!$B$3:$U$3),0))*GRID!$H$45,
ROUNDUP(INDEX(GRID!$B$18:$U$29,MATCH(E$7,GRID!$A$18:$A$29,0),MATCH(1,($U$2=GRID!$B$1:$U$1)*(КАЛЕНДАРЬ!F7=GRID!$B$3:$U$3),0))*GRID!$H$45*(1-GRID!$H$46),0))</f>
        <v>34200</v>
      </c>
      <c r="G12" s="50" t="s">
        <v>105</v>
      </c>
      <c r="H12" s="50" t="s">
        <v>105</v>
      </c>
      <c r="I12" s="5" cm="1">
        <f t="array" ref="I12">IF($I$2="Длительное проживание от 10 ночей ",
INDEX(GRID!$B$4:$U$15,MATCH(I$7,GRID!$A$4:$A$15,0),MATCH(1,($U$2=GRID!$B$1:$U$1)*(КАЛЕНДАРЬ!F7=GRID!$B$3:$U$3),0))*GRID!$H$45,
ROUNDUP(INDEX(GRID!$B$4:$U$15,MATCH(I$7,GRID!$A$4:$A$15,0),MATCH(1,($U$2=GRID!$B$1:$U$1)*(КАЛЕНДАРЬ!F7=GRID!$B$3:$U$3),0))*GRID!$H$45*(1-GRID!$H$46),0))</f>
        <v>39060</v>
      </c>
      <c r="J12" s="5" cm="1">
        <f t="array" ref="J12">IF($I$2="Длительное проживание от 10 ночей ",
INDEX(GRID!$B$18:$U$29,MATCH(I$7,GRID!$A$18:$A$29,0),MATCH(1,($U$2=GRID!$B$1:$U$1)*(КАЛЕНДАРЬ!F7=GRID!$B$3:$U$3),0))*GRID!$H$45,
ROUNDUP(INDEX(GRID!$B$18:$U$29,MATCH(I$7,GRID!$A$18:$A$29,0),MATCH(1,($U$2=GRID!$B$1:$U$1)*(КАЛЕНДАРЬ!F7=GRID!$B$3:$U$3),0))*GRID!$H$45*(1-GRID!$H$46),0))</f>
        <v>43560</v>
      </c>
      <c r="K12" s="50" t="s">
        <v>105</v>
      </c>
      <c r="L12" s="50" t="s">
        <v>105</v>
      </c>
      <c r="M12" s="5" cm="1">
        <f t="array" ref="M12">IF($I$2="Длительное проживание от 10 ночей ",
INDEX(GRID!$B$4:$U$15,MATCH(M$7,GRID!$A$4:$A$15,0),MATCH(1,($U$2=GRID!$B$1:$U$1)*(КАЛЕНДАРЬ!F7=GRID!$B$3:$U$3),0))*GRID!$H$45,
ROUNDUP(INDEX(GRID!$B$4:$U$15,MATCH(M$7,GRID!$A$4:$A$15,0),MATCH(1,($U$2=GRID!$B$1:$U$1)*(КАЛЕНДАРЬ!F7=GRID!$B$3:$U$3),0))*GRID!$H$45*(1-GRID!$H$46),0))</f>
        <v>62550</v>
      </c>
      <c r="N12" s="5" cm="1">
        <f t="array" ref="N12">IF($I$2="Длительное проживание от 10 ночей ",
INDEX(GRID!$B$18:$U$29,MATCH(M$7,GRID!$A$18:$A$29,0),MATCH(1,($U$2=GRID!$B$1:$U$1)*(КАЛЕНДАРЬ!F7=GRID!$B$3:$U$3),0))*GRID!$H$45,
ROUNDUP(INDEX(GRID!$B$18:$U$29,MATCH(M$7,GRID!$A$18:$A$29,0),MATCH(1,($U$2=GRID!$B$1:$U$1)*(КАЛЕНДАРЬ!F7=GRID!$B$3:$U$3),0))*GRID!$H$45*(1-GRID!$H$46),0))</f>
        <v>67050</v>
      </c>
      <c r="O12" s="50" t="s">
        <v>105</v>
      </c>
      <c r="P12" s="5" cm="1">
        <f t="array" ref="P12">IF($I$2="Длительное проживание от 10 ночей ",
INDEX(GRID!$B$4:$U$15,MATCH(P$7,GRID!$A$4:$A$15,0),MATCH(1,($U$2=GRID!$B$1:$U$1)*(КАЛЕНДАРЬ!F7=GRID!$B$3:$U$3),0))*GRID!$H$45,
ROUNDUP(INDEX(GRID!$B$4:$U$15,MATCH(P$7,GRID!$A$4:$A$15,0),MATCH(1,($U$2=GRID!$B$1:$U$1)*(КАЛЕНДАРЬ!F7=GRID!$B$3:$U$3),0))*GRID!$H$45*(1-GRID!$H$46),0))</f>
        <v>130860</v>
      </c>
      <c r="Q12" s="5" cm="1">
        <f t="array" ref="Q12">IF($I$2="Длительное проживание от 10 ночей ",
INDEX(GRID!$B$4:$U$15,MATCH(Q$7,GRID!$A$4:$A$15,0),MATCH(1,($U$2=GRID!$B$1:$U$1)*(КАЛЕНДАРЬ!F7=GRID!$B$3:$U$3),0))*GRID!$H$45,
ROUNDUP(INDEX(GRID!$B$4:$U$15,MATCH(Q$7,GRID!$A$4:$A$15,0),MATCH(1,($U$2=GRID!$B$1:$U$1)*(КАЛЕНДАРЬ!F7=GRID!$B$3:$U$3),0))*GRID!$H$45*(1-GRID!$H$46),0))</f>
        <v>153810</v>
      </c>
      <c r="R12" s="50" t="s">
        <v>105</v>
      </c>
      <c r="S12" s="50" t="s">
        <v>105</v>
      </c>
      <c r="T12" s="50" t="s">
        <v>105</v>
      </c>
    </row>
    <row r="13" spans="1:25" hidden="1">
      <c r="A13" s="56" t="s">
        <v>14</v>
      </c>
      <c r="B13" s="57">
        <v>5</v>
      </c>
      <c r="C13" s="5" cm="1">
        <f t="array" ref="C13">IF($I$2="Длительное проживание от 10 ночей ",
INDEX(GRID!$B$4:$U$15,MATCH(C$7,GRID!$A$4:$A$15,0),MATCH(1,($U$2=GRID!$B$1:$U$1)*(КАЛЕНДАРЬ!F8=GRID!$B$3:$U$3),0))*GRID!$H$45,
ROUNDUP(INDEX(GRID!$B$4:$U$15,MATCH(C$7,GRID!$A$4:$A$15,0),MATCH(1,($U$2=GRID!$B$1:$U$1)*(КАЛЕНДАРЬ!F8=GRID!$B$3:$U$3),0))*GRID!$H$45*(1-GRID!$H$46),0))</f>
        <v>24750.000000000004</v>
      </c>
      <c r="D13" s="5" cm="1">
        <f t="array" ref="D13">IF($I$2="Длительное проживание от 10 ночей ",
INDEX(GRID!$B$18:$U$29,MATCH(C$7,GRID!$A$18:$A$29,0),MATCH(1,($U$2=GRID!$B$1:$U$1)*(КАЛЕНДАРЬ!F8=GRID!$B$3:$U$3),0))*GRID!$H$45,
ROUNDUP(INDEX(GRID!$B$18:$U$29,MATCH(C$7,GRID!$A$18:$A$29,0),MATCH(1,($U$2=GRID!$B$1:$U$1)*(КАЛЕНДАРЬ!F8=GRID!$B$3:$U$3),0))*GRID!$H$45*(1-GRID!$H$46),0))</f>
        <v>29250.000000000004</v>
      </c>
      <c r="E13" s="5" cm="1">
        <f t="array" ref="E13">IF($I$2="Длительное проживание от 10 ночей ",
INDEX(GRID!$B$4:$U$15,MATCH(E$7,GRID!$A$4:$A$15,0),MATCH(1,($U$2=GRID!$B$1:$U$1)*(КАЛЕНДАРЬ!F8=GRID!$B$3:$U$3),0))*GRID!$H$45,
ROUNDUP(INDEX(GRID!$B$4:$U$15,MATCH(E$7,GRID!$A$4:$A$15,0),MATCH(1,($U$2=GRID!$B$1:$U$1)*(КАЛЕНДАРЬ!F8=GRID!$B$3:$U$3),0))*GRID!$H$45*(1-GRID!$H$46),0))</f>
        <v>29700</v>
      </c>
      <c r="F13" s="5" cm="1">
        <f t="array" ref="F13">IF($I$2="Длительное проживание от 10 ночей ",
INDEX(GRID!$B$18:$U$29,MATCH(E$7,GRID!$A$18:$A$29,0),MATCH(1,($U$2=GRID!$B$1:$U$1)*(КАЛЕНДАРЬ!F8=GRID!$B$3:$U$3),0))*GRID!$H$45,
ROUNDUP(INDEX(GRID!$B$18:$U$29,MATCH(E$7,GRID!$A$18:$A$29,0),MATCH(1,($U$2=GRID!$B$1:$U$1)*(КАЛЕНДАРЬ!F8=GRID!$B$3:$U$3),0))*GRID!$H$45*(1-GRID!$H$46),0))</f>
        <v>34200</v>
      </c>
      <c r="G13" s="50" t="s">
        <v>105</v>
      </c>
      <c r="H13" s="50" t="s">
        <v>105</v>
      </c>
      <c r="I13" s="5" cm="1">
        <f t="array" ref="I13">IF($I$2="Длительное проживание от 10 ночей ",
INDEX(GRID!$B$4:$U$15,MATCH(I$7,GRID!$A$4:$A$15,0),MATCH(1,($U$2=GRID!$B$1:$U$1)*(КАЛЕНДАРЬ!F8=GRID!$B$3:$U$3),0))*GRID!$H$45,
ROUNDUP(INDEX(GRID!$B$4:$U$15,MATCH(I$7,GRID!$A$4:$A$15,0),MATCH(1,($U$2=GRID!$B$1:$U$1)*(КАЛЕНДАРЬ!F8=GRID!$B$3:$U$3),0))*GRID!$H$45*(1-GRID!$H$46),0))</f>
        <v>39060</v>
      </c>
      <c r="J13" s="5" cm="1">
        <f t="array" ref="J13">IF($I$2="Длительное проживание от 10 ночей ",
INDEX(GRID!$B$18:$U$29,MATCH(I$7,GRID!$A$18:$A$29,0),MATCH(1,($U$2=GRID!$B$1:$U$1)*(КАЛЕНДАРЬ!F8=GRID!$B$3:$U$3),0))*GRID!$H$45,
ROUNDUP(INDEX(GRID!$B$18:$U$29,MATCH(I$7,GRID!$A$18:$A$29,0),MATCH(1,($U$2=GRID!$B$1:$U$1)*(КАЛЕНДАРЬ!F8=GRID!$B$3:$U$3),0))*GRID!$H$45*(1-GRID!$H$46),0))</f>
        <v>43560</v>
      </c>
      <c r="K13" s="50" t="s">
        <v>105</v>
      </c>
      <c r="L13" s="50" t="s">
        <v>105</v>
      </c>
      <c r="M13" s="5" cm="1">
        <f t="array" ref="M13">IF($I$2="Длительное проживание от 10 ночей ",
INDEX(GRID!$B$4:$U$15,MATCH(M$7,GRID!$A$4:$A$15,0),MATCH(1,($U$2=GRID!$B$1:$U$1)*(КАЛЕНДАРЬ!F8=GRID!$B$3:$U$3),0))*GRID!$H$45,
ROUNDUP(INDEX(GRID!$B$4:$U$15,MATCH(M$7,GRID!$A$4:$A$15,0),MATCH(1,($U$2=GRID!$B$1:$U$1)*(КАЛЕНДАРЬ!F8=GRID!$B$3:$U$3),0))*GRID!$H$45*(1-GRID!$H$46),0))</f>
        <v>62550</v>
      </c>
      <c r="N13" s="5" cm="1">
        <f t="array" ref="N13">IF($I$2="Длительное проживание от 10 ночей ",
INDEX(GRID!$B$18:$U$29,MATCH(M$7,GRID!$A$18:$A$29,0),MATCH(1,($U$2=GRID!$B$1:$U$1)*(КАЛЕНДАРЬ!F8=GRID!$B$3:$U$3),0))*GRID!$H$45,
ROUNDUP(INDEX(GRID!$B$18:$U$29,MATCH(M$7,GRID!$A$18:$A$29,0),MATCH(1,($U$2=GRID!$B$1:$U$1)*(КАЛЕНДАРЬ!F8=GRID!$B$3:$U$3),0))*GRID!$H$45*(1-GRID!$H$46),0))</f>
        <v>67050</v>
      </c>
      <c r="O13" s="50" t="s">
        <v>105</v>
      </c>
      <c r="P13" s="5" cm="1">
        <f t="array" ref="P13">IF($I$2="Длительное проживание от 10 ночей ",
INDEX(GRID!$B$4:$U$15,MATCH(P$7,GRID!$A$4:$A$15,0),MATCH(1,($U$2=GRID!$B$1:$U$1)*(КАЛЕНДАРЬ!F8=GRID!$B$3:$U$3),0))*GRID!$H$45,
ROUNDUP(INDEX(GRID!$B$4:$U$15,MATCH(P$7,GRID!$A$4:$A$15,0),MATCH(1,($U$2=GRID!$B$1:$U$1)*(КАЛЕНДАРЬ!F8=GRID!$B$3:$U$3),0))*GRID!$H$45*(1-GRID!$H$46),0))</f>
        <v>130860</v>
      </c>
      <c r="Q13" s="5" cm="1">
        <f t="array" ref="Q13">IF($I$2="Длительное проживание от 10 ночей ",
INDEX(GRID!$B$4:$U$15,MATCH(Q$7,GRID!$A$4:$A$15,0),MATCH(1,($U$2=GRID!$B$1:$U$1)*(КАЛЕНДАРЬ!F8=GRID!$B$3:$U$3),0))*GRID!$H$45,
ROUNDUP(INDEX(GRID!$B$4:$U$15,MATCH(Q$7,GRID!$A$4:$A$15,0),MATCH(1,($U$2=GRID!$B$1:$U$1)*(КАЛЕНДАРЬ!F8=GRID!$B$3:$U$3),0))*GRID!$H$45*(1-GRID!$H$46),0))</f>
        <v>153810</v>
      </c>
      <c r="R13" s="50" t="s">
        <v>105</v>
      </c>
      <c r="S13" s="50" t="s">
        <v>105</v>
      </c>
      <c r="T13" s="50" t="s">
        <v>105</v>
      </c>
    </row>
    <row r="14" spans="1:25" hidden="1">
      <c r="A14" s="56" t="s">
        <v>15</v>
      </c>
      <c r="B14" s="57">
        <v>6</v>
      </c>
      <c r="C14" s="5" cm="1">
        <f t="array" ref="C14">IF($I$2="Длительное проживание от 10 ночей ",
INDEX(GRID!$B$4:$U$15,MATCH(C$7,GRID!$A$4:$A$15,0),MATCH(1,($U$2=GRID!$B$1:$U$1)*(КАЛЕНДАРЬ!F9=GRID!$B$3:$U$3),0))*GRID!$H$45,
ROUNDUP(INDEX(GRID!$B$4:$U$15,MATCH(C$7,GRID!$A$4:$A$15,0),MATCH(1,($U$2=GRID!$B$1:$U$1)*(КАЛЕНДАРЬ!F9=GRID!$B$3:$U$3),0))*GRID!$H$45*(1-GRID!$H$46),0))</f>
        <v>24750.000000000004</v>
      </c>
      <c r="D14" s="5" cm="1">
        <f t="array" ref="D14">IF($I$2="Длительное проживание от 10 ночей ",
INDEX(GRID!$B$18:$U$29,MATCH(C$7,GRID!$A$18:$A$29,0),MATCH(1,($U$2=GRID!$B$1:$U$1)*(КАЛЕНДАРЬ!F9=GRID!$B$3:$U$3),0))*GRID!$H$45,
ROUNDUP(INDEX(GRID!$B$18:$U$29,MATCH(C$7,GRID!$A$18:$A$29,0),MATCH(1,($U$2=GRID!$B$1:$U$1)*(КАЛЕНДАРЬ!F9=GRID!$B$3:$U$3),0))*GRID!$H$45*(1-GRID!$H$46),0))</f>
        <v>29250.000000000004</v>
      </c>
      <c r="E14" s="5" cm="1">
        <f t="array" ref="E14">IF($I$2="Длительное проживание от 10 ночей ",
INDEX(GRID!$B$4:$U$15,MATCH(E$7,GRID!$A$4:$A$15,0),MATCH(1,($U$2=GRID!$B$1:$U$1)*(КАЛЕНДАРЬ!F9=GRID!$B$3:$U$3),0))*GRID!$H$45,
ROUNDUP(INDEX(GRID!$B$4:$U$15,MATCH(E$7,GRID!$A$4:$A$15,0),MATCH(1,($U$2=GRID!$B$1:$U$1)*(КАЛЕНДАРЬ!F9=GRID!$B$3:$U$3),0))*GRID!$H$45*(1-GRID!$H$46),0))</f>
        <v>29700</v>
      </c>
      <c r="F14" s="5" cm="1">
        <f t="array" ref="F14">IF($I$2="Длительное проживание от 10 ночей ",
INDEX(GRID!$B$18:$U$29,MATCH(E$7,GRID!$A$18:$A$29,0),MATCH(1,($U$2=GRID!$B$1:$U$1)*(КАЛЕНДАРЬ!F9=GRID!$B$3:$U$3),0))*GRID!$H$45,
ROUNDUP(INDEX(GRID!$B$18:$U$29,MATCH(E$7,GRID!$A$18:$A$29,0),MATCH(1,($U$2=GRID!$B$1:$U$1)*(КАЛЕНДАРЬ!F9=GRID!$B$3:$U$3),0))*GRID!$H$45*(1-GRID!$H$46),0))</f>
        <v>34200</v>
      </c>
      <c r="G14" s="50" t="s">
        <v>105</v>
      </c>
      <c r="H14" s="50" t="s">
        <v>105</v>
      </c>
      <c r="I14" s="5" cm="1">
        <f t="array" ref="I14">IF($I$2="Длительное проживание от 10 ночей ",
INDEX(GRID!$B$4:$U$15,MATCH(I$7,GRID!$A$4:$A$15,0),MATCH(1,($U$2=GRID!$B$1:$U$1)*(КАЛЕНДАРЬ!F9=GRID!$B$3:$U$3),0))*GRID!$H$45,
ROUNDUP(INDEX(GRID!$B$4:$U$15,MATCH(I$7,GRID!$A$4:$A$15,0),MATCH(1,($U$2=GRID!$B$1:$U$1)*(КАЛЕНДАРЬ!F9=GRID!$B$3:$U$3),0))*GRID!$H$45*(1-GRID!$H$46),0))</f>
        <v>39060</v>
      </c>
      <c r="J14" s="5" cm="1">
        <f t="array" ref="J14">IF($I$2="Длительное проживание от 10 ночей ",
INDEX(GRID!$B$18:$U$29,MATCH(I$7,GRID!$A$18:$A$29,0),MATCH(1,($U$2=GRID!$B$1:$U$1)*(КАЛЕНДАРЬ!F9=GRID!$B$3:$U$3),0))*GRID!$H$45,
ROUNDUP(INDEX(GRID!$B$18:$U$29,MATCH(I$7,GRID!$A$18:$A$29,0),MATCH(1,($U$2=GRID!$B$1:$U$1)*(КАЛЕНДАРЬ!F9=GRID!$B$3:$U$3),0))*GRID!$H$45*(1-GRID!$H$46),0))</f>
        <v>43560</v>
      </c>
      <c r="K14" s="50" t="s">
        <v>105</v>
      </c>
      <c r="L14" s="50" t="s">
        <v>105</v>
      </c>
      <c r="M14" s="5" cm="1">
        <f t="array" ref="M14">IF($I$2="Длительное проживание от 10 ночей ",
INDEX(GRID!$B$4:$U$15,MATCH(M$7,GRID!$A$4:$A$15,0),MATCH(1,($U$2=GRID!$B$1:$U$1)*(КАЛЕНДАРЬ!F9=GRID!$B$3:$U$3),0))*GRID!$H$45,
ROUNDUP(INDEX(GRID!$B$4:$U$15,MATCH(M$7,GRID!$A$4:$A$15,0),MATCH(1,($U$2=GRID!$B$1:$U$1)*(КАЛЕНДАРЬ!F9=GRID!$B$3:$U$3),0))*GRID!$H$45*(1-GRID!$H$46),0))</f>
        <v>62550</v>
      </c>
      <c r="N14" s="5" cm="1">
        <f t="array" ref="N14">IF($I$2="Длительное проживание от 10 ночей ",
INDEX(GRID!$B$18:$U$29,MATCH(M$7,GRID!$A$18:$A$29,0),MATCH(1,($U$2=GRID!$B$1:$U$1)*(КАЛЕНДАРЬ!F9=GRID!$B$3:$U$3),0))*GRID!$H$45,
ROUNDUP(INDEX(GRID!$B$18:$U$29,MATCH(M$7,GRID!$A$18:$A$29,0),MATCH(1,($U$2=GRID!$B$1:$U$1)*(КАЛЕНДАРЬ!F9=GRID!$B$3:$U$3),0))*GRID!$H$45*(1-GRID!$H$46),0))</f>
        <v>67050</v>
      </c>
      <c r="O14" s="50" t="s">
        <v>105</v>
      </c>
      <c r="P14" s="5" cm="1">
        <f t="array" ref="P14">IF($I$2="Длительное проживание от 10 ночей ",
INDEX(GRID!$B$4:$U$15,MATCH(P$7,GRID!$A$4:$A$15,0),MATCH(1,($U$2=GRID!$B$1:$U$1)*(КАЛЕНДАРЬ!F9=GRID!$B$3:$U$3),0))*GRID!$H$45,
ROUNDUP(INDEX(GRID!$B$4:$U$15,MATCH(P$7,GRID!$A$4:$A$15,0),MATCH(1,($U$2=GRID!$B$1:$U$1)*(КАЛЕНДАРЬ!F9=GRID!$B$3:$U$3),0))*GRID!$H$45*(1-GRID!$H$46),0))</f>
        <v>130860</v>
      </c>
      <c r="Q14" s="5" cm="1">
        <f t="array" ref="Q14">IF($I$2="Длительное проживание от 10 ночей ",
INDEX(GRID!$B$4:$U$15,MATCH(Q$7,GRID!$A$4:$A$15,0),MATCH(1,($U$2=GRID!$B$1:$U$1)*(КАЛЕНДАРЬ!F9=GRID!$B$3:$U$3),0))*GRID!$H$45,
ROUNDUP(INDEX(GRID!$B$4:$U$15,MATCH(Q$7,GRID!$A$4:$A$15,0),MATCH(1,($U$2=GRID!$B$1:$U$1)*(КАЛЕНДАРЬ!F9=GRID!$B$3:$U$3),0))*GRID!$H$45*(1-GRID!$H$46),0))</f>
        <v>153810</v>
      </c>
      <c r="R14" s="50" t="s">
        <v>105</v>
      </c>
      <c r="S14" s="50" t="s">
        <v>105</v>
      </c>
      <c r="T14" s="50" t="s">
        <v>105</v>
      </c>
    </row>
    <row r="15" spans="1:25" hidden="1">
      <c r="A15" s="56" t="s">
        <v>16</v>
      </c>
      <c r="B15" s="57">
        <v>7</v>
      </c>
      <c r="C15" s="5" cm="1">
        <f t="array" ref="C15">IF($I$2="Длительное проживание от 10 ночей ",
INDEX(GRID!$B$4:$U$15,MATCH(C$7,GRID!$A$4:$A$15,0),MATCH(1,($U$2=GRID!$B$1:$U$1)*(КАЛЕНДАРЬ!F10=GRID!$B$3:$U$3),0))*GRID!$H$45,
ROUNDUP(INDEX(GRID!$B$4:$U$15,MATCH(C$7,GRID!$A$4:$A$15,0),MATCH(1,($U$2=GRID!$B$1:$U$1)*(КАЛЕНДАРЬ!F10=GRID!$B$3:$U$3),0))*GRID!$H$45*(1-GRID!$H$46),0))</f>
        <v>27180.000000000004</v>
      </c>
      <c r="D15" s="5" cm="1">
        <f t="array" ref="D15">IF($I$2="Длительное проживание от 10 ночей ",
INDEX(GRID!$B$18:$U$29,MATCH(C$7,GRID!$A$18:$A$29,0),MATCH(1,($U$2=GRID!$B$1:$U$1)*(КАЛЕНДАРЬ!F10=GRID!$B$3:$U$3),0))*GRID!$H$45,
ROUNDUP(INDEX(GRID!$B$18:$U$29,MATCH(C$7,GRID!$A$18:$A$29,0),MATCH(1,($U$2=GRID!$B$1:$U$1)*(КАЛЕНДАРЬ!F10=GRID!$B$3:$U$3),0))*GRID!$H$45*(1-GRID!$H$46),0))</f>
        <v>31680</v>
      </c>
      <c r="E15" s="5" cm="1">
        <f t="array" ref="E15">IF($I$2="Длительное проживание от 10 ночей ",
INDEX(GRID!$B$4:$U$15,MATCH(E$7,GRID!$A$4:$A$15,0),MATCH(1,($U$2=GRID!$B$1:$U$1)*(КАЛЕНДАРЬ!F10=GRID!$B$3:$U$3),0))*GRID!$H$45,
ROUNDUP(INDEX(GRID!$B$4:$U$15,MATCH(E$7,GRID!$A$4:$A$15,0),MATCH(1,($U$2=GRID!$B$1:$U$1)*(КАЛЕНДАРЬ!F10=GRID!$B$3:$U$3),0))*GRID!$H$45*(1-GRID!$H$46),0))</f>
        <v>32670</v>
      </c>
      <c r="F15" s="5" cm="1">
        <f t="array" ref="F15">IF($I$2="Длительное проживание от 10 ночей ",
INDEX(GRID!$B$18:$U$29,MATCH(E$7,GRID!$A$18:$A$29,0),MATCH(1,($U$2=GRID!$B$1:$U$1)*(КАЛЕНДАРЬ!F10=GRID!$B$3:$U$3),0))*GRID!$H$45,
ROUNDUP(INDEX(GRID!$B$18:$U$29,MATCH(E$7,GRID!$A$18:$A$29,0),MATCH(1,($U$2=GRID!$B$1:$U$1)*(КАЛЕНДАРЬ!F10=GRID!$B$3:$U$3),0))*GRID!$H$45*(1-GRID!$H$46),0))</f>
        <v>37170</v>
      </c>
      <c r="G15" s="50" t="s">
        <v>105</v>
      </c>
      <c r="H15" s="50" t="s">
        <v>105</v>
      </c>
      <c r="I15" s="5" cm="1">
        <f t="array" ref="I15">IF($I$2="Длительное проживание от 10 ночей ",
INDEX(GRID!$B$4:$U$15,MATCH(I$7,GRID!$A$4:$A$15,0),MATCH(1,($U$2=GRID!$B$1:$U$1)*(КАЛЕНДАРЬ!F10=GRID!$B$3:$U$3),0))*GRID!$H$45,
ROUNDUP(INDEX(GRID!$B$4:$U$15,MATCH(I$7,GRID!$A$4:$A$15,0),MATCH(1,($U$2=GRID!$B$1:$U$1)*(КАЛЕНДАРЬ!F10=GRID!$B$3:$U$3),0))*GRID!$H$45*(1-GRID!$H$46),0))</f>
        <v>42660</v>
      </c>
      <c r="J15" s="5" cm="1">
        <f t="array" ref="J15">IF($I$2="Длительное проживание от 10 ночей ",
INDEX(GRID!$B$18:$U$29,MATCH(I$7,GRID!$A$18:$A$29,0),MATCH(1,($U$2=GRID!$B$1:$U$1)*(КАЛЕНДАРЬ!F10=GRID!$B$3:$U$3),0))*GRID!$H$45,
ROUNDUP(INDEX(GRID!$B$18:$U$29,MATCH(I$7,GRID!$A$18:$A$29,0),MATCH(1,($U$2=GRID!$B$1:$U$1)*(КАЛЕНДАРЬ!F10=GRID!$B$3:$U$3),0))*GRID!$H$45*(1-GRID!$H$46),0))</f>
        <v>47160</v>
      </c>
      <c r="K15" s="50" t="s">
        <v>105</v>
      </c>
      <c r="L15" s="50" t="s">
        <v>105</v>
      </c>
      <c r="M15" s="5" cm="1">
        <f t="array" ref="M15">IF($I$2="Длительное проживание от 10 ночей ",
INDEX(GRID!$B$4:$U$15,MATCH(M$7,GRID!$A$4:$A$15,0),MATCH(1,($U$2=GRID!$B$1:$U$1)*(КАЛЕНДАРЬ!F10=GRID!$B$3:$U$3),0))*GRID!$H$45,
ROUNDUP(INDEX(GRID!$B$4:$U$15,MATCH(M$7,GRID!$A$4:$A$15,0),MATCH(1,($U$2=GRID!$B$1:$U$1)*(КАЛЕНДАРЬ!F10=GRID!$B$3:$U$3),0))*GRID!$H$45*(1-GRID!$H$46),0))</f>
        <v>66600</v>
      </c>
      <c r="N15" s="5" cm="1">
        <f t="array" ref="N15">IF($I$2="Длительное проживание от 10 ночей ",
INDEX(GRID!$B$18:$U$29,MATCH(M$7,GRID!$A$18:$A$29,0),MATCH(1,($U$2=GRID!$B$1:$U$1)*(КАЛЕНДАРЬ!F10=GRID!$B$3:$U$3),0))*GRID!$H$45,
ROUNDUP(INDEX(GRID!$B$18:$U$29,MATCH(M$7,GRID!$A$18:$A$29,0),MATCH(1,($U$2=GRID!$B$1:$U$1)*(КАЛЕНДАРЬ!F10=GRID!$B$3:$U$3),0))*GRID!$H$45*(1-GRID!$H$46),0))</f>
        <v>71100</v>
      </c>
      <c r="O15" s="50" t="s">
        <v>105</v>
      </c>
      <c r="P15" s="5" cm="1">
        <f t="array" ref="P15">IF($I$2="Длительное проживание от 10 ночей ",
INDEX(GRID!$B$4:$U$15,MATCH(P$7,GRID!$A$4:$A$15,0),MATCH(1,($U$2=GRID!$B$1:$U$1)*(КАЛЕНДАРЬ!F10=GRID!$B$3:$U$3),0))*GRID!$H$45,
ROUNDUP(INDEX(GRID!$B$4:$U$15,MATCH(P$7,GRID!$A$4:$A$15,0),MATCH(1,($U$2=GRID!$B$1:$U$1)*(КАЛЕНДАРЬ!F10=GRID!$B$3:$U$3),0))*GRID!$H$45*(1-GRID!$H$46),0))</f>
        <v>136260</v>
      </c>
      <c r="Q15" s="5" cm="1">
        <f t="array" ref="Q15">IF($I$2="Длительное проживание от 10 ночей ",
INDEX(GRID!$B$4:$U$15,MATCH(Q$7,GRID!$A$4:$A$15,0),MATCH(1,($U$2=GRID!$B$1:$U$1)*(КАЛЕНДАРЬ!F10=GRID!$B$3:$U$3),0))*GRID!$H$45,
ROUNDUP(INDEX(GRID!$B$4:$U$15,MATCH(Q$7,GRID!$A$4:$A$15,0),MATCH(1,($U$2=GRID!$B$1:$U$1)*(КАЛЕНДАРЬ!F10=GRID!$B$3:$U$3),0))*GRID!$H$45*(1-GRID!$H$46),0))</f>
        <v>160110</v>
      </c>
      <c r="R15" s="50" t="s">
        <v>105</v>
      </c>
      <c r="S15" s="50" t="s">
        <v>105</v>
      </c>
      <c r="T15" s="50" t="s">
        <v>105</v>
      </c>
    </row>
    <row r="16" spans="1:25" hidden="1">
      <c r="A16" s="56" t="s">
        <v>17</v>
      </c>
      <c r="B16" s="57">
        <v>8</v>
      </c>
      <c r="C16" s="5" cm="1">
        <f t="array" ref="C16">IF($I$2="Длительное проживание от 10 ночей ",
INDEX(GRID!$B$4:$U$15,MATCH(C$7,GRID!$A$4:$A$15,0),MATCH(1,($U$2=GRID!$B$1:$U$1)*(КАЛЕНДАРЬ!F11=GRID!$B$3:$U$3),0))*GRID!$H$45,
ROUNDUP(INDEX(GRID!$B$4:$U$15,MATCH(C$7,GRID!$A$4:$A$15,0),MATCH(1,($U$2=GRID!$B$1:$U$1)*(КАЛЕНДАРЬ!F11=GRID!$B$3:$U$3),0))*GRID!$H$45*(1-GRID!$H$46),0))</f>
        <v>27180.000000000004</v>
      </c>
      <c r="D16" s="5" cm="1">
        <f t="array" ref="D16">IF($I$2="Длительное проживание от 10 ночей ",
INDEX(GRID!$B$18:$U$29,MATCH(C$7,GRID!$A$18:$A$29,0),MATCH(1,($U$2=GRID!$B$1:$U$1)*(КАЛЕНДАРЬ!F11=GRID!$B$3:$U$3),0))*GRID!$H$45,
ROUNDUP(INDEX(GRID!$B$18:$U$29,MATCH(C$7,GRID!$A$18:$A$29,0),MATCH(1,($U$2=GRID!$B$1:$U$1)*(КАЛЕНДАРЬ!F11=GRID!$B$3:$U$3),0))*GRID!$H$45*(1-GRID!$H$46),0))</f>
        <v>31680</v>
      </c>
      <c r="E16" s="5" cm="1">
        <f t="array" ref="E16">IF($I$2="Длительное проживание от 10 ночей ",
INDEX(GRID!$B$4:$U$15,MATCH(E$7,GRID!$A$4:$A$15,0),MATCH(1,($U$2=GRID!$B$1:$U$1)*(КАЛЕНДАРЬ!F11=GRID!$B$3:$U$3),0))*GRID!$H$45,
ROUNDUP(INDEX(GRID!$B$4:$U$15,MATCH(E$7,GRID!$A$4:$A$15,0),MATCH(1,($U$2=GRID!$B$1:$U$1)*(КАЛЕНДАРЬ!F11=GRID!$B$3:$U$3),0))*GRID!$H$45*(1-GRID!$H$46),0))</f>
        <v>32670</v>
      </c>
      <c r="F16" s="5" cm="1">
        <f t="array" ref="F16">IF($I$2="Длительное проживание от 10 ночей ",
INDEX(GRID!$B$18:$U$29,MATCH(E$7,GRID!$A$18:$A$29,0),MATCH(1,($U$2=GRID!$B$1:$U$1)*(КАЛЕНДАРЬ!F11=GRID!$B$3:$U$3),0))*GRID!$H$45,
ROUNDUP(INDEX(GRID!$B$18:$U$29,MATCH(E$7,GRID!$A$18:$A$29,0),MATCH(1,($U$2=GRID!$B$1:$U$1)*(КАЛЕНДАРЬ!F11=GRID!$B$3:$U$3),0))*GRID!$H$45*(1-GRID!$H$46),0))</f>
        <v>37170</v>
      </c>
      <c r="G16" s="50" t="s">
        <v>105</v>
      </c>
      <c r="H16" s="50" t="s">
        <v>105</v>
      </c>
      <c r="I16" s="5" cm="1">
        <f t="array" ref="I16">IF($I$2="Длительное проживание от 10 ночей ",
INDEX(GRID!$B$4:$U$15,MATCH(I$7,GRID!$A$4:$A$15,0),MATCH(1,($U$2=GRID!$B$1:$U$1)*(КАЛЕНДАРЬ!F11=GRID!$B$3:$U$3),0))*GRID!$H$45,
ROUNDUP(INDEX(GRID!$B$4:$U$15,MATCH(I$7,GRID!$A$4:$A$15,0),MATCH(1,($U$2=GRID!$B$1:$U$1)*(КАЛЕНДАРЬ!F11=GRID!$B$3:$U$3),0))*GRID!$H$45*(1-GRID!$H$46),0))</f>
        <v>42660</v>
      </c>
      <c r="J16" s="5" cm="1">
        <f t="array" ref="J16">IF($I$2="Длительное проживание от 10 ночей ",
INDEX(GRID!$B$18:$U$29,MATCH(I$7,GRID!$A$18:$A$29,0),MATCH(1,($U$2=GRID!$B$1:$U$1)*(КАЛЕНДАРЬ!F11=GRID!$B$3:$U$3),0))*GRID!$H$45,
ROUNDUP(INDEX(GRID!$B$18:$U$29,MATCH(I$7,GRID!$A$18:$A$29,0),MATCH(1,($U$2=GRID!$B$1:$U$1)*(КАЛЕНДАРЬ!F11=GRID!$B$3:$U$3),0))*GRID!$H$45*(1-GRID!$H$46),0))</f>
        <v>47160</v>
      </c>
      <c r="K16" s="50" t="s">
        <v>105</v>
      </c>
      <c r="L16" s="50" t="s">
        <v>105</v>
      </c>
      <c r="M16" s="5" cm="1">
        <f t="array" ref="M16">IF($I$2="Длительное проживание от 10 ночей ",
INDEX(GRID!$B$4:$U$15,MATCH(M$7,GRID!$A$4:$A$15,0),MATCH(1,($U$2=GRID!$B$1:$U$1)*(КАЛЕНДАРЬ!F11=GRID!$B$3:$U$3),0))*GRID!$H$45,
ROUNDUP(INDEX(GRID!$B$4:$U$15,MATCH(M$7,GRID!$A$4:$A$15,0),MATCH(1,($U$2=GRID!$B$1:$U$1)*(КАЛЕНДАРЬ!F11=GRID!$B$3:$U$3),0))*GRID!$H$45*(1-GRID!$H$46),0))</f>
        <v>66600</v>
      </c>
      <c r="N16" s="5" cm="1">
        <f t="array" ref="N16">IF($I$2="Длительное проживание от 10 ночей ",
INDEX(GRID!$B$18:$U$29,MATCH(M$7,GRID!$A$18:$A$29,0),MATCH(1,($U$2=GRID!$B$1:$U$1)*(КАЛЕНДАРЬ!F11=GRID!$B$3:$U$3),0))*GRID!$H$45,
ROUNDUP(INDEX(GRID!$B$18:$U$29,MATCH(M$7,GRID!$A$18:$A$29,0),MATCH(1,($U$2=GRID!$B$1:$U$1)*(КАЛЕНДАРЬ!F11=GRID!$B$3:$U$3),0))*GRID!$H$45*(1-GRID!$H$46),0))</f>
        <v>71100</v>
      </c>
      <c r="O16" s="50" t="s">
        <v>105</v>
      </c>
      <c r="P16" s="5" cm="1">
        <f t="array" ref="P16">IF($I$2="Длительное проживание от 10 ночей ",
INDEX(GRID!$B$4:$U$15,MATCH(P$7,GRID!$A$4:$A$15,0),MATCH(1,($U$2=GRID!$B$1:$U$1)*(КАЛЕНДАРЬ!F11=GRID!$B$3:$U$3),0))*GRID!$H$45,
ROUNDUP(INDEX(GRID!$B$4:$U$15,MATCH(P$7,GRID!$A$4:$A$15,0),MATCH(1,($U$2=GRID!$B$1:$U$1)*(КАЛЕНДАРЬ!F11=GRID!$B$3:$U$3),0))*GRID!$H$45*(1-GRID!$H$46),0))</f>
        <v>136260</v>
      </c>
      <c r="Q16" s="5" cm="1">
        <f t="array" ref="Q16">IF($I$2="Длительное проживание от 10 ночей ",
INDEX(GRID!$B$4:$U$15,MATCH(Q$7,GRID!$A$4:$A$15,0),MATCH(1,($U$2=GRID!$B$1:$U$1)*(КАЛЕНДАРЬ!F11=GRID!$B$3:$U$3),0))*GRID!$H$45,
ROUNDUP(INDEX(GRID!$B$4:$U$15,MATCH(Q$7,GRID!$A$4:$A$15,0),MATCH(1,($U$2=GRID!$B$1:$U$1)*(КАЛЕНДАРЬ!F11=GRID!$B$3:$U$3),0))*GRID!$H$45*(1-GRID!$H$46),0))</f>
        <v>160110</v>
      </c>
      <c r="R16" s="50" t="s">
        <v>105</v>
      </c>
      <c r="S16" s="50" t="s">
        <v>105</v>
      </c>
      <c r="T16" s="50" t="s">
        <v>105</v>
      </c>
    </row>
    <row r="17" spans="1:20" hidden="1">
      <c r="A17" s="56" t="s">
        <v>11</v>
      </c>
      <c r="B17" s="57">
        <v>9</v>
      </c>
      <c r="C17" s="5" cm="1">
        <f t="array" ref="C17">IF($I$2="Длительное проживание от 10 ночей ",
INDEX(GRID!$B$4:$U$15,MATCH(C$7,GRID!$A$4:$A$15,0),MATCH(1,($U$2=GRID!$B$1:$U$1)*(КАЛЕНДАРЬ!F12=GRID!$B$3:$U$3),0))*GRID!$H$45,
ROUNDUP(INDEX(GRID!$B$4:$U$15,MATCH(C$7,GRID!$A$4:$A$15,0),MATCH(1,($U$2=GRID!$B$1:$U$1)*(КАЛЕНДАРЬ!F12=GRID!$B$3:$U$3),0))*GRID!$H$45*(1-GRID!$H$46),0))</f>
        <v>24750.000000000004</v>
      </c>
      <c r="D17" s="5" cm="1">
        <f t="array" ref="D17">IF($I$2="Длительное проживание от 10 ночей ",
INDEX(GRID!$B$18:$U$29,MATCH(C$7,GRID!$A$18:$A$29,0),MATCH(1,($U$2=GRID!$B$1:$U$1)*(КАЛЕНДАРЬ!F12=GRID!$B$3:$U$3),0))*GRID!$H$45,
ROUNDUP(INDEX(GRID!$B$18:$U$29,MATCH(C$7,GRID!$A$18:$A$29,0),MATCH(1,($U$2=GRID!$B$1:$U$1)*(КАЛЕНДАРЬ!F12=GRID!$B$3:$U$3),0))*GRID!$H$45*(1-GRID!$H$46),0))</f>
        <v>29250.000000000004</v>
      </c>
      <c r="E17" s="5" cm="1">
        <f t="array" ref="E17">IF($I$2="Длительное проживание от 10 ночей ",
INDEX(GRID!$B$4:$U$15,MATCH(E$7,GRID!$A$4:$A$15,0),MATCH(1,($U$2=GRID!$B$1:$U$1)*(КАЛЕНДАРЬ!F12=GRID!$B$3:$U$3),0))*GRID!$H$45,
ROUNDUP(INDEX(GRID!$B$4:$U$15,MATCH(E$7,GRID!$A$4:$A$15,0),MATCH(1,($U$2=GRID!$B$1:$U$1)*(КАЛЕНДАРЬ!F12=GRID!$B$3:$U$3),0))*GRID!$H$45*(1-GRID!$H$46),0))</f>
        <v>29700</v>
      </c>
      <c r="F17" s="5" cm="1">
        <f t="array" ref="F17">IF($I$2="Длительное проживание от 10 ночей ",
INDEX(GRID!$B$18:$U$29,MATCH(E$7,GRID!$A$18:$A$29,0),MATCH(1,($U$2=GRID!$B$1:$U$1)*(КАЛЕНДАРЬ!F12=GRID!$B$3:$U$3),0))*GRID!$H$45,
ROUNDUP(INDEX(GRID!$B$18:$U$29,MATCH(E$7,GRID!$A$18:$A$29,0),MATCH(1,($U$2=GRID!$B$1:$U$1)*(КАЛЕНДАРЬ!F12=GRID!$B$3:$U$3),0))*GRID!$H$45*(1-GRID!$H$46),0))</f>
        <v>34200</v>
      </c>
      <c r="G17" s="50" t="s">
        <v>105</v>
      </c>
      <c r="H17" s="50" t="s">
        <v>105</v>
      </c>
      <c r="I17" s="5" cm="1">
        <f t="array" ref="I17">IF($I$2="Длительное проживание от 10 ночей ",
INDEX(GRID!$B$4:$U$15,MATCH(I$7,GRID!$A$4:$A$15,0),MATCH(1,($U$2=GRID!$B$1:$U$1)*(КАЛЕНДАРЬ!F12=GRID!$B$3:$U$3),0))*GRID!$H$45,
ROUNDUP(INDEX(GRID!$B$4:$U$15,MATCH(I$7,GRID!$A$4:$A$15,0),MATCH(1,($U$2=GRID!$B$1:$U$1)*(КАЛЕНДАРЬ!F12=GRID!$B$3:$U$3),0))*GRID!$H$45*(1-GRID!$H$46),0))</f>
        <v>39060</v>
      </c>
      <c r="J17" s="5" cm="1">
        <f t="array" ref="J17">IF($I$2="Длительное проживание от 10 ночей ",
INDEX(GRID!$B$18:$U$29,MATCH(I$7,GRID!$A$18:$A$29,0),MATCH(1,($U$2=GRID!$B$1:$U$1)*(КАЛЕНДАРЬ!F12=GRID!$B$3:$U$3),0))*GRID!$H$45,
ROUNDUP(INDEX(GRID!$B$18:$U$29,MATCH(I$7,GRID!$A$18:$A$29,0),MATCH(1,($U$2=GRID!$B$1:$U$1)*(КАЛЕНДАРЬ!F12=GRID!$B$3:$U$3),0))*GRID!$H$45*(1-GRID!$H$46),0))</f>
        <v>43560</v>
      </c>
      <c r="K17" s="50" t="s">
        <v>105</v>
      </c>
      <c r="L17" s="50" t="s">
        <v>105</v>
      </c>
      <c r="M17" s="5" cm="1">
        <f t="array" ref="M17">IF($I$2="Длительное проживание от 10 ночей ",
INDEX(GRID!$B$4:$U$15,MATCH(M$7,GRID!$A$4:$A$15,0),MATCH(1,($U$2=GRID!$B$1:$U$1)*(КАЛЕНДАРЬ!F12=GRID!$B$3:$U$3),0))*GRID!$H$45,
ROUNDUP(INDEX(GRID!$B$4:$U$15,MATCH(M$7,GRID!$A$4:$A$15,0),MATCH(1,($U$2=GRID!$B$1:$U$1)*(КАЛЕНДАРЬ!F12=GRID!$B$3:$U$3),0))*GRID!$H$45*(1-GRID!$H$46),0))</f>
        <v>62550</v>
      </c>
      <c r="N17" s="5" cm="1">
        <f t="array" ref="N17">IF($I$2="Длительное проживание от 10 ночей ",
INDEX(GRID!$B$18:$U$29,MATCH(M$7,GRID!$A$18:$A$29,0),MATCH(1,($U$2=GRID!$B$1:$U$1)*(КАЛЕНДАРЬ!F12=GRID!$B$3:$U$3),0))*GRID!$H$45,
ROUNDUP(INDEX(GRID!$B$18:$U$29,MATCH(M$7,GRID!$A$18:$A$29,0),MATCH(1,($U$2=GRID!$B$1:$U$1)*(КАЛЕНДАРЬ!F12=GRID!$B$3:$U$3),0))*GRID!$H$45*(1-GRID!$H$46),0))</f>
        <v>67050</v>
      </c>
      <c r="O17" s="50" t="s">
        <v>105</v>
      </c>
      <c r="P17" s="5" cm="1">
        <f t="array" ref="P17">IF($I$2="Длительное проживание от 10 ночей ",
INDEX(GRID!$B$4:$U$15,MATCH(P$7,GRID!$A$4:$A$15,0),MATCH(1,($U$2=GRID!$B$1:$U$1)*(КАЛЕНДАРЬ!F12=GRID!$B$3:$U$3),0))*GRID!$H$45,
ROUNDUP(INDEX(GRID!$B$4:$U$15,MATCH(P$7,GRID!$A$4:$A$15,0),MATCH(1,($U$2=GRID!$B$1:$U$1)*(КАЛЕНДАРЬ!F12=GRID!$B$3:$U$3),0))*GRID!$H$45*(1-GRID!$H$46),0))</f>
        <v>130860</v>
      </c>
      <c r="Q17" s="5" cm="1">
        <f t="array" ref="Q17">IF($I$2="Длительное проживание от 10 ночей ",
INDEX(GRID!$B$4:$U$15,MATCH(Q$7,GRID!$A$4:$A$15,0),MATCH(1,($U$2=GRID!$B$1:$U$1)*(КАЛЕНДАРЬ!F12=GRID!$B$3:$U$3),0))*GRID!$H$45,
ROUNDUP(INDEX(GRID!$B$4:$U$15,MATCH(Q$7,GRID!$A$4:$A$15,0),MATCH(1,($U$2=GRID!$B$1:$U$1)*(КАЛЕНДАРЬ!F12=GRID!$B$3:$U$3),0))*GRID!$H$45*(1-GRID!$H$46),0))</f>
        <v>153810</v>
      </c>
      <c r="R17" s="50" t="s">
        <v>105</v>
      </c>
      <c r="S17" s="50" t="s">
        <v>105</v>
      </c>
      <c r="T17" s="50" t="s">
        <v>105</v>
      </c>
    </row>
    <row r="18" spans="1:20" hidden="1">
      <c r="A18" s="56" t="s">
        <v>12</v>
      </c>
      <c r="B18" s="57">
        <v>10</v>
      </c>
      <c r="C18" s="5" cm="1">
        <f t="array" ref="C18">IF($I$2="Длительное проживание от 10 ночей ",
INDEX(GRID!$B$4:$U$15,MATCH(C$7,GRID!$A$4:$A$15,0),MATCH(1,($U$2=GRID!$B$1:$U$1)*(КАЛЕНДАРЬ!F13=GRID!$B$3:$U$3),0))*GRID!$H$45,
ROUNDUP(INDEX(GRID!$B$4:$U$15,MATCH(C$7,GRID!$A$4:$A$15,0),MATCH(1,($U$2=GRID!$B$1:$U$1)*(КАЛЕНДАРЬ!F13=GRID!$B$3:$U$3),0))*GRID!$H$45*(1-GRID!$H$46),0))</f>
        <v>24750.000000000004</v>
      </c>
      <c r="D18" s="5" cm="1">
        <f t="array" ref="D18">IF($I$2="Длительное проживание от 10 ночей ",
INDEX(GRID!$B$18:$U$29,MATCH(C$7,GRID!$A$18:$A$29,0),MATCH(1,($U$2=GRID!$B$1:$U$1)*(КАЛЕНДАРЬ!F13=GRID!$B$3:$U$3),0))*GRID!$H$45,
ROUNDUP(INDEX(GRID!$B$18:$U$29,MATCH(C$7,GRID!$A$18:$A$29,0),MATCH(1,($U$2=GRID!$B$1:$U$1)*(КАЛЕНДАРЬ!F13=GRID!$B$3:$U$3),0))*GRID!$H$45*(1-GRID!$H$46),0))</f>
        <v>29250.000000000004</v>
      </c>
      <c r="E18" s="5" cm="1">
        <f t="array" ref="E18">IF($I$2="Длительное проживание от 10 ночей ",
INDEX(GRID!$B$4:$U$15,MATCH(E$7,GRID!$A$4:$A$15,0),MATCH(1,($U$2=GRID!$B$1:$U$1)*(КАЛЕНДАРЬ!F13=GRID!$B$3:$U$3),0))*GRID!$H$45,
ROUNDUP(INDEX(GRID!$B$4:$U$15,MATCH(E$7,GRID!$A$4:$A$15,0),MATCH(1,($U$2=GRID!$B$1:$U$1)*(КАЛЕНДАРЬ!F13=GRID!$B$3:$U$3),0))*GRID!$H$45*(1-GRID!$H$46),0))</f>
        <v>29700</v>
      </c>
      <c r="F18" s="5" cm="1">
        <f t="array" ref="F18">IF($I$2="Длительное проживание от 10 ночей ",
INDEX(GRID!$B$18:$U$29,MATCH(E$7,GRID!$A$18:$A$29,0),MATCH(1,($U$2=GRID!$B$1:$U$1)*(КАЛЕНДАРЬ!F13=GRID!$B$3:$U$3),0))*GRID!$H$45,
ROUNDUP(INDEX(GRID!$B$18:$U$29,MATCH(E$7,GRID!$A$18:$A$29,0),MATCH(1,($U$2=GRID!$B$1:$U$1)*(КАЛЕНДАРЬ!F13=GRID!$B$3:$U$3),0))*GRID!$H$45*(1-GRID!$H$46),0))</f>
        <v>34200</v>
      </c>
      <c r="G18" s="50" t="s">
        <v>105</v>
      </c>
      <c r="H18" s="50" t="s">
        <v>105</v>
      </c>
      <c r="I18" s="5" cm="1">
        <f t="array" ref="I18">IF($I$2="Длительное проживание от 10 ночей ",
INDEX(GRID!$B$4:$U$15,MATCH(I$7,GRID!$A$4:$A$15,0),MATCH(1,($U$2=GRID!$B$1:$U$1)*(КАЛЕНДАРЬ!F13=GRID!$B$3:$U$3),0))*GRID!$H$45,
ROUNDUP(INDEX(GRID!$B$4:$U$15,MATCH(I$7,GRID!$A$4:$A$15,0),MATCH(1,($U$2=GRID!$B$1:$U$1)*(КАЛЕНДАРЬ!F13=GRID!$B$3:$U$3),0))*GRID!$H$45*(1-GRID!$H$46),0))</f>
        <v>39060</v>
      </c>
      <c r="J18" s="5" cm="1">
        <f t="array" ref="J18">IF($I$2="Длительное проживание от 10 ночей ",
INDEX(GRID!$B$18:$U$29,MATCH(I$7,GRID!$A$18:$A$29,0),MATCH(1,($U$2=GRID!$B$1:$U$1)*(КАЛЕНДАРЬ!F13=GRID!$B$3:$U$3),0))*GRID!$H$45,
ROUNDUP(INDEX(GRID!$B$18:$U$29,MATCH(I$7,GRID!$A$18:$A$29,0),MATCH(1,($U$2=GRID!$B$1:$U$1)*(КАЛЕНДАРЬ!F13=GRID!$B$3:$U$3),0))*GRID!$H$45*(1-GRID!$H$46),0))</f>
        <v>43560</v>
      </c>
      <c r="K18" s="50" t="s">
        <v>105</v>
      </c>
      <c r="L18" s="50" t="s">
        <v>105</v>
      </c>
      <c r="M18" s="5" cm="1">
        <f t="array" ref="M18">IF($I$2="Длительное проживание от 10 ночей ",
INDEX(GRID!$B$4:$U$15,MATCH(M$7,GRID!$A$4:$A$15,0),MATCH(1,($U$2=GRID!$B$1:$U$1)*(КАЛЕНДАРЬ!F13=GRID!$B$3:$U$3),0))*GRID!$H$45,
ROUNDUP(INDEX(GRID!$B$4:$U$15,MATCH(M$7,GRID!$A$4:$A$15,0),MATCH(1,($U$2=GRID!$B$1:$U$1)*(КАЛЕНДАРЬ!F13=GRID!$B$3:$U$3),0))*GRID!$H$45*(1-GRID!$H$46),0))</f>
        <v>62550</v>
      </c>
      <c r="N18" s="5" cm="1">
        <f t="array" ref="N18">IF($I$2="Длительное проживание от 10 ночей ",
INDEX(GRID!$B$18:$U$29,MATCH(M$7,GRID!$A$18:$A$29,0),MATCH(1,($U$2=GRID!$B$1:$U$1)*(КАЛЕНДАРЬ!F13=GRID!$B$3:$U$3),0))*GRID!$H$45,
ROUNDUP(INDEX(GRID!$B$18:$U$29,MATCH(M$7,GRID!$A$18:$A$29,0),MATCH(1,($U$2=GRID!$B$1:$U$1)*(КАЛЕНДАРЬ!F13=GRID!$B$3:$U$3),0))*GRID!$H$45*(1-GRID!$H$46),0))</f>
        <v>67050</v>
      </c>
      <c r="O18" s="50" t="s">
        <v>105</v>
      </c>
      <c r="P18" s="5" cm="1">
        <f t="array" ref="P18">IF($I$2="Длительное проживание от 10 ночей ",
INDEX(GRID!$B$4:$U$15,MATCH(P$7,GRID!$A$4:$A$15,0),MATCH(1,($U$2=GRID!$B$1:$U$1)*(КАЛЕНДАРЬ!F13=GRID!$B$3:$U$3),0))*GRID!$H$45,
ROUNDUP(INDEX(GRID!$B$4:$U$15,MATCH(P$7,GRID!$A$4:$A$15,0),MATCH(1,($U$2=GRID!$B$1:$U$1)*(КАЛЕНДАРЬ!F13=GRID!$B$3:$U$3),0))*GRID!$H$45*(1-GRID!$H$46),0))</f>
        <v>130860</v>
      </c>
      <c r="Q18" s="5" cm="1">
        <f t="array" ref="Q18">IF($I$2="Длительное проживание от 10 ночей ",
INDEX(GRID!$B$4:$U$15,MATCH(Q$7,GRID!$A$4:$A$15,0),MATCH(1,($U$2=GRID!$B$1:$U$1)*(КАЛЕНДАРЬ!F13=GRID!$B$3:$U$3),0))*GRID!$H$45,
ROUNDUP(INDEX(GRID!$B$4:$U$15,MATCH(Q$7,GRID!$A$4:$A$15,0),MATCH(1,($U$2=GRID!$B$1:$U$1)*(КАЛЕНДАРЬ!F13=GRID!$B$3:$U$3),0))*GRID!$H$45*(1-GRID!$H$46),0))</f>
        <v>153810</v>
      </c>
      <c r="R18" s="50" t="s">
        <v>105</v>
      </c>
      <c r="S18" s="50" t="s">
        <v>105</v>
      </c>
      <c r="T18" s="50" t="s">
        <v>105</v>
      </c>
    </row>
    <row r="19" spans="1:20" hidden="1">
      <c r="A19" s="56" t="s">
        <v>13</v>
      </c>
      <c r="B19" s="57">
        <v>11</v>
      </c>
      <c r="C19" s="5" cm="1">
        <f t="array" ref="C19">IF($I$2="Длительное проживание от 10 ночей ",
INDEX(GRID!$B$4:$U$15,MATCH(C$7,GRID!$A$4:$A$15,0),MATCH(1,($U$2=GRID!$B$1:$U$1)*(КАЛЕНДАРЬ!F14=GRID!$B$3:$U$3),0))*GRID!$H$45,
ROUNDUP(INDEX(GRID!$B$4:$U$15,MATCH(C$7,GRID!$A$4:$A$15,0),MATCH(1,($U$2=GRID!$B$1:$U$1)*(КАЛЕНДАРЬ!F14=GRID!$B$3:$U$3),0))*GRID!$H$45*(1-GRID!$H$46),0))</f>
        <v>24750.000000000004</v>
      </c>
      <c r="D19" s="5" cm="1">
        <f t="array" ref="D19">IF($I$2="Длительное проживание от 10 ночей ",
INDEX(GRID!$B$18:$U$29,MATCH(C$7,GRID!$A$18:$A$29,0),MATCH(1,($U$2=GRID!$B$1:$U$1)*(КАЛЕНДАРЬ!F14=GRID!$B$3:$U$3),0))*GRID!$H$45,
ROUNDUP(INDEX(GRID!$B$18:$U$29,MATCH(C$7,GRID!$A$18:$A$29,0),MATCH(1,($U$2=GRID!$B$1:$U$1)*(КАЛЕНДАРЬ!F14=GRID!$B$3:$U$3),0))*GRID!$H$45*(1-GRID!$H$46),0))</f>
        <v>29250.000000000004</v>
      </c>
      <c r="E19" s="5" cm="1">
        <f t="array" ref="E19">IF($I$2="Длительное проживание от 10 ночей ",
INDEX(GRID!$B$4:$U$15,MATCH(E$7,GRID!$A$4:$A$15,0),MATCH(1,($U$2=GRID!$B$1:$U$1)*(КАЛЕНДАРЬ!F14=GRID!$B$3:$U$3),0))*GRID!$H$45,
ROUNDUP(INDEX(GRID!$B$4:$U$15,MATCH(E$7,GRID!$A$4:$A$15,0),MATCH(1,($U$2=GRID!$B$1:$U$1)*(КАЛЕНДАРЬ!F14=GRID!$B$3:$U$3),0))*GRID!$H$45*(1-GRID!$H$46),0))</f>
        <v>29700</v>
      </c>
      <c r="F19" s="5" cm="1">
        <f t="array" ref="F19">IF($I$2="Длительное проживание от 10 ночей ",
INDEX(GRID!$B$18:$U$29,MATCH(E$7,GRID!$A$18:$A$29,0),MATCH(1,($U$2=GRID!$B$1:$U$1)*(КАЛЕНДАРЬ!F14=GRID!$B$3:$U$3),0))*GRID!$H$45,
ROUNDUP(INDEX(GRID!$B$18:$U$29,MATCH(E$7,GRID!$A$18:$A$29,0),MATCH(1,($U$2=GRID!$B$1:$U$1)*(КАЛЕНДАРЬ!F14=GRID!$B$3:$U$3),0))*GRID!$H$45*(1-GRID!$H$46),0))</f>
        <v>34200</v>
      </c>
      <c r="G19" s="50" t="s">
        <v>105</v>
      </c>
      <c r="H19" s="50" t="s">
        <v>105</v>
      </c>
      <c r="I19" s="5" cm="1">
        <f t="array" ref="I19">IF($I$2="Длительное проживание от 10 ночей ",
INDEX(GRID!$B$4:$U$15,MATCH(I$7,GRID!$A$4:$A$15,0),MATCH(1,($U$2=GRID!$B$1:$U$1)*(КАЛЕНДАРЬ!F14=GRID!$B$3:$U$3),0))*GRID!$H$45,
ROUNDUP(INDEX(GRID!$B$4:$U$15,MATCH(I$7,GRID!$A$4:$A$15,0),MATCH(1,($U$2=GRID!$B$1:$U$1)*(КАЛЕНДАРЬ!F14=GRID!$B$3:$U$3),0))*GRID!$H$45*(1-GRID!$H$46),0))</f>
        <v>39060</v>
      </c>
      <c r="J19" s="5" cm="1">
        <f t="array" ref="J19">IF($I$2="Длительное проживание от 10 ночей ",
INDEX(GRID!$B$18:$U$29,MATCH(I$7,GRID!$A$18:$A$29,0),MATCH(1,($U$2=GRID!$B$1:$U$1)*(КАЛЕНДАРЬ!F14=GRID!$B$3:$U$3),0))*GRID!$H$45,
ROUNDUP(INDEX(GRID!$B$18:$U$29,MATCH(I$7,GRID!$A$18:$A$29,0),MATCH(1,($U$2=GRID!$B$1:$U$1)*(КАЛЕНДАРЬ!F14=GRID!$B$3:$U$3),0))*GRID!$H$45*(1-GRID!$H$46),0))</f>
        <v>43560</v>
      </c>
      <c r="K19" s="50" t="s">
        <v>105</v>
      </c>
      <c r="L19" s="50" t="s">
        <v>105</v>
      </c>
      <c r="M19" s="5" cm="1">
        <f t="array" ref="M19">IF($I$2="Длительное проживание от 10 ночей ",
INDEX(GRID!$B$4:$U$15,MATCH(M$7,GRID!$A$4:$A$15,0),MATCH(1,($U$2=GRID!$B$1:$U$1)*(КАЛЕНДАРЬ!F14=GRID!$B$3:$U$3),0))*GRID!$H$45,
ROUNDUP(INDEX(GRID!$B$4:$U$15,MATCH(M$7,GRID!$A$4:$A$15,0),MATCH(1,($U$2=GRID!$B$1:$U$1)*(КАЛЕНДАРЬ!F14=GRID!$B$3:$U$3),0))*GRID!$H$45*(1-GRID!$H$46),0))</f>
        <v>62550</v>
      </c>
      <c r="N19" s="5" cm="1">
        <f t="array" ref="N19">IF($I$2="Длительное проживание от 10 ночей ",
INDEX(GRID!$B$18:$U$29,MATCH(M$7,GRID!$A$18:$A$29,0),MATCH(1,($U$2=GRID!$B$1:$U$1)*(КАЛЕНДАРЬ!F14=GRID!$B$3:$U$3),0))*GRID!$H$45,
ROUNDUP(INDEX(GRID!$B$18:$U$29,MATCH(M$7,GRID!$A$18:$A$29,0),MATCH(1,($U$2=GRID!$B$1:$U$1)*(КАЛЕНДАРЬ!F14=GRID!$B$3:$U$3),0))*GRID!$H$45*(1-GRID!$H$46),0))</f>
        <v>67050</v>
      </c>
      <c r="O19" s="50" t="s">
        <v>105</v>
      </c>
      <c r="P19" s="5" cm="1">
        <f t="array" ref="P19">IF($I$2="Длительное проживание от 10 ночей ",
INDEX(GRID!$B$4:$U$15,MATCH(P$7,GRID!$A$4:$A$15,0),MATCH(1,($U$2=GRID!$B$1:$U$1)*(КАЛЕНДАРЬ!F14=GRID!$B$3:$U$3),0))*GRID!$H$45,
ROUNDUP(INDEX(GRID!$B$4:$U$15,MATCH(P$7,GRID!$A$4:$A$15,0),MATCH(1,($U$2=GRID!$B$1:$U$1)*(КАЛЕНДАРЬ!F14=GRID!$B$3:$U$3),0))*GRID!$H$45*(1-GRID!$H$46),0))</f>
        <v>130860</v>
      </c>
      <c r="Q19" s="5" cm="1">
        <f t="array" ref="Q19">IF($I$2="Длительное проживание от 10 ночей ",
INDEX(GRID!$B$4:$U$15,MATCH(Q$7,GRID!$A$4:$A$15,0),MATCH(1,($U$2=GRID!$B$1:$U$1)*(КАЛЕНДАРЬ!F14=GRID!$B$3:$U$3),0))*GRID!$H$45,
ROUNDUP(INDEX(GRID!$B$4:$U$15,MATCH(Q$7,GRID!$A$4:$A$15,0),MATCH(1,($U$2=GRID!$B$1:$U$1)*(КАЛЕНДАРЬ!F14=GRID!$B$3:$U$3),0))*GRID!$H$45*(1-GRID!$H$46),0))</f>
        <v>153810</v>
      </c>
      <c r="R19" s="50" t="s">
        <v>105</v>
      </c>
      <c r="S19" s="50" t="s">
        <v>105</v>
      </c>
      <c r="T19" s="50" t="s">
        <v>105</v>
      </c>
    </row>
    <row r="20" spans="1:20" hidden="1">
      <c r="A20" s="56" t="s">
        <v>14</v>
      </c>
      <c r="B20" s="57">
        <v>12</v>
      </c>
      <c r="C20" s="5" cm="1">
        <f t="array" ref="C20">IF($I$2="Длительное проживание от 10 ночей ",
INDEX(GRID!$B$4:$U$15,MATCH(C$7,GRID!$A$4:$A$15,0),MATCH(1,($U$2=GRID!$B$1:$U$1)*(КАЛЕНДАРЬ!F15=GRID!$B$3:$U$3),0))*GRID!$H$45,
ROUNDUP(INDEX(GRID!$B$4:$U$15,MATCH(C$7,GRID!$A$4:$A$15,0),MATCH(1,($U$2=GRID!$B$1:$U$1)*(КАЛЕНДАРЬ!F15=GRID!$B$3:$U$3),0))*GRID!$H$45*(1-GRID!$H$46),0))</f>
        <v>24750.000000000004</v>
      </c>
      <c r="D20" s="5" cm="1">
        <f t="array" ref="D20">IF($I$2="Длительное проживание от 10 ночей ",
INDEX(GRID!$B$18:$U$29,MATCH(C$7,GRID!$A$18:$A$29,0),MATCH(1,($U$2=GRID!$B$1:$U$1)*(КАЛЕНДАРЬ!F15=GRID!$B$3:$U$3),0))*GRID!$H$45,
ROUNDUP(INDEX(GRID!$B$18:$U$29,MATCH(C$7,GRID!$A$18:$A$29,0),MATCH(1,($U$2=GRID!$B$1:$U$1)*(КАЛЕНДАРЬ!F15=GRID!$B$3:$U$3),0))*GRID!$H$45*(1-GRID!$H$46),0))</f>
        <v>29250.000000000004</v>
      </c>
      <c r="E20" s="5" cm="1">
        <f t="array" ref="E20">IF($I$2="Длительное проживание от 10 ночей ",
INDEX(GRID!$B$4:$U$15,MATCH(E$7,GRID!$A$4:$A$15,0),MATCH(1,($U$2=GRID!$B$1:$U$1)*(КАЛЕНДАРЬ!F15=GRID!$B$3:$U$3),0))*GRID!$H$45,
ROUNDUP(INDEX(GRID!$B$4:$U$15,MATCH(E$7,GRID!$A$4:$A$15,0),MATCH(1,($U$2=GRID!$B$1:$U$1)*(КАЛЕНДАРЬ!F15=GRID!$B$3:$U$3),0))*GRID!$H$45*(1-GRID!$H$46),0))</f>
        <v>29700</v>
      </c>
      <c r="F20" s="5" cm="1">
        <f t="array" ref="F20">IF($I$2="Длительное проживание от 10 ночей ",
INDEX(GRID!$B$18:$U$29,MATCH(E$7,GRID!$A$18:$A$29,0),MATCH(1,($U$2=GRID!$B$1:$U$1)*(КАЛЕНДАРЬ!F15=GRID!$B$3:$U$3),0))*GRID!$H$45,
ROUNDUP(INDEX(GRID!$B$18:$U$29,MATCH(E$7,GRID!$A$18:$A$29,0),MATCH(1,($U$2=GRID!$B$1:$U$1)*(КАЛЕНДАРЬ!F15=GRID!$B$3:$U$3),0))*GRID!$H$45*(1-GRID!$H$46),0))</f>
        <v>34200</v>
      </c>
      <c r="G20" s="50" t="s">
        <v>105</v>
      </c>
      <c r="H20" s="50" t="s">
        <v>105</v>
      </c>
      <c r="I20" s="5" cm="1">
        <f t="array" ref="I20">IF($I$2="Длительное проживание от 10 ночей ",
INDEX(GRID!$B$4:$U$15,MATCH(I$7,GRID!$A$4:$A$15,0),MATCH(1,($U$2=GRID!$B$1:$U$1)*(КАЛЕНДАРЬ!F15=GRID!$B$3:$U$3),0))*GRID!$H$45,
ROUNDUP(INDEX(GRID!$B$4:$U$15,MATCH(I$7,GRID!$A$4:$A$15,0),MATCH(1,($U$2=GRID!$B$1:$U$1)*(КАЛЕНДАРЬ!F15=GRID!$B$3:$U$3),0))*GRID!$H$45*(1-GRID!$H$46),0))</f>
        <v>39060</v>
      </c>
      <c r="J20" s="5" cm="1">
        <f t="array" ref="J20">IF($I$2="Длительное проживание от 10 ночей ",
INDEX(GRID!$B$18:$U$29,MATCH(I$7,GRID!$A$18:$A$29,0),MATCH(1,($U$2=GRID!$B$1:$U$1)*(КАЛЕНДАРЬ!F15=GRID!$B$3:$U$3),0))*GRID!$H$45,
ROUNDUP(INDEX(GRID!$B$18:$U$29,MATCH(I$7,GRID!$A$18:$A$29,0),MATCH(1,($U$2=GRID!$B$1:$U$1)*(КАЛЕНДАРЬ!F15=GRID!$B$3:$U$3),0))*GRID!$H$45*(1-GRID!$H$46),0))</f>
        <v>43560</v>
      </c>
      <c r="K20" s="50" t="s">
        <v>105</v>
      </c>
      <c r="L20" s="50" t="s">
        <v>105</v>
      </c>
      <c r="M20" s="5" cm="1">
        <f t="array" ref="M20">IF($I$2="Длительное проживание от 10 ночей ",
INDEX(GRID!$B$4:$U$15,MATCH(M$7,GRID!$A$4:$A$15,0),MATCH(1,($U$2=GRID!$B$1:$U$1)*(КАЛЕНДАРЬ!F15=GRID!$B$3:$U$3),0))*GRID!$H$45,
ROUNDUP(INDEX(GRID!$B$4:$U$15,MATCH(M$7,GRID!$A$4:$A$15,0),MATCH(1,($U$2=GRID!$B$1:$U$1)*(КАЛЕНДАРЬ!F15=GRID!$B$3:$U$3),0))*GRID!$H$45*(1-GRID!$H$46),0))</f>
        <v>62550</v>
      </c>
      <c r="N20" s="5" cm="1">
        <f t="array" ref="N20">IF($I$2="Длительное проживание от 10 ночей ",
INDEX(GRID!$B$18:$U$29,MATCH(M$7,GRID!$A$18:$A$29,0),MATCH(1,($U$2=GRID!$B$1:$U$1)*(КАЛЕНДАРЬ!F15=GRID!$B$3:$U$3),0))*GRID!$H$45,
ROUNDUP(INDEX(GRID!$B$18:$U$29,MATCH(M$7,GRID!$A$18:$A$29,0),MATCH(1,($U$2=GRID!$B$1:$U$1)*(КАЛЕНДАРЬ!F15=GRID!$B$3:$U$3),0))*GRID!$H$45*(1-GRID!$H$46),0))</f>
        <v>67050</v>
      </c>
      <c r="O20" s="50" t="s">
        <v>105</v>
      </c>
      <c r="P20" s="5" cm="1">
        <f t="array" ref="P20">IF($I$2="Длительное проживание от 10 ночей ",
INDEX(GRID!$B$4:$U$15,MATCH(P$7,GRID!$A$4:$A$15,0),MATCH(1,($U$2=GRID!$B$1:$U$1)*(КАЛЕНДАРЬ!F15=GRID!$B$3:$U$3),0))*GRID!$H$45,
ROUNDUP(INDEX(GRID!$B$4:$U$15,MATCH(P$7,GRID!$A$4:$A$15,0),MATCH(1,($U$2=GRID!$B$1:$U$1)*(КАЛЕНДАРЬ!F15=GRID!$B$3:$U$3),0))*GRID!$H$45*(1-GRID!$H$46),0))</f>
        <v>130860</v>
      </c>
      <c r="Q20" s="5" cm="1">
        <f t="array" ref="Q20">IF($I$2="Длительное проживание от 10 ночей ",
INDEX(GRID!$B$4:$U$15,MATCH(Q$7,GRID!$A$4:$A$15,0),MATCH(1,($U$2=GRID!$B$1:$U$1)*(КАЛЕНДАРЬ!F15=GRID!$B$3:$U$3),0))*GRID!$H$45,
ROUNDUP(INDEX(GRID!$B$4:$U$15,MATCH(Q$7,GRID!$A$4:$A$15,0),MATCH(1,($U$2=GRID!$B$1:$U$1)*(КАЛЕНДАРЬ!F15=GRID!$B$3:$U$3),0))*GRID!$H$45*(1-GRID!$H$46),0))</f>
        <v>153810</v>
      </c>
      <c r="R20" s="50" t="s">
        <v>105</v>
      </c>
      <c r="S20" s="50" t="s">
        <v>105</v>
      </c>
      <c r="T20" s="50" t="s">
        <v>105</v>
      </c>
    </row>
    <row r="21" spans="1:20" hidden="1">
      <c r="A21" s="56" t="s">
        <v>15</v>
      </c>
      <c r="B21" s="57">
        <v>13</v>
      </c>
      <c r="C21" s="5" cm="1">
        <f t="array" ref="C21">IF($I$2="Длительное проживание от 10 ночей ",
INDEX(GRID!$B$4:$U$15,MATCH(C$7,GRID!$A$4:$A$15,0),MATCH(1,($U$2=GRID!$B$1:$U$1)*(КАЛЕНДАРЬ!F16=GRID!$B$3:$U$3),0))*GRID!$H$45,
ROUNDUP(INDEX(GRID!$B$4:$U$15,MATCH(C$7,GRID!$A$4:$A$15,0),MATCH(1,($U$2=GRID!$B$1:$U$1)*(КАЛЕНДАРЬ!F16=GRID!$B$3:$U$3),0))*GRID!$H$45*(1-GRID!$H$46),0))</f>
        <v>27180.000000000004</v>
      </c>
      <c r="D21" s="5" cm="1">
        <f t="array" ref="D21">IF($I$2="Длительное проживание от 10 ночей ",
INDEX(GRID!$B$18:$U$29,MATCH(C$7,GRID!$A$18:$A$29,0),MATCH(1,($U$2=GRID!$B$1:$U$1)*(КАЛЕНДАРЬ!F16=GRID!$B$3:$U$3),0))*GRID!$H$45,
ROUNDUP(INDEX(GRID!$B$18:$U$29,MATCH(C$7,GRID!$A$18:$A$29,0),MATCH(1,($U$2=GRID!$B$1:$U$1)*(КАЛЕНДАРЬ!F16=GRID!$B$3:$U$3),0))*GRID!$H$45*(1-GRID!$H$46),0))</f>
        <v>31680</v>
      </c>
      <c r="E21" s="5" cm="1">
        <f t="array" ref="E21">IF($I$2="Длительное проживание от 10 ночей ",
INDEX(GRID!$B$4:$U$15,MATCH(E$7,GRID!$A$4:$A$15,0),MATCH(1,($U$2=GRID!$B$1:$U$1)*(КАЛЕНДАРЬ!F16=GRID!$B$3:$U$3),0))*GRID!$H$45,
ROUNDUP(INDEX(GRID!$B$4:$U$15,MATCH(E$7,GRID!$A$4:$A$15,0),MATCH(1,($U$2=GRID!$B$1:$U$1)*(КАЛЕНДАРЬ!F16=GRID!$B$3:$U$3),0))*GRID!$H$45*(1-GRID!$H$46),0))</f>
        <v>32670</v>
      </c>
      <c r="F21" s="5" cm="1">
        <f t="array" ref="F21">IF($I$2="Длительное проживание от 10 ночей ",
INDEX(GRID!$B$18:$U$29,MATCH(E$7,GRID!$A$18:$A$29,0),MATCH(1,($U$2=GRID!$B$1:$U$1)*(КАЛЕНДАРЬ!F16=GRID!$B$3:$U$3),0))*GRID!$H$45,
ROUNDUP(INDEX(GRID!$B$18:$U$29,MATCH(E$7,GRID!$A$18:$A$29,0),MATCH(1,($U$2=GRID!$B$1:$U$1)*(КАЛЕНДАРЬ!F16=GRID!$B$3:$U$3),0))*GRID!$H$45*(1-GRID!$H$46),0))</f>
        <v>37170</v>
      </c>
      <c r="G21" s="50" t="s">
        <v>105</v>
      </c>
      <c r="H21" s="50" t="s">
        <v>105</v>
      </c>
      <c r="I21" s="5" cm="1">
        <f t="array" ref="I21">IF($I$2="Длительное проживание от 10 ночей ",
INDEX(GRID!$B$4:$U$15,MATCH(I$7,GRID!$A$4:$A$15,0),MATCH(1,($U$2=GRID!$B$1:$U$1)*(КАЛЕНДАРЬ!F16=GRID!$B$3:$U$3),0))*GRID!$H$45,
ROUNDUP(INDEX(GRID!$B$4:$U$15,MATCH(I$7,GRID!$A$4:$A$15,0),MATCH(1,($U$2=GRID!$B$1:$U$1)*(КАЛЕНДАРЬ!F16=GRID!$B$3:$U$3),0))*GRID!$H$45*(1-GRID!$H$46),0))</f>
        <v>42660</v>
      </c>
      <c r="J21" s="5" cm="1">
        <f t="array" ref="J21">IF($I$2="Длительное проживание от 10 ночей ",
INDEX(GRID!$B$18:$U$29,MATCH(I$7,GRID!$A$18:$A$29,0),MATCH(1,($U$2=GRID!$B$1:$U$1)*(КАЛЕНДАРЬ!F16=GRID!$B$3:$U$3),0))*GRID!$H$45,
ROUNDUP(INDEX(GRID!$B$18:$U$29,MATCH(I$7,GRID!$A$18:$A$29,0),MATCH(1,($U$2=GRID!$B$1:$U$1)*(КАЛЕНДАРЬ!F16=GRID!$B$3:$U$3),0))*GRID!$H$45*(1-GRID!$H$46),0))</f>
        <v>47160</v>
      </c>
      <c r="K21" s="50" t="s">
        <v>105</v>
      </c>
      <c r="L21" s="50" t="s">
        <v>105</v>
      </c>
      <c r="M21" s="5" cm="1">
        <f t="array" ref="M21">IF($I$2="Длительное проживание от 10 ночей ",
INDEX(GRID!$B$4:$U$15,MATCH(M$7,GRID!$A$4:$A$15,0),MATCH(1,($U$2=GRID!$B$1:$U$1)*(КАЛЕНДАРЬ!F16=GRID!$B$3:$U$3),0))*GRID!$H$45,
ROUNDUP(INDEX(GRID!$B$4:$U$15,MATCH(M$7,GRID!$A$4:$A$15,0),MATCH(1,($U$2=GRID!$B$1:$U$1)*(КАЛЕНДАРЬ!F16=GRID!$B$3:$U$3),0))*GRID!$H$45*(1-GRID!$H$46),0))</f>
        <v>66600</v>
      </c>
      <c r="N21" s="5" cm="1">
        <f t="array" ref="N21">IF($I$2="Длительное проживание от 10 ночей ",
INDEX(GRID!$B$18:$U$29,MATCH(M$7,GRID!$A$18:$A$29,0),MATCH(1,($U$2=GRID!$B$1:$U$1)*(КАЛЕНДАРЬ!F16=GRID!$B$3:$U$3),0))*GRID!$H$45,
ROUNDUP(INDEX(GRID!$B$18:$U$29,MATCH(M$7,GRID!$A$18:$A$29,0),MATCH(1,($U$2=GRID!$B$1:$U$1)*(КАЛЕНДАРЬ!F16=GRID!$B$3:$U$3),0))*GRID!$H$45*(1-GRID!$H$46),0))</f>
        <v>71100</v>
      </c>
      <c r="O21" s="50" t="s">
        <v>105</v>
      </c>
      <c r="P21" s="5" cm="1">
        <f t="array" ref="P21">IF($I$2="Длительное проживание от 10 ночей ",
INDEX(GRID!$B$4:$U$15,MATCH(P$7,GRID!$A$4:$A$15,0),MATCH(1,($U$2=GRID!$B$1:$U$1)*(КАЛЕНДАРЬ!F16=GRID!$B$3:$U$3),0))*GRID!$H$45,
ROUNDUP(INDEX(GRID!$B$4:$U$15,MATCH(P$7,GRID!$A$4:$A$15,0),MATCH(1,($U$2=GRID!$B$1:$U$1)*(КАЛЕНДАРЬ!F16=GRID!$B$3:$U$3),0))*GRID!$H$45*(1-GRID!$H$46),0))</f>
        <v>136260</v>
      </c>
      <c r="Q21" s="5" cm="1">
        <f t="array" ref="Q21">IF($I$2="Длительное проживание от 10 ночей ",
INDEX(GRID!$B$4:$U$15,MATCH(Q$7,GRID!$A$4:$A$15,0),MATCH(1,($U$2=GRID!$B$1:$U$1)*(КАЛЕНДАРЬ!F16=GRID!$B$3:$U$3),0))*GRID!$H$45,
ROUNDUP(INDEX(GRID!$B$4:$U$15,MATCH(Q$7,GRID!$A$4:$A$15,0),MATCH(1,($U$2=GRID!$B$1:$U$1)*(КАЛЕНДАРЬ!F16=GRID!$B$3:$U$3),0))*GRID!$H$45*(1-GRID!$H$46),0))</f>
        <v>160110</v>
      </c>
      <c r="R21" s="50" t="s">
        <v>105</v>
      </c>
      <c r="S21" s="50" t="s">
        <v>105</v>
      </c>
      <c r="T21" s="50" t="s">
        <v>105</v>
      </c>
    </row>
    <row r="22" spans="1:20" hidden="1">
      <c r="A22" s="56" t="s">
        <v>16</v>
      </c>
      <c r="B22" s="57">
        <v>14</v>
      </c>
      <c r="C22" s="5" cm="1">
        <f t="array" ref="C22">IF($I$2="Длительное проживание от 10 ночей ",
INDEX(GRID!$B$4:$U$15,MATCH(C$7,GRID!$A$4:$A$15,0),MATCH(1,($U$2=GRID!$B$1:$U$1)*(КАЛЕНДАРЬ!F17=GRID!$B$3:$U$3),0))*GRID!$H$45,
ROUNDUP(INDEX(GRID!$B$4:$U$15,MATCH(C$7,GRID!$A$4:$A$15,0),MATCH(1,($U$2=GRID!$B$1:$U$1)*(КАЛЕНДАРЬ!F17=GRID!$B$3:$U$3),0))*GRID!$H$45*(1-GRID!$H$46),0))</f>
        <v>27180.000000000004</v>
      </c>
      <c r="D22" s="5" cm="1">
        <f t="array" ref="D22">IF($I$2="Длительное проживание от 10 ночей ",
INDEX(GRID!$B$18:$U$29,MATCH(C$7,GRID!$A$18:$A$29,0),MATCH(1,($U$2=GRID!$B$1:$U$1)*(КАЛЕНДАРЬ!F17=GRID!$B$3:$U$3),0))*GRID!$H$45,
ROUNDUP(INDEX(GRID!$B$18:$U$29,MATCH(C$7,GRID!$A$18:$A$29,0),MATCH(1,($U$2=GRID!$B$1:$U$1)*(КАЛЕНДАРЬ!F17=GRID!$B$3:$U$3),0))*GRID!$H$45*(1-GRID!$H$46),0))</f>
        <v>31680</v>
      </c>
      <c r="E22" s="5" cm="1">
        <f t="array" ref="E22">IF($I$2="Длительное проживание от 10 ночей ",
INDEX(GRID!$B$4:$U$15,MATCH(E$7,GRID!$A$4:$A$15,0),MATCH(1,($U$2=GRID!$B$1:$U$1)*(КАЛЕНДАРЬ!F17=GRID!$B$3:$U$3),0))*GRID!$H$45,
ROUNDUP(INDEX(GRID!$B$4:$U$15,MATCH(E$7,GRID!$A$4:$A$15,0),MATCH(1,($U$2=GRID!$B$1:$U$1)*(КАЛЕНДАРЬ!F17=GRID!$B$3:$U$3),0))*GRID!$H$45*(1-GRID!$H$46),0))</f>
        <v>32670</v>
      </c>
      <c r="F22" s="5" cm="1">
        <f t="array" ref="F22">IF($I$2="Длительное проживание от 10 ночей ",
INDEX(GRID!$B$18:$U$29,MATCH(E$7,GRID!$A$18:$A$29,0),MATCH(1,($U$2=GRID!$B$1:$U$1)*(КАЛЕНДАРЬ!F17=GRID!$B$3:$U$3),0))*GRID!$H$45,
ROUNDUP(INDEX(GRID!$B$18:$U$29,MATCH(E$7,GRID!$A$18:$A$29,0),MATCH(1,($U$2=GRID!$B$1:$U$1)*(КАЛЕНДАРЬ!F17=GRID!$B$3:$U$3),0))*GRID!$H$45*(1-GRID!$H$46),0))</f>
        <v>37170</v>
      </c>
      <c r="G22" s="50" t="s">
        <v>105</v>
      </c>
      <c r="H22" s="50" t="s">
        <v>105</v>
      </c>
      <c r="I22" s="5" cm="1">
        <f t="array" ref="I22">IF($I$2="Длительное проживание от 10 ночей ",
INDEX(GRID!$B$4:$U$15,MATCH(I$7,GRID!$A$4:$A$15,0),MATCH(1,($U$2=GRID!$B$1:$U$1)*(КАЛЕНДАРЬ!F17=GRID!$B$3:$U$3),0))*GRID!$H$45,
ROUNDUP(INDEX(GRID!$B$4:$U$15,MATCH(I$7,GRID!$A$4:$A$15,0),MATCH(1,($U$2=GRID!$B$1:$U$1)*(КАЛЕНДАРЬ!F17=GRID!$B$3:$U$3),0))*GRID!$H$45*(1-GRID!$H$46),0))</f>
        <v>42660</v>
      </c>
      <c r="J22" s="5" cm="1">
        <f t="array" ref="J22">IF($I$2="Длительное проживание от 10 ночей ",
INDEX(GRID!$B$18:$U$29,MATCH(I$7,GRID!$A$18:$A$29,0),MATCH(1,($U$2=GRID!$B$1:$U$1)*(КАЛЕНДАРЬ!F17=GRID!$B$3:$U$3),0))*GRID!$H$45,
ROUNDUP(INDEX(GRID!$B$18:$U$29,MATCH(I$7,GRID!$A$18:$A$29,0),MATCH(1,($U$2=GRID!$B$1:$U$1)*(КАЛЕНДАРЬ!F17=GRID!$B$3:$U$3),0))*GRID!$H$45*(1-GRID!$H$46),0))</f>
        <v>47160</v>
      </c>
      <c r="K22" s="50" t="s">
        <v>105</v>
      </c>
      <c r="L22" s="50" t="s">
        <v>105</v>
      </c>
      <c r="M22" s="5" cm="1">
        <f t="array" ref="M22">IF($I$2="Длительное проживание от 10 ночей ",
INDEX(GRID!$B$4:$U$15,MATCH(M$7,GRID!$A$4:$A$15,0),MATCH(1,($U$2=GRID!$B$1:$U$1)*(КАЛЕНДАРЬ!F17=GRID!$B$3:$U$3),0))*GRID!$H$45,
ROUNDUP(INDEX(GRID!$B$4:$U$15,MATCH(M$7,GRID!$A$4:$A$15,0),MATCH(1,($U$2=GRID!$B$1:$U$1)*(КАЛЕНДАРЬ!F17=GRID!$B$3:$U$3),0))*GRID!$H$45*(1-GRID!$H$46),0))</f>
        <v>66600</v>
      </c>
      <c r="N22" s="5" cm="1">
        <f t="array" ref="N22">IF($I$2="Длительное проживание от 10 ночей ",
INDEX(GRID!$B$18:$U$29,MATCH(M$7,GRID!$A$18:$A$29,0),MATCH(1,($U$2=GRID!$B$1:$U$1)*(КАЛЕНДАРЬ!F17=GRID!$B$3:$U$3),0))*GRID!$H$45,
ROUNDUP(INDEX(GRID!$B$18:$U$29,MATCH(M$7,GRID!$A$18:$A$29,0),MATCH(1,($U$2=GRID!$B$1:$U$1)*(КАЛЕНДАРЬ!F17=GRID!$B$3:$U$3),0))*GRID!$H$45*(1-GRID!$H$46),0))</f>
        <v>71100</v>
      </c>
      <c r="O22" s="50" t="s">
        <v>105</v>
      </c>
      <c r="P22" s="5" cm="1">
        <f t="array" ref="P22">IF($I$2="Длительное проживание от 10 ночей ",
INDEX(GRID!$B$4:$U$15,MATCH(P$7,GRID!$A$4:$A$15,0),MATCH(1,($U$2=GRID!$B$1:$U$1)*(КАЛЕНДАРЬ!F17=GRID!$B$3:$U$3),0))*GRID!$H$45,
ROUNDUP(INDEX(GRID!$B$4:$U$15,MATCH(P$7,GRID!$A$4:$A$15,0),MATCH(1,($U$2=GRID!$B$1:$U$1)*(КАЛЕНДАРЬ!F17=GRID!$B$3:$U$3),0))*GRID!$H$45*(1-GRID!$H$46),0))</f>
        <v>136260</v>
      </c>
      <c r="Q22" s="5" cm="1">
        <f t="array" ref="Q22">IF($I$2="Длительное проживание от 10 ночей ",
INDEX(GRID!$B$4:$U$15,MATCH(Q$7,GRID!$A$4:$A$15,0),MATCH(1,($U$2=GRID!$B$1:$U$1)*(КАЛЕНДАРЬ!F17=GRID!$B$3:$U$3),0))*GRID!$H$45,
ROUNDUP(INDEX(GRID!$B$4:$U$15,MATCH(Q$7,GRID!$A$4:$A$15,0),MATCH(1,($U$2=GRID!$B$1:$U$1)*(КАЛЕНДАРЬ!F17=GRID!$B$3:$U$3),0))*GRID!$H$45*(1-GRID!$H$46),0))</f>
        <v>160110</v>
      </c>
      <c r="R22" s="50" t="s">
        <v>105</v>
      </c>
      <c r="S22" s="50" t="s">
        <v>105</v>
      </c>
      <c r="T22" s="50" t="s">
        <v>105</v>
      </c>
    </row>
    <row r="23" spans="1:20" hidden="1">
      <c r="A23" s="56" t="s">
        <v>17</v>
      </c>
      <c r="B23" s="57">
        <v>15</v>
      </c>
      <c r="C23" s="5" cm="1">
        <f t="array" ref="C23">IF($I$2="Длительное проживание от 10 ночей ",
INDEX(GRID!$B$4:$U$15,MATCH(C$7,GRID!$A$4:$A$15,0),MATCH(1,($U$2=GRID!$B$1:$U$1)*(КАЛЕНДАРЬ!F18=GRID!$B$3:$U$3),0))*GRID!$H$45,
ROUNDUP(INDEX(GRID!$B$4:$U$15,MATCH(C$7,GRID!$A$4:$A$15,0),MATCH(1,($U$2=GRID!$B$1:$U$1)*(КАЛЕНДАРЬ!F18=GRID!$B$3:$U$3),0))*GRID!$H$45*(1-GRID!$H$46),0))</f>
        <v>27180.000000000004</v>
      </c>
      <c r="D23" s="5" cm="1">
        <f t="array" ref="D23">IF($I$2="Длительное проживание от 10 ночей ",
INDEX(GRID!$B$18:$U$29,MATCH(C$7,GRID!$A$18:$A$29,0),MATCH(1,($U$2=GRID!$B$1:$U$1)*(КАЛЕНДАРЬ!F18=GRID!$B$3:$U$3),0))*GRID!$H$45,
ROUNDUP(INDEX(GRID!$B$18:$U$29,MATCH(C$7,GRID!$A$18:$A$29,0),MATCH(1,($U$2=GRID!$B$1:$U$1)*(КАЛЕНДАРЬ!F18=GRID!$B$3:$U$3),0))*GRID!$H$45*(1-GRID!$H$46),0))</f>
        <v>31680</v>
      </c>
      <c r="E23" s="5" cm="1">
        <f t="array" ref="E23">IF($I$2="Длительное проживание от 10 ночей ",
INDEX(GRID!$B$4:$U$15,MATCH(E$7,GRID!$A$4:$A$15,0),MATCH(1,($U$2=GRID!$B$1:$U$1)*(КАЛЕНДАРЬ!F18=GRID!$B$3:$U$3),0))*GRID!$H$45,
ROUNDUP(INDEX(GRID!$B$4:$U$15,MATCH(E$7,GRID!$A$4:$A$15,0),MATCH(1,($U$2=GRID!$B$1:$U$1)*(КАЛЕНДАРЬ!F18=GRID!$B$3:$U$3),0))*GRID!$H$45*(1-GRID!$H$46),0))</f>
        <v>32670</v>
      </c>
      <c r="F23" s="5" cm="1">
        <f t="array" ref="F23">IF($I$2="Длительное проживание от 10 ночей ",
INDEX(GRID!$B$18:$U$29,MATCH(E$7,GRID!$A$18:$A$29,0),MATCH(1,($U$2=GRID!$B$1:$U$1)*(КАЛЕНДАРЬ!F18=GRID!$B$3:$U$3),0))*GRID!$H$45,
ROUNDUP(INDEX(GRID!$B$18:$U$29,MATCH(E$7,GRID!$A$18:$A$29,0),MATCH(1,($U$2=GRID!$B$1:$U$1)*(КАЛЕНДАРЬ!F18=GRID!$B$3:$U$3),0))*GRID!$H$45*(1-GRID!$H$46),0))</f>
        <v>37170</v>
      </c>
      <c r="G23" s="50" t="s">
        <v>105</v>
      </c>
      <c r="H23" s="50" t="s">
        <v>105</v>
      </c>
      <c r="I23" s="5" cm="1">
        <f t="array" ref="I23">IF($I$2="Длительное проживание от 10 ночей ",
INDEX(GRID!$B$4:$U$15,MATCH(I$7,GRID!$A$4:$A$15,0),MATCH(1,($U$2=GRID!$B$1:$U$1)*(КАЛЕНДАРЬ!F18=GRID!$B$3:$U$3),0))*GRID!$H$45,
ROUNDUP(INDEX(GRID!$B$4:$U$15,MATCH(I$7,GRID!$A$4:$A$15,0),MATCH(1,($U$2=GRID!$B$1:$U$1)*(КАЛЕНДАРЬ!F18=GRID!$B$3:$U$3),0))*GRID!$H$45*(1-GRID!$H$46),0))</f>
        <v>42660</v>
      </c>
      <c r="J23" s="5" cm="1">
        <f t="array" ref="J23">IF($I$2="Длительное проживание от 10 ночей ",
INDEX(GRID!$B$18:$U$29,MATCH(I$7,GRID!$A$18:$A$29,0),MATCH(1,($U$2=GRID!$B$1:$U$1)*(КАЛЕНДАРЬ!F18=GRID!$B$3:$U$3),0))*GRID!$H$45,
ROUNDUP(INDEX(GRID!$B$18:$U$29,MATCH(I$7,GRID!$A$18:$A$29,0),MATCH(1,($U$2=GRID!$B$1:$U$1)*(КАЛЕНДАРЬ!F18=GRID!$B$3:$U$3),0))*GRID!$H$45*(1-GRID!$H$46),0))</f>
        <v>47160</v>
      </c>
      <c r="K23" s="50" t="s">
        <v>105</v>
      </c>
      <c r="L23" s="50" t="s">
        <v>105</v>
      </c>
      <c r="M23" s="5" cm="1">
        <f t="array" ref="M23">IF($I$2="Длительное проживание от 10 ночей ",
INDEX(GRID!$B$4:$U$15,MATCH(M$7,GRID!$A$4:$A$15,0),MATCH(1,($U$2=GRID!$B$1:$U$1)*(КАЛЕНДАРЬ!F18=GRID!$B$3:$U$3),0))*GRID!$H$45,
ROUNDUP(INDEX(GRID!$B$4:$U$15,MATCH(M$7,GRID!$A$4:$A$15,0),MATCH(1,($U$2=GRID!$B$1:$U$1)*(КАЛЕНДАРЬ!F18=GRID!$B$3:$U$3),0))*GRID!$H$45*(1-GRID!$H$46),0))</f>
        <v>66600</v>
      </c>
      <c r="N23" s="5" cm="1">
        <f t="array" ref="N23">IF($I$2="Длительное проживание от 10 ночей ",
INDEX(GRID!$B$18:$U$29,MATCH(M$7,GRID!$A$18:$A$29,0),MATCH(1,($U$2=GRID!$B$1:$U$1)*(КАЛЕНДАРЬ!F18=GRID!$B$3:$U$3),0))*GRID!$H$45,
ROUNDUP(INDEX(GRID!$B$18:$U$29,MATCH(M$7,GRID!$A$18:$A$29,0),MATCH(1,($U$2=GRID!$B$1:$U$1)*(КАЛЕНДАРЬ!F18=GRID!$B$3:$U$3),0))*GRID!$H$45*(1-GRID!$H$46),0))</f>
        <v>71100</v>
      </c>
      <c r="O23" s="50" t="s">
        <v>105</v>
      </c>
      <c r="P23" s="5" cm="1">
        <f t="array" ref="P23">IF($I$2="Длительное проживание от 10 ночей ",
INDEX(GRID!$B$4:$U$15,MATCH(P$7,GRID!$A$4:$A$15,0),MATCH(1,($U$2=GRID!$B$1:$U$1)*(КАЛЕНДАРЬ!F18=GRID!$B$3:$U$3),0))*GRID!$H$45,
ROUNDUP(INDEX(GRID!$B$4:$U$15,MATCH(P$7,GRID!$A$4:$A$15,0),MATCH(1,($U$2=GRID!$B$1:$U$1)*(КАЛЕНДАРЬ!F18=GRID!$B$3:$U$3),0))*GRID!$H$45*(1-GRID!$H$46),0))</f>
        <v>136260</v>
      </c>
      <c r="Q23" s="5" cm="1">
        <f t="array" ref="Q23">IF($I$2="Длительное проживание от 10 ночей ",
INDEX(GRID!$B$4:$U$15,MATCH(Q$7,GRID!$A$4:$A$15,0),MATCH(1,($U$2=GRID!$B$1:$U$1)*(КАЛЕНДАРЬ!F18=GRID!$B$3:$U$3),0))*GRID!$H$45,
ROUNDUP(INDEX(GRID!$B$4:$U$15,MATCH(Q$7,GRID!$A$4:$A$15,0),MATCH(1,($U$2=GRID!$B$1:$U$1)*(КАЛЕНДАРЬ!F18=GRID!$B$3:$U$3),0))*GRID!$H$45*(1-GRID!$H$46),0))</f>
        <v>160110</v>
      </c>
      <c r="R23" s="50" t="s">
        <v>105</v>
      </c>
      <c r="S23" s="50" t="s">
        <v>105</v>
      </c>
      <c r="T23" s="50" t="s">
        <v>105</v>
      </c>
    </row>
    <row r="24" spans="1:20" hidden="1">
      <c r="A24" s="56" t="s">
        <v>11</v>
      </c>
      <c r="B24" s="57">
        <v>16</v>
      </c>
      <c r="C24" s="5" cm="1">
        <f t="array" ref="C24">IF($I$2="Длительное проживание от 10 ночей ",
INDEX(GRID!$B$4:$U$15,MATCH(C$7,GRID!$A$4:$A$15,0),MATCH(1,($U$2=GRID!$B$1:$U$1)*(КАЛЕНДАРЬ!F19=GRID!$B$3:$U$3),0))*GRID!$H$45,
ROUNDUP(INDEX(GRID!$B$4:$U$15,MATCH(C$7,GRID!$A$4:$A$15,0),MATCH(1,($U$2=GRID!$B$1:$U$1)*(КАЛЕНДАРЬ!F19=GRID!$B$3:$U$3),0))*GRID!$H$45*(1-GRID!$H$46),0))</f>
        <v>27180.000000000004</v>
      </c>
      <c r="D24" s="5" cm="1">
        <f t="array" ref="D24">IF($I$2="Длительное проживание от 10 ночей ",
INDEX(GRID!$B$18:$U$29,MATCH(C$7,GRID!$A$18:$A$29,0),MATCH(1,($U$2=GRID!$B$1:$U$1)*(КАЛЕНДАРЬ!F19=GRID!$B$3:$U$3),0))*GRID!$H$45,
ROUNDUP(INDEX(GRID!$B$18:$U$29,MATCH(C$7,GRID!$A$18:$A$29,0),MATCH(1,($U$2=GRID!$B$1:$U$1)*(КАЛЕНДАРЬ!F19=GRID!$B$3:$U$3),0))*GRID!$H$45*(1-GRID!$H$46),0))</f>
        <v>31680</v>
      </c>
      <c r="E24" s="5" cm="1">
        <f t="array" ref="E24">IF($I$2="Длительное проживание от 10 ночей ",
INDEX(GRID!$B$4:$U$15,MATCH(E$7,GRID!$A$4:$A$15,0),MATCH(1,($U$2=GRID!$B$1:$U$1)*(КАЛЕНДАРЬ!F19=GRID!$B$3:$U$3),0))*GRID!$H$45,
ROUNDUP(INDEX(GRID!$B$4:$U$15,MATCH(E$7,GRID!$A$4:$A$15,0),MATCH(1,($U$2=GRID!$B$1:$U$1)*(КАЛЕНДАРЬ!F19=GRID!$B$3:$U$3),0))*GRID!$H$45*(1-GRID!$H$46),0))</f>
        <v>32670</v>
      </c>
      <c r="F24" s="5" cm="1">
        <f t="array" ref="F24">IF($I$2="Длительное проживание от 10 ночей ",
INDEX(GRID!$B$18:$U$29,MATCH(E$7,GRID!$A$18:$A$29,0),MATCH(1,($U$2=GRID!$B$1:$U$1)*(КАЛЕНДАРЬ!F19=GRID!$B$3:$U$3),0))*GRID!$H$45,
ROUNDUP(INDEX(GRID!$B$18:$U$29,MATCH(E$7,GRID!$A$18:$A$29,0),MATCH(1,($U$2=GRID!$B$1:$U$1)*(КАЛЕНДАРЬ!F19=GRID!$B$3:$U$3),0))*GRID!$H$45*(1-GRID!$H$46),0))</f>
        <v>37170</v>
      </c>
      <c r="G24" s="50" t="s">
        <v>105</v>
      </c>
      <c r="H24" s="50" t="s">
        <v>105</v>
      </c>
      <c r="I24" s="5" cm="1">
        <f t="array" ref="I24">IF($I$2="Длительное проживание от 10 ночей ",
INDEX(GRID!$B$4:$U$15,MATCH(I$7,GRID!$A$4:$A$15,0),MATCH(1,($U$2=GRID!$B$1:$U$1)*(КАЛЕНДАРЬ!F19=GRID!$B$3:$U$3),0))*GRID!$H$45,
ROUNDUP(INDEX(GRID!$B$4:$U$15,MATCH(I$7,GRID!$A$4:$A$15,0),MATCH(1,($U$2=GRID!$B$1:$U$1)*(КАЛЕНДАРЬ!F19=GRID!$B$3:$U$3),0))*GRID!$H$45*(1-GRID!$H$46),0))</f>
        <v>42660</v>
      </c>
      <c r="J24" s="5" cm="1">
        <f t="array" ref="J24">IF($I$2="Длительное проживание от 10 ночей ",
INDEX(GRID!$B$18:$U$29,MATCH(I$7,GRID!$A$18:$A$29,0),MATCH(1,($U$2=GRID!$B$1:$U$1)*(КАЛЕНДАРЬ!F19=GRID!$B$3:$U$3),0))*GRID!$H$45,
ROUNDUP(INDEX(GRID!$B$18:$U$29,MATCH(I$7,GRID!$A$18:$A$29,0),MATCH(1,($U$2=GRID!$B$1:$U$1)*(КАЛЕНДАРЬ!F19=GRID!$B$3:$U$3),0))*GRID!$H$45*(1-GRID!$H$46),0))</f>
        <v>47160</v>
      </c>
      <c r="K24" s="50" t="s">
        <v>105</v>
      </c>
      <c r="L24" s="50" t="s">
        <v>105</v>
      </c>
      <c r="M24" s="5" cm="1">
        <f t="array" ref="M24">IF($I$2="Длительное проживание от 10 ночей ",
INDEX(GRID!$B$4:$U$15,MATCH(M$7,GRID!$A$4:$A$15,0),MATCH(1,($U$2=GRID!$B$1:$U$1)*(КАЛЕНДАРЬ!F19=GRID!$B$3:$U$3),0))*GRID!$H$45,
ROUNDUP(INDEX(GRID!$B$4:$U$15,MATCH(M$7,GRID!$A$4:$A$15,0),MATCH(1,($U$2=GRID!$B$1:$U$1)*(КАЛЕНДАРЬ!F19=GRID!$B$3:$U$3),0))*GRID!$H$45*(1-GRID!$H$46),0))</f>
        <v>66600</v>
      </c>
      <c r="N24" s="5" cm="1">
        <f t="array" ref="N24">IF($I$2="Длительное проживание от 10 ночей ",
INDEX(GRID!$B$18:$U$29,MATCH(M$7,GRID!$A$18:$A$29,0),MATCH(1,($U$2=GRID!$B$1:$U$1)*(КАЛЕНДАРЬ!F19=GRID!$B$3:$U$3),0))*GRID!$H$45,
ROUNDUP(INDEX(GRID!$B$18:$U$29,MATCH(M$7,GRID!$A$18:$A$29,0),MATCH(1,($U$2=GRID!$B$1:$U$1)*(КАЛЕНДАРЬ!F19=GRID!$B$3:$U$3),0))*GRID!$H$45*(1-GRID!$H$46),0))</f>
        <v>71100</v>
      </c>
      <c r="O24" s="50" t="s">
        <v>105</v>
      </c>
      <c r="P24" s="5" cm="1">
        <f t="array" ref="P24">IF($I$2="Длительное проживание от 10 ночей ",
INDEX(GRID!$B$4:$U$15,MATCH(P$7,GRID!$A$4:$A$15,0),MATCH(1,($U$2=GRID!$B$1:$U$1)*(КАЛЕНДАРЬ!F19=GRID!$B$3:$U$3),0))*GRID!$H$45,
ROUNDUP(INDEX(GRID!$B$4:$U$15,MATCH(P$7,GRID!$A$4:$A$15,0),MATCH(1,($U$2=GRID!$B$1:$U$1)*(КАЛЕНДАРЬ!F19=GRID!$B$3:$U$3),0))*GRID!$H$45*(1-GRID!$H$46),0))</f>
        <v>136260</v>
      </c>
      <c r="Q24" s="5" cm="1">
        <f t="array" ref="Q24">IF($I$2="Длительное проживание от 10 ночей ",
INDEX(GRID!$B$4:$U$15,MATCH(Q$7,GRID!$A$4:$A$15,0),MATCH(1,($U$2=GRID!$B$1:$U$1)*(КАЛЕНДАРЬ!F19=GRID!$B$3:$U$3),0))*GRID!$H$45,
ROUNDUP(INDEX(GRID!$B$4:$U$15,MATCH(Q$7,GRID!$A$4:$A$15,0),MATCH(1,($U$2=GRID!$B$1:$U$1)*(КАЛЕНДАРЬ!F19=GRID!$B$3:$U$3),0))*GRID!$H$45*(1-GRID!$H$46),0))</f>
        <v>160110</v>
      </c>
      <c r="R24" s="50" t="s">
        <v>105</v>
      </c>
      <c r="S24" s="50" t="s">
        <v>105</v>
      </c>
      <c r="T24" s="50" t="s">
        <v>105</v>
      </c>
    </row>
    <row r="25" spans="1:20" hidden="1">
      <c r="A25" s="56" t="s">
        <v>12</v>
      </c>
      <c r="B25" s="57">
        <v>17</v>
      </c>
      <c r="C25" s="5" cm="1">
        <f t="array" ref="C25">IF($I$2="Длительное проживание от 10 ночей ",
INDEX(GRID!$B$4:$U$15,MATCH(C$7,GRID!$A$4:$A$15,0),MATCH(1,($U$2=GRID!$B$1:$U$1)*(КАЛЕНДАРЬ!F20=GRID!$B$3:$U$3),0))*GRID!$H$45,
ROUNDUP(INDEX(GRID!$B$4:$U$15,MATCH(C$7,GRID!$A$4:$A$15,0),MATCH(1,($U$2=GRID!$B$1:$U$1)*(КАЛЕНДАРЬ!F20=GRID!$B$3:$U$3),0))*GRID!$H$45*(1-GRID!$H$46),0))</f>
        <v>27180.000000000004</v>
      </c>
      <c r="D25" s="5" cm="1">
        <f t="array" ref="D25">IF($I$2="Длительное проживание от 10 ночей ",
INDEX(GRID!$B$18:$U$29,MATCH(C$7,GRID!$A$18:$A$29,0),MATCH(1,($U$2=GRID!$B$1:$U$1)*(КАЛЕНДАРЬ!F20=GRID!$B$3:$U$3),0))*GRID!$H$45,
ROUNDUP(INDEX(GRID!$B$18:$U$29,MATCH(C$7,GRID!$A$18:$A$29,0),MATCH(1,($U$2=GRID!$B$1:$U$1)*(КАЛЕНДАРЬ!F20=GRID!$B$3:$U$3),0))*GRID!$H$45*(1-GRID!$H$46),0))</f>
        <v>31680</v>
      </c>
      <c r="E25" s="5" cm="1">
        <f t="array" ref="E25">IF($I$2="Длительное проживание от 10 ночей ",
INDEX(GRID!$B$4:$U$15,MATCH(E$7,GRID!$A$4:$A$15,0),MATCH(1,($U$2=GRID!$B$1:$U$1)*(КАЛЕНДАРЬ!F20=GRID!$B$3:$U$3),0))*GRID!$H$45,
ROUNDUP(INDEX(GRID!$B$4:$U$15,MATCH(E$7,GRID!$A$4:$A$15,0),MATCH(1,($U$2=GRID!$B$1:$U$1)*(КАЛЕНДАРЬ!F20=GRID!$B$3:$U$3),0))*GRID!$H$45*(1-GRID!$H$46),0))</f>
        <v>32670</v>
      </c>
      <c r="F25" s="5" cm="1">
        <f t="array" ref="F25">IF($I$2="Длительное проживание от 10 ночей ",
INDEX(GRID!$B$18:$U$29,MATCH(E$7,GRID!$A$18:$A$29,0),MATCH(1,($U$2=GRID!$B$1:$U$1)*(КАЛЕНДАРЬ!F20=GRID!$B$3:$U$3),0))*GRID!$H$45,
ROUNDUP(INDEX(GRID!$B$18:$U$29,MATCH(E$7,GRID!$A$18:$A$29,0),MATCH(1,($U$2=GRID!$B$1:$U$1)*(КАЛЕНДАРЬ!F20=GRID!$B$3:$U$3),0))*GRID!$H$45*(1-GRID!$H$46),0))</f>
        <v>37170</v>
      </c>
      <c r="G25" s="50" t="s">
        <v>105</v>
      </c>
      <c r="H25" s="50" t="s">
        <v>105</v>
      </c>
      <c r="I25" s="5" cm="1">
        <f t="array" ref="I25">IF($I$2="Длительное проживание от 10 ночей ",
INDEX(GRID!$B$4:$U$15,MATCH(I$7,GRID!$A$4:$A$15,0),MATCH(1,($U$2=GRID!$B$1:$U$1)*(КАЛЕНДАРЬ!F20=GRID!$B$3:$U$3),0))*GRID!$H$45,
ROUNDUP(INDEX(GRID!$B$4:$U$15,MATCH(I$7,GRID!$A$4:$A$15,0),MATCH(1,($U$2=GRID!$B$1:$U$1)*(КАЛЕНДАРЬ!F20=GRID!$B$3:$U$3),0))*GRID!$H$45*(1-GRID!$H$46),0))</f>
        <v>42660</v>
      </c>
      <c r="J25" s="5" cm="1">
        <f t="array" ref="J25">IF($I$2="Длительное проживание от 10 ночей ",
INDEX(GRID!$B$18:$U$29,MATCH(I$7,GRID!$A$18:$A$29,0),MATCH(1,($U$2=GRID!$B$1:$U$1)*(КАЛЕНДАРЬ!F20=GRID!$B$3:$U$3),0))*GRID!$H$45,
ROUNDUP(INDEX(GRID!$B$18:$U$29,MATCH(I$7,GRID!$A$18:$A$29,0),MATCH(1,($U$2=GRID!$B$1:$U$1)*(КАЛЕНДАРЬ!F20=GRID!$B$3:$U$3),0))*GRID!$H$45*(1-GRID!$H$46),0))</f>
        <v>47160</v>
      </c>
      <c r="K25" s="50" t="s">
        <v>105</v>
      </c>
      <c r="L25" s="50" t="s">
        <v>105</v>
      </c>
      <c r="M25" s="5" cm="1">
        <f t="array" ref="M25">IF($I$2="Длительное проживание от 10 ночей ",
INDEX(GRID!$B$4:$U$15,MATCH(M$7,GRID!$A$4:$A$15,0),MATCH(1,($U$2=GRID!$B$1:$U$1)*(КАЛЕНДАРЬ!F20=GRID!$B$3:$U$3),0))*GRID!$H$45,
ROUNDUP(INDEX(GRID!$B$4:$U$15,MATCH(M$7,GRID!$A$4:$A$15,0),MATCH(1,($U$2=GRID!$B$1:$U$1)*(КАЛЕНДАРЬ!F20=GRID!$B$3:$U$3),0))*GRID!$H$45*(1-GRID!$H$46),0))</f>
        <v>66600</v>
      </c>
      <c r="N25" s="5" cm="1">
        <f t="array" ref="N25">IF($I$2="Длительное проживание от 10 ночей ",
INDEX(GRID!$B$18:$U$29,MATCH(M$7,GRID!$A$18:$A$29,0),MATCH(1,($U$2=GRID!$B$1:$U$1)*(КАЛЕНДАРЬ!F20=GRID!$B$3:$U$3),0))*GRID!$H$45,
ROUNDUP(INDEX(GRID!$B$18:$U$29,MATCH(M$7,GRID!$A$18:$A$29,0),MATCH(1,($U$2=GRID!$B$1:$U$1)*(КАЛЕНДАРЬ!F20=GRID!$B$3:$U$3),0))*GRID!$H$45*(1-GRID!$H$46),0))</f>
        <v>71100</v>
      </c>
      <c r="O25" s="50" t="s">
        <v>105</v>
      </c>
      <c r="P25" s="5" cm="1">
        <f t="array" ref="P25">IF($I$2="Длительное проживание от 10 ночей ",
INDEX(GRID!$B$4:$U$15,MATCH(P$7,GRID!$A$4:$A$15,0),MATCH(1,($U$2=GRID!$B$1:$U$1)*(КАЛЕНДАРЬ!F20=GRID!$B$3:$U$3),0))*GRID!$H$45,
ROUNDUP(INDEX(GRID!$B$4:$U$15,MATCH(P$7,GRID!$A$4:$A$15,0),MATCH(1,($U$2=GRID!$B$1:$U$1)*(КАЛЕНДАРЬ!F20=GRID!$B$3:$U$3),0))*GRID!$H$45*(1-GRID!$H$46),0))</f>
        <v>136260</v>
      </c>
      <c r="Q25" s="5" cm="1">
        <f t="array" ref="Q25">IF($I$2="Длительное проживание от 10 ночей ",
INDEX(GRID!$B$4:$U$15,MATCH(Q$7,GRID!$A$4:$A$15,0),MATCH(1,($U$2=GRID!$B$1:$U$1)*(КАЛЕНДАРЬ!F20=GRID!$B$3:$U$3),0))*GRID!$H$45,
ROUNDUP(INDEX(GRID!$B$4:$U$15,MATCH(Q$7,GRID!$A$4:$A$15,0),MATCH(1,($U$2=GRID!$B$1:$U$1)*(КАЛЕНДАРЬ!F20=GRID!$B$3:$U$3),0))*GRID!$H$45*(1-GRID!$H$46),0))</f>
        <v>160110</v>
      </c>
      <c r="R25" s="50" t="s">
        <v>105</v>
      </c>
      <c r="S25" s="50" t="s">
        <v>105</v>
      </c>
      <c r="T25" s="50" t="s">
        <v>105</v>
      </c>
    </row>
    <row r="26" spans="1:20" hidden="1">
      <c r="A26" s="56" t="s">
        <v>13</v>
      </c>
      <c r="B26" s="57">
        <v>18</v>
      </c>
      <c r="C26" s="5" cm="1">
        <f t="array" ref="C26">IF($I$2="Длительное проживание от 10 ночей ",
INDEX(GRID!$B$4:$U$15,MATCH(C$7,GRID!$A$4:$A$15,0),MATCH(1,($U$2=GRID!$B$1:$U$1)*(КАЛЕНДАРЬ!F21=GRID!$B$3:$U$3),0))*GRID!$H$45,
ROUNDUP(INDEX(GRID!$B$4:$U$15,MATCH(C$7,GRID!$A$4:$A$15,0),MATCH(1,($U$2=GRID!$B$1:$U$1)*(КАЛЕНДАРЬ!F21=GRID!$B$3:$U$3),0))*GRID!$H$45*(1-GRID!$H$46),0))</f>
        <v>27180.000000000004</v>
      </c>
      <c r="D26" s="5" cm="1">
        <f t="array" ref="D26">IF($I$2="Длительное проживание от 10 ночей ",
INDEX(GRID!$B$18:$U$29,MATCH(C$7,GRID!$A$18:$A$29,0),MATCH(1,($U$2=GRID!$B$1:$U$1)*(КАЛЕНДАРЬ!F21=GRID!$B$3:$U$3),0))*GRID!$H$45,
ROUNDUP(INDEX(GRID!$B$18:$U$29,MATCH(C$7,GRID!$A$18:$A$29,0),MATCH(1,($U$2=GRID!$B$1:$U$1)*(КАЛЕНДАРЬ!F21=GRID!$B$3:$U$3),0))*GRID!$H$45*(1-GRID!$H$46),0))</f>
        <v>31680</v>
      </c>
      <c r="E26" s="5" cm="1">
        <f t="array" ref="E26">IF($I$2="Длительное проживание от 10 ночей ",
INDEX(GRID!$B$4:$U$15,MATCH(E$7,GRID!$A$4:$A$15,0),MATCH(1,($U$2=GRID!$B$1:$U$1)*(КАЛЕНДАРЬ!F21=GRID!$B$3:$U$3),0))*GRID!$H$45,
ROUNDUP(INDEX(GRID!$B$4:$U$15,MATCH(E$7,GRID!$A$4:$A$15,0),MATCH(1,($U$2=GRID!$B$1:$U$1)*(КАЛЕНДАРЬ!F21=GRID!$B$3:$U$3),0))*GRID!$H$45*(1-GRID!$H$46),0))</f>
        <v>32670</v>
      </c>
      <c r="F26" s="5" cm="1">
        <f t="array" ref="F26">IF($I$2="Длительное проживание от 10 ночей ",
INDEX(GRID!$B$18:$U$29,MATCH(E$7,GRID!$A$18:$A$29,0),MATCH(1,($U$2=GRID!$B$1:$U$1)*(КАЛЕНДАРЬ!F21=GRID!$B$3:$U$3),0))*GRID!$H$45,
ROUNDUP(INDEX(GRID!$B$18:$U$29,MATCH(E$7,GRID!$A$18:$A$29,0),MATCH(1,($U$2=GRID!$B$1:$U$1)*(КАЛЕНДАРЬ!F21=GRID!$B$3:$U$3),0))*GRID!$H$45*(1-GRID!$H$46),0))</f>
        <v>37170</v>
      </c>
      <c r="G26" s="50" t="s">
        <v>105</v>
      </c>
      <c r="H26" s="50" t="s">
        <v>105</v>
      </c>
      <c r="I26" s="5" cm="1">
        <f t="array" ref="I26">IF($I$2="Длительное проживание от 10 ночей ",
INDEX(GRID!$B$4:$U$15,MATCH(I$7,GRID!$A$4:$A$15,0),MATCH(1,($U$2=GRID!$B$1:$U$1)*(КАЛЕНДАРЬ!F21=GRID!$B$3:$U$3),0))*GRID!$H$45,
ROUNDUP(INDEX(GRID!$B$4:$U$15,MATCH(I$7,GRID!$A$4:$A$15,0),MATCH(1,($U$2=GRID!$B$1:$U$1)*(КАЛЕНДАРЬ!F21=GRID!$B$3:$U$3),0))*GRID!$H$45*(1-GRID!$H$46),0))</f>
        <v>42660</v>
      </c>
      <c r="J26" s="5" cm="1">
        <f t="array" ref="J26">IF($I$2="Длительное проживание от 10 ночей ",
INDEX(GRID!$B$18:$U$29,MATCH(I$7,GRID!$A$18:$A$29,0),MATCH(1,($U$2=GRID!$B$1:$U$1)*(КАЛЕНДАРЬ!F21=GRID!$B$3:$U$3),0))*GRID!$H$45,
ROUNDUP(INDEX(GRID!$B$18:$U$29,MATCH(I$7,GRID!$A$18:$A$29,0),MATCH(1,($U$2=GRID!$B$1:$U$1)*(КАЛЕНДАРЬ!F21=GRID!$B$3:$U$3),0))*GRID!$H$45*(1-GRID!$H$46),0))</f>
        <v>47160</v>
      </c>
      <c r="K26" s="50" t="s">
        <v>105</v>
      </c>
      <c r="L26" s="50" t="s">
        <v>105</v>
      </c>
      <c r="M26" s="5" cm="1">
        <f t="array" ref="M26">IF($I$2="Длительное проживание от 10 ночей ",
INDEX(GRID!$B$4:$U$15,MATCH(M$7,GRID!$A$4:$A$15,0),MATCH(1,($U$2=GRID!$B$1:$U$1)*(КАЛЕНДАРЬ!F21=GRID!$B$3:$U$3),0))*GRID!$H$45,
ROUNDUP(INDEX(GRID!$B$4:$U$15,MATCH(M$7,GRID!$A$4:$A$15,0),MATCH(1,($U$2=GRID!$B$1:$U$1)*(КАЛЕНДАРЬ!F21=GRID!$B$3:$U$3),0))*GRID!$H$45*(1-GRID!$H$46),0))</f>
        <v>66600</v>
      </c>
      <c r="N26" s="5" cm="1">
        <f t="array" ref="N26">IF($I$2="Длительное проживание от 10 ночей ",
INDEX(GRID!$B$18:$U$29,MATCH(M$7,GRID!$A$18:$A$29,0),MATCH(1,($U$2=GRID!$B$1:$U$1)*(КАЛЕНДАРЬ!F21=GRID!$B$3:$U$3),0))*GRID!$H$45,
ROUNDUP(INDEX(GRID!$B$18:$U$29,MATCH(M$7,GRID!$A$18:$A$29,0),MATCH(1,($U$2=GRID!$B$1:$U$1)*(КАЛЕНДАРЬ!F21=GRID!$B$3:$U$3),0))*GRID!$H$45*(1-GRID!$H$46),0))</f>
        <v>71100</v>
      </c>
      <c r="O26" s="50" t="s">
        <v>105</v>
      </c>
      <c r="P26" s="5" cm="1">
        <f t="array" ref="P26">IF($I$2="Длительное проживание от 10 ночей ",
INDEX(GRID!$B$4:$U$15,MATCH(P$7,GRID!$A$4:$A$15,0),MATCH(1,($U$2=GRID!$B$1:$U$1)*(КАЛЕНДАРЬ!F21=GRID!$B$3:$U$3),0))*GRID!$H$45,
ROUNDUP(INDEX(GRID!$B$4:$U$15,MATCH(P$7,GRID!$A$4:$A$15,0),MATCH(1,($U$2=GRID!$B$1:$U$1)*(КАЛЕНДАРЬ!F21=GRID!$B$3:$U$3),0))*GRID!$H$45*(1-GRID!$H$46),0))</f>
        <v>136260</v>
      </c>
      <c r="Q26" s="5" cm="1">
        <f t="array" ref="Q26">IF($I$2="Длительное проживание от 10 ночей ",
INDEX(GRID!$B$4:$U$15,MATCH(Q$7,GRID!$A$4:$A$15,0),MATCH(1,($U$2=GRID!$B$1:$U$1)*(КАЛЕНДАРЬ!F21=GRID!$B$3:$U$3),0))*GRID!$H$45,
ROUNDUP(INDEX(GRID!$B$4:$U$15,MATCH(Q$7,GRID!$A$4:$A$15,0),MATCH(1,($U$2=GRID!$B$1:$U$1)*(КАЛЕНДАРЬ!F21=GRID!$B$3:$U$3),0))*GRID!$H$45*(1-GRID!$H$46),0))</f>
        <v>160110</v>
      </c>
      <c r="R26" s="50" t="s">
        <v>105</v>
      </c>
      <c r="S26" s="50" t="s">
        <v>105</v>
      </c>
      <c r="T26" s="50" t="s">
        <v>105</v>
      </c>
    </row>
    <row r="27" spans="1:20" hidden="1">
      <c r="A27" s="56" t="s">
        <v>14</v>
      </c>
      <c r="B27" s="57">
        <v>19</v>
      </c>
      <c r="C27" s="5" cm="1">
        <f t="array" ref="C27">IF($I$2="Длительное проживание от 10 ночей ",
INDEX(GRID!$B$4:$U$15,MATCH(C$7,GRID!$A$4:$A$15,0),MATCH(1,($U$2=GRID!$B$1:$U$1)*(КАЛЕНДАРЬ!F22=GRID!$B$3:$U$3),0))*GRID!$H$45,
ROUNDUP(INDEX(GRID!$B$4:$U$15,MATCH(C$7,GRID!$A$4:$A$15,0),MATCH(1,($U$2=GRID!$B$1:$U$1)*(КАЛЕНДАРЬ!F22=GRID!$B$3:$U$3),0))*GRID!$H$45*(1-GRID!$H$46),0))</f>
        <v>27180.000000000004</v>
      </c>
      <c r="D27" s="5" cm="1">
        <f t="array" ref="D27">IF($I$2="Длительное проживание от 10 ночей ",
INDEX(GRID!$B$18:$U$29,MATCH(C$7,GRID!$A$18:$A$29,0),MATCH(1,($U$2=GRID!$B$1:$U$1)*(КАЛЕНДАРЬ!F22=GRID!$B$3:$U$3),0))*GRID!$H$45,
ROUNDUP(INDEX(GRID!$B$18:$U$29,MATCH(C$7,GRID!$A$18:$A$29,0),MATCH(1,($U$2=GRID!$B$1:$U$1)*(КАЛЕНДАРЬ!F22=GRID!$B$3:$U$3),0))*GRID!$H$45*(1-GRID!$H$46),0))</f>
        <v>31680</v>
      </c>
      <c r="E27" s="5" cm="1">
        <f t="array" ref="E27">IF($I$2="Длительное проживание от 10 ночей ",
INDEX(GRID!$B$4:$U$15,MATCH(E$7,GRID!$A$4:$A$15,0),MATCH(1,($U$2=GRID!$B$1:$U$1)*(КАЛЕНДАРЬ!F22=GRID!$B$3:$U$3),0))*GRID!$H$45,
ROUNDUP(INDEX(GRID!$B$4:$U$15,MATCH(E$7,GRID!$A$4:$A$15,0),MATCH(1,($U$2=GRID!$B$1:$U$1)*(КАЛЕНДАРЬ!F22=GRID!$B$3:$U$3),0))*GRID!$H$45*(1-GRID!$H$46),0))</f>
        <v>32670</v>
      </c>
      <c r="F27" s="5" cm="1">
        <f t="array" ref="F27">IF($I$2="Длительное проживание от 10 ночей ",
INDEX(GRID!$B$18:$U$29,MATCH(E$7,GRID!$A$18:$A$29,0),MATCH(1,($U$2=GRID!$B$1:$U$1)*(КАЛЕНДАРЬ!F22=GRID!$B$3:$U$3),0))*GRID!$H$45,
ROUNDUP(INDEX(GRID!$B$18:$U$29,MATCH(E$7,GRID!$A$18:$A$29,0),MATCH(1,($U$2=GRID!$B$1:$U$1)*(КАЛЕНДАРЬ!F22=GRID!$B$3:$U$3),0))*GRID!$H$45*(1-GRID!$H$46),0))</f>
        <v>37170</v>
      </c>
      <c r="G27" s="50" t="s">
        <v>105</v>
      </c>
      <c r="H27" s="50" t="s">
        <v>105</v>
      </c>
      <c r="I27" s="5" cm="1">
        <f t="array" ref="I27">IF($I$2="Длительное проживание от 10 ночей ",
INDEX(GRID!$B$4:$U$15,MATCH(I$7,GRID!$A$4:$A$15,0),MATCH(1,($U$2=GRID!$B$1:$U$1)*(КАЛЕНДАРЬ!F22=GRID!$B$3:$U$3),0))*GRID!$H$45,
ROUNDUP(INDEX(GRID!$B$4:$U$15,MATCH(I$7,GRID!$A$4:$A$15,0),MATCH(1,($U$2=GRID!$B$1:$U$1)*(КАЛЕНДАРЬ!F22=GRID!$B$3:$U$3),0))*GRID!$H$45*(1-GRID!$H$46),0))</f>
        <v>42660</v>
      </c>
      <c r="J27" s="5" cm="1">
        <f t="array" ref="J27">IF($I$2="Длительное проживание от 10 ночей ",
INDEX(GRID!$B$18:$U$29,MATCH(I$7,GRID!$A$18:$A$29,0),MATCH(1,($U$2=GRID!$B$1:$U$1)*(КАЛЕНДАРЬ!F22=GRID!$B$3:$U$3),0))*GRID!$H$45,
ROUNDUP(INDEX(GRID!$B$18:$U$29,MATCH(I$7,GRID!$A$18:$A$29,0),MATCH(1,($U$2=GRID!$B$1:$U$1)*(КАЛЕНДАРЬ!F22=GRID!$B$3:$U$3),0))*GRID!$H$45*(1-GRID!$H$46),0))</f>
        <v>47160</v>
      </c>
      <c r="K27" s="50" t="s">
        <v>105</v>
      </c>
      <c r="L27" s="50" t="s">
        <v>105</v>
      </c>
      <c r="M27" s="5" cm="1">
        <f t="array" ref="M27">IF($I$2="Длительное проживание от 10 ночей ",
INDEX(GRID!$B$4:$U$15,MATCH(M$7,GRID!$A$4:$A$15,0),MATCH(1,($U$2=GRID!$B$1:$U$1)*(КАЛЕНДАРЬ!F22=GRID!$B$3:$U$3),0))*GRID!$H$45,
ROUNDUP(INDEX(GRID!$B$4:$U$15,MATCH(M$7,GRID!$A$4:$A$15,0),MATCH(1,($U$2=GRID!$B$1:$U$1)*(КАЛЕНДАРЬ!F22=GRID!$B$3:$U$3),0))*GRID!$H$45*(1-GRID!$H$46),0))</f>
        <v>66600</v>
      </c>
      <c r="N27" s="5" cm="1">
        <f t="array" ref="N27">IF($I$2="Длительное проживание от 10 ночей ",
INDEX(GRID!$B$18:$U$29,MATCH(M$7,GRID!$A$18:$A$29,0),MATCH(1,($U$2=GRID!$B$1:$U$1)*(КАЛЕНДАРЬ!F22=GRID!$B$3:$U$3),0))*GRID!$H$45,
ROUNDUP(INDEX(GRID!$B$18:$U$29,MATCH(M$7,GRID!$A$18:$A$29,0),MATCH(1,($U$2=GRID!$B$1:$U$1)*(КАЛЕНДАРЬ!F22=GRID!$B$3:$U$3),0))*GRID!$H$45*(1-GRID!$H$46),0))</f>
        <v>71100</v>
      </c>
      <c r="O27" s="50" t="s">
        <v>105</v>
      </c>
      <c r="P27" s="5" cm="1">
        <f t="array" ref="P27">IF($I$2="Длительное проживание от 10 ночей ",
INDEX(GRID!$B$4:$U$15,MATCH(P$7,GRID!$A$4:$A$15,0),MATCH(1,($U$2=GRID!$B$1:$U$1)*(КАЛЕНДАРЬ!F22=GRID!$B$3:$U$3),0))*GRID!$H$45,
ROUNDUP(INDEX(GRID!$B$4:$U$15,MATCH(P$7,GRID!$A$4:$A$15,0),MATCH(1,($U$2=GRID!$B$1:$U$1)*(КАЛЕНДАРЬ!F22=GRID!$B$3:$U$3),0))*GRID!$H$45*(1-GRID!$H$46),0))</f>
        <v>136260</v>
      </c>
      <c r="Q27" s="5" cm="1">
        <f t="array" ref="Q27">IF($I$2="Длительное проживание от 10 ночей ",
INDEX(GRID!$B$4:$U$15,MATCH(Q$7,GRID!$A$4:$A$15,0),MATCH(1,($U$2=GRID!$B$1:$U$1)*(КАЛЕНДАРЬ!F22=GRID!$B$3:$U$3),0))*GRID!$H$45,
ROUNDUP(INDEX(GRID!$B$4:$U$15,MATCH(Q$7,GRID!$A$4:$A$15,0),MATCH(1,($U$2=GRID!$B$1:$U$1)*(КАЛЕНДАРЬ!F22=GRID!$B$3:$U$3),0))*GRID!$H$45*(1-GRID!$H$46),0))</f>
        <v>160110</v>
      </c>
      <c r="R27" s="50" t="s">
        <v>105</v>
      </c>
      <c r="S27" s="50" t="s">
        <v>105</v>
      </c>
      <c r="T27" s="50" t="s">
        <v>105</v>
      </c>
    </row>
    <row r="28" spans="1:20" hidden="1">
      <c r="A28" s="56" t="s">
        <v>15</v>
      </c>
      <c r="B28" s="57">
        <v>20</v>
      </c>
      <c r="C28" s="5" cm="1">
        <f t="array" ref="C28">IF($I$2="Длительное проживание от 10 ночей ",
INDEX(GRID!$B$4:$U$15,MATCH(C$7,GRID!$A$4:$A$15,0),MATCH(1,($U$2=GRID!$B$1:$U$1)*(КАЛЕНДАРЬ!F23=GRID!$B$3:$U$3),0))*GRID!$H$45,
ROUNDUP(INDEX(GRID!$B$4:$U$15,MATCH(C$7,GRID!$A$4:$A$15,0),MATCH(1,($U$2=GRID!$B$1:$U$1)*(КАЛЕНДАРЬ!F23=GRID!$B$3:$U$3),0))*GRID!$H$45*(1-GRID!$H$46),0))</f>
        <v>29880</v>
      </c>
      <c r="D28" s="5" cm="1">
        <f t="array" ref="D28">IF($I$2="Длительное проживание от 10 ночей ",
INDEX(GRID!$B$18:$U$29,MATCH(C$7,GRID!$A$18:$A$29,0),MATCH(1,($U$2=GRID!$B$1:$U$1)*(КАЛЕНДАРЬ!F23=GRID!$B$3:$U$3),0))*GRID!$H$45,
ROUNDUP(INDEX(GRID!$B$18:$U$29,MATCH(C$7,GRID!$A$18:$A$29,0),MATCH(1,($U$2=GRID!$B$1:$U$1)*(КАЛЕНДАРЬ!F23=GRID!$B$3:$U$3),0))*GRID!$H$45*(1-GRID!$H$46),0))</f>
        <v>34380</v>
      </c>
      <c r="E28" s="5" cm="1">
        <f t="array" ref="E28">IF($I$2="Длительное проживание от 10 ночей ",
INDEX(GRID!$B$4:$U$15,MATCH(E$7,GRID!$A$4:$A$15,0),MATCH(1,($U$2=GRID!$B$1:$U$1)*(КАЛЕНДАРЬ!F23=GRID!$B$3:$U$3),0))*GRID!$H$45,
ROUNDUP(INDEX(GRID!$B$4:$U$15,MATCH(E$7,GRID!$A$4:$A$15,0),MATCH(1,($U$2=GRID!$B$1:$U$1)*(КАЛЕНДАРЬ!F23=GRID!$B$3:$U$3),0))*GRID!$H$45*(1-GRID!$H$46),0))</f>
        <v>35910</v>
      </c>
      <c r="F28" s="5" cm="1">
        <f t="array" ref="F28">IF($I$2="Длительное проживание от 10 ночей ",
INDEX(GRID!$B$18:$U$29,MATCH(E$7,GRID!$A$18:$A$29,0),MATCH(1,($U$2=GRID!$B$1:$U$1)*(КАЛЕНДАРЬ!F23=GRID!$B$3:$U$3),0))*GRID!$H$45,
ROUNDUP(INDEX(GRID!$B$18:$U$29,MATCH(E$7,GRID!$A$18:$A$29,0),MATCH(1,($U$2=GRID!$B$1:$U$1)*(КАЛЕНДАРЬ!F23=GRID!$B$3:$U$3),0))*GRID!$H$45*(1-GRID!$H$46),0))</f>
        <v>40410</v>
      </c>
      <c r="G28" s="50" t="s">
        <v>105</v>
      </c>
      <c r="H28" s="50" t="s">
        <v>105</v>
      </c>
      <c r="I28" s="5" cm="1">
        <f t="array" ref="I28">IF($I$2="Длительное проживание от 10 ночей ",
INDEX(GRID!$B$4:$U$15,MATCH(I$7,GRID!$A$4:$A$15,0),MATCH(1,($U$2=GRID!$B$1:$U$1)*(КАЛЕНДАРЬ!F23=GRID!$B$3:$U$3),0))*GRID!$H$45,
ROUNDUP(INDEX(GRID!$B$4:$U$15,MATCH(I$7,GRID!$A$4:$A$15,0),MATCH(1,($U$2=GRID!$B$1:$U$1)*(КАЛЕНДАРЬ!F23=GRID!$B$3:$U$3),0))*GRID!$H$45*(1-GRID!$H$46),0))</f>
        <v>46530</v>
      </c>
      <c r="J28" s="5" cm="1">
        <f t="array" ref="J28">IF($I$2="Длительное проживание от 10 ночей ",
INDEX(GRID!$B$18:$U$29,MATCH(I$7,GRID!$A$18:$A$29,0),MATCH(1,($U$2=GRID!$B$1:$U$1)*(КАЛЕНДАРЬ!F23=GRID!$B$3:$U$3),0))*GRID!$H$45,
ROUNDUP(INDEX(GRID!$B$18:$U$29,MATCH(I$7,GRID!$A$18:$A$29,0),MATCH(1,($U$2=GRID!$B$1:$U$1)*(КАЛЕНДАРЬ!F23=GRID!$B$3:$U$3),0))*GRID!$H$45*(1-GRID!$H$46),0))</f>
        <v>51030</v>
      </c>
      <c r="K28" s="50" t="s">
        <v>105</v>
      </c>
      <c r="L28" s="50" t="s">
        <v>105</v>
      </c>
      <c r="M28" s="5" cm="1">
        <f t="array" ref="M28">IF($I$2="Длительное проживание от 10 ночей ",
INDEX(GRID!$B$4:$U$15,MATCH(M$7,GRID!$A$4:$A$15,0),MATCH(1,($U$2=GRID!$B$1:$U$1)*(КАЛЕНДАРЬ!F23=GRID!$B$3:$U$3),0))*GRID!$H$45,
ROUNDUP(INDEX(GRID!$B$4:$U$15,MATCH(M$7,GRID!$A$4:$A$15,0),MATCH(1,($U$2=GRID!$B$1:$U$1)*(КАЛЕНДАРЬ!F23=GRID!$B$3:$U$3),0))*GRID!$H$45*(1-GRID!$H$46),0))</f>
        <v>71100</v>
      </c>
      <c r="N28" s="5" cm="1">
        <f t="array" ref="N28">IF($I$2="Длительное проживание от 10 ночей ",
INDEX(GRID!$B$18:$U$29,MATCH(M$7,GRID!$A$18:$A$29,0),MATCH(1,($U$2=GRID!$B$1:$U$1)*(КАЛЕНДАРЬ!F23=GRID!$B$3:$U$3),0))*GRID!$H$45,
ROUNDUP(INDEX(GRID!$B$18:$U$29,MATCH(M$7,GRID!$A$18:$A$29,0),MATCH(1,($U$2=GRID!$B$1:$U$1)*(КАЛЕНДАРЬ!F23=GRID!$B$3:$U$3),0))*GRID!$H$45*(1-GRID!$H$46),0))</f>
        <v>75600</v>
      </c>
      <c r="O28" s="50" t="s">
        <v>105</v>
      </c>
      <c r="P28" s="5" cm="1">
        <f t="array" ref="P28">IF($I$2="Длительное проживание от 10 ночей ",
INDEX(GRID!$B$4:$U$15,MATCH(P$7,GRID!$A$4:$A$15,0),MATCH(1,($U$2=GRID!$B$1:$U$1)*(КАЛЕНДАРЬ!F23=GRID!$B$3:$U$3),0))*GRID!$H$45,
ROUNDUP(INDEX(GRID!$B$4:$U$15,MATCH(P$7,GRID!$A$4:$A$15,0),MATCH(1,($U$2=GRID!$B$1:$U$1)*(КАЛЕНДАРЬ!F23=GRID!$B$3:$U$3),0))*GRID!$H$45*(1-GRID!$H$46),0))</f>
        <v>142200</v>
      </c>
      <c r="Q28" s="5" cm="1">
        <f t="array" ref="Q28">IF($I$2="Длительное проживание от 10 ночей ",
INDEX(GRID!$B$4:$U$15,MATCH(Q$7,GRID!$A$4:$A$15,0),MATCH(1,($U$2=GRID!$B$1:$U$1)*(КАЛЕНДАРЬ!F23=GRID!$B$3:$U$3),0))*GRID!$H$45,
ROUNDUP(INDEX(GRID!$B$4:$U$15,MATCH(Q$7,GRID!$A$4:$A$15,0),MATCH(1,($U$2=GRID!$B$1:$U$1)*(КАЛЕНДАРЬ!F23=GRID!$B$3:$U$3),0))*GRID!$H$45*(1-GRID!$H$46),0))</f>
        <v>166950</v>
      </c>
      <c r="R28" s="50" t="s">
        <v>105</v>
      </c>
      <c r="S28" s="50" t="s">
        <v>105</v>
      </c>
      <c r="T28" s="50" t="s">
        <v>105</v>
      </c>
    </row>
    <row r="29" spans="1:20" hidden="1">
      <c r="A29" s="56" t="s">
        <v>16</v>
      </c>
      <c r="B29" s="57">
        <v>21</v>
      </c>
      <c r="C29" s="5" cm="1">
        <f t="array" ref="C29">IF($I$2="Длительное проживание от 10 ночей ",
INDEX(GRID!$B$4:$U$15,MATCH(C$7,GRID!$A$4:$A$15,0),MATCH(1,($U$2=GRID!$B$1:$U$1)*(КАЛЕНДАРЬ!F24=GRID!$B$3:$U$3),0))*GRID!$H$45,
ROUNDUP(INDEX(GRID!$B$4:$U$15,MATCH(C$7,GRID!$A$4:$A$15,0),MATCH(1,($U$2=GRID!$B$1:$U$1)*(КАЛЕНДАРЬ!F24=GRID!$B$3:$U$3),0))*GRID!$H$45*(1-GRID!$H$46),0))</f>
        <v>29880</v>
      </c>
      <c r="D29" s="5" cm="1">
        <f t="array" ref="D29">IF($I$2="Длительное проживание от 10 ночей ",
INDEX(GRID!$B$18:$U$29,MATCH(C$7,GRID!$A$18:$A$29,0),MATCH(1,($U$2=GRID!$B$1:$U$1)*(КАЛЕНДАРЬ!F24=GRID!$B$3:$U$3),0))*GRID!$H$45,
ROUNDUP(INDEX(GRID!$B$18:$U$29,MATCH(C$7,GRID!$A$18:$A$29,0),MATCH(1,($U$2=GRID!$B$1:$U$1)*(КАЛЕНДАРЬ!F24=GRID!$B$3:$U$3),0))*GRID!$H$45*(1-GRID!$H$46),0))</f>
        <v>34380</v>
      </c>
      <c r="E29" s="5" cm="1">
        <f t="array" ref="E29">IF($I$2="Длительное проживание от 10 ночей ",
INDEX(GRID!$B$4:$U$15,MATCH(E$7,GRID!$A$4:$A$15,0),MATCH(1,($U$2=GRID!$B$1:$U$1)*(КАЛЕНДАРЬ!F24=GRID!$B$3:$U$3),0))*GRID!$H$45,
ROUNDUP(INDEX(GRID!$B$4:$U$15,MATCH(E$7,GRID!$A$4:$A$15,0),MATCH(1,($U$2=GRID!$B$1:$U$1)*(КАЛЕНДАРЬ!F24=GRID!$B$3:$U$3),0))*GRID!$H$45*(1-GRID!$H$46),0))</f>
        <v>35910</v>
      </c>
      <c r="F29" s="5" cm="1">
        <f t="array" ref="F29">IF($I$2="Длительное проживание от 10 ночей ",
INDEX(GRID!$B$18:$U$29,MATCH(E$7,GRID!$A$18:$A$29,0),MATCH(1,($U$2=GRID!$B$1:$U$1)*(КАЛЕНДАРЬ!F24=GRID!$B$3:$U$3),0))*GRID!$H$45,
ROUNDUP(INDEX(GRID!$B$18:$U$29,MATCH(E$7,GRID!$A$18:$A$29,0),MATCH(1,($U$2=GRID!$B$1:$U$1)*(КАЛЕНДАРЬ!F24=GRID!$B$3:$U$3),0))*GRID!$H$45*(1-GRID!$H$46),0))</f>
        <v>40410</v>
      </c>
      <c r="G29" s="50" t="s">
        <v>105</v>
      </c>
      <c r="H29" s="50" t="s">
        <v>105</v>
      </c>
      <c r="I29" s="5" cm="1">
        <f t="array" ref="I29">IF($I$2="Длительное проживание от 10 ночей ",
INDEX(GRID!$B$4:$U$15,MATCH(I$7,GRID!$A$4:$A$15,0),MATCH(1,($U$2=GRID!$B$1:$U$1)*(КАЛЕНДАРЬ!F24=GRID!$B$3:$U$3),0))*GRID!$H$45,
ROUNDUP(INDEX(GRID!$B$4:$U$15,MATCH(I$7,GRID!$A$4:$A$15,0),MATCH(1,($U$2=GRID!$B$1:$U$1)*(КАЛЕНДАРЬ!F24=GRID!$B$3:$U$3),0))*GRID!$H$45*(1-GRID!$H$46),0))</f>
        <v>46530</v>
      </c>
      <c r="J29" s="5" cm="1">
        <f t="array" ref="J29">IF($I$2="Длительное проживание от 10 ночей ",
INDEX(GRID!$B$18:$U$29,MATCH(I$7,GRID!$A$18:$A$29,0),MATCH(1,($U$2=GRID!$B$1:$U$1)*(КАЛЕНДАРЬ!F24=GRID!$B$3:$U$3),0))*GRID!$H$45,
ROUNDUP(INDEX(GRID!$B$18:$U$29,MATCH(I$7,GRID!$A$18:$A$29,0),MATCH(1,($U$2=GRID!$B$1:$U$1)*(КАЛЕНДАРЬ!F24=GRID!$B$3:$U$3),0))*GRID!$H$45*(1-GRID!$H$46),0))</f>
        <v>51030</v>
      </c>
      <c r="K29" s="50" t="s">
        <v>105</v>
      </c>
      <c r="L29" s="50" t="s">
        <v>105</v>
      </c>
      <c r="M29" s="5" cm="1">
        <f t="array" ref="M29">IF($I$2="Длительное проживание от 10 ночей ",
INDEX(GRID!$B$4:$U$15,MATCH(M$7,GRID!$A$4:$A$15,0),MATCH(1,($U$2=GRID!$B$1:$U$1)*(КАЛЕНДАРЬ!F24=GRID!$B$3:$U$3),0))*GRID!$H$45,
ROUNDUP(INDEX(GRID!$B$4:$U$15,MATCH(M$7,GRID!$A$4:$A$15,0),MATCH(1,($U$2=GRID!$B$1:$U$1)*(КАЛЕНДАРЬ!F24=GRID!$B$3:$U$3),0))*GRID!$H$45*(1-GRID!$H$46),0))</f>
        <v>71100</v>
      </c>
      <c r="N29" s="5" cm="1">
        <f t="array" ref="N29">IF($I$2="Длительное проживание от 10 ночей ",
INDEX(GRID!$B$18:$U$29,MATCH(M$7,GRID!$A$18:$A$29,0),MATCH(1,($U$2=GRID!$B$1:$U$1)*(КАЛЕНДАРЬ!F24=GRID!$B$3:$U$3),0))*GRID!$H$45,
ROUNDUP(INDEX(GRID!$B$18:$U$29,MATCH(M$7,GRID!$A$18:$A$29,0),MATCH(1,($U$2=GRID!$B$1:$U$1)*(КАЛЕНДАРЬ!F24=GRID!$B$3:$U$3),0))*GRID!$H$45*(1-GRID!$H$46),0))</f>
        <v>75600</v>
      </c>
      <c r="O29" s="50" t="s">
        <v>105</v>
      </c>
      <c r="P29" s="5" cm="1">
        <f t="array" ref="P29">IF($I$2="Длительное проживание от 10 ночей ",
INDEX(GRID!$B$4:$U$15,MATCH(P$7,GRID!$A$4:$A$15,0),MATCH(1,($U$2=GRID!$B$1:$U$1)*(КАЛЕНДАРЬ!F24=GRID!$B$3:$U$3),0))*GRID!$H$45,
ROUNDUP(INDEX(GRID!$B$4:$U$15,MATCH(P$7,GRID!$A$4:$A$15,0),MATCH(1,($U$2=GRID!$B$1:$U$1)*(КАЛЕНДАРЬ!F24=GRID!$B$3:$U$3),0))*GRID!$H$45*(1-GRID!$H$46),0))</f>
        <v>142200</v>
      </c>
      <c r="Q29" s="5" cm="1">
        <f t="array" ref="Q29">IF($I$2="Длительное проживание от 10 ночей ",
INDEX(GRID!$B$4:$U$15,MATCH(Q$7,GRID!$A$4:$A$15,0),MATCH(1,($U$2=GRID!$B$1:$U$1)*(КАЛЕНДАРЬ!F24=GRID!$B$3:$U$3),0))*GRID!$H$45,
ROUNDUP(INDEX(GRID!$B$4:$U$15,MATCH(Q$7,GRID!$A$4:$A$15,0),MATCH(1,($U$2=GRID!$B$1:$U$1)*(КАЛЕНДАРЬ!F24=GRID!$B$3:$U$3),0))*GRID!$H$45*(1-GRID!$H$46),0))</f>
        <v>166950</v>
      </c>
      <c r="R29" s="50" t="s">
        <v>105</v>
      </c>
      <c r="S29" s="50" t="s">
        <v>105</v>
      </c>
      <c r="T29" s="50" t="s">
        <v>105</v>
      </c>
    </row>
    <row r="30" spans="1:20" hidden="1">
      <c r="A30" s="56" t="s">
        <v>17</v>
      </c>
      <c r="B30" s="57">
        <v>22</v>
      </c>
      <c r="C30" s="5" cm="1">
        <f t="array" ref="C30">IF($I$2="Длительное проживание от 10 ночей ",
INDEX(GRID!$B$4:$U$15,MATCH(C$7,GRID!$A$4:$A$15,0),MATCH(1,($U$2=GRID!$B$1:$U$1)*(КАЛЕНДАРЬ!F25=GRID!$B$3:$U$3),0))*GRID!$H$45,
ROUNDUP(INDEX(GRID!$B$4:$U$15,MATCH(C$7,GRID!$A$4:$A$15,0),MATCH(1,($U$2=GRID!$B$1:$U$1)*(КАЛЕНДАРЬ!F25=GRID!$B$3:$U$3),0))*GRID!$H$45*(1-GRID!$H$46),0))</f>
        <v>29880</v>
      </c>
      <c r="D30" s="5" cm="1">
        <f t="array" ref="D30">IF($I$2="Длительное проживание от 10 ночей ",
INDEX(GRID!$B$18:$U$29,MATCH(C$7,GRID!$A$18:$A$29,0),MATCH(1,($U$2=GRID!$B$1:$U$1)*(КАЛЕНДАРЬ!F25=GRID!$B$3:$U$3),0))*GRID!$H$45,
ROUNDUP(INDEX(GRID!$B$18:$U$29,MATCH(C$7,GRID!$A$18:$A$29,0),MATCH(1,($U$2=GRID!$B$1:$U$1)*(КАЛЕНДАРЬ!F25=GRID!$B$3:$U$3),0))*GRID!$H$45*(1-GRID!$H$46),0))</f>
        <v>34380</v>
      </c>
      <c r="E30" s="5" cm="1">
        <f t="array" ref="E30">IF($I$2="Длительное проживание от 10 ночей ",
INDEX(GRID!$B$4:$U$15,MATCH(E$7,GRID!$A$4:$A$15,0),MATCH(1,($U$2=GRID!$B$1:$U$1)*(КАЛЕНДАРЬ!F25=GRID!$B$3:$U$3),0))*GRID!$H$45,
ROUNDUP(INDEX(GRID!$B$4:$U$15,MATCH(E$7,GRID!$A$4:$A$15,0),MATCH(1,($U$2=GRID!$B$1:$U$1)*(КАЛЕНДАРЬ!F25=GRID!$B$3:$U$3),0))*GRID!$H$45*(1-GRID!$H$46),0))</f>
        <v>35910</v>
      </c>
      <c r="F30" s="5" cm="1">
        <f t="array" ref="F30">IF($I$2="Длительное проживание от 10 ночей ",
INDEX(GRID!$B$18:$U$29,MATCH(E$7,GRID!$A$18:$A$29,0),MATCH(1,($U$2=GRID!$B$1:$U$1)*(КАЛЕНДАРЬ!F25=GRID!$B$3:$U$3),0))*GRID!$H$45,
ROUNDUP(INDEX(GRID!$B$18:$U$29,MATCH(E$7,GRID!$A$18:$A$29,0),MATCH(1,($U$2=GRID!$B$1:$U$1)*(КАЛЕНДАРЬ!F25=GRID!$B$3:$U$3),0))*GRID!$H$45*(1-GRID!$H$46),0))</f>
        <v>40410</v>
      </c>
      <c r="G30" s="50" t="s">
        <v>105</v>
      </c>
      <c r="H30" s="50" t="s">
        <v>105</v>
      </c>
      <c r="I30" s="5" cm="1">
        <f t="array" ref="I30">IF($I$2="Длительное проживание от 10 ночей ",
INDEX(GRID!$B$4:$U$15,MATCH(I$7,GRID!$A$4:$A$15,0),MATCH(1,($U$2=GRID!$B$1:$U$1)*(КАЛЕНДАРЬ!F25=GRID!$B$3:$U$3),0))*GRID!$H$45,
ROUNDUP(INDEX(GRID!$B$4:$U$15,MATCH(I$7,GRID!$A$4:$A$15,0),MATCH(1,($U$2=GRID!$B$1:$U$1)*(КАЛЕНДАРЬ!F25=GRID!$B$3:$U$3),0))*GRID!$H$45*(1-GRID!$H$46),0))</f>
        <v>46530</v>
      </c>
      <c r="J30" s="5" cm="1">
        <f t="array" ref="J30">IF($I$2="Длительное проживание от 10 ночей ",
INDEX(GRID!$B$18:$U$29,MATCH(I$7,GRID!$A$18:$A$29,0),MATCH(1,($U$2=GRID!$B$1:$U$1)*(КАЛЕНДАРЬ!F25=GRID!$B$3:$U$3),0))*GRID!$H$45,
ROUNDUP(INDEX(GRID!$B$18:$U$29,MATCH(I$7,GRID!$A$18:$A$29,0),MATCH(1,($U$2=GRID!$B$1:$U$1)*(КАЛЕНДАРЬ!F25=GRID!$B$3:$U$3),0))*GRID!$H$45*(1-GRID!$H$46),0))</f>
        <v>51030</v>
      </c>
      <c r="K30" s="50" t="s">
        <v>105</v>
      </c>
      <c r="L30" s="50" t="s">
        <v>105</v>
      </c>
      <c r="M30" s="5" cm="1">
        <f t="array" ref="M30">IF($I$2="Длительное проживание от 10 ночей ",
INDEX(GRID!$B$4:$U$15,MATCH(M$7,GRID!$A$4:$A$15,0),MATCH(1,($U$2=GRID!$B$1:$U$1)*(КАЛЕНДАРЬ!F25=GRID!$B$3:$U$3),0))*GRID!$H$45,
ROUNDUP(INDEX(GRID!$B$4:$U$15,MATCH(M$7,GRID!$A$4:$A$15,0),MATCH(1,($U$2=GRID!$B$1:$U$1)*(КАЛЕНДАРЬ!F25=GRID!$B$3:$U$3),0))*GRID!$H$45*(1-GRID!$H$46),0))</f>
        <v>71100</v>
      </c>
      <c r="N30" s="5" cm="1">
        <f t="array" ref="N30">IF($I$2="Длительное проживание от 10 ночей ",
INDEX(GRID!$B$18:$U$29,MATCH(M$7,GRID!$A$18:$A$29,0),MATCH(1,($U$2=GRID!$B$1:$U$1)*(КАЛЕНДАРЬ!F25=GRID!$B$3:$U$3),0))*GRID!$H$45,
ROUNDUP(INDEX(GRID!$B$18:$U$29,MATCH(M$7,GRID!$A$18:$A$29,0),MATCH(1,($U$2=GRID!$B$1:$U$1)*(КАЛЕНДАРЬ!F25=GRID!$B$3:$U$3),0))*GRID!$H$45*(1-GRID!$H$46),0))</f>
        <v>75600</v>
      </c>
      <c r="O30" s="50" t="s">
        <v>105</v>
      </c>
      <c r="P30" s="5" cm="1">
        <f t="array" ref="P30">IF($I$2="Длительное проживание от 10 ночей ",
INDEX(GRID!$B$4:$U$15,MATCH(P$7,GRID!$A$4:$A$15,0),MATCH(1,($U$2=GRID!$B$1:$U$1)*(КАЛЕНДАРЬ!F25=GRID!$B$3:$U$3),0))*GRID!$H$45,
ROUNDUP(INDEX(GRID!$B$4:$U$15,MATCH(P$7,GRID!$A$4:$A$15,0),MATCH(1,($U$2=GRID!$B$1:$U$1)*(КАЛЕНДАРЬ!F25=GRID!$B$3:$U$3),0))*GRID!$H$45*(1-GRID!$H$46),0))</f>
        <v>142200</v>
      </c>
      <c r="Q30" s="5" cm="1">
        <f t="array" ref="Q30">IF($I$2="Длительное проживание от 10 ночей ",
INDEX(GRID!$B$4:$U$15,MATCH(Q$7,GRID!$A$4:$A$15,0),MATCH(1,($U$2=GRID!$B$1:$U$1)*(КАЛЕНДАРЬ!F25=GRID!$B$3:$U$3),0))*GRID!$H$45,
ROUNDUP(INDEX(GRID!$B$4:$U$15,MATCH(Q$7,GRID!$A$4:$A$15,0),MATCH(1,($U$2=GRID!$B$1:$U$1)*(КАЛЕНДАРЬ!F25=GRID!$B$3:$U$3),0))*GRID!$H$45*(1-GRID!$H$46),0))</f>
        <v>166950</v>
      </c>
      <c r="R30" s="50" t="s">
        <v>105</v>
      </c>
      <c r="S30" s="50" t="s">
        <v>105</v>
      </c>
      <c r="T30" s="50" t="s">
        <v>105</v>
      </c>
    </row>
    <row r="31" spans="1:20" hidden="1">
      <c r="A31" s="56" t="s">
        <v>11</v>
      </c>
      <c r="B31" s="57">
        <v>23</v>
      </c>
      <c r="C31" s="5" cm="1">
        <f t="array" ref="C31">IF($I$2="Длительное проживание от 10 ночей ",
INDEX(GRID!$B$4:$U$15,MATCH(C$7,GRID!$A$4:$A$15,0),MATCH(1,($U$2=GRID!$B$1:$U$1)*(КАЛЕНДАРЬ!F26=GRID!$B$3:$U$3),0))*GRID!$H$45,
ROUNDUP(INDEX(GRID!$B$4:$U$15,MATCH(C$7,GRID!$A$4:$A$15,0),MATCH(1,($U$2=GRID!$B$1:$U$1)*(КАЛЕНДАРЬ!F26=GRID!$B$3:$U$3),0))*GRID!$H$45*(1-GRID!$H$46),0))</f>
        <v>29880</v>
      </c>
      <c r="D31" s="5" cm="1">
        <f t="array" ref="D31">IF($I$2="Длительное проживание от 10 ночей ",
INDEX(GRID!$B$18:$U$29,MATCH(C$7,GRID!$A$18:$A$29,0),MATCH(1,($U$2=GRID!$B$1:$U$1)*(КАЛЕНДАРЬ!F26=GRID!$B$3:$U$3),0))*GRID!$H$45,
ROUNDUP(INDEX(GRID!$B$18:$U$29,MATCH(C$7,GRID!$A$18:$A$29,0),MATCH(1,($U$2=GRID!$B$1:$U$1)*(КАЛЕНДАРЬ!F26=GRID!$B$3:$U$3),0))*GRID!$H$45*(1-GRID!$H$46),0))</f>
        <v>34380</v>
      </c>
      <c r="E31" s="5" cm="1">
        <f t="array" ref="E31">IF($I$2="Длительное проживание от 10 ночей ",
INDEX(GRID!$B$4:$U$15,MATCH(E$7,GRID!$A$4:$A$15,0),MATCH(1,($U$2=GRID!$B$1:$U$1)*(КАЛЕНДАРЬ!F26=GRID!$B$3:$U$3),0))*GRID!$H$45,
ROUNDUP(INDEX(GRID!$B$4:$U$15,MATCH(E$7,GRID!$A$4:$A$15,0),MATCH(1,($U$2=GRID!$B$1:$U$1)*(КАЛЕНДАРЬ!F26=GRID!$B$3:$U$3),0))*GRID!$H$45*(1-GRID!$H$46),0))</f>
        <v>35910</v>
      </c>
      <c r="F31" s="5" cm="1">
        <f t="array" ref="F31">IF($I$2="Длительное проживание от 10 ночей ",
INDEX(GRID!$B$18:$U$29,MATCH(E$7,GRID!$A$18:$A$29,0),MATCH(1,($U$2=GRID!$B$1:$U$1)*(КАЛЕНДАРЬ!F26=GRID!$B$3:$U$3),0))*GRID!$H$45,
ROUNDUP(INDEX(GRID!$B$18:$U$29,MATCH(E$7,GRID!$A$18:$A$29,0),MATCH(1,($U$2=GRID!$B$1:$U$1)*(КАЛЕНДАРЬ!F26=GRID!$B$3:$U$3),0))*GRID!$H$45*(1-GRID!$H$46),0))</f>
        <v>40410</v>
      </c>
      <c r="G31" s="50" t="s">
        <v>105</v>
      </c>
      <c r="H31" s="50" t="s">
        <v>105</v>
      </c>
      <c r="I31" s="5" cm="1">
        <f t="array" ref="I31">IF($I$2="Длительное проживание от 10 ночей ",
INDEX(GRID!$B$4:$U$15,MATCH(I$7,GRID!$A$4:$A$15,0),MATCH(1,($U$2=GRID!$B$1:$U$1)*(КАЛЕНДАРЬ!F26=GRID!$B$3:$U$3),0))*GRID!$H$45,
ROUNDUP(INDEX(GRID!$B$4:$U$15,MATCH(I$7,GRID!$A$4:$A$15,0),MATCH(1,($U$2=GRID!$B$1:$U$1)*(КАЛЕНДАРЬ!F26=GRID!$B$3:$U$3),0))*GRID!$H$45*(1-GRID!$H$46),0))</f>
        <v>46530</v>
      </c>
      <c r="J31" s="5" cm="1">
        <f t="array" ref="J31">IF($I$2="Длительное проживание от 10 ночей ",
INDEX(GRID!$B$18:$U$29,MATCH(I$7,GRID!$A$18:$A$29,0),MATCH(1,($U$2=GRID!$B$1:$U$1)*(КАЛЕНДАРЬ!F26=GRID!$B$3:$U$3),0))*GRID!$H$45,
ROUNDUP(INDEX(GRID!$B$18:$U$29,MATCH(I$7,GRID!$A$18:$A$29,0),MATCH(1,($U$2=GRID!$B$1:$U$1)*(КАЛЕНДАРЬ!F26=GRID!$B$3:$U$3),0))*GRID!$H$45*(1-GRID!$H$46),0))</f>
        <v>51030</v>
      </c>
      <c r="K31" s="50" t="s">
        <v>105</v>
      </c>
      <c r="L31" s="50" t="s">
        <v>105</v>
      </c>
      <c r="M31" s="5" cm="1">
        <f t="array" ref="M31">IF($I$2="Длительное проживание от 10 ночей ",
INDEX(GRID!$B$4:$U$15,MATCH(M$7,GRID!$A$4:$A$15,0),MATCH(1,($U$2=GRID!$B$1:$U$1)*(КАЛЕНДАРЬ!F26=GRID!$B$3:$U$3),0))*GRID!$H$45,
ROUNDUP(INDEX(GRID!$B$4:$U$15,MATCH(M$7,GRID!$A$4:$A$15,0),MATCH(1,($U$2=GRID!$B$1:$U$1)*(КАЛЕНДАРЬ!F26=GRID!$B$3:$U$3),0))*GRID!$H$45*(1-GRID!$H$46),0))</f>
        <v>71100</v>
      </c>
      <c r="N31" s="5" cm="1">
        <f t="array" ref="N31">IF($I$2="Длительное проживание от 10 ночей ",
INDEX(GRID!$B$18:$U$29,MATCH(M$7,GRID!$A$18:$A$29,0),MATCH(1,($U$2=GRID!$B$1:$U$1)*(КАЛЕНДАРЬ!F26=GRID!$B$3:$U$3),0))*GRID!$H$45,
ROUNDUP(INDEX(GRID!$B$18:$U$29,MATCH(M$7,GRID!$A$18:$A$29,0),MATCH(1,($U$2=GRID!$B$1:$U$1)*(КАЛЕНДАРЬ!F26=GRID!$B$3:$U$3),0))*GRID!$H$45*(1-GRID!$H$46),0))</f>
        <v>75600</v>
      </c>
      <c r="O31" s="50" t="s">
        <v>105</v>
      </c>
      <c r="P31" s="5" cm="1">
        <f t="array" ref="P31">IF($I$2="Длительное проживание от 10 ночей ",
INDEX(GRID!$B$4:$U$15,MATCH(P$7,GRID!$A$4:$A$15,0),MATCH(1,($U$2=GRID!$B$1:$U$1)*(КАЛЕНДАРЬ!F26=GRID!$B$3:$U$3),0))*GRID!$H$45,
ROUNDUP(INDEX(GRID!$B$4:$U$15,MATCH(P$7,GRID!$A$4:$A$15,0),MATCH(1,($U$2=GRID!$B$1:$U$1)*(КАЛЕНДАРЬ!F26=GRID!$B$3:$U$3),0))*GRID!$H$45*(1-GRID!$H$46),0))</f>
        <v>142200</v>
      </c>
      <c r="Q31" s="5" cm="1">
        <f t="array" ref="Q31">IF($I$2="Длительное проживание от 10 ночей ",
INDEX(GRID!$B$4:$U$15,MATCH(Q$7,GRID!$A$4:$A$15,0),MATCH(1,($U$2=GRID!$B$1:$U$1)*(КАЛЕНДАРЬ!F26=GRID!$B$3:$U$3),0))*GRID!$H$45,
ROUNDUP(INDEX(GRID!$B$4:$U$15,MATCH(Q$7,GRID!$A$4:$A$15,0),MATCH(1,($U$2=GRID!$B$1:$U$1)*(КАЛЕНДАРЬ!F26=GRID!$B$3:$U$3),0))*GRID!$H$45*(1-GRID!$H$46),0))</f>
        <v>166950</v>
      </c>
      <c r="R31" s="50" t="s">
        <v>105</v>
      </c>
      <c r="S31" s="50" t="s">
        <v>105</v>
      </c>
      <c r="T31" s="50" t="s">
        <v>105</v>
      </c>
    </row>
    <row r="32" spans="1:20" hidden="1">
      <c r="A32" s="56" t="s">
        <v>12</v>
      </c>
      <c r="B32" s="57">
        <v>24</v>
      </c>
      <c r="C32" s="5" cm="1">
        <f t="array" ref="C32">IF($I$2="Длительное проживание от 10 ночей ",
INDEX(GRID!$B$4:$U$15,MATCH(C$7,GRID!$A$4:$A$15,0),MATCH(1,($U$2=GRID!$B$1:$U$1)*(КАЛЕНДАРЬ!F27=GRID!$B$3:$U$3),0))*GRID!$H$45,
ROUNDUP(INDEX(GRID!$B$4:$U$15,MATCH(C$7,GRID!$A$4:$A$15,0),MATCH(1,($U$2=GRID!$B$1:$U$1)*(КАЛЕНДАРЬ!F27=GRID!$B$3:$U$3),0))*GRID!$H$45*(1-GRID!$H$46),0))</f>
        <v>27180.000000000004</v>
      </c>
      <c r="D32" s="5" cm="1">
        <f t="array" ref="D32">IF($I$2="Длительное проживание от 10 ночей ",
INDEX(GRID!$B$18:$U$29,MATCH(C$7,GRID!$A$18:$A$29,0),MATCH(1,($U$2=GRID!$B$1:$U$1)*(КАЛЕНДАРЬ!F27=GRID!$B$3:$U$3),0))*GRID!$H$45,
ROUNDUP(INDEX(GRID!$B$18:$U$29,MATCH(C$7,GRID!$A$18:$A$29,0),MATCH(1,($U$2=GRID!$B$1:$U$1)*(КАЛЕНДАРЬ!F27=GRID!$B$3:$U$3),0))*GRID!$H$45*(1-GRID!$H$46),0))</f>
        <v>31680</v>
      </c>
      <c r="E32" s="5" cm="1">
        <f t="array" ref="E32">IF($I$2="Длительное проживание от 10 ночей ",
INDEX(GRID!$B$4:$U$15,MATCH(E$7,GRID!$A$4:$A$15,0),MATCH(1,($U$2=GRID!$B$1:$U$1)*(КАЛЕНДАРЬ!F27=GRID!$B$3:$U$3),0))*GRID!$H$45,
ROUNDUP(INDEX(GRID!$B$4:$U$15,MATCH(E$7,GRID!$A$4:$A$15,0),MATCH(1,($U$2=GRID!$B$1:$U$1)*(КАЛЕНДАРЬ!F27=GRID!$B$3:$U$3),0))*GRID!$H$45*(1-GRID!$H$46),0))</f>
        <v>32670</v>
      </c>
      <c r="F32" s="5" cm="1">
        <f t="array" ref="F32">IF($I$2="Длительное проживание от 10 ночей ",
INDEX(GRID!$B$18:$U$29,MATCH(E$7,GRID!$A$18:$A$29,0),MATCH(1,($U$2=GRID!$B$1:$U$1)*(КАЛЕНДАРЬ!F27=GRID!$B$3:$U$3),0))*GRID!$H$45,
ROUNDUP(INDEX(GRID!$B$18:$U$29,MATCH(E$7,GRID!$A$18:$A$29,0),MATCH(1,($U$2=GRID!$B$1:$U$1)*(КАЛЕНДАРЬ!F27=GRID!$B$3:$U$3),0))*GRID!$H$45*(1-GRID!$H$46),0))</f>
        <v>37170</v>
      </c>
      <c r="G32" s="50" t="s">
        <v>105</v>
      </c>
      <c r="H32" s="50" t="s">
        <v>105</v>
      </c>
      <c r="I32" s="5" cm="1">
        <f t="array" ref="I32">IF($I$2="Длительное проживание от 10 ночей ",
INDEX(GRID!$B$4:$U$15,MATCH(I$7,GRID!$A$4:$A$15,0),MATCH(1,($U$2=GRID!$B$1:$U$1)*(КАЛЕНДАРЬ!F27=GRID!$B$3:$U$3),0))*GRID!$H$45,
ROUNDUP(INDEX(GRID!$B$4:$U$15,MATCH(I$7,GRID!$A$4:$A$15,0),MATCH(1,($U$2=GRID!$B$1:$U$1)*(КАЛЕНДАРЬ!F27=GRID!$B$3:$U$3),0))*GRID!$H$45*(1-GRID!$H$46),0))</f>
        <v>42660</v>
      </c>
      <c r="J32" s="5" cm="1">
        <f t="array" ref="J32">IF($I$2="Длительное проживание от 10 ночей ",
INDEX(GRID!$B$18:$U$29,MATCH(I$7,GRID!$A$18:$A$29,0),MATCH(1,($U$2=GRID!$B$1:$U$1)*(КАЛЕНДАРЬ!F27=GRID!$B$3:$U$3),0))*GRID!$H$45,
ROUNDUP(INDEX(GRID!$B$18:$U$29,MATCH(I$7,GRID!$A$18:$A$29,0),MATCH(1,($U$2=GRID!$B$1:$U$1)*(КАЛЕНДАРЬ!F27=GRID!$B$3:$U$3),0))*GRID!$H$45*(1-GRID!$H$46),0))</f>
        <v>47160</v>
      </c>
      <c r="K32" s="50" t="s">
        <v>105</v>
      </c>
      <c r="L32" s="50" t="s">
        <v>105</v>
      </c>
      <c r="M32" s="5" cm="1">
        <f t="array" ref="M32">IF($I$2="Длительное проживание от 10 ночей ",
INDEX(GRID!$B$4:$U$15,MATCH(M$7,GRID!$A$4:$A$15,0),MATCH(1,($U$2=GRID!$B$1:$U$1)*(КАЛЕНДАРЬ!F27=GRID!$B$3:$U$3),0))*GRID!$H$45,
ROUNDUP(INDEX(GRID!$B$4:$U$15,MATCH(M$7,GRID!$A$4:$A$15,0),MATCH(1,($U$2=GRID!$B$1:$U$1)*(КАЛЕНДАРЬ!F27=GRID!$B$3:$U$3),0))*GRID!$H$45*(1-GRID!$H$46),0))</f>
        <v>66600</v>
      </c>
      <c r="N32" s="5" cm="1">
        <f t="array" ref="N32">IF($I$2="Длительное проживание от 10 ночей ",
INDEX(GRID!$B$18:$U$29,MATCH(M$7,GRID!$A$18:$A$29,0),MATCH(1,($U$2=GRID!$B$1:$U$1)*(КАЛЕНДАРЬ!F27=GRID!$B$3:$U$3),0))*GRID!$H$45,
ROUNDUP(INDEX(GRID!$B$18:$U$29,MATCH(M$7,GRID!$A$18:$A$29,0),MATCH(1,($U$2=GRID!$B$1:$U$1)*(КАЛЕНДАРЬ!F27=GRID!$B$3:$U$3),0))*GRID!$H$45*(1-GRID!$H$46),0))</f>
        <v>71100</v>
      </c>
      <c r="O32" s="50" t="s">
        <v>105</v>
      </c>
      <c r="P32" s="5" cm="1">
        <f t="array" ref="P32">IF($I$2="Длительное проживание от 10 ночей ",
INDEX(GRID!$B$4:$U$15,MATCH(P$7,GRID!$A$4:$A$15,0),MATCH(1,($U$2=GRID!$B$1:$U$1)*(КАЛЕНДАРЬ!F27=GRID!$B$3:$U$3),0))*GRID!$H$45,
ROUNDUP(INDEX(GRID!$B$4:$U$15,MATCH(P$7,GRID!$A$4:$A$15,0),MATCH(1,($U$2=GRID!$B$1:$U$1)*(КАЛЕНДАРЬ!F27=GRID!$B$3:$U$3),0))*GRID!$H$45*(1-GRID!$H$46),0))</f>
        <v>136260</v>
      </c>
      <c r="Q32" s="5" cm="1">
        <f t="array" ref="Q32">IF($I$2="Длительное проживание от 10 ночей ",
INDEX(GRID!$B$4:$U$15,MATCH(Q$7,GRID!$A$4:$A$15,0),MATCH(1,($U$2=GRID!$B$1:$U$1)*(КАЛЕНДАРЬ!F27=GRID!$B$3:$U$3),0))*GRID!$H$45,
ROUNDUP(INDEX(GRID!$B$4:$U$15,MATCH(Q$7,GRID!$A$4:$A$15,0),MATCH(1,($U$2=GRID!$B$1:$U$1)*(КАЛЕНДАРЬ!F27=GRID!$B$3:$U$3),0))*GRID!$H$45*(1-GRID!$H$46),0))</f>
        <v>160110</v>
      </c>
      <c r="R32" s="50" t="s">
        <v>105</v>
      </c>
      <c r="S32" s="50" t="s">
        <v>105</v>
      </c>
      <c r="T32" s="50" t="s">
        <v>105</v>
      </c>
    </row>
    <row r="33" spans="1:20" hidden="1">
      <c r="A33" s="56" t="s">
        <v>13</v>
      </c>
      <c r="B33" s="57">
        <v>25</v>
      </c>
      <c r="C33" s="5" cm="1">
        <f t="array" ref="C33">IF($I$2="Длительное проживание от 10 ночей ",
INDEX(GRID!$B$4:$U$15,MATCH(C$7,GRID!$A$4:$A$15,0),MATCH(1,($U$2=GRID!$B$1:$U$1)*(КАЛЕНДАРЬ!F28=GRID!$B$3:$U$3),0))*GRID!$H$45,
ROUNDUP(INDEX(GRID!$B$4:$U$15,MATCH(C$7,GRID!$A$4:$A$15,0),MATCH(1,($U$2=GRID!$B$1:$U$1)*(КАЛЕНДАРЬ!F28=GRID!$B$3:$U$3),0))*GRID!$H$45*(1-GRID!$H$46),0))</f>
        <v>27180.000000000004</v>
      </c>
      <c r="D33" s="5" cm="1">
        <f t="array" ref="D33">IF($I$2="Длительное проживание от 10 ночей ",
INDEX(GRID!$B$18:$U$29,MATCH(C$7,GRID!$A$18:$A$29,0),MATCH(1,($U$2=GRID!$B$1:$U$1)*(КАЛЕНДАРЬ!F28=GRID!$B$3:$U$3),0))*GRID!$H$45,
ROUNDUP(INDEX(GRID!$B$18:$U$29,MATCH(C$7,GRID!$A$18:$A$29,0),MATCH(1,($U$2=GRID!$B$1:$U$1)*(КАЛЕНДАРЬ!F28=GRID!$B$3:$U$3),0))*GRID!$H$45*(1-GRID!$H$46),0))</f>
        <v>31680</v>
      </c>
      <c r="E33" s="5" cm="1">
        <f t="array" ref="E33">IF($I$2="Длительное проживание от 10 ночей ",
INDEX(GRID!$B$4:$U$15,MATCH(E$7,GRID!$A$4:$A$15,0),MATCH(1,($U$2=GRID!$B$1:$U$1)*(КАЛЕНДАРЬ!F28=GRID!$B$3:$U$3),0))*GRID!$H$45,
ROUNDUP(INDEX(GRID!$B$4:$U$15,MATCH(E$7,GRID!$A$4:$A$15,0),MATCH(1,($U$2=GRID!$B$1:$U$1)*(КАЛЕНДАРЬ!F28=GRID!$B$3:$U$3),0))*GRID!$H$45*(1-GRID!$H$46),0))</f>
        <v>32670</v>
      </c>
      <c r="F33" s="5" cm="1">
        <f t="array" ref="F33">IF($I$2="Длительное проживание от 10 ночей ",
INDEX(GRID!$B$18:$U$29,MATCH(E$7,GRID!$A$18:$A$29,0),MATCH(1,($U$2=GRID!$B$1:$U$1)*(КАЛЕНДАРЬ!F28=GRID!$B$3:$U$3),0))*GRID!$H$45,
ROUNDUP(INDEX(GRID!$B$18:$U$29,MATCH(E$7,GRID!$A$18:$A$29,0),MATCH(1,($U$2=GRID!$B$1:$U$1)*(КАЛЕНДАРЬ!F28=GRID!$B$3:$U$3),0))*GRID!$H$45*(1-GRID!$H$46),0))</f>
        <v>37170</v>
      </c>
      <c r="G33" s="50" t="s">
        <v>105</v>
      </c>
      <c r="H33" s="50" t="s">
        <v>105</v>
      </c>
      <c r="I33" s="5" cm="1">
        <f t="array" ref="I33">IF($I$2="Длительное проживание от 10 ночей ",
INDEX(GRID!$B$4:$U$15,MATCH(I$7,GRID!$A$4:$A$15,0),MATCH(1,($U$2=GRID!$B$1:$U$1)*(КАЛЕНДАРЬ!F28=GRID!$B$3:$U$3),0))*GRID!$H$45,
ROUNDUP(INDEX(GRID!$B$4:$U$15,MATCH(I$7,GRID!$A$4:$A$15,0),MATCH(1,($U$2=GRID!$B$1:$U$1)*(КАЛЕНДАРЬ!F28=GRID!$B$3:$U$3),0))*GRID!$H$45*(1-GRID!$H$46),0))</f>
        <v>42660</v>
      </c>
      <c r="J33" s="5" cm="1">
        <f t="array" ref="J33">IF($I$2="Длительное проживание от 10 ночей ",
INDEX(GRID!$B$18:$U$29,MATCH(I$7,GRID!$A$18:$A$29,0),MATCH(1,($U$2=GRID!$B$1:$U$1)*(КАЛЕНДАРЬ!F28=GRID!$B$3:$U$3),0))*GRID!$H$45,
ROUNDUP(INDEX(GRID!$B$18:$U$29,MATCH(I$7,GRID!$A$18:$A$29,0),MATCH(1,($U$2=GRID!$B$1:$U$1)*(КАЛЕНДАРЬ!F28=GRID!$B$3:$U$3),0))*GRID!$H$45*(1-GRID!$H$46),0))</f>
        <v>47160</v>
      </c>
      <c r="K33" s="50" t="s">
        <v>105</v>
      </c>
      <c r="L33" s="50" t="s">
        <v>105</v>
      </c>
      <c r="M33" s="5" cm="1">
        <f t="array" ref="M33">IF($I$2="Длительное проживание от 10 ночей ",
INDEX(GRID!$B$4:$U$15,MATCH(M$7,GRID!$A$4:$A$15,0),MATCH(1,($U$2=GRID!$B$1:$U$1)*(КАЛЕНДАРЬ!F28=GRID!$B$3:$U$3),0))*GRID!$H$45,
ROUNDUP(INDEX(GRID!$B$4:$U$15,MATCH(M$7,GRID!$A$4:$A$15,0),MATCH(1,($U$2=GRID!$B$1:$U$1)*(КАЛЕНДАРЬ!F28=GRID!$B$3:$U$3),0))*GRID!$H$45*(1-GRID!$H$46),0))</f>
        <v>66600</v>
      </c>
      <c r="N33" s="5" cm="1">
        <f t="array" ref="N33">IF($I$2="Длительное проживание от 10 ночей ",
INDEX(GRID!$B$18:$U$29,MATCH(M$7,GRID!$A$18:$A$29,0),MATCH(1,($U$2=GRID!$B$1:$U$1)*(КАЛЕНДАРЬ!F28=GRID!$B$3:$U$3),0))*GRID!$H$45,
ROUNDUP(INDEX(GRID!$B$18:$U$29,MATCH(M$7,GRID!$A$18:$A$29,0),MATCH(1,($U$2=GRID!$B$1:$U$1)*(КАЛЕНДАРЬ!F28=GRID!$B$3:$U$3),0))*GRID!$H$45*(1-GRID!$H$46),0))</f>
        <v>71100</v>
      </c>
      <c r="O33" s="50" t="s">
        <v>105</v>
      </c>
      <c r="P33" s="5" cm="1">
        <f t="array" ref="P33">IF($I$2="Длительное проживание от 10 ночей ",
INDEX(GRID!$B$4:$U$15,MATCH(P$7,GRID!$A$4:$A$15,0),MATCH(1,($U$2=GRID!$B$1:$U$1)*(КАЛЕНДАРЬ!F28=GRID!$B$3:$U$3),0))*GRID!$H$45,
ROUNDUP(INDEX(GRID!$B$4:$U$15,MATCH(P$7,GRID!$A$4:$A$15,0),MATCH(1,($U$2=GRID!$B$1:$U$1)*(КАЛЕНДАРЬ!F28=GRID!$B$3:$U$3),0))*GRID!$H$45*(1-GRID!$H$46),0))</f>
        <v>136260</v>
      </c>
      <c r="Q33" s="5" cm="1">
        <f t="array" ref="Q33">IF($I$2="Длительное проживание от 10 ночей ",
INDEX(GRID!$B$4:$U$15,MATCH(Q$7,GRID!$A$4:$A$15,0),MATCH(1,($U$2=GRID!$B$1:$U$1)*(КАЛЕНДАРЬ!F28=GRID!$B$3:$U$3),0))*GRID!$H$45,
ROUNDUP(INDEX(GRID!$B$4:$U$15,MATCH(Q$7,GRID!$A$4:$A$15,0),MATCH(1,($U$2=GRID!$B$1:$U$1)*(КАЛЕНДАРЬ!F28=GRID!$B$3:$U$3),0))*GRID!$H$45*(1-GRID!$H$46),0))</f>
        <v>160110</v>
      </c>
      <c r="R33" s="50" t="s">
        <v>105</v>
      </c>
      <c r="S33" s="50" t="s">
        <v>105</v>
      </c>
      <c r="T33" s="50" t="s">
        <v>105</v>
      </c>
    </row>
    <row r="34" spans="1:20" hidden="1">
      <c r="A34" s="56" t="s">
        <v>14</v>
      </c>
      <c r="B34" s="57">
        <v>26</v>
      </c>
      <c r="C34" s="5" cm="1">
        <f t="array" ref="C34">IF($I$2="Длительное проживание от 10 ночей ",
INDEX(GRID!$B$4:$U$15,MATCH(C$7,GRID!$A$4:$A$15,0),MATCH(1,($U$2=GRID!$B$1:$U$1)*(КАЛЕНДАРЬ!F29=GRID!$B$3:$U$3),0))*GRID!$H$45,
ROUNDUP(INDEX(GRID!$B$4:$U$15,MATCH(C$7,GRID!$A$4:$A$15,0),MATCH(1,($U$2=GRID!$B$1:$U$1)*(КАЛЕНДАРЬ!F29=GRID!$B$3:$U$3),0))*GRID!$H$45*(1-GRID!$H$46),0))</f>
        <v>27180.000000000004</v>
      </c>
      <c r="D34" s="5" cm="1">
        <f t="array" ref="D34">IF($I$2="Длительное проживание от 10 ночей ",
INDEX(GRID!$B$18:$U$29,MATCH(C$7,GRID!$A$18:$A$29,0),MATCH(1,($U$2=GRID!$B$1:$U$1)*(КАЛЕНДАРЬ!F29=GRID!$B$3:$U$3),0))*GRID!$H$45,
ROUNDUP(INDEX(GRID!$B$18:$U$29,MATCH(C$7,GRID!$A$18:$A$29,0),MATCH(1,($U$2=GRID!$B$1:$U$1)*(КАЛЕНДАРЬ!F29=GRID!$B$3:$U$3),0))*GRID!$H$45*(1-GRID!$H$46),0))</f>
        <v>31680</v>
      </c>
      <c r="E34" s="5" cm="1">
        <f t="array" ref="E34">IF($I$2="Длительное проживание от 10 ночей ",
INDEX(GRID!$B$4:$U$15,MATCH(E$7,GRID!$A$4:$A$15,0),MATCH(1,($U$2=GRID!$B$1:$U$1)*(КАЛЕНДАРЬ!F29=GRID!$B$3:$U$3),0))*GRID!$H$45,
ROUNDUP(INDEX(GRID!$B$4:$U$15,MATCH(E$7,GRID!$A$4:$A$15,0),MATCH(1,($U$2=GRID!$B$1:$U$1)*(КАЛЕНДАРЬ!F29=GRID!$B$3:$U$3),0))*GRID!$H$45*(1-GRID!$H$46),0))</f>
        <v>32670</v>
      </c>
      <c r="F34" s="5" cm="1">
        <f t="array" ref="F34">IF($I$2="Длительное проживание от 10 ночей ",
INDEX(GRID!$B$18:$U$29,MATCH(E$7,GRID!$A$18:$A$29,0),MATCH(1,($U$2=GRID!$B$1:$U$1)*(КАЛЕНДАРЬ!F29=GRID!$B$3:$U$3),0))*GRID!$H$45,
ROUNDUP(INDEX(GRID!$B$18:$U$29,MATCH(E$7,GRID!$A$18:$A$29,0),MATCH(1,($U$2=GRID!$B$1:$U$1)*(КАЛЕНДАРЬ!F29=GRID!$B$3:$U$3),0))*GRID!$H$45*(1-GRID!$H$46),0))</f>
        <v>37170</v>
      </c>
      <c r="G34" s="50" t="s">
        <v>105</v>
      </c>
      <c r="H34" s="50" t="s">
        <v>105</v>
      </c>
      <c r="I34" s="5" cm="1">
        <f t="array" ref="I34">IF($I$2="Длительное проживание от 10 ночей ",
INDEX(GRID!$B$4:$U$15,MATCH(I$7,GRID!$A$4:$A$15,0),MATCH(1,($U$2=GRID!$B$1:$U$1)*(КАЛЕНДАРЬ!F29=GRID!$B$3:$U$3),0))*GRID!$H$45,
ROUNDUP(INDEX(GRID!$B$4:$U$15,MATCH(I$7,GRID!$A$4:$A$15,0),MATCH(1,($U$2=GRID!$B$1:$U$1)*(КАЛЕНДАРЬ!F29=GRID!$B$3:$U$3),0))*GRID!$H$45*(1-GRID!$H$46),0))</f>
        <v>42660</v>
      </c>
      <c r="J34" s="5" cm="1">
        <f t="array" ref="J34">IF($I$2="Длительное проживание от 10 ночей ",
INDEX(GRID!$B$18:$U$29,MATCH(I$7,GRID!$A$18:$A$29,0),MATCH(1,($U$2=GRID!$B$1:$U$1)*(КАЛЕНДАРЬ!F29=GRID!$B$3:$U$3),0))*GRID!$H$45,
ROUNDUP(INDEX(GRID!$B$18:$U$29,MATCH(I$7,GRID!$A$18:$A$29,0),MATCH(1,($U$2=GRID!$B$1:$U$1)*(КАЛЕНДАРЬ!F29=GRID!$B$3:$U$3),0))*GRID!$H$45*(1-GRID!$H$46),0))</f>
        <v>47160</v>
      </c>
      <c r="K34" s="50" t="s">
        <v>105</v>
      </c>
      <c r="L34" s="50" t="s">
        <v>105</v>
      </c>
      <c r="M34" s="5" cm="1">
        <f t="array" ref="M34">IF($I$2="Длительное проживание от 10 ночей ",
INDEX(GRID!$B$4:$U$15,MATCH(M$7,GRID!$A$4:$A$15,0),MATCH(1,($U$2=GRID!$B$1:$U$1)*(КАЛЕНДАРЬ!F29=GRID!$B$3:$U$3),0))*GRID!$H$45,
ROUNDUP(INDEX(GRID!$B$4:$U$15,MATCH(M$7,GRID!$A$4:$A$15,0),MATCH(1,($U$2=GRID!$B$1:$U$1)*(КАЛЕНДАРЬ!F29=GRID!$B$3:$U$3),0))*GRID!$H$45*(1-GRID!$H$46),0))</f>
        <v>66600</v>
      </c>
      <c r="N34" s="5" cm="1">
        <f t="array" ref="N34">IF($I$2="Длительное проживание от 10 ночей ",
INDEX(GRID!$B$18:$U$29,MATCH(M$7,GRID!$A$18:$A$29,0),MATCH(1,($U$2=GRID!$B$1:$U$1)*(КАЛЕНДАРЬ!F29=GRID!$B$3:$U$3),0))*GRID!$H$45,
ROUNDUP(INDEX(GRID!$B$18:$U$29,MATCH(M$7,GRID!$A$18:$A$29,0),MATCH(1,($U$2=GRID!$B$1:$U$1)*(КАЛЕНДАРЬ!F29=GRID!$B$3:$U$3),0))*GRID!$H$45*(1-GRID!$H$46),0))</f>
        <v>71100</v>
      </c>
      <c r="O34" s="50" t="s">
        <v>105</v>
      </c>
      <c r="P34" s="5" cm="1">
        <f t="array" ref="P34">IF($I$2="Длительное проживание от 10 ночей ",
INDEX(GRID!$B$4:$U$15,MATCH(P$7,GRID!$A$4:$A$15,0),MATCH(1,($U$2=GRID!$B$1:$U$1)*(КАЛЕНДАРЬ!F29=GRID!$B$3:$U$3),0))*GRID!$H$45,
ROUNDUP(INDEX(GRID!$B$4:$U$15,MATCH(P$7,GRID!$A$4:$A$15,0),MATCH(1,($U$2=GRID!$B$1:$U$1)*(КАЛЕНДАРЬ!F29=GRID!$B$3:$U$3),0))*GRID!$H$45*(1-GRID!$H$46),0))</f>
        <v>136260</v>
      </c>
      <c r="Q34" s="5" cm="1">
        <f t="array" ref="Q34">IF($I$2="Длительное проживание от 10 ночей ",
INDEX(GRID!$B$4:$U$15,MATCH(Q$7,GRID!$A$4:$A$15,0),MATCH(1,($U$2=GRID!$B$1:$U$1)*(КАЛЕНДАРЬ!F29=GRID!$B$3:$U$3),0))*GRID!$H$45,
ROUNDUP(INDEX(GRID!$B$4:$U$15,MATCH(Q$7,GRID!$A$4:$A$15,0),MATCH(1,($U$2=GRID!$B$1:$U$1)*(КАЛЕНДАРЬ!F29=GRID!$B$3:$U$3),0))*GRID!$H$45*(1-GRID!$H$46),0))</f>
        <v>160110</v>
      </c>
      <c r="R34" s="50" t="s">
        <v>105</v>
      </c>
      <c r="S34" s="50" t="s">
        <v>105</v>
      </c>
      <c r="T34" s="50" t="s">
        <v>105</v>
      </c>
    </row>
    <row r="35" spans="1:20" hidden="1">
      <c r="A35" s="56" t="s">
        <v>15</v>
      </c>
      <c r="B35" s="57">
        <v>27</v>
      </c>
      <c r="C35" s="5" cm="1">
        <f t="array" ref="C35">IF($I$2="Длительное проживание от 10 ночей ",
INDEX(GRID!$B$4:$U$15,MATCH(C$7,GRID!$A$4:$A$15,0),MATCH(1,($U$2=GRID!$B$1:$U$1)*(КАЛЕНДАРЬ!F30=GRID!$B$3:$U$3),0))*GRID!$H$45,
ROUNDUP(INDEX(GRID!$B$4:$U$15,MATCH(C$7,GRID!$A$4:$A$15,0),MATCH(1,($U$2=GRID!$B$1:$U$1)*(КАЛЕНДАРЬ!F30=GRID!$B$3:$U$3),0))*GRID!$H$45*(1-GRID!$H$46),0))</f>
        <v>27180.000000000004</v>
      </c>
      <c r="D35" s="5" cm="1">
        <f t="array" ref="D35">IF($I$2="Длительное проживание от 10 ночей ",
INDEX(GRID!$B$18:$U$29,MATCH(C$7,GRID!$A$18:$A$29,0),MATCH(1,($U$2=GRID!$B$1:$U$1)*(КАЛЕНДАРЬ!F30=GRID!$B$3:$U$3),0))*GRID!$H$45,
ROUNDUP(INDEX(GRID!$B$18:$U$29,MATCH(C$7,GRID!$A$18:$A$29,0),MATCH(1,($U$2=GRID!$B$1:$U$1)*(КАЛЕНДАРЬ!F30=GRID!$B$3:$U$3),0))*GRID!$H$45*(1-GRID!$H$46),0))</f>
        <v>31680</v>
      </c>
      <c r="E35" s="5" cm="1">
        <f t="array" ref="E35">IF($I$2="Длительное проживание от 10 ночей ",
INDEX(GRID!$B$4:$U$15,MATCH(E$7,GRID!$A$4:$A$15,0),MATCH(1,($U$2=GRID!$B$1:$U$1)*(КАЛЕНДАРЬ!F30=GRID!$B$3:$U$3),0))*GRID!$H$45,
ROUNDUP(INDEX(GRID!$B$4:$U$15,MATCH(E$7,GRID!$A$4:$A$15,0),MATCH(1,($U$2=GRID!$B$1:$U$1)*(КАЛЕНДАРЬ!F30=GRID!$B$3:$U$3),0))*GRID!$H$45*(1-GRID!$H$46),0))</f>
        <v>32670</v>
      </c>
      <c r="F35" s="5" cm="1">
        <f t="array" ref="F35">IF($I$2="Длительное проживание от 10 ночей ",
INDEX(GRID!$B$18:$U$29,MATCH(E$7,GRID!$A$18:$A$29,0),MATCH(1,($U$2=GRID!$B$1:$U$1)*(КАЛЕНДАРЬ!F30=GRID!$B$3:$U$3),0))*GRID!$H$45,
ROUNDUP(INDEX(GRID!$B$18:$U$29,MATCH(E$7,GRID!$A$18:$A$29,0),MATCH(1,($U$2=GRID!$B$1:$U$1)*(КАЛЕНДАРЬ!F30=GRID!$B$3:$U$3),0))*GRID!$H$45*(1-GRID!$H$46),0))</f>
        <v>37170</v>
      </c>
      <c r="G35" s="50" t="s">
        <v>105</v>
      </c>
      <c r="H35" s="50" t="s">
        <v>105</v>
      </c>
      <c r="I35" s="5" cm="1">
        <f t="array" ref="I35">IF($I$2="Длительное проживание от 10 ночей ",
INDEX(GRID!$B$4:$U$15,MATCH(I$7,GRID!$A$4:$A$15,0),MATCH(1,($U$2=GRID!$B$1:$U$1)*(КАЛЕНДАРЬ!F30=GRID!$B$3:$U$3),0))*GRID!$H$45,
ROUNDUP(INDEX(GRID!$B$4:$U$15,MATCH(I$7,GRID!$A$4:$A$15,0),MATCH(1,($U$2=GRID!$B$1:$U$1)*(КАЛЕНДАРЬ!F30=GRID!$B$3:$U$3),0))*GRID!$H$45*(1-GRID!$H$46),0))</f>
        <v>42660</v>
      </c>
      <c r="J35" s="5" cm="1">
        <f t="array" ref="J35">IF($I$2="Длительное проживание от 10 ночей ",
INDEX(GRID!$B$18:$U$29,MATCH(I$7,GRID!$A$18:$A$29,0),MATCH(1,($U$2=GRID!$B$1:$U$1)*(КАЛЕНДАРЬ!F30=GRID!$B$3:$U$3),0))*GRID!$H$45,
ROUNDUP(INDEX(GRID!$B$18:$U$29,MATCH(I$7,GRID!$A$18:$A$29,0),MATCH(1,($U$2=GRID!$B$1:$U$1)*(КАЛЕНДАРЬ!F30=GRID!$B$3:$U$3),0))*GRID!$H$45*(1-GRID!$H$46),0))</f>
        <v>47160</v>
      </c>
      <c r="K35" s="50" t="s">
        <v>105</v>
      </c>
      <c r="L35" s="50" t="s">
        <v>105</v>
      </c>
      <c r="M35" s="5" cm="1">
        <f t="array" ref="M35">IF($I$2="Длительное проживание от 10 ночей ",
INDEX(GRID!$B$4:$U$15,MATCH(M$7,GRID!$A$4:$A$15,0),MATCH(1,($U$2=GRID!$B$1:$U$1)*(КАЛЕНДАРЬ!F30=GRID!$B$3:$U$3),0))*GRID!$H$45,
ROUNDUP(INDEX(GRID!$B$4:$U$15,MATCH(M$7,GRID!$A$4:$A$15,0),MATCH(1,($U$2=GRID!$B$1:$U$1)*(КАЛЕНДАРЬ!F30=GRID!$B$3:$U$3),0))*GRID!$H$45*(1-GRID!$H$46),0))</f>
        <v>66600</v>
      </c>
      <c r="N35" s="5" cm="1">
        <f t="array" ref="N35">IF($I$2="Длительное проживание от 10 ночей ",
INDEX(GRID!$B$18:$U$29,MATCH(M$7,GRID!$A$18:$A$29,0),MATCH(1,($U$2=GRID!$B$1:$U$1)*(КАЛЕНДАРЬ!F30=GRID!$B$3:$U$3),0))*GRID!$H$45,
ROUNDUP(INDEX(GRID!$B$18:$U$29,MATCH(M$7,GRID!$A$18:$A$29,0),MATCH(1,($U$2=GRID!$B$1:$U$1)*(КАЛЕНДАРЬ!F30=GRID!$B$3:$U$3),0))*GRID!$H$45*(1-GRID!$H$46),0))</f>
        <v>71100</v>
      </c>
      <c r="O35" s="50" t="s">
        <v>105</v>
      </c>
      <c r="P35" s="5" cm="1">
        <f t="array" ref="P35">IF($I$2="Длительное проживание от 10 ночей ",
INDEX(GRID!$B$4:$U$15,MATCH(P$7,GRID!$A$4:$A$15,0),MATCH(1,($U$2=GRID!$B$1:$U$1)*(КАЛЕНДАРЬ!F30=GRID!$B$3:$U$3),0))*GRID!$H$45,
ROUNDUP(INDEX(GRID!$B$4:$U$15,MATCH(P$7,GRID!$A$4:$A$15,0),MATCH(1,($U$2=GRID!$B$1:$U$1)*(КАЛЕНДАРЬ!F30=GRID!$B$3:$U$3),0))*GRID!$H$45*(1-GRID!$H$46),0))</f>
        <v>136260</v>
      </c>
      <c r="Q35" s="5" cm="1">
        <f t="array" ref="Q35">IF($I$2="Длительное проживание от 10 ночей ",
INDEX(GRID!$B$4:$U$15,MATCH(Q$7,GRID!$A$4:$A$15,0),MATCH(1,($U$2=GRID!$B$1:$U$1)*(КАЛЕНДАРЬ!F30=GRID!$B$3:$U$3),0))*GRID!$H$45,
ROUNDUP(INDEX(GRID!$B$4:$U$15,MATCH(Q$7,GRID!$A$4:$A$15,0),MATCH(1,($U$2=GRID!$B$1:$U$1)*(КАЛЕНДАРЬ!F30=GRID!$B$3:$U$3),0))*GRID!$H$45*(1-GRID!$H$46),0))</f>
        <v>160110</v>
      </c>
      <c r="R35" s="50" t="s">
        <v>105</v>
      </c>
      <c r="S35" s="50" t="s">
        <v>105</v>
      </c>
      <c r="T35" s="50" t="s">
        <v>105</v>
      </c>
    </row>
    <row r="36" spans="1:20" hidden="1">
      <c r="A36" s="56" t="s">
        <v>16</v>
      </c>
      <c r="B36" s="57">
        <v>28</v>
      </c>
      <c r="C36" s="5" cm="1">
        <f t="array" ref="C36">IF($I$2="Длительное проживание от 10 ночей ",
INDEX(GRID!$B$4:$U$15,MATCH(C$7,GRID!$A$4:$A$15,0),MATCH(1,($U$2=GRID!$B$1:$U$1)*(КАЛЕНДАРЬ!F31=GRID!$B$3:$U$3),0))*GRID!$H$45,
ROUNDUP(INDEX(GRID!$B$4:$U$15,MATCH(C$7,GRID!$A$4:$A$15,0),MATCH(1,($U$2=GRID!$B$1:$U$1)*(КАЛЕНДАРЬ!F31=GRID!$B$3:$U$3),0))*GRID!$H$45*(1-GRID!$H$46),0))</f>
        <v>27180.000000000004</v>
      </c>
      <c r="D36" s="5" cm="1">
        <f t="array" ref="D36">IF($I$2="Длительное проживание от 10 ночей ",
INDEX(GRID!$B$18:$U$29,MATCH(C$7,GRID!$A$18:$A$29,0),MATCH(1,($U$2=GRID!$B$1:$U$1)*(КАЛЕНДАРЬ!F31=GRID!$B$3:$U$3),0))*GRID!$H$45,
ROUNDUP(INDEX(GRID!$B$18:$U$29,MATCH(C$7,GRID!$A$18:$A$29,0),MATCH(1,($U$2=GRID!$B$1:$U$1)*(КАЛЕНДАРЬ!F31=GRID!$B$3:$U$3),0))*GRID!$H$45*(1-GRID!$H$46),0))</f>
        <v>31680</v>
      </c>
      <c r="E36" s="5" cm="1">
        <f t="array" ref="E36">IF($I$2="Длительное проживание от 10 ночей ",
INDEX(GRID!$B$4:$U$15,MATCH(E$7,GRID!$A$4:$A$15,0),MATCH(1,($U$2=GRID!$B$1:$U$1)*(КАЛЕНДАРЬ!F31=GRID!$B$3:$U$3),0))*GRID!$H$45,
ROUNDUP(INDEX(GRID!$B$4:$U$15,MATCH(E$7,GRID!$A$4:$A$15,0),MATCH(1,($U$2=GRID!$B$1:$U$1)*(КАЛЕНДАРЬ!F31=GRID!$B$3:$U$3),0))*GRID!$H$45*(1-GRID!$H$46),0))</f>
        <v>32670</v>
      </c>
      <c r="F36" s="5" cm="1">
        <f t="array" ref="F36">IF($I$2="Длительное проживание от 10 ночей ",
INDEX(GRID!$B$18:$U$29,MATCH(E$7,GRID!$A$18:$A$29,0),MATCH(1,($U$2=GRID!$B$1:$U$1)*(КАЛЕНДАРЬ!F31=GRID!$B$3:$U$3),0))*GRID!$H$45,
ROUNDUP(INDEX(GRID!$B$18:$U$29,MATCH(E$7,GRID!$A$18:$A$29,0),MATCH(1,($U$2=GRID!$B$1:$U$1)*(КАЛЕНДАРЬ!F31=GRID!$B$3:$U$3),0))*GRID!$H$45*(1-GRID!$H$46),0))</f>
        <v>37170</v>
      </c>
      <c r="G36" s="50" t="s">
        <v>105</v>
      </c>
      <c r="H36" s="50" t="s">
        <v>105</v>
      </c>
      <c r="I36" s="5" cm="1">
        <f t="array" ref="I36">IF($I$2="Длительное проживание от 10 ночей ",
INDEX(GRID!$B$4:$U$15,MATCH(I$7,GRID!$A$4:$A$15,0),MATCH(1,($U$2=GRID!$B$1:$U$1)*(КАЛЕНДАРЬ!F31=GRID!$B$3:$U$3),0))*GRID!$H$45,
ROUNDUP(INDEX(GRID!$B$4:$U$15,MATCH(I$7,GRID!$A$4:$A$15,0),MATCH(1,($U$2=GRID!$B$1:$U$1)*(КАЛЕНДАРЬ!F31=GRID!$B$3:$U$3),0))*GRID!$H$45*(1-GRID!$H$46),0))</f>
        <v>42660</v>
      </c>
      <c r="J36" s="5" cm="1">
        <f t="array" ref="J36">IF($I$2="Длительное проживание от 10 ночей ",
INDEX(GRID!$B$18:$U$29,MATCH(I$7,GRID!$A$18:$A$29,0),MATCH(1,($U$2=GRID!$B$1:$U$1)*(КАЛЕНДАРЬ!F31=GRID!$B$3:$U$3),0))*GRID!$H$45,
ROUNDUP(INDEX(GRID!$B$18:$U$29,MATCH(I$7,GRID!$A$18:$A$29,0),MATCH(1,($U$2=GRID!$B$1:$U$1)*(КАЛЕНДАРЬ!F31=GRID!$B$3:$U$3),0))*GRID!$H$45*(1-GRID!$H$46),0))</f>
        <v>47160</v>
      </c>
      <c r="K36" s="50" t="s">
        <v>105</v>
      </c>
      <c r="L36" s="50" t="s">
        <v>105</v>
      </c>
      <c r="M36" s="5" cm="1">
        <f t="array" ref="M36">IF($I$2="Длительное проживание от 10 ночей ",
INDEX(GRID!$B$4:$U$15,MATCH(M$7,GRID!$A$4:$A$15,0),MATCH(1,($U$2=GRID!$B$1:$U$1)*(КАЛЕНДАРЬ!F31=GRID!$B$3:$U$3),0))*GRID!$H$45,
ROUNDUP(INDEX(GRID!$B$4:$U$15,MATCH(M$7,GRID!$A$4:$A$15,0),MATCH(1,($U$2=GRID!$B$1:$U$1)*(КАЛЕНДАРЬ!F31=GRID!$B$3:$U$3),0))*GRID!$H$45*(1-GRID!$H$46),0))</f>
        <v>66600</v>
      </c>
      <c r="N36" s="5" cm="1">
        <f t="array" ref="N36">IF($I$2="Длительное проживание от 10 ночей ",
INDEX(GRID!$B$18:$U$29,MATCH(M$7,GRID!$A$18:$A$29,0),MATCH(1,($U$2=GRID!$B$1:$U$1)*(КАЛЕНДАРЬ!F31=GRID!$B$3:$U$3),0))*GRID!$H$45,
ROUNDUP(INDEX(GRID!$B$18:$U$29,MATCH(M$7,GRID!$A$18:$A$29,0),MATCH(1,($U$2=GRID!$B$1:$U$1)*(КАЛЕНДАРЬ!F31=GRID!$B$3:$U$3),0))*GRID!$H$45*(1-GRID!$H$46),0))</f>
        <v>71100</v>
      </c>
      <c r="O36" s="50" t="s">
        <v>105</v>
      </c>
      <c r="P36" s="5" cm="1">
        <f t="array" ref="P36">IF($I$2="Длительное проживание от 10 ночей ",
INDEX(GRID!$B$4:$U$15,MATCH(P$7,GRID!$A$4:$A$15,0),MATCH(1,($U$2=GRID!$B$1:$U$1)*(КАЛЕНДАРЬ!F31=GRID!$B$3:$U$3),0))*GRID!$H$45,
ROUNDUP(INDEX(GRID!$B$4:$U$15,MATCH(P$7,GRID!$A$4:$A$15,0),MATCH(1,($U$2=GRID!$B$1:$U$1)*(КАЛЕНДАРЬ!F31=GRID!$B$3:$U$3),0))*GRID!$H$45*(1-GRID!$H$46),0))</f>
        <v>136260</v>
      </c>
      <c r="Q36" s="5" cm="1">
        <f t="array" ref="Q36">IF($I$2="Длительное проживание от 10 ночей ",
INDEX(GRID!$B$4:$U$15,MATCH(Q$7,GRID!$A$4:$A$15,0),MATCH(1,($U$2=GRID!$B$1:$U$1)*(КАЛЕНДАРЬ!F31=GRID!$B$3:$U$3),0))*GRID!$H$45,
ROUNDUP(INDEX(GRID!$B$4:$U$15,MATCH(Q$7,GRID!$A$4:$A$15,0),MATCH(1,($U$2=GRID!$B$1:$U$1)*(КАЛЕНДАРЬ!F31=GRID!$B$3:$U$3),0))*GRID!$H$45*(1-GRID!$H$46),0))</f>
        <v>160110</v>
      </c>
      <c r="R36" s="50" t="s">
        <v>105</v>
      </c>
      <c r="S36" s="50" t="s">
        <v>105</v>
      </c>
      <c r="T36" s="50" t="s">
        <v>105</v>
      </c>
    </row>
    <row r="37" spans="1:20" hidden="1">
      <c r="I37" s="3"/>
      <c r="M37" s="3"/>
      <c r="O37" s="3"/>
    </row>
    <row r="38" spans="1:20" s="6" customFormat="1" ht="17.25" hidden="1" customHeight="1">
      <c r="A38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255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</row>
    <row r="39" spans="1:20" hidden="1">
      <c r="A39" s="256" t="s">
        <v>88</v>
      </c>
      <c r="B39" s="257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</row>
    <row r="40" spans="1:20" ht="56.25" hidden="1" customHeight="1">
      <c r="A40" s="251" t="s">
        <v>8</v>
      </c>
      <c r="B40" s="252"/>
      <c r="C40" s="169" t="s">
        <v>87</v>
      </c>
      <c r="D40" s="170"/>
      <c r="E40" s="155" t="s">
        <v>79</v>
      </c>
      <c r="F40" s="156"/>
      <c r="G40" s="248" t="s">
        <v>80</v>
      </c>
      <c r="H40" s="249"/>
      <c r="I40" s="198" t="s">
        <v>81</v>
      </c>
      <c r="J40" s="198"/>
      <c r="K40" s="157" t="s">
        <v>82</v>
      </c>
      <c r="L40" s="157"/>
      <c r="M40" s="161" t="s">
        <v>83</v>
      </c>
      <c r="N40" s="161"/>
      <c r="O40" s="44" t="s">
        <v>57</v>
      </c>
      <c r="P40" s="17" t="s">
        <v>58</v>
      </c>
      <c r="Q40" s="18" t="s">
        <v>59</v>
      </c>
      <c r="R40" s="44" t="s">
        <v>60</v>
      </c>
      <c r="S40" s="44" t="s">
        <v>61</v>
      </c>
      <c r="T40" s="44" t="s">
        <v>62</v>
      </c>
    </row>
    <row r="41" spans="1:20" hidden="1">
      <c r="A41" s="253"/>
      <c r="B41" s="254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56" t="s">
        <v>17</v>
      </c>
      <c r="B42" s="57">
        <v>1</v>
      </c>
      <c r="C42" s="5" cm="1">
        <f t="array" ref="C42">IF($I$2="Длительное проживание от 10 ночей ",
INDEX(GRID!$B$4:$U$15,MATCH(C$7,GRID!$A$4:$A$15,0),MATCH(1,($U$2=GRID!$B$1:$U$1)*(КАЛЕНДАРЬ!I4=GRID!$B$3:$U$3),0))*GRID!$H$45,
ROUNDUP(INDEX(GRID!$B$4:$U$15,MATCH(C$7,GRID!$A$4:$A$15,0),MATCH(1,($U$2=GRID!$B$1:$U$1)*(КАЛЕНДАРЬ!I4=GRID!$B$3:$U$3),0))*GRID!$H$45*(1-GRID!$H$46),0))</f>
        <v>27180.000000000004</v>
      </c>
      <c r="D42" s="5" cm="1">
        <f t="array" ref="D42">IF($I$2="Длительное проживание от 10 ночей ",
INDEX(GRID!$B$18:$U$29,MATCH(C$7,GRID!$A$18:$A$29,0),MATCH(1,($U$2=GRID!$B$1:$U$1)*(КАЛЕНДАРЬ!I4=GRID!$B$3:$U$3),0))*GRID!$H$45,
ROUNDUP(INDEX(GRID!$B$18:$U$29,MATCH(C$7,GRID!$A$18:$A$29,0),MATCH(1,($U$2=GRID!$B$1:$U$1)*(КАЛЕНДАРЬ!I4=GRID!$B$3:$U$3),0))*GRID!$H$45*(1-GRID!$H$46),0))</f>
        <v>31680</v>
      </c>
      <c r="E42" s="5" cm="1">
        <f t="array" ref="E42">IF($I$2="Длительное проживание от 10 ночей ",
INDEX(GRID!$B$4:$U$15,MATCH(E$7,GRID!$A$4:$A$15,0),MATCH(1,($U$2=GRID!$B$1:$U$1)*(КАЛЕНДАРЬ!I4=GRID!$B$3:$U$3),0))*GRID!$H$45,
ROUNDUP(INDEX(GRID!$B$4:$U$15,MATCH(E$7,GRID!$A$4:$A$15,0),MATCH(1,($U$2=GRID!$B$1:$U$1)*(КАЛЕНДАРЬ!I4=GRID!$B$3:$U$3),0))*GRID!$H$45*(1-GRID!$H$46),0))</f>
        <v>32670</v>
      </c>
      <c r="F42" s="5" cm="1">
        <f t="array" ref="F42">IF($I$2="Длительное проживание от 10 ночей ",
INDEX(GRID!$B$18:$U$29,MATCH(E$7,GRID!$A$18:$A$29,0),MATCH(1,($U$2=GRID!$B$1:$U$1)*(КАЛЕНДАРЬ!I4=GRID!$B$3:$U$3),0))*GRID!$H$45,
ROUNDUP(INDEX(GRID!$B$18:$U$29,MATCH(E$7,GRID!$A$18:$A$29,0),MATCH(1,($U$2=GRID!$B$1:$U$1)*(КАЛЕНДАРЬ!I4=GRID!$B$3:$U$3),0))*GRID!$H$45*(1-GRID!$H$46),0))</f>
        <v>37170</v>
      </c>
      <c r="G42" s="50" t="s">
        <v>105</v>
      </c>
      <c r="H42" s="50" t="s">
        <v>105</v>
      </c>
      <c r="I42" s="5" cm="1">
        <f t="array" ref="I42">IF($I$2="Длительное проживание от 10 ночей ",
INDEX(GRID!$B$4:$U$15,MATCH(I$7,GRID!$A$4:$A$15,0),MATCH(1,($U$2=GRID!$B$1:$U$1)*(КАЛЕНДАРЬ!I4=GRID!$B$3:$U$3),0))*GRID!$H$45,
ROUNDUP(INDEX(GRID!$B$4:$U$15,MATCH(I$7,GRID!$A$4:$A$15,0),MATCH(1,($U$2=GRID!$B$1:$U$1)*(КАЛЕНДАРЬ!I4=GRID!$B$3:$U$3),0))*GRID!$H$45*(1-GRID!$H$46),0))</f>
        <v>42660</v>
      </c>
      <c r="J42" s="5" cm="1">
        <f t="array" ref="J42">IF($I$2="Длительное проживание от 10 ночей ",
INDEX(GRID!$B$18:$U$29,MATCH(I$7,GRID!$A$18:$A$29,0),MATCH(1,($U$2=GRID!$B$1:$U$1)*(КАЛЕНДАРЬ!I4=GRID!$B$3:$U$3),0))*GRID!$H$45,
ROUNDUP(INDEX(GRID!$B$18:$U$29,MATCH(I$7,GRID!$A$18:$A$29,0),MATCH(1,($U$2=GRID!$B$1:$U$1)*(КАЛЕНДАРЬ!I4=GRID!$B$3:$U$3),0))*GRID!$H$45*(1-GRID!$H$46),0))</f>
        <v>47160</v>
      </c>
      <c r="K42" s="50" t="s">
        <v>105</v>
      </c>
      <c r="L42" s="50" t="s">
        <v>105</v>
      </c>
      <c r="M42" s="5" cm="1">
        <f t="array" ref="M42">IF($I$2="Длительное проживание от 10 ночей ",
INDEX(GRID!$B$4:$U$15,MATCH(M$7,GRID!$A$4:$A$15,0),MATCH(1,($U$2=GRID!$B$1:$U$1)*(КАЛЕНДАРЬ!I4=GRID!$B$3:$U$3),0))*GRID!$H$45,
ROUNDUP(INDEX(GRID!$B$4:$U$15,MATCH(M$7,GRID!$A$4:$A$15,0),MATCH(1,($U$2=GRID!$B$1:$U$1)*(КАЛЕНДАРЬ!I4=GRID!$B$3:$U$3),0))*GRID!$H$45*(1-GRID!$H$46),0))</f>
        <v>66600</v>
      </c>
      <c r="N42" s="5" cm="1">
        <f t="array" ref="N42">IF($I$2="Длительное проживание от 10 ночей ",
INDEX(GRID!$B$18:$U$29,MATCH(M$7,GRID!$A$18:$A$29,0),MATCH(1,($U$2=GRID!$B$1:$U$1)*(КАЛЕНДАРЬ!I4=GRID!$B$3:$U$3),0))*GRID!$H$45,
ROUNDUP(INDEX(GRID!$B$18:$U$29,MATCH(M$7,GRID!$A$18:$A$29,0),MATCH(1,($U$2=GRID!$B$1:$U$1)*(КАЛЕНДАРЬ!I4=GRID!$B$3:$U$3),0))*GRID!$H$45*(1-GRID!$H$46),0))</f>
        <v>71100</v>
      </c>
      <c r="O42" s="50" t="s">
        <v>105</v>
      </c>
      <c r="P42" s="5" cm="1">
        <f t="array" ref="P42">IF($I$2="Длительное проживание от 10 ночей ",
INDEX(GRID!$B$4:$U$15,MATCH(P$7,GRID!$A$4:$A$15,0),MATCH(1,($U$2=GRID!$B$1:$U$1)*(КАЛЕНДАРЬ!I4=GRID!$B$3:$U$3),0))*GRID!$H$45,
ROUNDUP(INDEX(GRID!$B$4:$U$15,MATCH(P$7,GRID!$A$4:$A$15,0),MATCH(1,($U$2=GRID!$B$1:$U$1)*(КАЛЕНДАРЬ!I4=GRID!$B$3:$U$3),0))*GRID!$H$45*(1-GRID!$H$46),0))</f>
        <v>136260</v>
      </c>
      <c r="Q42" s="5" cm="1">
        <f t="array" ref="Q42">IF($I$2="Длительное проживание от 10 ночей ",
INDEX(GRID!$B$4:$U$15,MATCH(Q$7,GRID!$A$4:$A$15,0),MATCH(1,($U$2=GRID!$B$1:$U$1)*(КАЛЕНДАРЬ!I4=GRID!$B$3:$U$3),0))*GRID!$H$45,
ROUNDUP(INDEX(GRID!$B$4:$U$15,MATCH(Q$7,GRID!$A$4:$A$15,0),MATCH(1,($U$2=GRID!$B$1:$U$1)*(КАЛЕНДАРЬ!I4=GRID!$B$3:$U$3),0))*GRID!$H$45*(1-GRID!$H$46),0))</f>
        <v>160110</v>
      </c>
      <c r="R42" s="50" t="s">
        <v>105</v>
      </c>
      <c r="S42" s="50" t="s">
        <v>105</v>
      </c>
      <c r="T42" s="50" t="s">
        <v>105</v>
      </c>
    </row>
    <row r="43" spans="1:20" hidden="1">
      <c r="A43" s="56" t="s">
        <v>11</v>
      </c>
      <c r="B43" s="57">
        <v>2</v>
      </c>
      <c r="C43" s="5" cm="1">
        <f t="array" ref="C43">IF($I$2="Длительное проживание от 10 ночей ",
INDEX(GRID!$B$4:$U$15,MATCH(C$7,GRID!$A$4:$A$15,0),MATCH(1,($U$2=GRID!$B$1:$U$1)*(КАЛЕНДАРЬ!I5=GRID!$B$3:$U$3),0))*GRID!$H$45,
ROUNDUP(INDEX(GRID!$B$4:$U$15,MATCH(C$7,GRID!$A$4:$A$15,0),MATCH(1,($U$2=GRID!$B$1:$U$1)*(КАЛЕНДАРЬ!I5=GRID!$B$3:$U$3),0))*GRID!$H$45*(1-GRID!$H$46),0))</f>
        <v>27180.000000000004</v>
      </c>
      <c r="D43" s="5" cm="1">
        <f t="array" ref="D43">IF($I$2="Длительное проживание от 10 ночей ",
INDEX(GRID!$B$18:$U$29,MATCH(C$7,GRID!$A$18:$A$29,0),MATCH(1,($U$2=GRID!$B$1:$U$1)*(КАЛЕНДАРЬ!I5=GRID!$B$3:$U$3),0))*GRID!$H$45,
ROUNDUP(INDEX(GRID!$B$18:$U$29,MATCH(C$7,GRID!$A$18:$A$29,0),MATCH(1,($U$2=GRID!$B$1:$U$1)*(КАЛЕНДАРЬ!I5=GRID!$B$3:$U$3),0))*GRID!$H$45*(1-GRID!$H$46),0))</f>
        <v>31680</v>
      </c>
      <c r="E43" s="5" cm="1">
        <f t="array" ref="E43">IF($I$2="Длительное проживание от 10 ночей ",
INDEX(GRID!$B$4:$U$15,MATCH(E$7,GRID!$A$4:$A$15,0),MATCH(1,($U$2=GRID!$B$1:$U$1)*(КАЛЕНДАРЬ!I5=GRID!$B$3:$U$3),0))*GRID!$H$45,
ROUNDUP(INDEX(GRID!$B$4:$U$15,MATCH(E$7,GRID!$A$4:$A$15,0),MATCH(1,($U$2=GRID!$B$1:$U$1)*(КАЛЕНДАРЬ!I5=GRID!$B$3:$U$3),0))*GRID!$H$45*(1-GRID!$H$46),0))</f>
        <v>32670</v>
      </c>
      <c r="F43" s="5" cm="1">
        <f t="array" ref="F43">IF($I$2="Длительное проживание от 10 ночей ",
INDEX(GRID!$B$18:$U$29,MATCH(E$7,GRID!$A$18:$A$29,0),MATCH(1,($U$2=GRID!$B$1:$U$1)*(КАЛЕНДАРЬ!I5=GRID!$B$3:$U$3),0))*GRID!$H$45,
ROUNDUP(INDEX(GRID!$B$18:$U$29,MATCH(E$7,GRID!$A$18:$A$29,0),MATCH(1,($U$2=GRID!$B$1:$U$1)*(КАЛЕНДАРЬ!I5=GRID!$B$3:$U$3),0))*GRID!$H$45*(1-GRID!$H$46),0))</f>
        <v>37170</v>
      </c>
      <c r="G43" s="50" t="s">
        <v>105</v>
      </c>
      <c r="H43" s="50" t="s">
        <v>105</v>
      </c>
      <c r="I43" s="5" cm="1">
        <f t="array" ref="I43">IF($I$2="Длительное проживание от 10 ночей ",
INDEX(GRID!$B$4:$U$15,MATCH(I$7,GRID!$A$4:$A$15,0),MATCH(1,($U$2=GRID!$B$1:$U$1)*(КАЛЕНДАРЬ!I5=GRID!$B$3:$U$3),0))*GRID!$H$45,
ROUNDUP(INDEX(GRID!$B$4:$U$15,MATCH(I$7,GRID!$A$4:$A$15,0),MATCH(1,($U$2=GRID!$B$1:$U$1)*(КАЛЕНДАРЬ!I5=GRID!$B$3:$U$3),0))*GRID!$H$45*(1-GRID!$H$46),0))</f>
        <v>42660</v>
      </c>
      <c r="J43" s="5" cm="1">
        <f t="array" ref="J43">IF($I$2="Длительное проживание от 10 ночей ",
INDEX(GRID!$B$18:$U$29,MATCH(I$7,GRID!$A$18:$A$29,0),MATCH(1,($U$2=GRID!$B$1:$U$1)*(КАЛЕНДАРЬ!I5=GRID!$B$3:$U$3),0))*GRID!$H$45,
ROUNDUP(INDEX(GRID!$B$18:$U$29,MATCH(I$7,GRID!$A$18:$A$29,0),MATCH(1,($U$2=GRID!$B$1:$U$1)*(КАЛЕНДАРЬ!I5=GRID!$B$3:$U$3),0))*GRID!$H$45*(1-GRID!$H$46),0))</f>
        <v>47160</v>
      </c>
      <c r="K43" s="50" t="s">
        <v>105</v>
      </c>
      <c r="L43" s="50" t="s">
        <v>105</v>
      </c>
      <c r="M43" s="5" cm="1">
        <f t="array" ref="M43">IF($I$2="Длительное проживание от 10 ночей ",
INDEX(GRID!$B$4:$U$15,MATCH(M$7,GRID!$A$4:$A$15,0),MATCH(1,($U$2=GRID!$B$1:$U$1)*(КАЛЕНДАРЬ!I5=GRID!$B$3:$U$3),0))*GRID!$H$45,
ROUNDUP(INDEX(GRID!$B$4:$U$15,MATCH(M$7,GRID!$A$4:$A$15,0),MATCH(1,($U$2=GRID!$B$1:$U$1)*(КАЛЕНДАРЬ!I5=GRID!$B$3:$U$3),0))*GRID!$H$45*(1-GRID!$H$46),0))</f>
        <v>66600</v>
      </c>
      <c r="N43" s="5" cm="1">
        <f t="array" ref="N43">IF($I$2="Длительное проживание от 10 ночей ",
INDEX(GRID!$B$18:$U$29,MATCH(M$7,GRID!$A$18:$A$29,0),MATCH(1,($U$2=GRID!$B$1:$U$1)*(КАЛЕНДАРЬ!I5=GRID!$B$3:$U$3),0))*GRID!$H$45,
ROUNDUP(INDEX(GRID!$B$18:$U$29,MATCH(M$7,GRID!$A$18:$A$29,0),MATCH(1,($U$2=GRID!$B$1:$U$1)*(КАЛЕНДАРЬ!I5=GRID!$B$3:$U$3),0))*GRID!$H$45*(1-GRID!$H$46),0))</f>
        <v>71100</v>
      </c>
      <c r="O43" s="50" t="s">
        <v>105</v>
      </c>
      <c r="P43" s="5" cm="1">
        <f t="array" ref="P43">IF($I$2="Длительное проживание от 10 ночей ",
INDEX(GRID!$B$4:$U$15,MATCH(P$7,GRID!$A$4:$A$15,0),MATCH(1,($U$2=GRID!$B$1:$U$1)*(КАЛЕНДАРЬ!I5=GRID!$B$3:$U$3),0))*GRID!$H$45,
ROUNDUP(INDEX(GRID!$B$4:$U$15,MATCH(P$7,GRID!$A$4:$A$15,0),MATCH(1,($U$2=GRID!$B$1:$U$1)*(КАЛЕНДАРЬ!I5=GRID!$B$3:$U$3),0))*GRID!$H$45*(1-GRID!$H$46),0))</f>
        <v>136260</v>
      </c>
      <c r="Q43" s="5" cm="1">
        <f t="array" ref="Q43">IF($I$2="Длительное проживание от 10 ночей ",
INDEX(GRID!$B$4:$U$15,MATCH(Q$7,GRID!$A$4:$A$15,0),MATCH(1,($U$2=GRID!$B$1:$U$1)*(КАЛЕНДАРЬ!I5=GRID!$B$3:$U$3),0))*GRID!$H$45,
ROUNDUP(INDEX(GRID!$B$4:$U$15,MATCH(Q$7,GRID!$A$4:$A$15,0),MATCH(1,($U$2=GRID!$B$1:$U$1)*(КАЛЕНДАРЬ!I5=GRID!$B$3:$U$3),0))*GRID!$H$45*(1-GRID!$H$46),0))</f>
        <v>160110</v>
      </c>
      <c r="R43" s="50" t="s">
        <v>105</v>
      </c>
      <c r="S43" s="50" t="s">
        <v>105</v>
      </c>
      <c r="T43" s="50" t="s">
        <v>105</v>
      </c>
    </row>
    <row r="44" spans="1:20" hidden="1">
      <c r="A44" s="56" t="s">
        <v>12</v>
      </c>
      <c r="B44" s="57">
        <v>3</v>
      </c>
      <c r="C44" s="5" cm="1">
        <f t="array" ref="C44">IF($I$2="Длительное проживание от 10 ночей ",
INDEX(GRID!$B$4:$U$15,MATCH(C$7,GRID!$A$4:$A$15,0),MATCH(1,($U$2=GRID!$B$1:$U$1)*(КАЛЕНДАРЬ!I6=GRID!$B$3:$U$3),0))*GRID!$H$45,
ROUNDUP(INDEX(GRID!$B$4:$U$15,MATCH(C$7,GRID!$A$4:$A$15,0),MATCH(1,($U$2=GRID!$B$1:$U$1)*(КАЛЕНДАРЬ!I6=GRID!$B$3:$U$3),0))*GRID!$H$45*(1-GRID!$H$46),0))</f>
        <v>27180.000000000004</v>
      </c>
      <c r="D44" s="5" cm="1">
        <f t="array" ref="D44">IF($I$2="Длительное проживание от 10 ночей ",
INDEX(GRID!$B$18:$U$29,MATCH(C$7,GRID!$A$18:$A$29,0),MATCH(1,($U$2=GRID!$B$1:$U$1)*(КАЛЕНДАРЬ!I6=GRID!$B$3:$U$3),0))*GRID!$H$45,
ROUNDUP(INDEX(GRID!$B$18:$U$29,MATCH(C$7,GRID!$A$18:$A$29,0),MATCH(1,($U$2=GRID!$B$1:$U$1)*(КАЛЕНДАРЬ!I6=GRID!$B$3:$U$3),0))*GRID!$H$45*(1-GRID!$H$46),0))</f>
        <v>31680</v>
      </c>
      <c r="E44" s="5" cm="1">
        <f t="array" ref="E44">IF($I$2="Длительное проживание от 10 ночей ",
INDEX(GRID!$B$4:$U$15,MATCH(E$7,GRID!$A$4:$A$15,0),MATCH(1,($U$2=GRID!$B$1:$U$1)*(КАЛЕНДАРЬ!I6=GRID!$B$3:$U$3),0))*GRID!$H$45,
ROUNDUP(INDEX(GRID!$B$4:$U$15,MATCH(E$7,GRID!$A$4:$A$15,0),MATCH(1,($U$2=GRID!$B$1:$U$1)*(КАЛЕНДАРЬ!I6=GRID!$B$3:$U$3),0))*GRID!$H$45*(1-GRID!$H$46),0))</f>
        <v>32670</v>
      </c>
      <c r="F44" s="5" cm="1">
        <f t="array" ref="F44">IF($I$2="Длительное проживание от 10 ночей ",
INDEX(GRID!$B$18:$U$29,MATCH(E$7,GRID!$A$18:$A$29,0),MATCH(1,($U$2=GRID!$B$1:$U$1)*(КАЛЕНДАРЬ!I6=GRID!$B$3:$U$3),0))*GRID!$H$45,
ROUNDUP(INDEX(GRID!$B$18:$U$29,MATCH(E$7,GRID!$A$18:$A$29,0),MATCH(1,($U$2=GRID!$B$1:$U$1)*(КАЛЕНДАРЬ!I6=GRID!$B$3:$U$3),0))*GRID!$H$45*(1-GRID!$H$46),0))</f>
        <v>37170</v>
      </c>
      <c r="G44" s="50" t="s">
        <v>105</v>
      </c>
      <c r="H44" s="50" t="s">
        <v>105</v>
      </c>
      <c r="I44" s="5" cm="1">
        <f t="array" ref="I44">IF($I$2="Длительное проживание от 10 ночей ",
INDEX(GRID!$B$4:$U$15,MATCH(I$7,GRID!$A$4:$A$15,0),MATCH(1,($U$2=GRID!$B$1:$U$1)*(КАЛЕНДАРЬ!I6=GRID!$B$3:$U$3),0))*GRID!$H$45,
ROUNDUP(INDEX(GRID!$B$4:$U$15,MATCH(I$7,GRID!$A$4:$A$15,0),MATCH(1,($U$2=GRID!$B$1:$U$1)*(КАЛЕНДАРЬ!I6=GRID!$B$3:$U$3),0))*GRID!$H$45*(1-GRID!$H$46),0))</f>
        <v>42660</v>
      </c>
      <c r="J44" s="5" cm="1">
        <f t="array" ref="J44">IF($I$2="Длительное проживание от 10 ночей ",
INDEX(GRID!$B$18:$U$29,MATCH(I$7,GRID!$A$18:$A$29,0),MATCH(1,($U$2=GRID!$B$1:$U$1)*(КАЛЕНДАРЬ!I6=GRID!$B$3:$U$3),0))*GRID!$H$45,
ROUNDUP(INDEX(GRID!$B$18:$U$29,MATCH(I$7,GRID!$A$18:$A$29,0),MATCH(1,($U$2=GRID!$B$1:$U$1)*(КАЛЕНДАРЬ!I6=GRID!$B$3:$U$3),0))*GRID!$H$45*(1-GRID!$H$46),0))</f>
        <v>47160</v>
      </c>
      <c r="K44" s="50" t="s">
        <v>105</v>
      </c>
      <c r="L44" s="50" t="s">
        <v>105</v>
      </c>
      <c r="M44" s="5" cm="1">
        <f t="array" ref="M44">IF($I$2="Длительное проживание от 10 ночей ",
INDEX(GRID!$B$4:$U$15,MATCH(M$7,GRID!$A$4:$A$15,0),MATCH(1,($U$2=GRID!$B$1:$U$1)*(КАЛЕНДАРЬ!I6=GRID!$B$3:$U$3),0))*GRID!$H$45,
ROUNDUP(INDEX(GRID!$B$4:$U$15,MATCH(M$7,GRID!$A$4:$A$15,0),MATCH(1,($U$2=GRID!$B$1:$U$1)*(КАЛЕНДАРЬ!I6=GRID!$B$3:$U$3),0))*GRID!$H$45*(1-GRID!$H$46),0))</f>
        <v>66600</v>
      </c>
      <c r="N44" s="5" cm="1">
        <f t="array" ref="N44">IF($I$2="Длительное проживание от 10 ночей ",
INDEX(GRID!$B$18:$U$29,MATCH(M$7,GRID!$A$18:$A$29,0),MATCH(1,($U$2=GRID!$B$1:$U$1)*(КАЛЕНДАРЬ!I6=GRID!$B$3:$U$3),0))*GRID!$H$45,
ROUNDUP(INDEX(GRID!$B$18:$U$29,MATCH(M$7,GRID!$A$18:$A$29,0),MATCH(1,($U$2=GRID!$B$1:$U$1)*(КАЛЕНДАРЬ!I6=GRID!$B$3:$U$3),0))*GRID!$H$45*(1-GRID!$H$46),0))</f>
        <v>71100</v>
      </c>
      <c r="O44" s="50" t="s">
        <v>105</v>
      </c>
      <c r="P44" s="5" cm="1">
        <f t="array" ref="P44">IF($I$2="Длительное проживание от 10 ночей ",
INDEX(GRID!$B$4:$U$15,MATCH(P$7,GRID!$A$4:$A$15,0),MATCH(1,($U$2=GRID!$B$1:$U$1)*(КАЛЕНДАРЬ!I6=GRID!$B$3:$U$3),0))*GRID!$H$45,
ROUNDUP(INDEX(GRID!$B$4:$U$15,MATCH(P$7,GRID!$A$4:$A$15,0),MATCH(1,($U$2=GRID!$B$1:$U$1)*(КАЛЕНДАРЬ!I6=GRID!$B$3:$U$3),0))*GRID!$H$45*(1-GRID!$H$46),0))</f>
        <v>136260</v>
      </c>
      <c r="Q44" s="5" cm="1">
        <f t="array" ref="Q44">IF($I$2="Длительное проживание от 10 ночей ",
INDEX(GRID!$B$4:$U$15,MATCH(Q$7,GRID!$A$4:$A$15,0),MATCH(1,($U$2=GRID!$B$1:$U$1)*(КАЛЕНДАРЬ!I6=GRID!$B$3:$U$3),0))*GRID!$H$45,
ROUNDUP(INDEX(GRID!$B$4:$U$15,MATCH(Q$7,GRID!$A$4:$A$15,0),MATCH(1,($U$2=GRID!$B$1:$U$1)*(КАЛЕНДАРЬ!I6=GRID!$B$3:$U$3),0))*GRID!$H$45*(1-GRID!$H$46),0))</f>
        <v>160110</v>
      </c>
      <c r="R44" s="50" t="s">
        <v>105</v>
      </c>
      <c r="S44" s="50" t="s">
        <v>105</v>
      </c>
      <c r="T44" s="50" t="s">
        <v>105</v>
      </c>
    </row>
    <row r="45" spans="1:20" hidden="1">
      <c r="A45" s="56" t="s">
        <v>13</v>
      </c>
      <c r="B45" s="57">
        <v>4</v>
      </c>
      <c r="C45" s="5" cm="1">
        <f t="array" ref="C45">IF($I$2="Длительное проживание от 10 ночей ",
INDEX(GRID!$B$4:$U$15,MATCH(C$7,GRID!$A$4:$A$15,0),MATCH(1,($U$2=GRID!$B$1:$U$1)*(КАЛЕНДАРЬ!I7=GRID!$B$3:$U$3),0))*GRID!$H$45,
ROUNDUP(INDEX(GRID!$B$4:$U$15,MATCH(C$7,GRID!$A$4:$A$15,0),MATCH(1,($U$2=GRID!$B$1:$U$1)*(КАЛЕНДАРЬ!I7=GRID!$B$3:$U$3),0))*GRID!$H$45*(1-GRID!$H$46),0))</f>
        <v>27180.000000000004</v>
      </c>
      <c r="D45" s="5" cm="1">
        <f t="array" ref="D45">IF($I$2="Длительное проживание от 10 ночей ",
INDEX(GRID!$B$18:$U$29,MATCH(C$7,GRID!$A$18:$A$29,0),MATCH(1,($U$2=GRID!$B$1:$U$1)*(КАЛЕНДАРЬ!I7=GRID!$B$3:$U$3),0))*GRID!$H$45,
ROUNDUP(INDEX(GRID!$B$18:$U$29,MATCH(C$7,GRID!$A$18:$A$29,0),MATCH(1,($U$2=GRID!$B$1:$U$1)*(КАЛЕНДАРЬ!I7=GRID!$B$3:$U$3),0))*GRID!$H$45*(1-GRID!$H$46),0))</f>
        <v>31680</v>
      </c>
      <c r="E45" s="5" cm="1">
        <f t="array" ref="E45">IF($I$2="Длительное проживание от 10 ночей ",
INDEX(GRID!$B$4:$U$15,MATCH(E$7,GRID!$A$4:$A$15,0),MATCH(1,($U$2=GRID!$B$1:$U$1)*(КАЛЕНДАРЬ!I7=GRID!$B$3:$U$3),0))*GRID!$H$45,
ROUNDUP(INDEX(GRID!$B$4:$U$15,MATCH(E$7,GRID!$A$4:$A$15,0),MATCH(1,($U$2=GRID!$B$1:$U$1)*(КАЛЕНДАРЬ!I7=GRID!$B$3:$U$3),0))*GRID!$H$45*(1-GRID!$H$46),0))</f>
        <v>32670</v>
      </c>
      <c r="F45" s="5" cm="1">
        <f t="array" ref="F45">IF($I$2="Длительное проживание от 10 ночей ",
INDEX(GRID!$B$18:$U$29,MATCH(E$7,GRID!$A$18:$A$29,0),MATCH(1,($U$2=GRID!$B$1:$U$1)*(КАЛЕНДАРЬ!I7=GRID!$B$3:$U$3),0))*GRID!$H$45,
ROUNDUP(INDEX(GRID!$B$18:$U$29,MATCH(E$7,GRID!$A$18:$A$29,0),MATCH(1,($U$2=GRID!$B$1:$U$1)*(КАЛЕНДАРЬ!I7=GRID!$B$3:$U$3),0))*GRID!$H$45*(1-GRID!$H$46),0))</f>
        <v>37170</v>
      </c>
      <c r="G45" s="50" t="s">
        <v>105</v>
      </c>
      <c r="H45" s="50" t="s">
        <v>105</v>
      </c>
      <c r="I45" s="5" cm="1">
        <f t="array" ref="I45">IF($I$2="Длительное проживание от 10 ночей ",
INDEX(GRID!$B$4:$U$15,MATCH(I$7,GRID!$A$4:$A$15,0),MATCH(1,($U$2=GRID!$B$1:$U$1)*(КАЛЕНДАРЬ!I7=GRID!$B$3:$U$3),0))*GRID!$H$45,
ROUNDUP(INDEX(GRID!$B$4:$U$15,MATCH(I$7,GRID!$A$4:$A$15,0),MATCH(1,($U$2=GRID!$B$1:$U$1)*(КАЛЕНДАРЬ!I7=GRID!$B$3:$U$3),0))*GRID!$H$45*(1-GRID!$H$46),0))</f>
        <v>42660</v>
      </c>
      <c r="J45" s="5" cm="1">
        <f t="array" ref="J45">IF($I$2="Длительное проживание от 10 ночей ",
INDEX(GRID!$B$18:$U$29,MATCH(I$7,GRID!$A$18:$A$29,0),MATCH(1,($U$2=GRID!$B$1:$U$1)*(КАЛЕНДАРЬ!I7=GRID!$B$3:$U$3),0))*GRID!$H$45,
ROUNDUP(INDEX(GRID!$B$18:$U$29,MATCH(I$7,GRID!$A$18:$A$29,0),MATCH(1,($U$2=GRID!$B$1:$U$1)*(КАЛЕНДАРЬ!I7=GRID!$B$3:$U$3),0))*GRID!$H$45*(1-GRID!$H$46),0))</f>
        <v>47160</v>
      </c>
      <c r="K45" s="50" t="s">
        <v>105</v>
      </c>
      <c r="L45" s="50" t="s">
        <v>105</v>
      </c>
      <c r="M45" s="5" cm="1">
        <f t="array" ref="M45">IF($I$2="Длительное проживание от 10 ночей ",
INDEX(GRID!$B$4:$U$15,MATCH(M$7,GRID!$A$4:$A$15,0),MATCH(1,($U$2=GRID!$B$1:$U$1)*(КАЛЕНДАРЬ!I7=GRID!$B$3:$U$3),0))*GRID!$H$45,
ROUNDUP(INDEX(GRID!$B$4:$U$15,MATCH(M$7,GRID!$A$4:$A$15,0),MATCH(1,($U$2=GRID!$B$1:$U$1)*(КАЛЕНДАРЬ!I7=GRID!$B$3:$U$3),0))*GRID!$H$45*(1-GRID!$H$46),0))</f>
        <v>66600</v>
      </c>
      <c r="N45" s="5" cm="1">
        <f t="array" ref="N45">IF($I$2="Длительное проживание от 10 ночей ",
INDEX(GRID!$B$18:$U$29,MATCH(M$7,GRID!$A$18:$A$29,0),MATCH(1,($U$2=GRID!$B$1:$U$1)*(КАЛЕНДАРЬ!I7=GRID!$B$3:$U$3),0))*GRID!$H$45,
ROUNDUP(INDEX(GRID!$B$18:$U$29,MATCH(M$7,GRID!$A$18:$A$29,0),MATCH(1,($U$2=GRID!$B$1:$U$1)*(КАЛЕНДАРЬ!I7=GRID!$B$3:$U$3),0))*GRID!$H$45*(1-GRID!$H$46),0))</f>
        <v>71100</v>
      </c>
      <c r="O45" s="50" t="s">
        <v>105</v>
      </c>
      <c r="P45" s="5" cm="1">
        <f t="array" ref="P45">IF($I$2="Длительное проживание от 10 ночей ",
INDEX(GRID!$B$4:$U$15,MATCH(P$7,GRID!$A$4:$A$15,0),MATCH(1,($U$2=GRID!$B$1:$U$1)*(КАЛЕНДАРЬ!I7=GRID!$B$3:$U$3),0))*GRID!$H$45,
ROUNDUP(INDEX(GRID!$B$4:$U$15,MATCH(P$7,GRID!$A$4:$A$15,0),MATCH(1,($U$2=GRID!$B$1:$U$1)*(КАЛЕНДАРЬ!I7=GRID!$B$3:$U$3),0))*GRID!$H$45*(1-GRID!$H$46),0))</f>
        <v>136260</v>
      </c>
      <c r="Q45" s="5" cm="1">
        <f t="array" ref="Q45">IF($I$2="Длительное проживание от 10 ночей ",
INDEX(GRID!$B$4:$U$15,MATCH(Q$7,GRID!$A$4:$A$15,0),MATCH(1,($U$2=GRID!$B$1:$U$1)*(КАЛЕНДАРЬ!I7=GRID!$B$3:$U$3),0))*GRID!$H$45,
ROUNDUP(INDEX(GRID!$B$4:$U$15,MATCH(Q$7,GRID!$A$4:$A$15,0),MATCH(1,($U$2=GRID!$B$1:$U$1)*(КАЛЕНДАРЬ!I7=GRID!$B$3:$U$3),0))*GRID!$H$45*(1-GRID!$H$46),0))</f>
        <v>160110</v>
      </c>
      <c r="R45" s="50" t="s">
        <v>105</v>
      </c>
      <c r="S45" s="50" t="s">
        <v>105</v>
      </c>
      <c r="T45" s="50" t="s">
        <v>105</v>
      </c>
    </row>
    <row r="46" spans="1:20" hidden="1">
      <c r="A46" s="56" t="s">
        <v>14</v>
      </c>
      <c r="B46" s="57">
        <v>5</v>
      </c>
      <c r="C46" s="5" cm="1">
        <f t="array" ref="C46">IF($I$2="Длительное проживание от 10 ночей ",
INDEX(GRID!$B$4:$U$15,MATCH(C$7,GRID!$A$4:$A$15,0),MATCH(1,($U$2=GRID!$B$1:$U$1)*(КАЛЕНДАРЬ!I8=GRID!$B$3:$U$3),0))*GRID!$H$45,
ROUNDUP(INDEX(GRID!$B$4:$U$15,MATCH(C$7,GRID!$A$4:$A$15,0),MATCH(1,($U$2=GRID!$B$1:$U$1)*(КАЛЕНДАРЬ!I8=GRID!$B$3:$U$3),0))*GRID!$H$45*(1-GRID!$H$46),0))</f>
        <v>27180.000000000004</v>
      </c>
      <c r="D46" s="5" cm="1">
        <f t="array" ref="D46">IF($I$2="Длительное проживание от 10 ночей ",
INDEX(GRID!$B$18:$U$29,MATCH(C$7,GRID!$A$18:$A$29,0),MATCH(1,($U$2=GRID!$B$1:$U$1)*(КАЛЕНДАРЬ!I8=GRID!$B$3:$U$3),0))*GRID!$H$45,
ROUNDUP(INDEX(GRID!$B$18:$U$29,MATCH(C$7,GRID!$A$18:$A$29,0),MATCH(1,($U$2=GRID!$B$1:$U$1)*(КАЛЕНДАРЬ!I8=GRID!$B$3:$U$3),0))*GRID!$H$45*(1-GRID!$H$46),0))</f>
        <v>31680</v>
      </c>
      <c r="E46" s="5" cm="1">
        <f t="array" ref="E46">IF($I$2="Длительное проживание от 10 ночей ",
INDEX(GRID!$B$4:$U$15,MATCH(E$7,GRID!$A$4:$A$15,0),MATCH(1,($U$2=GRID!$B$1:$U$1)*(КАЛЕНДАРЬ!I8=GRID!$B$3:$U$3),0))*GRID!$H$45,
ROUNDUP(INDEX(GRID!$B$4:$U$15,MATCH(E$7,GRID!$A$4:$A$15,0),MATCH(1,($U$2=GRID!$B$1:$U$1)*(КАЛЕНДАРЬ!I8=GRID!$B$3:$U$3),0))*GRID!$H$45*(1-GRID!$H$46),0))</f>
        <v>32670</v>
      </c>
      <c r="F46" s="5" cm="1">
        <f t="array" ref="F46">IF($I$2="Длительное проживание от 10 ночей ",
INDEX(GRID!$B$18:$U$29,MATCH(E$7,GRID!$A$18:$A$29,0),MATCH(1,($U$2=GRID!$B$1:$U$1)*(КАЛЕНДАРЬ!I8=GRID!$B$3:$U$3),0))*GRID!$H$45,
ROUNDUP(INDEX(GRID!$B$18:$U$29,MATCH(E$7,GRID!$A$18:$A$29,0),MATCH(1,($U$2=GRID!$B$1:$U$1)*(КАЛЕНДАРЬ!I8=GRID!$B$3:$U$3),0))*GRID!$H$45*(1-GRID!$H$46),0))</f>
        <v>37170</v>
      </c>
      <c r="G46" s="50" t="s">
        <v>105</v>
      </c>
      <c r="H46" s="50" t="s">
        <v>105</v>
      </c>
      <c r="I46" s="5" cm="1">
        <f t="array" ref="I46">IF($I$2="Длительное проживание от 10 ночей ",
INDEX(GRID!$B$4:$U$15,MATCH(I$7,GRID!$A$4:$A$15,0),MATCH(1,($U$2=GRID!$B$1:$U$1)*(КАЛЕНДАРЬ!I8=GRID!$B$3:$U$3),0))*GRID!$H$45,
ROUNDUP(INDEX(GRID!$B$4:$U$15,MATCH(I$7,GRID!$A$4:$A$15,0),MATCH(1,($U$2=GRID!$B$1:$U$1)*(КАЛЕНДАРЬ!I8=GRID!$B$3:$U$3),0))*GRID!$H$45*(1-GRID!$H$46),0))</f>
        <v>42660</v>
      </c>
      <c r="J46" s="5" cm="1">
        <f t="array" ref="J46">IF($I$2="Длительное проживание от 10 ночей ",
INDEX(GRID!$B$18:$U$29,MATCH(I$7,GRID!$A$18:$A$29,0),MATCH(1,($U$2=GRID!$B$1:$U$1)*(КАЛЕНДАРЬ!I8=GRID!$B$3:$U$3),0))*GRID!$H$45,
ROUNDUP(INDEX(GRID!$B$18:$U$29,MATCH(I$7,GRID!$A$18:$A$29,0),MATCH(1,($U$2=GRID!$B$1:$U$1)*(КАЛЕНДАРЬ!I8=GRID!$B$3:$U$3),0))*GRID!$H$45*(1-GRID!$H$46),0))</f>
        <v>47160</v>
      </c>
      <c r="K46" s="50" t="s">
        <v>105</v>
      </c>
      <c r="L46" s="50" t="s">
        <v>105</v>
      </c>
      <c r="M46" s="5" cm="1">
        <f t="array" ref="M46">IF($I$2="Длительное проживание от 10 ночей ",
INDEX(GRID!$B$4:$U$15,MATCH(M$7,GRID!$A$4:$A$15,0),MATCH(1,($U$2=GRID!$B$1:$U$1)*(КАЛЕНДАРЬ!I8=GRID!$B$3:$U$3),0))*GRID!$H$45,
ROUNDUP(INDEX(GRID!$B$4:$U$15,MATCH(M$7,GRID!$A$4:$A$15,0),MATCH(1,($U$2=GRID!$B$1:$U$1)*(КАЛЕНДАРЬ!I8=GRID!$B$3:$U$3),0))*GRID!$H$45*(1-GRID!$H$46),0))</f>
        <v>66600</v>
      </c>
      <c r="N46" s="5" cm="1">
        <f t="array" ref="N46">IF($I$2="Длительное проживание от 10 ночей ",
INDEX(GRID!$B$18:$U$29,MATCH(M$7,GRID!$A$18:$A$29,0),MATCH(1,($U$2=GRID!$B$1:$U$1)*(КАЛЕНДАРЬ!I8=GRID!$B$3:$U$3),0))*GRID!$H$45,
ROUNDUP(INDEX(GRID!$B$18:$U$29,MATCH(M$7,GRID!$A$18:$A$29,0),MATCH(1,($U$2=GRID!$B$1:$U$1)*(КАЛЕНДАРЬ!I8=GRID!$B$3:$U$3),0))*GRID!$H$45*(1-GRID!$H$46),0))</f>
        <v>71100</v>
      </c>
      <c r="O46" s="50" t="s">
        <v>105</v>
      </c>
      <c r="P46" s="5" cm="1">
        <f t="array" ref="P46">IF($I$2="Длительное проживание от 10 ночей ",
INDEX(GRID!$B$4:$U$15,MATCH(P$7,GRID!$A$4:$A$15,0),MATCH(1,($U$2=GRID!$B$1:$U$1)*(КАЛЕНДАРЬ!I8=GRID!$B$3:$U$3),0))*GRID!$H$45,
ROUNDUP(INDEX(GRID!$B$4:$U$15,MATCH(P$7,GRID!$A$4:$A$15,0),MATCH(1,($U$2=GRID!$B$1:$U$1)*(КАЛЕНДАРЬ!I8=GRID!$B$3:$U$3),0))*GRID!$H$45*(1-GRID!$H$46),0))</f>
        <v>136260</v>
      </c>
      <c r="Q46" s="5" cm="1">
        <f t="array" ref="Q46">IF($I$2="Длительное проживание от 10 ночей ",
INDEX(GRID!$B$4:$U$15,MATCH(Q$7,GRID!$A$4:$A$15,0),MATCH(1,($U$2=GRID!$B$1:$U$1)*(КАЛЕНДАРЬ!I8=GRID!$B$3:$U$3),0))*GRID!$H$45,
ROUNDUP(INDEX(GRID!$B$4:$U$15,MATCH(Q$7,GRID!$A$4:$A$15,0),MATCH(1,($U$2=GRID!$B$1:$U$1)*(КАЛЕНДАРЬ!I8=GRID!$B$3:$U$3),0))*GRID!$H$45*(1-GRID!$H$46),0))</f>
        <v>160110</v>
      </c>
      <c r="R46" s="50" t="s">
        <v>105</v>
      </c>
      <c r="S46" s="50" t="s">
        <v>105</v>
      </c>
      <c r="T46" s="50" t="s">
        <v>105</v>
      </c>
    </row>
    <row r="47" spans="1:20" hidden="1">
      <c r="A47" s="56" t="s">
        <v>15</v>
      </c>
      <c r="B47" s="57">
        <v>6</v>
      </c>
      <c r="C47" s="5" cm="1">
        <f t="array" ref="C47">IF($I$2="Длительное проживание от 10 ночей ",
INDEX(GRID!$B$4:$U$15,MATCH(C$7,GRID!$A$4:$A$15,0),MATCH(1,($U$2=GRID!$B$1:$U$1)*(КАЛЕНДАРЬ!I9=GRID!$B$3:$U$3),0))*GRID!$H$45,
ROUNDUP(INDEX(GRID!$B$4:$U$15,MATCH(C$7,GRID!$A$4:$A$15,0),MATCH(1,($U$2=GRID!$B$1:$U$1)*(КАЛЕНДАРЬ!I9=GRID!$B$3:$U$3),0))*GRID!$H$45*(1-GRID!$H$46),0))</f>
        <v>27180.000000000004</v>
      </c>
      <c r="D47" s="5" cm="1">
        <f t="array" ref="D47">IF($I$2="Длительное проживание от 10 ночей ",
INDEX(GRID!$B$18:$U$29,MATCH(C$7,GRID!$A$18:$A$29,0),MATCH(1,($U$2=GRID!$B$1:$U$1)*(КАЛЕНДАРЬ!I9=GRID!$B$3:$U$3),0))*GRID!$H$45,
ROUNDUP(INDEX(GRID!$B$18:$U$29,MATCH(C$7,GRID!$A$18:$A$29,0),MATCH(1,($U$2=GRID!$B$1:$U$1)*(КАЛЕНДАРЬ!I9=GRID!$B$3:$U$3),0))*GRID!$H$45*(1-GRID!$H$46),0))</f>
        <v>31680</v>
      </c>
      <c r="E47" s="5" cm="1">
        <f t="array" ref="E47">IF($I$2="Длительное проживание от 10 ночей ",
INDEX(GRID!$B$4:$U$15,MATCH(E$7,GRID!$A$4:$A$15,0),MATCH(1,($U$2=GRID!$B$1:$U$1)*(КАЛЕНДАРЬ!I9=GRID!$B$3:$U$3),0))*GRID!$H$45,
ROUNDUP(INDEX(GRID!$B$4:$U$15,MATCH(E$7,GRID!$A$4:$A$15,0),MATCH(1,($U$2=GRID!$B$1:$U$1)*(КАЛЕНДАРЬ!I9=GRID!$B$3:$U$3),0))*GRID!$H$45*(1-GRID!$H$46),0))</f>
        <v>32670</v>
      </c>
      <c r="F47" s="5" cm="1">
        <f t="array" ref="F47">IF($I$2="Длительное проживание от 10 ночей ",
INDEX(GRID!$B$18:$U$29,MATCH(E$7,GRID!$A$18:$A$29,0),MATCH(1,($U$2=GRID!$B$1:$U$1)*(КАЛЕНДАРЬ!I9=GRID!$B$3:$U$3),0))*GRID!$H$45,
ROUNDUP(INDEX(GRID!$B$18:$U$29,MATCH(E$7,GRID!$A$18:$A$29,0),MATCH(1,($U$2=GRID!$B$1:$U$1)*(КАЛЕНДАРЬ!I9=GRID!$B$3:$U$3),0))*GRID!$H$45*(1-GRID!$H$46),0))</f>
        <v>37170</v>
      </c>
      <c r="G47" s="50" t="s">
        <v>105</v>
      </c>
      <c r="H47" s="50" t="s">
        <v>105</v>
      </c>
      <c r="I47" s="5" cm="1">
        <f t="array" ref="I47">IF($I$2="Длительное проживание от 10 ночей ",
INDEX(GRID!$B$4:$U$15,MATCH(I$7,GRID!$A$4:$A$15,0),MATCH(1,($U$2=GRID!$B$1:$U$1)*(КАЛЕНДАРЬ!I9=GRID!$B$3:$U$3),0))*GRID!$H$45,
ROUNDUP(INDEX(GRID!$B$4:$U$15,MATCH(I$7,GRID!$A$4:$A$15,0),MATCH(1,($U$2=GRID!$B$1:$U$1)*(КАЛЕНДАРЬ!I9=GRID!$B$3:$U$3),0))*GRID!$H$45*(1-GRID!$H$46),0))</f>
        <v>42660</v>
      </c>
      <c r="J47" s="5" cm="1">
        <f t="array" ref="J47">IF($I$2="Длительное проживание от 10 ночей ",
INDEX(GRID!$B$18:$U$29,MATCH(I$7,GRID!$A$18:$A$29,0),MATCH(1,($U$2=GRID!$B$1:$U$1)*(КАЛЕНДАРЬ!I9=GRID!$B$3:$U$3),0))*GRID!$H$45,
ROUNDUP(INDEX(GRID!$B$18:$U$29,MATCH(I$7,GRID!$A$18:$A$29,0),MATCH(1,($U$2=GRID!$B$1:$U$1)*(КАЛЕНДАРЬ!I9=GRID!$B$3:$U$3),0))*GRID!$H$45*(1-GRID!$H$46),0))</f>
        <v>47160</v>
      </c>
      <c r="K47" s="50" t="s">
        <v>105</v>
      </c>
      <c r="L47" s="50" t="s">
        <v>105</v>
      </c>
      <c r="M47" s="5" cm="1">
        <f t="array" ref="M47">IF($I$2="Длительное проживание от 10 ночей ",
INDEX(GRID!$B$4:$U$15,MATCH(M$7,GRID!$A$4:$A$15,0),MATCH(1,($U$2=GRID!$B$1:$U$1)*(КАЛЕНДАРЬ!I9=GRID!$B$3:$U$3),0))*GRID!$H$45,
ROUNDUP(INDEX(GRID!$B$4:$U$15,MATCH(M$7,GRID!$A$4:$A$15,0),MATCH(1,($U$2=GRID!$B$1:$U$1)*(КАЛЕНДАРЬ!I9=GRID!$B$3:$U$3),0))*GRID!$H$45*(1-GRID!$H$46),0))</f>
        <v>66600</v>
      </c>
      <c r="N47" s="5" cm="1">
        <f t="array" ref="N47">IF($I$2="Длительное проживание от 10 ночей ",
INDEX(GRID!$B$18:$U$29,MATCH(M$7,GRID!$A$18:$A$29,0),MATCH(1,($U$2=GRID!$B$1:$U$1)*(КАЛЕНДАРЬ!I9=GRID!$B$3:$U$3),0))*GRID!$H$45,
ROUNDUP(INDEX(GRID!$B$18:$U$29,MATCH(M$7,GRID!$A$18:$A$29,0),MATCH(1,($U$2=GRID!$B$1:$U$1)*(КАЛЕНДАРЬ!I9=GRID!$B$3:$U$3),0))*GRID!$H$45*(1-GRID!$H$46),0))</f>
        <v>71100</v>
      </c>
      <c r="O47" s="50" t="s">
        <v>105</v>
      </c>
      <c r="P47" s="5" cm="1">
        <f t="array" ref="P47">IF($I$2="Длительное проживание от 10 ночей ",
INDEX(GRID!$B$4:$U$15,MATCH(P$7,GRID!$A$4:$A$15,0),MATCH(1,($U$2=GRID!$B$1:$U$1)*(КАЛЕНДАРЬ!I9=GRID!$B$3:$U$3),0))*GRID!$H$45,
ROUNDUP(INDEX(GRID!$B$4:$U$15,MATCH(P$7,GRID!$A$4:$A$15,0),MATCH(1,($U$2=GRID!$B$1:$U$1)*(КАЛЕНДАРЬ!I9=GRID!$B$3:$U$3),0))*GRID!$H$45*(1-GRID!$H$46),0))</f>
        <v>136260</v>
      </c>
      <c r="Q47" s="5" cm="1">
        <f t="array" ref="Q47">IF($I$2="Длительное проживание от 10 ночей ",
INDEX(GRID!$B$4:$U$15,MATCH(Q$7,GRID!$A$4:$A$15,0),MATCH(1,($U$2=GRID!$B$1:$U$1)*(КАЛЕНДАРЬ!I9=GRID!$B$3:$U$3),0))*GRID!$H$45,
ROUNDUP(INDEX(GRID!$B$4:$U$15,MATCH(Q$7,GRID!$A$4:$A$15,0),MATCH(1,($U$2=GRID!$B$1:$U$1)*(КАЛЕНДАРЬ!I9=GRID!$B$3:$U$3),0))*GRID!$H$45*(1-GRID!$H$46),0))</f>
        <v>160110</v>
      </c>
      <c r="R47" s="50" t="s">
        <v>105</v>
      </c>
      <c r="S47" s="50" t="s">
        <v>105</v>
      </c>
      <c r="T47" s="50" t="s">
        <v>105</v>
      </c>
    </row>
    <row r="48" spans="1:20" hidden="1">
      <c r="A48" s="56" t="s">
        <v>16</v>
      </c>
      <c r="B48" s="57">
        <v>7</v>
      </c>
      <c r="C48" s="5" cm="1">
        <f t="array" ref="C48">IF($I$2="Длительное проживание от 10 ночей ",
INDEX(GRID!$B$4:$U$15,MATCH(C$7,GRID!$A$4:$A$15,0),MATCH(1,($U$2=GRID!$B$1:$U$1)*(КАЛЕНДАРЬ!I10=GRID!$B$3:$U$3),0))*GRID!$H$45,
ROUNDUP(INDEX(GRID!$B$4:$U$15,MATCH(C$7,GRID!$A$4:$A$15,0),MATCH(1,($U$2=GRID!$B$1:$U$1)*(КАЛЕНДАРЬ!I10=GRID!$B$3:$U$3),0))*GRID!$H$45*(1-GRID!$H$46),0))</f>
        <v>32850</v>
      </c>
      <c r="D48" s="5" cm="1">
        <f t="array" ref="D48">IF($I$2="Длительное проживание от 10 ночей ",
INDEX(GRID!$B$18:$U$29,MATCH(C$7,GRID!$A$18:$A$29,0),MATCH(1,($U$2=GRID!$B$1:$U$1)*(КАЛЕНДАРЬ!I10=GRID!$B$3:$U$3),0))*GRID!$H$45,
ROUNDUP(INDEX(GRID!$B$18:$U$29,MATCH(C$7,GRID!$A$18:$A$29,0),MATCH(1,($U$2=GRID!$B$1:$U$1)*(КАЛЕНДАРЬ!I10=GRID!$B$3:$U$3),0))*GRID!$H$45*(1-GRID!$H$46),0))</f>
        <v>37350</v>
      </c>
      <c r="E48" s="5" cm="1">
        <f t="array" ref="E48">IF($I$2="Длительное проживание от 10 ночей ",
INDEX(GRID!$B$4:$U$15,MATCH(E$7,GRID!$A$4:$A$15,0),MATCH(1,($U$2=GRID!$B$1:$U$1)*(КАЛЕНДАРЬ!I10=GRID!$B$3:$U$3),0))*GRID!$H$45,
ROUNDUP(INDEX(GRID!$B$4:$U$15,MATCH(E$7,GRID!$A$4:$A$15,0),MATCH(1,($U$2=GRID!$B$1:$U$1)*(КАЛЕНДАРЬ!I10=GRID!$B$3:$U$3),0))*GRID!$H$45*(1-GRID!$H$46),0))</f>
        <v>39330</v>
      </c>
      <c r="F48" s="5" cm="1">
        <f t="array" ref="F48">IF($I$2="Длительное проживание от 10 ночей ",
INDEX(GRID!$B$18:$U$29,MATCH(E$7,GRID!$A$18:$A$29,0),MATCH(1,($U$2=GRID!$B$1:$U$1)*(КАЛЕНДАРЬ!I10=GRID!$B$3:$U$3),0))*GRID!$H$45,
ROUNDUP(INDEX(GRID!$B$18:$U$29,MATCH(E$7,GRID!$A$18:$A$29,0),MATCH(1,($U$2=GRID!$B$1:$U$1)*(КАЛЕНДАРЬ!I10=GRID!$B$3:$U$3),0))*GRID!$H$45*(1-GRID!$H$46),0))</f>
        <v>43830</v>
      </c>
      <c r="G48" s="50" t="s">
        <v>105</v>
      </c>
      <c r="H48" s="50" t="s">
        <v>105</v>
      </c>
      <c r="I48" s="5" cm="1">
        <f t="array" ref="I48">IF($I$2="Длительное проживание от 10 ночей ",
INDEX(GRID!$B$4:$U$15,MATCH(I$7,GRID!$A$4:$A$15,0),MATCH(1,($U$2=GRID!$B$1:$U$1)*(КАЛЕНДАРЬ!I10=GRID!$B$3:$U$3),0))*GRID!$H$45,
ROUNDUP(INDEX(GRID!$B$4:$U$15,MATCH(I$7,GRID!$A$4:$A$15,0),MATCH(1,($U$2=GRID!$B$1:$U$1)*(КАЛЕНДАРЬ!I10=GRID!$B$3:$U$3),0))*GRID!$H$45*(1-GRID!$H$46),0))</f>
        <v>50580</v>
      </c>
      <c r="J48" s="5" cm="1">
        <f t="array" ref="J48">IF($I$2="Длительное проживание от 10 ночей ",
INDEX(GRID!$B$18:$U$29,MATCH(I$7,GRID!$A$18:$A$29,0),MATCH(1,($U$2=GRID!$B$1:$U$1)*(КАЛЕНДАРЬ!I10=GRID!$B$3:$U$3),0))*GRID!$H$45,
ROUNDUP(INDEX(GRID!$B$18:$U$29,MATCH(I$7,GRID!$A$18:$A$29,0),MATCH(1,($U$2=GRID!$B$1:$U$1)*(КАЛЕНДАРЬ!I10=GRID!$B$3:$U$3),0))*GRID!$H$45*(1-GRID!$H$46),0))</f>
        <v>55080</v>
      </c>
      <c r="K48" s="50" t="s">
        <v>105</v>
      </c>
      <c r="L48" s="50" t="s">
        <v>105</v>
      </c>
      <c r="M48" s="5" cm="1">
        <f t="array" ref="M48">IF($I$2="Длительное проживание от 10 ночей ",
INDEX(GRID!$B$4:$U$15,MATCH(M$7,GRID!$A$4:$A$15,0),MATCH(1,($U$2=GRID!$B$1:$U$1)*(КАЛЕНДАРЬ!I10=GRID!$B$3:$U$3),0))*GRID!$H$45,
ROUNDUP(INDEX(GRID!$B$4:$U$15,MATCH(M$7,GRID!$A$4:$A$15,0),MATCH(1,($U$2=GRID!$B$1:$U$1)*(КАЛЕНДАРЬ!I10=GRID!$B$3:$U$3),0))*GRID!$H$45*(1-GRID!$H$46),0))</f>
        <v>75870</v>
      </c>
      <c r="N48" s="5" cm="1">
        <f t="array" ref="N48">IF($I$2="Длительное проживание от 10 ночей ",
INDEX(GRID!$B$18:$U$29,MATCH(M$7,GRID!$A$18:$A$29,0),MATCH(1,($U$2=GRID!$B$1:$U$1)*(КАЛЕНДАРЬ!I10=GRID!$B$3:$U$3),0))*GRID!$H$45,
ROUNDUP(INDEX(GRID!$B$18:$U$29,MATCH(M$7,GRID!$A$18:$A$29,0),MATCH(1,($U$2=GRID!$B$1:$U$1)*(КАЛЕНДАРЬ!I10=GRID!$B$3:$U$3),0))*GRID!$H$45*(1-GRID!$H$46),0))</f>
        <v>80370</v>
      </c>
      <c r="O48" s="50" t="s">
        <v>105</v>
      </c>
      <c r="P48" s="5" cm="1">
        <f t="array" ref="P48">IF($I$2="Длительное проживание от 10 ночей ",
INDEX(GRID!$B$4:$U$15,MATCH(P$7,GRID!$A$4:$A$15,0),MATCH(1,($U$2=GRID!$B$1:$U$1)*(КАЛЕНДАРЬ!I10=GRID!$B$3:$U$3),0))*GRID!$H$45,
ROUNDUP(INDEX(GRID!$B$4:$U$15,MATCH(P$7,GRID!$A$4:$A$15,0),MATCH(1,($U$2=GRID!$B$1:$U$1)*(КАЛЕНДАРЬ!I10=GRID!$B$3:$U$3),0))*GRID!$H$45*(1-GRID!$H$46),0))</f>
        <v>148680</v>
      </c>
      <c r="Q48" s="5" cm="1">
        <f t="array" ref="Q48">IF($I$2="Длительное проживание от 10 ночей ",
INDEX(GRID!$B$4:$U$15,MATCH(Q$7,GRID!$A$4:$A$15,0),MATCH(1,($U$2=GRID!$B$1:$U$1)*(КАЛЕНДАРЬ!I10=GRID!$B$3:$U$3),0))*GRID!$H$45,
ROUNDUP(INDEX(GRID!$B$4:$U$15,MATCH(Q$7,GRID!$A$4:$A$15,0),MATCH(1,($U$2=GRID!$B$1:$U$1)*(КАЛЕНДАРЬ!I10=GRID!$B$3:$U$3),0))*GRID!$H$45*(1-GRID!$H$46),0))</f>
        <v>174330</v>
      </c>
      <c r="R48" s="50" t="s">
        <v>105</v>
      </c>
      <c r="S48" s="50" t="s">
        <v>105</v>
      </c>
      <c r="T48" s="50" t="s">
        <v>105</v>
      </c>
    </row>
    <row r="49" spans="1:20" hidden="1">
      <c r="A49" s="56" t="s">
        <v>17</v>
      </c>
      <c r="B49" s="57">
        <v>8</v>
      </c>
      <c r="C49" s="5" cm="1">
        <f t="array" ref="C49">IF($I$2="Длительное проживание от 10 ночей ",
INDEX(GRID!$B$4:$U$15,MATCH(C$7,GRID!$A$4:$A$15,0),MATCH(1,($U$2=GRID!$B$1:$U$1)*(КАЛЕНДАРЬ!I11=GRID!$B$3:$U$3),0))*GRID!$H$45,
ROUNDUP(INDEX(GRID!$B$4:$U$15,MATCH(C$7,GRID!$A$4:$A$15,0),MATCH(1,($U$2=GRID!$B$1:$U$1)*(КАЛЕНДАРЬ!I11=GRID!$B$3:$U$3),0))*GRID!$H$45*(1-GRID!$H$46),0))</f>
        <v>32850</v>
      </c>
      <c r="D49" s="5" cm="1">
        <f t="array" ref="D49">IF($I$2="Длительное проживание от 10 ночей ",
INDEX(GRID!$B$18:$U$29,MATCH(C$7,GRID!$A$18:$A$29,0),MATCH(1,($U$2=GRID!$B$1:$U$1)*(КАЛЕНДАРЬ!I11=GRID!$B$3:$U$3),0))*GRID!$H$45,
ROUNDUP(INDEX(GRID!$B$18:$U$29,MATCH(C$7,GRID!$A$18:$A$29,0),MATCH(1,($U$2=GRID!$B$1:$U$1)*(КАЛЕНДАРЬ!I11=GRID!$B$3:$U$3),0))*GRID!$H$45*(1-GRID!$H$46),0))</f>
        <v>37350</v>
      </c>
      <c r="E49" s="5" cm="1">
        <f t="array" ref="E49">IF($I$2="Длительное проживание от 10 ночей ",
INDEX(GRID!$B$4:$U$15,MATCH(E$7,GRID!$A$4:$A$15,0),MATCH(1,($U$2=GRID!$B$1:$U$1)*(КАЛЕНДАРЬ!I11=GRID!$B$3:$U$3),0))*GRID!$H$45,
ROUNDUP(INDEX(GRID!$B$4:$U$15,MATCH(E$7,GRID!$A$4:$A$15,0),MATCH(1,($U$2=GRID!$B$1:$U$1)*(КАЛЕНДАРЬ!I11=GRID!$B$3:$U$3),0))*GRID!$H$45*(1-GRID!$H$46),0))</f>
        <v>39330</v>
      </c>
      <c r="F49" s="5" cm="1">
        <f t="array" ref="F49">IF($I$2="Длительное проживание от 10 ночей ",
INDEX(GRID!$B$18:$U$29,MATCH(E$7,GRID!$A$18:$A$29,0),MATCH(1,($U$2=GRID!$B$1:$U$1)*(КАЛЕНДАРЬ!I11=GRID!$B$3:$U$3),0))*GRID!$H$45,
ROUNDUP(INDEX(GRID!$B$18:$U$29,MATCH(E$7,GRID!$A$18:$A$29,0),MATCH(1,($U$2=GRID!$B$1:$U$1)*(КАЛЕНДАРЬ!I11=GRID!$B$3:$U$3),0))*GRID!$H$45*(1-GRID!$H$46),0))</f>
        <v>43830</v>
      </c>
      <c r="G49" s="50" t="s">
        <v>105</v>
      </c>
      <c r="H49" s="50" t="s">
        <v>105</v>
      </c>
      <c r="I49" s="5" cm="1">
        <f t="array" ref="I49">IF($I$2="Длительное проживание от 10 ночей ",
INDEX(GRID!$B$4:$U$15,MATCH(I$7,GRID!$A$4:$A$15,0),MATCH(1,($U$2=GRID!$B$1:$U$1)*(КАЛЕНДАРЬ!I11=GRID!$B$3:$U$3),0))*GRID!$H$45,
ROUNDUP(INDEX(GRID!$B$4:$U$15,MATCH(I$7,GRID!$A$4:$A$15,0),MATCH(1,($U$2=GRID!$B$1:$U$1)*(КАЛЕНДАРЬ!I11=GRID!$B$3:$U$3),0))*GRID!$H$45*(1-GRID!$H$46),0))</f>
        <v>50580</v>
      </c>
      <c r="J49" s="5" cm="1">
        <f t="array" ref="J49">IF($I$2="Длительное проживание от 10 ночей ",
INDEX(GRID!$B$18:$U$29,MATCH(I$7,GRID!$A$18:$A$29,0),MATCH(1,($U$2=GRID!$B$1:$U$1)*(КАЛЕНДАРЬ!I11=GRID!$B$3:$U$3),0))*GRID!$H$45,
ROUNDUP(INDEX(GRID!$B$18:$U$29,MATCH(I$7,GRID!$A$18:$A$29,0),MATCH(1,($U$2=GRID!$B$1:$U$1)*(КАЛЕНДАРЬ!I11=GRID!$B$3:$U$3),0))*GRID!$H$45*(1-GRID!$H$46),0))</f>
        <v>55080</v>
      </c>
      <c r="K49" s="50" t="s">
        <v>105</v>
      </c>
      <c r="L49" s="50" t="s">
        <v>105</v>
      </c>
      <c r="M49" s="5" cm="1">
        <f t="array" ref="M49">IF($I$2="Длительное проживание от 10 ночей ",
INDEX(GRID!$B$4:$U$15,MATCH(M$7,GRID!$A$4:$A$15,0),MATCH(1,($U$2=GRID!$B$1:$U$1)*(КАЛЕНДАРЬ!I11=GRID!$B$3:$U$3),0))*GRID!$H$45,
ROUNDUP(INDEX(GRID!$B$4:$U$15,MATCH(M$7,GRID!$A$4:$A$15,0),MATCH(1,($U$2=GRID!$B$1:$U$1)*(КАЛЕНДАРЬ!I11=GRID!$B$3:$U$3),0))*GRID!$H$45*(1-GRID!$H$46),0))</f>
        <v>75870</v>
      </c>
      <c r="N49" s="5" cm="1">
        <f t="array" ref="N49">IF($I$2="Длительное проживание от 10 ночей ",
INDEX(GRID!$B$18:$U$29,MATCH(M$7,GRID!$A$18:$A$29,0),MATCH(1,($U$2=GRID!$B$1:$U$1)*(КАЛЕНДАРЬ!I11=GRID!$B$3:$U$3),0))*GRID!$H$45,
ROUNDUP(INDEX(GRID!$B$18:$U$29,MATCH(M$7,GRID!$A$18:$A$29,0),MATCH(1,($U$2=GRID!$B$1:$U$1)*(КАЛЕНДАРЬ!I11=GRID!$B$3:$U$3),0))*GRID!$H$45*(1-GRID!$H$46),0))</f>
        <v>80370</v>
      </c>
      <c r="O49" s="50" t="s">
        <v>105</v>
      </c>
      <c r="P49" s="5" cm="1">
        <f t="array" ref="P49">IF($I$2="Длительное проживание от 10 ночей ",
INDEX(GRID!$B$4:$U$15,MATCH(P$7,GRID!$A$4:$A$15,0),MATCH(1,($U$2=GRID!$B$1:$U$1)*(КАЛЕНДАРЬ!I11=GRID!$B$3:$U$3),0))*GRID!$H$45,
ROUNDUP(INDEX(GRID!$B$4:$U$15,MATCH(P$7,GRID!$A$4:$A$15,0),MATCH(1,($U$2=GRID!$B$1:$U$1)*(КАЛЕНДАРЬ!I11=GRID!$B$3:$U$3),0))*GRID!$H$45*(1-GRID!$H$46),0))</f>
        <v>148680</v>
      </c>
      <c r="Q49" s="5" cm="1">
        <f t="array" ref="Q49">IF($I$2="Длительное проживание от 10 ночей ",
INDEX(GRID!$B$4:$U$15,MATCH(Q$7,GRID!$A$4:$A$15,0),MATCH(1,($U$2=GRID!$B$1:$U$1)*(КАЛЕНДАРЬ!I11=GRID!$B$3:$U$3),0))*GRID!$H$45,
ROUNDUP(INDEX(GRID!$B$4:$U$15,MATCH(Q$7,GRID!$A$4:$A$15,0),MATCH(1,($U$2=GRID!$B$1:$U$1)*(КАЛЕНДАРЬ!I11=GRID!$B$3:$U$3),0))*GRID!$H$45*(1-GRID!$H$46),0))</f>
        <v>174330</v>
      </c>
      <c r="R49" s="50" t="s">
        <v>105</v>
      </c>
      <c r="S49" s="50" t="s">
        <v>105</v>
      </c>
      <c r="T49" s="50" t="s">
        <v>105</v>
      </c>
    </row>
    <row r="50" spans="1:20" hidden="1">
      <c r="A50" s="56" t="s">
        <v>11</v>
      </c>
      <c r="B50" s="57">
        <v>9</v>
      </c>
      <c r="C50" s="5" cm="1">
        <f t="array" ref="C50">IF($I$2="Длительное проживание от 10 ночей ",
INDEX(GRID!$B$4:$U$15,MATCH(C$7,GRID!$A$4:$A$15,0),MATCH(1,($U$2=GRID!$B$1:$U$1)*(КАЛЕНДАРЬ!I12=GRID!$B$3:$U$3),0))*GRID!$H$45,
ROUNDUP(INDEX(GRID!$B$4:$U$15,MATCH(C$7,GRID!$A$4:$A$15,0),MATCH(1,($U$2=GRID!$B$1:$U$1)*(КАЛЕНДАРЬ!I12=GRID!$B$3:$U$3),0))*GRID!$H$45*(1-GRID!$H$46),0))</f>
        <v>32850</v>
      </c>
      <c r="D50" s="5" cm="1">
        <f t="array" ref="D50">IF($I$2="Длительное проживание от 10 ночей ",
INDEX(GRID!$B$18:$U$29,MATCH(C$7,GRID!$A$18:$A$29,0),MATCH(1,($U$2=GRID!$B$1:$U$1)*(КАЛЕНДАРЬ!I12=GRID!$B$3:$U$3),0))*GRID!$H$45,
ROUNDUP(INDEX(GRID!$B$18:$U$29,MATCH(C$7,GRID!$A$18:$A$29,0),MATCH(1,($U$2=GRID!$B$1:$U$1)*(КАЛЕНДАРЬ!I12=GRID!$B$3:$U$3),0))*GRID!$H$45*(1-GRID!$H$46),0))</f>
        <v>37350</v>
      </c>
      <c r="E50" s="5" cm="1">
        <f t="array" ref="E50">IF($I$2="Длительное проживание от 10 ночей ",
INDEX(GRID!$B$4:$U$15,MATCH(E$7,GRID!$A$4:$A$15,0),MATCH(1,($U$2=GRID!$B$1:$U$1)*(КАЛЕНДАРЬ!I12=GRID!$B$3:$U$3),0))*GRID!$H$45,
ROUNDUP(INDEX(GRID!$B$4:$U$15,MATCH(E$7,GRID!$A$4:$A$15,0),MATCH(1,($U$2=GRID!$B$1:$U$1)*(КАЛЕНДАРЬ!I12=GRID!$B$3:$U$3),0))*GRID!$H$45*(1-GRID!$H$46),0))</f>
        <v>39330</v>
      </c>
      <c r="F50" s="5" cm="1">
        <f t="array" ref="F50">IF($I$2="Длительное проживание от 10 ночей ",
INDEX(GRID!$B$18:$U$29,MATCH(E$7,GRID!$A$18:$A$29,0),MATCH(1,($U$2=GRID!$B$1:$U$1)*(КАЛЕНДАРЬ!I12=GRID!$B$3:$U$3),0))*GRID!$H$45,
ROUNDUP(INDEX(GRID!$B$18:$U$29,MATCH(E$7,GRID!$A$18:$A$29,0),MATCH(1,($U$2=GRID!$B$1:$U$1)*(КАЛЕНДАРЬ!I12=GRID!$B$3:$U$3),0))*GRID!$H$45*(1-GRID!$H$46),0))</f>
        <v>43830</v>
      </c>
      <c r="G50" s="50" t="s">
        <v>105</v>
      </c>
      <c r="H50" s="50" t="s">
        <v>105</v>
      </c>
      <c r="I50" s="5" cm="1">
        <f t="array" ref="I50">IF($I$2="Длительное проживание от 10 ночей ",
INDEX(GRID!$B$4:$U$15,MATCH(I$7,GRID!$A$4:$A$15,0),MATCH(1,($U$2=GRID!$B$1:$U$1)*(КАЛЕНДАРЬ!I12=GRID!$B$3:$U$3),0))*GRID!$H$45,
ROUNDUP(INDEX(GRID!$B$4:$U$15,MATCH(I$7,GRID!$A$4:$A$15,0),MATCH(1,($U$2=GRID!$B$1:$U$1)*(КАЛЕНДАРЬ!I12=GRID!$B$3:$U$3),0))*GRID!$H$45*(1-GRID!$H$46),0))</f>
        <v>50580</v>
      </c>
      <c r="J50" s="5" cm="1">
        <f t="array" ref="J50">IF($I$2="Длительное проживание от 10 ночей ",
INDEX(GRID!$B$18:$U$29,MATCH(I$7,GRID!$A$18:$A$29,0),MATCH(1,($U$2=GRID!$B$1:$U$1)*(КАЛЕНДАРЬ!I12=GRID!$B$3:$U$3),0))*GRID!$H$45,
ROUNDUP(INDEX(GRID!$B$18:$U$29,MATCH(I$7,GRID!$A$18:$A$29,0),MATCH(1,($U$2=GRID!$B$1:$U$1)*(КАЛЕНДАРЬ!I12=GRID!$B$3:$U$3),0))*GRID!$H$45*(1-GRID!$H$46),0))</f>
        <v>55080</v>
      </c>
      <c r="K50" s="50" t="s">
        <v>105</v>
      </c>
      <c r="L50" s="50" t="s">
        <v>105</v>
      </c>
      <c r="M50" s="5" cm="1">
        <f t="array" ref="M50">IF($I$2="Длительное проживание от 10 ночей ",
INDEX(GRID!$B$4:$U$15,MATCH(M$7,GRID!$A$4:$A$15,0),MATCH(1,($U$2=GRID!$B$1:$U$1)*(КАЛЕНДАРЬ!I12=GRID!$B$3:$U$3),0))*GRID!$H$45,
ROUNDUP(INDEX(GRID!$B$4:$U$15,MATCH(M$7,GRID!$A$4:$A$15,0),MATCH(1,($U$2=GRID!$B$1:$U$1)*(КАЛЕНДАРЬ!I12=GRID!$B$3:$U$3),0))*GRID!$H$45*(1-GRID!$H$46),0))</f>
        <v>75870</v>
      </c>
      <c r="N50" s="5" cm="1">
        <f t="array" ref="N50">IF($I$2="Длительное проживание от 10 ночей ",
INDEX(GRID!$B$18:$U$29,MATCH(M$7,GRID!$A$18:$A$29,0),MATCH(1,($U$2=GRID!$B$1:$U$1)*(КАЛЕНДАРЬ!I12=GRID!$B$3:$U$3),0))*GRID!$H$45,
ROUNDUP(INDEX(GRID!$B$18:$U$29,MATCH(M$7,GRID!$A$18:$A$29,0),MATCH(1,($U$2=GRID!$B$1:$U$1)*(КАЛЕНДАРЬ!I12=GRID!$B$3:$U$3),0))*GRID!$H$45*(1-GRID!$H$46),0))</f>
        <v>80370</v>
      </c>
      <c r="O50" s="50" t="s">
        <v>105</v>
      </c>
      <c r="P50" s="5" cm="1">
        <f t="array" ref="P50">IF($I$2="Длительное проживание от 10 ночей ",
INDEX(GRID!$B$4:$U$15,MATCH(P$7,GRID!$A$4:$A$15,0),MATCH(1,($U$2=GRID!$B$1:$U$1)*(КАЛЕНДАРЬ!I12=GRID!$B$3:$U$3),0))*GRID!$H$45,
ROUNDUP(INDEX(GRID!$B$4:$U$15,MATCH(P$7,GRID!$A$4:$A$15,0),MATCH(1,($U$2=GRID!$B$1:$U$1)*(КАЛЕНДАРЬ!I12=GRID!$B$3:$U$3),0))*GRID!$H$45*(1-GRID!$H$46),0))</f>
        <v>148680</v>
      </c>
      <c r="Q50" s="5" cm="1">
        <f t="array" ref="Q50">IF($I$2="Длительное проживание от 10 ночей ",
INDEX(GRID!$B$4:$U$15,MATCH(Q$7,GRID!$A$4:$A$15,0),MATCH(1,($U$2=GRID!$B$1:$U$1)*(КАЛЕНДАРЬ!I12=GRID!$B$3:$U$3),0))*GRID!$H$45,
ROUNDUP(INDEX(GRID!$B$4:$U$15,MATCH(Q$7,GRID!$A$4:$A$15,0),MATCH(1,($U$2=GRID!$B$1:$U$1)*(КАЛЕНДАРЬ!I12=GRID!$B$3:$U$3),0))*GRID!$H$45*(1-GRID!$H$46),0))</f>
        <v>174330</v>
      </c>
      <c r="R50" s="50" t="s">
        <v>105</v>
      </c>
      <c r="S50" s="50" t="s">
        <v>105</v>
      </c>
      <c r="T50" s="50" t="s">
        <v>105</v>
      </c>
    </row>
    <row r="51" spans="1:20" hidden="1">
      <c r="A51" s="56" t="s">
        <v>12</v>
      </c>
      <c r="B51" s="57">
        <v>10</v>
      </c>
      <c r="C51" s="5" cm="1">
        <f t="array" ref="C51">IF($I$2="Длительное проживание от 10 ночей ",
INDEX(GRID!$B$4:$U$15,MATCH(C$7,GRID!$A$4:$A$15,0),MATCH(1,($U$2=GRID!$B$1:$U$1)*(КАЛЕНДАРЬ!I13=GRID!$B$3:$U$3),0))*GRID!$H$45,
ROUNDUP(INDEX(GRID!$B$4:$U$15,MATCH(C$7,GRID!$A$4:$A$15,0),MATCH(1,($U$2=GRID!$B$1:$U$1)*(КАЛЕНДАРЬ!I13=GRID!$B$3:$U$3),0))*GRID!$H$45*(1-GRID!$H$46),0))</f>
        <v>32850</v>
      </c>
      <c r="D51" s="5" cm="1">
        <f t="array" ref="D51">IF($I$2="Длительное проживание от 10 ночей ",
INDEX(GRID!$B$18:$U$29,MATCH(C$7,GRID!$A$18:$A$29,0),MATCH(1,($U$2=GRID!$B$1:$U$1)*(КАЛЕНДАРЬ!I13=GRID!$B$3:$U$3),0))*GRID!$H$45,
ROUNDUP(INDEX(GRID!$B$18:$U$29,MATCH(C$7,GRID!$A$18:$A$29,0),MATCH(1,($U$2=GRID!$B$1:$U$1)*(КАЛЕНДАРЬ!I13=GRID!$B$3:$U$3),0))*GRID!$H$45*(1-GRID!$H$46),0))</f>
        <v>37350</v>
      </c>
      <c r="E51" s="5" cm="1">
        <f t="array" ref="E51">IF($I$2="Длительное проживание от 10 ночей ",
INDEX(GRID!$B$4:$U$15,MATCH(E$7,GRID!$A$4:$A$15,0),MATCH(1,($U$2=GRID!$B$1:$U$1)*(КАЛЕНДАРЬ!I13=GRID!$B$3:$U$3),0))*GRID!$H$45,
ROUNDUP(INDEX(GRID!$B$4:$U$15,MATCH(E$7,GRID!$A$4:$A$15,0),MATCH(1,($U$2=GRID!$B$1:$U$1)*(КАЛЕНДАРЬ!I13=GRID!$B$3:$U$3),0))*GRID!$H$45*(1-GRID!$H$46),0))</f>
        <v>39330</v>
      </c>
      <c r="F51" s="5" cm="1">
        <f t="array" ref="F51">IF($I$2="Длительное проживание от 10 ночей ",
INDEX(GRID!$B$18:$U$29,MATCH(E$7,GRID!$A$18:$A$29,0),MATCH(1,($U$2=GRID!$B$1:$U$1)*(КАЛЕНДАРЬ!I13=GRID!$B$3:$U$3),0))*GRID!$H$45,
ROUNDUP(INDEX(GRID!$B$18:$U$29,MATCH(E$7,GRID!$A$18:$A$29,0),MATCH(1,($U$2=GRID!$B$1:$U$1)*(КАЛЕНДАРЬ!I13=GRID!$B$3:$U$3),0))*GRID!$H$45*(1-GRID!$H$46),0))</f>
        <v>43830</v>
      </c>
      <c r="G51" s="50" t="s">
        <v>105</v>
      </c>
      <c r="H51" s="50" t="s">
        <v>105</v>
      </c>
      <c r="I51" s="5" cm="1">
        <f t="array" ref="I51">IF($I$2="Длительное проживание от 10 ночей ",
INDEX(GRID!$B$4:$U$15,MATCH(I$7,GRID!$A$4:$A$15,0),MATCH(1,($U$2=GRID!$B$1:$U$1)*(КАЛЕНДАРЬ!I13=GRID!$B$3:$U$3),0))*GRID!$H$45,
ROUNDUP(INDEX(GRID!$B$4:$U$15,MATCH(I$7,GRID!$A$4:$A$15,0),MATCH(1,($U$2=GRID!$B$1:$U$1)*(КАЛЕНДАРЬ!I13=GRID!$B$3:$U$3),0))*GRID!$H$45*(1-GRID!$H$46),0))</f>
        <v>50580</v>
      </c>
      <c r="J51" s="5" cm="1">
        <f t="array" ref="J51">IF($I$2="Длительное проживание от 10 ночей ",
INDEX(GRID!$B$18:$U$29,MATCH(I$7,GRID!$A$18:$A$29,0),MATCH(1,($U$2=GRID!$B$1:$U$1)*(КАЛЕНДАРЬ!I13=GRID!$B$3:$U$3),0))*GRID!$H$45,
ROUNDUP(INDEX(GRID!$B$18:$U$29,MATCH(I$7,GRID!$A$18:$A$29,0),MATCH(1,($U$2=GRID!$B$1:$U$1)*(КАЛЕНДАРЬ!I13=GRID!$B$3:$U$3),0))*GRID!$H$45*(1-GRID!$H$46),0))</f>
        <v>55080</v>
      </c>
      <c r="K51" s="50" t="s">
        <v>105</v>
      </c>
      <c r="L51" s="50" t="s">
        <v>105</v>
      </c>
      <c r="M51" s="5" cm="1">
        <f t="array" ref="M51">IF($I$2="Длительное проживание от 10 ночей ",
INDEX(GRID!$B$4:$U$15,MATCH(M$7,GRID!$A$4:$A$15,0),MATCH(1,($U$2=GRID!$B$1:$U$1)*(КАЛЕНДАРЬ!I13=GRID!$B$3:$U$3),0))*GRID!$H$45,
ROUNDUP(INDEX(GRID!$B$4:$U$15,MATCH(M$7,GRID!$A$4:$A$15,0),MATCH(1,($U$2=GRID!$B$1:$U$1)*(КАЛЕНДАРЬ!I13=GRID!$B$3:$U$3),0))*GRID!$H$45*(1-GRID!$H$46),0))</f>
        <v>75870</v>
      </c>
      <c r="N51" s="5" cm="1">
        <f t="array" ref="N51">IF($I$2="Длительное проживание от 10 ночей ",
INDEX(GRID!$B$18:$U$29,MATCH(M$7,GRID!$A$18:$A$29,0),MATCH(1,($U$2=GRID!$B$1:$U$1)*(КАЛЕНДАРЬ!I13=GRID!$B$3:$U$3),0))*GRID!$H$45,
ROUNDUP(INDEX(GRID!$B$18:$U$29,MATCH(M$7,GRID!$A$18:$A$29,0),MATCH(1,($U$2=GRID!$B$1:$U$1)*(КАЛЕНДАРЬ!I13=GRID!$B$3:$U$3),0))*GRID!$H$45*(1-GRID!$H$46),0))</f>
        <v>80370</v>
      </c>
      <c r="O51" s="50" t="s">
        <v>105</v>
      </c>
      <c r="P51" s="5" cm="1">
        <f t="array" ref="P51">IF($I$2="Длительное проживание от 10 ночей ",
INDEX(GRID!$B$4:$U$15,MATCH(P$7,GRID!$A$4:$A$15,0),MATCH(1,($U$2=GRID!$B$1:$U$1)*(КАЛЕНДАРЬ!I13=GRID!$B$3:$U$3),0))*GRID!$H$45,
ROUNDUP(INDEX(GRID!$B$4:$U$15,MATCH(P$7,GRID!$A$4:$A$15,0),MATCH(1,($U$2=GRID!$B$1:$U$1)*(КАЛЕНДАРЬ!I13=GRID!$B$3:$U$3),0))*GRID!$H$45*(1-GRID!$H$46),0))</f>
        <v>148680</v>
      </c>
      <c r="Q51" s="5" cm="1">
        <f t="array" ref="Q51">IF($I$2="Длительное проживание от 10 ночей ",
INDEX(GRID!$B$4:$U$15,MATCH(Q$7,GRID!$A$4:$A$15,0),MATCH(1,($U$2=GRID!$B$1:$U$1)*(КАЛЕНДАРЬ!I13=GRID!$B$3:$U$3),0))*GRID!$H$45,
ROUNDUP(INDEX(GRID!$B$4:$U$15,MATCH(Q$7,GRID!$A$4:$A$15,0),MATCH(1,($U$2=GRID!$B$1:$U$1)*(КАЛЕНДАРЬ!I13=GRID!$B$3:$U$3),0))*GRID!$H$45*(1-GRID!$H$46),0))</f>
        <v>174330</v>
      </c>
      <c r="R51" s="50" t="s">
        <v>105</v>
      </c>
      <c r="S51" s="50" t="s">
        <v>105</v>
      </c>
      <c r="T51" s="50" t="s">
        <v>105</v>
      </c>
    </row>
    <row r="52" spans="1:20" hidden="1">
      <c r="A52" s="56" t="s">
        <v>13</v>
      </c>
      <c r="B52" s="57">
        <v>11</v>
      </c>
      <c r="C52" s="5" cm="1">
        <f t="array" ref="C52">IF($I$2="Длительное проживание от 10 ночей ",
INDEX(GRID!$B$4:$U$15,MATCH(C$7,GRID!$A$4:$A$15,0),MATCH(1,($U$2=GRID!$B$1:$U$1)*(КАЛЕНДАРЬ!I14=GRID!$B$3:$U$3),0))*GRID!$H$45,
ROUNDUP(INDEX(GRID!$B$4:$U$15,MATCH(C$7,GRID!$A$4:$A$15,0),MATCH(1,($U$2=GRID!$B$1:$U$1)*(КАЛЕНДАРЬ!I14=GRID!$B$3:$U$3),0))*GRID!$H$45*(1-GRID!$H$46),0))</f>
        <v>32850</v>
      </c>
      <c r="D52" s="5" cm="1">
        <f t="array" ref="D52">IF($I$2="Длительное проживание от 10 ночей ",
INDEX(GRID!$B$18:$U$29,MATCH(C$7,GRID!$A$18:$A$29,0),MATCH(1,($U$2=GRID!$B$1:$U$1)*(КАЛЕНДАРЬ!I14=GRID!$B$3:$U$3),0))*GRID!$H$45,
ROUNDUP(INDEX(GRID!$B$18:$U$29,MATCH(C$7,GRID!$A$18:$A$29,0),MATCH(1,($U$2=GRID!$B$1:$U$1)*(КАЛЕНДАРЬ!I14=GRID!$B$3:$U$3),0))*GRID!$H$45*(1-GRID!$H$46),0))</f>
        <v>37350</v>
      </c>
      <c r="E52" s="5" cm="1">
        <f t="array" ref="E52">IF($I$2="Длительное проживание от 10 ночей ",
INDEX(GRID!$B$4:$U$15,MATCH(E$7,GRID!$A$4:$A$15,0),MATCH(1,($U$2=GRID!$B$1:$U$1)*(КАЛЕНДАРЬ!I14=GRID!$B$3:$U$3),0))*GRID!$H$45,
ROUNDUP(INDEX(GRID!$B$4:$U$15,MATCH(E$7,GRID!$A$4:$A$15,0),MATCH(1,($U$2=GRID!$B$1:$U$1)*(КАЛЕНДАРЬ!I14=GRID!$B$3:$U$3),0))*GRID!$H$45*(1-GRID!$H$46),0))</f>
        <v>39330</v>
      </c>
      <c r="F52" s="5" cm="1">
        <f t="array" ref="F52">IF($I$2="Длительное проживание от 10 ночей ",
INDEX(GRID!$B$18:$U$29,MATCH(E$7,GRID!$A$18:$A$29,0),MATCH(1,($U$2=GRID!$B$1:$U$1)*(КАЛЕНДАРЬ!I14=GRID!$B$3:$U$3),0))*GRID!$H$45,
ROUNDUP(INDEX(GRID!$B$18:$U$29,MATCH(E$7,GRID!$A$18:$A$29,0),MATCH(1,($U$2=GRID!$B$1:$U$1)*(КАЛЕНДАРЬ!I14=GRID!$B$3:$U$3),0))*GRID!$H$45*(1-GRID!$H$46),0))</f>
        <v>43830</v>
      </c>
      <c r="G52" s="50" t="s">
        <v>105</v>
      </c>
      <c r="H52" s="50" t="s">
        <v>105</v>
      </c>
      <c r="I52" s="5" cm="1">
        <f t="array" ref="I52">IF($I$2="Длительное проживание от 10 ночей ",
INDEX(GRID!$B$4:$U$15,MATCH(I$7,GRID!$A$4:$A$15,0),MATCH(1,($U$2=GRID!$B$1:$U$1)*(КАЛЕНДАРЬ!I14=GRID!$B$3:$U$3),0))*GRID!$H$45,
ROUNDUP(INDEX(GRID!$B$4:$U$15,MATCH(I$7,GRID!$A$4:$A$15,0),MATCH(1,($U$2=GRID!$B$1:$U$1)*(КАЛЕНДАРЬ!I14=GRID!$B$3:$U$3),0))*GRID!$H$45*(1-GRID!$H$46),0))</f>
        <v>50580</v>
      </c>
      <c r="J52" s="5" cm="1">
        <f t="array" ref="J52">IF($I$2="Длительное проживание от 10 ночей ",
INDEX(GRID!$B$18:$U$29,MATCH(I$7,GRID!$A$18:$A$29,0),MATCH(1,($U$2=GRID!$B$1:$U$1)*(КАЛЕНДАРЬ!I14=GRID!$B$3:$U$3),0))*GRID!$H$45,
ROUNDUP(INDEX(GRID!$B$18:$U$29,MATCH(I$7,GRID!$A$18:$A$29,0),MATCH(1,($U$2=GRID!$B$1:$U$1)*(КАЛЕНДАРЬ!I14=GRID!$B$3:$U$3),0))*GRID!$H$45*(1-GRID!$H$46),0))</f>
        <v>55080</v>
      </c>
      <c r="K52" s="50" t="s">
        <v>105</v>
      </c>
      <c r="L52" s="50" t="s">
        <v>105</v>
      </c>
      <c r="M52" s="5" cm="1">
        <f t="array" ref="M52">IF($I$2="Длительное проживание от 10 ночей ",
INDEX(GRID!$B$4:$U$15,MATCH(M$7,GRID!$A$4:$A$15,0),MATCH(1,($U$2=GRID!$B$1:$U$1)*(КАЛЕНДАРЬ!I14=GRID!$B$3:$U$3),0))*GRID!$H$45,
ROUNDUP(INDEX(GRID!$B$4:$U$15,MATCH(M$7,GRID!$A$4:$A$15,0),MATCH(1,($U$2=GRID!$B$1:$U$1)*(КАЛЕНДАРЬ!I14=GRID!$B$3:$U$3),0))*GRID!$H$45*(1-GRID!$H$46),0))</f>
        <v>75870</v>
      </c>
      <c r="N52" s="5" cm="1">
        <f t="array" ref="N52">IF($I$2="Длительное проживание от 10 ночей ",
INDEX(GRID!$B$18:$U$29,MATCH(M$7,GRID!$A$18:$A$29,0),MATCH(1,($U$2=GRID!$B$1:$U$1)*(КАЛЕНДАРЬ!I14=GRID!$B$3:$U$3),0))*GRID!$H$45,
ROUNDUP(INDEX(GRID!$B$18:$U$29,MATCH(M$7,GRID!$A$18:$A$29,0),MATCH(1,($U$2=GRID!$B$1:$U$1)*(КАЛЕНДАРЬ!I14=GRID!$B$3:$U$3),0))*GRID!$H$45*(1-GRID!$H$46),0))</f>
        <v>80370</v>
      </c>
      <c r="O52" s="50" t="s">
        <v>105</v>
      </c>
      <c r="P52" s="5" cm="1">
        <f t="array" ref="P52">IF($I$2="Длительное проживание от 10 ночей ",
INDEX(GRID!$B$4:$U$15,MATCH(P$7,GRID!$A$4:$A$15,0),MATCH(1,($U$2=GRID!$B$1:$U$1)*(КАЛЕНДАРЬ!I14=GRID!$B$3:$U$3),0))*GRID!$H$45,
ROUNDUP(INDEX(GRID!$B$4:$U$15,MATCH(P$7,GRID!$A$4:$A$15,0),MATCH(1,($U$2=GRID!$B$1:$U$1)*(КАЛЕНДАРЬ!I14=GRID!$B$3:$U$3),0))*GRID!$H$45*(1-GRID!$H$46),0))</f>
        <v>148680</v>
      </c>
      <c r="Q52" s="5" cm="1">
        <f t="array" ref="Q52">IF($I$2="Длительное проживание от 10 ночей ",
INDEX(GRID!$B$4:$U$15,MATCH(Q$7,GRID!$A$4:$A$15,0),MATCH(1,($U$2=GRID!$B$1:$U$1)*(КАЛЕНДАРЬ!I14=GRID!$B$3:$U$3),0))*GRID!$H$45,
ROUNDUP(INDEX(GRID!$B$4:$U$15,MATCH(Q$7,GRID!$A$4:$A$15,0),MATCH(1,($U$2=GRID!$B$1:$U$1)*(КАЛЕНДАРЬ!I14=GRID!$B$3:$U$3),0))*GRID!$H$45*(1-GRID!$H$46),0))</f>
        <v>174330</v>
      </c>
      <c r="R52" s="50" t="s">
        <v>105</v>
      </c>
      <c r="S52" s="50" t="s">
        <v>105</v>
      </c>
      <c r="T52" s="50" t="s">
        <v>105</v>
      </c>
    </row>
    <row r="53" spans="1:20" hidden="1">
      <c r="A53" s="56" t="s">
        <v>14</v>
      </c>
      <c r="B53" s="57">
        <v>12</v>
      </c>
      <c r="C53" s="5" cm="1">
        <f t="array" ref="C53">IF($I$2="Длительное проживание от 10 ночей ",
INDEX(GRID!$B$4:$U$15,MATCH(C$7,GRID!$A$4:$A$15,0),MATCH(1,($U$2=GRID!$B$1:$U$1)*(КАЛЕНДАРЬ!I15=GRID!$B$3:$U$3),0))*GRID!$H$45,
ROUNDUP(INDEX(GRID!$B$4:$U$15,MATCH(C$7,GRID!$A$4:$A$15,0),MATCH(1,($U$2=GRID!$B$1:$U$1)*(КАЛЕНДАРЬ!I15=GRID!$B$3:$U$3),0))*GRID!$H$45*(1-GRID!$H$46),0))</f>
        <v>32850</v>
      </c>
      <c r="D53" s="5" cm="1">
        <f t="array" ref="D53">IF($I$2="Длительное проживание от 10 ночей ",
INDEX(GRID!$B$18:$U$29,MATCH(C$7,GRID!$A$18:$A$29,0),MATCH(1,($U$2=GRID!$B$1:$U$1)*(КАЛЕНДАРЬ!I15=GRID!$B$3:$U$3),0))*GRID!$H$45,
ROUNDUP(INDEX(GRID!$B$18:$U$29,MATCH(C$7,GRID!$A$18:$A$29,0),MATCH(1,($U$2=GRID!$B$1:$U$1)*(КАЛЕНДАРЬ!I15=GRID!$B$3:$U$3),0))*GRID!$H$45*(1-GRID!$H$46),0))</f>
        <v>37350</v>
      </c>
      <c r="E53" s="5" cm="1">
        <f t="array" ref="E53">IF($I$2="Длительное проживание от 10 ночей ",
INDEX(GRID!$B$4:$U$15,MATCH(E$7,GRID!$A$4:$A$15,0),MATCH(1,($U$2=GRID!$B$1:$U$1)*(КАЛЕНДАРЬ!I15=GRID!$B$3:$U$3),0))*GRID!$H$45,
ROUNDUP(INDEX(GRID!$B$4:$U$15,MATCH(E$7,GRID!$A$4:$A$15,0),MATCH(1,($U$2=GRID!$B$1:$U$1)*(КАЛЕНДАРЬ!I15=GRID!$B$3:$U$3),0))*GRID!$H$45*(1-GRID!$H$46),0))</f>
        <v>39330</v>
      </c>
      <c r="F53" s="5" cm="1">
        <f t="array" ref="F53">IF($I$2="Длительное проживание от 10 ночей ",
INDEX(GRID!$B$18:$U$29,MATCH(E$7,GRID!$A$18:$A$29,0),MATCH(1,($U$2=GRID!$B$1:$U$1)*(КАЛЕНДАРЬ!I15=GRID!$B$3:$U$3),0))*GRID!$H$45,
ROUNDUP(INDEX(GRID!$B$18:$U$29,MATCH(E$7,GRID!$A$18:$A$29,0),MATCH(1,($U$2=GRID!$B$1:$U$1)*(КАЛЕНДАРЬ!I15=GRID!$B$3:$U$3),0))*GRID!$H$45*(1-GRID!$H$46),0))</f>
        <v>43830</v>
      </c>
      <c r="G53" s="50" t="s">
        <v>105</v>
      </c>
      <c r="H53" s="50" t="s">
        <v>105</v>
      </c>
      <c r="I53" s="5" cm="1">
        <f t="array" ref="I53">IF($I$2="Длительное проживание от 10 ночей ",
INDEX(GRID!$B$4:$U$15,MATCH(I$7,GRID!$A$4:$A$15,0),MATCH(1,($U$2=GRID!$B$1:$U$1)*(КАЛЕНДАРЬ!I15=GRID!$B$3:$U$3),0))*GRID!$H$45,
ROUNDUP(INDEX(GRID!$B$4:$U$15,MATCH(I$7,GRID!$A$4:$A$15,0),MATCH(1,($U$2=GRID!$B$1:$U$1)*(КАЛЕНДАРЬ!I15=GRID!$B$3:$U$3),0))*GRID!$H$45*(1-GRID!$H$46),0))</f>
        <v>50580</v>
      </c>
      <c r="J53" s="5" cm="1">
        <f t="array" ref="J53">IF($I$2="Длительное проживание от 10 ночей ",
INDEX(GRID!$B$18:$U$29,MATCH(I$7,GRID!$A$18:$A$29,0),MATCH(1,($U$2=GRID!$B$1:$U$1)*(КАЛЕНДАРЬ!I15=GRID!$B$3:$U$3),0))*GRID!$H$45,
ROUNDUP(INDEX(GRID!$B$18:$U$29,MATCH(I$7,GRID!$A$18:$A$29,0),MATCH(1,($U$2=GRID!$B$1:$U$1)*(КАЛЕНДАРЬ!I15=GRID!$B$3:$U$3),0))*GRID!$H$45*(1-GRID!$H$46),0))</f>
        <v>55080</v>
      </c>
      <c r="K53" s="50" t="s">
        <v>105</v>
      </c>
      <c r="L53" s="50" t="s">
        <v>105</v>
      </c>
      <c r="M53" s="5" cm="1">
        <f t="array" ref="M53">IF($I$2="Длительное проживание от 10 ночей ",
INDEX(GRID!$B$4:$U$15,MATCH(M$7,GRID!$A$4:$A$15,0),MATCH(1,($U$2=GRID!$B$1:$U$1)*(КАЛЕНДАРЬ!I15=GRID!$B$3:$U$3),0))*GRID!$H$45,
ROUNDUP(INDEX(GRID!$B$4:$U$15,MATCH(M$7,GRID!$A$4:$A$15,0),MATCH(1,($U$2=GRID!$B$1:$U$1)*(КАЛЕНДАРЬ!I15=GRID!$B$3:$U$3),0))*GRID!$H$45*(1-GRID!$H$46),0))</f>
        <v>75870</v>
      </c>
      <c r="N53" s="5" cm="1">
        <f t="array" ref="N53">IF($I$2="Длительное проживание от 10 ночей ",
INDEX(GRID!$B$18:$U$29,MATCH(M$7,GRID!$A$18:$A$29,0),MATCH(1,($U$2=GRID!$B$1:$U$1)*(КАЛЕНДАРЬ!I15=GRID!$B$3:$U$3),0))*GRID!$H$45,
ROUNDUP(INDEX(GRID!$B$18:$U$29,MATCH(M$7,GRID!$A$18:$A$29,0),MATCH(1,($U$2=GRID!$B$1:$U$1)*(КАЛЕНДАРЬ!I15=GRID!$B$3:$U$3),0))*GRID!$H$45*(1-GRID!$H$46),0))</f>
        <v>80370</v>
      </c>
      <c r="O53" s="50" t="s">
        <v>105</v>
      </c>
      <c r="P53" s="5" cm="1">
        <f t="array" ref="P53">IF($I$2="Длительное проживание от 10 ночей ",
INDEX(GRID!$B$4:$U$15,MATCH(P$7,GRID!$A$4:$A$15,0),MATCH(1,($U$2=GRID!$B$1:$U$1)*(КАЛЕНДАРЬ!I15=GRID!$B$3:$U$3),0))*GRID!$H$45,
ROUNDUP(INDEX(GRID!$B$4:$U$15,MATCH(P$7,GRID!$A$4:$A$15,0),MATCH(1,($U$2=GRID!$B$1:$U$1)*(КАЛЕНДАРЬ!I15=GRID!$B$3:$U$3),0))*GRID!$H$45*(1-GRID!$H$46),0))</f>
        <v>148680</v>
      </c>
      <c r="Q53" s="5" cm="1">
        <f t="array" ref="Q53">IF($I$2="Длительное проживание от 10 ночей ",
INDEX(GRID!$B$4:$U$15,MATCH(Q$7,GRID!$A$4:$A$15,0),MATCH(1,($U$2=GRID!$B$1:$U$1)*(КАЛЕНДАРЬ!I15=GRID!$B$3:$U$3),0))*GRID!$H$45,
ROUNDUP(INDEX(GRID!$B$4:$U$15,MATCH(Q$7,GRID!$A$4:$A$15,0),MATCH(1,($U$2=GRID!$B$1:$U$1)*(КАЛЕНДАРЬ!I15=GRID!$B$3:$U$3),0))*GRID!$H$45*(1-GRID!$H$46),0))</f>
        <v>174330</v>
      </c>
      <c r="R53" s="50" t="s">
        <v>105</v>
      </c>
      <c r="S53" s="50" t="s">
        <v>105</v>
      </c>
      <c r="T53" s="50" t="s">
        <v>105</v>
      </c>
    </row>
    <row r="54" spans="1:20" hidden="1">
      <c r="A54" s="56" t="s">
        <v>15</v>
      </c>
      <c r="B54" s="57">
        <v>13</v>
      </c>
      <c r="C54" s="5" cm="1">
        <f t="array" ref="C54">IF($I$2="Длительное проживание от 10 ночей ",
INDEX(GRID!$B$4:$U$15,MATCH(C$7,GRID!$A$4:$A$15,0),MATCH(1,($U$2=GRID!$B$1:$U$1)*(КАЛЕНДАРЬ!I16=GRID!$B$3:$U$3),0))*GRID!$H$45,
ROUNDUP(INDEX(GRID!$B$4:$U$15,MATCH(C$7,GRID!$A$4:$A$15,0),MATCH(1,($U$2=GRID!$B$1:$U$1)*(КАЛЕНДАРЬ!I16=GRID!$B$3:$U$3),0))*GRID!$H$45*(1-GRID!$H$46),0))</f>
        <v>32850</v>
      </c>
      <c r="D54" s="5" cm="1">
        <f t="array" ref="D54">IF($I$2="Длительное проживание от 10 ночей ",
INDEX(GRID!$B$18:$U$29,MATCH(C$7,GRID!$A$18:$A$29,0),MATCH(1,($U$2=GRID!$B$1:$U$1)*(КАЛЕНДАРЬ!I16=GRID!$B$3:$U$3),0))*GRID!$H$45,
ROUNDUP(INDEX(GRID!$B$18:$U$29,MATCH(C$7,GRID!$A$18:$A$29,0),MATCH(1,($U$2=GRID!$B$1:$U$1)*(КАЛЕНДАРЬ!I16=GRID!$B$3:$U$3),0))*GRID!$H$45*(1-GRID!$H$46),0))</f>
        <v>37350</v>
      </c>
      <c r="E54" s="5" cm="1">
        <f t="array" ref="E54">IF($I$2="Длительное проживание от 10 ночей ",
INDEX(GRID!$B$4:$U$15,MATCH(E$7,GRID!$A$4:$A$15,0),MATCH(1,($U$2=GRID!$B$1:$U$1)*(КАЛЕНДАРЬ!I16=GRID!$B$3:$U$3),0))*GRID!$H$45,
ROUNDUP(INDEX(GRID!$B$4:$U$15,MATCH(E$7,GRID!$A$4:$A$15,0),MATCH(1,($U$2=GRID!$B$1:$U$1)*(КАЛЕНДАРЬ!I16=GRID!$B$3:$U$3),0))*GRID!$H$45*(1-GRID!$H$46),0))</f>
        <v>39330</v>
      </c>
      <c r="F54" s="5" cm="1">
        <f t="array" ref="F54">IF($I$2="Длительное проживание от 10 ночей ",
INDEX(GRID!$B$18:$U$29,MATCH(E$7,GRID!$A$18:$A$29,0),MATCH(1,($U$2=GRID!$B$1:$U$1)*(КАЛЕНДАРЬ!I16=GRID!$B$3:$U$3),0))*GRID!$H$45,
ROUNDUP(INDEX(GRID!$B$18:$U$29,MATCH(E$7,GRID!$A$18:$A$29,0),MATCH(1,($U$2=GRID!$B$1:$U$1)*(КАЛЕНДАРЬ!I16=GRID!$B$3:$U$3),0))*GRID!$H$45*(1-GRID!$H$46),0))</f>
        <v>43830</v>
      </c>
      <c r="G54" s="50" t="s">
        <v>105</v>
      </c>
      <c r="H54" s="50" t="s">
        <v>105</v>
      </c>
      <c r="I54" s="5" cm="1">
        <f t="array" ref="I54">IF($I$2="Длительное проживание от 10 ночей ",
INDEX(GRID!$B$4:$U$15,MATCH(I$7,GRID!$A$4:$A$15,0),MATCH(1,($U$2=GRID!$B$1:$U$1)*(КАЛЕНДАРЬ!I16=GRID!$B$3:$U$3),0))*GRID!$H$45,
ROUNDUP(INDEX(GRID!$B$4:$U$15,MATCH(I$7,GRID!$A$4:$A$15,0),MATCH(1,($U$2=GRID!$B$1:$U$1)*(КАЛЕНДАРЬ!I16=GRID!$B$3:$U$3),0))*GRID!$H$45*(1-GRID!$H$46),0))</f>
        <v>50580</v>
      </c>
      <c r="J54" s="5" cm="1">
        <f t="array" ref="J54">IF($I$2="Длительное проживание от 10 ночей ",
INDEX(GRID!$B$18:$U$29,MATCH(I$7,GRID!$A$18:$A$29,0),MATCH(1,($U$2=GRID!$B$1:$U$1)*(КАЛЕНДАРЬ!I16=GRID!$B$3:$U$3),0))*GRID!$H$45,
ROUNDUP(INDEX(GRID!$B$18:$U$29,MATCH(I$7,GRID!$A$18:$A$29,0),MATCH(1,($U$2=GRID!$B$1:$U$1)*(КАЛЕНДАРЬ!I16=GRID!$B$3:$U$3),0))*GRID!$H$45*(1-GRID!$H$46),0))</f>
        <v>55080</v>
      </c>
      <c r="K54" s="50" t="s">
        <v>105</v>
      </c>
      <c r="L54" s="50" t="s">
        <v>105</v>
      </c>
      <c r="M54" s="5" cm="1">
        <f t="array" ref="M54">IF($I$2="Длительное проживание от 10 ночей ",
INDEX(GRID!$B$4:$U$15,MATCH(M$7,GRID!$A$4:$A$15,0),MATCH(1,($U$2=GRID!$B$1:$U$1)*(КАЛЕНДАРЬ!I16=GRID!$B$3:$U$3),0))*GRID!$H$45,
ROUNDUP(INDEX(GRID!$B$4:$U$15,MATCH(M$7,GRID!$A$4:$A$15,0),MATCH(1,($U$2=GRID!$B$1:$U$1)*(КАЛЕНДАРЬ!I16=GRID!$B$3:$U$3),0))*GRID!$H$45*(1-GRID!$H$46),0))</f>
        <v>75870</v>
      </c>
      <c r="N54" s="5" cm="1">
        <f t="array" ref="N54">IF($I$2="Длительное проживание от 10 ночей ",
INDEX(GRID!$B$18:$U$29,MATCH(M$7,GRID!$A$18:$A$29,0),MATCH(1,($U$2=GRID!$B$1:$U$1)*(КАЛЕНДАРЬ!I16=GRID!$B$3:$U$3),0))*GRID!$H$45,
ROUNDUP(INDEX(GRID!$B$18:$U$29,MATCH(M$7,GRID!$A$18:$A$29,0),MATCH(1,($U$2=GRID!$B$1:$U$1)*(КАЛЕНДАРЬ!I16=GRID!$B$3:$U$3),0))*GRID!$H$45*(1-GRID!$H$46),0))</f>
        <v>80370</v>
      </c>
      <c r="O54" s="50" t="s">
        <v>105</v>
      </c>
      <c r="P54" s="5" cm="1">
        <f t="array" ref="P54">IF($I$2="Длительное проживание от 10 ночей ",
INDEX(GRID!$B$4:$U$15,MATCH(P$7,GRID!$A$4:$A$15,0),MATCH(1,($U$2=GRID!$B$1:$U$1)*(КАЛЕНДАРЬ!I16=GRID!$B$3:$U$3),0))*GRID!$H$45,
ROUNDUP(INDEX(GRID!$B$4:$U$15,MATCH(P$7,GRID!$A$4:$A$15,0),MATCH(1,($U$2=GRID!$B$1:$U$1)*(КАЛЕНДАРЬ!I16=GRID!$B$3:$U$3),0))*GRID!$H$45*(1-GRID!$H$46),0))</f>
        <v>148680</v>
      </c>
      <c r="Q54" s="5" cm="1">
        <f t="array" ref="Q54">IF($I$2="Длительное проживание от 10 ночей ",
INDEX(GRID!$B$4:$U$15,MATCH(Q$7,GRID!$A$4:$A$15,0),MATCH(1,($U$2=GRID!$B$1:$U$1)*(КАЛЕНДАРЬ!I16=GRID!$B$3:$U$3),0))*GRID!$H$45,
ROUNDUP(INDEX(GRID!$B$4:$U$15,MATCH(Q$7,GRID!$A$4:$A$15,0),MATCH(1,($U$2=GRID!$B$1:$U$1)*(КАЛЕНДАРЬ!I16=GRID!$B$3:$U$3),0))*GRID!$H$45*(1-GRID!$H$46),0))</f>
        <v>174330</v>
      </c>
      <c r="R54" s="50" t="s">
        <v>105</v>
      </c>
      <c r="S54" s="50" t="s">
        <v>105</v>
      </c>
      <c r="T54" s="50" t="s">
        <v>105</v>
      </c>
    </row>
    <row r="55" spans="1:20" hidden="1">
      <c r="A55" s="56" t="s">
        <v>16</v>
      </c>
      <c r="B55" s="57">
        <v>14</v>
      </c>
      <c r="C55" s="5" cm="1">
        <f t="array" ref="C55">IF($I$2="Длительное проживание от 10 ночей ",
INDEX(GRID!$B$4:$U$15,MATCH(C$7,GRID!$A$4:$A$15,0),MATCH(1,($U$2=GRID!$B$1:$U$1)*(КАЛЕНДАРЬ!I17=GRID!$B$3:$U$3),0))*GRID!$H$45,
ROUNDUP(INDEX(GRID!$B$4:$U$15,MATCH(C$7,GRID!$A$4:$A$15,0),MATCH(1,($U$2=GRID!$B$1:$U$1)*(КАЛЕНДАРЬ!I17=GRID!$B$3:$U$3),0))*GRID!$H$45*(1-GRID!$H$46),0))</f>
        <v>32850</v>
      </c>
      <c r="D55" s="5" cm="1">
        <f t="array" ref="D55">IF($I$2="Длительное проживание от 10 ночей ",
INDEX(GRID!$B$18:$U$29,MATCH(C$7,GRID!$A$18:$A$29,0),MATCH(1,($U$2=GRID!$B$1:$U$1)*(КАЛЕНДАРЬ!I17=GRID!$B$3:$U$3),0))*GRID!$H$45,
ROUNDUP(INDEX(GRID!$B$18:$U$29,MATCH(C$7,GRID!$A$18:$A$29,0),MATCH(1,($U$2=GRID!$B$1:$U$1)*(КАЛЕНДАРЬ!I17=GRID!$B$3:$U$3),0))*GRID!$H$45*(1-GRID!$H$46),0))</f>
        <v>37350</v>
      </c>
      <c r="E55" s="5" cm="1">
        <f t="array" ref="E55">IF($I$2="Длительное проживание от 10 ночей ",
INDEX(GRID!$B$4:$U$15,MATCH(E$7,GRID!$A$4:$A$15,0),MATCH(1,($U$2=GRID!$B$1:$U$1)*(КАЛЕНДАРЬ!I17=GRID!$B$3:$U$3),0))*GRID!$H$45,
ROUNDUP(INDEX(GRID!$B$4:$U$15,MATCH(E$7,GRID!$A$4:$A$15,0),MATCH(1,($U$2=GRID!$B$1:$U$1)*(КАЛЕНДАРЬ!I17=GRID!$B$3:$U$3),0))*GRID!$H$45*(1-GRID!$H$46),0))</f>
        <v>39330</v>
      </c>
      <c r="F55" s="5" cm="1">
        <f t="array" ref="F55">IF($I$2="Длительное проживание от 10 ночей ",
INDEX(GRID!$B$18:$U$29,MATCH(E$7,GRID!$A$18:$A$29,0),MATCH(1,($U$2=GRID!$B$1:$U$1)*(КАЛЕНДАРЬ!I17=GRID!$B$3:$U$3),0))*GRID!$H$45,
ROUNDUP(INDEX(GRID!$B$18:$U$29,MATCH(E$7,GRID!$A$18:$A$29,0),MATCH(1,($U$2=GRID!$B$1:$U$1)*(КАЛЕНДАРЬ!I17=GRID!$B$3:$U$3),0))*GRID!$H$45*(1-GRID!$H$46),0))</f>
        <v>43830</v>
      </c>
      <c r="G55" s="50" t="s">
        <v>105</v>
      </c>
      <c r="H55" s="50" t="s">
        <v>105</v>
      </c>
      <c r="I55" s="5" cm="1">
        <f t="array" ref="I55">IF($I$2="Длительное проживание от 10 ночей ",
INDEX(GRID!$B$4:$U$15,MATCH(I$7,GRID!$A$4:$A$15,0),MATCH(1,($U$2=GRID!$B$1:$U$1)*(КАЛЕНДАРЬ!I17=GRID!$B$3:$U$3),0))*GRID!$H$45,
ROUNDUP(INDEX(GRID!$B$4:$U$15,MATCH(I$7,GRID!$A$4:$A$15,0),MATCH(1,($U$2=GRID!$B$1:$U$1)*(КАЛЕНДАРЬ!I17=GRID!$B$3:$U$3),0))*GRID!$H$45*(1-GRID!$H$46),0))</f>
        <v>50580</v>
      </c>
      <c r="J55" s="5" cm="1">
        <f t="array" ref="J55">IF($I$2="Длительное проживание от 10 ночей ",
INDEX(GRID!$B$18:$U$29,MATCH(I$7,GRID!$A$18:$A$29,0),MATCH(1,($U$2=GRID!$B$1:$U$1)*(КАЛЕНДАРЬ!I17=GRID!$B$3:$U$3),0))*GRID!$H$45,
ROUNDUP(INDEX(GRID!$B$18:$U$29,MATCH(I$7,GRID!$A$18:$A$29,0),MATCH(1,($U$2=GRID!$B$1:$U$1)*(КАЛЕНДАРЬ!I17=GRID!$B$3:$U$3),0))*GRID!$H$45*(1-GRID!$H$46),0))</f>
        <v>55080</v>
      </c>
      <c r="K55" s="50" t="s">
        <v>105</v>
      </c>
      <c r="L55" s="50" t="s">
        <v>105</v>
      </c>
      <c r="M55" s="5" cm="1">
        <f t="array" ref="M55">IF($I$2="Длительное проживание от 10 ночей ",
INDEX(GRID!$B$4:$U$15,MATCH(M$7,GRID!$A$4:$A$15,0),MATCH(1,($U$2=GRID!$B$1:$U$1)*(КАЛЕНДАРЬ!I17=GRID!$B$3:$U$3),0))*GRID!$H$45,
ROUNDUP(INDEX(GRID!$B$4:$U$15,MATCH(M$7,GRID!$A$4:$A$15,0),MATCH(1,($U$2=GRID!$B$1:$U$1)*(КАЛЕНДАРЬ!I17=GRID!$B$3:$U$3),0))*GRID!$H$45*(1-GRID!$H$46),0))</f>
        <v>75870</v>
      </c>
      <c r="N55" s="5" cm="1">
        <f t="array" ref="N55">IF($I$2="Длительное проживание от 10 ночей ",
INDEX(GRID!$B$18:$U$29,MATCH(M$7,GRID!$A$18:$A$29,0),MATCH(1,($U$2=GRID!$B$1:$U$1)*(КАЛЕНДАРЬ!I17=GRID!$B$3:$U$3),0))*GRID!$H$45,
ROUNDUP(INDEX(GRID!$B$18:$U$29,MATCH(M$7,GRID!$A$18:$A$29,0),MATCH(1,($U$2=GRID!$B$1:$U$1)*(КАЛЕНДАРЬ!I17=GRID!$B$3:$U$3),0))*GRID!$H$45*(1-GRID!$H$46),0))</f>
        <v>80370</v>
      </c>
      <c r="O55" s="50" t="s">
        <v>105</v>
      </c>
      <c r="P55" s="5" cm="1">
        <f t="array" ref="P55">IF($I$2="Длительное проживание от 10 ночей ",
INDEX(GRID!$B$4:$U$15,MATCH(P$7,GRID!$A$4:$A$15,0),MATCH(1,($U$2=GRID!$B$1:$U$1)*(КАЛЕНДАРЬ!I17=GRID!$B$3:$U$3),0))*GRID!$H$45,
ROUNDUP(INDEX(GRID!$B$4:$U$15,MATCH(P$7,GRID!$A$4:$A$15,0),MATCH(1,($U$2=GRID!$B$1:$U$1)*(КАЛЕНДАРЬ!I17=GRID!$B$3:$U$3),0))*GRID!$H$45*(1-GRID!$H$46),0))</f>
        <v>148680</v>
      </c>
      <c r="Q55" s="5" cm="1">
        <f t="array" ref="Q55">IF($I$2="Длительное проживание от 10 ночей ",
INDEX(GRID!$B$4:$U$15,MATCH(Q$7,GRID!$A$4:$A$15,0),MATCH(1,($U$2=GRID!$B$1:$U$1)*(КАЛЕНДАРЬ!I17=GRID!$B$3:$U$3),0))*GRID!$H$45,
ROUNDUP(INDEX(GRID!$B$4:$U$15,MATCH(Q$7,GRID!$A$4:$A$15,0),MATCH(1,($U$2=GRID!$B$1:$U$1)*(КАЛЕНДАРЬ!I17=GRID!$B$3:$U$3),0))*GRID!$H$45*(1-GRID!$H$46),0))</f>
        <v>174330</v>
      </c>
      <c r="R55" s="50" t="s">
        <v>105</v>
      </c>
      <c r="S55" s="50" t="s">
        <v>105</v>
      </c>
      <c r="T55" s="50" t="s">
        <v>105</v>
      </c>
    </row>
    <row r="56" spans="1:20" hidden="1">
      <c r="A56" s="56" t="s">
        <v>17</v>
      </c>
      <c r="B56" s="57">
        <v>15</v>
      </c>
      <c r="C56" s="5" cm="1">
        <f t="array" ref="C56">IF($I$2="Длительное проживание от 10 ночей ",
INDEX(GRID!$B$4:$U$15,MATCH(C$7,GRID!$A$4:$A$15,0),MATCH(1,($U$2=GRID!$B$1:$U$1)*(КАЛЕНДАРЬ!I18=GRID!$B$3:$U$3),0))*GRID!$H$45,
ROUNDUP(INDEX(GRID!$B$4:$U$15,MATCH(C$7,GRID!$A$4:$A$15,0),MATCH(1,($U$2=GRID!$B$1:$U$1)*(КАЛЕНДАРЬ!I18=GRID!$B$3:$U$3),0))*GRID!$H$45*(1-GRID!$H$46),0))</f>
        <v>32850</v>
      </c>
      <c r="D56" s="5" cm="1">
        <f t="array" ref="D56">IF($I$2="Длительное проживание от 10 ночей ",
INDEX(GRID!$B$18:$U$29,MATCH(C$7,GRID!$A$18:$A$29,0),MATCH(1,($U$2=GRID!$B$1:$U$1)*(КАЛЕНДАРЬ!I18=GRID!$B$3:$U$3),0))*GRID!$H$45,
ROUNDUP(INDEX(GRID!$B$18:$U$29,MATCH(C$7,GRID!$A$18:$A$29,0),MATCH(1,($U$2=GRID!$B$1:$U$1)*(КАЛЕНДАРЬ!I18=GRID!$B$3:$U$3),0))*GRID!$H$45*(1-GRID!$H$46),0))</f>
        <v>37350</v>
      </c>
      <c r="E56" s="5" cm="1">
        <f t="array" ref="E56">IF($I$2="Длительное проживание от 10 ночей ",
INDEX(GRID!$B$4:$U$15,MATCH(E$7,GRID!$A$4:$A$15,0),MATCH(1,($U$2=GRID!$B$1:$U$1)*(КАЛЕНДАРЬ!I18=GRID!$B$3:$U$3),0))*GRID!$H$45,
ROUNDUP(INDEX(GRID!$B$4:$U$15,MATCH(E$7,GRID!$A$4:$A$15,0),MATCH(1,($U$2=GRID!$B$1:$U$1)*(КАЛЕНДАРЬ!I18=GRID!$B$3:$U$3),0))*GRID!$H$45*(1-GRID!$H$46),0))</f>
        <v>39330</v>
      </c>
      <c r="F56" s="5" cm="1">
        <f t="array" ref="F56">IF($I$2="Длительное проживание от 10 ночей ",
INDEX(GRID!$B$18:$U$29,MATCH(E$7,GRID!$A$18:$A$29,0),MATCH(1,($U$2=GRID!$B$1:$U$1)*(КАЛЕНДАРЬ!I18=GRID!$B$3:$U$3),0))*GRID!$H$45,
ROUNDUP(INDEX(GRID!$B$18:$U$29,MATCH(E$7,GRID!$A$18:$A$29,0),MATCH(1,($U$2=GRID!$B$1:$U$1)*(КАЛЕНДАРЬ!I18=GRID!$B$3:$U$3),0))*GRID!$H$45*(1-GRID!$H$46),0))</f>
        <v>43830</v>
      </c>
      <c r="G56" s="50" t="s">
        <v>105</v>
      </c>
      <c r="H56" s="50" t="s">
        <v>105</v>
      </c>
      <c r="I56" s="5" cm="1">
        <f t="array" ref="I56">IF($I$2="Длительное проживание от 10 ночей ",
INDEX(GRID!$B$4:$U$15,MATCH(I$7,GRID!$A$4:$A$15,0),MATCH(1,($U$2=GRID!$B$1:$U$1)*(КАЛЕНДАРЬ!I18=GRID!$B$3:$U$3),0))*GRID!$H$45,
ROUNDUP(INDEX(GRID!$B$4:$U$15,MATCH(I$7,GRID!$A$4:$A$15,0),MATCH(1,($U$2=GRID!$B$1:$U$1)*(КАЛЕНДАРЬ!I18=GRID!$B$3:$U$3),0))*GRID!$H$45*(1-GRID!$H$46),0))</f>
        <v>50580</v>
      </c>
      <c r="J56" s="5" cm="1">
        <f t="array" ref="J56">IF($I$2="Длительное проживание от 10 ночей ",
INDEX(GRID!$B$18:$U$29,MATCH(I$7,GRID!$A$18:$A$29,0),MATCH(1,($U$2=GRID!$B$1:$U$1)*(КАЛЕНДАРЬ!I18=GRID!$B$3:$U$3),0))*GRID!$H$45,
ROUNDUP(INDEX(GRID!$B$18:$U$29,MATCH(I$7,GRID!$A$18:$A$29,0),MATCH(1,($U$2=GRID!$B$1:$U$1)*(КАЛЕНДАРЬ!I18=GRID!$B$3:$U$3),0))*GRID!$H$45*(1-GRID!$H$46),0))</f>
        <v>55080</v>
      </c>
      <c r="K56" s="50" t="s">
        <v>105</v>
      </c>
      <c r="L56" s="50" t="s">
        <v>105</v>
      </c>
      <c r="M56" s="5" cm="1">
        <f t="array" ref="M56">IF($I$2="Длительное проживание от 10 ночей ",
INDEX(GRID!$B$4:$U$15,MATCH(M$7,GRID!$A$4:$A$15,0),MATCH(1,($U$2=GRID!$B$1:$U$1)*(КАЛЕНДАРЬ!I18=GRID!$B$3:$U$3),0))*GRID!$H$45,
ROUNDUP(INDEX(GRID!$B$4:$U$15,MATCH(M$7,GRID!$A$4:$A$15,0),MATCH(1,($U$2=GRID!$B$1:$U$1)*(КАЛЕНДАРЬ!I18=GRID!$B$3:$U$3),0))*GRID!$H$45*(1-GRID!$H$46),0))</f>
        <v>75870</v>
      </c>
      <c r="N56" s="5" cm="1">
        <f t="array" ref="N56">IF($I$2="Длительное проживание от 10 ночей ",
INDEX(GRID!$B$18:$U$29,MATCH(M$7,GRID!$A$18:$A$29,0),MATCH(1,($U$2=GRID!$B$1:$U$1)*(КАЛЕНДАРЬ!I18=GRID!$B$3:$U$3),0))*GRID!$H$45,
ROUNDUP(INDEX(GRID!$B$18:$U$29,MATCH(M$7,GRID!$A$18:$A$29,0),MATCH(1,($U$2=GRID!$B$1:$U$1)*(КАЛЕНДАРЬ!I18=GRID!$B$3:$U$3),0))*GRID!$H$45*(1-GRID!$H$46),0))</f>
        <v>80370</v>
      </c>
      <c r="O56" s="50" t="s">
        <v>105</v>
      </c>
      <c r="P56" s="5" cm="1">
        <f t="array" ref="P56">IF($I$2="Длительное проживание от 10 ночей ",
INDEX(GRID!$B$4:$U$15,MATCH(P$7,GRID!$A$4:$A$15,0),MATCH(1,($U$2=GRID!$B$1:$U$1)*(КАЛЕНДАРЬ!I18=GRID!$B$3:$U$3),0))*GRID!$H$45,
ROUNDUP(INDEX(GRID!$B$4:$U$15,MATCH(P$7,GRID!$A$4:$A$15,0),MATCH(1,($U$2=GRID!$B$1:$U$1)*(КАЛЕНДАРЬ!I18=GRID!$B$3:$U$3),0))*GRID!$H$45*(1-GRID!$H$46),0))</f>
        <v>148680</v>
      </c>
      <c r="Q56" s="5" cm="1">
        <f t="array" ref="Q56">IF($I$2="Длительное проживание от 10 ночей ",
INDEX(GRID!$B$4:$U$15,MATCH(Q$7,GRID!$A$4:$A$15,0),MATCH(1,($U$2=GRID!$B$1:$U$1)*(КАЛЕНДАРЬ!I18=GRID!$B$3:$U$3),0))*GRID!$H$45,
ROUNDUP(INDEX(GRID!$B$4:$U$15,MATCH(Q$7,GRID!$A$4:$A$15,0),MATCH(1,($U$2=GRID!$B$1:$U$1)*(КАЛЕНДАРЬ!I18=GRID!$B$3:$U$3),0))*GRID!$H$45*(1-GRID!$H$46),0))</f>
        <v>174330</v>
      </c>
      <c r="R56" s="50" t="s">
        <v>105</v>
      </c>
      <c r="S56" s="50" t="s">
        <v>105</v>
      </c>
      <c r="T56" s="50" t="s">
        <v>105</v>
      </c>
    </row>
    <row r="57" spans="1:20" hidden="1">
      <c r="A57" s="56" t="s">
        <v>11</v>
      </c>
      <c r="B57" s="57">
        <v>16</v>
      </c>
      <c r="C57" s="5" cm="1">
        <f t="array" ref="C57">IF($I$2="Длительное проживание от 10 ночей ",
INDEX(GRID!$B$4:$U$15,MATCH(C$7,GRID!$A$4:$A$15,0),MATCH(1,($U$2=GRID!$B$1:$U$1)*(КАЛЕНДАРЬ!I19=GRID!$B$3:$U$3),0))*GRID!$H$45,
ROUNDUP(INDEX(GRID!$B$4:$U$15,MATCH(C$7,GRID!$A$4:$A$15,0),MATCH(1,($U$2=GRID!$B$1:$U$1)*(КАЛЕНДАРЬ!I19=GRID!$B$3:$U$3),0))*GRID!$H$45*(1-GRID!$H$46),0))</f>
        <v>29880</v>
      </c>
      <c r="D57" s="5" cm="1">
        <f t="array" ref="D57">IF($I$2="Длительное проживание от 10 ночей ",
INDEX(GRID!$B$18:$U$29,MATCH(C$7,GRID!$A$18:$A$29,0),MATCH(1,($U$2=GRID!$B$1:$U$1)*(КАЛЕНДАРЬ!I19=GRID!$B$3:$U$3),0))*GRID!$H$45,
ROUNDUP(INDEX(GRID!$B$18:$U$29,MATCH(C$7,GRID!$A$18:$A$29,0),MATCH(1,($U$2=GRID!$B$1:$U$1)*(КАЛЕНДАРЬ!I19=GRID!$B$3:$U$3),0))*GRID!$H$45*(1-GRID!$H$46),0))</f>
        <v>34380</v>
      </c>
      <c r="E57" s="5" cm="1">
        <f t="array" ref="E57">IF($I$2="Длительное проживание от 10 ночей ",
INDEX(GRID!$B$4:$U$15,MATCH(E$7,GRID!$A$4:$A$15,0),MATCH(1,($U$2=GRID!$B$1:$U$1)*(КАЛЕНДАРЬ!I19=GRID!$B$3:$U$3),0))*GRID!$H$45,
ROUNDUP(INDEX(GRID!$B$4:$U$15,MATCH(E$7,GRID!$A$4:$A$15,0),MATCH(1,($U$2=GRID!$B$1:$U$1)*(КАЛЕНДАРЬ!I19=GRID!$B$3:$U$3),0))*GRID!$H$45*(1-GRID!$H$46),0))</f>
        <v>35910</v>
      </c>
      <c r="F57" s="5" cm="1">
        <f t="array" ref="F57">IF($I$2="Длительное проживание от 10 ночей ",
INDEX(GRID!$B$18:$U$29,MATCH(E$7,GRID!$A$18:$A$29,0),MATCH(1,($U$2=GRID!$B$1:$U$1)*(КАЛЕНДАРЬ!I19=GRID!$B$3:$U$3),0))*GRID!$H$45,
ROUNDUP(INDEX(GRID!$B$18:$U$29,MATCH(E$7,GRID!$A$18:$A$29,0),MATCH(1,($U$2=GRID!$B$1:$U$1)*(КАЛЕНДАРЬ!I19=GRID!$B$3:$U$3),0))*GRID!$H$45*(1-GRID!$H$46),0))</f>
        <v>40410</v>
      </c>
      <c r="G57" s="50" t="s">
        <v>105</v>
      </c>
      <c r="H57" s="50" t="s">
        <v>105</v>
      </c>
      <c r="I57" s="5" cm="1">
        <f t="array" ref="I57">IF($I$2="Длительное проживание от 10 ночей ",
INDEX(GRID!$B$4:$U$15,MATCH(I$7,GRID!$A$4:$A$15,0),MATCH(1,($U$2=GRID!$B$1:$U$1)*(КАЛЕНДАРЬ!I19=GRID!$B$3:$U$3),0))*GRID!$H$45,
ROUNDUP(INDEX(GRID!$B$4:$U$15,MATCH(I$7,GRID!$A$4:$A$15,0),MATCH(1,($U$2=GRID!$B$1:$U$1)*(КАЛЕНДАРЬ!I19=GRID!$B$3:$U$3),0))*GRID!$H$45*(1-GRID!$H$46),0))</f>
        <v>46530</v>
      </c>
      <c r="J57" s="5" cm="1">
        <f t="array" ref="J57">IF($I$2="Длительное проживание от 10 ночей ",
INDEX(GRID!$B$18:$U$29,MATCH(I$7,GRID!$A$18:$A$29,0),MATCH(1,($U$2=GRID!$B$1:$U$1)*(КАЛЕНДАРЬ!I19=GRID!$B$3:$U$3),0))*GRID!$H$45,
ROUNDUP(INDEX(GRID!$B$18:$U$29,MATCH(I$7,GRID!$A$18:$A$29,0),MATCH(1,($U$2=GRID!$B$1:$U$1)*(КАЛЕНДАРЬ!I19=GRID!$B$3:$U$3),0))*GRID!$H$45*(1-GRID!$H$46),0))</f>
        <v>51030</v>
      </c>
      <c r="K57" s="50" t="s">
        <v>105</v>
      </c>
      <c r="L57" s="50" t="s">
        <v>105</v>
      </c>
      <c r="M57" s="5" cm="1">
        <f t="array" ref="M57">IF($I$2="Длительное проживание от 10 ночей ",
INDEX(GRID!$B$4:$U$15,MATCH(M$7,GRID!$A$4:$A$15,0),MATCH(1,($U$2=GRID!$B$1:$U$1)*(КАЛЕНДАРЬ!I19=GRID!$B$3:$U$3),0))*GRID!$H$45,
ROUNDUP(INDEX(GRID!$B$4:$U$15,MATCH(M$7,GRID!$A$4:$A$15,0),MATCH(1,($U$2=GRID!$B$1:$U$1)*(КАЛЕНДАРЬ!I19=GRID!$B$3:$U$3),0))*GRID!$H$45*(1-GRID!$H$46),0))</f>
        <v>71100</v>
      </c>
      <c r="N57" s="5" cm="1">
        <f t="array" ref="N57">IF($I$2="Длительное проживание от 10 ночей ",
INDEX(GRID!$B$18:$U$29,MATCH(M$7,GRID!$A$18:$A$29,0),MATCH(1,($U$2=GRID!$B$1:$U$1)*(КАЛЕНДАРЬ!I19=GRID!$B$3:$U$3),0))*GRID!$H$45,
ROUNDUP(INDEX(GRID!$B$18:$U$29,MATCH(M$7,GRID!$A$18:$A$29,0),MATCH(1,($U$2=GRID!$B$1:$U$1)*(КАЛЕНДАРЬ!I19=GRID!$B$3:$U$3),0))*GRID!$H$45*(1-GRID!$H$46),0))</f>
        <v>75600</v>
      </c>
      <c r="O57" s="50" t="s">
        <v>105</v>
      </c>
      <c r="P57" s="5" cm="1">
        <f t="array" ref="P57">IF($I$2="Длительное проживание от 10 ночей ",
INDEX(GRID!$B$4:$U$15,MATCH(P$7,GRID!$A$4:$A$15,0),MATCH(1,($U$2=GRID!$B$1:$U$1)*(КАЛЕНДАРЬ!I19=GRID!$B$3:$U$3),0))*GRID!$H$45,
ROUNDUP(INDEX(GRID!$B$4:$U$15,MATCH(P$7,GRID!$A$4:$A$15,0),MATCH(1,($U$2=GRID!$B$1:$U$1)*(КАЛЕНДАРЬ!I19=GRID!$B$3:$U$3),0))*GRID!$H$45*(1-GRID!$H$46),0))</f>
        <v>142200</v>
      </c>
      <c r="Q57" s="5" cm="1">
        <f t="array" ref="Q57">IF($I$2="Длительное проживание от 10 ночей ",
INDEX(GRID!$B$4:$U$15,MATCH(Q$7,GRID!$A$4:$A$15,0),MATCH(1,($U$2=GRID!$B$1:$U$1)*(КАЛЕНДАРЬ!I19=GRID!$B$3:$U$3),0))*GRID!$H$45,
ROUNDUP(INDEX(GRID!$B$4:$U$15,MATCH(Q$7,GRID!$A$4:$A$15,0),MATCH(1,($U$2=GRID!$B$1:$U$1)*(КАЛЕНДАРЬ!I19=GRID!$B$3:$U$3),0))*GRID!$H$45*(1-GRID!$H$46),0))</f>
        <v>166950</v>
      </c>
      <c r="R57" s="50" t="s">
        <v>105</v>
      </c>
      <c r="S57" s="50" t="s">
        <v>105</v>
      </c>
      <c r="T57" s="50" t="s">
        <v>105</v>
      </c>
    </row>
    <row r="58" spans="1:20" hidden="1">
      <c r="A58" s="56" t="s">
        <v>12</v>
      </c>
      <c r="B58" s="57">
        <v>17</v>
      </c>
      <c r="C58" s="5" cm="1">
        <f t="array" ref="C58">IF($I$2="Длительное проживание от 10 ночей ",
INDEX(GRID!$B$4:$U$15,MATCH(C$7,GRID!$A$4:$A$15,0),MATCH(1,($U$2=GRID!$B$1:$U$1)*(КАЛЕНДАРЬ!I20=GRID!$B$3:$U$3),0))*GRID!$H$45,
ROUNDUP(INDEX(GRID!$B$4:$U$15,MATCH(C$7,GRID!$A$4:$A$15,0),MATCH(1,($U$2=GRID!$B$1:$U$1)*(КАЛЕНДАРЬ!I20=GRID!$B$3:$U$3),0))*GRID!$H$45*(1-GRID!$H$46),0))</f>
        <v>29880</v>
      </c>
      <c r="D58" s="5" cm="1">
        <f t="array" ref="D58">IF($I$2="Длительное проживание от 10 ночей ",
INDEX(GRID!$B$18:$U$29,MATCH(C$7,GRID!$A$18:$A$29,0),MATCH(1,($U$2=GRID!$B$1:$U$1)*(КАЛЕНДАРЬ!I20=GRID!$B$3:$U$3),0))*GRID!$H$45,
ROUNDUP(INDEX(GRID!$B$18:$U$29,MATCH(C$7,GRID!$A$18:$A$29,0),MATCH(1,($U$2=GRID!$B$1:$U$1)*(КАЛЕНДАРЬ!I20=GRID!$B$3:$U$3),0))*GRID!$H$45*(1-GRID!$H$46),0))</f>
        <v>34380</v>
      </c>
      <c r="E58" s="5" cm="1">
        <f t="array" ref="E58">IF($I$2="Длительное проживание от 10 ночей ",
INDEX(GRID!$B$4:$U$15,MATCH(E$7,GRID!$A$4:$A$15,0),MATCH(1,($U$2=GRID!$B$1:$U$1)*(КАЛЕНДАРЬ!I20=GRID!$B$3:$U$3),0))*GRID!$H$45,
ROUNDUP(INDEX(GRID!$B$4:$U$15,MATCH(E$7,GRID!$A$4:$A$15,0),MATCH(1,($U$2=GRID!$B$1:$U$1)*(КАЛЕНДАРЬ!I20=GRID!$B$3:$U$3),0))*GRID!$H$45*(1-GRID!$H$46),0))</f>
        <v>35910</v>
      </c>
      <c r="F58" s="5" cm="1">
        <f t="array" ref="F58">IF($I$2="Длительное проживание от 10 ночей ",
INDEX(GRID!$B$18:$U$29,MATCH(E$7,GRID!$A$18:$A$29,0),MATCH(1,($U$2=GRID!$B$1:$U$1)*(КАЛЕНДАРЬ!I20=GRID!$B$3:$U$3),0))*GRID!$H$45,
ROUNDUP(INDEX(GRID!$B$18:$U$29,MATCH(E$7,GRID!$A$18:$A$29,0),MATCH(1,($U$2=GRID!$B$1:$U$1)*(КАЛЕНДАРЬ!I20=GRID!$B$3:$U$3),0))*GRID!$H$45*(1-GRID!$H$46),0))</f>
        <v>40410</v>
      </c>
      <c r="G58" s="50" t="s">
        <v>105</v>
      </c>
      <c r="H58" s="50" t="s">
        <v>105</v>
      </c>
      <c r="I58" s="5" cm="1">
        <f t="array" ref="I58">IF($I$2="Длительное проживание от 10 ночей ",
INDEX(GRID!$B$4:$U$15,MATCH(I$7,GRID!$A$4:$A$15,0),MATCH(1,($U$2=GRID!$B$1:$U$1)*(КАЛЕНДАРЬ!I20=GRID!$B$3:$U$3),0))*GRID!$H$45,
ROUNDUP(INDEX(GRID!$B$4:$U$15,MATCH(I$7,GRID!$A$4:$A$15,0),MATCH(1,($U$2=GRID!$B$1:$U$1)*(КАЛЕНДАРЬ!I20=GRID!$B$3:$U$3),0))*GRID!$H$45*(1-GRID!$H$46),0))</f>
        <v>46530</v>
      </c>
      <c r="J58" s="5" cm="1">
        <f t="array" ref="J58">IF($I$2="Длительное проживание от 10 ночей ",
INDEX(GRID!$B$18:$U$29,MATCH(I$7,GRID!$A$18:$A$29,0),MATCH(1,($U$2=GRID!$B$1:$U$1)*(КАЛЕНДАРЬ!I20=GRID!$B$3:$U$3),0))*GRID!$H$45,
ROUNDUP(INDEX(GRID!$B$18:$U$29,MATCH(I$7,GRID!$A$18:$A$29,0),MATCH(1,($U$2=GRID!$B$1:$U$1)*(КАЛЕНДАРЬ!I20=GRID!$B$3:$U$3),0))*GRID!$H$45*(1-GRID!$H$46),0))</f>
        <v>51030</v>
      </c>
      <c r="K58" s="50" t="s">
        <v>105</v>
      </c>
      <c r="L58" s="50" t="s">
        <v>105</v>
      </c>
      <c r="M58" s="5" cm="1">
        <f t="array" ref="M58">IF($I$2="Длительное проживание от 10 ночей ",
INDEX(GRID!$B$4:$U$15,MATCH(M$7,GRID!$A$4:$A$15,0),MATCH(1,($U$2=GRID!$B$1:$U$1)*(КАЛЕНДАРЬ!I20=GRID!$B$3:$U$3),0))*GRID!$H$45,
ROUNDUP(INDEX(GRID!$B$4:$U$15,MATCH(M$7,GRID!$A$4:$A$15,0),MATCH(1,($U$2=GRID!$B$1:$U$1)*(КАЛЕНДАРЬ!I20=GRID!$B$3:$U$3),0))*GRID!$H$45*(1-GRID!$H$46),0))</f>
        <v>71100</v>
      </c>
      <c r="N58" s="5" cm="1">
        <f t="array" ref="N58">IF($I$2="Длительное проживание от 10 ночей ",
INDEX(GRID!$B$18:$U$29,MATCH(M$7,GRID!$A$18:$A$29,0),MATCH(1,($U$2=GRID!$B$1:$U$1)*(КАЛЕНДАРЬ!I20=GRID!$B$3:$U$3),0))*GRID!$H$45,
ROUNDUP(INDEX(GRID!$B$18:$U$29,MATCH(M$7,GRID!$A$18:$A$29,0),MATCH(1,($U$2=GRID!$B$1:$U$1)*(КАЛЕНДАРЬ!I20=GRID!$B$3:$U$3),0))*GRID!$H$45*(1-GRID!$H$46),0))</f>
        <v>75600</v>
      </c>
      <c r="O58" s="50" t="s">
        <v>105</v>
      </c>
      <c r="P58" s="5" cm="1">
        <f t="array" ref="P58">IF($I$2="Длительное проживание от 10 ночей ",
INDEX(GRID!$B$4:$U$15,MATCH(P$7,GRID!$A$4:$A$15,0),MATCH(1,($U$2=GRID!$B$1:$U$1)*(КАЛЕНДАРЬ!I20=GRID!$B$3:$U$3),0))*GRID!$H$45,
ROUNDUP(INDEX(GRID!$B$4:$U$15,MATCH(P$7,GRID!$A$4:$A$15,0),MATCH(1,($U$2=GRID!$B$1:$U$1)*(КАЛЕНДАРЬ!I20=GRID!$B$3:$U$3),0))*GRID!$H$45*(1-GRID!$H$46),0))</f>
        <v>142200</v>
      </c>
      <c r="Q58" s="5" cm="1">
        <f t="array" ref="Q58">IF($I$2="Длительное проживание от 10 ночей ",
INDEX(GRID!$B$4:$U$15,MATCH(Q$7,GRID!$A$4:$A$15,0),MATCH(1,($U$2=GRID!$B$1:$U$1)*(КАЛЕНДАРЬ!I20=GRID!$B$3:$U$3),0))*GRID!$H$45,
ROUNDUP(INDEX(GRID!$B$4:$U$15,MATCH(Q$7,GRID!$A$4:$A$15,0),MATCH(1,($U$2=GRID!$B$1:$U$1)*(КАЛЕНДАРЬ!I20=GRID!$B$3:$U$3),0))*GRID!$H$45*(1-GRID!$H$46),0))</f>
        <v>166950</v>
      </c>
      <c r="R58" s="50" t="s">
        <v>105</v>
      </c>
      <c r="S58" s="50" t="s">
        <v>105</v>
      </c>
      <c r="T58" s="50" t="s">
        <v>105</v>
      </c>
    </row>
    <row r="59" spans="1:20" hidden="1">
      <c r="A59" s="56" t="s">
        <v>13</v>
      </c>
      <c r="B59" s="57">
        <v>18</v>
      </c>
      <c r="C59" s="5" cm="1">
        <f t="array" ref="C59">IF($I$2="Длительное проживание от 10 ночей ",
INDEX(GRID!$B$4:$U$15,MATCH(C$7,GRID!$A$4:$A$15,0),MATCH(1,($U$2=GRID!$B$1:$U$1)*(КАЛЕНДАРЬ!I21=GRID!$B$3:$U$3),0))*GRID!$H$45,
ROUNDUP(INDEX(GRID!$B$4:$U$15,MATCH(C$7,GRID!$A$4:$A$15,0),MATCH(1,($U$2=GRID!$B$1:$U$1)*(КАЛЕНДАРЬ!I21=GRID!$B$3:$U$3),0))*GRID!$H$45*(1-GRID!$H$46),0))</f>
        <v>29880</v>
      </c>
      <c r="D59" s="5" cm="1">
        <f t="array" ref="D59">IF($I$2="Длительное проживание от 10 ночей ",
INDEX(GRID!$B$18:$U$29,MATCH(C$7,GRID!$A$18:$A$29,0),MATCH(1,($U$2=GRID!$B$1:$U$1)*(КАЛЕНДАРЬ!I21=GRID!$B$3:$U$3),0))*GRID!$H$45,
ROUNDUP(INDEX(GRID!$B$18:$U$29,MATCH(C$7,GRID!$A$18:$A$29,0),MATCH(1,($U$2=GRID!$B$1:$U$1)*(КАЛЕНДАРЬ!I21=GRID!$B$3:$U$3),0))*GRID!$H$45*(1-GRID!$H$46),0))</f>
        <v>34380</v>
      </c>
      <c r="E59" s="5" cm="1">
        <f t="array" ref="E59">IF($I$2="Длительное проживание от 10 ночей ",
INDEX(GRID!$B$4:$U$15,MATCH(E$7,GRID!$A$4:$A$15,0),MATCH(1,($U$2=GRID!$B$1:$U$1)*(КАЛЕНДАРЬ!I21=GRID!$B$3:$U$3),0))*GRID!$H$45,
ROUNDUP(INDEX(GRID!$B$4:$U$15,MATCH(E$7,GRID!$A$4:$A$15,0),MATCH(1,($U$2=GRID!$B$1:$U$1)*(КАЛЕНДАРЬ!I21=GRID!$B$3:$U$3),0))*GRID!$H$45*(1-GRID!$H$46),0))</f>
        <v>35910</v>
      </c>
      <c r="F59" s="5" cm="1">
        <f t="array" ref="F59">IF($I$2="Длительное проживание от 10 ночей ",
INDEX(GRID!$B$18:$U$29,MATCH(E$7,GRID!$A$18:$A$29,0),MATCH(1,($U$2=GRID!$B$1:$U$1)*(КАЛЕНДАРЬ!I21=GRID!$B$3:$U$3),0))*GRID!$H$45,
ROUNDUP(INDEX(GRID!$B$18:$U$29,MATCH(E$7,GRID!$A$18:$A$29,0),MATCH(1,($U$2=GRID!$B$1:$U$1)*(КАЛЕНДАРЬ!I21=GRID!$B$3:$U$3),0))*GRID!$H$45*(1-GRID!$H$46),0))</f>
        <v>40410</v>
      </c>
      <c r="G59" s="50" t="s">
        <v>105</v>
      </c>
      <c r="H59" s="50" t="s">
        <v>105</v>
      </c>
      <c r="I59" s="5" cm="1">
        <f t="array" ref="I59">IF($I$2="Длительное проживание от 10 ночей ",
INDEX(GRID!$B$4:$U$15,MATCH(I$7,GRID!$A$4:$A$15,0),MATCH(1,($U$2=GRID!$B$1:$U$1)*(КАЛЕНДАРЬ!I21=GRID!$B$3:$U$3),0))*GRID!$H$45,
ROUNDUP(INDEX(GRID!$B$4:$U$15,MATCH(I$7,GRID!$A$4:$A$15,0),MATCH(1,($U$2=GRID!$B$1:$U$1)*(КАЛЕНДАРЬ!I21=GRID!$B$3:$U$3),0))*GRID!$H$45*(1-GRID!$H$46),0))</f>
        <v>46530</v>
      </c>
      <c r="J59" s="5" cm="1">
        <f t="array" ref="J59">IF($I$2="Длительное проживание от 10 ночей ",
INDEX(GRID!$B$18:$U$29,MATCH(I$7,GRID!$A$18:$A$29,0),MATCH(1,($U$2=GRID!$B$1:$U$1)*(КАЛЕНДАРЬ!I21=GRID!$B$3:$U$3),0))*GRID!$H$45,
ROUNDUP(INDEX(GRID!$B$18:$U$29,MATCH(I$7,GRID!$A$18:$A$29,0),MATCH(1,($U$2=GRID!$B$1:$U$1)*(КАЛЕНДАРЬ!I21=GRID!$B$3:$U$3),0))*GRID!$H$45*(1-GRID!$H$46),0))</f>
        <v>51030</v>
      </c>
      <c r="K59" s="50" t="s">
        <v>105</v>
      </c>
      <c r="L59" s="50" t="s">
        <v>105</v>
      </c>
      <c r="M59" s="5" cm="1">
        <f t="array" ref="M59">IF($I$2="Длительное проживание от 10 ночей ",
INDEX(GRID!$B$4:$U$15,MATCH(M$7,GRID!$A$4:$A$15,0),MATCH(1,($U$2=GRID!$B$1:$U$1)*(КАЛЕНДАРЬ!I21=GRID!$B$3:$U$3),0))*GRID!$H$45,
ROUNDUP(INDEX(GRID!$B$4:$U$15,MATCH(M$7,GRID!$A$4:$A$15,0),MATCH(1,($U$2=GRID!$B$1:$U$1)*(КАЛЕНДАРЬ!I21=GRID!$B$3:$U$3),0))*GRID!$H$45*(1-GRID!$H$46),0))</f>
        <v>71100</v>
      </c>
      <c r="N59" s="5" cm="1">
        <f t="array" ref="N59">IF($I$2="Длительное проживание от 10 ночей ",
INDEX(GRID!$B$18:$U$29,MATCH(M$7,GRID!$A$18:$A$29,0),MATCH(1,($U$2=GRID!$B$1:$U$1)*(КАЛЕНДАРЬ!I21=GRID!$B$3:$U$3),0))*GRID!$H$45,
ROUNDUP(INDEX(GRID!$B$18:$U$29,MATCH(M$7,GRID!$A$18:$A$29,0),MATCH(1,($U$2=GRID!$B$1:$U$1)*(КАЛЕНДАРЬ!I21=GRID!$B$3:$U$3),0))*GRID!$H$45*(1-GRID!$H$46),0))</f>
        <v>75600</v>
      </c>
      <c r="O59" s="50" t="s">
        <v>105</v>
      </c>
      <c r="P59" s="5" cm="1">
        <f t="array" ref="P59">IF($I$2="Длительное проживание от 10 ночей ",
INDEX(GRID!$B$4:$U$15,MATCH(P$7,GRID!$A$4:$A$15,0),MATCH(1,($U$2=GRID!$B$1:$U$1)*(КАЛЕНДАРЬ!I21=GRID!$B$3:$U$3),0))*GRID!$H$45,
ROUNDUP(INDEX(GRID!$B$4:$U$15,MATCH(P$7,GRID!$A$4:$A$15,0),MATCH(1,($U$2=GRID!$B$1:$U$1)*(КАЛЕНДАРЬ!I21=GRID!$B$3:$U$3),0))*GRID!$H$45*(1-GRID!$H$46),0))</f>
        <v>142200</v>
      </c>
      <c r="Q59" s="5" cm="1">
        <f t="array" ref="Q59">IF($I$2="Длительное проживание от 10 ночей ",
INDEX(GRID!$B$4:$U$15,MATCH(Q$7,GRID!$A$4:$A$15,0),MATCH(1,($U$2=GRID!$B$1:$U$1)*(КАЛЕНДАРЬ!I21=GRID!$B$3:$U$3),0))*GRID!$H$45,
ROUNDUP(INDEX(GRID!$B$4:$U$15,MATCH(Q$7,GRID!$A$4:$A$15,0),MATCH(1,($U$2=GRID!$B$1:$U$1)*(КАЛЕНДАРЬ!I21=GRID!$B$3:$U$3),0))*GRID!$H$45*(1-GRID!$H$46),0))</f>
        <v>166950</v>
      </c>
      <c r="R59" s="50" t="s">
        <v>105</v>
      </c>
      <c r="S59" s="50" t="s">
        <v>105</v>
      </c>
      <c r="T59" s="50" t="s">
        <v>105</v>
      </c>
    </row>
    <row r="60" spans="1:20" hidden="1">
      <c r="A60" s="56" t="s">
        <v>14</v>
      </c>
      <c r="B60" s="57">
        <v>19</v>
      </c>
      <c r="C60" s="5" cm="1">
        <f t="array" ref="C60">IF($I$2="Длительное проживание от 10 ночей ",
INDEX(GRID!$B$4:$U$15,MATCH(C$7,GRID!$A$4:$A$15,0),MATCH(1,($U$2=GRID!$B$1:$U$1)*(КАЛЕНДАРЬ!I22=GRID!$B$3:$U$3),0))*GRID!$H$45,
ROUNDUP(INDEX(GRID!$B$4:$U$15,MATCH(C$7,GRID!$A$4:$A$15,0),MATCH(1,($U$2=GRID!$B$1:$U$1)*(КАЛЕНДАРЬ!I22=GRID!$B$3:$U$3),0))*GRID!$H$45*(1-GRID!$H$46),0))</f>
        <v>29880</v>
      </c>
      <c r="D60" s="5" cm="1">
        <f t="array" ref="D60">IF($I$2="Длительное проживание от 10 ночей ",
INDEX(GRID!$B$18:$U$29,MATCH(C$7,GRID!$A$18:$A$29,0),MATCH(1,($U$2=GRID!$B$1:$U$1)*(КАЛЕНДАРЬ!I22=GRID!$B$3:$U$3),0))*GRID!$H$45,
ROUNDUP(INDEX(GRID!$B$18:$U$29,MATCH(C$7,GRID!$A$18:$A$29,0),MATCH(1,($U$2=GRID!$B$1:$U$1)*(КАЛЕНДАРЬ!I22=GRID!$B$3:$U$3),0))*GRID!$H$45*(1-GRID!$H$46),0))</f>
        <v>34380</v>
      </c>
      <c r="E60" s="5" cm="1">
        <f t="array" ref="E60">IF($I$2="Длительное проживание от 10 ночей ",
INDEX(GRID!$B$4:$U$15,MATCH(E$7,GRID!$A$4:$A$15,0),MATCH(1,($U$2=GRID!$B$1:$U$1)*(КАЛЕНДАРЬ!I22=GRID!$B$3:$U$3),0))*GRID!$H$45,
ROUNDUP(INDEX(GRID!$B$4:$U$15,MATCH(E$7,GRID!$A$4:$A$15,0),MATCH(1,($U$2=GRID!$B$1:$U$1)*(КАЛЕНДАРЬ!I22=GRID!$B$3:$U$3),0))*GRID!$H$45*(1-GRID!$H$46),0))</f>
        <v>35910</v>
      </c>
      <c r="F60" s="5" cm="1">
        <f t="array" ref="F60">IF($I$2="Длительное проживание от 10 ночей ",
INDEX(GRID!$B$18:$U$29,MATCH(E$7,GRID!$A$18:$A$29,0),MATCH(1,($U$2=GRID!$B$1:$U$1)*(КАЛЕНДАРЬ!I22=GRID!$B$3:$U$3),0))*GRID!$H$45,
ROUNDUP(INDEX(GRID!$B$18:$U$29,MATCH(E$7,GRID!$A$18:$A$29,0),MATCH(1,($U$2=GRID!$B$1:$U$1)*(КАЛЕНДАРЬ!I22=GRID!$B$3:$U$3),0))*GRID!$H$45*(1-GRID!$H$46),0))</f>
        <v>40410</v>
      </c>
      <c r="G60" s="50" t="s">
        <v>105</v>
      </c>
      <c r="H60" s="50" t="s">
        <v>105</v>
      </c>
      <c r="I60" s="5" cm="1">
        <f t="array" ref="I60">IF($I$2="Длительное проживание от 10 ночей ",
INDEX(GRID!$B$4:$U$15,MATCH(I$7,GRID!$A$4:$A$15,0),MATCH(1,($U$2=GRID!$B$1:$U$1)*(КАЛЕНДАРЬ!I22=GRID!$B$3:$U$3),0))*GRID!$H$45,
ROUNDUP(INDEX(GRID!$B$4:$U$15,MATCH(I$7,GRID!$A$4:$A$15,0),MATCH(1,($U$2=GRID!$B$1:$U$1)*(КАЛЕНДАРЬ!I22=GRID!$B$3:$U$3),0))*GRID!$H$45*(1-GRID!$H$46),0))</f>
        <v>46530</v>
      </c>
      <c r="J60" s="5" cm="1">
        <f t="array" ref="J60">IF($I$2="Длительное проживание от 10 ночей ",
INDEX(GRID!$B$18:$U$29,MATCH(I$7,GRID!$A$18:$A$29,0),MATCH(1,($U$2=GRID!$B$1:$U$1)*(КАЛЕНДАРЬ!I22=GRID!$B$3:$U$3),0))*GRID!$H$45,
ROUNDUP(INDEX(GRID!$B$18:$U$29,MATCH(I$7,GRID!$A$18:$A$29,0),MATCH(1,($U$2=GRID!$B$1:$U$1)*(КАЛЕНДАРЬ!I22=GRID!$B$3:$U$3),0))*GRID!$H$45*(1-GRID!$H$46),0))</f>
        <v>51030</v>
      </c>
      <c r="K60" s="50" t="s">
        <v>105</v>
      </c>
      <c r="L60" s="50" t="s">
        <v>105</v>
      </c>
      <c r="M60" s="5" cm="1">
        <f t="array" ref="M60">IF($I$2="Длительное проживание от 10 ночей ",
INDEX(GRID!$B$4:$U$15,MATCH(M$7,GRID!$A$4:$A$15,0),MATCH(1,($U$2=GRID!$B$1:$U$1)*(КАЛЕНДАРЬ!I22=GRID!$B$3:$U$3),0))*GRID!$H$45,
ROUNDUP(INDEX(GRID!$B$4:$U$15,MATCH(M$7,GRID!$A$4:$A$15,0),MATCH(1,($U$2=GRID!$B$1:$U$1)*(КАЛЕНДАРЬ!I22=GRID!$B$3:$U$3),0))*GRID!$H$45*(1-GRID!$H$46),0))</f>
        <v>71100</v>
      </c>
      <c r="N60" s="5" cm="1">
        <f t="array" ref="N60">IF($I$2="Длительное проживание от 10 ночей ",
INDEX(GRID!$B$18:$U$29,MATCH(M$7,GRID!$A$18:$A$29,0),MATCH(1,($U$2=GRID!$B$1:$U$1)*(КАЛЕНДАРЬ!I22=GRID!$B$3:$U$3),0))*GRID!$H$45,
ROUNDUP(INDEX(GRID!$B$18:$U$29,MATCH(M$7,GRID!$A$18:$A$29,0),MATCH(1,($U$2=GRID!$B$1:$U$1)*(КАЛЕНДАРЬ!I22=GRID!$B$3:$U$3),0))*GRID!$H$45*(1-GRID!$H$46),0))</f>
        <v>75600</v>
      </c>
      <c r="O60" s="50" t="s">
        <v>105</v>
      </c>
      <c r="P60" s="5" cm="1">
        <f t="array" ref="P60">IF($I$2="Длительное проживание от 10 ночей ",
INDEX(GRID!$B$4:$U$15,MATCH(P$7,GRID!$A$4:$A$15,0),MATCH(1,($U$2=GRID!$B$1:$U$1)*(КАЛЕНДАРЬ!I22=GRID!$B$3:$U$3),0))*GRID!$H$45,
ROUNDUP(INDEX(GRID!$B$4:$U$15,MATCH(P$7,GRID!$A$4:$A$15,0),MATCH(1,($U$2=GRID!$B$1:$U$1)*(КАЛЕНДАРЬ!I22=GRID!$B$3:$U$3),0))*GRID!$H$45*(1-GRID!$H$46),0))</f>
        <v>142200</v>
      </c>
      <c r="Q60" s="5" cm="1">
        <f t="array" ref="Q60">IF($I$2="Длительное проживание от 10 ночей ",
INDEX(GRID!$B$4:$U$15,MATCH(Q$7,GRID!$A$4:$A$15,0),MATCH(1,($U$2=GRID!$B$1:$U$1)*(КАЛЕНДАРЬ!I22=GRID!$B$3:$U$3),0))*GRID!$H$45,
ROUNDUP(INDEX(GRID!$B$4:$U$15,MATCH(Q$7,GRID!$A$4:$A$15,0),MATCH(1,($U$2=GRID!$B$1:$U$1)*(КАЛЕНДАРЬ!I22=GRID!$B$3:$U$3),0))*GRID!$H$45*(1-GRID!$H$46),0))</f>
        <v>166950</v>
      </c>
      <c r="R60" s="50" t="s">
        <v>105</v>
      </c>
      <c r="S60" s="50" t="s">
        <v>105</v>
      </c>
      <c r="T60" s="50" t="s">
        <v>105</v>
      </c>
    </row>
    <row r="61" spans="1:20" hidden="1">
      <c r="A61" s="56" t="s">
        <v>15</v>
      </c>
      <c r="B61" s="57">
        <v>20</v>
      </c>
      <c r="C61" s="5" cm="1">
        <f t="array" ref="C61">IF($I$2="Длительное проживание от 10 ночей ",
INDEX(GRID!$B$4:$U$15,MATCH(C$7,GRID!$A$4:$A$15,0),MATCH(1,($U$2=GRID!$B$1:$U$1)*(КАЛЕНДАРЬ!I23=GRID!$B$3:$U$3),0))*GRID!$H$45,
ROUNDUP(INDEX(GRID!$B$4:$U$15,MATCH(C$7,GRID!$A$4:$A$15,0),MATCH(1,($U$2=GRID!$B$1:$U$1)*(КАЛЕНДАРЬ!I23=GRID!$B$3:$U$3),0))*GRID!$H$45*(1-GRID!$H$46),0))</f>
        <v>29880</v>
      </c>
      <c r="D61" s="5" cm="1">
        <f t="array" ref="D61">IF($I$2="Длительное проживание от 10 ночей ",
INDEX(GRID!$B$18:$U$29,MATCH(C$7,GRID!$A$18:$A$29,0),MATCH(1,($U$2=GRID!$B$1:$U$1)*(КАЛЕНДАРЬ!I23=GRID!$B$3:$U$3),0))*GRID!$H$45,
ROUNDUP(INDEX(GRID!$B$18:$U$29,MATCH(C$7,GRID!$A$18:$A$29,0),MATCH(1,($U$2=GRID!$B$1:$U$1)*(КАЛЕНДАРЬ!I23=GRID!$B$3:$U$3),0))*GRID!$H$45*(1-GRID!$H$46),0))</f>
        <v>34380</v>
      </c>
      <c r="E61" s="5" cm="1">
        <f t="array" ref="E61">IF($I$2="Длительное проживание от 10 ночей ",
INDEX(GRID!$B$4:$U$15,MATCH(E$7,GRID!$A$4:$A$15,0),MATCH(1,($U$2=GRID!$B$1:$U$1)*(КАЛЕНДАРЬ!I23=GRID!$B$3:$U$3),0))*GRID!$H$45,
ROUNDUP(INDEX(GRID!$B$4:$U$15,MATCH(E$7,GRID!$A$4:$A$15,0),MATCH(1,($U$2=GRID!$B$1:$U$1)*(КАЛЕНДАРЬ!I23=GRID!$B$3:$U$3),0))*GRID!$H$45*(1-GRID!$H$46),0))</f>
        <v>35910</v>
      </c>
      <c r="F61" s="5" cm="1">
        <f t="array" ref="F61">IF($I$2="Длительное проживание от 10 ночей ",
INDEX(GRID!$B$18:$U$29,MATCH(E$7,GRID!$A$18:$A$29,0),MATCH(1,($U$2=GRID!$B$1:$U$1)*(КАЛЕНДАРЬ!I23=GRID!$B$3:$U$3),0))*GRID!$H$45,
ROUNDUP(INDEX(GRID!$B$18:$U$29,MATCH(E$7,GRID!$A$18:$A$29,0),MATCH(1,($U$2=GRID!$B$1:$U$1)*(КАЛЕНДАРЬ!I23=GRID!$B$3:$U$3),0))*GRID!$H$45*(1-GRID!$H$46),0))</f>
        <v>40410</v>
      </c>
      <c r="G61" s="50" t="s">
        <v>105</v>
      </c>
      <c r="H61" s="50" t="s">
        <v>105</v>
      </c>
      <c r="I61" s="5" cm="1">
        <f t="array" ref="I61">IF($I$2="Длительное проживание от 10 ночей ",
INDEX(GRID!$B$4:$U$15,MATCH(I$7,GRID!$A$4:$A$15,0),MATCH(1,($U$2=GRID!$B$1:$U$1)*(КАЛЕНДАРЬ!I23=GRID!$B$3:$U$3),0))*GRID!$H$45,
ROUNDUP(INDEX(GRID!$B$4:$U$15,MATCH(I$7,GRID!$A$4:$A$15,0),MATCH(1,($U$2=GRID!$B$1:$U$1)*(КАЛЕНДАРЬ!I23=GRID!$B$3:$U$3),0))*GRID!$H$45*(1-GRID!$H$46),0))</f>
        <v>46530</v>
      </c>
      <c r="J61" s="5" cm="1">
        <f t="array" ref="J61">IF($I$2="Длительное проживание от 10 ночей ",
INDEX(GRID!$B$18:$U$29,MATCH(I$7,GRID!$A$18:$A$29,0),MATCH(1,($U$2=GRID!$B$1:$U$1)*(КАЛЕНДАРЬ!I23=GRID!$B$3:$U$3),0))*GRID!$H$45,
ROUNDUP(INDEX(GRID!$B$18:$U$29,MATCH(I$7,GRID!$A$18:$A$29,0),MATCH(1,($U$2=GRID!$B$1:$U$1)*(КАЛЕНДАРЬ!I23=GRID!$B$3:$U$3),0))*GRID!$H$45*(1-GRID!$H$46),0))</f>
        <v>51030</v>
      </c>
      <c r="K61" s="50" t="s">
        <v>105</v>
      </c>
      <c r="L61" s="50" t="s">
        <v>105</v>
      </c>
      <c r="M61" s="5" cm="1">
        <f t="array" ref="M61">IF($I$2="Длительное проживание от 10 ночей ",
INDEX(GRID!$B$4:$U$15,MATCH(M$7,GRID!$A$4:$A$15,0),MATCH(1,($U$2=GRID!$B$1:$U$1)*(КАЛЕНДАРЬ!I23=GRID!$B$3:$U$3),0))*GRID!$H$45,
ROUNDUP(INDEX(GRID!$B$4:$U$15,MATCH(M$7,GRID!$A$4:$A$15,0),MATCH(1,($U$2=GRID!$B$1:$U$1)*(КАЛЕНДАРЬ!I23=GRID!$B$3:$U$3),0))*GRID!$H$45*(1-GRID!$H$46),0))</f>
        <v>71100</v>
      </c>
      <c r="N61" s="5" cm="1">
        <f t="array" ref="N61">IF($I$2="Длительное проживание от 10 ночей ",
INDEX(GRID!$B$18:$U$29,MATCH(M$7,GRID!$A$18:$A$29,0),MATCH(1,($U$2=GRID!$B$1:$U$1)*(КАЛЕНДАРЬ!I23=GRID!$B$3:$U$3),0))*GRID!$H$45,
ROUNDUP(INDEX(GRID!$B$18:$U$29,MATCH(M$7,GRID!$A$18:$A$29,0),MATCH(1,($U$2=GRID!$B$1:$U$1)*(КАЛЕНДАРЬ!I23=GRID!$B$3:$U$3),0))*GRID!$H$45*(1-GRID!$H$46),0))</f>
        <v>75600</v>
      </c>
      <c r="O61" s="50" t="s">
        <v>105</v>
      </c>
      <c r="P61" s="5" cm="1">
        <f t="array" ref="P61">IF($I$2="Длительное проживание от 10 ночей ",
INDEX(GRID!$B$4:$U$15,MATCH(P$7,GRID!$A$4:$A$15,0),MATCH(1,($U$2=GRID!$B$1:$U$1)*(КАЛЕНДАРЬ!I23=GRID!$B$3:$U$3),0))*GRID!$H$45,
ROUNDUP(INDEX(GRID!$B$4:$U$15,MATCH(P$7,GRID!$A$4:$A$15,0),MATCH(1,($U$2=GRID!$B$1:$U$1)*(КАЛЕНДАРЬ!I23=GRID!$B$3:$U$3),0))*GRID!$H$45*(1-GRID!$H$46),0))</f>
        <v>142200</v>
      </c>
      <c r="Q61" s="5" cm="1">
        <f t="array" ref="Q61">IF($I$2="Длительное проживание от 10 ночей ",
INDEX(GRID!$B$4:$U$15,MATCH(Q$7,GRID!$A$4:$A$15,0),MATCH(1,($U$2=GRID!$B$1:$U$1)*(КАЛЕНДАРЬ!I23=GRID!$B$3:$U$3),0))*GRID!$H$45,
ROUNDUP(INDEX(GRID!$B$4:$U$15,MATCH(Q$7,GRID!$A$4:$A$15,0),MATCH(1,($U$2=GRID!$B$1:$U$1)*(КАЛЕНДАРЬ!I23=GRID!$B$3:$U$3),0))*GRID!$H$45*(1-GRID!$H$46),0))</f>
        <v>166950</v>
      </c>
      <c r="R61" s="50" t="s">
        <v>105</v>
      </c>
      <c r="S61" s="50" t="s">
        <v>105</v>
      </c>
      <c r="T61" s="50" t="s">
        <v>105</v>
      </c>
    </row>
    <row r="62" spans="1:20" hidden="1">
      <c r="A62" s="56" t="s">
        <v>16</v>
      </c>
      <c r="B62" s="57">
        <v>21</v>
      </c>
      <c r="C62" s="5" cm="1">
        <f t="array" ref="C62">IF($I$2="Длительное проживание от 10 ночей ",
INDEX(GRID!$B$4:$U$15,MATCH(C$7,GRID!$A$4:$A$15,0),MATCH(1,($U$2=GRID!$B$1:$U$1)*(КАЛЕНДАРЬ!I24=GRID!$B$3:$U$3),0))*GRID!$H$45,
ROUNDUP(INDEX(GRID!$B$4:$U$15,MATCH(C$7,GRID!$A$4:$A$15,0),MATCH(1,($U$2=GRID!$B$1:$U$1)*(КАЛЕНДАРЬ!I24=GRID!$B$3:$U$3),0))*GRID!$H$45*(1-GRID!$H$46),0))</f>
        <v>32850</v>
      </c>
      <c r="D62" s="5" cm="1">
        <f t="array" ref="D62">IF($I$2="Длительное проживание от 10 ночей ",
INDEX(GRID!$B$18:$U$29,MATCH(C$7,GRID!$A$18:$A$29,0),MATCH(1,($U$2=GRID!$B$1:$U$1)*(КАЛЕНДАРЬ!I24=GRID!$B$3:$U$3),0))*GRID!$H$45,
ROUNDUP(INDEX(GRID!$B$18:$U$29,MATCH(C$7,GRID!$A$18:$A$29,0),MATCH(1,($U$2=GRID!$B$1:$U$1)*(КАЛЕНДАРЬ!I24=GRID!$B$3:$U$3),0))*GRID!$H$45*(1-GRID!$H$46),0))</f>
        <v>37350</v>
      </c>
      <c r="E62" s="5" cm="1">
        <f t="array" ref="E62">IF($I$2="Длительное проживание от 10 ночей ",
INDEX(GRID!$B$4:$U$15,MATCH(E$7,GRID!$A$4:$A$15,0),MATCH(1,($U$2=GRID!$B$1:$U$1)*(КАЛЕНДАРЬ!I24=GRID!$B$3:$U$3),0))*GRID!$H$45,
ROUNDUP(INDEX(GRID!$B$4:$U$15,MATCH(E$7,GRID!$A$4:$A$15,0),MATCH(1,($U$2=GRID!$B$1:$U$1)*(КАЛЕНДАРЬ!I24=GRID!$B$3:$U$3),0))*GRID!$H$45*(1-GRID!$H$46),0))</f>
        <v>39330</v>
      </c>
      <c r="F62" s="5" cm="1">
        <f t="array" ref="F62">IF($I$2="Длительное проживание от 10 ночей ",
INDEX(GRID!$B$18:$U$29,MATCH(E$7,GRID!$A$18:$A$29,0),MATCH(1,($U$2=GRID!$B$1:$U$1)*(КАЛЕНДАРЬ!I24=GRID!$B$3:$U$3),0))*GRID!$H$45,
ROUNDUP(INDEX(GRID!$B$18:$U$29,MATCH(E$7,GRID!$A$18:$A$29,0),MATCH(1,($U$2=GRID!$B$1:$U$1)*(КАЛЕНДАРЬ!I24=GRID!$B$3:$U$3),0))*GRID!$H$45*(1-GRID!$H$46),0))</f>
        <v>43830</v>
      </c>
      <c r="G62" s="50" t="s">
        <v>105</v>
      </c>
      <c r="H62" s="50" t="s">
        <v>105</v>
      </c>
      <c r="I62" s="5" cm="1">
        <f t="array" ref="I62">IF($I$2="Длительное проживание от 10 ночей ",
INDEX(GRID!$B$4:$U$15,MATCH(I$7,GRID!$A$4:$A$15,0),MATCH(1,($U$2=GRID!$B$1:$U$1)*(КАЛЕНДАРЬ!I24=GRID!$B$3:$U$3),0))*GRID!$H$45,
ROUNDUP(INDEX(GRID!$B$4:$U$15,MATCH(I$7,GRID!$A$4:$A$15,0),MATCH(1,($U$2=GRID!$B$1:$U$1)*(КАЛЕНДАРЬ!I24=GRID!$B$3:$U$3),0))*GRID!$H$45*(1-GRID!$H$46),0))</f>
        <v>50580</v>
      </c>
      <c r="J62" s="5" cm="1">
        <f t="array" ref="J62">IF($I$2="Длительное проживание от 10 ночей ",
INDEX(GRID!$B$18:$U$29,MATCH(I$7,GRID!$A$18:$A$29,0),MATCH(1,($U$2=GRID!$B$1:$U$1)*(КАЛЕНДАРЬ!I24=GRID!$B$3:$U$3),0))*GRID!$H$45,
ROUNDUP(INDEX(GRID!$B$18:$U$29,MATCH(I$7,GRID!$A$18:$A$29,0),MATCH(1,($U$2=GRID!$B$1:$U$1)*(КАЛЕНДАРЬ!I24=GRID!$B$3:$U$3),0))*GRID!$H$45*(1-GRID!$H$46),0))</f>
        <v>55080</v>
      </c>
      <c r="K62" s="50" t="s">
        <v>105</v>
      </c>
      <c r="L62" s="50" t="s">
        <v>105</v>
      </c>
      <c r="M62" s="5" cm="1">
        <f t="array" ref="M62">IF($I$2="Длительное проживание от 10 ночей ",
INDEX(GRID!$B$4:$U$15,MATCH(M$7,GRID!$A$4:$A$15,0),MATCH(1,($U$2=GRID!$B$1:$U$1)*(КАЛЕНДАРЬ!I24=GRID!$B$3:$U$3),0))*GRID!$H$45,
ROUNDUP(INDEX(GRID!$B$4:$U$15,MATCH(M$7,GRID!$A$4:$A$15,0),MATCH(1,($U$2=GRID!$B$1:$U$1)*(КАЛЕНДАРЬ!I24=GRID!$B$3:$U$3),0))*GRID!$H$45*(1-GRID!$H$46),0))</f>
        <v>75870</v>
      </c>
      <c r="N62" s="5" cm="1">
        <f t="array" ref="N62">IF($I$2="Длительное проживание от 10 ночей ",
INDEX(GRID!$B$18:$U$29,MATCH(M$7,GRID!$A$18:$A$29,0),MATCH(1,($U$2=GRID!$B$1:$U$1)*(КАЛЕНДАРЬ!I24=GRID!$B$3:$U$3),0))*GRID!$H$45,
ROUNDUP(INDEX(GRID!$B$18:$U$29,MATCH(M$7,GRID!$A$18:$A$29,0),MATCH(1,($U$2=GRID!$B$1:$U$1)*(КАЛЕНДАРЬ!I24=GRID!$B$3:$U$3),0))*GRID!$H$45*(1-GRID!$H$46),0))</f>
        <v>80370</v>
      </c>
      <c r="O62" s="50" t="s">
        <v>105</v>
      </c>
      <c r="P62" s="5" cm="1">
        <f t="array" ref="P62">IF($I$2="Длительное проживание от 10 ночей ",
INDEX(GRID!$B$4:$U$15,MATCH(P$7,GRID!$A$4:$A$15,0),MATCH(1,($U$2=GRID!$B$1:$U$1)*(КАЛЕНДАРЬ!I24=GRID!$B$3:$U$3),0))*GRID!$H$45,
ROUNDUP(INDEX(GRID!$B$4:$U$15,MATCH(P$7,GRID!$A$4:$A$15,0),MATCH(1,($U$2=GRID!$B$1:$U$1)*(КАЛЕНДАРЬ!I24=GRID!$B$3:$U$3),0))*GRID!$H$45*(1-GRID!$H$46),0))</f>
        <v>148680</v>
      </c>
      <c r="Q62" s="5" cm="1">
        <f t="array" ref="Q62">IF($I$2="Длительное проживание от 10 ночей ",
INDEX(GRID!$B$4:$U$15,MATCH(Q$7,GRID!$A$4:$A$15,0),MATCH(1,($U$2=GRID!$B$1:$U$1)*(КАЛЕНДАРЬ!I24=GRID!$B$3:$U$3),0))*GRID!$H$45,
ROUNDUP(INDEX(GRID!$B$4:$U$15,MATCH(Q$7,GRID!$A$4:$A$15,0),MATCH(1,($U$2=GRID!$B$1:$U$1)*(КАЛЕНДАРЬ!I24=GRID!$B$3:$U$3),0))*GRID!$H$45*(1-GRID!$H$46),0))</f>
        <v>174330</v>
      </c>
      <c r="R62" s="50" t="s">
        <v>105</v>
      </c>
      <c r="S62" s="50" t="s">
        <v>105</v>
      </c>
      <c r="T62" s="50" t="s">
        <v>105</v>
      </c>
    </row>
    <row r="63" spans="1:20" hidden="1">
      <c r="A63" s="56" t="s">
        <v>17</v>
      </c>
      <c r="B63" s="57">
        <v>22</v>
      </c>
      <c r="C63" s="5" cm="1">
        <f t="array" ref="C63">IF($I$2="Длительное проживание от 10 ночей ",
INDEX(GRID!$B$4:$U$15,MATCH(C$7,GRID!$A$4:$A$15,0),MATCH(1,($U$2=GRID!$B$1:$U$1)*(КАЛЕНДАРЬ!I25=GRID!$B$3:$U$3),0))*GRID!$H$45,
ROUNDUP(INDEX(GRID!$B$4:$U$15,MATCH(C$7,GRID!$A$4:$A$15,0),MATCH(1,($U$2=GRID!$B$1:$U$1)*(КАЛЕНДАРЬ!I25=GRID!$B$3:$U$3),0))*GRID!$H$45*(1-GRID!$H$46),0))</f>
        <v>32850</v>
      </c>
      <c r="D63" s="5" cm="1">
        <f t="array" ref="D63">IF($I$2="Длительное проживание от 10 ночей ",
INDEX(GRID!$B$18:$U$29,MATCH(C$7,GRID!$A$18:$A$29,0),MATCH(1,($U$2=GRID!$B$1:$U$1)*(КАЛЕНДАРЬ!I25=GRID!$B$3:$U$3),0))*GRID!$H$45,
ROUNDUP(INDEX(GRID!$B$18:$U$29,MATCH(C$7,GRID!$A$18:$A$29,0),MATCH(1,($U$2=GRID!$B$1:$U$1)*(КАЛЕНДАРЬ!I25=GRID!$B$3:$U$3),0))*GRID!$H$45*(1-GRID!$H$46),0))</f>
        <v>37350</v>
      </c>
      <c r="E63" s="5" cm="1">
        <f t="array" ref="E63">IF($I$2="Длительное проживание от 10 ночей ",
INDEX(GRID!$B$4:$U$15,MATCH(E$7,GRID!$A$4:$A$15,0),MATCH(1,($U$2=GRID!$B$1:$U$1)*(КАЛЕНДАРЬ!I25=GRID!$B$3:$U$3),0))*GRID!$H$45,
ROUNDUP(INDEX(GRID!$B$4:$U$15,MATCH(E$7,GRID!$A$4:$A$15,0),MATCH(1,($U$2=GRID!$B$1:$U$1)*(КАЛЕНДАРЬ!I25=GRID!$B$3:$U$3),0))*GRID!$H$45*(1-GRID!$H$46),0))</f>
        <v>39330</v>
      </c>
      <c r="F63" s="5" cm="1">
        <f t="array" ref="F63">IF($I$2="Длительное проживание от 10 ночей ",
INDEX(GRID!$B$18:$U$29,MATCH(E$7,GRID!$A$18:$A$29,0),MATCH(1,($U$2=GRID!$B$1:$U$1)*(КАЛЕНДАРЬ!I25=GRID!$B$3:$U$3),0))*GRID!$H$45,
ROUNDUP(INDEX(GRID!$B$18:$U$29,MATCH(E$7,GRID!$A$18:$A$29,0),MATCH(1,($U$2=GRID!$B$1:$U$1)*(КАЛЕНДАРЬ!I25=GRID!$B$3:$U$3),0))*GRID!$H$45*(1-GRID!$H$46),0))</f>
        <v>43830</v>
      </c>
      <c r="G63" s="50" t="s">
        <v>105</v>
      </c>
      <c r="H63" s="50" t="s">
        <v>105</v>
      </c>
      <c r="I63" s="5" cm="1">
        <f t="array" ref="I63">IF($I$2="Длительное проживание от 10 ночей ",
INDEX(GRID!$B$4:$U$15,MATCH(I$7,GRID!$A$4:$A$15,0),MATCH(1,($U$2=GRID!$B$1:$U$1)*(КАЛЕНДАРЬ!I25=GRID!$B$3:$U$3),0))*GRID!$H$45,
ROUNDUP(INDEX(GRID!$B$4:$U$15,MATCH(I$7,GRID!$A$4:$A$15,0),MATCH(1,($U$2=GRID!$B$1:$U$1)*(КАЛЕНДАРЬ!I25=GRID!$B$3:$U$3),0))*GRID!$H$45*(1-GRID!$H$46),0))</f>
        <v>50580</v>
      </c>
      <c r="J63" s="5" cm="1">
        <f t="array" ref="J63">IF($I$2="Длительное проживание от 10 ночей ",
INDEX(GRID!$B$18:$U$29,MATCH(I$7,GRID!$A$18:$A$29,0),MATCH(1,($U$2=GRID!$B$1:$U$1)*(КАЛЕНДАРЬ!I25=GRID!$B$3:$U$3),0))*GRID!$H$45,
ROUNDUP(INDEX(GRID!$B$18:$U$29,MATCH(I$7,GRID!$A$18:$A$29,0),MATCH(1,($U$2=GRID!$B$1:$U$1)*(КАЛЕНДАРЬ!I25=GRID!$B$3:$U$3),0))*GRID!$H$45*(1-GRID!$H$46),0))</f>
        <v>55080</v>
      </c>
      <c r="K63" s="50" t="s">
        <v>105</v>
      </c>
      <c r="L63" s="50" t="s">
        <v>105</v>
      </c>
      <c r="M63" s="5" cm="1">
        <f t="array" ref="M63">IF($I$2="Длительное проживание от 10 ночей ",
INDEX(GRID!$B$4:$U$15,MATCH(M$7,GRID!$A$4:$A$15,0),MATCH(1,($U$2=GRID!$B$1:$U$1)*(КАЛЕНДАРЬ!I25=GRID!$B$3:$U$3),0))*GRID!$H$45,
ROUNDUP(INDEX(GRID!$B$4:$U$15,MATCH(M$7,GRID!$A$4:$A$15,0),MATCH(1,($U$2=GRID!$B$1:$U$1)*(КАЛЕНДАРЬ!I25=GRID!$B$3:$U$3),0))*GRID!$H$45*(1-GRID!$H$46),0))</f>
        <v>75870</v>
      </c>
      <c r="N63" s="5" cm="1">
        <f t="array" ref="N63">IF($I$2="Длительное проживание от 10 ночей ",
INDEX(GRID!$B$18:$U$29,MATCH(M$7,GRID!$A$18:$A$29,0),MATCH(1,($U$2=GRID!$B$1:$U$1)*(КАЛЕНДАРЬ!I25=GRID!$B$3:$U$3),0))*GRID!$H$45,
ROUNDUP(INDEX(GRID!$B$18:$U$29,MATCH(M$7,GRID!$A$18:$A$29,0),MATCH(1,($U$2=GRID!$B$1:$U$1)*(КАЛЕНДАРЬ!I25=GRID!$B$3:$U$3),0))*GRID!$H$45*(1-GRID!$H$46),0))</f>
        <v>80370</v>
      </c>
      <c r="O63" s="50" t="s">
        <v>105</v>
      </c>
      <c r="P63" s="5" cm="1">
        <f t="array" ref="P63">IF($I$2="Длительное проживание от 10 ночей ",
INDEX(GRID!$B$4:$U$15,MATCH(P$7,GRID!$A$4:$A$15,0),MATCH(1,($U$2=GRID!$B$1:$U$1)*(КАЛЕНДАРЬ!I25=GRID!$B$3:$U$3),0))*GRID!$H$45,
ROUNDUP(INDEX(GRID!$B$4:$U$15,MATCH(P$7,GRID!$A$4:$A$15,0),MATCH(1,($U$2=GRID!$B$1:$U$1)*(КАЛЕНДАРЬ!I25=GRID!$B$3:$U$3),0))*GRID!$H$45*(1-GRID!$H$46),0))</f>
        <v>148680</v>
      </c>
      <c r="Q63" s="5" cm="1">
        <f t="array" ref="Q63">IF($I$2="Длительное проживание от 10 ночей ",
INDEX(GRID!$B$4:$U$15,MATCH(Q$7,GRID!$A$4:$A$15,0),MATCH(1,($U$2=GRID!$B$1:$U$1)*(КАЛЕНДАРЬ!I25=GRID!$B$3:$U$3),0))*GRID!$H$45,
ROUNDUP(INDEX(GRID!$B$4:$U$15,MATCH(Q$7,GRID!$A$4:$A$15,0),MATCH(1,($U$2=GRID!$B$1:$U$1)*(КАЛЕНДАРЬ!I25=GRID!$B$3:$U$3),0))*GRID!$H$45*(1-GRID!$H$46),0))</f>
        <v>174330</v>
      </c>
      <c r="R63" s="50" t="s">
        <v>105</v>
      </c>
      <c r="S63" s="50" t="s">
        <v>105</v>
      </c>
      <c r="T63" s="50" t="s">
        <v>105</v>
      </c>
    </row>
    <row r="64" spans="1:20" hidden="1">
      <c r="A64" s="56" t="s">
        <v>11</v>
      </c>
      <c r="B64" s="57">
        <v>23</v>
      </c>
      <c r="C64" s="5" cm="1">
        <f t="array" ref="C64">IF($I$2="Длительное проживание от 10 ночей ",
INDEX(GRID!$B$4:$U$15,MATCH(C$7,GRID!$A$4:$A$15,0),MATCH(1,($U$2=GRID!$B$1:$U$1)*(КАЛЕНДАРЬ!I26=GRID!$B$3:$U$3),0))*GRID!$H$45,
ROUNDUP(INDEX(GRID!$B$4:$U$15,MATCH(C$7,GRID!$A$4:$A$15,0),MATCH(1,($U$2=GRID!$B$1:$U$1)*(КАЛЕНДАРЬ!I26=GRID!$B$3:$U$3),0))*GRID!$H$45*(1-GRID!$H$46),0))</f>
        <v>29880</v>
      </c>
      <c r="D64" s="5" cm="1">
        <f t="array" ref="D64">IF($I$2="Длительное проживание от 10 ночей ",
INDEX(GRID!$B$18:$U$29,MATCH(C$7,GRID!$A$18:$A$29,0),MATCH(1,($U$2=GRID!$B$1:$U$1)*(КАЛЕНДАРЬ!I26=GRID!$B$3:$U$3),0))*GRID!$H$45,
ROUNDUP(INDEX(GRID!$B$18:$U$29,MATCH(C$7,GRID!$A$18:$A$29,0),MATCH(1,($U$2=GRID!$B$1:$U$1)*(КАЛЕНДАРЬ!I26=GRID!$B$3:$U$3),0))*GRID!$H$45*(1-GRID!$H$46),0))</f>
        <v>34380</v>
      </c>
      <c r="E64" s="5" cm="1">
        <f t="array" ref="E64">IF($I$2="Длительное проживание от 10 ночей ",
INDEX(GRID!$B$4:$U$15,MATCH(E$7,GRID!$A$4:$A$15,0),MATCH(1,($U$2=GRID!$B$1:$U$1)*(КАЛЕНДАРЬ!I26=GRID!$B$3:$U$3),0))*GRID!$H$45,
ROUNDUP(INDEX(GRID!$B$4:$U$15,MATCH(E$7,GRID!$A$4:$A$15,0),MATCH(1,($U$2=GRID!$B$1:$U$1)*(КАЛЕНДАРЬ!I26=GRID!$B$3:$U$3),0))*GRID!$H$45*(1-GRID!$H$46),0))</f>
        <v>35910</v>
      </c>
      <c r="F64" s="5" cm="1">
        <f t="array" ref="F64">IF($I$2="Длительное проживание от 10 ночей ",
INDEX(GRID!$B$18:$U$29,MATCH(E$7,GRID!$A$18:$A$29,0),MATCH(1,($U$2=GRID!$B$1:$U$1)*(КАЛЕНДАРЬ!I26=GRID!$B$3:$U$3),0))*GRID!$H$45,
ROUNDUP(INDEX(GRID!$B$18:$U$29,MATCH(E$7,GRID!$A$18:$A$29,0),MATCH(1,($U$2=GRID!$B$1:$U$1)*(КАЛЕНДАРЬ!I26=GRID!$B$3:$U$3),0))*GRID!$H$45*(1-GRID!$H$46),0))</f>
        <v>40410</v>
      </c>
      <c r="G64" s="50" t="s">
        <v>105</v>
      </c>
      <c r="H64" s="50" t="s">
        <v>105</v>
      </c>
      <c r="I64" s="5" cm="1">
        <f t="array" ref="I64">IF($I$2="Длительное проживание от 10 ночей ",
INDEX(GRID!$B$4:$U$15,MATCH(I$7,GRID!$A$4:$A$15,0),MATCH(1,($U$2=GRID!$B$1:$U$1)*(КАЛЕНДАРЬ!I26=GRID!$B$3:$U$3),0))*GRID!$H$45,
ROUNDUP(INDEX(GRID!$B$4:$U$15,MATCH(I$7,GRID!$A$4:$A$15,0),MATCH(1,($U$2=GRID!$B$1:$U$1)*(КАЛЕНДАРЬ!I26=GRID!$B$3:$U$3),0))*GRID!$H$45*(1-GRID!$H$46),0))</f>
        <v>46530</v>
      </c>
      <c r="J64" s="5" cm="1">
        <f t="array" ref="J64">IF($I$2="Длительное проживание от 10 ночей ",
INDEX(GRID!$B$18:$U$29,MATCH(I$7,GRID!$A$18:$A$29,0),MATCH(1,($U$2=GRID!$B$1:$U$1)*(КАЛЕНДАРЬ!I26=GRID!$B$3:$U$3),0))*GRID!$H$45,
ROUNDUP(INDEX(GRID!$B$18:$U$29,MATCH(I$7,GRID!$A$18:$A$29,0),MATCH(1,($U$2=GRID!$B$1:$U$1)*(КАЛЕНДАРЬ!I26=GRID!$B$3:$U$3),0))*GRID!$H$45*(1-GRID!$H$46),0))</f>
        <v>51030</v>
      </c>
      <c r="K64" s="50" t="s">
        <v>105</v>
      </c>
      <c r="L64" s="50" t="s">
        <v>105</v>
      </c>
      <c r="M64" s="5" cm="1">
        <f t="array" ref="M64">IF($I$2="Длительное проживание от 10 ночей ",
INDEX(GRID!$B$4:$U$15,MATCH(M$7,GRID!$A$4:$A$15,0),MATCH(1,($U$2=GRID!$B$1:$U$1)*(КАЛЕНДАРЬ!I26=GRID!$B$3:$U$3),0))*GRID!$H$45,
ROUNDUP(INDEX(GRID!$B$4:$U$15,MATCH(M$7,GRID!$A$4:$A$15,0),MATCH(1,($U$2=GRID!$B$1:$U$1)*(КАЛЕНДАРЬ!I26=GRID!$B$3:$U$3),0))*GRID!$H$45*(1-GRID!$H$46),0))</f>
        <v>71100</v>
      </c>
      <c r="N64" s="5" cm="1">
        <f t="array" ref="N64">IF($I$2="Длительное проживание от 10 ночей ",
INDEX(GRID!$B$18:$U$29,MATCH(M$7,GRID!$A$18:$A$29,0),MATCH(1,($U$2=GRID!$B$1:$U$1)*(КАЛЕНДАРЬ!I26=GRID!$B$3:$U$3),0))*GRID!$H$45,
ROUNDUP(INDEX(GRID!$B$18:$U$29,MATCH(M$7,GRID!$A$18:$A$29,0),MATCH(1,($U$2=GRID!$B$1:$U$1)*(КАЛЕНДАРЬ!I26=GRID!$B$3:$U$3),0))*GRID!$H$45*(1-GRID!$H$46),0))</f>
        <v>75600</v>
      </c>
      <c r="O64" s="50" t="s">
        <v>105</v>
      </c>
      <c r="P64" s="5" cm="1">
        <f t="array" ref="P64">IF($I$2="Длительное проживание от 10 ночей ",
INDEX(GRID!$B$4:$U$15,MATCH(P$7,GRID!$A$4:$A$15,0),MATCH(1,($U$2=GRID!$B$1:$U$1)*(КАЛЕНДАРЬ!I26=GRID!$B$3:$U$3),0))*GRID!$H$45,
ROUNDUP(INDEX(GRID!$B$4:$U$15,MATCH(P$7,GRID!$A$4:$A$15,0),MATCH(1,($U$2=GRID!$B$1:$U$1)*(КАЛЕНДАРЬ!I26=GRID!$B$3:$U$3),0))*GRID!$H$45*(1-GRID!$H$46),0))</f>
        <v>142200</v>
      </c>
      <c r="Q64" s="5" cm="1">
        <f t="array" ref="Q64">IF($I$2="Длительное проживание от 10 ночей ",
INDEX(GRID!$B$4:$U$15,MATCH(Q$7,GRID!$A$4:$A$15,0),MATCH(1,($U$2=GRID!$B$1:$U$1)*(КАЛЕНДАРЬ!I26=GRID!$B$3:$U$3),0))*GRID!$H$45,
ROUNDUP(INDEX(GRID!$B$4:$U$15,MATCH(Q$7,GRID!$A$4:$A$15,0),MATCH(1,($U$2=GRID!$B$1:$U$1)*(КАЛЕНДАРЬ!I26=GRID!$B$3:$U$3),0))*GRID!$H$45*(1-GRID!$H$46),0))</f>
        <v>166950</v>
      </c>
      <c r="R64" s="50" t="s">
        <v>105</v>
      </c>
      <c r="S64" s="50" t="s">
        <v>105</v>
      </c>
      <c r="T64" s="50" t="s">
        <v>105</v>
      </c>
    </row>
    <row r="65" spans="1:20" hidden="1">
      <c r="A65" s="56" t="s">
        <v>12</v>
      </c>
      <c r="B65" s="57">
        <v>24</v>
      </c>
      <c r="C65" s="5" cm="1">
        <f t="array" ref="C65">IF($I$2="Длительное проживание от 10 ночей ",
INDEX(GRID!$B$4:$U$15,MATCH(C$7,GRID!$A$4:$A$15,0),MATCH(1,($U$2=GRID!$B$1:$U$1)*(КАЛЕНДАРЬ!I27=GRID!$B$3:$U$3),0))*GRID!$H$45,
ROUNDUP(INDEX(GRID!$B$4:$U$15,MATCH(C$7,GRID!$A$4:$A$15,0),MATCH(1,($U$2=GRID!$B$1:$U$1)*(КАЛЕНДАРЬ!I27=GRID!$B$3:$U$3),0))*GRID!$H$45*(1-GRID!$H$46),0))</f>
        <v>29880</v>
      </c>
      <c r="D65" s="5" cm="1">
        <f t="array" ref="D65">IF($I$2="Длительное проживание от 10 ночей ",
INDEX(GRID!$B$18:$U$29,MATCH(C$7,GRID!$A$18:$A$29,0),MATCH(1,($U$2=GRID!$B$1:$U$1)*(КАЛЕНДАРЬ!I27=GRID!$B$3:$U$3),0))*GRID!$H$45,
ROUNDUP(INDEX(GRID!$B$18:$U$29,MATCH(C$7,GRID!$A$18:$A$29,0),MATCH(1,($U$2=GRID!$B$1:$U$1)*(КАЛЕНДАРЬ!I27=GRID!$B$3:$U$3),0))*GRID!$H$45*(1-GRID!$H$46),0))</f>
        <v>34380</v>
      </c>
      <c r="E65" s="5" cm="1">
        <f t="array" ref="E65">IF($I$2="Длительное проживание от 10 ночей ",
INDEX(GRID!$B$4:$U$15,MATCH(E$7,GRID!$A$4:$A$15,0),MATCH(1,($U$2=GRID!$B$1:$U$1)*(КАЛЕНДАРЬ!I27=GRID!$B$3:$U$3),0))*GRID!$H$45,
ROUNDUP(INDEX(GRID!$B$4:$U$15,MATCH(E$7,GRID!$A$4:$A$15,0),MATCH(1,($U$2=GRID!$B$1:$U$1)*(КАЛЕНДАРЬ!I27=GRID!$B$3:$U$3),0))*GRID!$H$45*(1-GRID!$H$46),0))</f>
        <v>35910</v>
      </c>
      <c r="F65" s="5" cm="1">
        <f t="array" ref="F65">IF($I$2="Длительное проживание от 10 ночей ",
INDEX(GRID!$B$18:$U$29,MATCH(E$7,GRID!$A$18:$A$29,0),MATCH(1,($U$2=GRID!$B$1:$U$1)*(КАЛЕНДАРЬ!I27=GRID!$B$3:$U$3),0))*GRID!$H$45,
ROUNDUP(INDEX(GRID!$B$18:$U$29,MATCH(E$7,GRID!$A$18:$A$29,0),MATCH(1,($U$2=GRID!$B$1:$U$1)*(КАЛЕНДАРЬ!I27=GRID!$B$3:$U$3),0))*GRID!$H$45*(1-GRID!$H$46),0))</f>
        <v>40410</v>
      </c>
      <c r="G65" s="50" t="s">
        <v>105</v>
      </c>
      <c r="H65" s="50" t="s">
        <v>105</v>
      </c>
      <c r="I65" s="5" cm="1">
        <f t="array" ref="I65">IF($I$2="Длительное проживание от 10 ночей ",
INDEX(GRID!$B$4:$U$15,MATCH(I$7,GRID!$A$4:$A$15,0),MATCH(1,($U$2=GRID!$B$1:$U$1)*(КАЛЕНДАРЬ!I27=GRID!$B$3:$U$3),0))*GRID!$H$45,
ROUNDUP(INDEX(GRID!$B$4:$U$15,MATCH(I$7,GRID!$A$4:$A$15,0),MATCH(1,($U$2=GRID!$B$1:$U$1)*(КАЛЕНДАРЬ!I27=GRID!$B$3:$U$3),0))*GRID!$H$45*(1-GRID!$H$46),0))</f>
        <v>46530</v>
      </c>
      <c r="J65" s="5" cm="1">
        <f t="array" ref="J65">IF($I$2="Длительное проживание от 10 ночей ",
INDEX(GRID!$B$18:$U$29,MATCH(I$7,GRID!$A$18:$A$29,0),MATCH(1,($U$2=GRID!$B$1:$U$1)*(КАЛЕНДАРЬ!I27=GRID!$B$3:$U$3),0))*GRID!$H$45,
ROUNDUP(INDEX(GRID!$B$18:$U$29,MATCH(I$7,GRID!$A$18:$A$29,0),MATCH(1,($U$2=GRID!$B$1:$U$1)*(КАЛЕНДАРЬ!I27=GRID!$B$3:$U$3),0))*GRID!$H$45*(1-GRID!$H$46),0))</f>
        <v>51030</v>
      </c>
      <c r="K65" s="50" t="s">
        <v>105</v>
      </c>
      <c r="L65" s="50" t="s">
        <v>105</v>
      </c>
      <c r="M65" s="5" cm="1">
        <f t="array" ref="M65">IF($I$2="Длительное проживание от 10 ночей ",
INDEX(GRID!$B$4:$U$15,MATCH(M$7,GRID!$A$4:$A$15,0),MATCH(1,($U$2=GRID!$B$1:$U$1)*(КАЛЕНДАРЬ!I27=GRID!$B$3:$U$3),0))*GRID!$H$45,
ROUNDUP(INDEX(GRID!$B$4:$U$15,MATCH(M$7,GRID!$A$4:$A$15,0),MATCH(1,($U$2=GRID!$B$1:$U$1)*(КАЛЕНДАРЬ!I27=GRID!$B$3:$U$3),0))*GRID!$H$45*(1-GRID!$H$46),0))</f>
        <v>71100</v>
      </c>
      <c r="N65" s="5" cm="1">
        <f t="array" ref="N65">IF($I$2="Длительное проживание от 10 ночей ",
INDEX(GRID!$B$18:$U$29,MATCH(M$7,GRID!$A$18:$A$29,0),MATCH(1,($U$2=GRID!$B$1:$U$1)*(КАЛЕНДАРЬ!I27=GRID!$B$3:$U$3),0))*GRID!$H$45,
ROUNDUP(INDEX(GRID!$B$18:$U$29,MATCH(M$7,GRID!$A$18:$A$29,0),MATCH(1,($U$2=GRID!$B$1:$U$1)*(КАЛЕНДАРЬ!I27=GRID!$B$3:$U$3),0))*GRID!$H$45*(1-GRID!$H$46),0))</f>
        <v>75600</v>
      </c>
      <c r="O65" s="50" t="s">
        <v>105</v>
      </c>
      <c r="P65" s="5" cm="1">
        <f t="array" ref="P65">IF($I$2="Длительное проживание от 10 ночей ",
INDEX(GRID!$B$4:$U$15,MATCH(P$7,GRID!$A$4:$A$15,0),MATCH(1,($U$2=GRID!$B$1:$U$1)*(КАЛЕНДАРЬ!I27=GRID!$B$3:$U$3),0))*GRID!$H$45,
ROUNDUP(INDEX(GRID!$B$4:$U$15,MATCH(P$7,GRID!$A$4:$A$15,0),MATCH(1,($U$2=GRID!$B$1:$U$1)*(КАЛЕНДАРЬ!I27=GRID!$B$3:$U$3),0))*GRID!$H$45*(1-GRID!$H$46),0))</f>
        <v>142200</v>
      </c>
      <c r="Q65" s="5" cm="1">
        <f t="array" ref="Q65">IF($I$2="Длительное проживание от 10 ночей ",
INDEX(GRID!$B$4:$U$15,MATCH(Q$7,GRID!$A$4:$A$15,0),MATCH(1,($U$2=GRID!$B$1:$U$1)*(КАЛЕНДАРЬ!I27=GRID!$B$3:$U$3),0))*GRID!$H$45,
ROUNDUP(INDEX(GRID!$B$4:$U$15,MATCH(Q$7,GRID!$A$4:$A$15,0),MATCH(1,($U$2=GRID!$B$1:$U$1)*(КАЛЕНДАРЬ!I27=GRID!$B$3:$U$3),0))*GRID!$H$45*(1-GRID!$H$46),0))</f>
        <v>166950</v>
      </c>
      <c r="R65" s="50" t="s">
        <v>105</v>
      </c>
      <c r="S65" s="50" t="s">
        <v>105</v>
      </c>
      <c r="T65" s="50" t="s">
        <v>105</v>
      </c>
    </row>
    <row r="66" spans="1:20" hidden="1">
      <c r="A66" s="56" t="s">
        <v>13</v>
      </c>
      <c r="B66" s="57">
        <v>25</v>
      </c>
      <c r="C66" s="5" cm="1">
        <f t="array" ref="C66">IF($I$2="Длительное проживание от 10 ночей ",
INDEX(GRID!$B$4:$U$15,MATCH(C$7,GRID!$A$4:$A$15,0),MATCH(1,($U$2=GRID!$B$1:$U$1)*(КАЛЕНДАРЬ!I28=GRID!$B$3:$U$3),0))*GRID!$H$45,
ROUNDUP(INDEX(GRID!$B$4:$U$15,MATCH(C$7,GRID!$A$4:$A$15,0),MATCH(1,($U$2=GRID!$B$1:$U$1)*(КАЛЕНДАРЬ!I28=GRID!$B$3:$U$3),0))*GRID!$H$45*(1-GRID!$H$46),0))</f>
        <v>29880</v>
      </c>
      <c r="D66" s="5" cm="1">
        <f t="array" ref="D66">IF($I$2="Длительное проживание от 10 ночей ",
INDEX(GRID!$B$18:$U$29,MATCH(C$7,GRID!$A$18:$A$29,0),MATCH(1,($U$2=GRID!$B$1:$U$1)*(КАЛЕНДАРЬ!I28=GRID!$B$3:$U$3),0))*GRID!$H$45,
ROUNDUP(INDEX(GRID!$B$18:$U$29,MATCH(C$7,GRID!$A$18:$A$29,0),MATCH(1,($U$2=GRID!$B$1:$U$1)*(КАЛЕНДАРЬ!I28=GRID!$B$3:$U$3),0))*GRID!$H$45*(1-GRID!$H$46),0))</f>
        <v>34380</v>
      </c>
      <c r="E66" s="5" cm="1">
        <f t="array" ref="E66">IF($I$2="Длительное проживание от 10 ночей ",
INDEX(GRID!$B$4:$U$15,MATCH(E$7,GRID!$A$4:$A$15,0),MATCH(1,($U$2=GRID!$B$1:$U$1)*(КАЛЕНДАРЬ!I28=GRID!$B$3:$U$3),0))*GRID!$H$45,
ROUNDUP(INDEX(GRID!$B$4:$U$15,MATCH(E$7,GRID!$A$4:$A$15,0),MATCH(1,($U$2=GRID!$B$1:$U$1)*(КАЛЕНДАРЬ!I28=GRID!$B$3:$U$3),0))*GRID!$H$45*(1-GRID!$H$46),0))</f>
        <v>35910</v>
      </c>
      <c r="F66" s="5" cm="1">
        <f t="array" ref="F66">IF($I$2="Длительное проживание от 10 ночей ",
INDEX(GRID!$B$18:$U$29,MATCH(E$7,GRID!$A$18:$A$29,0),MATCH(1,($U$2=GRID!$B$1:$U$1)*(КАЛЕНДАРЬ!I28=GRID!$B$3:$U$3),0))*GRID!$H$45,
ROUNDUP(INDEX(GRID!$B$18:$U$29,MATCH(E$7,GRID!$A$18:$A$29,0),MATCH(1,($U$2=GRID!$B$1:$U$1)*(КАЛЕНДАРЬ!I28=GRID!$B$3:$U$3),0))*GRID!$H$45*(1-GRID!$H$46),0))</f>
        <v>40410</v>
      </c>
      <c r="G66" s="50" t="s">
        <v>105</v>
      </c>
      <c r="H66" s="50" t="s">
        <v>105</v>
      </c>
      <c r="I66" s="5" cm="1">
        <f t="array" ref="I66">IF($I$2="Длительное проживание от 10 ночей ",
INDEX(GRID!$B$4:$U$15,MATCH(I$7,GRID!$A$4:$A$15,0),MATCH(1,($U$2=GRID!$B$1:$U$1)*(КАЛЕНДАРЬ!I28=GRID!$B$3:$U$3),0))*GRID!$H$45,
ROUNDUP(INDEX(GRID!$B$4:$U$15,MATCH(I$7,GRID!$A$4:$A$15,0),MATCH(1,($U$2=GRID!$B$1:$U$1)*(КАЛЕНДАРЬ!I28=GRID!$B$3:$U$3),0))*GRID!$H$45*(1-GRID!$H$46),0))</f>
        <v>46530</v>
      </c>
      <c r="J66" s="5" cm="1">
        <f t="array" ref="J66">IF($I$2="Длительное проживание от 10 ночей ",
INDEX(GRID!$B$18:$U$29,MATCH(I$7,GRID!$A$18:$A$29,0),MATCH(1,($U$2=GRID!$B$1:$U$1)*(КАЛЕНДАРЬ!I28=GRID!$B$3:$U$3),0))*GRID!$H$45,
ROUNDUP(INDEX(GRID!$B$18:$U$29,MATCH(I$7,GRID!$A$18:$A$29,0),MATCH(1,($U$2=GRID!$B$1:$U$1)*(КАЛЕНДАРЬ!I28=GRID!$B$3:$U$3),0))*GRID!$H$45*(1-GRID!$H$46),0))</f>
        <v>51030</v>
      </c>
      <c r="K66" s="50" t="s">
        <v>105</v>
      </c>
      <c r="L66" s="50" t="s">
        <v>105</v>
      </c>
      <c r="M66" s="5" cm="1">
        <f t="array" ref="M66">IF($I$2="Длительное проживание от 10 ночей ",
INDEX(GRID!$B$4:$U$15,MATCH(M$7,GRID!$A$4:$A$15,0),MATCH(1,($U$2=GRID!$B$1:$U$1)*(КАЛЕНДАРЬ!I28=GRID!$B$3:$U$3),0))*GRID!$H$45,
ROUNDUP(INDEX(GRID!$B$4:$U$15,MATCH(M$7,GRID!$A$4:$A$15,0),MATCH(1,($U$2=GRID!$B$1:$U$1)*(КАЛЕНДАРЬ!I28=GRID!$B$3:$U$3),0))*GRID!$H$45*(1-GRID!$H$46),0))</f>
        <v>71100</v>
      </c>
      <c r="N66" s="5" cm="1">
        <f t="array" ref="N66">IF($I$2="Длительное проживание от 10 ночей ",
INDEX(GRID!$B$18:$U$29,MATCH(M$7,GRID!$A$18:$A$29,0),MATCH(1,($U$2=GRID!$B$1:$U$1)*(КАЛЕНДАРЬ!I28=GRID!$B$3:$U$3),0))*GRID!$H$45,
ROUNDUP(INDEX(GRID!$B$18:$U$29,MATCH(M$7,GRID!$A$18:$A$29,0),MATCH(1,($U$2=GRID!$B$1:$U$1)*(КАЛЕНДАРЬ!I28=GRID!$B$3:$U$3),0))*GRID!$H$45*(1-GRID!$H$46),0))</f>
        <v>75600</v>
      </c>
      <c r="O66" s="50" t="s">
        <v>105</v>
      </c>
      <c r="P66" s="5" cm="1">
        <f t="array" ref="P66">IF($I$2="Длительное проживание от 10 ночей ",
INDEX(GRID!$B$4:$U$15,MATCH(P$7,GRID!$A$4:$A$15,0),MATCH(1,($U$2=GRID!$B$1:$U$1)*(КАЛЕНДАРЬ!I28=GRID!$B$3:$U$3),0))*GRID!$H$45,
ROUNDUP(INDEX(GRID!$B$4:$U$15,MATCH(P$7,GRID!$A$4:$A$15,0),MATCH(1,($U$2=GRID!$B$1:$U$1)*(КАЛЕНДАРЬ!I28=GRID!$B$3:$U$3),0))*GRID!$H$45*(1-GRID!$H$46),0))</f>
        <v>142200</v>
      </c>
      <c r="Q66" s="5" cm="1">
        <f t="array" ref="Q66">IF($I$2="Длительное проживание от 10 ночей ",
INDEX(GRID!$B$4:$U$15,MATCH(Q$7,GRID!$A$4:$A$15,0),MATCH(1,($U$2=GRID!$B$1:$U$1)*(КАЛЕНДАРЬ!I28=GRID!$B$3:$U$3),0))*GRID!$H$45,
ROUNDUP(INDEX(GRID!$B$4:$U$15,MATCH(Q$7,GRID!$A$4:$A$15,0),MATCH(1,($U$2=GRID!$B$1:$U$1)*(КАЛЕНДАРЬ!I28=GRID!$B$3:$U$3),0))*GRID!$H$45*(1-GRID!$H$46),0))</f>
        <v>166950</v>
      </c>
      <c r="R66" s="50" t="s">
        <v>105</v>
      </c>
      <c r="S66" s="50" t="s">
        <v>105</v>
      </c>
      <c r="T66" s="50" t="s">
        <v>105</v>
      </c>
    </row>
    <row r="67" spans="1:20" hidden="1">
      <c r="A67" s="56" t="s">
        <v>14</v>
      </c>
      <c r="B67" s="57">
        <v>26</v>
      </c>
      <c r="C67" s="5" cm="1">
        <f t="array" ref="C67">IF($I$2="Длительное проживание от 10 ночей ",
INDEX(GRID!$B$4:$U$15,MATCH(C$7,GRID!$A$4:$A$15,0),MATCH(1,($U$2=GRID!$B$1:$U$1)*(КАЛЕНДАРЬ!I29=GRID!$B$3:$U$3),0))*GRID!$H$45,
ROUNDUP(INDEX(GRID!$B$4:$U$15,MATCH(C$7,GRID!$A$4:$A$15,0),MATCH(1,($U$2=GRID!$B$1:$U$1)*(КАЛЕНДАРЬ!I29=GRID!$B$3:$U$3),0))*GRID!$H$45*(1-GRID!$H$46),0))</f>
        <v>29880</v>
      </c>
      <c r="D67" s="5" cm="1">
        <f t="array" ref="D67">IF($I$2="Длительное проживание от 10 ночей ",
INDEX(GRID!$B$18:$U$29,MATCH(C$7,GRID!$A$18:$A$29,0),MATCH(1,($U$2=GRID!$B$1:$U$1)*(КАЛЕНДАРЬ!I29=GRID!$B$3:$U$3),0))*GRID!$H$45,
ROUNDUP(INDEX(GRID!$B$18:$U$29,MATCH(C$7,GRID!$A$18:$A$29,0),MATCH(1,($U$2=GRID!$B$1:$U$1)*(КАЛЕНДАРЬ!I29=GRID!$B$3:$U$3),0))*GRID!$H$45*(1-GRID!$H$46),0))</f>
        <v>34380</v>
      </c>
      <c r="E67" s="5" cm="1">
        <f t="array" ref="E67">IF($I$2="Длительное проживание от 10 ночей ",
INDEX(GRID!$B$4:$U$15,MATCH(E$7,GRID!$A$4:$A$15,0),MATCH(1,($U$2=GRID!$B$1:$U$1)*(КАЛЕНДАРЬ!I29=GRID!$B$3:$U$3),0))*GRID!$H$45,
ROUNDUP(INDEX(GRID!$B$4:$U$15,MATCH(E$7,GRID!$A$4:$A$15,0),MATCH(1,($U$2=GRID!$B$1:$U$1)*(КАЛЕНДАРЬ!I29=GRID!$B$3:$U$3),0))*GRID!$H$45*(1-GRID!$H$46),0))</f>
        <v>35910</v>
      </c>
      <c r="F67" s="5" cm="1">
        <f t="array" ref="F67">IF($I$2="Длительное проживание от 10 ночей ",
INDEX(GRID!$B$18:$U$29,MATCH(E$7,GRID!$A$18:$A$29,0),MATCH(1,($U$2=GRID!$B$1:$U$1)*(КАЛЕНДАРЬ!I29=GRID!$B$3:$U$3),0))*GRID!$H$45,
ROUNDUP(INDEX(GRID!$B$18:$U$29,MATCH(E$7,GRID!$A$18:$A$29,0),MATCH(1,($U$2=GRID!$B$1:$U$1)*(КАЛЕНДАРЬ!I29=GRID!$B$3:$U$3),0))*GRID!$H$45*(1-GRID!$H$46),0))</f>
        <v>40410</v>
      </c>
      <c r="G67" s="50" t="s">
        <v>105</v>
      </c>
      <c r="H67" s="50" t="s">
        <v>105</v>
      </c>
      <c r="I67" s="5" cm="1">
        <f t="array" ref="I67">IF($I$2="Длительное проживание от 10 ночей ",
INDEX(GRID!$B$4:$U$15,MATCH(I$7,GRID!$A$4:$A$15,0),MATCH(1,($U$2=GRID!$B$1:$U$1)*(КАЛЕНДАРЬ!I29=GRID!$B$3:$U$3),0))*GRID!$H$45,
ROUNDUP(INDEX(GRID!$B$4:$U$15,MATCH(I$7,GRID!$A$4:$A$15,0),MATCH(1,($U$2=GRID!$B$1:$U$1)*(КАЛЕНДАРЬ!I29=GRID!$B$3:$U$3),0))*GRID!$H$45*(1-GRID!$H$46),0))</f>
        <v>46530</v>
      </c>
      <c r="J67" s="5" cm="1">
        <f t="array" ref="J67">IF($I$2="Длительное проживание от 10 ночей ",
INDEX(GRID!$B$18:$U$29,MATCH(I$7,GRID!$A$18:$A$29,0),MATCH(1,($U$2=GRID!$B$1:$U$1)*(КАЛЕНДАРЬ!I29=GRID!$B$3:$U$3),0))*GRID!$H$45,
ROUNDUP(INDEX(GRID!$B$18:$U$29,MATCH(I$7,GRID!$A$18:$A$29,0),MATCH(1,($U$2=GRID!$B$1:$U$1)*(КАЛЕНДАРЬ!I29=GRID!$B$3:$U$3),0))*GRID!$H$45*(1-GRID!$H$46),0))</f>
        <v>51030</v>
      </c>
      <c r="K67" s="50" t="s">
        <v>105</v>
      </c>
      <c r="L67" s="50" t="s">
        <v>105</v>
      </c>
      <c r="M67" s="5" cm="1">
        <f t="array" ref="M67">IF($I$2="Длительное проживание от 10 ночей ",
INDEX(GRID!$B$4:$U$15,MATCH(M$7,GRID!$A$4:$A$15,0),MATCH(1,($U$2=GRID!$B$1:$U$1)*(КАЛЕНДАРЬ!I29=GRID!$B$3:$U$3),0))*GRID!$H$45,
ROUNDUP(INDEX(GRID!$B$4:$U$15,MATCH(M$7,GRID!$A$4:$A$15,0),MATCH(1,($U$2=GRID!$B$1:$U$1)*(КАЛЕНДАРЬ!I29=GRID!$B$3:$U$3),0))*GRID!$H$45*(1-GRID!$H$46),0))</f>
        <v>71100</v>
      </c>
      <c r="N67" s="5" cm="1">
        <f t="array" ref="N67">IF($I$2="Длительное проживание от 10 ночей ",
INDEX(GRID!$B$18:$U$29,MATCH(M$7,GRID!$A$18:$A$29,0),MATCH(1,($U$2=GRID!$B$1:$U$1)*(КАЛЕНДАРЬ!I29=GRID!$B$3:$U$3),0))*GRID!$H$45,
ROUNDUP(INDEX(GRID!$B$18:$U$29,MATCH(M$7,GRID!$A$18:$A$29,0),MATCH(1,($U$2=GRID!$B$1:$U$1)*(КАЛЕНДАРЬ!I29=GRID!$B$3:$U$3),0))*GRID!$H$45*(1-GRID!$H$46),0))</f>
        <v>75600</v>
      </c>
      <c r="O67" s="50" t="s">
        <v>105</v>
      </c>
      <c r="P67" s="5" cm="1">
        <f t="array" ref="P67">IF($I$2="Длительное проживание от 10 ночей ",
INDEX(GRID!$B$4:$U$15,MATCH(P$7,GRID!$A$4:$A$15,0),MATCH(1,($U$2=GRID!$B$1:$U$1)*(КАЛЕНДАРЬ!I29=GRID!$B$3:$U$3),0))*GRID!$H$45,
ROUNDUP(INDEX(GRID!$B$4:$U$15,MATCH(P$7,GRID!$A$4:$A$15,0),MATCH(1,($U$2=GRID!$B$1:$U$1)*(КАЛЕНДАРЬ!I29=GRID!$B$3:$U$3),0))*GRID!$H$45*(1-GRID!$H$46),0))</f>
        <v>142200</v>
      </c>
      <c r="Q67" s="5" cm="1">
        <f t="array" ref="Q67">IF($I$2="Длительное проживание от 10 ночей ",
INDEX(GRID!$B$4:$U$15,MATCH(Q$7,GRID!$A$4:$A$15,0),MATCH(1,($U$2=GRID!$B$1:$U$1)*(КАЛЕНДАРЬ!I29=GRID!$B$3:$U$3),0))*GRID!$H$45,
ROUNDUP(INDEX(GRID!$B$4:$U$15,MATCH(Q$7,GRID!$A$4:$A$15,0),MATCH(1,($U$2=GRID!$B$1:$U$1)*(КАЛЕНДАРЬ!I29=GRID!$B$3:$U$3),0))*GRID!$H$45*(1-GRID!$H$46),0))</f>
        <v>166950</v>
      </c>
      <c r="R67" s="50" t="s">
        <v>105</v>
      </c>
      <c r="S67" s="50" t="s">
        <v>105</v>
      </c>
      <c r="T67" s="50" t="s">
        <v>105</v>
      </c>
    </row>
    <row r="68" spans="1:20" hidden="1">
      <c r="A68" s="56" t="s">
        <v>15</v>
      </c>
      <c r="B68" s="57">
        <v>27</v>
      </c>
      <c r="C68" s="5" cm="1">
        <f t="array" ref="C68">IF($I$2="Длительное проживание от 10 ночей ",
INDEX(GRID!$B$4:$U$15,MATCH(C$7,GRID!$A$4:$A$15,0),MATCH(1,($U$2=GRID!$B$1:$U$1)*(КАЛЕНДАРЬ!I30=GRID!$B$3:$U$3),0))*GRID!$H$45,
ROUNDUP(INDEX(GRID!$B$4:$U$15,MATCH(C$7,GRID!$A$4:$A$15,0),MATCH(1,($U$2=GRID!$B$1:$U$1)*(КАЛЕНДАРЬ!I30=GRID!$B$3:$U$3),0))*GRID!$H$45*(1-GRID!$H$46),0))</f>
        <v>29880</v>
      </c>
      <c r="D68" s="5" cm="1">
        <f t="array" ref="D68">IF($I$2="Длительное проживание от 10 ночей ",
INDEX(GRID!$B$18:$U$29,MATCH(C$7,GRID!$A$18:$A$29,0),MATCH(1,($U$2=GRID!$B$1:$U$1)*(КАЛЕНДАРЬ!I30=GRID!$B$3:$U$3),0))*GRID!$H$45,
ROUNDUP(INDEX(GRID!$B$18:$U$29,MATCH(C$7,GRID!$A$18:$A$29,0),MATCH(1,($U$2=GRID!$B$1:$U$1)*(КАЛЕНДАРЬ!I30=GRID!$B$3:$U$3),0))*GRID!$H$45*(1-GRID!$H$46),0))</f>
        <v>34380</v>
      </c>
      <c r="E68" s="5" cm="1">
        <f t="array" ref="E68">IF($I$2="Длительное проживание от 10 ночей ",
INDEX(GRID!$B$4:$U$15,MATCH(E$7,GRID!$A$4:$A$15,0),MATCH(1,($U$2=GRID!$B$1:$U$1)*(КАЛЕНДАРЬ!I30=GRID!$B$3:$U$3),0))*GRID!$H$45,
ROUNDUP(INDEX(GRID!$B$4:$U$15,MATCH(E$7,GRID!$A$4:$A$15,0),MATCH(1,($U$2=GRID!$B$1:$U$1)*(КАЛЕНДАРЬ!I30=GRID!$B$3:$U$3),0))*GRID!$H$45*(1-GRID!$H$46),0))</f>
        <v>35910</v>
      </c>
      <c r="F68" s="5" cm="1">
        <f t="array" ref="F68">IF($I$2="Длительное проживание от 10 ночей ",
INDEX(GRID!$B$18:$U$29,MATCH(E$7,GRID!$A$18:$A$29,0),MATCH(1,($U$2=GRID!$B$1:$U$1)*(КАЛЕНДАРЬ!I30=GRID!$B$3:$U$3),0))*GRID!$H$45,
ROUNDUP(INDEX(GRID!$B$18:$U$29,MATCH(E$7,GRID!$A$18:$A$29,0),MATCH(1,($U$2=GRID!$B$1:$U$1)*(КАЛЕНДАРЬ!I30=GRID!$B$3:$U$3),0))*GRID!$H$45*(1-GRID!$H$46),0))</f>
        <v>40410</v>
      </c>
      <c r="G68" s="50" t="s">
        <v>105</v>
      </c>
      <c r="H68" s="50" t="s">
        <v>105</v>
      </c>
      <c r="I68" s="5" cm="1">
        <f t="array" ref="I68">IF($I$2="Длительное проживание от 10 ночей ",
INDEX(GRID!$B$4:$U$15,MATCH(I$7,GRID!$A$4:$A$15,0),MATCH(1,($U$2=GRID!$B$1:$U$1)*(КАЛЕНДАРЬ!I30=GRID!$B$3:$U$3),0))*GRID!$H$45,
ROUNDUP(INDEX(GRID!$B$4:$U$15,MATCH(I$7,GRID!$A$4:$A$15,0),MATCH(1,($U$2=GRID!$B$1:$U$1)*(КАЛЕНДАРЬ!I30=GRID!$B$3:$U$3),0))*GRID!$H$45*(1-GRID!$H$46),0))</f>
        <v>46530</v>
      </c>
      <c r="J68" s="5" cm="1">
        <f t="array" ref="J68">IF($I$2="Длительное проживание от 10 ночей ",
INDEX(GRID!$B$18:$U$29,MATCH(I$7,GRID!$A$18:$A$29,0),MATCH(1,($U$2=GRID!$B$1:$U$1)*(КАЛЕНДАРЬ!I30=GRID!$B$3:$U$3),0))*GRID!$H$45,
ROUNDUP(INDEX(GRID!$B$18:$U$29,MATCH(I$7,GRID!$A$18:$A$29,0),MATCH(1,($U$2=GRID!$B$1:$U$1)*(КАЛЕНДАРЬ!I30=GRID!$B$3:$U$3),0))*GRID!$H$45*(1-GRID!$H$46),0))</f>
        <v>51030</v>
      </c>
      <c r="K68" s="50" t="s">
        <v>105</v>
      </c>
      <c r="L68" s="50" t="s">
        <v>105</v>
      </c>
      <c r="M68" s="5" cm="1">
        <f t="array" ref="M68">IF($I$2="Длительное проживание от 10 ночей ",
INDEX(GRID!$B$4:$U$15,MATCH(M$7,GRID!$A$4:$A$15,0),MATCH(1,($U$2=GRID!$B$1:$U$1)*(КАЛЕНДАРЬ!I30=GRID!$B$3:$U$3),0))*GRID!$H$45,
ROUNDUP(INDEX(GRID!$B$4:$U$15,MATCH(M$7,GRID!$A$4:$A$15,0),MATCH(1,($U$2=GRID!$B$1:$U$1)*(КАЛЕНДАРЬ!I30=GRID!$B$3:$U$3),0))*GRID!$H$45*(1-GRID!$H$46),0))</f>
        <v>71100</v>
      </c>
      <c r="N68" s="5" cm="1">
        <f t="array" ref="N68">IF($I$2="Длительное проживание от 10 ночей ",
INDEX(GRID!$B$18:$U$29,MATCH(M$7,GRID!$A$18:$A$29,0),MATCH(1,($U$2=GRID!$B$1:$U$1)*(КАЛЕНДАРЬ!I30=GRID!$B$3:$U$3),0))*GRID!$H$45,
ROUNDUP(INDEX(GRID!$B$18:$U$29,MATCH(M$7,GRID!$A$18:$A$29,0),MATCH(1,($U$2=GRID!$B$1:$U$1)*(КАЛЕНДАРЬ!I30=GRID!$B$3:$U$3),0))*GRID!$H$45*(1-GRID!$H$46),0))</f>
        <v>75600</v>
      </c>
      <c r="O68" s="50" t="s">
        <v>105</v>
      </c>
      <c r="P68" s="5" cm="1">
        <f t="array" ref="P68">IF($I$2="Длительное проживание от 10 ночей ",
INDEX(GRID!$B$4:$U$15,MATCH(P$7,GRID!$A$4:$A$15,0),MATCH(1,($U$2=GRID!$B$1:$U$1)*(КАЛЕНДАРЬ!I30=GRID!$B$3:$U$3),0))*GRID!$H$45,
ROUNDUP(INDEX(GRID!$B$4:$U$15,MATCH(P$7,GRID!$A$4:$A$15,0),MATCH(1,($U$2=GRID!$B$1:$U$1)*(КАЛЕНДАРЬ!I30=GRID!$B$3:$U$3),0))*GRID!$H$45*(1-GRID!$H$46),0))</f>
        <v>142200</v>
      </c>
      <c r="Q68" s="5" cm="1">
        <f t="array" ref="Q68">IF($I$2="Длительное проживание от 10 ночей ",
INDEX(GRID!$B$4:$U$15,MATCH(Q$7,GRID!$A$4:$A$15,0),MATCH(1,($U$2=GRID!$B$1:$U$1)*(КАЛЕНДАРЬ!I30=GRID!$B$3:$U$3),0))*GRID!$H$45,
ROUNDUP(INDEX(GRID!$B$4:$U$15,MATCH(Q$7,GRID!$A$4:$A$15,0),MATCH(1,($U$2=GRID!$B$1:$U$1)*(КАЛЕНДАРЬ!I30=GRID!$B$3:$U$3),0))*GRID!$H$45*(1-GRID!$H$46),0))</f>
        <v>166950</v>
      </c>
      <c r="R68" s="50" t="s">
        <v>105</v>
      </c>
      <c r="S68" s="50" t="s">
        <v>105</v>
      </c>
      <c r="T68" s="50" t="s">
        <v>105</v>
      </c>
    </row>
    <row r="69" spans="1:20" hidden="1">
      <c r="A69" s="56" t="s">
        <v>16</v>
      </c>
      <c r="B69" s="57">
        <v>28</v>
      </c>
      <c r="C69" s="5" cm="1">
        <f t="array" ref="C69">IF($I$2="Длительное проживание от 10 ночей ",
INDEX(GRID!$B$4:$U$15,MATCH(C$7,GRID!$A$4:$A$15,0),MATCH(1,($U$2=GRID!$B$1:$U$1)*(КАЛЕНДАРЬ!I31=GRID!$B$3:$U$3),0))*GRID!$H$45,
ROUNDUP(INDEX(GRID!$B$4:$U$15,MATCH(C$7,GRID!$A$4:$A$15,0),MATCH(1,($U$2=GRID!$B$1:$U$1)*(КАЛЕНДАРЬ!I31=GRID!$B$3:$U$3),0))*GRID!$H$45*(1-GRID!$H$46),0))</f>
        <v>32850</v>
      </c>
      <c r="D69" s="5" cm="1">
        <f t="array" ref="D69">IF($I$2="Длительное проживание от 10 ночей ",
INDEX(GRID!$B$18:$U$29,MATCH(C$7,GRID!$A$18:$A$29,0),MATCH(1,($U$2=GRID!$B$1:$U$1)*(КАЛЕНДАРЬ!I31=GRID!$B$3:$U$3),0))*GRID!$H$45,
ROUNDUP(INDEX(GRID!$B$18:$U$29,MATCH(C$7,GRID!$A$18:$A$29,0),MATCH(1,($U$2=GRID!$B$1:$U$1)*(КАЛЕНДАРЬ!I31=GRID!$B$3:$U$3),0))*GRID!$H$45*(1-GRID!$H$46),0))</f>
        <v>37350</v>
      </c>
      <c r="E69" s="5" cm="1">
        <f t="array" ref="E69">IF($I$2="Длительное проживание от 10 ночей ",
INDEX(GRID!$B$4:$U$15,MATCH(E$7,GRID!$A$4:$A$15,0),MATCH(1,($U$2=GRID!$B$1:$U$1)*(КАЛЕНДАРЬ!I31=GRID!$B$3:$U$3),0))*GRID!$H$45,
ROUNDUP(INDEX(GRID!$B$4:$U$15,MATCH(E$7,GRID!$A$4:$A$15,0),MATCH(1,($U$2=GRID!$B$1:$U$1)*(КАЛЕНДАРЬ!I31=GRID!$B$3:$U$3),0))*GRID!$H$45*(1-GRID!$H$46),0))</f>
        <v>39330</v>
      </c>
      <c r="F69" s="5" cm="1">
        <f t="array" ref="F69">IF($I$2="Длительное проживание от 10 ночей ",
INDEX(GRID!$B$18:$U$29,MATCH(E$7,GRID!$A$18:$A$29,0),MATCH(1,($U$2=GRID!$B$1:$U$1)*(КАЛЕНДАРЬ!I31=GRID!$B$3:$U$3),0))*GRID!$H$45,
ROUNDUP(INDEX(GRID!$B$18:$U$29,MATCH(E$7,GRID!$A$18:$A$29,0),MATCH(1,($U$2=GRID!$B$1:$U$1)*(КАЛЕНДАРЬ!I31=GRID!$B$3:$U$3),0))*GRID!$H$45*(1-GRID!$H$46),0))</f>
        <v>43830</v>
      </c>
      <c r="G69" s="50" t="s">
        <v>105</v>
      </c>
      <c r="H69" s="50" t="s">
        <v>105</v>
      </c>
      <c r="I69" s="5" cm="1">
        <f t="array" ref="I69">IF($I$2="Длительное проживание от 10 ночей ",
INDEX(GRID!$B$4:$U$15,MATCH(I$7,GRID!$A$4:$A$15,0),MATCH(1,($U$2=GRID!$B$1:$U$1)*(КАЛЕНДАРЬ!I31=GRID!$B$3:$U$3),0))*GRID!$H$45,
ROUNDUP(INDEX(GRID!$B$4:$U$15,MATCH(I$7,GRID!$A$4:$A$15,0),MATCH(1,($U$2=GRID!$B$1:$U$1)*(КАЛЕНДАРЬ!I31=GRID!$B$3:$U$3),0))*GRID!$H$45*(1-GRID!$H$46),0))</f>
        <v>50580</v>
      </c>
      <c r="J69" s="5" cm="1">
        <f t="array" ref="J69">IF($I$2="Длительное проживание от 10 ночей ",
INDEX(GRID!$B$18:$U$29,MATCH(I$7,GRID!$A$18:$A$29,0),MATCH(1,($U$2=GRID!$B$1:$U$1)*(КАЛЕНДАРЬ!I31=GRID!$B$3:$U$3),0))*GRID!$H$45,
ROUNDUP(INDEX(GRID!$B$18:$U$29,MATCH(I$7,GRID!$A$18:$A$29,0),MATCH(1,($U$2=GRID!$B$1:$U$1)*(КАЛЕНДАРЬ!I31=GRID!$B$3:$U$3),0))*GRID!$H$45*(1-GRID!$H$46),0))</f>
        <v>55080</v>
      </c>
      <c r="K69" s="50" t="s">
        <v>105</v>
      </c>
      <c r="L69" s="50" t="s">
        <v>105</v>
      </c>
      <c r="M69" s="5" cm="1">
        <f t="array" ref="M69">IF($I$2="Длительное проживание от 10 ночей ",
INDEX(GRID!$B$4:$U$15,MATCH(M$7,GRID!$A$4:$A$15,0),MATCH(1,($U$2=GRID!$B$1:$U$1)*(КАЛЕНДАРЬ!I31=GRID!$B$3:$U$3),0))*GRID!$H$45,
ROUNDUP(INDEX(GRID!$B$4:$U$15,MATCH(M$7,GRID!$A$4:$A$15,0),MATCH(1,($U$2=GRID!$B$1:$U$1)*(КАЛЕНДАРЬ!I31=GRID!$B$3:$U$3),0))*GRID!$H$45*(1-GRID!$H$46),0))</f>
        <v>75870</v>
      </c>
      <c r="N69" s="5" cm="1">
        <f t="array" ref="N69">IF($I$2="Длительное проживание от 10 ночей ",
INDEX(GRID!$B$18:$U$29,MATCH(M$7,GRID!$A$18:$A$29,0),MATCH(1,($U$2=GRID!$B$1:$U$1)*(КАЛЕНДАРЬ!I31=GRID!$B$3:$U$3),0))*GRID!$H$45,
ROUNDUP(INDEX(GRID!$B$18:$U$29,MATCH(M$7,GRID!$A$18:$A$29,0),MATCH(1,($U$2=GRID!$B$1:$U$1)*(КАЛЕНДАРЬ!I31=GRID!$B$3:$U$3),0))*GRID!$H$45*(1-GRID!$H$46),0))</f>
        <v>80370</v>
      </c>
      <c r="O69" s="50" t="s">
        <v>105</v>
      </c>
      <c r="P69" s="5" cm="1">
        <f t="array" ref="P69">IF($I$2="Длительное проживание от 10 ночей ",
INDEX(GRID!$B$4:$U$15,MATCH(P$7,GRID!$A$4:$A$15,0),MATCH(1,($U$2=GRID!$B$1:$U$1)*(КАЛЕНДАРЬ!I31=GRID!$B$3:$U$3),0))*GRID!$H$45,
ROUNDUP(INDEX(GRID!$B$4:$U$15,MATCH(P$7,GRID!$A$4:$A$15,0),MATCH(1,($U$2=GRID!$B$1:$U$1)*(КАЛЕНДАРЬ!I31=GRID!$B$3:$U$3),0))*GRID!$H$45*(1-GRID!$H$46),0))</f>
        <v>148680</v>
      </c>
      <c r="Q69" s="5" cm="1">
        <f t="array" ref="Q69">IF($I$2="Длительное проживание от 10 ночей ",
INDEX(GRID!$B$4:$U$15,MATCH(Q$7,GRID!$A$4:$A$15,0),MATCH(1,($U$2=GRID!$B$1:$U$1)*(КАЛЕНДАРЬ!I31=GRID!$B$3:$U$3),0))*GRID!$H$45,
ROUNDUP(INDEX(GRID!$B$4:$U$15,MATCH(Q$7,GRID!$A$4:$A$15,0),MATCH(1,($U$2=GRID!$B$1:$U$1)*(КАЛЕНДАРЬ!I31=GRID!$B$3:$U$3),0))*GRID!$H$45*(1-GRID!$H$46),0))</f>
        <v>174330</v>
      </c>
      <c r="R69" s="50" t="s">
        <v>105</v>
      </c>
      <c r="S69" s="50" t="s">
        <v>105</v>
      </c>
      <c r="T69" s="50" t="s">
        <v>105</v>
      </c>
    </row>
    <row r="70" spans="1:20" hidden="1">
      <c r="A70" s="56" t="s">
        <v>17</v>
      </c>
      <c r="B70" s="57">
        <v>29</v>
      </c>
      <c r="C70" s="5" cm="1">
        <f t="array" ref="C70">IF($I$2="Длительное проживание от 10 ночей ",
INDEX(GRID!$B$4:$U$15,MATCH(C$7,GRID!$A$4:$A$15,0),MATCH(1,($U$2=GRID!$B$1:$U$1)*(КАЛЕНДАРЬ!I32=GRID!$B$3:$U$3),0))*GRID!$H$45,
ROUNDUP(INDEX(GRID!$B$4:$U$15,MATCH(C$7,GRID!$A$4:$A$15,0),MATCH(1,($U$2=GRID!$B$1:$U$1)*(КАЛЕНДАРЬ!I32=GRID!$B$3:$U$3),0))*GRID!$H$45*(1-GRID!$H$46),0))</f>
        <v>32850</v>
      </c>
      <c r="D70" s="5" cm="1">
        <f t="array" ref="D70">IF($I$2="Длительное проживание от 10 ночей ",
INDEX(GRID!$B$18:$U$29,MATCH(C$7,GRID!$A$18:$A$29,0),MATCH(1,($U$2=GRID!$B$1:$U$1)*(КАЛЕНДАРЬ!I32=GRID!$B$3:$U$3),0))*GRID!$H$45,
ROUNDUP(INDEX(GRID!$B$18:$U$29,MATCH(C$7,GRID!$A$18:$A$29,0),MATCH(1,($U$2=GRID!$B$1:$U$1)*(КАЛЕНДАРЬ!I32=GRID!$B$3:$U$3),0))*GRID!$H$45*(1-GRID!$H$46),0))</f>
        <v>37350</v>
      </c>
      <c r="E70" s="5" cm="1">
        <f t="array" ref="E70">IF($I$2="Длительное проживание от 10 ночей ",
INDEX(GRID!$B$4:$U$15,MATCH(E$7,GRID!$A$4:$A$15,0),MATCH(1,($U$2=GRID!$B$1:$U$1)*(КАЛЕНДАРЬ!I32=GRID!$B$3:$U$3),0))*GRID!$H$45,
ROUNDUP(INDEX(GRID!$B$4:$U$15,MATCH(E$7,GRID!$A$4:$A$15,0),MATCH(1,($U$2=GRID!$B$1:$U$1)*(КАЛЕНДАРЬ!I32=GRID!$B$3:$U$3),0))*GRID!$H$45*(1-GRID!$H$46),0))</f>
        <v>39330</v>
      </c>
      <c r="F70" s="5" cm="1">
        <f t="array" ref="F70">IF($I$2="Длительное проживание от 10 ночей ",
INDEX(GRID!$B$18:$U$29,MATCH(E$7,GRID!$A$18:$A$29,0),MATCH(1,($U$2=GRID!$B$1:$U$1)*(КАЛЕНДАРЬ!I32=GRID!$B$3:$U$3),0))*GRID!$H$45,
ROUNDUP(INDEX(GRID!$B$18:$U$29,MATCH(E$7,GRID!$A$18:$A$29,0),MATCH(1,($U$2=GRID!$B$1:$U$1)*(КАЛЕНДАРЬ!I32=GRID!$B$3:$U$3),0))*GRID!$H$45*(1-GRID!$H$46),0))</f>
        <v>43830</v>
      </c>
      <c r="G70" s="50" t="s">
        <v>105</v>
      </c>
      <c r="H70" s="50" t="s">
        <v>105</v>
      </c>
      <c r="I70" s="5" cm="1">
        <f t="array" ref="I70">IF($I$2="Длительное проживание от 10 ночей ",
INDEX(GRID!$B$4:$U$15,MATCH(I$7,GRID!$A$4:$A$15,0),MATCH(1,($U$2=GRID!$B$1:$U$1)*(КАЛЕНДАРЬ!I32=GRID!$B$3:$U$3),0))*GRID!$H$45,
ROUNDUP(INDEX(GRID!$B$4:$U$15,MATCH(I$7,GRID!$A$4:$A$15,0),MATCH(1,($U$2=GRID!$B$1:$U$1)*(КАЛЕНДАРЬ!I32=GRID!$B$3:$U$3),0))*GRID!$H$45*(1-GRID!$H$46),0))</f>
        <v>50580</v>
      </c>
      <c r="J70" s="5" cm="1">
        <f t="array" ref="J70">IF($I$2="Длительное проживание от 10 ночей ",
INDEX(GRID!$B$18:$U$29,MATCH(I$7,GRID!$A$18:$A$29,0),MATCH(1,($U$2=GRID!$B$1:$U$1)*(КАЛЕНДАРЬ!I32=GRID!$B$3:$U$3),0))*GRID!$H$45,
ROUNDUP(INDEX(GRID!$B$18:$U$29,MATCH(I$7,GRID!$A$18:$A$29,0),MATCH(1,($U$2=GRID!$B$1:$U$1)*(КАЛЕНДАРЬ!I32=GRID!$B$3:$U$3),0))*GRID!$H$45*(1-GRID!$H$46),0))</f>
        <v>55080</v>
      </c>
      <c r="K70" s="50" t="s">
        <v>105</v>
      </c>
      <c r="L70" s="50" t="s">
        <v>105</v>
      </c>
      <c r="M70" s="5" cm="1">
        <f t="array" ref="M70">IF($I$2="Длительное проживание от 10 ночей ",
INDEX(GRID!$B$4:$U$15,MATCH(M$7,GRID!$A$4:$A$15,0),MATCH(1,($U$2=GRID!$B$1:$U$1)*(КАЛЕНДАРЬ!I32=GRID!$B$3:$U$3),0))*GRID!$H$45,
ROUNDUP(INDEX(GRID!$B$4:$U$15,MATCH(M$7,GRID!$A$4:$A$15,0),MATCH(1,($U$2=GRID!$B$1:$U$1)*(КАЛЕНДАРЬ!I32=GRID!$B$3:$U$3),0))*GRID!$H$45*(1-GRID!$H$46),0))</f>
        <v>75870</v>
      </c>
      <c r="N70" s="5" cm="1">
        <f t="array" ref="N70">IF($I$2="Длительное проживание от 10 ночей ",
INDEX(GRID!$B$18:$U$29,MATCH(M$7,GRID!$A$18:$A$29,0),MATCH(1,($U$2=GRID!$B$1:$U$1)*(КАЛЕНДАРЬ!I32=GRID!$B$3:$U$3),0))*GRID!$H$45,
ROUNDUP(INDEX(GRID!$B$18:$U$29,MATCH(M$7,GRID!$A$18:$A$29,0),MATCH(1,($U$2=GRID!$B$1:$U$1)*(КАЛЕНДАРЬ!I32=GRID!$B$3:$U$3),0))*GRID!$H$45*(1-GRID!$H$46),0))</f>
        <v>80370</v>
      </c>
      <c r="O70" s="50" t="s">
        <v>105</v>
      </c>
      <c r="P70" s="5" cm="1">
        <f t="array" ref="P70">IF($I$2="Длительное проживание от 10 ночей ",
INDEX(GRID!$B$4:$U$15,MATCH(P$7,GRID!$A$4:$A$15,0),MATCH(1,($U$2=GRID!$B$1:$U$1)*(КАЛЕНДАРЬ!I32=GRID!$B$3:$U$3),0))*GRID!$H$45,
ROUNDUP(INDEX(GRID!$B$4:$U$15,MATCH(P$7,GRID!$A$4:$A$15,0),MATCH(1,($U$2=GRID!$B$1:$U$1)*(КАЛЕНДАРЬ!I32=GRID!$B$3:$U$3),0))*GRID!$H$45*(1-GRID!$H$46),0))</f>
        <v>148680</v>
      </c>
      <c r="Q70" s="5" cm="1">
        <f t="array" ref="Q70">IF($I$2="Длительное проживание от 10 ночей ",
INDEX(GRID!$B$4:$U$15,MATCH(Q$7,GRID!$A$4:$A$15,0),MATCH(1,($U$2=GRID!$B$1:$U$1)*(КАЛЕНДАРЬ!I32=GRID!$B$3:$U$3),0))*GRID!$H$45,
ROUNDUP(INDEX(GRID!$B$4:$U$15,MATCH(Q$7,GRID!$A$4:$A$15,0),MATCH(1,($U$2=GRID!$B$1:$U$1)*(КАЛЕНДАРЬ!I32=GRID!$B$3:$U$3),0))*GRID!$H$45*(1-GRID!$H$46),0))</f>
        <v>174330</v>
      </c>
      <c r="R70" s="50" t="s">
        <v>105</v>
      </c>
      <c r="S70" s="50" t="s">
        <v>105</v>
      </c>
      <c r="T70" s="50" t="s">
        <v>105</v>
      </c>
    </row>
    <row r="71" spans="1:20" hidden="1">
      <c r="A71" s="56" t="s">
        <v>11</v>
      </c>
      <c r="B71" s="57">
        <v>30</v>
      </c>
      <c r="C71" s="5" cm="1">
        <f t="array" ref="C71">IF($I$2="Длительное проживание от 10 ночей ",
INDEX(GRID!$B$4:$U$15,MATCH(C$7,GRID!$A$4:$A$15,0),MATCH(1,($U$2=GRID!$B$1:$U$1)*(КАЛЕНДАРЬ!I33=GRID!$B$3:$U$3),0))*GRID!$H$45,
ROUNDUP(INDEX(GRID!$B$4:$U$15,MATCH(C$7,GRID!$A$4:$A$15,0),MATCH(1,($U$2=GRID!$B$1:$U$1)*(КАЛЕНДАРЬ!I33=GRID!$B$3:$U$3),0))*GRID!$H$45*(1-GRID!$H$46),0))</f>
        <v>29880</v>
      </c>
      <c r="D71" s="5" cm="1">
        <f t="array" ref="D71">IF($I$2="Длительное проживание от 10 ночей ",
INDEX(GRID!$B$18:$U$29,MATCH(C$7,GRID!$A$18:$A$29,0),MATCH(1,($U$2=GRID!$B$1:$U$1)*(КАЛЕНДАРЬ!I33=GRID!$B$3:$U$3),0))*GRID!$H$45,
ROUNDUP(INDEX(GRID!$B$18:$U$29,MATCH(C$7,GRID!$A$18:$A$29,0),MATCH(1,($U$2=GRID!$B$1:$U$1)*(КАЛЕНДАРЬ!I33=GRID!$B$3:$U$3),0))*GRID!$H$45*(1-GRID!$H$46),0))</f>
        <v>34380</v>
      </c>
      <c r="E71" s="5" cm="1">
        <f t="array" ref="E71">IF($I$2="Длительное проживание от 10 ночей ",
INDEX(GRID!$B$4:$U$15,MATCH(E$7,GRID!$A$4:$A$15,0),MATCH(1,($U$2=GRID!$B$1:$U$1)*(КАЛЕНДАРЬ!I33=GRID!$B$3:$U$3),0))*GRID!$H$45,
ROUNDUP(INDEX(GRID!$B$4:$U$15,MATCH(E$7,GRID!$A$4:$A$15,0),MATCH(1,($U$2=GRID!$B$1:$U$1)*(КАЛЕНДАРЬ!I33=GRID!$B$3:$U$3),0))*GRID!$H$45*(1-GRID!$H$46),0))</f>
        <v>35910</v>
      </c>
      <c r="F71" s="5" cm="1">
        <f t="array" ref="F71">IF($I$2="Длительное проживание от 10 ночей ",
INDEX(GRID!$B$18:$U$29,MATCH(E$7,GRID!$A$18:$A$29,0),MATCH(1,($U$2=GRID!$B$1:$U$1)*(КАЛЕНДАРЬ!I33=GRID!$B$3:$U$3),0))*GRID!$H$45,
ROUNDUP(INDEX(GRID!$B$18:$U$29,MATCH(E$7,GRID!$A$18:$A$29,0),MATCH(1,($U$2=GRID!$B$1:$U$1)*(КАЛЕНДАРЬ!I33=GRID!$B$3:$U$3),0))*GRID!$H$45*(1-GRID!$H$46),0))</f>
        <v>40410</v>
      </c>
      <c r="G71" s="50" t="s">
        <v>105</v>
      </c>
      <c r="H71" s="50" t="s">
        <v>105</v>
      </c>
      <c r="I71" s="5" cm="1">
        <f t="array" ref="I71">IF($I$2="Длительное проживание от 10 ночей ",
INDEX(GRID!$B$4:$U$15,MATCH(I$7,GRID!$A$4:$A$15,0),MATCH(1,($U$2=GRID!$B$1:$U$1)*(КАЛЕНДАРЬ!I33=GRID!$B$3:$U$3),0))*GRID!$H$45,
ROUNDUP(INDEX(GRID!$B$4:$U$15,MATCH(I$7,GRID!$A$4:$A$15,0),MATCH(1,($U$2=GRID!$B$1:$U$1)*(КАЛЕНДАРЬ!I33=GRID!$B$3:$U$3),0))*GRID!$H$45*(1-GRID!$H$46),0))</f>
        <v>46530</v>
      </c>
      <c r="J71" s="5" cm="1">
        <f t="array" ref="J71">IF($I$2="Длительное проживание от 10 ночей ",
INDEX(GRID!$B$18:$U$29,MATCH(I$7,GRID!$A$18:$A$29,0),MATCH(1,($U$2=GRID!$B$1:$U$1)*(КАЛЕНДАРЬ!I33=GRID!$B$3:$U$3),0))*GRID!$H$45,
ROUNDUP(INDEX(GRID!$B$18:$U$29,MATCH(I$7,GRID!$A$18:$A$29,0),MATCH(1,($U$2=GRID!$B$1:$U$1)*(КАЛЕНДАРЬ!I33=GRID!$B$3:$U$3),0))*GRID!$H$45*(1-GRID!$H$46),0))</f>
        <v>51030</v>
      </c>
      <c r="K71" s="50" t="s">
        <v>105</v>
      </c>
      <c r="L71" s="50" t="s">
        <v>105</v>
      </c>
      <c r="M71" s="5" cm="1">
        <f t="array" ref="M71">IF($I$2="Длительное проживание от 10 ночей ",
INDEX(GRID!$B$4:$U$15,MATCH(M$7,GRID!$A$4:$A$15,0),MATCH(1,($U$2=GRID!$B$1:$U$1)*(КАЛЕНДАРЬ!I33=GRID!$B$3:$U$3),0))*GRID!$H$45,
ROUNDUP(INDEX(GRID!$B$4:$U$15,MATCH(M$7,GRID!$A$4:$A$15,0),MATCH(1,($U$2=GRID!$B$1:$U$1)*(КАЛЕНДАРЬ!I33=GRID!$B$3:$U$3),0))*GRID!$H$45*(1-GRID!$H$46),0))</f>
        <v>71100</v>
      </c>
      <c r="N71" s="5" cm="1">
        <f t="array" ref="N71">IF($I$2="Длительное проживание от 10 ночей ",
INDEX(GRID!$B$18:$U$29,MATCH(M$7,GRID!$A$18:$A$29,0),MATCH(1,($U$2=GRID!$B$1:$U$1)*(КАЛЕНДАРЬ!I33=GRID!$B$3:$U$3),0))*GRID!$H$45,
ROUNDUP(INDEX(GRID!$B$18:$U$29,MATCH(M$7,GRID!$A$18:$A$29,0),MATCH(1,($U$2=GRID!$B$1:$U$1)*(КАЛЕНДАРЬ!I33=GRID!$B$3:$U$3),0))*GRID!$H$45*(1-GRID!$H$46),0))</f>
        <v>75600</v>
      </c>
      <c r="O71" s="50" t="s">
        <v>105</v>
      </c>
      <c r="P71" s="5" cm="1">
        <f t="array" ref="P71">IF($I$2="Длительное проживание от 10 ночей ",
INDEX(GRID!$B$4:$U$15,MATCH(P$7,GRID!$A$4:$A$15,0),MATCH(1,($U$2=GRID!$B$1:$U$1)*(КАЛЕНДАРЬ!I33=GRID!$B$3:$U$3),0))*GRID!$H$45,
ROUNDUP(INDEX(GRID!$B$4:$U$15,MATCH(P$7,GRID!$A$4:$A$15,0),MATCH(1,($U$2=GRID!$B$1:$U$1)*(КАЛЕНДАРЬ!I33=GRID!$B$3:$U$3),0))*GRID!$H$45*(1-GRID!$H$46),0))</f>
        <v>142200</v>
      </c>
      <c r="Q71" s="5" cm="1">
        <f t="array" ref="Q71">IF($I$2="Длительное проживание от 10 ночей ",
INDEX(GRID!$B$4:$U$15,MATCH(Q$7,GRID!$A$4:$A$15,0),MATCH(1,($U$2=GRID!$B$1:$U$1)*(КАЛЕНДАРЬ!I33=GRID!$B$3:$U$3),0))*GRID!$H$45,
ROUNDUP(INDEX(GRID!$B$4:$U$15,MATCH(Q$7,GRID!$A$4:$A$15,0),MATCH(1,($U$2=GRID!$B$1:$U$1)*(КАЛЕНДАРЬ!I33=GRID!$B$3:$U$3),0))*GRID!$H$45*(1-GRID!$H$46),0))</f>
        <v>166950</v>
      </c>
      <c r="R71" s="50" t="s">
        <v>105</v>
      </c>
      <c r="S71" s="50" t="s">
        <v>105</v>
      </c>
      <c r="T71" s="50" t="s">
        <v>105</v>
      </c>
    </row>
    <row r="72" spans="1:20" hidden="1">
      <c r="A72" s="56" t="s">
        <v>12</v>
      </c>
      <c r="B72" s="57">
        <v>31</v>
      </c>
      <c r="C72" s="5" cm="1">
        <f t="array" ref="C72">IF($I$2="Длительное проживание от 10 ночей ",
INDEX(GRID!$B$4:$U$15,MATCH(C$7,GRID!$A$4:$A$15,0),MATCH(1,($U$2=GRID!$B$1:$U$1)*(КАЛЕНДАРЬ!I34=GRID!$B$3:$U$3),0))*GRID!$H$45,
ROUNDUP(INDEX(GRID!$B$4:$U$15,MATCH(C$7,GRID!$A$4:$A$15,0),MATCH(1,($U$2=GRID!$B$1:$U$1)*(КАЛЕНДАРЬ!I34=GRID!$B$3:$U$3),0))*GRID!$H$45*(1-GRID!$H$46),0))</f>
        <v>29880</v>
      </c>
      <c r="D72" s="5" cm="1">
        <f t="array" ref="D72">IF($I$2="Длительное проживание от 10 ночей ",
INDEX(GRID!$B$18:$U$29,MATCH(C$7,GRID!$A$18:$A$29,0),MATCH(1,($U$2=GRID!$B$1:$U$1)*(КАЛЕНДАРЬ!I34=GRID!$B$3:$U$3),0))*GRID!$H$45,
ROUNDUP(INDEX(GRID!$B$18:$U$29,MATCH(C$7,GRID!$A$18:$A$29,0),MATCH(1,($U$2=GRID!$B$1:$U$1)*(КАЛЕНДАРЬ!I34=GRID!$B$3:$U$3),0))*GRID!$H$45*(1-GRID!$H$46),0))</f>
        <v>34380</v>
      </c>
      <c r="E72" s="5" cm="1">
        <f t="array" ref="E72">IF($I$2="Длительное проживание от 10 ночей ",
INDEX(GRID!$B$4:$U$15,MATCH(E$7,GRID!$A$4:$A$15,0),MATCH(1,($U$2=GRID!$B$1:$U$1)*(КАЛЕНДАРЬ!I34=GRID!$B$3:$U$3),0))*GRID!$H$45,
ROUNDUP(INDEX(GRID!$B$4:$U$15,MATCH(E$7,GRID!$A$4:$A$15,0),MATCH(1,($U$2=GRID!$B$1:$U$1)*(КАЛЕНДАРЬ!I34=GRID!$B$3:$U$3),0))*GRID!$H$45*(1-GRID!$H$46),0))</f>
        <v>35910</v>
      </c>
      <c r="F72" s="5" cm="1">
        <f t="array" ref="F72">IF($I$2="Длительное проживание от 10 ночей ",
INDEX(GRID!$B$18:$U$29,MATCH(E$7,GRID!$A$18:$A$29,0),MATCH(1,($U$2=GRID!$B$1:$U$1)*(КАЛЕНДАРЬ!I34=GRID!$B$3:$U$3),0))*GRID!$H$45,
ROUNDUP(INDEX(GRID!$B$18:$U$29,MATCH(E$7,GRID!$A$18:$A$29,0),MATCH(1,($U$2=GRID!$B$1:$U$1)*(КАЛЕНДАРЬ!I34=GRID!$B$3:$U$3),0))*GRID!$H$45*(1-GRID!$H$46),0))</f>
        <v>40410</v>
      </c>
      <c r="G72" s="50" t="s">
        <v>105</v>
      </c>
      <c r="H72" s="50" t="s">
        <v>105</v>
      </c>
      <c r="I72" s="5" cm="1">
        <f t="array" ref="I72">IF($I$2="Длительное проживание от 10 ночей ",
INDEX(GRID!$B$4:$U$15,MATCH(I$7,GRID!$A$4:$A$15,0),MATCH(1,($U$2=GRID!$B$1:$U$1)*(КАЛЕНДАРЬ!I34=GRID!$B$3:$U$3),0))*GRID!$H$45,
ROUNDUP(INDEX(GRID!$B$4:$U$15,MATCH(I$7,GRID!$A$4:$A$15,0),MATCH(1,($U$2=GRID!$B$1:$U$1)*(КАЛЕНДАРЬ!I34=GRID!$B$3:$U$3),0))*GRID!$H$45*(1-GRID!$H$46),0))</f>
        <v>46530</v>
      </c>
      <c r="J72" s="5" cm="1">
        <f t="array" ref="J72">IF($I$2="Длительное проживание от 10 ночей ",
INDEX(GRID!$B$18:$U$29,MATCH(I$7,GRID!$A$18:$A$29,0),MATCH(1,($U$2=GRID!$B$1:$U$1)*(КАЛЕНДАРЬ!I34=GRID!$B$3:$U$3),0))*GRID!$H$45,
ROUNDUP(INDEX(GRID!$B$18:$U$29,MATCH(I$7,GRID!$A$18:$A$29,0),MATCH(1,($U$2=GRID!$B$1:$U$1)*(КАЛЕНДАРЬ!I34=GRID!$B$3:$U$3),0))*GRID!$H$45*(1-GRID!$H$46),0))</f>
        <v>51030</v>
      </c>
      <c r="K72" s="50" t="s">
        <v>105</v>
      </c>
      <c r="L72" s="50" t="s">
        <v>105</v>
      </c>
      <c r="M72" s="5" cm="1">
        <f t="array" ref="M72">IF($I$2="Длительное проживание от 10 ночей ",
INDEX(GRID!$B$4:$U$15,MATCH(M$7,GRID!$A$4:$A$15,0),MATCH(1,($U$2=GRID!$B$1:$U$1)*(КАЛЕНДАРЬ!I34=GRID!$B$3:$U$3),0))*GRID!$H$45,
ROUNDUP(INDEX(GRID!$B$4:$U$15,MATCH(M$7,GRID!$A$4:$A$15,0),MATCH(1,($U$2=GRID!$B$1:$U$1)*(КАЛЕНДАРЬ!I34=GRID!$B$3:$U$3),0))*GRID!$H$45*(1-GRID!$H$46),0))</f>
        <v>71100</v>
      </c>
      <c r="N72" s="5" cm="1">
        <f t="array" ref="N72">IF($I$2="Длительное проживание от 10 ночей ",
INDEX(GRID!$B$18:$U$29,MATCH(M$7,GRID!$A$18:$A$29,0),MATCH(1,($U$2=GRID!$B$1:$U$1)*(КАЛЕНДАРЬ!I34=GRID!$B$3:$U$3),0))*GRID!$H$45,
ROUNDUP(INDEX(GRID!$B$18:$U$29,MATCH(M$7,GRID!$A$18:$A$29,0),MATCH(1,($U$2=GRID!$B$1:$U$1)*(КАЛЕНДАРЬ!I34=GRID!$B$3:$U$3),0))*GRID!$H$45*(1-GRID!$H$46),0))</f>
        <v>75600</v>
      </c>
      <c r="O72" s="50" t="s">
        <v>105</v>
      </c>
      <c r="P72" s="5" cm="1">
        <f t="array" ref="P72">IF($I$2="Длительное проживание от 10 ночей ",
INDEX(GRID!$B$4:$U$15,MATCH(P$7,GRID!$A$4:$A$15,0),MATCH(1,($U$2=GRID!$B$1:$U$1)*(КАЛЕНДАРЬ!I34=GRID!$B$3:$U$3),0))*GRID!$H$45,
ROUNDUP(INDEX(GRID!$B$4:$U$15,MATCH(P$7,GRID!$A$4:$A$15,0),MATCH(1,($U$2=GRID!$B$1:$U$1)*(КАЛЕНДАРЬ!I34=GRID!$B$3:$U$3),0))*GRID!$H$45*(1-GRID!$H$46),0))</f>
        <v>142200</v>
      </c>
      <c r="Q72" s="5" cm="1">
        <f t="array" ref="Q72">IF($I$2="Длительное проживание от 10 ночей ",
INDEX(GRID!$B$4:$U$15,MATCH(Q$7,GRID!$A$4:$A$15,0),MATCH(1,($U$2=GRID!$B$1:$U$1)*(КАЛЕНДАРЬ!I34=GRID!$B$3:$U$3),0))*GRID!$H$45,
ROUNDUP(INDEX(GRID!$B$4:$U$15,MATCH(Q$7,GRID!$A$4:$A$15,0),MATCH(1,($U$2=GRID!$B$1:$U$1)*(КАЛЕНДАРЬ!I34=GRID!$B$3:$U$3),0))*GRID!$H$45*(1-GRID!$H$46),0))</f>
        <v>166950</v>
      </c>
      <c r="R72" s="50" t="s">
        <v>105</v>
      </c>
      <c r="S72" s="50" t="s">
        <v>105</v>
      </c>
      <c r="T72" s="50" t="s">
        <v>105</v>
      </c>
    </row>
    <row r="73" spans="1:20" hidden="1"/>
    <row r="74" spans="1:20" s="6" customFormat="1" ht="17.25" hidden="1" customHeight="1">
      <c r="A74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255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</row>
    <row r="75" spans="1:20" hidden="1">
      <c r="A75" s="256" t="s">
        <v>89</v>
      </c>
      <c r="B75" s="257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</row>
    <row r="76" spans="1:20" ht="56.25" hidden="1" customHeight="1">
      <c r="A76" s="251" t="s">
        <v>8</v>
      </c>
      <c r="B76" s="252"/>
      <c r="C76" s="169" t="s">
        <v>87</v>
      </c>
      <c r="D76" s="170"/>
      <c r="E76" s="155" t="s">
        <v>79</v>
      </c>
      <c r="F76" s="156"/>
      <c r="G76" s="248" t="s">
        <v>80</v>
      </c>
      <c r="H76" s="249"/>
      <c r="I76" s="198" t="s">
        <v>81</v>
      </c>
      <c r="J76" s="198"/>
      <c r="K76" s="157" t="s">
        <v>82</v>
      </c>
      <c r="L76" s="157"/>
      <c r="M76" s="161" t="s">
        <v>83</v>
      </c>
      <c r="N76" s="161"/>
      <c r="O76" s="44" t="s">
        <v>57</v>
      </c>
      <c r="P76" s="17" t="s">
        <v>58</v>
      </c>
      <c r="Q76" s="18" t="s">
        <v>59</v>
      </c>
      <c r="R76" s="44" t="s">
        <v>60</v>
      </c>
      <c r="S76" s="44" t="s">
        <v>61</v>
      </c>
      <c r="T76" s="44" t="s">
        <v>62</v>
      </c>
    </row>
    <row r="77" spans="1:20" hidden="1">
      <c r="A77" s="253"/>
      <c r="B77" s="254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56" t="s">
        <v>13</v>
      </c>
      <c r="B78" s="57">
        <v>1</v>
      </c>
      <c r="C78" s="5" cm="1">
        <f t="array" ref="C78">IF($I$2="Длительное проживание от 10 ночей ",
INDEX(GRID!$B$4:$U$15,MATCH(C$7,GRID!$A$4:$A$15,0),MATCH(1,($U$2=GRID!$B$1:$U$1)*(КАЛЕНДАРЬ!L4=GRID!$B$3:$U$3),0))*GRID!$H$45,
ROUNDUP(INDEX(GRID!$B$4:$U$15,MATCH(C$7,GRID!$A$4:$A$15,0),MATCH(1,($U$2=GRID!$B$1:$U$1)*(КАЛЕНДАРЬ!L4=GRID!$B$3:$U$3),0))*GRID!$H$45*(1-GRID!$H$46),0))</f>
        <v>29880</v>
      </c>
      <c r="D78" s="5" cm="1">
        <f t="array" ref="D78">IF($I$2="Длительное проживание от 10 ночей ",
INDEX(GRID!$B$18:$U$29,MATCH(C$7,GRID!$A$18:$A$29,0),MATCH(1,($U$2=GRID!$B$1:$U$1)*(КАЛЕНДАРЬ!L4=GRID!$B$3:$U$3),0))*GRID!$H$45,
ROUNDUP(INDEX(GRID!$B$18:$U$29,MATCH(C$7,GRID!$A$18:$A$29,0),MATCH(1,($U$2=GRID!$B$1:$U$1)*(КАЛЕНДАРЬ!L4=GRID!$B$3:$U$3),0))*GRID!$H$45*(1-GRID!$H$46),0))</f>
        <v>34380</v>
      </c>
      <c r="E78" s="5" cm="1">
        <f t="array" ref="E78">IF($I$2="Длительное проживание от 10 ночей ",
INDEX(GRID!$B$4:$U$15,MATCH(E$7,GRID!$A$4:$A$15,0),MATCH(1,($U$2=GRID!$B$1:$U$1)*(КАЛЕНДАРЬ!L4=GRID!$B$3:$U$3),0))*GRID!$H$45,
ROUNDUP(INDEX(GRID!$B$4:$U$15,MATCH(E$7,GRID!$A$4:$A$15,0),MATCH(1,($U$2=GRID!$B$1:$U$1)*(КАЛЕНДАРЬ!L4=GRID!$B$3:$U$3),0))*GRID!$H$45*(1-GRID!$H$46),0))</f>
        <v>35910</v>
      </c>
      <c r="F78" s="5" cm="1">
        <f t="array" ref="F78">IF($I$2="Длительное проживание от 10 ночей ",
INDEX(GRID!$B$18:$U$29,MATCH(E$7,GRID!$A$18:$A$29,0),MATCH(1,($U$2=GRID!$B$1:$U$1)*(КАЛЕНДАРЬ!L4=GRID!$B$3:$U$3),0))*GRID!$H$45,
ROUNDUP(INDEX(GRID!$B$18:$U$29,MATCH(E$7,GRID!$A$18:$A$29,0),MATCH(1,($U$2=GRID!$B$1:$U$1)*(КАЛЕНДАРЬ!L4=GRID!$B$3:$U$3),0))*GRID!$H$45*(1-GRID!$H$46),0))</f>
        <v>40410</v>
      </c>
      <c r="G78" s="50" t="s">
        <v>105</v>
      </c>
      <c r="H78" s="50" t="s">
        <v>105</v>
      </c>
      <c r="I78" s="5" cm="1">
        <f t="array" ref="I78">IF($I$2="Длительное проживание от 10 ночей ",
INDEX(GRID!$B$4:$U$15,MATCH(I$7,GRID!$A$4:$A$15,0),MATCH(1,($U$2=GRID!$B$1:$U$1)*(КАЛЕНДАРЬ!L4=GRID!$B$3:$U$3),0))*GRID!$H$45,
ROUNDUP(INDEX(GRID!$B$4:$U$15,MATCH(I$7,GRID!$A$4:$A$15,0),MATCH(1,($U$2=GRID!$B$1:$U$1)*(КАЛЕНДАРЬ!L4=GRID!$B$3:$U$3),0))*GRID!$H$45*(1-GRID!$H$46),0))</f>
        <v>46530</v>
      </c>
      <c r="J78" s="5" cm="1">
        <f t="array" ref="J78">IF($I$2="Длительное проживание от 10 ночей ",
INDEX(GRID!$B$18:$U$29,MATCH(I$7,GRID!$A$18:$A$29,0),MATCH(1,($U$2=GRID!$B$1:$U$1)*(КАЛЕНДАРЬ!L4=GRID!$B$3:$U$3),0))*GRID!$H$45,
ROUNDUP(INDEX(GRID!$B$18:$U$29,MATCH(I$7,GRID!$A$18:$A$29,0),MATCH(1,($U$2=GRID!$B$1:$U$1)*(КАЛЕНДАРЬ!L4=GRID!$B$3:$U$3),0))*GRID!$H$45*(1-GRID!$H$46),0))</f>
        <v>51030</v>
      </c>
      <c r="K78" s="50" t="s">
        <v>105</v>
      </c>
      <c r="L78" s="50" t="s">
        <v>105</v>
      </c>
      <c r="M78" s="5" cm="1">
        <f t="array" ref="M78">IF($I$2="Длительное проживание от 10 ночей ",
INDEX(GRID!$B$4:$U$15,MATCH(M$7,GRID!$A$4:$A$15,0),MATCH(1,($U$2=GRID!$B$1:$U$1)*(КАЛЕНДАРЬ!L4=GRID!$B$3:$U$3),0))*GRID!$H$45,
ROUNDUP(INDEX(GRID!$B$4:$U$15,MATCH(M$7,GRID!$A$4:$A$15,0),MATCH(1,($U$2=GRID!$B$1:$U$1)*(КАЛЕНДАРЬ!L4=GRID!$B$3:$U$3),0))*GRID!$H$45*(1-GRID!$H$46),0))</f>
        <v>71100</v>
      </c>
      <c r="N78" s="5" cm="1">
        <f t="array" ref="N78">IF($I$2="Длительное проживание от 10 ночей ",
INDEX(GRID!$B$18:$U$29,MATCH(M$7,GRID!$A$18:$A$29,0),MATCH(1,($U$2=GRID!$B$1:$U$1)*(КАЛЕНДАРЬ!L4=GRID!$B$3:$U$3),0))*GRID!$H$45,
ROUNDUP(INDEX(GRID!$B$18:$U$29,MATCH(M$7,GRID!$A$18:$A$29,0),MATCH(1,($U$2=GRID!$B$1:$U$1)*(КАЛЕНДАРЬ!L4=GRID!$B$3:$U$3),0))*GRID!$H$45*(1-GRID!$H$46),0))</f>
        <v>75600</v>
      </c>
      <c r="O78" s="50" t="s">
        <v>105</v>
      </c>
      <c r="P78" s="5" cm="1">
        <f t="array" ref="P78">IF($I$2="Длительное проживание от 10 ночей ",
INDEX(GRID!$B$4:$U$15,MATCH(P$7,GRID!$A$4:$A$15,0),MATCH(1,($U$2=GRID!$B$1:$U$1)*(КАЛЕНДАРЬ!L4=GRID!$B$3:$U$3),0))*GRID!$H$45,
ROUNDUP(INDEX(GRID!$B$4:$U$15,MATCH(P$7,GRID!$A$4:$A$15,0),MATCH(1,($U$2=GRID!$B$1:$U$1)*(КАЛЕНДАРЬ!L4=GRID!$B$3:$U$3),0))*GRID!$H$45*(1-GRID!$H$46),0))</f>
        <v>142200</v>
      </c>
      <c r="Q78" s="5" cm="1">
        <f t="array" ref="Q78">IF($I$2="Длительное проживание от 10 ночей ",
INDEX(GRID!$B$4:$U$15,MATCH(Q$7,GRID!$A$4:$A$15,0),MATCH(1,($U$2=GRID!$B$1:$U$1)*(КАЛЕНДАРЬ!L4=GRID!$B$3:$U$3),0))*GRID!$H$45,
ROUNDUP(INDEX(GRID!$B$4:$U$15,MATCH(Q$7,GRID!$A$4:$A$15,0),MATCH(1,($U$2=GRID!$B$1:$U$1)*(КАЛЕНДАРЬ!L4=GRID!$B$3:$U$3),0))*GRID!$H$45*(1-GRID!$H$46),0))</f>
        <v>166950</v>
      </c>
      <c r="R78" s="50" t="s">
        <v>105</v>
      </c>
      <c r="S78" s="50" t="s">
        <v>105</v>
      </c>
      <c r="T78" s="50" t="s">
        <v>105</v>
      </c>
    </row>
    <row r="79" spans="1:20" hidden="1">
      <c r="A79" s="56" t="s">
        <v>14</v>
      </c>
      <c r="B79" s="57">
        <v>2</v>
      </c>
      <c r="C79" s="5" cm="1">
        <f t="array" ref="C79">IF($I$2="Длительное проживание от 10 ночей ",
INDEX(GRID!$B$4:$U$15,MATCH(C$7,GRID!$A$4:$A$15,0),MATCH(1,($U$2=GRID!$B$1:$U$1)*(КАЛЕНДАРЬ!L5=GRID!$B$3:$U$3),0))*GRID!$H$45,
ROUNDUP(INDEX(GRID!$B$4:$U$15,MATCH(C$7,GRID!$A$4:$A$15,0),MATCH(1,($U$2=GRID!$B$1:$U$1)*(КАЛЕНДАРЬ!L5=GRID!$B$3:$U$3),0))*GRID!$H$45*(1-GRID!$H$46),0))</f>
        <v>29880</v>
      </c>
      <c r="D79" s="5" cm="1">
        <f t="array" ref="D79">IF($I$2="Длительное проживание от 10 ночей ",
INDEX(GRID!$B$18:$U$29,MATCH(C$7,GRID!$A$18:$A$29,0),MATCH(1,($U$2=GRID!$B$1:$U$1)*(КАЛЕНДАРЬ!L5=GRID!$B$3:$U$3),0))*GRID!$H$45,
ROUNDUP(INDEX(GRID!$B$18:$U$29,MATCH(C$7,GRID!$A$18:$A$29,0),MATCH(1,($U$2=GRID!$B$1:$U$1)*(КАЛЕНДАРЬ!L5=GRID!$B$3:$U$3),0))*GRID!$H$45*(1-GRID!$H$46),0))</f>
        <v>34380</v>
      </c>
      <c r="E79" s="5" cm="1">
        <f t="array" ref="E79">IF($I$2="Длительное проживание от 10 ночей ",
INDEX(GRID!$B$4:$U$15,MATCH(E$7,GRID!$A$4:$A$15,0),MATCH(1,($U$2=GRID!$B$1:$U$1)*(КАЛЕНДАРЬ!L5=GRID!$B$3:$U$3),0))*GRID!$H$45,
ROUNDUP(INDEX(GRID!$B$4:$U$15,MATCH(E$7,GRID!$A$4:$A$15,0),MATCH(1,($U$2=GRID!$B$1:$U$1)*(КАЛЕНДАРЬ!L5=GRID!$B$3:$U$3),0))*GRID!$H$45*(1-GRID!$H$46),0))</f>
        <v>35910</v>
      </c>
      <c r="F79" s="5" cm="1">
        <f t="array" ref="F79">IF($I$2="Длительное проживание от 10 ночей ",
INDEX(GRID!$B$18:$U$29,MATCH(E$7,GRID!$A$18:$A$29,0),MATCH(1,($U$2=GRID!$B$1:$U$1)*(КАЛЕНДАРЬ!L5=GRID!$B$3:$U$3),0))*GRID!$H$45,
ROUNDUP(INDEX(GRID!$B$18:$U$29,MATCH(E$7,GRID!$A$18:$A$29,0),MATCH(1,($U$2=GRID!$B$1:$U$1)*(КАЛЕНДАРЬ!L5=GRID!$B$3:$U$3),0))*GRID!$H$45*(1-GRID!$H$46),0))</f>
        <v>40410</v>
      </c>
      <c r="G79" s="50" t="s">
        <v>105</v>
      </c>
      <c r="H79" s="50" t="s">
        <v>105</v>
      </c>
      <c r="I79" s="5" cm="1">
        <f t="array" ref="I79">IF($I$2="Длительное проживание от 10 ночей ",
INDEX(GRID!$B$4:$U$15,MATCH(I$7,GRID!$A$4:$A$15,0),MATCH(1,($U$2=GRID!$B$1:$U$1)*(КАЛЕНДАРЬ!L5=GRID!$B$3:$U$3),0))*GRID!$H$45,
ROUNDUP(INDEX(GRID!$B$4:$U$15,MATCH(I$7,GRID!$A$4:$A$15,0),MATCH(1,($U$2=GRID!$B$1:$U$1)*(КАЛЕНДАРЬ!L5=GRID!$B$3:$U$3),0))*GRID!$H$45*(1-GRID!$H$46),0))</f>
        <v>46530</v>
      </c>
      <c r="J79" s="5" cm="1">
        <f t="array" ref="J79">IF($I$2="Длительное проживание от 10 ночей ",
INDEX(GRID!$B$18:$U$29,MATCH(I$7,GRID!$A$18:$A$29,0),MATCH(1,($U$2=GRID!$B$1:$U$1)*(КАЛЕНДАРЬ!L5=GRID!$B$3:$U$3),0))*GRID!$H$45,
ROUNDUP(INDEX(GRID!$B$18:$U$29,MATCH(I$7,GRID!$A$18:$A$29,0),MATCH(1,($U$2=GRID!$B$1:$U$1)*(КАЛЕНДАРЬ!L5=GRID!$B$3:$U$3),0))*GRID!$H$45*(1-GRID!$H$46),0))</f>
        <v>51030</v>
      </c>
      <c r="K79" s="50" t="s">
        <v>105</v>
      </c>
      <c r="L79" s="50" t="s">
        <v>105</v>
      </c>
      <c r="M79" s="5" cm="1">
        <f t="array" ref="M79">IF($I$2="Длительное проживание от 10 ночей ",
INDEX(GRID!$B$4:$U$15,MATCH(M$7,GRID!$A$4:$A$15,0),MATCH(1,($U$2=GRID!$B$1:$U$1)*(КАЛЕНДАРЬ!L5=GRID!$B$3:$U$3),0))*GRID!$H$45,
ROUNDUP(INDEX(GRID!$B$4:$U$15,MATCH(M$7,GRID!$A$4:$A$15,0),MATCH(1,($U$2=GRID!$B$1:$U$1)*(КАЛЕНДАРЬ!L5=GRID!$B$3:$U$3),0))*GRID!$H$45*(1-GRID!$H$46),0))</f>
        <v>71100</v>
      </c>
      <c r="N79" s="5" cm="1">
        <f t="array" ref="N79">IF($I$2="Длительное проживание от 10 ночей ",
INDEX(GRID!$B$18:$U$29,MATCH(M$7,GRID!$A$18:$A$29,0),MATCH(1,($U$2=GRID!$B$1:$U$1)*(КАЛЕНДАРЬ!L5=GRID!$B$3:$U$3),0))*GRID!$H$45,
ROUNDUP(INDEX(GRID!$B$18:$U$29,MATCH(M$7,GRID!$A$18:$A$29,0),MATCH(1,($U$2=GRID!$B$1:$U$1)*(КАЛЕНДАРЬ!L5=GRID!$B$3:$U$3),0))*GRID!$H$45*(1-GRID!$H$46),0))</f>
        <v>75600</v>
      </c>
      <c r="O79" s="50" t="s">
        <v>105</v>
      </c>
      <c r="P79" s="5" cm="1">
        <f t="array" ref="P79">IF($I$2="Длительное проживание от 10 ночей ",
INDEX(GRID!$B$4:$U$15,MATCH(P$7,GRID!$A$4:$A$15,0),MATCH(1,($U$2=GRID!$B$1:$U$1)*(КАЛЕНДАРЬ!L5=GRID!$B$3:$U$3),0))*GRID!$H$45,
ROUNDUP(INDEX(GRID!$B$4:$U$15,MATCH(P$7,GRID!$A$4:$A$15,0),MATCH(1,($U$2=GRID!$B$1:$U$1)*(КАЛЕНДАРЬ!L5=GRID!$B$3:$U$3),0))*GRID!$H$45*(1-GRID!$H$46),0))</f>
        <v>142200</v>
      </c>
      <c r="Q79" s="5" cm="1">
        <f t="array" ref="Q79">IF($I$2="Длительное проживание от 10 ночей ",
INDEX(GRID!$B$4:$U$15,MATCH(Q$7,GRID!$A$4:$A$15,0),MATCH(1,($U$2=GRID!$B$1:$U$1)*(КАЛЕНДАРЬ!L5=GRID!$B$3:$U$3),0))*GRID!$H$45,
ROUNDUP(INDEX(GRID!$B$4:$U$15,MATCH(Q$7,GRID!$A$4:$A$15,0),MATCH(1,($U$2=GRID!$B$1:$U$1)*(КАЛЕНДАРЬ!L5=GRID!$B$3:$U$3),0))*GRID!$H$45*(1-GRID!$H$46),0))</f>
        <v>166950</v>
      </c>
      <c r="R79" s="50" t="s">
        <v>105</v>
      </c>
      <c r="S79" s="50" t="s">
        <v>105</v>
      </c>
      <c r="T79" s="50" t="s">
        <v>105</v>
      </c>
    </row>
    <row r="80" spans="1:20" hidden="1">
      <c r="A80" s="56" t="s">
        <v>15</v>
      </c>
      <c r="B80" s="57">
        <v>3</v>
      </c>
      <c r="C80" s="5" cm="1">
        <f t="array" ref="C80">IF($I$2="Длительное проживание от 10 ночей ",
INDEX(GRID!$B$4:$U$15,MATCH(C$7,GRID!$A$4:$A$15,0),MATCH(1,($U$2=GRID!$B$1:$U$1)*(КАЛЕНДАРЬ!L6=GRID!$B$3:$U$3),0))*GRID!$H$45,
ROUNDUP(INDEX(GRID!$B$4:$U$15,MATCH(C$7,GRID!$A$4:$A$15,0),MATCH(1,($U$2=GRID!$B$1:$U$1)*(КАЛЕНДАРЬ!L6=GRID!$B$3:$U$3),0))*GRID!$H$45*(1-GRID!$H$46),0))</f>
        <v>29880</v>
      </c>
      <c r="D80" s="5" cm="1">
        <f t="array" ref="D80">IF($I$2="Длительное проживание от 10 ночей ",
INDEX(GRID!$B$18:$U$29,MATCH(C$7,GRID!$A$18:$A$29,0),MATCH(1,($U$2=GRID!$B$1:$U$1)*(КАЛЕНДАРЬ!L6=GRID!$B$3:$U$3),0))*GRID!$H$45,
ROUNDUP(INDEX(GRID!$B$18:$U$29,MATCH(C$7,GRID!$A$18:$A$29,0),MATCH(1,($U$2=GRID!$B$1:$U$1)*(КАЛЕНДАРЬ!L6=GRID!$B$3:$U$3),0))*GRID!$H$45*(1-GRID!$H$46),0))</f>
        <v>34380</v>
      </c>
      <c r="E80" s="5" cm="1">
        <f t="array" ref="E80">IF($I$2="Длительное проживание от 10 ночей ",
INDEX(GRID!$B$4:$U$15,MATCH(E$7,GRID!$A$4:$A$15,0),MATCH(1,($U$2=GRID!$B$1:$U$1)*(КАЛЕНДАРЬ!L6=GRID!$B$3:$U$3),0))*GRID!$H$45,
ROUNDUP(INDEX(GRID!$B$4:$U$15,MATCH(E$7,GRID!$A$4:$A$15,0),MATCH(1,($U$2=GRID!$B$1:$U$1)*(КАЛЕНДАРЬ!L6=GRID!$B$3:$U$3),0))*GRID!$H$45*(1-GRID!$H$46),0))</f>
        <v>35910</v>
      </c>
      <c r="F80" s="5" cm="1">
        <f t="array" ref="F80">IF($I$2="Длительное проживание от 10 ночей ",
INDEX(GRID!$B$18:$U$29,MATCH(E$7,GRID!$A$18:$A$29,0),MATCH(1,($U$2=GRID!$B$1:$U$1)*(КАЛЕНДАРЬ!L6=GRID!$B$3:$U$3),0))*GRID!$H$45,
ROUNDUP(INDEX(GRID!$B$18:$U$29,MATCH(E$7,GRID!$A$18:$A$29,0),MATCH(1,($U$2=GRID!$B$1:$U$1)*(КАЛЕНДАРЬ!L6=GRID!$B$3:$U$3),0))*GRID!$H$45*(1-GRID!$H$46),0))</f>
        <v>40410</v>
      </c>
      <c r="G80" s="50" t="s">
        <v>105</v>
      </c>
      <c r="H80" s="50" t="s">
        <v>105</v>
      </c>
      <c r="I80" s="5" cm="1">
        <f t="array" ref="I80">IF($I$2="Длительное проживание от 10 ночей ",
INDEX(GRID!$B$4:$U$15,MATCH(I$7,GRID!$A$4:$A$15,0),MATCH(1,($U$2=GRID!$B$1:$U$1)*(КАЛЕНДАРЬ!L6=GRID!$B$3:$U$3),0))*GRID!$H$45,
ROUNDUP(INDEX(GRID!$B$4:$U$15,MATCH(I$7,GRID!$A$4:$A$15,0),MATCH(1,($U$2=GRID!$B$1:$U$1)*(КАЛЕНДАРЬ!L6=GRID!$B$3:$U$3),0))*GRID!$H$45*(1-GRID!$H$46),0))</f>
        <v>46530</v>
      </c>
      <c r="J80" s="5" cm="1">
        <f t="array" ref="J80">IF($I$2="Длительное проживание от 10 ночей ",
INDEX(GRID!$B$18:$U$29,MATCH(I$7,GRID!$A$18:$A$29,0),MATCH(1,($U$2=GRID!$B$1:$U$1)*(КАЛЕНДАРЬ!L6=GRID!$B$3:$U$3),0))*GRID!$H$45,
ROUNDUP(INDEX(GRID!$B$18:$U$29,MATCH(I$7,GRID!$A$18:$A$29,0),MATCH(1,($U$2=GRID!$B$1:$U$1)*(КАЛЕНДАРЬ!L6=GRID!$B$3:$U$3),0))*GRID!$H$45*(1-GRID!$H$46),0))</f>
        <v>51030</v>
      </c>
      <c r="K80" s="50" t="s">
        <v>105</v>
      </c>
      <c r="L80" s="50" t="s">
        <v>105</v>
      </c>
      <c r="M80" s="5" cm="1">
        <f t="array" ref="M80">IF($I$2="Длительное проживание от 10 ночей ",
INDEX(GRID!$B$4:$U$15,MATCH(M$7,GRID!$A$4:$A$15,0),MATCH(1,($U$2=GRID!$B$1:$U$1)*(КАЛЕНДАРЬ!L6=GRID!$B$3:$U$3),0))*GRID!$H$45,
ROUNDUP(INDEX(GRID!$B$4:$U$15,MATCH(M$7,GRID!$A$4:$A$15,0),MATCH(1,($U$2=GRID!$B$1:$U$1)*(КАЛЕНДАРЬ!L6=GRID!$B$3:$U$3),0))*GRID!$H$45*(1-GRID!$H$46),0))</f>
        <v>71100</v>
      </c>
      <c r="N80" s="5" cm="1">
        <f t="array" ref="N80">IF($I$2="Длительное проживание от 10 ночей ",
INDEX(GRID!$B$18:$U$29,MATCH(M$7,GRID!$A$18:$A$29,0),MATCH(1,($U$2=GRID!$B$1:$U$1)*(КАЛЕНДАРЬ!L6=GRID!$B$3:$U$3),0))*GRID!$H$45,
ROUNDUP(INDEX(GRID!$B$18:$U$29,MATCH(M$7,GRID!$A$18:$A$29,0),MATCH(1,($U$2=GRID!$B$1:$U$1)*(КАЛЕНДАРЬ!L6=GRID!$B$3:$U$3),0))*GRID!$H$45*(1-GRID!$H$46),0))</f>
        <v>75600</v>
      </c>
      <c r="O80" s="50" t="s">
        <v>105</v>
      </c>
      <c r="P80" s="5" cm="1">
        <f t="array" ref="P80">IF($I$2="Длительное проживание от 10 ночей ",
INDEX(GRID!$B$4:$U$15,MATCH(P$7,GRID!$A$4:$A$15,0),MATCH(1,($U$2=GRID!$B$1:$U$1)*(КАЛЕНДАРЬ!L6=GRID!$B$3:$U$3),0))*GRID!$H$45,
ROUNDUP(INDEX(GRID!$B$4:$U$15,MATCH(P$7,GRID!$A$4:$A$15,0),MATCH(1,($U$2=GRID!$B$1:$U$1)*(КАЛЕНДАРЬ!L6=GRID!$B$3:$U$3),0))*GRID!$H$45*(1-GRID!$H$46),0))</f>
        <v>142200</v>
      </c>
      <c r="Q80" s="5" cm="1">
        <f t="array" ref="Q80">IF($I$2="Длительное проживание от 10 ночей ",
INDEX(GRID!$B$4:$U$15,MATCH(Q$7,GRID!$A$4:$A$15,0),MATCH(1,($U$2=GRID!$B$1:$U$1)*(КАЛЕНДАРЬ!L6=GRID!$B$3:$U$3),0))*GRID!$H$45,
ROUNDUP(INDEX(GRID!$B$4:$U$15,MATCH(Q$7,GRID!$A$4:$A$15,0),MATCH(1,($U$2=GRID!$B$1:$U$1)*(КАЛЕНДАРЬ!L6=GRID!$B$3:$U$3),0))*GRID!$H$45*(1-GRID!$H$46),0))</f>
        <v>166950</v>
      </c>
      <c r="R80" s="50" t="s">
        <v>105</v>
      </c>
      <c r="S80" s="50" t="s">
        <v>105</v>
      </c>
      <c r="T80" s="50" t="s">
        <v>105</v>
      </c>
    </row>
    <row r="81" spans="1:21" hidden="1">
      <c r="A81" s="56" t="s">
        <v>16</v>
      </c>
      <c r="B81" s="57">
        <v>4</v>
      </c>
      <c r="C81" s="5" cm="1">
        <f t="array" ref="C81">IF($I$2="Длительное проживание от 10 ночей ",
INDEX(GRID!$B$4:$U$15,MATCH(C$7,GRID!$A$4:$A$15,0),MATCH(1,($U$2=GRID!$B$1:$U$1)*(КАЛЕНДАРЬ!L7=GRID!$B$3:$U$3),0))*GRID!$H$45,
ROUNDUP(INDEX(GRID!$B$4:$U$15,MATCH(C$7,GRID!$A$4:$A$15,0),MATCH(1,($U$2=GRID!$B$1:$U$1)*(КАЛЕНДАРЬ!L7=GRID!$B$3:$U$3),0))*GRID!$H$45*(1-GRID!$H$46),0))</f>
        <v>29880</v>
      </c>
      <c r="D81" s="5" cm="1">
        <f t="array" ref="D81">IF($I$2="Длительное проживание от 10 ночей ",
INDEX(GRID!$B$18:$U$29,MATCH(C$7,GRID!$A$18:$A$29,0),MATCH(1,($U$2=GRID!$B$1:$U$1)*(КАЛЕНДАРЬ!L7=GRID!$B$3:$U$3),0))*GRID!$H$45,
ROUNDUP(INDEX(GRID!$B$18:$U$29,MATCH(C$7,GRID!$A$18:$A$29,0),MATCH(1,($U$2=GRID!$B$1:$U$1)*(КАЛЕНДАРЬ!L7=GRID!$B$3:$U$3),0))*GRID!$H$45*(1-GRID!$H$46),0))</f>
        <v>34380</v>
      </c>
      <c r="E81" s="5" cm="1">
        <f t="array" ref="E81">IF($I$2="Длительное проживание от 10 ночей ",
INDEX(GRID!$B$4:$U$15,MATCH(E$7,GRID!$A$4:$A$15,0),MATCH(1,($U$2=GRID!$B$1:$U$1)*(КАЛЕНДАРЬ!L7=GRID!$B$3:$U$3),0))*GRID!$H$45,
ROUNDUP(INDEX(GRID!$B$4:$U$15,MATCH(E$7,GRID!$A$4:$A$15,0),MATCH(1,($U$2=GRID!$B$1:$U$1)*(КАЛЕНДАРЬ!L7=GRID!$B$3:$U$3),0))*GRID!$H$45*(1-GRID!$H$46),0))</f>
        <v>35910</v>
      </c>
      <c r="F81" s="5" cm="1">
        <f t="array" ref="F81">IF($I$2="Длительное проживание от 10 ночей ",
INDEX(GRID!$B$18:$U$29,MATCH(E$7,GRID!$A$18:$A$29,0),MATCH(1,($U$2=GRID!$B$1:$U$1)*(КАЛЕНДАРЬ!L7=GRID!$B$3:$U$3),0))*GRID!$H$45,
ROUNDUP(INDEX(GRID!$B$18:$U$29,MATCH(E$7,GRID!$A$18:$A$29,0),MATCH(1,($U$2=GRID!$B$1:$U$1)*(КАЛЕНДАРЬ!L7=GRID!$B$3:$U$3),0))*GRID!$H$45*(1-GRID!$H$46),0))</f>
        <v>40410</v>
      </c>
      <c r="G81" s="50" t="s">
        <v>105</v>
      </c>
      <c r="H81" s="50" t="s">
        <v>105</v>
      </c>
      <c r="I81" s="5" cm="1">
        <f t="array" ref="I81">IF($I$2="Длительное проживание от 10 ночей ",
INDEX(GRID!$B$4:$U$15,MATCH(I$7,GRID!$A$4:$A$15,0),MATCH(1,($U$2=GRID!$B$1:$U$1)*(КАЛЕНДАРЬ!L7=GRID!$B$3:$U$3),0))*GRID!$H$45,
ROUNDUP(INDEX(GRID!$B$4:$U$15,MATCH(I$7,GRID!$A$4:$A$15,0),MATCH(1,($U$2=GRID!$B$1:$U$1)*(КАЛЕНДАРЬ!L7=GRID!$B$3:$U$3),0))*GRID!$H$45*(1-GRID!$H$46),0))</f>
        <v>46530</v>
      </c>
      <c r="J81" s="5" cm="1">
        <f t="array" ref="J81">IF($I$2="Длительное проживание от 10 ночей ",
INDEX(GRID!$B$18:$U$29,MATCH(I$7,GRID!$A$18:$A$29,0),MATCH(1,($U$2=GRID!$B$1:$U$1)*(КАЛЕНДАРЬ!L7=GRID!$B$3:$U$3),0))*GRID!$H$45,
ROUNDUP(INDEX(GRID!$B$18:$U$29,MATCH(I$7,GRID!$A$18:$A$29,0),MATCH(1,($U$2=GRID!$B$1:$U$1)*(КАЛЕНДАРЬ!L7=GRID!$B$3:$U$3),0))*GRID!$H$45*(1-GRID!$H$46),0))</f>
        <v>51030</v>
      </c>
      <c r="K81" s="50" t="s">
        <v>105</v>
      </c>
      <c r="L81" s="50" t="s">
        <v>105</v>
      </c>
      <c r="M81" s="5" cm="1">
        <f t="array" ref="M81">IF($I$2="Длительное проживание от 10 ночей ",
INDEX(GRID!$B$4:$U$15,MATCH(M$7,GRID!$A$4:$A$15,0),MATCH(1,($U$2=GRID!$B$1:$U$1)*(КАЛЕНДАРЬ!L7=GRID!$B$3:$U$3),0))*GRID!$H$45,
ROUNDUP(INDEX(GRID!$B$4:$U$15,MATCH(M$7,GRID!$A$4:$A$15,0),MATCH(1,($U$2=GRID!$B$1:$U$1)*(КАЛЕНДАРЬ!L7=GRID!$B$3:$U$3),0))*GRID!$H$45*(1-GRID!$H$46),0))</f>
        <v>71100</v>
      </c>
      <c r="N81" s="5" cm="1">
        <f t="array" ref="N81">IF($I$2="Длительное проживание от 10 ночей ",
INDEX(GRID!$B$18:$U$29,MATCH(M$7,GRID!$A$18:$A$29,0),MATCH(1,($U$2=GRID!$B$1:$U$1)*(КАЛЕНДАРЬ!L7=GRID!$B$3:$U$3),0))*GRID!$H$45,
ROUNDUP(INDEX(GRID!$B$18:$U$29,MATCH(M$7,GRID!$A$18:$A$29,0),MATCH(1,($U$2=GRID!$B$1:$U$1)*(КАЛЕНДАРЬ!L7=GRID!$B$3:$U$3),0))*GRID!$H$45*(1-GRID!$H$46),0))</f>
        <v>75600</v>
      </c>
      <c r="O81" s="50" t="s">
        <v>105</v>
      </c>
      <c r="P81" s="5" cm="1">
        <f t="array" ref="P81">IF($I$2="Длительное проживание от 10 ночей ",
INDEX(GRID!$B$4:$U$15,MATCH(P$7,GRID!$A$4:$A$15,0),MATCH(1,($U$2=GRID!$B$1:$U$1)*(КАЛЕНДАРЬ!L7=GRID!$B$3:$U$3),0))*GRID!$H$45,
ROUNDUP(INDEX(GRID!$B$4:$U$15,MATCH(P$7,GRID!$A$4:$A$15,0),MATCH(1,($U$2=GRID!$B$1:$U$1)*(КАЛЕНДАРЬ!L7=GRID!$B$3:$U$3),0))*GRID!$H$45*(1-GRID!$H$46),0))</f>
        <v>142200</v>
      </c>
      <c r="Q81" s="5" cm="1">
        <f t="array" ref="Q81">IF($I$2="Длительное проживание от 10 ночей ",
INDEX(GRID!$B$4:$U$15,MATCH(Q$7,GRID!$A$4:$A$15,0),MATCH(1,($U$2=GRID!$B$1:$U$1)*(КАЛЕНДАРЬ!L7=GRID!$B$3:$U$3),0))*GRID!$H$45,
ROUNDUP(INDEX(GRID!$B$4:$U$15,MATCH(Q$7,GRID!$A$4:$A$15,0),MATCH(1,($U$2=GRID!$B$1:$U$1)*(КАЛЕНДАРЬ!L7=GRID!$B$3:$U$3),0))*GRID!$H$45*(1-GRID!$H$46),0))</f>
        <v>166950</v>
      </c>
      <c r="R81" s="50" t="s">
        <v>105</v>
      </c>
      <c r="S81" s="50" t="s">
        <v>105</v>
      </c>
      <c r="T81" s="50" t="s">
        <v>105</v>
      </c>
    </row>
    <row r="82" spans="1:21" hidden="1">
      <c r="A82" s="56" t="s">
        <v>17</v>
      </c>
      <c r="B82" s="57">
        <v>5</v>
      </c>
      <c r="C82" s="5" cm="1">
        <f t="array" ref="C82">IF($I$2="Длительное проживание от 10 ночей ",
INDEX(GRID!$B$4:$U$15,MATCH(C$7,GRID!$A$4:$A$15,0),MATCH(1,($U$2=GRID!$B$1:$U$1)*(КАЛЕНДАРЬ!L8=GRID!$B$3:$U$3),0))*GRID!$H$45,
ROUNDUP(INDEX(GRID!$B$4:$U$15,MATCH(C$7,GRID!$A$4:$A$15,0),MATCH(1,($U$2=GRID!$B$1:$U$1)*(КАЛЕНДАРЬ!L8=GRID!$B$3:$U$3),0))*GRID!$H$45*(1-GRID!$H$46),0))</f>
        <v>29880</v>
      </c>
      <c r="D82" s="5" cm="1">
        <f t="array" ref="D82">IF($I$2="Длительное проживание от 10 ночей ",
INDEX(GRID!$B$18:$U$29,MATCH(C$7,GRID!$A$18:$A$29,0),MATCH(1,($U$2=GRID!$B$1:$U$1)*(КАЛЕНДАРЬ!L8=GRID!$B$3:$U$3),0))*GRID!$H$45,
ROUNDUP(INDEX(GRID!$B$18:$U$29,MATCH(C$7,GRID!$A$18:$A$29,0),MATCH(1,($U$2=GRID!$B$1:$U$1)*(КАЛЕНДАРЬ!L8=GRID!$B$3:$U$3),0))*GRID!$H$45*(1-GRID!$H$46),0))</f>
        <v>34380</v>
      </c>
      <c r="E82" s="5" cm="1">
        <f t="array" ref="E82">IF($I$2="Длительное проживание от 10 ночей ",
INDEX(GRID!$B$4:$U$15,MATCH(E$7,GRID!$A$4:$A$15,0),MATCH(1,($U$2=GRID!$B$1:$U$1)*(КАЛЕНДАРЬ!L8=GRID!$B$3:$U$3),0))*GRID!$H$45,
ROUNDUP(INDEX(GRID!$B$4:$U$15,MATCH(E$7,GRID!$A$4:$A$15,0),MATCH(1,($U$2=GRID!$B$1:$U$1)*(КАЛЕНДАРЬ!L8=GRID!$B$3:$U$3),0))*GRID!$H$45*(1-GRID!$H$46),0))</f>
        <v>35910</v>
      </c>
      <c r="F82" s="5" cm="1">
        <f t="array" ref="F82">IF($I$2="Длительное проживание от 10 ночей ",
INDEX(GRID!$B$18:$U$29,MATCH(E$7,GRID!$A$18:$A$29,0),MATCH(1,($U$2=GRID!$B$1:$U$1)*(КАЛЕНДАРЬ!L8=GRID!$B$3:$U$3),0))*GRID!$H$45,
ROUNDUP(INDEX(GRID!$B$18:$U$29,MATCH(E$7,GRID!$A$18:$A$29,0),MATCH(1,($U$2=GRID!$B$1:$U$1)*(КАЛЕНДАРЬ!L8=GRID!$B$3:$U$3),0))*GRID!$H$45*(1-GRID!$H$46),0))</f>
        <v>40410</v>
      </c>
      <c r="G82" s="50" t="s">
        <v>105</v>
      </c>
      <c r="H82" s="50" t="s">
        <v>105</v>
      </c>
      <c r="I82" s="5" cm="1">
        <f t="array" ref="I82">IF($I$2="Длительное проживание от 10 ночей ",
INDEX(GRID!$B$4:$U$15,MATCH(I$7,GRID!$A$4:$A$15,0),MATCH(1,($U$2=GRID!$B$1:$U$1)*(КАЛЕНДАРЬ!L8=GRID!$B$3:$U$3),0))*GRID!$H$45,
ROUNDUP(INDEX(GRID!$B$4:$U$15,MATCH(I$7,GRID!$A$4:$A$15,0),MATCH(1,($U$2=GRID!$B$1:$U$1)*(КАЛЕНДАРЬ!L8=GRID!$B$3:$U$3),0))*GRID!$H$45*(1-GRID!$H$46),0))</f>
        <v>46530</v>
      </c>
      <c r="J82" s="5" cm="1">
        <f t="array" ref="J82">IF($I$2="Длительное проживание от 10 ночей ",
INDEX(GRID!$B$18:$U$29,MATCH(I$7,GRID!$A$18:$A$29,0),MATCH(1,($U$2=GRID!$B$1:$U$1)*(КАЛЕНДАРЬ!L8=GRID!$B$3:$U$3),0))*GRID!$H$45,
ROUNDUP(INDEX(GRID!$B$18:$U$29,MATCH(I$7,GRID!$A$18:$A$29,0),MATCH(1,($U$2=GRID!$B$1:$U$1)*(КАЛЕНДАРЬ!L8=GRID!$B$3:$U$3),0))*GRID!$H$45*(1-GRID!$H$46),0))</f>
        <v>51030</v>
      </c>
      <c r="K82" s="50" t="s">
        <v>105</v>
      </c>
      <c r="L82" s="50" t="s">
        <v>105</v>
      </c>
      <c r="M82" s="5" cm="1">
        <f t="array" ref="M82">IF($I$2="Длительное проживание от 10 ночей ",
INDEX(GRID!$B$4:$U$15,MATCH(M$7,GRID!$A$4:$A$15,0),MATCH(1,($U$2=GRID!$B$1:$U$1)*(КАЛЕНДАРЬ!L8=GRID!$B$3:$U$3),0))*GRID!$H$45,
ROUNDUP(INDEX(GRID!$B$4:$U$15,MATCH(M$7,GRID!$A$4:$A$15,0),MATCH(1,($U$2=GRID!$B$1:$U$1)*(КАЛЕНДАРЬ!L8=GRID!$B$3:$U$3),0))*GRID!$H$45*(1-GRID!$H$46),0))</f>
        <v>71100</v>
      </c>
      <c r="N82" s="5" cm="1">
        <f t="array" ref="N82">IF($I$2="Длительное проживание от 10 ночей ",
INDEX(GRID!$B$18:$U$29,MATCH(M$7,GRID!$A$18:$A$29,0),MATCH(1,($U$2=GRID!$B$1:$U$1)*(КАЛЕНДАРЬ!L8=GRID!$B$3:$U$3),0))*GRID!$H$45,
ROUNDUP(INDEX(GRID!$B$18:$U$29,MATCH(M$7,GRID!$A$18:$A$29,0),MATCH(1,($U$2=GRID!$B$1:$U$1)*(КАЛЕНДАРЬ!L8=GRID!$B$3:$U$3),0))*GRID!$H$45*(1-GRID!$H$46),0))</f>
        <v>75600</v>
      </c>
      <c r="O82" s="50" t="s">
        <v>105</v>
      </c>
      <c r="P82" s="5" cm="1">
        <f t="array" ref="P82">IF($I$2="Длительное проживание от 10 ночей ",
INDEX(GRID!$B$4:$U$15,MATCH(P$7,GRID!$A$4:$A$15,0),MATCH(1,($U$2=GRID!$B$1:$U$1)*(КАЛЕНДАРЬ!L8=GRID!$B$3:$U$3),0))*GRID!$H$45,
ROUNDUP(INDEX(GRID!$B$4:$U$15,MATCH(P$7,GRID!$A$4:$A$15,0),MATCH(1,($U$2=GRID!$B$1:$U$1)*(КАЛЕНДАРЬ!L8=GRID!$B$3:$U$3),0))*GRID!$H$45*(1-GRID!$H$46),0))</f>
        <v>142200</v>
      </c>
      <c r="Q82" s="5" cm="1">
        <f t="array" ref="Q82">IF($I$2="Длительное проживание от 10 ночей ",
INDEX(GRID!$B$4:$U$15,MATCH(Q$7,GRID!$A$4:$A$15,0),MATCH(1,($U$2=GRID!$B$1:$U$1)*(КАЛЕНДАРЬ!L8=GRID!$B$3:$U$3),0))*GRID!$H$45,
ROUNDUP(INDEX(GRID!$B$4:$U$15,MATCH(Q$7,GRID!$A$4:$A$15,0),MATCH(1,($U$2=GRID!$B$1:$U$1)*(КАЛЕНДАРЬ!L8=GRID!$B$3:$U$3),0))*GRID!$H$45*(1-GRID!$H$46),0))</f>
        <v>166950</v>
      </c>
      <c r="R82" s="50" t="s">
        <v>105</v>
      </c>
      <c r="S82" s="50" t="s">
        <v>105</v>
      </c>
      <c r="T82" s="50" t="s">
        <v>105</v>
      </c>
    </row>
    <row r="83" spans="1:21" hidden="1">
      <c r="A83" s="56" t="s">
        <v>11</v>
      </c>
      <c r="B83" s="57">
        <v>6</v>
      </c>
      <c r="C83" s="5" cm="1">
        <f t="array" ref="C83">IF($I$2="Длительное проживание от 10 ночей ",
INDEX(GRID!$B$4:$U$15,MATCH(C$7,GRID!$A$4:$A$15,0),MATCH(1,($U$2=GRID!$B$1:$U$1)*(КАЛЕНДАРЬ!L9=GRID!$B$3:$U$3),0))*GRID!$H$45,
ROUNDUP(INDEX(GRID!$B$4:$U$15,MATCH(C$7,GRID!$A$4:$A$15,0),MATCH(1,($U$2=GRID!$B$1:$U$1)*(КАЛЕНДАРЬ!L9=GRID!$B$3:$U$3),0))*GRID!$H$45*(1-GRID!$H$46),0))</f>
        <v>29880</v>
      </c>
      <c r="D83" s="5" cm="1">
        <f t="array" ref="D83">IF($I$2="Длительное проживание от 10 ночей ",
INDEX(GRID!$B$18:$U$29,MATCH(C$7,GRID!$A$18:$A$29,0),MATCH(1,($U$2=GRID!$B$1:$U$1)*(КАЛЕНДАРЬ!L9=GRID!$B$3:$U$3),0))*GRID!$H$45,
ROUNDUP(INDEX(GRID!$B$18:$U$29,MATCH(C$7,GRID!$A$18:$A$29,0),MATCH(1,($U$2=GRID!$B$1:$U$1)*(КАЛЕНДАРЬ!L9=GRID!$B$3:$U$3),0))*GRID!$H$45*(1-GRID!$H$46),0))</f>
        <v>34380</v>
      </c>
      <c r="E83" s="5" cm="1">
        <f t="array" ref="E83">IF($I$2="Длительное проживание от 10 ночей ",
INDEX(GRID!$B$4:$U$15,MATCH(E$7,GRID!$A$4:$A$15,0),MATCH(1,($U$2=GRID!$B$1:$U$1)*(КАЛЕНДАРЬ!L9=GRID!$B$3:$U$3),0))*GRID!$H$45,
ROUNDUP(INDEX(GRID!$B$4:$U$15,MATCH(E$7,GRID!$A$4:$A$15,0),MATCH(1,($U$2=GRID!$B$1:$U$1)*(КАЛЕНДАРЬ!L9=GRID!$B$3:$U$3),0))*GRID!$H$45*(1-GRID!$H$46),0))</f>
        <v>35910</v>
      </c>
      <c r="F83" s="5" cm="1">
        <f t="array" ref="F83">IF($I$2="Длительное проживание от 10 ночей ",
INDEX(GRID!$B$18:$U$29,MATCH(E$7,GRID!$A$18:$A$29,0),MATCH(1,($U$2=GRID!$B$1:$U$1)*(КАЛЕНДАРЬ!L9=GRID!$B$3:$U$3),0))*GRID!$H$45,
ROUNDUP(INDEX(GRID!$B$18:$U$29,MATCH(E$7,GRID!$A$18:$A$29,0),MATCH(1,($U$2=GRID!$B$1:$U$1)*(КАЛЕНДАРЬ!L9=GRID!$B$3:$U$3),0))*GRID!$H$45*(1-GRID!$H$46),0))</f>
        <v>40410</v>
      </c>
      <c r="G83" s="50" t="s">
        <v>105</v>
      </c>
      <c r="H83" s="50" t="s">
        <v>105</v>
      </c>
      <c r="I83" s="5" cm="1">
        <f t="array" ref="I83">IF($I$2="Длительное проживание от 10 ночей ",
INDEX(GRID!$B$4:$U$15,MATCH(I$7,GRID!$A$4:$A$15,0),MATCH(1,($U$2=GRID!$B$1:$U$1)*(КАЛЕНДАРЬ!L9=GRID!$B$3:$U$3),0))*GRID!$H$45,
ROUNDUP(INDEX(GRID!$B$4:$U$15,MATCH(I$7,GRID!$A$4:$A$15,0),MATCH(1,($U$2=GRID!$B$1:$U$1)*(КАЛЕНДАРЬ!L9=GRID!$B$3:$U$3),0))*GRID!$H$45*(1-GRID!$H$46),0))</f>
        <v>46530</v>
      </c>
      <c r="J83" s="5" cm="1">
        <f t="array" ref="J83">IF($I$2="Длительное проживание от 10 ночей ",
INDEX(GRID!$B$18:$U$29,MATCH(I$7,GRID!$A$18:$A$29,0),MATCH(1,($U$2=GRID!$B$1:$U$1)*(КАЛЕНДАРЬ!L9=GRID!$B$3:$U$3),0))*GRID!$H$45,
ROUNDUP(INDEX(GRID!$B$18:$U$29,MATCH(I$7,GRID!$A$18:$A$29,0),MATCH(1,($U$2=GRID!$B$1:$U$1)*(КАЛЕНДАРЬ!L9=GRID!$B$3:$U$3),0))*GRID!$H$45*(1-GRID!$H$46),0))</f>
        <v>51030</v>
      </c>
      <c r="K83" s="50" t="s">
        <v>105</v>
      </c>
      <c r="L83" s="50" t="s">
        <v>105</v>
      </c>
      <c r="M83" s="5" cm="1">
        <f t="array" ref="M83">IF($I$2="Длительное проживание от 10 ночей ",
INDEX(GRID!$B$4:$U$15,MATCH(M$7,GRID!$A$4:$A$15,0),MATCH(1,($U$2=GRID!$B$1:$U$1)*(КАЛЕНДАРЬ!L9=GRID!$B$3:$U$3),0))*GRID!$H$45,
ROUNDUP(INDEX(GRID!$B$4:$U$15,MATCH(M$7,GRID!$A$4:$A$15,0),MATCH(1,($U$2=GRID!$B$1:$U$1)*(КАЛЕНДАРЬ!L9=GRID!$B$3:$U$3),0))*GRID!$H$45*(1-GRID!$H$46),0))</f>
        <v>71100</v>
      </c>
      <c r="N83" s="5" cm="1">
        <f t="array" ref="N83">IF($I$2="Длительное проживание от 10 ночей ",
INDEX(GRID!$B$18:$U$29,MATCH(M$7,GRID!$A$18:$A$29,0),MATCH(1,($U$2=GRID!$B$1:$U$1)*(КАЛЕНДАРЬ!L9=GRID!$B$3:$U$3),0))*GRID!$H$45,
ROUNDUP(INDEX(GRID!$B$18:$U$29,MATCH(M$7,GRID!$A$18:$A$29,0),MATCH(1,($U$2=GRID!$B$1:$U$1)*(КАЛЕНДАРЬ!L9=GRID!$B$3:$U$3),0))*GRID!$H$45*(1-GRID!$H$46),0))</f>
        <v>75600</v>
      </c>
      <c r="O83" s="50" t="s">
        <v>105</v>
      </c>
      <c r="P83" s="5" cm="1">
        <f t="array" ref="P83">IF($I$2="Длительное проживание от 10 ночей ",
INDEX(GRID!$B$4:$U$15,MATCH(P$7,GRID!$A$4:$A$15,0),MATCH(1,($U$2=GRID!$B$1:$U$1)*(КАЛЕНДАРЬ!L9=GRID!$B$3:$U$3),0))*GRID!$H$45,
ROUNDUP(INDEX(GRID!$B$4:$U$15,MATCH(P$7,GRID!$A$4:$A$15,0),MATCH(1,($U$2=GRID!$B$1:$U$1)*(КАЛЕНДАРЬ!L9=GRID!$B$3:$U$3),0))*GRID!$H$45*(1-GRID!$H$46),0))</f>
        <v>142200</v>
      </c>
      <c r="Q83" s="5" cm="1">
        <f t="array" ref="Q83">IF($I$2="Длительное проживание от 10 ночей ",
INDEX(GRID!$B$4:$U$15,MATCH(Q$7,GRID!$A$4:$A$15,0),MATCH(1,($U$2=GRID!$B$1:$U$1)*(КАЛЕНДАРЬ!L9=GRID!$B$3:$U$3),0))*GRID!$H$45,
ROUNDUP(INDEX(GRID!$B$4:$U$15,MATCH(Q$7,GRID!$A$4:$A$15,0),MATCH(1,($U$2=GRID!$B$1:$U$1)*(КАЛЕНДАРЬ!L9=GRID!$B$3:$U$3),0))*GRID!$H$45*(1-GRID!$H$46),0))</f>
        <v>166950</v>
      </c>
      <c r="R83" s="50" t="s">
        <v>105</v>
      </c>
      <c r="S83" s="50" t="s">
        <v>105</v>
      </c>
      <c r="T83" s="50" t="s">
        <v>105</v>
      </c>
    </row>
    <row r="84" spans="1:21" hidden="1">
      <c r="A84" s="56" t="s">
        <v>12</v>
      </c>
      <c r="B84" s="57">
        <v>7</v>
      </c>
      <c r="C84" s="5" cm="1">
        <f t="array" ref="C84">IF($I$2="Длительное проживание от 10 ночей ",
INDEX(GRID!$B$4:$U$15,MATCH(C$7,GRID!$A$4:$A$15,0),MATCH(1,($U$2=GRID!$B$1:$U$1)*(КАЛЕНДАРЬ!L10=GRID!$B$3:$U$3),0))*GRID!$H$45,
ROUNDUP(INDEX(GRID!$B$4:$U$15,MATCH(C$7,GRID!$A$4:$A$15,0),MATCH(1,($U$2=GRID!$B$1:$U$1)*(КАЛЕНДАРЬ!L10=GRID!$B$3:$U$3),0))*GRID!$H$45*(1-GRID!$H$46),0))</f>
        <v>29880</v>
      </c>
      <c r="D84" s="5" cm="1">
        <f t="array" ref="D84">IF($I$2="Длительное проживание от 10 ночей ",
INDEX(GRID!$B$18:$U$29,MATCH(C$7,GRID!$A$18:$A$29,0),MATCH(1,($U$2=GRID!$B$1:$U$1)*(КАЛЕНДАРЬ!L10=GRID!$B$3:$U$3),0))*GRID!$H$45,
ROUNDUP(INDEX(GRID!$B$18:$U$29,MATCH(C$7,GRID!$A$18:$A$29,0),MATCH(1,($U$2=GRID!$B$1:$U$1)*(КАЛЕНДАРЬ!L10=GRID!$B$3:$U$3),0))*GRID!$H$45*(1-GRID!$H$46),0))</f>
        <v>34380</v>
      </c>
      <c r="E84" s="5" cm="1">
        <f t="array" ref="E84">IF($I$2="Длительное проживание от 10 ночей ",
INDEX(GRID!$B$4:$U$15,MATCH(E$7,GRID!$A$4:$A$15,0),MATCH(1,($U$2=GRID!$B$1:$U$1)*(КАЛЕНДАРЬ!L10=GRID!$B$3:$U$3),0))*GRID!$H$45,
ROUNDUP(INDEX(GRID!$B$4:$U$15,MATCH(E$7,GRID!$A$4:$A$15,0),MATCH(1,($U$2=GRID!$B$1:$U$1)*(КАЛЕНДАРЬ!L10=GRID!$B$3:$U$3),0))*GRID!$H$45*(1-GRID!$H$46),0))</f>
        <v>35910</v>
      </c>
      <c r="F84" s="5" cm="1">
        <f t="array" ref="F84">IF($I$2="Длительное проживание от 10 ночей ",
INDEX(GRID!$B$18:$U$29,MATCH(E$7,GRID!$A$18:$A$29,0),MATCH(1,($U$2=GRID!$B$1:$U$1)*(КАЛЕНДАРЬ!L10=GRID!$B$3:$U$3),0))*GRID!$H$45,
ROUNDUP(INDEX(GRID!$B$18:$U$29,MATCH(E$7,GRID!$A$18:$A$29,0),MATCH(1,($U$2=GRID!$B$1:$U$1)*(КАЛЕНДАРЬ!L10=GRID!$B$3:$U$3),0))*GRID!$H$45*(1-GRID!$H$46),0))</f>
        <v>40410</v>
      </c>
      <c r="G84" s="50" t="s">
        <v>105</v>
      </c>
      <c r="H84" s="50" t="s">
        <v>105</v>
      </c>
      <c r="I84" s="5" cm="1">
        <f t="array" ref="I84">IF($I$2="Длительное проживание от 10 ночей ",
INDEX(GRID!$B$4:$U$15,MATCH(I$7,GRID!$A$4:$A$15,0),MATCH(1,($U$2=GRID!$B$1:$U$1)*(КАЛЕНДАРЬ!L10=GRID!$B$3:$U$3),0))*GRID!$H$45,
ROUNDUP(INDEX(GRID!$B$4:$U$15,MATCH(I$7,GRID!$A$4:$A$15,0),MATCH(1,($U$2=GRID!$B$1:$U$1)*(КАЛЕНДАРЬ!L10=GRID!$B$3:$U$3),0))*GRID!$H$45*(1-GRID!$H$46),0))</f>
        <v>46530</v>
      </c>
      <c r="J84" s="5" cm="1">
        <f t="array" ref="J84">IF($I$2="Длительное проживание от 10 ночей ",
INDEX(GRID!$B$18:$U$29,MATCH(I$7,GRID!$A$18:$A$29,0),MATCH(1,($U$2=GRID!$B$1:$U$1)*(КАЛЕНДАРЬ!L10=GRID!$B$3:$U$3),0))*GRID!$H$45,
ROUNDUP(INDEX(GRID!$B$18:$U$29,MATCH(I$7,GRID!$A$18:$A$29,0),MATCH(1,($U$2=GRID!$B$1:$U$1)*(КАЛЕНДАРЬ!L10=GRID!$B$3:$U$3),0))*GRID!$H$45*(1-GRID!$H$46),0))</f>
        <v>51030</v>
      </c>
      <c r="K84" s="50" t="s">
        <v>105</v>
      </c>
      <c r="L84" s="50" t="s">
        <v>105</v>
      </c>
      <c r="M84" s="5" cm="1">
        <f t="array" ref="M84">IF($I$2="Длительное проживание от 10 ночей ",
INDEX(GRID!$B$4:$U$15,MATCH(M$7,GRID!$A$4:$A$15,0),MATCH(1,($U$2=GRID!$B$1:$U$1)*(КАЛЕНДАРЬ!L10=GRID!$B$3:$U$3),0))*GRID!$H$45,
ROUNDUP(INDEX(GRID!$B$4:$U$15,MATCH(M$7,GRID!$A$4:$A$15,0),MATCH(1,($U$2=GRID!$B$1:$U$1)*(КАЛЕНДАРЬ!L10=GRID!$B$3:$U$3),0))*GRID!$H$45*(1-GRID!$H$46),0))</f>
        <v>71100</v>
      </c>
      <c r="N84" s="5" cm="1">
        <f t="array" ref="N84">IF($I$2="Длительное проживание от 10 ночей ",
INDEX(GRID!$B$18:$U$29,MATCH(M$7,GRID!$A$18:$A$29,0),MATCH(1,($U$2=GRID!$B$1:$U$1)*(КАЛЕНДАРЬ!L10=GRID!$B$3:$U$3),0))*GRID!$H$45,
ROUNDUP(INDEX(GRID!$B$18:$U$29,MATCH(M$7,GRID!$A$18:$A$29,0),MATCH(1,($U$2=GRID!$B$1:$U$1)*(КАЛЕНДАРЬ!L10=GRID!$B$3:$U$3),0))*GRID!$H$45*(1-GRID!$H$46),0))</f>
        <v>75600</v>
      </c>
      <c r="O84" s="50" t="s">
        <v>105</v>
      </c>
      <c r="P84" s="5" cm="1">
        <f t="array" ref="P84">IF($I$2="Длительное проживание от 10 ночей ",
INDEX(GRID!$B$4:$U$15,MATCH(P$7,GRID!$A$4:$A$15,0),MATCH(1,($U$2=GRID!$B$1:$U$1)*(КАЛЕНДАРЬ!L10=GRID!$B$3:$U$3),0))*GRID!$H$45,
ROUNDUP(INDEX(GRID!$B$4:$U$15,MATCH(P$7,GRID!$A$4:$A$15,0),MATCH(1,($U$2=GRID!$B$1:$U$1)*(КАЛЕНДАРЬ!L10=GRID!$B$3:$U$3),0))*GRID!$H$45*(1-GRID!$H$46),0))</f>
        <v>142200</v>
      </c>
      <c r="Q84" s="5" cm="1">
        <f t="array" ref="Q84">IF($I$2="Длительное проживание от 10 ночей ",
INDEX(GRID!$B$4:$U$15,MATCH(Q$7,GRID!$A$4:$A$15,0),MATCH(1,($U$2=GRID!$B$1:$U$1)*(КАЛЕНДАРЬ!L10=GRID!$B$3:$U$3),0))*GRID!$H$45,
ROUNDUP(INDEX(GRID!$B$4:$U$15,MATCH(Q$7,GRID!$A$4:$A$15,0),MATCH(1,($U$2=GRID!$B$1:$U$1)*(КАЛЕНДАРЬ!L10=GRID!$B$3:$U$3),0))*GRID!$H$45*(1-GRID!$H$46),0))</f>
        <v>166950</v>
      </c>
      <c r="R84" s="50" t="s">
        <v>105</v>
      </c>
      <c r="S84" s="50" t="s">
        <v>105</v>
      </c>
      <c r="T84" s="50" t="s">
        <v>105</v>
      </c>
    </row>
    <row r="85" spans="1:21" hidden="1">
      <c r="A85" s="56" t="s">
        <v>13</v>
      </c>
      <c r="B85" s="57">
        <v>8</v>
      </c>
      <c r="C85" s="5" cm="1">
        <f t="array" ref="C85">IF($I$2="Длительное проживание от 10 ночей ",
INDEX(GRID!$B$4:$U$15,MATCH(C$7,GRID!$A$4:$A$15,0),MATCH(1,($U$2=GRID!$B$1:$U$1)*(КАЛЕНДАРЬ!L11=GRID!$B$3:$U$3),0))*GRID!$H$45,
ROUNDUP(INDEX(GRID!$B$4:$U$15,MATCH(C$7,GRID!$A$4:$A$15,0),MATCH(1,($U$2=GRID!$B$1:$U$1)*(КАЛЕНДАРЬ!L11=GRID!$B$3:$U$3),0))*GRID!$H$45*(1-GRID!$H$46),0))</f>
        <v>29880</v>
      </c>
      <c r="D85" s="5" cm="1">
        <f t="array" ref="D85">IF($I$2="Длительное проживание от 10 ночей ",
INDEX(GRID!$B$18:$U$29,MATCH(C$7,GRID!$A$18:$A$29,0),MATCH(1,($U$2=GRID!$B$1:$U$1)*(КАЛЕНДАРЬ!L11=GRID!$B$3:$U$3),0))*GRID!$H$45,
ROUNDUP(INDEX(GRID!$B$18:$U$29,MATCH(C$7,GRID!$A$18:$A$29,0),MATCH(1,($U$2=GRID!$B$1:$U$1)*(КАЛЕНДАРЬ!L11=GRID!$B$3:$U$3),0))*GRID!$H$45*(1-GRID!$H$46),0))</f>
        <v>34380</v>
      </c>
      <c r="E85" s="5" cm="1">
        <f t="array" ref="E85">IF($I$2="Длительное проживание от 10 ночей ",
INDEX(GRID!$B$4:$U$15,MATCH(E$7,GRID!$A$4:$A$15,0),MATCH(1,($U$2=GRID!$B$1:$U$1)*(КАЛЕНДАРЬ!L11=GRID!$B$3:$U$3),0))*GRID!$H$45,
ROUNDUP(INDEX(GRID!$B$4:$U$15,MATCH(E$7,GRID!$A$4:$A$15,0),MATCH(1,($U$2=GRID!$B$1:$U$1)*(КАЛЕНДАРЬ!L11=GRID!$B$3:$U$3),0))*GRID!$H$45*(1-GRID!$H$46),0))</f>
        <v>35910</v>
      </c>
      <c r="F85" s="5" cm="1">
        <f t="array" ref="F85">IF($I$2="Длительное проживание от 10 ночей ",
INDEX(GRID!$B$18:$U$29,MATCH(E$7,GRID!$A$18:$A$29,0),MATCH(1,($U$2=GRID!$B$1:$U$1)*(КАЛЕНДАРЬ!L11=GRID!$B$3:$U$3),0))*GRID!$H$45,
ROUNDUP(INDEX(GRID!$B$18:$U$29,MATCH(E$7,GRID!$A$18:$A$29,0),MATCH(1,($U$2=GRID!$B$1:$U$1)*(КАЛЕНДАРЬ!L11=GRID!$B$3:$U$3),0))*GRID!$H$45*(1-GRID!$H$46),0))</f>
        <v>40410</v>
      </c>
      <c r="G85" s="50" t="s">
        <v>105</v>
      </c>
      <c r="H85" s="50" t="s">
        <v>105</v>
      </c>
      <c r="I85" s="5" cm="1">
        <f t="array" ref="I85">IF($I$2="Длительное проживание от 10 ночей ",
INDEX(GRID!$B$4:$U$15,MATCH(I$7,GRID!$A$4:$A$15,0),MATCH(1,($U$2=GRID!$B$1:$U$1)*(КАЛЕНДАРЬ!L11=GRID!$B$3:$U$3),0))*GRID!$H$45,
ROUNDUP(INDEX(GRID!$B$4:$U$15,MATCH(I$7,GRID!$A$4:$A$15,0),MATCH(1,($U$2=GRID!$B$1:$U$1)*(КАЛЕНДАРЬ!L11=GRID!$B$3:$U$3),0))*GRID!$H$45*(1-GRID!$H$46),0))</f>
        <v>46530</v>
      </c>
      <c r="J85" s="5" cm="1">
        <f t="array" ref="J85">IF($I$2="Длительное проживание от 10 ночей ",
INDEX(GRID!$B$18:$U$29,MATCH(I$7,GRID!$A$18:$A$29,0),MATCH(1,($U$2=GRID!$B$1:$U$1)*(КАЛЕНДАРЬ!L11=GRID!$B$3:$U$3),0))*GRID!$H$45,
ROUNDUP(INDEX(GRID!$B$18:$U$29,MATCH(I$7,GRID!$A$18:$A$29,0),MATCH(1,($U$2=GRID!$B$1:$U$1)*(КАЛЕНДАРЬ!L11=GRID!$B$3:$U$3),0))*GRID!$H$45*(1-GRID!$H$46),0))</f>
        <v>51030</v>
      </c>
      <c r="K85" s="50" t="s">
        <v>105</v>
      </c>
      <c r="L85" s="50" t="s">
        <v>105</v>
      </c>
      <c r="M85" s="5" cm="1">
        <f t="array" ref="M85">IF($I$2="Длительное проживание от 10 ночей ",
INDEX(GRID!$B$4:$U$15,MATCH(M$7,GRID!$A$4:$A$15,0),MATCH(1,($U$2=GRID!$B$1:$U$1)*(КАЛЕНДАРЬ!L11=GRID!$B$3:$U$3),0))*GRID!$H$45,
ROUNDUP(INDEX(GRID!$B$4:$U$15,MATCH(M$7,GRID!$A$4:$A$15,0),MATCH(1,($U$2=GRID!$B$1:$U$1)*(КАЛЕНДАРЬ!L11=GRID!$B$3:$U$3),0))*GRID!$H$45*(1-GRID!$H$46),0))</f>
        <v>71100</v>
      </c>
      <c r="N85" s="5" cm="1">
        <f t="array" ref="N85">IF($I$2="Длительное проживание от 10 ночей ",
INDEX(GRID!$B$18:$U$29,MATCH(M$7,GRID!$A$18:$A$29,0),MATCH(1,($U$2=GRID!$B$1:$U$1)*(КАЛЕНДАРЬ!L11=GRID!$B$3:$U$3),0))*GRID!$H$45,
ROUNDUP(INDEX(GRID!$B$18:$U$29,MATCH(M$7,GRID!$A$18:$A$29,0),MATCH(1,($U$2=GRID!$B$1:$U$1)*(КАЛЕНДАРЬ!L11=GRID!$B$3:$U$3),0))*GRID!$H$45*(1-GRID!$H$46),0))</f>
        <v>75600</v>
      </c>
      <c r="O85" s="50" t="s">
        <v>105</v>
      </c>
      <c r="P85" s="5" cm="1">
        <f t="array" ref="P85">IF($I$2="Длительное проживание от 10 ночей ",
INDEX(GRID!$B$4:$U$15,MATCH(P$7,GRID!$A$4:$A$15,0),MATCH(1,($U$2=GRID!$B$1:$U$1)*(КАЛЕНДАРЬ!L11=GRID!$B$3:$U$3),0))*GRID!$H$45,
ROUNDUP(INDEX(GRID!$B$4:$U$15,MATCH(P$7,GRID!$A$4:$A$15,0),MATCH(1,($U$2=GRID!$B$1:$U$1)*(КАЛЕНДАРЬ!L11=GRID!$B$3:$U$3),0))*GRID!$H$45*(1-GRID!$H$46),0))</f>
        <v>142200</v>
      </c>
      <c r="Q85" s="5" cm="1">
        <f t="array" ref="Q85">IF($I$2="Длительное проживание от 10 ночей ",
INDEX(GRID!$B$4:$U$15,MATCH(Q$7,GRID!$A$4:$A$15,0),MATCH(1,($U$2=GRID!$B$1:$U$1)*(КАЛЕНДАРЬ!L11=GRID!$B$3:$U$3),0))*GRID!$H$45,
ROUNDUP(INDEX(GRID!$B$4:$U$15,MATCH(Q$7,GRID!$A$4:$A$15,0),MATCH(1,($U$2=GRID!$B$1:$U$1)*(КАЛЕНДАРЬ!L11=GRID!$B$3:$U$3),0))*GRID!$H$45*(1-GRID!$H$46),0))</f>
        <v>166950</v>
      </c>
      <c r="R85" s="50" t="s">
        <v>105</v>
      </c>
      <c r="S85" s="50" t="s">
        <v>105</v>
      </c>
      <c r="T85" s="50" t="s">
        <v>105</v>
      </c>
    </row>
    <row r="86" spans="1:21" hidden="1">
      <c r="A86" s="56" t="s">
        <v>14</v>
      </c>
      <c r="B86" s="57">
        <v>9</v>
      </c>
      <c r="C86" s="5" cm="1">
        <f t="array" ref="C86">IF($I$2="Длительное проживание от 10 ночей ",
INDEX(GRID!$B$4:$U$15,MATCH(C$7,GRID!$A$4:$A$15,0),MATCH(1,($U$2=GRID!$B$1:$U$1)*(КАЛЕНДАРЬ!L12=GRID!$B$3:$U$3),0))*GRID!$H$45,
ROUNDUP(INDEX(GRID!$B$4:$U$15,MATCH(C$7,GRID!$A$4:$A$15,0),MATCH(1,($U$2=GRID!$B$1:$U$1)*(КАЛЕНДАРЬ!L12=GRID!$B$3:$U$3),0))*GRID!$H$45*(1-GRID!$H$46),0))</f>
        <v>36090</v>
      </c>
      <c r="D86" s="5" cm="1">
        <f t="array" ref="D86">IF($I$2="Длительное проживание от 10 ночей ",
INDEX(GRID!$B$18:$U$29,MATCH(C$7,GRID!$A$18:$A$29,0),MATCH(1,($U$2=GRID!$B$1:$U$1)*(КАЛЕНДАРЬ!L12=GRID!$B$3:$U$3),0))*GRID!$H$45,
ROUNDUP(INDEX(GRID!$B$18:$U$29,MATCH(C$7,GRID!$A$18:$A$29,0),MATCH(1,($U$2=GRID!$B$1:$U$1)*(КАЛЕНДАРЬ!L12=GRID!$B$3:$U$3),0))*GRID!$H$45*(1-GRID!$H$46),0))</f>
        <v>40590</v>
      </c>
      <c r="E86" s="5" cm="1">
        <f t="array" ref="E86">IF($I$2="Длительное проживание от 10 ночей ",
INDEX(GRID!$B$4:$U$15,MATCH(E$7,GRID!$A$4:$A$15,0),MATCH(1,($U$2=GRID!$B$1:$U$1)*(КАЛЕНДАРЬ!L12=GRID!$B$3:$U$3),0))*GRID!$H$45,
ROUNDUP(INDEX(GRID!$B$4:$U$15,MATCH(E$7,GRID!$A$4:$A$15,0),MATCH(1,($U$2=GRID!$B$1:$U$1)*(КАЛЕНДАРЬ!L12=GRID!$B$3:$U$3),0))*GRID!$H$45*(1-GRID!$H$46),0))</f>
        <v>43110</v>
      </c>
      <c r="F86" s="5" cm="1">
        <f t="array" ref="F86">IF($I$2="Длительное проживание от 10 ночей ",
INDEX(GRID!$B$18:$U$29,MATCH(E$7,GRID!$A$18:$A$29,0),MATCH(1,($U$2=GRID!$B$1:$U$1)*(КАЛЕНДАРЬ!L12=GRID!$B$3:$U$3),0))*GRID!$H$45,
ROUNDUP(INDEX(GRID!$B$18:$U$29,MATCH(E$7,GRID!$A$18:$A$29,0),MATCH(1,($U$2=GRID!$B$1:$U$1)*(КАЛЕНДАРЬ!L12=GRID!$B$3:$U$3),0))*GRID!$H$45*(1-GRID!$H$46),0))</f>
        <v>47610</v>
      </c>
      <c r="G86" s="50" t="s">
        <v>105</v>
      </c>
      <c r="H86" s="50" t="s">
        <v>105</v>
      </c>
      <c r="I86" s="5" cm="1">
        <f t="array" ref="I86">IF($I$2="Длительное проживание от 10 ночей ",
INDEX(GRID!$B$4:$U$15,MATCH(I$7,GRID!$A$4:$A$15,0),MATCH(1,($U$2=GRID!$B$1:$U$1)*(КАЛЕНДАРЬ!L12=GRID!$B$3:$U$3),0))*GRID!$H$45,
ROUNDUP(INDEX(GRID!$B$4:$U$15,MATCH(I$7,GRID!$A$4:$A$15,0),MATCH(1,($U$2=GRID!$B$1:$U$1)*(КАЛЕНДАРЬ!L12=GRID!$B$3:$U$3),0))*GRID!$H$45*(1-GRID!$H$46),0))</f>
        <v>54810</v>
      </c>
      <c r="J86" s="5" cm="1">
        <f t="array" ref="J86">IF($I$2="Длительное проживание от 10 ночей ",
INDEX(GRID!$B$18:$U$29,MATCH(I$7,GRID!$A$18:$A$29,0),MATCH(1,($U$2=GRID!$B$1:$U$1)*(КАЛЕНДАРЬ!L12=GRID!$B$3:$U$3),0))*GRID!$H$45,
ROUNDUP(INDEX(GRID!$B$18:$U$29,MATCH(I$7,GRID!$A$18:$A$29,0),MATCH(1,($U$2=GRID!$B$1:$U$1)*(КАЛЕНДАРЬ!L12=GRID!$B$3:$U$3),0))*GRID!$H$45*(1-GRID!$H$46),0))</f>
        <v>59310</v>
      </c>
      <c r="K86" s="50" t="s">
        <v>105</v>
      </c>
      <c r="L86" s="50" t="s">
        <v>105</v>
      </c>
      <c r="M86" s="5" cm="1">
        <f t="array" ref="M86">IF($I$2="Длительное проживание от 10 ночей ",
INDEX(GRID!$B$4:$U$15,MATCH(M$7,GRID!$A$4:$A$15,0),MATCH(1,($U$2=GRID!$B$1:$U$1)*(КАЛЕНДАРЬ!L12=GRID!$B$3:$U$3),0))*GRID!$H$45,
ROUNDUP(INDEX(GRID!$B$4:$U$15,MATCH(M$7,GRID!$A$4:$A$15,0),MATCH(1,($U$2=GRID!$B$1:$U$1)*(КАЛЕНДАРЬ!L12=GRID!$B$3:$U$3),0))*GRID!$H$45*(1-GRID!$H$46),0))</f>
        <v>81180</v>
      </c>
      <c r="N86" s="5" cm="1">
        <f t="array" ref="N86">IF($I$2="Длительное проживание от 10 ночей ",
INDEX(GRID!$B$18:$U$29,MATCH(M$7,GRID!$A$18:$A$29,0),MATCH(1,($U$2=GRID!$B$1:$U$1)*(КАЛЕНДАРЬ!L12=GRID!$B$3:$U$3),0))*GRID!$H$45,
ROUNDUP(INDEX(GRID!$B$18:$U$29,MATCH(M$7,GRID!$A$18:$A$29,0),MATCH(1,($U$2=GRID!$B$1:$U$1)*(КАЛЕНДАРЬ!L12=GRID!$B$3:$U$3),0))*GRID!$H$45*(1-GRID!$H$46),0))</f>
        <v>85680</v>
      </c>
      <c r="O86" s="50" t="s">
        <v>105</v>
      </c>
      <c r="P86" s="5" cm="1">
        <f t="array" ref="P86">IF($I$2="Длительное проживание от 10 ночей ",
INDEX(GRID!$B$4:$U$15,MATCH(P$7,GRID!$A$4:$A$15,0),MATCH(1,($U$2=GRID!$B$1:$U$1)*(КАЛЕНДАРЬ!L12=GRID!$B$3:$U$3),0))*GRID!$H$45,
ROUNDUP(INDEX(GRID!$B$4:$U$15,MATCH(P$7,GRID!$A$4:$A$15,0),MATCH(1,($U$2=GRID!$B$1:$U$1)*(КАЛЕНДАРЬ!L12=GRID!$B$3:$U$3),0))*GRID!$H$45*(1-GRID!$H$46),0))</f>
        <v>155610</v>
      </c>
      <c r="Q86" s="5" cm="1">
        <f t="array" ref="Q86">IF($I$2="Длительное проживание от 10 ночей ",
INDEX(GRID!$B$4:$U$15,MATCH(Q$7,GRID!$A$4:$A$15,0),MATCH(1,($U$2=GRID!$B$1:$U$1)*(КАЛЕНДАРЬ!L12=GRID!$B$3:$U$3),0))*GRID!$H$45,
ROUNDUP(INDEX(GRID!$B$4:$U$15,MATCH(Q$7,GRID!$A$4:$A$15,0),MATCH(1,($U$2=GRID!$B$1:$U$1)*(КАЛЕНДАРЬ!L12=GRID!$B$3:$U$3),0))*GRID!$H$45*(1-GRID!$H$46),0))</f>
        <v>182160</v>
      </c>
      <c r="R86" s="50" t="s">
        <v>105</v>
      </c>
      <c r="S86" s="50" t="s">
        <v>105</v>
      </c>
      <c r="T86" s="50" t="s">
        <v>105</v>
      </c>
      <c r="U86" s="55" t="s">
        <v>109</v>
      </c>
    </row>
    <row r="87" spans="1:21" hidden="1">
      <c r="A87" s="56" t="s">
        <v>15</v>
      </c>
      <c r="B87" s="57">
        <v>10</v>
      </c>
      <c r="C87" s="5" cm="1">
        <f t="array" ref="C87">IF($I$2="Длительное проживание от 10 ночей ",
INDEX(GRID!$B$4:$U$15,MATCH(C$7,GRID!$A$4:$A$15,0),MATCH(1,($U$2=GRID!$B$1:$U$1)*(КАЛЕНДАРЬ!L13=GRID!$B$3:$U$3),0))*GRID!$H$45,
ROUNDUP(INDEX(GRID!$B$4:$U$15,MATCH(C$7,GRID!$A$4:$A$15,0),MATCH(1,($U$2=GRID!$B$1:$U$1)*(КАЛЕНДАРЬ!L13=GRID!$B$3:$U$3),0))*GRID!$H$45*(1-GRID!$H$46),0))</f>
        <v>36090</v>
      </c>
      <c r="D87" s="5" cm="1">
        <f t="array" ref="D87">IF($I$2="Длительное проживание от 10 ночей ",
INDEX(GRID!$B$18:$U$29,MATCH(C$7,GRID!$A$18:$A$29,0),MATCH(1,($U$2=GRID!$B$1:$U$1)*(КАЛЕНДАРЬ!L13=GRID!$B$3:$U$3),0))*GRID!$H$45,
ROUNDUP(INDEX(GRID!$B$18:$U$29,MATCH(C$7,GRID!$A$18:$A$29,0),MATCH(1,($U$2=GRID!$B$1:$U$1)*(КАЛЕНДАРЬ!L13=GRID!$B$3:$U$3),0))*GRID!$H$45*(1-GRID!$H$46),0))</f>
        <v>40590</v>
      </c>
      <c r="E87" s="5" cm="1">
        <f t="array" ref="E87">IF($I$2="Длительное проживание от 10 ночей ",
INDEX(GRID!$B$4:$U$15,MATCH(E$7,GRID!$A$4:$A$15,0),MATCH(1,($U$2=GRID!$B$1:$U$1)*(КАЛЕНДАРЬ!L13=GRID!$B$3:$U$3),0))*GRID!$H$45,
ROUNDUP(INDEX(GRID!$B$4:$U$15,MATCH(E$7,GRID!$A$4:$A$15,0),MATCH(1,($U$2=GRID!$B$1:$U$1)*(КАЛЕНДАРЬ!L13=GRID!$B$3:$U$3),0))*GRID!$H$45*(1-GRID!$H$46),0))</f>
        <v>43110</v>
      </c>
      <c r="F87" s="5" cm="1">
        <f t="array" ref="F87">IF($I$2="Длительное проживание от 10 ночей ",
INDEX(GRID!$B$18:$U$29,MATCH(E$7,GRID!$A$18:$A$29,0),MATCH(1,($U$2=GRID!$B$1:$U$1)*(КАЛЕНДАРЬ!L13=GRID!$B$3:$U$3),0))*GRID!$H$45,
ROUNDUP(INDEX(GRID!$B$18:$U$29,MATCH(E$7,GRID!$A$18:$A$29,0),MATCH(1,($U$2=GRID!$B$1:$U$1)*(КАЛЕНДАРЬ!L13=GRID!$B$3:$U$3),0))*GRID!$H$45*(1-GRID!$H$46),0))</f>
        <v>47610</v>
      </c>
      <c r="G87" s="50" t="s">
        <v>105</v>
      </c>
      <c r="H87" s="50" t="s">
        <v>105</v>
      </c>
      <c r="I87" s="5" cm="1">
        <f t="array" ref="I87">IF($I$2="Длительное проживание от 10 ночей ",
INDEX(GRID!$B$4:$U$15,MATCH(I$7,GRID!$A$4:$A$15,0),MATCH(1,($U$2=GRID!$B$1:$U$1)*(КАЛЕНДАРЬ!L13=GRID!$B$3:$U$3),0))*GRID!$H$45,
ROUNDUP(INDEX(GRID!$B$4:$U$15,MATCH(I$7,GRID!$A$4:$A$15,0),MATCH(1,($U$2=GRID!$B$1:$U$1)*(КАЛЕНДАРЬ!L13=GRID!$B$3:$U$3),0))*GRID!$H$45*(1-GRID!$H$46),0))</f>
        <v>54810</v>
      </c>
      <c r="J87" s="5" cm="1">
        <f t="array" ref="J87">IF($I$2="Длительное проживание от 10 ночей ",
INDEX(GRID!$B$18:$U$29,MATCH(I$7,GRID!$A$18:$A$29,0),MATCH(1,($U$2=GRID!$B$1:$U$1)*(КАЛЕНДАРЬ!L13=GRID!$B$3:$U$3),0))*GRID!$H$45,
ROUNDUP(INDEX(GRID!$B$18:$U$29,MATCH(I$7,GRID!$A$18:$A$29,0),MATCH(1,($U$2=GRID!$B$1:$U$1)*(КАЛЕНДАРЬ!L13=GRID!$B$3:$U$3),0))*GRID!$H$45*(1-GRID!$H$46),0))</f>
        <v>59310</v>
      </c>
      <c r="K87" s="50" t="s">
        <v>105</v>
      </c>
      <c r="L87" s="50" t="s">
        <v>105</v>
      </c>
      <c r="M87" s="5" cm="1">
        <f t="array" ref="M87">IF($I$2="Длительное проживание от 10 ночей ",
INDEX(GRID!$B$4:$U$15,MATCH(M$7,GRID!$A$4:$A$15,0),MATCH(1,($U$2=GRID!$B$1:$U$1)*(КАЛЕНДАРЬ!L13=GRID!$B$3:$U$3),0))*GRID!$H$45,
ROUNDUP(INDEX(GRID!$B$4:$U$15,MATCH(M$7,GRID!$A$4:$A$15,0),MATCH(1,($U$2=GRID!$B$1:$U$1)*(КАЛЕНДАРЬ!L13=GRID!$B$3:$U$3),0))*GRID!$H$45*(1-GRID!$H$46),0))</f>
        <v>81180</v>
      </c>
      <c r="N87" s="5" cm="1">
        <f t="array" ref="N87">IF($I$2="Длительное проживание от 10 ночей ",
INDEX(GRID!$B$18:$U$29,MATCH(M$7,GRID!$A$18:$A$29,0),MATCH(1,($U$2=GRID!$B$1:$U$1)*(КАЛЕНДАРЬ!L13=GRID!$B$3:$U$3),0))*GRID!$H$45,
ROUNDUP(INDEX(GRID!$B$18:$U$29,MATCH(M$7,GRID!$A$18:$A$29,0),MATCH(1,($U$2=GRID!$B$1:$U$1)*(КАЛЕНДАРЬ!L13=GRID!$B$3:$U$3),0))*GRID!$H$45*(1-GRID!$H$46),0))</f>
        <v>85680</v>
      </c>
      <c r="O87" s="50" t="s">
        <v>105</v>
      </c>
      <c r="P87" s="5" cm="1">
        <f t="array" ref="P87">IF($I$2="Длительное проживание от 10 ночей ",
INDEX(GRID!$B$4:$U$15,MATCH(P$7,GRID!$A$4:$A$15,0),MATCH(1,($U$2=GRID!$B$1:$U$1)*(КАЛЕНДАРЬ!L13=GRID!$B$3:$U$3),0))*GRID!$H$45,
ROUNDUP(INDEX(GRID!$B$4:$U$15,MATCH(P$7,GRID!$A$4:$A$15,0),MATCH(1,($U$2=GRID!$B$1:$U$1)*(КАЛЕНДАРЬ!L13=GRID!$B$3:$U$3),0))*GRID!$H$45*(1-GRID!$H$46),0))</f>
        <v>155610</v>
      </c>
      <c r="Q87" s="5" cm="1">
        <f t="array" ref="Q87">IF($I$2="Длительное проживание от 10 ночей ",
INDEX(GRID!$B$4:$U$15,MATCH(Q$7,GRID!$A$4:$A$15,0),MATCH(1,($U$2=GRID!$B$1:$U$1)*(КАЛЕНДАРЬ!L13=GRID!$B$3:$U$3),0))*GRID!$H$45,
ROUNDUP(INDEX(GRID!$B$4:$U$15,MATCH(Q$7,GRID!$A$4:$A$15,0),MATCH(1,($U$2=GRID!$B$1:$U$1)*(КАЛЕНДАРЬ!L13=GRID!$B$3:$U$3),0))*GRID!$H$45*(1-GRID!$H$46),0))</f>
        <v>182160</v>
      </c>
      <c r="R87" s="50" t="s">
        <v>105</v>
      </c>
      <c r="S87" s="50" t="s">
        <v>105</v>
      </c>
      <c r="T87" s="50" t="s">
        <v>105</v>
      </c>
      <c r="U87" s="55" t="s">
        <v>109</v>
      </c>
    </row>
    <row r="88" spans="1:21" hidden="1">
      <c r="A88" s="56" t="s">
        <v>16</v>
      </c>
      <c r="B88" s="57">
        <v>11</v>
      </c>
      <c r="C88" s="5" cm="1">
        <f t="array" ref="C88">IF($I$2="Длительное проживание от 10 ночей ",
INDEX(GRID!$B$4:$U$15,MATCH(C$7,GRID!$A$4:$A$15,0),MATCH(1,($U$2=GRID!$B$1:$U$1)*(КАЛЕНДАРЬ!L14=GRID!$B$3:$U$3),0))*GRID!$H$45,
ROUNDUP(INDEX(GRID!$B$4:$U$15,MATCH(C$7,GRID!$A$4:$A$15,0),MATCH(1,($U$2=GRID!$B$1:$U$1)*(КАЛЕНДАРЬ!L14=GRID!$B$3:$U$3),0))*GRID!$H$45*(1-GRID!$H$46),0))</f>
        <v>36090</v>
      </c>
      <c r="D88" s="5" cm="1">
        <f t="array" ref="D88">IF($I$2="Длительное проживание от 10 ночей ",
INDEX(GRID!$B$18:$U$29,MATCH(C$7,GRID!$A$18:$A$29,0),MATCH(1,($U$2=GRID!$B$1:$U$1)*(КАЛЕНДАРЬ!L14=GRID!$B$3:$U$3),0))*GRID!$H$45,
ROUNDUP(INDEX(GRID!$B$18:$U$29,MATCH(C$7,GRID!$A$18:$A$29,0),MATCH(1,($U$2=GRID!$B$1:$U$1)*(КАЛЕНДАРЬ!L14=GRID!$B$3:$U$3),0))*GRID!$H$45*(1-GRID!$H$46),0))</f>
        <v>40590</v>
      </c>
      <c r="E88" s="5" cm="1">
        <f t="array" ref="E88">IF($I$2="Длительное проживание от 10 ночей ",
INDEX(GRID!$B$4:$U$15,MATCH(E$7,GRID!$A$4:$A$15,0),MATCH(1,($U$2=GRID!$B$1:$U$1)*(КАЛЕНДАРЬ!L14=GRID!$B$3:$U$3),0))*GRID!$H$45,
ROUNDUP(INDEX(GRID!$B$4:$U$15,MATCH(E$7,GRID!$A$4:$A$15,0),MATCH(1,($U$2=GRID!$B$1:$U$1)*(КАЛЕНДАРЬ!L14=GRID!$B$3:$U$3),0))*GRID!$H$45*(1-GRID!$H$46),0))</f>
        <v>43110</v>
      </c>
      <c r="F88" s="5" cm="1">
        <f t="array" ref="F88">IF($I$2="Длительное проживание от 10 ночей ",
INDEX(GRID!$B$18:$U$29,MATCH(E$7,GRID!$A$18:$A$29,0),MATCH(1,($U$2=GRID!$B$1:$U$1)*(КАЛЕНДАРЬ!L14=GRID!$B$3:$U$3),0))*GRID!$H$45,
ROUNDUP(INDEX(GRID!$B$18:$U$29,MATCH(E$7,GRID!$A$18:$A$29,0),MATCH(1,($U$2=GRID!$B$1:$U$1)*(КАЛЕНДАРЬ!L14=GRID!$B$3:$U$3),0))*GRID!$H$45*(1-GRID!$H$46),0))</f>
        <v>47610</v>
      </c>
      <c r="G88" s="50" t="s">
        <v>105</v>
      </c>
      <c r="H88" s="50" t="s">
        <v>105</v>
      </c>
      <c r="I88" s="5" cm="1">
        <f t="array" ref="I88">IF($I$2="Длительное проживание от 10 ночей ",
INDEX(GRID!$B$4:$U$15,MATCH(I$7,GRID!$A$4:$A$15,0),MATCH(1,($U$2=GRID!$B$1:$U$1)*(КАЛЕНДАРЬ!L14=GRID!$B$3:$U$3),0))*GRID!$H$45,
ROUNDUP(INDEX(GRID!$B$4:$U$15,MATCH(I$7,GRID!$A$4:$A$15,0),MATCH(1,($U$2=GRID!$B$1:$U$1)*(КАЛЕНДАРЬ!L14=GRID!$B$3:$U$3),0))*GRID!$H$45*(1-GRID!$H$46),0))</f>
        <v>54810</v>
      </c>
      <c r="J88" s="5" cm="1">
        <f t="array" ref="J88">IF($I$2="Длительное проживание от 10 ночей ",
INDEX(GRID!$B$18:$U$29,MATCH(I$7,GRID!$A$18:$A$29,0),MATCH(1,($U$2=GRID!$B$1:$U$1)*(КАЛЕНДАРЬ!L14=GRID!$B$3:$U$3),0))*GRID!$H$45,
ROUNDUP(INDEX(GRID!$B$18:$U$29,MATCH(I$7,GRID!$A$18:$A$29,0),MATCH(1,($U$2=GRID!$B$1:$U$1)*(КАЛЕНДАРЬ!L14=GRID!$B$3:$U$3),0))*GRID!$H$45*(1-GRID!$H$46),0))</f>
        <v>59310</v>
      </c>
      <c r="K88" s="50" t="s">
        <v>105</v>
      </c>
      <c r="L88" s="50" t="s">
        <v>105</v>
      </c>
      <c r="M88" s="5" cm="1">
        <f t="array" ref="M88">IF($I$2="Длительное проживание от 10 ночей ",
INDEX(GRID!$B$4:$U$15,MATCH(M$7,GRID!$A$4:$A$15,0),MATCH(1,($U$2=GRID!$B$1:$U$1)*(КАЛЕНДАРЬ!L14=GRID!$B$3:$U$3),0))*GRID!$H$45,
ROUNDUP(INDEX(GRID!$B$4:$U$15,MATCH(M$7,GRID!$A$4:$A$15,0),MATCH(1,($U$2=GRID!$B$1:$U$1)*(КАЛЕНДАРЬ!L14=GRID!$B$3:$U$3),0))*GRID!$H$45*(1-GRID!$H$46),0))</f>
        <v>81180</v>
      </c>
      <c r="N88" s="5" cm="1">
        <f t="array" ref="N88">IF($I$2="Длительное проживание от 10 ночей ",
INDEX(GRID!$B$18:$U$29,MATCH(M$7,GRID!$A$18:$A$29,0),MATCH(1,($U$2=GRID!$B$1:$U$1)*(КАЛЕНДАРЬ!L14=GRID!$B$3:$U$3),0))*GRID!$H$45,
ROUNDUP(INDEX(GRID!$B$18:$U$29,MATCH(M$7,GRID!$A$18:$A$29,0),MATCH(1,($U$2=GRID!$B$1:$U$1)*(КАЛЕНДАРЬ!L14=GRID!$B$3:$U$3),0))*GRID!$H$45*(1-GRID!$H$46),0))</f>
        <v>85680</v>
      </c>
      <c r="O88" s="50" t="s">
        <v>105</v>
      </c>
      <c r="P88" s="5" cm="1">
        <f t="array" ref="P88">IF($I$2="Длительное проживание от 10 ночей ",
INDEX(GRID!$B$4:$U$15,MATCH(P$7,GRID!$A$4:$A$15,0),MATCH(1,($U$2=GRID!$B$1:$U$1)*(КАЛЕНДАРЬ!L14=GRID!$B$3:$U$3),0))*GRID!$H$45,
ROUNDUP(INDEX(GRID!$B$4:$U$15,MATCH(P$7,GRID!$A$4:$A$15,0),MATCH(1,($U$2=GRID!$B$1:$U$1)*(КАЛЕНДАРЬ!L14=GRID!$B$3:$U$3),0))*GRID!$H$45*(1-GRID!$H$46),0))</f>
        <v>155610</v>
      </c>
      <c r="Q88" s="5" cm="1">
        <f t="array" ref="Q88">IF($I$2="Длительное проживание от 10 ночей ",
INDEX(GRID!$B$4:$U$15,MATCH(Q$7,GRID!$A$4:$A$15,0),MATCH(1,($U$2=GRID!$B$1:$U$1)*(КАЛЕНДАРЬ!L14=GRID!$B$3:$U$3),0))*GRID!$H$45,
ROUNDUP(INDEX(GRID!$B$4:$U$15,MATCH(Q$7,GRID!$A$4:$A$15,0),MATCH(1,($U$2=GRID!$B$1:$U$1)*(КАЛЕНДАРЬ!L14=GRID!$B$3:$U$3),0))*GRID!$H$45*(1-GRID!$H$46),0))</f>
        <v>182160</v>
      </c>
      <c r="R88" s="50" t="s">
        <v>105</v>
      </c>
      <c r="S88" s="50" t="s">
        <v>105</v>
      </c>
      <c r="T88" s="50" t="s">
        <v>105</v>
      </c>
      <c r="U88" s="55" t="s">
        <v>109</v>
      </c>
    </row>
    <row r="89" spans="1:21" hidden="1">
      <c r="A89" s="56" t="s">
        <v>17</v>
      </c>
      <c r="B89" s="57">
        <v>12</v>
      </c>
      <c r="C89" s="5" cm="1">
        <f t="array" ref="C89">IF($I$2="Длительное проживание от 10 ночей ",
INDEX(GRID!$B$4:$U$15,MATCH(C$7,GRID!$A$4:$A$15,0),MATCH(1,($U$2=GRID!$B$1:$U$1)*(КАЛЕНДАРЬ!L15=GRID!$B$3:$U$3),0))*GRID!$H$45,
ROUNDUP(INDEX(GRID!$B$4:$U$15,MATCH(C$7,GRID!$A$4:$A$15,0),MATCH(1,($U$2=GRID!$B$1:$U$1)*(КАЛЕНДАРЬ!L15=GRID!$B$3:$U$3),0))*GRID!$H$45*(1-GRID!$H$46),0))</f>
        <v>29880</v>
      </c>
      <c r="D89" s="5" cm="1">
        <f t="array" ref="D89">IF($I$2="Длительное проживание от 10 ночей ",
INDEX(GRID!$B$18:$U$29,MATCH(C$7,GRID!$A$18:$A$29,0),MATCH(1,($U$2=GRID!$B$1:$U$1)*(КАЛЕНДАРЬ!L15=GRID!$B$3:$U$3),0))*GRID!$H$45,
ROUNDUP(INDEX(GRID!$B$18:$U$29,MATCH(C$7,GRID!$A$18:$A$29,0),MATCH(1,($U$2=GRID!$B$1:$U$1)*(КАЛЕНДАРЬ!L15=GRID!$B$3:$U$3),0))*GRID!$H$45*(1-GRID!$H$46),0))</f>
        <v>34380</v>
      </c>
      <c r="E89" s="5" cm="1">
        <f t="array" ref="E89">IF($I$2="Длительное проживание от 10 ночей ",
INDEX(GRID!$B$4:$U$15,MATCH(E$7,GRID!$A$4:$A$15,0),MATCH(1,($U$2=GRID!$B$1:$U$1)*(КАЛЕНДАРЬ!L15=GRID!$B$3:$U$3),0))*GRID!$H$45,
ROUNDUP(INDEX(GRID!$B$4:$U$15,MATCH(E$7,GRID!$A$4:$A$15,0),MATCH(1,($U$2=GRID!$B$1:$U$1)*(КАЛЕНДАРЬ!L15=GRID!$B$3:$U$3),0))*GRID!$H$45*(1-GRID!$H$46),0))</f>
        <v>35910</v>
      </c>
      <c r="F89" s="5" cm="1">
        <f t="array" ref="F89">IF($I$2="Длительное проживание от 10 ночей ",
INDEX(GRID!$B$18:$U$29,MATCH(E$7,GRID!$A$18:$A$29,0),MATCH(1,($U$2=GRID!$B$1:$U$1)*(КАЛЕНДАРЬ!L15=GRID!$B$3:$U$3),0))*GRID!$H$45,
ROUNDUP(INDEX(GRID!$B$18:$U$29,MATCH(E$7,GRID!$A$18:$A$29,0),MATCH(1,($U$2=GRID!$B$1:$U$1)*(КАЛЕНДАРЬ!L15=GRID!$B$3:$U$3),0))*GRID!$H$45*(1-GRID!$H$46),0))</f>
        <v>40410</v>
      </c>
      <c r="G89" s="50" t="s">
        <v>105</v>
      </c>
      <c r="H89" s="50" t="s">
        <v>105</v>
      </c>
      <c r="I89" s="5" cm="1">
        <f t="array" ref="I89">IF($I$2="Длительное проживание от 10 ночей ",
INDEX(GRID!$B$4:$U$15,MATCH(I$7,GRID!$A$4:$A$15,0),MATCH(1,($U$2=GRID!$B$1:$U$1)*(КАЛЕНДАРЬ!L15=GRID!$B$3:$U$3),0))*GRID!$H$45,
ROUNDUP(INDEX(GRID!$B$4:$U$15,MATCH(I$7,GRID!$A$4:$A$15,0),MATCH(1,($U$2=GRID!$B$1:$U$1)*(КАЛЕНДАРЬ!L15=GRID!$B$3:$U$3),0))*GRID!$H$45*(1-GRID!$H$46),0))</f>
        <v>46530</v>
      </c>
      <c r="J89" s="5" cm="1">
        <f t="array" ref="J89">IF($I$2="Длительное проживание от 10 ночей ",
INDEX(GRID!$B$18:$U$29,MATCH(I$7,GRID!$A$18:$A$29,0),MATCH(1,($U$2=GRID!$B$1:$U$1)*(КАЛЕНДАРЬ!L15=GRID!$B$3:$U$3),0))*GRID!$H$45,
ROUNDUP(INDEX(GRID!$B$18:$U$29,MATCH(I$7,GRID!$A$18:$A$29,0),MATCH(1,($U$2=GRID!$B$1:$U$1)*(КАЛЕНДАРЬ!L15=GRID!$B$3:$U$3),0))*GRID!$H$45*(1-GRID!$H$46),0))</f>
        <v>51030</v>
      </c>
      <c r="K89" s="50" t="s">
        <v>105</v>
      </c>
      <c r="L89" s="50" t="s">
        <v>105</v>
      </c>
      <c r="M89" s="5" cm="1">
        <f t="array" ref="M89">IF($I$2="Длительное проживание от 10 ночей ",
INDEX(GRID!$B$4:$U$15,MATCH(M$7,GRID!$A$4:$A$15,0),MATCH(1,($U$2=GRID!$B$1:$U$1)*(КАЛЕНДАРЬ!L15=GRID!$B$3:$U$3),0))*GRID!$H$45,
ROUNDUP(INDEX(GRID!$B$4:$U$15,MATCH(M$7,GRID!$A$4:$A$15,0),MATCH(1,($U$2=GRID!$B$1:$U$1)*(КАЛЕНДАРЬ!L15=GRID!$B$3:$U$3),0))*GRID!$H$45*(1-GRID!$H$46),0))</f>
        <v>71100</v>
      </c>
      <c r="N89" s="5" cm="1">
        <f t="array" ref="N89">IF($I$2="Длительное проживание от 10 ночей ",
INDEX(GRID!$B$18:$U$29,MATCH(M$7,GRID!$A$18:$A$29,0),MATCH(1,($U$2=GRID!$B$1:$U$1)*(КАЛЕНДАРЬ!L15=GRID!$B$3:$U$3),0))*GRID!$H$45,
ROUNDUP(INDEX(GRID!$B$18:$U$29,MATCH(M$7,GRID!$A$18:$A$29,0),MATCH(1,($U$2=GRID!$B$1:$U$1)*(КАЛЕНДАРЬ!L15=GRID!$B$3:$U$3),0))*GRID!$H$45*(1-GRID!$H$46),0))</f>
        <v>75600</v>
      </c>
      <c r="O89" s="50" t="s">
        <v>105</v>
      </c>
      <c r="P89" s="5" cm="1">
        <f t="array" ref="P89">IF($I$2="Длительное проживание от 10 ночей ",
INDEX(GRID!$B$4:$U$15,MATCH(P$7,GRID!$A$4:$A$15,0),MATCH(1,($U$2=GRID!$B$1:$U$1)*(КАЛЕНДАРЬ!L15=GRID!$B$3:$U$3),0))*GRID!$H$45,
ROUNDUP(INDEX(GRID!$B$4:$U$15,MATCH(P$7,GRID!$A$4:$A$15,0),MATCH(1,($U$2=GRID!$B$1:$U$1)*(КАЛЕНДАРЬ!L15=GRID!$B$3:$U$3),0))*GRID!$H$45*(1-GRID!$H$46),0))</f>
        <v>142200</v>
      </c>
      <c r="Q89" s="5" cm="1">
        <f t="array" ref="Q89">IF($I$2="Длительное проживание от 10 ночей ",
INDEX(GRID!$B$4:$U$15,MATCH(Q$7,GRID!$A$4:$A$15,0),MATCH(1,($U$2=GRID!$B$1:$U$1)*(КАЛЕНДАРЬ!L15=GRID!$B$3:$U$3),0))*GRID!$H$45,
ROUNDUP(INDEX(GRID!$B$4:$U$15,MATCH(Q$7,GRID!$A$4:$A$15,0),MATCH(1,($U$2=GRID!$B$1:$U$1)*(КАЛЕНДАРЬ!L15=GRID!$B$3:$U$3),0))*GRID!$H$45*(1-GRID!$H$46),0))</f>
        <v>166950</v>
      </c>
      <c r="R89" s="50" t="s">
        <v>105</v>
      </c>
      <c r="S89" s="50" t="s">
        <v>105</v>
      </c>
      <c r="T89" s="50" t="s">
        <v>105</v>
      </c>
      <c r="U89" s="55" t="s">
        <v>109</v>
      </c>
    </row>
    <row r="90" spans="1:21" hidden="1">
      <c r="A90" s="56" t="s">
        <v>11</v>
      </c>
      <c r="B90" s="57">
        <v>13</v>
      </c>
      <c r="C90" s="5" cm="1">
        <f t="array" ref="C90">IF($I$2="Длительное проживание от 10 ночей ",
INDEX(GRID!$B$4:$U$15,MATCH(C$7,GRID!$A$4:$A$15,0),MATCH(1,($U$2=GRID!$B$1:$U$1)*(КАЛЕНДАРЬ!L16=GRID!$B$3:$U$3),0))*GRID!$H$45,
ROUNDUP(INDEX(GRID!$B$4:$U$15,MATCH(C$7,GRID!$A$4:$A$15,0),MATCH(1,($U$2=GRID!$B$1:$U$1)*(КАЛЕНДАРЬ!L16=GRID!$B$3:$U$3),0))*GRID!$H$45*(1-GRID!$H$46),0))</f>
        <v>29880</v>
      </c>
      <c r="D90" s="5" cm="1">
        <f t="array" ref="D90">IF($I$2="Длительное проживание от 10 ночей ",
INDEX(GRID!$B$18:$U$29,MATCH(C$7,GRID!$A$18:$A$29,0),MATCH(1,($U$2=GRID!$B$1:$U$1)*(КАЛЕНДАРЬ!L16=GRID!$B$3:$U$3),0))*GRID!$H$45,
ROUNDUP(INDEX(GRID!$B$18:$U$29,MATCH(C$7,GRID!$A$18:$A$29,0),MATCH(1,($U$2=GRID!$B$1:$U$1)*(КАЛЕНДАРЬ!L16=GRID!$B$3:$U$3),0))*GRID!$H$45*(1-GRID!$H$46),0))</f>
        <v>34380</v>
      </c>
      <c r="E90" s="5" cm="1">
        <f t="array" ref="E90">IF($I$2="Длительное проживание от 10 ночей ",
INDEX(GRID!$B$4:$U$15,MATCH(E$7,GRID!$A$4:$A$15,0),MATCH(1,($U$2=GRID!$B$1:$U$1)*(КАЛЕНДАРЬ!L16=GRID!$B$3:$U$3),0))*GRID!$H$45,
ROUNDUP(INDEX(GRID!$B$4:$U$15,MATCH(E$7,GRID!$A$4:$A$15,0),MATCH(1,($U$2=GRID!$B$1:$U$1)*(КАЛЕНДАРЬ!L16=GRID!$B$3:$U$3),0))*GRID!$H$45*(1-GRID!$H$46),0))</f>
        <v>35910</v>
      </c>
      <c r="F90" s="5" cm="1">
        <f t="array" ref="F90">IF($I$2="Длительное проживание от 10 ночей ",
INDEX(GRID!$B$18:$U$29,MATCH(E$7,GRID!$A$18:$A$29,0),MATCH(1,($U$2=GRID!$B$1:$U$1)*(КАЛЕНДАРЬ!L16=GRID!$B$3:$U$3),0))*GRID!$H$45,
ROUNDUP(INDEX(GRID!$B$18:$U$29,MATCH(E$7,GRID!$A$18:$A$29,0),MATCH(1,($U$2=GRID!$B$1:$U$1)*(КАЛЕНДАРЬ!L16=GRID!$B$3:$U$3),0))*GRID!$H$45*(1-GRID!$H$46),0))</f>
        <v>40410</v>
      </c>
      <c r="G90" s="50" t="s">
        <v>105</v>
      </c>
      <c r="H90" s="50" t="s">
        <v>105</v>
      </c>
      <c r="I90" s="5" cm="1">
        <f t="array" ref="I90">IF($I$2="Длительное проживание от 10 ночей ",
INDEX(GRID!$B$4:$U$15,MATCH(I$7,GRID!$A$4:$A$15,0),MATCH(1,($U$2=GRID!$B$1:$U$1)*(КАЛЕНДАРЬ!L16=GRID!$B$3:$U$3),0))*GRID!$H$45,
ROUNDUP(INDEX(GRID!$B$4:$U$15,MATCH(I$7,GRID!$A$4:$A$15,0),MATCH(1,($U$2=GRID!$B$1:$U$1)*(КАЛЕНДАРЬ!L16=GRID!$B$3:$U$3),0))*GRID!$H$45*(1-GRID!$H$46),0))</f>
        <v>46530</v>
      </c>
      <c r="J90" s="5" cm="1">
        <f t="array" ref="J90">IF($I$2="Длительное проживание от 10 ночей ",
INDEX(GRID!$B$18:$U$29,MATCH(I$7,GRID!$A$18:$A$29,0),MATCH(1,($U$2=GRID!$B$1:$U$1)*(КАЛЕНДАРЬ!L16=GRID!$B$3:$U$3),0))*GRID!$H$45,
ROUNDUP(INDEX(GRID!$B$18:$U$29,MATCH(I$7,GRID!$A$18:$A$29,0),MATCH(1,($U$2=GRID!$B$1:$U$1)*(КАЛЕНДАРЬ!L16=GRID!$B$3:$U$3),0))*GRID!$H$45*(1-GRID!$H$46),0))</f>
        <v>51030</v>
      </c>
      <c r="K90" s="50" t="s">
        <v>105</v>
      </c>
      <c r="L90" s="50" t="s">
        <v>105</v>
      </c>
      <c r="M90" s="5" cm="1">
        <f t="array" ref="M90">IF($I$2="Длительное проживание от 10 ночей ",
INDEX(GRID!$B$4:$U$15,MATCH(M$7,GRID!$A$4:$A$15,0),MATCH(1,($U$2=GRID!$B$1:$U$1)*(КАЛЕНДАРЬ!L16=GRID!$B$3:$U$3),0))*GRID!$H$45,
ROUNDUP(INDEX(GRID!$B$4:$U$15,MATCH(M$7,GRID!$A$4:$A$15,0),MATCH(1,($U$2=GRID!$B$1:$U$1)*(КАЛЕНДАРЬ!L16=GRID!$B$3:$U$3),0))*GRID!$H$45*(1-GRID!$H$46),0))</f>
        <v>71100</v>
      </c>
      <c r="N90" s="5" cm="1">
        <f t="array" ref="N90">IF($I$2="Длительное проживание от 10 ночей ",
INDEX(GRID!$B$18:$U$29,MATCH(M$7,GRID!$A$18:$A$29,0),MATCH(1,($U$2=GRID!$B$1:$U$1)*(КАЛЕНДАРЬ!L16=GRID!$B$3:$U$3),0))*GRID!$H$45,
ROUNDUP(INDEX(GRID!$B$18:$U$29,MATCH(M$7,GRID!$A$18:$A$29,0),MATCH(1,($U$2=GRID!$B$1:$U$1)*(КАЛЕНДАРЬ!L16=GRID!$B$3:$U$3),0))*GRID!$H$45*(1-GRID!$H$46),0))</f>
        <v>75600</v>
      </c>
      <c r="O90" s="50" t="s">
        <v>105</v>
      </c>
      <c r="P90" s="5" cm="1">
        <f t="array" ref="P90">IF($I$2="Длительное проживание от 10 ночей ",
INDEX(GRID!$B$4:$U$15,MATCH(P$7,GRID!$A$4:$A$15,0),MATCH(1,($U$2=GRID!$B$1:$U$1)*(КАЛЕНДАРЬ!L16=GRID!$B$3:$U$3),0))*GRID!$H$45,
ROUNDUP(INDEX(GRID!$B$4:$U$15,MATCH(P$7,GRID!$A$4:$A$15,0),MATCH(1,($U$2=GRID!$B$1:$U$1)*(КАЛЕНДАРЬ!L16=GRID!$B$3:$U$3),0))*GRID!$H$45*(1-GRID!$H$46),0))</f>
        <v>142200</v>
      </c>
      <c r="Q90" s="5" cm="1">
        <f t="array" ref="Q90">IF($I$2="Длительное проживание от 10 ночей ",
INDEX(GRID!$B$4:$U$15,MATCH(Q$7,GRID!$A$4:$A$15,0),MATCH(1,($U$2=GRID!$B$1:$U$1)*(КАЛЕНДАРЬ!L16=GRID!$B$3:$U$3),0))*GRID!$H$45,
ROUNDUP(INDEX(GRID!$B$4:$U$15,MATCH(Q$7,GRID!$A$4:$A$15,0),MATCH(1,($U$2=GRID!$B$1:$U$1)*(КАЛЕНДАРЬ!L16=GRID!$B$3:$U$3),0))*GRID!$H$45*(1-GRID!$H$46),0))</f>
        <v>166950</v>
      </c>
      <c r="R90" s="50" t="s">
        <v>105</v>
      </c>
      <c r="S90" s="50" t="s">
        <v>105</v>
      </c>
      <c r="T90" s="50" t="s">
        <v>105</v>
      </c>
    </row>
    <row r="91" spans="1:21" hidden="1">
      <c r="A91" s="56" t="s">
        <v>12</v>
      </c>
      <c r="B91" s="57">
        <v>14</v>
      </c>
      <c r="C91" s="5" cm="1">
        <f t="array" ref="C91">IF($I$2="Длительное проживание от 10 ночей ",
INDEX(GRID!$B$4:$U$15,MATCH(C$7,GRID!$A$4:$A$15,0),MATCH(1,($U$2=GRID!$B$1:$U$1)*(КАЛЕНДАРЬ!L17=GRID!$B$3:$U$3),0))*GRID!$H$45,
ROUNDUP(INDEX(GRID!$B$4:$U$15,MATCH(C$7,GRID!$A$4:$A$15,0),MATCH(1,($U$2=GRID!$B$1:$U$1)*(КАЛЕНДАРЬ!L17=GRID!$B$3:$U$3),0))*GRID!$H$45*(1-GRID!$H$46),0))</f>
        <v>29880</v>
      </c>
      <c r="D91" s="5" cm="1">
        <f t="array" ref="D91">IF($I$2="Длительное проживание от 10 ночей ",
INDEX(GRID!$B$18:$U$29,MATCH(C$7,GRID!$A$18:$A$29,0),MATCH(1,($U$2=GRID!$B$1:$U$1)*(КАЛЕНДАРЬ!L17=GRID!$B$3:$U$3),0))*GRID!$H$45,
ROUNDUP(INDEX(GRID!$B$18:$U$29,MATCH(C$7,GRID!$A$18:$A$29,0),MATCH(1,($U$2=GRID!$B$1:$U$1)*(КАЛЕНДАРЬ!L17=GRID!$B$3:$U$3),0))*GRID!$H$45*(1-GRID!$H$46),0))</f>
        <v>34380</v>
      </c>
      <c r="E91" s="5" cm="1">
        <f t="array" ref="E91">IF($I$2="Длительное проживание от 10 ночей ",
INDEX(GRID!$B$4:$U$15,MATCH(E$7,GRID!$A$4:$A$15,0),MATCH(1,($U$2=GRID!$B$1:$U$1)*(КАЛЕНДАРЬ!L17=GRID!$B$3:$U$3),0))*GRID!$H$45,
ROUNDUP(INDEX(GRID!$B$4:$U$15,MATCH(E$7,GRID!$A$4:$A$15,0),MATCH(1,($U$2=GRID!$B$1:$U$1)*(КАЛЕНДАРЬ!L17=GRID!$B$3:$U$3),0))*GRID!$H$45*(1-GRID!$H$46),0))</f>
        <v>35910</v>
      </c>
      <c r="F91" s="5" cm="1">
        <f t="array" ref="F91">IF($I$2="Длительное проживание от 10 ночей ",
INDEX(GRID!$B$18:$U$29,MATCH(E$7,GRID!$A$18:$A$29,0),MATCH(1,($U$2=GRID!$B$1:$U$1)*(КАЛЕНДАРЬ!L17=GRID!$B$3:$U$3),0))*GRID!$H$45,
ROUNDUP(INDEX(GRID!$B$18:$U$29,MATCH(E$7,GRID!$A$18:$A$29,0),MATCH(1,($U$2=GRID!$B$1:$U$1)*(КАЛЕНДАРЬ!L17=GRID!$B$3:$U$3),0))*GRID!$H$45*(1-GRID!$H$46),0))</f>
        <v>40410</v>
      </c>
      <c r="G91" s="50" t="s">
        <v>105</v>
      </c>
      <c r="H91" s="50" t="s">
        <v>105</v>
      </c>
      <c r="I91" s="5" cm="1">
        <f t="array" ref="I91">IF($I$2="Длительное проживание от 10 ночей ",
INDEX(GRID!$B$4:$U$15,MATCH(I$7,GRID!$A$4:$A$15,0),MATCH(1,($U$2=GRID!$B$1:$U$1)*(КАЛЕНДАРЬ!L17=GRID!$B$3:$U$3),0))*GRID!$H$45,
ROUNDUP(INDEX(GRID!$B$4:$U$15,MATCH(I$7,GRID!$A$4:$A$15,0),MATCH(1,($U$2=GRID!$B$1:$U$1)*(КАЛЕНДАРЬ!L17=GRID!$B$3:$U$3),0))*GRID!$H$45*(1-GRID!$H$46),0))</f>
        <v>46530</v>
      </c>
      <c r="J91" s="5" cm="1">
        <f t="array" ref="J91">IF($I$2="Длительное проживание от 10 ночей ",
INDEX(GRID!$B$18:$U$29,MATCH(I$7,GRID!$A$18:$A$29,0),MATCH(1,($U$2=GRID!$B$1:$U$1)*(КАЛЕНДАРЬ!L17=GRID!$B$3:$U$3),0))*GRID!$H$45,
ROUNDUP(INDEX(GRID!$B$18:$U$29,MATCH(I$7,GRID!$A$18:$A$29,0),MATCH(1,($U$2=GRID!$B$1:$U$1)*(КАЛЕНДАРЬ!L17=GRID!$B$3:$U$3),0))*GRID!$H$45*(1-GRID!$H$46),0))</f>
        <v>51030</v>
      </c>
      <c r="K91" s="50" t="s">
        <v>105</v>
      </c>
      <c r="L91" s="50" t="s">
        <v>105</v>
      </c>
      <c r="M91" s="5" cm="1">
        <f t="array" ref="M91">IF($I$2="Длительное проживание от 10 ночей ",
INDEX(GRID!$B$4:$U$15,MATCH(M$7,GRID!$A$4:$A$15,0),MATCH(1,($U$2=GRID!$B$1:$U$1)*(КАЛЕНДАРЬ!L17=GRID!$B$3:$U$3),0))*GRID!$H$45,
ROUNDUP(INDEX(GRID!$B$4:$U$15,MATCH(M$7,GRID!$A$4:$A$15,0),MATCH(1,($U$2=GRID!$B$1:$U$1)*(КАЛЕНДАРЬ!L17=GRID!$B$3:$U$3),0))*GRID!$H$45*(1-GRID!$H$46),0))</f>
        <v>71100</v>
      </c>
      <c r="N91" s="5" cm="1">
        <f t="array" ref="N91">IF($I$2="Длительное проживание от 10 ночей ",
INDEX(GRID!$B$18:$U$29,MATCH(M$7,GRID!$A$18:$A$29,0),MATCH(1,($U$2=GRID!$B$1:$U$1)*(КАЛЕНДАРЬ!L17=GRID!$B$3:$U$3),0))*GRID!$H$45,
ROUNDUP(INDEX(GRID!$B$18:$U$29,MATCH(M$7,GRID!$A$18:$A$29,0),MATCH(1,($U$2=GRID!$B$1:$U$1)*(КАЛЕНДАРЬ!L17=GRID!$B$3:$U$3),0))*GRID!$H$45*(1-GRID!$H$46),0))</f>
        <v>75600</v>
      </c>
      <c r="O91" s="50" t="s">
        <v>105</v>
      </c>
      <c r="P91" s="5" cm="1">
        <f t="array" ref="P91">IF($I$2="Длительное проживание от 10 ночей ",
INDEX(GRID!$B$4:$U$15,MATCH(P$7,GRID!$A$4:$A$15,0),MATCH(1,($U$2=GRID!$B$1:$U$1)*(КАЛЕНДАРЬ!L17=GRID!$B$3:$U$3),0))*GRID!$H$45,
ROUNDUP(INDEX(GRID!$B$4:$U$15,MATCH(P$7,GRID!$A$4:$A$15,0),MATCH(1,($U$2=GRID!$B$1:$U$1)*(КАЛЕНДАРЬ!L17=GRID!$B$3:$U$3),0))*GRID!$H$45*(1-GRID!$H$46),0))</f>
        <v>142200</v>
      </c>
      <c r="Q91" s="5" cm="1">
        <f t="array" ref="Q91">IF($I$2="Длительное проживание от 10 ночей ",
INDEX(GRID!$B$4:$U$15,MATCH(Q$7,GRID!$A$4:$A$15,0),MATCH(1,($U$2=GRID!$B$1:$U$1)*(КАЛЕНДАРЬ!L17=GRID!$B$3:$U$3),0))*GRID!$H$45,
ROUNDUP(INDEX(GRID!$B$4:$U$15,MATCH(Q$7,GRID!$A$4:$A$15,0),MATCH(1,($U$2=GRID!$B$1:$U$1)*(КАЛЕНДАРЬ!L17=GRID!$B$3:$U$3),0))*GRID!$H$45*(1-GRID!$H$46),0))</f>
        <v>166950</v>
      </c>
      <c r="R91" s="50" t="s">
        <v>105</v>
      </c>
      <c r="S91" s="50" t="s">
        <v>105</v>
      </c>
      <c r="T91" s="50" t="s">
        <v>105</v>
      </c>
    </row>
    <row r="92" spans="1:21" hidden="1">
      <c r="A92" s="56" t="s">
        <v>13</v>
      </c>
      <c r="B92" s="57">
        <v>15</v>
      </c>
      <c r="C92" s="5" cm="1">
        <f t="array" ref="C92">IF($I$2="Длительное проживание от 10 ночей ",
INDEX(GRID!$B$4:$U$15,MATCH(C$7,GRID!$A$4:$A$15,0),MATCH(1,($U$2=GRID!$B$1:$U$1)*(КАЛЕНДАРЬ!L18=GRID!$B$3:$U$3),0))*GRID!$H$45,
ROUNDUP(INDEX(GRID!$B$4:$U$15,MATCH(C$7,GRID!$A$4:$A$15,0),MATCH(1,($U$2=GRID!$B$1:$U$1)*(КАЛЕНДАРЬ!L18=GRID!$B$3:$U$3),0))*GRID!$H$45*(1-GRID!$H$46),0))</f>
        <v>29880</v>
      </c>
      <c r="D92" s="5" cm="1">
        <f t="array" ref="D92">IF($I$2="Длительное проживание от 10 ночей ",
INDEX(GRID!$B$18:$U$29,MATCH(C$7,GRID!$A$18:$A$29,0),MATCH(1,($U$2=GRID!$B$1:$U$1)*(КАЛЕНДАРЬ!L18=GRID!$B$3:$U$3),0))*GRID!$H$45,
ROUNDUP(INDEX(GRID!$B$18:$U$29,MATCH(C$7,GRID!$A$18:$A$29,0),MATCH(1,($U$2=GRID!$B$1:$U$1)*(КАЛЕНДАРЬ!L18=GRID!$B$3:$U$3),0))*GRID!$H$45*(1-GRID!$H$46),0))</f>
        <v>34380</v>
      </c>
      <c r="E92" s="5" cm="1">
        <f t="array" ref="E92">IF($I$2="Длительное проживание от 10 ночей ",
INDEX(GRID!$B$4:$U$15,MATCH(E$7,GRID!$A$4:$A$15,0),MATCH(1,($U$2=GRID!$B$1:$U$1)*(КАЛЕНДАРЬ!L18=GRID!$B$3:$U$3),0))*GRID!$H$45,
ROUNDUP(INDEX(GRID!$B$4:$U$15,MATCH(E$7,GRID!$A$4:$A$15,0),MATCH(1,($U$2=GRID!$B$1:$U$1)*(КАЛЕНДАРЬ!L18=GRID!$B$3:$U$3),0))*GRID!$H$45*(1-GRID!$H$46),0))</f>
        <v>35910</v>
      </c>
      <c r="F92" s="5" cm="1">
        <f t="array" ref="F92">IF($I$2="Длительное проживание от 10 ночей ",
INDEX(GRID!$B$18:$U$29,MATCH(E$7,GRID!$A$18:$A$29,0),MATCH(1,($U$2=GRID!$B$1:$U$1)*(КАЛЕНДАРЬ!L18=GRID!$B$3:$U$3),0))*GRID!$H$45,
ROUNDUP(INDEX(GRID!$B$18:$U$29,MATCH(E$7,GRID!$A$18:$A$29,0),MATCH(1,($U$2=GRID!$B$1:$U$1)*(КАЛЕНДАРЬ!L18=GRID!$B$3:$U$3),0))*GRID!$H$45*(1-GRID!$H$46),0))</f>
        <v>40410</v>
      </c>
      <c r="G92" s="50" t="s">
        <v>105</v>
      </c>
      <c r="H92" s="50" t="s">
        <v>105</v>
      </c>
      <c r="I92" s="5" cm="1">
        <f t="array" ref="I92">IF($I$2="Длительное проживание от 10 ночей ",
INDEX(GRID!$B$4:$U$15,MATCH(I$7,GRID!$A$4:$A$15,0),MATCH(1,($U$2=GRID!$B$1:$U$1)*(КАЛЕНДАРЬ!L18=GRID!$B$3:$U$3),0))*GRID!$H$45,
ROUNDUP(INDEX(GRID!$B$4:$U$15,MATCH(I$7,GRID!$A$4:$A$15,0),MATCH(1,($U$2=GRID!$B$1:$U$1)*(КАЛЕНДАРЬ!L18=GRID!$B$3:$U$3),0))*GRID!$H$45*(1-GRID!$H$46),0))</f>
        <v>46530</v>
      </c>
      <c r="J92" s="5" cm="1">
        <f t="array" ref="J92">IF($I$2="Длительное проживание от 10 ночей ",
INDEX(GRID!$B$18:$U$29,MATCH(I$7,GRID!$A$18:$A$29,0),MATCH(1,($U$2=GRID!$B$1:$U$1)*(КАЛЕНДАРЬ!L18=GRID!$B$3:$U$3),0))*GRID!$H$45,
ROUNDUP(INDEX(GRID!$B$18:$U$29,MATCH(I$7,GRID!$A$18:$A$29,0),MATCH(1,($U$2=GRID!$B$1:$U$1)*(КАЛЕНДАРЬ!L18=GRID!$B$3:$U$3),0))*GRID!$H$45*(1-GRID!$H$46),0))</f>
        <v>51030</v>
      </c>
      <c r="K92" s="50" t="s">
        <v>105</v>
      </c>
      <c r="L92" s="50" t="s">
        <v>105</v>
      </c>
      <c r="M92" s="5" cm="1">
        <f t="array" ref="M92">IF($I$2="Длительное проживание от 10 ночей ",
INDEX(GRID!$B$4:$U$15,MATCH(M$7,GRID!$A$4:$A$15,0),MATCH(1,($U$2=GRID!$B$1:$U$1)*(КАЛЕНДАРЬ!L18=GRID!$B$3:$U$3),0))*GRID!$H$45,
ROUNDUP(INDEX(GRID!$B$4:$U$15,MATCH(M$7,GRID!$A$4:$A$15,0),MATCH(1,($U$2=GRID!$B$1:$U$1)*(КАЛЕНДАРЬ!L18=GRID!$B$3:$U$3),0))*GRID!$H$45*(1-GRID!$H$46),0))</f>
        <v>71100</v>
      </c>
      <c r="N92" s="5" cm="1">
        <f t="array" ref="N92">IF($I$2="Длительное проживание от 10 ночей ",
INDEX(GRID!$B$18:$U$29,MATCH(M$7,GRID!$A$18:$A$29,0),MATCH(1,($U$2=GRID!$B$1:$U$1)*(КАЛЕНДАРЬ!L18=GRID!$B$3:$U$3),0))*GRID!$H$45,
ROUNDUP(INDEX(GRID!$B$18:$U$29,MATCH(M$7,GRID!$A$18:$A$29,0),MATCH(1,($U$2=GRID!$B$1:$U$1)*(КАЛЕНДАРЬ!L18=GRID!$B$3:$U$3),0))*GRID!$H$45*(1-GRID!$H$46),0))</f>
        <v>75600</v>
      </c>
      <c r="O92" s="50" t="s">
        <v>105</v>
      </c>
      <c r="P92" s="5" cm="1">
        <f t="array" ref="P92">IF($I$2="Длительное проживание от 10 ночей ",
INDEX(GRID!$B$4:$U$15,MATCH(P$7,GRID!$A$4:$A$15,0),MATCH(1,($U$2=GRID!$B$1:$U$1)*(КАЛЕНДАРЬ!L18=GRID!$B$3:$U$3),0))*GRID!$H$45,
ROUNDUP(INDEX(GRID!$B$4:$U$15,MATCH(P$7,GRID!$A$4:$A$15,0),MATCH(1,($U$2=GRID!$B$1:$U$1)*(КАЛЕНДАРЬ!L18=GRID!$B$3:$U$3),0))*GRID!$H$45*(1-GRID!$H$46),0))</f>
        <v>142200</v>
      </c>
      <c r="Q92" s="5" cm="1">
        <f t="array" ref="Q92">IF($I$2="Длительное проживание от 10 ночей ",
INDEX(GRID!$B$4:$U$15,MATCH(Q$7,GRID!$A$4:$A$15,0),MATCH(1,($U$2=GRID!$B$1:$U$1)*(КАЛЕНДАРЬ!L18=GRID!$B$3:$U$3),0))*GRID!$H$45,
ROUNDUP(INDEX(GRID!$B$4:$U$15,MATCH(Q$7,GRID!$A$4:$A$15,0),MATCH(1,($U$2=GRID!$B$1:$U$1)*(КАЛЕНДАРЬ!L18=GRID!$B$3:$U$3),0))*GRID!$H$45*(1-GRID!$H$46),0))</f>
        <v>166950</v>
      </c>
      <c r="R92" s="50" t="s">
        <v>105</v>
      </c>
      <c r="S92" s="50" t="s">
        <v>105</v>
      </c>
      <c r="T92" s="50" t="s">
        <v>105</v>
      </c>
    </row>
    <row r="93" spans="1:21" hidden="1">
      <c r="A93" s="56" t="s">
        <v>14</v>
      </c>
      <c r="B93" s="57">
        <v>16</v>
      </c>
      <c r="C93" s="5" cm="1">
        <f t="array" ref="C93">IF($I$2="Длительное проживание от 10 ночей ",
INDEX(GRID!$B$4:$U$15,MATCH(C$7,GRID!$A$4:$A$15,0),MATCH(1,($U$2=GRID!$B$1:$U$1)*(КАЛЕНДАРЬ!L19=GRID!$B$3:$U$3),0))*GRID!$H$45,
ROUNDUP(INDEX(GRID!$B$4:$U$15,MATCH(C$7,GRID!$A$4:$A$15,0),MATCH(1,($U$2=GRID!$B$1:$U$1)*(КАЛЕНДАРЬ!L19=GRID!$B$3:$U$3),0))*GRID!$H$45*(1-GRID!$H$46),0))</f>
        <v>29880</v>
      </c>
      <c r="D93" s="5" cm="1">
        <f t="array" ref="D93">IF($I$2="Длительное проживание от 10 ночей ",
INDEX(GRID!$B$18:$U$29,MATCH(C$7,GRID!$A$18:$A$29,0),MATCH(1,($U$2=GRID!$B$1:$U$1)*(КАЛЕНДАРЬ!L19=GRID!$B$3:$U$3),0))*GRID!$H$45,
ROUNDUP(INDEX(GRID!$B$18:$U$29,MATCH(C$7,GRID!$A$18:$A$29,0),MATCH(1,($U$2=GRID!$B$1:$U$1)*(КАЛЕНДАРЬ!L19=GRID!$B$3:$U$3),0))*GRID!$H$45*(1-GRID!$H$46),0))</f>
        <v>34380</v>
      </c>
      <c r="E93" s="5" cm="1">
        <f t="array" ref="E93">IF($I$2="Длительное проживание от 10 ночей ",
INDEX(GRID!$B$4:$U$15,MATCH(E$7,GRID!$A$4:$A$15,0),MATCH(1,($U$2=GRID!$B$1:$U$1)*(КАЛЕНДАРЬ!L19=GRID!$B$3:$U$3),0))*GRID!$H$45,
ROUNDUP(INDEX(GRID!$B$4:$U$15,MATCH(E$7,GRID!$A$4:$A$15,0),MATCH(1,($U$2=GRID!$B$1:$U$1)*(КАЛЕНДАРЬ!L19=GRID!$B$3:$U$3),0))*GRID!$H$45*(1-GRID!$H$46),0))</f>
        <v>35910</v>
      </c>
      <c r="F93" s="5" cm="1">
        <f t="array" ref="F93">IF($I$2="Длительное проживание от 10 ночей ",
INDEX(GRID!$B$18:$U$29,MATCH(E$7,GRID!$A$18:$A$29,0),MATCH(1,($U$2=GRID!$B$1:$U$1)*(КАЛЕНДАРЬ!L19=GRID!$B$3:$U$3),0))*GRID!$H$45,
ROUNDUP(INDEX(GRID!$B$18:$U$29,MATCH(E$7,GRID!$A$18:$A$29,0),MATCH(1,($U$2=GRID!$B$1:$U$1)*(КАЛЕНДАРЬ!L19=GRID!$B$3:$U$3),0))*GRID!$H$45*(1-GRID!$H$46),0))</f>
        <v>40410</v>
      </c>
      <c r="G93" s="50" t="s">
        <v>105</v>
      </c>
      <c r="H93" s="50" t="s">
        <v>105</v>
      </c>
      <c r="I93" s="5" cm="1">
        <f t="array" ref="I93">IF($I$2="Длительное проживание от 10 ночей ",
INDEX(GRID!$B$4:$U$15,MATCH(I$7,GRID!$A$4:$A$15,0),MATCH(1,($U$2=GRID!$B$1:$U$1)*(КАЛЕНДАРЬ!L19=GRID!$B$3:$U$3),0))*GRID!$H$45,
ROUNDUP(INDEX(GRID!$B$4:$U$15,MATCH(I$7,GRID!$A$4:$A$15,0),MATCH(1,($U$2=GRID!$B$1:$U$1)*(КАЛЕНДАРЬ!L19=GRID!$B$3:$U$3),0))*GRID!$H$45*(1-GRID!$H$46),0))</f>
        <v>46530</v>
      </c>
      <c r="J93" s="5" cm="1">
        <f t="array" ref="J93">IF($I$2="Длительное проживание от 10 ночей ",
INDEX(GRID!$B$18:$U$29,MATCH(I$7,GRID!$A$18:$A$29,0),MATCH(1,($U$2=GRID!$B$1:$U$1)*(КАЛЕНДАРЬ!L19=GRID!$B$3:$U$3),0))*GRID!$H$45,
ROUNDUP(INDEX(GRID!$B$18:$U$29,MATCH(I$7,GRID!$A$18:$A$29,0),MATCH(1,($U$2=GRID!$B$1:$U$1)*(КАЛЕНДАРЬ!L19=GRID!$B$3:$U$3),0))*GRID!$H$45*(1-GRID!$H$46),0))</f>
        <v>51030</v>
      </c>
      <c r="K93" s="50" t="s">
        <v>105</v>
      </c>
      <c r="L93" s="50" t="s">
        <v>105</v>
      </c>
      <c r="M93" s="5" cm="1">
        <f t="array" ref="M93">IF($I$2="Длительное проживание от 10 ночей ",
INDEX(GRID!$B$4:$U$15,MATCH(M$7,GRID!$A$4:$A$15,0),MATCH(1,($U$2=GRID!$B$1:$U$1)*(КАЛЕНДАРЬ!L19=GRID!$B$3:$U$3),0))*GRID!$H$45,
ROUNDUP(INDEX(GRID!$B$4:$U$15,MATCH(M$7,GRID!$A$4:$A$15,0),MATCH(1,($U$2=GRID!$B$1:$U$1)*(КАЛЕНДАРЬ!L19=GRID!$B$3:$U$3),0))*GRID!$H$45*(1-GRID!$H$46),0))</f>
        <v>71100</v>
      </c>
      <c r="N93" s="5" cm="1">
        <f t="array" ref="N93">IF($I$2="Длительное проживание от 10 ночей ",
INDEX(GRID!$B$18:$U$29,MATCH(M$7,GRID!$A$18:$A$29,0),MATCH(1,($U$2=GRID!$B$1:$U$1)*(КАЛЕНДАРЬ!L19=GRID!$B$3:$U$3),0))*GRID!$H$45,
ROUNDUP(INDEX(GRID!$B$18:$U$29,MATCH(M$7,GRID!$A$18:$A$29,0),MATCH(1,($U$2=GRID!$B$1:$U$1)*(КАЛЕНДАРЬ!L19=GRID!$B$3:$U$3),0))*GRID!$H$45*(1-GRID!$H$46),0))</f>
        <v>75600</v>
      </c>
      <c r="O93" s="50" t="s">
        <v>105</v>
      </c>
      <c r="P93" s="5" cm="1">
        <f t="array" ref="P93">IF($I$2="Длительное проживание от 10 ночей ",
INDEX(GRID!$B$4:$U$15,MATCH(P$7,GRID!$A$4:$A$15,0),MATCH(1,($U$2=GRID!$B$1:$U$1)*(КАЛЕНДАРЬ!L19=GRID!$B$3:$U$3),0))*GRID!$H$45,
ROUNDUP(INDEX(GRID!$B$4:$U$15,MATCH(P$7,GRID!$A$4:$A$15,0),MATCH(1,($U$2=GRID!$B$1:$U$1)*(КАЛЕНДАРЬ!L19=GRID!$B$3:$U$3),0))*GRID!$H$45*(1-GRID!$H$46),0))</f>
        <v>142200</v>
      </c>
      <c r="Q93" s="5" cm="1">
        <f t="array" ref="Q93">IF($I$2="Длительное проживание от 10 ночей ",
INDEX(GRID!$B$4:$U$15,MATCH(Q$7,GRID!$A$4:$A$15,0),MATCH(1,($U$2=GRID!$B$1:$U$1)*(КАЛЕНДАРЬ!L19=GRID!$B$3:$U$3),0))*GRID!$H$45,
ROUNDUP(INDEX(GRID!$B$4:$U$15,MATCH(Q$7,GRID!$A$4:$A$15,0),MATCH(1,($U$2=GRID!$B$1:$U$1)*(КАЛЕНДАРЬ!L19=GRID!$B$3:$U$3),0))*GRID!$H$45*(1-GRID!$H$46),0))</f>
        <v>166950</v>
      </c>
      <c r="R93" s="50" t="s">
        <v>105</v>
      </c>
      <c r="S93" s="50" t="s">
        <v>105</v>
      </c>
      <c r="T93" s="50" t="s">
        <v>105</v>
      </c>
    </row>
    <row r="94" spans="1:21" hidden="1">
      <c r="A94" s="56" t="s">
        <v>15</v>
      </c>
      <c r="B94" s="57">
        <v>17</v>
      </c>
      <c r="C94" s="5" cm="1">
        <f t="array" ref="C94">IF($I$2="Длительное проживание от 10 ночей ",
INDEX(GRID!$B$4:$U$15,MATCH(C$7,GRID!$A$4:$A$15,0),MATCH(1,($U$2=GRID!$B$1:$U$1)*(КАЛЕНДАРЬ!L20=GRID!$B$3:$U$3),0))*GRID!$H$45,
ROUNDUP(INDEX(GRID!$B$4:$U$15,MATCH(C$7,GRID!$A$4:$A$15,0),MATCH(1,($U$2=GRID!$B$1:$U$1)*(КАЛЕНДАРЬ!L20=GRID!$B$3:$U$3),0))*GRID!$H$45*(1-GRID!$H$46),0))</f>
        <v>29880</v>
      </c>
      <c r="D94" s="5" cm="1">
        <f t="array" ref="D94">IF($I$2="Длительное проживание от 10 ночей ",
INDEX(GRID!$B$18:$U$29,MATCH(C$7,GRID!$A$18:$A$29,0),MATCH(1,($U$2=GRID!$B$1:$U$1)*(КАЛЕНДАРЬ!L20=GRID!$B$3:$U$3),0))*GRID!$H$45,
ROUNDUP(INDEX(GRID!$B$18:$U$29,MATCH(C$7,GRID!$A$18:$A$29,0),MATCH(1,($U$2=GRID!$B$1:$U$1)*(КАЛЕНДАРЬ!L20=GRID!$B$3:$U$3),0))*GRID!$H$45*(1-GRID!$H$46),0))</f>
        <v>34380</v>
      </c>
      <c r="E94" s="5" cm="1">
        <f t="array" ref="E94">IF($I$2="Длительное проживание от 10 ночей ",
INDEX(GRID!$B$4:$U$15,MATCH(E$7,GRID!$A$4:$A$15,0),MATCH(1,($U$2=GRID!$B$1:$U$1)*(КАЛЕНДАРЬ!L20=GRID!$B$3:$U$3),0))*GRID!$H$45,
ROUNDUP(INDEX(GRID!$B$4:$U$15,MATCH(E$7,GRID!$A$4:$A$15,0),MATCH(1,($U$2=GRID!$B$1:$U$1)*(КАЛЕНДАРЬ!L20=GRID!$B$3:$U$3),0))*GRID!$H$45*(1-GRID!$H$46),0))</f>
        <v>35910</v>
      </c>
      <c r="F94" s="5" cm="1">
        <f t="array" ref="F94">IF($I$2="Длительное проживание от 10 ночей ",
INDEX(GRID!$B$18:$U$29,MATCH(E$7,GRID!$A$18:$A$29,0),MATCH(1,($U$2=GRID!$B$1:$U$1)*(КАЛЕНДАРЬ!L20=GRID!$B$3:$U$3),0))*GRID!$H$45,
ROUNDUP(INDEX(GRID!$B$18:$U$29,MATCH(E$7,GRID!$A$18:$A$29,0),MATCH(1,($U$2=GRID!$B$1:$U$1)*(КАЛЕНДАРЬ!L20=GRID!$B$3:$U$3),0))*GRID!$H$45*(1-GRID!$H$46),0))</f>
        <v>40410</v>
      </c>
      <c r="G94" s="50" t="s">
        <v>105</v>
      </c>
      <c r="H94" s="50" t="s">
        <v>105</v>
      </c>
      <c r="I94" s="5" cm="1">
        <f t="array" ref="I94">IF($I$2="Длительное проживание от 10 ночей ",
INDEX(GRID!$B$4:$U$15,MATCH(I$7,GRID!$A$4:$A$15,0),MATCH(1,($U$2=GRID!$B$1:$U$1)*(КАЛЕНДАРЬ!L20=GRID!$B$3:$U$3),0))*GRID!$H$45,
ROUNDUP(INDEX(GRID!$B$4:$U$15,MATCH(I$7,GRID!$A$4:$A$15,0),MATCH(1,($U$2=GRID!$B$1:$U$1)*(КАЛЕНДАРЬ!L20=GRID!$B$3:$U$3),0))*GRID!$H$45*(1-GRID!$H$46),0))</f>
        <v>46530</v>
      </c>
      <c r="J94" s="5" cm="1">
        <f t="array" ref="J94">IF($I$2="Длительное проживание от 10 ночей ",
INDEX(GRID!$B$18:$U$29,MATCH(I$7,GRID!$A$18:$A$29,0),MATCH(1,($U$2=GRID!$B$1:$U$1)*(КАЛЕНДАРЬ!L20=GRID!$B$3:$U$3),0))*GRID!$H$45,
ROUNDUP(INDEX(GRID!$B$18:$U$29,MATCH(I$7,GRID!$A$18:$A$29,0),MATCH(1,($U$2=GRID!$B$1:$U$1)*(КАЛЕНДАРЬ!L20=GRID!$B$3:$U$3),0))*GRID!$H$45*(1-GRID!$H$46),0))</f>
        <v>51030</v>
      </c>
      <c r="K94" s="50" t="s">
        <v>105</v>
      </c>
      <c r="L94" s="50" t="s">
        <v>105</v>
      </c>
      <c r="M94" s="5" cm="1">
        <f t="array" ref="M94">IF($I$2="Длительное проживание от 10 ночей ",
INDEX(GRID!$B$4:$U$15,MATCH(M$7,GRID!$A$4:$A$15,0),MATCH(1,($U$2=GRID!$B$1:$U$1)*(КАЛЕНДАРЬ!L20=GRID!$B$3:$U$3),0))*GRID!$H$45,
ROUNDUP(INDEX(GRID!$B$4:$U$15,MATCH(M$7,GRID!$A$4:$A$15,0),MATCH(1,($U$2=GRID!$B$1:$U$1)*(КАЛЕНДАРЬ!L20=GRID!$B$3:$U$3),0))*GRID!$H$45*(1-GRID!$H$46),0))</f>
        <v>71100</v>
      </c>
      <c r="N94" s="5" cm="1">
        <f t="array" ref="N94">IF($I$2="Длительное проживание от 10 ночей ",
INDEX(GRID!$B$18:$U$29,MATCH(M$7,GRID!$A$18:$A$29,0),MATCH(1,($U$2=GRID!$B$1:$U$1)*(КАЛЕНДАРЬ!L20=GRID!$B$3:$U$3),0))*GRID!$H$45,
ROUNDUP(INDEX(GRID!$B$18:$U$29,MATCH(M$7,GRID!$A$18:$A$29,0),MATCH(1,($U$2=GRID!$B$1:$U$1)*(КАЛЕНДАРЬ!L20=GRID!$B$3:$U$3),0))*GRID!$H$45*(1-GRID!$H$46),0))</f>
        <v>75600</v>
      </c>
      <c r="O94" s="50" t="s">
        <v>105</v>
      </c>
      <c r="P94" s="5" cm="1">
        <f t="array" ref="P94">IF($I$2="Длительное проживание от 10 ночей ",
INDEX(GRID!$B$4:$U$15,MATCH(P$7,GRID!$A$4:$A$15,0),MATCH(1,($U$2=GRID!$B$1:$U$1)*(КАЛЕНДАРЬ!L20=GRID!$B$3:$U$3),0))*GRID!$H$45,
ROUNDUP(INDEX(GRID!$B$4:$U$15,MATCH(P$7,GRID!$A$4:$A$15,0),MATCH(1,($U$2=GRID!$B$1:$U$1)*(КАЛЕНДАРЬ!L20=GRID!$B$3:$U$3),0))*GRID!$H$45*(1-GRID!$H$46),0))</f>
        <v>142200</v>
      </c>
      <c r="Q94" s="5" cm="1">
        <f t="array" ref="Q94">IF($I$2="Длительное проживание от 10 ночей ",
INDEX(GRID!$B$4:$U$15,MATCH(Q$7,GRID!$A$4:$A$15,0),MATCH(1,($U$2=GRID!$B$1:$U$1)*(КАЛЕНДАРЬ!L20=GRID!$B$3:$U$3),0))*GRID!$H$45,
ROUNDUP(INDEX(GRID!$B$4:$U$15,MATCH(Q$7,GRID!$A$4:$A$15,0),MATCH(1,($U$2=GRID!$B$1:$U$1)*(КАЛЕНДАРЬ!L20=GRID!$B$3:$U$3),0))*GRID!$H$45*(1-GRID!$H$46),0))</f>
        <v>166950</v>
      </c>
      <c r="R94" s="50" t="s">
        <v>105</v>
      </c>
      <c r="S94" s="50" t="s">
        <v>105</v>
      </c>
      <c r="T94" s="50" t="s">
        <v>105</v>
      </c>
    </row>
    <row r="95" spans="1:21" hidden="1">
      <c r="A95" s="56" t="s">
        <v>16</v>
      </c>
      <c r="B95" s="57">
        <v>18</v>
      </c>
      <c r="C95" s="5" cm="1">
        <f t="array" ref="C95">IF($I$2="Длительное проживание от 10 ночей ",
INDEX(GRID!$B$4:$U$15,MATCH(C$7,GRID!$A$4:$A$15,0),MATCH(1,($U$2=GRID!$B$1:$U$1)*(КАЛЕНДАРЬ!L21=GRID!$B$3:$U$3),0))*GRID!$H$45,
ROUNDUP(INDEX(GRID!$B$4:$U$15,MATCH(C$7,GRID!$A$4:$A$15,0),MATCH(1,($U$2=GRID!$B$1:$U$1)*(КАЛЕНДАРЬ!L21=GRID!$B$3:$U$3),0))*GRID!$H$45*(1-GRID!$H$46),0))</f>
        <v>29880</v>
      </c>
      <c r="D95" s="5" cm="1">
        <f t="array" ref="D95">IF($I$2="Длительное проживание от 10 ночей ",
INDEX(GRID!$B$18:$U$29,MATCH(C$7,GRID!$A$18:$A$29,0),MATCH(1,($U$2=GRID!$B$1:$U$1)*(КАЛЕНДАРЬ!L21=GRID!$B$3:$U$3),0))*GRID!$H$45,
ROUNDUP(INDEX(GRID!$B$18:$U$29,MATCH(C$7,GRID!$A$18:$A$29,0),MATCH(1,($U$2=GRID!$B$1:$U$1)*(КАЛЕНДАРЬ!L21=GRID!$B$3:$U$3),0))*GRID!$H$45*(1-GRID!$H$46),0))</f>
        <v>34380</v>
      </c>
      <c r="E95" s="5" cm="1">
        <f t="array" ref="E95">IF($I$2="Длительное проживание от 10 ночей ",
INDEX(GRID!$B$4:$U$15,MATCH(E$7,GRID!$A$4:$A$15,0),MATCH(1,($U$2=GRID!$B$1:$U$1)*(КАЛЕНДАРЬ!L21=GRID!$B$3:$U$3),0))*GRID!$H$45,
ROUNDUP(INDEX(GRID!$B$4:$U$15,MATCH(E$7,GRID!$A$4:$A$15,0),MATCH(1,($U$2=GRID!$B$1:$U$1)*(КАЛЕНДАРЬ!L21=GRID!$B$3:$U$3),0))*GRID!$H$45*(1-GRID!$H$46),0))</f>
        <v>35910</v>
      </c>
      <c r="F95" s="5" cm="1">
        <f t="array" ref="F95">IF($I$2="Длительное проживание от 10 ночей ",
INDEX(GRID!$B$18:$U$29,MATCH(E$7,GRID!$A$18:$A$29,0),MATCH(1,($U$2=GRID!$B$1:$U$1)*(КАЛЕНДАРЬ!L21=GRID!$B$3:$U$3),0))*GRID!$H$45,
ROUNDUP(INDEX(GRID!$B$18:$U$29,MATCH(E$7,GRID!$A$18:$A$29,0),MATCH(1,($U$2=GRID!$B$1:$U$1)*(КАЛЕНДАРЬ!L21=GRID!$B$3:$U$3),0))*GRID!$H$45*(1-GRID!$H$46),0))</f>
        <v>40410</v>
      </c>
      <c r="G95" s="50" t="s">
        <v>105</v>
      </c>
      <c r="H95" s="50" t="s">
        <v>105</v>
      </c>
      <c r="I95" s="5" cm="1">
        <f t="array" ref="I95">IF($I$2="Длительное проживание от 10 ночей ",
INDEX(GRID!$B$4:$U$15,MATCH(I$7,GRID!$A$4:$A$15,0),MATCH(1,($U$2=GRID!$B$1:$U$1)*(КАЛЕНДАРЬ!L21=GRID!$B$3:$U$3),0))*GRID!$H$45,
ROUNDUP(INDEX(GRID!$B$4:$U$15,MATCH(I$7,GRID!$A$4:$A$15,0),MATCH(1,($U$2=GRID!$B$1:$U$1)*(КАЛЕНДАРЬ!L21=GRID!$B$3:$U$3),0))*GRID!$H$45*(1-GRID!$H$46),0))</f>
        <v>46530</v>
      </c>
      <c r="J95" s="5" cm="1">
        <f t="array" ref="J95">IF($I$2="Длительное проживание от 10 ночей ",
INDEX(GRID!$B$18:$U$29,MATCH(I$7,GRID!$A$18:$A$29,0),MATCH(1,($U$2=GRID!$B$1:$U$1)*(КАЛЕНДАРЬ!L21=GRID!$B$3:$U$3),0))*GRID!$H$45,
ROUNDUP(INDEX(GRID!$B$18:$U$29,MATCH(I$7,GRID!$A$18:$A$29,0),MATCH(1,($U$2=GRID!$B$1:$U$1)*(КАЛЕНДАРЬ!L21=GRID!$B$3:$U$3),0))*GRID!$H$45*(1-GRID!$H$46),0))</f>
        <v>51030</v>
      </c>
      <c r="K95" s="50" t="s">
        <v>105</v>
      </c>
      <c r="L95" s="50" t="s">
        <v>105</v>
      </c>
      <c r="M95" s="5" cm="1">
        <f t="array" ref="M95">IF($I$2="Длительное проживание от 10 ночей ",
INDEX(GRID!$B$4:$U$15,MATCH(M$7,GRID!$A$4:$A$15,0),MATCH(1,($U$2=GRID!$B$1:$U$1)*(КАЛЕНДАРЬ!L21=GRID!$B$3:$U$3),0))*GRID!$H$45,
ROUNDUP(INDEX(GRID!$B$4:$U$15,MATCH(M$7,GRID!$A$4:$A$15,0),MATCH(1,($U$2=GRID!$B$1:$U$1)*(КАЛЕНДАРЬ!L21=GRID!$B$3:$U$3),0))*GRID!$H$45*(1-GRID!$H$46),0))</f>
        <v>71100</v>
      </c>
      <c r="N95" s="5" cm="1">
        <f t="array" ref="N95">IF($I$2="Длительное проживание от 10 ночей ",
INDEX(GRID!$B$18:$U$29,MATCH(M$7,GRID!$A$18:$A$29,0),MATCH(1,($U$2=GRID!$B$1:$U$1)*(КАЛЕНДАРЬ!L21=GRID!$B$3:$U$3),0))*GRID!$H$45,
ROUNDUP(INDEX(GRID!$B$18:$U$29,MATCH(M$7,GRID!$A$18:$A$29,0),MATCH(1,($U$2=GRID!$B$1:$U$1)*(КАЛЕНДАРЬ!L21=GRID!$B$3:$U$3),0))*GRID!$H$45*(1-GRID!$H$46),0))</f>
        <v>75600</v>
      </c>
      <c r="O95" s="50" t="s">
        <v>105</v>
      </c>
      <c r="P95" s="5" cm="1">
        <f t="array" ref="P95">IF($I$2="Длительное проживание от 10 ночей ",
INDEX(GRID!$B$4:$U$15,MATCH(P$7,GRID!$A$4:$A$15,0),MATCH(1,($U$2=GRID!$B$1:$U$1)*(КАЛЕНДАРЬ!L21=GRID!$B$3:$U$3),0))*GRID!$H$45,
ROUNDUP(INDEX(GRID!$B$4:$U$15,MATCH(P$7,GRID!$A$4:$A$15,0),MATCH(1,($U$2=GRID!$B$1:$U$1)*(КАЛЕНДАРЬ!L21=GRID!$B$3:$U$3),0))*GRID!$H$45*(1-GRID!$H$46),0))</f>
        <v>142200</v>
      </c>
      <c r="Q95" s="5" cm="1">
        <f t="array" ref="Q95">IF($I$2="Длительное проживание от 10 ночей ",
INDEX(GRID!$B$4:$U$15,MATCH(Q$7,GRID!$A$4:$A$15,0),MATCH(1,($U$2=GRID!$B$1:$U$1)*(КАЛЕНДАРЬ!L21=GRID!$B$3:$U$3),0))*GRID!$H$45,
ROUNDUP(INDEX(GRID!$B$4:$U$15,MATCH(Q$7,GRID!$A$4:$A$15,0),MATCH(1,($U$2=GRID!$B$1:$U$1)*(КАЛЕНДАРЬ!L21=GRID!$B$3:$U$3),0))*GRID!$H$45*(1-GRID!$H$46),0))</f>
        <v>166950</v>
      </c>
      <c r="R95" s="50" t="s">
        <v>105</v>
      </c>
      <c r="S95" s="50" t="s">
        <v>105</v>
      </c>
      <c r="T95" s="50" t="s">
        <v>105</v>
      </c>
    </row>
    <row r="96" spans="1:21" hidden="1">
      <c r="A96" s="56" t="s">
        <v>17</v>
      </c>
      <c r="B96" s="57">
        <v>19</v>
      </c>
      <c r="C96" s="5" cm="1">
        <f t="array" ref="C96">IF($I$2="Длительное проживание от 10 ночей ",
INDEX(GRID!$B$4:$U$15,MATCH(C$7,GRID!$A$4:$A$15,0),MATCH(1,($U$2=GRID!$B$1:$U$1)*(КАЛЕНДАРЬ!L22=GRID!$B$3:$U$3),0))*GRID!$H$45,
ROUNDUP(INDEX(GRID!$B$4:$U$15,MATCH(C$7,GRID!$A$4:$A$15,0),MATCH(1,($U$2=GRID!$B$1:$U$1)*(КАЛЕНДАРЬ!L22=GRID!$B$3:$U$3),0))*GRID!$H$45*(1-GRID!$H$46),0))</f>
        <v>29880</v>
      </c>
      <c r="D96" s="5" cm="1">
        <f t="array" ref="D96">IF($I$2="Длительное проживание от 10 ночей ",
INDEX(GRID!$B$18:$U$29,MATCH(C$7,GRID!$A$18:$A$29,0),MATCH(1,($U$2=GRID!$B$1:$U$1)*(КАЛЕНДАРЬ!L22=GRID!$B$3:$U$3),0))*GRID!$H$45,
ROUNDUP(INDEX(GRID!$B$18:$U$29,MATCH(C$7,GRID!$A$18:$A$29,0),MATCH(1,($U$2=GRID!$B$1:$U$1)*(КАЛЕНДАРЬ!L22=GRID!$B$3:$U$3),0))*GRID!$H$45*(1-GRID!$H$46),0))</f>
        <v>34380</v>
      </c>
      <c r="E96" s="5" cm="1">
        <f t="array" ref="E96">IF($I$2="Длительное проживание от 10 ночей ",
INDEX(GRID!$B$4:$U$15,MATCH(E$7,GRID!$A$4:$A$15,0),MATCH(1,($U$2=GRID!$B$1:$U$1)*(КАЛЕНДАРЬ!L22=GRID!$B$3:$U$3),0))*GRID!$H$45,
ROUNDUP(INDEX(GRID!$B$4:$U$15,MATCH(E$7,GRID!$A$4:$A$15,0),MATCH(1,($U$2=GRID!$B$1:$U$1)*(КАЛЕНДАРЬ!L22=GRID!$B$3:$U$3),0))*GRID!$H$45*(1-GRID!$H$46),0))</f>
        <v>35910</v>
      </c>
      <c r="F96" s="5" cm="1">
        <f t="array" ref="F96">IF($I$2="Длительное проживание от 10 ночей ",
INDEX(GRID!$B$18:$U$29,MATCH(E$7,GRID!$A$18:$A$29,0),MATCH(1,($U$2=GRID!$B$1:$U$1)*(КАЛЕНДАРЬ!L22=GRID!$B$3:$U$3),0))*GRID!$H$45,
ROUNDUP(INDEX(GRID!$B$18:$U$29,MATCH(E$7,GRID!$A$18:$A$29,0),MATCH(1,($U$2=GRID!$B$1:$U$1)*(КАЛЕНДАРЬ!L22=GRID!$B$3:$U$3),0))*GRID!$H$45*(1-GRID!$H$46),0))</f>
        <v>40410</v>
      </c>
      <c r="G96" s="50" t="s">
        <v>105</v>
      </c>
      <c r="H96" s="50" t="s">
        <v>105</v>
      </c>
      <c r="I96" s="5" cm="1">
        <f t="array" ref="I96">IF($I$2="Длительное проживание от 10 ночей ",
INDEX(GRID!$B$4:$U$15,MATCH(I$7,GRID!$A$4:$A$15,0),MATCH(1,($U$2=GRID!$B$1:$U$1)*(КАЛЕНДАРЬ!L22=GRID!$B$3:$U$3),0))*GRID!$H$45,
ROUNDUP(INDEX(GRID!$B$4:$U$15,MATCH(I$7,GRID!$A$4:$A$15,0),MATCH(1,($U$2=GRID!$B$1:$U$1)*(КАЛЕНДАРЬ!L22=GRID!$B$3:$U$3),0))*GRID!$H$45*(1-GRID!$H$46),0))</f>
        <v>46530</v>
      </c>
      <c r="J96" s="5" cm="1">
        <f t="array" ref="J96">IF($I$2="Длительное проживание от 10 ночей ",
INDEX(GRID!$B$18:$U$29,MATCH(I$7,GRID!$A$18:$A$29,0),MATCH(1,($U$2=GRID!$B$1:$U$1)*(КАЛЕНДАРЬ!L22=GRID!$B$3:$U$3),0))*GRID!$H$45,
ROUNDUP(INDEX(GRID!$B$18:$U$29,MATCH(I$7,GRID!$A$18:$A$29,0),MATCH(1,($U$2=GRID!$B$1:$U$1)*(КАЛЕНДАРЬ!L22=GRID!$B$3:$U$3),0))*GRID!$H$45*(1-GRID!$H$46),0))</f>
        <v>51030</v>
      </c>
      <c r="K96" s="50" t="s">
        <v>105</v>
      </c>
      <c r="L96" s="50" t="s">
        <v>105</v>
      </c>
      <c r="M96" s="5" cm="1">
        <f t="array" ref="M96">IF($I$2="Длительное проживание от 10 ночей ",
INDEX(GRID!$B$4:$U$15,MATCH(M$7,GRID!$A$4:$A$15,0),MATCH(1,($U$2=GRID!$B$1:$U$1)*(КАЛЕНДАРЬ!L22=GRID!$B$3:$U$3),0))*GRID!$H$45,
ROUNDUP(INDEX(GRID!$B$4:$U$15,MATCH(M$7,GRID!$A$4:$A$15,0),MATCH(1,($U$2=GRID!$B$1:$U$1)*(КАЛЕНДАРЬ!L22=GRID!$B$3:$U$3),0))*GRID!$H$45*(1-GRID!$H$46),0))</f>
        <v>71100</v>
      </c>
      <c r="N96" s="5" cm="1">
        <f t="array" ref="N96">IF($I$2="Длительное проживание от 10 ночей ",
INDEX(GRID!$B$18:$U$29,MATCH(M$7,GRID!$A$18:$A$29,0),MATCH(1,($U$2=GRID!$B$1:$U$1)*(КАЛЕНДАРЬ!L22=GRID!$B$3:$U$3),0))*GRID!$H$45,
ROUNDUP(INDEX(GRID!$B$18:$U$29,MATCH(M$7,GRID!$A$18:$A$29,0),MATCH(1,($U$2=GRID!$B$1:$U$1)*(КАЛЕНДАРЬ!L22=GRID!$B$3:$U$3),0))*GRID!$H$45*(1-GRID!$H$46),0))</f>
        <v>75600</v>
      </c>
      <c r="O96" s="50" t="s">
        <v>105</v>
      </c>
      <c r="P96" s="5" cm="1">
        <f t="array" ref="P96">IF($I$2="Длительное проживание от 10 ночей ",
INDEX(GRID!$B$4:$U$15,MATCH(P$7,GRID!$A$4:$A$15,0),MATCH(1,($U$2=GRID!$B$1:$U$1)*(КАЛЕНДАРЬ!L22=GRID!$B$3:$U$3),0))*GRID!$H$45,
ROUNDUP(INDEX(GRID!$B$4:$U$15,MATCH(P$7,GRID!$A$4:$A$15,0),MATCH(1,($U$2=GRID!$B$1:$U$1)*(КАЛЕНДАРЬ!L22=GRID!$B$3:$U$3),0))*GRID!$H$45*(1-GRID!$H$46),0))</f>
        <v>142200</v>
      </c>
      <c r="Q96" s="5" cm="1">
        <f t="array" ref="Q96">IF($I$2="Длительное проживание от 10 ночей ",
INDEX(GRID!$B$4:$U$15,MATCH(Q$7,GRID!$A$4:$A$15,0),MATCH(1,($U$2=GRID!$B$1:$U$1)*(КАЛЕНДАРЬ!L22=GRID!$B$3:$U$3),0))*GRID!$H$45,
ROUNDUP(INDEX(GRID!$B$4:$U$15,MATCH(Q$7,GRID!$A$4:$A$15,0),MATCH(1,($U$2=GRID!$B$1:$U$1)*(КАЛЕНДАРЬ!L22=GRID!$B$3:$U$3),0))*GRID!$H$45*(1-GRID!$H$46),0))</f>
        <v>166950</v>
      </c>
      <c r="R96" s="50" t="s">
        <v>105</v>
      </c>
      <c r="S96" s="50" t="s">
        <v>105</v>
      </c>
      <c r="T96" s="50" t="s">
        <v>105</v>
      </c>
    </row>
    <row r="97" spans="1:20" hidden="1">
      <c r="A97" s="56" t="s">
        <v>11</v>
      </c>
      <c r="B97" s="57">
        <v>20</v>
      </c>
      <c r="C97" s="5" cm="1">
        <f t="array" ref="C97">IF($I$2="Длительное проживание от 10 ночей ",
INDEX(GRID!$B$4:$U$15,MATCH(C$7,GRID!$A$4:$A$15,0),MATCH(1,($U$2=GRID!$B$1:$U$1)*(КАЛЕНДАРЬ!L23=GRID!$B$3:$U$3),0))*GRID!$H$45,
ROUNDUP(INDEX(GRID!$B$4:$U$15,MATCH(C$7,GRID!$A$4:$A$15,0),MATCH(1,($U$2=GRID!$B$1:$U$1)*(КАЛЕНДАРЬ!L23=GRID!$B$3:$U$3),0))*GRID!$H$45*(1-GRID!$H$46),0))</f>
        <v>29880</v>
      </c>
      <c r="D97" s="5" cm="1">
        <f t="array" ref="D97">IF($I$2="Длительное проживание от 10 ночей ",
INDEX(GRID!$B$18:$U$29,MATCH(C$7,GRID!$A$18:$A$29,0),MATCH(1,($U$2=GRID!$B$1:$U$1)*(КАЛЕНДАРЬ!L23=GRID!$B$3:$U$3),0))*GRID!$H$45,
ROUNDUP(INDEX(GRID!$B$18:$U$29,MATCH(C$7,GRID!$A$18:$A$29,0),MATCH(1,($U$2=GRID!$B$1:$U$1)*(КАЛЕНДАРЬ!L23=GRID!$B$3:$U$3),0))*GRID!$H$45*(1-GRID!$H$46),0))</f>
        <v>34380</v>
      </c>
      <c r="E97" s="5" cm="1">
        <f t="array" ref="E97">IF($I$2="Длительное проживание от 10 ночей ",
INDEX(GRID!$B$4:$U$15,MATCH(E$7,GRID!$A$4:$A$15,0),MATCH(1,($U$2=GRID!$B$1:$U$1)*(КАЛЕНДАРЬ!L23=GRID!$B$3:$U$3),0))*GRID!$H$45,
ROUNDUP(INDEX(GRID!$B$4:$U$15,MATCH(E$7,GRID!$A$4:$A$15,0),MATCH(1,($U$2=GRID!$B$1:$U$1)*(КАЛЕНДАРЬ!L23=GRID!$B$3:$U$3),0))*GRID!$H$45*(1-GRID!$H$46),0))</f>
        <v>35910</v>
      </c>
      <c r="F97" s="5" cm="1">
        <f t="array" ref="F97">IF($I$2="Длительное проживание от 10 ночей ",
INDEX(GRID!$B$18:$U$29,MATCH(E$7,GRID!$A$18:$A$29,0),MATCH(1,($U$2=GRID!$B$1:$U$1)*(КАЛЕНДАРЬ!L23=GRID!$B$3:$U$3),0))*GRID!$H$45,
ROUNDUP(INDEX(GRID!$B$18:$U$29,MATCH(E$7,GRID!$A$18:$A$29,0),MATCH(1,($U$2=GRID!$B$1:$U$1)*(КАЛЕНДАРЬ!L23=GRID!$B$3:$U$3),0))*GRID!$H$45*(1-GRID!$H$46),0))</f>
        <v>40410</v>
      </c>
      <c r="G97" s="50" t="s">
        <v>105</v>
      </c>
      <c r="H97" s="50" t="s">
        <v>105</v>
      </c>
      <c r="I97" s="5" cm="1">
        <f t="array" ref="I97">IF($I$2="Длительное проживание от 10 ночей ",
INDEX(GRID!$B$4:$U$15,MATCH(I$7,GRID!$A$4:$A$15,0),MATCH(1,($U$2=GRID!$B$1:$U$1)*(КАЛЕНДАРЬ!L23=GRID!$B$3:$U$3),0))*GRID!$H$45,
ROUNDUP(INDEX(GRID!$B$4:$U$15,MATCH(I$7,GRID!$A$4:$A$15,0),MATCH(1,($U$2=GRID!$B$1:$U$1)*(КАЛЕНДАРЬ!L23=GRID!$B$3:$U$3),0))*GRID!$H$45*(1-GRID!$H$46),0))</f>
        <v>46530</v>
      </c>
      <c r="J97" s="5" cm="1">
        <f t="array" ref="J97">IF($I$2="Длительное проживание от 10 ночей ",
INDEX(GRID!$B$18:$U$29,MATCH(I$7,GRID!$A$18:$A$29,0),MATCH(1,($U$2=GRID!$B$1:$U$1)*(КАЛЕНДАРЬ!L23=GRID!$B$3:$U$3),0))*GRID!$H$45,
ROUNDUP(INDEX(GRID!$B$18:$U$29,MATCH(I$7,GRID!$A$18:$A$29,0),MATCH(1,($U$2=GRID!$B$1:$U$1)*(КАЛЕНДАРЬ!L23=GRID!$B$3:$U$3),0))*GRID!$H$45*(1-GRID!$H$46),0))</f>
        <v>51030</v>
      </c>
      <c r="K97" s="50" t="s">
        <v>105</v>
      </c>
      <c r="L97" s="50" t="s">
        <v>105</v>
      </c>
      <c r="M97" s="5" cm="1">
        <f t="array" ref="M97">IF($I$2="Длительное проживание от 10 ночей ",
INDEX(GRID!$B$4:$U$15,MATCH(M$7,GRID!$A$4:$A$15,0),MATCH(1,($U$2=GRID!$B$1:$U$1)*(КАЛЕНДАРЬ!L23=GRID!$B$3:$U$3),0))*GRID!$H$45,
ROUNDUP(INDEX(GRID!$B$4:$U$15,MATCH(M$7,GRID!$A$4:$A$15,0),MATCH(1,($U$2=GRID!$B$1:$U$1)*(КАЛЕНДАРЬ!L23=GRID!$B$3:$U$3),0))*GRID!$H$45*(1-GRID!$H$46),0))</f>
        <v>71100</v>
      </c>
      <c r="N97" s="5" cm="1">
        <f t="array" ref="N97">IF($I$2="Длительное проживание от 10 ночей ",
INDEX(GRID!$B$18:$U$29,MATCH(M$7,GRID!$A$18:$A$29,0),MATCH(1,($U$2=GRID!$B$1:$U$1)*(КАЛЕНДАРЬ!L23=GRID!$B$3:$U$3),0))*GRID!$H$45,
ROUNDUP(INDEX(GRID!$B$18:$U$29,MATCH(M$7,GRID!$A$18:$A$29,0),MATCH(1,($U$2=GRID!$B$1:$U$1)*(КАЛЕНДАРЬ!L23=GRID!$B$3:$U$3),0))*GRID!$H$45*(1-GRID!$H$46),0))</f>
        <v>75600</v>
      </c>
      <c r="O97" s="50" t="s">
        <v>105</v>
      </c>
      <c r="P97" s="5" cm="1">
        <f t="array" ref="P97">IF($I$2="Длительное проживание от 10 ночей ",
INDEX(GRID!$B$4:$U$15,MATCH(P$7,GRID!$A$4:$A$15,0),MATCH(1,($U$2=GRID!$B$1:$U$1)*(КАЛЕНДАРЬ!L23=GRID!$B$3:$U$3),0))*GRID!$H$45,
ROUNDUP(INDEX(GRID!$B$4:$U$15,MATCH(P$7,GRID!$A$4:$A$15,0),MATCH(1,($U$2=GRID!$B$1:$U$1)*(КАЛЕНДАРЬ!L23=GRID!$B$3:$U$3),0))*GRID!$H$45*(1-GRID!$H$46),0))</f>
        <v>142200</v>
      </c>
      <c r="Q97" s="5" cm="1">
        <f t="array" ref="Q97">IF($I$2="Длительное проживание от 10 ночей ",
INDEX(GRID!$B$4:$U$15,MATCH(Q$7,GRID!$A$4:$A$15,0),MATCH(1,($U$2=GRID!$B$1:$U$1)*(КАЛЕНДАРЬ!L23=GRID!$B$3:$U$3),0))*GRID!$H$45,
ROUNDUP(INDEX(GRID!$B$4:$U$15,MATCH(Q$7,GRID!$A$4:$A$15,0),MATCH(1,($U$2=GRID!$B$1:$U$1)*(КАЛЕНДАРЬ!L23=GRID!$B$3:$U$3),0))*GRID!$H$45*(1-GRID!$H$46),0))</f>
        <v>166950</v>
      </c>
      <c r="R97" s="50" t="s">
        <v>105</v>
      </c>
      <c r="S97" s="50" t="s">
        <v>105</v>
      </c>
      <c r="T97" s="50" t="s">
        <v>105</v>
      </c>
    </row>
    <row r="98" spans="1:20" hidden="1">
      <c r="A98" s="56" t="s">
        <v>12</v>
      </c>
      <c r="B98" s="57">
        <v>21</v>
      </c>
      <c r="C98" s="5" cm="1">
        <f t="array" ref="C98">IF($I$2="Длительное проживание от 10 ночей ",
INDEX(GRID!$B$4:$U$15,MATCH(C$7,GRID!$A$4:$A$15,0),MATCH(1,($U$2=GRID!$B$1:$U$1)*(КАЛЕНДАРЬ!L24=GRID!$B$3:$U$3),0))*GRID!$H$45,
ROUNDUP(INDEX(GRID!$B$4:$U$15,MATCH(C$7,GRID!$A$4:$A$15,0),MATCH(1,($U$2=GRID!$B$1:$U$1)*(КАЛЕНДАРЬ!L24=GRID!$B$3:$U$3),0))*GRID!$H$45*(1-GRID!$H$46),0))</f>
        <v>29880</v>
      </c>
      <c r="D98" s="5" cm="1">
        <f t="array" ref="D98">IF($I$2="Длительное проживание от 10 ночей ",
INDEX(GRID!$B$18:$U$29,MATCH(C$7,GRID!$A$18:$A$29,0),MATCH(1,($U$2=GRID!$B$1:$U$1)*(КАЛЕНДАРЬ!L24=GRID!$B$3:$U$3),0))*GRID!$H$45,
ROUNDUP(INDEX(GRID!$B$18:$U$29,MATCH(C$7,GRID!$A$18:$A$29,0),MATCH(1,($U$2=GRID!$B$1:$U$1)*(КАЛЕНДАРЬ!L24=GRID!$B$3:$U$3),0))*GRID!$H$45*(1-GRID!$H$46),0))</f>
        <v>34380</v>
      </c>
      <c r="E98" s="5" cm="1">
        <f t="array" ref="E98">IF($I$2="Длительное проживание от 10 ночей ",
INDEX(GRID!$B$4:$U$15,MATCH(E$7,GRID!$A$4:$A$15,0),MATCH(1,($U$2=GRID!$B$1:$U$1)*(КАЛЕНДАРЬ!L24=GRID!$B$3:$U$3),0))*GRID!$H$45,
ROUNDUP(INDEX(GRID!$B$4:$U$15,MATCH(E$7,GRID!$A$4:$A$15,0),MATCH(1,($U$2=GRID!$B$1:$U$1)*(КАЛЕНДАРЬ!L24=GRID!$B$3:$U$3),0))*GRID!$H$45*(1-GRID!$H$46),0))</f>
        <v>35910</v>
      </c>
      <c r="F98" s="5" cm="1">
        <f t="array" ref="F98">IF($I$2="Длительное проживание от 10 ночей ",
INDEX(GRID!$B$18:$U$29,MATCH(E$7,GRID!$A$18:$A$29,0),MATCH(1,($U$2=GRID!$B$1:$U$1)*(КАЛЕНДАРЬ!L24=GRID!$B$3:$U$3),0))*GRID!$H$45,
ROUNDUP(INDEX(GRID!$B$18:$U$29,MATCH(E$7,GRID!$A$18:$A$29,0),MATCH(1,($U$2=GRID!$B$1:$U$1)*(КАЛЕНДАРЬ!L24=GRID!$B$3:$U$3),0))*GRID!$H$45*(1-GRID!$H$46),0))</f>
        <v>40410</v>
      </c>
      <c r="G98" s="50" t="s">
        <v>105</v>
      </c>
      <c r="H98" s="50" t="s">
        <v>105</v>
      </c>
      <c r="I98" s="5" cm="1">
        <f t="array" ref="I98">IF($I$2="Длительное проживание от 10 ночей ",
INDEX(GRID!$B$4:$U$15,MATCH(I$7,GRID!$A$4:$A$15,0),MATCH(1,($U$2=GRID!$B$1:$U$1)*(КАЛЕНДАРЬ!L24=GRID!$B$3:$U$3),0))*GRID!$H$45,
ROUNDUP(INDEX(GRID!$B$4:$U$15,MATCH(I$7,GRID!$A$4:$A$15,0),MATCH(1,($U$2=GRID!$B$1:$U$1)*(КАЛЕНДАРЬ!L24=GRID!$B$3:$U$3),0))*GRID!$H$45*(1-GRID!$H$46),0))</f>
        <v>46530</v>
      </c>
      <c r="J98" s="5" cm="1">
        <f t="array" ref="J98">IF($I$2="Длительное проживание от 10 ночей ",
INDEX(GRID!$B$18:$U$29,MATCH(I$7,GRID!$A$18:$A$29,0),MATCH(1,($U$2=GRID!$B$1:$U$1)*(КАЛЕНДАРЬ!L24=GRID!$B$3:$U$3),0))*GRID!$H$45,
ROUNDUP(INDEX(GRID!$B$18:$U$29,MATCH(I$7,GRID!$A$18:$A$29,0),MATCH(1,($U$2=GRID!$B$1:$U$1)*(КАЛЕНДАРЬ!L24=GRID!$B$3:$U$3),0))*GRID!$H$45*(1-GRID!$H$46),0))</f>
        <v>51030</v>
      </c>
      <c r="K98" s="50" t="s">
        <v>105</v>
      </c>
      <c r="L98" s="50" t="s">
        <v>105</v>
      </c>
      <c r="M98" s="5" cm="1">
        <f t="array" ref="M98">IF($I$2="Длительное проживание от 10 ночей ",
INDEX(GRID!$B$4:$U$15,MATCH(M$7,GRID!$A$4:$A$15,0),MATCH(1,($U$2=GRID!$B$1:$U$1)*(КАЛЕНДАРЬ!L24=GRID!$B$3:$U$3),0))*GRID!$H$45,
ROUNDUP(INDEX(GRID!$B$4:$U$15,MATCH(M$7,GRID!$A$4:$A$15,0),MATCH(1,($U$2=GRID!$B$1:$U$1)*(КАЛЕНДАРЬ!L24=GRID!$B$3:$U$3),0))*GRID!$H$45*(1-GRID!$H$46),0))</f>
        <v>71100</v>
      </c>
      <c r="N98" s="5" cm="1">
        <f t="array" ref="N98">IF($I$2="Длительное проживание от 10 ночей ",
INDEX(GRID!$B$18:$U$29,MATCH(M$7,GRID!$A$18:$A$29,0),MATCH(1,($U$2=GRID!$B$1:$U$1)*(КАЛЕНДАРЬ!L24=GRID!$B$3:$U$3),0))*GRID!$H$45,
ROUNDUP(INDEX(GRID!$B$18:$U$29,MATCH(M$7,GRID!$A$18:$A$29,0),MATCH(1,($U$2=GRID!$B$1:$U$1)*(КАЛЕНДАРЬ!L24=GRID!$B$3:$U$3),0))*GRID!$H$45*(1-GRID!$H$46),0))</f>
        <v>75600</v>
      </c>
      <c r="O98" s="50" t="s">
        <v>105</v>
      </c>
      <c r="P98" s="5" cm="1">
        <f t="array" ref="P98">IF($I$2="Длительное проживание от 10 ночей ",
INDEX(GRID!$B$4:$U$15,MATCH(P$7,GRID!$A$4:$A$15,0),MATCH(1,($U$2=GRID!$B$1:$U$1)*(КАЛЕНДАРЬ!L24=GRID!$B$3:$U$3),0))*GRID!$H$45,
ROUNDUP(INDEX(GRID!$B$4:$U$15,MATCH(P$7,GRID!$A$4:$A$15,0),MATCH(1,($U$2=GRID!$B$1:$U$1)*(КАЛЕНДАРЬ!L24=GRID!$B$3:$U$3),0))*GRID!$H$45*(1-GRID!$H$46),0))</f>
        <v>142200</v>
      </c>
      <c r="Q98" s="5" cm="1">
        <f t="array" ref="Q98">IF($I$2="Длительное проживание от 10 ночей ",
INDEX(GRID!$B$4:$U$15,MATCH(Q$7,GRID!$A$4:$A$15,0),MATCH(1,($U$2=GRID!$B$1:$U$1)*(КАЛЕНДАРЬ!L24=GRID!$B$3:$U$3),0))*GRID!$H$45,
ROUNDUP(INDEX(GRID!$B$4:$U$15,MATCH(Q$7,GRID!$A$4:$A$15,0),MATCH(1,($U$2=GRID!$B$1:$U$1)*(КАЛЕНДАРЬ!L24=GRID!$B$3:$U$3),0))*GRID!$H$45*(1-GRID!$H$46),0))</f>
        <v>166950</v>
      </c>
      <c r="R98" s="50" t="s">
        <v>105</v>
      </c>
      <c r="S98" s="50" t="s">
        <v>105</v>
      </c>
      <c r="T98" s="50" t="s">
        <v>105</v>
      </c>
    </row>
    <row r="99" spans="1:20" hidden="1">
      <c r="A99" s="56" t="s">
        <v>13</v>
      </c>
      <c r="B99" s="57">
        <v>22</v>
      </c>
      <c r="C99" s="5" cm="1">
        <f t="array" ref="C99">IF($I$2="Длительное проживание от 10 ночей ",
INDEX(GRID!$B$4:$U$15,MATCH(C$7,GRID!$A$4:$A$15,0),MATCH(1,($U$2=GRID!$B$1:$U$1)*(КАЛЕНДАРЬ!L25=GRID!$B$3:$U$3),0))*GRID!$H$45,
ROUNDUP(INDEX(GRID!$B$4:$U$15,MATCH(C$7,GRID!$A$4:$A$15,0),MATCH(1,($U$2=GRID!$B$1:$U$1)*(КАЛЕНДАРЬ!L25=GRID!$B$3:$U$3),0))*GRID!$H$45*(1-GRID!$H$46),0))</f>
        <v>29880</v>
      </c>
      <c r="D99" s="5" cm="1">
        <f t="array" ref="D99">IF($I$2="Длительное проживание от 10 ночей ",
INDEX(GRID!$B$18:$U$29,MATCH(C$7,GRID!$A$18:$A$29,0),MATCH(1,($U$2=GRID!$B$1:$U$1)*(КАЛЕНДАРЬ!L25=GRID!$B$3:$U$3),0))*GRID!$H$45,
ROUNDUP(INDEX(GRID!$B$18:$U$29,MATCH(C$7,GRID!$A$18:$A$29,0),MATCH(1,($U$2=GRID!$B$1:$U$1)*(КАЛЕНДАРЬ!L25=GRID!$B$3:$U$3),0))*GRID!$H$45*(1-GRID!$H$46),0))</f>
        <v>34380</v>
      </c>
      <c r="E99" s="5" cm="1">
        <f t="array" ref="E99">IF($I$2="Длительное проживание от 10 ночей ",
INDEX(GRID!$B$4:$U$15,MATCH(E$7,GRID!$A$4:$A$15,0),MATCH(1,($U$2=GRID!$B$1:$U$1)*(КАЛЕНДАРЬ!L25=GRID!$B$3:$U$3),0))*GRID!$H$45,
ROUNDUP(INDEX(GRID!$B$4:$U$15,MATCH(E$7,GRID!$A$4:$A$15,0),MATCH(1,($U$2=GRID!$B$1:$U$1)*(КАЛЕНДАРЬ!L25=GRID!$B$3:$U$3),0))*GRID!$H$45*(1-GRID!$H$46),0))</f>
        <v>35910</v>
      </c>
      <c r="F99" s="5" cm="1">
        <f t="array" ref="F99">IF($I$2="Длительное проживание от 10 ночей ",
INDEX(GRID!$B$18:$U$29,MATCH(E$7,GRID!$A$18:$A$29,0),MATCH(1,($U$2=GRID!$B$1:$U$1)*(КАЛЕНДАРЬ!L25=GRID!$B$3:$U$3),0))*GRID!$H$45,
ROUNDUP(INDEX(GRID!$B$18:$U$29,MATCH(E$7,GRID!$A$18:$A$29,0),MATCH(1,($U$2=GRID!$B$1:$U$1)*(КАЛЕНДАРЬ!L25=GRID!$B$3:$U$3),0))*GRID!$H$45*(1-GRID!$H$46),0))</f>
        <v>40410</v>
      </c>
      <c r="G99" s="50" t="s">
        <v>105</v>
      </c>
      <c r="H99" s="50" t="s">
        <v>105</v>
      </c>
      <c r="I99" s="5" cm="1">
        <f t="array" ref="I99">IF($I$2="Длительное проживание от 10 ночей ",
INDEX(GRID!$B$4:$U$15,MATCH(I$7,GRID!$A$4:$A$15,0),MATCH(1,($U$2=GRID!$B$1:$U$1)*(КАЛЕНДАРЬ!L25=GRID!$B$3:$U$3),0))*GRID!$H$45,
ROUNDUP(INDEX(GRID!$B$4:$U$15,MATCH(I$7,GRID!$A$4:$A$15,0),MATCH(1,($U$2=GRID!$B$1:$U$1)*(КАЛЕНДАРЬ!L25=GRID!$B$3:$U$3),0))*GRID!$H$45*(1-GRID!$H$46),0))</f>
        <v>46530</v>
      </c>
      <c r="J99" s="5" cm="1">
        <f t="array" ref="J99">IF($I$2="Длительное проживание от 10 ночей ",
INDEX(GRID!$B$18:$U$29,MATCH(I$7,GRID!$A$18:$A$29,0),MATCH(1,($U$2=GRID!$B$1:$U$1)*(КАЛЕНДАРЬ!L25=GRID!$B$3:$U$3),0))*GRID!$H$45,
ROUNDUP(INDEX(GRID!$B$18:$U$29,MATCH(I$7,GRID!$A$18:$A$29,0),MATCH(1,($U$2=GRID!$B$1:$U$1)*(КАЛЕНДАРЬ!L25=GRID!$B$3:$U$3),0))*GRID!$H$45*(1-GRID!$H$46),0))</f>
        <v>51030</v>
      </c>
      <c r="K99" s="50" t="s">
        <v>105</v>
      </c>
      <c r="L99" s="50" t="s">
        <v>105</v>
      </c>
      <c r="M99" s="5" cm="1">
        <f t="array" ref="M99">IF($I$2="Длительное проживание от 10 ночей ",
INDEX(GRID!$B$4:$U$15,MATCH(M$7,GRID!$A$4:$A$15,0),MATCH(1,($U$2=GRID!$B$1:$U$1)*(КАЛЕНДАРЬ!L25=GRID!$B$3:$U$3),0))*GRID!$H$45,
ROUNDUP(INDEX(GRID!$B$4:$U$15,MATCH(M$7,GRID!$A$4:$A$15,0),MATCH(1,($U$2=GRID!$B$1:$U$1)*(КАЛЕНДАРЬ!L25=GRID!$B$3:$U$3),0))*GRID!$H$45*(1-GRID!$H$46),0))</f>
        <v>71100</v>
      </c>
      <c r="N99" s="5" cm="1">
        <f t="array" ref="N99">IF($I$2="Длительное проживание от 10 ночей ",
INDEX(GRID!$B$18:$U$29,MATCH(M$7,GRID!$A$18:$A$29,0),MATCH(1,($U$2=GRID!$B$1:$U$1)*(КАЛЕНДАРЬ!L25=GRID!$B$3:$U$3),0))*GRID!$H$45,
ROUNDUP(INDEX(GRID!$B$18:$U$29,MATCH(M$7,GRID!$A$18:$A$29,0),MATCH(1,($U$2=GRID!$B$1:$U$1)*(КАЛЕНДАРЬ!L25=GRID!$B$3:$U$3),0))*GRID!$H$45*(1-GRID!$H$46),0))</f>
        <v>75600</v>
      </c>
      <c r="O99" s="50" t="s">
        <v>105</v>
      </c>
      <c r="P99" s="5" cm="1">
        <f t="array" ref="P99">IF($I$2="Длительное проживание от 10 ночей ",
INDEX(GRID!$B$4:$U$15,MATCH(P$7,GRID!$A$4:$A$15,0),MATCH(1,($U$2=GRID!$B$1:$U$1)*(КАЛЕНДАРЬ!L25=GRID!$B$3:$U$3),0))*GRID!$H$45,
ROUNDUP(INDEX(GRID!$B$4:$U$15,MATCH(P$7,GRID!$A$4:$A$15,0),MATCH(1,($U$2=GRID!$B$1:$U$1)*(КАЛЕНДАРЬ!L25=GRID!$B$3:$U$3),0))*GRID!$H$45*(1-GRID!$H$46),0))</f>
        <v>142200</v>
      </c>
      <c r="Q99" s="5" cm="1">
        <f t="array" ref="Q99">IF($I$2="Длительное проживание от 10 ночей ",
INDEX(GRID!$B$4:$U$15,MATCH(Q$7,GRID!$A$4:$A$15,0),MATCH(1,($U$2=GRID!$B$1:$U$1)*(КАЛЕНДАРЬ!L25=GRID!$B$3:$U$3),0))*GRID!$H$45,
ROUNDUP(INDEX(GRID!$B$4:$U$15,MATCH(Q$7,GRID!$A$4:$A$15,0),MATCH(1,($U$2=GRID!$B$1:$U$1)*(КАЛЕНДАРЬ!L25=GRID!$B$3:$U$3),0))*GRID!$H$45*(1-GRID!$H$46),0))</f>
        <v>166950</v>
      </c>
      <c r="R99" s="50" t="s">
        <v>105</v>
      </c>
      <c r="S99" s="50" t="s">
        <v>105</v>
      </c>
      <c r="T99" s="50" t="s">
        <v>105</v>
      </c>
    </row>
    <row r="100" spans="1:20" hidden="1">
      <c r="A100" s="56" t="s">
        <v>14</v>
      </c>
      <c r="B100" s="57">
        <v>23</v>
      </c>
      <c r="C100" s="5" cm="1">
        <f t="array" ref="C100">IF($I$2="Длительное проживание от 10 ночей ",
INDEX(GRID!$B$4:$U$15,MATCH(C$7,GRID!$A$4:$A$15,0),MATCH(1,($U$2=GRID!$B$1:$U$1)*(КАЛЕНДАРЬ!L26=GRID!$B$3:$U$3),0))*GRID!$H$45,
ROUNDUP(INDEX(GRID!$B$4:$U$15,MATCH(C$7,GRID!$A$4:$A$15,0),MATCH(1,($U$2=GRID!$B$1:$U$1)*(КАЛЕНДАРЬ!L26=GRID!$B$3:$U$3),0))*GRID!$H$45*(1-GRID!$H$46),0))</f>
        <v>29880</v>
      </c>
      <c r="D100" s="5" cm="1">
        <f t="array" ref="D100">IF($I$2="Длительное проживание от 10 ночей ",
INDEX(GRID!$B$18:$U$29,MATCH(C$7,GRID!$A$18:$A$29,0),MATCH(1,($U$2=GRID!$B$1:$U$1)*(КАЛЕНДАРЬ!L26=GRID!$B$3:$U$3),0))*GRID!$H$45,
ROUNDUP(INDEX(GRID!$B$18:$U$29,MATCH(C$7,GRID!$A$18:$A$29,0),MATCH(1,($U$2=GRID!$B$1:$U$1)*(КАЛЕНДАРЬ!L26=GRID!$B$3:$U$3),0))*GRID!$H$45*(1-GRID!$H$46),0))</f>
        <v>34380</v>
      </c>
      <c r="E100" s="5" cm="1">
        <f t="array" ref="E100">IF($I$2="Длительное проживание от 10 ночей ",
INDEX(GRID!$B$4:$U$15,MATCH(E$7,GRID!$A$4:$A$15,0),MATCH(1,($U$2=GRID!$B$1:$U$1)*(КАЛЕНДАРЬ!L26=GRID!$B$3:$U$3),0))*GRID!$H$45,
ROUNDUP(INDEX(GRID!$B$4:$U$15,MATCH(E$7,GRID!$A$4:$A$15,0),MATCH(1,($U$2=GRID!$B$1:$U$1)*(КАЛЕНДАРЬ!L26=GRID!$B$3:$U$3),0))*GRID!$H$45*(1-GRID!$H$46),0))</f>
        <v>35910</v>
      </c>
      <c r="F100" s="5" cm="1">
        <f t="array" ref="F100">IF($I$2="Длительное проживание от 10 ночей ",
INDEX(GRID!$B$18:$U$29,MATCH(E$7,GRID!$A$18:$A$29,0),MATCH(1,($U$2=GRID!$B$1:$U$1)*(КАЛЕНДАРЬ!L26=GRID!$B$3:$U$3),0))*GRID!$H$45,
ROUNDUP(INDEX(GRID!$B$18:$U$29,MATCH(E$7,GRID!$A$18:$A$29,0),MATCH(1,($U$2=GRID!$B$1:$U$1)*(КАЛЕНДАРЬ!L26=GRID!$B$3:$U$3),0))*GRID!$H$45*(1-GRID!$H$46),0))</f>
        <v>40410</v>
      </c>
      <c r="G100" s="50" t="s">
        <v>105</v>
      </c>
      <c r="H100" s="50" t="s">
        <v>105</v>
      </c>
      <c r="I100" s="5" cm="1">
        <f t="array" ref="I100">IF($I$2="Длительное проживание от 10 ночей ",
INDEX(GRID!$B$4:$U$15,MATCH(I$7,GRID!$A$4:$A$15,0),MATCH(1,($U$2=GRID!$B$1:$U$1)*(КАЛЕНДАРЬ!L26=GRID!$B$3:$U$3),0))*GRID!$H$45,
ROUNDUP(INDEX(GRID!$B$4:$U$15,MATCH(I$7,GRID!$A$4:$A$15,0),MATCH(1,($U$2=GRID!$B$1:$U$1)*(КАЛЕНДАРЬ!L26=GRID!$B$3:$U$3),0))*GRID!$H$45*(1-GRID!$H$46),0))</f>
        <v>46530</v>
      </c>
      <c r="J100" s="5" cm="1">
        <f t="array" ref="J100">IF($I$2="Длительное проживание от 10 ночей ",
INDEX(GRID!$B$18:$U$29,MATCH(I$7,GRID!$A$18:$A$29,0),MATCH(1,($U$2=GRID!$B$1:$U$1)*(КАЛЕНДАРЬ!L26=GRID!$B$3:$U$3),0))*GRID!$H$45,
ROUNDUP(INDEX(GRID!$B$18:$U$29,MATCH(I$7,GRID!$A$18:$A$29,0),MATCH(1,($U$2=GRID!$B$1:$U$1)*(КАЛЕНДАРЬ!L26=GRID!$B$3:$U$3),0))*GRID!$H$45*(1-GRID!$H$46),0))</f>
        <v>51030</v>
      </c>
      <c r="K100" s="50" t="s">
        <v>105</v>
      </c>
      <c r="L100" s="50" t="s">
        <v>105</v>
      </c>
      <c r="M100" s="5" cm="1">
        <f t="array" ref="M100">IF($I$2="Длительное проживание от 10 ночей ",
INDEX(GRID!$B$4:$U$15,MATCH(M$7,GRID!$A$4:$A$15,0),MATCH(1,($U$2=GRID!$B$1:$U$1)*(КАЛЕНДАРЬ!L26=GRID!$B$3:$U$3),0))*GRID!$H$45,
ROUNDUP(INDEX(GRID!$B$4:$U$15,MATCH(M$7,GRID!$A$4:$A$15,0),MATCH(1,($U$2=GRID!$B$1:$U$1)*(КАЛЕНДАРЬ!L26=GRID!$B$3:$U$3),0))*GRID!$H$45*(1-GRID!$H$46),0))</f>
        <v>71100</v>
      </c>
      <c r="N100" s="5" cm="1">
        <f t="array" ref="N100">IF($I$2="Длительное проживание от 10 ночей ",
INDEX(GRID!$B$18:$U$29,MATCH(M$7,GRID!$A$18:$A$29,0),MATCH(1,($U$2=GRID!$B$1:$U$1)*(КАЛЕНДАРЬ!L26=GRID!$B$3:$U$3),0))*GRID!$H$45,
ROUNDUP(INDEX(GRID!$B$18:$U$29,MATCH(M$7,GRID!$A$18:$A$29,0),MATCH(1,($U$2=GRID!$B$1:$U$1)*(КАЛЕНДАРЬ!L26=GRID!$B$3:$U$3),0))*GRID!$H$45*(1-GRID!$H$46),0))</f>
        <v>75600</v>
      </c>
      <c r="O100" s="50" t="s">
        <v>105</v>
      </c>
      <c r="P100" s="5" cm="1">
        <f t="array" ref="P100">IF($I$2="Длительное проживание от 10 ночей ",
INDEX(GRID!$B$4:$U$15,MATCH(P$7,GRID!$A$4:$A$15,0),MATCH(1,($U$2=GRID!$B$1:$U$1)*(КАЛЕНДАРЬ!L26=GRID!$B$3:$U$3),0))*GRID!$H$45,
ROUNDUP(INDEX(GRID!$B$4:$U$15,MATCH(P$7,GRID!$A$4:$A$15,0),MATCH(1,($U$2=GRID!$B$1:$U$1)*(КАЛЕНДАРЬ!L26=GRID!$B$3:$U$3),0))*GRID!$H$45*(1-GRID!$H$46),0))</f>
        <v>142200</v>
      </c>
      <c r="Q100" s="5" cm="1">
        <f t="array" ref="Q100">IF($I$2="Длительное проживание от 10 ночей ",
INDEX(GRID!$B$4:$U$15,MATCH(Q$7,GRID!$A$4:$A$15,0),MATCH(1,($U$2=GRID!$B$1:$U$1)*(КАЛЕНДАРЬ!L26=GRID!$B$3:$U$3),0))*GRID!$H$45,
ROUNDUP(INDEX(GRID!$B$4:$U$15,MATCH(Q$7,GRID!$A$4:$A$15,0),MATCH(1,($U$2=GRID!$B$1:$U$1)*(КАЛЕНДАРЬ!L26=GRID!$B$3:$U$3),0))*GRID!$H$45*(1-GRID!$H$46),0))</f>
        <v>166950</v>
      </c>
      <c r="R100" s="50" t="s">
        <v>105</v>
      </c>
      <c r="S100" s="50" t="s">
        <v>105</v>
      </c>
      <c r="T100" s="50" t="s">
        <v>105</v>
      </c>
    </row>
    <row r="101" spans="1:20" hidden="1">
      <c r="A101" s="56" t="s">
        <v>15</v>
      </c>
      <c r="B101" s="57">
        <v>24</v>
      </c>
      <c r="C101" s="5" cm="1">
        <f t="array" ref="C101">IF($I$2="Длительное проживание от 10 ночей ",
INDEX(GRID!$B$4:$U$15,MATCH(C$7,GRID!$A$4:$A$15,0),MATCH(1,($U$2=GRID!$B$1:$U$1)*(КАЛЕНДАРЬ!L27=GRID!$B$3:$U$3),0))*GRID!$H$45,
ROUNDUP(INDEX(GRID!$B$4:$U$15,MATCH(C$7,GRID!$A$4:$A$15,0),MATCH(1,($U$2=GRID!$B$1:$U$1)*(КАЛЕНДАРЬ!L27=GRID!$B$3:$U$3),0))*GRID!$H$45*(1-GRID!$H$46),0))</f>
        <v>29880</v>
      </c>
      <c r="D101" s="5" cm="1">
        <f t="array" ref="D101">IF($I$2="Длительное проживание от 10 ночей ",
INDEX(GRID!$B$18:$U$29,MATCH(C$7,GRID!$A$18:$A$29,0),MATCH(1,($U$2=GRID!$B$1:$U$1)*(КАЛЕНДАРЬ!L27=GRID!$B$3:$U$3),0))*GRID!$H$45,
ROUNDUP(INDEX(GRID!$B$18:$U$29,MATCH(C$7,GRID!$A$18:$A$29,0),MATCH(1,($U$2=GRID!$B$1:$U$1)*(КАЛЕНДАРЬ!L27=GRID!$B$3:$U$3),0))*GRID!$H$45*(1-GRID!$H$46),0))</f>
        <v>34380</v>
      </c>
      <c r="E101" s="5" cm="1">
        <f t="array" ref="E101">IF($I$2="Длительное проживание от 10 ночей ",
INDEX(GRID!$B$4:$U$15,MATCH(E$7,GRID!$A$4:$A$15,0),MATCH(1,($U$2=GRID!$B$1:$U$1)*(КАЛЕНДАРЬ!L27=GRID!$B$3:$U$3),0))*GRID!$H$45,
ROUNDUP(INDEX(GRID!$B$4:$U$15,MATCH(E$7,GRID!$A$4:$A$15,0),MATCH(1,($U$2=GRID!$B$1:$U$1)*(КАЛЕНДАРЬ!L27=GRID!$B$3:$U$3),0))*GRID!$H$45*(1-GRID!$H$46),0))</f>
        <v>35910</v>
      </c>
      <c r="F101" s="5" cm="1">
        <f t="array" ref="F101">IF($I$2="Длительное проживание от 10 ночей ",
INDEX(GRID!$B$18:$U$29,MATCH(E$7,GRID!$A$18:$A$29,0),MATCH(1,($U$2=GRID!$B$1:$U$1)*(КАЛЕНДАРЬ!L27=GRID!$B$3:$U$3),0))*GRID!$H$45,
ROUNDUP(INDEX(GRID!$B$18:$U$29,MATCH(E$7,GRID!$A$18:$A$29,0),MATCH(1,($U$2=GRID!$B$1:$U$1)*(КАЛЕНДАРЬ!L27=GRID!$B$3:$U$3),0))*GRID!$H$45*(1-GRID!$H$46),0))</f>
        <v>40410</v>
      </c>
      <c r="G101" s="50" t="s">
        <v>105</v>
      </c>
      <c r="H101" s="50" t="s">
        <v>105</v>
      </c>
      <c r="I101" s="5" cm="1">
        <f t="array" ref="I101">IF($I$2="Длительное проживание от 10 ночей ",
INDEX(GRID!$B$4:$U$15,MATCH(I$7,GRID!$A$4:$A$15,0),MATCH(1,($U$2=GRID!$B$1:$U$1)*(КАЛЕНДАРЬ!L27=GRID!$B$3:$U$3),0))*GRID!$H$45,
ROUNDUP(INDEX(GRID!$B$4:$U$15,MATCH(I$7,GRID!$A$4:$A$15,0),MATCH(1,($U$2=GRID!$B$1:$U$1)*(КАЛЕНДАРЬ!L27=GRID!$B$3:$U$3),0))*GRID!$H$45*(1-GRID!$H$46),0))</f>
        <v>46530</v>
      </c>
      <c r="J101" s="5" cm="1">
        <f t="array" ref="J101">IF($I$2="Длительное проживание от 10 ночей ",
INDEX(GRID!$B$18:$U$29,MATCH(I$7,GRID!$A$18:$A$29,0),MATCH(1,($U$2=GRID!$B$1:$U$1)*(КАЛЕНДАРЬ!L27=GRID!$B$3:$U$3),0))*GRID!$H$45,
ROUNDUP(INDEX(GRID!$B$18:$U$29,MATCH(I$7,GRID!$A$18:$A$29,0),MATCH(1,($U$2=GRID!$B$1:$U$1)*(КАЛЕНДАРЬ!L27=GRID!$B$3:$U$3),0))*GRID!$H$45*(1-GRID!$H$46),0))</f>
        <v>51030</v>
      </c>
      <c r="K101" s="50" t="s">
        <v>105</v>
      </c>
      <c r="L101" s="50" t="s">
        <v>105</v>
      </c>
      <c r="M101" s="5" cm="1">
        <f t="array" ref="M101">IF($I$2="Длительное проживание от 10 ночей ",
INDEX(GRID!$B$4:$U$15,MATCH(M$7,GRID!$A$4:$A$15,0),MATCH(1,($U$2=GRID!$B$1:$U$1)*(КАЛЕНДАРЬ!L27=GRID!$B$3:$U$3),0))*GRID!$H$45,
ROUNDUP(INDEX(GRID!$B$4:$U$15,MATCH(M$7,GRID!$A$4:$A$15,0),MATCH(1,($U$2=GRID!$B$1:$U$1)*(КАЛЕНДАРЬ!L27=GRID!$B$3:$U$3),0))*GRID!$H$45*(1-GRID!$H$46),0))</f>
        <v>71100</v>
      </c>
      <c r="N101" s="5" cm="1">
        <f t="array" ref="N101">IF($I$2="Длительное проживание от 10 ночей ",
INDEX(GRID!$B$18:$U$29,MATCH(M$7,GRID!$A$18:$A$29,0),MATCH(1,($U$2=GRID!$B$1:$U$1)*(КАЛЕНДАРЬ!L27=GRID!$B$3:$U$3),0))*GRID!$H$45,
ROUNDUP(INDEX(GRID!$B$18:$U$29,MATCH(M$7,GRID!$A$18:$A$29,0),MATCH(1,($U$2=GRID!$B$1:$U$1)*(КАЛЕНДАРЬ!L27=GRID!$B$3:$U$3),0))*GRID!$H$45*(1-GRID!$H$46),0))</f>
        <v>75600</v>
      </c>
      <c r="O101" s="50" t="s">
        <v>105</v>
      </c>
      <c r="P101" s="5" cm="1">
        <f t="array" ref="P101">IF($I$2="Длительное проживание от 10 ночей ",
INDEX(GRID!$B$4:$U$15,MATCH(P$7,GRID!$A$4:$A$15,0),MATCH(1,($U$2=GRID!$B$1:$U$1)*(КАЛЕНДАРЬ!L27=GRID!$B$3:$U$3),0))*GRID!$H$45,
ROUNDUP(INDEX(GRID!$B$4:$U$15,MATCH(P$7,GRID!$A$4:$A$15,0),MATCH(1,($U$2=GRID!$B$1:$U$1)*(КАЛЕНДАРЬ!L27=GRID!$B$3:$U$3),0))*GRID!$H$45*(1-GRID!$H$46),0))</f>
        <v>142200</v>
      </c>
      <c r="Q101" s="5" cm="1">
        <f t="array" ref="Q101">IF($I$2="Длительное проживание от 10 ночей ",
INDEX(GRID!$B$4:$U$15,MATCH(Q$7,GRID!$A$4:$A$15,0),MATCH(1,($U$2=GRID!$B$1:$U$1)*(КАЛЕНДАРЬ!L27=GRID!$B$3:$U$3),0))*GRID!$H$45,
ROUNDUP(INDEX(GRID!$B$4:$U$15,MATCH(Q$7,GRID!$A$4:$A$15,0),MATCH(1,($U$2=GRID!$B$1:$U$1)*(КАЛЕНДАРЬ!L27=GRID!$B$3:$U$3),0))*GRID!$H$45*(1-GRID!$H$46),0))</f>
        <v>166950</v>
      </c>
      <c r="R101" s="50" t="s">
        <v>105</v>
      </c>
      <c r="S101" s="50" t="s">
        <v>105</v>
      </c>
      <c r="T101" s="50" t="s">
        <v>105</v>
      </c>
    </row>
    <row r="102" spans="1:20" hidden="1">
      <c r="A102" s="56" t="s">
        <v>16</v>
      </c>
      <c r="B102" s="57">
        <v>25</v>
      </c>
      <c r="C102" s="5" cm="1">
        <f t="array" ref="C102">IF($I$2="Длительное проживание от 10 ночей ",
INDEX(GRID!$B$4:$U$15,MATCH(C$7,GRID!$A$4:$A$15,0),MATCH(1,($U$2=GRID!$B$1:$U$1)*(КАЛЕНДАРЬ!L28=GRID!$B$3:$U$3),0))*GRID!$H$45,
ROUNDUP(INDEX(GRID!$B$4:$U$15,MATCH(C$7,GRID!$A$4:$A$15,0),MATCH(1,($U$2=GRID!$B$1:$U$1)*(КАЛЕНДАРЬ!L28=GRID!$B$3:$U$3),0))*GRID!$H$45*(1-GRID!$H$46),0))</f>
        <v>39510</v>
      </c>
      <c r="D102" s="5" cm="1">
        <f t="array" ref="D102">IF($I$2="Длительное проживание от 10 ночей ",
INDEX(GRID!$B$18:$U$29,MATCH(C$7,GRID!$A$18:$A$29,0),MATCH(1,($U$2=GRID!$B$1:$U$1)*(КАЛЕНДАРЬ!L28=GRID!$B$3:$U$3),0))*GRID!$H$45,
ROUNDUP(INDEX(GRID!$B$18:$U$29,MATCH(C$7,GRID!$A$18:$A$29,0),MATCH(1,($U$2=GRID!$B$1:$U$1)*(КАЛЕНДАРЬ!L28=GRID!$B$3:$U$3),0))*GRID!$H$45*(1-GRID!$H$46),0))</f>
        <v>44010</v>
      </c>
      <c r="E102" s="5" cm="1">
        <f t="array" ref="E102">IF($I$2="Длительное проживание от 10 ночей ",
INDEX(GRID!$B$4:$U$15,MATCH(E$7,GRID!$A$4:$A$15,0),MATCH(1,($U$2=GRID!$B$1:$U$1)*(КАЛЕНДАРЬ!L28=GRID!$B$3:$U$3),0))*GRID!$H$45,
ROUNDUP(INDEX(GRID!$B$4:$U$15,MATCH(E$7,GRID!$A$4:$A$15,0),MATCH(1,($U$2=GRID!$B$1:$U$1)*(КАЛЕНДАРЬ!L28=GRID!$B$3:$U$3),0))*GRID!$H$45*(1-GRID!$H$46),0))</f>
        <v>47160</v>
      </c>
      <c r="F102" s="5" cm="1">
        <f t="array" ref="F102">IF($I$2="Длительное проживание от 10 ночей ",
INDEX(GRID!$B$18:$U$29,MATCH(E$7,GRID!$A$18:$A$29,0),MATCH(1,($U$2=GRID!$B$1:$U$1)*(КАЛЕНДАРЬ!L28=GRID!$B$3:$U$3),0))*GRID!$H$45,
ROUNDUP(INDEX(GRID!$B$18:$U$29,MATCH(E$7,GRID!$A$18:$A$29,0),MATCH(1,($U$2=GRID!$B$1:$U$1)*(КАЛЕНДАРЬ!L28=GRID!$B$3:$U$3),0))*GRID!$H$45*(1-GRID!$H$46),0))</f>
        <v>51660</v>
      </c>
      <c r="G102" s="50" t="s">
        <v>105</v>
      </c>
      <c r="H102" s="50" t="s">
        <v>105</v>
      </c>
      <c r="I102" s="5" cm="1">
        <f t="array" ref="I102">IF($I$2="Длительное проживание от 10 ночей ",
INDEX(GRID!$B$4:$U$15,MATCH(I$7,GRID!$A$4:$A$15,0),MATCH(1,($U$2=GRID!$B$1:$U$1)*(КАЛЕНДАРЬ!L28=GRID!$B$3:$U$3),0))*GRID!$H$45,
ROUNDUP(INDEX(GRID!$B$4:$U$15,MATCH(I$7,GRID!$A$4:$A$15,0),MATCH(1,($U$2=GRID!$B$1:$U$1)*(КАЛЕНДАРЬ!L28=GRID!$B$3:$U$3),0))*GRID!$H$45*(1-GRID!$H$46),0))</f>
        <v>59220</v>
      </c>
      <c r="J102" s="5" cm="1">
        <f t="array" ref="J102">IF($I$2="Длительное проживание от 10 ночей ",
INDEX(GRID!$B$18:$U$29,MATCH(I$7,GRID!$A$18:$A$29,0),MATCH(1,($U$2=GRID!$B$1:$U$1)*(КАЛЕНДАРЬ!L28=GRID!$B$3:$U$3),0))*GRID!$H$45,
ROUNDUP(INDEX(GRID!$B$18:$U$29,MATCH(I$7,GRID!$A$18:$A$29,0),MATCH(1,($U$2=GRID!$B$1:$U$1)*(КАЛЕНДАРЬ!L28=GRID!$B$3:$U$3),0))*GRID!$H$45*(1-GRID!$H$46),0))</f>
        <v>63720</v>
      </c>
      <c r="K102" s="50" t="s">
        <v>105</v>
      </c>
      <c r="L102" s="50" t="s">
        <v>105</v>
      </c>
      <c r="M102" s="5" cm="1">
        <f t="array" ref="M102">IF($I$2="Длительное проживание от 10 ночей ",
INDEX(GRID!$B$4:$U$15,MATCH(M$7,GRID!$A$4:$A$15,0),MATCH(1,($U$2=GRID!$B$1:$U$1)*(КАЛЕНДАРЬ!L28=GRID!$B$3:$U$3),0))*GRID!$H$45,
ROUNDUP(INDEX(GRID!$B$4:$U$15,MATCH(M$7,GRID!$A$4:$A$15,0),MATCH(1,($U$2=GRID!$B$1:$U$1)*(КАЛЕНДАРЬ!L28=GRID!$B$3:$U$3),0))*GRID!$H$45*(1-GRID!$H$46),0))</f>
        <v>86850</v>
      </c>
      <c r="N102" s="5" cm="1">
        <f t="array" ref="N102">IF($I$2="Длительное проживание от 10 ночей ",
INDEX(GRID!$B$18:$U$29,MATCH(M$7,GRID!$A$18:$A$29,0),MATCH(1,($U$2=GRID!$B$1:$U$1)*(КАЛЕНДАРЬ!L28=GRID!$B$3:$U$3),0))*GRID!$H$45,
ROUNDUP(INDEX(GRID!$B$18:$U$29,MATCH(M$7,GRID!$A$18:$A$29,0),MATCH(1,($U$2=GRID!$B$1:$U$1)*(КАЛЕНДАРЬ!L28=GRID!$B$3:$U$3),0))*GRID!$H$45*(1-GRID!$H$46),0))</f>
        <v>91350</v>
      </c>
      <c r="O102" s="50" t="s">
        <v>105</v>
      </c>
      <c r="P102" s="5" cm="1">
        <f t="array" ref="P102">IF($I$2="Длительное проживание от 10 ночей ",
INDEX(GRID!$B$4:$U$15,MATCH(P$7,GRID!$A$4:$A$15,0),MATCH(1,($U$2=GRID!$B$1:$U$1)*(КАЛЕНДАРЬ!L28=GRID!$B$3:$U$3),0))*GRID!$H$45,
ROUNDUP(INDEX(GRID!$B$4:$U$15,MATCH(P$7,GRID!$A$4:$A$15,0),MATCH(1,($U$2=GRID!$B$1:$U$1)*(КАЛЕНДАРЬ!L28=GRID!$B$3:$U$3),0))*GRID!$H$45*(1-GRID!$H$46),0))</f>
        <v>163170</v>
      </c>
      <c r="Q102" s="5" cm="1">
        <f t="array" ref="Q102">IF($I$2="Длительное проживание от 10 ночей ",
INDEX(GRID!$B$4:$U$15,MATCH(Q$7,GRID!$A$4:$A$15,0),MATCH(1,($U$2=GRID!$B$1:$U$1)*(КАЛЕНДАРЬ!L28=GRID!$B$3:$U$3),0))*GRID!$H$45,
ROUNDUP(INDEX(GRID!$B$4:$U$15,MATCH(Q$7,GRID!$A$4:$A$15,0),MATCH(1,($U$2=GRID!$B$1:$U$1)*(КАЛЕНДАРЬ!L28=GRID!$B$3:$U$3),0))*GRID!$H$45*(1-GRID!$H$46),0))</f>
        <v>190350</v>
      </c>
      <c r="R102" s="50" t="s">
        <v>105</v>
      </c>
      <c r="S102" s="50" t="s">
        <v>105</v>
      </c>
      <c r="T102" s="50" t="s">
        <v>105</v>
      </c>
    </row>
    <row r="103" spans="1:20" hidden="1">
      <c r="A103" s="56" t="s">
        <v>17</v>
      </c>
      <c r="B103" s="57">
        <v>26</v>
      </c>
      <c r="C103" s="5" cm="1">
        <f t="array" ref="C103">IF($I$2="Длительное проживание от 10 ночей ",
INDEX(GRID!$B$4:$U$15,MATCH(C$7,GRID!$A$4:$A$15,0),MATCH(1,($U$2=GRID!$B$1:$U$1)*(КАЛЕНДАРЬ!L29=GRID!$B$3:$U$3),0))*GRID!$H$45,
ROUNDUP(INDEX(GRID!$B$4:$U$15,MATCH(C$7,GRID!$A$4:$A$15,0),MATCH(1,($U$2=GRID!$B$1:$U$1)*(КАЛЕНДАРЬ!L29=GRID!$B$3:$U$3),0))*GRID!$H$45*(1-GRID!$H$46),0))</f>
        <v>39510</v>
      </c>
      <c r="D103" s="5" cm="1">
        <f t="array" ref="D103">IF($I$2="Длительное проживание от 10 ночей ",
INDEX(GRID!$B$18:$U$29,MATCH(C$7,GRID!$A$18:$A$29,0),MATCH(1,($U$2=GRID!$B$1:$U$1)*(КАЛЕНДАРЬ!L29=GRID!$B$3:$U$3),0))*GRID!$H$45,
ROUNDUP(INDEX(GRID!$B$18:$U$29,MATCH(C$7,GRID!$A$18:$A$29,0),MATCH(1,($U$2=GRID!$B$1:$U$1)*(КАЛЕНДАРЬ!L29=GRID!$B$3:$U$3),0))*GRID!$H$45*(1-GRID!$H$46),0))</f>
        <v>44010</v>
      </c>
      <c r="E103" s="5" cm="1">
        <f t="array" ref="E103">IF($I$2="Длительное проживание от 10 ночей ",
INDEX(GRID!$B$4:$U$15,MATCH(E$7,GRID!$A$4:$A$15,0),MATCH(1,($U$2=GRID!$B$1:$U$1)*(КАЛЕНДАРЬ!L29=GRID!$B$3:$U$3),0))*GRID!$H$45,
ROUNDUP(INDEX(GRID!$B$4:$U$15,MATCH(E$7,GRID!$A$4:$A$15,0),MATCH(1,($U$2=GRID!$B$1:$U$1)*(КАЛЕНДАРЬ!L29=GRID!$B$3:$U$3),0))*GRID!$H$45*(1-GRID!$H$46),0))</f>
        <v>47160</v>
      </c>
      <c r="F103" s="5" cm="1">
        <f t="array" ref="F103">IF($I$2="Длительное проживание от 10 ночей ",
INDEX(GRID!$B$18:$U$29,MATCH(E$7,GRID!$A$18:$A$29,0),MATCH(1,($U$2=GRID!$B$1:$U$1)*(КАЛЕНДАРЬ!L29=GRID!$B$3:$U$3),0))*GRID!$H$45,
ROUNDUP(INDEX(GRID!$B$18:$U$29,MATCH(E$7,GRID!$A$18:$A$29,0),MATCH(1,($U$2=GRID!$B$1:$U$1)*(КАЛЕНДАРЬ!L29=GRID!$B$3:$U$3),0))*GRID!$H$45*(1-GRID!$H$46),0))</f>
        <v>51660</v>
      </c>
      <c r="G103" s="50" t="s">
        <v>105</v>
      </c>
      <c r="H103" s="50" t="s">
        <v>105</v>
      </c>
      <c r="I103" s="5" cm="1">
        <f t="array" ref="I103">IF($I$2="Длительное проживание от 10 ночей ",
INDEX(GRID!$B$4:$U$15,MATCH(I$7,GRID!$A$4:$A$15,0),MATCH(1,($U$2=GRID!$B$1:$U$1)*(КАЛЕНДАРЬ!L29=GRID!$B$3:$U$3),0))*GRID!$H$45,
ROUNDUP(INDEX(GRID!$B$4:$U$15,MATCH(I$7,GRID!$A$4:$A$15,0),MATCH(1,($U$2=GRID!$B$1:$U$1)*(КАЛЕНДАРЬ!L29=GRID!$B$3:$U$3),0))*GRID!$H$45*(1-GRID!$H$46),0))</f>
        <v>59220</v>
      </c>
      <c r="J103" s="5" cm="1">
        <f t="array" ref="J103">IF($I$2="Длительное проживание от 10 ночей ",
INDEX(GRID!$B$18:$U$29,MATCH(I$7,GRID!$A$18:$A$29,0),MATCH(1,($U$2=GRID!$B$1:$U$1)*(КАЛЕНДАРЬ!L29=GRID!$B$3:$U$3),0))*GRID!$H$45,
ROUNDUP(INDEX(GRID!$B$18:$U$29,MATCH(I$7,GRID!$A$18:$A$29,0),MATCH(1,($U$2=GRID!$B$1:$U$1)*(КАЛЕНДАРЬ!L29=GRID!$B$3:$U$3),0))*GRID!$H$45*(1-GRID!$H$46),0))</f>
        <v>63720</v>
      </c>
      <c r="K103" s="50" t="s">
        <v>105</v>
      </c>
      <c r="L103" s="50" t="s">
        <v>105</v>
      </c>
      <c r="M103" s="5" cm="1">
        <f t="array" ref="M103">IF($I$2="Длительное проживание от 10 ночей ",
INDEX(GRID!$B$4:$U$15,MATCH(M$7,GRID!$A$4:$A$15,0),MATCH(1,($U$2=GRID!$B$1:$U$1)*(КАЛЕНДАРЬ!L29=GRID!$B$3:$U$3),0))*GRID!$H$45,
ROUNDUP(INDEX(GRID!$B$4:$U$15,MATCH(M$7,GRID!$A$4:$A$15,0),MATCH(1,($U$2=GRID!$B$1:$U$1)*(КАЛЕНДАРЬ!L29=GRID!$B$3:$U$3),0))*GRID!$H$45*(1-GRID!$H$46),0))</f>
        <v>86850</v>
      </c>
      <c r="N103" s="5" cm="1">
        <f t="array" ref="N103">IF($I$2="Длительное проживание от 10 ночей ",
INDEX(GRID!$B$18:$U$29,MATCH(M$7,GRID!$A$18:$A$29,0),MATCH(1,($U$2=GRID!$B$1:$U$1)*(КАЛЕНДАРЬ!L29=GRID!$B$3:$U$3),0))*GRID!$H$45,
ROUNDUP(INDEX(GRID!$B$18:$U$29,MATCH(M$7,GRID!$A$18:$A$29,0),MATCH(1,($U$2=GRID!$B$1:$U$1)*(КАЛЕНДАРЬ!L29=GRID!$B$3:$U$3),0))*GRID!$H$45*(1-GRID!$H$46),0))</f>
        <v>91350</v>
      </c>
      <c r="O103" s="50" t="s">
        <v>105</v>
      </c>
      <c r="P103" s="5" cm="1">
        <f t="array" ref="P103">IF($I$2="Длительное проживание от 10 ночей ",
INDEX(GRID!$B$4:$U$15,MATCH(P$7,GRID!$A$4:$A$15,0),MATCH(1,($U$2=GRID!$B$1:$U$1)*(КАЛЕНДАРЬ!L29=GRID!$B$3:$U$3),0))*GRID!$H$45,
ROUNDUP(INDEX(GRID!$B$4:$U$15,MATCH(P$7,GRID!$A$4:$A$15,0),MATCH(1,($U$2=GRID!$B$1:$U$1)*(КАЛЕНДАРЬ!L29=GRID!$B$3:$U$3),0))*GRID!$H$45*(1-GRID!$H$46),0))</f>
        <v>163170</v>
      </c>
      <c r="Q103" s="5" cm="1">
        <f t="array" ref="Q103">IF($I$2="Длительное проживание от 10 ночей ",
INDEX(GRID!$B$4:$U$15,MATCH(Q$7,GRID!$A$4:$A$15,0),MATCH(1,($U$2=GRID!$B$1:$U$1)*(КАЛЕНДАРЬ!L29=GRID!$B$3:$U$3),0))*GRID!$H$45,
ROUNDUP(INDEX(GRID!$B$4:$U$15,MATCH(Q$7,GRID!$A$4:$A$15,0),MATCH(1,($U$2=GRID!$B$1:$U$1)*(КАЛЕНДАРЬ!L29=GRID!$B$3:$U$3),0))*GRID!$H$45*(1-GRID!$H$46),0))</f>
        <v>190350</v>
      </c>
      <c r="R103" s="50" t="s">
        <v>105</v>
      </c>
      <c r="S103" s="50" t="s">
        <v>105</v>
      </c>
      <c r="T103" s="50" t="s">
        <v>105</v>
      </c>
    </row>
    <row r="104" spans="1:20" hidden="1">
      <c r="A104" s="56" t="s">
        <v>11</v>
      </c>
      <c r="B104" s="57">
        <v>27</v>
      </c>
      <c r="C104" s="5" cm="1">
        <f t="array" ref="C104">IF($I$2="Длительное проживание от 10 ночей ",
INDEX(GRID!$B$4:$U$15,MATCH(C$7,GRID!$A$4:$A$15,0),MATCH(1,($U$2=GRID!$B$1:$U$1)*(КАЛЕНДАРЬ!L30=GRID!$B$3:$U$3),0))*GRID!$H$45,
ROUNDUP(INDEX(GRID!$B$4:$U$15,MATCH(C$7,GRID!$A$4:$A$15,0),MATCH(1,($U$2=GRID!$B$1:$U$1)*(КАЛЕНДАРЬ!L30=GRID!$B$3:$U$3),0))*GRID!$H$45*(1-GRID!$H$46),0))</f>
        <v>39510</v>
      </c>
      <c r="D104" s="5" cm="1">
        <f t="array" ref="D104">IF($I$2="Длительное проживание от 10 ночей ",
INDEX(GRID!$B$18:$U$29,MATCH(C$7,GRID!$A$18:$A$29,0),MATCH(1,($U$2=GRID!$B$1:$U$1)*(КАЛЕНДАРЬ!L30=GRID!$B$3:$U$3),0))*GRID!$H$45,
ROUNDUP(INDEX(GRID!$B$18:$U$29,MATCH(C$7,GRID!$A$18:$A$29,0),MATCH(1,($U$2=GRID!$B$1:$U$1)*(КАЛЕНДАРЬ!L30=GRID!$B$3:$U$3),0))*GRID!$H$45*(1-GRID!$H$46),0))</f>
        <v>44010</v>
      </c>
      <c r="E104" s="5" cm="1">
        <f t="array" ref="E104">IF($I$2="Длительное проживание от 10 ночей ",
INDEX(GRID!$B$4:$U$15,MATCH(E$7,GRID!$A$4:$A$15,0),MATCH(1,($U$2=GRID!$B$1:$U$1)*(КАЛЕНДАРЬ!L30=GRID!$B$3:$U$3),0))*GRID!$H$45,
ROUNDUP(INDEX(GRID!$B$4:$U$15,MATCH(E$7,GRID!$A$4:$A$15,0),MATCH(1,($U$2=GRID!$B$1:$U$1)*(КАЛЕНДАРЬ!L30=GRID!$B$3:$U$3),0))*GRID!$H$45*(1-GRID!$H$46),0))</f>
        <v>47160</v>
      </c>
      <c r="F104" s="5" cm="1">
        <f t="array" ref="F104">IF($I$2="Длительное проживание от 10 ночей ",
INDEX(GRID!$B$18:$U$29,MATCH(E$7,GRID!$A$18:$A$29,0),MATCH(1,($U$2=GRID!$B$1:$U$1)*(КАЛЕНДАРЬ!L30=GRID!$B$3:$U$3),0))*GRID!$H$45,
ROUNDUP(INDEX(GRID!$B$18:$U$29,MATCH(E$7,GRID!$A$18:$A$29,0),MATCH(1,($U$2=GRID!$B$1:$U$1)*(КАЛЕНДАРЬ!L30=GRID!$B$3:$U$3),0))*GRID!$H$45*(1-GRID!$H$46),0))</f>
        <v>51660</v>
      </c>
      <c r="G104" s="50" t="s">
        <v>105</v>
      </c>
      <c r="H104" s="50" t="s">
        <v>105</v>
      </c>
      <c r="I104" s="5" cm="1">
        <f t="array" ref="I104">IF($I$2="Длительное проживание от 10 ночей ",
INDEX(GRID!$B$4:$U$15,MATCH(I$7,GRID!$A$4:$A$15,0),MATCH(1,($U$2=GRID!$B$1:$U$1)*(КАЛЕНДАРЬ!L30=GRID!$B$3:$U$3),0))*GRID!$H$45,
ROUNDUP(INDEX(GRID!$B$4:$U$15,MATCH(I$7,GRID!$A$4:$A$15,0),MATCH(1,($U$2=GRID!$B$1:$U$1)*(КАЛЕНДАРЬ!L30=GRID!$B$3:$U$3),0))*GRID!$H$45*(1-GRID!$H$46),0))</f>
        <v>59220</v>
      </c>
      <c r="J104" s="5" cm="1">
        <f t="array" ref="J104">IF($I$2="Длительное проживание от 10 ночей ",
INDEX(GRID!$B$18:$U$29,MATCH(I$7,GRID!$A$18:$A$29,0),MATCH(1,($U$2=GRID!$B$1:$U$1)*(КАЛЕНДАРЬ!L30=GRID!$B$3:$U$3),0))*GRID!$H$45,
ROUNDUP(INDEX(GRID!$B$18:$U$29,MATCH(I$7,GRID!$A$18:$A$29,0),MATCH(1,($U$2=GRID!$B$1:$U$1)*(КАЛЕНДАРЬ!L30=GRID!$B$3:$U$3),0))*GRID!$H$45*(1-GRID!$H$46),0))</f>
        <v>63720</v>
      </c>
      <c r="K104" s="50" t="s">
        <v>105</v>
      </c>
      <c r="L104" s="50" t="s">
        <v>105</v>
      </c>
      <c r="M104" s="5" cm="1">
        <f t="array" ref="M104">IF($I$2="Длительное проживание от 10 ночей ",
INDEX(GRID!$B$4:$U$15,MATCH(M$7,GRID!$A$4:$A$15,0),MATCH(1,($U$2=GRID!$B$1:$U$1)*(КАЛЕНДАРЬ!L30=GRID!$B$3:$U$3),0))*GRID!$H$45,
ROUNDUP(INDEX(GRID!$B$4:$U$15,MATCH(M$7,GRID!$A$4:$A$15,0),MATCH(1,($U$2=GRID!$B$1:$U$1)*(КАЛЕНДАРЬ!L30=GRID!$B$3:$U$3),0))*GRID!$H$45*(1-GRID!$H$46),0))</f>
        <v>86850</v>
      </c>
      <c r="N104" s="5" cm="1">
        <f t="array" ref="N104">IF($I$2="Длительное проживание от 10 ночей ",
INDEX(GRID!$B$18:$U$29,MATCH(M$7,GRID!$A$18:$A$29,0),MATCH(1,($U$2=GRID!$B$1:$U$1)*(КАЛЕНДАРЬ!L30=GRID!$B$3:$U$3),0))*GRID!$H$45,
ROUNDUP(INDEX(GRID!$B$18:$U$29,MATCH(M$7,GRID!$A$18:$A$29,0),MATCH(1,($U$2=GRID!$B$1:$U$1)*(КАЛЕНДАРЬ!L30=GRID!$B$3:$U$3),0))*GRID!$H$45*(1-GRID!$H$46),0))</f>
        <v>91350</v>
      </c>
      <c r="O104" s="50" t="s">
        <v>105</v>
      </c>
      <c r="P104" s="5" cm="1">
        <f t="array" ref="P104">IF($I$2="Длительное проживание от 10 ночей ",
INDEX(GRID!$B$4:$U$15,MATCH(P$7,GRID!$A$4:$A$15,0),MATCH(1,($U$2=GRID!$B$1:$U$1)*(КАЛЕНДАРЬ!L30=GRID!$B$3:$U$3),0))*GRID!$H$45,
ROUNDUP(INDEX(GRID!$B$4:$U$15,MATCH(P$7,GRID!$A$4:$A$15,0),MATCH(1,($U$2=GRID!$B$1:$U$1)*(КАЛЕНДАРЬ!L30=GRID!$B$3:$U$3),0))*GRID!$H$45*(1-GRID!$H$46),0))</f>
        <v>163170</v>
      </c>
      <c r="Q104" s="5" cm="1">
        <f t="array" ref="Q104">IF($I$2="Длительное проживание от 10 ночей ",
INDEX(GRID!$B$4:$U$15,MATCH(Q$7,GRID!$A$4:$A$15,0),MATCH(1,($U$2=GRID!$B$1:$U$1)*(КАЛЕНДАРЬ!L30=GRID!$B$3:$U$3),0))*GRID!$H$45,
ROUNDUP(INDEX(GRID!$B$4:$U$15,MATCH(Q$7,GRID!$A$4:$A$15,0),MATCH(1,($U$2=GRID!$B$1:$U$1)*(КАЛЕНДАРЬ!L30=GRID!$B$3:$U$3),0))*GRID!$H$45*(1-GRID!$H$46),0))</f>
        <v>190350</v>
      </c>
      <c r="R104" s="50" t="s">
        <v>105</v>
      </c>
      <c r="S104" s="50" t="s">
        <v>105</v>
      </c>
      <c r="T104" s="50" t="s">
        <v>105</v>
      </c>
    </row>
    <row r="105" spans="1:20" hidden="1">
      <c r="A105" s="56" t="s">
        <v>12</v>
      </c>
      <c r="B105" s="57">
        <v>28</v>
      </c>
      <c r="C105" s="5" cm="1">
        <f t="array" ref="C105">IF($I$2="Длительное проживание от 10 ночей ",
INDEX(GRID!$B$4:$U$15,MATCH(C$7,GRID!$A$4:$A$15,0),MATCH(1,($U$2=GRID!$B$1:$U$1)*(КАЛЕНДАРЬ!L31=GRID!$B$3:$U$3),0))*GRID!$H$45,
ROUNDUP(INDEX(GRID!$B$4:$U$15,MATCH(C$7,GRID!$A$4:$A$15,0),MATCH(1,($U$2=GRID!$B$1:$U$1)*(КАЛЕНДАРЬ!L31=GRID!$B$3:$U$3),0))*GRID!$H$45*(1-GRID!$H$46),0))</f>
        <v>36090</v>
      </c>
      <c r="D105" s="5" cm="1">
        <f t="array" ref="D105">IF($I$2="Длительное проживание от 10 ночей ",
INDEX(GRID!$B$18:$U$29,MATCH(C$7,GRID!$A$18:$A$29,0),MATCH(1,($U$2=GRID!$B$1:$U$1)*(КАЛЕНДАРЬ!L31=GRID!$B$3:$U$3),0))*GRID!$H$45,
ROUNDUP(INDEX(GRID!$B$18:$U$29,MATCH(C$7,GRID!$A$18:$A$29,0),MATCH(1,($U$2=GRID!$B$1:$U$1)*(КАЛЕНДАРЬ!L31=GRID!$B$3:$U$3),0))*GRID!$H$45*(1-GRID!$H$46),0))</f>
        <v>40590</v>
      </c>
      <c r="E105" s="5" cm="1">
        <f t="array" ref="E105">IF($I$2="Длительное проживание от 10 ночей ",
INDEX(GRID!$B$4:$U$15,MATCH(E$7,GRID!$A$4:$A$15,0),MATCH(1,($U$2=GRID!$B$1:$U$1)*(КАЛЕНДАРЬ!L31=GRID!$B$3:$U$3),0))*GRID!$H$45,
ROUNDUP(INDEX(GRID!$B$4:$U$15,MATCH(E$7,GRID!$A$4:$A$15,0),MATCH(1,($U$2=GRID!$B$1:$U$1)*(КАЛЕНДАРЬ!L31=GRID!$B$3:$U$3),0))*GRID!$H$45*(1-GRID!$H$46),0))</f>
        <v>43110</v>
      </c>
      <c r="F105" s="5" cm="1">
        <f t="array" ref="F105">IF($I$2="Длительное проживание от 10 ночей ",
INDEX(GRID!$B$18:$U$29,MATCH(E$7,GRID!$A$18:$A$29,0),MATCH(1,($U$2=GRID!$B$1:$U$1)*(КАЛЕНДАРЬ!L31=GRID!$B$3:$U$3),0))*GRID!$H$45,
ROUNDUP(INDEX(GRID!$B$18:$U$29,MATCH(E$7,GRID!$A$18:$A$29,0),MATCH(1,($U$2=GRID!$B$1:$U$1)*(КАЛЕНДАРЬ!L31=GRID!$B$3:$U$3),0))*GRID!$H$45*(1-GRID!$H$46),0))</f>
        <v>47610</v>
      </c>
      <c r="G105" s="50" t="s">
        <v>105</v>
      </c>
      <c r="H105" s="50" t="s">
        <v>105</v>
      </c>
      <c r="I105" s="5" cm="1">
        <f t="array" ref="I105">IF($I$2="Длительное проживание от 10 ночей ",
INDEX(GRID!$B$4:$U$15,MATCH(I$7,GRID!$A$4:$A$15,0),MATCH(1,($U$2=GRID!$B$1:$U$1)*(КАЛЕНДАРЬ!L31=GRID!$B$3:$U$3),0))*GRID!$H$45,
ROUNDUP(INDEX(GRID!$B$4:$U$15,MATCH(I$7,GRID!$A$4:$A$15,0),MATCH(1,($U$2=GRID!$B$1:$U$1)*(КАЛЕНДАРЬ!L31=GRID!$B$3:$U$3),0))*GRID!$H$45*(1-GRID!$H$46),0))</f>
        <v>54810</v>
      </c>
      <c r="J105" s="5" cm="1">
        <f t="array" ref="J105">IF($I$2="Длительное проживание от 10 ночей ",
INDEX(GRID!$B$18:$U$29,MATCH(I$7,GRID!$A$18:$A$29,0),MATCH(1,($U$2=GRID!$B$1:$U$1)*(КАЛЕНДАРЬ!L31=GRID!$B$3:$U$3),0))*GRID!$H$45,
ROUNDUP(INDEX(GRID!$B$18:$U$29,MATCH(I$7,GRID!$A$18:$A$29,0),MATCH(1,($U$2=GRID!$B$1:$U$1)*(КАЛЕНДАРЬ!L31=GRID!$B$3:$U$3),0))*GRID!$H$45*(1-GRID!$H$46),0))</f>
        <v>59310</v>
      </c>
      <c r="K105" s="50" t="s">
        <v>105</v>
      </c>
      <c r="L105" s="50" t="s">
        <v>105</v>
      </c>
      <c r="M105" s="5" cm="1">
        <f t="array" ref="M105">IF($I$2="Длительное проживание от 10 ночей ",
INDEX(GRID!$B$4:$U$15,MATCH(M$7,GRID!$A$4:$A$15,0),MATCH(1,($U$2=GRID!$B$1:$U$1)*(КАЛЕНДАРЬ!L31=GRID!$B$3:$U$3),0))*GRID!$H$45,
ROUNDUP(INDEX(GRID!$B$4:$U$15,MATCH(M$7,GRID!$A$4:$A$15,0),MATCH(1,($U$2=GRID!$B$1:$U$1)*(КАЛЕНДАРЬ!L31=GRID!$B$3:$U$3),0))*GRID!$H$45*(1-GRID!$H$46),0))</f>
        <v>81180</v>
      </c>
      <c r="N105" s="5" cm="1">
        <f t="array" ref="N105">IF($I$2="Длительное проживание от 10 ночей ",
INDEX(GRID!$B$18:$U$29,MATCH(M$7,GRID!$A$18:$A$29,0),MATCH(1,($U$2=GRID!$B$1:$U$1)*(КАЛЕНДАРЬ!L31=GRID!$B$3:$U$3),0))*GRID!$H$45,
ROUNDUP(INDEX(GRID!$B$18:$U$29,MATCH(M$7,GRID!$A$18:$A$29,0),MATCH(1,($U$2=GRID!$B$1:$U$1)*(КАЛЕНДАРЬ!L31=GRID!$B$3:$U$3),0))*GRID!$H$45*(1-GRID!$H$46),0))</f>
        <v>85680</v>
      </c>
      <c r="O105" s="50" t="s">
        <v>105</v>
      </c>
      <c r="P105" s="5" cm="1">
        <f t="array" ref="P105">IF($I$2="Длительное проживание от 10 ночей ",
INDEX(GRID!$B$4:$U$15,MATCH(P$7,GRID!$A$4:$A$15,0),MATCH(1,($U$2=GRID!$B$1:$U$1)*(КАЛЕНДАРЬ!L31=GRID!$B$3:$U$3),0))*GRID!$H$45,
ROUNDUP(INDEX(GRID!$B$4:$U$15,MATCH(P$7,GRID!$A$4:$A$15,0),MATCH(1,($U$2=GRID!$B$1:$U$1)*(КАЛЕНДАРЬ!L31=GRID!$B$3:$U$3),0))*GRID!$H$45*(1-GRID!$H$46),0))</f>
        <v>155610</v>
      </c>
      <c r="Q105" s="5" cm="1">
        <f t="array" ref="Q105">IF($I$2="Длительное проживание от 10 ночей ",
INDEX(GRID!$B$4:$U$15,MATCH(Q$7,GRID!$A$4:$A$15,0),MATCH(1,($U$2=GRID!$B$1:$U$1)*(КАЛЕНДАРЬ!L31=GRID!$B$3:$U$3),0))*GRID!$H$45,
ROUNDUP(INDEX(GRID!$B$4:$U$15,MATCH(Q$7,GRID!$A$4:$A$15,0),MATCH(1,($U$2=GRID!$B$1:$U$1)*(КАЛЕНДАРЬ!L31=GRID!$B$3:$U$3),0))*GRID!$H$45*(1-GRID!$H$46),0))</f>
        <v>182160</v>
      </c>
      <c r="R105" s="50" t="s">
        <v>105</v>
      </c>
      <c r="S105" s="50" t="s">
        <v>105</v>
      </c>
      <c r="T105" s="50" t="s">
        <v>105</v>
      </c>
    </row>
    <row r="106" spans="1:20" hidden="1">
      <c r="A106" s="56" t="s">
        <v>13</v>
      </c>
      <c r="B106" s="57">
        <v>29</v>
      </c>
      <c r="C106" s="5" cm="1">
        <f t="array" ref="C106">IF($I$2="Длительное проживание от 10 ночей ",
INDEX(GRID!$B$4:$U$15,MATCH(C$7,GRID!$A$4:$A$15,0),MATCH(1,($U$2=GRID!$B$1:$U$1)*(КАЛЕНДАРЬ!L32=GRID!$B$3:$U$3),0))*GRID!$H$45,
ROUNDUP(INDEX(GRID!$B$4:$U$15,MATCH(C$7,GRID!$A$4:$A$15,0),MATCH(1,($U$2=GRID!$B$1:$U$1)*(КАЛЕНДАРЬ!L32=GRID!$B$3:$U$3),0))*GRID!$H$45*(1-GRID!$H$46),0))</f>
        <v>36090</v>
      </c>
      <c r="D106" s="5" cm="1">
        <f t="array" ref="D106">IF($I$2="Длительное проживание от 10 ночей ",
INDEX(GRID!$B$18:$U$29,MATCH(C$7,GRID!$A$18:$A$29,0),MATCH(1,($U$2=GRID!$B$1:$U$1)*(КАЛЕНДАРЬ!L32=GRID!$B$3:$U$3),0))*GRID!$H$45,
ROUNDUP(INDEX(GRID!$B$18:$U$29,MATCH(C$7,GRID!$A$18:$A$29,0),MATCH(1,($U$2=GRID!$B$1:$U$1)*(КАЛЕНДАРЬ!L32=GRID!$B$3:$U$3),0))*GRID!$H$45*(1-GRID!$H$46),0))</f>
        <v>40590</v>
      </c>
      <c r="E106" s="5" cm="1">
        <f t="array" ref="E106">IF($I$2="Длительное проживание от 10 ночей ",
INDEX(GRID!$B$4:$U$15,MATCH(E$7,GRID!$A$4:$A$15,0),MATCH(1,($U$2=GRID!$B$1:$U$1)*(КАЛЕНДАРЬ!L32=GRID!$B$3:$U$3),0))*GRID!$H$45,
ROUNDUP(INDEX(GRID!$B$4:$U$15,MATCH(E$7,GRID!$A$4:$A$15,0),MATCH(1,($U$2=GRID!$B$1:$U$1)*(КАЛЕНДАРЬ!L32=GRID!$B$3:$U$3),0))*GRID!$H$45*(1-GRID!$H$46),0))</f>
        <v>43110</v>
      </c>
      <c r="F106" s="5" cm="1">
        <f t="array" ref="F106">IF($I$2="Длительное проживание от 10 ночей ",
INDEX(GRID!$B$18:$U$29,MATCH(E$7,GRID!$A$18:$A$29,0),MATCH(1,($U$2=GRID!$B$1:$U$1)*(КАЛЕНДАРЬ!L32=GRID!$B$3:$U$3),0))*GRID!$H$45,
ROUNDUP(INDEX(GRID!$B$18:$U$29,MATCH(E$7,GRID!$A$18:$A$29,0),MATCH(1,($U$2=GRID!$B$1:$U$1)*(КАЛЕНДАРЬ!L32=GRID!$B$3:$U$3),0))*GRID!$H$45*(1-GRID!$H$46),0))</f>
        <v>47610</v>
      </c>
      <c r="G106" s="50" t="s">
        <v>105</v>
      </c>
      <c r="H106" s="50" t="s">
        <v>105</v>
      </c>
      <c r="I106" s="5" cm="1">
        <f t="array" ref="I106">IF($I$2="Длительное проживание от 10 ночей ",
INDEX(GRID!$B$4:$U$15,MATCH(I$7,GRID!$A$4:$A$15,0),MATCH(1,($U$2=GRID!$B$1:$U$1)*(КАЛЕНДАРЬ!L32=GRID!$B$3:$U$3),0))*GRID!$H$45,
ROUNDUP(INDEX(GRID!$B$4:$U$15,MATCH(I$7,GRID!$A$4:$A$15,0),MATCH(1,($U$2=GRID!$B$1:$U$1)*(КАЛЕНДАРЬ!L32=GRID!$B$3:$U$3),0))*GRID!$H$45*(1-GRID!$H$46),0))</f>
        <v>54810</v>
      </c>
      <c r="J106" s="5" cm="1">
        <f t="array" ref="J106">IF($I$2="Длительное проживание от 10 ночей ",
INDEX(GRID!$B$18:$U$29,MATCH(I$7,GRID!$A$18:$A$29,0),MATCH(1,($U$2=GRID!$B$1:$U$1)*(КАЛЕНДАРЬ!L32=GRID!$B$3:$U$3),0))*GRID!$H$45,
ROUNDUP(INDEX(GRID!$B$18:$U$29,MATCH(I$7,GRID!$A$18:$A$29,0),MATCH(1,($U$2=GRID!$B$1:$U$1)*(КАЛЕНДАРЬ!L32=GRID!$B$3:$U$3),0))*GRID!$H$45*(1-GRID!$H$46),0))</f>
        <v>59310</v>
      </c>
      <c r="K106" s="50" t="s">
        <v>105</v>
      </c>
      <c r="L106" s="50" t="s">
        <v>105</v>
      </c>
      <c r="M106" s="5" cm="1">
        <f t="array" ref="M106">IF($I$2="Длительное проживание от 10 ночей ",
INDEX(GRID!$B$4:$U$15,MATCH(M$7,GRID!$A$4:$A$15,0),MATCH(1,($U$2=GRID!$B$1:$U$1)*(КАЛЕНДАРЬ!L32=GRID!$B$3:$U$3),0))*GRID!$H$45,
ROUNDUP(INDEX(GRID!$B$4:$U$15,MATCH(M$7,GRID!$A$4:$A$15,0),MATCH(1,($U$2=GRID!$B$1:$U$1)*(КАЛЕНДАРЬ!L32=GRID!$B$3:$U$3),0))*GRID!$H$45*(1-GRID!$H$46),0))</f>
        <v>81180</v>
      </c>
      <c r="N106" s="5" cm="1">
        <f t="array" ref="N106">IF($I$2="Длительное проживание от 10 ночей ",
INDEX(GRID!$B$18:$U$29,MATCH(M$7,GRID!$A$18:$A$29,0),MATCH(1,($U$2=GRID!$B$1:$U$1)*(КАЛЕНДАРЬ!L32=GRID!$B$3:$U$3),0))*GRID!$H$45,
ROUNDUP(INDEX(GRID!$B$18:$U$29,MATCH(M$7,GRID!$A$18:$A$29,0),MATCH(1,($U$2=GRID!$B$1:$U$1)*(КАЛЕНДАРЬ!L32=GRID!$B$3:$U$3),0))*GRID!$H$45*(1-GRID!$H$46),0))</f>
        <v>85680</v>
      </c>
      <c r="O106" s="50" t="s">
        <v>105</v>
      </c>
      <c r="P106" s="5" cm="1">
        <f t="array" ref="P106">IF($I$2="Длительное проживание от 10 ночей ",
INDEX(GRID!$B$4:$U$15,MATCH(P$7,GRID!$A$4:$A$15,0),MATCH(1,($U$2=GRID!$B$1:$U$1)*(КАЛЕНДАРЬ!L32=GRID!$B$3:$U$3),0))*GRID!$H$45,
ROUNDUP(INDEX(GRID!$B$4:$U$15,MATCH(P$7,GRID!$A$4:$A$15,0),MATCH(1,($U$2=GRID!$B$1:$U$1)*(КАЛЕНДАРЬ!L32=GRID!$B$3:$U$3),0))*GRID!$H$45*(1-GRID!$H$46),0))</f>
        <v>155610</v>
      </c>
      <c r="Q106" s="5" cm="1">
        <f t="array" ref="Q106">IF($I$2="Длительное проживание от 10 ночей ",
INDEX(GRID!$B$4:$U$15,MATCH(Q$7,GRID!$A$4:$A$15,0),MATCH(1,($U$2=GRID!$B$1:$U$1)*(КАЛЕНДАРЬ!L32=GRID!$B$3:$U$3),0))*GRID!$H$45,
ROUNDUP(INDEX(GRID!$B$4:$U$15,MATCH(Q$7,GRID!$A$4:$A$15,0),MATCH(1,($U$2=GRID!$B$1:$U$1)*(КАЛЕНДАРЬ!L32=GRID!$B$3:$U$3),0))*GRID!$H$45*(1-GRID!$H$46),0))</f>
        <v>182160</v>
      </c>
      <c r="R106" s="50" t="s">
        <v>105</v>
      </c>
      <c r="S106" s="50" t="s">
        <v>105</v>
      </c>
      <c r="T106" s="50" t="s">
        <v>105</v>
      </c>
    </row>
    <row r="107" spans="1:20" hidden="1">
      <c r="A107" s="56" t="s">
        <v>14</v>
      </c>
      <c r="B107" s="57">
        <v>30</v>
      </c>
      <c r="C107" s="5" cm="1">
        <f t="array" ref="C107">IF($I$2="Длительное проживание от 10 ночей ",
INDEX(GRID!$B$4:$U$15,MATCH(C$7,GRID!$A$4:$A$15,0),MATCH(1,($U$2=GRID!$B$1:$U$1)*(КАЛЕНДАРЬ!L33=GRID!$B$3:$U$3),0))*GRID!$H$45,
ROUNDUP(INDEX(GRID!$B$4:$U$15,MATCH(C$7,GRID!$A$4:$A$15,0),MATCH(1,($U$2=GRID!$B$1:$U$1)*(КАЛЕНДАРЬ!L33=GRID!$B$3:$U$3),0))*GRID!$H$45*(1-GRID!$H$46),0))</f>
        <v>39510</v>
      </c>
      <c r="D107" s="5" cm="1">
        <f t="array" ref="D107">IF($I$2="Длительное проживание от 10 ночей ",
INDEX(GRID!$B$18:$U$29,MATCH(C$7,GRID!$A$18:$A$29,0),MATCH(1,($U$2=GRID!$B$1:$U$1)*(КАЛЕНДАРЬ!L33=GRID!$B$3:$U$3),0))*GRID!$H$45,
ROUNDUP(INDEX(GRID!$B$18:$U$29,MATCH(C$7,GRID!$A$18:$A$29,0),MATCH(1,($U$2=GRID!$B$1:$U$1)*(КАЛЕНДАРЬ!L33=GRID!$B$3:$U$3),0))*GRID!$H$45*(1-GRID!$H$46),0))</f>
        <v>44010</v>
      </c>
      <c r="E107" s="5" cm="1">
        <f t="array" ref="E107">IF($I$2="Длительное проживание от 10 ночей ",
INDEX(GRID!$B$4:$U$15,MATCH(E$7,GRID!$A$4:$A$15,0),MATCH(1,($U$2=GRID!$B$1:$U$1)*(КАЛЕНДАРЬ!L33=GRID!$B$3:$U$3),0))*GRID!$H$45,
ROUNDUP(INDEX(GRID!$B$4:$U$15,MATCH(E$7,GRID!$A$4:$A$15,0),MATCH(1,($U$2=GRID!$B$1:$U$1)*(КАЛЕНДАРЬ!L33=GRID!$B$3:$U$3),0))*GRID!$H$45*(1-GRID!$H$46),0))</f>
        <v>47160</v>
      </c>
      <c r="F107" s="5" cm="1">
        <f t="array" ref="F107">IF($I$2="Длительное проживание от 10 ночей ",
INDEX(GRID!$B$18:$U$29,MATCH(E$7,GRID!$A$18:$A$29,0),MATCH(1,($U$2=GRID!$B$1:$U$1)*(КАЛЕНДАРЬ!L33=GRID!$B$3:$U$3),0))*GRID!$H$45,
ROUNDUP(INDEX(GRID!$B$18:$U$29,MATCH(E$7,GRID!$A$18:$A$29,0),MATCH(1,($U$2=GRID!$B$1:$U$1)*(КАЛЕНДАРЬ!L33=GRID!$B$3:$U$3),0))*GRID!$H$45*(1-GRID!$H$46),0))</f>
        <v>51660</v>
      </c>
      <c r="G107" s="50" t="s">
        <v>105</v>
      </c>
      <c r="H107" s="50" t="s">
        <v>105</v>
      </c>
      <c r="I107" s="5" cm="1">
        <f t="array" ref="I107">IF($I$2="Длительное проживание от 10 ночей ",
INDEX(GRID!$B$4:$U$15,MATCH(I$7,GRID!$A$4:$A$15,0),MATCH(1,($U$2=GRID!$B$1:$U$1)*(КАЛЕНДАРЬ!L33=GRID!$B$3:$U$3),0))*GRID!$H$45,
ROUNDUP(INDEX(GRID!$B$4:$U$15,MATCH(I$7,GRID!$A$4:$A$15,0),MATCH(1,($U$2=GRID!$B$1:$U$1)*(КАЛЕНДАРЬ!L33=GRID!$B$3:$U$3),0))*GRID!$H$45*(1-GRID!$H$46),0))</f>
        <v>59220</v>
      </c>
      <c r="J107" s="5" cm="1">
        <f t="array" ref="J107">IF($I$2="Длительное проживание от 10 ночей ",
INDEX(GRID!$B$18:$U$29,MATCH(I$7,GRID!$A$18:$A$29,0),MATCH(1,($U$2=GRID!$B$1:$U$1)*(КАЛЕНДАРЬ!L33=GRID!$B$3:$U$3),0))*GRID!$H$45,
ROUNDUP(INDEX(GRID!$B$18:$U$29,MATCH(I$7,GRID!$A$18:$A$29,0),MATCH(1,($U$2=GRID!$B$1:$U$1)*(КАЛЕНДАРЬ!L33=GRID!$B$3:$U$3),0))*GRID!$H$45*(1-GRID!$H$46),0))</f>
        <v>63720</v>
      </c>
      <c r="K107" s="50" t="s">
        <v>105</v>
      </c>
      <c r="L107" s="50" t="s">
        <v>105</v>
      </c>
      <c r="M107" s="5" cm="1">
        <f t="array" ref="M107">IF($I$2="Длительное проживание от 10 ночей ",
INDEX(GRID!$B$4:$U$15,MATCH(M$7,GRID!$A$4:$A$15,0),MATCH(1,($U$2=GRID!$B$1:$U$1)*(КАЛЕНДАРЬ!L33=GRID!$B$3:$U$3),0))*GRID!$H$45,
ROUNDUP(INDEX(GRID!$B$4:$U$15,MATCH(M$7,GRID!$A$4:$A$15,0),MATCH(1,($U$2=GRID!$B$1:$U$1)*(КАЛЕНДАРЬ!L33=GRID!$B$3:$U$3),0))*GRID!$H$45*(1-GRID!$H$46),0))</f>
        <v>86850</v>
      </c>
      <c r="N107" s="5" cm="1">
        <f t="array" ref="N107">IF($I$2="Длительное проживание от 10 ночей ",
INDEX(GRID!$B$18:$U$29,MATCH(M$7,GRID!$A$18:$A$29,0),MATCH(1,($U$2=GRID!$B$1:$U$1)*(КАЛЕНДАРЬ!L33=GRID!$B$3:$U$3),0))*GRID!$H$45,
ROUNDUP(INDEX(GRID!$B$18:$U$29,MATCH(M$7,GRID!$A$18:$A$29,0),MATCH(1,($U$2=GRID!$B$1:$U$1)*(КАЛЕНДАРЬ!L33=GRID!$B$3:$U$3),0))*GRID!$H$45*(1-GRID!$H$46),0))</f>
        <v>91350</v>
      </c>
      <c r="O107" s="50" t="s">
        <v>105</v>
      </c>
      <c r="P107" s="5" cm="1">
        <f t="array" ref="P107">IF($I$2="Длительное проживание от 10 ночей ",
INDEX(GRID!$B$4:$U$15,MATCH(P$7,GRID!$A$4:$A$15,0),MATCH(1,($U$2=GRID!$B$1:$U$1)*(КАЛЕНДАРЬ!L33=GRID!$B$3:$U$3),0))*GRID!$H$45,
ROUNDUP(INDEX(GRID!$B$4:$U$15,MATCH(P$7,GRID!$A$4:$A$15,0),MATCH(1,($U$2=GRID!$B$1:$U$1)*(КАЛЕНДАРЬ!L33=GRID!$B$3:$U$3),0))*GRID!$H$45*(1-GRID!$H$46),0))</f>
        <v>163170</v>
      </c>
      <c r="Q107" s="5" cm="1">
        <f t="array" ref="Q107">IF($I$2="Длительное проживание от 10 ночей ",
INDEX(GRID!$B$4:$U$15,MATCH(Q$7,GRID!$A$4:$A$15,0),MATCH(1,($U$2=GRID!$B$1:$U$1)*(КАЛЕНДАРЬ!L33=GRID!$B$3:$U$3),0))*GRID!$H$45,
ROUNDUP(INDEX(GRID!$B$4:$U$15,MATCH(Q$7,GRID!$A$4:$A$15,0),MATCH(1,($U$2=GRID!$B$1:$U$1)*(КАЛЕНДАРЬ!L33=GRID!$B$3:$U$3),0))*GRID!$H$45*(1-GRID!$H$46),0))</f>
        <v>190350</v>
      </c>
      <c r="R107" s="50" t="s">
        <v>105</v>
      </c>
      <c r="S107" s="50" t="s">
        <v>105</v>
      </c>
      <c r="T107" s="50" t="s">
        <v>105</v>
      </c>
    </row>
    <row r="108" spans="1:20" hidden="1">
      <c r="A108" s="100"/>
      <c r="B108" s="101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255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</row>
    <row r="110" spans="1:20" hidden="1">
      <c r="A110" s="256" t="s">
        <v>90</v>
      </c>
      <c r="B110" s="257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</row>
    <row r="111" spans="1:20" ht="56.25" hidden="1" customHeight="1">
      <c r="A111" s="251" t="s">
        <v>8</v>
      </c>
      <c r="B111" s="252"/>
      <c r="C111" s="169" t="s">
        <v>87</v>
      </c>
      <c r="D111" s="170"/>
      <c r="E111" s="155" t="s">
        <v>79</v>
      </c>
      <c r="F111" s="156"/>
      <c r="G111" s="248" t="s">
        <v>80</v>
      </c>
      <c r="H111" s="249"/>
      <c r="I111" s="198" t="s">
        <v>81</v>
      </c>
      <c r="J111" s="198"/>
      <c r="K111" s="157" t="s">
        <v>82</v>
      </c>
      <c r="L111" s="157"/>
      <c r="M111" s="161" t="s">
        <v>83</v>
      </c>
      <c r="N111" s="161"/>
      <c r="O111" s="44" t="s">
        <v>57</v>
      </c>
      <c r="P111" s="17" t="s">
        <v>58</v>
      </c>
      <c r="Q111" s="18" t="s">
        <v>59</v>
      </c>
      <c r="R111" s="44" t="s">
        <v>60</v>
      </c>
      <c r="S111" s="44" t="s">
        <v>61</v>
      </c>
      <c r="T111" s="44" t="s">
        <v>62</v>
      </c>
    </row>
    <row r="112" spans="1:20" hidden="1">
      <c r="A112" s="253"/>
      <c r="B112" s="254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56" t="s">
        <v>15</v>
      </c>
      <c r="B113" s="57">
        <v>1</v>
      </c>
      <c r="C113" s="5" cm="1">
        <f t="array" ref="C113">IF($I$2="Длительное проживание от 10 ночей ",
INDEX(GRID!$B$4:$U$15,MATCH(C$7,GRID!$A$4:$A$15,0),MATCH(1,($U$2=GRID!$B$1:$U$1)*(КАЛЕНДАРЬ!O4=GRID!$B$3:$U$3),0))*GRID!$H$45,
ROUNDUP(INDEX(GRID!$B$4:$U$15,MATCH(C$7,GRID!$A$4:$A$15,0),MATCH(1,($U$2=GRID!$B$1:$U$1)*(КАЛЕНДАРЬ!O4=GRID!$B$3:$U$3),0))*GRID!$H$45*(1-GRID!$H$46),0))</f>
        <v>47340</v>
      </c>
      <c r="D113" s="5" cm="1">
        <f t="array" ref="D113">IF($I$2="Длительное проживание от 10 ночей ",
INDEX(GRID!$B$18:$U$29,MATCH(C$7,GRID!$A$18:$A$29,0),MATCH(1,($U$2=GRID!$B$1:$U$1)*(КАЛЕНДАРЬ!O4=GRID!$B$3:$U$3),0))*GRID!$H$45,
ROUNDUP(INDEX(GRID!$B$18:$U$29,MATCH(C$7,GRID!$A$18:$A$29,0),MATCH(1,($U$2=GRID!$B$1:$U$1)*(КАЛЕНДАРЬ!O4=GRID!$B$3:$U$3),0))*GRID!$H$45*(1-GRID!$H$46),0))</f>
        <v>51840</v>
      </c>
      <c r="E113" s="5" cm="1">
        <f t="array" ref="E113">IF($I$2="Длительное проживание от 10 ночей ",
INDEX(GRID!$B$4:$U$15,MATCH(E$7,GRID!$A$4:$A$15,0),MATCH(1,($U$2=GRID!$B$1:$U$1)*(КАЛЕНДАРЬ!O4=GRID!$B$3:$U$3),0))*GRID!$H$45,
ROUNDUP(INDEX(GRID!$B$4:$U$15,MATCH(E$7,GRID!$A$4:$A$15,0),MATCH(1,($U$2=GRID!$B$1:$U$1)*(КАЛЕНДАРЬ!O4=GRID!$B$3:$U$3),0))*GRID!$H$45*(1-GRID!$H$46),0))</f>
        <v>55890</v>
      </c>
      <c r="F113" s="5" cm="1">
        <f t="array" ref="F113">IF($I$2="Длительное проживание от 10 ночей ",
INDEX(GRID!$B$18:$U$29,MATCH(E$7,GRID!$A$18:$A$29,0),MATCH(1,($U$2=GRID!$B$1:$U$1)*(КАЛЕНДАРЬ!O4=GRID!$B$3:$U$3),0))*GRID!$H$45,
ROUNDUP(INDEX(GRID!$B$18:$U$29,MATCH(E$7,GRID!$A$18:$A$29,0),MATCH(1,($U$2=GRID!$B$1:$U$1)*(КАЛЕНДАРЬ!O4=GRID!$B$3:$U$3),0))*GRID!$H$45*(1-GRID!$H$46),0))</f>
        <v>60390</v>
      </c>
      <c r="G113" s="50" t="s">
        <v>105</v>
      </c>
      <c r="H113" s="50" t="s">
        <v>105</v>
      </c>
      <c r="I113" s="5" cm="1">
        <f t="array" ref="I113">IF($I$2="Длительное проживание от 10 ночей ",
INDEX(GRID!$B$4:$U$15,MATCH(I$7,GRID!$A$4:$A$15,0),MATCH(1,($U$2=GRID!$B$1:$U$1)*(КАЛЕНДАРЬ!O4=GRID!$B$3:$U$3),0))*GRID!$H$45,
ROUNDUP(INDEX(GRID!$B$4:$U$15,MATCH(I$7,GRID!$A$4:$A$15,0),MATCH(1,($U$2=GRID!$B$1:$U$1)*(КАЛЕНДАРЬ!O4=GRID!$B$3:$U$3),0))*GRID!$H$45*(1-GRID!$H$46),0))</f>
        <v>68940</v>
      </c>
      <c r="J113" s="5" cm="1">
        <f t="array" ref="J113">IF($I$2="Длительное проживание от 10 ночей ",
INDEX(GRID!$B$18:$U$29,MATCH(I$7,GRID!$A$18:$A$29,0),MATCH(1,($U$2=GRID!$B$1:$U$1)*(КАЛЕНДАРЬ!O4=GRID!$B$3:$U$3),0))*GRID!$H$45,
ROUNDUP(INDEX(GRID!$B$18:$U$29,MATCH(I$7,GRID!$A$18:$A$29,0),MATCH(1,($U$2=GRID!$B$1:$U$1)*(КАЛЕНДАРЬ!O4=GRID!$B$3:$U$3),0))*GRID!$H$45*(1-GRID!$H$46),0))</f>
        <v>73440</v>
      </c>
      <c r="K113" s="50" t="s">
        <v>105</v>
      </c>
      <c r="L113" s="50" t="s">
        <v>105</v>
      </c>
      <c r="M113" s="5" cm="1">
        <f t="array" ref="M113">IF($I$2="Длительное проживание от 10 ночей ",
INDEX(GRID!$B$4:$U$15,MATCH(M$7,GRID!$A$4:$A$15,0),MATCH(1,($U$2=GRID!$B$1:$U$1)*(КАЛЕНДАРЬ!O4=GRID!$B$3:$U$3),0))*GRID!$H$45,
ROUNDUP(INDEX(GRID!$B$4:$U$15,MATCH(M$7,GRID!$A$4:$A$15,0),MATCH(1,($U$2=GRID!$B$1:$U$1)*(КАЛЕНДАРЬ!O4=GRID!$B$3:$U$3),0))*GRID!$H$45*(1-GRID!$H$46),0))</f>
        <v>99360</v>
      </c>
      <c r="N113" s="5" cm="1">
        <f t="array" ref="N113">IF($I$2="Длительное проживание от 10 ночей ",
INDEX(GRID!$B$18:$U$29,MATCH(M$7,GRID!$A$18:$A$29,0),MATCH(1,($U$2=GRID!$B$1:$U$1)*(КАЛЕНДАРЬ!O4=GRID!$B$3:$U$3),0))*GRID!$H$45,
ROUNDUP(INDEX(GRID!$B$18:$U$29,MATCH(M$7,GRID!$A$18:$A$29,0),MATCH(1,($U$2=GRID!$B$1:$U$1)*(КАЛЕНДАРЬ!O4=GRID!$B$3:$U$3),0))*GRID!$H$45*(1-GRID!$H$46),0))</f>
        <v>103860</v>
      </c>
      <c r="O113" s="50" t="s">
        <v>105</v>
      </c>
      <c r="P113" s="5" cm="1">
        <f t="array" ref="P113">IF($I$2="Длительное проживание от 10 ночей ",
INDEX(GRID!$B$4:$U$15,MATCH(P$7,GRID!$A$4:$A$15,0),MATCH(1,($U$2=GRID!$B$1:$U$1)*(КАЛЕНДАРЬ!O4=GRID!$B$3:$U$3),0))*GRID!$H$45,
ROUNDUP(INDEX(GRID!$B$4:$U$15,MATCH(P$7,GRID!$A$4:$A$15,0),MATCH(1,($U$2=GRID!$B$1:$U$1)*(КАЛЕНДАРЬ!O4=GRID!$B$3:$U$3),0))*GRID!$H$45*(1-GRID!$H$46),0))</f>
        <v>179370</v>
      </c>
      <c r="Q113" s="5" cm="1">
        <f t="array" ref="Q113">IF($I$2="Длительное проживание от 10 ночей ",
INDEX(GRID!$B$4:$U$15,MATCH(Q$7,GRID!$A$4:$A$15,0),MATCH(1,($U$2=GRID!$B$1:$U$1)*(КАЛЕНДАРЬ!O4=GRID!$B$3:$U$3),0))*GRID!$H$45,
ROUNDUP(INDEX(GRID!$B$4:$U$15,MATCH(Q$7,GRID!$A$4:$A$15,0),MATCH(1,($U$2=GRID!$B$1:$U$1)*(КАЛЕНДАРЬ!O4=GRID!$B$3:$U$3),0))*GRID!$H$45*(1-GRID!$H$46),0))</f>
        <v>207540</v>
      </c>
      <c r="R113" s="50" t="s">
        <v>105</v>
      </c>
      <c r="S113" s="50" t="s">
        <v>105</v>
      </c>
      <c r="T113" s="50" t="s">
        <v>105</v>
      </c>
    </row>
    <row r="114" spans="1:20" hidden="1">
      <c r="A114" s="56" t="s">
        <v>16</v>
      </c>
      <c r="B114" s="57">
        <v>2</v>
      </c>
      <c r="C114" s="5" cm="1">
        <f t="array" ref="C114">IF($I$2="Длительное проживание от 10 ночей ",
INDEX(GRID!$B$4:$U$15,MATCH(C$7,GRID!$A$4:$A$15,0),MATCH(1,($U$2=GRID!$B$1:$U$1)*(КАЛЕНДАРЬ!O5=GRID!$B$3:$U$3),0))*GRID!$H$45,
ROUNDUP(INDEX(GRID!$B$4:$U$15,MATCH(C$7,GRID!$A$4:$A$15,0),MATCH(1,($U$2=GRID!$B$1:$U$1)*(КАЛЕНДАРЬ!O5=GRID!$B$3:$U$3),0))*GRID!$H$45*(1-GRID!$H$46),0))</f>
        <v>47340</v>
      </c>
      <c r="D114" s="5" cm="1">
        <f t="array" ref="D114">IF($I$2="Длительное проживание от 10 ночей ",
INDEX(GRID!$B$18:$U$29,MATCH(C$7,GRID!$A$18:$A$29,0),MATCH(1,($U$2=GRID!$B$1:$U$1)*(КАЛЕНДАРЬ!O5=GRID!$B$3:$U$3),0))*GRID!$H$45,
ROUNDUP(INDEX(GRID!$B$18:$U$29,MATCH(C$7,GRID!$A$18:$A$29,0),MATCH(1,($U$2=GRID!$B$1:$U$1)*(КАЛЕНДАРЬ!O5=GRID!$B$3:$U$3),0))*GRID!$H$45*(1-GRID!$H$46),0))</f>
        <v>51840</v>
      </c>
      <c r="E114" s="5" cm="1">
        <f t="array" ref="E114">IF($I$2="Длительное проживание от 10 ночей ",
INDEX(GRID!$B$4:$U$15,MATCH(E$7,GRID!$A$4:$A$15,0),MATCH(1,($U$2=GRID!$B$1:$U$1)*(КАЛЕНДАРЬ!O5=GRID!$B$3:$U$3),0))*GRID!$H$45,
ROUNDUP(INDEX(GRID!$B$4:$U$15,MATCH(E$7,GRID!$A$4:$A$15,0),MATCH(1,($U$2=GRID!$B$1:$U$1)*(КАЛЕНДАРЬ!O5=GRID!$B$3:$U$3),0))*GRID!$H$45*(1-GRID!$H$46),0))</f>
        <v>55890</v>
      </c>
      <c r="F114" s="5" cm="1">
        <f t="array" ref="F114">IF($I$2="Длительное проживание от 10 ночей ",
INDEX(GRID!$B$18:$U$29,MATCH(E$7,GRID!$A$18:$A$29,0),MATCH(1,($U$2=GRID!$B$1:$U$1)*(КАЛЕНДАРЬ!O5=GRID!$B$3:$U$3),0))*GRID!$H$45,
ROUNDUP(INDEX(GRID!$B$18:$U$29,MATCH(E$7,GRID!$A$18:$A$29,0),MATCH(1,($U$2=GRID!$B$1:$U$1)*(КАЛЕНДАРЬ!O5=GRID!$B$3:$U$3),0))*GRID!$H$45*(1-GRID!$H$46),0))</f>
        <v>60390</v>
      </c>
      <c r="G114" s="50" t="s">
        <v>105</v>
      </c>
      <c r="H114" s="50" t="s">
        <v>105</v>
      </c>
      <c r="I114" s="5" cm="1">
        <f t="array" ref="I114">IF($I$2="Длительное проживание от 10 ночей ",
INDEX(GRID!$B$4:$U$15,MATCH(I$7,GRID!$A$4:$A$15,0),MATCH(1,($U$2=GRID!$B$1:$U$1)*(КАЛЕНДАРЬ!O5=GRID!$B$3:$U$3),0))*GRID!$H$45,
ROUNDUP(INDEX(GRID!$B$4:$U$15,MATCH(I$7,GRID!$A$4:$A$15,0),MATCH(1,($U$2=GRID!$B$1:$U$1)*(КАЛЕНДАРЬ!O5=GRID!$B$3:$U$3),0))*GRID!$H$45*(1-GRID!$H$46),0))</f>
        <v>68940</v>
      </c>
      <c r="J114" s="5" cm="1">
        <f t="array" ref="J114">IF($I$2="Длительное проживание от 10 ночей ",
INDEX(GRID!$B$18:$U$29,MATCH(I$7,GRID!$A$18:$A$29,0),MATCH(1,($U$2=GRID!$B$1:$U$1)*(КАЛЕНДАРЬ!O5=GRID!$B$3:$U$3),0))*GRID!$H$45,
ROUNDUP(INDEX(GRID!$B$18:$U$29,MATCH(I$7,GRID!$A$18:$A$29,0),MATCH(1,($U$2=GRID!$B$1:$U$1)*(КАЛЕНДАРЬ!O5=GRID!$B$3:$U$3),0))*GRID!$H$45*(1-GRID!$H$46),0))</f>
        <v>73440</v>
      </c>
      <c r="K114" s="50" t="s">
        <v>105</v>
      </c>
      <c r="L114" s="50" t="s">
        <v>105</v>
      </c>
      <c r="M114" s="5" cm="1">
        <f t="array" ref="M114">IF($I$2="Длительное проживание от 10 ночей ",
INDEX(GRID!$B$4:$U$15,MATCH(M$7,GRID!$A$4:$A$15,0),MATCH(1,($U$2=GRID!$B$1:$U$1)*(КАЛЕНДАРЬ!O5=GRID!$B$3:$U$3),0))*GRID!$H$45,
ROUNDUP(INDEX(GRID!$B$4:$U$15,MATCH(M$7,GRID!$A$4:$A$15,0),MATCH(1,($U$2=GRID!$B$1:$U$1)*(КАЛЕНДАРЬ!O5=GRID!$B$3:$U$3),0))*GRID!$H$45*(1-GRID!$H$46),0))</f>
        <v>99360</v>
      </c>
      <c r="N114" s="5" cm="1">
        <f t="array" ref="N114">IF($I$2="Длительное проживание от 10 ночей ",
INDEX(GRID!$B$18:$U$29,MATCH(M$7,GRID!$A$18:$A$29,0),MATCH(1,($U$2=GRID!$B$1:$U$1)*(КАЛЕНДАРЬ!O5=GRID!$B$3:$U$3),0))*GRID!$H$45,
ROUNDUP(INDEX(GRID!$B$18:$U$29,MATCH(M$7,GRID!$A$18:$A$29,0),MATCH(1,($U$2=GRID!$B$1:$U$1)*(КАЛЕНДАРЬ!O5=GRID!$B$3:$U$3),0))*GRID!$H$45*(1-GRID!$H$46),0))</f>
        <v>103860</v>
      </c>
      <c r="O114" s="50" t="s">
        <v>105</v>
      </c>
      <c r="P114" s="5" cm="1">
        <f t="array" ref="P114">IF($I$2="Длительное проживание от 10 ночей ",
INDEX(GRID!$B$4:$U$15,MATCH(P$7,GRID!$A$4:$A$15,0),MATCH(1,($U$2=GRID!$B$1:$U$1)*(КАЛЕНДАРЬ!O5=GRID!$B$3:$U$3),0))*GRID!$H$45,
ROUNDUP(INDEX(GRID!$B$4:$U$15,MATCH(P$7,GRID!$A$4:$A$15,0),MATCH(1,($U$2=GRID!$B$1:$U$1)*(КАЛЕНДАРЬ!O5=GRID!$B$3:$U$3),0))*GRID!$H$45*(1-GRID!$H$46),0))</f>
        <v>179370</v>
      </c>
      <c r="Q114" s="5" cm="1">
        <f t="array" ref="Q114">IF($I$2="Длительное проживание от 10 ночей ",
INDEX(GRID!$B$4:$U$15,MATCH(Q$7,GRID!$A$4:$A$15,0),MATCH(1,($U$2=GRID!$B$1:$U$1)*(КАЛЕНДАРЬ!O5=GRID!$B$3:$U$3),0))*GRID!$H$45,
ROUNDUP(INDEX(GRID!$B$4:$U$15,MATCH(Q$7,GRID!$A$4:$A$15,0),MATCH(1,($U$2=GRID!$B$1:$U$1)*(КАЛЕНДАРЬ!O5=GRID!$B$3:$U$3),0))*GRID!$H$45*(1-GRID!$H$46),0))</f>
        <v>207540</v>
      </c>
      <c r="R114" s="50" t="s">
        <v>105</v>
      </c>
      <c r="S114" s="50" t="s">
        <v>105</v>
      </c>
      <c r="T114" s="50" t="s">
        <v>105</v>
      </c>
    </row>
    <row r="115" spans="1:20" hidden="1">
      <c r="A115" s="56" t="s">
        <v>17</v>
      </c>
      <c r="B115" s="57">
        <v>3</v>
      </c>
      <c r="C115" s="5" cm="1">
        <f t="array" ref="C115">IF($I$2="Длительное проживание от 10 ночей ",
INDEX(GRID!$B$4:$U$15,MATCH(C$7,GRID!$A$4:$A$15,0),MATCH(1,($U$2=GRID!$B$1:$U$1)*(КАЛЕНДАРЬ!O6=GRID!$B$3:$U$3),0))*GRID!$H$45,
ROUNDUP(INDEX(GRID!$B$4:$U$15,MATCH(C$7,GRID!$A$4:$A$15,0),MATCH(1,($U$2=GRID!$B$1:$U$1)*(КАЛЕНДАРЬ!O6=GRID!$B$3:$U$3),0))*GRID!$H$45*(1-GRID!$H$46),0))</f>
        <v>47340</v>
      </c>
      <c r="D115" s="5" cm="1">
        <f t="array" ref="D115">IF($I$2="Длительное проживание от 10 ночей ",
INDEX(GRID!$B$18:$U$29,MATCH(C$7,GRID!$A$18:$A$29,0),MATCH(1,($U$2=GRID!$B$1:$U$1)*(КАЛЕНДАРЬ!O6=GRID!$B$3:$U$3),0))*GRID!$H$45,
ROUNDUP(INDEX(GRID!$B$18:$U$29,MATCH(C$7,GRID!$A$18:$A$29,0),MATCH(1,($U$2=GRID!$B$1:$U$1)*(КАЛЕНДАРЬ!O6=GRID!$B$3:$U$3),0))*GRID!$H$45*(1-GRID!$H$46),0))</f>
        <v>51840</v>
      </c>
      <c r="E115" s="5" cm="1">
        <f t="array" ref="E115">IF($I$2="Длительное проживание от 10 ночей ",
INDEX(GRID!$B$4:$U$15,MATCH(E$7,GRID!$A$4:$A$15,0),MATCH(1,($U$2=GRID!$B$1:$U$1)*(КАЛЕНДАРЬ!O6=GRID!$B$3:$U$3),0))*GRID!$H$45,
ROUNDUP(INDEX(GRID!$B$4:$U$15,MATCH(E$7,GRID!$A$4:$A$15,0),MATCH(1,($U$2=GRID!$B$1:$U$1)*(КАЛЕНДАРЬ!O6=GRID!$B$3:$U$3),0))*GRID!$H$45*(1-GRID!$H$46),0))</f>
        <v>55890</v>
      </c>
      <c r="F115" s="5" cm="1">
        <f t="array" ref="F115">IF($I$2="Длительное проживание от 10 ночей ",
INDEX(GRID!$B$18:$U$29,MATCH(E$7,GRID!$A$18:$A$29,0),MATCH(1,($U$2=GRID!$B$1:$U$1)*(КАЛЕНДАРЬ!O6=GRID!$B$3:$U$3),0))*GRID!$H$45,
ROUNDUP(INDEX(GRID!$B$18:$U$29,MATCH(E$7,GRID!$A$18:$A$29,0),MATCH(1,($U$2=GRID!$B$1:$U$1)*(КАЛЕНДАРЬ!O6=GRID!$B$3:$U$3),0))*GRID!$H$45*(1-GRID!$H$46),0))</f>
        <v>60390</v>
      </c>
      <c r="G115" s="50" t="s">
        <v>105</v>
      </c>
      <c r="H115" s="50" t="s">
        <v>105</v>
      </c>
      <c r="I115" s="5" cm="1">
        <f t="array" ref="I115">IF($I$2="Длительное проживание от 10 ночей ",
INDEX(GRID!$B$4:$U$15,MATCH(I$7,GRID!$A$4:$A$15,0),MATCH(1,($U$2=GRID!$B$1:$U$1)*(КАЛЕНДАРЬ!O6=GRID!$B$3:$U$3),0))*GRID!$H$45,
ROUNDUP(INDEX(GRID!$B$4:$U$15,MATCH(I$7,GRID!$A$4:$A$15,0),MATCH(1,($U$2=GRID!$B$1:$U$1)*(КАЛЕНДАРЬ!O6=GRID!$B$3:$U$3),0))*GRID!$H$45*(1-GRID!$H$46),0))</f>
        <v>68940</v>
      </c>
      <c r="J115" s="5" cm="1">
        <f t="array" ref="J115">IF($I$2="Длительное проживание от 10 ночей ",
INDEX(GRID!$B$18:$U$29,MATCH(I$7,GRID!$A$18:$A$29,0),MATCH(1,($U$2=GRID!$B$1:$U$1)*(КАЛЕНДАРЬ!O6=GRID!$B$3:$U$3),0))*GRID!$H$45,
ROUNDUP(INDEX(GRID!$B$18:$U$29,MATCH(I$7,GRID!$A$18:$A$29,0),MATCH(1,($U$2=GRID!$B$1:$U$1)*(КАЛЕНДАРЬ!O6=GRID!$B$3:$U$3),0))*GRID!$H$45*(1-GRID!$H$46),0))</f>
        <v>73440</v>
      </c>
      <c r="K115" s="50" t="s">
        <v>105</v>
      </c>
      <c r="L115" s="50" t="s">
        <v>105</v>
      </c>
      <c r="M115" s="5" cm="1">
        <f t="array" ref="M115">IF($I$2="Длительное проживание от 10 ночей ",
INDEX(GRID!$B$4:$U$15,MATCH(M$7,GRID!$A$4:$A$15,0),MATCH(1,($U$2=GRID!$B$1:$U$1)*(КАЛЕНДАРЬ!O6=GRID!$B$3:$U$3),0))*GRID!$H$45,
ROUNDUP(INDEX(GRID!$B$4:$U$15,MATCH(M$7,GRID!$A$4:$A$15,0),MATCH(1,($U$2=GRID!$B$1:$U$1)*(КАЛЕНДАРЬ!O6=GRID!$B$3:$U$3),0))*GRID!$H$45*(1-GRID!$H$46),0))</f>
        <v>99360</v>
      </c>
      <c r="N115" s="5" cm="1">
        <f t="array" ref="N115">IF($I$2="Длительное проживание от 10 ночей ",
INDEX(GRID!$B$18:$U$29,MATCH(M$7,GRID!$A$18:$A$29,0),MATCH(1,($U$2=GRID!$B$1:$U$1)*(КАЛЕНДАРЬ!O6=GRID!$B$3:$U$3),0))*GRID!$H$45,
ROUNDUP(INDEX(GRID!$B$18:$U$29,MATCH(M$7,GRID!$A$18:$A$29,0),MATCH(1,($U$2=GRID!$B$1:$U$1)*(КАЛЕНДАРЬ!O6=GRID!$B$3:$U$3),0))*GRID!$H$45*(1-GRID!$H$46),0))</f>
        <v>103860</v>
      </c>
      <c r="O115" s="50" t="s">
        <v>105</v>
      </c>
      <c r="P115" s="5" cm="1">
        <f t="array" ref="P115">IF($I$2="Длительное проживание от 10 ночей ",
INDEX(GRID!$B$4:$U$15,MATCH(P$7,GRID!$A$4:$A$15,0),MATCH(1,($U$2=GRID!$B$1:$U$1)*(КАЛЕНДАРЬ!O6=GRID!$B$3:$U$3),0))*GRID!$H$45,
ROUNDUP(INDEX(GRID!$B$4:$U$15,MATCH(P$7,GRID!$A$4:$A$15,0),MATCH(1,($U$2=GRID!$B$1:$U$1)*(КАЛЕНДАРЬ!O6=GRID!$B$3:$U$3),0))*GRID!$H$45*(1-GRID!$H$46),0))</f>
        <v>179370</v>
      </c>
      <c r="Q115" s="5" cm="1">
        <f t="array" ref="Q115">IF($I$2="Длительное проживание от 10 ночей ",
INDEX(GRID!$B$4:$U$15,MATCH(Q$7,GRID!$A$4:$A$15,0),MATCH(1,($U$2=GRID!$B$1:$U$1)*(КАЛЕНДАРЬ!O6=GRID!$B$3:$U$3),0))*GRID!$H$45,
ROUNDUP(INDEX(GRID!$B$4:$U$15,MATCH(Q$7,GRID!$A$4:$A$15,0),MATCH(1,($U$2=GRID!$B$1:$U$1)*(КАЛЕНДАРЬ!O6=GRID!$B$3:$U$3),0))*GRID!$H$45*(1-GRID!$H$46),0))</f>
        <v>207540</v>
      </c>
      <c r="R115" s="50" t="s">
        <v>105</v>
      </c>
      <c r="S115" s="50" t="s">
        <v>105</v>
      </c>
      <c r="T115" s="50" t="s">
        <v>105</v>
      </c>
    </row>
    <row r="116" spans="1:20" hidden="1">
      <c r="A116" s="56" t="s">
        <v>11</v>
      </c>
      <c r="B116" s="57">
        <v>4</v>
      </c>
      <c r="C116" s="5" cm="1">
        <f t="array" ref="C116">IF($I$2="Длительное проживание от 10 ночей ",
INDEX(GRID!$B$4:$U$15,MATCH(C$7,GRID!$A$4:$A$15,0),MATCH(1,($U$2=GRID!$B$1:$U$1)*(КАЛЕНДАРЬ!O7=GRID!$B$3:$U$3),0))*GRID!$H$45,
ROUNDUP(INDEX(GRID!$B$4:$U$15,MATCH(C$7,GRID!$A$4:$A$15,0),MATCH(1,($U$2=GRID!$B$1:$U$1)*(КАЛЕНДАРЬ!O7=GRID!$B$3:$U$3),0))*GRID!$H$45*(1-GRID!$H$46),0))</f>
        <v>47340</v>
      </c>
      <c r="D116" s="5" cm="1">
        <f t="array" ref="D116">IF($I$2="Длительное проживание от 10 ночей ",
INDEX(GRID!$B$18:$U$29,MATCH(C$7,GRID!$A$18:$A$29,0),MATCH(1,($U$2=GRID!$B$1:$U$1)*(КАЛЕНДАРЬ!O7=GRID!$B$3:$U$3),0))*GRID!$H$45,
ROUNDUP(INDEX(GRID!$B$18:$U$29,MATCH(C$7,GRID!$A$18:$A$29,0),MATCH(1,($U$2=GRID!$B$1:$U$1)*(КАЛЕНДАРЬ!O7=GRID!$B$3:$U$3),0))*GRID!$H$45*(1-GRID!$H$46),0))</f>
        <v>51840</v>
      </c>
      <c r="E116" s="5" cm="1">
        <f t="array" ref="E116">IF($I$2="Длительное проживание от 10 ночей ",
INDEX(GRID!$B$4:$U$15,MATCH(E$7,GRID!$A$4:$A$15,0),MATCH(1,($U$2=GRID!$B$1:$U$1)*(КАЛЕНДАРЬ!O7=GRID!$B$3:$U$3),0))*GRID!$H$45,
ROUNDUP(INDEX(GRID!$B$4:$U$15,MATCH(E$7,GRID!$A$4:$A$15,0),MATCH(1,($U$2=GRID!$B$1:$U$1)*(КАЛЕНДАРЬ!O7=GRID!$B$3:$U$3),0))*GRID!$H$45*(1-GRID!$H$46),0))</f>
        <v>55890</v>
      </c>
      <c r="F116" s="5" cm="1">
        <f t="array" ref="F116">IF($I$2="Длительное проживание от 10 ночей ",
INDEX(GRID!$B$18:$U$29,MATCH(E$7,GRID!$A$18:$A$29,0),MATCH(1,($U$2=GRID!$B$1:$U$1)*(КАЛЕНДАРЬ!O7=GRID!$B$3:$U$3),0))*GRID!$H$45,
ROUNDUP(INDEX(GRID!$B$18:$U$29,MATCH(E$7,GRID!$A$18:$A$29,0),MATCH(1,($U$2=GRID!$B$1:$U$1)*(КАЛЕНДАРЬ!O7=GRID!$B$3:$U$3),0))*GRID!$H$45*(1-GRID!$H$46),0))</f>
        <v>60390</v>
      </c>
      <c r="G116" s="50" t="s">
        <v>105</v>
      </c>
      <c r="H116" s="50" t="s">
        <v>105</v>
      </c>
      <c r="I116" s="5" cm="1">
        <f t="array" ref="I116">IF($I$2="Длительное проживание от 10 ночей ",
INDEX(GRID!$B$4:$U$15,MATCH(I$7,GRID!$A$4:$A$15,0),MATCH(1,($U$2=GRID!$B$1:$U$1)*(КАЛЕНДАРЬ!O7=GRID!$B$3:$U$3),0))*GRID!$H$45,
ROUNDUP(INDEX(GRID!$B$4:$U$15,MATCH(I$7,GRID!$A$4:$A$15,0),MATCH(1,($U$2=GRID!$B$1:$U$1)*(КАЛЕНДАРЬ!O7=GRID!$B$3:$U$3),0))*GRID!$H$45*(1-GRID!$H$46),0))</f>
        <v>68940</v>
      </c>
      <c r="J116" s="5" cm="1">
        <f t="array" ref="J116">IF($I$2="Длительное проживание от 10 ночей ",
INDEX(GRID!$B$18:$U$29,MATCH(I$7,GRID!$A$18:$A$29,0),MATCH(1,($U$2=GRID!$B$1:$U$1)*(КАЛЕНДАРЬ!O7=GRID!$B$3:$U$3),0))*GRID!$H$45,
ROUNDUP(INDEX(GRID!$B$18:$U$29,MATCH(I$7,GRID!$A$18:$A$29,0),MATCH(1,($U$2=GRID!$B$1:$U$1)*(КАЛЕНДАРЬ!O7=GRID!$B$3:$U$3),0))*GRID!$H$45*(1-GRID!$H$46),0))</f>
        <v>73440</v>
      </c>
      <c r="K116" s="50" t="s">
        <v>105</v>
      </c>
      <c r="L116" s="50" t="s">
        <v>105</v>
      </c>
      <c r="M116" s="5" cm="1">
        <f t="array" ref="M116">IF($I$2="Длительное проживание от 10 ночей ",
INDEX(GRID!$B$4:$U$15,MATCH(M$7,GRID!$A$4:$A$15,0),MATCH(1,($U$2=GRID!$B$1:$U$1)*(КАЛЕНДАРЬ!O7=GRID!$B$3:$U$3),0))*GRID!$H$45,
ROUNDUP(INDEX(GRID!$B$4:$U$15,MATCH(M$7,GRID!$A$4:$A$15,0),MATCH(1,($U$2=GRID!$B$1:$U$1)*(КАЛЕНДАРЬ!O7=GRID!$B$3:$U$3),0))*GRID!$H$45*(1-GRID!$H$46),0))</f>
        <v>99360</v>
      </c>
      <c r="N116" s="5" cm="1">
        <f t="array" ref="N116">IF($I$2="Длительное проживание от 10 ночей ",
INDEX(GRID!$B$18:$U$29,MATCH(M$7,GRID!$A$18:$A$29,0),MATCH(1,($U$2=GRID!$B$1:$U$1)*(КАЛЕНДАРЬ!O7=GRID!$B$3:$U$3),0))*GRID!$H$45,
ROUNDUP(INDEX(GRID!$B$18:$U$29,MATCH(M$7,GRID!$A$18:$A$29,0),MATCH(1,($U$2=GRID!$B$1:$U$1)*(КАЛЕНДАРЬ!O7=GRID!$B$3:$U$3),0))*GRID!$H$45*(1-GRID!$H$46),0))</f>
        <v>103860</v>
      </c>
      <c r="O116" s="50" t="s">
        <v>105</v>
      </c>
      <c r="P116" s="5" cm="1">
        <f t="array" ref="P116">IF($I$2="Длительное проживание от 10 ночей ",
INDEX(GRID!$B$4:$U$15,MATCH(P$7,GRID!$A$4:$A$15,0),MATCH(1,($U$2=GRID!$B$1:$U$1)*(КАЛЕНДАРЬ!O7=GRID!$B$3:$U$3),0))*GRID!$H$45,
ROUNDUP(INDEX(GRID!$B$4:$U$15,MATCH(P$7,GRID!$A$4:$A$15,0),MATCH(1,($U$2=GRID!$B$1:$U$1)*(КАЛЕНДАРЬ!O7=GRID!$B$3:$U$3),0))*GRID!$H$45*(1-GRID!$H$46),0))</f>
        <v>179370</v>
      </c>
      <c r="Q116" s="5" cm="1">
        <f t="array" ref="Q116">IF($I$2="Длительное проживание от 10 ночей ",
INDEX(GRID!$B$4:$U$15,MATCH(Q$7,GRID!$A$4:$A$15,0),MATCH(1,($U$2=GRID!$B$1:$U$1)*(КАЛЕНДАРЬ!O7=GRID!$B$3:$U$3),0))*GRID!$H$45,
ROUNDUP(INDEX(GRID!$B$4:$U$15,MATCH(Q$7,GRID!$A$4:$A$15,0),MATCH(1,($U$2=GRID!$B$1:$U$1)*(КАЛЕНДАРЬ!O7=GRID!$B$3:$U$3),0))*GRID!$H$45*(1-GRID!$H$46),0))</f>
        <v>207540</v>
      </c>
      <c r="R116" s="50" t="s">
        <v>105</v>
      </c>
      <c r="S116" s="50" t="s">
        <v>105</v>
      </c>
      <c r="T116" s="50" t="s">
        <v>105</v>
      </c>
    </row>
    <row r="117" spans="1:20" hidden="1">
      <c r="A117" s="56" t="s">
        <v>12</v>
      </c>
      <c r="B117" s="57">
        <v>5</v>
      </c>
      <c r="C117" s="5" cm="1">
        <f t="array" ref="C117">IF($I$2="Длительное проживание от 10 ночей ",
INDEX(GRID!$B$4:$U$15,MATCH(C$7,GRID!$A$4:$A$15,0),MATCH(1,($U$2=GRID!$B$1:$U$1)*(КАЛЕНДАРЬ!O8=GRID!$B$3:$U$3),0))*GRID!$H$45,
ROUNDUP(INDEX(GRID!$B$4:$U$15,MATCH(C$7,GRID!$A$4:$A$15,0),MATCH(1,($U$2=GRID!$B$1:$U$1)*(КАЛЕНДАРЬ!O8=GRID!$B$3:$U$3),0))*GRID!$H$45*(1-GRID!$H$46),0))</f>
        <v>47340</v>
      </c>
      <c r="D117" s="5" cm="1">
        <f t="array" ref="D117">IF($I$2="Длительное проживание от 10 ночей ",
INDEX(GRID!$B$18:$U$29,MATCH(C$7,GRID!$A$18:$A$29,0),MATCH(1,($U$2=GRID!$B$1:$U$1)*(КАЛЕНДАРЬ!O8=GRID!$B$3:$U$3),0))*GRID!$H$45,
ROUNDUP(INDEX(GRID!$B$18:$U$29,MATCH(C$7,GRID!$A$18:$A$29,0),MATCH(1,($U$2=GRID!$B$1:$U$1)*(КАЛЕНДАРЬ!O8=GRID!$B$3:$U$3),0))*GRID!$H$45*(1-GRID!$H$46),0))</f>
        <v>51840</v>
      </c>
      <c r="E117" s="5" cm="1">
        <f t="array" ref="E117">IF($I$2="Длительное проживание от 10 ночей ",
INDEX(GRID!$B$4:$U$15,MATCH(E$7,GRID!$A$4:$A$15,0),MATCH(1,($U$2=GRID!$B$1:$U$1)*(КАЛЕНДАРЬ!O8=GRID!$B$3:$U$3),0))*GRID!$H$45,
ROUNDUP(INDEX(GRID!$B$4:$U$15,MATCH(E$7,GRID!$A$4:$A$15,0),MATCH(1,($U$2=GRID!$B$1:$U$1)*(КАЛЕНДАРЬ!O8=GRID!$B$3:$U$3),0))*GRID!$H$45*(1-GRID!$H$46),0))</f>
        <v>55890</v>
      </c>
      <c r="F117" s="5" cm="1">
        <f t="array" ref="F117">IF($I$2="Длительное проживание от 10 ночей ",
INDEX(GRID!$B$18:$U$29,MATCH(E$7,GRID!$A$18:$A$29,0),MATCH(1,($U$2=GRID!$B$1:$U$1)*(КАЛЕНДАРЬ!O8=GRID!$B$3:$U$3),0))*GRID!$H$45,
ROUNDUP(INDEX(GRID!$B$18:$U$29,MATCH(E$7,GRID!$A$18:$A$29,0),MATCH(1,($U$2=GRID!$B$1:$U$1)*(КАЛЕНДАРЬ!O8=GRID!$B$3:$U$3),0))*GRID!$H$45*(1-GRID!$H$46),0))</f>
        <v>60390</v>
      </c>
      <c r="G117" s="50" t="s">
        <v>105</v>
      </c>
      <c r="H117" s="50" t="s">
        <v>105</v>
      </c>
      <c r="I117" s="5" cm="1">
        <f t="array" ref="I117">IF($I$2="Длительное проживание от 10 ночей ",
INDEX(GRID!$B$4:$U$15,MATCH(I$7,GRID!$A$4:$A$15,0),MATCH(1,($U$2=GRID!$B$1:$U$1)*(КАЛЕНДАРЬ!O8=GRID!$B$3:$U$3),0))*GRID!$H$45,
ROUNDUP(INDEX(GRID!$B$4:$U$15,MATCH(I$7,GRID!$A$4:$A$15,0),MATCH(1,($U$2=GRID!$B$1:$U$1)*(КАЛЕНДАРЬ!O8=GRID!$B$3:$U$3),0))*GRID!$H$45*(1-GRID!$H$46),0))</f>
        <v>68940</v>
      </c>
      <c r="J117" s="5" cm="1">
        <f t="array" ref="J117">IF($I$2="Длительное проживание от 10 ночей ",
INDEX(GRID!$B$18:$U$29,MATCH(I$7,GRID!$A$18:$A$29,0),MATCH(1,($U$2=GRID!$B$1:$U$1)*(КАЛЕНДАРЬ!O8=GRID!$B$3:$U$3),0))*GRID!$H$45,
ROUNDUP(INDEX(GRID!$B$18:$U$29,MATCH(I$7,GRID!$A$18:$A$29,0),MATCH(1,($U$2=GRID!$B$1:$U$1)*(КАЛЕНДАРЬ!O8=GRID!$B$3:$U$3),0))*GRID!$H$45*(1-GRID!$H$46),0))</f>
        <v>73440</v>
      </c>
      <c r="K117" s="50" t="s">
        <v>105</v>
      </c>
      <c r="L117" s="50" t="s">
        <v>105</v>
      </c>
      <c r="M117" s="5" cm="1">
        <f t="array" ref="M117">IF($I$2="Длительное проживание от 10 ночей ",
INDEX(GRID!$B$4:$U$15,MATCH(M$7,GRID!$A$4:$A$15,0),MATCH(1,($U$2=GRID!$B$1:$U$1)*(КАЛЕНДАРЬ!O8=GRID!$B$3:$U$3),0))*GRID!$H$45,
ROUNDUP(INDEX(GRID!$B$4:$U$15,MATCH(M$7,GRID!$A$4:$A$15,0),MATCH(1,($U$2=GRID!$B$1:$U$1)*(КАЛЕНДАРЬ!O8=GRID!$B$3:$U$3),0))*GRID!$H$45*(1-GRID!$H$46),0))</f>
        <v>99360</v>
      </c>
      <c r="N117" s="5" cm="1">
        <f t="array" ref="N117">IF($I$2="Длительное проживание от 10 ночей ",
INDEX(GRID!$B$18:$U$29,MATCH(M$7,GRID!$A$18:$A$29,0),MATCH(1,($U$2=GRID!$B$1:$U$1)*(КАЛЕНДАРЬ!O8=GRID!$B$3:$U$3),0))*GRID!$H$45,
ROUNDUP(INDEX(GRID!$B$18:$U$29,MATCH(M$7,GRID!$A$18:$A$29,0),MATCH(1,($U$2=GRID!$B$1:$U$1)*(КАЛЕНДАРЬ!O8=GRID!$B$3:$U$3),0))*GRID!$H$45*(1-GRID!$H$46),0))</f>
        <v>103860</v>
      </c>
      <c r="O117" s="50" t="s">
        <v>105</v>
      </c>
      <c r="P117" s="5" cm="1">
        <f t="array" ref="P117">IF($I$2="Длительное проживание от 10 ночей ",
INDEX(GRID!$B$4:$U$15,MATCH(P$7,GRID!$A$4:$A$15,0),MATCH(1,($U$2=GRID!$B$1:$U$1)*(КАЛЕНДАРЬ!O8=GRID!$B$3:$U$3),0))*GRID!$H$45,
ROUNDUP(INDEX(GRID!$B$4:$U$15,MATCH(P$7,GRID!$A$4:$A$15,0),MATCH(1,($U$2=GRID!$B$1:$U$1)*(КАЛЕНДАРЬ!O8=GRID!$B$3:$U$3),0))*GRID!$H$45*(1-GRID!$H$46),0))</f>
        <v>179370</v>
      </c>
      <c r="Q117" s="5" cm="1">
        <f t="array" ref="Q117">IF($I$2="Длительное проживание от 10 ночей ",
INDEX(GRID!$B$4:$U$15,MATCH(Q$7,GRID!$A$4:$A$15,0),MATCH(1,($U$2=GRID!$B$1:$U$1)*(КАЛЕНДАРЬ!O8=GRID!$B$3:$U$3),0))*GRID!$H$45,
ROUNDUP(INDEX(GRID!$B$4:$U$15,MATCH(Q$7,GRID!$A$4:$A$15,0),MATCH(1,($U$2=GRID!$B$1:$U$1)*(КАЛЕНДАРЬ!O8=GRID!$B$3:$U$3),0))*GRID!$H$45*(1-GRID!$H$46),0))</f>
        <v>207540</v>
      </c>
      <c r="R117" s="50" t="s">
        <v>105</v>
      </c>
      <c r="S117" s="50" t="s">
        <v>105</v>
      </c>
      <c r="T117" s="50" t="s">
        <v>105</v>
      </c>
    </row>
    <row r="118" spans="1:20" hidden="1">
      <c r="A118" s="56" t="s">
        <v>13</v>
      </c>
      <c r="B118" s="57">
        <v>6</v>
      </c>
      <c r="C118" s="5" cm="1">
        <f t="array" ref="C118">IF($I$2="Длительное проживание от 10 ночей ",
INDEX(GRID!$B$4:$U$15,MATCH(C$7,GRID!$A$4:$A$15,0),MATCH(1,($U$2=GRID!$B$1:$U$1)*(КАЛЕНДАРЬ!O9=GRID!$B$3:$U$3),0))*GRID!$H$45,
ROUNDUP(INDEX(GRID!$B$4:$U$15,MATCH(C$7,GRID!$A$4:$A$15,0),MATCH(1,($U$2=GRID!$B$1:$U$1)*(КАЛЕНДАРЬ!O9=GRID!$B$3:$U$3),0))*GRID!$H$45*(1-GRID!$H$46),0))</f>
        <v>47340</v>
      </c>
      <c r="D118" s="5" cm="1">
        <f t="array" ref="D118">IF($I$2="Длительное проживание от 10 ночей ",
INDEX(GRID!$B$18:$U$29,MATCH(C$7,GRID!$A$18:$A$29,0),MATCH(1,($U$2=GRID!$B$1:$U$1)*(КАЛЕНДАРЬ!O9=GRID!$B$3:$U$3),0))*GRID!$H$45,
ROUNDUP(INDEX(GRID!$B$18:$U$29,MATCH(C$7,GRID!$A$18:$A$29,0),MATCH(1,($U$2=GRID!$B$1:$U$1)*(КАЛЕНДАРЬ!O9=GRID!$B$3:$U$3),0))*GRID!$H$45*(1-GRID!$H$46),0))</f>
        <v>51840</v>
      </c>
      <c r="E118" s="5" cm="1">
        <f t="array" ref="E118">IF($I$2="Длительное проживание от 10 ночей ",
INDEX(GRID!$B$4:$U$15,MATCH(E$7,GRID!$A$4:$A$15,0),MATCH(1,($U$2=GRID!$B$1:$U$1)*(КАЛЕНДАРЬ!O9=GRID!$B$3:$U$3),0))*GRID!$H$45,
ROUNDUP(INDEX(GRID!$B$4:$U$15,MATCH(E$7,GRID!$A$4:$A$15,0),MATCH(1,($U$2=GRID!$B$1:$U$1)*(КАЛЕНДАРЬ!O9=GRID!$B$3:$U$3),0))*GRID!$H$45*(1-GRID!$H$46),0))</f>
        <v>55890</v>
      </c>
      <c r="F118" s="5" cm="1">
        <f t="array" ref="F118">IF($I$2="Длительное проживание от 10 ночей ",
INDEX(GRID!$B$18:$U$29,MATCH(E$7,GRID!$A$18:$A$29,0),MATCH(1,($U$2=GRID!$B$1:$U$1)*(КАЛЕНДАРЬ!O9=GRID!$B$3:$U$3),0))*GRID!$H$45,
ROUNDUP(INDEX(GRID!$B$18:$U$29,MATCH(E$7,GRID!$A$18:$A$29,0),MATCH(1,($U$2=GRID!$B$1:$U$1)*(КАЛЕНДАРЬ!O9=GRID!$B$3:$U$3),0))*GRID!$H$45*(1-GRID!$H$46),0))</f>
        <v>60390</v>
      </c>
      <c r="G118" s="50" t="s">
        <v>105</v>
      </c>
      <c r="H118" s="50" t="s">
        <v>105</v>
      </c>
      <c r="I118" s="5" cm="1">
        <f t="array" ref="I118">IF($I$2="Длительное проживание от 10 ночей ",
INDEX(GRID!$B$4:$U$15,MATCH(I$7,GRID!$A$4:$A$15,0),MATCH(1,($U$2=GRID!$B$1:$U$1)*(КАЛЕНДАРЬ!O9=GRID!$B$3:$U$3),0))*GRID!$H$45,
ROUNDUP(INDEX(GRID!$B$4:$U$15,MATCH(I$7,GRID!$A$4:$A$15,0),MATCH(1,($U$2=GRID!$B$1:$U$1)*(КАЛЕНДАРЬ!O9=GRID!$B$3:$U$3),0))*GRID!$H$45*(1-GRID!$H$46),0))</f>
        <v>68940</v>
      </c>
      <c r="J118" s="5" cm="1">
        <f t="array" ref="J118">IF($I$2="Длительное проживание от 10 ночей ",
INDEX(GRID!$B$18:$U$29,MATCH(I$7,GRID!$A$18:$A$29,0),MATCH(1,($U$2=GRID!$B$1:$U$1)*(КАЛЕНДАРЬ!O9=GRID!$B$3:$U$3),0))*GRID!$H$45,
ROUNDUP(INDEX(GRID!$B$18:$U$29,MATCH(I$7,GRID!$A$18:$A$29,0),MATCH(1,($U$2=GRID!$B$1:$U$1)*(КАЛЕНДАРЬ!O9=GRID!$B$3:$U$3),0))*GRID!$H$45*(1-GRID!$H$46),0))</f>
        <v>73440</v>
      </c>
      <c r="K118" s="50" t="s">
        <v>105</v>
      </c>
      <c r="L118" s="50" t="s">
        <v>105</v>
      </c>
      <c r="M118" s="5" cm="1">
        <f t="array" ref="M118">IF($I$2="Длительное проживание от 10 ночей ",
INDEX(GRID!$B$4:$U$15,MATCH(M$7,GRID!$A$4:$A$15,0),MATCH(1,($U$2=GRID!$B$1:$U$1)*(КАЛЕНДАРЬ!O9=GRID!$B$3:$U$3),0))*GRID!$H$45,
ROUNDUP(INDEX(GRID!$B$4:$U$15,MATCH(M$7,GRID!$A$4:$A$15,0),MATCH(1,($U$2=GRID!$B$1:$U$1)*(КАЛЕНДАРЬ!O9=GRID!$B$3:$U$3),0))*GRID!$H$45*(1-GRID!$H$46),0))</f>
        <v>99360</v>
      </c>
      <c r="N118" s="5" cm="1">
        <f t="array" ref="N118">IF($I$2="Длительное проживание от 10 ночей ",
INDEX(GRID!$B$18:$U$29,MATCH(M$7,GRID!$A$18:$A$29,0),MATCH(1,($U$2=GRID!$B$1:$U$1)*(КАЛЕНДАРЬ!O9=GRID!$B$3:$U$3),0))*GRID!$H$45,
ROUNDUP(INDEX(GRID!$B$18:$U$29,MATCH(M$7,GRID!$A$18:$A$29,0),MATCH(1,($U$2=GRID!$B$1:$U$1)*(КАЛЕНДАРЬ!O9=GRID!$B$3:$U$3),0))*GRID!$H$45*(1-GRID!$H$46),0))</f>
        <v>103860</v>
      </c>
      <c r="O118" s="50" t="s">
        <v>105</v>
      </c>
      <c r="P118" s="5" cm="1">
        <f t="array" ref="P118">IF($I$2="Длительное проживание от 10 ночей ",
INDEX(GRID!$B$4:$U$15,MATCH(P$7,GRID!$A$4:$A$15,0),MATCH(1,($U$2=GRID!$B$1:$U$1)*(КАЛЕНДАРЬ!O9=GRID!$B$3:$U$3),0))*GRID!$H$45,
ROUNDUP(INDEX(GRID!$B$4:$U$15,MATCH(P$7,GRID!$A$4:$A$15,0),MATCH(1,($U$2=GRID!$B$1:$U$1)*(КАЛЕНДАРЬ!O9=GRID!$B$3:$U$3),0))*GRID!$H$45*(1-GRID!$H$46),0))</f>
        <v>179370</v>
      </c>
      <c r="Q118" s="5" cm="1">
        <f t="array" ref="Q118">IF($I$2="Длительное проживание от 10 ночей ",
INDEX(GRID!$B$4:$U$15,MATCH(Q$7,GRID!$A$4:$A$15,0),MATCH(1,($U$2=GRID!$B$1:$U$1)*(КАЛЕНДАРЬ!O9=GRID!$B$3:$U$3),0))*GRID!$H$45,
ROUNDUP(INDEX(GRID!$B$4:$U$15,MATCH(Q$7,GRID!$A$4:$A$15,0),MATCH(1,($U$2=GRID!$B$1:$U$1)*(КАЛЕНДАРЬ!O9=GRID!$B$3:$U$3),0))*GRID!$H$45*(1-GRID!$H$46),0))</f>
        <v>207540</v>
      </c>
      <c r="R118" s="50" t="s">
        <v>105</v>
      </c>
      <c r="S118" s="50" t="s">
        <v>105</v>
      </c>
      <c r="T118" s="50" t="s">
        <v>105</v>
      </c>
    </row>
    <row r="119" spans="1:20" hidden="1">
      <c r="A119" s="56" t="s">
        <v>14</v>
      </c>
      <c r="B119" s="57">
        <v>7</v>
      </c>
      <c r="C119" s="5" cm="1">
        <f t="array" ref="C119">IF($I$2="Длительное проживание от 10 ночей ",
INDEX(GRID!$B$4:$U$15,MATCH(C$7,GRID!$A$4:$A$15,0),MATCH(1,($U$2=GRID!$B$1:$U$1)*(КАЛЕНДАРЬ!O10=GRID!$B$3:$U$3),0))*GRID!$H$45,
ROUNDUP(INDEX(GRID!$B$4:$U$15,MATCH(C$7,GRID!$A$4:$A$15,0),MATCH(1,($U$2=GRID!$B$1:$U$1)*(КАЛЕНДАРЬ!O10=GRID!$B$3:$U$3),0))*GRID!$H$45*(1-GRID!$H$46),0))</f>
        <v>47340</v>
      </c>
      <c r="D119" s="5" cm="1">
        <f t="array" ref="D119">IF($I$2="Длительное проживание от 10 ночей ",
INDEX(GRID!$B$18:$U$29,MATCH(C$7,GRID!$A$18:$A$29,0),MATCH(1,($U$2=GRID!$B$1:$U$1)*(КАЛЕНДАРЬ!O10=GRID!$B$3:$U$3),0))*GRID!$H$45,
ROUNDUP(INDEX(GRID!$B$18:$U$29,MATCH(C$7,GRID!$A$18:$A$29,0),MATCH(1,($U$2=GRID!$B$1:$U$1)*(КАЛЕНДАРЬ!O10=GRID!$B$3:$U$3),0))*GRID!$H$45*(1-GRID!$H$46),0))</f>
        <v>51840</v>
      </c>
      <c r="E119" s="5" cm="1">
        <f t="array" ref="E119">IF($I$2="Длительное проживание от 10 ночей ",
INDEX(GRID!$B$4:$U$15,MATCH(E$7,GRID!$A$4:$A$15,0),MATCH(1,($U$2=GRID!$B$1:$U$1)*(КАЛЕНДАРЬ!O10=GRID!$B$3:$U$3),0))*GRID!$H$45,
ROUNDUP(INDEX(GRID!$B$4:$U$15,MATCH(E$7,GRID!$A$4:$A$15,0),MATCH(1,($U$2=GRID!$B$1:$U$1)*(КАЛЕНДАРЬ!O10=GRID!$B$3:$U$3),0))*GRID!$H$45*(1-GRID!$H$46),0))</f>
        <v>55890</v>
      </c>
      <c r="F119" s="5" cm="1">
        <f t="array" ref="F119">IF($I$2="Длительное проживание от 10 ночей ",
INDEX(GRID!$B$18:$U$29,MATCH(E$7,GRID!$A$18:$A$29,0),MATCH(1,($U$2=GRID!$B$1:$U$1)*(КАЛЕНДАРЬ!O10=GRID!$B$3:$U$3),0))*GRID!$H$45,
ROUNDUP(INDEX(GRID!$B$18:$U$29,MATCH(E$7,GRID!$A$18:$A$29,0),MATCH(1,($U$2=GRID!$B$1:$U$1)*(КАЛЕНДАРЬ!O10=GRID!$B$3:$U$3),0))*GRID!$H$45*(1-GRID!$H$46),0))</f>
        <v>60390</v>
      </c>
      <c r="G119" s="50" t="s">
        <v>105</v>
      </c>
      <c r="H119" s="50" t="s">
        <v>105</v>
      </c>
      <c r="I119" s="5" cm="1">
        <f t="array" ref="I119">IF($I$2="Длительное проживание от 10 ночей ",
INDEX(GRID!$B$4:$U$15,MATCH(I$7,GRID!$A$4:$A$15,0),MATCH(1,($U$2=GRID!$B$1:$U$1)*(КАЛЕНДАРЬ!O10=GRID!$B$3:$U$3),0))*GRID!$H$45,
ROUNDUP(INDEX(GRID!$B$4:$U$15,MATCH(I$7,GRID!$A$4:$A$15,0),MATCH(1,($U$2=GRID!$B$1:$U$1)*(КАЛЕНДАРЬ!O10=GRID!$B$3:$U$3),0))*GRID!$H$45*(1-GRID!$H$46),0))</f>
        <v>68940</v>
      </c>
      <c r="J119" s="5" cm="1">
        <f t="array" ref="J119">IF($I$2="Длительное проживание от 10 ночей ",
INDEX(GRID!$B$18:$U$29,MATCH(I$7,GRID!$A$18:$A$29,0),MATCH(1,($U$2=GRID!$B$1:$U$1)*(КАЛЕНДАРЬ!O10=GRID!$B$3:$U$3),0))*GRID!$H$45,
ROUNDUP(INDEX(GRID!$B$18:$U$29,MATCH(I$7,GRID!$A$18:$A$29,0),MATCH(1,($U$2=GRID!$B$1:$U$1)*(КАЛЕНДАРЬ!O10=GRID!$B$3:$U$3),0))*GRID!$H$45*(1-GRID!$H$46),0))</f>
        <v>73440</v>
      </c>
      <c r="K119" s="50" t="s">
        <v>105</v>
      </c>
      <c r="L119" s="50" t="s">
        <v>105</v>
      </c>
      <c r="M119" s="5" cm="1">
        <f t="array" ref="M119">IF($I$2="Длительное проживание от 10 ночей ",
INDEX(GRID!$B$4:$U$15,MATCH(M$7,GRID!$A$4:$A$15,0),MATCH(1,($U$2=GRID!$B$1:$U$1)*(КАЛЕНДАРЬ!O10=GRID!$B$3:$U$3),0))*GRID!$H$45,
ROUNDUP(INDEX(GRID!$B$4:$U$15,MATCH(M$7,GRID!$A$4:$A$15,0),MATCH(1,($U$2=GRID!$B$1:$U$1)*(КАЛЕНДАРЬ!O10=GRID!$B$3:$U$3),0))*GRID!$H$45*(1-GRID!$H$46),0))</f>
        <v>99360</v>
      </c>
      <c r="N119" s="5" cm="1">
        <f t="array" ref="N119">IF($I$2="Длительное проживание от 10 ночей ",
INDEX(GRID!$B$18:$U$29,MATCH(M$7,GRID!$A$18:$A$29,0),MATCH(1,($U$2=GRID!$B$1:$U$1)*(КАЛЕНДАРЬ!O10=GRID!$B$3:$U$3),0))*GRID!$H$45,
ROUNDUP(INDEX(GRID!$B$18:$U$29,MATCH(M$7,GRID!$A$18:$A$29,0),MATCH(1,($U$2=GRID!$B$1:$U$1)*(КАЛЕНДАРЬ!O10=GRID!$B$3:$U$3),0))*GRID!$H$45*(1-GRID!$H$46),0))</f>
        <v>103860</v>
      </c>
      <c r="O119" s="50" t="s">
        <v>105</v>
      </c>
      <c r="P119" s="5" cm="1">
        <f t="array" ref="P119">IF($I$2="Длительное проживание от 10 ночей ",
INDEX(GRID!$B$4:$U$15,MATCH(P$7,GRID!$A$4:$A$15,0),MATCH(1,($U$2=GRID!$B$1:$U$1)*(КАЛЕНДАРЬ!O10=GRID!$B$3:$U$3),0))*GRID!$H$45,
ROUNDUP(INDEX(GRID!$B$4:$U$15,MATCH(P$7,GRID!$A$4:$A$15,0),MATCH(1,($U$2=GRID!$B$1:$U$1)*(КАЛЕНДАРЬ!O10=GRID!$B$3:$U$3),0))*GRID!$H$45*(1-GRID!$H$46),0))</f>
        <v>179370</v>
      </c>
      <c r="Q119" s="5" cm="1">
        <f t="array" ref="Q119">IF($I$2="Длительное проживание от 10 ночей ",
INDEX(GRID!$B$4:$U$15,MATCH(Q$7,GRID!$A$4:$A$15,0),MATCH(1,($U$2=GRID!$B$1:$U$1)*(КАЛЕНДАРЬ!O10=GRID!$B$3:$U$3),0))*GRID!$H$45,
ROUNDUP(INDEX(GRID!$B$4:$U$15,MATCH(Q$7,GRID!$A$4:$A$15,0),MATCH(1,($U$2=GRID!$B$1:$U$1)*(КАЛЕНДАРЬ!O10=GRID!$B$3:$U$3),0))*GRID!$H$45*(1-GRID!$H$46),0))</f>
        <v>207540</v>
      </c>
      <c r="R119" s="50" t="s">
        <v>105</v>
      </c>
      <c r="S119" s="50" t="s">
        <v>105</v>
      </c>
      <c r="T119" s="50" t="s">
        <v>105</v>
      </c>
    </row>
    <row r="120" spans="1:20" hidden="1">
      <c r="A120" s="56" t="s">
        <v>15</v>
      </c>
      <c r="B120" s="57">
        <v>8</v>
      </c>
      <c r="C120" s="5" cm="1">
        <f t="array" ref="C120">IF($I$2="Длительное проживание от 10 ночей ",
INDEX(GRID!$B$4:$U$15,MATCH(C$7,GRID!$A$4:$A$15,0),MATCH(1,($U$2=GRID!$B$1:$U$1)*(КАЛЕНДАРЬ!O11=GRID!$B$3:$U$3),0))*GRID!$H$45,
ROUNDUP(INDEX(GRID!$B$4:$U$15,MATCH(C$7,GRID!$A$4:$A$15,0),MATCH(1,($U$2=GRID!$B$1:$U$1)*(КАЛЕНДАРЬ!O11=GRID!$B$3:$U$3),0))*GRID!$H$45*(1-GRID!$H$46),0))</f>
        <v>47340</v>
      </c>
      <c r="D120" s="5" cm="1">
        <f t="array" ref="D120">IF($I$2="Длительное проживание от 10 ночей ",
INDEX(GRID!$B$18:$U$29,MATCH(C$7,GRID!$A$18:$A$29,0),MATCH(1,($U$2=GRID!$B$1:$U$1)*(КАЛЕНДАРЬ!O11=GRID!$B$3:$U$3),0))*GRID!$H$45,
ROUNDUP(INDEX(GRID!$B$18:$U$29,MATCH(C$7,GRID!$A$18:$A$29,0),MATCH(1,($U$2=GRID!$B$1:$U$1)*(КАЛЕНДАРЬ!O11=GRID!$B$3:$U$3),0))*GRID!$H$45*(1-GRID!$H$46),0))</f>
        <v>51840</v>
      </c>
      <c r="E120" s="5" cm="1">
        <f t="array" ref="E120">IF($I$2="Длительное проживание от 10 ночей ",
INDEX(GRID!$B$4:$U$15,MATCH(E$7,GRID!$A$4:$A$15,0),MATCH(1,($U$2=GRID!$B$1:$U$1)*(КАЛЕНДАРЬ!O11=GRID!$B$3:$U$3),0))*GRID!$H$45,
ROUNDUP(INDEX(GRID!$B$4:$U$15,MATCH(E$7,GRID!$A$4:$A$15,0),MATCH(1,($U$2=GRID!$B$1:$U$1)*(КАЛЕНДАРЬ!O11=GRID!$B$3:$U$3),0))*GRID!$H$45*(1-GRID!$H$46),0))</f>
        <v>55890</v>
      </c>
      <c r="F120" s="5" cm="1">
        <f t="array" ref="F120">IF($I$2="Длительное проживание от 10 ночей ",
INDEX(GRID!$B$18:$U$29,MATCH(E$7,GRID!$A$18:$A$29,0),MATCH(1,($U$2=GRID!$B$1:$U$1)*(КАЛЕНДАРЬ!O11=GRID!$B$3:$U$3),0))*GRID!$H$45,
ROUNDUP(INDEX(GRID!$B$18:$U$29,MATCH(E$7,GRID!$A$18:$A$29,0),MATCH(1,($U$2=GRID!$B$1:$U$1)*(КАЛЕНДАРЬ!O11=GRID!$B$3:$U$3),0))*GRID!$H$45*(1-GRID!$H$46),0))</f>
        <v>60390</v>
      </c>
      <c r="G120" s="50" t="s">
        <v>105</v>
      </c>
      <c r="H120" s="50" t="s">
        <v>105</v>
      </c>
      <c r="I120" s="5" cm="1">
        <f t="array" ref="I120">IF($I$2="Длительное проживание от 10 ночей ",
INDEX(GRID!$B$4:$U$15,MATCH(I$7,GRID!$A$4:$A$15,0),MATCH(1,($U$2=GRID!$B$1:$U$1)*(КАЛЕНДАРЬ!O11=GRID!$B$3:$U$3),0))*GRID!$H$45,
ROUNDUP(INDEX(GRID!$B$4:$U$15,MATCH(I$7,GRID!$A$4:$A$15,0),MATCH(1,($U$2=GRID!$B$1:$U$1)*(КАЛЕНДАРЬ!O11=GRID!$B$3:$U$3),0))*GRID!$H$45*(1-GRID!$H$46),0))</f>
        <v>68940</v>
      </c>
      <c r="J120" s="5" cm="1">
        <f t="array" ref="J120">IF($I$2="Длительное проживание от 10 ночей ",
INDEX(GRID!$B$18:$U$29,MATCH(I$7,GRID!$A$18:$A$29,0),MATCH(1,($U$2=GRID!$B$1:$U$1)*(КАЛЕНДАРЬ!O11=GRID!$B$3:$U$3),0))*GRID!$H$45,
ROUNDUP(INDEX(GRID!$B$18:$U$29,MATCH(I$7,GRID!$A$18:$A$29,0),MATCH(1,($U$2=GRID!$B$1:$U$1)*(КАЛЕНДАРЬ!O11=GRID!$B$3:$U$3),0))*GRID!$H$45*(1-GRID!$H$46),0))</f>
        <v>73440</v>
      </c>
      <c r="K120" s="50" t="s">
        <v>105</v>
      </c>
      <c r="L120" s="50" t="s">
        <v>105</v>
      </c>
      <c r="M120" s="5" cm="1">
        <f t="array" ref="M120">IF($I$2="Длительное проживание от 10 ночей ",
INDEX(GRID!$B$4:$U$15,MATCH(M$7,GRID!$A$4:$A$15,0),MATCH(1,($U$2=GRID!$B$1:$U$1)*(КАЛЕНДАРЬ!O11=GRID!$B$3:$U$3),0))*GRID!$H$45,
ROUNDUP(INDEX(GRID!$B$4:$U$15,MATCH(M$7,GRID!$A$4:$A$15,0),MATCH(1,($U$2=GRID!$B$1:$U$1)*(КАЛЕНДАРЬ!O11=GRID!$B$3:$U$3),0))*GRID!$H$45*(1-GRID!$H$46),0))</f>
        <v>99360</v>
      </c>
      <c r="N120" s="5" cm="1">
        <f t="array" ref="N120">IF($I$2="Длительное проживание от 10 ночей ",
INDEX(GRID!$B$18:$U$29,MATCH(M$7,GRID!$A$18:$A$29,0),MATCH(1,($U$2=GRID!$B$1:$U$1)*(КАЛЕНДАРЬ!O11=GRID!$B$3:$U$3),0))*GRID!$H$45,
ROUNDUP(INDEX(GRID!$B$18:$U$29,MATCH(M$7,GRID!$A$18:$A$29,0),MATCH(1,($U$2=GRID!$B$1:$U$1)*(КАЛЕНДАРЬ!O11=GRID!$B$3:$U$3),0))*GRID!$H$45*(1-GRID!$H$46),0))</f>
        <v>103860</v>
      </c>
      <c r="O120" s="50" t="s">
        <v>105</v>
      </c>
      <c r="P120" s="5" cm="1">
        <f t="array" ref="P120">IF($I$2="Длительное проживание от 10 ночей ",
INDEX(GRID!$B$4:$U$15,MATCH(P$7,GRID!$A$4:$A$15,0),MATCH(1,($U$2=GRID!$B$1:$U$1)*(КАЛЕНДАРЬ!O11=GRID!$B$3:$U$3),0))*GRID!$H$45,
ROUNDUP(INDEX(GRID!$B$4:$U$15,MATCH(P$7,GRID!$A$4:$A$15,0),MATCH(1,($U$2=GRID!$B$1:$U$1)*(КАЛЕНДАРЬ!O11=GRID!$B$3:$U$3),0))*GRID!$H$45*(1-GRID!$H$46),0))</f>
        <v>179370</v>
      </c>
      <c r="Q120" s="5" cm="1">
        <f t="array" ref="Q120">IF($I$2="Длительное проживание от 10 ночей ",
INDEX(GRID!$B$4:$U$15,MATCH(Q$7,GRID!$A$4:$A$15,0),MATCH(1,($U$2=GRID!$B$1:$U$1)*(КАЛЕНДАРЬ!O11=GRID!$B$3:$U$3),0))*GRID!$H$45,
ROUNDUP(INDEX(GRID!$B$4:$U$15,MATCH(Q$7,GRID!$A$4:$A$15,0),MATCH(1,($U$2=GRID!$B$1:$U$1)*(КАЛЕНДАРЬ!O11=GRID!$B$3:$U$3),0))*GRID!$H$45*(1-GRID!$H$46),0))</f>
        <v>207540</v>
      </c>
      <c r="R120" s="50" t="s">
        <v>105</v>
      </c>
      <c r="S120" s="50" t="s">
        <v>105</v>
      </c>
      <c r="T120" s="50" t="s">
        <v>105</v>
      </c>
    </row>
    <row r="121" spans="1:20" hidden="1">
      <c r="A121" s="56" t="s">
        <v>16</v>
      </c>
      <c r="B121" s="57">
        <v>9</v>
      </c>
      <c r="C121" s="5" cm="1">
        <f t="array" ref="C121">IF($I$2="Длительное проживание от 10 ночей ",
INDEX(GRID!$B$4:$U$15,MATCH(C$7,GRID!$A$4:$A$15,0),MATCH(1,($U$2=GRID!$B$1:$U$1)*(КАЛЕНДАРЬ!O12=GRID!$B$3:$U$3),0))*GRID!$H$45,
ROUNDUP(INDEX(GRID!$B$4:$U$15,MATCH(C$7,GRID!$A$4:$A$15,0),MATCH(1,($U$2=GRID!$B$1:$U$1)*(КАЛЕНДАРЬ!O12=GRID!$B$3:$U$3),0))*GRID!$H$45*(1-GRID!$H$46),0))</f>
        <v>47340</v>
      </c>
      <c r="D121" s="5" cm="1">
        <f t="array" ref="D121">IF($I$2="Длительное проживание от 10 ночей ",
INDEX(GRID!$B$18:$U$29,MATCH(C$7,GRID!$A$18:$A$29,0),MATCH(1,($U$2=GRID!$B$1:$U$1)*(КАЛЕНДАРЬ!O12=GRID!$B$3:$U$3),0))*GRID!$H$45,
ROUNDUP(INDEX(GRID!$B$18:$U$29,MATCH(C$7,GRID!$A$18:$A$29,0),MATCH(1,($U$2=GRID!$B$1:$U$1)*(КАЛЕНДАРЬ!O12=GRID!$B$3:$U$3),0))*GRID!$H$45*(1-GRID!$H$46),0))</f>
        <v>51840</v>
      </c>
      <c r="E121" s="5" cm="1">
        <f t="array" ref="E121">IF($I$2="Длительное проживание от 10 ночей ",
INDEX(GRID!$B$4:$U$15,MATCH(E$7,GRID!$A$4:$A$15,0),MATCH(1,($U$2=GRID!$B$1:$U$1)*(КАЛЕНДАРЬ!O12=GRID!$B$3:$U$3),0))*GRID!$H$45,
ROUNDUP(INDEX(GRID!$B$4:$U$15,MATCH(E$7,GRID!$A$4:$A$15,0),MATCH(1,($U$2=GRID!$B$1:$U$1)*(КАЛЕНДАРЬ!O12=GRID!$B$3:$U$3),0))*GRID!$H$45*(1-GRID!$H$46),0))</f>
        <v>55890</v>
      </c>
      <c r="F121" s="5" cm="1">
        <f t="array" ref="F121">IF($I$2="Длительное проживание от 10 ночей ",
INDEX(GRID!$B$18:$U$29,MATCH(E$7,GRID!$A$18:$A$29,0),MATCH(1,($U$2=GRID!$B$1:$U$1)*(КАЛЕНДАРЬ!O12=GRID!$B$3:$U$3),0))*GRID!$H$45,
ROUNDUP(INDEX(GRID!$B$18:$U$29,MATCH(E$7,GRID!$A$18:$A$29,0),MATCH(1,($U$2=GRID!$B$1:$U$1)*(КАЛЕНДАРЬ!O12=GRID!$B$3:$U$3),0))*GRID!$H$45*(1-GRID!$H$46),0))</f>
        <v>60390</v>
      </c>
      <c r="G121" s="50" t="s">
        <v>105</v>
      </c>
      <c r="H121" s="50" t="s">
        <v>105</v>
      </c>
      <c r="I121" s="5" cm="1">
        <f t="array" ref="I121">IF($I$2="Длительное проживание от 10 ночей ",
INDEX(GRID!$B$4:$U$15,MATCH(I$7,GRID!$A$4:$A$15,0),MATCH(1,($U$2=GRID!$B$1:$U$1)*(КАЛЕНДАРЬ!O12=GRID!$B$3:$U$3),0))*GRID!$H$45,
ROUNDUP(INDEX(GRID!$B$4:$U$15,MATCH(I$7,GRID!$A$4:$A$15,0),MATCH(1,($U$2=GRID!$B$1:$U$1)*(КАЛЕНДАРЬ!O12=GRID!$B$3:$U$3),0))*GRID!$H$45*(1-GRID!$H$46),0))</f>
        <v>68940</v>
      </c>
      <c r="J121" s="5" cm="1">
        <f t="array" ref="J121">IF($I$2="Длительное проживание от 10 ночей ",
INDEX(GRID!$B$18:$U$29,MATCH(I$7,GRID!$A$18:$A$29,0),MATCH(1,($U$2=GRID!$B$1:$U$1)*(КАЛЕНДАРЬ!O12=GRID!$B$3:$U$3),0))*GRID!$H$45,
ROUNDUP(INDEX(GRID!$B$18:$U$29,MATCH(I$7,GRID!$A$18:$A$29,0),MATCH(1,($U$2=GRID!$B$1:$U$1)*(КАЛЕНДАРЬ!O12=GRID!$B$3:$U$3),0))*GRID!$H$45*(1-GRID!$H$46),0))</f>
        <v>73440</v>
      </c>
      <c r="K121" s="50" t="s">
        <v>105</v>
      </c>
      <c r="L121" s="50" t="s">
        <v>105</v>
      </c>
      <c r="M121" s="5" cm="1">
        <f t="array" ref="M121">IF($I$2="Длительное проживание от 10 ночей ",
INDEX(GRID!$B$4:$U$15,MATCH(M$7,GRID!$A$4:$A$15,0),MATCH(1,($U$2=GRID!$B$1:$U$1)*(КАЛЕНДАРЬ!O12=GRID!$B$3:$U$3),0))*GRID!$H$45,
ROUNDUP(INDEX(GRID!$B$4:$U$15,MATCH(M$7,GRID!$A$4:$A$15,0),MATCH(1,($U$2=GRID!$B$1:$U$1)*(КАЛЕНДАРЬ!O12=GRID!$B$3:$U$3),0))*GRID!$H$45*(1-GRID!$H$46),0))</f>
        <v>99360</v>
      </c>
      <c r="N121" s="5" cm="1">
        <f t="array" ref="N121">IF($I$2="Длительное проживание от 10 ночей ",
INDEX(GRID!$B$18:$U$29,MATCH(M$7,GRID!$A$18:$A$29,0),MATCH(1,($U$2=GRID!$B$1:$U$1)*(КАЛЕНДАРЬ!O12=GRID!$B$3:$U$3),0))*GRID!$H$45,
ROUNDUP(INDEX(GRID!$B$18:$U$29,MATCH(M$7,GRID!$A$18:$A$29,0),MATCH(1,($U$2=GRID!$B$1:$U$1)*(КАЛЕНДАРЬ!O12=GRID!$B$3:$U$3),0))*GRID!$H$45*(1-GRID!$H$46),0))</f>
        <v>103860</v>
      </c>
      <c r="O121" s="50" t="s">
        <v>105</v>
      </c>
      <c r="P121" s="5" cm="1">
        <f t="array" ref="P121">IF($I$2="Длительное проживание от 10 ночей ",
INDEX(GRID!$B$4:$U$15,MATCH(P$7,GRID!$A$4:$A$15,0),MATCH(1,($U$2=GRID!$B$1:$U$1)*(КАЛЕНДАРЬ!O12=GRID!$B$3:$U$3),0))*GRID!$H$45,
ROUNDUP(INDEX(GRID!$B$4:$U$15,MATCH(P$7,GRID!$A$4:$A$15,0),MATCH(1,($U$2=GRID!$B$1:$U$1)*(КАЛЕНДАРЬ!O12=GRID!$B$3:$U$3),0))*GRID!$H$45*(1-GRID!$H$46),0))</f>
        <v>179370</v>
      </c>
      <c r="Q121" s="5" cm="1">
        <f t="array" ref="Q121">IF($I$2="Длительное проживание от 10 ночей ",
INDEX(GRID!$B$4:$U$15,MATCH(Q$7,GRID!$A$4:$A$15,0),MATCH(1,($U$2=GRID!$B$1:$U$1)*(КАЛЕНДАРЬ!O12=GRID!$B$3:$U$3),0))*GRID!$H$45,
ROUNDUP(INDEX(GRID!$B$4:$U$15,MATCH(Q$7,GRID!$A$4:$A$15,0),MATCH(1,($U$2=GRID!$B$1:$U$1)*(КАЛЕНДАРЬ!O12=GRID!$B$3:$U$3),0))*GRID!$H$45*(1-GRID!$H$46),0))</f>
        <v>207540</v>
      </c>
      <c r="R121" s="50" t="s">
        <v>105</v>
      </c>
      <c r="S121" s="50" t="s">
        <v>105</v>
      </c>
      <c r="T121" s="50" t="s">
        <v>105</v>
      </c>
    </row>
    <row r="122" spans="1:20" hidden="1">
      <c r="A122" s="56" t="s">
        <v>17</v>
      </c>
      <c r="B122" s="57">
        <v>10</v>
      </c>
      <c r="C122" s="5" cm="1">
        <f t="array" ref="C122">IF($I$2="Длительное проживание от 10 ночей ",
INDEX(GRID!$B$4:$U$15,MATCH(C$7,GRID!$A$4:$A$15,0),MATCH(1,($U$2=GRID!$B$1:$U$1)*(КАЛЕНДАРЬ!O13=GRID!$B$3:$U$3),0))*GRID!$H$45,
ROUNDUP(INDEX(GRID!$B$4:$U$15,MATCH(C$7,GRID!$A$4:$A$15,0),MATCH(1,($U$2=GRID!$B$1:$U$1)*(КАЛЕНДАРЬ!O13=GRID!$B$3:$U$3),0))*GRID!$H$45*(1-GRID!$H$46),0))</f>
        <v>47340</v>
      </c>
      <c r="D122" s="5" cm="1">
        <f t="array" ref="D122">IF($I$2="Длительное проживание от 10 ночей ",
INDEX(GRID!$B$18:$U$29,MATCH(C$7,GRID!$A$18:$A$29,0),MATCH(1,($U$2=GRID!$B$1:$U$1)*(КАЛЕНДАРЬ!O13=GRID!$B$3:$U$3),0))*GRID!$H$45,
ROUNDUP(INDEX(GRID!$B$18:$U$29,MATCH(C$7,GRID!$A$18:$A$29,0),MATCH(1,($U$2=GRID!$B$1:$U$1)*(КАЛЕНДАРЬ!O13=GRID!$B$3:$U$3),0))*GRID!$H$45*(1-GRID!$H$46),0))</f>
        <v>51840</v>
      </c>
      <c r="E122" s="5" cm="1">
        <f t="array" ref="E122">IF($I$2="Длительное проживание от 10 ночей ",
INDEX(GRID!$B$4:$U$15,MATCH(E$7,GRID!$A$4:$A$15,0),MATCH(1,($U$2=GRID!$B$1:$U$1)*(КАЛЕНДАРЬ!O13=GRID!$B$3:$U$3),0))*GRID!$H$45,
ROUNDUP(INDEX(GRID!$B$4:$U$15,MATCH(E$7,GRID!$A$4:$A$15,0),MATCH(1,($U$2=GRID!$B$1:$U$1)*(КАЛЕНДАРЬ!O13=GRID!$B$3:$U$3),0))*GRID!$H$45*(1-GRID!$H$46),0))</f>
        <v>55890</v>
      </c>
      <c r="F122" s="5" cm="1">
        <f t="array" ref="F122">IF($I$2="Длительное проживание от 10 ночей ",
INDEX(GRID!$B$18:$U$29,MATCH(E$7,GRID!$A$18:$A$29,0),MATCH(1,($U$2=GRID!$B$1:$U$1)*(КАЛЕНДАРЬ!O13=GRID!$B$3:$U$3),0))*GRID!$H$45,
ROUNDUP(INDEX(GRID!$B$18:$U$29,MATCH(E$7,GRID!$A$18:$A$29,0),MATCH(1,($U$2=GRID!$B$1:$U$1)*(КАЛЕНДАРЬ!O13=GRID!$B$3:$U$3),0))*GRID!$H$45*(1-GRID!$H$46),0))</f>
        <v>60390</v>
      </c>
      <c r="G122" s="50" t="s">
        <v>105</v>
      </c>
      <c r="H122" s="50" t="s">
        <v>105</v>
      </c>
      <c r="I122" s="5" cm="1">
        <f t="array" ref="I122">IF($I$2="Длительное проживание от 10 ночей ",
INDEX(GRID!$B$4:$U$15,MATCH(I$7,GRID!$A$4:$A$15,0),MATCH(1,($U$2=GRID!$B$1:$U$1)*(КАЛЕНДАРЬ!O13=GRID!$B$3:$U$3),0))*GRID!$H$45,
ROUNDUP(INDEX(GRID!$B$4:$U$15,MATCH(I$7,GRID!$A$4:$A$15,0),MATCH(1,($U$2=GRID!$B$1:$U$1)*(КАЛЕНДАРЬ!O13=GRID!$B$3:$U$3),0))*GRID!$H$45*(1-GRID!$H$46),0))</f>
        <v>68940</v>
      </c>
      <c r="J122" s="5" cm="1">
        <f t="array" ref="J122">IF($I$2="Длительное проживание от 10 ночей ",
INDEX(GRID!$B$18:$U$29,MATCH(I$7,GRID!$A$18:$A$29,0),MATCH(1,($U$2=GRID!$B$1:$U$1)*(КАЛЕНДАРЬ!O13=GRID!$B$3:$U$3),0))*GRID!$H$45,
ROUNDUP(INDEX(GRID!$B$18:$U$29,MATCH(I$7,GRID!$A$18:$A$29,0),MATCH(1,($U$2=GRID!$B$1:$U$1)*(КАЛЕНДАРЬ!O13=GRID!$B$3:$U$3),0))*GRID!$H$45*(1-GRID!$H$46),0))</f>
        <v>73440</v>
      </c>
      <c r="K122" s="50" t="s">
        <v>105</v>
      </c>
      <c r="L122" s="50" t="s">
        <v>105</v>
      </c>
      <c r="M122" s="5" cm="1">
        <f t="array" ref="M122">IF($I$2="Длительное проживание от 10 ночей ",
INDEX(GRID!$B$4:$U$15,MATCH(M$7,GRID!$A$4:$A$15,0),MATCH(1,($U$2=GRID!$B$1:$U$1)*(КАЛЕНДАРЬ!O13=GRID!$B$3:$U$3),0))*GRID!$H$45,
ROUNDUP(INDEX(GRID!$B$4:$U$15,MATCH(M$7,GRID!$A$4:$A$15,0),MATCH(1,($U$2=GRID!$B$1:$U$1)*(КАЛЕНДАРЬ!O13=GRID!$B$3:$U$3),0))*GRID!$H$45*(1-GRID!$H$46),0))</f>
        <v>99360</v>
      </c>
      <c r="N122" s="5" cm="1">
        <f t="array" ref="N122">IF($I$2="Длительное проживание от 10 ночей ",
INDEX(GRID!$B$18:$U$29,MATCH(M$7,GRID!$A$18:$A$29,0),MATCH(1,($U$2=GRID!$B$1:$U$1)*(КАЛЕНДАРЬ!O13=GRID!$B$3:$U$3),0))*GRID!$H$45,
ROUNDUP(INDEX(GRID!$B$18:$U$29,MATCH(M$7,GRID!$A$18:$A$29,0),MATCH(1,($U$2=GRID!$B$1:$U$1)*(КАЛЕНДАРЬ!O13=GRID!$B$3:$U$3),0))*GRID!$H$45*(1-GRID!$H$46),0))</f>
        <v>103860</v>
      </c>
      <c r="O122" s="50" t="s">
        <v>105</v>
      </c>
      <c r="P122" s="5" cm="1">
        <f t="array" ref="P122">IF($I$2="Длительное проживание от 10 ночей ",
INDEX(GRID!$B$4:$U$15,MATCH(P$7,GRID!$A$4:$A$15,0),MATCH(1,($U$2=GRID!$B$1:$U$1)*(КАЛЕНДАРЬ!O13=GRID!$B$3:$U$3),0))*GRID!$H$45,
ROUNDUP(INDEX(GRID!$B$4:$U$15,MATCH(P$7,GRID!$A$4:$A$15,0),MATCH(1,($U$2=GRID!$B$1:$U$1)*(КАЛЕНДАРЬ!O13=GRID!$B$3:$U$3),0))*GRID!$H$45*(1-GRID!$H$46),0))</f>
        <v>179370</v>
      </c>
      <c r="Q122" s="5" cm="1">
        <f t="array" ref="Q122">IF($I$2="Длительное проживание от 10 ночей ",
INDEX(GRID!$B$4:$U$15,MATCH(Q$7,GRID!$A$4:$A$15,0),MATCH(1,($U$2=GRID!$B$1:$U$1)*(КАЛЕНДАРЬ!O13=GRID!$B$3:$U$3),0))*GRID!$H$45,
ROUNDUP(INDEX(GRID!$B$4:$U$15,MATCH(Q$7,GRID!$A$4:$A$15,0),MATCH(1,($U$2=GRID!$B$1:$U$1)*(КАЛЕНДАРЬ!O13=GRID!$B$3:$U$3),0))*GRID!$H$45*(1-GRID!$H$46),0))</f>
        <v>207540</v>
      </c>
      <c r="R122" s="50" t="s">
        <v>105</v>
      </c>
      <c r="S122" s="50" t="s">
        <v>105</v>
      </c>
      <c r="T122" s="50" t="s">
        <v>105</v>
      </c>
    </row>
    <row r="123" spans="1:20" hidden="1">
      <c r="A123" s="56" t="s">
        <v>11</v>
      </c>
      <c r="B123" s="57">
        <v>11</v>
      </c>
      <c r="C123" s="5" cm="1">
        <f t="array" ref="C123">IF($I$2="Длительное проживание от 10 ночей ",
INDEX(GRID!$B$4:$U$15,MATCH(C$7,GRID!$A$4:$A$15,0),MATCH(1,($U$2=GRID!$B$1:$U$1)*(КАЛЕНДАРЬ!O14=GRID!$B$3:$U$3),0))*GRID!$H$45,
ROUNDUP(INDEX(GRID!$B$4:$U$15,MATCH(C$7,GRID!$A$4:$A$15,0),MATCH(1,($U$2=GRID!$B$1:$U$1)*(КАЛЕНДАРЬ!O14=GRID!$B$3:$U$3),0))*GRID!$H$45*(1-GRID!$H$46),0))</f>
        <v>43290</v>
      </c>
      <c r="D123" s="5" cm="1">
        <f t="array" ref="D123">IF($I$2="Длительное проживание от 10 ночей ",
INDEX(GRID!$B$18:$U$29,MATCH(C$7,GRID!$A$18:$A$29,0),MATCH(1,($U$2=GRID!$B$1:$U$1)*(КАЛЕНДАРЬ!O14=GRID!$B$3:$U$3),0))*GRID!$H$45,
ROUNDUP(INDEX(GRID!$B$18:$U$29,MATCH(C$7,GRID!$A$18:$A$29,0),MATCH(1,($U$2=GRID!$B$1:$U$1)*(КАЛЕНДАРЬ!O14=GRID!$B$3:$U$3),0))*GRID!$H$45*(1-GRID!$H$46),0))</f>
        <v>47790</v>
      </c>
      <c r="E123" s="5" cm="1">
        <f t="array" ref="E123">IF($I$2="Длительное проживание от 10 ночей ",
INDEX(GRID!$B$4:$U$15,MATCH(E$7,GRID!$A$4:$A$15,0),MATCH(1,($U$2=GRID!$B$1:$U$1)*(КАЛЕНДАРЬ!O14=GRID!$B$3:$U$3),0))*GRID!$H$45,
ROUNDUP(INDEX(GRID!$B$4:$U$15,MATCH(E$7,GRID!$A$4:$A$15,0),MATCH(1,($U$2=GRID!$B$1:$U$1)*(КАЛЕНДАРЬ!O14=GRID!$B$3:$U$3),0))*GRID!$H$45*(1-GRID!$H$46),0))</f>
        <v>51390</v>
      </c>
      <c r="F123" s="5" cm="1">
        <f t="array" ref="F123">IF($I$2="Длительное проживание от 10 ночей ",
INDEX(GRID!$B$18:$U$29,MATCH(E$7,GRID!$A$18:$A$29,0),MATCH(1,($U$2=GRID!$B$1:$U$1)*(КАЛЕНДАРЬ!O14=GRID!$B$3:$U$3),0))*GRID!$H$45,
ROUNDUP(INDEX(GRID!$B$18:$U$29,MATCH(E$7,GRID!$A$18:$A$29,0),MATCH(1,($U$2=GRID!$B$1:$U$1)*(КАЛЕНДАРЬ!O14=GRID!$B$3:$U$3),0))*GRID!$H$45*(1-GRID!$H$46),0))</f>
        <v>55890</v>
      </c>
      <c r="G123" s="50" t="s">
        <v>105</v>
      </c>
      <c r="H123" s="50" t="s">
        <v>105</v>
      </c>
      <c r="I123" s="5" cm="1">
        <f t="array" ref="I123">IF($I$2="Длительное проживание от 10 ночей ",
INDEX(GRID!$B$4:$U$15,MATCH(I$7,GRID!$A$4:$A$15,0),MATCH(1,($U$2=GRID!$B$1:$U$1)*(КАЛЕНДАРЬ!O14=GRID!$B$3:$U$3),0))*GRID!$H$45,
ROUNDUP(INDEX(GRID!$B$4:$U$15,MATCH(I$7,GRID!$A$4:$A$15,0),MATCH(1,($U$2=GRID!$B$1:$U$1)*(КАЛЕНДАРЬ!O14=GRID!$B$3:$U$3),0))*GRID!$H$45*(1-GRID!$H$46),0))</f>
        <v>63900</v>
      </c>
      <c r="J123" s="5" cm="1">
        <f t="array" ref="J123">IF($I$2="Длительное проживание от 10 ночей ",
INDEX(GRID!$B$18:$U$29,MATCH(I$7,GRID!$A$18:$A$29,0),MATCH(1,($U$2=GRID!$B$1:$U$1)*(КАЛЕНДАРЬ!O14=GRID!$B$3:$U$3),0))*GRID!$H$45,
ROUNDUP(INDEX(GRID!$B$18:$U$29,MATCH(I$7,GRID!$A$18:$A$29,0),MATCH(1,($U$2=GRID!$B$1:$U$1)*(КАЛЕНДАРЬ!O14=GRID!$B$3:$U$3),0))*GRID!$H$45*(1-GRID!$H$46),0))</f>
        <v>68400</v>
      </c>
      <c r="K123" s="50" t="s">
        <v>105</v>
      </c>
      <c r="L123" s="50" t="s">
        <v>105</v>
      </c>
      <c r="M123" s="5" cm="1">
        <f t="array" ref="M123">IF($I$2="Длительное проживание от 10 ночей ",
INDEX(GRID!$B$4:$U$15,MATCH(M$7,GRID!$A$4:$A$15,0),MATCH(1,($U$2=GRID!$B$1:$U$1)*(КАЛЕНДАРЬ!O14=GRID!$B$3:$U$3),0))*GRID!$H$45,
ROUNDUP(INDEX(GRID!$B$4:$U$15,MATCH(M$7,GRID!$A$4:$A$15,0),MATCH(1,($U$2=GRID!$B$1:$U$1)*(КАЛЕНДАРЬ!O14=GRID!$B$3:$U$3),0))*GRID!$H$45*(1-GRID!$H$46),0))</f>
        <v>92880</v>
      </c>
      <c r="N123" s="5" cm="1">
        <f t="array" ref="N123">IF($I$2="Длительное проживание от 10 ночей ",
INDEX(GRID!$B$18:$U$29,MATCH(M$7,GRID!$A$18:$A$29,0),MATCH(1,($U$2=GRID!$B$1:$U$1)*(КАЛЕНДАРЬ!O14=GRID!$B$3:$U$3),0))*GRID!$H$45,
ROUNDUP(INDEX(GRID!$B$18:$U$29,MATCH(M$7,GRID!$A$18:$A$29,0),MATCH(1,($U$2=GRID!$B$1:$U$1)*(КАЛЕНДАРЬ!O14=GRID!$B$3:$U$3),0))*GRID!$H$45*(1-GRID!$H$46),0))</f>
        <v>97380</v>
      </c>
      <c r="O123" s="50" t="s">
        <v>105</v>
      </c>
      <c r="P123" s="5" cm="1">
        <f t="array" ref="P123">IF($I$2="Длительное проживание от 10 ночей ",
INDEX(GRID!$B$4:$U$15,MATCH(P$7,GRID!$A$4:$A$15,0),MATCH(1,($U$2=GRID!$B$1:$U$1)*(КАЛЕНДАРЬ!O14=GRID!$B$3:$U$3),0))*GRID!$H$45,
ROUNDUP(INDEX(GRID!$B$4:$U$15,MATCH(P$7,GRID!$A$4:$A$15,0),MATCH(1,($U$2=GRID!$B$1:$U$1)*(КАЛЕНДАРЬ!O14=GRID!$B$3:$U$3),0))*GRID!$H$45*(1-GRID!$H$46),0))</f>
        <v>171090</v>
      </c>
      <c r="Q123" s="5" cm="1">
        <f t="array" ref="Q123">IF($I$2="Длительное проживание от 10 ночей ",
INDEX(GRID!$B$4:$U$15,MATCH(Q$7,GRID!$A$4:$A$15,0),MATCH(1,($U$2=GRID!$B$1:$U$1)*(КАЛЕНДАРЬ!O14=GRID!$B$3:$U$3),0))*GRID!$H$45,
ROUNDUP(INDEX(GRID!$B$4:$U$15,MATCH(Q$7,GRID!$A$4:$A$15,0),MATCH(1,($U$2=GRID!$B$1:$U$1)*(КАЛЕНДАРЬ!O14=GRID!$B$3:$U$3),0))*GRID!$H$45*(1-GRID!$H$46),0))</f>
        <v>198810</v>
      </c>
      <c r="R123" s="50" t="s">
        <v>105</v>
      </c>
      <c r="S123" s="50" t="s">
        <v>105</v>
      </c>
      <c r="T123" s="50" t="s">
        <v>105</v>
      </c>
    </row>
    <row r="124" spans="1:20" hidden="1">
      <c r="A124" s="56" t="s">
        <v>12</v>
      </c>
      <c r="B124" s="57">
        <v>12</v>
      </c>
      <c r="C124" s="5" cm="1">
        <f t="array" ref="C124">IF($I$2="Длительное проживание от 10 ночей ",
INDEX(GRID!$B$4:$U$15,MATCH(C$7,GRID!$A$4:$A$15,0),MATCH(1,($U$2=GRID!$B$1:$U$1)*(КАЛЕНДАРЬ!O15=GRID!$B$3:$U$3),0))*GRID!$H$45,
ROUNDUP(INDEX(GRID!$B$4:$U$15,MATCH(C$7,GRID!$A$4:$A$15,0),MATCH(1,($U$2=GRID!$B$1:$U$1)*(КАЛЕНДАРЬ!O15=GRID!$B$3:$U$3),0))*GRID!$H$45*(1-GRID!$H$46),0))</f>
        <v>39510</v>
      </c>
      <c r="D124" s="5" cm="1">
        <f t="array" ref="D124">IF($I$2="Длительное проживание от 10 ночей ",
INDEX(GRID!$B$18:$U$29,MATCH(C$7,GRID!$A$18:$A$29,0),MATCH(1,($U$2=GRID!$B$1:$U$1)*(КАЛЕНДАРЬ!O15=GRID!$B$3:$U$3),0))*GRID!$H$45,
ROUNDUP(INDEX(GRID!$B$18:$U$29,MATCH(C$7,GRID!$A$18:$A$29,0),MATCH(1,($U$2=GRID!$B$1:$U$1)*(КАЛЕНДАРЬ!O15=GRID!$B$3:$U$3),0))*GRID!$H$45*(1-GRID!$H$46),0))</f>
        <v>44010</v>
      </c>
      <c r="E124" s="5" cm="1">
        <f t="array" ref="E124">IF($I$2="Длительное проживание от 10 ночей ",
INDEX(GRID!$B$4:$U$15,MATCH(E$7,GRID!$A$4:$A$15,0),MATCH(1,($U$2=GRID!$B$1:$U$1)*(КАЛЕНДАРЬ!O15=GRID!$B$3:$U$3),0))*GRID!$H$45,
ROUNDUP(INDEX(GRID!$B$4:$U$15,MATCH(E$7,GRID!$A$4:$A$15,0),MATCH(1,($U$2=GRID!$B$1:$U$1)*(КАЛЕНДАРЬ!O15=GRID!$B$3:$U$3),0))*GRID!$H$45*(1-GRID!$H$46),0))</f>
        <v>47160</v>
      </c>
      <c r="F124" s="5" cm="1">
        <f t="array" ref="F124">IF($I$2="Длительное проживание от 10 ночей ",
INDEX(GRID!$B$18:$U$29,MATCH(E$7,GRID!$A$18:$A$29,0),MATCH(1,($U$2=GRID!$B$1:$U$1)*(КАЛЕНДАРЬ!O15=GRID!$B$3:$U$3),0))*GRID!$H$45,
ROUNDUP(INDEX(GRID!$B$18:$U$29,MATCH(E$7,GRID!$A$18:$A$29,0),MATCH(1,($U$2=GRID!$B$1:$U$1)*(КАЛЕНДАРЬ!O15=GRID!$B$3:$U$3),0))*GRID!$H$45*(1-GRID!$H$46),0))</f>
        <v>51660</v>
      </c>
      <c r="G124" s="50" t="s">
        <v>105</v>
      </c>
      <c r="H124" s="50" t="s">
        <v>105</v>
      </c>
      <c r="I124" s="5" cm="1">
        <f t="array" ref="I124">IF($I$2="Длительное проживание от 10 ночей ",
INDEX(GRID!$B$4:$U$15,MATCH(I$7,GRID!$A$4:$A$15,0),MATCH(1,($U$2=GRID!$B$1:$U$1)*(КАЛЕНДАРЬ!O15=GRID!$B$3:$U$3),0))*GRID!$H$45,
ROUNDUP(INDEX(GRID!$B$4:$U$15,MATCH(I$7,GRID!$A$4:$A$15,0),MATCH(1,($U$2=GRID!$B$1:$U$1)*(КАЛЕНДАРЬ!O15=GRID!$B$3:$U$3),0))*GRID!$H$45*(1-GRID!$H$46),0))</f>
        <v>59220</v>
      </c>
      <c r="J124" s="5" cm="1">
        <f t="array" ref="J124">IF($I$2="Длительное проживание от 10 ночей ",
INDEX(GRID!$B$18:$U$29,MATCH(I$7,GRID!$A$18:$A$29,0),MATCH(1,($U$2=GRID!$B$1:$U$1)*(КАЛЕНДАРЬ!O15=GRID!$B$3:$U$3),0))*GRID!$H$45,
ROUNDUP(INDEX(GRID!$B$18:$U$29,MATCH(I$7,GRID!$A$18:$A$29,0),MATCH(1,($U$2=GRID!$B$1:$U$1)*(КАЛЕНДАРЬ!O15=GRID!$B$3:$U$3),0))*GRID!$H$45*(1-GRID!$H$46),0))</f>
        <v>63720</v>
      </c>
      <c r="K124" s="50" t="s">
        <v>105</v>
      </c>
      <c r="L124" s="50" t="s">
        <v>105</v>
      </c>
      <c r="M124" s="5" cm="1">
        <f t="array" ref="M124">IF($I$2="Длительное проживание от 10 ночей ",
INDEX(GRID!$B$4:$U$15,MATCH(M$7,GRID!$A$4:$A$15,0),MATCH(1,($U$2=GRID!$B$1:$U$1)*(КАЛЕНДАРЬ!O15=GRID!$B$3:$U$3),0))*GRID!$H$45,
ROUNDUP(INDEX(GRID!$B$4:$U$15,MATCH(M$7,GRID!$A$4:$A$15,0),MATCH(1,($U$2=GRID!$B$1:$U$1)*(КАЛЕНДАРЬ!O15=GRID!$B$3:$U$3),0))*GRID!$H$45*(1-GRID!$H$46),0))</f>
        <v>86850</v>
      </c>
      <c r="N124" s="5" cm="1">
        <f t="array" ref="N124">IF($I$2="Длительное проживание от 10 ночей ",
INDEX(GRID!$B$18:$U$29,MATCH(M$7,GRID!$A$18:$A$29,0),MATCH(1,($U$2=GRID!$B$1:$U$1)*(КАЛЕНДАРЬ!O15=GRID!$B$3:$U$3),0))*GRID!$H$45,
ROUNDUP(INDEX(GRID!$B$18:$U$29,MATCH(M$7,GRID!$A$18:$A$29,0),MATCH(1,($U$2=GRID!$B$1:$U$1)*(КАЛЕНДАРЬ!O15=GRID!$B$3:$U$3),0))*GRID!$H$45*(1-GRID!$H$46),0))</f>
        <v>91350</v>
      </c>
      <c r="O124" s="50" t="s">
        <v>105</v>
      </c>
      <c r="P124" s="5" cm="1">
        <f t="array" ref="P124">IF($I$2="Длительное проживание от 10 ночей ",
INDEX(GRID!$B$4:$U$15,MATCH(P$7,GRID!$A$4:$A$15,0),MATCH(1,($U$2=GRID!$B$1:$U$1)*(КАЛЕНДАРЬ!O15=GRID!$B$3:$U$3),0))*GRID!$H$45,
ROUNDUP(INDEX(GRID!$B$4:$U$15,MATCH(P$7,GRID!$A$4:$A$15,0),MATCH(1,($U$2=GRID!$B$1:$U$1)*(КАЛЕНДАРЬ!O15=GRID!$B$3:$U$3),0))*GRID!$H$45*(1-GRID!$H$46),0))</f>
        <v>163170</v>
      </c>
      <c r="Q124" s="5" cm="1">
        <f t="array" ref="Q124">IF($I$2="Длительное проживание от 10 ночей ",
INDEX(GRID!$B$4:$U$15,MATCH(Q$7,GRID!$A$4:$A$15,0),MATCH(1,($U$2=GRID!$B$1:$U$1)*(КАЛЕНДАРЬ!O15=GRID!$B$3:$U$3),0))*GRID!$H$45,
ROUNDUP(INDEX(GRID!$B$4:$U$15,MATCH(Q$7,GRID!$A$4:$A$15,0),MATCH(1,($U$2=GRID!$B$1:$U$1)*(КАЛЕНДАРЬ!O15=GRID!$B$3:$U$3),0))*GRID!$H$45*(1-GRID!$H$46),0))</f>
        <v>190350</v>
      </c>
      <c r="R124" s="50" t="s">
        <v>105</v>
      </c>
      <c r="S124" s="50" t="s">
        <v>105</v>
      </c>
      <c r="T124" s="50" t="s">
        <v>105</v>
      </c>
    </row>
    <row r="125" spans="1:20" hidden="1">
      <c r="A125" s="56" t="s">
        <v>13</v>
      </c>
      <c r="B125" s="57">
        <v>13</v>
      </c>
      <c r="C125" s="5" cm="1">
        <f t="array" ref="C125">IF($I$2="Длительное проживание от 10 ночей ",
INDEX(GRID!$B$4:$U$15,MATCH(C$7,GRID!$A$4:$A$15,0),MATCH(1,($U$2=GRID!$B$1:$U$1)*(КАЛЕНДАРЬ!O16=GRID!$B$3:$U$3),0))*GRID!$H$45,
ROUNDUP(INDEX(GRID!$B$4:$U$15,MATCH(C$7,GRID!$A$4:$A$15,0),MATCH(1,($U$2=GRID!$B$1:$U$1)*(КАЛЕНДАРЬ!O16=GRID!$B$3:$U$3),0))*GRID!$H$45*(1-GRID!$H$46),0))</f>
        <v>39510</v>
      </c>
      <c r="D125" s="5" cm="1">
        <f t="array" ref="D125">IF($I$2="Длительное проживание от 10 ночей ",
INDEX(GRID!$B$18:$U$29,MATCH(C$7,GRID!$A$18:$A$29,0),MATCH(1,($U$2=GRID!$B$1:$U$1)*(КАЛЕНДАРЬ!O16=GRID!$B$3:$U$3),0))*GRID!$H$45,
ROUNDUP(INDEX(GRID!$B$18:$U$29,MATCH(C$7,GRID!$A$18:$A$29,0),MATCH(1,($U$2=GRID!$B$1:$U$1)*(КАЛЕНДАРЬ!O16=GRID!$B$3:$U$3),0))*GRID!$H$45*(1-GRID!$H$46),0))</f>
        <v>44010</v>
      </c>
      <c r="E125" s="5" cm="1">
        <f t="array" ref="E125">IF($I$2="Длительное проживание от 10 ночей ",
INDEX(GRID!$B$4:$U$15,MATCH(E$7,GRID!$A$4:$A$15,0),MATCH(1,($U$2=GRID!$B$1:$U$1)*(КАЛЕНДАРЬ!O16=GRID!$B$3:$U$3),0))*GRID!$H$45,
ROUNDUP(INDEX(GRID!$B$4:$U$15,MATCH(E$7,GRID!$A$4:$A$15,0),MATCH(1,($U$2=GRID!$B$1:$U$1)*(КАЛЕНДАРЬ!O16=GRID!$B$3:$U$3),0))*GRID!$H$45*(1-GRID!$H$46),0))</f>
        <v>47160</v>
      </c>
      <c r="F125" s="5" cm="1">
        <f t="array" ref="F125">IF($I$2="Длительное проживание от 10 ночей ",
INDEX(GRID!$B$18:$U$29,MATCH(E$7,GRID!$A$18:$A$29,0),MATCH(1,($U$2=GRID!$B$1:$U$1)*(КАЛЕНДАРЬ!O16=GRID!$B$3:$U$3),0))*GRID!$H$45,
ROUNDUP(INDEX(GRID!$B$18:$U$29,MATCH(E$7,GRID!$A$18:$A$29,0),MATCH(1,($U$2=GRID!$B$1:$U$1)*(КАЛЕНДАРЬ!O16=GRID!$B$3:$U$3),0))*GRID!$H$45*(1-GRID!$H$46),0))</f>
        <v>51660</v>
      </c>
      <c r="G125" s="50" t="s">
        <v>105</v>
      </c>
      <c r="H125" s="50" t="s">
        <v>105</v>
      </c>
      <c r="I125" s="5" cm="1">
        <f t="array" ref="I125">IF($I$2="Длительное проживание от 10 ночей ",
INDEX(GRID!$B$4:$U$15,MATCH(I$7,GRID!$A$4:$A$15,0),MATCH(1,($U$2=GRID!$B$1:$U$1)*(КАЛЕНДАРЬ!O16=GRID!$B$3:$U$3),0))*GRID!$H$45,
ROUNDUP(INDEX(GRID!$B$4:$U$15,MATCH(I$7,GRID!$A$4:$A$15,0),MATCH(1,($U$2=GRID!$B$1:$U$1)*(КАЛЕНДАРЬ!O16=GRID!$B$3:$U$3),0))*GRID!$H$45*(1-GRID!$H$46),0))</f>
        <v>59220</v>
      </c>
      <c r="J125" s="5" cm="1">
        <f t="array" ref="J125">IF($I$2="Длительное проживание от 10 ночей ",
INDEX(GRID!$B$18:$U$29,MATCH(I$7,GRID!$A$18:$A$29,0),MATCH(1,($U$2=GRID!$B$1:$U$1)*(КАЛЕНДАРЬ!O16=GRID!$B$3:$U$3),0))*GRID!$H$45,
ROUNDUP(INDEX(GRID!$B$18:$U$29,MATCH(I$7,GRID!$A$18:$A$29,0),MATCH(1,($U$2=GRID!$B$1:$U$1)*(КАЛЕНДАРЬ!O16=GRID!$B$3:$U$3),0))*GRID!$H$45*(1-GRID!$H$46),0))</f>
        <v>63720</v>
      </c>
      <c r="K125" s="50" t="s">
        <v>105</v>
      </c>
      <c r="L125" s="50" t="s">
        <v>105</v>
      </c>
      <c r="M125" s="5" cm="1">
        <f t="array" ref="M125">IF($I$2="Длительное проживание от 10 ночей ",
INDEX(GRID!$B$4:$U$15,MATCH(M$7,GRID!$A$4:$A$15,0),MATCH(1,($U$2=GRID!$B$1:$U$1)*(КАЛЕНДАРЬ!O16=GRID!$B$3:$U$3),0))*GRID!$H$45,
ROUNDUP(INDEX(GRID!$B$4:$U$15,MATCH(M$7,GRID!$A$4:$A$15,0),MATCH(1,($U$2=GRID!$B$1:$U$1)*(КАЛЕНДАРЬ!O16=GRID!$B$3:$U$3),0))*GRID!$H$45*(1-GRID!$H$46),0))</f>
        <v>86850</v>
      </c>
      <c r="N125" s="5" cm="1">
        <f t="array" ref="N125">IF($I$2="Длительное проживание от 10 ночей ",
INDEX(GRID!$B$18:$U$29,MATCH(M$7,GRID!$A$18:$A$29,0),MATCH(1,($U$2=GRID!$B$1:$U$1)*(КАЛЕНДАРЬ!O16=GRID!$B$3:$U$3),0))*GRID!$H$45,
ROUNDUP(INDEX(GRID!$B$18:$U$29,MATCH(M$7,GRID!$A$18:$A$29,0),MATCH(1,($U$2=GRID!$B$1:$U$1)*(КАЛЕНДАРЬ!O16=GRID!$B$3:$U$3),0))*GRID!$H$45*(1-GRID!$H$46),0))</f>
        <v>91350</v>
      </c>
      <c r="O125" s="50" t="s">
        <v>105</v>
      </c>
      <c r="P125" s="5" cm="1">
        <f t="array" ref="P125">IF($I$2="Длительное проживание от 10 ночей ",
INDEX(GRID!$B$4:$U$15,MATCH(P$7,GRID!$A$4:$A$15,0),MATCH(1,($U$2=GRID!$B$1:$U$1)*(КАЛЕНДАРЬ!O16=GRID!$B$3:$U$3),0))*GRID!$H$45,
ROUNDUP(INDEX(GRID!$B$4:$U$15,MATCH(P$7,GRID!$A$4:$A$15,0),MATCH(1,($U$2=GRID!$B$1:$U$1)*(КАЛЕНДАРЬ!O16=GRID!$B$3:$U$3),0))*GRID!$H$45*(1-GRID!$H$46),0))</f>
        <v>163170</v>
      </c>
      <c r="Q125" s="5" cm="1">
        <f t="array" ref="Q125">IF($I$2="Длительное проживание от 10 ночей ",
INDEX(GRID!$B$4:$U$15,MATCH(Q$7,GRID!$A$4:$A$15,0),MATCH(1,($U$2=GRID!$B$1:$U$1)*(КАЛЕНДАРЬ!O16=GRID!$B$3:$U$3),0))*GRID!$H$45,
ROUNDUP(INDEX(GRID!$B$4:$U$15,MATCH(Q$7,GRID!$A$4:$A$15,0),MATCH(1,($U$2=GRID!$B$1:$U$1)*(КАЛЕНДАРЬ!O16=GRID!$B$3:$U$3),0))*GRID!$H$45*(1-GRID!$H$46),0))</f>
        <v>190350</v>
      </c>
      <c r="R125" s="50" t="s">
        <v>105</v>
      </c>
      <c r="S125" s="50" t="s">
        <v>105</v>
      </c>
      <c r="T125" s="50" t="s">
        <v>105</v>
      </c>
    </row>
    <row r="126" spans="1:20" hidden="1">
      <c r="A126" s="56" t="s">
        <v>14</v>
      </c>
      <c r="B126" s="57">
        <v>14</v>
      </c>
      <c r="C126" s="5" cm="1">
        <f t="array" ref="C126">IF($I$2="Длительное проживание от 10 ночей ",
INDEX(GRID!$B$4:$U$15,MATCH(C$7,GRID!$A$4:$A$15,0),MATCH(1,($U$2=GRID!$B$1:$U$1)*(КАЛЕНДАРЬ!O17=GRID!$B$3:$U$3),0))*GRID!$H$45,
ROUNDUP(INDEX(GRID!$B$4:$U$15,MATCH(C$7,GRID!$A$4:$A$15,0),MATCH(1,($U$2=GRID!$B$1:$U$1)*(КАЛЕНДАРЬ!O17=GRID!$B$3:$U$3),0))*GRID!$H$45*(1-GRID!$H$46),0))</f>
        <v>39510</v>
      </c>
      <c r="D126" s="5" cm="1">
        <f t="array" ref="D126">IF($I$2="Длительное проживание от 10 ночей ",
INDEX(GRID!$B$18:$U$29,MATCH(C$7,GRID!$A$18:$A$29,0),MATCH(1,($U$2=GRID!$B$1:$U$1)*(КАЛЕНДАРЬ!O17=GRID!$B$3:$U$3),0))*GRID!$H$45,
ROUNDUP(INDEX(GRID!$B$18:$U$29,MATCH(C$7,GRID!$A$18:$A$29,0),MATCH(1,($U$2=GRID!$B$1:$U$1)*(КАЛЕНДАРЬ!O17=GRID!$B$3:$U$3),0))*GRID!$H$45*(1-GRID!$H$46),0))</f>
        <v>44010</v>
      </c>
      <c r="E126" s="5" cm="1">
        <f t="array" ref="E126">IF($I$2="Длительное проживание от 10 ночей ",
INDEX(GRID!$B$4:$U$15,MATCH(E$7,GRID!$A$4:$A$15,0),MATCH(1,($U$2=GRID!$B$1:$U$1)*(КАЛЕНДАРЬ!O17=GRID!$B$3:$U$3),0))*GRID!$H$45,
ROUNDUP(INDEX(GRID!$B$4:$U$15,MATCH(E$7,GRID!$A$4:$A$15,0),MATCH(1,($U$2=GRID!$B$1:$U$1)*(КАЛЕНДАРЬ!O17=GRID!$B$3:$U$3),0))*GRID!$H$45*(1-GRID!$H$46),0))</f>
        <v>47160</v>
      </c>
      <c r="F126" s="5" cm="1">
        <f t="array" ref="F126">IF($I$2="Длительное проживание от 10 ночей ",
INDEX(GRID!$B$18:$U$29,MATCH(E$7,GRID!$A$18:$A$29,0),MATCH(1,($U$2=GRID!$B$1:$U$1)*(КАЛЕНДАРЬ!O17=GRID!$B$3:$U$3),0))*GRID!$H$45,
ROUNDUP(INDEX(GRID!$B$18:$U$29,MATCH(E$7,GRID!$A$18:$A$29,0),MATCH(1,($U$2=GRID!$B$1:$U$1)*(КАЛЕНДАРЬ!O17=GRID!$B$3:$U$3),0))*GRID!$H$45*(1-GRID!$H$46),0))</f>
        <v>51660</v>
      </c>
      <c r="G126" s="50" t="s">
        <v>105</v>
      </c>
      <c r="H126" s="50" t="s">
        <v>105</v>
      </c>
      <c r="I126" s="5" cm="1">
        <f t="array" ref="I126">IF($I$2="Длительное проживание от 10 ночей ",
INDEX(GRID!$B$4:$U$15,MATCH(I$7,GRID!$A$4:$A$15,0),MATCH(1,($U$2=GRID!$B$1:$U$1)*(КАЛЕНДАРЬ!O17=GRID!$B$3:$U$3),0))*GRID!$H$45,
ROUNDUP(INDEX(GRID!$B$4:$U$15,MATCH(I$7,GRID!$A$4:$A$15,0),MATCH(1,($U$2=GRID!$B$1:$U$1)*(КАЛЕНДАРЬ!O17=GRID!$B$3:$U$3),0))*GRID!$H$45*(1-GRID!$H$46),0))</f>
        <v>59220</v>
      </c>
      <c r="J126" s="5" cm="1">
        <f t="array" ref="J126">IF($I$2="Длительное проживание от 10 ночей ",
INDEX(GRID!$B$18:$U$29,MATCH(I$7,GRID!$A$18:$A$29,0),MATCH(1,($U$2=GRID!$B$1:$U$1)*(КАЛЕНДАРЬ!O17=GRID!$B$3:$U$3),0))*GRID!$H$45,
ROUNDUP(INDEX(GRID!$B$18:$U$29,MATCH(I$7,GRID!$A$18:$A$29,0),MATCH(1,($U$2=GRID!$B$1:$U$1)*(КАЛЕНДАРЬ!O17=GRID!$B$3:$U$3),0))*GRID!$H$45*(1-GRID!$H$46),0))</f>
        <v>63720</v>
      </c>
      <c r="K126" s="50" t="s">
        <v>105</v>
      </c>
      <c r="L126" s="50" t="s">
        <v>105</v>
      </c>
      <c r="M126" s="5" cm="1">
        <f t="array" ref="M126">IF($I$2="Длительное проживание от 10 ночей ",
INDEX(GRID!$B$4:$U$15,MATCH(M$7,GRID!$A$4:$A$15,0),MATCH(1,($U$2=GRID!$B$1:$U$1)*(КАЛЕНДАРЬ!O17=GRID!$B$3:$U$3),0))*GRID!$H$45,
ROUNDUP(INDEX(GRID!$B$4:$U$15,MATCH(M$7,GRID!$A$4:$A$15,0),MATCH(1,($U$2=GRID!$B$1:$U$1)*(КАЛЕНДАРЬ!O17=GRID!$B$3:$U$3),0))*GRID!$H$45*(1-GRID!$H$46),0))</f>
        <v>86850</v>
      </c>
      <c r="N126" s="5" cm="1">
        <f t="array" ref="N126">IF($I$2="Длительное проживание от 10 ночей ",
INDEX(GRID!$B$18:$U$29,MATCH(M$7,GRID!$A$18:$A$29,0),MATCH(1,($U$2=GRID!$B$1:$U$1)*(КАЛЕНДАРЬ!O17=GRID!$B$3:$U$3),0))*GRID!$H$45,
ROUNDUP(INDEX(GRID!$B$18:$U$29,MATCH(M$7,GRID!$A$18:$A$29,0),MATCH(1,($U$2=GRID!$B$1:$U$1)*(КАЛЕНДАРЬ!O17=GRID!$B$3:$U$3),0))*GRID!$H$45*(1-GRID!$H$46),0))</f>
        <v>91350</v>
      </c>
      <c r="O126" s="50" t="s">
        <v>105</v>
      </c>
      <c r="P126" s="5" cm="1">
        <f t="array" ref="P126">IF($I$2="Длительное проживание от 10 ночей ",
INDEX(GRID!$B$4:$U$15,MATCH(P$7,GRID!$A$4:$A$15,0),MATCH(1,($U$2=GRID!$B$1:$U$1)*(КАЛЕНДАРЬ!O17=GRID!$B$3:$U$3),0))*GRID!$H$45,
ROUNDUP(INDEX(GRID!$B$4:$U$15,MATCH(P$7,GRID!$A$4:$A$15,0),MATCH(1,($U$2=GRID!$B$1:$U$1)*(КАЛЕНДАРЬ!O17=GRID!$B$3:$U$3),0))*GRID!$H$45*(1-GRID!$H$46),0))</f>
        <v>163170</v>
      </c>
      <c r="Q126" s="5" cm="1">
        <f t="array" ref="Q126">IF($I$2="Длительное проживание от 10 ночей ",
INDEX(GRID!$B$4:$U$15,MATCH(Q$7,GRID!$A$4:$A$15,0),MATCH(1,($U$2=GRID!$B$1:$U$1)*(КАЛЕНДАРЬ!O17=GRID!$B$3:$U$3),0))*GRID!$H$45,
ROUNDUP(INDEX(GRID!$B$4:$U$15,MATCH(Q$7,GRID!$A$4:$A$15,0),MATCH(1,($U$2=GRID!$B$1:$U$1)*(КАЛЕНДАРЬ!O17=GRID!$B$3:$U$3),0))*GRID!$H$45*(1-GRID!$H$46),0))</f>
        <v>190350</v>
      </c>
      <c r="R126" s="50" t="s">
        <v>105</v>
      </c>
      <c r="S126" s="50" t="s">
        <v>105</v>
      </c>
      <c r="T126" s="50" t="s">
        <v>105</v>
      </c>
    </row>
    <row r="127" spans="1:20" hidden="1">
      <c r="A127" s="56" t="s">
        <v>15</v>
      </c>
      <c r="B127" s="57">
        <v>15</v>
      </c>
      <c r="C127" s="5" cm="1">
        <f t="array" ref="C127">IF($I$2="Длительное проживание от 10 ночей ",
INDEX(GRID!$B$4:$U$15,MATCH(C$7,GRID!$A$4:$A$15,0),MATCH(1,($U$2=GRID!$B$1:$U$1)*(КАЛЕНДАРЬ!O18=GRID!$B$3:$U$3),0))*GRID!$H$45,
ROUNDUP(INDEX(GRID!$B$4:$U$15,MATCH(C$7,GRID!$A$4:$A$15,0),MATCH(1,($U$2=GRID!$B$1:$U$1)*(КАЛЕНДАРЬ!O18=GRID!$B$3:$U$3),0))*GRID!$H$45*(1-GRID!$H$46),0))</f>
        <v>39510</v>
      </c>
      <c r="D127" s="5" cm="1">
        <f t="array" ref="D127">IF($I$2="Длительное проживание от 10 ночей ",
INDEX(GRID!$B$18:$U$29,MATCH(C$7,GRID!$A$18:$A$29,0),MATCH(1,($U$2=GRID!$B$1:$U$1)*(КАЛЕНДАРЬ!O18=GRID!$B$3:$U$3),0))*GRID!$H$45,
ROUNDUP(INDEX(GRID!$B$18:$U$29,MATCH(C$7,GRID!$A$18:$A$29,0),MATCH(1,($U$2=GRID!$B$1:$U$1)*(КАЛЕНДАРЬ!O18=GRID!$B$3:$U$3),0))*GRID!$H$45*(1-GRID!$H$46),0))</f>
        <v>44010</v>
      </c>
      <c r="E127" s="5" cm="1">
        <f t="array" ref="E127">IF($I$2="Длительное проживание от 10 ночей ",
INDEX(GRID!$B$4:$U$15,MATCH(E$7,GRID!$A$4:$A$15,0),MATCH(1,($U$2=GRID!$B$1:$U$1)*(КАЛЕНДАРЬ!O18=GRID!$B$3:$U$3),0))*GRID!$H$45,
ROUNDUP(INDEX(GRID!$B$4:$U$15,MATCH(E$7,GRID!$A$4:$A$15,0),MATCH(1,($U$2=GRID!$B$1:$U$1)*(КАЛЕНДАРЬ!O18=GRID!$B$3:$U$3),0))*GRID!$H$45*(1-GRID!$H$46),0))</f>
        <v>47160</v>
      </c>
      <c r="F127" s="5" cm="1">
        <f t="array" ref="F127">IF($I$2="Длительное проживание от 10 ночей ",
INDEX(GRID!$B$18:$U$29,MATCH(E$7,GRID!$A$18:$A$29,0),MATCH(1,($U$2=GRID!$B$1:$U$1)*(КАЛЕНДАРЬ!O18=GRID!$B$3:$U$3),0))*GRID!$H$45,
ROUNDUP(INDEX(GRID!$B$18:$U$29,MATCH(E$7,GRID!$A$18:$A$29,0),MATCH(1,($U$2=GRID!$B$1:$U$1)*(КАЛЕНДАРЬ!O18=GRID!$B$3:$U$3),0))*GRID!$H$45*(1-GRID!$H$46),0))</f>
        <v>51660</v>
      </c>
      <c r="G127" s="50" t="s">
        <v>105</v>
      </c>
      <c r="H127" s="50" t="s">
        <v>105</v>
      </c>
      <c r="I127" s="5" cm="1">
        <f t="array" ref="I127">IF($I$2="Длительное проживание от 10 ночей ",
INDEX(GRID!$B$4:$U$15,MATCH(I$7,GRID!$A$4:$A$15,0),MATCH(1,($U$2=GRID!$B$1:$U$1)*(КАЛЕНДАРЬ!O18=GRID!$B$3:$U$3),0))*GRID!$H$45,
ROUNDUP(INDEX(GRID!$B$4:$U$15,MATCH(I$7,GRID!$A$4:$A$15,0),MATCH(1,($U$2=GRID!$B$1:$U$1)*(КАЛЕНДАРЬ!O18=GRID!$B$3:$U$3),0))*GRID!$H$45*(1-GRID!$H$46),0))</f>
        <v>59220</v>
      </c>
      <c r="J127" s="5" cm="1">
        <f t="array" ref="J127">IF($I$2="Длительное проживание от 10 ночей ",
INDEX(GRID!$B$18:$U$29,MATCH(I$7,GRID!$A$18:$A$29,0),MATCH(1,($U$2=GRID!$B$1:$U$1)*(КАЛЕНДАРЬ!O18=GRID!$B$3:$U$3),0))*GRID!$H$45,
ROUNDUP(INDEX(GRID!$B$18:$U$29,MATCH(I$7,GRID!$A$18:$A$29,0),MATCH(1,($U$2=GRID!$B$1:$U$1)*(КАЛЕНДАРЬ!O18=GRID!$B$3:$U$3),0))*GRID!$H$45*(1-GRID!$H$46),0))</f>
        <v>63720</v>
      </c>
      <c r="K127" s="50" t="s">
        <v>105</v>
      </c>
      <c r="L127" s="50" t="s">
        <v>105</v>
      </c>
      <c r="M127" s="5" cm="1">
        <f t="array" ref="M127">IF($I$2="Длительное проживание от 10 ночей ",
INDEX(GRID!$B$4:$U$15,MATCH(M$7,GRID!$A$4:$A$15,0),MATCH(1,($U$2=GRID!$B$1:$U$1)*(КАЛЕНДАРЬ!O18=GRID!$B$3:$U$3),0))*GRID!$H$45,
ROUNDUP(INDEX(GRID!$B$4:$U$15,MATCH(M$7,GRID!$A$4:$A$15,0),MATCH(1,($U$2=GRID!$B$1:$U$1)*(КАЛЕНДАРЬ!O18=GRID!$B$3:$U$3),0))*GRID!$H$45*(1-GRID!$H$46),0))</f>
        <v>86850</v>
      </c>
      <c r="N127" s="5" cm="1">
        <f t="array" ref="N127">IF($I$2="Длительное проживание от 10 ночей ",
INDEX(GRID!$B$18:$U$29,MATCH(M$7,GRID!$A$18:$A$29,0),MATCH(1,($U$2=GRID!$B$1:$U$1)*(КАЛЕНДАРЬ!O18=GRID!$B$3:$U$3),0))*GRID!$H$45,
ROUNDUP(INDEX(GRID!$B$18:$U$29,MATCH(M$7,GRID!$A$18:$A$29,0),MATCH(1,($U$2=GRID!$B$1:$U$1)*(КАЛЕНДАРЬ!O18=GRID!$B$3:$U$3),0))*GRID!$H$45*(1-GRID!$H$46),0))</f>
        <v>91350</v>
      </c>
      <c r="O127" s="50" t="s">
        <v>105</v>
      </c>
      <c r="P127" s="5" cm="1">
        <f t="array" ref="P127">IF($I$2="Длительное проживание от 10 ночей ",
INDEX(GRID!$B$4:$U$15,MATCH(P$7,GRID!$A$4:$A$15,0),MATCH(1,($U$2=GRID!$B$1:$U$1)*(КАЛЕНДАРЬ!O18=GRID!$B$3:$U$3),0))*GRID!$H$45,
ROUNDUP(INDEX(GRID!$B$4:$U$15,MATCH(P$7,GRID!$A$4:$A$15,0),MATCH(1,($U$2=GRID!$B$1:$U$1)*(КАЛЕНДАРЬ!O18=GRID!$B$3:$U$3),0))*GRID!$H$45*(1-GRID!$H$46),0))</f>
        <v>163170</v>
      </c>
      <c r="Q127" s="5" cm="1">
        <f t="array" ref="Q127">IF($I$2="Длительное проживание от 10 ночей ",
INDEX(GRID!$B$4:$U$15,MATCH(Q$7,GRID!$A$4:$A$15,0),MATCH(1,($U$2=GRID!$B$1:$U$1)*(КАЛЕНДАРЬ!O18=GRID!$B$3:$U$3),0))*GRID!$H$45,
ROUNDUP(INDEX(GRID!$B$4:$U$15,MATCH(Q$7,GRID!$A$4:$A$15,0),MATCH(1,($U$2=GRID!$B$1:$U$1)*(КАЛЕНДАРЬ!O18=GRID!$B$3:$U$3),0))*GRID!$H$45*(1-GRID!$H$46),0))</f>
        <v>190350</v>
      </c>
      <c r="R127" s="50" t="s">
        <v>105</v>
      </c>
      <c r="S127" s="50" t="s">
        <v>105</v>
      </c>
      <c r="T127" s="50" t="s">
        <v>105</v>
      </c>
    </row>
    <row r="128" spans="1:20" hidden="1">
      <c r="A128" s="56" t="s">
        <v>16</v>
      </c>
      <c r="B128" s="57">
        <v>16</v>
      </c>
      <c r="C128" s="5" cm="1">
        <f t="array" ref="C128">IF($I$2="Длительное проживание от 10 ночей ",
INDEX(GRID!$B$4:$U$15,MATCH(C$7,GRID!$A$4:$A$15,0),MATCH(1,($U$2=GRID!$B$1:$U$1)*(КАЛЕНДАРЬ!O19=GRID!$B$3:$U$3),0))*GRID!$H$45,
ROUNDUP(INDEX(GRID!$B$4:$U$15,MATCH(C$7,GRID!$A$4:$A$15,0),MATCH(1,($U$2=GRID!$B$1:$U$1)*(КАЛЕНДАРЬ!O19=GRID!$B$3:$U$3),0))*GRID!$H$45*(1-GRID!$H$46),0))</f>
        <v>39510</v>
      </c>
      <c r="D128" s="5" cm="1">
        <f t="array" ref="D128">IF($I$2="Длительное проживание от 10 ночей ",
INDEX(GRID!$B$18:$U$29,MATCH(C$7,GRID!$A$18:$A$29,0),MATCH(1,($U$2=GRID!$B$1:$U$1)*(КАЛЕНДАРЬ!O19=GRID!$B$3:$U$3),0))*GRID!$H$45,
ROUNDUP(INDEX(GRID!$B$18:$U$29,MATCH(C$7,GRID!$A$18:$A$29,0),MATCH(1,($U$2=GRID!$B$1:$U$1)*(КАЛЕНДАРЬ!O19=GRID!$B$3:$U$3),0))*GRID!$H$45*(1-GRID!$H$46),0))</f>
        <v>44010</v>
      </c>
      <c r="E128" s="5" cm="1">
        <f t="array" ref="E128">IF($I$2="Длительное проживание от 10 ночей ",
INDEX(GRID!$B$4:$U$15,MATCH(E$7,GRID!$A$4:$A$15,0),MATCH(1,($U$2=GRID!$B$1:$U$1)*(КАЛЕНДАРЬ!O19=GRID!$B$3:$U$3),0))*GRID!$H$45,
ROUNDUP(INDEX(GRID!$B$4:$U$15,MATCH(E$7,GRID!$A$4:$A$15,0),MATCH(1,($U$2=GRID!$B$1:$U$1)*(КАЛЕНДАРЬ!O19=GRID!$B$3:$U$3),0))*GRID!$H$45*(1-GRID!$H$46),0))</f>
        <v>47160</v>
      </c>
      <c r="F128" s="5" cm="1">
        <f t="array" ref="F128">IF($I$2="Длительное проживание от 10 ночей ",
INDEX(GRID!$B$18:$U$29,MATCH(E$7,GRID!$A$18:$A$29,0),MATCH(1,($U$2=GRID!$B$1:$U$1)*(КАЛЕНДАРЬ!O19=GRID!$B$3:$U$3),0))*GRID!$H$45,
ROUNDUP(INDEX(GRID!$B$18:$U$29,MATCH(E$7,GRID!$A$18:$A$29,0),MATCH(1,($U$2=GRID!$B$1:$U$1)*(КАЛЕНДАРЬ!O19=GRID!$B$3:$U$3),0))*GRID!$H$45*(1-GRID!$H$46),0))</f>
        <v>51660</v>
      </c>
      <c r="G128" s="50" t="s">
        <v>105</v>
      </c>
      <c r="H128" s="50" t="s">
        <v>105</v>
      </c>
      <c r="I128" s="5" cm="1">
        <f t="array" ref="I128">IF($I$2="Длительное проживание от 10 ночей ",
INDEX(GRID!$B$4:$U$15,MATCH(I$7,GRID!$A$4:$A$15,0),MATCH(1,($U$2=GRID!$B$1:$U$1)*(КАЛЕНДАРЬ!O19=GRID!$B$3:$U$3),0))*GRID!$H$45,
ROUNDUP(INDEX(GRID!$B$4:$U$15,MATCH(I$7,GRID!$A$4:$A$15,0),MATCH(1,($U$2=GRID!$B$1:$U$1)*(КАЛЕНДАРЬ!O19=GRID!$B$3:$U$3),0))*GRID!$H$45*(1-GRID!$H$46),0))</f>
        <v>59220</v>
      </c>
      <c r="J128" s="5" cm="1">
        <f t="array" ref="J128">IF($I$2="Длительное проживание от 10 ночей ",
INDEX(GRID!$B$18:$U$29,MATCH(I$7,GRID!$A$18:$A$29,0),MATCH(1,($U$2=GRID!$B$1:$U$1)*(КАЛЕНДАРЬ!O19=GRID!$B$3:$U$3),0))*GRID!$H$45,
ROUNDUP(INDEX(GRID!$B$18:$U$29,MATCH(I$7,GRID!$A$18:$A$29,0),MATCH(1,($U$2=GRID!$B$1:$U$1)*(КАЛЕНДАРЬ!O19=GRID!$B$3:$U$3),0))*GRID!$H$45*(1-GRID!$H$46),0))</f>
        <v>63720</v>
      </c>
      <c r="K128" s="50" t="s">
        <v>105</v>
      </c>
      <c r="L128" s="50" t="s">
        <v>105</v>
      </c>
      <c r="M128" s="5" cm="1">
        <f t="array" ref="M128">IF($I$2="Длительное проживание от 10 ночей ",
INDEX(GRID!$B$4:$U$15,MATCH(M$7,GRID!$A$4:$A$15,0),MATCH(1,($U$2=GRID!$B$1:$U$1)*(КАЛЕНДАРЬ!O19=GRID!$B$3:$U$3),0))*GRID!$H$45,
ROUNDUP(INDEX(GRID!$B$4:$U$15,MATCH(M$7,GRID!$A$4:$A$15,0),MATCH(1,($U$2=GRID!$B$1:$U$1)*(КАЛЕНДАРЬ!O19=GRID!$B$3:$U$3),0))*GRID!$H$45*(1-GRID!$H$46),0))</f>
        <v>86850</v>
      </c>
      <c r="N128" s="5" cm="1">
        <f t="array" ref="N128">IF($I$2="Длительное проживание от 10 ночей ",
INDEX(GRID!$B$18:$U$29,MATCH(M$7,GRID!$A$18:$A$29,0),MATCH(1,($U$2=GRID!$B$1:$U$1)*(КАЛЕНДАРЬ!O19=GRID!$B$3:$U$3),0))*GRID!$H$45,
ROUNDUP(INDEX(GRID!$B$18:$U$29,MATCH(M$7,GRID!$A$18:$A$29,0),MATCH(1,($U$2=GRID!$B$1:$U$1)*(КАЛЕНДАРЬ!O19=GRID!$B$3:$U$3),0))*GRID!$H$45*(1-GRID!$H$46),0))</f>
        <v>91350</v>
      </c>
      <c r="O128" s="50" t="s">
        <v>105</v>
      </c>
      <c r="P128" s="5" cm="1">
        <f t="array" ref="P128">IF($I$2="Длительное проживание от 10 ночей ",
INDEX(GRID!$B$4:$U$15,MATCH(P$7,GRID!$A$4:$A$15,0),MATCH(1,($U$2=GRID!$B$1:$U$1)*(КАЛЕНДАРЬ!O19=GRID!$B$3:$U$3),0))*GRID!$H$45,
ROUNDUP(INDEX(GRID!$B$4:$U$15,MATCH(P$7,GRID!$A$4:$A$15,0),MATCH(1,($U$2=GRID!$B$1:$U$1)*(КАЛЕНДАРЬ!O19=GRID!$B$3:$U$3),0))*GRID!$H$45*(1-GRID!$H$46),0))</f>
        <v>163170</v>
      </c>
      <c r="Q128" s="5" cm="1">
        <f t="array" ref="Q128">IF($I$2="Длительное проживание от 10 ночей ",
INDEX(GRID!$B$4:$U$15,MATCH(Q$7,GRID!$A$4:$A$15,0),MATCH(1,($U$2=GRID!$B$1:$U$1)*(КАЛЕНДАРЬ!O19=GRID!$B$3:$U$3),0))*GRID!$H$45,
ROUNDUP(INDEX(GRID!$B$4:$U$15,MATCH(Q$7,GRID!$A$4:$A$15,0),MATCH(1,($U$2=GRID!$B$1:$U$1)*(КАЛЕНДАРЬ!O19=GRID!$B$3:$U$3),0))*GRID!$H$45*(1-GRID!$H$46),0))</f>
        <v>190350</v>
      </c>
      <c r="R128" s="50" t="s">
        <v>105</v>
      </c>
      <c r="S128" s="50" t="s">
        <v>105</v>
      </c>
      <c r="T128" s="50" t="s">
        <v>105</v>
      </c>
    </row>
    <row r="129" spans="1:20" hidden="1">
      <c r="A129" s="56" t="s">
        <v>17</v>
      </c>
      <c r="B129" s="57">
        <v>17</v>
      </c>
      <c r="C129" s="5" cm="1">
        <f t="array" ref="C129">IF($I$2="Длительное проживание от 10 ночей ",
INDEX(GRID!$B$4:$U$15,MATCH(C$7,GRID!$A$4:$A$15,0),MATCH(1,($U$2=GRID!$B$1:$U$1)*(КАЛЕНДАРЬ!O20=GRID!$B$3:$U$3),0))*GRID!$H$45,
ROUNDUP(INDEX(GRID!$B$4:$U$15,MATCH(C$7,GRID!$A$4:$A$15,0),MATCH(1,($U$2=GRID!$B$1:$U$1)*(КАЛЕНДАРЬ!O20=GRID!$B$3:$U$3),0))*GRID!$H$45*(1-GRID!$H$46),0))</f>
        <v>39510</v>
      </c>
      <c r="D129" s="5" cm="1">
        <f t="array" ref="D129">IF($I$2="Длительное проживание от 10 ночей ",
INDEX(GRID!$B$18:$U$29,MATCH(C$7,GRID!$A$18:$A$29,0),MATCH(1,($U$2=GRID!$B$1:$U$1)*(КАЛЕНДАРЬ!O20=GRID!$B$3:$U$3),0))*GRID!$H$45,
ROUNDUP(INDEX(GRID!$B$18:$U$29,MATCH(C$7,GRID!$A$18:$A$29,0),MATCH(1,($U$2=GRID!$B$1:$U$1)*(КАЛЕНДАРЬ!O20=GRID!$B$3:$U$3),0))*GRID!$H$45*(1-GRID!$H$46),0))</f>
        <v>44010</v>
      </c>
      <c r="E129" s="5" cm="1">
        <f t="array" ref="E129">IF($I$2="Длительное проживание от 10 ночей ",
INDEX(GRID!$B$4:$U$15,MATCH(E$7,GRID!$A$4:$A$15,0),MATCH(1,($U$2=GRID!$B$1:$U$1)*(КАЛЕНДАРЬ!O20=GRID!$B$3:$U$3),0))*GRID!$H$45,
ROUNDUP(INDEX(GRID!$B$4:$U$15,MATCH(E$7,GRID!$A$4:$A$15,0),MATCH(1,($U$2=GRID!$B$1:$U$1)*(КАЛЕНДАРЬ!O20=GRID!$B$3:$U$3),0))*GRID!$H$45*(1-GRID!$H$46),0))</f>
        <v>47160</v>
      </c>
      <c r="F129" s="5" cm="1">
        <f t="array" ref="F129">IF($I$2="Длительное проживание от 10 ночей ",
INDEX(GRID!$B$18:$U$29,MATCH(E$7,GRID!$A$18:$A$29,0),MATCH(1,($U$2=GRID!$B$1:$U$1)*(КАЛЕНДАРЬ!O20=GRID!$B$3:$U$3),0))*GRID!$H$45,
ROUNDUP(INDEX(GRID!$B$18:$U$29,MATCH(E$7,GRID!$A$18:$A$29,0),MATCH(1,($U$2=GRID!$B$1:$U$1)*(КАЛЕНДАРЬ!O20=GRID!$B$3:$U$3),0))*GRID!$H$45*(1-GRID!$H$46),0))</f>
        <v>51660</v>
      </c>
      <c r="G129" s="50" t="s">
        <v>105</v>
      </c>
      <c r="H129" s="50" t="s">
        <v>105</v>
      </c>
      <c r="I129" s="5" cm="1">
        <f t="array" ref="I129">IF($I$2="Длительное проживание от 10 ночей ",
INDEX(GRID!$B$4:$U$15,MATCH(I$7,GRID!$A$4:$A$15,0),MATCH(1,($U$2=GRID!$B$1:$U$1)*(КАЛЕНДАРЬ!O20=GRID!$B$3:$U$3),0))*GRID!$H$45,
ROUNDUP(INDEX(GRID!$B$4:$U$15,MATCH(I$7,GRID!$A$4:$A$15,0),MATCH(1,($U$2=GRID!$B$1:$U$1)*(КАЛЕНДАРЬ!O20=GRID!$B$3:$U$3),0))*GRID!$H$45*(1-GRID!$H$46),0))</f>
        <v>59220</v>
      </c>
      <c r="J129" s="5" cm="1">
        <f t="array" ref="J129">IF($I$2="Длительное проживание от 10 ночей ",
INDEX(GRID!$B$18:$U$29,MATCH(I$7,GRID!$A$18:$A$29,0),MATCH(1,($U$2=GRID!$B$1:$U$1)*(КАЛЕНДАРЬ!O20=GRID!$B$3:$U$3),0))*GRID!$H$45,
ROUNDUP(INDEX(GRID!$B$18:$U$29,MATCH(I$7,GRID!$A$18:$A$29,0),MATCH(1,($U$2=GRID!$B$1:$U$1)*(КАЛЕНДАРЬ!O20=GRID!$B$3:$U$3),0))*GRID!$H$45*(1-GRID!$H$46),0))</f>
        <v>63720</v>
      </c>
      <c r="K129" s="50" t="s">
        <v>105</v>
      </c>
      <c r="L129" s="50" t="s">
        <v>105</v>
      </c>
      <c r="M129" s="5" cm="1">
        <f t="array" ref="M129">IF($I$2="Длительное проживание от 10 ночей ",
INDEX(GRID!$B$4:$U$15,MATCH(M$7,GRID!$A$4:$A$15,0),MATCH(1,($U$2=GRID!$B$1:$U$1)*(КАЛЕНДАРЬ!O20=GRID!$B$3:$U$3),0))*GRID!$H$45,
ROUNDUP(INDEX(GRID!$B$4:$U$15,MATCH(M$7,GRID!$A$4:$A$15,0),MATCH(1,($U$2=GRID!$B$1:$U$1)*(КАЛЕНДАРЬ!O20=GRID!$B$3:$U$3),0))*GRID!$H$45*(1-GRID!$H$46),0))</f>
        <v>86850</v>
      </c>
      <c r="N129" s="5" cm="1">
        <f t="array" ref="N129">IF($I$2="Длительное проживание от 10 ночей ",
INDEX(GRID!$B$18:$U$29,MATCH(M$7,GRID!$A$18:$A$29,0),MATCH(1,($U$2=GRID!$B$1:$U$1)*(КАЛЕНДАРЬ!O20=GRID!$B$3:$U$3),0))*GRID!$H$45,
ROUNDUP(INDEX(GRID!$B$18:$U$29,MATCH(M$7,GRID!$A$18:$A$29,0),MATCH(1,($U$2=GRID!$B$1:$U$1)*(КАЛЕНДАРЬ!O20=GRID!$B$3:$U$3),0))*GRID!$H$45*(1-GRID!$H$46),0))</f>
        <v>91350</v>
      </c>
      <c r="O129" s="50" t="s">
        <v>105</v>
      </c>
      <c r="P129" s="5" cm="1">
        <f t="array" ref="P129">IF($I$2="Длительное проживание от 10 ночей ",
INDEX(GRID!$B$4:$U$15,MATCH(P$7,GRID!$A$4:$A$15,0),MATCH(1,($U$2=GRID!$B$1:$U$1)*(КАЛЕНДАРЬ!O20=GRID!$B$3:$U$3),0))*GRID!$H$45,
ROUNDUP(INDEX(GRID!$B$4:$U$15,MATCH(P$7,GRID!$A$4:$A$15,0),MATCH(1,($U$2=GRID!$B$1:$U$1)*(КАЛЕНДАРЬ!O20=GRID!$B$3:$U$3),0))*GRID!$H$45*(1-GRID!$H$46),0))</f>
        <v>163170</v>
      </c>
      <c r="Q129" s="5" cm="1">
        <f t="array" ref="Q129">IF($I$2="Длительное проживание от 10 ночей ",
INDEX(GRID!$B$4:$U$15,MATCH(Q$7,GRID!$A$4:$A$15,0),MATCH(1,($U$2=GRID!$B$1:$U$1)*(КАЛЕНДАРЬ!O20=GRID!$B$3:$U$3),0))*GRID!$H$45,
ROUNDUP(INDEX(GRID!$B$4:$U$15,MATCH(Q$7,GRID!$A$4:$A$15,0),MATCH(1,($U$2=GRID!$B$1:$U$1)*(КАЛЕНДАРЬ!O20=GRID!$B$3:$U$3),0))*GRID!$H$45*(1-GRID!$H$46),0))</f>
        <v>190350</v>
      </c>
      <c r="R129" s="50" t="s">
        <v>105</v>
      </c>
      <c r="S129" s="50" t="s">
        <v>105</v>
      </c>
      <c r="T129" s="50" t="s">
        <v>105</v>
      </c>
    </row>
    <row r="130" spans="1:20" hidden="1">
      <c r="A130" s="56" t="s">
        <v>11</v>
      </c>
      <c r="B130" s="57">
        <v>18</v>
      </c>
      <c r="C130" s="5" cm="1">
        <f t="array" ref="C130">IF($I$2="Длительное проживание от 10 ночей ",
INDEX(GRID!$B$4:$U$15,MATCH(C$7,GRID!$A$4:$A$15,0),MATCH(1,($U$2=GRID!$B$1:$U$1)*(КАЛЕНДАРЬ!O21=GRID!$B$3:$U$3),0))*GRID!$H$45,
ROUNDUP(INDEX(GRID!$B$4:$U$15,MATCH(C$7,GRID!$A$4:$A$15,0),MATCH(1,($U$2=GRID!$B$1:$U$1)*(КАЛЕНДАРЬ!O21=GRID!$B$3:$U$3),0))*GRID!$H$45*(1-GRID!$H$46),0))</f>
        <v>39510</v>
      </c>
      <c r="D130" s="5" cm="1">
        <f t="array" ref="D130">IF($I$2="Длительное проживание от 10 ночей ",
INDEX(GRID!$B$18:$U$29,MATCH(C$7,GRID!$A$18:$A$29,0),MATCH(1,($U$2=GRID!$B$1:$U$1)*(КАЛЕНДАРЬ!O21=GRID!$B$3:$U$3),0))*GRID!$H$45,
ROUNDUP(INDEX(GRID!$B$18:$U$29,MATCH(C$7,GRID!$A$18:$A$29,0),MATCH(1,($U$2=GRID!$B$1:$U$1)*(КАЛЕНДАРЬ!O21=GRID!$B$3:$U$3),0))*GRID!$H$45*(1-GRID!$H$46),0))</f>
        <v>44010</v>
      </c>
      <c r="E130" s="5" cm="1">
        <f t="array" ref="E130">IF($I$2="Длительное проживание от 10 ночей ",
INDEX(GRID!$B$4:$U$15,MATCH(E$7,GRID!$A$4:$A$15,0),MATCH(1,($U$2=GRID!$B$1:$U$1)*(КАЛЕНДАРЬ!O21=GRID!$B$3:$U$3),0))*GRID!$H$45,
ROUNDUP(INDEX(GRID!$B$4:$U$15,MATCH(E$7,GRID!$A$4:$A$15,0),MATCH(1,($U$2=GRID!$B$1:$U$1)*(КАЛЕНДАРЬ!O21=GRID!$B$3:$U$3),0))*GRID!$H$45*(1-GRID!$H$46),0))</f>
        <v>47160</v>
      </c>
      <c r="F130" s="5" cm="1">
        <f t="array" ref="F130">IF($I$2="Длительное проживание от 10 ночей ",
INDEX(GRID!$B$18:$U$29,MATCH(E$7,GRID!$A$18:$A$29,0),MATCH(1,($U$2=GRID!$B$1:$U$1)*(КАЛЕНДАРЬ!O21=GRID!$B$3:$U$3),0))*GRID!$H$45,
ROUNDUP(INDEX(GRID!$B$18:$U$29,MATCH(E$7,GRID!$A$18:$A$29,0),MATCH(1,($U$2=GRID!$B$1:$U$1)*(КАЛЕНДАРЬ!O21=GRID!$B$3:$U$3),0))*GRID!$H$45*(1-GRID!$H$46),0))</f>
        <v>51660</v>
      </c>
      <c r="G130" s="50" t="s">
        <v>105</v>
      </c>
      <c r="H130" s="50" t="s">
        <v>105</v>
      </c>
      <c r="I130" s="5" cm="1">
        <f t="array" ref="I130">IF($I$2="Длительное проживание от 10 ночей ",
INDEX(GRID!$B$4:$U$15,MATCH(I$7,GRID!$A$4:$A$15,0),MATCH(1,($U$2=GRID!$B$1:$U$1)*(КАЛЕНДАРЬ!O21=GRID!$B$3:$U$3),0))*GRID!$H$45,
ROUNDUP(INDEX(GRID!$B$4:$U$15,MATCH(I$7,GRID!$A$4:$A$15,0),MATCH(1,($U$2=GRID!$B$1:$U$1)*(КАЛЕНДАРЬ!O21=GRID!$B$3:$U$3),0))*GRID!$H$45*(1-GRID!$H$46),0))</f>
        <v>59220</v>
      </c>
      <c r="J130" s="5" cm="1">
        <f t="array" ref="J130">IF($I$2="Длительное проживание от 10 ночей ",
INDEX(GRID!$B$18:$U$29,MATCH(I$7,GRID!$A$18:$A$29,0),MATCH(1,($U$2=GRID!$B$1:$U$1)*(КАЛЕНДАРЬ!O21=GRID!$B$3:$U$3),0))*GRID!$H$45,
ROUNDUP(INDEX(GRID!$B$18:$U$29,MATCH(I$7,GRID!$A$18:$A$29,0),MATCH(1,($U$2=GRID!$B$1:$U$1)*(КАЛЕНДАРЬ!O21=GRID!$B$3:$U$3),0))*GRID!$H$45*(1-GRID!$H$46),0))</f>
        <v>63720</v>
      </c>
      <c r="K130" s="50" t="s">
        <v>105</v>
      </c>
      <c r="L130" s="50" t="s">
        <v>105</v>
      </c>
      <c r="M130" s="5" cm="1">
        <f t="array" ref="M130">IF($I$2="Длительное проживание от 10 ночей ",
INDEX(GRID!$B$4:$U$15,MATCH(M$7,GRID!$A$4:$A$15,0),MATCH(1,($U$2=GRID!$B$1:$U$1)*(КАЛЕНДАРЬ!O21=GRID!$B$3:$U$3),0))*GRID!$H$45,
ROUNDUP(INDEX(GRID!$B$4:$U$15,MATCH(M$7,GRID!$A$4:$A$15,0),MATCH(1,($U$2=GRID!$B$1:$U$1)*(КАЛЕНДАРЬ!O21=GRID!$B$3:$U$3),0))*GRID!$H$45*(1-GRID!$H$46),0))</f>
        <v>86850</v>
      </c>
      <c r="N130" s="5" cm="1">
        <f t="array" ref="N130">IF($I$2="Длительное проживание от 10 ночей ",
INDEX(GRID!$B$18:$U$29,MATCH(M$7,GRID!$A$18:$A$29,0),MATCH(1,($U$2=GRID!$B$1:$U$1)*(КАЛЕНДАРЬ!O21=GRID!$B$3:$U$3),0))*GRID!$H$45,
ROUNDUP(INDEX(GRID!$B$18:$U$29,MATCH(M$7,GRID!$A$18:$A$29,0),MATCH(1,($U$2=GRID!$B$1:$U$1)*(КАЛЕНДАРЬ!O21=GRID!$B$3:$U$3),0))*GRID!$H$45*(1-GRID!$H$46),0))</f>
        <v>91350</v>
      </c>
      <c r="O130" s="50" t="s">
        <v>105</v>
      </c>
      <c r="P130" s="5" cm="1">
        <f t="array" ref="P130">IF($I$2="Длительное проживание от 10 ночей ",
INDEX(GRID!$B$4:$U$15,MATCH(P$7,GRID!$A$4:$A$15,0),MATCH(1,($U$2=GRID!$B$1:$U$1)*(КАЛЕНДАРЬ!O21=GRID!$B$3:$U$3),0))*GRID!$H$45,
ROUNDUP(INDEX(GRID!$B$4:$U$15,MATCH(P$7,GRID!$A$4:$A$15,0),MATCH(1,($U$2=GRID!$B$1:$U$1)*(КАЛЕНДАРЬ!O21=GRID!$B$3:$U$3),0))*GRID!$H$45*(1-GRID!$H$46),0))</f>
        <v>163170</v>
      </c>
      <c r="Q130" s="5" cm="1">
        <f t="array" ref="Q130">IF($I$2="Длительное проживание от 10 ночей ",
INDEX(GRID!$B$4:$U$15,MATCH(Q$7,GRID!$A$4:$A$15,0),MATCH(1,($U$2=GRID!$B$1:$U$1)*(КАЛЕНДАРЬ!O21=GRID!$B$3:$U$3),0))*GRID!$H$45,
ROUNDUP(INDEX(GRID!$B$4:$U$15,MATCH(Q$7,GRID!$A$4:$A$15,0),MATCH(1,($U$2=GRID!$B$1:$U$1)*(КАЛЕНДАРЬ!O21=GRID!$B$3:$U$3),0))*GRID!$H$45*(1-GRID!$H$46),0))</f>
        <v>190350</v>
      </c>
      <c r="R130" s="50" t="s">
        <v>105</v>
      </c>
      <c r="S130" s="50" t="s">
        <v>105</v>
      </c>
      <c r="T130" s="50" t="s">
        <v>105</v>
      </c>
    </row>
    <row r="131" spans="1:20" hidden="1">
      <c r="A131" s="56" t="s">
        <v>12</v>
      </c>
      <c r="B131" s="57">
        <v>19</v>
      </c>
      <c r="C131" s="5" cm="1">
        <f t="array" ref="C131">IF($I$2="Длительное проживание от 10 ночей ",
INDEX(GRID!$B$4:$U$15,MATCH(C$7,GRID!$A$4:$A$15,0),MATCH(1,($U$2=GRID!$B$1:$U$1)*(КАЛЕНДАРЬ!O22=GRID!$B$3:$U$3),0))*GRID!$H$45,
ROUNDUP(INDEX(GRID!$B$4:$U$15,MATCH(C$7,GRID!$A$4:$A$15,0),MATCH(1,($U$2=GRID!$B$1:$U$1)*(КАЛЕНДАРЬ!O22=GRID!$B$3:$U$3),0))*GRID!$H$45*(1-GRID!$H$46),0))</f>
        <v>39510</v>
      </c>
      <c r="D131" s="5" cm="1">
        <f t="array" ref="D131">IF($I$2="Длительное проживание от 10 ночей ",
INDEX(GRID!$B$18:$U$29,MATCH(C$7,GRID!$A$18:$A$29,0),MATCH(1,($U$2=GRID!$B$1:$U$1)*(КАЛЕНДАРЬ!O22=GRID!$B$3:$U$3),0))*GRID!$H$45,
ROUNDUP(INDEX(GRID!$B$18:$U$29,MATCH(C$7,GRID!$A$18:$A$29,0),MATCH(1,($U$2=GRID!$B$1:$U$1)*(КАЛЕНДАРЬ!O22=GRID!$B$3:$U$3),0))*GRID!$H$45*(1-GRID!$H$46),0))</f>
        <v>44010</v>
      </c>
      <c r="E131" s="5" cm="1">
        <f t="array" ref="E131">IF($I$2="Длительное проживание от 10 ночей ",
INDEX(GRID!$B$4:$U$15,MATCH(E$7,GRID!$A$4:$A$15,0),MATCH(1,($U$2=GRID!$B$1:$U$1)*(КАЛЕНДАРЬ!O22=GRID!$B$3:$U$3),0))*GRID!$H$45,
ROUNDUP(INDEX(GRID!$B$4:$U$15,MATCH(E$7,GRID!$A$4:$A$15,0),MATCH(1,($U$2=GRID!$B$1:$U$1)*(КАЛЕНДАРЬ!O22=GRID!$B$3:$U$3),0))*GRID!$H$45*(1-GRID!$H$46),0))</f>
        <v>47160</v>
      </c>
      <c r="F131" s="5" cm="1">
        <f t="array" ref="F131">IF($I$2="Длительное проживание от 10 ночей ",
INDEX(GRID!$B$18:$U$29,MATCH(E$7,GRID!$A$18:$A$29,0),MATCH(1,($U$2=GRID!$B$1:$U$1)*(КАЛЕНДАРЬ!O22=GRID!$B$3:$U$3),0))*GRID!$H$45,
ROUNDUP(INDEX(GRID!$B$18:$U$29,MATCH(E$7,GRID!$A$18:$A$29,0),MATCH(1,($U$2=GRID!$B$1:$U$1)*(КАЛЕНДАРЬ!O22=GRID!$B$3:$U$3),0))*GRID!$H$45*(1-GRID!$H$46),0))</f>
        <v>51660</v>
      </c>
      <c r="G131" s="50" t="s">
        <v>105</v>
      </c>
      <c r="H131" s="50" t="s">
        <v>105</v>
      </c>
      <c r="I131" s="5" cm="1">
        <f t="array" ref="I131">IF($I$2="Длительное проживание от 10 ночей ",
INDEX(GRID!$B$4:$U$15,MATCH(I$7,GRID!$A$4:$A$15,0),MATCH(1,($U$2=GRID!$B$1:$U$1)*(КАЛЕНДАРЬ!O22=GRID!$B$3:$U$3),0))*GRID!$H$45,
ROUNDUP(INDEX(GRID!$B$4:$U$15,MATCH(I$7,GRID!$A$4:$A$15,0),MATCH(1,($U$2=GRID!$B$1:$U$1)*(КАЛЕНДАРЬ!O22=GRID!$B$3:$U$3),0))*GRID!$H$45*(1-GRID!$H$46),0))</f>
        <v>59220</v>
      </c>
      <c r="J131" s="5" cm="1">
        <f t="array" ref="J131">IF($I$2="Длительное проживание от 10 ночей ",
INDEX(GRID!$B$18:$U$29,MATCH(I$7,GRID!$A$18:$A$29,0),MATCH(1,($U$2=GRID!$B$1:$U$1)*(КАЛЕНДАРЬ!O22=GRID!$B$3:$U$3),0))*GRID!$H$45,
ROUNDUP(INDEX(GRID!$B$18:$U$29,MATCH(I$7,GRID!$A$18:$A$29,0),MATCH(1,($U$2=GRID!$B$1:$U$1)*(КАЛЕНДАРЬ!O22=GRID!$B$3:$U$3),0))*GRID!$H$45*(1-GRID!$H$46),0))</f>
        <v>63720</v>
      </c>
      <c r="K131" s="50" t="s">
        <v>105</v>
      </c>
      <c r="L131" s="50" t="s">
        <v>105</v>
      </c>
      <c r="M131" s="5" cm="1">
        <f t="array" ref="M131">IF($I$2="Длительное проживание от 10 ночей ",
INDEX(GRID!$B$4:$U$15,MATCH(M$7,GRID!$A$4:$A$15,0),MATCH(1,($U$2=GRID!$B$1:$U$1)*(КАЛЕНДАРЬ!O22=GRID!$B$3:$U$3),0))*GRID!$H$45,
ROUNDUP(INDEX(GRID!$B$4:$U$15,MATCH(M$7,GRID!$A$4:$A$15,0),MATCH(1,($U$2=GRID!$B$1:$U$1)*(КАЛЕНДАРЬ!O22=GRID!$B$3:$U$3),0))*GRID!$H$45*(1-GRID!$H$46),0))</f>
        <v>86850</v>
      </c>
      <c r="N131" s="5" cm="1">
        <f t="array" ref="N131">IF($I$2="Длительное проживание от 10 ночей ",
INDEX(GRID!$B$18:$U$29,MATCH(M$7,GRID!$A$18:$A$29,0),MATCH(1,($U$2=GRID!$B$1:$U$1)*(КАЛЕНДАРЬ!O22=GRID!$B$3:$U$3),0))*GRID!$H$45,
ROUNDUP(INDEX(GRID!$B$18:$U$29,MATCH(M$7,GRID!$A$18:$A$29,0),MATCH(1,($U$2=GRID!$B$1:$U$1)*(КАЛЕНДАРЬ!O22=GRID!$B$3:$U$3),0))*GRID!$H$45*(1-GRID!$H$46),0))</f>
        <v>91350</v>
      </c>
      <c r="O131" s="50" t="s">
        <v>105</v>
      </c>
      <c r="P131" s="5" cm="1">
        <f t="array" ref="P131">IF($I$2="Длительное проживание от 10 ночей ",
INDEX(GRID!$B$4:$U$15,MATCH(P$7,GRID!$A$4:$A$15,0),MATCH(1,($U$2=GRID!$B$1:$U$1)*(КАЛЕНДАРЬ!O22=GRID!$B$3:$U$3),0))*GRID!$H$45,
ROUNDUP(INDEX(GRID!$B$4:$U$15,MATCH(P$7,GRID!$A$4:$A$15,0),MATCH(1,($U$2=GRID!$B$1:$U$1)*(КАЛЕНДАРЬ!O22=GRID!$B$3:$U$3),0))*GRID!$H$45*(1-GRID!$H$46),0))</f>
        <v>163170</v>
      </c>
      <c r="Q131" s="5" cm="1">
        <f t="array" ref="Q131">IF($I$2="Длительное проживание от 10 ночей ",
INDEX(GRID!$B$4:$U$15,MATCH(Q$7,GRID!$A$4:$A$15,0),MATCH(1,($U$2=GRID!$B$1:$U$1)*(КАЛЕНДАРЬ!O22=GRID!$B$3:$U$3),0))*GRID!$H$45,
ROUNDUP(INDEX(GRID!$B$4:$U$15,MATCH(Q$7,GRID!$A$4:$A$15,0),MATCH(1,($U$2=GRID!$B$1:$U$1)*(КАЛЕНДАРЬ!O22=GRID!$B$3:$U$3),0))*GRID!$H$45*(1-GRID!$H$46),0))</f>
        <v>190350</v>
      </c>
      <c r="R131" s="50" t="s">
        <v>105</v>
      </c>
      <c r="S131" s="50" t="s">
        <v>105</v>
      </c>
      <c r="T131" s="50" t="s">
        <v>105</v>
      </c>
    </row>
    <row r="132" spans="1:20" hidden="1">
      <c r="A132" s="56" t="s">
        <v>13</v>
      </c>
      <c r="B132" s="57">
        <v>20</v>
      </c>
      <c r="C132" s="5" cm="1">
        <f t="array" ref="C132">IF($I$2="Длительное проживание от 10 ночей ",
INDEX(GRID!$B$4:$U$15,MATCH(C$7,GRID!$A$4:$A$15,0),MATCH(1,($U$2=GRID!$B$1:$U$1)*(КАЛЕНДАРЬ!O23=GRID!$B$3:$U$3),0))*GRID!$H$45,
ROUNDUP(INDEX(GRID!$B$4:$U$15,MATCH(C$7,GRID!$A$4:$A$15,0),MATCH(1,($U$2=GRID!$B$1:$U$1)*(КАЛЕНДАРЬ!O23=GRID!$B$3:$U$3),0))*GRID!$H$45*(1-GRID!$H$46),0))</f>
        <v>39510</v>
      </c>
      <c r="D132" s="5" cm="1">
        <f t="array" ref="D132">IF($I$2="Длительное проживание от 10 ночей ",
INDEX(GRID!$B$18:$U$29,MATCH(C$7,GRID!$A$18:$A$29,0),MATCH(1,($U$2=GRID!$B$1:$U$1)*(КАЛЕНДАРЬ!O23=GRID!$B$3:$U$3),0))*GRID!$H$45,
ROUNDUP(INDEX(GRID!$B$18:$U$29,MATCH(C$7,GRID!$A$18:$A$29,0),MATCH(1,($U$2=GRID!$B$1:$U$1)*(КАЛЕНДАРЬ!O23=GRID!$B$3:$U$3),0))*GRID!$H$45*(1-GRID!$H$46),0))</f>
        <v>44010</v>
      </c>
      <c r="E132" s="5" cm="1">
        <f t="array" ref="E132">IF($I$2="Длительное проживание от 10 ночей ",
INDEX(GRID!$B$4:$U$15,MATCH(E$7,GRID!$A$4:$A$15,0),MATCH(1,($U$2=GRID!$B$1:$U$1)*(КАЛЕНДАРЬ!O23=GRID!$B$3:$U$3),0))*GRID!$H$45,
ROUNDUP(INDEX(GRID!$B$4:$U$15,MATCH(E$7,GRID!$A$4:$A$15,0),MATCH(1,($U$2=GRID!$B$1:$U$1)*(КАЛЕНДАРЬ!O23=GRID!$B$3:$U$3),0))*GRID!$H$45*(1-GRID!$H$46),0))</f>
        <v>47160</v>
      </c>
      <c r="F132" s="5" cm="1">
        <f t="array" ref="F132">IF($I$2="Длительное проживание от 10 ночей ",
INDEX(GRID!$B$18:$U$29,MATCH(E$7,GRID!$A$18:$A$29,0),MATCH(1,($U$2=GRID!$B$1:$U$1)*(КАЛЕНДАРЬ!O23=GRID!$B$3:$U$3),0))*GRID!$H$45,
ROUNDUP(INDEX(GRID!$B$18:$U$29,MATCH(E$7,GRID!$A$18:$A$29,0),MATCH(1,($U$2=GRID!$B$1:$U$1)*(КАЛЕНДАРЬ!O23=GRID!$B$3:$U$3),0))*GRID!$H$45*(1-GRID!$H$46),0))</f>
        <v>51660</v>
      </c>
      <c r="G132" s="50" t="s">
        <v>105</v>
      </c>
      <c r="H132" s="50" t="s">
        <v>105</v>
      </c>
      <c r="I132" s="5" cm="1">
        <f t="array" ref="I132">IF($I$2="Длительное проживание от 10 ночей ",
INDEX(GRID!$B$4:$U$15,MATCH(I$7,GRID!$A$4:$A$15,0),MATCH(1,($U$2=GRID!$B$1:$U$1)*(КАЛЕНДАРЬ!O23=GRID!$B$3:$U$3),0))*GRID!$H$45,
ROUNDUP(INDEX(GRID!$B$4:$U$15,MATCH(I$7,GRID!$A$4:$A$15,0),MATCH(1,($U$2=GRID!$B$1:$U$1)*(КАЛЕНДАРЬ!O23=GRID!$B$3:$U$3),0))*GRID!$H$45*(1-GRID!$H$46),0))</f>
        <v>59220</v>
      </c>
      <c r="J132" s="5" cm="1">
        <f t="array" ref="J132">IF($I$2="Длительное проживание от 10 ночей ",
INDEX(GRID!$B$18:$U$29,MATCH(I$7,GRID!$A$18:$A$29,0),MATCH(1,($U$2=GRID!$B$1:$U$1)*(КАЛЕНДАРЬ!O23=GRID!$B$3:$U$3),0))*GRID!$H$45,
ROUNDUP(INDEX(GRID!$B$18:$U$29,MATCH(I$7,GRID!$A$18:$A$29,0),MATCH(1,($U$2=GRID!$B$1:$U$1)*(КАЛЕНДАРЬ!O23=GRID!$B$3:$U$3),0))*GRID!$H$45*(1-GRID!$H$46),0))</f>
        <v>63720</v>
      </c>
      <c r="K132" s="50" t="s">
        <v>105</v>
      </c>
      <c r="L132" s="50" t="s">
        <v>105</v>
      </c>
      <c r="M132" s="5" cm="1">
        <f t="array" ref="M132">IF($I$2="Длительное проживание от 10 ночей ",
INDEX(GRID!$B$4:$U$15,MATCH(M$7,GRID!$A$4:$A$15,0),MATCH(1,($U$2=GRID!$B$1:$U$1)*(КАЛЕНДАРЬ!O23=GRID!$B$3:$U$3),0))*GRID!$H$45,
ROUNDUP(INDEX(GRID!$B$4:$U$15,MATCH(M$7,GRID!$A$4:$A$15,0),MATCH(1,($U$2=GRID!$B$1:$U$1)*(КАЛЕНДАРЬ!O23=GRID!$B$3:$U$3),0))*GRID!$H$45*(1-GRID!$H$46),0))</f>
        <v>86850</v>
      </c>
      <c r="N132" s="5" cm="1">
        <f t="array" ref="N132">IF($I$2="Длительное проживание от 10 ночей ",
INDEX(GRID!$B$18:$U$29,MATCH(M$7,GRID!$A$18:$A$29,0),MATCH(1,($U$2=GRID!$B$1:$U$1)*(КАЛЕНДАРЬ!O23=GRID!$B$3:$U$3),0))*GRID!$H$45,
ROUNDUP(INDEX(GRID!$B$18:$U$29,MATCH(M$7,GRID!$A$18:$A$29,0),MATCH(1,($U$2=GRID!$B$1:$U$1)*(КАЛЕНДАРЬ!O23=GRID!$B$3:$U$3),0))*GRID!$H$45*(1-GRID!$H$46),0))</f>
        <v>91350</v>
      </c>
      <c r="O132" s="50" t="s">
        <v>105</v>
      </c>
      <c r="P132" s="5" cm="1">
        <f t="array" ref="P132">IF($I$2="Длительное проживание от 10 ночей ",
INDEX(GRID!$B$4:$U$15,MATCH(P$7,GRID!$A$4:$A$15,0),MATCH(1,($U$2=GRID!$B$1:$U$1)*(КАЛЕНДАРЬ!O23=GRID!$B$3:$U$3),0))*GRID!$H$45,
ROUNDUP(INDEX(GRID!$B$4:$U$15,MATCH(P$7,GRID!$A$4:$A$15,0),MATCH(1,($U$2=GRID!$B$1:$U$1)*(КАЛЕНДАРЬ!O23=GRID!$B$3:$U$3),0))*GRID!$H$45*(1-GRID!$H$46),0))</f>
        <v>163170</v>
      </c>
      <c r="Q132" s="5" cm="1">
        <f t="array" ref="Q132">IF($I$2="Длительное проживание от 10 ночей ",
INDEX(GRID!$B$4:$U$15,MATCH(Q$7,GRID!$A$4:$A$15,0),MATCH(1,($U$2=GRID!$B$1:$U$1)*(КАЛЕНДАРЬ!O23=GRID!$B$3:$U$3),0))*GRID!$H$45,
ROUNDUP(INDEX(GRID!$B$4:$U$15,MATCH(Q$7,GRID!$A$4:$A$15,0),MATCH(1,($U$2=GRID!$B$1:$U$1)*(КАЛЕНДАРЬ!O23=GRID!$B$3:$U$3),0))*GRID!$H$45*(1-GRID!$H$46),0))</f>
        <v>190350</v>
      </c>
      <c r="R132" s="50" t="s">
        <v>105</v>
      </c>
      <c r="S132" s="50" t="s">
        <v>105</v>
      </c>
      <c r="T132" s="50" t="s">
        <v>105</v>
      </c>
    </row>
    <row r="133" spans="1:20" hidden="1">
      <c r="A133" s="56" t="s">
        <v>14</v>
      </c>
      <c r="B133" s="57">
        <v>21</v>
      </c>
      <c r="C133" s="5" cm="1">
        <f t="array" ref="C133">IF($I$2="Длительное проживание от 10 ночей ",
INDEX(GRID!$B$4:$U$15,MATCH(C$7,GRID!$A$4:$A$15,0),MATCH(1,($U$2=GRID!$B$1:$U$1)*(КАЛЕНДАРЬ!O24=GRID!$B$3:$U$3),0))*GRID!$H$45,
ROUNDUP(INDEX(GRID!$B$4:$U$15,MATCH(C$7,GRID!$A$4:$A$15,0),MATCH(1,($U$2=GRID!$B$1:$U$1)*(КАЛЕНДАРЬ!O24=GRID!$B$3:$U$3),0))*GRID!$H$45*(1-GRID!$H$46),0))</f>
        <v>39510</v>
      </c>
      <c r="D133" s="5" cm="1">
        <f t="array" ref="D133">IF($I$2="Длительное проживание от 10 ночей ",
INDEX(GRID!$B$18:$U$29,MATCH(C$7,GRID!$A$18:$A$29,0),MATCH(1,($U$2=GRID!$B$1:$U$1)*(КАЛЕНДАРЬ!O24=GRID!$B$3:$U$3),0))*GRID!$H$45,
ROUNDUP(INDEX(GRID!$B$18:$U$29,MATCH(C$7,GRID!$A$18:$A$29,0),MATCH(1,($U$2=GRID!$B$1:$U$1)*(КАЛЕНДАРЬ!O24=GRID!$B$3:$U$3),0))*GRID!$H$45*(1-GRID!$H$46),0))</f>
        <v>44010</v>
      </c>
      <c r="E133" s="5" cm="1">
        <f t="array" ref="E133">IF($I$2="Длительное проживание от 10 ночей ",
INDEX(GRID!$B$4:$U$15,MATCH(E$7,GRID!$A$4:$A$15,0),MATCH(1,($U$2=GRID!$B$1:$U$1)*(КАЛЕНДАРЬ!O24=GRID!$B$3:$U$3),0))*GRID!$H$45,
ROUNDUP(INDEX(GRID!$B$4:$U$15,MATCH(E$7,GRID!$A$4:$A$15,0),MATCH(1,($U$2=GRID!$B$1:$U$1)*(КАЛЕНДАРЬ!O24=GRID!$B$3:$U$3),0))*GRID!$H$45*(1-GRID!$H$46),0))</f>
        <v>47160</v>
      </c>
      <c r="F133" s="5" cm="1">
        <f t="array" ref="F133">IF($I$2="Длительное проживание от 10 ночей ",
INDEX(GRID!$B$18:$U$29,MATCH(E$7,GRID!$A$18:$A$29,0),MATCH(1,($U$2=GRID!$B$1:$U$1)*(КАЛЕНДАРЬ!O24=GRID!$B$3:$U$3),0))*GRID!$H$45,
ROUNDUP(INDEX(GRID!$B$18:$U$29,MATCH(E$7,GRID!$A$18:$A$29,0),MATCH(1,($U$2=GRID!$B$1:$U$1)*(КАЛЕНДАРЬ!O24=GRID!$B$3:$U$3),0))*GRID!$H$45*(1-GRID!$H$46),0))</f>
        <v>51660</v>
      </c>
      <c r="G133" s="50" t="s">
        <v>105</v>
      </c>
      <c r="H133" s="50" t="s">
        <v>105</v>
      </c>
      <c r="I133" s="5" cm="1">
        <f t="array" ref="I133">IF($I$2="Длительное проживание от 10 ночей ",
INDEX(GRID!$B$4:$U$15,MATCH(I$7,GRID!$A$4:$A$15,0),MATCH(1,($U$2=GRID!$B$1:$U$1)*(КАЛЕНДАРЬ!O24=GRID!$B$3:$U$3),0))*GRID!$H$45,
ROUNDUP(INDEX(GRID!$B$4:$U$15,MATCH(I$7,GRID!$A$4:$A$15,0),MATCH(1,($U$2=GRID!$B$1:$U$1)*(КАЛЕНДАРЬ!O24=GRID!$B$3:$U$3),0))*GRID!$H$45*(1-GRID!$H$46),0))</f>
        <v>59220</v>
      </c>
      <c r="J133" s="5" cm="1">
        <f t="array" ref="J133">IF($I$2="Длительное проживание от 10 ночей ",
INDEX(GRID!$B$18:$U$29,MATCH(I$7,GRID!$A$18:$A$29,0),MATCH(1,($U$2=GRID!$B$1:$U$1)*(КАЛЕНДАРЬ!O24=GRID!$B$3:$U$3),0))*GRID!$H$45,
ROUNDUP(INDEX(GRID!$B$18:$U$29,MATCH(I$7,GRID!$A$18:$A$29,0),MATCH(1,($U$2=GRID!$B$1:$U$1)*(КАЛЕНДАРЬ!O24=GRID!$B$3:$U$3),0))*GRID!$H$45*(1-GRID!$H$46),0))</f>
        <v>63720</v>
      </c>
      <c r="K133" s="50" t="s">
        <v>105</v>
      </c>
      <c r="L133" s="50" t="s">
        <v>105</v>
      </c>
      <c r="M133" s="5" cm="1">
        <f t="array" ref="M133">IF($I$2="Длительное проживание от 10 ночей ",
INDEX(GRID!$B$4:$U$15,MATCH(M$7,GRID!$A$4:$A$15,0),MATCH(1,($U$2=GRID!$B$1:$U$1)*(КАЛЕНДАРЬ!O24=GRID!$B$3:$U$3),0))*GRID!$H$45,
ROUNDUP(INDEX(GRID!$B$4:$U$15,MATCH(M$7,GRID!$A$4:$A$15,0),MATCH(1,($U$2=GRID!$B$1:$U$1)*(КАЛЕНДАРЬ!O24=GRID!$B$3:$U$3),0))*GRID!$H$45*(1-GRID!$H$46),0))</f>
        <v>86850</v>
      </c>
      <c r="N133" s="5" cm="1">
        <f t="array" ref="N133">IF($I$2="Длительное проживание от 10 ночей ",
INDEX(GRID!$B$18:$U$29,MATCH(M$7,GRID!$A$18:$A$29,0),MATCH(1,($U$2=GRID!$B$1:$U$1)*(КАЛЕНДАРЬ!O24=GRID!$B$3:$U$3),0))*GRID!$H$45,
ROUNDUP(INDEX(GRID!$B$18:$U$29,MATCH(M$7,GRID!$A$18:$A$29,0),MATCH(1,($U$2=GRID!$B$1:$U$1)*(КАЛЕНДАРЬ!O24=GRID!$B$3:$U$3),0))*GRID!$H$45*(1-GRID!$H$46),0))</f>
        <v>91350</v>
      </c>
      <c r="O133" s="50" t="s">
        <v>105</v>
      </c>
      <c r="P133" s="5" cm="1">
        <f t="array" ref="P133">IF($I$2="Длительное проживание от 10 ночей ",
INDEX(GRID!$B$4:$U$15,MATCH(P$7,GRID!$A$4:$A$15,0),MATCH(1,($U$2=GRID!$B$1:$U$1)*(КАЛЕНДАРЬ!O24=GRID!$B$3:$U$3),0))*GRID!$H$45,
ROUNDUP(INDEX(GRID!$B$4:$U$15,MATCH(P$7,GRID!$A$4:$A$15,0),MATCH(1,($U$2=GRID!$B$1:$U$1)*(КАЛЕНДАРЬ!O24=GRID!$B$3:$U$3),0))*GRID!$H$45*(1-GRID!$H$46),0))</f>
        <v>163170</v>
      </c>
      <c r="Q133" s="5" cm="1">
        <f t="array" ref="Q133">IF($I$2="Длительное проживание от 10 ночей ",
INDEX(GRID!$B$4:$U$15,MATCH(Q$7,GRID!$A$4:$A$15,0),MATCH(1,($U$2=GRID!$B$1:$U$1)*(КАЛЕНДАРЬ!O24=GRID!$B$3:$U$3),0))*GRID!$H$45,
ROUNDUP(INDEX(GRID!$B$4:$U$15,MATCH(Q$7,GRID!$A$4:$A$15,0),MATCH(1,($U$2=GRID!$B$1:$U$1)*(КАЛЕНДАРЬ!O24=GRID!$B$3:$U$3),0))*GRID!$H$45*(1-GRID!$H$46),0))</f>
        <v>190350</v>
      </c>
      <c r="R133" s="50" t="s">
        <v>105</v>
      </c>
      <c r="S133" s="50" t="s">
        <v>105</v>
      </c>
      <c r="T133" s="50" t="s">
        <v>105</v>
      </c>
    </row>
    <row r="134" spans="1:20" hidden="1">
      <c r="A134" s="56" t="s">
        <v>15</v>
      </c>
      <c r="B134" s="57">
        <v>22</v>
      </c>
      <c r="C134" s="5" cm="1">
        <f t="array" ref="C134">IF($I$2="Длительное проживание от 10 ночей ",
INDEX(GRID!$B$4:$U$15,MATCH(C$7,GRID!$A$4:$A$15,0),MATCH(1,($U$2=GRID!$B$1:$U$1)*(КАЛЕНДАРЬ!O25=GRID!$B$3:$U$3),0))*GRID!$H$45,
ROUNDUP(INDEX(GRID!$B$4:$U$15,MATCH(C$7,GRID!$A$4:$A$15,0),MATCH(1,($U$2=GRID!$B$1:$U$1)*(КАЛЕНДАРЬ!O25=GRID!$B$3:$U$3),0))*GRID!$H$45*(1-GRID!$H$46),0))</f>
        <v>39510</v>
      </c>
      <c r="D134" s="5" cm="1">
        <f t="array" ref="D134">IF($I$2="Длительное проживание от 10 ночей ",
INDEX(GRID!$B$18:$U$29,MATCH(C$7,GRID!$A$18:$A$29,0),MATCH(1,($U$2=GRID!$B$1:$U$1)*(КАЛЕНДАРЬ!O25=GRID!$B$3:$U$3),0))*GRID!$H$45,
ROUNDUP(INDEX(GRID!$B$18:$U$29,MATCH(C$7,GRID!$A$18:$A$29,0),MATCH(1,($U$2=GRID!$B$1:$U$1)*(КАЛЕНДАРЬ!O25=GRID!$B$3:$U$3),0))*GRID!$H$45*(1-GRID!$H$46),0))</f>
        <v>44010</v>
      </c>
      <c r="E134" s="5" cm="1">
        <f t="array" ref="E134">IF($I$2="Длительное проживание от 10 ночей ",
INDEX(GRID!$B$4:$U$15,MATCH(E$7,GRID!$A$4:$A$15,0),MATCH(1,($U$2=GRID!$B$1:$U$1)*(КАЛЕНДАРЬ!O25=GRID!$B$3:$U$3),0))*GRID!$H$45,
ROUNDUP(INDEX(GRID!$B$4:$U$15,MATCH(E$7,GRID!$A$4:$A$15,0),MATCH(1,($U$2=GRID!$B$1:$U$1)*(КАЛЕНДАРЬ!O25=GRID!$B$3:$U$3),0))*GRID!$H$45*(1-GRID!$H$46),0))</f>
        <v>47160</v>
      </c>
      <c r="F134" s="5" cm="1">
        <f t="array" ref="F134">IF($I$2="Длительное проживание от 10 ночей ",
INDEX(GRID!$B$18:$U$29,MATCH(E$7,GRID!$A$18:$A$29,0),MATCH(1,($U$2=GRID!$B$1:$U$1)*(КАЛЕНДАРЬ!O25=GRID!$B$3:$U$3),0))*GRID!$H$45,
ROUNDUP(INDEX(GRID!$B$18:$U$29,MATCH(E$7,GRID!$A$18:$A$29,0),MATCH(1,($U$2=GRID!$B$1:$U$1)*(КАЛЕНДАРЬ!O25=GRID!$B$3:$U$3),0))*GRID!$H$45*(1-GRID!$H$46),0))</f>
        <v>51660</v>
      </c>
      <c r="G134" s="50" t="s">
        <v>105</v>
      </c>
      <c r="H134" s="50" t="s">
        <v>105</v>
      </c>
      <c r="I134" s="5" cm="1">
        <f t="array" ref="I134">IF($I$2="Длительное проживание от 10 ночей ",
INDEX(GRID!$B$4:$U$15,MATCH(I$7,GRID!$A$4:$A$15,0),MATCH(1,($U$2=GRID!$B$1:$U$1)*(КАЛЕНДАРЬ!O25=GRID!$B$3:$U$3),0))*GRID!$H$45,
ROUNDUP(INDEX(GRID!$B$4:$U$15,MATCH(I$7,GRID!$A$4:$A$15,0),MATCH(1,($U$2=GRID!$B$1:$U$1)*(КАЛЕНДАРЬ!O25=GRID!$B$3:$U$3),0))*GRID!$H$45*(1-GRID!$H$46),0))</f>
        <v>59220</v>
      </c>
      <c r="J134" s="5" cm="1">
        <f t="array" ref="J134">IF($I$2="Длительное проживание от 10 ночей ",
INDEX(GRID!$B$18:$U$29,MATCH(I$7,GRID!$A$18:$A$29,0),MATCH(1,($U$2=GRID!$B$1:$U$1)*(КАЛЕНДАРЬ!O25=GRID!$B$3:$U$3),0))*GRID!$H$45,
ROUNDUP(INDEX(GRID!$B$18:$U$29,MATCH(I$7,GRID!$A$18:$A$29,0),MATCH(1,($U$2=GRID!$B$1:$U$1)*(КАЛЕНДАРЬ!O25=GRID!$B$3:$U$3),0))*GRID!$H$45*(1-GRID!$H$46),0))</f>
        <v>63720</v>
      </c>
      <c r="K134" s="50" t="s">
        <v>105</v>
      </c>
      <c r="L134" s="50" t="s">
        <v>105</v>
      </c>
      <c r="M134" s="5" cm="1">
        <f t="array" ref="M134">IF($I$2="Длительное проживание от 10 ночей ",
INDEX(GRID!$B$4:$U$15,MATCH(M$7,GRID!$A$4:$A$15,0),MATCH(1,($U$2=GRID!$B$1:$U$1)*(КАЛЕНДАРЬ!O25=GRID!$B$3:$U$3),0))*GRID!$H$45,
ROUNDUP(INDEX(GRID!$B$4:$U$15,MATCH(M$7,GRID!$A$4:$A$15,0),MATCH(1,($U$2=GRID!$B$1:$U$1)*(КАЛЕНДАРЬ!O25=GRID!$B$3:$U$3),0))*GRID!$H$45*(1-GRID!$H$46),0))</f>
        <v>86850</v>
      </c>
      <c r="N134" s="5" cm="1">
        <f t="array" ref="N134">IF($I$2="Длительное проживание от 10 ночей ",
INDEX(GRID!$B$18:$U$29,MATCH(M$7,GRID!$A$18:$A$29,0),MATCH(1,($U$2=GRID!$B$1:$U$1)*(КАЛЕНДАРЬ!O25=GRID!$B$3:$U$3),0))*GRID!$H$45,
ROUNDUP(INDEX(GRID!$B$18:$U$29,MATCH(M$7,GRID!$A$18:$A$29,0),MATCH(1,($U$2=GRID!$B$1:$U$1)*(КАЛЕНДАРЬ!O25=GRID!$B$3:$U$3),0))*GRID!$H$45*(1-GRID!$H$46),0))</f>
        <v>91350</v>
      </c>
      <c r="O134" s="50" t="s">
        <v>105</v>
      </c>
      <c r="P134" s="5" cm="1">
        <f t="array" ref="P134">IF($I$2="Длительное проживание от 10 ночей ",
INDEX(GRID!$B$4:$U$15,MATCH(P$7,GRID!$A$4:$A$15,0),MATCH(1,($U$2=GRID!$B$1:$U$1)*(КАЛЕНДАРЬ!O25=GRID!$B$3:$U$3),0))*GRID!$H$45,
ROUNDUP(INDEX(GRID!$B$4:$U$15,MATCH(P$7,GRID!$A$4:$A$15,0),MATCH(1,($U$2=GRID!$B$1:$U$1)*(КАЛЕНДАРЬ!O25=GRID!$B$3:$U$3),0))*GRID!$H$45*(1-GRID!$H$46),0))</f>
        <v>163170</v>
      </c>
      <c r="Q134" s="5" cm="1">
        <f t="array" ref="Q134">IF($I$2="Длительное проживание от 10 ночей ",
INDEX(GRID!$B$4:$U$15,MATCH(Q$7,GRID!$A$4:$A$15,0),MATCH(1,($U$2=GRID!$B$1:$U$1)*(КАЛЕНДАРЬ!O25=GRID!$B$3:$U$3),0))*GRID!$H$45,
ROUNDUP(INDEX(GRID!$B$4:$U$15,MATCH(Q$7,GRID!$A$4:$A$15,0),MATCH(1,($U$2=GRID!$B$1:$U$1)*(КАЛЕНДАРЬ!O25=GRID!$B$3:$U$3),0))*GRID!$H$45*(1-GRID!$H$46),0))</f>
        <v>190350</v>
      </c>
      <c r="R134" s="50" t="s">
        <v>105</v>
      </c>
      <c r="S134" s="50" t="s">
        <v>105</v>
      </c>
      <c r="T134" s="50" t="s">
        <v>105</v>
      </c>
    </row>
    <row r="135" spans="1:20" hidden="1">
      <c r="A135" s="56" t="s">
        <v>16</v>
      </c>
      <c r="B135" s="57">
        <v>23</v>
      </c>
      <c r="C135" s="5" cm="1">
        <f t="array" ref="C135">IF($I$2="Длительное проживание от 10 ночей ",
INDEX(GRID!$B$4:$U$15,MATCH(C$7,GRID!$A$4:$A$15,0),MATCH(1,($U$2=GRID!$B$1:$U$1)*(КАЛЕНДАРЬ!O26=GRID!$B$3:$U$3),0))*GRID!$H$45,
ROUNDUP(INDEX(GRID!$B$4:$U$15,MATCH(C$7,GRID!$A$4:$A$15,0),MATCH(1,($U$2=GRID!$B$1:$U$1)*(КАЛЕНДАРЬ!O26=GRID!$B$3:$U$3),0))*GRID!$H$45*(1-GRID!$H$46),0))</f>
        <v>39510</v>
      </c>
      <c r="D135" s="5" cm="1">
        <f t="array" ref="D135">IF($I$2="Длительное проживание от 10 ночей ",
INDEX(GRID!$B$18:$U$29,MATCH(C$7,GRID!$A$18:$A$29,0),MATCH(1,($U$2=GRID!$B$1:$U$1)*(КАЛЕНДАРЬ!O26=GRID!$B$3:$U$3),0))*GRID!$H$45,
ROUNDUP(INDEX(GRID!$B$18:$U$29,MATCH(C$7,GRID!$A$18:$A$29,0),MATCH(1,($U$2=GRID!$B$1:$U$1)*(КАЛЕНДАРЬ!O26=GRID!$B$3:$U$3),0))*GRID!$H$45*(1-GRID!$H$46),0))</f>
        <v>44010</v>
      </c>
      <c r="E135" s="5" cm="1">
        <f t="array" ref="E135">IF($I$2="Длительное проживание от 10 ночей ",
INDEX(GRID!$B$4:$U$15,MATCH(E$7,GRID!$A$4:$A$15,0),MATCH(1,($U$2=GRID!$B$1:$U$1)*(КАЛЕНДАРЬ!O26=GRID!$B$3:$U$3),0))*GRID!$H$45,
ROUNDUP(INDEX(GRID!$B$4:$U$15,MATCH(E$7,GRID!$A$4:$A$15,0),MATCH(1,($U$2=GRID!$B$1:$U$1)*(КАЛЕНДАРЬ!O26=GRID!$B$3:$U$3),0))*GRID!$H$45*(1-GRID!$H$46),0))</f>
        <v>47160</v>
      </c>
      <c r="F135" s="5" cm="1">
        <f t="array" ref="F135">IF($I$2="Длительное проживание от 10 ночей ",
INDEX(GRID!$B$18:$U$29,MATCH(E$7,GRID!$A$18:$A$29,0),MATCH(1,($U$2=GRID!$B$1:$U$1)*(КАЛЕНДАРЬ!O26=GRID!$B$3:$U$3),0))*GRID!$H$45,
ROUNDUP(INDEX(GRID!$B$18:$U$29,MATCH(E$7,GRID!$A$18:$A$29,0),MATCH(1,($U$2=GRID!$B$1:$U$1)*(КАЛЕНДАРЬ!O26=GRID!$B$3:$U$3),0))*GRID!$H$45*(1-GRID!$H$46),0))</f>
        <v>51660</v>
      </c>
      <c r="G135" s="50" t="s">
        <v>105</v>
      </c>
      <c r="H135" s="50" t="s">
        <v>105</v>
      </c>
      <c r="I135" s="5" cm="1">
        <f t="array" ref="I135">IF($I$2="Длительное проживание от 10 ночей ",
INDEX(GRID!$B$4:$U$15,MATCH(I$7,GRID!$A$4:$A$15,0),MATCH(1,($U$2=GRID!$B$1:$U$1)*(КАЛЕНДАРЬ!O26=GRID!$B$3:$U$3),0))*GRID!$H$45,
ROUNDUP(INDEX(GRID!$B$4:$U$15,MATCH(I$7,GRID!$A$4:$A$15,0),MATCH(1,($U$2=GRID!$B$1:$U$1)*(КАЛЕНДАРЬ!O26=GRID!$B$3:$U$3),0))*GRID!$H$45*(1-GRID!$H$46),0))</f>
        <v>59220</v>
      </c>
      <c r="J135" s="5" cm="1">
        <f t="array" ref="J135">IF($I$2="Длительное проживание от 10 ночей ",
INDEX(GRID!$B$18:$U$29,MATCH(I$7,GRID!$A$18:$A$29,0),MATCH(1,($U$2=GRID!$B$1:$U$1)*(КАЛЕНДАРЬ!O26=GRID!$B$3:$U$3),0))*GRID!$H$45,
ROUNDUP(INDEX(GRID!$B$18:$U$29,MATCH(I$7,GRID!$A$18:$A$29,0),MATCH(1,($U$2=GRID!$B$1:$U$1)*(КАЛЕНДАРЬ!O26=GRID!$B$3:$U$3),0))*GRID!$H$45*(1-GRID!$H$46),0))</f>
        <v>63720</v>
      </c>
      <c r="K135" s="50" t="s">
        <v>105</v>
      </c>
      <c r="L135" s="50" t="s">
        <v>105</v>
      </c>
      <c r="M135" s="5" cm="1">
        <f t="array" ref="M135">IF($I$2="Длительное проживание от 10 ночей ",
INDEX(GRID!$B$4:$U$15,MATCH(M$7,GRID!$A$4:$A$15,0),MATCH(1,($U$2=GRID!$B$1:$U$1)*(КАЛЕНДАРЬ!O26=GRID!$B$3:$U$3),0))*GRID!$H$45,
ROUNDUP(INDEX(GRID!$B$4:$U$15,MATCH(M$7,GRID!$A$4:$A$15,0),MATCH(1,($U$2=GRID!$B$1:$U$1)*(КАЛЕНДАРЬ!O26=GRID!$B$3:$U$3),0))*GRID!$H$45*(1-GRID!$H$46),0))</f>
        <v>86850</v>
      </c>
      <c r="N135" s="5" cm="1">
        <f t="array" ref="N135">IF($I$2="Длительное проживание от 10 ночей ",
INDEX(GRID!$B$18:$U$29,MATCH(M$7,GRID!$A$18:$A$29,0),MATCH(1,($U$2=GRID!$B$1:$U$1)*(КАЛЕНДАРЬ!O26=GRID!$B$3:$U$3),0))*GRID!$H$45,
ROUNDUP(INDEX(GRID!$B$18:$U$29,MATCH(M$7,GRID!$A$18:$A$29,0),MATCH(1,($U$2=GRID!$B$1:$U$1)*(КАЛЕНДАРЬ!O26=GRID!$B$3:$U$3),0))*GRID!$H$45*(1-GRID!$H$46),0))</f>
        <v>91350</v>
      </c>
      <c r="O135" s="50" t="s">
        <v>105</v>
      </c>
      <c r="P135" s="5" cm="1">
        <f t="array" ref="P135">IF($I$2="Длительное проживание от 10 ночей ",
INDEX(GRID!$B$4:$U$15,MATCH(P$7,GRID!$A$4:$A$15,0),MATCH(1,($U$2=GRID!$B$1:$U$1)*(КАЛЕНДАРЬ!O26=GRID!$B$3:$U$3),0))*GRID!$H$45,
ROUNDUP(INDEX(GRID!$B$4:$U$15,MATCH(P$7,GRID!$A$4:$A$15,0),MATCH(1,($U$2=GRID!$B$1:$U$1)*(КАЛЕНДАРЬ!O26=GRID!$B$3:$U$3),0))*GRID!$H$45*(1-GRID!$H$46),0))</f>
        <v>163170</v>
      </c>
      <c r="Q135" s="5" cm="1">
        <f t="array" ref="Q135">IF($I$2="Длительное проживание от 10 ночей ",
INDEX(GRID!$B$4:$U$15,MATCH(Q$7,GRID!$A$4:$A$15,0),MATCH(1,($U$2=GRID!$B$1:$U$1)*(КАЛЕНДАРЬ!O26=GRID!$B$3:$U$3),0))*GRID!$H$45,
ROUNDUP(INDEX(GRID!$B$4:$U$15,MATCH(Q$7,GRID!$A$4:$A$15,0),MATCH(1,($U$2=GRID!$B$1:$U$1)*(КАЛЕНДАРЬ!O26=GRID!$B$3:$U$3),0))*GRID!$H$45*(1-GRID!$H$46),0))</f>
        <v>190350</v>
      </c>
      <c r="R135" s="50" t="s">
        <v>105</v>
      </c>
      <c r="S135" s="50" t="s">
        <v>105</v>
      </c>
      <c r="T135" s="50" t="s">
        <v>105</v>
      </c>
    </row>
    <row r="136" spans="1:20" hidden="1">
      <c r="A136" s="56" t="s">
        <v>17</v>
      </c>
      <c r="B136" s="57">
        <v>24</v>
      </c>
      <c r="C136" s="5" cm="1">
        <f t="array" ref="C136">IF($I$2="Длительное проживание от 10 ночей ",
INDEX(GRID!$B$4:$U$15,MATCH(C$7,GRID!$A$4:$A$15,0),MATCH(1,($U$2=GRID!$B$1:$U$1)*(КАЛЕНДАРЬ!O27=GRID!$B$3:$U$3),0))*GRID!$H$45,
ROUNDUP(INDEX(GRID!$B$4:$U$15,MATCH(C$7,GRID!$A$4:$A$15,0),MATCH(1,($U$2=GRID!$B$1:$U$1)*(КАЛЕНДАРЬ!O27=GRID!$B$3:$U$3),0))*GRID!$H$45*(1-GRID!$H$46),0))</f>
        <v>39510</v>
      </c>
      <c r="D136" s="5" cm="1">
        <f t="array" ref="D136">IF($I$2="Длительное проживание от 10 ночей ",
INDEX(GRID!$B$18:$U$29,MATCH(C$7,GRID!$A$18:$A$29,0),MATCH(1,($U$2=GRID!$B$1:$U$1)*(КАЛЕНДАРЬ!O27=GRID!$B$3:$U$3),0))*GRID!$H$45,
ROUNDUP(INDEX(GRID!$B$18:$U$29,MATCH(C$7,GRID!$A$18:$A$29,0),MATCH(1,($U$2=GRID!$B$1:$U$1)*(КАЛЕНДАРЬ!O27=GRID!$B$3:$U$3),0))*GRID!$H$45*(1-GRID!$H$46),0))</f>
        <v>44010</v>
      </c>
      <c r="E136" s="5" cm="1">
        <f t="array" ref="E136">IF($I$2="Длительное проживание от 10 ночей ",
INDEX(GRID!$B$4:$U$15,MATCH(E$7,GRID!$A$4:$A$15,0),MATCH(1,($U$2=GRID!$B$1:$U$1)*(КАЛЕНДАРЬ!O27=GRID!$B$3:$U$3),0))*GRID!$H$45,
ROUNDUP(INDEX(GRID!$B$4:$U$15,MATCH(E$7,GRID!$A$4:$A$15,0),MATCH(1,($U$2=GRID!$B$1:$U$1)*(КАЛЕНДАРЬ!O27=GRID!$B$3:$U$3),0))*GRID!$H$45*(1-GRID!$H$46),0))</f>
        <v>47160</v>
      </c>
      <c r="F136" s="5" cm="1">
        <f t="array" ref="F136">IF($I$2="Длительное проживание от 10 ночей ",
INDEX(GRID!$B$18:$U$29,MATCH(E$7,GRID!$A$18:$A$29,0),MATCH(1,($U$2=GRID!$B$1:$U$1)*(КАЛЕНДАРЬ!O27=GRID!$B$3:$U$3),0))*GRID!$H$45,
ROUNDUP(INDEX(GRID!$B$18:$U$29,MATCH(E$7,GRID!$A$18:$A$29,0),MATCH(1,($U$2=GRID!$B$1:$U$1)*(КАЛЕНДАРЬ!O27=GRID!$B$3:$U$3),0))*GRID!$H$45*(1-GRID!$H$46),0))</f>
        <v>51660</v>
      </c>
      <c r="G136" s="50" t="s">
        <v>105</v>
      </c>
      <c r="H136" s="50" t="s">
        <v>105</v>
      </c>
      <c r="I136" s="5" cm="1">
        <f t="array" ref="I136">IF($I$2="Длительное проживание от 10 ночей ",
INDEX(GRID!$B$4:$U$15,MATCH(I$7,GRID!$A$4:$A$15,0),MATCH(1,($U$2=GRID!$B$1:$U$1)*(КАЛЕНДАРЬ!O27=GRID!$B$3:$U$3),0))*GRID!$H$45,
ROUNDUP(INDEX(GRID!$B$4:$U$15,MATCH(I$7,GRID!$A$4:$A$15,0),MATCH(1,($U$2=GRID!$B$1:$U$1)*(КАЛЕНДАРЬ!O27=GRID!$B$3:$U$3),0))*GRID!$H$45*(1-GRID!$H$46),0))</f>
        <v>59220</v>
      </c>
      <c r="J136" s="5" cm="1">
        <f t="array" ref="J136">IF($I$2="Длительное проживание от 10 ночей ",
INDEX(GRID!$B$18:$U$29,MATCH(I$7,GRID!$A$18:$A$29,0),MATCH(1,($U$2=GRID!$B$1:$U$1)*(КАЛЕНДАРЬ!O27=GRID!$B$3:$U$3),0))*GRID!$H$45,
ROUNDUP(INDEX(GRID!$B$18:$U$29,MATCH(I$7,GRID!$A$18:$A$29,0),MATCH(1,($U$2=GRID!$B$1:$U$1)*(КАЛЕНДАРЬ!O27=GRID!$B$3:$U$3),0))*GRID!$H$45*(1-GRID!$H$46),0))</f>
        <v>63720</v>
      </c>
      <c r="K136" s="50" t="s">
        <v>105</v>
      </c>
      <c r="L136" s="50" t="s">
        <v>105</v>
      </c>
      <c r="M136" s="5" cm="1">
        <f t="array" ref="M136">IF($I$2="Длительное проживание от 10 ночей ",
INDEX(GRID!$B$4:$U$15,MATCH(M$7,GRID!$A$4:$A$15,0),MATCH(1,($U$2=GRID!$B$1:$U$1)*(КАЛЕНДАРЬ!O27=GRID!$B$3:$U$3),0))*GRID!$H$45,
ROUNDUP(INDEX(GRID!$B$4:$U$15,MATCH(M$7,GRID!$A$4:$A$15,0),MATCH(1,($U$2=GRID!$B$1:$U$1)*(КАЛЕНДАРЬ!O27=GRID!$B$3:$U$3),0))*GRID!$H$45*(1-GRID!$H$46),0))</f>
        <v>86850</v>
      </c>
      <c r="N136" s="5" cm="1">
        <f t="array" ref="N136">IF($I$2="Длительное проживание от 10 ночей ",
INDEX(GRID!$B$18:$U$29,MATCH(M$7,GRID!$A$18:$A$29,0),MATCH(1,($U$2=GRID!$B$1:$U$1)*(КАЛЕНДАРЬ!O27=GRID!$B$3:$U$3),0))*GRID!$H$45,
ROUNDUP(INDEX(GRID!$B$18:$U$29,MATCH(M$7,GRID!$A$18:$A$29,0),MATCH(1,($U$2=GRID!$B$1:$U$1)*(КАЛЕНДАРЬ!O27=GRID!$B$3:$U$3),0))*GRID!$H$45*(1-GRID!$H$46),0))</f>
        <v>91350</v>
      </c>
      <c r="O136" s="50" t="s">
        <v>105</v>
      </c>
      <c r="P136" s="5" cm="1">
        <f t="array" ref="P136">IF($I$2="Длительное проживание от 10 ночей ",
INDEX(GRID!$B$4:$U$15,MATCH(P$7,GRID!$A$4:$A$15,0),MATCH(1,($U$2=GRID!$B$1:$U$1)*(КАЛЕНДАРЬ!O27=GRID!$B$3:$U$3),0))*GRID!$H$45,
ROUNDUP(INDEX(GRID!$B$4:$U$15,MATCH(P$7,GRID!$A$4:$A$15,0),MATCH(1,($U$2=GRID!$B$1:$U$1)*(КАЛЕНДАРЬ!O27=GRID!$B$3:$U$3),0))*GRID!$H$45*(1-GRID!$H$46),0))</f>
        <v>163170</v>
      </c>
      <c r="Q136" s="5" cm="1">
        <f t="array" ref="Q136">IF($I$2="Длительное проживание от 10 ночей ",
INDEX(GRID!$B$4:$U$15,MATCH(Q$7,GRID!$A$4:$A$15,0),MATCH(1,($U$2=GRID!$B$1:$U$1)*(КАЛЕНДАРЬ!O27=GRID!$B$3:$U$3),0))*GRID!$H$45,
ROUNDUP(INDEX(GRID!$B$4:$U$15,MATCH(Q$7,GRID!$A$4:$A$15,0),MATCH(1,($U$2=GRID!$B$1:$U$1)*(КАЛЕНДАРЬ!O27=GRID!$B$3:$U$3),0))*GRID!$H$45*(1-GRID!$H$46),0))</f>
        <v>190350</v>
      </c>
      <c r="R136" s="50" t="s">
        <v>105</v>
      </c>
      <c r="S136" s="50" t="s">
        <v>105</v>
      </c>
      <c r="T136" s="50" t="s">
        <v>105</v>
      </c>
    </row>
    <row r="137" spans="1:20" hidden="1">
      <c r="A137" s="56" t="s">
        <v>11</v>
      </c>
      <c r="B137" s="57">
        <v>25</v>
      </c>
      <c r="C137" s="5" cm="1">
        <f t="array" ref="C137">IF($I$2="Длительное проживание от 10 ночей ",
INDEX(GRID!$B$4:$U$15,MATCH(C$7,GRID!$A$4:$A$15,0),MATCH(1,($U$2=GRID!$B$1:$U$1)*(КАЛЕНДАРЬ!O28=GRID!$B$3:$U$3),0))*GRID!$H$45,
ROUNDUP(INDEX(GRID!$B$4:$U$15,MATCH(C$7,GRID!$A$4:$A$15,0),MATCH(1,($U$2=GRID!$B$1:$U$1)*(КАЛЕНДАРЬ!O28=GRID!$B$3:$U$3),0))*GRID!$H$45*(1-GRID!$H$46),0))</f>
        <v>39510</v>
      </c>
      <c r="D137" s="5" cm="1">
        <f t="array" ref="D137">IF($I$2="Длительное проживание от 10 ночей ",
INDEX(GRID!$B$18:$U$29,MATCH(C$7,GRID!$A$18:$A$29,0),MATCH(1,($U$2=GRID!$B$1:$U$1)*(КАЛЕНДАРЬ!O28=GRID!$B$3:$U$3),0))*GRID!$H$45,
ROUNDUP(INDEX(GRID!$B$18:$U$29,MATCH(C$7,GRID!$A$18:$A$29,0),MATCH(1,($U$2=GRID!$B$1:$U$1)*(КАЛЕНДАРЬ!O28=GRID!$B$3:$U$3),0))*GRID!$H$45*(1-GRID!$H$46),0))</f>
        <v>44010</v>
      </c>
      <c r="E137" s="5" cm="1">
        <f t="array" ref="E137">IF($I$2="Длительное проживание от 10 ночей ",
INDEX(GRID!$B$4:$U$15,MATCH(E$7,GRID!$A$4:$A$15,0),MATCH(1,($U$2=GRID!$B$1:$U$1)*(КАЛЕНДАРЬ!O28=GRID!$B$3:$U$3),0))*GRID!$H$45,
ROUNDUP(INDEX(GRID!$B$4:$U$15,MATCH(E$7,GRID!$A$4:$A$15,0),MATCH(1,($U$2=GRID!$B$1:$U$1)*(КАЛЕНДАРЬ!O28=GRID!$B$3:$U$3),0))*GRID!$H$45*(1-GRID!$H$46),0))</f>
        <v>47160</v>
      </c>
      <c r="F137" s="5" cm="1">
        <f t="array" ref="F137">IF($I$2="Длительное проживание от 10 ночей ",
INDEX(GRID!$B$18:$U$29,MATCH(E$7,GRID!$A$18:$A$29,0),MATCH(1,($U$2=GRID!$B$1:$U$1)*(КАЛЕНДАРЬ!O28=GRID!$B$3:$U$3),0))*GRID!$H$45,
ROUNDUP(INDEX(GRID!$B$18:$U$29,MATCH(E$7,GRID!$A$18:$A$29,0),MATCH(1,($U$2=GRID!$B$1:$U$1)*(КАЛЕНДАРЬ!O28=GRID!$B$3:$U$3),0))*GRID!$H$45*(1-GRID!$H$46),0))</f>
        <v>51660</v>
      </c>
      <c r="G137" s="50" t="s">
        <v>105</v>
      </c>
      <c r="H137" s="50" t="s">
        <v>105</v>
      </c>
      <c r="I137" s="5" cm="1">
        <f t="array" ref="I137">IF($I$2="Длительное проживание от 10 ночей ",
INDEX(GRID!$B$4:$U$15,MATCH(I$7,GRID!$A$4:$A$15,0),MATCH(1,($U$2=GRID!$B$1:$U$1)*(КАЛЕНДАРЬ!O28=GRID!$B$3:$U$3),0))*GRID!$H$45,
ROUNDUP(INDEX(GRID!$B$4:$U$15,MATCH(I$7,GRID!$A$4:$A$15,0),MATCH(1,($U$2=GRID!$B$1:$U$1)*(КАЛЕНДАРЬ!O28=GRID!$B$3:$U$3),0))*GRID!$H$45*(1-GRID!$H$46),0))</f>
        <v>59220</v>
      </c>
      <c r="J137" s="5" cm="1">
        <f t="array" ref="J137">IF($I$2="Длительное проживание от 10 ночей ",
INDEX(GRID!$B$18:$U$29,MATCH(I$7,GRID!$A$18:$A$29,0),MATCH(1,($U$2=GRID!$B$1:$U$1)*(КАЛЕНДАРЬ!O28=GRID!$B$3:$U$3),0))*GRID!$H$45,
ROUNDUP(INDEX(GRID!$B$18:$U$29,MATCH(I$7,GRID!$A$18:$A$29,0),MATCH(1,($U$2=GRID!$B$1:$U$1)*(КАЛЕНДАРЬ!O28=GRID!$B$3:$U$3),0))*GRID!$H$45*(1-GRID!$H$46),0))</f>
        <v>63720</v>
      </c>
      <c r="K137" s="50" t="s">
        <v>105</v>
      </c>
      <c r="L137" s="50" t="s">
        <v>105</v>
      </c>
      <c r="M137" s="5" cm="1">
        <f t="array" ref="M137">IF($I$2="Длительное проживание от 10 ночей ",
INDEX(GRID!$B$4:$U$15,MATCH(M$7,GRID!$A$4:$A$15,0),MATCH(1,($U$2=GRID!$B$1:$U$1)*(КАЛЕНДАРЬ!O28=GRID!$B$3:$U$3),0))*GRID!$H$45,
ROUNDUP(INDEX(GRID!$B$4:$U$15,MATCH(M$7,GRID!$A$4:$A$15,0),MATCH(1,($U$2=GRID!$B$1:$U$1)*(КАЛЕНДАРЬ!O28=GRID!$B$3:$U$3),0))*GRID!$H$45*(1-GRID!$H$46),0))</f>
        <v>86850</v>
      </c>
      <c r="N137" s="5" cm="1">
        <f t="array" ref="N137">IF($I$2="Длительное проживание от 10 ночей ",
INDEX(GRID!$B$18:$U$29,MATCH(M$7,GRID!$A$18:$A$29,0),MATCH(1,($U$2=GRID!$B$1:$U$1)*(КАЛЕНДАРЬ!O28=GRID!$B$3:$U$3),0))*GRID!$H$45,
ROUNDUP(INDEX(GRID!$B$18:$U$29,MATCH(M$7,GRID!$A$18:$A$29,0),MATCH(1,($U$2=GRID!$B$1:$U$1)*(КАЛЕНДАРЬ!O28=GRID!$B$3:$U$3),0))*GRID!$H$45*(1-GRID!$H$46),0))</f>
        <v>91350</v>
      </c>
      <c r="O137" s="50" t="s">
        <v>105</v>
      </c>
      <c r="P137" s="5" cm="1">
        <f t="array" ref="P137">IF($I$2="Длительное проживание от 10 ночей ",
INDEX(GRID!$B$4:$U$15,MATCH(P$7,GRID!$A$4:$A$15,0),MATCH(1,($U$2=GRID!$B$1:$U$1)*(КАЛЕНДАРЬ!O28=GRID!$B$3:$U$3),0))*GRID!$H$45,
ROUNDUP(INDEX(GRID!$B$4:$U$15,MATCH(P$7,GRID!$A$4:$A$15,0),MATCH(1,($U$2=GRID!$B$1:$U$1)*(КАЛЕНДАРЬ!O28=GRID!$B$3:$U$3),0))*GRID!$H$45*(1-GRID!$H$46),0))</f>
        <v>163170</v>
      </c>
      <c r="Q137" s="5" cm="1">
        <f t="array" ref="Q137">IF($I$2="Длительное проживание от 10 ночей ",
INDEX(GRID!$B$4:$U$15,MATCH(Q$7,GRID!$A$4:$A$15,0),MATCH(1,($U$2=GRID!$B$1:$U$1)*(КАЛЕНДАРЬ!O28=GRID!$B$3:$U$3),0))*GRID!$H$45,
ROUNDUP(INDEX(GRID!$B$4:$U$15,MATCH(Q$7,GRID!$A$4:$A$15,0),MATCH(1,($U$2=GRID!$B$1:$U$1)*(КАЛЕНДАРЬ!O28=GRID!$B$3:$U$3),0))*GRID!$H$45*(1-GRID!$H$46),0))</f>
        <v>190350</v>
      </c>
      <c r="R137" s="50" t="s">
        <v>105</v>
      </c>
      <c r="S137" s="50" t="s">
        <v>105</v>
      </c>
      <c r="T137" s="50" t="s">
        <v>105</v>
      </c>
    </row>
    <row r="138" spans="1:20" hidden="1">
      <c r="A138" s="56" t="s">
        <v>12</v>
      </c>
      <c r="B138" s="57">
        <v>26</v>
      </c>
      <c r="C138" s="5" cm="1">
        <f t="array" ref="C138">IF($I$2="Длительное проживание от 10 ночей ",
INDEX(GRID!$B$4:$U$15,MATCH(C$7,GRID!$A$4:$A$15,0),MATCH(1,($U$2=GRID!$B$1:$U$1)*(КАЛЕНДАРЬ!O29=GRID!$B$3:$U$3),0))*GRID!$H$45,
ROUNDUP(INDEX(GRID!$B$4:$U$15,MATCH(C$7,GRID!$A$4:$A$15,0),MATCH(1,($U$2=GRID!$B$1:$U$1)*(КАЛЕНДАРЬ!O29=GRID!$B$3:$U$3),0))*GRID!$H$45*(1-GRID!$H$46),0))</f>
        <v>39510</v>
      </c>
      <c r="D138" s="5" cm="1">
        <f t="array" ref="D138">IF($I$2="Длительное проживание от 10 ночей ",
INDEX(GRID!$B$18:$U$29,MATCH(C$7,GRID!$A$18:$A$29,0),MATCH(1,($U$2=GRID!$B$1:$U$1)*(КАЛЕНДАРЬ!O29=GRID!$B$3:$U$3),0))*GRID!$H$45,
ROUNDUP(INDEX(GRID!$B$18:$U$29,MATCH(C$7,GRID!$A$18:$A$29,0),MATCH(1,($U$2=GRID!$B$1:$U$1)*(КАЛЕНДАРЬ!O29=GRID!$B$3:$U$3),0))*GRID!$H$45*(1-GRID!$H$46),0))</f>
        <v>44010</v>
      </c>
      <c r="E138" s="5" cm="1">
        <f t="array" ref="E138">IF($I$2="Длительное проживание от 10 ночей ",
INDEX(GRID!$B$4:$U$15,MATCH(E$7,GRID!$A$4:$A$15,0),MATCH(1,($U$2=GRID!$B$1:$U$1)*(КАЛЕНДАРЬ!O29=GRID!$B$3:$U$3),0))*GRID!$H$45,
ROUNDUP(INDEX(GRID!$B$4:$U$15,MATCH(E$7,GRID!$A$4:$A$15,0),MATCH(1,($U$2=GRID!$B$1:$U$1)*(КАЛЕНДАРЬ!O29=GRID!$B$3:$U$3),0))*GRID!$H$45*(1-GRID!$H$46),0))</f>
        <v>47160</v>
      </c>
      <c r="F138" s="5" cm="1">
        <f t="array" ref="F138">IF($I$2="Длительное проживание от 10 ночей ",
INDEX(GRID!$B$18:$U$29,MATCH(E$7,GRID!$A$18:$A$29,0),MATCH(1,($U$2=GRID!$B$1:$U$1)*(КАЛЕНДАРЬ!O29=GRID!$B$3:$U$3),0))*GRID!$H$45,
ROUNDUP(INDEX(GRID!$B$18:$U$29,MATCH(E$7,GRID!$A$18:$A$29,0),MATCH(1,($U$2=GRID!$B$1:$U$1)*(КАЛЕНДАРЬ!O29=GRID!$B$3:$U$3),0))*GRID!$H$45*(1-GRID!$H$46),0))</f>
        <v>51660</v>
      </c>
      <c r="G138" s="50" t="s">
        <v>105</v>
      </c>
      <c r="H138" s="50" t="s">
        <v>105</v>
      </c>
      <c r="I138" s="5" cm="1">
        <f t="array" ref="I138">IF($I$2="Длительное проживание от 10 ночей ",
INDEX(GRID!$B$4:$U$15,MATCH(I$7,GRID!$A$4:$A$15,0),MATCH(1,($U$2=GRID!$B$1:$U$1)*(КАЛЕНДАРЬ!O29=GRID!$B$3:$U$3),0))*GRID!$H$45,
ROUNDUP(INDEX(GRID!$B$4:$U$15,MATCH(I$7,GRID!$A$4:$A$15,0),MATCH(1,($U$2=GRID!$B$1:$U$1)*(КАЛЕНДАРЬ!O29=GRID!$B$3:$U$3),0))*GRID!$H$45*(1-GRID!$H$46),0))</f>
        <v>59220</v>
      </c>
      <c r="J138" s="5" cm="1">
        <f t="array" ref="J138">IF($I$2="Длительное проживание от 10 ночей ",
INDEX(GRID!$B$18:$U$29,MATCH(I$7,GRID!$A$18:$A$29,0),MATCH(1,($U$2=GRID!$B$1:$U$1)*(КАЛЕНДАРЬ!O29=GRID!$B$3:$U$3),0))*GRID!$H$45,
ROUNDUP(INDEX(GRID!$B$18:$U$29,MATCH(I$7,GRID!$A$18:$A$29,0),MATCH(1,($U$2=GRID!$B$1:$U$1)*(КАЛЕНДАРЬ!O29=GRID!$B$3:$U$3),0))*GRID!$H$45*(1-GRID!$H$46),0))</f>
        <v>63720</v>
      </c>
      <c r="K138" s="50" t="s">
        <v>105</v>
      </c>
      <c r="L138" s="50" t="s">
        <v>105</v>
      </c>
      <c r="M138" s="5" cm="1">
        <f t="array" ref="M138">IF($I$2="Длительное проживание от 10 ночей ",
INDEX(GRID!$B$4:$U$15,MATCH(M$7,GRID!$A$4:$A$15,0),MATCH(1,($U$2=GRID!$B$1:$U$1)*(КАЛЕНДАРЬ!O29=GRID!$B$3:$U$3),0))*GRID!$H$45,
ROUNDUP(INDEX(GRID!$B$4:$U$15,MATCH(M$7,GRID!$A$4:$A$15,0),MATCH(1,($U$2=GRID!$B$1:$U$1)*(КАЛЕНДАРЬ!O29=GRID!$B$3:$U$3),0))*GRID!$H$45*(1-GRID!$H$46),0))</f>
        <v>86850</v>
      </c>
      <c r="N138" s="5" cm="1">
        <f t="array" ref="N138">IF($I$2="Длительное проживание от 10 ночей ",
INDEX(GRID!$B$18:$U$29,MATCH(M$7,GRID!$A$18:$A$29,0),MATCH(1,($U$2=GRID!$B$1:$U$1)*(КАЛЕНДАРЬ!O29=GRID!$B$3:$U$3),0))*GRID!$H$45,
ROUNDUP(INDEX(GRID!$B$18:$U$29,MATCH(M$7,GRID!$A$18:$A$29,0),MATCH(1,($U$2=GRID!$B$1:$U$1)*(КАЛЕНДАРЬ!O29=GRID!$B$3:$U$3),0))*GRID!$H$45*(1-GRID!$H$46),0))</f>
        <v>91350</v>
      </c>
      <c r="O138" s="50" t="s">
        <v>105</v>
      </c>
      <c r="P138" s="5" cm="1">
        <f t="array" ref="P138">IF($I$2="Длительное проживание от 10 ночей ",
INDEX(GRID!$B$4:$U$15,MATCH(P$7,GRID!$A$4:$A$15,0),MATCH(1,($U$2=GRID!$B$1:$U$1)*(КАЛЕНДАРЬ!O29=GRID!$B$3:$U$3),0))*GRID!$H$45,
ROUNDUP(INDEX(GRID!$B$4:$U$15,MATCH(P$7,GRID!$A$4:$A$15,0),MATCH(1,($U$2=GRID!$B$1:$U$1)*(КАЛЕНДАРЬ!O29=GRID!$B$3:$U$3),0))*GRID!$H$45*(1-GRID!$H$46),0))</f>
        <v>163170</v>
      </c>
      <c r="Q138" s="5" cm="1">
        <f t="array" ref="Q138">IF($I$2="Длительное проживание от 10 ночей ",
INDEX(GRID!$B$4:$U$15,MATCH(Q$7,GRID!$A$4:$A$15,0),MATCH(1,($U$2=GRID!$B$1:$U$1)*(КАЛЕНДАРЬ!O29=GRID!$B$3:$U$3),0))*GRID!$H$45,
ROUNDUP(INDEX(GRID!$B$4:$U$15,MATCH(Q$7,GRID!$A$4:$A$15,0),MATCH(1,($U$2=GRID!$B$1:$U$1)*(КАЛЕНДАРЬ!O29=GRID!$B$3:$U$3),0))*GRID!$H$45*(1-GRID!$H$46),0))</f>
        <v>190350</v>
      </c>
      <c r="R138" s="50" t="s">
        <v>105</v>
      </c>
      <c r="S138" s="50" t="s">
        <v>105</v>
      </c>
      <c r="T138" s="50" t="s">
        <v>105</v>
      </c>
    </row>
    <row r="139" spans="1:20" hidden="1">
      <c r="A139" s="56" t="s">
        <v>13</v>
      </c>
      <c r="B139" s="57">
        <v>27</v>
      </c>
      <c r="C139" s="5" cm="1">
        <f t="array" ref="C139">IF($I$2="Длительное проживание от 10 ночей ",
INDEX(GRID!$B$4:$U$15,MATCH(C$7,GRID!$A$4:$A$15,0),MATCH(1,($U$2=GRID!$B$1:$U$1)*(КАЛЕНДАРЬ!O30=GRID!$B$3:$U$3),0))*GRID!$H$45,
ROUNDUP(INDEX(GRID!$B$4:$U$15,MATCH(C$7,GRID!$A$4:$A$15,0),MATCH(1,($U$2=GRID!$B$1:$U$1)*(КАЛЕНДАРЬ!O30=GRID!$B$3:$U$3),0))*GRID!$H$45*(1-GRID!$H$46),0))</f>
        <v>39510</v>
      </c>
      <c r="D139" s="5" cm="1">
        <f t="array" ref="D139">IF($I$2="Длительное проживание от 10 ночей ",
INDEX(GRID!$B$18:$U$29,MATCH(C$7,GRID!$A$18:$A$29,0),MATCH(1,($U$2=GRID!$B$1:$U$1)*(КАЛЕНДАРЬ!O30=GRID!$B$3:$U$3),0))*GRID!$H$45,
ROUNDUP(INDEX(GRID!$B$18:$U$29,MATCH(C$7,GRID!$A$18:$A$29,0),MATCH(1,($U$2=GRID!$B$1:$U$1)*(КАЛЕНДАРЬ!O30=GRID!$B$3:$U$3),0))*GRID!$H$45*(1-GRID!$H$46),0))</f>
        <v>44010</v>
      </c>
      <c r="E139" s="5" cm="1">
        <f t="array" ref="E139">IF($I$2="Длительное проживание от 10 ночей ",
INDEX(GRID!$B$4:$U$15,MATCH(E$7,GRID!$A$4:$A$15,0),MATCH(1,($U$2=GRID!$B$1:$U$1)*(КАЛЕНДАРЬ!O30=GRID!$B$3:$U$3),0))*GRID!$H$45,
ROUNDUP(INDEX(GRID!$B$4:$U$15,MATCH(E$7,GRID!$A$4:$A$15,0),MATCH(1,($U$2=GRID!$B$1:$U$1)*(КАЛЕНДАРЬ!O30=GRID!$B$3:$U$3),0))*GRID!$H$45*(1-GRID!$H$46),0))</f>
        <v>47160</v>
      </c>
      <c r="F139" s="5" cm="1">
        <f t="array" ref="F139">IF($I$2="Длительное проживание от 10 ночей ",
INDEX(GRID!$B$18:$U$29,MATCH(E$7,GRID!$A$18:$A$29,0),MATCH(1,($U$2=GRID!$B$1:$U$1)*(КАЛЕНДАРЬ!O30=GRID!$B$3:$U$3),0))*GRID!$H$45,
ROUNDUP(INDEX(GRID!$B$18:$U$29,MATCH(E$7,GRID!$A$18:$A$29,0),MATCH(1,($U$2=GRID!$B$1:$U$1)*(КАЛЕНДАРЬ!O30=GRID!$B$3:$U$3),0))*GRID!$H$45*(1-GRID!$H$46),0))</f>
        <v>51660</v>
      </c>
      <c r="G139" s="50" t="s">
        <v>105</v>
      </c>
      <c r="H139" s="50" t="s">
        <v>105</v>
      </c>
      <c r="I139" s="5" cm="1">
        <f t="array" ref="I139">IF($I$2="Длительное проживание от 10 ночей ",
INDEX(GRID!$B$4:$U$15,MATCH(I$7,GRID!$A$4:$A$15,0),MATCH(1,($U$2=GRID!$B$1:$U$1)*(КАЛЕНДАРЬ!O30=GRID!$B$3:$U$3),0))*GRID!$H$45,
ROUNDUP(INDEX(GRID!$B$4:$U$15,MATCH(I$7,GRID!$A$4:$A$15,0),MATCH(1,($U$2=GRID!$B$1:$U$1)*(КАЛЕНДАРЬ!O30=GRID!$B$3:$U$3),0))*GRID!$H$45*(1-GRID!$H$46),0))</f>
        <v>59220</v>
      </c>
      <c r="J139" s="5" cm="1">
        <f t="array" ref="J139">IF($I$2="Длительное проживание от 10 ночей ",
INDEX(GRID!$B$18:$U$29,MATCH(I$7,GRID!$A$18:$A$29,0),MATCH(1,($U$2=GRID!$B$1:$U$1)*(КАЛЕНДАРЬ!O30=GRID!$B$3:$U$3),0))*GRID!$H$45,
ROUNDUP(INDEX(GRID!$B$18:$U$29,MATCH(I$7,GRID!$A$18:$A$29,0),MATCH(1,($U$2=GRID!$B$1:$U$1)*(КАЛЕНДАРЬ!O30=GRID!$B$3:$U$3),0))*GRID!$H$45*(1-GRID!$H$46),0))</f>
        <v>63720</v>
      </c>
      <c r="K139" s="50" t="s">
        <v>105</v>
      </c>
      <c r="L139" s="50" t="s">
        <v>105</v>
      </c>
      <c r="M139" s="5" cm="1">
        <f t="array" ref="M139">IF($I$2="Длительное проживание от 10 ночей ",
INDEX(GRID!$B$4:$U$15,MATCH(M$7,GRID!$A$4:$A$15,0),MATCH(1,($U$2=GRID!$B$1:$U$1)*(КАЛЕНДАРЬ!O30=GRID!$B$3:$U$3),0))*GRID!$H$45,
ROUNDUP(INDEX(GRID!$B$4:$U$15,MATCH(M$7,GRID!$A$4:$A$15,0),MATCH(1,($U$2=GRID!$B$1:$U$1)*(КАЛЕНДАРЬ!O30=GRID!$B$3:$U$3),0))*GRID!$H$45*(1-GRID!$H$46),0))</f>
        <v>86850</v>
      </c>
      <c r="N139" s="5" cm="1">
        <f t="array" ref="N139">IF($I$2="Длительное проживание от 10 ночей ",
INDEX(GRID!$B$18:$U$29,MATCH(M$7,GRID!$A$18:$A$29,0),MATCH(1,($U$2=GRID!$B$1:$U$1)*(КАЛЕНДАРЬ!O30=GRID!$B$3:$U$3),0))*GRID!$H$45,
ROUNDUP(INDEX(GRID!$B$18:$U$29,MATCH(M$7,GRID!$A$18:$A$29,0),MATCH(1,($U$2=GRID!$B$1:$U$1)*(КАЛЕНДАРЬ!O30=GRID!$B$3:$U$3),0))*GRID!$H$45*(1-GRID!$H$46),0))</f>
        <v>91350</v>
      </c>
      <c r="O139" s="50" t="s">
        <v>105</v>
      </c>
      <c r="P139" s="5" cm="1">
        <f t="array" ref="P139">IF($I$2="Длительное проживание от 10 ночей ",
INDEX(GRID!$B$4:$U$15,MATCH(P$7,GRID!$A$4:$A$15,0),MATCH(1,($U$2=GRID!$B$1:$U$1)*(КАЛЕНДАРЬ!O30=GRID!$B$3:$U$3),0))*GRID!$H$45,
ROUNDUP(INDEX(GRID!$B$4:$U$15,MATCH(P$7,GRID!$A$4:$A$15,0),MATCH(1,($U$2=GRID!$B$1:$U$1)*(КАЛЕНДАРЬ!O30=GRID!$B$3:$U$3),0))*GRID!$H$45*(1-GRID!$H$46),0))</f>
        <v>163170</v>
      </c>
      <c r="Q139" s="5" cm="1">
        <f t="array" ref="Q139">IF($I$2="Длительное проживание от 10 ночей ",
INDEX(GRID!$B$4:$U$15,MATCH(Q$7,GRID!$A$4:$A$15,0),MATCH(1,($U$2=GRID!$B$1:$U$1)*(КАЛЕНДАРЬ!O30=GRID!$B$3:$U$3),0))*GRID!$H$45,
ROUNDUP(INDEX(GRID!$B$4:$U$15,MATCH(Q$7,GRID!$A$4:$A$15,0),MATCH(1,($U$2=GRID!$B$1:$U$1)*(КАЛЕНДАРЬ!O30=GRID!$B$3:$U$3),0))*GRID!$H$45*(1-GRID!$H$46),0))</f>
        <v>190350</v>
      </c>
      <c r="R139" s="50" t="s">
        <v>105</v>
      </c>
      <c r="S139" s="50" t="s">
        <v>105</v>
      </c>
      <c r="T139" s="50" t="s">
        <v>105</v>
      </c>
    </row>
    <row r="140" spans="1:20" hidden="1">
      <c r="A140" s="56" t="s">
        <v>14</v>
      </c>
      <c r="B140" s="57">
        <v>28</v>
      </c>
      <c r="C140" s="5" cm="1">
        <f t="array" ref="C140">IF($I$2="Длительное проживание от 10 ночей ",
INDEX(GRID!$B$4:$U$15,MATCH(C$7,GRID!$A$4:$A$15,0),MATCH(1,($U$2=GRID!$B$1:$U$1)*(КАЛЕНДАРЬ!O31=GRID!$B$3:$U$3),0))*GRID!$H$45,
ROUNDUP(INDEX(GRID!$B$4:$U$15,MATCH(C$7,GRID!$A$4:$A$15,0),MATCH(1,($U$2=GRID!$B$1:$U$1)*(КАЛЕНДАРЬ!O31=GRID!$B$3:$U$3),0))*GRID!$H$45*(1-GRID!$H$46),0))</f>
        <v>39510</v>
      </c>
      <c r="D140" s="5" cm="1">
        <f t="array" ref="D140">IF($I$2="Длительное проживание от 10 ночей ",
INDEX(GRID!$B$18:$U$29,MATCH(C$7,GRID!$A$18:$A$29,0),MATCH(1,($U$2=GRID!$B$1:$U$1)*(КАЛЕНДАРЬ!O31=GRID!$B$3:$U$3),0))*GRID!$H$45,
ROUNDUP(INDEX(GRID!$B$18:$U$29,MATCH(C$7,GRID!$A$18:$A$29,0),MATCH(1,($U$2=GRID!$B$1:$U$1)*(КАЛЕНДАРЬ!O31=GRID!$B$3:$U$3),0))*GRID!$H$45*(1-GRID!$H$46),0))</f>
        <v>44010</v>
      </c>
      <c r="E140" s="5" cm="1">
        <f t="array" ref="E140">IF($I$2="Длительное проживание от 10 ночей ",
INDEX(GRID!$B$4:$U$15,MATCH(E$7,GRID!$A$4:$A$15,0),MATCH(1,($U$2=GRID!$B$1:$U$1)*(КАЛЕНДАРЬ!O31=GRID!$B$3:$U$3),0))*GRID!$H$45,
ROUNDUP(INDEX(GRID!$B$4:$U$15,MATCH(E$7,GRID!$A$4:$A$15,0),MATCH(1,($U$2=GRID!$B$1:$U$1)*(КАЛЕНДАРЬ!O31=GRID!$B$3:$U$3),0))*GRID!$H$45*(1-GRID!$H$46),0))</f>
        <v>47160</v>
      </c>
      <c r="F140" s="5" cm="1">
        <f t="array" ref="F140">IF($I$2="Длительное проживание от 10 ночей ",
INDEX(GRID!$B$18:$U$29,MATCH(E$7,GRID!$A$18:$A$29,0),MATCH(1,($U$2=GRID!$B$1:$U$1)*(КАЛЕНДАРЬ!O31=GRID!$B$3:$U$3),0))*GRID!$H$45,
ROUNDUP(INDEX(GRID!$B$18:$U$29,MATCH(E$7,GRID!$A$18:$A$29,0),MATCH(1,($U$2=GRID!$B$1:$U$1)*(КАЛЕНДАРЬ!O31=GRID!$B$3:$U$3),0))*GRID!$H$45*(1-GRID!$H$46),0))</f>
        <v>51660</v>
      </c>
      <c r="G140" s="50" t="s">
        <v>105</v>
      </c>
      <c r="H140" s="50" t="s">
        <v>105</v>
      </c>
      <c r="I140" s="5" cm="1">
        <f t="array" ref="I140">IF($I$2="Длительное проживание от 10 ночей ",
INDEX(GRID!$B$4:$U$15,MATCH(I$7,GRID!$A$4:$A$15,0),MATCH(1,($U$2=GRID!$B$1:$U$1)*(КАЛЕНДАРЬ!O31=GRID!$B$3:$U$3),0))*GRID!$H$45,
ROUNDUP(INDEX(GRID!$B$4:$U$15,MATCH(I$7,GRID!$A$4:$A$15,0),MATCH(1,($U$2=GRID!$B$1:$U$1)*(КАЛЕНДАРЬ!O31=GRID!$B$3:$U$3),0))*GRID!$H$45*(1-GRID!$H$46),0))</f>
        <v>59220</v>
      </c>
      <c r="J140" s="5" cm="1">
        <f t="array" ref="J140">IF($I$2="Длительное проживание от 10 ночей ",
INDEX(GRID!$B$18:$U$29,MATCH(I$7,GRID!$A$18:$A$29,0),MATCH(1,($U$2=GRID!$B$1:$U$1)*(КАЛЕНДАРЬ!O31=GRID!$B$3:$U$3),0))*GRID!$H$45,
ROUNDUP(INDEX(GRID!$B$18:$U$29,MATCH(I$7,GRID!$A$18:$A$29,0),MATCH(1,($U$2=GRID!$B$1:$U$1)*(КАЛЕНДАРЬ!O31=GRID!$B$3:$U$3),0))*GRID!$H$45*(1-GRID!$H$46),0))</f>
        <v>63720</v>
      </c>
      <c r="K140" s="50" t="s">
        <v>105</v>
      </c>
      <c r="L140" s="50" t="s">
        <v>105</v>
      </c>
      <c r="M140" s="5" cm="1">
        <f t="array" ref="M140">IF($I$2="Длительное проживание от 10 ночей ",
INDEX(GRID!$B$4:$U$15,MATCH(M$7,GRID!$A$4:$A$15,0),MATCH(1,($U$2=GRID!$B$1:$U$1)*(КАЛЕНДАРЬ!O31=GRID!$B$3:$U$3),0))*GRID!$H$45,
ROUNDUP(INDEX(GRID!$B$4:$U$15,MATCH(M$7,GRID!$A$4:$A$15,0),MATCH(1,($U$2=GRID!$B$1:$U$1)*(КАЛЕНДАРЬ!O31=GRID!$B$3:$U$3),0))*GRID!$H$45*(1-GRID!$H$46),0))</f>
        <v>86850</v>
      </c>
      <c r="N140" s="5" cm="1">
        <f t="array" ref="N140">IF($I$2="Длительное проживание от 10 ночей ",
INDEX(GRID!$B$18:$U$29,MATCH(M$7,GRID!$A$18:$A$29,0),MATCH(1,($U$2=GRID!$B$1:$U$1)*(КАЛЕНДАРЬ!O31=GRID!$B$3:$U$3),0))*GRID!$H$45,
ROUNDUP(INDEX(GRID!$B$18:$U$29,MATCH(M$7,GRID!$A$18:$A$29,0),MATCH(1,($U$2=GRID!$B$1:$U$1)*(КАЛЕНДАРЬ!O31=GRID!$B$3:$U$3),0))*GRID!$H$45*(1-GRID!$H$46),0))</f>
        <v>91350</v>
      </c>
      <c r="O140" s="50" t="s">
        <v>105</v>
      </c>
      <c r="P140" s="5" cm="1">
        <f t="array" ref="P140">IF($I$2="Длительное проживание от 10 ночей ",
INDEX(GRID!$B$4:$U$15,MATCH(P$7,GRID!$A$4:$A$15,0),MATCH(1,($U$2=GRID!$B$1:$U$1)*(КАЛЕНДАРЬ!O31=GRID!$B$3:$U$3),0))*GRID!$H$45,
ROUNDUP(INDEX(GRID!$B$4:$U$15,MATCH(P$7,GRID!$A$4:$A$15,0),MATCH(1,($U$2=GRID!$B$1:$U$1)*(КАЛЕНДАРЬ!O31=GRID!$B$3:$U$3),0))*GRID!$H$45*(1-GRID!$H$46),0))</f>
        <v>163170</v>
      </c>
      <c r="Q140" s="5" cm="1">
        <f t="array" ref="Q140">IF($I$2="Длительное проживание от 10 ночей ",
INDEX(GRID!$B$4:$U$15,MATCH(Q$7,GRID!$A$4:$A$15,0),MATCH(1,($U$2=GRID!$B$1:$U$1)*(КАЛЕНДАРЬ!O31=GRID!$B$3:$U$3),0))*GRID!$H$45,
ROUNDUP(INDEX(GRID!$B$4:$U$15,MATCH(Q$7,GRID!$A$4:$A$15,0),MATCH(1,($U$2=GRID!$B$1:$U$1)*(КАЛЕНДАРЬ!O31=GRID!$B$3:$U$3),0))*GRID!$H$45*(1-GRID!$H$46),0))</f>
        <v>190350</v>
      </c>
      <c r="R140" s="50" t="s">
        <v>105</v>
      </c>
      <c r="S140" s="50" t="s">
        <v>105</v>
      </c>
      <c r="T140" s="50" t="s">
        <v>105</v>
      </c>
    </row>
    <row r="141" spans="1:20" hidden="1">
      <c r="A141" s="56" t="s">
        <v>15</v>
      </c>
      <c r="B141" s="57">
        <v>29</v>
      </c>
      <c r="C141" s="5" cm="1">
        <f t="array" ref="C141">IF($I$2="Длительное проживание от 10 ночей ",
INDEX(GRID!$B$4:$U$15,MATCH(C$7,GRID!$A$4:$A$15,0),MATCH(1,($U$2=GRID!$B$1:$U$1)*(КАЛЕНДАРЬ!O32=GRID!$B$3:$U$3),0))*GRID!$H$45,
ROUNDUP(INDEX(GRID!$B$4:$U$15,MATCH(C$7,GRID!$A$4:$A$15,0),MATCH(1,($U$2=GRID!$B$1:$U$1)*(КАЛЕНДАРЬ!O32=GRID!$B$3:$U$3),0))*GRID!$H$45*(1-GRID!$H$46),0))</f>
        <v>39510</v>
      </c>
      <c r="D141" s="5" cm="1">
        <f t="array" ref="D141">IF($I$2="Длительное проживание от 10 ночей ",
INDEX(GRID!$B$18:$U$29,MATCH(C$7,GRID!$A$18:$A$29,0),MATCH(1,($U$2=GRID!$B$1:$U$1)*(КАЛЕНДАРЬ!O32=GRID!$B$3:$U$3),0))*GRID!$H$45,
ROUNDUP(INDEX(GRID!$B$18:$U$29,MATCH(C$7,GRID!$A$18:$A$29,0),MATCH(1,($U$2=GRID!$B$1:$U$1)*(КАЛЕНДАРЬ!O32=GRID!$B$3:$U$3),0))*GRID!$H$45*(1-GRID!$H$46),0))</f>
        <v>44010</v>
      </c>
      <c r="E141" s="5" cm="1">
        <f t="array" ref="E141">IF($I$2="Длительное проживание от 10 ночей ",
INDEX(GRID!$B$4:$U$15,MATCH(E$7,GRID!$A$4:$A$15,0),MATCH(1,($U$2=GRID!$B$1:$U$1)*(КАЛЕНДАРЬ!O32=GRID!$B$3:$U$3),0))*GRID!$H$45,
ROUNDUP(INDEX(GRID!$B$4:$U$15,MATCH(E$7,GRID!$A$4:$A$15,0),MATCH(1,($U$2=GRID!$B$1:$U$1)*(КАЛЕНДАРЬ!O32=GRID!$B$3:$U$3),0))*GRID!$H$45*(1-GRID!$H$46),0))</f>
        <v>47160</v>
      </c>
      <c r="F141" s="5" cm="1">
        <f t="array" ref="F141">IF($I$2="Длительное проживание от 10 ночей ",
INDEX(GRID!$B$18:$U$29,MATCH(E$7,GRID!$A$18:$A$29,0),MATCH(1,($U$2=GRID!$B$1:$U$1)*(КАЛЕНДАРЬ!O32=GRID!$B$3:$U$3),0))*GRID!$H$45,
ROUNDUP(INDEX(GRID!$B$18:$U$29,MATCH(E$7,GRID!$A$18:$A$29,0),MATCH(1,($U$2=GRID!$B$1:$U$1)*(КАЛЕНДАРЬ!O32=GRID!$B$3:$U$3),0))*GRID!$H$45*(1-GRID!$H$46),0))</f>
        <v>51660</v>
      </c>
      <c r="G141" s="50" t="s">
        <v>105</v>
      </c>
      <c r="H141" s="50" t="s">
        <v>105</v>
      </c>
      <c r="I141" s="5" cm="1">
        <f t="array" ref="I141">IF($I$2="Длительное проживание от 10 ночей ",
INDEX(GRID!$B$4:$U$15,MATCH(I$7,GRID!$A$4:$A$15,0),MATCH(1,($U$2=GRID!$B$1:$U$1)*(КАЛЕНДАРЬ!O32=GRID!$B$3:$U$3),0))*GRID!$H$45,
ROUNDUP(INDEX(GRID!$B$4:$U$15,MATCH(I$7,GRID!$A$4:$A$15,0),MATCH(1,($U$2=GRID!$B$1:$U$1)*(КАЛЕНДАРЬ!O32=GRID!$B$3:$U$3),0))*GRID!$H$45*(1-GRID!$H$46),0))</f>
        <v>59220</v>
      </c>
      <c r="J141" s="5" cm="1">
        <f t="array" ref="J141">IF($I$2="Длительное проживание от 10 ночей ",
INDEX(GRID!$B$18:$U$29,MATCH(I$7,GRID!$A$18:$A$29,0),MATCH(1,($U$2=GRID!$B$1:$U$1)*(КАЛЕНДАРЬ!O32=GRID!$B$3:$U$3),0))*GRID!$H$45,
ROUNDUP(INDEX(GRID!$B$18:$U$29,MATCH(I$7,GRID!$A$18:$A$29,0),MATCH(1,($U$2=GRID!$B$1:$U$1)*(КАЛЕНДАРЬ!O32=GRID!$B$3:$U$3),0))*GRID!$H$45*(1-GRID!$H$46),0))</f>
        <v>63720</v>
      </c>
      <c r="K141" s="50" t="s">
        <v>105</v>
      </c>
      <c r="L141" s="50" t="s">
        <v>105</v>
      </c>
      <c r="M141" s="5" cm="1">
        <f t="array" ref="M141">IF($I$2="Длительное проживание от 10 ночей ",
INDEX(GRID!$B$4:$U$15,MATCH(M$7,GRID!$A$4:$A$15,0),MATCH(1,($U$2=GRID!$B$1:$U$1)*(КАЛЕНДАРЬ!O32=GRID!$B$3:$U$3),0))*GRID!$H$45,
ROUNDUP(INDEX(GRID!$B$4:$U$15,MATCH(M$7,GRID!$A$4:$A$15,0),MATCH(1,($U$2=GRID!$B$1:$U$1)*(КАЛЕНДАРЬ!O32=GRID!$B$3:$U$3),0))*GRID!$H$45*(1-GRID!$H$46),0))</f>
        <v>86850</v>
      </c>
      <c r="N141" s="5" cm="1">
        <f t="array" ref="N141">IF($I$2="Длительное проживание от 10 ночей ",
INDEX(GRID!$B$18:$U$29,MATCH(M$7,GRID!$A$18:$A$29,0),MATCH(1,($U$2=GRID!$B$1:$U$1)*(КАЛЕНДАРЬ!O32=GRID!$B$3:$U$3),0))*GRID!$H$45,
ROUNDUP(INDEX(GRID!$B$18:$U$29,MATCH(M$7,GRID!$A$18:$A$29,0),MATCH(1,($U$2=GRID!$B$1:$U$1)*(КАЛЕНДАРЬ!O32=GRID!$B$3:$U$3),0))*GRID!$H$45*(1-GRID!$H$46),0))</f>
        <v>91350</v>
      </c>
      <c r="O141" s="50" t="s">
        <v>105</v>
      </c>
      <c r="P141" s="5" cm="1">
        <f t="array" ref="P141">IF($I$2="Длительное проживание от 10 ночей ",
INDEX(GRID!$B$4:$U$15,MATCH(P$7,GRID!$A$4:$A$15,0),MATCH(1,($U$2=GRID!$B$1:$U$1)*(КАЛЕНДАРЬ!O32=GRID!$B$3:$U$3),0))*GRID!$H$45,
ROUNDUP(INDEX(GRID!$B$4:$U$15,MATCH(P$7,GRID!$A$4:$A$15,0),MATCH(1,($U$2=GRID!$B$1:$U$1)*(КАЛЕНДАРЬ!O32=GRID!$B$3:$U$3),0))*GRID!$H$45*(1-GRID!$H$46),0))</f>
        <v>163170</v>
      </c>
      <c r="Q141" s="5" cm="1">
        <f t="array" ref="Q141">IF($I$2="Длительное проживание от 10 ночей ",
INDEX(GRID!$B$4:$U$15,MATCH(Q$7,GRID!$A$4:$A$15,0),MATCH(1,($U$2=GRID!$B$1:$U$1)*(КАЛЕНДАРЬ!O32=GRID!$B$3:$U$3),0))*GRID!$H$45,
ROUNDUP(INDEX(GRID!$B$4:$U$15,MATCH(Q$7,GRID!$A$4:$A$15,0),MATCH(1,($U$2=GRID!$B$1:$U$1)*(КАЛЕНДАРЬ!O32=GRID!$B$3:$U$3),0))*GRID!$H$45*(1-GRID!$H$46),0))</f>
        <v>190350</v>
      </c>
      <c r="R141" s="50" t="s">
        <v>105</v>
      </c>
      <c r="S141" s="50" t="s">
        <v>105</v>
      </c>
      <c r="T141" s="50" t="s">
        <v>105</v>
      </c>
    </row>
    <row r="142" spans="1:20" hidden="1">
      <c r="A142" s="56" t="s">
        <v>16</v>
      </c>
      <c r="B142" s="57">
        <v>30</v>
      </c>
      <c r="C142" s="5" cm="1">
        <f t="array" ref="C142">IF($I$2="Длительное проживание от 10 ночей ",
INDEX(GRID!$B$4:$U$15,MATCH(C$7,GRID!$A$4:$A$15,0),MATCH(1,($U$2=GRID!$B$1:$U$1)*(КАЛЕНДАРЬ!O33=GRID!$B$3:$U$3),0))*GRID!$H$45,
ROUNDUP(INDEX(GRID!$B$4:$U$15,MATCH(C$7,GRID!$A$4:$A$15,0),MATCH(1,($U$2=GRID!$B$1:$U$1)*(КАЛЕНДАРЬ!O33=GRID!$B$3:$U$3),0))*GRID!$H$45*(1-GRID!$H$46),0))</f>
        <v>39510</v>
      </c>
      <c r="D142" s="5" cm="1">
        <f t="array" ref="D142">IF($I$2="Длительное проживание от 10 ночей ",
INDEX(GRID!$B$18:$U$29,MATCH(C$7,GRID!$A$18:$A$29,0),MATCH(1,($U$2=GRID!$B$1:$U$1)*(КАЛЕНДАРЬ!O33=GRID!$B$3:$U$3),0))*GRID!$H$45,
ROUNDUP(INDEX(GRID!$B$18:$U$29,MATCH(C$7,GRID!$A$18:$A$29,0),MATCH(1,($U$2=GRID!$B$1:$U$1)*(КАЛЕНДАРЬ!O33=GRID!$B$3:$U$3),0))*GRID!$H$45*(1-GRID!$H$46),0))</f>
        <v>44010</v>
      </c>
      <c r="E142" s="5" cm="1">
        <f t="array" ref="E142">IF($I$2="Длительное проживание от 10 ночей ",
INDEX(GRID!$B$4:$U$15,MATCH(E$7,GRID!$A$4:$A$15,0),MATCH(1,($U$2=GRID!$B$1:$U$1)*(КАЛЕНДАРЬ!O33=GRID!$B$3:$U$3),0))*GRID!$H$45,
ROUNDUP(INDEX(GRID!$B$4:$U$15,MATCH(E$7,GRID!$A$4:$A$15,0),MATCH(1,($U$2=GRID!$B$1:$U$1)*(КАЛЕНДАРЬ!O33=GRID!$B$3:$U$3),0))*GRID!$H$45*(1-GRID!$H$46),0))</f>
        <v>47160</v>
      </c>
      <c r="F142" s="5" cm="1">
        <f t="array" ref="F142">IF($I$2="Длительное проживание от 10 ночей ",
INDEX(GRID!$B$18:$U$29,MATCH(E$7,GRID!$A$18:$A$29,0),MATCH(1,($U$2=GRID!$B$1:$U$1)*(КАЛЕНДАРЬ!O33=GRID!$B$3:$U$3),0))*GRID!$H$45,
ROUNDUP(INDEX(GRID!$B$18:$U$29,MATCH(E$7,GRID!$A$18:$A$29,0),MATCH(1,($U$2=GRID!$B$1:$U$1)*(КАЛЕНДАРЬ!O33=GRID!$B$3:$U$3),0))*GRID!$H$45*(1-GRID!$H$46),0))</f>
        <v>51660</v>
      </c>
      <c r="G142" s="50" t="s">
        <v>105</v>
      </c>
      <c r="H142" s="50" t="s">
        <v>105</v>
      </c>
      <c r="I142" s="5" cm="1">
        <f t="array" ref="I142">IF($I$2="Длительное проживание от 10 ночей ",
INDEX(GRID!$B$4:$U$15,MATCH(I$7,GRID!$A$4:$A$15,0),MATCH(1,($U$2=GRID!$B$1:$U$1)*(КАЛЕНДАРЬ!O33=GRID!$B$3:$U$3),0))*GRID!$H$45,
ROUNDUP(INDEX(GRID!$B$4:$U$15,MATCH(I$7,GRID!$A$4:$A$15,0),MATCH(1,($U$2=GRID!$B$1:$U$1)*(КАЛЕНДАРЬ!O33=GRID!$B$3:$U$3),0))*GRID!$H$45*(1-GRID!$H$46),0))</f>
        <v>59220</v>
      </c>
      <c r="J142" s="5" cm="1">
        <f t="array" ref="J142">IF($I$2="Длительное проживание от 10 ночей ",
INDEX(GRID!$B$18:$U$29,MATCH(I$7,GRID!$A$18:$A$29,0),MATCH(1,($U$2=GRID!$B$1:$U$1)*(КАЛЕНДАРЬ!O33=GRID!$B$3:$U$3),0))*GRID!$H$45,
ROUNDUP(INDEX(GRID!$B$18:$U$29,MATCH(I$7,GRID!$A$18:$A$29,0),MATCH(1,($U$2=GRID!$B$1:$U$1)*(КАЛЕНДАРЬ!O33=GRID!$B$3:$U$3),0))*GRID!$H$45*(1-GRID!$H$46),0))</f>
        <v>63720</v>
      </c>
      <c r="K142" s="50" t="s">
        <v>105</v>
      </c>
      <c r="L142" s="50" t="s">
        <v>105</v>
      </c>
      <c r="M142" s="5" cm="1">
        <f t="array" ref="M142">IF($I$2="Длительное проживание от 10 ночей ",
INDEX(GRID!$B$4:$U$15,MATCH(M$7,GRID!$A$4:$A$15,0),MATCH(1,($U$2=GRID!$B$1:$U$1)*(КАЛЕНДАРЬ!O33=GRID!$B$3:$U$3),0))*GRID!$H$45,
ROUNDUP(INDEX(GRID!$B$4:$U$15,MATCH(M$7,GRID!$A$4:$A$15,0),MATCH(1,($U$2=GRID!$B$1:$U$1)*(КАЛЕНДАРЬ!O33=GRID!$B$3:$U$3),0))*GRID!$H$45*(1-GRID!$H$46),0))</f>
        <v>86850</v>
      </c>
      <c r="N142" s="5" cm="1">
        <f t="array" ref="N142">IF($I$2="Длительное проживание от 10 ночей ",
INDEX(GRID!$B$18:$U$29,MATCH(M$7,GRID!$A$18:$A$29,0),MATCH(1,($U$2=GRID!$B$1:$U$1)*(КАЛЕНДАРЬ!O33=GRID!$B$3:$U$3),0))*GRID!$H$45,
ROUNDUP(INDEX(GRID!$B$18:$U$29,MATCH(M$7,GRID!$A$18:$A$29,0),MATCH(1,($U$2=GRID!$B$1:$U$1)*(КАЛЕНДАРЬ!O33=GRID!$B$3:$U$3),0))*GRID!$H$45*(1-GRID!$H$46),0))</f>
        <v>91350</v>
      </c>
      <c r="O142" s="50" t="s">
        <v>105</v>
      </c>
      <c r="P142" s="5" cm="1">
        <f t="array" ref="P142">IF($I$2="Длительное проживание от 10 ночей ",
INDEX(GRID!$B$4:$U$15,MATCH(P$7,GRID!$A$4:$A$15,0),MATCH(1,($U$2=GRID!$B$1:$U$1)*(КАЛЕНДАРЬ!O33=GRID!$B$3:$U$3),0))*GRID!$H$45,
ROUNDUP(INDEX(GRID!$B$4:$U$15,MATCH(P$7,GRID!$A$4:$A$15,0),MATCH(1,($U$2=GRID!$B$1:$U$1)*(КАЛЕНДАРЬ!O33=GRID!$B$3:$U$3),0))*GRID!$H$45*(1-GRID!$H$46),0))</f>
        <v>163170</v>
      </c>
      <c r="Q142" s="5" cm="1">
        <f t="array" ref="Q142">IF($I$2="Длительное проживание от 10 ночей ",
INDEX(GRID!$B$4:$U$15,MATCH(Q$7,GRID!$A$4:$A$15,0),MATCH(1,($U$2=GRID!$B$1:$U$1)*(КАЛЕНДАРЬ!O33=GRID!$B$3:$U$3),0))*GRID!$H$45,
ROUNDUP(INDEX(GRID!$B$4:$U$15,MATCH(Q$7,GRID!$A$4:$A$15,0),MATCH(1,($U$2=GRID!$B$1:$U$1)*(КАЛЕНДАРЬ!O33=GRID!$B$3:$U$3),0))*GRID!$H$45*(1-GRID!$H$46),0))</f>
        <v>190350</v>
      </c>
      <c r="R142" s="50" t="s">
        <v>105</v>
      </c>
      <c r="S142" s="50" t="s">
        <v>105</v>
      </c>
      <c r="T142" s="50" t="s">
        <v>105</v>
      </c>
    </row>
    <row r="143" spans="1:20" hidden="1">
      <c r="A143" s="56" t="s">
        <v>17</v>
      </c>
      <c r="B143" s="57">
        <v>31</v>
      </c>
      <c r="C143" s="5" cm="1">
        <f t="array" ref="C143">IF($I$2="Длительное проживание от 10 ночей ",
INDEX(GRID!$B$4:$U$15,MATCH(C$7,GRID!$A$4:$A$15,0),MATCH(1,($U$2=GRID!$B$1:$U$1)*(КАЛЕНДАРЬ!O34=GRID!$B$3:$U$3),0))*GRID!$H$45,
ROUNDUP(INDEX(GRID!$B$4:$U$15,MATCH(C$7,GRID!$A$4:$A$15,0),MATCH(1,($U$2=GRID!$B$1:$U$1)*(КАЛЕНДАРЬ!O34=GRID!$B$3:$U$3),0))*GRID!$H$45*(1-GRID!$H$46),0))</f>
        <v>43290</v>
      </c>
      <c r="D143" s="5" cm="1">
        <f t="array" ref="D143">IF($I$2="Длительное проживание от 10 ночей ",
INDEX(GRID!$B$18:$U$29,MATCH(C$7,GRID!$A$18:$A$29,0),MATCH(1,($U$2=GRID!$B$1:$U$1)*(КАЛЕНДАРЬ!O34=GRID!$B$3:$U$3),0))*GRID!$H$45,
ROUNDUP(INDEX(GRID!$B$18:$U$29,MATCH(C$7,GRID!$A$18:$A$29,0),MATCH(1,($U$2=GRID!$B$1:$U$1)*(КАЛЕНДАРЬ!O34=GRID!$B$3:$U$3),0))*GRID!$H$45*(1-GRID!$H$46),0))</f>
        <v>47790</v>
      </c>
      <c r="E143" s="5" cm="1">
        <f t="array" ref="E143">IF($I$2="Длительное проживание от 10 ночей ",
INDEX(GRID!$B$4:$U$15,MATCH(E$7,GRID!$A$4:$A$15,0),MATCH(1,($U$2=GRID!$B$1:$U$1)*(КАЛЕНДАРЬ!O34=GRID!$B$3:$U$3),0))*GRID!$H$45,
ROUNDUP(INDEX(GRID!$B$4:$U$15,MATCH(E$7,GRID!$A$4:$A$15,0),MATCH(1,($U$2=GRID!$B$1:$U$1)*(КАЛЕНДАРЬ!O34=GRID!$B$3:$U$3),0))*GRID!$H$45*(1-GRID!$H$46),0))</f>
        <v>51390</v>
      </c>
      <c r="F143" s="5" cm="1">
        <f t="array" ref="F143">IF($I$2="Длительное проживание от 10 ночей ",
INDEX(GRID!$B$18:$U$29,MATCH(E$7,GRID!$A$18:$A$29,0),MATCH(1,($U$2=GRID!$B$1:$U$1)*(КАЛЕНДАРЬ!O34=GRID!$B$3:$U$3),0))*GRID!$H$45,
ROUNDUP(INDEX(GRID!$B$18:$U$29,MATCH(E$7,GRID!$A$18:$A$29,0),MATCH(1,($U$2=GRID!$B$1:$U$1)*(КАЛЕНДАРЬ!O34=GRID!$B$3:$U$3),0))*GRID!$H$45*(1-GRID!$H$46),0))</f>
        <v>55890</v>
      </c>
      <c r="G143" s="50" t="s">
        <v>105</v>
      </c>
      <c r="H143" s="50" t="s">
        <v>105</v>
      </c>
      <c r="I143" s="5" cm="1">
        <f t="array" ref="I143">IF($I$2="Длительное проживание от 10 ночей ",
INDEX(GRID!$B$4:$U$15,MATCH(I$7,GRID!$A$4:$A$15,0),MATCH(1,($U$2=GRID!$B$1:$U$1)*(КАЛЕНДАРЬ!O34=GRID!$B$3:$U$3),0))*GRID!$H$45,
ROUNDUP(INDEX(GRID!$B$4:$U$15,MATCH(I$7,GRID!$A$4:$A$15,0),MATCH(1,($U$2=GRID!$B$1:$U$1)*(КАЛЕНДАРЬ!O34=GRID!$B$3:$U$3),0))*GRID!$H$45*(1-GRID!$H$46),0))</f>
        <v>63900</v>
      </c>
      <c r="J143" s="5" cm="1">
        <f t="array" ref="J143">IF($I$2="Длительное проживание от 10 ночей ",
INDEX(GRID!$B$18:$U$29,MATCH(I$7,GRID!$A$18:$A$29,0),MATCH(1,($U$2=GRID!$B$1:$U$1)*(КАЛЕНДАРЬ!O34=GRID!$B$3:$U$3),0))*GRID!$H$45,
ROUNDUP(INDEX(GRID!$B$18:$U$29,MATCH(I$7,GRID!$A$18:$A$29,0),MATCH(1,($U$2=GRID!$B$1:$U$1)*(КАЛЕНДАРЬ!O34=GRID!$B$3:$U$3),0))*GRID!$H$45*(1-GRID!$H$46),0))</f>
        <v>68400</v>
      </c>
      <c r="K143" s="50" t="s">
        <v>105</v>
      </c>
      <c r="L143" s="50" t="s">
        <v>105</v>
      </c>
      <c r="M143" s="5" cm="1">
        <f t="array" ref="M143">IF($I$2="Длительное проживание от 10 ночей ",
INDEX(GRID!$B$4:$U$15,MATCH(M$7,GRID!$A$4:$A$15,0),MATCH(1,($U$2=GRID!$B$1:$U$1)*(КАЛЕНДАРЬ!O34=GRID!$B$3:$U$3),0))*GRID!$H$45,
ROUNDUP(INDEX(GRID!$B$4:$U$15,MATCH(M$7,GRID!$A$4:$A$15,0),MATCH(1,($U$2=GRID!$B$1:$U$1)*(КАЛЕНДАРЬ!O34=GRID!$B$3:$U$3),0))*GRID!$H$45*(1-GRID!$H$46),0))</f>
        <v>92880</v>
      </c>
      <c r="N143" s="5" cm="1">
        <f t="array" ref="N143">IF($I$2="Длительное проживание от 10 ночей ",
INDEX(GRID!$B$18:$U$29,MATCH(M$7,GRID!$A$18:$A$29,0),MATCH(1,($U$2=GRID!$B$1:$U$1)*(КАЛЕНДАРЬ!O34=GRID!$B$3:$U$3),0))*GRID!$H$45,
ROUNDUP(INDEX(GRID!$B$18:$U$29,MATCH(M$7,GRID!$A$18:$A$29,0),MATCH(1,($U$2=GRID!$B$1:$U$1)*(КАЛЕНДАРЬ!O34=GRID!$B$3:$U$3),0))*GRID!$H$45*(1-GRID!$H$46),0))</f>
        <v>97380</v>
      </c>
      <c r="O143" s="50" t="s">
        <v>105</v>
      </c>
      <c r="P143" s="5" cm="1">
        <f t="array" ref="P143">IF($I$2="Длительное проживание от 10 ночей ",
INDEX(GRID!$B$4:$U$15,MATCH(P$7,GRID!$A$4:$A$15,0),MATCH(1,($U$2=GRID!$B$1:$U$1)*(КАЛЕНДАРЬ!O34=GRID!$B$3:$U$3),0))*GRID!$H$45,
ROUNDUP(INDEX(GRID!$B$4:$U$15,MATCH(P$7,GRID!$A$4:$A$15,0),MATCH(1,($U$2=GRID!$B$1:$U$1)*(КАЛЕНДАРЬ!O34=GRID!$B$3:$U$3),0))*GRID!$H$45*(1-GRID!$H$46),0))</f>
        <v>171090</v>
      </c>
      <c r="Q143" s="5" cm="1">
        <f t="array" ref="Q143">IF($I$2="Длительное проживание от 10 ночей ",
INDEX(GRID!$B$4:$U$15,MATCH(Q$7,GRID!$A$4:$A$15,0),MATCH(1,($U$2=GRID!$B$1:$U$1)*(КАЛЕНДАРЬ!O34=GRID!$B$3:$U$3),0))*GRID!$H$45,
ROUNDUP(INDEX(GRID!$B$4:$U$15,MATCH(Q$7,GRID!$A$4:$A$15,0),MATCH(1,($U$2=GRID!$B$1:$U$1)*(КАЛЕНДАРЬ!O34=GRID!$B$3:$U$3),0))*GRID!$H$45*(1-GRID!$H$46),0))</f>
        <v>198810</v>
      </c>
      <c r="R143" s="50" t="s">
        <v>105</v>
      </c>
      <c r="S143" s="50" t="s">
        <v>105</v>
      </c>
      <c r="T143" s="50" t="s">
        <v>105</v>
      </c>
    </row>
    <row r="144" spans="1:20" hidden="1">
      <c r="A144" s="100"/>
      <c r="B144" s="101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255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</row>
    <row r="146" spans="1:20" hidden="1">
      <c r="A146" s="256" t="s">
        <v>91</v>
      </c>
      <c r="B146" s="257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</row>
    <row r="147" spans="1:20" ht="56.25" hidden="1" customHeight="1">
      <c r="A147" s="251" t="s">
        <v>8</v>
      </c>
      <c r="B147" s="252"/>
      <c r="C147" s="169" t="s">
        <v>87</v>
      </c>
      <c r="D147" s="170"/>
      <c r="E147" s="155" t="s">
        <v>79</v>
      </c>
      <c r="F147" s="156"/>
      <c r="G147" s="248" t="s">
        <v>80</v>
      </c>
      <c r="H147" s="249"/>
      <c r="I147" s="198" t="s">
        <v>81</v>
      </c>
      <c r="J147" s="198"/>
      <c r="K147" s="157" t="s">
        <v>82</v>
      </c>
      <c r="L147" s="157"/>
      <c r="M147" s="161" t="s">
        <v>83</v>
      </c>
      <c r="N147" s="161"/>
      <c r="O147" s="44" t="s">
        <v>57</v>
      </c>
      <c r="P147" s="17" t="s">
        <v>58</v>
      </c>
      <c r="Q147" s="18" t="s">
        <v>59</v>
      </c>
      <c r="R147" s="44" t="s">
        <v>60</v>
      </c>
      <c r="S147" s="44" t="s">
        <v>61</v>
      </c>
      <c r="T147" s="44" t="s">
        <v>62</v>
      </c>
    </row>
    <row r="148" spans="1:20" hidden="1">
      <c r="A148" s="253"/>
      <c r="B148" s="254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56" t="s">
        <v>11</v>
      </c>
      <c r="B149" s="57">
        <v>1</v>
      </c>
      <c r="C149" s="5" cm="1">
        <f t="array" ref="C149">IF($I$2="Длительное проживание от 10 ночей ",
INDEX(GRID!$B$4:$U$15,MATCH(C$7,GRID!$A$4:$A$15,0),MATCH(1,($U$2=GRID!$B$1:$U$1)*(КАЛЕНДАРЬ!R4=GRID!$B$3:$U$3),0))*GRID!$H$45,
ROUNDUP(INDEX(GRID!$B$4:$U$15,MATCH(C$7,GRID!$A$4:$A$15,0),MATCH(1,($U$2=GRID!$B$1:$U$1)*(КАЛЕНДАРЬ!R4=GRID!$B$3:$U$3),0))*GRID!$H$45*(1-GRID!$H$46),0))</f>
        <v>43290</v>
      </c>
      <c r="D149" s="5" cm="1">
        <f t="array" ref="D149">IF($I$2="Длительное проживание от 10 ночей ",
INDEX(GRID!$B$18:$U$29,MATCH(C$7,GRID!$A$18:$A$29,0),MATCH(1,($U$2=GRID!$B$1:$U$1)*(КАЛЕНДАРЬ!R4=GRID!$B$3:$U$3),0))*GRID!$H$45,
ROUNDUP(INDEX(GRID!$B$18:$U$29,MATCH(C$7,GRID!$A$18:$A$29,0),MATCH(1,($U$2=GRID!$B$1:$U$1)*(КАЛЕНДАРЬ!R4=GRID!$B$3:$U$3),0))*GRID!$H$45*(1-GRID!$H$46),0))</f>
        <v>47790</v>
      </c>
      <c r="E149" s="5" cm="1">
        <f t="array" ref="E149">IF($I$2="Длительное проживание от 10 ночей ",
INDEX(GRID!$B$4:$U$15,MATCH(E$7,GRID!$A$4:$A$15,0),MATCH(1,($U$2=GRID!$B$1:$U$1)*(КАЛЕНДАРЬ!R4=GRID!$B$3:$U$3),0))*GRID!$H$45,
ROUNDUP(INDEX(GRID!$B$4:$U$15,MATCH(E$7,GRID!$A$4:$A$15,0),MATCH(1,($U$2=GRID!$B$1:$U$1)*(КАЛЕНДАРЬ!R4=GRID!$B$3:$U$3),0))*GRID!$H$45*(1-GRID!$H$46),0))</f>
        <v>51390</v>
      </c>
      <c r="F149" s="5" cm="1">
        <f t="array" ref="F149">IF($I$2="Длительное проживание от 10 ночей ",
INDEX(GRID!$B$18:$U$29,MATCH(E$7,GRID!$A$18:$A$29,0),MATCH(1,($U$2=GRID!$B$1:$U$1)*(КАЛЕНДАРЬ!R4=GRID!$B$3:$U$3),0))*GRID!$H$45,
ROUNDUP(INDEX(GRID!$B$18:$U$29,MATCH(E$7,GRID!$A$18:$A$29,0),MATCH(1,($U$2=GRID!$B$1:$U$1)*(КАЛЕНДАРЬ!R4=GRID!$B$3:$U$3),0))*GRID!$H$45*(1-GRID!$H$46),0))</f>
        <v>55890</v>
      </c>
      <c r="G149" s="50" t="s">
        <v>105</v>
      </c>
      <c r="H149" s="50" t="s">
        <v>105</v>
      </c>
      <c r="I149" s="5" cm="1">
        <f t="array" ref="I149">IF($I$2="Длительное проживание от 10 ночей ",
INDEX(GRID!$B$4:$U$15,MATCH(I$7,GRID!$A$4:$A$15,0),MATCH(1,($U$2=GRID!$B$1:$U$1)*(КАЛЕНДАРЬ!R4=GRID!$B$3:$U$3),0))*GRID!$H$45,
ROUNDUP(INDEX(GRID!$B$4:$U$15,MATCH(I$7,GRID!$A$4:$A$15,0),MATCH(1,($U$2=GRID!$B$1:$U$1)*(КАЛЕНДАРЬ!R4=GRID!$B$3:$U$3),0))*GRID!$H$45*(1-GRID!$H$46),0))</f>
        <v>63900</v>
      </c>
      <c r="J149" s="5" cm="1">
        <f t="array" ref="J149">IF($I$2="Длительное проживание от 10 ночей ",
INDEX(GRID!$B$18:$U$29,MATCH(I$7,GRID!$A$18:$A$29,0),MATCH(1,($U$2=GRID!$B$1:$U$1)*(КАЛЕНДАРЬ!R4=GRID!$B$3:$U$3),0))*GRID!$H$45,
ROUNDUP(INDEX(GRID!$B$18:$U$29,MATCH(I$7,GRID!$A$18:$A$29,0),MATCH(1,($U$2=GRID!$B$1:$U$1)*(КАЛЕНДАРЬ!R4=GRID!$B$3:$U$3),0))*GRID!$H$45*(1-GRID!$H$46),0))</f>
        <v>68400</v>
      </c>
      <c r="K149" s="50" t="s">
        <v>105</v>
      </c>
      <c r="L149" s="50" t="s">
        <v>105</v>
      </c>
      <c r="M149" s="5" cm="1">
        <f t="array" ref="M149">IF($I$2="Длительное проживание от 10 ночей ",
INDEX(GRID!$B$4:$U$15,MATCH(M$7,GRID!$A$4:$A$15,0),MATCH(1,($U$2=GRID!$B$1:$U$1)*(КАЛЕНДАРЬ!R4=GRID!$B$3:$U$3),0))*GRID!$H$45,
ROUNDUP(INDEX(GRID!$B$4:$U$15,MATCH(M$7,GRID!$A$4:$A$15,0),MATCH(1,($U$2=GRID!$B$1:$U$1)*(КАЛЕНДАРЬ!R4=GRID!$B$3:$U$3),0))*GRID!$H$45*(1-GRID!$H$46),0))</f>
        <v>92880</v>
      </c>
      <c r="N149" s="5" cm="1">
        <f t="array" ref="N149">IF($I$2="Длительное проживание от 10 ночей ",
INDEX(GRID!$B$18:$U$29,MATCH(M$7,GRID!$A$18:$A$29,0),MATCH(1,($U$2=GRID!$B$1:$U$1)*(КАЛЕНДАРЬ!R4=GRID!$B$3:$U$3),0))*GRID!$H$45,
ROUNDUP(INDEX(GRID!$B$18:$U$29,MATCH(M$7,GRID!$A$18:$A$29,0),MATCH(1,($U$2=GRID!$B$1:$U$1)*(КАЛЕНДАРЬ!R4=GRID!$B$3:$U$3),0))*GRID!$H$45*(1-GRID!$H$46),0))</f>
        <v>97380</v>
      </c>
      <c r="O149" s="50" t="s">
        <v>105</v>
      </c>
      <c r="P149" s="5" cm="1">
        <f t="array" ref="P149">IF($I$2="Длительное проживание от 10 ночей ",
INDEX(GRID!$B$4:$U$15,MATCH(P$7,GRID!$A$4:$A$15,0),MATCH(1,($U$2=GRID!$B$1:$U$1)*(КАЛЕНДАРЬ!R4=GRID!$B$3:$U$3),0))*GRID!$H$45,
ROUNDUP(INDEX(GRID!$B$4:$U$15,MATCH(P$7,GRID!$A$4:$A$15,0),MATCH(1,($U$2=GRID!$B$1:$U$1)*(КАЛЕНДАРЬ!R4=GRID!$B$3:$U$3),0))*GRID!$H$45*(1-GRID!$H$46),0))</f>
        <v>171090</v>
      </c>
      <c r="Q149" s="5" cm="1">
        <f t="array" ref="Q149">IF($I$2="Длительное проживание от 10 ночей ",
INDEX(GRID!$B$4:$U$15,MATCH(Q$7,GRID!$A$4:$A$15,0),MATCH(1,($U$2=GRID!$B$1:$U$1)*(КАЛЕНДАРЬ!R4=GRID!$B$3:$U$3),0))*GRID!$H$45,
ROUNDUP(INDEX(GRID!$B$4:$U$15,MATCH(Q$7,GRID!$A$4:$A$15,0),MATCH(1,($U$2=GRID!$B$1:$U$1)*(КАЛЕНДАРЬ!R4=GRID!$B$3:$U$3),0))*GRID!$H$45*(1-GRID!$H$46),0))</f>
        <v>198810</v>
      </c>
      <c r="R149" s="50" t="s">
        <v>105</v>
      </c>
      <c r="S149" s="50" t="s">
        <v>105</v>
      </c>
      <c r="T149" s="50" t="s">
        <v>105</v>
      </c>
    </row>
    <row r="150" spans="1:20" hidden="1">
      <c r="A150" s="56" t="s">
        <v>12</v>
      </c>
      <c r="B150" s="57">
        <v>2</v>
      </c>
      <c r="C150" s="5" cm="1">
        <f t="array" ref="C150">IF($I$2="Длительное проживание от 10 ночей ",
INDEX(GRID!$B$4:$U$15,MATCH(C$7,GRID!$A$4:$A$15,0),MATCH(1,($U$2=GRID!$B$1:$U$1)*(КАЛЕНДАРЬ!R5=GRID!$B$3:$U$3),0))*GRID!$H$45,
ROUNDUP(INDEX(GRID!$B$4:$U$15,MATCH(C$7,GRID!$A$4:$A$15,0),MATCH(1,($U$2=GRID!$B$1:$U$1)*(КАЛЕНДАРЬ!R5=GRID!$B$3:$U$3),0))*GRID!$H$45*(1-GRID!$H$46),0))</f>
        <v>43290</v>
      </c>
      <c r="D150" s="5" cm="1">
        <f t="array" ref="D150">IF($I$2="Длительное проживание от 10 ночей ",
INDEX(GRID!$B$18:$U$29,MATCH(C$7,GRID!$A$18:$A$29,0),MATCH(1,($U$2=GRID!$B$1:$U$1)*(КАЛЕНДАРЬ!R5=GRID!$B$3:$U$3),0))*GRID!$H$45,
ROUNDUP(INDEX(GRID!$B$18:$U$29,MATCH(C$7,GRID!$A$18:$A$29,0),MATCH(1,($U$2=GRID!$B$1:$U$1)*(КАЛЕНДАРЬ!R5=GRID!$B$3:$U$3),0))*GRID!$H$45*(1-GRID!$H$46),0))</f>
        <v>47790</v>
      </c>
      <c r="E150" s="5" cm="1">
        <f t="array" ref="E150">IF($I$2="Длительное проживание от 10 ночей ",
INDEX(GRID!$B$4:$U$15,MATCH(E$7,GRID!$A$4:$A$15,0),MATCH(1,($U$2=GRID!$B$1:$U$1)*(КАЛЕНДАРЬ!R5=GRID!$B$3:$U$3),0))*GRID!$H$45,
ROUNDUP(INDEX(GRID!$B$4:$U$15,MATCH(E$7,GRID!$A$4:$A$15,0),MATCH(1,($U$2=GRID!$B$1:$U$1)*(КАЛЕНДАРЬ!R5=GRID!$B$3:$U$3),0))*GRID!$H$45*(1-GRID!$H$46),0))</f>
        <v>51390</v>
      </c>
      <c r="F150" s="5" cm="1">
        <f t="array" ref="F150">IF($I$2="Длительное проживание от 10 ночей ",
INDEX(GRID!$B$18:$U$29,MATCH(E$7,GRID!$A$18:$A$29,0),MATCH(1,($U$2=GRID!$B$1:$U$1)*(КАЛЕНДАРЬ!R5=GRID!$B$3:$U$3),0))*GRID!$H$45,
ROUNDUP(INDEX(GRID!$B$18:$U$29,MATCH(E$7,GRID!$A$18:$A$29,0),MATCH(1,($U$2=GRID!$B$1:$U$1)*(КАЛЕНДАРЬ!R5=GRID!$B$3:$U$3),0))*GRID!$H$45*(1-GRID!$H$46),0))</f>
        <v>55890</v>
      </c>
      <c r="G150" s="50" t="s">
        <v>105</v>
      </c>
      <c r="H150" s="50" t="s">
        <v>105</v>
      </c>
      <c r="I150" s="5" cm="1">
        <f t="array" ref="I150">IF($I$2="Длительное проживание от 10 ночей ",
INDEX(GRID!$B$4:$U$15,MATCH(I$7,GRID!$A$4:$A$15,0),MATCH(1,($U$2=GRID!$B$1:$U$1)*(КАЛЕНДАРЬ!R5=GRID!$B$3:$U$3),0))*GRID!$H$45,
ROUNDUP(INDEX(GRID!$B$4:$U$15,MATCH(I$7,GRID!$A$4:$A$15,0),MATCH(1,($U$2=GRID!$B$1:$U$1)*(КАЛЕНДАРЬ!R5=GRID!$B$3:$U$3),0))*GRID!$H$45*(1-GRID!$H$46),0))</f>
        <v>63900</v>
      </c>
      <c r="J150" s="5" cm="1">
        <f t="array" ref="J150">IF($I$2="Длительное проживание от 10 ночей ",
INDEX(GRID!$B$18:$U$29,MATCH(I$7,GRID!$A$18:$A$29,0),MATCH(1,($U$2=GRID!$B$1:$U$1)*(КАЛЕНДАРЬ!R5=GRID!$B$3:$U$3),0))*GRID!$H$45,
ROUNDUP(INDEX(GRID!$B$18:$U$29,MATCH(I$7,GRID!$A$18:$A$29,0),MATCH(1,($U$2=GRID!$B$1:$U$1)*(КАЛЕНДАРЬ!R5=GRID!$B$3:$U$3),0))*GRID!$H$45*(1-GRID!$H$46),0))</f>
        <v>68400</v>
      </c>
      <c r="K150" s="50" t="s">
        <v>105</v>
      </c>
      <c r="L150" s="50" t="s">
        <v>105</v>
      </c>
      <c r="M150" s="5" cm="1">
        <f t="array" ref="M150">IF($I$2="Длительное проживание от 10 ночей ",
INDEX(GRID!$B$4:$U$15,MATCH(M$7,GRID!$A$4:$A$15,0),MATCH(1,($U$2=GRID!$B$1:$U$1)*(КАЛЕНДАРЬ!R5=GRID!$B$3:$U$3),0))*GRID!$H$45,
ROUNDUP(INDEX(GRID!$B$4:$U$15,MATCH(M$7,GRID!$A$4:$A$15,0),MATCH(1,($U$2=GRID!$B$1:$U$1)*(КАЛЕНДАРЬ!R5=GRID!$B$3:$U$3),0))*GRID!$H$45*(1-GRID!$H$46),0))</f>
        <v>92880</v>
      </c>
      <c r="N150" s="5" cm="1">
        <f t="array" ref="N150">IF($I$2="Длительное проживание от 10 ночей ",
INDEX(GRID!$B$18:$U$29,MATCH(M$7,GRID!$A$18:$A$29,0),MATCH(1,($U$2=GRID!$B$1:$U$1)*(КАЛЕНДАРЬ!R5=GRID!$B$3:$U$3),0))*GRID!$H$45,
ROUNDUP(INDEX(GRID!$B$18:$U$29,MATCH(M$7,GRID!$A$18:$A$29,0),MATCH(1,($U$2=GRID!$B$1:$U$1)*(КАЛЕНДАРЬ!R5=GRID!$B$3:$U$3),0))*GRID!$H$45*(1-GRID!$H$46),0))</f>
        <v>97380</v>
      </c>
      <c r="O150" s="50" t="s">
        <v>105</v>
      </c>
      <c r="P150" s="5" cm="1">
        <f t="array" ref="P150">IF($I$2="Длительное проживание от 10 ночей ",
INDEX(GRID!$B$4:$U$15,MATCH(P$7,GRID!$A$4:$A$15,0),MATCH(1,($U$2=GRID!$B$1:$U$1)*(КАЛЕНДАРЬ!R5=GRID!$B$3:$U$3),0))*GRID!$H$45,
ROUNDUP(INDEX(GRID!$B$4:$U$15,MATCH(P$7,GRID!$A$4:$A$15,0),MATCH(1,($U$2=GRID!$B$1:$U$1)*(КАЛЕНДАРЬ!R5=GRID!$B$3:$U$3),0))*GRID!$H$45*(1-GRID!$H$46),0))</f>
        <v>171090</v>
      </c>
      <c r="Q150" s="5" cm="1">
        <f t="array" ref="Q150">IF($I$2="Длительное проживание от 10 ночей ",
INDEX(GRID!$B$4:$U$15,MATCH(Q$7,GRID!$A$4:$A$15,0),MATCH(1,($U$2=GRID!$B$1:$U$1)*(КАЛЕНДАРЬ!R5=GRID!$B$3:$U$3),0))*GRID!$H$45,
ROUNDUP(INDEX(GRID!$B$4:$U$15,MATCH(Q$7,GRID!$A$4:$A$15,0),MATCH(1,($U$2=GRID!$B$1:$U$1)*(КАЛЕНДАРЬ!R5=GRID!$B$3:$U$3),0))*GRID!$H$45*(1-GRID!$H$46),0))</f>
        <v>198810</v>
      </c>
      <c r="R150" s="50" t="s">
        <v>105</v>
      </c>
      <c r="S150" s="50" t="s">
        <v>105</v>
      </c>
      <c r="T150" s="50" t="s">
        <v>105</v>
      </c>
    </row>
    <row r="151" spans="1:20" hidden="1">
      <c r="A151" s="56" t="s">
        <v>13</v>
      </c>
      <c r="B151" s="57">
        <v>3</v>
      </c>
      <c r="C151" s="5" cm="1">
        <f t="array" ref="C151">IF($I$2="Длительное проживание от 10 ночей ",
INDEX(GRID!$B$4:$U$15,MATCH(C$7,GRID!$A$4:$A$15,0),MATCH(1,($U$2=GRID!$B$1:$U$1)*(КАЛЕНДАРЬ!R6=GRID!$B$3:$U$3),0))*GRID!$H$45,
ROUNDUP(INDEX(GRID!$B$4:$U$15,MATCH(C$7,GRID!$A$4:$A$15,0),MATCH(1,($U$2=GRID!$B$1:$U$1)*(КАЛЕНДАРЬ!R6=GRID!$B$3:$U$3),0))*GRID!$H$45*(1-GRID!$H$46),0))</f>
        <v>43290</v>
      </c>
      <c r="D151" s="5" cm="1">
        <f t="array" ref="D151">IF($I$2="Длительное проживание от 10 ночей ",
INDEX(GRID!$B$18:$U$29,MATCH(C$7,GRID!$A$18:$A$29,0),MATCH(1,($U$2=GRID!$B$1:$U$1)*(КАЛЕНДАРЬ!R6=GRID!$B$3:$U$3),0))*GRID!$H$45,
ROUNDUP(INDEX(GRID!$B$18:$U$29,MATCH(C$7,GRID!$A$18:$A$29,0),MATCH(1,($U$2=GRID!$B$1:$U$1)*(КАЛЕНДАРЬ!R6=GRID!$B$3:$U$3),0))*GRID!$H$45*(1-GRID!$H$46),0))</f>
        <v>47790</v>
      </c>
      <c r="E151" s="5" cm="1">
        <f t="array" ref="E151">IF($I$2="Длительное проживание от 10 ночей ",
INDEX(GRID!$B$4:$U$15,MATCH(E$7,GRID!$A$4:$A$15,0),MATCH(1,($U$2=GRID!$B$1:$U$1)*(КАЛЕНДАРЬ!R6=GRID!$B$3:$U$3),0))*GRID!$H$45,
ROUNDUP(INDEX(GRID!$B$4:$U$15,MATCH(E$7,GRID!$A$4:$A$15,0),MATCH(1,($U$2=GRID!$B$1:$U$1)*(КАЛЕНДАРЬ!R6=GRID!$B$3:$U$3),0))*GRID!$H$45*(1-GRID!$H$46),0))</f>
        <v>51390</v>
      </c>
      <c r="F151" s="5" cm="1">
        <f t="array" ref="F151">IF($I$2="Длительное проживание от 10 ночей ",
INDEX(GRID!$B$18:$U$29,MATCH(E$7,GRID!$A$18:$A$29,0),MATCH(1,($U$2=GRID!$B$1:$U$1)*(КАЛЕНДАРЬ!R6=GRID!$B$3:$U$3),0))*GRID!$H$45,
ROUNDUP(INDEX(GRID!$B$18:$U$29,MATCH(E$7,GRID!$A$18:$A$29,0),MATCH(1,($U$2=GRID!$B$1:$U$1)*(КАЛЕНДАРЬ!R6=GRID!$B$3:$U$3),0))*GRID!$H$45*(1-GRID!$H$46),0))</f>
        <v>55890</v>
      </c>
      <c r="G151" s="50" t="s">
        <v>105</v>
      </c>
      <c r="H151" s="50" t="s">
        <v>105</v>
      </c>
      <c r="I151" s="5" cm="1">
        <f t="array" ref="I151">IF($I$2="Длительное проживание от 10 ночей ",
INDEX(GRID!$B$4:$U$15,MATCH(I$7,GRID!$A$4:$A$15,0),MATCH(1,($U$2=GRID!$B$1:$U$1)*(КАЛЕНДАРЬ!R6=GRID!$B$3:$U$3),0))*GRID!$H$45,
ROUNDUP(INDEX(GRID!$B$4:$U$15,MATCH(I$7,GRID!$A$4:$A$15,0),MATCH(1,($U$2=GRID!$B$1:$U$1)*(КАЛЕНДАРЬ!R6=GRID!$B$3:$U$3),0))*GRID!$H$45*(1-GRID!$H$46),0))</f>
        <v>63900</v>
      </c>
      <c r="J151" s="5" cm="1">
        <f t="array" ref="J151">IF($I$2="Длительное проживание от 10 ночей ",
INDEX(GRID!$B$18:$U$29,MATCH(I$7,GRID!$A$18:$A$29,0),MATCH(1,($U$2=GRID!$B$1:$U$1)*(КАЛЕНДАРЬ!R6=GRID!$B$3:$U$3),0))*GRID!$H$45,
ROUNDUP(INDEX(GRID!$B$18:$U$29,MATCH(I$7,GRID!$A$18:$A$29,0),MATCH(1,($U$2=GRID!$B$1:$U$1)*(КАЛЕНДАРЬ!R6=GRID!$B$3:$U$3),0))*GRID!$H$45*(1-GRID!$H$46),0))</f>
        <v>68400</v>
      </c>
      <c r="K151" s="50" t="s">
        <v>105</v>
      </c>
      <c r="L151" s="50" t="s">
        <v>105</v>
      </c>
      <c r="M151" s="5" cm="1">
        <f t="array" ref="M151">IF($I$2="Длительное проживание от 10 ночей ",
INDEX(GRID!$B$4:$U$15,MATCH(M$7,GRID!$A$4:$A$15,0),MATCH(1,($U$2=GRID!$B$1:$U$1)*(КАЛЕНДАРЬ!R6=GRID!$B$3:$U$3),0))*GRID!$H$45,
ROUNDUP(INDEX(GRID!$B$4:$U$15,MATCH(M$7,GRID!$A$4:$A$15,0),MATCH(1,($U$2=GRID!$B$1:$U$1)*(КАЛЕНДАРЬ!R6=GRID!$B$3:$U$3),0))*GRID!$H$45*(1-GRID!$H$46),0))</f>
        <v>92880</v>
      </c>
      <c r="N151" s="5" cm="1">
        <f t="array" ref="N151">IF($I$2="Длительное проживание от 10 ночей ",
INDEX(GRID!$B$18:$U$29,MATCH(M$7,GRID!$A$18:$A$29,0),MATCH(1,($U$2=GRID!$B$1:$U$1)*(КАЛЕНДАРЬ!R6=GRID!$B$3:$U$3),0))*GRID!$H$45,
ROUNDUP(INDEX(GRID!$B$18:$U$29,MATCH(M$7,GRID!$A$18:$A$29,0),MATCH(1,($U$2=GRID!$B$1:$U$1)*(КАЛЕНДАРЬ!R6=GRID!$B$3:$U$3),0))*GRID!$H$45*(1-GRID!$H$46),0))</f>
        <v>97380</v>
      </c>
      <c r="O151" s="50" t="s">
        <v>105</v>
      </c>
      <c r="P151" s="5" cm="1">
        <f t="array" ref="P151">IF($I$2="Длительное проживание от 10 ночей ",
INDEX(GRID!$B$4:$U$15,MATCH(P$7,GRID!$A$4:$A$15,0),MATCH(1,($U$2=GRID!$B$1:$U$1)*(КАЛЕНДАРЬ!R6=GRID!$B$3:$U$3),0))*GRID!$H$45,
ROUNDUP(INDEX(GRID!$B$4:$U$15,MATCH(P$7,GRID!$A$4:$A$15,0),MATCH(1,($U$2=GRID!$B$1:$U$1)*(КАЛЕНДАРЬ!R6=GRID!$B$3:$U$3),0))*GRID!$H$45*(1-GRID!$H$46),0))</f>
        <v>171090</v>
      </c>
      <c r="Q151" s="5" cm="1">
        <f t="array" ref="Q151">IF($I$2="Длительное проживание от 10 ночей ",
INDEX(GRID!$B$4:$U$15,MATCH(Q$7,GRID!$A$4:$A$15,0),MATCH(1,($U$2=GRID!$B$1:$U$1)*(КАЛЕНДАРЬ!R6=GRID!$B$3:$U$3),0))*GRID!$H$45,
ROUNDUP(INDEX(GRID!$B$4:$U$15,MATCH(Q$7,GRID!$A$4:$A$15,0),MATCH(1,($U$2=GRID!$B$1:$U$1)*(КАЛЕНДАРЬ!R6=GRID!$B$3:$U$3),0))*GRID!$H$45*(1-GRID!$H$46),0))</f>
        <v>198810</v>
      </c>
      <c r="R151" s="50" t="s">
        <v>105</v>
      </c>
      <c r="S151" s="50" t="s">
        <v>105</v>
      </c>
      <c r="T151" s="50" t="s">
        <v>105</v>
      </c>
    </row>
    <row r="152" spans="1:20" hidden="1">
      <c r="A152" s="56" t="s">
        <v>14</v>
      </c>
      <c r="B152" s="57">
        <v>4</v>
      </c>
      <c r="C152" s="5" cm="1">
        <f t="array" ref="C152">IF($I$2="Длительное проживание от 10 ночей ",
INDEX(GRID!$B$4:$U$15,MATCH(C$7,GRID!$A$4:$A$15,0),MATCH(1,($U$2=GRID!$B$1:$U$1)*(КАЛЕНДАРЬ!R7=GRID!$B$3:$U$3),0))*GRID!$H$45,
ROUNDUP(INDEX(GRID!$B$4:$U$15,MATCH(C$7,GRID!$A$4:$A$15,0),MATCH(1,($U$2=GRID!$B$1:$U$1)*(КАЛЕНДАРЬ!R7=GRID!$B$3:$U$3),0))*GRID!$H$45*(1-GRID!$H$46),0))</f>
        <v>43290</v>
      </c>
      <c r="D152" s="5" cm="1">
        <f t="array" ref="D152">IF($I$2="Длительное проживание от 10 ночей ",
INDEX(GRID!$B$18:$U$29,MATCH(C$7,GRID!$A$18:$A$29,0),MATCH(1,($U$2=GRID!$B$1:$U$1)*(КАЛЕНДАРЬ!R7=GRID!$B$3:$U$3),0))*GRID!$H$45,
ROUNDUP(INDEX(GRID!$B$18:$U$29,MATCH(C$7,GRID!$A$18:$A$29,0),MATCH(1,($U$2=GRID!$B$1:$U$1)*(КАЛЕНДАРЬ!R7=GRID!$B$3:$U$3),0))*GRID!$H$45*(1-GRID!$H$46),0))</f>
        <v>47790</v>
      </c>
      <c r="E152" s="5" cm="1">
        <f t="array" ref="E152">IF($I$2="Длительное проживание от 10 ночей ",
INDEX(GRID!$B$4:$U$15,MATCH(E$7,GRID!$A$4:$A$15,0),MATCH(1,($U$2=GRID!$B$1:$U$1)*(КАЛЕНДАРЬ!R7=GRID!$B$3:$U$3),0))*GRID!$H$45,
ROUNDUP(INDEX(GRID!$B$4:$U$15,MATCH(E$7,GRID!$A$4:$A$15,0),MATCH(1,($U$2=GRID!$B$1:$U$1)*(КАЛЕНДАРЬ!R7=GRID!$B$3:$U$3),0))*GRID!$H$45*(1-GRID!$H$46),0))</f>
        <v>51390</v>
      </c>
      <c r="F152" s="5" cm="1">
        <f t="array" ref="F152">IF($I$2="Длительное проживание от 10 ночей ",
INDEX(GRID!$B$18:$U$29,MATCH(E$7,GRID!$A$18:$A$29,0),MATCH(1,($U$2=GRID!$B$1:$U$1)*(КАЛЕНДАРЬ!R7=GRID!$B$3:$U$3),0))*GRID!$H$45,
ROUNDUP(INDEX(GRID!$B$18:$U$29,MATCH(E$7,GRID!$A$18:$A$29,0),MATCH(1,($U$2=GRID!$B$1:$U$1)*(КАЛЕНДАРЬ!R7=GRID!$B$3:$U$3),0))*GRID!$H$45*(1-GRID!$H$46),0))</f>
        <v>55890</v>
      </c>
      <c r="G152" s="50" t="s">
        <v>105</v>
      </c>
      <c r="H152" s="50" t="s">
        <v>105</v>
      </c>
      <c r="I152" s="5" cm="1">
        <f t="array" ref="I152">IF($I$2="Длительное проживание от 10 ночей ",
INDEX(GRID!$B$4:$U$15,MATCH(I$7,GRID!$A$4:$A$15,0),MATCH(1,($U$2=GRID!$B$1:$U$1)*(КАЛЕНДАРЬ!R7=GRID!$B$3:$U$3),0))*GRID!$H$45,
ROUNDUP(INDEX(GRID!$B$4:$U$15,MATCH(I$7,GRID!$A$4:$A$15,0),MATCH(1,($U$2=GRID!$B$1:$U$1)*(КАЛЕНДАРЬ!R7=GRID!$B$3:$U$3),0))*GRID!$H$45*(1-GRID!$H$46),0))</f>
        <v>63900</v>
      </c>
      <c r="J152" s="5" cm="1">
        <f t="array" ref="J152">IF($I$2="Длительное проживание от 10 ночей ",
INDEX(GRID!$B$18:$U$29,MATCH(I$7,GRID!$A$18:$A$29,0),MATCH(1,($U$2=GRID!$B$1:$U$1)*(КАЛЕНДАРЬ!R7=GRID!$B$3:$U$3),0))*GRID!$H$45,
ROUNDUP(INDEX(GRID!$B$18:$U$29,MATCH(I$7,GRID!$A$18:$A$29,0),MATCH(1,($U$2=GRID!$B$1:$U$1)*(КАЛЕНДАРЬ!R7=GRID!$B$3:$U$3),0))*GRID!$H$45*(1-GRID!$H$46),0))</f>
        <v>68400</v>
      </c>
      <c r="K152" s="50" t="s">
        <v>105</v>
      </c>
      <c r="L152" s="50" t="s">
        <v>105</v>
      </c>
      <c r="M152" s="5" cm="1">
        <f t="array" ref="M152">IF($I$2="Длительное проживание от 10 ночей ",
INDEX(GRID!$B$4:$U$15,MATCH(M$7,GRID!$A$4:$A$15,0),MATCH(1,($U$2=GRID!$B$1:$U$1)*(КАЛЕНДАРЬ!R7=GRID!$B$3:$U$3),0))*GRID!$H$45,
ROUNDUP(INDEX(GRID!$B$4:$U$15,MATCH(M$7,GRID!$A$4:$A$15,0),MATCH(1,($U$2=GRID!$B$1:$U$1)*(КАЛЕНДАРЬ!R7=GRID!$B$3:$U$3),0))*GRID!$H$45*(1-GRID!$H$46),0))</f>
        <v>92880</v>
      </c>
      <c r="N152" s="5" cm="1">
        <f t="array" ref="N152">IF($I$2="Длительное проживание от 10 ночей ",
INDEX(GRID!$B$18:$U$29,MATCH(M$7,GRID!$A$18:$A$29,0),MATCH(1,($U$2=GRID!$B$1:$U$1)*(КАЛЕНДАРЬ!R7=GRID!$B$3:$U$3),0))*GRID!$H$45,
ROUNDUP(INDEX(GRID!$B$18:$U$29,MATCH(M$7,GRID!$A$18:$A$29,0),MATCH(1,($U$2=GRID!$B$1:$U$1)*(КАЛЕНДАРЬ!R7=GRID!$B$3:$U$3),0))*GRID!$H$45*(1-GRID!$H$46),0))</f>
        <v>97380</v>
      </c>
      <c r="O152" s="50" t="s">
        <v>105</v>
      </c>
      <c r="P152" s="5" cm="1">
        <f t="array" ref="P152">IF($I$2="Длительное проживание от 10 ночей ",
INDEX(GRID!$B$4:$U$15,MATCH(P$7,GRID!$A$4:$A$15,0),MATCH(1,($U$2=GRID!$B$1:$U$1)*(КАЛЕНДАРЬ!R7=GRID!$B$3:$U$3),0))*GRID!$H$45,
ROUNDUP(INDEX(GRID!$B$4:$U$15,MATCH(P$7,GRID!$A$4:$A$15,0),MATCH(1,($U$2=GRID!$B$1:$U$1)*(КАЛЕНДАРЬ!R7=GRID!$B$3:$U$3),0))*GRID!$H$45*(1-GRID!$H$46),0))</f>
        <v>171090</v>
      </c>
      <c r="Q152" s="5" cm="1">
        <f t="array" ref="Q152">IF($I$2="Длительное проживание от 10 ночей ",
INDEX(GRID!$B$4:$U$15,MATCH(Q$7,GRID!$A$4:$A$15,0),MATCH(1,($U$2=GRID!$B$1:$U$1)*(КАЛЕНДАРЬ!R7=GRID!$B$3:$U$3),0))*GRID!$H$45,
ROUNDUP(INDEX(GRID!$B$4:$U$15,MATCH(Q$7,GRID!$A$4:$A$15,0),MATCH(1,($U$2=GRID!$B$1:$U$1)*(КАЛЕНДАРЬ!R7=GRID!$B$3:$U$3),0))*GRID!$H$45*(1-GRID!$H$46),0))</f>
        <v>198810</v>
      </c>
      <c r="R152" s="50" t="s">
        <v>105</v>
      </c>
      <c r="S152" s="50" t="s">
        <v>105</v>
      </c>
      <c r="T152" s="50" t="s">
        <v>105</v>
      </c>
    </row>
    <row r="153" spans="1:20" hidden="1">
      <c r="A153" s="56" t="s">
        <v>15</v>
      </c>
      <c r="B153" s="57">
        <v>5</v>
      </c>
      <c r="C153" s="5" cm="1">
        <f t="array" ref="C153">IF($I$2="Длительное проживание от 10 ночей ",
INDEX(GRID!$B$4:$U$15,MATCH(C$7,GRID!$A$4:$A$15,0),MATCH(1,($U$2=GRID!$B$1:$U$1)*(КАЛЕНДАРЬ!R8=GRID!$B$3:$U$3),0))*GRID!$H$45,
ROUNDUP(INDEX(GRID!$B$4:$U$15,MATCH(C$7,GRID!$A$4:$A$15,0),MATCH(1,($U$2=GRID!$B$1:$U$1)*(КАЛЕНДАРЬ!R8=GRID!$B$3:$U$3),0))*GRID!$H$45*(1-GRID!$H$46),0))</f>
        <v>43290</v>
      </c>
      <c r="D153" s="5" cm="1">
        <f t="array" ref="D153">IF($I$2="Длительное проживание от 10 ночей ",
INDEX(GRID!$B$18:$U$29,MATCH(C$7,GRID!$A$18:$A$29,0),MATCH(1,($U$2=GRID!$B$1:$U$1)*(КАЛЕНДАРЬ!R8=GRID!$B$3:$U$3),0))*GRID!$H$45,
ROUNDUP(INDEX(GRID!$B$18:$U$29,MATCH(C$7,GRID!$A$18:$A$29,0),MATCH(1,($U$2=GRID!$B$1:$U$1)*(КАЛЕНДАРЬ!R8=GRID!$B$3:$U$3),0))*GRID!$H$45*(1-GRID!$H$46),0))</f>
        <v>47790</v>
      </c>
      <c r="E153" s="5" cm="1">
        <f t="array" ref="E153">IF($I$2="Длительное проживание от 10 ночей ",
INDEX(GRID!$B$4:$U$15,MATCH(E$7,GRID!$A$4:$A$15,0),MATCH(1,($U$2=GRID!$B$1:$U$1)*(КАЛЕНДАРЬ!R8=GRID!$B$3:$U$3),0))*GRID!$H$45,
ROUNDUP(INDEX(GRID!$B$4:$U$15,MATCH(E$7,GRID!$A$4:$A$15,0),MATCH(1,($U$2=GRID!$B$1:$U$1)*(КАЛЕНДАРЬ!R8=GRID!$B$3:$U$3),0))*GRID!$H$45*(1-GRID!$H$46),0))</f>
        <v>51390</v>
      </c>
      <c r="F153" s="5" cm="1">
        <f t="array" ref="F153">IF($I$2="Длительное проживание от 10 ночей ",
INDEX(GRID!$B$18:$U$29,MATCH(E$7,GRID!$A$18:$A$29,0),MATCH(1,($U$2=GRID!$B$1:$U$1)*(КАЛЕНДАРЬ!R8=GRID!$B$3:$U$3),0))*GRID!$H$45,
ROUNDUP(INDEX(GRID!$B$18:$U$29,MATCH(E$7,GRID!$A$18:$A$29,0),MATCH(1,($U$2=GRID!$B$1:$U$1)*(КАЛЕНДАРЬ!R8=GRID!$B$3:$U$3),0))*GRID!$H$45*(1-GRID!$H$46),0))</f>
        <v>55890</v>
      </c>
      <c r="G153" s="50" t="s">
        <v>105</v>
      </c>
      <c r="H153" s="50" t="s">
        <v>105</v>
      </c>
      <c r="I153" s="5" cm="1">
        <f t="array" ref="I153">IF($I$2="Длительное проживание от 10 ночей ",
INDEX(GRID!$B$4:$U$15,MATCH(I$7,GRID!$A$4:$A$15,0),MATCH(1,($U$2=GRID!$B$1:$U$1)*(КАЛЕНДАРЬ!R8=GRID!$B$3:$U$3),0))*GRID!$H$45,
ROUNDUP(INDEX(GRID!$B$4:$U$15,MATCH(I$7,GRID!$A$4:$A$15,0),MATCH(1,($U$2=GRID!$B$1:$U$1)*(КАЛЕНДАРЬ!R8=GRID!$B$3:$U$3),0))*GRID!$H$45*(1-GRID!$H$46),0))</f>
        <v>63900</v>
      </c>
      <c r="J153" s="5" cm="1">
        <f t="array" ref="J153">IF($I$2="Длительное проживание от 10 ночей ",
INDEX(GRID!$B$18:$U$29,MATCH(I$7,GRID!$A$18:$A$29,0),MATCH(1,($U$2=GRID!$B$1:$U$1)*(КАЛЕНДАРЬ!R8=GRID!$B$3:$U$3),0))*GRID!$H$45,
ROUNDUP(INDEX(GRID!$B$18:$U$29,MATCH(I$7,GRID!$A$18:$A$29,0),MATCH(1,($U$2=GRID!$B$1:$U$1)*(КАЛЕНДАРЬ!R8=GRID!$B$3:$U$3),0))*GRID!$H$45*(1-GRID!$H$46),0))</f>
        <v>68400</v>
      </c>
      <c r="K153" s="50" t="s">
        <v>105</v>
      </c>
      <c r="L153" s="50" t="s">
        <v>105</v>
      </c>
      <c r="M153" s="5" cm="1">
        <f t="array" ref="M153">IF($I$2="Длительное проживание от 10 ночей ",
INDEX(GRID!$B$4:$U$15,MATCH(M$7,GRID!$A$4:$A$15,0),MATCH(1,($U$2=GRID!$B$1:$U$1)*(КАЛЕНДАРЬ!R8=GRID!$B$3:$U$3),0))*GRID!$H$45,
ROUNDUP(INDEX(GRID!$B$4:$U$15,MATCH(M$7,GRID!$A$4:$A$15,0),MATCH(1,($U$2=GRID!$B$1:$U$1)*(КАЛЕНДАРЬ!R8=GRID!$B$3:$U$3),0))*GRID!$H$45*(1-GRID!$H$46),0))</f>
        <v>92880</v>
      </c>
      <c r="N153" s="5" cm="1">
        <f t="array" ref="N153">IF($I$2="Длительное проживание от 10 ночей ",
INDEX(GRID!$B$18:$U$29,MATCH(M$7,GRID!$A$18:$A$29,0),MATCH(1,($U$2=GRID!$B$1:$U$1)*(КАЛЕНДАРЬ!R8=GRID!$B$3:$U$3),0))*GRID!$H$45,
ROUNDUP(INDEX(GRID!$B$18:$U$29,MATCH(M$7,GRID!$A$18:$A$29,0),MATCH(1,($U$2=GRID!$B$1:$U$1)*(КАЛЕНДАРЬ!R8=GRID!$B$3:$U$3),0))*GRID!$H$45*(1-GRID!$H$46),0))</f>
        <v>97380</v>
      </c>
      <c r="O153" s="50" t="s">
        <v>105</v>
      </c>
      <c r="P153" s="5" cm="1">
        <f t="array" ref="P153">IF($I$2="Длительное проживание от 10 ночей ",
INDEX(GRID!$B$4:$U$15,MATCH(P$7,GRID!$A$4:$A$15,0),MATCH(1,($U$2=GRID!$B$1:$U$1)*(КАЛЕНДАРЬ!R8=GRID!$B$3:$U$3),0))*GRID!$H$45,
ROUNDUP(INDEX(GRID!$B$4:$U$15,MATCH(P$7,GRID!$A$4:$A$15,0),MATCH(1,($U$2=GRID!$B$1:$U$1)*(КАЛЕНДАРЬ!R8=GRID!$B$3:$U$3),0))*GRID!$H$45*(1-GRID!$H$46),0))</f>
        <v>171090</v>
      </c>
      <c r="Q153" s="5" cm="1">
        <f t="array" ref="Q153">IF($I$2="Длительное проживание от 10 ночей ",
INDEX(GRID!$B$4:$U$15,MATCH(Q$7,GRID!$A$4:$A$15,0),MATCH(1,($U$2=GRID!$B$1:$U$1)*(КАЛЕНДАРЬ!R8=GRID!$B$3:$U$3),0))*GRID!$H$45,
ROUNDUP(INDEX(GRID!$B$4:$U$15,MATCH(Q$7,GRID!$A$4:$A$15,0),MATCH(1,($U$2=GRID!$B$1:$U$1)*(КАЛЕНДАРЬ!R8=GRID!$B$3:$U$3),0))*GRID!$H$45*(1-GRID!$H$46),0))</f>
        <v>198810</v>
      </c>
      <c r="R153" s="50" t="s">
        <v>105</v>
      </c>
      <c r="S153" s="50" t="s">
        <v>105</v>
      </c>
      <c r="T153" s="50" t="s">
        <v>105</v>
      </c>
    </row>
    <row r="154" spans="1:20" hidden="1">
      <c r="A154" s="56" t="s">
        <v>16</v>
      </c>
      <c r="B154" s="57">
        <v>6</v>
      </c>
      <c r="C154" s="5" cm="1">
        <f t="array" ref="C154">IF($I$2="Длительное проживание от 10 ночей ",
INDEX(GRID!$B$4:$U$15,MATCH(C$7,GRID!$A$4:$A$15,0),MATCH(1,($U$2=GRID!$B$1:$U$1)*(КАЛЕНДАРЬ!R9=GRID!$B$3:$U$3),0))*GRID!$H$45,
ROUNDUP(INDEX(GRID!$B$4:$U$15,MATCH(C$7,GRID!$A$4:$A$15,0),MATCH(1,($U$2=GRID!$B$1:$U$1)*(КАЛЕНДАРЬ!R9=GRID!$B$3:$U$3),0))*GRID!$H$45*(1-GRID!$H$46),0))</f>
        <v>43290</v>
      </c>
      <c r="D154" s="5" cm="1">
        <f t="array" ref="D154">IF($I$2="Длительное проживание от 10 ночей ",
INDEX(GRID!$B$18:$U$29,MATCH(C$7,GRID!$A$18:$A$29,0),MATCH(1,($U$2=GRID!$B$1:$U$1)*(КАЛЕНДАРЬ!R9=GRID!$B$3:$U$3),0))*GRID!$H$45,
ROUNDUP(INDEX(GRID!$B$18:$U$29,MATCH(C$7,GRID!$A$18:$A$29,0),MATCH(1,($U$2=GRID!$B$1:$U$1)*(КАЛЕНДАРЬ!R9=GRID!$B$3:$U$3),0))*GRID!$H$45*(1-GRID!$H$46),0))</f>
        <v>47790</v>
      </c>
      <c r="E154" s="5" cm="1">
        <f t="array" ref="E154">IF($I$2="Длительное проживание от 10 ночей ",
INDEX(GRID!$B$4:$U$15,MATCH(E$7,GRID!$A$4:$A$15,0),MATCH(1,($U$2=GRID!$B$1:$U$1)*(КАЛЕНДАРЬ!R9=GRID!$B$3:$U$3),0))*GRID!$H$45,
ROUNDUP(INDEX(GRID!$B$4:$U$15,MATCH(E$7,GRID!$A$4:$A$15,0),MATCH(1,($U$2=GRID!$B$1:$U$1)*(КАЛЕНДАРЬ!R9=GRID!$B$3:$U$3),0))*GRID!$H$45*(1-GRID!$H$46),0))</f>
        <v>51390</v>
      </c>
      <c r="F154" s="5" cm="1">
        <f t="array" ref="F154">IF($I$2="Длительное проживание от 10 ночей ",
INDEX(GRID!$B$18:$U$29,MATCH(E$7,GRID!$A$18:$A$29,0),MATCH(1,($U$2=GRID!$B$1:$U$1)*(КАЛЕНДАРЬ!R9=GRID!$B$3:$U$3),0))*GRID!$H$45,
ROUNDUP(INDEX(GRID!$B$18:$U$29,MATCH(E$7,GRID!$A$18:$A$29,0),MATCH(1,($U$2=GRID!$B$1:$U$1)*(КАЛЕНДАРЬ!R9=GRID!$B$3:$U$3),0))*GRID!$H$45*(1-GRID!$H$46),0))</f>
        <v>55890</v>
      </c>
      <c r="G154" s="50" t="s">
        <v>105</v>
      </c>
      <c r="H154" s="50" t="s">
        <v>105</v>
      </c>
      <c r="I154" s="5" cm="1">
        <f t="array" ref="I154">IF($I$2="Длительное проживание от 10 ночей ",
INDEX(GRID!$B$4:$U$15,MATCH(I$7,GRID!$A$4:$A$15,0),MATCH(1,($U$2=GRID!$B$1:$U$1)*(КАЛЕНДАРЬ!R9=GRID!$B$3:$U$3),0))*GRID!$H$45,
ROUNDUP(INDEX(GRID!$B$4:$U$15,MATCH(I$7,GRID!$A$4:$A$15,0),MATCH(1,($U$2=GRID!$B$1:$U$1)*(КАЛЕНДАРЬ!R9=GRID!$B$3:$U$3),0))*GRID!$H$45*(1-GRID!$H$46),0))</f>
        <v>63900</v>
      </c>
      <c r="J154" s="5" cm="1">
        <f t="array" ref="J154">IF($I$2="Длительное проживание от 10 ночей ",
INDEX(GRID!$B$18:$U$29,MATCH(I$7,GRID!$A$18:$A$29,0),MATCH(1,($U$2=GRID!$B$1:$U$1)*(КАЛЕНДАРЬ!R9=GRID!$B$3:$U$3),0))*GRID!$H$45,
ROUNDUP(INDEX(GRID!$B$18:$U$29,MATCH(I$7,GRID!$A$18:$A$29,0),MATCH(1,($U$2=GRID!$B$1:$U$1)*(КАЛЕНДАРЬ!R9=GRID!$B$3:$U$3),0))*GRID!$H$45*(1-GRID!$H$46),0))</f>
        <v>68400</v>
      </c>
      <c r="K154" s="50" t="s">
        <v>105</v>
      </c>
      <c r="L154" s="50" t="s">
        <v>105</v>
      </c>
      <c r="M154" s="5" cm="1">
        <f t="array" ref="M154">IF($I$2="Длительное проживание от 10 ночей ",
INDEX(GRID!$B$4:$U$15,MATCH(M$7,GRID!$A$4:$A$15,0),MATCH(1,($U$2=GRID!$B$1:$U$1)*(КАЛЕНДАРЬ!R9=GRID!$B$3:$U$3),0))*GRID!$H$45,
ROUNDUP(INDEX(GRID!$B$4:$U$15,MATCH(M$7,GRID!$A$4:$A$15,0),MATCH(1,($U$2=GRID!$B$1:$U$1)*(КАЛЕНДАРЬ!R9=GRID!$B$3:$U$3),0))*GRID!$H$45*(1-GRID!$H$46),0))</f>
        <v>92880</v>
      </c>
      <c r="N154" s="5" cm="1">
        <f t="array" ref="N154">IF($I$2="Длительное проживание от 10 ночей ",
INDEX(GRID!$B$18:$U$29,MATCH(M$7,GRID!$A$18:$A$29,0),MATCH(1,($U$2=GRID!$B$1:$U$1)*(КАЛЕНДАРЬ!R9=GRID!$B$3:$U$3),0))*GRID!$H$45,
ROUNDUP(INDEX(GRID!$B$18:$U$29,MATCH(M$7,GRID!$A$18:$A$29,0),MATCH(1,($U$2=GRID!$B$1:$U$1)*(КАЛЕНДАРЬ!R9=GRID!$B$3:$U$3),0))*GRID!$H$45*(1-GRID!$H$46),0))</f>
        <v>97380</v>
      </c>
      <c r="O154" s="50" t="s">
        <v>105</v>
      </c>
      <c r="P154" s="5" cm="1">
        <f t="array" ref="P154">IF($I$2="Длительное проживание от 10 ночей ",
INDEX(GRID!$B$4:$U$15,MATCH(P$7,GRID!$A$4:$A$15,0),MATCH(1,($U$2=GRID!$B$1:$U$1)*(КАЛЕНДАРЬ!R9=GRID!$B$3:$U$3),0))*GRID!$H$45,
ROUNDUP(INDEX(GRID!$B$4:$U$15,MATCH(P$7,GRID!$A$4:$A$15,0),MATCH(1,($U$2=GRID!$B$1:$U$1)*(КАЛЕНДАРЬ!R9=GRID!$B$3:$U$3),0))*GRID!$H$45*(1-GRID!$H$46),0))</f>
        <v>171090</v>
      </c>
      <c r="Q154" s="5" cm="1">
        <f t="array" ref="Q154">IF($I$2="Длительное проживание от 10 ночей ",
INDEX(GRID!$B$4:$U$15,MATCH(Q$7,GRID!$A$4:$A$15,0),MATCH(1,($U$2=GRID!$B$1:$U$1)*(КАЛЕНДАРЬ!R9=GRID!$B$3:$U$3),0))*GRID!$H$45,
ROUNDUP(INDEX(GRID!$B$4:$U$15,MATCH(Q$7,GRID!$A$4:$A$15,0),MATCH(1,($U$2=GRID!$B$1:$U$1)*(КАЛЕНДАРЬ!R9=GRID!$B$3:$U$3),0))*GRID!$H$45*(1-GRID!$H$46),0))</f>
        <v>198810</v>
      </c>
      <c r="R154" s="50" t="s">
        <v>105</v>
      </c>
      <c r="S154" s="50" t="s">
        <v>105</v>
      </c>
      <c r="T154" s="50" t="s">
        <v>105</v>
      </c>
    </row>
    <row r="155" spans="1:20" hidden="1">
      <c r="A155" s="56" t="s">
        <v>17</v>
      </c>
      <c r="B155" s="57">
        <v>7</v>
      </c>
      <c r="C155" s="5" cm="1">
        <f t="array" ref="C155">IF($I$2="Длительное проживание от 10 ночей ",
INDEX(GRID!$B$4:$U$15,MATCH(C$7,GRID!$A$4:$A$15,0),MATCH(1,($U$2=GRID!$B$1:$U$1)*(КАЛЕНДАРЬ!R10=GRID!$B$3:$U$3),0))*GRID!$H$45,
ROUNDUP(INDEX(GRID!$B$4:$U$15,MATCH(C$7,GRID!$A$4:$A$15,0),MATCH(1,($U$2=GRID!$B$1:$U$1)*(КАЛЕНДАРЬ!R10=GRID!$B$3:$U$3),0))*GRID!$H$45*(1-GRID!$H$46),0))</f>
        <v>43290</v>
      </c>
      <c r="D155" s="5" cm="1">
        <f t="array" ref="D155">IF($I$2="Длительное проживание от 10 ночей ",
INDEX(GRID!$B$18:$U$29,MATCH(C$7,GRID!$A$18:$A$29,0),MATCH(1,($U$2=GRID!$B$1:$U$1)*(КАЛЕНДАРЬ!R10=GRID!$B$3:$U$3),0))*GRID!$H$45,
ROUNDUP(INDEX(GRID!$B$18:$U$29,MATCH(C$7,GRID!$A$18:$A$29,0),MATCH(1,($U$2=GRID!$B$1:$U$1)*(КАЛЕНДАРЬ!R10=GRID!$B$3:$U$3),0))*GRID!$H$45*(1-GRID!$H$46),0))</f>
        <v>47790</v>
      </c>
      <c r="E155" s="5" cm="1">
        <f t="array" ref="E155">IF($I$2="Длительное проживание от 10 ночей ",
INDEX(GRID!$B$4:$U$15,MATCH(E$7,GRID!$A$4:$A$15,0),MATCH(1,($U$2=GRID!$B$1:$U$1)*(КАЛЕНДАРЬ!R10=GRID!$B$3:$U$3),0))*GRID!$H$45,
ROUNDUP(INDEX(GRID!$B$4:$U$15,MATCH(E$7,GRID!$A$4:$A$15,0),MATCH(1,($U$2=GRID!$B$1:$U$1)*(КАЛЕНДАРЬ!R10=GRID!$B$3:$U$3),0))*GRID!$H$45*(1-GRID!$H$46),0))</f>
        <v>51390</v>
      </c>
      <c r="F155" s="5" cm="1">
        <f t="array" ref="F155">IF($I$2="Длительное проживание от 10 ночей ",
INDEX(GRID!$B$18:$U$29,MATCH(E$7,GRID!$A$18:$A$29,0),MATCH(1,($U$2=GRID!$B$1:$U$1)*(КАЛЕНДАРЬ!R10=GRID!$B$3:$U$3),0))*GRID!$H$45,
ROUNDUP(INDEX(GRID!$B$18:$U$29,MATCH(E$7,GRID!$A$18:$A$29,0),MATCH(1,($U$2=GRID!$B$1:$U$1)*(КАЛЕНДАРЬ!R10=GRID!$B$3:$U$3),0))*GRID!$H$45*(1-GRID!$H$46),0))</f>
        <v>55890</v>
      </c>
      <c r="G155" s="50" t="s">
        <v>105</v>
      </c>
      <c r="H155" s="50" t="s">
        <v>105</v>
      </c>
      <c r="I155" s="5" cm="1">
        <f t="array" ref="I155">IF($I$2="Длительное проживание от 10 ночей ",
INDEX(GRID!$B$4:$U$15,MATCH(I$7,GRID!$A$4:$A$15,0),MATCH(1,($U$2=GRID!$B$1:$U$1)*(КАЛЕНДАРЬ!R10=GRID!$B$3:$U$3),0))*GRID!$H$45,
ROUNDUP(INDEX(GRID!$B$4:$U$15,MATCH(I$7,GRID!$A$4:$A$15,0),MATCH(1,($U$2=GRID!$B$1:$U$1)*(КАЛЕНДАРЬ!R10=GRID!$B$3:$U$3),0))*GRID!$H$45*(1-GRID!$H$46),0))</f>
        <v>63900</v>
      </c>
      <c r="J155" s="5" cm="1">
        <f t="array" ref="J155">IF($I$2="Длительное проживание от 10 ночей ",
INDEX(GRID!$B$18:$U$29,MATCH(I$7,GRID!$A$18:$A$29,0),MATCH(1,($U$2=GRID!$B$1:$U$1)*(КАЛЕНДАРЬ!R10=GRID!$B$3:$U$3),0))*GRID!$H$45,
ROUNDUP(INDEX(GRID!$B$18:$U$29,MATCH(I$7,GRID!$A$18:$A$29,0),MATCH(1,($U$2=GRID!$B$1:$U$1)*(КАЛЕНДАРЬ!R10=GRID!$B$3:$U$3),0))*GRID!$H$45*(1-GRID!$H$46),0))</f>
        <v>68400</v>
      </c>
      <c r="K155" s="50" t="s">
        <v>105</v>
      </c>
      <c r="L155" s="50" t="s">
        <v>105</v>
      </c>
      <c r="M155" s="5" cm="1">
        <f t="array" ref="M155">IF($I$2="Длительное проживание от 10 ночей ",
INDEX(GRID!$B$4:$U$15,MATCH(M$7,GRID!$A$4:$A$15,0),MATCH(1,($U$2=GRID!$B$1:$U$1)*(КАЛЕНДАРЬ!R10=GRID!$B$3:$U$3),0))*GRID!$H$45,
ROUNDUP(INDEX(GRID!$B$4:$U$15,MATCH(M$7,GRID!$A$4:$A$15,0),MATCH(1,($U$2=GRID!$B$1:$U$1)*(КАЛЕНДАРЬ!R10=GRID!$B$3:$U$3),0))*GRID!$H$45*(1-GRID!$H$46),0))</f>
        <v>92880</v>
      </c>
      <c r="N155" s="5" cm="1">
        <f t="array" ref="N155">IF($I$2="Длительное проживание от 10 ночей ",
INDEX(GRID!$B$18:$U$29,MATCH(M$7,GRID!$A$18:$A$29,0),MATCH(1,($U$2=GRID!$B$1:$U$1)*(КАЛЕНДАРЬ!R10=GRID!$B$3:$U$3),0))*GRID!$H$45,
ROUNDUP(INDEX(GRID!$B$18:$U$29,MATCH(M$7,GRID!$A$18:$A$29,0),MATCH(1,($U$2=GRID!$B$1:$U$1)*(КАЛЕНДАРЬ!R10=GRID!$B$3:$U$3),0))*GRID!$H$45*(1-GRID!$H$46),0))</f>
        <v>97380</v>
      </c>
      <c r="O155" s="50" t="s">
        <v>105</v>
      </c>
      <c r="P155" s="5" cm="1">
        <f t="array" ref="P155">IF($I$2="Длительное проживание от 10 ночей ",
INDEX(GRID!$B$4:$U$15,MATCH(P$7,GRID!$A$4:$A$15,0),MATCH(1,($U$2=GRID!$B$1:$U$1)*(КАЛЕНДАРЬ!R10=GRID!$B$3:$U$3),0))*GRID!$H$45,
ROUNDUP(INDEX(GRID!$B$4:$U$15,MATCH(P$7,GRID!$A$4:$A$15,0),MATCH(1,($U$2=GRID!$B$1:$U$1)*(КАЛЕНДАРЬ!R10=GRID!$B$3:$U$3),0))*GRID!$H$45*(1-GRID!$H$46),0))</f>
        <v>171090</v>
      </c>
      <c r="Q155" s="5" cm="1">
        <f t="array" ref="Q155">IF($I$2="Длительное проживание от 10 ночей ",
INDEX(GRID!$B$4:$U$15,MATCH(Q$7,GRID!$A$4:$A$15,0),MATCH(1,($U$2=GRID!$B$1:$U$1)*(КАЛЕНДАРЬ!R10=GRID!$B$3:$U$3),0))*GRID!$H$45,
ROUNDUP(INDEX(GRID!$B$4:$U$15,MATCH(Q$7,GRID!$A$4:$A$15,0),MATCH(1,($U$2=GRID!$B$1:$U$1)*(КАЛЕНДАРЬ!R10=GRID!$B$3:$U$3),0))*GRID!$H$45*(1-GRID!$H$46),0))</f>
        <v>198810</v>
      </c>
      <c r="R155" s="50" t="s">
        <v>105</v>
      </c>
      <c r="S155" s="50" t="s">
        <v>105</v>
      </c>
      <c r="T155" s="50" t="s">
        <v>105</v>
      </c>
    </row>
    <row r="156" spans="1:20" hidden="1">
      <c r="A156" s="56" t="s">
        <v>11</v>
      </c>
      <c r="B156" s="57">
        <v>8</v>
      </c>
      <c r="C156" s="5" cm="1">
        <f t="array" ref="C156">IF($I$2="Длительное проживание от 10 ночей ",
INDEX(GRID!$B$4:$U$15,MATCH(C$7,GRID!$A$4:$A$15,0),MATCH(1,($U$2=GRID!$B$1:$U$1)*(КАЛЕНДАРЬ!R11=GRID!$B$3:$U$3),0))*GRID!$H$45,
ROUNDUP(INDEX(GRID!$B$4:$U$15,MATCH(C$7,GRID!$A$4:$A$15,0),MATCH(1,($U$2=GRID!$B$1:$U$1)*(КАЛЕНДАРЬ!R11=GRID!$B$3:$U$3),0))*GRID!$H$45*(1-GRID!$H$46),0))</f>
        <v>43290</v>
      </c>
      <c r="D156" s="5" cm="1">
        <f t="array" ref="D156">IF($I$2="Длительное проживание от 10 ночей ",
INDEX(GRID!$B$18:$U$29,MATCH(C$7,GRID!$A$18:$A$29,0),MATCH(1,($U$2=GRID!$B$1:$U$1)*(КАЛЕНДАРЬ!R11=GRID!$B$3:$U$3),0))*GRID!$H$45,
ROUNDUP(INDEX(GRID!$B$18:$U$29,MATCH(C$7,GRID!$A$18:$A$29,0),MATCH(1,($U$2=GRID!$B$1:$U$1)*(КАЛЕНДАРЬ!R11=GRID!$B$3:$U$3),0))*GRID!$H$45*(1-GRID!$H$46),0))</f>
        <v>47790</v>
      </c>
      <c r="E156" s="5" cm="1">
        <f t="array" ref="E156">IF($I$2="Длительное проживание от 10 ночей ",
INDEX(GRID!$B$4:$U$15,MATCH(E$7,GRID!$A$4:$A$15,0),MATCH(1,($U$2=GRID!$B$1:$U$1)*(КАЛЕНДАРЬ!R11=GRID!$B$3:$U$3),0))*GRID!$H$45,
ROUNDUP(INDEX(GRID!$B$4:$U$15,MATCH(E$7,GRID!$A$4:$A$15,0),MATCH(1,($U$2=GRID!$B$1:$U$1)*(КАЛЕНДАРЬ!R11=GRID!$B$3:$U$3),0))*GRID!$H$45*(1-GRID!$H$46),0))</f>
        <v>51390</v>
      </c>
      <c r="F156" s="5" cm="1">
        <f t="array" ref="F156">IF($I$2="Длительное проживание от 10 ночей ",
INDEX(GRID!$B$18:$U$29,MATCH(E$7,GRID!$A$18:$A$29,0),MATCH(1,($U$2=GRID!$B$1:$U$1)*(КАЛЕНДАРЬ!R11=GRID!$B$3:$U$3),0))*GRID!$H$45,
ROUNDUP(INDEX(GRID!$B$18:$U$29,MATCH(E$7,GRID!$A$18:$A$29,0),MATCH(1,($U$2=GRID!$B$1:$U$1)*(КАЛЕНДАРЬ!R11=GRID!$B$3:$U$3),0))*GRID!$H$45*(1-GRID!$H$46),0))</f>
        <v>55890</v>
      </c>
      <c r="G156" s="50" t="s">
        <v>105</v>
      </c>
      <c r="H156" s="50" t="s">
        <v>105</v>
      </c>
      <c r="I156" s="5" cm="1">
        <f t="array" ref="I156">IF($I$2="Длительное проживание от 10 ночей ",
INDEX(GRID!$B$4:$U$15,MATCH(I$7,GRID!$A$4:$A$15,0),MATCH(1,($U$2=GRID!$B$1:$U$1)*(КАЛЕНДАРЬ!R11=GRID!$B$3:$U$3),0))*GRID!$H$45,
ROUNDUP(INDEX(GRID!$B$4:$U$15,MATCH(I$7,GRID!$A$4:$A$15,0),MATCH(1,($U$2=GRID!$B$1:$U$1)*(КАЛЕНДАРЬ!R11=GRID!$B$3:$U$3),0))*GRID!$H$45*(1-GRID!$H$46),0))</f>
        <v>63900</v>
      </c>
      <c r="J156" s="5" cm="1">
        <f t="array" ref="J156">IF($I$2="Длительное проживание от 10 ночей ",
INDEX(GRID!$B$18:$U$29,MATCH(I$7,GRID!$A$18:$A$29,0),MATCH(1,($U$2=GRID!$B$1:$U$1)*(КАЛЕНДАРЬ!R11=GRID!$B$3:$U$3),0))*GRID!$H$45,
ROUNDUP(INDEX(GRID!$B$18:$U$29,MATCH(I$7,GRID!$A$18:$A$29,0),MATCH(1,($U$2=GRID!$B$1:$U$1)*(КАЛЕНДАРЬ!R11=GRID!$B$3:$U$3),0))*GRID!$H$45*(1-GRID!$H$46),0))</f>
        <v>68400</v>
      </c>
      <c r="K156" s="50" t="s">
        <v>105</v>
      </c>
      <c r="L156" s="50" t="s">
        <v>105</v>
      </c>
      <c r="M156" s="5" cm="1">
        <f t="array" ref="M156">IF($I$2="Длительное проживание от 10 ночей ",
INDEX(GRID!$B$4:$U$15,MATCH(M$7,GRID!$A$4:$A$15,0),MATCH(1,($U$2=GRID!$B$1:$U$1)*(КАЛЕНДАРЬ!R11=GRID!$B$3:$U$3),0))*GRID!$H$45,
ROUNDUP(INDEX(GRID!$B$4:$U$15,MATCH(M$7,GRID!$A$4:$A$15,0),MATCH(1,($U$2=GRID!$B$1:$U$1)*(КАЛЕНДАРЬ!R11=GRID!$B$3:$U$3),0))*GRID!$H$45*(1-GRID!$H$46),0))</f>
        <v>92880</v>
      </c>
      <c r="N156" s="5" cm="1">
        <f t="array" ref="N156">IF($I$2="Длительное проживание от 10 ночей ",
INDEX(GRID!$B$18:$U$29,MATCH(M$7,GRID!$A$18:$A$29,0),MATCH(1,($U$2=GRID!$B$1:$U$1)*(КАЛЕНДАРЬ!R11=GRID!$B$3:$U$3),0))*GRID!$H$45,
ROUNDUP(INDEX(GRID!$B$18:$U$29,MATCH(M$7,GRID!$A$18:$A$29,0),MATCH(1,($U$2=GRID!$B$1:$U$1)*(КАЛЕНДАРЬ!R11=GRID!$B$3:$U$3),0))*GRID!$H$45*(1-GRID!$H$46),0))</f>
        <v>97380</v>
      </c>
      <c r="O156" s="50" t="s">
        <v>105</v>
      </c>
      <c r="P156" s="5" cm="1">
        <f t="array" ref="P156">IF($I$2="Длительное проживание от 10 ночей ",
INDEX(GRID!$B$4:$U$15,MATCH(P$7,GRID!$A$4:$A$15,0),MATCH(1,($U$2=GRID!$B$1:$U$1)*(КАЛЕНДАРЬ!R11=GRID!$B$3:$U$3),0))*GRID!$H$45,
ROUNDUP(INDEX(GRID!$B$4:$U$15,MATCH(P$7,GRID!$A$4:$A$15,0),MATCH(1,($U$2=GRID!$B$1:$U$1)*(КАЛЕНДАРЬ!R11=GRID!$B$3:$U$3),0))*GRID!$H$45*(1-GRID!$H$46),0))</f>
        <v>171090</v>
      </c>
      <c r="Q156" s="5" cm="1">
        <f t="array" ref="Q156">IF($I$2="Длительное проживание от 10 ночей ",
INDEX(GRID!$B$4:$U$15,MATCH(Q$7,GRID!$A$4:$A$15,0),MATCH(1,($U$2=GRID!$B$1:$U$1)*(КАЛЕНДАРЬ!R11=GRID!$B$3:$U$3),0))*GRID!$H$45,
ROUNDUP(INDEX(GRID!$B$4:$U$15,MATCH(Q$7,GRID!$A$4:$A$15,0),MATCH(1,($U$2=GRID!$B$1:$U$1)*(КАЛЕНДАРЬ!R11=GRID!$B$3:$U$3),0))*GRID!$H$45*(1-GRID!$H$46),0))</f>
        <v>198810</v>
      </c>
      <c r="R156" s="50" t="s">
        <v>105</v>
      </c>
      <c r="S156" s="50" t="s">
        <v>105</v>
      </c>
      <c r="T156" s="50" t="s">
        <v>105</v>
      </c>
    </row>
    <row r="157" spans="1:20" hidden="1">
      <c r="A157" s="56" t="s">
        <v>12</v>
      </c>
      <c r="B157" s="57">
        <v>9</v>
      </c>
      <c r="C157" s="5" cm="1">
        <f t="array" ref="C157">IF($I$2="Длительное проживание от 10 ночей ",
INDEX(GRID!$B$4:$U$15,MATCH(C$7,GRID!$A$4:$A$15,0),MATCH(1,($U$2=GRID!$B$1:$U$1)*(КАЛЕНДАРЬ!R12=GRID!$B$3:$U$3),0))*GRID!$H$45,
ROUNDUP(INDEX(GRID!$B$4:$U$15,MATCH(C$7,GRID!$A$4:$A$15,0),MATCH(1,($U$2=GRID!$B$1:$U$1)*(КАЛЕНДАРЬ!R12=GRID!$B$3:$U$3),0))*GRID!$H$45*(1-GRID!$H$46),0))</f>
        <v>43290</v>
      </c>
      <c r="D157" s="5" cm="1">
        <f t="array" ref="D157">IF($I$2="Длительное проживание от 10 ночей ",
INDEX(GRID!$B$18:$U$29,MATCH(C$7,GRID!$A$18:$A$29,0),MATCH(1,($U$2=GRID!$B$1:$U$1)*(КАЛЕНДАРЬ!R12=GRID!$B$3:$U$3),0))*GRID!$H$45,
ROUNDUP(INDEX(GRID!$B$18:$U$29,MATCH(C$7,GRID!$A$18:$A$29,0),MATCH(1,($U$2=GRID!$B$1:$U$1)*(КАЛЕНДАРЬ!R12=GRID!$B$3:$U$3),0))*GRID!$H$45*(1-GRID!$H$46),0))</f>
        <v>47790</v>
      </c>
      <c r="E157" s="5" cm="1">
        <f t="array" ref="E157">IF($I$2="Длительное проживание от 10 ночей ",
INDEX(GRID!$B$4:$U$15,MATCH(E$7,GRID!$A$4:$A$15,0),MATCH(1,($U$2=GRID!$B$1:$U$1)*(КАЛЕНДАРЬ!R12=GRID!$B$3:$U$3),0))*GRID!$H$45,
ROUNDUP(INDEX(GRID!$B$4:$U$15,MATCH(E$7,GRID!$A$4:$A$15,0),MATCH(1,($U$2=GRID!$B$1:$U$1)*(КАЛЕНДАРЬ!R12=GRID!$B$3:$U$3),0))*GRID!$H$45*(1-GRID!$H$46),0))</f>
        <v>51390</v>
      </c>
      <c r="F157" s="5" cm="1">
        <f t="array" ref="F157">IF($I$2="Длительное проживание от 10 ночей ",
INDEX(GRID!$B$18:$U$29,MATCH(E$7,GRID!$A$18:$A$29,0),MATCH(1,($U$2=GRID!$B$1:$U$1)*(КАЛЕНДАРЬ!R12=GRID!$B$3:$U$3),0))*GRID!$H$45,
ROUNDUP(INDEX(GRID!$B$18:$U$29,MATCH(E$7,GRID!$A$18:$A$29,0),MATCH(1,($U$2=GRID!$B$1:$U$1)*(КАЛЕНДАРЬ!R12=GRID!$B$3:$U$3),0))*GRID!$H$45*(1-GRID!$H$46),0))</f>
        <v>55890</v>
      </c>
      <c r="G157" s="50" t="s">
        <v>105</v>
      </c>
      <c r="H157" s="50" t="s">
        <v>105</v>
      </c>
      <c r="I157" s="5" cm="1">
        <f t="array" ref="I157">IF($I$2="Длительное проживание от 10 ночей ",
INDEX(GRID!$B$4:$U$15,MATCH(I$7,GRID!$A$4:$A$15,0),MATCH(1,($U$2=GRID!$B$1:$U$1)*(КАЛЕНДАРЬ!R12=GRID!$B$3:$U$3),0))*GRID!$H$45,
ROUNDUP(INDEX(GRID!$B$4:$U$15,MATCH(I$7,GRID!$A$4:$A$15,0),MATCH(1,($U$2=GRID!$B$1:$U$1)*(КАЛЕНДАРЬ!R12=GRID!$B$3:$U$3),0))*GRID!$H$45*(1-GRID!$H$46),0))</f>
        <v>63900</v>
      </c>
      <c r="J157" s="5" cm="1">
        <f t="array" ref="J157">IF($I$2="Длительное проживание от 10 ночей ",
INDEX(GRID!$B$18:$U$29,MATCH(I$7,GRID!$A$18:$A$29,0),MATCH(1,($U$2=GRID!$B$1:$U$1)*(КАЛЕНДАРЬ!R12=GRID!$B$3:$U$3),0))*GRID!$H$45,
ROUNDUP(INDEX(GRID!$B$18:$U$29,MATCH(I$7,GRID!$A$18:$A$29,0),MATCH(1,($U$2=GRID!$B$1:$U$1)*(КАЛЕНДАРЬ!R12=GRID!$B$3:$U$3),0))*GRID!$H$45*(1-GRID!$H$46),0))</f>
        <v>68400</v>
      </c>
      <c r="K157" s="50" t="s">
        <v>105</v>
      </c>
      <c r="L157" s="50" t="s">
        <v>105</v>
      </c>
      <c r="M157" s="5" cm="1">
        <f t="array" ref="M157">IF($I$2="Длительное проживание от 10 ночей ",
INDEX(GRID!$B$4:$U$15,MATCH(M$7,GRID!$A$4:$A$15,0),MATCH(1,($U$2=GRID!$B$1:$U$1)*(КАЛЕНДАРЬ!R12=GRID!$B$3:$U$3),0))*GRID!$H$45,
ROUNDUP(INDEX(GRID!$B$4:$U$15,MATCH(M$7,GRID!$A$4:$A$15,0),MATCH(1,($U$2=GRID!$B$1:$U$1)*(КАЛЕНДАРЬ!R12=GRID!$B$3:$U$3),0))*GRID!$H$45*(1-GRID!$H$46),0))</f>
        <v>92880</v>
      </c>
      <c r="N157" s="5" cm="1">
        <f t="array" ref="N157">IF($I$2="Длительное проживание от 10 ночей ",
INDEX(GRID!$B$18:$U$29,MATCH(M$7,GRID!$A$18:$A$29,0),MATCH(1,($U$2=GRID!$B$1:$U$1)*(КАЛЕНДАРЬ!R12=GRID!$B$3:$U$3),0))*GRID!$H$45,
ROUNDUP(INDEX(GRID!$B$18:$U$29,MATCH(M$7,GRID!$A$18:$A$29,0),MATCH(1,($U$2=GRID!$B$1:$U$1)*(КАЛЕНДАРЬ!R12=GRID!$B$3:$U$3),0))*GRID!$H$45*(1-GRID!$H$46),0))</f>
        <v>97380</v>
      </c>
      <c r="O157" s="50" t="s">
        <v>105</v>
      </c>
      <c r="P157" s="5" cm="1">
        <f t="array" ref="P157">IF($I$2="Длительное проживание от 10 ночей ",
INDEX(GRID!$B$4:$U$15,MATCH(P$7,GRID!$A$4:$A$15,0),MATCH(1,($U$2=GRID!$B$1:$U$1)*(КАЛЕНДАРЬ!R12=GRID!$B$3:$U$3),0))*GRID!$H$45,
ROUNDUP(INDEX(GRID!$B$4:$U$15,MATCH(P$7,GRID!$A$4:$A$15,0),MATCH(1,($U$2=GRID!$B$1:$U$1)*(КАЛЕНДАРЬ!R12=GRID!$B$3:$U$3),0))*GRID!$H$45*(1-GRID!$H$46),0))</f>
        <v>171090</v>
      </c>
      <c r="Q157" s="5" cm="1">
        <f t="array" ref="Q157">IF($I$2="Длительное проживание от 10 ночей ",
INDEX(GRID!$B$4:$U$15,MATCH(Q$7,GRID!$A$4:$A$15,0),MATCH(1,($U$2=GRID!$B$1:$U$1)*(КАЛЕНДАРЬ!R12=GRID!$B$3:$U$3),0))*GRID!$H$45,
ROUNDUP(INDEX(GRID!$B$4:$U$15,MATCH(Q$7,GRID!$A$4:$A$15,0),MATCH(1,($U$2=GRID!$B$1:$U$1)*(КАЛЕНДАРЬ!R12=GRID!$B$3:$U$3),0))*GRID!$H$45*(1-GRID!$H$46),0))</f>
        <v>198810</v>
      </c>
      <c r="R157" s="50" t="s">
        <v>105</v>
      </c>
      <c r="S157" s="50" t="s">
        <v>105</v>
      </c>
      <c r="T157" s="50" t="s">
        <v>105</v>
      </c>
    </row>
    <row r="158" spans="1:20" hidden="1">
      <c r="A158" s="56" t="s">
        <v>13</v>
      </c>
      <c r="B158" s="57">
        <v>10</v>
      </c>
      <c r="C158" s="5" cm="1">
        <f t="array" ref="C158">IF($I$2="Длительное проживание от 10 ночей ",
INDEX(GRID!$B$4:$U$15,MATCH(C$7,GRID!$A$4:$A$15,0),MATCH(1,($U$2=GRID!$B$1:$U$1)*(КАЛЕНДАРЬ!R13=GRID!$B$3:$U$3),0))*GRID!$H$45,
ROUNDUP(INDEX(GRID!$B$4:$U$15,MATCH(C$7,GRID!$A$4:$A$15,0),MATCH(1,($U$2=GRID!$B$1:$U$1)*(КАЛЕНДАРЬ!R13=GRID!$B$3:$U$3),0))*GRID!$H$45*(1-GRID!$H$46),0))</f>
        <v>43290</v>
      </c>
      <c r="D158" s="5" cm="1">
        <f t="array" ref="D158">IF($I$2="Длительное проживание от 10 ночей ",
INDEX(GRID!$B$18:$U$29,MATCH(C$7,GRID!$A$18:$A$29,0),MATCH(1,($U$2=GRID!$B$1:$U$1)*(КАЛЕНДАРЬ!R13=GRID!$B$3:$U$3),0))*GRID!$H$45,
ROUNDUP(INDEX(GRID!$B$18:$U$29,MATCH(C$7,GRID!$A$18:$A$29,0),MATCH(1,($U$2=GRID!$B$1:$U$1)*(КАЛЕНДАРЬ!R13=GRID!$B$3:$U$3),0))*GRID!$H$45*(1-GRID!$H$46),0))</f>
        <v>47790</v>
      </c>
      <c r="E158" s="5" cm="1">
        <f t="array" ref="E158">IF($I$2="Длительное проживание от 10 ночей ",
INDEX(GRID!$B$4:$U$15,MATCH(E$7,GRID!$A$4:$A$15,0),MATCH(1,($U$2=GRID!$B$1:$U$1)*(КАЛЕНДАРЬ!R13=GRID!$B$3:$U$3),0))*GRID!$H$45,
ROUNDUP(INDEX(GRID!$B$4:$U$15,MATCH(E$7,GRID!$A$4:$A$15,0),MATCH(1,($U$2=GRID!$B$1:$U$1)*(КАЛЕНДАРЬ!R13=GRID!$B$3:$U$3),0))*GRID!$H$45*(1-GRID!$H$46),0))</f>
        <v>51390</v>
      </c>
      <c r="F158" s="5" cm="1">
        <f t="array" ref="F158">IF($I$2="Длительное проживание от 10 ночей ",
INDEX(GRID!$B$18:$U$29,MATCH(E$7,GRID!$A$18:$A$29,0),MATCH(1,($U$2=GRID!$B$1:$U$1)*(КАЛЕНДАРЬ!R13=GRID!$B$3:$U$3),0))*GRID!$H$45,
ROUNDUP(INDEX(GRID!$B$18:$U$29,MATCH(E$7,GRID!$A$18:$A$29,0),MATCH(1,($U$2=GRID!$B$1:$U$1)*(КАЛЕНДАРЬ!R13=GRID!$B$3:$U$3),0))*GRID!$H$45*(1-GRID!$H$46),0))</f>
        <v>55890</v>
      </c>
      <c r="G158" s="50" t="s">
        <v>105</v>
      </c>
      <c r="H158" s="50" t="s">
        <v>105</v>
      </c>
      <c r="I158" s="5" cm="1">
        <f t="array" ref="I158">IF($I$2="Длительное проживание от 10 ночей ",
INDEX(GRID!$B$4:$U$15,MATCH(I$7,GRID!$A$4:$A$15,0),MATCH(1,($U$2=GRID!$B$1:$U$1)*(КАЛЕНДАРЬ!R13=GRID!$B$3:$U$3),0))*GRID!$H$45,
ROUNDUP(INDEX(GRID!$B$4:$U$15,MATCH(I$7,GRID!$A$4:$A$15,0),MATCH(1,($U$2=GRID!$B$1:$U$1)*(КАЛЕНДАРЬ!R13=GRID!$B$3:$U$3),0))*GRID!$H$45*(1-GRID!$H$46),0))</f>
        <v>63900</v>
      </c>
      <c r="J158" s="5" cm="1">
        <f t="array" ref="J158">IF($I$2="Длительное проживание от 10 ночей ",
INDEX(GRID!$B$18:$U$29,MATCH(I$7,GRID!$A$18:$A$29,0),MATCH(1,($U$2=GRID!$B$1:$U$1)*(КАЛЕНДАРЬ!R13=GRID!$B$3:$U$3),0))*GRID!$H$45,
ROUNDUP(INDEX(GRID!$B$18:$U$29,MATCH(I$7,GRID!$A$18:$A$29,0),MATCH(1,($U$2=GRID!$B$1:$U$1)*(КАЛЕНДАРЬ!R13=GRID!$B$3:$U$3),0))*GRID!$H$45*(1-GRID!$H$46),0))</f>
        <v>68400</v>
      </c>
      <c r="K158" s="50" t="s">
        <v>105</v>
      </c>
      <c r="L158" s="50" t="s">
        <v>105</v>
      </c>
      <c r="M158" s="5" cm="1">
        <f t="array" ref="M158">IF($I$2="Длительное проживание от 10 ночей ",
INDEX(GRID!$B$4:$U$15,MATCH(M$7,GRID!$A$4:$A$15,0),MATCH(1,($U$2=GRID!$B$1:$U$1)*(КАЛЕНДАРЬ!R13=GRID!$B$3:$U$3),0))*GRID!$H$45,
ROUNDUP(INDEX(GRID!$B$4:$U$15,MATCH(M$7,GRID!$A$4:$A$15,0),MATCH(1,($U$2=GRID!$B$1:$U$1)*(КАЛЕНДАРЬ!R13=GRID!$B$3:$U$3),0))*GRID!$H$45*(1-GRID!$H$46),0))</f>
        <v>92880</v>
      </c>
      <c r="N158" s="5" cm="1">
        <f t="array" ref="N158">IF($I$2="Длительное проживание от 10 ночей ",
INDEX(GRID!$B$18:$U$29,MATCH(M$7,GRID!$A$18:$A$29,0),MATCH(1,($U$2=GRID!$B$1:$U$1)*(КАЛЕНДАРЬ!R13=GRID!$B$3:$U$3),0))*GRID!$H$45,
ROUNDUP(INDEX(GRID!$B$18:$U$29,MATCH(M$7,GRID!$A$18:$A$29,0),MATCH(1,($U$2=GRID!$B$1:$U$1)*(КАЛЕНДАРЬ!R13=GRID!$B$3:$U$3),0))*GRID!$H$45*(1-GRID!$H$46),0))</f>
        <v>97380</v>
      </c>
      <c r="O158" s="50" t="s">
        <v>105</v>
      </c>
      <c r="P158" s="5" cm="1">
        <f t="array" ref="P158">IF($I$2="Длительное проживание от 10 ночей ",
INDEX(GRID!$B$4:$U$15,MATCH(P$7,GRID!$A$4:$A$15,0),MATCH(1,($U$2=GRID!$B$1:$U$1)*(КАЛЕНДАРЬ!R13=GRID!$B$3:$U$3),0))*GRID!$H$45,
ROUNDUP(INDEX(GRID!$B$4:$U$15,MATCH(P$7,GRID!$A$4:$A$15,0),MATCH(1,($U$2=GRID!$B$1:$U$1)*(КАЛЕНДАРЬ!R13=GRID!$B$3:$U$3),0))*GRID!$H$45*(1-GRID!$H$46),0))</f>
        <v>171090</v>
      </c>
      <c r="Q158" s="5" cm="1">
        <f t="array" ref="Q158">IF($I$2="Длительное проживание от 10 ночей ",
INDEX(GRID!$B$4:$U$15,MATCH(Q$7,GRID!$A$4:$A$15,0),MATCH(1,($U$2=GRID!$B$1:$U$1)*(КАЛЕНДАРЬ!R13=GRID!$B$3:$U$3),0))*GRID!$H$45,
ROUNDUP(INDEX(GRID!$B$4:$U$15,MATCH(Q$7,GRID!$A$4:$A$15,0),MATCH(1,($U$2=GRID!$B$1:$U$1)*(КАЛЕНДАРЬ!R13=GRID!$B$3:$U$3),0))*GRID!$H$45*(1-GRID!$H$46),0))</f>
        <v>198810</v>
      </c>
      <c r="R158" s="50" t="s">
        <v>105</v>
      </c>
      <c r="S158" s="50" t="s">
        <v>105</v>
      </c>
      <c r="T158" s="50" t="s">
        <v>105</v>
      </c>
    </row>
    <row r="159" spans="1:20" hidden="1">
      <c r="A159" s="56" t="s">
        <v>14</v>
      </c>
      <c r="B159" s="57">
        <v>11</v>
      </c>
      <c r="C159" s="5" cm="1">
        <f t="array" ref="C159">IF($I$2="Длительное проживание от 10 ночей ",
INDEX(GRID!$B$4:$U$15,MATCH(C$7,GRID!$A$4:$A$15,0),MATCH(1,($U$2=GRID!$B$1:$U$1)*(КАЛЕНДАРЬ!R14=GRID!$B$3:$U$3),0))*GRID!$H$45,
ROUNDUP(INDEX(GRID!$B$4:$U$15,MATCH(C$7,GRID!$A$4:$A$15,0),MATCH(1,($U$2=GRID!$B$1:$U$1)*(КАЛЕНДАРЬ!R14=GRID!$B$3:$U$3),0))*GRID!$H$45*(1-GRID!$H$46),0))</f>
        <v>47340</v>
      </c>
      <c r="D159" s="5" cm="1">
        <f t="array" ref="D159">IF($I$2="Длительное проживание от 10 ночей ",
INDEX(GRID!$B$18:$U$29,MATCH(C$7,GRID!$A$18:$A$29,0),MATCH(1,($U$2=GRID!$B$1:$U$1)*(КАЛЕНДАРЬ!R14=GRID!$B$3:$U$3),0))*GRID!$H$45,
ROUNDUP(INDEX(GRID!$B$18:$U$29,MATCH(C$7,GRID!$A$18:$A$29,0),MATCH(1,($U$2=GRID!$B$1:$U$1)*(КАЛЕНДАРЬ!R14=GRID!$B$3:$U$3),0))*GRID!$H$45*(1-GRID!$H$46),0))</f>
        <v>51840</v>
      </c>
      <c r="E159" s="5" cm="1">
        <f t="array" ref="E159">IF($I$2="Длительное проживание от 10 ночей ",
INDEX(GRID!$B$4:$U$15,MATCH(E$7,GRID!$A$4:$A$15,0),MATCH(1,($U$2=GRID!$B$1:$U$1)*(КАЛЕНДАРЬ!R14=GRID!$B$3:$U$3),0))*GRID!$H$45,
ROUNDUP(INDEX(GRID!$B$4:$U$15,MATCH(E$7,GRID!$A$4:$A$15,0),MATCH(1,($U$2=GRID!$B$1:$U$1)*(КАЛЕНДАРЬ!R14=GRID!$B$3:$U$3),0))*GRID!$H$45*(1-GRID!$H$46),0))</f>
        <v>55890</v>
      </c>
      <c r="F159" s="5" cm="1">
        <f t="array" ref="F159">IF($I$2="Длительное проживание от 10 ночей ",
INDEX(GRID!$B$18:$U$29,MATCH(E$7,GRID!$A$18:$A$29,0),MATCH(1,($U$2=GRID!$B$1:$U$1)*(КАЛЕНДАРЬ!R14=GRID!$B$3:$U$3),0))*GRID!$H$45,
ROUNDUP(INDEX(GRID!$B$18:$U$29,MATCH(E$7,GRID!$A$18:$A$29,0),MATCH(1,($U$2=GRID!$B$1:$U$1)*(КАЛЕНДАРЬ!R14=GRID!$B$3:$U$3),0))*GRID!$H$45*(1-GRID!$H$46),0))</f>
        <v>60390</v>
      </c>
      <c r="G159" s="50" t="s">
        <v>105</v>
      </c>
      <c r="H159" s="50" t="s">
        <v>105</v>
      </c>
      <c r="I159" s="5" cm="1">
        <f t="array" ref="I159">IF($I$2="Длительное проживание от 10 ночей ",
INDEX(GRID!$B$4:$U$15,MATCH(I$7,GRID!$A$4:$A$15,0),MATCH(1,($U$2=GRID!$B$1:$U$1)*(КАЛЕНДАРЬ!R14=GRID!$B$3:$U$3),0))*GRID!$H$45,
ROUNDUP(INDEX(GRID!$B$4:$U$15,MATCH(I$7,GRID!$A$4:$A$15,0),MATCH(1,($U$2=GRID!$B$1:$U$1)*(КАЛЕНДАРЬ!R14=GRID!$B$3:$U$3),0))*GRID!$H$45*(1-GRID!$H$46),0))</f>
        <v>68940</v>
      </c>
      <c r="J159" s="5" cm="1">
        <f t="array" ref="J159">IF($I$2="Длительное проживание от 10 ночей ",
INDEX(GRID!$B$18:$U$29,MATCH(I$7,GRID!$A$18:$A$29,0),MATCH(1,($U$2=GRID!$B$1:$U$1)*(КАЛЕНДАРЬ!R14=GRID!$B$3:$U$3),0))*GRID!$H$45,
ROUNDUP(INDEX(GRID!$B$18:$U$29,MATCH(I$7,GRID!$A$18:$A$29,0),MATCH(1,($U$2=GRID!$B$1:$U$1)*(КАЛЕНДАРЬ!R14=GRID!$B$3:$U$3),0))*GRID!$H$45*(1-GRID!$H$46),0))</f>
        <v>73440</v>
      </c>
      <c r="K159" s="50" t="s">
        <v>105</v>
      </c>
      <c r="L159" s="50" t="s">
        <v>105</v>
      </c>
      <c r="M159" s="5" cm="1">
        <f t="array" ref="M159">IF($I$2="Длительное проживание от 10 ночей ",
INDEX(GRID!$B$4:$U$15,MATCH(M$7,GRID!$A$4:$A$15,0),MATCH(1,($U$2=GRID!$B$1:$U$1)*(КАЛЕНДАРЬ!R14=GRID!$B$3:$U$3),0))*GRID!$H$45,
ROUNDUP(INDEX(GRID!$B$4:$U$15,MATCH(M$7,GRID!$A$4:$A$15,0),MATCH(1,($U$2=GRID!$B$1:$U$1)*(КАЛЕНДАРЬ!R14=GRID!$B$3:$U$3),0))*GRID!$H$45*(1-GRID!$H$46),0))</f>
        <v>99360</v>
      </c>
      <c r="N159" s="5" cm="1">
        <f t="array" ref="N159">IF($I$2="Длительное проживание от 10 ночей ",
INDEX(GRID!$B$18:$U$29,MATCH(M$7,GRID!$A$18:$A$29,0),MATCH(1,($U$2=GRID!$B$1:$U$1)*(КАЛЕНДАРЬ!R14=GRID!$B$3:$U$3),0))*GRID!$H$45,
ROUNDUP(INDEX(GRID!$B$18:$U$29,MATCH(M$7,GRID!$A$18:$A$29,0),MATCH(1,($U$2=GRID!$B$1:$U$1)*(КАЛЕНДАРЬ!R14=GRID!$B$3:$U$3),0))*GRID!$H$45*(1-GRID!$H$46),0))</f>
        <v>103860</v>
      </c>
      <c r="O159" s="50" t="s">
        <v>105</v>
      </c>
      <c r="P159" s="5" cm="1">
        <f t="array" ref="P159">IF($I$2="Длительное проживание от 10 ночей ",
INDEX(GRID!$B$4:$U$15,MATCH(P$7,GRID!$A$4:$A$15,0),MATCH(1,($U$2=GRID!$B$1:$U$1)*(КАЛЕНДАРЬ!R14=GRID!$B$3:$U$3),0))*GRID!$H$45,
ROUNDUP(INDEX(GRID!$B$4:$U$15,MATCH(P$7,GRID!$A$4:$A$15,0),MATCH(1,($U$2=GRID!$B$1:$U$1)*(КАЛЕНДАРЬ!R14=GRID!$B$3:$U$3),0))*GRID!$H$45*(1-GRID!$H$46),0))</f>
        <v>179370</v>
      </c>
      <c r="Q159" s="5" cm="1">
        <f t="array" ref="Q159">IF($I$2="Длительное проживание от 10 ночей ",
INDEX(GRID!$B$4:$U$15,MATCH(Q$7,GRID!$A$4:$A$15,0),MATCH(1,($U$2=GRID!$B$1:$U$1)*(КАЛЕНДАРЬ!R14=GRID!$B$3:$U$3),0))*GRID!$H$45,
ROUNDUP(INDEX(GRID!$B$4:$U$15,MATCH(Q$7,GRID!$A$4:$A$15,0),MATCH(1,($U$2=GRID!$B$1:$U$1)*(КАЛЕНДАРЬ!R14=GRID!$B$3:$U$3),0))*GRID!$H$45*(1-GRID!$H$46),0))</f>
        <v>207540</v>
      </c>
      <c r="R159" s="50" t="s">
        <v>105</v>
      </c>
      <c r="S159" s="50" t="s">
        <v>105</v>
      </c>
      <c r="T159" s="50" t="s">
        <v>105</v>
      </c>
    </row>
    <row r="160" spans="1:20" hidden="1">
      <c r="A160" s="56" t="s">
        <v>15</v>
      </c>
      <c r="B160" s="57">
        <v>12</v>
      </c>
      <c r="C160" s="5" cm="1">
        <f t="array" ref="C160">IF($I$2="Длительное проживание от 10 ночей ",
INDEX(GRID!$B$4:$U$15,MATCH(C$7,GRID!$A$4:$A$15,0),MATCH(1,($U$2=GRID!$B$1:$U$1)*(КАЛЕНДАРЬ!R15=GRID!$B$3:$U$3),0))*GRID!$H$45,
ROUNDUP(INDEX(GRID!$B$4:$U$15,MATCH(C$7,GRID!$A$4:$A$15,0),MATCH(1,($U$2=GRID!$B$1:$U$1)*(КАЛЕНДАРЬ!R15=GRID!$B$3:$U$3),0))*GRID!$H$45*(1-GRID!$H$46),0))</f>
        <v>47340</v>
      </c>
      <c r="D160" s="5" cm="1">
        <f t="array" ref="D160">IF($I$2="Длительное проживание от 10 ночей ",
INDEX(GRID!$B$18:$U$29,MATCH(C$7,GRID!$A$18:$A$29,0),MATCH(1,($U$2=GRID!$B$1:$U$1)*(КАЛЕНДАРЬ!R15=GRID!$B$3:$U$3),0))*GRID!$H$45,
ROUNDUP(INDEX(GRID!$B$18:$U$29,MATCH(C$7,GRID!$A$18:$A$29,0),MATCH(1,($U$2=GRID!$B$1:$U$1)*(КАЛЕНДАРЬ!R15=GRID!$B$3:$U$3),0))*GRID!$H$45*(1-GRID!$H$46),0))</f>
        <v>51840</v>
      </c>
      <c r="E160" s="5" cm="1">
        <f t="array" ref="E160">IF($I$2="Длительное проживание от 10 ночей ",
INDEX(GRID!$B$4:$U$15,MATCH(E$7,GRID!$A$4:$A$15,0),MATCH(1,($U$2=GRID!$B$1:$U$1)*(КАЛЕНДАРЬ!R15=GRID!$B$3:$U$3),0))*GRID!$H$45,
ROUNDUP(INDEX(GRID!$B$4:$U$15,MATCH(E$7,GRID!$A$4:$A$15,0),MATCH(1,($U$2=GRID!$B$1:$U$1)*(КАЛЕНДАРЬ!R15=GRID!$B$3:$U$3),0))*GRID!$H$45*(1-GRID!$H$46),0))</f>
        <v>55890</v>
      </c>
      <c r="F160" s="5" cm="1">
        <f t="array" ref="F160">IF($I$2="Длительное проживание от 10 ночей ",
INDEX(GRID!$B$18:$U$29,MATCH(E$7,GRID!$A$18:$A$29,0),MATCH(1,($U$2=GRID!$B$1:$U$1)*(КАЛЕНДАРЬ!R15=GRID!$B$3:$U$3),0))*GRID!$H$45,
ROUNDUP(INDEX(GRID!$B$18:$U$29,MATCH(E$7,GRID!$A$18:$A$29,0),MATCH(1,($U$2=GRID!$B$1:$U$1)*(КАЛЕНДАРЬ!R15=GRID!$B$3:$U$3),0))*GRID!$H$45*(1-GRID!$H$46),0))</f>
        <v>60390</v>
      </c>
      <c r="G160" s="50" t="s">
        <v>105</v>
      </c>
      <c r="H160" s="50" t="s">
        <v>105</v>
      </c>
      <c r="I160" s="5" cm="1">
        <f t="array" ref="I160">IF($I$2="Длительное проживание от 10 ночей ",
INDEX(GRID!$B$4:$U$15,MATCH(I$7,GRID!$A$4:$A$15,0),MATCH(1,($U$2=GRID!$B$1:$U$1)*(КАЛЕНДАРЬ!R15=GRID!$B$3:$U$3),0))*GRID!$H$45,
ROUNDUP(INDEX(GRID!$B$4:$U$15,MATCH(I$7,GRID!$A$4:$A$15,0),MATCH(1,($U$2=GRID!$B$1:$U$1)*(КАЛЕНДАРЬ!R15=GRID!$B$3:$U$3),0))*GRID!$H$45*(1-GRID!$H$46),0))</f>
        <v>68940</v>
      </c>
      <c r="J160" s="5" cm="1">
        <f t="array" ref="J160">IF($I$2="Длительное проживание от 10 ночей ",
INDEX(GRID!$B$18:$U$29,MATCH(I$7,GRID!$A$18:$A$29,0),MATCH(1,($U$2=GRID!$B$1:$U$1)*(КАЛЕНДАРЬ!R15=GRID!$B$3:$U$3),0))*GRID!$H$45,
ROUNDUP(INDEX(GRID!$B$18:$U$29,MATCH(I$7,GRID!$A$18:$A$29,0),MATCH(1,($U$2=GRID!$B$1:$U$1)*(КАЛЕНДАРЬ!R15=GRID!$B$3:$U$3),0))*GRID!$H$45*(1-GRID!$H$46),0))</f>
        <v>73440</v>
      </c>
      <c r="K160" s="50" t="s">
        <v>105</v>
      </c>
      <c r="L160" s="50" t="s">
        <v>105</v>
      </c>
      <c r="M160" s="5" cm="1">
        <f t="array" ref="M160">IF($I$2="Длительное проживание от 10 ночей ",
INDEX(GRID!$B$4:$U$15,MATCH(M$7,GRID!$A$4:$A$15,0),MATCH(1,($U$2=GRID!$B$1:$U$1)*(КАЛЕНДАРЬ!R15=GRID!$B$3:$U$3),0))*GRID!$H$45,
ROUNDUP(INDEX(GRID!$B$4:$U$15,MATCH(M$7,GRID!$A$4:$A$15,0),MATCH(1,($U$2=GRID!$B$1:$U$1)*(КАЛЕНДАРЬ!R15=GRID!$B$3:$U$3),0))*GRID!$H$45*(1-GRID!$H$46),0))</f>
        <v>99360</v>
      </c>
      <c r="N160" s="5" cm="1">
        <f t="array" ref="N160">IF($I$2="Длительное проживание от 10 ночей ",
INDEX(GRID!$B$18:$U$29,MATCH(M$7,GRID!$A$18:$A$29,0),MATCH(1,($U$2=GRID!$B$1:$U$1)*(КАЛЕНДАРЬ!R15=GRID!$B$3:$U$3),0))*GRID!$H$45,
ROUNDUP(INDEX(GRID!$B$18:$U$29,MATCH(M$7,GRID!$A$18:$A$29,0),MATCH(1,($U$2=GRID!$B$1:$U$1)*(КАЛЕНДАРЬ!R15=GRID!$B$3:$U$3),0))*GRID!$H$45*(1-GRID!$H$46),0))</f>
        <v>103860</v>
      </c>
      <c r="O160" s="50" t="s">
        <v>105</v>
      </c>
      <c r="P160" s="5" cm="1">
        <f t="array" ref="P160">IF($I$2="Длительное проживание от 10 ночей ",
INDEX(GRID!$B$4:$U$15,MATCH(P$7,GRID!$A$4:$A$15,0),MATCH(1,($U$2=GRID!$B$1:$U$1)*(КАЛЕНДАРЬ!R15=GRID!$B$3:$U$3),0))*GRID!$H$45,
ROUNDUP(INDEX(GRID!$B$4:$U$15,MATCH(P$7,GRID!$A$4:$A$15,0),MATCH(1,($U$2=GRID!$B$1:$U$1)*(КАЛЕНДАРЬ!R15=GRID!$B$3:$U$3),0))*GRID!$H$45*(1-GRID!$H$46),0))</f>
        <v>179370</v>
      </c>
      <c r="Q160" s="5" cm="1">
        <f t="array" ref="Q160">IF($I$2="Длительное проживание от 10 ночей ",
INDEX(GRID!$B$4:$U$15,MATCH(Q$7,GRID!$A$4:$A$15,0),MATCH(1,($U$2=GRID!$B$1:$U$1)*(КАЛЕНДАРЬ!R15=GRID!$B$3:$U$3),0))*GRID!$H$45,
ROUNDUP(INDEX(GRID!$B$4:$U$15,MATCH(Q$7,GRID!$A$4:$A$15,0),MATCH(1,($U$2=GRID!$B$1:$U$1)*(КАЛЕНДАРЬ!R15=GRID!$B$3:$U$3),0))*GRID!$H$45*(1-GRID!$H$46),0))</f>
        <v>207540</v>
      </c>
      <c r="R160" s="50" t="s">
        <v>105</v>
      </c>
      <c r="S160" s="50" t="s">
        <v>105</v>
      </c>
      <c r="T160" s="50" t="s">
        <v>105</v>
      </c>
    </row>
    <row r="161" spans="1:20" hidden="1">
      <c r="A161" s="56" t="s">
        <v>16</v>
      </c>
      <c r="B161" s="57">
        <v>13</v>
      </c>
      <c r="C161" s="5" cm="1">
        <f t="array" ref="C161">IF($I$2="Длительное проживание от 10 ночей ",
INDEX(GRID!$B$4:$U$15,MATCH(C$7,GRID!$A$4:$A$15,0),MATCH(1,($U$2=GRID!$B$1:$U$1)*(КАЛЕНДАРЬ!R16=GRID!$B$3:$U$3),0))*GRID!$H$45,
ROUNDUP(INDEX(GRID!$B$4:$U$15,MATCH(C$7,GRID!$A$4:$A$15,0),MATCH(1,($U$2=GRID!$B$1:$U$1)*(КАЛЕНДАРЬ!R16=GRID!$B$3:$U$3),0))*GRID!$H$45*(1-GRID!$H$46),0))</f>
        <v>47340</v>
      </c>
      <c r="D161" s="5" cm="1">
        <f t="array" ref="D161">IF($I$2="Длительное проживание от 10 ночей ",
INDEX(GRID!$B$18:$U$29,MATCH(C$7,GRID!$A$18:$A$29,0),MATCH(1,($U$2=GRID!$B$1:$U$1)*(КАЛЕНДАРЬ!R16=GRID!$B$3:$U$3),0))*GRID!$H$45,
ROUNDUP(INDEX(GRID!$B$18:$U$29,MATCH(C$7,GRID!$A$18:$A$29,0),MATCH(1,($U$2=GRID!$B$1:$U$1)*(КАЛЕНДАРЬ!R16=GRID!$B$3:$U$3),0))*GRID!$H$45*(1-GRID!$H$46),0))</f>
        <v>51840</v>
      </c>
      <c r="E161" s="5" cm="1">
        <f t="array" ref="E161">IF($I$2="Длительное проживание от 10 ночей ",
INDEX(GRID!$B$4:$U$15,MATCH(E$7,GRID!$A$4:$A$15,0),MATCH(1,($U$2=GRID!$B$1:$U$1)*(КАЛЕНДАРЬ!R16=GRID!$B$3:$U$3),0))*GRID!$H$45,
ROUNDUP(INDEX(GRID!$B$4:$U$15,MATCH(E$7,GRID!$A$4:$A$15,0),MATCH(1,($U$2=GRID!$B$1:$U$1)*(КАЛЕНДАРЬ!R16=GRID!$B$3:$U$3),0))*GRID!$H$45*(1-GRID!$H$46),0))</f>
        <v>55890</v>
      </c>
      <c r="F161" s="5" cm="1">
        <f t="array" ref="F161">IF($I$2="Длительное проживание от 10 ночей ",
INDEX(GRID!$B$18:$U$29,MATCH(E$7,GRID!$A$18:$A$29,0),MATCH(1,($U$2=GRID!$B$1:$U$1)*(КАЛЕНДАРЬ!R16=GRID!$B$3:$U$3),0))*GRID!$H$45,
ROUNDUP(INDEX(GRID!$B$18:$U$29,MATCH(E$7,GRID!$A$18:$A$29,0),MATCH(1,($U$2=GRID!$B$1:$U$1)*(КАЛЕНДАРЬ!R16=GRID!$B$3:$U$3),0))*GRID!$H$45*(1-GRID!$H$46),0))</f>
        <v>60390</v>
      </c>
      <c r="G161" s="50" t="s">
        <v>105</v>
      </c>
      <c r="H161" s="50" t="s">
        <v>105</v>
      </c>
      <c r="I161" s="5" cm="1">
        <f t="array" ref="I161">IF($I$2="Длительное проживание от 10 ночей ",
INDEX(GRID!$B$4:$U$15,MATCH(I$7,GRID!$A$4:$A$15,0),MATCH(1,($U$2=GRID!$B$1:$U$1)*(КАЛЕНДАРЬ!R16=GRID!$B$3:$U$3),0))*GRID!$H$45,
ROUNDUP(INDEX(GRID!$B$4:$U$15,MATCH(I$7,GRID!$A$4:$A$15,0),MATCH(1,($U$2=GRID!$B$1:$U$1)*(КАЛЕНДАРЬ!R16=GRID!$B$3:$U$3),0))*GRID!$H$45*(1-GRID!$H$46),0))</f>
        <v>68940</v>
      </c>
      <c r="J161" s="5" cm="1">
        <f t="array" ref="J161">IF($I$2="Длительное проживание от 10 ночей ",
INDEX(GRID!$B$18:$U$29,MATCH(I$7,GRID!$A$18:$A$29,0),MATCH(1,($U$2=GRID!$B$1:$U$1)*(КАЛЕНДАРЬ!R16=GRID!$B$3:$U$3),0))*GRID!$H$45,
ROUNDUP(INDEX(GRID!$B$18:$U$29,MATCH(I$7,GRID!$A$18:$A$29,0),MATCH(1,($U$2=GRID!$B$1:$U$1)*(КАЛЕНДАРЬ!R16=GRID!$B$3:$U$3),0))*GRID!$H$45*(1-GRID!$H$46),0))</f>
        <v>73440</v>
      </c>
      <c r="K161" s="50" t="s">
        <v>105</v>
      </c>
      <c r="L161" s="50" t="s">
        <v>105</v>
      </c>
      <c r="M161" s="5" cm="1">
        <f t="array" ref="M161">IF($I$2="Длительное проживание от 10 ночей ",
INDEX(GRID!$B$4:$U$15,MATCH(M$7,GRID!$A$4:$A$15,0),MATCH(1,($U$2=GRID!$B$1:$U$1)*(КАЛЕНДАРЬ!R16=GRID!$B$3:$U$3),0))*GRID!$H$45,
ROUNDUP(INDEX(GRID!$B$4:$U$15,MATCH(M$7,GRID!$A$4:$A$15,0),MATCH(1,($U$2=GRID!$B$1:$U$1)*(КАЛЕНДАРЬ!R16=GRID!$B$3:$U$3),0))*GRID!$H$45*(1-GRID!$H$46),0))</f>
        <v>99360</v>
      </c>
      <c r="N161" s="5" cm="1">
        <f t="array" ref="N161">IF($I$2="Длительное проживание от 10 ночей ",
INDEX(GRID!$B$18:$U$29,MATCH(M$7,GRID!$A$18:$A$29,0),MATCH(1,($U$2=GRID!$B$1:$U$1)*(КАЛЕНДАРЬ!R16=GRID!$B$3:$U$3),0))*GRID!$H$45,
ROUNDUP(INDEX(GRID!$B$18:$U$29,MATCH(M$7,GRID!$A$18:$A$29,0),MATCH(1,($U$2=GRID!$B$1:$U$1)*(КАЛЕНДАРЬ!R16=GRID!$B$3:$U$3),0))*GRID!$H$45*(1-GRID!$H$46),0))</f>
        <v>103860</v>
      </c>
      <c r="O161" s="50" t="s">
        <v>105</v>
      </c>
      <c r="P161" s="5" cm="1">
        <f t="array" ref="P161">IF($I$2="Длительное проживание от 10 ночей ",
INDEX(GRID!$B$4:$U$15,MATCH(P$7,GRID!$A$4:$A$15,0),MATCH(1,($U$2=GRID!$B$1:$U$1)*(КАЛЕНДАРЬ!R16=GRID!$B$3:$U$3),0))*GRID!$H$45,
ROUNDUP(INDEX(GRID!$B$4:$U$15,MATCH(P$7,GRID!$A$4:$A$15,0),MATCH(1,($U$2=GRID!$B$1:$U$1)*(КАЛЕНДАРЬ!R16=GRID!$B$3:$U$3),0))*GRID!$H$45*(1-GRID!$H$46),0))</f>
        <v>179370</v>
      </c>
      <c r="Q161" s="5" cm="1">
        <f t="array" ref="Q161">IF($I$2="Длительное проживание от 10 ночей ",
INDEX(GRID!$B$4:$U$15,MATCH(Q$7,GRID!$A$4:$A$15,0),MATCH(1,($U$2=GRID!$B$1:$U$1)*(КАЛЕНДАРЬ!R16=GRID!$B$3:$U$3),0))*GRID!$H$45,
ROUNDUP(INDEX(GRID!$B$4:$U$15,MATCH(Q$7,GRID!$A$4:$A$15,0),MATCH(1,($U$2=GRID!$B$1:$U$1)*(КАЛЕНДАРЬ!R16=GRID!$B$3:$U$3),0))*GRID!$H$45*(1-GRID!$H$46),0))</f>
        <v>207540</v>
      </c>
      <c r="R161" s="50" t="s">
        <v>105</v>
      </c>
      <c r="S161" s="50" t="s">
        <v>105</v>
      </c>
      <c r="T161" s="50" t="s">
        <v>105</v>
      </c>
    </row>
    <row r="162" spans="1:20" hidden="1">
      <c r="A162" s="56" t="s">
        <v>17</v>
      </c>
      <c r="B162" s="57">
        <v>14</v>
      </c>
      <c r="C162" s="5" cm="1">
        <f t="array" ref="C162">IF($I$2="Длительное проживание от 10 ночей ",
INDEX(GRID!$B$4:$U$15,MATCH(C$7,GRID!$A$4:$A$15,0),MATCH(1,($U$2=GRID!$B$1:$U$1)*(КАЛЕНДАРЬ!R17=GRID!$B$3:$U$3),0))*GRID!$H$45,
ROUNDUP(INDEX(GRID!$B$4:$U$15,MATCH(C$7,GRID!$A$4:$A$15,0),MATCH(1,($U$2=GRID!$B$1:$U$1)*(КАЛЕНДАРЬ!R17=GRID!$B$3:$U$3),0))*GRID!$H$45*(1-GRID!$H$46),0))</f>
        <v>47340</v>
      </c>
      <c r="D162" s="5" cm="1">
        <f t="array" ref="D162">IF($I$2="Длительное проживание от 10 ночей ",
INDEX(GRID!$B$18:$U$29,MATCH(C$7,GRID!$A$18:$A$29,0),MATCH(1,($U$2=GRID!$B$1:$U$1)*(КАЛЕНДАРЬ!R17=GRID!$B$3:$U$3),0))*GRID!$H$45,
ROUNDUP(INDEX(GRID!$B$18:$U$29,MATCH(C$7,GRID!$A$18:$A$29,0),MATCH(1,($U$2=GRID!$B$1:$U$1)*(КАЛЕНДАРЬ!R17=GRID!$B$3:$U$3),0))*GRID!$H$45*(1-GRID!$H$46),0))</f>
        <v>51840</v>
      </c>
      <c r="E162" s="5" cm="1">
        <f t="array" ref="E162">IF($I$2="Длительное проживание от 10 ночей ",
INDEX(GRID!$B$4:$U$15,MATCH(E$7,GRID!$A$4:$A$15,0),MATCH(1,($U$2=GRID!$B$1:$U$1)*(КАЛЕНДАРЬ!R17=GRID!$B$3:$U$3),0))*GRID!$H$45,
ROUNDUP(INDEX(GRID!$B$4:$U$15,MATCH(E$7,GRID!$A$4:$A$15,0),MATCH(1,($U$2=GRID!$B$1:$U$1)*(КАЛЕНДАРЬ!R17=GRID!$B$3:$U$3),0))*GRID!$H$45*(1-GRID!$H$46),0))</f>
        <v>55890</v>
      </c>
      <c r="F162" s="5" cm="1">
        <f t="array" ref="F162">IF($I$2="Длительное проживание от 10 ночей ",
INDEX(GRID!$B$18:$U$29,MATCH(E$7,GRID!$A$18:$A$29,0),MATCH(1,($U$2=GRID!$B$1:$U$1)*(КАЛЕНДАРЬ!R17=GRID!$B$3:$U$3),0))*GRID!$H$45,
ROUNDUP(INDEX(GRID!$B$18:$U$29,MATCH(E$7,GRID!$A$18:$A$29,0),MATCH(1,($U$2=GRID!$B$1:$U$1)*(КАЛЕНДАРЬ!R17=GRID!$B$3:$U$3),0))*GRID!$H$45*(1-GRID!$H$46),0))</f>
        <v>60390</v>
      </c>
      <c r="G162" s="50" t="s">
        <v>105</v>
      </c>
      <c r="H162" s="50" t="s">
        <v>105</v>
      </c>
      <c r="I162" s="5" cm="1">
        <f t="array" ref="I162">IF($I$2="Длительное проживание от 10 ночей ",
INDEX(GRID!$B$4:$U$15,MATCH(I$7,GRID!$A$4:$A$15,0),MATCH(1,($U$2=GRID!$B$1:$U$1)*(КАЛЕНДАРЬ!R17=GRID!$B$3:$U$3),0))*GRID!$H$45,
ROUNDUP(INDEX(GRID!$B$4:$U$15,MATCH(I$7,GRID!$A$4:$A$15,0),MATCH(1,($U$2=GRID!$B$1:$U$1)*(КАЛЕНДАРЬ!R17=GRID!$B$3:$U$3),0))*GRID!$H$45*(1-GRID!$H$46),0))</f>
        <v>68940</v>
      </c>
      <c r="J162" s="5" cm="1">
        <f t="array" ref="J162">IF($I$2="Длительное проживание от 10 ночей ",
INDEX(GRID!$B$18:$U$29,MATCH(I$7,GRID!$A$18:$A$29,0),MATCH(1,($U$2=GRID!$B$1:$U$1)*(КАЛЕНДАРЬ!R17=GRID!$B$3:$U$3),0))*GRID!$H$45,
ROUNDUP(INDEX(GRID!$B$18:$U$29,MATCH(I$7,GRID!$A$18:$A$29,0),MATCH(1,($U$2=GRID!$B$1:$U$1)*(КАЛЕНДАРЬ!R17=GRID!$B$3:$U$3),0))*GRID!$H$45*(1-GRID!$H$46),0))</f>
        <v>73440</v>
      </c>
      <c r="K162" s="50" t="s">
        <v>105</v>
      </c>
      <c r="L162" s="50" t="s">
        <v>105</v>
      </c>
      <c r="M162" s="5" cm="1">
        <f t="array" ref="M162">IF($I$2="Длительное проживание от 10 ночей ",
INDEX(GRID!$B$4:$U$15,MATCH(M$7,GRID!$A$4:$A$15,0),MATCH(1,($U$2=GRID!$B$1:$U$1)*(КАЛЕНДАРЬ!R17=GRID!$B$3:$U$3),0))*GRID!$H$45,
ROUNDUP(INDEX(GRID!$B$4:$U$15,MATCH(M$7,GRID!$A$4:$A$15,0),MATCH(1,($U$2=GRID!$B$1:$U$1)*(КАЛЕНДАРЬ!R17=GRID!$B$3:$U$3),0))*GRID!$H$45*(1-GRID!$H$46),0))</f>
        <v>99360</v>
      </c>
      <c r="N162" s="5" cm="1">
        <f t="array" ref="N162">IF($I$2="Длительное проживание от 10 ночей ",
INDEX(GRID!$B$18:$U$29,MATCH(M$7,GRID!$A$18:$A$29,0),MATCH(1,($U$2=GRID!$B$1:$U$1)*(КАЛЕНДАРЬ!R17=GRID!$B$3:$U$3),0))*GRID!$H$45,
ROUNDUP(INDEX(GRID!$B$18:$U$29,MATCH(M$7,GRID!$A$18:$A$29,0),MATCH(1,($U$2=GRID!$B$1:$U$1)*(КАЛЕНДАРЬ!R17=GRID!$B$3:$U$3),0))*GRID!$H$45*(1-GRID!$H$46),0))</f>
        <v>103860</v>
      </c>
      <c r="O162" s="50" t="s">
        <v>105</v>
      </c>
      <c r="P162" s="5" cm="1">
        <f t="array" ref="P162">IF($I$2="Длительное проживание от 10 ночей ",
INDEX(GRID!$B$4:$U$15,MATCH(P$7,GRID!$A$4:$A$15,0),MATCH(1,($U$2=GRID!$B$1:$U$1)*(КАЛЕНДАРЬ!R17=GRID!$B$3:$U$3),0))*GRID!$H$45,
ROUNDUP(INDEX(GRID!$B$4:$U$15,MATCH(P$7,GRID!$A$4:$A$15,0),MATCH(1,($U$2=GRID!$B$1:$U$1)*(КАЛЕНДАРЬ!R17=GRID!$B$3:$U$3),0))*GRID!$H$45*(1-GRID!$H$46),0))</f>
        <v>179370</v>
      </c>
      <c r="Q162" s="5" cm="1">
        <f t="array" ref="Q162">IF($I$2="Длительное проживание от 10 ночей ",
INDEX(GRID!$B$4:$U$15,MATCH(Q$7,GRID!$A$4:$A$15,0),MATCH(1,($U$2=GRID!$B$1:$U$1)*(КАЛЕНДАРЬ!R17=GRID!$B$3:$U$3),0))*GRID!$H$45,
ROUNDUP(INDEX(GRID!$B$4:$U$15,MATCH(Q$7,GRID!$A$4:$A$15,0),MATCH(1,($U$2=GRID!$B$1:$U$1)*(КАЛЕНДАРЬ!R17=GRID!$B$3:$U$3),0))*GRID!$H$45*(1-GRID!$H$46),0))</f>
        <v>207540</v>
      </c>
      <c r="R162" s="50" t="s">
        <v>105</v>
      </c>
      <c r="S162" s="50" t="s">
        <v>105</v>
      </c>
      <c r="T162" s="50" t="s">
        <v>105</v>
      </c>
    </row>
    <row r="163" spans="1:20" hidden="1">
      <c r="A163" s="56" t="s">
        <v>11</v>
      </c>
      <c r="B163" s="57">
        <v>15</v>
      </c>
      <c r="C163" s="5" cm="1">
        <f t="array" ref="C163">IF($I$2="Длительное проживание от 10 ночей ",
INDEX(GRID!$B$4:$U$15,MATCH(C$7,GRID!$A$4:$A$15,0),MATCH(1,($U$2=GRID!$B$1:$U$1)*(КАЛЕНДАРЬ!R18=GRID!$B$3:$U$3),0))*GRID!$H$45,
ROUNDUP(INDEX(GRID!$B$4:$U$15,MATCH(C$7,GRID!$A$4:$A$15,0),MATCH(1,($U$2=GRID!$B$1:$U$1)*(КАЛЕНДАРЬ!R18=GRID!$B$3:$U$3),0))*GRID!$H$45*(1-GRID!$H$46),0))</f>
        <v>43290</v>
      </c>
      <c r="D163" s="5" cm="1">
        <f t="array" ref="D163">IF($I$2="Длительное проживание от 10 ночей ",
INDEX(GRID!$B$18:$U$29,MATCH(C$7,GRID!$A$18:$A$29,0),MATCH(1,($U$2=GRID!$B$1:$U$1)*(КАЛЕНДАРЬ!R18=GRID!$B$3:$U$3),0))*GRID!$H$45,
ROUNDUP(INDEX(GRID!$B$18:$U$29,MATCH(C$7,GRID!$A$18:$A$29,0),MATCH(1,($U$2=GRID!$B$1:$U$1)*(КАЛЕНДАРЬ!R18=GRID!$B$3:$U$3),0))*GRID!$H$45*(1-GRID!$H$46),0))</f>
        <v>47790</v>
      </c>
      <c r="E163" s="5" cm="1">
        <f t="array" ref="E163">IF($I$2="Длительное проживание от 10 ночей ",
INDEX(GRID!$B$4:$U$15,MATCH(E$7,GRID!$A$4:$A$15,0),MATCH(1,($U$2=GRID!$B$1:$U$1)*(КАЛЕНДАРЬ!R18=GRID!$B$3:$U$3),0))*GRID!$H$45,
ROUNDUP(INDEX(GRID!$B$4:$U$15,MATCH(E$7,GRID!$A$4:$A$15,0),MATCH(1,($U$2=GRID!$B$1:$U$1)*(КАЛЕНДАРЬ!R18=GRID!$B$3:$U$3),0))*GRID!$H$45*(1-GRID!$H$46),0))</f>
        <v>51390</v>
      </c>
      <c r="F163" s="5" cm="1">
        <f t="array" ref="F163">IF($I$2="Длительное проживание от 10 ночей ",
INDEX(GRID!$B$18:$U$29,MATCH(E$7,GRID!$A$18:$A$29,0),MATCH(1,($U$2=GRID!$B$1:$U$1)*(КАЛЕНДАРЬ!R18=GRID!$B$3:$U$3),0))*GRID!$H$45,
ROUNDUP(INDEX(GRID!$B$18:$U$29,MATCH(E$7,GRID!$A$18:$A$29,0),MATCH(1,($U$2=GRID!$B$1:$U$1)*(КАЛЕНДАРЬ!R18=GRID!$B$3:$U$3),0))*GRID!$H$45*(1-GRID!$H$46),0))</f>
        <v>55890</v>
      </c>
      <c r="G163" s="50" t="s">
        <v>105</v>
      </c>
      <c r="H163" s="50" t="s">
        <v>105</v>
      </c>
      <c r="I163" s="5" cm="1">
        <f t="array" ref="I163">IF($I$2="Длительное проживание от 10 ночей ",
INDEX(GRID!$B$4:$U$15,MATCH(I$7,GRID!$A$4:$A$15,0),MATCH(1,($U$2=GRID!$B$1:$U$1)*(КАЛЕНДАРЬ!R18=GRID!$B$3:$U$3),0))*GRID!$H$45,
ROUNDUP(INDEX(GRID!$B$4:$U$15,MATCH(I$7,GRID!$A$4:$A$15,0),MATCH(1,($U$2=GRID!$B$1:$U$1)*(КАЛЕНДАРЬ!R18=GRID!$B$3:$U$3),0))*GRID!$H$45*(1-GRID!$H$46),0))</f>
        <v>63900</v>
      </c>
      <c r="J163" s="5" cm="1">
        <f t="array" ref="J163">IF($I$2="Длительное проживание от 10 ночей ",
INDEX(GRID!$B$18:$U$29,MATCH(I$7,GRID!$A$18:$A$29,0),MATCH(1,($U$2=GRID!$B$1:$U$1)*(КАЛЕНДАРЬ!R18=GRID!$B$3:$U$3),0))*GRID!$H$45,
ROUNDUP(INDEX(GRID!$B$18:$U$29,MATCH(I$7,GRID!$A$18:$A$29,0),MATCH(1,($U$2=GRID!$B$1:$U$1)*(КАЛЕНДАРЬ!R18=GRID!$B$3:$U$3),0))*GRID!$H$45*(1-GRID!$H$46),0))</f>
        <v>68400</v>
      </c>
      <c r="K163" s="50" t="s">
        <v>105</v>
      </c>
      <c r="L163" s="50" t="s">
        <v>105</v>
      </c>
      <c r="M163" s="5" cm="1">
        <f t="array" ref="M163">IF($I$2="Длительное проживание от 10 ночей ",
INDEX(GRID!$B$4:$U$15,MATCH(M$7,GRID!$A$4:$A$15,0),MATCH(1,($U$2=GRID!$B$1:$U$1)*(КАЛЕНДАРЬ!R18=GRID!$B$3:$U$3),0))*GRID!$H$45,
ROUNDUP(INDEX(GRID!$B$4:$U$15,MATCH(M$7,GRID!$A$4:$A$15,0),MATCH(1,($U$2=GRID!$B$1:$U$1)*(КАЛЕНДАРЬ!R18=GRID!$B$3:$U$3),0))*GRID!$H$45*(1-GRID!$H$46),0))</f>
        <v>92880</v>
      </c>
      <c r="N163" s="5" cm="1">
        <f t="array" ref="N163">IF($I$2="Длительное проживание от 10 ночей ",
INDEX(GRID!$B$18:$U$29,MATCH(M$7,GRID!$A$18:$A$29,0),MATCH(1,($U$2=GRID!$B$1:$U$1)*(КАЛЕНДАРЬ!R18=GRID!$B$3:$U$3),0))*GRID!$H$45,
ROUNDUP(INDEX(GRID!$B$18:$U$29,MATCH(M$7,GRID!$A$18:$A$29,0),MATCH(1,($U$2=GRID!$B$1:$U$1)*(КАЛЕНДАРЬ!R18=GRID!$B$3:$U$3),0))*GRID!$H$45*(1-GRID!$H$46),0))</f>
        <v>97380</v>
      </c>
      <c r="O163" s="50" t="s">
        <v>105</v>
      </c>
      <c r="P163" s="5" cm="1">
        <f t="array" ref="P163">IF($I$2="Длительное проживание от 10 ночей ",
INDEX(GRID!$B$4:$U$15,MATCH(P$7,GRID!$A$4:$A$15,0),MATCH(1,($U$2=GRID!$B$1:$U$1)*(КАЛЕНДАРЬ!R18=GRID!$B$3:$U$3),0))*GRID!$H$45,
ROUNDUP(INDEX(GRID!$B$4:$U$15,MATCH(P$7,GRID!$A$4:$A$15,0),MATCH(1,($U$2=GRID!$B$1:$U$1)*(КАЛЕНДАРЬ!R18=GRID!$B$3:$U$3),0))*GRID!$H$45*(1-GRID!$H$46),0))</f>
        <v>171090</v>
      </c>
      <c r="Q163" s="5" cm="1">
        <f t="array" ref="Q163">IF($I$2="Длительное проживание от 10 ночей ",
INDEX(GRID!$B$4:$U$15,MATCH(Q$7,GRID!$A$4:$A$15,0),MATCH(1,($U$2=GRID!$B$1:$U$1)*(КАЛЕНДАРЬ!R18=GRID!$B$3:$U$3),0))*GRID!$H$45,
ROUNDUP(INDEX(GRID!$B$4:$U$15,MATCH(Q$7,GRID!$A$4:$A$15,0),MATCH(1,($U$2=GRID!$B$1:$U$1)*(КАЛЕНДАРЬ!R18=GRID!$B$3:$U$3),0))*GRID!$H$45*(1-GRID!$H$46),0))</f>
        <v>198810</v>
      </c>
      <c r="R163" s="50" t="s">
        <v>105</v>
      </c>
      <c r="S163" s="50" t="s">
        <v>105</v>
      </c>
      <c r="T163" s="50" t="s">
        <v>105</v>
      </c>
    </row>
    <row r="164" spans="1:20" hidden="1">
      <c r="A164" s="56" t="s">
        <v>12</v>
      </c>
      <c r="B164" s="57">
        <v>16</v>
      </c>
      <c r="C164" s="5" cm="1">
        <f t="array" ref="C164">IF($I$2="Длительное проживание от 10 ночей ",
INDEX(GRID!$B$4:$U$15,MATCH(C$7,GRID!$A$4:$A$15,0),MATCH(1,($U$2=GRID!$B$1:$U$1)*(КАЛЕНДАРЬ!R19=GRID!$B$3:$U$3),0))*GRID!$H$45,
ROUNDUP(INDEX(GRID!$B$4:$U$15,MATCH(C$7,GRID!$A$4:$A$15,0),MATCH(1,($U$2=GRID!$B$1:$U$1)*(КАЛЕНДАРЬ!R19=GRID!$B$3:$U$3),0))*GRID!$H$45*(1-GRID!$H$46),0))</f>
        <v>43290</v>
      </c>
      <c r="D164" s="5" cm="1">
        <f t="array" ref="D164">IF($I$2="Длительное проживание от 10 ночей ",
INDEX(GRID!$B$18:$U$29,MATCH(C$7,GRID!$A$18:$A$29,0),MATCH(1,($U$2=GRID!$B$1:$U$1)*(КАЛЕНДАРЬ!R19=GRID!$B$3:$U$3),0))*GRID!$H$45,
ROUNDUP(INDEX(GRID!$B$18:$U$29,MATCH(C$7,GRID!$A$18:$A$29,0),MATCH(1,($U$2=GRID!$B$1:$U$1)*(КАЛЕНДАРЬ!R19=GRID!$B$3:$U$3),0))*GRID!$H$45*(1-GRID!$H$46),0))</f>
        <v>47790</v>
      </c>
      <c r="E164" s="5" cm="1">
        <f t="array" ref="E164">IF($I$2="Длительное проживание от 10 ночей ",
INDEX(GRID!$B$4:$U$15,MATCH(E$7,GRID!$A$4:$A$15,0),MATCH(1,($U$2=GRID!$B$1:$U$1)*(КАЛЕНДАРЬ!R19=GRID!$B$3:$U$3),0))*GRID!$H$45,
ROUNDUP(INDEX(GRID!$B$4:$U$15,MATCH(E$7,GRID!$A$4:$A$15,0),MATCH(1,($U$2=GRID!$B$1:$U$1)*(КАЛЕНДАРЬ!R19=GRID!$B$3:$U$3),0))*GRID!$H$45*(1-GRID!$H$46),0))</f>
        <v>51390</v>
      </c>
      <c r="F164" s="5" cm="1">
        <f t="array" ref="F164">IF($I$2="Длительное проживание от 10 ночей ",
INDEX(GRID!$B$18:$U$29,MATCH(E$7,GRID!$A$18:$A$29,0),MATCH(1,($U$2=GRID!$B$1:$U$1)*(КАЛЕНДАРЬ!R19=GRID!$B$3:$U$3),0))*GRID!$H$45,
ROUNDUP(INDEX(GRID!$B$18:$U$29,MATCH(E$7,GRID!$A$18:$A$29,0),MATCH(1,($U$2=GRID!$B$1:$U$1)*(КАЛЕНДАРЬ!R19=GRID!$B$3:$U$3),0))*GRID!$H$45*(1-GRID!$H$46),0))</f>
        <v>55890</v>
      </c>
      <c r="G164" s="50" t="s">
        <v>105</v>
      </c>
      <c r="H164" s="50" t="s">
        <v>105</v>
      </c>
      <c r="I164" s="5" cm="1">
        <f t="array" ref="I164">IF($I$2="Длительное проживание от 10 ночей ",
INDEX(GRID!$B$4:$U$15,MATCH(I$7,GRID!$A$4:$A$15,0),MATCH(1,($U$2=GRID!$B$1:$U$1)*(КАЛЕНДАРЬ!R19=GRID!$B$3:$U$3),0))*GRID!$H$45,
ROUNDUP(INDEX(GRID!$B$4:$U$15,MATCH(I$7,GRID!$A$4:$A$15,0),MATCH(1,($U$2=GRID!$B$1:$U$1)*(КАЛЕНДАРЬ!R19=GRID!$B$3:$U$3),0))*GRID!$H$45*(1-GRID!$H$46),0))</f>
        <v>63900</v>
      </c>
      <c r="J164" s="5" cm="1">
        <f t="array" ref="J164">IF($I$2="Длительное проживание от 10 ночей ",
INDEX(GRID!$B$18:$U$29,MATCH(I$7,GRID!$A$18:$A$29,0),MATCH(1,($U$2=GRID!$B$1:$U$1)*(КАЛЕНДАРЬ!R19=GRID!$B$3:$U$3),0))*GRID!$H$45,
ROUNDUP(INDEX(GRID!$B$18:$U$29,MATCH(I$7,GRID!$A$18:$A$29,0),MATCH(1,($U$2=GRID!$B$1:$U$1)*(КАЛЕНДАРЬ!R19=GRID!$B$3:$U$3),0))*GRID!$H$45*(1-GRID!$H$46),0))</f>
        <v>68400</v>
      </c>
      <c r="K164" s="50" t="s">
        <v>105</v>
      </c>
      <c r="L164" s="50" t="s">
        <v>105</v>
      </c>
      <c r="M164" s="5" cm="1">
        <f t="array" ref="M164">IF($I$2="Длительное проживание от 10 ночей ",
INDEX(GRID!$B$4:$U$15,MATCH(M$7,GRID!$A$4:$A$15,0),MATCH(1,($U$2=GRID!$B$1:$U$1)*(КАЛЕНДАРЬ!R19=GRID!$B$3:$U$3),0))*GRID!$H$45,
ROUNDUP(INDEX(GRID!$B$4:$U$15,MATCH(M$7,GRID!$A$4:$A$15,0),MATCH(1,($U$2=GRID!$B$1:$U$1)*(КАЛЕНДАРЬ!R19=GRID!$B$3:$U$3),0))*GRID!$H$45*(1-GRID!$H$46),0))</f>
        <v>92880</v>
      </c>
      <c r="N164" s="5" cm="1">
        <f t="array" ref="N164">IF($I$2="Длительное проживание от 10 ночей ",
INDEX(GRID!$B$18:$U$29,MATCH(M$7,GRID!$A$18:$A$29,0),MATCH(1,($U$2=GRID!$B$1:$U$1)*(КАЛЕНДАРЬ!R19=GRID!$B$3:$U$3),0))*GRID!$H$45,
ROUNDUP(INDEX(GRID!$B$18:$U$29,MATCH(M$7,GRID!$A$18:$A$29,0),MATCH(1,($U$2=GRID!$B$1:$U$1)*(КАЛЕНДАРЬ!R19=GRID!$B$3:$U$3),0))*GRID!$H$45*(1-GRID!$H$46),0))</f>
        <v>97380</v>
      </c>
      <c r="O164" s="50" t="s">
        <v>105</v>
      </c>
      <c r="P164" s="5" cm="1">
        <f t="array" ref="P164">IF($I$2="Длительное проживание от 10 ночей ",
INDEX(GRID!$B$4:$U$15,MATCH(P$7,GRID!$A$4:$A$15,0),MATCH(1,($U$2=GRID!$B$1:$U$1)*(КАЛЕНДАРЬ!R19=GRID!$B$3:$U$3),0))*GRID!$H$45,
ROUNDUP(INDEX(GRID!$B$4:$U$15,MATCH(P$7,GRID!$A$4:$A$15,0),MATCH(1,($U$2=GRID!$B$1:$U$1)*(КАЛЕНДАРЬ!R19=GRID!$B$3:$U$3),0))*GRID!$H$45*(1-GRID!$H$46),0))</f>
        <v>171090</v>
      </c>
      <c r="Q164" s="5" cm="1">
        <f t="array" ref="Q164">IF($I$2="Длительное проживание от 10 ночей ",
INDEX(GRID!$B$4:$U$15,MATCH(Q$7,GRID!$A$4:$A$15,0),MATCH(1,($U$2=GRID!$B$1:$U$1)*(КАЛЕНДАРЬ!R19=GRID!$B$3:$U$3),0))*GRID!$H$45,
ROUNDUP(INDEX(GRID!$B$4:$U$15,MATCH(Q$7,GRID!$A$4:$A$15,0),MATCH(1,($U$2=GRID!$B$1:$U$1)*(КАЛЕНДАРЬ!R19=GRID!$B$3:$U$3),0))*GRID!$H$45*(1-GRID!$H$46),0))</f>
        <v>198810</v>
      </c>
      <c r="R164" s="50" t="s">
        <v>105</v>
      </c>
      <c r="S164" s="50" t="s">
        <v>105</v>
      </c>
      <c r="T164" s="50" t="s">
        <v>105</v>
      </c>
    </row>
    <row r="165" spans="1:20" hidden="1">
      <c r="A165" s="56" t="s">
        <v>13</v>
      </c>
      <c r="B165" s="57">
        <v>17</v>
      </c>
      <c r="C165" s="5" cm="1">
        <f t="array" ref="C165">IF($I$2="Длительное проживание от 10 ночей ",
INDEX(GRID!$B$4:$U$15,MATCH(C$7,GRID!$A$4:$A$15,0),MATCH(1,($U$2=GRID!$B$1:$U$1)*(КАЛЕНДАРЬ!R20=GRID!$B$3:$U$3),0))*GRID!$H$45,
ROUNDUP(INDEX(GRID!$B$4:$U$15,MATCH(C$7,GRID!$A$4:$A$15,0),MATCH(1,($U$2=GRID!$B$1:$U$1)*(КАЛЕНДАРЬ!R20=GRID!$B$3:$U$3),0))*GRID!$H$45*(1-GRID!$H$46),0))</f>
        <v>43290</v>
      </c>
      <c r="D165" s="5" cm="1">
        <f t="array" ref="D165">IF($I$2="Длительное проживание от 10 ночей ",
INDEX(GRID!$B$18:$U$29,MATCH(C$7,GRID!$A$18:$A$29,0),MATCH(1,($U$2=GRID!$B$1:$U$1)*(КАЛЕНДАРЬ!R20=GRID!$B$3:$U$3),0))*GRID!$H$45,
ROUNDUP(INDEX(GRID!$B$18:$U$29,MATCH(C$7,GRID!$A$18:$A$29,0),MATCH(1,($U$2=GRID!$B$1:$U$1)*(КАЛЕНДАРЬ!R20=GRID!$B$3:$U$3),0))*GRID!$H$45*(1-GRID!$H$46),0))</f>
        <v>47790</v>
      </c>
      <c r="E165" s="5" cm="1">
        <f t="array" ref="E165">IF($I$2="Длительное проживание от 10 ночей ",
INDEX(GRID!$B$4:$U$15,MATCH(E$7,GRID!$A$4:$A$15,0),MATCH(1,($U$2=GRID!$B$1:$U$1)*(КАЛЕНДАРЬ!R20=GRID!$B$3:$U$3),0))*GRID!$H$45,
ROUNDUP(INDEX(GRID!$B$4:$U$15,MATCH(E$7,GRID!$A$4:$A$15,0),MATCH(1,($U$2=GRID!$B$1:$U$1)*(КАЛЕНДАРЬ!R20=GRID!$B$3:$U$3),0))*GRID!$H$45*(1-GRID!$H$46),0))</f>
        <v>51390</v>
      </c>
      <c r="F165" s="5" cm="1">
        <f t="array" ref="F165">IF($I$2="Длительное проживание от 10 ночей ",
INDEX(GRID!$B$18:$U$29,MATCH(E$7,GRID!$A$18:$A$29,0),MATCH(1,($U$2=GRID!$B$1:$U$1)*(КАЛЕНДАРЬ!R20=GRID!$B$3:$U$3),0))*GRID!$H$45,
ROUNDUP(INDEX(GRID!$B$18:$U$29,MATCH(E$7,GRID!$A$18:$A$29,0),MATCH(1,($U$2=GRID!$B$1:$U$1)*(КАЛЕНДАРЬ!R20=GRID!$B$3:$U$3),0))*GRID!$H$45*(1-GRID!$H$46),0))</f>
        <v>55890</v>
      </c>
      <c r="G165" s="50" t="s">
        <v>105</v>
      </c>
      <c r="H165" s="50" t="s">
        <v>105</v>
      </c>
      <c r="I165" s="5" cm="1">
        <f t="array" ref="I165">IF($I$2="Длительное проживание от 10 ночей ",
INDEX(GRID!$B$4:$U$15,MATCH(I$7,GRID!$A$4:$A$15,0),MATCH(1,($U$2=GRID!$B$1:$U$1)*(КАЛЕНДАРЬ!R20=GRID!$B$3:$U$3),0))*GRID!$H$45,
ROUNDUP(INDEX(GRID!$B$4:$U$15,MATCH(I$7,GRID!$A$4:$A$15,0),MATCH(1,($U$2=GRID!$B$1:$U$1)*(КАЛЕНДАРЬ!R20=GRID!$B$3:$U$3),0))*GRID!$H$45*(1-GRID!$H$46),0))</f>
        <v>63900</v>
      </c>
      <c r="J165" s="5" cm="1">
        <f t="array" ref="J165">IF($I$2="Длительное проживание от 10 ночей ",
INDEX(GRID!$B$18:$U$29,MATCH(I$7,GRID!$A$18:$A$29,0),MATCH(1,($U$2=GRID!$B$1:$U$1)*(КАЛЕНДАРЬ!R20=GRID!$B$3:$U$3),0))*GRID!$H$45,
ROUNDUP(INDEX(GRID!$B$18:$U$29,MATCH(I$7,GRID!$A$18:$A$29,0),MATCH(1,($U$2=GRID!$B$1:$U$1)*(КАЛЕНДАРЬ!R20=GRID!$B$3:$U$3),0))*GRID!$H$45*(1-GRID!$H$46),0))</f>
        <v>68400</v>
      </c>
      <c r="K165" s="50" t="s">
        <v>105</v>
      </c>
      <c r="L165" s="50" t="s">
        <v>105</v>
      </c>
      <c r="M165" s="5" cm="1">
        <f t="array" ref="M165">IF($I$2="Длительное проживание от 10 ночей ",
INDEX(GRID!$B$4:$U$15,MATCH(M$7,GRID!$A$4:$A$15,0),MATCH(1,($U$2=GRID!$B$1:$U$1)*(КАЛЕНДАРЬ!R20=GRID!$B$3:$U$3),0))*GRID!$H$45,
ROUNDUP(INDEX(GRID!$B$4:$U$15,MATCH(M$7,GRID!$A$4:$A$15,0),MATCH(1,($U$2=GRID!$B$1:$U$1)*(КАЛЕНДАРЬ!R20=GRID!$B$3:$U$3),0))*GRID!$H$45*(1-GRID!$H$46),0))</f>
        <v>92880</v>
      </c>
      <c r="N165" s="5" cm="1">
        <f t="array" ref="N165">IF($I$2="Длительное проживание от 10 ночей ",
INDEX(GRID!$B$18:$U$29,MATCH(M$7,GRID!$A$18:$A$29,0),MATCH(1,($U$2=GRID!$B$1:$U$1)*(КАЛЕНДАРЬ!R20=GRID!$B$3:$U$3),0))*GRID!$H$45,
ROUNDUP(INDEX(GRID!$B$18:$U$29,MATCH(M$7,GRID!$A$18:$A$29,0),MATCH(1,($U$2=GRID!$B$1:$U$1)*(КАЛЕНДАРЬ!R20=GRID!$B$3:$U$3),0))*GRID!$H$45*(1-GRID!$H$46),0))</f>
        <v>97380</v>
      </c>
      <c r="O165" s="50" t="s">
        <v>105</v>
      </c>
      <c r="P165" s="5" cm="1">
        <f t="array" ref="P165">IF($I$2="Длительное проживание от 10 ночей ",
INDEX(GRID!$B$4:$U$15,MATCH(P$7,GRID!$A$4:$A$15,0),MATCH(1,($U$2=GRID!$B$1:$U$1)*(КАЛЕНДАРЬ!R20=GRID!$B$3:$U$3),0))*GRID!$H$45,
ROUNDUP(INDEX(GRID!$B$4:$U$15,MATCH(P$7,GRID!$A$4:$A$15,0),MATCH(1,($U$2=GRID!$B$1:$U$1)*(КАЛЕНДАРЬ!R20=GRID!$B$3:$U$3),0))*GRID!$H$45*(1-GRID!$H$46),0))</f>
        <v>171090</v>
      </c>
      <c r="Q165" s="5" cm="1">
        <f t="array" ref="Q165">IF($I$2="Длительное проживание от 10 ночей ",
INDEX(GRID!$B$4:$U$15,MATCH(Q$7,GRID!$A$4:$A$15,0),MATCH(1,($U$2=GRID!$B$1:$U$1)*(КАЛЕНДАРЬ!R20=GRID!$B$3:$U$3),0))*GRID!$H$45,
ROUNDUP(INDEX(GRID!$B$4:$U$15,MATCH(Q$7,GRID!$A$4:$A$15,0),MATCH(1,($U$2=GRID!$B$1:$U$1)*(КАЛЕНДАРЬ!R20=GRID!$B$3:$U$3),0))*GRID!$H$45*(1-GRID!$H$46),0))</f>
        <v>198810</v>
      </c>
      <c r="R165" s="50" t="s">
        <v>105</v>
      </c>
      <c r="S165" s="50" t="s">
        <v>105</v>
      </c>
      <c r="T165" s="50" t="s">
        <v>105</v>
      </c>
    </row>
    <row r="166" spans="1:20" hidden="1">
      <c r="A166" s="56" t="s">
        <v>14</v>
      </c>
      <c r="B166" s="57">
        <v>18</v>
      </c>
      <c r="C166" s="5" cm="1">
        <f t="array" ref="C166">IF($I$2="Длительное проживание от 10 ночей ",
INDEX(GRID!$B$4:$U$15,MATCH(C$7,GRID!$A$4:$A$15,0),MATCH(1,($U$2=GRID!$B$1:$U$1)*(КАЛЕНДАРЬ!R21=GRID!$B$3:$U$3),0))*GRID!$H$45,
ROUNDUP(INDEX(GRID!$B$4:$U$15,MATCH(C$7,GRID!$A$4:$A$15,0),MATCH(1,($U$2=GRID!$B$1:$U$1)*(КАЛЕНДАРЬ!R21=GRID!$B$3:$U$3),0))*GRID!$H$45*(1-GRID!$H$46),0))</f>
        <v>43290</v>
      </c>
      <c r="D166" s="5" cm="1">
        <f t="array" ref="D166">IF($I$2="Длительное проживание от 10 ночей ",
INDEX(GRID!$B$18:$U$29,MATCH(C$7,GRID!$A$18:$A$29,0),MATCH(1,($U$2=GRID!$B$1:$U$1)*(КАЛЕНДАРЬ!R21=GRID!$B$3:$U$3),0))*GRID!$H$45,
ROUNDUP(INDEX(GRID!$B$18:$U$29,MATCH(C$7,GRID!$A$18:$A$29,0),MATCH(1,($U$2=GRID!$B$1:$U$1)*(КАЛЕНДАРЬ!R21=GRID!$B$3:$U$3),0))*GRID!$H$45*(1-GRID!$H$46),0))</f>
        <v>47790</v>
      </c>
      <c r="E166" s="5" cm="1">
        <f t="array" ref="E166">IF($I$2="Длительное проживание от 10 ночей ",
INDEX(GRID!$B$4:$U$15,MATCH(E$7,GRID!$A$4:$A$15,0),MATCH(1,($U$2=GRID!$B$1:$U$1)*(КАЛЕНДАРЬ!R21=GRID!$B$3:$U$3),0))*GRID!$H$45,
ROUNDUP(INDEX(GRID!$B$4:$U$15,MATCH(E$7,GRID!$A$4:$A$15,0),MATCH(1,($U$2=GRID!$B$1:$U$1)*(КАЛЕНДАРЬ!R21=GRID!$B$3:$U$3),0))*GRID!$H$45*(1-GRID!$H$46),0))</f>
        <v>51390</v>
      </c>
      <c r="F166" s="5" cm="1">
        <f t="array" ref="F166">IF($I$2="Длительное проживание от 10 ночей ",
INDEX(GRID!$B$18:$U$29,MATCH(E$7,GRID!$A$18:$A$29,0),MATCH(1,($U$2=GRID!$B$1:$U$1)*(КАЛЕНДАРЬ!R21=GRID!$B$3:$U$3),0))*GRID!$H$45,
ROUNDUP(INDEX(GRID!$B$18:$U$29,MATCH(E$7,GRID!$A$18:$A$29,0),MATCH(1,($U$2=GRID!$B$1:$U$1)*(КАЛЕНДАРЬ!R21=GRID!$B$3:$U$3),0))*GRID!$H$45*(1-GRID!$H$46),0))</f>
        <v>55890</v>
      </c>
      <c r="G166" s="50" t="s">
        <v>105</v>
      </c>
      <c r="H166" s="50" t="s">
        <v>105</v>
      </c>
      <c r="I166" s="5" cm="1">
        <f t="array" ref="I166">IF($I$2="Длительное проживание от 10 ночей ",
INDEX(GRID!$B$4:$U$15,MATCH(I$7,GRID!$A$4:$A$15,0),MATCH(1,($U$2=GRID!$B$1:$U$1)*(КАЛЕНДАРЬ!R21=GRID!$B$3:$U$3),0))*GRID!$H$45,
ROUNDUP(INDEX(GRID!$B$4:$U$15,MATCH(I$7,GRID!$A$4:$A$15,0),MATCH(1,($U$2=GRID!$B$1:$U$1)*(КАЛЕНДАРЬ!R21=GRID!$B$3:$U$3),0))*GRID!$H$45*(1-GRID!$H$46),0))</f>
        <v>63900</v>
      </c>
      <c r="J166" s="5" cm="1">
        <f t="array" ref="J166">IF($I$2="Длительное проживание от 10 ночей ",
INDEX(GRID!$B$18:$U$29,MATCH(I$7,GRID!$A$18:$A$29,0),MATCH(1,($U$2=GRID!$B$1:$U$1)*(КАЛЕНДАРЬ!R21=GRID!$B$3:$U$3),0))*GRID!$H$45,
ROUNDUP(INDEX(GRID!$B$18:$U$29,MATCH(I$7,GRID!$A$18:$A$29,0),MATCH(1,($U$2=GRID!$B$1:$U$1)*(КАЛЕНДАРЬ!R21=GRID!$B$3:$U$3),0))*GRID!$H$45*(1-GRID!$H$46),0))</f>
        <v>68400</v>
      </c>
      <c r="K166" s="50" t="s">
        <v>105</v>
      </c>
      <c r="L166" s="50" t="s">
        <v>105</v>
      </c>
      <c r="M166" s="5" cm="1">
        <f t="array" ref="M166">IF($I$2="Длительное проживание от 10 ночей ",
INDEX(GRID!$B$4:$U$15,MATCH(M$7,GRID!$A$4:$A$15,0),MATCH(1,($U$2=GRID!$B$1:$U$1)*(КАЛЕНДАРЬ!R21=GRID!$B$3:$U$3),0))*GRID!$H$45,
ROUNDUP(INDEX(GRID!$B$4:$U$15,MATCH(M$7,GRID!$A$4:$A$15,0),MATCH(1,($U$2=GRID!$B$1:$U$1)*(КАЛЕНДАРЬ!R21=GRID!$B$3:$U$3),0))*GRID!$H$45*(1-GRID!$H$46),0))</f>
        <v>92880</v>
      </c>
      <c r="N166" s="5" cm="1">
        <f t="array" ref="N166">IF($I$2="Длительное проживание от 10 ночей ",
INDEX(GRID!$B$18:$U$29,MATCH(M$7,GRID!$A$18:$A$29,0),MATCH(1,($U$2=GRID!$B$1:$U$1)*(КАЛЕНДАРЬ!R21=GRID!$B$3:$U$3),0))*GRID!$H$45,
ROUNDUP(INDEX(GRID!$B$18:$U$29,MATCH(M$7,GRID!$A$18:$A$29,0),MATCH(1,($U$2=GRID!$B$1:$U$1)*(КАЛЕНДАРЬ!R21=GRID!$B$3:$U$3),0))*GRID!$H$45*(1-GRID!$H$46),0))</f>
        <v>97380</v>
      </c>
      <c r="O166" s="50" t="s">
        <v>105</v>
      </c>
      <c r="P166" s="5" cm="1">
        <f t="array" ref="P166">IF($I$2="Длительное проживание от 10 ночей ",
INDEX(GRID!$B$4:$U$15,MATCH(P$7,GRID!$A$4:$A$15,0),MATCH(1,($U$2=GRID!$B$1:$U$1)*(КАЛЕНДАРЬ!R21=GRID!$B$3:$U$3),0))*GRID!$H$45,
ROUNDUP(INDEX(GRID!$B$4:$U$15,MATCH(P$7,GRID!$A$4:$A$15,0),MATCH(1,($U$2=GRID!$B$1:$U$1)*(КАЛЕНДАРЬ!R21=GRID!$B$3:$U$3),0))*GRID!$H$45*(1-GRID!$H$46),0))</f>
        <v>171090</v>
      </c>
      <c r="Q166" s="5" cm="1">
        <f t="array" ref="Q166">IF($I$2="Длительное проживание от 10 ночей ",
INDEX(GRID!$B$4:$U$15,MATCH(Q$7,GRID!$A$4:$A$15,0),MATCH(1,($U$2=GRID!$B$1:$U$1)*(КАЛЕНДАРЬ!R21=GRID!$B$3:$U$3),0))*GRID!$H$45,
ROUNDUP(INDEX(GRID!$B$4:$U$15,MATCH(Q$7,GRID!$A$4:$A$15,0),MATCH(1,($U$2=GRID!$B$1:$U$1)*(КАЛЕНДАРЬ!R21=GRID!$B$3:$U$3),0))*GRID!$H$45*(1-GRID!$H$46),0))</f>
        <v>198810</v>
      </c>
      <c r="R166" s="50" t="s">
        <v>105</v>
      </c>
      <c r="S166" s="50" t="s">
        <v>105</v>
      </c>
      <c r="T166" s="50" t="s">
        <v>105</v>
      </c>
    </row>
    <row r="167" spans="1:20" hidden="1">
      <c r="A167" s="56" t="s">
        <v>15</v>
      </c>
      <c r="B167" s="57">
        <v>19</v>
      </c>
      <c r="C167" s="5" cm="1">
        <f t="array" ref="C167">IF($I$2="Длительное проживание от 10 ночей ",
INDEX(GRID!$B$4:$U$15,MATCH(C$7,GRID!$A$4:$A$15,0),MATCH(1,($U$2=GRID!$B$1:$U$1)*(КАЛЕНДАРЬ!R22=GRID!$B$3:$U$3),0))*GRID!$H$45,
ROUNDUP(INDEX(GRID!$B$4:$U$15,MATCH(C$7,GRID!$A$4:$A$15,0),MATCH(1,($U$2=GRID!$B$1:$U$1)*(КАЛЕНДАРЬ!R22=GRID!$B$3:$U$3),0))*GRID!$H$45*(1-GRID!$H$46),0))</f>
        <v>43290</v>
      </c>
      <c r="D167" s="5" cm="1">
        <f t="array" ref="D167">IF($I$2="Длительное проживание от 10 ночей ",
INDEX(GRID!$B$18:$U$29,MATCH(C$7,GRID!$A$18:$A$29,0),MATCH(1,($U$2=GRID!$B$1:$U$1)*(КАЛЕНДАРЬ!R22=GRID!$B$3:$U$3),0))*GRID!$H$45,
ROUNDUP(INDEX(GRID!$B$18:$U$29,MATCH(C$7,GRID!$A$18:$A$29,0),MATCH(1,($U$2=GRID!$B$1:$U$1)*(КАЛЕНДАРЬ!R22=GRID!$B$3:$U$3),0))*GRID!$H$45*(1-GRID!$H$46),0))</f>
        <v>47790</v>
      </c>
      <c r="E167" s="5" cm="1">
        <f t="array" ref="E167">IF($I$2="Длительное проживание от 10 ночей ",
INDEX(GRID!$B$4:$U$15,MATCH(E$7,GRID!$A$4:$A$15,0),MATCH(1,($U$2=GRID!$B$1:$U$1)*(КАЛЕНДАРЬ!R22=GRID!$B$3:$U$3),0))*GRID!$H$45,
ROUNDUP(INDEX(GRID!$B$4:$U$15,MATCH(E$7,GRID!$A$4:$A$15,0),MATCH(1,($U$2=GRID!$B$1:$U$1)*(КАЛЕНДАРЬ!R22=GRID!$B$3:$U$3),0))*GRID!$H$45*(1-GRID!$H$46),0))</f>
        <v>51390</v>
      </c>
      <c r="F167" s="5" cm="1">
        <f t="array" ref="F167">IF($I$2="Длительное проживание от 10 ночей ",
INDEX(GRID!$B$18:$U$29,MATCH(E$7,GRID!$A$18:$A$29,0),MATCH(1,($U$2=GRID!$B$1:$U$1)*(КАЛЕНДАРЬ!R22=GRID!$B$3:$U$3),0))*GRID!$H$45,
ROUNDUP(INDEX(GRID!$B$18:$U$29,MATCH(E$7,GRID!$A$18:$A$29,0),MATCH(1,($U$2=GRID!$B$1:$U$1)*(КАЛЕНДАРЬ!R22=GRID!$B$3:$U$3),0))*GRID!$H$45*(1-GRID!$H$46),0))</f>
        <v>55890</v>
      </c>
      <c r="G167" s="50" t="s">
        <v>105</v>
      </c>
      <c r="H167" s="50" t="s">
        <v>105</v>
      </c>
      <c r="I167" s="5" cm="1">
        <f t="array" ref="I167">IF($I$2="Длительное проживание от 10 ночей ",
INDEX(GRID!$B$4:$U$15,MATCH(I$7,GRID!$A$4:$A$15,0),MATCH(1,($U$2=GRID!$B$1:$U$1)*(КАЛЕНДАРЬ!R22=GRID!$B$3:$U$3),0))*GRID!$H$45,
ROUNDUP(INDEX(GRID!$B$4:$U$15,MATCH(I$7,GRID!$A$4:$A$15,0),MATCH(1,($U$2=GRID!$B$1:$U$1)*(КАЛЕНДАРЬ!R22=GRID!$B$3:$U$3),0))*GRID!$H$45*(1-GRID!$H$46),0))</f>
        <v>63900</v>
      </c>
      <c r="J167" s="5" cm="1">
        <f t="array" ref="J167">IF($I$2="Длительное проживание от 10 ночей ",
INDEX(GRID!$B$18:$U$29,MATCH(I$7,GRID!$A$18:$A$29,0),MATCH(1,($U$2=GRID!$B$1:$U$1)*(КАЛЕНДАРЬ!R22=GRID!$B$3:$U$3),0))*GRID!$H$45,
ROUNDUP(INDEX(GRID!$B$18:$U$29,MATCH(I$7,GRID!$A$18:$A$29,0),MATCH(1,($U$2=GRID!$B$1:$U$1)*(КАЛЕНДАРЬ!R22=GRID!$B$3:$U$3),0))*GRID!$H$45*(1-GRID!$H$46),0))</f>
        <v>68400</v>
      </c>
      <c r="K167" s="50" t="s">
        <v>105</v>
      </c>
      <c r="L167" s="50" t="s">
        <v>105</v>
      </c>
      <c r="M167" s="5" cm="1">
        <f t="array" ref="M167">IF($I$2="Длительное проживание от 10 ночей ",
INDEX(GRID!$B$4:$U$15,MATCH(M$7,GRID!$A$4:$A$15,0),MATCH(1,($U$2=GRID!$B$1:$U$1)*(КАЛЕНДАРЬ!R22=GRID!$B$3:$U$3),0))*GRID!$H$45,
ROUNDUP(INDEX(GRID!$B$4:$U$15,MATCH(M$7,GRID!$A$4:$A$15,0),MATCH(1,($U$2=GRID!$B$1:$U$1)*(КАЛЕНДАРЬ!R22=GRID!$B$3:$U$3),0))*GRID!$H$45*(1-GRID!$H$46),0))</f>
        <v>92880</v>
      </c>
      <c r="N167" s="5" cm="1">
        <f t="array" ref="N167">IF($I$2="Длительное проживание от 10 ночей ",
INDEX(GRID!$B$18:$U$29,MATCH(M$7,GRID!$A$18:$A$29,0),MATCH(1,($U$2=GRID!$B$1:$U$1)*(КАЛЕНДАРЬ!R22=GRID!$B$3:$U$3),0))*GRID!$H$45,
ROUNDUP(INDEX(GRID!$B$18:$U$29,MATCH(M$7,GRID!$A$18:$A$29,0),MATCH(1,($U$2=GRID!$B$1:$U$1)*(КАЛЕНДАРЬ!R22=GRID!$B$3:$U$3),0))*GRID!$H$45*(1-GRID!$H$46),0))</f>
        <v>97380</v>
      </c>
      <c r="O167" s="50" t="s">
        <v>105</v>
      </c>
      <c r="P167" s="5" cm="1">
        <f t="array" ref="P167">IF($I$2="Длительное проживание от 10 ночей ",
INDEX(GRID!$B$4:$U$15,MATCH(P$7,GRID!$A$4:$A$15,0),MATCH(1,($U$2=GRID!$B$1:$U$1)*(КАЛЕНДАРЬ!R22=GRID!$B$3:$U$3),0))*GRID!$H$45,
ROUNDUP(INDEX(GRID!$B$4:$U$15,MATCH(P$7,GRID!$A$4:$A$15,0),MATCH(1,($U$2=GRID!$B$1:$U$1)*(КАЛЕНДАРЬ!R22=GRID!$B$3:$U$3),0))*GRID!$H$45*(1-GRID!$H$46),0))</f>
        <v>171090</v>
      </c>
      <c r="Q167" s="5" cm="1">
        <f t="array" ref="Q167">IF($I$2="Длительное проживание от 10 ночей ",
INDEX(GRID!$B$4:$U$15,MATCH(Q$7,GRID!$A$4:$A$15,0),MATCH(1,($U$2=GRID!$B$1:$U$1)*(КАЛЕНДАРЬ!R22=GRID!$B$3:$U$3),0))*GRID!$H$45,
ROUNDUP(INDEX(GRID!$B$4:$U$15,MATCH(Q$7,GRID!$A$4:$A$15,0),MATCH(1,($U$2=GRID!$B$1:$U$1)*(КАЛЕНДАРЬ!R22=GRID!$B$3:$U$3),0))*GRID!$H$45*(1-GRID!$H$46),0))</f>
        <v>198810</v>
      </c>
      <c r="R167" s="50" t="s">
        <v>105</v>
      </c>
      <c r="S167" s="50" t="s">
        <v>105</v>
      </c>
      <c r="T167" s="50" t="s">
        <v>105</v>
      </c>
    </row>
    <row r="168" spans="1:20" hidden="1">
      <c r="A168" s="56" t="s">
        <v>16</v>
      </c>
      <c r="B168" s="57">
        <v>20</v>
      </c>
      <c r="C168" s="5" cm="1">
        <f t="array" ref="C168">IF($I$2="Длительное проживание от 10 ночей ",
INDEX(GRID!$B$4:$U$15,MATCH(C$7,GRID!$A$4:$A$15,0),MATCH(1,($U$2=GRID!$B$1:$U$1)*(КАЛЕНДАРЬ!R23=GRID!$B$3:$U$3),0))*GRID!$H$45,
ROUNDUP(INDEX(GRID!$B$4:$U$15,MATCH(C$7,GRID!$A$4:$A$15,0),MATCH(1,($U$2=GRID!$B$1:$U$1)*(КАЛЕНДАРЬ!R23=GRID!$B$3:$U$3),0))*GRID!$H$45*(1-GRID!$H$46),0))</f>
        <v>43290</v>
      </c>
      <c r="D168" s="5" cm="1">
        <f t="array" ref="D168">IF($I$2="Длительное проживание от 10 ночей ",
INDEX(GRID!$B$18:$U$29,MATCH(C$7,GRID!$A$18:$A$29,0),MATCH(1,($U$2=GRID!$B$1:$U$1)*(КАЛЕНДАРЬ!R23=GRID!$B$3:$U$3),0))*GRID!$H$45,
ROUNDUP(INDEX(GRID!$B$18:$U$29,MATCH(C$7,GRID!$A$18:$A$29,0),MATCH(1,($U$2=GRID!$B$1:$U$1)*(КАЛЕНДАРЬ!R23=GRID!$B$3:$U$3),0))*GRID!$H$45*(1-GRID!$H$46),0))</f>
        <v>47790</v>
      </c>
      <c r="E168" s="5" cm="1">
        <f t="array" ref="E168">IF($I$2="Длительное проживание от 10 ночей ",
INDEX(GRID!$B$4:$U$15,MATCH(E$7,GRID!$A$4:$A$15,0),MATCH(1,($U$2=GRID!$B$1:$U$1)*(КАЛЕНДАРЬ!R23=GRID!$B$3:$U$3),0))*GRID!$H$45,
ROUNDUP(INDEX(GRID!$B$4:$U$15,MATCH(E$7,GRID!$A$4:$A$15,0),MATCH(1,($U$2=GRID!$B$1:$U$1)*(КАЛЕНДАРЬ!R23=GRID!$B$3:$U$3),0))*GRID!$H$45*(1-GRID!$H$46),0))</f>
        <v>51390</v>
      </c>
      <c r="F168" s="5" cm="1">
        <f t="array" ref="F168">IF($I$2="Длительное проживание от 10 ночей ",
INDEX(GRID!$B$18:$U$29,MATCH(E$7,GRID!$A$18:$A$29,0),MATCH(1,($U$2=GRID!$B$1:$U$1)*(КАЛЕНДАРЬ!R23=GRID!$B$3:$U$3),0))*GRID!$H$45,
ROUNDUP(INDEX(GRID!$B$18:$U$29,MATCH(E$7,GRID!$A$18:$A$29,0),MATCH(1,($U$2=GRID!$B$1:$U$1)*(КАЛЕНДАРЬ!R23=GRID!$B$3:$U$3),0))*GRID!$H$45*(1-GRID!$H$46),0))</f>
        <v>55890</v>
      </c>
      <c r="G168" s="50" t="s">
        <v>105</v>
      </c>
      <c r="H168" s="50" t="s">
        <v>105</v>
      </c>
      <c r="I168" s="5" cm="1">
        <f t="array" ref="I168">IF($I$2="Длительное проживание от 10 ночей ",
INDEX(GRID!$B$4:$U$15,MATCH(I$7,GRID!$A$4:$A$15,0),MATCH(1,($U$2=GRID!$B$1:$U$1)*(КАЛЕНДАРЬ!R23=GRID!$B$3:$U$3),0))*GRID!$H$45,
ROUNDUP(INDEX(GRID!$B$4:$U$15,MATCH(I$7,GRID!$A$4:$A$15,0),MATCH(1,($U$2=GRID!$B$1:$U$1)*(КАЛЕНДАРЬ!R23=GRID!$B$3:$U$3),0))*GRID!$H$45*(1-GRID!$H$46),0))</f>
        <v>63900</v>
      </c>
      <c r="J168" s="5" cm="1">
        <f t="array" ref="J168">IF($I$2="Длительное проживание от 10 ночей ",
INDEX(GRID!$B$18:$U$29,MATCH(I$7,GRID!$A$18:$A$29,0),MATCH(1,($U$2=GRID!$B$1:$U$1)*(КАЛЕНДАРЬ!R23=GRID!$B$3:$U$3),0))*GRID!$H$45,
ROUNDUP(INDEX(GRID!$B$18:$U$29,MATCH(I$7,GRID!$A$18:$A$29,0),MATCH(1,($U$2=GRID!$B$1:$U$1)*(КАЛЕНДАРЬ!R23=GRID!$B$3:$U$3),0))*GRID!$H$45*(1-GRID!$H$46),0))</f>
        <v>68400</v>
      </c>
      <c r="K168" s="50" t="s">
        <v>105</v>
      </c>
      <c r="L168" s="50" t="s">
        <v>105</v>
      </c>
      <c r="M168" s="5" cm="1">
        <f t="array" ref="M168">IF($I$2="Длительное проживание от 10 ночей ",
INDEX(GRID!$B$4:$U$15,MATCH(M$7,GRID!$A$4:$A$15,0),MATCH(1,($U$2=GRID!$B$1:$U$1)*(КАЛЕНДАРЬ!R23=GRID!$B$3:$U$3),0))*GRID!$H$45,
ROUNDUP(INDEX(GRID!$B$4:$U$15,MATCH(M$7,GRID!$A$4:$A$15,0),MATCH(1,($U$2=GRID!$B$1:$U$1)*(КАЛЕНДАРЬ!R23=GRID!$B$3:$U$3),0))*GRID!$H$45*(1-GRID!$H$46),0))</f>
        <v>92880</v>
      </c>
      <c r="N168" s="5" cm="1">
        <f t="array" ref="N168">IF($I$2="Длительное проживание от 10 ночей ",
INDEX(GRID!$B$18:$U$29,MATCH(M$7,GRID!$A$18:$A$29,0),MATCH(1,($U$2=GRID!$B$1:$U$1)*(КАЛЕНДАРЬ!R23=GRID!$B$3:$U$3),0))*GRID!$H$45,
ROUNDUP(INDEX(GRID!$B$18:$U$29,MATCH(M$7,GRID!$A$18:$A$29,0),MATCH(1,($U$2=GRID!$B$1:$U$1)*(КАЛЕНДАРЬ!R23=GRID!$B$3:$U$3),0))*GRID!$H$45*(1-GRID!$H$46),0))</f>
        <v>97380</v>
      </c>
      <c r="O168" s="50" t="s">
        <v>105</v>
      </c>
      <c r="P168" s="5" cm="1">
        <f t="array" ref="P168">IF($I$2="Длительное проживание от 10 ночей ",
INDEX(GRID!$B$4:$U$15,MATCH(P$7,GRID!$A$4:$A$15,0),MATCH(1,($U$2=GRID!$B$1:$U$1)*(КАЛЕНДАРЬ!R23=GRID!$B$3:$U$3),0))*GRID!$H$45,
ROUNDUP(INDEX(GRID!$B$4:$U$15,MATCH(P$7,GRID!$A$4:$A$15,0),MATCH(1,($U$2=GRID!$B$1:$U$1)*(КАЛЕНДАРЬ!R23=GRID!$B$3:$U$3),0))*GRID!$H$45*(1-GRID!$H$46),0))</f>
        <v>171090</v>
      </c>
      <c r="Q168" s="5" cm="1">
        <f t="array" ref="Q168">IF($I$2="Длительное проживание от 10 ночей ",
INDEX(GRID!$B$4:$U$15,MATCH(Q$7,GRID!$A$4:$A$15,0),MATCH(1,($U$2=GRID!$B$1:$U$1)*(КАЛЕНДАРЬ!R23=GRID!$B$3:$U$3),0))*GRID!$H$45,
ROUNDUP(INDEX(GRID!$B$4:$U$15,MATCH(Q$7,GRID!$A$4:$A$15,0),MATCH(1,($U$2=GRID!$B$1:$U$1)*(КАЛЕНДАРЬ!R23=GRID!$B$3:$U$3),0))*GRID!$H$45*(1-GRID!$H$46),0))</f>
        <v>198810</v>
      </c>
      <c r="R168" s="50" t="s">
        <v>105</v>
      </c>
      <c r="S168" s="50" t="s">
        <v>105</v>
      </c>
      <c r="T168" s="50" t="s">
        <v>105</v>
      </c>
    </row>
    <row r="169" spans="1:20" hidden="1">
      <c r="A169" s="56" t="s">
        <v>17</v>
      </c>
      <c r="B169" s="57">
        <v>21</v>
      </c>
      <c r="C169" s="5" cm="1">
        <f t="array" ref="C169">IF($I$2="Длительное проживание от 10 ночей ",
INDEX(GRID!$B$4:$U$15,MATCH(C$7,GRID!$A$4:$A$15,0),MATCH(1,($U$2=GRID!$B$1:$U$1)*(КАЛЕНДАРЬ!R24=GRID!$B$3:$U$3),0))*GRID!$H$45,
ROUNDUP(INDEX(GRID!$B$4:$U$15,MATCH(C$7,GRID!$A$4:$A$15,0),MATCH(1,($U$2=GRID!$B$1:$U$1)*(КАЛЕНДАРЬ!R24=GRID!$B$3:$U$3),0))*GRID!$H$45*(1-GRID!$H$46),0))</f>
        <v>43290</v>
      </c>
      <c r="D169" s="5" cm="1">
        <f t="array" ref="D169">IF($I$2="Длительное проживание от 10 ночей ",
INDEX(GRID!$B$18:$U$29,MATCH(C$7,GRID!$A$18:$A$29,0),MATCH(1,($U$2=GRID!$B$1:$U$1)*(КАЛЕНДАРЬ!R24=GRID!$B$3:$U$3),0))*GRID!$H$45,
ROUNDUP(INDEX(GRID!$B$18:$U$29,MATCH(C$7,GRID!$A$18:$A$29,0),MATCH(1,($U$2=GRID!$B$1:$U$1)*(КАЛЕНДАРЬ!R24=GRID!$B$3:$U$3),0))*GRID!$H$45*(1-GRID!$H$46),0))</f>
        <v>47790</v>
      </c>
      <c r="E169" s="5" cm="1">
        <f t="array" ref="E169">IF($I$2="Длительное проживание от 10 ночей ",
INDEX(GRID!$B$4:$U$15,MATCH(E$7,GRID!$A$4:$A$15,0),MATCH(1,($U$2=GRID!$B$1:$U$1)*(КАЛЕНДАРЬ!R24=GRID!$B$3:$U$3),0))*GRID!$H$45,
ROUNDUP(INDEX(GRID!$B$4:$U$15,MATCH(E$7,GRID!$A$4:$A$15,0),MATCH(1,($U$2=GRID!$B$1:$U$1)*(КАЛЕНДАРЬ!R24=GRID!$B$3:$U$3),0))*GRID!$H$45*(1-GRID!$H$46),0))</f>
        <v>51390</v>
      </c>
      <c r="F169" s="5" cm="1">
        <f t="array" ref="F169">IF($I$2="Длительное проживание от 10 ночей ",
INDEX(GRID!$B$18:$U$29,MATCH(E$7,GRID!$A$18:$A$29,0),MATCH(1,($U$2=GRID!$B$1:$U$1)*(КАЛЕНДАРЬ!R24=GRID!$B$3:$U$3),0))*GRID!$H$45,
ROUNDUP(INDEX(GRID!$B$18:$U$29,MATCH(E$7,GRID!$A$18:$A$29,0),MATCH(1,($U$2=GRID!$B$1:$U$1)*(КАЛЕНДАРЬ!R24=GRID!$B$3:$U$3),0))*GRID!$H$45*(1-GRID!$H$46),0))</f>
        <v>55890</v>
      </c>
      <c r="G169" s="50" t="s">
        <v>105</v>
      </c>
      <c r="H169" s="50" t="s">
        <v>105</v>
      </c>
      <c r="I169" s="5" cm="1">
        <f t="array" ref="I169">IF($I$2="Длительное проживание от 10 ночей ",
INDEX(GRID!$B$4:$U$15,MATCH(I$7,GRID!$A$4:$A$15,0),MATCH(1,($U$2=GRID!$B$1:$U$1)*(КАЛЕНДАРЬ!R24=GRID!$B$3:$U$3),0))*GRID!$H$45,
ROUNDUP(INDEX(GRID!$B$4:$U$15,MATCH(I$7,GRID!$A$4:$A$15,0),MATCH(1,($U$2=GRID!$B$1:$U$1)*(КАЛЕНДАРЬ!R24=GRID!$B$3:$U$3),0))*GRID!$H$45*(1-GRID!$H$46),0))</f>
        <v>63900</v>
      </c>
      <c r="J169" s="5" cm="1">
        <f t="array" ref="J169">IF($I$2="Длительное проживание от 10 ночей ",
INDEX(GRID!$B$18:$U$29,MATCH(I$7,GRID!$A$18:$A$29,0),MATCH(1,($U$2=GRID!$B$1:$U$1)*(КАЛЕНДАРЬ!R24=GRID!$B$3:$U$3),0))*GRID!$H$45,
ROUNDUP(INDEX(GRID!$B$18:$U$29,MATCH(I$7,GRID!$A$18:$A$29,0),MATCH(1,($U$2=GRID!$B$1:$U$1)*(КАЛЕНДАРЬ!R24=GRID!$B$3:$U$3),0))*GRID!$H$45*(1-GRID!$H$46),0))</f>
        <v>68400</v>
      </c>
      <c r="K169" s="50" t="s">
        <v>105</v>
      </c>
      <c r="L169" s="50" t="s">
        <v>105</v>
      </c>
      <c r="M169" s="5" cm="1">
        <f t="array" ref="M169">IF($I$2="Длительное проживание от 10 ночей ",
INDEX(GRID!$B$4:$U$15,MATCH(M$7,GRID!$A$4:$A$15,0),MATCH(1,($U$2=GRID!$B$1:$U$1)*(КАЛЕНДАРЬ!R24=GRID!$B$3:$U$3),0))*GRID!$H$45,
ROUNDUP(INDEX(GRID!$B$4:$U$15,MATCH(M$7,GRID!$A$4:$A$15,0),MATCH(1,($U$2=GRID!$B$1:$U$1)*(КАЛЕНДАРЬ!R24=GRID!$B$3:$U$3),0))*GRID!$H$45*(1-GRID!$H$46),0))</f>
        <v>92880</v>
      </c>
      <c r="N169" s="5" cm="1">
        <f t="array" ref="N169">IF($I$2="Длительное проживание от 10 ночей ",
INDEX(GRID!$B$18:$U$29,MATCH(M$7,GRID!$A$18:$A$29,0),MATCH(1,($U$2=GRID!$B$1:$U$1)*(КАЛЕНДАРЬ!R24=GRID!$B$3:$U$3),0))*GRID!$H$45,
ROUNDUP(INDEX(GRID!$B$18:$U$29,MATCH(M$7,GRID!$A$18:$A$29,0),MATCH(1,($U$2=GRID!$B$1:$U$1)*(КАЛЕНДАРЬ!R24=GRID!$B$3:$U$3),0))*GRID!$H$45*(1-GRID!$H$46),0))</f>
        <v>97380</v>
      </c>
      <c r="O169" s="50" t="s">
        <v>105</v>
      </c>
      <c r="P169" s="5" cm="1">
        <f t="array" ref="P169">IF($I$2="Длительное проживание от 10 ночей ",
INDEX(GRID!$B$4:$U$15,MATCH(P$7,GRID!$A$4:$A$15,0),MATCH(1,($U$2=GRID!$B$1:$U$1)*(КАЛЕНДАРЬ!R24=GRID!$B$3:$U$3),0))*GRID!$H$45,
ROUNDUP(INDEX(GRID!$B$4:$U$15,MATCH(P$7,GRID!$A$4:$A$15,0),MATCH(1,($U$2=GRID!$B$1:$U$1)*(КАЛЕНДАРЬ!R24=GRID!$B$3:$U$3),0))*GRID!$H$45*(1-GRID!$H$46),0))</f>
        <v>171090</v>
      </c>
      <c r="Q169" s="5" cm="1">
        <f t="array" ref="Q169">IF($I$2="Длительное проживание от 10 ночей ",
INDEX(GRID!$B$4:$U$15,MATCH(Q$7,GRID!$A$4:$A$15,0),MATCH(1,($U$2=GRID!$B$1:$U$1)*(КАЛЕНДАРЬ!R24=GRID!$B$3:$U$3),0))*GRID!$H$45,
ROUNDUP(INDEX(GRID!$B$4:$U$15,MATCH(Q$7,GRID!$A$4:$A$15,0),MATCH(1,($U$2=GRID!$B$1:$U$1)*(КАЛЕНДАРЬ!R24=GRID!$B$3:$U$3),0))*GRID!$H$45*(1-GRID!$H$46),0))</f>
        <v>198810</v>
      </c>
      <c r="R169" s="50" t="s">
        <v>105</v>
      </c>
      <c r="S169" s="50" t="s">
        <v>105</v>
      </c>
      <c r="T169" s="50" t="s">
        <v>105</v>
      </c>
    </row>
    <row r="170" spans="1:20" hidden="1">
      <c r="A170" s="56" t="s">
        <v>11</v>
      </c>
      <c r="B170" s="57">
        <v>22</v>
      </c>
      <c r="C170" s="5" cm="1">
        <f t="array" ref="C170">IF($I$2="Длительное проживание от 10 ночей ",
INDEX(GRID!$B$4:$U$15,MATCH(C$7,GRID!$A$4:$A$15,0),MATCH(1,($U$2=GRID!$B$1:$U$1)*(КАЛЕНДАРЬ!R25=GRID!$B$3:$U$3),0))*GRID!$H$45,
ROUNDUP(INDEX(GRID!$B$4:$U$15,MATCH(C$7,GRID!$A$4:$A$15,0),MATCH(1,($U$2=GRID!$B$1:$U$1)*(КАЛЕНДАРЬ!R25=GRID!$B$3:$U$3),0))*GRID!$H$45*(1-GRID!$H$46),0))</f>
        <v>43290</v>
      </c>
      <c r="D170" s="5" cm="1">
        <f t="array" ref="D170">IF($I$2="Длительное проживание от 10 ночей ",
INDEX(GRID!$B$18:$U$29,MATCH(C$7,GRID!$A$18:$A$29,0),MATCH(1,($U$2=GRID!$B$1:$U$1)*(КАЛЕНДАРЬ!R25=GRID!$B$3:$U$3),0))*GRID!$H$45,
ROUNDUP(INDEX(GRID!$B$18:$U$29,MATCH(C$7,GRID!$A$18:$A$29,0),MATCH(1,($U$2=GRID!$B$1:$U$1)*(КАЛЕНДАРЬ!R25=GRID!$B$3:$U$3),0))*GRID!$H$45*(1-GRID!$H$46),0))</f>
        <v>47790</v>
      </c>
      <c r="E170" s="5" cm="1">
        <f t="array" ref="E170">IF($I$2="Длительное проживание от 10 ночей ",
INDEX(GRID!$B$4:$U$15,MATCH(E$7,GRID!$A$4:$A$15,0),MATCH(1,($U$2=GRID!$B$1:$U$1)*(КАЛЕНДАРЬ!R25=GRID!$B$3:$U$3),0))*GRID!$H$45,
ROUNDUP(INDEX(GRID!$B$4:$U$15,MATCH(E$7,GRID!$A$4:$A$15,0),MATCH(1,($U$2=GRID!$B$1:$U$1)*(КАЛЕНДАРЬ!R25=GRID!$B$3:$U$3),0))*GRID!$H$45*(1-GRID!$H$46),0))</f>
        <v>51390</v>
      </c>
      <c r="F170" s="5" cm="1">
        <f t="array" ref="F170">IF($I$2="Длительное проживание от 10 ночей ",
INDEX(GRID!$B$18:$U$29,MATCH(E$7,GRID!$A$18:$A$29,0),MATCH(1,($U$2=GRID!$B$1:$U$1)*(КАЛЕНДАРЬ!R25=GRID!$B$3:$U$3),0))*GRID!$H$45,
ROUNDUP(INDEX(GRID!$B$18:$U$29,MATCH(E$7,GRID!$A$18:$A$29,0),MATCH(1,($U$2=GRID!$B$1:$U$1)*(КАЛЕНДАРЬ!R25=GRID!$B$3:$U$3),0))*GRID!$H$45*(1-GRID!$H$46),0))</f>
        <v>55890</v>
      </c>
      <c r="G170" s="50" t="s">
        <v>105</v>
      </c>
      <c r="H170" s="50" t="s">
        <v>105</v>
      </c>
      <c r="I170" s="5" cm="1">
        <f t="array" ref="I170">IF($I$2="Длительное проживание от 10 ночей ",
INDEX(GRID!$B$4:$U$15,MATCH(I$7,GRID!$A$4:$A$15,0),MATCH(1,($U$2=GRID!$B$1:$U$1)*(КАЛЕНДАРЬ!R25=GRID!$B$3:$U$3),0))*GRID!$H$45,
ROUNDUP(INDEX(GRID!$B$4:$U$15,MATCH(I$7,GRID!$A$4:$A$15,0),MATCH(1,($U$2=GRID!$B$1:$U$1)*(КАЛЕНДАРЬ!R25=GRID!$B$3:$U$3),0))*GRID!$H$45*(1-GRID!$H$46),0))</f>
        <v>63900</v>
      </c>
      <c r="J170" s="5" cm="1">
        <f t="array" ref="J170">IF($I$2="Длительное проживание от 10 ночей ",
INDEX(GRID!$B$18:$U$29,MATCH(I$7,GRID!$A$18:$A$29,0),MATCH(1,($U$2=GRID!$B$1:$U$1)*(КАЛЕНДАРЬ!R25=GRID!$B$3:$U$3),0))*GRID!$H$45,
ROUNDUP(INDEX(GRID!$B$18:$U$29,MATCH(I$7,GRID!$A$18:$A$29,0),MATCH(1,($U$2=GRID!$B$1:$U$1)*(КАЛЕНДАРЬ!R25=GRID!$B$3:$U$3),0))*GRID!$H$45*(1-GRID!$H$46),0))</f>
        <v>68400</v>
      </c>
      <c r="K170" s="50" t="s">
        <v>105</v>
      </c>
      <c r="L170" s="50" t="s">
        <v>105</v>
      </c>
      <c r="M170" s="5" cm="1">
        <f t="array" ref="M170">IF($I$2="Длительное проживание от 10 ночей ",
INDEX(GRID!$B$4:$U$15,MATCH(M$7,GRID!$A$4:$A$15,0),MATCH(1,($U$2=GRID!$B$1:$U$1)*(КАЛЕНДАРЬ!R25=GRID!$B$3:$U$3),0))*GRID!$H$45,
ROUNDUP(INDEX(GRID!$B$4:$U$15,MATCH(M$7,GRID!$A$4:$A$15,0),MATCH(1,($U$2=GRID!$B$1:$U$1)*(КАЛЕНДАРЬ!R25=GRID!$B$3:$U$3),0))*GRID!$H$45*(1-GRID!$H$46),0))</f>
        <v>92880</v>
      </c>
      <c r="N170" s="5" cm="1">
        <f t="array" ref="N170">IF($I$2="Длительное проживание от 10 ночей ",
INDEX(GRID!$B$18:$U$29,MATCH(M$7,GRID!$A$18:$A$29,0),MATCH(1,($U$2=GRID!$B$1:$U$1)*(КАЛЕНДАРЬ!R25=GRID!$B$3:$U$3),0))*GRID!$H$45,
ROUNDUP(INDEX(GRID!$B$18:$U$29,MATCH(M$7,GRID!$A$18:$A$29,0),MATCH(1,($U$2=GRID!$B$1:$U$1)*(КАЛЕНДАРЬ!R25=GRID!$B$3:$U$3),0))*GRID!$H$45*(1-GRID!$H$46),0))</f>
        <v>97380</v>
      </c>
      <c r="O170" s="50" t="s">
        <v>105</v>
      </c>
      <c r="P170" s="5" cm="1">
        <f t="array" ref="P170">IF($I$2="Длительное проживание от 10 ночей ",
INDEX(GRID!$B$4:$U$15,MATCH(P$7,GRID!$A$4:$A$15,0),MATCH(1,($U$2=GRID!$B$1:$U$1)*(КАЛЕНДАРЬ!R25=GRID!$B$3:$U$3),0))*GRID!$H$45,
ROUNDUP(INDEX(GRID!$B$4:$U$15,MATCH(P$7,GRID!$A$4:$A$15,0),MATCH(1,($U$2=GRID!$B$1:$U$1)*(КАЛЕНДАРЬ!R25=GRID!$B$3:$U$3),0))*GRID!$H$45*(1-GRID!$H$46),0))</f>
        <v>171090</v>
      </c>
      <c r="Q170" s="5" cm="1">
        <f t="array" ref="Q170">IF($I$2="Длительное проживание от 10 ночей ",
INDEX(GRID!$B$4:$U$15,MATCH(Q$7,GRID!$A$4:$A$15,0),MATCH(1,($U$2=GRID!$B$1:$U$1)*(КАЛЕНДАРЬ!R25=GRID!$B$3:$U$3),0))*GRID!$H$45,
ROUNDUP(INDEX(GRID!$B$4:$U$15,MATCH(Q$7,GRID!$A$4:$A$15,0),MATCH(1,($U$2=GRID!$B$1:$U$1)*(КАЛЕНДАРЬ!R25=GRID!$B$3:$U$3),0))*GRID!$H$45*(1-GRID!$H$46),0))</f>
        <v>198810</v>
      </c>
      <c r="R170" s="50" t="s">
        <v>105</v>
      </c>
      <c r="S170" s="50" t="s">
        <v>105</v>
      </c>
      <c r="T170" s="50" t="s">
        <v>105</v>
      </c>
    </row>
    <row r="171" spans="1:20" hidden="1">
      <c r="A171" s="56" t="s">
        <v>12</v>
      </c>
      <c r="B171" s="57">
        <v>23</v>
      </c>
      <c r="C171" s="5" cm="1">
        <f t="array" ref="C171">IF($I$2="Длительное проживание от 10 ночей ",
INDEX(GRID!$B$4:$U$15,MATCH(C$7,GRID!$A$4:$A$15,0),MATCH(1,($U$2=GRID!$B$1:$U$1)*(КАЛЕНДАРЬ!R26=GRID!$B$3:$U$3),0))*GRID!$H$45,
ROUNDUP(INDEX(GRID!$B$4:$U$15,MATCH(C$7,GRID!$A$4:$A$15,0),MATCH(1,($U$2=GRID!$B$1:$U$1)*(КАЛЕНДАРЬ!R26=GRID!$B$3:$U$3),0))*GRID!$H$45*(1-GRID!$H$46),0))</f>
        <v>43290</v>
      </c>
      <c r="D171" s="5" cm="1">
        <f t="array" ref="D171">IF($I$2="Длительное проживание от 10 ночей ",
INDEX(GRID!$B$18:$U$29,MATCH(C$7,GRID!$A$18:$A$29,0),MATCH(1,($U$2=GRID!$B$1:$U$1)*(КАЛЕНДАРЬ!R26=GRID!$B$3:$U$3),0))*GRID!$H$45,
ROUNDUP(INDEX(GRID!$B$18:$U$29,MATCH(C$7,GRID!$A$18:$A$29,0),MATCH(1,($U$2=GRID!$B$1:$U$1)*(КАЛЕНДАРЬ!R26=GRID!$B$3:$U$3),0))*GRID!$H$45*(1-GRID!$H$46),0))</f>
        <v>47790</v>
      </c>
      <c r="E171" s="5" cm="1">
        <f t="array" ref="E171">IF($I$2="Длительное проживание от 10 ночей ",
INDEX(GRID!$B$4:$U$15,MATCH(E$7,GRID!$A$4:$A$15,0),MATCH(1,($U$2=GRID!$B$1:$U$1)*(КАЛЕНДАРЬ!R26=GRID!$B$3:$U$3),0))*GRID!$H$45,
ROUNDUP(INDEX(GRID!$B$4:$U$15,MATCH(E$7,GRID!$A$4:$A$15,0),MATCH(1,($U$2=GRID!$B$1:$U$1)*(КАЛЕНДАРЬ!R26=GRID!$B$3:$U$3),0))*GRID!$H$45*(1-GRID!$H$46),0))</f>
        <v>51390</v>
      </c>
      <c r="F171" s="5" cm="1">
        <f t="array" ref="F171">IF($I$2="Длительное проживание от 10 ночей ",
INDEX(GRID!$B$18:$U$29,MATCH(E$7,GRID!$A$18:$A$29,0),MATCH(1,($U$2=GRID!$B$1:$U$1)*(КАЛЕНДАРЬ!R26=GRID!$B$3:$U$3),0))*GRID!$H$45,
ROUNDUP(INDEX(GRID!$B$18:$U$29,MATCH(E$7,GRID!$A$18:$A$29,0),MATCH(1,($U$2=GRID!$B$1:$U$1)*(КАЛЕНДАРЬ!R26=GRID!$B$3:$U$3),0))*GRID!$H$45*(1-GRID!$H$46),0))</f>
        <v>55890</v>
      </c>
      <c r="G171" s="50" t="s">
        <v>105</v>
      </c>
      <c r="H171" s="50" t="s">
        <v>105</v>
      </c>
      <c r="I171" s="5" cm="1">
        <f t="array" ref="I171">IF($I$2="Длительное проживание от 10 ночей ",
INDEX(GRID!$B$4:$U$15,MATCH(I$7,GRID!$A$4:$A$15,0),MATCH(1,($U$2=GRID!$B$1:$U$1)*(КАЛЕНДАРЬ!R26=GRID!$B$3:$U$3),0))*GRID!$H$45,
ROUNDUP(INDEX(GRID!$B$4:$U$15,MATCH(I$7,GRID!$A$4:$A$15,0),MATCH(1,($U$2=GRID!$B$1:$U$1)*(КАЛЕНДАРЬ!R26=GRID!$B$3:$U$3),0))*GRID!$H$45*(1-GRID!$H$46),0))</f>
        <v>63900</v>
      </c>
      <c r="J171" s="5" cm="1">
        <f t="array" ref="J171">IF($I$2="Длительное проживание от 10 ночей ",
INDEX(GRID!$B$18:$U$29,MATCH(I$7,GRID!$A$18:$A$29,0),MATCH(1,($U$2=GRID!$B$1:$U$1)*(КАЛЕНДАРЬ!R26=GRID!$B$3:$U$3),0))*GRID!$H$45,
ROUNDUP(INDEX(GRID!$B$18:$U$29,MATCH(I$7,GRID!$A$18:$A$29,0),MATCH(1,($U$2=GRID!$B$1:$U$1)*(КАЛЕНДАРЬ!R26=GRID!$B$3:$U$3),0))*GRID!$H$45*(1-GRID!$H$46),0))</f>
        <v>68400</v>
      </c>
      <c r="K171" s="50" t="s">
        <v>105</v>
      </c>
      <c r="L171" s="50" t="s">
        <v>105</v>
      </c>
      <c r="M171" s="5" cm="1">
        <f t="array" ref="M171">IF($I$2="Длительное проживание от 10 ночей ",
INDEX(GRID!$B$4:$U$15,MATCH(M$7,GRID!$A$4:$A$15,0),MATCH(1,($U$2=GRID!$B$1:$U$1)*(КАЛЕНДАРЬ!R26=GRID!$B$3:$U$3),0))*GRID!$H$45,
ROUNDUP(INDEX(GRID!$B$4:$U$15,MATCH(M$7,GRID!$A$4:$A$15,0),MATCH(1,($U$2=GRID!$B$1:$U$1)*(КАЛЕНДАРЬ!R26=GRID!$B$3:$U$3),0))*GRID!$H$45*(1-GRID!$H$46),0))</f>
        <v>92880</v>
      </c>
      <c r="N171" s="5" cm="1">
        <f t="array" ref="N171">IF($I$2="Длительное проживание от 10 ночей ",
INDEX(GRID!$B$18:$U$29,MATCH(M$7,GRID!$A$18:$A$29,0),MATCH(1,($U$2=GRID!$B$1:$U$1)*(КАЛЕНДАРЬ!R26=GRID!$B$3:$U$3),0))*GRID!$H$45,
ROUNDUP(INDEX(GRID!$B$18:$U$29,MATCH(M$7,GRID!$A$18:$A$29,0),MATCH(1,($U$2=GRID!$B$1:$U$1)*(КАЛЕНДАРЬ!R26=GRID!$B$3:$U$3),0))*GRID!$H$45*(1-GRID!$H$46),0))</f>
        <v>97380</v>
      </c>
      <c r="O171" s="50" t="s">
        <v>105</v>
      </c>
      <c r="P171" s="5" cm="1">
        <f t="array" ref="P171">IF($I$2="Длительное проживание от 10 ночей ",
INDEX(GRID!$B$4:$U$15,MATCH(P$7,GRID!$A$4:$A$15,0),MATCH(1,($U$2=GRID!$B$1:$U$1)*(КАЛЕНДАРЬ!R26=GRID!$B$3:$U$3),0))*GRID!$H$45,
ROUNDUP(INDEX(GRID!$B$4:$U$15,MATCH(P$7,GRID!$A$4:$A$15,0),MATCH(1,($U$2=GRID!$B$1:$U$1)*(КАЛЕНДАРЬ!R26=GRID!$B$3:$U$3),0))*GRID!$H$45*(1-GRID!$H$46),0))</f>
        <v>171090</v>
      </c>
      <c r="Q171" s="5" cm="1">
        <f t="array" ref="Q171">IF($I$2="Длительное проживание от 10 ночей ",
INDEX(GRID!$B$4:$U$15,MATCH(Q$7,GRID!$A$4:$A$15,0),MATCH(1,($U$2=GRID!$B$1:$U$1)*(КАЛЕНДАРЬ!R26=GRID!$B$3:$U$3),0))*GRID!$H$45,
ROUNDUP(INDEX(GRID!$B$4:$U$15,MATCH(Q$7,GRID!$A$4:$A$15,0),MATCH(1,($U$2=GRID!$B$1:$U$1)*(КАЛЕНДАРЬ!R26=GRID!$B$3:$U$3),0))*GRID!$H$45*(1-GRID!$H$46),0))</f>
        <v>198810</v>
      </c>
      <c r="R171" s="50" t="s">
        <v>105</v>
      </c>
      <c r="S171" s="50" t="s">
        <v>105</v>
      </c>
      <c r="T171" s="50" t="s">
        <v>105</v>
      </c>
    </row>
    <row r="172" spans="1:20" hidden="1">
      <c r="A172" s="56" t="s">
        <v>13</v>
      </c>
      <c r="B172" s="57">
        <v>24</v>
      </c>
      <c r="C172" s="5" cm="1">
        <f t="array" ref="C172">IF($I$2="Длительное проживание от 10 ночей ",
INDEX(GRID!$B$4:$U$15,MATCH(C$7,GRID!$A$4:$A$15,0),MATCH(1,($U$2=GRID!$B$1:$U$1)*(КАЛЕНДАРЬ!R27=GRID!$B$3:$U$3),0))*GRID!$H$45,
ROUNDUP(INDEX(GRID!$B$4:$U$15,MATCH(C$7,GRID!$A$4:$A$15,0),MATCH(1,($U$2=GRID!$B$1:$U$1)*(КАЛЕНДАРЬ!R27=GRID!$B$3:$U$3),0))*GRID!$H$45*(1-GRID!$H$46),0))</f>
        <v>43290</v>
      </c>
      <c r="D172" s="5" cm="1">
        <f t="array" ref="D172">IF($I$2="Длительное проживание от 10 ночей ",
INDEX(GRID!$B$18:$U$29,MATCH(C$7,GRID!$A$18:$A$29,0),MATCH(1,($U$2=GRID!$B$1:$U$1)*(КАЛЕНДАРЬ!R27=GRID!$B$3:$U$3),0))*GRID!$H$45,
ROUNDUP(INDEX(GRID!$B$18:$U$29,MATCH(C$7,GRID!$A$18:$A$29,0),MATCH(1,($U$2=GRID!$B$1:$U$1)*(КАЛЕНДАРЬ!R27=GRID!$B$3:$U$3),0))*GRID!$H$45*(1-GRID!$H$46),0))</f>
        <v>47790</v>
      </c>
      <c r="E172" s="5" cm="1">
        <f t="array" ref="E172">IF($I$2="Длительное проживание от 10 ночей ",
INDEX(GRID!$B$4:$U$15,MATCH(E$7,GRID!$A$4:$A$15,0),MATCH(1,($U$2=GRID!$B$1:$U$1)*(КАЛЕНДАРЬ!R27=GRID!$B$3:$U$3),0))*GRID!$H$45,
ROUNDUP(INDEX(GRID!$B$4:$U$15,MATCH(E$7,GRID!$A$4:$A$15,0),MATCH(1,($U$2=GRID!$B$1:$U$1)*(КАЛЕНДАРЬ!R27=GRID!$B$3:$U$3),0))*GRID!$H$45*(1-GRID!$H$46),0))</f>
        <v>51390</v>
      </c>
      <c r="F172" s="5" cm="1">
        <f t="array" ref="F172">IF($I$2="Длительное проживание от 10 ночей ",
INDEX(GRID!$B$18:$U$29,MATCH(E$7,GRID!$A$18:$A$29,0),MATCH(1,($U$2=GRID!$B$1:$U$1)*(КАЛЕНДАРЬ!R27=GRID!$B$3:$U$3),0))*GRID!$H$45,
ROUNDUP(INDEX(GRID!$B$18:$U$29,MATCH(E$7,GRID!$A$18:$A$29,0),MATCH(1,($U$2=GRID!$B$1:$U$1)*(КАЛЕНДАРЬ!R27=GRID!$B$3:$U$3),0))*GRID!$H$45*(1-GRID!$H$46),0))</f>
        <v>55890</v>
      </c>
      <c r="G172" s="50" t="s">
        <v>105</v>
      </c>
      <c r="H172" s="50" t="s">
        <v>105</v>
      </c>
      <c r="I172" s="5" cm="1">
        <f t="array" ref="I172">IF($I$2="Длительное проживание от 10 ночей ",
INDEX(GRID!$B$4:$U$15,MATCH(I$7,GRID!$A$4:$A$15,0),MATCH(1,($U$2=GRID!$B$1:$U$1)*(КАЛЕНДАРЬ!R27=GRID!$B$3:$U$3),0))*GRID!$H$45,
ROUNDUP(INDEX(GRID!$B$4:$U$15,MATCH(I$7,GRID!$A$4:$A$15,0),MATCH(1,($U$2=GRID!$B$1:$U$1)*(КАЛЕНДАРЬ!R27=GRID!$B$3:$U$3),0))*GRID!$H$45*(1-GRID!$H$46),0))</f>
        <v>63900</v>
      </c>
      <c r="J172" s="5" cm="1">
        <f t="array" ref="J172">IF($I$2="Длительное проживание от 10 ночей ",
INDEX(GRID!$B$18:$U$29,MATCH(I$7,GRID!$A$18:$A$29,0),MATCH(1,($U$2=GRID!$B$1:$U$1)*(КАЛЕНДАРЬ!R27=GRID!$B$3:$U$3),0))*GRID!$H$45,
ROUNDUP(INDEX(GRID!$B$18:$U$29,MATCH(I$7,GRID!$A$18:$A$29,0),MATCH(1,($U$2=GRID!$B$1:$U$1)*(КАЛЕНДАРЬ!R27=GRID!$B$3:$U$3),0))*GRID!$H$45*(1-GRID!$H$46),0))</f>
        <v>68400</v>
      </c>
      <c r="K172" s="50" t="s">
        <v>105</v>
      </c>
      <c r="L172" s="50" t="s">
        <v>105</v>
      </c>
      <c r="M172" s="5" cm="1">
        <f t="array" ref="M172">IF($I$2="Длительное проживание от 10 ночей ",
INDEX(GRID!$B$4:$U$15,MATCH(M$7,GRID!$A$4:$A$15,0),MATCH(1,($U$2=GRID!$B$1:$U$1)*(КАЛЕНДАРЬ!R27=GRID!$B$3:$U$3),0))*GRID!$H$45,
ROUNDUP(INDEX(GRID!$B$4:$U$15,MATCH(M$7,GRID!$A$4:$A$15,0),MATCH(1,($U$2=GRID!$B$1:$U$1)*(КАЛЕНДАРЬ!R27=GRID!$B$3:$U$3),0))*GRID!$H$45*(1-GRID!$H$46),0))</f>
        <v>92880</v>
      </c>
      <c r="N172" s="5" cm="1">
        <f t="array" ref="N172">IF($I$2="Длительное проживание от 10 ночей ",
INDEX(GRID!$B$18:$U$29,MATCH(M$7,GRID!$A$18:$A$29,0),MATCH(1,($U$2=GRID!$B$1:$U$1)*(КАЛЕНДАРЬ!R27=GRID!$B$3:$U$3),0))*GRID!$H$45,
ROUNDUP(INDEX(GRID!$B$18:$U$29,MATCH(M$7,GRID!$A$18:$A$29,0),MATCH(1,($U$2=GRID!$B$1:$U$1)*(КАЛЕНДАРЬ!R27=GRID!$B$3:$U$3),0))*GRID!$H$45*(1-GRID!$H$46),0))</f>
        <v>97380</v>
      </c>
      <c r="O172" s="50" t="s">
        <v>105</v>
      </c>
      <c r="P172" s="5" cm="1">
        <f t="array" ref="P172">IF($I$2="Длительное проживание от 10 ночей ",
INDEX(GRID!$B$4:$U$15,MATCH(P$7,GRID!$A$4:$A$15,0),MATCH(1,($U$2=GRID!$B$1:$U$1)*(КАЛЕНДАРЬ!R27=GRID!$B$3:$U$3),0))*GRID!$H$45,
ROUNDUP(INDEX(GRID!$B$4:$U$15,MATCH(P$7,GRID!$A$4:$A$15,0),MATCH(1,($U$2=GRID!$B$1:$U$1)*(КАЛЕНДАРЬ!R27=GRID!$B$3:$U$3),0))*GRID!$H$45*(1-GRID!$H$46),0))</f>
        <v>171090</v>
      </c>
      <c r="Q172" s="5" cm="1">
        <f t="array" ref="Q172">IF($I$2="Длительное проживание от 10 ночей ",
INDEX(GRID!$B$4:$U$15,MATCH(Q$7,GRID!$A$4:$A$15,0),MATCH(1,($U$2=GRID!$B$1:$U$1)*(КАЛЕНДАРЬ!R27=GRID!$B$3:$U$3),0))*GRID!$H$45,
ROUNDUP(INDEX(GRID!$B$4:$U$15,MATCH(Q$7,GRID!$A$4:$A$15,0),MATCH(1,($U$2=GRID!$B$1:$U$1)*(КАЛЕНДАРЬ!R27=GRID!$B$3:$U$3),0))*GRID!$H$45*(1-GRID!$H$46),0))</f>
        <v>198810</v>
      </c>
      <c r="R172" s="50" t="s">
        <v>105</v>
      </c>
      <c r="S172" s="50" t="s">
        <v>105</v>
      </c>
      <c r="T172" s="50" t="s">
        <v>105</v>
      </c>
    </row>
    <row r="173" spans="1:20" hidden="1">
      <c r="A173" s="56" t="s">
        <v>14</v>
      </c>
      <c r="B173" s="57">
        <v>25</v>
      </c>
      <c r="C173" s="5" cm="1">
        <f t="array" ref="C173">IF($I$2="Длительное проживание от 10 ночей ",
INDEX(GRID!$B$4:$U$15,MATCH(C$7,GRID!$A$4:$A$15,0),MATCH(1,($U$2=GRID!$B$1:$U$1)*(КАЛЕНДАРЬ!R28=GRID!$B$3:$U$3),0))*GRID!$H$45,
ROUNDUP(INDEX(GRID!$B$4:$U$15,MATCH(C$7,GRID!$A$4:$A$15,0),MATCH(1,($U$2=GRID!$B$1:$U$1)*(КАЛЕНДАРЬ!R28=GRID!$B$3:$U$3),0))*GRID!$H$45*(1-GRID!$H$46),0))</f>
        <v>43290</v>
      </c>
      <c r="D173" s="5" cm="1">
        <f t="array" ref="D173">IF($I$2="Длительное проживание от 10 ночей ",
INDEX(GRID!$B$18:$U$29,MATCH(C$7,GRID!$A$18:$A$29,0),MATCH(1,($U$2=GRID!$B$1:$U$1)*(КАЛЕНДАРЬ!R28=GRID!$B$3:$U$3),0))*GRID!$H$45,
ROUNDUP(INDEX(GRID!$B$18:$U$29,MATCH(C$7,GRID!$A$18:$A$29,0),MATCH(1,($U$2=GRID!$B$1:$U$1)*(КАЛЕНДАРЬ!R28=GRID!$B$3:$U$3),0))*GRID!$H$45*(1-GRID!$H$46),0))</f>
        <v>47790</v>
      </c>
      <c r="E173" s="5" cm="1">
        <f t="array" ref="E173">IF($I$2="Длительное проживание от 10 ночей ",
INDEX(GRID!$B$4:$U$15,MATCH(E$7,GRID!$A$4:$A$15,0),MATCH(1,($U$2=GRID!$B$1:$U$1)*(КАЛЕНДАРЬ!R28=GRID!$B$3:$U$3),0))*GRID!$H$45,
ROUNDUP(INDEX(GRID!$B$4:$U$15,MATCH(E$7,GRID!$A$4:$A$15,0),MATCH(1,($U$2=GRID!$B$1:$U$1)*(КАЛЕНДАРЬ!R28=GRID!$B$3:$U$3),0))*GRID!$H$45*(1-GRID!$H$46),0))</f>
        <v>51390</v>
      </c>
      <c r="F173" s="5" cm="1">
        <f t="array" ref="F173">IF($I$2="Длительное проживание от 10 ночей ",
INDEX(GRID!$B$18:$U$29,MATCH(E$7,GRID!$A$18:$A$29,0),MATCH(1,($U$2=GRID!$B$1:$U$1)*(КАЛЕНДАРЬ!R28=GRID!$B$3:$U$3),0))*GRID!$H$45,
ROUNDUP(INDEX(GRID!$B$18:$U$29,MATCH(E$7,GRID!$A$18:$A$29,0),MATCH(1,($U$2=GRID!$B$1:$U$1)*(КАЛЕНДАРЬ!R28=GRID!$B$3:$U$3),0))*GRID!$H$45*(1-GRID!$H$46),0))</f>
        <v>55890</v>
      </c>
      <c r="G173" s="50" t="s">
        <v>105</v>
      </c>
      <c r="H173" s="50" t="s">
        <v>105</v>
      </c>
      <c r="I173" s="5" cm="1">
        <f t="array" ref="I173">IF($I$2="Длительное проживание от 10 ночей ",
INDEX(GRID!$B$4:$U$15,MATCH(I$7,GRID!$A$4:$A$15,0),MATCH(1,($U$2=GRID!$B$1:$U$1)*(КАЛЕНДАРЬ!R28=GRID!$B$3:$U$3),0))*GRID!$H$45,
ROUNDUP(INDEX(GRID!$B$4:$U$15,MATCH(I$7,GRID!$A$4:$A$15,0),MATCH(1,($U$2=GRID!$B$1:$U$1)*(КАЛЕНДАРЬ!R28=GRID!$B$3:$U$3),0))*GRID!$H$45*(1-GRID!$H$46),0))</f>
        <v>63900</v>
      </c>
      <c r="J173" s="5" cm="1">
        <f t="array" ref="J173">IF($I$2="Длительное проживание от 10 ночей ",
INDEX(GRID!$B$18:$U$29,MATCH(I$7,GRID!$A$18:$A$29,0),MATCH(1,($U$2=GRID!$B$1:$U$1)*(КАЛЕНДАРЬ!R28=GRID!$B$3:$U$3),0))*GRID!$H$45,
ROUNDUP(INDEX(GRID!$B$18:$U$29,MATCH(I$7,GRID!$A$18:$A$29,0),MATCH(1,($U$2=GRID!$B$1:$U$1)*(КАЛЕНДАРЬ!R28=GRID!$B$3:$U$3),0))*GRID!$H$45*(1-GRID!$H$46),0))</f>
        <v>68400</v>
      </c>
      <c r="K173" s="50" t="s">
        <v>105</v>
      </c>
      <c r="L173" s="50" t="s">
        <v>105</v>
      </c>
      <c r="M173" s="5" cm="1">
        <f t="array" ref="M173">IF($I$2="Длительное проживание от 10 ночей ",
INDEX(GRID!$B$4:$U$15,MATCH(M$7,GRID!$A$4:$A$15,0),MATCH(1,($U$2=GRID!$B$1:$U$1)*(КАЛЕНДАРЬ!R28=GRID!$B$3:$U$3),0))*GRID!$H$45,
ROUNDUP(INDEX(GRID!$B$4:$U$15,MATCH(M$7,GRID!$A$4:$A$15,0),MATCH(1,($U$2=GRID!$B$1:$U$1)*(КАЛЕНДАРЬ!R28=GRID!$B$3:$U$3),0))*GRID!$H$45*(1-GRID!$H$46),0))</f>
        <v>92880</v>
      </c>
      <c r="N173" s="5" cm="1">
        <f t="array" ref="N173">IF($I$2="Длительное проживание от 10 ночей ",
INDEX(GRID!$B$18:$U$29,MATCH(M$7,GRID!$A$18:$A$29,0),MATCH(1,($U$2=GRID!$B$1:$U$1)*(КАЛЕНДАРЬ!R28=GRID!$B$3:$U$3),0))*GRID!$H$45,
ROUNDUP(INDEX(GRID!$B$18:$U$29,MATCH(M$7,GRID!$A$18:$A$29,0),MATCH(1,($U$2=GRID!$B$1:$U$1)*(КАЛЕНДАРЬ!R28=GRID!$B$3:$U$3),0))*GRID!$H$45*(1-GRID!$H$46),0))</f>
        <v>97380</v>
      </c>
      <c r="O173" s="50" t="s">
        <v>105</v>
      </c>
      <c r="P173" s="5" cm="1">
        <f t="array" ref="P173">IF($I$2="Длительное проживание от 10 ночей ",
INDEX(GRID!$B$4:$U$15,MATCH(P$7,GRID!$A$4:$A$15,0),MATCH(1,($U$2=GRID!$B$1:$U$1)*(КАЛЕНДАРЬ!R28=GRID!$B$3:$U$3),0))*GRID!$H$45,
ROUNDUP(INDEX(GRID!$B$4:$U$15,MATCH(P$7,GRID!$A$4:$A$15,0),MATCH(1,($U$2=GRID!$B$1:$U$1)*(КАЛЕНДАРЬ!R28=GRID!$B$3:$U$3),0))*GRID!$H$45*(1-GRID!$H$46),0))</f>
        <v>171090</v>
      </c>
      <c r="Q173" s="5" cm="1">
        <f t="array" ref="Q173">IF($I$2="Длительное проживание от 10 ночей ",
INDEX(GRID!$B$4:$U$15,MATCH(Q$7,GRID!$A$4:$A$15,0),MATCH(1,($U$2=GRID!$B$1:$U$1)*(КАЛЕНДАРЬ!R28=GRID!$B$3:$U$3),0))*GRID!$H$45,
ROUNDUP(INDEX(GRID!$B$4:$U$15,MATCH(Q$7,GRID!$A$4:$A$15,0),MATCH(1,($U$2=GRID!$B$1:$U$1)*(КАЛЕНДАРЬ!R28=GRID!$B$3:$U$3),0))*GRID!$H$45*(1-GRID!$H$46),0))</f>
        <v>198810</v>
      </c>
      <c r="R173" s="50" t="s">
        <v>105</v>
      </c>
      <c r="S173" s="50" t="s">
        <v>105</v>
      </c>
      <c r="T173" s="50" t="s">
        <v>105</v>
      </c>
    </row>
    <row r="174" spans="1:20" hidden="1">
      <c r="A174" s="56" t="s">
        <v>15</v>
      </c>
      <c r="B174" s="57">
        <v>26</v>
      </c>
      <c r="C174" s="5" cm="1">
        <f t="array" ref="C174">IF($I$2="Длительное проживание от 10 ночей ",
INDEX(GRID!$B$4:$U$15,MATCH(C$7,GRID!$A$4:$A$15,0),MATCH(1,($U$2=GRID!$B$1:$U$1)*(КАЛЕНДАРЬ!R29=GRID!$B$3:$U$3),0))*GRID!$H$45,
ROUNDUP(INDEX(GRID!$B$4:$U$15,MATCH(C$7,GRID!$A$4:$A$15,0),MATCH(1,($U$2=GRID!$B$1:$U$1)*(КАЛЕНДАРЬ!R29=GRID!$B$3:$U$3),0))*GRID!$H$45*(1-GRID!$H$46),0))</f>
        <v>43290</v>
      </c>
      <c r="D174" s="5" cm="1">
        <f t="array" ref="D174">IF($I$2="Длительное проживание от 10 ночей ",
INDEX(GRID!$B$18:$U$29,MATCH(C$7,GRID!$A$18:$A$29,0),MATCH(1,($U$2=GRID!$B$1:$U$1)*(КАЛЕНДАРЬ!R29=GRID!$B$3:$U$3),0))*GRID!$H$45,
ROUNDUP(INDEX(GRID!$B$18:$U$29,MATCH(C$7,GRID!$A$18:$A$29,0),MATCH(1,($U$2=GRID!$B$1:$U$1)*(КАЛЕНДАРЬ!R29=GRID!$B$3:$U$3),0))*GRID!$H$45*(1-GRID!$H$46),0))</f>
        <v>47790</v>
      </c>
      <c r="E174" s="5" cm="1">
        <f t="array" ref="E174">IF($I$2="Длительное проживание от 10 ночей ",
INDEX(GRID!$B$4:$U$15,MATCH(E$7,GRID!$A$4:$A$15,0),MATCH(1,($U$2=GRID!$B$1:$U$1)*(КАЛЕНДАРЬ!R29=GRID!$B$3:$U$3),0))*GRID!$H$45,
ROUNDUP(INDEX(GRID!$B$4:$U$15,MATCH(E$7,GRID!$A$4:$A$15,0),MATCH(1,($U$2=GRID!$B$1:$U$1)*(КАЛЕНДАРЬ!R29=GRID!$B$3:$U$3),0))*GRID!$H$45*(1-GRID!$H$46),0))</f>
        <v>51390</v>
      </c>
      <c r="F174" s="5" cm="1">
        <f t="array" ref="F174">IF($I$2="Длительное проживание от 10 ночей ",
INDEX(GRID!$B$18:$U$29,MATCH(E$7,GRID!$A$18:$A$29,0),MATCH(1,($U$2=GRID!$B$1:$U$1)*(КАЛЕНДАРЬ!R29=GRID!$B$3:$U$3),0))*GRID!$H$45,
ROUNDUP(INDEX(GRID!$B$18:$U$29,MATCH(E$7,GRID!$A$18:$A$29,0),MATCH(1,($U$2=GRID!$B$1:$U$1)*(КАЛЕНДАРЬ!R29=GRID!$B$3:$U$3),0))*GRID!$H$45*(1-GRID!$H$46),0))</f>
        <v>55890</v>
      </c>
      <c r="G174" s="50" t="s">
        <v>105</v>
      </c>
      <c r="H174" s="50" t="s">
        <v>105</v>
      </c>
      <c r="I174" s="5" cm="1">
        <f t="array" ref="I174">IF($I$2="Длительное проживание от 10 ночей ",
INDEX(GRID!$B$4:$U$15,MATCH(I$7,GRID!$A$4:$A$15,0),MATCH(1,($U$2=GRID!$B$1:$U$1)*(КАЛЕНДАРЬ!R29=GRID!$B$3:$U$3),0))*GRID!$H$45,
ROUNDUP(INDEX(GRID!$B$4:$U$15,MATCH(I$7,GRID!$A$4:$A$15,0),MATCH(1,($U$2=GRID!$B$1:$U$1)*(КАЛЕНДАРЬ!R29=GRID!$B$3:$U$3),0))*GRID!$H$45*(1-GRID!$H$46),0))</f>
        <v>63900</v>
      </c>
      <c r="J174" s="5" cm="1">
        <f t="array" ref="J174">IF($I$2="Длительное проживание от 10 ночей ",
INDEX(GRID!$B$18:$U$29,MATCH(I$7,GRID!$A$18:$A$29,0),MATCH(1,($U$2=GRID!$B$1:$U$1)*(КАЛЕНДАРЬ!R29=GRID!$B$3:$U$3),0))*GRID!$H$45,
ROUNDUP(INDEX(GRID!$B$18:$U$29,MATCH(I$7,GRID!$A$18:$A$29,0),MATCH(1,($U$2=GRID!$B$1:$U$1)*(КАЛЕНДАРЬ!R29=GRID!$B$3:$U$3),0))*GRID!$H$45*(1-GRID!$H$46),0))</f>
        <v>68400</v>
      </c>
      <c r="K174" s="50" t="s">
        <v>105</v>
      </c>
      <c r="L174" s="50" t="s">
        <v>105</v>
      </c>
      <c r="M174" s="5" cm="1">
        <f t="array" ref="M174">IF($I$2="Длительное проживание от 10 ночей ",
INDEX(GRID!$B$4:$U$15,MATCH(M$7,GRID!$A$4:$A$15,0),MATCH(1,($U$2=GRID!$B$1:$U$1)*(КАЛЕНДАРЬ!R29=GRID!$B$3:$U$3),0))*GRID!$H$45,
ROUNDUP(INDEX(GRID!$B$4:$U$15,MATCH(M$7,GRID!$A$4:$A$15,0),MATCH(1,($U$2=GRID!$B$1:$U$1)*(КАЛЕНДАРЬ!R29=GRID!$B$3:$U$3),0))*GRID!$H$45*(1-GRID!$H$46),0))</f>
        <v>92880</v>
      </c>
      <c r="N174" s="5" cm="1">
        <f t="array" ref="N174">IF($I$2="Длительное проживание от 10 ночей ",
INDEX(GRID!$B$18:$U$29,MATCH(M$7,GRID!$A$18:$A$29,0),MATCH(1,($U$2=GRID!$B$1:$U$1)*(КАЛЕНДАРЬ!R29=GRID!$B$3:$U$3),0))*GRID!$H$45,
ROUNDUP(INDEX(GRID!$B$18:$U$29,MATCH(M$7,GRID!$A$18:$A$29,0),MATCH(1,($U$2=GRID!$B$1:$U$1)*(КАЛЕНДАРЬ!R29=GRID!$B$3:$U$3),0))*GRID!$H$45*(1-GRID!$H$46),0))</f>
        <v>97380</v>
      </c>
      <c r="O174" s="50" t="s">
        <v>105</v>
      </c>
      <c r="P174" s="5" cm="1">
        <f t="array" ref="P174">IF($I$2="Длительное проживание от 10 ночей ",
INDEX(GRID!$B$4:$U$15,MATCH(P$7,GRID!$A$4:$A$15,0),MATCH(1,($U$2=GRID!$B$1:$U$1)*(КАЛЕНДАРЬ!R29=GRID!$B$3:$U$3),0))*GRID!$H$45,
ROUNDUP(INDEX(GRID!$B$4:$U$15,MATCH(P$7,GRID!$A$4:$A$15,0),MATCH(1,($U$2=GRID!$B$1:$U$1)*(КАЛЕНДАРЬ!R29=GRID!$B$3:$U$3),0))*GRID!$H$45*(1-GRID!$H$46),0))</f>
        <v>171090</v>
      </c>
      <c r="Q174" s="5" cm="1">
        <f t="array" ref="Q174">IF($I$2="Длительное проживание от 10 ночей ",
INDEX(GRID!$B$4:$U$15,MATCH(Q$7,GRID!$A$4:$A$15,0),MATCH(1,($U$2=GRID!$B$1:$U$1)*(КАЛЕНДАРЬ!R29=GRID!$B$3:$U$3),0))*GRID!$H$45,
ROUNDUP(INDEX(GRID!$B$4:$U$15,MATCH(Q$7,GRID!$A$4:$A$15,0),MATCH(1,($U$2=GRID!$B$1:$U$1)*(КАЛЕНДАРЬ!R29=GRID!$B$3:$U$3),0))*GRID!$H$45*(1-GRID!$H$46),0))</f>
        <v>198810</v>
      </c>
      <c r="R174" s="50" t="s">
        <v>105</v>
      </c>
      <c r="S174" s="50" t="s">
        <v>105</v>
      </c>
      <c r="T174" s="50" t="s">
        <v>105</v>
      </c>
    </row>
    <row r="175" spans="1:20" hidden="1">
      <c r="A175" s="56" t="s">
        <v>16</v>
      </c>
      <c r="B175" s="57">
        <v>27</v>
      </c>
      <c r="C175" s="5" cm="1">
        <f t="array" ref="C175">IF($I$2="Длительное проживание от 10 ночей ",
INDEX(GRID!$B$4:$U$15,MATCH(C$7,GRID!$A$4:$A$15,0),MATCH(1,($U$2=GRID!$B$1:$U$1)*(КАЛЕНДАРЬ!R30=GRID!$B$3:$U$3),0))*GRID!$H$45,
ROUNDUP(INDEX(GRID!$B$4:$U$15,MATCH(C$7,GRID!$A$4:$A$15,0),MATCH(1,($U$2=GRID!$B$1:$U$1)*(КАЛЕНДАРЬ!R30=GRID!$B$3:$U$3),0))*GRID!$H$45*(1-GRID!$H$46),0))</f>
        <v>47340</v>
      </c>
      <c r="D175" s="5" cm="1">
        <f t="array" ref="D175">IF($I$2="Длительное проживание от 10 ночей ",
INDEX(GRID!$B$18:$U$29,MATCH(C$7,GRID!$A$18:$A$29,0),MATCH(1,($U$2=GRID!$B$1:$U$1)*(КАЛЕНДАРЬ!R30=GRID!$B$3:$U$3),0))*GRID!$H$45,
ROUNDUP(INDEX(GRID!$B$18:$U$29,MATCH(C$7,GRID!$A$18:$A$29,0),MATCH(1,($U$2=GRID!$B$1:$U$1)*(КАЛЕНДАРЬ!R30=GRID!$B$3:$U$3),0))*GRID!$H$45*(1-GRID!$H$46),0))</f>
        <v>51840</v>
      </c>
      <c r="E175" s="5" cm="1">
        <f t="array" ref="E175">IF($I$2="Длительное проживание от 10 ночей ",
INDEX(GRID!$B$4:$U$15,MATCH(E$7,GRID!$A$4:$A$15,0),MATCH(1,($U$2=GRID!$B$1:$U$1)*(КАЛЕНДАРЬ!R30=GRID!$B$3:$U$3),0))*GRID!$H$45,
ROUNDUP(INDEX(GRID!$B$4:$U$15,MATCH(E$7,GRID!$A$4:$A$15,0),MATCH(1,($U$2=GRID!$B$1:$U$1)*(КАЛЕНДАРЬ!R30=GRID!$B$3:$U$3),0))*GRID!$H$45*(1-GRID!$H$46),0))</f>
        <v>55890</v>
      </c>
      <c r="F175" s="5" cm="1">
        <f t="array" ref="F175">IF($I$2="Длительное проживание от 10 ночей ",
INDEX(GRID!$B$18:$U$29,MATCH(E$7,GRID!$A$18:$A$29,0),MATCH(1,($U$2=GRID!$B$1:$U$1)*(КАЛЕНДАРЬ!R30=GRID!$B$3:$U$3),0))*GRID!$H$45,
ROUNDUP(INDEX(GRID!$B$18:$U$29,MATCH(E$7,GRID!$A$18:$A$29,0),MATCH(1,($U$2=GRID!$B$1:$U$1)*(КАЛЕНДАРЬ!R30=GRID!$B$3:$U$3),0))*GRID!$H$45*(1-GRID!$H$46),0))</f>
        <v>60390</v>
      </c>
      <c r="G175" s="50" t="s">
        <v>105</v>
      </c>
      <c r="H175" s="50" t="s">
        <v>105</v>
      </c>
      <c r="I175" s="5" cm="1">
        <f t="array" ref="I175">IF($I$2="Длительное проживание от 10 ночей ",
INDEX(GRID!$B$4:$U$15,MATCH(I$7,GRID!$A$4:$A$15,0),MATCH(1,($U$2=GRID!$B$1:$U$1)*(КАЛЕНДАРЬ!R30=GRID!$B$3:$U$3),0))*GRID!$H$45,
ROUNDUP(INDEX(GRID!$B$4:$U$15,MATCH(I$7,GRID!$A$4:$A$15,0),MATCH(1,($U$2=GRID!$B$1:$U$1)*(КАЛЕНДАРЬ!R30=GRID!$B$3:$U$3),0))*GRID!$H$45*(1-GRID!$H$46),0))</f>
        <v>68940</v>
      </c>
      <c r="J175" s="5" cm="1">
        <f t="array" ref="J175">IF($I$2="Длительное проживание от 10 ночей ",
INDEX(GRID!$B$18:$U$29,MATCH(I$7,GRID!$A$18:$A$29,0),MATCH(1,($U$2=GRID!$B$1:$U$1)*(КАЛЕНДАРЬ!R30=GRID!$B$3:$U$3),0))*GRID!$H$45,
ROUNDUP(INDEX(GRID!$B$18:$U$29,MATCH(I$7,GRID!$A$18:$A$29,0),MATCH(1,($U$2=GRID!$B$1:$U$1)*(КАЛЕНДАРЬ!R30=GRID!$B$3:$U$3),0))*GRID!$H$45*(1-GRID!$H$46),0))</f>
        <v>73440</v>
      </c>
      <c r="K175" s="50" t="s">
        <v>105</v>
      </c>
      <c r="L175" s="50" t="s">
        <v>105</v>
      </c>
      <c r="M175" s="5" cm="1">
        <f t="array" ref="M175">IF($I$2="Длительное проживание от 10 ночей ",
INDEX(GRID!$B$4:$U$15,MATCH(M$7,GRID!$A$4:$A$15,0),MATCH(1,($U$2=GRID!$B$1:$U$1)*(КАЛЕНДАРЬ!R30=GRID!$B$3:$U$3),0))*GRID!$H$45,
ROUNDUP(INDEX(GRID!$B$4:$U$15,MATCH(M$7,GRID!$A$4:$A$15,0),MATCH(1,($U$2=GRID!$B$1:$U$1)*(КАЛЕНДАРЬ!R30=GRID!$B$3:$U$3),0))*GRID!$H$45*(1-GRID!$H$46),0))</f>
        <v>99360</v>
      </c>
      <c r="N175" s="5" cm="1">
        <f t="array" ref="N175">IF($I$2="Длительное проживание от 10 ночей ",
INDEX(GRID!$B$18:$U$29,MATCH(M$7,GRID!$A$18:$A$29,0),MATCH(1,($U$2=GRID!$B$1:$U$1)*(КАЛЕНДАРЬ!R30=GRID!$B$3:$U$3),0))*GRID!$H$45,
ROUNDUP(INDEX(GRID!$B$18:$U$29,MATCH(M$7,GRID!$A$18:$A$29,0),MATCH(1,($U$2=GRID!$B$1:$U$1)*(КАЛЕНДАРЬ!R30=GRID!$B$3:$U$3),0))*GRID!$H$45*(1-GRID!$H$46),0))</f>
        <v>103860</v>
      </c>
      <c r="O175" s="50" t="s">
        <v>105</v>
      </c>
      <c r="P175" s="5" cm="1">
        <f t="array" ref="P175">IF($I$2="Длительное проживание от 10 ночей ",
INDEX(GRID!$B$4:$U$15,MATCH(P$7,GRID!$A$4:$A$15,0),MATCH(1,($U$2=GRID!$B$1:$U$1)*(КАЛЕНДАРЬ!R30=GRID!$B$3:$U$3),0))*GRID!$H$45,
ROUNDUP(INDEX(GRID!$B$4:$U$15,MATCH(P$7,GRID!$A$4:$A$15,0),MATCH(1,($U$2=GRID!$B$1:$U$1)*(КАЛЕНДАРЬ!R30=GRID!$B$3:$U$3),0))*GRID!$H$45*(1-GRID!$H$46),0))</f>
        <v>179370</v>
      </c>
      <c r="Q175" s="5" cm="1">
        <f t="array" ref="Q175">IF($I$2="Длительное проживание от 10 ночей ",
INDEX(GRID!$B$4:$U$15,MATCH(Q$7,GRID!$A$4:$A$15,0),MATCH(1,($U$2=GRID!$B$1:$U$1)*(КАЛЕНДАРЬ!R30=GRID!$B$3:$U$3),0))*GRID!$H$45,
ROUNDUP(INDEX(GRID!$B$4:$U$15,MATCH(Q$7,GRID!$A$4:$A$15,0),MATCH(1,($U$2=GRID!$B$1:$U$1)*(КАЛЕНДАРЬ!R30=GRID!$B$3:$U$3),0))*GRID!$H$45*(1-GRID!$H$46),0))</f>
        <v>207540</v>
      </c>
      <c r="R175" s="50" t="s">
        <v>105</v>
      </c>
      <c r="S175" s="50" t="s">
        <v>105</v>
      </c>
      <c r="T175" s="50" t="s">
        <v>105</v>
      </c>
    </row>
    <row r="176" spans="1:20" hidden="1">
      <c r="A176" s="56" t="s">
        <v>17</v>
      </c>
      <c r="B176" s="57">
        <v>28</v>
      </c>
      <c r="C176" s="5" cm="1">
        <f t="array" ref="C176">IF($I$2="Длительное проживание от 10 ночей ",
INDEX(GRID!$B$4:$U$15,MATCH(C$7,GRID!$A$4:$A$15,0),MATCH(1,($U$2=GRID!$B$1:$U$1)*(КАЛЕНДАРЬ!R31=GRID!$B$3:$U$3),0))*GRID!$H$45,
ROUNDUP(INDEX(GRID!$B$4:$U$15,MATCH(C$7,GRID!$A$4:$A$15,0),MATCH(1,($U$2=GRID!$B$1:$U$1)*(КАЛЕНДАРЬ!R31=GRID!$B$3:$U$3),0))*GRID!$H$45*(1-GRID!$H$46),0))</f>
        <v>47340</v>
      </c>
      <c r="D176" s="5" cm="1">
        <f t="array" ref="D176">IF($I$2="Длительное проживание от 10 ночей ",
INDEX(GRID!$B$18:$U$29,MATCH(C$7,GRID!$A$18:$A$29,0),MATCH(1,($U$2=GRID!$B$1:$U$1)*(КАЛЕНДАРЬ!R31=GRID!$B$3:$U$3),0))*GRID!$H$45,
ROUNDUP(INDEX(GRID!$B$18:$U$29,MATCH(C$7,GRID!$A$18:$A$29,0),MATCH(1,($U$2=GRID!$B$1:$U$1)*(КАЛЕНДАРЬ!R31=GRID!$B$3:$U$3),0))*GRID!$H$45*(1-GRID!$H$46),0))</f>
        <v>51840</v>
      </c>
      <c r="E176" s="5" cm="1">
        <f t="array" ref="E176">IF($I$2="Длительное проживание от 10 ночей ",
INDEX(GRID!$B$4:$U$15,MATCH(E$7,GRID!$A$4:$A$15,0),MATCH(1,($U$2=GRID!$B$1:$U$1)*(КАЛЕНДАРЬ!R31=GRID!$B$3:$U$3),0))*GRID!$H$45,
ROUNDUP(INDEX(GRID!$B$4:$U$15,MATCH(E$7,GRID!$A$4:$A$15,0),MATCH(1,($U$2=GRID!$B$1:$U$1)*(КАЛЕНДАРЬ!R31=GRID!$B$3:$U$3),0))*GRID!$H$45*(1-GRID!$H$46),0))</f>
        <v>55890</v>
      </c>
      <c r="F176" s="5" cm="1">
        <f t="array" ref="F176">IF($I$2="Длительное проживание от 10 ночей ",
INDEX(GRID!$B$18:$U$29,MATCH(E$7,GRID!$A$18:$A$29,0),MATCH(1,($U$2=GRID!$B$1:$U$1)*(КАЛЕНДАРЬ!R31=GRID!$B$3:$U$3),0))*GRID!$H$45,
ROUNDUP(INDEX(GRID!$B$18:$U$29,MATCH(E$7,GRID!$A$18:$A$29,0),MATCH(1,($U$2=GRID!$B$1:$U$1)*(КАЛЕНДАРЬ!R31=GRID!$B$3:$U$3),0))*GRID!$H$45*(1-GRID!$H$46),0))</f>
        <v>60390</v>
      </c>
      <c r="G176" s="50" t="s">
        <v>105</v>
      </c>
      <c r="H176" s="50" t="s">
        <v>105</v>
      </c>
      <c r="I176" s="5" cm="1">
        <f t="array" ref="I176">IF($I$2="Длительное проживание от 10 ночей ",
INDEX(GRID!$B$4:$U$15,MATCH(I$7,GRID!$A$4:$A$15,0),MATCH(1,($U$2=GRID!$B$1:$U$1)*(КАЛЕНДАРЬ!R31=GRID!$B$3:$U$3),0))*GRID!$H$45,
ROUNDUP(INDEX(GRID!$B$4:$U$15,MATCH(I$7,GRID!$A$4:$A$15,0),MATCH(1,($U$2=GRID!$B$1:$U$1)*(КАЛЕНДАРЬ!R31=GRID!$B$3:$U$3),0))*GRID!$H$45*(1-GRID!$H$46),0))</f>
        <v>68940</v>
      </c>
      <c r="J176" s="5" cm="1">
        <f t="array" ref="J176">IF($I$2="Длительное проживание от 10 ночей ",
INDEX(GRID!$B$18:$U$29,MATCH(I$7,GRID!$A$18:$A$29,0),MATCH(1,($U$2=GRID!$B$1:$U$1)*(КАЛЕНДАРЬ!R31=GRID!$B$3:$U$3),0))*GRID!$H$45,
ROUNDUP(INDEX(GRID!$B$18:$U$29,MATCH(I$7,GRID!$A$18:$A$29,0),MATCH(1,($U$2=GRID!$B$1:$U$1)*(КАЛЕНДАРЬ!R31=GRID!$B$3:$U$3),0))*GRID!$H$45*(1-GRID!$H$46),0))</f>
        <v>73440</v>
      </c>
      <c r="K176" s="50" t="s">
        <v>105</v>
      </c>
      <c r="L176" s="50" t="s">
        <v>105</v>
      </c>
      <c r="M176" s="5" cm="1">
        <f t="array" ref="M176">IF($I$2="Длительное проживание от 10 ночей ",
INDEX(GRID!$B$4:$U$15,MATCH(M$7,GRID!$A$4:$A$15,0),MATCH(1,($U$2=GRID!$B$1:$U$1)*(КАЛЕНДАРЬ!R31=GRID!$B$3:$U$3),0))*GRID!$H$45,
ROUNDUP(INDEX(GRID!$B$4:$U$15,MATCH(M$7,GRID!$A$4:$A$15,0),MATCH(1,($U$2=GRID!$B$1:$U$1)*(КАЛЕНДАРЬ!R31=GRID!$B$3:$U$3),0))*GRID!$H$45*(1-GRID!$H$46),0))</f>
        <v>99360</v>
      </c>
      <c r="N176" s="5" cm="1">
        <f t="array" ref="N176">IF($I$2="Длительное проживание от 10 ночей ",
INDEX(GRID!$B$18:$U$29,MATCH(M$7,GRID!$A$18:$A$29,0),MATCH(1,($U$2=GRID!$B$1:$U$1)*(КАЛЕНДАРЬ!R31=GRID!$B$3:$U$3),0))*GRID!$H$45,
ROUNDUP(INDEX(GRID!$B$18:$U$29,MATCH(M$7,GRID!$A$18:$A$29,0),MATCH(1,($U$2=GRID!$B$1:$U$1)*(КАЛЕНДАРЬ!R31=GRID!$B$3:$U$3),0))*GRID!$H$45*(1-GRID!$H$46),0))</f>
        <v>103860</v>
      </c>
      <c r="O176" s="50" t="s">
        <v>105</v>
      </c>
      <c r="P176" s="5" cm="1">
        <f t="array" ref="P176">IF($I$2="Длительное проживание от 10 ночей ",
INDEX(GRID!$B$4:$U$15,MATCH(P$7,GRID!$A$4:$A$15,0),MATCH(1,($U$2=GRID!$B$1:$U$1)*(КАЛЕНДАРЬ!R31=GRID!$B$3:$U$3),0))*GRID!$H$45,
ROUNDUP(INDEX(GRID!$B$4:$U$15,MATCH(P$7,GRID!$A$4:$A$15,0),MATCH(1,($U$2=GRID!$B$1:$U$1)*(КАЛЕНДАРЬ!R31=GRID!$B$3:$U$3),0))*GRID!$H$45*(1-GRID!$H$46),0))</f>
        <v>179370</v>
      </c>
      <c r="Q176" s="5" cm="1">
        <f t="array" ref="Q176">IF($I$2="Длительное проживание от 10 ночей ",
INDEX(GRID!$B$4:$U$15,MATCH(Q$7,GRID!$A$4:$A$15,0),MATCH(1,($U$2=GRID!$B$1:$U$1)*(КАЛЕНДАРЬ!R31=GRID!$B$3:$U$3),0))*GRID!$H$45,
ROUNDUP(INDEX(GRID!$B$4:$U$15,MATCH(Q$7,GRID!$A$4:$A$15,0),MATCH(1,($U$2=GRID!$B$1:$U$1)*(КАЛЕНДАРЬ!R31=GRID!$B$3:$U$3),0))*GRID!$H$45*(1-GRID!$H$46),0))</f>
        <v>207540</v>
      </c>
      <c r="R176" s="50" t="s">
        <v>105</v>
      </c>
      <c r="S176" s="50" t="s">
        <v>105</v>
      </c>
      <c r="T176" s="50" t="s">
        <v>105</v>
      </c>
    </row>
    <row r="177" spans="1:20" hidden="1">
      <c r="A177" s="56" t="s">
        <v>11</v>
      </c>
      <c r="B177" s="57">
        <v>29</v>
      </c>
      <c r="C177" s="5" cm="1">
        <f t="array" ref="C177">IF($I$2="Длительное проживание от 10 ночей ",
INDEX(GRID!$B$4:$U$15,MATCH(C$7,GRID!$A$4:$A$15,0),MATCH(1,($U$2=GRID!$B$1:$U$1)*(КАЛЕНДАРЬ!R32=GRID!$B$3:$U$3),0))*GRID!$H$45,
ROUNDUP(INDEX(GRID!$B$4:$U$15,MATCH(C$7,GRID!$A$4:$A$15,0),MATCH(1,($U$2=GRID!$B$1:$U$1)*(КАЛЕНДАРЬ!R32=GRID!$B$3:$U$3),0))*GRID!$H$45*(1-GRID!$H$46),0))</f>
        <v>47340</v>
      </c>
      <c r="D177" s="5" cm="1">
        <f t="array" ref="D177">IF($I$2="Длительное проживание от 10 ночей ",
INDEX(GRID!$B$18:$U$29,MATCH(C$7,GRID!$A$18:$A$29,0),MATCH(1,($U$2=GRID!$B$1:$U$1)*(КАЛЕНДАРЬ!R32=GRID!$B$3:$U$3),0))*GRID!$H$45,
ROUNDUP(INDEX(GRID!$B$18:$U$29,MATCH(C$7,GRID!$A$18:$A$29,0),MATCH(1,($U$2=GRID!$B$1:$U$1)*(КАЛЕНДАРЬ!R32=GRID!$B$3:$U$3),0))*GRID!$H$45*(1-GRID!$H$46),0))</f>
        <v>51840</v>
      </c>
      <c r="E177" s="5" cm="1">
        <f t="array" ref="E177">IF($I$2="Длительное проживание от 10 ночей ",
INDEX(GRID!$B$4:$U$15,MATCH(E$7,GRID!$A$4:$A$15,0),MATCH(1,($U$2=GRID!$B$1:$U$1)*(КАЛЕНДАРЬ!R32=GRID!$B$3:$U$3),0))*GRID!$H$45,
ROUNDUP(INDEX(GRID!$B$4:$U$15,MATCH(E$7,GRID!$A$4:$A$15,0),MATCH(1,($U$2=GRID!$B$1:$U$1)*(КАЛЕНДАРЬ!R32=GRID!$B$3:$U$3),0))*GRID!$H$45*(1-GRID!$H$46),0))</f>
        <v>55890</v>
      </c>
      <c r="F177" s="5" cm="1">
        <f t="array" ref="F177">IF($I$2="Длительное проживание от 10 ночей ",
INDEX(GRID!$B$18:$U$29,MATCH(E$7,GRID!$A$18:$A$29,0),MATCH(1,($U$2=GRID!$B$1:$U$1)*(КАЛЕНДАРЬ!R32=GRID!$B$3:$U$3),0))*GRID!$H$45,
ROUNDUP(INDEX(GRID!$B$18:$U$29,MATCH(E$7,GRID!$A$18:$A$29,0),MATCH(1,($U$2=GRID!$B$1:$U$1)*(КАЛЕНДАРЬ!R32=GRID!$B$3:$U$3),0))*GRID!$H$45*(1-GRID!$H$46),0))</f>
        <v>60390</v>
      </c>
      <c r="G177" s="50" t="s">
        <v>105</v>
      </c>
      <c r="H177" s="50" t="s">
        <v>105</v>
      </c>
      <c r="I177" s="5" cm="1">
        <f t="array" ref="I177">IF($I$2="Длительное проживание от 10 ночей ",
INDEX(GRID!$B$4:$U$15,MATCH(I$7,GRID!$A$4:$A$15,0),MATCH(1,($U$2=GRID!$B$1:$U$1)*(КАЛЕНДАРЬ!R32=GRID!$B$3:$U$3),0))*GRID!$H$45,
ROUNDUP(INDEX(GRID!$B$4:$U$15,MATCH(I$7,GRID!$A$4:$A$15,0),MATCH(1,($U$2=GRID!$B$1:$U$1)*(КАЛЕНДАРЬ!R32=GRID!$B$3:$U$3),0))*GRID!$H$45*(1-GRID!$H$46),0))</f>
        <v>68940</v>
      </c>
      <c r="J177" s="5" cm="1">
        <f t="array" ref="J177">IF($I$2="Длительное проживание от 10 ночей ",
INDEX(GRID!$B$18:$U$29,MATCH(I$7,GRID!$A$18:$A$29,0),MATCH(1,($U$2=GRID!$B$1:$U$1)*(КАЛЕНДАРЬ!R32=GRID!$B$3:$U$3),0))*GRID!$H$45,
ROUNDUP(INDEX(GRID!$B$18:$U$29,MATCH(I$7,GRID!$A$18:$A$29,0),MATCH(1,($U$2=GRID!$B$1:$U$1)*(КАЛЕНДАРЬ!R32=GRID!$B$3:$U$3),0))*GRID!$H$45*(1-GRID!$H$46),0))</f>
        <v>73440</v>
      </c>
      <c r="K177" s="50" t="s">
        <v>105</v>
      </c>
      <c r="L177" s="50" t="s">
        <v>105</v>
      </c>
      <c r="M177" s="5" cm="1">
        <f t="array" ref="M177">IF($I$2="Длительное проживание от 10 ночей ",
INDEX(GRID!$B$4:$U$15,MATCH(M$7,GRID!$A$4:$A$15,0),MATCH(1,($U$2=GRID!$B$1:$U$1)*(КАЛЕНДАРЬ!R32=GRID!$B$3:$U$3),0))*GRID!$H$45,
ROUNDUP(INDEX(GRID!$B$4:$U$15,MATCH(M$7,GRID!$A$4:$A$15,0),MATCH(1,($U$2=GRID!$B$1:$U$1)*(КАЛЕНДАРЬ!R32=GRID!$B$3:$U$3),0))*GRID!$H$45*(1-GRID!$H$46),0))</f>
        <v>99360</v>
      </c>
      <c r="N177" s="5" cm="1">
        <f t="array" ref="N177">IF($I$2="Длительное проживание от 10 ночей ",
INDEX(GRID!$B$18:$U$29,MATCH(M$7,GRID!$A$18:$A$29,0),MATCH(1,($U$2=GRID!$B$1:$U$1)*(КАЛЕНДАРЬ!R32=GRID!$B$3:$U$3),0))*GRID!$H$45,
ROUNDUP(INDEX(GRID!$B$18:$U$29,MATCH(M$7,GRID!$A$18:$A$29,0),MATCH(1,($U$2=GRID!$B$1:$U$1)*(КАЛЕНДАРЬ!R32=GRID!$B$3:$U$3),0))*GRID!$H$45*(1-GRID!$H$46),0))</f>
        <v>103860</v>
      </c>
      <c r="O177" s="50" t="s">
        <v>105</v>
      </c>
      <c r="P177" s="5" cm="1">
        <f t="array" ref="P177">IF($I$2="Длительное проживание от 10 ночей ",
INDEX(GRID!$B$4:$U$15,MATCH(P$7,GRID!$A$4:$A$15,0),MATCH(1,($U$2=GRID!$B$1:$U$1)*(КАЛЕНДАРЬ!R32=GRID!$B$3:$U$3),0))*GRID!$H$45,
ROUNDUP(INDEX(GRID!$B$4:$U$15,MATCH(P$7,GRID!$A$4:$A$15,0),MATCH(1,($U$2=GRID!$B$1:$U$1)*(КАЛЕНДАРЬ!R32=GRID!$B$3:$U$3),0))*GRID!$H$45*(1-GRID!$H$46),0))</f>
        <v>179370</v>
      </c>
      <c r="Q177" s="5" cm="1">
        <f t="array" ref="Q177">IF($I$2="Длительное проживание от 10 ночей ",
INDEX(GRID!$B$4:$U$15,MATCH(Q$7,GRID!$A$4:$A$15,0),MATCH(1,($U$2=GRID!$B$1:$U$1)*(КАЛЕНДАРЬ!R32=GRID!$B$3:$U$3),0))*GRID!$H$45,
ROUNDUP(INDEX(GRID!$B$4:$U$15,MATCH(Q$7,GRID!$A$4:$A$15,0),MATCH(1,($U$2=GRID!$B$1:$U$1)*(КАЛЕНДАРЬ!R32=GRID!$B$3:$U$3),0))*GRID!$H$45*(1-GRID!$H$46),0))</f>
        <v>207540</v>
      </c>
      <c r="R177" s="50" t="s">
        <v>105</v>
      </c>
      <c r="S177" s="50" t="s">
        <v>105</v>
      </c>
      <c r="T177" s="50" t="s">
        <v>105</v>
      </c>
    </row>
    <row r="178" spans="1:20" hidden="1">
      <c r="A178" s="56" t="s">
        <v>12</v>
      </c>
      <c r="B178" s="57">
        <v>30</v>
      </c>
      <c r="C178" s="5" cm="1">
        <f t="array" ref="C178">IF($I$2="Длительное проживание от 10 ночей ",
INDEX(GRID!$B$4:$U$15,MATCH(C$7,GRID!$A$4:$A$15,0),MATCH(1,($U$2=GRID!$B$1:$U$1)*(КАЛЕНДАРЬ!R33=GRID!$B$3:$U$3),0))*GRID!$H$45,
ROUNDUP(INDEX(GRID!$B$4:$U$15,MATCH(C$7,GRID!$A$4:$A$15,0),MATCH(1,($U$2=GRID!$B$1:$U$1)*(КАЛЕНДАРЬ!R33=GRID!$B$3:$U$3),0))*GRID!$H$45*(1-GRID!$H$46),0))</f>
        <v>47340</v>
      </c>
      <c r="D178" s="5" cm="1">
        <f t="array" ref="D178">IF($I$2="Длительное проживание от 10 ночей ",
INDEX(GRID!$B$18:$U$29,MATCH(C$7,GRID!$A$18:$A$29,0),MATCH(1,($U$2=GRID!$B$1:$U$1)*(КАЛЕНДАРЬ!R33=GRID!$B$3:$U$3),0))*GRID!$H$45,
ROUNDUP(INDEX(GRID!$B$18:$U$29,MATCH(C$7,GRID!$A$18:$A$29,0),MATCH(1,($U$2=GRID!$B$1:$U$1)*(КАЛЕНДАРЬ!R33=GRID!$B$3:$U$3),0))*GRID!$H$45*(1-GRID!$H$46),0))</f>
        <v>51840</v>
      </c>
      <c r="E178" s="5" cm="1">
        <f t="array" ref="E178">IF($I$2="Длительное проживание от 10 ночей ",
INDEX(GRID!$B$4:$U$15,MATCH(E$7,GRID!$A$4:$A$15,0),MATCH(1,($U$2=GRID!$B$1:$U$1)*(КАЛЕНДАРЬ!R33=GRID!$B$3:$U$3),0))*GRID!$H$45,
ROUNDUP(INDEX(GRID!$B$4:$U$15,MATCH(E$7,GRID!$A$4:$A$15,0),MATCH(1,($U$2=GRID!$B$1:$U$1)*(КАЛЕНДАРЬ!R33=GRID!$B$3:$U$3),0))*GRID!$H$45*(1-GRID!$H$46),0))</f>
        <v>55890</v>
      </c>
      <c r="F178" s="5" cm="1">
        <f t="array" ref="F178">IF($I$2="Длительное проживание от 10 ночей ",
INDEX(GRID!$B$18:$U$29,MATCH(E$7,GRID!$A$18:$A$29,0),MATCH(1,($U$2=GRID!$B$1:$U$1)*(КАЛЕНДАРЬ!R33=GRID!$B$3:$U$3),0))*GRID!$H$45,
ROUNDUP(INDEX(GRID!$B$18:$U$29,MATCH(E$7,GRID!$A$18:$A$29,0),MATCH(1,($U$2=GRID!$B$1:$U$1)*(КАЛЕНДАРЬ!R33=GRID!$B$3:$U$3),0))*GRID!$H$45*(1-GRID!$H$46),0))</f>
        <v>60390</v>
      </c>
      <c r="G178" s="50" t="s">
        <v>105</v>
      </c>
      <c r="H178" s="50" t="s">
        <v>105</v>
      </c>
      <c r="I178" s="5" cm="1">
        <f t="array" ref="I178">IF($I$2="Длительное проживание от 10 ночей ",
INDEX(GRID!$B$4:$U$15,MATCH(I$7,GRID!$A$4:$A$15,0),MATCH(1,($U$2=GRID!$B$1:$U$1)*(КАЛЕНДАРЬ!R33=GRID!$B$3:$U$3),0))*GRID!$H$45,
ROUNDUP(INDEX(GRID!$B$4:$U$15,MATCH(I$7,GRID!$A$4:$A$15,0),MATCH(1,($U$2=GRID!$B$1:$U$1)*(КАЛЕНДАРЬ!R33=GRID!$B$3:$U$3),0))*GRID!$H$45*(1-GRID!$H$46),0))</f>
        <v>68940</v>
      </c>
      <c r="J178" s="5" cm="1">
        <f t="array" ref="J178">IF($I$2="Длительное проживание от 10 ночей ",
INDEX(GRID!$B$18:$U$29,MATCH(I$7,GRID!$A$18:$A$29,0),MATCH(1,($U$2=GRID!$B$1:$U$1)*(КАЛЕНДАРЬ!R33=GRID!$B$3:$U$3),0))*GRID!$H$45,
ROUNDUP(INDEX(GRID!$B$18:$U$29,MATCH(I$7,GRID!$A$18:$A$29,0),MATCH(1,($U$2=GRID!$B$1:$U$1)*(КАЛЕНДАРЬ!R33=GRID!$B$3:$U$3),0))*GRID!$H$45*(1-GRID!$H$46),0))</f>
        <v>73440</v>
      </c>
      <c r="K178" s="50" t="s">
        <v>105</v>
      </c>
      <c r="L178" s="50" t="s">
        <v>105</v>
      </c>
      <c r="M178" s="5" cm="1">
        <f t="array" ref="M178">IF($I$2="Длительное проживание от 10 ночей ",
INDEX(GRID!$B$4:$U$15,MATCH(M$7,GRID!$A$4:$A$15,0),MATCH(1,($U$2=GRID!$B$1:$U$1)*(КАЛЕНДАРЬ!R33=GRID!$B$3:$U$3),0))*GRID!$H$45,
ROUNDUP(INDEX(GRID!$B$4:$U$15,MATCH(M$7,GRID!$A$4:$A$15,0),MATCH(1,($U$2=GRID!$B$1:$U$1)*(КАЛЕНДАРЬ!R33=GRID!$B$3:$U$3),0))*GRID!$H$45*(1-GRID!$H$46),0))</f>
        <v>99360</v>
      </c>
      <c r="N178" s="5" cm="1">
        <f t="array" ref="N178">IF($I$2="Длительное проживание от 10 ночей ",
INDEX(GRID!$B$18:$U$29,MATCH(M$7,GRID!$A$18:$A$29,0),MATCH(1,($U$2=GRID!$B$1:$U$1)*(КАЛЕНДАРЬ!R33=GRID!$B$3:$U$3),0))*GRID!$H$45,
ROUNDUP(INDEX(GRID!$B$18:$U$29,MATCH(M$7,GRID!$A$18:$A$29,0),MATCH(1,($U$2=GRID!$B$1:$U$1)*(КАЛЕНДАРЬ!R33=GRID!$B$3:$U$3),0))*GRID!$H$45*(1-GRID!$H$46),0))</f>
        <v>103860</v>
      </c>
      <c r="O178" s="50" t="s">
        <v>105</v>
      </c>
      <c r="P178" s="5" cm="1">
        <f t="array" ref="P178">IF($I$2="Длительное проживание от 10 ночей ",
INDEX(GRID!$B$4:$U$15,MATCH(P$7,GRID!$A$4:$A$15,0),MATCH(1,($U$2=GRID!$B$1:$U$1)*(КАЛЕНДАРЬ!R33=GRID!$B$3:$U$3),0))*GRID!$H$45,
ROUNDUP(INDEX(GRID!$B$4:$U$15,MATCH(P$7,GRID!$A$4:$A$15,0),MATCH(1,($U$2=GRID!$B$1:$U$1)*(КАЛЕНДАРЬ!R33=GRID!$B$3:$U$3),0))*GRID!$H$45*(1-GRID!$H$46),0))</f>
        <v>179370</v>
      </c>
      <c r="Q178" s="5" cm="1">
        <f t="array" ref="Q178">IF($I$2="Длительное проживание от 10 ночей ",
INDEX(GRID!$B$4:$U$15,MATCH(Q$7,GRID!$A$4:$A$15,0),MATCH(1,($U$2=GRID!$B$1:$U$1)*(КАЛЕНДАРЬ!R33=GRID!$B$3:$U$3),0))*GRID!$H$45,
ROUNDUP(INDEX(GRID!$B$4:$U$15,MATCH(Q$7,GRID!$A$4:$A$15,0),MATCH(1,($U$2=GRID!$B$1:$U$1)*(КАЛЕНДАРЬ!R33=GRID!$B$3:$U$3),0))*GRID!$H$45*(1-GRID!$H$46),0))</f>
        <v>207540</v>
      </c>
      <c r="R178" s="50" t="s">
        <v>105</v>
      </c>
      <c r="S178" s="50" t="s">
        <v>105</v>
      </c>
      <c r="T178" s="50" t="s">
        <v>105</v>
      </c>
    </row>
    <row r="179" spans="1:20" hidden="1">
      <c r="A179" s="100"/>
      <c r="B179" s="101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255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</row>
    <row r="181" spans="1:20" hidden="1">
      <c r="A181" s="256" t="s">
        <v>92</v>
      </c>
      <c r="B181" s="257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</row>
    <row r="182" spans="1:20" ht="56.25" hidden="1" customHeight="1">
      <c r="A182" s="251" t="s">
        <v>8</v>
      </c>
      <c r="B182" s="252"/>
      <c r="C182" s="169" t="s">
        <v>87</v>
      </c>
      <c r="D182" s="170"/>
      <c r="E182" s="155" t="s">
        <v>79</v>
      </c>
      <c r="F182" s="156"/>
      <c r="G182" s="248" t="s">
        <v>80</v>
      </c>
      <c r="H182" s="249"/>
      <c r="I182" s="198" t="s">
        <v>81</v>
      </c>
      <c r="J182" s="198"/>
      <c r="K182" s="157" t="s">
        <v>82</v>
      </c>
      <c r="L182" s="157"/>
      <c r="M182" s="161" t="s">
        <v>83</v>
      </c>
      <c r="N182" s="161"/>
      <c r="O182" s="44" t="s">
        <v>57</v>
      </c>
      <c r="P182" s="17" t="s">
        <v>58</v>
      </c>
      <c r="Q182" s="18" t="s">
        <v>59</v>
      </c>
      <c r="R182" s="44" t="s">
        <v>60</v>
      </c>
      <c r="S182" s="44" t="s">
        <v>61</v>
      </c>
      <c r="T182" s="44" t="s">
        <v>62</v>
      </c>
    </row>
    <row r="183" spans="1:20" hidden="1">
      <c r="A183" s="253"/>
      <c r="B183" s="254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56" t="s">
        <v>13</v>
      </c>
      <c r="B184" s="57">
        <v>1</v>
      </c>
      <c r="C184" s="5" cm="1">
        <f t="array" ref="C184">IF($I$2="Длительное проживание от 10 ночей ",
INDEX(GRID!$B$4:$U$15,MATCH(C$7,GRID!$A$4:$A$15,0),MATCH(1,($U$2=GRID!$B$1:$U$1)*(КАЛЕНДАРЬ!U4=GRID!$B$3:$U$3),0))*GRID!$H$45,
ROUNDUP(INDEX(GRID!$B$4:$U$15,MATCH(C$7,GRID!$A$4:$A$15,0),MATCH(1,($U$2=GRID!$B$1:$U$1)*(КАЛЕНДАРЬ!U4=GRID!$B$3:$U$3),0))*GRID!$H$45*(1-GRID!$H$46),0))</f>
        <v>51570</v>
      </c>
      <c r="D184" s="5" cm="1">
        <f t="array" ref="D184">IF($I$2="Длительное проживание от 10 ночей ",
INDEX(GRID!$B$18:$U$29,MATCH(C$7,GRID!$A$18:$A$29,0),MATCH(1,($U$2=GRID!$B$1:$U$1)*(КАЛЕНДАРЬ!U4=GRID!$B$3:$U$3),0))*GRID!$H$45,
ROUNDUP(INDEX(GRID!$B$18:$U$29,MATCH(C$7,GRID!$A$18:$A$29,0),MATCH(1,($U$2=GRID!$B$1:$U$1)*(КАЛЕНДАРЬ!U4=GRID!$B$3:$U$3),0))*GRID!$H$45*(1-GRID!$H$46),0))</f>
        <v>56070</v>
      </c>
      <c r="E184" s="5" cm="1">
        <f t="array" ref="E184">IF($I$2="Длительное проживание от 10 ночей ",
INDEX(GRID!$B$4:$U$15,MATCH(E$7,GRID!$A$4:$A$15,0),MATCH(1,($U$2=GRID!$B$1:$U$1)*(КАЛЕНДАРЬ!U4=GRID!$B$3:$U$3),0))*GRID!$H$45,
ROUNDUP(INDEX(GRID!$B$4:$U$15,MATCH(E$7,GRID!$A$4:$A$15,0),MATCH(1,($U$2=GRID!$B$1:$U$1)*(КАЛЕНДАРЬ!U4=GRID!$B$3:$U$3),0))*GRID!$H$45*(1-GRID!$H$46),0))</f>
        <v>60660</v>
      </c>
      <c r="F184" s="5" cm="1">
        <f t="array" ref="F184">IF($I$2="Длительное проживание от 10 ночей ",
INDEX(GRID!$B$18:$U$29,MATCH(E$7,GRID!$A$18:$A$29,0),MATCH(1,($U$2=GRID!$B$1:$U$1)*(КАЛЕНДАРЬ!U4=GRID!$B$3:$U$3),0))*GRID!$H$45,
ROUNDUP(INDEX(GRID!$B$18:$U$29,MATCH(E$7,GRID!$A$18:$A$29,0),MATCH(1,($U$2=GRID!$B$1:$U$1)*(КАЛЕНДАРЬ!U4=GRID!$B$3:$U$3),0))*GRID!$H$45*(1-GRID!$H$46),0))</f>
        <v>65160</v>
      </c>
      <c r="G184" s="50" t="s">
        <v>105</v>
      </c>
      <c r="H184" s="50" t="s">
        <v>105</v>
      </c>
      <c r="I184" s="5" cm="1">
        <f t="array" ref="I184">IF($I$2="Длительное проживание от 10 ночей ",
INDEX(GRID!$B$4:$U$15,MATCH(I$7,GRID!$A$4:$A$15,0),MATCH(1,($U$2=GRID!$B$1:$U$1)*(КАЛЕНДАРЬ!U4=GRID!$B$3:$U$3),0))*GRID!$H$45,
ROUNDUP(INDEX(GRID!$B$4:$U$15,MATCH(I$7,GRID!$A$4:$A$15,0),MATCH(1,($U$2=GRID!$B$1:$U$1)*(КАЛЕНДАРЬ!U4=GRID!$B$3:$U$3),0))*GRID!$H$45*(1-GRID!$H$46),0))</f>
        <v>74250</v>
      </c>
      <c r="J184" s="5" cm="1">
        <f t="array" ref="J184">IF($I$2="Длительное проживание от 10 ночей ",
INDEX(GRID!$B$18:$U$29,MATCH(I$7,GRID!$A$18:$A$29,0),MATCH(1,($U$2=GRID!$B$1:$U$1)*(КАЛЕНДАРЬ!U4=GRID!$B$3:$U$3),0))*GRID!$H$45,
ROUNDUP(INDEX(GRID!$B$18:$U$29,MATCH(I$7,GRID!$A$18:$A$29,0),MATCH(1,($U$2=GRID!$B$1:$U$1)*(КАЛЕНДАРЬ!U4=GRID!$B$3:$U$3),0))*GRID!$H$45*(1-GRID!$H$46),0))</f>
        <v>78750</v>
      </c>
      <c r="K184" s="50" t="s">
        <v>105</v>
      </c>
      <c r="L184" s="50" t="s">
        <v>105</v>
      </c>
      <c r="M184" s="5" cm="1">
        <f t="array" ref="M184">IF($I$2="Длительное проживание от 10 ночей ",
INDEX(GRID!$B$4:$U$15,MATCH(M$7,GRID!$A$4:$A$15,0),MATCH(1,($U$2=GRID!$B$1:$U$1)*(КАЛЕНДАРЬ!U4=GRID!$B$3:$U$3),0))*GRID!$H$45,
ROUNDUP(INDEX(GRID!$B$4:$U$15,MATCH(M$7,GRID!$A$4:$A$15,0),MATCH(1,($U$2=GRID!$B$1:$U$1)*(КАЛЕНДАРЬ!U4=GRID!$B$3:$U$3),0))*GRID!$H$45*(1-GRID!$H$46),0))</f>
        <v>106470</v>
      </c>
      <c r="N184" s="5" cm="1">
        <f t="array" ref="N184">IF($I$2="Длительное проживание от 10 ночей ",
INDEX(GRID!$B$18:$U$29,MATCH(M$7,GRID!$A$18:$A$29,0),MATCH(1,($U$2=GRID!$B$1:$U$1)*(КАЛЕНДАРЬ!U4=GRID!$B$3:$U$3),0))*GRID!$H$45,
ROUNDUP(INDEX(GRID!$B$18:$U$29,MATCH(M$7,GRID!$A$18:$A$29,0),MATCH(1,($U$2=GRID!$B$1:$U$1)*(КАЛЕНДАРЬ!U4=GRID!$B$3:$U$3),0))*GRID!$H$45*(1-GRID!$H$46),0))</f>
        <v>110970</v>
      </c>
      <c r="O184" s="50" t="s">
        <v>105</v>
      </c>
      <c r="P184" s="5" cm="1">
        <f t="array" ref="P184">IF($I$2="Длительное проживание от 10 ночей ",
INDEX(GRID!$B$4:$U$15,MATCH(P$7,GRID!$A$4:$A$15,0),MATCH(1,($U$2=GRID!$B$1:$U$1)*(КАЛЕНДАРЬ!U4=GRID!$B$3:$U$3),0))*GRID!$H$45,
ROUNDUP(INDEX(GRID!$B$4:$U$15,MATCH(P$7,GRID!$A$4:$A$15,0),MATCH(1,($U$2=GRID!$B$1:$U$1)*(КАЛЕНДАРЬ!U4=GRID!$B$3:$U$3),0))*GRID!$H$45*(1-GRID!$H$46),0))</f>
        <v>188010</v>
      </c>
      <c r="Q184" s="5" cm="1">
        <f t="array" ref="Q184">IF($I$2="Длительное проживание от 10 ночей ",
INDEX(GRID!$B$4:$U$15,MATCH(Q$7,GRID!$A$4:$A$15,0),MATCH(1,($U$2=GRID!$B$1:$U$1)*(КАЛЕНДАРЬ!U4=GRID!$B$3:$U$3),0))*GRID!$H$45,
ROUNDUP(INDEX(GRID!$B$4:$U$15,MATCH(Q$7,GRID!$A$4:$A$15,0),MATCH(1,($U$2=GRID!$B$1:$U$1)*(КАЛЕНДАРЬ!U4=GRID!$B$3:$U$3),0))*GRID!$H$45*(1-GRID!$H$46),0))</f>
        <v>216810</v>
      </c>
      <c r="R184" s="50" t="s">
        <v>105</v>
      </c>
      <c r="S184" s="50" t="s">
        <v>105</v>
      </c>
      <c r="T184" s="50" t="s">
        <v>105</v>
      </c>
    </row>
    <row r="185" spans="1:20" hidden="1">
      <c r="A185" s="56" t="s">
        <v>14</v>
      </c>
      <c r="B185" s="57">
        <v>2</v>
      </c>
      <c r="C185" s="5" cm="1">
        <f t="array" ref="C185">IF($I$2="Длительное проживание от 10 ночей ",
INDEX(GRID!$B$4:$U$15,MATCH(C$7,GRID!$A$4:$A$15,0),MATCH(1,($U$2=GRID!$B$1:$U$1)*(КАЛЕНДАРЬ!U5=GRID!$B$3:$U$3),0))*GRID!$H$45,
ROUNDUP(INDEX(GRID!$B$4:$U$15,MATCH(C$7,GRID!$A$4:$A$15,0),MATCH(1,($U$2=GRID!$B$1:$U$1)*(КАЛЕНДАРЬ!U5=GRID!$B$3:$U$3),0))*GRID!$H$45*(1-GRID!$H$46),0))</f>
        <v>51570</v>
      </c>
      <c r="D185" s="5" cm="1">
        <f t="array" ref="D185">IF($I$2="Длительное проживание от 10 ночей ",
INDEX(GRID!$B$18:$U$29,MATCH(C$7,GRID!$A$18:$A$29,0),MATCH(1,($U$2=GRID!$B$1:$U$1)*(КАЛЕНДАРЬ!U5=GRID!$B$3:$U$3),0))*GRID!$H$45,
ROUNDUP(INDEX(GRID!$B$18:$U$29,MATCH(C$7,GRID!$A$18:$A$29,0),MATCH(1,($U$2=GRID!$B$1:$U$1)*(КАЛЕНДАРЬ!U5=GRID!$B$3:$U$3),0))*GRID!$H$45*(1-GRID!$H$46),0))</f>
        <v>56070</v>
      </c>
      <c r="E185" s="5" cm="1">
        <f t="array" ref="E185">IF($I$2="Длительное проживание от 10 ночей ",
INDEX(GRID!$B$4:$U$15,MATCH(E$7,GRID!$A$4:$A$15,0),MATCH(1,($U$2=GRID!$B$1:$U$1)*(КАЛЕНДАРЬ!U5=GRID!$B$3:$U$3),0))*GRID!$H$45,
ROUNDUP(INDEX(GRID!$B$4:$U$15,MATCH(E$7,GRID!$A$4:$A$15,0),MATCH(1,($U$2=GRID!$B$1:$U$1)*(КАЛЕНДАРЬ!U5=GRID!$B$3:$U$3),0))*GRID!$H$45*(1-GRID!$H$46),0))</f>
        <v>60660</v>
      </c>
      <c r="F185" s="5" cm="1">
        <f t="array" ref="F185">IF($I$2="Длительное проживание от 10 ночей ",
INDEX(GRID!$B$18:$U$29,MATCH(E$7,GRID!$A$18:$A$29,0),MATCH(1,($U$2=GRID!$B$1:$U$1)*(КАЛЕНДАРЬ!U5=GRID!$B$3:$U$3),0))*GRID!$H$45,
ROUNDUP(INDEX(GRID!$B$18:$U$29,MATCH(E$7,GRID!$A$18:$A$29,0),MATCH(1,($U$2=GRID!$B$1:$U$1)*(КАЛЕНДАРЬ!U5=GRID!$B$3:$U$3),0))*GRID!$H$45*(1-GRID!$H$46),0))</f>
        <v>65160</v>
      </c>
      <c r="G185" s="50" t="s">
        <v>105</v>
      </c>
      <c r="H185" s="50" t="s">
        <v>105</v>
      </c>
      <c r="I185" s="5" cm="1">
        <f t="array" ref="I185">IF($I$2="Длительное проживание от 10 ночей ",
INDEX(GRID!$B$4:$U$15,MATCH(I$7,GRID!$A$4:$A$15,0),MATCH(1,($U$2=GRID!$B$1:$U$1)*(КАЛЕНДАРЬ!U5=GRID!$B$3:$U$3),0))*GRID!$H$45,
ROUNDUP(INDEX(GRID!$B$4:$U$15,MATCH(I$7,GRID!$A$4:$A$15,0),MATCH(1,($U$2=GRID!$B$1:$U$1)*(КАЛЕНДАРЬ!U5=GRID!$B$3:$U$3),0))*GRID!$H$45*(1-GRID!$H$46),0))</f>
        <v>74250</v>
      </c>
      <c r="J185" s="5" cm="1">
        <f t="array" ref="J185">IF($I$2="Длительное проживание от 10 ночей ",
INDEX(GRID!$B$18:$U$29,MATCH(I$7,GRID!$A$18:$A$29,0),MATCH(1,($U$2=GRID!$B$1:$U$1)*(КАЛЕНДАРЬ!U5=GRID!$B$3:$U$3),0))*GRID!$H$45,
ROUNDUP(INDEX(GRID!$B$18:$U$29,MATCH(I$7,GRID!$A$18:$A$29,0),MATCH(1,($U$2=GRID!$B$1:$U$1)*(КАЛЕНДАРЬ!U5=GRID!$B$3:$U$3),0))*GRID!$H$45*(1-GRID!$H$46),0))</f>
        <v>78750</v>
      </c>
      <c r="K185" s="50" t="s">
        <v>105</v>
      </c>
      <c r="L185" s="50" t="s">
        <v>105</v>
      </c>
      <c r="M185" s="5" cm="1">
        <f t="array" ref="M185">IF($I$2="Длительное проживание от 10 ночей ",
INDEX(GRID!$B$4:$U$15,MATCH(M$7,GRID!$A$4:$A$15,0),MATCH(1,($U$2=GRID!$B$1:$U$1)*(КАЛЕНДАРЬ!U5=GRID!$B$3:$U$3),0))*GRID!$H$45,
ROUNDUP(INDEX(GRID!$B$4:$U$15,MATCH(M$7,GRID!$A$4:$A$15,0),MATCH(1,($U$2=GRID!$B$1:$U$1)*(КАЛЕНДАРЬ!U5=GRID!$B$3:$U$3),0))*GRID!$H$45*(1-GRID!$H$46),0))</f>
        <v>106470</v>
      </c>
      <c r="N185" s="5" cm="1">
        <f t="array" ref="N185">IF($I$2="Длительное проживание от 10 ночей ",
INDEX(GRID!$B$18:$U$29,MATCH(M$7,GRID!$A$18:$A$29,0),MATCH(1,($U$2=GRID!$B$1:$U$1)*(КАЛЕНДАРЬ!U5=GRID!$B$3:$U$3),0))*GRID!$H$45,
ROUNDUP(INDEX(GRID!$B$18:$U$29,MATCH(M$7,GRID!$A$18:$A$29,0),MATCH(1,($U$2=GRID!$B$1:$U$1)*(КАЛЕНДАРЬ!U5=GRID!$B$3:$U$3),0))*GRID!$H$45*(1-GRID!$H$46),0))</f>
        <v>110970</v>
      </c>
      <c r="O185" s="50" t="s">
        <v>105</v>
      </c>
      <c r="P185" s="5" cm="1">
        <f t="array" ref="P185">IF($I$2="Длительное проживание от 10 ночей ",
INDEX(GRID!$B$4:$U$15,MATCH(P$7,GRID!$A$4:$A$15,0),MATCH(1,($U$2=GRID!$B$1:$U$1)*(КАЛЕНДАРЬ!U5=GRID!$B$3:$U$3),0))*GRID!$H$45,
ROUNDUP(INDEX(GRID!$B$4:$U$15,MATCH(P$7,GRID!$A$4:$A$15,0),MATCH(1,($U$2=GRID!$B$1:$U$1)*(КАЛЕНДАРЬ!U5=GRID!$B$3:$U$3),0))*GRID!$H$45*(1-GRID!$H$46),0))</f>
        <v>188010</v>
      </c>
      <c r="Q185" s="5" cm="1">
        <f t="array" ref="Q185">IF($I$2="Длительное проживание от 10 ночей ",
INDEX(GRID!$B$4:$U$15,MATCH(Q$7,GRID!$A$4:$A$15,0),MATCH(1,($U$2=GRID!$B$1:$U$1)*(КАЛЕНДАРЬ!U5=GRID!$B$3:$U$3),0))*GRID!$H$45,
ROUNDUP(INDEX(GRID!$B$4:$U$15,MATCH(Q$7,GRID!$A$4:$A$15,0),MATCH(1,($U$2=GRID!$B$1:$U$1)*(КАЛЕНДАРЬ!U5=GRID!$B$3:$U$3),0))*GRID!$H$45*(1-GRID!$H$46),0))</f>
        <v>216810</v>
      </c>
      <c r="R185" s="50" t="s">
        <v>105</v>
      </c>
      <c r="S185" s="50" t="s">
        <v>105</v>
      </c>
      <c r="T185" s="50" t="s">
        <v>105</v>
      </c>
    </row>
    <row r="186" spans="1:20" hidden="1">
      <c r="A186" s="56" t="s">
        <v>15</v>
      </c>
      <c r="B186" s="57">
        <v>3</v>
      </c>
      <c r="C186" s="5" cm="1">
        <f t="array" ref="C186">IF($I$2="Длительное проживание от 10 ночей ",
INDEX(GRID!$B$4:$U$15,MATCH(C$7,GRID!$A$4:$A$15,0),MATCH(1,($U$2=GRID!$B$1:$U$1)*(КАЛЕНДАРЬ!U6=GRID!$B$3:$U$3),0))*GRID!$H$45,
ROUNDUP(INDEX(GRID!$B$4:$U$15,MATCH(C$7,GRID!$A$4:$A$15,0),MATCH(1,($U$2=GRID!$B$1:$U$1)*(КАЛЕНДАРЬ!U6=GRID!$B$3:$U$3),0))*GRID!$H$45*(1-GRID!$H$46),0))</f>
        <v>51570</v>
      </c>
      <c r="D186" s="5" cm="1">
        <f t="array" ref="D186">IF($I$2="Длительное проживание от 10 ночей ",
INDEX(GRID!$B$18:$U$29,MATCH(C$7,GRID!$A$18:$A$29,0),MATCH(1,($U$2=GRID!$B$1:$U$1)*(КАЛЕНДАРЬ!U6=GRID!$B$3:$U$3),0))*GRID!$H$45,
ROUNDUP(INDEX(GRID!$B$18:$U$29,MATCH(C$7,GRID!$A$18:$A$29,0),MATCH(1,($U$2=GRID!$B$1:$U$1)*(КАЛЕНДАРЬ!U6=GRID!$B$3:$U$3),0))*GRID!$H$45*(1-GRID!$H$46),0))</f>
        <v>56070</v>
      </c>
      <c r="E186" s="5" cm="1">
        <f t="array" ref="E186">IF($I$2="Длительное проживание от 10 ночей ",
INDEX(GRID!$B$4:$U$15,MATCH(E$7,GRID!$A$4:$A$15,0),MATCH(1,($U$2=GRID!$B$1:$U$1)*(КАЛЕНДАРЬ!U6=GRID!$B$3:$U$3),0))*GRID!$H$45,
ROUNDUP(INDEX(GRID!$B$4:$U$15,MATCH(E$7,GRID!$A$4:$A$15,0),MATCH(1,($U$2=GRID!$B$1:$U$1)*(КАЛЕНДАРЬ!U6=GRID!$B$3:$U$3),0))*GRID!$H$45*(1-GRID!$H$46),0))</f>
        <v>60660</v>
      </c>
      <c r="F186" s="5" cm="1">
        <f t="array" ref="F186">IF($I$2="Длительное проживание от 10 ночей ",
INDEX(GRID!$B$18:$U$29,MATCH(E$7,GRID!$A$18:$A$29,0),MATCH(1,($U$2=GRID!$B$1:$U$1)*(КАЛЕНДАРЬ!U6=GRID!$B$3:$U$3),0))*GRID!$H$45,
ROUNDUP(INDEX(GRID!$B$18:$U$29,MATCH(E$7,GRID!$A$18:$A$29,0),MATCH(1,($U$2=GRID!$B$1:$U$1)*(КАЛЕНДАРЬ!U6=GRID!$B$3:$U$3),0))*GRID!$H$45*(1-GRID!$H$46),0))</f>
        <v>65160</v>
      </c>
      <c r="G186" s="50" t="s">
        <v>105</v>
      </c>
      <c r="H186" s="50" t="s">
        <v>105</v>
      </c>
      <c r="I186" s="5" cm="1">
        <f t="array" ref="I186">IF($I$2="Длительное проживание от 10 ночей ",
INDEX(GRID!$B$4:$U$15,MATCH(I$7,GRID!$A$4:$A$15,0),MATCH(1,($U$2=GRID!$B$1:$U$1)*(КАЛЕНДАРЬ!U6=GRID!$B$3:$U$3),0))*GRID!$H$45,
ROUNDUP(INDEX(GRID!$B$4:$U$15,MATCH(I$7,GRID!$A$4:$A$15,0),MATCH(1,($U$2=GRID!$B$1:$U$1)*(КАЛЕНДАРЬ!U6=GRID!$B$3:$U$3),0))*GRID!$H$45*(1-GRID!$H$46),0))</f>
        <v>74250</v>
      </c>
      <c r="J186" s="5" cm="1">
        <f t="array" ref="J186">IF($I$2="Длительное проживание от 10 ночей ",
INDEX(GRID!$B$18:$U$29,MATCH(I$7,GRID!$A$18:$A$29,0),MATCH(1,($U$2=GRID!$B$1:$U$1)*(КАЛЕНДАРЬ!U6=GRID!$B$3:$U$3),0))*GRID!$H$45,
ROUNDUP(INDEX(GRID!$B$18:$U$29,MATCH(I$7,GRID!$A$18:$A$29,0),MATCH(1,($U$2=GRID!$B$1:$U$1)*(КАЛЕНДАРЬ!U6=GRID!$B$3:$U$3),0))*GRID!$H$45*(1-GRID!$H$46),0))</f>
        <v>78750</v>
      </c>
      <c r="K186" s="50" t="s">
        <v>105</v>
      </c>
      <c r="L186" s="50" t="s">
        <v>105</v>
      </c>
      <c r="M186" s="5" cm="1">
        <f t="array" ref="M186">IF($I$2="Длительное проживание от 10 ночей ",
INDEX(GRID!$B$4:$U$15,MATCH(M$7,GRID!$A$4:$A$15,0),MATCH(1,($U$2=GRID!$B$1:$U$1)*(КАЛЕНДАРЬ!U6=GRID!$B$3:$U$3),0))*GRID!$H$45,
ROUNDUP(INDEX(GRID!$B$4:$U$15,MATCH(M$7,GRID!$A$4:$A$15,0),MATCH(1,($U$2=GRID!$B$1:$U$1)*(КАЛЕНДАРЬ!U6=GRID!$B$3:$U$3),0))*GRID!$H$45*(1-GRID!$H$46),0))</f>
        <v>106470</v>
      </c>
      <c r="N186" s="5" cm="1">
        <f t="array" ref="N186">IF($I$2="Длительное проживание от 10 ночей ",
INDEX(GRID!$B$18:$U$29,MATCH(M$7,GRID!$A$18:$A$29,0),MATCH(1,($U$2=GRID!$B$1:$U$1)*(КАЛЕНДАРЬ!U6=GRID!$B$3:$U$3),0))*GRID!$H$45,
ROUNDUP(INDEX(GRID!$B$18:$U$29,MATCH(M$7,GRID!$A$18:$A$29,0),MATCH(1,($U$2=GRID!$B$1:$U$1)*(КАЛЕНДАРЬ!U6=GRID!$B$3:$U$3),0))*GRID!$H$45*(1-GRID!$H$46),0))</f>
        <v>110970</v>
      </c>
      <c r="O186" s="50" t="s">
        <v>105</v>
      </c>
      <c r="P186" s="5" cm="1">
        <f t="array" ref="P186">IF($I$2="Длительное проживание от 10 ночей ",
INDEX(GRID!$B$4:$U$15,MATCH(P$7,GRID!$A$4:$A$15,0),MATCH(1,($U$2=GRID!$B$1:$U$1)*(КАЛЕНДАРЬ!U6=GRID!$B$3:$U$3),0))*GRID!$H$45,
ROUNDUP(INDEX(GRID!$B$4:$U$15,MATCH(P$7,GRID!$A$4:$A$15,0),MATCH(1,($U$2=GRID!$B$1:$U$1)*(КАЛЕНДАРЬ!U6=GRID!$B$3:$U$3),0))*GRID!$H$45*(1-GRID!$H$46),0))</f>
        <v>188010</v>
      </c>
      <c r="Q186" s="5" cm="1">
        <f t="array" ref="Q186">IF($I$2="Длительное проживание от 10 ночей ",
INDEX(GRID!$B$4:$U$15,MATCH(Q$7,GRID!$A$4:$A$15,0),MATCH(1,($U$2=GRID!$B$1:$U$1)*(КАЛЕНДАРЬ!U6=GRID!$B$3:$U$3),0))*GRID!$H$45,
ROUNDUP(INDEX(GRID!$B$4:$U$15,MATCH(Q$7,GRID!$A$4:$A$15,0),MATCH(1,($U$2=GRID!$B$1:$U$1)*(КАЛЕНДАРЬ!U6=GRID!$B$3:$U$3),0))*GRID!$H$45*(1-GRID!$H$46),0))</f>
        <v>216810</v>
      </c>
      <c r="R186" s="50" t="s">
        <v>105</v>
      </c>
      <c r="S186" s="50" t="s">
        <v>105</v>
      </c>
      <c r="T186" s="50" t="s">
        <v>105</v>
      </c>
    </row>
    <row r="187" spans="1:20" hidden="1">
      <c r="A187" s="56" t="s">
        <v>16</v>
      </c>
      <c r="B187" s="57">
        <v>4</v>
      </c>
      <c r="C187" s="5" cm="1">
        <f t="array" ref="C187">IF($I$2="Длительное проживание от 10 ночей ",
INDEX(GRID!$B$4:$U$15,MATCH(C$7,GRID!$A$4:$A$15,0),MATCH(1,($U$2=GRID!$B$1:$U$1)*(КАЛЕНДАРЬ!U7=GRID!$B$3:$U$3),0))*GRID!$H$45,
ROUNDUP(INDEX(GRID!$B$4:$U$15,MATCH(C$7,GRID!$A$4:$A$15,0),MATCH(1,($U$2=GRID!$B$1:$U$1)*(КАЛЕНДАРЬ!U7=GRID!$B$3:$U$3),0))*GRID!$H$45*(1-GRID!$H$46),0))</f>
        <v>51570</v>
      </c>
      <c r="D187" s="5" cm="1">
        <f t="array" ref="D187">IF($I$2="Длительное проживание от 10 ночей ",
INDEX(GRID!$B$18:$U$29,MATCH(C$7,GRID!$A$18:$A$29,0),MATCH(1,($U$2=GRID!$B$1:$U$1)*(КАЛЕНДАРЬ!U7=GRID!$B$3:$U$3),0))*GRID!$H$45,
ROUNDUP(INDEX(GRID!$B$18:$U$29,MATCH(C$7,GRID!$A$18:$A$29,0),MATCH(1,($U$2=GRID!$B$1:$U$1)*(КАЛЕНДАРЬ!U7=GRID!$B$3:$U$3),0))*GRID!$H$45*(1-GRID!$H$46),0))</f>
        <v>56070</v>
      </c>
      <c r="E187" s="5" cm="1">
        <f t="array" ref="E187">IF($I$2="Длительное проживание от 10 ночей ",
INDEX(GRID!$B$4:$U$15,MATCH(E$7,GRID!$A$4:$A$15,0),MATCH(1,($U$2=GRID!$B$1:$U$1)*(КАЛЕНДАРЬ!U7=GRID!$B$3:$U$3),0))*GRID!$H$45,
ROUNDUP(INDEX(GRID!$B$4:$U$15,MATCH(E$7,GRID!$A$4:$A$15,0),MATCH(1,($U$2=GRID!$B$1:$U$1)*(КАЛЕНДАРЬ!U7=GRID!$B$3:$U$3),0))*GRID!$H$45*(1-GRID!$H$46),0))</f>
        <v>60660</v>
      </c>
      <c r="F187" s="5" cm="1">
        <f t="array" ref="F187">IF($I$2="Длительное проживание от 10 ночей ",
INDEX(GRID!$B$18:$U$29,MATCH(E$7,GRID!$A$18:$A$29,0),MATCH(1,($U$2=GRID!$B$1:$U$1)*(КАЛЕНДАРЬ!U7=GRID!$B$3:$U$3),0))*GRID!$H$45,
ROUNDUP(INDEX(GRID!$B$18:$U$29,MATCH(E$7,GRID!$A$18:$A$29,0),MATCH(1,($U$2=GRID!$B$1:$U$1)*(КАЛЕНДАРЬ!U7=GRID!$B$3:$U$3),0))*GRID!$H$45*(1-GRID!$H$46),0))</f>
        <v>65160</v>
      </c>
      <c r="G187" s="50" t="s">
        <v>105</v>
      </c>
      <c r="H187" s="50" t="s">
        <v>105</v>
      </c>
      <c r="I187" s="5" cm="1">
        <f t="array" ref="I187">IF($I$2="Длительное проживание от 10 ночей ",
INDEX(GRID!$B$4:$U$15,MATCH(I$7,GRID!$A$4:$A$15,0),MATCH(1,($U$2=GRID!$B$1:$U$1)*(КАЛЕНДАРЬ!U7=GRID!$B$3:$U$3),0))*GRID!$H$45,
ROUNDUP(INDEX(GRID!$B$4:$U$15,MATCH(I$7,GRID!$A$4:$A$15,0),MATCH(1,($U$2=GRID!$B$1:$U$1)*(КАЛЕНДАРЬ!U7=GRID!$B$3:$U$3),0))*GRID!$H$45*(1-GRID!$H$46),0))</f>
        <v>74250</v>
      </c>
      <c r="J187" s="5" cm="1">
        <f t="array" ref="J187">IF($I$2="Длительное проживание от 10 ночей ",
INDEX(GRID!$B$18:$U$29,MATCH(I$7,GRID!$A$18:$A$29,0),MATCH(1,($U$2=GRID!$B$1:$U$1)*(КАЛЕНДАРЬ!U7=GRID!$B$3:$U$3),0))*GRID!$H$45,
ROUNDUP(INDEX(GRID!$B$18:$U$29,MATCH(I$7,GRID!$A$18:$A$29,0),MATCH(1,($U$2=GRID!$B$1:$U$1)*(КАЛЕНДАРЬ!U7=GRID!$B$3:$U$3),0))*GRID!$H$45*(1-GRID!$H$46),0))</f>
        <v>78750</v>
      </c>
      <c r="K187" s="50" t="s">
        <v>105</v>
      </c>
      <c r="L187" s="50" t="s">
        <v>105</v>
      </c>
      <c r="M187" s="5" cm="1">
        <f t="array" ref="M187">IF($I$2="Длительное проживание от 10 ночей ",
INDEX(GRID!$B$4:$U$15,MATCH(M$7,GRID!$A$4:$A$15,0),MATCH(1,($U$2=GRID!$B$1:$U$1)*(КАЛЕНДАРЬ!U7=GRID!$B$3:$U$3),0))*GRID!$H$45,
ROUNDUP(INDEX(GRID!$B$4:$U$15,MATCH(M$7,GRID!$A$4:$A$15,0),MATCH(1,($U$2=GRID!$B$1:$U$1)*(КАЛЕНДАРЬ!U7=GRID!$B$3:$U$3),0))*GRID!$H$45*(1-GRID!$H$46),0))</f>
        <v>106470</v>
      </c>
      <c r="N187" s="5" cm="1">
        <f t="array" ref="N187">IF($I$2="Длительное проживание от 10 ночей ",
INDEX(GRID!$B$18:$U$29,MATCH(M$7,GRID!$A$18:$A$29,0),MATCH(1,($U$2=GRID!$B$1:$U$1)*(КАЛЕНДАРЬ!U7=GRID!$B$3:$U$3),0))*GRID!$H$45,
ROUNDUP(INDEX(GRID!$B$18:$U$29,MATCH(M$7,GRID!$A$18:$A$29,0),MATCH(1,($U$2=GRID!$B$1:$U$1)*(КАЛЕНДАРЬ!U7=GRID!$B$3:$U$3),0))*GRID!$H$45*(1-GRID!$H$46),0))</f>
        <v>110970</v>
      </c>
      <c r="O187" s="50" t="s">
        <v>105</v>
      </c>
      <c r="P187" s="5" cm="1">
        <f t="array" ref="P187">IF($I$2="Длительное проживание от 10 ночей ",
INDEX(GRID!$B$4:$U$15,MATCH(P$7,GRID!$A$4:$A$15,0),MATCH(1,($U$2=GRID!$B$1:$U$1)*(КАЛЕНДАРЬ!U7=GRID!$B$3:$U$3),0))*GRID!$H$45,
ROUNDUP(INDEX(GRID!$B$4:$U$15,MATCH(P$7,GRID!$A$4:$A$15,0),MATCH(1,($U$2=GRID!$B$1:$U$1)*(КАЛЕНДАРЬ!U7=GRID!$B$3:$U$3),0))*GRID!$H$45*(1-GRID!$H$46),0))</f>
        <v>188010</v>
      </c>
      <c r="Q187" s="5" cm="1">
        <f t="array" ref="Q187">IF($I$2="Длительное проживание от 10 ночей ",
INDEX(GRID!$B$4:$U$15,MATCH(Q$7,GRID!$A$4:$A$15,0),MATCH(1,($U$2=GRID!$B$1:$U$1)*(КАЛЕНДАРЬ!U7=GRID!$B$3:$U$3),0))*GRID!$H$45,
ROUNDUP(INDEX(GRID!$B$4:$U$15,MATCH(Q$7,GRID!$A$4:$A$15,0),MATCH(1,($U$2=GRID!$B$1:$U$1)*(КАЛЕНДАРЬ!U7=GRID!$B$3:$U$3),0))*GRID!$H$45*(1-GRID!$H$46),0))</f>
        <v>216810</v>
      </c>
      <c r="R187" s="50" t="s">
        <v>105</v>
      </c>
      <c r="S187" s="50" t="s">
        <v>105</v>
      </c>
      <c r="T187" s="50" t="s">
        <v>105</v>
      </c>
    </row>
    <row r="188" spans="1:20" hidden="1">
      <c r="A188" s="56" t="s">
        <v>17</v>
      </c>
      <c r="B188" s="57">
        <v>5</v>
      </c>
      <c r="C188" s="5" cm="1">
        <f t="array" ref="C188">IF($I$2="Длительное проживание от 10 ночей ",
INDEX(GRID!$B$4:$U$15,MATCH(C$7,GRID!$A$4:$A$15,0),MATCH(1,($U$2=GRID!$B$1:$U$1)*(КАЛЕНДАРЬ!U8=GRID!$B$3:$U$3),0))*GRID!$H$45,
ROUNDUP(INDEX(GRID!$B$4:$U$15,MATCH(C$7,GRID!$A$4:$A$15,0),MATCH(1,($U$2=GRID!$B$1:$U$1)*(КАЛЕНДАРЬ!U8=GRID!$B$3:$U$3),0))*GRID!$H$45*(1-GRID!$H$46),0))</f>
        <v>51570</v>
      </c>
      <c r="D188" s="5" cm="1">
        <f t="array" ref="D188">IF($I$2="Длительное проживание от 10 ночей ",
INDEX(GRID!$B$18:$U$29,MATCH(C$7,GRID!$A$18:$A$29,0),MATCH(1,($U$2=GRID!$B$1:$U$1)*(КАЛЕНДАРЬ!U8=GRID!$B$3:$U$3),0))*GRID!$H$45,
ROUNDUP(INDEX(GRID!$B$18:$U$29,MATCH(C$7,GRID!$A$18:$A$29,0),MATCH(1,($U$2=GRID!$B$1:$U$1)*(КАЛЕНДАРЬ!U8=GRID!$B$3:$U$3),0))*GRID!$H$45*(1-GRID!$H$46),0))</f>
        <v>56070</v>
      </c>
      <c r="E188" s="5" cm="1">
        <f t="array" ref="E188">IF($I$2="Длительное проживание от 10 ночей ",
INDEX(GRID!$B$4:$U$15,MATCH(E$7,GRID!$A$4:$A$15,0),MATCH(1,($U$2=GRID!$B$1:$U$1)*(КАЛЕНДАРЬ!U8=GRID!$B$3:$U$3),0))*GRID!$H$45,
ROUNDUP(INDEX(GRID!$B$4:$U$15,MATCH(E$7,GRID!$A$4:$A$15,0),MATCH(1,($U$2=GRID!$B$1:$U$1)*(КАЛЕНДАРЬ!U8=GRID!$B$3:$U$3),0))*GRID!$H$45*(1-GRID!$H$46),0))</f>
        <v>60660</v>
      </c>
      <c r="F188" s="5" cm="1">
        <f t="array" ref="F188">IF($I$2="Длительное проживание от 10 ночей ",
INDEX(GRID!$B$18:$U$29,MATCH(E$7,GRID!$A$18:$A$29,0),MATCH(1,($U$2=GRID!$B$1:$U$1)*(КАЛЕНДАРЬ!U8=GRID!$B$3:$U$3),0))*GRID!$H$45,
ROUNDUP(INDEX(GRID!$B$18:$U$29,MATCH(E$7,GRID!$A$18:$A$29,0),MATCH(1,($U$2=GRID!$B$1:$U$1)*(КАЛЕНДАРЬ!U8=GRID!$B$3:$U$3),0))*GRID!$H$45*(1-GRID!$H$46),0))</f>
        <v>65160</v>
      </c>
      <c r="G188" s="50" t="s">
        <v>105</v>
      </c>
      <c r="H188" s="50" t="s">
        <v>105</v>
      </c>
      <c r="I188" s="5" cm="1">
        <f t="array" ref="I188">IF($I$2="Длительное проживание от 10 ночей ",
INDEX(GRID!$B$4:$U$15,MATCH(I$7,GRID!$A$4:$A$15,0),MATCH(1,($U$2=GRID!$B$1:$U$1)*(КАЛЕНДАРЬ!U8=GRID!$B$3:$U$3),0))*GRID!$H$45,
ROUNDUP(INDEX(GRID!$B$4:$U$15,MATCH(I$7,GRID!$A$4:$A$15,0),MATCH(1,($U$2=GRID!$B$1:$U$1)*(КАЛЕНДАРЬ!U8=GRID!$B$3:$U$3),0))*GRID!$H$45*(1-GRID!$H$46),0))</f>
        <v>74250</v>
      </c>
      <c r="J188" s="5" cm="1">
        <f t="array" ref="J188">IF($I$2="Длительное проживание от 10 ночей ",
INDEX(GRID!$B$18:$U$29,MATCH(I$7,GRID!$A$18:$A$29,0),MATCH(1,($U$2=GRID!$B$1:$U$1)*(КАЛЕНДАРЬ!U8=GRID!$B$3:$U$3),0))*GRID!$H$45,
ROUNDUP(INDEX(GRID!$B$18:$U$29,MATCH(I$7,GRID!$A$18:$A$29,0),MATCH(1,($U$2=GRID!$B$1:$U$1)*(КАЛЕНДАРЬ!U8=GRID!$B$3:$U$3),0))*GRID!$H$45*(1-GRID!$H$46),0))</f>
        <v>78750</v>
      </c>
      <c r="K188" s="50" t="s">
        <v>105</v>
      </c>
      <c r="L188" s="50" t="s">
        <v>105</v>
      </c>
      <c r="M188" s="5" cm="1">
        <f t="array" ref="M188">IF($I$2="Длительное проживание от 10 ночей ",
INDEX(GRID!$B$4:$U$15,MATCH(M$7,GRID!$A$4:$A$15,0),MATCH(1,($U$2=GRID!$B$1:$U$1)*(КАЛЕНДАРЬ!U8=GRID!$B$3:$U$3),0))*GRID!$H$45,
ROUNDUP(INDEX(GRID!$B$4:$U$15,MATCH(M$7,GRID!$A$4:$A$15,0),MATCH(1,($U$2=GRID!$B$1:$U$1)*(КАЛЕНДАРЬ!U8=GRID!$B$3:$U$3),0))*GRID!$H$45*(1-GRID!$H$46),0))</f>
        <v>106470</v>
      </c>
      <c r="N188" s="5" cm="1">
        <f t="array" ref="N188">IF($I$2="Длительное проживание от 10 ночей ",
INDEX(GRID!$B$18:$U$29,MATCH(M$7,GRID!$A$18:$A$29,0),MATCH(1,($U$2=GRID!$B$1:$U$1)*(КАЛЕНДАРЬ!U8=GRID!$B$3:$U$3),0))*GRID!$H$45,
ROUNDUP(INDEX(GRID!$B$18:$U$29,MATCH(M$7,GRID!$A$18:$A$29,0),MATCH(1,($U$2=GRID!$B$1:$U$1)*(КАЛЕНДАРЬ!U8=GRID!$B$3:$U$3),0))*GRID!$H$45*(1-GRID!$H$46),0))</f>
        <v>110970</v>
      </c>
      <c r="O188" s="50" t="s">
        <v>105</v>
      </c>
      <c r="P188" s="5" cm="1">
        <f t="array" ref="P188">IF($I$2="Длительное проживание от 10 ночей ",
INDEX(GRID!$B$4:$U$15,MATCH(P$7,GRID!$A$4:$A$15,0),MATCH(1,($U$2=GRID!$B$1:$U$1)*(КАЛЕНДАРЬ!U8=GRID!$B$3:$U$3),0))*GRID!$H$45,
ROUNDUP(INDEX(GRID!$B$4:$U$15,MATCH(P$7,GRID!$A$4:$A$15,0),MATCH(1,($U$2=GRID!$B$1:$U$1)*(КАЛЕНДАРЬ!U8=GRID!$B$3:$U$3),0))*GRID!$H$45*(1-GRID!$H$46),0))</f>
        <v>188010</v>
      </c>
      <c r="Q188" s="5" cm="1">
        <f t="array" ref="Q188">IF($I$2="Длительное проживание от 10 ночей ",
INDEX(GRID!$B$4:$U$15,MATCH(Q$7,GRID!$A$4:$A$15,0),MATCH(1,($U$2=GRID!$B$1:$U$1)*(КАЛЕНДАРЬ!U8=GRID!$B$3:$U$3),0))*GRID!$H$45,
ROUNDUP(INDEX(GRID!$B$4:$U$15,MATCH(Q$7,GRID!$A$4:$A$15,0),MATCH(1,($U$2=GRID!$B$1:$U$1)*(КАЛЕНДАРЬ!U8=GRID!$B$3:$U$3),0))*GRID!$H$45*(1-GRID!$H$46),0))</f>
        <v>216810</v>
      </c>
      <c r="R188" s="50" t="s">
        <v>105</v>
      </c>
      <c r="S188" s="50" t="s">
        <v>105</v>
      </c>
      <c r="T188" s="50" t="s">
        <v>105</v>
      </c>
    </row>
    <row r="189" spans="1:20" hidden="1">
      <c r="A189" s="56" t="s">
        <v>11</v>
      </c>
      <c r="B189" s="57">
        <v>6</v>
      </c>
      <c r="C189" s="5" cm="1">
        <f t="array" ref="C189">IF($I$2="Длительное проживание от 10 ночей ",
INDEX(GRID!$B$4:$U$15,MATCH(C$7,GRID!$A$4:$A$15,0),MATCH(1,($U$2=GRID!$B$1:$U$1)*(КАЛЕНДАРЬ!U9=GRID!$B$3:$U$3),0))*GRID!$H$45,
ROUNDUP(INDEX(GRID!$B$4:$U$15,MATCH(C$7,GRID!$A$4:$A$15,0),MATCH(1,($U$2=GRID!$B$1:$U$1)*(КАЛЕНДАРЬ!U9=GRID!$B$3:$U$3),0))*GRID!$H$45*(1-GRID!$H$46),0))</f>
        <v>51570</v>
      </c>
      <c r="D189" s="5" cm="1">
        <f t="array" ref="D189">IF($I$2="Длительное проживание от 10 ночей ",
INDEX(GRID!$B$18:$U$29,MATCH(C$7,GRID!$A$18:$A$29,0),MATCH(1,($U$2=GRID!$B$1:$U$1)*(КАЛЕНДАРЬ!U9=GRID!$B$3:$U$3),0))*GRID!$H$45,
ROUNDUP(INDEX(GRID!$B$18:$U$29,MATCH(C$7,GRID!$A$18:$A$29,0),MATCH(1,($U$2=GRID!$B$1:$U$1)*(КАЛЕНДАРЬ!U9=GRID!$B$3:$U$3),0))*GRID!$H$45*(1-GRID!$H$46),0))</f>
        <v>56070</v>
      </c>
      <c r="E189" s="5" cm="1">
        <f t="array" ref="E189">IF($I$2="Длительное проживание от 10 ночей ",
INDEX(GRID!$B$4:$U$15,MATCH(E$7,GRID!$A$4:$A$15,0),MATCH(1,($U$2=GRID!$B$1:$U$1)*(КАЛЕНДАРЬ!U9=GRID!$B$3:$U$3),0))*GRID!$H$45,
ROUNDUP(INDEX(GRID!$B$4:$U$15,MATCH(E$7,GRID!$A$4:$A$15,0),MATCH(1,($U$2=GRID!$B$1:$U$1)*(КАЛЕНДАРЬ!U9=GRID!$B$3:$U$3),0))*GRID!$H$45*(1-GRID!$H$46),0))</f>
        <v>60660</v>
      </c>
      <c r="F189" s="5" cm="1">
        <f t="array" ref="F189">IF($I$2="Длительное проживание от 10 ночей ",
INDEX(GRID!$B$18:$U$29,MATCH(E$7,GRID!$A$18:$A$29,0),MATCH(1,($U$2=GRID!$B$1:$U$1)*(КАЛЕНДАРЬ!U9=GRID!$B$3:$U$3),0))*GRID!$H$45,
ROUNDUP(INDEX(GRID!$B$18:$U$29,MATCH(E$7,GRID!$A$18:$A$29,0),MATCH(1,($U$2=GRID!$B$1:$U$1)*(КАЛЕНДАРЬ!U9=GRID!$B$3:$U$3),0))*GRID!$H$45*(1-GRID!$H$46),0))</f>
        <v>65160</v>
      </c>
      <c r="G189" s="50" t="s">
        <v>105</v>
      </c>
      <c r="H189" s="50" t="s">
        <v>105</v>
      </c>
      <c r="I189" s="5" cm="1">
        <f t="array" ref="I189">IF($I$2="Длительное проживание от 10 ночей ",
INDEX(GRID!$B$4:$U$15,MATCH(I$7,GRID!$A$4:$A$15,0),MATCH(1,($U$2=GRID!$B$1:$U$1)*(КАЛЕНДАРЬ!U9=GRID!$B$3:$U$3),0))*GRID!$H$45,
ROUNDUP(INDEX(GRID!$B$4:$U$15,MATCH(I$7,GRID!$A$4:$A$15,0),MATCH(1,($U$2=GRID!$B$1:$U$1)*(КАЛЕНДАРЬ!U9=GRID!$B$3:$U$3),0))*GRID!$H$45*(1-GRID!$H$46),0))</f>
        <v>74250</v>
      </c>
      <c r="J189" s="5" cm="1">
        <f t="array" ref="J189">IF($I$2="Длительное проживание от 10 ночей ",
INDEX(GRID!$B$18:$U$29,MATCH(I$7,GRID!$A$18:$A$29,0),MATCH(1,($U$2=GRID!$B$1:$U$1)*(КАЛЕНДАРЬ!U9=GRID!$B$3:$U$3),0))*GRID!$H$45,
ROUNDUP(INDEX(GRID!$B$18:$U$29,MATCH(I$7,GRID!$A$18:$A$29,0),MATCH(1,($U$2=GRID!$B$1:$U$1)*(КАЛЕНДАРЬ!U9=GRID!$B$3:$U$3),0))*GRID!$H$45*(1-GRID!$H$46),0))</f>
        <v>78750</v>
      </c>
      <c r="K189" s="50" t="s">
        <v>105</v>
      </c>
      <c r="L189" s="50" t="s">
        <v>105</v>
      </c>
      <c r="M189" s="5" cm="1">
        <f t="array" ref="M189">IF($I$2="Длительное проживание от 10 ночей ",
INDEX(GRID!$B$4:$U$15,MATCH(M$7,GRID!$A$4:$A$15,0),MATCH(1,($U$2=GRID!$B$1:$U$1)*(КАЛЕНДАРЬ!U9=GRID!$B$3:$U$3),0))*GRID!$H$45,
ROUNDUP(INDEX(GRID!$B$4:$U$15,MATCH(M$7,GRID!$A$4:$A$15,0),MATCH(1,($U$2=GRID!$B$1:$U$1)*(КАЛЕНДАРЬ!U9=GRID!$B$3:$U$3),0))*GRID!$H$45*(1-GRID!$H$46),0))</f>
        <v>106470</v>
      </c>
      <c r="N189" s="5" cm="1">
        <f t="array" ref="N189">IF($I$2="Длительное проживание от 10 ночей ",
INDEX(GRID!$B$18:$U$29,MATCH(M$7,GRID!$A$18:$A$29,0),MATCH(1,($U$2=GRID!$B$1:$U$1)*(КАЛЕНДАРЬ!U9=GRID!$B$3:$U$3),0))*GRID!$H$45,
ROUNDUP(INDEX(GRID!$B$18:$U$29,MATCH(M$7,GRID!$A$18:$A$29,0),MATCH(1,($U$2=GRID!$B$1:$U$1)*(КАЛЕНДАРЬ!U9=GRID!$B$3:$U$3),0))*GRID!$H$45*(1-GRID!$H$46),0))</f>
        <v>110970</v>
      </c>
      <c r="O189" s="50" t="s">
        <v>105</v>
      </c>
      <c r="P189" s="5" cm="1">
        <f t="array" ref="P189">IF($I$2="Длительное проживание от 10 ночей ",
INDEX(GRID!$B$4:$U$15,MATCH(P$7,GRID!$A$4:$A$15,0),MATCH(1,($U$2=GRID!$B$1:$U$1)*(КАЛЕНДАРЬ!U9=GRID!$B$3:$U$3),0))*GRID!$H$45,
ROUNDUP(INDEX(GRID!$B$4:$U$15,MATCH(P$7,GRID!$A$4:$A$15,0),MATCH(1,($U$2=GRID!$B$1:$U$1)*(КАЛЕНДАРЬ!U9=GRID!$B$3:$U$3),0))*GRID!$H$45*(1-GRID!$H$46),0))</f>
        <v>188010</v>
      </c>
      <c r="Q189" s="5" cm="1">
        <f t="array" ref="Q189">IF($I$2="Длительное проживание от 10 ночей ",
INDEX(GRID!$B$4:$U$15,MATCH(Q$7,GRID!$A$4:$A$15,0),MATCH(1,($U$2=GRID!$B$1:$U$1)*(КАЛЕНДАРЬ!U9=GRID!$B$3:$U$3),0))*GRID!$H$45,
ROUNDUP(INDEX(GRID!$B$4:$U$15,MATCH(Q$7,GRID!$A$4:$A$15,0),MATCH(1,($U$2=GRID!$B$1:$U$1)*(КАЛЕНДАРЬ!U9=GRID!$B$3:$U$3),0))*GRID!$H$45*(1-GRID!$H$46),0))</f>
        <v>216810</v>
      </c>
      <c r="R189" s="50" t="s">
        <v>105</v>
      </c>
      <c r="S189" s="50" t="s">
        <v>105</v>
      </c>
      <c r="T189" s="50" t="s">
        <v>105</v>
      </c>
    </row>
    <row r="190" spans="1:20" hidden="1">
      <c r="A190" s="56" t="s">
        <v>12</v>
      </c>
      <c r="B190" s="57">
        <v>7</v>
      </c>
      <c r="C190" s="5" cm="1">
        <f t="array" ref="C190">IF($I$2="Длительное проживание от 10 ночей ",
INDEX(GRID!$B$4:$U$15,MATCH(C$7,GRID!$A$4:$A$15,0),MATCH(1,($U$2=GRID!$B$1:$U$1)*(КАЛЕНДАРЬ!U10=GRID!$B$3:$U$3),0))*GRID!$H$45,
ROUNDUP(INDEX(GRID!$B$4:$U$15,MATCH(C$7,GRID!$A$4:$A$15,0),MATCH(1,($U$2=GRID!$B$1:$U$1)*(КАЛЕНДАРЬ!U10=GRID!$B$3:$U$3),0))*GRID!$H$45*(1-GRID!$H$46),0))</f>
        <v>51570</v>
      </c>
      <c r="D190" s="5" cm="1">
        <f t="array" ref="D190">IF($I$2="Длительное проживание от 10 ночей ",
INDEX(GRID!$B$18:$U$29,MATCH(C$7,GRID!$A$18:$A$29,0),MATCH(1,($U$2=GRID!$B$1:$U$1)*(КАЛЕНДАРЬ!U10=GRID!$B$3:$U$3),0))*GRID!$H$45,
ROUNDUP(INDEX(GRID!$B$18:$U$29,MATCH(C$7,GRID!$A$18:$A$29,0),MATCH(1,($U$2=GRID!$B$1:$U$1)*(КАЛЕНДАРЬ!U10=GRID!$B$3:$U$3),0))*GRID!$H$45*(1-GRID!$H$46),0))</f>
        <v>56070</v>
      </c>
      <c r="E190" s="5" cm="1">
        <f t="array" ref="E190">IF($I$2="Длительное проживание от 10 ночей ",
INDEX(GRID!$B$4:$U$15,MATCH(E$7,GRID!$A$4:$A$15,0),MATCH(1,($U$2=GRID!$B$1:$U$1)*(КАЛЕНДАРЬ!U10=GRID!$B$3:$U$3),0))*GRID!$H$45,
ROUNDUP(INDEX(GRID!$B$4:$U$15,MATCH(E$7,GRID!$A$4:$A$15,0),MATCH(1,($U$2=GRID!$B$1:$U$1)*(КАЛЕНДАРЬ!U10=GRID!$B$3:$U$3),0))*GRID!$H$45*(1-GRID!$H$46),0))</f>
        <v>60660</v>
      </c>
      <c r="F190" s="5" cm="1">
        <f t="array" ref="F190">IF($I$2="Длительное проживание от 10 ночей ",
INDEX(GRID!$B$18:$U$29,MATCH(E$7,GRID!$A$18:$A$29,0),MATCH(1,($U$2=GRID!$B$1:$U$1)*(КАЛЕНДАРЬ!U10=GRID!$B$3:$U$3),0))*GRID!$H$45,
ROUNDUP(INDEX(GRID!$B$18:$U$29,MATCH(E$7,GRID!$A$18:$A$29,0),MATCH(1,($U$2=GRID!$B$1:$U$1)*(КАЛЕНДАРЬ!U10=GRID!$B$3:$U$3),0))*GRID!$H$45*(1-GRID!$H$46),0))</f>
        <v>65160</v>
      </c>
      <c r="G190" s="50" t="s">
        <v>105</v>
      </c>
      <c r="H190" s="50" t="s">
        <v>105</v>
      </c>
      <c r="I190" s="5" cm="1">
        <f t="array" ref="I190">IF($I$2="Длительное проживание от 10 ночей ",
INDEX(GRID!$B$4:$U$15,MATCH(I$7,GRID!$A$4:$A$15,0),MATCH(1,($U$2=GRID!$B$1:$U$1)*(КАЛЕНДАРЬ!U10=GRID!$B$3:$U$3),0))*GRID!$H$45,
ROUNDUP(INDEX(GRID!$B$4:$U$15,MATCH(I$7,GRID!$A$4:$A$15,0),MATCH(1,($U$2=GRID!$B$1:$U$1)*(КАЛЕНДАРЬ!U10=GRID!$B$3:$U$3),0))*GRID!$H$45*(1-GRID!$H$46),0))</f>
        <v>74250</v>
      </c>
      <c r="J190" s="5" cm="1">
        <f t="array" ref="J190">IF($I$2="Длительное проживание от 10 ночей ",
INDEX(GRID!$B$18:$U$29,MATCH(I$7,GRID!$A$18:$A$29,0),MATCH(1,($U$2=GRID!$B$1:$U$1)*(КАЛЕНДАРЬ!U10=GRID!$B$3:$U$3),0))*GRID!$H$45,
ROUNDUP(INDEX(GRID!$B$18:$U$29,MATCH(I$7,GRID!$A$18:$A$29,0),MATCH(1,($U$2=GRID!$B$1:$U$1)*(КАЛЕНДАРЬ!U10=GRID!$B$3:$U$3),0))*GRID!$H$45*(1-GRID!$H$46),0))</f>
        <v>78750</v>
      </c>
      <c r="K190" s="50" t="s">
        <v>105</v>
      </c>
      <c r="L190" s="50" t="s">
        <v>105</v>
      </c>
      <c r="M190" s="5" cm="1">
        <f t="array" ref="M190">IF($I$2="Длительное проживание от 10 ночей ",
INDEX(GRID!$B$4:$U$15,MATCH(M$7,GRID!$A$4:$A$15,0),MATCH(1,($U$2=GRID!$B$1:$U$1)*(КАЛЕНДАРЬ!U10=GRID!$B$3:$U$3),0))*GRID!$H$45,
ROUNDUP(INDEX(GRID!$B$4:$U$15,MATCH(M$7,GRID!$A$4:$A$15,0),MATCH(1,($U$2=GRID!$B$1:$U$1)*(КАЛЕНДАРЬ!U10=GRID!$B$3:$U$3),0))*GRID!$H$45*(1-GRID!$H$46),0))</f>
        <v>106470</v>
      </c>
      <c r="N190" s="5" cm="1">
        <f t="array" ref="N190">IF($I$2="Длительное проживание от 10 ночей ",
INDEX(GRID!$B$18:$U$29,MATCH(M$7,GRID!$A$18:$A$29,0),MATCH(1,($U$2=GRID!$B$1:$U$1)*(КАЛЕНДАРЬ!U10=GRID!$B$3:$U$3),0))*GRID!$H$45,
ROUNDUP(INDEX(GRID!$B$18:$U$29,MATCH(M$7,GRID!$A$18:$A$29,0),MATCH(1,($U$2=GRID!$B$1:$U$1)*(КАЛЕНДАРЬ!U10=GRID!$B$3:$U$3),0))*GRID!$H$45*(1-GRID!$H$46),0))</f>
        <v>110970</v>
      </c>
      <c r="O190" s="50" t="s">
        <v>105</v>
      </c>
      <c r="P190" s="5" cm="1">
        <f t="array" ref="P190">IF($I$2="Длительное проживание от 10 ночей ",
INDEX(GRID!$B$4:$U$15,MATCH(P$7,GRID!$A$4:$A$15,0),MATCH(1,($U$2=GRID!$B$1:$U$1)*(КАЛЕНДАРЬ!U10=GRID!$B$3:$U$3),0))*GRID!$H$45,
ROUNDUP(INDEX(GRID!$B$4:$U$15,MATCH(P$7,GRID!$A$4:$A$15,0),MATCH(1,($U$2=GRID!$B$1:$U$1)*(КАЛЕНДАРЬ!U10=GRID!$B$3:$U$3),0))*GRID!$H$45*(1-GRID!$H$46),0))</f>
        <v>188010</v>
      </c>
      <c r="Q190" s="5" cm="1">
        <f t="array" ref="Q190">IF($I$2="Длительное проживание от 10 ночей ",
INDEX(GRID!$B$4:$U$15,MATCH(Q$7,GRID!$A$4:$A$15,0),MATCH(1,($U$2=GRID!$B$1:$U$1)*(КАЛЕНДАРЬ!U10=GRID!$B$3:$U$3),0))*GRID!$H$45,
ROUNDUP(INDEX(GRID!$B$4:$U$15,MATCH(Q$7,GRID!$A$4:$A$15,0),MATCH(1,($U$2=GRID!$B$1:$U$1)*(КАЛЕНДАРЬ!U10=GRID!$B$3:$U$3),0))*GRID!$H$45*(1-GRID!$H$46),0))</f>
        <v>216810</v>
      </c>
      <c r="R190" s="50" t="s">
        <v>105</v>
      </c>
      <c r="S190" s="50" t="s">
        <v>105</v>
      </c>
      <c r="T190" s="50" t="s">
        <v>105</v>
      </c>
    </row>
    <row r="191" spans="1:20" hidden="1">
      <c r="A191" s="56" t="s">
        <v>13</v>
      </c>
      <c r="B191" s="57">
        <v>8</v>
      </c>
      <c r="C191" s="5" cm="1">
        <f t="array" ref="C191">IF($I$2="Длительное проживание от 10 ночей ",
INDEX(GRID!$B$4:$U$15,MATCH(C$7,GRID!$A$4:$A$15,0),MATCH(1,($U$2=GRID!$B$1:$U$1)*(КАЛЕНДАРЬ!U11=GRID!$B$3:$U$3),0))*GRID!$H$45,
ROUNDUP(INDEX(GRID!$B$4:$U$15,MATCH(C$7,GRID!$A$4:$A$15,0),MATCH(1,($U$2=GRID!$B$1:$U$1)*(КАЛЕНДАРЬ!U11=GRID!$B$3:$U$3),0))*GRID!$H$45*(1-GRID!$H$46),0))</f>
        <v>47340</v>
      </c>
      <c r="D191" s="5" cm="1">
        <f t="array" ref="D191">IF($I$2="Длительное проживание от 10 ночей ",
INDEX(GRID!$B$18:$U$29,MATCH(C$7,GRID!$A$18:$A$29,0),MATCH(1,($U$2=GRID!$B$1:$U$1)*(КАЛЕНДАРЬ!U11=GRID!$B$3:$U$3),0))*GRID!$H$45,
ROUNDUP(INDEX(GRID!$B$18:$U$29,MATCH(C$7,GRID!$A$18:$A$29,0),MATCH(1,($U$2=GRID!$B$1:$U$1)*(КАЛЕНДАРЬ!U11=GRID!$B$3:$U$3),0))*GRID!$H$45*(1-GRID!$H$46),0))</f>
        <v>51840</v>
      </c>
      <c r="E191" s="5" cm="1">
        <f t="array" ref="E191">IF($I$2="Длительное проживание от 10 ночей ",
INDEX(GRID!$B$4:$U$15,MATCH(E$7,GRID!$A$4:$A$15,0),MATCH(1,($U$2=GRID!$B$1:$U$1)*(КАЛЕНДАРЬ!U11=GRID!$B$3:$U$3),0))*GRID!$H$45,
ROUNDUP(INDEX(GRID!$B$4:$U$15,MATCH(E$7,GRID!$A$4:$A$15,0),MATCH(1,($U$2=GRID!$B$1:$U$1)*(КАЛЕНДАРЬ!U11=GRID!$B$3:$U$3),0))*GRID!$H$45*(1-GRID!$H$46),0))</f>
        <v>55890</v>
      </c>
      <c r="F191" s="5" cm="1">
        <f t="array" ref="F191">IF($I$2="Длительное проживание от 10 ночей ",
INDEX(GRID!$B$18:$U$29,MATCH(E$7,GRID!$A$18:$A$29,0),MATCH(1,($U$2=GRID!$B$1:$U$1)*(КАЛЕНДАРЬ!U11=GRID!$B$3:$U$3),0))*GRID!$H$45,
ROUNDUP(INDEX(GRID!$B$18:$U$29,MATCH(E$7,GRID!$A$18:$A$29,0),MATCH(1,($U$2=GRID!$B$1:$U$1)*(КАЛЕНДАРЬ!U11=GRID!$B$3:$U$3),0))*GRID!$H$45*(1-GRID!$H$46),0))</f>
        <v>60390</v>
      </c>
      <c r="G191" s="50" t="s">
        <v>105</v>
      </c>
      <c r="H191" s="50" t="s">
        <v>105</v>
      </c>
      <c r="I191" s="5" cm="1">
        <f t="array" ref="I191">IF($I$2="Длительное проживание от 10 ночей ",
INDEX(GRID!$B$4:$U$15,MATCH(I$7,GRID!$A$4:$A$15,0),MATCH(1,($U$2=GRID!$B$1:$U$1)*(КАЛЕНДАРЬ!U11=GRID!$B$3:$U$3),0))*GRID!$H$45,
ROUNDUP(INDEX(GRID!$B$4:$U$15,MATCH(I$7,GRID!$A$4:$A$15,0),MATCH(1,($U$2=GRID!$B$1:$U$1)*(КАЛЕНДАРЬ!U11=GRID!$B$3:$U$3),0))*GRID!$H$45*(1-GRID!$H$46),0))</f>
        <v>68940</v>
      </c>
      <c r="J191" s="5" cm="1">
        <f t="array" ref="J191">IF($I$2="Длительное проживание от 10 ночей ",
INDEX(GRID!$B$18:$U$29,MATCH(I$7,GRID!$A$18:$A$29,0),MATCH(1,($U$2=GRID!$B$1:$U$1)*(КАЛЕНДАРЬ!U11=GRID!$B$3:$U$3),0))*GRID!$H$45,
ROUNDUP(INDEX(GRID!$B$18:$U$29,MATCH(I$7,GRID!$A$18:$A$29,0),MATCH(1,($U$2=GRID!$B$1:$U$1)*(КАЛЕНДАРЬ!U11=GRID!$B$3:$U$3),0))*GRID!$H$45*(1-GRID!$H$46),0))</f>
        <v>73440</v>
      </c>
      <c r="K191" s="50" t="s">
        <v>105</v>
      </c>
      <c r="L191" s="50" t="s">
        <v>105</v>
      </c>
      <c r="M191" s="5" cm="1">
        <f t="array" ref="M191">IF($I$2="Длительное проживание от 10 ночей ",
INDEX(GRID!$B$4:$U$15,MATCH(M$7,GRID!$A$4:$A$15,0),MATCH(1,($U$2=GRID!$B$1:$U$1)*(КАЛЕНДАРЬ!U11=GRID!$B$3:$U$3),0))*GRID!$H$45,
ROUNDUP(INDEX(GRID!$B$4:$U$15,MATCH(M$7,GRID!$A$4:$A$15,0),MATCH(1,($U$2=GRID!$B$1:$U$1)*(КАЛЕНДАРЬ!U11=GRID!$B$3:$U$3),0))*GRID!$H$45*(1-GRID!$H$46),0))</f>
        <v>99360</v>
      </c>
      <c r="N191" s="5" cm="1">
        <f t="array" ref="N191">IF($I$2="Длительное проживание от 10 ночей ",
INDEX(GRID!$B$18:$U$29,MATCH(M$7,GRID!$A$18:$A$29,0),MATCH(1,($U$2=GRID!$B$1:$U$1)*(КАЛЕНДАРЬ!U11=GRID!$B$3:$U$3),0))*GRID!$H$45,
ROUNDUP(INDEX(GRID!$B$18:$U$29,MATCH(M$7,GRID!$A$18:$A$29,0),MATCH(1,($U$2=GRID!$B$1:$U$1)*(КАЛЕНДАРЬ!U11=GRID!$B$3:$U$3),0))*GRID!$H$45*(1-GRID!$H$46),0))</f>
        <v>103860</v>
      </c>
      <c r="O191" s="50" t="s">
        <v>105</v>
      </c>
      <c r="P191" s="5" cm="1">
        <f t="array" ref="P191">IF($I$2="Длительное проживание от 10 ночей ",
INDEX(GRID!$B$4:$U$15,MATCH(P$7,GRID!$A$4:$A$15,0),MATCH(1,($U$2=GRID!$B$1:$U$1)*(КАЛЕНДАРЬ!U11=GRID!$B$3:$U$3),0))*GRID!$H$45,
ROUNDUP(INDEX(GRID!$B$4:$U$15,MATCH(P$7,GRID!$A$4:$A$15,0),MATCH(1,($U$2=GRID!$B$1:$U$1)*(КАЛЕНДАРЬ!U11=GRID!$B$3:$U$3),0))*GRID!$H$45*(1-GRID!$H$46),0))</f>
        <v>179370</v>
      </c>
      <c r="Q191" s="5" cm="1">
        <f t="array" ref="Q191">IF($I$2="Длительное проживание от 10 ночей ",
INDEX(GRID!$B$4:$U$15,MATCH(Q$7,GRID!$A$4:$A$15,0),MATCH(1,($U$2=GRID!$B$1:$U$1)*(КАЛЕНДАРЬ!U11=GRID!$B$3:$U$3),0))*GRID!$H$45,
ROUNDUP(INDEX(GRID!$B$4:$U$15,MATCH(Q$7,GRID!$A$4:$A$15,0),MATCH(1,($U$2=GRID!$B$1:$U$1)*(КАЛЕНДАРЬ!U11=GRID!$B$3:$U$3),0))*GRID!$H$45*(1-GRID!$H$46),0))</f>
        <v>207540</v>
      </c>
      <c r="R191" s="50" t="s">
        <v>105</v>
      </c>
      <c r="S191" s="50" t="s">
        <v>105</v>
      </c>
      <c r="T191" s="50" t="s">
        <v>105</v>
      </c>
    </row>
    <row r="192" spans="1:20" hidden="1">
      <c r="A192" s="56" t="s">
        <v>14</v>
      </c>
      <c r="B192" s="57">
        <v>9</v>
      </c>
      <c r="C192" s="5" cm="1">
        <f t="array" ref="C192">IF($I$2="Длительное проживание от 10 ночей ",
INDEX(GRID!$B$4:$U$15,MATCH(C$7,GRID!$A$4:$A$15,0),MATCH(1,($U$2=GRID!$B$1:$U$1)*(КАЛЕНДАРЬ!U12=GRID!$B$3:$U$3),0))*GRID!$H$45,
ROUNDUP(INDEX(GRID!$B$4:$U$15,MATCH(C$7,GRID!$A$4:$A$15,0),MATCH(1,($U$2=GRID!$B$1:$U$1)*(КАЛЕНДАРЬ!U12=GRID!$B$3:$U$3),0))*GRID!$H$45*(1-GRID!$H$46),0))</f>
        <v>47340</v>
      </c>
      <c r="D192" s="5" cm="1">
        <f t="array" ref="D192">IF($I$2="Длительное проживание от 10 ночей ",
INDEX(GRID!$B$18:$U$29,MATCH(C$7,GRID!$A$18:$A$29,0),MATCH(1,($U$2=GRID!$B$1:$U$1)*(КАЛЕНДАРЬ!U12=GRID!$B$3:$U$3),0))*GRID!$H$45,
ROUNDUP(INDEX(GRID!$B$18:$U$29,MATCH(C$7,GRID!$A$18:$A$29,0),MATCH(1,($U$2=GRID!$B$1:$U$1)*(КАЛЕНДАРЬ!U12=GRID!$B$3:$U$3),0))*GRID!$H$45*(1-GRID!$H$46),0))</f>
        <v>51840</v>
      </c>
      <c r="E192" s="5" cm="1">
        <f t="array" ref="E192">IF($I$2="Длительное проживание от 10 ночей ",
INDEX(GRID!$B$4:$U$15,MATCH(E$7,GRID!$A$4:$A$15,0),MATCH(1,($U$2=GRID!$B$1:$U$1)*(КАЛЕНДАРЬ!U12=GRID!$B$3:$U$3),0))*GRID!$H$45,
ROUNDUP(INDEX(GRID!$B$4:$U$15,MATCH(E$7,GRID!$A$4:$A$15,0),MATCH(1,($U$2=GRID!$B$1:$U$1)*(КАЛЕНДАРЬ!U12=GRID!$B$3:$U$3),0))*GRID!$H$45*(1-GRID!$H$46),0))</f>
        <v>55890</v>
      </c>
      <c r="F192" s="5" cm="1">
        <f t="array" ref="F192">IF($I$2="Длительное проживание от 10 ночей ",
INDEX(GRID!$B$18:$U$29,MATCH(E$7,GRID!$A$18:$A$29,0),MATCH(1,($U$2=GRID!$B$1:$U$1)*(КАЛЕНДАРЬ!U12=GRID!$B$3:$U$3),0))*GRID!$H$45,
ROUNDUP(INDEX(GRID!$B$18:$U$29,MATCH(E$7,GRID!$A$18:$A$29,0),MATCH(1,($U$2=GRID!$B$1:$U$1)*(КАЛЕНДАРЬ!U12=GRID!$B$3:$U$3),0))*GRID!$H$45*(1-GRID!$H$46),0))</f>
        <v>60390</v>
      </c>
      <c r="G192" s="50" t="s">
        <v>105</v>
      </c>
      <c r="H192" s="50" t="s">
        <v>105</v>
      </c>
      <c r="I192" s="5" cm="1">
        <f t="array" ref="I192">IF($I$2="Длительное проживание от 10 ночей ",
INDEX(GRID!$B$4:$U$15,MATCH(I$7,GRID!$A$4:$A$15,0),MATCH(1,($U$2=GRID!$B$1:$U$1)*(КАЛЕНДАРЬ!U12=GRID!$B$3:$U$3),0))*GRID!$H$45,
ROUNDUP(INDEX(GRID!$B$4:$U$15,MATCH(I$7,GRID!$A$4:$A$15,0),MATCH(1,($U$2=GRID!$B$1:$U$1)*(КАЛЕНДАРЬ!U12=GRID!$B$3:$U$3),0))*GRID!$H$45*(1-GRID!$H$46),0))</f>
        <v>68940</v>
      </c>
      <c r="J192" s="5" cm="1">
        <f t="array" ref="J192">IF($I$2="Длительное проживание от 10 ночей ",
INDEX(GRID!$B$18:$U$29,MATCH(I$7,GRID!$A$18:$A$29,0),MATCH(1,($U$2=GRID!$B$1:$U$1)*(КАЛЕНДАРЬ!U12=GRID!$B$3:$U$3),0))*GRID!$H$45,
ROUNDUP(INDEX(GRID!$B$18:$U$29,MATCH(I$7,GRID!$A$18:$A$29,0),MATCH(1,($U$2=GRID!$B$1:$U$1)*(КАЛЕНДАРЬ!U12=GRID!$B$3:$U$3),0))*GRID!$H$45*(1-GRID!$H$46),0))</f>
        <v>73440</v>
      </c>
      <c r="K192" s="50" t="s">
        <v>105</v>
      </c>
      <c r="L192" s="50" t="s">
        <v>105</v>
      </c>
      <c r="M192" s="5" cm="1">
        <f t="array" ref="M192">IF($I$2="Длительное проживание от 10 ночей ",
INDEX(GRID!$B$4:$U$15,MATCH(M$7,GRID!$A$4:$A$15,0),MATCH(1,($U$2=GRID!$B$1:$U$1)*(КАЛЕНДАРЬ!U12=GRID!$B$3:$U$3),0))*GRID!$H$45,
ROUNDUP(INDEX(GRID!$B$4:$U$15,MATCH(M$7,GRID!$A$4:$A$15,0),MATCH(1,($U$2=GRID!$B$1:$U$1)*(КАЛЕНДАРЬ!U12=GRID!$B$3:$U$3),0))*GRID!$H$45*(1-GRID!$H$46),0))</f>
        <v>99360</v>
      </c>
      <c r="N192" s="5" cm="1">
        <f t="array" ref="N192">IF($I$2="Длительное проживание от 10 ночей ",
INDEX(GRID!$B$18:$U$29,MATCH(M$7,GRID!$A$18:$A$29,0),MATCH(1,($U$2=GRID!$B$1:$U$1)*(КАЛЕНДАРЬ!U12=GRID!$B$3:$U$3),0))*GRID!$H$45,
ROUNDUP(INDEX(GRID!$B$18:$U$29,MATCH(M$7,GRID!$A$18:$A$29,0),MATCH(1,($U$2=GRID!$B$1:$U$1)*(КАЛЕНДАРЬ!U12=GRID!$B$3:$U$3),0))*GRID!$H$45*(1-GRID!$H$46),0))</f>
        <v>103860</v>
      </c>
      <c r="O192" s="50" t="s">
        <v>105</v>
      </c>
      <c r="P192" s="5" cm="1">
        <f t="array" ref="P192">IF($I$2="Длительное проживание от 10 ночей ",
INDEX(GRID!$B$4:$U$15,MATCH(P$7,GRID!$A$4:$A$15,0),MATCH(1,($U$2=GRID!$B$1:$U$1)*(КАЛЕНДАРЬ!U12=GRID!$B$3:$U$3),0))*GRID!$H$45,
ROUNDUP(INDEX(GRID!$B$4:$U$15,MATCH(P$7,GRID!$A$4:$A$15,0),MATCH(1,($U$2=GRID!$B$1:$U$1)*(КАЛЕНДАРЬ!U12=GRID!$B$3:$U$3),0))*GRID!$H$45*(1-GRID!$H$46),0))</f>
        <v>179370</v>
      </c>
      <c r="Q192" s="5" cm="1">
        <f t="array" ref="Q192">IF($I$2="Длительное проживание от 10 ночей ",
INDEX(GRID!$B$4:$U$15,MATCH(Q$7,GRID!$A$4:$A$15,0),MATCH(1,($U$2=GRID!$B$1:$U$1)*(КАЛЕНДАРЬ!U12=GRID!$B$3:$U$3),0))*GRID!$H$45,
ROUNDUP(INDEX(GRID!$B$4:$U$15,MATCH(Q$7,GRID!$A$4:$A$15,0),MATCH(1,($U$2=GRID!$B$1:$U$1)*(КАЛЕНДАРЬ!U12=GRID!$B$3:$U$3),0))*GRID!$H$45*(1-GRID!$H$46),0))</f>
        <v>207540</v>
      </c>
      <c r="R192" s="50" t="s">
        <v>105</v>
      </c>
      <c r="S192" s="50" t="s">
        <v>105</v>
      </c>
      <c r="T192" s="50" t="s">
        <v>105</v>
      </c>
    </row>
    <row r="193" spans="1:20" hidden="1">
      <c r="A193" s="56" t="s">
        <v>15</v>
      </c>
      <c r="B193" s="57">
        <v>10</v>
      </c>
      <c r="C193" s="5" cm="1">
        <f t="array" ref="C193">IF($I$2="Длительное проживание от 10 ночей ",
INDEX(GRID!$B$4:$U$15,MATCH(C$7,GRID!$A$4:$A$15,0),MATCH(1,($U$2=GRID!$B$1:$U$1)*(КАЛЕНДАРЬ!U13=GRID!$B$3:$U$3),0))*GRID!$H$45,
ROUNDUP(INDEX(GRID!$B$4:$U$15,MATCH(C$7,GRID!$A$4:$A$15,0),MATCH(1,($U$2=GRID!$B$1:$U$1)*(КАЛЕНДАРЬ!U13=GRID!$B$3:$U$3),0))*GRID!$H$45*(1-GRID!$H$46),0))</f>
        <v>47340</v>
      </c>
      <c r="D193" s="5" cm="1">
        <f t="array" ref="D193">IF($I$2="Длительное проживание от 10 ночей ",
INDEX(GRID!$B$18:$U$29,MATCH(C$7,GRID!$A$18:$A$29,0),MATCH(1,($U$2=GRID!$B$1:$U$1)*(КАЛЕНДАРЬ!U13=GRID!$B$3:$U$3),0))*GRID!$H$45,
ROUNDUP(INDEX(GRID!$B$18:$U$29,MATCH(C$7,GRID!$A$18:$A$29,0),MATCH(1,($U$2=GRID!$B$1:$U$1)*(КАЛЕНДАРЬ!U13=GRID!$B$3:$U$3),0))*GRID!$H$45*(1-GRID!$H$46),0))</f>
        <v>51840</v>
      </c>
      <c r="E193" s="5" cm="1">
        <f t="array" ref="E193">IF($I$2="Длительное проживание от 10 ночей ",
INDEX(GRID!$B$4:$U$15,MATCH(E$7,GRID!$A$4:$A$15,0),MATCH(1,($U$2=GRID!$B$1:$U$1)*(КАЛЕНДАРЬ!U13=GRID!$B$3:$U$3),0))*GRID!$H$45,
ROUNDUP(INDEX(GRID!$B$4:$U$15,MATCH(E$7,GRID!$A$4:$A$15,0),MATCH(1,($U$2=GRID!$B$1:$U$1)*(КАЛЕНДАРЬ!U13=GRID!$B$3:$U$3),0))*GRID!$H$45*(1-GRID!$H$46),0))</f>
        <v>55890</v>
      </c>
      <c r="F193" s="5" cm="1">
        <f t="array" ref="F193">IF($I$2="Длительное проживание от 10 ночей ",
INDEX(GRID!$B$18:$U$29,MATCH(E$7,GRID!$A$18:$A$29,0),MATCH(1,($U$2=GRID!$B$1:$U$1)*(КАЛЕНДАРЬ!U13=GRID!$B$3:$U$3),0))*GRID!$H$45,
ROUNDUP(INDEX(GRID!$B$18:$U$29,MATCH(E$7,GRID!$A$18:$A$29,0),MATCH(1,($U$2=GRID!$B$1:$U$1)*(КАЛЕНДАРЬ!U13=GRID!$B$3:$U$3),0))*GRID!$H$45*(1-GRID!$H$46),0))</f>
        <v>60390</v>
      </c>
      <c r="G193" s="50" t="s">
        <v>105</v>
      </c>
      <c r="H193" s="50" t="s">
        <v>105</v>
      </c>
      <c r="I193" s="5" cm="1">
        <f t="array" ref="I193">IF($I$2="Длительное проживание от 10 ночей ",
INDEX(GRID!$B$4:$U$15,MATCH(I$7,GRID!$A$4:$A$15,0),MATCH(1,($U$2=GRID!$B$1:$U$1)*(КАЛЕНДАРЬ!U13=GRID!$B$3:$U$3),0))*GRID!$H$45,
ROUNDUP(INDEX(GRID!$B$4:$U$15,MATCH(I$7,GRID!$A$4:$A$15,0),MATCH(1,($U$2=GRID!$B$1:$U$1)*(КАЛЕНДАРЬ!U13=GRID!$B$3:$U$3),0))*GRID!$H$45*(1-GRID!$H$46),0))</f>
        <v>68940</v>
      </c>
      <c r="J193" s="5" cm="1">
        <f t="array" ref="J193">IF($I$2="Длительное проживание от 10 ночей ",
INDEX(GRID!$B$18:$U$29,MATCH(I$7,GRID!$A$18:$A$29,0),MATCH(1,($U$2=GRID!$B$1:$U$1)*(КАЛЕНДАРЬ!U13=GRID!$B$3:$U$3),0))*GRID!$H$45,
ROUNDUP(INDEX(GRID!$B$18:$U$29,MATCH(I$7,GRID!$A$18:$A$29,0),MATCH(1,($U$2=GRID!$B$1:$U$1)*(КАЛЕНДАРЬ!U13=GRID!$B$3:$U$3),0))*GRID!$H$45*(1-GRID!$H$46),0))</f>
        <v>73440</v>
      </c>
      <c r="K193" s="50" t="s">
        <v>105</v>
      </c>
      <c r="L193" s="50" t="s">
        <v>105</v>
      </c>
      <c r="M193" s="5" cm="1">
        <f t="array" ref="M193">IF($I$2="Длительное проживание от 10 ночей ",
INDEX(GRID!$B$4:$U$15,MATCH(M$7,GRID!$A$4:$A$15,0),MATCH(1,($U$2=GRID!$B$1:$U$1)*(КАЛЕНДАРЬ!U13=GRID!$B$3:$U$3),0))*GRID!$H$45,
ROUNDUP(INDEX(GRID!$B$4:$U$15,MATCH(M$7,GRID!$A$4:$A$15,0),MATCH(1,($U$2=GRID!$B$1:$U$1)*(КАЛЕНДАРЬ!U13=GRID!$B$3:$U$3),0))*GRID!$H$45*(1-GRID!$H$46),0))</f>
        <v>99360</v>
      </c>
      <c r="N193" s="5" cm="1">
        <f t="array" ref="N193">IF($I$2="Длительное проживание от 10 ночей ",
INDEX(GRID!$B$18:$U$29,MATCH(M$7,GRID!$A$18:$A$29,0),MATCH(1,($U$2=GRID!$B$1:$U$1)*(КАЛЕНДАРЬ!U13=GRID!$B$3:$U$3),0))*GRID!$H$45,
ROUNDUP(INDEX(GRID!$B$18:$U$29,MATCH(M$7,GRID!$A$18:$A$29,0),MATCH(1,($U$2=GRID!$B$1:$U$1)*(КАЛЕНДАРЬ!U13=GRID!$B$3:$U$3),0))*GRID!$H$45*(1-GRID!$H$46),0))</f>
        <v>103860</v>
      </c>
      <c r="O193" s="50" t="s">
        <v>105</v>
      </c>
      <c r="P193" s="5" cm="1">
        <f t="array" ref="P193">IF($I$2="Длительное проживание от 10 ночей ",
INDEX(GRID!$B$4:$U$15,MATCH(P$7,GRID!$A$4:$A$15,0),MATCH(1,($U$2=GRID!$B$1:$U$1)*(КАЛЕНДАРЬ!U13=GRID!$B$3:$U$3),0))*GRID!$H$45,
ROUNDUP(INDEX(GRID!$B$4:$U$15,MATCH(P$7,GRID!$A$4:$A$15,0),MATCH(1,($U$2=GRID!$B$1:$U$1)*(КАЛЕНДАРЬ!U13=GRID!$B$3:$U$3),0))*GRID!$H$45*(1-GRID!$H$46),0))</f>
        <v>179370</v>
      </c>
      <c r="Q193" s="5" cm="1">
        <f t="array" ref="Q193">IF($I$2="Длительное проживание от 10 ночей ",
INDEX(GRID!$B$4:$U$15,MATCH(Q$7,GRID!$A$4:$A$15,0),MATCH(1,($U$2=GRID!$B$1:$U$1)*(КАЛЕНДАРЬ!U13=GRID!$B$3:$U$3),0))*GRID!$H$45,
ROUNDUP(INDEX(GRID!$B$4:$U$15,MATCH(Q$7,GRID!$A$4:$A$15,0),MATCH(1,($U$2=GRID!$B$1:$U$1)*(КАЛЕНДАРЬ!U13=GRID!$B$3:$U$3),0))*GRID!$H$45*(1-GRID!$H$46),0))</f>
        <v>207540</v>
      </c>
      <c r="R193" s="50" t="s">
        <v>105</v>
      </c>
      <c r="S193" s="50" t="s">
        <v>105</v>
      </c>
      <c r="T193" s="50" t="s">
        <v>105</v>
      </c>
    </row>
    <row r="194" spans="1:20" hidden="1">
      <c r="A194" s="56" t="s">
        <v>16</v>
      </c>
      <c r="B194" s="57">
        <v>11</v>
      </c>
      <c r="C194" s="5" cm="1">
        <f t="array" ref="C194">IF($I$2="Длительное проживание от 10 ночей ",
INDEX(GRID!$B$4:$U$15,MATCH(C$7,GRID!$A$4:$A$15,0),MATCH(1,($U$2=GRID!$B$1:$U$1)*(КАЛЕНДАРЬ!U14=GRID!$B$3:$U$3),0))*GRID!$H$45,
ROUNDUP(INDEX(GRID!$B$4:$U$15,MATCH(C$7,GRID!$A$4:$A$15,0),MATCH(1,($U$2=GRID!$B$1:$U$1)*(КАЛЕНДАРЬ!U14=GRID!$B$3:$U$3),0))*GRID!$H$45*(1-GRID!$H$46),0))</f>
        <v>47340</v>
      </c>
      <c r="D194" s="5" cm="1">
        <f t="array" ref="D194">IF($I$2="Длительное проживание от 10 ночей ",
INDEX(GRID!$B$18:$U$29,MATCH(C$7,GRID!$A$18:$A$29,0),MATCH(1,($U$2=GRID!$B$1:$U$1)*(КАЛЕНДАРЬ!U14=GRID!$B$3:$U$3),0))*GRID!$H$45,
ROUNDUP(INDEX(GRID!$B$18:$U$29,MATCH(C$7,GRID!$A$18:$A$29,0),MATCH(1,($U$2=GRID!$B$1:$U$1)*(КАЛЕНДАРЬ!U14=GRID!$B$3:$U$3),0))*GRID!$H$45*(1-GRID!$H$46),0))</f>
        <v>51840</v>
      </c>
      <c r="E194" s="5" cm="1">
        <f t="array" ref="E194">IF($I$2="Длительное проживание от 10 ночей ",
INDEX(GRID!$B$4:$U$15,MATCH(E$7,GRID!$A$4:$A$15,0),MATCH(1,($U$2=GRID!$B$1:$U$1)*(КАЛЕНДАРЬ!U14=GRID!$B$3:$U$3),0))*GRID!$H$45,
ROUNDUP(INDEX(GRID!$B$4:$U$15,MATCH(E$7,GRID!$A$4:$A$15,0),MATCH(1,($U$2=GRID!$B$1:$U$1)*(КАЛЕНДАРЬ!U14=GRID!$B$3:$U$3),0))*GRID!$H$45*(1-GRID!$H$46),0))</f>
        <v>55890</v>
      </c>
      <c r="F194" s="5" cm="1">
        <f t="array" ref="F194">IF($I$2="Длительное проживание от 10 ночей ",
INDEX(GRID!$B$18:$U$29,MATCH(E$7,GRID!$A$18:$A$29,0),MATCH(1,($U$2=GRID!$B$1:$U$1)*(КАЛЕНДАРЬ!U14=GRID!$B$3:$U$3),0))*GRID!$H$45,
ROUNDUP(INDEX(GRID!$B$18:$U$29,MATCH(E$7,GRID!$A$18:$A$29,0),MATCH(1,($U$2=GRID!$B$1:$U$1)*(КАЛЕНДАРЬ!U14=GRID!$B$3:$U$3),0))*GRID!$H$45*(1-GRID!$H$46),0))</f>
        <v>60390</v>
      </c>
      <c r="G194" s="50" t="s">
        <v>105</v>
      </c>
      <c r="H194" s="50" t="s">
        <v>105</v>
      </c>
      <c r="I194" s="5" cm="1">
        <f t="array" ref="I194">IF($I$2="Длительное проживание от 10 ночей ",
INDEX(GRID!$B$4:$U$15,MATCH(I$7,GRID!$A$4:$A$15,0),MATCH(1,($U$2=GRID!$B$1:$U$1)*(КАЛЕНДАРЬ!U14=GRID!$B$3:$U$3),0))*GRID!$H$45,
ROUNDUP(INDEX(GRID!$B$4:$U$15,MATCH(I$7,GRID!$A$4:$A$15,0),MATCH(1,($U$2=GRID!$B$1:$U$1)*(КАЛЕНДАРЬ!U14=GRID!$B$3:$U$3),0))*GRID!$H$45*(1-GRID!$H$46),0))</f>
        <v>68940</v>
      </c>
      <c r="J194" s="5" cm="1">
        <f t="array" ref="J194">IF($I$2="Длительное проживание от 10 ночей ",
INDEX(GRID!$B$18:$U$29,MATCH(I$7,GRID!$A$18:$A$29,0),MATCH(1,($U$2=GRID!$B$1:$U$1)*(КАЛЕНДАРЬ!U14=GRID!$B$3:$U$3),0))*GRID!$H$45,
ROUNDUP(INDEX(GRID!$B$18:$U$29,MATCH(I$7,GRID!$A$18:$A$29,0),MATCH(1,($U$2=GRID!$B$1:$U$1)*(КАЛЕНДАРЬ!U14=GRID!$B$3:$U$3),0))*GRID!$H$45*(1-GRID!$H$46),0))</f>
        <v>73440</v>
      </c>
      <c r="K194" s="50" t="s">
        <v>105</v>
      </c>
      <c r="L194" s="50" t="s">
        <v>105</v>
      </c>
      <c r="M194" s="5" cm="1">
        <f t="array" ref="M194">IF($I$2="Длительное проживание от 10 ночей ",
INDEX(GRID!$B$4:$U$15,MATCH(M$7,GRID!$A$4:$A$15,0),MATCH(1,($U$2=GRID!$B$1:$U$1)*(КАЛЕНДАРЬ!U14=GRID!$B$3:$U$3),0))*GRID!$H$45,
ROUNDUP(INDEX(GRID!$B$4:$U$15,MATCH(M$7,GRID!$A$4:$A$15,0),MATCH(1,($U$2=GRID!$B$1:$U$1)*(КАЛЕНДАРЬ!U14=GRID!$B$3:$U$3),0))*GRID!$H$45*(1-GRID!$H$46),0))</f>
        <v>99360</v>
      </c>
      <c r="N194" s="5" cm="1">
        <f t="array" ref="N194">IF($I$2="Длительное проживание от 10 ночей ",
INDEX(GRID!$B$18:$U$29,MATCH(M$7,GRID!$A$18:$A$29,0),MATCH(1,($U$2=GRID!$B$1:$U$1)*(КАЛЕНДАРЬ!U14=GRID!$B$3:$U$3),0))*GRID!$H$45,
ROUNDUP(INDEX(GRID!$B$18:$U$29,MATCH(M$7,GRID!$A$18:$A$29,0),MATCH(1,($U$2=GRID!$B$1:$U$1)*(КАЛЕНДАРЬ!U14=GRID!$B$3:$U$3),0))*GRID!$H$45*(1-GRID!$H$46),0))</f>
        <v>103860</v>
      </c>
      <c r="O194" s="50" t="s">
        <v>105</v>
      </c>
      <c r="P194" s="5" cm="1">
        <f t="array" ref="P194">IF($I$2="Длительное проживание от 10 ночей ",
INDEX(GRID!$B$4:$U$15,MATCH(P$7,GRID!$A$4:$A$15,0),MATCH(1,($U$2=GRID!$B$1:$U$1)*(КАЛЕНДАРЬ!U14=GRID!$B$3:$U$3),0))*GRID!$H$45,
ROUNDUP(INDEX(GRID!$B$4:$U$15,MATCH(P$7,GRID!$A$4:$A$15,0),MATCH(1,($U$2=GRID!$B$1:$U$1)*(КАЛЕНДАРЬ!U14=GRID!$B$3:$U$3),0))*GRID!$H$45*(1-GRID!$H$46),0))</f>
        <v>179370</v>
      </c>
      <c r="Q194" s="5" cm="1">
        <f t="array" ref="Q194">IF($I$2="Длительное проживание от 10 ночей ",
INDEX(GRID!$B$4:$U$15,MATCH(Q$7,GRID!$A$4:$A$15,0),MATCH(1,($U$2=GRID!$B$1:$U$1)*(КАЛЕНДАРЬ!U14=GRID!$B$3:$U$3),0))*GRID!$H$45,
ROUNDUP(INDEX(GRID!$B$4:$U$15,MATCH(Q$7,GRID!$A$4:$A$15,0),MATCH(1,($U$2=GRID!$B$1:$U$1)*(КАЛЕНДАРЬ!U14=GRID!$B$3:$U$3),0))*GRID!$H$45*(1-GRID!$H$46),0))</f>
        <v>207540</v>
      </c>
      <c r="R194" s="50" t="s">
        <v>105</v>
      </c>
      <c r="S194" s="50" t="s">
        <v>105</v>
      </c>
      <c r="T194" s="50" t="s">
        <v>105</v>
      </c>
    </row>
    <row r="195" spans="1:20" hidden="1">
      <c r="A195" s="56" t="s">
        <v>17</v>
      </c>
      <c r="B195" s="57">
        <v>12</v>
      </c>
      <c r="C195" s="5" cm="1">
        <f t="array" ref="C195">IF($I$2="Длительное проживание от 10 ночей ",
INDEX(GRID!$B$4:$U$15,MATCH(C$7,GRID!$A$4:$A$15,0),MATCH(1,($U$2=GRID!$B$1:$U$1)*(КАЛЕНДАРЬ!U15=GRID!$B$3:$U$3),0))*GRID!$H$45,
ROUNDUP(INDEX(GRID!$B$4:$U$15,MATCH(C$7,GRID!$A$4:$A$15,0),MATCH(1,($U$2=GRID!$B$1:$U$1)*(КАЛЕНДАРЬ!U15=GRID!$B$3:$U$3),0))*GRID!$H$45*(1-GRID!$H$46),0))</f>
        <v>47340</v>
      </c>
      <c r="D195" s="5" cm="1">
        <f t="array" ref="D195">IF($I$2="Длительное проживание от 10 ночей ",
INDEX(GRID!$B$18:$U$29,MATCH(C$7,GRID!$A$18:$A$29,0),MATCH(1,($U$2=GRID!$B$1:$U$1)*(КАЛЕНДАРЬ!U15=GRID!$B$3:$U$3),0))*GRID!$H$45,
ROUNDUP(INDEX(GRID!$B$18:$U$29,MATCH(C$7,GRID!$A$18:$A$29,0),MATCH(1,($U$2=GRID!$B$1:$U$1)*(КАЛЕНДАРЬ!U15=GRID!$B$3:$U$3),0))*GRID!$H$45*(1-GRID!$H$46),0))</f>
        <v>51840</v>
      </c>
      <c r="E195" s="5" cm="1">
        <f t="array" ref="E195">IF($I$2="Длительное проживание от 10 ночей ",
INDEX(GRID!$B$4:$U$15,MATCH(E$7,GRID!$A$4:$A$15,0),MATCH(1,($U$2=GRID!$B$1:$U$1)*(КАЛЕНДАРЬ!U15=GRID!$B$3:$U$3),0))*GRID!$H$45,
ROUNDUP(INDEX(GRID!$B$4:$U$15,MATCH(E$7,GRID!$A$4:$A$15,0),MATCH(1,($U$2=GRID!$B$1:$U$1)*(КАЛЕНДАРЬ!U15=GRID!$B$3:$U$3),0))*GRID!$H$45*(1-GRID!$H$46),0))</f>
        <v>55890</v>
      </c>
      <c r="F195" s="5" cm="1">
        <f t="array" ref="F195">IF($I$2="Длительное проживание от 10 ночей ",
INDEX(GRID!$B$18:$U$29,MATCH(E$7,GRID!$A$18:$A$29,0),MATCH(1,($U$2=GRID!$B$1:$U$1)*(КАЛЕНДАРЬ!U15=GRID!$B$3:$U$3),0))*GRID!$H$45,
ROUNDUP(INDEX(GRID!$B$18:$U$29,MATCH(E$7,GRID!$A$18:$A$29,0),MATCH(1,($U$2=GRID!$B$1:$U$1)*(КАЛЕНДАРЬ!U15=GRID!$B$3:$U$3),0))*GRID!$H$45*(1-GRID!$H$46),0))</f>
        <v>60390</v>
      </c>
      <c r="G195" s="50" t="s">
        <v>105</v>
      </c>
      <c r="H195" s="50" t="s">
        <v>105</v>
      </c>
      <c r="I195" s="5" cm="1">
        <f t="array" ref="I195">IF($I$2="Длительное проживание от 10 ночей ",
INDEX(GRID!$B$4:$U$15,MATCH(I$7,GRID!$A$4:$A$15,0),MATCH(1,($U$2=GRID!$B$1:$U$1)*(КАЛЕНДАРЬ!U15=GRID!$B$3:$U$3),0))*GRID!$H$45,
ROUNDUP(INDEX(GRID!$B$4:$U$15,MATCH(I$7,GRID!$A$4:$A$15,0),MATCH(1,($U$2=GRID!$B$1:$U$1)*(КАЛЕНДАРЬ!U15=GRID!$B$3:$U$3),0))*GRID!$H$45*(1-GRID!$H$46),0))</f>
        <v>68940</v>
      </c>
      <c r="J195" s="5" cm="1">
        <f t="array" ref="J195">IF($I$2="Длительное проживание от 10 ночей ",
INDEX(GRID!$B$18:$U$29,MATCH(I$7,GRID!$A$18:$A$29,0),MATCH(1,($U$2=GRID!$B$1:$U$1)*(КАЛЕНДАРЬ!U15=GRID!$B$3:$U$3),0))*GRID!$H$45,
ROUNDUP(INDEX(GRID!$B$18:$U$29,MATCH(I$7,GRID!$A$18:$A$29,0),MATCH(1,($U$2=GRID!$B$1:$U$1)*(КАЛЕНДАРЬ!U15=GRID!$B$3:$U$3),0))*GRID!$H$45*(1-GRID!$H$46),0))</f>
        <v>73440</v>
      </c>
      <c r="K195" s="50" t="s">
        <v>105</v>
      </c>
      <c r="L195" s="50" t="s">
        <v>105</v>
      </c>
      <c r="M195" s="5" cm="1">
        <f t="array" ref="M195">IF($I$2="Длительное проживание от 10 ночей ",
INDEX(GRID!$B$4:$U$15,MATCH(M$7,GRID!$A$4:$A$15,0),MATCH(1,($U$2=GRID!$B$1:$U$1)*(КАЛЕНДАРЬ!U15=GRID!$B$3:$U$3),0))*GRID!$H$45,
ROUNDUP(INDEX(GRID!$B$4:$U$15,MATCH(M$7,GRID!$A$4:$A$15,0),MATCH(1,($U$2=GRID!$B$1:$U$1)*(КАЛЕНДАРЬ!U15=GRID!$B$3:$U$3),0))*GRID!$H$45*(1-GRID!$H$46),0))</f>
        <v>99360</v>
      </c>
      <c r="N195" s="5" cm="1">
        <f t="array" ref="N195">IF($I$2="Длительное проживание от 10 ночей ",
INDEX(GRID!$B$18:$U$29,MATCH(M$7,GRID!$A$18:$A$29,0),MATCH(1,($U$2=GRID!$B$1:$U$1)*(КАЛЕНДАРЬ!U15=GRID!$B$3:$U$3),0))*GRID!$H$45,
ROUNDUP(INDEX(GRID!$B$18:$U$29,MATCH(M$7,GRID!$A$18:$A$29,0),MATCH(1,($U$2=GRID!$B$1:$U$1)*(КАЛЕНДАРЬ!U15=GRID!$B$3:$U$3),0))*GRID!$H$45*(1-GRID!$H$46),0))</f>
        <v>103860</v>
      </c>
      <c r="O195" s="50" t="s">
        <v>105</v>
      </c>
      <c r="P195" s="5" cm="1">
        <f t="array" ref="P195">IF($I$2="Длительное проживание от 10 ночей ",
INDEX(GRID!$B$4:$U$15,MATCH(P$7,GRID!$A$4:$A$15,0),MATCH(1,($U$2=GRID!$B$1:$U$1)*(КАЛЕНДАРЬ!U15=GRID!$B$3:$U$3),0))*GRID!$H$45,
ROUNDUP(INDEX(GRID!$B$4:$U$15,MATCH(P$7,GRID!$A$4:$A$15,0),MATCH(1,($U$2=GRID!$B$1:$U$1)*(КАЛЕНДАРЬ!U15=GRID!$B$3:$U$3),0))*GRID!$H$45*(1-GRID!$H$46),0))</f>
        <v>179370</v>
      </c>
      <c r="Q195" s="5" cm="1">
        <f t="array" ref="Q195">IF($I$2="Длительное проживание от 10 ночей ",
INDEX(GRID!$B$4:$U$15,MATCH(Q$7,GRID!$A$4:$A$15,0),MATCH(1,($U$2=GRID!$B$1:$U$1)*(КАЛЕНДАРЬ!U15=GRID!$B$3:$U$3),0))*GRID!$H$45,
ROUNDUP(INDEX(GRID!$B$4:$U$15,MATCH(Q$7,GRID!$A$4:$A$15,0),MATCH(1,($U$2=GRID!$B$1:$U$1)*(КАЛЕНДАРЬ!U15=GRID!$B$3:$U$3),0))*GRID!$H$45*(1-GRID!$H$46),0))</f>
        <v>207540</v>
      </c>
      <c r="R195" s="50" t="s">
        <v>105</v>
      </c>
      <c r="S195" s="50" t="s">
        <v>105</v>
      </c>
      <c r="T195" s="50" t="s">
        <v>105</v>
      </c>
    </row>
    <row r="196" spans="1:20" hidden="1">
      <c r="A196" s="56" t="s">
        <v>11</v>
      </c>
      <c r="B196" s="57">
        <v>13</v>
      </c>
      <c r="C196" s="5" cm="1">
        <f t="array" ref="C196">IF($I$2="Длительное проживание от 10 ночей ",
INDEX(GRID!$B$4:$U$15,MATCH(C$7,GRID!$A$4:$A$15,0),MATCH(1,($U$2=GRID!$B$1:$U$1)*(КАЛЕНДАРЬ!U16=GRID!$B$3:$U$3),0))*GRID!$H$45,
ROUNDUP(INDEX(GRID!$B$4:$U$15,MATCH(C$7,GRID!$A$4:$A$15,0),MATCH(1,($U$2=GRID!$B$1:$U$1)*(КАЛЕНДАРЬ!U16=GRID!$B$3:$U$3),0))*GRID!$H$45*(1-GRID!$H$46),0))</f>
        <v>47340</v>
      </c>
      <c r="D196" s="5" cm="1">
        <f t="array" ref="D196">IF($I$2="Длительное проживание от 10 ночей ",
INDEX(GRID!$B$18:$U$29,MATCH(C$7,GRID!$A$18:$A$29,0),MATCH(1,($U$2=GRID!$B$1:$U$1)*(КАЛЕНДАРЬ!U16=GRID!$B$3:$U$3),0))*GRID!$H$45,
ROUNDUP(INDEX(GRID!$B$18:$U$29,MATCH(C$7,GRID!$A$18:$A$29,0),MATCH(1,($U$2=GRID!$B$1:$U$1)*(КАЛЕНДАРЬ!U16=GRID!$B$3:$U$3),0))*GRID!$H$45*(1-GRID!$H$46),0))</f>
        <v>51840</v>
      </c>
      <c r="E196" s="5" cm="1">
        <f t="array" ref="E196">IF($I$2="Длительное проживание от 10 ночей ",
INDEX(GRID!$B$4:$U$15,MATCH(E$7,GRID!$A$4:$A$15,0),MATCH(1,($U$2=GRID!$B$1:$U$1)*(КАЛЕНДАРЬ!U16=GRID!$B$3:$U$3),0))*GRID!$H$45,
ROUNDUP(INDEX(GRID!$B$4:$U$15,MATCH(E$7,GRID!$A$4:$A$15,0),MATCH(1,($U$2=GRID!$B$1:$U$1)*(КАЛЕНДАРЬ!U16=GRID!$B$3:$U$3),0))*GRID!$H$45*(1-GRID!$H$46),0))</f>
        <v>55890</v>
      </c>
      <c r="F196" s="5" cm="1">
        <f t="array" ref="F196">IF($I$2="Длительное проживание от 10 ночей ",
INDEX(GRID!$B$18:$U$29,MATCH(E$7,GRID!$A$18:$A$29,0),MATCH(1,($U$2=GRID!$B$1:$U$1)*(КАЛЕНДАРЬ!U16=GRID!$B$3:$U$3),0))*GRID!$H$45,
ROUNDUP(INDEX(GRID!$B$18:$U$29,MATCH(E$7,GRID!$A$18:$A$29,0),MATCH(1,($U$2=GRID!$B$1:$U$1)*(КАЛЕНДАРЬ!U16=GRID!$B$3:$U$3),0))*GRID!$H$45*(1-GRID!$H$46),0))</f>
        <v>60390</v>
      </c>
      <c r="G196" s="50" t="s">
        <v>105</v>
      </c>
      <c r="H196" s="50" t="s">
        <v>105</v>
      </c>
      <c r="I196" s="5" cm="1">
        <f t="array" ref="I196">IF($I$2="Длительное проживание от 10 ночей ",
INDEX(GRID!$B$4:$U$15,MATCH(I$7,GRID!$A$4:$A$15,0),MATCH(1,($U$2=GRID!$B$1:$U$1)*(КАЛЕНДАРЬ!U16=GRID!$B$3:$U$3),0))*GRID!$H$45,
ROUNDUP(INDEX(GRID!$B$4:$U$15,MATCH(I$7,GRID!$A$4:$A$15,0),MATCH(1,($U$2=GRID!$B$1:$U$1)*(КАЛЕНДАРЬ!U16=GRID!$B$3:$U$3),0))*GRID!$H$45*(1-GRID!$H$46),0))</f>
        <v>68940</v>
      </c>
      <c r="J196" s="5" cm="1">
        <f t="array" ref="J196">IF($I$2="Длительное проживание от 10 ночей ",
INDEX(GRID!$B$18:$U$29,MATCH(I$7,GRID!$A$18:$A$29,0),MATCH(1,($U$2=GRID!$B$1:$U$1)*(КАЛЕНДАРЬ!U16=GRID!$B$3:$U$3),0))*GRID!$H$45,
ROUNDUP(INDEX(GRID!$B$18:$U$29,MATCH(I$7,GRID!$A$18:$A$29,0),MATCH(1,($U$2=GRID!$B$1:$U$1)*(КАЛЕНДАРЬ!U16=GRID!$B$3:$U$3),0))*GRID!$H$45*(1-GRID!$H$46),0))</f>
        <v>73440</v>
      </c>
      <c r="K196" s="50" t="s">
        <v>105</v>
      </c>
      <c r="L196" s="50" t="s">
        <v>105</v>
      </c>
      <c r="M196" s="5" cm="1">
        <f t="array" ref="M196">IF($I$2="Длительное проживание от 10 ночей ",
INDEX(GRID!$B$4:$U$15,MATCH(M$7,GRID!$A$4:$A$15,0),MATCH(1,($U$2=GRID!$B$1:$U$1)*(КАЛЕНДАРЬ!U16=GRID!$B$3:$U$3),0))*GRID!$H$45,
ROUNDUP(INDEX(GRID!$B$4:$U$15,MATCH(M$7,GRID!$A$4:$A$15,0),MATCH(1,($U$2=GRID!$B$1:$U$1)*(КАЛЕНДАРЬ!U16=GRID!$B$3:$U$3),0))*GRID!$H$45*(1-GRID!$H$46),0))</f>
        <v>99360</v>
      </c>
      <c r="N196" s="5" cm="1">
        <f t="array" ref="N196">IF($I$2="Длительное проживание от 10 ночей ",
INDEX(GRID!$B$18:$U$29,MATCH(M$7,GRID!$A$18:$A$29,0),MATCH(1,($U$2=GRID!$B$1:$U$1)*(КАЛЕНДАРЬ!U16=GRID!$B$3:$U$3),0))*GRID!$H$45,
ROUNDUP(INDEX(GRID!$B$18:$U$29,MATCH(M$7,GRID!$A$18:$A$29,0),MATCH(1,($U$2=GRID!$B$1:$U$1)*(КАЛЕНДАРЬ!U16=GRID!$B$3:$U$3),0))*GRID!$H$45*(1-GRID!$H$46),0))</f>
        <v>103860</v>
      </c>
      <c r="O196" s="50" t="s">
        <v>105</v>
      </c>
      <c r="P196" s="5" cm="1">
        <f t="array" ref="P196">IF($I$2="Длительное проживание от 10 ночей ",
INDEX(GRID!$B$4:$U$15,MATCH(P$7,GRID!$A$4:$A$15,0),MATCH(1,($U$2=GRID!$B$1:$U$1)*(КАЛЕНДАРЬ!U16=GRID!$B$3:$U$3),0))*GRID!$H$45,
ROUNDUP(INDEX(GRID!$B$4:$U$15,MATCH(P$7,GRID!$A$4:$A$15,0),MATCH(1,($U$2=GRID!$B$1:$U$1)*(КАЛЕНДАРЬ!U16=GRID!$B$3:$U$3),0))*GRID!$H$45*(1-GRID!$H$46),0))</f>
        <v>179370</v>
      </c>
      <c r="Q196" s="5" cm="1">
        <f t="array" ref="Q196">IF($I$2="Длительное проживание от 10 ночей ",
INDEX(GRID!$B$4:$U$15,MATCH(Q$7,GRID!$A$4:$A$15,0),MATCH(1,($U$2=GRID!$B$1:$U$1)*(КАЛЕНДАРЬ!U16=GRID!$B$3:$U$3),0))*GRID!$H$45,
ROUNDUP(INDEX(GRID!$B$4:$U$15,MATCH(Q$7,GRID!$A$4:$A$15,0),MATCH(1,($U$2=GRID!$B$1:$U$1)*(КАЛЕНДАРЬ!U16=GRID!$B$3:$U$3),0))*GRID!$H$45*(1-GRID!$H$46),0))</f>
        <v>207540</v>
      </c>
      <c r="R196" s="50" t="s">
        <v>105</v>
      </c>
      <c r="S196" s="50" t="s">
        <v>105</v>
      </c>
      <c r="T196" s="50" t="s">
        <v>105</v>
      </c>
    </row>
    <row r="197" spans="1:20" hidden="1">
      <c r="A197" s="56" t="s">
        <v>12</v>
      </c>
      <c r="B197" s="57">
        <v>14</v>
      </c>
      <c r="C197" s="5" cm="1">
        <f t="array" ref="C197">IF($I$2="Длительное проживание от 10 ночей ",
INDEX(GRID!$B$4:$U$15,MATCH(C$7,GRID!$A$4:$A$15,0),MATCH(1,($U$2=GRID!$B$1:$U$1)*(КАЛЕНДАРЬ!U17=GRID!$B$3:$U$3),0))*GRID!$H$45,
ROUNDUP(INDEX(GRID!$B$4:$U$15,MATCH(C$7,GRID!$A$4:$A$15,0),MATCH(1,($U$2=GRID!$B$1:$U$1)*(КАЛЕНДАРЬ!U17=GRID!$B$3:$U$3),0))*GRID!$H$45*(1-GRID!$H$46),0))</f>
        <v>47340</v>
      </c>
      <c r="D197" s="5" cm="1">
        <f t="array" ref="D197">IF($I$2="Длительное проживание от 10 ночей ",
INDEX(GRID!$B$18:$U$29,MATCH(C$7,GRID!$A$18:$A$29,0),MATCH(1,($U$2=GRID!$B$1:$U$1)*(КАЛЕНДАРЬ!U17=GRID!$B$3:$U$3),0))*GRID!$H$45,
ROUNDUP(INDEX(GRID!$B$18:$U$29,MATCH(C$7,GRID!$A$18:$A$29,0),MATCH(1,($U$2=GRID!$B$1:$U$1)*(КАЛЕНДАРЬ!U17=GRID!$B$3:$U$3),0))*GRID!$H$45*(1-GRID!$H$46),0))</f>
        <v>51840</v>
      </c>
      <c r="E197" s="5" cm="1">
        <f t="array" ref="E197">IF($I$2="Длительное проживание от 10 ночей ",
INDEX(GRID!$B$4:$U$15,MATCH(E$7,GRID!$A$4:$A$15,0),MATCH(1,($U$2=GRID!$B$1:$U$1)*(КАЛЕНДАРЬ!U17=GRID!$B$3:$U$3),0))*GRID!$H$45,
ROUNDUP(INDEX(GRID!$B$4:$U$15,MATCH(E$7,GRID!$A$4:$A$15,0),MATCH(1,($U$2=GRID!$B$1:$U$1)*(КАЛЕНДАРЬ!U17=GRID!$B$3:$U$3),0))*GRID!$H$45*(1-GRID!$H$46),0))</f>
        <v>55890</v>
      </c>
      <c r="F197" s="5" cm="1">
        <f t="array" ref="F197">IF($I$2="Длительное проживание от 10 ночей ",
INDEX(GRID!$B$18:$U$29,MATCH(E$7,GRID!$A$18:$A$29,0),MATCH(1,($U$2=GRID!$B$1:$U$1)*(КАЛЕНДАРЬ!U17=GRID!$B$3:$U$3),0))*GRID!$H$45,
ROUNDUP(INDEX(GRID!$B$18:$U$29,MATCH(E$7,GRID!$A$18:$A$29,0),MATCH(1,($U$2=GRID!$B$1:$U$1)*(КАЛЕНДАРЬ!U17=GRID!$B$3:$U$3),0))*GRID!$H$45*(1-GRID!$H$46),0))</f>
        <v>60390</v>
      </c>
      <c r="G197" s="50" t="s">
        <v>105</v>
      </c>
      <c r="H197" s="50" t="s">
        <v>105</v>
      </c>
      <c r="I197" s="5" cm="1">
        <f t="array" ref="I197">IF($I$2="Длительное проживание от 10 ночей ",
INDEX(GRID!$B$4:$U$15,MATCH(I$7,GRID!$A$4:$A$15,0),MATCH(1,($U$2=GRID!$B$1:$U$1)*(КАЛЕНДАРЬ!U17=GRID!$B$3:$U$3),0))*GRID!$H$45,
ROUNDUP(INDEX(GRID!$B$4:$U$15,MATCH(I$7,GRID!$A$4:$A$15,0),MATCH(1,($U$2=GRID!$B$1:$U$1)*(КАЛЕНДАРЬ!U17=GRID!$B$3:$U$3),0))*GRID!$H$45*(1-GRID!$H$46),0))</f>
        <v>68940</v>
      </c>
      <c r="J197" s="5" cm="1">
        <f t="array" ref="J197">IF($I$2="Длительное проживание от 10 ночей ",
INDEX(GRID!$B$18:$U$29,MATCH(I$7,GRID!$A$18:$A$29,0),MATCH(1,($U$2=GRID!$B$1:$U$1)*(КАЛЕНДАРЬ!U17=GRID!$B$3:$U$3),0))*GRID!$H$45,
ROUNDUP(INDEX(GRID!$B$18:$U$29,MATCH(I$7,GRID!$A$18:$A$29,0),MATCH(1,($U$2=GRID!$B$1:$U$1)*(КАЛЕНДАРЬ!U17=GRID!$B$3:$U$3),0))*GRID!$H$45*(1-GRID!$H$46),0))</f>
        <v>73440</v>
      </c>
      <c r="K197" s="50" t="s">
        <v>105</v>
      </c>
      <c r="L197" s="50" t="s">
        <v>105</v>
      </c>
      <c r="M197" s="5" cm="1">
        <f t="array" ref="M197">IF($I$2="Длительное проживание от 10 ночей ",
INDEX(GRID!$B$4:$U$15,MATCH(M$7,GRID!$A$4:$A$15,0),MATCH(1,($U$2=GRID!$B$1:$U$1)*(КАЛЕНДАРЬ!U17=GRID!$B$3:$U$3),0))*GRID!$H$45,
ROUNDUP(INDEX(GRID!$B$4:$U$15,MATCH(M$7,GRID!$A$4:$A$15,0),MATCH(1,($U$2=GRID!$B$1:$U$1)*(КАЛЕНДАРЬ!U17=GRID!$B$3:$U$3),0))*GRID!$H$45*(1-GRID!$H$46),0))</f>
        <v>99360</v>
      </c>
      <c r="N197" s="5" cm="1">
        <f t="array" ref="N197">IF($I$2="Длительное проживание от 10 ночей ",
INDEX(GRID!$B$18:$U$29,MATCH(M$7,GRID!$A$18:$A$29,0),MATCH(1,($U$2=GRID!$B$1:$U$1)*(КАЛЕНДАРЬ!U17=GRID!$B$3:$U$3),0))*GRID!$H$45,
ROUNDUP(INDEX(GRID!$B$18:$U$29,MATCH(M$7,GRID!$A$18:$A$29,0),MATCH(1,($U$2=GRID!$B$1:$U$1)*(КАЛЕНДАРЬ!U17=GRID!$B$3:$U$3),0))*GRID!$H$45*(1-GRID!$H$46),0))</f>
        <v>103860</v>
      </c>
      <c r="O197" s="50" t="s">
        <v>105</v>
      </c>
      <c r="P197" s="5" cm="1">
        <f t="array" ref="P197">IF($I$2="Длительное проживание от 10 ночей ",
INDEX(GRID!$B$4:$U$15,MATCH(P$7,GRID!$A$4:$A$15,0),MATCH(1,($U$2=GRID!$B$1:$U$1)*(КАЛЕНДАРЬ!U17=GRID!$B$3:$U$3),0))*GRID!$H$45,
ROUNDUP(INDEX(GRID!$B$4:$U$15,MATCH(P$7,GRID!$A$4:$A$15,0),MATCH(1,($U$2=GRID!$B$1:$U$1)*(КАЛЕНДАРЬ!U17=GRID!$B$3:$U$3),0))*GRID!$H$45*(1-GRID!$H$46),0))</f>
        <v>179370</v>
      </c>
      <c r="Q197" s="5" cm="1">
        <f t="array" ref="Q197">IF($I$2="Длительное проживание от 10 ночей ",
INDEX(GRID!$B$4:$U$15,MATCH(Q$7,GRID!$A$4:$A$15,0),MATCH(1,($U$2=GRID!$B$1:$U$1)*(КАЛЕНДАРЬ!U17=GRID!$B$3:$U$3),0))*GRID!$H$45,
ROUNDUP(INDEX(GRID!$B$4:$U$15,MATCH(Q$7,GRID!$A$4:$A$15,0),MATCH(1,($U$2=GRID!$B$1:$U$1)*(КАЛЕНДАРЬ!U17=GRID!$B$3:$U$3),0))*GRID!$H$45*(1-GRID!$H$46),0))</f>
        <v>207540</v>
      </c>
      <c r="R197" s="50" t="s">
        <v>105</v>
      </c>
      <c r="S197" s="50" t="s">
        <v>105</v>
      </c>
      <c r="T197" s="50" t="s">
        <v>105</v>
      </c>
    </row>
    <row r="198" spans="1:20" hidden="1">
      <c r="A198" s="56" t="s">
        <v>13</v>
      </c>
      <c r="B198" s="57">
        <v>15</v>
      </c>
      <c r="C198" s="5" cm="1">
        <f t="array" ref="C198">IF($I$2="Длительное проживание от 10 ночей ",
INDEX(GRID!$B$4:$U$15,MATCH(C$7,GRID!$A$4:$A$15,0),MATCH(1,($U$2=GRID!$B$1:$U$1)*(КАЛЕНДАРЬ!U18=GRID!$B$3:$U$3),0))*GRID!$H$45,
ROUNDUP(INDEX(GRID!$B$4:$U$15,MATCH(C$7,GRID!$A$4:$A$15,0),MATCH(1,($U$2=GRID!$B$1:$U$1)*(КАЛЕНДАРЬ!U18=GRID!$B$3:$U$3),0))*GRID!$H$45*(1-GRID!$H$46),0))</f>
        <v>47340</v>
      </c>
      <c r="D198" s="5" cm="1">
        <f t="array" ref="D198">IF($I$2="Длительное проживание от 10 ночей ",
INDEX(GRID!$B$18:$U$29,MATCH(C$7,GRID!$A$18:$A$29,0),MATCH(1,($U$2=GRID!$B$1:$U$1)*(КАЛЕНДАРЬ!U18=GRID!$B$3:$U$3),0))*GRID!$H$45,
ROUNDUP(INDEX(GRID!$B$18:$U$29,MATCH(C$7,GRID!$A$18:$A$29,0),MATCH(1,($U$2=GRID!$B$1:$U$1)*(КАЛЕНДАРЬ!U18=GRID!$B$3:$U$3),0))*GRID!$H$45*(1-GRID!$H$46),0))</f>
        <v>51840</v>
      </c>
      <c r="E198" s="5" cm="1">
        <f t="array" ref="E198">IF($I$2="Длительное проживание от 10 ночей ",
INDEX(GRID!$B$4:$U$15,MATCH(E$7,GRID!$A$4:$A$15,0),MATCH(1,($U$2=GRID!$B$1:$U$1)*(КАЛЕНДАРЬ!U18=GRID!$B$3:$U$3),0))*GRID!$H$45,
ROUNDUP(INDEX(GRID!$B$4:$U$15,MATCH(E$7,GRID!$A$4:$A$15,0),MATCH(1,($U$2=GRID!$B$1:$U$1)*(КАЛЕНДАРЬ!U18=GRID!$B$3:$U$3),0))*GRID!$H$45*(1-GRID!$H$46),0))</f>
        <v>55890</v>
      </c>
      <c r="F198" s="5" cm="1">
        <f t="array" ref="F198">IF($I$2="Длительное проживание от 10 ночей ",
INDEX(GRID!$B$18:$U$29,MATCH(E$7,GRID!$A$18:$A$29,0),MATCH(1,($U$2=GRID!$B$1:$U$1)*(КАЛЕНДАРЬ!U18=GRID!$B$3:$U$3),0))*GRID!$H$45,
ROUNDUP(INDEX(GRID!$B$18:$U$29,MATCH(E$7,GRID!$A$18:$A$29,0),MATCH(1,($U$2=GRID!$B$1:$U$1)*(КАЛЕНДАРЬ!U18=GRID!$B$3:$U$3),0))*GRID!$H$45*(1-GRID!$H$46),0))</f>
        <v>60390</v>
      </c>
      <c r="G198" s="50" t="s">
        <v>105</v>
      </c>
      <c r="H198" s="50" t="s">
        <v>105</v>
      </c>
      <c r="I198" s="5" cm="1">
        <f t="array" ref="I198">IF($I$2="Длительное проживание от 10 ночей ",
INDEX(GRID!$B$4:$U$15,MATCH(I$7,GRID!$A$4:$A$15,0),MATCH(1,($U$2=GRID!$B$1:$U$1)*(КАЛЕНДАРЬ!U18=GRID!$B$3:$U$3),0))*GRID!$H$45,
ROUNDUP(INDEX(GRID!$B$4:$U$15,MATCH(I$7,GRID!$A$4:$A$15,0),MATCH(1,($U$2=GRID!$B$1:$U$1)*(КАЛЕНДАРЬ!U18=GRID!$B$3:$U$3),0))*GRID!$H$45*(1-GRID!$H$46),0))</f>
        <v>68940</v>
      </c>
      <c r="J198" s="5" cm="1">
        <f t="array" ref="J198">IF($I$2="Длительное проживание от 10 ночей ",
INDEX(GRID!$B$18:$U$29,MATCH(I$7,GRID!$A$18:$A$29,0),MATCH(1,($U$2=GRID!$B$1:$U$1)*(КАЛЕНДАРЬ!U18=GRID!$B$3:$U$3),0))*GRID!$H$45,
ROUNDUP(INDEX(GRID!$B$18:$U$29,MATCH(I$7,GRID!$A$18:$A$29,0),MATCH(1,($U$2=GRID!$B$1:$U$1)*(КАЛЕНДАРЬ!U18=GRID!$B$3:$U$3),0))*GRID!$H$45*(1-GRID!$H$46),0))</f>
        <v>73440</v>
      </c>
      <c r="K198" s="50" t="s">
        <v>105</v>
      </c>
      <c r="L198" s="50" t="s">
        <v>105</v>
      </c>
      <c r="M198" s="5" cm="1">
        <f t="array" ref="M198">IF($I$2="Длительное проживание от 10 ночей ",
INDEX(GRID!$B$4:$U$15,MATCH(M$7,GRID!$A$4:$A$15,0),MATCH(1,($U$2=GRID!$B$1:$U$1)*(КАЛЕНДАРЬ!U18=GRID!$B$3:$U$3),0))*GRID!$H$45,
ROUNDUP(INDEX(GRID!$B$4:$U$15,MATCH(M$7,GRID!$A$4:$A$15,0),MATCH(1,($U$2=GRID!$B$1:$U$1)*(КАЛЕНДАРЬ!U18=GRID!$B$3:$U$3),0))*GRID!$H$45*(1-GRID!$H$46),0))</f>
        <v>99360</v>
      </c>
      <c r="N198" s="5" cm="1">
        <f t="array" ref="N198">IF($I$2="Длительное проживание от 10 ночей ",
INDEX(GRID!$B$18:$U$29,MATCH(M$7,GRID!$A$18:$A$29,0),MATCH(1,($U$2=GRID!$B$1:$U$1)*(КАЛЕНДАРЬ!U18=GRID!$B$3:$U$3),0))*GRID!$H$45,
ROUNDUP(INDEX(GRID!$B$18:$U$29,MATCH(M$7,GRID!$A$18:$A$29,0),MATCH(1,($U$2=GRID!$B$1:$U$1)*(КАЛЕНДАРЬ!U18=GRID!$B$3:$U$3),0))*GRID!$H$45*(1-GRID!$H$46),0))</f>
        <v>103860</v>
      </c>
      <c r="O198" s="50" t="s">
        <v>105</v>
      </c>
      <c r="P198" s="5" cm="1">
        <f t="array" ref="P198">IF($I$2="Длительное проживание от 10 ночей ",
INDEX(GRID!$B$4:$U$15,MATCH(P$7,GRID!$A$4:$A$15,0),MATCH(1,($U$2=GRID!$B$1:$U$1)*(КАЛЕНДАРЬ!U18=GRID!$B$3:$U$3),0))*GRID!$H$45,
ROUNDUP(INDEX(GRID!$B$4:$U$15,MATCH(P$7,GRID!$A$4:$A$15,0),MATCH(1,($U$2=GRID!$B$1:$U$1)*(КАЛЕНДАРЬ!U18=GRID!$B$3:$U$3),0))*GRID!$H$45*(1-GRID!$H$46),0))</f>
        <v>179370</v>
      </c>
      <c r="Q198" s="5" cm="1">
        <f t="array" ref="Q198">IF($I$2="Длительное проживание от 10 ночей ",
INDEX(GRID!$B$4:$U$15,MATCH(Q$7,GRID!$A$4:$A$15,0),MATCH(1,($U$2=GRID!$B$1:$U$1)*(КАЛЕНДАРЬ!U18=GRID!$B$3:$U$3),0))*GRID!$H$45,
ROUNDUP(INDEX(GRID!$B$4:$U$15,MATCH(Q$7,GRID!$A$4:$A$15,0),MATCH(1,($U$2=GRID!$B$1:$U$1)*(КАЛЕНДАРЬ!U18=GRID!$B$3:$U$3),0))*GRID!$H$45*(1-GRID!$H$46),0))</f>
        <v>207540</v>
      </c>
      <c r="R198" s="50" t="s">
        <v>105</v>
      </c>
      <c r="S198" s="50" t="s">
        <v>105</v>
      </c>
      <c r="T198" s="50" t="s">
        <v>105</v>
      </c>
    </row>
    <row r="199" spans="1:20" hidden="1">
      <c r="A199" s="56" t="s">
        <v>14</v>
      </c>
      <c r="B199" s="57">
        <v>16</v>
      </c>
      <c r="C199" s="5" cm="1">
        <f t="array" ref="C199">IF($I$2="Длительное проживание от 10 ночей ",
INDEX(GRID!$B$4:$U$15,MATCH(C$7,GRID!$A$4:$A$15,0),MATCH(1,($U$2=GRID!$B$1:$U$1)*(КАЛЕНДАРЬ!U19=GRID!$B$3:$U$3),0))*GRID!$H$45,
ROUNDUP(INDEX(GRID!$B$4:$U$15,MATCH(C$7,GRID!$A$4:$A$15,0),MATCH(1,($U$2=GRID!$B$1:$U$1)*(КАЛЕНДАРЬ!U19=GRID!$B$3:$U$3),0))*GRID!$H$45*(1-GRID!$H$46),0))</f>
        <v>47340</v>
      </c>
      <c r="D199" s="5" cm="1">
        <f t="array" ref="D199">IF($I$2="Длительное проживание от 10 ночей ",
INDEX(GRID!$B$18:$U$29,MATCH(C$7,GRID!$A$18:$A$29,0),MATCH(1,($U$2=GRID!$B$1:$U$1)*(КАЛЕНДАРЬ!U19=GRID!$B$3:$U$3),0))*GRID!$H$45,
ROUNDUP(INDEX(GRID!$B$18:$U$29,MATCH(C$7,GRID!$A$18:$A$29,0),MATCH(1,($U$2=GRID!$B$1:$U$1)*(КАЛЕНДАРЬ!U19=GRID!$B$3:$U$3),0))*GRID!$H$45*(1-GRID!$H$46),0))</f>
        <v>51840</v>
      </c>
      <c r="E199" s="5" cm="1">
        <f t="array" ref="E199">IF($I$2="Длительное проживание от 10 ночей ",
INDEX(GRID!$B$4:$U$15,MATCH(E$7,GRID!$A$4:$A$15,0),MATCH(1,($U$2=GRID!$B$1:$U$1)*(КАЛЕНДАРЬ!U19=GRID!$B$3:$U$3),0))*GRID!$H$45,
ROUNDUP(INDEX(GRID!$B$4:$U$15,MATCH(E$7,GRID!$A$4:$A$15,0),MATCH(1,($U$2=GRID!$B$1:$U$1)*(КАЛЕНДАРЬ!U19=GRID!$B$3:$U$3),0))*GRID!$H$45*(1-GRID!$H$46),0))</f>
        <v>55890</v>
      </c>
      <c r="F199" s="5" cm="1">
        <f t="array" ref="F199">IF($I$2="Длительное проживание от 10 ночей ",
INDEX(GRID!$B$18:$U$29,MATCH(E$7,GRID!$A$18:$A$29,0),MATCH(1,($U$2=GRID!$B$1:$U$1)*(КАЛЕНДАРЬ!U19=GRID!$B$3:$U$3),0))*GRID!$H$45,
ROUNDUP(INDEX(GRID!$B$18:$U$29,MATCH(E$7,GRID!$A$18:$A$29,0),MATCH(1,($U$2=GRID!$B$1:$U$1)*(КАЛЕНДАРЬ!U19=GRID!$B$3:$U$3),0))*GRID!$H$45*(1-GRID!$H$46),0))</f>
        <v>60390</v>
      </c>
      <c r="G199" s="50" t="s">
        <v>105</v>
      </c>
      <c r="H199" s="50" t="s">
        <v>105</v>
      </c>
      <c r="I199" s="5" cm="1">
        <f t="array" ref="I199">IF($I$2="Длительное проживание от 10 ночей ",
INDEX(GRID!$B$4:$U$15,MATCH(I$7,GRID!$A$4:$A$15,0),MATCH(1,($U$2=GRID!$B$1:$U$1)*(КАЛЕНДАРЬ!U19=GRID!$B$3:$U$3),0))*GRID!$H$45,
ROUNDUP(INDEX(GRID!$B$4:$U$15,MATCH(I$7,GRID!$A$4:$A$15,0),MATCH(1,($U$2=GRID!$B$1:$U$1)*(КАЛЕНДАРЬ!U19=GRID!$B$3:$U$3),0))*GRID!$H$45*(1-GRID!$H$46),0))</f>
        <v>68940</v>
      </c>
      <c r="J199" s="5" cm="1">
        <f t="array" ref="J199">IF($I$2="Длительное проживание от 10 ночей ",
INDEX(GRID!$B$18:$U$29,MATCH(I$7,GRID!$A$18:$A$29,0),MATCH(1,($U$2=GRID!$B$1:$U$1)*(КАЛЕНДАРЬ!U19=GRID!$B$3:$U$3),0))*GRID!$H$45,
ROUNDUP(INDEX(GRID!$B$18:$U$29,MATCH(I$7,GRID!$A$18:$A$29,0),MATCH(1,($U$2=GRID!$B$1:$U$1)*(КАЛЕНДАРЬ!U19=GRID!$B$3:$U$3),0))*GRID!$H$45*(1-GRID!$H$46),0))</f>
        <v>73440</v>
      </c>
      <c r="K199" s="50" t="s">
        <v>105</v>
      </c>
      <c r="L199" s="50" t="s">
        <v>105</v>
      </c>
      <c r="M199" s="5" cm="1">
        <f t="array" ref="M199">IF($I$2="Длительное проживание от 10 ночей ",
INDEX(GRID!$B$4:$U$15,MATCH(M$7,GRID!$A$4:$A$15,0),MATCH(1,($U$2=GRID!$B$1:$U$1)*(КАЛЕНДАРЬ!U19=GRID!$B$3:$U$3),0))*GRID!$H$45,
ROUNDUP(INDEX(GRID!$B$4:$U$15,MATCH(M$7,GRID!$A$4:$A$15,0),MATCH(1,($U$2=GRID!$B$1:$U$1)*(КАЛЕНДАРЬ!U19=GRID!$B$3:$U$3),0))*GRID!$H$45*(1-GRID!$H$46),0))</f>
        <v>99360</v>
      </c>
      <c r="N199" s="5" cm="1">
        <f t="array" ref="N199">IF($I$2="Длительное проживание от 10 ночей ",
INDEX(GRID!$B$18:$U$29,MATCH(M$7,GRID!$A$18:$A$29,0),MATCH(1,($U$2=GRID!$B$1:$U$1)*(КАЛЕНДАРЬ!U19=GRID!$B$3:$U$3),0))*GRID!$H$45,
ROUNDUP(INDEX(GRID!$B$18:$U$29,MATCH(M$7,GRID!$A$18:$A$29,0),MATCH(1,($U$2=GRID!$B$1:$U$1)*(КАЛЕНДАРЬ!U19=GRID!$B$3:$U$3),0))*GRID!$H$45*(1-GRID!$H$46),0))</f>
        <v>103860</v>
      </c>
      <c r="O199" s="50" t="s">
        <v>105</v>
      </c>
      <c r="P199" s="5" cm="1">
        <f t="array" ref="P199">IF($I$2="Длительное проживание от 10 ночей ",
INDEX(GRID!$B$4:$U$15,MATCH(P$7,GRID!$A$4:$A$15,0),MATCH(1,($U$2=GRID!$B$1:$U$1)*(КАЛЕНДАРЬ!U19=GRID!$B$3:$U$3),0))*GRID!$H$45,
ROUNDUP(INDEX(GRID!$B$4:$U$15,MATCH(P$7,GRID!$A$4:$A$15,0),MATCH(1,($U$2=GRID!$B$1:$U$1)*(КАЛЕНДАРЬ!U19=GRID!$B$3:$U$3),0))*GRID!$H$45*(1-GRID!$H$46),0))</f>
        <v>179370</v>
      </c>
      <c r="Q199" s="5" cm="1">
        <f t="array" ref="Q199">IF($I$2="Длительное проживание от 10 ночей ",
INDEX(GRID!$B$4:$U$15,MATCH(Q$7,GRID!$A$4:$A$15,0),MATCH(1,($U$2=GRID!$B$1:$U$1)*(КАЛЕНДАРЬ!U19=GRID!$B$3:$U$3),0))*GRID!$H$45,
ROUNDUP(INDEX(GRID!$B$4:$U$15,MATCH(Q$7,GRID!$A$4:$A$15,0),MATCH(1,($U$2=GRID!$B$1:$U$1)*(КАЛЕНДАРЬ!U19=GRID!$B$3:$U$3),0))*GRID!$H$45*(1-GRID!$H$46),0))</f>
        <v>207540</v>
      </c>
      <c r="R199" s="50" t="s">
        <v>105</v>
      </c>
      <c r="S199" s="50" t="s">
        <v>105</v>
      </c>
      <c r="T199" s="50" t="s">
        <v>105</v>
      </c>
    </row>
    <row r="200" spans="1:20" hidden="1">
      <c r="A200" s="56" t="s">
        <v>15</v>
      </c>
      <c r="B200" s="57">
        <v>17</v>
      </c>
      <c r="C200" s="5" cm="1">
        <f t="array" ref="C200">IF($I$2="Длительное проживание от 10 ночей ",
INDEX(GRID!$B$4:$U$15,MATCH(C$7,GRID!$A$4:$A$15,0),MATCH(1,($U$2=GRID!$B$1:$U$1)*(КАЛЕНДАРЬ!U20=GRID!$B$3:$U$3),0))*GRID!$H$45,
ROUNDUP(INDEX(GRID!$B$4:$U$15,MATCH(C$7,GRID!$A$4:$A$15,0),MATCH(1,($U$2=GRID!$B$1:$U$1)*(КАЛЕНДАРЬ!U20=GRID!$B$3:$U$3),0))*GRID!$H$45*(1-GRID!$H$46),0))</f>
        <v>47340</v>
      </c>
      <c r="D200" s="5" cm="1">
        <f t="array" ref="D200">IF($I$2="Длительное проживание от 10 ночей ",
INDEX(GRID!$B$18:$U$29,MATCH(C$7,GRID!$A$18:$A$29,0),MATCH(1,($U$2=GRID!$B$1:$U$1)*(КАЛЕНДАРЬ!U20=GRID!$B$3:$U$3),0))*GRID!$H$45,
ROUNDUP(INDEX(GRID!$B$18:$U$29,MATCH(C$7,GRID!$A$18:$A$29,0),MATCH(1,($U$2=GRID!$B$1:$U$1)*(КАЛЕНДАРЬ!U20=GRID!$B$3:$U$3),0))*GRID!$H$45*(1-GRID!$H$46),0))</f>
        <v>51840</v>
      </c>
      <c r="E200" s="5" cm="1">
        <f t="array" ref="E200">IF($I$2="Длительное проживание от 10 ночей ",
INDEX(GRID!$B$4:$U$15,MATCH(E$7,GRID!$A$4:$A$15,0),MATCH(1,($U$2=GRID!$B$1:$U$1)*(КАЛЕНДАРЬ!U20=GRID!$B$3:$U$3),0))*GRID!$H$45,
ROUNDUP(INDEX(GRID!$B$4:$U$15,MATCH(E$7,GRID!$A$4:$A$15,0),MATCH(1,($U$2=GRID!$B$1:$U$1)*(КАЛЕНДАРЬ!U20=GRID!$B$3:$U$3),0))*GRID!$H$45*(1-GRID!$H$46),0))</f>
        <v>55890</v>
      </c>
      <c r="F200" s="5" cm="1">
        <f t="array" ref="F200">IF($I$2="Длительное проживание от 10 ночей ",
INDEX(GRID!$B$18:$U$29,MATCH(E$7,GRID!$A$18:$A$29,0),MATCH(1,($U$2=GRID!$B$1:$U$1)*(КАЛЕНДАРЬ!U20=GRID!$B$3:$U$3),0))*GRID!$H$45,
ROUNDUP(INDEX(GRID!$B$18:$U$29,MATCH(E$7,GRID!$A$18:$A$29,0),MATCH(1,($U$2=GRID!$B$1:$U$1)*(КАЛЕНДАРЬ!U20=GRID!$B$3:$U$3),0))*GRID!$H$45*(1-GRID!$H$46),0))</f>
        <v>60390</v>
      </c>
      <c r="G200" s="50" t="s">
        <v>105</v>
      </c>
      <c r="H200" s="50" t="s">
        <v>105</v>
      </c>
      <c r="I200" s="5" cm="1">
        <f t="array" ref="I200">IF($I$2="Длительное проживание от 10 ночей ",
INDEX(GRID!$B$4:$U$15,MATCH(I$7,GRID!$A$4:$A$15,0),MATCH(1,($U$2=GRID!$B$1:$U$1)*(КАЛЕНДАРЬ!U20=GRID!$B$3:$U$3),0))*GRID!$H$45,
ROUNDUP(INDEX(GRID!$B$4:$U$15,MATCH(I$7,GRID!$A$4:$A$15,0),MATCH(1,($U$2=GRID!$B$1:$U$1)*(КАЛЕНДАРЬ!U20=GRID!$B$3:$U$3),0))*GRID!$H$45*(1-GRID!$H$46),0))</f>
        <v>68940</v>
      </c>
      <c r="J200" s="5" cm="1">
        <f t="array" ref="J200">IF($I$2="Длительное проживание от 10 ночей ",
INDEX(GRID!$B$18:$U$29,MATCH(I$7,GRID!$A$18:$A$29,0),MATCH(1,($U$2=GRID!$B$1:$U$1)*(КАЛЕНДАРЬ!U20=GRID!$B$3:$U$3),0))*GRID!$H$45,
ROUNDUP(INDEX(GRID!$B$18:$U$29,MATCH(I$7,GRID!$A$18:$A$29,0),MATCH(1,($U$2=GRID!$B$1:$U$1)*(КАЛЕНДАРЬ!U20=GRID!$B$3:$U$3),0))*GRID!$H$45*(1-GRID!$H$46),0))</f>
        <v>73440</v>
      </c>
      <c r="K200" s="50" t="s">
        <v>105</v>
      </c>
      <c r="L200" s="50" t="s">
        <v>105</v>
      </c>
      <c r="M200" s="5" cm="1">
        <f t="array" ref="M200">IF($I$2="Длительное проживание от 10 ночей ",
INDEX(GRID!$B$4:$U$15,MATCH(M$7,GRID!$A$4:$A$15,0),MATCH(1,($U$2=GRID!$B$1:$U$1)*(КАЛЕНДАРЬ!U20=GRID!$B$3:$U$3),0))*GRID!$H$45,
ROUNDUP(INDEX(GRID!$B$4:$U$15,MATCH(M$7,GRID!$A$4:$A$15,0),MATCH(1,($U$2=GRID!$B$1:$U$1)*(КАЛЕНДАРЬ!U20=GRID!$B$3:$U$3),0))*GRID!$H$45*(1-GRID!$H$46),0))</f>
        <v>99360</v>
      </c>
      <c r="N200" s="5" cm="1">
        <f t="array" ref="N200">IF($I$2="Длительное проживание от 10 ночей ",
INDEX(GRID!$B$18:$U$29,MATCH(M$7,GRID!$A$18:$A$29,0),MATCH(1,($U$2=GRID!$B$1:$U$1)*(КАЛЕНДАРЬ!U20=GRID!$B$3:$U$3),0))*GRID!$H$45,
ROUNDUP(INDEX(GRID!$B$18:$U$29,MATCH(M$7,GRID!$A$18:$A$29,0),MATCH(1,($U$2=GRID!$B$1:$U$1)*(КАЛЕНДАРЬ!U20=GRID!$B$3:$U$3),0))*GRID!$H$45*(1-GRID!$H$46),0))</f>
        <v>103860</v>
      </c>
      <c r="O200" s="50" t="s">
        <v>105</v>
      </c>
      <c r="P200" s="5" cm="1">
        <f t="array" ref="P200">IF($I$2="Длительное проживание от 10 ночей ",
INDEX(GRID!$B$4:$U$15,MATCH(P$7,GRID!$A$4:$A$15,0),MATCH(1,($U$2=GRID!$B$1:$U$1)*(КАЛЕНДАРЬ!U20=GRID!$B$3:$U$3),0))*GRID!$H$45,
ROUNDUP(INDEX(GRID!$B$4:$U$15,MATCH(P$7,GRID!$A$4:$A$15,0),MATCH(1,($U$2=GRID!$B$1:$U$1)*(КАЛЕНДАРЬ!U20=GRID!$B$3:$U$3),0))*GRID!$H$45*(1-GRID!$H$46),0))</f>
        <v>179370</v>
      </c>
      <c r="Q200" s="5" cm="1">
        <f t="array" ref="Q200">IF($I$2="Длительное проживание от 10 ночей ",
INDEX(GRID!$B$4:$U$15,MATCH(Q$7,GRID!$A$4:$A$15,0),MATCH(1,($U$2=GRID!$B$1:$U$1)*(КАЛЕНДАРЬ!U20=GRID!$B$3:$U$3),0))*GRID!$H$45,
ROUNDUP(INDEX(GRID!$B$4:$U$15,MATCH(Q$7,GRID!$A$4:$A$15,0),MATCH(1,($U$2=GRID!$B$1:$U$1)*(КАЛЕНДАРЬ!U20=GRID!$B$3:$U$3),0))*GRID!$H$45*(1-GRID!$H$46),0))</f>
        <v>207540</v>
      </c>
      <c r="R200" s="50" t="s">
        <v>105</v>
      </c>
      <c r="S200" s="50" t="s">
        <v>105</v>
      </c>
      <c r="T200" s="50" t="s">
        <v>105</v>
      </c>
    </row>
    <row r="201" spans="1:20" hidden="1">
      <c r="A201" s="56" t="s">
        <v>16</v>
      </c>
      <c r="B201" s="57">
        <v>18</v>
      </c>
      <c r="C201" s="5" cm="1">
        <f t="array" ref="C201">IF($I$2="Длительное проживание от 10 ночей ",
INDEX(GRID!$B$4:$U$15,MATCH(C$7,GRID!$A$4:$A$15,0),MATCH(1,($U$2=GRID!$B$1:$U$1)*(КАЛЕНДАРЬ!U21=GRID!$B$3:$U$3),0))*GRID!$H$45,
ROUNDUP(INDEX(GRID!$B$4:$U$15,MATCH(C$7,GRID!$A$4:$A$15,0),MATCH(1,($U$2=GRID!$B$1:$U$1)*(КАЛЕНДАРЬ!U21=GRID!$B$3:$U$3),0))*GRID!$H$45*(1-GRID!$H$46),0))</f>
        <v>51570</v>
      </c>
      <c r="D201" s="5" cm="1">
        <f t="array" ref="D201">IF($I$2="Длительное проживание от 10 ночей ",
INDEX(GRID!$B$18:$U$29,MATCH(C$7,GRID!$A$18:$A$29,0),MATCH(1,($U$2=GRID!$B$1:$U$1)*(КАЛЕНДАРЬ!U21=GRID!$B$3:$U$3),0))*GRID!$H$45,
ROUNDUP(INDEX(GRID!$B$18:$U$29,MATCH(C$7,GRID!$A$18:$A$29,0),MATCH(1,($U$2=GRID!$B$1:$U$1)*(КАЛЕНДАРЬ!U21=GRID!$B$3:$U$3),0))*GRID!$H$45*(1-GRID!$H$46),0))</f>
        <v>56070</v>
      </c>
      <c r="E201" s="5" cm="1">
        <f t="array" ref="E201">IF($I$2="Длительное проживание от 10 ночей ",
INDEX(GRID!$B$4:$U$15,MATCH(E$7,GRID!$A$4:$A$15,0),MATCH(1,($U$2=GRID!$B$1:$U$1)*(КАЛЕНДАРЬ!U21=GRID!$B$3:$U$3),0))*GRID!$H$45,
ROUNDUP(INDEX(GRID!$B$4:$U$15,MATCH(E$7,GRID!$A$4:$A$15,0),MATCH(1,($U$2=GRID!$B$1:$U$1)*(КАЛЕНДАРЬ!U21=GRID!$B$3:$U$3),0))*GRID!$H$45*(1-GRID!$H$46),0))</f>
        <v>60660</v>
      </c>
      <c r="F201" s="5" cm="1">
        <f t="array" ref="F201">IF($I$2="Длительное проживание от 10 ночей ",
INDEX(GRID!$B$18:$U$29,MATCH(E$7,GRID!$A$18:$A$29,0),MATCH(1,($U$2=GRID!$B$1:$U$1)*(КАЛЕНДАРЬ!U21=GRID!$B$3:$U$3),0))*GRID!$H$45,
ROUNDUP(INDEX(GRID!$B$18:$U$29,MATCH(E$7,GRID!$A$18:$A$29,0),MATCH(1,($U$2=GRID!$B$1:$U$1)*(КАЛЕНДАРЬ!U21=GRID!$B$3:$U$3),0))*GRID!$H$45*(1-GRID!$H$46),0))</f>
        <v>65160</v>
      </c>
      <c r="G201" s="50" t="s">
        <v>105</v>
      </c>
      <c r="H201" s="50" t="s">
        <v>105</v>
      </c>
      <c r="I201" s="5" cm="1">
        <f t="array" ref="I201">IF($I$2="Длительное проживание от 10 ночей ",
INDEX(GRID!$B$4:$U$15,MATCH(I$7,GRID!$A$4:$A$15,0),MATCH(1,($U$2=GRID!$B$1:$U$1)*(КАЛЕНДАРЬ!U21=GRID!$B$3:$U$3),0))*GRID!$H$45,
ROUNDUP(INDEX(GRID!$B$4:$U$15,MATCH(I$7,GRID!$A$4:$A$15,0),MATCH(1,($U$2=GRID!$B$1:$U$1)*(КАЛЕНДАРЬ!U21=GRID!$B$3:$U$3),0))*GRID!$H$45*(1-GRID!$H$46),0))</f>
        <v>74250</v>
      </c>
      <c r="J201" s="5" cm="1">
        <f t="array" ref="J201">IF($I$2="Длительное проживание от 10 ночей ",
INDEX(GRID!$B$18:$U$29,MATCH(I$7,GRID!$A$18:$A$29,0),MATCH(1,($U$2=GRID!$B$1:$U$1)*(КАЛЕНДАРЬ!U21=GRID!$B$3:$U$3),0))*GRID!$H$45,
ROUNDUP(INDEX(GRID!$B$18:$U$29,MATCH(I$7,GRID!$A$18:$A$29,0),MATCH(1,($U$2=GRID!$B$1:$U$1)*(КАЛЕНДАРЬ!U21=GRID!$B$3:$U$3),0))*GRID!$H$45*(1-GRID!$H$46),0))</f>
        <v>78750</v>
      </c>
      <c r="K201" s="50" t="s">
        <v>105</v>
      </c>
      <c r="L201" s="50" t="s">
        <v>105</v>
      </c>
      <c r="M201" s="5" cm="1">
        <f t="array" ref="M201">IF($I$2="Длительное проживание от 10 ночей ",
INDEX(GRID!$B$4:$U$15,MATCH(M$7,GRID!$A$4:$A$15,0),MATCH(1,($U$2=GRID!$B$1:$U$1)*(КАЛЕНДАРЬ!U21=GRID!$B$3:$U$3),0))*GRID!$H$45,
ROUNDUP(INDEX(GRID!$B$4:$U$15,MATCH(M$7,GRID!$A$4:$A$15,0),MATCH(1,($U$2=GRID!$B$1:$U$1)*(КАЛЕНДАРЬ!U21=GRID!$B$3:$U$3),0))*GRID!$H$45*(1-GRID!$H$46),0))</f>
        <v>106470</v>
      </c>
      <c r="N201" s="5" cm="1">
        <f t="array" ref="N201">IF($I$2="Длительное проживание от 10 ночей ",
INDEX(GRID!$B$18:$U$29,MATCH(M$7,GRID!$A$18:$A$29,0),MATCH(1,($U$2=GRID!$B$1:$U$1)*(КАЛЕНДАРЬ!U21=GRID!$B$3:$U$3),0))*GRID!$H$45,
ROUNDUP(INDEX(GRID!$B$18:$U$29,MATCH(M$7,GRID!$A$18:$A$29,0),MATCH(1,($U$2=GRID!$B$1:$U$1)*(КАЛЕНДАРЬ!U21=GRID!$B$3:$U$3),0))*GRID!$H$45*(1-GRID!$H$46),0))</f>
        <v>110970</v>
      </c>
      <c r="O201" s="50" t="s">
        <v>105</v>
      </c>
      <c r="P201" s="5" cm="1">
        <f t="array" ref="P201">IF($I$2="Длительное проживание от 10 ночей ",
INDEX(GRID!$B$4:$U$15,MATCH(P$7,GRID!$A$4:$A$15,0),MATCH(1,($U$2=GRID!$B$1:$U$1)*(КАЛЕНДАРЬ!U21=GRID!$B$3:$U$3),0))*GRID!$H$45,
ROUNDUP(INDEX(GRID!$B$4:$U$15,MATCH(P$7,GRID!$A$4:$A$15,0),MATCH(1,($U$2=GRID!$B$1:$U$1)*(КАЛЕНДАРЬ!U21=GRID!$B$3:$U$3),0))*GRID!$H$45*(1-GRID!$H$46),0))</f>
        <v>188010</v>
      </c>
      <c r="Q201" s="5" cm="1">
        <f t="array" ref="Q201">IF($I$2="Длительное проживание от 10 ночей ",
INDEX(GRID!$B$4:$U$15,MATCH(Q$7,GRID!$A$4:$A$15,0),MATCH(1,($U$2=GRID!$B$1:$U$1)*(КАЛЕНДАРЬ!U21=GRID!$B$3:$U$3),0))*GRID!$H$45,
ROUNDUP(INDEX(GRID!$B$4:$U$15,MATCH(Q$7,GRID!$A$4:$A$15,0),MATCH(1,($U$2=GRID!$B$1:$U$1)*(КАЛЕНДАРЬ!U21=GRID!$B$3:$U$3),0))*GRID!$H$45*(1-GRID!$H$46),0))</f>
        <v>216810</v>
      </c>
      <c r="R201" s="50" t="s">
        <v>105</v>
      </c>
      <c r="S201" s="50" t="s">
        <v>105</v>
      </c>
      <c r="T201" s="50" t="s">
        <v>105</v>
      </c>
    </row>
    <row r="202" spans="1:20" hidden="1">
      <c r="A202" s="56" t="s">
        <v>17</v>
      </c>
      <c r="B202" s="57">
        <v>19</v>
      </c>
      <c r="C202" s="5" cm="1">
        <f t="array" ref="C202">IF($I$2="Длительное проживание от 10 ночей ",
INDEX(GRID!$B$4:$U$15,MATCH(C$7,GRID!$A$4:$A$15,0),MATCH(1,($U$2=GRID!$B$1:$U$1)*(КАЛЕНДАРЬ!U22=GRID!$B$3:$U$3),0))*GRID!$H$45,
ROUNDUP(INDEX(GRID!$B$4:$U$15,MATCH(C$7,GRID!$A$4:$A$15,0),MATCH(1,($U$2=GRID!$B$1:$U$1)*(КАЛЕНДАРЬ!U22=GRID!$B$3:$U$3),0))*GRID!$H$45*(1-GRID!$H$46),0))</f>
        <v>51570</v>
      </c>
      <c r="D202" s="5" cm="1">
        <f t="array" ref="D202">IF($I$2="Длительное проживание от 10 ночей ",
INDEX(GRID!$B$18:$U$29,MATCH(C$7,GRID!$A$18:$A$29,0),MATCH(1,($U$2=GRID!$B$1:$U$1)*(КАЛЕНДАРЬ!U22=GRID!$B$3:$U$3),0))*GRID!$H$45,
ROUNDUP(INDEX(GRID!$B$18:$U$29,MATCH(C$7,GRID!$A$18:$A$29,0),MATCH(1,($U$2=GRID!$B$1:$U$1)*(КАЛЕНДАРЬ!U22=GRID!$B$3:$U$3),0))*GRID!$H$45*(1-GRID!$H$46),0))</f>
        <v>56070</v>
      </c>
      <c r="E202" s="5" cm="1">
        <f t="array" ref="E202">IF($I$2="Длительное проживание от 10 ночей ",
INDEX(GRID!$B$4:$U$15,MATCH(E$7,GRID!$A$4:$A$15,0),MATCH(1,($U$2=GRID!$B$1:$U$1)*(КАЛЕНДАРЬ!U22=GRID!$B$3:$U$3),0))*GRID!$H$45,
ROUNDUP(INDEX(GRID!$B$4:$U$15,MATCH(E$7,GRID!$A$4:$A$15,0),MATCH(1,($U$2=GRID!$B$1:$U$1)*(КАЛЕНДАРЬ!U22=GRID!$B$3:$U$3),0))*GRID!$H$45*(1-GRID!$H$46),0))</f>
        <v>60660</v>
      </c>
      <c r="F202" s="5" cm="1">
        <f t="array" ref="F202">IF($I$2="Длительное проживание от 10 ночей ",
INDEX(GRID!$B$18:$U$29,MATCH(E$7,GRID!$A$18:$A$29,0),MATCH(1,($U$2=GRID!$B$1:$U$1)*(КАЛЕНДАРЬ!U22=GRID!$B$3:$U$3),0))*GRID!$H$45,
ROUNDUP(INDEX(GRID!$B$18:$U$29,MATCH(E$7,GRID!$A$18:$A$29,0),MATCH(1,($U$2=GRID!$B$1:$U$1)*(КАЛЕНДАРЬ!U22=GRID!$B$3:$U$3),0))*GRID!$H$45*(1-GRID!$H$46),0))</f>
        <v>65160</v>
      </c>
      <c r="G202" s="50" t="s">
        <v>105</v>
      </c>
      <c r="H202" s="50" t="s">
        <v>105</v>
      </c>
      <c r="I202" s="5" cm="1">
        <f t="array" ref="I202">IF($I$2="Длительное проживание от 10 ночей ",
INDEX(GRID!$B$4:$U$15,MATCH(I$7,GRID!$A$4:$A$15,0),MATCH(1,($U$2=GRID!$B$1:$U$1)*(КАЛЕНДАРЬ!U22=GRID!$B$3:$U$3),0))*GRID!$H$45,
ROUNDUP(INDEX(GRID!$B$4:$U$15,MATCH(I$7,GRID!$A$4:$A$15,0),MATCH(1,($U$2=GRID!$B$1:$U$1)*(КАЛЕНДАРЬ!U22=GRID!$B$3:$U$3),0))*GRID!$H$45*(1-GRID!$H$46),0))</f>
        <v>74250</v>
      </c>
      <c r="J202" s="5" cm="1">
        <f t="array" ref="J202">IF($I$2="Длительное проживание от 10 ночей ",
INDEX(GRID!$B$18:$U$29,MATCH(I$7,GRID!$A$18:$A$29,0),MATCH(1,($U$2=GRID!$B$1:$U$1)*(КАЛЕНДАРЬ!U22=GRID!$B$3:$U$3),0))*GRID!$H$45,
ROUNDUP(INDEX(GRID!$B$18:$U$29,MATCH(I$7,GRID!$A$18:$A$29,0),MATCH(1,($U$2=GRID!$B$1:$U$1)*(КАЛЕНДАРЬ!U22=GRID!$B$3:$U$3),0))*GRID!$H$45*(1-GRID!$H$46),0))</f>
        <v>78750</v>
      </c>
      <c r="K202" s="50" t="s">
        <v>105</v>
      </c>
      <c r="L202" s="50" t="s">
        <v>105</v>
      </c>
      <c r="M202" s="5" cm="1">
        <f t="array" ref="M202">IF($I$2="Длительное проживание от 10 ночей ",
INDEX(GRID!$B$4:$U$15,MATCH(M$7,GRID!$A$4:$A$15,0),MATCH(1,($U$2=GRID!$B$1:$U$1)*(КАЛЕНДАРЬ!U22=GRID!$B$3:$U$3),0))*GRID!$H$45,
ROUNDUP(INDEX(GRID!$B$4:$U$15,MATCH(M$7,GRID!$A$4:$A$15,0),MATCH(1,($U$2=GRID!$B$1:$U$1)*(КАЛЕНДАРЬ!U22=GRID!$B$3:$U$3),0))*GRID!$H$45*(1-GRID!$H$46),0))</f>
        <v>106470</v>
      </c>
      <c r="N202" s="5" cm="1">
        <f t="array" ref="N202">IF($I$2="Длительное проживание от 10 ночей ",
INDEX(GRID!$B$18:$U$29,MATCH(M$7,GRID!$A$18:$A$29,0),MATCH(1,($U$2=GRID!$B$1:$U$1)*(КАЛЕНДАРЬ!U22=GRID!$B$3:$U$3),0))*GRID!$H$45,
ROUNDUP(INDEX(GRID!$B$18:$U$29,MATCH(M$7,GRID!$A$18:$A$29,0),MATCH(1,($U$2=GRID!$B$1:$U$1)*(КАЛЕНДАРЬ!U22=GRID!$B$3:$U$3),0))*GRID!$H$45*(1-GRID!$H$46),0))</f>
        <v>110970</v>
      </c>
      <c r="O202" s="50" t="s">
        <v>105</v>
      </c>
      <c r="P202" s="5" cm="1">
        <f t="array" ref="P202">IF($I$2="Длительное проживание от 10 ночей ",
INDEX(GRID!$B$4:$U$15,MATCH(P$7,GRID!$A$4:$A$15,0),MATCH(1,($U$2=GRID!$B$1:$U$1)*(КАЛЕНДАРЬ!U22=GRID!$B$3:$U$3),0))*GRID!$H$45,
ROUNDUP(INDEX(GRID!$B$4:$U$15,MATCH(P$7,GRID!$A$4:$A$15,0),MATCH(1,($U$2=GRID!$B$1:$U$1)*(КАЛЕНДАРЬ!U22=GRID!$B$3:$U$3),0))*GRID!$H$45*(1-GRID!$H$46),0))</f>
        <v>188010</v>
      </c>
      <c r="Q202" s="5" cm="1">
        <f t="array" ref="Q202">IF($I$2="Длительное проживание от 10 ночей ",
INDEX(GRID!$B$4:$U$15,MATCH(Q$7,GRID!$A$4:$A$15,0),MATCH(1,($U$2=GRID!$B$1:$U$1)*(КАЛЕНДАРЬ!U22=GRID!$B$3:$U$3),0))*GRID!$H$45,
ROUNDUP(INDEX(GRID!$B$4:$U$15,MATCH(Q$7,GRID!$A$4:$A$15,0),MATCH(1,($U$2=GRID!$B$1:$U$1)*(КАЛЕНДАРЬ!U22=GRID!$B$3:$U$3),0))*GRID!$H$45*(1-GRID!$H$46),0))</f>
        <v>216810</v>
      </c>
      <c r="R202" s="50" t="s">
        <v>105</v>
      </c>
      <c r="S202" s="50" t="s">
        <v>105</v>
      </c>
      <c r="T202" s="50" t="s">
        <v>105</v>
      </c>
    </row>
    <row r="203" spans="1:20" hidden="1">
      <c r="A203" s="56" t="s">
        <v>11</v>
      </c>
      <c r="B203" s="57">
        <v>20</v>
      </c>
      <c r="C203" s="5" cm="1">
        <f t="array" ref="C203">IF($I$2="Длительное проживание от 10 ночей ",
INDEX(GRID!$B$4:$U$15,MATCH(C$7,GRID!$A$4:$A$15,0),MATCH(1,($U$2=GRID!$B$1:$U$1)*(КАЛЕНДАРЬ!U23=GRID!$B$3:$U$3),0))*GRID!$H$45,
ROUNDUP(INDEX(GRID!$B$4:$U$15,MATCH(C$7,GRID!$A$4:$A$15,0),MATCH(1,($U$2=GRID!$B$1:$U$1)*(КАЛЕНДАРЬ!U23=GRID!$B$3:$U$3),0))*GRID!$H$45*(1-GRID!$H$46),0))</f>
        <v>51570</v>
      </c>
      <c r="D203" s="5" cm="1">
        <f t="array" ref="D203">IF($I$2="Длительное проживание от 10 ночей ",
INDEX(GRID!$B$18:$U$29,MATCH(C$7,GRID!$A$18:$A$29,0),MATCH(1,($U$2=GRID!$B$1:$U$1)*(КАЛЕНДАРЬ!U23=GRID!$B$3:$U$3),0))*GRID!$H$45,
ROUNDUP(INDEX(GRID!$B$18:$U$29,MATCH(C$7,GRID!$A$18:$A$29,0),MATCH(1,($U$2=GRID!$B$1:$U$1)*(КАЛЕНДАРЬ!U23=GRID!$B$3:$U$3),0))*GRID!$H$45*(1-GRID!$H$46),0))</f>
        <v>56070</v>
      </c>
      <c r="E203" s="5" cm="1">
        <f t="array" ref="E203">IF($I$2="Длительное проживание от 10 ночей ",
INDEX(GRID!$B$4:$U$15,MATCH(E$7,GRID!$A$4:$A$15,0),MATCH(1,($U$2=GRID!$B$1:$U$1)*(КАЛЕНДАРЬ!U23=GRID!$B$3:$U$3),0))*GRID!$H$45,
ROUNDUP(INDEX(GRID!$B$4:$U$15,MATCH(E$7,GRID!$A$4:$A$15,0),MATCH(1,($U$2=GRID!$B$1:$U$1)*(КАЛЕНДАРЬ!U23=GRID!$B$3:$U$3),0))*GRID!$H$45*(1-GRID!$H$46),0))</f>
        <v>60660</v>
      </c>
      <c r="F203" s="5" cm="1">
        <f t="array" ref="F203">IF($I$2="Длительное проживание от 10 ночей ",
INDEX(GRID!$B$18:$U$29,MATCH(E$7,GRID!$A$18:$A$29,0),MATCH(1,($U$2=GRID!$B$1:$U$1)*(КАЛЕНДАРЬ!U23=GRID!$B$3:$U$3),0))*GRID!$H$45,
ROUNDUP(INDEX(GRID!$B$18:$U$29,MATCH(E$7,GRID!$A$18:$A$29,0),MATCH(1,($U$2=GRID!$B$1:$U$1)*(КАЛЕНДАРЬ!U23=GRID!$B$3:$U$3),0))*GRID!$H$45*(1-GRID!$H$46),0))</f>
        <v>65160</v>
      </c>
      <c r="G203" s="50" t="s">
        <v>105</v>
      </c>
      <c r="H203" s="50" t="s">
        <v>105</v>
      </c>
      <c r="I203" s="5" cm="1">
        <f t="array" ref="I203">IF($I$2="Длительное проживание от 10 ночей ",
INDEX(GRID!$B$4:$U$15,MATCH(I$7,GRID!$A$4:$A$15,0),MATCH(1,($U$2=GRID!$B$1:$U$1)*(КАЛЕНДАРЬ!U23=GRID!$B$3:$U$3),0))*GRID!$H$45,
ROUNDUP(INDEX(GRID!$B$4:$U$15,MATCH(I$7,GRID!$A$4:$A$15,0),MATCH(1,($U$2=GRID!$B$1:$U$1)*(КАЛЕНДАРЬ!U23=GRID!$B$3:$U$3),0))*GRID!$H$45*(1-GRID!$H$46),0))</f>
        <v>74250</v>
      </c>
      <c r="J203" s="5" cm="1">
        <f t="array" ref="J203">IF($I$2="Длительное проживание от 10 ночей ",
INDEX(GRID!$B$18:$U$29,MATCH(I$7,GRID!$A$18:$A$29,0),MATCH(1,($U$2=GRID!$B$1:$U$1)*(КАЛЕНДАРЬ!U23=GRID!$B$3:$U$3),0))*GRID!$H$45,
ROUNDUP(INDEX(GRID!$B$18:$U$29,MATCH(I$7,GRID!$A$18:$A$29,0),MATCH(1,($U$2=GRID!$B$1:$U$1)*(КАЛЕНДАРЬ!U23=GRID!$B$3:$U$3),0))*GRID!$H$45*(1-GRID!$H$46),0))</f>
        <v>78750</v>
      </c>
      <c r="K203" s="50" t="s">
        <v>105</v>
      </c>
      <c r="L203" s="50" t="s">
        <v>105</v>
      </c>
      <c r="M203" s="5" cm="1">
        <f t="array" ref="M203">IF($I$2="Длительное проживание от 10 ночей ",
INDEX(GRID!$B$4:$U$15,MATCH(M$7,GRID!$A$4:$A$15,0),MATCH(1,($U$2=GRID!$B$1:$U$1)*(КАЛЕНДАРЬ!U23=GRID!$B$3:$U$3),0))*GRID!$H$45,
ROUNDUP(INDEX(GRID!$B$4:$U$15,MATCH(M$7,GRID!$A$4:$A$15,0),MATCH(1,($U$2=GRID!$B$1:$U$1)*(КАЛЕНДАРЬ!U23=GRID!$B$3:$U$3),0))*GRID!$H$45*(1-GRID!$H$46),0))</f>
        <v>106470</v>
      </c>
      <c r="N203" s="5" cm="1">
        <f t="array" ref="N203">IF($I$2="Длительное проживание от 10 ночей ",
INDEX(GRID!$B$18:$U$29,MATCH(M$7,GRID!$A$18:$A$29,0),MATCH(1,($U$2=GRID!$B$1:$U$1)*(КАЛЕНДАРЬ!U23=GRID!$B$3:$U$3),0))*GRID!$H$45,
ROUNDUP(INDEX(GRID!$B$18:$U$29,MATCH(M$7,GRID!$A$18:$A$29,0),MATCH(1,($U$2=GRID!$B$1:$U$1)*(КАЛЕНДАРЬ!U23=GRID!$B$3:$U$3),0))*GRID!$H$45*(1-GRID!$H$46),0))</f>
        <v>110970</v>
      </c>
      <c r="O203" s="50" t="s">
        <v>105</v>
      </c>
      <c r="P203" s="5" cm="1">
        <f t="array" ref="P203">IF($I$2="Длительное проживание от 10 ночей ",
INDEX(GRID!$B$4:$U$15,MATCH(P$7,GRID!$A$4:$A$15,0),MATCH(1,($U$2=GRID!$B$1:$U$1)*(КАЛЕНДАРЬ!U23=GRID!$B$3:$U$3),0))*GRID!$H$45,
ROUNDUP(INDEX(GRID!$B$4:$U$15,MATCH(P$7,GRID!$A$4:$A$15,0),MATCH(1,($U$2=GRID!$B$1:$U$1)*(КАЛЕНДАРЬ!U23=GRID!$B$3:$U$3),0))*GRID!$H$45*(1-GRID!$H$46),0))</f>
        <v>188010</v>
      </c>
      <c r="Q203" s="5" cm="1">
        <f t="array" ref="Q203">IF($I$2="Длительное проживание от 10 ночей ",
INDEX(GRID!$B$4:$U$15,MATCH(Q$7,GRID!$A$4:$A$15,0),MATCH(1,($U$2=GRID!$B$1:$U$1)*(КАЛЕНДАРЬ!U23=GRID!$B$3:$U$3),0))*GRID!$H$45,
ROUNDUP(INDEX(GRID!$B$4:$U$15,MATCH(Q$7,GRID!$A$4:$A$15,0),MATCH(1,($U$2=GRID!$B$1:$U$1)*(КАЛЕНДАРЬ!U23=GRID!$B$3:$U$3),0))*GRID!$H$45*(1-GRID!$H$46),0))</f>
        <v>216810</v>
      </c>
      <c r="R203" s="50" t="s">
        <v>105</v>
      </c>
      <c r="S203" s="50" t="s">
        <v>105</v>
      </c>
      <c r="T203" s="50" t="s">
        <v>105</v>
      </c>
    </row>
    <row r="204" spans="1:20" hidden="1">
      <c r="A204" s="56" t="s">
        <v>12</v>
      </c>
      <c r="B204" s="57">
        <v>21</v>
      </c>
      <c r="C204" s="5" cm="1">
        <f t="array" ref="C204">IF($I$2="Длительное проживание от 10 ночей ",
INDEX(GRID!$B$4:$U$15,MATCH(C$7,GRID!$A$4:$A$15,0),MATCH(1,($U$2=GRID!$B$1:$U$1)*(КАЛЕНДАРЬ!U24=GRID!$B$3:$U$3),0))*GRID!$H$45,
ROUNDUP(INDEX(GRID!$B$4:$U$15,MATCH(C$7,GRID!$A$4:$A$15,0),MATCH(1,($U$2=GRID!$B$1:$U$1)*(КАЛЕНДАРЬ!U24=GRID!$B$3:$U$3),0))*GRID!$H$45*(1-GRID!$H$46),0))</f>
        <v>51570</v>
      </c>
      <c r="D204" s="5" cm="1">
        <f t="array" ref="D204">IF($I$2="Длительное проживание от 10 ночей ",
INDEX(GRID!$B$18:$U$29,MATCH(C$7,GRID!$A$18:$A$29,0),MATCH(1,($U$2=GRID!$B$1:$U$1)*(КАЛЕНДАРЬ!U24=GRID!$B$3:$U$3),0))*GRID!$H$45,
ROUNDUP(INDEX(GRID!$B$18:$U$29,MATCH(C$7,GRID!$A$18:$A$29,0),MATCH(1,($U$2=GRID!$B$1:$U$1)*(КАЛЕНДАРЬ!U24=GRID!$B$3:$U$3),0))*GRID!$H$45*(1-GRID!$H$46),0))</f>
        <v>56070</v>
      </c>
      <c r="E204" s="5" cm="1">
        <f t="array" ref="E204">IF($I$2="Длительное проживание от 10 ночей ",
INDEX(GRID!$B$4:$U$15,MATCH(E$7,GRID!$A$4:$A$15,0),MATCH(1,($U$2=GRID!$B$1:$U$1)*(КАЛЕНДАРЬ!U24=GRID!$B$3:$U$3),0))*GRID!$H$45,
ROUNDUP(INDEX(GRID!$B$4:$U$15,MATCH(E$7,GRID!$A$4:$A$15,0),MATCH(1,($U$2=GRID!$B$1:$U$1)*(КАЛЕНДАРЬ!U24=GRID!$B$3:$U$3),0))*GRID!$H$45*(1-GRID!$H$46),0))</f>
        <v>60660</v>
      </c>
      <c r="F204" s="5" cm="1">
        <f t="array" ref="F204">IF($I$2="Длительное проживание от 10 ночей ",
INDEX(GRID!$B$18:$U$29,MATCH(E$7,GRID!$A$18:$A$29,0),MATCH(1,($U$2=GRID!$B$1:$U$1)*(КАЛЕНДАРЬ!U24=GRID!$B$3:$U$3),0))*GRID!$H$45,
ROUNDUP(INDEX(GRID!$B$18:$U$29,MATCH(E$7,GRID!$A$18:$A$29,0),MATCH(1,($U$2=GRID!$B$1:$U$1)*(КАЛЕНДАРЬ!U24=GRID!$B$3:$U$3),0))*GRID!$H$45*(1-GRID!$H$46),0))</f>
        <v>65160</v>
      </c>
      <c r="G204" s="50" t="s">
        <v>105</v>
      </c>
      <c r="H204" s="50" t="s">
        <v>105</v>
      </c>
      <c r="I204" s="5" cm="1">
        <f t="array" ref="I204">IF($I$2="Длительное проживание от 10 ночей ",
INDEX(GRID!$B$4:$U$15,MATCH(I$7,GRID!$A$4:$A$15,0),MATCH(1,($U$2=GRID!$B$1:$U$1)*(КАЛЕНДАРЬ!U24=GRID!$B$3:$U$3),0))*GRID!$H$45,
ROUNDUP(INDEX(GRID!$B$4:$U$15,MATCH(I$7,GRID!$A$4:$A$15,0),MATCH(1,($U$2=GRID!$B$1:$U$1)*(КАЛЕНДАРЬ!U24=GRID!$B$3:$U$3),0))*GRID!$H$45*(1-GRID!$H$46),0))</f>
        <v>74250</v>
      </c>
      <c r="J204" s="5" cm="1">
        <f t="array" ref="J204">IF($I$2="Длительное проживание от 10 ночей ",
INDEX(GRID!$B$18:$U$29,MATCH(I$7,GRID!$A$18:$A$29,0),MATCH(1,($U$2=GRID!$B$1:$U$1)*(КАЛЕНДАРЬ!U24=GRID!$B$3:$U$3),0))*GRID!$H$45,
ROUNDUP(INDEX(GRID!$B$18:$U$29,MATCH(I$7,GRID!$A$18:$A$29,0),MATCH(1,($U$2=GRID!$B$1:$U$1)*(КАЛЕНДАРЬ!U24=GRID!$B$3:$U$3),0))*GRID!$H$45*(1-GRID!$H$46),0))</f>
        <v>78750</v>
      </c>
      <c r="K204" s="50" t="s">
        <v>105</v>
      </c>
      <c r="L204" s="50" t="s">
        <v>105</v>
      </c>
      <c r="M204" s="5" cm="1">
        <f t="array" ref="M204">IF($I$2="Длительное проживание от 10 ночей ",
INDEX(GRID!$B$4:$U$15,MATCH(M$7,GRID!$A$4:$A$15,0),MATCH(1,($U$2=GRID!$B$1:$U$1)*(КАЛЕНДАРЬ!U24=GRID!$B$3:$U$3),0))*GRID!$H$45,
ROUNDUP(INDEX(GRID!$B$4:$U$15,MATCH(M$7,GRID!$A$4:$A$15,0),MATCH(1,($U$2=GRID!$B$1:$U$1)*(КАЛЕНДАРЬ!U24=GRID!$B$3:$U$3),0))*GRID!$H$45*(1-GRID!$H$46),0))</f>
        <v>106470</v>
      </c>
      <c r="N204" s="5" cm="1">
        <f t="array" ref="N204">IF($I$2="Длительное проживание от 10 ночей ",
INDEX(GRID!$B$18:$U$29,MATCH(M$7,GRID!$A$18:$A$29,0),MATCH(1,($U$2=GRID!$B$1:$U$1)*(КАЛЕНДАРЬ!U24=GRID!$B$3:$U$3),0))*GRID!$H$45,
ROUNDUP(INDEX(GRID!$B$18:$U$29,MATCH(M$7,GRID!$A$18:$A$29,0),MATCH(1,($U$2=GRID!$B$1:$U$1)*(КАЛЕНДАРЬ!U24=GRID!$B$3:$U$3),0))*GRID!$H$45*(1-GRID!$H$46),0))</f>
        <v>110970</v>
      </c>
      <c r="O204" s="50" t="s">
        <v>105</v>
      </c>
      <c r="P204" s="5" cm="1">
        <f t="array" ref="P204">IF($I$2="Длительное проживание от 10 ночей ",
INDEX(GRID!$B$4:$U$15,MATCH(P$7,GRID!$A$4:$A$15,0),MATCH(1,($U$2=GRID!$B$1:$U$1)*(КАЛЕНДАРЬ!U24=GRID!$B$3:$U$3),0))*GRID!$H$45,
ROUNDUP(INDEX(GRID!$B$4:$U$15,MATCH(P$7,GRID!$A$4:$A$15,0),MATCH(1,($U$2=GRID!$B$1:$U$1)*(КАЛЕНДАРЬ!U24=GRID!$B$3:$U$3),0))*GRID!$H$45*(1-GRID!$H$46),0))</f>
        <v>188010</v>
      </c>
      <c r="Q204" s="5" cm="1">
        <f t="array" ref="Q204">IF($I$2="Длительное проживание от 10 ночей ",
INDEX(GRID!$B$4:$U$15,MATCH(Q$7,GRID!$A$4:$A$15,0),MATCH(1,($U$2=GRID!$B$1:$U$1)*(КАЛЕНДАРЬ!U24=GRID!$B$3:$U$3),0))*GRID!$H$45,
ROUNDUP(INDEX(GRID!$B$4:$U$15,MATCH(Q$7,GRID!$A$4:$A$15,0),MATCH(1,($U$2=GRID!$B$1:$U$1)*(КАЛЕНДАРЬ!U24=GRID!$B$3:$U$3),0))*GRID!$H$45*(1-GRID!$H$46),0))</f>
        <v>216810</v>
      </c>
      <c r="R204" s="50" t="s">
        <v>105</v>
      </c>
      <c r="S204" s="50" t="s">
        <v>105</v>
      </c>
      <c r="T204" s="50" t="s">
        <v>105</v>
      </c>
    </row>
    <row r="205" spans="1:20" hidden="1">
      <c r="A205" s="56" t="s">
        <v>13</v>
      </c>
      <c r="B205" s="57">
        <v>22</v>
      </c>
      <c r="C205" s="5" cm="1">
        <f t="array" ref="C205">IF($I$2="Длительное проживание от 10 ночей ",
INDEX(GRID!$B$4:$U$15,MATCH(C$7,GRID!$A$4:$A$15,0),MATCH(1,($U$2=GRID!$B$1:$U$1)*(КАЛЕНДАРЬ!U25=GRID!$B$3:$U$3),0))*GRID!$H$45,
ROUNDUP(INDEX(GRID!$B$4:$U$15,MATCH(C$7,GRID!$A$4:$A$15,0),MATCH(1,($U$2=GRID!$B$1:$U$1)*(КАЛЕНДАРЬ!U25=GRID!$B$3:$U$3),0))*GRID!$H$45*(1-GRID!$H$46),0))</f>
        <v>51570</v>
      </c>
      <c r="D205" s="5" cm="1">
        <f t="array" ref="D205">IF($I$2="Длительное проживание от 10 ночей ",
INDEX(GRID!$B$18:$U$29,MATCH(C$7,GRID!$A$18:$A$29,0),MATCH(1,($U$2=GRID!$B$1:$U$1)*(КАЛЕНДАРЬ!U25=GRID!$B$3:$U$3),0))*GRID!$H$45,
ROUNDUP(INDEX(GRID!$B$18:$U$29,MATCH(C$7,GRID!$A$18:$A$29,0),MATCH(1,($U$2=GRID!$B$1:$U$1)*(КАЛЕНДАРЬ!U25=GRID!$B$3:$U$3),0))*GRID!$H$45*(1-GRID!$H$46),0))</f>
        <v>56070</v>
      </c>
      <c r="E205" s="5" cm="1">
        <f t="array" ref="E205">IF($I$2="Длительное проживание от 10 ночей ",
INDEX(GRID!$B$4:$U$15,MATCH(E$7,GRID!$A$4:$A$15,0),MATCH(1,($U$2=GRID!$B$1:$U$1)*(КАЛЕНДАРЬ!U25=GRID!$B$3:$U$3),0))*GRID!$H$45,
ROUNDUP(INDEX(GRID!$B$4:$U$15,MATCH(E$7,GRID!$A$4:$A$15,0),MATCH(1,($U$2=GRID!$B$1:$U$1)*(КАЛЕНДАРЬ!U25=GRID!$B$3:$U$3),0))*GRID!$H$45*(1-GRID!$H$46),0))</f>
        <v>60660</v>
      </c>
      <c r="F205" s="5" cm="1">
        <f t="array" ref="F205">IF($I$2="Длительное проживание от 10 ночей ",
INDEX(GRID!$B$18:$U$29,MATCH(E$7,GRID!$A$18:$A$29,0),MATCH(1,($U$2=GRID!$B$1:$U$1)*(КАЛЕНДАРЬ!U25=GRID!$B$3:$U$3),0))*GRID!$H$45,
ROUNDUP(INDEX(GRID!$B$18:$U$29,MATCH(E$7,GRID!$A$18:$A$29,0),MATCH(1,($U$2=GRID!$B$1:$U$1)*(КАЛЕНДАРЬ!U25=GRID!$B$3:$U$3),0))*GRID!$H$45*(1-GRID!$H$46),0))</f>
        <v>65160</v>
      </c>
      <c r="G205" s="50" t="s">
        <v>105</v>
      </c>
      <c r="H205" s="50" t="s">
        <v>105</v>
      </c>
      <c r="I205" s="5" cm="1">
        <f t="array" ref="I205">IF($I$2="Длительное проживание от 10 ночей ",
INDEX(GRID!$B$4:$U$15,MATCH(I$7,GRID!$A$4:$A$15,0),MATCH(1,($U$2=GRID!$B$1:$U$1)*(КАЛЕНДАРЬ!U25=GRID!$B$3:$U$3),0))*GRID!$H$45,
ROUNDUP(INDEX(GRID!$B$4:$U$15,MATCH(I$7,GRID!$A$4:$A$15,0),MATCH(1,($U$2=GRID!$B$1:$U$1)*(КАЛЕНДАРЬ!U25=GRID!$B$3:$U$3),0))*GRID!$H$45*(1-GRID!$H$46),0))</f>
        <v>74250</v>
      </c>
      <c r="J205" s="5" cm="1">
        <f t="array" ref="J205">IF($I$2="Длительное проживание от 10 ночей ",
INDEX(GRID!$B$18:$U$29,MATCH(I$7,GRID!$A$18:$A$29,0),MATCH(1,($U$2=GRID!$B$1:$U$1)*(КАЛЕНДАРЬ!U25=GRID!$B$3:$U$3),0))*GRID!$H$45,
ROUNDUP(INDEX(GRID!$B$18:$U$29,MATCH(I$7,GRID!$A$18:$A$29,0),MATCH(1,($U$2=GRID!$B$1:$U$1)*(КАЛЕНДАРЬ!U25=GRID!$B$3:$U$3),0))*GRID!$H$45*(1-GRID!$H$46),0))</f>
        <v>78750</v>
      </c>
      <c r="K205" s="50" t="s">
        <v>105</v>
      </c>
      <c r="L205" s="50" t="s">
        <v>105</v>
      </c>
      <c r="M205" s="5" cm="1">
        <f t="array" ref="M205">IF($I$2="Длительное проживание от 10 ночей ",
INDEX(GRID!$B$4:$U$15,MATCH(M$7,GRID!$A$4:$A$15,0),MATCH(1,($U$2=GRID!$B$1:$U$1)*(КАЛЕНДАРЬ!U25=GRID!$B$3:$U$3),0))*GRID!$H$45,
ROUNDUP(INDEX(GRID!$B$4:$U$15,MATCH(M$7,GRID!$A$4:$A$15,0),MATCH(1,($U$2=GRID!$B$1:$U$1)*(КАЛЕНДАРЬ!U25=GRID!$B$3:$U$3),0))*GRID!$H$45*(1-GRID!$H$46),0))</f>
        <v>106470</v>
      </c>
      <c r="N205" s="5" cm="1">
        <f t="array" ref="N205">IF($I$2="Длительное проживание от 10 ночей ",
INDEX(GRID!$B$18:$U$29,MATCH(M$7,GRID!$A$18:$A$29,0),MATCH(1,($U$2=GRID!$B$1:$U$1)*(КАЛЕНДАРЬ!U25=GRID!$B$3:$U$3),0))*GRID!$H$45,
ROUNDUP(INDEX(GRID!$B$18:$U$29,MATCH(M$7,GRID!$A$18:$A$29,0),MATCH(1,($U$2=GRID!$B$1:$U$1)*(КАЛЕНДАРЬ!U25=GRID!$B$3:$U$3),0))*GRID!$H$45*(1-GRID!$H$46),0))</f>
        <v>110970</v>
      </c>
      <c r="O205" s="50" t="s">
        <v>105</v>
      </c>
      <c r="P205" s="5" cm="1">
        <f t="array" ref="P205">IF($I$2="Длительное проживание от 10 ночей ",
INDEX(GRID!$B$4:$U$15,MATCH(P$7,GRID!$A$4:$A$15,0),MATCH(1,($U$2=GRID!$B$1:$U$1)*(КАЛЕНДАРЬ!U25=GRID!$B$3:$U$3),0))*GRID!$H$45,
ROUNDUP(INDEX(GRID!$B$4:$U$15,MATCH(P$7,GRID!$A$4:$A$15,0),MATCH(1,($U$2=GRID!$B$1:$U$1)*(КАЛЕНДАРЬ!U25=GRID!$B$3:$U$3),0))*GRID!$H$45*(1-GRID!$H$46),0))</f>
        <v>188010</v>
      </c>
      <c r="Q205" s="5" cm="1">
        <f t="array" ref="Q205">IF($I$2="Длительное проживание от 10 ночей ",
INDEX(GRID!$B$4:$U$15,MATCH(Q$7,GRID!$A$4:$A$15,0),MATCH(1,($U$2=GRID!$B$1:$U$1)*(КАЛЕНДАРЬ!U25=GRID!$B$3:$U$3),0))*GRID!$H$45,
ROUNDUP(INDEX(GRID!$B$4:$U$15,MATCH(Q$7,GRID!$A$4:$A$15,0),MATCH(1,($U$2=GRID!$B$1:$U$1)*(КАЛЕНДАРЬ!U25=GRID!$B$3:$U$3),0))*GRID!$H$45*(1-GRID!$H$46),0))</f>
        <v>216810</v>
      </c>
      <c r="R205" s="50" t="s">
        <v>105</v>
      </c>
      <c r="S205" s="50" t="s">
        <v>105</v>
      </c>
      <c r="T205" s="50" t="s">
        <v>105</v>
      </c>
    </row>
    <row r="206" spans="1:20" hidden="1">
      <c r="A206" s="56" t="s">
        <v>14</v>
      </c>
      <c r="B206" s="57">
        <v>23</v>
      </c>
      <c r="C206" s="5" cm="1">
        <f t="array" ref="C206">IF($I$2="Длительное проживание от 10 ночей ",
INDEX(GRID!$B$4:$U$15,MATCH(C$7,GRID!$A$4:$A$15,0),MATCH(1,($U$2=GRID!$B$1:$U$1)*(КАЛЕНДАРЬ!U26=GRID!$B$3:$U$3),0))*GRID!$H$45,
ROUNDUP(INDEX(GRID!$B$4:$U$15,MATCH(C$7,GRID!$A$4:$A$15,0),MATCH(1,($U$2=GRID!$B$1:$U$1)*(КАЛЕНДАРЬ!U26=GRID!$B$3:$U$3),0))*GRID!$H$45*(1-GRID!$H$46),0))</f>
        <v>51570</v>
      </c>
      <c r="D206" s="5" cm="1">
        <f t="array" ref="D206">IF($I$2="Длительное проживание от 10 ночей ",
INDEX(GRID!$B$18:$U$29,MATCH(C$7,GRID!$A$18:$A$29,0),MATCH(1,($U$2=GRID!$B$1:$U$1)*(КАЛЕНДАРЬ!U26=GRID!$B$3:$U$3),0))*GRID!$H$45,
ROUNDUP(INDEX(GRID!$B$18:$U$29,MATCH(C$7,GRID!$A$18:$A$29,0),MATCH(1,($U$2=GRID!$B$1:$U$1)*(КАЛЕНДАРЬ!U26=GRID!$B$3:$U$3),0))*GRID!$H$45*(1-GRID!$H$46),0))</f>
        <v>56070</v>
      </c>
      <c r="E206" s="5" cm="1">
        <f t="array" ref="E206">IF($I$2="Длительное проживание от 10 ночей ",
INDEX(GRID!$B$4:$U$15,MATCH(E$7,GRID!$A$4:$A$15,0),MATCH(1,($U$2=GRID!$B$1:$U$1)*(КАЛЕНДАРЬ!U26=GRID!$B$3:$U$3),0))*GRID!$H$45,
ROUNDUP(INDEX(GRID!$B$4:$U$15,MATCH(E$7,GRID!$A$4:$A$15,0),MATCH(1,($U$2=GRID!$B$1:$U$1)*(КАЛЕНДАРЬ!U26=GRID!$B$3:$U$3),0))*GRID!$H$45*(1-GRID!$H$46),0))</f>
        <v>60660</v>
      </c>
      <c r="F206" s="5" cm="1">
        <f t="array" ref="F206">IF($I$2="Длительное проживание от 10 ночей ",
INDEX(GRID!$B$18:$U$29,MATCH(E$7,GRID!$A$18:$A$29,0),MATCH(1,($U$2=GRID!$B$1:$U$1)*(КАЛЕНДАРЬ!U26=GRID!$B$3:$U$3),0))*GRID!$H$45,
ROUNDUP(INDEX(GRID!$B$18:$U$29,MATCH(E$7,GRID!$A$18:$A$29,0),MATCH(1,($U$2=GRID!$B$1:$U$1)*(КАЛЕНДАРЬ!U26=GRID!$B$3:$U$3),0))*GRID!$H$45*(1-GRID!$H$46),0))</f>
        <v>65160</v>
      </c>
      <c r="G206" s="50" t="s">
        <v>105</v>
      </c>
      <c r="H206" s="50" t="s">
        <v>105</v>
      </c>
      <c r="I206" s="5" cm="1">
        <f t="array" ref="I206">IF($I$2="Длительное проживание от 10 ночей ",
INDEX(GRID!$B$4:$U$15,MATCH(I$7,GRID!$A$4:$A$15,0),MATCH(1,($U$2=GRID!$B$1:$U$1)*(КАЛЕНДАРЬ!U26=GRID!$B$3:$U$3),0))*GRID!$H$45,
ROUNDUP(INDEX(GRID!$B$4:$U$15,MATCH(I$7,GRID!$A$4:$A$15,0),MATCH(1,($U$2=GRID!$B$1:$U$1)*(КАЛЕНДАРЬ!U26=GRID!$B$3:$U$3),0))*GRID!$H$45*(1-GRID!$H$46),0))</f>
        <v>74250</v>
      </c>
      <c r="J206" s="5" cm="1">
        <f t="array" ref="J206">IF($I$2="Длительное проживание от 10 ночей ",
INDEX(GRID!$B$18:$U$29,MATCH(I$7,GRID!$A$18:$A$29,0),MATCH(1,($U$2=GRID!$B$1:$U$1)*(КАЛЕНДАРЬ!U26=GRID!$B$3:$U$3),0))*GRID!$H$45,
ROUNDUP(INDEX(GRID!$B$18:$U$29,MATCH(I$7,GRID!$A$18:$A$29,0),MATCH(1,($U$2=GRID!$B$1:$U$1)*(КАЛЕНДАРЬ!U26=GRID!$B$3:$U$3),0))*GRID!$H$45*(1-GRID!$H$46),0))</f>
        <v>78750</v>
      </c>
      <c r="K206" s="50" t="s">
        <v>105</v>
      </c>
      <c r="L206" s="50" t="s">
        <v>105</v>
      </c>
      <c r="M206" s="5" cm="1">
        <f t="array" ref="M206">IF($I$2="Длительное проживание от 10 ночей ",
INDEX(GRID!$B$4:$U$15,MATCH(M$7,GRID!$A$4:$A$15,0),MATCH(1,($U$2=GRID!$B$1:$U$1)*(КАЛЕНДАРЬ!U26=GRID!$B$3:$U$3),0))*GRID!$H$45,
ROUNDUP(INDEX(GRID!$B$4:$U$15,MATCH(M$7,GRID!$A$4:$A$15,0),MATCH(1,($U$2=GRID!$B$1:$U$1)*(КАЛЕНДАРЬ!U26=GRID!$B$3:$U$3),0))*GRID!$H$45*(1-GRID!$H$46),0))</f>
        <v>106470</v>
      </c>
      <c r="N206" s="5" cm="1">
        <f t="array" ref="N206">IF($I$2="Длительное проживание от 10 ночей ",
INDEX(GRID!$B$18:$U$29,MATCH(M$7,GRID!$A$18:$A$29,0),MATCH(1,($U$2=GRID!$B$1:$U$1)*(КАЛЕНДАРЬ!U26=GRID!$B$3:$U$3),0))*GRID!$H$45,
ROUNDUP(INDEX(GRID!$B$18:$U$29,MATCH(M$7,GRID!$A$18:$A$29,0),MATCH(1,($U$2=GRID!$B$1:$U$1)*(КАЛЕНДАРЬ!U26=GRID!$B$3:$U$3),0))*GRID!$H$45*(1-GRID!$H$46),0))</f>
        <v>110970</v>
      </c>
      <c r="O206" s="50" t="s">
        <v>105</v>
      </c>
      <c r="P206" s="5" cm="1">
        <f t="array" ref="P206">IF($I$2="Длительное проживание от 10 ночей ",
INDEX(GRID!$B$4:$U$15,MATCH(P$7,GRID!$A$4:$A$15,0),MATCH(1,($U$2=GRID!$B$1:$U$1)*(КАЛЕНДАРЬ!U26=GRID!$B$3:$U$3),0))*GRID!$H$45,
ROUNDUP(INDEX(GRID!$B$4:$U$15,MATCH(P$7,GRID!$A$4:$A$15,0),MATCH(1,($U$2=GRID!$B$1:$U$1)*(КАЛЕНДАРЬ!U26=GRID!$B$3:$U$3),0))*GRID!$H$45*(1-GRID!$H$46),0))</f>
        <v>188010</v>
      </c>
      <c r="Q206" s="5" cm="1">
        <f t="array" ref="Q206">IF($I$2="Длительное проживание от 10 ночей ",
INDEX(GRID!$B$4:$U$15,MATCH(Q$7,GRID!$A$4:$A$15,0),MATCH(1,($U$2=GRID!$B$1:$U$1)*(КАЛЕНДАРЬ!U26=GRID!$B$3:$U$3),0))*GRID!$H$45,
ROUNDUP(INDEX(GRID!$B$4:$U$15,MATCH(Q$7,GRID!$A$4:$A$15,0),MATCH(1,($U$2=GRID!$B$1:$U$1)*(КАЛЕНДАРЬ!U26=GRID!$B$3:$U$3),0))*GRID!$H$45*(1-GRID!$H$46),0))</f>
        <v>216810</v>
      </c>
      <c r="R206" s="50" t="s">
        <v>105</v>
      </c>
      <c r="S206" s="50" t="s">
        <v>105</v>
      </c>
      <c r="T206" s="50" t="s">
        <v>105</v>
      </c>
    </row>
    <row r="207" spans="1:20" hidden="1">
      <c r="A207" s="56" t="s">
        <v>15</v>
      </c>
      <c r="B207" s="57">
        <v>24</v>
      </c>
      <c r="C207" s="5" cm="1">
        <f t="array" ref="C207">IF($I$2="Длительное проживание от 10 ночей ",
INDEX(GRID!$B$4:$U$15,MATCH(C$7,GRID!$A$4:$A$15,0),MATCH(1,($U$2=GRID!$B$1:$U$1)*(КАЛЕНДАРЬ!U27=GRID!$B$3:$U$3),0))*GRID!$H$45,
ROUNDUP(INDEX(GRID!$B$4:$U$15,MATCH(C$7,GRID!$A$4:$A$15,0),MATCH(1,($U$2=GRID!$B$1:$U$1)*(КАЛЕНДАРЬ!U27=GRID!$B$3:$U$3),0))*GRID!$H$45*(1-GRID!$H$46),0))</f>
        <v>51570</v>
      </c>
      <c r="D207" s="5" cm="1">
        <f t="array" ref="D207">IF($I$2="Длительное проживание от 10 ночей ",
INDEX(GRID!$B$18:$U$29,MATCH(C$7,GRID!$A$18:$A$29,0),MATCH(1,($U$2=GRID!$B$1:$U$1)*(КАЛЕНДАРЬ!U27=GRID!$B$3:$U$3),0))*GRID!$H$45,
ROUNDUP(INDEX(GRID!$B$18:$U$29,MATCH(C$7,GRID!$A$18:$A$29,0),MATCH(1,($U$2=GRID!$B$1:$U$1)*(КАЛЕНДАРЬ!U27=GRID!$B$3:$U$3),0))*GRID!$H$45*(1-GRID!$H$46),0))</f>
        <v>56070</v>
      </c>
      <c r="E207" s="5" cm="1">
        <f t="array" ref="E207">IF($I$2="Длительное проживание от 10 ночей ",
INDEX(GRID!$B$4:$U$15,MATCH(E$7,GRID!$A$4:$A$15,0),MATCH(1,($U$2=GRID!$B$1:$U$1)*(КАЛЕНДАРЬ!U27=GRID!$B$3:$U$3),0))*GRID!$H$45,
ROUNDUP(INDEX(GRID!$B$4:$U$15,MATCH(E$7,GRID!$A$4:$A$15,0),MATCH(1,($U$2=GRID!$B$1:$U$1)*(КАЛЕНДАРЬ!U27=GRID!$B$3:$U$3),0))*GRID!$H$45*(1-GRID!$H$46),0))</f>
        <v>60660</v>
      </c>
      <c r="F207" s="5" cm="1">
        <f t="array" ref="F207">IF($I$2="Длительное проживание от 10 ночей ",
INDEX(GRID!$B$18:$U$29,MATCH(E$7,GRID!$A$18:$A$29,0),MATCH(1,($U$2=GRID!$B$1:$U$1)*(КАЛЕНДАРЬ!U27=GRID!$B$3:$U$3),0))*GRID!$H$45,
ROUNDUP(INDEX(GRID!$B$18:$U$29,MATCH(E$7,GRID!$A$18:$A$29,0),MATCH(1,($U$2=GRID!$B$1:$U$1)*(КАЛЕНДАРЬ!U27=GRID!$B$3:$U$3),0))*GRID!$H$45*(1-GRID!$H$46),0))</f>
        <v>65160</v>
      </c>
      <c r="G207" s="50" t="s">
        <v>105</v>
      </c>
      <c r="H207" s="50" t="s">
        <v>105</v>
      </c>
      <c r="I207" s="5" cm="1">
        <f t="array" ref="I207">IF($I$2="Длительное проживание от 10 ночей ",
INDEX(GRID!$B$4:$U$15,MATCH(I$7,GRID!$A$4:$A$15,0),MATCH(1,($U$2=GRID!$B$1:$U$1)*(КАЛЕНДАРЬ!U27=GRID!$B$3:$U$3),0))*GRID!$H$45,
ROUNDUP(INDEX(GRID!$B$4:$U$15,MATCH(I$7,GRID!$A$4:$A$15,0),MATCH(1,($U$2=GRID!$B$1:$U$1)*(КАЛЕНДАРЬ!U27=GRID!$B$3:$U$3),0))*GRID!$H$45*(1-GRID!$H$46),0))</f>
        <v>74250</v>
      </c>
      <c r="J207" s="5" cm="1">
        <f t="array" ref="J207">IF($I$2="Длительное проживание от 10 ночей ",
INDEX(GRID!$B$18:$U$29,MATCH(I$7,GRID!$A$18:$A$29,0),MATCH(1,($U$2=GRID!$B$1:$U$1)*(КАЛЕНДАРЬ!U27=GRID!$B$3:$U$3),0))*GRID!$H$45,
ROUNDUP(INDEX(GRID!$B$18:$U$29,MATCH(I$7,GRID!$A$18:$A$29,0),MATCH(1,($U$2=GRID!$B$1:$U$1)*(КАЛЕНДАРЬ!U27=GRID!$B$3:$U$3),0))*GRID!$H$45*(1-GRID!$H$46),0))</f>
        <v>78750</v>
      </c>
      <c r="K207" s="50" t="s">
        <v>105</v>
      </c>
      <c r="L207" s="50" t="s">
        <v>105</v>
      </c>
      <c r="M207" s="5" cm="1">
        <f t="array" ref="M207">IF($I$2="Длительное проживание от 10 ночей ",
INDEX(GRID!$B$4:$U$15,MATCH(M$7,GRID!$A$4:$A$15,0),MATCH(1,($U$2=GRID!$B$1:$U$1)*(КАЛЕНДАРЬ!U27=GRID!$B$3:$U$3),0))*GRID!$H$45,
ROUNDUP(INDEX(GRID!$B$4:$U$15,MATCH(M$7,GRID!$A$4:$A$15,0),MATCH(1,($U$2=GRID!$B$1:$U$1)*(КАЛЕНДАРЬ!U27=GRID!$B$3:$U$3),0))*GRID!$H$45*(1-GRID!$H$46),0))</f>
        <v>106470</v>
      </c>
      <c r="N207" s="5" cm="1">
        <f t="array" ref="N207">IF($I$2="Длительное проживание от 10 ночей ",
INDEX(GRID!$B$18:$U$29,MATCH(M$7,GRID!$A$18:$A$29,0),MATCH(1,($U$2=GRID!$B$1:$U$1)*(КАЛЕНДАРЬ!U27=GRID!$B$3:$U$3),0))*GRID!$H$45,
ROUNDUP(INDEX(GRID!$B$18:$U$29,MATCH(M$7,GRID!$A$18:$A$29,0),MATCH(1,($U$2=GRID!$B$1:$U$1)*(КАЛЕНДАРЬ!U27=GRID!$B$3:$U$3),0))*GRID!$H$45*(1-GRID!$H$46),0))</f>
        <v>110970</v>
      </c>
      <c r="O207" s="50" t="s">
        <v>105</v>
      </c>
      <c r="P207" s="5" cm="1">
        <f t="array" ref="P207">IF($I$2="Длительное проживание от 10 ночей ",
INDEX(GRID!$B$4:$U$15,MATCH(P$7,GRID!$A$4:$A$15,0),MATCH(1,($U$2=GRID!$B$1:$U$1)*(КАЛЕНДАРЬ!U27=GRID!$B$3:$U$3),0))*GRID!$H$45,
ROUNDUP(INDEX(GRID!$B$4:$U$15,MATCH(P$7,GRID!$A$4:$A$15,0),MATCH(1,($U$2=GRID!$B$1:$U$1)*(КАЛЕНДАРЬ!U27=GRID!$B$3:$U$3),0))*GRID!$H$45*(1-GRID!$H$46),0))</f>
        <v>188010</v>
      </c>
      <c r="Q207" s="5" cm="1">
        <f t="array" ref="Q207">IF($I$2="Длительное проживание от 10 ночей ",
INDEX(GRID!$B$4:$U$15,MATCH(Q$7,GRID!$A$4:$A$15,0),MATCH(1,($U$2=GRID!$B$1:$U$1)*(КАЛЕНДАРЬ!U27=GRID!$B$3:$U$3),0))*GRID!$H$45,
ROUNDUP(INDEX(GRID!$B$4:$U$15,MATCH(Q$7,GRID!$A$4:$A$15,0),MATCH(1,($U$2=GRID!$B$1:$U$1)*(КАЛЕНДАРЬ!U27=GRID!$B$3:$U$3),0))*GRID!$H$45*(1-GRID!$H$46),0))</f>
        <v>216810</v>
      </c>
      <c r="R207" s="50" t="s">
        <v>105</v>
      </c>
      <c r="S207" s="50" t="s">
        <v>105</v>
      </c>
      <c r="T207" s="50" t="s">
        <v>105</v>
      </c>
    </row>
    <row r="208" spans="1:20" hidden="1">
      <c r="A208" s="56" t="s">
        <v>16</v>
      </c>
      <c r="B208" s="57">
        <v>25</v>
      </c>
      <c r="C208" s="5" cm="1">
        <f t="array" ref="C208">IF($I$2="Длительное проживание от 10 ночей ",
INDEX(GRID!$B$4:$U$15,MATCH(C$7,GRID!$A$4:$A$15,0),MATCH(1,($U$2=GRID!$B$1:$U$1)*(КАЛЕНДАРЬ!U28=GRID!$B$3:$U$3),0))*GRID!$H$45,
ROUNDUP(INDEX(GRID!$B$4:$U$15,MATCH(C$7,GRID!$A$4:$A$15,0),MATCH(1,($U$2=GRID!$B$1:$U$1)*(КАЛЕНДАРЬ!U28=GRID!$B$3:$U$3),0))*GRID!$H$45*(1-GRID!$H$46),0))</f>
        <v>51570</v>
      </c>
      <c r="D208" s="5" cm="1">
        <f t="array" ref="D208">IF($I$2="Длительное проживание от 10 ночей ",
INDEX(GRID!$B$18:$U$29,MATCH(C$7,GRID!$A$18:$A$29,0),MATCH(1,($U$2=GRID!$B$1:$U$1)*(КАЛЕНДАРЬ!U28=GRID!$B$3:$U$3),0))*GRID!$H$45,
ROUNDUP(INDEX(GRID!$B$18:$U$29,MATCH(C$7,GRID!$A$18:$A$29,0),MATCH(1,($U$2=GRID!$B$1:$U$1)*(КАЛЕНДАРЬ!U28=GRID!$B$3:$U$3),0))*GRID!$H$45*(1-GRID!$H$46),0))</f>
        <v>56070</v>
      </c>
      <c r="E208" s="5" cm="1">
        <f t="array" ref="E208">IF($I$2="Длительное проживание от 10 ночей ",
INDEX(GRID!$B$4:$U$15,MATCH(E$7,GRID!$A$4:$A$15,0),MATCH(1,($U$2=GRID!$B$1:$U$1)*(КАЛЕНДАРЬ!U28=GRID!$B$3:$U$3),0))*GRID!$H$45,
ROUNDUP(INDEX(GRID!$B$4:$U$15,MATCH(E$7,GRID!$A$4:$A$15,0),MATCH(1,($U$2=GRID!$B$1:$U$1)*(КАЛЕНДАРЬ!U28=GRID!$B$3:$U$3),0))*GRID!$H$45*(1-GRID!$H$46),0))</f>
        <v>60660</v>
      </c>
      <c r="F208" s="5" cm="1">
        <f t="array" ref="F208">IF($I$2="Длительное проживание от 10 ночей ",
INDEX(GRID!$B$18:$U$29,MATCH(E$7,GRID!$A$18:$A$29,0),MATCH(1,($U$2=GRID!$B$1:$U$1)*(КАЛЕНДАРЬ!U28=GRID!$B$3:$U$3),0))*GRID!$H$45,
ROUNDUP(INDEX(GRID!$B$18:$U$29,MATCH(E$7,GRID!$A$18:$A$29,0),MATCH(1,($U$2=GRID!$B$1:$U$1)*(КАЛЕНДАРЬ!U28=GRID!$B$3:$U$3),0))*GRID!$H$45*(1-GRID!$H$46),0))</f>
        <v>65160</v>
      </c>
      <c r="G208" s="50" t="s">
        <v>105</v>
      </c>
      <c r="H208" s="50" t="s">
        <v>105</v>
      </c>
      <c r="I208" s="5" cm="1">
        <f t="array" ref="I208">IF($I$2="Длительное проживание от 10 ночей ",
INDEX(GRID!$B$4:$U$15,MATCH(I$7,GRID!$A$4:$A$15,0),MATCH(1,($U$2=GRID!$B$1:$U$1)*(КАЛЕНДАРЬ!U28=GRID!$B$3:$U$3),0))*GRID!$H$45,
ROUNDUP(INDEX(GRID!$B$4:$U$15,MATCH(I$7,GRID!$A$4:$A$15,0),MATCH(1,($U$2=GRID!$B$1:$U$1)*(КАЛЕНДАРЬ!U28=GRID!$B$3:$U$3),0))*GRID!$H$45*(1-GRID!$H$46),0))</f>
        <v>74250</v>
      </c>
      <c r="J208" s="5" cm="1">
        <f t="array" ref="J208">IF($I$2="Длительное проживание от 10 ночей ",
INDEX(GRID!$B$18:$U$29,MATCH(I$7,GRID!$A$18:$A$29,0),MATCH(1,($U$2=GRID!$B$1:$U$1)*(КАЛЕНДАРЬ!U28=GRID!$B$3:$U$3),0))*GRID!$H$45,
ROUNDUP(INDEX(GRID!$B$18:$U$29,MATCH(I$7,GRID!$A$18:$A$29,0),MATCH(1,($U$2=GRID!$B$1:$U$1)*(КАЛЕНДАРЬ!U28=GRID!$B$3:$U$3),0))*GRID!$H$45*(1-GRID!$H$46),0))</f>
        <v>78750</v>
      </c>
      <c r="K208" s="50" t="s">
        <v>105</v>
      </c>
      <c r="L208" s="50" t="s">
        <v>105</v>
      </c>
      <c r="M208" s="5" cm="1">
        <f t="array" ref="M208">IF($I$2="Длительное проживание от 10 ночей ",
INDEX(GRID!$B$4:$U$15,MATCH(M$7,GRID!$A$4:$A$15,0),MATCH(1,($U$2=GRID!$B$1:$U$1)*(КАЛЕНДАРЬ!U28=GRID!$B$3:$U$3),0))*GRID!$H$45,
ROUNDUP(INDEX(GRID!$B$4:$U$15,MATCH(M$7,GRID!$A$4:$A$15,0),MATCH(1,($U$2=GRID!$B$1:$U$1)*(КАЛЕНДАРЬ!U28=GRID!$B$3:$U$3),0))*GRID!$H$45*(1-GRID!$H$46),0))</f>
        <v>106470</v>
      </c>
      <c r="N208" s="5" cm="1">
        <f t="array" ref="N208">IF($I$2="Длительное проживание от 10 ночей ",
INDEX(GRID!$B$18:$U$29,MATCH(M$7,GRID!$A$18:$A$29,0),MATCH(1,($U$2=GRID!$B$1:$U$1)*(КАЛЕНДАРЬ!U28=GRID!$B$3:$U$3),0))*GRID!$H$45,
ROUNDUP(INDEX(GRID!$B$18:$U$29,MATCH(M$7,GRID!$A$18:$A$29,0),MATCH(1,($U$2=GRID!$B$1:$U$1)*(КАЛЕНДАРЬ!U28=GRID!$B$3:$U$3),0))*GRID!$H$45*(1-GRID!$H$46),0))</f>
        <v>110970</v>
      </c>
      <c r="O208" s="50" t="s">
        <v>105</v>
      </c>
      <c r="P208" s="5" cm="1">
        <f t="array" ref="P208">IF($I$2="Длительное проживание от 10 ночей ",
INDEX(GRID!$B$4:$U$15,MATCH(P$7,GRID!$A$4:$A$15,0),MATCH(1,($U$2=GRID!$B$1:$U$1)*(КАЛЕНДАРЬ!U28=GRID!$B$3:$U$3),0))*GRID!$H$45,
ROUNDUP(INDEX(GRID!$B$4:$U$15,MATCH(P$7,GRID!$A$4:$A$15,0),MATCH(1,($U$2=GRID!$B$1:$U$1)*(КАЛЕНДАРЬ!U28=GRID!$B$3:$U$3),0))*GRID!$H$45*(1-GRID!$H$46),0))</f>
        <v>188010</v>
      </c>
      <c r="Q208" s="5" cm="1">
        <f t="array" ref="Q208">IF($I$2="Длительное проживание от 10 ночей ",
INDEX(GRID!$B$4:$U$15,MATCH(Q$7,GRID!$A$4:$A$15,0),MATCH(1,($U$2=GRID!$B$1:$U$1)*(КАЛЕНДАРЬ!U28=GRID!$B$3:$U$3),0))*GRID!$H$45,
ROUNDUP(INDEX(GRID!$B$4:$U$15,MATCH(Q$7,GRID!$A$4:$A$15,0),MATCH(1,($U$2=GRID!$B$1:$U$1)*(КАЛЕНДАРЬ!U28=GRID!$B$3:$U$3),0))*GRID!$H$45*(1-GRID!$H$46),0))</f>
        <v>216810</v>
      </c>
      <c r="R208" s="50" t="s">
        <v>105</v>
      </c>
      <c r="S208" s="50" t="s">
        <v>105</v>
      </c>
      <c r="T208" s="50" t="s">
        <v>105</v>
      </c>
    </row>
    <row r="209" spans="1:20" hidden="1">
      <c r="A209" s="56" t="s">
        <v>17</v>
      </c>
      <c r="B209" s="57">
        <v>26</v>
      </c>
      <c r="C209" s="5" cm="1">
        <f t="array" ref="C209">IF($I$2="Длительное проживание от 10 ночей ",
INDEX(GRID!$B$4:$U$15,MATCH(C$7,GRID!$A$4:$A$15,0),MATCH(1,($U$2=GRID!$B$1:$U$1)*(КАЛЕНДАРЬ!U29=GRID!$B$3:$U$3),0))*GRID!$H$45,
ROUNDUP(INDEX(GRID!$B$4:$U$15,MATCH(C$7,GRID!$A$4:$A$15,0),MATCH(1,($U$2=GRID!$B$1:$U$1)*(КАЛЕНДАРЬ!U29=GRID!$B$3:$U$3),0))*GRID!$H$45*(1-GRID!$H$46),0))</f>
        <v>51570</v>
      </c>
      <c r="D209" s="5" cm="1">
        <f t="array" ref="D209">IF($I$2="Длительное проживание от 10 ночей ",
INDEX(GRID!$B$18:$U$29,MATCH(C$7,GRID!$A$18:$A$29,0),MATCH(1,($U$2=GRID!$B$1:$U$1)*(КАЛЕНДАРЬ!U29=GRID!$B$3:$U$3),0))*GRID!$H$45,
ROUNDUP(INDEX(GRID!$B$18:$U$29,MATCH(C$7,GRID!$A$18:$A$29,0),MATCH(1,($U$2=GRID!$B$1:$U$1)*(КАЛЕНДАРЬ!U29=GRID!$B$3:$U$3),0))*GRID!$H$45*(1-GRID!$H$46),0))</f>
        <v>56070</v>
      </c>
      <c r="E209" s="5" cm="1">
        <f t="array" ref="E209">IF($I$2="Длительное проживание от 10 ночей ",
INDEX(GRID!$B$4:$U$15,MATCH(E$7,GRID!$A$4:$A$15,0),MATCH(1,($U$2=GRID!$B$1:$U$1)*(КАЛЕНДАРЬ!U29=GRID!$B$3:$U$3),0))*GRID!$H$45,
ROUNDUP(INDEX(GRID!$B$4:$U$15,MATCH(E$7,GRID!$A$4:$A$15,0),MATCH(1,($U$2=GRID!$B$1:$U$1)*(КАЛЕНДАРЬ!U29=GRID!$B$3:$U$3),0))*GRID!$H$45*(1-GRID!$H$46),0))</f>
        <v>60660</v>
      </c>
      <c r="F209" s="5" cm="1">
        <f t="array" ref="F209">IF($I$2="Длительное проживание от 10 ночей ",
INDEX(GRID!$B$18:$U$29,MATCH(E$7,GRID!$A$18:$A$29,0),MATCH(1,($U$2=GRID!$B$1:$U$1)*(КАЛЕНДАРЬ!U29=GRID!$B$3:$U$3),0))*GRID!$H$45,
ROUNDUP(INDEX(GRID!$B$18:$U$29,MATCH(E$7,GRID!$A$18:$A$29,0),MATCH(1,($U$2=GRID!$B$1:$U$1)*(КАЛЕНДАРЬ!U29=GRID!$B$3:$U$3),0))*GRID!$H$45*(1-GRID!$H$46),0))</f>
        <v>65160</v>
      </c>
      <c r="G209" s="50" t="s">
        <v>105</v>
      </c>
      <c r="H209" s="50" t="s">
        <v>105</v>
      </c>
      <c r="I209" s="5" cm="1">
        <f t="array" ref="I209">IF($I$2="Длительное проживание от 10 ночей ",
INDEX(GRID!$B$4:$U$15,MATCH(I$7,GRID!$A$4:$A$15,0),MATCH(1,($U$2=GRID!$B$1:$U$1)*(КАЛЕНДАРЬ!U29=GRID!$B$3:$U$3),0))*GRID!$H$45,
ROUNDUP(INDEX(GRID!$B$4:$U$15,MATCH(I$7,GRID!$A$4:$A$15,0),MATCH(1,($U$2=GRID!$B$1:$U$1)*(КАЛЕНДАРЬ!U29=GRID!$B$3:$U$3),0))*GRID!$H$45*(1-GRID!$H$46),0))</f>
        <v>74250</v>
      </c>
      <c r="J209" s="5" cm="1">
        <f t="array" ref="J209">IF($I$2="Длительное проживание от 10 ночей ",
INDEX(GRID!$B$18:$U$29,MATCH(I$7,GRID!$A$18:$A$29,0),MATCH(1,($U$2=GRID!$B$1:$U$1)*(КАЛЕНДАРЬ!U29=GRID!$B$3:$U$3),0))*GRID!$H$45,
ROUNDUP(INDEX(GRID!$B$18:$U$29,MATCH(I$7,GRID!$A$18:$A$29,0),MATCH(1,($U$2=GRID!$B$1:$U$1)*(КАЛЕНДАРЬ!U29=GRID!$B$3:$U$3),0))*GRID!$H$45*(1-GRID!$H$46),0))</f>
        <v>78750</v>
      </c>
      <c r="K209" s="50" t="s">
        <v>105</v>
      </c>
      <c r="L209" s="50" t="s">
        <v>105</v>
      </c>
      <c r="M209" s="5" cm="1">
        <f t="array" ref="M209">IF($I$2="Длительное проживание от 10 ночей ",
INDEX(GRID!$B$4:$U$15,MATCH(M$7,GRID!$A$4:$A$15,0),MATCH(1,($U$2=GRID!$B$1:$U$1)*(КАЛЕНДАРЬ!U29=GRID!$B$3:$U$3),0))*GRID!$H$45,
ROUNDUP(INDEX(GRID!$B$4:$U$15,MATCH(M$7,GRID!$A$4:$A$15,0),MATCH(1,($U$2=GRID!$B$1:$U$1)*(КАЛЕНДАРЬ!U29=GRID!$B$3:$U$3),0))*GRID!$H$45*(1-GRID!$H$46),0))</f>
        <v>106470</v>
      </c>
      <c r="N209" s="5" cm="1">
        <f t="array" ref="N209">IF($I$2="Длительное проживание от 10 ночей ",
INDEX(GRID!$B$18:$U$29,MATCH(M$7,GRID!$A$18:$A$29,0),MATCH(1,($U$2=GRID!$B$1:$U$1)*(КАЛЕНДАРЬ!U29=GRID!$B$3:$U$3),0))*GRID!$H$45,
ROUNDUP(INDEX(GRID!$B$18:$U$29,MATCH(M$7,GRID!$A$18:$A$29,0),MATCH(1,($U$2=GRID!$B$1:$U$1)*(КАЛЕНДАРЬ!U29=GRID!$B$3:$U$3),0))*GRID!$H$45*(1-GRID!$H$46),0))</f>
        <v>110970</v>
      </c>
      <c r="O209" s="50" t="s">
        <v>105</v>
      </c>
      <c r="P209" s="5" cm="1">
        <f t="array" ref="P209">IF($I$2="Длительное проживание от 10 ночей ",
INDEX(GRID!$B$4:$U$15,MATCH(P$7,GRID!$A$4:$A$15,0),MATCH(1,($U$2=GRID!$B$1:$U$1)*(КАЛЕНДАРЬ!U29=GRID!$B$3:$U$3),0))*GRID!$H$45,
ROUNDUP(INDEX(GRID!$B$4:$U$15,MATCH(P$7,GRID!$A$4:$A$15,0),MATCH(1,($U$2=GRID!$B$1:$U$1)*(КАЛЕНДАРЬ!U29=GRID!$B$3:$U$3),0))*GRID!$H$45*(1-GRID!$H$46),0))</f>
        <v>188010</v>
      </c>
      <c r="Q209" s="5" cm="1">
        <f t="array" ref="Q209">IF($I$2="Длительное проживание от 10 ночей ",
INDEX(GRID!$B$4:$U$15,MATCH(Q$7,GRID!$A$4:$A$15,0),MATCH(1,($U$2=GRID!$B$1:$U$1)*(КАЛЕНДАРЬ!U29=GRID!$B$3:$U$3),0))*GRID!$H$45,
ROUNDUP(INDEX(GRID!$B$4:$U$15,MATCH(Q$7,GRID!$A$4:$A$15,0),MATCH(1,($U$2=GRID!$B$1:$U$1)*(КАЛЕНДАРЬ!U29=GRID!$B$3:$U$3),0))*GRID!$H$45*(1-GRID!$H$46),0))</f>
        <v>216810</v>
      </c>
      <c r="R209" s="50" t="s">
        <v>105</v>
      </c>
      <c r="S209" s="50" t="s">
        <v>105</v>
      </c>
      <c r="T209" s="50" t="s">
        <v>105</v>
      </c>
    </row>
    <row r="210" spans="1:20" hidden="1">
      <c r="A210" s="56" t="s">
        <v>11</v>
      </c>
      <c r="B210" s="57">
        <v>27</v>
      </c>
      <c r="C210" s="5" cm="1">
        <f t="array" ref="C210">IF($I$2="Длительное проживание от 10 ночей ",
INDEX(GRID!$B$4:$U$15,MATCH(C$7,GRID!$A$4:$A$15,0),MATCH(1,($U$2=GRID!$B$1:$U$1)*(КАЛЕНДАРЬ!U30=GRID!$B$3:$U$3),0))*GRID!$H$45,
ROUNDUP(INDEX(GRID!$B$4:$U$15,MATCH(C$7,GRID!$A$4:$A$15,0),MATCH(1,($U$2=GRID!$B$1:$U$1)*(КАЛЕНДАРЬ!U30=GRID!$B$3:$U$3),0))*GRID!$H$45*(1-GRID!$H$46),0))</f>
        <v>47340</v>
      </c>
      <c r="D210" s="5" cm="1">
        <f t="array" ref="D210">IF($I$2="Длительное проживание от 10 ночей ",
INDEX(GRID!$B$18:$U$29,MATCH(C$7,GRID!$A$18:$A$29,0),MATCH(1,($U$2=GRID!$B$1:$U$1)*(КАЛЕНДАРЬ!U30=GRID!$B$3:$U$3),0))*GRID!$H$45,
ROUNDUP(INDEX(GRID!$B$18:$U$29,MATCH(C$7,GRID!$A$18:$A$29,0),MATCH(1,($U$2=GRID!$B$1:$U$1)*(КАЛЕНДАРЬ!U30=GRID!$B$3:$U$3),0))*GRID!$H$45*(1-GRID!$H$46),0))</f>
        <v>51840</v>
      </c>
      <c r="E210" s="5" cm="1">
        <f t="array" ref="E210">IF($I$2="Длительное проживание от 10 ночей ",
INDEX(GRID!$B$4:$U$15,MATCH(E$7,GRID!$A$4:$A$15,0),MATCH(1,($U$2=GRID!$B$1:$U$1)*(КАЛЕНДАРЬ!U30=GRID!$B$3:$U$3),0))*GRID!$H$45,
ROUNDUP(INDEX(GRID!$B$4:$U$15,MATCH(E$7,GRID!$A$4:$A$15,0),MATCH(1,($U$2=GRID!$B$1:$U$1)*(КАЛЕНДАРЬ!U30=GRID!$B$3:$U$3),0))*GRID!$H$45*(1-GRID!$H$46),0))</f>
        <v>55890</v>
      </c>
      <c r="F210" s="5" cm="1">
        <f t="array" ref="F210">IF($I$2="Длительное проживание от 10 ночей ",
INDEX(GRID!$B$18:$U$29,MATCH(E$7,GRID!$A$18:$A$29,0),MATCH(1,($U$2=GRID!$B$1:$U$1)*(КАЛЕНДАРЬ!U30=GRID!$B$3:$U$3),0))*GRID!$H$45,
ROUNDUP(INDEX(GRID!$B$18:$U$29,MATCH(E$7,GRID!$A$18:$A$29,0),MATCH(1,($U$2=GRID!$B$1:$U$1)*(КАЛЕНДАРЬ!U30=GRID!$B$3:$U$3),0))*GRID!$H$45*(1-GRID!$H$46),0))</f>
        <v>60390</v>
      </c>
      <c r="G210" s="50" t="s">
        <v>105</v>
      </c>
      <c r="H210" s="50" t="s">
        <v>105</v>
      </c>
      <c r="I210" s="5" cm="1">
        <f t="array" ref="I210">IF($I$2="Длительное проживание от 10 ночей ",
INDEX(GRID!$B$4:$U$15,MATCH(I$7,GRID!$A$4:$A$15,0),MATCH(1,($U$2=GRID!$B$1:$U$1)*(КАЛЕНДАРЬ!U30=GRID!$B$3:$U$3),0))*GRID!$H$45,
ROUNDUP(INDEX(GRID!$B$4:$U$15,MATCH(I$7,GRID!$A$4:$A$15,0),MATCH(1,($U$2=GRID!$B$1:$U$1)*(КАЛЕНДАРЬ!U30=GRID!$B$3:$U$3),0))*GRID!$H$45*(1-GRID!$H$46),0))</f>
        <v>68940</v>
      </c>
      <c r="J210" s="5" cm="1">
        <f t="array" ref="J210">IF($I$2="Длительное проживание от 10 ночей ",
INDEX(GRID!$B$18:$U$29,MATCH(I$7,GRID!$A$18:$A$29,0),MATCH(1,($U$2=GRID!$B$1:$U$1)*(КАЛЕНДАРЬ!U30=GRID!$B$3:$U$3),0))*GRID!$H$45,
ROUNDUP(INDEX(GRID!$B$18:$U$29,MATCH(I$7,GRID!$A$18:$A$29,0),MATCH(1,($U$2=GRID!$B$1:$U$1)*(КАЛЕНДАРЬ!U30=GRID!$B$3:$U$3),0))*GRID!$H$45*(1-GRID!$H$46),0))</f>
        <v>73440</v>
      </c>
      <c r="K210" s="50" t="s">
        <v>105</v>
      </c>
      <c r="L210" s="50" t="s">
        <v>105</v>
      </c>
      <c r="M210" s="5" cm="1">
        <f t="array" ref="M210">IF($I$2="Длительное проживание от 10 ночей ",
INDEX(GRID!$B$4:$U$15,MATCH(M$7,GRID!$A$4:$A$15,0),MATCH(1,($U$2=GRID!$B$1:$U$1)*(КАЛЕНДАРЬ!U30=GRID!$B$3:$U$3),0))*GRID!$H$45,
ROUNDUP(INDEX(GRID!$B$4:$U$15,MATCH(M$7,GRID!$A$4:$A$15,0),MATCH(1,($U$2=GRID!$B$1:$U$1)*(КАЛЕНДАРЬ!U30=GRID!$B$3:$U$3),0))*GRID!$H$45*(1-GRID!$H$46),0))</f>
        <v>99360</v>
      </c>
      <c r="N210" s="5" cm="1">
        <f t="array" ref="N210">IF($I$2="Длительное проживание от 10 ночей ",
INDEX(GRID!$B$18:$U$29,MATCH(M$7,GRID!$A$18:$A$29,0),MATCH(1,($U$2=GRID!$B$1:$U$1)*(КАЛЕНДАРЬ!U30=GRID!$B$3:$U$3),0))*GRID!$H$45,
ROUNDUP(INDEX(GRID!$B$18:$U$29,MATCH(M$7,GRID!$A$18:$A$29,0),MATCH(1,($U$2=GRID!$B$1:$U$1)*(КАЛЕНДАРЬ!U30=GRID!$B$3:$U$3),0))*GRID!$H$45*(1-GRID!$H$46),0))</f>
        <v>103860</v>
      </c>
      <c r="O210" s="50" t="s">
        <v>105</v>
      </c>
      <c r="P210" s="5" cm="1">
        <f t="array" ref="P210">IF($I$2="Длительное проживание от 10 ночей ",
INDEX(GRID!$B$4:$U$15,MATCH(P$7,GRID!$A$4:$A$15,0),MATCH(1,($U$2=GRID!$B$1:$U$1)*(КАЛЕНДАРЬ!U30=GRID!$B$3:$U$3),0))*GRID!$H$45,
ROUNDUP(INDEX(GRID!$B$4:$U$15,MATCH(P$7,GRID!$A$4:$A$15,0),MATCH(1,($U$2=GRID!$B$1:$U$1)*(КАЛЕНДАРЬ!U30=GRID!$B$3:$U$3),0))*GRID!$H$45*(1-GRID!$H$46),0))</f>
        <v>179370</v>
      </c>
      <c r="Q210" s="5" cm="1">
        <f t="array" ref="Q210">IF($I$2="Длительное проживание от 10 ночей ",
INDEX(GRID!$B$4:$U$15,MATCH(Q$7,GRID!$A$4:$A$15,0),MATCH(1,($U$2=GRID!$B$1:$U$1)*(КАЛЕНДАРЬ!U30=GRID!$B$3:$U$3),0))*GRID!$H$45,
ROUNDUP(INDEX(GRID!$B$4:$U$15,MATCH(Q$7,GRID!$A$4:$A$15,0),MATCH(1,($U$2=GRID!$B$1:$U$1)*(КАЛЕНДАРЬ!U30=GRID!$B$3:$U$3),0))*GRID!$H$45*(1-GRID!$H$46),0))</f>
        <v>207540</v>
      </c>
      <c r="R210" s="50" t="s">
        <v>105</v>
      </c>
      <c r="S210" s="50" t="s">
        <v>105</v>
      </c>
      <c r="T210" s="50" t="s">
        <v>105</v>
      </c>
    </row>
    <row r="211" spans="1:20" hidden="1">
      <c r="A211" s="56" t="s">
        <v>12</v>
      </c>
      <c r="B211" s="57">
        <v>28</v>
      </c>
      <c r="C211" s="5" cm="1">
        <f t="array" ref="C211">IF($I$2="Длительное проживание от 10 ночей ",
INDEX(GRID!$B$4:$U$15,MATCH(C$7,GRID!$A$4:$A$15,0),MATCH(1,($U$2=GRID!$B$1:$U$1)*(КАЛЕНДАРЬ!U31=GRID!$B$3:$U$3),0))*GRID!$H$45,
ROUNDUP(INDEX(GRID!$B$4:$U$15,MATCH(C$7,GRID!$A$4:$A$15,0),MATCH(1,($U$2=GRID!$B$1:$U$1)*(КАЛЕНДАРЬ!U31=GRID!$B$3:$U$3),0))*GRID!$H$45*(1-GRID!$H$46),0))</f>
        <v>47340</v>
      </c>
      <c r="D211" s="5" cm="1">
        <f t="array" ref="D211">IF($I$2="Длительное проживание от 10 ночей ",
INDEX(GRID!$B$18:$U$29,MATCH(C$7,GRID!$A$18:$A$29,0),MATCH(1,($U$2=GRID!$B$1:$U$1)*(КАЛЕНДАРЬ!U31=GRID!$B$3:$U$3),0))*GRID!$H$45,
ROUNDUP(INDEX(GRID!$B$18:$U$29,MATCH(C$7,GRID!$A$18:$A$29,0),MATCH(1,($U$2=GRID!$B$1:$U$1)*(КАЛЕНДАРЬ!U31=GRID!$B$3:$U$3),0))*GRID!$H$45*(1-GRID!$H$46),0))</f>
        <v>51840</v>
      </c>
      <c r="E211" s="5" cm="1">
        <f t="array" ref="E211">IF($I$2="Длительное проживание от 10 ночей ",
INDEX(GRID!$B$4:$U$15,MATCH(E$7,GRID!$A$4:$A$15,0),MATCH(1,($U$2=GRID!$B$1:$U$1)*(КАЛЕНДАРЬ!U31=GRID!$B$3:$U$3),0))*GRID!$H$45,
ROUNDUP(INDEX(GRID!$B$4:$U$15,MATCH(E$7,GRID!$A$4:$A$15,0),MATCH(1,($U$2=GRID!$B$1:$U$1)*(КАЛЕНДАРЬ!U31=GRID!$B$3:$U$3),0))*GRID!$H$45*(1-GRID!$H$46),0))</f>
        <v>55890</v>
      </c>
      <c r="F211" s="5" cm="1">
        <f t="array" ref="F211">IF($I$2="Длительное проживание от 10 ночей ",
INDEX(GRID!$B$18:$U$29,MATCH(E$7,GRID!$A$18:$A$29,0),MATCH(1,($U$2=GRID!$B$1:$U$1)*(КАЛЕНДАРЬ!U31=GRID!$B$3:$U$3),0))*GRID!$H$45,
ROUNDUP(INDEX(GRID!$B$18:$U$29,MATCH(E$7,GRID!$A$18:$A$29,0),MATCH(1,($U$2=GRID!$B$1:$U$1)*(КАЛЕНДАРЬ!U31=GRID!$B$3:$U$3),0))*GRID!$H$45*(1-GRID!$H$46),0))</f>
        <v>60390</v>
      </c>
      <c r="G211" s="50" t="s">
        <v>105</v>
      </c>
      <c r="H211" s="50" t="s">
        <v>105</v>
      </c>
      <c r="I211" s="5" cm="1">
        <f t="array" ref="I211">IF($I$2="Длительное проживание от 10 ночей ",
INDEX(GRID!$B$4:$U$15,MATCH(I$7,GRID!$A$4:$A$15,0),MATCH(1,($U$2=GRID!$B$1:$U$1)*(КАЛЕНДАРЬ!U31=GRID!$B$3:$U$3),0))*GRID!$H$45,
ROUNDUP(INDEX(GRID!$B$4:$U$15,MATCH(I$7,GRID!$A$4:$A$15,0),MATCH(1,($U$2=GRID!$B$1:$U$1)*(КАЛЕНДАРЬ!U31=GRID!$B$3:$U$3),0))*GRID!$H$45*(1-GRID!$H$46),0))</f>
        <v>68940</v>
      </c>
      <c r="J211" s="5" cm="1">
        <f t="array" ref="J211">IF($I$2="Длительное проживание от 10 ночей ",
INDEX(GRID!$B$18:$U$29,MATCH(I$7,GRID!$A$18:$A$29,0),MATCH(1,($U$2=GRID!$B$1:$U$1)*(КАЛЕНДАРЬ!U31=GRID!$B$3:$U$3),0))*GRID!$H$45,
ROUNDUP(INDEX(GRID!$B$18:$U$29,MATCH(I$7,GRID!$A$18:$A$29,0),MATCH(1,($U$2=GRID!$B$1:$U$1)*(КАЛЕНДАРЬ!U31=GRID!$B$3:$U$3),0))*GRID!$H$45*(1-GRID!$H$46),0))</f>
        <v>73440</v>
      </c>
      <c r="K211" s="50" t="s">
        <v>105</v>
      </c>
      <c r="L211" s="50" t="s">
        <v>105</v>
      </c>
      <c r="M211" s="5" cm="1">
        <f t="array" ref="M211">IF($I$2="Длительное проживание от 10 ночей ",
INDEX(GRID!$B$4:$U$15,MATCH(M$7,GRID!$A$4:$A$15,0),MATCH(1,($U$2=GRID!$B$1:$U$1)*(КАЛЕНДАРЬ!U31=GRID!$B$3:$U$3),0))*GRID!$H$45,
ROUNDUP(INDEX(GRID!$B$4:$U$15,MATCH(M$7,GRID!$A$4:$A$15,0),MATCH(1,($U$2=GRID!$B$1:$U$1)*(КАЛЕНДАРЬ!U31=GRID!$B$3:$U$3),0))*GRID!$H$45*(1-GRID!$H$46),0))</f>
        <v>99360</v>
      </c>
      <c r="N211" s="5" cm="1">
        <f t="array" ref="N211">IF($I$2="Длительное проживание от 10 ночей ",
INDEX(GRID!$B$18:$U$29,MATCH(M$7,GRID!$A$18:$A$29,0),MATCH(1,($U$2=GRID!$B$1:$U$1)*(КАЛЕНДАРЬ!U31=GRID!$B$3:$U$3),0))*GRID!$H$45,
ROUNDUP(INDEX(GRID!$B$18:$U$29,MATCH(M$7,GRID!$A$18:$A$29,0),MATCH(1,($U$2=GRID!$B$1:$U$1)*(КАЛЕНДАРЬ!U31=GRID!$B$3:$U$3),0))*GRID!$H$45*(1-GRID!$H$46),0))</f>
        <v>103860</v>
      </c>
      <c r="O211" s="50" t="s">
        <v>105</v>
      </c>
      <c r="P211" s="5" cm="1">
        <f t="array" ref="P211">IF($I$2="Длительное проживание от 10 ночей ",
INDEX(GRID!$B$4:$U$15,MATCH(P$7,GRID!$A$4:$A$15,0),MATCH(1,($U$2=GRID!$B$1:$U$1)*(КАЛЕНДАРЬ!U31=GRID!$B$3:$U$3),0))*GRID!$H$45,
ROUNDUP(INDEX(GRID!$B$4:$U$15,MATCH(P$7,GRID!$A$4:$A$15,0),MATCH(1,($U$2=GRID!$B$1:$U$1)*(КАЛЕНДАРЬ!U31=GRID!$B$3:$U$3),0))*GRID!$H$45*(1-GRID!$H$46),0))</f>
        <v>179370</v>
      </c>
      <c r="Q211" s="5" cm="1">
        <f t="array" ref="Q211">IF($I$2="Длительное проживание от 10 ночей ",
INDEX(GRID!$B$4:$U$15,MATCH(Q$7,GRID!$A$4:$A$15,0),MATCH(1,($U$2=GRID!$B$1:$U$1)*(КАЛЕНДАРЬ!U31=GRID!$B$3:$U$3),0))*GRID!$H$45,
ROUNDUP(INDEX(GRID!$B$4:$U$15,MATCH(Q$7,GRID!$A$4:$A$15,0),MATCH(1,($U$2=GRID!$B$1:$U$1)*(КАЛЕНДАРЬ!U31=GRID!$B$3:$U$3),0))*GRID!$H$45*(1-GRID!$H$46),0))</f>
        <v>207540</v>
      </c>
      <c r="R211" s="50" t="s">
        <v>105</v>
      </c>
      <c r="S211" s="50" t="s">
        <v>105</v>
      </c>
      <c r="T211" s="50" t="s">
        <v>105</v>
      </c>
    </row>
    <row r="212" spans="1:20" hidden="1">
      <c r="A212" s="56" t="s">
        <v>13</v>
      </c>
      <c r="B212" s="57">
        <v>29</v>
      </c>
      <c r="C212" s="5" cm="1">
        <f t="array" ref="C212">IF($I$2="Длительное проживание от 10 ночей ",
INDEX(GRID!$B$4:$U$15,MATCH(C$7,GRID!$A$4:$A$15,0),MATCH(1,($U$2=GRID!$B$1:$U$1)*(КАЛЕНДАРЬ!U32=GRID!$B$3:$U$3),0))*GRID!$H$45,
ROUNDUP(INDEX(GRID!$B$4:$U$15,MATCH(C$7,GRID!$A$4:$A$15,0),MATCH(1,($U$2=GRID!$B$1:$U$1)*(КАЛЕНДАРЬ!U32=GRID!$B$3:$U$3),0))*GRID!$H$45*(1-GRID!$H$46),0))</f>
        <v>47340</v>
      </c>
      <c r="D212" s="5" cm="1">
        <f t="array" ref="D212">IF($I$2="Длительное проживание от 10 ночей ",
INDEX(GRID!$B$18:$U$29,MATCH(C$7,GRID!$A$18:$A$29,0),MATCH(1,($U$2=GRID!$B$1:$U$1)*(КАЛЕНДАРЬ!U32=GRID!$B$3:$U$3),0))*GRID!$H$45,
ROUNDUP(INDEX(GRID!$B$18:$U$29,MATCH(C$7,GRID!$A$18:$A$29,0),MATCH(1,($U$2=GRID!$B$1:$U$1)*(КАЛЕНДАРЬ!U32=GRID!$B$3:$U$3),0))*GRID!$H$45*(1-GRID!$H$46),0))</f>
        <v>51840</v>
      </c>
      <c r="E212" s="5" cm="1">
        <f t="array" ref="E212">IF($I$2="Длительное проживание от 10 ночей ",
INDEX(GRID!$B$4:$U$15,MATCH(E$7,GRID!$A$4:$A$15,0),MATCH(1,($U$2=GRID!$B$1:$U$1)*(КАЛЕНДАРЬ!U32=GRID!$B$3:$U$3),0))*GRID!$H$45,
ROUNDUP(INDEX(GRID!$B$4:$U$15,MATCH(E$7,GRID!$A$4:$A$15,0),MATCH(1,($U$2=GRID!$B$1:$U$1)*(КАЛЕНДАРЬ!U32=GRID!$B$3:$U$3),0))*GRID!$H$45*(1-GRID!$H$46),0))</f>
        <v>55890</v>
      </c>
      <c r="F212" s="5" cm="1">
        <f t="array" ref="F212">IF($I$2="Длительное проживание от 10 ночей ",
INDEX(GRID!$B$18:$U$29,MATCH(E$7,GRID!$A$18:$A$29,0),MATCH(1,($U$2=GRID!$B$1:$U$1)*(КАЛЕНДАРЬ!U32=GRID!$B$3:$U$3),0))*GRID!$H$45,
ROUNDUP(INDEX(GRID!$B$18:$U$29,MATCH(E$7,GRID!$A$18:$A$29,0),MATCH(1,($U$2=GRID!$B$1:$U$1)*(КАЛЕНДАРЬ!U32=GRID!$B$3:$U$3),0))*GRID!$H$45*(1-GRID!$H$46),0))</f>
        <v>60390</v>
      </c>
      <c r="G212" s="50" t="s">
        <v>105</v>
      </c>
      <c r="H212" s="50" t="s">
        <v>105</v>
      </c>
      <c r="I212" s="5" cm="1">
        <f t="array" ref="I212">IF($I$2="Длительное проживание от 10 ночей ",
INDEX(GRID!$B$4:$U$15,MATCH(I$7,GRID!$A$4:$A$15,0),MATCH(1,($U$2=GRID!$B$1:$U$1)*(КАЛЕНДАРЬ!U32=GRID!$B$3:$U$3),0))*GRID!$H$45,
ROUNDUP(INDEX(GRID!$B$4:$U$15,MATCH(I$7,GRID!$A$4:$A$15,0),MATCH(1,($U$2=GRID!$B$1:$U$1)*(КАЛЕНДАРЬ!U32=GRID!$B$3:$U$3),0))*GRID!$H$45*(1-GRID!$H$46),0))</f>
        <v>68940</v>
      </c>
      <c r="J212" s="5" cm="1">
        <f t="array" ref="J212">IF($I$2="Длительное проживание от 10 ночей ",
INDEX(GRID!$B$18:$U$29,MATCH(I$7,GRID!$A$18:$A$29,0),MATCH(1,($U$2=GRID!$B$1:$U$1)*(КАЛЕНДАРЬ!U32=GRID!$B$3:$U$3),0))*GRID!$H$45,
ROUNDUP(INDEX(GRID!$B$18:$U$29,MATCH(I$7,GRID!$A$18:$A$29,0),MATCH(1,($U$2=GRID!$B$1:$U$1)*(КАЛЕНДАРЬ!U32=GRID!$B$3:$U$3),0))*GRID!$H$45*(1-GRID!$H$46),0))</f>
        <v>73440</v>
      </c>
      <c r="K212" s="50" t="s">
        <v>105</v>
      </c>
      <c r="L212" s="50" t="s">
        <v>105</v>
      </c>
      <c r="M212" s="5" cm="1">
        <f t="array" ref="M212">IF($I$2="Длительное проживание от 10 ночей ",
INDEX(GRID!$B$4:$U$15,MATCH(M$7,GRID!$A$4:$A$15,0),MATCH(1,($U$2=GRID!$B$1:$U$1)*(КАЛЕНДАРЬ!U32=GRID!$B$3:$U$3),0))*GRID!$H$45,
ROUNDUP(INDEX(GRID!$B$4:$U$15,MATCH(M$7,GRID!$A$4:$A$15,0),MATCH(1,($U$2=GRID!$B$1:$U$1)*(КАЛЕНДАРЬ!U32=GRID!$B$3:$U$3),0))*GRID!$H$45*(1-GRID!$H$46),0))</f>
        <v>99360</v>
      </c>
      <c r="N212" s="5" cm="1">
        <f t="array" ref="N212">IF($I$2="Длительное проживание от 10 ночей ",
INDEX(GRID!$B$18:$U$29,MATCH(M$7,GRID!$A$18:$A$29,0),MATCH(1,($U$2=GRID!$B$1:$U$1)*(КАЛЕНДАРЬ!U32=GRID!$B$3:$U$3),0))*GRID!$H$45,
ROUNDUP(INDEX(GRID!$B$18:$U$29,MATCH(M$7,GRID!$A$18:$A$29,0),MATCH(1,($U$2=GRID!$B$1:$U$1)*(КАЛЕНДАРЬ!U32=GRID!$B$3:$U$3),0))*GRID!$H$45*(1-GRID!$H$46),0))</f>
        <v>103860</v>
      </c>
      <c r="O212" s="50" t="s">
        <v>105</v>
      </c>
      <c r="P212" s="5" cm="1">
        <f t="array" ref="P212">IF($I$2="Длительное проживание от 10 ночей ",
INDEX(GRID!$B$4:$U$15,MATCH(P$7,GRID!$A$4:$A$15,0),MATCH(1,($U$2=GRID!$B$1:$U$1)*(КАЛЕНДАРЬ!U32=GRID!$B$3:$U$3),0))*GRID!$H$45,
ROUNDUP(INDEX(GRID!$B$4:$U$15,MATCH(P$7,GRID!$A$4:$A$15,0),MATCH(1,($U$2=GRID!$B$1:$U$1)*(КАЛЕНДАРЬ!U32=GRID!$B$3:$U$3),0))*GRID!$H$45*(1-GRID!$H$46),0))</f>
        <v>179370</v>
      </c>
      <c r="Q212" s="5" cm="1">
        <f t="array" ref="Q212">IF($I$2="Длительное проживание от 10 ночей ",
INDEX(GRID!$B$4:$U$15,MATCH(Q$7,GRID!$A$4:$A$15,0),MATCH(1,($U$2=GRID!$B$1:$U$1)*(КАЛЕНДАРЬ!U32=GRID!$B$3:$U$3),0))*GRID!$H$45,
ROUNDUP(INDEX(GRID!$B$4:$U$15,MATCH(Q$7,GRID!$A$4:$A$15,0),MATCH(1,($U$2=GRID!$B$1:$U$1)*(КАЛЕНДАРЬ!U32=GRID!$B$3:$U$3),0))*GRID!$H$45*(1-GRID!$H$46),0))</f>
        <v>207540</v>
      </c>
      <c r="R212" s="50" t="s">
        <v>105</v>
      </c>
      <c r="S212" s="50" t="s">
        <v>105</v>
      </c>
      <c r="T212" s="50" t="s">
        <v>105</v>
      </c>
    </row>
    <row r="213" spans="1:20" hidden="1">
      <c r="A213" s="56" t="s">
        <v>14</v>
      </c>
      <c r="B213" s="57">
        <v>30</v>
      </c>
      <c r="C213" s="5" cm="1">
        <f t="array" ref="C213">IF($I$2="Длительное проживание от 10 ночей ",
INDEX(GRID!$B$4:$U$15,MATCH(C$7,GRID!$A$4:$A$15,0),MATCH(1,($U$2=GRID!$B$1:$U$1)*(КАЛЕНДАРЬ!U33=GRID!$B$3:$U$3),0))*GRID!$H$45,
ROUNDUP(INDEX(GRID!$B$4:$U$15,MATCH(C$7,GRID!$A$4:$A$15,0),MATCH(1,($U$2=GRID!$B$1:$U$1)*(КАЛЕНДАРЬ!U33=GRID!$B$3:$U$3),0))*GRID!$H$45*(1-GRID!$H$46),0))</f>
        <v>47340</v>
      </c>
      <c r="D213" s="5" cm="1">
        <f t="array" ref="D213">IF($I$2="Длительное проживание от 10 ночей ",
INDEX(GRID!$B$18:$U$29,MATCH(C$7,GRID!$A$18:$A$29,0),MATCH(1,($U$2=GRID!$B$1:$U$1)*(КАЛЕНДАРЬ!U33=GRID!$B$3:$U$3),0))*GRID!$H$45,
ROUNDUP(INDEX(GRID!$B$18:$U$29,MATCH(C$7,GRID!$A$18:$A$29,0),MATCH(1,($U$2=GRID!$B$1:$U$1)*(КАЛЕНДАРЬ!U33=GRID!$B$3:$U$3),0))*GRID!$H$45*(1-GRID!$H$46),0))</f>
        <v>51840</v>
      </c>
      <c r="E213" s="5" cm="1">
        <f t="array" ref="E213">IF($I$2="Длительное проживание от 10 ночей ",
INDEX(GRID!$B$4:$U$15,MATCH(E$7,GRID!$A$4:$A$15,0),MATCH(1,($U$2=GRID!$B$1:$U$1)*(КАЛЕНДАРЬ!U33=GRID!$B$3:$U$3),0))*GRID!$H$45,
ROUNDUP(INDEX(GRID!$B$4:$U$15,MATCH(E$7,GRID!$A$4:$A$15,0),MATCH(1,($U$2=GRID!$B$1:$U$1)*(КАЛЕНДАРЬ!U33=GRID!$B$3:$U$3),0))*GRID!$H$45*(1-GRID!$H$46),0))</f>
        <v>55890</v>
      </c>
      <c r="F213" s="5" cm="1">
        <f t="array" ref="F213">IF($I$2="Длительное проживание от 10 ночей ",
INDEX(GRID!$B$18:$U$29,MATCH(E$7,GRID!$A$18:$A$29,0),MATCH(1,($U$2=GRID!$B$1:$U$1)*(КАЛЕНДАРЬ!U33=GRID!$B$3:$U$3),0))*GRID!$H$45,
ROUNDUP(INDEX(GRID!$B$18:$U$29,MATCH(E$7,GRID!$A$18:$A$29,0),MATCH(1,($U$2=GRID!$B$1:$U$1)*(КАЛЕНДАРЬ!U33=GRID!$B$3:$U$3),0))*GRID!$H$45*(1-GRID!$H$46),0))</f>
        <v>60390</v>
      </c>
      <c r="G213" s="50" t="s">
        <v>105</v>
      </c>
      <c r="H213" s="50" t="s">
        <v>105</v>
      </c>
      <c r="I213" s="5" cm="1">
        <f t="array" ref="I213">IF($I$2="Длительное проживание от 10 ночей ",
INDEX(GRID!$B$4:$U$15,MATCH(I$7,GRID!$A$4:$A$15,0),MATCH(1,($U$2=GRID!$B$1:$U$1)*(КАЛЕНДАРЬ!U33=GRID!$B$3:$U$3),0))*GRID!$H$45,
ROUNDUP(INDEX(GRID!$B$4:$U$15,MATCH(I$7,GRID!$A$4:$A$15,0),MATCH(1,($U$2=GRID!$B$1:$U$1)*(КАЛЕНДАРЬ!U33=GRID!$B$3:$U$3),0))*GRID!$H$45*(1-GRID!$H$46),0))</f>
        <v>68940</v>
      </c>
      <c r="J213" s="5" cm="1">
        <f t="array" ref="J213">IF($I$2="Длительное проживание от 10 ночей ",
INDEX(GRID!$B$18:$U$29,MATCH(I$7,GRID!$A$18:$A$29,0),MATCH(1,($U$2=GRID!$B$1:$U$1)*(КАЛЕНДАРЬ!U33=GRID!$B$3:$U$3),0))*GRID!$H$45,
ROUNDUP(INDEX(GRID!$B$18:$U$29,MATCH(I$7,GRID!$A$18:$A$29,0),MATCH(1,($U$2=GRID!$B$1:$U$1)*(КАЛЕНДАРЬ!U33=GRID!$B$3:$U$3),0))*GRID!$H$45*(1-GRID!$H$46),0))</f>
        <v>73440</v>
      </c>
      <c r="K213" s="50" t="s">
        <v>105</v>
      </c>
      <c r="L213" s="50" t="s">
        <v>105</v>
      </c>
      <c r="M213" s="5" cm="1">
        <f t="array" ref="M213">IF($I$2="Длительное проживание от 10 ночей ",
INDEX(GRID!$B$4:$U$15,MATCH(M$7,GRID!$A$4:$A$15,0),MATCH(1,($U$2=GRID!$B$1:$U$1)*(КАЛЕНДАРЬ!U33=GRID!$B$3:$U$3),0))*GRID!$H$45,
ROUNDUP(INDEX(GRID!$B$4:$U$15,MATCH(M$7,GRID!$A$4:$A$15,0),MATCH(1,($U$2=GRID!$B$1:$U$1)*(КАЛЕНДАРЬ!U33=GRID!$B$3:$U$3),0))*GRID!$H$45*(1-GRID!$H$46),0))</f>
        <v>99360</v>
      </c>
      <c r="N213" s="5" cm="1">
        <f t="array" ref="N213">IF($I$2="Длительное проживание от 10 ночей ",
INDEX(GRID!$B$18:$U$29,MATCH(M$7,GRID!$A$18:$A$29,0),MATCH(1,($U$2=GRID!$B$1:$U$1)*(КАЛЕНДАРЬ!U33=GRID!$B$3:$U$3),0))*GRID!$H$45,
ROUNDUP(INDEX(GRID!$B$18:$U$29,MATCH(M$7,GRID!$A$18:$A$29,0),MATCH(1,($U$2=GRID!$B$1:$U$1)*(КАЛЕНДАРЬ!U33=GRID!$B$3:$U$3),0))*GRID!$H$45*(1-GRID!$H$46),0))</f>
        <v>103860</v>
      </c>
      <c r="O213" s="50" t="s">
        <v>105</v>
      </c>
      <c r="P213" s="5" cm="1">
        <f t="array" ref="P213">IF($I$2="Длительное проживание от 10 ночей ",
INDEX(GRID!$B$4:$U$15,MATCH(P$7,GRID!$A$4:$A$15,0),MATCH(1,($U$2=GRID!$B$1:$U$1)*(КАЛЕНДАРЬ!U33=GRID!$B$3:$U$3),0))*GRID!$H$45,
ROUNDUP(INDEX(GRID!$B$4:$U$15,MATCH(P$7,GRID!$A$4:$A$15,0),MATCH(1,($U$2=GRID!$B$1:$U$1)*(КАЛЕНДАРЬ!U33=GRID!$B$3:$U$3),0))*GRID!$H$45*(1-GRID!$H$46),0))</f>
        <v>179370</v>
      </c>
      <c r="Q213" s="5" cm="1">
        <f t="array" ref="Q213">IF($I$2="Длительное проживание от 10 ночей ",
INDEX(GRID!$B$4:$U$15,MATCH(Q$7,GRID!$A$4:$A$15,0),MATCH(1,($U$2=GRID!$B$1:$U$1)*(КАЛЕНДАРЬ!U33=GRID!$B$3:$U$3),0))*GRID!$H$45,
ROUNDUP(INDEX(GRID!$B$4:$U$15,MATCH(Q$7,GRID!$A$4:$A$15,0),MATCH(1,($U$2=GRID!$B$1:$U$1)*(КАЛЕНДАРЬ!U33=GRID!$B$3:$U$3),0))*GRID!$H$45*(1-GRID!$H$46),0))</f>
        <v>207540</v>
      </c>
      <c r="R213" s="50" t="s">
        <v>105</v>
      </c>
      <c r="S213" s="50" t="s">
        <v>105</v>
      </c>
      <c r="T213" s="50" t="s">
        <v>105</v>
      </c>
    </row>
    <row r="214" spans="1:20" hidden="1">
      <c r="A214" s="56" t="s">
        <v>15</v>
      </c>
      <c r="B214" s="57">
        <v>31</v>
      </c>
      <c r="C214" s="5" cm="1">
        <f t="array" ref="C214">IF($I$2="Длительное проживание от 10 ночей ",
INDEX(GRID!$B$4:$U$15,MATCH(C$7,GRID!$A$4:$A$15,0),MATCH(1,($U$2=GRID!$B$1:$U$1)*(КАЛЕНДАРЬ!U34=GRID!$B$3:$U$3),0))*GRID!$H$45,
ROUNDUP(INDEX(GRID!$B$4:$U$15,MATCH(C$7,GRID!$A$4:$A$15,0),MATCH(1,($U$2=GRID!$B$1:$U$1)*(КАЛЕНДАРЬ!U34=GRID!$B$3:$U$3),0))*GRID!$H$45*(1-GRID!$H$46),0))</f>
        <v>47340</v>
      </c>
      <c r="D214" s="5" cm="1">
        <f t="array" ref="D214">IF($I$2="Длительное проживание от 10 ночей ",
INDEX(GRID!$B$18:$U$29,MATCH(C$7,GRID!$A$18:$A$29,0),MATCH(1,($U$2=GRID!$B$1:$U$1)*(КАЛЕНДАРЬ!U34=GRID!$B$3:$U$3),0))*GRID!$H$45,
ROUNDUP(INDEX(GRID!$B$18:$U$29,MATCH(C$7,GRID!$A$18:$A$29,0),MATCH(1,($U$2=GRID!$B$1:$U$1)*(КАЛЕНДАРЬ!U34=GRID!$B$3:$U$3),0))*GRID!$H$45*(1-GRID!$H$46),0))</f>
        <v>51840</v>
      </c>
      <c r="E214" s="5" cm="1">
        <f t="array" ref="E214">IF($I$2="Длительное проживание от 10 ночей ",
INDEX(GRID!$B$4:$U$15,MATCH(E$7,GRID!$A$4:$A$15,0),MATCH(1,($U$2=GRID!$B$1:$U$1)*(КАЛЕНДАРЬ!U34=GRID!$B$3:$U$3),0))*GRID!$H$45,
ROUNDUP(INDEX(GRID!$B$4:$U$15,MATCH(E$7,GRID!$A$4:$A$15,0),MATCH(1,($U$2=GRID!$B$1:$U$1)*(КАЛЕНДАРЬ!U34=GRID!$B$3:$U$3),0))*GRID!$H$45*(1-GRID!$H$46),0))</f>
        <v>55890</v>
      </c>
      <c r="F214" s="5" cm="1">
        <f t="array" ref="F214">IF($I$2="Длительное проживание от 10 ночей ",
INDEX(GRID!$B$18:$U$29,MATCH(E$7,GRID!$A$18:$A$29,0),MATCH(1,($U$2=GRID!$B$1:$U$1)*(КАЛЕНДАРЬ!U34=GRID!$B$3:$U$3),0))*GRID!$H$45,
ROUNDUP(INDEX(GRID!$B$18:$U$29,MATCH(E$7,GRID!$A$18:$A$29,0),MATCH(1,($U$2=GRID!$B$1:$U$1)*(КАЛЕНДАРЬ!U34=GRID!$B$3:$U$3),0))*GRID!$H$45*(1-GRID!$H$46),0))</f>
        <v>60390</v>
      </c>
      <c r="G214" s="50" t="s">
        <v>105</v>
      </c>
      <c r="H214" s="50" t="s">
        <v>105</v>
      </c>
      <c r="I214" s="5" cm="1">
        <f t="array" ref="I214">IF($I$2="Длительное проживание от 10 ночей ",
INDEX(GRID!$B$4:$U$15,MATCH(I$7,GRID!$A$4:$A$15,0),MATCH(1,($U$2=GRID!$B$1:$U$1)*(КАЛЕНДАРЬ!U34=GRID!$B$3:$U$3),0))*GRID!$H$45,
ROUNDUP(INDEX(GRID!$B$4:$U$15,MATCH(I$7,GRID!$A$4:$A$15,0),MATCH(1,($U$2=GRID!$B$1:$U$1)*(КАЛЕНДАРЬ!U34=GRID!$B$3:$U$3),0))*GRID!$H$45*(1-GRID!$H$46),0))</f>
        <v>68940</v>
      </c>
      <c r="J214" s="5" cm="1">
        <f t="array" ref="J214">IF($I$2="Длительное проживание от 10 ночей ",
INDEX(GRID!$B$18:$U$29,MATCH(I$7,GRID!$A$18:$A$29,0),MATCH(1,($U$2=GRID!$B$1:$U$1)*(КАЛЕНДАРЬ!U34=GRID!$B$3:$U$3),0))*GRID!$H$45,
ROUNDUP(INDEX(GRID!$B$18:$U$29,MATCH(I$7,GRID!$A$18:$A$29,0),MATCH(1,($U$2=GRID!$B$1:$U$1)*(КАЛЕНДАРЬ!U34=GRID!$B$3:$U$3),0))*GRID!$H$45*(1-GRID!$H$46),0))</f>
        <v>73440</v>
      </c>
      <c r="K214" s="50" t="s">
        <v>105</v>
      </c>
      <c r="L214" s="50" t="s">
        <v>105</v>
      </c>
      <c r="M214" s="5" cm="1">
        <f t="array" ref="M214">IF($I$2="Длительное проживание от 10 ночей ",
INDEX(GRID!$B$4:$U$15,MATCH(M$7,GRID!$A$4:$A$15,0),MATCH(1,($U$2=GRID!$B$1:$U$1)*(КАЛЕНДАРЬ!U34=GRID!$B$3:$U$3),0))*GRID!$H$45,
ROUNDUP(INDEX(GRID!$B$4:$U$15,MATCH(M$7,GRID!$A$4:$A$15,0),MATCH(1,($U$2=GRID!$B$1:$U$1)*(КАЛЕНДАРЬ!U34=GRID!$B$3:$U$3),0))*GRID!$H$45*(1-GRID!$H$46),0))</f>
        <v>99360</v>
      </c>
      <c r="N214" s="5" cm="1">
        <f t="array" ref="N214">IF($I$2="Длительное проживание от 10 ночей ",
INDEX(GRID!$B$18:$U$29,MATCH(M$7,GRID!$A$18:$A$29,0),MATCH(1,($U$2=GRID!$B$1:$U$1)*(КАЛЕНДАРЬ!U34=GRID!$B$3:$U$3),0))*GRID!$H$45,
ROUNDUP(INDEX(GRID!$B$18:$U$29,MATCH(M$7,GRID!$A$18:$A$29,0),MATCH(1,($U$2=GRID!$B$1:$U$1)*(КАЛЕНДАРЬ!U34=GRID!$B$3:$U$3),0))*GRID!$H$45*(1-GRID!$H$46),0))</f>
        <v>103860</v>
      </c>
      <c r="O214" s="50" t="s">
        <v>105</v>
      </c>
      <c r="P214" s="5" cm="1">
        <f t="array" ref="P214">IF($I$2="Длительное проживание от 10 ночей ",
INDEX(GRID!$B$4:$U$15,MATCH(P$7,GRID!$A$4:$A$15,0),MATCH(1,($U$2=GRID!$B$1:$U$1)*(КАЛЕНДАРЬ!U34=GRID!$B$3:$U$3),0))*GRID!$H$45,
ROUNDUP(INDEX(GRID!$B$4:$U$15,MATCH(P$7,GRID!$A$4:$A$15,0),MATCH(1,($U$2=GRID!$B$1:$U$1)*(КАЛЕНДАРЬ!U34=GRID!$B$3:$U$3),0))*GRID!$H$45*(1-GRID!$H$46),0))</f>
        <v>179370</v>
      </c>
      <c r="Q214" s="5" cm="1">
        <f t="array" ref="Q214">IF($I$2="Длительное проживание от 10 ночей ",
INDEX(GRID!$B$4:$U$15,MATCH(Q$7,GRID!$A$4:$A$15,0),MATCH(1,($U$2=GRID!$B$1:$U$1)*(КАЛЕНДАРЬ!U34=GRID!$B$3:$U$3),0))*GRID!$H$45,
ROUNDUP(INDEX(GRID!$B$4:$U$15,MATCH(Q$7,GRID!$A$4:$A$15,0),MATCH(1,($U$2=GRID!$B$1:$U$1)*(КАЛЕНДАРЬ!U34=GRID!$B$3:$U$3),0))*GRID!$H$45*(1-GRID!$H$46),0))</f>
        <v>207540</v>
      </c>
      <c r="R214" s="50" t="s">
        <v>105</v>
      </c>
      <c r="S214" s="50" t="s">
        <v>105</v>
      </c>
      <c r="T214" s="50" t="s">
        <v>105</v>
      </c>
    </row>
    <row r="215" spans="1:20" hidden="1">
      <c r="A215" s="100"/>
      <c r="B215" s="101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255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255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</row>
    <row r="217" spans="1:20" hidden="1">
      <c r="A217" s="256" t="s">
        <v>93</v>
      </c>
      <c r="B217" s="257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</row>
    <row r="218" spans="1:20" ht="56.25" hidden="1" customHeight="1">
      <c r="A218" s="251" t="s">
        <v>8</v>
      </c>
      <c r="B218" s="252"/>
      <c r="C218" s="169" t="s">
        <v>87</v>
      </c>
      <c r="D218" s="170"/>
      <c r="E218" s="155" t="s">
        <v>79</v>
      </c>
      <c r="F218" s="156"/>
      <c r="G218" s="248" t="s">
        <v>80</v>
      </c>
      <c r="H218" s="249"/>
      <c r="I218" s="198" t="s">
        <v>81</v>
      </c>
      <c r="J218" s="198"/>
      <c r="K218" s="157" t="s">
        <v>82</v>
      </c>
      <c r="L218" s="157"/>
      <c r="M218" s="161" t="s">
        <v>83</v>
      </c>
      <c r="N218" s="161"/>
      <c r="O218" s="44" t="s">
        <v>57</v>
      </c>
      <c r="P218" s="17" t="s">
        <v>58</v>
      </c>
      <c r="Q218" s="18" t="s">
        <v>59</v>
      </c>
      <c r="R218" s="44" t="s">
        <v>60</v>
      </c>
      <c r="S218" s="44" t="s">
        <v>61</v>
      </c>
      <c r="T218" s="44" t="s">
        <v>62</v>
      </c>
    </row>
    <row r="219" spans="1:20" hidden="1">
      <c r="A219" s="253"/>
      <c r="B219" s="254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56" t="s">
        <v>16</v>
      </c>
      <c r="B220" s="57">
        <v>1</v>
      </c>
      <c r="C220" s="5" cm="1">
        <f t="array" ref="C220">IF($I$2="Длительное проживание от 10 ночей ",
INDEX(GRID!$B$4:$U$15,MATCH(C$7,GRID!$A$4:$A$15,0),MATCH(1,($U$2=GRID!$B$1:$U$1)*(КАЛЕНДАРЬ!X4=GRID!$B$3:$U$3),0))*GRID!$H$45,
ROUNDUP(INDEX(GRID!$B$4:$U$15,MATCH(C$7,GRID!$A$4:$A$15,0),MATCH(1,($U$2=GRID!$B$1:$U$1)*(КАЛЕНДАРЬ!X4=GRID!$B$3:$U$3),0))*GRID!$H$45*(1-GRID!$H$46),0))</f>
        <v>51570</v>
      </c>
      <c r="D220" s="5" cm="1">
        <f t="array" ref="D220">IF($I$2="Длительное проживание от 10 ночей ",
INDEX(GRID!$B$18:$U$29,MATCH(C$7,GRID!$A$18:$A$29,0),MATCH(1,($U$2=GRID!$B$1:$U$1)*(КАЛЕНДАРЬ!X4=GRID!$B$3:$U$3),0))*GRID!$H$45,
ROUNDUP(INDEX(GRID!$B$18:$U$29,MATCH(C$7,GRID!$A$18:$A$29,0),MATCH(1,($U$2=GRID!$B$1:$U$1)*(КАЛЕНДАРЬ!X4=GRID!$B$3:$U$3),0))*GRID!$H$45*(1-GRID!$H$46),0))</f>
        <v>56070</v>
      </c>
      <c r="E220" s="5" cm="1">
        <f t="array" ref="E220">IF($I$2="Длительное проживание от 10 ночей ",
INDEX(GRID!$B$4:$U$15,MATCH(E$7,GRID!$A$4:$A$15,0),MATCH(1,($U$2=GRID!$B$1:$U$1)*(КАЛЕНДАРЬ!X4=GRID!$B$3:$U$3),0))*GRID!$H$45,
ROUNDUP(INDEX(GRID!$B$4:$U$15,MATCH(E$7,GRID!$A$4:$A$15,0),MATCH(1,($U$2=GRID!$B$1:$U$1)*(КАЛЕНДАРЬ!X4=GRID!$B$3:$U$3),0))*GRID!$H$45*(1-GRID!$H$46),0))</f>
        <v>60660</v>
      </c>
      <c r="F220" s="5" cm="1">
        <f t="array" ref="F220">IF($I$2="Длительное проживание от 10 ночей ",
INDEX(GRID!$B$18:$U$29,MATCH(E$7,GRID!$A$18:$A$29,0),MATCH(1,($U$2=GRID!$B$1:$U$1)*(КАЛЕНДАРЬ!X4=GRID!$B$3:$U$3),0))*GRID!$H$45,
ROUNDUP(INDEX(GRID!$B$18:$U$29,MATCH(E$7,GRID!$A$18:$A$29,0),MATCH(1,($U$2=GRID!$B$1:$U$1)*(КАЛЕНДАРЬ!X4=GRID!$B$3:$U$3),0))*GRID!$H$45*(1-GRID!$H$46),0))</f>
        <v>65160</v>
      </c>
      <c r="G220" s="50" t="s">
        <v>105</v>
      </c>
      <c r="H220" s="50" t="s">
        <v>105</v>
      </c>
      <c r="I220" s="5" cm="1">
        <f t="array" ref="I220">IF($I$2="Длительное проживание от 10 ночей ",
INDEX(GRID!$B$4:$U$15,MATCH(I$7,GRID!$A$4:$A$15,0),MATCH(1,($U$2=GRID!$B$1:$U$1)*(КАЛЕНДАРЬ!X4=GRID!$B$3:$U$3),0))*GRID!$H$45,
ROUNDUP(INDEX(GRID!$B$4:$U$15,MATCH(I$7,GRID!$A$4:$A$15,0),MATCH(1,($U$2=GRID!$B$1:$U$1)*(КАЛЕНДАРЬ!X4=GRID!$B$3:$U$3),0))*GRID!$H$45*(1-GRID!$H$46),0))</f>
        <v>74250</v>
      </c>
      <c r="J220" s="5" cm="1">
        <f t="array" ref="J220">IF($I$2="Длительное проживание от 10 ночей ",
INDEX(GRID!$B$18:$U$29,MATCH(I$7,GRID!$A$18:$A$29,0),MATCH(1,($U$2=GRID!$B$1:$U$1)*(КАЛЕНДАРЬ!X4=GRID!$B$3:$U$3),0))*GRID!$H$45,
ROUNDUP(INDEX(GRID!$B$18:$U$29,MATCH(I$7,GRID!$A$18:$A$29,0),MATCH(1,($U$2=GRID!$B$1:$U$1)*(КАЛЕНДАРЬ!X4=GRID!$B$3:$U$3),0))*GRID!$H$45*(1-GRID!$H$46),0))</f>
        <v>78750</v>
      </c>
      <c r="K220" s="50" t="s">
        <v>105</v>
      </c>
      <c r="L220" s="50" t="s">
        <v>105</v>
      </c>
      <c r="M220" s="5" cm="1">
        <f t="array" ref="M220">IF($I$2="Длительное проживание от 10 ночей ",
INDEX(GRID!$B$4:$U$15,MATCH(M$7,GRID!$A$4:$A$15,0),MATCH(1,($U$2=GRID!$B$1:$U$1)*(КАЛЕНДАРЬ!X4=GRID!$B$3:$U$3),0))*GRID!$H$45,
ROUNDUP(INDEX(GRID!$B$4:$U$15,MATCH(M$7,GRID!$A$4:$A$15,0),MATCH(1,($U$2=GRID!$B$1:$U$1)*(КАЛЕНДАРЬ!X4=GRID!$B$3:$U$3),0))*GRID!$H$45*(1-GRID!$H$46),0))</f>
        <v>106470</v>
      </c>
      <c r="N220" s="5" cm="1">
        <f t="array" ref="N220">IF($I$2="Длительное проживание от 10 ночей ",
INDEX(GRID!$B$18:$U$29,MATCH(M$7,GRID!$A$18:$A$29,0),MATCH(1,($U$2=GRID!$B$1:$U$1)*(КАЛЕНДАРЬ!X4=GRID!$B$3:$U$3),0))*GRID!$H$45,
ROUNDUP(INDEX(GRID!$B$18:$U$29,MATCH(M$7,GRID!$A$18:$A$29,0),MATCH(1,($U$2=GRID!$B$1:$U$1)*(КАЛЕНДАРЬ!X4=GRID!$B$3:$U$3),0))*GRID!$H$45*(1-GRID!$H$46),0))</f>
        <v>110970</v>
      </c>
      <c r="O220" s="50" t="s">
        <v>105</v>
      </c>
      <c r="P220" s="5" cm="1">
        <f t="array" ref="P220">IF($I$2="Длительное проживание от 10 ночей ",
INDEX(GRID!$B$4:$U$15,MATCH(P$7,GRID!$A$4:$A$15,0),MATCH(1,($U$2=GRID!$B$1:$U$1)*(КАЛЕНДАРЬ!X4=GRID!$B$3:$U$3),0))*GRID!$H$45,
ROUNDUP(INDEX(GRID!$B$4:$U$15,MATCH(P$7,GRID!$A$4:$A$15,0),MATCH(1,($U$2=GRID!$B$1:$U$1)*(КАЛЕНДАРЬ!X4=GRID!$B$3:$U$3),0))*GRID!$H$45*(1-GRID!$H$46),0))</f>
        <v>188010</v>
      </c>
      <c r="Q220" s="5" cm="1">
        <f t="array" ref="Q220">IF($I$2="Длительное проживание от 10 ночей ",
INDEX(GRID!$B$4:$U$15,MATCH(Q$7,GRID!$A$4:$A$15,0),MATCH(1,($U$2=GRID!$B$1:$U$1)*(КАЛЕНДАРЬ!X4=GRID!$B$3:$U$3),0))*GRID!$H$45,
ROUNDUP(INDEX(GRID!$B$4:$U$15,MATCH(Q$7,GRID!$A$4:$A$15,0),MATCH(1,($U$2=GRID!$B$1:$U$1)*(КАЛЕНДАРЬ!X4=GRID!$B$3:$U$3),0))*GRID!$H$45*(1-GRID!$H$46),0))</f>
        <v>216810</v>
      </c>
      <c r="R220" s="50" t="s">
        <v>105</v>
      </c>
      <c r="S220" s="50" t="s">
        <v>105</v>
      </c>
      <c r="T220" s="50" t="s">
        <v>105</v>
      </c>
    </row>
    <row r="221" spans="1:20" hidden="1">
      <c r="A221" s="56" t="s">
        <v>17</v>
      </c>
      <c r="B221" s="57">
        <v>2</v>
      </c>
      <c r="C221" s="5" cm="1">
        <f t="array" ref="C221">IF($I$2="Длительное проживание от 10 ночей ",
INDEX(GRID!$B$4:$U$15,MATCH(C$7,GRID!$A$4:$A$15,0),MATCH(1,($U$2=GRID!$B$1:$U$1)*(КАЛЕНДАРЬ!X5=GRID!$B$3:$U$3),0))*GRID!$H$45,
ROUNDUP(INDEX(GRID!$B$4:$U$15,MATCH(C$7,GRID!$A$4:$A$15,0),MATCH(1,($U$2=GRID!$B$1:$U$1)*(КАЛЕНДАРЬ!X5=GRID!$B$3:$U$3),0))*GRID!$H$45*(1-GRID!$H$46),0))</f>
        <v>51570</v>
      </c>
      <c r="D221" s="5" cm="1">
        <f t="array" ref="D221">IF($I$2="Длительное проживание от 10 ночей ",
INDEX(GRID!$B$18:$U$29,MATCH(C$7,GRID!$A$18:$A$29,0),MATCH(1,($U$2=GRID!$B$1:$U$1)*(КАЛЕНДАРЬ!X5=GRID!$B$3:$U$3),0))*GRID!$H$45,
ROUNDUP(INDEX(GRID!$B$18:$U$29,MATCH(C$7,GRID!$A$18:$A$29,0),MATCH(1,($U$2=GRID!$B$1:$U$1)*(КАЛЕНДАРЬ!X5=GRID!$B$3:$U$3),0))*GRID!$H$45*(1-GRID!$H$46),0))</f>
        <v>56070</v>
      </c>
      <c r="E221" s="5" cm="1">
        <f t="array" ref="E221">IF($I$2="Длительное проживание от 10 ночей ",
INDEX(GRID!$B$4:$U$15,MATCH(E$7,GRID!$A$4:$A$15,0),MATCH(1,($U$2=GRID!$B$1:$U$1)*(КАЛЕНДАРЬ!X5=GRID!$B$3:$U$3),0))*GRID!$H$45,
ROUNDUP(INDEX(GRID!$B$4:$U$15,MATCH(E$7,GRID!$A$4:$A$15,0),MATCH(1,($U$2=GRID!$B$1:$U$1)*(КАЛЕНДАРЬ!X5=GRID!$B$3:$U$3),0))*GRID!$H$45*(1-GRID!$H$46),0))</f>
        <v>60660</v>
      </c>
      <c r="F221" s="5" cm="1">
        <f t="array" ref="F221">IF($I$2="Длительное проживание от 10 ночей ",
INDEX(GRID!$B$18:$U$29,MATCH(E$7,GRID!$A$18:$A$29,0),MATCH(1,($U$2=GRID!$B$1:$U$1)*(КАЛЕНДАРЬ!X5=GRID!$B$3:$U$3),0))*GRID!$H$45,
ROUNDUP(INDEX(GRID!$B$18:$U$29,MATCH(E$7,GRID!$A$18:$A$29,0),MATCH(1,($U$2=GRID!$B$1:$U$1)*(КАЛЕНДАРЬ!X5=GRID!$B$3:$U$3),0))*GRID!$H$45*(1-GRID!$H$46),0))</f>
        <v>65160</v>
      </c>
      <c r="G221" s="50" t="s">
        <v>105</v>
      </c>
      <c r="H221" s="50" t="s">
        <v>105</v>
      </c>
      <c r="I221" s="5" cm="1">
        <f t="array" ref="I221">IF($I$2="Длительное проживание от 10 ночей ",
INDEX(GRID!$B$4:$U$15,MATCH(I$7,GRID!$A$4:$A$15,0),MATCH(1,($U$2=GRID!$B$1:$U$1)*(КАЛЕНДАРЬ!X5=GRID!$B$3:$U$3),0))*GRID!$H$45,
ROUNDUP(INDEX(GRID!$B$4:$U$15,MATCH(I$7,GRID!$A$4:$A$15,0),MATCH(1,($U$2=GRID!$B$1:$U$1)*(КАЛЕНДАРЬ!X5=GRID!$B$3:$U$3),0))*GRID!$H$45*(1-GRID!$H$46),0))</f>
        <v>74250</v>
      </c>
      <c r="J221" s="5" cm="1">
        <f t="array" ref="J221">IF($I$2="Длительное проживание от 10 ночей ",
INDEX(GRID!$B$18:$U$29,MATCH(I$7,GRID!$A$18:$A$29,0),MATCH(1,($U$2=GRID!$B$1:$U$1)*(КАЛЕНДАРЬ!X5=GRID!$B$3:$U$3),0))*GRID!$H$45,
ROUNDUP(INDEX(GRID!$B$18:$U$29,MATCH(I$7,GRID!$A$18:$A$29,0),MATCH(1,($U$2=GRID!$B$1:$U$1)*(КАЛЕНДАРЬ!X5=GRID!$B$3:$U$3),0))*GRID!$H$45*(1-GRID!$H$46),0))</f>
        <v>78750</v>
      </c>
      <c r="K221" s="50" t="s">
        <v>105</v>
      </c>
      <c r="L221" s="50" t="s">
        <v>105</v>
      </c>
      <c r="M221" s="5" cm="1">
        <f t="array" ref="M221">IF($I$2="Длительное проживание от 10 ночей ",
INDEX(GRID!$B$4:$U$15,MATCH(M$7,GRID!$A$4:$A$15,0),MATCH(1,($U$2=GRID!$B$1:$U$1)*(КАЛЕНДАРЬ!X5=GRID!$B$3:$U$3),0))*GRID!$H$45,
ROUNDUP(INDEX(GRID!$B$4:$U$15,MATCH(M$7,GRID!$A$4:$A$15,0),MATCH(1,($U$2=GRID!$B$1:$U$1)*(КАЛЕНДАРЬ!X5=GRID!$B$3:$U$3),0))*GRID!$H$45*(1-GRID!$H$46),0))</f>
        <v>106470</v>
      </c>
      <c r="N221" s="5" cm="1">
        <f t="array" ref="N221">IF($I$2="Длительное проживание от 10 ночей ",
INDEX(GRID!$B$18:$U$29,MATCH(M$7,GRID!$A$18:$A$29,0),MATCH(1,($U$2=GRID!$B$1:$U$1)*(КАЛЕНДАРЬ!X5=GRID!$B$3:$U$3),0))*GRID!$H$45,
ROUNDUP(INDEX(GRID!$B$18:$U$29,MATCH(M$7,GRID!$A$18:$A$29,0),MATCH(1,($U$2=GRID!$B$1:$U$1)*(КАЛЕНДАРЬ!X5=GRID!$B$3:$U$3),0))*GRID!$H$45*(1-GRID!$H$46),0))</f>
        <v>110970</v>
      </c>
      <c r="O221" s="50" t="s">
        <v>105</v>
      </c>
      <c r="P221" s="5" cm="1">
        <f t="array" ref="P221">IF($I$2="Длительное проживание от 10 ночей ",
INDEX(GRID!$B$4:$U$15,MATCH(P$7,GRID!$A$4:$A$15,0),MATCH(1,($U$2=GRID!$B$1:$U$1)*(КАЛЕНДАРЬ!X5=GRID!$B$3:$U$3),0))*GRID!$H$45,
ROUNDUP(INDEX(GRID!$B$4:$U$15,MATCH(P$7,GRID!$A$4:$A$15,0),MATCH(1,($U$2=GRID!$B$1:$U$1)*(КАЛЕНДАРЬ!X5=GRID!$B$3:$U$3),0))*GRID!$H$45*(1-GRID!$H$46),0))</f>
        <v>188010</v>
      </c>
      <c r="Q221" s="5" cm="1">
        <f t="array" ref="Q221">IF($I$2="Длительное проживание от 10 ночей ",
INDEX(GRID!$B$4:$U$15,MATCH(Q$7,GRID!$A$4:$A$15,0),MATCH(1,($U$2=GRID!$B$1:$U$1)*(КАЛЕНДАРЬ!X5=GRID!$B$3:$U$3),0))*GRID!$H$45,
ROUNDUP(INDEX(GRID!$B$4:$U$15,MATCH(Q$7,GRID!$A$4:$A$15,0),MATCH(1,($U$2=GRID!$B$1:$U$1)*(КАЛЕНДАРЬ!X5=GRID!$B$3:$U$3),0))*GRID!$H$45*(1-GRID!$H$46),0))</f>
        <v>216810</v>
      </c>
      <c r="R221" s="50" t="s">
        <v>105</v>
      </c>
      <c r="S221" s="50" t="s">
        <v>105</v>
      </c>
      <c r="T221" s="50" t="s">
        <v>105</v>
      </c>
    </row>
    <row r="222" spans="1:20" hidden="1">
      <c r="A222" s="56" t="s">
        <v>11</v>
      </c>
      <c r="B222" s="57">
        <v>3</v>
      </c>
      <c r="C222" s="5" cm="1">
        <f t="array" ref="C222">IF($I$2="Длительное проживание от 10 ночей ",
INDEX(GRID!$B$4:$U$15,MATCH(C$7,GRID!$A$4:$A$15,0),MATCH(1,($U$2=GRID!$B$1:$U$1)*(КАЛЕНДАРЬ!X6=GRID!$B$3:$U$3),0))*GRID!$H$45,
ROUNDUP(INDEX(GRID!$B$4:$U$15,MATCH(C$7,GRID!$A$4:$A$15,0),MATCH(1,($U$2=GRID!$B$1:$U$1)*(КАЛЕНДАРЬ!X6=GRID!$B$3:$U$3),0))*GRID!$H$45*(1-GRID!$H$46),0))</f>
        <v>51570</v>
      </c>
      <c r="D222" s="5" cm="1">
        <f t="array" ref="D222">IF($I$2="Длительное проживание от 10 ночей ",
INDEX(GRID!$B$18:$U$29,MATCH(C$7,GRID!$A$18:$A$29,0),MATCH(1,($U$2=GRID!$B$1:$U$1)*(КАЛЕНДАРЬ!X6=GRID!$B$3:$U$3),0))*GRID!$H$45,
ROUNDUP(INDEX(GRID!$B$18:$U$29,MATCH(C$7,GRID!$A$18:$A$29,0),MATCH(1,($U$2=GRID!$B$1:$U$1)*(КАЛЕНДАРЬ!X6=GRID!$B$3:$U$3),0))*GRID!$H$45*(1-GRID!$H$46),0))</f>
        <v>56070</v>
      </c>
      <c r="E222" s="5" cm="1">
        <f t="array" ref="E222">IF($I$2="Длительное проживание от 10 ночей ",
INDEX(GRID!$B$4:$U$15,MATCH(E$7,GRID!$A$4:$A$15,0),MATCH(1,($U$2=GRID!$B$1:$U$1)*(КАЛЕНДАРЬ!X6=GRID!$B$3:$U$3),0))*GRID!$H$45,
ROUNDUP(INDEX(GRID!$B$4:$U$15,MATCH(E$7,GRID!$A$4:$A$15,0),MATCH(1,($U$2=GRID!$B$1:$U$1)*(КАЛЕНДАРЬ!X6=GRID!$B$3:$U$3),0))*GRID!$H$45*(1-GRID!$H$46),0))</f>
        <v>60660</v>
      </c>
      <c r="F222" s="5" cm="1">
        <f t="array" ref="F222">IF($I$2="Длительное проживание от 10 ночей ",
INDEX(GRID!$B$18:$U$29,MATCH(E$7,GRID!$A$18:$A$29,0),MATCH(1,($U$2=GRID!$B$1:$U$1)*(КАЛЕНДАРЬ!X6=GRID!$B$3:$U$3),0))*GRID!$H$45,
ROUNDUP(INDEX(GRID!$B$18:$U$29,MATCH(E$7,GRID!$A$18:$A$29,0),MATCH(1,($U$2=GRID!$B$1:$U$1)*(КАЛЕНДАРЬ!X6=GRID!$B$3:$U$3),0))*GRID!$H$45*(1-GRID!$H$46),0))</f>
        <v>65160</v>
      </c>
      <c r="G222" s="50" t="s">
        <v>105</v>
      </c>
      <c r="H222" s="50" t="s">
        <v>105</v>
      </c>
      <c r="I222" s="5" cm="1">
        <f t="array" ref="I222">IF($I$2="Длительное проживание от 10 ночей ",
INDEX(GRID!$B$4:$U$15,MATCH(I$7,GRID!$A$4:$A$15,0),MATCH(1,($U$2=GRID!$B$1:$U$1)*(КАЛЕНДАРЬ!X6=GRID!$B$3:$U$3),0))*GRID!$H$45,
ROUNDUP(INDEX(GRID!$B$4:$U$15,MATCH(I$7,GRID!$A$4:$A$15,0),MATCH(1,($U$2=GRID!$B$1:$U$1)*(КАЛЕНДАРЬ!X6=GRID!$B$3:$U$3),0))*GRID!$H$45*(1-GRID!$H$46),0))</f>
        <v>74250</v>
      </c>
      <c r="J222" s="5" cm="1">
        <f t="array" ref="J222">IF($I$2="Длительное проживание от 10 ночей ",
INDEX(GRID!$B$18:$U$29,MATCH(I$7,GRID!$A$18:$A$29,0),MATCH(1,($U$2=GRID!$B$1:$U$1)*(КАЛЕНДАРЬ!X6=GRID!$B$3:$U$3),0))*GRID!$H$45,
ROUNDUP(INDEX(GRID!$B$18:$U$29,MATCH(I$7,GRID!$A$18:$A$29,0),MATCH(1,($U$2=GRID!$B$1:$U$1)*(КАЛЕНДАРЬ!X6=GRID!$B$3:$U$3),0))*GRID!$H$45*(1-GRID!$H$46),0))</f>
        <v>78750</v>
      </c>
      <c r="K222" s="50" t="s">
        <v>105</v>
      </c>
      <c r="L222" s="50" t="s">
        <v>105</v>
      </c>
      <c r="M222" s="5" cm="1">
        <f t="array" ref="M222">IF($I$2="Длительное проживание от 10 ночей ",
INDEX(GRID!$B$4:$U$15,MATCH(M$7,GRID!$A$4:$A$15,0),MATCH(1,($U$2=GRID!$B$1:$U$1)*(КАЛЕНДАРЬ!X6=GRID!$B$3:$U$3),0))*GRID!$H$45,
ROUNDUP(INDEX(GRID!$B$4:$U$15,MATCH(M$7,GRID!$A$4:$A$15,0),MATCH(1,($U$2=GRID!$B$1:$U$1)*(КАЛЕНДАРЬ!X6=GRID!$B$3:$U$3),0))*GRID!$H$45*(1-GRID!$H$46),0))</f>
        <v>106470</v>
      </c>
      <c r="N222" s="5" cm="1">
        <f t="array" ref="N222">IF($I$2="Длительное проживание от 10 ночей ",
INDEX(GRID!$B$18:$U$29,MATCH(M$7,GRID!$A$18:$A$29,0),MATCH(1,($U$2=GRID!$B$1:$U$1)*(КАЛЕНДАРЬ!X6=GRID!$B$3:$U$3),0))*GRID!$H$45,
ROUNDUP(INDEX(GRID!$B$18:$U$29,MATCH(M$7,GRID!$A$18:$A$29,0),MATCH(1,($U$2=GRID!$B$1:$U$1)*(КАЛЕНДАРЬ!X6=GRID!$B$3:$U$3),0))*GRID!$H$45*(1-GRID!$H$46),0))</f>
        <v>110970</v>
      </c>
      <c r="O222" s="50" t="s">
        <v>105</v>
      </c>
      <c r="P222" s="5" cm="1">
        <f t="array" ref="P222">IF($I$2="Длительное проживание от 10 ночей ",
INDEX(GRID!$B$4:$U$15,MATCH(P$7,GRID!$A$4:$A$15,0),MATCH(1,($U$2=GRID!$B$1:$U$1)*(КАЛЕНДАРЬ!X6=GRID!$B$3:$U$3),0))*GRID!$H$45,
ROUNDUP(INDEX(GRID!$B$4:$U$15,MATCH(P$7,GRID!$A$4:$A$15,0),MATCH(1,($U$2=GRID!$B$1:$U$1)*(КАЛЕНДАРЬ!X6=GRID!$B$3:$U$3),0))*GRID!$H$45*(1-GRID!$H$46),0))</f>
        <v>188010</v>
      </c>
      <c r="Q222" s="5" cm="1">
        <f t="array" ref="Q222">IF($I$2="Длительное проживание от 10 ночей ",
INDEX(GRID!$B$4:$U$15,MATCH(Q$7,GRID!$A$4:$A$15,0),MATCH(1,($U$2=GRID!$B$1:$U$1)*(КАЛЕНДАРЬ!X6=GRID!$B$3:$U$3),0))*GRID!$H$45,
ROUNDUP(INDEX(GRID!$B$4:$U$15,MATCH(Q$7,GRID!$A$4:$A$15,0),MATCH(1,($U$2=GRID!$B$1:$U$1)*(КАЛЕНДАРЬ!X6=GRID!$B$3:$U$3),0))*GRID!$H$45*(1-GRID!$H$46),0))</f>
        <v>216810</v>
      </c>
      <c r="R222" s="50" t="s">
        <v>105</v>
      </c>
      <c r="S222" s="50" t="s">
        <v>105</v>
      </c>
      <c r="T222" s="50" t="s">
        <v>105</v>
      </c>
    </row>
    <row r="223" spans="1:20" hidden="1">
      <c r="A223" s="56" t="s">
        <v>12</v>
      </c>
      <c r="B223" s="57">
        <v>4</v>
      </c>
      <c r="C223" s="5" cm="1">
        <f t="array" ref="C223">IF($I$2="Длительное проживание от 10 ночей ",
INDEX(GRID!$B$4:$U$15,MATCH(C$7,GRID!$A$4:$A$15,0),MATCH(1,($U$2=GRID!$B$1:$U$1)*(КАЛЕНДАРЬ!X7=GRID!$B$3:$U$3),0))*GRID!$H$45,
ROUNDUP(INDEX(GRID!$B$4:$U$15,MATCH(C$7,GRID!$A$4:$A$15,0),MATCH(1,($U$2=GRID!$B$1:$U$1)*(КАЛЕНДАРЬ!X7=GRID!$B$3:$U$3),0))*GRID!$H$45*(1-GRID!$H$46),0))</f>
        <v>51570</v>
      </c>
      <c r="D223" s="5" cm="1">
        <f t="array" ref="D223">IF($I$2="Длительное проживание от 10 ночей ",
INDEX(GRID!$B$18:$U$29,MATCH(C$7,GRID!$A$18:$A$29,0),MATCH(1,($U$2=GRID!$B$1:$U$1)*(КАЛЕНДАРЬ!X7=GRID!$B$3:$U$3),0))*GRID!$H$45,
ROUNDUP(INDEX(GRID!$B$18:$U$29,MATCH(C$7,GRID!$A$18:$A$29,0),MATCH(1,($U$2=GRID!$B$1:$U$1)*(КАЛЕНДАРЬ!X7=GRID!$B$3:$U$3),0))*GRID!$H$45*(1-GRID!$H$46),0))</f>
        <v>56070</v>
      </c>
      <c r="E223" s="5" cm="1">
        <f t="array" ref="E223">IF($I$2="Длительное проживание от 10 ночей ",
INDEX(GRID!$B$4:$U$15,MATCH(E$7,GRID!$A$4:$A$15,0),MATCH(1,($U$2=GRID!$B$1:$U$1)*(КАЛЕНДАРЬ!X7=GRID!$B$3:$U$3),0))*GRID!$H$45,
ROUNDUP(INDEX(GRID!$B$4:$U$15,MATCH(E$7,GRID!$A$4:$A$15,0),MATCH(1,($U$2=GRID!$B$1:$U$1)*(КАЛЕНДАРЬ!X7=GRID!$B$3:$U$3),0))*GRID!$H$45*(1-GRID!$H$46),0))</f>
        <v>60660</v>
      </c>
      <c r="F223" s="5" cm="1">
        <f t="array" ref="F223">IF($I$2="Длительное проживание от 10 ночей ",
INDEX(GRID!$B$18:$U$29,MATCH(E$7,GRID!$A$18:$A$29,0),MATCH(1,($U$2=GRID!$B$1:$U$1)*(КАЛЕНДАРЬ!X7=GRID!$B$3:$U$3),0))*GRID!$H$45,
ROUNDUP(INDEX(GRID!$B$18:$U$29,MATCH(E$7,GRID!$A$18:$A$29,0),MATCH(1,($U$2=GRID!$B$1:$U$1)*(КАЛЕНДАРЬ!X7=GRID!$B$3:$U$3),0))*GRID!$H$45*(1-GRID!$H$46),0))</f>
        <v>65160</v>
      </c>
      <c r="G223" s="50" t="s">
        <v>105</v>
      </c>
      <c r="H223" s="50" t="s">
        <v>105</v>
      </c>
      <c r="I223" s="5" cm="1">
        <f t="array" ref="I223">IF($I$2="Длительное проживание от 10 ночей ",
INDEX(GRID!$B$4:$U$15,MATCH(I$7,GRID!$A$4:$A$15,0),MATCH(1,($U$2=GRID!$B$1:$U$1)*(КАЛЕНДАРЬ!X7=GRID!$B$3:$U$3),0))*GRID!$H$45,
ROUNDUP(INDEX(GRID!$B$4:$U$15,MATCH(I$7,GRID!$A$4:$A$15,0),MATCH(1,($U$2=GRID!$B$1:$U$1)*(КАЛЕНДАРЬ!X7=GRID!$B$3:$U$3),0))*GRID!$H$45*(1-GRID!$H$46),0))</f>
        <v>74250</v>
      </c>
      <c r="J223" s="5" cm="1">
        <f t="array" ref="J223">IF($I$2="Длительное проживание от 10 ночей ",
INDEX(GRID!$B$18:$U$29,MATCH(I$7,GRID!$A$18:$A$29,0),MATCH(1,($U$2=GRID!$B$1:$U$1)*(КАЛЕНДАРЬ!X7=GRID!$B$3:$U$3),0))*GRID!$H$45,
ROUNDUP(INDEX(GRID!$B$18:$U$29,MATCH(I$7,GRID!$A$18:$A$29,0),MATCH(1,($U$2=GRID!$B$1:$U$1)*(КАЛЕНДАРЬ!X7=GRID!$B$3:$U$3),0))*GRID!$H$45*(1-GRID!$H$46),0))</f>
        <v>78750</v>
      </c>
      <c r="K223" s="50" t="s">
        <v>105</v>
      </c>
      <c r="L223" s="50" t="s">
        <v>105</v>
      </c>
      <c r="M223" s="5" cm="1">
        <f t="array" ref="M223">IF($I$2="Длительное проживание от 10 ночей ",
INDEX(GRID!$B$4:$U$15,MATCH(M$7,GRID!$A$4:$A$15,0),MATCH(1,($U$2=GRID!$B$1:$U$1)*(КАЛЕНДАРЬ!X7=GRID!$B$3:$U$3),0))*GRID!$H$45,
ROUNDUP(INDEX(GRID!$B$4:$U$15,MATCH(M$7,GRID!$A$4:$A$15,0),MATCH(1,($U$2=GRID!$B$1:$U$1)*(КАЛЕНДАРЬ!X7=GRID!$B$3:$U$3),0))*GRID!$H$45*(1-GRID!$H$46),0))</f>
        <v>106470</v>
      </c>
      <c r="N223" s="5" cm="1">
        <f t="array" ref="N223">IF($I$2="Длительное проживание от 10 ночей ",
INDEX(GRID!$B$18:$U$29,MATCH(M$7,GRID!$A$18:$A$29,0),MATCH(1,($U$2=GRID!$B$1:$U$1)*(КАЛЕНДАРЬ!X7=GRID!$B$3:$U$3),0))*GRID!$H$45,
ROUNDUP(INDEX(GRID!$B$18:$U$29,MATCH(M$7,GRID!$A$18:$A$29,0),MATCH(1,($U$2=GRID!$B$1:$U$1)*(КАЛЕНДАРЬ!X7=GRID!$B$3:$U$3),0))*GRID!$H$45*(1-GRID!$H$46),0))</f>
        <v>110970</v>
      </c>
      <c r="O223" s="50" t="s">
        <v>105</v>
      </c>
      <c r="P223" s="5" cm="1">
        <f t="array" ref="P223">IF($I$2="Длительное проживание от 10 ночей ",
INDEX(GRID!$B$4:$U$15,MATCH(P$7,GRID!$A$4:$A$15,0),MATCH(1,($U$2=GRID!$B$1:$U$1)*(КАЛЕНДАРЬ!X7=GRID!$B$3:$U$3),0))*GRID!$H$45,
ROUNDUP(INDEX(GRID!$B$4:$U$15,MATCH(P$7,GRID!$A$4:$A$15,0),MATCH(1,($U$2=GRID!$B$1:$U$1)*(КАЛЕНДАРЬ!X7=GRID!$B$3:$U$3),0))*GRID!$H$45*(1-GRID!$H$46),0))</f>
        <v>188010</v>
      </c>
      <c r="Q223" s="5" cm="1">
        <f t="array" ref="Q223">IF($I$2="Длительное проживание от 10 ночей ",
INDEX(GRID!$B$4:$U$15,MATCH(Q$7,GRID!$A$4:$A$15,0),MATCH(1,($U$2=GRID!$B$1:$U$1)*(КАЛЕНДАРЬ!X7=GRID!$B$3:$U$3),0))*GRID!$H$45,
ROUNDUP(INDEX(GRID!$B$4:$U$15,MATCH(Q$7,GRID!$A$4:$A$15,0),MATCH(1,($U$2=GRID!$B$1:$U$1)*(КАЛЕНДАРЬ!X7=GRID!$B$3:$U$3),0))*GRID!$H$45*(1-GRID!$H$46),0))</f>
        <v>216810</v>
      </c>
      <c r="R223" s="50" t="s">
        <v>105</v>
      </c>
      <c r="S223" s="50" t="s">
        <v>105</v>
      </c>
      <c r="T223" s="50" t="s">
        <v>105</v>
      </c>
    </row>
    <row r="224" spans="1:20" hidden="1">
      <c r="A224" s="56" t="s">
        <v>13</v>
      </c>
      <c r="B224" s="57">
        <v>5</v>
      </c>
      <c r="C224" s="5" cm="1">
        <f t="array" ref="C224">IF($I$2="Длительное проживание от 10 ночей ",
INDEX(GRID!$B$4:$U$15,MATCH(C$7,GRID!$A$4:$A$15,0),MATCH(1,($U$2=GRID!$B$1:$U$1)*(КАЛЕНДАРЬ!X8=GRID!$B$3:$U$3),0))*GRID!$H$45,
ROUNDUP(INDEX(GRID!$B$4:$U$15,MATCH(C$7,GRID!$A$4:$A$15,0),MATCH(1,($U$2=GRID!$B$1:$U$1)*(КАЛЕНДАРЬ!X8=GRID!$B$3:$U$3),0))*GRID!$H$45*(1-GRID!$H$46),0))</f>
        <v>51570</v>
      </c>
      <c r="D224" s="5" cm="1">
        <f t="array" ref="D224">IF($I$2="Длительное проживание от 10 ночей ",
INDEX(GRID!$B$18:$U$29,MATCH(C$7,GRID!$A$18:$A$29,0),MATCH(1,($U$2=GRID!$B$1:$U$1)*(КАЛЕНДАРЬ!X8=GRID!$B$3:$U$3),0))*GRID!$H$45,
ROUNDUP(INDEX(GRID!$B$18:$U$29,MATCH(C$7,GRID!$A$18:$A$29,0),MATCH(1,($U$2=GRID!$B$1:$U$1)*(КАЛЕНДАРЬ!X8=GRID!$B$3:$U$3),0))*GRID!$H$45*(1-GRID!$H$46),0))</f>
        <v>56070</v>
      </c>
      <c r="E224" s="5" cm="1">
        <f t="array" ref="E224">IF($I$2="Длительное проживание от 10 ночей ",
INDEX(GRID!$B$4:$U$15,MATCH(E$7,GRID!$A$4:$A$15,0),MATCH(1,($U$2=GRID!$B$1:$U$1)*(КАЛЕНДАРЬ!X8=GRID!$B$3:$U$3),0))*GRID!$H$45,
ROUNDUP(INDEX(GRID!$B$4:$U$15,MATCH(E$7,GRID!$A$4:$A$15,0),MATCH(1,($U$2=GRID!$B$1:$U$1)*(КАЛЕНДАРЬ!X8=GRID!$B$3:$U$3),0))*GRID!$H$45*(1-GRID!$H$46),0))</f>
        <v>60660</v>
      </c>
      <c r="F224" s="5" cm="1">
        <f t="array" ref="F224">IF($I$2="Длительное проживание от 10 ночей ",
INDEX(GRID!$B$18:$U$29,MATCH(E$7,GRID!$A$18:$A$29,0),MATCH(1,($U$2=GRID!$B$1:$U$1)*(КАЛЕНДАРЬ!X8=GRID!$B$3:$U$3),0))*GRID!$H$45,
ROUNDUP(INDEX(GRID!$B$18:$U$29,MATCH(E$7,GRID!$A$18:$A$29,0),MATCH(1,($U$2=GRID!$B$1:$U$1)*(КАЛЕНДАРЬ!X8=GRID!$B$3:$U$3),0))*GRID!$H$45*(1-GRID!$H$46),0))</f>
        <v>65160</v>
      </c>
      <c r="G224" s="50" t="s">
        <v>105</v>
      </c>
      <c r="H224" s="50" t="s">
        <v>105</v>
      </c>
      <c r="I224" s="5" cm="1">
        <f t="array" ref="I224">IF($I$2="Длительное проживание от 10 ночей ",
INDEX(GRID!$B$4:$U$15,MATCH(I$7,GRID!$A$4:$A$15,0),MATCH(1,($U$2=GRID!$B$1:$U$1)*(КАЛЕНДАРЬ!X8=GRID!$B$3:$U$3),0))*GRID!$H$45,
ROUNDUP(INDEX(GRID!$B$4:$U$15,MATCH(I$7,GRID!$A$4:$A$15,0),MATCH(1,($U$2=GRID!$B$1:$U$1)*(КАЛЕНДАРЬ!X8=GRID!$B$3:$U$3),0))*GRID!$H$45*(1-GRID!$H$46),0))</f>
        <v>74250</v>
      </c>
      <c r="J224" s="5" cm="1">
        <f t="array" ref="J224">IF($I$2="Длительное проживание от 10 ночей ",
INDEX(GRID!$B$18:$U$29,MATCH(I$7,GRID!$A$18:$A$29,0),MATCH(1,($U$2=GRID!$B$1:$U$1)*(КАЛЕНДАРЬ!X8=GRID!$B$3:$U$3),0))*GRID!$H$45,
ROUNDUP(INDEX(GRID!$B$18:$U$29,MATCH(I$7,GRID!$A$18:$A$29,0),MATCH(1,($U$2=GRID!$B$1:$U$1)*(КАЛЕНДАРЬ!X8=GRID!$B$3:$U$3),0))*GRID!$H$45*(1-GRID!$H$46),0))</f>
        <v>78750</v>
      </c>
      <c r="K224" s="50" t="s">
        <v>105</v>
      </c>
      <c r="L224" s="50" t="s">
        <v>105</v>
      </c>
      <c r="M224" s="5" cm="1">
        <f t="array" ref="M224">IF($I$2="Длительное проживание от 10 ночей ",
INDEX(GRID!$B$4:$U$15,MATCH(M$7,GRID!$A$4:$A$15,0),MATCH(1,($U$2=GRID!$B$1:$U$1)*(КАЛЕНДАРЬ!X8=GRID!$B$3:$U$3),0))*GRID!$H$45,
ROUNDUP(INDEX(GRID!$B$4:$U$15,MATCH(M$7,GRID!$A$4:$A$15,0),MATCH(1,($U$2=GRID!$B$1:$U$1)*(КАЛЕНДАРЬ!X8=GRID!$B$3:$U$3),0))*GRID!$H$45*(1-GRID!$H$46),0))</f>
        <v>106470</v>
      </c>
      <c r="N224" s="5" cm="1">
        <f t="array" ref="N224">IF($I$2="Длительное проживание от 10 ночей ",
INDEX(GRID!$B$18:$U$29,MATCH(M$7,GRID!$A$18:$A$29,0),MATCH(1,($U$2=GRID!$B$1:$U$1)*(КАЛЕНДАРЬ!X8=GRID!$B$3:$U$3),0))*GRID!$H$45,
ROUNDUP(INDEX(GRID!$B$18:$U$29,MATCH(M$7,GRID!$A$18:$A$29,0),MATCH(1,($U$2=GRID!$B$1:$U$1)*(КАЛЕНДАРЬ!X8=GRID!$B$3:$U$3),0))*GRID!$H$45*(1-GRID!$H$46),0))</f>
        <v>110970</v>
      </c>
      <c r="O224" s="50" t="s">
        <v>105</v>
      </c>
      <c r="P224" s="5" cm="1">
        <f t="array" ref="P224">IF($I$2="Длительное проживание от 10 ночей ",
INDEX(GRID!$B$4:$U$15,MATCH(P$7,GRID!$A$4:$A$15,0),MATCH(1,($U$2=GRID!$B$1:$U$1)*(КАЛЕНДАРЬ!X8=GRID!$B$3:$U$3),0))*GRID!$H$45,
ROUNDUP(INDEX(GRID!$B$4:$U$15,MATCH(P$7,GRID!$A$4:$A$15,0),MATCH(1,($U$2=GRID!$B$1:$U$1)*(КАЛЕНДАРЬ!X8=GRID!$B$3:$U$3),0))*GRID!$H$45*(1-GRID!$H$46),0))</f>
        <v>188010</v>
      </c>
      <c r="Q224" s="5" cm="1">
        <f t="array" ref="Q224">IF($I$2="Длительное проживание от 10 ночей ",
INDEX(GRID!$B$4:$U$15,MATCH(Q$7,GRID!$A$4:$A$15,0),MATCH(1,($U$2=GRID!$B$1:$U$1)*(КАЛЕНДАРЬ!X8=GRID!$B$3:$U$3),0))*GRID!$H$45,
ROUNDUP(INDEX(GRID!$B$4:$U$15,MATCH(Q$7,GRID!$A$4:$A$15,0),MATCH(1,($U$2=GRID!$B$1:$U$1)*(КАЛЕНДАРЬ!X8=GRID!$B$3:$U$3),0))*GRID!$H$45*(1-GRID!$H$46),0))</f>
        <v>216810</v>
      </c>
      <c r="R224" s="50" t="s">
        <v>105</v>
      </c>
      <c r="S224" s="50" t="s">
        <v>105</v>
      </c>
      <c r="T224" s="50" t="s">
        <v>105</v>
      </c>
    </row>
    <row r="225" spans="1:20" hidden="1">
      <c r="A225" s="56" t="s">
        <v>14</v>
      </c>
      <c r="B225" s="57">
        <v>6</v>
      </c>
      <c r="C225" s="5" cm="1">
        <f t="array" ref="C225">IF($I$2="Длительное проживание от 10 ночей ",
INDEX(GRID!$B$4:$U$15,MATCH(C$7,GRID!$A$4:$A$15,0),MATCH(1,($U$2=GRID!$B$1:$U$1)*(КАЛЕНДАРЬ!X9=GRID!$B$3:$U$3),0))*GRID!$H$45,
ROUNDUP(INDEX(GRID!$B$4:$U$15,MATCH(C$7,GRID!$A$4:$A$15,0),MATCH(1,($U$2=GRID!$B$1:$U$1)*(КАЛЕНДАРЬ!X9=GRID!$B$3:$U$3),0))*GRID!$H$45*(1-GRID!$H$46),0))</f>
        <v>51570</v>
      </c>
      <c r="D225" s="5" cm="1">
        <f t="array" ref="D225">IF($I$2="Длительное проживание от 10 ночей ",
INDEX(GRID!$B$18:$U$29,MATCH(C$7,GRID!$A$18:$A$29,0),MATCH(1,($U$2=GRID!$B$1:$U$1)*(КАЛЕНДАРЬ!X9=GRID!$B$3:$U$3),0))*GRID!$H$45,
ROUNDUP(INDEX(GRID!$B$18:$U$29,MATCH(C$7,GRID!$A$18:$A$29,0),MATCH(1,($U$2=GRID!$B$1:$U$1)*(КАЛЕНДАРЬ!X9=GRID!$B$3:$U$3),0))*GRID!$H$45*(1-GRID!$H$46),0))</f>
        <v>56070</v>
      </c>
      <c r="E225" s="5" cm="1">
        <f t="array" ref="E225">IF($I$2="Длительное проживание от 10 ночей ",
INDEX(GRID!$B$4:$U$15,MATCH(E$7,GRID!$A$4:$A$15,0),MATCH(1,($U$2=GRID!$B$1:$U$1)*(КАЛЕНДАРЬ!X9=GRID!$B$3:$U$3),0))*GRID!$H$45,
ROUNDUP(INDEX(GRID!$B$4:$U$15,MATCH(E$7,GRID!$A$4:$A$15,0),MATCH(1,($U$2=GRID!$B$1:$U$1)*(КАЛЕНДАРЬ!X9=GRID!$B$3:$U$3),0))*GRID!$H$45*(1-GRID!$H$46),0))</f>
        <v>60660</v>
      </c>
      <c r="F225" s="5" cm="1">
        <f t="array" ref="F225">IF($I$2="Длительное проживание от 10 ночей ",
INDEX(GRID!$B$18:$U$29,MATCH(E$7,GRID!$A$18:$A$29,0),MATCH(1,($U$2=GRID!$B$1:$U$1)*(КАЛЕНДАРЬ!X9=GRID!$B$3:$U$3),0))*GRID!$H$45,
ROUNDUP(INDEX(GRID!$B$18:$U$29,MATCH(E$7,GRID!$A$18:$A$29,0),MATCH(1,($U$2=GRID!$B$1:$U$1)*(КАЛЕНДАРЬ!X9=GRID!$B$3:$U$3),0))*GRID!$H$45*(1-GRID!$H$46),0))</f>
        <v>65160</v>
      </c>
      <c r="G225" s="50" t="s">
        <v>105</v>
      </c>
      <c r="H225" s="50" t="s">
        <v>105</v>
      </c>
      <c r="I225" s="5" cm="1">
        <f t="array" ref="I225">IF($I$2="Длительное проживание от 10 ночей ",
INDEX(GRID!$B$4:$U$15,MATCH(I$7,GRID!$A$4:$A$15,0),MATCH(1,($U$2=GRID!$B$1:$U$1)*(КАЛЕНДАРЬ!X9=GRID!$B$3:$U$3),0))*GRID!$H$45,
ROUNDUP(INDEX(GRID!$B$4:$U$15,MATCH(I$7,GRID!$A$4:$A$15,0),MATCH(1,($U$2=GRID!$B$1:$U$1)*(КАЛЕНДАРЬ!X9=GRID!$B$3:$U$3),0))*GRID!$H$45*(1-GRID!$H$46),0))</f>
        <v>74250</v>
      </c>
      <c r="J225" s="5" cm="1">
        <f t="array" ref="J225">IF($I$2="Длительное проживание от 10 ночей ",
INDEX(GRID!$B$18:$U$29,MATCH(I$7,GRID!$A$18:$A$29,0),MATCH(1,($U$2=GRID!$B$1:$U$1)*(КАЛЕНДАРЬ!X9=GRID!$B$3:$U$3),0))*GRID!$H$45,
ROUNDUP(INDEX(GRID!$B$18:$U$29,MATCH(I$7,GRID!$A$18:$A$29,0),MATCH(1,($U$2=GRID!$B$1:$U$1)*(КАЛЕНДАРЬ!X9=GRID!$B$3:$U$3),0))*GRID!$H$45*(1-GRID!$H$46),0))</f>
        <v>78750</v>
      </c>
      <c r="K225" s="50" t="s">
        <v>105</v>
      </c>
      <c r="L225" s="50" t="s">
        <v>105</v>
      </c>
      <c r="M225" s="5" cm="1">
        <f t="array" ref="M225">IF($I$2="Длительное проживание от 10 ночей ",
INDEX(GRID!$B$4:$U$15,MATCH(M$7,GRID!$A$4:$A$15,0),MATCH(1,($U$2=GRID!$B$1:$U$1)*(КАЛЕНДАРЬ!X9=GRID!$B$3:$U$3),0))*GRID!$H$45,
ROUNDUP(INDEX(GRID!$B$4:$U$15,MATCH(M$7,GRID!$A$4:$A$15,0),MATCH(1,($U$2=GRID!$B$1:$U$1)*(КАЛЕНДАРЬ!X9=GRID!$B$3:$U$3),0))*GRID!$H$45*(1-GRID!$H$46),0))</f>
        <v>106470</v>
      </c>
      <c r="N225" s="5" cm="1">
        <f t="array" ref="N225">IF($I$2="Длительное проживание от 10 ночей ",
INDEX(GRID!$B$18:$U$29,MATCH(M$7,GRID!$A$18:$A$29,0),MATCH(1,($U$2=GRID!$B$1:$U$1)*(КАЛЕНДАРЬ!X9=GRID!$B$3:$U$3),0))*GRID!$H$45,
ROUNDUP(INDEX(GRID!$B$18:$U$29,MATCH(M$7,GRID!$A$18:$A$29,0),MATCH(1,($U$2=GRID!$B$1:$U$1)*(КАЛЕНДАРЬ!X9=GRID!$B$3:$U$3),0))*GRID!$H$45*(1-GRID!$H$46),0))</f>
        <v>110970</v>
      </c>
      <c r="O225" s="50" t="s">
        <v>105</v>
      </c>
      <c r="P225" s="5" cm="1">
        <f t="array" ref="P225">IF($I$2="Длительное проживание от 10 ночей ",
INDEX(GRID!$B$4:$U$15,MATCH(P$7,GRID!$A$4:$A$15,0),MATCH(1,($U$2=GRID!$B$1:$U$1)*(КАЛЕНДАРЬ!X9=GRID!$B$3:$U$3),0))*GRID!$H$45,
ROUNDUP(INDEX(GRID!$B$4:$U$15,MATCH(P$7,GRID!$A$4:$A$15,0),MATCH(1,($U$2=GRID!$B$1:$U$1)*(КАЛЕНДАРЬ!X9=GRID!$B$3:$U$3),0))*GRID!$H$45*(1-GRID!$H$46),0))</f>
        <v>188010</v>
      </c>
      <c r="Q225" s="5" cm="1">
        <f t="array" ref="Q225">IF($I$2="Длительное проживание от 10 ночей ",
INDEX(GRID!$B$4:$U$15,MATCH(Q$7,GRID!$A$4:$A$15,0),MATCH(1,($U$2=GRID!$B$1:$U$1)*(КАЛЕНДАРЬ!X9=GRID!$B$3:$U$3),0))*GRID!$H$45,
ROUNDUP(INDEX(GRID!$B$4:$U$15,MATCH(Q$7,GRID!$A$4:$A$15,0),MATCH(1,($U$2=GRID!$B$1:$U$1)*(КАЛЕНДАРЬ!X9=GRID!$B$3:$U$3),0))*GRID!$H$45*(1-GRID!$H$46),0))</f>
        <v>216810</v>
      </c>
      <c r="R225" s="50" t="s">
        <v>105</v>
      </c>
      <c r="S225" s="50" t="s">
        <v>105</v>
      </c>
      <c r="T225" s="50" t="s">
        <v>105</v>
      </c>
    </row>
    <row r="226" spans="1:20" hidden="1">
      <c r="A226" s="56" t="s">
        <v>15</v>
      </c>
      <c r="B226" s="57">
        <v>7</v>
      </c>
      <c r="C226" s="5" cm="1">
        <f t="array" ref="C226">IF($I$2="Длительное проживание от 10 ночей ",
INDEX(GRID!$B$4:$U$15,MATCH(C$7,GRID!$A$4:$A$15,0),MATCH(1,($U$2=GRID!$B$1:$U$1)*(КАЛЕНДАРЬ!X10=GRID!$B$3:$U$3),0))*GRID!$H$45,
ROUNDUP(INDEX(GRID!$B$4:$U$15,MATCH(C$7,GRID!$A$4:$A$15,0),MATCH(1,($U$2=GRID!$B$1:$U$1)*(КАЛЕНДАРЬ!X10=GRID!$B$3:$U$3),0))*GRID!$H$45*(1-GRID!$H$46),0))</f>
        <v>56070</v>
      </c>
      <c r="D226" s="5" cm="1">
        <f t="array" ref="D226">IF($I$2="Длительное проживание от 10 ночей ",
INDEX(GRID!$B$18:$U$29,MATCH(C$7,GRID!$A$18:$A$29,0),MATCH(1,($U$2=GRID!$B$1:$U$1)*(КАЛЕНДАРЬ!X10=GRID!$B$3:$U$3),0))*GRID!$H$45,
ROUNDUP(INDEX(GRID!$B$18:$U$29,MATCH(C$7,GRID!$A$18:$A$29,0),MATCH(1,($U$2=GRID!$B$1:$U$1)*(КАЛЕНДАРЬ!X10=GRID!$B$3:$U$3),0))*GRID!$H$45*(1-GRID!$H$46),0))</f>
        <v>60570</v>
      </c>
      <c r="E226" s="5" cm="1">
        <f t="array" ref="E226">IF($I$2="Длительное проживание от 10 ночей ",
INDEX(GRID!$B$4:$U$15,MATCH(E$7,GRID!$A$4:$A$15,0),MATCH(1,($U$2=GRID!$B$1:$U$1)*(КАЛЕНДАРЬ!X10=GRID!$B$3:$U$3),0))*GRID!$H$45,
ROUNDUP(INDEX(GRID!$B$4:$U$15,MATCH(E$7,GRID!$A$4:$A$15,0),MATCH(1,($U$2=GRID!$B$1:$U$1)*(КАЛЕНДАРЬ!X10=GRID!$B$3:$U$3),0))*GRID!$H$45*(1-GRID!$H$46),0))</f>
        <v>65610</v>
      </c>
      <c r="F226" s="5" cm="1">
        <f t="array" ref="F226">IF($I$2="Длительное проживание от 10 ночей ",
INDEX(GRID!$B$18:$U$29,MATCH(E$7,GRID!$A$18:$A$29,0),MATCH(1,($U$2=GRID!$B$1:$U$1)*(КАЛЕНДАРЬ!X10=GRID!$B$3:$U$3),0))*GRID!$H$45,
ROUNDUP(INDEX(GRID!$B$18:$U$29,MATCH(E$7,GRID!$A$18:$A$29,0),MATCH(1,($U$2=GRID!$B$1:$U$1)*(КАЛЕНДАРЬ!X10=GRID!$B$3:$U$3),0))*GRID!$H$45*(1-GRID!$H$46),0))</f>
        <v>70110</v>
      </c>
      <c r="G226" s="50" t="s">
        <v>105</v>
      </c>
      <c r="H226" s="50" t="s">
        <v>105</v>
      </c>
      <c r="I226" s="5" cm="1">
        <f t="array" ref="I226">IF($I$2="Длительное проживание от 10 ночей ",
INDEX(GRID!$B$4:$U$15,MATCH(I$7,GRID!$A$4:$A$15,0),MATCH(1,($U$2=GRID!$B$1:$U$1)*(КАЛЕНДАРЬ!X10=GRID!$B$3:$U$3),0))*GRID!$H$45,
ROUNDUP(INDEX(GRID!$B$4:$U$15,MATCH(I$7,GRID!$A$4:$A$15,0),MATCH(1,($U$2=GRID!$B$1:$U$1)*(КАЛЕНДАРЬ!X10=GRID!$B$3:$U$3),0))*GRID!$H$45*(1-GRID!$H$46),0))</f>
        <v>80100</v>
      </c>
      <c r="J226" s="5" cm="1">
        <f t="array" ref="J226">IF($I$2="Длительное проживание от 10 ночей ",
INDEX(GRID!$B$18:$U$29,MATCH(I$7,GRID!$A$18:$A$29,0),MATCH(1,($U$2=GRID!$B$1:$U$1)*(КАЛЕНДАРЬ!X10=GRID!$B$3:$U$3),0))*GRID!$H$45,
ROUNDUP(INDEX(GRID!$B$18:$U$29,MATCH(I$7,GRID!$A$18:$A$29,0),MATCH(1,($U$2=GRID!$B$1:$U$1)*(КАЛЕНДАРЬ!X10=GRID!$B$3:$U$3),0))*GRID!$H$45*(1-GRID!$H$46),0))</f>
        <v>84600</v>
      </c>
      <c r="K226" s="50" t="s">
        <v>105</v>
      </c>
      <c r="L226" s="50" t="s">
        <v>105</v>
      </c>
      <c r="M226" s="5" cm="1">
        <f t="array" ref="M226">IF($I$2="Длительное проживание от 10 ночей ",
INDEX(GRID!$B$4:$U$15,MATCH(M$7,GRID!$A$4:$A$15,0),MATCH(1,($U$2=GRID!$B$1:$U$1)*(КАЛЕНДАРЬ!X10=GRID!$B$3:$U$3),0))*GRID!$H$45,
ROUNDUP(INDEX(GRID!$B$4:$U$15,MATCH(M$7,GRID!$A$4:$A$15,0),MATCH(1,($U$2=GRID!$B$1:$U$1)*(КАЛЕНДАРЬ!X10=GRID!$B$3:$U$3),0))*GRID!$H$45*(1-GRID!$H$46),0))</f>
        <v>114030</v>
      </c>
      <c r="N226" s="5" cm="1">
        <f t="array" ref="N226">IF($I$2="Длительное проживание от 10 ночей ",
INDEX(GRID!$B$18:$U$29,MATCH(M$7,GRID!$A$18:$A$29,0),MATCH(1,($U$2=GRID!$B$1:$U$1)*(КАЛЕНДАРЬ!X10=GRID!$B$3:$U$3),0))*GRID!$H$45,
ROUNDUP(INDEX(GRID!$B$18:$U$29,MATCH(M$7,GRID!$A$18:$A$29,0),MATCH(1,($U$2=GRID!$B$1:$U$1)*(КАЛЕНДАРЬ!X10=GRID!$B$3:$U$3),0))*GRID!$H$45*(1-GRID!$H$46),0))</f>
        <v>118530</v>
      </c>
      <c r="O226" s="50" t="s">
        <v>105</v>
      </c>
      <c r="P226" s="5" cm="1">
        <f t="array" ref="P226">IF($I$2="Длительное проживание от 10 ночей ",
INDEX(GRID!$B$4:$U$15,MATCH(P$7,GRID!$A$4:$A$15,0),MATCH(1,($U$2=GRID!$B$1:$U$1)*(КАЛЕНДАРЬ!X10=GRID!$B$3:$U$3),0))*GRID!$H$45,
ROUNDUP(INDEX(GRID!$B$4:$U$15,MATCH(P$7,GRID!$A$4:$A$15,0),MATCH(1,($U$2=GRID!$B$1:$U$1)*(КАЛЕНДАРЬ!X10=GRID!$B$3:$U$3),0))*GRID!$H$45*(1-GRID!$H$46),0))</f>
        <v>197190</v>
      </c>
      <c r="Q226" s="5" cm="1">
        <f t="array" ref="Q226">IF($I$2="Длительное проживание от 10 ночей ",
INDEX(GRID!$B$4:$U$15,MATCH(Q$7,GRID!$A$4:$A$15,0),MATCH(1,($U$2=GRID!$B$1:$U$1)*(КАЛЕНДАРЬ!X10=GRID!$B$3:$U$3),0))*GRID!$H$45,
ROUNDUP(INDEX(GRID!$B$4:$U$15,MATCH(Q$7,GRID!$A$4:$A$15,0),MATCH(1,($U$2=GRID!$B$1:$U$1)*(КАЛЕНДАРЬ!X10=GRID!$B$3:$U$3),0))*GRID!$H$45*(1-GRID!$H$46),0))</f>
        <v>226710</v>
      </c>
      <c r="R226" s="50" t="s">
        <v>105</v>
      </c>
      <c r="S226" s="50" t="s">
        <v>105</v>
      </c>
      <c r="T226" s="50" t="s">
        <v>105</v>
      </c>
    </row>
    <row r="227" spans="1:20" hidden="1">
      <c r="A227" s="56" t="s">
        <v>16</v>
      </c>
      <c r="B227" s="57">
        <v>8</v>
      </c>
      <c r="C227" s="5" cm="1">
        <f t="array" ref="C227">IF($I$2="Длительное проживание от 10 ночей ",
INDEX(GRID!$B$4:$U$15,MATCH(C$7,GRID!$A$4:$A$15,0),MATCH(1,($U$2=GRID!$B$1:$U$1)*(КАЛЕНДАРЬ!X11=GRID!$B$3:$U$3),0))*GRID!$H$45,
ROUNDUP(INDEX(GRID!$B$4:$U$15,MATCH(C$7,GRID!$A$4:$A$15,0),MATCH(1,($U$2=GRID!$B$1:$U$1)*(КАЛЕНДАРЬ!X11=GRID!$B$3:$U$3),0))*GRID!$H$45*(1-GRID!$H$46),0))</f>
        <v>56070</v>
      </c>
      <c r="D227" s="5" cm="1">
        <f t="array" ref="D227">IF($I$2="Длительное проживание от 10 ночей ",
INDEX(GRID!$B$18:$U$29,MATCH(C$7,GRID!$A$18:$A$29,0),MATCH(1,($U$2=GRID!$B$1:$U$1)*(КАЛЕНДАРЬ!X11=GRID!$B$3:$U$3),0))*GRID!$H$45,
ROUNDUP(INDEX(GRID!$B$18:$U$29,MATCH(C$7,GRID!$A$18:$A$29,0),MATCH(1,($U$2=GRID!$B$1:$U$1)*(КАЛЕНДАРЬ!X11=GRID!$B$3:$U$3),0))*GRID!$H$45*(1-GRID!$H$46),0))</f>
        <v>60570</v>
      </c>
      <c r="E227" s="5" cm="1">
        <f t="array" ref="E227">IF($I$2="Длительное проживание от 10 ночей ",
INDEX(GRID!$B$4:$U$15,MATCH(E$7,GRID!$A$4:$A$15,0),MATCH(1,($U$2=GRID!$B$1:$U$1)*(КАЛЕНДАРЬ!X11=GRID!$B$3:$U$3),0))*GRID!$H$45,
ROUNDUP(INDEX(GRID!$B$4:$U$15,MATCH(E$7,GRID!$A$4:$A$15,0),MATCH(1,($U$2=GRID!$B$1:$U$1)*(КАЛЕНДАРЬ!X11=GRID!$B$3:$U$3),0))*GRID!$H$45*(1-GRID!$H$46),0))</f>
        <v>65610</v>
      </c>
      <c r="F227" s="5" cm="1">
        <f t="array" ref="F227">IF($I$2="Длительное проживание от 10 ночей ",
INDEX(GRID!$B$18:$U$29,MATCH(E$7,GRID!$A$18:$A$29,0),MATCH(1,($U$2=GRID!$B$1:$U$1)*(КАЛЕНДАРЬ!X11=GRID!$B$3:$U$3),0))*GRID!$H$45,
ROUNDUP(INDEX(GRID!$B$18:$U$29,MATCH(E$7,GRID!$A$18:$A$29,0),MATCH(1,($U$2=GRID!$B$1:$U$1)*(КАЛЕНДАРЬ!X11=GRID!$B$3:$U$3),0))*GRID!$H$45*(1-GRID!$H$46),0))</f>
        <v>70110</v>
      </c>
      <c r="G227" s="50" t="s">
        <v>105</v>
      </c>
      <c r="H227" s="50" t="s">
        <v>105</v>
      </c>
      <c r="I227" s="5" cm="1">
        <f t="array" ref="I227">IF($I$2="Длительное проживание от 10 ночей ",
INDEX(GRID!$B$4:$U$15,MATCH(I$7,GRID!$A$4:$A$15,0),MATCH(1,($U$2=GRID!$B$1:$U$1)*(КАЛЕНДАРЬ!X11=GRID!$B$3:$U$3),0))*GRID!$H$45,
ROUNDUP(INDEX(GRID!$B$4:$U$15,MATCH(I$7,GRID!$A$4:$A$15,0),MATCH(1,($U$2=GRID!$B$1:$U$1)*(КАЛЕНДАРЬ!X11=GRID!$B$3:$U$3),0))*GRID!$H$45*(1-GRID!$H$46),0))</f>
        <v>80100</v>
      </c>
      <c r="J227" s="5" cm="1">
        <f t="array" ref="J227">IF($I$2="Длительное проживание от 10 ночей ",
INDEX(GRID!$B$18:$U$29,MATCH(I$7,GRID!$A$18:$A$29,0),MATCH(1,($U$2=GRID!$B$1:$U$1)*(КАЛЕНДАРЬ!X11=GRID!$B$3:$U$3),0))*GRID!$H$45,
ROUNDUP(INDEX(GRID!$B$18:$U$29,MATCH(I$7,GRID!$A$18:$A$29,0),MATCH(1,($U$2=GRID!$B$1:$U$1)*(КАЛЕНДАРЬ!X11=GRID!$B$3:$U$3),0))*GRID!$H$45*(1-GRID!$H$46),0))</f>
        <v>84600</v>
      </c>
      <c r="K227" s="50" t="s">
        <v>105</v>
      </c>
      <c r="L227" s="50" t="s">
        <v>105</v>
      </c>
      <c r="M227" s="5" cm="1">
        <f t="array" ref="M227">IF($I$2="Длительное проживание от 10 ночей ",
INDEX(GRID!$B$4:$U$15,MATCH(M$7,GRID!$A$4:$A$15,0),MATCH(1,($U$2=GRID!$B$1:$U$1)*(КАЛЕНДАРЬ!X11=GRID!$B$3:$U$3),0))*GRID!$H$45,
ROUNDUP(INDEX(GRID!$B$4:$U$15,MATCH(M$7,GRID!$A$4:$A$15,0),MATCH(1,($U$2=GRID!$B$1:$U$1)*(КАЛЕНДАРЬ!X11=GRID!$B$3:$U$3),0))*GRID!$H$45*(1-GRID!$H$46),0))</f>
        <v>114030</v>
      </c>
      <c r="N227" s="5" cm="1">
        <f t="array" ref="N227">IF($I$2="Длительное проживание от 10 ночей ",
INDEX(GRID!$B$18:$U$29,MATCH(M$7,GRID!$A$18:$A$29,0),MATCH(1,($U$2=GRID!$B$1:$U$1)*(КАЛЕНДАРЬ!X11=GRID!$B$3:$U$3),0))*GRID!$H$45,
ROUNDUP(INDEX(GRID!$B$18:$U$29,MATCH(M$7,GRID!$A$18:$A$29,0),MATCH(1,($U$2=GRID!$B$1:$U$1)*(КАЛЕНДАРЬ!X11=GRID!$B$3:$U$3),0))*GRID!$H$45*(1-GRID!$H$46),0))</f>
        <v>118530</v>
      </c>
      <c r="O227" s="50" t="s">
        <v>105</v>
      </c>
      <c r="P227" s="5" cm="1">
        <f t="array" ref="P227">IF($I$2="Длительное проживание от 10 ночей ",
INDEX(GRID!$B$4:$U$15,MATCH(P$7,GRID!$A$4:$A$15,0),MATCH(1,($U$2=GRID!$B$1:$U$1)*(КАЛЕНДАРЬ!X11=GRID!$B$3:$U$3),0))*GRID!$H$45,
ROUNDUP(INDEX(GRID!$B$4:$U$15,MATCH(P$7,GRID!$A$4:$A$15,0),MATCH(1,($U$2=GRID!$B$1:$U$1)*(КАЛЕНДАРЬ!X11=GRID!$B$3:$U$3),0))*GRID!$H$45*(1-GRID!$H$46),0))</f>
        <v>197190</v>
      </c>
      <c r="Q227" s="5" cm="1">
        <f t="array" ref="Q227">IF($I$2="Длительное проживание от 10 ночей ",
INDEX(GRID!$B$4:$U$15,MATCH(Q$7,GRID!$A$4:$A$15,0),MATCH(1,($U$2=GRID!$B$1:$U$1)*(КАЛЕНДАРЬ!X11=GRID!$B$3:$U$3),0))*GRID!$H$45,
ROUNDUP(INDEX(GRID!$B$4:$U$15,MATCH(Q$7,GRID!$A$4:$A$15,0),MATCH(1,($U$2=GRID!$B$1:$U$1)*(КАЛЕНДАРЬ!X11=GRID!$B$3:$U$3),0))*GRID!$H$45*(1-GRID!$H$46),0))</f>
        <v>226710</v>
      </c>
      <c r="R227" s="50" t="s">
        <v>105</v>
      </c>
      <c r="S227" s="50" t="s">
        <v>105</v>
      </c>
      <c r="T227" s="50" t="s">
        <v>105</v>
      </c>
    </row>
    <row r="228" spans="1:20" hidden="1">
      <c r="A228" s="56" t="s">
        <v>17</v>
      </c>
      <c r="B228" s="57">
        <v>9</v>
      </c>
      <c r="C228" s="5" cm="1">
        <f t="array" ref="C228">IF($I$2="Длительное проживание от 10 ночей ",
INDEX(GRID!$B$4:$U$15,MATCH(C$7,GRID!$A$4:$A$15,0),MATCH(1,($U$2=GRID!$B$1:$U$1)*(КАЛЕНДАРЬ!X12=GRID!$B$3:$U$3),0))*GRID!$H$45,
ROUNDUP(INDEX(GRID!$B$4:$U$15,MATCH(C$7,GRID!$A$4:$A$15,0),MATCH(1,($U$2=GRID!$B$1:$U$1)*(КАЛЕНДАРЬ!X12=GRID!$B$3:$U$3),0))*GRID!$H$45*(1-GRID!$H$46),0))</f>
        <v>51570</v>
      </c>
      <c r="D228" s="5" cm="1">
        <f t="array" ref="D228">IF($I$2="Длительное проживание от 10 ночей ",
INDEX(GRID!$B$18:$U$29,MATCH(C$7,GRID!$A$18:$A$29,0),MATCH(1,($U$2=GRID!$B$1:$U$1)*(КАЛЕНДАРЬ!X12=GRID!$B$3:$U$3),0))*GRID!$H$45,
ROUNDUP(INDEX(GRID!$B$18:$U$29,MATCH(C$7,GRID!$A$18:$A$29,0),MATCH(1,($U$2=GRID!$B$1:$U$1)*(КАЛЕНДАРЬ!X12=GRID!$B$3:$U$3),0))*GRID!$H$45*(1-GRID!$H$46),0))</f>
        <v>56070</v>
      </c>
      <c r="E228" s="5" cm="1">
        <f t="array" ref="E228">IF($I$2="Длительное проживание от 10 ночей ",
INDEX(GRID!$B$4:$U$15,MATCH(E$7,GRID!$A$4:$A$15,0),MATCH(1,($U$2=GRID!$B$1:$U$1)*(КАЛЕНДАРЬ!X12=GRID!$B$3:$U$3),0))*GRID!$H$45,
ROUNDUP(INDEX(GRID!$B$4:$U$15,MATCH(E$7,GRID!$A$4:$A$15,0),MATCH(1,($U$2=GRID!$B$1:$U$1)*(КАЛЕНДАРЬ!X12=GRID!$B$3:$U$3),0))*GRID!$H$45*(1-GRID!$H$46),0))</f>
        <v>60660</v>
      </c>
      <c r="F228" s="5" cm="1">
        <f t="array" ref="F228">IF($I$2="Длительное проживание от 10 ночей ",
INDEX(GRID!$B$18:$U$29,MATCH(E$7,GRID!$A$18:$A$29,0),MATCH(1,($U$2=GRID!$B$1:$U$1)*(КАЛЕНДАРЬ!X12=GRID!$B$3:$U$3),0))*GRID!$H$45,
ROUNDUP(INDEX(GRID!$B$18:$U$29,MATCH(E$7,GRID!$A$18:$A$29,0),MATCH(1,($U$2=GRID!$B$1:$U$1)*(КАЛЕНДАРЬ!X12=GRID!$B$3:$U$3),0))*GRID!$H$45*(1-GRID!$H$46),0))</f>
        <v>65160</v>
      </c>
      <c r="G228" s="50" t="s">
        <v>105</v>
      </c>
      <c r="H228" s="50" t="s">
        <v>105</v>
      </c>
      <c r="I228" s="5" cm="1">
        <f t="array" ref="I228">IF($I$2="Длительное проживание от 10 ночей ",
INDEX(GRID!$B$4:$U$15,MATCH(I$7,GRID!$A$4:$A$15,0),MATCH(1,($U$2=GRID!$B$1:$U$1)*(КАЛЕНДАРЬ!X12=GRID!$B$3:$U$3),0))*GRID!$H$45,
ROUNDUP(INDEX(GRID!$B$4:$U$15,MATCH(I$7,GRID!$A$4:$A$15,0),MATCH(1,($U$2=GRID!$B$1:$U$1)*(КАЛЕНДАРЬ!X12=GRID!$B$3:$U$3),0))*GRID!$H$45*(1-GRID!$H$46),0))</f>
        <v>74250</v>
      </c>
      <c r="J228" s="5" cm="1">
        <f t="array" ref="J228">IF($I$2="Длительное проживание от 10 ночей ",
INDEX(GRID!$B$18:$U$29,MATCH(I$7,GRID!$A$18:$A$29,0),MATCH(1,($U$2=GRID!$B$1:$U$1)*(КАЛЕНДАРЬ!X12=GRID!$B$3:$U$3),0))*GRID!$H$45,
ROUNDUP(INDEX(GRID!$B$18:$U$29,MATCH(I$7,GRID!$A$18:$A$29,0),MATCH(1,($U$2=GRID!$B$1:$U$1)*(КАЛЕНДАРЬ!X12=GRID!$B$3:$U$3),0))*GRID!$H$45*(1-GRID!$H$46),0))</f>
        <v>78750</v>
      </c>
      <c r="K228" s="50" t="s">
        <v>105</v>
      </c>
      <c r="L228" s="50" t="s">
        <v>105</v>
      </c>
      <c r="M228" s="5" cm="1">
        <f t="array" ref="M228">IF($I$2="Длительное проживание от 10 ночей ",
INDEX(GRID!$B$4:$U$15,MATCH(M$7,GRID!$A$4:$A$15,0),MATCH(1,($U$2=GRID!$B$1:$U$1)*(КАЛЕНДАРЬ!X12=GRID!$B$3:$U$3),0))*GRID!$H$45,
ROUNDUP(INDEX(GRID!$B$4:$U$15,MATCH(M$7,GRID!$A$4:$A$15,0),MATCH(1,($U$2=GRID!$B$1:$U$1)*(КАЛЕНДАРЬ!X12=GRID!$B$3:$U$3),0))*GRID!$H$45*(1-GRID!$H$46),0))</f>
        <v>106470</v>
      </c>
      <c r="N228" s="5" cm="1">
        <f t="array" ref="N228">IF($I$2="Длительное проживание от 10 ночей ",
INDEX(GRID!$B$18:$U$29,MATCH(M$7,GRID!$A$18:$A$29,0),MATCH(1,($U$2=GRID!$B$1:$U$1)*(КАЛЕНДАРЬ!X12=GRID!$B$3:$U$3),0))*GRID!$H$45,
ROUNDUP(INDEX(GRID!$B$18:$U$29,MATCH(M$7,GRID!$A$18:$A$29,0),MATCH(1,($U$2=GRID!$B$1:$U$1)*(КАЛЕНДАРЬ!X12=GRID!$B$3:$U$3),0))*GRID!$H$45*(1-GRID!$H$46),0))</f>
        <v>110970</v>
      </c>
      <c r="O228" s="50" t="s">
        <v>105</v>
      </c>
      <c r="P228" s="5" cm="1">
        <f t="array" ref="P228">IF($I$2="Длительное проживание от 10 ночей ",
INDEX(GRID!$B$4:$U$15,MATCH(P$7,GRID!$A$4:$A$15,0),MATCH(1,($U$2=GRID!$B$1:$U$1)*(КАЛЕНДАРЬ!X12=GRID!$B$3:$U$3),0))*GRID!$H$45,
ROUNDUP(INDEX(GRID!$B$4:$U$15,MATCH(P$7,GRID!$A$4:$A$15,0),MATCH(1,($U$2=GRID!$B$1:$U$1)*(КАЛЕНДАРЬ!X12=GRID!$B$3:$U$3),0))*GRID!$H$45*(1-GRID!$H$46),0))</f>
        <v>188010</v>
      </c>
      <c r="Q228" s="5" cm="1">
        <f t="array" ref="Q228">IF($I$2="Длительное проживание от 10 ночей ",
INDEX(GRID!$B$4:$U$15,MATCH(Q$7,GRID!$A$4:$A$15,0),MATCH(1,($U$2=GRID!$B$1:$U$1)*(КАЛЕНДАРЬ!X12=GRID!$B$3:$U$3),0))*GRID!$H$45,
ROUNDUP(INDEX(GRID!$B$4:$U$15,MATCH(Q$7,GRID!$A$4:$A$15,0),MATCH(1,($U$2=GRID!$B$1:$U$1)*(КАЛЕНДАРЬ!X12=GRID!$B$3:$U$3),0))*GRID!$H$45*(1-GRID!$H$46),0))</f>
        <v>216810</v>
      </c>
      <c r="R228" s="50" t="s">
        <v>105</v>
      </c>
      <c r="S228" s="50" t="s">
        <v>105</v>
      </c>
      <c r="T228" s="50" t="s">
        <v>105</v>
      </c>
    </row>
    <row r="229" spans="1:20" hidden="1">
      <c r="A229" s="56" t="s">
        <v>11</v>
      </c>
      <c r="B229" s="57">
        <v>10</v>
      </c>
      <c r="C229" s="5" cm="1">
        <f t="array" ref="C229">IF($I$2="Длительное проживание от 10 ночей ",
INDEX(GRID!$B$4:$U$15,MATCH(C$7,GRID!$A$4:$A$15,0),MATCH(1,($U$2=GRID!$B$1:$U$1)*(КАЛЕНДАРЬ!X13=GRID!$B$3:$U$3),0))*GRID!$H$45,
ROUNDUP(INDEX(GRID!$B$4:$U$15,MATCH(C$7,GRID!$A$4:$A$15,0),MATCH(1,($U$2=GRID!$B$1:$U$1)*(КАЛЕНДАРЬ!X13=GRID!$B$3:$U$3),0))*GRID!$H$45*(1-GRID!$H$46),0))</f>
        <v>51570</v>
      </c>
      <c r="D229" s="5" cm="1">
        <f t="array" ref="D229">IF($I$2="Длительное проживание от 10 ночей ",
INDEX(GRID!$B$18:$U$29,MATCH(C$7,GRID!$A$18:$A$29,0),MATCH(1,($U$2=GRID!$B$1:$U$1)*(КАЛЕНДАРЬ!X13=GRID!$B$3:$U$3),0))*GRID!$H$45,
ROUNDUP(INDEX(GRID!$B$18:$U$29,MATCH(C$7,GRID!$A$18:$A$29,0),MATCH(1,($U$2=GRID!$B$1:$U$1)*(КАЛЕНДАРЬ!X13=GRID!$B$3:$U$3),0))*GRID!$H$45*(1-GRID!$H$46),0))</f>
        <v>56070</v>
      </c>
      <c r="E229" s="5" cm="1">
        <f t="array" ref="E229">IF($I$2="Длительное проживание от 10 ночей ",
INDEX(GRID!$B$4:$U$15,MATCH(E$7,GRID!$A$4:$A$15,0),MATCH(1,($U$2=GRID!$B$1:$U$1)*(КАЛЕНДАРЬ!X13=GRID!$B$3:$U$3),0))*GRID!$H$45,
ROUNDUP(INDEX(GRID!$B$4:$U$15,MATCH(E$7,GRID!$A$4:$A$15,0),MATCH(1,($U$2=GRID!$B$1:$U$1)*(КАЛЕНДАРЬ!X13=GRID!$B$3:$U$3),0))*GRID!$H$45*(1-GRID!$H$46),0))</f>
        <v>60660</v>
      </c>
      <c r="F229" s="5" cm="1">
        <f t="array" ref="F229">IF($I$2="Длительное проживание от 10 ночей ",
INDEX(GRID!$B$18:$U$29,MATCH(E$7,GRID!$A$18:$A$29,0),MATCH(1,($U$2=GRID!$B$1:$U$1)*(КАЛЕНДАРЬ!X13=GRID!$B$3:$U$3),0))*GRID!$H$45,
ROUNDUP(INDEX(GRID!$B$18:$U$29,MATCH(E$7,GRID!$A$18:$A$29,0),MATCH(1,($U$2=GRID!$B$1:$U$1)*(КАЛЕНДАРЬ!X13=GRID!$B$3:$U$3),0))*GRID!$H$45*(1-GRID!$H$46),0))</f>
        <v>65160</v>
      </c>
      <c r="G229" s="50" t="s">
        <v>105</v>
      </c>
      <c r="H229" s="50" t="s">
        <v>105</v>
      </c>
      <c r="I229" s="5" cm="1">
        <f t="array" ref="I229">IF($I$2="Длительное проживание от 10 ночей ",
INDEX(GRID!$B$4:$U$15,MATCH(I$7,GRID!$A$4:$A$15,0),MATCH(1,($U$2=GRID!$B$1:$U$1)*(КАЛЕНДАРЬ!X13=GRID!$B$3:$U$3),0))*GRID!$H$45,
ROUNDUP(INDEX(GRID!$B$4:$U$15,MATCH(I$7,GRID!$A$4:$A$15,0),MATCH(1,($U$2=GRID!$B$1:$U$1)*(КАЛЕНДАРЬ!X13=GRID!$B$3:$U$3),0))*GRID!$H$45*(1-GRID!$H$46),0))</f>
        <v>74250</v>
      </c>
      <c r="J229" s="5" cm="1">
        <f t="array" ref="J229">IF($I$2="Длительное проживание от 10 ночей ",
INDEX(GRID!$B$18:$U$29,MATCH(I$7,GRID!$A$18:$A$29,0),MATCH(1,($U$2=GRID!$B$1:$U$1)*(КАЛЕНДАРЬ!X13=GRID!$B$3:$U$3),0))*GRID!$H$45,
ROUNDUP(INDEX(GRID!$B$18:$U$29,MATCH(I$7,GRID!$A$18:$A$29,0),MATCH(1,($U$2=GRID!$B$1:$U$1)*(КАЛЕНДАРЬ!X13=GRID!$B$3:$U$3),0))*GRID!$H$45*(1-GRID!$H$46),0))</f>
        <v>78750</v>
      </c>
      <c r="K229" s="50" t="s">
        <v>105</v>
      </c>
      <c r="L229" s="50" t="s">
        <v>105</v>
      </c>
      <c r="M229" s="5" cm="1">
        <f t="array" ref="M229">IF($I$2="Длительное проживание от 10 ночей ",
INDEX(GRID!$B$4:$U$15,MATCH(M$7,GRID!$A$4:$A$15,0),MATCH(1,($U$2=GRID!$B$1:$U$1)*(КАЛЕНДАРЬ!X13=GRID!$B$3:$U$3),0))*GRID!$H$45,
ROUNDUP(INDEX(GRID!$B$4:$U$15,MATCH(M$7,GRID!$A$4:$A$15,0),MATCH(1,($U$2=GRID!$B$1:$U$1)*(КАЛЕНДАРЬ!X13=GRID!$B$3:$U$3),0))*GRID!$H$45*(1-GRID!$H$46),0))</f>
        <v>106470</v>
      </c>
      <c r="N229" s="5" cm="1">
        <f t="array" ref="N229">IF($I$2="Длительное проживание от 10 ночей ",
INDEX(GRID!$B$18:$U$29,MATCH(M$7,GRID!$A$18:$A$29,0),MATCH(1,($U$2=GRID!$B$1:$U$1)*(КАЛЕНДАРЬ!X13=GRID!$B$3:$U$3),0))*GRID!$H$45,
ROUNDUP(INDEX(GRID!$B$18:$U$29,MATCH(M$7,GRID!$A$18:$A$29,0),MATCH(1,($U$2=GRID!$B$1:$U$1)*(КАЛЕНДАРЬ!X13=GRID!$B$3:$U$3),0))*GRID!$H$45*(1-GRID!$H$46),0))</f>
        <v>110970</v>
      </c>
      <c r="O229" s="50" t="s">
        <v>105</v>
      </c>
      <c r="P229" s="5" cm="1">
        <f t="array" ref="P229">IF($I$2="Длительное проживание от 10 ночей ",
INDEX(GRID!$B$4:$U$15,MATCH(P$7,GRID!$A$4:$A$15,0),MATCH(1,($U$2=GRID!$B$1:$U$1)*(КАЛЕНДАРЬ!X13=GRID!$B$3:$U$3),0))*GRID!$H$45,
ROUNDUP(INDEX(GRID!$B$4:$U$15,MATCH(P$7,GRID!$A$4:$A$15,0),MATCH(1,($U$2=GRID!$B$1:$U$1)*(КАЛЕНДАРЬ!X13=GRID!$B$3:$U$3),0))*GRID!$H$45*(1-GRID!$H$46),0))</f>
        <v>188010</v>
      </c>
      <c r="Q229" s="5" cm="1">
        <f t="array" ref="Q229">IF($I$2="Длительное проживание от 10 ночей ",
INDEX(GRID!$B$4:$U$15,MATCH(Q$7,GRID!$A$4:$A$15,0),MATCH(1,($U$2=GRID!$B$1:$U$1)*(КАЛЕНДАРЬ!X13=GRID!$B$3:$U$3),0))*GRID!$H$45,
ROUNDUP(INDEX(GRID!$B$4:$U$15,MATCH(Q$7,GRID!$A$4:$A$15,0),MATCH(1,($U$2=GRID!$B$1:$U$1)*(КАЛЕНДАРЬ!X13=GRID!$B$3:$U$3),0))*GRID!$H$45*(1-GRID!$H$46),0))</f>
        <v>216810</v>
      </c>
      <c r="R229" s="50" t="s">
        <v>105</v>
      </c>
      <c r="S229" s="50" t="s">
        <v>105</v>
      </c>
      <c r="T229" s="50" t="s">
        <v>105</v>
      </c>
    </row>
    <row r="230" spans="1:20" hidden="1">
      <c r="A230" s="56" t="s">
        <v>12</v>
      </c>
      <c r="B230" s="57">
        <v>11</v>
      </c>
      <c r="C230" s="5" cm="1">
        <f t="array" ref="C230">IF($I$2="Длительное проживание от 10 ночей ",
INDEX(GRID!$B$4:$U$15,MATCH(C$7,GRID!$A$4:$A$15,0),MATCH(1,($U$2=GRID!$B$1:$U$1)*(КАЛЕНДАРЬ!X14=GRID!$B$3:$U$3),0))*GRID!$H$45,
ROUNDUP(INDEX(GRID!$B$4:$U$15,MATCH(C$7,GRID!$A$4:$A$15,0),MATCH(1,($U$2=GRID!$B$1:$U$1)*(КАЛЕНДАРЬ!X14=GRID!$B$3:$U$3),0))*GRID!$H$45*(1-GRID!$H$46),0))</f>
        <v>51570</v>
      </c>
      <c r="D230" s="5" cm="1">
        <f t="array" ref="D230">IF($I$2="Длительное проживание от 10 ночей ",
INDEX(GRID!$B$18:$U$29,MATCH(C$7,GRID!$A$18:$A$29,0),MATCH(1,($U$2=GRID!$B$1:$U$1)*(КАЛЕНДАРЬ!X14=GRID!$B$3:$U$3),0))*GRID!$H$45,
ROUNDUP(INDEX(GRID!$B$18:$U$29,MATCH(C$7,GRID!$A$18:$A$29,0),MATCH(1,($U$2=GRID!$B$1:$U$1)*(КАЛЕНДАРЬ!X14=GRID!$B$3:$U$3),0))*GRID!$H$45*(1-GRID!$H$46),0))</f>
        <v>56070</v>
      </c>
      <c r="E230" s="5" cm="1">
        <f t="array" ref="E230">IF($I$2="Длительное проживание от 10 ночей ",
INDEX(GRID!$B$4:$U$15,MATCH(E$7,GRID!$A$4:$A$15,0),MATCH(1,($U$2=GRID!$B$1:$U$1)*(КАЛЕНДАРЬ!X14=GRID!$B$3:$U$3),0))*GRID!$H$45,
ROUNDUP(INDEX(GRID!$B$4:$U$15,MATCH(E$7,GRID!$A$4:$A$15,0),MATCH(1,($U$2=GRID!$B$1:$U$1)*(КАЛЕНДАРЬ!X14=GRID!$B$3:$U$3),0))*GRID!$H$45*(1-GRID!$H$46),0))</f>
        <v>60660</v>
      </c>
      <c r="F230" s="5" cm="1">
        <f t="array" ref="F230">IF($I$2="Длительное проживание от 10 ночей ",
INDEX(GRID!$B$18:$U$29,MATCH(E$7,GRID!$A$18:$A$29,0),MATCH(1,($U$2=GRID!$B$1:$U$1)*(КАЛЕНДАРЬ!X14=GRID!$B$3:$U$3),0))*GRID!$H$45,
ROUNDUP(INDEX(GRID!$B$18:$U$29,MATCH(E$7,GRID!$A$18:$A$29,0),MATCH(1,($U$2=GRID!$B$1:$U$1)*(КАЛЕНДАРЬ!X14=GRID!$B$3:$U$3),0))*GRID!$H$45*(1-GRID!$H$46),0))</f>
        <v>65160</v>
      </c>
      <c r="G230" s="50" t="s">
        <v>105</v>
      </c>
      <c r="H230" s="50" t="s">
        <v>105</v>
      </c>
      <c r="I230" s="5" cm="1">
        <f t="array" ref="I230">IF($I$2="Длительное проживание от 10 ночей ",
INDEX(GRID!$B$4:$U$15,MATCH(I$7,GRID!$A$4:$A$15,0),MATCH(1,($U$2=GRID!$B$1:$U$1)*(КАЛЕНДАРЬ!X14=GRID!$B$3:$U$3),0))*GRID!$H$45,
ROUNDUP(INDEX(GRID!$B$4:$U$15,MATCH(I$7,GRID!$A$4:$A$15,0),MATCH(1,($U$2=GRID!$B$1:$U$1)*(КАЛЕНДАРЬ!X14=GRID!$B$3:$U$3),0))*GRID!$H$45*(1-GRID!$H$46),0))</f>
        <v>74250</v>
      </c>
      <c r="J230" s="5" cm="1">
        <f t="array" ref="J230">IF($I$2="Длительное проживание от 10 ночей ",
INDEX(GRID!$B$18:$U$29,MATCH(I$7,GRID!$A$18:$A$29,0),MATCH(1,($U$2=GRID!$B$1:$U$1)*(КАЛЕНДАРЬ!X14=GRID!$B$3:$U$3),0))*GRID!$H$45,
ROUNDUP(INDEX(GRID!$B$18:$U$29,MATCH(I$7,GRID!$A$18:$A$29,0),MATCH(1,($U$2=GRID!$B$1:$U$1)*(КАЛЕНДАРЬ!X14=GRID!$B$3:$U$3),0))*GRID!$H$45*(1-GRID!$H$46),0))</f>
        <v>78750</v>
      </c>
      <c r="K230" s="50" t="s">
        <v>105</v>
      </c>
      <c r="L230" s="50" t="s">
        <v>105</v>
      </c>
      <c r="M230" s="5" cm="1">
        <f t="array" ref="M230">IF($I$2="Длительное проживание от 10 ночей ",
INDEX(GRID!$B$4:$U$15,MATCH(M$7,GRID!$A$4:$A$15,0),MATCH(1,($U$2=GRID!$B$1:$U$1)*(КАЛЕНДАРЬ!X14=GRID!$B$3:$U$3),0))*GRID!$H$45,
ROUNDUP(INDEX(GRID!$B$4:$U$15,MATCH(M$7,GRID!$A$4:$A$15,0),MATCH(1,($U$2=GRID!$B$1:$U$1)*(КАЛЕНДАРЬ!X14=GRID!$B$3:$U$3),0))*GRID!$H$45*(1-GRID!$H$46),0))</f>
        <v>106470</v>
      </c>
      <c r="N230" s="5" cm="1">
        <f t="array" ref="N230">IF($I$2="Длительное проживание от 10 ночей ",
INDEX(GRID!$B$18:$U$29,MATCH(M$7,GRID!$A$18:$A$29,0),MATCH(1,($U$2=GRID!$B$1:$U$1)*(КАЛЕНДАРЬ!X14=GRID!$B$3:$U$3),0))*GRID!$H$45,
ROUNDUP(INDEX(GRID!$B$18:$U$29,MATCH(M$7,GRID!$A$18:$A$29,0),MATCH(1,($U$2=GRID!$B$1:$U$1)*(КАЛЕНДАРЬ!X14=GRID!$B$3:$U$3),0))*GRID!$H$45*(1-GRID!$H$46),0))</f>
        <v>110970</v>
      </c>
      <c r="O230" s="50" t="s">
        <v>105</v>
      </c>
      <c r="P230" s="5" cm="1">
        <f t="array" ref="P230">IF($I$2="Длительное проживание от 10 ночей ",
INDEX(GRID!$B$4:$U$15,MATCH(P$7,GRID!$A$4:$A$15,0),MATCH(1,($U$2=GRID!$B$1:$U$1)*(КАЛЕНДАРЬ!X14=GRID!$B$3:$U$3),0))*GRID!$H$45,
ROUNDUP(INDEX(GRID!$B$4:$U$15,MATCH(P$7,GRID!$A$4:$A$15,0),MATCH(1,($U$2=GRID!$B$1:$U$1)*(КАЛЕНДАРЬ!X14=GRID!$B$3:$U$3),0))*GRID!$H$45*(1-GRID!$H$46),0))</f>
        <v>188010</v>
      </c>
      <c r="Q230" s="5" cm="1">
        <f t="array" ref="Q230">IF($I$2="Длительное проживание от 10 ночей ",
INDEX(GRID!$B$4:$U$15,MATCH(Q$7,GRID!$A$4:$A$15,0),MATCH(1,($U$2=GRID!$B$1:$U$1)*(КАЛЕНДАРЬ!X14=GRID!$B$3:$U$3),0))*GRID!$H$45,
ROUNDUP(INDEX(GRID!$B$4:$U$15,MATCH(Q$7,GRID!$A$4:$A$15,0),MATCH(1,($U$2=GRID!$B$1:$U$1)*(КАЛЕНДАРЬ!X14=GRID!$B$3:$U$3),0))*GRID!$H$45*(1-GRID!$H$46),0))</f>
        <v>216810</v>
      </c>
      <c r="R230" s="50" t="s">
        <v>105</v>
      </c>
      <c r="S230" s="50" t="s">
        <v>105</v>
      </c>
      <c r="T230" s="50" t="s">
        <v>105</v>
      </c>
    </row>
    <row r="231" spans="1:20" hidden="1">
      <c r="A231" s="56" t="s">
        <v>13</v>
      </c>
      <c r="B231" s="57">
        <v>12</v>
      </c>
      <c r="C231" s="5" cm="1">
        <f t="array" ref="C231">IF($I$2="Длительное проживание от 10 ночей ",
INDEX(GRID!$B$4:$U$15,MATCH(C$7,GRID!$A$4:$A$15,0),MATCH(1,($U$2=GRID!$B$1:$U$1)*(КАЛЕНДАРЬ!X15=GRID!$B$3:$U$3),0))*GRID!$H$45,
ROUNDUP(INDEX(GRID!$B$4:$U$15,MATCH(C$7,GRID!$A$4:$A$15,0),MATCH(1,($U$2=GRID!$B$1:$U$1)*(КАЛЕНДАРЬ!X15=GRID!$B$3:$U$3),0))*GRID!$H$45*(1-GRID!$H$46),0))</f>
        <v>51570</v>
      </c>
      <c r="D231" s="5" cm="1">
        <f t="array" ref="D231">IF($I$2="Длительное проживание от 10 ночей ",
INDEX(GRID!$B$18:$U$29,MATCH(C$7,GRID!$A$18:$A$29,0),MATCH(1,($U$2=GRID!$B$1:$U$1)*(КАЛЕНДАРЬ!X15=GRID!$B$3:$U$3),0))*GRID!$H$45,
ROUNDUP(INDEX(GRID!$B$18:$U$29,MATCH(C$7,GRID!$A$18:$A$29,0),MATCH(1,($U$2=GRID!$B$1:$U$1)*(КАЛЕНДАРЬ!X15=GRID!$B$3:$U$3),0))*GRID!$H$45*(1-GRID!$H$46),0))</f>
        <v>56070</v>
      </c>
      <c r="E231" s="5" cm="1">
        <f t="array" ref="E231">IF($I$2="Длительное проживание от 10 ночей ",
INDEX(GRID!$B$4:$U$15,MATCH(E$7,GRID!$A$4:$A$15,0),MATCH(1,($U$2=GRID!$B$1:$U$1)*(КАЛЕНДАРЬ!X15=GRID!$B$3:$U$3),0))*GRID!$H$45,
ROUNDUP(INDEX(GRID!$B$4:$U$15,MATCH(E$7,GRID!$A$4:$A$15,0),MATCH(1,($U$2=GRID!$B$1:$U$1)*(КАЛЕНДАРЬ!X15=GRID!$B$3:$U$3),0))*GRID!$H$45*(1-GRID!$H$46),0))</f>
        <v>60660</v>
      </c>
      <c r="F231" s="5" cm="1">
        <f t="array" ref="F231">IF($I$2="Длительное проживание от 10 ночей ",
INDEX(GRID!$B$18:$U$29,MATCH(E$7,GRID!$A$18:$A$29,0),MATCH(1,($U$2=GRID!$B$1:$U$1)*(КАЛЕНДАРЬ!X15=GRID!$B$3:$U$3),0))*GRID!$H$45,
ROUNDUP(INDEX(GRID!$B$18:$U$29,MATCH(E$7,GRID!$A$18:$A$29,0),MATCH(1,($U$2=GRID!$B$1:$U$1)*(КАЛЕНДАРЬ!X15=GRID!$B$3:$U$3),0))*GRID!$H$45*(1-GRID!$H$46),0))</f>
        <v>65160</v>
      </c>
      <c r="G231" s="50" t="s">
        <v>105</v>
      </c>
      <c r="H231" s="50" t="s">
        <v>105</v>
      </c>
      <c r="I231" s="5" cm="1">
        <f t="array" ref="I231">IF($I$2="Длительное проживание от 10 ночей ",
INDEX(GRID!$B$4:$U$15,MATCH(I$7,GRID!$A$4:$A$15,0),MATCH(1,($U$2=GRID!$B$1:$U$1)*(КАЛЕНДАРЬ!X15=GRID!$B$3:$U$3),0))*GRID!$H$45,
ROUNDUP(INDEX(GRID!$B$4:$U$15,MATCH(I$7,GRID!$A$4:$A$15,0),MATCH(1,($U$2=GRID!$B$1:$U$1)*(КАЛЕНДАРЬ!X15=GRID!$B$3:$U$3),0))*GRID!$H$45*(1-GRID!$H$46),0))</f>
        <v>74250</v>
      </c>
      <c r="J231" s="5" cm="1">
        <f t="array" ref="J231">IF($I$2="Длительное проживание от 10 ночей ",
INDEX(GRID!$B$18:$U$29,MATCH(I$7,GRID!$A$18:$A$29,0),MATCH(1,($U$2=GRID!$B$1:$U$1)*(КАЛЕНДАРЬ!X15=GRID!$B$3:$U$3),0))*GRID!$H$45,
ROUNDUP(INDEX(GRID!$B$18:$U$29,MATCH(I$7,GRID!$A$18:$A$29,0),MATCH(1,($U$2=GRID!$B$1:$U$1)*(КАЛЕНДАРЬ!X15=GRID!$B$3:$U$3),0))*GRID!$H$45*(1-GRID!$H$46),0))</f>
        <v>78750</v>
      </c>
      <c r="K231" s="50" t="s">
        <v>105</v>
      </c>
      <c r="L231" s="50" t="s">
        <v>105</v>
      </c>
      <c r="M231" s="5" cm="1">
        <f t="array" ref="M231">IF($I$2="Длительное проживание от 10 ночей ",
INDEX(GRID!$B$4:$U$15,MATCH(M$7,GRID!$A$4:$A$15,0),MATCH(1,($U$2=GRID!$B$1:$U$1)*(КАЛЕНДАРЬ!X15=GRID!$B$3:$U$3),0))*GRID!$H$45,
ROUNDUP(INDEX(GRID!$B$4:$U$15,MATCH(M$7,GRID!$A$4:$A$15,0),MATCH(1,($U$2=GRID!$B$1:$U$1)*(КАЛЕНДАРЬ!X15=GRID!$B$3:$U$3),0))*GRID!$H$45*(1-GRID!$H$46),0))</f>
        <v>106470</v>
      </c>
      <c r="N231" s="5" cm="1">
        <f t="array" ref="N231">IF($I$2="Длительное проживание от 10 ночей ",
INDEX(GRID!$B$18:$U$29,MATCH(M$7,GRID!$A$18:$A$29,0),MATCH(1,($U$2=GRID!$B$1:$U$1)*(КАЛЕНДАРЬ!X15=GRID!$B$3:$U$3),0))*GRID!$H$45,
ROUNDUP(INDEX(GRID!$B$18:$U$29,MATCH(M$7,GRID!$A$18:$A$29,0),MATCH(1,($U$2=GRID!$B$1:$U$1)*(КАЛЕНДАРЬ!X15=GRID!$B$3:$U$3),0))*GRID!$H$45*(1-GRID!$H$46),0))</f>
        <v>110970</v>
      </c>
      <c r="O231" s="50" t="s">
        <v>105</v>
      </c>
      <c r="P231" s="5" cm="1">
        <f t="array" ref="P231">IF($I$2="Длительное проживание от 10 ночей ",
INDEX(GRID!$B$4:$U$15,MATCH(P$7,GRID!$A$4:$A$15,0),MATCH(1,($U$2=GRID!$B$1:$U$1)*(КАЛЕНДАРЬ!X15=GRID!$B$3:$U$3),0))*GRID!$H$45,
ROUNDUP(INDEX(GRID!$B$4:$U$15,MATCH(P$7,GRID!$A$4:$A$15,0),MATCH(1,($U$2=GRID!$B$1:$U$1)*(КАЛЕНДАРЬ!X15=GRID!$B$3:$U$3),0))*GRID!$H$45*(1-GRID!$H$46),0))</f>
        <v>188010</v>
      </c>
      <c r="Q231" s="5" cm="1">
        <f t="array" ref="Q231">IF($I$2="Длительное проживание от 10 ночей ",
INDEX(GRID!$B$4:$U$15,MATCH(Q$7,GRID!$A$4:$A$15,0),MATCH(1,($U$2=GRID!$B$1:$U$1)*(КАЛЕНДАРЬ!X15=GRID!$B$3:$U$3),0))*GRID!$H$45,
ROUNDUP(INDEX(GRID!$B$4:$U$15,MATCH(Q$7,GRID!$A$4:$A$15,0),MATCH(1,($U$2=GRID!$B$1:$U$1)*(КАЛЕНДАРЬ!X15=GRID!$B$3:$U$3),0))*GRID!$H$45*(1-GRID!$H$46),0))</f>
        <v>216810</v>
      </c>
      <c r="R231" s="50" t="s">
        <v>105</v>
      </c>
      <c r="S231" s="50" t="s">
        <v>105</v>
      </c>
      <c r="T231" s="50" t="s">
        <v>105</v>
      </c>
    </row>
    <row r="232" spans="1:20" hidden="1">
      <c r="A232" s="56" t="s">
        <v>14</v>
      </c>
      <c r="B232" s="57">
        <v>13</v>
      </c>
      <c r="C232" s="5" cm="1">
        <f t="array" ref="C232">IF($I$2="Длительное проживание от 10 ночей ",
INDEX(GRID!$B$4:$U$15,MATCH(C$7,GRID!$A$4:$A$15,0),MATCH(1,($U$2=GRID!$B$1:$U$1)*(КАЛЕНДАРЬ!X16=GRID!$B$3:$U$3),0))*GRID!$H$45,
ROUNDUP(INDEX(GRID!$B$4:$U$15,MATCH(C$7,GRID!$A$4:$A$15,0),MATCH(1,($U$2=GRID!$B$1:$U$1)*(КАЛЕНДАРЬ!X16=GRID!$B$3:$U$3),0))*GRID!$H$45*(1-GRID!$H$46),0))</f>
        <v>51570</v>
      </c>
      <c r="D232" s="5" cm="1">
        <f t="array" ref="D232">IF($I$2="Длительное проживание от 10 ночей ",
INDEX(GRID!$B$18:$U$29,MATCH(C$7,GRID!$A$18:$A$29,0),MATCH(1,($U$2=GRID!$B$1:$U$1)*(КАЛЕНДАРЬ!X16=GRID!$B$3:$U$3),0))*GRID!$H$45,
ROUNDUP(INDEX(GRID!$B$18:$U$29,MATCH(C$7,GRID!$A$18:$A$29,0),MATCH(1,($U$2=GRID!$B$1:$U$1)*(КАЛЕНДАРЬ!X16=GRID!$B$3:$U$3),0))*GRID!$H$45*(1-GRID!$H$46),0))</f>
        <v>56070</v>
      </c>
      <c r="E232" s="5" cm="1">
        <f t="array" ref="E232">IF($I$2="Длительное проживание от 10 ночей ",
INDEX(GRID!$B$4:$U$15,MATCH(E$7,GRID!$A$4:$A$15,0),MATCH(1,($U$2=GRID!$B$1:$U$1)*(КАЛЕНДАРЬ!X16=GRID!$B$3:$U$3),0))*GRID!$H$45,
ROUNDUP(INDEX(GRID!$B$4:$U$15,MATCH(E$7,GRID!$A$4:$A$15,0),MATCH(1,($U$2=GRID!$B$1:$U$1)*(КАЛЕНДАРЬ!X16=GRID!$B$3:$U$3),0))*GRID!$H$45*(1-GRID!$H$46),0))</f>
        <v>60660</v>
      </c>
      <c r="F232" s="5" cm="1">
        <f t="array" ref="F232">IF($I$2="Длительное проживание от 10 ночей ",
INDEX(GRID!$B$18:$U$29,MATCH(E$7,GRID!$A$18:$A$29,0),MATCH(1,($U$2=GRID!$B$1:$U$1)*(КАЛЕНДАРЬ!X16=GRID!$B$3:$U$3),0))*GRID!$H$45,
ROUNDUP(INDEX(GRID!$B$18:$U$29,MATCH(E$7,GRID!$A$18:$A$29,0),MATCH(1,($U$2=GRID!$B$1:$U$1)*(КАЛЕНДАРЬ!X16=GRID!$B$3:$U$3),0))*GRID!$H$45*(1-GRID!$H$46),0))</f>
        <v>65160</v>
      </c>
      <c r="G232" s="50" t="s">
        <v>105</v>
      </c>
      <c r="H232" s="50" t="s">
        <v>105</v>
      </c>
      <c r="I232" s="5" cm="1">
        <f t="array" ref="I232">IF($I$2="Длительное проживание от 10 ночей ",
INDEX(GRID!$B$4:$U$15,MATCH(I$7,GRID!$A$4:$A$15,0),MATCH(1,($U$2=GRID!$B$1:$U$1)*(КАЛЕНДАРЬ!X16=GRID!$B$3:$U$3),0))*GRID!$H$45,
ROUNDUP(INDEX(GRID!$B$4:$U$15,MATCH(I$7,GRID!$A$4:$A$15,0),MATCH(1,($U$2=GRID!$B$1:$U$1)*(КАЛЕНДАРЬ!X16=GRID!$B$3:$U$3),0))*GRID!$H$45*(1-GRID!$H$46),0))</f>
        <v>74250</v>
      </c>
      <c r="J232" s="5" cm="1">
        <f t="array" ref="J232">IF($I$2="Длительное проживание от 10 ночей ",
INDEX(GRID!$B$18:$U$29,MATCH(I$7,GRID!$A$18:$A$29,0),MATCH(1,($U$2=GRID!$B$1:$U$1)*(КАЛЕНДАРЬ!X16=GRID!$B$3:$U$3),0))*GRID!$H$45,
ROUNDUP(INDEX(GRID!$B$18:$U$29,MATCH(I$7,GRID!$A$18:$A$29,0),MATCH(1,($U$2=GRID!$B$1:$U$1)*(КАЛЕНДАРЬ!X16=GRID!$B$3:$U$3),0))*GRID!$H$45*(1-GRID!$H$46),0))</f>
        <v>78750</v>
      </c>
      <c r="K232" s="50" t="s">
        <v>105</v>
      </c>
      <c r="L232" s="50" t="s">
        <v>105</v>
      </c>
      <c r="M232" s="5" cm="1">
        <f t="array" ref="M232">IF($I$2="Длительное проживание от 10 ночей ",
INDEX(GRID!$B$4:$U$15,MATCH(M$7,GRID!$A$4:$A$15,0),MATCH(1,($U$2=GRID!$B$1:$U$1)*(КАЛЕНДАРЬ!X16=GRID!$B$3:$U$3),0))*GRID!$H$45,
ROUNDUP(INDEX(GRID!$B$4:$U$15,MATCH(M$7,GRID!$A$4:$A$15,0),MATCH(1,($U$2=GRID!$B$1:$U$1)*(КАЛЕНДАРЬ!X16=GRID!$B$3:$U$3),0))*GRID!$H$45*(1-GRID!$H$46),0))</f>
        <v>106470</v>
      </c>
      <c r="N232" s="5" cm="1">
        <f t="array" ref="N232">IF($I$2="Длительное проживание от 10 ночей ",
INDEX(GRID!$B$18:$U$29,MATCH(M$7,GRID!$A$18:$A$29,0),MATCH(1,($U$2=GRID!$B$1:$U$1)*(КАЛЕНДАРЬ!X16=GRID!$B$3:$U$3),0))*GRID!$H$45,
ROUNDUP(INDEX(GRID!$B$18:$U$29,MATCH(M$7,GRID!$A$18:$A$29,0),MATCH(1,($U$2=GRID!$B$1:$U$1)*(КАЛЕНДАРЬ!X16=GRID!$B$3:$U$3),0))*GRID!$H$45*(1-GRID!$H$46),0))</f>
        <v>110970</v>
      </c>
      <c r="O232" s="50" t="s">
        <v>105</v>
      </c>
      <c r="P232" s="5" cm="1">
        <f t="array" ref="P232">IF($I$2="Длительное проживание от 10 ночей ",
INDEX(GRID!$B$4:$U$15,MATCH(P$7,GRID!$A$4:$A$15,0),MATCH(1,($U$2=GRID!$B$1:$U$1)*(КАЛЕНДАРЬ!X16=GRID!$B$3:$U$3),0))*GRID!$H$45,
ROUNDUP(INDEX(GRID!$B$4:$U$15,MATCH(P$7,GRID!$A$4:$A$15,0),MATCH(1,($U$2=GRID!$B$1:$U$1)*(КАЛЕНДАРЬ!X16=GRID!$B$3:$U$3),0))*GRID!$H$45*(1-GRID!$H$46),0))</f>
        <v>188010</v>
      </c>
      <c r="Q232" s="5" cm="1">
        <f t="array" ref="Q232">IF($I$2="Длительное проживание от 10 ночей ",
INDEX(GRID!$B$4:$U$15,MATCH(Q$7,GRID!$A$4:$A$15,0),MATCH(1,($U$2=GRID!$B$1:$U$1)*(КАЛЕНДАРЬ!X16=GRID!$B$3:$U$3),0))*GRID!$H$45,
ROUNDUP(INDEX(GRID!$B$4:$U$15,MATCH(Q$7,GRID!$A$4:$A$15,0),MATCH(1,($U$2=GRID!$B$1:$U$1)*(КАЛЕНДАРЬ!X16=GRID!$B$3:$U$3),0))*GRID!$H$45*(1-GRID!$H$46),0))</f>
        <v>216810</v>
      </c>
      <c r="R232" s="50" t="s">
        <v>105</v>
      </c>
      <c r="S232" s="50" t="s">
        <v>105</v>
      </c>
      <c r="T232" s="50" t="s">
        <v>105</v>
      </c>
    </row>
    <row r="233" spans="1:20" hidden="1">
      <c r="A233" s="56" t="s">
        <v>15</v>
      </c>
      <c r="B233" s="57">
        <v>14</v>
      </c>
      <c r="C233" s="5" cm="1">
        <f t="array" ref="C233">IF($I$2="Длительное проживание от 10 ночей ",
INDEX(GRID!$B$4:$U$15,MATCH(C$7,GRID!$A$4:$A$15,0),MATCH(1,($U$2=GRID!$B$1:$U$1)*(КАЛЕНДАРЬ!X17=GRID!$B$3:$U$3),0))*GRID!$H$45,
ROUNDUP(INDEX(GRID!$B$4:$U$15,MATCH(C$7,GRID!$A$4:$A$15,0),MATCH(1,($U$2=GRID!$B$1:$U$1)*(КАЛЕНДАРЬ!X17=GRID!$B$3:$U$3),0))*GRID!$H$45*(1-GRID!$H$46),0))</f>
        <v>51570</v>
      </c>
      <c r="D233" s="5" cm="1">
        <f t="array" ref="D233">IF($I$2="Длительное проживание от 10 ночей ",
INDEX(GRID!$B$18:$U$29,MATCH(C$7,GRID!$A$18:$A$29,0),MATCH(1,($U$2=GRID!$B$1:$U$1)*(КАЛЕНДАРЬ!X17=GRID!$B$3:$U$3),0))*GRID!$H$45,
ROUNDUP(INDEX(GRID!$B$18:$U$29,MATCH(C$7,GRID!$A$18:$A$29,0),MATCH(1,($U$2=GRID!$B$1:$U$1)*(КАЛЕНДАРЬ!X17=GRID!$B$3:$U$3),0))*GRID!$H$45*(1-GRID!$H$46),0))</f>
        <v>56070</v>
      </c>
      <c r="E233" s="5" cm="1">
        <f t="array" ref="E233">IF($I$2="Длительное проживание от 10 ночей ",
INDEX(GRID!$B$4:$U$15,MATCH(E$7,GRID!$A$4:$A$15,0),MATCH(1,($U$2=GRID!$B$1:$U$1)*(КАЛЕНДАРЬ!X17=GRID!$B$3:$U$3),0))*GRID!$H$45,
ROUNDUP(INDEX(GRID!$B$4:$U$15,MATCH(E$7,GRID!$A$4:$A$15,0),MATCH(1,($U$2=GRID!$B$1:$U$1)*(КАЛЕНДАРЬ!X17=GRID!$B$3:$U$3),0))*GRID!$H$45*(1-GRID!$H$46),0))</f>
        <v>60660</v>
      </c>
      <c r="F233" s="5" cm="1">
        <f t="array" ref="F233">IF($I$2="Длительное проживание от 10 ночей ",
INDEX(GRID!$B$18:$U$29,MATCH(E$7,GRID!$A$18:$A$29,0),MATCH(1,($U$2=GRID!$B$1:$U$1)*(КАЛЕНДАРЬ!X17=GRID!$B$3:$U$3),0))*GRID!$H$45,
ROUNDUP(INDEX(GRID!$B$18:$U$29,MATCH(E$7,GRID!$A$18:$A$29,0),MATCH(1,($U$2=GRID!$B$1:$U$1)*(КАЛЕНДАРЬ!X17=GRID!$B$3:$U$3),0))*GRID!$H$45*(1-GRID!$H$46),0))</f>
        <v>65160</v>
      </c>
      <c r="G233" s="50" t="s">
        <v>105</v>
      </c>
      <c r="H233" s="50" t="s">
        <v>105</v>
      </c>
      <c r="I233" s="5" cm="1">
        <f t="array" ref="I233">IF($I$2="Длительное проживание от 10 ночей ",
INDEX(GRID!$B$4:$U$15,MATCH(I$7,GRID!$A$4:$A$15,0),MATCH(1,($U$2=GRID!$B$1:$U$1)*(КАЛЕНДАРЬ!X17=GRID!$B$3:$U$3),0))*GRID!$H$45,
ROUNDUP(INDEX(GRID!$B$4:$U$15,MATCH(I$7,GRID!$A$4:$A$15,0),MATCH(1,($U$2=GRID!$B$1:$U$1)*(КАЛЕНДАРЬ!X17=GRID!$B$3:$U$3),0))*GRID!$H$45*(1-GRID!$H$46),0))</f>
        <v>74250</v>
      </c>
      <c r="J233" s="5" cm="1">
        <f t="array" ref="J233">IF($I$2="Длительное проживание от 10 ночей ",
INDEX(GRID!$B$18:$U$29,MATCH(I$7,GRID!$A$18:$A$29,0),MATCH(1,($U$2=GRID!$B$1:$U$1)*(КАЛЕНДАРЬ!X17=GRID!$B$3:$U$3),0))*GRID!$H$45,
ROUNDUP(INDEX(GRID!$B$18:$U$29,MATCH(I$7,GRID!$A$18:$A$29,0),MATCH(1,($U$2=GRID!$B$1:$U$1)*(КАЛЕНДАРЬ!X17=GRID!$B$3:$U$3),0))*GRID!$H$45*(1-GRID!$H$46),0))</f>
        <v>78750</v>
      </c>
      <c r="K233" s="50" t="s">
        <v>105</v>
      </c>
      <c r="L233" s="50" t="s">
        <v>105</v>
      </c>
      <c r="M233" s="5" cm="1">
        <f t="array" ref="M233">IF($I$2="Длительное проживание от 10 ночей ",
INDEX(GRID!$B$4:$U$15,MATCH(M$7,GRID!$A$4:$A$15,0),MATCH(1,($U$2=GRID!$B$1:$U$1)*(КАЛЕНДАРЬ!X17=GRID!$B$3:$U$3),0))*GRID!$H$45,
ROUNDUP(INDEX(GRID!$B$4:$U$15,MATCH(M$7,GRID!$A$4:$A$15,0),MATCH(1,($U$2=GRID!$B$1:$U$1)*(КАЛЕНДАРЬ!X17=GRID!$B$3:$U$3),0))*GRID!$H$45*(1-GRID!$H$46),0))</f>
        <v>106470</v>
      </c>
      <c r="N233" s="5" cm="1">
        <f t="array" ref="N233">IF($I$2="Длительное проживание от 10 ночей ",
INDEX(GRID!$B$18:$U$29,MATCH(M$7,GRID!$A$18:$A$29,0),MATCH(1,($U$2=GRID!$B$1:$U$1)*(КАЛЕНДАРЬ!X17=GRID!$B$3:$U$3),0))*GRID!$H$45,
ROUNDUP(INDEX(GRID!$B$18:$U$29,MATCH(M$7,GRID!$A$18:$A$29,0),MATCH(1,($U$2=GRID!$B$1:$U$1)*(КАЛЕНДАРЬ!X17=GRID!$B$3:$U$3),0))*GRID!$H$45*(1-GRID!$H$46),0))</f>
        <v>110970</v>
      </c>
      <c r="O233" s="50" t="s">
        <v>105</v>
      </c>
      <c r="P233" s="5" cm="1">
        <f t="array" ref="P233">IF($I$2="Длительное проживание от 10 ночей ",
INDEX(GRID!$B$4:$U$15,MATCH(P$7,GRID!$A$4:$A$15,0),MATCH(1,($U$2=GRID!$B$1:$U$1)*(КАЛЕНДАРЬ!X17=GRID!$B$3:$U$3),0))*GRID!$H$45,
ROUNDUP(INDEX(GRID!$B$4:$U$15,MATCH(P$7,GRID!$A$4:$A$15,0),MATCH(1,($U$2=GRID!$B$1:$U$1)*(КАЛЕНДАРЬ!X17=GRID!$B$3:$U$3),0))*GRID!$H$45*(1-GRID!$H$46),0))</f>
        <v>188010</v>
      </c>
      <c r="Q233" s="5" cm="1">
        <f t="array" ref="Q233">IF($I$2="Длительное проживание от 10 ночей ",
INDEX(GRID!$B$4:$U$15,MATCH(Q$7,GRID!$A$4:$A$15,0),MATCH(1,($U$2=GRID!$B$1:$U$1)*(КАЛЕНДАРЬ!X17=GRID!$B$3:$U$3),0))*GRID!$H$45,
ROUNDUP(INDEX(GRID!$B$4:$U$15,MATCH(Q$7,GRID!$A$4:$A$15,0),MATCH(1,($U$2=GRID!$B$1:$U$1)*(КАЛЕНДАРЬ!X17=GRID!$B$3:$U$3),0))*GRID!$H$45*(1-GRID!$H$46),0))</f>
        <v>216810</v>
      </c>
      <c r="R233" s="50" t="s">
        <v>105</v>
      </c>
      <c r="S233" s="50" t="s">
        <v>105</v>
      </c>
      <c r="T233" s="50" t="s">
        <v>105</v>
      </c>
    </row>
    <row r="234" spans="1:20" hidden="1">
      <c r="A234" s="56" t="s">
        <v>16</v>
      </c>
      <c r="B234" s="57">
        <v>15</v>
      </c>
      <c r="C234" s="5" cm="1">
        <f t="array" ref="C234">IF($I$2="Длительное проживание от 10 ночей ",
INDEX(GRID!$B$4:$U$15,MATCH(C$7,GRID!$A$4:$A$15,0),MATCH(1,($U$2=GRID!$B$1:$U$1)*(КАЛЕНДАРЬ!X18=GRID!$B$3:$U$3),0))*GRID!$H$45,
ROUNDUP(INDEX(GRID!$B$4:$U$15,MATCH(C$7,GRID!$A$4:$A$15,0),MATCH(1,($U$2=GRID!$B$1:$U$1)*(КАЛЕНДАРЬ!X18=GRID!$B$3:$U$3),0))*GRID!$H$45*(1-GRID!$H$46),0))</f>
        <v>51570</v>
      </c>
      <c r="D234" s="5" cm="1">
        <f t="array" ref="D234">IF($I$2="Длительное проживание от 10 ночей ",
INDEX(GRID!$B$18:$U$29,MATCH(C$7,GRID!$A$18:$A$29,0),MATCH(1,($U$2=GRID!$B$1:$U$1)*(КАЛЕНДАРЬ!X18=GRID!$B$3:$U$3),0))*GRID!$H$45,
ROUNDUP(INDEX(GRID!$B$18:$U$29,MATCH(C$7,GRID!$A$18:$A$29,0),MATCH(1,($U$2=GRID!$B$1:$U$1)*(КАЛЕНДАРЬ!X18=GRID!$B$3:$U$3),0))*GRID!$H$45*(1-GRID!$H$46),0))</f>
        <v>56070</v>
      </c>
      <c r="E234" s="5" cm="1">
        <f t="array" ref="E234">IF($I$2="Длительное проживание от 10 ночей ",
INDEX(GRID!$B$4:$U$15,MATCH(E$7,GRID!$A$4:$A$15,0),MATCH(1,($U$2=GRID!$B$1:$U$1)*(КАЛЕНДАРЬ!X18=GRID!$B$3:$U$3),0))*GRID!$H$45,
ROUNDUP(INDEX(GRID!$B$4:$U$15,MATCH(E$7,GRID!$A$4:$A$15,0),MATCH(1,($U$2=GRID!$B$1:$U$1)*(КАЛЕНДАРЬ!X18=GRID!$B$3:$U$3),0))*GRID!$H$45*(1-GRID!$H$46),0))</f>
        <v>60660</v>
      </c>
      <c r="F234" s="5" cm="1">
        <f t="array" ref="F234">IF($I$2="Длительное проживание от 10 ночей ",
INDEX(GRID!$B$18:$U$29,MATCH(E$7,GRID!$A$18:$A$29,0),MATCH(1,($U$2=GRID!$B$1:$U$1)*(КАЛЕНДАРЬ!X18=GRID!$B$3:$U$3),0))*GRID!$H$45,
ROUNDUP(INDEX(GRID!$B$18:$U$29,MATCH(E$7,GRID!$A$18:$A$29,0),MATCH(1,($U$2=GRID!$B$1:$U$1)*(КАЛЕНДАРЬ!X18=GRID!$B$3:$U$3),0))*GRID!$H$45*(1-GRID!$H$46),0))</f>
        <v>65160</v>
      </c>
      <c r="G234" s="50" t="s">
        <v>105</v>
      </c>
      <c r="H234" s="50" t="s">
        <v>105</v>
      </c>
      <c r="I234" s="5" cm="1">
        <f t="array" ref="I234">IF($I$2="Длительное проживание от 10 ночей ",
INDEX(GRID!$B$4:$U$15,MATCH(I$7,GRID!$A$4:$A$15,0),MATCH(1,($U$2=GRID!$B$1:$U$1)*(КАЛЕНДАРЬ!X18=GRID!$B$3:$U$3),0))*GRID!$H$45,
ROUNDUP(INDEX(GRID!$B$4:$U$15,MATCH(I$7,GRID!$A$4:$A$15,0),MATCH(1,($U$2=GRID!$B$1:$U$1)*(КАЛЕНДАРЬ!X18=GRID!$B$3:$U$3),0))*GRID!$H$45*(1-GRID!$H$46),0))</f>
        <v>74250</v>
      </c>
      <c r="J234" s="5" cm="1">
        <f t="array" ref="J234">IF($I$2="Длительное проживание от 10 ночей ",
INDEX(GRID!$B$18:$U$29,MATCH(I$7,GRID!$A$18:$A$29,0),MATCH(1,($U$2=GRID!$B$1:$U$1)*(КАЛЕНДАРЬ!X18=GRID!$B$3:$U$3),0))*GRID!$H$45,
ROUNDUP(INDEX(GRID!$B$18:$U$29,MATCH(I$7,GRID!$A$18:$A$29,0),MATCH(1,($U$2=GRID!$B$1:$U$1)*(КАЛЕНДАРЬ!X18=GRID!$B$3:$U$3),0))*GRID!$H$45*(1-GRID!$H$46),0))</f>
        <v>78750</v>
      </c>
      <c r="K234" s="50" t="s">
        <v>105</v>
      </c>
      <c r="L234" s="50" t="s">
        <v>105</v>
      </c>
      <c r="M234" s="5" cm="1">
        <f t="array" ref="M234">IF($I$2="Длительное проживание от 10 ночей ",
INDEX(GRID!$B$4:$U$15,MATCH(M$7,GRID!$A$4:$A$15,0),MATCH(1,($U$2=GRID!$B$1:$U$1)*(КАЛЕНДАРЬ!X18=GRID!$B$3:$U$3),0))*GRID!$H$45,
ROUNDUP(INDEX(GRID!$B$4:$U$15,MATCH(M$7,GRID!$A$4:$A$15,0),MATCH(1,($U$2=GRID!$B$1:$U$1)*(КАЛЕНДАРЬ!X18=GRID!$B$3:$U$3),0))*GRID!$H$45*(1-GRID!$H$46),0))</f>
        <v>106470</v>
      </c>
      <c r="N234" s="5" cm="1">
        <f t="array" ref="N234">IF($I$2="Длительное проживание от 10 ночей ",
INDEX(GRID!$B$18:$U$29,MATCH(M$7,GRID!$A$18:$A$29,0),MATCH(1,($U$2=GRID!$B$1:$U$1)*(КАЛЕНДАРЬ!X18=GRID!$B$3:$U$3),0))*GRID!$H$45,
ROUNDUP(INDEX(GRID!$B$18:$U$29,MATCH(M$7,GRID!$A$18:$A$29,0),MATCH(1,($U$2=GRID!$B$1:$U$1)*(КАЛЕНДАРЬ!X18=GRID!$B$3:$U$3),0))*GRID!$H$45*(1-GRID!$H$46),0))</f>
        <v>110970</v>
      </c>
      <c r="O234" s="50" t="s">
        <v>105</v>
      </c>
      <c r="P234" s="5" cm="1">
        <f t="array" ref="P234">IF($I$2="Длительное проживание от 10 ночей ",
INDEX(GRID!$B$4:$U$15,MATCH(P$7,GRID!$A$4:$A$15,0),MATCH(1,($U$2=GRID!$B$1:$U$1)*(КАЛЕНДАРЬ!X18=GRID!$B$3:$U$3),0))*GRID!$H$45,
ROUNDUP(INDEX(GRID!$B$4:$U$15,MATCH(P$7,GRID!$A$4:$A$15,0),MATCH(1,($U$2=GRID!$B$1:$U$1)*(КАЛЕНДАРЬ!X18=GRID!$B$3:$U$3),0))*GRID!$H$45*(1-GRID!$H$46),0))</f>
        <v>188010</v>
      </c>
      <c r="Q234" s="5" cm="1">
        <f t="array" ref="Q234">IF($I$2="Длительное проживание от 10 ночей ",
INDEX(GRID!$B$4:$U$15,MATCH(Q$7,GRID!$A$4:$A$15,0),MATCH(1,($U$2=GRID!$B$1:$U$1)*(КАЛЕНДАРЬ!X18=GRID!$B$3:$U$3),0))*GRID!$H$45,
ROUNDUP(INDEX(GRID!$B$4:$U$15,MATCH(Q$7,GRID!$A$4:$A$15,0),MATCH(1,($U$2=GRID!$B$1:$U$1)*(КАЛЕНДАРЬ!X18=GRID!$B$3:$U$3),0))*GRID!$H$45*(1-GRID!$H$46),0))</f>
        <v>216810</v>
      </c>
      <c r="R234" s="50" t="s">
        <v>105</v>
      </c>
      <c r="S234" s="50" t="s">
        <v>105</v>
      </c>
      <c r="T234" s="50" t="s">
        <v>105</v>
      </c>
    </row>
    <row r="235" spans="1:20" hidden="1">
      <c r="A235" s="56" t="s">
        <v>17</v>
      </c>
      <c r="B235" s="57">
        <v>16</v>
      </c>
      <c r="C235" s="5" cm="1">
        <f t="array" ref="C235">IF($I$2="Длительное проживание от 10 ночей ",
INDEX(GRID!$B$4:$U$15,MATCH(C$7,GRID!$A$4:$A$15,0),MATCH(1,($U$2=GRID!$B$1:$U$1)*(КАЛЕНДАРЬ!X19=GRID!$B$3:$U$3),0))*GRID!$H$45,
ROUNDUP(INDEX(GRID!$B$4:$U$15,MATCH(C$7,GRID!$A$4:$A$15,0),MATCH(1,($U$2=GRID!$B$1:$U$1)*(КАЛЕНДАРЬ!X19=GRID!$B$3:$U$3),0))*GRID!$H$45*(1-GRID!$H$46),0))</f>
        <v>51570</v>
      </c>
      <c r="D235" s="5" cm="1">
        <f t="array" ref="D235">IF($I$2="Длительное проживание от 10 ночей ",
INDEX(GRID!$B$18:$U$29,MATCH(C$7,GRID!$A$18:$A$29,0),MATCH(1,($U$2=GRID!$B$1:$U$1)*(КАЛЕНДАРЬ!X19=GRID!$B$3:$U$3),0))*GRID!$H$45,
ROUNDUP(INDEX(GRID!$B$18:$U$29,MATCH(C$7,GRID!$A$18:$A$29,0),MATCH(1,($U$2=GRID!$B$1:$U$1)*(КАЛЕНДАРЬ!X19=GRID!$B$3:$U$3),0))*GRID!$H$45*(1-GRID!$H$46),0))</f>
        <v>56070</v>
      </c>
      <c r="E235" s="5" cm="1">
        <f t="array" ref="E235">IF($I$2="Длительное проживание от 10 ночей ",
INDEX(GRID!$B$4:$U$15,MATCH(E$7,GRID!$A$4:$A$15,0),MATCH(1,($U$2=GRID!$B$1:$U$1)*(КАЛЕНДАРЬ!X19=GRID!$B$3:$U$3),0))*GRID!$H$45,
ROUNDUP(INDEX(GRID!$B$4:$U$15,MATCH(E$7,GRID!$A$4:$A$15,0),MATCH(1,($U$2=GRID!$B$1:$U$1)*(КАЛЕНДАРЬ!X19=GRID!$B$3:$U$3),0))*GRID!$H$45*(1-GRID!$H$46),0))</f>
        <v>60660</v>
      </c>
      <c r="F235" s="5" cm="1">
        <f t="array" ref="F235">IF($I$2="Длительное проживание от 10 ночей ",
INDEX(GRID!$B$18:$U$29,MATCH(E$7,GRID!$A$18:$A$29,0),MATCH(1,($U$2=GRID!$B$1:$U$1)*(КАЛЕНДАРЬ!X19=GRID!$B$3:$U$3),0))*GRID!$H$45,
ROUNDUP(INDEX(GRID!$B$18:$U$29,MATCH(E$7,GRID!$A$18:$A$29,0),MATCH(1,($U$2=GRID!$B$1:$U$1)*(КАЛЕНДАРЬ!X19=GRID!$B$3:$U$3),0))*GRID!$H$45*(1-GRID!$H$46),0))</f>
        <v>65160</v>
      </c>
      <c r="G235" s="50" t="s">
        <v>105</v>
      </c>
      <c r="H235" s="50" t="s">
        <v>105</v>
      </c>
      <c r="I235" s="5" cm="1">
        <f t="array" ref="I235">IF($I$2="Длительное проживание от 10 ночей ",
INDEX(GRID!$B$4:$U$15,MATCH(I$7,GRID!$A$4:$A$15,0),MATCH(1,($U$2=GRID!$B$1:$U$1)*(КАЛЕНДАРЬ!X19=GRID!$B$3:$U$3),0))*GRID!$H$45,
ROUNDUP(INDEX(GRID!$B$4:$U$15,MATCH(I$7,GRID!$A$4:$A$15,0),MATCH(1,($U$2=GRID!$B$1:$U$1)*(КАЛЕНДАРЬ!X19=GRID!$B$3:$U$3),0))*GRID!$H$45*(1-GRID!$H$46),0))</f>
        <v>74250</v>
      </c>
      <c r="J235" s="5" cm="1">
        <f t="array" ref="J235">IF($I$2="Длительное проживание от 10 ночей ",
INDEX(GRID!$B$18:$U$29,MATCH(I$7,GRID!$A$18:$A$29,0),MATCH(1,($U$2=GRID!$B$1:$U$1)*(КАЛЕНДАРЬ!X19=GRID!$B$3:$U$3),0))*GRID!$H$45,
ROUNDUP(INDEX(GRID!$B$18:$U$29,MATCH(I$7,GRID!$A$18:$A$29,0),MATCH(1,($U$2=GRID!$B$1:$U$1)*(КАЛЕНДАРЬ!X19=GRID!$B$3:$U$3),0))*GRID!$H$45*(1-GRID!$H$46),0))</f>
        <v>78750</v>
      </c>
      <c r="K235" s="50" t="s">
        <v>105</v>
      </c>
      <c r="L235" s="50" t="s">
        <v>105</v>
      </c>
      <c r="M235" s="5" cm="1">
        <f t="array" ref="M235">IF($I$2="Длительное проживание от 10 ночей ",
INDEX(GRID!$B$4:$U$15,MATCH(M$7,GRID!$A$4:$A$15,0),MATCH(1,($U$2=GRID!$B$1:$U$1)*(КАЛЕНДАРЬ!X19=GRID!$B$3:$U$3),0))*GRID!$H$45,
ROUNDUP(INDEX(GRID!$B$4:$U$15,MATCH(M$7,GRID!$A$4:$A$15,0),MATCH(1,($U$2=GRID!$B$1:$U$1)*(КАЛЕНДАРЬ!X19=GRID!$B$3:$U$3),0))*GRID!$H$45*(1-GRID!$H$46),0))</f>
        <v>106470</v>
      </c>
      <c r="N235" s="5" cm="1">
        <f t="array" ref="N235">IF($I$2="Длительное проживание от 10 ночей ",
INDEX(GRID!$B$18:$U$29,MATCH(M$7,GRID!$A$18:$A$29,0),MATCH(1,($U$2=GRID!$B$1:$U$1)*(КАЛЕНДАРЬ!X19=GRID!$B$3:$U$3),0))*GRID!$H$45,
ROUNDUP(INDEX(GRID!$B$18:$U$29,MATCH(M$7,GRID!$A$18:$A$29,0),MATCH(1,($U$2=GRID!$B$1:$U$1)*(КАЛЕНДАРЬ!X19=GRID!$B$3:$U$3),0))*GRID!$H$45*(1-GRID!$H$46),0))</f>
        <v>110970</v>
      </c>
      <c r="O235" s="50" t="s">
        <v>105</v>
      </c>
      <c r="P235" s="5" cm="1">
        <f t="array" ref="P235">IF($I$2="Длительное проживание от 10 ночей ",
INDEX(GRID!$B$4:$U$15,MATCH(P$7,GRID!$A$4:$A$15,0),MATCH(1,($U$2=GRID!$B$1:$U$1)*(КАЛЕНДАРЬ!X19=GRID!$B$3:$U$3),0))*GRID!$H$45,
ROUNDUP(INDEX(GRID!$B$4:$U$15,MATCH(P$7,GRID!$A$4:$A$15,0),MATCH(1,($U$2=GRID!$B$1:$U$1)*(КАЛЕНДАРЬ!X19=GRID!$B$3:$U$3),0))*GRID!$H$45*(1-GRID!$H$46),0))</f>
        <v>188010</v>
      </c>
      <c r="Q235" s="5" cm="1">
        <f t="array" ref="Q235">IF($I$2="Длительное проживание от 10 ночей ",
INDEX(GRID!$B$4:$U$15,MATCH(Q$7,GRID!$A$4:$A$15,0),MATCH(1,($U$2=GRID!$B$1:$U$1)*(КАЛЕНДАРЬ!X19=GRID!$B$3:$U$3),0))*GRID!$H$45,
ROUNDUP(INDEX(GRID!$B$4:$U$15,MATCH(Q$7,GRID!$A$4:$A$15,0),MATCH(1,($U$2=GRID!$B$1:$U$1)*(КАЛЕНДАРЬ!X19=GRID!$B$3:$U$3),0))*GRID!$H$45*(1-GRID!$H$46),0))</f>
        <v>216810</v>
      </c>
      <c r="R235" s="50" t="s">
        <v>105</v>
      </c>
      <c r="S235" s="50" t="s">
        <v>105</v>
      </c>
      <c r="T235" s="50" t="s">
        <v>105</v>
      </c>
    </row>
    <row r="236" spans="1:20" hidden="1">
      <c r="A236" s="56" t="s">
        <v>11</v>
      </c>
      <c r="B236" s="57">
        <v>17</v>
      </c>
      <c r="C236" s="5" cm="1">
        <f t="array" ref="C236">IF($I$2="Длительное проживание от 10 ночей ",
INDEX(GRID!$B$4:$U$15,MATCH(C$7,GRID!$A$4:$A$15,0),MATCH(1,($U$2=GRID!$B$1:$U$1)*(КАЛЕНДАРЬ!X20=GRID!$B$3:$U$3),0))*GRID!$H$45,
ROUNDUP(INDEX(GRID!$B$4:$U$15,MATCH(C$7,GRID!$A$4:$A$15,0),MATCH(1,($U$2=GRID!$B$1:$U$1)*(КАЛЕНДАРЬ!X20=GRID!$B$3:$U$3),0))*GRID!$H$45*(1-GRID!$H$46),0))</f>
        <v>47340</v>
      </c>
      <c r="D236" s="5" cm="1">
        <f t="array" ref="D236">IF($I$2="Длительное проживание от 10 ночей ",
INDEX(GRID!$B$18:$U$29,MATCH(C$7,GRID!$A$18:$A$29,0),MATCH(1,($U$2=GRID!$B$1:$U$1)*(КАЛЕНДАРЬ!X20=GRID!$B$3:$U$3),0))*GRID!$H$45,
ROUNDUP(INDEX(GRID!$B$18:$U$29,MATCH(C$7,GRID!$A$18:$A$29,0),MATCH(1,($U$2=GRID!$B$1:$U$1)*(КАЛЕНДАРЬ!X20=GRID!$B$3:$U$3),0))*GRID!$H$45*(1-GRID!$H$46),0))</f>
        <v>51840</v>
      </c>
      <c r="E236" s="5" cm="1">
        <f t="array" ref="E236">IF($I$2="Длительное проживание от 10 ночей ",
INDEX(GRID!$B$4:$U$15,MATCH(E$7,GRID!$A$4:$A$15,0),MATCH(1,($U$2=GRID!$B$1:$U$1)*(КАЛЕНДАРЬ!X20=GRID!$B$3:$U$3),0))*GRID!$H$45,
ROUNDUP(INDEX(GRID!$B$4:$U$15,MATCH(E$7,GRID!$A$4:$A$15,0),MATCH(1,($U$2=GRID!$B$1:$U$1)*(КАЛЕНДАРЬ!X20=GRID!$B$3:$U$3),0))*GRID!$H$45*(1-GRID!$H$46),0))</f>
        <v>55890</v>
      </c>
      <c r="F236" s="5" cm="1">
        <f t="array" ref="F236">IF($I$2="Длительное проживание от 10 ночей ",
INDEX(GRID!$B$18:$U$29,MATCH(E$7,GRID!$A$18:$A$29,0),MATCH(1,($U$2=GRID!$B$1:$U$1)*(КАЛЕНДАРЬ!X20=GRID!$B$3:$U$3),0))*GRID!$H$45,
ROUNDUP(INDEX(GRID!$B$18:$U$29,MATCH(E$7,GRID!$A$18:$A$29,0),MATCH(1,($U$2=GRID!$B$1:$U$1)*(КАЛЕНДАРЬ!X20=GRID!$B$3:$U$3),0))*GRID!$H$45*(1-GRID!$H$46),0))</f>
        <v>60390</v>
      </c>
      <c r="G236" s="50" t="s">
        <v>105</v>
      </c>
      <c r="H236" s="50" t="s">
        <v>105</v>
      </c>
      <c r="I236" s="5" cm="1">
        <f t="array" ref="I236">IF($I$2="Длительное проживание от 10 ночей ",
INDEX(GRID!$B$4:$U$15,MATCH(I$7,GRID!$A$4:$A$15,0),MATCH(1,($U$2=GRID!$B$1:$U$1)*(КАЛЕНДАРЬ!X20=GRID!$B$3:$U$3),0))*GRID!$H$45,
ROUNDUP(INDEX(GRID!$B$4:$U$15,MATCH(I$7,GRID!$A$4:$A$15,0),MATCH(1,($U$2=GRID!$B$1:$U$1)*(КАЛЕНДАРЬ!X20=GRID!$B$3:$U$3),0))*GRID!$H$45*(1-GRID!$H$46),0))</f>
        <v>68940</v>
      </c>
      <c r="J236" s="5" cm="1">
        <f t="array" ref="J236">IF($I$2="Длительное проживание от 10 ночей ",
INDEX(GRID!$B$18:$U$29,MATCH(I$7,GRID!$A$18:$A$29,0),MATCH(1,($U$2=GRID!$B$1:$U$1)*(КАЛЕНДАРЬ!X20=GRID!$B$3:$U$3),0))*GRID!$H$45,
ROUNDUP(INDEX(GRID!$B$18:$U$29,MATCH(I$7,GRID!$A$18:$A$29,0),MATCH(1,($U$2=GRID!$B$1:$U$1)*(КАЛЕНДАРЬ!X20=GRID!$B$3:$U$3),0))*GRID!$H$45*(1-GRID!$H$46),0))</f>
        <v>73440</v>
      </c>
      <c r="K236" s="50" t="s">
        <v>105</v>
      </c>
      <c r="L236" s="50" t="s">
        <v>105</v>
      </c>
      <c r="M236" s="5" cm="1">
        <f t="array" ref="M236">IF($I$2="Длительное проживание от 10 ночей ",
INDEX(GRID!$B$4:$U$15,MATCH(M$7,GRID!$A$4:$A$15,0),MATCH(1,($U$2=GRID!$B$1:$U$1)*(КАЛЕНДАРЬ!X20=GRID!$B$3:$U$3),0))*GRID!$H$45,
ROUNDUP(INDEX(GRID!$B$4:$U$15,MATCH(M$7,GRID!$A$4:$A$15,0),MATCH(1,($U$2=GRID!$B$1:$U$1)*(КАЛЕНДАРЬ!X20=GRID!$B$3:$U$3),0))*GRID!$H$45*(1-GRID!$H$46),0))</f>
        <v>99360</v>
      </c>
      <c r="N236" s="5" cm="1">
        <f t="array" ref="N236">IF($I$2="Длительное проживание от 10 ночей ",
INDEX(GRID!$B$18:$U$29,MATCH(M$7,GRID!$A$18:$A$29,0),MATCH(1,($U$2=GRID!$B$1:$U$1)*(КАЛЕНДАРЬ!X20=GRID!$B$3:$U$3),0))*GRID!$H$45,
ROUNDUP(INDEX(GRID!$B$18:$U$29,MATCH(M$7,GRID!$A$18:$A$29,0),MATCH(1,($U$2=GRID!$B$1:$U$1)*(КАЛЕНДАРЬ!X20=GRID!$B$3:$U$3),0))*GRID!$H$45*(1-GRID!$H$46),0))</f>
        <v>103860</v>
      </c>
      <c r="O236" s="50" t="s">
        <v>105</v>
      </c>
      <c r="P236" s="5" cm="1">
        <f t="array" ref="P236">IF($I$2="Длительное проживание от 10 ночей ",
INDEX(GRID!$B$4:$U$15,MATCH(P$7,GRID!$A$4:$A$15,0),MATCH(1,($U$2=GRID!$B$1:$U$1)*(КАЛЕНДАРЬ!X20=GRID!$B$3:$U$3),0))*GRID!$H$45,
ROUNDUP(INDEX(GRID!$B$4:$U$15,MATCH(P$7,GRID!$A$4:$A$15,0),MATCH(1,($U$2=GRID!$B$1:$U$1)*(КАЛЕНДАРЬ!X20=GRID!$B$3:$U$3),0))*GRID!$H$45*(1-GRID!$H$46),0))</f>
        <v>179370</v>
      </c>
      <c r="Q236" s="5" cm="1">
        <f t="array" ref="Q236">IF($I$2="Длительное проживание от 10 ночей ",
INDEX(GRID!$B$4:$U$15,MATCH(Q$7,GRID!$A$4:$A$15,0),MATCH(1,($U$2=GRID!$B$1:$U$1)*(КАЛЕНДАРЬ!X20=GRID!$B$3:$U$3),0))*GRID!$H$45,
ROUNDUP(INDEX(GRID!$B$4:$U$15,MATCH(Q$7,GRID!$A$4:$A$15,0),MATCH(1,($U$2=GRID!$B$1:$U$1)*(КАЛЕНДАРЬ!X20=GRID!$B$3:$U$3),0))*GRID!$H$45*(1-GRID!$H$46),0))</f>
        <v>207540</v>
      </c>
      <c r="R236" s="50" t="s">
        <v>105</v>
      </c>
      <c r="S236" s="50" t="s">
        <v>105</v>
      </c>
      <c r="T236" s="50" t="s">
        <v>105</v>
      </c>
    </row>
    <row r="237" spans="1:20" hidden="1">
      <c r="A237" s="56" t="s">
        <v>12</v>
      </c>
      <c r="B237" s="57">
        <v>18</v>
      </c>
      <c r="C237" s="5" cm="1">
        <f t="array" ref="C237">IF($I$2="Длительное проживание от 10 ночей ",
INDEX(GRID!$B$4:$U$15,MATCH(C$7,GRID!$A$4:$A$15,0),MATCH(1,($U$2=GRID!$B$1:$U$1)*(КАЛЕНДАРЬ!X21=GRID!$B$3:$U$3),0))*GRID!$H$45,
ROUNDUP(INDEX(GRID!$B$4:$U$15,MATCH(C$7,GRID!$A$4:$A$15,0),MATCH(1,($U$2=GRID!$B$1:$U$1)*(КАЛЕНДАРЬ!X21=GRID!$B$3:$U$3),0))*GRID!$H$45*(1-GRID!$H$46),0))</f>
        <v>47340</v>
      </c>
      <c r="D237" s="5" cm="1">
        <f t="array" ref="D237">IF($I$2="Длительное проживание от 10 ночей ",
INDEX(GRID!$B$18:$U$29,MATCH(C$7,GRID!$A$18:$A$29,0),MATCH(1,($U$2=GRID!$B$1:$U$1)*(КАЛЕНДАРЬ!X21=GRID!$B$3:$U$3),0))*GRID!$H$45,
ROUNDUP(INDEX(GRID!$B$18:$U$29,MATCH(C$7,GRID!$A$18:$A$29,0),MATCH(1,($U$2=GRID!$B$1:$U$1)*(КАЛЕНДАРЬ!X21=GRID!$B$3:$U$3),0))*GRID!$H$45*(1-GRID!$H$46),0))</f>
        <v>51840</v>
      </c>
      <c r="E237" s="5" cm="1">
        <f t="array" ref="E237">IF($I$2="Длительное проживание от 10 ночей ",
INDEX(GRID!$B$4:$U$15,MATCH(E$7,GRID!$A$4:$A$15,0),MATCH(1,($U$2=GRID!$B$1:$U$1)*(КАЛЕНДАРЬ!X21=GRID!$B$3:$U$3),0))*GRID!$H$45,
ROUNDUP(INDEX(GRID!$B$4:$U$15,MATCH(E$7,GRID!$A$4:$A$15,0),MATCH(1,($U$2=GRID!$B$1:$U$1)*(КАЛЕНДАРЬ!X21=GRID!$B$3:$U$3),0))*GRID!$H$45*(1-GRID!$H$46),0))</f>
        <v>55890</v>
      </c>
      <c r="F237" s="5" cm="1">
        <f t="array" ref="F237">IF($I$2="Длительное проживание от 10 ночей ",
INDEX(GRID!$B$18:$U$29,MATCH(E$7,GRID!$A$18:$A$29,0),MATCH(1,($U$2=GRID!$B$1:$U$1)*(КАЛЕНДАРЬ!X21=GRID!$B$3:$U$3),0))*GRID!$H$45,
ROUNDUP(INDEX(GRID!$B$18:$U$29,MATCH(E$7,GRID!$A$18:$A$29,0),MATCH(1,($U$2=GRID!$B$1:$U$1)*(КАЛЕНДАРЬ!X21=GRID!$B$3:$U$3),0))*GRID!$H$45*(1-GRID!$H$46),0))</f>
        <v>60390</v>
      </c>
      <c r="G237" s="50" t="s">
        <v>105</v>
      </c>
      <c r="H237" s="50" t="s">
        <v>105</v>
      </c>
      <c r="I237" s="5" cm="1">
        <f t="array" ref="I237">IF($I$2="Длительное проживание от 10 ночей ",
INDEX(GRID!$B$4:$U$15,MATCH(I$7,GRID!$A$4:$A$15,0),MATCH(1,($U$2=GRID!$B$1:$U$1)*(КАЛЕНДАРЬ!X21=GRID!$B$3:$U$3),0))*GRID!$H$45,
ROUNDUP(INDEX(GRID!$B$4:$U$15,MATCH(I$7,GRID!$A$4:$A$15,0),MATCH(1,($U$2=GRID!$B$1:$U$1)*(КАЛЕНДАРЬ!X21=GRID!$B$3:$U$3),0))*GRID!$H$45*(1-GRID!$H$46),0))</f>
        <v>68940</v>
      </c>
      <c r="J237" s="5" cm="1">
        <f t="array" ref="J237">IF($I$2="Длительное проживание от 10 ночей ",
INDEX(GRID!$B$18:$U$29,MATCH(I$7,GRID!$A$18:$A$29,0),MATCH(1,($U$2=GRID!$B$1:$U$1)*(КАЛЕНДАРЬ!X21=GRID!$B$3:$U$3),0))*GRID!$H$45,
ROUNDUP(INDEX(GRID!$B$18:$U$29,MATCH(I$7,GRID!$A$18:$A$29,0),MATCH(1,($U$2=GRID!$B$1:$U$1)*(КАЛЕНДАРЬ!X21=GRID!$B$3:$U$3),0))*GRID!$H$45*(1-GRID!$H$46),0))</f>
        <v>73440</v>
      </c>
      <c r="K237" s="50" t="s">
        <v>105</v>
      </c>
      <c r="L237" s="50" t="s">
        <v>105</v>
      </c>
      <c r="M237" s="5" cm="1">
        <f t="array" ref="M237">IF($I$2="Длительное проживание от 10 ночей ",
INDEX(GRID!$B$4:$U$15,MATCH(M$7,GRID!$A$4:$A$15,0),MATCH(1,($U$2=GRID!$B$1:$U$1)*(КАЛЕНДАРЬ!X21=GRID!$B$3:$U$3),0))*GRID!$H$45,
ROUNDUP(INDEX(GRID!$B$4:$U$15,MATCH(M$7,GRID!$A$4:$A$15,0),MATCH(1,($U$2=GRID!$B$1:$U$1)*(КАЛЕНДАРЬ!X21=GRID!$B$3:$U$3),0))*GRID!$H$45*(1-GRID!$H$46),0))</f>
        <v>99360</v>
      </c>
      <c r="N237" s="5" cm="1">
        <f t="array" ref="N237">IF($I$2="Длительное проживание от 10 ночей ",
INDEX(GRID!$B$18:$U$29,MATCH(M$7,GRID!$A$18:$A$29,0),MATCH(1,($U$2=GRID!$B$1:$U$1)*(КАЛЕНДАРЬ!X21=GRID!$B$3:$U$3),0))*GRID!$H$45,
ROUNDUP(INDEX(GRID!$B$18:$U$29,MATCH(M$7,GRID!$A$18:$A$29,0),MATCH(1,($U$2=GRID!$B$1:$U$1)*(КАЛЕНДАРЬ!X21=GRID!$B$3:$U$3),0))*GRID!$H$45*(1-GRID!$H$46),0))</f>
        <v>103860</v>
      </c>
      <c r="O237" s="50" t="s">
        <v>105</v>
      </c>
      <c r="P237" s="5" cm="1">
        <f t="array" ref="P237">IF($I$2="Длительное проживание от 10 ночей ",
INDEX(GRID!$B$4:$U$15,MATCH(P$7,GRID!$A$4:$A$15,0),MATCH(1,($U$2=GRID!$B$1:$U$1)*(КАЛЕНДАРЬ!X21=GRID!$B$3:$U$3),0))*GRID!$H$45,
ROUNDUP(INDEX(GRID!$B$4:$U$15,MATCH(P$7,GRID!$A$4:$A$15,0),MATCH(1,($U$2=GRID!$B$1:$U$1)*(КАЛЕНДАРЬ!X21=GRID!$B$3:$U$3),0))*GRID!$H$45*(1-GRID!$H$46),0))</f>
        <v>179370</v>
      </c>
      <c r="Q237" s="5" cm="1">
        <f t="array" ref="Q237">IF($I$2="Длительное проживание от 10 ночей ",
INDEX(GRID!$B$4:$U$15,MATCH(Q$7,GRID!$A$4:$A$15,0),MATCH(1,($U$2=GRID!$B$1:$U$1)*(КАЛЕНДАРЬ!X21=GRID!$B$3:$U$3),0))*GRID!$H$45,
ROUNDUP(INDEX(GRID!$B$4:$U$15,MATCH(Q$7,GRID!$A$4:$A$15,0),MATCH(1,($U$2=GRID!$B$1:$U$1)*(КАЛЕНДАРЬ!X21=GRID!$B$3:$U$3),0))*GRID!$H$45*(1-GRID!$H$46),0))</f>
        <v>207540</v>
      </c>
      <c r="R237" s="50" t="s">
        <v>105</v>
      </c>
      <c r="S237" s="50" t="s">
        <v>105</v>
      </c>
      <c r="T237" s="50" t="s">
        <v>105</v>
      </c>
    </row>
    <row r="238" spans="1:20" hidden="1">
      <c r="A238" s="56" t="s">
        <v>13</v>
      </c>
      <c r="B238" s="57">
        <v>19</v>
      </c>
      <c r="C238" s="5" cm="1">
        <f t="array" ref="C238">IF($I$2="Длительное проживание от 10 ночей ",
INDEX(GRID!$B$4:$U$15,MATCH(C$7,GRID!$A$4:$A$15,0),MATCH(1,($U$2=GRID!$B$1:$U$1)*(КАЛЕНДАРЬ!X22=GRID!$B$3:$U$3),0))*GRID!$H$45,
ROUNDUP(INDEX(GRID!$B$4:$U$15,MATCH(C$7,GRID!$A$4:$A$15,0),MATCH(1,($U$2=GRID!$B$1:$U$1)*(КАЛЕНДАРЬ!X22=GRID!$B$3:$U$3),0))*GRID!$H$45*(1-GRID!$H$46),0))</f>
        <v>47340</v>
      </c>
      <c r="D238" s="5" cm="1">
        <f t="array" ref="D238">IF($I$2="Длительное проживание от 10 ночей ",
INDEX(GRID!$B$18:$U$29,MATCH(C$7,GRID!$A$18:$A$29,0),MATCH(1,($U$2=GRID!$B$1:$U$1)*(КАЛЕНДАРЬ!X22=GRID!$B$3:$U$3),0))*GRID!$H$45,
ROUNDUP(INDEX(GRID!$B$18:$U$29,MATCH(C$7,GRID!$A$18:$A$29,0),MATCH(1,($U$2=GRID!$B$1:$U$1)*(КАЛЕНДАРЬ!X22=GRID!$B$3:$U$3),0))*GRID!$H$45*(1-GRID!$H$46),0))</f>
        <v>51840</v>
      </c>
      <c r="E238" s="5" cm="1">
        <f t="array" ref="E238">IF($I$2="Длительное проживание от 10 ночей ",
INDEX(GRID!$B$4:$U$15,MATCH(E$7,GRID!$A$4:$A$15,0),MATCH(1,($U$2=GRID!$B$1:$U$1)*(КАЛЕНДАРЬ!X22=GRID!$B$3:$U$3),0))*GRID!$H$45,
ROUNDUP(INDEX(GRID!$B$4:$U$15,MATCH(E$7,GRID!$A$4:$A$15,0),MATCH(1,($U$2=GRID!$B$1:$U$1)*(КАЛЕНДАРЬ!X22=GRID!$B$3:$U$3),0))*GRID!$H$45*(1-GRID!$H$46),0))</f>
        <v>55890</v>
      </c>
      <c r="F238" s="5" cm="1">
        <f t="array" ref="F238">IF($I$2="Длительное проживание от 10 ночей ",
INDEX(GRID!$B$18:$U$29,MATCH(E$7,GRID!$A$18:$A$29,0),MATCH(1,($U$2=GRID!$B$1:$U$1)*(КАЛЕНДАРЬ!X22=GRID!$B$3:$U$3),0))*GRID!$H$45,
ROUNDUP(INDEX(GRID!$B$18:$U$29,MATCH(E$7,GRID!$A$18:$A$29,0),MATCH(1,($U$2=GRID!$B$1:$U$1)*(КАЛЕНДАРЬ!X22=GRID!$B$3:$U$3),0))*GRID!$H$45*(1-GRID!$H$46),0))</f>
        <v>60390</v>
      </c>
      <c r="G238" s="50" t="s">
        <v>105</v>
      </c>
      <c r="H238" s="50" t="s">
        <v>105</v>
      </c>
      <c r="I238" s="5" cm="1">
        <f t="array" ref="I238">IF($I$2="Длительное проживание от 10 ночей ",
INDEX(GRID!$B$4:$U$15,MATCH(I$7,GRID!$A$4:$A$15,0),MATCH(1,($U$2=GRID!$B$1:$U$1)*(КАЛЕНДАРЬ!X22=GRID!$B$3:$U$3),0))*GRID!$H$45,
ROUNDUP(INDEX(GRID!$B$4:$U$15,MATCH(I$7,GRID!$A$4:$A$15,0),MATCH(1,($U$2=GRID!$B$1:$U$1)*(КАЛЕНДАРЬ!X22=GRID!$B$3:$U$3),0))*GRID!$H$45*(1-GRID!$H$46),0))</f>
        <v>68940</v>
      </c>
      <c r="J238" s="5" cm="1">
        <f t="array" ref="J238">IF($I$2="Длительное проживание от 10 ночей ",
INDEX(GRID!$B$18:$U$29,MATCH(I$7,GRID!$A$18:$A$29,0),MATCH(1,($U$2=GRID!$B$1:$U$1)*(КАЛЕНДАРЬ!X22=GRID!$B$3:$U$3),0))*GRID!$H$45,
ROUNDUP(INDEX(GRID!$B$18:$U$29,MATCH(I$7,GRID!$A$18:$A$29,0),MATCH(1,($U$2=GRID!$B$1:$U$1)*(КАЛЕНДАРЬ!X22=GRID!$B$3:$U$3),0))*GRID!$H$45*(1-GRID!$H$46),0))</f>
        <v>73440</v>
      </c>
      <c r="K238" s="50" t="s">
        <v>105</v>
      </c>
      <c r="L238" s="50" t="s">
        <v>105</v>
      </c>
      <c r="M238" s="5" cm="1">
        <f t="array" ref="M238">IF($I$2="Длительное проживание от 10 ночей ",
INDEX(GRID!$B$4:$U$15,MATCH(M$7,GRID!$A$4:$A$15,0),MATCH(1,($U$2=GRID!$B$1:$U$1)*(КАЛЕНДАРЬ!X22=GRID!$B$3:$U$3),0))*GRID!$H$45,
ROUNDUP(INDEX(GRID!$B$4:$U$15,MATCH(M$7,GRID!$A$4:$A$15,0),MATCH(1,($U$2=GRID!$B$1:$U$1)*(КАЛЕНДАРЬ!X22=GRID!$B$3:$U$3),0))*GRID!$H$45*(1-GRID!$H$46),0))</f>
        <v>99360</v>
      </c>
      <c r="N238" s="5" cm="1">
        <f t="array" ref="N238">IF($I$2="Длительное проживание от 10 ночей ",
INDEX(GRID!$B$18:$U$29,MATCH(M$7,GRID!$A$18:$A$29,0),MATCH(1,($U$2=GRID!$B$1:$U$1)*(КАЛЕНДАРЬ!X22=GRID!$B$3:$U$3),0))*GRID!$H$45,
ROUNDUP(INDEX(GRID!$B$18:$U$29,MATCH(M$7,GRID!$A$18:$A$29,0),MATCH(1,($U$2=GRID!$B$1:$U$1)*(КАЛЕНДАРЬ!X22=GRID!$B$3:$U$3),0))*GRID!$H$45*(1-GRID!$H$46),0))</f>
        <v>103860</v>
      </c>
      <c r="O238" s="50" t="s">
        <v>105</v>
      </c>
      <c r="P238" s="5" cm="1">
        <f t="array" ref="P238">IF($I$2="Длительное проживание от 10 ночей ",
INDEX(GRID!$B$4:$U$15,MATCH(P$7,GRID!$A$4:$A$15,0),MATCH(1,($U$2=GRID!$B$1:$U$1)*(КАЛЕНДАРЬ!X22=GRID!$B$3:$U$3),0))*GRID!$H$45,
ROUNDUP(INDEX(GRID!$B$4:$U$15,MATCH(P$7,GRID!$A$4:$A$15,0),MATCH(1,($U$2=GRID!$B$1:$U$1)*(КАЛЕНДАРЬ!X22=GRID!$B$3:$U$3),0))*GRID!$H$45*(1-GRID!$H$46),0))</f>
        <v>179370</v>
      </c>
      <c r="Q238" s="5" cm="1">
        <f t="array" ref="Q238">IF($I$2="Длительное проживание от 10 ночей ",
INDEX(GRID!$B$4:$U$15,MATCH(Q$7,GRID!$A$4:$A$15,0),MATCH(1,($U$2=GRID!$B$1:$U$1)*(КАЛЕНДАРЬ!X22=GRID!$B$3:$U$3),0))*GRID!$H$45,
ROUNDUP(INDEX(GRID!$B$4:$U$15,MATCH(Q$7,GRID!$A$4:$A$15,0),MATCH(1,($U$2=GRID!$B$1:$U$1)*(КАЛЕНДАРЬ!X22=GRID!$B$3:$U$3),0))*GRID!$H$45*(1-GRID!$H$46),0))</f>
        <v>207540</v>
      </c>
      <c r="R238" s="50" t="s">
        <v>105</v>
      </c>
      <c r="S238" s="50" t="s">
        <v>105</v>
      </c>
      <c r="T238" s="50" t="s">
        <v>105</v>
      </c>
    </row>
    <row r="239" spans="1:20" hidden="1">
      <c r="A239" s="56" t="s">
        <v>14</v>
      </c>
      <c r="B239" s="57">
        <v>20</v>
      </c>
      <c r="C239" s="5" cm="1">
        <f t="array" ref="C239">IF($I$2="Длительное проживание от 10 ночей ",
INDEX(GRID!$B$4:$U$15,MATCH(C$7,GRID!$A$4:$A$15,0),MATCH(1,($U$2=GRID!$B$1:$U$1)*(КАЛЕНДАРЬ!X23=GRID!$B$3:$U$3),0))*GRID!$H$45,
ROUNDUP(INDEX(GRID!$B$4:$U$15,MATCH(C$7,GRID!$A$4:$A$15,0),MATCH(1,($U$2=GRID!$B$1:$U$1)*(КАЛЕНДАРЬ!X23=GRID!$B$3:$U$3),0))*GRID!$H$45*(1-GRID!$H$46),0))</f>
        <v>47340</v>
      </c>
      <c r="D239" s="5" cm="1">
        <f t="array" ref="D239">IF($I$2="Длительное проживание от 10 ночей ",
INDEX(GRID!$B$18:$U$29,MATCH(C$7,GRID!$A$18:$A$29,0),MATCH(1,($U$2=GRID!$B$1:$U$1)*(КАЛЕНДАРЬ!X23=GRID!$B$3:$U$3),0))*GRID!$H$45,
ROUNDUP(INDEX(GRID!$B$18:$U$29,MATCH(C$7,GRID!$A$18:$A$29,0),MATCH(1,($U$2=GRID!$B$1:$U$1)*(КАЛЕНДАРЬ!X23=GRID!$B$3:$U$3),0))*GRID!$H$45*(1-GRID!$H$46),0))</f>
        <v>51840</v>
      </c>
      <c r="E239" s="5" cm="1">
        <f t="array" ref="E239">IF($I$2="Длительное проживание от 10 ночей ",
INDEX(GRID!$B$4:$U$15,MATCH(E$7,GRID!$A$4:$A$15,0),MATCH(1,($U$2=GRID!$B$1:$U$1)*(КАЛЕНДАРЬ!X23=GRID!$B$3:$U$3),0))*GRID!$H$45,
ROUNDUP(INDEX(GRID!$B$4:$U$15,MATCH(E$7,GRID!$A$4:$A$15,0),MATCH(1,($U$2=GRID!$B$1:$U$1)*(КАЛЕНДАРЬ!X23=GRID!$B$3:$U$3),0))*GRID!$H$45*(1-GRID!$H$46),0))</f>
        <v>55890</v>
      </c>
      <c r="F239" s="5" cm="1">
        <f t="array" ref="F239">IF($I$2="Длительное проживание от 10 ночей ",
INDEX(GRID!$B$18:$U$29,MATCH(E$7,GRID!$A$18:$A$29,0),MATCH(1,($U$2=GRID!$B$1:$U$1)*(КАЛЕНДАРЬ!X23=GRID!$B$3:$U$3),0))*GRID!$H$45,
ROUNDUP(INDEX(GRID!$B$18:$U$29,MATCH(E$7,GRID!$A$18:$A$29,0),MATCH(1,($U$2=GRID!$B$1:$U$1)*(КАЛЕНДАРЬ!X23=GRID!$B$3:$U$3),0))*GRID!$H$45*(1-GRID!$H$46),0))</f>
        <v>60390</v>
      </c>
      <c r="G239" s="50" t="s">
        <v>105</v>
      </c>
      <c r="H239" s="50" t="s">
        <v>105</v>
      </c>
      <c r="I239" s="5" cm="1">
        <f t="array" ref="I239">IF($I$2="Длительное проживание от 10 ночей ",
INDEX(GRID!$B$4:$U$15,MATCH(I$7,GRID!$A$4:$A$15,0),MATCH(1,($U$2=GRID!$B$1:$U$1)*(КАЛЕНДАРЬ!X23=GRID!$B$3:$U$3),0))*GRID!$H$45,
ROUNDUP(INDEX(GRID!$B$4:$U$15,MATCH(I$7,GRID!$A$4:$A$15,0),MATCH(1,($U$2=GRID!$B$1:$U$1)*(КАЛЕНДАРЬ!X23=GRID!$B$3:$U$3),0))*GRID!$H$45*(1-GRID!$H$46),0))</f>
        <v>68940</v>
      </c>
      <c r="J239" s="5" cm="1">
        <f t="array" ref="J239">IF($I$2="Длительное проживание от 10 ночей ",
INDEX(GRID!$B$18:$U$29,MATCH(I$7,GRID!$A$18:$A$29,0),MATCH(1,($U$2=GRID!$B$1:$U$1)*(КАЛЕНДАРЬ!X23=GRID!$B$3:$U$3),0))*GRID!$H$45,
ROUNDUP(INDEX(GRID!$B$18:$U$29,MATCH(I$7,GRID!$A$18:$A$29,0),MATCH(1,($U$2=GRID!$B$1:$U$1)*(КАЛЕНДАРЬ!X23=GRID!$B$3:$U$3),0))*GRID!$H$45*(1-GRID!$H$46),0))</f>
        <v>73440</v>
      </c>
      <c r="K239" s="50" t="s">
        <v>105</v>
      </c>
      <c r="L239" s="50" t="s">
        <v>105</v>
      </c>
      <c r="M239" s="5" cm="1">
        <f t="array" ref="M239">IF($I$2="Длительное проживание от 10 ночей ",
INDEX(GRID!$B$4:$U$15,MATCH(M$7,GRID!$A$4:$A$15,0),MATCH(1,($U$2=GRID!$B$1:$U$1)*(КАЛЕНДАРЬ!X23=GRID!$B$3:$U$3),0))*GRID!$H$45,
ROUNDUP(INDEX(GRID!$B$4:$U$15,MATCH(M$7,GRID!$A$4:$A$15,0),MATCH(1,($U$2=GRID!$B$1:$U$1)*(КАЛЕНДАРЬ!X23=GRID!$B$3:$U$3),0))*GRID!$H$45*(1-GRID!$H$46),0))</f>
        <v>99360</v>
      </c>
      <c r="N239" s="5" cm="1">
        <f t="array" ref="N239">IF($I$2="Длительное проживание от 10 ночей ",
INDEX(GRID!$B$18:$U$29,MATCH(M$7,GRID!$A$18:$A$29,0),MATCH(1,($U$2=GRID!$B$1:$U$1)*(КАЛЕНДАРЬ!X23=GRID!$B$3:$U$3),0))*GRID!$H$45,
ROUNDUP(INDEX(GRID!$B$18:$U$29,MATCH(M$7,GRID!$A$18:$A$29,0),MATCH(1,($U$2=GRID!$B$1:$U$1)*(КАЛЕНДАРЬ!X23=GRID!$B$3:$U$3),0))*GRID!$H$45*(1-GRID!$H$46),0))</f>
        <v>103860</v>
      </c>
      <c r="O239" s="50" t="s">
        <v>105</v>
      </c>
      <c r="P239" s="5" cm="1">
        <f t="array" ref="P239">IF($I$2="Длительное проживание от 10 ночей ",
INDEX(GRID!$B$4:$U$15,MATCH(P$7,GRID!$A$4:$A$15,0),MATCH(1,($U$2=GRID!$B$1:$U$1)*(КАЛЕНДАРЬ!X23=GRID!$B$3:$U$3),0))*GRID!$H$45,
ROUNDUP(INDEX(GRID!$B$4:$U$15,MATCH(P$7,GRID!$A$4:$A$15,0),MATCH(1,($U$2=GRID!$B$1:$U$1)*(КАЛЕНДАРЬ!X23=GRID!$B$3:$U$3),0))*GRID!$H$45*(1-GRID!$H$46),0))</f>
        <v>179370</v>
      </c>
      <c r="Q239" s="5" cm="1">
        <f t="array" ref="Q239">IF($I$2="Длительное проживание от 10 ночей ",
INDEX(GRID!$B$4:$U$15,MATCH(Q$7,GRID!$A$4:$A$15,0),MATCH(1,($U$2=GRID!$B$1:$U$1)*(КАЛЕНДАРЬ!X23=GRID!$B$3:$U$3),0))*GRID!$H$45,
ROUNDUP(INDEX(GRID!$B$4:$U$15,MATCH(Q$7,GRID!$A$4:$A$15,0),MATCH(1,($U$2=GRID!$B$1:$U$1)*(КАЛЕНДАРЬ!X23=GRID!$B$3:$U$3),0))*GRID!$H$45*(1-GRID!$H$46),0))</f>
        <v>207540</v>
      </c>
      <c r="R239" s="50" t="s">
        <v>105</v>
      </c>
      <c r="S239" s="50" t="s">
        <v>105</v>
      </c>
      <c r="T239" s="50" t="s">
        <v>105</v>
      </c>
    </row>
    <row r="240" spans="1:20" hidden="1">
      <c r="A240" s="56" t="s">
        <v>15</v>
      </c>
      <c r="B240" s="57">
        <v>21</v>
      </c>
      <c r="C240" s="5" cm="1">
        <f t="array" ref="C240">IF($I$2="Длительное проживание от 10 ночей ",
INDEX(GRID!$B$4:$U$15,MATCH(C$7,GRID!$A$4:$A$15,0),MATCH(1,($U$2=GRID!$B$1:$U$1)*(КАЛЕНДАРЬ!X24=GRID!$B$3:$U$3),0))*GRID!$H$45,
ROUNDUP(INDEX(GRID!$B$4:$U$15,MATCH(C$7,GRID!$A$4:$A$15,0),MATCH(1,($U$2=GRID!$B$1:$U$1)*(КАЛЕНДАРЬ!X24=GRID!$B$3:$U$3),0))*GRID!$H$45*(1-GRID!$H$46),0))</f>
        <v>47340</v>
      </c>
      <c r="D240" s="5" cm="1">
        <f t="array" ref="D240">IF($I$2="Длительное проживание от 10 ночей ",
INDEX(GRID!$B$18:$U$29,MATCH(C$7,GRID!$A$18:$A$29,0),MATCH(1,($U$2=GRID!$B$1:$U$1)*(КАЛЕНДАРЬ!X24=GRID!$B$3:$U$3),0))*GRID!$H$45,
ROUNDUP(INDEX(GRID!$B$18:$U$29,MATCH(C$7,GRID!$A$18:$A$29,0),MATCH(1,($U$2=GRID!$B$1:$U$1)*(КАЛЕНДАРЬ!X24=GRID!$B$3:$U$3),0))*GRID!$H$45*(1-GRID!$H$46),0))</f>
        <v>51840</v>
      </c>
      <c r="E240" s="5" cm="1">
        <f t="array" ref="E240">IF($I$2="Длительное проживание от 10 ночей ",
INDEX(GRID!$B$4:$U$15,MATCH(E$7,GRID!$A$4:$A$15,0),MATCH(1,($U$2=GRID!$B$1:$U$1)*(КАЛЕНДАРЬ!X24=GRID!$B$3:$U$3),0))*GRID!$H$45,
ROUNDUP(INDEX(GRID!$B$4:$U$15,MATCH(E$7,GRID!$A$4:$A$15,0),MATCH(1,($U$2=GRID!$B$1:$U$1)*(КАЛЕНДАРЬ!X24=GRID!$B$3:$U$3),0))*GRID!$H$45*(1-GRID!$H$46),0))</f>
        <v>55890</v>
      </c>
      <c r="F240" s="5" cm="1">
        <f t="array" ref="F240">IF($I$2="Длительное проживание от 10 ночей ",
INDEX(GRID!$B$18:$U$29,MATCH(E$7,GRID!$A$18:$A$29,0),MATCH(1,($U$2=GRID!$B$1:$U$1)*(КАЛЕНДАРЬ!X24=GRID!$B$3:$U$3),0))*GRID!$H$45,
ROUNDUP(INDEX(GRID!$B$18:$U$29,MATCH(E$7,GRID!$A$18:$A$29,0),MATCH(1,($U$2=GRID!$B$1:$U$1)*(КАЛЕНДАРЬ!X24=GRID!$B$3:$U$3),0))*GRID!$H$45*(1-GRID!$H$46),0))</f>
        <v>60390</v>
      </c>
      <c r="G240" s="50" t="s">
        <v>105</v>
      </c>
      <c r="H240" s="50" t="s">
        <v>105</v>
      </c>
      <c r="I240" s="5" cm="1">
        <f t="array" ref="I240">IF($I$2="Длительное проживание от 10 ночей ",
INDEX(GRID!$B$4:$U$15,MATCH(I$7,GRID!$A$4:$A$15,0),MATCH(1,($U$2=GRID!$B$1:$U$1)*(КАЛЕНДАРЬ!X24=GRID!$B$3:$U$3),0))*GRID!$H$45,
ROUNDUP(INDEX(GRID!$B$4:$U$15,MATCH(I$7,GRID!$A$4:$A$15,0),MATCH(1,($U$2=GRID!$B$1:$U$1)*(КАЛЕНДАРЬ!X24=GRID!$B$3:$U$3),0))*GRID!$H$45*(1-GRID!$H$46),0))</f>
        <v>68940</v>
      </c>
      <c r="J240" s="5" cm="1">
        <f t="array" ref="J240">IF($I$2="Длительное проживание от 10 ночей ",
INDEX(GRID!$B$18:$U$29,MATCH(I$7,GRID!$A$18:$A$29,0),MATCH(1,($U$2=GRID!$B$1:$U$1)*(КАЛЕНДАРЬ!X24=GRID!$B$3:$U$3),0))*GRID!$H$45,
ROUNDUP(INDEX(GRID!$B$18:$U$29,MATCH(I$7,GRID!$A$18:$A$29,0),MATCH(1,($U$2=GRID!$B$1:$U$1)*(КАЛЕНДАРЬ!X24=GRID!$B$3:$U$3),0))*GRID!$H$45*(1-GRID!$H$46),0))</f>
        <v>73440</v>
      </c>
      <c r="K240" s="50" t="s">
        <v>105</v>
      </c>
      <c r="L240" s="50" t="s">
        <v>105</v>
      </c>
      <c r="M240" s="5" cm="1">
        <f t="array" ref="M240">IF($I$2="Длительное проживание от 10 ночей ",
INDEX(GRID!$B$4:$U$15,MATCH(M$7,GRID!$A$4:$A$15,0),MATCH(1,($U$2=GRID!$B$1:$U$1)*(КАЛЕНДАРЬ!X24=GRID!$B$3:$U$3),0))*GRID!$H$45,
ROUNDUP(INDEX(GRID!$B$4:$U$15,MATCH(M$7,GRID!$A$4:$A$15,0),MATCH(1,($U$2=GRID!$B$1:$U$1)*(КАЛЕНДАРЬ!X24=GRID!$B$3:$U$3),0))*GRID!$H$45*(1-GRID!$H$46),0))</f>
        <v>99360</v>
      </c>
      <c r="N240" s="5" cm="1">
        <f t="array" ref="N240">IF($I$2="Длительное проживание от 10 ночей ",
INDEX(GRID!$B$18:$U$29,MATCH(M$7,GRID!$A$18:$A$29,0),MATCH(1,($U$2=GRID!$B$1:$U$1)*(КАЛЕНДАРЬ!X24=GRID!$B$3:$U$3),0))*GRID!$H$45,
ROUNDUP(INDEX(GRID!$B$18:$U$29,MATCH(M$7,GRID!$A$18:$A$29,0),MATCH(1,($U$2=GRID!$B$1:$U$1)*(КАЛЕНДАРЬ!X24=GRID!$B$3:$U$3),0))*GRID!$H$45*(1-GRID!$H$46),0))</f>
        <v>103860</v>
      </c>
      <c r="O240" s="50" t="s">
        <v>105</v>
      </c>
      <c r="P240" s="5" cm="1">
        <f t="array" ref="P240">IF($I$2="Длительное проживание от 10 ночей ",
INDEX(GRID!$B$4:$U$15,MATCH(P$7,GRID!$A$4:$A$15,0),MATCH(1,($U$2=GRID!$B$1:$U$1)*(КАЛЕНДАРЬ!X24=GRID!$B$3:$U$3),0))*GRID!$H$45,
ROUNDUP(INDEX(GRID!$B$4:$U$15,MATCH(P$7,GRID!$A$4:$A$15,0),MATCH(1,($U$2=GRID!$B$1:$U$1)*(КАЛЕНДАРЬ!X24=GRID!$B$3:$U$3),0))*GRID!$H$45*(1-GRID!$H$46),0))</f>
        <v>179370</v>
      </c>
      <c r="Q240" s="5" cm="1">
        <f t="array" ref="Q240">IF($I$2="Длительное проживание от 10 ночей ",
INDEX(GRID!$B$4:$U$15,MATCH(Q$7,GRID!$A$4:$A$15,0),MATCH(1,($U$2=GRID!$B$1:$U$1)*(КАЛЕНДАРЬ!X24=GRID!$B$3:$U$3),0))*GRID!$H$45,
ROUNDUP(INDEX(GRID!$B$4:$U$15,MATCH(Q$7,GRID!$A$4:$A$15,0),MATCH(1,($U$2=GRID!$B$1:$U$1)*(КАЛЕНДАРЬ!X24=GRID!$B$3:$U$3),0))*GRID!$H$45*(1-GRID!$H$46),0))</f>
        <v>207540</v>
      </c>
      <c r="R240" s="50" t="s">
        <v>105</v>
      </c>
      <c r="S240" s="50" t="s">
        <v>105</v>
      </c>
      <c r="T240" s="50" t="s">
        <v>105</v>
      </c>
    </row>
    <row r="241" spans="1:20" hidden="1">
      <c r="A241" s="56" t="s">
        <v>16</v>
      </c>
      <c r="B241" s="57">
        <v>22</v>
      </c>
      <c r="C241" s="5" cm="1">
        <f t="array" ref="C241">IF($I$2="Длительное проживание от 10 ночей ",
INDEX(GRID!$B$4:$U$15,MATCH(C$7,GRID!$A$4:$A$15,0),MATCH(1,($U$2=GRID!$B$1:$U$1)*(КАЛЕНДАРЬ!X25=GRID!$B$3:$U$3),0))*GRID!$H$45,
ROUNDUP(INDEX(GRID!$B$4:$U$15,MATCH(C$7,GRID!$A$4:$A$15,0),MATCH(1,($U$2=GRID!$B$1:$U$1)*(КАЛЕНДАРЬ!X25=GRID!$B$3:$U$3),0))*GRID!$H$45*(1-GRID!$H$46),0))</f>
        <v>47340</v>
      </c>
      <c r="D241" s="5" cm="1">
        <f t="array" ref="D241">IF($I$2="Длительное проживание от 10 ночей ",
INDEX(GRID!$B$18:$U$29,MATCH(C$7,GRID!$A$18:$A$29,0),MATCH(1,($U$2=GRID!$B$1:$U$1)*(КАЛЕНДАРЬ!X25=GRID!$B$3:$U$3),0))*GRID!$H$45,
ROUNDUP(INDEX(GRID!$B$18:$U$29,MATCH(C$7,GRID!$A$18:$A$29,0),MATCH(1,($U$2=GRID!$B$1:$U$1)*(КАЛЕНДАРЬ!X25=GRID!$B$3:$U$3),0))*GRID!$H$45*(1-GRID!$H$46),0))</f>
        <v>51840</v>
      </c>
      <c r="E241" s="5" cm="1">
        <f t="array" ref="E241">IF($I$2="Длительное проживание от 10 ночей ",
INDEX(GRID!$B$4:$U$15,MATCH(E$7,GRID!$A$4:$A$15,0),MATCH(1,($U$2=GRID!$B$1:$U$1)*(КАЛЕНДАРЬ!X25=GRID!$B$3:$U$3),0))*GRID!$H$45,
ROUNDUP(INDEX(GRID!$B$4:$U$15,MATCH(E$7,GRID!$A$4:$A$15,0),MATCH(1,($U$2=GRID!$B$1:$U$1)*(КАЛЕНДАРЬ!X25=GRID!$B$3:$U$3),0))*GRID!$H$45*(1-GRID!$H$46),0))</f>
        <v>55890</v>
      </c>
      <c r="F241" s="5" cm="1">
        <f t="array" ref="F241">IF($I$2="Длительное проживание от 10 ночей ",
INDEX(GRID!$B$18:$U$29,MATCH(E$7,GRID!$A$18:$A$29,0),MATCH(1,($U$2=GRID!$B$1:$U$1)*(КАЛЕНДАРЬ!X25=GRID!$B$3:$U$3),0))*GRID!$H$45,
ROUNDUP(INDEX(GRID!$B$18:$U$29,MATCH(E$7,GRID!$A$18:$A$29,0),MATCH(1,($U$2=GRID!$B$1:$U$1)*(КАЛЕНДАРЬ!X25=GRID!$B$3:$U$3),0))*GRID!$H$45*(1-GRID!$H$46),0))</f>
        <v>60390</v>
      </c>
      <c r="G241" s="50" t="s">
        <v>105</v>
      </c>
      <c r="H241" s="50" t="s">
        <v>105</v>
      </c>
      <c r="I241" s="5" cm="1">
        <f t="array" ref="I241">IF($I$2="Длительное проживание от 10 ночей ",
INDEX(GRID!$B$4:$U$15,MATCH(I$7,GRID!$A$4:$A$15,0),MATCH(1,($U$2=GRID!$B$1:$U$1)*(КАЛЕНДАРЬ!X25=GRID!$B$3:$U$3),0))*GRID!$H$45,
ROUNDUP(INDEX(GRID!$B$4:$U$15,MATCH(I$7,GRID!$A$4:$A$15,0),MATCH(1,($U$2=GRID!$B$1:$U$1)*(КАЛЕНДАРЬ!X25=GRID!$B$3:$U$3),0))*GRID!$H$45*(1-GRID!$H$46),0))</f>
        <v>68940</v>
      </c>
      <c r="J241" s="5" cm="1">
        <f t="array" ref="J241">IF($I$2="Длительное проживание от 10 ночей ",
INDEX(GRID!$B$18:$U$29,MATCH(I$7,GRID!$A$18:$A$29,0),MATCH(1,($U$2=GRID!$B$1:$U$1)*(КАЛЕНДАРЬ!X25=GRID!$B$3:$U$3),0))*GRID!$H$45,
ROUNDUP(INDEX(GRID!$B$18:$U$29,MATCH(I$7,GRID!$A$18:$A$29,0),MATCH(1,($U$2=GRID!$B$1:$U$1)*(КАЛЕНДАРЬ!X25=GRID!$B$3:$U$3),0))*GRID!$H$45*(1-GRID!$H$46),0))</f>
        <v>73440</v>
      </c>
      <c r="K241" s="50" t="s">
        <v>105</v>
      </c>
      <c r="L241" s="50" t="s">
        <v>105</v>
      </c>
      <c r="M241" s="5" cm="1">
        <f t="array" ref="M241">IF($I$2="Длительное проживание от 10 ночей ",
INDEX(GRID!$B$4:$U$15,MATCH(M$7,GRID!$A$4:$A$15,0),MATCH(1,($U$2=GRID!$B$1:$U$1)*(КАЛЕНДАРЬ!X25=GRID!$B$3:$U$3),0))*GRID!$H$45,
ROUNDUP(INDEX(GRID!$B$4:$U$15,MATCH(M$7,GRID!$A$4:$A$15,0),MATCH(1,($U$2=GRID!$B$1:$U$1)*(КАЛЕНДАРЬ!X25=GRID!$B$3:$U$3),0))*GRID!$H$45*(1-GRID!$H$46),0))</f>
        <v>99360</v>
      </c>
      <c r="N241" s="5" cm="1">
        <f t="array" ref="N241">IF($I$2="Длительное проживание от 10 ночей ",
INDEX(GRID!$B$18:$U$29,MATCH(M$7,GRID!$A$18:$A$29,0),MATCH(1,($U$2=GRID!$B$1:$U$1)*(КАЛЕНДАРЬ!X25=GRID!$B$3:$U$3),0))*GRID!$H$45,
ROUNDUP(INDEX(GRID!$B$18:$U$29,MATCH(M$7,GRID!$A$18:$A$29,0),MATCH(1,($U$2=GRID!$B$1:$U$1)*(КАЛЕНДАРЬ!X25=GRID!$B$3:$U$3),0))*GRID!$H$45*(1-GRID!$H$46),0))</f>
        <v>103860</v>
      </c>
      <c r="O241" s="50" t="s">
        <v>105</v>
      </c>
      <c r="P241" s="5" cm="1">
        <f t="array" ref="P241">IF($I$2="Длительное проживание от 10 ночей ",
INDEX(GRID!$B$4:$U$15,MATCH(P$7,GRID!$A$4:$A$15,0),MATCH(1,($U$2=GRID!$B$1:$U$1)*(КАЛЕНДАРЬ!X25=GRID!$B$3:$U$3),0))*GRID!$H$45,
ROUNDUP(INDEX(GRID!$B$4:$U$15,MATCH(P$7,GRID!$A$4:$A$15,0),MATCH(1,($U$2=GRID!$B$1:$U$1)*(КАЛЕНДАРЬ!X25=GRID!$B$3:$U$3),0))*GRID!$H$45*(1-GRID!$H$46),0))</f>
        <v>179370</v>
      </c>
      <c r="Q241" s="5" cm="1">
        <f t="array" ref="Q241">IF($I$2="Длительное проживание от 10 ночей ",
INDEX(GRID!$B$4:$U$15,MATCH(Q$7,GRID!$A$4:$A$15,0),MATCH(1,($U$2=GRID!$B$1:$U$1)*(КАЛЕНДАРЬ!X25=GRID!$B$3:$U$3),0))*GRID!$H$45,
ROUNDUP(INDEX(GRID!$B$4:$U$15,MATCH(Q$7,GRID!$A$4:$A$15,0),MATCH(1,($U$2=GRID!$B$1:$U$1)*(КАЛЕНДАРЬ!X25=GRID!$B$3:$U$3),0))*GRID!$H$45*(1-GRID!$H$46),0))</f>
        <v>207540</v>
      </c>
      <c r="R241" s="50" t="s">
        <v>105</v>
      </c>
      <c r="S241" s="50" t="s">
        <v>105</v>
      </c>
      <c r="T241" s="50" t="s">
        <v>105</v>
      </c>
    </row>
    <row r="242" spans="1:20" hidden="1">
      <c r="A242" s="56" t="s">
        <v>17</v>
      </c>
      <c r="B242" s="57">
        <v>23</v>
      </c>
      <c r="C242" s="5" cm="1">
        <f t="array" ref="C242">IF($I$2="Длительное проживание от 10 ночей ",
INDEX(GRID!$B$4:$U$15,MATCH(C$7,GRID!$A$4:$A$15,0),MATCH(1,($U$2=GRID!$B$1:$U$1)*(КАЛЕНДАРЬ!X26=GRID!$B$3:$U$3),0))*GRID!$H$45,
ROUNDUP(INDEX(GRID!$B$4:$U$15,MATCH(C$7,GRID!$A$4:$A$15,0),MATCH(1,($U$2=GRID!$B$1:$U$1)*(КАЛЕНДАРЬ!X26=GRID!$B$3:$U$3),0))*GRID!$H$45*(1-GRID!$H$46),0))</f>
        <v>47340</v>
      </c>
      <c r="D242" s="5" cm="1">
        <f t="array" ref="D242">IF($I$2="Длительное проживание от 10 ночей ",
INDEX(GRID!$B$18:$U$29,MATCH(C$7,GRID!$A$18:$A$29,0),MATCH(1,($U$2=GRID!$B$1:$U$1)*(КАЛЕНДАРЬ!X26=GRID!$B$3:$U$3),0))*GRID!$H$45,
ROUNDUP(INDEX(GRID!$B$18:$U$29,MATCH(C$7,GRID!$A$18:$A$29,0),MATCH(1,($U$2=GRID!$B$1:$U$1)*(КАЛЕНДАРЬ!X26=GRID!$B$3:$U$3),0))*GRID!$H$45*(1-GRID!$H$46),0))</f>
        <v>51840</v>
      </c>
      <c r="E242" s="5" cm="1">
        <f t="array" ref="E242">IF($I$2="Длительное проживание от 10 ночей ",
INDEX(GRID!$B$4:$U$15,MATCH(E$7,GRID!$A$4:$A$15,0),MATCH(1,($U$2=GRID!$B$1:$U$1)*(КАЛЕНДАРЬ!X26=GRID!$B$3:$U$3),0))*GRID!$H$45,
ROUNDUP(INDEX(GRID!$B$4:$U$15,MATCH(E$7,GRID!$A$4:$A$15,0),MATCH(1,($U$2=GRID!$B$1:$U$1)*(КАЛЕНДАРЬ!X26=GRID!$B$3:$U$3),0))*GRID!$H$45*(1-GRID!$H$46),0))</f>
        <v>55890</v>
      </c>
      <c r="F242" s="5" cm="1">
        <f t="array" ref="F242">IF($I$2="Длительное проживание от 10 ночей ",
INDEX(GRID!$B$18:$U$29,MATCH(E$7,GRID!$A$18:$A$29,0),MATCH(1,($U$2=GRID!$B$1:$U$1)*(КАЛЕНДАРЬ!X26=GRID!$B$3:$U$3),0))*GRID!$H$45,
ROUNDUP(INDEX(GRID!$B$18:$U$29,MATCH(E$7,GRID!$A$18:$A$29,0),MATCH(1,($U$2=GRID!$B$1:$U$1)*(КАЛЕНДАРЬ!X26=GRID!$B$3:$U$3),0))*GRID!$H$45*(1-GRID!$H$46),0))</f>
        <v>60390</v>
      </c>
      <c r="G242" s="50" t="s">
        <v>105</v>
      </c>
      <c r="H242" s="50" t="s">
        <v>105</v>
      </c>
      <c r="I242" s="5" cm="1">
        <f t="array" ref="I242">IF($I$2="Длительное проживание от 10 ночей ",
INDEX(GRID!$B$4:$U$15,MATCH(I$7,GRID!$A$4:$A$15,0),MATCH(1,($U$2=GRID!$B$1:$U$1)*(КАЛЕНДАРЬ!X26=GRID!$B$3:$U$3),0))*GRID!$H$45,
ROUNDUP(INDEX(GRID!$B$4:$U$15,MATCH(I$7,GRID!$A$4:$A$15,0),MATCH(1,($U$2=GRID!$B$1:$U$1)*(КАЛЕНДАРЬ!X26=GRID!$B$3:$U$3),0))*GRID!$H$45*(1-GRID!$H$46),0))</f>
        <v>68940</v>
      </c>
      <c r="J242" s="5" cm="1">
        <f t="array" ref="J242">IF($I$2="Длительное проживание от 10 ночей ",
INDEX(GRID!$B$18:$U$29,MATCH(I$7,GRID!$A$18:$A$29,0),MATCH(1,($U$2=GRID!$B$1:$U$1)*(КАЛЕНДАРЬ!X26=GRID!$B$3:$U$3),0))*GRID!$H$45,
ROUNDUP(INDEX(GRID!$B$18:$U$29,MATCH(I$7,GRID!$A$18:$A$29,0),MATCH(1,($U$2=GRID!$B$1:$U$1)*(КАЛЕНДАРЬ!X26=GRID!$B$3:$U$3),0))*GRID!$H$45*(1-GRID!$H$46),0))</f>
        <v>73440</v>
      </c>
      <c r="K242" s="50" t="s">
        <v>105</v>
      </c>
      <c r="L242" s="50" t="s">
        <v>105</v>
      </c>
      <c r="M242" s="5" cm="1">
        <f t="array" ref="M242">IF($I$2="Длительное проживание от 10 ночей ",
INDEX(GRID!$B$4:$U$15,MATCH(M$7,GRID!$A$4:$A$15,0),MATCH(1,($U$2=GRID!$B$1:$U$1)*(КАЛЕНДАРЬ!X26=GRID!$B$3:$U$3),0))*GRID!$H$45,
ROUNDUP(INDEX(GRID!$B$4:$U$15,MATCH(M$7,GRID!$A$4:$A$15,0),MATCH(1,($U$2=GRID!$B$1:$U$1)*(КАЛЕНДАРЬ!X26=GRID!$B$3:$U$3),0))*GRID!$H$45*(1-GRID!$H$46),0))</f>
        <v>99360</v>
      </c>
      <c r="N242" s="5" cm="1">
        <f t="array" ref="N242">IF($I$2="Длительное проживание от 10 ночей ",
INDEX(GRID!$B$18:$U$29,MATCH(M$7,GRID!$A$18:$A$29,0),MATCH(1,($U$2=GRID!$B$1:$U$1)*(КАЛЕНДАРЬ!X26=GRID!$B$3:$U$3),0))*GRID!$H$45,
ROUNDUP(INDEX(GRID!$B$18:$U$29,MATCH(M$7,GRID!$A$18:$A$29,0),MATCH(1,($U$2=GRID!$B$1:$U$1)*(КАЛЕНДАРЬ!X26=GRID!$B$3:$U$3),0))*GRID!$H$45*(1-GRID!$H$46),0))</f>
        <v>103860</v>
      </c>
      <c r="O242" s="50" t="s">
        <v>105</v>
      </c>
      <c r="P242" s="5" cm="1">
        <f t="array" ref="P242">IF($I$2="Длительное проживание от 10 ночей ",
INDEX(GRID!$B$4:$U$15,MATCH(P$7,GRID!$A$4:$A$15,0),MATCH(1,($U$2=GRID!$B$1:$U$1)*(КАЛЕНДАРЬ!X26=GRID!$B$3:$U$3),0))*GRID!$H$45,
ROUNDUP(INDEX(GRID!$B$4:$U$15,MATCH(P$7,GRID!$A$4:$A$15,0),MATCH(1,($U$2=GRID!$B$1:$U$1)*(КАЛЕНДАРЬ!X26=GRID!$B$3:$U$3),0))*GRID!$H$45*(1-GRID!$H$46),0))</f>
        <v>179370</v>
      </c>
      <c r="Q242" s="5" cm="1">
        <f t="array" ref="Q242">IF($I$2="Длительное проживание от 10 ночей ",
INDEX(GRID!$B$4:$U$15,MATCH(Q$7,GRID!$A$4:$A$15,0),MATCH(1,($U$2=GRID!$B$1:$U$1)*(КАЛЕНДАРЬ!X26=GRID!$B$3:$U$3),0))*GRID!$H$45,
ROUNDUP(INDEX(GRID!$B$4:$U$15,MATCH(Q$7,GRID!$A$4:$A$15,0),MATCH(1,($U$2=GRID!$B$1:$U$1)*(КАЛЕНДАРЬ!X26=GRID!$B$3:$U$3),0))*GRID!$H$45*(1-GRID!$H$46),0))</f>
        <v>207540</v>
      </c>
      <c r="R242" s="50" t="s">
        <v>105</v>
      </c>
      <c r="S242" s="50" t="s">
        <v>105</v>
      </c>
      <c r="T242" s="50" t="s">
        <v>105</v>
      </c>
    </row>
    <row r="243" spans="1:20" hidden="1">
      <c r="A243" s="56" t="s">
        <v>11</v>
      </c>
      <c r="B243" s="57">
        <v>24</v>
      </c>
      <c r="C243" s="5" cm="1">
        <f t="array" ref="C243">IF($I$2="Длительное проживание от 10 ночей ",
INDEX(GRID!$B$4:$U$15,MATCH(C$7,GRID!$A$4:$A$15,0),MATCH(1,($U$2=GRID!$B$1:$U$1)*(КАЛЕНДАРЬ!X27=GRID!$B$3:$U$3),0))*GRID!$H$45,
ROUNDUP(INDEX(GRID!$B$4:$U$15,MATCH(C$7,GRID!$A$4:$A$15,0),MATCH(1,($U$2=GRID!$B$1:$U$1)*(КАЛЕНДАРЬ!X27=GRID!$B$3:$U$3),0))*GRID!$H$45*(1-GRID!$H$46),0))</f>
        <v>47340</v>
      </c>
      <c r="D243" s="5" cm="1">
        <f t="array" ref="D243">IF($I$2="Длительное проживание от 10 ночей ",
INDEX(GRID!$B$18:$U$29,MATCH(C$7,GRID!$A$18:$A$29,0),MATCH(1,($U$2=GRID!$B$1:$U$1)*(КАЛЕНДАРЬ!X27=GRID!$B$3:$U$3),0))*GRID!$H$45,
ROUNDUP(INDEX(GRID!$B$18:$U$29,MATCH(C$7,GRID!$A$18:$A$29,0),MATCH(1,($U$2=GRID!$B$1:$U$1)*(КАЛЕНДАРЬ!X27=GRID!$B$3:$U$3),0))*GRID!$H$45*(1-GRID!$H$46),0))</f>
        <v>51840</v>
      </c>
      <c r="E243" s="5" cm="1">
        <f t="array" ref="E243">IF($I$2="Длительное проживание от 10 ночей ",
INDEX(GRID!$B$4:$U$15,MATCH(E$7,GRID!$A$4:$A$15,0),MATCH(1,($U$2=GRID!$B$1:$U$1)*(КАЛЕНДАРЬ!X27=GRID!$B$3:$U$3),0))*GRID!$H$45,
ROUNDUP(INDEX(GRID!$B$4:$U$15,MATCH(E$7,GRID!$A$4:$A$15,0),MATCH(1,($U$2=GRID!$B$1:$U$1)*(КАЛЕНДАРЬ!X27=GRID!$B$3:$U$3),0))*GRID!$H$45*(1-GRID!$H$46),0))</f>
        <v>55890</v>
      </c>
      <c r="F243" s="5" cm="1">
        <f t="array" ref="F243">IF($I$2="Длительное проживание от 10 ночей ",
INDEX(GRID!$B$18:$U$29,MATCH(E$7,GRID!$A$18:$A$29,0),MATCH(1,($U$2=GRID!$B$1:$U$1)*(КАЛЕНДАРЬ!X27=GRID!$B$3:$U$3),0))*GRID!$H$45,
ROUNDUP(INDEX(GRID!$B$18:$U$29,MATCH(E$7,GRID!$A$18:$A$29,0),MATCH(1,($U$2=GRID!$B$1:$U$1)*(КАЛЕНДАРЬ!X27=GRID!$B$3:$U$3),0))*GRID!$H$45*(1-GRID!$H$46),0))</f>
        <v>60390</v>
      </c>
      <c r="G243" s="50" t="s">
        <v>105</v>
      </c>
      <c r="H243" s="50" t="s">
        <v>105</v>
      </c>
      <c r="I243" s="5" cm="1">
        <f t="array" ref="I243">IF($I$2="Длительное проживание от 10 ночей ",
INDEX(GRID!$B$4:$U$15,MATCH(I$7,GRID!$A$4:$A$15,0),MATCH(1,($U$2=GRID!$B$1:$U$1)*(КАЛЕНДАРЬ!X27=GRID!$B$3:$U$3),0))*GRID!$H$45,
ROUNDUP(INDEX(GRID!$B$4:$U$15,MATCH(I$7,GRID!$A$4:$A$15,0),MATCH(1,($U$2=GRID!$B$1:$U$1)*(КАЛЕНДАРЬ!X27=GRID!$B$3:$U$3),0))*GRID!$H$45*(1-GRID!$H$46),0))</f>
        <v>68940</v>
      </c>
      <c r="J243" s="5" cm="1">
        <f t="array" ref="J243">IF($I$2="Длительное проживание от 10 ночей ",
INDEX(GRID!$B$18:$U$29,MATCH(I$7,GRID!$A$18:$A$29,0),MATCH(1,($U$2=GRID!$B$1:$U$1)*(КАЛЕНДАРЬ!X27=GRID!$B$3:$U$3),0))*GRID!$H$45,
ROUNDUP(INDEX(GRID!$B$18:$U$29,MATCH(I$7,GRID!$A$18:$A$29,0),MATCH(1,($U$2=GRID!$B$1:$U$1)*(КАЛЕНДАРЬ!X27=GRID!$B$3:$U$3),0))*GRID!$H$45*(1-GRID!$H$46),0))</f>
        <v>73440</v>
      </c>
      <c r="K243" s="50" t="s">
        <v>105</v>
      </c>
      <c r="L243" s="50" t="s">
        <v>105</v>
      </c>
      <c r="M243" s="5" cm="1">
        <f t="array" ref="M243">IF($I$2="Длительное проживание от 10 ночей ",
INDEX(GRID!$B$4:$U$15,MATCH(M$7,GRID!$A$4:$A$15,0),MATCH(1,($U$2=GRID!$B$1:$U$1)*(КАЛЕНДАРЬ!X27=GRID!$B$3:$U$3),0))*GRID!$H$45,
ROUNDUP(INDEX(GRID!$B$4:$U$15,MATCH(M$7,GRID!$A$4:$A$15,0),MATCH(1,($U$2=GRID!$B$1:$U$1)*(КАЛЕНДАРЬ!X27=GRID!$B$3:$U$3),0))*GRID!$H$45*(1-GRID!$H$46),0))</f>
        <v>99360</v>
      </c>
      <c r="N243" s="5" cm="1">
        <f t="array" ref="N243">IF($I$2="Длительное проживание от 10 ночей ",
INDEX(GRID!$B$18:$U$29,MATCH(M$7,GRID!$A$18:$A$29,0),MATCH(1,($U$2=GRID!$B$1:$U$1)*(КАЛЕНДАРЬ!X27=GRID!$B$3:$U$3),0))*GRID!$H$45,
ROUNDUP(INDEX(GRID!$B$18:$U$29,MATCH(M$7,GRID!$A$18:$A$29,0),MATCH(1,($U$2=GRID!$B$1:$U$1)*(КАЛЕНДАРЬ!X27=GRID!$B$3:$U$3),0))*GRID!$H$45*(1-GRID!$H$46),0))</f>
        <v>103860</v>
      </c>
      <c r="O243" s="50" t="s">
        <v>105</v>
      </c>
      <c r="P243" s="5" cm="1">
        <f t="array" ref="P243">IF($I$2="Длительное проживание от 10 ночей ",
INDEX(GRID!$B$4:$U$15,MATCH(P$7,GRID!$A$4:$A$15,0),MATCH(1,($U$2=GRID!$B$1:$U$1)*(КАЛЕНДАРЬ!X27=GRID!$B$3:$U$3),0))*GRID!$H$45,
ROUNDUP(INDEX(GRID!$B$4:$U$15,MATCH(P$7,GRID!$A$4:$A$15,0),MATCH(1,($U$2=GRID!$B$1:$U$1)*(КАЛЕНДАРЬ!X27=GRID!$B$3:$U$3),0))*GRID!$H$45*(1-GRID!$H$46),0))</f>
        <v>179370</v>
      </c>
      <c r="Q243" s="5" cm="1">
        <f t="array" ref="Q243">IF($I$2="Длительное проживание от 10 ночей ",
INDEX(GRID!$B$4:$U$15,MATCH(Q$7,GRID!$A$4:$A$15,0),MATCH(1,($U$2=GRID!$B$1:$U$1)*(КАЛЕНДАРЬ!X27=GRID!$B$3:$U$3),0))*GRID!$H$45,
ROUNDUP(INDEX(GRID!$B$4:$U$15,MATCH(Q$7,GRID!$A$4:$A$15,0),MATCH(1,($U$2=GRID!$B$1:$U$1)*(КАЛЕНДАРЬ!X27=GRID!$B$3:$U$3),0))*GRID!$H$45*(1-GRID!$H$46),0))</f>
        <v>207540</v>
      </c>
      <c r="R243" s="50" t="s">
        <v>105</v>
      </c>
      <c r="S243" s="50" t="s">
        <v>105</v>
      </c>
      <c r="T243" s="50" t="s">
        <v>105</v>
      </c>
    </row>
    <row r="244" spans="1:20" hidden="1">
      <c r="A244" s="56" t="s">
        <v>12</v>
      </c>
      <c r="B244" s="57">
        <v>25</v>
      </c>
      <c r="C244" s="5" cm="1">
        <f t="array" ref="C244">IF($I$2="Длительное проживание от 10 ночей ",
INDEX(GRID!$B$4:$U$15,MATCH(C$7,GRID!$A$4:$A$15,0),MATCH(1,($U$2=GRID!$B$1:$U$1)*(КАЛЕНДАРЬ!X28=GRID!$B$3:$U$3),0))*GRID!$H$45,
ROUNDUP(INDEX(GRID!$B$4:$U$15,MATCH(C$7,GRID!$A$4:$A$15,0),MATCH(1,($U$2=GRID!$B$1:$U$1)*(КАЛЕНДАРЬ!X28=GRID!$B$3:$U$3),0))*GRID!$H$45*(1-GRID!$H$46),0))</f>
        <v>47340</v>
      </c>
      <c r="D244" s="5" cm="1">
        <f t="array" ref="D244">IF($I$2="Длительное проживание от 10 ночей ",
INDEX(GRID!$B$18:$U$29,MATCH(C$7,GRID!$A$18:$A$29,0),MATCH(1,($U$2=GRID!$B$1:$U$1)*(КАЛЕНДАРЬ!X28=GRID!$B$3:$U$3),0))*GRID!$H$45,
ROUNDUP(INDEX(GRID!$B$18:$U$29,MATCH(C$7,GRID!$A$18:$A$29,0),MATCH(1,($U$2=GRID!$B$1:$U$1)*(КАЛЕНДАРЬ!X28=GRID!$B$3:$U$3),0))*GRID!$H$45*(1-GRID!$H$46),0))</f>
        <v>51840</v>
      </c>
      <c r="E244" s="5" cm="1">
        <f t="array" ref="E244">IF($I$2="Длительное проживание от 10 ночей ",
INDEX(GRID!$B$4:$U$15,MATCH(E$7,GRID!$A$4:$A$15,0),MATCH(1,($U$2=GRID!$B$1:$U$1)*(КАЛЕНДАРЬ!X28=GRID!$B$3:$U$3),0))*GRID!$H$45,
ROUNDUP(INDEX(GRID!$B$4:$U$15,MATCH(E$7,GRID!$A$4:$A$15,0),MATCH(1,($U$2=GRID!$B$1:$U$1)*(КАЛЕНДАРЬ!X28=GRID!$B$3:$U$3),0))*GRID!$H$45*(1-GRID!$H$46),0))</f>
        <v>55890</v>
      </c>
      <c r="F244" s="5" cm="1">
        <f t="array" ref="F244">IF($I$2="Длительное проживание от 10 ночей ",
INDEX(GRID!$B$18:$U$29,MATCH(E$7,GRID!$A$18:$A$29,0),MATCH(1,($U$2=GRID!$B$1:$U$1)*(КАЛЕНДАРЬ!X28=GRID!$B$3:$U$3),0))*GRID!$H$45,
ROUNDUP(INDEX(GRID!$B$18:$U$29,MATCH(E$7,GRID!$A$18:$A$29,0),MATCH(1,($U$2=GRID!$B$1:$U$1)*(КАЛЕНДАРЬ!X28=GRID!$B$3:$U$3),0))*GRID!$H$45*(1-GRID!$H$46),0))</f>
        <v>60390</v>
      </c>
      <c r="G244" s="50" t="s">
        <v>105</v>
      </c>
      <c r="H244" s="50" t="s">
        <v>105</v>
      </c>
      <c r="I244" s="5" cm="1">
        <f t="array" ref="I244">IF($I$2="Длительное проживание от 10 ночей ",
INDEX(GRID!$B$4:$U$15,MATCH(I$7,GRID!$A$4:$A$15,0),MATCH(1,($U$2=GRID!$B$1:$U$1)*(КАЛЕНДАРЬ!X28=GRID!$B$3:$U$3),0))*GRID!$H$45,
ROUNDUP(INDEX(GRID!$B$4:$U$15,MATCH(I$7,GRID!$A$4:$A$15,0),MATCH(1,($U$2=GRID!$B$1:$U$1)*(КАЛЕНДАРЬ!X28=GRID!$B$3:$U$3),0))*GRID!$H$45*(1-GRID!$H$46),0))</f>
        <v>68940</v>
      </c>
      <c r="J244" s="5" cm="1">
        <f t="array" ref="J244">IF($I$2="Длительное проживание от 10 ночей ",
INDEX(GRID!$B$18:$U$29,MATCH(I$7,GRID!$A$18:$A$29,0),MATCH(1,($U$2=GRID!$B$1:$U$1)*(КАЛЕНДАРЬ!X28=GRID!$B$3:$U$3),0))*GRID!$H$45,
ROUNDUP(INDEX(GRID!$B$18:$U$29,MATCH(I$7,GRID!$A$18:$A$29,0),MATCH(1,($U$2=GRID!$B$1:$U$1)*(КАЛЕНДАРЬ!X28=GRID!$B$3:$U$3),0))*GRID!$H$45*(1-GRID!$H$46),0))</f>
        <v>73440</v>
      </c>
      <c r="K244" s="50" t="s">
        <v>105</v>
      </c>
      <c r="L244" s="50" t="s">
        <v>105</v>
      </c>
      <c r="M244" s="5" cm="1">
        <f t="array" ref="M244">IF($I$2="Длительное проживание от 10 ночей ",
INDEX(GRID!$B$4:$U$15,MATCH(M$7,GRID!$A$4:$A$15,0),MATCH(1,($U$2=GRID!$B$1:$U$1)*(КАЛЕНДАРЬ!X28=GRID!$B$3:$U$3),0))*GRID!$H$45,
ROUNDUP(INDEX(GRID!$B$4:$U$15,MATCH(M$7,GRID!$A$4:$A$15,0),MATCH(1,($U$2=GRID!$B$1:$U$1)*(КАЛЕНДАРЬ!X28=GRID!$B$3:$U$3),0))*GRID!$H$45*(1-GRID!$H$46),0))</f>
        <v>99360</v>
      </c>
      <c r="N244" s="5" cm="1">
        <f t="array" ref="N244">IF($I$2="Длительное проживание от 10 ночей ",
INDEX(GRID!$B$18:$U$29,MATCH(M$7,GRID!$A$18:$A$29,0),MATCH(1,($U$2=GRID!$B$1:$U$1)*(КАЛЕНДАРЬ!X28=GRID!$B$3:$U$3),0))*GRID!$H$45,
ROUNDUP(INDEX(GRID!$B$18:$U$29,MATCH(M$7,GRID!$A$18:$A$29,0),MATCH(1,($U$2=GRID!$B$1:$U$1)*(КАЛЕНДАРЬ!X28=GRID!$B$3:$U$3),0))*GRID!$H$45*(1-GRID!$H$46),0))</f>
        <v>103860</v>
      </c>
      <c r="O244" s="50" t="s">
        <v>105</v>
      </c>
      <c r="P244" s="5" cm="1">
        <f t="array" ref="P244">IF($I$2="Длительное проживание от 10 ночей ",
INDEX(GRID!$B$4:$U$15,MATCH(P$7,GRID!$A$4:$A$15,0),MATCH(1,($U$2=GRID!$B$1:$U$1)*(КАЛЕНДАРЬ!X28=GRID!$B$3:$U$3),0))*GRID!$H$45,
ROUNDUP(INDEX(GRID!$B$4:$U$15,MATCH(P$7,GRID!$A$4:$A$15,0),MATCH(1,($U$2=GRID!$B$1:$U$1)*(КАЛЕНДАРЬ!X28=GRID!$B$3:$U$3),0))*GRID!$H$45*(1-GRID!$H$46),0))</f>
        <v>179370</v>
      </c>
      <c r="Q244" s="5" cm="1">
        <f t="array" ref="Q244">IF($I$2="Длительное проживание от 10 ночей ",
INDEX(GRID!$B$4:$U$15,MATCH(Q$7,GRID!$A$4:$A$15,0),MATCH(1,($U$2=GRID!$B$1:$U$1)*(КАЛЕНДАРЬ!X28=GRID!$B$3:$U$3),0))*GRID!$H$45,
ROUNDUP(INDEX(GRID!$B$4:$U$15,MATCH(Q$7,GRID!$A$4:$A$15,0),MATCH(1,($U$2=GRID!$B$1:$U$1)*(КАЛЕНДАРЬ!X28=GRID!$B$3:$U$3),0))*GRID!$H$45*(1-GRID!$H$46),0))</f>
        <v>207540</v>
      </c>
      <c r="R244" s="50" t="s">
        <v>105</v>
      </c>
      <c r="S244" s="50" t="s">
        <v>105</v>
      </c>
      <c r="T244" s="50" t="s">
        <v>105</v>
      </c>
    </row>
    <row r="245" spans="1:20" hidden="1">
      <c r="A245" s="56" t="s">
        <v>13</v>
      </c>
      <c r="B245" s="57">
        <v>26</v>
      </c>
      <c r="C245" s="5" cm="1">
        <f t="array" ref="C245">IF($I$2="Длительное проживание от 10 ночей ",
INDEX(GRID!$B$4:$U$15,MATCH(C$7,GRID!$A$4:$A$15,0),MATCH(1,($U$2=GRID!$B$1:$U$1)*(КАЛЕНДАРЬ!X29=GRID!$B$3:$U$3),0))*GRID!$H$45,
ROUNDUP(INDEX(GRID!$B$4:$U$15,MATCH(C$7,GRID!$A$4:$A$15,0),MATCH(1,($U$2=GRID!$B$1:$U$1)*(КАЛЕНДАРЬ!X29=GRID!$B$3:$U$3),0))*GRID!$H$45*(1-GRID!$H$46),0))</f>
        <v>47340</v>
      </c>
      <c r="D245" s="5" cm="1">
        <f t="array" ref="D245">IF($I$2="Длительное проживание от 10 ночей ",
INDEX(GRID!$B$18:$U$29,MATCH(C$7,GRID!$A$18:$A$29,0),MATCH(1,($U$2=GRID!$B$1:$U$1)*(КАЛЕНДАРЬ!X29=GRID!$B$3:$U$3),0))*GRID!$H$45,
ROUNDUP(INDEX(GRID!$B$18:$U$29,MATCH(C$7,GRID!$A$18:$A$29,0),MATCH(1,($U$2=GRID!$B$1:$U$1)*(КАЛЕНДАРЬ!X29=GRID!$B$3:$U$3),0))*GRID!$H$45*(1-GRID!$H$46),0))</f>
        <v>51840</v>
      </c>
      <c r="E245" s="5" cm="1">
        <f t="array" ref="E245">IF($I$2="Длительное проживание от 10 ночей ",
INDEX(GRID!$B$4:$U$15,MATCH(E$7,GRID!$A$4:$A$15,0),MATCH(1,($U$2=GRID!$B$1:$U$1)*(КАЛЕНДАРЬ!X29=GRID!$B$3:$U$3),0))*GRID!$H$45,
ROUNDUP(INDEX(GRID!$B$4:$U$15,MATCH(E$7,GRID!$A$4:$A$15,0),MATCH(1,($U$2=GRID!$B$1:$U$1)*(КАЛЕНДАРЬ!X29=GRID!$B$3:$U$3),0))*GRID!$H$45*(1-GRID!$H$46),0))</f>
        <v>55890</v>
      </c>
      <c r="F245" s="5" cm="1">
        <f t="array" ref="F245">IF($I$2="Длительное проживание от 10 ночей ",
INDEX(GRID!$B$18:$U$29,MATCH(E$7,GRID!$A$18:$A$29,0),MATCH(1,($U$2=GRID!$B$1:$U$1)*(КАЛЕНДАРЬ!X29=GRID!$B$3:$U$3),0))*GRID!$H$45,
ROUNDUP(INDEX(GRID!$B$18:$U$29,MATCH(E$7,GRID!$A$18:$A$29,0),MATCH(1,($U$2=GRID!$B$1:$U$1)*(КАЛЕНДАРЬ!X29=GRID!$B$3:$U$3),0))*GRID!$H$45*(1-GRID!$H$46),0))</f>
        <v>60390</v>
      </c>
      <c r="G245" s="50" t="s">
        <v>105</v>
      </c>
      <c r="H245" s="50" t="s">
        <v>105</v>
      </c>
      <c r="I245" s="5" cm="1">
        <f t="array" ref="I245">IF($I$2="Длительное проживание от 10 ночей ",
INDEX(GRID!$B$4:$U$15,MATCH(I$7,GRID!$A$4:$A$15,0),MATCH(1,($U$2=GRID!$B$1:$U$1)*(КАЛЕНДАРЬ!X29=GRID!$B$3:$U$3),0))*GRID!$H$45,
ROUNDUP(INDEX(GRID!$B$4:$U$15,MATCH(I$7,GRID!$A$4:$A$15,0),MATCH(1,($U$2=GRID!$B$1:$U$1)*(КАЛЕНДАРЬ!X29=GRID!$B$3:$U$3),0))*GRID!$H$45*(1-GRID!$H$46),0))</f>
        <v>68940</v>
      </c>
      <c r="J245" s="5" cm="1">
        <f t="array" ref="J245">IF($I$2="Длительное проживание от 10 ночей ",
INDEX(GRID!$B$18:$U$29,MATCH(I$7,GRID!$A$18:$A$29,0),MATCH(1,($U$2=GRID!$B$1:$U$1)*(КАЛЕНДАРЬ!X29=GRID!$B$3:$U$3),0))*GRID!$H$45,
ROUNDUP(INDEX(GRID!$B$18:$U$29,MATCH(I$7,GRID!$A$18:$A$29,0),MATCH(1,($U$2=GRID!$B$1:$U$1)*(КАЛЕНДАРЬ!X29=GRID!$B$3:$U$3),0))*GRID!$H$45*(1-GRID!$H$46),0))</f>
        <v>73440</v>
      </c>
      <c r="K245" s="50" t="s">
        <v>105</v>
      </c>
      <c r="L245" s="50" t="s">
        <v>105</v>
      </c>
      <c r="M245" s="5" cm="1">
        <f t="array" ref="M245">IF($I$2="Длительное проживание от 10 ночей ",
INDEX(GRID!$B$4:$U$15,MATCH(M$7,GRID!$A$4:$A$15,0),MATCH(1,($U$2=GRID!$B$1:$U$1)*(КАЛЕНДАРЬ!X29=GRID!$B$3:$U$3),0))*GRID!$H$45,
ROUNDUP(INDEX(GRID!$B$4:$U$15,MATCH(M$7,GRID!$A$4:$A$15,0),MATCH(1,($U$2=GRID!$B$1:$U$1)*(КАЛЕНДАРЬ!X29=GRID!$B$3:$U$3),0))*GRID!$H$45*(1-GRID!$H$46),0))</f>
        <v>99360</v>
      </c>
      <c r="N245" s="5" cm="1">
        <f t="array" ref="N245">IF($I$2="Длительное проживание от 10 ночей ",
INDEX(GRID!$B$18:$U$29,MATCH(M$7,GRID!$A$18:$A$29,0),MATCH(1,($U$2=GRID!$B$1:$U$1)*(КАЛЕНДАРЬ!X29=GRID!$B$3:$U$3),0))*GRID!$H$45,
ROUNDUP(INDEX(GRID!$B$18:$U$29,MATCH(M$7,GRID!$A$18:$A$29,0),MATCH(1,($U$2=GRID!$B$1:$U$1)*(КАЛЕНДАРЬ!X29=GRID!$B$3:$U$3),0))*GRID!$H$45*(1-GRID!$H$46),0))</f>
        <v>103860</v>
      </c>
      <c r="O245" s="50" t="s">
        <v>105</v>
      </c>
      <c r="P245" s="5" cm="1">
        <f t="array" ref="P245">IF($I$2="Длительное проживание от 10 ночей ",
INDEX(GRID!$B$4:$U$15,MATCH(P$7,GRID!$A$4:$A$15,0),MATCH(1,($U$2=GRID!$B$1:$U$1)*(КАЛЕНДАРЬ!X29=GRID!$B$3:$U$3),0))*GRID!$H$45,
ROUNDUP(INDEX(GRID!$B$4:$U$15,MATCH(P$7,GRID!$A$4:$A$15,0),MATCH(1,($U$2=GRID!$B$1:$U$1)*(КАЛЕНДАРЬ!X29=GRID!$B$3:$U$3),0))*GRID!$H$45*(1-GRID!$H$46),0))</f>
        <v>179370</v>
      </c>
      <c r="Q245" s="5" cm="1">
        <f t="array" ref="Q245">IF($I$2="Длительное проживание от 10 ночей ",
INDEX(GRID!$B$4:$U$15,MATCH(Q$7,GRID!$A$4:$A$15,0),MATCH(1,($U$2=GRID!$B$1:$U$1)*(КАЛЕНДАРЬ!X29=GRID!$B$3:$U$3),0))*GRID!$H$45,
ROUNDUP(INDEX(GRID!$B$4:$U$15,MATCH(Q$7,GRID!$A$4:$A$15,0),MATCH(1,($U$2=GRID!$B$1:$U$1)*(КАЛЕНДАРЬ!X29=GRID!$B$3:$U$3),0))*GRID!$H$45*(1-GRID!$H$46),0))</f>
        <v>207540</v>
      </c>
      <c r="R245" s="50" t="s">
        <v>105</v>
      </c>
      <c r="S245" s="50" t="s">
        <v>105</v>
      </c>
      <c r="T245" s="50" t="s">
        <v>105</v>
      </c>
    </row>
    <row r="246" spans="1:20" hidden="1">
      <c r="A246" s="56" t="s">
        <v>14</v>
      </c>
      <c r="B246" s="57">
        <v>27</v>
      </c>
      <c r="C246" s="5" cm="1">
        <f t="array" ref="C246">IF($I$2="Длительное проживание от 10 ночей ",
INDEX(GRID!$B$4:$U$15,MATCH(C$7,GRID!$A$4:$A$15,0),MATCH(1,($U$2=GRID!$B$1:$U$1)*(КАЛЕНДАРЬ!X30=GRID!$B$3:$U$3),0))*GRID!$H$45,
ROUNDUP(INDEX(GRID!$B$4:$U$15,MATCH(C$7,GRID!$A$4:$A$15,0),MATCH(1,($U$2=GRID!$B$1:$U$1)*(КАЛЕНДАРЬ!X30=GRID!$B$3:$U$3),0))*GRID!$H$45*(1-GRID!$H$46),0))</f>
        <v>47340</v>
      </c>
      <c r="D246" s="5" cm="1">
        <f t="array" ref="D246">IF($I$2="Длительное проживание от 10 ночей ",
INDEX(GRID!$B$18:$U$29,MATCH(C$7,GRID!$A$18:$A$29,0),MATCH(1,($U$2=GRID!$B$1:$U$1)*(КАЛЕНДАРЬ!X30=GRID!$B$3:$U$3),0))*GRID!$H$45,
ROUNDUP(INDEX(GRID!$B$18:$U$29,MATCH(C$7,GRID!$A$18:$A$29,0),MATCH(1,($U$2=GRID!$B$1:$U$1)*(КАЛЕНДАРЬ!X30=GRID!$B$3:$U$3),0))*GRID!$H$45*(1-GRID!$H$46),0))</f>
        <v>51840</v>
      </c>
      <c r="E246" s="5" cm="1">
        <f t="array" ref="E246">IF($I$2="Длительное проживание от 10 ночей ",
INDEX(GRID!$B$4:$U$15,MATCH(E$7,GRID!$A$4:$A$15,0),MATCH(1,($U$2=GRID!$B$1:$U$1)*(КАЛЕНДАРЬ!X30=GRID!$B$3:$U$3),0))*GRID!$H$45,
ROUNDUP(INDEX(GRID!$B$4:$U$15,MATCH(E$7,GRID!$A$4:$A$15,0),MATCH(1,($U$2=GRID!$B$1:$U$1)*(КАЛЕНДАРЬ!X30=GRID!$B$3:$U$3),0))*GRID!$H$45*(1-GRID!$H$46),0))</f>
        <v>55890</v>
      </c>
      <c r="F246" s="5" cm="1">
        <f t="array" ref="F246">IF($I$2="Длительное проживание от 10 ночей ",
INDEX(GRID!$B$18:$U$29,MATCH(E$7,GRID!$A$18:$A$29,0),MATCH(1,($U$2=GRID!$B$1:$U$1)*(КАЛЕНДАРЬ!X30=GRID!$B$3:$U$3),0))*GRID!$H$45,
ROUNDUP(INDEX(GRID!$B$18:$U$29,MATCH(E$7,GRID!$A$18:$A$29,0),MATCH(1,($U$2=GRID!$B$1:$U$1)*(КАЛЕНДАРЬ!X30=GRID!$B$3:$U$3),0))*GRID!$H$45*(1-GRID!$H$46),0))</f>
        <v>60390</v>
      </c>
      <c r="G246" s="50" t="s">
        <v>105</v>
      </c>
      <c r="H246" s="50" t="s">
        <v>105</v>
      </c>
      <c r="I246" s="5" cm="1">
        <f t="array" ref="I246">IF($I$2="Длительное проживание от 10 ночей ",
INDEX(GRID!$B$4:$U$15,MATCH(I$7,GRID!$A$4:$A$15,0),MATCH(1,($U$2=GRID!$B$1:$U$1)*(КАЛЕНДАРЬ!X30=GRID!$B$3:$U$3),0))*GRID!$H$45,
ROUNDUP(INDEX(GRID!$B$4:$U$15,MATCH(I$7,GRID!$A$4:$A$15,0),MATCH(1,($U$2=GRID!$B$1:$U$1)*(КАЛЕНДАРЬ!X30=GRID!$B$3:$U$3),0))*GRID!$H$45*(1-GRID!$H$46),0))</f>
        <v>68940</v>
      </c>
      <c r="J246" s="5" cm="1">
        <f t="array" ref="J246">IF($I$2="Длительное проживание от 10 ночей ",
INDEX(GRID!$B$18:$U$29,MATCH(I$7,GRID!$A$18:$A$29,0),MATCH(1,($U$2=GRID!$B$1:$U$1)*(КАЛЕНДАРЬ!X30=GRID!$B$3:$U$3),0))*GRID!$H$45,
ROUNDUP(INDEX(GRID!$B$18:$U$29,MATCH(I$7,GRID!$A$18:$A$29,0),MATCH(1,($U$2=GRID!$B$1:$U$1)*(КАЛЕНДАРЬ!X30=GRID!$B$3:$U$3),0))*GRID!$H$45*(1-GRID!$H$46),0))</f>
        <v>73440</v>
      </c>
      <c r="K246" s="50" t="s">
        <v>105</v>
      </c>
      <c r="L246" s="50" t="s">
        <v>105</v>
      </c>
      <c r="M246" s="5" cm="1">
        <f t="array" ref="M246">IF($I$2="Длительное проживание от 10 ночей ",
INDEX(GRID!$B$4:$U$15,MATCH(M$7,GRID!$A$4:$A$15,0),MATCH(1,($U$2=GRID!$B$1:$U$1)*(КАЛЕНДАРЬ!X30=GRID!$B$3:$U$3),0))*GRID!$H$45,
ROUNDUP(INDEX(GRID!$B$4:$U$15,MATCH(M$7,GRID!$A$4:$A$15,0),MATCH(1,($U$2=GRID!$B$1:$U$1)*(КАЛЕНДАРЬ!X30=GRID!$B$3:$U$3),0))*GRID!$H$45*(1-GRID!$H$46),0))</f>
        <v>99360</v>
      </c>
      <c r="N246" s="5" cm="1">
        <f t="array" ref="N246">IF($I$2="Длительное проживание от 10 ночей ",
INDEX(GRID!$B$18:$U$29,MATCH(M$7,GRID!$A$18:$A$29,0),MATCH(1,($U$2=GRID!$B$1:$U$1)*(КАЛЕНДАРЬ!X30=GRID!$B$3:$U$3),0))*GRID!$H$45,
ROUNDUP(INDEX(GRID!$B$18:$U$29,MATCH(M$7,GRID!$A$18:$A$29,0),MATCH(1,($U$2=GRID!$B$1:$U$1)*(КАЛЕНДАРЬ!X30=GRID!$B$3:$U$3),0))*GRID!$H$45*(1-GRID!$H$46),0))</f>
        <v>103860</v>
      </c>
      <c r="O246" s="50" t="s">
        <v>105</v>
      </c>
      <c r="P246" s="5" cm="1">
        <f t="array" ref="P246">IF($I$2="Длительное проживание от 10 ночей ",
INDEX(GRID!$B$4:$U$15,MATCH(P$7,GRID!$A$4:$A$15,0),MATCH(1,($U$2=GRID!$B$1:$U$1)*(КАЛЕНДАРЬ!X30=GRID!$B$3:$U$3),0))*GRID!$H$45,
ROUNDUP(INDEX(GRID!$B$4:$U$15,MATCH(P$7,GRID!$A$4:$A$15,0),MATCH(1,($U$2=GRID!$B$1:$U$1)*(КАЛЕНДАРЬ!X30=GRID!$B$3:$U$3),0))*GRID!$H$45*(1-GRID!$H$46),0))</f>
        <v>179370</v>
      </c>
      <c r="Q246" s="5" cm="1">
        <f t="array" ref="Q246">IF($I$2="Длительное проживание от 10 ночей ",
INDEX(GRID!$B$4:$U$15,MATCH(Q$7,GRID!$A$4:$A$15,0),MATCH(1,($U$2=GRID!$B$1:$U$1)*(КАЛЕНДАРЬ!X30=GRID!$B$3:$U$3),0))*GRID!$H$45,
ROUNDUP(INDEX(GRID!$B$4:$U$15,MATCH(Q$7,GRID!$A$4:$A$15,0),MATCH(1,($U$2=GRID!$B$1:$U$1)*(КАЛЕНДАРЬ!X30=GRID!$B$3:$U$3),0))*GRID!$H$45*(1-GRID!$H$46),0))</f>
        <v>207540</v>
      </c>
      <c r="R246" s="50" t="s">
        <v>105</v>
      </c>
      <c r="S246" s="50" t="s">
        <v>105</v>
      </c>
      <c r="T246" s="50" t="s">
        <v>105</v>
      </c>
    </row>
    <row r="247" spans="1:20" hidden="1">
      <c r="A247" s="56" t="s">
        <v>15</v>
      </c>
      <c r="B247" s="57">
        <v>28</v>
      </c>
      <c r="C247" s="5" cm="1">
        <f t="array" ref="C247">IF($I$2="Длительное проживание от 10 ночей ",
INDEX(GRID!$B$4:$U$15,MATCH(C$7,GRID!$A$4:$A$15,0),MATCH(1,($U$2=GRID!$B$1:$U$1)*(КАЛЕНДАРЬ!X31=GRID!$B$3:$U$3),0))*GRID!$H$45,
ROUNDUP(INDEX(GRID!$B$4:$U$15,MATCH(C$7,GRID!$A$4:$A$15,0),MATCH(1,($U$2=GRID!$B$1:$U$1)*(КАЛЕНДАРЬ!X31=GRID!$B$3:$U$3),0))*GRID!$H$45*(1-GRID!$H$46),0))</f>
        <v>47340</v>
      </c>
      <c r="D247" s="5" cm="1">
        <f t="array" ref="D247">IF($I$2="Длительное проживание от 10 ночей ",
INDEX(GRID!$B$18:$U$29,MATCH(C$7,GRID!$A$18:$A$29,0),MATCH(1,($U$2=GRID!$B$1:$U$1)*(КАЛЕНДАРЬ!X31=GRID!$B$3:$U$3),0))*GRID!$H$45,
ROUNDUP(INDEX(GRID!$B$18:$U$29,MATCH(C$7,GRID!$A$18:$A$29,0),MATCH(1,($U$2=GRID!$B$1:$U$1)*(КАЛЕНДАРЬ!X31=GRID!$B$3:$U$3),0))*GRID!$H$45*(1-GRID!$H$46),0))</f>
        <v>51840</v>
      </c>
      <c r="E247" s="5" cm="1">
        <f t="array" ref="E247">IF($I$2="Длительное проживание от 10 ночей ",
INDEX(GRID!$B$4:$U$15,MATCH(E$7,GRID!$A$4:$A$15,0),MATCH(1,($U$2=GRID!$B$1:$U$1)*(КАЛЕНДАРЬ!X31=GRID!$B$3:$U$3),0))*GRID!$H$45,
ROUNDUP(INDEX(GRID!$B$4:$U$15,MATCH(E$7,GRID!$A$4:$A$15,0),MATCH(1,($U$2=GRID!$B$1:$U$1)*(КАЛЕНДАРЬ!X31=GRID!$B$3:$U$3),0))*GRID!$H$45*(1-GRID!$H$46),0))</f>
        <v>55890</v>
      </c>
      <c r="F247" s="5" cm="1">
        <f t="array" ref="F247">IF($I$2="Длительное проживание от 10 ночей ",
INDEX(GRID!$B$18:$U$29,MATCH(E$7,GRID!$A$18:$A$29,0),MATCH(1,($U$2=GRID!$B$1:$U$1)*(КАЛЕНДАРЬ!X31=GRID!$B$3:$U$3),0))*GRID!$H$45,
ROUNDUP(INDEX(GRID!$B$18:$U$29,MATCH(E$7,GRID!$A$18:$A$29,0),MATCH(1,($U$2=GRID!$B$1:$U$1)*(КАЛЕНДАРЬ!X31=GRID!$B$3:$U$3),0))*GRID!$H$45*(1-GRID!$H$46),0))</f>
        <v>60390</v>
      </c>
      <c r="G247" s="50" t="s">
        <v>105</v>
      </c>
      <c r="H247" s="50" t="s">
        <v>105</v>
      </c>
      <c r="I247" s="5" cm="1">
        <f t="array" ref="I247">IF($I$2="Длительное проживание от 10 ночей ",
INDEX(GRID!$B$4:$U$15,MATCH(I$7,GRID!$A$4:$A$15,0),MATCH(1,($U$2=GRID!$B$1:$U$1)*(КАЛЕНДАРЬ!X31=GRID!$B$3:$U$3),0))*GRID!$H$45,
ROUNDUP(INDEX(GRID!$B$4:$U$15,MATCH(I$7,GRID!$A$4:$A$15,0),MATCH(1,($U$2=GRID!$B$1:$U$1)*(КАЛЕНДАРЬ!X31=GRID!$B$3:$U$3),0))*GRID!$H$45*(1-GRID!$H$46),0))</f>
        <v>68940</v>
      </c>
      <c r="J247" s="5" cm="1">
        <f t="array" ref="J247">IF($I$2="Длительное проживание от 10 ночей ",
INDEX(GRID!$B$18:$U$29,MATCH(I$7,GRID!$A$18:$A$29,0),MATCH(1,($U$2=GRID!$B$1:$U$1)*(КАЛЕНДАРЬ!X31=GRID!$B$3:$U$3),0))*GRID!$H$45,
ROUNDUP(INDEX(GRID!$B$18:$U$29,MATCH(I$7,GRID!$A$18:$A$29,0),MATCH(1,($U$2=GRID!$B$1:$U$1)*(КАЛЕНДАРЬ!X31=GRID!$B$3:$U$3),0))*GRID!$H$45*(1-GRID!$H$46),0))</f>
        <v>73440</v>
      </c>
      <c r="K247" s="50" t="s">
        <v>105</v>
      </c>
      <c r="L247" s="50" t="s">
        <v>105</v>
      </c>
      <c r="M247" s="5" cm="1">
        <f t="array" ref="M247">IF($I$2="Длительное проживание от 10 ночей ",
INDEX(GRID!$B$4:$U$15,MATCH(M$7,GRID!$A$4:$A$15,0),MATCH(1,($U$2=GRID!$B$1:$U$1)*(КАЛЕНДАРЬ!X31=GRID!$B$3:$U$3),0))*GRID!$H$45,
ROUNDUP(INDEX(GRID!$B$4:$U$15,MATCH(M$7,GRID!$A$4:$A$15,0),MATCH(1,($U$2=GRID!$B$1:$U$1)*(КАЛЕНДАРЬ!X31=GRID!$B$3:$U$3),0))*GRID!$H$45*(1-GRID!$H$46),0))</f>
        <v>99360</v>
      </c>
      <c r="N247" s="5" cm="1">
        <f t="array" ref="N247">IF($I$2="Длительное проживание от 10 ночей ",
INDEX(GRID!$B$18:$U$29,MATCH(M$7,GRID!$A$18:$A$29,0),MATCH(1,($U$2=GRID!$B$1:$U$1)*(КАЛЕНДАРЬ!X31=GRID!$B$3:$U$3),0))*GRID!$H$45,
ROUNDUP(INDEX(GRID!$B$18:$U$29,MATCH(M$7,GRID!$A$18:$A$29,0),MATCH(1,($U$2=GRID!$B$1:$U$1)*(КАЛЕНДАРЬ!X31=GRID!$B$3:$U$3),0))*GRID!$H$45*(1-GRID!$H$46),0))</f>
        <v>103860</v>
      </c>
      <c r="O247" s="50" t="s">
        <v>105</v>
      </c>
      <c r="P247" s="5" cm="1">
        <f t="array" ref="P247">IF($I$2="Длительное проживание от 10 ночей ",
INDEX(GRID!$B$4:$U$15,MATCH(P$7,GRID!$A$4:$A$15,0),MATCH(1,($U$2=GRID!$B$1:$U$1)*(КАЛЕНДАРЬ!X31=GRID!$B$3:$U$3),0))*GRID!$H$45,
ROUNDUP(INDEX(GRID!$B$4:$U$15,MATCH(P$7,GRID!$A$4:$A$15,0),MATCH(1,($U$2=GRID!$B$1:$U$1)*(КАЛЕНДАРЬ!X31=GRID!$B$3:$U$3),0))*GRID!$H$45*(1-GRID!$H$46),0))</f>
        <v>179370</v>
      </c>
      <c r="Q247" s="5" cm="1">
        <f t="array" ref="Q247">IF($I$2="Длительное проживание от 10 ночей ",
INDEX(GRID!$B$4:$U$15,MATCH(Q$7,GRID!$A$4:$A$15,0),MATCH(1,($U$2=GRID!$B$1:$U$1)*(КАЛЕНДАРЬ!X31=GRID!$B$3:$U$3),0))*GRID!$H$45,
ROUNDUP(INDEX(GRID!$B$4:$U$15,MATCH(Q$7,GRID!$A$4:$A$15,0),MATCH(1,($U$2=GRID!$B$1:$U$1)*(КАЛЕНДАРЬ!X31=GRID!$B$3:$U$3),0))*GRID!$H$45*(1-GRID!$H$46),0))</f>
        <v>207540</v>
      </c>
      <c r="R247" s="50" t="s">
        <v>105</v>
      </c>
      <c r="S247" s="50" t="s">
        <v>105</v>
      </c>
      <c r="T247" s="50" t="s">
        <v>105</v>
      </c>
    </row>
    <row r="248" spans="1:20" hidden="1">
      <c r="A248" s="56" t="s">
        <v>16</v>
      </c>
      <c r="B248" s="57">
        <v>29</v>
      </c>
      <c r="C248" s="5" cm="1">
        <f t="array" ref="C248">IF($I$2="Длительное проживание от 10 ночей ",
INDEX(GRID!$B$4:$U$15,MATCH(C$7,GRID!$A$4:$A$15,0),MATCH(1,($U$2=GRID!$B$1:$U$1)*(КАЛЕНДАРЬ!X32=GRID!$B$3:$U$3),0))*GRID!$H$45,
ROUNDUP(INDEX(GRID!$B$4:$U$15,MATCH(C$7,GRID!$A$4:$A$15,0),MATCH(1,($U$2=GRID!$B$1:$U$1)*(КАЛЕНДАРЬ!X32=GRID!$B$3:$U$3),0))*GRID!$H$45*(1-GRID!$H$46),0))</f>
        <v>47340</v>
      </c>
      <c r="D248" s="5" cm="1">
        <f t="array" ref="D248">IF($I$2="Длительное проживание от 10 ночей ",
INDEX(GRID!$B$18:$U$29,MATCH(C$7,GRID!$A$18:$A$29,0),MATCH(1,($U$2=GRID!$B$1:$U$1)*(КАЛЕНДАРЬ!X32=GRID!$B$3:$U$3),0))*GRID!$H$45,
ROUNDUP(INDEX(GRID!$B$18:$U$29,MATCH(C$7,GRID!$A$18:$A$29,0),MATCH(1,($U$2=GRID!$B$1:$U$1)*(КАЛЕНДАРЬ!X32=GRID!$B$3:$U$3),0))*GRID!$H$45*(1-GRID!$H$46),0))</f>
        <v>51840</v>
      </c>
      <c r="E248" s="5" cm="1">
        <f t="array" ref="E248">IF($I$2="Длительное проживание от 10 ночей ",
INDEX(GRID!$B$4:$U$15,MATCH(E$7,GRID!$A$4:$A$15,0),MATCH(1,($U$2=GRID!$B$1:$U$1)*(КАЛЕНДАРЬ!X32=GRID!$B$3:$U$3),0))*GRID!$H$45,
ROUNDUP(INDEX(GRID!$B$4:$U$15,MATCH(E$7,GRID!$A$4:$A$15,0),MATCH(1,($U$2=GRID!$B$1:$U$1)*(КАЛЕНДАРЬ!X32=GRID!$B$3:$U$3),0))*GRID!$H$45*(1-GRID!$H$46),0))</f>
        <v>55890</v>
      </c>
      <c r="F248" s="5" cm="1">
        <f t="array" ref="F248">IF($I$2="Длительное проживание от 10 ночей ",
INDEX(GRID!$B$18:$U$29,MATCH(E$7,GRID!$A$18:$A$29,0),MATCH(1,($U$2=GRID!$B$1:$U$1)*(КАЛЕНДАРЬ!X32=GRID!$B$3:$U$3),0))*GRID!$H$45,
ROUNDUP(INDEX(GRID!$B$18:$U$29,MATCH(E$7,GRID!$A$18:$A$29,0),MATCH(1,($U$2=GRID!$B$1:$U$1)*(КАЛЕНДАРЬ!X32=GRID!$B$3:$U$3),0))*GRID!$H$45*(1-GRID!$H$46),0))</f>
        <v>60390</v>
      </c>
      <c r="G248" s="50" t="s">
        <v>105</v>
      </c>
      <c r="H248" s="50" t="s">
        <v>105</v>
      </c>
      <c r="I248" s="5" cm="1">
        <f t="array" ref="I248">IF($I$2="Длительное проживание от 10 ночей ",
INDEX(GRID!$B$4:$U$15,MATCH(I$7,GRID!$A$4:$A$15,0),MATCH(1,($U$2=GRID!$B$1:$U$1)*(КАЛЕНДАРЬ!X32=GRID!$B$3:$U$3),0))*GRID!$H$45,
ROUNDUP(INDEX(GRID!$B$4:$U$15,MATCH(I$7,GRID!$A$4:$A$15,0),MATCH(1,($U$2=GRID!$B$1:$U$1)*(КАЛЕНДАРЬ!X32=GRID!$B$3:$U$3),0))*GRID!$H$45*(1-GRID!$H$46),0))</f>
        <v>68940</v>
      </c>
      <c r="J248" s="5" cm="1">
        <f t="array" ref="J248">IF($I$2="Длительное проживание от 10 ночей ",
INDEX(GRID!$B$18:$U$29,MATCH(I$7,GRID!$A$18:$A$29,0),MATCH(1,($U$2=GRID!$B$1:$U$1)*(КАЛЕНДАРЬ!X32=GRID!$B$3:$U$3),0))*GRID!$H$45,
ROUNDUP(INDEX(GRID!$B$18:$U$29,MATCH(I$7,GRID!$A$18:$A$29,0),MATCH(1,($U$2=GRID!$B$1:$U$1)*(КАЛЕНДАРЬ!X32=GRID!$B$3:$U$3),0))*GRID!$H$45*(1-GRID!$H$46),0))</f>
        <v>73440</v>
      </c>
      <c r="K248" s="50" t="s">
        <v>105</v>
      </c>
      <c r="L248" s="50" t="s">
        <v>105</v>
      </c>
      <c r="M248" s="5" cm="1">
        <f t="array" ref="M248">IF($I$2="Длительное проживание от 10 ночей ",
INDEX(GRID!$B$4:$U$15,MATCH(M$7,GRID!$A$4:$A$15,0),MATCH(1,($U$2=GRID!$B$1:$U$1)*(КАЛЕНДАРЬ!X32=GRID!$B$3:$U$3),0))*GRID!$H$45,
ROUNDUP(INDEX(GRID!$B$4:$U$15,MATCH(M$7,GRID!$A$4:$A$15,0),MATCH(1,($U$2=GRID!$B$1:$U$1)*(КАЛЕНДАРЬ!X32=GRID!$B$3:$U$3),0))*GRID!$H$45*(1-GRID!$H$46),0))</f>
        <v>99360</v>
      </c>
      <c r="N248" s="5" cm="1">
        <f t="array" ref="N248">IF($I$2="Длительное проживание от 10 ночей ",
INDEX(GRID!$B$18:$U$29,MATCH(M$7,GRID!$A$18:$A$29,0),MATCH(1,($U$2=GRID!$B$1:$U$1)*(КАЛЕНДАРЬ!X32=GRID!$B$3:$U$3),0))*GRID!$H$45,
ROUNDUP(INDEX(GRID!$B$18:$U$29,MATCH(M$7,GRID!$A$18:$A$29,0),MATCH(1,($U$2=GRID!$B$1:$U$1)*(КАЛЕНДАРЬ!X32=GRID!$B$3:$U$3),0))*GRID!$H$45*(1-GRID!$H$46),0))</f>
        <v>103860</v>
      </c>
      <c r="O248" s="50" t="s">
        <v>105</v>
      </c>
      <c r="P248" s="5" cm="1">
        <f t="array" ref="P248">IF($I$2="Длительное проживание от 10 ночей ",
INDEX(GRID!$B$4:$U$15,MATCH(P$7,GRID!$A$4:$A$15,0),MATCH(1,($U$2=GRID!$B$1:$U$1)*(КАЛЕНДАРЬ!X32=GRID!$B$3:$U$3),0))*GRID!$H$45,
ROUNDUP(INDEX(GRID!$B$4:$U$15,MATCH(P$7,GRID!$A$4:$A$15,0),MATCH(1,($U$2=GRID!$B$1:$U$1)*(КАЛЕНДАРЬ!X32=GRID!$B$3:$U$3),0))*GRID!$H$45*(1-GRID!$H$46),0))</f>
        <v>179370</v>
      </c>
      <c r="Q248" s="5" cm="1">
        <f t="array" ref="Q248">IF($I$2="Длительное проживание от 10 ночей ",
INDEX(GRID!$B$4:$U$15,MATCH(Q$7,GRID!$A$4:$A$15,0),MATCH(1,($U$2=GRID!$B$1:$U$1)*(КАЛЕНДАРЬ!X32=GRID!$B$3:$U$3),0))*GRID!$H$45,
ROUNDUP(INDEX(GRID!$B$4:$U$15,MATCH(Q$7,GRID!$A$4:$A$15,0),MATCH(1,($U$2=GRID!$B$1:$U$1)*(КАЛЕНДАРЬ!X32=GRID!$B$3:$U$3),0))*GRID!$H$45*(1-GRID!$H$46),0))</f>
        <v>207540</v>
      </c>
      <c r="R248" s="50" t="s">
        <v>105</v>
      </c>
      <c r="S248" s="50" t="s">
        <v>105</v>
      </c>
      <c r="T248" s="50" t="s">
        <v>105</v>
      </c>
    </row>
    <row r="249" spans="1:20" hidden="1">
      <c r="A249" s="56" t="s">
        <v>17</v>
      </c>
      <c r="B249" s="57">
        <v>30</v>
      </c>
      <c r="C249" s="5" cm="1">
        <f t="array" ref="C249">IF($I$2="Длительное проживание от 10 ночей ",
INDEX(GRID!$B$4:$U$15,MATCH(C$7,GRID!$A$4:$A$15,0),MATCH(1,($U$2=GRID!$B$1:$U$1)*(КАЛЕНДАРЬ!X33=GRID!$B$3:$U$3),0))*GRID!$H$45,
ROUNDUP(INDEX(GRID!$B$4:$U$15,MATCH(C$7,GRID!$A$4:$A$15,0),MATCH(1,($U$2=GRID!$B$1:$U$1)*(КАЛЕНДАРЬ!X33=GRID!$B$3:$U$3),0))*GRID!$H$45*(1-GRID!$H$46),0))</f>
        <v>47340</v>
      </c>
      <c r="D249" s="5" cm="1">
        <f t="array" ref="D249">IF($I$2="Длительное проживание от 10 ночей ",
INDEX(GRID!$B$18:$U$29,MATCH(C$7,GRID!$A$18:$A$29,0),MATCH(1,($U$2=GRID!$B$1:$U$1)*(КАЛЕНДАРЬ!X33=GRID!$B$3:$U$3),0))*GRID!$H$45,
ROUNDUP(INDEX(GRID!$B$18:$U$29,MATCH(C$7,GRID!$A$18:$A$29,0),MATCH(1,($U$2=GRID!$B$1:$U$1)*(КАЛЕНДАРЬ!X33=GRID!$B$3:$U$3),0))*GRID!$H$45*(1-GRID!$H$46),0))</f>
        <v>51840</v>
      </c>
      <c r="E249" s="5" cm="1">
        <f t="array" ref="E249">IF($I$2="Длительное проживание от 10 ночей ",
INDEX(GRID!$B$4:$U$15,MATCH(E$7,GRID!$A$4:$A$15,0),MATCH(1,($U$2=GRID!$B$1:$U$1)*(КАЛЕНДАРЬ!X33=GRID!$B$3:$U$3),0))*GRID!$H$45,
ROUNDUP(INDEX(GRID!$B$4:$U$15,MATCH(E$7,GRID!$A$4:$A$15,0),MATCH(1,($U$2=GRID!$B$1:$U$1)*(КАЛЕНДАРЬ!X33=GRID!$B$3:$U$3),0))*GRID!$H$45*(1-GRID!$H$46),0))</f>
        <v>55890</v>
      </c>
      <c r="F249" s="5" cm="1">
        <f t="array" ref="F249">IF($I$2="Длительное проживание от 10 ночей ",
INDEX(GRID!$B$18:$U$29,MATCH(E$7,GRID!$A$18:$A$29,0),MATCH(1,($U$2=GRID!$B$1:$U$1)*(КАЛЕНДАРЬ!X33=GRID!$B$3:$U$3),0))*GRID!$H$45,
ROUNDUP(INDEX(GRID!$B$18:$U$29,MATCH(E$7,GRID!$A$18:$A$29,0),MATCH(1,($U$2=GRID!$B$1:$U$1)*(КАЛЕНДАРЬ!X33=GRID!$B$3:$U$3),0))*GRID!$H$45*(1-GRID!$H$46),0))</f>
        <v>60390</v>
      </c>
      <c r="G249" s="50" t="s">
        <v>105</v>
      </c>
      <c r="H249" s="50" t="s">
        <v>105</v>
      </c>
      <c r="I249" s="5" cm="1">
        <f t="array" ref="I249">IF($I$2="Длительное проживание от 10 ночей ",
INDEX(GRID!$B$4:$U$15,MATCH(I$7,GRID!$A$4:$A$15,0),MATCH(1,($U$2=GRID!$B$1:$U$1)*(КАЛЕНДАРЬ!X33=GRID!$B$3:$U$3),0))*GRID!$H$45,
ROUNDUP(INDEX(GRID!$B$4:$U$15,MATCH(I$7,GRID!$A$4:$A$15,0),MATCH(1,($U$2=GRID!$B$1:$U$1)*(КАЛЕНДАРЬ!X33=GRID!$B$3:$U$3),0))*GRID!$H$45*(1-GRID!$H$46),0))</f>
        <v>68940</v>
      </c>
      <c r="J249" s="5" cm="1">
        <f t="array" ref="J249">IF($I$2="Длительное проживание от 10 ночей ",
INDEX(GRID!$B$18:$U$29,MATCH(I$7,GRID!$A$18:$A$29,0),MATCH(1,($U$2=GRID!$B$1:$U$1)*(КАЛЕНДАРЬ!X33=GRID!$B$3:$U$3),0))*GRID!$H$45,
ROUNDUP(INDEX(GRID!$B$18:$U$29,MATCH(I$7,GRID!$A$18:$A$29,0),MATCH(1,($U$2=GRID!$B$1:$U$1)*(КАЛЕНДАРЬ!X33=GRID!$B$3:$U$3),0))*GRID!$H$45*(1-GRID!$H$46),0))</f>
        <v>73440</v>
      </c>
      <c r="K249" s="50" t="s">
        <v>105</v>
      </c>
      <c r="L249" s="50" t="s">
        <v>105</v>
      </c>
      <c r="M249" s="5" cm="1">
        <f t="array" ref="M249">IF($I$2="Длительное проживание от 10 ночей ",
INDEX(GRID!$B$4:$U$15,MATCH(M$7,GRID!$A$4:$A$15,0),MATCH(1,($U$2=GRID!$B$1:$U$1)*(КАЛЕНДАРЬ!X33=GRID!$B$3:$U$3),0))*GRID!$H$45,
ROUNDUP(INDEX(GRID!$B$4:$U$15,MATCH(M$7,GRID!$A$4:$A$15,0),MATCH(1,($U$2=GRID!$B$1:$U$1)*(КАЛЕНДАРЬ!X33=GRID!$B$3:$U$3),0))*GRID!$H$45*(1-GRID!$H$46),0))</f>
        <v>99360</v>
      </c>
      <c r="N249" s="5" cm="1">
        <f t="array" ref="N249">IF($I$2="Длительное проживание от 10 ночей ",
INDEX(GRID!$B$18:$U$29,MATCH(M$7,GRID!$A$18:$A$29,0),MATCH(1,($U$2=GRID!$B$1:$U$1)*(КАЛЕНДАРЬ!X33=GRID!$B$3:$U$3),0))*GRID!$H$45,
ROUNDUP(INDEX(GRID!$B$18:$U$29,MATCH(M$7,GRID!$A$18:$A$29,0),MATCH(1,($U$2=GRID!$B$1:$U$1)*(КАЛЕНДАРЬ!X33=GRID!$B$3:$U$3),0))*GRID!$H$45*(1-GRID!$H$46),0))</f>
        <v>103860</v>
      </c>
      <c r="O249" s="50" t="s">
        <v>105</v>
      </c>
      <c r="P249" s="5" cm="1">
        <f t="array" ref="P249">IF($I$2="Длительное проживание от 10 ночей ",
INDEX(GRID!$B$4:$U$15,MATCH(P$7,GRID!$A$4:$A$15,0),MATCH(1,($U$2=GRID!$B$1:$U$1)*(КАЛЕНДАРЬ!X33=GRID!$B$3:$U$3),0))*GRID!$H$45,
ROUNDUP(INDEX(GRID!$B$4:$U$15,MATCH(P$7,GRID!$A$4:$A$15,0),MATCH(1,($U$2=GRID!$B$1:$U$1)*(КАЛЕНДАРЬ!X33=GRID!$B$3:$U$3),0))*GRID!$H$45*(1-GRID!$H$46),0))</f>
        <v>179370</v>
      </c>
      <c r="Q249" s="5" cm="1">
        <f t="array" ref="Q249">IF($I$2="Длительное проживание от 10 ночей ",
INDEX(GRID!$B$4:$U$15,MATCH(Q$7,GRID!$A$4:$A$15,0),MATCH(1,($U$2=GRID!$B$1:$U$1)*(КАЛЕНДАРЬ!X33=GRID!$B$3:$U$3),0))*GRID!$H$45,
ROUNDUP(INDEX(GRID!$B$4:$U$15,MATCH(Q$7,GRID!$A$4:$A$15,0),MATCH(1,($U$2=GRID!$B$1:$U$1)*(КАЛЕНДАРЬ!X33=GRID!$B$3:$U$3),0))*GRID!$H$45*(1-GRID!$H$46),0))</f>
        <v>207540</v>
      </c>
      <c r="R249" s="50" t="s">
        <v>105</v>
      </c>
      <c r="S249" s="50" t="s">
        <v>105</v>
      </c>
      <c r="T249" s="50" t="s">
        <v>105</v>
      </c>
    </row>
    <row r="250" spans="1:20" hidden="1">
      <c r="A250" s="56" t="s">
        <v>11</v>
      </c>
      <c r="B250" s="57">
        <v>31</v>
      </c>
      <c r="C250" s="5" cm="1">
        <f t="array" ref="C250">IF($I$2="Длительное проживание от 10 ночей ",
INDEX(GRID!$B$4:$U$15,MATCH(C$7,GRID!$A$4:$A$15,0),MATCH(1,($U$2=GRID!$B$1:$U$1)*(КАЛЕНДАРЬ!X34=GRID!$B$3:$U$3),0))*GRID!$H$45,
ROUNDUP(INDEX(GRID!$B$4:$U$15,MATCH(C$7,GRID!$A$4:$A$15,0),MATCH(1,($U$2=GRID!$B$1:$U$1)*(КАЛЕНДАРЬ!X34=GRID!$B$3:$U$3),0))*GRID!$H$45*(1-GRID!$H$46),0))</f>
        <v>47340</v>
      </c>
      <c r="D250" s="5" cm="1">
        <f t="array" ref="D250">IF($I$2="Длительное проживание от 10 ночей ",
INDEX(GRID!$B$18:$U$29,MATCH(C$7,GRID!$A$18:$A$29,0),MATCH(1,($U$2=GRID!$B$1:$U$1)*(КАЛЕНДАРЬ!X34=GRID!$B$3:$U$3),0))*GRID!$H$45,
ROUNDUP(INDEX(GRID!$B$18:$U$29,MATCH(C$7,GRID!$A$18:$A$29,0),MATCH(1,($U$2=GRID!$B$1:$U$1)*(КАЛЕНДАРЬ!X34=GRID!$B$3:$U$3),0))*GRID!$H$45*(1-GRID!$H$46),0))</f>
        <v>51840</v>
      </c>
      <c r="E250" s="5" cm="1">
        <f t="array" ref="E250">IF($I$2="Длительное проживание от 10 ночей ",
INDEX(GRID!$B$4:$U$15,MATCH(E$7,GRID!$A$4:$A$15,0),MATCH(1,($U$2=GRID!$B$1:$U$1)*(КАЛЕНДАРЬ!X34=GRID!$B$3:$U$3),0))*GRID!$H$45,
ROUNDUP(INDEX(GRID!$B$4:$U$15,MATCH(E$7,GRID!$A$4:$A$15,0),MATCH(1,($U$2=GRID!$B$1:$U$1)*(КАЛЕНДАРЬ!X34=GRID!$B$3:$U$3),0))*GRID!$H$45*(1-GRID!$H$46),0))</f>
        <v>55890</v>
      </c>
      <c r="F250" s="5" cm="1">
        <f t="array" ref="F250">IF($I$2="Длительное проживание от 10 ночей ",
INDEX(GRID!$B$18:$U$29,MATCH(E$7,GRID!$A$18:$A$29,0),MATCH(1,($U$2=GRID!$B$1:$U$1)*(КАЛЕНДАРЬ!X34=GRID!$B$3:$U$3),0))*GRID!$H$45,
ROUNDUP(INDEX(GRID!$B$18:$U$29,MATCH(E$7,GRID!$A$18:$A$29,0),MATCH(1,($U$2=GRID!$B$1:$U$1)*(КАЛЕНДАРЬ!X34=GRID!$B$3:$U$3),0))*GRID!$H$45*(1-GRID!$H$46),0))</f>
        <v>60390</v>
      </c>
      <c r="G250" s="50" t="s">
        <v>105</v>
      </c>
      <c r="H250" s="50" t="s">
        <v>105</v>
      </c>
      <c r="I250" s="5" cm="1">
        <f t="array" ref="I250">IF($I$2="Длительное проживание от 10 ночей ",
INDEX(GRID!$B$4:$U$15,MATCH(I$7,GRID!$A$4:$A$15,0),MATCH(1,($U$2=GRID!$B$1:$U$1)*(КАЛЕНДАРЬ!X34=GRID!$B$3:$U$3),0))*GRID!$H$45,
ROUNDUP(INDEX(GRID!$B$4:$U$15,MATCH(I$7,GRID!$A$4:$A$15,0),MATCH(1,($U$2=GRID!$B$1:$U$1)*(КАЛЕНДАРЬ!X34=GRID!$B$3:$U$3),0))*GRID!$H$45*(1-GRID!$H$46),0))</f>
        <v>68940</v>
      </c>
      <c r="J250" s="5" cm="1">
        <f t="array" ref="J250">IF($I$2="Длительное проживание от 10 ночей ",
INDEX(GRID!$B$18:$U$29,MATCH(I$7,GRID!$A$18:$A$29,0),MATCH(1,($U$2=GRID!$B$1:$U$1)*(КАЛЕНДАРЬ!X34=GRID!$B$3:$U$3),0))*GRID!$H$45,
ROUNDUP(INDEX(GRID!$B$18:$U$29,MATCH(I$7,GRID!$A$18:$A$29,0),MATCH(1,($U$2=GRID!$B$1:$U$1)*(КАЛЕНДАРЬ!X34=GRID!$B$3:$U$3),0))*GRID!$H$45*(1-GRID!$H$46),0))</f>
        <v>73440</v>
      </c>
      <c r="K250" s="50" t="s">
        <v>105</v>
      </c>
      <c r="L250" s="50" t="s">
        <v>105</v>
      </c>
      <c r="M250" s="5" cm="1">
        <f t="array" ref="M250">IF($I$2="Длительное проживание от 10 ночей ",
INDEX(GRID!$B$4:$U$15,MATCH(M$7,GRID!$A$4:$A$15,0),MATCH(1,($U$2=GRID!$B$1:$U$1)*(КАЛЕНДАРЬ!X34=GRID!$B$3:$U$3),0))*GRID!$H$45,
ROUNDUP(INDEX(GRID!$B$4:$U$15,MATCH(M$7,GRID!$A$4:$A$15,0),MATCH(1,($U$2=GRID!$B$1:$U$1)*(КАЛЕНДАРЬ!X34=GRID!$B$3:$U$3),0))*GRID!$H$45*(1-GRID!$H$46),0))</f>
        <v>99360</v>
      </c>
      <c r="N250" s="5" cm="1">
        <f t="array" ref="N250">IF($I$2="Длительное проживание от 10 ночей ",
INDEX(GRID!$B$18:$U$29,MATCH(M$7,GRID!$A$18:$A$29,0),MATCH(1,($U$2=GRID!$B$1:$U$1)*(КАЛЕНДАРЬ!X34=GRID!$B$3:$U$3),0))*GRID!$H$45,
ROUNDUP(INDEX(GRID!$B$18:$U$29,MATCH(M$7,GRID!$A$18:$A$29,0),MATCH(1,($U$2=GRID!$B$1:$U$1)*(КАЛЕНДАРЬ!X34=GRID!$B$3:$U$3),0))*GRID!$H$45*(1-GRID!$H$46),0))</f>
        <v>103860</v>
      </c>
      <c r="O250" s="50" t="s">
        <v>105</v>
      </c>
      <c r="P250" s="5" cm="1">
        <f t="array" ref="P250">IF($I$2="Длительное проживание от 10 ночей ",
INDEX(GRID!$B$4:$U$15,MATCH(P$7,GRID!$A$4:$A$15,0),MATCH(1,($U$2=GRID!$B$1:$U$1)*(КАЛЕНДАРЬ!X34=GRID!$B$3:$U$3),0))*GRID!$H$45,
ROUNDUP(INDEX(GRID!$B$4:$U$15,MATCH(P$7,GRID!$A$4:$A$15,0),MATCH(1,($U$2=GRID!$B$1:$U$1)*(КАЛЕНДАРЬ!X34=GRID!$B$3:$U$3),0))*GRID!$H$45*(1-GRID!$H$46),0))</f>
        <v>179370</v>
      </c>
      <c r="Q250" s="5" cm="1">
        <f t="array" ref="Q250">IF($I$2="Длительное проживание от 10 ночей ",
INDEX(GRID!$B$4:$U$15,MATCH(Q$7,GRID!$A$4:$A$15,0),MATCH(1,($U$2=GRID!$B$1:$U$1)*(КАЛЕНДАРЬ!X34=GRID!$B$3:$U$3),0))*GRID!$H$45,
ROUNDUP(INDEX(GRID!$B$4:$U$15,MATCH(Q$7,GRID!$A$4:$A$15,0),MATCH(1,($U$2=GRID!$B$1:$U$1)*(КАЛЕНДАРЬ!X34=GRID!$B$3:$U$3),0))*GRID!$H$45*(1-GRID!$H$46),0))</f>
        <v>207540</v>
      </c>
      <c r="R250" s="50" t="s">
        <v>105</v>
      </c>
      <c r="S250" s="50" t="s">
        <v>105</v>
      </c>
      <c r="T250" s="50" t="s">
        <v>105</v>
      </c>
    </row>
    <row r="251" spans="1:20" hidden="1">
      <c r="A251" s="100"/>
      <c r="B251" s="101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</row>
    <row r="253" spans="1:20" hidden="1">
      <c r="A253" s="163" t="s">
        <v>94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</row>
    <row r="254" spans="1:20" ht="56.25" hidden="1" customHeight="1">
      <c r="A254" s="251" t="s">
        <v>8</v>
      </c>
      <c r="B254" s="252"/>
      <c r="C254" s="169" t="s">
        <v>87</v>
      </c>
      <c r="D254" s="170"/>
      <c r="E254" s="155" t="s">
        <v>79</v>
      </c>
      <c r="F254" s="156"/>
      <c r="G254" s="157" t="s">
        <v>80</v>
      </c>
      <c r="H254" s="157"/>
      <c r="I254" s="158" t="s">
        <v>81</v>
      </c>
      <c r="J254" s="159"/>
      <c r="K254" s="160" t="s">
        <v>82</v>
      </c>
      <c r="L254" s="160"/>
      <c r="M254" s="161" t="s">
        <v>83</v>
      </c>
      <c r="N254" s="161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253"/>
      <c r="B255" s="254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56" t="s">
        <v>12</v>
      </c>
      <c r="B256" s="57">
        <v>1</v>
      </c>
      <c r="C256" s="5" cm="1">
        <f t="array" ref="C256">IF($I$2="Длительное проживание от 10 ночей ",
INDEX(GRID!$B$4:$U$15,MATCH(C$7,GRID!$A$4:$A$15,0),MATCH(1,($U$2=GRID!$B$1:$U$1)*(КАЛЕНДАРЬ!AA4=GRID!$B$3:$U$3),0))*GRID!$H$45,
ROUNDUP(INDEX(GRID!$B$4:$U$15,MATCH(C$7,GRID!$A$4:$A$15,0),MATCH(1,($U$2=GRID!$B$1:$U$1)*(КАЛЕНДАРЬ!AA4=GRID!$B$3:$U$3),0))*GRID!$H$45*(1-GRID!$H$46),0))</f>
        <v>43290</v>
      </c>
      <c r="D256" s="5" cm="1">
        <f t="array" ref="D256">IF($I$2="Длительное проживание от 10 ночей ",
INDEX(GRID!$B$18:$U$29,MATCH(C$7,GRID!$A$18:$A$29,0),MATCH(1,($U$2=GRID!$B$1:$U$1)*(КАЛЕНДАРЬ!AA4=GRID!$B$3:$U$3),0))*GRID!$H$45,
ROUNDUP(INDEX(GRID!$B$18:$U$29,MATCH(C$7,GRID!$A$18:$A$29,0),MATCH(1,($U$2=GRID!$B$1:$U$1)*(КАЛЕНДАРЬ!AA4=GRID!$B$3:$U$3),0))*GRID!$H$45*(1-GRID!$H$46),0))</f>
        <v>47790</v>
      </c>
      <c r="E256" s="5" cm="1">
        <f t="array" ref="E256">IF($I$2="Длительное проживание от 10 ночей ",
INDEX(GRID!$B$4:$U$15,MATCH(E$7,GRID!$A$4:$A$15,0),MATCH(1,($U$2=GRID!$B$1:$U$1)*(КАЛЕНДАРЬ!AA4=GRID!$B$3:$U$3),0))*GRID!$H$45,
ROUNDUP(INDEX(GRID!$B$4:$U$15,MATCH(E$7,GRID!$A$4:$A$15,0),MATCH(1,($U$2=GRID!$B$1:$U$1)*(КАЛЕНДАРЬ!AA4=GRID!$B$3:$U$3),0))*GRID!$H$45*(1-GRID!$H$46),0))</f>
        <v>51390</v>
      </c>
      <c r="F256" s="5" cm="1">
        <f t="array" ref="F256">IF($I$2="Длительное проживание от 10 ночей ",
INDEX(GRID!$B$18:$U$29,MATCH(E$7,GRID!$A$18:$A$29,0),MATCH(1,($U$2=GRID!$B$1:$U$1)*(КАЛЕНДАРЬ!AA4=GRID!$B$3:$U$3),0))*GRID!$H$45,
ROUNDUP(INDEX(GRID!$B$18:$U$29,MATCH(E$7,GRID!$A$18:$A$29,0),MATCH(1,($U$2=GRID!$B$1:$U$1)*(КАЛЕНДАРЬ!AA4=GRID!$B$3:$U$3),0))*GRID!$H$45*(1-GRID!$H$46),0))</f>
        <v>55890</v>
      </c>
      <c r="G256" s="50" t="s">
        <v>105</v>
      </c>
      <c r="H256" s="50" t="s">
        <v>105</v>
      </c>
      <c r="I256" s="5" cm="1">
        <f t="array" ref="I256">IF($I$2="Длительное проживание от 10 ночей ",
INDEX(GRID!$B$4:$U$15,MATCH(I$7,GRID!$A$4:$A$15,0),MATCH(1,($U$2=GRID!$B$1:$U$1)*(КАЛЕНДАРЬ!AA4=GRID!$B$3:$U$3),0))*GRID!$H$45,
ROUNDUP(INDEX(GRID!$B$4:$U$15,MATCH(I$7,GRID!$A$4:$A$15,0),MATCH(1,($U$2=GRID!$B$1:$U$1)*(КАЛЕНДАРЬ!AA4=GRID!$B$3:$U$3),0))*GRID!$H$45*(1-GRID!$H$46),0))</f>
        <v>63900</v>
      </c>
      <c r="J256" s="5" cm="1">
        <f t="array" ref="J256">IF($I$2="Длительное проживание от 10 ночей ",
INDEX(GRID!$B$18:$U$29,MATCH(I$7,GRID!$A$18:$A$29,0),MATCH(1,($U$2=GRID!$B$1:$U$1)*(КАЛЕНДАРЬ!AA4=GRID!$B$3:$U$3),0))*GRID!$H$45,
ROUNDUP(INDEX(GRID!$B$18:$U$29,MATCH(I$7,GRID!$A$18:$A$29,0),MATCH(1,($U$2=GRID!$B$1:$U$1)*(КАЛЕНДАРЬ!AA4=GRID!$B$3:$U$3),0))*GRID!$H$45*(1-GRID!$H$46),0))</f>
        <v>68400</v>
      </c>
      <c r="K256" s="50" t="s">
        <v>105</v>
      </c>
      <c r="L256" s="50" t="s">
        <v>105</v>
      </c>
      <c r="M256" s="5" cm="1">
        <f t="array" ref="M256">IF($I$2="Длительное проживание от 10 ночей ",
INDEX(GRID!$B$4:$U$15,MATCH(M$7,GRID!$A$4:$A$15,0),MATCH(1,($U$2=GRID!$B$1:$U$1)*(КАЛЕНДАРЬ!AA4=GRID!$B$3:$U$3),0))*GRID!$H$45,
ROUNDUP(INDEX(GRID!$B$4:$U$15,MATCH(M$7,GRID!$A$4:$A$15,0),MATCH(1,($U$2=GRID!$B$1:$U$1)*(КАЛЕНДАРЬ!AA4=GRID!$B$3:$U$3),0))*GRID!$H$45*(1-GRID!$H$46),0))</f>
        <v>92880</v>
      </c>
      <c r="N256" s="5" cm="1">
        <f t="array" ref="N256">IF($I$2="Длительное проживание от 10 ночей ",
INDEX(GRID!$B$18:$U$29,MATCH(M$7,GRID!$A$18:$A$29,0),MATCH(1,($U$2=GRID!$B$1:$U$1)*(КАЛЕНДАРЬ!AA4=GRID!$B$3:$U$3),0))*GRID!$H$45,
ROUNDUP(INDEX(GRID!$B$18:$U$29,MATCH(M$7,GRID!$A$18:$A$29,0),MATCH(1,($U$2=GRID!$B$1:$U$1)*(КАЛЕНДАРЬ!AA4=GRID!$B$3:$U$3),0))*GRID!$H$45*(1-GRID!$H$46),0))</f>
        <v>97380</v>
      </c>
      <c r="O256" s="50" t="s">
        <v>105</v>
      </c>
      <c r="P256" s="5" cm="1">
        <f t="array" ref="P256">IF($I$2="Длительное проживание от 10 ночей ",
INDEX(GRID!$B$4:$U$15,MATCH(P$7,GRID!$A$4:$A$15,0),MATCH(1,($U$2=GRID!$B$1:$U$1)*(КАЛЕНДАРЬ!AA4=GRID!$B$3:$U$3),0))*GRID!$H$45,
ROUNDUP(INDEX(GRID!$B$4:$U$15,MATCH(P$7,GRID!$A$4:$A$15,0),MATCH(1,($U$2=GRID!$B$1:$U$1)*(КАЛЕНДАРЬ!AA4=GRID!$B$3:$U$3),0))*GRID!$H$45*(1-GRID!$H$46),0))</f>
        <v>171090</v>
      </c>
      <c r="Q256" s="5" cm="1">
        <f t="array" ref="Q256">IF($I$2="Длительное проживание от 10 ночей ",
INDEX(GRID!$B$4:$U$15,MATCH(Q$7,GRID!$A$4:$A$15,0),MATCH(1,($U$2=GRID!$B$1:$U$1)*(КАЛЕНДАРЬ!AA4=GRID!$B$3:$U$3),0))*GRID!$H$45,
ROUNDUP(INDEX(GRID!$B$4:$U$15,MATCH(Q$7,GRID!$A$4:$A$15,0),MATCH(1,($U$2=GRID!$B$1:$U$1)*(КАЛЕНДАРЬ!AA4=GRID!$B$3:$U$3),0))*GRID!$H$45*(1-GRID!$H$46),0))</f>
        <v>198810</v>
      </c>
      <c r="R256" s="50" t="s">
        <v>105</v>
      </c>
      <c r="S256" s="50" t="s">
        <v>105</v>
      </c>
      <c r="T256" s="50" t="s">
        <v>105</v>
      </c>
    </row>
    <row r="257" spans="1:20" hidden="1">
      <c r="A257" s="56" t="s">
        <v>13</v>
      </c>
      <c r="B257" s="57">
        <v>2</v>
      </c>
      <c r="C257" s="5" cm="1">
        <f t="array" ref="C257">IF($I$2="Длительное проживание от 10 ночей ",
INDEX(GRID!$B$4:$U$15,MATCH(C$7,GRID!$A$4:$A$15,0),MATCH(1,($U$2=GRID!$B$1:$U$1)*(КАЛЕНДАРЬ!AA5=GRID!$B$3:$U$3),0))*GRID!$H$45,
ROUNDUP(INDEX(GRID!$B$4:$U$15,MATCH(C$7,GRID!$A$4:$A$15,0),MATCH(1,($U$2=GRID!$B$1:$U$1)*(КАЛЕНДАРЬ!AA5=GRID!$B$3:$U$3),0))*GRID!$H$45*(1-GRID!$H$46),0))</f>
        <v>43290</v>
      </c>
      <c r="D257" s="5" cm="1">
        <f t="array" ref="D257">IF($I$2="Длительное проживание от 10 ночей ",
INDEX(GRID!$B$18:$U$29,MATCH(C$7,GRID!$A$18:$A$29,0),MATCH(1,($U$2=GRID!$B$1:$U$1)*(КАЛЕНДАРЬ!AA5=GRID!$B$3:$U$3),0))*GRID!$H$45,
ROUNDUP(INDEX(GRID!$B$18:$U$29,MATCH(C$7,GRID!$A$18:$A$29,0),MATCH(1,($U$2=GRID!$B$1:$U$1)*(КАЛЕНДАРЬ!AA5=GRID!$B$3:$U$3),0))*GRID!$H$45*(1-GRID!$H$46),0))</f>
        <v>47790</v>
      </c>
      <c r="E257" s="5" cm="1">
        <f t="array" ref="E257">IF($I$2="Длительное проживание от 10 ночей ",
INDEX(GRID!$B$4:$U$15,MATCH(E$7,GRID!$A$4:$A$15,0),MATCH(1,($U$2=GRID!$B$1:$U$1)*(КАЛЕНДАРЬ!AA5=GRID!$B$3:$U$3),0))*GRID!$H$45,
ROUNDUP(INDEX(GRID!$B$4:$U$15,MATCH(E$7,GRID!$A$4:$A$15,0),MATCH(1,($U$2=GRID!$B$1:$U$1)*(КАЛЕНДАРЬ!AA5=GRID!$B$3:$U$3),0))*GRID!$H$45*(1-GRID!$H$46),0))</f>
        <v>51390</v>
      </c>
      <c r="F257" s="5" cm="1">
        <f t="array" ref="F257">IF($I$2="Длительное проживание от 10 ночей ",
INDEX(GRID!$B$18:$U$29,MATCH(E$7,GRID!$A$18:$A$29,0),MATCH(1,($U$2=GRID!$B$1:$U$1)*(КАЛЕНДАРЬ!AA5=GRID!$B$3:$U$3),0))*GRID!$H$45,
ROUNDUP(INDEX(GRID!$B$18:$U$29,MATCH(E$7,GRID!$A$18:$A$29,0),MATCH(1,($U$2=GRID!$B$1:$U$1)*(КАЛЕНДАРЬ!AA5=GRID!$B$3:$U$3),0))*GRID!$H$45*(1-GRID!$H$46),0))</f>
        <v>55890</v>
      </c>
      <c r="G257" s="50" t="s">
        <v>105</v>
      </c>
      <c r="H257" s="50" t="s">
        <v>105</v>
      </c>
      <c r="I257" s="5" cm="1">
        <f t="array" ref="I257">IF($I$2="Длительное проживание от 10 ночей ",
INDEX(GRID!$B$4:$U$15,MATCH(I$7,GRID!$A$4:$A$15,0),MATCH(1,($U$2=GRID!$B$1:$U$1)*(КАЛЕНДАРЬ!AA5=GRID!$B$3:$U$3),0))*GRID!$H$45,
ROUNDUP(INDEX(GRID!$B$4:$U$15,MATCH(I$7,GRID!$A$4:$A$15,0),MATCH(1,($U$2=GRID!$B$1:$U$1)*(КАЛЕНДАРЬ!AA5=GRID!$B$3:$U$3),0))*GRID!$H$45*(1-GRID!$H$46),0))</f>
        <v>63900</v>
      </c>
      <c r="J257" s="5" cm="1">
        <f t="array" ref="J257">IF($I$2="Длительное проживание от 10 ночей ",
INDEX(GRID!$B$18:$U$29,MATCH(I$7,GRID!$A$18:$A$29,0),MATCH(1,($U$2=GRID!$B$1:$U$1)*(КАЛЕНДАРЬ!AA5=GRID!$B$3:$U$3),0))*GRID!$H$45,
ROUNDUP(INDEX(GRID!$B$18:$U$29,MATCH(I$7,GRID!$A$18:$A$29,0),MATCH(1,($U$2=GRID!$B$1:$U$1)*(КАЛЕНДАРЬ!AA5=GRID!$B$3:$U$3),0))*GRID!$H$45*(1-GRID!$H$46),0))</f>
        <v>68400</v>
      </c>
      <c r="K257" s="50" t="s">
        <v>105</v>
      </c>
      <c r="L257" s="50" t="s">
        <v>105</v>
      </c>
      <c r="M257" s="5" cm="1">
        <f t="array" ref="M257">IF($I$2="Длительное проживание от 10 ночей ",
INDEX(GRID!$B$4:$U$15,MATCH(M$7,GRID!$A$4:$A$15,0),MATCH(1,($U$2=GRID!$B$1:$U$1)*(КАЛЕНДАРЬ!AA5=GRID!$B$3:$U$3),0))*GRID!$H$45,
ROUNDUP(INDEX(GRID!$B$4:$U$15,MATCH(M$7,GRID!$A$4:$A$15,0),MATCH(1,($U$2=GRID!$B$1:$U$1)*(КАЛЕНДАРЬ!AA5=GRID!$B$3:$U$3),0))*GRID!$H$45*(1-GRID!$H$46),0))</f>
        <v>92880</v>
      </c>
      <c r="N257" s="5" cm="1">
        <f t="array" ref="N257">IF($I$2="Длительное проживание от 10 ночей ",
INDEX(GRID!$B$18:$U$29,MATCH(M$7,GRID!$A$18:$A$29,0),MATCH(1,($U$2=GRID!$B$1:$U$1)*(КАЛЕНДАРЬ!AA5=GRID!$B$3:$U$3),0))*GRID!$H$45,
ROUNDUP(INDEX(GRID!$B$18:$U$29,MATCH(M$7,GRID!$A$18:$A$29,0),MATCH(1,($U$2=GRID!$B$1:$U$1)*(КАЛЕНДАРЬ!AA5=GRID!$B$3:$U$3),0))*GRID!$H$45*(1-GRID!$H$46),0))</f>
        <v>97380</v>
      </c>
      <c r="O257" s="50" t="s">
        <v>105</v>
      </c>
      <c r="P257" s="5" cm="1">
        <f t="array" ref="P257">IF($I$2="Длительное проживание от 10 ночей ",
INDEX(GRID!$B$4:$U$15,MATCH(P$7,GRID!$A$4:$A$15,0),MATCH(1,($U$2=GRID!$B$1:$U$1)*(КАЛЕНДАРЬ!AA5=GRID!$B$3:$U$3),0))*GRID!$H$45,
ROUNDUP(INDEX(GRID!$B$4:$U$15,MATCH(P$7,GRID!$A$4:$A$15,0),MATCH(1,($U$2=GRID!$B$1:$U$1)*(КАЛЕНДАРЬ!AA5=GRID!$B$3:$U$3),0))*GRID!$H$45*(1-GRID!$H$46),0))</f>
        <v>171090</v>
      </c>
      <c r="Q257" s="5" cm="1">
        <f t="array" ref="Q257">IF($I$2="Длительное проживание от 10 ночей ",
INDEX(GRID!$B$4:$U$15,MATCH(Q$7,GRID!$A$4:$A$15,0),MATCH(1,($U$2=GRID!$B$1:$U$1)*(КАЛЕНДАРЬ!AA5=GRID!$B$3:$U$3),0))*GRID!$H$45,
ROUNDUP(INDEX(GRID!$B$4:$U$15,MATCH(Q$7,GRID!$A$4:$A$15,0),MATCH(1,($U$2=GRID!$B$1:$U$1)*(КАЛЕНДАРЬ!AA5=GRID!$B$3:$U$3),0))*GRID!$H$45*(1-GRID!$H$46),0))</f>
        <v>198810</v>
      </c>
      <c r="R257" s="50" t="s">
        <v>105</v>
      </c>
      <c r="S257" s="50" t="s">
        <v>105</v>
      </c>
      <c r="T257" s="50" t="s">
        <v>105</v>
      </c>
    </row>
    <row r="258" spans="1:20" hidden="1">
      <c r="A258" s="56" t="s">
        <v>14</v>
      </c>
      <c r="B258" s="57">
        <v>3</v>
      </c>
      <c r="C258" s="5" cm="1">
        <f t="array" ref="C258">IF($I$2="Длительное проживание от 10 ночей ",
INDEX(GRID!$B$4:$U$15,MATCH(C$7,GRID!$A$4:$A$15,0),MATCH(1,($U$2=GRID!$B$1:$U$1)*(КАЛЕНДАРЬ!AA6=GRID!$B$3:$U$3),0))*GRID!$H$45,
ROUNDUP(INDEX(GRID!$B$4:$U$15,MATCH(C$7,GRID!$A$4:$A$15,0),MATCH(1,($U$2=GRID!$B$1:$U$1)*(КАЛЕНДАРЬ!AA6=GRID!$B$3:$U$3),0))*GRID!$H$45*(1-GRID!$H$46),0))</f>
        <v>43290</v>
      </c>
      <c r="D258" s="5" cm="1">
        <f t="array" ref="D258">IF($I$2="Длительное проживание от 10 ночей ",
INDEX(GRID!$B$18:$U$29,MATCH(C$7,GRID!$A$18:$A$29,0),MATCH(1,($U$2=GRID!$B$1:$U$1)*(КАЛЕНДАРЬ!AA6=GRID!$B$3:$U$3),0))*GRID!$H$45,
ROUNDUP(INDEX(GRID!$B$18:$U$29,MATCH(C$7,GRID!$A$18:$A$29,0),MATCH(1,($U$2=GRID!$B$1:$U$1)*(КАЛЕНДАРЬ!AA6=GRID!$B$3:$U$3),0))*GRID!$H$45*(1-GRID!$H$46),0))</f>
        <v>47790</v>
      </c>
      <c r="E258" s="5" cm="1">
        <f t="array" ref="E258">IF($I$2="Длительное проживание от 10 ночей ",
INDEX(GRID!$B$4:$U$15,MATCH(E$7,GRID!$A$4:$A$15,0),MATCH(1,($U$2=GRID!$B$1:$U$1)*(КАЛЕНДАРЬ!AA6=GRID!$B$3:$U$3),0))*GRID!$H$45,
ROUNDUP(INDEX(GRID!$B$4:$U$15,MATCH(E$7,GRID!$A$4:$A$15,0),MATCH(1,($U$2=GRID!$B$1:$U$1)*(КАЛЕНДАРЬ!AA6=GRID!$B$3:$U$3),0))*GRID!$H$45*(1-GRID!$H$46),0))</f>
        <v>51390</v>
      </c>
      <c r="F258" s="5" cm="1">
        <f t="array" ref="F258">IF($I$2="Длительное проживание от 10 ночей ",
INDEX(GRID!$B$18:$U$29,MATCH(E$7,GRID!$A$18:$A$29,0),MATCH(1,($U$2=GRID!$B$1:$U$1)*(КАЛЕНДАРЬ!AA6=GRID!$B$3:$U$3),0))*GRID!$H$45,
ROUNDUP(INDEX(GRID!$B$18:$U$29,MATCH(E$7,GRID!$A$18:$A$29,0),MATCH(1,($U$2=GRID!$B$1:$U$1)*(КАЛЕНДАРЬ!AA6=GRID!$B$3:$U$3),0))*GRID!$H$45*(1-GRID!$H$46),0))</f>
        <v>55890</v>
      </c>
      <c r="G258" s="50" t="s">
        <v>105</v>
      </c>
      <c r="H258" s="50" t="s">
        <v>105</v>
      </c>
      <c r="I258" s="5" cm="1">
        <f t="array" ref="I258">IF($I$2="Длительное проживание от 10 ночей ",
INDEX(GRID!$B$4:$U$15,MATCH(I$7,GRID!$A$4:$A$15,0),MATCH(1,($U$2=GRID!$B$1:$U$1)*(КАЛЕНДАРЬ!AA6=GRID!$B$3:$U$3),0))*GRID!$H$45,
ROUNDUP(INDEX(GRID!$B$4:$U$15,MATCH(I$7,GRID!$A$4:$A$15,0),MATCH(1,($U$2=GRID!$B$1:$U$1)*(КАЛЕНДАРЬ!AA6=GRID!$B$3:$U$3),0))*GRID!$H$45*(1-GRID!$H$46),0))</f>
        <v>63900</v>
      </c>
      <c r="J258" s="5" cm="1">
        <f t="array" ref="J258">IF($I$2="Длительное проживание от 10 ночей ",
INDEX(GRID!$B$18:$U$29,MATCH(I$7,GRID!$A$18:$A$29,0),MATCH(1,($U$2=GRID!$B$1:$U$1)*(КАЛЕНДАРЬ!AA6=GRID!$B$3:$U$3),0))*GRID!$H$45,
ROUNDUP(INDEX(GRID!$B$18:$U$29,MATCH(I$7,GRID!$A$18:$A$29,0),MATCH(1,($U$2=GRID!$B$1:$U$1)*(КАЛЕНДАРЬ!AA6=GRID!$B$3:$U$3),0))*GRID!$H$45*(1-GRID!$H$46),0))</f>
        <v>68400</v>
      </c>
      <c r="K258" s="50" t="s">
        <v>105</v>
      </c>
      <c r="L258" s="50" t="s">
        <v>105</v>
      </c>
      <c r="M258" s="5" cm="1">
        <f t="array" ref="M258">IF($I$2="Длительное проживание от 10 ночей ",
INDEX(GRID!$B$4:$U$15,MATCH(M$7,GRID!$A$4:$A$15,0),MATCH(1,($U$2=GRID!$B$1:$U$1)*(КАЛЕНДАРЬ!AA6=GRID!$B$3:$U$3),0))*GRID!$H$45,
ROUNDUP(INDEX(GRID!$B$4:$U$15,MATCH(M$7,GRID!$A$4:$A$15,0),MATCH(1,($U$2=GRID!$B$1:$U$1)*(КАЛЕНДАРЬ!AA6=GRID!$B$3:$U$3),0))*GRID!$H$45*(1-GRID!$H$46),0))</f>
        <v>92880</v>
      </c>
      <c r="N258" s="5" cm="1">
        <f t="array" ref="N258">IF($I$2="Длительное проживание от 10 ночей ",
INDEX(GRID!$B$18:$U$29,MATCH(M$7,GRID!$A$18:$A$29,0),MATCH(1,($U$2=GRID!$B$1:$U$1)*(КАЛЕНДАРЬ!AA6=GRID!$B$3:$U$3),0))*GRID!$H$45,
ROUNDUP(INDEX(GRID!$B$18:$U$29,MATCH(M$7,GRID!$A$18:$A$29,0),MATCH(1,($U$2=GRID!$B$1:$U$1)*(КАЛЕНДАРЬ!AA6=GRID!$B$3:$U$3),0))*GRID!$H$45*(1-GRID!$H$46),0))</f>
        <v>97380</v>
      </c>
      <c r="O258" s="50" t="s">
        <v>105</v>
      </c>
      <c r="P258" s="5" cm="1">
        <f t="array" ref="P258">IF($I$2="Длительное проживание от 10 ночей ",
INDEX(GRID!$B$4:$U$15,MATCH(P$7,GRID!$A$4:$A$15,0),MATCH(1,($U$2=GRID!$B$1:$U$1)*(КАЛЕНДАРЬ!AA6=GRID!$B$3:$U$3),0))*GRID!$H$45,
ROUNDUP(INDEX(GRID!$B$4:$U$15,MATCH(P$7,GRID!$A$4:$A$15,0),MATCH(1,($U$2=GRID!$B$1:$U$1)*(КАЛЕНДАРЬ!AA6=GRID!$B$3:$U$3),0))*GRID!$H$45*(1-GRID!$H$46),0))</f>
        <v>171090</v>
      </c>
      <c r="Q258" s="5" cm="1">
        <f t="array" ref="Q258">IF($I$2="Длительное проживание от 10 ночей ",
INDEX(GRID!$B$4:$U$15,MATCH(Q$7,GRID!$A$4:$A$15,0),MATCH(1,($U$2=GRID!$B$1:$U$1)*(КАЛЕНДАРЬ!AA6=GRID!$B$3:$U$3),0))*GRID!$H$45,
ROUNDUP(INDEX(GRID!$B$4:$U$15,MATCH(Q$7,GRID!$A$4:$A$15,0),MATCH(1,($U$2=GRID!$B$1:$U$1)*(КАЛЕНДАРЬ!AA6=GRID!$B$3:$U$3),0))*GRID!$H$45*(1-GRID!$H$46),0))</f>
        <v>198810</v>
      </c>
      <c r="R258" s="50" t="s">
        <v>105</v>
      </c>
      <c r="S258" s="50" t="s">
        <v>105</v>
      </c>
      <c r="T258" s="50" t="s">
        <v>105</v>
      </c>
    </row>
    <row r="259" spans="1:20" hidden="1">
      <c r="A259" s="56" t="s">
        <v>15</v>
      </c>
      <c r="B259" s="57">
        <v>4</v>
      </c>
      <c r="C259" s="5" cm="1">
        <f t="array" ref="C259">IF($I$2="Длительное проживание от 10 ночей ",
INDEX(GRID!$B$4:$U$15,MATCH(C$7,GRID!$A$4:$A$15,0),MATCH(1,($U$2=GRID!$B$1:$U$1)*(КАЛЕНДАРЬ!AA7=GRID!$B$3:$U$3),0))*GRID!$H$45,
ROUNDUP(INDEX(GRID!$B$4:$U$15,MATCH(C$7,GRID!$A$4:$A$15,0),MATCH(1,($U$2=GRID!$B$1:$U$1)*(КАЛЕНДАРЬ!AA7=GRID!$B$3:$U$3),0))*GRID!$H$45*(1-GRID!$H$46),0))</f>
        <v>43290</v>
      </c>
      <c r="D259" s="5" cm="1">
        <f t="array" ref="D259">IF($I$2="Длительное проживание от 10 ночей ",
INDEX(GRID!$B$18:$U$29,MATCH(C$7,GRID!$A$18:$A$29,0),MATCH(1,($U$2=GRID!$B$1:$U$1)*(КАЛЕНДАРЬ!AA7=GRID!$B$3:$U$3),0))*GRID!$H$45,
ROUNDUP(INDEX(GRID!$B$18:$U$29,MATCH(C$7,GRID!$A$18:$A$29,0),MATCH(1,($U$2=GRID!$B$1:$U$1)*(КАЛЕНДАРЬ!AA7=GRID!$B$3:$U$3),0))*GRID!$H$45*(1-GRID!$H$46),0))</f>
        <v>47790</v>
      </c>
      <c r="E259" s="5" cm="1">
        <f t="array" ref="E259">IF($I$2="Длительное проживание от 10 ночей ",
INDEX(GRID!$B$4:$U$15,MATCH(E$7,GRID!$A$4:$A$15,0),MATCH(1,($U$2=GRID!$B$1:$U$1)*(КАЛЕНДАРЬ!AA7=GRID!$B$3:$U$3),0))*GRID!$H$45,
ROUNDUP(INDEX(GRID!$B$4:$U$15,MATCH(E$7,GRID!$A$4:$A$15,0),MATCH(1,($U$2=GRID!$B$1:$U$1)*(КАЛЕНДАРЬ!AA7=GRID!$B$3:$U$3),0))*GRID!$H$45*(1-GRID!$H$46),0))</f>
        <v>51390</v>
      </c>
      <c r="F259" s="5" cm="1">
        <f t="array" ref="F259">IF($I$2="Длительное проживание от 10 ночей ",
INDEX(GRID!$B$18:$U$29,MATCH(E$7,GRID!$A$18:$A$29,0),MATCH(1,($U$2=GRID!$B$1:$U$1)*(КАЛЕНДАРЬ!AA7=GRID!$B$3:$U$3),0))*GRID!$H$45,
ROUNDUP(INDEX(GRID!$B$18:$U$29,MATCH(E$7,GRID!$A$18:$A$29,0),MATCH(1,($U$2=GRID!$B$1:$U$1)*(КАЛЕНДАРЬ!AA7=GRID!$B$3:$U$3),0))*GRID!$H$45*(1-GRID!$H$46),0))</f>
        <v>55890</v>
      </c>
      <c r="G259" s="50" t="s">
        <v>105</v>
      </c>
      <c r="H259" s="50" t="s">
        <v>105</v>
      </c>
      <c r="I259" s="5" cm="1">
        <f t="array" ref="I259">IF($I$2="Длительное проживание от 10 ночей ",
INDEX(GRID!$B$4:$U$15,MATCH(I$7,GRID!$A$4:$A$15,0),MATCH(1,($U$2=GRID!$B$1:$U$1)*(КАЛЕНДАРЬ!AA7=GRID!$B$3:$U$3),0))*GRID!$H$45,
ROUNDUP(INDEX(GRID!$B$4:$U$15,MATCH(I$7,GRID!$A$4:$A$15,0),MATCH(1,($U$2=GRID!$B$1:$U$1)*(КАЛЕНДАРЬ!AA7=GRID!$B$3:$U$3),0))*GRID!$H$45*(1-GRID!$H$46),0))</f>
        <v>63900</v>
      </c>
      <c r="J259" s="5" cm="1">
        <f t="array" ref="J259">IF($I$2="Длительное проживание от 10 ночей ",
INDEX(GRID!$B$18:$U$29,MATCH(I$7,GRID!$A$18:$A$29,0),MATCH(1,($U$2=GRID!$B$1:$U$1)*(КАЛЕНДАРЬ!AA7=GRID!$B$3:$U$3),0))*GRID!$H$45,
ROUNDUP(INDEX(GRID!$B$18:$U$29,MATCH(I$7,GRID!$A$18:$A$29,0),MATCH(1,($U$2=GRID!$B$1:$U$1)*(КАЛЕНДАРЬ!AA7=GRID!$B$3:$U$3),0))*GRID!$H$45*(1-GRID!$H$46),0))</f>
        <v>68400</v>
      </c>
      <c r="K259" s="50" t="s">
        <v>105</v>
      </c>
      <c r="L259" s="50" t="s">
        <v>105</v>
      </c>
      <c r="M259" s="5" cm="1">
        <f t="array" ref="M259">IF($I$2="Длительное проживание от 10 ночей ",
INDEX(GRID!$B$4:$U$15,MATCH(M$7,GRID!$A$4:$A$15,0),MATCH(1,($U$2=GRID!$B$1:$U$1)*(КАЛЕНДАРЬ!AA7=GRID!$B$3:$U$3),0))*GRID!$H$45,
ROUNDUP(INDEX(GRID!$B$4:$U$15,MATCH(M$7,GRID!$A$4:$A$15,0),MATCH(1,($U$2=GRID!$B$1:$U$1)*(КАЛЕНДАРЬ!AA7=GRID!$B$3:$U$3),0))*GRID!$H$45*(1-GRID!$H$46),0))</f>
        <v>92880</v>
      </c>
      <c r="N259" s="5" cm="1">
        <f t="array" ref="N259">IF($I$2="Длительное проживание от 10 ночей ",
INDEX(GRID!$B$18:$U$29,MATCH(M$7,GRID!$A$18:$A$29,0),MATCH(1,($U$2=GRID!$B$1:$U$1)*(КАЛЕНДАРЬ!AA7=GRID!$B$3:$U$3),0))*GRID!$H$45,
ROUNDUP(INDEX(GRID!$B$18:$U$29,MATCH(M$7,GRID!$A$18:$A$29,0),MATCH(1,($U$2=GRID!$B$1:$U$1)*(КАЛЕНДАРЬ!AA7=GRID!$B$3:$U$3),0))*GRID!$H$45*(1-GRID!$H$46),0))</f>
        <v>97380</v>
      </c>
      <c r="O259" s="50" t="s">
        <v>105</v>
      </c>
      <c r="P259" s="5" cm="1">
        <f t="array" ref="P259">IF($I$2="Длительное проживание от 10 ночей ",
INDEX(GRID!$B$4:$U$15,MATCH(P$7,GRID!$A$4:$A$15,0),MATCH(1,($U$2=GRID!$B$1:$U$1)*(КАЛЕНДАРЬ!AA7=GRID!$B$3:$U$3),0))*GRID!$H$45,
ROUNDUP(INDEX(GRID!$B$4:$U$15,MATCH(P$7,GRID!$A$4:$A$15,0),MATCH(1,($U$2=GRID!$B$1:$U$1)*(КАЛЕНДАРЬ!AA7=GRID!$B$3:$U$3),0))*GRID!$H$45*(1-GRID!$H$46),0))</f>
        <v>171090</v>
      </c>
      <c r="Q259" s="5" cm="1">
        <f t="array" ref="Q259">IF($I$2="Длительное проживание от 10 ночей ",
INDEX(GRID!$B$4:$U$15,MATCH(Q$7,GRID!$A$4:$A$15,0),MATCH(1,($U$2=GRID!$B$1:$U$1)*(КАЛЕНДАРЬ!AA7=GRID!$B$3:$U$3),0))*GRID!$H$45,
ROUNDUP(INDEX(GRID!$B$4:$U$15,MATCH(Q$7,GRID!$A$4:$A$15,0),MATCH(1,($U$2=GRID!$B$1:$U$1)*(КАЛЕНДАРЬ!AA7=GRID!$B$3:$U$3),0))*GRID!$H$45*(1-GRID!$H$46),0))</f>
        <v>198810</v>
      </c>
      <c r="R259" s="50" t="s">
        <v>105</v>
      </c>
      <c r="S259" s="50" t="s">
        <v>105</v>
      </c>
      <c r="T259" s="50" t="s">
        <v>105</v>
      </c>
    </row>
    <row r="260" spans="1:20" hidden="1">
      <c r="A260" s="56" t="s">
        <v>16</v>
      </c>
      <c r="B260" s="57">
        <v>5</v>
      </c>
      <c r="C260" s="5" cm="1">
        <f t="array" ref="C260">IF($I$2="Длительное проживание от 10 ночей ",
INDEX(GRID!$B$4:$U$15,MATCH(C$7,GRID!$A$4:$A$15,0),MATCH(1,($U$2=GRID!$B$1:$U$1)*(КАЛЕНДАРЬ!AA8=GRID!$B$3:$U$3),0))*GRID!$H$45,
ROUNDUP(INDEX(GRID!$B$4:$U$15,MATCH(C$7,GRID!$A$4:$A$15,0),MATCH(1,($U$2=GRID!$B$1:$U$1)*(КАЛЕНДАРЬ!AA8=GRID!$B$3:$U$3),0))*GRID!$H$45*(1-GRID!$H$46),0))</f>
        <v>43290</v>
      </c>
      <c r="D260" s="5" cm="1">
        <f t="array" ref="D260">IF($I$2="Длительное проживание от 10 ночей ",
INDEX(GRID!$B$18:$U$29,MATCH(C$7,GRID!$A$18:$A$29,0),MATCH(1,($U$2=GRID!$B$1:$U$1)*(КАЛЕНДАРЬ!AA8=GRID!$B$3:$U$3),0))*GRID!$H$45,
ROUNDUP(INDEX(GRID!$B$18:$U$29,MATCH(C$7,GRID!$A$18:$A$29,0),MATCH(1,($U$2=GRID!$B$1:$U$1)*(КАЛЕНДАРЬ!AA8=GRID!$B$3:$U$3),0))*GRID!$H$45*(1-GRID!$H$46),0))</f>
        <v>47790</v>
      </c>
      <c r="E260" s="5" cm="1">
        <f t="array" ref="E260">IF($I$2="Длительное проживание от 10 ночей ",
INDEX(GRID!$B$4:$U$15,MATCH(E$7,GRID!$A$4:$A$15,0),MATCH(1,($U$2=GRID!$B$1:$U$1)*(КАЛЕНДАРЬ!AA8=GRID!$B$3:$U$3),0))*GRID!$H$45,
ROUNDUP(INDEX(GRID!$B$4:$U$15,MATCH(E$7,GRID!$A$4:$A$15,0),MATCH(1,($U$2=GRID!$B$1:$U$1)*(КАЛЕНДАРЬ!AA8=GRID!$B$3:$U$3),0))*GRID!$H$45*(1-GRID!$H$46),0))</f>
        <v>51390</v>
      </c>
      <c r="F260" s="5" cm="1">
        <f t="array" ref="F260">IF($I$2="Длительное проживание от 10 ночей ",
INDEX(GRID!$B$18:$U$29,MATCH(E$7,GRID!$A$18:$A$29,0),MATCH(1,($U$2=GRID!$B$1:$U$1)*(КАЛЕНДАРЬ!AA8=GRID!$B$3:$U$3),0))*GRID!$H$45,
ROUNDUP(INDEX(GRID!$B$18:$U$29,MATCH(E$7,GRID!$A$18:$A$29,0),MATCH(1,($U$2=GRID!$B$1:$U$1)*(КАЛЕНДАРЬ!AA8=GRID!$B$3:$U$3),0))*GRID!$H$45*(1-GRID!$H$46),0))</f>
        <v>55890</v>
      </c>
      <c r="G260" s="50" t="s">
        <v>105</v>
      </c>
      <c r="H260" s="50" t="s">
        <v>105</v>
      </c>
      <c r="I260" s="5" cm="1">
        <f t="array" ref="I260">IF($I$2="Длительное проживание от 10 ночей ",
INDEX(GRID!$B$4:$U$15,MATCH(I$7,GRID!$A$4:$A$15,0),MATCH(1,($U$2=GRID!$B$1:$U$1)*(КАЛЕНДАРЬ!AA8=GRID!$B$3:$U$3),0))*GRID!$H$45,
ROUNDUP(INDEX(GRID!$B$4:$U$15,MATCH(I$7,GRID!$A$4:$A$15,0),MATCH(1,($U$2=GRID!$B$1:$U$1)*(КАЛЕНДАРЬ!AA8=GRID!$B$3:$U$3),0))*GRID!$H$45*(1-GRID!$H$46),0))</f>
        <v>63900</v>
      </c>
      <c r="J260" s="5" cm="1">
        <f t="array" ref="J260">IF($I$2="Длительное проживание от 10 ночей ",
INDEX(GRID!$B$18:$U$29,MATCH(I$7,GRID!$A$18:$A$29,0),MATCH(1,($U$2=GRID!$B$1:$U$1)*(КАЛЕНДАРЬ!AA8=GRID!$B$3:$U$3),0))*GRID!$H$45,
ROUNDUP(INDEX(GRID!$B$18:$U$29,MATCH(I$7,GRID!$A$18:$A$29,0),MATCH(1,($U$2=GRID!$B$1:$U$1)*(КАЛЕНДАРЬ!AA8=GRID!$B$3:$U$3),0))*GRID!$H$45*(1-GRID!$H$46),0))</f>
        <v>68400</v>
      </c>
      <c r="K260" s="50" t="s">
        <v>105</v>
      </c>
      <c r="L260" s="50" t="s">
        <v>105</v>
      </c>
      <c r="M260" s="5" cm="1">
        <f t="array" ref="M260">IF($I$2="Длительное проживание от 10 ночей ",
INDEX(GRID!$B$4:$U$15,MATCH(M$7,GRID!$A$4:$A$15,0),MATCH(1,($U$2=GRID!$B$1:$U$1)*(КАЛЕНДАРЬ!AA8=GRID!$B$3:$U$3),0))*GRID!$H$45,
ROUNDUP(INDEX(GRID!$B$4:$U$15,MATCH(M$7,GRID!$A$4:$A$15,0),MATCH(1,($U$2=GRID!$B$1:$U$1)*(КАЛЕНДАРЬ!AA8=GRID!$B$3:$U$3),0))*GRID!$H$45*(1-GRID!$H$46),0))</f>
        <v>92880</v>
      </c>
      <c r="N260" s="5" cm="1">
        <f t="array" ref="N260">IF($I$2="Длительное проживание от 10 ночей ",
INDEX(GRID!$B$18:$U$29,MATCH(M$7,GRID!$A$18:$A$29,0),MATCH(1,($U$2=GRID!$B$1:$U$1)*(КАЛЕНДАРЬ!AA8=GRID!$B$3:$U$3),0))*GRID!$H$45,
ROUNDUP(INDEX(GRID!$B$18:$U$29,MATCH(M$7,GRID!$A$18:$A$29,0),MATCH(1,($U$2=GRID!$B$1:$U$1)*(КАЛЕНДАРЬ!AA8=GRID!$B$3:$U$3),0))*GRID!$H$45*(1-GRID!$H$46),0))</f>
        <v>97380</v>
      </c>
      <c r="O260" s="50" t="s">
        <v>105</v>
      </c>
      <c r="P260" s="5" cm="1">
        <f t="array" ref="P260">IF($I$2="Длительное проживание от 10 ночей ",
INDEX(GRID!$B$4:$U$15,MATCH(P$7,GRID!$A$4:$A$15,0),MATCH(1,($U$2=GRID!$B$1:$U$1)*(КАЛЕНДАРЬ!AA8=GRID!$B$3:$U$3),0))*GRID!$H$45,
ROUNDUP(INDEX(GRID!$B$4:$U$15,MATCH(P$7,GRID!$A$4:$A$15,0),MATCH(1,($U$2=GRID!$B$1:$U$1)*(КАЛЕНДАРЬ!AA8=GRID!$B$3:$U$3),0))*GRID!$H$45*(1-GRID!$H$46),0))</f>
        <v>171090</v>
      </c>
      <c r="Q260" s="5" cm="1">
        <f t="array" ref="Q260">IF($I$2="Длительное проживание от 10 ночей ",
INDEX(GRID!$B$4:$U$15,MATCH(Q$7,GRID!$A$4:$A$15,0),MATCH(1,($U$2=GRID!$B$1:$U$1)*(КАЛЕНДАРЬ!AA8=GRID!$B$3:$U$3),0))*GRID!$H$45,
ROUNDUP(INDEX(GRID!$B$4:$U$15,MATCH(Q$7,GRID!$A$4:$A$15,0),MATCH(1,($U$2=GRID!$B$1:$U$1)*(КАЛЕНДАРЬ!AA8=GRID!$B$3:$U$3),0))*GRID!$H$45*(1-GRID!$H$46),0))</f>
        <v>198810</v>
      </c>
      <c r="R260" s="50" t="s">
        <v>105</v>
      </c>
      <c r="S260" s="50" t="s">
        <v>105</v>
      </c>
      <c r="T260" s="50" t="s">
        <v>105</v>
      </c>
    </row>
    <row r="261" spans="1:20" hidden="1">
      <c r="A261" s="56" t="s">
        <v>17</v>
      </c>
      <c r="B261" s="57">
        <v>6</v>
      </c>
      <c r="C261" s="5" cm="1">
        <f t="array" ref="C261">IF($I$2="Длительное проживание от 10 ночей ",
INDEX(GRID!$B$4:$U$15,MATCH(C$7,GRID!$A$4:$A$15,0),MATCH(1,($U$2=GRID!$B$1:$U$1)*(КАЛЕНДАРЬ!AA9=GRID!$B$3:$U$3),0))*GRID!$H$45,
ROUNDUP(INDEX(GRID!$B$4:$U$15,MATCH(C$7,GRID!$A$4:$A$15,0),MATCH(1,($U$2=GRID!$B$1:$U$1)*(КАЛЕНДАРЬ!AA9=GRID!$B$3:$U$3),0))*GRID!$H$45*(1-GRID!$H$46),0))</f>
        <v>43290</v>
      </c>
      <c r="D261" s="5" cm="1">
        <f t="array" ref="D261">IF($I$2="Длительное проживание от 10 ночей ",
INDEX(GRID!$B$18:$U$29,MATCH(C$7,GRID!$A$18:$A$29,0),MATCH(1,($U$2=GRID!$B$1:$U$1)*(КАЛЕНДАРЬ!AA9=GRID!$B$3:$U$3),0))*GRID!$H$45,
ROUNDUP(INDEX(GRID!$B$18:$U$29,MATCH(C$7,GRID!$A$18:$A$29,0),MATCH(1,($U$2=GRID!$B$1:$U$1)*(КАЛЕНДАРЬ!AA9=GRID!$B$3:$U$3),0))*GRID!$H$45*(1-GRID!$H$46),0))</f>
        <v>47790</v>
      </c>
      <c r="E261" s="5" cm="1">
        <f t="array" ref="E261">IF($I$2="Длительное проживание от 10 ночей ",
INDEX(GRID!$B$4:$U$15,MATCH(E$7,GRID!$A$4:$A$15,0),MATCH(1,($U$2=GRID!$B$1:$U$1)*(КАЛЕНДАРЬ!AA9=GRID!$B$3:$U$3),0))*GRID!$H$45,
ROUNDUP(INDEX(GRID!$B$4:$U$15,MATCH(E$7,GRID!$A$4:$A$15,0),MATCH(1,($U$2=GRID!$B$1:$U$1)*(КАЛЕНДАРЬ!AA9=GRID!$B$3:$U$3),0))*GRID!$H$45*(1-GRID!$H$46),0))</f>
        <v>51390</v>
      </c>
      <c r="F261" s="5" cm="1">
        <f t="array" ref="F261">IF($I$2="Длительное проживание от 10 ночей ",
INDEX(GRID!$B$18:$U$29,MATCH(E$7,GRID!$A$18:$A$29,0),MATCH(1,($U$2=GRID!$B$1:$U$1)*(КАЛЕНДАРЬ!AA9=GRID!$B$3:$U$3),0))*GRID!$H$45,
ROUNDUP(INDEX(GRID!$B$18:$U$29,MATCH(E$7,GRID!$A$18:$A$29,0),MATCH(1,($U$2=GRID!$B$1:$U$1)*(КАЛЕНДАРЬ!AA9=GRID!$B$3:$U$3),0))*GRID!$H$45*(1-GRID!$H$46),0))</f>
        <v>55890</v>
      </c>
      <c r="G261" s="50" t="s">
        <v>105</v>
      </c>
      <c r="H261" s="50" t="s">
        <v>105</v>
      </c>
      <c r="I261" s="5" cm="1">
        <f t="array" ref="I261">IF($I$2="Длительное проживание от 10 ночей ",
INDEX(GRID!$B$4:$U$15,MATCH(I$7,GRID!$A$4:$A$15,0),MATCH(1,($U$2=GRID!$B$1:$U$1)*(КАЛЕНДАРЬ!AA9=GRID!$B$3:$U$3),0))*GRID!$H$45,
ROUNDUP(INDEX(GRID!$B$4:$U$15,MATCH(I$7,GRID!$A$4:$A$15,0),MATCH(1,($U$2=GRID!$B$1:$U$1)*(КАЛЕНДАРЬ!AA9=GRID!$B$3:$U$3),0))*GRID!$H$45*(1-GRID!$H$46),0))</f>
        <v>63900</v>
      </c>
      <c r="J261" s="5" cm="1">
        <f t="array" ref="J261">IF($I$2="Длительное проживание от 10 ночей ",
INDEX(GRID!$B$18:$U$29,MATCH(I$7,GRID!$A$18:$A$29,0),MATCH(1,($U$2=GRID!$B$1:$U$1)*(КАЛЕНДАРЬ!AA9=GRID!$B$3:$U$3),0))*GRID!$H$45,
ROUNDUP(INDEX(GRID!$B$18:$U$29,MATCH(I$7,GRID!$A$18:$A$29,0),MATCH(1,($U$2=GRID!$B$1:$U$1)*(КАЛЕНДАРЬ!AA9=GRID!$B$3:$U$3),0))*GRID!$H$45*(1-GRID!$H$46),0))</f>
        <v>68400</v>
      </c>
      <c r="K261" s="50" t="s">
        <v>105</v>
      </c>
      <c r="L261" s="50" t="s">
        <v>105</v>
      </c>
      <c r="M261" s="5" cm="1">
        <f t="array" ref="M261">IF($I$2="Длительное проживание от 10 ночей ",
INDEX(GRID!$B$4:$U$15,MATCH(M$7,GRID!$A$4:$A$15,0),MATCH(1,($U$2=GRID!$B$1:$U$1)*(КАЛЕНДАРЬ!AA9=GRID!$B$3:$U$3),0))*GRID!$H$45,
ROUNDUP(INDEX(GRID!$B$4:$U$15,MATCH(M$7,GRID!$A$4:$A$15,0),MATCH(1,($U$2=GRID!$B$1:$U$1)*(КАЛЕНДАРЬ!AA9=GRID!$B$3:$U$3),0))*GRID!$H$45*(1-GRID!$H$46),0))</f>
        <v>92880</v>
      </c>
      <c r="N261" s="5" cm="1">
        <f t="array" ref="N261">IF($I$2="Длительное проживание от 10 ночей ",
INDEX(GRID!$B$18:$U$29,MATCH(M$7,GRID!$A$18:$A$29,0),MATCH(1,($U$2=GRID!$B$1:$U$1)*(КАЛЕНДАРЬ!AA9=GRID!$B$3:$U$3),0))*GRID!$H$45,
ROUNDUP(INDEX(GRID!$B$18:$U$29,MATCH(M$7,GRID!$A$18:$A$29,0),MATCH(1,($U$2=GRID!$B$1:$U$1)*(КАЛЕНДАРЬ!AA9=GRID!$B$3:$U$3),0))*GRID!$H$45*(1-GRID!$H$46),0))</f>
        <v>97380</v>
      </c>
      <c r="O261" s="50" t="s">
        <v>105</v>
      </c>
      <c r="P261" s="5" cm="1">
        <f t="array" ref="P261">IF($I$2="Длительное проживание от 10 ночей ",
INDEX(GRID!$B$4:$U$15,MATCH(P$7,GRID!$A$4:$A$15,0),MATCH(1,($U$2=GRID!$B$1:$U$1)*(КАЛЕНДАРЬ!AA9=GRID!$B$3:$U$3),0))*GRID!$H$45,
ROUNDUP(INDEX(GRID!$B$4:$U$15,MATCH(P$7,GRID!$A$4:$A$15,0),MATCH(1,($U$2=GRID!$B$1:$U$1)*(КАЛЕНДАРЬ!AA9=GRID!$B$3:$U$3),0))*GRID!$H$45*(1-GRID!$H$46),0))</f>
        <v>171090</v>
      </c>
      <c r="Q261" s="5" cm="1">
        <f t="array" ref="Q261">IF($I$2="Длительное проживание от 10 ночей ",
INDEX(GRID!$B$4:$U$15,MATCH(Q$7,GRID!$A$4:$A$15,0),MATCH(1,($U$2=GRID!$B$1:$U$1)*(КАЛЕНДАРЬ!AA9=GRID!$B$3:$U$3),0))*GRID!$H$45,
ROUNDUP(INDEX(GRID!$B$4:$U$15,MATCH(Q$7,GRID!$A$4:$A$15,0),MATCH(1,($U$2=GRID!$B$1:$U$1)*(КАЛЕНДАРЬ!AA9=GRID!$B$3:$U$3),0))*GRID!$H$45*(1-GRID!$H$46),0))</f>
        <v>198810</v>
      </c>
      <c r="R261" s="50" t="s">
        <v>105</v>
      </c>
      <c r="S261" s="50" t="s">
        <v>105</v>
      </c>
      <c r="T261" s="50" t="s">
        <v>105</v>
      </c>
    </row>
    <row r="262" spans="1:20" hidden="1">
      <c r="A262" s="56" t="s">
        <v>11</v>
      </c>
      <c r="B262" s="57">
        <v>7</v>
      </c>
      <c r="C262" s="5" cm="1">
        <f t="array" ref="C262">IF($I$2="Длительное проживание от 10 ночей ",
INDEX(GRID!$B$4:$U$15,MATCH(C$7,GRID!$A$4:$A$15,0),MATCH(1,($U$2=GRID!$B$1:$U$1)*(КАЛЕНДАРЬ!AA10=GRID!$B$3:$U$3),0))*GRID!$H$45,
ROUNDUP(INDEX(GRID!$B$4:$U$15,MATCH(C$7,GRID!$A$4:$A$15,0),MATCH(1,($U$2=GRID!$B$1:$U$1)*(КАЛЕНДАРЬ!AA10=GRID!$B$3:$U$3),0))*GRID!$H$45*(1-GRID!$H$46),0))</f>
        <v>43290</v>
      </c>
      <c r="D262" s="5" cm="1">
        <f t="array" ref="D262">IF($I$2="Длительное проживание от 10 ночей ",
INDEX(GRID!$B$18:$U$29,MATCH(C$7,GRID!$A$18:$A$29,0),MATCH(1,($U$2=GRID!$B$1:$U$1)*(КАЛЕНДАРЬ!AA10=GRID!$B$3:$U$3),0))*GRID!$H$45,
ROUNDUP(INDEX(GRID!$B$18:$U$29,MATCH(C$7,GRID!$A$18:$A$29,0),MATCH(1,($U$2=GRID!$B$1:$U$1)*(КАЛЕНДАРЬ!AA10=GRID!$B$3:$U$3),0))*GRID!$H$45*(1-GRID!$H$46),0))</f>
        <v>47790</v>
      </c>
      <c r="E262" s="5" cm="1">
        <f t="array" ref="E262">IF($I$2="Длительное проживание от 10 ночей ",
INDEX(GRID!$B$4:$U$15,MATCH(E$7,GRID!$A$4:$A$15,0),MATCH(1,($U$2=GRID!$B$1:$U$1)*(КАЛЕНДАРЬ!AA10=GRID!$B$3:$U$3),0))*GRID!$H$45,
ROUNDUP(INDEX(GRID!$B$4:$U$15,MATCH(E$7,GRID!$A$4:$A$15,0),MATCH(1,($U$2=GRID!$B$1:$U$1)*(КАЛЕНДАРЬ!AA10=GRID!$B$3:$U$3),0))*GRID!$H$45*(1-GRID!$H$46),0))</f>
        <v>51390</v>
      </c>
      <c r="F262" s="5" cm="1">
        <f t="array" ref="F262">IF($I$2="Длительное проживание от 10 ночей ",
INDEX(GRID!$B$18:$U$29,MATCH(E$7,GRID!$A$18:$A$29,0),MATCH(1,($U$2=GRID!$B$1:$U$1)*(КАЛЕНДАРЬ!AA10=GRID!$B$3:$U$3),0))*GRID!$H$45,
ROUNDUP(INDEX(GRID!$B$18:$U$29,MATCH(E$7,GRID!$A$18:$A$29,0),MATCH(1,($U$2=GRID!$B$1:$U$1)*(КАЛЕНДАРЬ!AA10=GRID!$B$3:$U$3),0))*GRID!$H$45*(1-GRID!$H$46),0))</f>
        <v>55890</v>
      </c>
      <c r="G262" s="50" t="s">
        <v>105</v>
      </c>
      <c r="H262" s="50" t="s">
        <v>105</v>
      </c>
      <c r="I262" s="5" cm="1">
        <f t="array" ref="I262">IF($I$2="Длительное проживание от 10 ночей ",
INDEX(GRID!$B$4:$U$15,MATCH(I$7,GRID!$A$4:$A$15,0),MATCH(1,($U$2=GRID!$B$1:$U$1)*(КАЛЕНДАРЬ!AA10=GRID!$B$3:$U$3),0))*GRID!$H$45,
ROUNDUP(INDEX(GRID!$B$4:$U$15,MATCH(I$7,GRID!$A$4:$A$15,0),MATCH(1,($U$2=GRID!$B$1:$U$1)*(КАЛЕНДАРЬ!AA10=GRID!$B$3:$U$3),0))*GRID!$H$45*(1-GRID!$H$46),0))</f>
        <v>63900</v>
      </c>
      <c r="J262" s="5" cm="1">
        <f t="array" ref="J262">IF($I$2="Длительное проживание от 10 ночей ",
INDEX(GRID!$B$18:$U$29,MATCH(I$7,GRID!$A$18:$A$29,0),MATCH(1,($U$2=GRID!$B$1:$U$1)*(КАЛЕНДАРЬ!AA10=GRID!$B$3:$U$3),0))*GRID!$H$45,
ROUNDUP(INDEX(GRID!$B$18:$U$29,MATCH(I$7,GRID!$A$18:$A$29,0),MATCH(1,($U$2=GRID!$B$1:$U$1)*(КАЛЕНДАРЬ!AA10=GRID!$B$3:$U$3),0))*GRID!$H$45*(1-GRID!$H$46),0))</f>
        <v>68400</v>
      </c>
      <c r="K262" s="50" t="s">
        <v>105</v>
      </c>
      <c r="L262" s="50" t="s">
        <v>105</v>
      </c>
      <c r="M262" s="5" cm="1">
        <f t="array" ref="M262">IF($I$2="Длительное проживание от 10 ночей ",
INDEX(GRID!$B$4:$U$15,MATCH(M$7,GRID!$A$4:$A$15,0),MATCH(1,($U$2=GRID!$B$1:$U$1)*(КАЛЕНДАРЬ!AA10=GRID!$B$3:$U$3),0))*GRID!$H$45,
ROUNDUP(INDEX(GRID!$B$4:$U$15,MATCH(M$7,GRID!$A$4:$A$15,0),MATCH(1,($U$2=GRID!$B$1:$U$1)*(КАЛЕНДАРЬ!AA10=GRID!$B$3:$U$3),0))*GRID!$H$45*(1-GRID!$H$46),0))</f>
        <v>92880</v>
      </c>
      <c r="N262" s="5" cm="1">
        <f t="array" ref="N262">IF($I$2="Длительное проживание от 10 ночей ",
INDEX(GRID!$B$18:$U$29,MATCH(M$7,GRID!$A$18:$A$29,0),MATCH(1,($U$2=GRID!$B$1:$U$1)*(КАЛЕНДАРЬ!AA10=GRID!$B$3:$U$3),0))*GRID!$H$45,
ROUNDUP(INDEX(GRID!$B$18:$U$29,MATCH(M$7,GRID!$A$18:$A$29,0),MATCH(1,($U$2=GRID!$B$1:$U$1)*(КАЛЕНДАРЬ!AA10=GRID!$B$3:$U$3),0))*GRID!$H$45*(1-GRID!$H$46),0))</f>
        <v>97380</v>
      </c>
      <c r="O262" s="50" t="s">
        <v>105</v>
      </c>
      <c r="P262" s="5" cm="1">
        <f t="array" ref="P262">IF($I$2="Длительное проживание от 10 ночей ",
INDEX(GRID!$B$4:$U$15,MATCH(P$7,GRID!$A$4:$A$15,0),MATCH(1,($U$2=GRID!$B$1:$U$1)*(КАЛЕНДАРЬ!AA10=GRID!$B$3:$U$3),0))*GRID!$H$45,
ROUNDUP(INDEX(GRID!$B$4:$U$15,MATCH(P$7,GRID!$A$4:$A$15,0),MATCH(1,($U$2=GRID!$B$1:$U$1)*(КАЛЕНДАРЬ!AA10=GRID!$B$3:$U$3),0))*GRID!$H$45*(1-GRID!$H$46),0))</f>
        <v>171090</v>
      </c>
      <c r="Q262" s="5" cm="1">
        <f t="array" ref="Q262">IF($I$2="Длительное проживание от 10 ночей ",
INDEX(GRID!$B$4:$U$15,MATCH(Q$7,GRID!$A$4:$A$15,0),MATCH(1,($U$2=GRID!$B$1:$U$1)*(КАЛЕНДАРЬ!AA10=GRID!$B$3:$U$3),0))*GRID!$H$45,
ROUNDUP(INDEX(GRID!$B$4:$U$15,MATCH(Q$7,GRID!$A$4:$A$15,0),MATCH(1,($U$2=GRID!$B$1:$U$1)*(КАЛЕНДАРЬ!AA10=GRID!$B$3:$U$3),0))*GRID!$H$45*(1-GRID!$H$46),0))</f>
        <v>198810</v>
      </c>
      <c r="R262" s="50" t="s">
        <v>105</v>
      </c>
      <c r="S262" s="50" t="s">
        <v>105</v>
      </c>
      <c r="T262" s="50" t="s">
        <v>105</v>
      </c>
    </row>
    <row r="263" spans="1:20" hidden="1">
      <c r="A263" s="56" t="s">
        <v>12</v>
      </c>
      <c r="B263" s="57">
        <v>8</v>
      </c>
      <c r="C263" s="5" cm="1">
        <f t="array" ref="C263">IF($I$2="Длительное проживание от 10 ночей ",
INDEX(GRID!$B$4:$U$15,MATCH(C$7,GRID!$A$4:$A$15,0),MATCH(1,($U$2=GRID!$B$1:$U$1)*(КАЛЕНДАРЬ!AA11=GRID!$B$3:$U$3),0))*GRID!$H$45,
ROUNDUP(INDEX(GRID!$B$4:$U$15,MATCH(C$7,GRID!$A$4:$A$15,0),MATCH(1,($U$2=GRID!$B$1:$U$1)*(КАЛЕНДАРЬ!AA11=GRID!$B$3:$U$3),0))*GRID!$H$45*(1-GRID!$H$46),0))</f>
        <v>43290</v>
      </c>
      <c r="D263" s="5" cm="1">
        <f t="array" ref="D263">IF($I$2="Длительное проживание от 10 ночей ",
INDEX(GRID!$B$18:$U$29,MATCH(C$7,GRID!$A$18:$A$29,0),MATCH(1,($U$2=GRID!$B$1:$U$1)*(КАЛЕНДАРЬ!AA11=GRID!$B$3:$U$3),0))*GRID!$H$45,
ROUNDUP(INDEX(GRID!$B$18:$U$29,MATCH(C$7,GRID!$A$18:$A$29,0),MATCH(1,($U$2=GRID!$B$1:$U$1)*(КАЛЕНДАРЬ!AA11=GRID!$B$3:$U$3),0))*GRID!$H$45*(1-GRID!$H$46),0))</f>
        <v>47790</v>
      </c>
      <c r="E263" s="5" cm="1">
        <f t="array" ref="E263">IF($I$2="Длительное проживание от 10 ночей ",
INDEX(GRID!$B$4:$U$15,MATCH(E$7,GRID!$A$4:$A$15,0),MATCH(1,($U$2=GRID!$B$1:$U$1)*(КАЛЕНДАРЬ!AA11=GRID!$B$3:$U$3),0))*GRID!$H$45,
ROUNDUP(INDEX(GRID!$B$4:$U$15,MATCH(E$7,GRID!$A$4:$A$15,0),MATCH(1,($U$2=GRID!$B$1:$U$1)*(КАЛЕНДАРЬ!AA11=GRID!$B$3:$U$3),0))*GRID!$H$45*(1-GRID!$H$46),0))</f>
        <v>51390</v>
      </c>
      <c r="F263" s="5" cm="1">
        <f t="array" ref="F263">IF($I$2="Длительное проживание от 10 ночей ",
INDEX(GRID!$B$18:$U$29,MATCH(E$7,GRID!$A$18:$A$29,0),MATCH(1,($U$2=GRID!$B$1:$U$1)*(КАЛЕНДАРЬ!AA11=GRID!$B$3:$U$3),0))*GRID!$H$45,
ROUNDUP(INDEX(GRID!$B$18:$U$29,MATCH(E$7,GRID!$A$18:$A$29,0),MATCH(1,($U$2=GRID!$B$1:$U$1)*(КАЛЕНДАРЬ!AA11=GRID!$B$3:$U$3),0))*GRID!$H$45*(1-GRID!$H$46),0))</f>
        <v>55890</v>
      </c>
      <c r="G263" s="50" t="s">
        <v>105</v>
      </c>
      <c r="H263" s="50" t="s">
        <v>105</v>
      </c>
      <c r="I263" s="5" cm="1">
        <f t="array" ref="I263">IF($I$2="Длительное проживание от 10 ночей ",
INDEX(GRID!$B$4:$U$15,MATCH(I$7,GRID!$A$4:$A$15,0),MATCH(1,($U$2=GRID!$B$1:$U$1)*(КАЛЕНДАРЬ!AA11=GRID!$B$3:$U$3),0))*GRID!$H$45,
ROUNDUP(INDEX(GRID!$B$4:$U$15,MATCH(I$7,GRID!$A$4:$A$15,0),MATCH(1,($U$2=GRID!$B$1:$U$1)*(КАЛЕНДАРЬ!AA11=GRID!$B$3:$U$3),0))*GRID!$H$45*(1-GRID!$H$46),0))</f>
        <v>63900</v>
      </c>
      <c r="J263" s="5" cm="1">
        <f t="array" ref="J263">IF($I$2="Длительное проживание от 10 ночей ",
INDEX(GRID!$B$18:$U$29,MATCH(I$7,GRID!$A$18:$A$29,0),MATCH(1,($U$2=GRID!$B$1:$U$1)*(КАЛЕНДАРЬ!AA11=GRID!$B$3:$U$3),0))*GRID!$H$45,
ROUNDUP(INDEX(GRID!$B$18:$U$29,MATCH(I$7,GRID!$A$18:$A$29,0),MATCH(1,($U$2=GRID!$B$1:$U$1)*(КАЛЕНДАРЬ!AA11=GRID!$B$3:$U$3),0))*GRID!$H$45*(1-GRID!$H$46),0))</f>
        <v>68400</v>
      </c>
      <c r="K263" s="50" t="s">
        <v>105</v>
      </c>
      <c r="L263" s="50" t="s">
        <v>105</v>
      </c>
      <c r="M263" s="5" cm="1">
        <f t="array" ref="M263">IF($I$2="Длительное проживание от 10 ночей ",
INDEX(GRID!$B$4:$U$15,MATCH(M$7,GRID!$A$4:$A$15,0),MATCH(1,($U$2=GRID!$B$1:$U$1)*(КАЛЕНДАРЬ!AA11=GRID!$B$3:$U$3),0))*GRID!$H$45,
ROUNDUP(INDEX(GRID!$B$4:$U$15,MATCH(M$7,GRID!$A$4:$A$15,0),MATCH(1,($U$2=GRID!$B$1:$U$1)*(КАЛЕНДАРЬ!AA11=GRID!$B$3:$U$3),0))*GRID!$H$45*(1-GRID!$H$46),0))</f>
        <v>92880</v>
      </c>
      <c r="N263" s="5" cm="1">
        <f t="array" ref="N263">IF($I$2="Длительное проживание от 10 ночей ",
INDEX(GRID!$B$18:$U$29,MATCH(M$7,GRID!$A$18:$A$29,0),MATCH(1,($U$2=GRID!$B$1:$U$1)*(КАЛЕНДАРЬ!AA11=GRID!$B$3:$U$3),0))*GRID!$H$45,
ROUNDUP(INDEX(GRID!$B$18:$U$29,MATCH(M$7,GRID!$A$18:$A$29,0),MATCH(1,($U$2=GRID!$B$1:$U$1)*(КАЛЕНДАРЬ!AA11=GRID!$B$3:$U$3),0))*GRID!$H$45*(1-GRID!$H$46),0))</f>
        <v>97380</v>
      </c>
      <c r="O263" s="50" t="s">
        <v>105</v>
      </c>
      <c r="P263" s="5" cm="1">
        <f t="array" ref="P263">IF($I$2="Длительное проживание от 10 ночей ",
INDEX(GRID!$B$4:$U$15,MATCH(P$7,GRID!$A$4:$A$15,0),MATCH(1,($U$2=GRID!$B$1:$U$1)*(КАЛЕНДАРЬ!AA11=GRID!$B$3:$U$3),0))*GRID!$H$45,
ROUNDUP(INDEX(GRID!$B$4:$U$15,MATCH(P$7,GRID!$A$4:$A$15,0),MATCH(1,($U$2=GRID!$B$1:$U$1)*(КАЛЕНДАРЬ!AA11=GRID!$B$3:$U$3),0))*GRID!$H$45*(1-GRID!$H$46),0))</f>
        <v>171090</v>
      </c>
      <c r="Q263" s="5" cm="1">
        <f t="array" ref="Q263">IF($I$2="Длительное проживание от 10 ночей ",
INDEX(GRID!$B$4:$U$15,MATCH(Q$7,GRID!$A$4:$A$15,0),MATCH(1,($U$2=GRID!$B$1:$U$1)*(КАЛЕНДАРЬ!AA11=GRID!$B$3:$U$3),0))*GRID!$H$45,
ROUNDUP(INDEX(GRID!$B$4:$U$15,MATCH(Q$7,GRID!$A$4:$A$15,0),MATCH(1,($U$2=GRID!$B$1:$U$1)*(КАЛЕНДАРЬ!AA11=GRID!$B$3:$U$3),0))*GRID!$H$45*(1-GRID!$H$46),0))</f>
        <v>198810</v>
      </c>
      <c r="R263" s="50" t="s">
        <v>105</v>
      </c>
      <c r="S263" s="50" t="s">
        <v>105</v>
      </c>
      <c r="T263" s="50" t="s">
        <v>105</v>
      </c>
    </row>
    <row r="264" spans="1:20" hidden="1">
      <c r="A264" s="56" t="s">
        <v>13</v>
      </c>
      <c r="B264" s="57">
        <v>9</v>
      </c>
      <c r="C264" s="5" cm="1">
        <f t="array" ref="C264">IF($I$2="Длительное проживание от 10 ночей ",
INDEX(GRID!$B$4:$U$15,MATCH(C$7,GRID!$A$4:$A$15,0),MATCH(1,($U$2=GRID!$B$1:$U$1)*(КАЛЕНДАРЬ!AA12=GRID!$B$3:$U$3),0))*GRID!$H$45,
ROUNDUP(INDEX(GRID!$B$4:$U$15,MATCH(C$7,GRID!$A$4:$A$15,0),MATCH(1,($U$2=GRID!$B$1:$U$1)*(КАЛЕНДАРЬ!AA12=GRID!$B$3:$U$3),0))*GRID!$H$45*(1-GRID!$H$46),0))</f>
        <v>43290</v>
      </c>
      <c r="D264" s="5" cm="1">
        <f t="array" ref="D264">IF($I$2="Длительное проживание от 10 ночей ",
INDEX(GRID!$B$18:$U$29,MATCH(C$7,GRID!$A$18:$A$29,0),MATCH(1,($U$2=GRID!$B$1:$U$1)*(КАЛЕНДАРЬ!AA12=GRID!$B$3:$U$3),0))*GRID!$H$45,
ROUNDUP(INDEX(GRID!$B$18:$U$29,MATCH(C$7,GRID!$A$18:$A$29,0),MATCH(1,($U$2=GRID!$B$1:$U$1)*(КАЛЕНДАРЬ!AA12=GRID!$B$3:$U$3),0))*GRID!$H$45*(1-GRID!$H$46),0))</f>
        <v>47790</v>
      </c>
      <c r="E264" s="5" cm="1">
        <f t="array" ref="E264">IF($I$2="Длительное проживание от 10 ночей ",
INDEX(GRID!$B$4:$U$15,MATCH(E$7,GRID!$A$4:$A$15,0),MATCH(1,($U$2=GRID!$B$1:$U$1)*(КАЛЕНДАРЬ!AA12=GRID!$B$3:$U$3),0))*GRID!$H$45,
ROUNDUP(INDEX(GRID!$B$4:$U$15,MATCH(E$7,GRID!$A$4:$A$15,0),MATCH(1,($U$2=GRID!$B$1:$U$1)*(КАЛЕНДАРЬ!AA12=GRID!$B$3:$U$3),0))*GRID!$H$45*(1-GRID!$H$46),0))</f>
        <v>51390</v>
      </c>
      <c r="F264" s="5" cm="1">
        <f t="array" ref="F264">IF($I$2="Длительное проживание от 10 ночей ",
INDEX(GRID!$B$18:$U$29,MATCH(E$7,GRID!$A$18:$A$29,0),MATCH(1,($U$2=GRID!$B$1:$U$1)*(КАЛЕНДАРЬ!AA12=GRID!$B$3:$U$3),0))*GRID!$H$45,
ROUNDUP(INDEX(GRID!$B$18:$U$29,MATCH(E$7,GRID!$A$18:$A$29,0),MATCH(1,($U$2=GRID!$B$1:$U$1)*(КАЛЕНДАРЬ!AA12=GRID!$B$3:$U$3),0))*GRID!$H$45*(1-GRID!$H$46),0))</f>
        <v>55890</v>
      </c>
      <c r="G264" s="50" t="s">
        <v>105</v>
      </c>
      <c r="H264" s="50" t="s">
        <v>105</v>
      </c>
      <c r="I264" s="5" cm="1">
        <f t="array" ref="I264">IF($I$2="Длительное проживание от 10 ночей ",
INDEX(GRID!$B$4:$U$15,MATCH(I$7,GRID!$A$4:$A$15,0),MATCH(1,($U$2=GRID!$B$1:$U$1)*(КАЛЕНДАРЬ!AA12=GRID!$B$3:$U$3),0))*GRID!$H$45,
ROUNDUP(INDEX(GRID!$B$4:$U$15,MATCH(I$7,GRID!$A$4:$A$15,0),MATCH(1,($U$2=GRID!$B$1:$U$1)*(КАЛЕНДАРЬ!AA12=GRID!$B$3:$U$3),0))*GRID!$H$45*(1-GRID!$H$46),0))</f>
        <v>63900</v>
      </c>
      <c r="J264" s="5" cm="1">
        <f t="array" ref="J264">IF($I$2="Длительное проживание от 10 ночей ",
INDEX(GRID!$B$18:$U$29,MATCH(I$7,GRID!$A$18:$A$29,0),MATCH(1,($U$2=GRID!$B$1:$U$1)*(КАЛЕНДАРЬ!AA12=GRID!$B$3:$U$3),0))*GRID!$H$45,
ROUNDUP(INDEX(GRID!$B$18:$U$29,MATCH(I$7,GRID!$A$18:$A$29,0),MATCH(1,($U$2=GRID!$B$1:$U$1)*(КАЛЕНДАРЬ!AA12=GRID!$B$3:$U$3),0))*GRID!$H$45*(1-GRID!$H$46),0))</f>
        <v>68400</v>
      </c>
      <c r="K264" s="50" t="s">
        <v>105</v>
      </c>
      <c r="L264" s="50" t="s">
        <v>105</v>
      </c>
      <c r="M264" s="5" cm="1">
        <f t="array" ref="M264">IF($I$2="Длительное проживание от 10 ночей ",
INDEX(GRID!$B$4:$U$15,MATCH(M$7,GRID!$A$4:$A$15,0),MATCH(1,($U$2=GRID!$B$1:$U$1)*(КАЛЕНДАРЬ!AA12=GRID!$B$3:$U$3),0))*GRID!$H$45,
ROUNDUP(INDEX(GRID!$B$4:$U$15,MATCH(M$7,GRID!$A$4:$A$15,0),MATCH(1,($U$2=GRID!$B$1:$U$1)*(КАЛЕНДАРЬ!AA12=GRID!$B$3:$U$3),0))*GRID!$H$45*(1-GRID!$H$46),0))</f>
        <v>92880</v>
      </c>
      <c r="N264" s="5" cm="1">
        <f t="array" ref="N264">IF($I$2="Длительное проживание от 10 ночей ",
INDEX(GRID!$B$18:$U$29,MATCH(M$7,GRID!$A$18:$A$29,0),MATCH(1,($U$2=GRID!$B$1:$U$1)*(КАЛЕНДАРЬ!AA12=GRID!$B$3:$U$3),0))*GRID!$H$45,
ROUNDUP(INDEX(GRID!$B$18:$U$29,MATCH(M$7,GRID!$A$18:$A$29,0),MATCH(1,($U$2=GRID!$B$1:$U$1)*(КАЛЕНДАРЬ!AA12=GRID!$B$3:$U$3),0))*GRID!$H$45*(1-GRID!$H$46),0))</f>
        <v>97380</v>
      </c>
      <c r="O264" s="50" t="s">
        <v>105</v>
      </c>
      <c r="P264" s="5" cm="1">
        <f t="array" ref="P264">IF($I$2="Длительное проживание от 10 ночей ",
INDEX(GRID!$B$4:$U$15,MATCH(P$7,GRID!$A$4:$A$15,0),MATCH(1,($U$2=GRID!$B$1:$U$1)*(КАЛЕНДАРЬ!AA12=GRID!$B$3:$U$3),0))*GRID!$H$45,
ROUNDUP(INDEX(GRID!$B$4:$U$15,MATCH(P$7,GRID!$A$4:$A$15,0),MATCH(1,($U$2=GRID!$B$1:$U$1)*(КАЛЕНДАРЬ!AA12=GRID!$B$3:$U$3),0))*GRID!$H$45*(1-GRID!$H$46),0))</f>
        <v>171090</v>
      </c>
      <c r="Q264" s="5" cm="1">
        <f t="array" ref="Q264">IF($I$2="Длительное проживание от 10 ночей ",
INDEX(GRID!$B$4:$U$15,MATCH(Q$7,GRID!$A$4:$A$15,0),MATCH(1,($U$2=GRID!$B$1:$U$1)*(КАЛЕНДАРЬ!AA12=GRID!$B$3:$U$3),0))*GRID!$H$45,
ROUNDUP(INDEX(GRID!$B$4:$U$15,MATCH(Q$7,GRID!$A$4:$A$15,0),MATCH(1,($U$2=GRID!$B$1:$U$1)*(КАЛЕНДАРЬ!AA12=GRID!$B$3:$U$3),0))*GRID!$H$45*(1-GRID!$H$46),0))</f>
        <v>198810</v>
      </c>
      <c r="R264" s="50" t="s">
        <v>105</v>
      </c>
      <c r="S264" s="50" t="s">
        <v>105</v>
      </c>
      <c r="T264" s="50" t="s">
        <v>105</v>
      </c>
    </row>
    <row r="265" spans="1:20" hidden="1">
      <c r="A265" s="56" t="s">
        <v>14</v>
      </c>
      <c r="B265" s="57">
        <v>10</v>
      </c>
      <c r="C265" s="5" cm="1">
        <f t="array" ref="C265">IF($I$2="Длительное проживание от 10 ночей ",
INDEX(GRID!$B$4:$U$15,MATCH(C$7,GRID!$A$4:$A$15,0),MATCH(1,($U$2=GRID!$B$1:$U$1)*(КАЛЕНДАРЬ!AA13=GRID!$B$3:$U$3),0))*GRID!$H$45,
ROUNDUP(INDEX(GRID!$B$4:$U$15,MATCH(C$7,GRID!$A$4:$A$15,0),MATCH(1,($U$2=GRID!$B$1:$U$1)*(КАЛЕНДАРЬ!AA13=GRID!$B$3:$U$3),0))*GRID!$H$45*(1-GRID!$H$46),0))</f>
        <v>43290</v>
      </c>
      <c r="D265" s="5" cm="1">
        <f t="array" ref="D265">IF($I$2="Длительное проживание от 10 ночей ",
INDEX(GRID!$B$18:$U$29,MATCH(C$7,GRID!$A$18:$A$29,0),MATCH(1,($U$2=GRID!$B$1:$U$1)*(КАЛЕНДАРЬ!AA13=GRID!$B$3:$U$3),0))*GRID!$H$45,
ROUNDUP(INDEX(GRID!$B$18:$U$29,MATCH(C$7,GRID!$A$18:$A$29,0),MATCH(1,($U$2=GRID!$B$1:$U$1)*(КАЛЕНДАРЬ!AA13=GRID!$B$3:$U$3),0))*GRID!$H$45*(1-GRID!$H$46),0))</f>
        <v>47790</v>
      </c>
      <c r="E265" s="5" cm="1">
        <f t="array" ref="E265">IF($I$2="Длительное проживание от 10 ночей ",
INDEX(GRID!$B$4:$U$15,MATCH(E$7,GRID!$A$4:$A$15,0),MATCH(1,($U$2=GRID!$B$1:$U$1)*(КАЛЕНДАРЬ!AA13=GRID!$B$3:$U$3),0))*GRID!$H$45,
ROUNDUP(INDEX(GRID!$B$4:$U$15,MATCH(E$7,GRID!$A$4:$A$15,0),MATCH(1,($U$2=GRID!$B$1:$U$1)*(КАЛЕНДАРЬ!AA13=GRID!$B$3:$U$3),0))*GRID!$H$45*(1-GRID!$H$46),0))</f>
        <v>51390</v>
      </c>
      <c r="F265" s="5" cm="1">
        <f t="array" ref="F265">IF($I$2="Длительное проживание от 10 ночей ",
INDEX(GRID!$B$18:$U$29,MATCH(E$7,GRID!$A$18:$A$29,0),MATCH(1,($U$2=GRID!$B$1:$U$1)*(КАЛЕНДАРЬ!AA13=GRID!$B$3:$U$3),0))*GRID!$H$45,
ROUNDUP(INDEX(GRID!$B$18:$U$29,MATCH(E$7,GRID!$A$18:$A$29,0),MATCH(1,($U$2=GRID!$B$1:$U$1)*(КАЛЕНДАРЬ!AA13=GRID!$B$3:$U$3),0))*GRID!$H$45*(1-GRID!$H$46),0))</f>
        <v>55890</v>
      </c>
      <c r="G265" s="50" t="s">
        <v>105</v>
      </c>
      <c r="H265" s="50" t="s">
        <v>105</v>
      </c>
      <c r="I265" s="5" cm="1">
        <f t="array" ref="I265">IF($I$2="Длительное проживание от 10 ночей ",
INDEX(GRID!$B$4:$U$15,MATCH(I$7,GRID!$A$4:$A$15,0),MATCH(1,($U$2=GRID!$B$1:$U$1)*(КАЛЕНДАРЬ!AA13=GRID!$B$3:$U$3),0))*GRID!$H$45,
ROUNDUP(INDEX(GRID!$B$4:$U$15,MATCH(I$7,GRID!$A$4:$A$15,0),MATCH(1,($U$2=GRID!$B$1:$U$1)*(КАЛЕНДАРЬ!AA13=GRID!$B$3:$U$3),0))*GRID!$H$45*(1-GRID!$H$46),0))</f>
        <v>63900</v>
      </c>
      <c r="J265" s="5" cm="1">
        <f t="array" ref="J265">IF($I$2="Длительное проживание от 10 ночей ",
INDEX(GRID!$B$18:$U$29,MATCH(I$7,GRID!$A$18:$A$29,0),MATCH(1,($U$2=GRID!$B$1:$U$1)*(КАЛЕНДАРЬ!AA13=GRID!$B$3:$U$3),0))*GRID!$H$45,
ROUNDUP(INDEX(GRID!$B$18:$U$29,MATCH(I$7,GRID!$A$18:$A$29,0),MATCH(1,($U$2=GRID!$B$1:$U$1)*(КАЛЕНДАРЬ!AA13=GRID!$B$3:$U$3),0))*GRID!$H$45*(1-GRID!$H$46),0))</f>
        <v>68400</v>
      </c>
      <c r="K265" s="50" t="s">
        <v>105</v>
      </c>
      <c r="L265" s="50" t="s">
        <v>105</v>
      </c>
      <c r="M265" s="5" cm="1">
        <f t="array" ref="M265">IF($I$2="Длительное проживание от 10 ночей ",
INDEX(GRID!$B$4:$U$15,MATCH(M$7,GRID!$A$4:$A$15,0),MATCH(1,($U$2=GRID!$B$1:$U$1)*(КАЛЕНДАРЬ!AA13=GRID!$B$3:$U$3),0))*GRID!$H$45,
ROUNDUP(INDEX(GRID!$B$4:$U$15,MATCH(M$7,GRID!$A$4:$A$15,0),MATCH(1,($U$2=GRID!$B$1:$U$1)*(КАЛЕНДАРЬ!AA13=GRID!$B$3:$U$3),0))*GRID!$H$45*(1-GRID!$H$46),0))</f>
        <v>92880</v>
      </c>
      <c r="N265" s="5" cm="1">
        <f t="array" ref="N265">IF($I$2="Длительное проживание от 10 ночей ",
INDEX(GRID!$B$18:$U$29,MATCH(M$7,GRID!$A$18:$A$29,0),MATCH(1,($U$2=GRID!$B$1:$U$1)*(КАЛЕНДАРЬ!AA13=GRID!$B$3:$U$3),0))*GRID!$H$45,
ROUNDUP(INDEX(GRID!$B$18:$U$29,MATCH(M$7,GRID!$A$18:$A$29,0),MATCH(1,($U$2=GRID!$B$1:$U$1)*(КАЛЕНДАРЬ!AA13=GRID!$B$3:$U$3),0))*GRID!$H$45*(1-GRID!$H$46),0))</f>
        <v>97380</v>
      </c>
      <c r="O265" s="50" t="s">
        <v>105</v>
      </c>
      <c r="P265" s="5" cm="1">
        <f t="array" ref="P265">IF($I$2="Длительное проживание от 10 ночей ",
INDEX(GRID!$B$4:$U$15,MATCH(P$7,GRID!$A$4:$A$15,0),MATCH(1,($U$2=GRID!$B$1:$U$1)*(КАЛЕНДАРЬ!AA13=GRID!$B$3:$U$3),0))*GRID!$H$45,
ROUNDUP(INDEX(GRID!$B$4:$U$15,MATCH(P$7,GRID!$A$4:$A$15,0),MATCH(1,($U$2=GRID!$B$1:$U$1)*(КАЛЕНДАРЬ!AA13=GRID!$B$3:$U$3),0))*GRID!$H$45*(1-GRID!$H$46),0))</f>
        <v>171090</v>
      </c>
      <c r="Q265" s="5" cm="1">
        <f t="array" ref="Q265">IF($I$2="Длительное проживание от 10 ночей ",
INDEX(GRID!$B$4:$U$15,MATCH(Q$7,GRID!$A$4:$A$15,0),MATCH(1,($U$2=GRID!$B$1:$U$1)*(КАЛЕНДАРЬ!AA13=GRID!$B$3:$U$3),0))*GRID!$H$45,
ROUNDUP(INDEX(GRID!$B$4:$U$15,MATCH(Q$7,GRID!$A$4:$A$15,0),MATCH(1,($U$2=GRID!$B$1:$U$1)*(КАЛЕНДАРЬ!AA13=GRID!$B$3:$U$3),0))*GRID!$H$45*(1-GRID!$H$46),0))</f>
        <v>198810</v>
      </c>
      <c r="R265" s="50" t="s">
        <v>105</v>
      </c>
      <c r="S265" s="50" t="s">
        <v>105</v>
      </c>
      <c r="T265" s="50" t="s">
        <v>105</v>
      </c>
    </row>
    <row r="266" spans="1:20" hidden="1">
      <c r="A266" s="56" t="s">
        <v>15</v>
      </c>
      <c r="B266" s="57">
        <v>11</v>
      </c>
      <c r="C266" s="5" cm="1">
        <f t="array" ref="C266">IF($I$2="Длительное проживание от 10 ночей ",
INDEX(GRID!$B$4:$U$15,MATCH(C$7,GRID!$A$4:$A$15,0),MATCH(1,($U$2=GRID!$B$1:$U$1)*(КАЛЕНДАРЬ!AA14=GRID!$B$3:$U$3),0))*GRID!$H$45,
ROUNDUP(INDEX(GRID!$B$4:$U$15,MATCH(C$7,GRID!$A$4:$A$15,0),MATCH(1,($U$2=GRID!$B$1:$U$1)*(КАЛЕНДАРЬ!AA14=GRID!$B$3:$U$3),0))*GRID!$H$45*(1-GRID!$H$46),0))</f>
        <v>43290</v>
      </c>
      <c r="D266" s="5" cm="1">
        <f t="array" ref="D266">IF($I$2="Длительное проживание от 10 ночей ",
INDEX(GRID!$B$18:$U$29,MATCH(C$7,GRID!$A$18:$A$29,0),MATCH(1,($U$2=GRID!$B$1:$U$1)*(КАЛЕНДАРЬ!AA14=GRID!$B$3:$U$3),0))*GRID!$H$45,
ROUNDUP(INDEX(GRID!$B$18:$U$29,MATCH(C$7,GRID!$A$18:$A$29,0),MATCH(1,($U$2=GRID!$B$1:$U$1)*(КАЛЕНДАРЬ!AA14=GRID!$B$3:$U$3),0))*GRID!$H$45*(1-GRID!$H$46),0))</f>
        <v>47790</v>
      </c>
      <c r="E266" s="5" cm="1">
        <f t="array" ref="E266">IF($I$2="Длительное проживание от 10 ночей ",
INDEX(GRID!$B$4:$U$15,MATCH(E$7,GRID!$A$4:$A$15,0),MATCH(1,($U$2=GRID!$B$1:$U$1)*(КАЛЕНДАРЬ!AA14=GRID!$B$3:$U$3),0))*GRID!$H$45,
ROUNDUP(INDEX(GRID!$B$4:$U$15,MATCH(E$7,GRID!$A$4:$A$15,0),MATCH(1,($U$2=GRID!$B$1:$U$1)*(КАЛЕНДАРЬ!AA14=GRID!$B$3:$U$3),0))*GRID!$H$45*(1-GRID!$H$46),0))</f>
        <v>51390</v>
      </c>
      <c r="F266" s="5" cm="1">
        <f t="array" ref="F266">IF($I$2="Длительное проживание от 10 ночей ",
INDEX(GRID!$B$18:$U$29,MATCH(E$7,GRID!$A$18:$A$29,0),MATCH(1,($U$2=GRID!$B$1:$U$1)*(КАЛЕНДАРЬ!AA14=GRID!$B$3:$U$3),0))*GRID!$H$45,
ROUNDUP(INDEX(GRID!$B$18:$U$29,MATCH(E$7,GRID!$A$18:$A$29,0),MATCH(1,($U$2=GRID!$B$1:$U$1)*(КАЛЕНДАРЬ!AA14=GRID!$B$3:$U$3),0))*GRID!$H$45*(1-GRID!$H$46),0))</f>
        <v>55890</v>
      </c>
      <c r="G266" s="50" t="s">
        <v>105</v>
      </c>
      <c r="H266" s="50" t="s">
        <v>105</v>
      </c>
      <c r="I266" s="5" cm="1">
        <f t="array" ref="I266">IF($I$2="Длительное проживание от 10 ночей ",
INDEX(GRID!$B$4:$U$15,MATCH(I$7,GRID!$A$4:$A$15,0),MATCH(1,($U$2=GRID!$B$1:$U$1)*(КАЛЕНДАРЬ!AA14=GRID!$B$3:$U$3),0))*GRID!$H$45,
ROUNDUP(INDEX(GRID!$B$4:$U$15,MATCH(I$7,GRID!$A$4:$A$15,0),MATCH(1,($U$2=GRID!$B$1:$U$1)*(КАЛЕНДАРЬ!AA14=GRID!$B$3:$U$3),0))*GRID!$H$45*(1-GRID!$H$46),0))</f>
        <v>63900</v>
      </c>
      <c r="J266" s="5" cm="1">
        <f t="array" ref="J266">IF($I$2="Длительное проживание от 10 ночей ",
INDEX(GRID!$B$18:$U$29,MATCH(I$7,GRID!$A$18:$A$29,0),MATCH(1,($U$2=GRID!$B$1:$U$1)*(КАЛЕНДАРЬ!AA14=GRID!$B$3:$U$3),0))*GRID!$H$45,
ROUNDUP(INDEX(GRID!$B$18:$U$29,MATCH(I$7,GRID!$A$18:$A$29,0),MATCH(1,($U$2=GRID!$B$1:$U$1)*(КАЛЕНДАРЬ!AA14=GRID!$B$3:$U$3),0))*GRID!$H$45*(1-GRID!$H$46),0))</f>
        <v>68400</v>
      </c>
      <c r="K266" s="50" t="s">
        <v>105</v>
      </c>
      <c r="L266" s="50" t="s">
        <v>105</v>
      </c>
      <c r="M266" s="5" cm="1">
        <f t="array" ref="M266">IF($I$2="Длительное проживание от 10 ночей ",
INDEX(GRID!$B$4:$U$15,MATCH(M$7,GRID!$A$4:$A$15,0),MATCH(1,($U$2=GRID!$B$1:$U$1)*(КАЛЕНДАРЬ!AA14=GRID!$B$3:$U$3),0))*GRID!$H$45,
ROUNDUP(INDEX(GRID!$B$4:$U$15,MATCH(M$7,GRID!$A$4:$A$15,0),MATCH(1,($U$2=GRID!$B$1:$U$1)*(КАЛЕНДАРЬ!AA14=GRID!$B$3:$U$3),0))*GRID!$H$45*(1-GRID!$H$46),0))</f>
        <v>92880</v>
      </c>
      <c r="N266" s="5" cm="1">
        <f t="array" ref="N266">IF($I$2="Длительное проживание от 10 ночей ",
INDEX(GRID!$B$18:$U$29,MATCH(M$7,GRID!$A$18:$A$29,0),MATCH(1,($U$2=GRID!$B$1:$U$1)*(КАЛЕНДАРЬ!AA14=GRID!$B$3:$U$3),0))*GRID!$H$45,
ROUNDUP(INDEX(GRID!$B$18:$U$29,MATCH(M$7,GRID!$A$18:$A$29,0),MATCH(1,($U$2=GRID!$B$1:$U$1)*(КАЛЕНДАРЬ!AA14=GRID!$B$3:$U$3),0))*GRID!$H$45*(1-GRID!$H$46),0))</f>
        <v>97380</v>
      </c>
      <c r="O266" s="50" t="s">
        <v>105</v>
      </c>
      <c r="P266" s="5" cm="1">
        <f t="array" ref="P266">IF($I$2="Длительное проживание от 10 ночей ",
INDEX(GRID!$B$4:$U$15,MATCH(P$7,GRID!$A$4:$A$15,0),MATCH(1,($U$2=GRID!$B$1:$U$1)*(КАЛЕНДАРЬ!AA14=GRID!$B$3:$U$3),0))*GRID!$H$45,
ROUNDUP(INDEX(GRID!$B$4:$U$15,MATCH(P$7,GRID!$A$4:$A$15,0),MATCH(1,($U$2=GRID!$B$1:$U$1)*(КАЛЕНДАРЬ!AA14=GRID!$B$3:$U$3),0))*GRID!$H$45*(1-GRID!$H$46),0))</f>
        <v>171090</v>
      </c>
      <c r="Q266" s="5" cm="1">
        <f t="array" ref="Q266">IF($I$2="Длительное проживание от 10 ночей ",
INDEX(GRID!$B$4:$U$15,MATCH(Q$7,GRID!$A$4:$A$15,0),MATCH(1,($U$2=GRID!$B$1:$U$1)*(КАЛЕНДАРЬ!AA14=GRID!$B$3:$U$3),0))*GRID!$H$45,
ROUNDUP(INDEX(GRID!$B$4:$U$15,MATCH(Q$7,GRID!$A$4:$A$15,0),MATCH(1,($U$2=GRID!$B$1:$U$1)*(КАЛЕНДАРЬ!AA14=GRID!$B$3:$U$3),0))*GRID!$H$45*(1-GRID!$H$46),0))</f>
        <v>198810</v>
      </c>
      <c r="R266" s="50" t="s">
        <v>105</v>
      </c>
      <c r="S266" s="50" t="s">
        <v>105</v>
      </c>
      <c r="T266" s="50" t="s">
        <v>105</v>
      </c>
    </row>
    <row r="267" spans="1:20" hidden="1">
      <c r="A267" s="56" t="s">
        <v>16</v>
      </c>
      <c r="B267" s="57">
        <v>12</v>
      </c>
      <c r="C267" s="5" cm="1">
        <f t="array" ref="C267">IF($I$2="Длительное проживание от 10 ночей ",
INDEX(GRID!$B$4:$U$15,MATCH(C$7,GRID!$A$4:$A$15,0),MATCH(1,($U$2=GRID!$B$1:$U$1)*(КАЛЕНДАРЬ!AA15=GRID!$B$3:$U$3),0))*GRID!$H$45,
ROUNDUP(INDEX(GRID!$B$4:$U$15,MATCH(C$7,GRID!$A$4:$A$15,0),MATCH(1,($U$2=GRID!$B$1:$U$1)*(КАЛЕНДАРЬ!AA15=GRID!$B$3:$U$3),0))*GRID!$H$45*(1-GRID!$H$46),0))</f>
        <v>43290</v>
      </c>
      <c r="D267" s="5" cm="1">
        <f t="array" ref="D267">IF($I$2="Длительное проживание от 10 ночей ",
INDEX(GRID!$B$18:$U$29,MATCH(C$7,GRID!$A$18:$A$29,0),MATCH(1,($U$2=GRID!$B$1:$U$1)*(КАЛЕНДАРЬ!AA15=GRID!$B$3:$U$3),0))*GRID!$H$45,
ROUNDUP(INDEX(GRID!$B$18:$U$29,MATCH(C$7,GRID!$A$18:$A$29,0),MATCH(1,($U$2=GRID!$B$1:$U$1)*(КАЛЕНДАРЬ!AA15=GRID!$B$3:$U$3),0))*GRID!$H$45*(1-GRID!$H$46),0))</f>
        <v>47790</v>
      </c>
      <c r="E267" s="5" cm="1">
        <f t="array" ref="E267">IF($I$2="Длительное проживание от 10 ночей ",
INDEX(GRID!$B$4:$U$15,MATCH(E$7,GRID!$A$4:$A$15,0),MATCH(1,($U$2=GRID!$B$1:$U$1)*(КАЛЕНДАРЬ!AA15=GRID!$B$3:$U$3),0))*GRID!$H$45,
ROUNDUP(INDEX(GRID!$B$4:$U$15,MATCH(E$7,GRID!$A$4:$A$15,0),MATCH(1,($U$2=GRID!$B$1:$U$1)*(КАЛЕНДАРЬ!AA15=GRID!$B$3:$U$3),0))*GRID!$H$45*(1-GRID!$H$46),0))</f>
        <v>51390</v>
      </c>
      <c r="F267" s="5" cm="1">
        <f t="array" ref="F267">IF($I$2="Длительное проживание от 10 ночей ",
INDEX(GRID!$B$18:$U$29,MATCH(E$7,GRID!$A$18:$A$29,0),MATCH(1,($U$2=GRID!$B$1:$U$1)*(КАЛЕНДАРЬ!AA15=GRID!$B$3:$U$3),0))*GRID!$H$45,
ROUNDUP(INDEX(GRID!$B$18:$U$29,MATCH(E$7,GRID!$A$18:$A$29,0),MATCH(1,($U$2=GRID!$B$1:$U$1)*(КАЛЕНДАРЬ!AA15=GRID!$B$3:$U$3),0))*GRID!$H$45*(1-GRID!$H$46),0))</f>
        <v>55890</v>
      </c>
      <c r="G267" s="50" t="s">
        <v>105</v>
      </c>
      <c r="H267" s="50" t="s">
        <v>105</v>
      </c>
      <c r="I267" s="5" cm="1">
        <f t="array" ref="I267">IF($I$2="Длительное проживание от 10 ночей ",
INDEX(GRID!$B$4:$U$15,MATCH(I$7,GRID!$A$4:$A$15,0),MATCH(1,($U$2=GRID!$B$1:$U$1)*(КАЛЕНДАРЬ!AA15=GRID!$B$3:$U$3),0))*GRID!$H$45,
ROUNDUP(INDEX(GRID!$B$4:$U$15,MATCH(I$7,GRID!$A$4:$A$15,0),MATCH(1,($U$2=GRID!$B$1:$U$1)*(КАЛЕНДАРЬ!AA15=GRID!$B$3:$U$3),0))*GRID!$H$45*(1-GRID!$H$46),0))</f>
        <v>63900</v>
      </c>
      <c r="J267" s="5" cm="1">
        <f t="array" ref="J267">IF($I$2="Длительное проживание от 10 ночей ",
INDEX(GRID!$B$18:$U$29,MATCH(I$7,GRID!$A$18:$A$29,0),MATCH(1,($U$2=GRID!$B$1:$U$1)*(КАЛЕНДАРЬ!AA15=GRID!$B$3:$U$3),0))*GRID!$H$45,
ROUNDUP(INDEX(GRID!$B$18:$U$29,MATCH(I$7,GRID!$A$18:$A$29,0),MATCH(1,($U$2=GRID!$B$1:$U$1)*(КАЛЕНДАРЬ!AA15=GRID!$B$3:$U$3),0))*GRID!$H$45*(1-GRID!$H$46),0))</f>
        <v>68400</v>
      </c>
      <c r="K267" s="50" t="s">
        <v>105</v>
      </c>
      <c r="L267" s="50" t="s">
        <v>105</v>
      </c>
      <c r="M267" s="5" cm="1">
        <f t="array" ref="M267">IF($I$2="Длительное проживание от 10 ночей ",
INDEX(GRID!$B$4:$U$15,MATCH(M$7,GRID!$A$4:$A$15,0),MATCH(1,($U$2=GRID!$B$1:$U$1)*(КАЛЕНДАРЬ!AA15=GRID!$B$3:$U$3),0))*GRID!$H$45,
ROUNDUP(INDEX(GRID!$B$4:$U$15,MATCH(M$7,GRID!$A$4:$A$15,0),MATCH(1,($U$2=GRID!$B$1:$U$1)*(КАЛЕНДАРЬ!AA15=GRID!$B$3:$U$3),0))*GRID!$H$45*(1-GRID!$H$46),0))</f>
        <v>92880</v>
      </c>
      <c r="N267" s="5" cm="1">
        <f t="array" ref="N267">IF($I$2="Длительное проживание от 10 ночей ",
INDEX(GRID!$B$18:$U$29,MATCH(M$7,GRID!$A$18:$A$29,0),MATCH(1,($U$2=GRID!$B$1:$U$1)*(КАЛЕНДАРЬ!AA15=GRID!$B$3:$U$3),0))*GRID!$H$45,
ROUNDUP(INDEX(GRID!$B$18:$U$29,MATCH(M$7,GRID!$A$18:$A$29,0),MATCH(1,($U$2=GRID!$B$1:$U$1)*(КАЛЕНДАРЬ!AA15=GRID!$B$3:$U$3),0))*GRID!$H$45*(1-GRID!$H$46),0))</f>
        <v>97380</v>
      </c>
      <c r="O267" s="50" t="s">
        <v>105</v>
      </c>
      <c r="P267" s="5" cm="1">
        <f t="array" ref="P267">IF($I$2="Длительное проживание от 10 ночей ",
INDEX(GRID!$B$4:$U$15,MATCH(P$7,GRID!$A$4:$A$15,0),MATCH(1,($U$2=GRID!$B$1:$U$1)*(КАЛЕНДАРЬ!AA15=GRID!$B$3:$U$3),0))*GRID!$H$45,
ROUNDUP(INDEX(GRID!$B$4:$U$15,MATCH(P$7,GRID!$A$4:$A$15,0),MATCH(1,($U$2=GRID!$B$1:$U$1)*(КАЛЕНДАРЬ!AA15=GRID!$B$3:$U$3),0))*GRID!$H$45*(1-GRID!$H$46),0))</f>
        <v>171090</v>
      </c>
      <c r="Q267" s="5" cm="1">
        <f t="array" ref="Q267">IF($I$2="Длительное проживание от 10 ночей ",
INDEX(GRID!$B$4:$U$15,MATCH(Q$7,GRID!$A$4:$A$15,0),MATCH(1,($U$2=GRID!$B$1:$U$1)*(КАЛЕНДАРЬ!AA15=GRID!$B$3:$U$3),0))*GRID!$H$45,
ROUNDUP(INDEX(GRID!$B$4:$U$15,MATCH(Q$7,GRID!$A$4:$A$15,0),MATCH(1,($U$2=GRID!$B$1:$U$1)*(КАЛЕНДАРЬ!AA15=GRID!$B$3:$U$3),0))*GRID!$H$45*(1-GRID!$H$46),0))</f>
        <v>198810</v>
      </c>
      <c r="R267" s="50" t="s">
        <v>105</v>
      </c>
      <c r="S267" s="50" t="s">
        <v>105</v>
      </c>
      <c r="T267" s="50" t="s">
        <v>105</v>
      </c>
    </row>
    <row r="268" spans="1:20" hidden="1">
      <c r="A268" s="56" t="s">
        <v>17</v>
      </c>
      <c r="B268" s="57">
        <v>13</v>
      </c>
      <c r="C268" s="5" cm="1">
        <f t="array" ref="C268">IF($I$2="Длительное проживание от 10 ночей ",
INDEX(GRID!$B$4:$U$15,MATCH(C$7,GRID!$A$4:$A$15,0),MATCH(1,($U$2=GRID!$B$1:$U$1)*(КАЛЕНДАРЬ!AA16=GRID!$B$3:$U$3),0))*GRID!$H$45,
ROUNDUP(INDEX(GRID!$B$4:$U$15,MATCH(C$7,GRID!$A$4:$A$15,0),MATCH(1,($U$2=GRID!$B$1:$U$1)*(КАЛЕНДАРЬ!AA16=GRID!$B$3:$U$3),0))*GRID!$H$45*(1-GRID!$H$46),0))</f>
        <v>43290</v>
      </c>
      <c r="D268" s="5" cm="1">
        <f t="array" ref="D268">IF($I$2="Длительное проживание от 10 ночей ",
INDEX(GRID!$B$18:$U$29,MATCH(C$7,GRID!$A$18:$A$29,0),MATCH(1,($U$2=GRID!$B$1:$U$1)*(КАЛЕНДАРЬ!AA16=GRID!$B$3:$U$3),0))*GRID!$H$45,
ROUNDUP(INDEX(GRID!$B$18:$U$29,MATCH(C$7,GRID!$A$18:$A$29,0),MATCH(1,($U$2=GRID!$B$1:$U$1)*(КАЛЕНДАРЬ!AA16=GRID!$B$3:$U$3),0))*GRID!$H$45*(1-GRID!$H$46),0))</f>
        <v>47790</v>
      </c>
      <c r="E268" s="5" cm="1">
        <f t="array" ref="E268">IF($I$2="Длительное проживание от 10 ночей ",
INDEX(GRID!$B$4:$U$15,MATCH(E$7,GRID!$A$4:$A$15,0),MATCH(1,($U$2=GRID!$B$1:$U$1)*(КАЛЕНДАРЬ!AA16=GRID!$B$3:$U$3),0))*GRID!$H$45,
ROUNDUP(INDEX(GRID!$B$4:$U$15,MATCH(E$7,GRID!$A$4:$A$15,0),MATCH(1,($U$2=GRID!$B$1:$U$1)*(КАЛЕНДАРЬ!AA16=GRID!$B$3:$U$3),0))*GRID!$H$45*(1-GRID!$H$46),0))</f>
        <v>51390</v>
      </c>
      <c r="F268" s="5" cm="1">
        <f t="array" ref="F268">IF($I$2="Длительное проживание от 10 ночей ",
INDEX(GRID!$B$18:$U$29,MATCH(E$7,GRID!$A$18:$A$29,0),MATCH(1,($U$2=GRID!$B$1:$U$1)*(КАЛЕНДАРЬ!AA16=GRID!$B$3:$U$3),0))*GRID!$H$45,
ROUNDUP(INDEX(GRID!$B$18:$U$29,MATCH(E$7,GRID!$A$18:$A$29,0),MATCH(1,($U$2=GRID!$B$1:$U$1)*(КАЛЕНДАРЬ!AA16=GRID!$B$3:$U$3),0))*GRID!$H$45*(1-GRID!$H$46),0))</f>
        <v>55890</v>
      </c>
      <c r="G268" s="50" t="s">
        <v>105</v>
      </c>
      <c r="H268" s="50" t="s">
        <v>105</v>
      </c>
      <c r="I268" s="5" cm="1">
        <f t="array" ref="I268">IF($I$2="Длительное проживание от 10 ночей ",
INDEX(GRID!$B$4:$U$15,MATCH(I$7,GRID!$A$4:$A$15,0),MATCH(1,($U$2=GRID!$B$1:$U$1)*(КАЛЕНДАРЬ!AA16=GRID!$B$3:$U$3),0))*GRID!$H$45,
ROUNDUP(INDEX(GRID!$B$4:$U$15,MATCH(I$7,GRID!$A$4:$A$15,0),MATCH(1,($U$2=GRID!$B$1:$U$1)*(КАЛЕНДАРЬ!AA16=GRID!$B$3:$U$3),0))*GRID!$H$45*(1-GRID!$H$46),0))</f>
        <v>63900</v>
      </c>
      <c r="J268" s="5" cm="1">
        <f t="array" ref="J268">IF($I$2="Длительное проживание от 10 ночей ",
INDEX(GRID!$B$18:$U$29,MATCH(I$7,GRID!$A$18:$A$29,0),MATCH(1,($U$2=GRID!$B$1:$U$1)*(КАЛЕНДАРЬ!AA16=GRID!$B$3:$U$3),0))*GRID!$H$45,
ROUNDUP(INDEX(GRID!$B$18:$U$29,MATCH(I$7,GRID!$A$18:$A$29,0),MATCH(1,($U$2=GRID!$B$1:$U$1)*(КАЛЕНДАРЬ!AA16=GRID!$B$3:$U$3),0))*GRID!$H$45*(1-GRID!$H$46),0))</f>
        <v>68400</v>
      </c>
      <c r="K268" s="50" t="s">
        <v>105</v>
      </c>
      <c r="L268" s="50" t="s">
        <v>105</v>
      </c>
      <c r="M268" s="5" cm="1">
        <f t="array" ref="M268">IF($I$2="Длительное проживание от 10 ночей ",
INDEX(GRID!$B$4:$U$15,MATCH(M$7,GRID!$A$4:$A$15,0),MATCH(1,($U$2=GRID!$B$1:$U$1)*(КАЛЕНДАРЬ!AA16=GRID!$B$3:$U$3),0))*GRID!$H$45,
ROUNDUP(INDEX(GRID!$B$4:$U$15,MATCH(M$7,GRID!$A$4:$A$15,0),MATCH(1,($U$2=GRID!$B$1:$U$1)*(КАЛЕНДАРЬ!AA16=GRID!$B$3:$U$3),0))*GRID!$H$45*(1-GRID!$H$46),0))</f>
        <v>92880</v>
      </c>
      <c r="N268" s="5" cm="1">
        <f t="array" ref="N268">IF($I$2="Длительное проживание от 10 ночей ",
INDEX(GRID!$B$18:$U$29,MATCH(M$7,GRID!$A$18:$A$29,0),MATCH(1,($U$2=GRID!$B$1:$U$1)*(КАЛЕНДАРЬ!AA16=GRID!$B$3:$U$3),0))*GRID!$H$45,
ROUNDUP(INDEX(GRID!$B$18:$U$29,MATCH(M$7,GRID!$A$18:$A$29,0),MATCH(1,($U$2=GRID!$B$1:$U$1)*(КАЛЕНДАРЬ!AA16=GRID!$B$3:$U$3),0))*GRID!$H$45*(1-GRID!$H$46),0))</f>
        <v>97380</v>
      </c>
      <c r="O268" s="50" t="s">
        <v>105</v>
      </c>
      <c r="P268" s="5" cm="1">
        <f t="array" ref="P268">IF($I$2="Длительное проживание от 10 ночей ",
INDEX(GRID!$B$4:$U$15,MATCH(P$7,GRID!$A$4:$A$15,0),MATCH(1,($U$2=GRID!$B$1:$U$1)*(КАЛЕНДАРЬ!AA16=GRID!$B$3:$U$3),0))*GRID!$H$45,
ROUNDUP(INDEX(GRID!$B$4:$U$15,MATCH(P$7,GRID!$A$4:$A$15,0),MATCH(1,($U$2=GRID!$B$1:$U$1)*(КАЛЕНДАРЬ!AA16=GRID!$B$3:$U$3),0))*GRID!$H$45*(1-GRID!$H$46),0))</f>
        <v>171090</v>
      </c>
      <c r="Q268" s="5" cm="1">
        <f t="array" ref="Q268">IF($I$2="Длительное проживание от 10 ночей ",
INDEX(GRID!$B$4:$U$15,MATCH(Q$7,GRID!$A$4:$A$15,0),MATCH(1,($U$2=GRID!$B$1:$U$1)*(КАЛЕНДАРЬ!AA16=GRID!$B$3:$U$3),0))*GRID!$H$45,
ROUNDUP(INDEX(GRID!$B$4:$U$15,MATCH(Q$7,GRID!$A$4:$A$15,0),MATCH(1,($U$2=GRID!$B$1:$U$1)*(КАЛЕНДАРЬ!AA16=GRID!$B$3:$U$3),0))*GRID!$H$45*(1-GRID!$H$46),0))</f>
        <v>198810</v>
      </c>
      <c r="R268" s="50" t="s">
        <v>105</v>
      </c>
      <c r="S268" s="50" t="s">
        <v>105</v>
      </c>
      <c r="T268" s="50" t="s">
        <v>105</v>
      </c>
    </row>
    <row r="269" spans="1:20" hidden="1">
      <c r="A269" s="56" t="s">
        <v>11</v>
      </c>
      <c r="B269" s="57">
        <v>14</v>
      </c>
      <c r="C269" s="5" cm="1">
        <f t="array" ref="C269">IF($I$2="Длительное проживание от 10 ночей ",
INDEX(GRID!$B$4:$U$15,MATCH(C$7,GRID!$A$4:$A$15,0),MATCH(1,($U$2=GRID!$B$1:$U$1)*(КАЛЕНДАРЬ!AA17=GRID!$B$3:$U$3),0))*GRID!$H$45,
ROUNDUP(INDEX(GRID!$B$4:$U$15,MATCH(C$7,GRID!$A$4:$A$15,0),MATCH(1,($U$2=GRID!$B$1:$U$1)*(КАЛЕНДАРЬ!AA17=GRID!$B$3:$U$3),0))*GRID!$H$45*(1-GRID!$H$46),0))</f>
        <v>43290</v>
      </c>
      <c r="D269" s="5" cm="1">
        <f t="array" ref="D269">IF($I$2="Длительное проживание от 10 ночей ",
INDEX(GRID!$B$18:$U$29,MATCH(C$7,GRID!$A$18:$A$29,0),MATCH(1,($U$2=GRID!$B$1:$U$1)*(КАЛЕНДАРЬ!AA17=GRID!$B$3:$U$3),0))*GRID!$H$45,
ROUNDUP(INDEX(GRID!$B$18:$U$29,MATCH(C$7,GRID!$A$18:$A$29,0),MATCH(1,($U$2=GRID!$B$1:$U$1)*(КАЛЕНДАРЬ!AA17=GRID!$B$3:$U$3),0))*GRID!$H$45*(1-GRID!$H$46),0))</f>
        <v>47790</v>
      </c>
      <c r="E269" s="5" cm="1">
        <f t="array" ref="E269">IF($I$2="Длительное проживание от 10 ночей ",
INDEX(GRID!$B$4:$U$15,MATCH(E$7,GRID!$A$4:$A$15,0),MATCH(1,($U$2=GRID!$B$1:$U$1)*(КАЛЕНДАРЬ!AA17=GRID!$B$3:$U$3),0))*GRID!$H$45,
ROUNDUP(INDEX(GRID!$B$4:$U$15,MATCH(E$7,GRID!$A$4:$A$15,0),MATCH(1,($U$2=GRID!$B$1:$U$1)*(КАЛЕНДАРЬ!AA17=GRID!$B$3:$U$3),0))*GRID!$H$45*(1-GRID!$H$46),0))</f>
        <v>51390</v>
      </c>
      <c r="F269" s="5" cm="1">
        <f t="array" ref="F269">IF($I$2="Длительное проживание от 10 ночей ",
INDEX(GRID!$B$18:$U$29,MATCH(E$7,GRID!$A$18:$A$29,0),MATCH(1,($U$2=GRID!$B$1:$U$1)*(КАЛЕНДАРЬ!AA17=GRID!$B$3:$U$3),0))*GRID!$H$45,
ROUNDUP(INDEX(GRID!$B$18:$U$29,MATCH(E$7,GRID!$A$18:$A$29,0),MATCH(1,($U$2=GRID!$B$1:$U$1)*(КАЛЕНДАРЬ!AA17=GRID!$B$3:$U$3),0))*GRID!$H$45*(1-GRID!$H$46),0))</f>
        <v>55890</v>
      </c>
      <c r="G269" s="50" t="s">
        <v>105</v>
      </c>
      <c r="H269" s="50" t="s">
        <v>105</v>
      </c>
      <c r="I269" s="5" cm="1">
        <f t="array" ref="I269">IF($I$2="Длительное проживание от 10 ночей ",
INDEX(GRID!$B$4:$U$15,MATCH(I$7,GRID!$A$4:$A$15,0),MATCH(1,($U$2=GRID!$B$1:$U$1)*(КАЛЕНДАРЬ!AA17=GRID!$B$3:$U$3),0))*GRID!$H$45,
ROUNDUP(INDEX(GRID!$B$4:$U$15,MATCH(I$7,GRID!$A$4:$A$15,0),MATCH(1,($U$2=GRID!$B$1:$U$1)*(КАЛЕНДАРЬ!AA17=GRID!$B$3:$U$3),0))*GRID!$H$45*(1-GRID!$H$46),0))</f>
        <v>63900</v>
      </c>
      <c r="J269" s="5" cm="1">
        <f t="array" ref="J269">IF($I$2="Длительное проживание от 10 ночей ",
INDEX(GRID!$B$18:$U$29,MATCH(I$7,GRID!$A$18:$A$29,0),MATCH(1,($U$2=GRID!$B$1:$U$1)*(КАЛЕНДАРЬ!AA17=GRID!$B$3:$U$3),0))*GRID!$H$45,
ROUNDUP(INDEX(GRID!$B$18:$U$29,MATCH(I$7,GRID!$A$18:$A$29,0),MATCH(1,($U$2=GRID!$B$1:$U$1)*(КАЛЕНДАРЬ!AA17=GRID!$B$3:$U$3),0))*GRID!$H$45*(1-GRID!$H$46),0))</f>
        <v>68400</v>
      </c>
      <c r="K269" s="50" t="s">
        <v>105</v>
      </c>
      <c r="L269" s="50" t="s">
        <v>105</v>
      </c>
      <c r="M269" s="5" cm="1">
        <f t="array" ref="M269">IF($I$2="Длительное проживание от 10 ночей ",
INDEX(GRID!$B$4:$U$15,MATCH(M$7,GRID!$A$4:$A$15,0),MATCH(1,($U$2=GRID!$B$1:$U$1)*(КАЛЕНДАРЬ!AA17=GRID!$B$3:$U$3),0))*GRID!$H$45,
ROUNDUP(INDEX(GRID!$B$4:$U$15,MATCH(M$7,GRID!$A$4:$A$15,0),MATCH(1,($U$2=GRID!$B$1:$U$1)*(КАЛЕНДАРЬ!AA17=GRID!$B$3:$U$3),0))*GRID!$H$45*(1-GRID!$H$46),0))</f>
        <v>92880</v>
      </c>
      <c r="N269" s="5" cm="1">
        <f t="array" ref="N269">IF($I$2="Длительное проживание от 10 ночей ",
INDEX(GRID!$B$18:$U$29,MATCH(M$7,GRID!$A$18:$A$29,0),MATCH(1,($U$2=GRID!$B$1:$U$1)*(КАЛЕНДАРЬ!AA17=GRID!$B$3:$U$3),0))*GRID!$H$45,
ROUNDUP(INDEX(GRID!$B$18:$U$29,MATCH(M$7,GRID!$A$18:$A$29,0),MATCH(1,($U$2=GRID!$B$1:$U$1)*(КАЛЕНДАРЬ!AA17=GRID!$B$3:$U$3),0))*GRID!$H$45*(1-GRID!$H$46),0))</f>
        <v>97380</v>
      </c>
      <c r="O269" s="50" t="s">
        <v>105</v>
      </c>
      <c r="P269" s="5" cm="1">
        <f t="array" ref="P269">IF($I$2="Длительное проживание от 10 ночей ",
INDEX(GRID!$B$4:$U$15,MATCH(P$7,GRID!$A$4:$A$15,0),MATCH(1,($U$2=GRID!$B$1:$U$1)*(КАЛЕНДАРЬ!AA17=GRID!$B$3:$U$3),0))*GRID!$H$45,
ROUNDUP(INDEX(GRID!$B$4:$U$15,MATCH(P$7,GRID!$A$4:$A$15,0),MATCH(1,($U$2=GRID!$B$1:$U$1)*(КАЛЕНДАРЬ!AA17=GRID!$B$3:$U$3),0))*GRID!$H$45*(1-GRID!$H$46),0))</f>
        <v>171090</v>
      </c>
      <c r="Q269" s="5" cm="1">
        <f t="array" ref="Q269">IF($I$2="Длительное проживание от 10 ночей ",
INDEX(GRID!$B$4:$U$15,MATCH(Q$7,GRID!$A$4:$A$15,0),MATCH(1,($U$2=GRID!$B$1:$U$1)*(КАЛЕНДАРЬ!AA17=GRID!$B$3:$U$3),0))*GRID!$H$45,
ROUNDUP(INDEX(GRID!$B$4:$U$15,MATCH(Q$7,GRID!$A$4:$A$15,0),MATCH(1,($U$2=GRID!$B$1:$U$1)*(КАЛЕНДАРЬ!AA17=GRID!$B$3:$U$3),0))*GRID!$H$45*(1-GRID!$H$46),0))</f>
        <v>198810</v>
      </c>
      <c r="R269" s="50" t="s">
        <v>105</v>
      </c>
      <c r="S269" s="50" t="s">
        <v>105</v>
      </c>
      <c r="T269" s="50" t="s">
        <v>105</v>
      </c>
    </row>
    <row r="270" spans="1:20" hidden="1">
      <c r="A270" s="56" t="s">
        <v>12</v>
      </c>
      <c r="B270" s="57">
        <v>15</v>
      </c>
      <c r="C270" s="5" cm="1">
        <f t="array" ref="C270">IF($I$2="Длительное проживание от 10 ночей ",
INDEX(GRID!$B$4:$U$15,MATCH(C$7,GRID!$A$4:$A$15,0),MATCH(1,($U$2=GRID!$B$1:$U$1)*(КАЛЕНДАРЬ!AA18=GRID!$B$3:$U$3),0))*GRID!$H$45,
ROUNDUP(INDEX(GRID!$B$4:$U$15,MATCH(C$7,GRID!$A$4:$A$15,0),MATCH(1,($U$2=GRID!$B$1:$U$1)*(КАЛЕНДАРЬ!AA18=GRID!$B$3:$U$3),0))*GRID!$H$45*(1-GRID!$H$46),0))</f>
        <v>43290</v>
      </c>
      <c r="D270" s="5" cm="1">
        <f t="array" ref="D270">IF($I$2="Длительное проживание от 10 ночей ",
INDEX(GRID!$B$18:$U$29,MATCH(C$7,GRID!$A$18:$A$29,0),MATCH(1,($U$2=GRID!$B$1:$U$1)*(КАЛЕНДАРЬ!AA18=GRID!$B$3:$U$3),0))*GRID!$H$45,
ROUNDUP(INDEX(GRID!$B$18:$U$29,MATCH(C$7,GRID!$A$18:$A$29,0),MATCH(1,($U$2=GRID!$B$1:$U$1)*(КАЛЕНДАРЬ!AA18=GRID!$B$3:$U$3),0))*GRID!$H$45*(1-GRID!$H$46),0))</f>
        <v>47790</v>
      </c>
      <c r="E270" s="5" cm="1">
        <f t="array" ref="E270">IF($I$2="Длительное проживание от 10 ночей ",
INDEX(GRID!$B$4:$U$15,MATCH(E$7,GRID!$A$4:$A$15,0),MATCH(1,($U$2=GRID!$B$1:$U$1)*(КАЛЕНДАРЬ!AA18=GRID!$B$3:$U$3),0))*GRID!$H$45,
ROUNDUP(INDEX(GRID!$B$4:$U$15,MATCH(E$7,GRID!$A$4:$A$15,0),MATCH(1,($U$2=GRID!$B$1:$U$1)*(КАЛЕНДАРЬ!AA18=GRID!$B$3:$U$3),0))*GRID!$H$45*(1-GRID!$H$46),0))</f>
        <v>51390</v>
      </c>
      <c r="F270" s="5" cm="1">
        <f t="array" ref="F270">IF($I$2="Длительное проживание от 10 ночей ",
INDEX(GRID!$B$18:$U$29,MATCH(E$7,GRID!$A$18:$A$29,0),MATCH(1,($U$2=GRID!$B$1:$U$1)*(КАЛЕНДАРЬ!AA18=GRID!$B$3:$U$3),0))*GRID!$H$45,
ROUNDUP(INDEX(GRID!$B$18:$U$29,MATCH(E$7,GRID!$A$18:$A$29,0),MATCH(1,($U$2=GRID!$B$1:$U$1)*(КАЛЕНДАРЬ!AA18=GRID!$B$3:$U$3),0))*GRID!$H$45*(1-GRID!$H$46),0))</f>
        <v>55890</v>
      </c>
      <c r="G270" s="50" t="s">
        <v>105</v>
      </c>
      <c r="H270" s="50" t="s">
        <v>105</v>
      </c>
      <c r="I270" s="5" cm="1">
        <f t="array" ref="I270">IF($I$2="Длительное проживание от 10 ночей ",
INDEX(GRID!$B$4:$U$15,MATCH(I$7,GRID!$A$4:$A$15,0),MATCH(1,($U$2=GRID!$B$1:$U$1)*(КАЛЕНДАРЬ!AA18=GRID!$B$3:$U$3),0))*GRID!$H$45,
ROUNDUP(INDEX(GRID!$B$4:$U$15,MATCH(I$7,GRID!$A$4:$A$15,0),MATCH(1,($U$2=GRID!$B$1:$U$1)*(КАЛЕНДАРЬ!AA18=GRID!$B$3:$U$3),0))*GRID!$H$45*(1-GRID!$H$46),0))</f>
        <v>63900</v>
      </c>
      <c r="J270" s="5" cm="1">
        <f t="array" ref="J270">IF($I$2="Длительное проживание от 10 ночей ",
INDEX(GRID!$B$18:$U$29,MATCH(I$7,GRID!$A$18:$A$29,0),MATCH(1,($U$2=GRID!$B$1:$U$1)*(КАЛЕНДАРЬ!AA18=GRID!$B$3:$U$3),0))*GRID!$H$45,
ROUNDUP(INDEX(GRID!$B$18:$U$29,MATCH(I$7,GRID!$A$18:$A$29,0),MATCH(1,($U$2=GRID!$B$1:$U$1)*(КАЛЕНДАРЬ!AA18=GRID!$B$3:$U$3),0))*GRID!$H$45*(1-GRID!$H$46),0))</f>
        <v>68400</v>
      </c>
      <c r="K270" s="50" t="s">
        <v>105</v>
      </c>
      <c r="L270" s="50" t="s">
        <v>105</v>
      </c>
      <c r="M270" s="5" cm="1">
        <f t="array" ref="M270">IF($I$2="Длительное проживание от 10 ночей ",
INDEX(GRID!$B$4:$U$15,MATCH(M$7,GRID!$A$4:$A$15,0),MATCH(1,($U$2=GRID!$B$1:$U$1)*(КАЛЕНДАРЬ!AA18=GRID!$B$3:$U$3),0))*GRID!$H$45,
ROUNDUP(INDEX(GRID!$B$4:$U$15,MATCH(M$7,GRID!$A$4:$A$15,0),MATCH(1,($U$2=GRID!$B$1:$U$1)*(КАЛЕНДАРЬ!AA18=GRID!$B$3:$U$3),0))*GRID!$H$45*(1-GRID!$H$46),0))</f>
        <v>92880</v>
      </c>
      <c r="N270" s="5" cm="1">
        <f t="array" ref="N270">IF($I$2="Длительное проживание от 10 ночей ",
INDEX(GRID!$B$18:$U$29,MATCH(M$7,GRID!$A$18:$A$29,0),MATCH(1,($U$2=GRID!$B$1:$U$1)*(КАЛЕНДАРЬ!AA18=GRID!$B$3:$U$3),0))*GRID!$H$45,
ROUNDUP(INDEX(GRID!$B$18:$U$29,MATCH(M$7,GRID!$A$18:$A$29,0),MATCH(1,($U$2=GRID!$B$1:$U$1)*(КАЛЕНДАРЬ!AA18=GRID!$B$3:$U$3),0))*GRID!$H$45*(1-GRID!$H$46),0))</f>
        <v>97380</v>
      </c>
      <c r="O270" s="50" t="s">
        <v>105</v>
      </c>
      <c r="P270" s="5" cm="1">
        <f t="array" ref="P270">IF($I$2="Длительное проживание от 10 ночей ",
INDEX(GRID!$B$4:$U$15,MATCH(P$7,GRID!$A$4:$A$15,0),MATCH(1,($U$2=GRID!$B$1:$U$1)*(КАЛЕНДАРЬ!AA18=GRID!$B$3:$U$3),0))*GRID!$H$45,
ROUNDUP(INDEX(GRID!$B$4:$U$15,MATCH(P$7,GRID!$A$4:$A$15,0),MATCH(1,($U$2=GRID!$B$1:$U$1)*(КАЛЕНДАРЬ!AA18=GRID!$B$3:$U$3),0))*GRID!$H$45*(1-GRID!$H$46),0))</f>
        <v>171090</v>
      </c>
      <c r="Q270" s="5" cm="1">
        <f t="array" ref="Q270">IF($I$2="Длительное проживание от 10 ночей ",
INDEX(GRID!$B$4:$U$15,MATCH(Q$7,GRID!$A$4:$A$15,0),MATCH(1,($U$2=GRID!$B$1:$U$1)*(КАЛЕНДАРЬ!AA18=GRID!$B$3:$U$3),0))*GRID!$H$45,
ROUNDUP(INDEX(GRID!$B$4:$U$15,MATCH(Q$7,GRID!$A$4:$A$15,0),MATCH(1,($U$2=GRID!$B$1:$U$1)*(КАЛЕНДАРЬ!AA18=GRID!$B$3:$U$3),0))*GRID!$H$45*(1-GRID!$H$46),0))</f>
        <v>198810</v>
      </c>
      <c r="R270" s="50" t="s">
        <v>105</v>
      </c>
      <c r="S270" s="50" t="s">
        <v>105</v>
      </c>
      <c r="T270" s="50" t="s">
        <v>105</v>
      </c>
    </row>
    <row r="271" spans="1:20" hidden="1">
      <c r="A271" s="56" t="s">
        <v>13</v>
      </c>
      <c r="B271" s="57">
        <v>16</v>
      </c>
      <c r="C271" s="5" cm="1">
        <f t="array" ref="C271">IF($I$2="Длительное проживание от 10 ночей ",
INDEX(GRID!$B$4:$U$15,MATCH(C$7,GRID!$A$4:$A$15,0),MATCH(1,($U$2=GRID!$B$1:$U$1)*(КАЛЕНДАРЬ!AA19=GRID!$B$3:$U$3),0))*GRID!$H$45,
ROUNDUP(INDEX(GRID!$B$4:$U$15,MATCH(C$7,GRID!$A$4:$A$15,0),MATCH(1,($U$2=GRID!$B$1:$U$1)*(КАЛЕНДАРЬ!AA19=GRID!$B$3:$U$3),0))*GRID!$H$45*(1-GRID!$H$46),0))</f>
        <v>43290</v>
      </c>
      <c r="D271" s="5" cm="1">
        <f t="array" ref="D271">IF($I$2="Длительное проживание от 10 ночей ",
INDEX(GRID!$B$18:$U$29,MATCH(C$7,GRID!$A$18:$A$29,0),MATCH(1,($U$2=GRID!$B$1:$U$1)*(КАЛЕНДАРЬ!AA19=GRID!$B$3:$U$3),0))*GRID!$H$45,
ROUNDUP(INDEX(GRID!$B$18:$U$29,MATCH(C$7,GRID!$A$18:$A$29,0),MATCH(1,($U$2=GRID!$B$1:$U$1)*(КАЛЕНДАРЬ!AA19=GRID!$B$3:$U$3),0))*GRID!$H$45*(1-GRID!$H$46),0))</f>
        <v>47790</v>
      </c>
      <c r="E271" s="5" cm="1">
        <f t="array" ref="E271">IF($I$2="Длительное проживание от 10 ночей ",
INDEX(GRID!$B$4:$U$15,MATCH(E$7,GRID!$A$4:$A$15,0),MATCH(1,($U$2=GRID!$B$1:$U$1)*(КАЛЕНДАРЬ!AA19=GRID!$B$3:$U$3),0))*GRID!$H$45,
ROUNDUP(INDEX(GRID!$B$4:$U$15,MATCH(E$7,GRID!$A$4:$A$15,0),MATCH(1,($U$2=GRID!$B$1:$U$1)*(КАЛЕНДАРЬ!AA19=GRID!$B$3:$U$3),0))*GRID!$H$45*(1-GRID!$H$46),0))</f>
        <v>51390</v>
      </c>
      <c r="F271" s="5" cm="1">
        <f t="array" ref="F271">IF($I$2="Длительное проживание от 10 ночей ",
INDEX(GRID!$B$18:$U$29,MATCH(E$7,GRID!$A$18:$A$29,0),MATCH(1,($U$2=GRID!$B$1:$U$1)*(КАЛЕНДАРЬ!AA19=GRID!$B$3:$U$3),0))*GRID!$H$45,
ROUNDUP(INDEX(GRID!$B$18:$U$29,MATCH(E$7,GRID!$A$18:$A$29,0),MATCH(1,($U$2=GRID!$B$1:$U$1)*(КАЛЕНДАРЬ!AA19=GRID!$B$3:$U$3),0))*GRID!$H$45*(1-GRID!$H$46),0))</f>
        <v>55890</v>
      </c>
      <c r="G271" s="50" t="s">
        <v>105</v>
      </c>
      <c r="H271" s="50" t="s">
        <v>105</v>
      </c>
      <c r="I271" s="5" cm="1">
        <f t="array" ref="I271">IF($I$2="Длительное проживание от 10 ночей ",
INDEX(GRID!$B$4:$U$15,MATCH(I$7,GRID!$A$4:$A$15,0),MATCH(1,($U$2=GRID!$B$1:$U$1)*(КАЛЕНДАРЬ!AA19=GRID!$B$3:$U$3),0))*GRID!$H$45,
ROUNDUP(INDEX(GRID!$B$4:$U$15,MATCH(I$7,GRID!$A$4:$A$15,0),MATCH(1,($U$2=GRID!$B$1:$U$1)*(КАЛЕНДАРЬ!AA19=GRID!$B$3:$U$3),0))*GRID!$H$45*(1-GRID!$H$46),0))</f>
        <v>63900</v>
      </c>
      <c r="J271" s="5" cm="1">
        <f t="array" ref="J271">IF($I$2="Длительное проживание от 10 ночей ",
INDEX(GRID!$B$18:$U$29,MATCH(I$7,GRID!$A$18:$A$29,0),MATCH(1,($U$2=GRID!$B$1:$U$1)*(КАЛЕНДАРЬ!AA19=GRID!$B$3:$U$3),0))*GRID!$H$45,
ROUNDUP(INDEX(GRID!$B$18:$U$29,MATCH(I$7,GRID!$A$18:$A$29,0),MATCH(1,($U$2=GRID!$B$1:$U$1)*(КАЛЕНДАРЬ!AA19=GRID!$B$3:$U$3),0))*GRID!$H$45*(1-GRID!$H$46),0))</f>
        <v>68400</v>
      </c>
      <c r="K271" s="50" t="s">
        <v>105</v>
      </c>
      <c r="L271" s="50" t="s">
        <v>105</v>
      </c>
      <c r="M271" s="5" cm="1">
        <f t="array" ref="M271">IF($I$2="Длительное проживание от 10 ночей ",
INDEX(GRID!$B$4:$U$15,MATCH(M$7,GRID!$A$4:$A$15,0),MATCH(1,($U$2=GRID!$B$1:$U$1)*(КАЛЕНДАРЬ!AA19=GRID!$B$3:$U$3),0))*GRID!$H$45,
ROUNDUP(INDEX(GRID!$B$4:$U$15,MATCH(M$7,GRID!$A$4:$A$15,0),MATCH(1,($U$2=GRID!$B$1:$U$1)*(КАЛЕНДАРЬ!AA19=GRID!$B$3:$U$3),0))*GRID!$H$45*(1-GRID!$H$46),0))</f>
        <v>92880</v>
      </c>
      <c r="N271" s="5" cm="1">
        <f t="array" ref="N271">IF($I$2="Длительное проживание от 10 ночей ",
INDEX(GRID!$B$18:$U$29,MATCH(M$7,GRID!$A$18:$A$29,0),MATCH(1,($U$2=GRID!$B$1:$U$1)*(КАЛЕНДАРЬ!AA19=GRID!$B$3:$U$3),0))*GRID!$H$45,
ROUNDUP(INDEX(GRID!$B$18:$U$29,MATCH(M$7,GRID!$A$18:$A$29,0),MATCH(1,($U$2=GRID!$B$1:$U$1)*(КАЛЕНДАРЬ!AA19=GRID!$B$3:$U$3),0))*GRID!$H$45*(1-GRID!$H$46),0))</f>
        <v>97380</v>
      </c>
      <c r="O271" s="50" t="s">
        <v>105</v>
      </c>
      <c r="P271" s="5" cm="1">
        <f t="array" ref="P271">IF($I$2="Длительное проживание от 10 ночей ",
INDEX(GRID!$B$4:$U$15,MATCH(P$7,GRID!$A$4:$A$15,0),MATCH(1,($U$2=GRID!$B$1:$U$1)*(КАЛЕНДАРЬ!AA19=GRID!$B$3:$U$3),0))*GRID!$H$45,
ROUNDUP(INDEX(GRID!$B$4:$U$15,MATCH(P$7,GRID!$A$4:$A$15,0),MATCH(1,($U$2=GRID!$B$1:$U$1)*(КАЛЕНДАРЬ!AA19=GRID!$B$3:$U$3),0))*GRID!$H$45*(1-GRID!$H$46),0))</f>
        <v>171090</v>
      </c>
      <c r="Q271" s="5" cm="1">
        <f t="array" ref="Q271">IF($I$2="Длительное проживание от 10 ночей ",
INDEX(GRID!$B$4:$U$15,MATCH(Q$7,GRID!$A$4:$A$15,0),MATCH(1,($U$2=GRID!$B$1:$U$1)*(КАЛЕНДАРЬ!AA19=GRID!$B$3:$U$3),0))*GRID!$H$45,
ROUNDUP(INDEX(GRID!$B$4:$U$15,MATCH(Q$7,GRID!$A$4:$A$15,0),MATCH(1,($U$2=GRID!$B$1:$U$1)*(КАЛЕНДАРЬ!AA19=GRID!$B$3:$U$3),0))*GRID!$H$45*(1-GRID!$H$46),0))</f>
        <v>198810</v>
      </c>
      <c r="R271" s="50" t="s">
        <v>105</v>
      </c>
      <c r="S271" s="50" t="s">
        <v>105</v>
      </c>
      <c r="T271" s="50" t="s">
        <v>105</v>
      </c>
    </row>
    <row r="272" spans="1:20" hidden="1">
      <c r="A272" s="56" t="s">
        <v>14</v>
      </c>
      <c r="B272" s="57">
        <v>17</v>
      </c>
      <c r="C272" s="5" cm="1">
        <f t="array" ref="C272">IF($I$2="Длительное проживание от 10 ночей ",
INDEX(GRID!$B$4:$U$15,MATCH(C$7,GRID!$A$4:$A$15,0),MATCH(1,($U$2=GRID!$B$1:$U$1)*(КАЛЕНДАРЬ!AA20=GRID!$B$3:$U$3),0))*GRID!$H$45,
ROUNDUP(INDEX(GRID!$B$4:$U$15,MATCH(C$7,GRID!$A$4:$A$15,0),MATCH(1,($U$2=GRID!$B$1:$U$1)*(КАЛЕНДАРЬ!AA20=GRID!$B$3:$U$3),0))*GRID!$H$45*(1-GRID!$H$46),0))</f>
        <v>43290</v>
      </c>
      <c r="D272" s="5" cm="1">
        <f t="array" ref="D272">IF($I$2="Длительное проживание от 10 ночей ",
INDEX(GRID!$B$18:$U$29,MATCH(C$7,GRID!$A$18:$A$29,0),MATCH(1,($U$2=GRID!$B$1:$U$1)*(КАЛЕНДАРЬ!AA20=GRID!$B$3:$U$3),0))*GRID!$H$45,
ROUNDUP(INDEX(GRID!$B$18:$U$29,MATCH(C$7,GRID!$A$18:$A$29,0),MATCH(1,($U$2=GRID!$B$1:$U$1)*(КАЛЕНДАРЬ!AA20=GRID!$B$3:$U$3),0))*GRID!$H$45*(1-GRID!$H$46),0))</f>
        <v>47790</v>
      </c>
      <c r="E272" s="5" cm="1">
        <f t="array" ref="E272">IF($I$2="Длительное проживание от 10 ночей ",
INDEX(GRID!$B$4:$U$15,MATCH(E$7,GRID!$A$4:$A$15,0),MATCH(1,($U$2=GRID!$B$1:$U$1)*(КАЛЕНДАРЬ!AA20=GRID!$B$3:$U$3),0))*GRID!$H$45,
ROUNDUP(INDEX(GRID!$B$4:$U$15,MATCH(E$7,GRID!$A$4:$A$15,0),MATCH(1,($U$2=GRID!$B$1:$U$1)*(КАЛЕНДАРЬ!AA20=GRID!$B$3:$U$3),0))*GRID!$H$45*(1-GRID!$H$46),0))</f>
        <v>51390</v>
      </c>
      <c r="F272" s="5" cm="1">
        <f t="array" ref="F272">IF($I$2="Длительное проживание от 10 ночей ",
INDEX(GRID!$B$18:$U$29,MATCH(E$7,GRID!$A$18:$A$29,0),MATCH(1,($U$2=GRID!$B$1:$U$1)*(КАЛЕНДАРЬ!AA20=GRID!$B$3:$U$3),0))*GRID!$H$45,
ROUNDUP(INDEX(GRID!$B$18:$U$29,MATCH(E$7,GRID!$A$18:$A$29,0),MATCH(1,($U$2=GRID!$B$1:$U$1)*(КАЛЕНДАРЬ!AA20=GRID!$B$3:$U$3),0))*GRID!$H$45*(1-GRID!$H$46),0))</f>
        <v>55890</v>
      </c>
      <c r="G272" s="50" t="s">
        <v>105</v>
      </c>
      <c r="H272" s="50" t="s">
        <v>105</v>
      </c>
      <c r="I272" s="5" cm="1">
        <f t="array" ref="I272">IF($I$2="Длительное проживание от 10 ночей ",
INDEX(GRID!$B$4:$U$15,MATCH(I$7,GRID!$A$4:$A$15,0),MATCH(1,($U$2=GRID!$B$1:$U$1)*(КАЛЕНДАРЬ!AA20=GRID!$B$3:$U$3),0))*GRID!$H$45,
ROUNDUP(INDEX(GRID!$B$4:$U$15,MATCH(I$7,GRID!$A$4:$A$15,0),MATCH(1,($U$2=GRID!$B$1:$U$1)*(КАЛЕНДАРЬ!AA20=GRID!$B$3:$U$3),0))*GRID!$H$45*(1-GRID!$H$46),0))</f>
        <v>63900</v>
      </c>
      <c r="J272" s="5" cm="1">
        <f t="array" ref="J272">IF($I$2="Длительное проживание от 10 ночей ",
INDEX(GRID!$B$18:$U$29,MATCH(I$7,GRID!$A$18:$A$29,0),MATCH(1,($U$2=GRID!$B$1:$U$1)*(КАЛЕНДАРЬ!AA20=GRID!$B$3:$U$3),0))*GRID!$H$45,
ROUNDUP(INDEX(GRID!$B$18:$U$29,MATCH(I$7,GRID!$A$18:$A$29,0),MATCH(1,($U$2=GRID!$B$1:$U$1)*(КАЛЕНДАРЬ!AA20=GRID!$B$3:$U$3),0))*GRID!$H$45*(1-GRID!$H$46),0))</f>
        <v>68400</v>
      </c>
      <c r="K272" s="50" t="s">
        <v>105</v>
      </c>
      <c r="L272" s="50" t="s">
        <v>105</v>
      </c>
      <c r="M272" s="5" cm="1">
        <f t="array" ref="M272">IF($I$2="Длительное проживание от 10 ночей ",
INDEX(GRID!$B$4:$U$15,MATCH(M$7,GRID!$A$4:$A$15,0),MATCH(1,($U$2=GRID!$B$1:$U$1)*(КАЛЕНДАРЬ!AA20=GRID!$B$3:$U$3),0))*GRID!$H$45,
ROUNDUP(INDEX(GRID!$B$4:$U$15,MATCH(M$7,GRID!$A$4:$A$15,0),MATCH(1,($U$2=GRID!$B$1:$U$1)*(КАЛЕНДАРЬ!AA20=GRID!$B$3:$U$3),0))*GRID!$H$45*(1-GRID!$H$46),0))</f>
        <v>92880</v>
      </c>
      <c r="N272" s="5" cm="1">
        <f t="array" ref="N272">IF($I$2="Длительное проживание от 10 ночей ",
INDEX(GRID!$B$18:$U$29,MATCH(M$7,GRID!$A$18:$A$29,0),MATCH(1,($U$2=GRID!$B$1:$U$1)*(КАЛЕНДАРЬ!AA20=GRID!$B$3:$U$3),0))*GRID!$H$45,
ROUNDUP(INDEX(GRID!$B$18:$U$29,MATCH(M$7,GRID!$A$18:$A$29,0),MATCH(1,($U$2=GRID!$B$1:$U$1)*(КАЛЕНДАРЬ!AA20=GRID!$B$3:$U$3),0))*GRID!$H$45*(1-GRID!$H$46),0))</f>
        <v>97380</v>
      </c>
      <c r="O272" s="50" t="s">
        <v>105</v>
      </c>
      <c r="P272" s="5" cm="1">
        <f t="array" ref="P272">IF($I$2="Длительное проживание от 10 ночей ",
INDEX(GRID!$B$4:$U$15,MATCH(P$7,GRID!$A$4:$A$15,0),MATCH(1,($U$2=GRID!$B$1:$U$1)*(КАЛЕНДАРЬ!AA20=GRID!$B$3:$U$3),0))*GRID!$H$45,
ROUNDUP(INDEX(GRID!$B$4:$U$15,MATCH(P$7,GRID!$A$4:$A$15,0),MATCH(1,($U$2=GRID!$B$1:$U$1)*(КАЛЕНДАРЬ!AA20=GRID!$B$3:$U$3),0))*GRID!$H$45*(1-GRID!$H$46),0))</f>
        <v>171090</v>
      </c>
      <c r="Q272" s="5" cm="1">
        <f t="array" ref="Q272">IF($I$2="Длительное проживание от 10 ночей ",
INDEX(GRID!$B$4:$U$15,MATCH(Q$7,GRID!$A$4:$A$15,0),MATCH(1,($U$2=GRID!$B$1:$U$1)*(КАЛЕНДАРЬ!AA20=GRID!$B$3:$U$3),0))*GRID!$H$45,
ROUNDUP(INDEX(GRID!$B$4:$U$15,MATCH(Q$7,GRID!$A$4:$A$15,0),MATCH(1,($U$2=GRID!$B$1:$U$1)*(КАЛЕНДАРЬ!AA20=GRID!$B$3:$U$3),0))*GRID!$H$45*(1-GRID!$H$46),0))</f>
        <v>198810</v>
      </c>
      <c r="R272" s="50" t="s">
        <v>105</v>
      </c>
      <c r="S272" s="50" t="s">
        <v>105</v>
      </c>
      <c r="T272" s="50" t="s">
        <v>105</v>
      </c>
    </row>
    <row r="273" spans="1:20" hidden="1">
      <c r="A273" s="56" t="s">
        <v>15</v>
      </c>
      <c r="B273" s="57">
        <v>18</v>
      </c>
      <c r="C273" s="5" cm="1">
        <f t="array" ref="C273">IF($I$2="Длительное проживание от 10 ночей ",
INDEX(GRID!$B$4:$U$15,MATCH(C$7,GRID!$A$4:$A$15,0),MATCH(1,($U$2=GRID!$B$1:$U$1)*(КАЛЕНДАРЬ!AA21=GRID!$B$3:$U$3),0))*GRID!$H$45,
ROUNDUP(INDEX(GRID!$B$4:$U$15,MATCH(C$7,GRID!$A$4:$A$15,0),MATCH(1,($U$2=GRID!$B$1:$U$1)*(КАЛЕНДАРЬ!AA21=GRID!$B$3:$U$3),0))*GRID!$H$45*(1-GRID!$H$46),0))</f>
        <v>43290</v>
      </c>
      <c r="D273" s="5" cm="1">
        <f t="array" ref="D273">IF($I$2="Длительное проживание от 10 ночей ",
INDEX(GRID!$B$18:$U$29,MATCH(C$7,GRID!$A$18:$A$29,0),MATCH(1,($U$2=GRID!$B$1:$U$1)*(КАЛЕНДАРЬ!AA21=GRID!$B$3:$U$3),0))*GRID!$H$45,
ROUNDUP(INDEX(GRID!$B$18:$U$29,MATCH(C$7,GRID!$A$18:$A$29,0),MATCH(1,($U$2=GRID!$B$1:$U$1)*(КАЛЕНДАРЬ!AA21=GRID!$B$3:$U$3),0))*GRID!$H$45*(1-GRID!$H$46),0))</f>
        <v>47790</v>
      </c>
      <c r="E273" s="5" cm="1">
        <f t="array" ref="E273">IF($I$2="Длительное проживание от 10 ночей ",
INDEX(GRID!$B$4:$U$15,MATCH(E$7,GRID!$A$4:$A$15,0),MATCH(1,($U$2=GRID!$B$1:$U$1)*(КАЛЕНДАРЬ!AA21=GRID!$B$3:$U$3),0))*GRID!$H$45,
ROUNDUP(INDEX(GRID!$B$4:$U$15,MATCH(E$7,GRID!$A$4:$A$15,0),MATCH(1,($U$2=GRID!$B$1:$U$1)*(КАЛЕНДАРЬ!AA21=GRID!$B$3:$U$3),0))*GRID!$H$45*(1-GRID!$H$46),0))</f>
        <v>51390</v>
      </c>
      <c r="F273" s="5" cm="1">
        <f t="array" ref="F273">IF($I$2="Длительное проживание от 10 ночей ",
INDEX(GRID!$B$18:$U$29,MATCH(E$7,GRID!$A$18:$A$29,0),MATCH(1,($U$2=GRID!$B$1:$U$1)*(КАЛЕНДАРЬ!AA21=GRID!$B$3:$U$3),0))*GRID!$H$45,
ROUNDUP(INDEX(GRID!$B$18:$U$29,MATCH(E$7,GRID!$A$18:$A$29,0),MATCH(1,($U$2=GRID!$B$1:$U$1)*(КАЛЕНДАРЬ!AA21=GRID!$B$3:$U$3),0))*GRID!$H$45*(1-GRID!$H$46),0))</f>
        <v>55890</v>
      </c>
      <c r="G273" s="50" t="s">
        <v>105</v>
      </c>
      <c r="H273" s="50" t="s">
        <v>105</v>
      </c>
      <c r="I273" s="5" cm="1">
        <f t="array" ref="I273">IF($I$2="Длительное проживание от 10 ночей ",
INDEX(GRID!$B$4:$U$15,MATCH(I$7,GRID!$A$4:$A$15,0),MATCH(1,($U$2=GRID!$B$1:$U$1)*(КАЛЕНДАРЬ!AA21=GRID!$B$3:$U$3),0))*GRID!$H$45,
ROUNDUP(INDEX(GRID!$B$4:$U$15,MATCH(I$7,GRID!$A$4:$A$15,0),MATCH(1,($U$2=GRID!$B$1:$U$1)*(КАЛЕНДАРЬ!AA21=GRID!$B$3:$U$3),0))*GRID!$H$45*(1-GRID!$H$46),0))</f>
        <v>63900</v>
      </c>
      <c r="J273" s="5" cm="1">
        <f t="array" ref="J273">IF($I$2="Длительное проживание от 10 ночей ",
INDEX(GRID!$B$18:$U$29,MATCH(I$7,GRID!$A$18:$A$29,0),MATCH(1,($U$2=GRID!$B$1:$U$1)*(КАЛЕНДАРЬ!AA21=GRID!$B$3:$U$3),0))*GRID!$H$45,
ROUNDUP(INDEX(GRID!$B$18:$U$29,MATCH(I$7,GRID!$A$18:$A$29,0),MATCH(1,($U$2=GRID!$B$1:$U$1)*(КАЛЕНДАРЬ!AA21=GRID!$B$3:$U$3),0))*GRID!$H$45*(1-GRID!$H$46),0))</f>
        <v>68400</v>
      </c>
      <c r="K273" s="50" t="s">
        <v>105</v>
      </c>
      <c r="L273" s="50" t="s">
        <v>105</v>
      </c>
      <c r="M273" s="5" cm="1">
        <f t="array" ref="M273">IF($I$2="Длительное проживание от 10 ночей ",
INDEX(GRID!$B$4:$U$15,MATCH(M$7,GRID!$A$4:$A$15,0),MATCH(1,($U$2=GRID!$B$1:$U$1)*(КАЛЕНДАРЬ!AA21=GRID!$B$3:$U$3),0))*GRID!$H$45,
ROUNDUP(INDEX(GRID!$B$4:$U$15,MATCH(M$7,GRID!$A$4:$A$15,0),MATCH(1,($U$2=GRID!$B$1:$U$1)*(КАЛЕНДАРЬ!AA21=GRID!$B$3:$U$3),0))*GRID!$H$45*(1-GRID!$H$46),0))</f>
        <v>92880</v>
      </c>
      <c r="N273" s="5" cm="1">
        <f t="array" ref="N273">IF($I$2="Длительное проживание от 10 ночей ",
INDEX(GRID!$B$18:$U$29,MATCH(M$7,GRID!$A$18:$A$29,0),MATCH(1,($U$2=GRID!$B$1:$U$1)*(КАЛЕНДАРЬ!AA21=GRID!$B$3:$U$3),0))*GRID!$H$45,
ROUNDUP(INDEX(GRID!$B$18:$U$29,MATCH(M$7,GRID!$A$18:$A$29,0),MATCH(1,($U$2=GRID!$B$1:$U$1)*(КАЛЕНДАРЬ!AA21=GRID!$B$3:$U$3),0))*GRID!$H$45*(1-GRID!$H$46),0))</f>
        <v>97380</v>
      </c>
      <c r="O273" s="50" t="s">
        <v>105</v>
      </c>
      <c r="P273" s="5" cm="1">
        <f t="array" ref="P273">IF($I$2="Длительное проживание от 10 ночей ",
INDEX(GRID!$B$4:$U$15,MATCH(P$7,GRID!$A$4:$A$15,0),MATCH(1,($U$2=GRID!$B$1:$U$1)*(КАЛЕНДАРЬ!AA21=GRID!$B$3:$U$3),0))*GRID!$H$45,
ROUNDUP(INDEX(GRID!$B$4:$U$15,MATCH(P$7,GRID!$A$4:$A$15,0),MATCH(1,($U$2=GRID!$B$1:$U$1)*(КАЛЕНДАРЬ!AA21=GRID!$B$3:$U$3),0))*GRID!$H$45*(1-GRID!$H$46),0))</f>
        <v>171090</v>
      </c>
      <c r="Q273" s="5" cm="1">
        <f t="array" ref="Q273">IF($I$2="Длительное проживание от 10 ночей ",
INDEX(GRID!$B$4:$U$15,MATCH(Q$7,GRID!$A$4:$A$15,0),MATCH(1,($U$2=GRID!$B$1:$U$1)*(КАЛЕНДАРЬ!AA21=GRID!$B$3:$U$3),0))*GRID!$H$45,
ROUNDUP(INDEX(GRID!$B$4:$U$15,MATCH(Q$7,GRID!$A$4:$A$15,0),MATCH(1,($U$2=GRID!$B$1:$U$1)*(КАЛЕНДАРЬ!AA21=GRID!$B$3:$U$3),0))*GRID!$H$45*(1-GRID!$H$46),0))</f>
        <v>198810</v>
      </c>
      <c r="R273" s="50" t="s">
        <v>105</v>
      </c>
      <c r="S273" s="50" t="s">
        <v>105</v>
      </c>
      <c r="T273" s="50" t="s">
        <v>105</v>
      </c>
    </row>
    <row r="274" spans="1:20" hidden="1">
      <c r="A274" s="56" t="s">
        <v>16</v>
      </c>
      <c r="B274" s="57">
        <v>19</v>
      </c>
      <c r="C274" s="5" cm="1">
        <f t="array" ref="C274">IF($I$2="Длительное проживание от 10 ночей ",
INDEX(GRID!$B$4:$U$15,MATCH(C$7,GRID!$A$4:$A$15,0),MATCH(1,($U$2=GRID!$B$1:$U$1)*(КАЛЕНДАРЬ!AA22=GRID!$B$3:$U$3),0))*GRID!$H$45,
ROUNDUP(INDEX(GRID!$B$4:$U$15,MATCH(C$7,GRID!$A$4:$A$15,0),MATCH(1,($U$2=GRID!$B$1:$U$1)*(КАЛЕНДАРЬ!AA22=GRID!$B$3:$U$3),0))*GRID!$H$45*(1-GRID!$H$46),0))</f>
        <v>51570</v>
      </c>
      <c r="D274" s="5" cm="1">
        <f t="array" ref="D274">IF($I$2="Длительное проживание от 10 ночей ",
INDEX(GRID!$B$18:$U$29,MATCH(C$7,GRID!$A$18:$A$29,0),MATCH(1,($U$2=GRID!$B$1:$U$1)*(КАЛЕНДАРЬ!AA22=GRID!$B$3:$U$3),0))*GRID!$H$45,
ROUNDUP(INDEX(GRID!$B$18:$U$29,MATCH(C$7,GRID!$A$18:$A$29,0),MATCH(1,($U$2=GRID!$B$1:$U$1)*(КАЛЕНДАРЬ!AA22=GRID!$B$3:$U$3),0))*GRID!$H$45*(1-GRID!$H$46),0))</f>
        <v>56070</v>
      </c>
      <c r="E274" s="5" cm="1">
        <f t="array" ref="E274">IF($I$2="Длительное проживание от 10 ночей ",
INDEX(GRID!$B$4:$U$15,MATCH(E$7,GRID!$A$4:$A$15,0),MATCH(1,($U$2=GRID!$B$1:$U$1)*(КАЛЕНДАРЬ!AA22=GRID!$B$3:$U$3),0))*GRID!$H$45,
ROUNDUP(INDEX(GRID!$B$4:$U$15,MATCH(E$7,GRID!$A$4:$A$15,0),MATCH(1,($U$2=GRID!$B$1:$U$1)*(КАЛЕНДАРЬ!AA22=GRID!$B$3:$U$3),0))*GRID!$H$45*(1-GRID!$H$46),0))</f>
        <v>60660</v>
      </c>
      <c r="F274" s="5" cm="1">
        <f t="array" ref="F274">IF($I$2="Длительное проживание от 10 ночей ",
INDEX(GRID!$B$18:$U$29,MATCH(E$7,GRID!$A$18:$A$29,0),MATCH(1,($U$2=GRID!$B$1:$U$1)*(КАЛЕНДАРЬ!AA22=GRID!$B$3:$U$3),0))*GRID!$H$45,
ROUNDUP(INDEX(GRID!$B$18:$U$29,MATCH(E$7,GRID!$A$18:$A$29,0),MATCH(1,($U$2=GRID!$B$1:$U$1)*(КАЛЕНДАРЬ!AA22=GRID!$B$3:$U$3),0))*GRID!$H$45*(1-GRID!$H$46),0))</f>
        <v>65160</v>
      </c>
      <c r="G274" s="50" t="s">
        <v>105</v>
      </c>
      <c r="H274" s="50" t="s">
        <v>105</v>
      </c>
      <c r="I274" s="5" cm="1">
        <f t="array" ref="I274">IF($I$2="Длительное проживание от 10 ночей ",
INDEX(GRID!$B$4:$U$15,MATCH(I$7,GRID!$A$4:$A$15,0),MATCH(1,($U$2=GRID!$B$1:$U$1)*(КАЛЕНДАРЬ!AA22=GRID!$B$3:$U$3),0))*GRID!$H$45,
ROUNDUP(INDEX(GRID!$B$4:$U$15,MATCH(I$7,GRID!$A$4:$A$15,0),MATCH(1,($U$2=GRID!$B$1:$U$1)*(КАЛЕНДАРЬ!AA22=GRID!$B$3:$U$3),0))*GRID!$H$45*(1-GRID!$H$46),0))</f>
        <v>74250</v>
      </c>
      <c r="J274" s="5" cm="1">
        <f t="array" ref="J274">IF($I$2="Длительное проживание от 10 ночей ",
INDEX(GRID!$B$18:$U$29,MATCH(I$7,GRID!$A$18:$A$29,0),MATCH(1,($U$2=GRID!$B$1:$U$1)*(КАЛЕНДАРЬ!AA22=GRID!$B$3:$U$3),0))*GRID!$H$45,
ROUNDUP(INDEX(GRID!$B$18:$U$29,MATCH(I$7,GRID!$A$18:$A$29,0),MATCH(1,($U$2=GRID!$B$1:$U$1)*(КАЛЕНДАРЬ!AA22=GRID!$B$3:$U$3),0))*GRID!$H$45*(1-GRID!$H$46),0))</f>
        <v>78750</v>
      </c>
      <c r="K274" s="50" t="s">
        <v>105</v>
      </c>
      <c r="L274" s="50" t="s">
        <v>105</v>
      </c>
      <c r="M274" s="5" cm="1">
        <f t="array" ref="M274">IF($I$2="Длительное проживание от 10 ночей ",
INDEX(GRID!$B$4:$U$15,MATCH(M$7,GRID!$A$4:$A$15,0),MATCH(1,($U$2=GRID!$B$1:$U$1)*(КАЛЕНДАРЬ!AA22=GRID!$B$3:$U$3),0))*GRID!$H$45,
ROUNDUP(INDEX(GRID!$B$4:$U$15,MATCH(M$7,GRID!$A$4:$A$15,0),MATCH(1,($U$2=GRID!$B$1:$U$1)*(КАЛЕНДАРЬ!AA22=GRID!$B$3:$U$3),0))*GRID!$H$45*(1-GRID!$H$46),0))</f>
        <v>106470</v>
      </c>
      <c r="N274" s="5" cm="1">
        <f t="array" ref="N274">IF($I$2="Длительное проживание от 10 ночей ",
INDEX(GRID!$B$18:$U$29,MATCH(M$7,GRID!$A$18:$A$29,0),MATCH(1,($U$2=GRID!$B$1:$U$1)*(КАЛЕНДАРЬ!AA22=GRID!$B$3:$U$3),0))*GRID!$H$45,
ROUNDUP(INDEX(GRID!$B$18:$U$29,MATCH(M$7,GRID!$A$18:$A$29,0),MATCH(1,($U$2=GRID!$B$1:$U$1)*(КАЛЕНДАРЬ!AA22=GRID!$B$3:$U$3),0))*GRID!$H$45*(1-GRID!$H$46),0))</f>
        <v>110970</v>
      </c>
      <c r="O274" s="50" t="s">
        <v>105</v>
      </c>
      <c r="P274" s="5" cm="1">
        <f t="array" ref="P274">IF($I$2="Длительное проживание от 10 ночей ",
INDEX(GRID!$B$4:$U$15,MATCH(P$7,GRID!$A$4:$A$15,0),MATCH(1,($U$2=GRID!$B$1:$U$1)*(КАЛЕНДАРЬ!AA22=GRID!$B$3:$U$3),0))*GRID!$H$45,
ROUNDUP(INDEX(GRID!$B$4:$U$15,MATCH(P$7,GRID!$A$4:$A$15,0),MATCH(1,($U$2=GRID!$B$1:$U$1)*(КАЛЕНДАРЬ!AA22=GRID!$B$3:$U$3),0))*GRID!$H$45*(1-GRID!$H$46),0))</f>
        <v>188010</v>
      </c>
      <c r="Q274" s="5" cm="1">
        <f t="array" ref="Q274">IF($I$2="Длительное проживание от 10 ночей ",
INDEX(GRID!$B$4:$U$15,MATCH(Q$7,GRID!$A$4:$A$15,0),MATCH(1,($U$2=GRID!$B$1:$U$1)*(КАЛЕНДАРЬ!AA22=GRID!$B$3:$U$3),0))*GRID!$H$45,
ROUNDUP(INDEX(GRID!$B$4:$U$15,MATCH(Q$7,GRID!$A$4:$A$15,0),MATCH(1,($U$2=GRID!$B$1:$U$1)*(КАЛЕНДАРЬ!AA22=GRID!$B$3:$U$3),0))*GRID!$H$45*(1-GRID!$H$46),0))</f>
        <v>216810</v>
      </c>
      <c r="R274" s="50" t="s">
        <v>105</v>
      </c>
      <c r="S274" s="50" t="s">
        <v>105</v>
      </c>
      <c r="T274" s="50" t="s">
        <v>105</v>
      </c>
    </row>
    <row r="275" spans="1:20" hidden="1">
      <c r="A275" s="56" t="s">
        <v>17</v>
      </c>
      <c r="B275" s="57">
        <v>20</v>
      </c>
      <c r="C275" s="5" cm="1">
        <f t="array" ref="C275">IF($I$2="Длительное проживание от 10 ночей ",
INDEX(GRID!$B$4:$U$15,MATCH(C$7,GRID!$A$4:$A$15,0),MATCH(1,($U$2=GRID!$B$1:$U$1)*(КАЛЕНДАРЬ!AA23=GRID!$B$3:$U$3),0))*GRID!$H$45,
ROUNDUP(INDEX(GRID!$B$4:$U$15,MATCH(C$7,GRID!$A$4:$A$15,0),MATCH(1,($U$2=GRID!$B$1:$U$1)*(КАЛЕНДАРЬ!AA23=GRID!$B$3:$U$3),0))*GRID!$H$45*(1-GRID!$H$46),0))</f>
        <v>51570</v>
      </c>
      <c r="D275" s="5" cm="1">
        <f t="array" ref="D275">IF($I$2="Длительное проживание от 10 ночей ",
INDEX(GRID!$B$18:$U$29,MATCH(C$7,GRID!$A$18:$A$29,0),MATCH(1,($U$2=GRID!$B$1:$U$1)*(КАЛЕНДАРЬ!AA23=GRID!$B$3:$U$3),0))*GRID!$H$45,
ROUNDUP(INDEX(GRID!$B$18:$U$29,MATCH(C$7,GRID!$A$18:$A$29,0),MATCH(1,($U$2=GRID!$B$1:$U$1)*(КАЛЕНДАРЬ!AA23=GRID!$B$3:$U$3),0))*GRID!$H$45*(1-GRID!$H$46),0))</f>
        <v>56070</v>
      </c>
      <c r="E275" s="5" cm="1">
        <f t="array" ref="E275">IF($I$2="Длительное проживание от 10 ночей ",
INDEX(GRID!$B$4:$U$15,MATCH(E$7,GRID!$A$4:$A$15,0),MATCH(1,($U$2=GRID!$B$1:$U$1)*(КАЛЕНДАРЬ!AA23=GRID!$B$3:$U$3),0))*GRID!$H$45,
ROUNDUP(INDEX(GRID!$B$4:$U$15,MATCH(E$7,GRID!$A$4:$A$15,0),MATCH(1,($U$2=GRID!$B$1:$U$1)*(КАЛЕНДАРЬ!AA23=GRID!$B$3:$U$3),0))*GRID!$H$45*(1-GRID!$H$46),0))</f>
        <v>60660</v>
      </c>
      <c r="F275" s="5" cm="1">
        <f t="array" ref="F275">IF($I$2="Длительное проживание от 10 ночей ",
INDEX(GRID!$B$18:$U$29,MATCH(E$7,GRID!$A$18:$A$29,0),MATCH(1,($U$2=GRID!$B$1:$U$1)*(КАЛЕНДАРЬ!AA23=GRID!$B$3:$U$3),0))*GRID!$H$45,
ROUNDUP(INDEX(GRID!$B$18:$U$29,MATCH(E$7,GRID!$A$18:$A$29,0),MATCH(1,($U$2=GRID!$B$1:$U$1)*(КАЛЕНДАРЬ!AA23=GRID!$B$3:$U$3),0))*GRID!$H$45*(1-GRID!$H$46),0))</f>
        <v>65160</v>
      </c>
      <c r="G275" s="50" t="s">
        <v>105</v>
      </c>
      <c r="H275" s="50" t="s">
        <v>105</v>
      </c>
      <c r="I275" s="5" cm="1">
        <f t="array" ref="I275">IF($I$2="Длительное проживание от 10 ночей ",
INDEX(GRID!$B$4:$U$15,MATCH(I$7,GRID!$A$4:$A$15,0),MATCH(1,($U$2=GRID!$B$1:$U$1)*(КАЛЕНДАРЬ!AA23=GRID!$B$3:$U$3),0))*GRID!$H$45,
ROUNDUP(INDEX(GRID!$B$4:$U$15,MATCH(I$7,GRID!$A$4:$A$15,0),MATCH(1,($U$2=GRID!$B$1:$U$1)*(КАЛЕНДАРЬ!AA23=GRID!$B$3:$U$3),0))*GRID!$H$45*(1-GRID!$H$46),0))</f>
        <v>74250</v>
      </c>
      <c r="J275" s="5" cm="1">
        <f t="array" ref="J275">IF($I$2="Длительное проживание от 10 ночей ",
INDEX(GRID!$B$18:$U$29,MATCH(I$7,GRID!$A$18:$A$29,0),MATCH(1,($U$2=GRID!$B$1:$U$1)*(КАЛЕНДАРЬ!AA23=GRID!$B$3:$U$3),0))*GRID!$H$45,
ROUNDUP(INDEX(GRID!$B$18:$U$29,MATCH(I$7,GRID!$A$18:$A$29,0),MATCH(1,($U$2=GRID!$B$1:$U$1)*(КАЛЕНДАРЬ!AA23=GRID!$B$3:$U$3),0))*GRID!$H$45*(1-GRID!$H$46),0))</f>
        <v>78750</v>
      </c>
      <c r="K275" s="50" t="s">
        <v>105</v>
      </c>
      <c r="L275" s="50" t="s">
        <v>105</v>
      </c>
      <c r="M275" s="5" cm="1">
        <f t="array" ref="M275">IF($I$2="Длительное проживание от 10 ночей ",
INDEX(GRID!$B$4:$U$15,MATCH(M$7,GRID!$A$4:$A$15,0),MATCH(1,($U$2=GRID!$B$1:$U$1)*(КАЛЕНДАРЬ!AA23=GRID!$B$3:$U$3),0))*GRID!$H$45,
ROUNDUP(INDEX(GRID!$B$4:$U$15,MATCH(M$7,GRID!$A$4:$A$15,0),MATCH(1,($U$2=GRID!$B$1:$U$1)*(КАЛЕНДАРЬ!AA23=GRID!$B$3:$U$3),0))*GRID!$H$45*(1-GRID!$H$46),0))</f>
        <v>106470</v>
      </c>
      <c r="N275" s="5" cm="1">
        <f t="array" ref="N275">IF($I$2="Длительное проживание от 10 ночей ",
INDEX(GRID!$B$18:$U$29,MATCH(M$7,GRID!$A$18:$A$29,0),MATCH(1,($U$2=GRID!$B$1:$U$1)*(КАЛЕНДАРЬ!AA23=GRID!$B$3:$U$3),0))*GRID!$H$45,
ROUNDUP(INDEX(GRID!$B$18:$U$29,MATCH(M$7,GRID!$A$18:$A$29,0),MATCH(1,($U$2=GRID!$B$1:$U$1)*(КАЛЕНДАРЬ!AA23=GRID!$B$3:$U$3),0))*GRID!$H$45*(1-GRID!$H$46),0))</f>
        <v>110970</v>
      </c>
      <c r="O275" s="50" t="s">
        <v>105</v>
      </c>
      <c r="P275" s="5" cm="1">
        <f t="array" ref="P275">IF($I$2="Длительное проживание от 10 ночей ",
INDEX(GRID!$B$4:$U$15,MATCH(P$7,GRID!$A$4:$A$15,0),MATCH(1,($U$2=GRID!$B$1:$U$1)*(КАЛЕНДАРЬ!AA23=GRID!$B$3:$U$3),0))*GRID!$H$45,
ROUNDUP(INDEX(GRID!$B$4:$U$15,MATCH(P$7,GRID!$A$4:$A$15,0),MATCH(1,($U$2=GRID!$B$1:$U$1)*(КАЛЕНДАРЬ!AA23=GRID!$B$3:$U$3),0))*GRID!$H$45*(1-GRID!$H$46),0))</f>
        <v>188010</v>
      </c>
      <c r="Q275" s="5" cm="1">
        <f t="array" ref="Q275">IF($I$2="Длительное проживание от 10 ночей ",
INDEX(GRID!$B$4:$U$15,MATCH(Q$7,GRID!$A$4:$A$15,0),MATCH(1,($U$2=GRID!$B$1:$U$1)*(КАЛЕНДАРЬ!AA23=GRID!$B$3:$U$3),0))*GRID!$H$45,
ROUNDUP(INDEX(GRID!$B$4:$U$15,MATCH(Q$7,GRID!$A$4:$A$15,0),MATCH(1,($U$2=GRID!$B$1:$U$1)*(КАЛЕНДАРЬ!AA23=GRID!$B$3:$U$3),0))*GRID!$H$45*(1-GRID!$H$46),0))</f>
        <v>216810</v>
      </c>
      <c r="R275" s="50" t="s">
        <v>105</v>
      </c>
      <c r="S275" s="50" t="s">
        <v>105</v>
      </c>
      <c r="T275" s="50" t="s">
        <v>105</v>
      </c>
    </row>
    <row r="276" spans="1:20" hidden="1">
      <c r="A276" s="56" t="s">
        <v>11</v>
      </c>
      <c r="B276" s="57">
        <v>21</v>
      </c>
      <c r="C276" s="5" cm="1">
        <f t="array" ref="C276">IF($I$2="Длительное проживание от 10 ночей ",
INDEX(GRID!$B$4:$U$15,MATCH(C$7,GRID!$A$4:$A$15,0),MATCH(1,($U$2=GRID!$B$1:$U$1)*(КАЛЕНДАРЬ!AA24=GRID!$B$3:$U$3),0))*GRID!$H$45,
ROUNDUP(INDEX(GRID!$B$4:$U$15,MATCH(C$7,GRID!$A$4:$A$15,0),MATCH(1,($U$2=GRID!$B$1:$U$1)*(КАЛЕНДАРЬ!AA24=GRID!$B$3:$U$3),0))*GRID!$H$45*(1-GRID!$H$46),0))</f>
        <v>36090</v>
      </c>
      <c r="D276" s="5" cm="1">
        <f t="array" ref="D276">IF($I$2="Длительное проживание от 10 ночей ",
INDEX(GRID!$B$18:$U$29,MATCH(C$7,GRID!$A$18:$A$29,0),MATCH(1,($U$2=GRID!$B$1:$U$1)*(КАЛЕНДАРЬ!AA24=GRID!$B$3:$U$3),0))*GRID!$H$45,
ROUNDUP(INDEX(GRID!$B$18:$U$29,MATCH(C$7,GRID!$A$18:$A$29,0),MATCH(1,($U$2=GRID!$B$1:$U$1)*(КАЛЕНДАРЬ!AA24=GRID!$B$3:$U$3),0))*GRID!$H$45*(1-GRID!$H$46),0))</f>
        <v>40590</v>
      </c>
      <c r="E276" s="5" cm="1">
        <f t="array" ref="E276">IF($I$2="Длительное проживание от 10 ночей ",
INDEX(GRID!$B$4:$U$15,MATCH(E$7,GRID!$A$4:$A$15,0),MATCH(1,($U$2=GRID!$B$1:$U$1)*(КАЛЕНДАРЬ!AA24=GRID!$B$3:$U$3),0))*GRID!$H$45,
ROUNDUP(INDEX(GRID!$B$4:$U$15,MATCH(E$7,GRID!$A$4:$A$15,0),MATCH(1,($U$2=GRID!$B$1:$U$1)*(КАЛЕНДАРЬ!AA24=GRID!$B$3:$U$3),0))*GRID!$H$45*(1-GRID!$H$46),0))</f>
        <v>43110</v>
      </c>
      <c r="F276" s="5" cm="1">
        <f t="array" ref="F276">IF($I$2="Длительное проживание от 10 ночей ",
INDEX(GRID!$B$18:$U$29,MATCH(E$7,GRID!$A$18:$A$29,0),MATCH(1,($U$2=GRID!$B$1:$U$1)*(КАЛЕНДАРЬ!AA24=GRID!$B$3:$U$3),0))*GRID!$H$45,
ROUNDUP(INDEX(GRID!$B$18:$U$29,MATCH(E$7,GRID!$A$18:$A$29,0),MATCH(1,($U$2=GRID!$B$1:$U$1)*(КАЛЕНДАРЬ!AA24=GRID!$B$3:$U$3),0))*GRID!$H$45*(1-GRID!$H$46),0))</f>
        <v>47610</v>
      </c>
      <c r="G276" s="50" t="s">
        <v>105</v>
      </c>
      <c r="H276" s="50" t="s">
        <v>105</v>
      </c>
      <c r="I276" s="5" cm="1">
        <f t="array" ref="I276">IF($I$2="Длительное проживание от 10 ночей ",
INDEX(GRID!$B$4:$U$15,MATCH(I$7,GRID!$A$4:$A$15,0),MATCH(1,($U$2=GRID!$B$1:$U$1)*(КАЛЕНДАРЬ!AA24=GRID!$B$3:$U$3),0))*GRID!$H$45,
ROUNDUP(INDEX(GRID!$B$4:$U$15,MATCH(I$7,GRID!$A$4:$A$15,0),MATCH(1,($U$2=GRID!$B$1:$U$1)*(КАЛЕНДАРЬ!AA24=GRID!$B$3:$U$3),0))*GRID!$H$45*(1-GRID!$H$46),0))</f>
        <v>54810</v>
      </c>
      <c r="J276" s="5" cm="1">
        <f t="array" ref="J276">IF($I$2="Длительное проживание от 10 ночей ",
INDEX(GRID!$B$18:$U$29,MATCH(I$7,GRID!$A$18:$A$29,0),MATCH(1,($U$2=GRID!$B$1:$U$1)*(КАЛЕНДАРЬ!AA24=GRID!$B$3:$U$3),0))*GRID!$H$45,
ROUNDUP(INDEX(GRID!$B$18:$U$29,MATCH(I$7,GRID!$A$18:$A$29,0),MATCH(1,($U$2=GRID!$B$1:$U$1)*(КАЛЕНДАРЬ!AA24=GRID!$B$3:$U$3),0))*GRID!$H$45*(1-GRID!$H$46),0))</f>
        <v>59310</v>
      </c>
      <c r="K276" s="50" t="s">
        <v>105</v>
      </c>
      <c r="L276" s="50" t="s">
        <v>105</v>
      </c>
      <c r="M276" s="5" cm="1">
        <f t="array" ref="M276">IF($I$2="Длительное проживание от 10 ночей ",
INDEX(GRID!$B$4:$U$15,MATCH(M$7,GRID!$A$4:$A$15,0),MATCH(1,($U$2=GRID!$B$1:$U$1)*(КАЛЕНДАРЬ!AA24=GRID!$B$3:$U$3),0))*GRID!$H$45,
ROUNDUP(INDEX(GRID!$B$4:$U$15,MATCH(M$7,GRID!$A$4:$A$15,0),MATCH(1,($U$2=GRID!$B$1:$U$1)*(КАЛЕНДАРЬ!AA24=GRID!$B$3:$U$3),0))*GRID!$H$45*(1-GRID!$H$46),0))</f>
        <v>81180</v>
      </c>
      <c r="N276" s="5" cm="1">
        <f t="array" ref="N276">IF($I$2="Длительное проживание от 10 ночей ",
INDEX(GRID!$B$18:$U$29,MATCH(M$7,GRID!$A$18:$A$29,0),MATCH(1,($U$2=GRID!$B$1:$U$1)*(КАЛЕНДАРЬ!AA24=GRID!$B$3:$U$3),0))*GRID!$H$45,
ROUNDUP(INDEX(GRID!$B$18:$U$29,MATCH(M$7,GRID!$A$18:$A$29,0),MATCH(1,($U$2=GRID!$B$1:$U$1)*(КАЛЕНДАРЬ!AA24=GRID!$B$3:$U$3),0))*GRID!$H$45*(1-GRID!$H$46),0))</f>
        <v>85680</v>
      </c>
      <c r="O276" s="50" t="s">
        <v>105</v>
      </c>
      <c r="P276" s="5" cm="1">
        <f t="array" ref="P276">IF($I$2="Длительное проживание от 10 ночей ",
INDEX(GRID!$B$4:$U$15,MATCH(P$7,GRID!$A$4:$A$15,0),MATCH(1,($U$2=GRID!$B$1:$U$1)*(КАЛЕНДАРЬ!AA24=GRID!$B$3:$U$3),0))*GRID!$H$45,
ROUNDUP(INDEX(GRID!$B$4:$U$15,MATCH(P$7,GRID!$A$4:$A$15,0),MATCH(1,($U$2=GRID!$B$1:$U$1)*(КАЛЕНДАРЬ!AA24=GRID!$B$3:$U$3),0))*GRID!$H$45*(1-GRID!$H$46),0))</f>
        <v>155610</v>
      </c>
      <c r="Q276" s="5" cm="1">
        <f t="array" ref="Q276">IF($I$2="Длительное проживание от 10 ночей ",
INDEX(GRID!$B$4:$U$15,MATCH(Q$7,GRID!$A$4:$A$15,0),MATCH(1,($U$2=GRID!$B$1:$U$1)*(КАЛЕНДАРЬ!AA24=GRID!$B$3:$U$3),0))*GRID!$H$45,
ROUNDUP(INDEX(GRID!$B$4:$U$15,MATCH(Q$7,GRID!$A$4:$A$15,0),MATCH(1,($U$2=GRID!$B$1:$U$1)*(КАЛЕНДАРЬ!AA24=GRID!$B$3:$U$3),0))*GRID!$H$45*(1-GRID!$H$46),0))</f>
        <v>182160</v>
      </c>
      <c r="R276" s="50" t="s">
        <v>105</v>
      </c>
      <c r="S276" s="50" t="s">
        <v>105</v>
      </c>
      <c r="T276" s="50" t="s">
        <v>105</v>
      </c>
    </row>
    <row r="277" spans="1:20" hidden="1">
      <c r="A277" s="56" t="s">
        <v>12</v>
      </c>
      <c r="B277" s="57">
        <v>22</v>
      </c>
      <c r="C277" s="5" cm="1">
        <f t="array" ref="C277">IF($I$2="Длительное проживание от 10 ночей ",
INDEX(GRID!$B$4:$U$15,MATCH(C$7,GRID!$A$4:$A$15,0),MATCH(1,($U$2=GRID!$B$1:$U$1)*(КАЛЕНДАРЬ!AA25=GRID!$B$3:$U$3),0))*GRID!$H$45,
ROUNDUP(INDEX(GRID!$B$4:$U$15,MATCH(C$7,GRID!$A$4:$A$15,0),MATCH(1,($U$2=GRID!$B$1:$U$1)*(КАЛЕНДАРЬ!AA25=GRID!$B$3:$U$3),0))*GRID!$H$45*(1-GRID!$H$46),0))</f>
        <v>36090</v>
      </c>
      <c r="D277" s="5" cm="1">
        <f t="array" ref="D277">IF($I$2="Длительное проживание от 10 ночей ",
INDEX(GRID!$B$18:$U$29,MATCH(C$7,GRID!$A$18:$A$29,0),MATCH(1,($U$2=GRID!$B$1:$U$1)*(КАЛЕНДАРЬ!AA25=GRID!$B$3:$U$3),0))*GRID!$H$45,
ROUNDUP(INDEX(GRID!$B$18:$U$29,MATCH(C$7,GRID!$A$18:$A$29,0),MATCH(1,($U$2=GRID!$B$1:$U$1)*(КАЛЕНДАРЬ!AA25=GRID!$B$3:$U$3),0))*GRID!$H$45*(1-GRID!$H$46),0))</f>
        <v>40590</v>
      </c>
      <c r="E277" s="5" cm="1">
        <f t="array" ref="E277">IF($I$2="Длительное проживание от 10 ночей ",
INDEX(GRID!$B$4:$U$15,MATCH(E$7,GRID!$A$4:$A$15,0),MATCH(1,($U$2=GRID!$B$1:$U$1)*(КАЛЕНДАРЬ!AA25=GRID!$B$3:$U$3),0))*GRID!$H$45,
ROUNDUP(INDEX(GRID!$B$4:$U$15,MATCH(E$7,GRID!$A$4:$A$15,0),MATCH(1,($U$2=GRID!$B$1:$U$1)*(КАЛЕНДАРЬ!AA25=GRID!$B$3:$U$3),0))*GRID!$H$45*(1-GRID!$H$46),0))</f>
        <v>43110</v>
      </c>
      <c r="F277" s="5" cm="1">
        <f t="array" ref="F277">IF($I$2="Длительное проживание от 10 ночей ",
INDEX(GRID!$B$18:$U$29,MATCH(E$7,GRID!$A$18:$A$29,0),MATCH(1,($U$2=GRID!$B$1:$U$1)*(КАЛЕНДАРЬ!AA25=GRID!$B$3:$U$3),0))*GRID!$H$45,
ROUNDUP(INDEX(GRID!$B$18:$U$29,MATCH(E$7,GRID!$A$18:$A$29,0),MATCH(1,($U$2=GRID!$B$1:$U$1)*(КАЛЕНДАРЬ!AA25=GRID!$B$3:$U$3),0))*GRID!$H$45*(1-GRID!$H$46),0))</f>
        <v>47610</v>
      </c>
      <c r="G277" s="50" t="s">
        <v>105</v>
      </c>
      <c r="H277" s="50" t="s">
        <v>105</v>
      </c>
      <c r="I277" s="5" cm="1">
        <f t="array" ref="I277">IF($I$2="Длительное проживание от 10 ночей ",
INDEX(GRID!$B$4:$U$15,MATCH(I$7,GRID!$A$4:$A$15,0),MATCH(1,($U$2=GRID!$B$1:$U$1)*(КАЛЕНДАРЬ!AA25=GRID!$B$3:$U$3),0))*GRID!$H$45,
ROUNDUP(INDEX(GRID!$B$4:$U$15,MATCH(I$7,GRID!$A$4:$A$15,0),MATCH(1,($U$2=GRID!$B$1:$U$1)*(КАЛЕНДАРЬ!AA25=GRID!$B$3:$U$3),0))*GRID!$H$45*(1-GRID!$H$46),0))</f>
        <v>54810</v>
      </c>
      <c r="J277" s="5" cm="1">
        <f t="array" ref="J277">IF($I$2="Длительное проживание от 10 ночей ",
INDEX(GRID!$B$18:$U$29,MATCH(I$7,GRID!$A$18:$A$29,0),MATCH(1,($U$2=GRID!$B$1:$U$1)*(КАЛЕНДАРЬ!AA25=GRID!$B$3:$U$3),0))*GRID!$H$45,
ROUNDUP(INDEX(GRID!$B$18:$U$29,MATCH(I$7,GRID!$A$18:$A$29,0),MATCH(1,($U$2=GRID!$B$1:$U$1)*(КАЛЕНДАРЬ!AA25=GRID!$B$3:$U$3),0))*GRID!$H$45*(1-GRID!$H$46),0))</f>
        <v>59310</v>
      </c>
      <c r="K277" s="50" t="s">
        <v>105</v>
      </c>
      <c r="L277" s="50" t="s">
        <v>105</v>
      </c>
      <c r="M277" s="5" cm="1">
        <f t="array" ref="M277">IF($I$2="Длительное проживание от 10 ночей ",
INDEX(GRID!$B$4:$U$15,MATCH(M$7,GRID!$A$4:$A$15,0),MATCH(1,($U$2=GRID!$B$1:$U$1)*(КАЛЕНДАРЬ!AA25=GRID!$B$3:$U$3),0))*GRID!$H$45,
ROUNDUP(INDEX(GRID!$B$4:$U$15,MATCH(M$7,GRID!$A$4:$A$15,0),MATCH(1,($U$2=GRID!$B$1:$U$1)*(КАЛЕНДАРЬ!AA25=GRID!$B$3:$U$3),0))*GRID!$H$45*(1-GRID!$H$46),0))</f>
        <v>81180</v>
      </c>
      <c r="N277" s="5" cm="1">
        <f t="array" ref="N277">IF($I$2="Длительное проживание от 10 ночей ",
INDEX(GRID!$B$18:$U$29,MATCH(M$7,GRID!$A$18:$A$29,0),MATCH(1,($U$2=GRID!$B$1:$U$1)*(КАЛЕНДАРЬ!AA25=GRID!$B$3:$U$3),0))*GRID!$H$45,
ROUNDUP(INDEX(GRID!$B$18:$U$29,MATCH(M$7,GRID!$A$18:$A$29,0),MATCH(1,($U$2=GRID!$B$1:$U$1)*(КАЛЕНДАРЬ!AA25=GRID!$B$3:$U$3),0))*GRID!$H$45*(1-GRID!$H$46),0))</f>
        <v>85680</v>
      </c>
      <c r="O277" s="50" t="s">
        <v>105</v>
      </c>
      <c r="P277" s="5" cm="1">
        <f t="array" ref="P277">IF($I$2="Длительное проживание от 10 ночей ",
INDEX(GRID!$B$4:$U$15,MATCH(P$7,GRID!$A$4:$A$15,0),MATCH(1,($U$2=GRID!$B$1:$U$1)*(КАЛЕНДАРЬ!AA25=GRID!$B$3:$U$3),0))*GRID!$H$45,
ROUNDUP(INDEX(GRID!$B$4:$U$15,MATCH(P$7,GRID!$A$4:$A$15,0),MATCH(1,($U$2=GRID!$B$1:$U$1)*(КАЛЕНДАРЬ!AA25=GRID!$B$3:$U$3),0))*GRID!$H$45*(1-GRID!$H$46),0))</f>
        <v>155610</v>
      </c>
      <c r="Q277" s="5" cm="1">
        <f t="array" ref="Q277">IF($I$2="Длительное проживание от 10 ночей ",
INDEX(GRID!$B$4:$U$15,MATCH(Q$7,GRID!$A$4:$A$15,0),MATCH(1,($U$2=GRID!$B$1:$U$1)*(КАЛЕНДАРЬ!AA25=GRID!$B$3:$U$3),0))*GRID!$H$45,
ROUNDUP(INDEX(GRID!$B$4:$U$15,MATCH(Q$7,GRID!$A$4:$A$15,0),MATCH(1,($U$2=GRID!$B$1:$U$1)*(КАЛЕНДАРЬ!AA25=GRID!$B$3:$U$3),0))*GRID!$H$45*(1-GRID!$H$46),0))</f>
        <v>182160</v>
      </c>
      <c r="R277" s="50" t="s">
        <v>105</v>
      </c>
      <c r="S277" s="50" t="s">
        <v>105</v>
      </c>
      <c r="T277" s="50" t="s">
        <v>105</v>
      </c>
    </row>
    <row r="278" spans="1:20" hidden="1">
      <c r="A278" s="56" t="s">
        <v>13</v>
      </c>
      <c r="B278" s="57">
        <v>23</v>
      </c>
      <c r="C278" s="5" cm="1">
        <f t="array" ref="C278">IF($I$2="Длительное проживание от 10 ночей ",
INDEX(GRID!$B$4:$U$15,MATCH(C$7,GRID!$A$4:$A$15,0),MATCH(1,($U$2=GRID!$B$1:$U$1)*(КАЛЕНДАРЬ!AA26=GRID!$B$3:$U$3),0))*GRID!$H$45,
ROUNDUP(INDEX(GRID!$B$4:$U$15,MATCH(C$7,GRID!$A$4:$A$15,0),MATCH(1,($U$2=GRID!$B$1:$U$1)*(КАЛЕНДАРЬ!AA26=GRID!$B$3:$U$3),0))*GRID!$H$45*(1-GRID!$H$46),0))</f>
        <v>36090</v>
      </c>
      <c r="D278" s="5" cm="1">
        <f t="array" ref="D278">IF($I$2="Длительное проживание от 10 ночей ",
INDEX(GRID!$B$18:$U$29,MATCH(C$7,GRID!$A$18:$A$29,0),MATCH(1,($U$2=GRID!$B$1:$U$1)*(КАЛЕНДАРЬ!AA26=GRID!$B$3:$U$3),0))*GRID!$H$45,
ROUNDUP(INDEX(GRID!$B$18:$U$29,MATCH(C$7,GRID!$A$18:$A$29,0),MATCH(1,($U$2=GRID!$B$1:$U$1)*(КАЛЕНДАРЬ!AA26=GRID!$B$3:$U$3),0))*GRID!$H$45*(1-GRID!$H$46),0))</f>
        <v>40590</v>
      </c>
      <c r="E278" s="5" cm="1">
        <f t="array" ref="E278">IF($I$2="Длительное проживание от 10 ночей ",
INDEX(GRID!$B$4:$U$15,MATCH(E$7,GRID!$A$4:$A$15,0),MATCH(1,($U$2=GRID!$B$1:$U$1)*(КАЛЕНДАРЬ!AA26=GRID!$B$3:$U$3),0))*GRID!$H$45,
ROUNDUP(INDEX(GRID!$B$4:$U$15,MATCH(E$7,GRID!$A$4:$A$15,0),MATCH(1,($U$2=GRID!$B$1:$U$1)*(КАЛЕНДАРЬ!AA26=GRID!$B$3:$U$3),0))*GRID!$H$45*(1-GRID!$H$46),0))</f>
        <v>43110</v>
      </c>
      <c r="F278" s="5" cm="1">
        <f t="array" ref="F278">IF($I$2="Длительное проживание от 10 ночей ",
INDEX(GRID!$B$18:$U$29,MATCH(E$7,GRID!$A$18:$A$29,0),MATCH(1,($U$2=GRID!$B$1:$U$1)*(КАЛЕНДАРЬ!AA26=GRID!$B$3:$U$3),0))*GRID!$H$45,
ROUNDUP(INDEX(GRID!$B$18:$U$29,MATCH(E$7,GRID!$A$18:$A$29,0),MATCH(1,($U$2=GRID!$B$1:$U$1)*(КАЛЕНДАРЬ!AA26=GRID!$B$3:$U$3),0))*GRID!$H$45*(1-GRID!$H$46),0))</f>
        <v>47610</v>
      </c>
      <c r="G278" s="50" t="s">
        <v>105</v>
      </c>
      <c r="H278" s="50" t="s">
        <v>105</v>
      </c>
      <c r="I278" s="5" cm="1">
        <f t="array" ref="I278">IF($I$2="Длительное проживание от 10 ночей ",
INDEX(GRID!$B$4:$U$15,MATCH(I$7,GRID!$A$4:$A$15,0),MATCH(1,($U$2=GRID!$B$1:$U$1)*(КАЛЕНДАРЬ!AA26=GRID!$B$3:$U$3),0))*GRID!$H$45,
ROUNDUP(INDEX(GRID!$B$4:$U$15,MATCH(I$7,GRID!$A$4:$A$15,0),MATCH(1,($U$2=GRID!$B$1:$U$1)*(КАЛЕНДАРЬ!AA26=GRID!$B$3:$U$3),0))*GRID!$H$45*(1-GRID!$H$46),0))</f>
        <v>54810</v>
      </c>
      <c r="J278" s="5" cm="1">
        <f t="array" ref="J278">IF($I$2="Длительное проживание от 10 ночей ",
INDEX(GRID!$B$18:$U$29,MATCH(I$7,GRID!$A$18:$A$29,0),MATCH(1,($U$2=GRID!$B$1:$U$1)*(КАЛЕНДАРЬ!AA26=GRID!$B$3:$U$3),0))*GRID!$H$45,
ROUNDUP(INDEX(GRID!$B$18:$U$29,MATCH(I$7,GRID!$A$18:$A$29,0),MATCH(1,($U$2=GRID!$B$1:$U$1)*(КАЛЕНДАРЬ!AA26=GRID!$B$3:$U$3),0))*GRID!$H$45*(1-GRID!$H$46),0))</f>
        <v>59310</v>
      </c>
      <c r="K278" s="50" t="s">
        <v>105</v>
      </c>
      <c r="L278" s="50" t="s">
        <v>105</v>
      </c>
      <c r="M278" s="5" cm="1">
        <f t="array" ref="M278">IF($I$2="Длительное проживание от 10 ночей ",
INDEX(GRID!$B$4:$U$15,MATCH(M$7,GRID!$A$4:$A$15,0),MATCH(1,($U$2=GRID!$B$1:$U$1)*(КАЛЕНДАРЬ!AA26=GRID!$B$3:$U$3),0))*GRID!$H$45,
ROUNDUP(INDEX(GRID!$B$4:$U$15,MATCH(M$7,GRID!$A$4:$A$15,0),MATCH(1,($U$2=GRID!$B$1:$U$1)*(КАЛЕНДАРЬ!AA26=GRID!$B$3:$U$3),0))*GRID!$H$45*(1-GRID!$H$46),0))</f>
        <v>81180</v>
      </c>
      <c r="N278" s="5" cm="1">
        <f t="array" ref="N278">IF($I$2="Длительное проживание от 10 ночей ",
INDEX(GRID!$B$18:$U$29,MATCH(M$7,GRID!$A$18:$A$29,0),MATCH(1,($U$2=GRID!$B$1:$U$1)*(КАЛЕНДАРЬ!AA26=GRID!$B$3:$U$3),0))*GRID!$H$45,
ROUNDUP(INDEX(GRID!$B$18:$U$29,MATCH(M$7,GRID!$A$18:$A$29,0),MATCH(1,($U$2=GRID!$B$1:$U$1)*(КАЛЕНДАРЬ!AA26=GRID!$B$3:$U$3),0))*GRID!$H$45*(1-GRID!$H$46),0))</f>
        <v>85680</v>
      </c>
      <c r="O278" s="50" t="s">
        <v>105</v>
      </c>
      <c r="P278" s="5" cm="1">
        <f t="array" ref="P278">IF($I$2="Длительное проживание от 10 ночей ",
INDEX(GRID!$B$4:$U$15,MATCH(P$7,GRID!$A$4:$A$15,0),MATCH(1,($U$2=GRID!$B$1:$U$1)*(КАЛЕНДАРЬ!AA26=GRID!$B$3:$U$3),0))*GRID!$H$45,
ROUNDUP(INDEX(GRID!$B$4:$U$15,MATCH(P$7,GRID!$A$4:$A$15,0),MATCH(1,($U$2=GRID!$B$1:$U$1)*(КАЛЕНДАРЬ!AA26=GRID!$B$3:$U$3),0))*GRID!$H$45*(1-GRID!$H$46),0))</f>
        <v>155610</v>
      </c>
      <c r="Q278" s="5" cm="1">
        <f t="array" ref="Q278">IF($I$2="Длительное проживание от 10 ночей ",
INDEX(GRID!$B$4:$U$15,MATCH(Q$7,GRID!$A$4:$A$15,0),MATCH(1,($U$2=GRID!$B$1:$U$1)*(КАЛЕНДАРЬ!AA26=GRID!$B$3:$U$3),0))*GRID!$H$45,
ROUNDUP(INDEX(GRID!$B$4:$U$15,MATCH(Q$7,GRID!$A$4:$A$15,0),MATCH(1,($U$2=GRID!$B$1:$U$1)*(КАЛЕНДАРЬ!AA26=GRID!$B$3:$U$3),0))*GRID!$H$45*(1-GRID!$H$46),0))</f>
        <v>182160</v>
      </c>
      <c r="R278" s="50" t="s">
        <v>105</v>
      </c>
      <c r="S278" s="50" t="s">
        <v>105</v>
      </c>
      <c r="T278" s="50" t="s">
        <v>105</v>
      </c>
    </row>
    <row r="279" spans="1:20" hidden="1">
      <c r="A279" s="56" t="s">
        <v>14</v>
      </c>
      <c r="B279" s="57">
        <v>24</v>
      </c>
      <c r="C279" s="5" cm="1">
        <f t="array" ref="C279">IF($I$2="Длительное проживание от 10 ночей ",
INDEX(GRID!$B$4:$U$15,MATCH(C$7,GRID!$A$4:$A$15,0),MATCH(1,($U$2=GRID!$B$1:$U$1)*(КАЛЕНДАРЬ!AA27=GRID!$B$3:$U$3),0))*GRID!$H$45,
ROUNDUP(INDEX(GRID!$B$4:$U$15,MATCH(C$7,GRID!$A$4:$A$15,0),MATCH(1,($U$2=GRID!$B$1:$U$1)*(КАЛЕНДАРЬ!AA27=GRID!$B$3:$U$3),0))*GRID!$H$45*(1-GRID!$H$46),0))</f>
        <v>36090</v>
      </c>
      <c r="D279" s="5" cm="1">
        <f t="array" ref="D279">IF($I$2="Длительное проживание от 10 ночей ",
INDEX(GRID!$B$18:$U$29,MATCH(C$7,GRID!$A$18:$A$29,0),MATCH(1,($U$2=GRID!$B$1:$U$1)*(КАЛЕНДАРЬ!AA27=GRID!$B$3:$U$3),0))*GRID!$H$45,
ROUNDUP(INDEX(GRID!$B$18:$U$29,MATCH(C$7,GRID!$A$18:$A$29,0),MATCH(1,($U$2=GRID!$B$1:$U$1)*(КАЛЕНДАРЬ!AA27=GRID!$B$3:$U$3),0))*GRID!$H$45*(1-GRID!$H$46),0))</f>
        <v>40590</v>
      </c>
      <c r="E279" s="5" cm="1">
        <f t="array" ref="E279">IF($I$2="Длительное проживание от 10 ночей ",
INDEX(GRID!$B$4:$U$15,MATCH(E$7,GRID!$A$4:$A$15,0),MATCH(1,($U$2=GRID!$B$1:$U$1)*(КАЛЕНДАРЬ!AA27=GRID!$B$3:$U$3),0))*GRID!$H$45,
ROUNDUP(INDEX(GRID!$B$4:$U$15,MATCH(E$7,GRID!$A$4:$A$15,0),MATCH(1,($U$2=GRID!$B$1:$U$1)*(КАЛЕНДАРЬ!AA27=GRID!$B$3:$U$3),0))*GRID!$H$45*(1-GRID!$H$46),0))</f>
        <v>43110</v>
      </c>
      <c r="F279" s="5" cm="1">
        <f t="array" ref="F279">IF($I$2="Длительное проживание от 10 ночей ",
INDEX(GRID!$B$18:$U$29,MATCH(E$7,GRID!$A$18:$A$29,0),MATCH(1,($U$2=GRID!$B$1:$U$1)*(КАЛЕНДАРЬ!AA27=GRID!$B$3:$U$3),0))*GRID!$H$45,
ROUNDUP(INDEX(GRID!$B$18:$U$29,MATCH(E$7,GRID!$A$18:$A$29,0),MATCH(1,($U$2=GRID!$B$1:$U$1)*(КАЛЕНДАРЬ!AA27=GRID!$B$3:$U$3),0))*GRID!$H$45*(1-GRID!$H$46),0))</f>
        <v>47610</v>
      </c>
      <c r="G279" s="50" t="s">
        <v>105</v>
      </c>
      <c r="H279" s="50" t="s">
        <v>105</v>
      </c>
      <c r="I279" s="5" cm="1">
        <f t="array" ref="I279">IF($I$2="Длительное проживание от 10 ночей ",
INDEX(GRID!$B$4:$U$15,MATCH(I$7,GRID!$A$4:$A$15,0),MATCH(1,($U$2=GRID!$B$1:$U$1)*(КАЛЕНДАРЬ!AA27=GRID!$B$3:$U$3),0))*GRID!$H$45,
ROUNDUP(INDEX(GRID!$B$4:$U$15,MATCH(I$7,GRID!$A$4:$A$15,0),MATCH(1,($U$2=GRID!$B$1:$U$1)*(КАЛЕНДАРЬ!AA27=GRID!$B$3:$U$3),0))*GRID!$H$45*(1-GRID!$H$46),0))</f>
        <v>54810</v>
      </c>
      <c r="J279" s="5" cm="1">
        <f t="array" ref="J279">IF($I$2="Длительное проживание от 10 ночей ",
INDEX(GRID!$B$18:$U$29,MATCH(I$7,GRID!$A$18:$A$29,0),MATCH(1,($U$2=GRID!$B$1:$U$1)*(КАЛЕНДАРЬ!AA27=GRID!$B$3:$U$3),0))*GRID!$H$45,
ROUNDUP(INDEX(GRID!$B$18:$U$29,MATCH(I$7,GRID!$A$18:$A$29,0),MATCH(1,($U$2=GRID!$B$1:$U$1)*(КАЛЕНДАРЬ!AA27=GRID!$B$3:$U$3),0))*GRID!$H$45*(1-GRID!$H$46),0))</f>
        <v>59310</v>
      </c>
      <c r="K279" s="50" t="s">
        <v>105</v>
      </c>
      <c r="L279" s="50" t="s">
        <v>105</v>
      </c>
      <c r="M279" s="5" cm="1">
        <f t="array" ref="M279">IF($I$2="Длительное проживание от 10 ночей ",
INDEX(GRID!$B$4:$U$15,MATCH(M$7,GRID!$A$4:$A$15,0),MATCH(1,($U$2=GRID!$B$1:$U$1)*(КАЛЕНДАРЬ!AA27=GRID!$B$3:$U$3),0))*GRID!$H$45,
ROUNDUP(INDEX(GRID!$B$4:$U$15,MATCH(M$7,GRID!$A$4:$A$15,0),MATCH(1,($U$2=GRID!$B$1:$U$1)*(КАЛЕНДАРЬ!AA27=GRID!$B$3:$U$3),0))*GRID!$H$45*(1-GRID!$H$46),0))</f>
        <v>81180</v>
      </c>
      <c r="N279" s="5" cm="1">
        <f t="array" ref="N279">IF($I$2="Длительное проживание от 10 ночей ",
INDEX(GRID!$B$18:$U$29,MATCH(M$7,GRID!$A$18:$A$29,0),MATCH(1,($U$2=GRID!$B$1:$U$1)*(КАЛЕНДАРЬ!AA27=GRID!$B$3:$U$3),0))*GRID!$H$45,
ROUNDUP(INDEX(GRID!$B$18:$U$29,MATCH(M$7,GRID!$A$18:$A$29,0),MATCH(1,($U$2=GRID!$B$1:$U$1)*(КАЛЕНДАРЬ!AA27=GRID!$B$3:$U$3),0))*GRID!$H$45*(1-GRID!$H$46),0))</f>
        <v>85680</v>
      </c>
      <c r="O279" s="50" t="s">
        <v>105</v>
      </c>
      <c r="P279" s="5" cm="1">
        <f t="array" ref="P279">IF($I$2="Длительное проживание от 10 ночей ",
INDEX(GRID!$B$4:$U$15,MATCH(P$7,GRID!$A$4:$A$15,0),MATCH(1,($U$2=GRID!$B$1:$U$1)*(КАЛЕНДАРЬ!AA27=GRID!$B$3:$U$3),0))*GRID!$H$45,
ROUNDUP(INDEX(GRID!$B$4:$U$15,MATCH(P$7,GRID!$A$4:$A$15,0),MATCH(1,($U$2=GRID!$B$1:$U$1)*(КАЛЕНДАРЬ!AA27=GRID!$B$3:$U$3),0))*GRID!$H$45*(1-GRID!$H$46),0))</f>
        <v>155610</v>
      </c>
      <c r="Q279" s="5" cm="1">
        <f t="array" ref="Q279">IF($I$2="Длительное проживание от 10 ночей ",
INDEX(GRID!$B$4:$U$15,MATCH(Q$7,GRID!$A$4:$A$15,0),MATCH(1,($U$2=GRID!$B$1:$U$1)*(КАЛЕНДАРЬ!AA27=GRID!$B$3:$U$3),0))*GRID!$H$45,
ROUNDUP(INDEX(GRID!$B$4:$U$15,MATCH(Q$7,GRID!$A$4:$A$15,0),MATCH(1,($U$2=GRID!$B$1:$U$1)*(КАЛЕНДАРЬ!AA27=GRID!$B$3:$U$3),0))*GRID!$H$45*(1-GRID!$H$46),0))</f>
        <v>182160</v>
      </c>
      <c r="R279" s="50" t="s">
        <v>105</v>
      </c>
      <c r="S279" s="50" t="s">
        <v>105</v>
      </c>
      <c r="T279" s="50" t="s">
        <v>105</v>
      </c>
    </row>
    <row r="280" spans="1:20" hidden="1">
      <c r="A280" s="56" t="s">
        <v>15</v>
      </c>
      <c r="B280" s="57">
        <v>25</v>
      </c>
      <c r="C280" s="5" cm="1">
        <f t="array" ref="C280">IF($I$2="Длительное проживание от 10 ночей ",
INDEX(GRID!$B$4:$U$15,MATCH(C$7,GRID!$A$4:$A$15,0),MATCH(1,($U$2=GRID!$B$1:$U$1)*(КАЛЕНДАРЬ!AA28=GRID!$B$3:$U$3),0))*GRID!$H$45,
ROUNDUP(INDEX(GRID!$B$4:$U$15,MATCH(C$7,GRID!$A$4:$A$15,0),MATCH(1,($U$2=GRID!$B$1:$U$1)*(КАЛЕНДАРЬ!AA28=GRID!$B$3:$U$3),0))*GRID!$H$45*(1-GRID!$H$46),0))</f>
        <v>36090</v>
      </c>
      <c r="D280" s="5" cm="1">
        <f t="array" ref="D280">IF($I$2="Длительное проживание от 10 ночей ",
INDEX(GRID!$B$18:$U$29,MATCH(C$7,GRID!$A$18:$A$29,0),MATCH(1,($U$2=GRID!$B$1:$U$1)*(КАЛЕНДАРЬ!AA28=GRID!$B$3:$U$3),0))*GRID!$H$45,
ROUNDUP(INDEX(GRID!$B$18:$U$29,MATCH(C$7,GRID!$A$18:$A$29,0),MATCH(1,($U$2=GRID!$B$1:$U$1)*(КАЛЕНДАРЬ!AA28=GRID!$B$3:$U$3),0))*GRID!$H$45*(1-GRID!$H$46),0))</f>
        <v>40590</v>
      </c>
      <c r="E280" s="5" cm="1">
        <f t="array" ref="E280">IF($I$2="Длительное проживание от 10 ночей ",
INDEX(GRID!$B$4:$U$15,MATCH(E$7,GRID!$A$4:$A$15,0),MATCH(1,($U$2=GRID!$B$1:$U$1)*(КАЛЕНДАРЬ!AA28=GRID!$B$3:$U$3),0))*GRID!$H$45,
ROUNDUP(INDEX(GRID!$B$4:$U$15,MATCH(E$7,GRID!$A$4:$A$15,0),MATCH(1,($U$2=GRID!$B$1:$U$1)*(КАЛЕНДАРЬ!AA28=GRID!$B$3:$U$3),0))*GRID!$H$45*(1-GRID!$H$46),0))</f>
        <v>43110</v>
      </c>
      <c r="F280" s="5" cm="1">
        <f t="array" ref="F280">IF($I$2="Длительное проживание от 10 ночей ",
INDEX(GRID!$B$18:$U$29,MATCH(E$7,GRID!$A$18:$A$29,0),MATCH(1,($U$2=GRID!$B$1:$U$1)*(КАЛЕНДАРЬ!AA28=GRID!$B$3:$U$3),0))*GRID!$H$45,
ROUNDUP(INDEX(GRID!$B$18:$U$29,MATCH(E$7,GRID!$A$18:$A$29,0),MATCH(1,($U$2=GRID!$B$1:$U$1)*(КАЛЕНДАРЬ!AA28=GRID!$B$3:$U$3),0))*GRID!$H$45*(1-GRID!$H$46),0))</f>
        <v>47610</v>
      </c>
      <c r="G280" s="50" t="s">
        <v>105</v>
      </c>
      <c r="H280" s="50" t="s">
        <v>105</v>
      </c>
      <c r="I280" s="5" cm="1">
        <f t="array" ref="I280">IF($I$2="Длительное проживание от 10 ночей ",
INDEX(GRID!$B$4:$U$15,MATCH(I$7,GRID!$A$4:$A$15,0),MATCH(1,($U$2=GRID!$B$1:$U$1)*(КАЛЕНДАРЬ!AA28=GRID!$B$3:$U$3),0))*GRID!$H$45,
ROUNDUP(INDEX(GRID!$B$4:$U$15,MATCH(I$7,GRID!$A$4:$A$15,0),MATCH(1,($U$2=GRID!$B$1:$U$1)*(КАЛЕНДАРЬ!AA28=GRID!$B$3:$U$3),0))*GRID!$H$45*(1-GRID!$H$46),0))</f>
        <v>54810</v>
      </c>
      <c r="J280" s="5" cm="1">
        <f t="array" ref="J280">IF($I$2="Длительное проживание от 10 ночей ",
INDEX(GRID!$B$18:$U$29,MATCH(I$7,GRID!$A$18:$A$29,0),MATCH(1,($U$2=GRID!$B$1:$U$1)*(КАЛЕНДАРЬ!AA28=GRID!$B$3:$U$3),0))*GRID!$H$45,
ROUNDUP(INDEX(GRID!$B$18:$U$29,MATCH(I$7,GRID!$A$18:$A$29,0),MATCH(1,($U$2=GRID!$B$1:$U$1)*(КАЛЕНДАРЬ!AA28=GRID!$B$3:$U$3),0))*GRID!$H$45*(1-GRID!$H$46),0))</f>
        <v>59310</v>
      </c>
      <c r="K280" s="50" t="s">
        <v>105</v>
      </c>
      <c r="L280" s="50" t="s">
        <v>105</v>
      </c>
      <c r="M280" s="5" cm="1">
        <f t="array" ref="M280">IF($I$2="Длительное проживание от 10 ночей ",
INDEX(GRID!$B$4:$U$15,MATCH(M$7,GRID!$A$4:$A$15,0),MATCH(1,($U$2=GRID!$B$1:$U$1)*(КАЛЕНДАРЬ!AA28=GRID!$B$3:$U$3),0))*GRID!$H$45,
ROUNDUP(INDEX(GRID!$B$4:$U$15,MATCH(M$7,GRID!$A$4:$A$15,0),MATCH(1,($U$2=GRID!$B$1:$U$1)*(КАЛЕНДАРЬ!AA28=GRID!$B$3:$U$3),0))*GRID!$H$45*(1-GRID!$H$46),0))</f>
        <v>81180</v>
      </c>
      <c r="N280" s="5" cm="1">
        <f t="array" ref="N280">IF($I$2="Длительное проживание от 10 ночей ",
INDEX(GRID!$B$18:$U$29,MATCH(M$7,GRID!$A$18:$A$29,0),MATCH(1,($U$2=GRID!$B$1:$U$1)*(КАЛЕНДАРЬ!AA28=GRID!$B$3:$U$3),0))*GRID!$H$45,
ROUNDUP(INDEX(GRID!$B$18:$U$29,MATCH(M$7,GRID!$A$18:$A$29,0),MATCH(1,($U$2=GRID!$B$1:$U$1)*(КАЛЕНДАРЬ!AA28=GRID!$B$3:$U$3),0))*GRID!$H$45*(1-GRID!$H$46),0))</f>
        <v>85680</v>
      </c>
      <c r="O280" s="50" t="s">
        <v>105</v>
      </c>
      <c r="P280" s="5" cm="1">
        <f t="array" ref="P280">IF($I$2="Длительное проживание от 10 ночей ",
INDEX(GRID!$B$4:$U$15,MATCH(P$7,GRID!$A$4:$A$15,0),MATCH(1,($U$2=GRID!$B$1:$U$1)*(КАЛЕНДАРЬ!AA28=GRID!$B$3:$U$3),0))*GRID!$H$45,
ROUNDUP(INDEX(GRID!$B$4:$U$15,MATCH(P$7,GRID!$A$4:$A$15,0),MATCH(1,($U$2=GRID!$B$1:$U$1)*(КАЛЕНДАРЬ!AA28=GRID!$B$3:$U$3),0))*GRID!$H$45*(1-GRID!$H$46),0))</f>
        <v>155610</v>
      </c>
      <c r="Q280" s="5" cm="1">
        <f t="array" ref="Q280">IF($I$2="Длительное проживание от 10 ночей ",
INDEX(GRID!$B$4:$U$15,MATCH(Q$7,GRID!$A$4:$A$15,0),MATCH(1,($U$2=GRID!$B$1:$U$1)*(КАЛЕНДАРЬ!AA28=GRID!$B$3:$U$3),0))*GRID!$H$45,
ROUNDUP(INDEX(GRID!$B$4:$U$15,MATCH(Q$7,GRID!$A$4:$A$15,0),MATCH(1,($U$2=GRID!$B$1:$U$1)*(КАЛЕНДАРЬ!AA28=GRID!$B$3:$U$3),0))*GRID!$H$45*(1-GRID!$H$46),0))</f>
        <v>182160</v>
      </c>
      <c r="R280" s="50" t="s">
        <v>105</v>
      </c>
      <c r="S280" s="50" t="s">
        <v>105</v>
      </c>
      <c r="T280" s="50" t="s">
        <v>105</v>
      </c>
    </row>
    <row r="281" spans="1:20" hidden="1">
      <c r="A281" s="56" t="s">
        <v>16</v>
      </c>
      <c r="B281" s="57">
        <v>26</v>
      </c>
      <c r="C281" s="5" cm="1">
        <f t="array" ref="C281">IF($I$2="Длительное проживание от 10 ночей ",
INDEX(GRID!$B$4:$U$15,MATCH(C$7,GRID!$A$4:$A$15,0),MATCH(1,($U$2=GRID!$B$1:$U$1)*(КАЛЕНДАРЬ!AA29=GRID!$B$3:$U$3),0))*GRID!$H$45,
ROUNDUP(INDEX(GRID!$B$4:$U$15,MATCH(C$7,GRID!$A$4:$A$15,0),MATCH(1,($U$2=GRID!$B$1:$U$1)*(КАЛЕНДАРЬ!AA29=GRID!$B$3:$U$3),0))*GRID!$H$45*(1-GRID!$H$46),0))</f>
        <v>36090</v>
      </c>
      <c r="D281" s="5" cm="1">
        <f t="array" ref="D281">IF($I$2="Длительное проживание от 10 ночей ",
INDEX(GRID!$B$18:$U$29,MATCH(C$7,GRID!$A$18:$A$29,0),MATCH(1,($U$2=GRID!$B$1:$U$1)*(КАЛЕНДАРЬ!AA29=GRID!$B$3:$U$3),0))*GRID!$H$45,
ROUNDUP(INDEX(GRID!$B$18:$U$29,MATCH(C$7,GRID!$A$18:$A$29,0),MATCH(1,($U$2=GRID!$B$1:$U$1)*(КАЛЕНДАРЬ!AA29=GRID!$B$3:$U$3),0))*GRID!$H$45*(1-GRID!$H$46),0))</f>
        <v>40590</v>
      </c>
      <c r="E281" s="5" cm="1">
        <f t="array" ref="E281">IF($I$2="Длительное проживание от 10 ночей ",
INDEX(GRID!$B$4:$U$15,MATCH(E$7,GRID!$A$4:$A$15,0),MATCH(1,($U$2=GRID!$B$1:$U$1)*(КАЛЕНДАРЬ!AA29=GRID!$B$3:$U$3),0))*GRID!$H$45,
ROUNDUP(INDEX(GRID!$B$4:$U$15,MATCH(E$7,GRID!$A$4:$A$15,0),MATCH(1,($U$2=GRID!$B$1:$U$1)*(КАЛЕНДАРЬ!AA29=GRID!$B$3:$U$3),0))*GRID!$H$45*(1-GRID!$H$46),0))</f>
        <v>43110</v>
      </c>
      <c r="F281" s="5" cm="1">
        <f t="array" ref="F281">IF($I$2="Длительное проживание от 10 ночей ",
INDEX(GRID!$B$18:$U$29,MATCH(E$7,GRID!$A$18:$A$29,0),MATCH(1,($U$2=GRID!$B$1:$U$1)*(КАЛЕНДАРЬ!AA29=GRID!$B$3:$U$3),0))*GRID!$H$45,
ROUNDUP(INDEX(GRID!$B$18:$U$29,MATCH(E$7,GRID!$A$18:$A$29,0),MATCH(1,($U$2=GRID!$B$1:$U$1)*(КАЛЕНДАРЬ!AA29=GRID!$B$3:$U$3),0))*GRID!$H$45*(1-GRID!$H$46),0))</f>
        <v>47610</v>
      </c>
      <c r="G281" s="50" t="s">
        <v>105</v>
      </c>
      <c r="H281" s="50" t="s">
        <v>105</v>
      </c>
      <c r="I281" s="5" cm="1">
        <f t="array" ref="I281">IF($I$2="Длительное проживание от 10 ночей ",
INDEX(GRID!$B$4:$U$15,MATCH(I$7,GRID!$A$4:$A$15,0),MATCH(1,($U$2=GRID!$B$1:$U$1)*(КАЛЕНДАРЬ!AA29=GRID!$B$3:$U$3),0))*GRID!$H$45,
ROUNDUP(INDEX(GRID!$B$4:$U$15,MATCH(I$7,GRID!$A$4:$A$15,0),MATCH(1,($U$2=GRID!$B$1:$U$1)*(КАЛЕНДАРЬ!AA29=GRID!$B$3:$U$3),0))*GRID!$H$45*(1-GRID!$H$46),0))</f>
        <v>54810</v>
      </c>
      <c r="J281" s="5" cm="1">
        <f t="array" ref="J281">IF($I$2="Длительное проживание от 10 ночей ",
INDEX(GRID!$B$18:$U$29,MATCH(I$7,GRID!$A$18:$A$29,0),MATCH(1,($U$2=GRID!$B$1:$U$1)*(КАЛЕНДАРЬ!AA29=GRID!$B$3:$U$3),0))*GRID!$H$45,
ROUNDUP(INDEX(GRID!$B$18:$U$29,MATCH(I$7,GRID!$A$18:$A$29,0),MATCH(1,($U$2=GRID!$B$1:$U$1)*(КАЛЕНДАРЬ!AA29=GRID!$B$3:$U$3),0))*GRID!$H$45*(1-GRID!$H$46),0))</f>
        <v>59310</v>
      </c>
      <c r="K281" s="50" t="s">
        <v>105</v>
      </c>
      <c r="L281" s="50" t="s">
        <v>105</v>
      </c>
      <c r="M281" s="5" cm="1">
        <f t="array" ref="M281">IF($I$2="Длительное проживание от 10 ночей ",
INDEX(GRID!$B$4:$U$15,MATCH(M$7,GRID!$A$4:$A$15,0),MATCH(1,($U$2=GRID!$B$1:$U$1)*(КАЛЕНДАРЬ!AA29=GRID!$B$3:$U$3),0))*GRID!$H$45,
ROUNDUP(INDEX(GRID!$B$4:$U$15,MATCH(M$7,GRID!$A$4:$A$15,0),MATCH(1,($U$2=GRID!$B$1:$U$1)*(КАЛЕНДАРЬ!AA29=GRID!$B$3:$U$3),0))*GRID!$H$45*(1-GRID!$H$46),0))</f>
        <v>81180</v>
      </c>
      <c r="N281" s="5" cm="1">
        <f t="array" ref="N281">IF($I$2="Длительное проживание от 10 ночей ",
INDEX(GRID!$B$18:$U$29,MATCH(M$7,GRID!$A$18:$A$29,0),MATCH(1,($U$2=GRID!$B$1:$U$1)*(КАЛЕНДАРЬ!AA29=GRID!$B$3:$U$3),0))*GRID!$H$45,
ROUNDUP(INDEX(GRID!$B$18:$U$29,MATCH(M$7,GRID!$A$18:$A$29,0),MATCH(1,($U$2=GRID!$B$1:$U$1)*(КАЛЕНДАРЬ!AA29=GRID!$B$3:$U$3),0))*GRID!$H$45*(1-GRID!$H$46),0))</f>
        <v>85680</v>
      </c>
      <c r="O281" s="50" t="s">
        <v>105</v>
      </c>
      <c r="P281" s="5" cm="1">
        <f t="array" ref="P281">IF($I$2="Длительное проживание от 10 ночей ",
INDEX(GRID!$B$4:$U$15,MATCH(P$7,GRID!$A$4:$A$15,0),MATCH(1,($U$2=GRID!$B$1:$U$1)*(КАЛЕНДАРЬ!AA29=GRID!$B$3:$U$3),0))*GRID!$H$45,
ROUNDUP(INDEX(GRID!$B$4:$U$15,MATCH(P$7,GRID!$A$4:$A$15,0),MATCH(1,($U$2=GRID!$B$1:$U$1)*(КАЛЕНДАРЬ!AA29=GRID!$B$3:$U$3),0))*GRID!$H$45*(1-GRID!$H$46),0))</f>
        <v>155610</v>
      </c>
      <c r="Q281" s="5" cm="1">
        <f t="array" ref="Q281">IF($I$2="Длительное проживание от 10 ночей ",
INDEX(GRID!$B$4:$U$15,MATCH(Q$7,GRID!$A$4:$A$15,0),MATCH(1,($U$2=GRID!$B$1:$U$1)*(КАЛЕНДАРЬ!AA29=GRID!$B$3:$U$3),0))*GRID!$H$45,
ROUNDUP(INDEX(GRID!$B$4:$U$15,MATCH(Q$7,GRID!$A$4:$A$15,0),MATCH(1,($U$2=GRID!$B$1:$U$1)*(КАЛЕНДАРЬ!AA29=GRID!$B$3:$U$3),0))*GRID!$H$45*(1-GRID!$H$46),0))</f>
        <v>182160</v>
      </c>
      <c r="R281" s="50" t="s">
        <v>105</v>
      </c>
      <c r="S281" s="50" t="s">
        <v>105</v>
      </c>
      <c r="T281" s="50" t="s">
        <v>105</v>
      </c>
    </row>
    <row r="282" spans="1:20" hidden="1">
      <c r="A282" s="56" t="s">
        <v>17</v>
      </c>
      <c r="B282" s="57">
        <v>27</v>
      </c>
      <c r="C282" s="5" cm="1">
        <f t="array" ref="C282">IF($I$2="Длительное проживание от 10 ночей ",
INDEX(GRID!$B$4:$U$15,MATCH(C$7,GRID!$A$4:$A$15,0),MATCH(1,($U$2=GRID!$B$1:$U$1)*(КАЛЕНДАРЬ!AA30=GRID!$B$3:$U$3),0))*GRID!$H$45,
ROUNDUP(INDEX(GRID!$B$4:$U$15,MATCH(C$7,GRID!$A$4:$A$15,0),MATCH(1,($U$2=GRID!$B$1:$U$1)*(КАЛЕНДАРЬ!AA30=GRID!$B$3:$U$3),0))*GRID!$H$45*(1-GRID!$H$46),0))</f>
        <v>36090</v>
      </c>
      <c r="D282" s="5" cm="1">
        <f t="array" ref="D282">IF($I$2="Длительное проживание от 10 ночей ",
INDEX(GRID!$B$18:$U$29,MATCH(C$7,GRID!$A$18:$A$29,0),MATCH(1,($U$2=GRID!$B$1:$U$1)*(КАЛЕНДАРЬ!AA30=GRID!$B$3:$U$3),0))*GRID!$H$45,
ROUNDUP(INDEX(GRID!$B$18:$U$29,MATCH(C$7,GRID!$A$18:$A$29,0),MATCH(1,($U$2=GRID!$B$1:$U$1)*(КАЛЕНДАРЬ!AA30=GRID!$B$3:$U$3),0))*GRID!$H$45*(1-GRID!$H$46),0))</f>
        <v>40590</v>
      </c>
      <c r="E282" s="5" cm="1">
        <f t="array" ref="E282">IF($I$2="Длительное проживание от 10 ночей ",
INDEX(GRID!$B$4:$U$15,MATCH(E$7,GRID!$A$4:$A$15,0),MATCH(1,($U$2=GRID!$B$1:$U$1)*(КАЛЕНДАРЬ!AA30=GRID!$B$3:$U$3),0))*GRID!$H$45,
ROUNDUP(INDEX(GRID!$B$4:$U$15,MATCH(E$7,GRID!$A$4:$A$15,0),MATCH(1,($U$2=GRID!$B$1:$U$1)*(КАЛЕНДАРЬ!AA30=GRID!$B$3:$U$3),0))*GRID!$H$45*(1-GRID!$H$46),0))</f>
        <v>43110</v>
      </c>
      <c r="F282" s="5" cm="1">
        <f t="array" ref="F282">IF($I$2="Длительное проживание от 10 ночей ",
INDEX(GRID!$B$18:$U$29,MATCH(E$7,GRID!$A$18:$A$29,0),MATCH(1,($U$2=GRID!$B$1:$U$1)*(КАЛЕНДАРЬ!AA30=GRID!$B$3:$U$3),0))*GRID!$H$45,
ROUNDUP(INDEX(GRID!$B$18:$U$29,MATCH(E$7,GRID!$A$18:$A$29,0),MATCH(1,($U$2=GRID!$B$1:$U$1)*(КАЛЕНДАРЬ!AA30=GRID!$B$3:$U$3),0))*GRID!$H$45*(1-GRID!$H$46),0))</f>
        <v>47610</v>
      </c>
      <c r="G282" s="50" t="s">
        <v>105</v>
      </c>
      <c r="H282" s="50" t="s">
        <v>105</v>
      </c>
      <c r="I282" s="5" cm="1">
        <f t="array" ref="I282">IF($I$2="Длительное проживание от 10 ночей ",
INDEX(GRID!$B$4:$U$15,MATCH(I$7,GRID!$A$4:$A$15,0),MATCH(1,($U$2=GRID!$B$1:$U$1)*(КАЛЕНДАРЬ!AA30=GRID!$B$3:$U$3),0))*GRID!$H$45,
ROUNDUP(INDEX(GRID!$B$4:$U$15,MATCH(I$7,GRID!$A$4:$A$15,0),MATCH(1,($U$2=GRID!$B$1:$U$1)*(КАЛЕНДАРЬ!AA30=GRID!$B$3:$U$3),0))*GRID!$H$45*(1-GRID!$H$46),0))</f>
        <v>54810</v>
      </c>
      <c r="J282" s="5" cm="1">
        <f t="array" ref="J282">IF($I$2="Длительное проживание от 10 ночей ",
INDEX(GRID!$B$18:$U$29,MATCH(I$7,GRID!$A$18:$A$29,0),MATCH(1,($U$2=GRID!$B$1:$U$1)*(КАЛЕНДАРЬ!AA30=GRID!$B$3:$U$3),0))*GRID!$H$45,
ROUNDUP(INDEX(GRID!$B$18:$U$29,MATCH(I$7,GRID!$A$18:$A$29,0),MATCH(1,($U$2=GRID!$B$1:$U$1)*(КАЛЕНДАРЬ!AA30=GRID!$B$3:$U$3),0))*GRID!$H$45*(1-GRID!$H$46),0))</f>
        <v>59310</v>
      </c>
      <c r="K282" s="50" t="s">
        <v>105</v>
      </c>
      <c r="L282" s="50" t="s">
        <v>105</v>
      </c>
      <c r="M282" s="5" cm="1">
        <f t="array" ref="M282">IF($I$2="Длительное проживание от 10 ночей ",
INDEX(GRID!$B$4:$U$15,MATCH(M$7,GRID!$A$4:$A$15,0),MATCH(1,($U$2=GRID!$B$1:$U$1)*(КАЛЕНДАРЬ!AA30=GRID!$B$3:$U$3),0))*GRID!$H$45,
ROUNDUP(INDEX(GRID!$B$4:$U$15,MATCH(M$7,GRID!$A$4:$A$15,0),MATCH(1,($U$2=GRID!$B$1:$U$1)*(КАЛЕНДАРЬ!AA30=GRID!$B$3:$U$3),0))*GRID!$H$45*(1-GRID!$H$46),0))</f>
        <v>81180</v>
      </c>
      <c r="N282" s="5" cm="1">
        <f t="array" ref="N282">IF($I$2="Длительное проживание от 10 ночей ",
INDEX(GRID!$B$18:$U$29,MATCH(M$7,GRID!$A$18:$A$29,0),MATCH(1,($U$2=GRID!$B$1:$U$1)*(КАЛЕНДАРЬ!AA30=GRID!$B$3:$U$3),0))*GRID!$H$45,
ROUNDUP(INDEX(GRID!$B$18:$U$29,MATCH(M$7,GRID!$A$18:$A$29,0),MATCH(1,($U$2=GRID!$B$1:$U$1)*(КАЛЕНДАРЬ!AA30=GRID!$B$3:$U$3),0))*GRID!$H$45*(1-GRID!$H$46),0))</f>
        <v>85680</v>
      </c>
      <c r="O282" s="50" t="s">
        <v>105</v>
      </c>
      <c r="P282" s="5" cm="1">
        <f t="array" ref="P282">IF($I$2="Длительное проживание от 10 ночей ",
INDEX(GRID!$B$4:$U$15,MATCH(P$7,GRID!$A$4:$A$15,0),MATCH(1,($U$2=GRID!$B$1:$U$1)*(КАЛЕНДАРЬ!AA30=GRID!$B$3:$U$3),0))*GRID!$H$45,
ROUNDUP(INDEX(GRID!$B$4:$U$15,MATCH(P$7,GRID!$A$4:$A$15,0),MATCH(1,($U$2=GRID!$B$1:$U$1)*(КАЛЕНДАРЬ!AA30=GRID!$B$3:$U$3),0))*GRID!$H$45*(1-GRID!$H$46),0))</f>
        <v>155610</v>
      </c>
      <c r="Q282" s="5" cm="1">
        <f t="array" ref="Q282">IF($I$2="Длительное проживание от 10 ночей ",
INDEX(GRID!$B$4:$U$15,MATCH(Q$7,GRID!$A$4:$A$15,0),MATCH(1,($U$2=GRID!$B$1:$U$1)*(КАЛЕНДАРЬ!AA30=GRID!$B$3:$U$3),0))*GRID!$H$45,
ROUNDUP(INDEX(GRID!$B$4:$U$15,MATCH(Q$7,GRID!$A$4:$A$15,0),MATCH(1,($U$2=GRID!$B$1:$U$1)*(КАЛЕНДАРЬ!AA30=GRID!$B$3:$U$3),0))*GRID!$H$45*(1-GRID!$H$46),0))</f>
        <v>182160</v>
      </c>
      <c r="R282" s="50" t="s">
        <v>105</v>
      </c>
      <c r="S282" s="50" t="s">
        <v>105</v>
      </c>
      <c r="T282" s="50" t="s">
        <v>105</v>
      </c>
    </row>
    <row r="283" spans="1:20" hidden="1">
      <c r="A283" s="56" t="s">
        <v>11</v>
      </c>
      <c r="B283" s="57">
        <v>28</v>
      </c>
      <c r="C283" s="5" cm="1">
        <f t="array" ref="C283">IF($I$2="Длительное проживание от 10 ночей ",
INDEX(GRID!$B$4:$U$15,MATCH(C$7,GRID!$A$4:$A$15,0),MATCH(1,($U$2=GRID!$B$1:$U$1)*(КАЛЕНДАРЬ!AA31=GRID!$B$3:$U$3),0))*GRID!$H$45,
ROUNDUP(INDEX(GRID!$B$4:$U$15,MATCH(C$7,GRID!$A$4:$A$15,0),MATCH(1,($U$2=GRID!$B$1:$U$1)*(КАЛЕНДАРЬ!AA31=GRID!$B$3:$U$3),0))*GRID!$H$45*(1-GRID!$H$46),0))</f>
        <v>32850</v>
      </c>
      <c r="D283" s="5" cm="1">
        <f t="array" ref="D283">IF($I$2="Длительное проживание от 10 ночей ",
INDEX(GRID!$B$18:$U$29,MATCH(C$7,GRID!$A$18:$A$29,0),MATCH(1,($U$2=GRID!$B$1:$U$1)*(КАЛЕНДАРЬ!AA31=GRID!$B$3:$U$3),0))*GRID!$H$45,
ROUNDUP(INDEX(GRID!$B$18:$U$29,MATCH(C$7,GRID!$A$18:$A$29,0),MATCH(1,($U$2=GRID!$B$1:$U$1)*(КАЛЕНДАРЬ!AA31=GRID!$B$3:$U$3),0))*GRID!$H$45*(1-GRID!$H$46),0))</f>
        <v>37350</v>
      </c>
      <c r="E283" s="5" cm="1">
        <f t="array" ref="E283">IF($I$2="Длительное проживание от 10 ночей ",
INDEX(GRID!$B$4:$U$15,MATCH(E$7,GRID!$A$4:$A$15,0),MATCH(1,($U$2=GRID!$B$1:$U$1)*(КАЛЕНДАРЬ!AA31=GRID!$B$3:$U$3),0))*GRID!$H$45,
ROUNDUP(INDEX(GRID!$B$4:$U$15,MATCH(E$7,GRID!$A$4:$A$15,0),MATCH(1,($U$2=GRID!$B$1:$U$1)*(КАЛЕНДАРЬ!AA31=GRID!$B$3:$U$3),0))*GRID!$H$45*(1-GRID!$H$46),0))</f>
        <v>39330</v>
      </c>
      <c r="F283" s="5" cm="1">
        <f t="array" ref="F283">IF($I$2="Длительное проживание от 10 ночей ",
INDEX(GRID!$B$18:$U$29,MATCH(E$7,GRID!$A$18:$A$29,0),MATCH(1,($U$2=GRID!$B$1:$U$1)*(КАЛЕНДАРЬ!AA31=GRID!$B$3:$U$3),0))*GRID!$H$45,
ROUNDUP(INDEX(GRID!$B$18:$U$29,MATCH(E$7,GRID!$A$18:$A$29,0),MATCH(1,($U$2=GRID!$B$1:$U$1)*(КАЛЕНДАРЬ!AA31=GRID!$B$3:$U$3),0))*GRID!$H$45*(1-GRID!$H$46),0))</f>
        <v>43830</v>
      </c>
      <c r="G283" s="50" t="s">
        <v>105</v>
      </c>
      <c r="H283" s="50" t="s">
        <v>105</v>
      </c>
      <c r="I283" s="5" cm="1">
        <f t="array" ref="I283">IF($I$2="Длительное проживание от 10 ночей ",
INDEX(GRID!$B$4:$U$15,MATCH(I$7,GRID!$A$4:$A$15,0),MATCH(1,($U$2=GRID!$B$1:$U$1)*(КАЛЕНДАРЬ!AA31=GRID!$B$3:$U$3),0))*GRID!$H$45,
ROUNDUP(INDEX(GRID!$B$4:$U$15,MATCH(I$7,GRID!$A$4:$A$15,0),MATCH(1,($U$2=GRID!$B$1:$U$1)*(КАЛЕНДАРЬ!AA31=GRID!$B$3:$U$3),0))*GRID!$H$45*(1-GRID!$H$46),0))</f>
        <v>50580</v>
      </c>
      <c r="J283" s="5" cm="1">
        <f t="array" ref="J283">IF($I$2="Длительное проживание от 10 ночей ",
INDEX(GRID!$B$18:$U$29,MATCH(I$7,GRID!$A$18:$A$29,0),MATCH(1,($U$2=GRID!$B$1:$U$1)*(КАЛЕНДАРЬ!AA31=GRID!$B$3:$U$3),0))*GRID!$H$45,
ROUNDUP(INDEX(GRID!$B$18:$U$29,MATCH(I$7,GRID!$A$18:$A$29,0),MATCH(1,($U$2=GRID!$B$1:$U$1)*(КАЛЕНДАРЬ!AA31=GRID!$B$3:$U$3),0))*GRID!$H$45*(1-GRID!$H$46),0))</f>
        <v>55080</v>
      </c>
      <c r="K283" s="50" t="s">
        <v>105</v>
      </c>
      <c r="L283" s="50" t="s">
        <v>105</v>
      </c>
      <c r="M283" s="5" cm="1">
        <f t="array" ref="M283">IF($I$2="Длительное проживание от 10 ночей ",
INDEX(GRID!$B$4:$U$15,MATCH(M$7,GRID!$A$4:$A$15,0),MATCH(1,($U$2=GRID!$B$1:$U$1)*(КАЛЕНДАРЬ!AA31=GRID!$B$3:$U$3),0))*GRID!$H$45,
ROUNDUP(INDEX(GRID!$B$4:$U$15,MATCH(M$7,GRID!$A$4:$A$15,0),MATCH(1,($U$2=GRID!$B$1:$U$1)*(КАЛЕНДАРЬ!AA31=GRID!$B$3:$U$3),0))*GRID!$H$45*(1-GRID!$H$46),0))</f>
        <v>75870</v>
      </c>
      <c r="N283" s="5" cm="1">
        <f t="array" ref="N283">IF($I$2="Длительное проживание от 10 ночей ",
INDEX(GRID!$B$18:$U$29,MATCH(M$7,GRID!$A$18:$A$29,0),MATCH(1,($U$2=GRID!$B$1:$U$1)*(КАЛЕНДАРЬ!AA31=GRID!$B$3:$U$3),0))*GRID!$H$45,
ROUNDUP(INDEX(GRID!$B$18:$U$29,MATCH(M$7,GRID!$A$18:$A$29,0),MATCH(1,($U$2=GRID!$B$1:$U$1)*(КАЛЕНДАРЬ!AA31=GRID!$B$3:$U$3),0))*GRID!$H$45*(1-GRID!$H$46),0))</f>
        <v>80370</v>
      </c>
      <c r="O283" s="50" t="s">
        <v>105</v>
      </c>
      <c r="P283" s="5" cm="1">
        <f t="array" ref="P283">IF($I$2="Длительное проживание от 10 ночей ",
INDEX(GRID!$B$4:$U$15,MATCH(P$7,GRID!$A$4:$A$15,0),MATCH(1,($U$2=GRID!$B$1:$U$1)*(КАЛЕНДАРЬ!AA31=GRID!$B$3:$U$3),0))*GRID!$H$45,
ROUNDUP(INDEX(GRID!$B$4:$U$15,MATCH(P$7,GRID!$A$4:$A$15,0),MATCH(1,($U$2=GRID!$B$1:$U$1)*(КАЛЕНДАРЬ!AA31=GRID!$B$3:$U$3),0))*GRID!$H$45*(1-GRID!$H$46),0))</f>
        <v>148680</v>
      </c>
      <c r="Q283" s="5" cm="1">
        <f t="array" ref="Q283">IF($I$2="Длительное проживание от 10 ночей ",
INDEX(GRID!$B$4:$U$15,MATCH(Q$7,GRID!$A$4:$A$15,0),MATCH(1,($U$2=GRID!$B$1:$U$1)*(КАЛЕНДАРЬ!AA31=GRID!$B$3:$U$3),0))*GRID!$H$45,
ROUNDUP(INDEX(GRID!$B$4:$U$15,MATCH(Q$7,GRID!$A$4:$A$15,0),MATCH(1,($U$2=GRID!$B$1:$U$1)*(КАЛЕНДАРЬ!AA31=GRID!$B$3:$U$3),0))*GRID!$H$45*(1-GRID!$H$46),0))</f>
        <v>174330</v>
      </c>
      <c r="R283" s="50" t="s">
        <v>105</v>
      </c>
      <c r="S283" s="50" t="s">
        <v>105</v>
      </c>
      <c r="T283" s="50" t="s">
        <v>105</v>
      </c>
    </row>
    <row r="284" spans="1:20" hidden="1">
      <c r="A284" s="56" t="s">
        <v>12</v>
      </c>
      <c r="B284" s="57">
        <v>29</v>
      </c>
      <c r="C284" s="5" cm="1">
        <f t="array" ref="C284">IF($I$2="Длительное проживание от 10 ночей ",
INDEX(GRID!$B$4:$U$15,MATCH(C$7,GRID!$A$4:$A$15,0),MATCH(1,($U$2=GRID!$B$1:$U$1)*(КАЛЕНДАРЬ!AA32=GRID!$B$3:$U$3),0))*GRID!$H$45,
ROUNDUP(INDEX(GRID!$B$4:$U$15,MATCH(C$7,GRID!$A$4:$A$15,0),MATCH(1,($U$2=GRID!$B$1:$U$1)*(КАЛЕНДАРЬ!AA32=GRID!$B$3:$U$3),0))*GRID!$H$45*(1-GRID!$H$46),0))</f>
        <v>32850</v>
      </c>
      <c r="D284" s="5" cm="1">
        <f t="array" ref="D284">IF($I$2="Длительное проживание от 10 ночей ",
INDEX(GRID!$B$18:$U$29,MATCH(C$7,GRID!$A$18:$A$29,0),MATCH(1,($U$2=GRID!$B$1:$U$1)*(КАЛЕНДАРЬ!AA32=GRID!$B$3:$U$3),0))*GRID!$H$45,
ROUNDUP(INDEX(GRID!$B$18:$U$29,MATCH(C$7,GRID!$A$18:$A$29,0),MATCH(1,($U$2=GRID!$B$1:$U$1)*(КАЛЕНДАРЬ!AA32=GRID!$B$3:$U$3),0))*GRID!$H$45*(1-GRID!$H$46),0))</f>
        <v>37350</v>
      </c>
      <c r="E284" s="5" cm="1">
        <f t="array" ref="E284">IF($I$2="Длительное проживание от 10 ночей ",
INDEX(GRID!$B$4:$U$15,MATCH(E$7,GRID!$A$4:$A$15,0),MATCH(1,($U$2=GRID!$B$1:$U$1)*(КАЛЕНДАРЬ!AA32=GRID!$B$3:$U$3),0))*GRID!$H$45,
ROUNDUP(INDEX(GRID!$B$4:$U$15,MATCH(E$7,GRID!$A$4:$A$15,0),MATCH(1,($U$2=GRID!$B$1:$U$1)*(КАЛЕНДАРЬ!AA32=GRID!$B$3:$U$3),0))*GRID!$H$45*(1-GRID!$H$46),0))</f>
        <v>39330</v>
      </c>
      <c r="F284" s="5" cm="1">
        <f t="array" ref="F284">IF($I$2="Длительное проживание от 10 ночей ",
INDEX(GRID!$B$18:$U$29,MATCH(E$7,GRID!$A$18:$A$29,0),MATCH(1,($U$2=GRID!$B$1:$U$1)*(КАЛЕНДАРЬ!AA32=GRID!$B$3:$U$3),0))*GRID!$H$45,
ROUNDUP(INDEX(GRID!$B$18:$U$29,MATCH(E$7,GRID!$A$18:$A$29,0),MATCH(1,($U$2=GRID!$B$1:$U$1)*(КАЛЕНДАРЬ!AA32=GRID!$B$3:$U$3),0))*GRID!$H$45*(1-GRID!$H$46),0))</f>
        <v>43830</v>
      </c>
      <c r="G284" s="50" t="s">
        <v>105</v>
      </c>
      <c r="H284" s="50" t="s">
        <v>105</v>
      </c>
      <c r="I284" s="5" cm="1">
        <f t="array" ref="I284">IF($I$2="Длительное проживание от 10 ночей ",
INDEX(GRID!$B$4:$U$15,MATCH(I$7,GRID!$A$4:$A$15,0),MATCH(1,($U$2=GRID!$B$1:$U$1)*(КАЛЕНДАРЬ!AA32=GRID!$B$3:$U$3),0))*GRID!$H$45,
ROUNDUP(INDEX(GRID!$B$4:$U$15,MATCH(I$7,GRID!$A$4:$A$15,0),MATCH(1,($U$2=GRID!$B$1:$U$1)*(КАЛЕНДАРЬ!AA32=GRID!$B$3:$U$3),0))*GRID!$H$45*(1-GRID!$H$46),0))</f>
        <v>50580</v>
      </c>
      <c r="J284" s="5" cm="1">
        <f t="array" ref="J284">IF($I$2="Длительное проживание от 10 ночей ",
INDEX(GRID!$B$18:$U$29,MATCH(I$7,GRID!$A$18:$A$29,0),MATCH(1,($U$2=GRID!$B$1:$U$1)*(КАЛЕНДАРЬ!AA32=GRID!$B$3:$U$3),0))*GRID!$H$45,
ROUNDUP(INDEX(GRID!$B$18:$U$29,MATCH(I$7,GRID!$A$18:$A$29,0),MATCH(1,($U$2=GRID!$B$1:$U$1)*(КАЛЕНДАРЬ!AA32=GRID!$B$3:$U$3),0))*GRID!$H$45*(1-GRID!$H$46),0))</f>
        <v>55080</v>
      </c>
      <c r="K284" s="50" t="s">
        <v>105</v>
      </c>
      <c r="L284" s="50" t="s">
        <v>105</v>
      </c>
      <c r="M284" s="5" cm="1">
        <f t="array" ref="M284">IF($I$2="Длительное проживание от 10 ночей ",
INDEX(GRID!$B$4:$U$15,MATCH(M$7,GRID!$A$4:$A$15,0),MATCH(1,($U$2=GRID!$B$1:$U$1)*(КАЛЕНДАРЬ!AA32=GRID!$B$3:$U$3),0))*GRID!$H$45,
ROUNDUP(INDEX(GRID!$B$4:$U$15,MATCH(M$7,GRID!$A$4:$A$15,0),MATCH(1,($U$2=GRID!$B$1:$U$1)*(КАЛЕНДАРЬ!AA32=GRID!$B$3:$U$3),0))*GRID!$H$45*(1-GRID!$H$46),0))</f>
        <v>75870</v>
      </c>
      <c r="N284" s="5" cm="1">
        <f t="array" ref="N284">IF($I$2="Длительное проживание от 10 ночей ",
INDEX(GRID!$B$18:$U$29,MATCH(M$7,GRID!$A$18:$A$29,0),MATCH(1,($U$2=GRID!$B$1:$U$1)*(КАЛЕНДАРЬ!AA32=GRID!$B$3:$U$3),0))*GRID!$H$45,
ROUNDUP(INDEX(GRID!$B$18:$U$29,MATCH(M$7,GRID!$A$18:$A$29,0),MATCH(1,($U$2=GRID!$B$1:$U$1)*(КАЛЕНДАРЬ!AA32=GRID!$B$3:$U$3),0))*GRID!$H$45*(1-GRID!$H$46),0))</f>
        <v>80370</v>
      </c>
      <c r="O284" s="50" t="s">
        <v>105</v>
      </c>
      <c r="P284" s="5" cm="1">
        <f t="array" ref="P284">IF($I$2="Длительное проживание от 10 ночей ",
INDEX(GRID!$B$4:$U$15,MATCH(P$7,GRID!$A$4:$A$15,0),MATCH(1,($U$2=GRID!$B$1:$U$1)*(КАЛЕНДАРЬ!AA32=GRID!$B$3:$U$3),0))*GRID!$H$45,
ROUNDUP(INDEX(GRID!$B$4:$U$15,MATCH(P$7,GRID!$A$4:$A$15,0),MATCH(1,($U$2=GRID!$B$1:$U$1)*(КАЛЕНДАРЬ!AA32=GRID!$B$3:$U$3),0))*GRID!$H$45*(1-GRID!$H$46),0))</f>
        <v>148680</v>
      </c>
      <c r="Q284" s="5" cm="1">
        <f t="array" ref="Q284">IF($I$2="Длительное проживание от 10 ночей ",
INDEX(GRID!$B$4:$U$15,MATCH(Q$7,GRID!$A$4:$A$15,0),MATCH(1,($U$2=GRID!$B$1:$U$1)*(КАЛЕНДАРЬ!AA32=GRID!$B$3:$U$3),0))*GRID!$H$45,
ROUNDUP(INDEX(GRID!$B$4:$U$15,MATCH(Q$7,GRID!$A$4:$A$15,0),MATCH(1,($U$2=GRID!$B$1:$U$1)*(КАЛЕНДАРЬ!AA32=GRID!$B$3:$U$3),0))*GRID!$H$45*(1-GRID!$H$46),0))</f>
        <v>174330</v>
      </c>
      <c r="R284" s="50" t="s">
        <v>105</v>
      </c>
      <c r="S284" s="50" t="s">
        <v>105</v>
      </c>
      <c r="T284" s="50" t="s">
        <v>105</v>
      </c>
    </row>
    <row r="285" spans="1:20" hidden="1">
      <c r="A285" s="56" t="s">
        <v>13</v>
      </c>
      <c r="B285" s="57">
        <v>30</v>
      </c>
      <c r="C285" s="5" cm="1">
        <f t="array" ref="C285">IF($I$2="Длительное проживание от 10 ночей ",
INDEX(GRID!$B$4:$U$15,MATCH(C$7,GRID!$A$4:$A$15,0),MATCH(1,($U$2=GRID!$B$1:$U$1)*(КАЛЕНДАРЬ!AA33=GRID!$B$3:$U$3),0))*GRID!$H$45,
ROUNDUP(INDEX(GRID!$B$4:$U$15,MATCH(C$7,GRID!$A$4:$A$15,0),MATCH(1,($U$2=GRID!$B$1:$U$1)*(КАЛЕНДАРЬ!AA33=GRID!$B$3:$U$3),0))*GRID!$H$45*(1-GRID!$H$46),0))</f>
        <v>32850</v>
      </c>
      <c r="D285" s="5" cm="1">
        <f t="array" ref="D285">IF($I$2="Длительное проживание от 10 ночей ",
INDEX(GRID!$B$18:$U$29,MATCH(C$7,GRID!$A$18:$A$29,0),MATCH(1,($U$2=GRID!$B$1:$U$1)*(КАЛЕНДАРЬ!AA33=GRID!$B$3:$U$3),0))*GRID!$H$45,
ROUNDUP(INDEX(GRID!$B$18:$U$29,MATCH(C$7,GRID!$A$18:$A$29,0),MATCH(1,($U$2=GRID!$B$1:$U$1)*(КАЛЕНДАРЬ!AA33=GRID!$B$3:$U$3),0))*GRID!$H$45*(1-GRID!$H$46),0))</f>
        <v>37350</v>
      </c>
      <c r="E285" s="5" cm="1">
        <f t="array" ref="E285">IF($I$2="Длительное проживание от 10 ночей ",
INDEX(GRID!$B$4:$U$15,MATCH(E$7,GRID!$A$4:$A$15,0),MATCH(1,($U$2=GRID!$B$1:$U$1)*(КАЛЕНДАРЬ!AA33=GRID!$B$3:$U$3),0))*GRID!$H$45,
ROUNDUP(INDEX(GRID!$B$4:$U$15,MATCH(E$7,GRID!$A$4:$A$15,0),MATCH(1,($U$2=GRID!$B$1:$U$1)*(КАЛЕНДАРЬ!AA33=GRID!$B$3:$U$3),0))*GRID!$H$45*(1-GRID!$H$46),0))</f>
        <v>39330</v>
      </c>
      <c r="F285" s="5" cm="1">
        <f t="array" ref="F285">IF($I$2="Длительное проживание от 10 ночей ",
INDEX(GRID!$B$18:$U$29,MATCH(E$7,GRID!$A$18:$A$29,0),MATCH(1,($U$2=GRID!$B$1:$U$1)*(КАЛЕНДАРЬ!AA33=GRID!$B$3:$U$3),0))*GRID!$H$45,
ROUNDUP(INDEX(GRID!$B$18:$U$29,MATCH(E$7,GRID!$A$18:$A$29,0),MATCH(1,($U$2=GRID!$B$1:$U$1)*(КАЛЕНДАРЬ!AA33=GRID!$B$3:$U$3),0))*GRID!$H$45*(1-GRID!$H$46),0))</f>
        <v>43830</v>
      </c>
      <c r="G285" s="50" t="s">
        <v>105</v>
      </c>
      <c r="H285" s="50" t="s">
        <v>105</v>
      </c>
      <c r="I285" s="5" cm="1">
        <f t="array" ref="I285">IF($I$2="Длительное проживание от 10 ночей ",
INDEX(GRID!$B$4:$U$15,MATCH(I$7,GRID!$A$4:$A$15,0),MATCH(1,($U$2=GRID!$B$1:$U$1)*(КАЛЕНДАРЬ!AA33=GRID!$B$3:$U$3),0))*GRID!$H$45,
ROUNDUP(INDEX(GRID!$B$4:$U$15,MATCH(I$7,GRID!$A$4:$A$15,0),MATCH(1,($U$2=GRID!$B$1:$U$1)*(КАЛЕНДАРЬ!AA33=GRID!$B$3:$U$3),0))*GRID!$H$45*(1-GRID!$H$46),0))</f>
        <v>50580</v>
      </c>
      <c r="J285" s="5" cm="1">
        <f t="array" ref="J285">IF($I$2="Длительное проживание от 10 ночей ",
INDEX(GRID!$B$18:$U$29,MATCH(I$7,GRID!$A$18:$A$29,0),MATCH(1,($U$2=GRID!$B$1:$U$1)*(КАЛЕНДАРЬ!AA33=GRID!$B$3:$U$3),0))*GRID!$H$45,
ROUNDUP(INDEX(GRID!$B$18:$U$29,MATCH(I$7,GRID!$A$18:$A$29,0),MATCH(1,($U$2=GRID!$B$1:$U$1)*(КАЛЕНДАРЬ!AA33=GRID!$B$3:$U$3),0))*GRID!$H$45*(1-GRID!$H$46),0))</f>
        <v>55080</v>
      </c>
      <c r="K285" s="50" t="s">
        <v>105</v>
      </c>
      <c r="L285" s="50" t="s">
        <v>105</v>
      </c>
      <c r="M285" s="5" cm="1">
        <f t="array" ref="M285">IF($I$2="Длительное проживание от 10 ночей ",
INDEX(GRID!$B$4:$U$15,MATCH(M$7,GRID!$A$4:$A$15,0),MATCH(1,($U$2=GRID!$B$1:$U$1)*(КАЛЕНДАРЬ!AA33=GRID!$B$3:$U$3),0))*GRID!$H$45,
ROUNDUP(INDEX(GRID!$B$4:$U$15,MATCH(M$7,GRID!$A$4:$A$15,0),MATCH(1,($U$2=GRID!$B$1:$U$1)*(КАЛЕНДАРЬ!AA33=GRID!$B$3:$U$3),0))*GRID!$H$45*(1-GRID!$H$46),0))</f>
        <v>75870</v>
      </c>
      <c r="N285" s="5" cm="1">
        <f t="array" ref="N285">IF($I$2="Длительное проживание от 10 ночей ",
INDEX(GRID!$B$18:$U$29,MATCH(M$7,GRID!$A$18:$A$29,0),MATCH(1,($U$2=GRID!$B$1:$U$1)*(КАЛЕНДАРЬ!AA33=GRID!$B$3:$U$3),0))*GRID!$H$45,
ROUNDUP(INDEX(GRID!$B$18:$U$29,MATCH(M$7,GRID!$A$18:$A$29,0),MATCH(1,($U$2=GRID!$B$1:$U$1)*(КАЛЕНДАРЬ!AA33=GRID!$B$3:$U$3),0))*GRID!$H$45*(1-GRID!$H$46),0))</f>
        <v>80370</v>
      </c>
      <c r="O285" s="50" t="s">
        <v>105</v>
      </c>
      <c r="P285" s="5" cm="1">
        <f t="array" ref="P285">IF($I$2="Длительное проживание от 10 ночей ",
INDEX(GRID!$B$4:$U$15,MATCH(P$7,GRID!$A$4:$A$15,0),MATCH(1,($U$2=GRID!$B$1:$U$1)*(КАЛЕНДАРЬ!AA33=GRID!$B$3:$U$3),0))*GRID!$H$45,
ROUNDUP(INDEX(GRID!$B$4:$U$15,MATCH(P$7,GRID!$A$4:$A$15,0),MATCH(1,($U$2=GRID!$B$1:$U$1)*(КАЛЕНДАРЬ!AA33=GRID!$B$3:$U$3),0))*GRID!$H$45*(1-GRID!$H$46),0))</f>
        <v>148680</v>
      </c>
      <c r="Q285" s="5" cm="1">
        <f t="array" ref="Q285">IF($I$2="Длительное проживание от 10 ночей ",
INDEX(GRID!$B$4:$U$15,MATCH(Q$7,GRID!$A$4:$A$15,0),MATCH(1,($U$2=GRID!$B$1:$U$1)*(КАЛЕНДАРЬ!AA33=GRID!$B$3:$U$3),0))*GRID!$H$45,
ROUNDUP(INDEX(GRID!$B$4:$U$15,MATCH(Q$7,GRID!$A$4:$A$15,0),MATCH(1,($U$2=GRID!$B$1:$U$1)*(КАЛЕНДАРЬ!AA33=GRID!$B$3:$U$3),0))*GRID!$H$45*(1-GRID!$H$46),0))</f>
        <v>174330</v>
      </c>
      <c r="R285" s="50" t="s">
        <v>105</v>
      </c>
      <c r="S285" s="50" t="s">
        <v>105</v>
      </c>
      <c r="T285" s="50" t="s">
        <v>105</v>
      </c>
    </row>
    <row r="286" spans="1:20" ht="12.75" hidden="1" customHeight="1">
      <c r="A286" s="100"/>
      <c r="B286" s="101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</row>
    <row r="288" spans="1:20" ht="12.75" hidden="1" customHeight="1">
      <c r="A288" s="163" t="s">
        <v>95</v>
      </c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</row>
    <row r="289" spans="1:20" ht="56.25" hidden="1" customHeight="1">
      <c r="A289" s="251" t="s">
        <v>8</v>
      </c>
      <c r="B289" s="252"/>
      <c r="C289" s="169" t="s">
        <v>87</v>
      </c>
      <c r="D289" s="170"/>
      <c r="E289" s="155" t="s">
        <v>79</v>
      </c>
      <c r="F289" s="156"/>
      <c r="G289" s="157" t="s">
        <v>80</v>
      </c>
      <c r="H289" s="157"/>
      <c r="I289" s="158" t="s">
        <v>81</v>
      </c>
      <c r="J289" s="159"/>
      <c r="K289" s="160" t="s">
        <v>82</v>
      </c>
      <c r="L289" s="160"/>
      <c r="M289" s="161" t="s">
        <v>83</v>
      </c>
      <c r="N289" s="161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t="15" hidden="1" customHeight="1">
      <c r="A290" s="253"/>
      <c r="B290" s="254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56" t="s">
        <v>14</v>
      </c>
      <c r="B291" s="57">
        <v>1</v>
      </c>
      <c r="C291" s="5" cm="1">
        <f t="array" ref="C291">IF($I$2="Длительное проживание от 10 ночей ",
INDEX(GRID!$B$4:$U$15,MATCH(C$7,GRID!$A$4:$A$15,0),MATCH(1,($U$2=GRID!$B$1:$U$1)*(КАЛЕНДАРЬ!AD4=GRID!$B$3:$U$3),0))*GRID!$H$45,
ROUNDUP(INDEX(GRID!$B$4:$U$15,MATCH(C$7,GRID!$A$4:$A$15,0),MATCH(1,($U$2=GRID!$B$1:$U$1)*(КАЛЕНДАРЬ!AD4=GRID!$B$3:$U$3),0))*GRID!$H$45*(1-GRID!$H$46),0))</f>
        <v>27180.000000000004</v>
      </c>
      <c r="D291" s="5" cm="1">
        <f t="array" ref="D291">IF($I$2="Длительное проживание от 10 ночей ",
INDEX(GRID!$B$18:$U$29,MATCH(C$7,GRID!$A$18:$A$29,0),MATCH(1,($U$2=GRID!$B$1:$U$1)*(КАЛЕНДАРЬ!AD4=GRID!$B$3:$U$3),0))*GRID!$H$45,
ROUNDUP(INDEX(GRID!$B$18:$U$29,MATCH(C$7,GRID!$A$18:$A$29,0),MATCH(1,($U$2=GRID!$B$1:$U$1)*(КАЛЕНДАРЬ!AD4=GRID!$B$3:$U$3),0))*GRID!$H$45*(1-GRID!$H$46),0))</f>
        <v>31680</v>
      </c>
      <c r="E291" s="5" cm="1">
        <f t="array" ref="E291">IF($I$2="Длительное проживание от 10 ночей ",
INDEX(GRID!$B$4:$U$15,MATCH(E$7,GRID!$A$4:$A$15,0),MATCH(1,($U$2=GRID!$B$1:$U$1)*(КАЛЕНДАРЬ!AD4=GRID!$B$3:$U$3),0))*GRID!$H$45,
ROUNDUP(INDEX(GRID!$B$4:$U$15,MATCH(E$7,GRID!$A$4:$A$15,0),MATCH(1,($U$2=GRID!$B$1:$U$1)*(КАЛЕНДАРЬ!AD4=GRID!$B$3:$U$3),0))*GRID!$H$45*(1-GRID!$H$46),0))</f>
        <v>32670</v>
      </c>
      <c r="F291" s="5" cm="1">
        <f t="array" ref="F291">IF($I$2="Длительное проживание от 10 ночей ",
INDEX(GRID!$B$18:$U$29,MATCH(E$7,GRID!$A$18:$A$29,0),MATCH(1,($U$2=GRID!$B$1:$U$1)*(КАЛЕНДАРЬ!AD4=GRID!$B$3:$U$3),0))*GRID!$H$45,
ROUNDUP(INDEX(GRID!$B$18:$U$29,MATCH(E$7,GRID!$A$18:$A$29,0),MATCH(1,($U$2=GRID!$B$1:$U$1)*(КАЛЕНДАРЬ!AD4=GRID!$B$3:$U$3),0))*GRID!$H$45*(1-GRID!$H$46),0))</f>
        <v>37170</v>
      </c>
      <c r="G291" s="50" t="s">
        <v>105</v>
      </c>
      <c r="H291" s="50" t="s">
        <v>105</v>
      </c>
      <c r="I291" s="5" cm="1">
        <f t="array" ref="I291">IF($I$2="Длительное проживание от 10 ночей ",
INDEX(GRID!$B$4:$U$15,MATCH(I$7,GRID!$A$4:$A$15,0),MATCH(1,($U$2=GRID!$B$1:$U$1)*(КАЛЕНДАРЬ!AD4=GRID!$B$3:$U$3),0))*GRID!$H$45,
ROUNDUP(INDEX(GRID!$B$4:$U$15,MATCH(I$7,GRID!$A$4:$A$15,0),MATCH(1,($U$2=GRID!$B$1:$U$1)*(КАЛЕНДАРЬ!AD4=GRID!$B$3:$U$3),0))*GRID!$H$45*(1-GRID!$H$46),0))</f>
        <v>42660</v>
      </c>
      <c r="J291" s="5" cm="1">
        <f t="array" ref="J291">IF($I$2="Длительное проживание от 10 ночей ",
INDEX(GRID!$B$18:$U$29,MATCH(I$7,GRID!$A$18:$A$29,0),MATCH(1,($U$2=GRID!$B$1:$U$1)*(КАЛЕНДАРЬ!AD4=GRID!$B$3:$U$3),0))*GRID!$H$45,
ROUNDUP(INDEX(GRID!$B$18:$U$29,MATCH(I$7,GRID!$A$18:$A$29,0),MATCH(1,($U$2=GRID!$B$1:$U$1)*(КАЛЕНДАРЬ!AD4=GRID!$B$3:$U$3),0))*GRID!$H$45*(1-GRID!$H$46),0))</f>
        <v>47160</v>
      </c>
      <c r="K291" s="50" t="s">
        <v>105</v>
      </c>
      <c r="L291" s="50" t="s">
        <v>105</v>
      </c>
      <c r="M291" s="5" cm="1">
        <f t="array" ref="M291">IF($I$2="Длительное проживание от 10 ночей ",
INDEX(GRID!$B$4:$U$15,MATCH(M$7,GRID!$A$4:$A$15,0),MATCH(1,($U$2=GRID!$B$1:$U$1)*(КАЛЕНДАРЬ!AD4=GRID!$B$3:$U$3),0))*GRID!$H$45,
ROUNDUP(INDEX(GRID!$B$4:$U$15,MATCH(M$7,GRID!$A$4:$A$15,0),MATCH(1,($U$2=GRID!$B$1:$U$1)*(КАЛЕНДАРЬ!AD4=GRID!$B$3:$U$3),0))*GRID!$H$45*(1-GRID!$H$46),0))</f>
        <v>66600</v>
      </c>
      <c r="N291" s="5" cm="1">
        <f t="array" ref="N291">IF($I$2="Длительное проживание от 10 ночей ",
INDEX(GRID!$B$18:$U$29,MATCH(M$7,GRID!$A$18:$A$29,0),MATCH(1,($U$2=GRID!$B$1:$U$1)*(КАЛЕНДАРЬ!AD4=GRID!$B$3:$U$3),0))*GRID!$H$45,
ROUNDUP(INDEX(GRID!$B$18:$U$29,MATCH(M$7,GRID!$A$18:$A$29,0),MATCH(1,($U$2=GRID!$B$1:$U$1)*(КАЛЕНДАРЬ!AD4=GRID!$B$3:$U$3),0))*GRID!$H$45*(1-GRID!$H$46),0))</f>
        <v>71100</v>
      </c>
      <c r="O291" s="50" t="s">
        <v>105</v>
      </c>
      <c r="P291" s="5" cm="1">
        <f t="array" ref="P291">IF($I$2="Длительное проживание от 10 ночей ",
INDEX(GRID!$B$4:$U$15,MATCH(P$7,GRID!$A$4:$A$15,0),MATCH(1,($U$2=GRID!$B$1:$U$1)*(КАЛЕНДАРЬ!AD4=GRID!$B$3:$U$3),0))*GRID!$H$45,
ROUNDUP(INDEX(GRID!$B$4:$U$15,MATCH(P$7,GRID!$A$4:$A$15,0),MATCH(1,($U$2=GRID!$B$1:$U$1)*(КАЛЕНДАРЬ!AD4=GRID!$B$3:$U$3),0))*GRID!$H$45*(1-GRID!$H$46),0))</f>
        <v>136260</v>
      </c>
      <c r="Q291" s="5" cm="1">
        <f t="array" ref="Q291">IF($I$2="Длительное проживание от 10 ночей ",
INDEX(GRID!$B$4:$U$15,MATCH(Q$7,GRID!$A$4:$A$15,0),MATCH(1,($U$2=GRID!$B$1:$U$1)*(КАЛЕНДАРЬ!AD4=GRID!$B$3:$U$3),0))*GRID!$H$45,
ROUNDUP(INDEX(GRID!$B$4:$U$15,MATCH(Q$7,GRID!$A$4:$A$15,0),MATCH(1,($U$2=GRID!$B$1:$U$1)*(КАЛЕНДАРЬ!AD4=GRID!$B$3:$U$3),0))*GRID!$H$45*(1-GRID!$H$46),0))</f>
        <v>160110</v>
      </c>
      <c r="R291" s="50" t="s">
        <v>105</v>
      </c>
      <c r="S291" s="50" t="s">
        <v>105</v>
      </c>
      <c r="T291" s="50" t="s">
        <v>105</v>
      </c>
    </row>
    <row r="292" spans="1:20" hidden="1">
      <c r="A292" s="56" t="s">
        <v>15</v>
      </c>
      <c r="B292" s="57">
        <v>2</v>
      </c>
      <c r="C292" s="5" cm="1">
        <f t="array" ref="C292">IF($I$2="Длительное проживание от 10 ночей ",
INDEX(GRID!$B$4:$U$15,MATCH(C$7,GRID!$A$4:$A$15,0),MATCH(1,($U$2=GRID!$B$1:$U$1)*(КАЛЕНДАРЬ!AD5=GRID!$B$3:$U$3),0))*GRID!$H$45,
ROUNDUP(INDEX(GRID!$B$4:$U$15,MATCH(C$7,GRID!$A$4:$A$15,0),MATCH(1,($U$2=GRID!$B$1:$U$1)*(КАЛЕНДАРЬ!AD5=GRID!$B$3:$U$3),0))*GRID!$H$45*(1-GRID!$H$46),0))</f>
        <v>27180.000000000004</v>
      </c>
      <c r="D292" s="5" cm="1">
        <f t="array" ref="D292">IF($I$2="Длительное проживание от 10 ночей ",
INDEX(GRID!$B$18:$U$29,MATCH(C$7,GRID!$A$18:$A$29,0),MATCH(1,($U$2=GRID!$B$1:$U$1)*(КАЛЕНДАРЬ!AD5=GRID!$B$3:$U$3),0))*GRID!$H$45,
ROUNDUP(INDEX(GRID!$B$18:$U$29,MATCH(C$7,GRID!$A$18:$A$29,0),MATCH(1,($U$2=GRID!$B$1:$U$1)*(КАЛЕНДАРЬ!AD5=GRID!$B$3:$U$3),0))*GRID!$H$45*(1-GRID!$H$46),0))</f>
        <v>31680</v>
      </c>
      <c r="E292" s="5" cm="1">
        <f t="array" ref="E292">IF($I$2="Длительное проживание от 10 ночей ",
INDEX(GRID!$B$4:$U$15,MATCH(E$7,GRID!$A$4:$A$15,0),MATCH(1,($U$2=GRID!$B$1:$U$1)*(КАЛЕНДАРЬ!AD5=GRID!$B$3:$U$3),0))*GRID!$H$45,
ROUNDUP(INDEX(GRID!$B$4:$U$15,MATCH(E$7,GRID!$A$4:$A$15,0),MATCH(1,($U$2=GRID!$B$1:$U$1)*(КАЛЕНДАРЬ!AD5=GRID!$B$3:$U$3),0))*GRID!$H$45*(1-GRID!$H$46),0))</f>
        <v>32670</v>
      </c>
      <c r="F292" s="5" cm="1">
        <f t="array" ref="F292">IF($I$2="Длительное проживание от 10 ночей ",
INDEX(GRID!$B$18:$U$29,MATCH(E$7,GRID!$A$18:$A$29,0),MATCH(1,($U$2=GRID!$B$1:$U$1)*(КАЛЕНДАРЬ!AD5=GRID!$B$3:$U$3),0))*GRID!$H$45,
ROUNDUP(INDEX(GRID!$B$18:$U$29,MATCH(E$7,GRID!$A$18:$A$29,0),MATCH(1,($U$2=GRID!$B$1:$U$1)*(КАЛЕНДАРЬ!AD5=GRID!$B$3:$U$3),0))*GRID!$H$45*(1-GRID!$H$46),0))</f>
        <v>37170</v>
      </c>
      <c r="G292" s="50" t="s">
        <v>105</v>
      </c>
      <c r="H292" s="50" t="s">
        <v>105</v>
      </c>
      <c r="I292" s="5" cm="1">
        <f t="array" ref="I292">IF($I$2="Длительное проживание от 10 ночей ",
INDEX(GRID!$B$4:$U$15,MATCH(I$7,GRID!$A$4:$A$15,0),MATCH(1,($U$2=GRID!$B$1:$U$1)*(КАЛЕНДАРЬ!AD5=GRID!$B$3:$U$3),0))*GRID!$H$45,
ROUNDUP(INDEX(GRID!$B$4:$U$15,MATCH(I$7,GRID!$A$4:$A$15,0),MATCH(1,($U$2=GRID!$B$1:$U$1)*(КАЛЕНДАРЬ!AD5=GRID!$B$3:$U$3),0))*GRID!$H$45*(1-GRID!$H$46),0))</f>
        <v>42660</v>
      </c>
      <c r="J292" s="5" cm="1">
        <f t="array" ref="J292">IF($I$2="Длительное проживание от 10 ночей ",
INDEX(GRID!$B$18:$U$29,MATCH(I$7,GRID!$A$18:$A$29,0),MATCH(1,($U$2=GRID!$B$1:$U$1)*(КАЛЕНДАРЬ!AD5=GRID!$B$3:$U$3),0))*GRID!$H$45,
ROUNDUP(INDEX(GRID!$B$18:$U$29,MATCH(I$7,GRID!$A$18:$A$29,0),MATCH(1,($U$2=GRID!$B$1:$U$1)*(КАЛЕНДАРЬ!AD5=GRID!$B$3:$U$3),0))*GRID!$H$45*(1-GRID!$H$46),0))</f>
        <v>47160</v>
      </c>
      <c r="K292" s="50" t="s">
        <v>105</v>
      </c>
      <c r="L292" s="50" t="s">
        <v>105</v>
      </c>
      <c r="M292" s="5" cm="1">
        <f t="array" ref="M292">IF($I$2="Длительное проживание от 10 ночей ",
INDEX(GRID!$B$4:$U$15,MATCH(M$7,GRID!$A$4:$A$15,0),MATCH(1,($U$2=GRID!$B$1:$U$1)*(КАЛЕНДАРЬ!AD5=GRID!$B$3:$U$3),0))*GRID!$H$45,
ROUNDUP(INDEX(GRID!$B$4:$U$15,MATCH(M$7,GRID!$A$4:$A$15,0),MATCH(1,($U$2=GRID!$B$1:$U$1)*(КАЛЕНДАРЬ!AD5=GRID!$B$3:$U$3),0))*GRID!$H$45*(1-GRID!$H$46),0))</f>
        <v>66600</v>
      </c>
      <c r="N292" s="5" cm="1">
        <f t="array" ref="N292">IF($I$2="Длительное проживание от 10 ночей ",
INDEX(GRID!$B$18:$U$29,MATCH(M$7,GRID!$A$18:$A$29,0),MATCH(1,($U$2=GRID!$B$1:$U$1)*(КАЛЕНДАРЬ!AD5=GRID!$B$3:$U$3),0))*GRID!$H$45,
ROUNDUP(INDEX(GRID!$B$18:$U$29,MATCH(M$7,GRID!$A$18:$A$29,0),MATCH(1,($U$2=GRID!$B$1:$U$1)*(КАЛЕНДАРЬ!AD5=GRID!$B$3:$U$3),0))*GRID!$H$45*(1-GRID!$H$46),0))</f>
        <v>71100</v>
      </c>
      <c r="O292" s="50" t="s">
        <v>105</v>
      </c>
      <c r="P292" s="5" cm="1">
        <f t="array" ref="P292">IF($I$2="Длительное проживание от 10 ночей ",
INDEX(GRID!$B$4:$U$15,MATCH(P$7,GRID!$A$4:$A$15,0),MATCH(1,($U$2=GRID!$B$1:$U$1)*(КАЛЕНДАРЬ!AD5=GRID!$B$3:$U$3),0))*GRID!$H$45,
ROUNDUP(INDEX(GRID!$B$4:$U$15,MATCH(P$7,GRID!$A$4:$A$15,0),MATCH(1,($U$2=GRID!$B$1:$U$1)*(КАЛЕНДАРЬ!AD5=GRID!$B$3:$U$3),0))*GRID!$H$45*(1-GRID!$H$46),0))</f>
        <v>136260</v>
      </c>
      <c r="Q292" s="5" cm="1">
        <f t="array" ref="Q292">IF($I$2="Длительное проживание от 10 ночей ",
INDEX(GRID!$B$4:$U$15,MATCH(Q$7,GRID!$A$4:$A$15,0),MATCH(1,($U$2=GRID!$B$1:$U$1)*(КАЛЕНДАРЬ!AD5=GRID!$B$3:$U$3),0))*GRID!$H$45,
ROUNDUP(INDEX(GRID!$B$4:$U$15,MATCH(Q$7,GRID!$A$4:$A$15,0),MATCH(1,($U$2=GRID!$B$1:$U$1)*(КАЛЕНДАРЬ!AD5=GRID!$B$3:$U$3),0))*GRID!$H$45*(1-GRID!$H$46),0))</f>
        <v>160110</v>
      </c>
      <c r="R292" s="50" t="s">
        <v>105</v>
      </c>
      <c r="S292" s="50" t="s">
        <v>105</v>
      </c>
      <c r="T292" s="50" t="s">
        <v>105</v>
      </c>
    </row>
    <row r="293" spans="1:20" hidden="1">
      <c r="A293" s="56" t="s">
        <v>16</v>
      </c>
      <c r="B293" s="57">
        <v>3</v>
      </c>
      <c r="C293" s="5" cm="1">
        <f t="array" ref="C293">IF($I$2="Длительное проживание от 10 ночей ",
INDEX(GRID!$B$4:$U$15,MATCH(C$7,GRID!$A$4:$A$15,0),MATCH(1,($U$2=GRID!$B$1:$U$1)*(КАЛЕНДАРЬ!AD6=GRID!$B$3:$U$3),0))*GRID!$H$45,
ROUNDUP(INDEX(GRID!$B$4:$U$15,MATCH(C$7,GRID!$A$4:$A$15,0),MATCH(1,($U$2=GRID!$B$1:$U$1)*(КАЛЕНДАРЬ!AD6=GRID!$B$3:$U$3),0))*GRID!$H$45*(1-GRID!$H$46),0))</f>
        <v>27180.000000000004</v>
      </c>
      <c r="D293" s="5" cm="1">
        <f t="array" ref="D293">IF($I$2="Длительное проживание от 10 ночей ",
INDEX(GRID!$B$18:$U$29,MATCH(C$7,GRID!$A$18:$A$29,0),MATCH(1,($U$2=GRID!$B$1:$U$1)*(КАЛЕНДАРЬ!AD6=GRID!$B$3:$U$3),0))*GRID!$H$45,
ROUNDUP(INDEX(GRID!$B$18:$U$29,MATCH(C$7,GRID!$A$18:$A$29,0),MATCH(1,($U$2=GRID!$B$1:$U$1)*(КАЛЕНДАРЬ!AD6=GRID!$B$3:$U$3),0))*GRID!$H$45*(1-GRID!$H$46),0))</f>
        <v>31680</v>
      </c>
      <c r="E293" s="5" cm="1">
        <f t="array" ref="E293">IF($I$2="Длительное проживание от 10 ночей ",
INDEX(GRID!$B$4:$U$15,MATCH(E$7,GRID!$A$4:$A$15,0),MATCH(1,($U$2=GRID!$B$1:$U$1)*(КАЛЕНДАРЬ!AD6=GRID!$B$3:$U$3),0))*GRID!$H$45,
ROUNDUP(INDEX(GRID!$B$4:$U$15,MATCH(E$7,GRID!$A$4:$A$15,0),MATCH(1,($U$2=GRID!$B$1:$U$1)*(КАЛЕНДАРЬ!AD6=GRID!$B$3:$U$3),0))*GRID!$H$45*(1-GRID!$H$46),0))</f>
        <v>32670</v>
      </c>
      <c r="F293" s="5" cm="1">
        <f t="array" ref="F293">IF($I$2="Длительное проживание от 10 ночей ",
INDEX(GRID!$B$18:$U$29,MATCH(E$7,GRID!$A$18:$A$29,0),MATCH(1,($U$2=GRID!$B$1:$U$1)*(КАЛЕНДАРЬ!AD6=GRID!$B$3:$U$3),0))*GRID!$H$45,
ROUNDUP(INDEX(GRID!$B$18:$U$29,MATCH(E$7,GRID!$A$18:$A$29,0),MATCH(1,($U$2=GRID!$B$1:$U$1)*(КАЛЕНДАРЬ!AD6=GRID!$B$3:$U$3),0))*GRID!$H$45*(1-GRID!$H$46),0))</f>
        <v>37170</v>
      </c>
      <c r="G293" s="50" t="s">
        <v>105</v>
      </c>
      <c r="H293" s="50" t="s">
        <v>105</v>
      </c>
      <c r="I293" s="5" cm="1">
        <f t="array" ref="I293">IF($I$2="Длительное проживание от 10 ночей ",
INDEX(GRID!$B$4:$U$15,MATCH(I$7,GRID!$A$4:$A$15,0),MATCH(1,($U$2=GRID!$B$1:$U$1)*(КАЛЕНДАРЬ!AD6=GRID!$B$3:$U$3),0))*GRID!$H$45,
ROUNDUP(INDEX(GRID!$B$4:$U$15,MATCH(I$7,GRID!$A$4:$A$15,0),MATCH(1,($U$2=GRID!$B$1:$U$1)*(КАЛЕНДАРЬ!AD6=GRID!$B$3:$U$3),0))*GRID!$H$45*(1-GRID!$H$46),0))</f>
        <v>42660</v>
      </c>
      <c r="J293" s="5" cm="1">
        <f t="array" ref="J293">IF($I$2="Длительное проживание от 10 ночей ",
INDEX(GRID!$B$18:$U$29,MATCH(I$7,GRID!$A$18:$A$29,0),MATCH(1,($U$2=GRID!$B$1:$U$1)*(КАЛЕНДАРЬ!AD6=GRID!$B$3:$U$3),0))*GRID!$H$45,
ROUNDUP(INDEX(GRID!$B$18:$U$29,MATCH(I$7,GRID!$A$18:$A$29,0),MATCH(1,($U$2=GRID!$B$1:$U$1)*(КАЛЕНДАРЬ!AD6=GRID!$B$3:$U$3),0))*GRID!$H$45*(1-GRID!$H$46),0))</f>
        <v>47160</v>
      </c>
      <c r="K293" s="50" t="s">
        <v>105</v>
      </c>
      <c r="L293" s="50" t="s">
        <v>105</v>
      </c>
      <c r="M293" s="5" cm="1">
        <f t="array" ref="M293">IF($I$2="Длительное проживание от 10 ночей ",
INDEX(GRID!$B$4:$U$15,MATCH(M$7,GRID!$A$4:$A$15,0),MATCH(1,($U$2=GRID!$B$1:$U$1)*(КАЛЕНДАРЬ!AD6=GRID!$B$3:$U$3),0))*GRID!$H$45,
ROUNDUP(INDEX(GRID!$B$4:$U$15,MATCH(M$7,GRID!$A$4:$A$15,0),MATCH(1,($U$2=GRID!$B$1:$U$1)*(КАЛЕНДАРЬ!AD6=GRID!$B$3:$U$3),0))*GRID!$H$45*(1-GRID!$H$46),0))</f>
        <v>66600</v>
      </c>
      <c r="N293" s="5" cm="1">
        <f t="array" ref="N293">IF($I$2="Длительное проживание от 10 ночей ",
INDEX(GRID!$B$18:$U$29,MATCH(M$7,GRID!$A$18:$A$29,0),MATCH(1,($U$2=GRID!$B$1:$U$1)*(КАЛЕНДАРЬ!AD6=GRID!$B$3:$U$3),0))*GRID!$H$45,
ROUNDUP(INDEX(GRID!$B$18:$U$29,MATCH(M$7,GRID!$A$18:$A$29,0),MATCH(1,($U$2=GRID!$B$1:$U$1)*(КАЛЕНДАРЬ!AD6=GRID!$B$3:$U$3),0))*GRID!$H$45*(1-GRID!$H$46),0))</f>
        <v>71100</v>
      </c>
      <c r="O293" s="50" t="s">
        <v>105</v>
      </c>
      <c r="P293" s="5" cm="1">
        <f t="array" ref="P293">IF($I$2="Длительное проживание от 10 ночей ",
INDEX(GRID!$B$4:$U$15,MATCH(P$7,GRID!$A$4:$A$15,0),MATCH(1,($U$2=GRID!$B$1:$U$1)*(КАЛЕНДАРЬ!AD6=GRID!$B$3:$U$3),0))*GRID!$H$45,
ROUNDUP(INDEX(GRID!$B$4:$U$15,MATCH(P$7,GRID!$A$4:$A$15,0),MATCH(1,($U$2=GRID!$B$1:$U$1)*(КАЛЕНДАРЬ!AD6=GRID!$B$3:$U$3),0))*GRID!$H$45*(1-GRID!$H$46),0))</f>
        <v>136260</v>
      </c>
      <c r="Q293" s="5" cm="1">
        <f t="array" ref="Q293">IF($I$2="Длительное проживание от 10 ночей ",
INDEX(GRID!$B$4:$U$15,MATCH(Q$7,GRID!$A$4:$A$15,0),MATCH(1,($U$2=GRID!$B$1:$U$1)*(КАЛЕНДАРЬ!AD6=GRID!$B$3:$U$3),0))*GRID!$H$45,
ROUNDUP(INDEX(GRID!$B$4:$U$15,MATCH(Q$7,GRID!$A$4:$A$15,0),MATCH(1,($U$2=GRID!$B$1:$U$1)*(КАЛЕНДАРЬ!AD6=GRID!$B$3:$U$3),0))*GRID!$H$45*(1-GRID!$H$46),0))</f>
        <v>160110</v>
      </c>
      <c r="R293" s="50" t="s">
        <v>105</v>
      </c>
      <c r="S293" s="50" t="s">
        <v>105</v>
      </c>
      <c r="T293" s="50" t="s">
        <v>105</v>
      </c>
    </row>
    <row r="294" spans="1:20" hidden="1">
      <c r="A294" s="56" t="s">
        <v>17</v>
      </c>
      <c r="B294" s="57">
        <v>4</v>
      </c>
      <c r="C294" s="5" cm="1">
        <f t="array" ref="C294">IF($I$2="Длительное проживание от 10 ночей ",
INDEX(GRID!$B$4:$U$15,MATCH(C$7,GRID!$A$4:$A$15,0),MATCH(1,($U$2=GRID!$B$1:$U$1)*(КАЛЕНДАРЬ!AD7=GRID!$B$3:$U$3),0))*GRID!$H$45,
ROUNDUP(INDEX(GRID!$B$4:$U$15,MATCH(C$7,GRID!$A$4:$A$15,0),MATCH(1,($U$2=GRID!$B$1:$U$1)*(КАЛЕНДАРЬ!AD7=GRID!$B$3:$U$3),0))*GRID!$H$45*(1-GRID!$H$46),0))</f>
        <v>27180.000000000004</v>
      </c>
      <c r="D294" s="5" cm="1">
        <f t="array" ref="D294">IF($I$2="Длительное проживание от 10 ночей ",
INDEX(GRID!$B$18:$U$29,MATCH(C$7,GRID!$A$18:$A$29,0),MATCH(1,($U$2=GRID!$B$1:$U$1)*(КАЛЕНДАРЬ!AD7=GRID!$B$3:$U$3),0))*GRID!$H$45,
ROUNDUP(INDEX(GRID!$B$18:$U$29,MATCH(C$7,GRID!$A$18:$A$29,0),MATCH(1,($U$2=GRID!$B$1:$U$1)*(КАЛЕНДАРЬ!AD7=GRID!$B$3:$U$3),0))*GRID!$H$45*(1-GRID!$H$46),0))</f>
        <v>31680</v>
      </c>
      <c r="E294" s="5" cm="1">
        <f t="array" ref="E294">IF($I$2="Длительное проживание от 10 ночей ",
INDEX(GRID!$B$4:$U$15,MATCH(E$7,GRID!$A$4:$A$15,0),MATCH(1,($U$2=GRID!$B$1:$U$1)*(КАЛЕНДАРЬ!AD7=GRID!$B$3:$U$3),0))*GRID!$H$45,
ROUNDUP(INDEX(GRID!$B$4:$U$15,MATCH(E$7,GRID!$A$4:$A$15,0),MATCH(1,($U$2=GRID!$B$1:$U$1)*(КАЛЕНДАРЬ!AD7=GRID!$B$3:$U$3),0))*GRID!$H$45*(1-GRID!$H$46),0))</f>
        <v>32670</v>
      </c>
      <c r="F294" s="5" cm="1">
        <f t="array" ref="F294">IF($I$2="Длительное проживание от 10 ночей ",
INDEX(GRID!$B$18:$U$29,MATCH(E$7,GRID!$A$18:$A$29,0),MATCH(1,($U$2=GRID!$B$1:$U$1)*(КАЛЕНДАРЬ!AD7=GRID!$B$3:$U$3),0))*GRID!$H$45,
ROUNDUP(INDEX(GRID!$B$18:$U$29,MATCH(E$7,GRID!$A$18:$A$29,0),MATCH(1,($U$2=GRID!$B$1:$U$1)*(КАЛЕНДАРЬ!AD7=GRID!$B$3:$U$3),0))*GRID!$H$45*(1-GRID!$H$46),0))</f>
        <v>37170</v>
      </c>
      <c r="G294" s="50" t="s">
        <v>105</v>
      </c>
      <c r="H294" s="50" t="s">
        <v>105</v>
      </c>
      <c r="I294" s="5" cm="1">
        <f t="array" ref="I294">IF($I$2="Длительное проживание от 10 ночей ",
INDEX(GRID!$B$4:$U$15,MATCH(I$7,GRID!$A$4:$A$15,0),MATCH(1,($U$2=GRID!$B$1:$U$1)*(КАЛЕНДАРЬ!AD7=GRID!$B$3:$U$3),0))*GRID!$H$45,
ROUNDUP(INDEX(GRID!$B$4:$U$15,MATCH(I$7,GRID!$A$4:$A$15,0),MATCH(1,($U$2=GRID!$B$1:$U$1)*(КАЛЕНДАРЬ!AD7=GRID!$B$3:$U$3),0))*GRID!$H$45*(1-GRID!$H$46),0))</f>
        <v>42660</v>
      </c>
      <c r="J294" s="5" cm="1">
        <f t="array" ref="J294">IF($I$2="Длительное проживание от 10 ночей ",
INDEX(GRID!$B$18:$U$29,MATCH(I$7,GRID!$A$18:$A$29,0),MATCH(1,($U$2=GRID!$B$1:$U$1)*(КАЛЕНДАРЬ!AD7=GRID!$B$3:$U$3),0))*GRID!$H$45,
ROUNDUP(INDEX(GRID!$B$18:$U$29,MATCH(I$7,GRID!$A$18:$A$29,0),MATCH(1,($U$2=GRID!$B$1:$U$1)*(КАЛЕНДАРЬ!AD7=GRID!$B$3:$U$3),0))*GRID!$H$45*(1-GRID!$H$46),0))</f>
        <v>47160</v>
      </c>
      <c r="K294" s="50" t="s">
        <v>105</v>
      </c>
      <c r="L294" s="50" t="s">
        <v>105</v>
      </c>
      <c r="M294" s="5" cm="1">
        <f t="array" ref="M294">IF($I$2="Длительное проживание от 10 ночей ",
INDEX(GRID!$B$4:$U$15,MATCH(M$7,GRID!$A$4:$A$15,0),MATCH(1,($U$2=GRID!$B$1:$U$1)*(КАЛЕНДАРЬ!AD7=GRID!$B$3:$U$3),0))*GRID!$H$45,
ROUNDUP(INDEX(GRID!$B$4:$U$15,MATCH(M$7,GRID!$A$4:$A$15,0),MATCH(1,($U$2=GRID!$B$1:$U$1)*(КАЛЕНДАРЬ!AD7=GRID!$B$3:$U$3),0))*GRID!$H$45*(1-GRID!$H$46),0))</f>
        <v>66600</v>
      </c>
      <c r="N294" s="5" cm="1">
        <f t="array" ref="N294">IF($I$2="Длительное проживание от 10 ночей ",
INDEX(GRID!$B$18:$U$29,MATCH(M$7,GRID!$A$18:$A$29,0),MATCH(1,($U$2=GRID!$B$1:$U$1)*(КАЛЕНДАРЬ!AD7=GRID!$B$3:$U$3),0))*GRID!$H$45,
ROUNDUP(INDEX(GRID!$B$18:$U$29,MATCH(M$7,GRID!$A$18:$A$29,0),MATCH(1,($U$2=GRID!$B$1:$U$1)*(КАЛЕНДАРЬ!AD7=GRID!$B$3:$U$3),0))*GRID!$H$45*(1-GRID!$H$46),0))</f>
        <v>71100</v>
      </c>
      <c r="O294" s="50" t="s">
        <v>105</v>
      </c>
      <c r="P294" s="5" cm="1">
        <f t="array" ref="P294">IF($I$2="Длительное проживание от 10 ночей ",
INDEX(GRID!$B$4:$U$15,MATCH(P$7,GRID!$A$4:$A$15,0),MATCH(1,($U$2=GRID!$B$1:$U$1)*(КАЛЕНДАРЬ!AD7=GRID!$B$3:$U$3),0))*GRID!$H$45,
ROUNDUP(INDEX(GRID!$B$4:$U$15,MATCH(P$7,GRID!$A$4:$A$15,0),MATCH(1,($U$2=GRID!$B$1:$U$1)*(КАЛЕНДАРЬ!AD7=GRID!$B$3:$U$3),0))*GRID!$H$45*(1-GRID!$H$46),0))</f>
        <v>136260</v>
      </c>
      <c r="Q294" s="5" cm="1">
        <f t="array" ref="Q294">IF($I$2="Длительное проживание от 10 ночей ",
INDEX(GRID!$B$4:$U$15,MATCH(Q$7,GRID!$A$4:$A$15,0),MATCH(1,($U$2=GRID!$B$1:$U$1)*(КАЛЕНДАРЬ!AD7=GRID!$B$3:$U$3),0))*GRID!$H$45,
ROUNDUP(INDEX(GRID!$B$4:$U$15,MATCH(Q$7,GRID!$A$4:$A$15,0),MATCH(1,($U$2=GRID!$B$1:$U$1)*(КАЛЕНДАРЬ!AD7=GRID!$B$3:$U$3),0))*GRID!$H$45*(1-GRID!$H$46),0))</f>
        <v>160110</v>
      </c>
      <c r="R294" s="50" t="s">
        <v>105</v>
      </c>
      <c r="S294" s="50" t="s">
        <v>105</v>
      </c>
      <c r="T294" s="50" t="s">
        <v>105</v>
      </c>
    </row>
    <row r="295" spans="1:20" hidden="1">
      <c r="A295" s="56" t="s">
        <v>11</v>
      </c>
      <c r="B295" s="57">
        <v>5</v>
      </c>
      <c r="C295" s="5" cm="1">
        <f t="array" ref="C295">IF($I$2="Длительное проживание от 10 ночей ",
INDEX(GRID!$B$4:$U$15,MATCH(C$7,GRID!$A$4:$A$15,0),MATCH(1,($U$2=GRID!$B$1:$U$1)*(КАЛЕНДАРЬ!AD8=GRID!$B$3:$U$3),0))*GRID!$H$45,
ROUNDUP(INDEX(GRID!$B$4:$U$15,MATCH(C$7,GRID!$A$4:$A$15,0),MATCH(1,($U$2=GRID!$B$1:$U$1)*(КАЛЕНДАРЬ!AD8=GRID!$B$3:$U$3),0))*GRID!$H$45*(1-GRID!$H$46),0))</f>
        <v>27180.000000000004</v>
      </c>
      <c r="D295" s="5" cm="1">
        <f t="array" ref="D295">IF($I$2="Длительное проживание от 10 ночей ",
INDEX(GRID!$B$18:$U$29,MATCH(C$7,GRID!$A$18:$A$29,0),MATCH(1,($U$2=GRID!$B$1:$U$1)*(КАЛЕНДАРЬ!AD8=GRID!$B$3:$U$3),0))*GRID!$H$45,
ROUNDUP(INDEX(GRID!$B$18:$U$29,MATCH(C$7,GRID!$A$18:$A$29,0),MATCH(1,($U$2=GRID!$B$1:$U$1)*(КАЛЕНДАРЬ!AD8=GRID!$B$3:$U$3),0))*GRID!$H$45*(1-GRID!$H$46),0))</f>
        <v>31680</v>
      </c>
      <c r="E295" s="5" cm="1">
        <f t="array" ref="E295">IF($I$2="Длительное проживание от 10 ночей ",
INDEX(GRID!$B$4:$U$15,MATCH(E$7,GRID!$A$4:$A$15,0),MATCH(1,($U$2=GRID!$B$1:$U$1)*(КАЛЕНДАРЬ!AD8=GRID!$B$3:$U$3),0))*GRID!$H$45,
ROUNDUP(INDEX(GRID!$B$4:$U$15,MATCH(E$7,GRID!$A$4:$A$15,0),MATCH(1,($U$2=GRID!$B$1:$U$1)*(КАЛЕНДАРЬ!AD8=GRID!$B$3:$U$3),0))*GRID!$H$45*(1-GRID!$H$46),0))</f>
        <v>32670</v>
      </c>
      <c r="F295" s="5" cm="1">
        <f t="array" ref="F295">IF($I$2="Длительное проживание от 10 ночей ",
INDEX(GRID!$B$18:$U$29,MATCH(E$7,GRID!$A$18:$A$29,0),MATCH(1,($U$2=GRID!$B$1:$U$1)*(КАЛЕНДАРЬ!AD8=GRID!$B$3:$U$3),0))*GRID!$H$45,
ROUNDUP(INDEX(GRID!$B$18:$U$29,MATCH(E$7,GRID!$A$18:$A$29,0),MATCH(1,($U$2=GRID!$B$1:$U$1)*(КАЛЕНДАРЬ!AD8=GRID!$B$3:$U$3),0))*GRID!$H$45*(1-GRID!$H$46),0))</f>
        <v>37170</v>
      </c>
      <c r="G295" s="50" t="s">
        <v>105</v>
      </c>
      <c r="H295" s="50" t="s">
        <v>105</v>
      </c>
      <c r="I295" s="5" cm="1">
        <f t="array" ref="I295">IF($I$2="Длительное проживание от 10 ночей ",
INDEX(GRID!$B$4:$U$15,MATCH(I$7,GRID!$A$4:$A$15,0),MATCH(1,($U$2=GRID!$B$1:$U$1)*(КАЛЕНДАРЬ!AD8=GRID!$B$3:$U$3),0))*GRID!$H$45,
ROUNDUP(INDEX(GRID!$B$4:$U$15,MATCH(I$7,GRID!$A$4:$A$15,0),MATCH(1,($U$2=GRID!$B$1:$U$1)*(КАЛЕНДАРЬ!AD8=GRID!$B$3:$U$3),0))*GRID!$H$45*(1-GRID!$H$46),0))</f>
        <v>42660</v>
      </c>
      <c r="J295" s="5" cm="1">
        <f t="array" ref="J295">IF($I$2="Длительное проживание от 10 ночей ",
INDEX(GRID!$B$18:$U$29,MATCH(I$7,GRID!$A$18:$A$29,0),MATCH(1,($U$2=GRID!$B$1:$U$1)*(КАЛЕНДАРЬ!AD8=GRID!$B$3:$U$3),0))*GRID!$H$45,
ROUNDUP(INDEX(GRID!$B$18:$U$29,MATCH(I$7,GRID!$A$18:$A$29,0),MATCH(1,($U$2=GRID!$B$1:$U$1)*(КАЛЕНДАРЬ!AD8=GRID!$B$3:$U$3),0))*GRID!$H$45*(1-GRID!$H$46),0))</f>
        <v>47160</v>
      </c>
      <c r="K295" s="50" t="s">
        <v>105</v>
      </c>
      <c r="L295" s="50" t="s">
        <v>105</v>
      </c>
      <c r="M295" s="5" cm="1">
        <f t="array" ref="M295">IF($I$2="Длительное проживание от 10 ночей ",
INDEX(GRID!$B$4:$U$15,MATCH(M$7,GRID!$A$4:$A$15,0),MATCH(1,($U$2=GRID!$B$1:$U$1)*(КАЛЕНДАРЬ!AD8=GRID!$B$3:$U$3),0))*GRID!$H$45,
ROUNDUP(INDEX(GRID!$B$4:$U$15,MATCH(M$7,GRID!$A$4:$A$15,0),MATCH(1,($U$2=GRID!$B$1:$U$1)*(КАЛЕНДАРЬ!AD8=GRID!$B$3:$U$3),0))*GRID!$H$45*(1-GRID!$H$46),0))</f>
        <v>66600</v>
      </c>
      <c r="N295" s="5" cm="1">
        <f t="array" ref="N295">IF($I$2="Длительное проживание от 10 ночей ",
INDEX(GRID!$B$18:$U$29,MATCH(M$7,GRID!$A$18:$A$29,0),MATCH(1,($U$2=GRID!$B$1:$U$1)*(КАЛЕНДАРЬ!AD8=GRID!$B$3:$U$3),0))*GRID!$H$45,
ROUNDUP(INDEX(GRID!$B$18:$U$29,MATCH(M$7,GRID!$A$18:$A$29,0),MATCH(1,($U$2=GRID!$B$1:$U$1)*(КАЛЕНДАРЬ!AD8=GRID!$B$3:$U$3),0))*GRID!$H$45*(1-GRID!$H$46),0))</f>
        <v>71100</v>
      </c>
      <c r="O295" s="50" t="s">
        <v>105</v>
      </c>
      <c r="P295" s="5" cm="1">
        <f t="array" ref="P295">IF($I$2="Длительное проживание от 10 ночей ",
INDEX(GRID!$B$4:$U$15,MATCH(P$7,GRID!$A$4:$A$15,0),MATCH(1,($U$2=GRID!$B$1:$U$1)*(КАЛЕНДАРЬ!AD8=GRID!$B$3:$U$3),0))*GRID!$H$45,
ROUNDUP(INDEX(GRID!$B$4:$U$15,MATCH(P$7,GRID!$A$4:$A$15,0),MATCH(1,($U$2=GRID!$B$1:$U$1)*(КАЛЕНДАРЬ!AD8=GRID!$B$3:$U$3),0))*GRID!$H$45*(1-GRID!$H$46),0))</f>
        <v>136260</v>
      </c>
      <c r="Q295" s="5" cm="1">
        <f t="array" ref="Q295">IF($I$2="Длительное проживание от 10 ночей ",
INDEX(GRID!$B$4:$U$15,MATCH(Q$7,GRID!$A$4:$A$15,0),MATCH(1,($U$2=GRID!$B$1:$U$1)*(КАЛЕНДАРЬ!AD8=GRID!$B$3:$U$3),0))*GRID!$H$45,
ROUNDUP(INDEX(GRID!$B$4:$U$15,MATCH(Q$7,GRID!$A$4:$A$15,0),MATCH(1,($U$2=GRID!$B$1:$U$1)*(КАЛЕНДАРЬ!AD8=GRID!$B$3:$U$3),0))*GRID!$H$45*(1-GRID!$H$46),0))</f>
        <v>160110</v>
      </c>
      <c r="R295" s="50" t="s">
        <v>105</v>
      </c>
      <c r="S295" s="50" t="s">
        <v>105</v>
      </c>
      <c r="T295" s="50" t="s">
        <v>105</v>
      </c>
    </row>
    <row r="296" spans="1:20" hidden="1">
      <c r="A296" s="56" t="s">
        <v>12</v>
      </c>
      <c r="B296" s="57">
        <v>6</v>
      </c>
      <c r="C296" s="5" cm="1">
        <f t="array" ref="C296">IF($I$2="Длительное проживание от 10 ночей ",
INDEX(GRID!$B$4:$U$15,MATCH(C$7,GRID!$A$4:$A$15,0),MATCH(1,($U$2=GRID!$B$1:$U$1)*(КАЛЕНДАРЬ!AD9=GRID!$B$3:$U$3),0))*GRID!$H$45,
ROUNDUP(INDEX(GRID!$B$4:$U$15,MATCH(C$7,GRID!$A$4:$A$15,0),MATCH(1,($U$2=GRID!$B$1:$U$1)*(КАЛЕНДАРЬ!AD9=GRID!$B$3:$U$3),0))*GRID!$H$45*(1-GRID!$H$46),0))</f>
        <v>27180.000000000004</v>
      </c>
      <c r="D296" s="5" cm="1">
        <f t="array" ref="D296">IF($I$2="Длительное проживание от 10 ночей ",
INDEX(GRID!$B$18:$U$29,MATCH(C$7,GRID!$A$18:$A$29,0),MATCH(1,($U$2=GRID!$B$1:$U$1)*(КАЛЕНДАРЬ!AD9=GRID!$B$3:$U$3),0))*GRID!$H$45,
ROUNDUP(INDEX(GRID!$B$18:$U$29,MATCH(C$7,GRID!$A$18:$A$29,0),MATCH(1,($U$2=GRID!$B$1:$U$1)*(КАЛЕНДАРЬ!AD9=GRID!$B$3:$U$3),0))*GRID!$H$45*(1-GRID!$H$46),0))</f>
        <v>31680</v>
      </c>
      <c r="E296" s="5" cm="1">
        <f t="array" ref="E296">IF($I$2="Длительное проживание от 10 ночей ",
INDEX(GRID!$B$4:$U$15,MATCH(E$7,GRID!$A$4:$A$15,0),MATCH(1,($U$2=GRID!$B$1:$U$1)*(КАЛЕНДАРЬ!AD9=GRID!$B$3:$U$3),0))*GRID!$H$45,
ROUNDUP(INDEX(GRID!$B$4:$U$15,MATCH(E$7,GRID!$A$4:$A$15,0),MATCH(1,($U$2=GRID!$B$1:$U$1)*(КАЛЕНДАРЬ!AD9=GRID!$B$3:$U$3),0))*GRID!$H$45*(1-GRID!$H$46),0))</f>
        <v>32670</v>
      </c>
      <c r="F296" s="5" cm="1">
        <f t="array" ref="F296">IF($I$2="Длительное проживание от 10 ночей ",
INDEX(GRID!$B$18:$U$29,MATCH(E$7,GRID!$A$18:$A$29,0),MATCH(1,($U$2=GRID!$B$1:$U$1)*(КАЛЕНДАРЬ!AD9=GRID!$B$3:$U$3),0))*GRID!$H$45,
ROUNDUP(INDEX(GRID!$B$18:$U$29,MATCH(E$7,GRID!$A$18:$A$29,0),MATCH(1,($U$2=GRID!$B$1:$U$1)*(КАЛЕНДАРЬ!AD9=GRID!$B$3:$U$3),0))*GRID!$H$45*(1-GRID!$H$46),0))</f>
        <v>37170</v>
      </c>
      <c r="G296" s="50" t="s">
        <v>105</v>
      </c>
      <c r="H296" s="50" t="s">
        <v>105</v>
      </c>
      <c r="I296" s="5" cm="1">
        <f t="array" ref="I296">IF($I$2="Длительное проживание от 10 ночей ",
INDEX(GRID!$B$4:$U$15,MATCH(I$7,GRID!$A$4:$A$15,0),MATCH(1,($U$2=GRID!$B$1:$U$1)*(КАЛЕНДАРЬ!AD9=GRID!$B$3:$U$3),0))*GRID!$H$45,
ROUNDUP(INDEX(GRID!$B$4:$U$15,MATCH(I$7,GRID!$A$4:$A$15,0),MATCH(1,($U$2=GRID!$B$1:$U$1)*(КАЛЕНДАРЬ!AD9=GRID!$B$3:$U$3),0))*GRID!$H$45*(1-GRID!$H$46),0))</f>
        <v>42660</v>
      </c>
      <c r="J296" s="5" cm="1">
        <f t="array" ref="J296">IF($I$2="Длительное проживание от 10 ночей ",
INDEX(GRID!$B$18:$U$29,MATCH(I$7,GRID!$A$18:$A$29,0),MATCH(1,($U$2=GRID!$B$1:$U$1)*(КАЛЕНДАРЬ!AD9=GRID!$B$3:$U$3),0))*GRID!$H$45,
ROUNDUP(INDEX(GRID!$B$18:$U$29,MATCH(I$7,GRID!$A$18:$A$29,0),MATCH(1,($U$2=GRID!$B$1:$U$1)*(КАЛЕНДАРЬ!AD9=GRID!$B$3:$U$3),0))*GRID!$H$45*(1-GRID!$H$46),0))</f>
        <v>47160</v>
      </c>
      <c r="K296" s="50" t="s">
        <v>105</v>
      </c>
      <c r="L296" s="50" t="s">
        <v>105</v>
      </c>
      <c r="M296" s="5" cm="1">
        <f t="array" ref="M296">IF($I$2="Длительное проживание от 10 ночей ",
INDEX(GRID!$B$4:$U$15,MATCH(M$7,GRID!$A$4:$A$15,0),MATCH(1,($U$2=GRID!$B$1:$U$1)*(КАЛЕНДАРЬ!AD9=GRID!$B$3:$U$3),0))*GRID!$H$45,
ROUNDUP(INDEX(GRID!$B$4:$U$15,MATCH(M$7,GRID!$A$4:$A$15,0),MATCH(1,($U$2=GRID!$B$1:$U$1)*(КАЛЕНДАРЬ!AD9=GRID!$B$3:$U$3),0))*GRID!$H$45*(1-GRID!$H$46),0))</f>
        <v>66600</v>
      </c>
      <c r="N296" s="5" cm="1">
        <f t="array" ref="N296">IF($I$2="Длительное проживание от 10 ночей ",
INDEX(GRID!$B$18:$U$29,MATCH(M$7,GRID!$A$18:$A$29,0),MATCH(1,($U$2=GRID!$B$1:$U$1)*(КАЛЕНДАРЬ!AD9=GRID!$B$3:$U$3),0))*GRID!$H$45,
ROUNDUP(INDEX(GRID!$B$18:$U$29,MATCH(M$7,GRID!$A$18:$A$29,0),MATCH(1,($U$2=GRID!$B$1:$U$1)*(КАЛЕНДАРЬ!AD9=GRID!$B$3:$U$3),0))*GRID!$H$45*(1-GRID!$H$46),0))</f>
        <v>71100</v>
      </c>
      <c r="O296" s="50" t="s">
        <v>105</v>
      </c>
      <c r="P296" s="5" cm="1">
        <f t="array" ref="P296">IF($I$2="Длительное проживание от 10 ночей ",
INDEX(GRID!$B$4:$U$15,MATCH(P$7,GRID!$A$4:$A$15,0),MATCH(1,($U$2=GRID!$B$1:$U$1)*(КАЛЕНДАРЬ!AD9=GRID!$B$3:$U$3),0))*GRID!$H$45,
ROUNDUP(INDEX(GRID!$B$4:$U$15,MATCH(P$7,GRID!$A$4:$A$15,0),MATCH(1,($U$2=GRID!$B$1:$U$1)*(КАЛЕНДАРЬ!AD9=GRID!$B$3:$U$3),0))*GRID!$H$45*(1-GRID!$H$46),0))</f>
        <v>136260</v>
      </c>
      <c r="Q296" s="5" cm="1">
        <f t="array" ref="Q296">IF($I$2="Длительное проживание от 10 ночей ",
INDEX(GRID!$B$4:$U$15,MATCH(Q$7,GRID!$A$4:$A$15,0),MATCH(1,($U$2=GRID!$B$1:$U$1)*(КАЛЕНДАРЬ!AD9=GRID!$B$3:$U$3),0))*GRID!$H$45,
ROUNDUP(INDEX(GRID!$B$4:$U$15,MATCH(Q$7,GRID!$A$4:$A$15,0),MATCH(1,($U$2=GRID!$B$1:$U$1)*(КАЛЕНДАРЬ!AD9=GRID!$B$3:$U$3),0))*GRID!$H$45*(1-GRID!$H$46),0))</f>
        <v>160110</v>
      </c>
      <c r="R296" s="50" t="s">
        <v>105</v>
      </c>
      <c r="S296" s="50" t="s">
        <v>105</v>
      </c>
      <c r="T296" s="50" t="s">
        <v>105</v>
      </c>
    </row>
    <row r="297" spans="1:20" hidden="1">
      <c r="A297" s="56" t="s">
        <v>13</v>
      </c>
      <c r="B297" s="57">
        <v>7</v>
      </c>
      <c r="C297" s="5" cm="1">
        <f t="array" ref="C297">IF($I$2="Длительное проживание от 10 ночей ",
INDEX(GRID!$B$4:$U$15,MATCH(C$7,GRID!$A$4:$A$15,0),MATCH(1,($U$2=GRID!$B$1:$U$1)*(КАЛЕНДАРЬ!AD10=GRID!$B$3:$U$3),0))*GRID!$H$45,
ROUNDUP(INDEX(GRID!$B$4:$U$15,MATCH(C$7,GRID!$A$4:$A$15,0),MATCH(1,($U$2=GRID!$B$1:$U$1)*(КАЛЕНДАРЬ!AD10=GRID!$B$3:$U$3),0))*GRID!$H$45*(1-GRID!$H$46),0))</f>
        <v>60840</v>
      </c>
      <c r="D297" s="5" cm="1">
        <f t="array" ref="D297">IF($I$2="Длительное проживание от 10 ночей ",
INDEX(GRID!$B$18:$U$29,MATCH(C$7,GRID!$A$18:$A$29,0),MATCH(1,($U$2=GRID!$B$1:$U$1)*(КАЛЕНДАРЬ!AD10=GRID!$B$3:$U$3),0))*GRID!$H$45,
ROUNDUP(INDEX(GRID!$B$18:$U$29,MATCH(C$7,GRID!$A$18:$A$29,0),MATCH(1,($U$2=GRID!$B$1:$U$1)*(КАЛЕНДАРЬ!AD10=GRID!$B$3:$U$3),0))*GRID!$H$45*(1-GRID!$H$46),0))</f>
        <v>65340</v>
      </c>
      <c r="E297" s="5" cm="1">
        <f t="array" ref="E297">IF($I$2="Длительное проживание от 10 ночей ",
INDEX(GRID!$B$4:$U$15,MATCH(E$7,GRID!$A$4:$A$15,0),MATCH(1,($U$2=GRID!$B$1:$U$1)*(КАЛЕНДАРЬ!AD10=GRID!$B$3:$U$3),0))*GRID!$H$45,
ROUNDUP(INDEX(GRID!$B$4:$U$15,MATCH(E$7,GRID!$A$4:$A$15,0),MATCH(1,($U$2=GRID!$B$1:$U$1)*(КАЛЕНДАРЬ!AD10=GRID!$B$3:$U$3),0))*GRID!$H$45*(1-GRID!$H$46),0))</f>
        <v>70740</v>
      </c>
      <c r="F297" s="5" cm="1">
        <f t="array" ref="F297">IF($I$2="Длительное проживание от 10 ночей ",
INDEX(GRID!$B$18:$U$29,MATCH(E$7,GRID!$A$18:$A$29,0),MATCH(1,($U$2=GRID!$B$1:$U$1)*(КАЛЕНДАРЬ!AD10=GRID!$B$3:$U$3),0))*GRID!$H$45,
ROUNDUP(INDEX(GRID!$B$18:$U$29,MATCH(E$7,GRID!$A$18:$A$29,0),MATCH(1,($U$2=GRID!$B$1:$U$1)*(КАЛЕНДАРЬ!AD10=GRID!$B$3:$U$3),0))*GRID!$H$45*(1-GRID!$H$46),0))</f>
        <v>75240</v>
      </c>
      <c r="G297" s="50" t="s">
        <v>105</v>
      </c>
      <c r="H297" s="50" t="s">
        <v>105</v>
      </c>
      <c r="I297" s="5" cm="1">
        <f t="array" ref="I297">IF($I$2="Длительное проживание от 10 ночей ",
INDEX(GRID!$B$4:$U$15,MATCH(I$7,GRID!$A$4:$A$15,0),MATCH(1,($U$2=GRID!$B$1:$U$1)*(КАЛЕНДАРЬ!AD10=GRID!$B$3:$U$3),0))*GRID!$H$45,
ROUNDUP(INDEX(GRID!$B$4:$U$15,MATCH(I$7,GRID!$A$4:$A$15,0),MATCH(1,($U$2=GRID!$B$1:$U$1)*(КАЛЕНДАРЬ!AD10=GRID!$B$3:$U$3),0))*GRID!$H$45*(1-GRID!$H$46),0))</f>
        <v>86310</v>
      </c>
      <c r="J297" s="5" cm="1">
        <f t="array" ref="J297">IF($I$2="Длительное проживание от 10 ночей ",
INDEX(GRID!$B$18:$U$29,MATCH(I$7,GRID!$A$18:$A$29,0),MATCH(1,($U$2=GRID!$B$1:$U$1)*(КАЛЕНДАРЬ!AD10=GRID!$B$3:$U$3),0))*GRID!$H$45,
ROUNDUP(INDEX(GRID!$B$18:$U$29,MATCH(I$7,GRID!$A$18:$A$29,0),MATCH(1,($U$2=GRID!$B$1:$U$1)*(КАЛЕНДАРЬ!AD10=GRID!$B$3:$U$3),0))*GRID!$H$45*(1-GRID!$H$46),0))</f>
        <v>90810</v>
      </c>
      <c r="K297" s="50" t="s">
        <v>105</v>
      </c>
      <c r="L297" s="50" t="s">
        <v>105</v>
      </c>
      <c r="M297" s="5" cm="1">
        <f t="array" ref="M297">IF($I$2="Длительное проживание от 10 ночей ",
INDEX(GRID!$B$4:$U$15,MATCH(M$7,GRID!$A$4:$A$15,0),MATCH(1,($U$2=GRID!$B$1:$U$1)*(КАЛЕНДАРЬ!AD10=GRID!$B$3:$U$3),0))*GRID!$H$45,
ROUNDUP(INDEX(GRID!$B$4:$U$15,MATCH(M$7,GRID!$A$4:$A$15,0),MATCH(1,($U$2=GRID!$B$1:$U$1)*(КАЛЕНДАРЬ!AD10=GRID!$B$3:$U$3),0))*GRID!$H$45*(1-GRID!$H$46),0))</f>
        <v>121950</v>
      </c>
      <c r="N297" s="5" cm="1">
        <f t="array" ref="N297">IF($I$2="Длительное проживание от 10 ночей ",
INDEX(GRID!$B$18:$U$29,MATCH(M$7,GRID!$A$18:$A$29,0),MATCH(1,($U$2=GRID!$B$1:$U$1)*(КАЛЕНДАРЬ!AD10=GRID!$B$3:$U$3),0))*GRID!$H$45,
ROUNDUP(INDEX(GRID!$B$18:$U$29,MATCH(M$7,GRID!$A$18:$A$29,0),MATCH(1,($U$2=GRID!$B$1:$U$1)*(КАЛЕНДАРЬ!AD10=GRID!$B$3:$U$3),0))*GRID!$H$45*(1-GRID!$H$46),0))</f>
        <v>126450</v>
      </c>
      <c r="O297" s="50" t="s">
        <v>105</v>
      </c>
      <c r="P297" s="5" cm="1">
        <f t="array" ref="P297">IF($I$2="Длительное проживание от 10 ночей ",
INDEX(GRID!$B$4:$U$15,MATCH(P$7,GRID!$A$4:$A$15,0),MATCH(1,($U$2=GRID!$B$1:$U$1)*(КАЛЕНДАРЬ!AD10=GRID!$B$3:$U$3),0))*GRID!$H$45,
ROUNDUP(INDEX(GRID!$B$4:$U$15,MATCH(P$7,GRID!$A$4:$A$15,0),MATCH(1,($U$2=GRID!$B$1:$U$1)*(КАЛЕНДАРЬ!AD10=GRID!$B$3:$U$3),0))*GRID!$H$45*(1-GRID!$H$46),0))</f>
        <v>206910</v>
      </c>
      <c r="Q297" s="5" cm="1">
        <f t="array" ref="Q297">IF($I$2="Длительное проживание от 10 ночей ",
INDEX(GRID!$B$4:$U$15,MATCH(Q$7,GRID!$A$4:$A$15,0),MATCH(1,($U$2=GRID!$B$1:$U$1)*(КАЛЕНДАРЬ!AD10=GRID!$B$3:$U$3),0))*GRID!$H$45,
ROUNDUP(INDEX(GRID!$B$4:$U$15,MATCH(Q$7,GRID!$A$4:$A$15,0),MATCH(1,($U$2=GRID!$B$1:$U$1)*(КАЛЕНДАРЬ!AD10=GRID!$B$3:$U$3),0))*GRID!$H$45*(1-GRID!$H$46),0))</f>
        <v>237960</v>
      </c>
      <c r="R297" s="50" t="s">
        <v>105</v>
      </c>
      <c r="S297" s="50" t="s">
        <v>105</v>
      </c>
      <c r="T297" s="50" t="s">
        <v>105</v>
      </c>
    </row>
    <row r="298" spans="1:20" hidden="1">
      <c r="A298" s="56" t="s">
        <v>14</v>
      </c>
      <c r="B298" s="57">
        <v>8</v>
      </c>
      <c r="C298" s="5" cm="1">
        <f t="array" ref="C298">IF($I$2="Длительное проживание от 10 ночей ",
INDEX(GRID!$B$4:$U$15,MATCH(C$7,GRID!$A$4:$A$15,0),MATCH(1,($U$2=GRID!$B$1:$U$1)*(КАЛЕНДАРЬ!AD11=GRID!$B$3:$U$3),0))*GRID!$H$45,
ROUNDUP(INDEX(GRID!$B$4:$U$15,MATCH(C$7,GRID!$A$4:$A$15,0),MATCH(1,($U$2=GRID!$B$1:$U$1)*(КАЛЕНДАРЬ!AD11=GRID!$B$3:$U$3),0))*GRID!$H$45*(1-GRID!$H$46),0))</f>
        <v>60840</v>
      </c>
      <c r="D298" s="5" cm="1">
        <f t="array" ref="D298">IF($I$2="Длительное проживание от 10 ночей ",
INDEX(GRID!$B$18:$U$29,MATCH(C$7,GRID!$A$18:$A$29,0),MATCH(1,($U$2=GRID!$B$1:$U$1)*(КАЛЕНДАРЬ!AD11=GRID!$B$3:$U$3),0))*GRID!$H$45,
ROUNDUP(INDEX(GRID!$B$18:$U$29,MATCH(C$7,GRID!$A$18:$A$29,0),MATCH(1,($U$2=GRID!$B$1:$U$1)*(КАЛЕНДАРЬ!AD11=GRID!$B$3:$U$3),0))*GRID!$H$45*(1-GRID!$H$46),0))</f>
        <v>65340</v>
      </c>
      <c r="E298" s="5" cm="1">
        <f t="array" ref="E298">IF($I$2="Длительное проживание от 10 ночей ",
INDEX(GRID!$B$4:$U$15,MATCH(E$7,GRID!$A$4:$A$15,0),MATCH(1,($U$2=GRID!$B$1:$U$1)*(КАЛЕНДАРЬ!AD11=GRID!$B$3:$U$3),0))*GRID!$H$45,
ROUNDUP(INDEX(GRID!$B$4:$U$15,MATCH(E$7,GRID!$A$4:$A$15,0),MATCH(1,($U$2=GRID!$B$1:$U$1)*(КАЛЕНДАРЬ!AD11=GRID!$B$3:$U$3),0))*GRID!$H$45*(1-GRID!$H$46),0))</f>
        <v>70740</v>
      </c>
      <c r="F298" s="5" cm="1">
        <f t="array" ref="F298">IF($I$2="Длительное проживание от 10 ночей ",
INDEX(GRID!$B$18:$U$29,MATCH(E$7,GRID!$A$18:$A$29,0),MATCH(1,($U$2=GRID!$B$1:$U$1)*(КАЛЕНДАРЬ!AD11=GRID!$B$3:$U$3),0))*GRID!$H$45,
ROUNDUP(INDEX(GRID!$B$18:$U$29,MATCH(E$7,GRID!$A$18:$A$29,0),MATCH(1,($U$2=GRID!$B$1:$U$1)*(КАЛЕНДАРЬ!AD11=GRID!$B$3:$U$3),0))*GRID!$H$45*(1-GRID!$H$46),0))</f>
        <v>75240</v>
      </c>
      <c r="G298" s="50" t="s">
        <v>105</v>
      </c>
      <c r="H298" s="50" t="s">
        <v>105</v>
      </c>
      <c r="I298" s="5" cm="1">
        <f t="array" ref="I298">IF($I$2="Длительное проживание от 10 ночей ",
INDEX(GRID!$B$4:$U$15,MATCH(I$7,GRID!$A$4:$A$15,0),MATCH(1,($U$2=GRID!$B$1:$U$1)*(КАЛЕНДАРЬ!AD11=GRID!$B$3:$U$3),0))*GRID!$H$45,
ROUNDUP(INDEX(GRID!$B$4:$U$15,MATCH(I$7,GRID!$A$4:$A$15,0),MATCH(1,($U$2=GRID!$B$1:$U$1)*(КАЛЕНДАРЬ!AD11=GRID!$B$3:$U$3),0))*GRID!$H$45*(1-GRID!$H$46),0))</f>
        <v>86310</v>
      </c>
      <c r="J298" s="5" cm="1">
        <f t="array" ref="J298">IF($I$2="Длительное проживание от 10 ночей ",
INDEX(GRID!$B$18:$U$29,MATCH(I$7,GRID!$A$18:$A$29,0),MATCH(1,($U$2=GRID!$B$1:$U$1)*(КАЛЕНДАРЬ!AD11=GRID!$B$3:$U$3),0))*GRID!$H$45,
ROUNDUP(INDEX(GRID!$B$18:$U$29,MATCH(I$7,GRID!$A$18:$A$29,0),MATCH(1,($U$2=GRID!$B$1:$U$1)*(КАЛЕНДАРЬ!AD11=GRID!$B$3:$U$3),0))*GRID!$H$45*(1-GRID!$H$46),0))</f>
        <v>90810</v>
      </c>
      <c r="K298" s="50" t="s">
        <v>105</v>
      </c>
      <c r="L298" s="50" t="s">
        <v>105</v>
      </c>
      <c r="M298" s="5" cm="1">
        <f t="array" ref="M298">IF($I$2="Длительное проживание от 10 ночей ",
INDEX(GRID!$B$4:$U$15,MATCH(M$7,GRID!$A$4:$A$15,0),MATCH(1,($U$2=GRID!$B$1:$U$1)*(КАЛЕНДАРЬ!AD11=GRID!$B$3:$U$3),0))*GRID!$H$45,
ROUNDUP(INDEX(GRID!$B$4:$U$15,MATCH(M$7,GRID!$A$4:$A$15,0),MATCH(1,($U$2=GRID!$B$1:$U$1)*(КАЛЕНДАРЬ!AD11=GRID!$B$3:$U$3),0))*GRID!$H$45*(1-GRID!$H$46),0))</f>
        <v>121950</v>
      </c>
      <c r="N298" s="5" cm="1">
        <f t="array" ref="N298">IF($I$2="Длительное проживание от 10 ночей ",
INDEX(GRID!$B$18:$U$29,MATCH(M$7,GRID!$A$18:$A$29,0),MATCH(1,($U$2=GRID!$B$1:$U$1)*(КАЛЕНДАРЬ!AD11=GRID!$B$3:$U$3),0))*GRID!$H$45,
ROUNDUP(INDEX(GRID!$B$18:$U$29,MATCH(M$7,GRID!$A$18:$A$29,0),MATCH(1,($U$2=GRID!$B$1:$U$1)*(КАЛЕНДАРЬ!AD11=GRID!$B$3:$U$3),0))*GRID!$H$45*(1-GRID!$H$46),0))</f>
        <v>126450</v>
      </c>
      <c r="O298" s="50" t="s">
        <v>105</v>
      </c>
      <c r="P298" s="5" cm="1">
        <f t="array" ref="P298">IF($I$2="Длительное проживание от 10 ночей ",
INDEX(GRID!$B$4:$U$15,MATCH(P$7,GRID!$A$4:$A$15,0),MATCH(1,($U$2=GRID!$B$1:$U$1)*(КАЛЕНДАРЬ!AD11=GRID!$B$3:$U$3),0))*GRID!$H$45,
ROUNDUP(INDEX(GRID!$B$4:$U$15,MATCH(P$7,GRID!$A$4:$A$15,0),MATCH(1,($U$2=GRID!$B$1:$U$1)*(КАЛЕНДАРЬ!AD11=GRID!$B$3:$U$3),0))*GRID!$H$45*(1-GRID!$H$46),0))</f>
        <v>206910</v>
      </c>
      <c r="Q298" s="5" cm="1">
        <f t="array" ref="Q298">IF($I$2="Длительное проживание от 10 ночей ",
INDEX(GRID!$B$4:$U$15,MATCH(Q$7,GRID!$A$4:$A$15,0),MATCH(1,($U$2=GRID!$B$1:$U$1)*(КАЛЕНДАРЬ!AD11=GRID!$B$3:$U$3),0))*GRID!$H$45,
ROUNDUP(INDEX(GRID!$B$4:$U$15,MATCH(Q$7,GRID!$A$4:$A$15,0),MATCH(1,($U$2=GRID!$B$1:$U$1)*(КАЛЕНДАРЬ!AD11=GRID!$B$3:$U$3),0))*GRID!$H$45*(1-GRID!$H$46),0))</f>
        <v>237960</v>
      </c>
      <c r="R298" s="50" t="s">
        <v>105</v>
      </c>
      <c r="S298" s="50" t="s">
        <v>105</v>
      </c>
      <c r="T298" s="50" t="s">
        <v>105</v>
      </c>
    </row>
    <row r="299" spans="1:20" hidden="1">
      <c r="A299" s="56" t="s">
        <v>15</v>
      </c>
      <c r="B299" s="57">
        <v>9</v>
      </c>
      <c r="C299" s="5" cm="1">
        <f t="array" ref="C299">IF($I$2="Длительное проживание от 10 ночей ",
INDEX(GRID!$B$4:$U$15,MATCH(C$7,GRID!$A$4:$A$15,0),MATCH(1,($U$2=GRID!$B$1:$U$1)*(КАЛЕНДАРЬ!AD12=GRID!$B$3:$U$3),0))*GRID!$H$45,
ROUNDUP(INDEX(GRID!$B$4:$U$15,MATCH(C$7,GRID!$A$4:$A$15,0),MATCH(1,($U$2=GRID!$B$1:$U$1)*(КАЛЕНДАРЬ!AD12=GRID!$B$3:$U$3),0))*GRID!$H$45*(1-GRID!$H$46),0))</f>
        <v>60840</v>
      </c>
      <c r="D299" s="5" cm="1">
        <f t="array" ref="D299">IF($I$2="Длительное проживание от 10 ночей ",
INDEX(GRID!$B$18:$U$29,MATCH(C$7,GRID!$A$18:$A$29,0),MATCH(1,($U$2=GRID!$B$1:$U$1)*(КАЛЕНДАРЬ!AD12=GRID!$B$3:$U$3),0))*GRID!$H$45,
ROUNDUP(INDEX(GRID!$B$18:$U$29,MATCH(C$7,GRID!$A$18:$A$29,0),MATCH(1,($U$2=GRID!$B$1:$U$1)*(КАЛЕНДАРЬ!AD12=GRID!$B$3:$U$3),0))*GRID!$H$45*(1-GRID!$H$46),0))</f>
        <v>65340</v>
      </c>
      <c r="E299" s="5" cm="1">
        <f t="array" ref="E299">IF($I$2="Длительное проживание от 10 ночей ",
INDEX(GRID!$B$4:$U$15,MATCH(E$7,GRID!$A$4:$A$15,0),MATCH(1,($U$2=GRID!$B$1:$U$1)*(КАЛЕНДАРЬ!AD12=GRID!$B$3:$U$3),0))*GRID!$H$45,
ROUNDUP(INDEX(GRID!$B$4:$U$15,MATCH(E$7,GRID!$A$4:$A$15,0),MATCH(1,($U$2=GRID!$B$1:$U$1)*(КАЛЕНДАРЬ!AD12=GRID!$B$3:$U$3),0))*GRID!$H$45*(1-GRID!$H$46),0))</f>
        <v>70740</v>
      </c>
      <c r="F299" s="5" cm="1">
        <f t="array" ref="F299">IF($I$2="Длительное проживание от 10 ночей ",
INDEX(GRID!$B$18:$U$29,MATCH(E$7,GRID!$A$18:$A$29,0),MATCH(1,($U$2=GRID!$B$1:$U$1)*(КАЛЕНДАРЬ!AD12=GRID!$B$3:$U$3),0))*GRID!$H$45,
ROUNDUP(INDEX(GRID!$B$18:$U$29,MATCH(E$7,GRID!$A$18:$A$29,0),MATCH(1,($U$2=GRID!$B$1:$U$1)*(КАЛЕНДАРЬ!AD12=GRID!$B$3:$U$3),0))*GRID!$H$45*(1-GRID!$H$46),0))</f>
        <v>75240</v>
      </c>
      <c r="G299" s="50" t="s">
        <v>105</v>
      </c>
      <c r="H299" s="50" t="s">
        <v>105</v>
      </c>
      <c r="I299" s="5" cm="1">
        <f t="array" ref="I299">IF($I$2="Длительное проживание от 10 ночей ",
INDEX(GRID!$B$4:$U$15,MATCH(I$7,GRID!$A$4:$A$15,0),MATCH(1,($U$2=GRID!$B$1:$U$1)*(КАЛЕНДАРЬ!AD12=GRID!$B$3:$U$3),0))*GRID!$H$45,
ROUNDUP(INDEX(GRID!$B$4:$U$15,MATCH(I$7,GRID!$A$4:$A$15,0),MATCH(1,($U$2=GRID!$B$1:$U$1)*(КАЛЕНДАРЬ!AD12=GRID!$B$3:$U$3),0))*GRID!$H$45*(1-GRID!$H$46),0))</f>
        <v>86310</v>
      </c>
      <c r="J299" s="5" cm="1">
        <f t="array" ref="J299">IF($I$2="Длительное проживание от 10 ночей ",
INDEX(GRID!$B$18:$U$29,MATCH(I$7,GRID!$A$18:$A$29,0),MATCH(1,($U$2=GRID!$B$1:$U$1)*(КАЛЕНДАРЬ!AD12=GRID!$B$3:$U$3),0))*GRID!$H$45,
ROUNDUP(INDEX(GRID!$B$18:$U$29,MATCH(I$7,GRID!$A$18:$A$29,0),MATCH(1,($U$2=GRID!$B$1:$U$1)*(КАЛЕНДАРЬ!AD12=GRID!$B$3:$U$3),0))*GRID!$H$45*(1-GRID!$H$46),0))</f>
        <v>90810</v>
      </c>
      <c r="K299" s="50" t="s">
        <v>105</v>
      </c>
      <c r="L299" s="50" t="s">
        <v>105</v>
      </c>
      <c r="M299" s="5" cm="1">
        <f t="array" ref="M299">IF($I$2="Длительное проживание от 10 ночей ",
INDEX(GRID!$B$4:$U$15,MATCH(M$7,GRID!$A$4:$A$15,0),MATCH(1,($U$2=GRID!$B$1:$U$1)*(КАЛЕНДАРЬ!AD12=GRID!$B$3:$U$3),0))*GRID!$H$45,
ROUNDUP(INDEX(GRID!$B$4:$U$15,MATCH(M$7,GRID!$A$4:$A$15,0),MATCH(1,($U$2=GRID!$B$1:$U$1)*(КАЛЕНДАРЬ!AD12=GRID!$B$3:$U$3),0))*GRID!$H$45*(1-GRID!$H$46),0))</f>
        <v>121950</v>
      </c>
      <c r="N299" s="5" cm="1">
        <f t="array" ref="N299">IF($I$2="Длительное проживание от 10 ночей ",
INDEX(GRID!$B$18:$U$29,MATCH(M$7,GRID!$A$18:$A$29,0),MATCH(1,($U$2=GRID!$B$1:$U$1)*(КАЛЕНДАРЬ!AD12=GRID!$B$3:$U$3),0))*GRID!$H$45,
ROUNDUP(INDEX(GRID!$B$18:$U$29,MATCH(M$7,GRID!$A$18:$A$29,0),MATCH(1,($U$2=GRID!$B$1:$U$1)*(КАЛЕНДАРЬ!AD12=GRID!$B$3:$U$3),0))*GRID!$H$45*(1-GRID!$H$46),0))</f>
        <v>126450</v>
      </c>
      <c r="O299" s="50" t="s">
        <v>105</v>
      </c>
      <c r="P299" s="5" cm="1">
        <f t="array" ref="P299">IF($I$2="Длительное проживание от 10 ночей ",
INDEX(GRID!$B$4:$U$15,MATCH(P$7,GRID!$A$4:$A$15,0),MATCH(1,($U$2=GRID!$B$1:$U$1)*(КАЛЕНДАРЬ!AD12=GRID!$B$3:$U$3),0))*GRID!$H$45,
ROUNDUP(INDEX(GRID!$B$4:$U$15,MATCH(P$7,GRID!$A$4:$A$15,0),MATCH(1,($U$2=GRID!$B$1:$U$1)*(КАЛЕНДАРЬ!AD12=GRID!$B$3:$U$3),0))*GRID!$H$45*(1-GRID!$H$46),0))</f>
        <v>206910</v>
      </c>
      <c r="Q299" s="5" cm="1">
        <f t="array" ref="Q299">IF($I$2="Длительное проживание от 10 ночей ",
INDEX(GRID!$B$4:$U$15,MATCH(Q$7,GRID!$A$4:$A$15,0),MATCH(1,($U$2=GRID!$B$1:$U$1)*(КАЛЕНДАРЬ!AD12=GRID!$B$3:$U$3),0))*GRID!$H$45,
ROUNDUP(INDEX(GRID!$B$4:$U$15,MATCH(Q$7,GRID!$A$4:$A$15,0),MATCH(1,($U$2=GRID!$B$1:$U$1)*(КАЛЕНДАРЬ!AD12=GRID!$B$3:$U$3),0))*GRID!$H$45*(1-GRID!$H$46),0))</f>
        <v>237960</v>
      </c>
      <c r="R299" s="50" t="s">
        <v>105</v>
      </c>
      <c r="S299" s="50" t="s">
        <v>105</v>
      </c>
      <c r="T299" s="50" t="s">
        <v>105</v>
      </c>
    </row>
    <row r="300" spans="1:20" hidden="1">
      <c r="A300" s="56" t="s">
        <v>16</v>
      </c>
      <c r="B300" s="57">
        <v>10</v>
      </c>
      <c r="C300" s="5" cm="1">
        <f t="array" ref="C300">IF($I$2="Длительное проживание от 10 ночей ",
INDEX(GRID!$B$4:$U$15,MATCH(C$7,GRID!$A$4:$A$15,0),MATCH(1,($U$2=GRID!$B$1:$U$1)*(КАЛЕНДАРЬ!AD13=GRID!$B$3:$U$3),0))*GRID!$H$45,
ROUNDUP(INDEX(GRID!$B$4:$U$15,MATCH(C$7,GRID!$A$4:$A$15,0),MATCH(1,($U$2=GRID!$B$1:$U$1)*(КАЛЕНДАРЬ!AD13=GRID!$B$3:$U$3),0))*GRID!$H$45*(1-GRID!$H$46),0))</f>
        <v>60840</v>
      </c>
      <c r="D300" s="5" cm="1">
        <f t="array" ref="D300">IF($I$2="Длительное проживание от 10 ночей ",
INDEX(GRID!$B$18:$U$29,MATCH(C$7,GRID!$A$18:$A$29,0),MATCH(1,($U$2=GRID!$B$1:$U$1)*(КАЛЕНДАРЬ!AD13=GRID!$B$3:$U$3),0))*GRID!$H$45,
ROUNDUP(INDEX(GRID!$B$18:$U$29,MATCH(C$7,GRID!$A$18:$A$29,0),MATCH(1,($U$2=GRID!$B$1:$U$1)*(КАЛЕНДАРЬ!AD13=GRID!$B$3:$U$3),0))*GRID!$H$45*(1-GRID!$H$46),0))</f>
        <v>65340</v>
      </c>
      <c r="E300" s="5" cm="1">
        <f t="array" ref="E300">IF($I$2="Длительное проживание от 10 ночей ",
INDEX(GRID!$B$4:$U$15,MATCH(E$7,GRID!$A$4:$A$15,0),MATCH(1,($U$2=GRID!$B$1:$U$1)*(КАЛЕНДАРЬ!AD13=GRID!$B$3:$U$3),0))*GRID!$H$45,
ROUNDUP(INDEX(GRID!$B$4:$U$15,MATCH(E$7,GRID!$A$4:$A$15,0),MATCH(1,($U$2=GRID!$B$1:$U$1)*(КАЛЕНДАРЬ!AD13=GRID!$B$3:$U$3),0))*GRID!$H$45*(1-GRID!$H$46),0))</f>
        <v>70740</v>
      </c>
      <c r="F300" s="5" cm="1">
        <f t="array" ref="F300">IF($I$2="Длительное проживание от 10 ночей ",
INDEX(GRID!$B$18:$U$29,MATCH(E$7,GRID!$A$18:$A$29,0),MATCH(1,($U$2=GRID!$B$1:$U$1)*(КАЛЕНДАРЬ!AD13=GRID!$B$3:$U$3),0))*GRID!$H$45,
ROUNDUP(INDEX(GRID!$B$18:$U$29,MATCH(E$7,GRID!$A$18:$A$29,0),MATCH(1,($U$2=GRID!$B$1:$U$1)*(КАЛЕНДАРЬ!AD13=GRID!$B$3:$U$3),0))*GRID!$H$45*(1-GRID!$H$46),0))</f>
        <v>75240</v>
      </c>
      <c r="G300" s="50" t="s">
        <v>105</v>
      </c>
      <c r="H300" s="50" t="s">
        <v>105</v>
      </c>
      <c r="I300" s="5" cm="1">
        <f t="array" ref="I300">IF($I$2="Длительное проживание от 10 ночей ",
INDEX(GRID!$B$4:$U$15,MATCH(I$7,GRID!$A$4:$A$15,0),MATCH(1,($U$2=GRID!$B$1:$U$1)*(КАЛЕНДАРЬ!AD13=GRID!$B$3:$U$3),0))*GRID!$H$45,
ROUNDUP(INDEX(GRID!$B$4:$U$15,MATCH(I$7,GRID!$A$4:$A$15,0),MATCH(1,($U$2=GRID!$B$1:$U$1)*(КАЛЕНДАРЬ!AD13=GRID!$B$3:$U$3),0))*GRID!$H$45*(1-GRID!$H$46),0))</f>
        <v>86310</v>
      </c>
      <c r="J300" s="5" cm="1">
        <f t="array" ref="J300">IF($I$2="Длительное проживание от 10 ночей ",
INDEX(GRID!$B$18:$U$29,MATCH(I$7,GRID!$A$18:$A$29,0),MATCH(1,($U$2=GRID!$B$1:$U$1)*(КАЛЕНДАРЬ!AD13=GRID!$B$3:$U$3),0))*GRID!$H$45,
ROUNDUP(INDEX(GRID!$B$18:$U$29,MATCH(I$7,GRID!$A$18:$A$29,0),MATCH(1,($U$2=GRID!$B$1:$U$1)*(КАЛЕНДАРЬ!AD13=GRID!$B$3:$U$3),0))*GRID!$H$45*(1-GRID!$H$46),0))</f>
        <v>90810</v>
      </c>
      <c r="K300" s="50" t="s">
        <v>105</v>
      </c>
      <c r="L300" s="50" t="s">
        <v>105</v>
      </c>
      <c r="M300" s="5" cm="1">
        <f t="array" ref="M300">IF($I$2="Длительное проживание от 10 ночей ",
INDEX(GRID!$B$4:$U$15,MATCH(M$7,GRID!$A$4:$A$15,0),MATCH(1,($U$2=GRID!$B$1:$U$1)*(КАЛЕНДАРЬ!AD13=GRID!$B$3:$U$3),0))*GRID!$H$45,
ROUNDUP(INDEX(GRID!$B$4:$U$15,MATCH(M$7,GRID!$A$4:$A$15,0),MATCH(1,($U$2=GRID!$B$1:$U$1)*(КАЛЕНДАРЬ!AD13=GRID!$B$3:$U$3),0))*GRID!$H$45*(1-GRID!$H$46),0))</f>
        <v>121950</v>
      </c>
      <c r="N300" s="5" cm="1">
        <f t="array" ref="N300">IF($I$2="Длительное проживание от 10 ночей ",
INDEX(GRID!$B$18:$U$29,MATCH(M$7,GRID!$A$18:$A$29,0),MATCH(1,($U$2=GRID!$B$1:$U$1)*(КАЛЕНДАРЬ!AD13=GRID!$B$3:$U$3),0))*GRID!$H$45,
ROUNDUP(INDEX(GRID!$B$18:$U$29,MATCH(M$7,GRID!$A$18:$A$29,0),MATCH(1,($U$2=GRID!$B$1:$U$1)*(КАЛЕНДАРЬ!AD13=GRID!$B$3:$U$3),0))*GRID!$H$45*(1-GRID!$H$46),0))</f>
        <v>126450</v>
      </c>
      <c r="O300" s="50" t="s">
        <v>105</v>
      </c>
      <c r="P300" s="5" cm="1">
        <f t="array" ref="P300">IF($I$2="Длительное проживание от 10 ночей ",
INDEX(GRID!$B$4:$U$15,MATCH(P$7,GRID!$A$4:$A$15,0),MATCH(1,($U$2=GRID!$B$1:$U$1)*(КАЛЕНДАРЬ!AD13=GRID!$B$3:$U$3),0))*GRID!$H$45,
ROUNDUP(INDEX(GRID!$B$4:$U$15,MATCH(P$7,GRID!$A$4:$A$15,0),MATCH(1,($U$2=GRID!$B$1:$U$1)*(КАЛЕНДАРЬ!AD13=GRID!$B$3:$U$3),0))*GRID!$H$45*(1-GRID!$H$46),0))</f>
        <v>206910</v>
      </c>
      <c r="Q300" s="5" cm="1">
        <f t="array" ref="Q300">IF($I$2="Длительное проживание от 10 ночей ",
INDEX(GRID!$B$4:$U$15,MATCH(Q$7,GRID!$A$4:$A$15,0),MATCH(1,($U$2=GRID!$B$1:$U$1)*(КАЛЕНДАРЬ!AD13=GRID!$B$3:$U$3),0))*GRID!$H$45,
ROUNDUP(INDEX(GRID!$B$4:$U$15,MATCH(Q$7,GRID!$A$4:$A$15,0),MATCH(1,($U$2=GRID!$B$1:$U$1)*(КАЛЕНДАРЬ!AD13=GRID!$B$3:$U$3),0))*GRID!$H$45*(1-GRID!$H$46),0))</f>
        <v>237960</v>
      </c>
      <c r="R300" s="50" t="s">
        <v>105</v>
      </c>
      <c r="S300" s="50" t="s">
        <v>105</v>
      </c>
      <c r="T300" s="50" t="s">
        <v>105</v>
      </c>
    </row>
    <row r="301" spans="1:20" hidden="1">
      <c r="A301" s="56" t="s">
        <v>17</v>
      </c>
      <c r="B301" s="57">
        <v>11</v>
      </c>
      <c r="C301" s="5" cm="1">
        <f t="array" ref="C301">IF($I$2="Длительное проживание от 10 ночей ",
INDEX(GRID!$B$4:$U$15,MATCH(C$7,GRID!$A$4:$A$15,0),MATCH(1,($U$2=GRID!$B$1:$U$1)*(КАЛЕНДАРЬ!AD14=GRID!$B$3:$U$3),0))*GRID!$H$45,
ROUNDUP(INDEX(GRID!$B$4:$U$15,MATCH(C$7,GRID!$A$4:$A$15,0),MATCH(1,($U$2=GRID!$B$1:$U$1)*(КАЛЕНДАРЬ!AD14=GRID!$B$3:$U$3),0))*GRID!$H$45*(1-GRID!$H$46),0))</f>
        <v>47340</v>
      </c>
      <c r="D301" s="5" cm="1">
        <f t="array" ref="D301">IF($I$2="Длительное проживание от 10 ночей ",
INDEX(GRID!$B$18:$U$29,MATCH(C$7,GRID!$A$18:$A$29,0),MATCH(1,($U$2=GRID!$B$1:$U$1)*(КАЛЕНДАРЬ!AD14=GRID!$B$3:$U$3),0))*GRID!$H$45,
ROUNDUP(INDEX(GRID!$B$18:$U$29,MATCH(C$7,GRID!$A$18:$A$29,0),MATCH(1,($U$2=GRID!$B$1:$U$1)*(КАЛЕНДАРЬ!AD14=GRID!$B$3:$U$3),0))*GRID!$H$45*(1-GRID!$H$46),0))</f>
        <v>51840</v>
      </c>
      <c r="E301" s="5" cm="1">
        <f t="array" ref="E301">IF($I$2="Длительное проживание от 10 ночей ",
INDEX(GRID!$B$4:$U$15,MATCH(E$7,GRID!$A$4:$A$15,0),MATCH(1,($U$2=GRID!$B$1:$U$1)*(КАЛЕНДАРЬ!AD14=GRID!$B$3:$U$3),0))*GRID!$H$45,
ROUNDUP(INDEX(GRID!$B$4:$U$15,MATCH(E$7,GRID!$A$4:$A$15,0),MATCH(1,($U$2=GRID!$B$1:$U$1)*(КАЛЕНДАРЬ!AD14=GRID!$B$3:$U$3),0))*GRID!$H$45*(1-GRID!$H$46),0))</f>
        <v>55890</v>
      </c>
      <c r="F301" s="5" cm="1">
        <f t="array" ref="F301">IF($I$2="Длительное проживание от 10 ночей ",
INDEX(GRID!$B$18:$U$29,MATCH(E$7,GRID!$A$18:$A$29,0),MATCH(1,($U$2=GRID!$B$1:$U$1)*(КАЛЕНДАРЬ!AD14=GRID!$B$3:$U$3),0))*GRID!$H$45,
ROUNDUP(INDEX(GRID!$B$18:$U$29,MATCH(E$7,GRID!$A$18:$A$29,0),MATCH(1,($U$2=GRID!$B$1:$U$1)*(КАЛЕНДАРЬ!AD14=GRID!$B$3:$U$3),0))*GRID!$H$45*(1-GRID!$H$46),0))</f>
        <v>60390</v>
      </c>
      <c r="G301" s="50" t="s">
        <v>105</v>
      </c>
      <c r="H301" s="50" t="s">
        <v>105</v>
      </c>
      <c r="I301" s="5" cm="1">
        <f t="array" ref="I301">IF($I$2="Длительное проживание от 10 ночей ",
INDEX(GRID!$B$4:$U$15,MATCH(I$7,GRID!$A$4:$A$15,0),MATCH(1,($U$2=GRID!$B$1:$U$1)*(КАЛЕНДАРЬ!AD14=GRID!$B$3:$U$3),0))*GRID!$H$45,
ROUNDUP(INDEX(GRID!$B$4:$U$15,MATCH(I$7,GRID!$A$4:$A$15,0),MATCH(1,($U$2=GRID!$B$1:$U$1)*(КАЛЕНДАРЬ!AD14=GRID!$B$3:$U$3),0))*GRID!$H$45*(1-GRID!$H$46),0))</f>
        <v>68940</v>
      </c>
      <c r="J301" s="5" cm="1">
        <f t="array" ref="J301">IF($I$2="Длительное проживание от 10 ночей ",
INDEX(GRID!$B$18:$U$29,MATCH(I$7,GRID!$A$18:$A$29,0),MATCH(1,($U$2=GRID!$B$1:$U$1)*(КАЛЕНДАРЬ!AD14=GRID!$B$3:$U$3),0))*GRID!$H$45,
ROUNDUP(INDEX(GRID!$B$18:$U$29,MATCH(I$7,GRID!$A$18:$A$29,0),MATCH(1,($U$2=GRID!$B$1:$U$1)*(КАЛЕНДАРЬ!AD14=GRID!$B$3:$U$3),0))*GRID!$H$45*(1-GRID!$H$46),0))</f>
        <v>73440</v>
      </c>
      <c r="K301" s="50" t="s">
        <v>105</v>
      </c>
      <c r="L301" s="50" t="s">
        <v>105</v>
      </c>
      <c r="M301" s="5" cm="1">
        <f t="array" ref="M301">IF($I$2="Длительное проживание от 10 ночей ",
INDEX(GRID!$B$4:$U$15,MATCH(M$7,GRID!$A$4:$A$15,0),MATCH(1,($U$2=GRID!$B$1:$U$1)*(КАЛЕНДАРЬ!AD14=GRID!$B$3:$U$3),0))*GRID!$H$45,
ROUNDUP(INDEX(GRID!$B$4:$U$15,MATCH(M$7,GRID!$A$4:$A$15,0),MATCH(1,($U$2=GRID!$B$1:$U$1)*(КАЛЕНДАРЬ!AD14=GRID!$B$3:$U$3),0))*GRID!$H$45*(1-GRID!$H$46),0))</f>
        <v>99360</v>
      </c>
      <c r="N301" s="5" cm="1">
        <f t="array" ref="N301">IF($I$2="Длительное проживание от 10 ночей ",
INDEX(GRID!$B$18:$U$29,MATCH(M$7,GRID!$A$18:$A$29,0),MATCH(1,($U$2=GRID!$B$1:$U$1)*(КАЛЕНДАРЬ!AD14=GRID!$B$3:$U$3),0))*GRID!$H$45,
ROUNDUP(INDEX(GRID!$B$18:$U$29,MATCH(M$7,GRID!$A$18:$A$29,0),MATCH(1,($U$2=GRID!$B$1:$U$1)*(КАЛЕНДАРЬ!AD14=GRID!$B$3:$U$3),0))*GRID!$H$45*(1-GRID!$H$46),0))</f>
        <v>103860</v>
      </c>
      <c r="O301" s="50" t="s">
        <v>105</v>
      </c>
      <c r="P301" s="5" cm="1">
        <f t="array" ref="P301">IF($I$2="Длительное проживание от 10 ночей ",
INDEX(GRID!$B$4:$U$15,MATCH(P$7,GRID!$A$4:$A$15,0),MATCH(1,($U$2=GRID!$B$1:$U$1)*(КАЛЕНДАРЬ!AD14=GRID!$B$3:$U$3),0))*GRID!$H$45,
ROUNDUP(INDEX(GRID!$B$4:$U$15,MATCH(P$7,GRID!$A$4:$A$15,0),MATCH(1,($U$2=GRID!$B$1:$U$1)*(КАЛЕНДАРЬ!AD14=GRID!$B$3:$U$3),0))*GRID!$H$45*(1-GRID!$H$46),0))</f>
        <v>179370</v>
      </c>
      <c r="Q301" s="5" cm="1">
        <f t="array" ref="Q301">IF($I$2="Длительное проживание от 10 ночей ",
INDEX(GRID!$B$4:$U$15,MATCH(Q$7,GRID!$A$4:$A$15,0),MATCH(1,($U$2=GRID!$B$1:$U$1)*(КАЛЕНДАРЬ!AD14=GRID!$B$3:$U$3),0))*GRID!$H$45,
ROUNDUP(INDEX(GRID!$B$4:$U$15,MATCH(Q$7,GRID!$A$4:$A$15,0),MATCH(1,($U$2=GRID!$B$1:$U$1)*(КАЛЕНДАРЬ!AD14=GRID!$B$3:$U$3),0))*GRID!$H$45*(1-GRID!$H$46),0))</f>
        <v>207540</v>
      </c>
      <c r="R301" s="50" t="s">
        <v>105</v>
      </c>
      <c r="S301" s="50" t="s">
        <v>105</v>
      </c>
      <c r="T301" s="50" t="s">
        <v>105</v>
      </c>
    </row>
    <row r="302" spans="1:20" hidden="1">
      <c r="A302" s="56" t="s">
        <v>11</v>
      </c>
      <c r="B302" s="57">
        <v>12</v>
      </c>
      <c r="C302" s="5" cm="1">
        <f t="array" ref="C302">IF($I$2="Длительное проживание от 10 ночей ",
INDEX(GRID!$B$4:$U$15,MATCH(C$7,GRID!$A$4:$A$15,0),MATCH(1,($U$2=GRID!$B$1:$U$1)*(КАЛЕНДАРЬ!AD15=GRID!$B$3:$U$3),0))*GRID!$H$45,
ROUNDUP(INDEX(GRID!$B$4:$U$15,MATCH(C$7,GRID!$A$4:$A$15,0),MATCH(1,($U$2=GRID!$B$1:$U$1)*(КАЛЕНДАРЬ!AD15=GRID!$B$3:$U$3),0))*GRID!$H$45*(1-GRID!$H$46),0))</f>
        <v>24750.000000000004</v>
      </c>
      <c r="D302" s="5" cm="1">
        <f t="array" ref="D302">IF($I$2="Длительное проживание от 10 ночей ",
INDEX(GRID!$B$18:$U$29,MATCH(C$7,GRID!$A$18:$A$29,0),MATCH(1,($U$2=GRID!$B$1:$U$1)*(КАЛЕНДАРЬ!AD15=GRID!$B$3:$U$3),0))*GRID!$H$45,
ROUNDUP(INDEX(GRID!$B$18:$U$29,MATCH(C$7,GRID!$A$18:$A$29,0),MATCH(1,($U$2=GRID!$B$1:$U$1)*(КАЛЕНДАРЬ!AD15=GRID!$B$3:$U$3),0))*GRID!$H$45*(1-GRID!$H$46),0))</f>
        <v>29250.000000000004</v>
      </c>
      <c r="E302" s="5" cm="1">
        <f t="array" ref="E302">IF($I$2="Длительное проживание от 10 ночей ",
INDEX(GRID!$B$4:$U$15,MATCH(E$7,GRID!$A$4:$A$15,0),MATCH(1,($U$2=GRID!$B$1:$U$1)*(КАЛЕНДАРЬ!AD15=GRID!$B$3:$U$3),0))*GRID!$H$45,
ROUNDUP(INDEX(GRID!$B$4:$U$15,MATCH(E$7,GRID!$A$4:$A$15,0),MATCH(1,($U$2=GRID!$B$1:$U$1)*(КАЛЕНДАРЬ!AD15=GRID!$B$3:$U$3),0))*GRID!$H$45*(1-GRID!$H$46),0))</f>
        <v>29700</v>
      </c>
      <c r="F302" s="5" cm="1">
        <f t="array" ref="F302">IF($I$2="Длительное проживание от 10 ночей ",
INDEX(GRID!$B$18:$U$29,MATCH(E$7,GRID!$A$18:$A$29,0),MATCH(1,($U$2=GRID!$B$1:$U$1)*(КАЛЕНДАРЬ!AD15=GRID!$B$3:$U$3),0))*GRID!$H$45,
ROUNDUP(INDEX(GRID!$B$18:$U$29,MATCH(E$7,GRID!$A$18:$A$29,0),MATCH(1,($U$2=GRID!$B$1:$U$1)*(КАЛЕНДАРЬ!AD15=GRID!$B$3:$U$3),0))*GRID!$H$45*(1-GRID!$H$46),0))</f>
        <v>34200</v>
      </c>
      <c r="G302" s="50" t="s">
        <v>105</v>
      </c>
      <c r="H302" s="50" t="s">
        <v>105</v>
      </c>
      <c r="I302" s="5" cm="1">
        <f t="array" ref="I302">IF($I$2="Длительное проживание от 10 ночей ",
INDEX(GRID!$B$4:$U$15,MATCH(I$7,GRID!$A$4:$A$15,0),MATCH(1,($U$2=GRID!$B$1:$U$1)*(КАЛЕНДАРЬ!AD15=GRID!$B$3:$U$3),0))*GRID!$H$45,
ROUNDUP(INDEX(GRID!$B$4:$U$15,MATCH(I$7,GRID!$A$4:$A$15,0),MATCH(1,($U$2=GRID!$B$1:$U$1)*(КАЛЕНДАРЬ!AD15=GRID!$B$3:$U$3),0))*GRID!$H$45*(1-GRID!$H$46),0))</f>
        <v>39060</v>
      </c>
      <c r="J302" s="5" cm="1">
        <f t="array" ref="J302">IF($I$2="Длительное проживание от 10 ночей ",
INDEX(GRID!$B$18:$U$29,MATCH(I$7,GRID!$A$18:$A$29,0),MATCH(1,($U$2=GRID!$B$1:$U$1)*(КАЛЕНДАРЬ!AD15=GRID!$B$3:$U$3),0))*GRID!$H$45,
ROUNDUP(INDEX(GRID!$B$18:$U$29,MATCH(I$7,GRID!$A$18:$A$29,0),MATCH(1,($U$2=GRID!$B$1:$U$1)*(КАЛЕНДАРЬ!AD15=GRID!$B$3:$U$3),0))*GRID!$H$45*(1-GRID!$H$46),0))</f>
        <v>43560</v>
      </c>
      <c r="K302" s="50" t="s">
        <v>105</v>
      </c>
      <c r="L302" s="50" t="s">
        <v>105</v>
      </c>
      <c r="M302" s="5" cm="1">
        <f t="array" ref="M302">IF($I$2="Длительное проживание от 10 ночей ",
INDEX(GRID!$B$4:$U$15,MATCH(M$7,GRID!$A$4:$A$15,0),MATCH(1,($U$2=GRID!$B$1:$U$1)*(КАЛЕНДАРЬ!AD15=GRID!$B$3:$U$3),0))*GRID!$H$45,
ROUNDUP(INDEX(GRID!$B$4:$U$15,MATCH(M$7,GRID!$A$4:$A$15,0),MATCH(1,($U$2=GRID!$B$1:$U$1)*(КАЛЕНДАРЬ!AD15=GRID!$B$3:$U$3),0))*GRID!$H$45*(1-GRID!$H$46),0))</f>
        <v>62550</v>
      </c>
      <c r="N302" s="5" cm="1">
        <f t="array" ref="N302">IF($I$2="Длительное проживание от 10 ночей ",
INDEX(GRID!$B$18:$U$29,MATCH(M$7,GRID!$A$18:$A$29,0),MATCH(1,($U$2=GRID!$B$1:$U$1)*(КАЛЕНДАРЬ!AD15=GRID!$B$3:$U$3),0))*GRID!$H$45,
ROUNDUP(INDEX(GRID!$B$18:$U$29,MATCH(M$7,GRID!$A$18:$A$29,0),MATCH(1,($U$2=GRID!$B$1:$U$1)*(КАЛЕНДАРЬ!AD15=GRID!$B$3:$U$3),0))*GRID!$H$45*(1-GRID!$H$46),0))</f>
        <v>67050</v>
      </c>
      <c r="O302" s="50" t="s">
        <v>105</v>
      </c>
      <c r="P302" s="5" cm="1">
        <f t="array" ref="P302">IF($I$2="Длительное проживание от 10 ночей ",
INDEX(GRID!$B$4:$U$15,MATCH(P$7,GRID!$A$4:$A$15,0),MATCH(1,($U$2=GRID!$B$1:$U$1)*(КАЛЕНДАРЬ!AD15=GRID!$B$3:$U$3),0))*GRID!$H$45,
ROUNDUP(INDEX(GRID!$B$4:$U$15,MATCH(P$7,GRID!$A$4:$A$15,0),MATCH(1,($U$2=GRID!$B$1:$U$1)*(КАЛЕНДАРЬ!AD15=GRID!$B$3:$U$3),0))*GRID!$H$45*(1-GRID!$H$46),0))</f>
        <v>130860</v>
      </c>
      <c r="Q302" s="5" cm="1">
        <f t="array" ref="Q302">IF($I$2="Длительное проживание от 10 ночей ",
INDEX(GRID!$B$4:$U$15,MATCH(Q$7,GRID!$A$4:$A$15,0),MATCH(1,($U$2=GRID!$B$1:$U$1)*(КАЛЕНДАРЬ!AD15=GRID!$B$3:$U$3),0))*GRID!$H$45,
ROUNDUP(INDEX(GRID!$B$4:$U$15,MATCH(Q$7,GRID!$A$4:$A$15,0),MATCH(1,($U$2=GRID!$B$1:$U$1)*(КАЛЕНДАРЬ!AD15=GRID!$B$3:$U$3),0))*GRID!$H$45*(1-GRID!$H$46),0))</f>
        <v>153810</v>
      </c>
      <c r="R302" s="50" t="s">
        <v>105</v>
      </c>
      <c r="S302" s="50" t="s">
        <v>105</v>
      </c>
      <c r="T302" s="50" t="s">
        <v>105</v>
      </c>
    </row>
    <row r="303" spans="1:20" hidden="1">
      <c r="A303" s="56" t="s">
        <v>12</v>
      </c>
      <c r="B303" s="57">
        <v>13</v>
      </c>
      <c r="C303" s="5" cm="1">
        <f t="array" ref="C303">IF($I$2="Длительное проживание от 10 ночей ",
INDEX(GRID!$B$4:$U$15,MATCH(C$7,GRID!$A$4:$A$15,0),MATCH(1,($U$2=GRID!$B$1:$U$1)*(КАЛЕНДАРЬ!AD16=GRID!$B$3:$U$3),0))*GRID!$H$45,
ROUNDUP(INDEX(GRID!$B$4:$U$15,MATCH(C$7,GRID!$A$4:$A$15,0),MATCH(1,($U$2=GRID!$B$1:$U$1)*(КАЛЕНДАРЬ!AD16=GRID!$B$3:$U$3),0))*GRID!$H$45*(1-GRID!$H$46),0))</f>
        <v>24750.000000000004</v>
      </c>
      <c r="D303" s="5" cm="1">
        <f t="array" ref="D303">IF($I$2="Длительное проживание от 10 ночей ",
INDEX(GRID!$B$18:$U$29,MATCH(C$7,GRID!$A$18:$A$29,0),MATCH(1,($U$2=GRID!$B$1:$U$1)*(КАЛЕНДАРЬ!AD16=GRID!$B$3:$U$3),0))*GRID!$H$45,
ROUNDUP(INDEX(GRID!$B$18:$U$29,MATCH(C$7,GRID!$A$18:$A$29,0),MATCH(1,($U$2=GRID!$B$1:$U$1)*(КАЛЕНДАРЬ!AD16=GRID!$B$3:$U$3),0))*GRID!$H$45*(1-GRID!$H$46),0))</f>
        <v>29250.000000000004</v>
      </c>
      <c r="E303" s="5" cm="1">
        <f t="array" ref="E303">IF($I$2="Длительное проживание от 10 ночей ",
INDEX(GRID!$B$4:$U$15,MATCH(E$7,GRID!$A$4:$A$15,0),MATCH(1,($U$2=GRID!$B$1:$U$1)*(КАЛЕНДАРЬ!AD16=GRID!$B$3:$U$3),0))*GRID!$H$45,
ROUNDUP(INDEX(GRID!$B$4:$U$15,MATCH(E$7,GRID!$A$4:$A$15,0),MATCH(1,($U$2=GRID!$B$1:$U$1)*(КАЛЕНДАРЬ!AD16=GRID!$B$3:$U$3),0))*GRID!$H$45*(1-GRID!$H$46),0))</f>
        <v>29700</v>
      </c>
      <c r="F303" s="5" cm="1">
        <f t="array" ref="F303">IF($I$2="Длительное проживание от 10 ночей ",
INDEX(GRID!$B$18:$U$29,MATCH(E$7,GRID!$A$18:$A$29,0),MATCH(1,($U$2=GRID!$B$1:$U$1)*(КАЛЕНДАРЬ!AD16=GRID!$B$3:$U$3),0))*GRID!$H$45,
ROUNDUP(INDEX(GRID!$B$18:$U$29,MATCH(E$7,GRID!$A$18:$A$29,0),MATCH(1,($U$2=GRID!$B$1:$U$1)*(КАЛЕНДАРЬ!AD16=GRID!$B$3:$U$3),0))*GRID!$H$45*(1-GRID!$H$46),0))</f>
        <v>34200</v>
      </c>
      <c r="G303" s="50" t="s">
        <v>105</v>
      </c>
      <c r="H303" s="50" t="s">
        <v>105</v>
      </c>
      <c r="I303" s="5" cm="1">
        <f t="array" ref="I303">IF($I$2="Длительное проживание от 10 ночей ",
INDEX(GRID!$B$4:$U$15,MATCH(I$7,GRID!$A$4:$A$15,0),MATCH(1,($U$2=GRID!$B$1:$U$1)*(КАЛЕНДАРЬ!AD16=GRID!$B$3:$U$3),0))*GRID!$H$45,
ROUNDUP(INDEX(GRID!$B$4:$U$15,MATCH(I$7,GRID!$A$4:$A$15,0),MATCH(1,($U$2=GRID!$B$1:$U$1)*(КАЛЕНДАРЬ!AD16=GRID!$B$3:$U$3),0))*GRID!$H$45*(1-GRID!$H$46),0))</f>
        <v>39060</v>
      </c>
      <c r="J303" s="5" cm="1">
        <f t="array" ref="J303">IF($I$2="Длительное проживание от 10 ночей ",
INDEX(GRID!$B$18:$U$29,MATCH(I$7,GRID!$A$18:$A$29,0),MATCH(1,($U$2=GRID!$B$1:$U$1)*(КАЛЕНДАРЬ!AD16=GRID!$B$3:$U$3),0))*GRID!$H$45,
ROUNDUP(INDEX(GRID!$B$18:$U$29,MATCH(I$7,GRID!$A$18:$A$29,0),MATCH(1,($U$2=GRID!$B$1:$U$1)*(КАЛЕНДАРЬ!AD16=GRID!$B$3:$U$3),0))*GRID!$H$45*(1-GRID!$H$46),0))</f>
        <v>43560</v>
      </c>
      <c r="K303" s="50" t="s">
        <v>105</v>
      </c>
      <c r="L303" s="50" t="s">
        <v>105</v>
      </c>
      <c r="M303" s="5" cm="1">
        <f t="array" ref="M303">IF($I$2="Длительное проживание от 10 ночей ",
INDEX(GRID!$B$4:$U$15,MATCH(M$7,GRID!$A$4:$A$15,0),MATCH(1,($U$2=GRID!$B$1:$U$1)*(КАЛЕНДАРЬ!AD16=GRID!$B$3:$U$3),0))*GRID!$H$45,
ROUNDUP(INDEX(GRID!$B$4:$U$15,MATCH(M$7,GRID!$A$4:$A$15,0),MATCH(1,($U$2=GRID!$B$1:$U$1)*(КАЛЕНДАРЬ!AD16=GRID!$B$3:$U$3),0))*GRID!$H$45*(1-GRID!$H$46),0))</f>
        <v>62550</v>
      </c>
      <c r="N303" s="5" cm="1">
        <f t="array" ref="N303">IF($I$2="Длительное проживание от 10 ночей ",
INDEX(GRID!$B$18:$U$29,MATCH(M$7,GRID!$A$18:$A$29,0),MATCH(1,($U$2=GRID!$B$1:$U$1)*(КАЛЕНДАРЬ!AD16=GRID!$B$3:$U$3),0))*GRID!$H$45,
ROUNDUP(INDEX(GRID!$B$18:$U$29,MATCH(M$7,GRID!$A$18:$A$29,0),MATCH(1,($U$2=GRID!$B$1:$U$1)*(КАЛЕНДАРЬ!AD16=GRID!$B$3:$U$3),0))*GRID!$H$45*(1-GRID!$H$46),0))</f>
        <v>67050</v>
      </c>
      <c r="O303" s="50" t="s">
        <v>105</v>
      </c>
      <c r="P303" s="5" cm="1">
        <f t="array" ref="P303">IF($I$2="Длительное проживание от 10 ночей ",
INDEX(GRID!$B$4:$U$15,MATCH(P$7,GRID!$A$4:$A$15,0),MATCH(1,($U$2=GRID!$B$1:$U$1)*(КАЛЕНДАРЬ!AD16=GRID!$B$3:$U$3),0))*GRID!$H$45,
ROUNDUP(INDEX(GRID!$B$4:$U$15,MATCH(P$7,GRID!$A$4:$A$15,0),MATCH(1,($U$2=GRID!$B$1:$U$1)*(КАЛЕНДАРЬ!AD16=GRID!$B$3:$U$3),0))*GRID!$H$45*(1-GRID!$H$46),0))</f>
        <v>130860</v>
      </c>
      <c r="Q303" s="5" cm="1">
        <f t="array" ref="Q303">IF($I$2="Длительное проживание от 10 ночей ",
INDEX(GRID!$B$4:$U$15,MATCH(Q$7,GRID!$A$4:$A$15,0),MATCH(1,($U$2=GRID!$B$1:$U$1)*(КАЛЕНДАРЬ!AD16=GRID!$B$3:$U$3),0))*GRID!$H$45,
ROUNDUP(INDEX(GRID!$B$4:$U$15,MATCH(Q$7,GRID!$A$4:$A$15,0),MATCH(1,($U$2=GRID!$B$1:$U$1)*(КАЛЕНДАРЬ!AD16=GRID!$B$3:$U$3),0))*GRID!$H$45*(1-GRID!$H$46),0))</f>
        <v>153810</v>
      </c>
      <c r="R303" s="50" t="s">
        <v>105</v>
      </c>
      <c r="S303" s="50" t="s">
        <v>105</v>
      </c>
      <c r="T303" s="50" t="s">
        <v>105</v>
      </c>
    </row>
    <row r="304" spans="1:20" hidden="1">
      <c r="A304" s="56" t="s">
        <v>13</v>
      </c>
      <c r="B304" s="57">
        <v>14</v>
      </c>
      <c r="C304" s="5" cm="1">
        <f t="array" ref="C304">IF($I$2="Длительное проживание от 10 ночей ",
INDEX(GRID!$B$4:$U$15,MATCH(C$7,GRID!$A$4:$A$15,0),MATCH(1,($U$2=GRID!$B$1:$U$1)*(КАЛЕНДАРЬ!AD17=GRID!$B$3:$U$3),0))*GRID!$H$45,
ROUNDUP(INDEX(GRID!$B$4:$U$15,MATCH(C$7,GRID!$A$4:$A$15,0),MATCH(1,($U$2=GRID!$B$1:$U$1)*(КАЛЕНДАРЬ!AD17=GRID!$B$3:$U$3),0))*GRID!$H$45*(1-GRID!$H$46),0))</f>
        <v>24750.000000000004</v>
      </c>
      <c r="D304" s="5" cm="1">
        <f t="array" ref="D304">IF($I$2="Длительное проживание от 10 ночей ",
INDEX(GRID!$B$18:$U$29,MATCH(C$7,GRID!$A$18:$A$29,0),MATCH(1,($U$2=GRID!$B$1:$U$1)*(КАЛЕНДАРЬ!AD17=GRID!$B$3:$U$3),0))*GRID!$H$45,
ROUNDUP(INDEX(GRID!$B$18:$U$29,MATCH(C$7,GRID!$A$18:$A$29,0),MATCH(1,($U$2=GRID!$B$1:$U$1)*(КАЛЕНДАРЬ!AD17=GRID!$B$3:$U$3),0))*GRID!$H$45*(1-GRID!$H$46),0))</f>
        <v>29250.000000000004</v>
      </c>
      <c r="E304" s="5" cm="1">
        <f t="array" ref="E304">IF($I$2="Длительное проживание от 10 ночей ",
INDEX(GRID!$B$4:$U$15,MATCH(E$7,GRID!$A$4:$A$15,0),MATCH(1,($U$2=GRID!$B$1:$U$1)*(КАЛЕНДАРЬ!AD17=GRID!$B$3:$U$3),0))*GRID!$H$45,
ROUNDUP(INDEX(GRID!$B$4:$U$15,MATCH(E$7,GRID!$A$4:$A$15,0),MATCH(1,($U$2=GRID!$B$1:$U$1)*(КАЛЕНДАРЬ!AD17=GRID!$B$3:$U$3),0))*GRID!$H$45*(1-GRID!$H$46),0))</f>
        <v>29700</v>
      </c>
      <c r="F304" s="5" cm="1">
        <f t="array" ref="F304">IF($I$2="Длительное проживание от 10 ночей ",
INDEX(GRID!$B$18:$U$29,MATCH(E$7,GRID!$A$18:$A$29,0),MATCH(1,($U$2=GRID!$B$1:$U$1)*(КАЛЕНДАРЬ!AD17=GRID!$B$3:$U$3),0))*GRID!$H$45,
ROUNDUP(INDEX(GRID!$B$18:$U$29,MATCH(E$7,GRID!$A$18:$A$29,0),MATCH(1,($U$2=GRID!$B$1:$U$1)*(КАЛЕНДАРЬ!AD17=GRID!$B$3:$U$3),0))*GRID!$H$45*(1-GRID!$H$46),0))</f>
        <v>34200</v>
      </c>
      <c r="G304" s="50" t="s">
        <v>105</v>
      </c>
      <c r="H304" s="50" t="s">
        <v>105</v>
      </c>
      <c r="I304" s="5" cm="1">
        <f t="array" ref="I304">IF($I$2="Длительное проживание от 10 ночей ",
INDEX(GRID!$B$4:$U$15,MATCH(I$7,GRID!$A$4:$A$15,0),MATCH(1,($U$2=GRID!$B$1:$U$1)*(КАЛЕНДАРЬ!AD17=GRID!$B$3:$U$3),0))*GRID!$H$45,
ROUNDUP(INDEX(GRID!$B$4:$U$15,MATCH(I$7,GRID!$A$4:$A$15,0),MATCH(1,($U$2=GRID!$B$1:$U$1)*(КАЛЕНДАРЬ!AD17=GRID!$B$3:$U$3),0))*GRID!$H$45*(1-GRID!$H$46),0))</f>
        <v>39060</v>
      </c>
      <c r="J304" s="5" cm="1">
        <f t="array" ref="J304">IF($I$2="Длительное проживание от 10 ночей ",
INDEX(GRID!$B$18:$U$29,MATCH(I$7,GRID!$A$18:$A$29,0),MATCH(1,($U$2=GRID!$B$1:$U$1)*(КАЛЕНДАРЬ!AD17=GRID!$B$3:$U$3),0))*GRID!$H$45,
ROUNDUP(INDEX(GRID!$B$18:$U$29,MATCH(I$7,GRID!$A$18:$A$29,0),MATCH(1,($U$2=GRID!$B$1:$U$1)*(КАЛЕНДАРЬ!AD17=GRID!$B$3:$U$3),0))*GRID!$H$45*(1-GRID!$H$46),0))</f>
        <v>43560</v>
      </c>
      <c r="K304" s="50" t="s">
        <v>105</v>
      </c>
      <c r="L304" s="50" t="s">
        <v>105</v>
      </c>
      <c r="M304" s="5" cm="1">
        <f t="array" ref="M304">IF($I$2="Длительное проживание от 10 ночей ",
INDEX(GRID!$B$4:$U$15,MATCH(M$7,GRID!$A$4:$A$15,0),MATCH(1,($U$2=GRID!$B$1:$U$1)*(КАЛЕНДАРЬ!AD17=GRID!$B$3:$U$3),0))*GRID!$H$45,
ROUNDUP(INDEX(GRID!$B$4:$U$15,MATCH(M$7,GRID!$A$4:$A$15,0),MATCH(1,($U$2=GRID!$B$1:$U$1)*(КАЛЕНДАРЬ!AD17=GRID!$B$3:$U$3),0))*GRID!$H$45*(1-GRID!$H$46),0))</f>
        <v>62550</v>
      </c>
      <c r="N304" s="5" cm="1">
        <f t="array" ref="N304">IF($I$2="Длительное проживание от 10 ночей ",
INDEX(GRID!$B$18:$U$29,MATCH(M$7,GRID!$A$18:$A$29,0),MATCH(1,($U$2=GRID!$B$1:$U$1)*(КАЛЕНДАРЬ!AD17=GRID!$B$3:$U$3),0))*GRID!$H$45,
ROUNDUP(INDEX(GRID!$B$18:$U$29,MATCH(M$7,GRID!$A$18:$A$29,0),MATCH(1,($U$2=GRID!$B$1:$U$1)*(КАЛЕНДАРЬ!AD17=GRID!$B$3:$U$3),0))*GRID!$H$45*(1-GRID!$H$46),0))</f>
        <v>67050</v>
      </c>
      <c r="O304" s="50" t="s">
        <v>105</v>
      </c>
      <c r="P304" s="5" cm="1">
        <f t="array" ref="P304">IF($I$2="Длительное проживание от 10 ночей ",
INDEX(GRID!$B$4:$U$15,MATCH(P$7,GRID!$A$4:$A$15,0),MATCH(1,($U$2=GRID!$B$1:$U$1)*(КАЛЕНДАРЬ!AD17=GRID!$B$3:$U$3),0))*GRID!$H$45,
ROUNDUP(INDEX(GRID!$B$4:$U$15,MATCH(P$7,GRID!$A$4:$A$15,0),MATCH(1,($U$2=GRID!$B$1:$U$1)*(КАЛЕНДАРЬ!AD17=GRID!$B$3:$U$3),0))*GRID!$H$45*(1-GRID!$H$46),0))</f>
        <v>130860</v>
      </c>
      <c r="Q304" s="5" cm="1">
        <f t="array" ref="Q304">IF($I$2="Длительное проживание от 10 ночей ",
INDEX(GRID!$B$4:$U$15,MATCH(Q$7,GRID!$A$4:$A$15,0),MATCH(1,($U$2=GRID!$B$1:$U$1)*(КАЛЕНДАРЬ!AD17=GRID!$B$3:$U$3),0))*GRID!$H$45,
ROUNDUP(INDEX(GRID!$B$4:$U$15,MATCH(Q$7,GRID!$A$4:$A$15,0),MATCH(1,($U$2=GRID!$B$1:$U$1)*(КАЛЕНДАРЬ!AD17=GRID!$B$3:$U$3),0))*GRID!$H$45*(1-GRID!$H$46),0))</f>
        <v>153810</v>
      </c>
      <c r="R304" s="50" t="s">
        <v>105</v>
      </c>
      <c r="S304" s="50" t="s">
        <v>105</v>
      </c>
      <c r="T304" s="50" t="s">
        <v>105</v>
      </c>
    </row>
    <row r="305" spans="1:20" hidden="1">
      <c r="A305" s="56" t="s">
        <v>14</v>
      </c>
      <c r="B305" s="57">
        <v>15</v>
      </c>
      <c r="C305" s="5" cm="1">
        <f t="array" ref="C305">IF($I$2="Длительное проживание от 10 ночей ",
INDEX(GRID!$B$4:$U$15,MATCH(C$7,GRID!$A$4:$A$15,0),MATCH(1,($U$2=GRID!$B$1:$U$1)*(КАЛЕНДАРЬ!AD18=GRID!$B$3:$U$3),0))*GRID!$H$45,
ROUNDUP(INDEX(GRID!$B$4:$U$15,MATCH(C$7,GRID!$A$4:$A$15,0),MATCH(1,($U$2=GRID!$B$1:$U$1)*(КАЛЕНДАРЬ!AD18=GRID!$B$3:$U$3),0))*GRID!$H$45*(1-GRID!$H$46),0))</f>
        <v>24750.000000000004</v>
      </c>
      <c r="D305" s="5" cm="1">
        <f t="array" ref="D305">IF($I$2="Длительное проживание от 10 ночей ",
INDEX(GRID!$B$18:$U$29,MATCH(C$7,GRID!$A$18:$A$29,0),MATCH(1,($U$2=GRID!$B$1:$U$1)*(КАЛЕНДАРЬ!AD18=GRID!$B$3:$U$3),0))*GRID!$H$45,
ROUNDUP(INDEX(GRID!$B$18:$U$29,MATCH(C$7,GRID!$A$18:$A$29,0),MATCH(1,($U$2=GRID!$B$1:$U$1)*(КАЛЕНДАРЬ!AD18=GRID!$B$3:$U$3),0))*GRID!$H$45*(1-GRID!$H$46),0))</f>
        <v>29250.000000000004</v>
      </c>
      <c r="E305" s="5" cm="1">
        <f t="array" ref="E305">IF($I$2="Длительное проживание от 10 ночей ",
INDEX(GRID!$B$4:$U$15,MATCH(E$7,GRID!$A$4:$A$15,0),MATCH(1,($U$2=GRID!$B$1:$U$1)*(КАЛЕНДАРЬ!AD18=GRID!$B$3:$U$3),0))*GRID!$H$45,
ROUNDUP(INDEX(GRID!$B$4:$U$15,MATCH(E$7,GRID!$A$4:$A$15,0),MATCH(1,($U$2=GRID!$B$1:$U$1)*(КАЛЕНДАРЬ!AD18=GRID!$B$3:$U$3),0))*GRID!$H$45*(1-GRID!$H$46),0))</f>
        <v>29700</v>
      </c>
      <c r="F305" s="5" cm="1">
        <f t="array" ref="F305">IF($I$2="Длительное проживание от 10 ночей ",
INDEX(GRID!$B$18:$U$29,MATCH(E$7,GRID!$A$18:$A$29,0),MATCH(1,($U$2=GRID!$B$1:$U$1)*(КАЛЕНДАРЬ!AD18=GRID!$B$3:$U$3),0))*GRID!$H$45,
ROUNDUP(INDEX(GRID!$B$18:$U$29,MATCH(E$7,GRID!$A$18:$A$29,0),MATCH(1,($U$2=GRID!$B$1:$U$1)*(КАЛЕНДАРЬ!AD18=GRID!$B$3:$U$3),0))*GRID!$H$45*(1-GRID!$H$46),0))</f>
        <v>34200</v>
      </c>
      <c r="G305" s="50" t="s">
        <v>105</v>
      </c>
      <c r="H305" s="50" t="s">
        <v>105</v>
      </c>
      <c r="I305" s="5" cm="1">
        <f t="array" ref="I305">IF($I$2="Длительное проживание от 10 ночей ",
INDEX(GRID!$B$4:$U$15,MATCH(I$7,GRID!$A$4:$A$15,0),MATCH(1,($U$2=GRID!$B$1:$U$1)*(КАЛЕНДАРЬ!AD18=GRID!$B$3:$U$3),0))*GRID!$H$45,
ROUNDUP(INDEX(GRID!$B$4:$U$15,MATCH(I$7,GRID!$A$4:$A$15,0),MATCH(1,($U$2=GRID!$B$1:$U$1)*(КАЛЕНДАРЬ!AD18=GRID!$B$3:$U$3),0))*GRID!$H$45*(1-GRID!$H$46),0))</f>
        <v>39060</v>
      </c>
      <c r="J305" s="5" cm="1">
        <f t="array" ref="J305">IF($I$2="Длительное проживание от 10 ночей ",
INDEX(GRID!$B$18:$U$29,MATCH(I$7,GRID!$A$18:$A$29,0),MATCH(1,($U$2=GRID!$B$1:$U$1)*(КАЛЕНДАРЬ!AD18=GRID!$B$3:$U$3),0))*GRID!$H$45,
ROUNDUP(INDEX(GRID!$B$18:$U$29,MATCH(I$7,GRID!$A$18:$A$29,0),MATCH(1,($U$2=GRID!$B$1:$U$1)*(КАЛЕНДАРЬ!AD18=GRID!$B$3:$U$3),0))*GRID!$H$45*(1-GRID!$H$46),0))</f>
        <v>43560</v>
      </c>
      <c r="K305" s="50" t="s">
        <v>105</v>
      </c>
      <c r="L305" s="50" t="s">
        <v>105</v>
      </c>
      <c r="M305" s="5" cm="1">
        <f t="array" ref="M305">IF($I$2="Длительное проживание от 10 ночей ",
INDEX(GRID!$B$4:$U$15,MATCH(M$7,GRID!$A$4:$A$15,0),MATCH(1,($U$2=GRID!$B$1:$U$1)*(КАЛЕНДАРЬ!AD18=GRID!$B$3:$U$3),0))*GRID!$H$45,
ROUNDUP(INDEX(GRID!$B$4:$U$15,MATCH(M$7,GRID!$A$4:$A$15,0),MATCH(1,($U$2=GRID!$B$1:$U$1)*(КАЛЕНДАРЬ!AD18=GRID!$B$3:$U$3),0))*GRID!$H$45*(1-GRID!$H$46),0))</f>
        <v>62550</v>
      </c>
      <c r="N305" s="5" cm="1">
        <f t="array" ref="N305">IF($I$2="Длительное проживание от 10 ночей ",
INDEX(GRID!$B$18:$U$29,MATCH(M$7,GRID!$A$18:$A$29,0),MATCH(1,($U$2=GRID!$B$1:$U$1)*(КАЛЕНДАРЬ!AD18=GRID!$B$3:$U$3),0))*GRID!$H$45,
ROUNDUP(INDEX(GRID!$B$18:$U$29,MATCH(M$7,GRID!$A$18:$A$29,0),MATCH(1,($U$2=GRID!$B$1:$U$1)*(КАЛЕНДАРЬ!AD18=GRID!$B$3:$U$3),0))*GRID!$H$45*(1-GRID!$H$46),0))</f>
        <v>67050</v>
      </c>
      <c r="O305" s="50" t="s">
        <v>105</v>
      </c>
      <c r="P305" s="5" cm="1">
        <f t="array" ref="P305">IF($I$2="Длительное проживание от 10 ночей ",
INDEX(GRID!$B$4:$U$15,MATCH(P$7,GRID!$A$4:$A$15,0),MATCH(1,($U$2=GRID!$B$1:$U$1)*(КАЛЕНДАРЬ!AD18=GRID!$B$3:$U$3),0))*GRID!$H$45,
ROUNDUP(INDEX(GRID!$B$4:$U$15,MATCH(P$7,GRID!$A$4:$A$15,0),MATCH(1,($U$2=GRID!$B$1:$U$1)*(КАЛЕНДАРЬ!AD18=GRID!$B$3:$U$3),0))*GRID!$H$45*(1-GRID!$H$46),0))</f>
        <v>130860</v>
      </c>
      <c r="Q305" s="5" cm="1">
        <f t="array" ref="Q305">IF($I$2="Длительное проживание от 10 ночей ",
INDEX(GRID!$B$4:$U$15,MATCH(Q$7,GRID!$A$4:$A$15,0),MATCH(1,($U$2=GRID!$B$1:$U$1)*(КАЛЕНДАРЬ!AD18=GRID!$B$3:$U$3),0))*GRID!$H$45,
ROUNDUP(INDEX(GRID!$B$4:$U$15,MATCH(Q$7,GRID!$A$4:$A$15,0),MATCH(1,($U$2=GRID!$B$1:$U$1)*(КАЛЕНДАРЬ!AD18=GRID!$B$3:$U$3),0))*GRID!$H$45*(1-GRID!$H$46),0))</f>
        <v>153810</v>
      </c>
      <c r="R305" s="50" t="s">
        <v>105</v>
      </c>
      <c r="S305" s="50" t="s">
        <v>105</v>
      </c>
      <c r="T305" s="50" t="s">
        <v>105</v>
      </c>
    </row>
    <row r="306" spans="1:20" hidden="1">
      <c r="A306" s="56" t="s">
        <v>15</v>
      </c>
      <c r="B306" s="57">
        <v>16</v>
      </c>
      <c r="C306" s="5" cm="1">
        <f t="array" ref="C306">IF($I$2="Длительное проживание от 10 ночей ",
INDEX(GRID!$B$4:$U$15,MATCH(C$7,GRID!$A$4:$A$15,0),MATCH(1,($U$2=GRID!$B$1:$U$1)*(КАЛЕНДАРЬ!AD19=GRID!$B$3:$U$3),0))*GRID!$H$45,
ROUNDUP(INDEX(GRID!$B$4:$U$15,MATCH(C$7,GRID!$A$4:$A$15,0),MATCH(1,($U$2=GRID!$B$1:$U$1)*(КАЛЕНДАРЬ!AD19=GRID!$B$3:$U$3),0))*GRID!$H$45*(1-GRID!$H$46),0))</f>
        <v>24750.000000000004</v>
      </c>
      <c r="D306" s="5" cm="1">
        <f t="array" ref="D306">IF($I$2="Длительное проживание от 10 ночей ",
INDEX(GRID!$B$18:$U$29,MATCH(C$7,GRID!$A$18:$A$29,0),MATCH(1,($U$2=GRID!$B$1:$U$1)*(КАЛЕНДАРЬ!AD19=GRID!$B$3:$U$3),0))*GRID!$H$45,
ROUNDUP(INDEX(GRID!$B$18:$U$29,MATCH(C$7,GRID!$A$18:$A$29,0),MATCH(1,($U$2=GRID!$B$1:$U$1)*(КАЛЕНДАРЬ!AD19=GRID!$B$3:$U$3),0))*GRID!$H$45*(1-GRID!$H$46),0))</f>
        <v>29250.000000000004</v>
      </c>
      <c r="E306" s="5" cm="1">
        <f t="array" ref="E306">IF($I$2="Длительное проживание от 10 ночей ",
INDEX(GRID!$B$4:$U$15,MATCH(E$7,GRID!$A$4:$A$15,0),MATCH(1,($U$2=GRID!$B$1:$U$1)*(КАЛЕНДАРЬ!AD19=GRID!$B$3:$U$3),0))*GRID!$H$45,
ROUNDUP(INDEX(GRID!$B$4:$U$15,MATCH(E$7,GRID!$A$4:$A$15,0),MATCH(1,($U$2=GRID!$B$1:$U$1)*(КАЛЕНДАРЬ!AD19=GRID!$B$3:$U$3),0))*GRID!$H$45*(1-GRID!$H$46),0))</f>
        <v>29700</v>
      </c>
      <c r="F306" s="5" cm="1">
        <f t="array" ref="F306">IF($I$2="Длительное проживание от 10 ночей ",
INDEX(GRID!$B$18:$U$29,MATCH(E$7,GRID!$A$18:$A$29,0),MATCH(1,($U$2=GRID!$B$1:$U$1)*(КАЛЕНДАРЬ!AD19=GRID!$B$3:$U$3),0))*GRID!$H$45,
ROUNDUP(INDEX(GRID!$B$18:$U$29,MATCH(E$7,GRID!$A$18:$A$29,0),MATCH(1,($U$2=GRID!$B$1:$U$1)*(КАЛЕНДАРЬ!AD19=GRID!$B$3:$U$3),0))*GRID!$H$45*(1-GRID!$H$46),0))</f>
        <v>34200</v>
      </c>
      <c r="G306" s="50" t="s">
        <v>105</v>
      </c>
      <c r="H306" s="50" t="s">
        <v>105</v>
      </c>
      <c r="I306" s="5" cm="1">
        <f t="array" ref="I306">IF($I$2="Длительное проживание от 10 ночей ",
INDEX(GRID!$B$4:$U$15,MATCH(I$7,GRID!$A$4:$A$15,0),MATCH(1,($U$2=GRID!$B$1:$U$1)*(КАЛЕНДАРЬ!AD19=GRID!$B$3:$U$3),0))*GRID!$H$45,
ROUNDUP(INDEX(GRID!$B$4:$U$15,MATCH(I$7,GRID!$A$4:$A$15,0),MATCH(1,($U$2=GRID!$B$1:$U$1)*(КАЛЕНДАРЬ!AD19=GRID!$B$3:$U$3),0))*GRID!$H$45*(1-GRID!$H$46),0))</f>
        <v>39060</v>
      </c>
      <c r="J306" s="5" cm="1">
        <f t="array" ref="J306">IF($I$2="Длительное проживание от 10 ночей ",
INDEX(GRID!$B$18:$U$29,MATCH(I$7,GRID!$A$18:$A$29,0),MATCH(1,($U$2=GRID!$B$1:$U$1)*(КАЛЕНДАРЬ!AD19=GRID!$B$3:$U$3),0))*GRID!$H$45,
ROUNDUP(INDEX(GRID!$B$18:$U$29,MATCH(I$7,GRID!$A$18:$A$29,0),MATCH(1,($U$2=GRID!$B$1:$U$1)*(КАЛЕНДАРЬ!AD19=GRID!$B$3:$U$3),0))*GRID!$H$45*(1-GRID!$H$46),0))</f>
        <v>43560</v>
      </c>
      <c r="K306" s="50" t="s">
        <v>105</v>
      </c>
      <c r="L306" s="50" t="s">
        <v>105</v>
      </c>
      <c r="M306" s="5" cm="1">
        <f t="array" ref="M306">IF($I$2="Длительное проживание от 10 ночей ",
INDEX(GRID!$B$4:$U$15,MATCH(M$7,GRID!$A$4:$A$15,0),MATCH(1,($U$2=GRID!$B$1:$U$1)*(КАЛЕНДАРЬ!AD19=GRID!$B$3:$U$3),0))*GRID!$H$45,
ROUNDUP(INDEX(GRID!$B$4:$U$15,MATCH(M$7,GRID!$A$4:$A$15,0),MATCH(1,($U$2=GRID!$B$1:$U$1)*(КАЛЕНДАРЬ!AD19=GRID!$B$3:$U$3),0))*GRID!$H$45*(1-GRID!$H$46),0))</f>
        <v>62550</v>
      </c>
      <c r="N306" s="5" cm="1">
        <f t="array" ref="N306">IF($I$2="Длительное проживание от 10 ночей ",
INDEX(GRID!$B$18:$U$29,MATCH(M$7,GRID!$A$18:$A$29,0),MATCH(1,($U$2=GRID!$B$1:$U$1)*(КАЛЕНДАРЬ!AD19=GRID!$B$3:$U$3),0))*GRID!$H$45,
ROUNDUP(INDEX(GRID!$B$18:$U$29,MATCH(M$7,GRID!$A$18:$A$29,0),MATCH(1,($U$2=GRID!$B$1:$U$1)*(КАЛЕНДАРЬ!AD19=GRID!$B$3:$U$3),0))*GRID!$H$45*(1-GRID!$H$46),0))</f>
        <v>67050</v>
      </c>
      <c r="O306" s="50" t="s">
        <v>105</v>
      </c>
      <c r="P306" s="5" cm="1">
        <f t="array" ref="P306">IF($I$2="Длительное проживание от 10 ночей ",
INDEX(GRID!$B$4:$U$15,MATCH(P$7,GRID!$A$4:$A$15,0),MATCH(1,($U$2=GRID!$B$1:$U$1)*(КАЛЕНДАРЬ!AD19=GRID!$B$3:$U$3),0))*GRID!$H$45,
ROUNDUP(INDEX(GRID!$B$4:$U$15,MATCH(P$7,GRID!$A$4:$A$15,0),MATCH(1,($U$2=GRID!$B$1:$U$1)*(КАЛЕНДАРЬ!AD19=GRID!$B$3:$U$3),0))*GRID!$H$45*(1-GRID!$H$46),0))</f>
        <v>130860</v>
      </c>
      <c r="Q306" s="5" cm="1">
        <f t="array" ref="Q306">IF($I$2="Длительное проживание от 10 ночей ",
INDEX(GRID!$B$4:$U$15,MATCH(Q$7,GRID!$A$4:$A$15,0),MATCH(1,($U$2=GRID!$B$1:$U$1)*(КАЛЕНДАРЬ!AD19=GRID!$B$3:$U$3),0))*GRID!$H$45,
ROUNDUP(INDEX(GRID!$B$4:$U$15,MATCH(Q$7,GRID!$A$4:$A$15,0),MATCH(1,($U$2=GRID!$B$1:$U$1)*(КАЛЕНДАРЬ!AD19=GRID!$B$3:$U$3),0))*GRID!$H$45*(1-GRID!$H$46),0))</f>
        <v>153810</v>
      </c>
      <c r="R306" s="50" t="s">
        <v>105</v>
      </c>
      <c r="S306" s="50" t="s">
        <v>105</v>
      </c>
      <c r="T306" s="50" t="s">
        <v>105</v>
      </c>
    </row>
    <row r="307" spans="1:20" hidden="1">
      <c r="A307" s="56" t="s">
        <v>16</v>
      </c>
      <c r="B307" s="57">
        <v>17</v>
      </c>
      <c r="C307" s="5" cm="1">
        <f t="array" ref="C307">IF($I$2="Длительное проживание от 10 ночей ",
INDEX(GRID!$B$4:$U$15,MATCH(C$7,GRID!$A$4:$A$15,0),MATCH(1,($U$2=GRID!$B$1:$U$1)*(КАЛЕНДАРЬ!AD20=GRID!$B$3:$U$3),0))*GRID!$H$45,
ROUNDUP(INDEX(GRID!$B$4:$U$15,MATCH(C$7,GRID!$A$4:$A$15,0),MATCH(1,($U$2=GRID!$B$1:$U$1)*(КАЛЕНДАРЬ!AD20=GRID!$B$3:$U$3),0))*GRID!$H$45*(1-GRID!$H$46),0))</f>
        <v>27180.000000000004</v>
      </c>
      <c r="D307" s="5" cm="1">
        <f t="array" ref="D307">IF($I$2="Длительное проживание от 10 ночей ",
INDEX(GRID!$B$18:$U$29,MATCH(C$7,GRID!$A$18:$A$29,0),MATCH(1,($U$2=GRID!$B$1:$U$1)*(КАЛЕНДАРЬ!AD20=GRID!$B$3:$U$3),0))*GRID!$H$45,
ROUNDUP(INDEX(GRID!$B$18:$U$29,MATCH(C$7,GRID!$A$18:$A$29,0),MATCH(1,($U$2=GRID!$B$1:$U$1)*(КАЛЕНДАРЬ!AD20=GRID!$B$3:$U$3),0))*GRID!$H$45*(1-GRID!$H$46),0))</f>
        <v>31680</v>
      </c>
      <c r="E307" s="5" cm="1">
        <f t="array" ref="E307">IF($I$2="Длительное проживание от 10 ночей ",
INDEX(GRID!$B$4:$U$15,MATCH(E$7,GRID!$A$4:$A$15,0),MATCH(1,($U$2=GRID!$B$1:$U$1)*(КАЛЕНДАРЬ!AD20=GRID!$B$3:$U$3),0))*GRID!$H$45,
ROUNDUP(INDEX(GRID!$B$4:$U$15,MATCH(E$7,GRID!$A$4:$A$15,0),MATCH(1,($U$2=GRID!$B$1:$U$1)*(КАЛЕНДАРЬ!AD20=GRID!$B$3:$U$3),0))*GRID!$H$45*(1-GRID!$H$46),0))</f>
        <v>32670</v>
      </c>
      <c r="F307" s="5" cm="1">
        <f t="array" ref="F307">IF($I$2="Длительное проживание от 10 ночей ",
INDEX(GRID!$B$18:$U$29,MATCH(E$7,GRID!$A$18:$A$29,0),MATCH(1,($U$2=GRID!$B$1:$U$1)*(КАЛЕНДАРЬ!AD20=GRID!$B$3:$U$3),0))*GRID!$H$45,
ROUNDUP(INDEX(GRID!$B$18:$U$29,MATCH(E$7,GRID!$A$18:$A$29,0),MATCH(1,($U$2=GRID!$B$1:$U$1)*(КАЛЕНДАРЬ!AD20=GRID!$B$3:$U$3),0))*GRID!$H$45*(1-GRID!$H$46),0))</f>
        <v>37170</v>
      </c>
      <c r="G307" s="50" t="s">
        <v>105</v>
      </c>
      <c r="H307" s="50" t="s">
        <v>105</v>
      </c>
      <c r="I307" s="5" cm="1">
        <f t="array" ref="I307">IF($I$2="Длительное проживание от 10 ночей ",
INDEX(GRID!$B$4:$U$15,MATCH(I$7,GRID!$A$4:$A$15,0),MATCH(1,($U$2=GRID!$B$1:$U$1)*(КАЛЕНДАРЬ!AD20=GRID!$B$3:$U$3),0))*GRID!$H$45,
ROUNDUP(INDEX(GRID!$B$4:$U$15,MATCH(I$7,GRID!$A$4:$A$15,0),MATCH(1,($U$2=GRID!$B$1:$U$1)*(КАЛЕНДАРЬ!AD20=GRID!$B$3:$U$3),0))*GRID!$H$45*(1-GRID!$H$46),0))</f>
        <v>42660</v>
      </c>
      <c r="J307" s="5" cm="1">
        <f t="array" ref="J307">IF($I$2="Длительное проживание от 10 ночей ",
INDEX(GRID!$B$18:$U$29,MATCH(I$7,GRID!$A$18:$A$29,0),MATCH(1,($U$2=GRID!$B$1:$U$1)*(КАЛЕНДАРЬ!AD20=GRID!$B$3:$U$3),0))*GRID!$H$45,
ROUNDUP(INDEX(GRID!$B$18:$U$29,MATCH(I$7,GRID!$A$18:$A$29,0),MATCH(1,($U$2=GRID!$B$1:$U$1)*(КАЛЕНДАРЬ!AD20=GRID!$B$3:$U$3),0))*GRID!$H$45*(1-GRID!$H$46),0))</f>
        <v>47160</v>
      </c>
      <c r="K307" s="50" t="s">
        <v>105</v>
      </c>
      <c r="L307" s="50" t="s">
        <v>105</v>
      </c>
      <c r="M307" s="5" cm="1">
        <f t="array" ref="M307">IF($I$2="Длительное проживание от 10 ночей ",
INDEX(GRID!$B$4:$U$15,MATCH(M$7,GRID!$A$4:$A$15,0),MATCH(1,($U$2=GRID!$B$1:$U$1)*(КАЛЕНДАРЬ!AD20=GRID!$B$3:$U$3),0))*GRID!$H$45,
ROUNDUP(INDEX(GRID!$B$4:$U$15,MATCH(M$7,GRID!$A$4:$A$15,0),MATCH(1,($U$2=GRID!$B$1:$U$1)*(КАЛЕНДАРЬ!AD20=GRID!$B$3:$U$3),0))*GRID!$H$45*(1-GRID!$H$46),0))</f>
        <v>66600</v>
      </c>
      <c r="N307" s="5" cm="1">
        <f t="array" ref="N307">IF($I$2="Длительное проживание от 10 ночей ",
INDEX(GRID!$B$18:$U$29,MATCH(M$7,GRID!$A$18:$A$29,0),MATCH(1,($U$2=GRID!$B$1:$U$1)*(КАЛЕНДАРЬ!AD20=GRID!$B$3:$U$3),0))*GRID!$H$45,
ROUNDUP(INDEX(GRID!$B$18:$U$29,MATCH(M$7,GRID!$A$18:$A$29,0),MATCH(1,($U$2=GRID!$B$1:$U$1)*(КАЛЕНДАРЬ!AD20=GRID!$B$3:$U$3),0))*GRID!$H$45*(1-GRID!$H$46),0))</f>
        <v>71100</v>
      </c>
      <c r="O307" s="50" t="s">
        <v>105</v>
      </c>
      <c r="P307" s="5" cm="1">
        <f t="array" ref="P307">IF($I$2="Длительное проживание от 10 ночей ",
INDEX(GRID!$B$4:$U$15,MATCH(P$7,GRID!$A$4:$A$15,0),MATCH(1,($U$2=GRID!$B$1:$U$1)*(КАЛЕНДАРЬ!AD20=GRID!$B$3:$U$3),0))*GRID!$H$45,
ROUNDUP(INDEX(GRID!$B$4:$U$15,MATCH(P$7,GRID!$A$4:$A$15,0),MATCH(1,($U$2=GRID!$B$1:$U$1)*(КАЛЕНДАРЬ!AD20=GRID!$B$3:$U$3),0))*GRID!$H$45*(1-GRID!$H$46),0))</f>
        <v>136260</v>
      </c>
      <c r="Q307" s="5" cm="1">
        <f t="array" ref="Q307">IF($I$2="Длительное проживание от 10 ночей ",
INDEX(GRID!$B$4:$U$15,MATCH(Q$7,GRID!$A$4:$A$15,0),MATCH(1,($U$2=GRID!$B$1:$U$1)*(КАЛЕНДАРЬ!AD20=GRID!$B$3:$U$3),0))*GRID!$H$45,
ROUNDUP(INDEX(GRID!$B$4:$U$15,MATCH(Q$7,GRID!$A$4:$A$15,0),MATCH(1,($U$2=GRID!$B$1:$U$1)*(КАЛЕНДАРЬ!AD20=GRID!$B$3:$U$3),0))*GRID!$H$45*(1-GRID!$H$46),0))</f>
        <v>160110</v>
      </c>
      <c r="R307" s="50" t="s">
        <v>105</v>
      </c>
      <c r="S307" s="50" t="s">
        <v>105</v>
      </c>
      <c r="T307" s="50" t="s">
        <v>105</v>
      </c>
    </row>
    <row r="308" spans="1:20" hidden="1">
      <c r="A308" s="56" t="s">
        <v>17</v>
      </c>
      <c r="B308" s="57">
        <v>18</v>
      </c>
      <c r="C308" s="5" cm="1">
        <f t="array" ref="C308">IF($I$2="Длительное проживание от 10 ночей ",
INDEX(GRID!$B$4:$U$15,MATCH(C$7,GRID!$A$4:$A$15,0),MATCH(1,($U$2=GRID!$B$1:$U$1)*(КАЛЕНДАРЬ!AD21=GRID!$B$3:$U$3),0))*GRID!$H$45,
ROUNDUP(INDEX(GRID!$B$4:$U$15,MATCH(C$7,GRID!$A$4:$A$15,0),MATCH(1,($U$2=GRID!$B$1:$U$1)*(КАЛЕНДАРЬ!AD21=GRID!$B$3:$U$3),0))*GRID!$H$45*(1-GRID!$H$46),0))</f>
        <v>27180.000000000004</v>
      </c>
      <c r="D308" s="5" cm="1">
        <f t="array" ref="D308">IF($I$2="Длительное проживание от 10 ночей ",
INDEX(GRID!$B$18:$U$29,MATCH(C$7,GRID!$A$18:$A$29,0),MATCH(1,($U$2=GRID!$B$1:$U$1)*(КАЛЕНДАРЬ!AD21=GRID!$B$3:$U$3),0))*GRID!$H$45,
ROUNDUP(INDEX(GRID!$B$18:$U$29,MATCH(C$7,GRID!$A$18:$A$29,0),MATCH(1,($U$2=GRID!$B$1:$U$1)*(КАЛЕНДАРЬ!AD21=GRID!$B$3:$U$3),0))*GRID!$H$45*(1-GRID!$H$46),0))</f>
        <v>31680</v>
      </c>
      <c r="E308" s="5" cm="1">
        <f t="array" ref="E308">IF($I$2="Длительное проживание от 10 ночей ",
INDEX(GRID!$B$4:$U$15,MATCH(E$7,GRID!$A$4:$A$15,0),MATCH(1,($U$2=GRID!$B$1:$U$1)*(КАЛЕНДАРЬ!AD21=GRID!$B$3:$U$3),0))*GRID!$H$45,
ROUNDUP(INDEX(GRID!$B$4:$U$15,MATCH(E$7,GRID!$A$4:$A$15,0),MATCH(1,($U$2=GRID!$B$1:$U$1)*(КАЛЕНДАРЬ!AD21=GRID!$B$3:$U$3),0))*GRID!$H$45*(1-GRID!$H$46),0))</f>
        <v>32670</v>
      </c>
      <c r="F308" s="5" cm="1">
        <f t="array" ref="F308">IF($I$2="Длительное проживание от 10 ночей ",
INDEX(GRID!$B$18:$U$29,MATCH(E$7,GRID!$A$18:$A$29,0),MATCH(1,($U$2=GRID!$B$1:$U$1)*(КАЛЕНДАРЬ!AD21=GRID!$B$3:$U$3),0))*GRID!$H$45,
ROUNDUP(INDEX(GRID!$B$18:$U$29,MATCH(E$7,GRID!$A$18:$A$29,0),MATCH(1,($U$2=GRID!$B$1:$U$1)*(КАЛЕНДАРЬ!AD21=GRID!$B$3:$U$3),0))*GRID!$H$45*(1-GRID!$H$46),0))</f>
        <v>37170</v>
      </c>
      <c r="G308" s="50" t="s">
        <v>105</v>
      </c>
      <c r="H308" s="50" t="s">
        <v>105</v>
      </c>
      <c r="I308" s="5" cm="1">
        <f t="array" ref="I308">IF($I$2="Длительное проживание от 10 ночей ",
INDEX(GRID!$B$4:$U$15,MATCH(I$7,GRID!$A$4:$A$15,0),MATCH(1,($U$2=GRID!$B$1:$U$1)*(КАЛЕНДАРЬ!AD21=GRID!$B$3:$U$3),0))*GRID!$H$45,
ROUNDUP(INDEX(GRID!$B$4:$U$15,MATCH(I$7,GRID!$A$4:$A$15,0),MATCH(1,($U$2=GRID!$B$1:$U$1)*(КАЛЕНДАРЬ!AD21=GRID!$B$3:$U$3),0))*GRID!$H$45*(1-GRID!$H$46),0))</f>
        <v>42660</v>
      </c>
      <c r="J308" s="5" cm="1">
        <f t="array" ref="J308">IF($I$2="Длительное проживание от 10 ночей ",
INDEX(GRID!$B$18:$U$29,MATCH(I$7,GRID!$A$18:$A$29,0),MATCH(1,($U$2=GRID!$B$1:$U$1)*(КАЛЕНДАРЬ!AD21=GRID!$B$3:$U$3),0))*GRID!$H$45,
ROUNDUP(INDEX(GRID!$B$18:$U$29,MATCH(I$7,GRID!$A$18:$A$29,0),MATCH(1,($U$2=GRID!$B$1:$U$1)*(КАЛЕНДАРЬ!AD21=GRID!$B$3:$U$3),0))*GRID!$H$45*(1-GRID!$H$46),0))</f>
        <v>47160</v>
      </c>
      <c r="K308" s="50" t="s">
        <v>105</v>
      </c>
      <c r="L308" s="50" t="s">
        <v>105</v>
      </c>
      <c r="M308" s="5" cm="1">
        <f t="array" ref="M308">IF($I$2="Длительное проживание от 10 ночей ",
INDEX(GRID!$B$4:$U$15,MATCH(M$7,GRID!$A$4:$A$15,0),MATCH(1,($U$2=GRID!$B$1:$U$1)*(КАЛЕНДАРЬ!AD21=GRID!$B$3:$U$3),0))*GRID!$H$45,
ROUNDUP(INDEX(GRID!$B$4:$U$15,MATCH(M$7,GRID!$A$4:$A$15,0),MATCH(1,($U$2=GRID!$B$1:$U$1)*(КАЛЕНДАРЬ!AD21=GRID!$B$3:$U$3),0))*GRID!$H$45*(1-GRID!$H$46),0))</f>
        <v>66600</v>
      </c>
      <c r="N308" s="5" cm="1">
        <f t="array" ref="N308">IF($I$2="Длительное проживание от 10 ночей ",
INDEX(GRID!$B$18:$U$29,MATCH(M$7,GRID!$A$18:$A$29,0),MATCH(1,($U$2=GRID!$B$1:$U$1)*(КАЛЕНДАРЬ!AD21=GRID!$B$3:$U$3),0))*GRID!$H$45,
ROUNDUP(INDEX(GRID!$B$18:$U$29,MATCH(M$7,GRID!$A$18:$A$29,0),MATCH(1,($U$2=GRID!$B$1:$U$1)*(КАЛЕНДАРЬ!AD21=GRID!$B$3:$U$3),0))*GRID!$H$45*(1-GRID!$H$46),0))</f>
        <v>71100</v>
      </c>
      <c r="O308" s="50" t="s">
        <v>105</v>
      </c>
      <c r="P308" s="5" cm="1">
        <f t="array" ref="P308">IF($I$2="Длительное проживание от 10 ночей ",
INDEX(GRID!$B$4:$U$15,MATCH(P$7,GRID!$A$4:$A$15,0),MATCH(1,($U$2=GRID!$B$1:$U$1)*(КАЛЕНДАРЬ!AD21=GRID!$B$3:$U$3),0))*GRID!$H$45,
ROUNDUP(INDEX(GRID!$B$4:$U$15,MATCH(P$7,GRID!$A$4:$A$15,0),MATCH(1,($U$2=GRID!$B$1:$U$1)*(КАЛЕНДАРЬ!AD21=GRID!$B$3:$U$3),0))*GRID!$H$45*(1-GRID!$H$46),0))</f>
        <v>136260</v>
      </c>
      <c r="Q308" s="5" cm="1">
        <f t="array" ref="Q308">IF($I$2="Длительное проживание от 10 ночей ",
INDEX(GRID!$B$4:$U$15,MATCH(Q$7,GRID!$A$4:$A$15,0),MATCH(1,($U$2=GRID!$B$1:$U$1)*(КАЛЕНДАРЬ!AD21=GRID!$B$3:$U$3),0))*GRID!$H$45,
ROUNDUP(INDEX(GRID!$B$4:$U$15,MATCH(Q$7,GRID!$A$4:$A$15,0),MATCH(1,($U$2=GRID!$B$1:$U$1)*(КАЛЕНДАРЬ!AD21=GRID!$B$3:$U$3),0))*GRID!$H$45*(1-GRID!$H$46),0))</f>
        <v>160110</v>
      </c>
      <c r="R308" s="50" t="s">
        <v>105</v>
      </c>
      <c r="S308" s="50" t="s">
        <v>105</v>
      </c>
      <c r="T308" s="50" t="s">
        <v>105</v>
      </c>
    </row>
    <row r="309" spans="1:20" hidden="1">
      <c r="A309" s="56" t="s">
        <v>11</v>
      </c>
      <c r="B309" s="57">
        <v>19</v>
      </c>
      <c r="C309" s="5" cm="1">
        <f t="array" ref="C309">IF($I$2="Длительное проживание от 10 ночей ",
INDEX(GRID!$B$4:$U$15,MATCH(C$7,GRID!$A$4:$A$15,0),MATCH(1,($U$2=GRID!$B$1:$U$1)*(КАЛЕНДАРЬ!AD22=GRID!$B$3:$U$3),0))*GRID!$H$45,
ROUNDUP(INDEX(GRID!$B$4:$U$15,MATCH(C$7,GRID!$A$4:$A$15,0),MATCH(1,($U$2=GRID!$B$1:$U$1)*(КАЛЕНДАРЬ!AD22=GRID!$B$3:$U$3),0))*GRID!$H$45*(1-GRID!$H$46),0))</f>
        <v>24750.000000000004</v>
      </c>
      <c r="D309" s="5" cm="1">
        <f t="array" ref="D309">IF($I$2="Длительное проживание от 10 ночей ",
INDEX(GRID!$B$18:$U$29,MATCH(C$7,GRID!$A$18:$A$29,0),MATCH(1,($U$2=GRID!$B$1:$U$1)*(КАЛЕНДАРЬ!AD22=GRID!$B$3:$U$3),0))*GRID!$H$45,
ROUNDUP(INDEX(GRID!$B$18:$U$29,MATCH(C$7,GRID!$A$18:$A$29,0),MATCH(1,($U$2=GRID!$B$1:$U$1)*(КАЛЕНДАРЬ!AD22=GRID!$B$3:$U$3),0))*GRID!$H$45*(1-GRID!$H$46),0))</f>
        <v>29250.000000000004</v>
      </c>
      <c r="E309" s="5" cm="1">
        <f t="array" ref="E309">IF($I$2="Длительное проживание от 10 ночей ",
INDEX(GRID!$B$4:$U$15,MATCH(E$7,GRID!$A$4:$A$15,0),MATCH(1,($U$2=GRID!$B$1:$U$1)*(КАЛЕНДАРЬ!AD22=GRID!$B$3:$U$3),0))*GRID!$H$45,
ROUNDUP(INDEX(GRID!$B$4:$U$15,MATCH(E$7,GRID!$A$4:$A$15,0),MATCH(1,($U$2=GRID!$B$1:$U$1)*(КАЛЕНДАРЬ!AD22=GRID!$B$3:$U$3),0))*GRID!$H$45*(1-GRID!$H$46),0))</f>
        <v>29700</v>
      </c>
      <c r="F309" s="5" cm="1">
        <f t="array" ref="F309">IF($I$2="Длительное проживание от 10 ночей ",
INDEX(GRID!$B$18:$U$29,MATCH(E$7,GRID!$A$18:$A$29,0),MATCH(1,($U$2=GRID!$B$1:$U$1)*(КАЛЕНДАРЬ!AD22=GRID!$B$3:$U$3),0))*GRID!$H$45,
ROUNDUP(INDEX(GRID!$B$18:$U$29,MATCH(E$7,GRID!$A$18:$A$29,0),MATCH(1,($U$2=GRID!$B$1:$U$1)*(КАЛЕНДАРЬ!AD22=GRID!$B$3:$U$3),0))*GRID!$H$45*(1-GRID!$H$46),0))</f>
        <v>34200</v>
      </c>
      <c r="G309" s="50" t="s">
        <v>105</v>
      </c>
      <c r="H309" s="50" t="s">
        <v>105</v>
      </c>
      <c r="I309" s="5" cm="1">
        <f t="array" ref="I309">IF($I$2="Длительное проживание от 10 ночей ",
INDEX(GRID!$B$4:$U$15,MATCH(I$7,GRID!$A$4:$A$15,0),MATCH(1,($U$2=GRID!$B$1:$U$1)*(КАЛЕНДАРЬ!AD22=GRID!$B$3:$U$3),0))*GRID!$H$45,
ROUNDUP(INDEX(GRID!$B$4:$U$15,MATCH(I$7,GRID!$A$4:$A$15,0),MATCH(1,($U$2=GRID!$B$1:$U$1)*(КАЛЕНДАРЬ!AD22=GRID!$B$3:$U$3),0))*GRID!$H$45*(1-GRID!$H$46),0))</f>
        <v>39060</v>
      </c>
      <c r="J309" s="5" cm="1">
        <f t="array" ref="J309">IF($I$2="Длительное проживание от 10 ночей ",
INDEX(GRID!$B$18:$U$29,MATCH(I$7,GRID!$A$18:$A$29,0),MATCH(1,($U$2=GRID!$B$1:$U$1)*(КАЛЕНДАРЬ!AD22=GRID!$B$3:$U$3),0))*GRID!$H$45,
ROUNDUP(INDEX(GRID!$B$18:$U$29,MATCH(I$7,GRID!$A$18:$A$29,0),MATCH(1,($U$2=GRID!$B$1:$U$1)*(КАЛЕНДАРЬ!AD22=GRID!$B$3:$U$3),0))*GRID!$H$45*(1-GRID!$H$46),0))</f>
        <v>43560</v>
      </c>
      <c r="K309" s="50" t="s">
        <v>105</v>
      </c>
      <c r="L309" s="50" t="s">
        <v>105</v>
      </c>
      <c r="M309" s="5" cm="1">
        <f t="array" ref="M309">IF($I$2="Длительное проживание от 10 ночей ",
INDEX(GRID!$B$4:$U$15,MATCH(M$7,GRID!$A$4:$A$15,0),MATCH(1,($U$2=GRID!$B$1:$U$1)*(КАЛЕНДАРЬ!AD22=GRID!$B$3:$U$3),0))*GRID!$H$45,
ROUNDUP(INDEX(GRID!$B$4:$U$15,MATCH(M$7,GRID!$A$4:$A$15,0),MATCH(1,($U$2=GRID!$B$1:$U$1)*(КАЛЕНДАРЬ!AD22=GRID!$B$3:$U$3),0))*GRID!$H$45*(1-GRID!$H$46),0))</f>
        <v>62550</v>
      </c>
      <c r="N309" s="5" cm="1">
        <f t="array" ref="N309">IF($I$2="Длительное проживание от 10 ночей ",
INDEX(GRID!$B$18:$U$29,MATCH(M$7,GRID!$A$18:$A$29,0),MATCH(1,($U$2=GRID!$B$1:$U$1)*(КАЛЕНДАРЬ!AD22=GRID!$B$3:$U$3),0))*GRID!$H$45,
ROUNDUP(INDEX(GRID!$B$18:$U$29,MATCH(M$7,GRID!$A$18:$A$29,0),MATCH(1,($U$2=GRID!$B$1:$U$1)*(КАЛЕНДАРЬ!AD22=GRID!$B$3:$U$3),0))*GRID!$H$45*(1-GRID!$H$46),0))</f>
        <v>67050</v>
      </c>
      <c r="O309" s="50" t="s">
        <v>105</v>
      </c>
      <c r="P309" s="5" cm="1">
        <f t="array" ref="P309">IF($I$2="Длительное проживание от 10 ночей ",
INDEX(GRID!$B$4:$U$15,MATCH(P$7,GRID!$A$4:$A$15,0),MATCH(1,($U$2=GRID!$B$1:$U$1)*(КАЛЕНДАРЬ!AD22=GRID!$B$3:$U$3),0))*GRID!$H$45,
ROUNDUP(INDEX(GRID!$B$4:$U$15,MATCH(P$7,GRID!$A$4:$A$15,0),MATCH(1,($U$2=GRID!$B$1:$U$1)*(КАЛЕНДАРЬ!AD22=GRID!$B$3:$U$3),0))*GRID!$H$45*(1-GRID!$H$46),0))</f>
        <v>130860</v>
      </c>
      <c r="Q309" s="5" cm="1">
        <f t="array" ref="Q309">IF($I$2="Длительное проживание от 10 ночей ",
INDEX(GRID!$B$4:$U$15,MATCH(Q$7,GRID!$A$4:$A$15,0),MATCH(1,($U$2=GRID!$B$1:$U$1)*(КАЛЕНДАРЬ!AD22=GRID!$B$3:$U$3),0))*GRID!$H$45,
ROUNDUP(INDEX(GRID!$B$4:$U$15,MATCH(Q$7,GRID!$A$4:$A$15,0),MATCH(1,($U$2=GRID!$B$1:$U$1)*(КАЛЕНДАРЬ!AD22=GRID!$B$3:$U$3),0))*GRID!$H$45*(1-GRID!$H$46),0))</f>
        <v>153810</v>
      </c>
      <c r="R309" s="50" t="s">
        <v>105</v>
      </c>
      <c r="S309" s="50" t="s">
        <v>105</v>
      </c>
      <c r="T309" s="50" t="s">
        <v>105</v>
      </c>
    </row>
    <row r="310" spans="1:20" hidden="1">
      <c r="A310" s="56" t="s">
        <v>12</v>
      </c>
      <c r="B310" s="57">
        <v>20</v>
      </c>
      <c r="C310" s="5" cm="1">
        <f t="array" ref="C310">IF($I$2="Длительное проживание от 10 ночей ",
INDEX(GRID!$B$4:$U$15,MATCH(C$7,GRID!$A$4:$A$15,0),MATCH(1,($U$2=GRID!$B$1:$U$1)*(КАЛЕНДАРЬ!AD23=GRID!$B$3:$U$3),0))*GRID!$H$45,
ROUNDUP(INDEX(GRID!$B$4:$U$15,MATCH(C$7,GRID!$A$4:$A$15,0),MATCH(1,($U$2=GRID!$B$1:$U$1)*(КАЛЕНДАРЬ!AD23=GRID!$B$3:$U$3),0))*GRID!$H$45*(1-GRID!$H$46),0))</f>
        <v>24750.000000000004</v>
      </c>
      <c r="D310" s="5" cm="1">
        <f t="array" ref="D310">IF($I$2="Длительное проживание от 10 ночей ",
INDEX(GRID!$B$18:$U$29,MATCH(C$7,GRID!$A$18:$A$29,0),MATCH(1,($U$2=GRID!$B$1:$U$1)*(КАЛЕНДАРЬ!AD23=GRID!$B$3:$U$3),0))*GRID!$H$45,
ROUNDUP(INDEX(GRID!$B$18:$U$29,MATCH(C$7,GRID!$A$18:$A$29,0),MATCH(1,($U$2=GRID!$B$1:$U$1)*(КАЛЕНДАРЬ!AD23=GRID!$B$3:$U$3),0))*GRID!$H$45*(1-GRID!$H$46),0))</f>
        <v>29250.000000000004</v>
      </c>
      <c r="E310" s="5" cm="1">
        <f t="array" ref="E310">IF($I$2="Длительное проживание от 10 ночей ",
INDEX(GRID!$B$4:$U$15,MATCH(E$7,GRID!$A$4:$A$15,0),MATCH(1,($U$2=GRID!$B$1:$U$1)*(КАЛЕНДАРЬ!AD23=GRID!$B$3:$U$3),0))*GRID!$H$45,
ROUNDUP(INDEX(GRID!$B$4:$U$15,MATCH(E$7,GRID!$A$4:$A$15,0),MATCH(1,($U$2=GRID!$B$1:$U$1)*(КАЛЕНДАРЬ!AD23=GRID!$B$3:$U$3),0))*GRID!$H$45*(1-GRID!$H$46),0))</f>
        <v>29700</v>
      </c>
      <c r="F310" s="5" cm="1">
        <f t="array" ref="F310">IF($I$2="Длительное проживание от 10 ночей ",
INDEX(GRID!$B$18:$U$29,MATCH(E$7,GRID!$A$18:$A$29,0),MATCH(1,($U$2=GRID!$B$1:$U$1)*(КАЛЕНДАРЬ!AD23=GRID!$B$3:$U$3),0))*GRID!$H$45,
ROUNDUP(INDEX(GRID!$B$18:$U$29,MATCH(E$7,GRID!$A$18:$A$29,0),MATCH(1,($U$2=GRID!$B$1:$U$1)*(КАЛЕНДАРЬ!AD23=GRID!$B$3:$U$3),0))*GRID!$H$45*(1-GRID!$H$46),0))</f>
        <v>34200</v>
      </c>
      <c r="G310" s="50" t="s">
        <v>105</v>
      </c>
      <c r="H310" s="50" t="s">
        <v>105</v>
      </c>
      <c r="I310" s="5" cm="1">
        <f t="array" ref="I310">IF($I$2="Длительное проживание от 10 ночей ",
INDEX(GRID!$B$4:$U$15,MATCH(I$7,GRID!$A$4:$A$15,0),MATCH(1,($U$2=GRID!$B$1:$U$1)*(КАЛЕНДАРЬ!AD23=GRID!$B$3:$U$3),0))*GRID!$H$45,
ROUNDUP(INDEX(GRID!$B$4:$U$15,MATCH(I$7,GRID!$A$4:$A$15,0),MATCH(1,($U$2=GRID!$B$1:$U$1)*(КАЛЕНДАРЬ!AD23=GRID!$B$3:$U$3),0))*GRID!$H$45*(1-GRID!$H$46),0))</f>
        <v>39060</v>
      </c>
      <c r="J310" s="5" cm="1">
        <f t="array" ref="J310">IF($I$2="Длительное проживание от 10 ночей ",
INDEX(GRID!$B$18:$U$29,MATCH(I$7,GRID!$A$18:$A$29,0),MATCH(1,($U$2=GRID!$B$1:$U$1)*(КАЛЕНДАРЬ!AD23=GRID!$B$3:$U$3),0))*GRID!$H$45,
ROUNDUP(INDEX(GRID!$B$18:$U$29,MATCH(I$7,GRID!$A$18:$A$29,0),MATCH(1,($U$2=GRID!$B$1:$U$1)*(КАЛЕНДАРЬ!AD23=GRID!$B$3:$U$3),0))*GRID!$H$45*(1-GRID!$H$46),0))</f>
        <v>43560</v>
      </c>
      <c r="K310" s="50" t="s">
        <v>105</v>
      </c>
      <c r="L310" s="50" t="s">
        <v>105</v>
      </c>
      <c r="M310" s="5" cm="1">
        <f t="array" ref="M310">IF($I$2="Длительное проживание от 10 ночей ",
INDEX(GRID!$B$4:$U$15,MATCH(M$7,GRID!$A$4:$A$15,0),MATCH(1,($U$2=GRID!$B$1:$U$1)*(КАЛЕНДАРЬ!AD23=GRID!$B$3:$U$3),0))*GRID!$H$45,
ROUNDUP(INDEX(GRID!$B$4:$U$15,MATCH(M$7,GRID!$A$4:$A$15,0),MATCH(1,($U$2=GRID!$B$1:$U$1)*(КАЛЕНДАРЬ!AD23=GRID!$B$3:$U$3),0))*GRID!$H$45*(1-GRID!$H$46),0))</f>
        <v>62550</v>
      </c>
      <c r="N310" s="5" cm="1">
        <f t="array" ref="N310">IF($I$2="Длительное проживание от 10 ночей ",
INDEX(GRID!$B$18:$U$29,MATCH(M$7,GRID!$A$18:$A$29,0),MATCH(1,($U$2=GRID!$B$1:$U$1)*(КАЛЕНДАРЬ!AD23=GRID!$B$3:$U$3),0))*GRID!$H$45,
ROUNDUP(INDEX(GRID!$B$18:$U$29,MATCH(M$7,GRID!$A$18:$A$29,0),MATCH(1,($U$2=GRID!$B$1:$U$1)*(КАЛЕНДАРЬ!AD23=GRID!$B$3:$U$3),0))*GRID!$H$45*(1-GRID!$H$46),0))</f>
        <v>67050</v>
      </c>
      <c r="O310" s="50" t="s">
        <v>105</v>
      </c>
      <c r="P310" s="5" cm="1">
        <f t="array" ref="P310">IF($I$2="Длительное проживание от 10 ночей ",
INDEX(GRID!$B$4:$U$15,MATCH(P$7,GRID!$A$4:$A$15,0),MATCH(1,($U$2=GRID!$B$1:$U$1)*(КАЛЕНДАРЬ!AD23=GRID!$B$3:$U$3),0))*GRID!$H$45,
ROUNDUP(INDEX(GRID!$B$4:$U$15,MATCH(P$7,GRID!$A$4:$A$15,0),MATCH(1,($U$2=GRID!$B$1:$U$1)*(КАЛЕНДАРЬ!AD23=GRID!$B$3:$U$3),0))*GRID!$H$45*(1-GRID!$H$46),0))</f>
        <v>130860</v>
      </c>
      <c r="Q310" s="5" cm="1">
        <f t="array" ref="Q310">IF($I$2="Длительное проживание от 10 ночей ",
INDEX(GRID!$B$4:$U$15,MATCH(Q$7,GRID!$A$4:$A$15,0),MATCH(1,($U$2=GRID!$B$1:$U$1)*(КАЛЕНДАРЬ!AD23=GRID!$B$3:$U$3),0))*GRID!$H$45,
ROUNDUP(INDEX(GRID!$B$4:$U$15,MATCH(Q$7,GRID!$A$4:$A$15,0),MATCH(1,($U$2=GRID!$B$1:$U$1)*(КАЛЕНДАРЬ!AD23=GRID!$B$3:$U$3),0))*GRID!$H$45*(1-GRID!$H$46),0))</f>
        <v>153810</v>
      </c>
      <c r="R310" s="50" t="s">
        <v>105</v>
      </c>
      <c r="S310" s="50" t="s">
        <v>105</v>
      </c>
      <c r="T310" s="50" t="s">
        <v>105</v>
      </c>
    </row>
    <row r="311" spans="1:20" hidden="1">
      <c r="A311" s="56" t="s">
        <v>13</v>
      </c>
      <c r="B311" s="57">
        <v>21</v>
      </c>
      <c r="C311" s="5" cm="1">
        <f t="array" ref="C311">IF($I$2="Длительное проживание от 10 ночей ",
INDEX(GRID!$B$4:$U$15,MATCH(C$7,GRID!$A$4:$A$15,0),MATCH(1,($U$2=GRID!$B$1:$U$1)*(КАЛЕНДАРЬ!AD24=GRID!$B$3:$U$3),0))*GRID!$H$45,
ROUNDUP(INDEX(GRID!$B$4:$U$15,MATCH(C$7,GRID!$A$4:$A$15,0),MATCH(1,($U$2=GRID!$B$1:$U$1)*(КАЛЕНДАРЬ!AD24=GRID!$B$3:$U$3),0))*GRID!$H$45*(1-GRID!$H$46),0))</f>
        <v>32850</v>
      </c>
      <c r="D311" s="5" cm="1">
        <f t="array" ref="D311">IF($I$2="Длительное проживание от 10 ночей ",
INDEX(GRID!$B$18:$U$29,MATCH(C$7,GRID!$A$18:$A$29,0),MATCH(1,($U$2=GRID!$B$1:$U$1)*(КАЛЕНДАРЬ!AD24=GRID!$B$3:$U$3),0))*GRID!$H$45,
ROUNDUP(INDEX(GRID!$B$18:$U$29,MATCH(C$7,GRID!$A$18:$A$29,0),MATCH(1,($U$2=GRID!$B$1:$U$1)*(КАЛЕНДАРЬ!AD24=GRID!$B$3:$U$3),0))*GRID!$H$45*(1-GRID!$H$46),0))</f>
        <v>37350</v>
      </c>
      <c r="E311" s="5" cm="1">
        <f t="array" ref="E311">IF($I$2="Длительное проживание от 10 ночей ",
INDEX(GRID!$B$4:$U$15,MATCH(E$7,GRID!$A$4:$A$15,0),MATCH(1,($U$2=GRID!$B$1:$U$1)*(КАЛЕНДАРЬ!AD24=GRID!$B$3:$U$3),0))*GRID!$H$45,
ROUNDUP(INDEX(GRID!$B$4:$U$15,MATCH(E$7,GRID!$A$4:$A$15,0),MATCH(1,($U$2=GRID!$B$1:$U$1)*(КАЛЕНДАРЬ!AD24=GRID!$B$3:$U$3),0))*GRID!$H$45*(1-GRID!$H$46),0))</f>
        <v>39330</v>
      </c>
      <c r="F311" s="5" cm="1">
        <f t="array" ref="F311">IF($I$2="Длительное проживание от 10 ночей ",
INDEX(GRID!$B$18:$U$29,MATCH(E$7,GRID!$A$18:$A$29,0),MATCH(1,($U$2=GRID!$B$1:$U$1)*(КАЛЕНДАРЬ!AD24=GRID!$B$3:$U$3),0))*GRID!$H$45,
ROUNDUP(INDEX(GRID!$B$18:$U$29,MATCH(E$7,GRID!$A$18:$A$29,0),MATCH(1,($U$2=GRID!$B$1:$U$1)*(КАЛЕНДАРЬ!AD24=GRID!$B$3:$U$3),0))*GRID!$H$45*(1-GRID!$H$46),0))</f>
        <v>43830</v>
      </c>
      <c r="G311" s="50" t="s">
        <v>105</v>
      </c>
      <c r="H311" s="50" t="s">
        <v>105</v>
      </c>
      <c r="I311" s="5" cm="1">
        <f t="array" ref="I311">IF($I$2="Длительное проживание от 10 ночей ",
INDEX(GRID!$B$4:$U$15,MATCH(I$7,GRID!$A$4:$A$15,0),MATCH(1,($U$2=GRID!$B$1:$U$1)*(КАЛЕНДАРЬ!AD24=GRID!$B$3:$U$3),0))*GRID!$H$45,
ROUNDUP(INDEX(GRID!$B$4:$U$15,MATCH(I$7,GRID!$A$4:$A$15,0),MATCH(1,($U$2=GRID!$B$1:$U$1)*(КАЛЕНДАРЬ!AD24=GRID!$B$3:$U$3),0))*GRID!$H$45*(1-GRID!$H$46),0))</f>
        <v>50580</v>
      </c>
      <c r="J311" s="5" cm="1">
        <f t="array" ref="J311">IF($I$2="Длительное проживание от 10 ночей ",
INDEX(GRID!$B$18:$U$29,MATCH(I$7,GRID!$A$18:$A$29,0),MATCH(1,($U$2=GRID!$B$1:$U$1)*(КАЛЕНДАРЬ!AD24=GRID!$B$3:$U$3),0))*GRID!$H$45,
ROUNDUP(INDEX(GRID!$B$18:$U$29,MATCH(I$7,GRID!$A$18:$A$29,0),MATCH(1,($U$2=GRID!$B$1:$U$1)*(КАЛЕНДАРЬ!AD24=GRID!$B$3:$U$3),0))*GRID!$H$45*(1-GRID!$H$46),0))</f>
        <v>55080</v>
      </c>
      <c r="K311" s="50" t="s">
        <v>105</v>
      </c>
      <c r="L311" s="50" t="s">
        <v>105</v>
      </c>
      <c r="M311" s="5" cm="1">
        <f t="array" ref="M311">IF($I$2="Длительное проживание от 10 ночей ",
INDEX(GRID!$B$4:$U$15,MATCH(M$7,GRID!$A$4:$A$15,0),MATCH(1,($U$2=GRID!$B$1:$U$1)*(КАЛЕНДАРЬ!AD24=GRID!$B$3:$U$3),0))*GRID!$H$45,
ROUNDUP(INDEX(GRID!$B$4:$U$15,MATCH(M$7,GRID!$A$4:$A$15,0),MATCH(1,($U$2=GRID!$B$1:$U$1)*(КАЛЕНДАРЬ!AD24=GRID!$B$3:$U$3),0))*GRID!$H$45*(1-GRID!$H$46),0))</f>
        <v>75870</v>
      </c>
      <c r="N311" s="5" cm="1">
        <f t="array" ref="N311">IF($I$2="Длительное проживание от 10 ночей ",
INDEX(GRID!$B$18:$U$29,MATCH(M$7,GRID!$A$18:$A$29,0),MATCH(1,($U$2=GRID!$B$1:$U$1)*(КАЛЕНДАРЬ!AD24=GRID!$B$3:$U$3),0))*GRID!$H$45,
ROUNDUP(INDEX(GRID!$B$18:$U$29,MATCH(M$7,GRID!$A$18:$A$29,0),MATCH(1,($U$2=GRID!$B$1:$U$1)*(КАЛЕНДАРЬ!AD24=GRID!$B$3:$U$3),0))*GRID!$H$45*(1-GRID!$H$46),0))</f>
        <v>80370</v>
      </c>
      <c r="O311" s="50" t="s">
        <v>105</v>
      </c>
      <c r="P311" s="5" cm="1">
        <f t="array" ref="P311">IF($I$2="Длительное проживание от 10 ночей ",
INDEX(GRID!$B$4:$U$15,MATCH(P$7,GRID!$A$4:$A$15,0),MATCH(1,($U$2=GRID!$B$1:$U$1)*(КАЛЕНДАРЬ!AD24=GRID!$B$3:$U$3),0))*GRID!$H$45,
ROUNDUP(INDEX(GRID!$B$4:$U$15,MATCH(P$7,GRID!$A$4:$A$15,0),MATCH(1,($U$2=GRID!$B$1:$U$1)*(КАЛЕНДАРЬ!AD24=GRID!$B$3:$U$3),0))*GRID!$H$45*(1-GRID!$H$46),0))</f>
        <v>148680</v>
      </c>
      <c r="Q311" s="5" cm="1">
        <f t="array" ref="Q311">IF($I$2="Длительное проживание от 10 ночей ",
INDEX(GRID!$B$4:$U$15,MATCH(Q$7,GRID!$A$4:$A$15,0),MATCH(1,($U$2=GRID!$B$1:$U$1)*(КАЛЕНДАРЬ!AD24=GRID!$B$3:$U$3),0))*GRID!$H$45,
ROUNDUP(INDEX(GRID!$B$4:$U$15,MATCH(Q$7,GRID!$A$4:$A$15,0),MATCH(1,($U$2=GRID!$B$1:$U$1)*(КАЛЕНДАРЬ!AD24=GRID!$B$3:$U$3),0))*GRID!$H$45*(1-GRID!$H$46),0))</f>
        <v>174330</v>
      </c>
      <c r="R311" s="50" t="s">
        <v>105</v>
      </c>
      <c r="S311" s="50" t="s">
        <v>105</v>
      </c>
      <c r="T311" s="50" t="s">
        <v>105</v>
      </c>
    </row>
    <row r="312" spans="1:20" hidden="1">
      <c r="A312" s="56" t="s">
        <v>14</v>
      </c>
      <c r="B312" s="57">
        <v>22</v>
      </c>
      <c r="C312" s="5" cm="1">
        <f t="array" ref="C312">IF($I$2="Длительное проживание от 10 ночей ",
INDEX(GRID!$B$4:$U$15,MATCH(C$7,GRID!$A$4:$A$15,0),MATCH(1,($U$2=GRID!$B$1:$U$1)*(КАЛЕНДАРЬ!AD25=GRID!$B$3:$U$3),0))*GRID!$H$45,
ROUNDUP(INDEX(GRID!$B$4:$U$15,MATCH(C$7,GRID!$A$4:$A$15,0),MATCH(1,($U$2=GRID!$B$1:$U$1)*(КАЛЕНДАРЬ!AD25=GRID!$B$3:$U$3),0))*GRID!$H$45*(1-GRID!$H$46),0))</f>
        <v>32850</v>
      </c>
      <c r="D312" s="5" cm="1">
        <f t="array" ref="D312">IF($I$2="Длительное проживание от 10 ночей ",
INDEX(GRID!$B$18:$U$29,MATCH(C$7,GRID!$A$18:$A$29,0),MATCH(1,($U$2=GRID!$B$1:$U$1)*(КАЛЕНДАРЬ!AD25=GRID!$B$3:$U$3),0))*GRID!$H$45,
ROUNDUP(INDEX(GRID!$B$18:$U$29,MATCH(C$7,GRID!$A$18:$A$29,0),MATCH(1,($U$2=GRID!$B$1:$U$1)*(КАЛЕНДАРЬ!AD25=GRID!$B$3:$U$3),0))*GRID!$H$45*(1-GRID!$H$46),0))</f>
        <v>37350</v>
      </c>
      <c r="E312" s="5" cm="1">
        <f t="array" ref="E312">IF($I$2="Длительное проживание от 10 ночей ",
INDEX(GRID!$B$4:$U$15,MATCH(E$7,GRID!$A$4:$A$15,0),MATCH(1,($U$2=GRID!$B$1:$U$1)*(КАЛЕНДАРЬ!AD25=GRID!$B$3:$U$3),0))*GRID!$H$45,
ROUNDUP(INDEX(GRID!$B$4:$U$15,MATCH(E$7,GRID!$A$4:$A$15,0),MATCH(1,($U$2=GRID!$B$1:$U$1)*(КАЛЕНДАРЬ!AD25=GRID!$B$3:$U$3),0))*GRID!$H$45*(1-GRID!$H$46),0))</f>
        <v>39330</v>
      </c>
      <c r="F312" s="5" cm="1">
        <f t="array" ref="F312">IF($I$2="Длительное проживание от 10 ночей ",
INDEX(GRID!$B$18:$U$29,MATCH(E$7,GRID!$A$18:$A$29,0),MATCH(1,($U$2=GRID!$B$1:$U$1)*(КАЛЕНДАРЬ!AD25=GRID!$B$3:$U$3),0))*GRID!$H$45,
ROUNDUP(INDEX(GRID!$B$18:$U$29,MATCH(E$7,GRID!$A$18:$A$29,0),MATCH(1,($U$2=GRID!$B$1:$U$1)*(КАЛЕНДАРЬ!AD25=GRID!$B$3:$U$3),0))*GRID!$H$45*(1-GRID!$H$46),0))</f>
        <v>43830</v>
      </c>
      <c r="G312" s="50" t="s">
        <v>105</v>
      </c>
      <c r="H312" s="50" t="s">
        <v>105</v>
      </c>
      <c r="I312" s="5" cm="1">
        <f t="array" ref="I312">IF($I$2="Длительное проживание от 10 ночей ",
INDEX(GRID!$B$4:$U$15,MATCH(I$7,GRID!$A$4:$A$15,0),MATCH(1,($U$2=GRID!$B$1:$U$1)*(КАЛЕНДАРЬ!AD25=GRID!$B$3:$U$3),0))*GRID!$H$45,
ROUNDUP(INDEX(GRID!$B$4:$U$15,MATCH(I$7,GRID!$A$4:$A$15,0),MATCH(1,($U$2=GRID!$B$1:$U$1)*(КАЛЕНДАРЬ!AD25=GRID!$B$3:$U$3),0))*GRID!$H$45*(1-GRID!$H$46),0))</f>
        <v>50580</v>
      </c>
      <c r="J312" s="5" cm="1">
        <f t="array" ref="J312">IF($I$2="Длительное проживание от 10 ночей ",
INDEX(GRID!$B$18:$U$29,MATCH(I$7,GRID!$A$18:$A$29,0),MATCH(1,($U$2=GRID!$B$1:$U$1)*(КАЛЕНДАРЬ!AD25=GRID!$B$3:$U$3),0))*GRID!$H$45,
ROUNDUP(INDEX(GRID!$B$18:$U$29,MATCH(I$7,GRID!$A$18:$A$29,0),MATCH(1,($U$2=GRID!$B$1:$U$1)*(КАЛЕНДАРЬ!AD25=GRID!$B$3:$U$3),0))*GRID!$H$45*(1-GRID!$H$46),0))</f>
        <v>55080</v>
      </c>
      <c r="K312" s="50" t="s">
        <v>105</v>
      </c>
      <c r="L312" s="50" t="s">
        <v>105</v>
      </c>
      <c r="M312" s="5" cm="1">
        <f t="array" ref="M312">IF($I$2="Длительное проживание от 10 ночей ",
INDEX(GRID!$B$4:$U$15,MATCH(M$7,GRID!$A$4:$A$15,0),MATCH(1,($U$2=GRID!$B$1:$U$1)*(КАЛЕНДАРЬ!AD25=GRID!$B$3:$U$3),0))*GRID!$H$45,
ROUNDUP(INDEX(GRID!$B$4:$U$15,MATCH(M$7,GRID!$A$4:$A$15,0),MATCH(1,($U$2=GRID!$B$1:$U$1)*(КАЛЕНДАРЬ!AD25=GRID!$B$3:$U$3),0))*GRID!$H$45*(1-GRID!$H$46),0))</f>
        <v>75870</v>
      </c>
      <c r="N312" s="5" cm="1">
        <f t="array" ref="N312">IF($I$2="Длительное проживание от 10 ночей ",
INDEX(GRID!$B$18:$U$29,MATCH(M$7,GRID!$A$18:$A$29,0),MATCH(1,($U$2=GRID!$B$1:$U$1)*(КАЛЕНДАРЬ!AD25=GRID!$B$3:$U$3),0))*GRID!$H$45,
ROUNDUP(INDEX(GRID!$B$18:$U$29,MATCH(M$7,GRID!$A$18:$A$29,0),MATCH(1,($U$2=GRID!$B$1:$U$1)*(КАЛЕНДАРЬ!AD25=GRID!$B$3:$U$3),0))*GRID!$H$45*(1-GRID!$H$46),0))</f>
        <v>80370</v>
      </c>
      <c r="O312" s="50" t="s">
        <v>105</v>
      </c>
      <c r="P312" s="5" cm="1">
        <f t="array" ref="P312">IF($I$2="Длительное проживание от 10 ночей ",
INDEX(GRID!$B$4:$U$15,MATCH(P$7,GRID!$A$4:$A$15,0),MATCH(1,($U$2=GRID!$B$1:$U$1)*(КАЛЕНДАРЬ!AD25=GRID!$B$3:$U$3),0))*GRID!$H$45,
ROUNDUP(INDEX(GRID!$B$4:$U$15,MATCH(P$7,GRID!$A$4:$A$15,0),MATCH(1,($U$2=GRID!$B$1:$U$1)*(КАЛЕНДАРЬ!AD25=GRID!$B$3:$U$3),0))*GRID!$H$45*(1-GRID!$H$46),0))</f>
        <v>148680</v>
      </c>
      <c r="Q312" s="5" cm="1">
        <f t="array" ref="Q312">IF($I$2="Длительное проживание от 10 ночей ",
INDEX(GRID!$B$4:$U$15,MATCH(Q$7,GRID!$A$4:$A$15,0),MATCH(1,($U$2=GRID!$B$1:$U$1)*(КАЛЕНДАРЬ!AD25=GRID!$B$3:$U$3),0))*GRID!$H$45,
ROUNDUP(INDEX(GRID!$B$4:$U$15,MATCH(Q$7,GRID!$A$4:$A$15,0),MATCH(1,($U$2=GRID!$B$1:$U$1)*(КАЛЕНДАРЬ!AD25=GRID!$B$3:$U$3),0))*GRID!$H$45*(1-GRID!$H$46),0))</f>
        <v>174330</v>
      </c>
      <c r="R312" s="50" t="s">
        <v>105</v>
      </c>
      <c r="S312" s="50" t="s">
        <v>105</v>
      </c>
      <c r="T312" s="50" t="s">
        <v>105</v>
      </c>
    </row>
    <row r="313" spans="1:20" hidden="1">
      <c r="A313" s="56" t="s">
        <v>15</v>
      </c>
      <c r="B313" s="57">
        <v>23</v>
      </c>
      <c r="C313" s="5" cm="1">
        <f t="array" ref="C313">IF($I$2="Длительное проживание от 10 ночей ",
INDEX(GRID!$B$4:$U$15,MATCH(C$7,GRID!$A$4:$A$15,0),MATCH(1,($U$2=GRID!$B$1:$U$1)*(КАЛЕНДАРЬ!AD26=GRID!$B$3:$U$3),0))*GRID!$H$45,
ROUNDUP(INDEX(GRID!$B$4:$U$15,MATCH(C$7,GRID!$A$4:$A$15,0),MATCH(1,($U$2=GRID!$B$1:$U$1)*(КАЛЕНДАРЬ!AD26=GRID!$B$3:$U$3),0))*GRID!$H$45*(1-GRID!$H$46),0))</f>
        <v>32850</v>
      </c>
      <c r="D313" s="5" cm="1">
        <f t="array" ref="D313">IF($I$2="Длительное проживание от 10 ночей ",
INDEX(GRID!$B$18:$U$29,MATCH(C$7,GRID!$A$18:$A$29,0),MATCH(1,($U$2=GRID!$B$1:$U$1)*(КАЛЕНДАРЬ!AD26=GRID!$B$3:$U$3),0))*GRID!$H$45,
ROUNDUP(INDEX(GRID!$B$18:$U$29,MATCH(C$7,GRID!$A$18:$A$29,0),MATCH(1,($U$2=GRID!$B$1:$U$1)*(КАЛЕНДАРЬ!AD26=GRID!$B$3:$U$3),0))*GRID!$H$45*(1-GRID!$H$46),0))</f>
        <v>37350</v>
      </c>
      <c r="E313" s="5" cm="1">
        <f t="array" ref="E313">IF($I$2="Длительное проживание от 10 ночей ",
INDEX(GRID!$B$4:$U$15,MATCH(E$7,GRID!$A$4:$A$15,0),MATCH(1,($U$2=GRID!$B$1:$U$1)*(КАЛЕНДАРЬ!AD26=GRID!$B$3:$U$3),0))*GRID!$H$45,
ROUNDUP(INDEX(GRID!$B$4:$U$15,MATCH(E$7,GRID!$A$4:$A$15,0),MATCH(1,($U$2=GRID!$B$1:$U$1)*(КАЛЕНДАРЬ!AD26=GRID!$B$3:$U$3),0))*GRID!$H$45*(1-GRID!$H$46),0))</f>
        <v>39330</v>
      </c>
      <c r="F313" s="5" cm="1">
        <f t="array" ref="F313">IF($I$2="Длительное проживание от 10 ночей ",
INDEX(GRID!$B$18:$U$29,MATCH(E$7,GRID!$A$18:$A$29,0),MATCH(1,($U$2=GRID!$B$1:$U$1)*(КАЛЕНДАРЬ!AD26=GRID!$B$3:$U$3),0))*GRID!$H$45,
ROUNDUP(INDEX(GRID!$B$18:$U$29,MATCH(E$7,GRID!$A$18:$A$29,0),MATCH(1,($U$2=GRID!$B$1:$U$1)*(КАЛЕНДАРЬ!AD26=GRID!$B$3:$U$3),0))*GRID!$H$45*(1-GRID!$H$46),0))</f>
        <v>43830</v>
      </c>
      <c r="G313" s="50" t="s">
        <v>105</v>
      </c>
      <c r="H313" s="50" t="s">
        <v>105</v>
      </c>
      <c r="I313" s="5" cm="1">
        <f t="array" ref="I313">IF($I$2="Длительное проживание от 10 ночей ",
INDEX(GRID!$B$4:$U$15,MATCH(I$7,GRID!$A$4:$A$15,0),MATCH(1,($U$2=GRID!$B$1:$U$1)*(КАЛЕНДАРЬ!AD26=GRID!$B$3:$U$3),0))*GRID!$H$45,
ROUNDUP(INDEX(GRID!$B$4:$U$15,MATCH(I$7,GRID!$A$4:$A$15,0),MATCH(1,($U$2=GRID!$B$1:$U$1)*(КАЛЕНДАРЬ!AD26=GRID!$B$3:$U$3),0))*GRID!$H$45*(1-GRID!$H$46),0))</f>
        <v>50580</v>
      </c>
      <c r="J313" s="5" cm="1">
        <f t="array" ref="J313">IF($I$2="Длительное проживание от 10 ночей ",
INDEX(GRID!$B$18:$U$29,MATCH(I$7,GRID!$A$18:$A$29,0),MATCH(1,($U$2=GRID!$B$1:$U$1)*(КАЛЕНДАРЬ!AD26=GRID!$B$3:$U$3),0))*GRID!$H$45,
ROUNDUP(INDEX(GRID!$B$18:$U$29,MATCH(I$7,GRID!$A$18:$A$29,0),MATCH(1,($U$2=GRID!$B$1:$U$1)*(КАЛЕНДАРЬ!AD26=GRID!$B$3:$U$3),0))*GRID!$H$45*(1-GRID!$H$46),0))</f>
        <v>55080</v>
      </c>
      <c r="K313" s="50" t="s">
        <v>105</v>
      </c>
      <c r="L313" s="50" t="s">
        <v>105</v>
      </c>
      <c r="M313" s="5" cm="1">
        <f t="array" ref="M313">IF($I$2="Длительное проживание от 10 ночей ",
INDEX(GRID!$B$4:$U$15,MATCH(M$7,GRID!$A$4:$A$15,0),MATCH(1,($U$2=GRID!$B$1:$U$1)*(КАЛЕНДАРЬ!AD26=GRID!$B$3:$U$3),0))*GRID!$H$45,
ROUNDUP(INDEX(GRID!$B$4:$U$15,MATCH(M$7,GRID!$A$4:$A$15,0),MATCH(1,($U$2=GRID!$B$1:$U$1)*(КАЛЕНДАРЬ!AD26=GRID!$B$3:$U$3),0))*GRID!$H$45*(1-GRID!$H$46),0))</f>
        <v>75870</v>
      </c>
      <c r="N313" s="5" cm="1">
        <f t="array" ref="N313">IF($I$2="Длительное проживание от 10 ночей ",
INDEX(GRID!$B$18:$U$29,MATCH(M$7,GRID!$A$18:$A$29,0),MATCH(1,($U$2=GRID!$B$1:$U$1)*(КАЛЕНДАРЬ!AD26=GRID!$B$3:$U$3),0))*GRID!$H$45,
ROUNDUP(INDEX(GRID!$B$18:$U$29,MATCH(M$7,GRID!$A$18:$A$29,0),MATCH(1,($U$2=GRID!$B$1:$U$1)*(КАЛЕНДАРЬ!AD26=GRID!$B$3:$U$3),0))*GRID!$H$45*(1-GRID!$H$46),0))</f>
        <v>80370</v>
      </c>
      <c r="O313" s="50" t="s">
        <v>105</v>
      </c>
      <c r="P313" s="5" cm="1">
        <f t="array" ref="P313">IF($I$2="Длительное проживание от 10 ночей ",
INDEX(GRID!$B$4:$U$15,MATCH(P$7,GRID!$A$4:$A$15,0),MATCH(1,($U$2=GRID!$B$1:$U$1)*(КАЛЕНДАРЬ!AD26=GRID!$B$3:$U$3),0))*GRID!$H$45,
ROUNDUP(INDEX(GRID!$B$4:$U$15,MATCH(P$7,GRID!$A$4:$A$15,0),MATCH(1,($U$2=GRID!$B$1:$U$1)*(КАЛЕНДАРЬ!AD26=GRID!$B$3:$U$3),0))*GRID!$H$45*(1-GRID!$H$46),0))</f>
        <v>148680</v>
      </c>
      <c r="Q313" s="5" cm="1">
        <f t="array" ref="Q313">IF($I$2="Длительное проживание от 10 ночей ",
INDEX(GRID!$B$4:$U$15,MATCH(Q$7,GRID!$A$4:$A$15,0),MATCH(1,($U$2=GRID!$B$1:$U$1)*(КАЛЕНДАРЬ!AD26=GRID!$B$3:$U$3),0))*GRID!$H$45,
ROUNDUP(INDEX(GRID!$B$4:$U$15,MATCH(Q$7,GRID!$A$4:$A$15,0),MATCH(1,($U$2=GRID!$B$1:$U$1)*(КАЛЕНДАРЬ!AD26=GRID!$B$3:$U$3),0))*GRID!$H$45*(1-GRID!$H$46),0))</f>
        <v>174330</v>
      </c>
      <c r="R313" s="50" t="s">
        <v>105</v>
      </c>
      <c r="S313" s="50" t="s">
        <v>105</v>
      </c>
      <c r="T313" s="50" t="s">
        <v>105</v>
      </c>
    </row>
    <row r="314" spans="1:20" hidden="1">
      <c r="A314" s="56" t="s">
        <v>16</v>
      </c>
      <c r="B314" s="57">
        <v>24</v>
      </c>
      <c r="C314" s="5" cm="1">
        <f t="array" ref="C314">IF($I$2="Длительное проживание от 10 ночей ",
INDEX(GRID!$B$4:$U$15,MATCH(C$7,GRID!$A$4:$A$15,0),MATCH(1,($U$2=GRID!$B$1:$U$1)*(КАЛЕНДАРЬ!AD27=GRID!$B$3:$U$3),0))*GRID!$H$45,
ROUNDUP(INDEX(GRID!$B$4:$U$15,MATCH(C$7,GRID!$A$4:$A$15,0),MATCH(1,($U$2=GRID!$B$1:$U$1)*(КАЛЕНДАРЬ!AD27=GRID!$B$3:$U$3),0))*GRID!$H$45*(1-GRID!$H$46),0))</f>
        <v>32850</v>
      </c>
      <c r="D314" s="5" cm="1">
        <f t="array" ref="D314">IF($I$2="Длительное проживание от 10 ночей ",
INDEX(GRID!$B$18:$U$29,MATCH(C$7,GRID!$A$18:$A$29,0),MATCH(1,($U$2=GRID!$B$1:$U$1)*(КАЛЕНДАРЬ!AD27=GRID!$B$3:$U$3),0))*GRID!$H$45,
ROUNDUP(INDEX(GRID!$B$18:$U$29,MATCH(C$7,GRID!$A$18:$A$29,0),MATCH(1,($U$2=GRID!$B$1:$U$1)*(КАЛЕНДАРЬ!AD27=GRID!$B$3:$U$3),0))*GRID!$H$45*(1-GRID!$H$46),0))</f>
        <v>37350</v>
      </c>
      <c r="E314" s="5" cm="1">
        <f t="array" ref="E314">IF($I$2="Длительное проживание от 10 ночей ",
INDEX(GRID!$B$4:$U$15,MATCH(E$7,GRID!$A$4:$A$15,0),MATCH(1,($U$2=GRID!$B$1:$U$1)*(КАЛЕНДАРЬ!AD27=GRID!$B$3:$U$3),0))*GRID!$H$45,
ROUNDUP(INDEX(GRID!$B$4:$U$15,MATCH(E$7,GRID!$A$4:$A$15,0),MATCH(1,($U$2=GRID!$B$1:$U$1)*(КАЛЕНДАРЬ!AD27=GRID!$B$3:$U$3),0))*GRID!$H$45*(1-GRID!$H$46),0))</f>
        <v>39330</v>
      </c>
      <c r="F314" s="5" cm="1">
        <f t="array" ref="F314">IF($I$2="Длительное проживание от 10 ночей ",
INDEX(GRID!$B$18:$U$29,MATCH(E$7,GRID!$A$18:$A$29,0),MATCH(1,($U$2=GRID!$B$1:$U$1)*(КАЛЕНДАРЬ!AD27=GRID!$B$3:$U$3),0))*GRID!$H$45,
ROUNDUP(INDEX(GRID!$B$18:$U$29,MATCH(E$7,GRID!$A$18:$A$29,0),MATCH(1,($U$2=GRID!$B$1:$U$1)*(КАЛЕНДАРЬ!AD27=GRID!$B$3:$U$3),0))*GRID!$H$45*(1-GRID!$H$46),0))</f>
        <v>43830</v>
      </c>
      <c r="G314" s="50" t="s">
        <v>105</v>
      </c>
      <c r="H314" s="50" t="s">
        <v>105</v>
      </c>
      <c r="I314" s="5" cm="1">
        <f t="array" ref="I314">IF($I$2="Длительное проживание от 10 ночей ",
INDEX(GRID!$B$4:$U$15,MATCH(I$7,GRID!$A$4:$A$15,0),MATCH(1,($U$2=GRID!$B$1:$U$1)*(КАЛЕНДАРЬ!AD27=GRID!$B$3:$U$3),0))*GRID!$H$45,
ROUNDUP(INDEX(GRID!$B$4:$U$15,MATCH(I$7,GRID!$A$4:$A$15,0),MATCH(1,($U$2=GRID!$B$1:$U$1)*(КАЛЕНДАРЬ!AD27=GRID!$B$3:$U$3),0))*GRID!$H$45*(1-GRID!$H$46),0))</f>
        <v>50580</v>
      </c>
      <c r="J314" s="5" cm="1">
        <f t="array" ref="J314">IF($I$2="Длительное проживание от 10 ночей ",
INDEX(GRID!$B$18:$U$29,MATCH(I$7,GRID!$A$18:$A$29,0),MATCH(1,($U$2=GRID!$B$1:$U$1)*(КАЛЕНДАРЬ!AD27=GRID!$B$3:$U$3),0))*GRID!$H$45,
ROUNDUP(INDEX(GRID!$B$18:$U$29,MATCH(I$7,GRID!$A$18:$A$29,0),MATCH(1,($U$2=GRID!$B$1:$U$1)*(КАЛЕНДАРЬ!AD27=GRID!$B$3:$U$3),0))*GRID!$H$45*(1-GRID!$H$46),0))</f>
        <v>55080</v>
      </c>
      <c r="K314" s="50" t="s">
        <v>105</v>
      </c>
      <c r="L314" s="50" t="s">
        <v>105</v>
      </c>
      <c r="M314" s="5" cm="1">
        <f t="array" ref="M314">IF($I$2="Длительное проживание от 10 ночей ",
INDEX(GRID!$B$4:$U$15,MATCH(M$7,GRID!$A$4:$A$15,0),MATCH(1,($U$2=GRID!$B$1:$U$1)*(КАЛЕНДАРЬ!AD27=GRID!$B$3:$U$3),0))*GRID!$H$45,
ROUNDUP(INDEX(GRID!$B$4:$U$15,MATCH(M$7,GRID!$A$4:$A$15,0),MATCH(1,($U$2=GRID!$B$1:$U$1)*(КАЛЕНДАРЬ!AD27=GRID!$B$3:$U$3),0))*GRID!$H$45*(1-GRID!$H$46),0))</f>
        <v>75870</v>
      </c>
      <c r="N314" s="5" cm="1">
        <f t="array" ref="N314">IF($I$2="Длительное проживание от 10 ночей ",
INDEX(GRID!$B$18:$U$29,MATCH(M$7,GRID!$A$18:$A$29,0),MATCH(1,($U$2=GRID!$B$1:$U$1)*(КАЛЕНДАРЬ!AD27=GRID!$B$3:$U$3),0))*GRID!$H$45,
ROUNDUP(INDEX(GRID!$B$18:$U$29,MATCH(M$7,GRID!$A$18:$A$29,0),MATCH(1,($U$2=GRID!$B$1:$U$1)*(КАЛЕНДАРЬ!AD27=GRID!$B$3:$U$3),0))*GRID!$H$45*(1-GRID!$H$46),0))</f>
        <v>80370</v>
      </c>
      <c r="O314" s="50" t="s">
        <v>105</v>
      </c>
      <c r="P314" s="5" cm="1">
        <f t="array" ref="P314">IF($I$2="Длительное проживание от 10 ночей ",
INDEX(GRID!$B$4:$U$15,MATCH(P$7,GRID!$A$4:$A$15,0),MATCH(1,($U$2=GRID!$B$1:$U$1)*(КАЛЕНДАРЬ!AD27=GRID!$B$3:$U$3),0))*GRID!$H$45,
ROUNDUP(INDEX(GRID!$B$4:$U$15,MATCH(P$7,GRID!$A$4:$A$15,0),MATCH(1,($U$2=GRID!$B$1:$U$1)*(КАЛЕНДАРЬ!AD27=GRID!$B$3:$U$3),0))*GRID!$H$45*(1-GRID!$H$46),0))</f>
        <v>148680</v>
      </c>
      <c r="Q314" s="5" cm="1">
        <f t="array" ref="Q314">IF($I$2="Длительное проживание от 10 ночей ",
INDEX(GRID!$B$4:$U$15,MATCH(Q$7,GRID!$A$4:$A$15,0),MATCH(1,($U$2=GRID!$B$1:$U$1)*(КАЛЕНДАРЬ!AD27=GRID!$B$3:$U$3),0))*GRID!$H$45,
ROUNDUP(INDEX(GRID!$B$4:$U$15,MATCH(Q$7,GRID!$A$4:$A$15,0),MATCH(1,($U$2=GRID!$B$1:$U$1)*(КАЛЕНДАРЬ!AD27=GRID!$B$3:$U$3),0))*GRID!$H$45*(1-GRID!$H$46),0))</f>
        <v>174330</v>
      </c>
      <c r="R314" s="50" t="s">
        <v>105</v>
      </c>
      <c r="S314" s="50" t="s">
        <v>105</v>
      </c>
      <c r="T314" s="50" t="s">
        <v>105</v>
      </c>
    </row>
    <row r="315" spans="1:20" hidden="1">
      <c r="A315" s="56" t="s">
        <v>17</v>
      </c>
      <c r="B315" s="57">
        <v>25</v>
      </c>
      <c r="C315" s="5" cm="1">
        <f t="array" ref="C315">IF($I$2="Длительное проживание от 10 ночей ",
INDEX(GRID!$B$4:$U$15,MATCH(C$7,GRID!$A$4:$A$15,0),MATCH(1,($U$2=GRID!$B$1:$U$1)*(КАЛЕНДАРЬ!AD28=GRID!$B$3:$U$3),0))*GRID!$H$45,
ROUNDUP(INDEX(GRID!$B$4:$U$15,MATCH(C$7,GRID!$A$4:$A$15,0),MATCH(1,($U$2=GRID!$B$1:$U$1)*(КАЛЕНДАРЬ!AD28=GRID!$B$3:$U$3),0))*GRID!$H$45*(1-GRID!$H$46),0))</f>
        <v>32850</v>
      </c>
      <c r="D315" s="5" cm="1">
        <f t="array" ref="D315">IF($I$2="Длительное проживание от 10 ночей ",
INDEX(GRID!$B$18:$U$29,MATCH(C$7,GRID!$A$18:$A$29,0),MATCH(1,($U$2=GRID!$B$1:$U$1)*(КАЛЕНДАРЬ!AD28=GRID!$B$3:$U$3),0))*GRID!$H$45,
ROUNDUP(INDEX(GRID!$B$18:$U$29,MATCH(C$7,GRID!$A$18:$A$29,0),MATCH(1,($U$2=GRID!$B$1:$U$1)*(КАЛЕНДАРЬ!AD28=GRID!$B$3:$U$3),0))*GRID!$H$45*(1-GRID!$H$46),0))</f>
        <v>37350</v>
      </c>
      <c r="E315" s="5" cm="1">
        <f t="array" ref="E315">IF($I$2="Длительное проживание от 10 ночей ",
INDEX(GRID!$B$4:$U$15,MATCH(E$7,GRID!$A$4:$A$15,0),MATCH(1,($U$2=GRID!$B$1:$U$1)*(КАЛЕНДАРЬ!AD28=GRID!$B$3:$U$3),0))*GRID!$H$45,
ROUNDUP(INDEX(GRID!$B$4:$U$15,MATCH(E$7,GRID!$A$4:$A$15,0),MATCH(1,($U$2=GRID!$B$1:$U$1)*(КАЛЕНДАРЬ!AD28=GRID!$B$3:$U$3),0))*GRID!$H$45*(1-GRID!$H$46),0))</f>
        <v>39330</v>
      </c>
      <c r="F315" s="5" cm="1">
        <f t="array" ref="F315">IF($I$2="Длительное проживание от 10 ночей ",
INDEX(GRID!$B$18:$U$29,MATCH(E$7,GRID!$A$18:$A$29,0),MATCH(1,($U$2=GRID!$B$1:$U$1)*(КАЛЕНДАРЬ!AD28=GRID!$B$3:$U$3),0))*GRID!$H$45,
ROUNDUP(INDEX(GRID!$B$18:$U$29,MATCH(E$7,GRID!$A$18:$A$29,0),MATCH(1,($U$2=GRID!$B$1:$U$1)*(КАЛЕНДАРЬ!AD28=GRID!$B$3:$U$3),0))*GRID!$H$45*(1-GRID!$H$46),0))</f>
        <v>43830</v>
      </c>
      <c r="G315" s="50" t="s">
        <v>105</v>
      </c>
      <c r="H315" s="50" t="s">
        <v>105</v>
      </c>
      <c r="I315" s="5" cm="1">
        <f t="array" ref="I315">IF($I$2="Длительное проживание от 10 ночей ",
INDEX(GRID!$B$4:$U$15,MATCH(I$7,GRID!$A$4:$A$15,0),MATCH(1,($U$2=GRID!$B$1:$U$1)*(КАЛЕНДАРЬ!AD28=GRID!$B$3:$U$3),0))*GRID!$H$45,
ROUNDUP(INDEX(GRID!$B$4:$U$15,MATCH(I$7,GRID!$A$4:$A$15,0),MATCH(1,($U$2=GRID!$B$1:$U$1)*(КАЛЕНДАРЬ!AD28=GRID!$B$3:$U$3),0))*GRID!$H$45*(1-GRID!$H$46),0))</f>
        <v>50580</v>
      </c>
      <c r="J315" s="5" cm="1">
        <f t="array" ref="J315">IF($I$2="Длительное проживание от 10 ночей ",
INDEX(GRID!$B$18:$U$29,MATCH(I$7,GRID!$A$18:$A$29,0),MATCH(1,($U$2=GRID!$B$1:$U$1)*(КАЛЕНДАРЬ!AD28=GRID!$B$3:$U$3),0))*GRID!$H$45,
ROUNDUP(INDEX(GRID!$B$18:$U$29,MATCH(I$7,GRID!$A$18:$A$29,0),MATCH(1,($U$2=GRID!$B$1:$U$1)*(КАЛЕНДАРЬ!AD28=GRID!$B$3:$U$3),0))*GRID!$H$45*(1-GRID!$H$46),0))</f>
        <v>55080</v>
      </c>
      <c r="K315" s="50" t="s">
        <v>105</v>
      </c>
      <c r="L315" s="50" t="s">
        <v>105</v>
      </c>
      <c r="M315" s="5" cm="1">
        <f t="array" ref="M315">IF($I$2="Длительное проживание от 10 ночей ",
INDEX(GRID!$B$4:$U$15,MATCH(M$7,GRID!$A$4:$A$15,0),MATCH(1,($U$2=GRID!$B$1:$U$1)*(КАЛЕНДАРЬ!AD28=GRID!$B$3:$U$3),0))*GRID!$H$45,
ROUNDUP(INDEX(GRID!$B$4:$U$15,MATCH(M$7,GRID!$A$4:$A$15,0),MATCH(1,($U$2=GRID!$B$1:$U$1)*(КАЛЕНДАРЬ!AD28=GRID!$B$3:$U$3),0))*GRID!$H$45*(1-GRID!$H$46),0))</f>
        <v>75870</v>
      </c>
      <c r="N315" s="5" cm="1">
        <f t="array" ref="N315">IF($I$2="Длительное проживание от 10 ночей ",
INDEX(GRID!$B$18:$U$29,MATCH(M$7,GRID!$A$18:$A$29,0),MATCH(1,($U$2=GRID!$B$1:$U$1)*(КАЛЕНДАРЬ!AD28=GRID!$B$3:$U$3),0))*GRID!$H$45,
ROUNDUP(INDEX(GRID!$B$18:$U$29,MATCH(M$7,GRID!$A$18:$A$29,0),MATCH(1,($U$2=GRID!$B$1:$U$1)*(КАЛЕНДАРЬ!AD28=GRID!$B$3:$U$3),0))*GRID!$H$45*(1-GRID!$H$46),0))</f>
        <v>80370</v>
      </c>
      <c r="O315" s="50" t="s">
        <v>105</v>
      </c>
      <c r="P315" s="5" cm="1">
        <f t="array" ref="P315">IF($I$2="Длительное проживание от 10 ночей ",
INDEX(GRID!$B$4:$U$15,MATCH(P$7,GRID!$A$4:$A$15,0),MATCH(1,($U$2=GRID!$B$1:$U$1)*(КАЛЕНДАРЬ!AD28=GRID!$B$3:$U$3),0))*GRID!$H$45,
ROUNDUP(INDEX(GRID!$B$4:$U$15,MATCH(P$7,GRID!$A$4:$A$15,0),MATCH(1,($U$2=GRID!$B$1:$U$1)*(КАЛЕНДАРЬ!AD28=GRID!$B$3:$U$3),0))*GRID!$H$45*(1-GRID!$H$46),0))</f>
        <v>148680</v>
      </c>
      <c r="Q315" s="5" cm="1">
        <f t="array" ref="Q315">IF($I$2="Длительное проживание от 10 ночей ",
INDEX(GRID!$B$4:$U$15,MATCH(Q$7,GRID!$A$4:$A$15,0),MATCH(1,($U$2=GRID!$B$1:$U$1)*(КАЛЕНДАРЬ!AD28=GRID!$B$3:$U$3),0))*GRID!$H$45,
ROUNDUP(INDEX(GRID!$B$4:$U$15,MATCH(Q$7,GRID!$A$4:$A$15,0),MATCH(1,($U$2=GRID!$B$1:$U$1)*(КАЛЕНДАРЬ!AD28=GRID!$B$3:$U$3),0))*GRID!$H$45*(1-GRID!$H$46),0))</f>
        <v>174330</v>
      </c>
      <c r="R315" s="50" t="s">
        <v>105</v>
      </c>
      <c r="S315" s="50" t="s">
        <v>105</v>
      </c>
      <c r="T315" s="50" t="s">
        <v>105</v>
      </c>
    </row>
    <row r="316" spans="1:20" hidden="1">
      <c r="A316" s="56" t="s">
        <v>11</v>
      </c>
      <c r="B316" s="57">
        <v>26</v>
      </c>
      <c r="C316" s="5" cm="1">
        <f t="array" ref="C316">IF($I$2="Длительное проживание от 10 ночей ",
INDEX(GRID!$B$4:$U$15,MATCH(C$7,GRID!$A$4:$A$15,0),MATCH(1,($U$2=GRID!$B$1:$U$1)*(КАЛЕНДАРЬ!AD29=GRID!$B$3:$U$3),0))*GRID!$H$45,
ROUNDUP(INDEX(GRID!$B$4:$U$15,MATCH(C$7,GRID!$A$4:$A$15,0),MATCH(1,($U$2=GRID!$B$1:$U$1)*(КАЛЕНДАРЬ!AD29=GRID!$B$3:$U$3),0))*GRID!$H$45*(1-GRID!$H$46),0))</f>
        <v>24750.000000000004</v>
      </c>
      <c r="D316" s="5" cm="1">
        <f t="array" ref="D316">IF($I$2="Длительное проживание от 10 ночей ",
INDEX(GRID!$B$18:$U$29,MATCH(C$7,GRID!$A$18:$A$29,0),MATCH(1,($U$2=GRID!$B$1:$U$1)*(КАЛЕНДАРЬ!AD29=GRID!$B$3:$U$3),0))*GRID!$H$45,
ROUNDUP(INDEX(GRID!$B$18:$U$29,MATCH(C$7,GRID!$A$18:$A$29,0),MATCH(1,($U$2=GRID!$B$1:$U$1)*(КАЛЕНДАРЬ!AD29=GRID!$B$3:$U$3),0))*GRID!$H$45*(1-GRID!$H$46),0))</f>
        <v>29250.000000000004</v>
      </c>
      <c r="E316" s="5" cm="1">
        <f t="array" ref="E316">IF($I$2="Длительное проживание от 10 ночей ",
INDEX(GRID!$B$4:$U$15,MATCH(E$7,GRID!$A$4:$A$15,0),MATCH(1,($U$2=GRID!$B$1:$U$1)*(КАЛЕНДАРЬ!AD29=GRID!$B$3:$U$3),0))*GRID!$H$45,
ROUNDUP(INDEX(GRID!$B$4:$U$15,MATCH(E$7,GRID!$A$4:$A$15,0),MATCH(1,($U$2=GRID!$B$1:$U$1)*(КАЛЕНДАРЬ!AD29=GRID!$B$3:$U$3),0))*GRID!$H$45*(1-GRID!$H$46),0))</f>
        <v>29700</v>
      </c>
      <c r="F316" s="5" cm="1">
        <f t="array" ref="F316">IF($I$2="Длительное проживание от 10 ночей ",
INDEX(GRID!$B$18:$U$29,MATCH(E$7,GRID!$A$18:$A$29,0),MATCH(1,($U$2=GRID!$B$1:$U$1)*(КАЛЕНДАРЬ!AD29=GRID!$B$3:$U$3),0))*GRID!$H$45,
ROUNDUP(INDEX(GRID!$B$18:$U$29,MATCH(E$7,GRID!$A$18:$A$29,0),MATCH(1,($U$2=GRID!$B$1:$U$1)*(КАЛЕНДАРЬ!AD29=GRID!$B$3:$U$3),0))*GRID!$H$45*(1-GRID!$H$46),0))</f>
        <v>34200</v>
      </c>
      <c r="G316" s="50" t="s">
        <v>105</v>
      </c>
      <c r="H316" s="50" t="s">
        <v>105</v>
      </c>
      <c r="I316" s="5" cm="1">
        <f t="array" ref="I316">IF($I$2="Длительное проживание от 10 ночей ",
INDEX(GRID!$B$4:$U$15,MATCH(I$7,GRID!$A$4:$A$15,0),MATCH(1,($U$2=GRID!$B$1:$U$1)*(КАЛЕНДАРЬ!AD29=GRID!$B$3:$U$3),0))*GRID!$H$45,
ROUNDUP(INDEX(GRID!$B$4:$U$15,MATCH(I$7,GRID!$A$4:$A$15,0),MATCH(1,($U$2=GRID!$B$1:$U$1)*(КАЛЕНДАРЬ!AD29=GRID!$B$3:$U$3),0))*GRID!$H$45*(1-GRID!$H$46),0))</f>
        <v>39060</v>
      </c>
      <c r="J316" s="5" cm="1">
        <f t="array" ref="J316">IF($I$2="Длительное проживание от 10 ночей ",
INDEX(GRID!$B$18:$U$29,MATCH(I$7,GRID!$A$18:$A$29,0),MATCH(1,($U$2=GRID!$B$1:$U$1)*(КАЛЕНДАРЬ!AD29=GRID!$B$3:$U$3),0))*GRID!$H$45,
ROUNDUP(INDEX(GRID!$B$18:$U$29,MATCH(I$7,GRID!$A$18:$A$29,0),MATCH(1,($U$2=GRID!$B$1:$U$1)*(КАЛЕНДАРЬ!AD29=GRID!$B$3:$U$3),0))*GRID!$H$45*(1-GRID!$H$46),0))</f>
        <v>43560</v>
      </c>
      <c r="K316" s="50" t="s">
        <v>105</v>
      </c>
      <c r="L316" s="50" t="s">
        <v>105</v>
      </c>
      <c r="M316" s="5" cm="1">
        <f t="array" ref="M316">IF($I$2="Длительное проживание от 10 ночей ",
INDEX(GRID!$B$4:$U$15,MATCH(M$7,GRID!$A$4:$A$15,0),MATCH(1,($U$2=GRID!$B$1:$U$1)*(КАЛЕНДАРЬ!AD29=GRID!$B$3:$U$3),0))*GRID!$H$45,
ROUNDUP(INDEX(GRID!$B$4:$U$15,MATCH(M$7,GRID!$A$4:$A$15,0),MATCH(1,($U$2=GRID!$B$1:$U$1)*(КАЛЕНДАРЬ!AD29=GRID!$B$3:$U$3),0))*GRID!$H$45*(1-GRID!$H$46),0))</f>
        <v>62550</v>
      </c>
      <c r="N316" s="5" cm="1">
        <f t="array" ref="N316">IF($I$2="Длительное проживание от 10 ночей ",
INDEX(GRID!$B$18:$U$29,MATCH(M$7,GRID!$A$18:$A$29,0),MATCH(1,($U$2=GRID!$B$1:$U$1)*(КАЛЕНДАРЬ!AD29=GRID!$B$3:$U$3),0))*GRID!$H$45,
ROUNDUP(INDEX(GRID!$B$18:$U$29,MATCH(M$7,GRID!$A$18:$A$29,0),MATCH(1,($U$2=GRID!$B$1:$U$1)*(КАЛЕНДАРЬ!AD29=GRID!$B$3:$U$3),0))*GRID!$H$45*(1-GRID!$H$46),0))</f>
        <v>67050</v>
      </c>
      <c r="O316" s="50" t="s">
        <v>105</v>
      </c>
      <c r="P316" s="5" cm="1">
        <f t="array" ref="P316">IF($I$2="Длительное проживание от 10 ночей ",
INDEX(GRID!$B$4:$U$15,MATCH(P$7,GRID!$A$4:$A$15,0),MATCH(1,($U$2=GRID!$B$1:$U$1)*(КАЛЕНДАРЬ!AD29=GRID!$B$3:$U$3),0))*GRID!$H$45,
ROUNDUP(INDEX(GRID!$B$4:$U$15,MATCH(P$7,GRID!$A$4:$A$15,0),MATCH(1,($U$2=GRID!$B$1:$U$1)*(КАЛЕНДАРЬ!AD29=GRID!$B$3:$U$3),0))*GRID!$H$45*(1-GRID!$H$46),0))</f>
        <v>130860</v>
      </c>
      <c r="Q316" s="5" cm="1">
        <f t="array" ref="Q316">IF($I$2="Длительное проживание от 10 ночей ",
INDEX(GRID!$B$4:$U$15,MATCH(Q$7,GRID!$A$4:$A$15,0),MATCH(1,($U$2=GRID!$B$1:$U$1)*(КАЛЕНДАРЬ!AD29=GRID!$B$3:$U$3),0))*GRID!$H$45,
ROUNDUP(INDEX(GRID!$B$4:$U$15,MATCH(Q$7,GRID!$A$4:$A$15,0),MATCH(1,($U$2=GRID!$B$1:$U$1)*(КАЛЕНДАРЬ!AD29=GRID!$B$3:$U$3),0))*GRID!$H$45*(1-GRID!$H$46),0))</f>
        <v>153810</v>
      </c>
      <c r="R316" s="50" t="s">
        <v>105</v>
      </c>
      <c r="S316" s="50" t="s">
        <v>105</v>
      </c>
      <c r="T316" s="50" t="s">
        <v>105</v>
      </c>
    </row>
    <row r="317" spans="1:20" hidden="1">
      <c r="A317" s="56" t="s">
        <v>12</v>
      </c>
      <c r="B317" s="57">
        <v>27</v>
      </c>
      <c r="C317" s="5" cm="1">
        <f t="array" ref="C317">IF($I$2="Длительное проживание от 10 ночей ",
INDEX(GRID!$B$4:$U$15,MATCH(C$7,GRID!$A$4:$A$15,0),MATCH(1,($U$2=GRID!$B$1:$U$1)*(КАЛЕНДАРЬ!AD30=GRID!$B$3:$U$3),0))*GRID!$H$45,
ROUNDUP(INDEX(GRID!$B$4:$U$15,MATCH(C$7,GRID!$A$4:$A$15,0),MATCH(1,($U$2=GRID!$B$1:$U$1)*(КАЛЕНДАРЬ!AD30=GRID!$B$3:$U$3),0))*GRID!$H$45*(1-GRID!$H$46),0))</f>
        <v>24750.000000000004</v>
      </c>
      <c r="D317" s="5" cm="1">
        <f t="array" ref="D317">IF($I$2="Длительное проживание от 10 ночей ",
INDEX(GRID!$B$18:$U$29,MATCH(C$7,GRID!$A$18:$A$29,0),MATCH(1,($U$2=GRID!$B$1:$U$1)*(КАЛЕНДАРЬ!AD30=GRID!$B$3:$U$3),0))*GRID!$H$45,
ROUNDUP(INDEX(GRID!$B$18:$U$29,MATCH(C$7,GRID!$A$18:$A$29,0),MATCH(1,($U$2=GRID!$B$1:$U$1)*(КАЛЕНДАРЬ!AD30=GRID!$B$3:$U$3),0))*GRID!$H$45*(1-GRID!$H$46),0))</f>
        <v>29250.000000000004</v>
      </c>
      <c r="E317" s="5" cm="1">
        <f t="array" ref="E317">IF($I$2="Длительное проживание от 10 ночей ",
INDEX(GRID!$B$4:$U$15,MATCH(E$7,GRID!$A$4:$A$15,0),MATCH(1,($U$2=GRID!$B$1:$U$1)*(КАЛЕНДАРЬ!AD30=GRID!$B$3:$U$3),0))*GRID!$H$45,
ROUNDUP(INDEX(GRID!$B$4:$U$15,MATCH(E$7,GRID!$A$4:$A$15,0),MATCH(1,($U$2=GRID!$B$1:$U$1)*(КАЛЕНДАРЬ!AD30=GRID!$B$3:$U$3),0))*GRID!$H$45*(1-GRID!$H$46),0))</f>
        <v>29700</v>
      </c>
      <c r="F317" s="5" cm="1">
        <f t="array" ref="F317">IF($I$2="Длительное проживание от 10 ночей ",
INDEX(GRID!$B$18:$U$29,MATCH(E$7,GRID!$A$18:$A$29,0),MATCH(1,($U$2=GRID!$B$1:$U$1)*(КАЛЕНДАРЬ!AD30=GRID!$B$3:$U$3),0))*GRID!$H$45,
ROUNDUP(INDEX(GRID!$B$18:$U$29,MATCH(E$7,GRID!$A$18:$A$29,0),MATCH(1,($U$2=GRID!$B$1:$U$1)*(КАЛЕНДАРЬ!AD30=GRID!$B$3:$U$3),0))*GRID!$H$45*(1-GRID!$H$46),0))</f>
        <v>34200</v>
      </c>
      <c r="G317" s="50" t="s">
        <v>105</v>
      </c>
      <c r="H317" s="50" t="s">
        <v>105</v>
      </c>
      <c r="I317" s="5" cm="1">
        <f t="array" ref="I317">IF($I$2="Длительное проживание от 10 ночей ",
INDEX(GRID!$B$4:$U$15,MATCH(I$7,GRID!$A$4:$A$15,0),MATCH(1,($U$2=GRID!$B$1:$U$1)*(КАЛЕНДАРЬ!AD30=GRID!$B$3:$U$3),0))*GRID!$H$45,
ROUNDUP(INDEX(GRID!$B$4:$U$15,MATCH(I$7,GRID!$A$4:$A$15,0),MATCH(1,($U$2=GRID!$B$1:$U$1)*(КАЛЕНДАРЬ!AD30=GRID!$B$3:$U$3),0))*GRID!$H$45*(1-GRID!$H$46),0))</f>
        <v>39060</v>
      </c>
      <c r="J317" s="5" cm="1">
        <f t="array" ref="J317">IF($I$2="Длительное проживание от 10 ночей ",
INDEX(GRID!$B$18:$U$29,MATCH(I$7,GRID!$A$18:$A$29,0),MATCH(1,($U$2=GRID!$B$1:$U$1)*(КАЛЕНДАРЬ!AD30=GRID!$B$3:$U$3),0))*GRID!$H$45,
ROUNDUP(INDEX(GRID!$B$18:$U$29,MATCH(I$7,GRID!$A$18:$A$29,0),MATCH(1,($U$2=GRID!$B$1:$U$1)*(КАЛЕНДАРЬ!AD30=GRID!$B$3:$U$3),0))*GRID!$H$45*(1-GRID!$H$46),0))</f>
        <v>43560</v>
      </c>
      <c r="K317" s="50" t="s">
        <v>105</v>
      </c>
      <c r="L317" s="50" t="s">
        <v>105</v>
      </c>
      <c r="M317" s="5" cm="1">
        <f t="array" ref="M317">IF($I$2="Длительное проживание от 10 ночей ",
INDEX(GRID!$B$4:$U$15,MATCH(M$7,GRID!$A$4:$A$15,0),MATCH(1,($U$2=GRID!$B$1:$U$1)*(КАЛЕНДАРЬ!AD30=GRID!$B$3:$U$3),0))*GRID!$H$45,
ROUNDUP(INDEX(GRID!$B$4:$U$15,MATCH(M$7,GRID!$A$4:$A$15,0),MATCH(1,($U$2=GRID!$B$1:$U$1)*(КАЛЕНДАРЬ!AD30=GRID!$B$3:$U$3),0))*GRID!$H$45*(1-GRID!$H$46),0))</f>
        <v>62550</v>
      </c>
      <c r="N317" s="5" cm="1">
        <f t="array" ref="N317">IF($I$2="Длительное проживание от 10 ночей ",
INDEX(GRID!$B$18:$U$29,MATCH(M$7,GRID!$A$18:$A$29,0),MATCH(1,($U$2=GRID!$B$1:$U$1)*(КАЛЕНДАРЬ!AD30=GRID!$B$3:$U$3),0))*GRID!$H$45,
ROUNDUP(INDEX(GRID!$B$18:$U$29,MATCH(M$7,GRID!$A$18:$A$29,0),MATCH(1,($U$2=GRID!$B$1:$U$1)*(КАЛЕНДАРЬ!AD30=GRID!$B$3:$U$3),0))*GRID!$H$45*(1-GRID!$H$46),0))</f>
        <v>67050</v>
      </c>
      <c r="O317" s="50" t="s">
        <v>105</v>
      </c>
      <c r="P317" s="5" cm="1">
        <f t="array" ref="P317">IF($I$2="Длительное проживание от 10 ночей ",
INDEX(GRID!$B$4:$U$15,MATCH(P$7,GRID!$A$4:$A$15,0),MATCH(1,($U$2=GRID!$B$1:$U$1)*(КАЛЕНДАРЬ!AD30=GRID!$B$3:$U$3),0))*GRID!$H$45,
ROUNDUP(INDEX(GRID!$B$4:$U$15,MATCH(P$7,GRID!$A$4:$A$15,0),MATCH(1,($U$2=GRID!$B$1:$U$1)*(КАЛЕНДАРЬ!AD30=GRID!$B$3:$U$3),0))*GRID!$H$45*(1-GRID!$H$46),0))</f>
        <v>130860</v>
      </c>
      <c r="Q317" s="5" cm="1">
        <f t="array" ref="Q317">IF($I$2="Длительное проживание от 10 ночей ",
INDEX(GRID!$B$4:$U$15,MATCH(Q$7,GRID!$A$4:$A$15,0),MATCH(1,($U$2=GRID!$B$1:$U$1)*(КАЛЕНДАРЬ!AD30=GRID!$B$3:$U$3),0))*GRID!$H$45,
ROUNDUP(INDEX(GRID!$B$4:$U$15,MATCH(Q$7,GRID!$A$4:$A$15,0),MATCH(1,($U$2=GRID!$B$1:$U$1)*(КАЛЕНДАРЬ!AD30=GRID!$B$3:$U$3),0))*GRID!$H$45*(1-GRID!$H$46),0))</f>
        <v>153810</v>
      </c>
      <c r="R317" s="50" t="s">
        <v>105</v>
      </c>
      <c r="S317" s="50" t="s">
        <v>105</v>
      </c>
      <c r="T317" s="50" t="s">
        <v>105</v>
      </c>
    </row>
    <row r="318" spans="1:20" hidden="1">
      <c r="A318" s="56" t="s">
        <v>13</v>
      </c>
      <c r="B318" s="57">
        <v>28</v>
      </c>
      <c r="C318" s="5" cm="1">
        <f t="array" ref="C318">IF($I$2="Длительное проживание от 10 ночей ",
INDEX(GRID!$B$4:$U$15,MATCH(C$7,GRID!$A$4:$A$15,0),MATCH(1,($U$2=GRID!$B$1:$U$1)*(КАЛЕНДАРЬ!AD31=GRID!$B$3:$U$3),0))*GRID!$H$45,
ROUNDUP(INDEX(GRID!$B$4:$U$15,MATCH(C$7,GRID!$A$4:$A$15,0),MATCH(1,($U$2=GRID!$B$1:$U$1)*(КАЛЕНДАРЬ!AD31=GRID!$B$3:$U$3),0))*GRID!$H$45*(1-GRID!$H$46),0))</f>
        <v>24750.000000000004</v>
      </c>
      <c r="D318" s="5" cm="1">
        <f t="array" ref="D318">IF($I$2="Длительное проживание от 10 ночей ",
INDEX(GRID!$B$18:$U$29,MATCH(C$7,GRID!$A$18:$A$29,0),MATCH(1,($U$2=GRID!$B$1:$U$1)*(КАЛЕНДАРЬ!AD31=GRID!$B$3:$U$3),0))*GRID!$H$45,
ROUNDUP(INDEX(GRID!$B$18:$U$29,MATCH(C$7,GRID!$A$18:$A$29,0),MATCH(1,($U$2=GRID!$B$1:$U$1)*(КАЛЕНДАРЬ!AD31=GRID!$B$3:$U$3),0))*GRID!$H$45*(1-GRID!$H$46),0))</f>
        <v>29250.000000000004</v>
      </c>
      <c r="E318" s="5" cm="1">
        <f t="array" ref="E318">IF($I$2="Длительное проживание от 10 ночей ",
INDEX(GRID!$B$4:$U$15,MATCH(E$7,GRID!$A$4:$A$15,0),MATCH(1,($U$2=GRID!$B$1:$U$1)*(КАЛЕНДАРЬ!AD31=GRID!$B$3:$U$3),0))*GRID!$H$45,
ROUNDUP(INDEX(GRID!$B$4:$U$15,MATCH(E$7,GRID!$A$4:$A$15,0),MATCH(1,($U$2=GRID!$B$1:$U$1)*(КАЛЕНДАРЬ!AD31=GRID!$B$3:$U$3),0))*GRID!$H$45*(1-GRID!$H$46),0))</f>
        <v>29700</v>
      </c>
      <c r="F318" s="5" cm="1">
        <f t="array" ref="F318">IF($I$2="Длительное проживание от 10 ночей ",
INDEX(GRID!$B$18:$U$29,MATCH(E$7,GRID!$A$18:$A$29,0),MATCH(1,($U$2=GRID!$B$1:$U$1)*(КАЛЕНДАРЬ!AD31=GRID!$B$3:$U$3),0))*GRID!$H$45,
ROUNDUP(INDEX(GRID!$B$18:$U$29,MATCH(E$7,GRID!$A$18:$A$29,0),MATCH(1,($U$2=GRID!$B$1:$U$1)*(КАЛЕНДАРЬ!AD31=GRID!$B$3:$U$3),0))*GRID!$H$45*(1-GRID!$H$46),0))</f>
        <v>34200</v>
      </c>
      <c r="G318" s="50" t="s">
        <v>105</v>
      </c>
      <c r="H318" s="50" t="s">
        <v>105</v>
      </c>
      <c r="I318" s="5" cm="1">
        <f t="array" ref="I318">IF($I$2="Длительное проживание от 10 ночей ",
INDEX(GRID!$B$4:$U$15,MATCH(I$7,GRID!$A$4:$A$15,0),MATCH(1,($U$2=GRID!$B$1:$U$1)*(КАЛЕНДАРЬ!AD31=GRID!$B$3:$U$3),0))*GRID!$H$45,
ROUNDUP(INDEX(GRID!$B$4:$U$15,MATCH(I$7,GRID!$A$4:$A$15,0),MATCH(1,($U$2=GRID!$B$1:$U$1)*(КАЛЕНДАРЬ!AD31=GRID!$B$3:$U$3),0))*GRID!$H$45*(1-GRID!$H$46),0))</f>
        <v>39060</v>
      </c>
      <c r="J318" s="5" cm="1">
        <f t="array" ref="J318">IF($I$2="Длительное проживание от 10 ночей ",
INDEX(GRID!$B$18:$U$29,MATCH(I$7,GRID!$A$18:$A$29,0),MATCH(1,($U$2=GRID!$B$1:$U$1)*(КАЛЕНДАРЬ!AD31=GRID!$B$3:$U$3),0))*GRID!$H$45,
ROUNDUP(INDEX(GRID!$B$18:$U$29,MATCH(I$7,GRID!$A$18:$A$29,0),MATCH(1,($U$2=GRID!$B$1:$U$1)*(КАЛЕНДАРЬ!AD31=GRID!$B$3:$U$3),0))*GRID!$H$45*(1-GRID!$H$46),0))</f>
        <v>43560</v>
      </c>
      <c r="K318" s="50" t="s">
        <v>105</v>
      </c>
      <c r="L318" s="50" t="s">
        <v>105</v>
      </c>
      <c r="M318" s="5" cm="1">
        <f t="array" ref="M318">IF($I$2="Длительное проживание от 10 ночей ",
INDEX(GRID!$B$4:$U$15,MATCH(M$7,GRID!$A$4:$A$15,0),MATCH(1,($U$2=GRID!$B$1:$U$1)*(КАЛЕНДАРЬ!AD31=GRID!$B$3:$U$3),0))*GRID!$H$45,
ROUNDUP(INDEX(GRID!$B$4:$U$15,MATCH(M$7,GRID!$A$4:$A$15,0),MATCH(1,($U$2=GRID!$B$1:$U$1)*(КАЛЕНДАРЬ!AD31=GRID!$B$3:$U$3),0))*GRID!$H$45*(1-GRID!$H$46),0))</f>
        <v>62550</v>
      </c>
      <c r="N318" s="5" cm="1">
        <f t="array" ref="N318">IF($I$2="Длительное проживание от 10 ночей ",
INDEX(GRID!$B$18:$U$29,MATCH(M$7,GRID!$A$18:$A$29,0),MATCH(1,($U$2=GRID!$B$1:$U$1)*(КАЛЕНДАРЬ!AD31=GRID!$B$3:$U$3),0))*GRID!$H$45,
ROUNDUP(INDEX(GRID!$B$18:$U$29,MATCH(M$7,GRID!$A$18:$A$29,0),MATCH(1,($U$2=GRID!$B$1:$U$1)*(КАЛЕНДАРЬ!AD31=GRID!$B$3:$U$3),0))*GRID!$H$45*(1-GRID!$H$46),0))</f>
        <v>67050</v>
      </c>
      <c r="O318" s="50" t="s">
        <v>105</v>
      </c>
      <c r="P318" s="5" cm="1">
        <f t="array" ref="P318">IF($I$2="Длительное проживание от 10 ночей ",
INDEX(GRID!$B$4:$U$15,MATCH(P$7,GRID!$A$4:$A$15,0),MATCH(1,($U$2=GRID!$B$1:$U$1)*(КАЛЕНДАРЬ!AD31=GRID!$B$3:$U$3),0))*GRID!$H$45,
ROUNDUP(INDEX(GRID!$B$4:$U$15,MATCH(P$7,GRID!$A$4:$A$15,0),MATCH(1,($U$2=GRID!$B$1:$U$1)*(КАЛЕНДАРЬ!AD31=GRID!$B$3:$U$3),0))*GRID!$H$45*(1-GRID!$H$46),0))</f>
        <v>130860</v>
      </c>
      <c r="Q318" s="5" cm="1">
        <f t="array" ref="Q318">IF($I$2="Длительное проживание от 10 ночей ",
INDEX(GRID!$B$4:$U$15,MATCH(Q$7,GRID!$A$4:$A$15,0),MATCH(1,($U$2=GRID!$B$1:$U$1)*(КАЛЕНДАРЬ!AD31=GRID!$B$3:$U$3),0))*GRID!$H$45,
ROUNDUP(INDEX(GRID!$B$4:$U$15,MATCH(Q$7,GRID!$A$4:$A$15,0),MATCH(1,($U$2=GRID!$B$1:$U$1)*(КАЛЕНДАРЬ!AD31=GRID!$B$3:$U$3),0))*GRID!$H$45*(1-GRID!$H$46),0))</f>
        <v>153810</v>
      </c>
      <c r="R318" s="50" t="s">
        <v>105</v>
      </c>
      <c r="S318" s="50" t="s">
        <v>105</v>
      </c>
      <c r="T318" s="50" t="s">
        <v>105</v>
      </c>
    </row>
    <row r="319" spans="1:20" hidden="1">
      <c r="A319" s="56" t="s">
        <v>14</v>
      </c>
      <c r="B319" s="57">
        <v>29</v>
      </c>
      <c r="C319" s="5" cm="1">
        <f t="array" ref="C319">IF($I$2="Длительное проживание от 10 ночей ",
INDEX(GRID!$B$4:$U$15,MATCH(C$7,GRID!$A$4:$A$15,0),MATCH(1,($U$2=GRID!$B$1:$U$1)*(КАЛЕНДАРЬ!AD32=GRID!$B$3:$U$3),0))*GRID!$H$45,
ROUNDUP(INDEX(GRID!$B$4:$U$15,MATCH(C$7,GRID!$A$4:$A$15,0),MATCH(1,($U$2=GRID!$B$1:$U$1)*(КАЛЕНДАРЬ!AD32=GRID!$B$3:$U$3),0))*GRID!$H$45*(1-GRID!$H$46),0))</f>
        <v>24750.000000000004</v>
      </c>
      <c r="D319" s="5" cm="1">
        <f t="array" ref="D319">IF($I$2="Длительное проживание от 10 ночей ",
INDEX(GRID!$B$18:$U$29,MATCH(C$7,GRID!$A$18:$A$29,0),MATCH(1,($U$2=GRID!$B$1:$U$1)*(КАЛЕНДАРЬ!AD32=GRID!$B$3:$U$3),0))*GRID!$H$45,
ROUNDUP(INDEX(GRID!$B$18:$U$29,MATCH(C$7,GRID!$A$18:$A$29,0),MATCH(1,($U$2=GRID!$B$1:$U$1)*(КАЛЕНДАРЬ!AD32=GRID!$B$3:$U$3),0))*GRID!$H$45*(1-GRID!$H$46),0))</f>
        <v>29250.000000000004</v>
      </c>
      <c r="E319" s="5" cm="1">
        <f t="array" ref="E319">IF($I$2="Длительное проживание от 10 ночей ",
INDEX(GRID!$B$4:$U$15,MATCH(E$7,GRID!$A$4:$A$15,0),MATCH(1,($U$2=GRID!$B$1:$U$1)*(КАЛЕНДАРЬ!AD32=GRID!$B$3:$U$3),0))*GRID!$H$45,
ROUNDUP(INDEX(GRID!$B$4:$U$15,MATCH(E$7,GRID!$A$4:$A$15,0),MATCH(1,($U$2=GRID!$B$1:$U$1)*(КАЛЕНДАРЬ!AD32=GRID!$B$3:$U$3),0))*GRID!$H$45*(1-GRID!$H$46),0))</f>
        <v>29700</v>
      </c>
      <c r="F319" s="5" cm="1">
        <f t="array" ref="F319">IF($I$2="Длительное проживание от 10 ночей ",
INDEX(GRID!$B$18:$U$29,MATCH(E$7,GRID!$A$18:$A$29,0),MATCH(1,($U$2=GRID!$B$1:$U$1)*(КАЛЕНДАРЬ!AD32=GRID!$B$3:$U$3),0))*GRID!$H$45,
ROUNDUP(INDEX(GRID!$B$18:$U$29,MATCH(E$7,GRID!$A$18:$A$29,0),MATCH(1,($U$2=GRID!$B$1:$U$1)*(КАЛЕНДАРЬ!AD32=GRID!$B$3:$U$3),0))*GRID!$H$45*(1-GRID!$H$46),0))</f>
        <v>34200</v>
      </c>
      <c r="G319" s="50" t="s">
        <v>105</v>
      </c>
      <c r="H319" s="50" t="s">
        <v>105</v>
      </c>
      <c r="I319" s="5" cm="1">
        <f t="array" ref="I319">IF($I$2="Длительное проживание от 10 ночей ",
INDEX(GRID!$B$4:$U$15,MATCH(I$7,GRID!$A$4:$A$15,0),MATCH(1,($U$2=GRID!$B$1:$U$1)*(КАЛЕНДАРЬ!AD32=GRID!$B$3:$U$3),0))*GRID!$H$45,
ROUNDUP(INDEX(GRID!$B$4:$U$15,MATCH(I$7,GRID!$A$4:$A$15,0),MATCH(1,($U$2=GRID!$B$1:$U$1)*(КАЛЕНДАРЬ!AD32=GRID!$B$3:$U$3),0))*GRID!$H$45*(1-GRID!$H$46),0))</f>
        <v>39060</v>
      </c>
      <c r="J319" s="5" cm="1">
        <f t="array" ref="J319">IF($I$2="Длительное проживание от 10 ночей ",
INDEX(GRID!$B$18:$U$29,MATCH(I$7,GRID!$A$18:$A$29,0),MATCH(1,($U$2=GRID!$B$1:$U$1)*(КАЛЕНДАРЬ!AD32=GRID!$B$3:$U$3),0))*GRID!$H$45,
ROUNDUP(INDEX(GRID!$B$18:$U$29,MATCH(I$7,GRID!$A$18:$A$29,0),MATCH(1,($U$2=GRID!$B$1:$U$1)*(КАЛЕНДАРЬ!AD32=GRID!$B$3:$U$3),0))*GRID!$H$45*(1-GRID!$H$46),0))</f>
        <v>43560</v>
      </c>
      <c r="K319" s="50" t="s">
        <v>105</v>
      </c>
      <c r="L319" s="50" t="s">
        <v>105</v>
      </c>
      <c r="M319" s="5" cm="1">
        <f t="array" ref="M319">IF($I$2="Длительное проживание от 10 ночей ",
INDEX(GRID!$B$4:$U$15,MATCH(M$7,GRID!$A$4:$A$15,0),MATCH(1,($U$2=GRID!$B$1:$U$1)*(КАЛЕНДАРЬ!AD32=GRID!$B$3:$U$3),0))*GRID!$H$45,
ROUNDUP(INDEX(GRID!$B$4:$U$15,MATCH(M$7,GRID!$A$4:$A$15,0),MATCH(1,($U$2=GRID!$B$1:$U$1)*(КАЛЕНДАРЬ!AD32=GRID!$B$3:$U$3),0))*GRID!$H$45*(1-GRID!$H$46),0))</f>
        <v>62550</v>
      </c>
      <c r="N319" s="5" cm="1">
        <f t="array" ref="N319">IF($I$2="Длительное проживание от 10 ночей ",
INDEX(GRID!$B$18:$U$29,MATCH(M$7,GRID!$A$18:$A$29,0),MATCH(1,($U$2=GRID!$B$1:$U$1)*(КАЛЕНДАРЬ!AD32=GRID!$B$3:$U$3),0))*GRID!$H$45,
ROUNDUP(INDEX(GRID!$B$18:$U$29,MATCH(M$7,GRID!$A$18:$A$29,0),MATCH(1,($U$2=GRID!$B$1:$U$1)*(КАЛЕНДАРЬ!AD32=GRID!$B$3:$U$3),0))*GRID!$H$45*(1-GRID!$H$46),0))</f>
        <v>67050</v>
      </c>
      <c r="O319" s="50" t="s">
        <v>105</v>
      </c>
      <c r="P319" s="5" cm="1">
        <f t="array" ref="P319">IF($I$2="Длительное проживание от 10 ночей ",
INDEX(GRID!$B$4:$U$15,MATCH(P$7,GRID!$A$4:$A$15,0),MATCH(1,($U$2=GRID!$B$1:$U$1)*(КАЛЕНДАРЬ!AD32=GRID!$B$3:$U$3),0))*GRID!$H$45,
ROUNDUP(INDEX(GRID!$B$4:$U$15,MATCH(P$7,GRID!$A$4:$A$15,0),MATCH(1,($U$2=GRID!$B$1:$U$1)*(КАЛЕНДАРЬ!AD32=GRID!$B$3:$U$3),0))*GRID!$H$45*(1-GRID!$H$46),0))</f>
        <v>130860</v>
      </c>
      <c r="Q319" s="5" cm="1">
        <f t="array" ref="Q319">IF($I$2="Длительное проживание от 10 ночей ",
INDEX(GRID!$B$4:$U$15,MATCH(Q$7,GRID!$A$4:$A$15,0),MATCH(1,($U$2=GRID!$B$1:$U$1)*(КАЛЕНДАРЬ!AD32=GRID!$B$3:$U$3),0))*GRID!$H$45,
ROUNDUP(INDEX(GRID!$B$4:$U$15,MATCH(Q$7,GRID!$A$4:$A$15,0),MATCH(1,($U$2=GRID!$B$1:$U$1)*(КАЛЕНДАРЬ!AD32=GRID!$B$3:$U$3),0))*GRID!$H$45*(1-GRID!$H$46),0))</f>
        <v>153810</v>
      </c>
      <c r="R319" s="50" t="s">
        <v>105</v>
      </c>
      <c r="S319" s="50" t="s">
        <v>105</v>
      </c>
      <c r="T319" s="50" t="s">
        <v>105</v>
      </c>
    </row>
    <row r="320" spans="1:20" hidden="1">
      <c r="A320" s="56" t="s">
        <v>15</v>
      </c>
      <c r="B320" s="57">
        <v>30</v>
      </c>
      <c r="C320" s="5" cm="1">
        <f t="array" ref="C320">IF($I$2="Длительное проживание от 10 ночей ",
INDEX(GRID!$B$4:$U$15,MATCH(C$7,GRID!$A$4:$A$15,0),MATCH(1,($U$2=GRID!$B$1:$U$1)*(КАЛЕНДАРЬ!AD33=GRID!$B$3:$U$3),0))*GRID!$H$45,
ROUNDUP(INDEX(GRID!$B$4:$U$15,MATCH(C$7,GRID!$A$4:$A$15,0),MATCH(1,($U$2=GRID!$B$1:$U$1)*(КАЛЕНДАРЬ!AD33=GRID!$B$3:$U$3),0))*GRID!$H$45*(1-GRID!$H$46),0))</f>
        <v>24750.000000000004</v>
      </c>
      <c r="D320" s="5" cm="1">
        <f t="array" ref="D320">IF($I$2="Длительное проживание от 10 ночей ",
INDEX(GRID!$B$18:$U$29,MATCH(C$7,GRID!$A$18:$A$29,0),MATCH(1,($U$2=GRID!$B$1:$U$1)*(КАЛЕНДАРЬ!AD33=GRID!$B$3:$U$3),0))*GRID!$H$45,
ROUNDUP(INDEX(GRID!$B$18:$U$29,MATCH(C$7,GRID!$A$18:$A$29,0),MATCH(1,($U$2=GRID!$B$1:$U$1)*(КАЛЕНДАРЬ!AD33=GRID!$B$3:$U$3),0))*GRID!$H$45*(1-GRID!$H$46),0))</f>
        <v>29250.000000000004</v>
      </c>
      <c r="E320" s="5" cm="1">
        <f t="array" ref="E320">IF($I$2="Длительное проживание от 10 ночей ",
INDEX(GRID!$B$4:$U$15,MATCH(E$7,GRID!$A$4:$A$15,0),MATCH(1,($U$2=GRID!$B$1:$U$1)*(КАЛЕНДАРЬ!AD33=GRID!$B$3:$U$3),0))*GRID!$H$45,
ROUNDUP(INDEX(GRID!$B$4:$U$15,MATCH(E$7,GRID!$A$4:$A$15,0),MATCH(1,($U$2=GRID!$B$1:$U$1)*(КАЛЕНДАРЬ!AD33=GRID!$B$3:$U$3),0))*GRID!$H$45*(1-GRID!$H$46),0))</f>
        <v>29700</v>
      </c>
      <c r="F320" s="5" cm="1">
        <f t="array" ref="F320">IF($I$2="Длительное проживание от 10 ночей ",
INDEX(GRID!$B$18:$U$29,MATCH(E$7,GRID!$A$18:$A$29,0),MATCH(1,($U$2=GRID!$B$1:$U$1)*(КАЛЕНДАРЬ!AD33=GRID!$B$3:$U$3),0))*GRID!$H$45,
ROUNDUP(INDEX(GRID!$B$18:$U$29,MATCH(E$7,GRID!$A$18:$A$29,0),MATCH(1,($U$2=GRID!$B$1:$U$1)*(КАЛЕНДАРЬ!AD33=GRID!$B$3:$U$3),0))*GRID!$H$45*(1-GRID!$H$46),0))</f>
        <v>34200</v>
      </c>
      <c r="G320" s="50" t="s">
        <v>105</v>
      </c>
      <c r="H320" s="50" t="s">
        <v>105</v>
      </c>
      <c r="I320" s="5" cm="1">
        <f t="array" ref="I320">IF($I$2="Длительное проживание от 10 ночей ",
INDEX(GRID!$B$4:$U$15,MATCH(I$7,GRID!$A$4:$A$15,0),MATCH(1,($U$2=GRID!$B$1:$U$1)*(КАЛЕНДАРЬ!AD33=GRID!$B$3:$U$3),0))*GRID!$H$45,
ROUNDUP(INDEX(GRID!$B$4:$U$15,MATCH(I$7,GRID!$A$4:$A$15,0),MATCH(1,($U$2=GRID!$B$1:$U$1)*(КАЛЕНДАРЬ!AD33=GRID!$B$3:$U$3),0))*GRID!$H$45*(1-GRID!$H$46),0))</f>
        <v>39060</v>
      </c>
      <c r="J320" s="5" cm="1">
        <f t="array" ref="J320">IF($I$2="Длительное проживание от 10 ночей ",
INDEX(GRID!$B$18:$U$29,MATCH(I$7,GRID!$A$18:$A$29,0),MATCH(1,($U$2=GRID!$B$1:$U$1)*(КАЛЕНДАРЬ!AD33=GRID!$B$3:$U$3),0))*GRID!$H$45,
ROUNDUP(INDEX(GRID!$B$18:$U$29,MATCH(I$7,GRID!$A$18:$A$29,0),MATCH(1,($U$2=GRID!$B$1:$U$1)*(КАЛЕНДАРЬ!AD33=GRID!$B$3:$U$3),0))*GRID!$H$45*(1-GRID!$H$46),0))</f>
        <v>43560</v>
      </c>
      <c r="K320" s="50" t="s">
        <v>105</v>
      </c>
      <c r="L320" s="50" t="s">
        <v>105</v>
      </c>
      <c r="M320" s="5" cm="1">
        <f t="array" ref="M320">IF($I$2="Длительное проживание от 10 ночей ",
INDEX(GRID!$B$4:$U$15,MATCH(M$7,GRID!$A$4:$A$15,0),MATCH(1,($U$2=GRID!$B$1:$U$1)*(КАЛЕНДАРЬ!AD33=GRID!$B$3:$U$3),0))*GRID!$H$45,
ROUNDUP(INDEX(GRID!$B$4:$U$15,MATCH(M$7,GRID!$A$4:$A$15,0),MATCH(1,($U$2=GRID!$B$1:$U$1)*(КАЛЕНДАРЬ!AD33=GRID!$B$3:$U$3),0))*GRID!$H$45*(1-GRID!$H$46),0))</f>
        <v>62550</v>
      </c>
      <c r="N320" s="5" cm="1">
        <f t="array" ref="N320">IF($I$2="Длительное проживание от 10 ночей ",
INDEX(GRID!$B$18:$U$29,MATCH(M$7,GRID!$A$18:$A$29,0),MATCH(1,($U$2=GRID!$B$1:$U$1)*(КАЛЕНДАРЬ!AD33=GRID!$B$3:$U$3),0))*GRID!$H$45,
ROUNDUP(INDEX(GRID!$B$18:$U$29,MATCH(M$7,GRID!$A$18:$A$29,0),MATCH(1,($U$2=GRID!$B$1:$U$1)*(КАЛЕНДАРЬ!AD33=GRID!$B$3:$U$3),0))*GRID!$H$45*(1-GRID!$H$46),0))</f>
        <v>67050</v>
      </c>
      <c r="O320" s="50" t="s">
        <v>105</v>
      </c>
      <c r="P320" s="5" cm="1">
        <f t="array" ref="P320">IF($I$2="Длительное проживание от 10 ночей ",
INDEX(GRID!$B$4:$U$15,MATCH(P$7,GRID!$A$4:$A$15,0),MATCH(1,($U$2=GRID!$B$1:$U$1)*(КАЛЕНДАРЬ!AD33=GRID!$B$3:$U$3),0))*GRID!$H$45,
ROUNDUP(INDEX(GRID!$B$4:$U$15,MATCH(P$7,GRID!$A$4:$A$15,0),MATCH(1,($U$2=GRID!$B$1:$U$1)*(КАЛЕНДАРЬ!AD33=GRID!$B$3:$U$3),0))*GRID!$H$45*(1-GRID!$H$46),0))</f>
        <v>130860</v>
      </c>
      <c r="Q320" s="5" cm="1">
        <f t="array" ref="Q320">IF($I$2="Длительное проживание от 10 ночей ",
INDEX(GRID!$B$4:$U$15,MATCH(Q$7,GRID!$A$4:$A$15,0),MATCH(1,($U$2=GRID!$B$1:$U$1)*(КАЛЕНДАРЬ!AD33=GRID!$B$3:$U$3),0))*GRID!$H$45,
ROUNDUP(INDEX(GRID!$B$4:$U$15,MATCH(Q$7,GRID!$A$4:$A$15,0),MATCH(1,($U$2=GRID!$B$1:$U$1)*(КАЛЕНДАРЬ!AD33=GRID!$B$3:$U$3),0))*GRID!$H$45*(1-GRID!$H$46),0))</f>
        <v>153810</v>
      </c>
      <c r="R320" s="50" t="s">
        <v>105</v>
      </c>
      <c r="S320" s="50" t="s">
        <v>105</v>
      </c>
      <c r="T320" s="50" t="s">
        <v>105</v>
      </c>
    </row>
    <row r="321" spans="1:20" hidden="1">
      <c r="A321" s="56" t="s">
        <v>16</v>
      </c>
      <c r="B321" s="57">
        <v>31</v>
      </c>
      <c r="C321" s="5" cm="1">
        <f t="array" ref="C321">IF($I$2="Длительное проживание от 10 ночей ",
INDEX(GRID!$B$4:$U$15,MATCH(C$7,GRID!$A$4:$A$15,0),MATCH(1,($U$2=GRID!$B$1:$U$1)*(КАЛЕНДАРЬ!AD34=GRID!$B$3:$U$3),0))*GRID!$H$45,
ROUNDUP(INDEX(GRID!$B$4:$U$15,MATCH(C$7,GRID!$A$4:$A$15,0),MATCH(1,($U$2=GRID!$B$1:$U$1)*(КАЛЕНДАРЬ!AD34=GRID!$B$3:$U$3),0))*GRID!$H$45*(1-GRID!$H$46),0))</f>
        <v>27180.000000000004</v>
      </c>
      <c r="D321" s="5" cm="1">
        <f t="array" ref="D321">IF($I$2="Длительное проживание от 10 ночей ",
INDEX(GRID!$B$18:$U$29,MATCH(C$7,GRID!$A$18:$A$29,0),MATCH(1,($U$2=GRID!$B$1:$U$1)*(КАЛЕНДАРЬ!AD34=GRID!$B$3:$U$3),0))*GRID!$H$45,
ROUNDUP(INDEX(GRID!$B$18:$U$29,MATCH(C$7,GRID!$A$18:$A$29,0),MATCH(1,($U$2=GRID!$B$1:$U$1)*(КАЛЕНДАРЬ!AD34=GRID!$B$3:$U$3),0))*GRID!$H$45*(1-GRID!$H$46),0))</f>
        <v>31680</v>
      </c>
      <c r="E321" s="5" cm="1">
        <f t="array" ref="E321">IF($I$2="Длительное проживание от 10 ночей ",
INDEX(GRID!$B$4:$U$15,MATCH(E$7,GRID!$A$4:$A$15,0),MATCH(1,($U$2=GRID!$B$1:$U$1)*(КАЛЕНДАРЬ!AD34=GRID!$B$3:$U$3),0))*GRID!$H$45,
ROUNDUP(INDEX(GRID!$B$4:$U$15,MATCH(E$7,GRID!$A$4:$A$15,0),MATCH(1,($U$2=GRID!$B$1:$U$1)*(КАЛЕНДАРЬ!AD34=GRID!$B$3:$U$3),0))*GRID!$H$45*(1-GRID!$H$46),0))</f>
        <v>32670</v>
      </c>
      <c r="F321" s="5" cm="1">
        <f t="array" ref="F321">IF($I$2="Длительное проживание от 10 ночей ",
INDEX(GRID!$B$18:$U$29,MATCH(E$7,GRID!$A$18:$A$29,0),MATCH(1,($U$2=GRID!$B$1:$U$1)*(КАЛЕНДАРЬ!AD34=GRID!$B$3:$U$3),0))*GRID!$H$45,
ROUNDUP(INDEX(GRID!$B$18:$U$29,MATCH(E$7,GRID!$A$18:$A$29,0),MATCH(1,($U$2=GRID!$B$1:$U$1)*(КАЛЕНДАРЬ!AD34=GRID!$B$3:$U$3),0))*GRID!$H$45*(1-GRID!$H$46),0))</f>
        <v>37170</v>
      </c>
      <c r="G321" s="50" t="s">
        <v>105</v>
      </c>
      <c r="H321" s="50" t="s">
        <v>105</v>
      </c>
      <c r="I321" s="5" cm="1">
        <f t="array" ref="I321">IF($I$2="Длительное проживание от 10 ночей ",
INDEX(GRID!$B$4:$U$15,MATCH(I$7,GRID!$A$4:$A$15,0),MATCH(1,($U$2=GRID!$B$1:$U$1)*(КАЛЕНДАРЬ!AD34=GRID!$B$3:$U$3),0))*GRID!$H$45,
ROUNDUP(INDEX(GRID!$B$4:$U$15,MATCH(I$7,GRID!$A$4:$A$15,0),MATCH(1,($U$2=GRID!$B$1:$U$1)*(КАЛЕНДАРЬ!AD34=GRID!$B$3:$U$3),0))*GRID!$H$45*(1-GRID!$H$46),0))</f>
        <v>42660</v>
      </c>
      <c r="J321" s="5" cm="1">
        <f t="array" ref="J321">IF($I$2="Длительное проживание от 10 ночей ",
INDEX(GRID!$B$18:$U$29,MATCH(I$7,GRID!$A$18:$A$29,0),MATCH(1,($U$2=GRID!$B$1:$U$1)*(КАЛЕНДАРЬ!AD34=GRID!$B$3:$U$3),0))*GRID!$H$45,
ROUNDUP(INDEX(GRID!$B$18:$U$29,MATCH(I$7,GRID!$A$18:$A$29,0),MATCH(1,($U$2=GRID!$B$1:$U$1)*(КАЛЕНДАРЬ!AD34=GRID!$B$3:$U$3),0))*GRID!$H$45*(1-GRID!$H$46),0))</f>
        <v>47160</v>
      </c>
      <c r="K321" s="50" t="s">
        <v>105</v>
      </c>
      <c r="L321" s="50" t="s">
        <v>105</v>
      </c>
      <c r="M321" s="5" cm="1">
        <f t="array" ref="M321">IF($I$2="Длительное проживание от 10 ночей ",
INDEX(GRID!$B$4:$U$15,MATCH(M$7,GRID!$A$4:$A$15,0),MATCH(1,($U$2=GRID!$B$1:$U$1)*(КАЛЕНДАРЬ!AD34=GRID!$B$3:$U$3),0))*GRID!$H$45,
ROUNDUP(INDEX(GRID!$B$4:$U$15,MATCH(M$7,GRID!$A$4:$A$15,0),MATCH(1,($U$2=GRID!$B$1:$U$1)*(КАЛЕНДАРЬ!AD34=GRID!$B$3:$U$3),0))*GRID!$H$45*(1-GRID!$H$46),0))</f>
        <v>66600</v>
      </c>
      <c r="N321" s="5" cm="1">
        <f t="array" ref="N321">IF($I$2="Длительное проживание от 10 ночей ",
INDEX(GRID!$B$18:$U$29,MATCH(M$7,GRID!$A$18:$A$29,0),MATCH(1,($U$2=GRID!$B$1:$U$1)*(КАЛЕНДАРЬ!AD34=GRID!$B$3:$U$3),0))*GRID!$H$45,
ROUNDUP(INDEX(GRID!$B$18:$U$29,MATCH(M$7,GRID!$A$18:$A$29,0),MATCH(1,($U$2=GRID!$B$1:$U$1)*(КАЛЕНДАРЬ!AD34=GRID!$B$3:$U$3),0))*GRID!$H$45*(1-GRID!$H$46),0))</f>
        <v>71100</v>
      </c>
      <c r="O321" s="50" t="s">
        <v>105</v>
      </c>
      <c r="P321" s="5" cm="1">
        <f t="array" ref="P321">IF($I$2="Длительное проживание от 10 ночей ",
INDEX(GRID!$B$4:$U$15,MATCH(P$7,GRID!$A$4:$A$15,0),MATCH(1,($U$2=GRID!$B$1:$U$1)*(КАЛЕНДАРЬ!AD34=GRID!$B$3:$U$3),0))*GRID!$H$45,
ROUNDUP(INDEX(GRID!$B$4:$U$15,MATCH(P$7,GRID!$A$4:$A$15,0),MATCH(1,($U$2=GRID!$B$1:$U$1)*(КАЛЕНДАРЬ!AD34=GRID!$B$3:$U$3),0))*GRID!$H$45*(1-GRID!$H$46),0))</f>
        <v>136260</v>
      </c>
      <c r="Q321" s="5" cm="1">
        <f t="array" ref="Q321">IF($I$2="Длительное проживание от 10 ночей ",
INDEX(GRID!$B$4:$U$15,MATCH(Q$7,GRID!$A$4:$A$15,0),MATCH(1,($U$2=GRID!$B$1:$U$1)*(КАЛЕНДАРЬ!AD34=GRID!$B$3:$U$3),0))*GRID!$H$45,
ROUNDUP(INDEX(GRID!$B$4:$U$15,MATCH(Q$7,GRID!$A$4:$A$15,0),MATCH(1,($U$2=GRID!$B$1:$U$1)*(КАЛЕНДАРЬ!AD34=GRID!$B$3:$U$3),0))*GRID!$H$45*(1-GRID!$H$46),0))</f>
        <v>160110</v>
      </c>
      <c r="R321" s="50" t="s">
        <v>105</v>
      </c>
      <c r="S321" s="50" t="s">
        <v>105</v>
      </c>
      <c r="T321" s="50" t="s">
        <v>105</v>
      </c>
    </row>
    <row r="322" spans="1:20" ht="12.75" hidden="1" customHeight="1">
      <c r="A322" s="100"/>
      <c r="B322" s="101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</row>
    <row r="324" spans="1:20" ht="12.75" hidden="1" customHeight="1">
      <c r="A324" s="163" t="s">
        <v>96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</row>
    <row r="325" spans="1:20" ht="56.25" hidden="1" customHeight="1">
      <c r="A325" s="251" t="s">
        <v>8</v>
      </c>
      <c r="B325" s="252"/>
      <c r="C325" s="169" t="s">
        <v>87</v>
      </c>
      <c r="D325" s="170"/>
      <c r="E325" s="155" t="s">
        <v>79</v>
      </c>
      <c r="F325" s="156"/>
      <c r="G325" s="157" t="s">
        <v>80</v>
      </c>
      <c r="H325" s="157"/>
      <c r="I325" s="158" t="s">
        <v>81</v>
      </c>
      <c r="J325" s="159"/>
      <c r="K325" s="160" t="s">
        <v>82</v>
      </c>
      <c r="L325" s="160"/>
      <c r="M325" s="161" t="s">
        <v>83</v>
      </c>
      <c r="N325" s="161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t="12.75" hidden="1" customHeight="1">
      <c r="A326" s="253"/>
      <c r="B326" s="254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56" t="s">
        <v>17</v>
      </c>
      <c r="B327" s="57">
        <v>1</v>
      </c>
      <c r="C327" s="5" cm="1">
        <f t="array" ref="C327">IF($I$2="Длительное проживание от 10 ночей ",
INDEX(GRID!$B$4:$U$15,MATCH(C$7,GRID!$A$4:$A$15,0),MATCH(1,($U$2=GRID!$B$1:$U$1)*(КАЛЕНДАРЬ!AG4=GRID!$B$3:$U$3),0))*GRID!$H$45,
ROUNDUP(INDEX(GRID!$B$4:$U$15,MATCH(C$7,GRID!$A$4:$A$15,0),MATCH(1,($U$2=GRID!$B$1:$U$1)*(КАЛЕНДАРЬ!AG4=GRID!$B$3:$U$3),0))*GRID!$H$45*(1-GRID!$H$46),0))</f>
        <v>27180.000000000004</v>
      </c>
      <c r="D327" s="5" cm="1">
        <f t="array" ref="D327">IF($I$2="Длительное проживание от 10 ночей ",
INDEX(GRID!$B$18:$U$29,MATCH(C$7,GRID!$A$18:$A$29,0),MATCH(1,($U$2=GRID!$B$1:$U$1)*(КАЛЕНДАРЬ!AG4=GRID!$B$3:$U$3),0))*GRID!$H$45,
ROUNDUP(INDEX(GRID!$B$18:$U$29,MATCH(C$7,GRID!$A$18:$A$29,0),MATCH(1,($U$2=GRID!$B$1:$U$1)*(КАЛЕНДАРЬ!AG4=GRID!$B$3:$U$3),0))*GRID!$H$45*(1-GRID!$H$46),0))</f>
        <v>31680</v>
      </c>
      <c r="E327" s="5" cm="1">
        <f t="array" ref="E327">IF($I$2="Длительное проживание от 10 ночей ",
INDEX(GRID!$B$4:$U$15,MATCH(E$7,GRID!$A$4:$A$15,0),MATCH(1,($U$2=GRID!$B$1:$U$1)*(КАЛЕНДАРЬ!AG4=GRID!$B$3:$U$3),0))*GRID!$H$45,
ROUNDUP(INDEX(GRID!$B$4:$U$15,MATCH(E$7,GRID!$A$4:$A$15,0),MATCH(1,($U$2=GRID!$B$1:$U$1)*(КАЛЕНДАРЬ!AG4=GRID!$B$3:$U$3),0))*GRID!$H$45*(1-GRID!$H$46),0))</f>
        <v>32670</v>
      </c>
      <c r="F327" s="5" cm="1">
        <f t="array" ref="F327">IF($I$2="Длительное проживание от 10 ночей ",
INDEX(GRID!$B$18:$U$29,MATCH(E$7,GRID!$A$18:$A$29,0),MATCH(1,($U$2=GRID!$B$1:$U$1)*(КАЛЕНДАРЬ!AG4=GRID!$B$3:$U$3),0))*GRID!$H$45,
ROUNDUP(INDEX(GRID!$B$18:$U$29,MATCH(E$7,GRID!$A$18:$A$29,0),MATCH(1,($U$2=GRID!$B$1:$U$1)*(КАЛЕНДАРЬ!AG4=GRID!$B$3:$U$3),0))*GRID!$H$45*(1-GRID!$H$46),0))</f>
        <v>37170</v>
      </c>
      <c r="G327" s="50" t="s">
        <v>105</v>
      </c>
      <c r="H327" s="50" t="s">
        <v>105</v>
      </c>
      <c r="I327" s="5" cm="1">
        <f t="array" ref="I327">IF($I$2="Длительное проживание от 10 ночей ",
INDEX(GRID!$B$4:$U$15,MATCH(I$7,GRID!$A$4:$A$15,0),MATCH(1,($U$2=GRID!$B$1:$U$1)*(КАЛЕНДАРЬ!AG4=GRID!$B$3:$U$3),0))*GRID!$H$45,
ROUNDUP(INDEX(GRID!$B$4:$U$15,MATCH(I$7,GRID!$A$4:$A$15,0),MATCH(1,($U$2=GRID!$B$1:$U$1)*(КАЛЕНДАРЬ!AG4=GRID!$B$3:$U$3),0))*GRID!$H$45*(1-GRID!$H$46),0))</f>
        <v>42660</v>
      </c>
      <c r="J327" s="5" cm="1">
        <f t="array" ref="J327">IF($I$2="Длительное проживание от 10 ночей ",
INDEX(GRID!$B$18:$U$29,MATCH(I$7,GRID!$A$18:$A$29,0),MATCH(1,($U$2=GRID!$B$1:$U$1)*(КАЛЕНДАРЬ!AG4=GRID!$B$3:$U$3),0))*GRID!$H$45,
ROUNDUP(INDEX(GRID!$B$18:$U$29,MATCH(I$7,GRID!$A$18:$A$29,0),MATCH(1,($U$2=GRID!$B$1:$U$1)*(КАЛЕНДАРЬ!AG4=GRID!$B$3:$U$3),0))*GRID!$H$45*(1-GRID!$H$46),0))</f>
        <v>47160</v>
      </c>
      <c r="K327" s="50" t="s">
        <v>105</v>
      </c>
      <c r="L327" s="50" t="s">
        <v>105</v>
      </c>
      <c r="M327" s="5" cm="1">
        <f t="array" ref="M327">IF($I$2="Длительное проживание от 10 ночей ",
INDEX(GRID!$B$4:$U$15,MATCH(M$7,GRID!$A$4:$A$15,0),MATCH(1,($U$2=GRID!$B$1:$U$1)*(КАЛЕНДАРЬ!AG4=GRID!$B$3:$U$3),0))*GRID!$H$45,
ROUNDUP(INDEX(GRID!$B$4:$U$15,MATCH(M$7,GRID!$A$4:$A$15,0),MATCH(1,($U$2=GRID!$B$1:$U$1)*(КАЛЕНДАРЬ!AG4=GRID!$B$3:$U$3),0))*GRID!$H$45*(1-GRID!$H$46),0))</f>
        <v>66600</v>
      </c>
      <c r="N327" s="5" cm="1">
        <f t="array" ref="N327">IF($I$2="Длительное проживание от 10 ночей ",
INDEX(GRID!$B$18:$U$29,MATCH(M$7,GRID!$A$18:$A$29,0),MATCH(1,($U$2=GRID!$B$1:$U$1)*(КАЛЕНДАРЬ!AG4=GRID!$B$3:$U$3),0))*GRID!$H$45,
ROUNDUP(INDEX(GRID!$B$18:$U$29,MATCH(M$7,GRID!$A$18:$A$29,0),MATCH(1,($U$2=GRID!$B$1:$U$1)*(КАЛЕНДАРЬ!AG4=GRID!$B$3:$U$3),0))*GRID!$H$45*(1-GRID!$H$46),0))</f>
        <v>71100</v>
      </c>
      <c r="O327" s="50" t="s">
        <v>105</v>
      </c>
      <c r="P327" s="5" cm="1">
        <f t="array" ref="P327">IF($I$2="Длительное проживание от 10 ночей ",
INDEX(GRID!$B$4:$U$15,MATCH(P$7,GRID!$A$4:$A$15,0),MATCH(1,($U$2=GRID!$B$1:$U$1)*(КАЛЕНДАРЬ!AG4=GRID!$B$3:$U$3),0))*GRID!$H$45,
ROUNDUP(INDEX(GRID!$B$4:$U$15,MATCH(P$7,GRID!$A$4:$A$15,0),MATCH(1,($U$2=GRID!$B$1:$U$1)*(КАЛЕНДАРЬ!AG4=GRID!$B$3:$U$3),0))*GRID!$H$45*(1-GRID!$H$46),0))</f>
        <v>136260</v>
      </c>
      <c r="Q327" s="5" cm="1">
        <f t="array" ref="Q327">IF($I$2="Длительное проживание от 10 ночей ",
INDEX(GRID!$B$4:$U$15,MATCH(Q$7,GRID!$A$4:$A$15,0),MATCH(1,($U$2=GRID!$B$1:$U$1)*(КАЛЕНДАРЬ!AG4=GRID!$B$3:$U$3),0))*GRID!$H$45,
ROUNDUP(INDEX(GRID!$B$4:$U$15,MATCH(Q$7,GRID!$A$4:$A$15,0),MATCH(1,($U$2=GRID!$B$1:$U$1)*(КАЛЕНДАРЬ!AG4=GRID!$B$3:$U$3),0))*GRID!$H$45*(1-GRID!$H$46),0))</f>
        <v>160110</v>
      </c>
      <c r="R327" s="50" t="s">
        <v>105</v>
      </c>
      <c r="S327" s="50" t="s">
        <v>105</v>
      </c>
      <c r="T327" s="50" t="s">
        <v>105</v>
      </c>
    </row>
    <row r="328" spans="1:20" hidden="1">
      <c r="A328" s="56" t="s">
        <v>11</v>
      </c>
      <c r="B328" s="57">
        <v>2</v>
      </c>
      <c r="C328" s="5" cm="1">
        <f t="array" ref="C328">IF($I$2="Длительное проживание от 10 ночей ",
INDEX(GRID!$B$4:$U$15,MATCH(C$7,GRID!$A$4:$A$15,0),MATCH(1,($U$2=GRID!$B$1:$U$1)*(КАЛЕНДАРЬ!AG5=GRID!$B$3:$U$3),0))*GRID!$H$45,
ROUNDUP(INDEX(GRID!$B$4:$U$15,MATCH(C$7,GRID!$A$4:$A$15,0),MATCH(1,($U$2=GRID!$B$1:$U$1)*(КАЛЕНДАРЬ!AG5=GRID!$B$3:$U$3),0))*GRID!$H$45*(1-GRID!$H$46),0))</f>
        <v>27180.000000000004</v>
      </c>
      <c r="D328" s="5" cm="1">
        <f t="array" ref="D328">IF($I$2="Длительное проживание от 10 ночей ",
INDEX(GRID!$B$18:$U$29,MATCH(C$7,GRID!$A$18:$A$29,0),MATCH(1,($U$2=GRID!$B$1:$U$1)*(КАЛЕНДАРЬ!AG5=GRID!$B$3:$U$3),0))*GRID!$H$45,
ROUNDUP(INDEX(GRID!$B$18:$U$29,MATCH(C$7,GRID!$A$18:$A$29,0),MATCH(1,($U$2=GRID!$B$1:$U$1)*(КАЛЕНДАРЬ!AG5=GRID!$B$3:$U$3),0))*GRID!$H$45*(1-GRID!$H$46),0))</f>
        <v>31680</v>
      </c>
      <c r="E328" s="5" cm="1">
        <f t="array" ref="E328">IF($I$2="Длительное проживание от 10 ночей ",
INDEX(GRID!$B$4:$U$15,MATCH(E$7,GRID!$A$4:$A$15,0),MATCH(1,($U$2=GRID!$B$1:$U$1)*(КАЛЕНДАРЬ!AG5=GRID!$B$3:$U$3),0))*GRID!$H$45,
ROUNDUP(INDEX(GRID!$B$4:$U$15,MATCH(E$7,GRID!$A$4:$A$15,0),MATCH(1,($U$2=GRID!$B$1:$U$1)*(КАЛЕНДАРЬ!AG5=GRID!$B$3:$U$3),0))*GRID!$H$45*(1-GRID!$H$46),0))</f>
        <v>32670</v>
      </c>
      <c r="F328" s="5" cm="1">
        <f t="array" ref="F328">IF($I$2="Длительное проживание от 10 ночей ",
INDEX(GRID!$B$18:$U$29,MATCH(E$7,GRID!$A$18:$A$29,0),MATCH(1,($U$2=GRID!$B$1:$U$1)*(КАЛЕНДАРЬ!AG5=GRID!$B$3:$U$3),0))*GRID!$H$45,
ROUNDUP(INDEX(GRID!$B$18:$U$29,MATCH(E$7,GRID!$A$18:$A$29,0),MATCH(1,($U$2=GRID!$B$1:$U$1)*(КАЛЕНДАРЬ!AG5=GRID!$B$3:$U$3),0))*GRID!$H$45*(1-GRID!$H$46),0))</f>
        <v>37170</v>
      </c>
      <c r="G328" s="50" t="s">
        <v>105</v>
      </c>
      <c r="H328" s="50" t="s">
        <v>105</v>
      </c>
      <c r="I328" s="5" cm="1">
        <f t="array" ref="I328">IF($I$2="Длительное проживание от 10 ночей ",
INDEX(GRID!$B$4:$U$15,MATCH(I$7,GRID!$A$4:$A$15,0),MATCH(1,($U$2=GRID!$B$1:$U$1)*(КАЛЕНДАРЬ!AG5=GRID!$B$3:$U$3),0))*GRID!$H$45,
ROUNDUP(INDEX(GRID!$B$4:$U$15,MATCH(I$7,GRID!$A$4:$A$15,0),MATCH(1,($U$2=GRID!$B$1:$U$1)*(КАЛЕНДАРЬ!AG5=GRID!$B$3:$U$3),0))*GRID!$H$45*(1-GRID!$H$46),0))</f>
        <v>42660</v>
      </c>
      <c r="J328" s="5" cm="1">
        <f t="array" ref="J328">IF($I$2="Длительное проживание от 10 ночей ",
INDEX(GRID!$B$18:$U$29,MATCH(I$7,GRID!$A$18:$A$29,0),MATCH(1,($U$2=GRID!$B$1:$U$1)*(КАЛЕНДАРЬ!AG5=GRID!$B$3:$U$3),0))*GRID!$H$45,
ROUNDUP(INDEX(GRID!$B$18:$U$29,MATCH(I$7,GRID!$A$18:$A$29,0),MATCH(1,($U$2=GRID!$B$1:$U$1)*(КАЛЕНДАРЬ!AG5=GRID!$B$3:$U$3),0))*GRID!$H$45*(1-GRID!$H$46),0))</f>
        <v>47160</v>
      </c>
      <c r="K328" s="50" t="s">
        <v>105</v>
      </c>
      <c r="L328" s="50" t="s">
        <v>105</v>
      </c>
      <c r="M328" s="5" cm="1">
        <f t="array" ref="M328">IF($I$2="Длительное проживание от 10 ночей ",
INDEX(GRID!$B$4:$U$15,MATCH(M$7,GRID!$A$4:$A$15,0),MATCH(1,($U$2=GRID!$B$1:$U$1)*(КАЛЕНДАРЬ!AG5=GRID!$B$3:$U$3),0))*GRID!$H$45,
ROUNDUP(INDEX(GRID!$B$4:$U$15,MATCH(M$7,GRID!$A$4:$A$15,0),MATCH(1,($U$2=GRID!$B$1:$U$1)*(КАЛЕНДАРЬ!AG5=GRID!$B$3:$U$3),0))*GRID!$H$45*(1-GRID!$H$46),0))</f>
        <v>66600</v>
      </c>
      <c r="N328" s="5" cm="1">
        <f t="array" ref="N328">IF($I$2="Длительное проживание от 10 ночей ",
INDEX(GRID!$B$18:$U$29,MATCH(M$7,GRID!$A$18:$A$29,0),MATCH(1,($U$2=GRID!$B$1:$U$1)*(КАЛЕНДАРЬ!AG5=GRID!$B$3:$U$3),0))*GRID!$H$45,
ROUNDUP(INDEX(GRID!$B$18:$U$29,MATCH(M$7,GRID!$A$18:$A$29,0),MATCH(1,($U$2=GRID!$B$1:$U$1)*(КАЛЕНДАРЬ!AG5=GRID!$B$3:$U$3),0))*GRID!$H$45*(1-GRID!$H$46),0))</f>
        <v>71100</v>
      </c>
      <c r="O328" s="50" t="s">
        <v>105</v>
      </c>
      <c r="P328" s="5" cm="1">
        <f t="array" ref="P328">IF($I$2="Длительное проживание от 10 ночей ",
INDEX(GRID!$B$4:$U$15,MATCH(P$7,GRID!$A$4:$A$15,0),MATCH(1,($U$2=GRID!$B$1:$U$1)*(КАЛЕНДАРЬ!AG5=GRID!$B$3:$U$3),0))*GRID!$H$45,
ROUNDUP(INDEX(GRID!$B$4:$U$15,MATCH(P$7,GRID!$A$4:$A$15,0),MATCH(1,($U$2=GRID!$B$1:$U$1)*(КАЛЕНДАРЬ!AG5=GRID!$B$3:$U$3),0))*GRID!$H$45*(1-GRID!$H$46),0))</f>
        <v>136260</v>
      </c>
      <c r="Q328" s="5" cm="1">
        <f t="array" ref="Q328">IF($I$2="Длительное проживание от 10 ночей ",
INDEX(GRID!$B$4:$U$15,MATCH(Q$7,GRID!$A$4:$A$15,0),MATCH(1,($U$2=GRID!$B$1:$U$1)*(КАЛЕНДАРЬ!AG5=GRID!$B$3:$U$3),0))*GRID!$H$45,
ROUNDUP(INDEX(GRID!$B$4:$U$15,MATCH(Q$7,GRID!$A$4:$A$15,0),MATCH(1,($U$2=GRID!$B$1:$U$1)*(КАЛЕНДАРЬ!AG5=GRID!$B$3:$U$3),0))*GRID!$H$45*(1-GRID!$H$46),0))</f>
        <v>160110</v>
      </c>
      <c r="R328" s="50" t="s">
        <v>105</v>
      </c>
      <c r="S328" s="50" t="s">
        <v>105</v>
      </c>
      <c r="T328" s="50" t="s">
        <v>105</v>
      </c>
    </row>
    <row r="329" spans="1:20" hidden="1">
      <c r="A329" s="56" t="s">
        <v>12</v>
      </c>
      <c r="B329" s="57">
        <v>3</v>
      </c>
      <c r="C329" s="5" cm="1">
        <f t="array" ref="C329">IF($I$2="Длительное проживание от 10 ночей ",
INDEX(GRID!$B$4:$U$15,MATCH(C$7,GRID!$A$4:$A$15,0),MATCH(1,($U$2=GRID!$B$1:$U$1)*(КАЛЕНДАРЬ!AG6=GRID!$B$3:$U$3),0))*GRID!$H$45,
ROUNDUP(INDEX(GRID!$B$4:$U$15,MATCH(C$7,GRID!$A$4:$A$15,0),MATCH(1,($U$2=GRID!$B$1:$U$1)*(КАЛЕНДАРЬ!AG6=GRID!$B$3:$U$3),0))*GRID!$H$45*(1-GRID!$H$46),0))</f>
        <v>27180.000000000004</v>
      </c>
      <c r="D329" s="5" cm="1">
        <f t="array" ref="D329">IF($I$2="Длительное проживание от 10 ночей ",
INDEX(GRID!$B$18:$U$29,MATCH(C$7,GRID!$A$18:$A$29,0),MATCH(1,($U$2=GRID!$B$1:$U$1)*(КАЛЕНДАРЬ!AG6=GRID!$B$3:$U$3),0))*GRID!$H$45,
ROUNDUP(INDEX(GRID!$B$18:$U$29,MATCH(C$7,GRID!$A$18:$A$29,0),MATCH(1,($U$2=GRID!$B$1:$U$1)*(КАЛЕНДАРЬ!AG6=GRID!$B$3:$U$3),0))*GRID!$H$45*(1-GRID!$H$46),0))</f>
        <v>31680</v>
      </c>
      <c r="E329" s="5" cm="1">
        <f t="array" ref="E329">IF($I$2="Длительное проживание от 10 ночей ",
INDEX(GRID!$B$4:$U$15,MATCH(E$7,GRID!$A$4:$A$15,0),MATCH(1,($U$2=GRID!$B$1:$U$1)*(КАЛЕНДАРЬ!AG6=GRID!$B$3:$U$3),0))*GRID!$H$45,
ROUNDUP(INDEX(GRID!$B$4:$U$15,MATCH(E$7,GRID!$A$4:$A$15,0),MATCH(1,($U$2=GRID!$B$1:$U$1)*(КАЛЕНДАРЬ!AG6=GRID!$B$3:$U$3),0))*GRID!$H$45*(1-GRID!$H$46),0))</f>
        <v>32670</v>
      </c>
      <c r="F329" s="5" cm="1">
        <f t="array" ref="F329">IF($I$2="Длительное проживание от 10 ночей ",
INDEX(GRID!$B$18:$U$29,MATCH(E$7,GRID!$A$18:$A$29,0),MATCH(1,($U$2=GRID!$B$1:$U$1)*(КАЛЕНДАРЬ!AG6=GRID!$B$3:$U$3),0))*GRID!$H$45,
ROUNDUP(INDEX(GRID!$B$18:$U$29,MATCH(E$7,GRID!$A$18:$A$29,0),MATCH(1,($U$2=GRID!$B$1:$U$1)*(КАЛЕНДАРЬ!AG6=GRID!$B$3:$U$3),0))*GRID!$H$45*(1-GRID!$H$46),0))</f>
        <v>37170</v>
      </c>
      <c r="G329" s="50" t="s">
        <v>105</v>
      </c>
      <c r="H329" s="50" t="s">
        <v>105</v>
      </c>
      <c r="I329" s="5" cm="1">
        <f t="array" ref="I329">IF($I$2="Длительное проживание от 10 ночей ",
INDEX(GRID!$B$4:$U$15,MATCH(I$7,GRID!$A$4:$A$15,0),MATCH(1,($U$2=GRID!$B$1:$U$1)*(КАЛЕНДАРЬ!AG6=GRID!$B$3:$U$3),0))*GRID!$H$45,
ROUNDUP(INDEX(GRID!$B$4:$U$15,MATCH(I$7,GRID!$A$4:$A$15,0),MATCH(1,($U$2=GRID!$B$1:$U$1)*(КАЛЕНДАРЬ!AG6=GRID!$B$3:$U$3),0))*GRID!$H$45*(1-GRID!$H$46),0))</f>
        <v>42660</v>
      </c>
      <c r="J329" s="5" cm="1">
        <f t="array" ref="J329">IF($I$2="Длительное проживание от 10 ночей ",
INDEX(GRID!$B$18:$U$29,MATCH(I$7,GRID!$A$18:$A$29,0),MATCH(1,($U$2=GRID!$B$1:$U$1)*(КАЛЕНДАРЬ!AG6=GRID!$B$3:$U$3),0))*GRID!$H$45,
ROUNDUP(INDEX(GRID!$B$18:$U$29,MATCH(I$7,GRID!$A$18:$A$29,0),MATCH(1,($U$2=GRID!$B$1:$U$1)*(КАЛЕНДАРЬ!AG6=GRID!$B$3:$U$3),0))*GRID!$H$45*(1-GRID!$H$46),0))</f>
        <v>47160</v>
      </c>
      <c r="K329" s="50" t="s">
        <v>105</v>
      </c>
      <c r="L329" s="50" t="s">
        <v>105</v>
      </c>
      <c r="M329" s="5" cm="1">
        <f t="array" ref="M329">IF($I$2="Длительное проживание от 10 ночей ",
INDEX(GRID!$B$4:$U$15,MATCH(M$7,GRID!$A$4:$A$15,0),MATCH(1,($U$2=GRID!$B$1:$U$1)*(КАЛЕНДАРЬ!AG6=GRID!$B$3:$U$3),0))*GRID!$H$45,
ROUNDUP(INDEX(GRID!$B$4:$U$15,MATCH(M$7,GRID!$A$4:$A$15,0),MATCH(1,($U$2=GRID!$B$1:$U$1)*(КАЛЕНДАРЬ!AG6=GRID!$B$3:$U$3),0))*GRID!$H$45*(1-GRID!$H$46),0))</f>
        <v>66600</v>
      </c>
      <c r="N329" s="5" cm="1">
        <f t="array" ref="N329">IF($I$2="Длительное проживание от 10 ночей ",
INDEX(GRID!$B$18:$U$29,MATCH(M$7,GRID!$A$18:$A$29,0),MATCH(1,($U$2=GRID!$B$1:$U$1)*(КАЛЕНДАРЬ!AG6=GRID!$B$3:$U$3),0))*GRID!$H$45,
ROUNDUP(INDEX(GRID!$B$18:$U$29,MATCH(M$7,GRID!$A$18:$A$29,0),MATCH(1,($U$2=GRID!$B$1:$U$1)*(КАЛЕНДАРЬ!AG6=GRID!$B$3:$U$3),0))*GRID!$H$45*(1-GRID!$H$46),0))</f>
        <v>71100</v>
      </c>
      <c r="O329" s="50" t="s">
        <v>105</v>
      </c>
      <c r="P329" s="5" cm="1">
        <f t="array" ref="P329">IF($I$2="Длительное проживание от 10 ночей ",
INDEX(GRID!$B$4:$U$15,MATCH(P$7,GRID!$A$4:$A$15,0),MATCH(1,($U$2=GRID!$B$1:$U$1)*(КАЛЕНДАРЬ!AG6=GRID!$B$3:$U$3),0))*GRID!$H$45,
ROUNDUP(INDEX(GRID!$B$4:$U$15,MATCH(P$7,GRID!$A$4:$A$15,0),MATCH(1,($U$2=GRID!$B$1:$U$1)*(КАЛЕНДАРЬ!AG6=GRID!$B$3:$U$3),0))*GRID!$H$45*(1-GRID!$H$46),0))</f>
        <v>136260</v>
      </c>
      <c r="Q329" s="5" cm="1">
        <f t="array" ref="Q329">IF($I$2="Длительное проживание от 10 ночей ",
INDEX(GRID!$B$4:$U$15,MATCH(Q$7,GRID!$A$4:$A$15,0),MATCH(1,($U$2=GRID!$B$1:$U$1)*(КАЛЕНДАРЬ!AG6=GRID!$B$3:$U$3),0))*GRID!$H$45,
ROUNDUP(INDEX(GRID!$B$4:$U$15,MATCH(Q$7,GRID!$A$4:$A$15,0),MATCH(1,($U$2=GRID!$B$1:$U$1)*(КАЛЕНДАРЬ!AG6=GRID!$B$3:$U$3),0))*GRID!$H$45*(1-GRID!$H$46),0))</f>
        <v>160110</v>
      </c>
      <c r="R329" s="50" t="s">
        <v>105</v>
      </c>
      <c r="S329" s="50" t="s">
        <v>105</v>
      </c>
      <c r="T329" s="50" t="s">
        <v>105</v>
      </c>
    </row>
    <row r="330" spans="1:20" hidden="1">
      <c r="A330" s="56" t="s">
        <v>13</v>
      </c>
      <c r="B330" s="57">
        <v>4</v>
      </c>
      <c r="C330" s="5" cm="1">
        <f t="array" ref="C330">IF($I$2="Длительное проживание от 10 ночей ",
INDEX(GRID!$B$4:$U$15,MATCH(C$7,GRID!$A$4:$A$15,0),MATCH(1,($U$2=GRID!$B$1:$U$1)*(КАЛЕНДАРЬ!AG7=GRID!$B$3:$U$3),0))*GRID!$H$45,
ROUNDUP(INDEX(GRID!$B$4:$U$15,MATCH(C$7,GRID!$A$4:$A$15,0),MATCH(1,($U$2=GRID!$B$1:$U$1)*(КАЛЕНДАРЬ!AG7=GRID!$B$3:$U$3),0))*GRID!$H$45*(1-GRID!$H$46),0))</f>
        <v>22500</v>
      </c>
      <c r="D330" s="5" cm="1">
        <f t="array" ref="D330">IF($I$2="Длительное проживание от 10 ночей ",
INDEX(GRID!$B$18:$U$29,MATCH(C$7,GRID!$A$18:$A$29,0),MATCH(1,($U$2=GRID!$B$1:$U$1)*(КАЛЕНДАРЬ!AG7=GRID!$B$3:$U$3),0))*GRID!$H$45,
ROUNDUP(INDEX(GRID!$B$18:$U$29,MATCH(C$7,GRID!$A$18:$A$29,0),MATCH(1,($U$2=GRID!$B$1:$U$1)*(КАЛЕНДАРЬ!AG7=GRID!$B$3:$U$3),0))*GRID!$H$45*(1-GRID!$H$46),0))</f>
        <v>27000</v>
      </c>
      <c r="E330" s="5" cm="1">
        <f t="array" ref="E330">IF($I$2="Длительное проживание от 10 ночей ",
INDEX(GRID!$B$4:$U$15,MATCH(E$7,GRID!$A$4:$A$15,0),MATCH(1,($U$2=GRID!$B$1:$U$1)*(КАЛЕНДАРЬ!AG7=GRID!$B$3:$U$3),0))*GRID!$H$45,
ROUNDUP(INDEX(GRID!$B$4:$U$15,MATCH(E$7,GRID!$A$4:$A$15,0),MATCH(1,($U$2=GRID!$B$1:$U$1)*(КАЛЕНДАРЬ!AG7=GRID!$B$3:$U$3),0))*GRID!$H$45*(1-GRID!$H$46),0))</f>
        <v>27000</v>
      </c>
      <c r="F330" s="5" cm="1">
        <f t="array" ref="F330">IF($I$2="Длительное проживание от 10 ночей ",
INDEX(GRID!$B$18:$U$29,MATCH(E$7,GRID!$A$18:$A$29,0),MATCH(1,($U$2=GRID!$B$1:$U$1)*(КАЛЕНДАРЬ!AG7=GRID!$B$3:$U$3),0))*GRID!$H$45,
ROUNDUP(INDEX(GRID!$B$18:$U$29,MATCH(E$7,GRID!$A$18:$A$29,0),MATCH(1,($U$2=GRID!$B$1:$U$1)*(КАЛЕНДАРЬ!AG7=GRID!$B$3:$U$3),0))*GRID!$H$45*(1-GRID!$H$46),0))</f>
        <v>31500</v>
      </c>
      <c r="G330" s="50" t="s">
        <v>105</v>
      </c>
      <c r="H330" s="50" t="s">
        <v>105</v>
      </c>
      <c r="I330" s="5" cm="1">
        <f t="array" ref="I330">IF($I$2="Длительное проживание от 10 ночей ",
INDEX(GRID!$B$4:$U$15,MATCH(I$7,GRID!$A$4:$A$15,0),MATCH(1,($U$2=GRID!$B$1:$U$1)*(КАЛЕНДАРЬ!AG7=GRID!$B$3:$U$3),0))*GRID!$H$45,
ROUNDUP(INDEX(GRID!$B$4:$U$15,MATCH(I$7,GRID!$A$4:$A$15,0),MATCH(1,($U$2=GRID!$B$1:$U$1)*(КАЛЕНДАРЬ!AG7=GRID!$B$3:$U$3),0))*GRID!$H$45*(1-GRID!$H$46),0))</f>
        <v>35730</v>
      </c>
      <c r="J330" s="5" cm="1">
        <f t="array" ref="J330">IF($I$2="Длительное проживание от 10 ночей ",
INDEX(GRID!$B$18:$U$29,MATCH(I$7,GRID!$A$18:$A$29,0),MATCH(1,($U$2=GRID!$B$1:$U$1)*(КАЛЕНДАРЬ!AG7=GRID!$B$3:$U$3),0))*GRID!$H$45,
ROUNDUP(INDEX(GRID!$B$18:$U$29,MATCH(I$7,GRID!$A$18:$A$29,0),MATCH(1,($U$2=GRID!$B$1:$U$1)*(КАЛЕНДАРЬ!AG7=GRID!$B$3:$U$3),0))*GRID!$H$45*(1-GRID!$H$46),0))</f>
        <v>40230</v>
      </c>
      <c r="K330" s="50" t="s">
        <v>105</v>
      </c>
      <c r="L330" s="50" t="s">
        <v>105</v>
      </c>
      <c r="M330" s="5" cm="1">
        <f t="array" ref="M330">IF($I$2="Длительное проживание от 10 ночей ",
INDEX(GRID!$B$4:$U$15,MATCH(M$7,GRID!$A$4:$A$15,0),MATCH(1,($U$2=GRID!$B$1:$U$1)*(КАЛЕНДАРЬ!AG7=GRID!$B$3:$U$3),0))*GRID!$H$45,
ROUNDUP(INDEX(GRID!$B$4:$U$15,MATCH(M$7,GRID!$A$4:$A$15,0),MATCH(1,($U$2=GRID!$B$1:$U$1)*(КАЛЕНДАРЬ!AG7=GRID!$B$3:$U$3),0))*GRID!$H$45*(1-GRID!$H$46),0))</f>
        <v>58680</v>
      </c>
      <c r="N330" s="5" cm="1">
        <f t="array" ref="N330">IF($I$2="Длительное проживание от 10 ночей ",
INDEX(GRID!$B$18:$U$29,MATCH(M$7,GRID!$A$18:$A$29,0),MATCH(1,($U$2=GRID!$B$1:$U$1)*(КАЛЕНДАРЬ!AG7=GRID!$B$3:$U$3),0))*GRID!$H$45,
ROUNDUP(INDEX(GRID!$B$18:$U$29,MATCH(M$7,GRID!$A$18:$A$29,0),MATCH(1,($U$2=GRID!$B$1:$U$1)*(КАЛЕНДАРЬ!AG7=GRID!$B$3:$U$3),0))*GRID!$H$45*(1-GRID!$H$46),0))</f>
        <v>63180</v>
      </c>
      <c r="O330" s="50" t="s">
        <v>105</v>
      </c>
      <c r="P330" s="5" cm="1">
        <f t="array" ref="P330">IF($I$2="Длительное проживание от 10 ночей ",
INDEX(GRID!$B$4:$U$15,MATCH(P$7,GRID!$A$4:$A$15,0),MATCH(1,($U$2=GRID!$B$1:$U$1)*(КАЛЕНДАРЬ!AG7=GRID!$B$3:$U$3),0))*GRID!$H$45,
ROUNDUP(INDEX(GRID!$B$4:$U$15,MATCH(P$7,GRID!$A$4:$A$15,0),MATCH(1,($U$2=GRID!$B$1:$U$1)*(КАЛЕНДАРЬ!AG7=GRID!$B$3:$U$3),0))*GRID!$H$45*(1-GRID!$H$46),0))</f>
        <v>125730</v>
      </c>
      <c r="Q330" s="5" cm="1">
        <f t="array" ref="Q330">IF($I$2="Длительное проживание от 10 ночей ",
INDEX(GRID!$B$4:$U$15,MATCH(Q$7,GRID!$A$4:$A$15,0),MATCH(1,($U$2=GRID!$B$1:$U$1)*(КАЛЕНДАРЬ!AG7=GRID!$B$3:$U$3),0))*GRID!$H$45,
ROUNDUP(INDEX(GRID!$B$4:$U$15,MATCH(Q$7,GRID!$A$4:$A$15,0),MATCH(1,($U$2=GRID!$B$1:$U$1)*(КАЛЕНДАРЬ!AG7=GRID!$B$3:$U$3),0))*GRID!$H$45*(1-GRID!$H$46),0))</f>
        <v>147960</v>
      </c>
      <c r="R330" s="50" t="s">
        <v>105</v>
      </c>
      <c r="S330" s="50" t="s">
        <v>105</v>
      </c>
      <c r="T330" s="50" t="s">
        <v>105</v>
      </c>
    </row>
    <row r="331" spans="1:20" hidden="1">
      <c r="A331" s="56" t="s">
        <v>14</v>
      </c>
      <c r="B331" s="57">
        <v>5</v>
      </c>
      <c r="C331" s="5" cm="1">
        <f t="array" ref="C331">IF($I$2="Длительное проживание от 10 ночей ",
INDEX(GRID!$B$4:$U$15,MATCH(C$7,GRID!$A$4:$A$15,0),MATCH(1,($U$2=GRID!$B$1:$U$1)*(КАЛЕНДАРЬ!AG8=GRID!$B$3:$U$3),0))*GRID!$H$45,
ROUNDUP(INDEX(GRID!$B$4:$U$15,MATCH(C$7,GRID!$A$4:$A$15,0),MATCH(1,($U$2=GRID!$B$1:$U$1)*(КАЛЕНДАРЬ!AG8=GRID!$B$3:$U$3),0))*GRID!$H$45*(1-GRID!$H$46),0))</f>
        <v>22500</v>
      </c>
      <c r="D331" s="5" cm="1">
        <f t="array" ref="D331">IF($I$2="Длительное проживание от 10 ночей ",
INDEX(GRID!$B$18:$U$29,MATCH(C$7,GRID!$A$18:$A$29,0),MATCH(1,($U$2=GRID!$B$1:$U$1)*(КАЛЕНДАРЬ!AG8=GRID!$B$3:$U$3),0))*GRID!$H$45,
ROUNDUP(INDEX(GRID!$B$18:$U$29,MATCH(C$7,GRID!$A$18:$A$29,0),MATCH(1,($U$2=GRID!$B$1:$U$1)*(КАЛЕНДАРЬ!AG8=GRID!$B$3:$U$3),0))*GRID!$H$45*(1-GRID!$H$46),0))</f>
        <v>27000</v>
      </c>
      <c r="E331" s="5" cm="1">
        <f t="array" ref="E331">IF($I$2="Длительное проживание от 10 ночей ",
INDEX(GRID!$B$4:$U$15,MATCH(E$7,GRID!$A$4:$A$15,0),MATCH(1,($U$2=GRID!$B$1:$U$1)*(КАЛЕНДАРЬ!AG8=GRID!$B$3:$U$3),0))*GRID!$H$45,
ROUNDUP(INDEX(GRID!$B$4:$U$15,MATCH(E$7,GRID!$A$4:$A$15,0),MATCH(1,($U$2=GRID!$B$1:$U$1)*(КАЛЕНДАРЬ!AG8=GRID!$B$3:$U$3),0))*GRID!$H$45*(1-GRID!$H$46),0))</f>
        <v>27000</v>
      </c>
      <c r="F331" s="5" cm="1">
        <f t="array" ref="F331">IF($I$2="Длительное проживание от 10 ночей ",
INDEX(GRID!$B$18:$U$29,MATCH(E$7,GRID!$A$18:$A$29,0),MATCH(1,($U$2=GRID!$B$1:$U$1)*(КАЛЕНДАРЬ!AG8=GRID!$B$3:$U$3),0))*GRID!$H$45,
ROUNDUP(INDEX(GRID!$B$18:$U$29,MATCH(E$7,GRID!$A$18:$A$29,0),MATCH(1,($U$2=GRID!$B$1:$U$1)*(КАЛЕНДАРЬ!AG8=GRID!$B$3:$U$3),0))*GRID!$H$45*(1-GRID!$H$46),0))</f>
        <v>31500</v>
      </c>
      <c r="G331" s="50" t="s">
        <v>105</v>
      </c>
      <c r="H331" s="50" t="s">
        <v>105</v>
      </c>
      <c r="I331" s="5" cm="1">
        <f t="array" ref="I331">IF($I$2="Длительное проживание от 10 ночей ",
INDEX(GRID!$B$4:$U$15,MATCH(I$7,GRID!$A$4:$A$15,0),MATCH(1,($U$2=GRID!$B$1:$U$1)*(КАЛЕНДАРЬ!AG8=GRID!$B$3:$U$3),0))*GRID!$H$45,
ROUNDUP(INDEX(GRID!$B$4:$U$15,MATCH(I$7,GRID!$A$4:$A$15,0),MATCH(1,($U$2=GRID!$B$1:$U$1)*(КАЛЕНДАРЬ!AG8=GRID!$B$3:$U$3),0))*GRID!$H$45*(1-GRID!$H$46),0))</f>
        <v>35730</v>
      </c>
      <c r="J331" s="5" cm="1">
        <f t="array" ref="J331">IF($I$2="Длительное проживание от 10 ночей ",
INDEX(GRID!$B$18:$U$29,MATCH(I$7,GRID!$A$18:$A$29,0),MATCH(1,($U$2=GRID!$B$1:$U$1)*(КАЛЕНДАРЬ!AG8=GRID!$B$3:$U$3),0))*GRID!$H$45,
ROUNDUP(INDEX(GRID!$B$18:$U$29,MATCH(I$7,GRID!$A$18:$A$29,0),MATCH(1,($U$2=GRID!$B$1:$U$1)*(КАЛЕНДАРЬ!AG8=GRID!$B$3:$U$3),0))*GRID!$H$45*(1-GRID!$H$46),0))</f>
        <v>40230</v>
      </c>
      <c r="K331" s="50" t="s">
        <v>105</v>
      </c>
      <c r="L331" s="50" t="s">
        <v>105</v>
      </c>
      <c r="M331" s="5" cm="1">
        <f t="array" ref="M331">IF($I$2="Длительное проживание от 10 ночей ",
INDEX(GRID!$B$4:$U$15,MATCH(M$7,GRID!$A$4:$A$15,0),MATCH(1,($U$2=GRID!$B$1:$U$1)*(КАЛЕНДАРЬ!AG8=GRID!$B$3:$U$3),0))*GRID!$H$45,
ROUNDUP(INDEX(GRID!$B$4:$U$15,MATCH(M$7,GRID!$A$4:$A$15,0),MATCH(1,($U$2=GRID!$B$1:$U$1)*(КАЛЕНДАРЬ!AG8=GRID!$B$3:$U$3),0))*GRID!$H$45*(1-GRID!$H$46),0))</f>
        <v>58680</v>
      </c>
      <c r="N331" s="5" cm="1">
        <f t="array" ref="N331">IF($I$2="Длительное проживание от 10 ночей ",
INDEX(GRID!$B$18:$U$29,MATCH(M$7,GRID!$A$18:$A$29,0),MATCH(1,($U$2=GRID!$B$1:$U$1)*(КАЛЕНДАРЬ!AG8=GRID!$B$3:$U$3),0))*GRID!$H$45,
ROUNDUP(INDEX(GRID!$B$18:$U$29,MATCH(M$7,GRID!$A$18:$A$29,0),MATCH(1,($U$2=GRID!$B$1:$U$1)*(КАЛЕНДАРЬ!AG8=GRID!$B$3:$U$3),0))*GRID!$H$45*(1-GRID!$H$46),0))</f>
        <v>63180</v>
      </c>
      <c r="O331" s="50" t="s">
        <v>105</v>
      </c>
      <c r="P331" s="5" cm="1">
        <f t="array" ref="P331">IF($I$2="Длительное проживание от 10 ночей ",
INDEX(GRID!$B$4:$U$15,MATCH(P$7,GRID!$A$4:$A$15,0),MATCH(1,($U$2=GRID!$B$1:$U$1)*(КАЛЕНДАРЬ!AG8=GRID!$B$3:$U$3),0))*GRID!$H$45,
ROUNDUP(INDEX(GRID!$B$4:$U$15,MATCH(P$7,GRID!$A$4:$A$15,0),MATCH(1,($U$2=GRID!$B$1:$U$1)*(КАЛЕНДАРЬ!AG8=GRID!$B$3:$U$3),0))*GRID!$H$45*(1-GRID!$H$46),0))</f>
        <v>125730</v>
      </c>
      <c r="Q331" s="5" cm="1">
        <f t="array" ref="Q331">IF($I$2="Длительное проживание от 10 ночей ",
INDEX(GRID!$B$4:$U$15,MATCH(Q$7,GRID!$A$4:$A$15,0),MATCH(1,($U$2=GRID!$B$1:$U$1)*(КАЛЕНДАРЬ!AG8=GRID!$B$3:$U$3),0))*GRID!$H$45,
ROUNDUP(INDEX(GRID!$B$4:$U$15,MATCH(Q$7,GRID!$A$4:$A$15,0),MATCH(1,($U$2=GRID!$B$1:$U$1)*(КАЛЕНДАРЬ!AG8=GRID!$B$3:$U$3),0))*GRID!$H$45*(1-GRID!$H$46),0))</f>
        <v>147960</v>
      </c>
      <c r="R331" s="50" t="s">
        <v>105</v>
      </c>
      <c r="S331" s="50" t="s">
        <v>105</v>
      </c>
      <c r="T331" s="50" t="s">
        <v>105</v>
      </c>
    </row>
    <row r="332" spans="1:20" hidden="1">
      <c r="A332" s="56" t="s">
        <v>15</v>
      </c>
      <c r="B332" s="57">
        <v>6</v>
      </c>
      <c r="C332" s="5" cm="1">
        <f t="array" ref="C332">IF($I$2="Длительное проживание от 10 ночей ",
INDEX(GRID!$B$4:$U$15,MATCH(C$7,GRID!$A$4:$A$15,0),MATCH(1,($U$2=GRID!$B$1:$U$1)*(КАЛЕНДАРЬ!AG9=GRID!$B$3:$U$3),0))*GRID!$H$45,
ROUNDUP(INDEX(GRID!$B$4:$U$15,MATCH(C$7,GRID!$A$4:$A$15,0),MATCH(1,($U$2=GRID!$B$1:$U$1)*(КАЛЕНДАРЬ!AG9=GRID!$B$3:$U$3),0))*GRID!$H$45*(1-GRID!$H$46),0))</f>
        <v>22500</v>
      </c>
      <c r="D332" s="5" cm="1">
        <f t="array" ref="D332">IF($I$2="Длительное проживание от 10 ночей ",
INDEX(GRID!$B$18:$U$29,MATCH(C$7,GRID!$A$18:$A$29,0),MATCH(1,($U$2=GRID!$B$1:$U$1)*(КАЛЕНДАРЬ!AG9=GRID!$B$3:$U$3),0))*GRID!$H$45,
ROUNDUP(INDEX(GRID!$B$18:$U$29,MATCH(C$7,GRID!$A$18:$A$29,0),MATCH(1,($U$2=GRID!$B$1:$U$1)*(КАЛЕНДАРЬ!AG9=GRID!$B$3:$U$3),0))*GRID!$H$45*(1-GRID!$H$46),0))</f>
        <v>27000</v>
      </c>
      <c r="E332" s="5" cm="1">
        <f t="array" ref="E332">IF($I$2="Длительное проживание от 10 ночей ",
INDEX(GRID!$B$4:$U$15,MATCH(E$7,GRID!$A$4:$A$15,0),MATCH(1,($U$2=GRID!$B$1:$U$1)*(КАЛЕНДАРЬ!AG9=GRID!$B$3:$U$3),0))*GRID!$H$45,
ROUNDUP(INDEX(GRID!$B$4:$U$15,MATCH(E$7,GRID!$A$4:$A$15,0),MATCH(1,($U$2=GRID!$B$1:$U$1)*(КАЛЕНДАРЬ!AG9=GRID!$B$3:$U$3),0))*GRID!$H$45*(1-GRID!$H$46),0))</f>
        <v>27000</v>
      </c>
      <c r="F332" s="5" cm="1">
        <f t="array" ref="F332">IF($I$2="Длительное проживание от 10 ночей ",
INDEX(GRID!$B$18:$U$29,MATCH(E$7,GRID!$A$18:$A$29,0),MATCH(1,($U$2=GRID!$B$1:$U$1)*(КАЛЕНДАРЬ!AG9=GRID!$B$3:$U$3),0))*GRID!$H$45,
ROUNDUP(INDEX(GRID!$B$18:$U$29,MATCH(E$7,GRID!$A$18:$A$29,0),MATCH(1,($U$2=GRID!$B$1:$U$1)*(КАЛЕНДАРЬ!AG9=GRID!$B$3:$U$3),0))*GRID!$H$45*(1-GRID!$H$46),0))</f>
        <v>31500</v>
      </c>
      <c r="G332" s="50" t="s">
        <v>105</v>
      </c>
      <c r="H332" s="50" t="s">
        <v>105</v>
      </c>
      <c r="I332" s="5" cm="1">
        <f t="array" ref="I332">IF($I$2="Длительное проживание от 10 ночей ",
INDEX(GRID!$B$4:$U$15,MATCH(I$7,GRID!$A$4:$A$15,0),MATCH(1,($U$2=GRID!$B$1:$U$1)*(КАЛЕНДАРЬ!AG9=GRID!$B$3:$U$3),0))*GRID!$H$45,
ROUNDUP(INDEX(GRID!$B$4:$U$15,MATCH(I$7,GRID!$A$4:$A$15,0),MATCH(1,($U$2=GRID!$B$1:$U$1)*(КАЛЕНДАРЬ!AG9=GRID!$B$3:$U$3),0))*GRID!$H$45*(1-GRID!$H$46),0))</f>
        <v>35730</v>
      </c>
      <c r="J332" s="5" cm="1">
        <f t="array" ref="J332">IF($I$2="Длительное проживание от 10 ночей ",
INDEX(GRID!$B$18:$U$29,MATCH(I$7,GRID!$A$18:$A$29,0),MATCH(1,($U$2=GRID!$B$1:$U$1)*(КАЛЕНДАРЬ!AG9=GRID!$B$3:$U$3),0))*GRID!$H$45,
ROUNDUP(INDEX(GRID!$B$18:$U$29,MATCH(I$7,GRID!$A$18:$A$29,0),MATCH(1,($U$2=GRID!$B$1:$U$1)*(КАЛЕНДАРЬ!AG9=GRID!$B$3:$U$3),0))*GRID!$H$45*(1-GRID!$H$46),0))</f>
        <v>40230</v>
      </c>
      <c r="K332" s="50" t="s">
        <v>105</v>
      </c>
      <c r="L332" s="50" t="s">
        <v>105</v>
      </c>
      <c r="M332" s="5" cm="1">
        <f t="array" ref="M332">IF($I$2="Длительное проживание от 10 ночей ",
INDEX(GRID!$B$4:$U$15,MATCH(M$7,GRID!$A$4:$A$15,0),MATCH(1,($U$2=GRID!$B$1:$U$1)*(КАЛЕНДАРЬ!AG9=GRID!$B$3:$U$3),0))*GRID!$H$45,
ROUNDUP(INDEX(GRID!$B$4:$U$15,MATCH(M$7,GRID!$A$4:$A$15,0),MATCH(1,($U$2=GRID!$B$1:$U$1)*(КАЛЕНДАРЬ!AG9=GRID!$B$3:$U$3),0))*GRID!$H$45*(1-GRID!$H$46),0))</f>
        <v>58680</v>
      </c>
      <c r="N332" s="5" cm="1">
        <f t="array" ref="N332">IF($I$2="Длительное проживание от 10 ночей ",
INDEX(GRID!$B$18:$U$29,MATCH(M$7,GRID!$A$18:$A$29,0),MATCH(1,($U$2=GRID!$B$1:$U$1)*(КАЛЕНДАРЬ!AG9=GRID!$B$3:$U$3),0))*GRID!$H$45,
ROUNDUP(INDEX(GRID!$B$18:$U$29,MATCH(M$7,GRID!$A$18:$A$29,0),MATCH(1,($U$2=GRID!$B$1:$U$1)*(КАЛЕНДАРЬ!AG9=GRID!$B$3:$U$3),0))*GRID!$H$45*(1-GRID!$H$46),0))</f>
        <v>63180</v>
      </c>
      <c r="O332" s="50" t="s">
        <v>105</v>
      </c>
      <c r="P332" s="5" cm="1">
        <f t="array" ref="P332">IF($I$2="Длительное проживание от 10 ночей ",
INDEX(GRID!$B$4:$U$15,MATCH(P$7,GRID!$A$4:$A$15,0),MATCH(1,($U$2=GRID!$B$1:$U$1)*(КАЛЕНДАРЬ!AG9=GRID!$B$3:$U$3),0))*GRID!$H$45,
ROUNDUP(INDEX(GRID!$B$4:$U$15,MATCH(P$7,GRID!$A$4:$A$15,0),MATCH(1,($U$2=GRID!$B$1:$U$1)*(КАЛЕНДАРЬ!AG9=GRID!$B$3:$U$3),0))*GRID!$H$45*(1-GRID!$H$46),0))</f>
        <v>125730</v>
      </c>
      <c r="Q332" s="5" cm="1">
        <f t="array" ref="Q332">IF($I$2="Длительное проживание от 10 ночей ",
INDEX(GRID!$B$4:$U$15,MATCH(Q$7,GRID!$A$4:$A$15,0),MATCH(1,($U$2=GRID!$B$1:$U$1)*(КАЛЕНДАРЬ!AG9=GRID!$B$3:$U$3),0))*GRID!$H$45,
ROUNDUP(INDEX(GRID!$B$4:$U$15,MATCH(Q$7,GRID!$A$4:$A$15,0),MATCH(1,($U$2=GRID!$B$1:$U$1)*(КАЛЕНДАРЬ!AG9=GRID!$B$3:$U$3),0))*GRID!$H$45*(1-GRID!$H$46),0))</f>
        <v>147960</v>
      </c>
      <c r="R332" s="50" t="s">
        <v>105</v>
      </c>
      <c r="S332" s="50" t="s">
        <v>105</v>
      </c>
      <c r="T332" s="50" t="s">
        <v>105</v>
      </c>
    </row>
    <row r="333" spans="1:20" hidden="1">
      <c r="A333" s="56" t="s">
        <v>16</v>
      </c>
      <c r="B333" s="57">
        <v>7</v>
      </c>
      <c r="C333" s="5" cm="1">
        <f t="array" ref="C333">IF($I$2="Длительное проживание от 10 ночей ",
INDEX(GRID!$B$4:$U$15,MATCH(C$7,GRID!$A$4:$A$15,0),MATCH(1,($U$2=GRID!$B$1:$U$1)*(КАЛЕНДАРЬ!AG10=GRID!$B$3:$U$3),0))*GRID!$H$45,
ROUNDUP(INDEX(GRID!$B$4:$U$15,MATCH(C$7,GRID!$A$4:$A$15,0),MATCH(1,($U$2=GRID!$B$1:$U$1)*(КАЛЕНДАРЬ!AG10=GRID!$B$3:$U$3),0))*GRID!$H$45*(1-GRID!$H$46),0))</f>
        <v>22500</v>
      </c>
      <c r="D333" s="5" cm="1">
        <f t="array" ref="D333">IF($I$2="Длительное проживание от 10 ночей ",
INDEX(GRID!$B$18:$U$29,MATCH(C$7,GRID!$A$18:$A$29,0),MATCH(1,($U$2=GRID!$B$1:$U$1)*(КАЛЕНДАРЬ!AG10=GRID!$B$3:$U$3),0))*GRID!$H$45,
ROUNDUP(INDEX(GRID!$B$18:$U$29,MATCH(C$7,GRID!$A$18:$A$29,0),MATCH(1,($U$2=GRID!$B$1:$U$1)*(КАЛЕНДАРЬ!AG10=GRID!$B$3:$U$3),0))*GRID!$H$45*(1-GRID!$H$46),0))</f>
        <v>27000</v>
      </c>
      <c r="E333" s="5" cm="1">
        <f t="array" ref="E333">IF($I$2="Длительное проживание от 10 ночей ",
INDEX(GRID!$B$4:$U$15,MATCH(E$7,GRID!$A$4:$A$15,0),MATCH(1,($U$2=GRID!$B$1:$U$1)*(КАЛЕНДАРЬ!AG10=GRID!$B$3:$U$3),0))*GRID!$H$45,
ROUNDUP(INDEX(GRID!$B$4:$U$15,MATCH(E$7,GRID!$A$4:$A$15,0),MATCH(1,($U$2=GRID!$B$1:$U$1)*(КАЛЕНДАРЬ!AG10=GRID!$B$3:$U$3),0))*GRID!$H$45*(1-GRID!$H$46),0))</f>
        <v>27000</v>
      </c>
      <c r="F333" s="5" cm="1">
        <f t="array" ref="F333">IF($I$2="Длительное проживание от 10 ночей ",
INDEX(GRID!$B$18:$U$29,MATCH(E$7,GRID!$A$18:$A$29,0),MATCH(1,($U$2=GRID!$B$1:$U$1)*(КАЛЕНДАРЬ!AG10=GRID!$B$3:$U$3),0))*GRID!$H$45,
ROUNDUP(INDEX(GRID!$B$18:$U$29,MATCH(E$7,GRID!$A$18:$A$29,0),MATCH(1,($U$2=GRID!$B$1:$U$1)*(КАЛЕНДАРЬ!AG10=GRID!$B$3:$U$3),0))*GRID!$H$45*(1-GRID!$H$46),0))</f>
        <v>31500</v>
      </c>
      <c r="G333" s="50" t="s">
        <v>105</v>
      </c>
      <c r="H333" s="50" t="s">
        <v>105</v>
      </c>
      <c r="I333" s="5" cm="1">
        <f t="array" ref="I333">IF($I$2="Длительное проживание от 10 ночей ",
INDEX(GRID!$B$4:$U$15,MATCH(I$7,GRID!$A$4:$A$15,0),MATCH(1,($U$2=GRID!$B$1:$U$1)*(КАЛЕНДАРЬ!AG10=GRID!$B$3:$U$3),0))*GRID!$H$45,
ROUNDUP(INDEX(GRID!$B$4:$U$15,MATCH(I$7,GRID!$A$4:$A$15,0),MATCH(1,($U$2=GRID!$B$1:$U$1)*(КАЛЕНДАРЬ!AG10=GRID!$B$3:$U$3),0))*GRID!$H$45*(1-GRID!$H$46),0))</f>
        <v>35730</v>
      </c>
      <c r="J333" s="5" cm="1">
        <f t="array" ref="J333">IF($I$2="Длительное проживание от 10 ночей ",
INDEX(GRID!$B$18:$U$29,MATCH(I$7,GRID!$A$18:$A$29,0),MATCH(1,($U$2=GRID!$B$1:$U$1)*(КАЛЕНДАРЬ!AG10=GRID!$B$3:$U$3),0))*GRID!$H$45,
ROUNDUP(INDEX(GRID!$B$18:$U$29,MATCH(I$7,GRID!$A$18:$A$29,0),MATCH(1,($U$2=GRID!$B$1:$U$1)*(КАЛЕНДАРЬ!AG10=GRID!$B$3:$U$3),0))*GRID!$H$45*(1-GRID!$H$46),0))</f>
        <v>40230</v>
      </c>
      <c r="K333" s="50" t="s">
        <v>105</v>
      </c>
      <c r="L333" s="50" t="s">
        <v>105</v>
      </c>
      <c r="M333" s="5" cm="1">
        <f t="array" ref="M333">IF($I$2="Длительное проживание от 10 ночей ",
INDEX(GRID!$B$4:$U$15,MATCH(M$7,GRID!$A$4:$A$15,0),MATCH(1,($U$2=GRID!$B$1:$U$1)*(КАЛЕНДАРЬ!AG10=GRID!$B$3:$U$3),0))*GRID!$H$45,
ROUNDUP(INDEX(GRID!$B$4:$U$15,MATCH(M$7,GRID!$A$4:$A$15,0),MATCH(1,($U$2=GRID!$B$1:$U$1)*(КАЛЕНДАРЬ!AG10=GRID!$B$3:$U$3),0))*GRID!$H$45*(1-GRID!$H$46),0))</f>
        <v>58680</v>
      </c>
      <c r="N333" s="5" cm="1">
        <f t="array" ref="N333">IF($I$2="Длительное проживание от 10 ночей ",
INDEX(GRID!$B$18:$U$29,MATCH(M$7,GRID!$A$18:$A$29,0),MATCH(1,($U$2=GRID!$B$1:$U$1)*(КАЛЕНДАРЬ!AG10=GRID!$B$3:$U$3),0))*GRID!$H$45,
ROUNDUP(INDEX(GRID!$B$18:$U$29,MATCH(M$7,GRID!$A$18:$A$29,0),MATCH(1,($U$2=GRID!$B$1:$U$1)*(КАЛЕНДАРЬ!AG10=GRID!$B$3:$U$3),0))*GRID!$H$45*(1-GRID!$H$46),0))</f>
        <v>63180</v>
      </c>
      <c r="O333" s="50" t="s">
        <v>105</v>
      </c>
      <c r="P333" s="5" cm="1">
        <f t="array" ref="P333">IF($I$2="Длительное проживание от 10 ночей ",
INDEX(GRID!$B$4:$U$15,MATCH(P$7,GRID!$A$4:$A$15,0),MATCH(1,($U$2=GRID!$B$1:$U$1)*(КАЛЕНДАРЬ!AG10=GRID!$B$3:$U$3),0))*GRID!$H$45,
ROUNDUP(INDEX(GRID!$B$4:$U$15,MATCH(P$7,GRID!$A$4:$A$15,0),MATCH(1,($U$2=GRID!$B$1:$U$1)*(КАЛЕНДАРЬ!AG10=GRID!$B$3:$U$3),0))*GRID!$H$45*(1-GRID!$H$46),0))</f>
        <v>125730</v>
      </c>
      <c r="Q333" s="5" cm="1">
        <f t="array" ref="Q333">IF($I$2="Длительное проживание от 10 ночей ",
INDEX(GRID!$B$4:$U$15,MATCH(Q$7,GRID!$A$4:$A$15,0),MATCH(1,($U$2=GRID!$B$1:$U$1)*(КАЛЕНДАРЬ!AG10=GRID!$B$3:$U$3),0))*GRID!$H$45,
ROUNDUP(INDEX(GRID!$B$4:$U$15,MATCH(Q$7,GRID!$A$4:$A$15,0),MATCH(1,($U$2=GRID!$B$1:$U$1)*(КАЛЕНДАРЬ!AG10=GRID!$B$3:$U$3),0))*GRID!$H$45*(1-GRID!$H$46),0))</f>
        <v>147960</v>
      </c>
      <c r="R333" s="50" t="s">
        <v>105</v>
      </c>
      <c r="S333" s="50" t="s">
        <v>105</v>
      </c>
      <c r="T333" s="50" t="s">
        <v>105</v>
      </c>
    </row>
    <row r="334" spans="1:20" hidden="1">
      <c r="A334" s="56" t="s">
        <v>17</v>
      </c>
      <c r="B334" s="57">
        <v>8</v>
      </c>
      <c r="C334" s="5" cm="1">
        <f t="array" ref="C334">IF($I$2="Длительное проживание от 10 ночей ",
INDEX(GRID!$B$4:$U$15,MATCH(C$7,GRID!$A$4:$A$15,0),MATCH(1,($U$2=GRID!$B$1:$U$1)*(КАЛЕНДАРЬ!AG11=GRID!$B$3:$U$3),0))*GRID!$H$45,
ROUNDUP(INDEX(GRID!$B$4:$U$15,MATCH(C$7,GRID!$A$4:$A$15,0),MATCH(1,($U$2=GRID!$B$1:$U$1)*(КАЛЕНДАРЬ!AG11=GRID!$B$3:$U$3),0))*GRID!$H$45*(1-GRID!$H$46),0))</f>
        <v>22500</v>
      </c>
      <c r="D334" s="5" cm="1">
        <f t="array" ref="D334">IF($I$2="Длительное проживание от 10 ночей ",
INDEX(GRID!$B$18:$U$29,MATCH(C$7,GRID!$A$18:$A$29,0),MATCH(1,($U$2=GRID!$B$1:$U$1)*(КАЛЕНДАРЬ!AG11=GRID!$B$3:$U$3),0))*GRID!$H$45,
ROUNDUP(INDEX(GRID!$B$18:$U$29,MATCH(C$7,GRID!$A$18:$A$29,0),MATCH(1,($U$2=GRID!$B$1:$U$1)*(КАЛЕНДАРЬ!AG11=GRID!$B$3:$U$3),0))*GRID!$H$45*(1-GRID!$H$46),0))</f>
        <v>27000</v>
      </c>
      <c r="E334" s="5" cm="1">
        <f t="array" ref="E334">IF($I$2="Длительное проживание от 10 ночей ",
INDEX(GRID!$B$4:$U$15,MATCH(E$7,GRID!$A$4:$A$15,0),MATCH(1,($U$2=GRID!$B$1:$U$1)*(КАЛЕНДАРЬ!AG11=GRID!$B$3:$U$3),0))*GRID!$H$45,
ROUNDUP(INDEX(GRID!$B$4:$U$15,MATCH(E$7,GRID!$A$4:$A$15,0),MATCH(1,($U$2=GRID!$B$1:$U$1)*(КАЛЕНДАРЬ!AG11=GRID!$B$3:$U$3),0))*GRID!$H$45*(1-GRID!$H$46),0))</f>
        <v>27000</v>
      </c>
      <c r="F334" s="5" cm="1">
        <f t="array" ref="F334">IF($I$2="Длительное проживание от 10 ночей ",
INDEX(GRID!$B$18:$U$29,MATCH(E$7,GRID!$A$18:$A$29,0),MATCH(1,($U$2=GRID!$B$1:$U$1)*(КАЛЕНДАРЬ!AG11=GRID!$B$3:$U$3),0))*GRID!$H$45,
ROUNDUP(INDEX(GRID!$B$18:$U$29,MATCH(E$7,GRID!$A$18:$A$29,0),MATCH(1,($U$2=GRID!$B$1:$U$1)*(КАЛЕНДАРЬ!AG11=GRID!$B$3:$U$3),0))*GRID!$H$45*(1-GRID!$H$46),0))</f>
        <v>31500</v>
      </c>
      <c r="G334" s="50" t="s">
        <v>105</v>
      </c>
      <c r="H334" s="50" t="s">
        <v>105</v>
      </c>
      <c r="I334" s="5" cm="1">
        <f t="array" ref="I334">IF($I$2="Длительное проживание от 10 ночей ",
INDEX(GRID!$B$4:$U$15,MATCH(I$7,GRID!$A$4:$A$15,0),MATCH(1,($U$2=GRID!$B$1:$U$1)*(КАЛЕНДАРЬ!AG11=GRID!$B$3:$U$3),0))*GRID!$H$45,
ROUNDUP(INDEX(GRID!$B$4:$U$15,MATCH(I$7,GRID!$A$4:$A$15,0),MATCH(1,($U$2=GRID!$B$1:$U$1)*(КАЛЕНДАРЬ!AG11=GRID!$B$3:$U$3),0))*GRID!$H$45*(1-GRID!$H$46),0))</f>
        <v>35730</v>
      </c>
      <c r="J334" s="5" cm="1">
        <f t="array" ref="J334">IF($I$2="Длительное проживание от 10 ночей ",
INDEX(GRID!$B$18:$U$29,MATCH(I$7,GRID!$A$18:$A$29,0),MATCH(1,($U$2=GRID!$B$1:$U$1)*(КАЛЕНДАРЬ!AG11=GRID!$B$3:$U$3),0))*GRID!$H$45,
ROUNDUP(INDEX(GRID!$B$18:$U$29,MATCH(I$7,GRID!$A$18:$A$29,0),MATCH(1,($U$2=GRID!$B$1:$U$1)*(КАЛЕНДАРЬ!AG11=GRID!$B$3:$U$3),0))*GRID!$H$45*(1-GRID!$H$46),0))</f>
        <v>40230</v>
      </c>
      <c r="K334" s="50" t="s">
        <v>105</v>
      </c>
      <c r="L334" s="50" t="s">
        <v>105</v>
      </c>
      <c r="M334" s="5" cm="1">
        <f t="array" ref="M334">IF($I$2="Длительное проживание от 10 ночей ",
INDEX(GRID!$B$4:$U$15,MATCH(M$7,GRID!$A$4:$A$15,0),MATCH(1,($U$2=GRID!$B$1:$U$1)*(КАЛЕНДАРЬ!AG11=GRID!$B$3:$U$3),0))*GRID!$H$45,
ROUNDUP(INDEX(GRID!$B$4:$U$15,MATCH(M$7,GRID!$A$4:$A$15,0),MATCH(1,($U$2=GRID!$B$1:$U$1)*(КАЛЕНДАРЬ!AG11=GRID!$B$3:$U$3),0))*GRID!$H$45*(1-GRID!$H$46),0))</f>
        <v>58680</v>
      </c>
      <c r="N334" s="5" cm="1">
        <f t="array" ref="N334">IF($I$2="Длительное проживание от 10 ночей ",
INDEX(GRID!$B$18:$U$29,MATCH(M$7,GRID!$A$18:$A$29,0),MATCH(1,($U$2=GRID!$B$1:$U$1)*(КАЛЕНДАРЬ!AG11=GRID!$B$3:$U$3),0))*GRID!$H$45,
ROUNDUP(INDEX(GRID!$B$18:$U$29,MATCH(M$7,GRID!$A$18:$A$29,0),MATCH(1,($U$2=GRID!$B$1:$U$1)*(КАЛЕНДАРЬ!AG11=GRID!$B$3:$U$3),0))*GRID!$H$45*(1-GRID!$H$46),0))</f>
        <v>63180</v>
      </c>
      <c r="O334" s="50" t="s">
        <v>105</v>
      </c>
      <c r="P334" s="5" cm="1">
        <f t="array" ref="P334">IF($I$2="Длительное проживание от 10 ночей ",
INDEX(GRID!$B$4:$U$15,MATCH(P$7,GRID!$A$4:$A$15,0),MATCH(1,($U$2=GRID!$B$1:$U$1)*(КАЛЕНДАРЬ!AG11=GRID!$B$3:$U$3),0))*GRID!$H$45,
ROUNDUP(INDEX(GRID!$B$4:$U$15,MATCH(P$7,GRID!$A$4:$A$15,0),MATCH(1,($U$2=GRID!$B$1:$U$1)*(КАЛЕНДАРЬ!AG11=GRID!$B$3:$U$3),0))*GRID!$H$45*(1-GRID!$H$46),0))</f>
        <v>125730</v>
      </c>
      <c r="Q334" s="5" cm="1">
        <f t="array" ref="Q334">IF($I$2="Длительное проживание от 10 ночей ",
INDEX(GRID!$B$4:$U$15,MATCH(Q$7,GRID!$A$4:$A$15,0),MATCH(1,($U$2=GRID!$B$1:$U$1)*(КАЛЕНДАРЬ!AG11=GRID!$B$3:$U$3),0))*GRID!$H$45,
ROUNDUP(INDEX(GRID!$B$4:$U$15,MATCH(Q$7,GRID!$A$4:$A$15,0),MATCH(1,($U$2=GRID!$B$1:$U$1)*(КАЛЕНДАРЬ!AG11=GRID!$B$3:$U$3),0))*GRID!$H$45*(1-GRID!$H$46),0))</f>
        <v>147960</v>
      </c>
      <c r="R334" s="50" t="s">
        <v>105</v>
      </c>
      <c r="S334" s="50" t="s">
        <v>105</v>
      </c>
      <c r="T334" s="50" t="s">
        <v>105</v>
      </c>
    </row>
    <row r="335" spans="1:20" hidden="1">
      <c r="A335" s="56" t="s">
        <v>11</v>
      </c>
      <c r="B335" s="57">
        <v>9</v>
      </c>
      <c r="C335" s="5" cm="1">
        <f t="array" ref="C335">IF($I$2="Длительное проживание от 10 ночей ",
INDEX(GRID!$B$4:$U$15,MATCH(C$7,GRID!$A$4:$A$15,0),MATCH(1,($U$2=GRID!$B$1:$U$1)*(КАЛЕНДАРЬ!AG12=GRID!$B$3:$U$3),0))*GRID!$H$45,
ROUNDUP(INDEX(GRID!$B$4:$U$15,MATCH(C$7,GRID!$A$4:$A$15,0),MATCH(1,($U$2=GRID!$B$1:$U$1)*(КАЛЕНДАРЬ!AG12=GRID!$B$3:$U$3),0))*GRID!$H$45*(1-GRID!$H$46),0))</f>
        <v>22500</v>
      </c>
      <c r="D335" s="5" cm="1">
        <f t="array" ref="D335">IF($I$2="Длительное проживание от 10 ночей ",
INDEX(GRID!$B$18:$U$29,MATCH(C$7,GRID!$A$18:$A$29,0),MATCH(1,($U$2=GRID!$B$1:$U$1)*(КАЛЕНДАРЬ!AG12=GRID!$B$3:$U$3),0))*GRID!$H$45,
ROUNDUP(INDEX(GRID!$B$18:$U$29,MATCH(C$7,GRID!$A$18:$A$29,0),MATCH(1,($U$2=GRID!$B$1:$U$1)*(КАЛЕНДАРЬ!AG12=GRID!$B$3:$U$3),0))*GRID!$H$45*(1-GRID!$H$46),0))</f>
        <v>27000</v>
      </c>
      <c r="E335" s="5" cm="1">
        <f t="array" ref="E335">IF($I$2="Длительное проживание от 10 ночей ",
INDEX(GRID!$B$4:$U$15,MATCH(E$7,GRID!$A$4:$A$15,0),MATCH(1,($U$2=GRID!$B$1:$U$1)*(КАЛЕНДАРЬ!AG12=GRID!$B$3:$U$3),0))*GRID!$H$45,
ROUNDUP(INDEX(GRID!$B$4:$U$15,MATCH(E$7,GRID!$A$4:$A$15,0),MATCH(1,($U$2=GRID!$B$1:$U$1)*(КАЛЕНДАРЬ!AG12=GRID!$B$3:$U$3),0))*GRID!$H$45*(1-GRID!$H$46),0))</f>
        <v>27000</v>
      </c>
      <c r="F335" s="5" cm="1">
        <f t="array" ref="F335">IF($I$2="Длительное проживание от 10 ночей ",
INDEX(GRID!$B$18:$U$29,MATCH(E$7,GRID!$A$18:$A$29,0),MATCH(1,($U$2=GRID!$B$1:$U$1)*(КАЛЕНДАРЬ!AG12=GRID!$B$3:$U$3),0))*GRID!$H$45,
ROUNDUP(INDEX(GRID!$B$18:$U$29,MATCH(E$7,GRID!$A$18:$A$29,0),MATCH(1,($U$2=GRID!$B$1:$U$1)*(КАЛЕНДАРЬ!AG12=GRID!$B$3:$U$3),0))*GRID!$H$45*(1-GRID!$H$46),0))</f>
        <v>31500</v>
      </c>
      <c r="G335" s="50" t="s">
        <v>105</v>
      </c>
      <c r="H335" s="50" t="s">
        <v>105</v>
      </c>
      <c r="I335" s="5" cm="1">
        <f t="array" ref="I335">IF($I$2="Длительное проживание от 10 ночей ",
INDEX(GRID!$B$4:$U$15,MATCH(I$7,GRID!$A$4:$A$15,0),MATCH(1,($U$2=GRID!$B$1:$U$1)*(КАЛЕНДАРЬ!AG12=GRID!$B$3:$U$3),0))*GRID!$H$45,
ROUNDUP(INDEX(GRID!$B$4:$U$15,MATCH(I$7,GRID!$A$4:$A$15,0),MATCH(1,($U$2=GRID!$B$1:$U$1)*(КАЛЕНДАРЬ!AG12=GRID!$B$3:$U$3),0))*GRID!$H$45*(1-GRID!$H$46),0))</f>
        <v>35730</v>
      </c>
      <c r="J335" s="5" cm="1">
        <f t="array" ref="J335">IF($I$2="Длительное проживание от 10 ночей ",
INDEX(GRID!$B$18:$U$29,MATCH(I$7,GRID!$A$18:$A$29,0),MATCH(1,($U$2=GRID!$B$1:$U$1)*(КАЛЕНДАРЬ!AG12=GRID!$B$3:$U$3),0))*GRID!$H$45,
ROUNDUP(INDEX(GRID!$B$18:$U$29,MATCH(I$7,GRID!$A$18:$A$29,0),MATCH(1,($U$2=GRID!$B$1:$U$1)*(КАЛЕНДАРЬ!AG12=GRID!$B$3:$U$3),0))*GRID!$H$45*(1-GRID!$H$46),0))</f>
        <v>40230</v>
      </c>
      <c r="K335" s="50" t="s">
        <v>105</v>
      </c>
      <c r="L335" s="50" t="s">
        <v>105</v>
      </c>
      <c r="M335" s="5" cm="1">
        <f t="array" ref="M335">IF($I$2="Длительное проживание от 10 ночей ",
INDEX(GRID!$B$4:$U$15,MATCH(M$7,GRID!$A$4:$A$15,0),MATCH(1,($U$2=GRID!$B$1:$U$1)*(КАЛЕНДАРЬ!AG12=GRID!$B$3:$U$3),0))*GRID!$H$45,
ROUNDUP(INDEX(GRID!$B$4:$U$15,MATCH(M$7,GRID!$A$4:$A$15,0),MATCH(1,($U$2=GRID!$B$1:$U$1)*(КАЛЕНДАРЬ!AG12=GRID!$B$3:$U$3),0))*GRID!$H$45*(1-GRID!$H$46),0))</f>
        <v>58680</v>
      </c>
      <c r="N335" s="5" cm="1">
        <f t="array" ref="N335">IF($I$2="Длительное проживание от 10 ночей ",
INDEX(GRID!$B$18:$U$29,MATCH(M$7,GRID!$A$18:$A$29,0),MATCH(1,($U$2=GRID!$B$1:$U$1)*(КАЛЕНДАРЬ!AG12=GRID!$B$3:$U$3),0))*GRID!$H$45,
ROUNDUP(INDEX(GRID!$B$18:$U$29,MATCH(M$7,GRID!$A$18:$A$29,0),MATCH(1,($U$2=GRID!$B$1:$U$1)*(КАЛЕНДАРЬ!AG12=GRID!$B$3:$U$3),0))*GRID!$H$45*(1-GRID!$H$46),0))</f>
        <v>63180</v>
      </c>
      <c r="O335" s="50" t="s">
        <v>105</v>
      </c>
      <c r="P335" s="5" cm="1">
        <f t="array" ref="P335">IF($I$2="Длительное проживание от 10 ночей ",
INDEX(GRID!$B$4:$U$15,MATCH(P$7,GRID!$A$4:$A$15,0),MATCH(1,($U$2=GRID!$B$1:$U$1)*(КАЛЕНДАРЬ!AG12=GRID!$B$3:$U$3),0))*GRID!$H$45,
ROUNDUP(INDEX(GRID!$B$4:$U$15,MATCH(P$7,GRID!$A$4:$A$15,0),MATCH(1,($U$2=GRID!$B$1:$U$1)*(КАЛЕНДАРЬ!AG12=GRID!$B$3:$U$3),0))*GRID!$H$45*(1-GRID!$H$46),0))</f>
        <v>125730</v>
      </c>
      <c r="Q335" s="5" cm="1">
        <f t="array" ref="Q335">IF($I$2="Длительное проживание от 10 ночей ",
INDEX(GRID!$B$4:$U$15,MATCH(Q$7,GRID!$A$4:$A$15,0),MATCH(1,($U$2=GRID!$B$1:$U$1)*(КАЛЕНДАРЬ!AG12=GRID!$B$3:$U$3),0))*GRID!$H$45,
ROUNDUP(INDEX(GRID!$B$4:$U$15,MATCH(Q$7,GRID!$A$4:$A$15,0),MATCH(1,($U$2=GRID!$B$1:$U$1)*(КАЛЕНДАРЬ!AG12=GRID!$B$3:$U$3),0))*GRID!$H$45*(1-GRID!$H$46),0))</f>
        <v>147960</v>
      </c>
      <c r="R335" s="50" t="s">
        <v>105</v>
      </c>
      <c r="S335" s="50" t="s">
        <v>105</v>
      </c>
      <c r="T335" s="50" t="s">
        <v>105</v>
      </c>
    </row>
    <row r="336" spans="1:20" hidden="1">
      <c r="A336" s="56" t="s">
        <v>12</v>
      </c>
      <c r="B336" s="57">
        <v>10</v>
      </c>
      <c r="C336" s="5" cm="1">
        <f t="array" ref="C336">IF($I$2="Длительное проживание от 10 ночей ",
INDEX(GRID!$B$4:$U$15,MATCH(C$7,GRID!$A$4:$A$15,0),MATCH(1,($U$2=GRID!$B$1:$U$1)*(КАЛЕНДАРЬ!AG13=GRID!$B$3:$U$3),0))*GRID!$H$45,
ROUNDUP(INDEX(GRID!$B$4:$U$15,MATCH(C$7,GRID!$A$4:$A$15,0),MATCH(1,($U$2=GRID!$B$1:$U$1)*(КАЛЕНДАРЬ!AG13=GRID!$B$3:$U$3),0))*GRID!$H$45*(1-GRID!$H$46),0))</f>
        <v>22500</v>
      </c>
      <c r="D336" s="5" cm="1">
        <f t="array" ref="D336">IF($I$2="Длительное проживание от 10 ночей ",
INDEX(GRID!$B$18:$U$29,MATCH(C$7,GRID!$A$18:$A$29,0),MATCH(1,($U$2=GRID!$B$1:$U$1)*(КАЛЕНДАРЬ!AG13=GRID!$B$3:$U$3),0))*GRID!$H$45,
ROUNDUP(INDEX(GRID!$B$18:$U$29,MATCH(C$7,GRID!$A$18:$A$29,0),MATCH(1,($U$2=GRID!$B$1:$U$1)*(КАЛЕНДАРЬ!AG13=GRID!$B$3:$U$3),0))*GRID!$H$45*(1-GRID!$H$46),0))</f>
        <v>27000</v>
      </c>
      <c r="E336" s="5" cm="1">
        <f t="array" ref="E336">IF($I$2="Длительное проживание от 10 ночей ",
INDEX(GRID!$B$4:$U$15,MATCH(E$7,GRID!$A$4:$A$15,0),MATCH(1,($U$2=GRID!$B$1:$U$1)*(КАЛЕНДАРЬ!AG13=GRID!$B$3:$U$3),0))*GRID!$H$45,
ROUNDUP(INDEX(GRID!$B$4:$U$15,MATCH(E$7,GRID!$A$4:$A$15,0),MATCH(1,($U$2=GRID!$B$1:$U$1)*(КАЛЕНДАРЬ!AG13=GRID!$B$3:$U$3),0))*GRID!$H$45*(1-GRID!$H$46),0))</f>
        <v>27000</v>
      </c>
      <c r="F336" s="5" cm="1">
        <f t="array" ref="F336">IF($I$2="Длительное проживание от 10 ночей ",
INDEX(GRID!$B$18:$U$29,MATCH(E$7,GRID!$A$18:$A$29,0),MATCH(1,($U$2=GRID!$B$1:$U$1)*(КАЛЕНДАРЬ!AG13=GRID!$B$3:$U$3),0))*GRID!$H$45,
ROUNDUP(INDEX(GRID!$B$18:$U$29,MATCH(E$7,GRID!$A$18:$A$29,0),MATCH(1,($U$2=GRID!$B$1:$U$1)*(КАЛЕНДАРЬ!AG13=GRID!$B$3:$U$3),0))*GRID!$H$45*(1-GRID!$H$46),0))</f>
        <v>31500</v>
      </c>
      <c r="G336" s="50" t="s">
        <v>105</v>
      </c>
      <c r="H336" s="50" t="s">
        <v>105</v>
      </c>
      <c r="I336" s="5" cm="1">
        <f t="array" ref="I336">IF($I$2="Длительное проживание от 10 ночей ",
INDEX(GRID!$B$4:$U$15,MATCH(I$7,GRID!$A$4:$A$15,0),MATCH(1,($U$2=GRID!$B$1:$U$1)*(КАЛЕНДАРЬ!AG13=GRID!$B$3:$U$3),0))*GRID!$H$45,
ROUNDUP(INDEX(GRID!$B$4:$U$15,MATCH(I$7,GRID!$A$4:$A$15,0),MATCH(1,($U$2=GRID!$B$1:$U$1)*(КАЛЕНДАРЬ!AG13=GRID!$B$3:$U$3),0))*GRID!$H$45*(1-GRID!$H$46),0))</f>
        <v>35730</v>
      </c>
      <c r="J336" s="5" cm="1">
        <f t="array" ref="J336">IF($I$2="Длительное проживание от 10 ночей ",
INDEX(GRID!$B$18:$U$29,MATCH(I$7,GRID!$A$18:$A$29,0),MATCH(1,($U$2=GRID!$B$1:$U$1)*(КАЛЕНДАРЬ!AG13=GRID!$B$3:$U$3),0))*GRID!$H$45,
ROUNDUP(INDEX(GRID!$B$18:$U$29,MATCH(I$7,GRID!$A$18:$A$29,0),MATCH(1,($U$2=GRID!$B$1:$U$1)*(КАЛЕНДАРЬ!AG13=GRID!$B$3:$U$3),0))*GRID!$H$45*(1-GRID!$H$46),0))</f>
        <v>40230</v>
      </c>
      <c r="K336" s="50" t="s">
        <v>105</v>
      </c>
      <c r="L336" s="50" t="s">
        <v>105</v>
      </c>
      <c r="M336" s="5" cm="1">
        <f t="array" ref="M336">IF($I$2="Длительное проживание от 10 ночей ",
INDEX(GRID!$B$4:$U$15,MATCH(M$7,GRID!$A$4:$A$15,0),MATCH(1,($U$2=GRID!$B$1:$U$1)*(КАЛЕНДАРЬ!AG13=GRID!$B$3:$U$3),0))*GRID!$H$45,
ROUNDUP(INDEX(GRID!$B$4:$U$15,MATCH(M$7,GRID!$A$4:$A$15,0),MATCH(1,($U$2=GRID!$B$1:$U$1)*(КАЛЕНДАРЬ!AG13=GRID!$B$3:$U$3),0))*GRID!$H$45*(1-GRID!$H$46),0))</f>
        <v>58680</v>
      </c>
      <c r="N336" s="5" cm="1">
        <f t="array" ref="N336">IF($I$2="Длительное проживание от 10 ночей ",
INDEX(GRID!$B$18:$U$29,MATCH(M$7,GRID!$A$18:$A$29,0),MATCH(1,($U$2=GRID!$B$1:$U$1)*(КАЛЕНДАРЬ!AG13=GRID!$B$3:$U$3),0))*GRID!$H$45,
ROUNDUP(INDEX(GRID!$B$18:$U$29,MATCH(M$7,GRID!$A$18:$A$29,0),MATCH(1,($U$2=GRID!$B$1:$U$1)*(КАЛЕНДАРЬ!AG13=GRID!$B$3:$U$3),0))*GRID!$H$45*(1-GRID!$H$46),0))</f>
        <v>63180</v>
      </c>
      <c r="O336" s="50" t="s">
        <v>105</v>
      </c>
      <c r="P336" s="5" cm="1">
        <f t="array" ref="P336">IF($I$2="Длительное проживание от 10 ночей ",
INDEX(GRID!$B$4:$U$15,MATCH(P$7,GRID!$A$4:$A$15,0),MATCH(1,($U$2=GRID!$B$1:$U$1)*(КАЛЕНДАРЬ!AG13=GRID!$B$3:$U$3),0))*GRID!$H$45,
ROUNDUP(INDEX(GRID!$B$4:$U$15,MATCH(P$7,GRID!$A$4:$A$15,0),MATCH(1,($U$2=GRID!$B$1:$U$1)*(КАЛЕНДАРЬ!AG13=GRID!$B$3:$U$3),0))*GRID!$H$45*(1-GRID!$H$46),0))</f>
        <v>125730</v>
      </c>
      <c r="Q336" s="5" cm="1">
        <f t="array" ref="Q336">IF($I$2="Длительное проживание от 10 ночей ",
INDEX(GRID!$B$4:$U$15,MATCH(Q$7,GRID!$A$4:$A$15,0),MATCH(1,($U$2=GRID!$B$1:$U$1)*(КАЛЕНДАРЬ!AG13=GRID!$B$3:$U$3),0))*GRID!$H$45,
ROUNDUP(INDEX(GRID!$B$4:$U$15,MATCH(Q$7,GRID!$A$4:$A$15,0),MATCH(1,($U$2=GRID!$B$1:$U$1)*(КАЛЕНДАРЬ!AG13=GRID!$B$3:$U$3),0))*GRID!$H$45*(1-GRID!$H$46),0))</f>
        <v>147960</v>
      </c>
      <c r="R336" s="50" t="s">
        <v>105</v>
      </c>
      <c r="S336" s="50" t="s">
        <v>105</v>
      </c>
      <c r="T336" s="50" t="s">
        <v>105</v>
      </c>
    </row>
    <row r="337" spans="1:20" hidden="1">
      <c r="A337" s="56" t="s">
        <v>13</v>
      </c>
      <c r="B337" s="57">
        <v>11</v>
      </c>
      <c r="C337" s="5" cm="1">
        <f t="array" ref="C337">IF($I$2="Длительное проживание от 10 ночей ",
INDEX(GRID!$B$4:$U$15,MATCH(C$7,GRID!$A$4:$A$15,0),MATCH(1,($U$2=GRID!$B$1:$U$1)*(КАЛЕНДАРЬ!AG14=GRID!$B$3:$U$3),0))*GRID!$H$45,
ROUNDUP(INDEX(GRID!$B$4:$U$15,MATCH(C$7,GRID!$A$4:$A$15,0),MATCH(1,($U$2=GRID!$B$1:$U$1)*(КАЛЕНДАРЬ!AG14=GRID!$B$3:$U$3),0))*GRID!$H$45*(1-GRID!$H$46),0))</f>
        <v>22500</v>
      </c>
      <c r="D337" s="5" cm="1">
        <f t="array" ref="D337">IF($I$2="Длительное проживание от 10 ночей ",
INDEX(GRID!$B$18:$U$29,MATCH(C$7,GRID!$A$18:$A$29,0),MATCH(1,($U$2=GRID!$B$1:$U$1)*(КАЛЕНДАРЬ!AG14=GRID!$B$3:$U$3),0))*GRID!$H$45,
ROUNDUP(INDEX(GRID!$B$18:$U$29,MATCH(C$7,GRID!$A$18:$A$29,0),MATCH(1,($U$2=GRID!$B$1:$U$1)*(КАЛЕНДАРЬ!AG14=GRID!$B$3:$U$3),0))*GRID!$H$45*(1-GRID!$H$46),0))</f>
        <v>27000</v>
      </c>
      <c r="E337" s="5" cm="1">
        <f t="array" ref="E337">IF($I$2="Длительное проживание от 10 ночей ",
INDEX(GRID!$B$4:$U$15,MATCH(E$7,GRID!$A$4:$A$15,0),MATCH(1,($U$2=GRID!$B$1:$U$1)*(КАЛЕНДАРЬ!AG14=GRID!$B$3:$U$3),0))*GRID!$H$45,
ROUNDUP(INDEX(GRID!$B$4:$U$15,MATCH(E$7,GRID!$A$4:$A$15,0),MATCH(1,($U$2=GRID!$B$1:$U$1)*(КАЛЕНДАРЬ!AG14=GRID!$B$3:$U$3),0))*GRID!$H$45*(1-GRID!$H$46),0))</f>
        <v>27000</v>
      </c>
      <c r="F337" s="5" cm="1">
        <f t="array" ref="F337">IF($I$2="Длительное проживание от 10 ночей ",
INDEX(GRID!$B$18:$U$29,MATCH(E$7,GRID!$A$18:$A$29,0),MATCH(1,($U$2=GRID!$B$1:$U$1)*(КАЛЕНДАРЬ!AG14=GRID!$B$3:$U$3),0))*GRID!$H$45,
ROUNDUP(INDEX(GRID!$B$18:$U$29,MATCH(E$7,GRID!$A$18:$A$29,0),MATCH(1,($U$2=GRID!$B$1:$U$1)*(КАЛЕНДАРЬ!AG14=GRID!$B$3:$U$3),0))*GRID!$H$45*(1-GRID!$H$46),0))</f>
        <v>31500</v>
      </c>
      <c r="G337" s="50" t="s">
        <v>105</v>
      </c>
      <c r="H337" s="50" t="s">
        <v>105</v>
      </c>
      <c r="I337" s="5" cm="1">
        <f t="array" ref="I337">IF($I$2="Длительное проживание от 10 ночей ",
INDEX(GRID!$B$4:$U$15,MATCH(I$7,GRID!$A$4:$A$15,0),MATCH(1,($U$2=GRID!$B$1:$U$1)*(КАЛЕНДАРЬ!AG14=GRID!$B$3:$U$3),0))*GRID!$H$45,
ROUNDUP(INDEX(GRID!$B$4:$U$15,MATCH(I$7,GRID!$A$4:$A$15,0),MATCH(1,($U$2=GRID!$B$1:$U$1)*(КАЛЕНДАРЬ!AG14=GRID!$B$3:$U$3),0))*GRID!$H$45*(1-GRID!$H$46),0))</f>
        <v>35730</v>
      </c>
      <c r="J337" s="5" cm="1">
        <f t="array" ref="J337">IF($I$2="Длительное проживание от 10 ночей ",
INDEX(GRID!$B$18:$U$29,MATCH(I$7,GRID!$A$18:$A$29,0),MATCH(1,($U$2=GRID!$B$1:$U$1)*(КАЛЕНДАРЬ!AG14=GRID!$B$3:$U$3),0))*GRID!$H$45,
ROUNDUP(INDEX(GRID!$B$18:$U$29,MATCH(I$7,GRID!$A$18:$A$29,0),MATCH(1,($U$2=GRID!$B$1:$U$1)*(КАЛЕНДАРЬ!AG14=GRID!$B$3:$U$3),0))*GRID!$H$45*(1-GRID!$H$46),0))</f>
        <v>40230</v>
      </c>
      <c r="K337" s="50" t="s">
        <v>105</v>
      </c>
      <c r="L337" s="50" t="s">
        <v>105</v>
      </c>
      <c r="M337" s="5" cm="1">
        <f t="array" ref="M337">IF($I$2="Длительное проживание от 10 ночей ",
INDEX(GRID!$B$4:$U$15,MATCH(M$7,GRID!$A$4:$A$15,0),MATCH(1,($U$2=GRID!$B$1:$U$1)*(КАЛЕНДАРЬ!AG14=GRID!$B$3:$U$3),0))*GRID!$H$45,
ROUNDUP(INDEX(GRID!$B$4:$U$15,MATCH(M$7,GRID!$A$4:$A$15,0),MATCH(1,($U$2=GRID!$B$1:$U$1)*(КАЛЕНДАРЬ!AG14=GRID!$B$3:$U$3),0))*GRID!$H$45*(1-GRID!$H$46),0))</f>
        <v>58680</v>
      </c>
      <c r="N337" s="5" cm="1">
        <f t="array" ref="N337">IF($I$2="Длительное проживание от 10 ночей ",
INDEX(GRID!$B$18:$U$29,MATCH(M$7,GRID!$A$18:$A$29,0),MATCH(1,($U$2=GRID!$B$1:$U$1)*(КАЛЕНДАРЬ!AG14=GRID!$B$3:$U$3),0))*GRID!$H$45,
ROUNDUP(INDEX(GRID!$B$18:$U$29,MATCH(M$7,GRID!$A$18:$A$29,0),MATCH(1,($U$2=GRID!$B$1:$U$1)*(КАЛЕНДАРЬ!AG14=GRID!$B$3:$U$3),0))*GRID!$H$45*(1-GRID!$H$46),0))</f>
        <v>63180</v>
      </c>
      <c r="O337" s="50" t="s">
        <v>105</v>
      </c>
      <c r="P337" s="5" cm="1">
        <f t="array" ref="P337">IF($I$2="Длительное проживание от 10 ночей ",
INDEX(GRID!$B$4:$U$15,MATCH(P$7,GRID!$A$4:$A$15,0),MATCH(1,($U$2=GRID!$B$1:$U$1)*(КАЛЕНДАРЬ!AG14=GRID!$B$3:$U$3),0))*GRID!$H$45,
ROUNDUP(INDEX(GRID!$B$4:$U$15,MATCH(P$7,GRID!$A$4:$A$15,0),MATCH(1,($U$2=GRID!$B$1:$U$1)*(КАЛЕНДАРЬ!AG14=GRID!$B$3:$U$3),0))*GRID!$H$45*(1-GRID!$H$46),0))</f>
        <v>125730</v>
      </c>
      <c r="Q337" s="5" cm="1">
        <f t="array" ref="Q337">IF($I$2="Длительное проживание от 10 ночей ",
INDEX(GRID!$B$4:$U$15,MATCH(Q$7,GRID!$A$4:$A$15,0),MATCH(1,($U$2=GRID!$B$1:$U$1)*(КАЛЕНДАРЬ!AG14=GRID!$B$3:$U$3),0))*GRID!$H$45,
ROUNDUP(INDEX(GRID!$B$4:$U$15,MATCH(Q$7,GRID!$A$4:$A$15,0),MATCH(1,($U$2=GRID!$B$1:$U$1)*(КАЛЕНДАРЬ!AG14=GRID!$B$3:$U$3),0))*GRID!$H$45*(1-GRID!$H$46),0))</f>
        <v>147960</v>
      </c>
      <c r="R337" s="50" t="s">
        <v>105</v>
      </c>
      <c r="S337" s="50" t="s">
        <v>105</v>
      </c>
      <c r="T337" s="50" t="s">
        <v>105</v>
      </c>
    </row>
    <row r="338" spans="1:20" hidden="1">
      <c r="A338" s="56" t="s">
        <v>14</v>
      </c>
      <c r="B338" s="57">
        <v>12</v>
      </c>
      <c r="C338" s="5" cm="1">
        <f t="array" ref="C338">IF($I$2="Длительное проживание от 10 ночей ",
INDEX(GRID!$B$4:$U$15,MATCH(C$7,GRID!$A$4:$A$15,0),MATCH(1,($U$2=GRID!$B$1:$U$1)*(КАЛЕНДАРЬ!AG15=GRID!$B$3:$U$3),0))*GRID!$H$45,
ROUNDUP(INDEX(GRID!$B$4:$U$15,MATCH(C$7,GRID!$A$4:$A$15,0),MATCH(1,($U$2=GRID!$B$1:$U$1)*(КАЛЕНДАРЬ!AG15=GRID!$B$3:$U$3),0))*GRID!$H$45*(1-GRID!$H$46),0))</f>
        <v>22500</v>
      </c>
      <c r="D338" s="5" cm="1">
        <f t="array" ref="D338">IF($I$2="Длительное проживание от 10 ночей ",
INDEX(GRID!$B$18:$U$29,MATCH(C$7,GRID!$A$18:$A$29,0),MATCH(1,($U$2=GRID!$B$1:$U$1)*(КАЛЕНДАРЬ!AG15=GRID!$B$3:$U$3),0))*GRID!$H$45,
ROUNDUP(INDEX(GRID!$B$18:$U$29,MATCH(C$7,GRID!$A$18:$A$29,0),MATCH(1,($U$2=GRID!$B$1:$U$1)*(КАЛЕНДАРЬ!AG15=GRID!$B$3:$U$3),0))*GRID!$H$45*(1-GRID!$H$46),0))</f>
        <v>27000</v>
      </c>
      <c r="E338" s="5" cm="1">
        <f t="array" ref="E338">IF($I$2="Длительное проживание от 10 ночей ",
INDEX(GRID!$B$4:$U$15,MATCH(E$7,GRID!$A$4:$A$15,0),MATCH(1,($U$2=GRID!$B$1:$U$1)*(КАЛЕНДАРЬ!AG15=GRID!$B$3:$U$3),0))*GRID!$H$45,
ROUNDUP(INDEX(GRID!$B$4:$U$15,MATCH(E$7,GRID!$A$4:$A$15,0),MATCH(1,($U$2=GRID!$B$1:$U$1)*(КАЛЕНДАРЬ!AG15=GRID!$B$3:$U$3),0))*GRID!$H$45*(1-GRID!$H$46),0))</f>
        <v>27000</v>
      </c>
      <c r="F338" s="5" cm="1">
        <f t="array" ref="F338">IF($I$2="Длительное проживание от 10 ночей ",
INDEX(GRID!$B$18:$U$29,MATCH(E$7,GRID!$A$18:$A$29,0),MATCH(1,($U$2=GRID!$B$1:$U$1)*(КАЛЕНДАРЬ!AG15=GRID!$B$3:$U$3),0))*GRID!$H$45,
ROUNDUP(INDEX(GRID!$B$18:$U$29,MATCH(E$7,GRID!$A$18:$A$29,0),MATCH(1,($U$2=GRID!$B$1:$U$1)*(КАЛЕНДАРЬ!AG15=GRID!$B$3:$U$3),0))*GRID!$H$45*(1-GRID!$H$46),0))</f>
        <v>31500</v>
      </c>
      <c r="G338" s="50" t="s">
        <v>105</v>
      </c>
      <c r="H338" s="50" t="s">
        <v>105</v>
      </c>
      <c r="I338" s="5" cm="1">
        <f t="array" ref="I338">IF($I$2="Длительное проживание от 10 ночей ",
INDEX(GRID!$B$4:$U$15,MATCH(I$7,GRID!$A$4:$A$15,0),MATCH(1,($U$2=GRID!$B$1:$U$1)*(КАЛЕНДАРЬ!AG15=GRID!$B$3:$U$3),0))*GRID!$H$45,
ROUNDUP(INDEX(GRID!$B$4:$U$15,MATCH(I$7,GRID!$A$4:$A$15,0),MATCH(1,($U$2=GRID!$B$1:$U$1)*(КАЛЕНДАРЬ!AG15=GRID!$B$3:$U$3),0))*GRID!$H$45*(1-GRID!$H$46),0))</f>
        <v>35730</v>
      </c>
      <c r="J338" s="5" cm="1">
        <f t="array" ref="J338">IF($I$2="Длительное проживание от 10 ночей ",
INDEX(GRID!$B$18:$U$29,MATCH(I$7,GRID!$A$18:$A$29,0),MATCH(1,($U$2=GRID!$B$1:$U$1)*(КАЛЕНДАРЬ!AG15=GRID!$B$3:$U$3),0))*GRID!$H$45,
ROUNDUP(INDEX(GRID!$B$18:$U$29,MATCH(I$7,GRID!$A$18:$A$29,0),MATCH(1,($U$2=GRID!$B$1:$U$1)*(КАЛЕНДАРЬ!AG15=GRID!$B$3:$U$3),0))*GRID!$H$45*(1-GRID!$H$46),0))</f>
        <v>40230</v>
      </c>
      <c r="K338" s="50" t="s">
        <v>105</v>
      </c>
      <c r="L338" s="50" t="s">
        <v>105</v>
      </c>
      <c r="M338" s="5" cm="1">
        <f t="array" ref="M338">IF($I$2="Длительное проживание от 10 ночей ",
INDEX(GRID!$B$4:$U$15,MATCH(M$7,GRID!$A$4:$A$15,0),MATCH(1,($U$2=GRID!$B$1:$U$1)*(КАЛЕНДАРЬ!AG15=GRID!$B$3:$U$3),0))*GRID!$H$45,
ROUNDUP(INDEX(GRID!$B$4:$U$15,MATCH(M$7,GRID!$A$4:$A$15,0),MATCH(1,($U$2=GRID!$B$1:$U$1)*(КАЛЕНДАРЬ!AG15=GRID!$B$3:$U$3),0))*GRID!$H$45*(1-GRID!$H$46),0))</f>
        <v>58680</v>
      </c>
      <c r="N338" s="5" cm="1">
        <f t="array" ref="N338">IF($I$2="Длительное проживание от 10 ночей ",
INDEX(GRID!$B$18:$U$29,MATCH(M$7,GRID!$A$18:$A$29,0),MATCH(1,($U$2=GRID!$B$1:$U$1)*(КАЛЕНДАРЬ!AG15=GRID!$B$3:$U$3),0))*GRID!$H$45,
ROUNDUP(INDEX(GRID!$B$18:$U$29,MATCH(M$7,GRID!$A$18:$A$29,0),MATCH(1,($U$2=GRID!$B$1:$U$1)*(КАЛЕНДАРЬ!AG15=GRID!$B$3:$U$3),0))*GRID!$H$45*(1-GRID!$H$46),0))</f>
        <v>63180</v>
      </c>
      <c r="O338" s="50" t="s">
        <v>105</v>
      </c>
      <c r="P338" s="5" cm="1">
        <f t="array" ref="P338">IF($I$2="Длительное проживание от 10 ночей ",
INDEX(GRID!$B$4:$U$15,MATCH(P$7,GRID!$A$4:$A$15,0),MATCH(1,($U$2=GRID!$B$1:$U$1)*(КАЛЕНДАРЬ!AG15=GRID!$B$3:$U$3),0))*GRID!$H$45,
ROUNDUP(INDEX(GRID!$B$4:$U$15,MATCH(P$7,GRID!$A$4:$A$15,0),MATCH(1,($U$2=GRID!$B$1:$U$1)*(КАЛЕНДАРЬ!AG15=GRID!$B$3:$U$3),0))*GRID!$H$45*(1-GRID!$H$46),0))</f>
        <v>125730</v>
      </c>
      <c r="Q338" s="5" cm="1">
        <f t="array" ref="Q338">IF($I$2="Длительное проживание от 10 ночей ",
INDEX(GRID!$B$4:$U$15,MATCH(Q$7,GRID!$A$4:$A$15,0),MATCH(1,($U$2=GRID!$B$1:$U$1)*(КАЛЕНДАРЬ!AG15=GRID!$B$3:$U$3),0))*GRID!$H$45,
ROUNDUP(INDEX(GRID!$B$4:$U$15,MATCH(Q$7,GRID!$A$4:$A$15,0),MATCH(1,($U$2=GRID!$B$1:$U$1)*(КАЛЕНДАРЬ!AG15=GRID!$B$3:$U$3),0))*GRID!$H$45*(1-GRID!$H$46),0))</f>
        <v>147960</v>
      </c>
      <c r="R338" s="50" t="s">
        <v>105</v>
      </c>
      <c r="S338" s="50" t="s">
        <v>105</v>
      </c>
      <c r="T338" s="50" t="s">
        <v>105</v>
      </c>
    </row>
    <row r="339" spans="1:20" hidden="1">
      <c r="A339" s="56" t="s">
        <v>15</v>
      </c>
      <c r="B339" s="57">
        <v>13</v>
      </c>
      <c r="C339" s="5" cm="1">
        <f t="array" ref="C339">IF($I$2="Длительное проживание от 10 ночей ",
INDEX(GRID!$B$4:$U$15,MATCH(C$7,GRID!$A$4:$A$15,0),MATCH(1,($U$2=GRID!$B$1:$U$1)*(КАЛЕНДАРЬ!AG16=GRID!$B$3:$U$3),0))*GRID!$H$45,
ROUNDUP(INDEX(GRID!$B$4:$U$15,MATCH(C$7,GRID!$A$4:$A$15,0),MATCH(1,($U$2=GRID!$B$1:$U$1)*(КАЛЕНДАРЬ!AG16=GRID!$B$3:$U$3),0))*GRID!$H$45*(1-GRID!$H$46),0))</f>
        <v>22500</v>
      </c>
      <c r="D339" s="5" cm="1">
        <f t="array" ref="D339">IF($I$2="Длительное проживание от 10 ночей ",
INDEX(GRID!$B$18:$U$29,MATCH(C$7,GRID!$A$18:$A$29,0),MATCH(1,($U$2=GRID!$B$1:$U$1)*(КАЛЕНДАРЬ!AG16=GRID!$B$3:$U$3),0))*GRID!$H$45,
ROUNDUP(INDEX(GRID!$B$18:$U$29,MATCH(C$7,GRID!$A$18:$A$29,0),MATCH(1,($U$2=GRID!$B$1:$U$1)*(КАЛЕНДАРЬ!AG16=GRID!$B$3:$U$3),0))*GRID!$H$45*(1-GRID!$H$46),0))</f>
        <v>27000</v>
      </c>
      <c r="E339" s="5" cm="1">
        <f t="array" ref="E339">IF($I$2="Длительное проживание от 10 ночей ",
INDEX(GRID!$B$4:$U$15,MATCH(E$7,GRID!$A$4:$A$15,0),MATCH(1,($U$2=GRID!$B$1:$U$1)*(КАЛЕНДАРЬ!AG16=GRID!$B$3:$U$3),0))*GRID!$H$45,
ROUNDUP(INDEX(GRID!$B$4:$U$15,MATCH(E$7,GRID!$A$4:$A$15,0),MATCH(1,($U$2=GRID!$B$1:$U$1)*(КАЛЕНДАРЬ!AG16=GRID!$B$3:$U$3),0))*GRID!$H$45*(1-GRID!$H$46),0))</f>
        <v>27000</v>
      </c>
      <c r="F339" s="5" cm="1">
        <f t="array" ref="F339">IF($I$2="Длительное проживание от 10 ночей ",
INDEX(GRID!$B$18:$U$29,MATCH(E$7,GRID!$A$18:$A$29,0),MATCH(1,($U$2=GRID!$B$1:$U$1)*(КАЛЕНДАРЬ!AG16=GRID!$B$3:$U$3),0))*GRID!$H$45,
ROUNDUP(INDEX(GRID!$B$18:$U$29,MATCH(E$7,GRID!$A$18:$A$29,0),MATCH(1,($U$2=GRID!$B$1:$U$1)*(КАЛЕНДАРЬ!AG16=GRID!$B$3:$U$3),0))*GRID!$H$45*(1-GRID!$H$46),0))</f>
        <v>31500</v>
      </c>
      <c r="G339" s="50" t="s">
        <v>105</v>
      </c>
      <c r="H339" s="50" t="s">
        <v>105</v>
      </c>
      <c r="I339" s="5" cm="1">
        <f t="array" ref="I339">IF($I$2="Длительное проживание от 10 ночей ",
INDEX(GRID!$B$4:$U$15,MATCH(I$7,GRID!$A$4:$A$15,0),MATCH(1,($U$2=GRID!$B$1:$U$1)*(КАЛЕНДАРЬ!AG16=GRID!$B$3:$U$3),0))*GRID!$H$45,
ROUNDUP(INDEX(GRID!$B$4:$U$15,MATCH(I$7,GRID!$A$4:$A$15,0),MATCH(1,($U$2=GRID!$B$1:$U$1)*(КАЛЕНДАРЬ!AG16=GRID!$B$3:$U$3),0))*GRID!$H$45*(1-GRID!$H$46),0))</f>
        <v>35730</v>
      </c>
      <c r="J339" s="5" cm="1">
        <f t="array" ref="J339">IF($I$2="Длительное проживание от 10 ночей ",
INDEX(GRID!$B$18:$U$29,MATCH(I$7,GRID!$A$18:$A$29,0),MATCH(1,($U$2=GRID!$B$1:$U$1)*(КАЛЕНДАРЬ!AG16=GRID!$B$3:$U$3),0))*GRID!$H$45,
ROUNDUP(INDEX(GRID!$B$18:$U$29,MATCH(I$7,GRID!$A$18:$A$29,0),MATCH(1,($U$2=GRID!$B$1:$U$1)*(КАЛЕНДАРЬ!AG16=GRID!$B$3:$U$3),0))*GRID!$H$45*(1-GRID!$H$46),0))</f>
        <v>40230</v>
      </c>
      <c r="K339" s="50" t="s">
        <v>105</v>
      </c>
      <c r="L339" s="50" t="s">
        <v>105</v>
      </c>
      <c r="M339" s="5" cm="1">
        <f t="array" ref="M339">IF($I$2="Длительное проживание от 10 ночей ",
INDEX(GRID!$B$4:$U$15,MATCH(M$7,GRID!$A$4:$A$15,0),MATCH(1,($U$2=GRID!$B$1:$U$1)*(КАЛЕНДАРЬ!AG16=GRID!$B$3:$U$3),0))*GRID!$H$45,
ROUNDUP(INDEX(GRID!$B$4:$U$15,MATCH(M$7,GRID!$A$4:$A$15,0),MATCH(1,($U$2=GRID!$B$1:$U$1)*(КАЛЕНДАРЬ!AG16=GRID!$B$3:$U$3),0))*GRID!$H$45*(1-GRID!$H$46),0))</f>
        <v>58680</v>
      </c>
      <c r="N339" s="5" cm="1">
        <f t="array" ref="N339">IF($I$2="Длительное проживание от 10 ночей ",
INDEX(GRID!$B$18:$U$29,MATCH(M$7,GRID!$A$18:$A$29,0),MATCH(1,($U$2=GRID!$B$1:$U$1)*(КАЛЕНДАРЬ!AG16=GRID!$B$3:$U$3),0))*GRID!$H$45,
ROUNDUP(INDEX(GRID!$B$18:$U$29,MATCH(M$7,GRID!$A$18:$A$29,0),MATCH(1,($U$2=GRID!$B$1:$U$1)*(КАЛЕНДАРЬ!AG16=GRID!$B$3:$U$3),0))*GRID!$H$45*(1-GRID!$H$46),0))</f>
        <v>63180</v>
      </c>
      <c r="O339" s="50" t="s">
        <v>105</v>
      </c>
      <c r="P339" s="5" cm="1">
        <f t="array" ref="P339">IF($I$2="Длительное проживание от 10 ночей ",
INDEX(GRID!$B$4:$U$15,MATCH(P$7,GRID!$A$4:$A$15,0),MATCH(1,($U$2=GRID!$B$1:$U$1)*(КАЛЕНДАРЬ!AG16=GRID!$B$3:$U$3),0))*GRID!$H$45,
ROUNDUP(INDEX(GRID!$B$4:$U$15,MATCH(P$7,GRID!$A$4:$A$15,0),MATCH(1,($U$2=GRID!$B$1:$U$1)*(КАЛЕНДАРЬ!AG16=GRID!$B$3:$U$3),0))*GRID!$H$45*(1-GRID!$H$46),0))</f>
        <v>125730</v>
      </c>
      <c r="Q339" s="5" cm="1">
        <f t="array" ref="Q339">IF($I$2="Длительное проживание от 10 ночей ",
INDEX(GRID!$B$4:$U$15,MATCH(Q$7,GRID!$A$4:$A$15,0),MATCH(1,($U$2=GRID!$B$1:$U$1)*(КАЛЕНДАРЬ!AG16=GRID!$B$3:$U$3),0))*GRID!$H$45,
ROUNDUP(INDEX(GRID!$B$4:$U$15,MATCH(Q$7,GRID!$A$4:$A$15,0),MATCH(1,($U$2=GRID!$B$1:$U$1)*(КАЛЕНДАРЬ!AG16=GRID!$B$3:$U$3),0))*GRID!$H$45*(1-GRID!$H$46),0))</f>
        <v>147960</v>
      </c>
      <c r="R339" s="50" t="s">
        <v>105</v>
      </c>
      <c r="S339" s="50" t="s">
        <v>105</v>
      </c>
      <c r="T339" s="50" t="s">
        <v>105</v>
      </c>
    </row>
    <row r="340" spans="1:20" hidden="1">
      <c r="A340" s="56" t="s">
        <v>16</v>
      </c>
      <c r="B340" s="57">
        <v>14</v>
      </c>
      <c r="C340" s="5" cm="1">
        <f t="array" ref="C340">IF($I$2="Длительное проживание от 10 ночей ",
INDEX(GRID!$B$4:$U$15,MATCH(C$7,GRID!$A$4:$A$15,0),MATCH(1,($U$2=GRID!$B$1:$U$1)*(КАЛЕНДАРЬ!AG17=GRID!$B$3:$U$3),0))*GRID!$H$45,
ROUNDUP(INDEX(GRID!$B$4:$U$15,MATCH(C$7,GRID!$A$4:$A$15,0),MATCH(1,($U$2=GRID!$B$1:$U$1)*(КАЛЕНДАРЬ!AG17=GRID!$B$3:$U$3),0))*GRID!$H$45*(1-GRID!$H$46),0))</f>
        <v>22500</v>
      </c>
      <c r="D340" s="5" cm="1">
        <f t="array" ref="D340">IF($I$2="Длительное проживание от 10 ночей ",
INDEX(GRID!$B$18:$U$29,MATCH(C$7,GRID!$A$18:$A$29,0),MATCH(1,($U$2=GRID!$B$1:$U$1)*(КАЛЕНДАРЬ!AG17=GRID!$B$3:$U$3),0))*GRID!$H$45,
ROUNDUP(INDEX(GRID!$B$18:$U$29,MATCH(C$7,GRID!$A$18:$A$29,0),MATCH(1,($U$2=GRID!$B$1:$U$1)*(КАЛЕНДАРЬ!AG17=GRID!$B$3:$U$3),0))*GRID!$H$45*(1-GRID!$H$46),0))</f>
        <v>27000</v>
      </c>
      <c r="E340" s="5" cm="1">
        <f t="array" ref="E340">IF($I$2="Длительное проживание от 10 ночей ",
INDEX(GRID!$B$4:$U$15,MATCH(E$7,GRID!$A$4:$A$15,0),MATCH(1,($U$2=GRID!$B$1:$U$1)*(КАЛЕНДАРЬ!AG17=GRID!$B$3:$U$3),0))*GRID!$H$45,
ROUNDUP(INDEX(GRID!$B$4:$U$15,MATCH(E$7,GRID!$A$4:$A$15,0),MATCH(1,($U$2=GRID!$B$1:$U$1)*(КАЛЕНДАРЬ!AG17=GRID!$B$3:$U$3),0))*GRID!$H$45*(1-GRID!$H$46),0))</f>
        <v>27000</v>
      </c>
      <c r="F340" s="5" cm="1">
        <f t="array" ref="F340">IF($I$2="Длительное проживание от 10 ночей ",
INDEX(GRID!$B$18:$U$29,MATCH(E$7,GRID!$A$18:$A$29,0),MATCH(1,($U$2=GRID!$B$1:$U$1)*(КАЛЕНДАРЬ!AG17=GRID!$B$3:$U$3),0))*GRID!$H$45,
ROUNDUP(INDEX(GRID!$B$18:$U$29,MATCH(E$7,GRID!$A$18:$A$29,0),MATCH(1,($U$2=GRID!$B$1:$U$1)*(КАЛЕНДАРЬ!AG17=GRID!$B$3:$U$3),0))*GRID!$H$45*(1-GRID!$H$46),0))</f>
        <v>31500</v>
      </c>
      <c r="G340" s="50" t="s">
        <v>105</v>
      </c>
      <c r="H340" s="50" t="s">
        <v>105</v>
      </c>
      <c r="I340" s="5" cm="1">
        <f t="array" ref="I340">IF($I$2="Длительное проживание от 10 ночей ",
INDEX(GRID!$B$4:$U$15,MATCH(I$7,GRID!$A$4:$A$15,0),MATCH(1,($U$2=GRID!$B$1:$U$1)*(КАЛЕНДАРЬ!AG17=GRID!$B$3:$U$3),0))*GRID!$H$45,
ROUNDUP(INDEX(GRID!$B$4:$U$15,MATCH(I$7,GRID!$A$4:$A$15,0),MATCH(1,($U$2=GRID!$B$1:$U$1)*(КАЛЕНДАРЬ!AG17=GRID!$B$3:$U$3),0))*GRID!$H$45*(1-GRID!$H$46),0))</f>
        <v>35730</v>
      </c>
      <c r="J340" s="5" cm="1">
        <f t="array" ref="J340">IF($I$2="Длительное проживание от 10 ночей ",
INDEX(GRID!$B$18:$U$29,MATCH(I$7,GRID!$A$18:$A$29,0),MATCH(1,($U$2=GRID!$B$1:$U$1)*(КАЛЕНДАРЬ!AG17=GRID!$B$3:$U$3),0))*GRID!$H$45,
ROUNDUP(INDEX(GRID!$B$18:$U$29,MATCH(I$7,GRID!$A$18:$A$29,0),MATCH(1,($U$2=GRID!$B$1:$U$1)*(КАЛЕНДАРЬ!AG17=GRID!$B$3:$U$3),0))*GRID!$H$45*(1-GRID!$H$46),0))</f>
        <v>40230</v>
      </c>
      <c r="K340" s="50" t="s">
        <v>105</v>
      </c>
      <c r="L340" s="50" t="s">
        <v>105</v>
      </c>
      <c r="M340" s="5" cm="1">
        <f t="array" ref="M340">IF($I$2="Длительное проживание от 10 ночей ",
INDEX(GRID!$B$4:$U$15,MATCH(M$7,GRID!$A$4:$A$15,0),MATCH(1,($U$2=GRID!$B$1:$U$1)*(КАЛЕНДАРЬ!AG17=GRID!$B$3:$U$3),0))*GRID!$H$45,
ROUNDUP(INDEX(GRID!$B$4:$U$15,MATCH(M$7,GRID!$A$4:$A$15,0),MATCH(1,($U$2=GRID!$B$1:$U$1)*(КАЛЕНДАРЬ!AG17=GRID!$B$3:$U$3),0))*GRID!$H$45*(1-GRID!$H$46),0))</f>
        <v>58680</v>
      </c>
      <c r="N340" s="5" cm="1">
        <f t="array" ref="N340">IF($I$2="Длительное проживание от 10 ночей ",
INDEX(GRID!$B$18:$U$29,MATCH(M$7,GRID!$A$18:$A$29,0),MATCH(1,($U$2=GRID!$B$1:$U$1)*(КАЛЕНДАРЬ!AG17=GRID!$B$3:$U$3),0))*GRID!$H$45,
ROUNDUP(INDEX(GRID!$B$18:$U$29,MATCH(M$7,GRID!$A$18:$A$29,0),MATCH(1,($U$2=GRID!$B$1:$U$1)*(КАЛЕНДАРЬ!AG17=GRID!$B$3:$U$3),0))*GRID!$H$45*(1-GRID!$H$46),0))</f>
        <v>63180</v>
      </c>
      <c r="O340" s="50" t="s">
        <v>105</v>
      </c>
      <c r="P340" s="5" cm="1">
        <f t="array" ref="P340">IF($I$2="Длительное проживание от 10 ночей ",
INDEX(GRID!$B$4:$U$15,MATCH(P$7,GRID!$A$4:$A$15,0),MATCH(1,($U$2=GRID!$B$1:$U$1)*(КАЛЕНДАРЬ!AG17=GRID!$B$3:$U$3),0))*GRID!$H$45,
ROUNDUP(INDEX(GRID!$B$4:$U$15,MATCH(P$7,GRID!$A$4:$A$15,0),MATCH(1,($U$2=GRID!$B$1:$U$1)*(КАЛЕНДАРЬ!AG17=GRID!$B$3:$U$3),0))*GRID!$H$45*(1-GRID!$H$46),0))</f>
        <v>125730</v>
      </c>
      <c r="Q340" s="5" cm="1">
        <f t="array" ref="Q340">IF($I$2="Длительное проживание от 10 ночей ",
INDEX(GRID!$B$4:$U$15,MATCH(Q$7,GRID!$A$4:$A$15,0),MATCH(1,($U$2=GRID!$B$1:$U$1)*(КАЛЕНДАРЬ!AG17=GRID!$B$3:$U$3),0))*GRID!$H$45,
ROUNDUP(INDEX(GRID!$B$4:$U$15,MATCH(Q$7,GRID!$A$4:$A$15,0),MATCH(1,($U$2=GRID!$B$1:$U$1)*(КАЛЕНДАРЬ!AG17=GRID!$B$3:$U$3),0))*GRID!$H$45*(1-GRID!$H$46),0))</f>
        <v>147960</v>
      </c>
      <c r="R340" s="50" t="s">
        <v>105</v>
      </c>
      <c r="S340" s="50" t="s">
        <v>105</v>
      </c>
      <c r="T340" s="50" t="s">
        <v>105</v>
      </c>
    </row>
    <row r="341" spans="1:20" hidden="1">
      <c r="A341" s="56" t="s">
        <v>17</v>
      </c>
      <c r="B341" s="57">
        <v>15</v>
      </c>
      <c r="C341" s="5" cm="1">
        <f t="array" ref="C341">IF($I$2="Длительное проживание от 10 ночей ",
INDEX(GRID!$B$4:$U$15,MATCH(C$7,GRID!$A$4:$A$15,0),MATCH(1,($U$2=GRID!$B$1:$U$1)*(КАЛЕНДАРЬ!AG18=GRID!$B$3:$U$3),0))*GRID!$H$45,
ROUNDUP(INDEX(GRID!$B$4:$U$15,MATCH(C$7,GRID!$A$4:$A$15,0),MATCH(1,($U$2=GRID!$B$1:$U$1)*(КАЛЕНДАРЬ!AG18=GRID!$B$3:$U$3),0))*GRID!$H$45*(1-GRID!$H$46),0))</f>
        <v>22500</v>
      </c>
      <c r="D341" s="5" cm="1">
        <f t="array" ref="D341">IF($I$2="Длительное проживание от 10 ночей ",
INDEX(GRID!$B$18:$U$29,MATCH(C$7,GRID!$A$18:$A$29,0),MATCH(1,($U$2=GRID!$B$1:$U$1)*(КАЛЕНДАРЬ!AG18=GRID!$B$3:$U$3),0))*GRID!$H$45,
ROUNDUP(INDEX(GRID!$B$18:$U$29,MATCH(C$7,GRID!$A$18:$A$29,0),MATCH(1,($U$2=GRID!$B$1:$U$1)*(КАЛЕНДАРЬ!AG18=GRID!$B$3:$U$3),0))*GRID!$H$45*(1-GRID!$H$46),0))</f>
        <v>27000</v>
      </c>
      <c r="E341" s="5" cm="1">
        <f t="array" ref="E341">IF($I$2="Длительное проживание от 10 ночей ",
INDEX(GRID!$B$4:$U$15,MATCH(E$7,GRID!$A$4:$A$15,0),MATCH(1,($U$2=GRID!$B$1:$U$1)*(КАЛЕНДАРЬ!AG18=GRID!$B$3:$U$3),0))*GRID!$H$45,
ROUNDUP(INDEX(GRID!$B$4:$U$15,MATCH(E$7,GRID!$A$4:$A$15,0),MATCH(1,($U$2=GRID!$B$1:$U$1)*(КАЛЕНДАРЬ!AG18=GRID!$B$3:$U$3),0))*GRID!$H$45*(1-GRID!$H$46),0))</f>
        <v>27000</v>
      </c>
      <c r="F341" s="5" cm="1">
        <f t="array" ref="F341">IF($I$2="Длительное проживание от 10 ночей ",
INDEX(GRID!$B$18:$U$29,MATCH(E$7,GRID!$A$18:$A$29,0),MATCH(1,($U$2=GRID!$B$1:$U$1)*(КАЛЕНДАРЬ!AG18=GRID!$B$3:$U$3),0))*GRID!$H$45,
ROUNDUP(INDEX(GRID!$B$18:$U$29,MATCH(E$7,GRID!$A$18:$A$29,0),MATCH(1,($U$2=GRID!$B$1:$U$1)*(КАЛЕНДАРЬ!AG18=GRID!$B$3:$U$3),0))*GRID!$H$45*(1-GRID!$H$46),0))</f>
        <v>31500</v>
      </c>
      <c r="G341" s="50" t="s">
        <v>105</v>
      </c>
      <c r="H341" s="50" t="s">
        <v>105</v>
      </c>
      <c r="I341" s="5" cm="1">
        <f t="array" ref="I341">IF($I$2="Длительное проживание от 10 ночей ",
INDEX(GRID!$B$4:$U$15,MATCH(I$7,GRID!$A$4:$A$15,0),MATCH(1,($U$2=GRID!$B$1:$U$1)*(КАЛЕНДАРЬ!AG18=GRID!$B$3:$U$3),0))*GRID!$H$45,
ROUNDUP(INDEX(GRID!$B$4:$U$15,MATCH(I$7,GRID!$A$4:$A$15,0),MATCH(1,($U$2=GRID!$B$1:$U$1)*(КАЛЕНДАРЬ!AG18=GRID!$B$3:$U$3),0))*GRID!$H$45*(1-GRID!$H$46),0))</f>
        <v>35730</v>
      </c>
      <c r="J341" s="5" cm="1">
        <f t="array" ref="J341">IF($I$2="Длительное проживание от 10 ночей ",
INDEX(GRID!$B$18:$U$29,MATCH(I$7,GRID!$A$18:$A$29,0),MATCH(1,($U$2=GRID!$B$1:$U$1)*(КАЛЕНДАРЬ!AG18=GRID!$B$3:$U$3),0))*GRID!$H$45,
ROUNDUP(INDEX(GRID!$B$18:$U$29,MATCH(I$7,GRID!$A$18:$A$29,0),MATCH(1,($U$2=GRID!$B$1:$U$1)*(КАЛЕНДАРЬ!AG18=GRID!$B$3:$U$3),0))*GRID!$H$45*(1-GRID!$H$46),0))</f>
        <v>40230</v>
      </c>
      <c r="K341" s="50" t="s">
        <v>105</v>
      </c>
      <c r="L341" s="50" t="s">
        <v>105</v>
      </c>
      <c r="M341" s="5" cm="1">
        <f t="array" ref="M341">IF($I$2="Длительное проживание от 10 ночей ",
INDEX(GRID!$B$4:$U$15,MATCH(M$7,GRID!$A$4:$A$15,0),MATCH(1,($U$2=GRID!$B$1:$U$1)*(КАЛЕНДАРЬ!AG18=GRID!$B$3:$U$3),0))*GRID!$H$45,
ROUNDUP(INDEX(GRID!$B$4:$U$15,MATCH(M$7,GRID!$A$4:$A$15,0),MATCH(1,($U$2=GRID!$B$1:$U$1)*(КАЛЕНДАРЬ!AG18=GRID!$B$3:$U$3),0))*GRID!$H$45*(1-GRID!$H$46),0))</f>
        <v>58680</v>
      </c>
      <c r="N341" s="5" cm="1">
        <f t="array" ref="N341">IF($I$2="Длительное проживание от 10 ночей ",
INDEX(GRID!$B$18:$U$29,MATCH(M$7,GRID!$A$18:$A$29,0),MATCH(1,($U$2=GRID!$B$1:$U$1)*(КАЛЕНДАРЬ!AG18=GRID!$B$3:$U$3),0))*GRID!$H$45,
ROUNDUP(INDEX(GRID!$B$18:$U$29,MATCH(M$7,GRID!$A$18:$A$29,0),MATCH(1,($U$2=GRID!$B$1:$U$1)*(КАЛЕНДАРЬ!AG18=GRID!$B$3:$U$3),0))*GRID!$H$45*(1-GRID!$H$46),0))</f>
        <v>63180</v>
      </c>
      <c r="O341" s="50" t="s">
        <v>105</v>
      </c>
      <c r="P341" s="5" cm="1">
        <f t="array" ref="P341">IF($I$2="Длительное проживание от 10 ночей ",
INDEX(GRID!$B$4:$U$15,MATCH(P$7,GRID!$A$4:$A$15,0),MATCH(1,($U$2=GRID!$B$1:$U$1)*(КАЛЕНДАРЬ!AG18=GRID!$B$3:$U$3),0))*GRID!$H$45,
ROUNDUP(INDEX(GRID!$B$4:$U$15,MATCH(P$7,GRID!$A$4:$A$15,0),MATCH(1,($U$2=GRID!$B$1:$U$1)*(КАЛЕНДАРЬ!AG18=GRID!$B$3:$U$3),0))*GRID!$H$45*(1-GRID!$H$46),0))</f>
        <v>125730</v>
      </c>
      <c r="Q341" s="5" cm="1">
        <f t="array" ref="Q341">IF($I$2="Длительное проживание от 10 ночей ",
INDEX(GRID!$B$4:$U$15,MATCH(Q$7,GRID!$A$4:$A$15,0),MATCH(1,($U$2=GRID!$B$1:$U$1)*(КАЛЕНДАРЬ!AG18=GRID!$B$3:$U$3),0))*GRID!$H$45,
ROUNDUP(INDEX(GRID!$B$4:$U$15,MATCH(Q$7,GRID!$A$4:$A$15,0),MATCH(1,($U$2=GRID!$B$1:$U$1)*(КАЛЕНДАРЬ!AG18=GRID!$B$3:$U$3),0))*GRID!$H$45*(1-GRID!$H$46),0))</f>
        <v>147960</v>
      </c>
      <c r="R341" s="50" t="s">
        <v>105</v>
      </c>
      <c r="S341" s="50" t="s">
        <v>105</v>
      </c>
      <c r="T341" s="50" t="s">
        <v>105</v>
      </c>
    </row>
    <row r="342" spans="1:20" hidden="1">
      <c r="A342" s="56" t="s">
        <v>11</v>
      </c>
      <c r="B342" s="57">
        <v>16</v>
      </c>
      <c r="C342" s="5" cm="1">
        <f t="array" ref="C342">IF($I$2="Длительное проживание от 10 ночей ",
INDEX(GRID!$B$4:$U$15,MATCH(C$7,GRID!$A$4:$A$15,0),MATCH(1,($U$2=GRID!$B$1:$U$1)*(КАЛЕНДАРЬ!AG19=GRID!$B$3:$U$3),0))*GRID!$H$45,
ROUNDUP(INDEX(GRID!$B$4:$U$15,MATCH(C$7,GRID!$A$4:$A$15,0),MATCH(1,($U$2=GRID!$B$1:$U$1)*(КАЛЕНДАРЬ!AG19=GRID!$B$3:$U$3),0))*GRID!$H$45*(1-GRID!$H$46),0))</f>
        <v>22500</v>
      </c>
      <c r="D342" s="5" cm="1">
        <f t="array" ref="D342">IF($I$2="Длительное проживание от 10 ночей ",
INDEX(GRID!$B$18:$U$29,MATCH(C$7,GRID!$A$18:$A$29,0),MATCH(1,($U$2=GRID!$B$1:$U$1)*(КАЛЕНДАРЬ!AG19=GRID!$B$3:$U$3),0))*GRID!$H$45,
ROUNDUP(INDEX(GRID!$B$18:$U$29,MATCH(C$7,GRID!$A$18:$A$29,0),MATCH(1,($U$2=GRID!$B$1:$U$1)*(КАЛЕНДАРЬ!AG19=GRID!$B$3:$U$3),0))*GRID!$H$45*(1-GRID!$H$46),0))</f>
        <v>27000</v>
      </c>
      <c r="E342" s="5" cm="1">
        <f t="array" ref="E342">IF($I$2="Длительное проживание от 10 ночей ",
INDEX(GRID!$B$4:$U$15,MATCH(E$7,GRID!$A$4:$A$15,0),MATCH(1,($U$2=GRID!$B$1:$U$1)*(КАЛЕНДАРЬ!AG19=GRID!$B$3:$U$3),0))*GRID!$H$45,
ROUNDUP(INDEX(GRID!$B$4:$U$15,MATCH(E$7,GRID!$A$4:$A$15,0),MATCH(1,($U$2=GRID!$B$1:$U$1)*(КАЛЕНДАРЬ!AG19=GRID!$B$3:$U$3),0))*GRID!$H$45*(1-GRID!$H$46),0))</f>
        <v>27000</v>
      </c>
      <c r="F342" s="5" cm="1">
        <f t="array" ref="F342">IF($I$2="Длительное проживание от 10 ночей ",
INDEX(GRID!$B$18:$U$29,MATCH(E$7,GRID!$A$18:$A$29,0),MATCH(1,($U$2=GRID!$B$1:$U$1)*(КАЛЕНДАРЬ!AG19=GRID!$B$3:$U$3),0))*GRID!$H$45,
ROUNDUP(INDEX(GRID!$B$18:$U$29,MATCH(E$7,GRID!$A$18:$A$29,0),MATCH(1,($U$2=GRID!$B$1:$U$1)*(КАЛЕНДАРЬ!AG19=GRID!$B$3:$U$3),0))*GRID!$H$45*(1-GRID!$H$46),0))</f>
        <v>31500</v>
      </c>
      <c r="G342" s="50" t="s">
        <v>105</v>
      </c>
      <c r="H342" s="50" t="s">
        <v>105</v>
      </c>
      <c r="I342" s="5" cm="1">
        <f t="array" ref="I342">IF($I$2="Длительное проживание от 10 ночей ",
INDEX(GRID!$B$4:$U$15,MATCH(I$7,GRID!$A$4:$A$15,0),MATCH(1,($U$2=GRID!$B$1:$U$1)*(КАЛЕНДАРЬ!AG19=GRID!$B$3:$U$3),0))*GRID!$H$45,
ROUNDUP(INDEX(GRID!$B$4:$U$15,MATCH(I$7,GRID!$A$4:$A$15,0),MATCH(1,($U$2=GRID!$B$1:$U$1)*(КАЛЕНДАРЬ!AG19=GRID!$B$3:$U$3),0))*GRID!$H$45*(1-GRID!$H$46),0))</f>
        <v>35730</v>
      </c>
      <c r="J342" s="5" cm="1">
        <f t="array" ref="J342">IF($I$2="Длительное проживание от 10 ночей ",
INDEX(GRID!$B$18:$U$29,MATCH(I$7,GRID!$A$18:$A$29,0),MATCH(1,($U$2=GRID!$B$1:$U$1)*(КАЛЕНДАРЬ!AG19=GRID!$B$3:$U$3),0))*GRID!$H$45,
ROUNDUP(INDEX(GRID!$B$18:$U$29,MATCH(I$7,GRID!$A$18:$A$29,0),MATCH(1,($U$2=GRID!$B$1:$U$1)*(КАЛЕНДАРЬ!AG19=GRID!$B$3:$U$3),0))*GRID!$H$45*(1-GRID!$H$46),0))</f>
        <v>40230</v>
      </c>
      <c r="K342" s="50" t="s">
        <v>105</v>
      </c>
      <c r="L342" s="50" t="s">
        <v>105</v>
      </c>
      <c r="M342" s="5" cm="1">
        <f t="array" ref="M342">IF($I$2="Длительное проживание от 10 ночей ",
INDEX(GRID!$B$4:$U$15,MATCH(M$7,GRID!$A$4:$A$15,0),MATCH(1,($U$2=GRID!$B$1:$U$1)*(КАЛЕНДАРЬ!AG19=GRID!$B$3:$U$3),0))*GRID!$H$45,
ROUNDUP(INDEX(GRID!$B$4:$U$15,MATCH(M$7,GRID!$A$4:$A$15,0),MATCH(1,($U$2=GRID!$B$1:$U$1)*(КАЛЕНДАРЬ!AG19=GRID!$B$3:$U$3),0))*GRID!$H$45*(1-GRID!$H$46),0))</f>
        <v>58680</v>
      </c>
      <c r="N342" s="5" cm="1">
        <f t="array" ref="N342">IF($I$2="Длительное проживание от 10 ночей ",
INDEX(GRID!$B$18:$U$29,MATCH(M$7,GRID!$A$18:$A$29,0),MATCH(1,($U$2=GRID!$B$1:$U$1)*(КАЛЕНДАРЬ!AG19=GRID!$B$3:$U$3),0))*GRID!$H$45,
ROUNDUP(INDEX(GRID!$B$18:$U$29,MATCH(M$7,GRID!$A$18:$A$29,0),MATCH(1,($U$2=GRID!$B$1:$U$1)*(КАЛЕНДАРЬ!AG19=GRID!$B$3:$U$3),0))*GRID!$H$45*(1-GRID!$H$46),0))</f>
        <v>63180</v>
      </c>
      <c r="O342" s="50" t="s">
        <v>105</v>
      </c>
      <c r="P342" s="5" cm="1">
        <f t="array" ref="P342">IF($I$2="Длительное проживание от 10 ночей ",
INDEX(GRID!$B$4:$U$15,MATCH(P$7,GRID!$A$4:$A$15,0),MATCH(1,($U$2=GRID!$B$1:$U$1)*(КАЛЕНДАРЬ!AG19=GRID!$B$3:$U$3),0))*GRID!$H$45,
ROUNDUP(INDEX(GRID!$B$4:$U$15,MATCH(P$7,GRID!$A$4:$A$15,0),MATCH(1,($U$2=GRID!$B$1:$U$1)*(КАЛЕНДАРЬ!AG19=GRID!$B$3:$U$3),0))*GRID!$H$45*(1-GRID!$H$46),0))</f>
        <v>125730</v>
      </c>
      <c r="Q342" s="5" cm="1">
        <f t="array" ref="Q342">IF($I$2="Длительное проживание от 10 ночей ",
INDEX(GRID!$B$4:$U$15,MATCH(Q$7,GRID!$A$4:$A$15,0),MATCH(1,($U$2=GRID!$B$1:$U$1)*(КАЛЕНДАРЬ!AG19=GRID!$B$3:$U$3),0))*GRID!$H$45,
ROUNDUP(INDEX(GRID!$B$4:$U$15,MATCH(Q$7,GRID!$A$4:$A$15,0),MATCH(1,($U$2=GRID!$B$1:$U$1)*(КАЛЕНДАРЬ!AG19=GRID!$B$3:$U$3),0))*GRID!$H$45*(1-GRID!$H$46),0))</f>
        <v>147960</v>
      </c>
      <c r="R342" s="50" t="s">
        <v>105</v>
      </c>
      <c r="S342" s="50" t="s">
        <v>105</v>
      </c>
      <c r="T342" s="50" t="s">
        <v>105</v>
      </c>
    </row>
    <row r="343" spans="1:20" hidden="1">
      <c r="A343" s="56" t="s">
        <v>12</v>
      </c>
      <c r="B343" s="57">
        <v>17</v>
      </c>
      <c r="C343" s="5" cm="1">
        <f t="array" ref="C343">IF($I$2="Длительное проживание от 10 ночей ",
INDEX(GRID!$B$4:$U$15,MATCH(C$7,GRID!$A$4:$A$15,0),MATCH(1,($U$2=GRID!$B$1:$U$1)*(КАЛЕНДАРЬ!AG20=GRID!$B$3:$U$3),0))*GRID!$H$45,
ROUNDUP(INDEX(GRID!$B$4:$U$15,MATCH(C$7,GRID!$A$4:$A$15,0),MATCH(1,($U$2=GRID!$B$1:$U$1)*(КАЛЕНДАРЬ!AG20=GRID!$B$3:$U$3),0))*GRID!$H$45*(1-GRID!$H$46),0))</f>
        <v>22500</v>
      </c>
      <c r="D343" s="5" cm="1">
        <f t="array" ref="D343">IF($I$2="Длительное проживание от 10 ночей ",
INDEX(GRID!$B$18:$U$29,MATCH(C$7,GRID!$A$18:$A$29,0),MATCH(1,($U$2=GRID!$B$1:$U$1)*(КАЛЕНДАРЬ!AG20=GRID!$B$3:$U$3),0))*GRID!$H$45,
ROUNDUP(INDEX(GRID!$B$18:$U$29,MATCH(C$7,GRID!$A$18:$A$29,0),MATCH(1,($U$2=GRID!$B$1:$U$1)*(КАЛЕНДАРЬ!AG20=GRID!$B$3:$U$3),0))*GRID!$H$45*(1-GRID!$H$46),0))</f>
        <v>27000</v>
      </c>
      <c r="E343" s="5" cm="1">
        <f t="array" ref="E343">IF($I$2="Длительное проживание от 10 ночей ",
INDEX(GRID!$B$4:$U$15,MATCH(E$7,GRID!$A$4:$A$15,0),MATCH(1,($U$2=GRID!$B$1:$U$1)*(КАЛЕНДАРЬ!AG20=GRID!$B$3:$U$3),0))*GRID!$H$45,
ROUNDUP(INDEX(GRID!$B$4:$U$15,MATCH(E$7,GRID!$A$4:$A$15,0),MATCH(1,($U$2=GRID!$B$1:$U$1)*(КАЛЕНДАРЬ!AG20=GRID!$B$3:$U$3),0))*GRID!$H$45*(1-GRID!$H$46),0))</f>
        <v>27000</v>
      </c>
      <c r="F343" s="5" cm="1">
        <f t="array" ref="F343">IF($I$2="Длительное проживание от 10 ночей ",
INDEX(GRID!$B$18:$U$29,MATCH(E$7,GRID!$A$18:$A$29,0),MATCH(1,($U$2=GRID!$B$1:$U$1)*(КАЛЕНДАРЬ!AG20=GRID!$B$3:$U$3),0))*GRID!$H$45,
ROUNDUP(INDEX(GRID!$B$18:$U$29,MATCH(E$7,GRID!$A$18:$A$29,0),MATCH(1,($U$2=GRID!$B$1:$U$1)*(КАЛЕНДАРЬ!AG20=GRID!$B$3:$U$3),0))*GRID!$H$45*(1-GRID!$H$46),0))</f>
        <v>31500</v>
      </c>
      <c r="G343" s="50" t="s">
        <v>105</v>
      </c>
      <c r="H343" s="50" t="s">
        <v>105</v>
      </c>
      <c r="I343" s="5" cm="1">
        <f t="array" ref="I343">IF($I$2="Длительное проживание от 10 ночей ",
INDEX(GRID!$B$4:$U$15,MATCH(I$7,GRID!$A$4:$A$15,0),MATCH(1,($U$2=GRID!$B$1:$U$1)*(КАЛЕНДАРЬ!AG20=GRID!$B$3:$U$3),0))*GRID!$H$45,
ROUNDUP(INDEX(GRID!$B$4:$U$15,MATCH(I$7,GRID!$A$4:$A$15,0),MATCH(1,($U$2=GRID!$B$1:$U$1)*(КАЛЕНДАРЬ!AG20=GRID!$B$3:$U$3),0))*GRID!$H$45*(1-GRID!$H$46),0))</f>
        <v>35730</v>
      </c>
      <c r="J343" s="5" cm="1">
        <f t="array" ref="J343">IF($I$2="Длительное проживание от 10 ночей ",
INDEX(GRID!$B$18:$U$29,MATCH(I$7,GRID!$A$18:$A$29,0),MATCH(1,($U$2=GRID!$B$1:$U$1)*(КАЛЕНДАРЬ!AG20=GRID!$B$3:$U$3),0))*GRID!$H$45,
ROUNDUP(INDEX(GRID!$B$18:$U$29,MATCH(I$7,GRID!$A$18:$A$29,0),MATCH(1,($U$2=GRID!$B$1:$U$1)*(КАЛЕНДАРЬ!AG20=GRID!$B$3:$U$3),0))*GRID!$H$45*(1-GRID!$H$46),0))</f>
        <v>40230</v>
      </c>
      <c r="K343" s="50" t="s">
        <v>105</v>
      </c>
      <c r="L343" s="50" t="s">
        <v>105</v>
      </c>
      <c r="M343" s="5" cm="1">
        <f t="array" ref="M343">IF($I$2="Длительное проживание от 10 ночей ",
INDEX(GRID!$B$4:$U$15,MATCH(M$7,GRID!$A$4:$A$15,0),MATCH(1,($U$2=GRID!$B$1:$U$1)*(КАЛЕНДАРЬ!AG20=GRID!$B$3:$U$3),0))*GRID!$H$45,
ROUNDUP(INDEX(GRID!$B$4:$U$15,MATCH(M$7,GRID!$A$4:$A$15,0),MATCH(1,($U$2=GRID!$B$1:$U$1)*(КАЛЕНДАРЬ!AG20=GRID!$B$3:$U$3),0))*GRID!$H$45*(1-GRID!$H$46),0))</f>
        <v>58680</v>
      </c>
      <c r="N343" s="5" cm="1">
        <f t="array" ref="N343">IF($I$2="Длительное проживание от 10 ночей ",
INDEX(GRID!$B$18:$U$29,MATCH(M$7,GRID!$A$18:$A$29,0),MATCH(1,($U$2=GRID!$B$1:$U$1)*(КАЛЕНДАРЬ!AG20=GRID!$B$3:$U$3),0))*GRID!$H$45,
ROUNDUP(INDEX(GRID!$B$18:$U$29,MATCH(M$7,GRID!$A$18:$A$29,0),MATCH(1,($U$2=GRID!$B$1:$U$1)*(КАЛЕНДАРЬ!AG20=GRID!$B$3:$U$3),0))*GRID!$H$45*(1-GRID!$H$46),0))</f>
        <v>63180</v>
      </c>
      <c r="O343" s="50" t="s">
        <v>105</v>
      </c>
      <c r="P343" s="5" cm="1">
        <f t="array" ref="P343">IF($I$2="Длительное проживание от 10 ночей ",
INDEX(GRID!$B$4:$U$15,MATCH(P$7,GRID!$A$4:$A$15,0),MATCH(1,($U$2=GRID!$B$1:$U$1)*(КАЛЕНДАРЬ!AG20=GRID!$B$3:$U$3),0))*GRID!$H$45,
ROUNDUP(INDEX(GRID!$B$4:$U$15,MATCH(P$7,GRID!$A$4:$A$15,0),MATCH(1,($U$2=GRID!$B$1:$U$1)*(КАЛЕНДАРЬ!AG20=GRID!$B$3:$U$3),0))*GRID!$H$45*(1-GRID!$H$46),0))</f>
        <v>125730</v>
      </c>
      <c r="Q343" s="5" cm="1">
        <f t="array" ref="Q343">IF($I$2="Длительное проживание от 10 ночей ",
INDEX(GRID!$B$4:$U$15,MATCH(Q$7,GRID!$A$4:$A$15,0),MATCH(1,($U$2=GRID!$B$1:$U$1)*(КАЛЕНДАРЬ!AG20=GRID!$B$3:$U$3),0))*GRID!$H$45,
ROUNDUP(INDEX(GRID!$B$4:$U$15,MATCH(Q$7,GRID!$A$4:$A$15,0),MATCH(1,($U$2=GRID!$B$1:$U$1)*(КАЛЕНДАРЬ!AG20=GRID!$B$3:$U$3),0))*GRID!$H$45*(1-GRID!$H$46),0))</f>
        <v>147960</v>
      </c>
      <c r="R343" s="50" t="s">
        <v>105</v>
      </c>
      <c r="S343" s="50" t="s">
        <v>105</v>
      </c>
      <c r="T343" s="50" t="s">
        <v>105</v>
      </c>
    </row>
    <row r="344" spans="1:20" hidden="1">
      <c r="A344" s="56" t="s">
        <v>13</v>
      </c>
      <c r="B344" s="57">
        <v>18</v>
      </c>
      <c r="C344" s="5" cm="1">
        <f t="array" ref="C344">IF($I$2="Длительное проживание от 10 ночей ",
INDEX(GRID!$B$4:$U$15,MATCH(C$7,GRID!$A$4:$A$15,0),MATCH(1,($U$2=GRID!$B$1:$U$1)*(КАЛЕНДАРЬ!AG21=GRID!$B$3:$U$3),0))*GRID!$H$45,
ROUNDUP(INDEX(GRID!$B$4:$U$15,MATCH(C$7,GRID!$A$4:$A$15,0),MATCH(1,($U$2=GRID!$B$1:$U$1)*(КАЛЕНДАРЬ!AG21=GRID!$B$3:$U$3),0))*GRID!$H$45*(1-GRID!$H$46),0))</f>
        <v>22500</v>
      </c>
      <c r="D344" s="5" cm="1">
        <f t="array" ref="D344">IF($I$2="Длительное проживание от 10 ночей ",
INDEX(GRID!$B$18:$U$29,MATCH(C$7,GRID!$A$18:$A$29,0),MATCH(1,($U$2=GRID!$B$1:$U$1)*(КАЛЕНДАРЬ!AG21=GRID!$B$3:$U$3),0))*GRID!$H$45,
ROUNDUP(INDEX(GRID!$B$18:$U$29,MATCH(C$7,GRID!$A$18:$A$29,0),MATCH(1,($U$2=GRID!$B$1:$U$1)*(КАЛЕНДАРЬ!AG21=GRID!$B$3:$U$3),0))*GRID!$H$45*(1-GRID!$H$46),0))</f>
        <v>27000</v>
      </c>
      <c r="E344" s="5" cm="1">
        <f t="array" ref="E344">IF($I$2="Длительное проживание от 10 ночей ",
INDEX(GRID!$B$4:$U$15,MATCH(E$7,GRID!$A$4:$A$15,0),MATCH(1,($U$2=GRID!$B$1:$U$1)*(КАЛЕНДАРЬ!AG21=GRID!$B$3:$U$3),0))*GRID!$H$45,
ROUNDUP(INDEX(GRID!$B$4:$U$15,MATCH(E$7,GRID!$A$4:$A$15,0),MATCH(1,($U$2=GRID!$B$1:$U$1)*(КАЛЕНДАРЬ!AG21=GRID!$B$3:$U$3),0))*GRID!$H$45*(1-GRID!$H$46),0))</f>
        <v>27000</v>
      </c>
      <c r="F344" s="5" cm="1">
        <f t="array" ref="F344">IF($I$2="Длительное проживание от 10 ночей ",
INDEX(GRID!$B$18:$U$29,MATCH(E$7,GRID!$A$18:$A$29,0),MATCH(1,($U$2=GRID!$B$1:$U$1)*(КАЛЕНДАРЬ!AG21=GRID!$B$3:$U$3),0))*GRID!$H$45,
ROUNDUP(INDEX(GRID!$B$18:$U$29,MATCH(E$7,GRID!$A$18:$A$29,0),MATCH(1,($U$2=GRID!$B$1:$U$1)*(КАЛЕНДАРЬ!AG21=GRID!$B$3:$U$3),0))*GRID!$H$45*(1-GRID!$H$46),0))</f>
        <v>31500</v>
      </c>
      <c r="G344" s="50" t="s">
        <v>105</v>
      </c>
      <c r="H344" s="50" t="s">
        <v>105</v>
      </c>
      <c r="I344" s="5" cm="1">
        <f t="array" ref="I344">IF($I$2="Длительное проживание от 10 ночей ",
INDEX(GRID!$B$4:$U$15,MATCH(I$7,GRID!$A$4:$A$15,0),MATCH(1,($U$2=GRID!$B$1:$U$1)*(КАЛЕНДАРЬ!AG21=GRID!$B$3:$U$3),0))*GRID!$H$45,
ROUNDUP(INDEX(GRID!$B$4:$U$15,MATCH(I$7,GRID!$A$4:$A$15,0),MATCH(1,($U$2=GRID!$B$1:$U$1)*(КАЛЕНДАРЬ!AG21=GRID!$B$3:$U$3),0))*GRID!$H$45*(1-GRID!$H$46),0))</f>
        <v>35730</v>
      </c>
      <c r="J344" s="5" cm="1">
        <f t="array" ref="J344">IF($I$2="Длительное проживание от 10 ночей ",
INDEX(GRID!$B$18:$U$29,MATCH(I$7,GRID!$A$18:$A$29,0),MATCH(1,($U$2=GRID!$B$1:$U$1)*(КАЛЕНДАРЬ!AG21=GRID!$B$3:$U$3),0))*GRID!$H$45,
ROUNDUP(INDEX(GRID!$B$18:$U$29,MATCH(I$7,GRID!$A$18:$A$29,0),MATCH(1,($U$2=GRID!$B$1:$U$1)*(КАЛЕНДАРЬ!AG21=GRID!$B$3:$U$3),0))*GRID!$H$45*(1-GRID!$H$46),0))</f>
        <v>40230</v>
      </c>
      <c r="K344" s="50" t="s">
        <v>105</v>
      </c>
      <c r="L344" s="50" t="s">
        <v>105</v>
      </c>
      <c r="M344" s="5" cm="1">
        <f t="array" ref="M344">IF($I$2="Длительное проживание от 10 ночей ",
INDEX(GRID!$B$4:$U$15,MATCH(M$7,GRID!$A$4:$A$15,0),MATCH(1,($U$2=GRID!$B$1:$U$1)*(КАЛЕНДАРЬ!AG21=GRID!$B$3:$U$3),0))*GRID!$H$45,
ROUNDUP(INDEX(GRID!$B$4:$U$15,MATCH(M$7,GRID!$A$4:$A$15,0),MATCH(1,($U$2=GRID!$B$1:$U$1)*(КАЛЕНДАРЬ!AG21=GRID!$B$3:$U$3),0))*GRID!$H$45*(1-GRID!$H$46),0))</f>
        <v>58680</v>
      </c>
      <c r="N344" s="5" cm="1">
        <f t="array" ref="N344">IF($I$2="Длительное проживание от 10 ночей ",
INDEX(GRID!$B$18:$U$29,MATCH(M$7,GRID!$A$18:$A$29,0),MATCH(1,($U$2=GRID!$B$1:$U$1)*(КАЛЕНДАРЬ!AG21=GRID!$B$3:$U$3),0))*GRID!$H$45,
ROUNDUP(INDEX(GRID!$B$18:$U$29,MATCH(M$7,GRID!$A$18:$A$29,0),MATCH(1,($U$2=GRID!$B$1:$U$1)*(КАЛЕНДАРЬ!AG21=GRID!$B$3:$U$3),0))*GRID!$H$45*(1-GRID!$H$46),0))</f>
        <v>63180</v>
      </c>
      <c r="O344" s="50" t="s">
        <v>105</v>
      </c>
      <c r="P344" s="5" cm="1">
        <f t="array" ref="P344">IF($I$2="Длительное проживание от 10 ночей ",
INDEX(GRID!$B$4:$U$15,MATCH(P$7,GRID!$A$4:$A$15,0),MATCH(1,($U$2=GRID!$B$1:$U$1)*(КАЛЕНДАРЬ!AG21=GRID!$B$3:$U$3),0))*GRID!$H$45,
ROUNDUP(INDEX(GRID!$B$4:$U$15,MATCH(P$7,GRID!$A$4:$A$15,0),MATCH(1,($U$2=GRID!$B$1:$U$1)*(КАЛЕНДАРЬ!AG21=GRID!$B$3:$U$3),0))*GRID!$H$45*(1-GRID!$H$46),0))</f>
        <v>125730</v>
      </c>
      <c r="Q344" s="5" cm="1">
        <f t="array" ref="Q344">IF($I$2="Длительное проживание от 10 ночей ",
INDEX(GRID!$B$4:$U$15,MATCH(Q$7,GRID!$A$4:$A$15,0),MATCH(1,($U$2=GRID!$B$1:$U$1)*(КАЛЕНДАРЬ!AG21=GRID!$B$3:$U$3),0))*GRID!$H$45,
ROUNDUP(INDEX(GRID!$B$4:$U$15,MATCH(Q$7,GRID!$A$4:$A$15,0),MATCH(1,($U$2=GRID!$B$1:$U$1)*(КАЛЕНДАРЬ!AG21=GRID!$B$3:$U$3),0))*GRID!$H$45*(1-GRID!$H$46),0))</f>
        <v>147960</v>
      </c>
      <c r="R344" s="50" t="s">
        <v>105</v>
      </c>
      <c r="S344" s="50" t="s">
        <v>105</v>
      </c>
      <c r="T344" s="50" t="s">
        <v>105</v>
      </c>
    </row>
    <row r="345" spans="1:20" hidden="1">
      <c r="A345" s="56" t="s">
        <v>14</v>
      </c>
      <c r="B345" s="57">
        <v>19</v>
      </c>
      <c r="C345" s="5" cm="1">
        <f t="array" ref="C345">IF($I$2="Длительное проживание от 10 ночей ",
INDEX(GRID!$B$4:$U$15,MATCH(C$7,GRID!$A$4:$A$15,0),MATCH(1,($U$2=GRID!$B$1:$U$1)*(КАЛЕНДАРЬ!AG22=GRID!$B$3:$U$3),0))*GRID!$H$45,
ROUNDUP(INDEX(GRID!$B$4:$U$15,MATCH(C$7,GRID!$A$4:$A$15,0),MATCH(1,($U$2=GRID!$B$1:$U$1)*(КАЛЕНДАРЬ!AG22=GRID!$B$3:$U$3),0))*GRID!$H$45*(1-GRID!$H$46),0))</f>
        <v>22500</v>
      </c>
      <c r="D345" s="5" cm="1">
        <f t="array" ref="D345">IF($I$2="Длительное проживание от 10 ночей ",
INDEX(GRID!$B$18:$U$29,MATCH(C$7,GRID!$A$18:$A$29,0),MATCH(1,($U$2=GRID!$B$1:$U$1)*(КАЛЕНДАРЬ!AG22=GRID!$B$3:$U$3),0))*GRID!$H$45,
ROUNDUP(INDEX(GRID!$B$18:$U$29,MATCH(C$7,GRID!$A$18:$A$29,0),MATCH(1,($U$2=GRID!$B$1:$U$1)*(КАЛЕНДАРЬ!AG22=GRID!$B$3:$U$3),0))*GRID!$H$45*(1-GRID!$H$46),0))</f>
        <v>27000</v>
      </c>
      <c r="E345" s="5" cm="1">
        <f t="array" ref="E345">IF($I$2="Длительное проживание от 10 ночей ",
INDEX(GRID!$B$4:$U$15,MATCH(E$7,GRID!$A$4:$A$15,0),MATCH(1,($U$2=GRID!$B$1:$U$1)*(КАЛЕНДАРЬ!AG22=GRID!$B$3:$U$3),0))*GRID!$H$45,
ROUNDUP(INDEX(GRID!$B$4:$U$15,MATCH(E$7,GRID!$A$4:$A$15,0),MATCH(1,($U$2=GRID!$B$1:$U$1)*(КАЛЕНДАРЬ!AG22=GRID!$B$3:$U$3),0))*GRID!$H$45*(1-GRID!$H$46),0))</f>
        <v>27000</v>
      </c>
      <c r="F345" s="5" cm="1">
        <f t="array" ref="F345">IF($I$2="Длительное проживание от 10 ночей ",
INDEX(GRID!$B$18:$U$29,MATCH(E$7,GRID!$A$18:$A$29,0),MATCH(1,($U$2=GRID!$B$1:$U$1)*(КАЛЕНДАРЬ!AG22=GRID!$B$3:$U$3),0))*GRID!$H$45,
ROUNDUP(INDEX(GRID!$B$18:$U$29,MATCH(E$7,GRID!$A$18:$A$29,0),MATCH(1,($U$2=GRID!$B$1:$U$1)*(КАЛЕНДАРЬ!AG22=GRID!$B$3:$U$3),0))*GRID!$H$45*(1-GRID!$H$46),0))</f>
        <v>31500</v>
      </c>
      <c r="G345" s="50" t="s">
        <v>105</v>
      </c>
      <c r="H345" s="50" t="s">
        <v>105</v>
      </c>
      <c r="I345" s="5" cm="1">
        <f t="array" ref="I345">IF($I$2="Длительное проживание от 10 ночей ",
INDEX(GRID!$B$4:$U$15,MATCH(I$7,GRID!$A$4:$A$15,0),MATCH(1,($U$2=GRID!$B$1:$U$1)*(КАЛЕНДАРЬ!AG22=GRID!$B$3:$U$3),0))*GRID!$H$45,
ROUNDUP(INDEX(GRID!$B$4:$U$15,MATCH(I$7,GRID!$A$4:$A$15,0),MATCH(1,($U$2=GRID!$B$1:$U$1)*(КАЛЕНДАРЬ!AG22=GRID!$B$3:$U$3),0))*GRID!$H$45*(1-GRID!$H$46),0))</f>
        <v>35730</v>
      </c>
      <c r="J345" s="5" cm="1">
        <f t="array" ref="J345">IF($I$2="Длительное проживание от 10 ночей ",
INDEX(GRID!$B$18:$U$29,MATCH(I$7,GRID!$A$18:$A$29,0),MATCH(1,($U$2=GRID!$B$1:$U$1)*(КАЛЕНДАРЬ!AG22=GRID!$B$3:$U$3),0))*GRID!$H$45,
ROUNDUP(INDEX(GRID!$B$18:$U$29,MATCH(I$7,GRID!$A$18:$A$29,0),MATCH(1,($U$2=GRID!$B$1:$U$1)*(КАЛЕНДАРЬ!AG22=GRID!$B$3:$U$3),0))*GRID!$H$45*(1-GRID!$H$46),0))</f>
        <v>40230</v>
      </c>
      <c r="K345" s="50" t="s">
        <v>105</v>
      </c>
      <c r="L345" s="50" t="s">
        <v>105</v>
      </c>
      <c r="M345" s="5" cm="1">
        <f t="array" ref="M345">IF($I$2="Длительное проживание от 10 ночей ",
INDEX(GRID!$B$4:$U$15,MATCH(M$7,GRID!$A$4:$A$15,0),MATCH(1,($U$2=GRID!$B$1:$U$1)*(КАЛЕНДАРЬ!AG22=GRID!$B$3:$U$3),0))*GRID!$H$45,
ROUNDUP(INDEX(GRID!$B$4:$U$15,MATCH(M$7,GRID!$A$4:$A$15,0),MATCH(1,($U$2=GRID!$B$1:$U$1)*(КАЛЕНДАРЬ!AG22=GRID!$B$3:$U$3),0))*GRID!$H$45*(1-GRID!$H$46),0))</f>
        <v>58680</v>
      </c>
      <c r="N345" s="5" cm="1">
        <f t="array" ref="N345">IF($I$2="Длительное проживание от 10 ночей ",
INDEX(GRID!$B$18:$U$29,MATCH(M$7,GRID!$A$18:$A$29,0),MATCH(1,($U$2=GRID!$B$1:$U$1)*(КАЛЕНДАРЬ!AG22=GRID!$B$3:$U$3),0))*GRID!$H$45,
ROUNDUP(INDEX(GRID!$B$18:$U$29,MATCH(M$7,GRID!$A$18:$A$29,0),MATCH(1,($U$2=GRID!$B$1:$U$1)*(КАЛЕНДАРЬ!AG22=GRID!$B$3:$U$3),0))*GRID!$H$45*(1-GRID!$H$46),0))</f>
        <v>63180</v>
      </c>
      <c r="O345" s="50" t="s">
        <v>105</v>
      </c>
      <c r="P345" s="5" cm="1">
        <f t="array" ref="P345">IF($I$2="Длительное проживание от 10 ночей ",
INDEX(GRID!$B$4:$U$15,MATCH(P$7,GRID!$A$4:$A$15,0),MATCH(1,($U$2=GRID!$B$1:$U$1)*(КАЛЕНДАРЬ!AG22=GRID!$B$3:$U$3),0))*GRID!$H$45,
ROUNDUP(INDEX(GRID!$B$4:$U$15,MATCH(P$7,GRID!$A$4:$A$15,0),MATCH(1,($U$2=GRID!$B$1:$U$1)*(КАЛЕНДАРЬ!AG22=GRID!$B$3:$U$3),0))*GRID!$H$45*(1-GRID!$H$46),0))</f>
        <v>125730</v>
      </c>
      <c r="Q345" s="5" cm="1">
        <f t="array" ref="Q345">IF($I$2="Длительное проживание от 10 ночей ",
INDEX(GRID!$B$4:$U$15,MATCH(Q$7,GRID!$A$4:$A$15,0),MATCH(1,($U$2=GRID!$B$1:$U$1)*(КАЛЕНДАРЬ!AG22=GRID!$B$3:$U$3),0))*GRID!$H$45,
ROUNDUP(INDEX(GRID!$B$4:$U$15,MATCH(Q$7,GRID!$A$4:$A$15,0),MATCH(1,($U$2=GRID!$B$1:$U$1)*(КАЛЕНДАРЬ!AG22=GRID!$B$3:$U$3),0))*GRID!$H$45*(1-GRID!$H$46),0))</f>
        <v>147960</v>
      </c>
      <c r="R345" s="50" t="s">
        <v>105</v>
      </c>
      <c r="S345" s="50" t="s">
        <v>105</v>
      </c>
      <c r="T345" s="50" t="s">
        <v>105</v>
      </c>
    </row>
    <row r="346" spans="1:20" hidden="1">
      <c r="A346" s="56" t="s">
        <v>15</v>
      </c>
      <c r="B346" s="57">
        <v>20</v>
      </c>
      <c r="C346" s="5" cm="1">
        <f t="array" ref="C346">IF($I$2="Длительное проживание от 10 ночей ",
INDEX(GRID!$B$4:$U$15,MATCH(C$7,GRID!$A$4:$A$15,0),MATCH(1,($U$2=GRID!$B$1:$U$1)*(КАЛЕНДАРЬ!AG23=GRID!$B$3:$U$3),0))*GRID!$H$45,
ROUNDUP(INDEX(GRID!$B$4:$U$15,MATCH(C$7,GRID!$A$4:$A$15,0),MATCH(1,($U$2=GRID!$B$1:$U$1)*(КАЛЕНДАРЬ!AG23=GRID!$B$3:$U$3),0))*GRID!$H$45*(1-GRID!$H$46),0))</f>
        <v>22500</v>
      </c>
      <c r="D346" s="5" cm="1">
        <f t="array" ref="D346">IF($I$2="Длительное проживание от 10 ночей ",
INDEX(GRID!$B$18:$U$29,MATCH(C$7,GRID!$A$18:$A$29,0),MATCH(1,($U$2=GRID!$B$1:$U$1)*(КАЛЕНДАРЬ!AG23=GRID!$B$3:$U$3),0))*GRID!$H$45,
ROUNDUP(INDEX(GRID!$B$18:$U$29,MATCH(C$7,GRID!$A$18:$A$29,0),MATCH(1,($U$2=GRID!$B$1:$U$1)*(КАЛЕНДАРЬ!AG23=GRID!$B$3:$U$3),0))*GRID!$H$45*(1-GRID!$H$46),0))</f>
        <v>27000</v>
      </c>
      <c r="E346" s="5" cm="1">
        <f t="array" ref="E346">IF($I$2="Длительное проживание от 10 ночей ",
INDEX(GRID!$B$4:$U$15,MATCH(E$7,GRID!$A$4:$A$15,0),MATCH(1,($U$2=GRID!$B$1:$U$1)*(КАЛЕНДАРЬ!AG23=GRID!$B$3:$U$3),0))*GRID!$H$45,
ROUNDUP(INDEX(GRID!$B$4:$U$15,MATCH(E$7,GRID!$A$4:$A$15,0),MATCH(1,($U$2=GRID!$B$1:$U$1)*(КАЛЕНДАРЬ!AG23=GRID!$B$3:$U$3),0))*GRID!$H$45*(1-GRID!$H$46),0))</f>
        <v>27000</v>
      </c>
      <c r="F346" s="5" cm="1">
        <f t="array" ref="F346">IF($I$2="Длительное проживание от 10 ночей ",
INDEX(GRID!$B$18:$U$29,MATCH(E$7,GRID!$A$18:$A$29,0),MATCH(1,($U$2=GRID!$B$1:$U$1)*(КАЛЕНДАРЬ!AG23=GRID!$B$3:$U$3),0))*GRID!$H$45,
ROUNDUP(INDEX(GRID!$B$18:$U$29,MATCH(E$7,GRID!$A$18:$A$29,0),MATCH(1,($U$2=GRID!$B$1:$U$1)*(КАЛЕНДАРЬ!AG23=GRID!$B$3:$U$3),0))*GRID!$H$45*(1-GRID!$H$46),0))</f>
        <v>31500</v>
      </c>
      <c r="G346" s="50" t="s">
        <v>105</v>
      </c>
      <c r="H346" s="50" t="s">
        <v>105</v>
      </c>
      <c r="I346" s="5" cm="1">
        <f t="array" ref="I346">IF($I$2="Длительное проживание от 10 ночей ",
INDEX(GRID!$B$4:$U$15,MATCH(I$7,GRID!$A$4:$A$15,0),MATCH(1,($U$2=GRID!$B$1:$U$1)*(КАЛЕНДАРЬ!AG23=GRID!$B$3:$U$3),0))*GRID!$H$45,
ROUNDUP(INDEX(GRID!$B$4:$U$15,MATCH(I$7,GRID!$A$4:$A$15,0),MATCH(1,($U$2=GRID!$B$1:$U$1)*(КАЛЕНДАРЬ!AG23=GRID!$B$3:$U$3),0))*GRID!$H$45*(1-GRID!$H$46),0))</f>
        <v>35730</v>
      </c>
      <c r="J346" s="5" cm="1">
        <f t="array" ref="J346">IF($I$2="Длительное проживание от 10 ночей ",
INDEX(GRID!$B$18:$U$29,MATCH(I$7,GRID!$A$18:$A$29,0),MATCH(1,($U$2=GRID!$B$1:$U$1)*(КАЛЕНДАРЬ!AG23=GRID!$B$3:$U$3),0))*GRID!$H$45,
ROUNDUP(INDEX(GRID!$B$18:$U$29,MATCH(I$7,GRID!$A$18:$A$29,0),MATCH(1,($U$2=GRID!$B$1:$U$1)*(КАЛЕНДАРЬ!AG23=GRID!$B$3:$U$3),0))*GRID!$H$45*(1-GRID!$H$46),0))</f>
        <v>40230</v>
      </c>
      <c r="K346" s="50" t="s">
        <v>105</v>
      </c>
      <c r="L346" s="50" t="s">
        <v>105</v>
      </c>
      <c r="M346" s="5" cm="1">
        <f t="array" ref="M346">IF($I$2="Длительное проживание от 10 ночей ",
INDEX(GRID!$B$4:$U$15,MATCH(M$7,GRID!$A$4:$A$15,0),MATCH(1,($U$2=GRID!$B$1:$U$1)*(КАЛЕНДАРЬ!AG23=GRID!$B$3:$U$3),0))*GRID!$H$45,
ROUNDUP(INDEX(GRID!$B$4:$U$15,MATCH(M$7,GRID!$A$4:$A$15,0),MATCH(1,($U$2=GRID!$B$1:$U$1)*(КАЛЕНДАРЬ!AG23=GRID!$B$3:$U$3),0))*GRID!$H$45*(1-GRID!$H$46),0))</f>
        <v>58680</v>
      </c>
      <c r="N346" s="5" cm="1">
        <f t="array" ref="N346">IF($I$2="Длительное проживание от 10 ночей ",
INDEX(GRID!$B$18:$U$29,MATCH(M$7,GRID!$A$18:$A$29,0),MATCH(1,($U$2=GRID!$B$1:$U$1)*(КАЛЕНДАРЬ!AG23=GRID!$B$3:$U$3),0))*GRID!$H$45,
ROUNDUP(INDEX(GRID!$B$18:$U$29,MATCH(M$7,GRID!$A$18:$A$29,0),MATCH(1,($U$2=GRID!$B$1:$U$1)*(КАЛЕНДАРЬ!AG23=GRID!$B$3:$U$3),0))*GRID!$H$45*(1-GRID!$H$46),0))</f>
        <v>63180</v>
      </c>
      <c r="O346" s="50" t="s">
        <v>105</v>
      </c>
      <c r="P346" s="5" cm="1">
        <f t="array" ref="P346">IF($I$2="Длительное проживание от 10 ночей ",
INDEX(GRID!$B$4:$U$15,MATCH(P$7,GRID!$A$4:$A$15,0),MATCH(1,($U$2=GRID!$B$1:$U$1)*(КАЛЕНДАРЬ!AG23=GRID!$B$3:$U$3),0))*GRID!$H$45,
ROUNDUP(INDEX(GRID!$B$4:$U$15,MATCH(P$7,GRID!$A$4:$A$15,0),MATCH(1,($U$2=GRID!$B$1:$U$1)*(КАЛЕНДАРЬ!AG23=GRID!$B$3:$U$3),0))*GRID!$H$45*(1-GRID!$H$46),0))</f>
        <v>125730</v>
      </c>
      <c r="Q346" s="5" cm="1">
        <f t="array" ref="Q346">IF($I$2="Длительное проживание от 10 ночей ",
INDEX(GRID!$B$4:$U$15,MATCH(Q$7,GRID!$A$4:$A$15,0),MATCH(1,($U$2=GRID!$B$1:$U$1)*(КАЛЕНДАРЬ!AG23=GRID!$B$3:$U$3),0))*GRID!$H$45,
ROUNDUP(INDEX(GRID!$B$4:$U$15,MATCH(Q$7,GRID!$A$4:$A$15,0),MATCH(1,($U$2=GRID!$B$1:$U$1)*(КАЛЕНДАРЬ!AG23=GRID!$B$3:$U$3),0))*GRID!$H$45*(1-GRID!$H$46),0))</f>
        <v>147960</v>
      </c>
      <c r="R346" s="50" t="s">
        <v>105</v>
      </c>
      <c r="S346" s="50" t="s">
        <v>105</v>
      </c>
      <c r="T346" s="50" t="s">
        <v>105</v>
      </c>
    </row>
    <row r="347" spans="1:20" hidden="1">
      <c r="A347" s="56" t="s">
        <v>16</v>
      </c>
      <c r="B347" s="57">
        <v>21</v>
      </c>
      <c r="C347" s="5" cm="1">
        <f t="array" ref="C347">IF($I$2="Длительное проживание от 10 ночей ",
INDEX(GRID!$B$4:$U$15,MATCH(C$7,GRID!$A$4:$A$15,0),MATCH(1,($U$2=GRID!$B$1:$U$1)*(КАЛЕНДАРЬ!AG24=GRID!$B$3:$U$3),0))*GRID!$H$45,
ROUNDUP(INDEX(GRID!$B$4:$U$15,MATCH(C$7,GRID!$A$4:$A$15,0),MATCH(1,($U$2=GRID!$B$1:$U$1)*(КАЛЕНДАРЬ!AG24=GRID!$B$3:$U$3),0))*GRID!$H$45*(1-GRID!$H$46),0))</f>
        <v>22500</v>
      </c>
      <c r="D347" s="5" cm="1">
        <f t="array" ref="D347">IF($I$2="Длительное проживание от 10 ночей ",
INDEX(GRID!$B$18:$U$29,MATCH(C$7,GRID!$A$18:$A$29,0),MATCH(1,($U$2=GRID!$B$1:$U$1)*(КАЛЕНДАРЬ!AG24=GRID!$B$3:$U$3),0))*GRID!$H$45,
ROUNDUP(INDEX(GRID!$B$18:$U$29,MATCH(C$7,GRID!$A$18:$A$29,0),MATCH(1,($U$2=GRID!$B$1:$U$1)*(КАЛЕНДАРЬ!AG24=GRID!$B$3:$U$3),0))*GRID!$H$45*(1-GRID!$H$46),0))</f>
        <v>27000</v>
      </c>
      <c r="E347" s="5" cm="1">
        <f t="array" ref="E347">IF($I$2="Длительное проживание от 10 ночей ",
INDEX(GRID!$B$4:$U$15,MATCH(E$7,GRID!$A$4:$A$15,0),MATCH(1,($U$2=GRID!$B$1:$U$1)*(КАЛЕНДАРЬ!AG24=GRID!$B$3:$U$3),0))*GRID!$H$45,
ROUNDUP(INDEX(GRID!$B$4:$U$15,MATCH(E$7,GRID!$A$4:$A$15,0),MATCH(1,($U$2=GRID!$B$1:$U$1)*(КАЛЕНДАРЬ!AG24=GRID!$B$3:$U$3),0))*GRID!$H$45*(1-GRID!$H$46),0))</f>
        <v>27000</v>
      </c>
      <c r="F347" s="5" cm="1">
        <f t="array" ref="F347">IF($I$2="Длительное проживание от 10 ночей ",
INDEX(GRID!$B$18:$U$29,MATCH(E$7,GRID!$A$18:$A$29,0),MATCH(1,($U$2=GRID!$B$1:$U$1)*(КАЛЕНДАРЬ!AG24=GRID!$B$3:$U$3),0))*GRID!$H$45,
ROUNDUP(INDEX(GRID!$B$18:$U$29,MATCH(E$7,GRID!$A$18:$A$29,0),MATCH(1,($U$2=GRID!$B$1:$U$1)*(КАЛЕНДАРЬ!AG24=GRID!$B$3:$U$3),0))*GRID!$H$45*(1-GRID!$H$46),0))</f>
        <v>31500</v>
      </c>
      <c r="G347" s="50" t="s">
        <v>105</v>
      </c>
      <c r="H347" s="50" t="s">
        <v>105</v>
      </c>
      <c r="I347" s="5" cm="1">
        <f t="array" ref="I347">IF($I$2="Длительное проживание от 10 ночей ",
INDEX(GRID!$B$4:$U$15,MATCH(I$7,GRID!$A$4:$A$15,0),MATCH(1,($U$2=GRID!$B$1:$U$1)*(КАЛЕНДАРЬ!AG24=GRID!$B$3:$U$3),0))*GRID!$H$45,
ROUNDUP(INDEX(GRID!$B$4:$U$15,MATCH(I$7,GRID!$A$4:$A$15,0),MATCH(1,($U$2=GRID!$B$1:$U$1)*(КАЛЕНДАРЬ!AG24=GRID!$B$3:$U$3),0))*GRID!$H$45*(1-GRID!$H$46),0))</f>
        <v>35730</v>
      </c>
      <c r="J347" s="5" cm="1">
        <f t="array" ref="J347">IF($I$2="Длительное проживание от 10 ночей ",
INDEX(GRID!$B$18:$U$29,MATCH(I$7,GRID!$A$18:$A$29,0),MATCH(1,($U$2=GRID!$B$1:$U$1)*(КАЛЕНДАРЬ!AG24=GRID!$B$3:$U$3),0))*GRID!$H$45,
ROUNDUP(INDEX(GRID!$B$18:$U$29,MATCH(I$7,GRID!$A$18:$A$29,0),MATCH(1,($U$2=GRID!$B$1:$U$1)*(КАЛЕНДАРЬ!AG24=GRID!$B$3:$U$3),0))*GRID!$H$45*(1-GRID!$H$46),0))</f>
        <v>40230</v>
      </c>
      <c r="K347" s="50" t="s">
        <v>105</v>
      </c>
      <c r="L347" s="50" t="s">
        <v>105</v>
      </c>
      <c r="M347" s="5" cm="1">
        <f t="array" ref="M347">IF($I$2="Длительное проживание от 10 ночей ",
INDEX(GRID!$B$4:$U$15,MATCH(M$7,GRID!$A$4:$A$15,0),MATCH(1,($U$2=GRID!$B$1:$U$1)*(КАЛЕНДАРЬ!AG24=GRID!$B$3:$U$3),0))*GRID!$H$45,
ROUNDUP(INDEX(GRID!$B$4:$U$15,MATCH(M$7,GRID!$A$4:$A$15,0),MATCH(1,($U$2=GRID!$B$1:$U$1)*(КАЛЕНДАРЬ!AG24=GRID!$B$3:$U$3),0))*GRID!$H$45*(1-GRID!$H$46),0))</f>
        <v>58680</v>
      </c>
      <c r="N347" s="5" cm="1">
        <f t="array" ref="N347">IF($I$2="Длительное проживание от 10 ночей ",
INDEX(GRID!$B$18:$U$29,MATCH(M$7,GRID!$A$18:$A$29,0),MATCH(1,($U$2=GRID!$B$1:$U$1)*(КАЛЕНДАРЬ!AG24=GRID!$B$3:$U$3),0))*GRID!$H$45,
ROUNDUP(INDEX(GRID!$B$18:$U$29,MATCH(M$7,GRID!$A$18:$A$29,0),MATCH(1,($U$2=GRID!$B$1:$U$1)*(КАЛЕНДАРЬ!AG24=GRID!$B$3:$U$3),0))*GRID!$H$45*(1-GRID!$H$46),0))</f>
        <v>63180</v>
      </c>
      <c r="O347" s="50" t="s">
        <v>105</v>
      </c>
      <c r="P347" s="5" cm="1">
        <f t="array" ref="P347">IF($I$2="Длительное проживание от 10 ночей ",
INDEX(GRID!$B$4:$U$15,MATCH(P$7,GRID!$A$4:$A$15,0),MATCH(1,($U$2=GRID!$B$1:$U$1)*(КАЛЕНДАРЬ!AG24=GRID!$B$3:$U$3),0))*GRID!$H$45,
ROUNDUP(INDEX(GRID!$B$4:$U$15,MATCH(P$7,GRID!$A$4:$A$15,0),MATCH(1,($U$2=GRID!$B$1:$U$1)*(КАЛЕНДАРЬ!AG24=GRID!$B$3:$U$3),0))*GRID!$H$45*(1-GRID!$H$46),0))</f>
        <v>125730</v>
      </c>
      <c r="Q347" s="5" cm="1">
        <f t="array" ref="Q347">IF($I$2="Длительное проживание от 10 ночей ",
INDEX(GRID!$B$4:$U$15,MATCH(Q$7,GRID!$A$4:$A$15,0),MATCH(1,($U$2=GRID!$B$1:$U$1)*(КАЛЕНДАРЬ!AG24=GRID!$B$3:$U$3),0))*GRID!$H$45,
ROUNDUP(INDEX(GRID!$B$4:$U$15,MATCH(Q$7,GRID!$A$4:$A$15,0),MATCH(1,($U$2=GRID!$B$1:$U$1)*(КАЛЕНДАРЬ!AG24=GRID!$B$3:$U$3),0))*GRID!$H$45*(1-GRID!$H$46),0))</f>
        <v>147960</v>
      </c>
      <c r="R347" s="50" t="s">
        <v>105</v>
      </c>
      <c r="S347" s="50" t="s">
        <v>105</v>
      </c>
      <c r="T347" s="50" t="s">
        <v>105</v>
      </c>
    </row>
    <row r="348" spans="1:20" hidden="1">
      <c r="A348" s="56" t="s">
        <v>17</v>
      </c>
      <c r="B348" s="57">
        <v>22</v>
      </c>
      <c r="C348" s="5" cm="1">
        <f t="array" ref="C348">IF($I$2="Длительное проживание от 10 ночей ",
INDEX(GRID!$B$4:$U$15,MATCH(C$7,GRID!$A$4:$A$15,0),MATCH(1,($U$2=GRID!$B$1:$U$1)*(КАЛЕНДАРЬ!AG25=GRID!$B$3:$U$3),0))*GRID!$H$45,
ROUNDUP(INDEX(GRID!$B$4:$U$15,MATCH(C$7,GRID!$A$4:$A$15,0),MATCH(1,($U$2=GRID!$B$1:$U$1)*(КАЛЕНДАРЬ!AG25=GRID!$B$3:$U$3),0))*GRID!$H$45*(1-GRID!$H$46),0))</f>
        <v>22500</v>
      </c>
      <c r="D348" s="5" cm="1">
        <f t="array" ref="D348">IF($I$2="Длительное проживание от 10 ночей ",
INDEX(GRID!$B$18:$U$29,MATCH(C$7,GRID!$A$18:$A$29,0),MATCH(1,($U$2=GRID!$B$1:$U$1)*(КАЛЕНДАРЬ!AG25=GRID!$B$3:$U$3),0))*GRID!$H$45,
ROUNDUP(INDEX(GRID!$B$18:$U$29,MATCH(C$7,GRID!$A$18:$A$29,0),MATCH(1,($U$2=GRID!$B$1:$U$1)*(КАЛЕНДАРЬ!AG25=GRID!$B$3:$U$3),0))*GRID!$H$45*(1-GRID!$H$46),0))</f>
        <v>27000</v>
      </c>
      <c r="E348" s="5" cm="1">
        <f t="array" ref="E348">IF($I$2="Длительное проживание от 10 ночей ",
INDEX(GRID!$B$4:$U$15,MATCH(E$7,GRID!$A$4:$A$15,0),MATCH(1,($U$2=GRID!$B$1:$U$1)*(КАЛЕНДАРЬ!AG25=GRID!$B$3:$U$3),0))*GRID!$H$45,
ROUNDUP(INDEX(GRID!$B$4:$U$15,MATCH(E$7,GRID!$A$4:$A$15,0),MATCH(1,($U$2=GRID!$B$1:$U$1)*(КАЛЕНДАРЬ!AG25=GRID!$B$3:$U$3),0))*GRID!$H$45*(1-GRID!$H$46),0))</f>
        <v>27000</v>
      </c>
      <c r="F348" s="5" cm="1">
        <f t="array" ref="F348">IF($I$2="Длительное проживание от 10 ночей ",
INDEX(GRID!$B$18:$U$29,MATCH(E$7,GRID!$A$18:$A$29,0),MATCH(1,($U$2=GRID!$B$1:$U$1)*(КАЛЕНДАРЬ!AG25=GRID!$B$3:$U$3),0))*GRID!$H$45,
ROUNDUP(INDEX(GRID!$B$18:$U$29,MATCH(E$7,GRID!$A$18:$A$29,0),MATCH(1,($U$2=GRID!$B$1:$U$1)*(КАЛЕНДАРЬ!AG25=GRID!$B$3:$U$3),0))*GRID!$H$45*(1-GRID!$H$46),0))</f>
        <v>31500</v>
      </c>
      <c r="G348" s="50" t="s">
        <v>105</v>
      </c>
      <c r="H348" s="50" t="s">
        <v>105</v>
      </c>
      <c r="I348" s="5" cm="1">
        <f t="array" ref="I348">IF($I$2="Длительное проживание от 10 ночей ",
INDEX(GRID!$B$4:$U$15,MATCH(I$7,GRID!$A$4:$A$15,0),MATCH(1,($U$2=GRID!$B$1:$U$1)*(КАЛЕНДАРЬ!AG25=GRID!$B$3:$U$3),0))*GRID!$H$45,
ROUNDUP(INDEX(GRID!$B$4:$U$15,MATCH(I$7,GRID!$A$4:$A$15,0),MATCH(1,($U$2=GRID!$B$1:$U$1)*(КАЛЕНДАРЬ!AG25=GRID!$B$3:$U$3),0))*GRID!$H$45*(1-GRID!$H$46),0))</f>
        <v>35730</v>
      </c>
      <c r="J348" s="5" cm="1">
        <f t="array" ref="J348">IF($I$2="Длительное проживание от 10 ночей ",
INDEX(GRID!$B$18:$U$29,MATCH(I$7,GRID!$A$18:$A$29,0),MATCH(1,($U$2=GRID!$B$1:$U$1)*(КАЛЕНДАРЬ!AG25=GRID!$B$3:$U$3),0))*GRID!$H$45,
ROUNDUP(INDEX(GRID!$B$18:$U$29,MATCH(I$7,GRID!$A$18:$A$29,0),MATCH(1,($U$2=GRID!$B$1:$U$1)*(КАЛЕНДАРЬ!AG25=GRID!$B$3:$U$3),0))*GRID!$H$45*(1-GRID!$H$46),0))</f>
        <v>40230</v>
      </c>
      <c r="K348" s="50" t="s">
        <v>105</v>
      </c>
      <c r="L348" s="50" t="s">
        <v>105</v>
      </c>
      <c r="M348" s="5" cm="1">
        <f t="array" ref="M348">IF($I$2="Длительное проживание от 10 ночей ",
INDEX(GRID!$B$4:$U$15,MATCH(M$7,GRID!$A$4:$A$15,0),MATCH(1,($U$2=GRID!$B$1:$U$1)*(КАЛЕНДАРЬ!AG25=GRID!$B$3:$U$3),0))*GRID!$H$45,
ROUNDUP(INDEX(GRID!$B$4:$U$15,MATCH(M$7,GRID!$A$4:$A$15,0),MATCH(1,($U$2=GRID!$B$1:$U$1)*(КАЛЕНДАРЬ!AG25=GRID!$B$3:$U$3),0))*GRID!$H$45*(1-GRID!$H$46),0))</f>
        <v>58680</v>
      </c>
      <c r="N348" s="5" cm="1">
        <f t="array" ref="N348">IF($I$2="Длительное проживание от 10 ночей ",
INDEX(GRID!$B$18:$U$29,MATCH(M$7,GRID!$A$18:$A$29,0),MATCH(1,($U$2=GRID!$B$1:$U$1)*(КАЛЕНДАРЬ!AG25=GRID!$B$3:$U$3),0))*GRID!$H$45,
ROUNDUP(INDEX(GRID!$B$18:$U$29,MATCH(M$7,GRID!$A$18:$A$29,0),MATCH(1,($U$2=GRID!$B$1:$U$1)*(КАЛЕНДАРЬ!AG25=GRID!$B$3:$U$3),0))*GRID!$H$45*(1-GRID!$H$46),0))</f>
        <v>63180</v>
      </c>
      <c r="O348" s="50" t="s">
        <v>105</v>
      </c>
      <c r="P348" s="5" cm="1">
        <f t="array" ref="P348">IF($I$2="Длительное проживание от 10 ночей ",
INDEX(GRID!$B$4:$U$15,MATCH(P$7,GRID!$A$4:$A$15,0),MATCH(1,($U$2=GRID!$B$1:$U$1)*(КАЛЕНДАРЬ!AG25=GRID!$B$3:$U$3),0))*GRID!$H$45,
ROUNDUP(INDEX(GRID!$B$4:$U$15,MATCH(P$7,GRID!$A$4:$A$15,0),MATCH(1,($U$2=GRID!$B$1:$U$1)*(КАЛЕНДАРЬ!AG25=GRID!$B$3:$U$3),0))*GRID!$H$45*(1-GRID!$H$46),0))</f>
        <v>125730</v>
      </c>
      <c r="Q348" s="5" cm="1">
        <f t="array" ref="Q348">IF($I$2="Длительное проживание от 10 ночей ",
INDEX(GRID!$B$4:$U$15,MATCH(Q$7,GRID!$A$4:$A$15,0),MATCH(1,($U$2=GRID!$B$1:$U$1)*(КАЛЕНДАРЬ!AG25=GRID!$B$3:$U$3),0))*GRID!$H$45,
ROUNDUP(INDEX(GRID!$B$4:$U$15,MATCH(Q$7,GRID!$A$4:$A$15,0),MATCH(1,($U$2=GRID!$B$1:$U$1)*(КАЛЕНДАРЬ!AG25=GRID!$B$3:$U$3),0))*GRID!$H$45*(1-GRID!$H$46),0))</f>
        <v>147960</v>
      </c>
      <c r="R348" s="50" t="s">
        <v>105</v>
      </c>
      <c r="S348" s="50" t="s">
        <v>105</v>
      </c>
      <c r="T348" s="50" t="s">
        <v>105</v>
      </c>
    </row>
    <row r="349" spans="1:20" hidden="1">
      <c r="A349" s="56" t="s">
        <v>11</v>
      </c>
      <c r="B349" s="57">
        <v>23</v>
      </c>
      <c r="C349" s="5" cm="1">
        <f t="array" ref="C349">IF($I$2="Длительное проживание от 10 ночей ",
INDEX(GRID!$B$4:$U$15,MATCH(C$7,GRID!$A$4:$A$15,0),MATCH(1,($U$2=GRID!$B$1:$U$1)*(КАЛЕНДАРЬ!AG26=GRID!$B$3:$U$3),0))*GRID!$H$45,
ROUNDUP(INDEX(GRID!$B$4:$U$15,MATCH(C$7,GRID!$A$4:$A$15,0),MATCH(1,($U$2=GRID!$B$1:$U$1)*(КАЛЕНДАРЬ!AG26=GRID!$B$3:$U$3),0))*GRID!$H$45*(1-GRID!$H$46),0))</f>
        <v>22500</v>
      </c>
      <c r="D349" s="5" cm="1">
        <f t="array" ref="D349">IF($I$2="Длительное проживание от 10 ночей ",
INDEX(GRID!$B$18:$U$29,MATCH(C$7,GRID!$A$18:$A$29,0),MATCH(1,($U$2=GRID!$B$1:$U$1)*(КАЛЕНДАРЬ!AG26=GRID!$B$3:$U$3),0))*GRID!$H$45,
ROUNDUP(INDEX(GRID!$B$18:$U$29,MATCH(C$7,GRID!$A$18:$A$29,0),MATCH(1,($U$2=GRID!$B$1:$U$1)*(КАЛЕНДАРЬ!AG26=GRID!$B$3:$U$3),0))*GRID!$H$45*(1-GRID!$H$46),0))</f>
        <v>27000</v>
      </c>
      <c r="E349" s="5" cm="1">
        <f t="array" ref="E349">IF($I$2="Длительное проживание от 10 ночей ",
INDEX(GRID!$B$4:$U$15,MATCH(E$7,GRID!$A$4:$A$15,0),MATCH(1,($U$2=GRID!$B$1:$U$1)*(КАЛЕНДАРЬ!AG26=GRID!$B$3:$U$3),0))*GRID!$H$45,
ROUNDUP(INDEX(GRID!$B$4:$U$15,MATCH(E$7,GRID!$A$4:$A$15,0),MATCH(1,($U$2=GRID!$B$1:$U$1)*(КАЛЕНДАРЬ!AG26=GRID!$B$3:$U$3),0))*GRID!$H$45*(1-GRID!$H$46),0))</f>
        <v>27000</v>
      </c>
      <c r="F349" s="5" cm="1">
        <f t="array" ref="F349">IF($I$2="Длительное проживание от 10 ночей ",
INDEX(GRID!$B$18:$U$29,MATCH(E$7,GRID!$A$18:$A$29,0),MATCH(1,($U$2=GRID!$B$1:$U$1)*(КАЛЕНДАРЬ!AG26=GRID!$B$3:$U$3),0))*GRID!$H$45,
ROUNDUP(INDEX(GRID!$B$18:$U$29,MATCH(E$7,GRID!$A$18:$A$29,0),MATCH(1,($U$2=GRID!$B$1:$U$1)*(КАЛЕНДАРЬ!AG26=GRID!$B$3:$U$3),0))*GRID!$H$45*(1-GRID!$H$46),0))</f>
        <v>31500</v>
      </c>
      <c r="G349" s="50" t="s">
        <v>105</v>
      </c>
      <c r="H349" s="50" t="s">
        <v>105</v>
      </c>
      <c r="I349" s="5" cm="1">
        <f t="array" ref="I349">IF($I$2="Длительное проживание от 10 ночей ",
INDEX(GRID!$B$4:$U$15,MATCH(I$7,GRID!$A$4:$A$15,0),MATCH(1,($U$2=GRID!$B$1:$U$1)*(КАЛЕНДАРЬ!AG26=GRID!$B$3:$U$3),0))*GRID!$H$45,
ROUNDUP(INDEX(GRID!$B$4:$U$15,MATCH(I$7,GRID!$A$4:$A$15,0),MATCH(1,($U$2=GRID!$B$1:$U$1)*(КАЛЕНДАРЬ!AG26=GRID!$B$3:$U$3),0))*GRID!$H$45*(1-GRID!$H$46),0))</f>
        <v>35730</v>
      </c>
      <c r="J349" s="5" cm="1">
        <f t="array" ref="J349">IF($I$2="Длительное проживание от 10 ночей ",
INDEX(GRID!$B$18:$U$29,MATCH(I$7,GRID!$A$18:$A$29,0),MATCH(1,($U$2=GRID!$B$1:$U$1)*(КАЛЕНДАРЬ!AG26=GRID!$B$3:$U$3),0))*GRID!$H$45,
ROUNDUP(INDEX(GRID!$B$18:$U$29,MATCH(I$7,GRID!$A$18:$A$29,0),MATCH(1,($U$2=GRID!$B$1:$U$1)*(КАЛЕНДАРЬ!AG26=GRID!$B$3:$U$3),0))*GRID!$H$45*(1-GRID!$H$46),0))</f>
        <v>40230</v>
      </c>
      <c r="K349" s="50" t="s">
        <v>105</v>
      </c>
      <c r="L349" s="50" t="s">
        <v>105</v>
      </c>
      <c r="M349" s="5" cm="1">
        <f t="array" ref="M349">IF($I$2="Длительное проживание от 10 ночей ",
INDEX(GRID!$B$4:$U$15,MATCH(M$7,GRID!$A$4:$A$15,0),MATCH(1,($U$2=GRID!$B$1:$U$1)*(КАЛЕНДАРЬ!AG26=GRID!$B$3:$U$3),0))*GRID!$H$45,
ROUNDUP(INDEX(GRID!$B$4:$U$15,MATCH(M$7,GRID!$A$4:$A$15,0),MATCH(1,($U$2=GRID!$B$1:$U$1)*(КАЛЕНДАРЬ!AG26=GRID!$B$3:$U$3),0))*GRID!$H$45*(1-GRID!$H$46),0))</f>
        <v>58680</v>
      </c>
      <c r="N349" s="5" cm="1">
        <f t="array" ref="N349">IF($I$2="Длительное проживание от 10 ночей ",
INDEX(GRID!$B$18:$U$29,MATCH(M$7,GRID!$A$18:$A$29,0),MATCH(1,($U$2=GRID!$B$1:$U$1)*(КАЛЕНДАРЬ!AG26=GRID!$B$3:$U$3),0))*GRID!$H$45,
ROUNDUP(INDEX(GRID!$B$18:$U$29,MATCH(M$7,GRID!$A$18:$A$29,0),MATCH(1,($U$2=GRID!$B$1:$U$1)*(КАЛЕНДАРЬ!AG26=GRID!$B$3:$U$3),0))*GRID!$H$45*(1-GRID!$H$46),0))</f>
        <v>63180</v>
      </c>
      <c r="O349" s="50" t="s">
        <v>105</v>
      </c>
      <c r="P349" s="5" cm="1">
        <f t="array" ref="P349">IF($I$2="Длительное проживание от 10 ночей ",
INDEX(GRID!$B$4:$U$15,MATCH(P$7,GRID!$A$4:$A$15,0),MATCH(1,($U$2=GRID!$B$1:$U$1)*(КАЛЕНДАРЬ!AG26=GRID!$B$3:$U$3),0))*GRID!$H$45,
ROUNDUP(INDEX(GRID!$B$4:$U$15,MATCH(P$7,GRID!$A$4:$A$15,0),MATCH(1,($U$2=GRID!$B$1:$U$1)*(КАЛЕНДАРЬ!AG26=GRID!$B$3:$U$3),0))*GRID!$H$45*(1-GRID!$H$46),0))</f>
        <v>125730</v>
      </c>
      <c r="Q349" s="5" cm="1">
        <f t="array" ref="Q349">IF($I$2="Длительное проживание от 10 ночей ",
INDEX(GRID!$B$4:$U$15,MATCH(Q$7,GRID!$A$4:$A$15,0),MATCH(1,($U$2=GRID!$B$1:$U$1)*(КАЛЕНДАРЬ!AG26=GRID!$B$3:$U$3),0))*GRID!$H$45,
ROUNDUP(INDEX(GRID!$B$4:$U$15,MATCH(Q$7,GRID!$A$4:$A$15,0),MATCH(1,($U$2=GRID!$B$1:$U$1)*(КАЛЕНДАРЬ!AG26=GRID!$B$3:$U$3),0))*GRID!$H$45*(1-GRID!$H$46),0))</f>
        <v>147960</v>
      </c>
      <c r="R349" s="50" t="s">
        <v>105</v>
      </c>
      <c r="S349" s="50" t="s">
        <v>105</v>
      </c>
      <c r="T349" s="50" t="s">
        <v>105</v>
      </c>
    </row>
    <row r="350" spans="1:20" hidden="1">
      <c r="A350" s="56" t="s">
        <v>12</v>
      </c>
      <c r="B350" s="57">
        <v>24</v>
      </c>
      <c r="C350" s="5" cm="1">
        <f t="array" ref="C350">IF($I$2="Длительное проживание от 10 ночей ",
INDEX(GRID!$B$4:$U$15,MATCH(C$7,GRID!$A$4:$A$15,0),MATCH(1,($U$2=GRID!$B$1:$U$1)*(КАЛЕНДАРЬ!AG27=GRID!$B$3:$U$3),0))*GRID!$H$45,
ROUNDUP(INDEX(GRID!$B$4:$U$15,MATCH(C$7,GRID!$A$4:$A$15,0),MATCH(1,($U$2=GRID!$B$1:$U$1)*(КАЛЕНДАРЬ!AG27=GRID!$B$3:$U$3),0))*GRID!$H$45*(1-GRID!$H$46),0))</f>
        <v>22500</v>
      </c>
      <c r="D350" s="5" cm="1">
        <f t="array" ref="D350">IF($I$2="Длительное проживание от 10 ночей ",
INDEX(GRID!$B$18:$U$29,MATCH(C$7,GRID!$A$18:$A$29,0),MATCH(1,($U$2=GRID!$B$1:$U$1)*(КАЛЕНДАРЬ!AG27=GRID!$B$3:$U$3),0))*GRID!$H$45,
ROUNDUP(INDEX(GRID!$B$18:$U$29,MATCH(C$7,GRID!$A$18:$A$29,0),MATCH(1,($U$2=GRID!$B$1:$U$1)*(КАЛЕНДАРЬ!AG27=GRID!$B$3:$U$3),0))*GRID!$H$45*(1-GRID!$H$46),0))</f>
        <v>27000</v>
      </c>
      <c r="E350" s="5" cm="1">
        <f t="array" ref="E350">IF($I$2="Длительное проживание от 10 ночей ",
INDEX(GRID!$B$4:$U$15,MATCH(E$7,GRID!$A$4:$A$15,0),MATCH(1,($U$2=GRID!$B$1:$U$1)*(КАЛЕНДАРЬ!AG27=GRID!$B$3:$U$3),0))*GRID!$H$45,
ROUNDUP(INDEX(GRID!$B$4:$U$15,MATCH(E$7,GRID!$A$4:$A$15,0),MATCH(1,($U$2=GRID!$B$1:$U$1)*(КАЛЕНДАРЬ!AG27=GRID!$B$3:$U$3),0))*GRID!$H$45*(1-GRID!$H$46),0))</f>
        <v>27000</v>
      </c>
      <c r="F350" s="5" cm="1">
        <f t="array" ref="F350">IF($I$2="Длительное проживание от 10 ночей ",
INDEX(GRID!$B$18:$U$29,MATCH(E$7,GRID!$A$18:$A$29,0),MATCH(1,($U$2=GRID!$B$1:$U$1)*(КАЛЕНДАРЬ!AG27=GRID!$B$3:$U$3),0))*GRID!$H$45,
ROUNDUP(INDEX(GRID!$B$18:$U$29,MATCH(E$7,GRID!$A$18:$A$29,0),MATCH(1,($U$2=GRID!$B$1:$U$1)*(КАЛЕНДАРЬ!AG27=GRID!$B$3:$U$3),0))*GRID!$H$45*(1-GRID!$H$46),0))</f>
        <v>31500</v>
      </c>
      <c r="G350" s="50" t="s">
        <v>105</v>
      </c>
      <c r="H350" s="50" t="s">
        <v>105</v>
      </c>
      <c r="I350" s="5" cm="1">
        <f t="array" ref="I350">IF($I$2="Длительное проживание от 10 ночей ",
INDEX(GRID!$B$4:$U$15,MATCH(I$7,GRID!$A$4:$A$15,0),MATCH(1,($U$2=GRID!$B$1:$U$1)*(КАЛЕНДАРЬ!AG27=GRID!$B$3:$U$3),0))*GRID!$H$45,
ROUNDUP(INDEX(GRID!$B$4:$U$15,MATCH(I$7,GRID!$A$4:$A$15,0),MATCH(1,($U$2=GRID!$B$1:$U$1)*(КАЛЕНДАРЬ!AG27=GRID!$B$3:$U$3),0))*GRID!$H$45*(1-GRID!$H$46),0))</f>
        <v>35730</v>
      </c>
      <c r="J350" s="5" cm="1">
        <f t="array" ref="J350">IF($I$2="Длительное проживание от 10 ночей ",
INDEX(GRID!$B$18:$U$29,MATCH(I$7,GRID!$A$18:$A$29,0),MATCH(1,($U$2=GRID!$B$1:$U$1)*(КАЛЕНДАРЬ!AG27=GRID!$B$3:$U$3),0))*GRID!$H$45,
ROUNDUP(INDEX(GRID!$B$18:$U$29,MATCH(I$7,GRID!$A$18:$A$29,0),MATCH(1,($U$2=GRID!$B$1:$U$1)*(КАЛЕНДАРЬ!AG27=GRID!$B$3:$U$3),0))*GRID!$H$45*(1-GRID!$H$46),0))</f>
        <v>40230</v>
      </c>
      <c r="K350" s="50" t="s">
        <v>105</v>
      </c>
      <c r="L350" s="50" t="s">
        <v>105</v>
      </c>
      <c r="M350" s="5" cm="1">
        <f t="array" ref="M350">IF($I$2="Длительное проживание от 10 ночей ",
INDEX(GRID!$B$4:$U$15,MATCH(M$7,GRID!$A$4:$A$15,0),MATCH(1,($U$2=GRID!$B$1:$U$1)*(КАЛЕНДАРЬ!AG27=GRID!$B$3:$U$3),0))*GRID!$H$45,
ROUNDUP(INDEX(GRID!$B$4:$U$15,MATCH(M$7,GRID!$A$4:$A$15,0),MATCH(1,($U$2=GRID!$B$1:$U$1)*(КАЛЕНДАРЬ!AG27=GRID!$B$3:$U$3),0))*GRID!$H$45*(1-GRID!$H$46),0))</f>
        <v>58680</v>
      </c>
      <c r="N350" s="5" cm="1">
        <f t="array" ref="N350">IF($I$2="Длительное проживание от 10 ночей ",
INDEX(GRID!$B$18:$U$29,MATCH(M$7,GRID!$A$18:$A$29,0),MATCH(1,($U$2=GRID!$B$1:$U$1)*(КАЛЕНДАРЬ!AG27=GRID!$B$3:$U$3),0))*GRID!$H$45,
ROUNDUP(INDEX(GRID!$B$18:$U$29,MATCH(M$7,GRID!$A$18:$A$29,0),MATCH(1,($U$2=GRID!$B$1:$U$1)*(КАЛЕНДАРЬ!AG27=GRID!$B$3:$U$3),0))*GRID!$H$45*(1-GRID!$H$46),0))</f>
        <v>63180</v>
      </c>
      <c r="O350" s="50" t="s">
        <v>105</v>
      </c>
      <c r="P350" s="5" cm="1">
        <f t="array" ref="P350">IF($I$2="Длительное проживание от 10 ночей ",
INDEX(GRID!$B$4:$U$15,MATCH(P$7,GRID!$A$4:$A$15,0),MATCH(1,($U$2=GRID!$B$1:$U$1)*(КАЛЕНДАРЬ!AG27=GRID!$B$3:$U$3),0))*GRID!$H$45,
ROUNDUP(INDEX(GRID!$B$4:$U$15,MATCH(P$7,GRID!$A$4:$A$15,0),MATCH(1,($U$2=GRID!$B$1:$U$1)*(КАЛЕНДАРЬ!AG27=GRID!$B$3:$U$3),0))*GRID!$H$45*(1-GRID!$H$46),0))</f>
        <v>125730</v>
      </c>
      <c r="Q350" s="5" cm="1">
        <f t="array" ref="Q350">IF($I$2="Длительное проживание от 10 ночей ",
INDEX(GRID!$B$4:$U$15,MATCH(Q$7,GRID!$A$4:$A$15,0),MATCH(1,($U$2=GRID!$B$1:$U$1)*(КАЛЕНДАРЬ!AG27=GRID!$B$3:$U$3),0))*GRID!$H$45,
ROUNDUP(INDEX(GRID!$B$4:$U$15,MATCH(Q$7,GRID!$A$4:$A$15,0),MATCH(1,($U$2=GRID!$B$1:$U$1)*(КАЛЕНДАРЬ!AG27=GRID!$B$3:$U$3),0))*GRID!$H$45*(1-GRID!$H$46),0))</f>
        <v>147960</v>
      </c>
      <c r="R350" s="50" t="s">
        <v>105</v>
      </c>
      <c r="S350" s="50" t="s">
        <v>105</v>
      </c>
      <c r="T350" s="50" t="s">
        <v>105</v>
      </c>
    </row>
    <row r="351" spans="1:20" hidden="1">
      <c r="A351" s="56" t="s">
        <v>13</v>
      </c>
      <c r="B351" s="57">
        <v>25</v>
      </c>
      <c r="C351" s="5" cm="1">
        <f t="array" ref="C351">IF($I$2="Длительное проживание от 10 ночей ",
INDEX(GRID!$B$4:$U$15,MATCH(C$7,GRID!$A$4:$A$15,0),MATCH(1,($U$2=GRID!$B$1:$U$1)*(КАЛЕНДАРЬ!AG28=GRID!$B$3:$U$3),0))*GRID!$H$45,
ROUNDUP(INDEX(GRID!$B$4:$U$15,MATCH(C$7,GRID!$A$4:$A$15,0),MATCH(1,($U$2=GRID!$B$1:$U$1)*(КАЛЕНДАРЬ!AG28=GRID!$B$3:$U$3),0))*GRID!$H$45*(1-GRID!$H$46),0))</f>
        <v>22500</v>
      </c>
      <c r="D351" s="5" cm="1">
        <f t="array" ref="D351">IF($I$2="Длительное проживание от 10 ночей ",
INDEX(GRID!$B$18:$U$29,MATCH(C$7,GRID!$A$18:$A$29,0),MATCH(1,($U$2=GRID!$B$1:$U$1)*(КАЛЕНДАРЬ!AG28=GRID!$B$3:$U$3),0))*GRID!$H$45,
ROUNDUP(INDEX(GRID!$B$18:$U$29,MATCH(C$7,GRID!$A$18:$A$29,0),MATCH(1,($U$2=GRID!$B$1:$U$1)*(КАЛЕНДАРЬ!AG28=GRID!$B$3:$U$3),0))*GRID!$H$45*(1-GRID!$H$46),0))</f>
        <v>27000</v>
      </c>
      <c r="E351" s="5" cm="1">
        <f t="array" ref="E351">IF($I$2="Длительное проживание от 10 ночей ",
INDEX(GRID!$B$4:$U$15,MATCH(E$7,GRID!$A$4:$A$15,0),MATCH(1,($U$2=GRID!$B$1:$U$1)*(КАЛЕНДАРЬ!AG28=GRID!$B$3:$U$3),0))*GRID!$H$45,
ROUNDUP(INDEX(GRID!$B$4:$U$15,MATCH(E$7,GRID!$A$4:$A$15,0),MATCH(1,($U$2=GRID!$B$1:$U$1)*(КАЛЕНДАРЬ!AG28=GRID!$B$3:$U$3),0))*GRID!$H$45*(1-GRID!$H$46),0))</f>
        <v>27000</v>
      </c>
      <c r="F351" s="5" cm="1">
        <f t="array" ref="F351">IF($I$2="Длительное проживание от 10 ночей ",
INDEX(GRID!$B$18:$U$29,MATCH(E$7,GRID!$A$18:$A$29,0),MATCH(1,($U$2=GRID!$B$1:$U$1)*(КАЛЕНДАРЬ!AG28=GRID!$B$3:$U$3),0))*GRID!$H$45,
ROUNDUP(INDEX(GRID!$B$18:$U$29,MATCH(E$7,GRID!$A$18:$A$29,0),MATCH(1,($U$2=GRID!$B$1:$U$1)*(КАЛЕНДАРЬ!AG28=GRID!$B$3:$U$3),0))*GRID!$H$45*(1-GRID!$H$46),0))</f>
        <v>31500</v>
      </c>
      <c r="G351" s="50" t="s">
        <v>105</v>
      </c>
      <c r="H351" s="50" t="s">
        <v>105</v>
      </c>
      <c r="I351" s="5" cm="1">
        <f t="array" ref="I351">IF($I$2="Длительное проживание от 10 ночей ",
INDEX(GRID!$B$4:$U$15,MATCH(I$7,GRID!$A$4:$A$15,0),MATCH(1,($U$2=GRID!$B$1:$U$1)*(КАЛЕНДАРЬ!AG28=GRID!$B$3:$U$3),0))*GRID!$H$45,
ROUNDUP(INDEX(GRID!$B$4:$U$15,MATCH(I$7,GRID!$A$4:$A$15,0),MATCH(1,($U$2=GRID!$B$1:$U$1)*(КАЛЕНДАРЬ!AG28=GRID!$B$3:$U$3),0))*GRID!$H$45*(1-GRID!$H$46),0))</f>
        <v>35730</v>
      </c>
      <c r="J351" s="5" cm="1">
        <f t="array" ref="J351">IF($I$2="Длительное проживание от 10 ночей ",
INDEX(GRID!$B$18:$U$29,MATCH(I$7,GRID!$A$18:$A$29,0),MATCH(1,($U$2=GRID!$B$1:$U$1)*(КАЛЕНДАРЬ!AG28=GRID!$B$3:$U$3),0))*GRID!$H$45,
ROUNDUP(INDEX(GRID!$B$18:$U$29,MATCH(I$7,GRID!$A$18:$A$29,0),MATCH(1,($U$2=GRID!$B$1:$U$1)*(КАЛЕНДАРЬ!AG28=GRID!$B$3:$U$3),0))*GRID!$H$45*(1-GRID!$H$46),0))</f>
        <v>40230</v>
      </c>
      <c r="K351" s="50" t="s">
        <v>105</v>
      </c>
      <c r="L351" s="50" t="s">
        <v>105</v>
      </c>
      <c r="M351" s="5" cm="1">
        <f t="array" ref="M351">IF($I$2="Длительное проживание от 10 ночей ",
INDEX(GRID!$B$4:$U$15,MATCH(M$7,GRID!$A$4:$A$15,0),MATCH(1,($U$2=GRID!$B$1:$U$1)*(КАЛЕНДАРЬ!AG28=GRID!$B$3:$U$3),0))*GRID!$H$45,
ROUNDUP(INDEX(GRID!$B$4:$U$15,MATCH(M$7,GRID!$A$4:$A$15,0),MATCH(1,($U$2=GRID!$B$1:$U$1)*(КАЛЕНДАРЬ!AG28=GRID!$B$3:$U$3),0))*GRID!$H$45*(1-GRID!$H$46),0))</f>
        <v>58680</v>
      </c>
      <c r="N351" s="5" cm="1">
        <f t="array" ref="N351">IF($I$2="Длительное проживание от 10 ночей ",
INDEX(GRID!$B$18:$U$29,MATCH(M$7,GRID!$A$18:$A$29,0),MATCH(1,($U$2=GRID!$B$1:$U$1)*(КАЛЕНДАРЬ!AG28=GRID!$B$3:$U$3),0))*GRID!$H$45,
ROUNDUP(INDEX(GRID!$B$18:$U$29,MATCH(M$7,GRID!$A$18:$A$29,0),MATCH(1,($U$2=GRID!$B$1:$U$1)*(КАЛЕНДАРЬ!AG28=GRID!$B$3:$U$3),0))*GRID!$H$45*(1-GRID!$H$46),0))</f>
        <v>63180</v>
      </c>
      <c r="O351" s="50" t="s">
        <v>105</v>
      </c>
      <c r="P351" s="5" cm="1">
        <f t="array" ref="P351">IF($I$2="Длительное проживание от 10 ночей ",
INDEX(GRID!$B$4:$U$15,MATCH(P$7,GRID!$A$4:$A$15,0),MATCH(1,($U$2=GRID!$B$1:$U$1)*(КАЛЕНДАРЬ!AG28=GRID!$B$3:$U$3),0))*GRID!$H$45,
ROUNDUP(INDEX(GRID!$B$4:$U$15,MATCH(P$7,GRID!$A$4:$A$15,0),MATCH(1,($U$2=GRID!$B$1:$U$1)*(КАЛЕНДАРЬ!AG28=GRID!$B$3:$U$3),0))*GRID!$H$45*(1-GRID!$H$46),0))</f>
        <v>125730</v>
      </c>
      <c r="Q351" s="5" cm="1">
        <f t="array" ref="Q351">IF($I$2="Длительное проживание от 10 ночей ",
INDEX(GRID!$B$4:$U$15,MATCH(Q$7,GRID!$A$4:$A$15,0),MATCH(1,($U$2=GRID!$B$1:$U$1)*(КАЛЕНДАРЬ!AG28=GRID!$B$3:$U$3),0))*GRID!$H$45,
ROUNDUP(INDEX(GRID!$B$4:$U$15,MATCH(Q$7,GRID!$A$4:$A$15,0),MATCH(1,($U$2=GRID!$B$1:$U$1)*(КАЛЕНДАРЬ!AG28=GRID!$B$3:$U$3),0))*GRID!$H$45*(1-GRID!$H$46),0))</f>
        <v>147960</v>
      </c>
      <c r="R351" s="50" t="s">
        <v>105</v>
      </c>
      <c r="S351" s="50" t="s">
        <v>105</v>
      </c>
      <c r="T351" s="50" t="s">
        <v>105</v>
      </c>
    </row>
    <row r="352" spans="1:20" hidden="1">
      <c r="A352" s="56" t="s">
        <v>14</v>
      </c>
      <c r="B352" s="57">
        <v>26</v>
      </c>
      <c r="C352" s="5" cm="1">
        <f t="array" ref="C352">IF($I$2="Длительное проживание от 10 ночей ",
INDEX(GRID!$B$4:$U$15,MATCH(C$7,GRID!$A$4:$A$15,0),MATCH(1,($U$2=GRID!$B$1:$U$1)*(КАЛЕНДАРЬ!AG29=GRID!$B$3:$U$3),0))*GRID!$H$45,
ROUNDUP(INDEX(GRID!$B$4:$U$15,MATCH(C$7,GRID!$A$4:$A$15,0),MATCH(1,($U$2=GRID!$B$1:$U$1)*(КАЛЕНДАРЬ!AG29=GRID!$B$3:$U$3),0))*GRID!$H$45*(1-GRID!$H$46),0))</f>
        <v>22500</v>
      </c>
      <c r="D352" s="5" cm="1">
        <f t="array" ref="D352">IF($I$2="Длительное проживание от 10 ночей ",
INDEX(GRID!$B$18:$U$29,MATCH(C$7,GRID!$A$18:$A$29,0),MATCH(1,($U$2=GRID!$B$1:$U$1)*(КАЛЕНДАРЬ!AG29=GRID!$B$3:$U$3),0))*GRID!$H$45,
ROUNDUP(INDEX(GRID!$B$18:$U$29,MATCH(C$7,GRID!$A$18:$A$29,0),MATCH(1,($U$2=GRID!$B$1:$U$1)*(КАЛЕНДАРЬ!AG29=GRID!$B$3:$U$3),0))*GRID!$H$45*(1-GRID!$H$46),0))</f>
        <v>27000</v>
      </c>
      <c r="E352" s="5" cm="1">
        <f t="array" ref="E352">IF($I$2="Длительное проживание от 10 ночей ",
INDEX(GRID!$B$4:$U$15,MATCH(E$7,GRID!$A$4:$A$15,0),MATCH(1,($U$2=GRID!$B$1:$U$1)*(КАЛЕНДАРЬ!AG29=GRID!$B$3:$U$3),0))*GRID!$H$45,
ROUNDUP(INDEX(GRID!$B$4:$U$15,MATCH(E$7,GRID!$A$4:$A$15,0),MATCH(1,($U$2=GRID!$B$1:$U$1)*(КАЛЕНДАРЬ!AG29=GRID!$B$3:$U$3),0))*GRID!$H$45*(1-GRID!$H$46),0))</f>
        <v>27000</v>
      </c>
      <c r="F352" s="5" cm="1">
        <f t="array" ref="F352">IF($I$2="Длительное проживание от 10 ночей ",
INDEX(GRID!$B$18:$U$29,MATCH(E$7,GRID!$A$18:$A$29,0),MATCH(1,($U$2=GRID!$B$1:$U$1)*(КАЛЕНДАРЬ!AG29=GRID!$B$3:$U$3),0))*GRID!$H$45,
ROUNDUP(INDEX(GRID!$B$18:$U$29,MATCH(E$7,GRID!$A$18:$A$29,0),MATCH(1,($U$2=GRID!$B$1:$U$1)*(КАЛЕНДАРЬ!AG29=GRID!$B$3:$U$3),0))*GRID!$H$45*(1-GRID!$H$46),0))</f>
        <v>31500</v>
      </c>
      <c r="G352" s="50" t="s">
        <v>105</v>
      </c>
      <c r="H352" s="50" t="s">
        <v>105</v>
      </c>
      <c r="I352" s="5" cm="1">
        <f t="array" ref="I352">IF($I$2="Длительное проживание от 10 ночей ",
INDEX(GRID!$B$4:$U$15,MATCH(I$7,GRID!$A$4:$A$15,0),MATCH(1,($U$2=GRID!$B$1:$U$1)*(КАЛЕНДАРЬ!AG29=GRID!$B$3:$U$3),0))*GRID!$H$45,
ROUNDUP(INDEX(GRID!$B$4:$U$15,MATCH(I$7,GRID!$A$4:$A$15,0),MATCH(1,($U$2=GRID!$B$1:$U$1)*(КАЛЕНДАРЬ!AG29=GRID!$B$3:$U$3),0))*GRID!$H$45*(1-GRID!$H$46),0))</f>
        <v>35730</v>
      </c>
      <c r="J352" s="5" cm="1">
        <f t="array" ref="J352">IF($I$2="Длительное проживание от 10 ночей ",
INDEX(GRID!$B$18:$U$29,MATCH(I$7,GRID!$A$18:$A$29,0),MATCH(1,($U$2=GRID!$B$1:$U$1)*(КАЛЕНДАРЬ!AG29=GRID!$B$3:$U$3),0))*GRID!$H$45,
ROUNDUP(INDEX(GRID!$B$18:$U$29,MATCH(I$7,GRID!$A$18:$A$29,0),MATCH(1,($U$2=GRID!$B$1:$U$1)*(КАЛЕНДАРЬ!AG29=GRID!$B$3:$U$3),0))*GRID!$H$45*(1-GRID!$H$46),0))</f>
        <v>40230</v>
      </c>
      <c r="K352" s="50" t="s">
        <v>105</v>
      </c>
      <c r="L352" s="50" t="s">
        <v>105</v>
      </c>
      <c r="M352" s="5" cm="1">
        <f t="array" ref="M352">IF($I$2="Длительное проживание от 10 ночей ",
INDEX(GRID!$B$4:$U$15,MATCH(M$7,GRID!$A$4:$A$15,0),MATCH(1,($U$2=GRID!$B$1:$U$1)*(КАЛЕНДАРЬ!AG29=GRID!$B$3:$U$3),0))*GRID!$H$45,
ROUNDUP(INDEX(GRID!$B$4:$U$15,MATCH(M$7,GRID!$A$4:$A$15,0),MATCH(1,($U$2=GRID!$B$1:$U$1)*(КАЛЕНДАРЬ!AG29=GRID!$B$3:$U$3),0))*GRID!$H$45*(1-GRID!$H$46),0))</f>
        <v>58680</v>
      </c>
      <c r="N352" s="5" cm="1">
        <f t="array" ref="N352">IF($I$2="Длительное проживание от 10 ночей ",
INDEX(GRID!$B$18:$U$29,MATCH(M$7,GRID!$A$18:$A$29,0),MATCH(1,($U$2=GRID!$B$1:$U$1)*(КАЛЕНДАРЬ!AG29=GRID!$B$3:$U$3),0))*GRID!$H$45,
ROUNDUP(INDEX(GRID!$B$18:$U$29,MATCH(M$7,GRID!$A$18:$A$29,0),MATCH(1,($U$2=GRID!$B$1:$U$1)*(КАЛЕНДАРЬ!AG29=GRID!$B$3:$U$3),0))*GRID!$H$45*(1-GRID!$H$46),0))</f>
        <v>63180</v>
      </c>
      <c r="O352" s="50" t="s">
        <v>105</v>
      </c>
      <c r="P352" s="5" cm="1">
        <f t="array" ref="P352">IF($I$2="Длительное проживание от 10 ночей ",
INDEX(GRID!$B$4:$U$15,MATCH(P$7,GRID!$A$4:$A$15,0),MATCH(1,($U$2=GRID!$B$1:$U$1)*(КАЛЕНДАРЬ!AG29=GRID!$B$3:$U$3),0))*GRID!$H$45,
ROUNDUP(INDEX(GRID!$B$4:$U$15,MATCH(P$7,GRID!$A$4:$A$15,0),MATCH(1,($U$2=GRID!$B$1:$U$1)*(КАЛЕНДАРЬ!AG29=GRID!$B$3:$U$3),0))*GRID!$H$45*(1-GRID!$H$46),0))</f>
        <v>125730</v>
      </c>
      <c r="Q352" s="5" cm="1">
        <f t="array" ref="Q352">IF($I$2="Длительное проживание от 10 ночей ",
INDEX(GRID!$B$4:$U$15,MATCH(Q$7,GRID!$A$4:$A$15,0),MATCH(1,($U$2=GRID!$B$1:$U$1)*(КАЛЕНДАРЬ!AG29=GRID!$B$3:$U$3),0))*GRID!$H$45,
ROUNDUP(INDEX(GRID!$B$4:$U$15,MATCH(Q$7,GRID!$A$4:$A$15,0),MATCH(1,($U$2=GRID!$B$1:$U$1)*(КАЛЕНДАРЬ!AG29=GRID!$B$3:$U$3),0))*GRID!$H$45*(1-GRID!$H$46),0))</f>
        <v>147960</v>
      </c>
      <c r="R352" s="50" t="s">
        <v>105</v>
      </c>
      <c r="S352" s="50" t="s">
        <v>105</v>
      </c>
      <c r="T352" s="50" t="s">
        <v>105</v>
      </c>
    </row>
    <row r="353" spans="1:20" hidden="1">
      <c r="A353" s="56" t="s">
        <v>15</v>
      </c>
      <c r="B353" s="57">
        <v>27</v>
      </c>
      <c r="C353" s="5" cm="1">
        <f t="array" ref="C353">IF($I$2="Длительное проживание от 10 ночей ",
INDEX(GRID!$B$4:$U$15,MATCH(C$7,GRID!$A$4:$A$15,0),MATCH(1,($U$2=GRID!$B$1:$U$1)*(КАЛЕНДАРЬ!AG30=GRID!$B$3:$U$3),0))*GRID!$H$45,
ROUNDUP(INDEX(GRID!$B$4:$U$15,MATCH(C$7,GRID!$A$4:$A$15,0),MATCH(1,($U$2=GRID!$B$1:$U$1)*(КАЛЕНДАРЬ!AG30=GRID!$B$3:$U$3),0))*GRID!$H$45*(1-GRID!$H$46),0))</f>
        <v>22500</v>
      </c>
      <c r="D353" s="5" cm="1">
        <f t="array" ref="D353">IF($I$2="Длительное проживание от 10 ночей ",
INDEX(GRID!$B$18:$U$29,MATCH(C$7,GRID!$A$18:$A$29,0),MATCH(1,($U$2=GRID!$B$1:$U$1)*(КАЛЕНДАРЬ!AG30=GRID!$B$3:$U$3),0))*GRID!$H$45,
ROUNDUP(INDEX(GRID!$B$18:$U$29,MATCH(C$7,GRID!$A$18:$A$29,0),MATCH(1,($U$2=GRID!$B$1:$U$1)*(КАЛЕНДАРЬ!AG30=GRID!$B$3:$U$3),0))*GRID!$H$45*(1-GRID!$H$46),0))</f>
        <v>27000</v>
      </c>
      <c r="E353" s="5" cm="1">
        <f t="array" ref="E353">IF($I$2="Длительное проживание от 10 ночей ",
INDEX(GRID!$B$4:$U$15,MATCH(E$7,GRID!$A$4:$A$15,0),MATCH(1,($U$2=GRID!$B$1:$U$1)*(КАЛЕНДАРЬ!AG30=GRID!$B$3:$U$3),0))*GRID!$H$45,
ROUNDUP(INDEX(GRID!$B$4:$U$15,MATCH(E$7,GRID!$A$4:$A$15,0),MATCH(1,($U$2=GRID!$B$1:$U$1)*(КАЛЕНДАРЬ!AG30=GRID!$B$3:$U$3),0))*GRID!$H$45*(1-GRID!$H$46),0))</f>
        <v>27000</v>
      </c>
      <c r="F353" s="5" cm="1">
        <f t="array" ref="F353">IF($I$2="Длительное проживание от 10 ночей ",
INDEX(GRID!$B$18:$U$29,MATCH(E$7,GRID!$A$18:$A$29,0),MATCH(1,($U$2=GRID!$B$1:$U$1)*(КАЛЕНДАРЬ!AG30=GRID!$B$3:$U$3),0))*GRID!$H$45,
ROUNDUP(INDEX(GRID!$B$18:$U$29,MATCH(E$7,GRID!$A$18:$A$29,0),MATCH(1,($U$2=GRID!$B$1:$U$1)*(КАЛЕНДАРЬ!AG30=GRID!$B$3:$U$3),0))*GRID!$H$45*(1-GRID!$H$46),0))</f>
        <v>31500</v>
      </c>
      <c r="G353" s="50" t="s">
        <v>105</v>
      </c>
      <c r="H353" s="50" t="s">
        <v>105</v>
      </c>
      <c r="I353" s="5" cm="1">
        <f t="array" ref="I353">IF($I$2="Длительное проживание от 10 ночей ",
INDEX(GRID!$B$4:$U$15,MATCH(I$7,GRID!$A$4:$A$15,0),MATCH(1,($U$2=GRID!$B$1:$U$1)*(КАЛЕНДАРЬ!AG30=GRID!$B$3:$U$3),0))*GRID!$H$45,
ROUNDUP(INDEX(GRID!$B$4:$U$15,MATCH(I$7,GRID!$A$4:$A$15,0),MATCH(1,($U$2=GRID!$B$1:$U$1)*(КАЛЕНДАРЬ!AG30=GRID!$B$3:$U$3),0))*GRID!$H$45*(1-GRID!$H$46),0))</f>
        <v>35730</v>
      </c>
      <c r="J353" s="5" cm="1">
        <f t="array" ref="J353">IF($I$2="Длительное проживание от 10 ночей ",
INDEX(GRID!$B$18:$U$29,MATCH(I$7,GRID!$A$18:$A$29,0),MATCH(1,($U$2=GRID!$B$1:$U$1)*(КАЛЕНДАРЬ!AG30=GRID!$B$3:$U$3),0))*GRID!$H$45,
ROUNDUP(INDEX(GRID!$B$18:$U$29,MATCH(I$7,GRID!$A$18:$A$29,0),MATCH(1,($U$2=GRID!$B$1:$U$1)*(КАЛЕНДАРЬ!AG30=GRID!$B$3:$U$3),0))*GRID!$H$45*(1-GRID!$H$46),0))</f>
        <v>40230</v>
      </c>
      <c r="K353" s="50" t="s">
        <v>105</v>
      </c>
      <c r="L353" s="50" t="s">
        <v>105</v>
      </c>
      <c r="M353" s="5" cm="1">
        <f t="array" ref="M353">IF($I$2="Длительное проживание от 10 ночей ",
INDEX(GRID!$B$4:$U$15,MATCH(M$7,GRID!$A$4:$A$15,0),MATCH(1,($U$2=GRID!$B$1:$U$1)*(КАЛЕНДАРЬ!AG30=GRID!$B$3:$U$3),0))*GRID!$H$45,
ROUNDUP(INDEX(GRID!$B$4:$U$15,MATCH(M$7,GRID!$A$4:$A$15,0),MATCH(1,($U$2=GRID!$B$1:$U$1)*(КАЛЕНДАРЬ!AG30=GRID!$B$3:$U$3),0))*GRID!$H$45*(1-GRID!$H$46),0))</f>
        <v>58680</v>
      </c>
      <c r="N353" s="5" cm="1">
        <f t="array" ref="N353">IF($I$2="Длительное проживание от 10 ночей ",
INDEX(GRID!$B$18:$U$29,MATCH(M$7,GRID!$A$18:$A$29,0),MATCH(1,($U$2=GRID!$B$1:$U$1)*(КАЛЕНДАРЬ!AG30=GRID!$B$3:$U$3),0))*GRID!$H$45,
ROUNDUP(INDEX(GRID!$B$18:$U$29,MATCH(M$7,GRID!$A$18:$A$29,0),MATCH(1,($U$2=GRID!$B$1:$U$1)*(КАЛЕНДАРЬ!AG30=GRID!$B$3:$U$3),0))*GRID!$H$45*(1-GRID!$H$46),0))</f>
        <v>63180</v>
      </c>
      <c r="O353" s="50" t="s">
        <v>105</v>
      </c>
      <c r="P353" s="5" cm="1">
        <f t="array" ref="P353">IF($I$2="Длительное проживание от 10 ночей ",
INDEX(GRID!$B$4:$U$15,MATCH(P$7,GRID!$A$4:$A$15,0),MATCH(1,($U$2=GRID!$B$1:$U$1)*(КАЛЕНДАРЬ!AG30=GRID!$B$3:$U$3),0))*GRID!$H$45,
ROUNDUP(INDEX(GRID!$B$4:$U$15,MATCH(P$7,GRID!$A$4:$A$15,0),MATCH(1,($U$2=GRID!$B$1:$U$1)*(КАЛЕНДАРЬ!AG30=GRID!$B$3:$U$3),0))*GRID!$H$45*(1-GRID!$H$46),0))</f>
        <v>125730</v>
      </c>
      <c r="Q353" s="5" cm="1">
        <f t="array" ref="Q353">IF($I$2="Длительное проживание от 10 ночей ",
INDEX(GRID!$B$4:$U$15,MATCH(Q$7,GRID!$A$4:$A$15,0),MATCH(1,($U$2=GRID!$B$1:$U$1)*(КАЛЕНДАРЬ!AG30=GRID!$B$3:$U$3),0))*GRID!$H$45,
ROUNDUP(INDEX(GRID!$B$4:$U$15,MATCH(Q$7,GRID!$A$4:$A$15,0),MATCH(1,($U$2=GRID!$B$1:$U$1)*(КАЛЕНДАРЬ!AG30=GRID!$B$3:$U$3),0))*GRID!$H$45*(1-GRID!$H$46),0))</f>
        <v>147960</v>
      </c>
      <c r="R353" s="50" t="s">
        <v>105</v>
      </c>
      <c r="S353" s="50" t="s">
        <v>105</v>
      </c>
      <c r="T353" s="50" t="s">
        <v>105</v>
      </c>
    </row>
    <row r="354" spans="1:20" hidden="1">
      <c r="A354" s="56" t="s">
        <v>16</v>
      </c>
      <c r="B354" s="57">
        <v>28</v>
      </c>
      <c r="C354" s="5" cm="1">
        <f t="array" ref="C354">IF($I$2="Длительное проживание от 10 ночей ",
INDEX(GRID!$B$4:$U$15,MATCH(C$7,GRID!$A$4:$A$15,0),MATCH(1,($U$2=GRID!$B$1:$U$1)*(КАЛЕНДАРЬ!AG31=GRID!$B$3:$U$3),0))*GRID!$H$45,
ROUNDUP(INDEX(GRID!$B$4:$U$15,MATCH(C$7,GRID!$A$4:$A$15,0),MATCH(1,($U$2=GRID!$B$1:$U$1)*(КАЛЕНДАРЬ!AG31=GRID!$B$3:$U$3),0))*GRID!$H$45*(1-GRID!$H$46),0))</f>
        <v>22500</v>
      </c>
      <c r="D354" s="5" cm="1">
        <f t="array" ref="D354">IF($I$2="Длительное проживание от 10 ночей ",
INDEX(GRID!$B$18:$U$29,MATCH(C$7,GRID!$A$18:$A$29,0),MATCH(1,($U$2=GRID!$B$1:$U$1)*(КАЛЕНДАРЬ!AG31=GRID!$B$3:$U$3),0))*GRID!$H$45,
ROUNDUP(INDEX(GRID!$B$18:$U$29,MATCH(C$7,GRID!$A$18:$A$29,0),MATCH(1,($U$2=GRID!$B$1:$U$1)*(КАЛЕНДАРЬ!AG31=GRID!$B$3:$U$3),0))*GRID!$H$45*(1-GRID!$H$46),0))</f>
        <v>27000</v>
      </c>
      <c r="E354" s="5" cm="1">
        <f t="array" ref="E354">IF($I$2="Длительное проживание от 10 ночей ",
INDEX(GRID!$B$4:$U$15,MATCH(E$7,GRID!$A$4:$A$15,0),MATCH(1,($U$2=GRID!$B$1:$U$1)*(КАЛЕНДАРЬ!AG31=GRID!$B$3:$U$3),0))*GRID!$H$45,
ROUNDUP(INDEX(GRID!$B$4:$U$15,MATCH(E$7,GRID!$A$4:$A$15,0),MATCH(1,($U$2=GRID!$B$1:$U$1)*(КАЛЕНДАРЬ!AG31=GRID!$B$3:$U$3),0))*GRID!$H$45*(1-GRID!$H$46),0))</f>
        <v>27000</v>
      </c>
      <c r="F354" s="5" cm="1">
        <f t="array" ref="F354">IF($I$2="Длительное проживание от 10 ночей ",
INDEX(GRID!$B$18:$U$29,MATCH(E$7,GRID!$A$18:$A$29,0),MATCH(1,($U$2=GRID!$B$1:$U$1)*(КАЛЕНДАРЬ!AG31=GRID!$B$3:$U$3),0))*GRID!$H$45,
ROUNDUP(INDEX(GRID!$B$18:$U$29,MATCH(E$7,GRID!$A$18:$A$29,0),MATCH(1,($U$2=GRID!$B$1:$U$1)*(КАЛЕНДАРЬ!AG31=GRID!$B$3:$U$3),0))*GRID!$H$45*(1-GRID!$H$46),0))</f>
        <v>31500</v>
      </c>
      <c r="G354" s="50" t="s">
        <v>105</v>
      </c>
      <c r="H354" s="50" t="s">
        <v>105</v>
      </c>
      <c r="I354" s="5" cm="1">
        <f t="array" ref="I354">IF($I$2="Длительное проживание от 10 ночей ",
INDEX(GRID!$B$4:$U$15,MATCH(I$7,GRID!$A$4:$A$15,0),MATCH(1,($U$2=GRID!$B$1:$U$1)*(КАЛЕНДАРЬ!AG31=GRID!$B$3:$U$3),0))*GRID!$H$45,
ROUNDUP(INDEX(GRID!$B$4:$U$15,MATCH(I$7,GRID!$A$4:$A$15,0),MATCH(1,($U$2=GRID!$B$1:$U$1)*(КАЛЕНДАРЬ!AG31=GRID!$B$3:$U$3),0))*GRID!$H$45*(1-GRID!$H$46),0))</f>
        <v>35730</v>
      </c>
      <c r="J354" s="5" cm="1">
        <f t="array" ref="J354">IF($I$2="Длительное проживание от 10 ночей ",
INDEX(GRID!$B$18:$U$29,MATCH(I$7,GRID!$A$18:$A$29,0),MATCH(1,($U$2=GRID!$B$1:$U$1)*(КАЛЕНДАРЬ!AG31=GRID!$B$3:$U$3),0))*GRID!$H$45,
ROUNDUP(INDEX(GRID!$B$18:$U$29,MATCH(I$7,GRID!$A$18:$A$29,0),MATCH(1,($U$2=GRID!$B$1:$U$1)*(КАЛЕНДАРЬ!AG31=GRID!$B$3:$U$3),0))*GRID!$H$45*(1-GRID!$H$46),0))</f>
        <v>40230</v>
      </c>
      <c r="K354" s="50" t="s">
        <v>105</v>
      </c>
      <c r="L354" s="50" t="s">
        <v>105</v>
      </c>
      <c r="M354" s="5" cm="1">
        <f t="array" ref="M354">IF($I$2="Длительное проживание от 10 ночей ",
INDEX(GRID!$B$4:$U$15,MATCH(M$7,GRID!$A$4:$A$15,0),MATCH(1,($U$2=GRID!$B$1:$U$1)*(КАЛЕНДАРЬ!AG31=GRID!$B$3:$U$3),0))*GRID!$H$45,
ROUNDUP(INDEX(GRID!$B$4:$U$15,MATCH(M$7,GRID!$A$4:$A$15,0),MATCH(1,($U$2=GRID!$B$1:$U$1)*(КАЛЕНДАРЬ!AG31=GRID!$B$3:$U$3),0))*GRID!$H$45*(1-GRID!$H$46),0))</f>
        <v>58680</v>
      </c>
      <c r="N354" s="5" cm="1">
        <f t="array" ref="N354">IF($I$2="Длительное проживание от 10 ночей ",
INDEX(GRID!$B$18:$U$29,MATCH(M$7,GRID!$A$18:$A$29,0),MATCH(1,($U$2=GRID!$B$1:$U$1)*(КАЛЕНДАРЬ!AG31=GRID!$B$3:$U$3),0))*GRID!$H$45,
ROUNDUP(INDEX(GRID!$B$18:$U$29,MATCH(M$7,GRID!$A$18:$A$29,0),MATCH(1,($U$2=GRID!$B$1:$U$1)*(КАЛЕНДАРЬ!AG31=GRID!$B$3:$U$3),0))*GRID!$H$45*(1-GRID!$H$46),0))</f>
        <v>63180</v>
      </c>
      <c r="O354" s="50" t="s">
        <v>105</v>
      </c>
      <c r="P354" s="5" cm="1">
        <f t="array" ref="P354">IF($I$2="Длительное проживание от 10 ночей ",
INDEX(GRID!$B$4:$U$15,MATCH(P$7,GRID!$A$4:$A$15,0),MATCH(1,($U$2=GRID!$B$1:$U$1)*(КАЛЕНДАРЬ!AG31=GRID!$B$3:$U$3),0))*GRID!$H$45,
ROUNDUP(INDEX(GRID!$B$4:$U$15,MATCH(P$7,GRID!$A$4:$A$15,0),MATCH(1,($U$2=GRID!$B$1:$U$1)*(КАЛЕНДАРЬ!AG31=GRID!$B$3:$U$3),0))*GRID!$H$45*(1-GRID!$H$46),0))</f>
        <v>125730</v>
      </c>
      <c r="Q354" s="5" cm="1">
        <f t="array" ref="Q354">IF($I$2="Длительное проживание от 10 ночей ",
INDEX(GRID!$B$4:$U$15,MATCH(Q$7,GRID!$A$4:$A$15,0),MATCH(1,($U$2=GRID!$B$1:$U$1)*(КАЛЕНДАРЬ!AG31=GRID!$B$3:$U$3),0))*GRID!$H$45,
ROUNDUP(INDEX(GRID!$B$4:$U$15,MATCH(Q$7,GRID!$A$4:$A$15,0),MATCH(1,($U$2=GRID!$B$1:$U$1)*(КАЛЕНДАРЬ!AG31=GRID!$B$3:$U$3),0))*GRID!$H$45*(1-GRID!$H$46),0))</f>
        <v>147960</v>
      </c>
      <c r="R354" s="50" t="s">
        <v>105</v>
      </c>
      <c r="S354" s="50" t="s">
        <v>105</v>
      </c>
      <c r="T354" s="50" t="s">
        <v>105</v>
      </c>
    </row>
    <row r="355" spans="1:20" ht="12.75" hidden="1" customHeight="1">
      <c r="A355" s="56" t="s">
        <v>17</v>
      </c>
      <c r="B355" s="57">
        <v>29</v>
      </c>
      <c r="C355" s="5" cm="1">
        <f t="array" ref="C355">IF($I$2="Длительное проживание от 10 ночей ",
INDEX(GRID!$B$4:$U$15,MATCH(C$7,GRID!$A$4:$A$15,0),MATCH(1,($U$2=GRID!$B$1:$U$1)*(КАЛЕНДАРЬ!AG32=GRID!$B$3:$U$3),0))*GRID!$H$45,
ROUNDUP(INDEX(GRID!$B$4:$U$15,MATCH(C$7,GRID!$A$4:$A$15,0),MATCH(1,($U$2=GRID!$B$1:$U$1)*(КАЛЕНДАРЬ!AG32=GRID!$B$3:$U$3),0))*GRID!$H$45*(1-GRID!$H$46),0))</f>
        <v>22500</v>
      </c>
      <c r="D355" s="5" cm="1">
        <f t="array" ref="D355">IF($I$2="Длительное проживание от 10 ночей ",
INDEX(GRID!$B$18:$U$29,MATCH(C$7,GRID!$A$18:$A$29,0),MATCH(1,($U$2=GRID!$B$1:$U$1)*(КАЛЕНДАРЬ!AG32=GRID!$B$3:$U$3),0))*GRID!$H$45,
ROUNDUP(INDEX(GRID!$B$18:$U$29,MATCH(C$7,GRID!$A$18:$A$29,0),MATCH(1,($U$2=GRID!$B$1:$U$1)*(КАЛЕНДАРЬ!AG32=GRID!$B$3:$U$3),0))*GRID!$H$45*(1-GRID!$H$46),0))</f>
        <v>27000</v>
      </c>
      <c r="E355" s="5" cm="1">
        <f t="array" ref="E355">IF($I$2="Длительное проживание от 10 ночей ",
INDEX(GRID!$B$4:$U$15,MATCH(E$7,GRID!$A$4:$A$15,0),MATCH(1,($U$2=GRID!$B$1:$U$1)*(КАЛЕНДАРЬ!AG32=GRID!$B$3:$U$3),0))*GRID!$H$45,
ROUNDUP(INDEX(GRID!$B$4:$U$15,MATCH(E$7,GRID!$A$4:$A$15,0),MATCH(1,($U$2=GRID!$B$1:$U$1)*(КАЛЕНДАРЬ!AG32=GRID!$B$3:$U$3),0))*GRID!$H$45*(1-GRID!$H$46),0))</f>
        <v>27000</v>
      </c>
      <c r="F355" s="5" cm="1">
        <f t="array" ref="F355">IF($I$2="Длительное проживание от 10 ночей ",
INDEX(GRID!$B$18:$U$29,MATCH(E$7,GRID!$A$18:$A$29,0),MATCH(1,($U$2=GRID!$B$1:$U$1)*(КАЛЕНДАРЬ!AG32=GRID!$B$3:$U$3),0))*GRID!$H$45,
ROUNDUP(INDEX(GRID!$B$18:$U$29,MATCH(E$7,GRID!$A$18:$A$29,0),MATCH(1,($U$2=GRID!$B$1:$U$1)*(КАЛЕНДАРЬ!AG32=GRID!$B$3:$U$3),0))*GRID!$H$45*(1-GRID!$H$46),0))</f>
        <v>31500</v>
      </c>
      <c r="G355" s="50" t="s">
        <v>105</v>
      </c>
      <c r="H355" s="50" t="s">
        <v>105</v>
      </c>
      <c r="I355" s="5" cm="1">
        <f t="array" ref="I355">IF($I$2="Длительное проживание от 10 ночей ",
INDEX(GRID!$B$4:$U$15,MATCH(I$7,GRID!$A$4:$A$15,0),MATCH(1,($U$2=GRID!$B$1:$U$1)*(КАЛЕНДАРЬ!AG32=GRID!$B$3:$U$3),0))*GRID!$H$45,
ROUNDUP(INDEX(GRID!$B$4:$U$15,MATCH(I$7,GRID!$A$4:$A$15,0),MATCH(1,($U$2=GRID!$B$1:$U$1)*(КАЛЕНДАРЬ!AG32=GRID!$B$3:$U$3),0))*GRID!$H$45*(1-GRID!$H$46),0))</f>
        <v>35730</v>
      </c>
      <c r="J355" s="5" cm="1">
        <f t="array" ref="J355">IF($I$2="Длительное проживание от 10 ночей ",
INDEX(GRID!$B$18:$U$29,MATCH(I$7,GRID!$A$18:$A$29,0),MATCH(1,($U$2=GRID!$B$1:$U$1)*(КАЛЕНДАРЬ!AG32=GRID!$B$3:$U$3),0))*GRID!$H$45,
ROUNDUP(INDEX(GRID!$B$18:$U$29,MATCH(I$7,GRID!$A$18:$A$29,0),MATCH(1,($U$2=GRID!$B$1:$U$1)*(КАЛЕНДАРЬ!AG32=GRID!$B$3:$U$3),0))*GRID!$H$45*(1-GRID!$H$46),0))</f>
        <v>40230</v>
      </c>
      <c r="K355" s="50" t="s">
        <v>105</v>
      </c>
      <c r="L355" s="50" t="s">
        <v>105</v>
      </c>
      <c r="M355" s="5" cm="1">
        <f t="array" ref="M355">IF($I$2="Длительное проживание от 10 ночей ",
INDEX(GRID!$B$4:$U$15,MATCH(M$7,GRID!$A$4:$A$15,0),MATCH(1,($U$2=GRID!$B$1:$U$1)*(КАЛЕНДАРЬ!AG32=GRID!$B$3:$U$3),0))*GRID!$H$45,
ROUNDUP(INDEX(GRID!$B$4:$U$15,MATCH(M$7,GRID!$A$4:$A$15,0),MATCH(1,($U$2=GRID!$B$1:$U$1)*(КАЛЕНДАРЬ!AG32=GRID!$B$3:$U$3),0))*GRID!$H$45*(1-GRID!$H$46),0))</f>
        <v>58680</v>
      </c>
      <c r="N355" s="5" cm="1">
        <f t="array" ref="N355">IF($I$2="Длительное проживание от 10 ночей ",
INDEX(GRID!$B$18:$U$29,MATCH(M$7,GRID!$A$18:$A$29,0),MATCH(1,($U$2=GRID!$B$1:$U$1)*(КАЛЕНДАРЬ!AG32=GRID!$B$3:$U$3),0))*GRID!$H$45,
ROUNDUP(INDEX(GRID!$B$18:$U$29,MATCH(M$7,GRID!$A$18:$A$29,0),MATCH(1,($U$2=GRID!$B$1:$U$1)*(КАЛЕНДАРЬ!AG32=GRID!$B$3:$U$3),0))*GRID!$H$45*(1-GRID!$H$46),0))</f>
        <v>63180</v>
      </c>
      <c r="O355" s="50" t="s">
        <v>105</v>
      </c>
      <c r="P355" s="5" cm="1">
        <f t="array" ref="P355">IF($I$2="Длительное проживание от 10 ночей ",
INDEX(GRID!$B$4:$U$15,MATCH(P$7,GRID!$A$4:$A$15,0),MATCH(1,($U$2=GRID!$B$1:$U$1)*(КАЛЕНДАРЬ!AG32=GRID!$B$3:$U$3),0))*GRID!$H$45,
ROUNDUP(INDEX(GRID!$B$4:$U$15,MATCH(P$7,GRID!$A$4:$A$15,0),MATCH(1,($U$2=GRID!$B$1:$U$1)*(КАЛЕНДАРЬ!AG32=GRID!$B$3:$U$3),0))*GRID!$H$45*(1-GRID!$H$46),0))</f>
        <v>125730</v>
      </c>
      <c r="Q355" s="5" cm="1">
        <f t="array" ref="Q355">IF($I$2="Длительное проживание от 10 ночей ",
INDEX(GRID!$B$4:$U$15,MATCH(Q$7,GRID!$A$4:$A$15,0),MATCH(1,($U$2=GRID!$B$1:$U$1)*(КАЛЕНДАРЬ!AG32=GRID!$B$3:$U$3),0))*GRID!$H$45,
ROUNDUP(INDEX(GRID!$B$4:$U$15,MATCH(Q$7,GRID!$A$4:$A$15,0),MATCH(1,($U$2=GRID!$B$1:$U$1)*(КАЛЕНДАРЬ!AG32=GRID!$B$3:$U$3),0))*GRID!$H$45*(1-GRID!$H$46),0))</f>
        <v>147960</v>
      </c>
      <c r="R355" s="50" t="s">
        <v>105</v>
      </c>
      <c r="S355" s="50" t="s">
        <v>105</v>
      </c>
      <c r="T355" s="50" t="s">
        <v>105</v>
      </c>
    </row>
    <row r="356" spans="1:20" ht="12.75" hidden="1" customHeight="1">
      <c r="A356" s="56" t="s">
        <v>11</v>
      </c>
      <c r="B356" s="57">
        <v>30</v>
      </c>
      <c r="C356" s="5" cm="1">
        <f t="array" ref="C356">IF($I$2="Длительное проживание от 10 ночей ",
INDEX(GRID!$B$4:$U$15,MATCH(C$7,GRID!$A$4:$A$15,0),MATCH(1,($U$2=GRID!$B$1:$U$1)*(КАЛЕНДАРЬ!AG33=GRID!$B$3:$U$3),0))*GRID!$H$45,
ROUNDUP(INDEX(GRID!$B$4:$U$15,MATCH(C$7,GRID!$A$4:$A$15,0),MATCH(1,($U$2=GRID!$B$1:$U$1)*(КАЛЕНДАРЬ!AG33=GRID!$B$3:$U$3),0))*GRID!$H$45*(1-GRID!$H$46),0))</f>
        <v>22500</v>
      </c>
      <c r="D356" s="5" cm="1">
        <f t="array" ref="D356">IF($I$2="Длительное проживание от 10 ночей ",
INDEX(GRID!$B$18:$U$29,MATCH(C$7,GRID!$A$18:$A$29,0),MATCH(1,($U$2=GRID!$B$1:$U$1)*(КАЛЕНДАРЬ!AG33=GRID!$B$3:$U$3),0))*GRID!$H$45,
ROUNDUP(INDEX(GRID!$B$18:$U$29,MATCH(C$7,GRID!$A$18:$A$29,0),MATCH(1,($U$2=GRID!$B$1:$U$1)*(КАЛЕНДАРЬ!AG33=GRID!$B$3:$U$3),0))*GRID!$H$45*(1-GRID!$H$46),0))</f>
        <v>27000</v>
      </c>
      <c r="E356" s="5" cm="1">
        <f t="array" ref="E356">IF($I$2="Длительное проживание от 10 ночей ",
INDEX(GRID!$B$4:$U$15,MATCH(E$7,GRID!$A$4:$A$15,0),MATCH(1,($U$2=GRID!$B$1:$U$1)*(КАЛЕНДАРЬ!AG33=GRID!$B$3:$U$3),0))*GRID!$H$45,
ROUNDUP(INDEX(GRID!$B$4:$U$15,MATCH(E$7,GRID!$A$4:$A$15,0),MATCH(1,($U$2=GRID!$B$1:$U$1)*(КАЛЕНДАРЬ!AG33=GRID!$B$3:$U$3),0))*GRID!$H$45*(1-GRID!$H$46),0))</f>
        <v>27000</v>
      </c>
      <c r="F356" s="5" cm="1">
        <f t="array" ref="F356">IF($I$2="Длительное проживание от 10 ночей ",
INDEX(GRID!$B$18:$U$29,MATCH(E$7,GRID!$A$18:$A$29,0),MATCH(1,($U$2=GRID!$B$1:$U$1)*(КАЛЕНДАРЬ!AG33=GRID!$B$3:$U$3),0))*GRID!$H$45,
ROUNDUP(INDEX(GRID!$B$18:$U$29,MATCH(E$7,GRID!$A$18:$A$29,0),MATCH(1,($U$2=GRID!$B$1:$U$1)*(КАЛЕНДАРЬ!AG33=GRID!$B$3:$U$3),0))*GRID!$H$45*(1-GRID!$H$46),0))</f>
        <v>31500</v>
      </c>
      <c r="G356" s="50" t="s">
        <v>105</v>
      </c>
      <c r="H356" s="50" t="s">
        <v>105</v>
      </c>
      <c r="I356" s="5" cm="1">
        <f t="array" ref="I356">IF($I$2="Длительное проживание от 10 ночей ",
INDEX(GRID!$B$4:$U$15,MATCH(I$7,GRID!$A$4:$A$15,0),MATCH(1,($U$2=GRID!$B$1:$U$1)*(КАЛЕНДАРЬ!AG33=GRID!$B$3:$U$3),0))*GRID!$H$45,
ROUNDUP(INDEX(GRID!$B$4:$U$15,MATCH(I$7,GRID!$A$4:$A$15,0),MATCH(1,($U$2=GRID!$B$1:$U$1)*(КАЛЕНДАРЬ!AG33=GRID!$B$3:$U$3),0))*GRID!$H$45*(1-GRID!$H$46),0))</f>
        <v>35730</v>
      </c>
      <c r="J356" s="5" cm="1">
        <f t="array" ref="J356">IF($I$2="Длительное проживание от 10 ночей ",
INDEX(GRID!$B$18:$U$29,MATCH(I$7,GRID!$A$18:$A$29,0),MATCH(1,($U$2=GRID!$B$1:$U$1)*(КАЛЕНДАРЬ!AG33=GRID!$B$3:$U$3),0))*GRID!$H$45,
ROUNDUP(INDEX(GRID!$B$18:$U$29,MATCH(I$7,GRID!$A$18:$A$29,0),MATCH(1,($U$2=GRID!$B$1:$U$1)*(КАЛЕНДАРЬ!AG33=GRID!$B$3:$U$3),0))*GRID!$H$45*(1-GRID!$H$46),0))</f>
        <v>40230</v>
      </c>
      <c r="K356" s="50" t="s">
        <v>105</v>
      </c>
      <c r="L356" s="50" t="s">
        <v>105</v>
      </c>
      <c r="M356" s="5" cm="1">
        <f t="array" ref="M356">IF($I$2="Длительное проживание от 10 ночей ",
INDEX(GRID!$B$4:$U$15,MATCH(M$7,GRID!$A$4:$A$15,0),MATCH(1,($U$2=GRID!$B$1:$U$1)*(КАЛЕНДАРЬ!AG33=GRID!$B$3:$U$3),0))*GRID!$H$45,
ROUNDUP(INDEX(GRID!$B$4:$U$15,MATCH(M$7,GRID!$A$4:$A$15,0),MATCH(1,($U$2=GRID!$B$1:$U$1)*(КАЛЕНДАРЬ!AG33=GRID!$B$3:$U$3),0))*GRID!$H$45*(1-GRID!$H$46),0))</f>
        <v>58680</v>
      </c>
      <c r="N356" s="5" cm="1">
        <f t="array" ref="N356">IF($I$2="Длительное проживание от 10 ночей ",
INDEX(GRID!$B$18:$U$29,MATCH(M$7,GRID!$A$18:$A$29,0),MATCH(1,($U$2=GRID!$B$1:$U$1)*(КАЛЕНДАРЬ!AG33=GRID!$B$3:$U$3),0))*GRID!$H$45,
ROUNDUP(INDEX(GRID!$B$18:$U$29,MATCH(M$7,GRID!$A$18:$A$29,0),MATCH(1,($U$2=GRID!$B$1:$U$1)*(КАЛЕНДАРЬ!AG33=GRID!$B$3:$U$3),0))*GRID!$H$45*(1-GRID!$H$46),0))</f>
        <v>63180</v>
      </c>
      <c r="O356" s="50" t="s">
        <v>105</v>
      </c>
      <c r="P356" s="5" cm="1">
        <f t="array" ref="P356">IF($I$2="Длительное проживание от 10 ночей ",
INDEX(GRID!$B$4:$U$15,MATCH(P$7,GRID!$A$4:$A$15,0),MATCH(1,($U$2=GRID!$B$1:$U$1)*(КАЛЕНДАРЬ!AG33=GRID!$B$3:$U$3),0))*GRID!$H$45,
ROUNDUP(INDEX(GRID!$B$4:$U$15,MATCH(P$7,GRID!$A$4:$A$15,0),MATCH(1,($U$2=GRID!$B$1:$U$1)*(КАЛЕНДАРЬ!AG33=GRID!$B$3:$U$3),0))*GRID!$H$45*(1-GRID!$H$46),0))</f>
        <v>125730</v>
      </c>
      <c r="Q356" s="5" cm="1">
        <f t="array" ref="Q356">IF($I$2="Длительное проживание от 10 ночей ",
INDEX(GRID!$B$4:$U$15,MATCH(Q$7,GRID!$A$4:$A$15,0),MATCH(1,($U$2=GRID!$B$1:$U$1)*(КАЛЕНДАРЬ!AG33=GRID!$B$3:$U$3),0))*GRID!$H$45,
ROUNDUP(INDEX(GRID!$B$4:$U$15,MATCH(Q$7,GRID!$A$4:$A$15,0),MATCH(1,($U$2=GRID!$B$1:$U$1)*(КАЛЕНДАРЬ!AG33=GRID!$B$3:$U$3),0))*GRID!$H$45*(1-GRID!$H$46),0))</f>
        <v>147960</v>
      </c>
      <c r="R356" s="50" t="s">
        <v>105</v>
      </c>
      <c r="S356" s="50" t="s">
        <v>105</v>
      </c>
      <c r="T356" s="50" t="s">
        <v>105</v>
      </c>
    </row>
    <row r="357" spans="1:20" ht="12.75" hidden="1" customHeight="1">
      <c r="A357" s="100"/>
      <c r="B357" s="101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customHeight="1">
      <c r="A35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</row>
    <row r="359" spans="1:20" ht="12.75" customHeight="1">
      <c r="A359" s="163" t="s">
        <v>97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</row>
    <row r="360" spans="1:20" ht="56.25" customHeight="1">
      <c r="A360" s="251" t="s">
        <v>8</v>
      </c>
      <c r="B360" s="252"/>
      <c r="C360" s="169" t="s">
        <v>87</v>
      </c>
      <c r="D360" s="170"/>
      <c r="E360" s="155" t="s">
        <v>79</v>
      </c>
      <c r="F360" s="156"/>
      <c r="G360" s="157" t="s">
        <v>80</v>
      </c>
      <c r="H360" s="157"/>
      <c r="I360" s="158" t="s">
        <v>81</v>
      </c>
      <c r="J360" s="159"/>
      <c r="K360" s="160" t="s">
        <v>82</v>
      </c>
      <c r="L360" s="160"/>
      <c r="M360" s="161" t="s">
        <v>83</v>
      </c>
      <c r="N360" s="161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t="12.75" customHeight="1">
      <c r="A361" s="253"/>
      <c r="B361" s="254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56" t="s">
        <v>12</v>
      </c>
      <c r="B362" s="57">
        <v>1</v>
      </c>
      <c r="C362" s="5" cm="1">
        <f t="array" ref="C362">IF($I$2="Длительное проживание от 10 ночей ",
INDEX(GRID!$B$4:$U$15,MATCH(C$7,GRID!$A$4:$A$15,0),MATCH(1,($U$2=GRID!$B$1:$U$1)*(КАЛЕНДАРЬ!AJ4=GRID!$B$3:$U$3),0))*GRID!$H$45,
ROUNDUP(INDEX(GRID!$B$4:$U$15,MATCH(C$7,GRID!$A$4:$A$15,0),MATCH(1,($U$2=GRID!$B$1:$U$1)*(КАЛЕНДАРЬ!AJ4=GRID!$B$3:$U$3),0))*GRID!$H$45*(1-GRID!$H$46),0))</f>
        <v>20250</v>
      </c>
      <c r="D362" s="5" cm="1">
        <f t="array" ref="D362">IF($I$2="Длительное проживание от 10 ночей ",
INDEX(GRID!$B$18:$U$29,MATCH(C$7,GRID!$A$18:$A$29,0),MATCH(1,($U$2=GRID!$B$1:$U$1)*(КАЛЕНДАРЬ!AJ4=GRID!$B$3:$U$3),0))*GRID!$H$45,
ROUNDUP(INDEX(GRID!$B$18:$U$29,MATCH(C$7,GRID!$A$18:$A$29,0),MATCH(1,($U$2=GRID!$B$1:$U$1)*(КАЛЕНДАРЬ!AJ4=GRID!$B$3:$U$3),0))*GRID!$H$45*(1-GRID!$H$46),0))</f>
        <v>24750</v>
      </c>
      <c r="E362" s="5" cm="1">
        <f t="array" ref="E362">IF($I$2="Длительное проживание от 10 ночей ",
INDEX(GRID!$B$4:$U$15,MATCH(E$7,GRID!$A$4:$A$15,0),MATCH(1,($U$2=GRID!$B$1:$U$1)*(КАЛЕНДАРЬ!AJ4=GRID!$B$3:$U$3),0))*GRID!$H$45,
ROUNDUP(INDEX(GRID!$B$4:$U$15,MATCH(E$7,GRID!$A$4:$A$15,0),MATCH(1,($U$2=GRID!$B$1:$U$1)*(КАЛЕНДАРЬ!AJ4=GRID!$B$3:$U$3),0))*GRID!$H$45*(1-GRID!$H$46),0))</f>
        <v>24480</v>
      </c>
      <c r="F362" s="5" cm="1">
        <f t="array" ref="F362">IF($I$2="Длительное проживание от 10 ночей ",
INDEX(GRID!$B$18:$U$29,MATCH(E$7,GRID!$A$18:$A$29,0),MATCH(1,($U$2=GRID!$B$1:$U$1)*(КАЛЕНДАРЬ!AJ4=GRID!$B$3:$U$3),0))*GRID!$H$45,
ROUNDUP(INDEX(GRID!$B$18:$U$29,MATCH(E$7,GRID!$A$18:$A$29,0),MATCH(1,($U$2=GRID!$B$1:$U$1)*(КАЛЕНДАРЬ!AJ4=GRID!$B$3:$U$3),0))*GRID!$H$45*(1-GRID!$H$46),0))</f>
        <v>28980</v>
      </c>
      <c r="G362" s="50" t="s">
        <v>105</v>
      </c>
      <c r="H362" s="50" t="s">
        <v>105</v>
      </c>
      <c r="I362" s="5" cm="1">
        <f t="array" ref="I362">IF($I$2="Длительное проживание от 10 ночей ",
INDEX(GRID!$B$4:$U$15,MATCH(I$7,GRID!$A$4:$A$15,0),MATCH(1,($U$2=GRID!$B$1:$U$1)*(КАЛЕНДАРЬ!AJ4=GRID!$B$3:$U$3),0))*GRID!$H$45,
ROUNDUP(INDEX(GRID!$B$4:$U$15,MATCH(I$7,GRID!$A$4:$A$15,0),MATCH(1,($U$2=GRID!$B$1:$U$1)*(КАЛЕНДАРЬ!AJ4=GRID!$B$3:$U$3),0))*GRID!$H$45*(1-GRID!$H$46),0))</f>
        <v>32580</v>
      </c>
      <c r="J362" s="5" cm="1">
        <f t="array" ref="J362">IF($I$2="Длительное проживание от 10 ночей ",
INDEX(GRID!$B$18:$U$29,MATCH(I$7,GRID!$A$18:$A$29,0),MATCH(1,($U$2=GRID!$B$1:$U$1)*(КАЛЕНДАРЬ!AJ4=GRID!$B$3:$U$3),0))*GRID!$H$45,
ROUNDUP(INDEX(GRID!$B$18:$U$29,MATCH(I$7,GRID!$A$18:$A$29,0),MATCH(1,($U$2=GRID!$B$1:$U$1)*(КАЛЕНДАРЬ!AJ4=GRID!$B$3:$U$3),0))*GRID!$H$45*(1-GRID!$H$46),0))</f>
        <v>37080</v>
      </c>
      <c r="K362" s="50" t="s">
        <v>105</v>
      </c>
      <c r="L362" s="50" t="s">
        <v>105</v>
      </c>
      <c r="M362" s="5" cm="1">
        <f t="array" ref="M362">IF($I$2="Длительное проживание от 10 ночей ",
INDEX(GRID!$B$4:$U$15,MATCH(M$7,GRID!$A$4:$A$15,0),MATCH(1,($U$2=GRID!$B$1:$U$1)*(КАЛЕНДАРЬ!AJ4=GRID!$B$3:$U$3),0))*GRID!$H$45,
ROUNDUP(INDEX(GRID!$B$4:$U$15,MATCH(M$7,GRID!$A$4:$A$15,0),MATCH(1,($U$2=GRID!$B$1:$U$1)*(КАЛЕНДАРЬ!AJ4=GRID!$B$3:$U$3),0))*GRID!$H$45*(1-GRID!$H$46),0))</f>
        <v>55080</v>
      </c>
      <c r="N362" s="5" cm="1">
        <f t="array" ref="N362">IF($I$2="Длительное проживание от 10 ночей ",
INDEX(GRID!$B$18:$U$29,MATCH(M$7,GRID!$A$18:$A$29,0),MATCH(1,($U$2=GRID!$B$1:$U$1)*(КАЛЕНДАРЬ!AJ4=GRID!$B$3:$U$3),0))*GRID!$H$45,
ROUNDUP(INDEX(GRID!$B$18:$U$29,MATCH(M$7,GRID!$A$18:$A$29,0),MATCH(1,($U$2=GRID!$B$1:$U$1)*(КАЛЕНДАРЬ!AJ4=GRID!$B$3:$U$3),0))*GRID!$H$45*(1-GRID!$H$46),0))</f>
        <v>59580</v>
      </c>
      <c r="O362" s="50" t="s">
        <v>105</v>
      </c>
      <c r="P362" s="5" cm="1">
        <f t="array" ref="P362">IF($I$2="Длительное проживание от 10 ночей ",
INDEX(GRID!$B$4:$U$15,MATCH(P$7,GRID!$A$4:$A$15,0),MATCH(1,($U$2=GRID!$B$1:$U$1)*(КАЛЕНДАРЬ!AJ4=GRID!$B$3:$U$3),0))*GRID!$H$45,
ROUNDUP(INDEX(GRID!$B$4:$U$15,MATCH(P$7,GRID!$A$4:$A$15,0),MATCH(1,($U$2=GRID!$B$1:$U$1)*(КАЛЕНДАРЬ!AJ4=GRID!$B$3:$U$3),0))*GRID!$H$45*(1-GRID!$H$46),0))</f>
        <v>120960</v>
      </c>
      <c r="Q362" s="5" cm="1">
        <f t="array" ref="Q362">IF($I$2="Длительное проживание от 10 ночей ",
INDEX(GRID!$B$4:$U$15,MATCH(Q$7,GRID!$A$4:$A$15,0),MATCH(1,($U$2=GRID!$B$1:$U$1)*(КАЛЕНДАРЬ!AJ4=GRID!$B$3:$U$3),0))*GRID!$H$45,
ROUNDUP(INDEX(GRID!$B$4:$U$15,MATCH(Q$7,GRID!$A$4:$A$15,0),MATCH(1,($U$2=GRID!$B$1:$U$1)*(КАЛЕНДАРЬ!AJ4=GRID!$B$3:$U$3),0))*GRID!$H$45*(1-GRID!$H$46),0))</f>
        <v>142560</v>
      </c>
      <c r="R362" s="50" t="s">
        <v>105</v>
      </c>
      <c r="S362" s="50" t="s">
        <v>105</v>
      </c>
      <c r="T362" s="50" t="s">
        <v>105</v>
      </c>
    </row>
    <row r="363" spans="1:20" hidden="1">
      <c r="A363" s="56" t="s">
        <v>13</v>
      </c>
      <c r="B363" s="57">
        <v>2</v>
      </c>
      <c r="C363" s="5" cm="1">
        <f t="array" ref="C363">IF($I$2="Длительное проживание от 10 ночей ",
INDEX(GRID!$B$4:$U$15,MATCH(C$7,GRID!$A$4:$A$15,0),MATCH(1,($U$2=GRID!$B$1:$U$1)*(КАЛЕНДАРЬ!AJ5=GRID!$B$3:$U$3),0))*GRID!$H$45,
ROUNDUP(INDEX(GRID!$B$4:$U$15,MATCH(C$7,GRID!$A$4:$A$15,0),MATCH(1,($U$2=GRID!$B$1:$U$1)*(КАЛЕНДАРЬ!AJ5=GRID!$B$3:$U$3),0))*GRID!$H$45*(1-GRID!$H$46),0))</f>
        <v>20250</v>
      </c>
      <c r="D363" s="5" cm="1">
        <f t="array" ref="D363">IF($I$2="Длительное проживание от 10 ночей ",
INDEX(GRID!$B$18:$U$29,MATCH(C$7,GRID!$A$18:$A$29,0),MATCH(1,($U$2=GRID!$B$1:$U$1)*(КАЛЕНДАРЬ!AJ5=GRID!$B$3:$U$3),0))*GRID!$H$45,
ROUNDUP(INDEX(GRID!$B$18:$U$29,MATCH(C$7,GRID!$A$18:$A$29,0),MATCH(1,($U$2=GRID!$B$1:$U$1)*(КАЛЕНДАРЬ!AJ5=GRID!$B$3:$U$3),0))*GRID!$H$45*(1-GRID!$H$46),0))</f>
        <v>24750</v>
      </c>
      <c r="E363" s="5" cm="1">
        <f t="array" ref="E363">IF($I$2="Длительное проживание от 10 ночей ",
INDEX(GRID!$B$4:$U$15,MATCH(E$7,GRID!$A$4:$A$15,0),MATCH(1,($U$2=GRID!$B$1:$U$1)*(КАЛЕНДАРЬ!AJ5=GRID!$B$3:$U$3),0))*GRID!$H$45,
ROUNDUP(INDEX(GRID!$B$4:$U$15,MATCH(E$7,GRID!$A$4:$A$15,0),MATCH(1,($U$2=GRID!$B$1:$U$1)*(КАЛЕНДАРЬ!AJ5=GRID!$B$3:$U$3),0))*GRID!$H$45*(1-GRID!$H$46),0))</f>
        <v>24480</v>
      </c>
      <c r="F363" s="5" cm="1">
        <f t="array" ref="F363">IF($I$2="Длительное проживание от 10 ночей ",
INDEX(GRID!$B$18:$U$29,MATCH(E$7,GRID!$A$18:$A$29,0),MATCH(1,($U$2=GRID!$B$1:$U$1)*(КАЛЕНДАРЬ!AJ5=GRID!$B$3:$U$3),0))*GRID!$H$45,
ROUNDUP(INDEX(GRID!$B$18:$U$29,MATCH(E$7,GRID!$A$18:$A$29,0),MATCH(1,($U$2=GRID!$B$1:$U$1)*(КАЛЕНДАРЬ!AJ5=GRID!$B$3:$U$3),0))*GRID!$H$45*(1-GRID!$H$46),0))</f>
        <v>28980</v>
      </c>
      <c r="G363" s="50" t="s">
        <v>105</v>
      </c>
      <c r="H363" s="50" t="s">
        <v>105</v>
      </c>
      <c r="I363" s="5" cm="1">
        <f t="array" ref="I363">IF($I$2="Длительное проживание от 10 ночей ",
INDEX(GRID!$B$4:$U$15,MATCH(I$7,GRID!$A$4:$A$15,0),MATCH(1,($U$2=GRID!$B$1:$U$1)*(КАЛЕНДАРЬ!AJ5=GRID!$B$3:$U$3),0))*GRID!$H$45,
ROUNDUP(INDEX(GRID!$B$4:$U$15,MATCH(I$7,GRID!$A$4:$A$15,0),MATCH(1,($U$2=GRID!$B$1:$U$1)*(КАЛЕНДАРЬ!AJ5=GRID!$B$3:$U$3),0))*GRID!$H$45*(1-GRID!$H$46),0))</f>
        <v>32580</v>
      </c>
      <c r="J363" s="5" cm="1">
        <f t="array" ref="J363">IF($I$2="Длительное проживание от 10 ночей ",
INDEX(GRID!$B$18:$U$29,MATCH(I$7,GRID!$A$18:$A$29,0),MATCH(1,($U$2=GRID!$B$1:$U$1)*(КАЛЕНДАРЬ!AJ5=GRID!$B$3:$U$3),0))*GRID!$H$45,
ROUNDUP(INDEX(GRID!$B$18:$U$29,MATCH(I$7,GRID!$A$18:$A$29,0),MATCH(1,($U$2=GRID!$B$1:$U$1)*(КАЛЕНДАРЬ!AJ5=GRID!$B$3:$U$3),0))*GRID!$H$45*(1-GRID!$H$46),0))</f>
        <v>37080</v>
      </c>
      <c r="K363" s="50" t="s">
        <v>105</v>
      </c>
      <c r="L363" s="50" t="s">
        <v>105</v>
      </c>
      <c r="M363" s="5" cm="1">
        <f t="array" ref="M363">IF($I$2="Длительное проживание от 10 ночей ",
INDEX(GRID!$B$4:$U$15,MATCH(M$7,GRID!$A$4:$A$15,0),MATCH(1,($U$2=GRID!$B$1:$U$1)*(КАЛЕНДАРЬ!AJ5=GRID!$B$3:$U$3),0))*GRID!$H$45,
ROUNDUP(INDEX(GRID!$B$4:$U$15,MATCH(M$7,GRID!$A$4:$A$15,0),MATCH(1,($U$2=GRID!$B$1:$U$1)*(КАЛЕНДАРЬ!AJ5=GRID!$B$3:$U$3),0))*GRID!$H$45*(1-GRID!$H$46),0))</f>
        <v>55080</v>
      </c>
      <c r="N363" s="5" cm="1">
        <f t="array" ref="N363">IF($I$2="Длительное проживание от 10 ночей ",
INDEX(GRID!$B$18:$U$29,MATCH(M$7,GRID!$A$18:$A$29,0),MATCH(1,($U$2=GRID!$B$1:$U$1)*(КАЛЕНДАРЬ!AJ5=GRID!$B$3:$U$3),0))*GRID!$H$45,
ROUNDUP(INDEX(GRID!$B$18:$U$29,MATCH(M$7,GRID!$A$18:$A$29,0),MATCH(1,($U$2=GRID!$B$1:$U$1)*(КАЛЕНДАРЬ!AJ5=GRID!$B$3:$U$3),0))*GRID!$H$45*(1-GRID!$H$46),0))</f>
        <v>59580</v>
      </c>
      <c r="O363" s="50" t="s">
        <v>105</v>
      </c>
      <c r="P363" s="5" cm="1">
        <f t="array" ref="P363">IF($I$2="Длительное проживание от 10 ночей ",
INDEX(GRID!$B$4:$U$15,MATCH(P$7,GRID!$A$4:$A$15,0),MATCH(1,($U$2=GRID!$B$1:$U$1)*(КАЛЕНДАРЬ!AJ5=GRID!$B$3:$U$3),0))*GRID!$H$45,
ROUNDUP(INDEX(GRID!$B$4:$U$15,MATCH(P$7,GRID!$A$4:$A$15,0),MATCH(1,($U$2=GRID!$B$1:$U$1)*(КАЛЕНДАРЬ!AJ5=GRID!$B$3:$U$3),0))*GRID!$H$45*(1-GRID!$H$46),0))</f>
        <v>120960</v>
      </c>
      <c r="Q363" s="5" cm="1">
        <f t="array" ref="Q363">IF($I$2="Длительное проживание от 10 ночей ",
INDEX(GRID!$B$4:$U$15,MATCH(Q$7,GRID!$A$4:$A$15,0),MATCH(1,($U$2=GRID!$B$1:$U$1)*(КАЛЕНДАРЬ!AJ5=GRID!$B$3:$U$3),0))*GRID!$H$45,
ROUNDUP(INDEX(GRID!$B$4:$U$15,MATCH(Q$7,GRID!$A$4:$A$15,0),MATCH(1,($U$2=GRID!$B$1:$U$1)*(КАЛЕНДАРЬ!AJ5=GRID!$B$3:$U$3),0))*GRID!$H$45*(1-GRID!$H$46),0))</f>
        <v>142560</v>
      </c>
      <c r="R363" s="50" t="s">
        <v>105</v>
      </c>
      <c r="S363" s="50" t="s">
        <v>105</v>
      </c>
      <c r="T363" s="50" t="s">
        <v>105</v>
      </c>
    </row>
    <row r="364" spans="1:20" hidden="1">
      <c r="A364" s="56" t="s">
        <v>14</v>
      </c>
      <c r="B364" s="57">
        <v>3</v>
      </c>
      <c r="C364" s="5" cm="1">
        <f t="array" ref="C364">IF($I$2="Длительное проживание от 10 ночей ",
INDEX(GRID!$B$4:$U$15,MATCH(C$7,GRID!$A$4:$A$15,0),MATCH(1,($U$2=GRID!$B$1:$U$1)*(КАЛЕНДАРЬ!AJ6=GRID!$B$3:$U$3),0))*GRID!$H$45,
ROUNDUP(INDEX(GRID!$B$4:$U$15,MATCH(C$7,GRID!$A$4:$A$15,0),MATCH(1,($U$2=GRID!$B$1:$U$1)*(КАЛЕНДАРЬ!AJ6=GRID!$B$3:$U$3),0))*GRID!$H$45*(1-GRID!$H$46),0))</f>
        <v>20250</v>
      </c>
      <c r="D364" s="5" cm="1">
        <f t="array" ref="D364">IF($I$2="Длительное проживание от 10 ночей ",
INDEX(GRID!$B$18:$U$29,MATCH(C$7,GRID!$A$18:$A$29,0),MATCH(1,($U$2=GRID!$B$1:$U$1)*(КАЛЕНДАРЬ!AJ6=GRID!$B$3:$U$3),0))*GRID!$H$45,
ROUNDUP(INDEX(GRID!$B$18:$U$29,MATCH(C$7,GRID!$A$18:$A$29,0),MATCH(1,($U$2=GRID!$B$1:$U$1)*(КАЛЕНДАРЬ!AJ6=GRID!$B$3:$U$3),0))*GRID!$H$45*(1-GRID!$H$46),0))</f>
        <v>24750</v>
      </c>
      <c r="E364" s="5" cm="1">
        <f t="array" ref="E364">IF($I$2="Длительное проживание от 10 ночей ",
INDEX(GRID!$B$4:$U$15,MATCH(E$7,GRID!$A$4:$A$15,0),MATCH(1,($U$2=GRID!$B$1:$U$1)*(КАЛЕНДАРЬ!AJ6=GRID!$B$3:$U$3),0))*GRID!$H$45,
ROUNDUP(INDEX(GRID!$B$4:$U$15,MATCH(E$7,GRID!$A$4:$A$15,0),MATCH(1,($U$2=GRID!$B$1:$U$1)*(КАЛЕНДАРЬ!AJ6=GRID!$B$3:$U$3),0))*GRID!$H$45*(1-GRID!$H$46),0))</f>
        <v>24480</v>
      </c>
      <c r="F364" s="5" cm="1">
        <f t="array" ref="F364">IF($I$2="Длительное проживание от 10 ночей ",
INDEX(GRID!$B$18:$U$29,MATCH(E$7,GRID!$A$18:$A$29,0),MATCH(1,($U$2=GRID!$B$1:$U$1)*(КАЛЕНДАРЬ!AJ6=GRID!$B$3:$U$3),0))*GRID!$H$45,
ROUNDUP(INDEX(GRID!$B$18:$U$29,MATCH(E$7,GRID!$A$18:$A$29,0),MATCH(1,($U$2=GRID!$B$1:$U$1)*(КАЛЕНДАРЬ!AJ6=GRID!$B$3:$U$3),0))*GRID!$H$45*(1-GRID!$H$46),0))</f>
        <v>28980</v>
      </c>
      <c r="G364" s="50" t="s">
        <v>105</v>
      </c>
      <c r="H364" s="50" t="s">
        <v>105</v>
      </c>
      <c r="I364" s="5" cm="1">
        <f t="array" ref="I364">IF($I$2="Длительное проживание от 10 ночей ",
INDEX(GRID!$B$4:$U$15,MATCH(I$7,GRID!$A$4:$A$15,0),MATCH(1,($U$2=GRID!$B$1:$U$1)*(КАЛЕНДАРЬ!AJ6=GRID!$B$3:$U$3),0))*GRID!$H$45,
ROUNDUP(INDEX(GRID!$B$4:$U$15,MATCH(I$7,GRID!$A$4:$A$15,0),MATCH(1,($U$2=GRID!$B$1:$U$1)*(КАЛЕНДАРЬ!AJ6=GRID!$B$3:$U$3),0))*GRID!$H$45*(1-GRID!$H$46),0))</f>
        <v>32580</v>
      </c>
      <c r="J364" s="5" cm="1">
        <f t="array" ref="J364">IF($I$2="Длительное проживание от 10 ночей ",
INDEX(GRID!$B$18:$U$29,MATCH(I$7,GRID!$A$18:$A$29,0),MATCH(1,($U$2=GRID!$B$1:$U$1)*(КАЛЕНДАРЬ!AJ6=GRID!$B$3:$U$3),0))*GRID!$H$45,
ROUNDUP(INDEX(GRID!$B$18:$U$29,MATCH(I$7,GRID!$A$18:$A$29,0),MATCH(1,($U$2=GRID!$B$1:$U$1)*(КАЛЕНДАРЬ!AJ6=GRID!$B$3:$U$3),0))*GRID!$H$45*(1-GRID!$H$46),0))</f>
        <v>37080</v>
      </c>
      <c r="K364" s="50" t="s">
        <v>105</v>
      </c>
      <c r="L364" s="50" t="s">
        <v>105</v>
      </c>
      <c r="M364" s="5" cm="1">
        <f t="array" ref="M364">IF($I$2="Длительное проживание от 10 ночей ",
INDEX(GRID!$B$4:$U$15,MATCH(M$7,GRID!$A$4:$A$15,0),MATCH(1,($U$2=GRID!$B$1:$U$1)*(КАЛЕНДАРЬ!AJ6=GRID!$B$3:$U$3),0))*GRID!$H$45,
ROUNDUP(INDEX(GRID!$B$4:$U$15,MATCH(M$7,GRID!$A$4:$A$15,0),MATCH(1,($U$2=GRID!$B$1:$U$1)*(КАЛЕНДАРЬ!AJ6=GRID!$B$3:$U$3),0))*GRID!$H$45*(1-GRID!$H$46),0))</f>
        <v>55080</v>
      </c>
      <c r="N364" s="5" cm="1">
        <f t="array" ref="N364">IF($I$2="Длительное проживание от 10 ночей ",
INDEX(GRID!$B$18:$U$29,MATCH(M$7,GRID!$A$18:$A$29,0),MATCH(1,($U$2=GRID!$B$1:$U$1)*(КАЛЕНДАРЬ!AJ6=GRID!$B$3:$U$3),0))*GRID!$H$45,
ROUNDUP(INDEX(GRID!$B$18:$U$29,MATCH(M$7,GRID!$A$18:$A$29,0),MATCH(1,($U$2=GRID!$B$1:$U$1)*(КАЛЕНДАРЬ!AJ6=GRID!$B$3:$U$3),0))*GRID!$H$45*(1-GRID!$H$46),0))</f>
        <v>59580</v>
      </c>
      <c r="O364" s="50" t="s">
        <v>105</v>
      </c>
      <c r="P364" s="5" cm="1">
        <f t="array" ref="P364">IF($I$2="Длительное проживание от 10 ночей ",
INDEX(GRID!$B$4:$U$15,MATCH(P$7,GRID!$A$4:$A$15,0),MATCH(1,($U$2=GRID!$B$1:$U$1)*(КАЛЕНДАРЬ!AJ6=GRID!$B$3:$U$3),0))*GRID!$H$45,
ROUNDUP(INDEX(GRID!$B$4:$U$15,MATCH(P$7,GRID!$A$4:$A$15,0),MATCH(1,($U$2=GRID!$B$1:$U$1)*(КАЛЕНДАРЬ!AJ6=GRID!$B$3:$U$3),0))*GRID!$H$45*(1-GRID!$H$46),0))</f>
        <v>120960</v>
      </c>
      <c r="Q364" s="5" cm="1">
        <f t="array" ref="Q364">IF($I$2="Длительное проживание от 10 ночей ",
INDEX(GRID!$B$4:$U$15,MATCH(Q$7,GRID!$A$4:$A$15,0),MATCH(1,($U$2=GRID!$B$1:$U$1)*(КАЛЕНДАРЬ!AJ6=GRID!$B$3:$U$3),0))*GRID!$H$45,
ROUNDUP(INDEX(GRID!$B$4:$U$15,MATCH(Q$7,GRID!$A$4:$A$15,0),MATCH(1,($U$2=GRID!$B$1:$U$1)*(КАЛЕНДАРЬ!AJ6=GRID!$B$3:$U$3),0))*GRID!$H$45*(1-GRID!$H$46),0))</f>
        <v>142560</v>
      </c>
      <c r="R364" s="50" t="s">
        <v>105</v>
      </c>
      <c r="S364" s="50" t="s">
        <v>105</v>
      </c>
      <c r="T364" s="50" t="s">
        <v>105</v>
      </c>
    </row>
    <row r="365" spans="1:20" hidden="1">
      <c r="A365" s="56" t="s">
        <v>15</v>
      </c>
      <c r="B365" s="57">
        <v>4</v>
      </c>
      <c r="C365" s="5" cm="1">
        <f t="array" ref="C365">IF($I$2="Длительное проживание от 10 ночей ",
INDEX(GRID!$B$4:$U$15,MATCH(C$7,GRID!$A$4:$A$15,0),MATCH(1,($U$2=GRID!$B$1:$U$1)*(КАЛЕНДАРЬ!AJ7=GRID!$B$3:$U$3),0))*GRID!$H$45,
ROUNDUP(INDEX(GRID!$B$4:$U$15,MATCH(C$7,GRID!$A$4:$A$15,0),MATCH(1,($U$2=GRID!$B$1:$U$1)*(КАЛЕНДАРЬ!AJ7=GRID!$B$3:$U$3),0))*GRID!$H$45*(1-GRID!$H$46),0))</f>
        <v>20250</v>
      </c>
      <c r="D365" s="5" cm="1">
        <f t="array" ref="D365">IF($I$2="Длительное проживание от 10 ночей ",
INDEX(GRID!$B$18:$U$29,MATCH(C$7,GRID!$A$18:$A$29,0),MATCH(1,($U$2=GRID!$B$1:$U$1)*(КАЛЕНДАРЬ!AJ7=GRID!$B$3:$U$3),0))*GRID!$H$45,
ROUNDUP(INDEX(GRID!$B$18:$U$29,MATCH(C$7,GRID!$A$18:$A$29,0),MATCH(1,($U$2=GRID!$B$1:$U$1)*(КАЛЕНДАРЬ!AJ7=GRID!$B$3:$U$3),0))*GRID!$H$45*(1-GRID!$H$46),0))</f>
        <v>24750</v>
      </c>
      <c r="E365" s="5" cm="1">
        <f t="array" ref="E365">IF($I$2="Длительное проживание от 10 ночей ",
INDEX(GRID!$B$4:$U$15,MATCH(E$7,GRID!$A$4:$A$15,0),MATCH(1,($U$2=GRID!$B$1:$U$1)*(КАЛЕНДАРЬ!AJ7=GRID!$B$3:$U$3),0))*GRID!$H$45,
ROUNDUP(INDEX(GRID!$B$4:$U$15,MATCH(E$7,GRID!$A$4:$A$15,0),MATCH(1,($U$2=GRID!$B$1:$U$1)*(КАЛЕНДАРЬ!AJ7=GRID!$B$3:$U$3),0))*GRID!$H$45*(1-GRID!$H$46),0))</f>
        <v>24480</v>
      </c>
      <c r="F365" s="5" cm="1">
        <f t="array" ref="F365">IF($I$2="Длительное проживание от 10 ночей ",
INDEX(GRID!$B$18:$U$29,MATCH(E$7,GRID!$A$18:$A$29,0),MATCH(1,($U$2=GRID!$B$1:$U$1)*(КАЛЕНДАРЬ!AJ7=GRID!$B$3:$U$3),0))*GRID!$H$45,
ROUNDUP(INDEX(GRID!$B$18:$U$29,MATCH(E$7,GRID!$A$18:$A$29,0),MATCH(1,($U$2=GRID!$B$1:$U$1)*(КАЛЕНДАРЬ!AJ7=GRID!$B$3:$U$3),0))*GRID!$H$45*(1-GRID!$H$46),0))</f>
        <v>28980</v>
      </c>
      <c r="G365" s="50" t="s">
        <v>105</v>
      </c>
      <c r="H365" s="50" t="s">
        <v>105</v>
      </c>
      <c r="I365" s="5" cm="1">
        <f t="array" ref="I365">IF($I$2="Длительное проживание от 10 ночей ",
INDEX(GRID!$B$4:$U$15,MATCH(I$7,GRID!$A$4:$A$15,0),MATCH(1,($U$2=GRID!$B$1:$U$1)*(КАЛЕНДАРЬ!AJ7=GRID!$B$3:$U$3),0))*GRID!$H$45,
ROUNDUP(INDEX(GRID!$B$4:$U$15,MATCH(I$7,GRID!$A$4:$A$15,0),MATCH(1,($U$2=GRID!$B$1:$U$1)*(КАЛЕНДАРЬ!AJ7=GRID!$B$3:$U$3),0))*GRID!$H$45*(1-GRID!$H$46),0))</f>
        <v>32580</v>
      </c>
      <c r="J365" s="5" cm="1">
        <f t="array" ref="J365">IF($I$2="Длительное проживание от 10 ночей ",
INDEX(GRID!$B$18:$U$29,MATCH(I$7,GRID!$A$18:$A$29,0),MATCH(1,($U$2=GRID!$B$1:$U$1)*(КАЛЕНДАРЬ!AJ7=GRID!$B$3:$U$3),0))*GRID!$H$45,
ROUNDUP(INDEX(GRID!$B$18:$U$29,MATCH(I$7,GRID!$A$18:$A$29,0),MATCH(1,($U$2=GRID!$B$1:$U$1)*(КАЛЕНДАРЬ!AJ7=GRID!$B$3:$U$3),0))*GRID!$H$45*(1-GRID!$H$46),0))</f>
        <v>37080</v>
      </c>
      <c r="K365" s="50" t="s">
        <v>105</v>
      </c>
      <c r="L365" s="50" t="s">
        <v>105</v>
      </c>
      <c r="M365" s="5" cm="1">
        <f t="array" ref="M365">IF($I$2="Длительное проживание от 10 ночей ",
INDEX(GRID!$B$4:$U$15,MATCH(M$7,GRID!$A$4:$A$15,0),MATCH(1,($U$2=GRID!$B$1:$U$1)*(КАЛЕНДАРЬ!AJ7=GRID!$B$3:$U$3),0))*GRID!$H$45,
ROUNDUP(INDEX(GRID!$B$4:$U$15,MATCH(M$7,GRID!$A$4:$A$15,0),MATCH(1,($U$2=GRID!$B$1:$U$1)*(КАЛЕНДАРЬ!AJ7=GRID!$B$3:$U$3),0))*GRID!$H$45*(1-GRID!$H$46),0))</f>
        <v>55080</v>
      </c>
      <c r="N365" s="5" cm="1">
        <f t="array" ref="N365">IF($I$2="Длительное проживание от 10 ночей ",
INDEX(GRID!$B$18:$U$29,MATCH(M$7,GRID!$A$18:$A$29,0),MATCH(1,($U$2=GRID!$B$1:$U$1)*(КАЛЕНДАРЬ!AJ7=GRID!$B$3:$U$3),0))*GRID!$H$45,
ROUNDUP(INDEX(GRID!$B$18:$U$29,MATCH(M$7,GRID!$A$18:$A$29,0),MATCH(1,($U$2=GRID!$B$1:$U$1)*(КАЛЕНДАРЬ!AJ7=GRID!$B$3:$U$3),0))*GRID!$H$45*(1-GRID!$H$46),0))</f>
        <v>59580</v>
      </c>
      <c r="O365" s="50" t="s">
        <v>105</v>
      </c>
      <c r="P365" s="5" cm="1">
        <f t="array" ref="P365">IF($I$2="Длительное проживание от 10 ночей ",
INDEX(GRID!$B$4:$U$15,MATCH(P$7,GRID!$A$4:$A$15,0),MATCH(1,($U$2=GRID!$B$1:$U$1)*(КАЛЕНДАРЬ!AJ7=GRID!$B$3:$U$3),0))*GRID!$H$45,
ROUNDUP(INDEX(GRID!$B$4:$U$15,MATCH(P$7,GRID!$A$4:$A$15,0),MATCH(1,($U$2=GRID!$B$1:$U$1)*(КАЛЕНДАРЬ!AJ7=GRID!$B$3:$U$3),0))*GRID!$H$45*(1-GRID!$H$46),0))</f>
        <v>120960</v>
      </c>
      <c r="Q365" s="5" cm="1">
        <f t="array" ref="Q365">IF($I$2="Длительное проживание от 10 ночей ",
INDEX(GRID!$B$4:$U$15,MATCH(Q$7,GRID!$A$4:$A$15,0),MATCH(1,($U$2=GRID!$B$1:$U$1)*(КАЛЕНДАРЬ!AJ7=GRID!$B$3:$U$3),0))*GRID!$H$45,
ROUNDUP(INDEX(GRID!$B$4:$U$15,MATCH(Q$7,GRID!$A$4:$A$15,0),MATCH(1,($U$2=GRID!$B$1:$U$1)*(КАЛЕНДАРЬ!AJ7=GRID!$B$3:$U$3),0))*GRID!$H$45*(1-GRID!$H$46),0))</f>
        <v>142560</v>
      </c>
      <c r="R365" s="50" t="s">
        <v>105</v>
      </c>
      <c r="S365" s="50" t="s">
        <v>105</v>
      </c>
      <c r="T365" s="50" t="s">
        <v>105</v>
      </c>
    </row>
    <row r="366" spans="1:20" hidden="1">
      <c r="A366" s="56" t="s">
        <v>16</v>
      </c>
      <c r="B366" s="57">
        <v>5</v>
      </c>
      <c r="C366" s="5" cm="1">
        <f t="array" ref="C366">IF($I$2="Длительное проживание от 10 ночей ",
INDEX(GRID!$B$4:$U$15,MATCH(C$7,GRID!$A$4:$A$15,0),MATCH(1,($U$2=GRID!$B$1:$U$1)*(КАЛЕНДАРЬ!AJ8=GRID!$B$3:$U$3),0))*GRID!$H$45,
ROUNDUP(INDEX(GRID!$B$4:$U$15,MATCH(C$7,GRID!$A$4:$A$15,0),MATCH(1,($U$2=GRID!$B$1:$U$1)*(КАЛЕНДАРЬ!AJ8=GRID!$B$3:$U$3),0))*GRID!$H$45*(1-GRID!$H$46),0))</f>
        <v>22500</v>
      </c>
      <c r="D366" s="5" cm="1">
        <f t="array" ref="D366">IF($I$2="Длительное проживание от 10 ночей ",
INDEX(GRID!$B$18:$U$29,MATCH(C$7,GRID!$A$18:$A$29,0),MATCH(1,($U$2=GRID!$B$1:$U$1)*(КАЛЕНДАРЬ!AJ8=GRID!$B$3:$U$3),0))*GRID!$H$45,
ROUNDUP(INDEX(GRID!$B$18:$U$29,MATCH(C$7,GRID!$A$18:$A$29,0),MATCH(1,($U$2=GRID!$B$1:$U$1)*(КАЛЕНДАРЬ!AJ8=GRID!$B$3:$U$3),0))*GRID!$H$45*(1-GRID!$H$46),0))</f>
        <v>27000</v>
      </c>
      <c r="E366" s="5" cm="1">
        <f t="array" ref="E366">IF($I$2="Длительное проживание от 10 ночей ",
INDEX(GRID!$B$4:$U$15,MATCH(E$7,GRID!$A$4:$A$15,0),MATCH(1,($U$2=GRID!$B$1:$U$1)*(КАЛЕНДАРЬ!AJ8=GRID!$B$3:$U$3),0))*GRID!$H$45,
ROUNDUP(INDEX(GRID!$B$4:$U$15,MATCH(E$7,GRID!$A$4:$A$15,0),MATCH(1,($U$2=GRID!$B$1:$U$1)*(КАЛЕНДАРЬ!AJ8=GRID!$B$3:$U$3),0))*GRID!$H$45*(1-GRID!$H$46),0))</f>
        <v>27000</v>
      </c>
      <c r="F366" s="5" cm="1">
        <f t="array" ref="F366">IF($I$2="Длительное проживание от 10 ночей ",
INDEX(GRID!$B$18:$U$29,MATCH(E$7,GRID!$A$18:$A$29,0),MATCH(1,($U$2=GRID!$B$1:$U$1)*(КАЛЕНДАРЬ!AJ8=GRID!$B$3:$U$3),0))*GRID!$H$45,
ROUNDUP(INDEX(GRID!$B$18:$U$29,MATCH(E$7,GRID!$A$18:$A$29,0),MATCH(1,($U$2=GRID!$B$1:$U$1)*(КАЛЕНДАРЬ!AJ8=GRID!$B$3:$U$3),0))*GRID!$H$45*(1-GRID!$H$46),0))</f>
        <v>31500</v>
      </c>
      <c r="G366" s="50" t="s">
        <v>105</v>
      </c>
      <c r="H366" s="50" t="s">
        <v>105</v>
      </c>
      <c r="I366" s="5" cm="1">
        <f t="array" ref="I366">IF($I$2="Длительное проживание от 10 ночей ",
INDEX(GRID!$B$4:$U$15,MATCH(I$7,GRID!$A$4:$A$15,0),MATCH(1,($U$2=GRID!$B$1:$U$1)*(КАЛЕНДАРЬ!AJ8=GRID!$B$3:$U$3),0))*GRID!$H$45,
ROUNDUP(INDEX(GRID!$B$4:$U$15,MATCH(I$7,GRID!$A$4:$A$15,0),MATCH(1,($U$2=GRID!$B$1:$U$1)*(КАЛЕНДАРЬ!AJ8=GRID!$B$3:$U$3),0))*GRID!$H$45*(1-GRID!$H$46),0))</f>
        <v>35730</v>
      </c>
      <c r="J366" s="5" cm="1">
        <f t="array" ref="J366">IF($I$2="Длительное проживание от 10 ночей ",
INDEX(GRID!$B$18:$U$29,MATCH(I$7,GRID!$A$18:$A$29,0),MATCH(1,($U$2=GRID!$B$1:$U$1)*(КАЛЕНДАРЬ!AJ8=GRID!$B$3:$U$3),0))*GRID!$H$45,
ROUNDUP(INDEX(GRID!$B$18:$U$29,MATCH(I$7,GRID!$A$18:$A$29,0),MATCH(1,($U$2=GRID!$B$1:$U$1)*(КАЛЕНДАРЬ!AJ8=GRID!$B$3:$U$3),0))*GRID!$H$45*(1-GRID!$H$46),0))</f>
        <v>40230</v>
      </c>
      <c r="K366" s="50" t="s">
        <v>105</v>
      </c>
      <c r="L366" s="50" t="s">
        <v>105</v>
      </c>
      <c r="M366" s="5" cm="1">
        <f t="array" ref="M366">IF($I$2="Длительное проживание от 10 ночей ",
INDEX(GRID!$B$4:$U$15,MATCH(M$7,GRID!$A$4:$A$15,0),MATCH(1,($U$2=GRID!$B$1:$U$1)*(КАЛЕНДАРЬ!AJ8=GRID!$B$3:$U$3),0))*GRID!$H$45,
ROUNDUP(INDEX(GRID!$B$4:$U$15,MATCH(M$7,GRID!$A$4:$A$15,0),MATCH(1,($U$2=GRID!$B$1:$U$1)*(КАЛЕНДАРЬ!AJ8=GRID!$B$3:$U$3),0))*GRID!$H$45*(1-GRID!$H$46),0))</f>
        <v>58680</v>
      </c>
      <c r="N366" s="5" cm="1">
        <f t="array" ref="N366">IF($I$2="Длительное проживание от 10 ночей ",
INDEX(GRID!$B$18:$U$29,MATCH(M$7,GRID!$A$18:$A$29,0),MATCH(1,($U$2=GRID!$B$1:$U$1)*(КАЛЕНДАРЬ!AJ8=GRID!$B$3:$U$3),0))*GRID!$H$45,
ROUNDUP(INDEX(GRID!$B$18:$U$29,MATCH(M$7,GRID!$A$18:$A$29,0),MATCH(1,($U$2=GRID!$B$1:$U$1)*(КАЛЕНДАРЬ!AJ8=GRID!$B$3:$U$3),0))*GRID!$H$45*(1-GRID!$H$46),0))</f>
        <v>63180</v>
      </c>
      <c r="O366" s="50" t="s">
        <v>105</v>
      </c>
      <c r="P366" s="5" cm="1">
        <f t="array" ref="P366">IF($I$2="Длительное проживание от 10 ночей ",
INDEX(GRID!$B$4:$U$15,MATCH(P$7,GRID!$A$4:$A$15,0),MATCH(1,($U$2=GRID!$B$1:$U$1)*(КАЛЕНДАРЬ!AJ8=GRID!$B$3:$U$3),0))*GRID!$H$45,
ROUNDUP(INDEX(GRID!$B$4:$U$15,MATCH(P$7,GRID!$A$4:$A$15,0),MATCH(1,($U$2=GRID!$B$1:$U$1)*(КАЛЕНДАРЬ!AJ8=GRID!$B$3:$U$3),0))*GRID!$H$45*(1-GRID!$H$46),0))</f>
        <v>125730</v>
      </c>
      <c r="Q366" s="5" cm="1">
        <f t="array" ref="Q366">IF($I$2="Длительное проживание от 10 ночей ",
INDEX(GRID!$B$4:$U$15,MATCH(Q$7,GRID!$A$4:$A$15,0),MATCH(1,($U$2=GRID!$B$1:$U$1)*(КАЛЕНДАРЬ!AJ8=GRID!$B$3:$U$3),0))*GRID!$H$45,
ROUNDUP(INDEX(GRID!$B$4:$U$15,MATCH(Q$7,GRID!$A$4:$A$15,0),MATCH(1,($U$2=GRID!$B$1:$U$1)*(КАЛЕНДАРЬ!AJ8=GRID!$B$3:$U$3),0))*GRID!$H$45*(1-GRID!$H$46),0))</f>
        <v>147960</v>
      </c>
      <c r="R366" s="50" t="s">
        <v>105</v>
      </c>
      <c r="S366" s="50" t="s">
        <v>105</v>
      </c>
      <c r="T366" s="50" t="s">
        <v>105</v>
      </c>
    </row>
    <row r="367" spans="1:20" hidden="1">
      <c r="A367" s="56" t="s">
        <v>17</v>
      </c>
      <c r="B367" s="57">
        <v>6</v>
      </c>
      <c r="C367" s="5" cm="1">
        <f t="array" ref="C367">IF($I$2="Длительное проживание от 10 ночей ",
INDEX(GRID!$B$4:$U$15,MATCH(C$7,GRID!$A$4:$A$15,0),MATCH(1,($U$2=GRID!$B$1:$U$1)*(КАЛЕНДАРЬ!AJ9=GRID!$B$3:$U$3),0))*GRID!$H$45,
ROUNDUP(INDEX(GRID!$B$4:$U$15,MATCH(C$7,GRID!$A$4:$A$15,0),MATCH(1,($U$2=GRID!$B$1:$U$1)*(КАЛЕНДАРЬ!AJ9=GRID!$B$3:$U$3),0))*GRID!$H$45*(1-GRID!$H$46),0))</f>
        <v>22500</v>
      </c>
      <c r="D367" s="5" cm="1">
        <f t="array" ref="D367">IF($I$2="Длительное проживание от 10 ночей ",
INDEX(GRID!$B$18:$U$29,MATCH(C$7,GRID!$A$18:$A$29,0),MATCH(1,($U$2=GRID!$B$1:$U$1)*(КАЛЕНДАРЬ!AJ9=GRID!$B$3:$U$3),0))*GRID!$H$45,
ROUNDUP(INDEX(GRID!$B$18:$U$29,MATCH(C$7,GRID!$A$18:$A$29,0),MATCH(1,($U$2=GRID!$B$1:$U$1)*(КАЛЕНДАРЬ!AJ9=GRID!$B$3:$U$3),0))*GRID!$H$45*(1-GRID!$H$46),0))</f>
        <v>27000</v>
      </c>
      <c r="E367" s="5" cm="1">
        <f t="array" ref="E367">IF($I$2="Длительное проживание от 10 ночей ",
INDEX(GRID!$B$4:$U$15,MATCH(E$7,GRID!$A$4:$A$15,0),MATCH(1,($U$2=GRID!$B$1:$U$1)*(КАЛЕНДАРЬ!AJ9=GRID!$B$3:$U$3),0))*GRID!$H$45,
ROUNDUP(INDEX(GRID!$B$4:$U$15,MATCH(E$7,GRID!$A$4:$A$15,0),MATCH(1,($U$2=GRID!$B$1:$U$1)*(КАЛЕНДАРЬ!AJ9=GRID!$B$3:$U$3),0))*GRID!$H$45*(1-GRID!$H$46),0))</f>
        <v>27000</v>
      </c>
      <c r="F367" s="5" cm="1">
        <f t="array" ref="F367">IF($I$2="Длительное проживание от 10 ночей ",
INDEX(GRID!$B$18:$U$29,MATCH(E$7,GRID!$A$18:$A$29,0),MATCH(1,($U$2=GRID!$B$1:$U$1)*(КАЛЕНДАРЬ!AJ9=GRID!$B$3:$U$3),0))*GRID!$H$45,
ROUNDUP(INDEX(GRID!$B$18:$U$29,MATCH(E$7,GRID!$A$18:$A$29,0),MATCH(1,($U$2=GRID!$B$1:$U$1)*(КАЛЕНДАРЬ!AJ9=GRID!$B$3:$U$3),0))*GRID!$H$45*(1-GRID!$H$46),0))</f>
        <v>31500</v>
      </c>
      <c r="G367" s="50" t="s">
        <v>105</v>
      </c>
      <c r="H367" s="50" t="s">
        <v>105</v>
      </c>
      <c r="I367" s="5" cm="1">
        <f t="array" ref="I367">IF($I$2="Длительное проживание от 10 ночей ",
INDEX(GRID!$B$4:$U$15,MATCH(I$7,GRID!$A$4:$A$15,0),MATCH(1,($U$2=GRID!$B$1:$U$1)*(КАЛЕНДАРЬ!AJ9=GRID!$B$3:$U$3),0))*GRID!$H$45,
ROUNDUP(INDEX(GRID!$B$4:$U$15,MATCH(I$7,GRID!$A$4:$A$15,0),MATCH(1,($U$2=GRID!$B$1:$U$1)*(КАЛЕНДАРЬ!AJ9=GRID!$B$3:$U$3),0))*GRID!$H$45*(1-GRID!$H$46),0))</f>
        <v>35730</v>
      </c>
      <c r="J367" s="5" cm="1">
        <f t="array" ref="J367">IF($I$2="Длительное проживание от 10 ночей ",
INDEX(GRID!$B$18:$U$29,MATCH(I$7,GRID!$A$18:$A$29,0),MATCH(1,($U$2=GRID!$B$1:$U$1)*(КАЛЕНДАРЬ!AJ9=GRID!$B$3:$U$3),0))*GRID!$H$45,
ROUNDUP(INDEX(GRID!$B$18:$U$29,MATCH(I$7,GRID!$A$18:$A$29,0),MATCH(1,($U$2=GRID!$B$1:$U$1)*(КАЛЕНДАРЬ!AJ9=GRID!$B$3:$U$3),0))*GRID!$H$45*(1-GRID!$H$46),0))</f>
        <v>40230</v>
      </c>
      <c r="K367" s="50" t="s">
        <v>105</v>
      </c>
      <c r="L367" s="50" t="s">
        <v>105</v>
      </c>
      <c r="M367" s="5" cm="1">
        <f t="array" ref="M367">IF($I$2="Длительное проживание от 10 ночей ",
INDEX(GRID!$B$4:$U$15,MATCH(M$7,GRID!$A$4:$A$15,0),MATCH(1,($U$2=GRID!$B$1:$U$1)*(КАЛЕНДАРЬ!AJ9=GRID!$B$3:$U$3),0))*GRID!$H$45,
ROUNDUP(INDEX(GRID!$B$4:$U$15,MATCH(M$7,GRID!$A$4:$A$15,0),MATCH(1,($U$2=GRID!$B$1:$U$1)*(КАЛЕНДАРЬ!AJ9=GRID!$B$3:$U$3),0))*GRID!$H$45*(1-GRID!$H$46),0))</f>
        <v>58680</v>
      </c>
      <c r="N367" s="5" cm="1">
        <f t="array" ref="N367">IF($I$2="Длительное проживание от 10 ночей ",
INDEX(GRID!$B$18:$U$29,MATCH(M$7,GRID!$A$18:$A$29,0),MATCH(1,($U$2=GRID!$B$1:$U$1)*(КАЛЕНДАРЬ!AJ9=GRID!$B$3:$U$3),0))*GRID!$H$45,
ROUNDUP(INDEX(GRID!$B$18:$U$29,MATCH(M$7,GRID!$A$18:$A$29,0),MATCH(1,($U$2=GRID!$B$1:$U$1)*(КАЛЕНДАРЬ!AJ9=GRID!$B$3:$U$3),0))*GRID!$H$45*(1-GRID!$H$46),0))</f>
        <v>63180</v>
      </c>
      <c r="O367" s="50" t="s">
        <v>105</v>
      </c>
      <c r="P367" s="5" cm="1">
        <f t="array" ref="P367">IF($I$2="Длительное проживание от 10 ночей ",
INDEX(GRID!$B$4:$U$15,MATCH(P$7,GRID!$A$4:$A$15,0),MATCH(1,($U$2=GRID!$B$1:$U$1)*(КАЛЕНДАРЬ!AJ9=GRID!$B$3:$U$3),0))*GRID!$H$45,
ROUNDUP(INDEX(GRID!$B$4:$U$15,MATCH(P$7,GRID!$A$4:$A$15,0),MATCH(1,($U$2=GRID!$B$1:$U$1)*(КАЛЕНДАРЬ!AJ9=GRID!$B$3:$U$3),0))*GRID!$H$45*(1-GRID!$H$46),0))</f>
        <v>125730</v>
      </c>
      <c r="Q367" s="5" cm="1">
        <f t="array" ref="Q367">IF($I$2="Длительное проживание от 10 ночей ",
INDEX(GRID!$B$4:$U$15,MATCH(Q$7,GRID!$A$4:$A$15,0),MATCH(1,($U$2=GRID!$B$1:$U$1)*(КАЛЕНДАРЬ!AJ9=GRID!$B$3:$U$3),0))*GRID!$H$45,
ROUNDUP(INDEX(GRID!$B$4:$U$15,MATCH(Q$7,GRID!$A$4:$A$15,0),MATCH(1,($U$2=GRID!$B$1:$U$1)*(КАЛЕНДАРЬ!AJ9=GRID!$B$3:$U$3),0))*GRID!$H$45*(1-GRID!$H$46),0))</f>
        <v>147960</v>
      </c>
      <c r="R367" s="50" t="s">
        <v>105</v>
      </c>
      <c r="S367" s="50" t="s">
        <v>105</v>
      </c>
      <c r="T367" s="50" t="s">
        <v>105</v>
      </c>
    </row>
    <row r="368" spans="1:20" hidden="1">
      <c r="A368" s="56" t="s">
        <v>11</v>
      </c>
      <c r="B368" s="57">
        <v>7</v>
      </c>
      <c r="C368" s="5" cm="1">
        <f t="array" ref="C368">IF($I$2="Длительное проживание от 10 ночей ",
INDEX(GRID!$B$4:$U$15,MATCH(C$7,GRID!$A$4:$A$15,0),MATCH(1,($U$2=GRID!$B$1:$U$1)*(КАЛЕНДАРЬ!AJ10=GRID!$B$3:$U$3),0))*GRID!$H$45,
ROUNDUP(INDEX(GRID!$B$4:$U$15,MATCH(C$7,GRID!$A$4:$A$15,0),MATCH(1,($U$2=GRID!$B$1:$U$1)*(КАЛЕНДАРЬ!AJ10=GRID!$B$3:$U$3),0))*GRID!$H$45*(1-GRID!$H$46),0))</f>
        <v>20250</v>
      </c>
      <c r="D368" s="5" cm="1">
        <f t="array" ref="D368">IF($I$2="Длительное проживание от 10 ночей ",
INDEX(GRID!$B$18:$U$29,MATCH(C$7,GRID!$A$18:$A$29,0),MATCH(1,($U$2=GRID!$B$1:$U$1)*(КАЛЕНДАРЬ!AJ10=GRID!$B$3:$U$3),0))*GRID!$H$45,
ROUNDUP(INDEX(GRID!$B$18:$U$29,MATCH(C$7,GRID!$A$18:$A$29,0),MATCH(1,($U$2=GRID!$B$1:$U$1)*(КАЛЕНДАРЬ!AJ10=GRID!$B$3:$U$3),0))*GRID!$H$45*(1-GRID!$H$46),0))</f>
        <v>24750</v>
      </c>
      <c r="E368" s="5" cm="1">
        <f t="array" ref="E368">IF($I$2="Длительное проживание от 10 ночей ",
INDEX(GRID!$B$4:$U$15,MATCH(E$7,GRID!$A$4:$A$15,0),MATCH(1,($U$2=GRID!$B$1:$U$1)*(КАЛЕНДАРЬ!AJ10=GRID!$B$3:$U$3),0))*GRID!$H$45,
ROUNDUP(INDEX(GRID!$B$4:$U$15,MATCH(E$7,GRID!$A$4:$A$15,0),MATCH(1,($U$2=GRID!$B$1:$U$1)*(КАЛЕНДАРЬ!AJ10=GRID!$B$3:$U$3),0))*GRID!$H$45*(1-GRID!$H$46),0))</f>
        <v>24480</v>
      </c>
      <c r="F368" s="5" cm="1">
        <f t="array" ref="F368">IF($I$2="Длительное проживание от 10 ночей ",
INDEX(GRID!$B$18:$U$29,MATCH(E$7,GRID!$A$18:$A$29,0),MATCH(1,($U$2=GRID!$B$1:$U$1)*(КАЛЕНДАРЬ!AJ10=GRID!$B$3:$U$3),0))*GRID!$H$45,
ROUNDUP(INDEX(GRID!$B$18:$U$29,MATCH(E$7,GRID!$A$18:$A$29,0),MATCH(1,($U$2=GRID!$B$1:$U$1)*(КАЛЕНДАРЬ!AJ10=GRID!$B$3:$U$3),0))*GRID!$H$45*(1-GRID!$H$46),0))</f>
        <v>28980</v>
      </c>
      <c r="G368" s="50" t="s">
        <v>105</v>
      </c>
      <c r="H368" s="50" t="s">
        <v>105</v>
      </c>
      <c r="I368" s="5" cm="1">
        <f t="array" ref="I368">IF($I$2="Длительное проживание от 10 ночей ",
INDEX(GRID!$B$4:$U$15,MATCH(I$7,GRID!$A$4:$A$15,0),MATCH(1,($U$2=GRID!$B$1:$U$1)*(КАЛЕНДАРЬ!AJ10=GRID!$B$3:$U$3),0))*GRID!$H$45,
ROUNDUP(INDEX(GRID!$B$4:$U$15,MATCH(I$7,GRID!$A$4:$A$15,0),MATCH(1,($U$2=GRID!$B$1:$U$1)*(КАЛЕНДАРЬ!AJ10=GRID!$B$3:$U$3),0))*GRID!$H$45*(1-GRID!$H$46),0))</f>
        <v>32580</v>
      </c>
      <c r="J368" s="5" cm="1">
        <f t="array" ref="J368">IF($I$2="Длительное проживание от 10 ночей ",
INDEX(GRID!$B$18:$U$29,MATCH(I$7,GRID!$A$18:$A$29,0),MATCH(1,($U$2=GRID!$B$1:$U$1)*(КАЛЕНДАРЬ!AJ10=GRID!$B$3:$U$3),0))*GRID!$H$45,
ROUNDUP(INDEX(GRID!$B$18:$U$29,MATCH(I$7,GRID!$A$18:$A$29,0),MATCH(1,($U$2=GRID!$B$1:$U$1)*(КАЛЕНДАРЬ!AJ10=GRID!$B$3:$U$3),0))*GRID!$H$45*(1-GRID!$H$46),0))</f>
        <v>37080</v>
      </c>
      <c r="K368" s="50" t="s">
        <v>105</v>
      </c>
      <c r="L368" s="50" t="s">
        <v>105</v>
      </c>
      <c r="M368" s="5" cm="1">
        <f t="array" ref="M368">IF($I$2="Длительное проживание от 10 ночей ",
INDEX(GRID!$B$4:$U$15,MATCH(M$7,GRID!$A$4:$A$15,0),MATCH(1,($U$2=GRID!$B$1:$U$1)*(КАЛЕНДАРЬ!AJ10=GRID!$B$3:$U$3),0))*GRID!$H$45,
ROUNDUP(INDEX(GRID!$B$4:$U$15,MATCH(M$7,GRID!$A$4:$A$15,0),MATCH(1,($U$2=GRID!$B$1:$U$1)*(КАЛЕНДАРЬ!AJ10=GRID!$B$3:$U$3),0))*GRID!$H$45*(1-GRID!$H$46),0))</f>
        <v>55080</v>
      </c>
      <c r="N368" s="5" cm="1">
        <f t="array" ref="N368">IF($I$2="Длительное проживание от 10 ночей ",
INDEX(GRID!$B$18:$U$29,MATCH(M$7,GRID!$A$18:$A$29,0),MATCH(1,($U$2=GRID!$B$1:$U$1)*(КАЛЕНДАРЬ!AJ10=GRID!$B$3:$U$3),0))*GRID!$H$45,
ROUNDUP(INDEX(GRID!$B$18:$U$29,MATCH(M$7,GRID!$A$18:$A$29,0),MATCH(1,($U$2=GRID!$B$1:$U$1)*(КАЛЕНДАРЬ!AJ10=GRID!$B$3:$U$3),0))*GRID!$H$45*(1-GRID!$H$46),0))</f>
        <v>59580</v>
      </c>
      <c r="O368" s="50" t="s">
        <v>105</v>
      </c>
      <c r="P368" s="5" cm="1">
        <f t="array" ref="P368">IF($I$2="Длительное проживание от 10 ночей ",
INDEX(GRID!$B$4:$U$15,MATCH(P$7,GRID!$A$4:$A$15,0),MATCH(1,($U$2=GRID!$B$1:$U$1)*(КАЛЕНДАРЬ!AJ10=GRID!$B$3:$U$3),0))*GRID!$H$45,
ROUNDUP(INDEX(GRID!$B$4:$U$15,MATCH(P$7,GRID!$A$4:$A$15,0),MATCH(1,($U$2=GRID!$B$1:$U$1)*(КАЛЕНДАРЬ!AJ10=GRID!$B$3:$U$3),0))*GRID!$H$45*(1-GRID!$H$46),0))</f>
        <v>120960</v>
      </c>
      <c r="Q368" s="5" cm="1">
        <f t="array" ref="Q368">IF($I$2="Длительное проживание от 10 ночей ",
INDEX(GRID!$B$4:$U$15,MATCH(Q$7,GRID!$A$4:$A$15,0),MATCH(1,($U$2=GRID!$B$1:$U$1)*(КАЛЕНДАРЬ!AJ10=GRID!$B$3:$U$3),0))*GRID!$H$45,
ROUNDUP(INDEX(GRID!$B$4:$U$15,MATCH(Q$7,GRID!$A$4:$A$15,0),MATCH(1,($U$2=GRID!$B$1:$U$1)*(КАЛЕНДАРЬ!AJ10=GRID!$B$3:$U$3),0))*GRID!$H$45*(1-GRID!$H$46),0))</f>
        <v>142560</v>
      </c>
      <c r="R368" s="50" t="s">
        <v>105</v>
      </c>
      <c r="S368" s="50" t="s">
        <v>105</v>
      </c>
      <c r="T368" s="50" t="s">
        <v>105</v>
      </c>
    </row>
    <row r="369" spans="1:20" hidden="1">
      <c r="A369" s="56" t="s">
        <v>12</v>
      </c>
      <c r="B369" s="57">
        <v>8</v>
      </c>
      <c r="C369" s="5" cm="1">
        <f t="array" ref="C369">IF($I$2="Длительное проживание от 10 ночей ",
INDEX(GRID!$B$4:$U$15,MATCH(C$7,GRID!$A$4:$A$15,0),MATCH(1,($U$2=GRID!$B$1:$U$1)*(КАЛЕНДАРЬ!AJ11=GRID!$B$3:$U$3),0))*GRID!$H$45,
ROUNDUP(INDEX(GRID!$B$4:$U$15,MATCH(C$7,GRID!$A$4:$A$15,0),MATCH(1,($U$2=GRID!$B$1:$U$1)*(КАЛЕНДАРЬ!AJ11=GRID!$B$3:$U$3),0))*GRID!$H$45*(1-GRID!$H$46),0))</f>
        <v>20250</v>
      </c>
      <c r="D369" s="5" cm="1">
        <f t="array" ref="D369">IF($I$2="Длительное проживание от 10 ночей ",
INDEX(GRID!$B$18:$U$29,MATCH(C$7,GRID!$A$18:$A$29,0),MATCH(1,($U$2=GRID!$B$1:$U$1)*(КАЛЕНДАРЬ!AJ11=GRID!$B$3:$U$3),0))*GRID!$H$45,
ROUNDUP(INDEX(GRID!$B$18:$U$29,MATCH(C$7,GRID!$A$18:$A$29,0),MATCH(1,($U$2=GRID!$B$1:$U$1)*(КАЛЕНДАРЬ!AJ11=GRID!$B$3:$U$3),0))*GRID!$H$45*(1-GRID!$H$46),0))</f>
        <v>24750</v>
      </c>
      <c r="E369" s="5" cm="1">
        <f t="array" ref="E369">IF($I$2="Длительное проживание от 10 ночей ",
INDEX(GRID!$B$4:$U$15,MATCH(E$7,GRID!$A$4:$A$15,0),MATCH(1,($U$2=GRID!$B$1:$U$1)*(КАЛЕНДАРЬ!AJ11=GRID!$B$3:$U$3),0))*GRID!$H$45,
ROUNDUP(INDEX(GRID!$B$4:$U$15,MATCH(E$7,GRID!$A$4:$A$15,0),MATCH(1,($U$2=GRID!$B$1:$U$1)*(КАЛЕНДАРЬ!AJ11=GRID!$B$3:$U$3),0))*GRID!$H$45*(1-GRID!$H$46),0))</f>
        <v>24480</v>
      </c>
      <c r="F369" s="5" cm="1">
        <f t="array" ref="F369">IF($I$2="Длительное проживание от 10 ночей ",
INDEX(GRID!$B$18:$U$29,MATCH(E$7,GRID!$A$18:$A$29,0),MATCH(1,($U$2=GRID!$B$1:$U$1)*(КАЛЕНДАРЬ!AJ11=GRID!$B$3:$U$3),0))*GRID!$H$45,
ROUNDUP(INDEX(GRID!$B$18:$U$29,MATCH(E$7,GRID!$A$18:$A$29,0),MATCH(1,($U$2=GRID!$B$1:$U$1)*(КАЛЕНДАРЬ!AJ11=GRID!$B$3:$U$3),0))*GRID!$H$45*(1-GRID!$H$46),0))</f>
        <v>28980</v>
      </c>
      <c r="G369" s="50" t="s">
        <v>105</v>
      </c>
      <c r="H369" s="50" t="s">
        <v>105</v>
      </c>
      <c r="I369" s="5" cm="1">
        <f t="array" ref="I369">IF($I$2="Длительное проживание от 10 ночей ",
INDEX(GRID!$B$4:$U$15,MATCH(I$7,GRID!$A$4:$A$15,0),MATCH(1,($U$2=GRID!$B$1:$U$1)*(КАЛЕНДАРЬ!AJ11=GRID!$B$3:$U$3),0))*GRID!$H$45,
ROUNDUP(INDEX(GRID!$B$4:$U$15,MATCH(I$7,GRID!$A$4:$A$15,0),MATCH(1,($U$2=GRID!$B$1:$U$1)*(КАЛЕНДАРЬ!AJ11=GRID!$B$3:$U$3),0))*GRID!$H$45*(1-GRID!$H$46),0))</f>
        <v>32580</v>
      </c>
      <c r="J369" s="5" cm="1">
        <f t="array" ref="J369">IF($I$2="Длительное проживание от 10 ночей ",
INDEX(GRID!$B$18:$U$29,MATCH(I$7,GRID!$A$18:$A$29,0),MATCH(1,($U$2=GRID!$B$1:$U$1)*(КАЛЕНДАРЬ!AJ11=GRID!$B$3:$U$3),0))*GRID!$H$45,
ROUNDUP(INDEX(GRID!$B$18:$U$29,MATCH(I$7,GRID!$A$18:$A$29,0),MATCH(1,($U$2=GRID!$B$1:$U$1)*(КАЛЕНДАРЬ!AJ11=GRID!$B$3:$U$3),0))*GRID!$H$45*(1-GRID!$H$46),0))</f>
        <v>37080</v>
      </c>
      <c r="K369" s="50" t="s">
        <v>105</v>
      </c>
      <c r="L369" s="50" t="s">
        <v>105</v>
      </c>
      <c r="M369" s="5" cm="1">
        <f t="array" ref="M369">IF($I$2="Длительное проживание от 10 ночей ",
INDEX(GRID!$B$4:$U$15,MATCH(M$7,GRID!$A$4:$A$15,0),MATCH(1,($U$2=GRID!$B$1:$U$1)*(КАЛЕНДАРЬ!AJ11=GRID!$B$3:$U$3),0))*GRID!$H$45,
ROUNDUP(INDEX(GRID!$B$4:$U$15,MATCH(M$7,GRID!$A$4:$A$15,0),MATCH(1,($U$2=GRID!$B$1:$U$1)*(КАЛЕНДАРЬ!AJ11=GRID!$B$3:$U$3),0))*GRID!$H$45*(1-GRID!$H$46),0))</f>
        <v>55080</v>
      </c>
      <c r="N369" s="5" cm="1">
        <f t="array" ref="N369">IF($I$2="Длительное проживание от 10 ночей ",
INDEX(GRID!$B$18:$U$29,MATCH(M$7,GRID!$A$18:$A$29,0),MATCH(1,($U$2=GRID!$B$1:$U$1)*(КАЛЕНДАРЬ!AJ11=GRID!$B$3:$U$3),0))*GRID!$H$45,
ROUNDUP(INDEX(GRID!$B$18:$U$29,MATCH(M$7,GRID!$A$18:$A$29,0),MATCH(1,($U$2=GRID!$B$1:$U$1)*(КАЛЕНДАРЬ!AJ11=GRID!$B$3:$U$3),0))*GRID!$H$45*(1-GRID!$H$46),0))</f>
        <v>59580</v>
      </c>
      <c r="O369" s="50" t="s">
        <v>105</v>
      </c>
      <c r="P369" s="5" cm="1">
        <f t="array" ref="P369">IF($I$2="Длительное проживание от 10 ночей ",
INDEX(GRID!$B$4:$U$15,MATCH(P$7,GRID!$A$4:$A$15,0),MATCH(1,($U$2=GRID!$B$1:$U$1)*(КАЛЕНДАРЬ!AJ11=GRID!$B$3:$U$3),0))*GRID!$H$45,
ROUNDUP(INDEX(GRID!$B$4:$U$15,MATCH(P$7,GRID!$A$4:$A$15,0),MATCH(1,($U$2=GRID!$B$1:$U$1)*(КАЛЕНДАРЬ!AJ11=GRID!$B$3:$U$3),0))*GRID!$H$45*(1-GRID!$H$46),0))</f>
        <v>120960</v>
      </c>
      <c r="Q369" s="5" cm="1">
        <f t="array" ref="Q369">IF($I$2="Длительное проживание от 10 ночей ",
INDEX(GRID!$B$4:$U$15,MATCH(Q$7,GRID!$A$4:$A$15,0),MATCH(1,($U$2=GRID!$B$1:$U$1)*(КАЛЕНДАРЬ!AJ11=GRID!$B$3:$U$3),0))*GRID!$H$45,
ROUNDUP(INDEX(GRID!$B$4:$U$15,MATCH(Q$7,GRID!$A$4:$A$15,0),MATCH(1,($U$2=GRID!$B$1:$U$1)*(КАЛЕНДАРЬ!AJ11=GRID!$B$3:$U$3),0))*GRID!$H$45*(1-GRID!$H$46),0))</f>
        <v>142560</v>
      </c>
      <c r="R369" s="50" t="s">
        <v>105</v>
      </c>
      <c r="S369" s="50" t="s">
        <v>105</v>
      </c>
      <c r="T369" s="50" t="s">
        <v>105</v>
      </c>
    </row>
    <row r="370" spans="1:20" hidden="1">
      <c r="A370" s="56" t="s">
        <v>13</v>
      </c>
      <c r="B370" s="57">
        <v>9</v>
      </c>
      <c r="C370" s="5" cm="1">
        <f t="array" ref="C370">IF($I$2="Длительное проживание от 10 ночей ",
INDEX(GRID!$B$4:$U$15,MATCH(C$7,GRID!$A$4:$A$15,0),MATCH(1,($U$2=GRID!$B$1:$U$1)*(КАЛЕНДАРЬ!AJ12=GRID!$B$3:$U$3),0))*GRID!$H$45,
ROUNDUP(INDEX(GRID!$B$4:$U$15,MATCH(C$7,GRID!$A$4:$A$15,0),MATCH(1,($U$2=GRID!$B$1:$U$1)*(КАЛЕНДАРЬ!AJ12=GRID!$B$3:$U$3),0))*GRID!$H$45*(1-GRID!$H$46),0))</f>
        <v>20250</v>
      </c>
      <c r="D370" s="5" cm="1">
        <f t="array" ref="D370">IF($I$2="Длительное проживание от 10 ночей ",
INDEX(GRID!$B$18:$U$29,MATCH(C$7,GRID!$A$18:$A$29,0),MATCH(1,($U$2=GRID!$B$1:$U$1)*(КАЛЕНДАРЬ!AJ12=GRID!$B$3:$U$3),0))*GRID!$H$45,
ROUNDUP(INDEX(GRID!$B$18:$U$29,MATCH(C$7,GRID!$A$18:$A$29,0),MATCH(1,($U$2=GRID!$B$1:$U$1)*(КАЛЕНДАРЬ!AJ12=GRID!$B$3:$U$3),0))*GRID!$H$45*(1-GRID!$H$46),0))</f>
        <v>24750</v>
      </c>
      <c r="E370" s="5" cm="1">
        <f t="array" ref="E370">IF($I$2="Длительное проживание от 10 ночей ",
INDEX(GRID!$B$4:$U$15,MATCH(E$7,GRID!$A$4:$A$15,0),MATCH(1,($U$2=GRID!$B$1:$U$1)*(КАЛЕНДАРЬ!AJ12=GRID!$B$3:$U$3),0))*GRID!$H$45,
ROUNDUP(INDEX(GRID!$B$4:$U$15,MATCH(E$7,GRID!$A$4:$A$15,0),MATCH(1,($U$2=GRID!$B$1:$U$1)*(КАЛЕНДАРЬ!AJ12=GRID!$B$3:$U$3),0))*GRID!$H$45*(1-GRID!$H$46),0))</f>
        <v>24480</v>
      </c>
      <c r="F370" s="5" cm="1">
        <f t="array" ref="F370">IF($I$2="Длительное проживание от 10 ночей ",
INDEX(GRID!$B$18:$U$29,MATCH(E$7,GRID!$A$18:$A$29,0),MATCH(1,($U$2=GRID!$B$1:$U$1)*(КАЛЕНДАРЬ!AJ12=GRID!$B$3:$U$3),0))*GRID!$H$45,
ROUNDUP(INDEX(GRID!$B$18:$U$29,MATCH(E$7,GRID!$A$18:$A$29,0),MATCH(1,($U$2=GRID!$B$1:$U$1)*(КАЛЕНДАРЬ!AJ12=GRID!$B$3:$U$3),0))*GRID!$H$45*(1-GRID!$H$46),0))</f>
        <v>28980</v>
      </c>
      <c r="G370" s="50" t="s">
        <v>105</v>
      </c>
      <c r="H370" s="50" t="s">
        <v>105</v>
      </c>
      <c r="I370" s="5" cm="1">
        <f t="array" ref="I370">IF($I$2="Длительное проживание от 10 ночей ",
INDEX(GRID!$B$4:$U$15,MATCH(I$7,GRID!$A$4:$A$15,0),MATCH(1,($U$2=GRID!$B$1:$U$1)*(КАЛЕНДАРЬ!AJ12=GRID!$B$3:$U$3),0))*GRID!$H$45,
ROUNDUP(INDEX(GRID!$B$4:$U$15,MATCH(I$7,GRID!$A$4:$A$15,0),MATCH(1,($U$2=GRID!$B$1:$U$1)*(КАЛЕНДАРЬ!AJ12=GRID!$B$3:$U$3),0))*GRID!$H$45*(1-GRID!$H$46),0))</f>
        <v>32580</v>
      </c>
      <c r="J370" s="5" cm="1">
        <f t="array" ref="J370">IF($I$2="Длительное проживание от 10 ночей ",
INDEX(GRID!$B$18:$U$29,MATCH(I$7,GRID!$A$18:$A$29,0),MATCH(1,($U$2=GRID!$B$1:$U$1)*(КАЛЕНДАРЬ!AJ12=GRID!$B$3:$U$3),0))*GRID!$H$45,
ROUNDUP(INDEX(GRID!$B$18:$U$29,MATCH(I$7,GRID!$A$18:$A$29,0),MATCH(1,($U$2=GRID!$B$1:$U$1)*(КАЛЕНДАРЬ!AJ12=GRID!$B$3:$U$3),0))*GRID!$H$45*(1-GRID!$H$46),0))</f>
        <v>37080</v>
      </c>
      <c r="K370" s="50" t="s">
        <v>105</v>
      </c>
      <c r="L370" s="50" t="s">
        <v>105</v>
      </c>
      <c r="M370" s="5" cm="1">
        <f t="array" ref="M370">IF($I$2="Длительное проживание от 10 ночей ",
INDEX(GRID!$B$4:$U$15,MATCH(M$7,GRID!$A$4:$A$15,0),MATCH(1,($U$2=GRID!$B$1:$U$1)*(КАЛЕНДАРЬ!AJ12=GRID!$B$3:$U$3),0))*GRID!$H$45,
ROUNDUP(INDEX(GRID!$B$4:$U$15,MATCH(M$7,GRID!$A$4:$A$15,0),MATCH(1,($U$2=GRID!$B$1:$U$1)*(КАЛЕНДАРЬ!AJ12=GRID!$B$3:$U$3),0))*GRID!$H$45*(1-GRID!$H$46),0))</f>
        <v>55080</v>
      </c>
      <c r="N370" s="5" cm="1">
        <f t="array" ref="N370">IF($I$2="Длительное проживание от 10 ночей ",
INDEX(GRID!$B$18:$U$29,MATCH(M$7,GRID!$A$18:$A$29,0),MATCH(1,($U$2=GRID!$B$1:$U$1)*(КАЛЕНДАРЬ!AJ12=GRID!$B$3:$U$3),0))*GRID!$H$45,
ROUNDUP(INDEX(GRID!$B$18:$U$29,MATCH(M$7,GRID!$A$18:$A$29,0),MATCH(1,($U$2=GRID!$B$1:$U$1)*(КАЛЕНДАРЬ!AJ12=GRID!$B$3:$U$3),0))*GRID!$H$45*(1-GRID!$H$46),0))</f>
        <v>59580</v>
      </c>
      <c r="O370" s="50" t="s">
        <v>105</v>
      </c>
      <c r="P370" s="5" cm="1">
        <f t="array" ref="P370">IF($I$2="Длительное проживание от 10 ночей ",
INDEX(GRID!$B$4:$U$15,MATCH(P$7,GRID!$A$4:$A$15,0),MATCH(1,($U$2=GRID!$B$1:$U$1)*(КАЛЕНДАРЬ!AJ12=GRID!$B$3:$U$3),0))*GRID!$H$45,
ROUNDUP(INDEX(GRID!$B$4:$U$15,MATCH(P$7,GRID!$A$4:$A$15,0),MATCH(1,($U$2=GRID!$B$1:$U$1)*(КАЛЕНДАРЬ!AJ12=GRID!$B$3:$U$3),0))*GRID!$H$45*(1-GRID!$H$46),0))</f>
        <v>120960</v>
      </c>
      <c r="Q370" s="5" cm="1">
        <f t="array" ref="Q370">IF($I$2="Длительное проживание от 10 ночей ",
INDEX(GRID!$B$4:$U$15,MATCH(Q$7,GRID!$A$4:$A$15,0),MATCH(1,($U$2=GRID!$B$1:$U$1)*(КАЛЕНДАРЬ!AJ12=GRID!$B$3:$U$3),0))*GRID!$H$45,
ROUNDUP(INDEX(GRID!$B$4:$U$15,MATCH(Q$7,GRID!$A$4:$A$15,0),MATCH(1,($U$2=GRID!$B$1:$U$1)*(КАЛЕНДАРЬ!AJ12=GRID!$B$3:$U$3),0))*GRID!$H$45*(1-GRID!$H$46),0))</f>
        <v>142560</v>
      </c>
      <c r="R370" s="50" t="s">
        <v>105</v>
      </c>
      <c r="S370" s="50" t="s">
        <v>105</v>
      </c>
      <c r="T370" s="50" t="s">
        <v>105</v>
      </c>
    </row>
    <row r="371" spans="1:20">
      <c r="A371" s="56" t="s">
        <v>14</v>
      </c>
      <c r="B371" s="57">
        <v>10</v>
      </c>
      <c r="C371" s="5" cm="1">
        <f t="array" ref="C371">IF($I$2="Длительное проживание от 10 ночей ",
INDEX(GRID!$B$4:$U$15,MATCH(C$7,GRID!$A$4:$A$15,0),MATCH(1,($U$2=GRID!$B$1:$U$1)*(КАЛЕНДАРЬ!AJ13=GRID!$B$3:$U$3),0))*GRID!$H$45,
ROUNDUP(INDEX(GRID!$B$4:$U$15,MATCH(C$7,GRID!$A$4:$A$15,0),MATCH(1,($U$2=GRID!$B$1:$U$1)*(КАЛЕНДАРЬ!AJ13=GRID!$B$3:$U$3),0))*GRID!$H$45*(1-GRID!$H$46),0))</f>
        <v>20250</v>
      </c>
      <c r="D371" s="5" cm="1">
        <f t="array" ref="D371">IF($I$2="Длительное проживание от 10 ночей ",
INDEX(GRID!$B$18:$U$29,MATCH(C$7,GRID!$A$18:$A$29,0),MATCH(1,($U$2=GRID!$B$1:$U$1)*(КАЛЕНДАРЬ!AJ13=GRID!$B$3:$U$3),0))*GRID!$H$45,
ROUNDUP(INDEX(GRID!$B$18:$U$29,MATCH(C$7,GRID!$A$18:$A$29,0),MATCH(1,($U$2=GRID!$B$1:$U$1)*(КАЛЕНДАРЬ!AJ13=GRID!$B$3:$U$3),0))*GRID!$H$45*(1-GRID!$H$46),0))</f>
        <v>24750</v>
      </c>
      <c r="E371" s="5" cm="1">
        <f t="array" ref="E371">IF($I$2="Длительное проживание от 10 ночей ",
INDEX(GRID!$B$4:$U$15,MATCH(E$7,GRID!$A$4:$A$15,0),MATCH(1,($U$2=GRID!$B$1:$U$1)*(КАЛЕНДАРЬ!AJ13=GRID!$B$3:$U$3),0))*GRID!$H$45,
ROUNDUP(INDEX(GRID!$B$4:$U$15,MATCH(E$7,GRID!$A$4:$A$15,0),MATCH(1,($U$2=GRID!$B$1:$U$1)*(КАЛЕНДАРЬ!AJ13=GRID!$B$3:$U$3),0))*GRID!$H$45*(1-GRID!$H$46),0))</f>
        <v>24480</v>
      </c>
      <c r="F371" s="5" cm="1">
        <f t="array" ref="F371">IF($I$2="Длительное проживание от 10 ночей ",
INDEX(GRID!$B$18:$U$29,MATCH(E$7,GRID!$A$18:$A$29,0),MATCH(1,($U$2=GRID!$B$1:$U$1)*(КАЛЕНДАРЬ!AJ13=GRID!$B$3:$U$3),0))*GRID!$H$45,
ROUNDUP(INDEX(GRID!$B$18:$U$29,MATCH(E$7,GRID!$A$18:$A$29,0),MATCH(1,($U$2=GRID!$B$1:$U$1)*(КАЛЕНДАРЬ!AJ13=GRID!$B$3:$U$3),0))*GRID!$H$45*(1-GRID!$H$46),0))</f>
        <v>28980</v>
      </c>
      <c r="G371" s="50" t="s">
        <v>105</v>
      </c>
      <c r="H371" s="50" t="s">
        <v>105</v>
      </c>
      <c r="I371" s="5" cm="1">
        <f t="array" ref="I371">IF($I$2="Длительное проживание от 10 ночей ",
INDEX(GRID!$B$4:$U$15,MATCH(I$7,GRID!$A$4:$A$15,0),MATCH(1,($U$2=GRID!$B$1:$U$1)*(КАЛЕНДАРЬ!AJ13=GRID!$B$3:$U$3),0))*GRID!$H$45,
ROUNDUP(INDEX(GRID!$B$4:$U$15,MATCH(I$7,GRID!$A$4:$A$15,0),MATCH(1,($U$2=GRID!$B$1:$U$1)*(КАЛЕНДАРЬ!AJ13=GRID!$B$3:$U$3),0))*GRID!$H$45*(1-GRID!$H$46),0))</f>
        <v>32580</v>
      </c>
      <c r="J371" s="5" cm="1">
        <f t="array" ref="J371">IF($I$2="Длительное проживание от 10 ночей ",
INDEX(GRID!$B$18:$U$29,MATCH(I$7,GRID!$A$18:$A$29,0),MATCH(1,($U$2=GRID!$B$1:$U$1)*(КАЛЕНДАРЬ!AJ13=GRID!$B$3:$U$3),0))*GRID!$H$45,
ROUNDUP(INDEX(GRID!$B$18:$U$29,MATCH(I$7,GRID!$A$18:$A$29,0),MATCH(1,($U$2=GRID!$B$1:$U$1)*(КАЛЕНДАРЬ!AJ13=GRID!$B$3:$U$3),0))*GRID!$H$45*(1-GRID!$H$46),0))</f>
        <v>37080</v>
      </c>
      <c r="K371" s="50" t="s">
        <v>105</v>
      </c>
      <c r="L371" s="50" t="s">
        <v>105</v>
      </c>
      <c r="M371" s="5" cm="1">
        <f t="array" ref="M371">IF($I$2="Длительное проживание от 10 ночей ",
INDEX(GRID!$B$4:$U$15,MATCH(M$7,GRID!$A$4:$A$15,0),MATCH(1,($U$2=GRID!$B$1:$U$1)*(КАЛЕНДАРЬ!AJ13=GRID!$B$3:$U$3),0))*GRID!$H$45,
ROUNDUP(INDEX(GRID!$B$4:$U$15,MATCH(M$7,GRID!$A$4:$A$15,0),MATCH(1,($U$2=GRID!$B$1:$U$1)*(КАЛЕНДАРЬ!AJ13=GRID!$B$3:$U$3),0))*GRID!$H$45*(1-GRID!$H$46),0))</f>
        <v>55080</v>
      </c>
      <c r="N371" s="5" cm="1">
        <f t="array" ref="N371">IF($I$2="Длительное проживание от 10 ночей ",
INDEX(GRID!$B$18:$U$29,MATCH(M$7,GRID!$A$18:$A$29,0),MATCH(1,($U$2=GRID!$B$1:$U$1)*(КАЛЕНДАРЬ!AJ13=GRID!$B$3:$U$3),0))*GRID!$H$45,
ROUNDUP(INDEX(GRID!$B$18:$U$29,MATCH(M$7,GRID!$A$18:$A$29,0),MATCH(1,($U$2=GRID!$B$1:$U$1)*(КАЛЕНДАРЬ!AJ13=GRID!$B$3:$U$3),0))*GRID!$H$45*(1-GRID!$H$46),0))</f>
        <v>59580</v>
      </c>
      <c r="O371" s="50" t="s">
        <v>105</v>
      </c>
      <c r="P371" s="5" cm="1">
        <f t="array" ref="P371">IF($I$2="Длительное проживание от 10 ночей ",
INDEX(GRID!$B$4:$U$15,MATCH(P$7,GRID!$A$4:$A$15,0),MATCH(1,($U$2=GRID!$B$1:$U$1)*(КАЛЕНДАРЬ!AJ13=GRID!$B$3:$U$3),0))*GRID!$H$45,
ROUNDUP(INDEX(GRID!$B$4:$U$15,MATCH(P$7,GRID!$A$4:$A$15,0),MATCH(1,($U$2=GRID!$B$1:$U$1)*(КАЛЕНДАРЬ!AJ13=GRID!$B$3:$U$3),0))*GRID!$H$45*(1-GRID!$H$46),0))</f>
        <v>120960</v>
      </c>
      <c r="Q371" s="5" cm="1">
        <f t="array" ref="Q371">IF($I$2="Длительное проживание от 10 ночей ",
INDEX(GRID!$B$4:$U$15,MATCH(Q$7,GRID!$A$4:$A$15,0),MATCH(1,($U$2=GRID!$B$1:$U$1)*(КАЛЕНДАРЬ!AJ13=GRID!$B$3:$U$3),0))*GRID!$H$45,
ROUNDUP(INDEX(GRID!$B$4:$U$15,MATCH(Q$7,GRID!$A$4:$A$15,0),MATCH(1,($U$2=GRID!$B$1:$U$1)*(КАЛЕНДАРЬ!AJ13=GRID!$B$3:$U$3),0))*GRID!$H$45*(1-GRID!$H$46),0))</f>
        <v>142560</v>
      </c>
      <c r="R371" s="50" t="s">
        <v>105</v>
      </c>
      <c r="S371" s="50" t="s">
        <v>105</v>
      </c>
      <c r="T371" s="50" t="s">
        <v>105</v>
      </c>
    </row>
    <row r="372" spans="1:20">
      <c r="A372" s="56" t="s">
        <v>15</v>
      </c>
      <c r="B372" s="57">
        <v>11</v>
      </c>
      <c r="C372" s="5" cm="1">
        <f t="array" ref="C372">IF($I$2="Длительное проживание от 10 ночей ",
INDEX(GRID!$B$4:$U$15,MATCH(C$7,GRID!$A$4:$A$15,0),MATCH(1,($U$2=GRID!$B$1:$U$1)*(КАЛЕНДАРЬ!AJ14=GRID!$B$3:$U$3),0))*GRID!$H$45,
ROUNDUP(INDEX(GRID!$B$4:$U$15,MATCH(C$7,GRID!$A$4:$A$15,0),MATCH(1,($U$2=GRID!$B$1:$U$1)*(КАЛЕНДАРЬ!AJ14=GRID!$B$3:$U$3),0))*GRID!$H$45*(1-GRID!$H$46),0))</f>
        <v>20250</v>
      </c>
      <c r="D372" s="5" cm="1">
        <f t="array" ref="D372">IF($I$2="Длительное проживание от 10 ночей ",
INDEX(GRID!$B$18:$U$29,MATCH(C$7,GRID!$A$18:$A$29,0),MATCH(1,($U$2=GRID!$B$1:$U$1)*(КАЛЕНДАРЬ!AJ14=GRID!$B$3:$U$3),0))*GRID!$H$45,
ROUNDUP(INDEX(GRID!$B$18:$U$29,MATCH(C$7,GRID!$A$18:$A$29,0),MATCH(1,($U$2=GRID!$B$1:$U$1)*(КАЛЕНДАРЬ!AJ14=GRID!$B$3:$U$3),0))*GRID!$H$45*(1-GRID!$H$46),0))</f>
        <v>24750</v>
      </c>
      <c r="E372" s="5" cm="1">
        <f t="array" ref="E372">IF($I$2="Длительное проживание от 10 ночей ",
INDEX(GRID!$B$4:$U$15,MATCH(E$7,GRID!$A$4:$A$15,0),MATCH(1,($U$2=GRID!$B$1:$U$1)*(КАЛЕНДАРЬ!AJ14=GRID!$B$3:$U$3),0))*GRID!$H$45,
ROUNDUP(INDEX(GRID!$B$4:$U$15,MATCH(E$7,GRID!$A$4:$A$15,0),MATCH(1,($U$2=GRID!$B$1:$U$1)*(КАЛЕНДАРЬ!AJ14=GRID!$B$3:$U$3),0))*GRID!$H$45*(1-GRID!$H$46),0))</f>
        <v>24480</v>
      </c>
      <c r="F372" s="5" cm="1">
        <f t="array" ref="F372">IF($I$2="Длительное проживание от 10 ночей ",
INDEX(GRID!$B$18:$U$29,MATCH(E$7,GRID!$A$18:$A$29,0),MATCH(1,($U$2=GRID!$B$1:$U$1)*(КАЛЕНДАРЬ!AJ14=GRID!$B$3:$U$3),0))*GRID!$H$45,
ROUNDUP(INDEX(GRID!$B$18:$U$29,MATCH(E$7,GRID!$A$18:$A$29,0),MATCH(1,($U$2=GRID!$B$1:$U$1)*(КАЛЕНДАРЬ!AJ14=GRID!$B$3:$U$3),0))*GRID!$H$45*(1-GRID!$H$46),0))</f>
        <v>28980</v>
      </c>
      <c r="G372" s="50" t="s">
        <v>105</v>
      </c>
      <c r="H372" s="50" t="s">
        <v>105</v>
      </c>
      <c r="I372" s="5" cm="1">
        <f t="array" ref="I372">IF($I$2="Длительное проживание от 10 ночей ",
INDEX(GRID!$B$4:$U$15,MATCH(I$7,GRID!$A$4:$A$15,0),MATCH(1,($U$2=GRID!$B$1:$U$1)*(КАЛЕНДАРЬ!AJ14=GRID!$B$3:$U$3),0))*GRID!$H$45,
ROUNDUP(INDEX(GRID!$B$4:$U$15,MATCH(I$7,GRID!$A$4:$A$15,0),MATCH(1,($U$2=GRID!$B$1:$U$1)*(КАЛЕНДАРЬ!AJ14=GRID!$B$3:$U$3),0))*GRID!$H$45*(1-GRID!$H$46),0))</f>
        <v>32580</v>
      </c>
      <c r="J372" s="5" cm="1">
        <f t="array" ref="J372">IF($I$2="Длительное проживание от 10 ночей ",
INDEX(GRID!$B$18:$U$29,MATCH(I$7,GRID!$A$18:$A$29,0),MATCH(1,($U$2=GRID!$B$1:$U$1)*(КАЛЕНДАРЬ!AJ14=GRID!$B$3:$U$3),0))*GRID!$H$45,
ROUNDUP(INDEX(GRID!$B$18:$U$29,MATCH(I$7,GRID!$A$18:$A$29,0),MATCH(1,($U$2=GRID!$B$1:$U$1)*(КАЛЕНДАРЬ!AJ14=GRID!$B$3:$U$3),0))*GRID!$H$45*(1-GRID!$H$46),0))</f>
        <v>37080</v>
      </c>
      <c r="K372" s="50" t="s">
        <v>105</v>
      </c>
      <c r="L372" s="50" t="s">
        <v>105</v>
      </c>
      <c r="M372" s="5" cm="1">
        <f t="array" ref="M372">IF($I$2="Длительное проживание от 10 ночей ",
INDEX(GRID!$B$4:$U$15,MATCH(M$7,GRID!$A$4:$A$15,0),MATCH(1,($U$2=GRID!$B$1:$U$1)*(КАЛЕНДАРЬ!AJ14=GRID!$B$3:$U$3),0))*GRID!$H$45,
ROUNDUP(INDEX(GRID!$B$4:$U$15,MATCH(M$7,GRID!$A$4:$A$15,0),MATCH(1,($U$2=GRID!$B$1:$U$1)*(КАЛЕНДАРЬ!AJ14=GRID!$B$3:$U$3),0))*GRID!$H$45*(1-GRID!$H$46),0))</f>
        <v>55080</v>
      </c>
      <c r="N372" s="5" cm="1">
        <f t="array" ref="N372">IF($I$2="Длительное проживание от 10 ночей ",
INDEX(GRID!$B$18:$U$29,MATCH(M$7,GRID!$A$18:$A$29,0),MATCH(1,($U$2=GRID!$B$1:$U$1)*(КАЛЕНДАРЬ!AJ14=GRID!$B$3:$U$3),0))*GRID!$H$45,
ROUNDUP(INDEX(GRID!$B$18:$U$29,MATCH(M$7,GRID!$A$18:$A$29,0),MATCH(1,($U$2=GRID!$B$1:$U$1)*(КАЛЕНДАРЬ!AJ14=GRID!$B$3:$U$3),0))*GRID!$H$45*(1-GRID!$H$46),0))</f>
        <v>59580</v>
      </c>
      <c r="O372" s="50" t="s">
        <v>105</v>
      </c>
      <c r="P372" s="5" cm="1">
        <f t="array" ref="P372">IF($I$2="Длительное проживание от 10 ночей ",
INDEX(GRID!$B$4:$U$15,MATCH(P$7,GRID!$A$4:$A$15,0),MATCH(1,($U$2=GRID!$B$1:$U$1)*(КАЛЕНДАРЬ!AJ14=GRID!$B$3:$U$3),0))*GRID!$H$45,
ROUNDUP(INDEX(GRID!$B$4:$U$15,MATCH(P$7,GRID!$A$4:$A$15,0),MATCH(1,($U$2=GRID!$B$1:$U$1)*(КАЛЕНДАРЬ!AJ14=GRID!$B$3:$U$3),0))*GRID!$H$45*(1-GRID!$H$46),0))</f>
        <v>120960</v>
      </c>
      <c r="Q372" s="5" cm="1">
        <f t="array" ref="Q372">IF($I$2="Длительное проживание от 10 ночей ",
INDEX(GRID!$B$4:$U$15,MATCH(Q$7,GRID!$A$4:$A$15,0),MATCH(1,($U$2=GRID!$B$1:$U$1)*(КАЛЕНДАРЬ!AJ14=GRID!$B$3:$U$3),0))*GRID!$H$45,
ROUNDUP(INDEX(GRID!$B$4:$U$15,MATCH(Q$7,GRID!$A$4:$A$15,0),MATCH(1,($U$2=GRID!$B$1:$U$1)*(КАЛЕНДАРЬ!AJ14=GRID!$B$3:$U$3),0))*GRID!$H$45*(1-GRID!$H$46),0))</f>
        <v>142560</v>
      </c>
      <c r="R372" s="50" t="s">
        <v>105</v>
      </c>
      <c r="S372" s="50" t="s">
        <v>105</v>
      </c>
      <c r="T372" s="50" t="s">
        <v>105</v>
      </c>
    </row>
    <row r="373" spans="1:20">
      <c r="A373" s="56" t="s">
        <v>16</v>
      </c>
      <c r="B373" s="57">
        <v>12</v>
      </c>
      <c r="C373" s="5" cm="1">
        <f t="array" ref="C373">IF($I$2="Длительное проживание от 10 ночей ",
INDEX(GRID!$B$4:$U$15,MATCH(C$7,GRID!$A$4:$A$15,0),MATCH(1,($U$2=GRID!$B$1:$U$1)*(КАЛЕНДАРЬ!AJ15=GRID!$B$3:$U$3),0))*GRID!$H$45,
ROUNDUP(INDEX(GRID!$B$4:$U$15,MATCH(C$7,GRID!$A$4:$A$15,0),MATCH(1,($U$2=GRID!$B$1:$U$1)*(КАЛЕНДАРЬ!AJ15=GRID!$B$3:$U$3),0))*GRID!$H$45*(1-GRID!$H$46),0))</f>
        <v>22500</v>
      </c>
      <c r="D373" s="5" cm="1">
        <f t="array" ref="D373">IF($I$2="Длительное проживание от 10 ночей ",
INDEX(GRID!$B$18:$U$29,MATCH(C$7,GRID!$A$18:$A$29,0),MATCH(1,($U$2=GRID!$B$1:$U$1)*(КАЛЕНДАРЬ!AJ15=GRID!$B$3:$U$3),0))*GRID!$H$45,
ROUNDUP(INDEX(GRID!$B$18:$U$29,MATCH(C$7,GRID!$A$18:$A$29,0),MATCH(1,($U$2=GRID!$B$1:$U$1)*(КАЛЕНДАРЬ!AJ15=GRID!$B$3:$U$3),0))*GRID!$H$45*(1-GRID!$H$46),0))</f>
        <v>27000</v>
      </c>
      <c r="E373" s="5" cm="1">
        <f t="array" ref="E373">IF($I$2="Длительное проживание от 10 ночей ",
INDEX(GRID!$B$4:$U$15,MATCH(E$7,GRID!$A$4:$A$15,0),MATCH(1,($U$2=GRID!$B$1:$U$1)*(КАЛЕНДАРЬ!AJ15=GRID!$B$3:$U$3),0))*GRID!$H$45,
ROUNDUP(INDEX(GRID!$B$4:$U$15,MATCH(E$7,GRID!$A$4:$A$15,0),MATCH(1,($U$2=GRID!$B$1:$U$1)*(КАЛЕНДАРЬ!AJ15=GRID!$B$3:$U$3),0))*GRID!$H$45*(1-GRID!$H$46),0))</f>
        <v>27000</v>
      </c>
      <c r="F373" s="5" cm="1">
        <f t="array" ref="F373">IF($I$2="Длительное проживание от 10 ночей ",
INDEX(GRID!$B$18:$U$29,MATCH(E$7,GRID!$A$18:$A$29,0),MATCH(1,($U$2=GRID!$B$1:$U$1)*(КАЛЕНДАРЬ!AJ15=GRID!$B$3:$U$3),0))*GRID!$H$45,
ROUNDUP(INDEX(GRID!$B$18:$U$29,MATCH(E$7,GRID!$A$18:$A$29,0),MATCH(1,($U$2=GRID!$B$1:$U$1)*(КАЛЕНДАРЬ!AJ15=GRID!$B$3:$U$3),0))*GRID!$H$45*(1-GRID!$H$46),0))</f>
        <v>31500</v>
      </c>
      <c r="G373" s="50" t="s">
        <v>105</v>
      </c>
      <c r="H373" s="50" t="s">
        <v>105</v>
      </c>
      <c r="I373" s="5" cm="1">
        <f t="array" ref="I373">IF($I$2="Длительное проживание от 10 ночей ",
INDEX(GRID!$B$4:$U$15,MATCH(I$7,GRID!$A$4:$A$15,0),MATCH(1,($U$2=GRID!$B$1:$U$1)*(КАЛЕНДАРЬ!AJ15=GRID!$B$3:$U$3),0))*GRID!$H$45,
ROUNDUP(INDEX(GRID!$B$4:$U$15,MATCH(I$7,GRID!$A$4:$A$15,0),MATCH(1,($U$2=GRID!$B$1:$U$1)*(КАЛЕНДАРЬ!AJ15=GRID!$B$3:$U$3),0))*GRID!$H$45*(1-GRID!$H$46),0))</f>
        <v>35730</v>
      </c>
      <c r="J373" s="5" cm="1">
        <f t="array" ref="J373">IF($I$2="Длительное проживание от 10 ночей ",
INDEX(GRID!$B$18:$U$29,MATCH(I$7,GRID!$A$18:$A$29,0),MATCH(1,($U$2=GRID!$B$1:$U$1)*(КАЛЕНДАРЬ!AJ15=GRID!$B$3:$U$3),0))*GRID!$H$45,
ROUNDUP(INDEX(GRID!$B$18:$U$29,MATCH(I$7,GRID!$A$18:$A$29,0),MATCH(1,($U$2=GRID!$B$1:$U$1)*(КАЛЕНДАРЬ!AJ15=GRID!$B$3:$U$3),0))*GRID!$H$45*(1-GRID!$H$46),0))</f>
        <v>40230</v>
      </c>
      <c r="K373" s="50" t="s">
        <v>105</v>
      </c>
      <c r="L373" s="50" t="s">
        <v>105</v>
      </c>
      <c r="M373" s="5" cm="1">
        <f t="array" ref="M373">IF($I$2="Длительное проживание от 10 ночей ",
INDEX(GRID!$B$4:$U$15,MATCH(M$7,GRID!$A$4:$A$15,0),MATCH(1,($U$2=GRID!$B$1:$U$1)*(КАЛЕНДАРЬ!AJ15=GRID!$B$3:$U$3),0))*GRID!$H$45,
ROUNDUP(INDEX(GRID!$B$4:$U$15,MATCH(M$7,GRID!$A$4:$A$15,0),MATCH(1,($U$2=GRID!$B$1:$U$1)*(КАЛЕНДАРЬ!AJ15=GRID!$B$3:$U$3),0))*GRID!$H$45*(1-GRID!$H$46),0))</f>
        <v>58680</v>
      </c>
      <c r="N373" s="5" cm="1">
        <f t="array" ref="N373">IF($I$2="Длительное проживание от 10 ночей ",
INDEX(GRID!$B$18:$U$29,MATCH(M$7,GRID!$A$18:$A$29,0),MATCH(1,($U$2=GRID!$B$1:$U$1)*(КАЛЕНДАРЬ!AJ15=GRID!$B$3:$U$3),0))*GRID!$H$45,
ROUNDUP(INDEX(GRID!$B$18:$U$29,MATCH(M$7,GRID!$A$18:$A$29,0),MATCH(1,($U$2=GRID!$B$1:$U$1)*(КАЛЕНДАРЬ!AJ15=GRID!$B$3:$U$3),0))*GRID!$H$45*(1-GRID!$H$46),0))</f>
        <v>63180</v>
      </c>
      <c r="O373" s="50" t="s">
        <v>105</v>
      </c>
      <c r="P373" s="5" cm="1">
        <f t="array" ref="P373">IF($I$2="Длительное проживание от 10 ночей ",
INDEX(GRID!$B$4:$U$15,MATCH(P$7,GRID!$A$4:$A$15,0),MATCH(1,($U$2=GRID!$B$1:$U$1)*(КАЛЕНДАРЬ!AJ15=GRID!$B$3:$U$3),0))*GRID!$H$45,
ROUNDUP(INDEX(GRID!$B$4:$U$15,MATCH(P$7,GRID!$A$4:$A$15,0),MATCH(1,($U$2=GRID!$B$1:$U$1)*(КАЛЕНДАРЬ!AJ15=GRID!$B$3:$U$3),0))*GRID!$H$45*(1-GRID!$H$46),0))</f>
        <v>125730</v>
      </c>
      <c r="Q373" s="5" cm="1">
        <f t="array" ref="Q373">IF($I$2="Длительное проживание от 10 ночей ",
INDEX(GRID!$B$4:$U$15,MATCH(Q$7,GRID!$A$4:$A$15,0),MATCH(1,($U$2=GRID!$B$1:$U$1)*(КАЛЕНДАРЬ!AJ15=GRID!$B$3:$U$3),0))*GRID!$H$45,
ROUNDUP(INDEX(GRID!$B$4:$U$15,MATCH(Q$7,GRID!$A$4:$A$15,0),MATCH(1,($U$2=GRID!$B$1:$U$1)*(КАЛЕНДАРЬ!AJ15=GRID!$B$3:$U$3),0))*GRID!$H$45*(1-GRID!$H$46),0))</f>
        <v>147960</v>
      </c>
      <c r="R373" s="50" t="s">
        <v>105</v>
      </c>
      <c r="S373" s="50" t="s">
        <v>105</v>
      </c>
      <c r="T373" s="50" t="s">
        <v>105</v>
      </c>
    </row>
    <row r="374" spans="1:20">
      <c r="A374" s="56" t="s">
        <v>17</v>
      </c>
      <c r="B374" s="57">
        <v>13</v>
      </c>
      <c r="C374" s="5" cm="1">
        <f t="array" ref="C374">IF($I$2="Длительное проживание от 10 ночей ",
INDEX(GRID!$B$4:$U$15,MATCH(C$7,GRID!$A$4:$A$15,0),MATCH(1,($U$2=GRID!$B$1:$U$1)*(КАЛЕНДАРЬ!AJ16=GRID!$B$3:$U$3),0))*GRID!$H$45,
ROUNDUP(INDEX(GRID!$B$4:$U$15,MATCH(C$7,GRID!$A$4:$A$15,0),MATCH(1,($U$2=GRID!$B$1:$U$1)*(КАЛЕНДАРЬ!AJ16=GRID!$B$3:$U$3),0))*GRID!$H$45*(1-GRID!$H$46),0))</f>
        <v>22500</v>
      </c>
      <c r="D374" s="5" cm="1">
        <f t="array" ref="D374">IF($I$2="Длительное проживание от 10 ночей ",
INDEX(GRID!$B$18:$U$29,MATCH(C$7,GRID!$A$18:$A$29,0),MATCH(1,($U$2=GRID!$B$1:$U$1)*(КАЛЕНДАРЬ!AJ16=GRID!$B$3:$U$3),0))*GRID!$H$45,
ROUNDUP(INDEX(GRID!$B$18:$U$29,MATCH(C$7,GRID!$A$18:$A$29,0),MATCH(1,($U$2=GRID!$B$1:$U$1)*(КАЛЕНДАРЬ!AJ16=GRID!$B$3:$U$3),0))*GRID!$H$45*(1-GRID!$H$46),0))</f>
        <v>27000</v>
      </c>
      <c r="E374" s="5" cm="1">
        <f t="array" ref="E374">IF($I$2="Длительное проживание от 10 ночей ",
INDEX(GRID!$B$4:$U$15,MATCH(E$7,GRID!$A$4:$A$15,0),MATCH(1,($U$2=GRID!$B$1:$U$1)*(КАЛЕНДАРЬ!AJ16=GRID!$B$3:$U$3),0))*GRID!$H$45,
ROUNDUP(INDEX(GRID!$B$4:$U$15,MATCH(E$7,GRID!$A$4:$A$15,0),MATCH(1,($U$2=GRID!$B$1:$U$1)*(КАЛЕНДАРЬ!AJ16=GRID!$B$3:$U$3),0))*GRID!$H$45*(1-GRID!$H$46),0))</f>
        <v>27000</v>
      </c>
      <c r="F374" s="5" cm="1">
        <f t="array" ref="F374">IF($I$2="Длительное проживание от 10 ночей ",
INDEX(GRID!$B$18:$U$29,MATCH(E$7,GRID!$A$18:$A$29,0),MATCH(1,($U$2=GRID!$B$1:$U$1)*(КАЛЕНДАРЬ!AJ16=GRID!$B$3:$U$3),0))*GRID!$H$45,
ROUNDUP(INDEX(GRID!$B$18:$U$29,MATCH(E$7,GRID!$A$18:$A$29,0),MATCH(1,($U$2=GRID!$B$1:$U$1)*(КАЛЕНДАРЬ!AJ16=GRID!$B$3:$U$3),0))*GRID!$H$45*(1-GRID!$H$46),0))</f>
        <v>31500</v>
      </c>
      <c r="G374" s="50" t="s">
        <v>105</v>
      </c>
      <c r="H374" s="50" t="s">
        <v>105</v>
      </c>
      <c r="I374" s="5" cm="1">
        <f t="array" ref="I374">IF($I$2="Длительное проживание от 10 ночей ",
INDEX(GRID!$B$4:$U$15,MATCH(I$7,GRID!$A$4:$A$15,0),MATCH(1,($U$2=GRID!$B$1:$U$1)*(КАЛЕНДАРЬ!AJ16=GRID!$B$3:$U$3),0))*GRID!$H$45,
ROUNDUP(INDEX(GRID!$B$4:$U$15,MATCH(I$7,GRID!$A$4:$A$15,0),MATCH(1,($U$2=GRID!$B$1:$U$1)*(КАЛЕНДАРЬ!AJ16=GRID!$B$3:$U$3),0))*GRID!$H$45*(1-GRID!$H$46),0))</f>
        <v>35730</v>
      </c>
      <c r="J374" s="5" cm="1">
        <f t="array" ref="J374">IF($I$2="Длительное проживание от 10 ночей ",
INDEX(GRID!$B$18:$U$29,MATCH(I$7,GRID!$A$18:$A$29,0),MATCH(1,($U$2=GRID!$B$1:$U$1)*(КАЛЕНДАРЬ!AJ16=GRID!$B$3:$U$3),0))*GRID!$H$45,
ROUNDUP(INDEX(GRID!$B$18:$U$29,MATCH(I$7,GRID!$A$18:$A$29,0),MATCH(1,($U$2=GRID!$B$1:$U$1)*(КАЛЕНДАРЬ!AJ16=GRID!$B$3:$U$3),0))*GRID!$H$45*(1-GRID!$H$46),0))</f>
        <v>40230</v>
      </c>
      <c r="K374" s="50" t="s">
        <v>105</v>
      </c>
      <c r="L374" s="50" t="s">
        <v>105</v>
      </c>
      <c r="M374" s="5" cm="1">
        <f t="array" ref="M374">IF($I$2="Длительное проживание от 10 ночей ",
INDEX(GRID!$B$4:$U$15,MATCH(M$7,GRID!$A$4:$A$15,0),MATCH(1,($U$2=GRID!$B$1:$U$1)*(КАЛЕНДАРЬ!AJ16=GRID!$B$3:$U$3),0))*GRID!$H$45,
ROUNDUP(INDEX(GRID!$B$4:$U$15,MATCH(M$7,GRID!$A$4:$A$15,0),MATCH(1,($U$2=GRID!$B$1:$U$1)*(КАЛЕНДАРЬ!AJ16=GRID!$B$3:$U$3),0))*GRID!$H$45*(1-GRID!$H$46),0))</f>
        <v>58680</v>
      </c>
      <c r="N374" s="5" cm="1">
        <f t="array" ref="N374">IF($I$2="Длительное проживание от 10 ночей ",
INDEX(GRID!$B$18:$U$29,MATCH(M$7,GRID!$A$18:$A$29,0),MATCH(1,($U$2=GRID!$B$1:$U$1)*(КАЛЕНДАРЬ!AJ16=GRID!$B$3:$U$3),0))*GRID!$H$45,
ROUNDUP(INDEX(GRID!$B$18:$U$29,MATCH(M$7,GRID!$A$18:$A$29,0),MATCH(1,($U$2=GRID!$B$1:$U$1)*(КАЛЕНДАРЬ!AJ16=GRID!$B$3:$U$3),0))*GRID!$H$45*(1-GRID!$H$46),0))</f>
        <v>63180</v>
      </c>
      <c r="O374" s="50" t="s">
        <v>105</v>
      </c>
      <c r="P374" s="5" cm="1">
        <f t="array" ref="P374">IF($I$2="Длительное проживание от 10 ночей ",
INDEX(GRID!$B$4:$U$15,MATCH(P$7,GRID!$A$4:$A$15,0),MATCH(1,($U$2=GRID!$B$1:$U$1)*(КАЛЕНДАРЬ!AJ16=GRID!$B$3:$U$3),0))*GRID!$H$45,
ROUNDUP(INDEX(GRID!$B$4:$U$15,MATCH(P$7,GRID!$A$4:$A$15,0),MATCH(1,($U$2=GRID!$B$1:$U$1)*(КАЛЕНДАРЬ!AJ16=GRID!$B$3:$U$3),0))*GRID!$H$45*(1-GRID!$H$46),0))</f>
        <v>125730</v>
      </c>
      <c r="Q374" s="5" cm="1">
        <f t="array" ref="Q374">IF($I$2="Длительное проживание от 10 ночей ",
INDEX(GRID!$B$4:$U$15,MATCH(Q$7,GRID!$A$4:$A$15,0),MATCH(1,($U$2=GRID!$B$1:$U$1)*(КАЛЕНДАРЬ!AJ16=GRID!$B$3:$U$3),0))*GRID!$H$45,
ROUNDUP(INDEX(GRID!$B$4:$U$15,MATCH(Q$7,GRID!$A$4:$A$15,0),MATCH(1,($U$2=GRID!$B$1:$U$1)*(КАЛЕНДАРЬ!AJ16=GRID!$B$3:$U$3),0))*GRID!$H$45*(1-GRID!$H$46),0))</f>
        <v>147960</v>
      </c>
      <c r="R374" s="50" t="s">
        <v>105</v>
      </c>
      <c r="S374" s="50" t="s">
        <v>105</v>
      </c>
      <c r="T374" s="50" t="s">
        <v>105</v>
      </c>
    </row>
    <row r="375" spans="1:20">
      <c r="A375" s="56" t="s">
        <v>11</v>
      </c>
      <c r="B375" s="57">
        <v>14</v>
      </c>
      <c r="C375" s="5" cm="1">
        <f t="array" ref="C375">IF($I$2="Длительное проживание от 10 ночей ",
INDEX(GRID!$B$4:$U$15,MATCH(C$7,GRID!$A$4:$A$15,0),MATCH(1,($U$2=GRID!$B$1:$U$1)*(КАЛЕНДАРЬ!AJ17=GRID!$B$3:$U$3),0))*GRID!$H$45,
ROUNDUP(INDEX(GRID!$B$4:$U$15,MATCH(C$7,GRID!$A$4:$A$15,0),MATCH(1,($U$2=GRID!$B$1:$U$1)*(КАЛЕНДАРЬ!AJ17=GRID!$B$3:$U$3),0))*GRID!$H$45*(1-GRID!$H$46),0))</f>
        <v>20250</v>
      </c>
      <c r="D375" s="5" cm="1">
        <f t="array" ref="D375">IF($I$2="Длительное проживание от 10 ночей ",
INDEX(GRID!$B$18:$U$29,MATCH(C$7,GRID!$A$18:$A$29,0),MATCH(1,($U$2=GRID!$B$1:$U$1)*(КАЛЕНДАРЬ!AJ17=GRID!$B$3:$U$3),0))*GRID!$H$45,
ROUNDUP(INDEX(GRID!$B$18:$U$29,MATCH(C$7,GRID!$A$18:$A$29,0),MATCH(1,($U$2=GRID!$B$1:$U$1)*(КАЛЕНДАРЬ!AJ17=GRID!$B$3:$U$3),0))*GRID!$H$45*(1-GRID!$H$46),0))</f>
        <v>24750</v>
      </c>
      <c r="E375" s="5" cm="1">
        <f t="array" ref="E375">IF($I$2="Длительное проживание от 10 ночей ",
INDEX(GRID!$B$4:$U$15,MATCH(E$7,GRID!$A$4:$A$15,0),MATCH(1,($U$2=GRID!$B$1:$U$1)*(КАЛЕНДАРЬ!AJ17=GRID!$B$3:$U$3),0))*GRID!$H$45,
ROUNDUP(INDEX(GRID!$B$4:$U$15,MATCH(E$7,GRID!$A$4:$A$15,0),MATCH(1,($U$2=GRID!$B$1:$U$1)*(КАЛЕНДАРЬ!AJ17=GRID!$B$3:$U$3),0))*GRID!$H$45*(1-GRID!$H$46),0))</f>
        <v>24480</v>
      </c>
      <c r="F375" s="5" cm="1">
        <f t="array" ref="F375">IF($I$2="Длительное проживание от 10 ночей ",
INDEX(GRID!$B$18:$U$29,MATCH(E$7,GRID!$A$18:$A$29,0),MATCH(1,($U$2=GRID!$B$1:$U$1)*(КАЛЕНДАРЬ!AJ17=GRID!$B$3:$U$3),0))*GRID!$H$45,
ROUNDUP(INDEX(GRID!$B$18:$U$29,MATCH(E$7,GRID!$A$18:$A$29,0),MATCH(1,($U$2=GRID!$B$1:$U$1)*(КАЛЕНДАРЬ!AJ17=GRID!$B$3:$U$3),0))*GRID!$H$45*(1-GRID!$H$46),0))</f>
        <v>28980</v>
      </c>
      <c r="G375" s="50" t="s">
        <v>105</v>
      </c>
      <c r="H375" s="50" t="s">
        <v>105</v>
      </c>
      <c r="I375" s="5" cm="1">
        <f t="array" ref="I375">IF($I$2="Длительное проживание от 10 ночей ",
INDEX(GRID!$B$4:$U$15,MATCH(I$7,GRID!$A$4:$A$15,0),MATCH(1,($U$2=GRID!$B$1:$U$1)*(КАЛЕНДАРЬ!AJ17=GRID!$B$3:$U$3),0))*GRID!$H$45,
ROUNDUP(INDEX(GRID!$B$4:$U$15,MATCH(I$7,GRID!$A$4:$A$15,0),MATCH(1,($U$2=GRID!$B$1:$U$1)*(КАЛЕНДАРЬ!AJ17=GRID!$B$3:$U$3),0))*GRID!$H$45*(1-GRID!$H$46),0))</f>
        <v>32580</v>
      </c>
      <c r="J375" s="5" cm="1">
        <f t="array" ref="J375">IF($I$2="Длительное проживание от 10 ночей ",
INDEX(GRID!$B$18:$U$29,MATCH(I$7,GRID!$A$18:$A$29,0),MATCH(1,($U$2=GRID!$B$1:$U$1)*(КАЛЕНДАРЬ!AJ17=GRID!$B$3:$U$3),0))*GRID!$H$45,
ROUNDUP(INDEX(GRID!$B$18:$U$29,MATCH(I$7,GRID!$A$18:$A$29,0),MATCH(1,($U$2=GRID!$B$1:$U$1)*(КАЛЕНДАРЬ!AJ17=GRID!$B$3:$U$3),0))*GRID!$H$45*(1-GRID!$H$46),0))</f>
        <v>37080</v>
      </c>
      <c r="K375" s="50" t="s">
        <v>105</v>
      </c>
      <c r="L375" s="50" t="s">
        <v>105</v>
      </c>
      <c r="M375" s="5" cm="1">
        <f t="array" ref="M375">IF($I$2="Длительное проживание от 10 ночей ",
INDEX(GRID!$B$4:$U$15,MATCH(M$7,GRID!$A$4:$A$15,0),MATCH(1,($U$2=GRID!$B$1:$U$1)*(КАЛЕНДАРЬ!AJ17=GRID!$B$3:$U$3),0))*GRID!$H$45,
ROUNDUP(INDEX(GRID!$B$4:$U$15,MATCH(M$7,GRID!$A$4:$A$15,0),MATCH(1,($U$2=GRID!$B$1:$U$1)*(КАЛЕНДАРЬ!AJ17=GRID!$B$3:$U$3),0))*GRID!$H$45*(1-GRID!$H$46),0))</f>
        <v>55080</v>
      </c>
      <c r="N375" s="5" cm="1">
        <f t="array" ref="N375">IF($I$2="Длительное проживание от 10 ночей ",
INDEX(GRID!$B$18:$U$29,MATCH(M$7,GRID!$A$18:$A$29,0),MATCH(1,($U$2=GRID!$B$1:$U$1)*(КАЛЕНДАРЬ!AJ17=GRID!$B$3:$U$3),0))*GRID!$H$45,
ROUNDUP(INDEX(GRID!$B$18:$U$29,MATCH(M$7,GRID!$A$18:$A$29,0),MATCH(1,($U$2=GRID!$B$1:$U$1)*(КАЛЕНДАРЬ!AJ17=GRID!$B$3:$U$3),0))*GRID!$H$45*(1-GRID!$H$46),0))</f>
        <v>59580</v>
      </c>
      <c r="O375" s="50" t="s">
        <v>105</v>
      </c>
      <c r="P375" s="5" cm="1">
        <f t="array" ref="P375">IF($I$2="Длительное проживание от 10 ночей ",
INDEX(GRID!$B$4:$U$15,MATCH(P$7,GRID!$A$4:$A$15,0),MATCH(1,($U$2=GRID!$B$1:$U$1)*(КАЛЕНДАРЬ!AJ17=GRID!$B$3:$U$3),0))*GRID!$H$45,
ROUNDUP(INDEX(GRID!$B$4:$U$15,MATCH(P$7,GRID!$A$4:$A$15,0),MATCH(1,($U$2=GRID!$B$1:$U$1)*(КАЛЕНДАРЬ!AJ17=GRID!$B$3:$U$3),0))*GRID!$H$45*(1-GRID!$H$46),0))</f>
        <v>120960</v>
      </c>
      <c r="Q375" s="5" cm="1">
        <f t="array" ref="Q375">IF($I$2="Длительное проживание от 10 ночей ",
INDEX(GRID!$B$4:$U$15,MATCH(Q$7,GRID!$A$4:$A$15,0),MATCH(1,($U$2=GRID!$B$1:$U$1)*(КАЛЕНДАРЬ!AJ17=GRID!$B$3:$U$3),0))*GRID!$H$45,
ROUNDUP(INDEX(GRID!$B$4:$U$15,MATCH(Q$7,GRID!$A$4:$A$15,0),MATCH(1,($U$2=GRID!$B$1:$U$1)*(КАЛЕНДАРЬ!AJ17=GRID!$B$3:$U$3),0))*GRID!$H$45*(1-GRID!$H$46),0))</f>
        <v>142560</v>
      </c>
      <c r="R375" s="50" t="s">
        <v>105</v>
      </c>
      <c r="S375" s="50" t="s">
        <v>105</v>
      </c>
      <c r="T375" s="50" t="s">
        <v>105</v>
      </c>
    </row>
    <row r="376" spans="1:20">
      <c r="A376" s="56" t="s">
        <v>12</v>
      </c>
      <c r="B376" s="57">
        <v>15</v>
      </c>
      <c r="C376" s="5" cm="1">
        <f t="array" ref="C376">IF($I$2="Длительное проживание от 10 ночей ",
INDEX(GRID!$B$4:$U$15,MATCH(C$7,GRID!$A$4:$A$15,0),MATCH(1,($U$2=GRID!$B$1:$U$1)*(КАЛЕНДАРЬ!AJ18=GRID!$B$3:$U$3),0))*GRID!$H$45,
ROUNDUP(INDEX(GRID!$B$4:$U$15,MATCH(C$7,GRID!$A$4:$A$15,0),MATCH(1,($U$2=GRID!$B$1:$U$1)*(КАЛЕНДАРЬ!AJ18=GRID!$B$3:$U$3),0))*GRID!$H$45*(1-GRID!$H$46),0))</f>
        <v>20250</v>
      </c>
      <c r="D376" s="5" cm="1">
        <f t="array" ref="D376">IF($I$2="Длительное проживание от 10 ночей ",
INDEX(GRID!$B$18:$U$29,MATCH(C$7,GRID!$A$18:$A$29,0),MATCH(1,($U$2=GRID!$B$1:$U$1)*(КАЛЕНДАРЬ!AJ18=GRID!$B$3:$U$3),0))*GRID!$H$45,
ROUNDUP(INDEX(GRID!$B$18:$U$29,MATCH(C$7,GRID!$A$18:$A$29,0),MATCH(1,($U$2=GRID!$B$1:$U$1)*(КАЛЕНДАРЬ!AJ18=GRID!$B$3:$U$3),0))*GRID!$H$45*(1-GRID!$H$46),0))</f>
        <v>24750</v>
      </c>
      <c r="E376" s="5" cm="1">
        <f t="array" ref="E376">IF($I$2="Длительное проживание от 10 ночей ",
INDEX(GRID!$B$4:$U$15,MATCH(E$7,GRID!$A$4:$A$15,0),MATCH(1,($U$2=GRID!$B$1:$U$1)*(КАЛЕНДАРЬ!AJ18=GRID!$B$3:$U$3),0))*GRID!$H$45,
ROUNDUP(INDEX(GRID!$B$4:$U$15,MATCH(E$7,GRID!$A$4:$A$15,0),MATCH(1,($U$2=GRID!$B$1:$U$1)*(КАЛЕНДАРЬ!AJ18=GRID!$B$3:$U$3),0))*GRID!$H$45*(1-GRID!$H$46),0))</f>
        <v>24480</v>
      </c>
      <c r="F376" s="5" cm="1">
        <f t="array" ref="F376">IF($I$2="Длительное проживание от 10 ночей ",
INDEX(GRID!$B$18:$U$29,MATCH(E$7,GRID!$A$18:$A$29,0),MATCH(1,($U$2=GRID!$B$1:$U$1)*(КАЛЕНДАРЬ!AJ18=GRID!$B$3:$U$3),0))*GRID!$H$45,
ROUNDUP(INDEX(GRID!$B$18:$U$29,MATCH(E$7,GRID!$A$18:$A$29,0),MATCH(1,($U$2=GRID!$B$1:$U$1)*(КАЛЕНДАРЬ!AJ18=GRID!$B$3:$U$3),0))*GRID!$H$45*(1-GRID!$H$46),0))</f>
        <v>28980</v>
      </c>
      <c r="G376" s="50" t="s">
        <v>105</v>
      </c>
      <c r="H376" s="50" t="s">
        <v>105</v>
      </c>
      <c r="I376" s="5" cm="1">
        <f t="array" ref="I376">IF($I$2="Длительное проживание от 10 ночей ",
INDEX(GRID!$B$4:$U$15,MATCH(I$7,GRID!$A$4:$A$15,0),MATCH(1,($U$2=GRID!$B$1:$U$1)*(КАЛЕНДАРЬ!AJ18=GRID!$B$3:$U$3),0))*GRID!$H$45,
ROUNDUP(INDEX(GRID!$B$4:$U$15,MATCH(I$7,GRID!$A$4:$A$15,0),MATCH(1,($U$2=GRID!$B$1:$U$1)*(КАЛЕНДАРЬ!AJ18=GRID!$B$3:$U$3),0))*GRID!$H$45*(1-GRID!$H$46),0))</f>
        <v>32580</v>
      </c>
      <c r="J376" s="5" cm="1">
        <f t="array" ref="J376">IF($I$2="Длительное проживание от 10 ночей ",
INDEX(GRID!$B$18:$U$29,MATCH(I$7,GRID!$A$18:$A$29,0),MATCH(1,($U$2=GRID!$B$1:$U$1)*(КАЛЕНДАРЬ!AJ18=GRID!$B$3:$U$3),0))*GRID!$H$45,
ROUNDUP(INDEX(GRID!$B$18:$U$29,MATCH(I$7,GRID!$A$18:$A$29,0),MATCH(1,($U$2=GRID!$B$1:$U$1)*(КАЛЕНДАРЬ!AJ18=GRID!$B$3:$U$3),0))*GRID!$H$45*(1-GRID!$H$46),0))</f>
        <v>37080</v>
      </c>
      <c r="K376" s="50" t="s">
        <v>105</v>
      </c>
      <c r="L376" s="50" t="s">
        <v>105</v>
      </c>
      <c r="M376" s="5" cm="1">
        <f t="array" ref="M376">IF($I$2="Длительное проживание от 10 ночей ",
INDEX(GRID!$B$4:$U$15,MATCH(M$7,GRID!$A$4:$A$15,0),MATCH(1,($U$2=GRID!$B$1:$U$1)*(КАЛЕНДАРЬ!AJ18=GRID!$B$3:$U$3),0))*GRID!$H$45,
ROUNDUP(INDEX(GRID!$B$4:$U$15,MATCH(M$7,GRID!$A$4:$A$15,0),MATCH(1,($U$2=GRID!$B$1:$U$1)*(КАЛЕНДАРЬ!AJ18=GRID!$B$3:$U$3),0))*GRID!$H$45*(1-GRID!$H$46),0))</f>
        <v>55080</v>
      </c>
      <c r="N376" s="5" cm="1">
        <f t="array" ref="N376">IF($I$2="Длительное проживание от 10 ночей ",
INDEX(GRID!$B$18:$U$29,MATCH(M$7,GRID!$A$18:$A$29,0),MATCH(1,($U$2=GRID!$B$1:$U$1)*(КАЛЕНДАРЬ!AJ18=GRID!$B$3:$U$3),0))*GRID!$H$45,
ROUNDUP(INDEX(GRID!$B$18:$U$29,MATCH(M$7,GRID!$A$18:$A$29,0),MATCH(1,($U$2=GRID!$B$1:$U$1)*(КАЛЕНДАРЬ!AJ18=GRID!$B$3:$U$3),0))*GRID!$H$45*(1-GRID!$H$46),0))</f>
        <v>59580</v>
      </c>
      <c r="O376" s="50" t="s">
        <v>105</v>
      </c>
      <c r="P376" s="5" cm="1">
        <f t="array" ref="P376">IF($I$2="Длительное проживание от 10 ночей ",
INDEX(GRID!$B$4:$U$15,MATCH(P$7,GRID!$A$4:$A$15,0),MATCH(1,($U$2=GRID!$B$1:$U$1)*(КАЛЕНДАРЬ!AJ18=GRID!$B$3:$U$3),0))*GRID!$H$45,
ROUNDUP(INDEX(GRID!$B$4:$U$15,MATCH(P$7,GRID!$A$4:$A$15,0),MATCH(1,($U$2=GRID!$B$1:$U$1)*(КАЛЕНДАРЬ!AJ18=GRID!$B$3:$U$3),0))*GRID!$H$45*(1-GRID!$H$46),0))</f>
        <v>120960</v>
      </c>
      <c r="Q376" s="5" cm="1">
        <f t="array" ref="Q376">IF($I$2="Длительное проживание от 10 ночей ",
INDEX(GRID!$B$4:$U$15,MATCH(Q$7,GRID!$A$4:$A$15,0),MATCH(1,($U$2=GRID!$B$1:$U$1)*(КАЛЕНДАРЬ!AJ18=GRID!$B$3:$U$3),0))*GRID!$H$45,
ROUNDUP(INDEX(GRID!$B$4:$U$15,MATCH(Q$7,GRID!$A$4:$A$15,0),MATCH(1,($U$2=GRID!$B$1:$U$1)*(КАЛЕНДАРЬ!AJ18=GRID!$B$3:$U$3),0))*GRID!$H$45*(1-GRID!$H$46),0))</f>
        <v>142560</v>
      </c>
      <c r="R376" s="50" t="s">
        <v>105</v>
      </c>
      <c r="S376" s="50" t="s">
        <v>105</v>
      </c>
      <c r="T376" s="50" t="s">
        <v>105</v>
      </c>
    </row>
    <row r="377" spans="1:20">
      <c r="A377" s="56" t="s">
        <v>13</v>
      </c>
      <c r="B377" s="57">
        <v>16</v>
      </c>
      <c r="C377" s="5" cm="1">
        <f t="array" ref="C377">IF($I$2="Длительное проживание от 10 ночей ",
INDEX(GRID!$B$4:$U$15,MATCH(C$7,GRID!$A$4:$A$15,0),MATCH(1,($U$2=GRID!$B$1:$U$1)*(КАЛЕНДАРЬ!AJ19=GRID!$B$3:$U$3),0))*GRID!$H$45,
ROUNDUP(INDEX(GRID!$B$4:$U$15,MATCH(C$7,GRID!$A$4:$A$15,0),MATCH(1,($U$2=GRID!$B$1:$U$1)*(КАЛЕНДАРЬ!AJ19=GRID!$B$3:$U$3),0))*GRID!$H$45*(1-GRID!$H$46),0))</f>
        <v>20250</v>
      </c>
      <c r="D377" s="5" cm="1">
        <f t="array" ref="D377">IF($I$2="Длительное проживание от 10 ночей ",
INDEX(GRID!$B$18:$U$29,MATCH(C$7,GRID!$A$18:$A$29,0),MATCH(1,($U$2=GRID!$B$1:$U$1)*(КАЛЕНДАРЬ!AJ19=GRID!$B$3:$U$3),0))*GRID!$H$45,
ROUNDUP(INDEX(GRID!$B$18:$U$29,MATCH(C$7,GRID!$A$18:$A$29,0),MATCH(1,($U$2=GRID!$B$1:$U$1)*(КАЛЕНДАРЬ!AJ19=GRID!$B$3:$U$3),0))*GRID!$H$45*(1-GRID!$H$46),0))</f>
        <v>24750</v>
      </c>
      <c r="E377" s="5" cm="1">
        <f t="array" ref="E377">IF($I$2="Длительное проживание от 10 ночей ",
INDEX(GRID!$B$4:$U$15,MATCH(E$7,GRID!$A$4:$A$15,0),MATCH(1,($U$2=GRID!$B$1:$U$1)*(КАЛЕНДАРЬ!AJ19=GRID!$B$3:$U$3),0))*GRID!$H$45,
ROUNDUP(INDEX(GRID!$B$4:$U$15,MATCH(E$7,GRID!$A$4:$A$15,0),MATCH(1,($U$2=GRID!$B$1:$U$1)*(КАЛЕНДАРЬ!AJ19=GRID!$B$3:$U$3),0))*GRID!$H$45*(1-GRID!$H$46),0))</f>
        <v>24480</v>
      </c>
      <c r="F377" s="5" cm="1">
        <f t="array" ref="F377">IF($I$2="Длительное проживание от 10 ночей ",
INDEX(GRID!$B$18:$U$29,MATCH(E$7,GRID!$A$18:$A$29,0),MATCH(1,($U$2=GRID!$B$1:$U$1)*(КАЛЕНДАРЬ!AJ19=GRID!$B$3:$U$3),0))*GRID!$H$45,
ROUNDUP(INDEX(GRID!$B$18:$U$29,MATCH(E$7,GRID!$A$18:$A$29,0),MATCH(1,($U$2=GRID!$B$1:$U$1)*(КАЛЕНДАРЬ!AJ19=GRID!$B$3:$U$3),0))*GRID!$H$45*(1-GRID!$H$46),0))</f>
        <v>28980</v>
      </c>
      <c r="G377" s="50" t="s">
        <v>105</v>
      </c>
      <c r="H377" s="50" t="s">
        <v>105</v>
      </c>
      <c r="I377" s="5" cm="1">
        <f t="array" ref="I377">IF($I$2="Длительное проживание от 10 ночей ",
INDEX(GRID!$B$4:$U$15,MATCH(I$7,GRID!$A$4:$A$15,0),MATCH(1,($U$2=GRID!$B$1:$U$1)*(КАЛЕНДАРЬ!AJ19=GRID!$B$3:$U$3),0))*GRID!$H$45,
ROUNDUP(INDEX(GRID!$B$4:$U$15,MATCH(I$7,GRID!$A$4:$A$15,0),MATCH(1,($U$2=GRID!$B$1:$U$1)*(КАЛЕНДАРЬ!AJ19=GRID!$B$3:$U$3),0))*GRID!$H$45*(1-GRID!$H$46),0))</f>
        <v>32580</v>
      </c>
      <c r="J377" s="5" cm="1">
        <f t="array" ref="J377">IF($I$2="Длительное проживание от 10 ночей ",
INDEX(GRID!$B$18:$U$29,MATCH(I$7,GRID!$A$18:$A$29,0),MATCH(1,($U$2=GRID!$B$1:$U$1)*(КАЛЕНДАРЬ!AJ19=GRID!$B$3:$U$3),0))*GRID!$H$45,
ROUNDUP(INDEX(GRID!$B$18:$U$29,MATCH(I$7,GRID!$A$18:$A$29,0),MATCH(1,($U$2=GRID!$B$1:$U$1)*(КАЛЕНДАРЬ!AJ19=GRID!$B$3:$U$3),0))*GRID!$H$45*(1-GRID!$H$46),0))</f>
        <v>37080</v>
      </c>
      <c r="K377" s="50" t="s">
        <v>105</v>
      </c>
      <c r="L377" s="50" t="s">
        <v>105</v>
      </c>
      <c r="M377" s="5" cm="1">
        <f t="array" ref="M377">IF($I$2="Длительное проживание от 10 ночей ",
INDEX(GRID!$B$4:$U$15,MATCH(M$7,GRID!$A$4:$A$15,0),MATCH(1,($U$2=GRID!$B$1:$U$1)*(КАЛЕНДАРЬ!AJ19=GRID!$B$3:$U$3),0))*GRID!$H$45,
ROUNDUP(INDEX(GRID!$B$4:$U$15,MATCH(M$7,GRID!$A$4:$A$15,0),MATCH(1,($U$2=GRID!$B$1:$U$1)*(КАЛЕНДАРЬ!AJ19=GRID!$B$3:$U$3),0))*GRID!$H$45*(1-GRID!$H$46),0))</f>
        <v>55080</v>
      </c>
      <c r="N377" s="5" cm="1">
        <f t="array" ref="N377">IF($I$2="Длительное проживание от 10 ночей ",
INDEX(GRID!$B$18:$U$29,MATCH(M$7,GRID!$A$18:$A$29,0),MATCH(1,($U$2=GRID!$B$1:$U$1)*(КАЛЕНДАРЬ!AJ19=GRID!$B$3:$U$3),0))*GRID!$H$45,
ROUNDUP(INDEX(GRID!$B$18:$U$29,MATCH(M$7,GRID!$A$18:$A$29,0),MATCH(1,($U$2=GRID!$B$1:$U$1)*(КАЛЕНДАРЬ!AJ19=GRID!$B$3:$U$3),0))*GRID!$H$45*(1-GRID!$H$46),0))</f>
        <v>59580</v>
      </c>
      <c r="O377" s="50" t="s">
        <v>105</v>
      </c>
      <c r="P377" s="5" cm="1">
        <f t="array" ref="P377">IF($I$2="Длительное проживание от 10 ночей ",
INDEX(GRID!$B$4:$U$15,MATCH(P$7,GRID!$A$4:$A$15,0),MATCH(1,($U$2=GRID!$B$1:$U$1)*(КАЛЕНДАРЬ!AJ19=GRID!$B$3:$U$3),0))*GRID!$H$45,
ROUNDUP(INDEX(GRID!$B$4:$U$15,MATCH(P$7,GRID!$A$4:$A$15,0),MATCH(1,($U$2=GRID!$B$1:$U$1)*(КАЛЕНДАРЬ!AJ19=GRID!$B$3:$U$3),0))*GRID!$H$45*(1-GRID!$H$46),0))</f>
        <v>120960</v>
      </c>
      <c r="Q377" s="5" cm="1">
        <f t="array" ref="Q377">IF($I$2="Длительное проживание от 10 ночей ",
INDEX(GRID!$B$4:$U$15,MATCH(Q$7,GRID!$A$4:$A$15,0),MATCH(1,($U$2=GRID!$B$1:$U$1)*(КАЛЕНДАРЬ!AJ19=GRID!$B$3:$U$3),0))*GRID!$H$45,
ROUNDUP(INDEX(GRID!$B$4:$U$15,MATCH(Q$7,GRID!$A$4:$A$15,0),MATCH(1,($U$2=GRID!$B$1:$U$1)*(КАЛЕНДАРЬ!AJ19=GRID!$B$3:$U$3),0))*GRID!$H$45*(1-GRID!$H$46),0))</f>
        <v>142560</v>
      </c>
      <c r="R377" s="50" t="s">
        <v>105</v>
      </c>
      <c r="S377" s="50" t="s">
        <v>105</v>
      </c>
      <c r="T377" s="50" t="s">
        <v>105</v>
      </c>
    </row>
    <row r="378" spans="1:20">
      <c r="A378" s="56" t="s">
        <v>14</v>
      </c>
      <c r="B378" s="57">
        <v>17</v>
      </c>
      <c r="C378" s="5" cm="1">
        <f t="array" ref="C378">IF($I$2="Длительное проживание от 10 ночей ",
INDEX(GRID!$B$4:$U$15,MATCH(C$7,GRID!$A$4:$A$15,0),MATCH(1,($U$2=GRID!$B$1:$U$1)*(КАЛЕНДАРЬ!AJ20=GRID!$B$3:$U$3),0))*GRID!$H$45,
ROUNDUP(INDEX(GRID!$B$4:$U$15,MATCH(C$7,GRID!$A$4:$A$15,0),MATCH(1,($U$2=GRID!$B$1:$U$1)*(КАЛЕНДАРЬ!AJ20=GRID!$B$3:$U$3),0))*GRID!$H$45*(1-GRID!$H$46),0))</f>
        <v>20250</v>
      </c>
      <c r="D378" s="5" cm="1">
        <f t="array" ref="D378">IF($I$2="Длительное проживание от 10 ночей ",
INDEX(GRID!$B$18:$U$29,MATCH(C$7,GRID!$A$18:$A$29,0),MATCH(1,($U$2=GRID!$B$1:$U$1)*(КАЛЕНДАРЬ!AJ20=GRID!$B$3:$U$3),0))*GRID!$H$45,
ROUNDUP(INDEX(GRID!$B$18:$U$29,MATCH(C$7,GRID!$A$18:$A$29,0),MATCH(1,($U$2=GRID!$B$1:$U$1)*(КАЛЕНДАРЬ!AJ20=GRID!$B$3:$U$3),0))*GRID!$H$45*(1-GRID!$H$46),0))</f>
        <v>24750</v>
      </c>
      <c r="E378" s="5" cm="1">
        <f t="array" ref="E378">IF($I$2="Длительное проживание от 10 ночей ",
INDEX(GRID!$B$4:$U$15,MATCH(E$7,GRID!$A$4:$A$15,0),MATCH(1,($U$2=GRID!$B$1:$U$1)*(КАЛЕНДАРЬ!AJ20=GRID!$B$3:$U$3),0))*GRID!$H$45,
ROUNDUP(INDEX(GRID!$B$4:$U$15,MATCH(E$7,GRID!$A$4:$A$15,0),MATCH(1,($U$2=GRID!$B$1:$U$1)*(КАЛЕНДАРЬ!AJ20=GRID!$B$3:$U$3),0))*GRID!$H$45*(1-GRID!$H$46),0))</f>
        <v>24480</v>
      </c>
      <c r="F378" s="5" cm="1">
        <f t="array" ref="F378">IF($I$2="Длительное проживание от 10 ночей ",
INDEX(GRID!$B$18:$U$29,MATCH(E$7,GRID!$A$18:$A$29,0),MATCH(1,($U$2=GRID!$B$1:$U$1)*(КАЛЕНДАРЬ!AJ20=GRID!$B$3:$U$3),0))*GRID!$H$45,
ROUNDUP(INDEX(GRID!$B$18:$U$29,MATCH(E$7,GRID!$A$18:$A$29,0),MATCH(1,($U$2=GRID!$B$1:$U$1)*(КАЛЕНДАРЬ!AJ20=GRID!$B$3:$U$3),0))*GRID!$H$45*(1-GRID!$H$46),0))</f>
        <v>28980</v>
      </c>
      <c r="G378" s="50" t="s">
        <v>105</v>
      </c>
      <c r="H378" s="50" t="s">
        <v>105</v>
      </c>
      <c r="I378" s="5" cm="1">
        <f t="array" ref="I378">IF($I$2="Длительное проживание от 10 ночей ",
INDEX(GRID!$B$4:$U$15,MATCH(I$7,GRID!$A$4:$A$15,0),MATCH(1,($U$2=GRID!$B$1:$U$1)*(КАЛЕНДАРЬ!AJ20=GRID!$B$3:$U$3),0))*GRID!$H$45,
ROUNDUP(INDEX(GRID!$B$4:$U$15,MATCH(I$7,GRID!$A$4:$A$15,0),MATCH(1,($U$2=GRID!$B$1:$U$1)*(КАЛЕНДАРЬ!AJ20=GRID!$B$3:$U$3),0))*GRID!$H$45*(1-GRID!$H$46),0))</f>
        <v>32580</v>
      </c>
      <c r="J378" s="5" cm="1">
        <f t="array" ref="J378">IF($I$2="Длительное проживание от 10 ночей ",
INDEX(GRID!$B$18:$U$29,MATCH(I$7,GRID!$A$18:$A$29,0),MATCH(1,($U$2=GRID!$B$1:$U$1)*(КАЛЕНДАРЬ!AJ20=GRID!$B$3:$U$3),0))*GRID!$H$45,
ROUNDUP(INDEX(GRID!$B$18:$U$29,MATCH(I$7,GRID!$A$18:$A$29,0),MATCH(1,($U$2=GRID!$B$1:$U$1)*(КАЛЕНДАРЬ!AJ20=GRID!$B$3:$U$3),0))*GRID!$H$45*(1-GRID!$H$46),0))</f>
        <v>37080</v>
      </c>
      <c r="K378" s="50" t="s">
        <v>105</v>
      </c>
      <c r="L378" s="50" t="s">
        <v>105</v>
      </c>
      <c r="M378" s="5" cm="1">
        <f t="array" ref="M378">IF($I$2="Длительное проживание от 10 ночей ",
INDEX(GRID!$B$4:$U$15,MATCH(M$7,GRID!$A$4:$A$15,0),MATCH(1,($U$2=GRID!$B$1:$U$1)*(КАЛЕНДАРЬ!AJ20=GRID!$B$3:$U$3),0))*GRID!$H$45,
ROUNDUP(INDEX(GRID!$B$4:$U$15,MATCH(M$7,GRID!$A$4:$A$15,0),MATCH(1,($U$2=GRID!$B$1:$U$1)*(КАЛЕНДАРЬ!AJ20=GRID!$B$3:$U$3),0))*GRID!$H$45*(1-GRID!$H$46),0))</f>
        <v>55080</v>
      </c>
      <c r="N378" s="5" cm="1">
        <f t="array" ref="N378">IF($I$2="Длительное проживание от 10 ночей ",
INDEX(GRID!$B$18:$U$29,MATCH(M$7,GRID!$A$18:$A$29,0),MATCH(1,($U$2=GRID!$B$1:$U$1)*(КАЛЕНДАРЬ!AJ20=GRID!$B$3:$U$3),0))*GRID!$H$45,
ROUNDUP(INDEX(GRID!$B$18:$U$29,MATCH(M$7,GRID!$A$18:$A$29,0),MATCH(1,($U$2=GRID!$B$1:$U$1)*(КАЛЕНДАРЬ!AJ20=GRID!$B$3:$U$3),0))*GRID!$H$45*(1-GRID!$H$46),0))</f>
        <v>59580</v>
      </c>
      <c r="O378" s="50" t="s">
        <v>105</v>
      </c>
      <c r="P378" s="5" cm="1">
        <f t="array" ref="P378">IF($I$2="Длительное проживание от 10 ночей ",
INDEX(GRID!$B$4:$U$15,MATCH(P$7,GRID!$A$4:$A$15,0),MATCH(1,($U$2=GRID!$B$1:$U$1)*(КАЛЕНДАРЬ!AJ20=GRID!$B$3:$U$3),0))*GRID!$H$45,
ROUNDUP(INDEX(GRID!$B$4:$U$15,MATCH(P$7,GRID!$A$4:$A$15,0),MATCH(1,($U$2=GRID!$B$1:$U$1)*(КАЛЕНДАРЬ!AJ20=GRID!$B$3:$U$3),0))*GRID!$H$45*(1-GRID!$H$46),0))</f>
        <v>120960</v>
      </c>
      <c r="Q378" s="5" cm="1">
        <f t="array" ref="Q378">IF($I$2="Длительное проживание от 10 ночей ",
INDEX(GRID!$B$4:$U$15,MATCH(Q$7,GRID!$A$4:$A$15,0),MATCH(1,($U$2=GRID!$B$1:$U$1)*(КАЛЕНДАРЬ!AJ20=GRID!$B$3:$U$3),0))*GRID!$H$45,
ROUNDUP(INDEX(GRID!$B$4:$U$15,MATCH(Q$7,GRID!$A$4:$A$15,0),MATCH(1,($U$2=GRID!$B$1:$U$1)*(КАЛЕНДАРЬ!AJ20=GRID!$B$3:$U$3),0))*GRID!$H$45*(1-GRID!$H$46),0))</f>
        <v>142560</v>
      </c>
      <c r="R378" s="50" t="s">
        <v>105</v>
      </c>
      <c r="S378" s="50" t="s">
        <v>105</v>
      </c>
      <c r="T378" s="50" t="s">
        <v>105</v>
      </c>
    </row>
    <row r="379" spans="1:20">
      <c r="A379" s="56" t="s">
        <v>15</v>
      </c>
      <c r="B379" s="57">
        <v>18</v>
      </c>
      <c r="C379" s="5" cm="1">
        <f t="array" ref="C379">IF($I$2="Длительное проживание от 10 ночей ",
INDEX(GRID!$B$4:$U$15,MATCH(C$7,GRID!$A$4:$A$15,0),MATCH(1,($U$2=GRID!$B$1:$U$1)*(КАЛЕНДАРЬ!AJ21=GRID!$B$3:$U$3),0))*GRID!$H$45,
ROUNDUP(INDEX(GRID!$B$4:$U$15,MATCH(C$7,GRID!$A$4:$A$15,0),MATCH(1,($U$2=GRID!$B$1:$U$1)*(КАЛЕНДАРЬ!AJ21=GRID!$B$3:$U$3),0))*GRID!$H$45*(1-GRID!$H$46),0))</f>
        <v>20250</v>
      </c>
      <c r="D379" s="5" cm="1">
        <f t="array" ref="D379">IF($I$2="Длительное проживание от 10 ночей ",
INDEX(GRID!$B$18:$U$29,MATCH(C$7,GRID!$A$18:$A$29,0),MATCH(1,($U$2=GRID!$B$1:$U$1)*(КАЛЕНДАРЬ!AJ21=GRID!$B$3:$U$3),0))*GRID!$H$45,
ROUNDUP(INDEX(GRID!$B$18:$U$29,MATCH(C$7,GRID!$A$18:$A$29,0),MATCH(1,($U$2=GRID!$B$1:$U$1)*(КАЛЕНДАРЬ!AJ21=GRID!$B$3:$U$3),0))*GRID!$H$45*(1-GRID!$H$46),0))</f>
        <v>24750</v>
      </c>
      <c r="E379" s="5" cm="1">
        <f t="array" ref="E379">IF($I$2="Длительное проживание от 10 ночей ",
INDEX(GRID!$B$4:$U$15,MATCH(E$7,GRID!$A$4:$A$15,0),MATCH(1,($U$2=GRID!$B$1:$U$1)*(КАЛЕНДАРЬ!AJ21=GRID!$B$3:$U$3),0))*GRID!$H$45,
ROUNDUP(INDEX(GRID!$B$4:$U$15,MATCH(E$7,GRID!$A$4:$A$15,0),MATCH(1,($U$2=GRID!$B$1:$U$1)*(КАЛЕНДАРЬ!AJ21=GRID!$B$3:$U$3),0))*GRID!$H$45*(1-GRID!$H$46),0))</f>
        <v>24480</v>
      </c>
      <c r="F379" s="5" cm="1">
        <f t="array" ref="F379">IF($I$2="Длительное проживание от 10 ночей ",
INDEX(GRID!$B$18:$U$29,MATCH(E$7,GRID!$A$18:$A$29,0),MATCH(1,($U$2=GRID!$B$1:$U$1)*(КАЛЕНДАРЬ!AJ21=GRID!$B$3:$U$3),0))*GRID!$H$45,
ROUNDUP(INDEX(GRID!$B$18:$U$29,MATCH(E$7,GRID!$A$18:$A$29,0),MATCH(1,($U$2=GRID!$B$1:$U$1)*(КАЛЕНДАРЬ!AJ21=GRID!$B$3:$U$3),0))*GRID!$H$45*(1-GRID!$H$46),0))</f>
        <v>28980</v>
      </c>
      <c r="G379" s="50" t="s">
        <v>105</v>
      </c>
      <c r="H379" s="50" t="s">
        <v>105</v>
      </c>
      <c r="I379" s="5" cm="1">
        <f t="array" ref="I379">IF($I$2="Длительное проживание от 10 ночей ",
INDEX(GRID!$B$4:$U$15,MATCH(I$7,GRID!$A$4:$A$15,0),MATCH(1,($U$2=GRID!$B$1:$U$1)*(КАЛЕНДАРЬ!AJ21=GRID!$B$3:$U$3),0))*GRID!$H$45,
ROUNDUP(INDEX(GRID!$B$4:$U$15,MATCH(I$7,GRID!$A$4:$A$15,0),MATCH(1,($U$2=GRID!$B$1:$U$1)*(КАЛЕНДАРЬ!AJ21=GRID!$B$3:$U$3),0))*GRID!$H$45*(1-GRID!$H$46),0))</f>
        <v>32580</v>
      </c>
      <c r="J379" s="5" cm="1">
        <f t="array" ref="J379">IF($I$2="Длительное проживание от 10 ночей ",
INDEX(GRID!$B$18:$U$29,MATCH(I$7,GRID!$A$18:$A$29,0),MATCH(1,($U$2=GRID!$B$1:$U$1)*(КАЛЕНДАРЬ!AJ21=GRID!$B$3:$U$3),0))*GRID!$H$45,
ROUNDUP(INDEX(GRID!$B$18:$U$29,MATCH(I$7,GRID!$A$18:$A$29,0),MATCH(1,($U$2=GRID!$B$1:$U$1)*(КАЛЕНДАРЬ!AJ21=GRID!$B$3:$U$3),0))*GRID!$H$45*(1-GRID!$H$46),0))</f>
        <v>37080</v>
      </c>
      <c r="K379" s="50" t="s">
        <v>105</v>
      </c>
      <c r="L379" s="50" t="s">
        <v>105</v>
      </c>
      <c r="M379" s="5" cm="1">
        <f t="array" ref="M379">IF($I$2="Длительное проживание от 10 ночей ",
INDEX(GRID!$B$4:$U$15,MATCH(M$7,GRID!$A$4:$A$15,0),MATCH(1,($U$2=GRID!$B$1:$U$1)*(КАЛЕНДАРЬ!AJ21=GRID!$B$3:$U$3),0))*GRID!$H$45,
ROUNDUP(INDEX(GRID!$B$4:$U$15,MATCH(M$7,GRID!$A$4:$A$15,0),MATCH(1,($U$2=GRID!$B$1:$U$1)*(КАЛЕНДАРЬ!AJ21=GRID!$B$3:$U$3),0))*GRID!$H$45*(1-GRID!$H$46),0))</f>
        <v>55080</v>
      </c>
      <c r="N379" s="5" cm="1">
        <f t="array" ref="N379">IF($I$2="Длительное проживание от 10 ночей ",
INDEX(GRID!$B$18:$U$29,MATCH(M$7,GRID!$A$18:$A$29,0),MATCH(1,($U$2=GRID!$B$1:$U$1)*(КАЛЕНДАРЬ!AJ21=GRID!$B$3:$U$3),0))*GRID!$H$45,
ROUNDUP(INDEX(GRID!$B$18:$U$29,MATCH(M$7,GRID!$A$18:$A$29,0),MATCH(1,($U$2=GRID!$B$1:$U$1)*(КАЛЕНДАРЬ!AJ21=GRID!$B$3:$U$3),0))*GRID!$H$45*(1-GRID!$H$46),0))</f>
        <v>59580</v>
      </c>
      <c r="O379" s="50" t="s">
        <v>105</v>
      </c>
      <c r="P379" s="5" cm="1">
        <f t="array" ref="P379">IF($I$2="Длительное проживание от 10 ночей ",
INDEX(GRID!$B$4:$U$15,MATCH(P$7,GRID!$A$4:$A$15,0),MATCH(1,($U$2=GRID!$B$1:$U$1)*(КАЛЕНДАРЬ!AJ21=GRID!$B$3:$U$3),0))*GRID!$H$45,
ROUNDUP(INDEX(GRID!$B$4:$U$15,MATCH(P$7,GRID!$A$4:$A$15,0),MATCH(1,($U$2=GRID!$B$1:$U$1)*(КАЛЕНДАРЬ!AJ21=GRID!$B$3:$U$3),0))*GRID!$H$45*(1-GRID!$H$46),0))</f>
        <v>120960</v>
      </c>
      <c r="Q379" s="5" cm="1">
        <f t="array" ref="Q379">IF($I$2="Длительное проживание от 10 ночей ",
INDEX(GRID!$B$4:$U$15,MATCH(Q$7,GRID!$A$4:$A$15,0),MATCH(1,($U$2=GRID!$B$1:$U$1)*(КАЛЕНДАРЬ!AJ21=GRID!$B$3:$U$3),0))*GRID!$H$45,
ROUNDUP(INDEX(GRID!$B$4:$U$15,MATCH(Q$7,GRID!$A$4:$A$15,0),MATCH(1,($U$2=GRID!$B$1:$U$1)*(КАЛЕНДАРЬ!AJ21=GRID!$B$3:$U$3),0))*GRID!$H$45*(1-GRID!$H$46),0))</f>
        <v>142560</v>
      </c>
      <c r="R379" s="50" t="s">
        <v>105</v>
      </c>
      <c r="S379" s="50" t="s">
        <v>105</v>
      </c>
      <c r="T379" s="50" t="s">
        <v>105</v>
      </c>
    </row>
    <row r="380" spans="1:20">
      <c r="A380" s="56" t="s">
        <v>16</v>
      </c>
      <c r="B380" s="57">
        <v>19</v>
      </c>
      <c r="C380" s="5" cm="1">
        <f t="array" ref="C380">IF($I$2="Длительное проживание от 10 ночей ",
INDEX(GRID!$B$4:$U$15,MATCH(C$7,GRID!$A$4:$A$15,0),MATCH(1,($U$2=GRID!$B$1:$U$1)*(КАЛЕНДАРЬ!AJ22=GRID!$B$3:$U$3),0))*GRID!$H$45,
ROUNDUP(INDEX(GRID!$B$4:$U$15,MATCH(C$7,GRID!$A$4:$A$15,0),MATCH(1,($U$2=GRID!$B$1:$U$1)*(КАЛЕНДАРЬ!AJ22=GRID!$B$3:$U$3),0))*GRID!$H$45*(1-GRID!$H$46),0))</f>
        <v>22500</v>
      </c>
      <c r="D380" s="5" cm="1">
        <f t="array" ref="D380">IF($I$2="Длительное проживание от 10 ночей ",
INDEX(GRID!$B$18:$U$29,MATCH(C$7,GRID!$A$18:$A$29,0),MATCH(1,($U$2=GRID!$B$1:$U$1)*(КАЛЕНДАРЬ!AJ22=GRID!$B$3:$U$3),0))*GRID!$H$45,
ROUNDUP(INDEX(GRID!$B$18:$U$29,MATCH(C$7,GRID!$A$18:$A$29,0),MATCH(1,($U$2=GRID!$B$1:$U$1)*(КАЛЕНДАРЬ!AJ22=GRID!$B$3:$U$3),0))*GRID!$H$45*(1-GRID!$H$46),0))</f>
        <v>27000</v>
      </c>
      <c r="E380" s="5" cm="1">
        <f t="array" ref="E380">IF($I$2="Длительное проживание от 10 ночей ",
INDEX(GRID!$B$4:$U$15,MATCH(E$7,GRID!$A$4:$A$15,0),MATCH(1,($U$2=GRID!$B$1:$U$1)*(КАЛЕНДАРЬ!AJ22=GRID!$B$3:$U$3),0))*GRID!$H$45,
ROUNDUP(INDEX(GRID!$B$4:$U$15,MATCH(E$7,GRID!$A$4:$A$15,0),MATCH(1,($U$2=GRID!$B$1:$U$1)*(КАЛЕНДАРЬ!AJ22=GRID!$B$3:$U$3),0))*GRID!$H$45*(1-GRID!$H$46),0))</f>
        <v>27000</v>
      </c>
      <c r="F380" s="5" cm="1">
        <f t="array" ref="F380">IF($I$2="Длительное проживание от 10 ночей ",
INDEX(GRID!$B$18:$U$29,MATCH(E$7,GRID!$A$18:$A$29,0),MATCH(1,($U$2=GRID!$B$1:$U$1)*(КАЛЕНДАРЬ!AJ22=GRID!$B$3:$U$3),0))*GRID!$H$45,
ROUNDUP(INDEX(GRID!$B$18:$U$29,MATCH(E$7,GRID!$A$18:$A$29,0),MATCH(1,($U$2=GRID!$B$1:$U$1)*(КАЛЕНДАРЬ!AJ22=GRID!$B$3:$U$3),0))*GRID!$H$45*(1-GRID!$H$46),0))</f>
        <v>31500</v>
      </c>
      <c r="G380" s="50" t="s">
        <v>105</v>
      </c>
      <c r="H380" s="50" t="s">
        <v>105</v>
      </c>
      <c r="I380" s="5" cm="1">
        <f t="array" ref="I380">IF($I$2="Длительное проживание от 10 ночей ",
INDEX(GRID!$B$4:$U$15,MATCH(I$7,GRID!$A$4:$A$15,0),MATCH(1,($U$2=GRID!$B$1:$U$1)*(КАЛЕНДАРЬ!AJ22=GRID!$B$3:$U$3),0))*GRID!$H$45,
ROUNDUP(INDEX(GRID!$B$4:$U$15,MATCH(I$7,GRID!$A$4:$A$15,0),MATCH(1,($U$2=GRID!$B$1:$U$1)*(КАЛЕНДАРЬ!AJ22=GRID!$B$3:$U$3),0))*GRID!$H$45*(1-GRID!$H$46),0))</f>
        <v>35730</v>
      </c>
      <c r="J380" s="5" cm="1">
        <f t="array" ref="J380">IF($I$2="Длительное проживание от 10 ночей ",
INDEX(GRID!$B$18:$U$29,MATCH(I$7,GRID!$A$18:$A$29,0),MATCH(1,($U$2=GRID!$B$1:$U$1)*(КАЛЕНДАРЬ!AJ22=GRID!$B$3:$U$3),0))*GRID!$H$45,
ROUNDUP(INDEX(GRID!$B$18:$U$29,MATCH(I$7,GRID!$A$18:$A$29,0),MATCH(1,($U$2=GRID!$B$1:$U$1)*(КАЛЕНДАРЬ!AJ22=GRID!$B$3:$U$3),0))*GRID!$H$45*(1-GRID!$H$46),0))</f>
        <v>40230</v>
      </c>
      <c r="K380" s="50" t="s">
        <v>105</v>
      </c>
      <c r="L380" s="50" t="s">
        <v>105</v>
      </c>
      <c r="M380" s="5" cm="1">
        <f t="array" ref="M380">IF($I$2="Длительное проживание от 10 ночей ",
INDEX(GRID!$B$4:$U$15,MATCH(M$7,GRID!$A$4:$A$15,0),MATCH(1,($U$2=GRID!$B$1:$U$1)*(КАЛЕНДАРЬ!AJ22=GRID!$B$3:$U$3),0))*GRID!$H$45,
ROUNDUP(INDEX(GRID!$B$4:$U$15,MATCH(M$7,GRID!$A$4:$A$15,0),MATCH(1,($U$2=GRID!$B$1:$U$1)*(КАЛЕНДАРЬ!AJ22=GRID!$B$3:$U$3),0))*GRID!$H$45*(1-GRID!$H$46),0))</f>
        <v>58680</v>
      </c>
      <c r="N380" s="5" cm="1">
        <f t="array" ref="N380">IF($I$2="Длительное проживание от 10 ночей ",
INDEX(GRID!$B$18:$U$29,MATCH(M$7,GRID!$A$18:$A$29,0),MATCH(1,($U$2=GRID!$B$1:$U$1)*(КАЛЕНДАРЬ!AJ22=GRID!$B$3:$U$3),0))*GRID!$H$45,
ROUNDUP(INDEX(GRID!$B$18:$U$29,MATCH(M$7,GRID!$A$18:$A$29,0),MATCH(1,($U$2=GRID!$B$1:$U$1)*(КАЛЕНДАРЬ!AJ22=GRID!$B$3:$U$3),0))*GRID!$H$45*(1-GRID!$H$46),0))</f>
        <v>63180</v>
      </c>
      <c r="O380" s="50" t="s">
        <v>105</v>
      </c>
      <c r="P380" s="5" cm="1">
        <f t="array" ref="P380">IF($I$2="Длительное проживание от 10 ночей ",
INDEX(GRID!$B$4:$U$15,MATCH(P$7,GRID!$A$4:$A$15,0),MATCH(1,($U$2=GRID!$B$1:$U$1)*(КАЛЕНДАРЬ!AJ22=GRID!$B$3:$U$3),0))*GRID!$H$45,
ROUNDUP(INDEX(GRID!$B$4:$U$15,MATCH(P$7,GRID!$A$4:$A$15,0),MATCH(1,($U$2=GRID!$B$1:$U$1)*(КАЛЕНДАРЬ!AJ22=GRID!$B$3:$U$3),0))*GRID!$H$45*(1-GRID!$H$46),0))</f>
        <v>125730</v>
      </c>
      <c r="Q380" s="5" cm="1">
        <f t="array" ref="Q380">IF($I$2="Длительное проживание от 10 ночей ",
INDEX(GRID!$B$4:$U$15,MATCH(Q$7,GRID!$A$4:$A$15,0),MATCH(1,($U$2=GRID!$B$1:$U$1)*(КАЛЕНДАРЬ!AJ22=GRID!$B$3:$U$3),0))*GRID!$H$45,
ROUNDUP(INDEX(GRID!$B$4:$U$15,MATCH(Q$7,GRID!$A$4:$A$15,0),MATCH(1,($U$2=GRID!$B$1:$U$1)*(КАЛЕНДАРЬ!AJ22=GRID!$B$3:$U$3),0))*GRID!$H$45*(1-GRID!$H$46),0))</f>
        <v>147960</v>
      </c>
      <c r="R380" s="50" t="s">
        <v>105</v>
      </c>
      <c r="S380" s="50" t="s">
        <v>105</v>
      </c>
      <c r="T380" s="50" t="s">
        <v>105</v>
      </c>
    </row>
    <row r="381" spans="1:20">
      <c r="A381" s="56" t="s">
        <v>17</v>
      </c>
      <c r="B381" s="57">
        <v>20</v>
      </c>
      <c r="C381" s="5" cm="1">
        <f t="array" ref="C381">IF($I$2="Длительное проживание от 10 ночей ",
INDEX(GRID!$B$4:$U$15,MATCH(C$7,GRID!$A$4:$A$15,0),MATCH(1,($U$2=GRID!$B$1:$U$1)*(КАЛЕНДАРЬ!AJ23=GRID!$B$3:$U$3),0))*GRID!$H$45,
ROUNDUP(INDEX(GRID!$B$4:$U$15,MATCH(C$7,GRID!$A$4:$A$15,0),MATCH(1,($U$2=GRID!$B$1:$U$1)*(КАЛЕНДАРЬ!AJ23=GRID!$B$3:$U$3),0))*GRID!$H$45*(1-GRID!$H$46),0))</f>
        <v>22500</v>
      </c>
      <c r="D381" s="5" cm="1">
        <f t="array" ref="D381">IF($I$2="Длительное проживание от 10 ночей ",
INDEX(GRID!$B$18:$U$29,MATCH(C$7,GRID!$A$18:$A$29,0),MATCH(1,($U$2=GRID!$B$1:$U$1)*(КАЛЕНДАРЬ!AJ23=GRID!$B$3:$U$3),0))*GRID!$H$45,
ROUNDUP(INDEX(GRID!$B$18:$U$29,MATCH(C$7,GRID!$A$18:$A$29,0),MATCH(1,($U$2=GRID!$B$1:$U$1)*(КАЛЕНДАРЬ!AJ23=GRID!$B$3:$U$3),0))*GRID!$H$45*(1-GRID!$H$46),0))</f>
        <v>27000</v>
      </c>
      <c r="E381" s="5" cm="1">
        <f t="array" ref="E381">IF($I$2="Длительное проживание от 10 ночей ",
INDEX(GRID!$B$4:$U$15,MATCH(E$7,GRID!$A$4:$A$15,0),MATCH(1,($U$2=GRID!$B$1:$U$1)*(КАЛЕНДАРЬ!AJ23=GRID!$B$3:$U$3),0))*GRID!$H$45,
ROUNDUP(INDEX(GRID!$B$4:$U$15,MATCH(E$7,GRID!$A$4:$A$15,0),MATCH(1,($U$2=GRID!$B$1:$U$1)*(КАЛЕНДАРЬ!AJ23=GRID!$B$3:$U$3),0))*GRID!$H$45*(1-GRID!$H$46),0))</f>
        <v>27000</v>
      </c>
      <c r="F381" s="5" cm="1">
        <f t="array" ref="F381">IF($I$2="Длительное проживание от 10 ночей ",
INDEX(GRID!$B$18:$U$29,MATCH(E$7,GRID!$A$18:$A$29,0),MATCH(1,($U$2=GRID!$B$1:$U$1)*(КАЛЕНДАРЬ!AJ23=GRID!$B$3:$U$3),0))*GRID!$H$45,
ROUNDUP(INDEX(GRID!$B$18:$U$29,MATCH(E$7,GRID!$A$18:$A$29,0),MATCH(1,($U$2=GRID!$B$1:$U$1)*(КАЛЕНДАРЬ!AJ23=GRID!$B$3:$U$3),0))*GRID!$H$45*(1-GRID!$H$46),0))</f>
        <v>31500</v>
      </c>
      <c r="G381" s="50" t="s">
        <v>105</v>
      </c>
      <c r="H381" s="50" t="s">
        <v>105</v>
      </c>
      <c r="I381" s="5" cm="1">
        <f t="array" ref="I381">IF($I$2="Длительное проживание от 10 ночей ",
INDEX(GRID!$B$4:$U$15,MATCH(I$7,GRID!$A$4:$A$15,0),MATCH(1,($U$2=GRID!$B$1:$U$1)*(КАЛЕНДАРЬ!AJ23=GRID!$B$3:$U$3),0))*GRID!$H$45,
ROUNDUP(INDEX(GRID!$B$4:$U$15,MATCH(I$7,GRID!$A$4:$A$15,0),MATCH(1,($U$2=GRID!$B$1:$U$1)*(КАЛЕНДАРЬ!AJ23=GRID!$B$3:$U$3),0))*GRID!$H$45*(1-GRID!$H$46),0))</f>
        <v>35730</v>
      </c>
      <c r="J381" s="5" cm="1">
        <f t="array" ref="J381">IF($I$2="Длительное проживание от 10 ночей ",
INDEX(GRID!$B$18:$U$29,MATCH(I$7,GRID!$A$18:$A$29,0),MATCH(1,($U$2=GRID!$B$1:$U$1)*(КАЛЕНДАРЬ!AJ23=GRID!$B$3:$U$3),0))*GRID!$H$45,
ROUNDUP(INDEX(GRID!$B$18:$U$29,MATCH(I$7,GRID!$A$18:$A$29,0),MATCH(1,($U$2=GRID!$B$1:$U$1)*(КАЛЕНДАРЬ!AJ23=GRID!$B$3:$U$3),0))*GRID!$H$45*(1-GRID!$H$46),0))</f>
        <v>40230</v>
      </c>
      <c r="K381" s="50" t="s">
        <v>105</v>
      </c>
      <c r="L381" s="50" t="s">
        <v>105</v>
      </c>
      <c r="M381" s="5" cm="1">
        <f t="array" ref="M381">IF($I$2="Длительное проживание от 10 ночей ",
INDEX(GRID!$B$4:$U$15,MATCH(M$7,GRID!$A$4:$A$15,0),MATCH(1,($U$2=GRID!$B$1:$U$1)*(КАЛЕНДАРЬ!AJ23=GRID!$B$3:$U$3),0))*GRID!$H$45,
ROUNDUP(INDEX(GRID!$B$4:$U$15,MATCH(M$7,GRID!$A$4:$A$15,0),MATCH(1,($U$2=GRID!$B$1:$U$1)*(КАЛЕНДАРЬ!AJ23=GRID!$B$3:$U$3),0))*GRID!$H$45*(1-GRID!$H$46),0))</f>
        <v>58680</v>
      </c>
      <c r="N381" s="5" cm="1">
        <f t="array" ref="N381">IF($I$2="Длительное проживание от 10 ночей ",
INDEX(GRID!$B$18:$U$29,MATCH(M$7,GRID!$A$18:$A$29,0),MATCH(1,($U$2=GRID!$B$1:$U$1)*(КАЛЕНДАРЬ!AJ23=GRID!$B$3:$U$3),0))*GRID!$H$45,
ROUNDUP(INDEX(GRID!$B$18:$U$29,MATCH(M$7,GRID!$A$18:$A$29,0),MATCH(1,($U$2=GRID!$B$1:$U$1)*(КАЛЕНДАРЬ!AJ23=GRID!$B$3:$U$3),0))*GRID!$H$45*(1-GRID!$H$46),0))</f>
        <v>63180</v>
      </c>
      <c r="O381" s="50" t="s">
        <v>105</v>
      </c>
      <c r="P381" s="5" cm="1">
        <f t="array" ref="P381">IF($I$2="Длительное проживание от 10 ночей ",
INDEX(GRID!$B$4:$U$15,MATCH(P$7,GRID!$A$4:$A$15,0),MATCH(1,($U$2=GRID!$B$1:$U$1)*(КАЛЕНДАРЬ!AJ23=GRID!$B$3:$U$3),0))*GRID!$H$45,
ROUNDUP(INDEX(GRID!$B$4:$U$15,MATCH(P$7,GRID!$A$4:$A$15,0),MATCH(1,($U$2=GRID!$B$1:$U$1)*(КАЛЕНДАРЬ!AJ23=GRID!$B$3:$U$3),0))*GRID!$H$45*(1-GRID!$H$46),0))</f>
        <v>125730</v>
      </c>
      <c r="Q381" s="5" cm="1">
        <f t="array" ref="Q381">IF($I$2="Длительное проживание от 10 ночей ",
INDEX(GRID!$B$4:$U$15,MATCH(Q$7,GRID!$A$4:$A$15,0),MATCH(1,($U$2=GRID!$B$1:$U$1)*(КАЛЕНДАРЬ!AJ23=GRID!$B$3:$U$3),0))*GRID!$H$45,
ROUNDUP(INDEX(GRID!$B$4:$U$15,MATCH(Q$7,GRID!$A$4:$A$15,0),MATCH(1,($U$2=GRID!$B$1:$U$1)*(КАЛЕНДАРЬ!AJ23=GRID!$B$3:$U$3),0))*GRID!$H$45*(1-GRID!$H$46),0))</f>
        <v>147960</v>
      </c>
      <c r="R381" s="50" t="s">
        <v>105</v>
      </c>
      <c r="S381" s="50" t="s">
        <v>105</v>
      </c>
      <c r="T381" s="50" t="s">
        <v>105</v>
      </c>
    </row>
    <row r="382" spans="1:20">
      <c r="A382" s="56" t="s">
        <v>11</v>
      </c>
      <c r="B382" s="57">
        <v>21</v>
      </c>
      <c r="C382" s="5" cm="1">
        <f t="array" ref="C382">IF($I$2="Длительное проживание от 10 ночей ",
INDEX(GRID!$B$4:$U$15,MATCH(C$7,GRID!$A$4:$A$15,0),MATCH(1,($U$2=GRID!$B$1:$U$1)*(КАЛЕНДАРЬ!AJ24=GRID!$B$3:$U$3),0))*GRID!$H$45,
ROUNDUP(INDEX(GRID!$B$4:$U$15,MATCH(C$7,GRID!$A$4:$A$15,0),MATCH(1,($U$2=GRID!$B$1:$U$1)*(КАЛЕНДАРЬ!AJ24=GRID!$B$3:$U$3),0))*GRID!$H$45*(1-GRID!$H$46),0))</f>
        <v>20250</v>
      </c>
      <c r="D382" s="5" cm="1">
        <f t="array" ref="D382">IF($I$2="Длительное проживание от 10 ночей ",
INDEX(GRID!$B$18:$U$29,MATCH(C$7,GRID!$A$18:$A$29,0),MATCH(1,($U$2=GRID!$B$1:$U$1)*(КАЛЕНДАРЬ!AJ24=GRID!$B$3:$U$3),0))*GRID!$H$45,
ROUNDUP(INDEX(GRID!$B$18:$U$29,MATCH(C$7,GRID!$A$18:$A$29,0),MATCH(1,($U$2=GRID!$B$1:$U$1)*(КАЛЕНДАРЬ!AJ24=GRID!$B$3:$U$3),0))*GRID!$H$45*(1-GRID!$H$46),0))</f>
        <v>24750</v>
      </c>
      <c r="E382" s="5" cm="1">
        <f t="array" ref="E382">IF($I$2="Длительное проживание от 10 ночей ",
INDEX(GRID!$B$4:$U$15,MATCH(E$7,GRID!$A$4:$A$15,0),MATCH(1,($U$2=GRID!$B$1:$U$1)*(КАЛЕНДАРЬ!AJ24=GRID!$B$3:$U$3),0))*GRID!$H$45,
ROUNDUP(INDEX(GRID!$B$4:$U$15,MATCH(E$7,GRID!$A$4:$A$15,0),MATCH(1,($U$2=GRID!$B$1:$U$1)*(КАЛЕНДАРЬ!AJ24=GRID!$B$3:$U$3),0))*GRID!$H$45*(1-GRID!$H$46),0))</f>
        <v>24480</v>
      </c>
      <c r="F382" s="5" cm="1">
        <f t="array" ref="F382">IF($I$2="Длительное проживание от 10 ночей ",
INDEX(GRID!$B$18:$U$29,MATCH(E$7,GRID!$A$18:$A$29,0),MATCH(1,($U$2=GRID!$B$1:$U$1)*(КАЛЕНДАРЬ!AJ24=GRID!$B$3:$U$3),0))*GRID!$H$45,
ROUNDUP(INDEX(GRID!$B$18:$U$29,MATCH(E$7,GRID!$A$18:$A$29,0),MATCH(1,($U$2=GRID!$B$1:$U$1)*(КАЛЕНДАРЬ!AJ24=GRID!$B$3:$U$3),0))*GRID!$H$45*(1-GRID!$H$46),0))</f>
        <v>28980</v>
      </c>
      <c r="G382" s="50" t="s">
        <v>105</v>
      </c>
      <c r="H382" s="50" t="s">
        <v>105</v>
      </c>
      <c r="I382" s="5" cm="1">
        <f t="array" ref="I382">IF($I$2="Длительное проживание от 10 ночей ",
INDEX(GRID!$B$4:$U$15,MATCH(I$7,GRID!$A$4:$A$15,0),MATCH(1,($U$2=GRID!$B$1:$U$1)*(КАЛЕНДАРЬ!AJ24=GRID!$B$3:$U$3),0))*GRID!$H$45,
ROUNDUP(INDEX(GRID!$B$4:$U$15,MATCH(I$7,GRID!$A$4:$A$15,0),MATCH(1,($U$2=GRID!$B$1:$U$1)*(КАЛЕНДАРЬ!AJ24=GRID!$B$3:$U$3),0))*GRID!$H$45*(1-GRID!$H$46),0))</f>
        <v>32580</v>
      </c>
      <c r="J382" s="5" cm="1">
        <f t="array" ref="J382">IF($I$2="Длительное проживание от 10 ночей ",
INDEX(GRID!$B$18:$U$29,MATCH(I$7,GRID!$A$18:$A$29,0),MATCH(1,($U$2=GRID!$B$1:$U$1)*(КАЛЕНДАРЬ!AJ24=GRID!$B$3:$U$3),0))*GRID!$H$45,
ROUNDUP(INDEX(GRID!$B$18:$U$29,MATCH(I$7,GRID!$A$18:$A$29,0),MATCH(1,($U$2=GRID!$B$1:$U$1)*(КАЛЕНДАРЬ!AJ24=GRID!$B$3:$U$3),0))*GRID!$H$45*(1-GRID!$H$46),0))</f>
        <v>37080</v>
      </c>
      <c r="K382" s="50" t="s">
        <v>105</v>
      </c>
      <c r="L382" s="50" t="s">
        <v>105</v>
      </c>
      <c r="M382" s="5" cm="1">
        <f t="array" ref="M382">IF($I$2="Длительное проживание от 10 ночей ",
INDEX(GRID!$B$4:$U$15,MATCH(M$7,GRID!$A$4:$A$15,0),MATCH(1,($U$2=GRID!$B$1:$U$1)*(КАЛЕНДАРЬ!AJ24=GRID!$B$3:$U$3),0))*GRID!$H$45,
ROUNDUP(INDEX(GRID!$B$4:$U$15,MATCH(M$7,GRID!$A$4:$A$15,0),MATCH(1,($U$2=GRID!$B$1:$U$1)*(КАЛЕНДАРЬ!AJ24=GRID!$B$3:$U$3),0))*GRID!$H$45*(1-GRID!$H$46),0))</f>
        <v>55080</v>
      </c>
      <c r="N382" s="5" cm="1">
        <f t="array" ref="N382">IF($I$2="Длительное проживание от 10 ночей ",
INDEX(GRID!$B$18:$U$29,MATCH(M$7,GRID!$A$18:$A$29,0),MATCH(1,($U$2=GRID!$B$1:$U$1)*(КАЛЕНДАРЬ!AJ24=GRID!$B$3:$U$3),0))*GRID!$H$45,
ROUNDUP(INDEX(GRID!$B$18:$U$29,MATCH(M$7,GRID!$A$18:$A$29,0),MATCH(1,($U$2=GRID!$B$1:$U$1)*(КАЛЕНДАРЬ!AJ24=GRID!$B$3:$U$3),0))*GRID!$H$45*(1-GRID!$H$46),0))</f>
        <v>59580</v>
      </c>
      <c r="O382" s="50" t="s">
        <v>105</v>
      </c>
      <c r="P382" s="5" cm="1">
        <f t="array" ref="P382">IF($I$2="Длительное проживание от 10 ночей ",
INDEX(GRID!$B$4:$U$15,MATCH(P$7,GRID!$A$4:$A$15,0),MATCH(1,($U$2=GRID!$B$1:$U$1)*(КАЛЕНДАРЬ!AJ24=GRID!$B$3:$U$3),0))*GRID!$H$45,
ROUNDUP(INDEX(GRID!$B$4:$U$15,MATCH(P$7,GRID!$A$4:$A$15,0),MATCH(1,($U$2=GRID!$B$1:$U$1)*(КАЛЕНДАРЬ!AJ24=GRID!$B$3:$U$3),0))*GRID!$H$45*(1-GRID!$H$46),0))</f>
        <v>120960</v>
      </c>
      <c r="Q382" s="5" cm="1">
        <f t="array" ref="Q382">IF($I$2="Длительное проживание от 10 ночей ",
INDEX(GRID!$B$4:$U$15,MATCH(Q$7,GRID!$A$4:$A$15,0),MATCH(1,($U$2=GRID!$B$1:$U$1)*(КАЛЕНДАРЬ!AJ24=GRID!$B$3:$U$3),0))*GRID!$H$45,
ROUNDUP(INDEX(GRID!$B$4:$U$15,MATCH(Q$7,GRID!$A$4:$A$15,0),MATCH(1,($U$2=GRID!$B$1:$U$1)*(КАЛЕНДАРЬ!AJ24=GRID!$B$3:$U$3),0))*GRID!$H$45*(1-GRID!$H$46),0))</f>
        <v>142560</v>
      </c>
      <c r="R382" s="50" t="s">
        <v>105</v>
      </c>
      <c r="S382" s="50" t="s">
        <v>105</v>
      </c>
      <c r="T382" s="50" t="s">
        <v>105</v>
      </c>
    </row>
    <row r="383" spans="1:20">
      <c r="A383" s="56" t="s">
        <v>12</v>
      </c>
      <c r="B383" s="57">
        <v>22</v>
      </c>
      <c r="C383" s="5" cm="1">
        <f t="array" ref="C383">IF($I$2="Длительное проживание от 10 ночей ",
INDEX(GRID!$B$4:$U$15,MATCH(C$7,GRID!$A$4:$A$15,0),MATCH(1,($U$2=GRID!$B$1:$U$1)*(КАЛЕНДАРЬ!AJ25=GRID!$B$3:$U$3),0))*GRID!$H$45,
ROUNDUP(INDEX(GRID!$B$4:$U$15,MATCH(C$7,GRID!$A$4:$A$15,0),MATCH(1,($U$2=GRID!$B$1:$U$1)*(КАЛЕНДАРЬ!AJ25=GRID!$B$3:$U$3),0))*GRID!$H$45*(1-GRID!$H$46),0))</f>
        <v>20250</v>
      </c>
      <c r="D383" s="5" cm="1">
        <f t="array" ref="D383">IF($I$2="Длительное проживание от 10 ночей ",
INDEX(GRID!$B$18:$U$29,MATCH(C$7,GRID!$A$18:$A$29,0),MATCH(1,($U$2=GRID!$B$1:$U$1)*(КАЛЕНДАРЬ!AJ25=GRID!$B$3:$U$3),0))*GRID!$H$45,
ROUNDUP(INDEX(GRID!$B$18:$U$29,MATCH(C$7,GRID!$A$18:$A$29,0),MATCH(1,($U$2=GRID!$B$1:$U$1)*(КАЛЕНДАРЬ!AJ25=GRID!$B$3:$U$3),0))*GRID!$H$45*(1-GRID!$H$46),0))</f>
        <v>24750</v>
      </c>
      <c r="E383" s="5" cm="1">
        <f t="array" ref="E383">IF($I$2="Длительное проживание от 10 ночей ",
INDEX(GRID!$B$4:$U$15,MATCH(E$7,GRID!$A$4:$A$15,0),MATCH(1,($U$2=GRID!$B$1:$U$1)*(КАЛЕНДАРЬ!AJ25=GRID!$B$3:$U$3),0))*GRID!$H$45,
ROUNDUP(INDEX(GRID!$B$4:$U$15,MATCH(E$7,GRID!$A$4:$A$15,0),MATCH(1,($U$2=GRID!$B$1:$U$1)*(КАЛЕНДАРЬ!AJ25=GRID!$B$3:$U$3),0))*GRID!$H$45*(1-GRID!$H$46),0))</f>
        <v>24480</v>
      </c>
      <c r="F383" s="5" cm="1">
        <f t="array" ref="F383">IF($I$2="Длительное проживание от 10 ночей ",
INDEX(GRID!$B$18:$U$29,MATCH(E$7,GRID!$A$18:$A$29,0),MATCH(1,($U$2=GRID!$B$1:$U$1)*(КАЛЕНДАРЬ!AJ25=GRID!$B$3:$U$3),0))*GRID!$H$45,
ROUNDUP(INDEX(GRID!$B$18:$U$29,MATCH(E$7,GRID!$A$18:$A$29,0),MATCH(1,($U$2=GRID!$B$1:$U$1)*(КАЛЕНДАРЬ!AJ25=GRID!$B$3:$U$3),0))*GRID!$H$45*(1-GRID!$H$46),0))</f>
        <v>28980</v>
      </c>
      <c r="G383" s="50" t="s">
        <v>105</v>
      </c>
      <c r="H383" s="50" t="s">
        <v>105</v>
      </c>
      <c r="I383" s="5" cm="1">
        <f t="array" ref="I383">IF($I$2="Длительное проживание от 10 ночей ",
INDEX(GRID!$B$4:$U$15,MATCH(I$7,GRID!$A$4:$A$15,0),MATCH(1,($U$2=GRID!$B$1:$U$1)*(КАЛЕНДАРЬ!AJ25=GRID!$B$3:$U$3),0))*GRID!$H$45,
ROUNDUP(INDEX(GRID!$B$4:$U$15,MATCH(I$7,GRID!$A$4:$A$15,0),MATCH(1,($U$2=GRID!$B$1:$U$1)*(КАЛЕНДАРЬ!AJ25=GRID!$B$3:$U$3),0))*GRID!$H$45*(1-GRID!$H$46),0))</f>
        <v>32580</v>
      </c>
      <c r="J383" s="5" cm="1">
        <f t="array" ref="J383">IF($I$2="Длительное проживание от 10 ночей ",
INDEX(GRID!$B$18:$U$29,MATCH(I$7,GRID!$A$18:$A$29,0),MATCH(1,($U$2=GRID!$B$1:$U$1)*(КАЛЕНДАРЬ!AJ25=GRID!$B$3:$U$3),0))*GRID!$H$45,
ROUNDUP(INDEX(GRID!$B$18:$U$29,MATCH(I$7,GRID!$A$18:$A$29,0),MATCH(1,($U$2=GRID!$B$1:$U$1)*(КАЛЕНДАРЬ!AJ25=GRID!$B$3:$U$3),0))*GRID!$H$45*(1-GRID!$H$46),0))</f>
        <v>37080</v>
      </c>
      <c r="K383" s="50" t="s">
        <v>105</v>
      </c>
      <c r="L383" s="50" t="s">
        <v>105</v>
      </c>
      <c r="M383" s="5" cm="1">
        <f t="array" ref="M383">IF($I$2="Длительное проживание от 10 ночей ",
INDEX(GRID!$B$4:$U$15,MATCH(M$7,GRID!$A$4:$A$15,0),MATCH(1,($U$2=GRID!$B$1:$U$1)*(КАЛЕНДАРЬ!AJ25=GRID!$B$3:$U$3),0))*GRID!$H$45,
ROUNDUP(INDEX(GRID!$B$4:$U$15,MATCH(M$7,GRID!$A$4:$A$15,0),MATCH(1,($U$2=GRID!$B$1:$U$1)*(КАЛЕНДАРЬ!AJ25=GRID!$B$3:$U$3),0))*GRID!$H$45*(1-GRID!$H$46),0))</f>
        <v>55080</v>
      </c>
      <c r="N383" s="5" cm="1">
        <f t="array" ref="N383">IF($I$2="Длительное проживание от 10 ночей ",
INDEX(GRID!$B$18:$U$29,MATCH(M$7,GRID!$A$18:$A$29,0),MATCH(1,($U$2=GRID!$B$1:$U$1)*(КАЛЕНДАРЬ!AJ25=GRID!$B$3:$U$3),0))*GRID!$H$45,
ROUNDUP(INDEX(GRID!$B$18:$U$29,MATCH(M$7,GRID!$A$18:$A$29,0),MATCH(1,($U$2=GRID!$B$1:$U$1)*(КАЛЕНДАРЬ!AJ25=GRID!$B$3:$U$3),0))*GRID!$H$45*(1-GRID!$H$46),0))</f>
        <v>59580</v>
      </c>
      <c r="O383" s="50" t="s">
        <v>105</v>
      </c>
      <c r="P383" s="5" cm="1">
        <f t="array" ref="P383">IF($I$2="Длительное проживание от 10 ночей ",
INDEX(GRID!$B$4:$U$15,MATCH(P$7,GRID!$A$4:$A$15,0),MATCH(1,($U$2=GRID!$B$1:$U$1)*(КАЛЕНДАРЬ!AJ25=GRID!$B$3:$U$3),0))*GRID!$H$45,
ROUNDUP(INDEX(GRID!$B$4:$U$15,MATCH(P$7,GRID!$A$4:$A$15,0),MATCH(1,($U$2=GRID!$B$1:$U$1)*(КАЛЕНДАРЬ!AJ25=GRID!$B$3:$U$3),0))*GRID!$H$45*(1-GRID!$H$46),0))</f>
        <v>120960</v>
      </c>
      <c r="Q383" s="5" cm="1">
        <f t="array" ref="Q383">IF($I$2="Длительное проживание от 10 ночей ",
INDEX(GRID!$B$4:$U$15,MATCH(Q$7,GRID!$A$4:$A$15,0),MATCH(1,($U$2=GRID!$B$1:$U$1)*(КАЛЕНДАРЬ!AJ25=GRID!$B$3:$U$3),0))*GRID!$H$45,
ROUNDUP(INDEX(GRID!$B$4:$U$15,MATCH(Q$7,GRID!$A$4:$A$15,0),MATCH(1,($U$2=GRID!$B$1:$U$1)*(КАЛЕНДАРЬ!AJ25=GRID!$B$3:$U$3),0))*GRID!$H$45*(1-GRID!$H$46),0))</f>
        <v>142560</v>
      </c>
      <c r="R383" s="50" t="s">
        <v>105</v>
      </c>
      <c r="S383" s="50" t="s">
        <v>105</v>
      </c>
      <c r="T383" s="50" t="s">
        <v>105</v>
      </c>
    </row>
    <row r="384" spans="1:20">
      <c r="A384" s="56" t="s">
        <v>13</v>
      </c>
      <c r="B384" s="57">
        <v>23</v>
      </c>
      <c r="C384" s="5" cm="1">
        <f t="array" ref="C384">IF($I$2="Длительное проживание от 10 ночей ",
INDEX(GRID!$B$4:$U$15,MATCH(C$7,GRID!$A$4:$A$15,0),MATCH(1,($U$2=GRID!$B$1:$U$1)*(КАЛЕНДАРЬ!AJ26=GRID!$B$3:$U$3),0))*GRID!$H$45,
ROUNDUP(INDEX(GRID!$B$4:$U$15,MATCH(C$7,GRID!$A$4:$A$15,0),MATCH(1,($U$2=GRID!$B$1:$U$1)*(КАЛЕНДАРЬ!AJ26=GRID!$B$3:$U$3),0))*GRID!$H$45*(1-GRID!$H$46),0))</f>
        <v>20250</v>
      </c>
      <c r="D384" s="5" cm="1">
        <f t="array" ref="D384">IF($I$2="Длительное проживание от 10 ночей ",
INDEX(GRID!$B$18:$U$29,MATCH(C$7,GRID!$A$18:$A$29,0),MATCH(1,($U$2=GRID!$B$1:$U$1)*(КАЛЕНДАРЬ!AJ26=GRID!$B$3:$U$3),0))*GRID!$H$45,
ROUNDUP(INDEX(GRID!$B$18:$U$29,MATCH(C$7,GRID!$A$18:$A$29,0),MATCH(1,($U$2=GRID!$B$1:$U$1)*(КАЛЕНДАРЬ!AJ26=GRID!$B$3:$U$3),0))*GRID!$H$45*(1-GRID!$H$46),0))</f>
        <v>24750</v>
      </c>
      <c r="E384" s="5" cm="1">
        <f t="array" ref="E384">IF($I$2="Длительное проживание от 10 ночей ",
INDEX(GRID!$B$4:$U$15,MATCH(E$7,GRID!$A$4:$A$15,0),MATCH(1,($U$2=GRID!$B$1:$U$1)*(КАЛЕНДАРЬ!AJ26=GRID!$B$3:$U$3),0))*GRID!$H$45,
ROUNDUP(INDEX(GRID!$B$4:$U$15,MATCH(E$7,GRID!$A$4:$A$15,0),MATCH(1,($U$2=GRID!$B$1:$U$1)*(КАЛЕНДАРЬ!AJ26=GRID!$B$3:$U$3),0))*GRID!$H$45*(1-GRID!$H$46),0))</f>
        <v>24480</v>
      </c>
      <c r="F384" s="5" cm="1">
        <f t="array" ref="F384">IF($I$2="Длительное проживание от 10 ночей ",
INDEX(GRID!$B$18:$U$29,MATCH(E$7,GRID!$A$18:$A$29,0),MATCH(1,($U$2=GRID!$B$1:$U$1)*(КАЛЕНДАРЬ!AJ26=GRID!$B$3:$U$3),0))*GRID!$H$45,
ROUNDUP(INDEX(GRID!$B$18:$U$29,MATCH(E$7,GRID!$A$18:$A$29,0),MATCH(1,($U$2=GRID!$B$1:$U$1)*(КАЛЕНДАРЬ!AJ26=GRID!$B$3:$U$3),0))*GRID!$H$45*(1-GRID!$H$46),0))</f>
        <v>28980</v>
      </c>
      <c r="G384" s="50" t="s">
        <v>105</v>
      </c>
      <c r="H384" s="50" t="s">
        <v>105</v>
      </c>
      <c r="I384" s="5" cm="1">
        <f t="array" ref="I384">IF($I$2="Длительное проживание от 10 ночей ",
INDEX(GRID!$B$4:$U$15,MATCH(I$7,GRID!$A$4:$A$15,0),MATCH(1,($U$2=GRID!$B$1:$U$1)*(КАЛЕНДАРЬ!AJ26=GRID!$B$3:$U$3),0))*GRID!$H$45,
ROUNDUP(INDEX(GRID!$B$4:$U$15,MATCH(I$7,GRID!$A$4:$A$15,0),MATCH(1,($U$2=GRID!$B$1:$U$1)*(КАЛЕНДАРЬ!AJ26=GRID!$B$3:$U$3),0))*GRID!$H$45*(1-GRID!$H$46),0))</f>
        <v>32580</v>
      </c>
      <c r="J384" s="5" cm="1">
        <f t="array" ref="J384">IF($I$2="Длительное проживание от 10 ночей ",
INDEX(GRID!$B$18:$U$29,MATCH(I$7,GRID!$A$18:$A$29,0),MATCH(1,($U$2=GRID!$B$1:$U$1)*(КАЛЕНДАРЬ!AJ26=GRID!$B$3:$U$3),0))*GRID!$H$45,
ROUNDUP(INDEX(GRID!$B$18:$U$29,MATCH(I$7,GRID!$A$18:$A$29,0),MATCH(1,($U$2=GRID!$B$1:$U$1)*(КАЛЕНДАРЬ!AJ26=GRID!$B$3:$U$3),0))*GRID!$H$45*(1-GRID!$H$46),0))</f>
        <v>37080</v>
      </c>
      <c r="K384" s="50" t="s">
        <v>105</v>
      </c>
      <c r="L384" s="50" t="s">
        <v>105</v>
      </c>
      <c r="M384" s="5" cm="1">
        <f t="array" ref="M384">IF($I$2="Длительное проживание от 10 ночей ",
INDEX(GRID!$B$4:$U$15,MATCH(M$7,GRID!$A$4:$A$15,0),MATCH(1,($U$2=GRID!$B$1:$U$1)*(КАЛЕНДАРЬ!AJ26=GRID!$B$3:$U$3),0))*GRID!$H$45,
ROUNDUP(INDEX(GRID!$B$4:$U$15,MATCH(M$7,GRID!$A$4:$A$15,0),MATCH(1,($U$2=GRID!$B$1:$U$1)*(КАЛЕНДАРЬ!AJ26=GRID!$B$3:$U$3),0))*GRID!$H$45*(1-GRID!$H$46),0))</f>
        <v>55080</v>
      </c>
      <c r="N384" s="5" cm="1">
        <f t="array" ref="N384">IF($I$2="Длительное проживание от 10 ночей ",
INDEX(GRID!$B$18:$U$29,MATCH(M$7,GRID!$A$18:$A$29,0),MATCH(1,($U$2=GRID!$B$1:$U$1)*(КАЛЕНДАРЬ!AJ26=GRID!$B$3:$U$3),0))*GRID!$H$45,
ROUNDUP(INDEX(GRID!$B$18:$U$29,MATCH(M$7,GRID!$A$18:$A$29,0),MATCH(1,($U$2=GRID!$B$1:$U$1)*(КАЛЕНДАРЬ!AJ26=GRID!$B$3:$U$3),0))*GRID!$H$45*(1-GRID!$H$46),0))</f>
        <v>59580</v>
      </c>
      <c r="O384" s="50" t="s">
        <v>105</v>
      </c>
      <c r="P384" s="5" cm="1">
        <f t="array" ref="P384">IF($I$2="Длительное проживание от 10 ночей ",
INDEX(GRID!$B$4:$U$15,MATCH(P$7,GRID!$A$4:$A$15,0),MATCH(1,($U$2=GRID!$B$1:$U$1)*(КАЛЕНДАРЬ!AJ26=GRID!$B$3:$U$3),0))*GRID!$H$45,
ROUNDUP(INDEX(GRID!$B$4:$U$15,MATCH(P$7,GRID!$A$4:$A$15,0),MATCH(1,($U$2=GRID!$B$1:$U$1)*(КАЛЕНДАРЬ!AJ26=GRID!$B$3:$U$3),0))*GRID!$H$45*(1-GRID!$H$46),0))</f>
        <v>120960</v>
      </c>
      <c r="Q384" s="5" cm="1">
        <f t="array" ref="Q384">IF($I$2="Длительное проживание от 10 ночей ",
INDEX(GRID!$B$4:$U$15,MATCH(Q$7,GRID!$A$4:$A$15,0),MATCH(1,($U$2=GRID!$B$1:$U$1)*(КАЛЕНДАРЬ!AJ26=GRID!$B$3:$U$3),0))*GRID!$H$45,
ROUNDUP(INDEX(GRID!$B$4:$U$15,MATCH(Q$7,GRID!$A$4:$A$15,0),MATCH(1,($U$2=GRID!$B$1:$U$1)*(КАЛЕНДАРЬ!AJ26=GRID!$B$3:$U$3),0))*GRID!$H$45*(1-GRID!$H$46),0))</f>
        <v>142560</v>
      </c>
      <c r="R384" s="50" t="s">
        <v>105</v>
      </c>
      <c r="S384" s="50" t="s">
        <v>105</v>
      </c>
      <c r="T384" s="50" t="s">
        <v>105</v>
      </c>
    </row>
    <row r="385" spans="1:20">
      <c r="A385" s="56" t="s">
        <v>14</v>
      </c>
      <c r="B385" s="57">
        <v>24</v>
      </c>
      <c r="C385" s="5" cm="1">
        <f t="array" ref="C385">IF($I$2="Длительное проживание от 10 ночей ",
INDEX(GRID!$B$4:$U$15,MATCH(C$7,GRID!$A$4:$A$15,0),MATCH(1,($U$2=GRID!$B$1:$U$1)*(КАЛЕНДАРЬ!AJ27=GRID!$B$3:$U$3),0))*GRID!$H$45,
ROUNDUP(INDEX(GRID!$B$4:$U$15,MATCH(C$7,GRID!$A$4:$A$15,0),MATCH(1,($U$2=GRID!$B$1:$U$1)*(КАЛЕНДАРЬ!AJ27=GRID!$B$3:$U$3),0))*GRID!$H$45*(1-GRID!$H$46),0))</f>
        <v>20250</v>
      </c>
      <c r="D385" s="5" cm="1">
        <f t="array" ref="D385">IF($I$2="Длительное проживание от 10 ночей ",
INDEX(GRID!$B$18:$U$29,MATCH(C$7,GRID!$A$18:$A$29,0),MATCH(1,($U$2=GRID!$B$1:$U$1)*(КАЛЕНДАРЬ!AJ27=GRID!$B$3:$U$3),0))*GRID!$H$45,
ROUNDUP(INDEX(GRID!$B$18:$U$29,MATCH(C$7,GRID!$A$18:$A$29,0),MATCH(1,($U$2=GRID!$B$1:$U$1)*(КАЛЕНДАРЬ!AJ27=GRID!$B$3:$U$3),0))*GRID!$H$45*(1-GRID!$H$46),0))</f>
        <v>24750</v>
      </c>
      <c r="E385" s="5" cm="1">
        <f t="array" ref="E385">IF($I$2="Длительное проживание от 10 ночей ",
INDEX(GRID!$B$4:$U$15,MATCH(E$7,GRID!$A$4:$A$15,0),MATCH(1,($U$2=GRID!$B$1:$U$1)*(КАЛЕНДАРЬ!AJ27=GRID!$B$3:$U$3),0))*GRID!$H$45,
ROUNDUP(INDEX(GRID!$B$4:$U$15,MATCH(E$7,GRID!$A$4:$A$15,0),MATCH(1,($U$2=GRID!$B$1:$U$1)*(КАЛЕНДАРЬ!AJ27=GRID!$B$3:$U$3),0))*GRID!$H$45*(1-GRID!$H$46),0))</f>
        <v>24480</v>
      </c>
      <c r="F385" s="5" cm="1">
        <f t="array" ref="F385">IF($I$2="Длительное проживание от 10 ночей ",
INDEX(GRID!$B$18:$U$29,MATCH(E$7,GRID!$A$18:$A$29,0),MATCH(1,($U$2=GRID!$B$1:$U$1)*(КАЛЕНДАРЬ!AJ27=GRID!$B$3:$U$3),0))*GRID!$H$45,
ROUNDUP(INDEX(GRID!$B$18:$U$29,MATCH(E$7,GRID!$A$18:$A$29,0),MATCH(1,($U$2=GRID!$B$1:$U$1)*(КАЛЕНДАРЬ!AJ27=GRID!$B$3:$U$3),0))*GRID!$H$45*(1-GRID!$H$46),0))</f>
        <v>28980</v>
      </c>
      <c r="G385" s="50" t="s">
        <v>105</v>
      </c>
      <c r="H385" s="50" t="s">
        <v>105</v>
      </c>
      <c r="I385" s="5" cm="1">
        <f t="array" ref="I385">IF($I$2="Длительное проживание от 10 ночей ",
INDEX(GRID!$B$4:$U$15,MATCH(I$7,GRID!$A$4:$A$15,0),MATCH(1,($U$2=GRID!$B$1:$U$1)*(КАЛЕНДАРЬ!AJ27=GRID!$B$3:$U$3),0))*GRID!$H$45,
ROUNDUP(INDEX(GRID!$B$4:$U$15,MATCH(I$7,GRID!$A$4:$A$15,0),MATCH(1,($U$2=GRID!$B$1:$U$1)*(КАЛЕНДАРЬ!AJ27=GRID!$B$3:$U$3),0))*GRID!$H$45*(1-GRID!$H$46),0))</f>
        <v>32580</v>
      </c>
      <c r="J385" s="5" cm="1">
        <f t="array" ref="J385">IF($I$2="Длительное проживание от 10 ночей ",
INDEX(GRID!$B$18:$U$29,MATCH(I$7,GRID!$A$18:$A$29,0),MATCH(1,($U$2=GRID!$B$1:$U$1)*(КАЛЕНДАРЬ!AJ27=GRID!$B$3:$U$3),0))*GRID!$H$45,
ROUNDUP(INDEX(GRID!$B$18:$U$29,MATCH(I$7,GRID!$A$18:$A$29,0),MATCH(1,($U$2=GRID!$B$1:$U$1)*(КАЛЕНДАРЬ!AJ27=GRID!$B$3:$U$3),0))*GRID!$H$45*(1-GRID!$H$46),0))</f>
        <v>37080</v>
      </c>
      <c r="K385" s="50" t="s">
        <v>105</v>
      </c>
      <c r="L385" s="50" t="s">
        <v>105</v>
      </c>
      <c r="M385" s="5" cm="1">
        <f t="array" ref="M385">IF($I$2="Длительное проживание от 10 ночей ",
INDEX(GRID!$B$4:$U$15,MATCH(M$7,GRID!$A$4:$A$15,0),MATCH(1,($U$2=GRID!$B$1:$U$1)*(КАЛЕНДАРЬ!AJ27=GRID!$B$3:$U$3),0))*GRID!$H$45,
ROUNDUP(INDEX(GRID!$B$4:$U$15,MATCH(M$7,GRID!$A$4:$A$15,0),MATCH(1,($U$2=GRID!$B$1:$U$1)*(КАЛЕНДАРЬ!AJ27=GRID!$B$3:$U$3),0))*GRID!$H$45*(1-GRID!$H$46),0))</f>
        <v>55080</v>
      </c>
      <c r="N385" s="5" cm="1">
        <f t="array" ref="N385">IF($I$2="Длительное проживание от 10 ночей ",
INDEX(GRID!$B$18:$U$29,MATCH(M$7,GRID!$A$18:$A$29,0),MATCH(1,($U$2=GRID!$B$1:$U$1)*(КАЛЕНДАРЬ!AJ27=GRID!$B$3:$U$3),0))*GRID!$H$45,
ROUNDUP(INDEX(GRID!$B$18:$U$29,MATCH(M$7,GRID!$A$18:$A$29,0),MATCH(1,($U$2=GRID!$B$1:$U$1)*(КАЛЕНДАРЬ!AJ27=GRID!$B$3:$U$3),0))*GRID!$H$45*(1-GRID!$H$46),0))</f>
        <v>59580</v>
      </c>
      <c r="O385" s="50" t="s">
        <v>105</v>
      </c>
      <c r="P385" s="5" cm="1">
        <f t="array" ref="P385">IF($I$2="Длительное проживание от 10 ночей ",
INDEX(GRID!$B$4:$U$15,MATCH(P$7,GRID!$A$4:$A$15,0),MATCH(1,($U$2=GRID!$B$1:$U$1)*(КАЛЕНДАРЬ!AJ27=GRID!$B$3:$U$3),0))*GRID!$H$45,
ROUNDUP(INDEX(GRID!$B$4:$U$15,MATCH(P$7,GRID!$A$4:$A$15,0),MATCH(1,($U$2=GRID!$B$1:$U$1)*(КАЛЕНДАРЬ!AJ27=GRID!$B$3:$U$3),0))*GRID!$H$45*(1-GRID!$H$46),0))</f>
        <v>120960</v>
      </c>
      <c r="Q385" s="5" cm="1">
        <f t="array" ref="Q385">IF($I$2="Длительное проживание от 10 ночей ",
INDEX(GRID!$B$4:$U$15,MATCH(Q$7,GRID!$A$4:$A$15,0),MATCH(1,($U$2=GRID!$B$1:$U$1)*(КАЛЕНДАРЬ!AJ27=GRID!$B$3:$U$3),0))*GRID!$H$45,
ROUNDUP(INDEX(GRID!$B$4:$U$15,MATCH(Q$7,GRID!$A$4:$A$15,0),MATCH(1,($U$2=GRID!$B$1:$U$1)*(КАЛЕНДАРЬ!AJ27=GRID!$B$3:$U$3),0))*GRID!$H$45*(1-GRID!$H$46),0))</f>
        <v>142560</v>
      </c>
      <c r="R385" s="50" t="s">
        <v>105</v>
      </c>
      <c r="S385" s="50" t="s">
        <v>105</v>
      </c>
      <c r="T385" s="50" t="s">
        <v>105</v>
      </c>
    </row>
    <row r="386" spans="1:20">
      <c r="A386" s="56" t="s">
        <v>15</v>
      </c>
      <c r="B386" s="57">
        <v>25</v>
      </c>
      <c r="C386" s="5" cm="1">
        <f t="array" ref="C386">IF($I$2="Длительное проживание от 10 ночей ",
INDEX(GRID!$B$4:$U$15,MATCH(C$7,GRID!$A$4:$A$15,0),MATCH(1,($U$2=GRID!$B$1:$U$1)*(КАЛЕНДАРЬ!AJ28=GRID!$B$3:$U$3),0))*GRID!$H$45,
ROUNDUP(INDEX(GRID!$B$4:$U$15,MATCH(C$7,GRID!$A$4:$A$15,0),MATCH(1,($U$2=GRID!$B$1:$U$1)*(КАЛЕНДАРЬ!AJ28=GRID!$B$3:$U$3),0))*GRID!$H$45*(1-GRID!$H$46),0))</f>
        <v>20250</v>
      </c>
      <c r="D386" s="5" cm="1">
        <f t="array" ref="D386">IF($I$2="Длительное проживание от 10 ночей ",
INDEX(GRID!$B$18:$U$29,MATCH(C$7,GRID!$A$18:$A$29,0),MATCH(1,($U$2=GRID!$B$1:$U$1)*(КАЛЕНДАРЬ!AJ28=GRID!$B$3:$U$3),0))*GRID!$H$45,
ROUNDUP(INDEX(GRID!$B$18:$U$29,MATCH(C$7,GRID!$A$18:$A$29,0),MATCH(1,($U$2=GRID!$B$1:$U$1)*(КАЛЕНДАРЬ!AJ28=GRID!$B$3:$U$3),0))*GRID!$H$45*(1-GRID!$H$46),0))</f>
        <v>24750</v>
      </c>
      <c r="E386" s="5" cm="1">
        <f t="array" ref="E386">IF($I$2="Длительное проживание от 10 ночей ",
INDEX(GRID!$B$4:$U$15,MATCH(E$7,GRID!$A$4:$A$15,0),MATCH(1,($U$2=GRID!$B$1:$U$1)*(КАЛЕНДАРЬ!AJ28=GRID!$B$3:$U$3),0))*GRID!$H$45,
ROUNDUP(INDEX(GRID!$B$4:$U$15,MATCH(E$7,GRID!$A$4:$A$15,0),MATCH(1,($U$2=GRID!$B$1:$U$1)*(КАЛЕНДАРЬ!AJ28=GRID!$B$3:$U$3),0))*GRID!$H$45*(1-GRID!$H$46),0))</f>
        <v>24480</v>
      </c>
      <c r="F386" s="5" cm="1">
        <f t="array" ref="F386">IF($I$2="Длительное проживание от 10 ночей ",
INDEX(GRID!$B$18:$U$29,MATCH(E$7,GRID!$A$18:$A$29,0),MATCH(1,($U$2=GRID!$B$1:$U$1)*(КАЛЕНДАРЬ!AJ28=GRID!$B$3:$U$3),0))*GRID!$H$45,
ROUNDUP(INDEX(GRID!$B$18:$U$29,MATCH(E$7,GRID!$A$18:$A$29,0),MATCH(1,($U$2=GRID!$B$1:$U$1)*(КАЛЕНДАРЬ!AJ28=GRID!$B$3:$U$3),0))*GRID!$H$45*(1-GRID!$H$46),0))</f>
        <v>28980</v>
      </c>
      <c r="G386" s="50" t="s">
        <v>105</v>
      </c>
      <c r="H386" s="50" t="s">
        <v>105</v>
      </c>
      <c r="I386" s="5" cm="1">
        <f t="array" ref="I386">IF($I$2="Длительное проживание от 10 ночей ",
INDEX(GRID!$B$4:$U$15,MATCH(I$7,GRID!$A$4:$A$15,0),MATCH(1,($U$2=GRID!$B$1:$U$1)*(КАЛЕНДАРЬ!AJ28=GRID!$B$3:$U$3),0))*GRID!$H$45,
ROUNDUP(INDEX(GRID!$B$4:$U$15,MATCH(I$7,GRID!$A$4:$A$15,0),MATCH(1,($U$2=GRID!$B$1:$U$1)*(КАЛЕНДАРЬ!AJ28=GRID!$B$3:$U$3),0))*GRID!$H$45*(1-GRID!$H$46),0))</f>
        <v>32580</v>
      </c>
      <c r="J386" s="5" cm="1">
        <f t="array" ref="J386">IF($I$2="Длительное проживание от 10 ночей ",
INDEX(GRID!$B$18:$U$29,MATCH(I$7,GRID!$A$18:$A$29,0),MATCH(1,($U$2=GRID!$B$1:$U$1)*(КАЛЕНДАРЬ!AJ28=GRID!$B$3:$U$3),0))*GRID!$H$45,
ROUNDUP(INDEX(GRID!$B$18:$U$29,MATCH(I$7,GRID!$A$18:$A$29,0),MATCH(1,($U$2=GRID!$B$1:$U$1)*(КАЛЕНДАРЬ!AJ28=GRID!$B$3:$U$3),0))*GRID!$H$45*(1-GRID!$H$46),0))</f>
        <v>37080</v>
      </c>
      <c r="K386" s="50" t="s">
        <v>105</v>
      </c>
      <c r="L386" s="50" t="s">
        <v>105</v>
      </c>
      <c r="M386" s="5" cm="1">
        <f t="array" ref="M386">IF($I$2="Длительное проживание от 10 ночей ",
INDEX(GRID!$B$4:$U$15,MATCH(M$7,GRID!$A$4:$A$15,0),MATCH(1,($U$2=GRID!$B$1:$U$1)*(КАЛЕНДАРЬ!AJ28=GRID!$B$3:$U$3),0))*GRID!$H$45,
ROUNDUP(INDEX(GRID!$B$4:$U$15,MATCH(M$7,GRID!$A$4:$A$15,0),MATCH(1,($U$2=GRID!$B$1:$U$1)*(КАЛЕНДАРЬ!AJ28=GRID!$B$3:$U$3),0))*GRID!$H$45*(1-GRID!$H$46),0))</f>
        <v>55080</v>
      </c>
      <c r="N386" s="5" cm="1">
        <f t="array" ref="N386">IF($I$2="Длительное проживание от 10 ночей ",
INDEX(GRID!$B$18:$U$29,MATCH(M$7,GRID!$A$18:$A$29,0),MATCH(1,($U$2=GRID!$B$1:$U$1)*(КАЛЕНДАРЬ!AJ28=GRID!$B$3:$U$3),0))*GRID!$H$45,
ROUNDUP(INDEX(GRID!$B$18:$U$29,MATCH(M$7,GRID!$A$18:$A$29,0),MATCH(1,($U$2=GRID!$B$1:$U$1)*(КАЛЕНДАРЬ!AJ28=GRID!$B$3:$U$3),0))*GRID!$H$45*(1-GRID!$H$46),0))</f>
        <v>59580</v>
      </c>
      <c r="O386" s="50" t="s">
        <v>105</v>
      </c>
      <c r="P386" s="5" cm="1">
        <f t="array" ref="P386">IF($I$2="Длительное проживание от 10 ночей ",
INDEX(GRID!$B$4:$U$15,MATCH(P$7,GRID!$A$4:$A$15,0),MATCH(1,($U$2=GRID!$B$1:$U$1)*(КАЛЕНДАРЬ!AJ28=GRID!$B$3:$U$3),0))*GRID!$H$45,
ROUNDUP(INDEX(GRID!$B$4:$U$15,MATCH(P$7,GRID!$A$4:$A$15,0),MATCH(1,($U$2=GRID!$B$1:$U$1)*(КАЛЕНДАРЬ!AJ28=GRID!$B$3:$U$3),0))*GRID!$H$45*(1-GRID!$H$46),0))</f>
        <v>120960</v>
      </c>
      <c r="Q386" s="5" cm="1">
        <f t="array" ref="Q386">IF($I$2="Длительное проживание от 10 ночей ",
INDEX(GRID!$B$4:$U$15,MATCH(Q$7,GRID!$A$4:$A$15,0),MATCH(1,($U$2=GRID!$B$1:$U$1)*(КАЛЕНДАРЬ!AJ28=GRID!$B$3:$U$3),0))*GRID!$H$45,
ROUNDUP(INDEX(GRID!$B$4:$U$15,MATCH(Q$7,GRID!$A$4:$A$15,0),MATCH(1,($U$2=GRID!$B$1:$U$1)*(КАЛЕНДАРЬ!AJ28=GRID!$B$3:$U$3),0))*GRID!$H$45*(1-GRID!$H$46),0))</f>
        <v>142560</v>
      </c>
      <c r="R386" s="50" t="s">
        <v>105</v>
      </c>
      <c r="S386" s="50" t="s">
        <v>105</v>
      </c>
      <c r="T386" s="50" t="s">
        <v>105</v>
      </c>
    </row>
    <row r="387" spans="1:20">
      <c r="A387" s="56" t="s">
        <v>16</v>
      </c>
      <c r="B387" s="57">
        <v>26</v>
      </c>
      <c r="C387" s="5" cm="1">
        <f t="array" ref="C387">IF($I$2="Длительное проживание от 10 ночей ",
INDEX(GRID!$B$4:$U$15,MATCH(C$7,GRID!$A$4:$A$15,0),MATCH(1,($U$2=GRID!$B$1:$U$1)*(КАЛЕНДАРЬ!AJ29=GRID!$B$3:$U$3),0))*GRID!$H$45,
ROUNDUP(INDEX(GRID!$B$4:$U$15,MATCH(C$7,GRID!$A$4:$A$15,0),MATCH(1,($U$2=GRID!$B$1:$U$1)*(КАЛЕНДАРЬ!AJ29=GRID!$B$3:$U$3),0))*GRID!$H$45*(1-GRID!$H$46),0))</f>
        <v>22500</v>
      </c>
      <c r="D387" s="5" cm="1">
        <f t="array" ref="D387">IF($I$2="Длительное проживание от 10 ночей ",
INDEX(GRID!$B$18:$U$29,MATCH(C$7,GRID!$A$18:$A$29,0),MATCH(1,($U$2=GRID!$B$1:$U$1)*(КАЛЕНДАРЬ!AJ29=GRID!$B$3:$U$3),0))*GRID!$H$45,
ROUNDUP(INDEX(GRID!$B$18:$U$29,MATCH(C$7,GRID!$A$18:$A$29,0),MATCH(1,($U$2=GRID!$B$1:$U$1)*(КАЛЕНДАРЬ!AJ29=GRID!$B$3:$U$3),0))*GRID!$H$45*(1-GRID!$H$46),0))</f>
        <v>27000</v>
      </c>
      <c r="E387" s="5" cm="1">
        <f t="array" ref="E387">IF($I$2="Длительное проживание от 10 ночей ",
INDEX(GRID!$B$4:$U$15,MATCH(E$7,GRID!$A$4:$A$15,0),MATCH(1,($U$2=GRID!$B$1:$U$1)*(КАЛЕНДАРЬ!AJ29=GRID!$B$3:$U$3),0))*GRID!$H$45,
ROUNDUP(INDEX(GRID!$B$4:$U$15,MATCH(E$7,GRID!$A$4:$A$15,0),MATCH(1,($U$2=GRID!$B$1:$U$1)*(КАЛЕНДАРЬ!AJ29=GRID!$B$3:$U$3),0))*GRID!$H$45*(1-GRID!$H$46),0))</f>
        <v>27000</v>
      </c>
      <c r="F387" s="5" cm="1">
        <f t="array" ref="F387">IF($I$2="Длительное проживание от 10 ночей ",
INDEX(GRID!$B$18:$U$29,MATCH(E$7,GRID!$A$18:$A$29,0),MATCH(1,($U$2=GRID!$B$1:$U$1)*(КАЛЕНДАРЬ!AJ29=GRID!$B$3:$U$3),0))*GRID!$H$45,
ROUNDUP(INDEX(GRID!$B$18:$U$29,MATCH(E$7,GRID!$A$18:$A$29,0),MATCH(1,($U$2=GRID!$B$1:$U$1)*(КАЛЕНДАРЬ!AJ29=GRID!$B$3:$U$3),0))*GRID!$H$45*(1-GRID!$H$46),0))</f>
        <v>31500</v>
      </c>
      <c r="G387" s="50" t="s">
        <v>105</v>
      </c>
      <c r="H387" s="50" t="s">
        <v>105</v>
      </c>
      <c r="I387" s="5" cm="1">
        <f t="array" ref="I387">IF($I$2="Длительное проживание от 10 ночей ",
INDEX(GRID!$B$4:$U$15,MATCH(I$7,GRID!$A$4:$A$15,0),MATCH(1,($U$2=GRID!$B$1:$U$1)*(КАЛЕНДАРЬ!AJ29=GRID!$B$3:$U$3),0))*GRID!$H$45,
ROUNDUP(INDEX(GRID!$B$4:$U$15,MATCH(I$7,GRID!$A$4:$A$15,0),MATCH(1,($U$2=GRID!$B$1:$U$1)*(КАЛЕНДАРЬ!AJ29=GRID!$B$3:$U$3),0))*GRID!$H$45*(1-GRID!$H$46),0))</f>
        <v>35730</v>
      </c>
      <c r="J387" s="5" cm="1">
        <f t="array" ref="J387">IF($I$2="Длительное проживание от 10 ночей ",
INDEX(GRID!$B$18:$U$29,MATCH(I$7,GRID!$A$18:$A$29,0),MATCH(1,($U$2=GRID!$B$1:$U$1)*(КАЛЕНДАРЬ!AJ29=GRID!$B$3:$U$3),0))*GRID!$H$45,
ROUNDUP(INDEX(GRID!$B$18:$U$29,MATCH(I$7,GRID!$A$18:$A$29,0),MATCH(1,($U$2=GRID!$B$1:$U$1)*(КАЛЕНДАРЬ!AJ29=GRID!$B$3:$U$3),0))*GRID!$H$45*(1-GRID!$H$46),0))</f>
        <v>40230</v>
      </c>
      <c r="K387" s="50" t="s">
        <v>105</v>
      </c>
      <c r="L387" s="50" t="s">
        <v>105</v>
      </c>
      <c r="M387" s="5" cm="1">
        <f t="array" ref="M387">IF($I$2="Длительное проживание от 10 ночей ",
INDEX(GRID!$B$4:$U$15,MATCH(M$7,GRID!$A$4:$A$15,0),MATCH(1,($U$2=GRID!$B$1:$U$1)*(КАЛЕНДАРЬ!AJ29=GRID!$B$3:$U$3),0))*GRID!$H$45,
ROUNDUP(INDEX(GRID!$B$4:$U$15,MATCH(M$7,GRID!$A$4:$A$15,0),MATCH(1,($U$2=GRID!$B$1:$U$1)*(КАЛЕНДАРЬ!AJ29=GRID!$B$3:$U$3),0))*GRID!$H$45*(1-GRID!$H$46),0))</f>
        <v>58680</v>
      </c>
      <c r="N387" s="5" cm="1">
        <f t="array" ref="N387">IF($I$2="Длительное проживание от 10 ночей ",
INDEX(GRID!$B$18:$U$29,MATCH(M$7,GRID!$A$18:$A$29,0),MATCH(1,($U$2=GRID!$B$1:$U$1)*(КАЛЕНДАРЬ!AJ29=GRID!$B$3:$U$3),0))*GRID!$H$45,
ROUNDUP(INDEX(GRID!$B$18:$U$29,MATCH(M$7,GRID!$A$18:$A$29,0),MATCH(1,($U$2=GRID!$B$1:$U$1)*(КАЛЕНДАРЬ!AJ29=GRID!$B$3:$U$3),0))*GRID!$H$45*(1-GRID!$H$46),0))</f>
        <v>63180</v>
      </c>
      <c r="O387" s="50" t="s">
        <v>105</v>
      </c>
      <c r="P387" s="5" cm="1">
        <f t="array" ref="P387">IF($I$2="Длительное проживание от 10 ночей ",
INDEX(GRID!$B$4:$U$15,MATCH(P$7,GRID!$A$4:$A$15,0),MATCH(1,($U$2=GRID!$B$1:$U$1)*(КАЛЕНДАРЬ!AJ29=GRID!$B$3:$U$3),0))*GRID!$H$45,
ROUNDUP(INDEX(GRID!$B$4:$U$15,MATCH(P$7,GRID!$A$4:$A$15,0),MATCH(1,($U$2=GRID!$B$1:$U$1)*(КАЛЕНДАРЬ!AJ29=GRID!$B$3:$U$3),0))*GRID!$H$45*(1-GRID!$H$46),0))</f>
        <v>125730</v>
      </c>
      <c r="Q387" s="5" cm="1">
        <f t="array" ref="Q387">IF($I$2="Длительное проживание от 10 ночей ",
INDEX(GRID!$B$4:$U$15,MATCH(Q$7,GRID!$A$4:$A$15,0),MATCH(1,($U$2=GRID!$B$1:$U$1)*(КАЛЕНДАРЬ!AJ29=GRID!$B$3:$U$3),0))*GRID!$H$45,
ROUNDUP(INDEX(GRID!$B$4:$U$15,MATCH(Q$7,GRID!$A$4:$A$15,0),MATCH(1,($U$2=GRID!$B$1:$U$1)*(КАЛЕНДАРЬ!AJ29=GRID!$B$3:$U$3),0))*GRID!$H$45*(1-GRID!$H$46),0))</f>
        <v>147960</v>
      </c>
      <c r="R387" s="50" t="s">
        <v>105</v>
      </c>
      <c r="S387" s="50" t="s">
        <v>105</v>
      </c>
      <c r="T387" s="50" t="s">
        <v>105</v>
      </c>
    </row>
    <row r="388" spans="1:20">
      <c r="A388" s="56" t="s">
        <v>17</v>
      </c>
      <c r="B388" s="57">
        <v>27</v>
      </c>
      <c r="C388" s="5" cm="1">
        <f t="array" ref="C388">IF($I$2="Длительное проживание от 10 ночей ",
INDEX(GRID!$B$4:$U$15,MATCH(C$7,GRID!$A$4:$A$15,0),MATCH(1,($U$2=GRID!$B$1:$U$1)*(КАЛЕНДАРЬ!AJ30=GRID!$B$3:$U$3),0))*GRID!$H$45,
ROUNDUP(INDEX(GRID!$B$4:$U$15,MATCH(C$7,GRID!$A$4:$A$15,0),MATCH(1,($U$2=GRID!$B$1:$U$1)*(КАЛЕНДАРЬ!AJ30=GRID!$B$3:$U$3),0))*GRID!$H$45*(1-GRID!$H$46),0))</f>
        <v>22500</v>
      </c>
      <c r="D388" s="5" cm="1">
        <f t="array" ref="D388">IF($I$2="Длительное проживание от 10 ночей ",
INDEX(GRID!$B$18:$U$29,MATCH(C$7,GRID!$A$18:$A$29,0),MATCH(1,($U$2=GRID!$B$1:$U$1)*(КАЛЕНДАРЬ!AJ30=GRID!$B$3:$U$3),0))*GRID!$H$45,
ROUNDUP(INDEX(GRID!$B$18:$U$29,MATCH(C$7,GRID!$A$18:$A$29,0),MATCH(1,($U$2=GRID!$B$1:$U$1)*(КАЛЕНДАРЬ!AJ30=GRID!$B$3:$U$3),0))*GRID!$H$45*(1-GRID!$H$46),0))</f>
        <v>27000</v>
      </c>
      <c r="E388" s="5" cm="1">
        <f t="array" ref="E388">IF($I$2="Длительное проживание от 10 ночей ",
INDEX(GRID!$B$4:$U$15,MATCH(E$7,GRID!$A$4:$A$15,0),MATCH(1,($U$2=GRID!$B$1:$U$1)*(КАЛЕНДАРЬ!AJ30=GRID!$B$3:$U$3),0))*GRID!$H$45,
ROUNDUP(INDEX(GRID!$B$4:$U$15,MATCH(E$7,GRID!$A$4:$A$15,0),MATCH(1,($U$2=GRID!$B$1:$U$1)*(КАЛЕНДАРЬ!AJ30=GRID!$B$3:$U$3),0))*GRID!$H$45*(1-GRID!$H$46),0))</f>
        <v>27000</v>
      </c>
      <c r="F388" s="5" cm="1">
        <f t="array" ref="F388">IF($I$2="Длительное проживание от 10 ночей ",
INDEX(GRID!$B$18:$U$29,MATCH(E$7,GRID!$A$18:$A$29,0),MATCH(1,($U$2=GRID!$B$1:$U$1)*(КАЛЕНДАРЬ!AJ30=GRID!$B$3:$U$3),0))*GRID!$H$45,
ROUNDUP(INDEX(GRID!$B$18:$U$29,MATCH(E$7,GRID!$A$18:$A$29,0),MATCH(1,($U$2=GRID!$B$1:$U$1)*(КАЛЕНДАРЬ!AJ30=GRID!$B$3:$U$3),0))*GRID!$H$45*(1-GRID!$H$46),0))</f>
        <v>31500</v>
      </c>
      <c r="G388" s="50" t="s">
        <v>105</v>
      </c>
      <c r="H388" s="50" t="s">
        <v>105</v>
      </c>
      <c r="I388" s="5" cm="1">
        <f t="array" ref="I388">IF($I$2="Длительное проживание от 10 ночей ",
INDEX(GRID!$B$4:$U$15,MATCH(I$7,GRID!$A$4:$A$15,0),MATCH(1,($U$2=GRID!$B$1:$U$1)*(КАЛЕНДАРЬ!AJ30=GRID!$B$3:$U$3),0))*GRID!$H$45,
ROUNDUP(INDEX(GRID!$B$4:$U$15,MATCH(I$7,GRID!$A$4:$A$15,0),MATCH(1,($U$2=GRID!$B$1:$U$1)*(КАЛЕНДАРЬ!AJ30=GRID!$B$3:$U$3),0))*GRID!$H$45*(1-GRID!$H$46),0))</f>
        <v>35730</v>
      </c>
      <c r="J388" s="5" cm="1">
        <f t="array" ref="J388">IF($I$2="Длительное проживание от 10 ночей ",
INDEX(GRID!$B$18:$U$29,MATCH(I$7,GRID!$A$18:$A$29,0),MATCH(1,($U$2=GRID!$B$1:$U$1)*(КАЛЕНДАРЬ!AJ30=GRID!$B$3:$U$3),0))*GRID!$H$45,
ROUNDUP(INDEX(GRID!$B$18:$U$29,MATCH(I$7,GRID!$A$18:$A$29,0),MATCH(1,($U$2=GRID!$B$1:$U$1)*(КАЛЕНДАРЬ!AJ30=GRID!$B$3:$U$3),0))*GRID!$H$45*(1-GRID!$H$46),0))</f>
        <v>40230</v>
      </c>
      <c r="K388" s="50" t="s">
        <v>105</v>
      </c>
      <c r="L388" s="50" t="s">
        <v>105</v>
      </c>
      <c r="M388" s="5" cm="1">
        <f t="array" ref="M388">IF($I$2="Длительное проживание от 10 ночей ",
INDEX(GRID!$B$4:$U$15,MATCH(M$7,GRID!$A$4:$A$15,0),MATCH(1,($U$2=GRID!$B$1:$U$1)*(КАЛЕНДАРЬ!AJ30=GRID!$B$3:$U$3),0))*GRID!$H$45,
ROUNDUP(INDEX(GRID!$B$4:$U$15,MATCH(M$7,GRID!$A$4:$A$15,0),MATCH(1,($U$2=GRID!$B$1:$U$1)*(КАЛЕНДАРЬ!AJ30=GRID!$B$3:$U$3),0))*GRID!$H$45*(1-GRID!$H$46),0))</f>
        <v>58680</v>
      </c>
      <c r="N388" s="5" cm="1">
        <f t="array" ref="N388">IF($I$2="Длительное проживание от 10 ночей ",
INDEX(GRID!$B$18:$U$29,MATCH(M$7,GRID!$A$18:$A$29,0),MATCH(1,($U$2=GRID!$B$1:$U$1)*(КАЛЕНДАРЬ!AJ30=GRID!$B$3:$U$3),0))*GRID!$H$45,
ROUNDUP(INDEX(GRID!$B$18:$U$29,MATCH(M$7,GRID!$A$18:$A$29,0),MATCH(1,($U$2=GRID!$B$1:$U$1)*(КАЛЕНДАРЬ!AJ30=GRID!$B$3:$U$3),0))*GRID!$H$45*(1-GRID!$H$46),0))</f>
        <v>63180</v>
      </c>
      <c r="O388" s="50" t="s">
        <v>105</v>
      </c>
      <c r="P388" s="5" cm="1">
        <f t="array" ref="P388">IF($I$2="Длительное проживание от 10 ночей ",
INDEX(GRID!$B$4:$U$15,MATCH(P$7,GRID!$A$4:$A$15,0),MATCH(1,($U$2=GRID!$B$1:$U$1)*(КАЛЕНДАРЬ!AJ30=GRID!$B$3:$U$3),0))*GRID!$H$45,
ROUNDUP(INDEX(GRID!$B$4:$U$15,MATCH(P$7,GRID!$A$4:$A$15,0),MATCH(1,($U$2=GRID!$B$1:$U$1)*(КАЛЕНДАРЬ!AJ30=GRID!$B$3:$U$3),0))*GRID!$H$45*(1-GRID!$H$46),0))</f>
        <v>125730</v>
      </c>
      <c r="Q388" s="5" cm="1">
        <f t="array" ref="Q388">IF($I$2="Длительное проживание от 10 ночей ",
INDEX(GRID!$B$4:$U$15,MATCH(Q$7,GRID!$A$4:$A$15,0),MATCH(1,($U$2=GRID!$B$1:$U$1)*(КАЛЕНДАРЬ!AJ30=GRID!$B$3:$U$3),0))*GRID!$H$45,
ROUNDUP(INDEX(GRID!$B$4:$U$15,MATCH(Q$7,GRID!$A$4:$A$15,0),MATCH(1,($U$2=GRID!$B$1:$U$1)*(КАЛЕНДАРЬ!AJ30=GRID!$B$3:$U$3),0))*GRID!$H$45*(1-GRID!$H$46),0))</f>
        <v>147960</v>
      </c>
      <c r="R388" s="50" t="s">
        <v>105</v>
      </c>
      <c r="S388" s="50" t="s">
        <v>105</v>
      </c>
      <c r="T388" s="50" t="s">
        <v>105</v>
      </c>
    </row>
    <row r="389" spans="1:20">
      <c r="A389" s="56" t="s">
        <v>11</v>
      </c>
      <c r="B389" s="57">
        <v>28</v>
      </c>
      <c r="C389" s="5" cm="1">
        <f t="array" ref="C389">IF($I$2="Длительное проживание от 10 ночей ",
INDEX(GRID!$B$4:$U$15,MATCH(C$7,GRID!$A$4:$A$15,0),MATCH(1,($U$2=GRID!$B$1:$U$1)*(КАЛЕНДАРЬ!AJ31=GRID!$B$3:$U$3),0))*GRID!$H$45,
ROUNDUP(INDEX(GRID!$B$4:$U$15,MATCH(C$7,GRID!$A$4:$A$15,0),MATCH(1,($U$2=GRID!$B$1:$U$1)*(КАЛЕНДАРЬ!AJ31=GRID!$B$3:$U$3),0))*GRID!$H$45*(1-GRID!$H$46),0))</f>
        <v>22500</v>
      </c>
      <c r="D389" s="5" cm="1">
        <f t="array" ref="D389">IF($I$2="Длительное проживание от 10 ночей ",
INDEX(GRID!$B$18:$U$29,MATCH(C$7,GRID!$A$18:$A$29,0),MATCH(1,($U$2=GRID!$B$1:$U$1)*(КАЛЕНДАРЬ!AJ31=GRID!$B$3:$U$3),0))*GRID!$H$45,
ROUNDUP(INDEX(GRID!$B$18:$U$29,MATCH(C$7,GRID!$A$18:$A$29,0),MATCH(1,($U$2=GRID!$B$1:$U$1)*(КАЛЕНДАРЬ!AJ31=GRID!$B$3:$U$3),0))*GRID!$H$45*(1-GRID!$H$46),0))</f>
        <v>27000</v>
      </c>
      <c r="E389" s="5" cm="1">
        <f t="array" ref="E389">IF($I$2="Длительное проживание от 10 ночей ",
INDEX(GRID!$B$4:$U$15,MATCH(E$7,GRID!$A$4:$A$15,0),MATCH(1,($U$2=GRID!$B$1:$U$1)*(КАЛЕНДАРЬ!AJ31=GRID!$B$3:$U$3),0))*GRID!$H$45,
ROUNDUP(INDEX(GRID!$B$4:$U$15,MATCH(E$7,GRID!$A$4:$A$15,0),MATCH(1,($U$2=GRID!$B$1:$U$1)*(КАЛЕНДАРЬ!AJ31=GRID!$B$3:$U$3),0))*GRID!$H$45*(1-GRID!$H$46),0))</f>
        <v>27000</v>
      </c>
      <c r="F389" s="5" cm="1">
        <f t="array" ref="F389">IF($I$2="Длительное проживание от 10 ночей ",
INDEX(GRID!$B$18:$U$29,MATCH(E$7,GRID!$A$18:$A$29,0),MATCH(1,($U$2=GRID!$B$1:$U$1)*(КАЛЕНДАРЬ!AJ31=GRID!$B$3:$U$3),0))*GRID!$H$45,
ROUNDUP(INDEX(GRID!$B$18:$U$29,MATCH(E$7,GRID!$A$18:$A$29,0),MATCH(1,($U$2=GRID!$B$1:$U$1)*(КАЛЕНДАРЬ!AJ31=GRID!$B$3:$U$3),0))*GRID!$H$45*(1-GRID!$H$46),0))</f>
        <v>31500</v>
      </c>
      <c r="G389" s="50" t="s">
        <v>105</v>
      </c>
      <c r="H389" s="50" t="s">
        <v>105</v>
      </c>
      <c r="I389" s="5" cm="1">
        <f t="array" ref="I389">IF($I$2="Длительное проживание от 10 ночей ",
INDEX(GRID!$B$4:$U$15,MATCH(I$7,GRID!$A$4:$A$15,0),MATCH(1,($U$2=GRID!$B$1:$U$1)*(КАЛЕНДАРЬ!AJ31=GRID!$B$3:$U$3),0))*GRID!$H$45,
ROUNDUP(INDEX(GRID!$B$4:$U$15,MATCH(I$7,GRID!$A$4:$A$15,0),MATCH(1,($U$2=GRID!$B$1:$U$1)*(КАЛЕНДАРЬ!AJ31=GRID!$B$3:$U$3),0))*GRID!$H$45*(1-GRID!$H$46),0))</f>
        <v>35730</v>
      </c>
      <c r="J389" s="5" cm="1">
        <f t="array" ref="J389">IF($I$2="Длительное проживание от 10 ночей ",
INDEX(GRID!$B$18:$U$29,MATCH(I$7,GRID!$A$18:$A$29,0),MATCH(1,($U$2=GRID!$B$1:$U$1)*(КАЛЕНДАРЬ!AJ31=GRID!$B$3:$U$3),0))*GRID!$H$45,
ROUNDUP(INDEX(GRID!$B$18:$U$29,MATCH(I$7,GRID!$A$18:$A$29,0),MATCH(1,($U$2=GRID!$B$1:$U$1)*(КАЛЕНДАРЬ!AJ31=GRID!$B$3:$U$3),0))*GRID!$H$45*(1-GRID!$H$46),0))</f>
        <v>40230</v>
      </c>
      <c r="K389" s="50" t="s">
        <v>105</v>
      </c>
      <c r="L389" s="50" t="s">
        <v>105</v>
      </c>
      <c r="M389" s="5" cm="1">
        <f t="array" ref="M389">IF($I$2="Длительное проживание от 10 ночей ",
INDEX(GRID!$B$4:$U$15,MATCH(M$7,GRID!$A$4:$A$15,0),MATCH(1,($U$2=GRID!$B$1:$U$1)*(КАЛЕНДАРЬ!AJ31=GRID!$B$3:$U$3),0))*GRID!$H$45,
ROUNDUP(INDEX(GRID!$B$4:$U$15,MATCH(M$7,GRID!$A$4:$A$15,0),MATCH(1,($U$2=GRID!$B$1:$U$1)*(КАЛЕНДАРЬ!AJ31=GRID!$B$3:$U$3),0))*GRID!$H$45*(1-GRID!$H$46),0))</f>
        <v>58680</v>
      </c>
      <c r="N389" s="5" cm="1">
        <f t="array" ref="N389">IF($I$2="Длительное проживание от 10 ночей ",
INDEX(GRID!$B$18:$U$29,MATCH(M$7,GRID!$A$18:$A$29,0),MATCH(1,($U$2=GRID!$B$1:$U$1)*(КАЛЕНДАРЬ!AJ31=GRID!$B$3:$U$3),0))*GRID!$H$45,
ROUNDUP(INDEX(GRID!$B$18:$U$29,MATCH(M$7,GRID!$A$18:$A$29,0),MATCH(1,($U$2=GRID!$B$1:$U$1)*(КАЛЕНДАРЬ!AJ31=GRID!$B$3:$U$3),0))*GRID!$H$45*(1-GRID!$H$46),0))</f>
        <v>63180</v>
      </c>
      <c r="O389" s="50" t="s">
        <v>105</v>
      </c>
      <c r="P389" s="5" cm="1">
        <f t="array" ref="P389">IF($I$2="Длительное проживание от 10 ночей ",
INDEX(GRID!$B$4:$U$15,MATCH(P$7,GRID!$A$4:$A$15,0),MATCH(1,($U$2=GRID!$B$1:$U$1)*(КАЛЕНДАРЬ!AJ31=GRID!$B$3:$U$3),0))*GRID!$H$45,
ROUNDUP(INDEX(GRID!$B$4:$U$15,MATCH(P$7,GRID!$A$4:$A$15,0),MATCH(1,($U$2=GRID!$B$1:$U$1)*(КАЛЕНДАРЬ!AJ31=GRID!$B$3:$U$3),0))*GRID!$H$45*(1-GRID!$H$46),0))</f>
        <v>125730</v>
      </c>
      <c r="Q389" s="5" cm="1">
        <f t="array" ref="Q389">IF($I$2="Длительное проживание от 10 ночей ",
INDEX(GRID!$B$4:$U$15,MATCH(Q$7,GRID!$A$4:$A$15,0),MATCH(1,($U$2=GRID!$B$1:$U$1)*(КАЛЕНДАРЬ!AJ31=GRID!$B$3:$U$3),0))*GRID!$H$45,
ROUNDUP(INDEX(GRID!$B$4:$U$15,MATCH(Q$7,GRID!$A$4:$A$15,0),MATCH(1,($U$2=GRID!$B$1:$U$1)*(КАЛЕНДАРЬ!AJ31=GRID!$B$3:$U$3),0))*GRID!$H$45*(1-GRID!$H$46),0))</f>
        <v>147960</v>
      </c>
      <c r="R389" s="50" t="s">
        <v>105</v>
      </c>
      <c r="S389" s="50" t="s">
        <v>105</v>
      </c>
      <c r="T389" s="50" t="s">
        <v>105</v>
      </c>
    </row>
    <row r="390" spans="1:20">
      <c r="A390" s="56" t="s">
        <v>12</v>
      </c>
      <c r="B390" s="57">
        <v>29</v>
      </c>
      <c r="C390" s="5" cm="1">
        <f t="array" ref="C390">IF($I$2="Длительное проживание от 10 ночей ",
INDEX(GRID!$B$4:$U$15,MATCH(C$7,GRID!$A$4:$A$15,0),MATCH(1,($U$2=GRID!$B$1:$U$1)*(КАЛЕНДАРЬ!AJ32=GRID!$B$3:$U$3),0))*GRID!$H$45,
ROUNDUP(INDEX(GRID!$B$4:$U$15,MATCH(C$7,GRID!$A$4:$A$15,0),MATCH(1,($U$2=GRID!$B$1:$U$1)*(КАЛЕНДАРЬ!AJ32=GRID!$B$3:$U$3),0))*GRID!$H$45*(1-GRID!$H$46),0))</f>
        <v>27180.000000000004</v>
      </c>
      <c r="D390" s="5" cm="1">
        <f t="array" ref="D390">IF($I$2="Длительное проживание от 10 ночей ",
INDEX(GRID!$B$18:$U$29,MATCH(C$7,GRID!$A$18:$A$29,0),MATCH(1,($U$2=GRID!$B$1:$U$1)*(КАЛЕНДАРЬ!AJ32=GRID!$B$3:$U$3),0))*GRID!$H$45,
ROUNDUP(INDEX(GRID!$B$18:$U$29,MATCH(C$7,GRID!$A$18:$A$29,0),MATCH(1,($U$2=GRID!$B$1:$U$1)*(КАЛЕНДАРЬ!AJ32=GRID!$B$3:$U$3),0))*GRID!$H$45*(1-GRID!$H$46),0))</f>
        <v>31680</v>
      </c>
      <c r="E390" s="5" cm="1">
        <f t="array" ref="E390">IF($I$2="Длительное проживание от 10 ночей ",
INDEX(GRID!$B$4:$U$15,MATCH(E$7,GRID!$A$4:$A$15,0),MATCH(1,($U$2=GRID!$B$1:$U$1)*(КАЛЕНДАРЬ!AJ32=GRID!$B$3:$U$3),0))*GRID!$H$45,
ROUNDUP(INDEX(GRID!$B$4:$U$15,MATCH(E$7,GRID!$A$4:$A$15,0),MATCH(1,($U$2=GRID!$B$1:$U$1)*(КАЛЕНДАРЬ!AJ32=GRID!$B$3:$U$3),0))*GRID!$H$45*(1-GRID!$H$46),0))</f>
        <v>32670</v>
      </c>
      <c r="F390" s="5" cm="1">
        <f t="array" ref="F390">IF($I$2="Длительное проживание от 10 ночей ",
INDEX(GRID!$B$18:$U$29,MATCH(E$7,GRID!$A$18:$A$29,0),MATCH(1,($U$2=GRID!$B$1:$U$1)*(КАЛЕНДАРЬ!AJ32=GRID!$B$3:$U$3),0))*GRID!$H$45,
ROUNDUP(INDEX(GRID!$B$18:$U$29,MATCH(E$7,GRID!$A$18:$A$29,0),MATCH(1,($U$2=GRID!$B$1:$U$1)*(КАЛЕНДАРЬ!AJ32=GRID!$B$3:$U$3),0))*GRID!$H$45*(1-GRID!$H$46),0))</f>
        <v>37170</v>
      </c>
      <c r="G390" s="50" t="s">
        <v>105</v>
      </c>
      <c r="H390" s="50" t="s">
        <v>105</v>
      </c>
      <c r="I390" s="5" cm="1">
        <f t="array" ref="I390">IF($I$2="Длительное проживание от 10 ночей ",
INDEX(GRID!$B$4:$U$15,MATCH(I$7,GRID!$A$4:$A$15,0),MATCH(1,($U$2=GRID!$B$1:$U$1)*(КАЛЕНДАРЬ!AJ32=GRID!$B$3:$U$3),0))*GRID!$H$45,
ROUNDUP(INDEX(GRID!$B$4:$U$15,MATCH(I$7,GRID!$A$4:$A$15,0),MATCH(1,($U$2=GRID!$B$1:$U$1)*(КАЛЕНДАРЬ!AJ32=GRID!$B$3:$U$3),0))*GRID!$H$45*(1-GRID!$H$46),0))</f>
        <v>42660</v>
      </c>
      <c r="J390" s="5" cm="1">
        <f t="array" ref="J390">IF($I$2="Длительное проживание от 10 ночей ",
INDEX(GRID!$B$18:$U$29,MATCH(I$7,GRID!$A$18:$A$29,0),MATCH(1,($U$2=GRID!$B$1:$U$1)*(КАЛЕНДАРЬ!AJ32=GRID!$B$3:$U$3),0))*GRID!$H$45,
ROUNDUP(INDEX(GRID!$B$18:$U$29,MATCH(I$7,GRID!$A$18:$A$29,0),MATCH(1,($U$2=GRID!$B$1:$U$1)*(КАЛЕНДАРЬ!AJ32=GRID!$B$3:$U$3),0))*GRID!$H$45*(1-GRID!$H$46),0))</f>
        <v>47160</v>
      </c>
      <c r="K390" s="50" t="s">
        <v>105</v>
      </c>
      <c r="L390" s="50" t="s">
        <v>105</v>
      </c>
      <c r="M390" s="5" cm="1">
        <f t="array" ref="M390">IF($I$2="Длительное проживание от 10 ночей ",
INDEX(GRID!$B$4:$U$15,MATCH(M$7,GRID!$A$4:$A$15,0),MATCH(1,($U$2=GRID!$B$1:$U$1)*(КАЛЕНДАРЬ!AJ32=GRID!$B$3:$U$3),0))*GRID!$H$45,
ROUNDUP(INDEX(GRID!$B$4:$U$15,MATCH(M$7,GRID!$A$4:$A$15,0),MATCH(1,($U$2=GRID!$B$1:$U$1)*(КАЛЕНДАРЬ!AJ32=GRID!$B$3:$U$3),0))*GRID!$H$45*(1-GRID!$H$46),0))</f>
        <v>66600</v>
      </c>
      <c r="N390" s="5" cm="1">
        <f t="array" ref="N390">IF($I$2="Длительное проживание от 10 ночей ",
INDEX(GRID!$B$18:$U$29,MATCH(M$7,GRID!$A$18:$A$29,0),MATCH(1,($U$2=GRID!$B$1:$U$1)*(КАЛЕНДАРЬ!AJ32=GRID!$B$3:$U$3),0))*GRID!$H$45,
ROUNDUP(INDEX(GRID!$B$18:$U$29,MATCH(M$7,GRID!$A$18:$A$29,0),MATCH(1,($U$2=GRID!$B$1:$U$1)*(КАЛЕНДАРЬ!AJ32=GRID!$B$3:$U$3),0))*GRID!$H$45*(1-GRID!$H$46),0))</f>
        <v>71100</v>
      </c>
      <c r="O390" s="50" t="s">
        <v>105</v>
      </c>
      <c r="P390" s="5" cm="1">
        <f t="array" ref="P390">IF($I$2="Длительное проживание от 10 ночей ",
INDEX(GRID!$B$4:$U$15,MATCH(P$7,GRID!$A$4:$A$15,0),MATCH(1,($U$2=GRID!$B$1:$U$1)*(КАЛЕНДАРЬ!AJ32=GRID!$B$3:$U$3),0))*GRID!$H$45,
ROUNDUP(INDEX(GRID!$B$4:$U$15,MATCH(P$7,GRID!$A$4:$A$15,0),MATCH(1,($U$2=GRID!$B$1:$U$1)*(КАЛЕНДАРЬ!AJ32=GRID!$B$3:$U$3),0))*GRID!$H$45*(1-GRID!$H$46),0))</f>
        <v>136260</v>
      </c>
      <c r="Q390" s="5" cm="1">
        <f t="array" ref="Q390">IF($I$2="Длительное проживание от 10 ночей ",
INDEX(GRID!$B$4:$U$15,MATCH(Q$7,GRID!$A$4:$A$15,0),MATCH(1,($U$2=GRID!$B$1:$U$1)*(КАЛЕНДАРЬ!AJ32=GRID!$B$3:$U$3),0))*GRID!$H$45,
ROUNDUP(INDEX(GRID!$B$4:$U$15,MATCH(Q$7,GRID!$A$4:$A$15,0),MATCH(1,($U$2=GRID!$B$1:$U$1)*(КАЛЕНДАРЬ!AJ32=GRID!$B$3:$U$3),0))*GRID!$H$45*(1-GRID!$H$46),0))</f>
        <v>160110</v>
      </c>
      <c r="R390" s="50" t="s">
        <v>105</v>
      </c>
      <c r="S390" s="50" t="s">
        <v>105</v>
      </c>
      <c r="T390" s="50" t="s">
        <v>105</v>
      </c>
    </row>
    <row r="391" spans="1:20">
      <c r="A391" s="56" t="s">
        <v>13</v>
      </c>
      <c r="B391" s="57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>
      <c r="A392" s="56" t="s">
        <v>14</v>
      </c>
      <c r="B392" s="57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s="74" customFormat="1" ht="12" customHeight="1">
      <c r="A393" s="96"/>
      <c r="B393" s="97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</row>
    <row r="394" spans="1:20" s="6" customFormat="1" ht="17.25" customHeight="1">
      <c r="A39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</row>
    <row r="395" spans="1:20" ht="12.75" customHeight="1">
      <c r="A395" s="163" t="s">
        <v>117</v>
      </c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</row>
    <row r="396" spans="1:20" ht="56.25" customHeight="1">
      <c r="A396" s="251" t="s">
        <v>8</v>
      </c>
      <c r="B396" s="252"/>
      <c r="C396" s="169" t="s">
        <v>87</v>
      </c>
      <c r="D396" s="170"/>
      <c r="E396" s="155" t="s">
        <v>79</v>
      </c>
      <c r="F396" s="156"/>
      <c r="G396" s="157" t="s">
        <v>80</v>
      </c>
      <c r="H396" s="157"/>
      <c r="I396" s="158" t="s">
        <v>81</v>
      </c>
      <c r="J396" s="159"/>
      <c r="K396" s="160" t="s">
        <v>82</v>
      </c>
      <c r="L396" s="160"/>
      <c r="M396" s="161" t="s">
        <v>83</v>
      </c>
      <c r="N396" s="161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t="12.75" customHeight="1">
      <c r="A397" s="253"/>
      <c r="B397" s="254"/>
      <c r="C397" s="48" t="s">
        <v>9</v>
      </c>
      <c r="D397" s="48" t="s">
        <v>10</v>
      </c>
      <c r="E397" s="48" t="s">
        <v>9</v>
      </c>
      <c r="F397" s="48" t="s">
        <v>10</v>
      </c>
      <c r="G397" s="48" t="s">
        <v>9</v>
      </c>
      <c r="H397" s="48" t="s">
        <v>10</v>
      </c>
      <c r="I397" s="48" t="s">
        <v>9</v>
      </c>
      <c r="J397" s="48" t="s">
        <v>10</v>
      </c>
      <c r="K397" s="48" t="s">
        <v>9</v>
      </c>
      <c r="L397" s="48" t="s">
        <v>10</v>
      </c>
      <c r="M397" s="48" t="s">
        <v>9</v>
      </c>
      <c r="N397" s="48" t="s">
        <v>10</v>
      </c>
      <c r="O397" s="48" t="s">
        <v>85</v>
      </c>
      <c r="P397" s="48" t="s">
        <v>86</v>
      </c>
      <c r="Q397" s="48" t="s">
        <v>86</v>
      </c>
      <c r="R397" s="48" t="s">
        <v>104</v>
      </c>
      <c r="S397" s="48" t="s">
        <v>104</v>
      </c>
      <c r="T397" s="48" t="s">
        <v>104</v>
      </c>
    </row>
    <row r="398" spans="1:20">
      <c r="A398" s="56" t="s">
        <v>15</v>
      </c>
      <c r="B398" s="57">
        <v>1</v>
      </c>
      <c r="C398" s="50" t="s">
        <v>105</v>
      </c>
      <c r="D398" s="50" t="s">
        <v>105</v>
      </c>
      <c r="E398" s="50" t="s">
        <v>105</v>
      </c>
      <c r="F398" s="50" t="s">
        <v>105</v>
      </c>
      <c r="G398" s="50" t="s">
        <v>105</v>
      </c>
      <c r="H398" s="50" t="s">
        <v>105</v>
      </c>
      <c r="I398" s="50" t="s">
        <v>105</v>
      </c>
      <c r="J398" s="50" t="s">
        <v>105</v>
      </c>
      <c r="K398" s="50" t="s">
        <v>105</v>
      </c>
      <c r="L398" s="50" t="s">
        <v>105</v>
      </c>
      <c r="M398" s="50" t="s">
        <v>105</v>
      </c>
      <c r="N398" s="50" t="s">
        <v>105</v>
      </c>
      <c r="O398" s="50" t="s">
        <v>105</v>
      </c>
      <c r="P398" s="50" t="s">
        <v>105</v>
      </c>
      <c r="Q398" s="50" t="s">
        <v>105</v>
      </c>
      <c r="R398" s="50" t="s">
        <v>105</v>
      </c>
      <c r="S398" s="50" t="s">
        <v>105</v>
      </c>
      <c r="T398" s="50" t="s">
        <v>105</v>
      </c>
    </row>
    <row r="399" spans="1:20">
      <c r="A399" s="56" t="s">
        <v>16</v>
      </c>
      <c r="B399" s="57">
        <v>2</v>
      </c>
      <c r="C399" s="50" t="s">
        <v>105</v>
      </c>
      <c r="D399" s="50" t="s">
        <v>105</v>
      </c>
      <c r="E399" s="50" t="s">
        <v>105</v>
      </c>
      <c r="F399" s="50" t="s">
        <v>105</v>
      </c>
      <c r="G399" s="50" t="s">
        <v>105</v>
      </c>
      <c r="H399" s="50" t="s">
        <v>105</v>
      </c>
      <c r="I399" s="50" t="s">
        <v>105</v>
      </c>
      <c r="J399" s="50" t="s">
        <v>105</v>
      </c>
      <c r="K399" s="50" t="s">
        <v>105</v>
      </c>
      <c r="L399" s="50" t="s">
        <v>105</v>
      </c>
      <c r="M399" s="50" t="s">
        <v>105</v>
      </c>
      <c r="N399" s="50" t="s">
        <v>105</v>
      </c>
      <c r="O399" s="50" t="s">
        <v>105</v>
      </c>
      <c r="P399" s="50" t="s">
        <v>105</v>
      </c>
      <c r="Q399" s="50" t="s">
        <v>105</v>
      </c>
      <c r="R399" s="50" t="s">
        <v>105</v>
      </c>
      <c r="S399" s="50" t="s">
        <v>105</v>
      </c>
      <c r="T399" s="50" t="s">
        <v>105</v>
      </c>
    </row>
    <row r="400" spans="1:20">
      <c r="A400" s="56" t="s">
        <v>17</v>
      </c>
      <c r="B400" s="57">
        <v>3</v>
      </c>
      <c r="C400" s="50" t="s">
        <v>105</v>
      </c>
      <c r="D400" s="50" t="s">
        <v>105</v>
      </c>
      <c r="E400" s="50" t="s">
        <v>105</v>
      </c>
      <c r="F400" s="50" t="s">
        <v>105</v>
      </c>
      <c r="G400" s="50" t="s">
        <v>105</v>
      </c>
      <c r="H400" s="50" t="s">
        <v>105</v>
      </c>
      <c r="I400" s="50" t="s">
        <v>105</v>
      </c>
      <c r="J400" s="50" t="s">
        <v>105</v>
      </c>
      <c r="K400" s="50" t="s">
        <v>105</v>
      </c>
      <c r="L400" s="50" t="s">
        <v>105</v>
      </c>
      <c r="M400" s="50" t="s">
        <v>105</v>
      </c>
      <c r="N400" s="50" t="s">
        <v>105</v>
      </c>
      <c r="O400" s="50" t="s">
        <v>105</v>
      </c>
      <c r="P400" s="50" t="s">
        <v>105</v>
      </c>
      <c r="Q400" s="50" t="s">
        <v>105</v>
      </c>
      <c r="R400" s="50" t="s">
        <v>105</v>
      </c>
      <c r="S400" s="50" t="s">
        <v>105</v>
      </c>
      <c r="T400" s="50" t="s">
        <v>105</v>
      </c>
    </row>
    <row r="401" spans="1:20">
      <c r="A401" s="56" t="s">
        <v>11</v>
      </c>
      <c r="B401" s="57">
        <v>4</v>
      </c>
      <c r="C401" s="50" t="s">
        <v>105</v>
      </c>
      <c r="D401" s="50" t="s">
        <v>105</v>
      </c>
      <c r="E401" s="50" t="s">
        <v>105</v>
      </c>
      <c r="F401" s="50" t="s">
        <v>105</v>
      </c>
      <c r="G401" s="50" t="s">
        <v>105</v>
      </c>
      <c r="H401" s="50" t="s">
        <v>105</v>
      </c>
      <c r="I401" s="50" t="s">
        <v>105</v>
      </c>
      <c r="J401" s="50" t="s">
        <v>105</v>
      </c>
      <c r="K401" s="50" t="s">
        <v>105</v>
      </c>
      <c r="L401" s="50" t="s">
        <v>105</v>
      </c>
      <c r="M401" s="50" t="s">
        <v>105</v>
      </c>
      <c r="N401" s="50" t="s">
        <v>105</v>
      </c>
      <c r="O401" s="50" t="s">
        <v>105</v>
      </c>
      <c r="P401" s="50" t="s">
        <v>105</v>
      </c>
      <c r="Q401" s="50" t="s">
        <v>105</v>
      </c>
      <c r="R401" s="50" t="s">
        <v>105</v>
      </c>
      <c r="S401" s="50" t="s">
        <v>105</v>
      </c>
      <c r="T401" s="50" t="s">
        <v>105</v>
      </c>
    </row>
    <row r="402" spans="1:20">
      <c r="A402" s="56" t="s">
        <v>12</v>
      </c>
      <c r="B402" s="57">
        <v>5</v>
      </c>
      <c r="C402" s="50" t="s">
        <v>105</v>
      </c>
      <c r="D402" s="50" t="s">
        <v>105</v>
      </c>
      <c r="E402" s="50" t="s">
        <v>105</v>
      </c>
      <c r="F402" s="50" t="s">
        <v>105</v>
      </c>
      <c r="G402" s="50" t="s">
        <v>105</v>
      </c>
      <c r="H402" s="50" t="s">
        <v>105</v>
      </c>
      <c r="I402" s="50" t="s">
        <v>105</v>
      </c>
      <c r="J402" s="50" t="s">
        <v>105</v>
      </c>
      <c r="K402" s="50" t="s">
        <v>105</v>
      </c>
      <c r="L402" s="50" t="s">
        <v>105</v>
      </c>
      <c r="M402" s="50" t="s">
        <v>105</v>
      </c>
      <c r="N402" s="50" t="s">
        <v>105</v>
      </c>
      <c r="O402" s="50" t="s">
        <v>105</v>
      </c>
      <c r="P402" s="50" t="s">
        <v>105</v>
      </c>
      <c r="Q402" s="50" t="s">
        <v>105</v>
      </c>
      <c r="R402" s="50" t="s">
        <v>105</v>
      </c>
      <c r="S402" s="50" t="s">
        <v>105</v>
      </c>
      <c r="T402" s="50" t="s">
        <v>105</v>
      </c>
    </row>
    <row r="403" spans="1:20">
      <c r="A403" s="56" t="s">
        <v>13</v>
      </c>
      <c r="B403" s="57">
        <v>6</v>
      </c>
      <c r="C403" s="50" t="s">
        <v>105</v>
      </c>
      <c r="D403" s="50" t="s">
        <v>105</v>
      </c>
      <c r="E403" s="50" t="s">
        <v>105</v>
      </c>
      <c r="F403" s="50" t="s">
        <v>105</v>
      </c>
      <c r="G403" s="50" t="s">
        <v>105</v>
      </c>
      <c r="H403" s="50" t="s">
        <v>105</v>
      </c>
      <c r="I403" s="50" t="s">
        <v>105</v>
      </c>
      <c r="J403" s="50" t="s">
        <v>105</v>
      </c>
      <c r="K403" s="50" t="s">
        <v>105</v>
      </c>
      <c r="L403" s="50" t="s">
        <v>105</v>
      </c>
      <c r="M403" s="50" t="s">
        <v>105</v>
      </c>
      <c r="N403" s="50" t="s">
        <v>105</v>
      </c>
      <c r="O403" s="50" t="s">
        <v>105</v>
      </c>
      <c r="P403" s="50" t="s">
        <v>105</v>
      </c>
      <c r="Q403" s="50" t="s">
        <v>105</v>
      </c>
      <c r="R403" s="50" t="s">
        <v>105</v>
      </c>
      <c r="S403" s="50" t="s">
        <v>105</v>
      </c>
      <c r="T403" s="50" t="s">
        <v>105</v>
      </c>
    </row>
    <row r="404" spans="1:20">
      <c r="A404" s="56" t="s">
        <v>14</v>
      </c>
      <c r="B404" s="57">
        <v>7</v>
      </c>
      <c r="C404" s="50" t="s">
        <v>105</v>
      </c>
      <c r="D404" s="50" t="s">
        <v>105</v>
      </c>
      <c r="E404" s="50" t="s">
        <v>105</v>
      </c>
      <c r="F404" s="50" t="s">
        <v>105</v>
      </c>
      <c r="G404" s="50" t="s">
        <v>105</v>
      </c>
      <c r="H404" s="50" t="s">
        <v>105</v>
      </c>
      <c r="I404" s="50" t="s">
        <v>105</v>
      </c>
      <c r="J404" s="50" t="s">
        <v>105</v>
      </c>
      <c r="K404" s="50" t="s">
        <v>105</v>
      </c>
      <c r="L404" s="50" t="s">
        <v>105</v>
      </c>
      <c r="M404" s="50" t="s">
        <v>105</v>
      </c>
      <c r="N404" s="50" t="s">
        <v>105</v>
      </c>
      <c r="O404" s="50" t="s">
        <v>105</v>
      </c>
      <c r="P404" s="50" t="s">
        <v>105</v>
      </c>
      <c r="Q404" s="50" t="s">
        <v>105</v>
      </c>
      <c r="R404" s="50" t="s">
        <v>105</v>
      </c>
      <c r="S404" s="50" t="s">
        <v>105</v>
      </c>
      <c r="T404" s="50" t="s">
        <v>105</v>
      </c>
    </row>
    <row r="405" spans="1:20">
      <c r="A405" s="56" t="s">
        <v>15</v>
      </c>
      <c r="B405" s="57">
        <v>8</v>
      </c>
      <c r="C405" s="50" t="s">
        <v>105</v>
      </c>
      <c r="D405" s="50" t="s">
        <v>105</v>
      </c>
      <c r="E405" s="50" t="s">
        <v>105</v>
      </c>
      <c r="F405" s="50" t="s">
        <v>105</v>
      </c>
      <c r="G405" s="50" t="s">
        <v>105</v>
      </c>
      <c r="H405" s="50" t="s">
        <v>105</v>
      </c>
      <c r="I405" s="50" t="s">
        <v>105</v>
      </c>
      <c r="J405" s="50" t="s">
        <v>105</v>
      </c>
      <c r="K405" s="50" t="s">
        <v>105</v>
      </c>
      <c r="L405" s="50" t="s">
        <v>105</v>
      </c>
      <c r="M405" s="50" t="s">
        <v>105</v>
      </c>
      <c r="N405" s="50" t="s">
        <v>105</v>
      </c>
      <c r="O405" s="50" t="s">
        <v>105</v>
      </c>
      <c r="P405" s="50" t="s">
        <v>105</v>
      </c>
      <c r="Q405" s="50" t="s">
        <v>105</v>
      </c>
      <c r="R405" s="50" t="s">
        <v>105</v>
      </c>
      <c r="S405" s="50" t="s">
        <v>105</v>
      </c>
      <c r="T405" s="50" t="s">
        <v>105</v>
      </c>
    </row>
    <row r="406" spans="1:20">
      <c r="A406" s="56" t="s">
        <v>16</v>
      </c>
      <c r="B406" s="57">
        <v>9</v>
      </c>
      <c r="C406" s="5">
        <f t="array" ref="C406">IF($I$2="Длительное проживание от 10 ночей ",
INDEX(GRID!$B$4:$U$15,MATCH(C$7,GRID!$A$4:$A$15,0),MATCH(1,($U$2=GRID!$B$1:$U$1)*(КАЛЕНДАРЬ!AN12=GRID!$B$3:$U$3),0))*GRID!$H$45,
ROUNDUP(INDEX(GRID!$B$4:$U$15,MATCH(C$7,GRID!$A$4:$A$15,0),MATCH(1,($U$2=GRID!$B$1:$U$1)*(КАЛЕНДАРЬ!AN12=GRID!$B$3:$U$3),0))*GRID!$H$45*(1-GRID!$H$46),0))</f>
        <v>27180.000000000004</v>
      </c>
      <c r="D406" s="5">
        <f t="array" ref="D406">IF($I$2="Длительное проживание от 10 ночей ",
INDEX(GRID!$B$18:$U$29,MATCH(C$7,GRID!$A$18:$A$29,0),MATCH(1,($U$2=GRID!$B$1:$U$1)*(КАЛЕНДАРЬ!AN12=GRID!$B$3:$U$3),0))*GRID!$H$45,
ROUNDUP(INDEX(GRID!$B$18:$U$29,MATCH(C$7,GRID!$A$18:$A$29,0),MATCH(1,($U$2=GRID!$B$1:$U$1)*(КАЛЕНДАРЬ!AN12=GRID!$B$3:$U$3),0))*GRID!$H$45*(1-GRID!$H$46),0))</f>
        <v>31680</v>
      </c>
      <c r="E406" s="5">
        <f t="array" ref="E406">IF($I$2="Длительное проживание от 10 ночей ",
INDEX(GRID!$B$4:$U$15,MATCH(E$7,GRID!$A$4:$A$15,0),MATCH(1,($U$2=GRID!$B$1:$U$1)*(КАЛЕНДАРЬ!AN12=GRID!$B$3:$U$3),0))*GRID!$H$45,
ROUNDUP(INDEX(GRID!$B$4:$U$15,MATCH(E$7,GRID!$A$4:$A$15,0),MATCH(1,($U$2=GRID!$B$1:$U$1)*(КАЛЕНДАРЬ!AN12=GRID!$B$3:$U$3),0))*GRID!$H$45*(1-GRID!$H$46),0))</f>
        <v>32670</v>
      </c>
      <c r="F406" s="5">
        <f t="array" ref="F406">IF($I$2="Длительное проживание от 10 ночей ",
INDEX(GRID!$B$18:$U$29,MATCH(E$7,GRID!$A$18:$A$29,0),MATCH(1,($U$2=GRID!$B$1:$U$1)*(КАЛЕНДАРЬ!AN12=GRID!$B$3:$U$3),0))*GRID!$H$45,
ROUNDUP(INDEX(GRID!$B$18:$U$29,MATCH(E$7,GRID!$A$18:$A$29,0),MATCH(1,($U$2=GRID!$B$1:$U$1)*(КАЛЕНДАРЬ!AN12=GRID!$B$3:$U$3),0))*GRID!$H$45*(1-GRID!$H$46),0))</f>
        <v>37170</v>
      </c>
      <c r="G406" s="5" cm="1">
        <f t="array" ref="G406">IF($I$2="Длительное проживание от 10 ночей ",
INDEX(GRID!$B$4:$U$15,MATCH(G$7,GRID!$A$4:$A$15,0),MATCH(1,($U$2=GRID!$B$1:$U$1)*(КАЛЕНДАРЬ!AN12=GRID!$B$3:$U$3),0))*GRID!$H$45,
ROUNDUP(INDEX(GRID!$B$4:$U$15,MATCH(G$7,GRID!$A$4:$A$15,0),MATCH(1,($U$2=GRID!$B$1:$U$1)*(КАЛЕНДАРЬ!AN12=GRID!$B$3:$U$3),0))*GRID!$H$45*(1-GRID!$H$46),0))</f>
        <v>38250</v>
      </c>
      <c r="H406" s="5" cm="1">
        <f t="array" ref="H406">IF($I$2="Длительное проживание от 10 ночей ",
INDEX(GRID!$B$18:$U$29,MATCH(G$7,GRID!$A$18:$A$29,0),MATCH(1,($U$2=GRID!$B$1:$U$1)*(КАЛЕНДАРЬ!AN12=GRID!$B$3:$U$3),0))*GRID!$H$45,
ROUNDUP(INDEX(GRID!$B$18:$U$29,MATCH(G$7,GRID!$A$18:$A$29,0),MATCH(1,($U$2=GRID!$B$1:$U$1)*(КАЛЕНДАРЬ!AN12=GRID!$B$3:$U$3),0))*GRID!$H$45*(1-GRID!$H$46),0))</f>
        <v>42750</v>
      </c>
      <c r="I406" s="5">
        <f t="array" ref="I406">IF($I$2="Длительное проживание от 10 ночей ",
INDEX(GRID!$B$4:$U$15,MATCH(I$7,GRID!$A$4:$A$15,0),MATCH(1,($U$2=GRID!$B$1:$U$1)*(КАЛЕНДАРЬ!AN12=GRID!$B$3:$U$3),0))*GRID!$H$45,
ROUNDUP(INDEX(GRID!$B$4:$U$15,MATCH(I$7,GRID!$A$4:$A$15,0),MATCH(1,($U$2=GRID!$B$1:$U$1)*(КАЛЕНДАРЬ!AN12=GRID!$B$3:$U$3),0))*GRID!$H$45*(1-GRID!$H$46),0))</f>
        <v>42660</v>
      </c>
      <c r="J406" s="5">
        <f t="array" ref="J406">IF($I$2="Длительное проживание от 10 ночей ",
INDEX(GRID!$B$18:$U$29,MATCH(I$7,GRID!$A$18:$A$29,0),MATCH(1,($U$2=GRID!$B$1:$U$1)*(КАЛЕНДАРЬ!AN12=GRID!$B$3:$U$3),0))*GRID!$H$45,
ROUNDUP(INDEX(GRID!$B$18:$U$29,MATCH(I$7,GRID!$A$18:$A$29,0),MATCH(1,($U$2=GRID!$B$1:$U$1)*(КАЛЕНДАРЬ!AN12=GRID!$B$3:$U$3),0))*GRID!$H$45*(1-GRID!$H$46),0))</f>
        <v>47160</v>
      </c>
      <c r="K406" s="5" cm="1">
        <f t="array" ref="K406">IF($I$2="Длительное проживание от 10 ночей ",
INDEX(GRID!$B$4:$U$15,MATCH(K$7,GRID!$A$4:$A$15,0),MATCH(1,($U$2=GRID!$B$1:$U$1)*(КАЛЕНДАРЬ!AN12=GRID!$B$3:$U$3),0))*GRID!$H$45,
ROUNDUP(INDEX(GRID!$B$4:$U$15,MATCH(K$7,GRID!$A$4:$A$15,0),MATCH(1,($U$2=GRID!$B$1:$U$1)*(КАЛЕНДАРЬ!AN12=GRID!$B$3:$U$3),0))*GRID!$H$45*(1-GRID!$H$46),0))</f>
        <v>47970</v>
      </c>
      <c r="L406" s="5" cm="1">
        <f t="array" ref="L406">IF($I$2="Длительное проживание от 10 ночей ",
INDEX(GRID!$B$18:$U$29,MATCH(K$7,GRID!$A$18:$A$29,0),MATCH(1,($U$2=GRID!$B$1:$U$1)*(КАЛЕНДАРЬ!AN12=GRID!$B$3:$U$3),0))*GRID!$H$45,
ROUNDUP(INDEX(GRID!$B$18:$U$29,MATCH(K$7,GRID!$A$18:$A$29,0),MATCH(1,($U$2=GRID!$B$1:$U$1)*(КАЛЕНДАРЬ!AN12=GRID!$B$3:$U$3),0))*GRID!$H$45*(1-GRID!$H$46),0))</f>
        <v>52470</v>
      </c>
      <c r="M406" s="5">
        <f t="array" ref="M406">IF($I$2="Длительное проживание от 10 ночей ",
INDEX(GRID!$B$4:$U$15,MATCH(M$7,GRID!$A$4:$A$15,0),MATCH(1,($U$2=GRID!$B$1:$U$1)*(КАЛЕНДАРЬ!AN12=GRID!$B$3:$U$3),0))*GRID!$H$45,
ROUNDUP(INDEX(GRID!$B$4:$U$15,MATCH(M$7,GRID!$A$4:$A$15,0),MATCH(1,($U$2=GRID!$B$1:$U$1)*(КАЛЕНДАРЬ!AN12=GRID!$B$3:$U$3),0))*GRID!$H$45*(1-GRID!$H$46),0))</f>
        <v>66600</v>
      </c>
      <c r="N406" s="5">
        <f t="array" ref="N406">IF($I$2="Длительное проживание от 10 ночей ",
INDEX(GRID!$B$18:$U$29,MATCH(M$7,GRID!$A$18:$A$29,0),MATCH(1,($U$2=GRID!$B$1:$U$1)*(КАЛЕНДАРЬ!AN12=GRID!$B$3:$U$3),0))*GRID!$H$45,
ROUNDUP(INDEX(GRID!$B$18:$U$29,MATCH(M$7,GRID!$A$18:$A$29,0),MATCH(1,($U$2=GRID!$B$1:$U$1)*(КАЛЕНДАРЬ!AN12=GRID!$B$3:$U$3),0))*GRID!$H$45*(1-GRID!$H$46),0))</f>
        <v>71100</v>
      </c>
      <c r="O406" s="5" cm="1">
        <f t="array" ref="O406">IF($I$2="Длительное проживание от 10 ночей ",
INDEX(GRID!$B$4:$U$15,MATCH(O$7,GRID!$A$4:$A$15,0),MATCH(1,($U$2=GRID!$B$1:$U$1)*(КАЛЕНДАРЬ!AN12=GRID!$B$3:$U$3),0))*GRID!$H$45,
ROUNDUP(INDEX(GRID!$B$4:$U$15,MATCH(O$7,GRID!$A$4:$A$15,0),MATCH(1,($U$2=GRID!$B$1:$U$1)*(КАЛЕНДАРЬ!AN12=GRID!$B$3:$U$3),0))*GRID!$H$45*(1-GRID!$H$46),0))</f>
        <v>97920</v>
      </c>
      <c r="P406" s="5">
        <f t="array" ref="P406">IF($I$2="Длительное проживание от 10 ночей ",
INDEX(GRID!$B$4:$U$15,MATCH(P$7,GRID!$A$4:$A$15,0),MATCH(1,($U$2=GRID!$B$1:$U$1)*(КАЛЕНДАРЬ!AN12=GRID!$B$3:$U$3),0))*GRID!$H$45,
ROUNDUP(INDEX(GRID!$B$4:$U$15,MATCH(P$7,GRID!$A$4:$A$15,0),MATCH(1,($U$2=GRID!$B$1:$U$1)*(КАЛЕНДАРЬ!AN12=GRID!$B$3:$U$3),0))*GRID!$H$45*(1-GRID!$H$46),0))</f>
        <v>136260</v>
      </c>
      <c r="Q406" s="5">
        <f t="array" ref="Q406">IF($I$2="Длительное проживание от 10 ночей ",
INDEX(GRID!$B$4:$U$15,MATCH(Q$7,GRID!$A$4:$A$15,0),MATCH(1,($U$2=GRID!$B$1:$U$1)*(КАЛЕНДАРЬ!AN12=GRID!$B$3:$U$3),0))*GRID!$H$45,
ROUNDUP(INDEX(GRID!$B$4:$U$15,MATCH(Q$7,GRID!$A$4:$A$15,0),MATCH(1,($U$2=GRID!$B$1:$U$1)*(КАЛЕНДАРЬ!AN12=GRID!$B$3:$U$3),0))*GRID!$H$45*(1-GRID!$H$46),0))</f>
        <v>160110</v>
      </c>
      <c r="R406" s="50" t="s">
        <v>105</v>
      </c>
      <c r="S406" s="50" t="s">
        <v>105</v>
      </c>
      <c r="T406" s="50" t="s">
        <v>105</v>
      </c>
    </row>
    <row r="407" spans="1:20">
      <c r="A407" s="56" t="s">
        <v>17</v>
      </c>
      <c r="B407" s="57">
        <v>10</v>
      </c>
      <c r="C407" s="5">
        <f t="array" ref="C407">IF($I$2="Длительное проживание от 10 ночей ",
INDEX(GRID!$B$4:$U$15,MATCH(C$7,GRID!$A$4:$A$15,0),MATCH(1,($U$2=GRID!$B$1:$U$1)*(КАЛЕНДАРЬ!AN13=GRID!$B$3:$U$3),0))*GRID!$H$45,
ROUNDUP(INDEX(GRID!$B$4:$U$15,MATCH(C$7,GRID!$A$4:$A$15,0),MATCH(1,($U$2=GRID!$B$1:$U$1)*(КАЛЕНДАРЬ!AN13=GRID!$B$3:$U$3),0))*GRID!$H$45*(1-GRID!$H$46),0))</f>
        <v>27180.000000000004</v>
      </c>
      <c r="D407" s="5">
        <f t="array" ref="D407">IF($I$2="Длительное проживание от 10 ночей ",
INDEX(GRID!$B$18:$U$29,MATCH(C$7,GRID!$A$18:$A$29,0),MATCH(1,($U$2=GRID!$B$1:$U$1)*(КАЛЕНДАРЬ!AN13=GRID!$B$3:$U$3),0))*GRID!$H$45,
ROUNDUP(INDEX(GRID!$B$18:$U$29,MATCH(C$7,GRID!$A$18:$A$29,0),MATCH(1,($U$2=GRID!$B$1:$U$1)*(КАЛЕНДАРЬ!AN13=GRID!$B$3:$U$3),0))*GRID!$H$45*(1-GRID!$H$46),0))</f>
        <v>31680</v>
      </c>
      <c r="E407" s="5">
        <f t="array" ref="E407">IF($I$2="Длительное проживание от 10 ночей ",
INDEX(GRID!$B$4:$U$15,MATCH(E$7,GRID!$A$4:$A$15,0),MATCH(1,($U$2=GRID!$B$1:$U$1)*(КАЛЕНДАРЬ!AN13=GRID!$B$3:$U$3),0))*GRID!$H$45,
ROUNDUP(INDEX(GRID!$B$4:$U$15,MATCH(E$7,GRID!$A$4:$A$15,0),MATCH(1,($U$2=GRID!$B$1:$U$1)*(КАЛЕНДАРЬ!AN13=GRID!$B$3:$U$3),0))*GRID!$H$45*(1-GRID!$H$46),0))</f>
        <v>32670</v>
      </c>
      <c r="F407" s="5">
        <f t="array" ref="F407">IF($I$2="Длительное проживание от 10 ночей ",
INDEX(GRID!$B$18:$U$29,MATCH(E$7,GRID!$A$18:$A$29,0),MATCH(1,($U$2=GRID!$B$1:$U$1)*(КАЛЕНДАРЬ!AN13=GRID!$B$3:$U$3),0))*GRID!$H$45,
ROUNDUP(INDEX(GRID!$B$18:$U$29,MATCH(E$7,GRID!$A$18:$A$29,0),MATCH(1,($U$2=GRID!$B$1:$U$1)*(КАЛЕНДАРЬ!AN13=GRID!$B$3:$U$3),0))*GRID!$H$45*(1-GRID!$H$46),0))</f>
        <v>37170</v>
      </c>
      <c r="G407" s="5" cm="1">
        <f t="array" ref="G407">IF($I$2="Длительное проживание от 10 ночей ",
INDEX(GRID!$B$4:$U$15,MATCH(G$7,GRID!$A$4:$A$15,0),MATCH(1,($U$2=GRID!$B$1:$U$1)*(КАЛЕНДАРЬ!AN13=GRID!$B$3:$U$3),0))*GRID!$H$45,
ROUNDUP(INDEX(GRID!$B$4:$U$15,MATCH(G$7,GRID!$A$4:$A$15,0),MATCH(1,($U$2=GRID!$B$1:$U$1)*(КАЛЕНДАРЬ!AN13=GRID!$B$3:$U$3),0))*GRID!$H$45*(1-GRID!$H$46),0))</f>
        <v>38250</v>
      </c>
      <c r="H407" s="5" cm="1">
        <f t="array" ref="H407">IF($I$2="Длительное проживание от 10 ночей ",
INDEX(GRID!$B$18:$U$29,MATCH(G$7,GRID!$A$18:$A$29,0),MATCH(1,($U$2=GRID!$B$1:$U$1)*(КАЛЕНДАРЬ!AN13=GRID!$B$3:$U$3),0))*GRID!$H$45,
ROUNDUP(INDEX(GRID!$B$18:$U$29,MATCH(G$7,GRID!$A$18:$A$29,0),MATCH(1,($U$2=GRID!$B$1:$U$1)*(КАЛЕНДАРЬ!AN13=GRID!$B$3:$U$3),0))*GRID!$H$45*(1-GRID!$H$46),0))</f>
        <v>42750</v>
      </c>
      <c r="I407" s="5">
        <f t="array" ref="I407">IF($I$2="Длительное проживание от 10 ночей ",
INDEX(GRID!$B$4:$U$15,MATCH(I$7,GRID!$A$4:$A$15,0),MATCH(1,($U$2=GRID!$B$1:$U$1)*(КАЛЕНДАРЬ!AN13=GRID!$B$3:$U$3),0))*GRID!$H$45,
ROUNDUP(INDEX(GRID!$B$4:$U$15,MATCH(I$7,GRID!$A$4:$A$15,0),MATCH(1,($U$2=GRID!$B$1:$U$1)*(КАЛЕНДАРЬ!AN13=GRID!$B$3:$U$3),0))*GRID!$H$45*(1-GRID!$H$46),0))</f>
        <v>42660</v>
      </c>
      <c r="J407" s="5">
        <f t="array" ref="J407">IF($I$2="Длительное проживание от 10 ночей ",
INDEX(GRID!$B$18:$U$29,MATCH(I$7,GRID!$A$18:$A$29,0),MATCH(1,($U$2=GRID!$B$1:$U$1)*(КАЛЕНДАРЬ!AN13=GRID!$B$3:$U$3),0))*GRID!$H$45,
ROUNDUP(INDEX(GRID!$B$18:$U$29,MATCH(I$7,GRID!$A$18:$A$29,0),MATCH(1,($U$2=GRID!$B$1:$U$1)*(КАЛЕНДАРЬ!AN13=GRID!$B$3:$U$3),0))*GRID!$H$45*(1-GRID!$H$46),0))</f>
        <v>47160</v>
      </c>
      <c r="K407" s="5" cm="1">
        <f t="array" ref="K407">IF($I$2="Длительное проживание от 10 ночей ",
INDEX(GRID!$B$4:$U$15,MATCH(K$7,GRID!$A$4:$A$15,0),MATCH(1,($U$2=GRID!$B$1:$U$1)*(КАЛЕНДАРЬ!AN13=GRID!$B$3:$U$3),0))*GRID!$H$45,
ROUNDUP(INDEX(GRID!$B$4:$U$15,MATCH(K$7,GRID!$A$4:$A$15,0),MATCH(1,($U$2=GRID!$B$1:$U$1)*(КАЛЕНДАРЬ!AN13=GRID!$B$3:$U$3),0))*GRID!$H$45*(1-GRID!$H$46),0))</f>
        <v>47970</v>
      </c>
      <c r="L407" s="5" cm="1">
        <f t="array" ref="L407">IF($I$2="Длительное проживание от 10 ночей ",
INDEX(GRID!$B$18:$U$29,MATCH(K$7,GRID!$A$18:$A$29,0),MATCH(1,($U$2=GRID!$B$1:$U$1)*(КАЛЕНДАРЬ!AN13=GRID!$B$3:$U$3),0))*GRID!$H$45,
ROUNDUP(INDEX(GRID!$B$18:$U$29,MATCH(K$7,GRID!$A$18:$A$29,0),MATCH(1,($U$2=GRID!$B$1:$U$1)*(КАЛЕНДАРЬ!AN13=GRID!$B$3:$U$3),0))*GRID!$H$45*(1-GRID!$H$46),0))</f>
        <v>52470</v>
      </c>
      <c r="M407" s="5">
        <f t="array" ref="M407">IF($I$2="Длительное проживание от 10 ночей ",
INDEX(GRID!$B$4:$U$15,MATCH(M$7,GRID!$A$4:$A$15,0),MATCH(1,($U$2=GRID!$B$1:$U$1)*(КАЛЕНДАРЬ!AN13=GRID!$B$3:$U$3),0))*GRID!$H$45,
ROUNDUP(INDEX(GRID!$B$4:$U$15,MATCH(M$7,GRID!$A$4:$A$15,0),MATCH(1,($U$2=GRID!$B$1:$U$1)*(КАЛЕНДАРЬ!AN13=GRID!$B$3:$U$3),0))*GRID!$H$45*(1-GRID!$H$46),0))</f>
        <v>66600</v>
      </c>
      <c r="N407" s="5">
        <f t="array" ref="N407">IF($I$2="Длительное проживание от 10 ночей ",
INDEX(GRID!$B$18:$U$29,MATCH(M$7,GRID!$A$18:$A$29,0),MATCH(1,($U$2=GRID!$B$1:$U$1)*(КАЛЕНДАРЬ!AN13=GRID!$B$3:$U$3),0))*GRID!$H$45,
ROUNDUP(INDEX(GRID!$B$18:$U$29,MATCH(M$7,GRID!$A$18:$A$29,0),MATCH(1,($U$2=GRID!$B$1:$U$1)*(КАЛЕНДАРЬ!AN13=GRID!$B$3:$U$3),0))*GRID!$H$45*(1-GRID!$H$46),0))</f>
        <v>71100</v>
      </c>
      <c r="O407" s="5" cm="1">
        <f t="array" ref="O407">IF($I$2="Длительное проживание от 10 ночей ",
INDEX(GRID!$B$4:$U$15,MATCH(O$7,GRID!$A$4:$A$15,0),MATCH(1,($U$2=GRID!$B$1:$U$1)*(КАЛЕНДАРЬ!AN13=GRID!$B$3:$U$3),0))*GRID!$H$45,
ROUNDUP(INDEX(GRID!$B$4:$U$15,MATCH(O$7,GRID!$A$4:$A$15,0),MATCH(1,($U$2=GRID!$B$1:$U$1)*(КАЛЕНДАРЬ!AN13=GRID!$B$3:$U$3),0))*GRID!$H$45*(1-GRID!$H$46),0))</f>
        <v>97920</v>
      </c>
      <c r="P407" s="5">
        <f t="array" ref="P407">IF($I$2="Длительное проживание от 10 ночей ",
INDEX(GRID!$B$4:$U$15,MATCH(P$7,GRID!$A$4:$A$15,0),MATCH(1,($U$2=GRID!$B$1:$U$1)*(КАЛЕНДАРЬ!AN13=GRID!$B$3:$U$3),0))*GRID!$H$45,
ROUNDUP(INDEX(GRID!$B$4:$U$15,MATCH(P$7,GRID!$A$4:$A$15,0),MATCH(1,($U$2=GRID!$B$1:$U$1)*(КАЛЕНДАРЬ!AN13=GRID!$B$3:$U$3),0))*GRID!$H$45*(1-GRID!$H$46),0))</f>
        <v>136260</v>
      </c>
      <c r="Q407" s="5">
        <f t="array" ref="Q407">IF($I$2="Длительное проживание от 10 ночей ",
INDEX(GRID!$B$4:$U$15,MATCH(Q$7,GRID!$A$4:$A$15,0),MATCH(1,($U$2=GRID!$B$1:$U$1)*(КАЛЕНДАРЬ!AN13=GRID!$B$3:$U$3),0))*GRID!$H$45,
ROUNDUP(INDEX(GRID!$B$4:$U$15,MATCH(Q$7,GRID!$A$4:$A$15,0),MATCH(1,($U$2=GRID!$B$1:$U$1)*(КАЛЕНДАРЬ!AN13=GRID!$B$3:$U$3),0))*GRID!$H$45*(1-GRID!$H$46),0))</f>
        <v>160110</v>
      </c>
      <c r="R407" s="50" t="s">
        <v>105</v>
      </c>
      <c r="S407" s="50" t="s">
        <v>105</v>
      </c>
      <c r="T407" s="50" t="s">
        <v>105</v>
      </c>
    </row>
    <row r="408" spans="1:20">
      <c r="A408" s="56" t="s">
        <v>11</v>
      </c>
      <c r="B408" s="57">
        <v>11</v>
      </c>
      <c r="C408" s="5">
        <f t="array" ref="C408">IF($I$2="Длительное проживание от 10 ночей ",
INDEX(GRID!$B$4:$U$15,MATCH(C$7,GRID!$A$4:$A$15,0),MATCH(1,($U$2=GRID!$B$1:$U$1)*(КАЛЕНДАРЬ!AN14=GRID!$B$3:$U$3),0))*GRID!$H$45,
ROUNDUP(INDEX(GRID!$B$4:$U$15,MATCH(C$7,GRID!$A$4:$A$15,0),MATCH(1,($U$2=GRID!$B$1:$U$1)*(КАЛЕНДАРЬ!AN14=GRID!$B$3:$U$3),0))*GRID!$H$45*(1-GRID!$H$46),0))</f>
        <v>27180.000000000004</v>
      </c>
      <c r="D408" s="5">
        <f t="array" ref="D408">IF($I$2="Длительное проживание от 10 ночей ",
INDEX(GRID!$B$18:$U$29,MATCH(C$7,GRID!$A$18:$A$29,0),MATCH(1,($U$2=GRID!$B$1:$U$1)*(КАЛЕНДАРЬ!AN14=GRID!$B$3:$U$3),0))*GRID!$H$45,
ROUNDUP(INDEX(GRID!$B$18:$U$29,MATCH(C$7,GRID!$A$18:$A$29,0),MATCH(1,($U$2=GRID!$B$1:$U$1)*(КАЛЕНДАРЬ!AN14=GRID!$B$3:$U$3),0))*GRID!$H$45*(1-GRID!$H$46),0))</f>
        <v>31680</v>
      </c>
      <c r="E408" s="5">
        <f t="array" ref="E408">IF($I$2="Длительное проживание от 10 ночей ",
INDEX(GRID!$B$4:$U$15,MATCH(E$7,GRID!$A$4:$A$15,0),MATCH(1,($U$2=GRID!$B$1:$U$1)*(КАЛЕНДАРЬ!AN14=GRID!$B$3:$U$3),0))*GRID!$H$45,
ROUNDUP(INDEX(GRID!$B$4:$U$15,MATCH(E$7,GRID!$A$4:$A$15,0),MATCH(1,($U$2=GRID!$B$1:$U$1)*(КАЛЕНДАРЬ!AN14=GRID!$B$3:$U$3),0))*GRID!$H$45*(1-GRID!$H$46),0))</f>
        <v>32670</v>
      </c>
      <c r="F408" s="5">
        <f t="array" ref="F408">IF($I$2="Длительное проживание от 10 ночей ",
INDEX(GRID!$B$18:$U$29,MATCH(E$7,GRID!$A$18:$A$29,0),MATCH(1,($U$2=GRID!$B$1:$U$1)*(КАЛЕНДАРЬ!AN14=GRID!$B$3:$U$3),0))*GRID!$H$45,
ROUNDUP(INDEX(GRID!$B$18:$U$29,MATCH(E$7,GRID!$A$18:$A$29,0),MATCH(1,($U$2=GRID!$B$1:$U$1)*(КАЛЕНДАРЬ!AN14=GRID!$B$3:$U$3),0))*GRID!$H$45*(1-GRID!$H$46),0))</f>
        <v>37170</v>
      </c>
      <c r="G408" s="5" cm="1">
        <f t="array" ref="G408">IF($I$2="Длительное проживание от 10 ночей ",
INDEX(GRID!$B$4:$U$15,MATCH(G$7,GRID!$A$4:$A$15,0),MATCH(1,($U$2=GRID!$B$1:$U$1)*(КАЛЕНДАРЬ!AN14=GRID!$B$3:$U$3),0))*GRID!$H$45,
ROUNDUP(INDEX(GRID!$B$4:$U$15,MATCH(G$7,GRID!$A$4:$A$15,0),MATCH(1,($U$2=GRID!$B$1:$U$1)*(КАЛЕНДАРЬ!AN14=GRID!$B$3:$U$3),0))*GRID!$H$45*(1-GRID!$H$46),0))</f>
        <v>38250</v>
      </c>
      <c r="H408" s="5" cm="1">
        <f t="array" ref="H408">IF($I$2="Длительное проживание от 10 ночей ",
INDEX(GRID!$B$18:$U$29,MATCH(G$7,GRID!$A$18:$A$29,0),MATCH(1,($U$2=GRID!$B$1:$U$1)*(КАЛЕНДАРЬ!AN14=GRID!$B$3:$U$3),0))*GRID!$H$45,
ROUNDUP(INDEX(GRID!$B$18:$U$29,MATCH(G$7,GRID!$A$18:$A$29,0),MATCH(1,($U$2=GRID!$B$1:$U$1)*(КАЛЕНДАРЬ!AN14=GRID!$B$3:$U$3),0))*GRID!$H$45*(1-GRID!$H$46),0))</f>
        <v>42750</v>
      </c>
      <c r="I408" s="5">
        <f t="array" ref="I408">IF($I$2="Длительное проживание от 10 ночей ",
INDEX(GRID!$B$4:$U$15,MATCH(I$7,GRID!$A$4:$A$15,0),MATCH(1,($U$2=GRID!$B$1:$U$1)*(КАЛЕНДАРЬ!AN14=GRID!$B$3:$U$3),0))*GRID!$H$45,
ROUNDUP(INDEX(GRID!$B$4:$U$15,MATCH(I$7,GRID!$A$4:$A$15,0),MATCH(1,($U$2=GRID!$B$1:$U$1)*(КАЛЕНДАРЬ!AN14=GRID!$B$3:$U$3),0))*GRID!$H$45*(1-GRID!$H$46),0))</f>
        <v>42660</v>
      </c>
      <c r="J408" s="5">
        <f t="array" ref="J408">IF($I$2="Длительное проживание от 10 ночей ",
INDEX(GRID!$B$18:$U$29,MATCH(I$7,GRID!$A$18:$A$29,0),MATCH(1,($U$2=GRID!$B$1:$U$1)*(КАЛЕНДАРЬ!AN14=GRID!$B$3:$U$3),0))*GRID!$H$45,
ROUNDUP(INDEX(GRID!$B$18:$U$29,MATCH(I$7,GRID!$A$18:$A$29,0),MATCH(1,($U$2=GRID!$B$1:$U$1)*(КАЛЕНДАРЬ!AN14=GRID!$B$3:$U$3),0))*GRID!$H$45*(1-GRID!$H$46),0))</f>
        <v>47160</v>
      </c>
      <c r="K408" s="5" cm="1">
        <f t="array" ref="K408">IF($I$2="Длительное проживание от 10 ночей ",
INDEX(GRID!$B$4:$U$15,MATCH(K$7,GRID!$A$4:$A$15,0),MATCH(1,($U$2=GRID!$B$1:$U$1)*(КАЛЕНДАРЬ!AN14=GRID!$B$3:$U$3),0))*GRID!$H$45,
ROUNDUP(INDEX(GRID!$B$4:$U$15,MATCH(K$7,GRID!$A$4:$A$15,0),MATCH(1,($U$2=GRID!$B$1:$U$1)*(КАЛЕНДАРЬ!AN14=GRID!$B$3:$U$3),0))*GRID!$H$45*(1-GRID!$H$46),0))</f>
        <v>47970</v>
      </c>
      <c r="L408" s="5" cm="1">
        <f t="array" ref="L408">IF($I$2="Длительное проживание от 10 ночей ",
INDEX(GRID!$B$18:$U$29,MATCH(K$7,GRID!$A$18:$A$29,0),MATCH(1,($U$2=GRID!$B$1:$U$1)*(КАЛЕНДАРЬ!AN14=GRID!$B$3:$U$3),0))*GRID!$H$45,
ROUNDUP(INDEX(GRID!$B$18:$U$29,MATCH(K$7,GRID!$A$18:$A$29,0),MATCH(1,($U$2=GRID!$B$1:$U$1)*(КАЛЕНДАРЬ!AN14=GRID!$B$3:$U$3),0))*GRID!$H$45*(1-GRID!$H$46),0))</f>
        <v>52470</v>
      </c>
      <c r="M408" s="5">
        <f t="array" ref="M408">IF($I$2="Длительное проживание от 10 ночей ",
INDEX(GRID!$B$4:$U$15,MATCH(M$7,GRID!$A$4:$A$15,0),MATCH(1,($U$2=GRID!$B$1:$U$1)*(КАЛЕНДАРЬ!AN14=GRID!$B$3:$U$3),0))*GRID!$H$45,
ROUNDUP(INDEX(GRID!$B$4:$U$15,MATCH(M$7,GRID!$A$4:$A$15,0),MATCH(1,($U$2=GRID!$B$1:$U$1)*(КАЛЕНДАРЬ!AN14=GRID!$B$3:$U$3),0))*GRID!$H$45*(1-GRID!$H$46),0))</f>
        <v>66600</v>
      </c>
      <c r="N408" s="5">
        <f t="array" ref="N408">IF($I$2="Длительное проживание от 10 ночей ",
INDEX(GRID!$B$18:$U$29,MATCH(M$7,GRID!$A$18:$A$29,0),MATCH(1,($U$2=GRID!$B$1:$U$1)*(КАЛЕНДАРЬ!AN14=GRID!$B$3:$U$3),0))*GRID!$H$45,
ROUNDUP(INDEX(GRID!$B$18:$U$29,MATCH(M$7,GRID!$A$18:$A$29,0),MATCH(1,($U$2=GRID!$B$1:$U$1)*(КАЛЕНДАРЬ!AN14=GRID!$B$3:$U$3),0))*GRID!$H$45*(1-GRID!$H$46),0))</f>
        <v>71100</v>
      </c>
      <c r="O408" s="5" cm="1">
        <f t="array" ref="O408">IF($I$2="Длительное проживание от 10 ночей ",
INDEX(GRID!$B$4:$U$15,MATCH(O$7,GRID!$A$4:$A$15,0),MATCH(1,($U$2=GRID!$B$1:$U$1)*(КАЛЕНДАРЬ!AN14=GRID!$B$3:$U$3),0))*GRID!$H$45,
ROUNDUP(INDEX(GRID!$B$4:$U$15,MATCH(O$7,GRID!$A$4:$A$15,0),MATCH(1,($U$2=GRID!$B$1:$U$1)*(КАЛЕНДАРЬ!AN14=GRID!$B$3:$U$3),0))*GRID!$H$45*(1-GRID!$H$46),0))</f>
        <v>97920</v>
      </c>
      <c r="P408" s="5">
        <f t="array" ref="P408">IF($I$2="Длительное проживание от 10 ночей ",
INDEX(GRID!$B$4:$U$15,MATCH(P$7,GRID!$A$4:$A$15,0),MATCH(1,($U$2=GRID!$B$1:$U$1)*(КАЛЕНДАРЬ!AN14=GRID!$B$3:$U$3),0))*GRID!$H$45,
ROUNDUP(INDEX(GRID!$B$4:$U$15,MATCH(P$7,GRID!$A$4:$A$15,0),MATCH(1,($U$2=GRID!$B$1:$U$1)*(КАЛЕНДАРЬ!AN14=GRID!$B$3:$U$3),0))*GRID!$H$45*(1-GRID!$H$46),0))</f>
        <v>136260</v>
      </c>
      <c r="Q408" s="5">
        <f t="array" ref="Q408">IF($I$2="Длительное проживание от 10 ночей ",
INDEX(GRID!$B$4:$U$15,MATCH(Q$7,GRID!$A$4:$A$15,0),MATCH(1,($U$2=GRID!$B$1:$U$1)*(КАЛЕНДАРЬ!AN14=GRID!$B$3:$U$3),0))*GRID!$H$45,
ROUNDUP(INDEX(GRID!$B$4:$U$15,MATCH(Q$7,GRID!$A$4:$A$15,0),MATCH(1,($U$2=GRID!$B$1:$U$1)*(КАЛЕНДАРЬ!AN14=GRID!$B$3:$U$3),0))*GRID!$H$45*(1-GRID!$H$46),0))</f>
        <v>160110</v>
      </c>
      <c r="R408" s="50" t="s">
        <v>105</v>
      </c>
      <c r="S408" s="50" t="s">
        <v>105</v>
      </c>
      <c r="T408" s="50" t="s">
        <v>105</v>
      </c>
    </row>
    <row r="409" spans="1:20">
      <c r="A409" s="56" t="s">
        <v>12</v>
      </c>
      <c r="B409" s="57">
        <v>12</v>
      </c>
      <c r="C409" s="5">
        <f t="array" ref="C409">IF($I$2="Длительное проживание от 10 ночей ",
INDEX(GRID!$B$4:$U$15,MATCH(C$7,GRID!$A$4:$A$15,0),MATCH(1,($U$2=GRID!$B$1:$U$1)*(КАЛЕНДАРЬ!AN15=GRID!$B$3:$U$3),0))*GRID!$H$45,
ROUNDUP(INDEX(GRID!$B$4:$U$15,MATCH(C$7,GRID!$A$4:$A$15,0),MATCH(1,($U$2=GRID!$B$1:$U$1)*(КАЛЕНДАРЬ!AN15=GRID!$B$3:$U$3),0))*GRID!$H$45*(1-GRID!$H$46),0))</f>
        <v>27180.000000000004</v>
      </c>
      <c r="D409" s="5">
        <f t="array" ref="D409">IF($I$2="Длительное проживание от 10 ночей ",
INDEX(GRID!$B$18:$U$29,MATCH(C$7,GRID!$A$18:$A$29,0),MATCH(1,($U$2=GRID!$B$1:$U$1)*(КАЛЕНДАРЬ!AN15=GRID!$B$3:$U$3),0))*GRID!$H$45,
ROUNDUP(INDEX(GRID!$B$18:$U$29,MATCH(C$7,GRID!$A$18:$A$29,0),MATCH(1,($U$2=GRID!$B$1:$U$1)*(КАЛЕНДАРЬ!AN15=GRID!$B$3:$U$3),0))*GRID!$H$45*(1-GRID!$H$46),0))</f>
        <v>31680</v>
      </c>
      <c r="E409" s="5">
        <f t="array" ref="E409">IF($I$2="Длительное проживание от 10 ночей ",
INDEX(GRID!$B$4:$U$15,MATCH(E$7,GRID!$A$4:$A$15,0),MATCH(1,($U$2=GRID!$B$1:$U$1)*(КАЛЕНДАРЬ!AN15=GRID!$B$3:$U$3),0))*GRID!$H$45,
ROUNDUP(INDEX(GRID!$B$4:$U$15,MATCH(E$7,GRID!$A$4:$A$15,0),MATCH(1,($U$2=GRID!$B$1:$U$1)*(КАЛЕНДАРЬ!AN15=GRID!$B$3:$U$3),0))*GRID!$H$45*(1-GRID!$H$46),0))</f>
        <v>32670</v>
      </c>
      <c r="F409" s="5">
        <f t="array" ref="F409">IF($I$2="Длительное проживание от 10 ночей ",
INDEX(GRID!$B$18:$U$29,MATCH(E$7,GRID!$A$18:$A$29,0),MATCH(1,($U$2=GRID!$B$1:$U$1)*(КАЛЕНДАРЬ!AN15=GRID!$B$3:$U$3),0))*GRID!$H$45,
ROUNDUP(INDEX(GRID!$B$18:$U$29,MATCH(E$7,GRID!$A$18:$A$29,0),MATCH(1,($U$2=GRID!$B$1:$U$1)*(КАЛЕНДАРЬ!AN15=GRID!$B$3:$U$3),0))*GRID!$H$45*(1-GRID!$H$46),0))</f>
        <v>37170</v>
      </c>
      <c r="G409" s="5" cm="1">
        <f t="array" ref="G409">IF($I$2="Длительное проживание от 10 ночей ",
INDEX(GRID!$B$4:$U$15,MATCH(G$7,GRID!$A$4:$A$15,0),MATCH(1,($U$2=GRID!$B$1:$U$1)*(КАЛЕНДАРЬ!AN15=GRID!$B$3:$U$3),0))*GRID!$H$45,
ROUNDUP(INDEX(GRID!$B$4:$U$15,MATCH(G$7,GRID!$A$4:$A$15,0),MATCH(1,($U$2=GRID!$B$1:$U$1)*(КАЛЕНДАРЬ!AN15=GRID!$B$3:$U$3),0))*GRID!$H$45*(1-GRID!$H$46),0))</f>
        <v>38250</v>
      </c>
      <c r="H409" s="5" cm="1">
        <f t="array" ref="H409">IF($I$2="Длительное проживание от 10 ночей ",
INDEX(GRID!$B$18:$U$29,MATCH(G$7,GRID!$A$18:$A$29,0),MATCH(1,($U$2=GRID!$B$1:$U$1)*(КАЛЕНДАРЬ!AN15=GRID!$B$3:$U$3),0))*GRID!$H$45,
ROUNDUP(INDEX(GRID!$B$18:$U$29,MATCH(G$7,GRID!$A$18:$A$29,0),MATCH(1,($U$2=GRID!$B$1:$U$1)*(КАЛЕНДАРЬ!AN15=GRID!$B$3:$U$3),0))*GRID!$H$45*(1-GRID!$H$46),0))</f>
        <v>42750</v>
      </c>
      <c r="I409" s="5">
        <f t="array" ref="I409">IF($I$2="Длительное проживание от 10 ночей ",
INDEX(GRID!$B$4:$U$15,MATCH(I$7,GRID!$A$4:$A$15,0),MATCH(1,($U$2=GRID!$B$1:$U$1)*(КАЛЕНДАРЬ!AN15=GRID!$B$3:$U$3),0))*GRID!$H$45,
ROUNDUP(INDEX(GRID!$B$4:$U$15,MATCH(I$7,GRID!$A$4:$A$15,0),MATCH(1,($U$2=GRID!$B$1:$U$1)*(КАЛЕНДАРЬ!AN15=GRID!$B$3:$U$3),0))*GRID!$H$45*(1-GRID!$H$46),0))</f>
        <v>42660</v>
      </c>
      <c r="J409" s="5">
        <f t="array" ref="J409">IF($I$2="Длительное проживание от 10 ночей ",
INDEX(GRID!$B$18:$U$29,MATCH(I$7,GRID!$A$18:$A$29,0),MATCH(1,($U$2=GRID!$B$1:$U$1)*(КАЛЕНДАРЬ!AN15=GRID!$B$3:$U$3),0))*GRID!$H$45,
ROUNDUP(INDEX(GRID!$B$18:$U$29,MATCH(I$7,GRID!$A$18:$A$29,0),MATCH(1,($U$2=GRID!$B$1:$U$1)*(КАЛЕНДАРЬ!AN15=GRID!$B$3:$U$3),0))*GRID!$H$45*(1-GRID!$H$46),0))</f>
        <v>47160</v>
      </c>
      <c r="K409" s="5" cm="1">
        <f t="array" ref="K409">IF($I$2="Длительное проживание от 10 ночей ",
INDEX(GRID!$B$4:$U$15,MATCH(K$7,GRID!$A$4:$A$15,0),MATCH(1,($U$2=GRID!$B$1:$U$1)*(КАЛЕНДАРЬ!AN15=GRID!$B$3:$U$3),0))*GRID!$H$45,
ROUNDUP(INDEX(GRID!$B$4:$U$15,MATCH(K$7,GRID!$A$4:$A$15,0),MATCH(1,($U$2=GRID!$B$1:$U$1)*(КАЛЕНДАРЬ!AN15=GRID!$B$3:$U$3),0))*GRID!$H$45*(1-GRID!$H$46),0))</f>
        <v>47970</v>
      </c>
      <c r="L409" s="5" cm="1">
        <f t="array" ref="L409">IF($I$2="Длительное проживание от 10 ночей ",
INDEX(GRID!$B$18:$U$29,MATCH(K$7,GRID!$A$18:$A$29,0),MATCH(1,($U$2=GRID!$B$1:$U$1)*(КАЛЕНДАРЬ!AN15=GRID!$B$3:$U$3),0))*GRID!$H$45,
ROUNDUP(INDEX(GRID!$B$18:$U$29,MATCH(K$7,GRID!$A$18:$A$29,0),MATCH(1,($U$2=GRID!$B$1:$U$1)*(КАЛЕНДАРЬ!AN15=GRID!$B$3:$U$3),0))*GRID!$H$45*(1-GRID!$H$46),0))</f>
        <v>52470</v>
      </c>
      <c r="M409" s="5">
        <f t="array" ref="M409">IF($I$2="Длительное проживание от 10 ночей ",
INDEX(GRID!$B$4:$U$15,MATCH(M$7,GRID!$A$4:$A$15,0),MATCH(1,($U$2=GRID!$B$1:$U$1)*(КАЛЕНДАРЬ!AN15=GRID!$B$3:$U$3),0))*GRID!$H$45,
ROUNDUP(INDEX(GRID!$B$4:$U$15,MATCH(M$7,GRID!$A$4:$A$15,0),MATCH(1,($U$2=GRID!$B$1:$U$1)*(КАЛЕНДАРЬ!AN15=GRID!$B$3:$U$3),0))*GRID!$H$45*(1-GRID!$H$46),0))</f>
        <v>66600</v>
      </c>
      <c r="N409" s="5">
        <f t="array" ref="N409">IF($I$2="Длительное проживание от 10 ночей ",
INDEX(GRID!$B$18:$U$29,MATCH(M$7,GRID!$A$18:$A$29,0),MATCH(1,($U$2=GRID!$B$1:$U$1)*(КАЛЕНДАРЬ!AN15=GRID!$B$3:$U$3),0))*GRID!$H$45,
ROUNDUP(INDEX(GRID!$B$18:$U$29,MATCH(M$7,GRID!$A$18:$A$29,0),MATCH(1,($U$2=GRID!$B$1:$U$1)*(КАЛЕНДАРЬ!AN15=GRID!$B$3:$U$3),0))*GRID!$H$45*(1-GRID!$H$46),0))</f>
        <v>71100</v>
      </c>
      <c r="O409" s="5" cm="1">
        <f t="array" ref="O409">IF($I$2="Длительное проживание от 10 ночей ",
INDEX(GRID!$B$4:$U$15,MATCH(O$7,GRID!$A$4:$A$15,0),MATCH(1,($U$2=GRID!$B$1:$U$1)*(КАЛЕНДАРЬ!AN15=GRID!$B$3:$U$3),0))*GRID!$H$45,
ROUNDUP(INDEX(GRID!$B$4:$U$15,MATCH(O$7,GRID!$A$4:$A$15,0),MATCH(1,($U$2=GRID!$B$1:$U$1)*(КАЛЕНДАРЬ!AN15=GRID!$B$3:$U$3),0))*GRID!$H$45*(1-GRID!$H$46),0))</f>
        <v>97920</v>
      </c>
      <c r="P409" s="5">
        <f t="array" ref="P409">IF($I$2="Длительное проживание от 10 ночей ",
INDEX(GRID!$B$4:$U$15,MATCH(P$7,GRID!$A$4:$A$15,0),MATCH(1,($U$2=GRID!$B$1:$U$1)*(КАЛЕНДАРЬ!AN15=GRID!$B$3:$U$3),0))*GRID!$H$45,
ROUNDUP(INDEX(GRID!$B$4:$U$15,MATCH(P$7,GRID!$A$4:$A$15,0),MATCH(1,($U$2=GRID!$B$1:$U$1)*(КАЛЕНДАРЬ!AN15=GRID!$B$3:$U$3),0))*GRID!$H$45*(1-GRID!$H$46),0))</f>
        <v>136260</v>
      </c>
      <c r="Q409" s="5">
        <f t="array" ref="Q409">IF($I$2="Длительное проживание от 10 ночей ",
INDEX(GRID!$B$4:$U$15,MATCH(Q$7,GRID!$A$4:$A$15,0),MATCH(1,($U$2=GRID!$B$1:$U$1)*(КАЛЕНДАРЬ!AN15=GRID!$B$3:$U$3),0))*GRID!$H$45,
ROUNDUP(INDEX(GRID!$B$4:$U$15,MATCH(Q$7,GRID!$A$4:$A$15,0),MATCH(1,($U$2=GRID!$B$1:$U$1)*(КАЛЕНДАРЬ!AN15=GRID!$B$3:$U$3),0))*GRID!$H$45*(1-GRID!$H$46),0))</f>
        <v>160110</v>
      </c>
      <c r="R409" s="50" t="s">
        <v>105</v>
      </c>
      <c r="S409" s="50" t="s">
        <v>105</v>
      </c>
      <c r="T409" s="50" t="s">
        <v>105</v>
      </c>
    </row>
    <row r="410" spans="1:20">
      <c r="A410" s="56" t="s">
        <v>13</v>
      </c>
      <c r="B410" s="57">
        <v>13</v>
      </c>
      <c r="C410" s="5">
        <f t="array" ref="C410">IF($I$2="Длительное проживание от 10 ночей ",
INDEX(GRID!$B$4:$U$15,MATCH(C$7,GRID!$A$4:$A$15,0),MATCH(1,($U$2=GRID!$B$1:$U$1)*(КАЛЕНДАРЬ!AN16=GRID!$B$3:$U$3),0))*GRID!$H$45,
ROUNDUP(INDEX(GRID!$B$4:$U$15,MATCH(C$7,GRID!$A$4:$A$15,0),MATCH(1,($U$2=GRID!$B$1:$U$1)*(КАЛЕНДАРЬ!AN16=GRID!$B$3:$U$3),0))*GRID!$H$45*(1-GRID!$H$46),0))</f>
        <v>20250</v>
      </c>
      <c r="D410" s="5">
        <f t="array" ref="D410">IF($I$2="Длительное проживание от 10 ночей ",
INDEX(GRID!$B$18:$U$29,MATCH(C$7,GRID!$A$18:$A$29,0),MATCH(1,($U$2=GRID!$B$1:$U$1)*(КАЛЕНДАРЬ!AN16=GRID!$B$3:$U$3),0))*GRID!$H$45,
ROUNDUP(INDEX(GRID!$B$18:$U$29,MATCH(C$7,GRID!$A$18:$A$29,0),MATCH(1,($U$2=GRID!$B$1:$U$1)*(КАЛЕНДАРЬ!AN16=GRID!$B$3:$U$3),0))*GRID!$H$45*(1-GRID!$H$46),0))</f>
        <v>24750</v>
      </c>
      <c r="E410" s="5">
        <f t="array" ref="E410">IF($I$2="Длительное проживание от 10 ночей ",
INDEX(GRID!$B$4:$U$15,MATCH(E$7,GRID!$A$4:$A$15,0),MATCH(1,($U$2=GRID!$B$1:$U$1)*(КАЛЕНДАРЬ!AN16=GRID!$B$3:$U$3),0))*GRID!$H$45,
ROUNDUP(INDEX(GRID!$B$4:$U$15,MATCH(E$7,GRID!$A$4:$A$15,0),MATCH(1,($U$2=GRID!$B$1:$U$1)*(КАЛЕНДАРЬ!AN16=GRID!$B$3:$U$3),0))*GRID!$H$45*(1-GRID!$H$46),0))</f>
        <v>24480</v>
      </c>
      <c r="F410" s="5">
        <f t="array" ref="F410">IF($I$2="Длительное проживание от 10 ночей ",
INDEX(GRID!$B$18:$U$29,MATCH(E$7,GRID!$A$18:$A$29,0),MATCH(1,($U$2=GRID!$B$1:$U$1)*(КАЛЕНДАРЬ!AN16=GRID!$B$3:$U$3),0))*GRID!$H$45,
ROUNDUP(INDEX(GRID!$B$18:$U$29,MATCH(E$7,GRID!$A$18:$A$29,0),MATCH(1,($U$2=GRID!$B$1:$U$1)*(КАЛЕНДАРЬ!AN16=GRID!$B$3:$U$3),0))*GRID!$H$45*(1-GRID!$H$46),0))</f>
        <v>28980</v>
      </c>
      <c r="G410" s="5" cm="1">
        <f t="array" ref="G410">IF($I$2="Длительное проживание от 10 ночей ",
INDEX(GRID!$B$4:$U$15,MATCH(G$7,GRID!$A$4:$A$15,0),MATCH(1,($U$2=GRID!$B$1:$U$1)*(КАЛЕНДАРЬ!AN16=GRID!$B$3:$U$3),0))*GRID!$H$45,
ROUNDUP(INDEX(GRID!$B$4:$U$15,MATCH(G$7,GRID!$A$4:$A$15,0),MATCH(1,($U$2=GRID!$B$1:$U$1)*(КАЛЕНДАРЬ!AN16=GRID!$B$3:$U$3),0))*GRID!$H$45*(1-GRID!$H$46),0))</f>
        <v>29430</v>
      </c>
      <c r="H410" s="5" cm="1">
        <f t="array" ref="H410">IF($I$2="Длительное проживание от 10 ночей ",
INDEX(GRID!$B$18:$U$29,MATCH(G$7,GRID!$A$18:$A$29,0),MATCH(1,($U$2=GRID!$B$1:$U$1)*(КАЛЕНДАРЬ!AN16=GRID!$B$3:$U$3),0))*GRID!$H$45,
ROUNDUP(INDEX(GRID!$B$18:$U$29,MATCH(G$7,GRID!$A$18:$A$29,0),MATCH(1,($U$2=GRID!$B$1:$U$1)*(КАЛЕНДАРЬ!AN16=GRID!$B$3:$U$3),0))*GRID!$H$45*(1-GRID!$H$46),0))</f>
        <v>33930</v>
      </c>
      <c r="I410" s="5">
        <f t="array" ref="I410">IF($I$2="Длительное проживание от 10 ночей ",
INDEX(GRID!$B$4:$U$15,MATCH(I$7,GRID!$A$4:$A$15,0),MATCH(1,($U$2=GRID!$B$1:$U$1)*(КАЛЕНДАРЬ!AN16=GRID!$B$3:$U$3),0))*GRID!$H$45,
ROUNDUP(INDEX(GRID!$B$4:$U$15,MATCH(I$7,GRID!$A$4:$A$15,0),MATCH(1,($U$2=GRID!$B$1:$U$1)*(КАЛЕНДАРЬ!AN16=GRID!$B$3:$U$3),0))*GRID!$H$45*(1-GRID!$H$46),0))</f>
        <v>32580</v>
      </c>
      <c r="J410" s="5">
        <f t="array" ref="J410">IF($I$2="Длительное проживание от 10 ночей ",
INDEX(GRID!$B$18:$U$29,MATCH(I$7,GRID!$A$18:$A$29,0),MATCH(1,($U$2=GRID!$B$1:$U$1)*(КАЛЕНДАРЬ!AN16=GRID!$B$3:$U$3),0))*GRID!$H$45,
ROUNDUP(INDEX(GRID!$B$18:$U$29,MATCH(I$7,GRID!$A$18:$A$29,0),MATCH(1,($U$2=GRID!$B$1:$U$1)*(КАЛЕНДАРЬ!AN16=GRID!$B$3:$U$3),0))*GRID!$H$45*(1-GRID!$H$46),0))</f>
        <v>37080</v>
      </c>
      <c r="K410" s="5" cm="1">
        <f t="array" ref="K410">IF($I$2="Длительное проживание от 10 ночей ",
INDEX(GRID!$B$4:$U$15,MATCH(K$7,GRID!$A$4:$A$15,0),MATCH(1,($U$2=GRID!$B$1:$U$1)*(КАЛЕНДАРЬ!AN16=GRID!$B$3:$U$3),0))*GRID!$H$45,
ROUNDUP(INDEX(GRID!$B$4:$U$15,MATCH(K$7,GRID!$A$4:$A$15,0),MATCH(1,($U$2=GRID!$B$1:$U$1)*(КАЛЕНДАРЬ!AN16=GRID!$B$3:$U$3),0))*GRID!$H$45*(1-GRID!$H$46),0))</f>
        <v>37080</v>
      </c>
      <c r="L410" s="5" cm="1">
        <f t="array" ref="L410">IF($I$2="Длительное проживание от 10 ночей ",
INDEX(GRID!$B$18:$U$29,MATCH(K$7,GRID!$A$18:$A$29,0),MATCH(1,($U$2=GRID!$B$1:$U$1)*(КАЛЕНДАРЬ!AN16=GRID!$B$3:$U$3),0))*GRID!$H$45,
ROUNDUP(INDEX(GRID!$B$18:$U$29,MATCH(K$7,GRID!$A$18:$A$29,0),MATCH(1,($U$2=GRID!$B$1:$U$1)*(КАЛЕНДАРЬ!AN16=GRID!$B$3:$U$3),0))*GRID!$H$45*(1-GRID!$H$46),0))</f>
        <v>41580</v>
      </c>
      <c r="M410" s="5">
        <f t="array" ref="M410">IF($I$2="Длительное проживание от 10 ночей ",
INDEX(GRID!$B$4:$U$15,MATCH(M$7,GRID!$A$4:$A$15,0),MATCH(1,($U$2=GRID!$B$1:$U$1)*(КАЛЕНДАРЬ!AN16=GRID!$B$3:$U$3),0))*GRID!$H$45,
ROUNDUP(INDEX(GRID!$B$4:$U$15,MATCH(M$7,GRID!$A$4:$A$15,0),MATCH(1,($U$2=GRID!$B$1:$U$1)*(КАЛЕНДАРЬ!AN16=GRID!$B$3:$U$3),0))*GRID!$H$45*(1-GRID!$H$46),0))</f>
        <v>55080</v>
      </c>
      <c r="N410" s="5">
        <f t="array" ref="N410">IF($I$2="Длительное проживание от 10 ночей ",
INDEX(GRID!$B$18:$U$29,MATCH(M$7,GRID!$A$18:$A$29,0),MATCH(1,($U$2=GRID!$B$1:$U$1)*(КАЛЕНДАРЬ!AN16=GRID!$B$3:$U$3),0))*GRID!$H$45,
ROUNDUP(INDEX(GRID!$B$18:$U$29,MATCH(M$7,GRID!$A$18:$A$29,0),MATCH(1,($U$2=GRID!$B$1:$U$1)*(КАЛЕНДАРЬ!AN16=GRID!$B$3:$U$3),0))*GRID!$H$45*(1-GRID!$H$46),0))</f>
        <v>59580</v>
      </c>
      <c r="O410" s="5" cm="1">
        <f t="array" ref="O410">IF($I$2="Длительное проживание от 10 ночей ",
INDEX(GRID!$B$4:$U$15,MATCH(O$7,GRID!$A$4:$A$15,0),MATCH(1,($U$2=GRID!$B$1:$U$1)*(КАЛЕНДАРЬ!AN16=GRID!$B$3:$U$3),0))*GRID!$H$45,
ROUNDUP(INDEX(GRID!$B$4:$U$15,MATCH(O$7,GRID!$A$4:$A$15,0),MATCH(1,($U$2=GRID!$B$1:$U$1)*(КАЛЕНДАРЬ!AN16=GRID!$B$3:$U$3),0))*GRID!$H$45*(1-GRID!$H$46),0))</f>
        <v>83880</v>
      </c>
      <c r="P410" s="5">
        <f t="array" ref="P410">IF($I$2="Длительное проживание от 10 ночей ",
INDEX(GRID!$B$4:$U$15,MATCH(P$7,GRID!$A$4:$A$15,0),MATCH(1,($U$2=GRID!$B$1:$U$1)*(КАЛЕНДАРЬ!AN16=GRID!$B$3:$U$3),0))*GRID!$H$45,
ROUNDUP(INDEX(GRID!$B$4:$U$15,MATCH(P$7,GRID!$A$4:$A$15,0),MATCH(1,($U$2=GRID!$B$1:$U$1)*(КАЛЕНДАРЬ!AN16=GRID!$B$3:$U$3),0))*GRID!$H$45*(1-GRID!$H$46),0))</f>
        <v>120960</v>
      </c>
      <c r="Q410" s="5">
        <f t="array" ref="Q410">IF($I$2="Длительное проживание от 10 ночей ",
INDEX(GRID!$B$4:$U$15,MATCH(Q$7,GRID!$A$4:$A$15,0),MATCH(1,($U$2=GRID!$B$1:$U$1)*(КАЛЕНДАРЬ!AN16=GRID!$B$3:$U$3),0))*GRID!$H$45,
ROUNDUP(INDEX(GRID!$B$4:$U$15,MATCH(Q$7,GRID!$A$4:$A$15,0),MATCH(1,($U$2=GRID!$B$1:$U$1)*(КАЛЕНДАРЬ!AN16=GRID!$B$3:$U$3),0))*GRID!$H$45*(1-GRID!$H$46),0))</f>
        <v>142560</v>
      </c>
      <c r="R410" s="50" t="s">
        <v>105</v>
      </c>
      <c r="S410" s="50" t="s">
        <v>105</v>
      </c>
      <c r="T410" s="50" t="s">
        <v>105</v>
      </c>
    </row>
    <row r="411" spans="1:20">
      <c r="A411" s="56" t="s">
        <v>14</v>
      </c>
      <c r="B411" s="57">
        <v>14</v>
      </c>
      <c r="C411" s="5">
        <f t="array" ref="C411">IF($I$2="Длительное проживание от 10 ночей ",
INDEX(GRID!$B$4:$U$15,MATCH(C$7,GRID!$A$4:$A$15,0),MATCH(1,($U$2=GRID!$B$1:$U$1)*(КАЛЕНДАРЬ!AN17=GRID!$B$3:$U$3),0))*GRID!$H$45,
ROUNDUP(INDEX(GRID!$B$4:$U$15,MATCH(C$7,GRID!$A$4:$A$15,0),MATCH(1,($U$2=GRID!$B$1:$U$1)*(КАЛЕНДАРЬ!AN17=GRID!$B$3:$U$3),0))*GRID!$H$45*(1-GRID!$H$46),0))</f>
        <v>20250</v>
      </c>
      <c r="D411" s="5">
        <f t="array" ref="D411">IF($I$2="Длительное проживание от 10 ночей ",
INDEX(GRID!$B$18:$U$29,MATCH(C$7,GRID!$A$18:$A$29,0),MATCH(1,($U$2=GRID!$B$1:$U$1)*(КАЛЕНДАРЬ!AN17=GRID!$B$3:$U$3),0))*GRID!$H$45,
ROUNDUP(INDEX(GRID!$B$18:$U$29,MATCH(C$7,GRID!$A$18:$A$29,0),MATCH(1,($U$2=GRID!$B$1:$U$1)*(КАЛЕНДАРЬ!AN17=GRID!$B$3:$U$3),0))*GRID!$H$45*(1-GRID!$H$46),0))</f>
        <v>24750</v>
      </c>
      <c r="E411" s="5">
        <f t="array" ref="E411">IF($I$2="Длительное проживание от 10 ночей ",
INDEX(GRID!$B$4:$U$15,MATCH(E$7,GRID!$A$4:$A$15,0),MATCH(1,($U$2=GRID!$B$1:$U$1)*(КАЛЕНДАРЬ!AN17=GRID!$B$3:$U$3),0))*GRID!$H$45,
ROUNDUP(INDEX(GRID!$B$4:$U$15,MATCH(E$7,GRID!$A$4:$A$15,0),MATCH(1,($U$2=GRID!$B$1:$U$1)*(КАЛЕНДАРЬ!AN17=GRID!$B$3:$U$3),0))*GRID!$H$45*(1-GRID!$H$46),0))</f>
        <v>24480</v>
      </c>
      <c r="F411" s="5">
        <f t="array" ref="F411">IF($I$2="Длительное проживание от 10 ночей ",
INDEX(GRID!$B$18:$U$29,MATCH(E$7,GRID!$A$18:$A$29,0),MATCH(1,($U$2=GRID!$B$1:$U$1)*(КАЛЕНДАРЬ!AN17=GRID!$B$3:$U$3),0))*GRID!$H$45,
ROUNDUP(INDEX(GRID!$B$18:$U$29,MATCH(E$7,GRID!$A$18:$A$29,0),MATCH(1,($U$2=GRID!$B$1:$U$1)*(КАЛЕНДАРЬ!AN17=GRID!$B$3:$U$3),0))*GRID!$H$45*(1-GRID!$H$46),0))</f>
        <v>28980</v>
      </c>
      <c r="G411" s="5" cm="1">
        <f t="array" ref="G411">IF($I$2="Длительное проживание от 10 ночей ",
INDEX(GRID!$B$4:$U$15,MATCH(G$7,GRID!$A$4:$A$15,0),MATCH(1,($U$2=GRID!$B$1:$U$1)*(КАЛЕНДАРЬ!AN17=GRID!$B$3:$U$3),0))*GRID!$H$45,
ROUNDUP(INDEX(GRID!$B$4:$U$15,MATCH(G$7,GRID!$A$4:$A$15,0),MATCH(1,($U$2=GRID!$B$1:$U$1)*(КАЛЕНДАРЬ!AN17=GRID!$B$3:$U$3),0))*GRID!$H$45*(1-GRID!$H$46),0))</f>
        <v>29430</v>
      </c>
      <c r="H411" s="5" cm="1">
        <f t="array" ref="H411">IF($I$2="Длительное проживание от 10 ночей ",
INDEX(GRID!$B$18:$U$29,MATCH(G$7,GRID!$A$18:$A$29,0),MATCH(1,($U$2=GRID!$B$1:$U$1)*(КАЛЕНДАРЬ!AN17=GRID!$B$3:$U$3),0))*GRID!$H$45,
ROUNDUP(INDEX(GRID!$B$18:$U$29,MATCH(G$7,GRID!$A$18:$A$29,0),MATCH(1,($U$2=GRID!$B$1:$U$1)*(КАЛЕНДАРЬ!AN17=GRID!$B$3:$U$3),0))*GRID!$H$45*(1-GRID!$H$46),0))</f>
        <v>33930</v>
      </c>
      <c r="I411" s="5">
        <f t="array" ref="I411">IF($I$2="Длительное проживание от 10 ночей ",
INDEX(GRID!$B$4:$U$15,MATCH(I$7,GRID!$A$4:$A$15,0),MATCH(1,($U$2=GRID!$B$1:$U$1)*(КАЛЕНДАРЬ!AN17=GRID!$B$3:$U$3),0))*GRID!$H$45,
ROUNDUP(INDEX(GRID!$B$4:$U$15,MATCH(I$7,GRID!$A$4:$A$15,0),MATCH(1,($U$2=GRID!$B$1:$U$1)*(КАЛЕНДАРЬ!AN17=GRID!$B$3:$U$3),0))*GRID!$H$45*(1-GRID!$H$46),0))</f>
        <v>32580</v>
      </c>
      <c r="J411" s="5">
        <f t="array" ref="J411">IF($I$2="Длительное проживание от 10 ночей ",
INDEX(GRID!$B$18:$U$29,MATCH(I$7,GRID!$A$18:$A$29,0),MATCH(1,($U$2=GRID!$B$1:$U$1)*(КАЛЕНДАРЬ!AN17=GRID!$B$3:$U$3),0))*GRID!$H$45,
ROUNDUP(INDEX(GRID!$B$18:$U$29,MATCH(I$7,GRID!$A$18:$A$29,0),MATCH(1,($U$2=GRID!$B$1:$U$1)*(КАЛЕНДАРЬ!AN17=GRID!$B$3:$U$3),0))*GRID!$H$45*(1-GRID!$H$46),0))</f>
        <v>37080</v>
      </c>
      <c r="K411" s="5" cm="1">
        <f t="array" ref="K411">IF($I$2="Длительное проживание от 10 ночей ",
INDEX(GRID!$B$4:$U$15,MATCH(K$7,GRID!$A$4:$A$15,0),MATCH(1,($U$2=GRID!$B$1:$U$1)*(КАЛЕНДАРЬ!AN17=GRID!$B$3:$U$3),0))*GRID!$H$45,
ROUNDUP(INDEX(GRID!$B$4:$U$15,MATCH(K$7,GRID!$A$4:$A$15,0),MATCH(1,($U$2=GRID!$B$1:$U$1)*(КАЛЕНДАРЬ!AN17=GRID!$B$3:$U$3),0))*GRID!$H$45*(1-GRID!$H$46),0))</f>
        <v>37080</v>
      </c>
      <c r="L411" s="5" cm="1">
        <f t="array" ref="L411">IF($I$2="Длительное проживание от 10 ночей ",
INDEX(GRID!$B$18:$U$29,MATCH(K$7,GRID!$A$18:$A$29,0),MATCH(1,($U$2=GRID!$B$1:$U$1)*(КАЛЕНДАРЬ!AN17=GRID!$B$3:$U$3),0))*GRID!$H$45,
ROUNDUP(INDEX(GRID!$B$18:$U$29,MATCH(K$7,GRID!$A$18:$A$29,0),MATCH(1,($U$2=GRID!$B$1:$U$1)*(КАЛЕНДАРЬ!AN17=GRID!$B$3:$U$3),0))*GRID!$H$45*(1-GRID!$H$46),0))</f>
        <v>41580</v>
      </c>
      <c r="M411" s="5">
        <f t="array" ref="M411">IF($I$2="Длительное проживание от 10 ночей ",
INDEX(GRID!$B$4:$U$15,MATCH(M$7,GRID!$A$4:$A$15,0),MATCH(1,($U$2=GRID!$B$1:$U$1)*(КАЛЕНДАРЬ!AN17=GRID!$B$3:$U$3),0))*GRID!$H$45,
ROUNDUP(INDEX(GRID!$B$4:$U$15,MATCH(M$7,GRID!$A$4:$A$15,0),MATCH(1,($U$2=GRID!$B$1:$U$1)*(КАЛЕНДАРЬ!AN17=GRID!$B$3:$U$3),0))*GRID!$H$45*(1-GRID!$H$46),0))</f>
        <v>55080</v>
      </c>
      <c r="N411" s="5">
        <f t="array" ref="N411">IF($I$2="Длительное проживание от 10 ночей ",
INDEX(GRID!$B$18:$U$29,MATCH(M$7,GRID!$A$18:$A$29,0),MATCH(1,($U$2=GRID!$B$1:$U$1)*(КАЛЕНДАРЬ!AN17=GRID!$B$3:$U$3),0))*GRID!$H$45,
ROUNDUP(INDEX(GRID!$B$18:$U$29,MATCH(M$7,GRID!$A$18:$A$29,0),MATCH(1,($U$2=GRID!$B$1:$U$1)*(КАЛЕНДАРЬ!AN17=GRID!$B$3:$U$3),0))*GRID!$H$45*(1-GRID!$H$46),0))</f>
        <v>59580</v>
      </c>
      <c r="O411" s="5" cm="1">
        <f t="array" ref="O411">IF($I$2="Длительное проживание от 10 ночей ",
INDEX(GRID!$B$4:$U$15,MATCH(O$7,GRID!$A$4:$A$15,0),MATCH(1,($U$2=GRID!$B$1:$U$1)*(КАЛЕНДАРЬ!AN17=GRID!$B$3:$U$3),0))*GRID!$H$45,
ROUNDUP(INDEX(GRID!$B$4:$U$15,MATCH(O$7,GRID!$A$4:$A$15,0),MATCH(1,($U$2=GRID!$B$1:$U$1)*(КАЛЕНДАРЬ!AN17=GRID!$B$3:$U$3),0))*GRID!$H$45*(1-GRID!$H$46),0))</f>
        <v>83880</v>
      </c>
      <c r="P411" s="5">
        <f t="array" ref="P411">IF($I$2="Длительное проживание от 10 ночей ",
INDEX(GRID!$B$4:$U$15,MATCH(P$7,GRID!$A$4:$A$15,0),MATCH(1,($U$2=GRID!$B$1:$U$1)*(КАЛЕНДАРЬ!AN17=GRID!$B$3:$U$3),0))*GRID!$H$45,
ROUNDUP(INDEX(GRID!$B$4:$U$15,MATCH(P$7,GRID!$A$4:$A$15,0),MATCH(1,($U$2=GRID!$B$1:$U$1)*(КАЛЕНДАРЬ!AN17=GRID!$B$3:$U$3),0))*GRID!$H$45*(1-GRID!$H$46),0))</f>
        <v>120960</v>
      </c>
      <c r="Q411" s="5">
        <f t="array" ref="Q411">IF($I$2="Длительное проживание от 10 ночей ",
INDEX(GRID!$B$4:$U$15,MATCH(Q$7,GRID!$A$4:$A$15,0),MATCH(1,($U$2=GRID!$B$1:$U$1)*(КАЛЕНДАРЬ!AN17=GRID!$B$3:$U$3),0))*GRID!$H$45,
ROUNDUP(INDEX(GRID!$B$4:$U$15,MATCH(Q$7,GRID!$A$4:$A$15,0),MATCH(1,($U$2=GRID!$B$1:$U$1)*(КАЛЕНДАРЬ!AN17=GRID!$B$3:$U$3),0))*GRID!$H$45*(1-GRID!$H$46),0))</f>
        <v>142560</v>
      </c>
      <c r="R411" s="50" t="s">
        <v>105</v>
      </c>
      <c r="S411" s="50" t="s">
        <v>105</v>
      </c>
      <c r="T411" s="50" t="s">
        <v>105</v>
      </c>
    </row>
    <row r="412" spans="1:20">
      <c r="A412" s="56" t="s">
        <v>15</v>
      </c>
      <c r="B412" s="57">
        <v>15</v>
      </c>
      <c r="C412" s="5">
        <f t="array" ref="C412">IF($I$2="Длительное проживание от 10 ночей ",
INDEX(GRID!$B$4:$U$15,MATCH(C$7,GRID!$A$4:$A$15,0),MATCH(1,($U$2=GRID!$B$1:$U$1)*(КАЛЕНДАРЬ!AN18=GRID!$B$3:$U$3),0))*GRID!$H$45,
ROUNDUP(INDEX(GRID!$B$4:$U$15,MATCH(C$7,GRID!$A$4:$A$15,0),MATCH(1,($U$2=GRID!$B$1:$U$1)*(КАЛЕНДАРЬ!AN18=GRID!$B$3:$U$3),0))*GRID!$H$45*(1-GRID!$H$46),0))</f>
        <v>20250</v>
      </c>
      <c r="D412" s="5">
        <f t="array" ref="D412">IF($I$2="Длительное проживание от 10 ночей ",
INDEX(GRID!$B$18:$U$29,MATCH(C$7,GRID!$A$18:$A$29,0),MATCH(1,($U$2=GRID!$B$1:$U$1)*(КАЛЕНДАРЬ!AN18=GRID!$B$3:$U$3),0))*GRID!$H$45,
ROUNDUP(INDEX(GRID!$B$18:$U$29,MATCH(C$7,GRID!$A$18:$A$29,0),MATCH(1,($U$2=GRID!$B$1:$U$1)*(КАЛЕНДАРЬ!AN18=GRID!$B$3:$U$3),0))*GRID!$H$45*(1-GRID!$H$46),0))</f>
        <v>24750</v>
      </c>
      <c r="E412" s="5">
        <f t="array" ref="E412">IF($I$2="Длительное проживание от 10 ночей ",
INDEX(GRID!$B$4:$U$15,MATCH(E$7,GRID!$A$4:$A$15,0),MATCH(1,($U$2=GRID!$B$1:$U$1)*(КАЛЕНДАРЬ!AN18=GRID!$B$3:$U$3),0))*GRID!$H$45,
ROUNDUP(INDEX(GRID!$B$4:$U$15,MATCH(E$7,GRID!$A$4:$A$15,0),MATCH(1,($U$2=GRID!$B$1:$U$1)*(КАЛЕНДАРЬ!AN18=GRID!$B$3:$U$3),0))*GRID!$H$45*(1-GRID!$H$46),0))</f>
        <v>24480</v>
      </c>
      <c r="F412" s="5">
        <f t="array" ref="F412">IF($I$2="Длительное проживание от 10 ночей ",
INDEX(GRID!$B$18:$U$29,MATCH(E$7,GRID!$A$18:$A$29,0),MATCH(1,($U$2=GRID!$B$1:$U$1)*(КАЛЕНДАРЬ!AN18=GRID!$B$3:$U$3),0))*GRID!$H$45,
ROUNDUP(INDEX(GRID!$B$18:$U$29,MATCH(E$7,GRID!$A$18:$A$29,0),MATCH(1,($U$2=GRID!$B$1:$U$1)*(КАЛЕНДАРЬ!AN18=GRID!$B$3:$U$3),0))*GRID!$H$45*(1-GRID!$H$46),0))</f>
        <v>28980</v>
      </c>
      <c r="G412" s="5" cm="1">
        <f t="array" ref="G412">IF($I$2="Длительное проживание от 10 ночей ",
INDEX(GRID!$B$4:$U$15,MATCH(G$7,GRID!$A$4:$A$15,0),MATCH(1,($U$2=GRID!$B$1:$U$1)*(КАЛЕНДАРЬ!AN18=GRID!$B$3:$U$3),0))*GRID!$H$45,
ROUNDUP(INDEX(GRID!$B$4:$U$15,MATCH(G$7,GRID!$A$4:$A$15,0),MATCH(1,($U$2=GRID!$B$1:$U$1)*(КАЛЕНДАРЬ!AN18=GRID!$B$3:$U$3),0))*GRID!$H$45*(1-GRID!$H$46),0))</f>
        <v>29430</v>
      </c>
      <c r="H412" s="5" cm="1">
        <f t="array" ref="H412">IF($I$2="Длительное проживание от 10 ночей ",
INDEX(GRID!$B$18:$U$29,MATCH(G$7,GRID!$A$18:$A$29,0),MATCH(1,($U$2=GRID!$B$1:$U$1)*(КАЛЕНДАРЬ!AN18=GRID!$B$3:$U$3),0))*GRID!$H$45,
ROUNDUP(INDEX(GRID!$B$18:$U$29,MATCH(G$7,GRID!$A$18:$A$29,0),MATCH(1,($U$2=GRID!$B$1:$U$1)*(КАЛЕНДАРЬ!AN18=GRID!$B$3:$U$3),0))*GRID!$H$45*(1-GRID!$H$46),0))</f>
        <v>33930</v>
      </c>
      <c r="I412" s="5">
        <f t="array" ref="I412">IF($I$2="Длительное проживание от 10 ночей ",
INDEX(GRID!$B$4:$U$15,MATCH(I$7,GRID!$A$4:$A$15,0),MATCH(1,($U$2=GRID!$B$1:$U$1)*(КАЛЕНДАРЬ!AN18=GRID!$B$3:$U$3),0))*GRID!$H$45,
ROUNDUP(INDEX(GRID!$B$4:$U$15,MATCH(I$7,GRID!$A$4:$A$15,0),MATCH(1,($U$2=GRID!$B$1:$U$1)*(КАЛЕНДАРЬ!AN18=GRID!$B$3:$U$3),0))*GRID!$H$45*(1-GRID!$H$46),0))</f>
        <v>32580</v>
      </c>
      <c r="J412" s="5">
        <f t="array" ref="J412">IF($I$2="Длительное проживание от 10 ночей ",
INDEX(GRID!$B$18:$U$29,MATCH(I$7,GRID!$A$18:$A$29,0),MATCH(1,($U$2=GRID!$B$1:$U$1)*(КАЛЕНДАРЬ!AN18=GRID!$B$3:$U$3),0))*GRID!$H$45,
ROUNDUP(INDEX(GRID!$B$18:$U$29,MATCH(I$7,GRID!$A$18:$A$29,0),MATCH(1,($U$2=GRID!$B$1:$U$1)*(КАЛЕНДАРЬ!AN18=GRID!$B$3:$U$3),0))*GRID!$H$45*(1-GRID!$H$46),0))</f>
        <v>37080</v>
      </c>
      <c r="K412" s="5" cm="1">
        <f t="array" ref="K412">IF($I$2="Длительное проживание от 10 ночей ",
INDEX(GRID!$B$4:$U$15,MATCH(K$7,GRID!$A$4:$A$15,0),MATCH(1,($U$2=GRID!$B$1:$U$1)*(КАЛЕНДАРЬ!AN18=GRID!$B$3:$U$3),0))*GRID!$H$45,
ROUNDUP(INDEX(GRID!$B$4:$U$15,MATCH(K$7,GRID!$A$4:$A$15,0),MATCH(1,($U$2=GRID!$B$1:$U$1)*(КАЛЕНДАРЬ!AN18=GRID!$B$3:$U$3),0))*GRID!$H$45*(1-GRID!$H$46),0))</f>
        <v>37080</v>
      </c>
      <c r="L412" s="5" cm="1">
        <f t="array" ref="L412">IF($I$2="Длительное проживание от 10 ночей ",
INDEX(GRID!$B$18:$U$29,MATCH(K$7,GRID!$A$18:$A$29,0),MATCH(1,($U$2=GRID!$B$1:$U$1)*(КАЛЕНДАРЬ!AN18=GRID!$B$3:$U$3),0))*GRID!$H$45,
ROUNDUP(INDEX(GRID!$B$18:$U$29,MATCH(K$7,GRID!$A$18:$A$29,0),MATCH(1,($U$2=GRID!$B$1:$U$1)*(КАЛЕНДАРЬ!AN18=GRID!$B$3:$U$3),0))*GRID!$H$45*(1-GRID!$H$46),0))</f>
        <v>41580</v>
      </c>
      <c r="M412" s="5">
        <f t="array" ref="M412">IF($I$2="Длительное проживание от 10 ночей ",
INDEX(GRID!$B$4:$U$15,MATCH(M$7,GRID!$A$4:$A$15,0),MATCH(1,($U$2=GRID!$B$1:$U$1)*(КАЛЕНДАРЬ!AN18=GRID!$B$3:$U$3),0))*GRID!$H$45,
ROUNDUP(INDEX(GRID!$B$4:$U$15,MATCH(M$7,GRID!$A$4:$A$15,0),MATCH(1,($U$2=GRID!$B$1:$U$1)*(КАЛЕНДАРЬ!AN18=GRID!$B$3:$U$3),0))*GRID!$H$45*(1-GRID!$H$46),0))</f>
        <v>55080</v>
      </c>
      <c r="N412" s="5">
        <f t="array" ref="N412">IF($I$2="Длительное проживание от 10 ночей ",
INDEX(GRID!$B$18:$U$29,MATCH(M$7,GRID!$A$18:$A$29,0),MATCH(1,($U$2=GRID!$B$1:$U$1)*(КАЛЕНДАРЬ!AN18=GRID!$B$3:$U$3),0))*GRID!$H$45,
ROUNDUP(INDEX(GRID!$B$18:$U$29,MATCH(M$7,GRID!$A$18:$A$29,0),MATCH(1,($U$2=GRID!$B$1:$U$1)*(КАЛЕНДАРЬ!AN18=GRID!$B$3:$U$3),0))*GRID!$H$45*(1-GRID!$H$46),0))</f>
        <v>59580</v>
      </c>
      <c r="O412" s="5" cm="1">
        <f t="array" ref="O412">IF($I$2="Длительное проживание от 10 ночей ",
INDEX(GRID!$B$4:$U$15,MATCH(O$7,GRID!$A$4:$A$15,0),MATCH(1,($U$2=GRID!$B$1:$U$1)*(КАЛЕНДАРЬ!AN18=GRID!$B$3:$U$3),0))*GRID!$H$45,
ROUNDUP(INDEX(GRID!$B$4:$U$15,MATCH(O$7,GRID!$A$4:$A$15,0),MATCH(1,($U$2=GRID!$B$1:$U$1)*(КАЛЕНДАРЬ!AN18=GRID!$B$3:$U$3),0))*GRID!$H$45*(1-GRID!$H$46),0))</f>
        <v>83880</v>
      </c>
      <c r="P412" s="5">
        <f t="array" ref="P412">IF($I$2="Длительное проживание от 10 ночей ",
INDEX(GRID!$B$4:$U$15,MATCH(P$7,GRID!$A$4:$A$15,0),MATCH(1,($U$2=GRID!$B$1:$U$1)*(КАЛЕНДАРЬ!AN18=GRID!$B$3:$U$3),0))*GRID!$H$45,
ROUNDUP(INDEX(GRID!$B$4:$U$15,MATCH(P$7,GRID!$A$4:$A$15,0),MATCH(1,($U$2=GRID!$B$1:$U$1)*(КАЛЕНДАРЬ!AN18=GRID!$B$3:$U$3),0))*GRID!$H$45*(1-GRID!$H$46),0))</f>
        <v>120960</v>
      </c>
      <c r="Q412" s="5">
        <f t="array" ref="Q412">IF($I$2="Длительное проживание от 10 ночей ",
INDEX(GRID!$B$4:$U$15,MATCH(Q$7,GRID!$A$4:$A$15,0),MATCH(1,($U$2=GRID!$B$1:$U$1)*(КАЛЕНДАРЬ!AN18=GRID!$B$3:$U$3),0))*GRID!$H$45,
ROUNDUP(INDEX(GRID!$B$4:$U$15,MATCH(Q$7,GRID!$A$4:$A$15,0),MATCH(1,($U$2=GRID!$B$1:$U$1)*(КАЛЕНДАРЬ!AN18=GRID!$B$3:$U$3),0))*GRID!$H$45*(1-GRID!$H$46),0))</f>
        <v>142560</v>
      </c>
      <c r="R412" s="50" t="s">
        <v>105</v>
      </c>
      <c r="S412" s="50" t="s">
        <v>105</v>
      </c>
      <c r="T412" s="50" t="s">
        <v>105</v>
      </c>
    </row>
    <row r="413" spans="1:20">
      <c r="A413" s="56" t="s">
        <v>16</v>
      </c>
      <c r="B413" s="57">
        <v>16</v>
      </c>
      <c r="C413" s="5">
        <f t="array" ref="C413">IF($I$2="Длительное проживание от 10 ночей ",
INDEX(GRID!$B$4:$U$15,MATCH(C$7,GRID!$A$4:$A$15,0),MATCH(1,($U$2=GRID!$B$1:$U$1)*(КАЛЕНДАРЬ!AN19=GRID!$B$3:$U$3),0))*GRID!$H$45,
ROUNDUP(INDEX(GRID!$B$4:$U$15,MATCH(C$7,GRID!$A$4:$A$15,0),MATCH(1,($U$2=GRID!$B$1:$U$1)*(КАЛЕНДАРЬ!AN19=GRID!$B$3:$U$3),0))*GRID!$H$45*(1-GRID!$H$46),0))</f>
        <v>22500</v>
      </c>
      <c r="D413" s="5">
        <f t="array" ref="D413">IF($I$2="Длительное проживание от 10 ночей ",
INDEX(GRID!$B$18:$U$29,MATCH(C$7,GRID!$A$18:$A$29,0),MATCH(1,($U$2=GRID!$B$1:$U$1)*(КАЛЕНДАРЬ!AN19=GRID!$B$3:$U$3),0))*GRID!$H$45,
ROUNDUP(INDEX(GRID!$B$18:$U$29,MATCH(C$7,GRID!$A$18:$A$29,0),MATCH(1,($U$2=GRID!$B$1:$U$1)*(КАЛЕНДАРЬ!AN19=GRID!$B$3:$U$3),0))*GRID!$H$45*(1-GRID!$H$46),0))</f>
        <v>27000</v>
      </c>
      <c r="E413" s="5">
        <f t="array" ref="E413">IF($I$2="Длительное проживание от 10 ночей ",
INDEX(GRID!$B$4:$U$15,MATCH(E$7,GRID!$A$4:$A$15,0),MATCH(1,($U$2=GRID!$B$1:$U$1)*(КАЛЕНДАРЬ!AN19=GRID!$B$3:$U$3),0))*GRID!$H$45,
ROUNDUP(INDEX(GRID!$B$4:$U$15,MATCH(E$7,GRID!$A$4:$A$15,0),MATCH(1,($U$2=GRID!$B$1:$U$1)*(КАЛЕНДАРЬ!AN19=GRID!$B$3:$U$3),0))*GRID!$H$45*(1-GRID!$H$46),0))</f>
        <v>27000</v>
      </c>
      <c r="F413" s="5">
        <f t="array" ref="F413">IF($I$2="Длительное проживание от 10 ночей ",
INDEX(GRID!$B$18:$U$29,MATCH(E$7,GRID!$A$18:$A$29,0),MATCH(1,($U$2=GRID!$B$1:$U$1)*(КАЛЕНДАРЬ!AN19=GRID!$B$3:$U$3),0))*GRID!$H$45,
ROUNDUP(INDEX(GRID!$B$18:$U$29,MATCH(E$7,GRID!$A$18:$A$29,0),MATCH(1,($U$2=GRID!$B$1:$U$1)*(КАЛЕНДАРЬ!AN19=GRID!$B$3:$U$3),0))*GRID!$H$45*(1-GRID!$H$46),0))</f>
        <v>31500</v>
      </c>
      <c r="G413" s="5" cm="1">
        <f t="array" ref="G413">IF($I$2="Длительное проживание от 10 ночей ",
INDEX(GRID!$B$4:$U$15,MATCH(G$7,GRID!$A$4:$A$15,0),MATCH(1,($U$2=GRID!$B$1:$U$1)*(КАЛЕНДАРЬ!AN19=GRID!$B$3:$U$3),0))*GRID!$H$45,
ROUNDUP(INDEX(GRID!$B$4:$U$15,MATCH(G$7,GRID!$A$4:$A$15,0),MATCH(1,($U$2=GRID!$B$1:$U$1)*(КАЛЕНДАРЬ!AN19=GRID!$B$3:$U$3),0))*GRID!$H$45*(1-GRID!$H$46),0))</f>
        <v>32130</v>
      </c>
      <c r="H413" s="5" cm="1">
        <f t="array" ref="H413">IF($I$2="Длительное проживание от 10 ночей ",
INDEX(GRID!$B$18:$U$29,MATCH(G$7,GRID!$A$18:$A$29,0),MATCH(1,($U$2=GRID!$B$1:$U$1)*(КАЛЕНДАРЬ!AN19=GRID!$B$3:$U$3),0))*GRID!$H$45,
ROUNDUP(INDEX(GRID!$B$18:$U$29,MATCH(G$7,GRID!$A$18:$A$29,0),MATCH(1,($U$2=GRID!$B$1:$U$1)*(КАЛЕНДАРЬ!AN19=GRID!$B$3:$U$3),0))*GRID!$H$45*(1-GRID!$H$46),0))</f>
        <v>36630</v>
      </c>
      <c r="I413" s="5">
        <f t="array" ref="I413">IF($I$2="Длительное проживание от 10 ночей ",
INDEX(GRID!$B$4:$U$15,MATCH(I$7,GRID!$A$4:$A$15,0),MATCH(1,($U$2=GRID!$B$1:$U$1)*(КАЛЕНДАРЬ!AN19=GRID!$B$3:$U$3),0))*GRID!$H$45,
ROUNDUP(INDEX(GRID!$B$4:$U$15,MATCH(I$7,GRID!$A$4:$A$15,0),MATCH(1,($U$2=GRID!$B$1:$U$1)*(КАЛЕНДАРЬ!AN19=GRID!$B$3:$U$3),0))*GRID!$H$45*(1-GRID!$H$46),0))</f>
        <v>35730</v>
      </c>
      <c r="J413" s="5">
        <f t="array" ref="J413">IF($I$2="Длительное проживание от 10 ночей ",
INDEX(GRID!$B$18:$U$29,MATCH(I$7,GRID!$A$18:$A$29,0),MATCH(1,($U$2=GRID!$B$1:$U$1)*(КАЛЕНДАРЬ!AN19=GRID!$B$3:$U$3),0))*GRID!$H$45,
ROUNDUP(INDEX(GRID!$B$18:$U$29,MATCH(I$7,GRID!$A$18:$A$29,0),MATCH(1,($U$2=GRID!$B$1:$U$1)*(КАЛЕНДАРЬ!AN19=GRID!$B$3:$U$3),0))*GRID!$H$45*(1-GRID!$H$46),0))</f>
        <v>40230</v>
      </c>
      <c r="K413" s="5" cm="1">
        <f t="array" ref="K413">IF($I$2="Длительное проживание от 10 ночей ",
INDEX(GRID!$B$4:$U$15,MATCH(K$7,GRID!$A$4:$A$15,0),MATCH(1,($U$2=GRID!$B$1:$U$1)*(КАЛЕНДАРЬ!AN19=GRID!$B$3:$U$3),0))*GRID!$H$45,
ROUNDUP(INDEX(GRID!$B$4:$U$15,MATCH(K$7,GRID!$A$4:$A$15,0),MATCH(1,($U$2=GRID!$B$1:$U$1)*(КАЛЕНДАРЬ!AN19=GRID!$B$3:$U$3),0))*GRID!$H$45*(1-GRID!$H$46),0))</f>
        <v>40500</v>
      </c>
      <c r="L413" s="5" cm="1">
        <f t="array" ref="L413">IF($I$2="Длительное проживание от 10 ночей ",
INDEX(GRID!$B$18:$U$29,MATCH(K$7,GRID!$A$18:$A$29,0),MATCH(1,($U$2=GRID!$B$1:$U$1)*(КАЛЕНДАРЬ!AN19=GRID!$B$3:$U$3),0))*GRID!$H$45,
ROUNDUP(INDEX(GRID!$B$18:$U$29,MATCH(K$7,GRID!$A$18:$A$29,0),MATCH(1,($U$2=GRID!$B$1:$U$1)*(КАЛЕНДАРЬ!AN19=GRID!$B$3:$U$3),0))*GRID!$H$45*(1-GRID!$H$46),0))</f>
        <v>45000</v>
      </c>
      <c r="M413" s="5">
        <f t="array" ref="M413">IF($I$2="Длительное проживание от 10 ночей ",
INDEX(GRID!$B$4:$U$15,MATCH(M$7,GRID!$A$4:$A$15,0),MATCH(1,($U$2=GRID!$B$1:$U$1)*(КАЛЕНДАРЬ!AN19=GRID!$B$3:$U$3),0))*GRID!$H$45,
ROUNDUP(INDEX(GRID!$B$4:$U$15,MATCH(M$7,GRID!$A$4:$A$15,0),MATCH(1,($U$2=GRID!$B$1:$U$1)*(КАЛЕНДАРЬ!AN19=GRID!$B$3:$U$3),0))*GRID!$H$45*(1-GRID!$H$46),0))</f>
        <v>58680</v>
      </c>
      <c r="N413" s="5">
        <f t="array" ref="N413">IF($I$2="Длительное проживание от 10 ночей ",
INDEX(GRID!$B$18:$U$29,MATCH(M$7,GRID!$A$18:$A$29,0),MATCH(1,($U$2=GRID!$B$1:$U$1)*(КАЛЕНДАРЬ!AN19=GRID!$B$3:$U$3),0))*GRID!$H$45,
ROUNDUP(INDEX(GRID!$B$18:$U$29,MATCH(M$7,GRID!$A$18:$A$29,0),MATCH(1,($U$2=GRID!$B$1:$U$1)*(КАЛЕНДАРЬ!AN19=GRID!$B$3:$U$3),0))*GRID!$H$45*(1-GRID!$H$46),0))</f>
        <v>63180</v>
      </c>
      <c r="O413" s="5" cm="1">
        <f t="array" ref="O413">IF($I$2="Длительное проживание от 10 ночей ",
INDEX(GRID!$B$4:$U$15,MATCH(O$7,GRID!$A$4:$A$15,0),MATCH(1,($U$2=GRID!$B$1:$U$1)*(КАЛЕНДАРЬ!AN19=GRID!$B$3:$U$3),0))*GRID!$H$45,
ROUNDUP(INDEX(GRID!$B$4:$U$15,MATCH(O$7,GRID!$A$4:$A$15,0),MATCH(1,($U$2=GRID!$B$1:$U$1)*(КАЛЕНДАРЬ!AN19=GRID!$B$3:$U$3),0))*GRID!$H$45*(1-GRID!$H$46),0))</f>
        <v>88200</v>
      </c>
      <c r="P413" s="5">
        <f t="array" ref="P413">IF($I$2="Длительное проживание от 10 ночей ",
INDEX(GRID!$B$4:$U$15,MATCH(P$7,GRID!$A$4:$A$15,0),MATCH(1,($U$2=GRID!$B$1:$U$1)*(КАЛЕНДАРЬ!AN19=GRID!$B$3:$U$3),0))*GRID!$H$45,
ROUNDUP(INDEX(GRID!$B$4:$U$15,MATCH(P$7,GRID!$A$4:$A$15,0),MATCH(1,($U$2=GRID!$B$1:$U$1)*(КАЛЕНДАРЬ!AN19=GRID!$B$3:$U$3),0))*GRID!$H$45*(1-GRID!$H$46),0))</f>
        <v>125730</v>
      </c>
      <c r="Q413" s="5">
        <f t="array" ref="Q413">IF($I$2="Длительное проживание от 10 ночей ",
INDEX(GRID!$B$4:$U$15,MATCH(Q$7,GRID!$A$4:$A$15,0),MATCH(1,($U$2=GRID!$B$1:$U$1)*(КАЛЕНДАРЬ!AN19=GRID!$B$3:$U$3),0))*GRID!$H$45,
ROUNDUP(INDEX(GRID!$B$4:$U$15,MATCH(Q$7,GRID!$A$4:$A$15,0),MATCH(1,($U$2=GRID!$B$1:$U$1)*(КАЛЕНДАРЬ!AN19=GRID!$B$3:$U$3),0))*GRID!$H$45*(1-GRID!$H$46),0))</f>
        <v>147960</v>
      </c>
      <c r="R413" s="50" t="s">
        <v>105</v>
      </c>
      <c r="S413" s="50" t="s">
        <v>105</v>
      </c>
      <c r="T413" s="50" t="s">
        <v>105</v>
      </c>
    </row>
    <row r="414" spans="1:20">
      <c r="A414" s="56" t="s">
        <v>17</v>
      </c>
      <c r="B414" s="57">
        <v>17</v>
      </c>
      <c r="C414" s="5">
        <f t="array" ref="C414">IF($I$2="Длительное проживание от 10 ночей ",
INDEX(GRID!$B$4:$U$15,MATCH(C$7,GRID!$A$4:$A$15,0),MATCH(1,($U$2=GRID!$B$1:$U$1)*(КАЛЕНДАРЬ!AN20=GRID!$B$3:$U$3),0))*GRID!$H$45,
ROUNDUP(INDEX(GRID!$B$4:$U$15,MATCH(C$7,GRID!$A$4:$A$15,0),MATCH(1,($U$2=GRID!$B$1:$U$1)*(КАЛЕНДАРЬ!AN20=GRID!$B$3:$U$3),0))*GRID!$H$45*(1-GRID!$H$46),0))</f>
        <v>22500</v>
      </c>
      <c r="D414" s="5">
        <f t="array" ref="D414">IF($I$2="Длительное проживание от 10 ночей ",
INDEX(GRID!$B$18:$U$29,MATCH(C$7,GRID!$A$18:$A$29,0),MATCH(1,($U$2=GRID!$B$1:$U$1)*(КАЛЕНДАРЬ!AN20=GRID!$B$3:$U$3),0))*GRID!$H$45,
ROUNDUP(INDEX(GRID!$B$18:$U$29,MATCH(C$7,GRID!$A$18:$A$29,0),MATCH(1,($U$2=GRID!$B$1:$U$1)*(КАЛЕНДАРЬ!AN20=GRID!$B$3:$U$3),0))*GRID!$H$45*(1-GRID!$H$46),0))</f>
        <v>27000</v>
      </c>
      <c r="E414" s="5">
        <f t="array" ref="E414">IF($I$2="Длительное проживание от 10 ночей ",
INDEX(GRID!$B$4:$U$15,MATCH(E$7,GRID!$A$4:$A$15,0),MATCH(1,($U$2=GRID!$B$1:$U$1)*(КАЛЕНДАРЬ!AN20=GRID!$B$3:$U$3),0))*GRID!$H$45,
ROUNDUP(INDEX(GRID!$B$4:$U$15,MATCH(E$7,GRID!$A$4:$A$15,0),MATCH(1,($U$2=GRID!$B$1:$U$1)*(КАЛЕНДАРЬ!AN20=GRID!$B$3:$U$3),0))*GRID!$H$45*(1-GRID!$H$46),0))</f>
        <v>27000</v>
      </c>
      <c r="F414" s="5">
        <f t="array" ref="F414">IF($I$2="Длительное проживание от 10 ночей ",
INDEX(GRID!$B$18:$U$29,MATCH(E$7,GRID!$A$18:$A$29,0),MATCH(1,($U$2=GRID!$B$1:$U$1)*(КАЛЕНДАРЬ!AN20=GRID!$B$3:$U$3),0))*GRID!$H$45,
ROUNDUP(INDEX(GRID!$B$18:$U$29,MATCH(E$7,GRID!$A$18:$A$29,0),MATCH(1,($U$2=GRID!$B$1:$U$1)*(КАЛЕНДАРЬ!AN20=GRID!$B$3:$U$3),0))*GRID!$H$45*(1-GRID!$H$46),0))</f>
        <v>31500</v>
      </c>
      <c r="G414" s="5" cm="1">
        <f t="array" ref="G414">IF($I$2="Длительное проживание от 10 ночей ",
INDEX(GRID!$B$4:$U$15,MATCH(G$7,GRID!$A$4:$A$15,0),MATCH(1,($U$2=GRID!$B$1:$U$1)*(КАЛЕНДАРЬ!AN20=GRID!$B$3:$U$3),0))*GRID!$H$45,
ROUNDUP(INDEX(GRID!$B$4:$U$15,MATCH(G$7,GRID!$A$4:$A$15,0),MATCH(1,($U$2=GRID!$B$1:$U$1)*(КАЛЕНДАРЬ!AN20=GRID!$B$3:$U$3),0))*GRID!$H$45*(1-GRID!$H$46),0))</f>
        <v>32130</v>
      </c>
      <c r="H414" s="5" cm="1">
        <f t="array" ref="H414">IF($I$2="Длительное проживание от 10 ночей ",
INDEX(GRID!$B$18:$U$29,MATCH(G$7,GRID!$A$18:$A$29,0),MATCH(1,($U$2=GRID!$B$1:$U$1)*(КАЛЕНДАРЬ!AN20=GRID!$B$3:$U$3),0))*GRID!$H$45,
ROUNDUP(INDEX(GRID!$B$18:$U$29,MATCH(G$7,GRID!$A$18:$A$29,0),MATCH(1,($U$2=GRID!$B$1:$U$1)*(КАЛЕНДАРЬ!AN20=GRID!$B$3:$U$3),0))*GRID!$H$45*(1-GRID!$H$46),0))</f>
        <v>36630</v>
      </c>
      <c r="I414" s="5">
        <f t="array" ref="I414">IF($I$2="Длительное проживание от 10 ночей ",
INDEX(GRID!$B$4:$U$15,MATCH(I$7,GRID!$A$4:$A$15,0),MATCH(1,($U$2=GRID!$B$1:$U$1)*(КАЛЕНДАРЬ!AN20=GRID!$B$3:$U$3),0))*GRID!$H$45,
ROUNDUP(INDEX(GRID!$B$4:$U$15,MATCH(I$7,GRID!$A$4:$A$15,0),MATCH(1,($U$2=GRID!$B$1:$U$1)*(КАЛЕНДАРЬ!AN20=GRID!$B$3:$U$3),0))*GRID!$H$45*(1-GRID!$H$46),0))</f>
        <v>35730</v>
      </c>
      <c r="J414" s="5">
        <f t="array" ref="J414">IF($I$2="Длительное проживание от 10 ночей ",
INDEX(GRID!$B$18:$U$29,MATCH(I$7,GRID!$A$18:$A$29,0),MATCH(1,($U$2=GRID!$B$1:$U$1)*(КАЛЕНДАРЬ!AN20=GRID!$B$3:$U$3),0))*GRID!$H$45,
ROUNDUP(INDEX(GRID!$B$18:$U$29,MATCH(I$7,GRID!$A$18:$A$29,0),MATCH(1,($U$2=GRID!$B$1:$U$1)*(КАЛЕНДАРЬ!AN20=GRID!$B$3:$U$3),0))*GRID!$H$45*(1-GRID!$H$46),0))</f>
        <v>40230</v>
      </c>
      <c r="K414" s="5" cm="1">
        <f t="array" ref="K414">IF($I$2="Длительное проживание от 10 ночей ",
INDEX(GRID!$B$4:$U$15,MATCH(K$7,GRID!$A$4:$A$15,0),MATCH(1,($U$2=GRID!$B$1:$U$1)*(КАЛЕНДАРЬ!AN20=GRID!$B$3:$U$3),0))*GRID!$H$45,
ROUNDUP(INDEX(GRID!$B$4:$U$15,MATCH(K$7,GRID!$A$4:$A$15,0),MATCH(1,($U$2=GRID!$B$1:$U$1)*(КАЛЕНДАРЬ!AN20=GRID!$B$3:$U$3),0))*GRID!$H$45*(1-GRID!$H$46),0))</f>
        <v>40500</v>
      </c>
      <c r="L414" s="5" cm="1">
        <f t="array" ref="L414">IF($I$2="Длительное проживание от 10 ночей ",
INDEX(GRID!$B$18:$U$29,MATCH(K$7,GRID!$A$18:$A$29,0),MATCH(1,($U$2=GRID!$B$1:$U$1)*(КАЛЕНДАРЬ!AN20=GRID!$B$3:$U$3),0))*GRID!$H$45,
ROUNDUP(INDEX(GRID!$B$18:$U$29,MATCH(K$7,GRID!$A$18:$A$29,0),MATCH(1,($U$2=GRID!$B$1:$U$1)*(КАЛЕНДАРЬ!AN20=GRID!$B$3:$U$3),0))*GRID!$H$45*(1-GRID!$H$46),0))</f>
        <v>45000</v>
      </c>
      <c r="M414" s="5">
        <f t="array" ref="M414">IF($I$2="Длительное проживание от 10 ночей ",
INDEX(GRID!$B$4:$U$15,MATCH(M$7,GRID!$A$4:$A$15,0),MATCH(1,($U$2=GRID!$B$1:$U$1)*(КАЛЕНДАРЬ!AN20=GRID!$B$3:$U$3),0))*GRID!$H$45,
ROUNDUP(INDEX(GRID!$B$4:$U$15,MATCH(M$7,GRID!$A$4:$A$15,0),MATCH(1,($U$2=GRID!$B$1:$U$1)*(КАЛЕНДАРЬ!AN20=GRID!$B$3:$U$3),0))*GRID!$H$45*(1-GRID!$H$46),0))</f>
        <v>58680</v>
      </c>
      <c r="N414" s="5">
        <f t="array" ref="N414">IF($I$2="Длительное проживание от 10 ночей ",
INDEX(GRID!$B$18:$U$29,MATCH(M$7,GRID!$A$18:$A$29,0),MATCH(1,($U$2=GRID!$B$1:$U$1)*(КАЛЕНДАРЬ!AN20=GRID!$B$3:$U$3),0))*GRID!$H$45,
ROUNDUP(INDEX(GRID!$B$18:$U$29,MATCH(M$7,GRID!$A$18:$A$29,0),MATCH(1,($U$2=GRID!$B$1:$U$1)*(КАЛЕНДАРЬ!AN20=GRID!$B$3:$U$3),0))*GRID!$H$45*(1-GRID!$H$46),0))</f>
        <v>63180</v>
      </c>
      <c r="O414" s="5" cm="1">
        <f t="array" ref="O414">IF($I$2="Длительное проживание от 10 ночей ",
INDEX(GRID!$B$4:$U$15,MATCH(O$7,GRID!$A$4:$A$15,0),MATCH(1,($U$2=GRID!$B$1:$U$1)*(КАЛЕНДАРЬ!AN20=GRID!$B$3:$U$3),0))*GRID!$H$45,
ROUNDUP(INDEX(GRID!$B$4:$U$15,MATCH(O$7,GRID!$A$4:$A$15,0),MATCH(1,($U$2=GRID!$B$1:$U$1)*(КАЛЕНДАРЬ!AN20=GRID!$B$3:$U$3),0))*GRID!$H$45*(1-GRID!$H$46),0))</f>
        <v>88200</v>
      </c>
      <c r="P414" s="5">
        <f t="array" ref="P414">IF($I$2="Длительное проживание от 10 ночей ",
INDEX(GRID!$B$4:$U$15,MATCH(P$7,GRID!$A$4:$A$15,0),MATCH(1,($U$2=GRID!$B$1:$U$1)*(КАЛЕНДАРЬ!AN20=GRID!$B$3:$U$3),0))*GRID!$H$45,
ROUNDUP(INDEX(GRID!$B$4:$U$15,MATCH(P$7,GRID!$A$4:$A$15,0),MATCH(1,($U$2=GRID!$B$1:$U$1)*(КАЛЕНДАРЬ!AN20=GRID!$B$3:$U$3),0))*GRID!$H$45*(1-GRID!$H$46),0))</f>
        <v>125730</v>
      </c>
      <c r="Q414" s="5">
        <f t="array" ref="Q414">IF($I$2="Длительное проживание от 10 ночей ",
INDEX(GRID!$B$4:$U$15,MATCH(Q$7,GRID!$A$4:$A$15,0),MATCH(1,($U$2=GRID!$B$1:$U$1)*(КАЛЕНДАРЬ!AN20=GRID!$B$3:$U$3),0))*GRID!$H$45,
ROUNDUP(INDEX(GRID!$B$4:$U$15,MATCH(Q$7,GRID!$A$4:$A$15,0),MATCH(1,($U$2=GRID!$B$1:$U$1)*(КАЛЕНДАРЬ!AN20=GRID!$B$3:$U$3),0))*GRID!$H$45*(1-GRID!$H$46),0))</f>
        <v>147960</v>
      </c>
      <c r="R414" s="50" t="s">
        <v>105</v>
      </c>
      <c r="S414" s="50" t="s">
        <v>105</v>
      </c>
      <c r="T414" s="50" t="s">
        <v>105</v>
      </c>
    </row>
    <row r="415" spans="1:20">
      <c r="A415" s="56" t="s">
        <v>11</v>
      </c>
      <c r="B415" s="57">
        <v>18</v>
      </c>
      <c r="C415" s="5">
        <f t="array" ref="C415">IF($I$2="Длительное проживание от 10 ночей ",
INDEX(GRID!$B$4:$U$15,MATCH(C$7,GRID!$A$4:$A$15,0),MATCH(1,($U$2=GRID!$B$1:$U$1)*(КАЛЕНДАРЬ!AN21=GRID!$B$3:$U$3),0))*GRID!$H$45,
ROUNDUP(INDEX(GRID!$B$4:$U$15,MATCH(C$7,GRID!$A$4:$A$15,0),MATCH(1,($U$2=GRID!$B$1:$U$1)*(КАЛЕНДАРЬ!AN21=GRID!$B$3:$U$3),0))*GRID!$H$45*(1-GRID!$H$46),0))</f>
        <v>20250</v>
      </c>
      <c r="D415" s="5">
        <f t="array" ref="D415">IF($I$2="Длительное проживание от 10 ночей ",
INDEX(GRID!$B$18:$U$29,MATCH(C$7,GRID!$A$18:$A$29,0),MATCH(1,($U$2=GRID!$B$1:$U$1)*(КАЛЕНДАРЬ!AN21=GRID!$B$3:$U$3),0))*GRID!$H$45,
ROUNDUP(INDEX(GRID!$B$18:$U$29,MATCH(C$7,GRID!$A$18:$A$29,0),MATCH(1,($U$2=GRID!$B$1:$U$1)*(КАЛЕНДАРЬ!AN21=GRID!$B$3:$U$3),0))*GRID!$H$45*(1-GRID!$H$46),0))</f>
        <v>24750</v>
      </c>
      <c r="E415" s="5">
        <f t="array" ref="E415">IF($I$2="Длительное проживание от 10 ночей ",
INDEX(GRID!$B$4:$U$15,MATCH(E$7,GRID!$A$4:$A$15,0),MATCH(1,($U$2=GRID!$B$1:$U$1)*(КАЛЕНДАРЬ!AN21=GRID!$B$3:$U$3),0))*GRID!$H$45,
ROUNDUP(INDEX(GRID!$B$4:$U$15,MATCH(E$7,GRID!$A$4:$A$15,0),MATCH(1,($U$2=GRID!$B$1:$U$1)*(КАЛЕНДАРЬ!AN21=GRID!$B$3:$U$3),0))*GRID!$H$45*(1-GRID!$H$46),0))</f>
        <v>24480</v>
      </c>
      <c r="F415" s="5">
        <f t="array" ref="F415">IF($I$2="Длительное проживание от 10 ночей ",
INDEX(GRID!$B$18:$U$29,MATCH(E$7,GRID!$A$18:$A$29,0),MATCH(1,($U$2=GRID!$B$1:$U$1)*(КАЛЕНДАРЬ!AN21=GRID!$B$3:$U$3),0))*GRID!$H$45,
ROUNDUP(INDEX(GRID!$B$18:$U$29,MATCH(E$7,GRID!$A$18:$A$29,0),MATCH(1,($U$2=GRID!$B$1:$U$1)*(КАЛЕНДАРЬ!AN21=GRID!$B$3:$U$3),0))*GRID!$H$45*(1-GRID!$H$46),0))</f>
        <v>28980</v>
      </c>
      <c r="G415" s="5" cm="1">
        <f t="array" ref="G415">IF($I$2="Длительное проживание от 10 ночей ",
INDEX(GRID!$B$4:$U$15,MATCH(G$7,GRID!$A$4:$A$15,0),MATCH(1,($U$2=GRID!$B$1:$U$1)*(КАЛЕНДАРЬ!AN21=GRID!$B$3:$U$3),0))*GRID!$H$45,
ROUNDUP(INDEX(GRID!$B$4:$U$15,MATCH(G$7,GRID!$A$4:$A$15,0),MATCH(1,($U$2=GRID!$B$1:$U$1)*(КАЛЕНДАРЬ!AN21=GRID!$B$3:$U$3),0))*GRID!$H$45*(1-GRID!$H$46),0))</f>
        <v>29430</v>
      </c>
      <c r="H415" s="5" cm="1">
        <f t="array" ref="H415">IF($I$2="Длительное проживание от 10 ночей ",
INDEX(GRID!$B$18:$U$29,MATCH(G$7,GRID!$A$18:$A$29,0),MATCH(1,($U$2=GRID!$B$1:$U$1)*(КАЛЕНДАРЬ!AN21=GRID!$B$3:$U$3),0))*GRID!$H$45,
ROUNDUP(INDEX(GRID!$B$18:$U$29,MATCH(G$7,GRID!$A$18:$A$29,0),MATCH(1,($U$2=GRID!$B$1:$U$1)*(КАЛЕНДАРЬ!AN21=GRID!$B$3:$U$3),0))*GRID!$H$45*(1-GRID!$H$46),0))</f>
        <v>33930</v>
      </c>
      <c r="I415" s="5">
        <f t="array" ref="I415">IF($I$2="Длительное проживание от 10 ночей ",
INDEX(GRID!$B$4:$U$15,MATCH(I$7,GRID!$A$4:$A$15,0),MATCH(1,($U$2=GRID!$B$1:$U$1)*(КАЛЕНДАРЬ!AN21=GRID!$B$3:$U$3),0))*GRID!$H$45,
ROUNDUP(INDEX(GRID!$B$4:$U$15,MATCH(I$7,GRID!$A$4:$A$15,0),MATCH(1,($U$2=GRID!$B$1:$U$1)*(КАЛЕНДАРЬ!AN21=GRID!$B$3:$U$3),0))*GRID!$H$45*(1-GRID!$H$46),0))</f>
        <v>32580</v>
      </c>
      <c r="J415" s="5">
        <f t="array" ref="J415">IF($I$2="Длительное проживание от 10 ночей ",
INDEX(GRID!$B$18:$U$29,MATCH(I$7,GRID!$A$18:$A$29,0),MATCH(1,($U$2=GRID!$B$1:$U$1)*(КАЛЕНДАРЬ!AN21=GRID!$B$3:$U$3),0))*GRID!$H$45,
ROUNDUP(INDEX(GRID!$B$18:$U$29,MATCH(I$7,GRID!$A$18:$A$29,0),MATCH(1,($U$2=GRID!$B$1:$U$1)*(КАЛЕНДАРЬ!AN21=GRID!$B$3:$U$3),0))*GRID!$H$45*(1-GRID!$H$46),0))</f>
        <v>37080</v>
      </c>
      <c r="K415" s="5" cm="1">
        <f t="array" ref="K415">IF($I$2="Длительное проживание от 10 ночей ",
INDEX(GRID!$B$4:$U$15,MATCH(K$7,GRID!$A$4:$A$15,0),MATCH(1,($U$2=GRID!$B$1:$U$1)*(КАЛЕНДАРЬ!AN21=GRID!$B$3:$U$3),0))*GRID!$H$45,
ROUNDUP(INDEX(GRID!$B$4:$U$15,MATCH(K$7,GRID!$A$4:$A$15,0),MATCH(1,($U$2=GRID!$B$1:$U$1)*(КАЛЕНДАРЬ!AN21=GRID!$B$3:$U$3),0))*GRID!$H$45*(1-GRID!$H$46),0))</f>
        <v>37080</v>
      </c>
      <c r="L415" s="5" cm="1">
        <f t="array" ref="L415">IF($I$2="Длительное проживание от 10 ночей ",
INDEX(GRID!$B$18:$U$29,MATCH(K$7,GRID!$A$18:$A$29,0),MATCH(1,($U$2=GRID!$B$1:$U$1)*(КАЛЕНДАРЬ!AN21=GRID!$B$3:$U$3),0))*GRID!$H$45,
ROUNDUP(INDEX(GRID!$B$18:$U$29,MATCH(K$7,GRID!$A$18:$A$29,0),MATCH(1,($U$2=GRID!$B$1:$U$1)*(КАЛЕНДАРЬ!AN21=GRID!$B$3:$U$3),0))*GRID!$H$45*(1-GRID!$H$46),0))</f>
        <v>41580</v>
      </c>
      <c r="M415" s="5">
        <f t="array" ref="M415">IF($I$2="Длительное проживание от 10 ночей ",
INDEX(GRID!$B$4:$U$15,MATCH(M$7,GRID!$A$4:$A$15,0),MATCH(1,($U$2=GRID!$B$1:$U$1)*(КАЛЕНДАРЬ!AN21=GRID!$B$3:$U$3),0))*GRID!$H$45,
ROUNDUP(INDEX(GRID!$B$4:$U$15,MATCH(M$7,GRID!$A$4:$A$15,0),MATCH(1,($U$2=GRID!$B$1:$U$1)*(КАЛЕНДАРЬ!AN21=GRID!$B$3:$U$3),0))*GRID!$H$45*(1-GRID!$H$46),0))</f>
        <v>55080</v>
      </c>
      <c r="N415" s="5">
        <f t="array" ref="N415">IF($I$2="Длительное проживание от 10 ночей ",
INDEX(GRID!$B$18:$U$29,MATCH(M$7,GRID!$A$18:$A$29,0),MATCH(1,($U$2=GRID!$B$1:$U$1)*(КАЛЕНДАРЬ!AN21=GRID!$B$3:$U$3),0))*GRID!$H$45,
ROUNDUP(INDEX(GRID!$B$18:$U$29,MATCH(M$7,GRID!$A$18:$A$29,0),MATCH(1,($U$2=GRID!$B$1:$U$1)*(КАЛЕНДАРЬ!AN21=GRID!$B$3:$U$3),0))*GRID!$H$45*(1-GRID!$H$46),0))</f>
        <v>59580</v>
      </c>
      <c r="O415" s="5" cm="1">
        <f t="array" ref="O415">IF($I$2="Длительное проживание от 10 ночей ",
INDEX(GRID!$B$4:$U$15,MATCH(O$7,GRID!$A$4:$A$15,0),MATCH(1,($U$2=GRID!$B$1:$U$1)*(КАЛЕНДАРЬ!AN21=GRID!$B$3:$U$3),0))*GRID!$H$45,
ROUNDUP(INDEX(GRID!$B$4:$U$15,MATCH(O$7,GRID!$A$4:$A$15,0),MATCH(1,($U$2=GRID!$B$1:$U$1)*(КАЛЕНДАРЬ!AN21=GRID!$B$3:$U$3),0))*GRID!$H$45*(1-GRID!$H$46),0))</f>
        <v>83880</v>
      </c>
      <c r="P415" s="5">
        <f t="array" ref="P415">IF($I$2="Длительное проживание от 10 ночей ",
INDEX(GRID!$B$4:$U$15,MATCH(P$7,GRID!$A$4:$A$15,0),MATCH(1,($U$2=GRID!$B$1:$U$1)*(КАЛЕНДАРЬ!AN21=GRID!$B$3:$U$3),0))*GRID!$H$45,
ROUNDUP(INDEX(GRID!$B$4:$U$15,MATCH(P$7,GRID!$A$4:$A$15,0),MATCH(1,($U$2=GRID!$B$1:$U$1)*(КАЛЕНДАРЬ!AN21=GRID!$B$3:$U$3),0))*GRID!$H$45*(1-GRID!$H$46),0))</f>
        <v>120960</v>
      </c>
      <c r="Q415" s="5">
        <f t="array" ref="Q415">IF($I$2="Длительное проживание от 10 ночей ",
INDEX(GRID!$B$4:$U$15,MATCH(Q$7,GRID!$A$4:$A$15,0),MATCH(1,($U$2=GRID!$B$1:$U$1)*(КАЛЕНДАРЬ!AN21=GRID!$B$3:$U$3),0))*GRID!$H$45,
ROUNDUP(INDEX(GRID!$B$4:$U$15,MATCH(Q$7,GRID!$A$4:$A$15,0),MATCH(1,($U$2=GRID!$B$1:$U$1)*(КАЛЕНДАРЬ!AN21=GRID!$B$3:$U$3),0))*GRID!$H$45*(1-GRID!$H$46),0))</f>
        <v>142560</v>
      </c>
      <c r="R415" s="50" t="s">
        <v>105</v>
      </c>
      <c r="S415" s="50" t="s">
        <v>105</v>
      </c>
      <c r="T415" s="50" t="s">
        <v>105</v>
      </c>
    </row>
    <row r="416" spans="1:20">
      <c r="A416" s="56" t="s">
        <v>12</v>
      </c>
      <c r="B416" s="57">
        <v>19</v>
      </c>
      <c r="C416" s="5">
        <f t="array" ref="C416">IF($I$2="Длительное проживание от 10 ночей ",
INDEX(GRID!$B$4:$U$15,MATCH(C$7,GRID!$A$4:$A$15,0),MATCH(1,($U$2=GRID!$B$1:$U$1)*(КАЛЕНДАРЬ!AN22=GRID!$B$3:$U$3),0))*GRID!$H$45,
ROUNDUP(INDEX(GRID!$B$4:$U$15,MATCH(C$7,GRID!$A$4:$A$15,0),MATCH(1,($U$2=GRID!$B$1:$U$1)*(КАЛЕНДАРЬ!AN22=GRID!$B$3:$U$3),0))*GRID!$H$45*(1-GRID!$H$46),0))</f>
        <v>20250</v>
      </c>
      <c r="D416" s="5">
        <f t="array" ref="D416">IF($I$2="Длительное проживание от 10 ночей ",
INDEX(GRID!$B$18:$U$29,MATCH(C$7,GRID!$A$18:$A$29,0),MATCH(1,($U$2=GRID!$B$1:$U$1)*(КАЛЕНДАРЬ!AN22=GRID!$B$3:$U$3),0))*GRID!$H$45,
ROUNDUP(INDEX(GRID!$B$18:$U$29,MATCH(C$7,GRID!$A$18:$A$29,0),MATCH(1,($U$2=GRID!$B$1:$U$1)*(КАЛЕНДАРЬ!AN22=GRID!$B$3:$U$3),0))*GRID!$H$45*(1-GRID!$H$46),0))</f>
        <v>24750</v>
      </c>
      <c r="E416" s="5">
        <f t="array" ref="E416">IF($I$2="Длительное проживание от 10 ночей ",
INDEX(GRID!$B$4:$U$15,MATCH(E$7,GRID!$A$4:$A$15,0),MATCH(1,($U$2=GRID!$B$1:$U$1)*(КАЛЕНДАРЬ!AN22=GRID!$B$3:$U$3),0))*GRID!$H$45,
ROUNDUP(INDEX(GRID!$B$4:$U$15,MATCH(E$7,GRID!$A$4:$A$15,0),MATCH(1,($U$2=GRID!$B$1:$U$1)*(КАЛЕНДАРЬ!AN22=GRID!$B$3:$U$3),0))*GRID!$H$45*(1-GRID!$H$46),0))</f>
        <v>24480</v>
      </c>
      <c r="F416" s="5">
        <f t="array" ref="F416">IF($I$2="Длительное проживание от 10 ночей ",
INDEX(GRID!$B$18:$U$29,MATCH(E$7,GRID!$A$18:$A$29,0),MATCH(1,($U$2=GRID!$B$1:$U$1)*(КАЛЕНДАРЬ!AN22=GRID!$B$3:$U$3),0))*GRID!$H$45,
ROUNDUP(INDEX(GRID!$B$18:$U$29,MATCH(E$7,GRID!$A$18:$A$29,0),MATCH(1,($U$2=GRID!$B$1:$U$1)*(КАЛЕНДАРЬ!AN22=GRID!$B$3:$U$3),0))*GRID!$H$45*(1-GRID!$H$46),0))</f>
        <v>28980</v>
      </c>
      <c r="G416" s="5" cm="1">
        <f t="array" ref="G416">IF($I$2="Длительное проживание от 10 ночей ",
INDEX(GRID!$B$4:$U$15,MATCH(G$7,GRID!$A$4:$A$15,0),MATCH(1,($U$2=GRID!$B$1:$U$1)*(КАЛЕНДАРЬ!AN22=GRID!$B$3:$U$3),0))*GRID!$H$45,
ROUNDUP(INDEX(GRID!$B$4:$U$15,MATCH(G$7,GRID!$A$4:$A$15,0),MATCH(1,($U$2=GRID!$B$1:$U$1)*(КАЛЕНДАРЬ!AN22=GRID!$B$3:$U$3),0))*GRID!$H$45*(1-GRID!$H$46),0))</f>
        <v>29430</v>
      </c>
      <c r="H416" s="5" cm="1">
        <f t="array" ref="H416">IF($I$2="Длительное проживание от 10 ночей ",
INDEX(GRID!$B$18:$U$29,MATCH(G$7,GRID!$A$18:$A$29,0),MATCH(1,($U$2=GRID!$B$1:$U$1)*(КАЛЕНДАРЬ!AN22=GRID!$B$3:$U$3),0))*GRID!$H$45,
ROUNDUP(INDEX(GRID!$B$18:$U$29,MATCH(G$7,GRID!$A$18:$A$29,0),MATCH(1,($U$2=GRID!$B$1:$U$1)*(КАЛЕНДАРЬ!AN22=GRID!$B$3:$U$3),0))*GRID!$H$45*(1-GRID!$H$46),0))</f>
        <v>33930</v>
      </c>
      <c r="I416" s="5">
        <f t="array" ref="I416">IF($I$2="Длительное проживание от 10 ночей ",
INDEX(GRID!$B$4:$U$15,MATCH(I$7,GRID!$A$4:$A$15,0),MATCH(1,($U$2=GRID!$B$1:$U$1)*(КАЛЕНДАРЬ!AN22=GRID!$B$3:$U$3),0))*GRID!$H$45,
ROUNDUP(INDEX(GRID!$B$4:$U$15,MATCH(I$7,GRID!$A$4:$A$15,0),MATCH(1,($U$2=GRID!$B$1:$U$1)*(КАЛЕНДАРЬ!AN22=GRID!$B$3:$U$3),0))*GRID!$H$45*(1-GRID!$H$46),0))</f>
        <v>32580</v>
      </c>
      <c r="J416" s="5">
        <f t="array" ref="J416">IF($I$2="Длительное проживание от 10 ночей ",
INDEX(GRID!$B$18:$U$29,MATCH(I$7,GRID!$A$18:$A$29,0),MATCH(1,($U$2=GRID!$B$1:$U$1)*(КАЛЕНДАРЬ!AN22=GRID!$B$3:$U$3),0))*GRID!$H$45,
ROUNDUP(INDEX(GRID!$B$18:$U$29,MATCH(I$7,GRID!$A$18:$A$29,0),MATCH(1,($U$2=GRID!$B$1:$U$1)*(КАЛЕНДАРЬ!AN22=GRID!$B$3:$U$3),0))*GRID!$H$45*(1-GRID!$H$46),0))</f>
        <v>37080</v>
      </c>
      <c r="K416" s="5" cm="1">
        <f t="array" ref="K416">IF($I$2="Длительное проживание от 10 ночей ",
INDEX(GRID!$B$4:$U$15,MATCH(K$7,GRID!$A$4:$A$15,0),MATCH(1,($U$2=GRID!$B$1:$U$1)*(КАЛЕНДАРЬ!AN22=GRID!$B$3:$U$3),0))*GRID!$H$45,
ROUNDUP(INDEX(GRID!$B$4:$U$15,MATCH(K$7,GRID!$A$4:$A$15,0),MATCH(1,($U$2=GRID!$B$1:$U$1)*(КАЛЕНДАРЬ!AN22=GRID!$B$3:$U$3),0))*GRID!$H$45*(1-GRID!$H$46),0))</f>
        <v>37080</v>
      </c>
      <c r="L416" s="5" cm="1">
        <f t="array" ref="L416">IF($I$2="Длительное проживание от 10 ночей ",
INDEX(GRID!$B$18:$U$29,MATCH(K$7,GRID!$A$18:$A$29,0),MATCH(1,($U$2=GRID!$B$1:$U$1)*(КАЛЕНДАРЬ!AN22=GRID!$B$3:$U$3),0))*GRID!$H$45,
ROUNDUP(INDEX(GRID!$B$18:$U$29,MATCH(K$7,GRID!$A$18:$A$29,0),MATCH(1,($U$2=GRID!$B$1:$U$1)*(КАЛЕНДАРЬ!AN22=GRID!$B$3:$U$3),0))*GRID!$H$45*(1-GRID!$H$46),0))</f>
        <v>41580</v>
      </c>
      <c r="M416" s="5">
        <f t="array" ref="M416">IF($I$2="Длительное проживание от 10 ночей ",
INDEX(GRID!$B$4:$U$15,MATCH(M$7,GRID!$A$4:$A$15,0),MATCH(1,($U$2=GRID!$B$1:$U$1)*(КАЛЕНДАРЬ!AN22=GRID!$B$3:$U$3),0))*GRID!$H$45,
ROUNDUP(INDEX(GRID!$B$4:$U$15,MATCH(M$7,GRID!$A$4:$A$15,0),MATCH(1,($U$2=GRID!$B$1:$U$1)*(КАЛЕНДАРЬ!AN22=GRID!$B$3:$U$3),0))*GRID!$H$45*(1-GRID!$H$46),0))</f>
        <v>55080</v>
      </c>
      <c r="N416" s="5">
        <f t="array" ref="N416">IF($I$2="Длительное проживание от 10 ночей ",
INDEX(GRID!$B$18:$U$29,MATCH(M$7,GRID!$A$18:$A$29,0),MATCH(1,($U$2=GRID!$B$1:$U$1)*(КАЛЕНДАРЬ!AN22=GRID!$B$3:$U$3),0))*GRID!$H$45,
ROUNDUP(INDEX(GRID!$B$18:$U$29,MATCH(M$7,GRID!$A$18:$A$29,0),MATCH(1,($U$2=GRID!$B$1:$U$1)*(КАЛЕНДАРЬ!AN22=GRID!$B$3:$U$3),0))*GRID!$H$45*(1-GRID!$H$46),0))</f>
        <v>59580</v>
      </c>
      <c r="O416" s="5" cm="1">
        <f t="array" ref="O416">IF($I$2="Длительное проживание от 10 ночей ",
INDEX(GRID!$B$4:$U$15,MATCH(O$7,GRID!$A$4:$A$15,0),MATCH(1,($U$2=GRID!$B$1:$U$1)*(КАЛЕНДАРЬ!AN22=GRID!$B$3:$U$3),0))*GRID!$H$45,
ROUNDUP(INDEX(GRID!$B$4:$U$15,MATCH(O$7,GRID!$A$4:$A$15,0),MATCH(1,($U$2=GRID!$B$1:$U$1)*(КАЛЕНДАРЬ!AN22=GRID!$B$3:$U$3),0))*GRID!$H$45*(1-GRID!$H$46),0))</f>
        <v>83880</v>
      </c>
      <c r="P416" s="5">
        <f t="array" ref="P416">IF($I$2="Длительное проживание от 10 ночей ",
INDEX(GRID!$B$4:$U$15,MATCH(P$7,GRID!$A$4:$A$15,0),MATCH(1,($U$2=GRID!$B$1:$U$1)*(КАЛЕНДАРЬ!AN22=GRID!$B$3:$U$3),0))*GRID!$H$45,
ROUNDUP(INDEX(GRID!$B$4:$U$15,MATCH(P$7,GRID!$A$4:$A$15,0),MATCH(1,($U$2=GRID!$B$1:$U$1)*(КАЛЕНДАРЬ!AN22=GRID!$B$3:$U$3),0))*GRID!$H$45*(1-GRID!$H$46),0))</f>
        <v>120960</v>
      </c>
      <c r="Q416" s="5">
        <f t="array" ref="Q416">IF($I$2="Длительное проживание от 10 ночей ",
INDEX(GRID!$B$4:$U$15,MATCH(Q$7,GRID!$A$4:$A$15,0),MATCH(1,($U$2=GRID!$B$1:$U$1)*(КАЛЕНДАРЬ!AN22=GRID!$B$3:$U$3),0))*GRID!$H$45,
ROUNDUP(INDEX(GRID!$B$4:$U$15,MATCH(Q$7,GRID!$A$4:$A$15,0),MATCH(1,($U$2=GRID!$B$1:$U$1)*(КАЛЕНДАРЬ!AN22=GRID!$B$3:$U$3),0))*GRID!$H$45*(1-GRID!$H$46),0))</f>
        <v>142560</v>
      </c>
      <c r="R416" s="50" t="s">
        <v>105</v>
      </c>
      <c r="S416" s="50" t="s">
        <v>105</v>
      </c>
      <c r="T416" s="50" t="s">
        <v>105</v>
      </c>
    </row>
    <row r="417" spans="1:20">
      <c r="A417" s="56" t="s">
        <v>13</v>
      </c>
      <c r="B417" s="57">
        <v>20</v>
      </c>
      <c r="C417" s="5">
        <f t="array" ref="C417">IF($I$2="Длительное проживание от 10 ночей ",
INDEX(GRID!$B$4:$U$15,MATCH(C$7,GRID!$A$4:$A$15,0),MATCH(1,($U$2=GRID!$B$1:$U$1)*(КАЛЕНДАРЬ!AN23=GRID!$B$3:$U$3),0))*GRID!$H$45,
ROUNDUP(INDEX(GRID!$B$4:$U$15,MATCH(C$7,GRID!$A$4:$A$15,0),MATCH(1,($U$2=GRID!$B$1:$U$1)*(КАЛЕНДАРЬ!AN23=GRID!$B$3:$U$3),0))*GRID!$H$45*(1-GRID!$H$46),0))</f>
        <v>20250</v>
      </c>
      <c r="D417" s="5">
        <f t="array" ref="D417">IF($I$2="Длительное проживание от 10 ночей ",
INDEX(GRID!$B$18:$U$29,MATCH(C$7,GRID!$A$18:$A$29,0),MATCH(1,($U$2=GRID!$B$1:$U$1)*(КАЛЕНДАРЬ!AN23=GRID!$B$3:$U$3),0))*GRID!$H$45,
ROUNDUP(INDEX(GRID!$B$18:$U$29,MATCH(C$7,GRID!$A$18:$A$29,0),MATCH(1,($U$2=GRID!$B$1:$U$1)*(КАЛЕНДАРЬ!AN23=GRID!$B$3:$U$3),0))*GRID!$H$45*(1-GRID!$H$46),0))</f>
        <v>24750</v>
      </c>
      <c r="E417" s="5">
        <f t="array" ref="E417">IF($I$2="Длительное проживание от 10 ночей ",
INDEX(GRID!$B$4:$U$15,MATCH(E$7,GRID!$A$4:$A$15,0),MATCH(1,($U$2=GRID!$B$1:$U$1)*(КАЛЕНДАРЬ!AN23=GRID!$B$3:$U$3),0))*GRID!$H$45,
ROUNDUP(INDEX(GRID!$B$4:$U$15,MATCH(E$7,GRID!$A$4:$A$15,0),MATCH(1,($U$2=GRID!$B$1:$U$1)*(КАЛЕНДАРЬ!AN23=GRID!$B$3:$U$3),0))*GRID!$H$45*(1-GRID!$H$46),0))</f>
        <v>24480</v>
      </c>
      <c r="F417" s="5">
        <f t="array" ref="F417">IF($I$2="Длительное проживание от 10 ночей ",
INDEX(GRID!$B$18:$U$29,MATCH(E$7,GRID!$A$18:$A$29,0),MATCH(1,($U$2=GRID!$B$1:$U$1)*(КАЛЕНДАРЬ!AN23=GRID!$B$3:$U$3),0))*GRID!$H$45,
ROUNDUP(INDEX(GRID!$B$18:$U$29,MATCH(E$7,GRID!$A$18:$A$29,0),MATCH(1,($U$2=GRID!$B$1:$U$1)*(КАЛЕНДАРЬ!AN23=GRID!$B$3:$U$3),0))*GRID!$H$45*(1-GRID!$H$46),0))</f>
        <v>28980</v>
      </c>
      <c r="G417" s="5" cm="1">
        <f t="array" ref="G417">IF($I$2="Длительное проживание от 10 ночей ",
INDEX(GRID!$B$4:$U$15,MATCH(G$7,GRID!$A$4:$A$15,0),MATCH(1,($U$2=GRID!$B$1:$U$1)*(КАЛЕНДАРЬ!AN23=GRID!$B$3:$U$3),0))*GRID!$H$45,
ROUNDUP(INDEX(GRID!$B$4:$U$15,MATCH(G$7,GRID!$A$4:$A$15,0),MATCH(1,($U$2=GRID!$B$1:$U$1)*(КАЛЕНДАРЬ!AN23=GRID!$B$3:$U$3),0))*GRID!$H$45*(1-GRID!$H$46),0))</f>
        <v>29430</v>
      </c>
      <c r="H417" s="5" cm="1">
        <f t="array" ref="H417">IF($I$2="Длительное проживание от 10 ночей ",
INDEX(GRID!$B$18:$U$29,MATCH(G$7,GRID!$A$18:$A$29,0),MATCH(1,($U$2=GRID!$B$1:$U$1)*(КАЛЕНДАРЬ!AN23=GRID!$B$3:$U$3),0))*GRID!$H$45,
ROUNDUP(INDEX(GRID!$B$18:$U$29,MATCH(G$7,GRID!$A$18:$A$29,0),MATCH(1,($U$2=GRID!$B$1:$U$1)*(КАЛЕНДАРЬ!AN23=GRID!$B$3:$U$3),0))*GRID!$H$45*(1-GRID!$H$46),0))</f>
        <v>33930</v>
      </c>
      <c r="I417" s="5">
        <f t="array" ref="I417">IF($I$2="Длительное проживание от 10 ночей ",
INDEX(GRID!$B$4:$U$15,MATCH(I$7,GRID!$A$4:$A$15,0),MATCH(1,($U$2=GRID!$B$1:$U$1)*(КАЛЕНДАРЬ!AN23=GRID!$B$3:$U$3),0))*GRID!$H$45,
ROUNDUP(INDEX(GRID!$B$4:$U$15,MATCH(I$7,GRID!$A$4:$A$15,0),MATCH(1,($U$2=GRID!$B$1:$U$1)*(КАЛЕНДАРЬ!AN23=GRID!$B$3:$U$3),0))*GRID!$H$45*(1-GRID!$H$46),0))</f>
        <v>32580</v>
      </c>
      <c r="J417" s="5">
        <f t="array" ref="J417">IF($I$2="Длительное проживание от 10 ночей ",
INDEX(GRID!$B$18:$U$29,MATCH(I$7,GRID!$A$18:$A$29,0),MATCH(1,($U$2=GRID!$B$1:$U$1)*(КАЛЕНДАРЬ!AN23=GRID!$B$3:$U$3),0))*GRID!$H$45,
ROUNDUP(INDEX(GRID!$B$18:$U$29,MATCH(I$7,GRID!$A$18:$A$29,0),MATCH(1,($U$2=GRID!$B$1:$U$1)*(КАЛЕНДАРЬ!AN23=GRID!$B$3:$U$3),0))*GRID!$H$45*(1-GRID!$H$46),0))</f>
        <v>37080</v>
      </c>
      <c r="K417" s="5" cm="1">
        <f t="array" ref="K417">IF($I$2="Длительное проживание от 10 ночей ",
INDEX(GRID!$B$4:$U$15,MATCH(K$7,GRID!$A$4:$A$15,0),MATCH(1,($U$2=GRID!$B$1:$U$1)*(КАЛЕНДАРЬ!AN23=GRID!$B$3:$U$3),0))*GRID!$H$45,
ROUNDUP(INDEX(GRID!$B$4:$U$15,MATCH(K$7,GRID!$A$4:$A$15,0),MATCH(1,($U$2=GRID!$B$1:$U$1)*(КАЛЕНДАРЬ!AN23=GRID!$B$3:$U$3),0))*GRID!$H$45*(1-GRID!$H$46),0))</f>
        <v>37080</v>
      </c>
      <c r="L417" s="5" cm="1">
        <f t="array" ref="L417">IF($I$2="Длительное проживание от 10 ночей ",
INDEX(GRID!$B$18:$U$29,MATCH(K$7,GRID!$A$18:$A$29,0),MATCH(1,($U$2=GRID!$B$1:$U$1)*(КАЛЕНДАРЬ!AN23=GRID!$B$3:$U$3),0))*GRID!$H$45,
ROUNDUP(INDEX(GRID!$B$18:$U$29,MATCH(K$7,GRID!$A$18:$A$29,0),MATCH(1,($U$2=GRID!$B$1:$U$1)*(КАЛЕНДАРЬ!AN23=GRID!$B$3:$U$3),0))*GRID!$H$45*(1-GRID!$H$46),0))</f>
        <v>41580</v>
      </c>
      <c r="M417" s="5">
        <f t="array" ref="M417">IF($I$2="Длительное проживание от 10 ночей ",
INDEX(GRID!$B$4:$U$15,MATCH(M$7,GRID!$A$4:$A$15,0),MATCH(1,($U$2=GRID!$B$1:$U$1)*(КАЛЕНДАРЬ!AN23=GRID!$B$3:$U$3),0))*GRID!$H$45,
ROUNDUP(INDEX(GRID!$B$4:$U$15,MATCH(M$7,GRID!$A$4:$A$15,0),MATCH(1,($U$2=GRID!$B$1:$U$1)*(КАЛЕНДАРЬ!AN23=GRID!$B$3:$U$3),0))*GRID!$H$45*(1-GRID!$H$46),0))</f>
        <v>55080</v>
      </c>
      <c r="N417" s="5">
        <f t="array" ref="N417">IF($I$2="Длительное проживание от 10 ночей ",
INDEX(GRID!$B$18:$U$29,MATCH(M$7,GRID!$A$18:$A$29,0),MATCH(1,($U$2=GRID!$B$1:$U$1)*(КАЛЕНДАРЬ!AN23=GRID!$B$3:$U$3),0))*GRID!$H$45,
ROUNDUP(INDEX(GRID!$B$18:$U$29,MATCH(M$7,GRID!$A$18:$A$29,0),MATCH(1,($U$2=GRID!$B$1:$U$1)*(КАЛЕНДАРЬ!AN23=GRID!$B$3:$U$3),0))*GRID!$H$45*(1-GRID!$H$46),0))</f>
        <v>59580</v>
      </c>
      <c r="O417" s="5" cm="1">
        <f t="array" ref="O417">IF($I$2="Длительное проживание от 10 ночей ",
INDEX(GRID!$B$4:$U$15,MATCH(O$7,GRID!$A$4:$A$15,0),MATCH(1,($U$2=GRID!$B$1:$U$1)*(КАЛЕНДАРЬ!AN23=GRID!$B$3:$U$3),0))*GRID!$H$45,
ROUNDUP(INDEX(GRID!$B$4:$U$15,MATCH(O$7,GRID!$A$4:$A$15,0),MATCH(1,($U$2=GRID!$B$1:$U$1)*(КАЛЕНДАРЬ!AN23=GRID!$B$3:$U$3),0))*GRID!$H$45*(1-GRID!$H$46),0))</f>
        <v>83880</v>
      </c>
      <c r="P417" s="5">
        <f t="array" ref="P417">IF($I$2="Длительное проживание от 10 ночей ",
INDEX(GRID!$B$4:$U$15,MATCH(P$7,GRID!$A$4:$A$15,0),MATCH(1,($U$2=GRID!$B$1:$U$1)*(КАЛЕНДАРЬ!AN23=GRID!$B$3:$U$3),0))*GRID!$H$45,
ROUNDUP(INDEX(GRID!$B$4:$U$15,MATCH(P$7,GRID!$A$4:$A$15,0),MATCH(1,($U$2=GRID!$B$1:$U$1)*(КАЛЕНДАРЬ!AN23=GRID!$B$3:$U$3),0))*GRID!$H$45*(1-GRID!$H$46),0))</f>
        <v>120960</v>
      </c>
      <c r="Q417" s="5">
        <f t="array" ref="Q417">IF($I$2="Длительное проживание от 10 ночей ",
INDEX(GRID!$B$4:$U$15,MATCH(Q$7,GRID!$A$4:$A$15,0),MATCH(1,($U$2=GRID!$B$1:$U$1)*(КАЛЕНДАРЬ!AN23=GRID!$B$3:$U$3),0))*GRID!$H$45,
ROUNDUP(INDEX(GRID!$B$4:$U$15,MATCH(Q$7,GRID!$A$4:$A$15,0),MATCH(1,($U$2=GRID!$B$1:$U$1)*(КАЛЕНДАРЬ!AN23=GRID!$B$3:$U$3),0))*GRID!$H$45*(1-GRID!$H$46),0))</f>
        <v>142560</v>
      </c>
      <c r="R417" s="50" t="s">
        <v>105</v>
      </c>
      <c r="S417" s="50" t="s">
        <v>105</v>
      </c>
      <c r="T417" s="50" t="s">
        <v>105</v>
      </c>
    </row>
    <row r="418" spans="1:20">
      <c r="A418" s="56" t="s">
        <v>14</v>
      </c>
      <c r="B418" s="57">
        <v>21</v>
      </c>
      <c r="C418" s="5">
        <f t="array" ref="C418">IF($I$2="Длительное проживание от 10 ночей ",
INDEX(GRID!$B$4:$U$15,MATCH(C$7,GRID!$A$4:$A$15,0),MATCH(1,($U$2=GRID!$B$1:$U$1)*(КАЛЕНДАРЬ!AN24=GRID!$B$3:$U$3),0))*GRID!$H$45,
ROUNDUP(INDEX(GRID!$B$4:$U$15,MATCH(C$7,GRID!$A$4:$A$15,0),MATCH(1,($U$2=GRID!$B$1:$U$1)*(КАЛЕНДАРЬ!AN24=GRID!$B$3:$U$3),0))*GRID!$H$45*(1-GRID!$H$46),0))</f>
        <v>20250</v>
      </c>
      <c r="D418" s="5">
        <f t="array" ref="D418">IF($I$2="Длительное проживание от 10 ночей ",
INDEX(GRID!$B$18:$U$29,MATCH(C$7,GRID!$A$18:$A$29,0),MATCH(1,($U$2=GRID!$B$1:$U$1)*(КАЛЕНДАРЬ!AN24=GRID!$B$3:$U$3),0))*GRID!$H$45,
ROUNDUP(INDEX(GRID!$B$18:$U$29,MATCH(C$7,GRID!$A$18:$A$29,0),MATCH(1,($U$2=GRID!$B$1:$U$1)*(КАЛЕНДАРЬ!AN24=GRID!$B$3:$U$3),0))*GRID!$H$45*(1-GRID!$H$46),0))</f>
        <v>24750</v>
      </c>
      <c r="E418" s="5">
        <f t="array" ref="E418">IF($I$2="Длительное проживание от 10 ночей ",
INDEX(GRID!$B$4:$U$15,MATCH(E$7,GRID!$A$4:$A$15,0),MATCH(1,($U$2=GRID!$B$1:$U$1)*(КАЛЕНДАРЬ!AN24=GRID!$B$3:$U$3),0))*GRID!$H$45,
ROUNDUP(INDEX(GRID!$B$4:$U$15,MATCH(E$7,GRID!$A$4:$A$15,0),MATCH(1,($U$2=GRID!$B$1:$U$1)*(КАЛЕНДАРЬ!AN24=GRID!$B$3:$U$3),0))*GRID!$H$45*(1-GRID!$H$46),0))</f>
        <v>24480</v>
      </c>
      <c r="F418" s="5">
        <f t="array" ref="F418">IF($I$2="Длительное проживание от 10 ночей ",
INDEX(GRID!$B$18:$U$29,MATCH(E$7,GRID!$A$18:$A$29,0),MATCH(1,($U$2=GRID!$B$1:$U$1)*(КАЛЕНДАРЬ!AN24=GRID!$B$3:$U$3),0))*GRID!$H$45,
ROUNDUP(INDEX(GRID!$B$18:$U$29,MATCH(E$7,GRID!$A$18:$A$29,0),MATCH(1,($U$2=GRID!$B$1:$U$1)*(КАЛЕНДАРЬ!AN24=GRID!$B$3:$U$3),0))*GRID!$H$45*(1-GRID!$H$46),0))</f>
        <v>28980</v>
      </c>
      <c r="G418" s="5" cm="1">
        <f t="array" ref="G418">IF($I$2="Длительное проживание от 10 ночей ",
INDEX(GRID!$B$4:$U$15,MATCH(G$7,GRID!$A$4:$A$15,0),MATCH(1,($U$2=GRID!$B$1:$U$1)*(КАЛЕНДАРЬ!AN24=GRID!$B$3:$U$3),0))*GRID!$H$45,
ROUNDUP(INDEX(GRID!$B$4:$U$15,MATCH(G$7,GRID!$A$4:$A$15,0),MATCH(1,($U$2=GRID!$B$1:$U$1)*(КАЛЕНДАРЬ!AN24=GRID!$B$3:$U$3),0))*GRID!$H$45*(1-GRID!$H$46),0))</f>
        <v>29430</v>
      </c>
      <c r="H418" s="5" cm="1">
        <f t="array" ref="H418">IF($I$2="Длительное проживание от 10 ночей ",
INDEX(GRID!$B$18:$U$29,MATCH(G$7,GRID!$A$18:$A$29,0),MATCH(1,($U$2=GRID!$B$1:$U$1)*(КАЛЕНДАРЬ!AN24=GRID!$B$3:$U$3),0))*GRID!$H$45,
ROUNDUP(INDEX(GRID!$B$18:$U$29,MATCH(G$7,GRID!$A$18:$A$29,0),MATCH(1,($U$2=GRID!$B$1:$U$1)*(КАЛЕНДАРЬ!AN24=GRID!$B$3:$U$3),0))*GRID!$H$45*(1-GRID!$H$46),0))</f>
        <v>33930</v>
      </c>
      <c r="I418" s="5">
        <f t="array" ref="I418">IF($I$2="Длительное проживание от 10 ночей ",
INDEX(GRID!$B$4:$U$15,MATCH(I$7,GRID!$A$4:$A$15,0),MATCH(1,($U$2=GRID!$B$1:$U$1)*(КАЛЕНДАРЬ!AN24=GRID!$B$3:$U$3),0))*GRID!$H$45,
ROUNDUP(INDEX(GRID!$B$4:$U$15,MATCH(I$7,GRID!$A$4:$A$15,0),MATCH(1,($U$2=GRID!$B$1:$U$1)*(КАЛЕНДАРЬ!AN24=GRID!$B$3:$U$3),0))*GRID!$H$45*(1-GRID!$H$46),0))</f>
        <v>32580</v>
      </c>
      <c r="J418" s="5">
        <f t="array" ref="J418">IF($I$2="Длительное проживание от 10 ночей ",
INDEX(GRID!$B$18:$U$29,MATCH(I$7,GRID!$A$18:$A$29,0),MATCH(1,($U$2=GRID!$B$1:$U$1)*(КАЛЕНДАРЬ!AN24=GRID!$B$3:$U$3),0))*GRID!$H$45,
ROUNDUP(INDEX(GRID!$B$18:$U$29,MATCH(I$7,GRID!$A$18:$A$29,0),MATCH(1,($U$2=GRID!$B$1:$U$1)*(КАЛЕНДАРЬ!AN24=GRID!$B$3:$U$3),0))*GRID!$H$45*(1-GRID!$H$46),0))</f>
        <v>37080</v>
      </c>
      <c r="K418" s="5" cm="1">
        <f t="array" ref="K418">IF($I$2="Длительное проживание от 10 ночей ",
INDEX(GRID!$B$4:$U$15,MATCH(K$7,GRID!$A$4:$A$15,0),MATCH(1,($U$2=GRID!$B$1:$U$1)*(КАЛЕНДАРЬ!AN24=GRID!$B$3:$U$3),0))*GRID!$H$45,
ROUNDUP(INDEX(GRID!$B$4:$U$15,MATCH(K$7,GRID!$A$4:$A$15,0),MATCH(1,($U$2=GRID!$B$1:$U$1)*(КАЛЕНДАРЬ!AN24=GRID!$B$3:$U$3),0))*GRID!$H$45*(1-GRID!$H$46),0))</f>
        <v>37080</v>
      </c>
      <c r="L418" s="5" cm="1">
        <f t="array" ref="L418">IF($I$2="Длительное проживание от 10 ночей ",
INDEX(GRID!$B$18:$U$29,MATCH(K$7,GRID!$A$18:$A$29,0),MATCH(1,($U$2=GRID!$B$1:$U$1)*(КАЛЕНДАРЬ!AN24=GRID!$B$3:$U$3),0))*GRID!$H$45,
ROUNDUP(INDEX(GRID!$B$18:$U$29,MATCH(K$7,GRID!$A$18:$A$29,0),MATCH(1,($U$2=GRID!$B$1:$U$1)*(КАЛЕНДАРЬ!AN24=GRID!$B$3:$U$3),0))*GRID!$H$45*(1-GRID!$H$46),0))</f>
        <v>41580</v>
      </c>
      <c r="M418" s="5">
        <f t="array" ref="M418">IF($I$2="Длительное проживание от 10 ночей ",
INDEX(GRID!$B$4:$U$15,MATCH(M$7,GRID!$A$4:$A$15,0),MATCH(1,($U$2=GRID!$B$1:$U$1)*(КАЛЕНДАРЬ!AN24=GRID!$B$3:$U$3),0))*GRID!$H$45,
ROUNDUP(INDEX(GRID!$B$4:$U$15,MATCH(M$7,GRID!$A$4:$A$15,0),MATCH(1,($U$2=GRID!$B$1:$U$1)*(КАЛЕНДАРЬ!AN24=GRID!$B$3:$U$3),0))*GRID!$H$45*(1-GRID!$H$46),0))</f>
        <v>55080</v>
      </c>
      <c r="N418" s="5">
        <f t="array" ref="N418">IF($I$2="Длительное проживание от 10 ночей ",
INDEX(GRID!$B$18:$U$29,MATCH(M$7,GRID!$A$18:$A$29,0),MATCH(1,($U$2=GRID!$B$1:$U$1)*(КАЛЕНДАРЬ!AN24=GRID!$B$3:$U$3),0))*GRID!$H$45,
ROUNDUP(INDEX(GRID!$B$18:$U$29,MATCH(M$7,GRID!$A$18:$A$29,0),MATCH(1,($U$2=GRID!$B$1:$U$1)*(КАЛЕНДАРЬ!AN24=GRID!$B$3:$U$3),0))*GRID!$H$45*(1-GRID!$H$46),0))</f>
        <v>59580</v>
      </c>
      <c r="O418" s="5" cm="1">
        <f t="array" ref="O418">IF($I$2="Длительное проживание от 10 ночей ",
INDEX(GRID!$B$4:$U$15,MATCH(O$7,GRID!$A$4:$A$15,0),MATCH(1,($U$2=GRID!$B$1:$U$1)*(КАЛЕНДАРЬ!AN24=GRID!$B$3:$U$3),0))*GRID!$H$45,
ROUNDUP(INDEX(GRID!$B$4:$U$15,MATCH(O$7,GRID!$A$4:$A$15,0),MATCH(1,($U$2=GRID!$B$1:$U$1)*(КАЛЕНДАРЬ!AN24=GRID!$B$3:$U$3),0))*GRID!$H$45*(1-GRID!$H$46),0))</f>
        <v>83880</v>
      </c>
      <c r="P418" s="5">
        <f t="array" ref="P418">IF($I$2="Длительное проживание от 10 ночей ",
INDEX(GRID!$B$4:$U$15,MATCH(P$7,GRID!$A$4:$A$15,0),MATCH(1,($U$2=GRID!$B$1:$U$1)*(КАЛЕНДАРЬ!AN24=GRID!$B$3:$U$3),0))*GRID!$H$45,
ROUNDUP(INDEX(GRID!$B$4:$U$15,MATCH(P$7,GRID!$A$4:$A$15,0),MATCH(1,($U$2=GRID!$B$1:$U$1)*(КАЛЕНДАРЬ!AN24=GRID!$B$3:$U$3),0))*GRID!$H$45*(1-GRID!$H$46),0))</f>
        <v>120960</v>
      </c>
      <c r="Q418" s="5">
        <f t="array" ref="Q418">IF($I$2="Длительное проживание от 10 ночей ",
INDEX(GRID!$B$4:$U$15,MATCH(Q$7,GRID!$A$4:$A$15,0),MATCH(1,($U$2=GRID!$B$1:$U$1)*(КАЛЕНДАРЬ!AN24=GRID!$B$3:$U$3),0))*GRID!$H$45,
ROUNDUP(INDEX(GRID!$B$4:$U$15,MATCH(Q$7,GRID!$A$4:$A$15,0),MATCH(1,($U$2=GRID!$B$1:$U$1)*(КАЛЕНДАРЬ!AN24=GRID!$B$3:$U$3),0))*GRID!$H$45*(1-GRID!$H$46),0))</f>
        <v>142560</v>
      </c>
      <c r="R418" s="50" t="s">
        <v>105</v>
      </c>
      <c r="S418" s="50" t="s">
        <v>105</v>
      </c>
      <c r="T418" s="50" t="s">
        <v>105</v>
      </c>
    </row>
    <row r="419" spans="1:20">
      <c r="A419" s="56" t="s">
        <v>15</v>
      </c>
      <c r="B419" s="57">
        <v>22</v>
      </c>
      <c r="C419" s="5">
        <f t="array" ref="C419">IF($I$2="Длительное проживание от 10 ночей ",
INDEX(GRID!$B$4:$U$15,MATCH(C$7,GRID!$A$4:$A$15,0),MATCH(1,($U$2=GRID!$B$1:$U$1)*(КАЛЕНДАРЬ!AN25=GRID!$B$3:$U$3),0))*GRID!$H$45,
ROUNDUP(INDEX(GRID!$B$4:$U$15,MATCH(C$7,GRID!$A$4:$A$15,0),MATCH(1,($U$2=GRID!$B$1:$U$1)*(КАЛЕНДАРЬ!AN25=GRID!$B$3:$U$3),0))*GRID!$H$45*(1-GRID!$H$46),0))</f>
        <v>20250</v>
      </c>
      <c r="D419" s="5">
        <f t="array" ref="D419">IF($I$2="Длительное проживание от 10 ночей ",
INDEX(GRID!$B$18:$U$29,MATCH(C$7,GRID!$A$18:$A$29,0),MATCH(1,($U$2=GRID!$B$1:$U$1)*(КАЛЕНДАРЬ!AN25=GRID!$B$3:$U$3),0))*GRID!$H$45,
ROUNDUP(INDEX(GRID!$B$18:$U$29,MATCH(C$7,GRID!$A$18:$A$29,0),MATCH(1,($U$2=GRID!$B$1:$U$1)*(КАЛЕНДАРЬ!AN25=GRID!$B$3:$U$3),0))*GRID!$H$45*(1-GRID!$H$46),0))</f>
        <v>24750</v>
      </c>
      <c r="E419" s="5">
        <f t="array" ref="E419">IF($I$2="Длительное проживание от 10 ночей ",
INDEX(GRID!$B$4:$U$15,MATCH(E$7,GRID!$A$4:$A$15,0),MATCH(1,($U$2=GRID!$B$1:$U$1)*(КАЛЕНДАРЬ!AN25=GRID!$B$3:$U$3),0))*GRID!$H$45,
ROUNDUP(INDEX(GRID!$B$4:$U$15,MATCH(E$7,GRID!$A$4:$A$15,0),MATCH(1,($U$2=GRID!$B$1:$U$1)*(КАЛЕНДАРЬ!AN25=GRID!$B$3:$U$3),0))*GRID!$H$45*(1-GRID!$H$46),0))</f>
        <v>24480</v>
      </c>
      <c r="F419" s="5">
        <f t="array" ref="F419">IF($I$2="Длительное проживание от 10 ночей ",
INDEX(GRID!$B$18:$U$29,MATCH(E$7,GRID!$A$18:$A$29,0),MATCH(1,($U$2=GRID!$B$1:$U$1)*(КАЛЕНДАРЬ!AN25=GRID!$B$3:$U$3),0))*GRID!$H$45,
ROUNDUP(INDEX(GRID!$B$18:$U$29,MATCH(E$7,GRID!$A$18:$A$29,0),MATCH(1,($U$2=GRID!$B$1:$U$1)*(КАЛЕНДАРЬ!AN25=GRID!$B$3:$U$3),0))*GRID!$H$45*(1-GRID!$H$46),0))</f>
        <v>28980</v>
      </c>
      <c r="G419" s="5" cm="1">
        <f t="array" ref="G419">IF($I$2="Длительное проживание от 10 ночей ",
INDEX(GRID!$B$4:$U$15,MATCH(G$7,GRID!$A$4:$A$15,0),MATCH(1,($U$2=GRID!$B$1:$U$1)*(КАЛЕНДАРЬ!AN25=GRID!$B$3:$U$3),0))*GRID!$H$45,
ROUNDUP(INDEX(GRID!$B$4:$U$15,MATCH(G$7,GRID!$A$4:$A$15,0),MATCH(1,($U$2=GRID!$B$1:$U$1)*(КАЛЕНДАРЬ!AN25=GRID!$B$3:$U$3),0))*GRID!$H$45*(1-GRID!$H$46),0))</f>
        <v>29430</v>
      </c>
      <c r="H419" s="5" cm="1">
        <f t="array" ref="H419">IF($I$2="Длительное проживание от 10 ночей ",
INDEX(GRID!$B$18:$U$29,MATCH(G$7,GRID!$A$18:$A$29,0),MATCH(1,($U$2=GRID!$B$1:$U$1)*(КАЛЕНДАРЬ!AN25=GRID!$B$3:$U$3),0))*GRID!$H$45,
ROUNDUP(INDEX(GRID!$B$18:$U$29,MATCH(G$7,GRID!$A$18:$A$29,0),MATCH(1,($U$2=GRID!$B$1:$U$1)*(КАЛЕНДАРЬ!AN25=GRID!$B$3:$U$3),0))*GRID!$H$45*(1-GRID!$H$46),0))</f>
        <v>33930</v>
      </c>
      <c r="I419" s="5">
        <f t="array" ref="I419">IF($I$2="Длительное проживание от 10 ночей ",
INDEX(GRID!$B$4:$U$15,MATCH(I$7,GRID!$A$4:$A$15,0),MATCH(1,($U$2=GRID!$B$1:$U$1)*(КАЛЕНДАРЬ!AN25=GRID!$B$3:$U$3),0))*GRID!$H$45,
ROUNDUP(INDEX(GRID!$B$4:$U$15,MATCH(I$7,GRID!$A$4:$A$15,0),MATCH(1,($U$2=GRID!$B$1:$U$1)*(КАЛЕНДАРЬ!AN25=GRID!$B$3:$U$3),0))*GRID!$H$45*(1-GRID!$H$46),0))</f>
        <v>32580</v>
      </c>
      <c r="J419" s="5">
        <f t="array" ref="J419">IF($I$2="Длительное проживание от 10 ночей ",
INDEX(GRID!$B$18:$U$29,MATCH(I$7,GRID!$A$18:$A$29,0),MATCH(1,($U$2=GRID!$B$1:$U$1)*(КАЛЕНДАРЬ!AN25=GRID!$B$3:$U$3),0))*GRID!$H$45,
ROUNDUP(INDEX(GRID!$B$18:$U$29,MATCH(I$7,GRID!$A$18:$A$29,0),MATCH(1,($U$2=GRID!$B$1:$U$1)*(КАЛЕНДАРЬ!AN25=GRID!$B$3:$U$3),0))*GRID!$H$45*(1-GRID!$H$46),0))</f>
        <v>37080</v>
      </c>
      <c r="K419" s="5" cm="1">
        <f t="array" ref="K419">IF($I$2="Длительное проживание от 10 ночей ",
INDEX(GRID!$B$4:$U$15,MATCH(K$7,GRID!$A$4:$A$15,0),MATCH(1,($U$2=GRID!$B$1:$U$1)*(КАЛЕНДАРЬ!AN25=GRID!$B$3:$U$3),0))*GRID!$H$45,
ROUNDUP(INDEX(GRID!$B$4:$U$15,MATCH(K$7,GRID!$A$4:$A$15,0),MATCH(1,($U$2=GRID!$B$1:$U$1)*(КАЛЕНДАРЬ!AN25=GRID!$B$3:$U$3),0))*GRID!$H$45*(1-GRID!$H$46),0))</f>
        <v>37080</v>
      </c>
      <c r="L419" s="5" cm="1">
        <f t="array" ref="L419">IF($I$2="Длительное проживание от 10 ночей ",
INDEX(GRID!$B$18:$U$29,MATCH(K$7,GRID!$A$18:$A$29,0),MATCH(1,($U$2=GRID!$B$1:$U$1)*(КАЛЕНДАРЬ!AN25=GRID!$B$3:$U$3),0))*GRID!$H$45,
ROUNDUP(INDEX(GRID!$B$18:$U$29,MATCH(K$7,GRID!$A$18:$A$29,0),MATCH(1,($U$2=GRID!$B$1:$U$1)*(КАЛЕНДАРЬ!AN25=GRID!$B$3:$U$3),0))*GRID!$H$45*(1-GRID!$H$46),0))</f>
        <v>41580</v>
      </c>
      <c r="M419" s="5">
        <f t="array" ref="M419">IF($I$2="Длительное проживание от 10 ночей ",
INDEX(GRID!$B$4:$U$15,MATCH(M$7,GRID!$A$4:$A$15,0),MATCH(1,($U$2=GRID!$B$1:$U$1)*(КАЛЕНДАРЬ!AN25=GRID!$B$3:$U$3),0))*GRID!$H$45,
ROUNDUP(INDEX(GRID!$B$4:$U$15,MATCH(M$7,GRID!$A$4:$A$15,0),MATCH(1,($U$2=GRID!$B$1:$U$1)*(КАЛЕНДАРЬ!AN25=GRID!$B$3:$U$3),0))*GRID!$H$45*(1-GRID!$H$46),0))</f>
        <v>55080</v>
      </c>
      <c r="N419" s="5">
        <f t="array" ref="N419">IF($I$2="Длительное проживание от 10 ночей ",
INDEX(GRID!$B$18:$U$29,MATCH(M$7,GRID!$A$18:$A$29,0),MATCH(1,($U$2=GRID!$B$1:$U$1)*(КАЛЕНДАРЬ!AN25=GRID!$B$3:$U$3),0))*GRID!$H$45,
ROUNDUP(INDEX(GRID!$B$18:$U$29,MATCH(M$7,GRID!$A$18:$A$29,0),MATCH(1,($U$2=GRID!$B$1:$U$1)*(КАЛЕНДАРЬ!AN25=GRID!$B$3:$U$3),0))*GRID!$H$45*(1-GRID!$H$46),0))</f>
        <v>59580</v>
      </c>
      <c r="O419" s="5" cm="1">
        <f t="array" ref="O419">IF($I$2="Длительное проживание от 10 ночей ",
INDEX(GRID!$B$4:$U$15,MATCH(O$7,GRID!$A$4:$A$15,0),MATCH(1,($U$2=GRID!$B$1:$U$1)*(КАЛЕНДАРЬ!AN25=GRID!$B$3:$U$3),0))*GRID!$H$45,
ROUNDUP(INDEX(GRID!$B$4:$U$15,MATCH(O$7,GRID!$A$4:$A$15,0),MATCH(1,($U$2=GRID!$B$1:$U$1)*(КАЛЕНДАРЬ!AN25=GRID!$B$3:$U$3),0))*GRID!$H$45*(1-GRID!$H$46),0))</f>
        <v>83880</v>
      </c>
      <c r="P419" s="5">
        <f t="array" ref="P419">IF($I$2="Длительное проживание от 10 ночей ",
INDEX(GRID!$B$4:$U$15,MATCH(P$7,GRID!$A$4:$A$15,0),MATCH(1,($U$2=GRID!$B$1:$U$1)*(КАЛЕНДАРЬ!AN25=GRID!$B$3:$U$3),0))*GRID!$H$45,
ROUNDUP(INDEX(GRID!$B$4:$U$15,MATCH(P$7,GRID!$A$4:$A$15,0),MATCH(1,($U$2=GRID!$B$1:$U$1)*(КАЛЕНДАРЬ!AN25=GRID!$B$3:$U$3),0))*GRID!$H$45*(1-GRID!$H$46),0))</f>
        <v>120960</v>
      </c>
      <c r="Q419" s="5">
        <f t="array" ref="Q419">IF($I$2="Длительное проживание от 10 ночей ",
INDEX(GRID!$B$4:$U$15,MATCH(Q$7,GRID!$A$4:$A$15,0),MATCH(1,($U$2=GRID!$B$1:$U$1)*(КАЛЕНДАРЬ!AN25=GRID!$B$3:$U$3),0))*GRID!$H$45,
ROUNDUP(INDEX(GRID!$B$4:$U$15,MATCH(Q$7,GRID!$A$4:$A$15,0),MATCH(1,($U$2=GRID!$B$1:$U$1)*(КАЛЕНДАРЬ!AN25=GRID!$B$3:$U$3),0))*GRID!$H$45*(1-GRID!$H$46),0))</f>
        <v>142560</v>
      </c>
      <c r="R419" s="50" t="s">
        <v>105</v>
      </c>
      <c r="S419" s="50" t="s">
        <v>105</v>
      </c>
      <c r="T419" s="50" t="s">
        <v>105</v>
      </c>
    </row>
    <row r="420" spans="1:20">
      <c r="A420" s="56" t="s">
        <v>16</v>
      </c>
      <c r="B420" s="57">
        <v>23</v>
      </c>
      <c r="C420" s="5">
        <f t="array" ref="C420">IF($I$2="Длительное проживание от 10 ночей ",
INDEX(GRID!$B$4:$U$15,MATCH(C$7,GRID!$A$4:$A$15,0),MATCH(1,($U$2=GRID!$B$1:$U$1)*(КАЛЕНДАРЬ!AN26=GRID!$B$3:$U$3),0))*GRID!$H$45,
ROUNDUP(INDEX(GRID!$B$4:$U$15,MATCH(C$7,GRID!$A$4:$A$15,0),MATCH(1,($U$2=GRID!$B$1:$U$1)*(КАЛЕНДАРЬ!AN26=GRID!$B$3:$U$3),0))*GRID!$H$45*(1-GRID!$H$46),0))</f>
        <v>22500</v>
      </c>
      <c r="D420" s="5">
        <f t="array" ref="D420">IF($I$2="Длительное проживание от 10 ночей ",
INDEX(GRID!$B$18:$U$29,MATCH(C$7,GRID!$A$18:$A$29,0),MATCH(1,($U$2=GRID!$B$1:$U$1)*(КАЛЕНДАРЬ!AN26=GRID!$B$3:$U$3),0))*GRID!$H$45,
ROUNDUP(INDEX(GRID!$B$18:$U$29,MATCH(C$7,GRID!$A$18:$A$29,0),MATCH(1,($U$2=GRID!$B$1:$U$1)*(КАЛЕНДАРЬ!AN26=GRID!$B$3:$U$3),0))*GRID!$H$45*(1-GRID!$H$46),0))</f>
        <v>27000</v>
      </c>
      <c r="E420" s="5">
        <f t="array" ref="E420">IF($I$2="Длительное проживание от 10 ночей ",
INDEX(GRID!$B$4:$U$15,MATCH(E$7,GRID!$A$4:$A$15,0),MATCH(1,($U$2=GRID!$B$1:$U$1)*(КАЛЕНДАРЬ!AN26=GRID!$B$3:$U$3),0))*GRID!$H$45,
ROUNDUP(INDEX(GRID!$B$4:$U$15,MATCH(E$7,GRID!$A$4:$A$15,0),MATCH(1,($U$2=GRID!$B$1:$U$1)*(КАЛЕНДАРЬ!AN26=GRID!$B$3:$U$3),0))*GRID!$H$45*(1-GRID!$H$46),0))</f>
        <v>27000</v>
      </c>
      <c r="F420" s="5">
        <f t="array" ref="F420">IF($I$2="Длительное проживание от 10 ночей ",
INDEX(GRID!$B$18:$U$29,MATCH(E$7,GRID!$A$18:$A$29,0),MATCH(1,($U$2=GRID!$B$1:$U$1)*(КАЛЕНДАРЬ!AN26=GRID!$B$3:$U$3),0))*GRID!$H$45,
ROUNDUP(INDEX(GRID!$B$18:$U$29,MATCH(E$7,GRID!$A$18:$A$29,0),MATCH(1,($U$2=GRID!$B$1:$U$1)*(КАЛЕНДАРЬ!AN26=GRID!$B$3:$U$3),0))*GRID!$H$45*(1-GRID!$H$46),0))</f>
        <v>31500</v>
      </c>
      <c r="G420" s="5" cm="1">
        <f t="array" ref="G420">IF($I$2="Длительное проживание от 10 ночей ",
INDEX(GRID!$B$4:$U$15,MATCH(G$7,GRID!$A$4:$A$15,0),MATCH(1,($U$2=GRID!$B$1:$U$1)*(КАЛЕНДАРЬ!AN26=GRID!$B$3:$U$3),0))*GRID!$H$45,
ROUNDUP(INDEX(GRID!$B$4:$U$15,MATCH(G$7,GRID!$A$4:$A$15,0),MATCH(1,($U$2=GRID!$B$1:$U$1)*(КАЛЕНДАРЬ!AN26=GRID!$B$3:$U$3),0))*GRID!$H$45*(1-GRID!$H$46),0))</f>
        <v>32130</v>
      </c>
      <c r="H420" s="5" cm="1">
        <f t="array" ref="H420">IF($I$2="Длительное проживание от 10 ночей ",
INDEX(GRID!$B$18:$U$29,MATCH(G$7,GRID!$A$18:$A$29,0),MATCH(1,($U$2=GRID!$B$1:$U$1)*(КАЛЕНДАРЬ!AN26=GRID!$B$3:$U$3),0))*GRID!$H$45,
ROUNDUP(INDEX(GRID!$B$18:$U$29,MATCH(G$7,GRID!$A$18:$A$29,0),MATCH(1,($U$2=GRID!$B$1:$U$1)*(КАЛЕНДАРЬ!AN26=GRID!$B$3:$U$3),0))*GRID!$H$45*(1-GRID!$H$46),0))</f>
        <v>36630</v>
      </c>
      <c r="I420" s="5">
        <f t="array" ref="I420">IF($I$2="Длительное проживание от 10 ночей ",
INDEX(GRID!$B$4:$U$15,MATCH(I$7,GRID!$A$4:$A$15,0),MATCH(1,($U$2=GRID!$B$1:$U$1)*(КАЛЕНДАРЬ!AN26=GRID!$B$3:$U$3),0))*GRID!$H$45,
ROUNDUP(INDEX(GRID!$B$4:$U$15,MATCH(I$7,GRID!$A$4:$A$15,0),MATCH(1,($U$2=GRID!$B$1:$U$1)*(КАЛЕНДАРЬ!AN26=GRID!$B$3:$U$3),0))*GRID!$H$45*(1-GRID!$H$46),0))</f>
        <v>35730</v>
      </c>
      <c r="J420" s="5">
        <f t="array" ref="J420">IF($I$2="Длительное проживание от 10 ночей ",
INDEX(GRID!$B$18:$U$29,MATCH(I$7,GRID!$A$18:$A$29,0),MATCH(1,($U$2=GRID!$B$1:$U$1)*(КАЛЕНДАРЬ!AN26=GRID!$B$3:$U$3),0))*GRID!$H$45,
ROUNDUP(INDEX(GRID!$B$18:$U$29,MATCH(I$7,GRID!$A$18:$A$29,0),MATCH(1,($U$2=GRID!$B$1:$U$1)*(КАЛЕНДАРЬ!AN26=GRID!$B$3:$U$3),0))*GRID!$H$45*(1-GRID!$H$46),0))</f>
        <v>40230</v>
      </c>
      <c r="K420" s="5" cm="1">
        <f t="array" ref="K420">IF($I$2="Длительное проживание от 10 ночей ",
INDEX(GRID!$B$4:$U$15,MATCH(K$7,GRID!$A$4:$A$15,0),MATCH(1,($U$2=GRID!$B$1:$U$1)*(КАЛЕНДАРЬ!AN26=GRID!$B$3:$U$3),0))*GRID!$H$45,
ROUNDUP(INDEX(GRID!$B$4:$U$15,MATCH(K$7,GRID!$A$4:$A$15,0),MATCH(1,($U$2=GRID!$B$1:$U$1)*(КАЛЕНДАРЬ!AN26=GRID!$B$3:$U$3),0))*GRID!$H$45*(1-GRID!$H$46),0))</f>
        <v>40500</v>
      </c>
      <c r="L420" s="5" cm="1">
        <f t="array" ref="L420">IF($I$2="Длительное проживание от 10 ночей ",
INDEX(GRID!$B$18:$U$29,MATCH(K$7,GRID!$A$18:$A$29,0),MATCH(1,($U$2=GRID!$B$1:$U$1)*(КАЛЕНДАРЬ!AN26=GRID!$B$3:$U$3),0))*GRID!$H$45,
ROUNDUP(INDEX(GRID!$B$18:$U$29,MATCH(K$7,GRID!$A$18:$A$29,0),MATCH(1,($U$2=GRID!$B$1:$U$1)*(КАЛЕНДАРЬ!AN26=GRID!$B$3:$U$3),0))*GRID!$H$45*(1-GRID!$H$46),0))</f>
        <v>45000</v>
      </c>
      <c r="M420" s="5">
        <f t="array" ref="M420">IF($I$2="Длительное проживание от 10 ночей ",
INDEX(GRID!$B$4:$U$15,MATCH(M$7,GRID!$A$4:$A$15,0),MATCH(1,($U$2=GRID!$B$1:$U$1)*(КАЛЕНДАРЬ!AN26=GRID!$B$3:$U$3),0))*GRID!$H$45,
ROUNDUP(INDEX(GRID!$B$4:$U$15,MATCH(M$7,GRID!$A$4:$A$15,0),MATCH(1,($U$2=GRID!$B$1:$U$1)*(КАЛЕНДАРЬ!AN26=GRID!$B$3:$U$3),0))*GRID!$H$45*(1-GRID!$H$46),0))</f>
        <v>58680</v>
      </c>
      <c r="N420" s="5">
        <f t="array" ref="N420">IF($I$2="Длительное проживание от 10 ночей ",
INDEX(GRID!$B$18:$U$29,MATCH(M$7,GRID!$A$18:$A$29,0),MATCH(1,($U$2=GRID!$B$1:$U$1)*(КАЛЕНДАРЬ!AN26=GRID!$B$3:$U$3),0))*GRID!$H$45,
ROUNDUP(INDEX(GRID!$B$18:$U$29,MATCH(M$7,GRID!$A$18:$A$29,0),MATCH(1,($U$2=GRID!$B$1:$U$1)*(КАЛЕНДАРЬ!AN26=GRID!$B$3:$U$3),0))*GRID!$H$45*(1-GRID!$H$46),0))</f>
        <v>63180</v>
      </c>
      <c r="O420" s="5" cm="1">
        <f t="array" ref="O420">IF($I$2="Длительное проживание от 10 ночей ",
INDEX(GRID!$B$4:$U$15,MATCH(O$7,GRID!$A$4:$A$15,0),MATCH(1,($U$2=GRID!$B$1:$U$1)*(КАЛЕНДАРЬ!AN26=GRID!$B$3:$U$3),0))*GRID!$H$45,
ROUNDUP(INDEX(GRID!$B$4:$U$15,MATCH(O$7,GRID!$A$4:$A$15,0),MATCH(1,($U$2=GRID!$B$1:$U$1)*(КАЛЕНДАРЬ!AN26=GRID!$B$3:$U$3),0))*GRID!$H$45*(1-GRID!$H$46),0))</f>
        <v>88200</v>
      </c>
      <c r="P420" s="5">
        <f t="array" ref="P420">IF($I$2="Длительное проживание от 10 ночей ",
INDEX(GRID!$B$4:$U$15,MATCH(P$7,GRID!$A$4:$A$15,0),MATCH(1,($U$2=GRID!$B$1:$U$1)*(КАЛЕНДАРЬ!AN26=GRID!$B$3:$U$3),0))*GRID!$H$45,
ROUNDUP(INDEX(GRID!$B$4:$U$15,MATCH(P$7,GRID!$A$4:$A$15,0),MATCH(1,($U$2=GRID!$B$1:$U$1)*(КАЛЕНДАРЬ!AN26=GRID!$B$3:$U$3),0))*GRID!$H$45*(1-GRID!$H$46),0))</f>
        <v>125730</v>
      </c>
      <c r="Q420" s="5">
        <f t="array" ref="Q420">IF($I$2="Длительное проживание от 10 ночей ",
INDEX(GRID!$B$4:$U$15,MATCH(Q$7,GRID!$A$4:$A$15,0),MATCH(1,($U$2=GRID!$B$1:$U$1)*(КАЛЕНДАРЬ!AN26=GRID!$B$3:$U$3),0))*GRID!$H$45,
ROUNDUP(INDEX(GRID!$B$4:$U$15,MATCH(Q$7,GRID!$A$4:$A$15,0),MATCH(1,($U$2=GRID!$B$1:$U$1)*(КАЛЕНДАРЬ!AN26=GRID!$B$3:$U$3),0))*GRID!$H$45*(1-GRID!$H$46),0))</f>
        <v>147960</v>
      </c>
      <c r="R420" s="50" t="s">
        <v>105</v>
      </c>
      <c r="S420" s="50" t="s">
        <v>105</v>
      </c>
      <c r="T420" s="50" t="s">
        <v>105</v>
      </c>
    </row>
    <row r="421" spans="1:20">
      <c r="A421" s="56" t="s">
        <v>17</v>
      </c>
      <c r="B421" s="57">
        <v>24</v>
      </c>
      <c r="C421" s="5">
        <f t="array" ref="C421">IF($I$2="Длительное проживание от 10 ночей ",
INDEX(GRID!$B$4:$U$15,MATCH(C$7,GRID!$A$4:$A$15,0),MATCH(1,($U$2=GRID!$B$1:$U$1)*(КАЛЕНДАРЬ!AN27=GRID!$B$3:$U$3),0))*GRID!$H$45,
ROUNDUP(INDEX(GRID!$B$4:$U$15,MATCH(C$7,GRID!$A$4:$A$15,0),MATCH(1,($U$2=GRID!$B$1:$U$1)*(КАЛЕНДАРЬ!AN27=GRID!$B$3:$U$3),0))*GRID!$H$45*(1-GRID!$H$46),0))</f>
        <v>22500</v>
      </c>
      <c r="D421" s="5">
        <f t="array" ref="D421">IF($I$2="Длительное проживание от 10 ночей ",
INDEX(GRID!$B$18:$U$29,MATCH(C$7,GRID!$A$18:$A$29,0),MATCH(1,($U$2=GRID!$B$1:$U$1)*(КАЛЕНДАРЬ!AN27=GRID!$B$3:$U$3),0))*GRID!$H$45,
ROUNDUP(INDEX(GRID!$B$18:$U$29,MATCH(C$7,GRID!$A$18:$A$29,0),MATCH(1,($U$2=GRID!$B$1:$U$1)*(КАЛЕНДАРЬ!AN27=GRID!$B$3:$U$3),0))*GRID!$H$45*(1-GRID!$H$46),0))</f>
        <v>27000</v>
      </c>
      <c r="E421" s="5">
        <f t="array" ref="E421">IF($I$2="Длительное проживание от 10 ночей ",
INDEX(GRID!$B$4:$U$15,MATCH(E$7,GRID!$A$4:$A$15,0),MATCH(1,($U$2=GRID!$B$1:$U$1)*(КАЛЕНДАРЬ!AN27=GRID!$B$3:$U$3),0))*GRID!$H$45,
ROUNDUP(INDEX(GRID!$B$4:$U$15,MATCH(E$7,GRID!$A$4:$A$15,0),MATCH(1,($U$2=GRID!$B$1:$U$1)*(КАЛЕНДАРЬ!AN27=GRID!$B$3:$U$3),0))*GRID!$H$45*(1-GRID!$H$46),0))</f>
        <v>27000</v>
      </c>
      <c r="F421" s="5">
        <f t="array" ref="F421">IF($I$2="Длительное проживание от 10 ночей ",
INDEX(GRID!$B$18:$U$29,MATCH(E$7,GRID!$A$18:$A$29,0),MATCH(1,($U$2=GRID!$B$1:$U$1)*(КАЛЕНДАРЬ!AN27=GRID!$B$3:$U$3),0))*GRID!$H$45,
ROUNDUP(INDEX(GRID!$B$18:$U$29,MATCH(E$7,GRID!$A$18:$A$29,0),MATCH(1,($U$2=GRID!$B$1:$U$1)*(КАЛЕНДАРЬ!AN27=GRID!$B$3:$U$3),0))*GRID!$H$45*(1-GRID!$H$46),0))</f>
        <v>31500</v>
      </c>
      <c r="G421" s="5" cm="1">
        <f t="array" ref="G421">IF($I$2="Длительное проживание от 10 ночей ",
INDEX(GRID!$B$4:$U$15,MATCH(G$7,GRID!$A$4:$A$15,0),MATCH(1,($U$2=GRID!$B$1:$U$1)*(КАЛЕНДАРЬ!AN27=GRID!$B$3:$U$3),0))*GRID!$H$45,
ROUNDUP(INDEX(GRID!$B$4:$U$15,MATCH(G$7,GRID!$A$4:$A$15,0),MATCH(1,($U$2=GRID!$B$1:$U$1)*(КАЛЕНДАРЬ!AN27=GRID!$B$3:$U$3),0))*GRID!$H$45*(1-GRID!$H$46),0))</f>
        <v>32130</v>
      </c>
      <c r="H421" s="5" cm="1">
        <f t="array" ref="H421">IF($I$2="Длительное проживание от 10 ночей ",
INDEX(GRID!$B$18:$U$29,MATCH(G$7,GRID!$A$18:$A$29,0),MATCH(1,($U$2=GRID!$B$1:$U$1)*(КАЛЕНДАРЬ!AN27=GRID!$B$3:$U$3),0))*GRID!$H$45,
ROUNDUP(INDEX(GRID!$B$18:$U$29,MATCH(G$7,GRID!$A$18:$A$29,0),MATCH(1,($U$2=GRID!$B$1:$U$1)*(КАЛЕНДАРЬ!AN27=GRID!$B$3:$U$3),0))*GRID!$H$45*(1-GRID!$H$46),0))</f>
        <v>36630</v>
      </c>
      <c r="I421" s="5">
        <f t="array" ref="I421">IF($I$2="Длительное проживание от 10 ночей ",
INDEX(GRID!$B$4:$U$15,MATCH(I$7,GRID!$A$4:$A$15,0),MATCH(1,($U$2=GRID!$B$1:$U$1)*(КАЛЕНДАРЬ!AN27=GRID!$B$3:$U$3),0))*GRID!$H$45,
ROUNDUP(INDEX(GRID!$B$4:$U$15,MATCH(I$7,GRID!$A$4:$A$15,0),MATCH(1,($U$2=GRID!$B$1:$U$1)*(КАЛЕНДАРЬ!AN27=GRID!$B$3:$U$3),0))*GRID!$H$45*(1-GRID!$H$46),0))</f>
        <v>35730</v>
      </c>
      <c r="J421" s="5">
        <f t="array" ref="J421">IF($I$2="Длительное проживание от 10 ночей ",
INDEX(GRID!$B$18:$U$29,MATCH(I$7,GRID!$A$18:$A$29,0),MATCH(1,($U$2=GRID!$B$1:$U$1)*(КАЛЕНДАРЬ!AN27=GRID!$B$3:$U$3),0))*GRID!$H$45,
ROUNDUP(INDEX(GRID!$B$18:$U$29,MATCH(I$7,GRID!$A$18:$A$29,0),MATCH(1,($U$2=GRID!$B$1:$U$1)*(КАЛЕНДАРЬ!AN27=GRID!$B$3:$U$3),0))*GRID!$H$45*(1-GRID!$H$46),0))</f>
        <v>40230</v>
      </c>
      <c r="K421" s="5" cm="1">
        <f t="array" ref="K421">IF($I$2="Длительное проживание от 10 ночей ",
INDEX(GRID!$B$4:$U$15,MATCH(K$7,GRID!$A$4:$A$15,0),MATCH(1,($U$2=GRID!$B$1:$U$1)*(КАЛЕНДАРЬ!AN27=GRID!$B$3:$U$3),0))*GRID!$H$45,
ROUNDUP(INDEX(GRID!$B$4:$U$15,MATCH(K$7,GRID!$A$4:$A$15,0),MATCH(1,($U$2=GRID!$B$1:$U$1)*(КАЛЕНДАРЬ!AN27=GRID!$B$3:$U$3),0))*GRID!$H$45*(1-GRID!$H$46),0))</f>
        <v>40500</v>
      </c>
      <c r="L421" s="5" cm="1">
        <f t="array" ref="L421">IF($I$2="Длительное проживание от 10 ночей ",
INDEX(GRID!$B$18:$U$29,MATCH(K$7,GRID!$A$18:$A$29,0),MATCH(1,($U$2=GRID!$B$1:$U$1)*(КАЛЕНДАРЬ!AN27=GRID!$B$3:$U$3),0))*GRID!$H$45,
ROUNDUP(INDEX(GRID!$B$18:$U$29,MATCH(K$7,GRID!$A$18:$A$29,0),MATCH(1,($U$2=GRID!$B$1:$U$1)*(КАЛЕНДАРЬ!AN27=GRID!$B$3:$U$3),0))*GRID!$H$45*(1-GRID!$H$46),0))</f>
        <v>45000</v>
      </c>
      <c r="M421" s="5">
        <f t="array" ref="M421">IF($I$2="Длительное проживание от 10 ночей ",
INDEX(GRID!$B$4:$U$15,MATCH(M$7,GRID!$A$4:$A$15,0),MATCH(1,($U$2=GRID!$B$1:$U$1)*(КАЛЕНДАРЬ!AN27=GRID!$B$3:$U$3),0))*GRID!$H$45,
ROUNDUP(INDEX(GRID!$B$4:$U$15,MATCH(M$7,GRID!$A$4:$A$15,0),MATCH(1,($U$2=GRID!$B$1:$U$1)*(КАЛЕНДАРЬ!AN27=GRID!$B$3:$U$3),0))*GRID!$H$45*(1-GRID!$H$46),0))</f>
        <v>58680</v>
      </c>
      <c r="N421" s="5">
        <f t="array" ref="N421">IF($I$2="Длительное проживание от 10 ночей ",
INDEX(GRID!$B$18:$U$29,MATCH(M$7,GRID!$A$18:$A$29,0),MATCH(1,($U$2=GRID!$B$1:$U$1)*(КАЛЕНДАРЬ!AN27=GRID!$B$3:$U$3),0))*GRID!$H$45,
ROUNDUP(INDEX(GRID!$B$18:$U$29,MATCH(M$7,GRID!$A$18:$A$29,0),MATCH(1,($U$2=GRID!$B$1:$U$1)*(КАЛЕНДАРЬ!AN27=GRID!$B$3:$U$3),0))*GRID!$H$45*(1-GRID!$H$46),0))</f>
        <v>63180</v>
      </c>
      <c r="O421" s="5" cm="1">
        <f t="array" ref="O421">IF($I$2="Длительное проживание от 10 ночей ",
INDEX(GRID!$B$4:$U$15,MATCH(O$7,GRID!$A$4:$A$15,0),MATCH(1,($U$2=GRID!$B$1:$U$1)*(КАЛЕНДАРЬ!AN27=GRID!$B$3:$U$3),0))*GRID!$H$45,
ROUNDUP(INDEX(GRID!$B$4:$U$15,MATCH(O$7,GRID!$A$4:$A$15,0),MATCH(1,($U$2=GRID!$B$1:$U$1)*(КАЛЕНДАРЬ!AN27=GRID!$B$3:$U$3),0))*GRID!$H$45*(1-GRID!$H$46),0))</f>
        <v>88200</v>
      </c>
      <c r="P421" s="5">
        <f t="array" ref="P421">IF($I$2="Длительное проживание от 10 ночей ",
INDEX(GRID!$B$4:$U$15,MATCH(P$7,GRID!$A$4:$A$15,0),MATCH(1,($U$2=GRID!$B$1:$U$1)*(КАЛЕНДАРЬ!AN27=GRID!$B$3:$U$3),0))*GRID!$H$45,
ROUNDUP(INDEX(GRID!$B$4:$U$15,MATCH(P$7,GRID!$A$4:$A$15,0),MATCH(1,($U$2=GRID!$B$1:$U$1)*(КАЛЕНДАРЬ!AN27=GRID!$B$3:$U$3),0))*GRID!$H$45*(1-GRID!$H$46),0))</f>
        <v>125730</v>
      </c>
      <c r="Q421" s="5">
        <f t="array" ref="Q421">IF($I$2="Длительное проживание от 10 ночей ",
INDEX(GRID!$B$4:$U$15,MATCH(Q$7,GRID!$A$4:$A$15,0),MATCH(1,($U$2=GRID!$B$1:$U$1)*(КАЛЕНДАРЬ!AN27=GRID!$B$3:$U$3),0))*GRID!$H$45,
ROUNDUP(INDEX(GRID!$B$4:$U$15,MATCH(Q$7,GRID!$A$4:$A$15,0),MATCH(1,($U$2=GRID!$B$1:$U$1)*(КАЛЕНДАРЬ!AN27=GRID!$B$3:$U$3),0))*GRID!$H$45*(1-GRID!$H$46),0))</f>
        <v>147960</v>
      </c>
      <c r="R421" s="50" t="s">
        <v>105</v>
      </c>
      <c r="S421" s="50" t="s">
        <v>105</v>
      </c>
      <c r="T421" s="50" t="s">
        <v>105</v>
      </c>
    </row>
    <row r="422" spans="1:20">
      <c r="A422" s="56" t="s">
        <v>11</v>
      </c>
      <c r="B422" s="57">
        <v>25</v>
      </c>
      <c r="C422" s="5">
        <f t="array" ref="C422">IF($I$2="Длительное проживание от 10 ночей ",
INDEX(GRID!$B$4:$U$15,MATCH(C$7,GRID!$A$4:$A$15,0),MATCH(1,($U$2=GRID!$B$1:$U$1)*(КАЛЕНДАРЬ!AN28=GRID!$B$3:$U$3),0))*GRID!$H$45,
ROUNDUP(INDEX(GRID!$B$4:$U$15,MATCH(C$7,GRID!$A$4:$A$15,0),MATCH(1,($U$2=GRID!$B$1:$U$1)*(КАЛЕНДАРЬ!AN28=GRID!$B$3:$U$3),0))*GRID!$H$45*(1-GRID!$H$46),0))</f>
        <v>20250</v>
      </c>
      <c r="D422" s="5">
        <f t="array" ref="D422">IF($I$2="Длительное проживание от 10 ночей ",
INDEX(GRID!$B$18:$U$29,MATCH(C$7,GRID!$A$18:$A$29,0),MATCH(1,($U$2=GRID!$B$1:$U$1)*(КАЛЕНДАРЬ!AN28=GRID!$B$3:$U$3),0))*GRID!$H$45,
ROUNDUP(INDEX(GRID!$B$18:$U$29,MATCH(C$7,GRID!$A$18:$A$29,0),MATCH(1,($U$2=GRID!$B$1:$U$1)*(КАЛЕНДАРЬ!AN28=GRID!$B$3:$U$3),0))*GRID!$H$45*(1-GRID!$H$46),0))</f>
        <v>24750</v>
      </c>
      <c r="E422" s="5">
        <f t="array" ref="E422">IF($I$2="Длительное проживание от 10 ночей ",
INDEX(GRID!$B$4:$U$15,MATCH(E$7,GRID!$A$4:$A$15,0),MATCH(1,($U$2=GRID!$B$1:$U$1)*(КАЛЕНДАРЬ!AN28=GRID!$B$3:$U$3),0))*GRID!$H$45,
ROUNDUP(INDEX(GRID!$B$4:$U$15,MATCH(E$7,GRID!$A$4:$A$15,0),MATCH(1,($U$2=GRID!$B$1:$U$1)*(КАЛЕНДАРЬ!AN28=GRID!$B$3:$U$3),0))*GRID!$H$45*(1-GRID!$H$46),0))</f>
        <v>24480</v>
      </c>
      <c r="F422" s="5">
        <f t="array" ref="F422">IF($I$2="Длительное проживание от 10 ночей ",
INDEX(GRID!$B$18:$U$29,MATCH(E$7,GRID!$A$18:$A$29,0),MATCH(1,($U$2=GRID!$B$1:$U$1)*(КАЛЕНДАРЬ!AN28=GRID!$B$3:$U$3),0))*GRID!$H$45,
ROUNDUP(INDEX(GRID!$B$18:$U$29,MATCH(E$7,GRID!$A$18:$A$29,0),MATCH(1,($U$2=GRID!$B$1:$U$1)*(КАЛЕНДАРЬ!AN28=GRID!$B$3:$U$3),0))*GRID!$H$45*(1-GRID!$H$46),0))</f>
        <v>28980</v>
      </c>
      <c r="G422" s="5" cm="1">
        <f t="array" ref="G422">IF($I$2="Длительное проживание от 10 ночей ",
INDEX(GRID!$B$4:$U$15,MATCH(G$7,GRID!$A$4:$A$15,0),MATCH(1,($U$2=GRID!$B$1:$U$1)*(КАЛЕНДАРЬ!AN28=GRID!$B$3:$U$3),0))*GRID!$H$45,
ROUNDUP(INDEX(GRID!$B$4:$U$15,MATCH(G$7,GRID!$A$4:$A$15,0),MATCH(1,($U$2=GRID!$B$1:$U$1)*(КАЛЕНДАРЬ!AN28=GRID!$B$3:$U$3),0))*GRID!$H$45*(1-GRID!$H$46),0))</f>
        <v>29430</v>
      </c>
      <c r="H422" s="5" cm="1">
        <f t="array" ref="H422">IF($I$2="Длительное проживание от 10 ночей ",
INDEX(GRID!$B$18:$U$29,MATCH(G$7,GRID!$A$18:$A$29,0),MATCH(1,($U$2=GRID!$B$1:$U$1)*(КАЛЕНДАРЬ!AN28=GRID!$B$3:$U$3),0))*GRID!$H$45,
ROUNDUP(INDEX(GRID!$B$18:$U$29,MATCH(G$7,GRID!$A$18:$A$29,0),MATCH(1,($U$2=GRID!$B$1:$U$1)*(КАЛЕНДАРЬ!AN28=GRID!$B$3:$U$3),0))*GRID!$H$45*(1-GRID!$H$46),0))</f>
        <v>33930</v>
      </c>
      <c r="I422" s="5">
        <f t="array" ref="I422">IF($I$2="Длительное проживание от 10 ночей ",
INDEX(GRID!$B$4:$U$15,MATCH(I$7,GRID!$A$4:$A$15,0),MATCH(1,($U$2=GRID!$B$1:$U$1)*(КАЛЕНДАРЬ!AN28=GRID!$B$3:$U$3),0))*GRID!$H$45,
ROUNDUP(INDEX(GRID!$B$4:$U$15,MATCH(I$7,GRID!$A$4:$A$15,0),MATCH(1,($U$2=GRID!$B$1:$U$1)*(КАЛЕНДАРЬ!AN28=GRID!$B$3:$U$3),0))*GRID!$H$45*(1-GRID!$H$46),0))</f>
        <v>32580</v>
      </c>
      <c r="J422" s="5">
        <f t="array" ref="J422">IF($I$2="Длительное проживание от 10 ночей ",
INDEX(GRID!$B$18:$U$29,MATCH(I$7,GRID!$A$18:$A$29,0),MATCH(1,($U$2=GRID!$B$1:$U$1)*(КАЛЕНДАРЬ!AN28=GRID!$B$3:$U$3),0))*GRID!$H$45,
ROUNDUP(INDEX(GRID!$B$18:$U$29,MATCH(I$7,GRID!$A$18:$A$29,0),MATCH(1,($U$2=GRID!$B$1:$U$1)*(КАЛЕНДАРЬ!AN28=GRID!$B$3:$U$3),0))*GRID!$H$45*(1-GRID!$H$46),0))</f>
        <v>37080</v>
      </c>
      <c r="K422" s="5" cm="1">
        <f t="array" ref="K422">IF($I$2="Длительное проживание от 10 ночей ",
INDEX(GRID!$B$4:$U$15,MATCH(K$7,GRID!$A$4:$A$15,0),MATCH(1,($U$2=GRID!$B$1:$U$1)*(КАЛЕНДАРЬ!AN28=GRID!$B$3:$U$3),0))*GRID!$H$45,
ROUNDUP(INDEX(GRID!$B$4:$U$15,MATCH(K$7,GRID!$A$4:$A$15,0),MATCH(1,($U$2=GRID!$B$1:$U$1)*(КАЛЕНДАРЬ!AN28=GRID!$B$3:$U$3),0))*GRID!$H$45*(1-GRID!$H$46),0))</f>
        <v>37080</v>
      </c>
      <c r="L422" s="5" cm="1">
        <f t="array" ref="L422">IF($I$2="Длительное проживание от 10 ночей ",
INDEX(GRID!$B$18:$U$29,MATCH(K$7,GRID!$A$18:$A$29,0),MATCH(1,($U$2=GRID!$B$1:$U$1)*(КАЛЕНДАРЬ!AN28=GRID!$B$3:$U$3),0))*GRID!$H$45,
ROUNDUP(INDEX(GRID!$B$18:$U$29,MATCH(K$7,GRID!$A$18:$A$29,0),MATCH(1,($U$2=GRID!$B$1:$U$1)*(КАЛЕНДАРЬ!AN28=GRID!$B$3:$U$3),0))*GRID!$H$45*(1-GRID!$H$46),0))</f>
        <v>41580</v>
      </c>
      <c r="M422" s="5">
        <f t="array" ref="M422">IF($I$2="Длительное проживание от 10 ночей ",
INDEX(GRID!$B$4:$U$15,MATCH(M$7,GRID!$A$4:$A$15,0),MATCH(1,($U$2=GRID!$B$1:$U$1)*(КАЛЕНДАРЬ!AN28=GRID!$B$3:$U$3),0))*GRID!$H$45,
ROUNDUP(INDEX(GRID!$B$4:$U$15,MATCH(M$7,GRID!$A$4:$A$15,0),MATCH(1,($U$2=GRID!$B$1:$U$1)*(КАЛЕНДАРЬ!AN28=GRID!$B$3:$U$3),0))*GRID!$H$45*(1-GRID!$H$46),0))</f>
        <v>55080</v>
      </c>
      <c r="N422" s="5">
        <f t="array" ref="N422">IF($I$2="Длительное проживание от 10 ночей ",
INDEX(GRID!$B$18:$U$29,MATCH(M$7,GRID!$A$18:$A$29,0),MATCH(1,($U$2=GRID!$B$1:$U$1)*(КАЛЕНДАРЬ!AN28=GRID!$B$3:$U$3),0))*GRID!$H$45,
ROUNDUP(INDEX(GRID!$B$18:$U$29,MATCH(M$7,GRID!$A$18:$A$29,0),MATCH(1,($U$2=GRID!$B$1:$U$1)*(КАЛЕНДАРЬ!AN28=GRID!$B$3:$U$3),0))*GRID!$H$45*(1-GRID!$H$46),0))</f>
        <v>59580</v>
      </c>
      <c r="O422" s="5" cm="1">
        <f t="array" ref="O422">IF($I$2="Длительное проживание от 10 ночей ",
INDEX(GRID!$B$4:$U$15,MATCH(O$7,GRID!$A$4:$A$15,0),MATCH(1,($U$2=GRID!$B$1:$U$1)*(КАЛЕНДАРЬ!AN28=GRID!$B$3:$U$3),0))*GRID!$H$45,
ROUNDUP(INDEX(GRID!$B$4:$U$15,MATCH(O$7,GRID!$A$4:$A$15,0),MATCH(1,($U$2=GRID!$B$1:$U$1)*(КАЛЕНДАРЬ!AN28=GRID!$B$3:$U$3),0))*GRID!$H$45*(1-GRID!$H$46),0))</f>
        <v>83880</v>
      </c>
      <c r="P422" s="5">
        <f t="array" ref="P422">IF($I$2="Длительное проживание от 10 ночей ",
INDEX(GRID!$B$4:$U$15,MATCH(P$7,GRID!$A$4:$A$15,0),MATCH(1,($U$2=GRID!$B$1:$U$1)*(КАЛЕНДАРЬ!AN28=GRID!$B$3:$U$3),0))*GRID!$H$45,
ROUNDUP(INDEX(GRID!$B$4:$U$15,MATCH(P$7,GRID!$A$4:$A$15,0),MATCH(1,($U$2=GRID!$B$1:$U$1)*(КАЛЕНДАРЬ!AN28=GRID!$B$3:$U$3),0))*GRID!$H$45*(1-GRID!$H$46),0))</f>
        <v>120960</v>
      </c>
      <c r="Q422" s="5">
        <f t="array" ref="Q422">IF($I$2="Длительное проживание от 10 ночей ",
INDEX(GRID!$B$4:$U$15,MATCH(Q$7,GRID!$A$4:$A$15,0),MATCH(1,($U$2=GRID!$B$1:$U$1)*(КАЛЕНДАРЬ!AN28=GRID!$B$3:$U$3),0))*GRID!$H$45,
ROUNDUP(INDEX(GRID!$B$4:$U$15,MATCH(Q$7,GRID!$A$4:$A$15,0),MATCH(1,($U$2=GRID!$B$1:$U$1)*(КАЛЕНДАРЬ!AN28=GRID!$B$3:$U$3),0))*GRID!$H$45*(1-GRID!$H$46),0))</f>
        <v>142560</v>
      </c>
      <c r="R422" s="50" t="s">
        <v>105</v>
      </c>
      <c r="S422" s="50" t="s">
        <v>105</v>
      </c>
      <c r="T422" s="50" t="s">
        <v>105</v>
      </c>
    </row>
    <row r="423" spans="1:20">
      <c r="A423" s="56" t="s">
        <v>12</v>
      </c>
      <c r="B423" s="57">
        <v>26</v>
      </c>
      <c r="C423" s="5">
        <f t="array" ref="C423">IF($I$2="Длительное проживание от 10 ночей ",
INDEX(GRID!$B$4:$U$15,MATCH(C$7,GRID!$A$4:$A$15,0),MATCH(1,($U$2=GRID!$B$1:$U$1)*(КАЛЕНДАРЬ!AN29=GRID!$B$3:$U$3),0))*GRID!$H$45,
ROUNDUP(INDEX(GRID!$B$4:$U$15,MATCH(C$7,GRID!$A$4:$A$15,0),MATCH(1,($U$2=GRID!$B$1:$U$1)*(КАЛЕНДАРЬ!AN29=GRID!$B$3:$U$3),0))*GRID!$H$45*(1-GRID!$H$46),0))</f>
        <v>20250</v>
      </c>
      <c r="D423" s="5">
        <f t="array" ref="D423">IF($I$2="Длительное проживание от 10 ночей ",
INDEX(GRID!$B$18:$U$29,MATCH(C$7,GRID!$A$18:$A$29,0),MATCH(1,($U$2=GRID!$B$1:$U$1)*(КАЛЕНДАРЬ!AN29=GRID!$B$3:$U$3),0))*GRID!$H$45,
ROUNDUP(INDEX(GRID!$B$18:$U$29,MATCH(C$7,GRID!$A$18:$A$29,0),MATCH(1,($U$2=GRID!$B$1:$U$1)*(КАЛЕНДАРЬ!AN29=GRID!$B$3:$U$3),0))*GRID!$H$45*(1-GRID!$H$46),0))</f>
        <v>24750</v>
      </c>
      <c r="E423" s="5">
        <f t="array" ref="E423">IF($I$2="Длительное проживание от 10 ночей ",
INDEX(GRID!$B$4:$U$15,MATCH(E$7,GRID!$A$4:$A$15,0),MATCH(1,($U$2=GRID!$B$1:$U$1)*(КАЛЕНДАРЬ!AN29=GRID!$B$3:$U$3),0))*GRID!$H$45,
ROUNDUP(INDEX(GRID!$B$4:$U$15,MATCH(E$7,GRID!$A$4:$A$15,0),MATCH(1,($U$2=GRID!$B$1:$U$1)*(КАЛЕНДАРЬ!AN29=GRID!$B$3:$U$3),0))*GRID!$H$45*(1-GRID!$H$46),0))</f>
        <v>24480</v>
      </c>
      <c r="F423" s="5">
        <f t="array" ref="F423">IF($I$2="Длительное проживание от 10 ночей ",
INDEX(GRID!$B$18:$U$29,MATCH(E$7,GRID!$A$18:$A$29,0),MATCH(1,($U$2=GRID!$B$1:$U$1)*(КАЛЕНДАРЬ!AN29=GRID!$B$3:$U$3),0))*GRID!$H$45,
ROUNDUP(INDEX(GRID!$B$18:$U$29,MATCH(E$7,GRID!$A$18:$A$29,0),MATCH(1,($U$2=GRID!$B$1:$U$1)*(КАЛЕНДАРЬ!AN29=GRID!$B$3:$U$3),0))*GRID!$H$45*(1-GRID!$H$46),0))</f>
        <v>28980</v>
      </c>
      <c r="G423" s="5" cm="1">
        <f t="array" ref="G423">IF($I$2="Длительное проживание от 10 ночей ",
INDEX(GRID!$B$4:$U$15,MATCH(G$7,GRID!$A$4:$A$15,0),MATCH(1,($U$2=GRID!$B$1:$U$1)*(КАЛЕНДАРЬ!AN29=GRID!$B$3:$U$3),0))*GRID!$H$45,
ROUNDUP(INDEX(GRID!$B$4:$U$15,MATCH(G$7,GRID!$A$4:$A$15,0),MATCH(1,($U$2=GRID!$B$1:$U$1)*(КАЛЕНДАРЬ!AN29=GRID!$B$3:$U$3),0))*GRID!$H$45*(1-GRID!$H$46),0))</f>
        <v>29430</v>
      </c>
      <c r="H423" s="5" cm="1">
        <f t="array" ref="H423">IF($I$2="Длительное проживание от 10 ночей ",
INDEX(GRID!$B$18:$U$29,MATCH(G$7,GRID!$A$18:$A$29,0),MATCH(1,($U$2=GRID!$B$1:$U$1)*(КАЛЕНДАРЬ!AN29=GRID!$B$3:$U$3),0))*GRID!$H$45,
ROUNDUP(INDEX(GRID!$B$18:$U$29,MATCH(G$7,GRID!$A$18:$A$29,0),MATCH(1,($U$2=GRID!$B$1:$U$1)*(КАЛЕНДАРЬ!AN29=GRID!$B$3:$U$3),0))*GRID!$H$45*(1-GRID!$H$46),0))</f>
        <v>33930</v>
      </c>
      <c r="I423" s="5">
        <f t="array" ref="I423">IF($I$2="Длительное проживание от 10 ночей ",
INDEX(GRID!$B$4:$U$15,MATCH(I$7,GRID!$A$4:$A$15,0),MATCH(1,($U$2=GRID!$B$1:$U$1)*(КАЛЕНДАРЬ!AN29=GRID!$B$3:$U$3),0))*GRID!$H$45,
ROUNDUP(INDEX(GRID!$B$4:$U$15,MATCH(I$7,GRID!$A$4:$A$15,0),MATCH(1,($U$2=GRID!$B$1:$U$1)*(КАЛЕНДАРЬ!AN29=GRID!$B$3:$U$3),0))*GRID!$H$45*(1-GRID!$H$46),0))</f>
        <v>32580</v>
      </c>
      <c r="J423" s="5">
        <f t="array" ref="J423">IF($I$2="Длительное проживание от 10 ночей ",
INDEX(GRID!$B$18:$U$29,MATCH(I$7,GRID!$A$18:$A$29,0),MATCH(1,($U$2=GRID!$B$1:$U$1)*(КАЛЕНДАРЬ!AN29=GRID!$B$3:$U$3),0))*GRID!$H$45,
ROUNDUP(INDEX(GRID!$B$18:$U$29,MATCH(I$7,GRID!$A$18:$A$29,0),MATCH(1,($U$2=GRID!$B$1:$U$1)*(КАЛЕНДАРЬ!AN29=GRID!$B$3:$U$3),0))*GRID!$H$45*(1-GRID!$H$46),0))</f>
        <v>37080</v>
      </c>
      <c r="K423" s="5" cm="1">
        <f t="array" ref="K423">IF($I$2="Длительное проживание от 10 ночей ",
INDEX(GRID!$B$4:$U$15,MATCH(K$7,GRID!$A$4:$A$15,0),MATCH(1,($U$2=GRID!$B$1:$U$1)*(КАЛЕНДАРЬ!AN29=GRID!$B$3:$U$3),0))*GRID!$H$45,
ROUNDUP(INDEX(GRID!$B$4:$U$15,MATCH(K$7,GRID!$A$4:$A$15,0),MATCH(1,($U$2=GRID!$B$1:$U$1)*(КАЛЕНДАРЬ!AN29=GRID!$B$3:$U$3),0))*GRID!$H$45*(1-GRID!$H$46),0))</f>
        <v>37080</v>
      </c>
      <c r="L423" s="5" cm="1">
        <f t="array" ref="L423">IF($I$2="Длительное проживание от 10 ночей ",
INDEX(GRID!$B$18:$U$29,MATCH(K$7,GRID!$A$18:$A$29,0),MATCH(1,($U$2=GRID!$B$1:$U$1)*(КАЛЕНДАРЬ!AN29=GRID!$B$3:$U$3),0))*GRID!$H$45,
ROUNDUP(INDEX(GRID!$B$18:$U$29,MATCH(K$7,GRID!$A$18:$A$29,0),MATCH(1,($U$2=GRID!$B$1:$U$1)*(КАЛЕНДАРЬ!AN29=GRID!$B$3:$U$3),0))*GRID!$H$45*(1-GRID!$H$46),0))</f>
        <v>41580</v>
      </c>
      <c r="M423" s="5">
        <f t="array" ref="M423">IF($I$2="Длительное проживание от 10 ночей ",
INDEX(GRID!$B$4:$U$15,MATCH(M$7,GRID!$A$4:$A$15,0),MATCH(1,($U$2=GRID!$B$1:$U$1)*(КАЛЕНДАРЬ!AN29=GRID!$B$3:$U$3),0))*GRID!$H$45,
ROUNDUP(INDEX(GRID!$B$4:$U$15,MATCH(M$7,GRID!$A$4:$A$15,0),MATCH(1,($U$2=GRID!$B$1:$U$1)*(КАЛЕНДАРЬ!AN29=GRID!$B$3:$U$3),0))*GRID!$H$45*(1-GRID!$H$46),0))</f>
        <v>55080</v>
      </c>
      <c r="N423" s="5">
        <f t="array" ref="N423">IF($I$2="Длительное проживание от 10 ночей ",
INDEX(GRID!$B$18:$U$29,MATCH(M$7,GRID!$A$18:$A$29,0),MATCH(1,($U$2=GRID!$B$1:$U$1)*(КАЛЕНДАРЬ!AN29=GRID!$B$3:$U$3),0))*GRID!$H$45,
ROUNDUP(INDEX(GRID!$B$18:$U$29,MATCH(M$7,GRID!$A$18:$A$29,0),MATCH(1,($U$2=GRID!$B$1:$U$1)*(КАЛЕНДАРЬ!AN29=GRID!$B$3:$U$3),0))*GRID!$H$45*(1-GRID!$H$46),0))</f>
        <v>59580</v>
      </c>
      <c r="O423" s="5" cm="1">
        <f t="array" ref="O423">IF($I$2="Длительное проживание от 10 ночей ",
INDEX(GRID!$B$4:$U$15,MATCH(O$7,GRID!$A$4:$A$15,0),MATCH(1,($U$2=GRID!$B$1:$U$1)*(КАЛЕНДАРЬ!AN29=GRID!$B$3:$U$3),0))*GRID!$H$45,
ROUNDUP(INDEX(GRID!$B$4:$U$15,MATCH(O$7,GRID!$A$4:$A$15,0),MATCH(1,($U$2=GRID!$B$1:$U$1)*(КАЛЕНДАРЬ!AN29=GRID!$B$3:$U$3),0))*GRID!$H$45*(1-GRID!$H$46),0))</f>
        <v>83880</v>
      </c>
      <c r="P423" s="5">
        <f t="array" ref="P423">IF($I$2="Длительное проживание от 10 ночей ",
INDEX(GRID!$B$4:$U$15,MATCH(P$7,GRID!$A$4:$A$15,0),MATCH(1,($U$2=GRID!$B$1:$U$1)*(КАЛЕНДАРЬ!AN29=GRID!$B$3:$U$3),0))*GRID!$H$45,
ROUNDUP(INDEX(GRID!$B$4:$U$15,MATCH(P$7,GRID!$A$4:$A$15,0),MATCH(1,($U$2=GRID!$B$1:$U$1)*(КАЛЕНДАРЬ!AN29=GRID!$B$3:$U$3),0))*GRID!$H$45*(1-GRID!$H$46),0))</f>
        <v>120960</v>
      </c>
      <c r="Q423" s="5">
        <f t="array" ref="Q423">IF($I$2="Длительное проживание от 10 ночей ",
INDEX(GRID!$B$4:$U$15,MATCH(Q$7,GRID!$A$4:$A$15,0),MATCH(1,($U$2=GRID!$B$1:$U$1)*(КАЛЕНДАРЬ!AN29=GRID!$B$3:$U$3),0))*GRID!$H$45,
ROUNDUP(INDEX(GRID!$B$4:$U$15,MATCH(Q$7,GRID!$A$4:$A$15,0),MATCH(1,($U$2=GRID!$B$1:$U$1)*(КАЛЕНДАРЬ!AN29=GRID!$B$3:$U$3),0))*GRID!$H$45*(1-GRID!$H$46),0))</f>
        <v>142560</v>
      </c>
      <c r="R423" s="50" t="s">
        <v>105</v>
      </c>
      <c r="S423" s="50" t="s">
        <v>105</v>
      </c>
      <c r="T423" s="50" t="s">
        <v>105</v>
      </c>
    </row>
    <row r="424" spans="1:20">
      <c r="A424" s="56" t="s">
        <v>13</v>
      </c>
      <c r="B424" s="57">
        <v>27</v>
      </c>
      <c r="C424" s="5">
        <f t="array" ref="C424">IF($I$2="Длительное проживание от 10 ночей ",
INDEX(GRID!$B$4:$U$15,MATCH(C$7,GRID!$A$4:$A$15,0),MATCH(1,($U$2=GRID!$B$1:$U$1)*(КАЛЕНДАРЬ!AN30=GRID!$B$3:$U$3),0))*GRID!$H$45,
ROUNDUP(INDEX(GRID!$B$4:$U$15,MATCH(C$7,GRID!$A$4:$A$15,0),MATCH(1,($U$2=GRID!$B$1:$U$1)*(КАЛЕНДАРЬ!AN30=GRID!$B$3:$U$3),0))*GRID!$H$45*(1-GRID!$H$46),0))</f>
        <v>20250</v>
      </c>
      <c r="D424" s="5">
        <f t="array" ref="D424">IF($I$2="Длительное проживание от 10 ночей ",
INDEX(GRID!$B$18:$U$29,MATCH(C$7,GRID!$A$18:$A$29,0),MATCH(1,($U$2=GRID!$B$1:$U$1)*(КАЛЕНДАРЬ!AN30=GRID!$B$3:$U$3),0))*GRID!$H$45,
ROUNDUP(INDEX(GRID!$B$18:$U$29,MATCH(C$7,GRID!$A$18:$A$29,0),MATCH(1,($U$2=GRID!$B$1:$U$1)*(КАЛЕНДАРЬ!AN30=GRID!$B$3:$U$3),0))*GRID!$H$45*(1-GRID!$H$46),0))</f>
        <v>24750</v>
      </c>
      <c r="E424" s="5">
        <f t="array" ref="E424">IF($I$2="Длительное проживание от 10 ночей ",
INDEX(GRID!$B$4:$U$15,MATCH(E$7,GRID!$A$4:$A$15,0),MATCH(1,($U$2=GRID!$B$1:$U$1)*(КАЛЕНДАРЬ!AN30=GRID!$B$3:$U$3),0))*GRID!$H$45,
ROUNDUP(INDEX(GRID!$B$4:$U$15,MATCH(E$7,GRID!$A$4:$A$15,0),MATCH(1,($U$2=GRID!$B$1:$U$1)*(КАЛЕНДАРЬ!AN30=GRID!$B$3:$U$3),0))*GRID!$H$45*(1-GRID!$H$46),0))</f>
        <v>24480</v>
      </c>
      <c r="F424" s="5">
        <f t="array" ref="F424">IF($I$2="Длительное проживание от 10 ночей ",
INDEX(GRID!$B$18:$U$29,MATCH(E$7,GRID!$A$18:$A$29,0),MATCH(1,($U$2=GRID!$B$1:$U$1)*(КАЛЕНДАРЬ!AN30=GRID!$B$3:$U$3),0))*GRID!$H$45,
ROUNDUP(INDEX(GRID!$B$18:$U$29,MATCH(E$7,GRID!$A$18:$A$29,0),MATCH(1,($U$2=GRID!$B$1:$U$1)*(КАЛЕНДАРЬ!AN30=GRID!$B$3:$U$3),0))*GRID!$H$45*(1-GRID!$H$46),0))</f>
        <v>28980</v>
      </c>
      <c r="G424" s="5" cm="1">
        <f t="array" ref="G424">IF($I$2="Длительное проживание от 10 ночей ",
INDEX(GRID!$B$4:$U$15,MATCH(G$7,GRID!$A$4:$A$15,0),MATCH(1,($U$2=GRID!$B$1:$U$1)*(КАЛЕНДАРЬ!AN30=GRID!$B$3:$U$3),0))*GRID!$H$45,
ROUNDUP(INDEX(GRID!$B$4:$U$15,MATCH(G$7,GRID!$A$4:$A$15,0),MATCH(1,($U$2=GRID!$B$1:$U$1)*(КАЛЕНДАРЬ!AN30=GRID!$B$3:$U$3),0))*GRID!$H$45*(1-GRID!$H$46),0))</f>
        <v>29430</v>
      </c>
      <c r="H424" s="5" cm="1">
        <f t="array" ref="H424">IF($I$2="Длительное проживание от 10 ночей ",
INDEX(GRID!$B$18:$U$29,MATCH(G$7,GRID!$A$18:$A$29,0),MATCH(1,($U$2=GRID!$B$1:$U$1)*(КАЛЕНДАРЬ!AN30=GRID!$B$3:$U$3),0))*GRID!$H$45,
ROUNDUP(INDEX(GRID!$B$18:$U$29,MATCH(G$7,GRID!$A$18:$A$29,0),MATCH(1,($U$2=GRID!$B$1:$U$1)*(КАЛЕНДАРЬ!AN30=GRID!$B$3:$U$3),0))*GRID!$H$45*(1-GRID!$H$46),0))</f>
        <v>33930</v>
      </c>
      <c r="I424" s="5">
        <f t="array" ref="I424">IF($I$2="Длительное проживание от 10 ночей ",
INDEX(GRID!$B$4:$U$15,MATCH(I$7,GRID!$A$4:$A$15,0),MATCH(1,($U$2=GRID!$B$1:$U$1)*(КАЛЕНДАРЬ!AN30=GRID!$B$3:$U$3),0))*GRID!$H$45,
ROUNDUP(INDEX(GRID!$B$4:$U$15,MATCH(I$7,GRID!$A$4:$A$15,0),MATCH(1,($U$2=GRID!$B$1:$U$1)*(КАЛЕНДАРЬ!AN30=GRID!$B$3:$U$3),0))*GRID!$H$45*(1-GRID!$H$46),0))</f>
        <v>32580</v>
      </c>
      <c r="J424" s="5">
        <f t="array" ref="J424">IF($I$2="Длительное проживание от 10 ночей ",
INDEX(GRID!$B$18:$U$29,MATCH(I$7,GRID!$A$18:$A$29,0),MATCH(1,($U$2=GRID!$B$1:$U$1)*(КАЛЕНДАРЬ!AN30=GRID!$B$3:$U$3),0))*GRID!$H$45,
ROUNDUP(INDEX(GRID!$B$18:$U$29,MATCH(I$7,GRID!$A$18:$A$29,0),MATCH(1,($U$2=GRID!$B$1:$U$1)*(КАЛЕНДАРЬ!AN30=GRID!$B$3:$U$3),0))*GRID!$H$45*(1-GRID!$H$46),0))</f>
        <v>37080</v>
      </c>
      <c r="K424" s="5" cm="1">
        <f t="array" ref="K424">IF($I$2="Длительное проживание от 10 ночей ",
INDEX(GRID!$B$4:$U$15,MATCH(K$7,GRID!$A$4:$A$15,0),MATCH(1,($U$2=GRID!$B$1:$U$1)*(КАЛЕНДАРЬ!AN30=GRID!$B$3:$U$3),0))*GRID!$H$45,
ROUNDUP(INDEX(GRID!$B$4:$U$15,MATCH(K$7,GRID!$A$4:$A$15,0),MATCH(1,($U$2=GRID!$B$1:$U$1)*(КАЛЕНДАРЬ!AN30=GRID!$B$3:$U$3),0))*GRID!$H$45*(1-GRID!$H$46),0))</f>
        <v>37080</v>
      </c>
      <c r="L424" s="5" cm="1">
        <f t="array" ref="L424">IF($I$2="Длительное проживание от 10 ночей ",
INDEX(GRID!$B$18:$U$29,MATCH(K$7,GRID!$A$18:$A$29,0),MATCH(1,($U$2=GRID!$B$1:$U$1)*(КАЛЕНДАРЬ!AN30=GRID!$B$3:$U$3),0))*GRID!$H$45,
ROUNDUP(INDEX(GRID!$B$18:$U$29,MATCH(K$7,GRID!$A$18:$A$29,0),MATCH(1,($U$2=GRID!$B$1:$U$1)*(КАЛЕНДАРЬ!AN30=GRID!$B$3:$U$3),0))*GRID!$H$45*(1-GRID!$H$46),0))</f>
        <v>41580</v>
      </c>
      <c r="M424" s="5">
        <f t="array" ref="M424">IF($I$2="Длительное проживание от 10 ночей ",
INDEX(GRID!$B$4:$U$15,MATCH(M$7,GRID!$A$4:$A$15,0),MATCH(1,($U$2=GRID!$B$1:$U$1)*(КАЛЕНДАРЬ!AN30=GRID!$B$3:$U$3),0))*GRID!$H$45,
ROUNDUP(INDEX(GRID!$B$4:$U$15,MATCH(M$7,GRID!$A$4:$A$15,0),MATCH(1,($U$2=GRID!$B$1:$U$1)*(КАЛЕНДАРЬ!AN30=GRID!$B$3:$U$3),0))*GRID!$H$45*(1-GRID!$H$46),0))</f>
        <v>55080</v>
      </c>
      <c r="N424" s="5">
        <f t="array" ref="N424">IF($I$2="Длительное проживание от 10 ночей ",
INDEX(GRID!$B$18:$U$29,MATCH(M$7,GRID!$A$18:$A$29,0),MATCH(1,($U$2=GRID!$B$1:$U$1)*(КАЛЕНДАРЬ!AN30=GRID!$B$3:$U$3),0))*GRID!$H$45,
ROUNDUP(INDEX(GRID!$B$18:$U$29,MATCH(M$7,GRID!$A$18:$A$29,0),MATCH(1,($U$2=GRID!$B$1:$U$1)*(КАЛЕНДАРЬ!AN30=GRID!$B$3:$U$3),0))*GRID!$H$45*(1-GRID!$H$46),0))</f>
        <v>59580</v>
      </c>
      <c r="O424" s="5" cm="1">
        <f t="array" ref="O424">IF($I$2="Длительное проживание от 10 ночей ",
INDEX(GRID!$B$4:$U$15,MATCH(O$7,GRID!$A$4:$A$15,0),MATCH(1,($U$2=GRID!$B$1:$U$1)*(КАЛЕНДАРЬ!AN30=GRID!$B$3:$U$3),0))*GRID!$H$45,
ROUNDUP(INDEX(GRID!$B$4:$U$15,MATCH(O$7,GRID!$A$4:$A$15,0),MATCH(1,($U$2=GRID!$B$1:$U$1)*(КАЛЕНДАРЬ!AN30=GRID!$B$3:$U$3),0))*GRID!$H$45*(1-GRID!$H$46),0))</f>
        <v>83880</v>
      </c>
      <c r="P424" s="5">
        <f t="array" ref="P424">IF($I$2="Длительное проживание от 10 ночей ",
INDEX(GRID!$B$4:$U$15,MATCH(P$7,GRID!$A$4:$A$15,0),MATCH(1,($U$2=GRID!$B$1:$U$1)*(КАЛЕНДАРЬ!AN30=GRID!$B$3:$U$3),0))*GRID!$H$45,
ROUNDUP(INDEX(GRID!$B$4:$U$15,MATCH(P$7,GRID!$A$4:$A$15,0),MATCH(1,($U$2=GRID!$B$1:$U$1)*(КАЛЕНДАРЬ!AN30=GRID!$B$3:$U$3),0))*GRID!$H$45*(1-GRID!$H$46),0))</f>
        <v>120960</v>
      </c>
      <c r="Q424" s="5">
        <f t="array" ref="Q424">IF($I$2="Длительное проживание от 10 ночей ",
INDEX(GRID!$B$4:$U$15,MATCH(Q$7,GRID!$A$4:$A$15,0),MATCH(1,($U$2=GRID!$B$1:$U$1)*(КАЛЕНДАРЬ!AN30=GRID!$B$3:$U$3),0))*GRID!$H$45,
ROUNDUP(INDEX(GRID!$B$4:$U$15,MATCH(Q$7,GRID!$A$4:$A$15,0),MATCH(1,($U$2=GRID!$B$1:$U$1)*(КАЛЕНДАРЬ!AN30=GRID!$B$3:$U$3),0))*GRID!$H$45*(1-GRID!$H$46),0))</f>
        <v>142560</v>
      </c>
      <c r="R424" s="50" t="s">
        <v>105</v>
      </c>
      <c r="S424" s="50" t="s">
        <v>105</v>
      </c>
      <c r="T424" s="50" t="s">
        <v>105</v>
      </c>
    </row>
    <row r="425" spans="1:20">
      <c r="A425" s="56" t="s">
        <v>14</v>
      </c>
      <c r="B425" s="57">
        <v>28</v>
      </c>
      <c r="C425" s="5">
        <f t="array" ref="C425">IF($I$2="Длительное проживание от 10 ночей ",
INDEX(GRID!$B$4:$U$15,MATCH(C$7,GRID!$A$4:$A$15,0),MATCH(1,($U$2=GRID!$B$1:$U$1)*(КАЛЕНДАРЬ!AN31=GRID!$B$3:$U$3),0))*GRID!$H$45,
ROUNDUP(INDEX(GRID!$B$4:$U$15,MATCH(C$7,GRID!$A$4:$A$15,0),MATCH(1,($U$2=GRID!$B$1:$U$1)*(КАЛЕНДАРЬ!AN31=GRID!$B$3:$U$3),0))*GRID!$H$45*(1-GRID!$H$46),0))</f>
        <v>20250</v>
      </c>
      <c r="D425" s="5">
        <f t="array" ref="D425">IF($I$2="Длительное проживание от 10 ночей ",
INDEX(GRID!$B$18:$U$29,MATCH(C$7,GRID!$A$18:$A$29,0),MATCH(1,($U$2=GRID!$B$1:$U$1)*(КАЛЕНДАРЬ!AN31=GRID!$B$3:$U$3),0))*GRID!$H$45,
ROUNDUP(INDEX(GRID!$B$18:$U$29,MATCH(C$7,GRID!$A$18:$A$29,0),MATCH(1,($U$2=GRID!$B$1:$U$1)*(КАЛЕНДАРЬ!AN31=GRID!$B$3:$U$3),0))*GRID!$H$45*(1-GRID!$H$46),0))</f>
        <v>24750</v>
      </c>
      <c r="E425" s="5">
        <f t="array" ref="E425">IF($I$2="Длительное проживание от 10 ночей ",
INDEX(GRID!$B$4:$U$15,MATCH(E$7,GRID!$A$4:$A$15,0),MATCH(1,($U$2=GRID!$B$1:$U$1)*(КАЛЕНДАРЬ!AN31=GRID!$B$3:$U$3),0))*GRID!$H$45,
ROUNDUP(INDEX(GRID!$B$4:$U$15,MATCH(E$7,GRID!$A$4:$A$15,0),MATCH(1,($U$2=GRID!$B$1:$U$1)*(КАЛЕНДАРЬ!AN31=GRID!$B$3:$U$3),0))*GRID!$H$45*(1-GRID!$H$46),0))</f>
        <v>24480</v>
      </c>
      <c r="F425" s="5">
        <f t="array" ref="F425">IF($I$2="Длительное проживание от 10 ночей ",
INDEX(GRID!$B$18:$U$29,MATCH(E$7,GRID!$A$18:$A$29,0),MATCH(1,($U$2=GRID!$B$1:$U$1)*(КАЛЕНДАРЬ!AN31=GRID!$B$3:$U$3),0))*GRID!$H$45,
ROUNDUP(INDEX(GRID!$B$18:$U$29,MATCH(E$7,GRID!$A$18:$A$29,0),MATCH(1,($U$2=GRID!$B$1:$U$1)*(КАЛЕНДАРЬ!AN31=GRID!$B$3:$U$3),0))*GRID!$H$45*(1-GRID!$H$46),0))</f>
        <v>28980</v>
      </c>
      <c r="G425" s="5" cm="1">
        <f t="array" ref="G425">IF($I$2="Длительное проживание от 10 ночей ",
INDEX(GRID!$B$4:$U$15,MATCH(G$7,GRID!$A$4:$A$15,0),MATCH(1,($U$2=GRID!$B$1:$U$1)*(КАЛЕНДАРЬ!AN31=GRID!$B$3:$U$3),0))*GRID!$H$45,
ROUNDUP(INDEX(GRID!$B$4:$U$15,MATCH(G$7,GRID!$A$4:$A$15,0),MATCH(1,($U$2=GRID!$B$1:$U$1)*(КАЛЕНДАРЬ!AN31=GRID!$B$3:$U$3),0))*GRID!$H$45*(1-GRID!$H$46),0))</f>
        <v>29430</v>
      </c>
      <c r="H425" s="5" cm="1">
        <f t="array" ref="H425">IF($I$2="Длительное проживание от 10 ночей ",
INDEX(GRID!$B$18:$U$29,MATCH(G$7,GRID!$A$18:$A$29,0),MATCH(1,($U$2=GRID!$B$1:$U$1)*(КАЛЕНДАРЬ!AN31=GRID!$B$3:$U$3),0))*GRID!$H$45,
ROUNDUP(INDEX(GRID!$B$18:$U$29,MATCH(G$7,GRID!$A$18:$A$29,0),MATCH(1,($U$2=GRID!$B$1:$U$1)*(КАЛЕНДАРЬ!AN31=GRID!$B$3:$U$3),0))*GRID!$H$45*(1-GRID!$H$46),0))</f>
        <v>33930</v>
      </c>
      <c r="I425" s="5">
        <f t="array" ref="I425">IF($I$2="Длительное проживание от 10 ночей ",
INDEX(GRID!$B$4:$U$15,MATCH(I$7,GRID!$A$4:$A$15,0),MATCH(1,($U$2=GRID!$B$1:$U$1)*(КАЛЕНДАРЬ!AN31=GRID!$B$3:$U$3),0))*GRID!$H$45,
ROUNDUP(INDEX(GRID!$B$4:$U$15,MATCH(I$7,GRID!$A$4:$A$15,0),MATCH(1,($U$2=GRID!$B$1:$U$1)*(КАЛЕНДАРЬ!AN31=GRID!$B$3:$U$3),0))*GRID!$H$45*(1-GRID!$H$46),0))</f>
        <v>32580</v>
      </c>
      <c r="J425" s="5">
        <f t="array" ref="J425">IF($I$2="Длительное проживание от 10 ночей ",
INDEX(GRID!$B$18:$U$29,MATCH(I$7,GRID!$A$18:$A$29,0),MATCH(1,($U$2=GRID!$B$1:$U$1)*(КАЛЕНДАРЬ!AN31=GRID!$B$3:$U$3),0))*GRID!$H$45,
ROUNDUP(INDEX(GRID!$B$18:$U$29,MATCH(I$7,GRID!$A$18:$A$29,0),MATCH(1,($U$2=GRID!$B$1:$U$1)*(КАЛЕНДАРЬ!AN31=GRID!$B$3:$U$3),0))*GRID!$H$45*(1-GRID!$H$46),0))</f>
        <v>37080</v>
      </c>
      <c r="K425" s="5" cm="1">
        <f t="array" ref="K425">IF($I$2="Длительное проживание от 10 ночей ",
INDEX(GRID!$B$4:$U$15,MATCH(K$7,GRID!$A$4:$A$15,0),MATCH(1,($U$2=GRID!$B$1:$U$1)*(КАЛЕНДАРЬ!AN31=GRID!$B$3:$U$3),0))*GRID!$H$45,
ROUNDUP(INDEX(GRID!$B$4:$U$15,MATCH(K$7,GRID!$A$4:$A$15,0),MATCH(1,($U$2=GRID!$B$1:$U$1)*(КАЛЕНДАРЬ!AN31=GRID!$B$3:$U$3),0))*GRID!$H$45*(1-GRID!$H$46),0))</f>
        <v>37080</v>
      </c>
      <c r="L425" s="5" cm="1">
        <f t="array" ref="L425">IF($I$2="Длительное проживание от 10 ночей ",
INDEX(GRID!$B$18:$U$29,MATCH(K$7,GRID!$A$18:$A$29,0),MATCH(1,($U$2=GRID!$B$1:$U$1)*(КАЛЕНДАРЬ!AN31=GRID!$B$3:$U$3),0))*GRID!$H$45,
ROUNDUP(INDEX(GRID!$B$18:$U$29,MATCH(K$7,GRID!$A$18:$A$29,0),MATCH(1,($U$2=GRID!$B$1:$U$1)*(КАЛЕНДАРЬ!AN31=GRID!$B$3:$U$3),0))*GRID!$H$45*(1-GRID!$H$46),0))</f>
        <v>41580</v>
      </c>
      <c r="M425" s="5">
        <f t="array" ref="M425">IF($I$2="Длительное проживание от 10 ночей ",
INDEX(GRID!$B$4:$U$15,MATCH(M$7,GRID!$A$4:$A$15,0),MATCH(1,($U$2=GRID!$B$1:$U$1)*(КАЛЕНДАРЬ!AN31=GRID!$B$3:$U$3),0))*GRID!$H$45,
ROUNDUP(INDEX(GRID!$B$4:$U$15,MATCH(M$7,GRID!$A$4:$A$15,0),MATCH(1,($U$2=GRID!$B$1:$U$1)*(КАЛЕНДАРЬ!AN31=GRID!$B$3:$U$3),0))*GRID!$H$45*(1-GRID!$H$46),0))</f>
        <v>55080</v>
      </c>
      <c r="N425" s="5">
        <f t="array" ref="N425">IF($I$2="Длительное проживание от 10 ночей ",
INDEX(GRID!$B$18:$U$29,MATCH(M$7,GRID!$A$18:$A$29,0),MATCH(1,($U$2=GRID!$B$1:$U$1)*(КАЛЕНДАРЬ!AN31=GRID!$B$3:$U$3),0))*GRID!$H$45,
ROUNDUP(INDEX(GRID!$B$18:$U$29,MATCH(M$7,GRID!$A$18:$A$29,0),MATCH(1,($U$2=GRID!$B$1:$U$1)*(КАЛЕНДАРЬ!AN31=GRID!$B$3:$U$3),0))*GRID!$H$45*(1-GRID!$H$46),0))</f>
        <v>59580</v>
      </c>
      <c r="O425" s="5" cm="1">
        <f t="array" ref="O425">IF($I$2="Длительное проживание от 10 ночей ",
INDEX(GRID!$B$4:$U$15,MATCH(O$7,GRID!$A$4:$A$15,0),MATCH(1,($U$2=GRID!$B$1:$U$1)*(КАЛЕНДАРЬ!AN31=GRID!$B$3:$U$3),0))*GRID!$H$45,
ROUNDUP(INDEX(GRID!$B$4:$U$15,MATCH(O$7,GRID!$A$4:$A$15,0),MATCH(1,($U$2=GRID!$B$1:$U$1)*(КАЛЕНДАРЬ!AN31=GRID!$B$3:$U$3),0))*GRID!$H$45*(1-GRID!$H$46),0))</f>
        <v>83880</v>
      </c>
      <c r="P425" s="5">
        <f t="array" ref="P425">IF($I$2="Длительное проживание от 10 ночей ",
INDEX(GRID!$B$4:$U$15,MATCH(P$7,GRID!$A$4:$A$15,0),MATCH(1,($U$2=GRID!$B$1:$U$1)*(КАЛЕНДАРЬ!AN31=GRID!$B$3:$U$3),0))*GRID!$H$45,
ROUNDUP(INDEX(GRID!$B$4:$U$15,MATCH(P$7,GRID!$A$4:$A$15,0),MATCH(1,($U$2=GRID!$B$1:$U$1)*(КАЛЕНДАРЬ!AN31=GRID!$B$3:$U$3),0))*GRID!$H$45*(1-GRID!$H$46),0))</f>
        <v>120960</v>
      </c>
      <c r="Q425" s="5">
        <f t="array" ref="Q425">IF($I$2="Длительное проживание от 10 ночей ",
INDEX(GRID!$B$4:$U$15,MATCH(Q$7,GRID!$A$4:$A$15,0),MATCH(1,($U$2=GRID!$B$1:$U$1)*(КАЛЕНДАРЬ!AN31=GRID!$B$3:$U$3),0))*GRID!$H$45,
ROUNDUP(INDEX(GRID!$B$4:$U$15,MATCH(Q$7,GRID!$A$4:$A$15,0),MATCH(1,($U$2=GRID!$B$1:$U$1)*(КАЛЕНДАРЬ!AN31=GRID!$B$3:$U$3),0))*GRID!$H$45*(1-GRID!$H$46),0))</f>
        <v>142560</v>
      </c>
      <c r="R425" s="50" t="s">
        <v>105</v>
      </c>
      <c r="S425" s="50" t="s">
        <v>105</v>
      </c>
      <c r="T425" s="50" t="s">
        <v>105</v>
      </c>
    </row>
    <row r="426" spans="1:20">
      <c r="A426" s="56" t="s">
        <v>15</v>
      </c>
      <c r="B426" s="57">
        <v>29</v>
      </c>
      <c r="C426" s="5">
        <f t="array" ref="C426">IF($I$2="Длительное проживание от 10 ночей ",
INDEX(GRID!$B$4:$U$15,MATCH(C$7,GRID!$A$4:$A$15,0),MATCH(1,($U$2=GRID!$B$1:$U$1)*(КАЛЕНДАРЬ!AN32=GRID!$B$3:$U$3),0))*GRID!$H$45,
ROUNDUP(INDEX(GRID!$B$4:$U$15,MATCH(C$7,GRID!$A$4:$A$15,0),MATCH(1,($U$2=GRID!$B$1:$U$1)*(КАЛЕНДАРЬ!AN32=GRID!$B$3:$U$3),0))*GRID!$H$45*(1-GRID!$H$46),0))</f>
        <v>20250</v>
      </c>
      <c r="D426" s="5">
        <f t="array" ref="D426">IF($I$2="Длительное проживание от 10 ночей ",
INDEX(GRID!$B$18:$U$29,MATCH(C$7,GRID!$A$18:$A$29,0),MATCH(1,($U$2=GRID!$B$1:$U$1)*(КАЛЕНДАРЬ!AN32=GRID!$B$3:$U$3),0))*GRID!$H$45,
ROUNDUP(INDEX(GRID!$B$18:$U$29,MATCH(C$7,GRID!$A$18:$A$29,0),MATCH(1,($U$2=GRID!$B$1:$U$1)*(КАЛЕНДАРЬ!AN32=GRID!$B$3:$U$3),0))*GRID!$H$45*(1-GRID!$H$46),0))</f>
        <v>24750</v>
      </c>
      <c r="E426" s="5">
        <f t="array" ref="E426">IF($I$2="Длительное проживание от 10 ночей ",
INDEX(GRID!$B$4:$U$15,MATCH(E$7,GRID!$A$4:$A$15,0),MATCH(1,($U$2=GRID!$B$1:$U$1)*(КАЛЕНДАРЬ!AN32=GRID!$B$3:$U$3),0))*GRID!$H$45,
ROUNDUP(INDEX(GRID!$B$4:$U$15,MATCH(E$7,GRID!$A$4:$A$15,0),MATCH(1,($U$2=GRID!$B$1:$U$1)*(КАЛЕНДАРЬ!AN32=GRID!$B$3:$U$3),0))*GRID!$H$45*(1-GRID!$H$46),0))</f>
        <v>24480</v>
      </c>
      <c r="F426" s="5">
        <f t="array" ref="F426">IF($I$2="Длительное проживание от 10 ночей ",
INDEX(GRID!$B$18:$U$29,MATCH(E$7,GRID!$A$18:$A$29,0),MATCH(1,($U$2=GRID!$B$1:$U$1)*(КАЛЕНДАРЬ!AN32=GRID!$B$3:$U$3),0))*GRID!$H$45,
ROUNDUP(INDEX(GRID!$B$18:$U$29,MATCH(E$7,GRID!$A$18:$A$29,0),MATCH(1,($U$2=GRID!$B$1:$U$1)*(КАЛЕНДАРЬ!AN32=GRID!$B$3:$U$3),0))*GRID!$H$45*(1-GRID!$H$46),0))</f>
        <v>28980</v>
      </c>
      <c r="G426" s="5" cm="1">
        <f t="array" ref="G426">IF($I$2="Длительное проживание от 10 ночей ",
INDEX(GRID!$B$4:$U$15,MATCH(G$7,GRID!$A$4:$A$15,0),MATCH(1,($U$2=GRID!$B$1:$U$1)*(КАЛЕНДАРЬ!AN32=GRID!$B$3:$U$3),0))*GRID!$H$45,
ROUNDUP(INDEX(GRID!$B$4:$U$15,MATCH(G$7,GRID!$A$4:$A$15,0),MATCH(1,($U$2=GRID!$B$1:$U$1)*(КАЛЕНДАРЬ!AN32=GRID!$B$3:$U$3),0))*GRID!$H$45*(1-GRID!$H$46),0))</f>
        <v>29430</v>
      </c>
      <c r="H426" s="5" cm="1">
        <f t="array" ref="H426">IF($I$2="Длительное проживание от 10 ночей ",
INDEX(GRID!$B$18:$U$29,MATCH(G$7,GRID!$A$18:$A$29,0),MATCH(1,($U$2=GRID!$B$1:$U$1)*(КАЛЕНДАРЬ!AN32=GRID!$B$3:$U$3),0))*GRID!$H$45,
ROUNDUP(INDEX(GRID!$B$18:$U$29,MATCH(G$7,GRID!$A$18:$A$29,0),MATCH(1,($U$2=GRID!$B$1:$U$1)*(КАЛЕНДАРЬ!AN32=GRID!$B$3:$U$3),0))*GRID!$H$45*(1-GRID!$H$46),0))</f>
        <v>33930</v>
      </c>
      <c r="I426" s="5">
        <f t="array" ref="I426">IF($I$2="Длительное проживание от 10 ночей ",
INDEX(GRID!$B$4:$U$15,MATCH(I$7,GRID!$A$4:$A$15,0),MATCH(1,($U$2=GRID!$B$1:$U$1)*(КАЛЕНДАРЬ!AN32=GRID!$B$3:$U$3),0))*GRID!$H$45,
ROUNDUP(INDEX(GRID!$B$4:$U$15,MATCH(I$7,GRID!$A$4:$A$15,0),MATCH(1,($U$2=GRID!$B$1:$U$1)*(КАЛЕНДАРЬ!AN32=GRID!$B$3:$U$3),0))*GRID!$H$45*(1-GRID!$H$46),0))</f>
        <v>32580</v>
      </c>
      <c r="J426" s="5">
        <f t="array" ref="J426">IF($I$2="Длительное проживание от 10 ночей ",
INDEX(GRID!$B$18:$U$29,MATCH(I$7,GRID!$A$18:$A$29,0),MATCH(1,($U$2=GRID!$B$1:$U$1)*(КАЛЕНДАРЬ!AN32=GRID!$B$3:$U$3),0))*GRID!$H$45,
ROUNDUP(INDEX(GRID!$B$18:$U$29,MATCH(I$7,GRID!$A$18:$A$29,0),MATCH(1,($U$2=GRID!$B$1:$U$1)*(КАЛЕНДАРЬ!AN32=GRID!$B$3:$U$3),0))*GRID!$H$45*(1-GRID!$H$46),0))</f>
        <v>37080</v>
      </c>
      <c r="K426" s="5" cm="1">
        <f t="array" ref="K426">IF($I$2="Длительное проживание от 10 ночей ",
INDEX(GRID!$B$4:$U$15,MATCH(K$7,GRID!$A$4:$A$15,0),MATCH(1,($U$2=GRID!$B$1:$U$1)*(КАЛЕНДАРЬ!AN32=GRID!$B$3:$U$3),0))*GRID!$H$45,
ROUNDUP(INDEX(GRID!$B$4:$U$15,MATCH(K$7,GRID!$A$4:$A$15,0),MATCH(1,($U$2=GRID!$B$1:$U$1)*(КАЛЕНДАРЬ!AN32=GRID!$B$3:$U$3),0))*GRID!$H$45*(1-GRID!$H$46),0))</f>
        <v>37080</v>
      </c>
      <c r="L426" s="5" cm="1">
        <f t="array" ref="L426">IF($I$2="Длительное проживание от 10 ночей ",
INDEX(GRID!$B$18:$U$29,MATCH(K$7,GRID!$A$18:$A$29,0),MATCH(1,($U$2=GRID!$B$1:$U$1)*(КАЛЕНДАРЬ!AN32=GRID!$B$3:$U$3),0))*GRID!$H$45,
ROUNDUP(INDEX(GRID!$B$18:$U$29,MATCH(K$7,GRID!$A$18:$A$29,0),MATCH(1,($U$2=GRID!$B$1:$U$1)*(КАЛЕНДАРЬ!AN32=GRID!$B$3:$U$3),0))*GRID!$H$45*(1-GRID!$H$46),0))</f>
        <v>41580</v>
      </c>
      <c r="M426" s="5">
        <f t="array" ref="M426">IF($I$2="Длительное проживание от 10 ночей ",
INDEX(GRID!$B$4:$U$15,MATCH(M$7,GRID!$A$4:$A$15,0),MATCH(1,($U$2=GRID!$B$1:$U$1)*(КАЛЕНДАРЬ!AN32=GRID!$B$3:$U$3),0))*GRID!$H$45,
ROUNDUP(INDEX(GRID!$B$4:$U$15,MATCH(M$7,GRID!$A$4:$A$15,0),MATCH(1,($U$2=GRID!$B$1:$U$1)*(КАЛЕНДАРЬ!AN32=GRID!$B$3:$U$3),0))*GRID!$H$45*(1-GRID!$H$46),0))</f>
        <v>55080</v>
      </c>
      <c r="N426" s="5">
        <f t="array" ref="N426">IF($I$2="Длительное проживание от 10 ночей ",
INDEX(GRID!$B$18:$U$29,MATCH(M$7,GRID!$A$18:$A$29,0),MATCH(1,($U$2=GRID!$B$1:$U$1)*(КАЛЕНДАРЬ!AN32=GRID!$B$3:$U$3),0))*GRID!$H$45,
ROUNDUP(INDEX(GRID!$B$18:$U$29,MATCH(M$7,GRID!$A$18:$A$29,0),MATCH(1,($U$2=GRID!$B$1:$U$1)*(КАЛЕНДАРЬ!AN32=GRID!$B$3:$U$3),0))*GRID!$H$45*(1-GRID!$H$46),0))</f>
        <v>59580</v>
      </c>
      <c r="O426" s="5" cm="1">
        <f t="array" ref="O426">IF($I$2="Длительное проживание от 10 ночей ",
INDEX(GRID!$B$4:$U$15,MATCH(O$7,GRID!$A$4:$A$15,0),MATCH(1,($U$2=GRID!$B$1:$U$1)*(КАЛЕНДАРЬ!AN32=GRID!$B$3:$U$3),0))*GRID!$H$45,
ROUNDUP(INDEX(GRID!$B$4:$U$15,MATCH(O$7,GRID!$A$4:$A$15,0),MATCH(1,($U$2=GRID!$B$1:$U$1)*(КАЛЕНДАРЬ!AN32=GRID!$B$3:$U$3),0))*GRID!$H$45*(1-GRID!$H$46),0))</f>
        <v>83880</v>
      </c>
      <c r="P426" s="5">
        <f t="array" ref="P426">IF($I$2="Длительное проживание от 10 ночей ",
INDEX(GRID!$B$4:$U$15,MATCH(P$7,GRID!$A$4:$A$15,0),MATCH(1,($U$2=GRID!$B$1:$U$1)*(КАЛЕНДАРЬ!AN32=GRID!$B$3:$U$3),0))*GRID!$H$45,
ROUNDUP(INDEX(GRID!$B$4:$U$15,MATCH(P$7,GRID!$A$4:$A$15,0),MATCH(1,($U$2=GRID!$B$1:$U$1)*(КАЛЕНДАРЬ!AN32=GRID!$B$3:$U$3),0))*GRID!$H$45*(1-GRID!$H$46),0))</f>
        <v>120960</v>
      </c>
      <c r="Q426" s="5">
        <f t="array" ref="Q426">IF($I$2="Длительное проживание от 10 ночей ",
INDEX(GRID!$B$4:$U$15,MATCH(Q$7,GRID!$A$4:$A$15,0),MATCH(1,($U$2=GRID!$B$1:$U$1)*(КАЛЕНДАРЬ!AN32=GRID!$B$3:$U$3),0))*GRID!$H$45,
ROUNDUP(INDEX(GRID!$B$4:$U$15,MATCH(Q$7,GRID!$A$4:$A$15,0),MATCH(1,($U$2=GRID!$B$1:$U$1)*(КАЛЕНДАРЬ!AN32=GRID!$B$3:$U$3),0))*GRID!$H$45*(1-GRID!$H$46),0))</f>
        <v>142560</v>
      </c>
      <c r="R426" s="50" t="s">
        <v>105</v>
      </c>
      <c r="S426" s="50" t="s">
        <v>105</v>
      </c>
      <c r="T426" s="50" t="s">
        <v>105</v>
      </c>
    </row>
    <row r="427" spans="1:20">
      <c r="A427" s="56" t="s">
        <v>16</v>
      </c>
      <c r="B427" s="57">
        <v>30</v>
      </c>
      <c r="C427" s="5">
        <f t="array" ref="C427">IF($I$2="Длительное проживание от 10 ночей ",
INDEX(GRID!$B$4:$U$15,MATCH(C$7,GRID!$A$4:$A$15,0),MATCH(1,($U$2=GRID!$B$1:$U$1)*(КАЛЕНДАРЬ!AN33=GRID!$B$3:$U$3),0))*GRID!$H$45,
ROUNDUP(INDEX(GRID!$B$4:$U$15,MATCH(C$7,GRID!$A$4:$A$15,0),MATCH(1,($U$2=GRID!$B$1:$U$1)*(КАЛЕНДАРЬ!AN33=GRID!$B$3:$U$3),0))*GRID!$H$45*(1-GRID!$H$46),0))</f>
        <v>22500</v>
      </c>
      <c r="D427" s="5">
        <f t="array" ref="D427">IF($I$2="Длительное проживание от 10 ночей ",
INDEX(GRID!$B$18:$U$29,MATCH(C$7,GRID!$A$18:$A$29,0),MATCH(1,($U$2=GRID!$B$1:$U$1)*(КАЛЕНДАРЬ!AN33=GRID!$B$3:$U$3),0))*GRID!$H$45,
ROUNDUP(INDEX(GRID!$B$18:$U$29,MATCH(C$7,GRID!$A$18:$A$29,0),MATCH(1,($U$2=GRID!$B$1:$U$1)*(КАЛЕНДАРЬ!AN33=GRID!$B$3:$U$3),0))*GRID!$H$45*(1-GRID!$H$46),0))</f>
        <v>27000</v>
      </c>
      <c r="E427" s="5">
        <f t="array" ref="E427">IF($I$2="Длительное проживание от 10 ночей ",
INDEX(GRID!$B$4:$U$15,MATCH(E$7,GRID!$A$4:$A$15,0),MATCH(1,($U$2=GRID!$B$1:$U$1)*(КАЛЕНДАРЬ!AN33=GRID!$B$3:$U$3),0))*GRID!$H$45,
ROUNDUP(INDEX(GRID!$B$4:$U$15,MATCH(E$7,GRID!$A$4:$A$15,0),MATCH(1,($U$2=GRID!$B$1:$U$1)*(КАЛЕНДАРЬ!AN33=GRID!$B$3:$U$3),0))*GRID!$H$45*(1-GRID!$H$46),0))</f>
        <v>27000</v>
      </c>
      <c r="F427" s="5">
        <f t="array" ref="F427">IF($I$2="Длительное проживание от 10 ночей ",
INDEX(GRID!$B$18:$U$29,MATCH(E$7,GRID!$A$18:$A$29,0),MATCH(1,($U$2=GRID!$B$1:$U$1)*(КАЛЕНДАРЬ!AN33=GRID!$B$3:$U$3),0))*GRID!$H$45,
ROUNDUP(INDEX(GRID!$B$18:$U$29,MATCH(E$7,GRID!$A$18:$A$29,0),MATCH(1,($U$2=GRID!$B$1:$U$1)*(КАЛЕНДАРЬ!AN33=GRID!$B$3:$U$3),0))*GRID!$H$45*(1-GRID!$H$46),0))</f>
        <v>31500</v>
      </c>
      <c r="G427" s="5" cm="1">
        <f t="array" ref="G427">IF($I$2="Длительное проживание от 10 ночей ",
INDEX(GRID!$B$4:$U$15,MATCH(G$7,GRID!$A$4:$A$15,0),MATCH(1,($U$2=GRID!$B$1:$U$1)*(КАЛЕНДАРЬ!AN33=GRID!$B$3:$U$3),0))*GRID!$H$45,
ROUNDUP(INDEX(GRID!$B$4:$U$15,MATCH(G$7,GRID!$A$4:$A$15,0),MATCH(1,($U$2=GRID!$B$1:$U$1)*(КАЛЕНДАРЬ!AN33=GRID!$B$3:$U$3),0))*GRID!$H$45*(1-GRID!$H$46),0))</f>
        <v>32130</v>
      </c>
      <c r="H427" s="5" cm="1">
        <f t="array" ref="H427">IF($I$2="Длительное проживание от 10 ночей ",
INDEX(GRID!$B$18:$U$29,MATCH(G$7,GRID!$A$18:$A$29,0),MATCH(1,($U$2=GRID!$B$1:$U$1)*(КАЛЕНДАРЬ!AN33=GRID!$B$3:$U$3),0))*GRID!$H$45,
ROUNDUP(INDEX(GRID!$B$18:$U$29,MATCH(G$7,GRID!$A$18:$A$29,0),MATCH(1,($U$2=GRID!$B$1:$U$1)*(КАЛЕНДАРЬ!AN33=GRID!$B$3:$U$3),0))*GRID!$H$45*(1-GRID!$H$46),0))</f>
        <v>36630</v>
      </c>
      <c r="I427" s="5">
        <f t="array" ref="I427">IF($I$2="Длительное проживание от 10 ночей ",
INDEX(GRID!$B$4:$U$15,MATCH(I$7,GRID!$A$4:$A$15,0),MATCH(1,($U$2=GRID!$B$1:$U$1)*(КАЛЕНДАРЬ!AN33=GRID!$B$3:$U$3),0))*GRID!$H$45,
ROUNDUP(INDEX(GRID!$B$4:$U$15,MATCH(I$7,GRID!$A$4:$A$15,0),MATCH(1,($U$2=GRID!$B$1:$U$1)*(КАЛЕНДАРЬ!AN33=GRID!$B$3:$U$3),0))*GRID!$H$45*(1-GRID!$H$46),0))</f>
        <v>35730</v>
      </c>
      <c r="J427" s="5">
        <f t="array" ref="J427">IF($I$2="Длительное проживание от 10 ночей ",
INDEX(GRID!$B$18:$U$29,MATCH(I$7,GRID!$A$18:$A$29,0),MATCH(1,($U$2=GRID!$B$1:$U$1)*(КАЛЕНДАРЬ!AN33=GRID!$B$3:$U$3),0))*GRID!$H$45,
ROUNDUP(INDEX(GRID!$B$18:$U$29,MATCH(I$7,GRID!$A$18:$A$29,0),MATCH(1,($U$2=GRID!$B$1:$U$1)*(КАЛЕНДАРЬ!AN33=GRID!$B$3:$U$3),0))*GRID!$H$45*(1-GRID!$H$46),0))</f>
        <v>40230</v>
      </c>
      <c r="K427" s="5" cm="1">
        <f t="array" ref="K427">IF($I$2="Длительное проживание от 10 ночей ",
INDEX(GRID!$B$4:$U$15,MATCH(K$7,GRID!$A$4:$A$15,0),MATCH(1,($U$2=GRID!$B$1:$U$1)*(КАЛЕНДАРЬ!AN33=GRID!$B$3:$U$3),0))*GRID!$H$45,
ROUNDUP(INDEX(GRID!$B$4:$U$15,MATCH(K$7,GRID!$A$4:$A$15,0),MATCH(1,($U$2=GRID!$B$1:$U$1)*(КАЛЕНДАРЬ!AN33=GRID!$B$3:$U$3),0))*GRID!$H$45*(1-GRID!$H$46),0))</f>
        <v>40500</v>
      </c>
      <c r="L427" s="5" cm="1">
        <f t="array" ref="L427">IF($I$2="Длительное проживание от 10 ночей ",
INDEX(GRID!$B$18:$U$29,MATCH(K$7,GRID!$A$18:$A$29,0),MATCH(1,($U$2=GRID!$B$1:$U$1)*(КАЛЕНДАРЬ!AN33=GRID!$B$3:$U$3),0))*GRID!$H$45,
ROUNDUP(INDEX(GRID!$B$18:$U$29,MATCH(K$7,GRID!$A$18:$A$29,0),MATCH(1,($U$2=GRID!$B$1:$U$1)*(КАЛЕНДАРЬ!AN33=GRID!$B$3:$U$3),0))*GRID!$H$45*(1-GRID!$H$46),0))</f>
        <v>45000</v>
      </c>
      <c r="M427" s="5">
        <f t="array" ref="M427">IF($I$2="Длительное проживание от 10 ночей ",
INDEX(GRID!$B$4:$U$15,MATCH(M$7,GRID!$A$4:$A$15,0),MATCH(1,($U$2=GRID!$B$1:$U$1)*(КАЛЕНДАРЬ!AN33=GRID!$B$3:$U$3),0))*GRID!$H$45,
ROUNDUP(INDEX(GRID!$B$4:$U$15,MATCH(M$7,GRID!$A$4:$A$15,0),MATCH(1,($U$2=GRID!$B$1:$U$1)*(КАЛЕНДАРЬ!AN33=GRID!$B$3:$U$3),0))*GRID!$H$45*(1-GRID!$H$46),0))</f>
        <v>58680</v>
      </c>
      <c r="N427" s="5">
        <f t="array" ref="N427">IF($I$2="Длительное проживание от 10 ночей ",
INDEX(GRID!$B$18:$U$29,MATCH(M$7,GRID!$A$18:$A$29,0),MATCH(1,($U$2=GRID!$B$1:$U$1)*(КАЛЕНДАРЬ!AN33=GRID!$B$3:$U$3),0))*GRID!$H$45,
ROUNDUP(INDEX(GRID!$B$18:$U$29,MATCH(M$7,GRID!$A$18:$A$29,0),MATCH(1,($U$2=GRID!$B$1:$U$1)*(КАЛЕНДАРЬ!AN33=GRID!$B$3:$U$3),0))*GRID!$H$45*(1-GRID!$H$46),0))</f>
        <v>63180</v>
      </c>
      <c r="O427" s="5" cm="1">
        <f t="array" ref="O427">IF($I$2="Длительное проживание от 10 ночей ",
INDEX(GRID!$B$4:$U$15,MATCH(O$7,GRID!$A$4:$A$15,0),MATCH(1,($U$2=GRID!$B$1:$U$1)*(КАЛЕНДАРЬ!AN33=GRID!$B$3:$U$3),0))*GRID!$H$45,
ROUNDUP(INDEX(GRID!$B$4:$U$15,MATCH(O$7,GRID!$A$4:$A$15,0),MATCH(1,($U$2=GRID!$B$1:$U$1)*(КАЛЕНДАРЬ!AN33=GRID!$B$3:$U$3),0))*GRID!$H$45*(1-GRID!$H$46),0))</f>
        <v>88200</v>
      </c>
      <c r="P427" s="5">
        <f t="array" ref="P427">IF($I$2="Длительное проживание от 10 ночей ",
INDEX(GRID!$B$4:$U$15,MATCH(P$7,GRID!$A$4:$A$15,0),MATCH(1,($U$2=GRID!$B$1:$U$1)*(КАЛЕНДАРЬ!AN33=GRID!$B$3:$U$3),0))*GRID!$H$45,
ROUNDUP(INDEX(GRID!$B$4:$U$15,MATCH(P$7,GRID!$A$4:$A$15,0),MATCH(1,($U$2=GRID!$B$1:$U$1)*(КАЛЕНДАРЬ!AN33=GRID!$B$3:$U$3),0))*GRID!$H$45*(1-GRID!$H$46),0))</f>
        <v>125730</v>
      </c>
      <c r="Q427" s="5">
        <f t="array" ref="Q427">IF($I$2="Длительное проживание от 10 ночей ",
INDEX(GRID!$B$4:$U$15,MATCH(Q$7,GRID!$A$4:$A$15,0),MATCH(1,($U$2=GRID!$B$1:$U$1)*(КАЛЕНДАРЬ!AN33=GRID!$B$3:$U$3),0))*GRID!$H$45,
ROUNDUP(INDEX(GRID!$B$4:$U$15,MATCH(Q$7,GRID!$A$4:$A$15,0),MATCH(1,($U$2=GRID!$B$1:$U$1)*(КАЛЕНДАРЬ!AN33=GRID!$B$3:$U$3),0))*GRID!$H$45*(1-GRID!$H$46),0))</f>
        <v>147960</v>
      </c>
      <c r="R427" s="50" t="s">
        <v>105</v>
      </c>
      <c r="S427" s="50" t="s">
        <v>105</v>
      </c>
      <c r="T427" s="50" t="s">
        <v>105</v>
      </c>
    </row>
    <row r="428" spans="1:20">
      <c r="A428" s="56" t="s">
        <v>17</v>
      </c>
      <c r="B428" s="57">
        <v>31</v>
      </c>
      <c r="C428" s="5">
        <f t="array" ref="C428">IF($I$2="Длительное проживание от 10 ночей ",
INDEX(GRID!$B$4:$U$15,MATCH(C$7,GRID!$A$4:$A$15,0),MATCH(1,($U$2=GRID!$B$1:$U$1)*(КАЛЕНДАРЬ!AN34=GRID!$B$3:$U$3),0))*GRID!$H$45,
ROUNDUP(INDEX(GRID!$B$4:$U$15,MATCH(C$7,GRID!$A$4:$A$15,0),MATCH(1,($U$2=GRID!$B$1:$U$1)*(КАЛЕНДАРЬ!AN34=GRID!$B$3:$U$3),0))*GRID!$H$45*(1-GRID!$H$46),0))</f>
        <v>22500</v>
      </c>
      <c r="D428" s="5">
        <f t="array" ref="D428">IF($I$2="Длительное проживание от 10 ночей ",
INDEX(GRID!$B$18:$U$29,MATCH(C$7,GRID!$A$18:$A$29,0),MATCH(1,($U$2=GRID!$B$1:$U$1)*(КАЛЕНДАРЬ!AN34=GRID!$B$3:$U$3),0))*GRID!$H$45,
ROUNDUP(INDEX(GRID!$B$18:$U$29,MATCH(C$7,GRID!$A$18:$A$29,0),MATCH(1,($U$2=GRID!$B$1:$U$1)*(КАЛЕНДАРЬ!AN34=GRID!$B$3:$U$3),0))*GRID!$H$45*(1-GRID!$H$46),0))</f>
        <v>27000</v>
      </c>
      <c r="E428" s="5">
        <f t="array" ref="E428">IF($I$2="Длительное проживание от 10 ночей ",
INDEX(GRID!$B$4:$U$15,MATCH(E$7,GRID!$A$4:$A$15,0),MATCH(1,($U$2=GRID!$B$1:$U$1)*(КАЛЕНДАРЬ!AN34=GRID!$B$3:$U$3),0))*GRID!$H$45,
ROUNDUP(INDEX(GRID!$B$4:$U$15,MATCH(E$7,GRID!$A$4:$A$15,0),MATCH(1,($U$2=GRID!$B$1:$U$1)*(КАЛЕНДАРЬ!AN34=GRID!$B$3:$U$3),0))*GRID!$H$45*(1-GRID!$H$46),0))</f>
        <v>27000</v>
      </c>
      <c r="F428" s="5">
        <f t="array" ref="F428">IF($I$2="Длительное проживание от 10 ночей ",
INDEX(GRID!$B$18:$U$29,MATCH(E$7,GRID!$A$18:$A$29,0),MATCH(1,($U$2=GRID!$B$1:$U$1)*(КАЛЕНДАРЬ!AN34=GRID!$B$3:$U$3),0))*GRID!$H$45,
ROUNDUP(INDEX(GRID!$B$18:$U$29,MATCH(E$7,GRID!$A$18:$A$29,0),MATCH(1,($U$2=GRID!$B$1:$U$1)*(КАЛЕНДАРЬ!AN34=GRID!$B$3:$U$3),0))*GRID!$H$45*(1-GRID!$H$46),0))</f>
        <v>31500</v>
      </c>
      <c r="G428" s="5" cm="1">
        <f t="array" ref="G428">IF($I$2="Длительное проживание от 10 ночей ",
INDEX(GRID!$B$4:$U$15,MATCH(G$7,GRID!$A$4:$A$15,0),MATCH(1,($U$2=GRID!$B$1:$U$1)*(КАЛЕНДАРЬ!AN34=GRID!$B$3:$U$3),0))*GRID!$H$45,
ROUNDUP(INDEX(GRID!$B$4:$U$15,MATCH(G$7,GRID!$A$4:$A$15,0),MATCH(1,($U$2=GRID!$B$1:$U$1)*(КАЛЕНДАРЬ!AN34=GRID!$B$3:$U$3),0))*GRID!$H$45*(1-GRID!$H$46),0))</f>
        <v>32130</v>
      </c>
      <c r="H428" s="5" cm="1">
        <f t="array" ref="H428">IF($I$2="Длительное проживание от 10 ночей ",
INDEX(GRID!$B$18:$U$29,MATCH(G$7,GRID!$A$18:$A$29,0),MATCH(1,($U$2=GRID!$B$1:$U$1)*(КАЛЕНДАРЬ!AN34=GRID!$B$3:$U$3),0))*GRID!$H$45,
ROUNDUP(INDEX(GRID!$B$18:$U$29,MATCH(G$7,GRID!$A$18:$A$29,0),MATCH(1,($U$2=GRID!$B$1:$U$1)*(КАЛЕНДАРЬ!AN34=GRID!$B$3:$U$3),0))*GRID!$H$45*(1-GRID!$H$46),0))</f>
        <v>36630</v>
      </c>
      <c r="I428" s="5">
        <f t="array" ref="I428">IF($I$2="Длительное проживание от 10 ночей ",
INDEX(GRID!$B$4:$U$15,MATCH(I$7,GRID!$A$4:$A$15,0),MATCH(1,($U$2=GRID!$B$1:$U$1)*(КАЛЕНДАРЬ!AN34=GRID!$B$3:$U$3),0))*GRID!$H$45,
ROUNDUP(INDEX(GRID!$B$4:$U$15,MATCH(I$7,GRID!$A$4:$A$15,0),MATCH(1,($U$2=GRID!$B$1:$U$1)*(КАЛЕНДАРЬ!AN34=GRID!$B$3:$U$3),0))*GRID!$H$45*(1-GRID!$H$46),0))</f>
        <v>35730</v>
      </c>
      <c r="J428" s="5">
        <f t="array" ref="J428">IF($I$2="Длительное проживание от 10 ночей ",
INDEX(GRID!$B$18:$U$29,MATCH(I$7,GRID!$A$18:$A$29,0),MATCH(1,($U$2=GRID!$B$1:$U$1)*(КАЛЕНДАРЬ!AN34=GRID!$B$3:$U$3),0))*GRID!$H$45,
ROUNDUP(INDEX(GRID!$B$18:$U$29,MATCH(I$7,GRID!$A$18:$A$29,0),MATCH(1,($U$2=GRID!$B$1:$U$1)*(КАЛЕНДАРЬ!AN34=GRID!$B$3:$U$3),0))*GRID!$H$45*(1-GRID!$H$46),0))</f>
        <v>40230</v>
      </c>
      <c r="K428" s="5" cm="1">
        <f t="array" ref="K428">IF($I$2="Длительное проживание от 10 ночей ",
INDEX(GRID!$B$4:$U$15,MATCH(K$7,GRID!$A$4:$A$15,0),MATCH(1,($U$2=GRID!$B$1:$U$1)*(КАЛЕНДАРЬ!AN34=GRID!$B$3:$U$3),0))*GRID!$H$45,
ROUNDUP(INDEX(GRID!$B$4:$U$15,MATCH(K$7,GRID!$A$4:$A$15,0),MATCH(1,($U$2=GRID!$B$1:$U$1)*(КАЛЕНДАРЬ!AN34=GRID!$B$3:$U$3),0))*GRID!$H$45*(1-GRID!$H$46),0))</f>
        <v>40500</v>
      </c>
      <c r="L428" s="5" cm="1">
        <f t="array" ref="L428">IF($I$2="Длительное проживание от 10 ночей ",
INDEX(GRID!$B$18:$U$29,MATCH(K$7,GRID!$A$18:$A$29,0),MATCH(1,($U$2=GRID!$B$1:$U$1)*(КАЛЕНДАРЬ!AN34=GRID!$B$3:$U$3),0))*GRID!$H$45,
ROUNDUP(INDEX(GRID!$B$18:$U$29,MATCH(K$7,GRID!$A$18:$A$29,0),MATCH(1,($U$2=GRID!$B$1:$U$1)*(КАЛЕНДАРЬ!AN34=GRID!$B$3:$U$3),0))*GRID!$H$45*(1-GRID!$H$46),0))</f>
        <v>45000</v>
      </c>
      <c r="M428" s="5">
        <f t="array" ref="M428">IF($I$2="Длительное проживание от 10 ночей ",
INDEX(GRID!$B$4:$U$15,MATCH(M$7,GRID!$A$4:$A$15,0),MATCH(1,($U$2=GRID!$B$1:$U$1)*(КАЛЕНДАРЬ!AN34=GRID!$B$3:$U$3),0))*GRID!$H$45,
ROUNDUP(INDEX(GRID!$B$4:$U$15,MATCH(M$7,GRID!$A$4:$A$15,0),MATCH(1,($U$2=GRID!$B$1:$U$1)*(КАЛЕНДАРЬ!AN34=GRID!$B$3:$U$3),0))*GRID!$H$45*(1-GRID!$H$46),0))</f>
        <v>58680</v>
      </c>
      <c r="N428" s="5">
        <f t="array" ref="N428">IF($I$2="Длительное проживание от 10 ночей ",
INDEX(GRID!$B$18:$U$29,MATCH(M$7,GRID!$A$18:$A$29,0),MATCH(1,($U$2=GRID!$B$1:$U$1)*(КАЛЕНДАРЬ!AN34=GRID!$B$3:$U$3),0))*GRID!$H$45,
ROUNDUP(INDEX(GRID!$B$18:$U$29,MATCH(M$7,GRID!$A$18:$A$29,0),MATCH(1,($U$2=GRID!$B$1:$U$1)*(КАЛЕНДАРЬ!AN34=GRID!$B$3:$U$3),0))*GRID!$H$45*(1-GRID!$H$46),0))</f>
        <v>63180</v>
      </c>
      <c r="O428" s="5" cm="1">
        <f t="array" ref="O428">IF($I$2="Длительное проживание от 10 ночей ",
INDEX(GRID!$B$4:$U$15,MATCH(O$7,GRID!$A$4:$A$15,0),MATCH(1,($U$2=GRID!$B$1:$U$1)*(КАЛЕНДАРЬ!AN34=GRID!$B$3:$U$3),0))*GRID!$H$45,
ROUNDUP(INDEX(GRID!$B$4:$U$15,MATCH(O$7,GRID!$A$4:$A$15,0),MATCH(1,($U$2=GRID!$B$1:$U$1)*(КАЛЕНДАРЬ!AN34=GRID!$B$3:$U$3),0))*GRID!$H$45*(1-GRID!$H$46),0))</f>
        <v>88200</v>
      </c>
      <c r="P428" s="5">
        <f t="array" ref="P428">IF($I$2="Длительное проживание от 10 ночей ",
INDEX(GRID!$B$4:$U$15,MATCH(P$7,GRID!$A$4:$A$15,0),MATCH(1,($U$2=GRID!$B$1:$U$1)*(КАЛЕНДАРЬ!AN34=GRID!$B$3:$U$3),0))*GRID!$H$45,
ROUNDUP(INDEX(GRID!$B$4:$U$15,MATCH(P$7,GRID!$A$4:$A$15,0),MATCH(1,($U$2=GRID!$B$1:$U$1)*(КАЛЕНДАРЬ!AN34=GRID!$B$3:$U$3),0))*GRID!$H$45*(1-GRID!$H$46),0))</f>
        <v>125730</v>
      </c>
      <c r="Q428" s="5">
        <f t="array" ref="Q428">IF($I$2="Длительное проживание от 10 ночей ",
INDEX(GRID!$B$4:$U$15,MATCH(Q$7,GRID!$A$4:$A$15,0),MATCH(1,($U$2=GRID!$B$1:$U$1)*(КАЛЕНДАРЬ!AN34=GRID!$B$3:$U$3),0))*GRID!$H$45,
ROUNDUP(INDEX(GRID!$B$4:$U$15,MATCH(Q$7,GRID!$A$4:$A$15,0),MATCH(1,($U$2=GRID!$B$1:$U$1)*(КАЛЕНДАРЬ!AN34=GRID!$B$3:$U$3),0))*GRID!$H$45*(1-GRID!$H$46),0))</f>
        <v>147960</v>
      </c>
      <c r="R428" s="50" t="s">
        <v>105</v>
      </c>
      <c r="S428" s="50" t="s">
        <v>105</v>
      </c>
      <c r="T428" s="50" t="s">
        <v>105</v>
      </c>
    </row>
    <row r="429" spans="1:20" s="74" customFormat="1" ht="12" customHeight="1">
      <c r="A429" s="96"/>
      <c r="B429" s="97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98"/>
      <c r="S429" s="98"/>
      <c r="T429" s="98"/>
    </row>
    <row r="430" spans="1:20" s="6" customFormat="1" ht="17.25" customHeight="1">
      <c r="A43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</row>
    <row r="431" spans="1:20" ht="12.75" customHeight="1">
      <c r="A431" s="163" t="s">
        <v>118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</row>
    <row r="432" spans="1:20" ht="56.25" customHeight="1">
      <c r="A432" s="251" t="s">
        <v>8</v>
      </c>
      <c r="B432" s="252"/>
      <c r="C432" s="169" t="s">
        <v>87</v>
      </c>
      <c r="D432" s="170"/>
      <c r="E432" s="155" t="s">
        <v>79</v>
      </c>
      <c r="F432" s="156"/>
      <c r="G432" s="157" t="s">
        <v>80</v>
      </c>
      <c r="H432" s="157"/>
      <c r="I432" s="158" t="s">
        <v>81</v>
      </c>
      <c r="J432" s="159"/>
      <c r="K432" s="160" t="s">
        <v>82</v>
      </c>
      <c r="L432" s="160"/>
      <c r="M432" s="161" t="s">
        <v>83</v>
      </c>
      <c r="N432" s="161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t="12.75" customHeight="1">
      <c r="A433" s="253"/>
      <c r="B433" s="254"/>
      <c r="C433" s="48" t="s">
        <v>9</v>
      </c>
      <c r="D433" s="48" t="s">
        <v>10</v>
      </c>
      <c r="E433" s="48" t="s">
        <v>9</v>
      </c>
      <c r="F433" s="48" t="s">
        <v>10</v>
      </c>
      <c r="G433" s="48" t="s">
        <v>9</v>
      </c>
      <c r="H433" s="48" t="s">
        <v>10</v>
      </c>
      <c r="I433" s="48" t="s">
        <v>9</v>
      </c>
      <c r="J433" s="48" t="s">
        <v>10</v>
      </c>
      <c r="K433" s="48" t="s">
        <v>9</v>
      </c>
      <c r="L433" s="48" t="s">
        <v>10</v>
      </c>
      <c r="M433" s="48" t="s">
        <v>9</v>
      </c>
      <c r="N433" s="48" t="s">
        <v>10</v>
      </c>
      <c r="O433" s="48" t="s">
        <v>85</v>
      </c>
      <c r="P433" s="48" t="s">
        <v>86</v>
      </c>
      <c r="Q433" s="48" t="s">
        <v>86</v>
      </c>
      <c r="R433" s="48" t="s">
        <v>104</v>
      </c>
      <c r="S433" s="48" t="s">
        <v>104</v>
      </c>
      <c r="T433" s="48" t="s">
        <v>104</v>
      </c>
    </row>
    <row r="434" spans="1:20">
      <c r="A434" s="108" t="s">
        <v>11</v>
      </c>
      <c r="B434" s="57">
        <v>1</v>
      </c>
      <c r="C434" s="5">
        <f t="array" ref="C434">IF($I$2="Длительное проживание от 10 ночей ",
INDEX(GRID!$B$4:$U$15,MATCH(C$7,GRID!$A$4:$A$15,0),MATCH(1,($U$2=GRID!$B$1:$U$1)*(КАЛЕНДАРЬ!AQ4=GRID!$B$3:$U$3),0))*GRID!$H$45,
ROUNDUP(INDEX(GRID!$B$4:$U$15,MATCH(C$7,GRID!$A$4:$A$15,0),MATCH(1,($U$2=GRID!$B$1:$U$1)*(КАЛЕНДАРЬ!AQ4=GRID!$B$3:$U$3),0))*GRID!$H$45*(1-GRID!$H$46),0))</f>
        <v>22500</v>
      </c>
      <c r="D434" s="5">
        <f t="array" ref="D434">IF($I$2="Длительное проживание от 10 ночей ",
INDEX(GRID!$B$18:$U$29,MATCH(C$7,GRID!$A$18:$A$29,0),MATCH(1,($U$2=GRID!$B$1:$U$1)*(КАЛЕНДАРЬ!AQ4=GRID!$B$3:$U$3),0))*GRID!$H$45,
ROUNDUP(INDEX(GRID!$B$18:$U$29,MATCH(C$7,GRID!$A$18:$A$29,0),MATCH(1,($U$2=GRID!$B$1:$U$1)*(КАЛЕНДАРЬ!AQ4=GRID!$B$3:$U$3),0))*GRID!$H$45*(1-GRID!$H$46),0))</f>
        <v>27000</v>
      </c>
      <c r="E434" s="5">
        <f t="array" ref="E434">IF($I$2="Длительное проживание от 10 ночей ",
INDEX(GRID!$B$4:$U$15,MATCH(E$7,GRID!$A$4:$A$15,0),MATCH(1,($U$2=GRID!$B$1:$U$1)*(КАЛЕНДАРЬ!AQ4=GRID!$B$3:$U$3),0))*GRID!$H$45,
ROUNDUP(INDEX(GRID!$B$4:$U$15,MATCH(E$7,GRID!$A$4:$A$15,0),MATCH(1,($U$2=GRID!$B$1:$U$1)*(КАЛЕНДАРЬ!AQ4=GRID!$B$3:$U$3),0))*GRID!$H$45*(1-GRID!$H$46),0))</f>
        <v>27000</v>
      </c>
      <c r="F434" s="5">
        <f t="array" ref="F434">IF($I$2="Длительное проживание от 10 ночей ",
INDEX(GRID!$B$18:$U$29,MATCH(E$7,GRID!$A$18:$A$29,0),MATCH(1,($U$2=GRID!$B$1:$U$1)*(КАЛЕНДАРЬ!AQ4=GRID!$B$3:$U$3),0))*GRID!$H$45,
ROUNDUP(INDEX(GRID!$B$18:$U$29,MATCH(E$7,GRID!$A$18:$A$29,0),MATCH(1,($U$2=GRID!$B$1:$U$1)*(КАЛЕНДАРЬ!AQ4=GRID!$B$3:$U$3),0))*GRID!$H$45*(1-GRID!$H$46),0))</f>
        <v>31500</v>
      </c>
      <c r="G434" s="5" cm="1">
        <f t="array" ref="G434">IF($I$2="Длительное проживание от 10 ночей ",
INDEX(GRID!$B$4:$U$15,MATCH(G$7,GRID!$A$4:$A$15,0),MATCH(1,($U$2=GRID!$B$1:$U$1)*(КАЛЕНДАРЬ!AQ4=GRID!$B$3:$U$3),0))*GRID!$H$45,
ROUNDUP(INDEX(GRID!$B$4:$U$15,MATCH(G$7,GRID!$A$4:$A$15,0),MATCH(1,($U$2=GRID!$B$1:$U$1)*(КАЛЕНДАРЬ!AQ4=GRID!$B$3:$U$3),0))*GRID!$H$45*(1-GRID!$H$46),0))</f>
        <v>32130</v>
      </c>
      <c r="H434" s="5" cm="1">
        <f t="array" ref="H434">IF($I$2="Длительное проживание от 10 ночей ",
INDEX(GRID!$B$18:$U$29,MATCH(G$7,GRID!$A$18:$A$29,0),MATCH(1,($U$2=GRID!$B$1:$U$1)*(КАЛЕНДАРЬ!AQ4=GRID!$B$3:$U$3),0))*GRID!$H$45,
ROUNDUP(INDEX(GRID!$B$18:$U$29,MATCH(G$7,GRID!$A$18:$A$29,0),MATCH(1,($U$2=GRID!$B$1:$U$1)*(КАЛЕНДАРЬ!AQ4=GRID!$B$3:$U$3),0))*GRID!$H$45*(1-GRID!$H$46),0))</f>
        <v>36630</v>
      </c>
      <c r="I434" s="5">
        <f t="array" ref="I434">IF($I$2="Длительное проживание от 10 ночей ",
INDEX(GRID!$B$4:$U$15,MATCH(I$7,GRID!$A$4:$A$15,0),MATCH(1,($U$2=GRID!$B$1:$U$1)*(КАЛЕНДАРЬ!AQ4=GRID!$B$3:$U$3),0))*GRID!$H$45,
ROUNDUP(INDEX(GRID!$B$4:$U$15,MATCH(I$7,GRID!$A$4:$A$15,0),MATCH(1,($U$2=GRID!$B$1:$U$1)*(КАЛЕНДАРЬ!AQ4=GRID!$B$3:$U$3),0))*GRID!$H$45*(1-GRID!$H$46),0))</f>
        <v>35730</v>
      </c>
      <c r="J434" s="5">
        <f t="array" ref="J434">IF($I$2="Длительное проживание от 10 ночей ",
INDEX(GRID!$B$18:$U$29,MATCH(I$7,GRID!$A$18:$A$29,0),MATCH(1,($U$2=GRID!$B$1:$U$1)*(КАЛЕНДАРЬ!AQ4=GRID!$B$3:$U$3),0))*GRID!$H$45,
ROUNDUP(INDEX(GRID!$B$18:$U$29,MATCH(I$7,GRID!$A$18:$A$29,0),MATCH(1,($U$2=GRID!$B$1:$U$1)*(КАЛЕНДАРЬ!AQ4=GRID!$B$3:$U$3),0))*GRID!$H$45*(1-GRID!$H$46),0))</f>
        <v>40230</v>
      </c>
      <c r="K434" s="5" cm="1">
        <f t="array" ref="K434">IF($I$2="Длительное проживание от 10 ночей ",
INDEX(GRID!$B$4:$U$15,MATCH(K$7,GRID!$A$4:$A$15,0),MATCH(1,($U$2=GRID!$B$1:$U$1)*(КАЛЕНДАРЬ!AQ4=GRID!$B$3:$U$3),0))*GRID!$H$45,
ROUNDUP(INDEX(GRID!$B$4:$U$15,MATCH(K$7,GRID!$A$4:$A$15,0),MATCH(1,($U$2=GRID!$B$1:$U$1)*(КАЛЕНДАРЬ!AQ4=GRID!$B$3:$U$3),0))*GRID!$H$45*(1-GRID!$H$46),0))</f>
        <v>40500</v>
      </c>
      <c r="L434" s="5" cm="1">
        <f t="array" ref="L434">IF($I$2="Длительное проживание от 10 ночей ",
INDEX(GRID!$B$18:$U$29,MATCH(K$7,GRID!$A$18:$A$29,0),MATCH(1,($U$2=GRID!$B$1:$U$1)*(КАЛЕНДАРЬ!AQ4=GRID!$B$3:$U$3),0))*GRID!$H$45,
ROUNDUP(INDEX(GRID!$B$18:$U$29,MATCH(K$7,GRID!$A$18:$A$29,0),MATCH(1,($U$2=GRID!$B$1:$U$1)*(КАЛЕНДАРЬ!AQ4=GRID!$B$3:$U$3),0))*GRID!$H$45*(1-GRID!$H$46),0))</f>
        <v>45000</v>
      </c>
      <c r="M434" s="5">
        <f t="array" ref="M434">IF($I$2="Длительное проживание от 10 ночей ",
INDEX(GRID!$B$4:$U$15,MATCH(M$7,GRID!$A$4:$A$15,0),MATCH(1,($U$2=GRID!$B$1:$U$1)*(КАЛЕНДАРЬ!AQ4=GRID!$B$3:$U$3),0))*GRID!$H$45,
ROUNDUP(INDEX(GRID!$B$4:$U$15,MATCH(M$7,GRID!$A$4:$A$15,0),MATCH(1,($U$2=GRID!$B$1:$U$1)*(КАЛЕНДАРЬ!AQ4=GRID!$B$3:$U$3),0))*GRID!$H$45*(1-GRID!$H$46),0))</f>
        <v>58680</v>
      </c>
      <c r="N434" s="5">
        <f t="array" ref="N434">IF($I$2="Длительное проживание от 10 ночей ",
INDEX(GRID!$B$18:$U$29,MATCH(M$7,GRID!$A$18:$A$29,0),MATCH(1,($U$2=GRID!$B$1:$U$1)*(КАЛЕНДАРЬ!AQ4=GRID!$B$3:$U$3),0))*GRID!$H$45,
ROUNDUP(INDEX(GRID!$B$18:$U$29,MATCH(M$7,GRID!$A$18:$A$29,0),MATCH(1,($U$2=GRID!$B$1:$U$1)*(КАЛЕНДАРЬ!AQ4=GRID!$B$3:$U$3),0))*GRID!$H$45*(1-GRID!$H$46),0))</f>
        <v>63180</v>
      </c>
      <c r="O434" s="5" cm="1">
        <f t="array" ref="O434">IF($I$2="Длительное проживание от 10 ночей ",
INDEX(GRID!$B$4:$U$15,MATCH(O$7,GRID!$A$4:$A$15,0),MATCH(1,($U$2=GRID!$B$1:$U$1)*(КАЛЕНДАРЬ!AQ4=GRID!$B$3:$U$3),0))*GRID!$H$45,
ROUNDUP(INDEX(GRID!$B$4:$U$15,MATCH(O$7,GRID!$A$4:$A$15,0),MATCH(1,($U$2=GRID!$B$1:$U$1)*(КАЛЕНДАРЬ!AQ4=GRID!$B$3:$U$3),0))*GRID!$H$45*(1-GRID!$H$46),0))</f>
        <v>88200</v>
      </c>
      <c r="P434" s="5">
        <f t="array" ref="P434">IF($I$2="Длительное проживание от 10 ночей ",
INDEX(GRID!$B$4:$U$15,MATCH(P$7,GRID!$A$4:$A$15,0),MATCH(1,($U$2=GRID!$B$1:$U$1)*(КАЛЕНДАРЬ!AQ4=GRID!$B$3:$U$3),0))*GRID!$H$45,
ROUNDUP(INDEX(GRID!$B$4:$U$15,MATCH(P$7,GRID!$A$4:$A$15,0),MATCH(1,($U$2=GRID!$B$1:$U$1)*(КАЛЕНДАРЬ!AQ4=GRID!$B$3:$U$3),0))*GRID!$H$45*(1-GRID!$H$46),0))</f>
        <v>125730</v>
      </c>
      <c r="Q434" s="5">
        <f t="array" ref="Q434">IF($I$2="Длительное проживание от 10 ночей ",
INDEX(GRID!$B$4:$U$15,MATCH(Q$7,GRID!$A$4:$A$15,0),MATCH(1,($U$2=GRID!$B$1:$U$1)*(КАЛЕНДАРЬ!AQ4=GRID!$B$3:$U$3),0))*GRID!$H$45,
ROUNDUP(INDEX(GRID!$B$4:$U$15,MATCH(Q$7,GRID!$A$4:$A$15,0),MATCH(1,($U$2=GRID!$B$1:$U$1)*(КАЛЕНДАРЬ!AQ4=GRID!$B$3:$U$3),0))*GRID!$H$45*(1-GRID!$H$46),0))</f>
        <v>147960</v>
      </c>
      <c r="R434" s="50" t="s">
        <v>105</v>
      </c>
      <c r="S434" s="50" t="s">
        <v>105</v>
      </c>
      <c r="T434" s="50" t="s">
        <v>105</v>
      </c>
    </row>
    <row r="435" spans="1:20">
      <c r="A435" s="108" t="s">
        <v>12</v>
      </c>
      <c r="B435" s="57">
        <v>2</v>
      </c>
      <c r="C435" s="5">
        <f t="array" ref="C435">IF($I$2="Длительное проживание от 10 ночей ",
INDEX(GRID!$B$4:$U$15,MATCH(C$7,GRID!$A$4:$A$15,0),MATCH(1,($U$2=GRID!$B$1:$U$1)*(КАЛЕНДАРЬ!AQ5=GRID!$B$3:$U$3),0))*GRID!$H$45,
ROUNDUP(INDEX(GRID!$B$4:$U$15,MATCH(C$7,GRID!$A$4:$A$15,0),MATCH(1,($U$2=GRID!$B$1:$U$1)*(КАЛЕНДАРЬ!AQ5=GRID!$B$3:$U$3),0))*GRID!$H$45*(1-GRID!$H$46),0))</f>
        <v>22500</v>
      </c>
      <c r="D435" s="5">
        <f t="array" ref="D435">IF($I$2="Длительное проживание от 10 ночей ",
INDEX(GRID!$B$18:$U$29,MATCH(C$7,GRID!$A$18:$A$29,0),MATCH(1,($U$2=GRID!$B$1:$U$1)*(КАЛЕНДАРЬ!AQ5=GRID!$B$3:$U$3),0))*GRID!$H$45,
ROUNDUP(INDEX(GRID!$B$18:$U$29,MATCH(C$7,GRID!$A$18:$A$29,0),MATCH(1,($U$2=GRID!$B$1:$U$1)*(КАЛЕНДАРЬ!AQ5=GRID!$B$3:$U$3),0))*GRID!$H$45*(1-GRID!$H$46),0))</f>
        <v>27000</v>
      </c>
      <c r="E435" s="5">
        <f t="array" ref="E435">IF($I$2="Длительное проживание от 10 ночей ",
INDEX(GRID!$B$4:$U$15,MATCH(E$7,GRID!$A$4:$A$15,0),MATCH(1,($U$2=GRID!$B$1:$U$1)*(КАЛЕНДАРЬ!AQ5=GRID!$B$3:$U$3),0))*GRID!$H$45,
ROUNDUP(INDEX(GRID!$B$4:$U$15,MATCH(E$7,GRID!$A$4:$A$15,0),MATCH(1,($U$2=GRID!$B$1:$U$1)*(КАЛЕНДАРЬ!AQ5=GRID!$B$3:$U$3),0))*GRID!$H$45*(1-GRID!$H$46),0))</f>
        <v>27000</v>
      </c>
      <c r="F435" s="5">
        <f t="array" ref="F435">IF($I$2="Длительное проживание от 10 ночей ",
INDEX(GRID!$B$18:$U$29,MATCH(E$7,GRID!$A$18:$A$29,0),MATCH(1,($U$2=GRID!$B$1:$U$1)*(КАЛЕНДАРЬ!AQ5=GRID!$B$3:$U$3),0))*GRID!$H$45,
ROUNDUP(INDEX(GRID!$B$18:$U$29,MATCH(E$7,GRID!$A$18:$A$29,0),MATCH(1,($U$2=GRID!$B$1:$U$1)*(КАЛЕНДАРЬ!AQ5=GRID!$B$3:$U$3),0))*GRID!$H$45*(1-GRID!$H$46),0))</f>
        <v>31500</v>
      </c>
      <c r="G435" s="5" cm="1">
        <f t="array" ref="G435">IF($I$2="Длительное проживание от 10 ночей ",
INDEX(GRID!$B$4:$U$15,MATCH(G$7,GRID!$A$4:$A$15,0),MATCH(1,($U$2=GRID!$B$1:$U$1)*(КАЛЕНДАРЬ!AQ5=GRID!$B$3:$U$3),0))*GRID!$H$45,
ROUNDUP(INDEX(GRID!$B$4:$U$15,MATCH(G$7,GRID!$A$4:$A$15,0),MATCH(1,($U$2=GRID!$B$1:$U$1)*(КАЛЕНДАРЬ!AQ5=GRID!$B$3:$U$3),0))*GRID!$H$45*(1-GRID!$H$46),0))</f>
        <v>32130</v>
      </c>
      <c r="H435" s="5" cm="1">
        <f t="array" ref="H435">IF($I$2="Длительное проживание от 10 ночей ",
INDEX(GRID!$B$18:$U$29,MATCH(G$7,GRID!$A$18:$A$29,0),MATCH(1,($U$2=GRID!$B$1:$U$1)*(КАЛЕНДАРЬ!AQ5=GRID!$B$3:$U$3),0))*GRID!$H$45,
ROUNDUP(INDEX(GRID!$B$18:$U$29,MATCH(G$7,GRID!$A$18:$A$29,0),MATCH(1,($U$2=GRID!$B$1:$U$1)*(КАЛЕНДАРЬ!AQ5=GRID!$B$3:$U$3),0))*GRID!$H$45*(1-GRID!$H$46),0))</f>
        <v>36630</v>
      </c>
      <c r="I435" s="5">
        <f t="array" ref="I435">IF($I$2="Длительное проживание от 10 ночей ",
INDEX(GRID!$B$4:$U$15,MATCH(I$7,GRID!$A$4:$A$15,0),MATCH(1,($U$2=GRID!$B$1:$U$1)*(КАЛЕНДАРЬ!AQ5=GRID!$B$3:$U$3),0))*GRID!$H$45,
ROUNDUP(INDEX(GRID!$B$4:$U$15,MATCH(I$7,GRID!$A$4:$A$15,0),MATCH(1,($U$2=GRID!$B$1:$U$1)*(КАЛЕНДАРЬ!AQ5=GRID!$B$3:$U$3),0))*GRID!$H$45*(1-GRID!$H$46),0))</f>
        <v>35730</v>
      </c>
      <c r="J435" s="5">
        <f t="array" ref="J435">IF($I$2="Длительное проживание от 10 ночей ",
INDEX(GRID!$B$18:$U$29,MATCH(I$7,GRID!$A$18:$A$29,0),MATCH(1,($U$2=GRID!$B$1:$U$1)*(КАЛЕНДАРЬ!AQ5=GRID!$B$3:$U$3),0))*GRID!$H$45,
ROUNDUP(INDEX(GRID!$B$18:$U$29,MATCH(I$7,GRID!$A$18:$A$29,0),MATCH(1,($U$2=GRID!$B$1:$U$1)*(КАЛЕНДАРЬ!AQ5=GRID!$B$3:$U$3),0))*GRID!$H$45*(1-GRID!$H$46),0))</f>
        <v>40230</v>
      </c>
      <c r="K435" s="5" cm="1">
        <f t="array" ref="K435">IF($I$2="Длительное проживание от 10 ночей ",
INDEX(GRID!$B$4:$U$15,MATCH(K$7,GRID!$A$4:$A$15,0),MATCH(1,($U$2=GRID!$B$1:$U$1)*(КАЛЕНДАРЬ!AQ5=GRID!$B$3:$U$3),0))*GRID!$H$45,
ROUNDUP(INDEX(GRID!$B$4:$U$15,MATCH(K$7,GRID!$A$4:$A$15,0),MATCH(1,($U$2=GRID!$B$1:$U$1)*(КАЛЕНДАРЬ!AQ5=GRID!$B$3:$U$3),0))*GRID!$H$45*(1-GRID!$H$46),0))</f>
        <v>40500</v>
      </c>
      <c r="L435" s="5" cm="1">
        <f t="array" ref="L435">IF($I$2="Длительное проживание от 10 ночей ",
INDEX(GRID!$B$18:$U$29,MATCH(K$7,GRID!$A$18:$A$29,0),MATCH(1,($U$2=GRID!$B$1:$U$1)*(КАЛЕНДАРЬ!AQ5=GRID!$B$3:$U$3),0))*GRID!$H$45,
ROUNDUP(INDEX(GRID!$B$18:$U$29,MATCH(K$7,GRID!$A$18:$A$29,0),MATCH(1,($U$2=GRID!$B$1:$U$1)*(КАЛЕНДАРЬ!AQ5=GRID!$B$3:$U$3),0))*GRID!$H$45*(1-GRID!$H$46),0))</f>
        <v>45000</v>
      </c>
      <c r="M435" s="5">
        <f t="array" ref="M435">IF($I$2="Длительное проживание от 10 ночей ",
INDEX(GRID!$B$4:$U$15,MATCH(M$7,GRID!$A$4:$A$15,0),MATCH(1,($U$2=GRID!$B$1:$U$1)*(КАЛЕНДАРЬ!AQ5=GRID!$B$3:$U$3),0))*GRID!$H$45,
ROUNDUP(INDEX(GRID!$B$4:$U$15,MATCH(M$7,GRID!$A$4:$A$15,0),MATCH(1,($U$2=GRID!$B$1:$U$1)*(КАЛЕНДАРЬ!AQ5=GRID!$B$3:$U$3),0))*GRID!$H$45*(1-GRID!$H$46),0))</f>
        <v>58680</v>
      </c>
      <c r="N435" s="5">
        <f t="array" ref="N435">IF($I$2="Длительное проживание от 10 ночей ",
INDEX(GRID!$B$18:$U$29,MATCH(M$7,GRID!$A$18:$A$29,0),MATCH(1,($U$2=GRID!$B$1:$U$1)*(КАЛЕНДАРЬ!AQ5=GRID!$B$3:$U$3),0))*GRID!$H$45,
ROUNDUP(INDEX(GRID!$B$18:$U$29,MATCH(M$7,GRID!$A$18:$A$29,0),MATCH(1,($U$2=GRID!$B$1:$U$1)*(КАЛЕНДАРЬ!AQ5=GRID!$B$3:$U$3),0))*GRID!$H$45*(1-GRID!$H$46),0))</f>
        <v>63180</v>
      </c>
      <c r="O435" s="5" cm="1">
        <f t="array" ref="O435">IF($I$2="Длительное проживание от 10 ночей ",
INDEX(GRID!$B$4:$U$15,MATCH(O$7,GRID!$A$4:$A$15,0),MATCH(1,($U$2=GRID!$B$1:$U$1)*(КАЛЕНДАРЬ!AQ5=GRID!$B$3:$U$3),0))*GRID!$H$45,
ROUNDUP(INDEX(GRID!$B$4:$U$15,MATCH(O$7,GRID!$A$4:$A$15,0),MATCH(1,($U$2=GRID!$B$1:$U$1)*(КАЛЕНДАРЬ!AQ5=GRID!$B$3:$U$3),0))*GRID!$H$45*(1-GRID!$H$46),0))</f>
        <v>88200</v>
      </c>
      <c r="P435" s="5">
        <f t="array" ref="P435">IF($I$2="Длительное проживание от 10 ночей ",
INDEX(GRID!$B$4:$U$15,MATCH(P$7,GRID!$A$4:$A$15,0),MATCH(1,($U$2=GRID!$B$1:$U$1)*(КАЛЕНДАРЬ!AQ5=GRID!$B$3:$U$3),0))*GRID!$H$45,
ROUNDUP(INDEX(GRID!$B$4:$U$15,MATCH(P$7,GRID!$A$4:$A$15,0),MATCH(1,($U$2=GRID!$B$1:$U$1)*(КАЛЕНДАРЬ!AQ5=GRID!$B$3:$U$3),0))*GRID!$H$45*(1-GRID!$H$46),0))</f>
        <v>125730</v>
      </c>
      <c r="Q435" s="5">
        <f t="array" ref="Q435">IF($I$2="Длительное проживание от 10 ночей ",
INDEX(GRID!$B$4:$U$15,MATCH(Q$7,GRID!$A$4:$A$15,0),MATCH(1,($U$2=GRID!$B$1:$U$1)*(КАЛЕНДАРЬ!AQ5=GRID!$B$3:$U$3),0))*GRID!$H$45,
ROUNDUP(INDEX(GRID!$B$4:$U$15,MATCH(Q$7,GRID!$A$4:$A$15,0),MATCH(1,($U$2=GRID!$B$1:$U$1)*(КАЛЕНДАРЬ!AQ5=GRID!$B$3:$U$3),0))*GRID!$H$45*(1-GRID!$H$46),0))</f>
        <v>147960</v>
      </c>
      <c r="R435" s="50" t="s">
        <v>105</v>
      </c>
      <c r="S435" s="50" t="s">
        <v>105</v>
      </c>
      <c r="T435" s="50" t="s">
        <v>105</v>
      </c>
    </row>
    <row r="436" spans="1:20">
      <c r="A436" s="108" t="s">
        <v>13</v>
      </c>
      <c r="B436" s="57">
        <v>3</v>
      </c>
      <c r="C436" s="5">
        <f t="array" ref="C436">IF($I$2="Длительное проживание от 10 ночей ",
INDEX(GRID!$B$4:$U$15,MATCH(C$7,GRID!$A$4:$A$15,0),MATCH(1,($U$2=GRID!$B$1:$U$1)*(КАЛЕНДАРЬ!AQ6=GRID!$B$3:$U$3),0))*GRID!$H$45,
ROUNDUP(INDEX(GRID!$B$4:$U$15,MATCH(C$7,GRID!$A$4:$A$15,0),MATCH(1,($U$2=GRID!$B$1:$U$1)*(КАЛЕНДАРЬ!AQ6=GRID!$B$3:$U$3),0))*GRID!$H$45*(1-GRID!$H$46),0))</f>
        <v>22500</v>
      </c>
      <c r="D436" s="5">
        <f t="array" ref="D436">IF($I$2="Длительное проживание от 10 ночей ",
INDEX(GRID!$B$18:$U$29,MATCH(C$7,GRID!$A$18:$A$29,0),MATCH(1,($U$2=GRID!$B$1:$U$1)*(КАЛЕНДАРЬ!AQ6=GRID!$B$3:$U$3),0))*GRID!$H$45,
ROUNDUP(INDEX(GRID!$B$18:$U$29,MATCH(C$7,GRID!$A$18:$A$29,0),MATCH(1,($U$2=GRID!$B$1:$U$1)*(КАЛЕНДАРЬ!AQ6=GRID!$B$3:$U$3),0))*GRID!$H$45*(1-GRID!$H$46),0))</f>
        <v>27000</v>
      </c>
      <c r="E436" s="5">
        <f t="array" ref="E436">IF($I$2="Длительное проживание от 10 ночей ",
INDEX(GRID!$B$4:$U$15,MATCH(E$7,GRID!$A$4:$A$15,0),MATCH(1,($U$2=GRID!$B$1:$U$1)*(КАЛЕНДАРЬ!AQ6=GRID!$B$3:$U$3),0))*GRID!$H$45,
ROUNDUP(INDEX(GRID!$B$4:$U$15,MATCH(E$7,GRID!$A$4:$A$15,0),MATCH(1,($U$2=GRID!$B$1:$U$1)*(КАЛЕНДАРЬ!AQ6=GRID!$B$3:$U$3),0))*GRID!$H$45*(1-GRID!$H$46),0))</f>
        <v>27000</v>
      </c>
      <c r="F436" s="5">
        <f t="array" ref="F436">IF($I$2="Длительное проживание от 10 ночей ",
INDEX(GRID!$B$18:$U$29,MATCH(E$7,GRID!$A$18:$A$29,0),MATCH(1,($U$2=GRID!$B$1:$U$1)*(КАЛЕНДАРЬ!AQ6=GRID!$B$3:$U$3),0))*GRID!$H$45,
ROUNDUP(INDEX(GRID!$B$18:$U$29,MATCH(E$7,GRID!$A$18:$A$29,0),MATCH(1,($U$2=GRID!$B$1:$U$1)*(КАЛЕНДАРЬ!AQ6=GRID!$B$3:$U$3),0))*GRID!$H$45*(1-GRID!$H$46),0))</f>
        <v>31500</v>
      </c>
      <c r="G436" s="5" cm="1">
        <f t="array" ref="G436">IF($I$2="Длительное проживание от 10 ночей ",
INDEX(GRID!$B$4:$U$15,MATCH(G$7,GRID!$A$4:$A$15,0),MATCH(1,($U$2=GRID!$B$1:$U$1)*(КАЛЕНДАРЬ!AQ6=GRID!$B$3:$U$3),0))*GRID!$H$45,
ROUNDUP(INDEX(GRID!$B$4:$U$15,MATCH(G$7,GRID!$A$4:$A$15,0),MATCH(1,($U$2=GRID!$B$1:$U$1)*(КАЛЕНДАРЬ!AQ6=GRID!$B$3:$U$3),0))*GRID!$H$45*(1-GRID!$H$46),0))</f>
        <v>32130</v>
      </c>
      <c r="H436" s="5" cm="1">
        <f t="array" ref="H436">IF($I$2="Длительное проживание от 10 ночей ",
INDEX(GRID!$B$18:$U$29,MATCH(G$7,GRID!$A$18:$A$29,0),MATCH(1,($U$2=GRID!$B$1:$U$1)*(КАЛЕНДАРЬ!AQ6=GRID!$B$3:$U$3),0))*GRID!$H$45,
ROUNDUP(INDEX(GRID!$B$18:$U$29,MATCH(G$7,GRID!$A$18:$A$29,0),MATCH(1,($U$2=GRID!$B$1:$U$1)*(КАЛЕНДАРЬ!AQ6=GRID!$B$3:$U$3),0))*GRID!$H$45*(1-GRID!$H$46),0))</f>
        <v>36630</v>
      </c>
      <c r="I436" s="5">
        <f t="array" ref="I436">IF($I$2="Длительное проживание от 10 ночей ",
INDEX(GRID!$B$4:$U$15,MATCH(I$7,GRID!$A$4:$A$15,0),MATCH(1,($U$2=GRID!$B$1:$U$1)*(КАЛЕНДАРЬ!AQ6=GRID!$B$3:$U$3),0))*GRID!$H$45,
ROUNDUP(INDEX(GRID!$B$4:$U$15,MATCH(I$7,GRID!$A$4:$A$15,0),MATCH(1,($U$2=GRID!$B$1:$U$1)*(КАЛЕНДАРЬ!AQ6=GRID!$B$3:$U$3),0))*GRID!$H$45*(1-GRID!$H$46),0))</f>
        <v>35730</v>
      </c>
      <c r="J436" s="5">
        <f t="array" ref="J436">IF($I$2="Длительное проживание от 10 ночей ",
INDEX(GRID!$B$18:$U$29,MATCH(I$7,GRID!$A$18:$A$29,0),MATCH(1,($U$2=GRID!$B$1:$U$1)*(КАЛЕНДАРЬ!AQ6=GRID!$B$3:$U$3),0))*GRID!$H$45,
ROUNDUP(INDEX(GRID!$B$18:$U$29,MATCH(I$7,GRID!$A$18:$A$29,0),MATCH(1,($U$2=GRID!$B$1:$U$1)*(КАЛЕНДАРЬ!AQ6=GRID!$B$3:$U$3),0))*GRID!$H$45*(1-GRID!$H$46),0))</f>
        <v>40230</v>
      </c>
      <c r="K436" s="5" cm="1">
        <f t="array" ref="K436">IF($I$2="Длительное проживание от 10 ночей ",
INDEX(GRID!$B$4:$U$15,MATCH(K$7,GRID!$A$4:$A$15,0),MATCH(1,($U$2=GRID!$B$1:$U$1)*(КАЛЕНДАРЬ!AQ6=GRID!$B$3:$U$3),0))*GRID!$H$45,
ROUNDUP(INDEX(GRID!$B$4:$U$15,MATCH(K$7,GRID!$A$4:$A$15,0),MATCH(1,($U$2=GRID!$B$1:$U$1)*(КАЛЕНДАРЬ!AQ6=GRID!$B$3:$U$3),0))*GRID!$H$45*(1-GRID!$H$46),0))</f>
        <v>40500</v>
      </c>
      <c r="L436" s="5" cm="1">
        <f t="array" ref="L436">IF($I$2="Длительное проживание от 10 ночей ",
INDEX(GRID!$B$18:$U$29,MATCH(K$7,GRID!$A$18:$A$29,0),MATCH(1,($U$2=GRID!$B$1:$U$1)*(КАЛЕНДАРЬ!AQ6=GRID!$B$3:$U$3),0))*GRID!$H$45,
ROUNDUP(INDEX(GRID!$B$18:$U$29,MATCH(K$7,GRID!$A$18:$A$29,0),MATCH(1,($U$2=GRID!$B$1:$U$1)*(КАЛЕНДАРЬ!AQ6=GRID!$B$3:$U$3),0))*GRID!$H$45*(1-GRID!$H$46),0))</f>
        <v>45000</v>
      </c>
      <c r="M436" s="5">
        <f t="array" ref="M436">IF($I$2="Длительное проживание от 10 ночей ",
INDEX(GRID!$B$4:$U$15,MATCH(M$7,GRID!$A$4:$A$15,0),MATCH(1,($U$2=GRID!$B$1:$U$1)*(КАЛЕНДАРЬ!AQ6=GRID!$B$3:$U$3),0))*GRID!$H$45,
ROUNDUP(INDEX(GRID!$B$4:$U$15,MATCH(M$7,GRID!$A$4:$A$15,0),MATCH(1,($U$2=GRID!$B$1:$U$1)*(КАЛЕНДАРЬ!AQ6=GRID!$B$3:$U$3),0))*GRID!$H$45*(1-GRID!$H$46),0))</f>
        <v>58680</v>
      </c>
      <c r="N436" s="5">
        <f t="array" ref="N436">IF($I$2="Длительное проживание от 10 ночей ",
INDEX(GRID!$B$18:$U$29,MATCH(M$7,GRID!$A$18:$A$29,0),MATCH(1,($U$2=GRID!$B$1:$U$1)*(КАЛЕНДАРЬ!AQ6=GRID!$B$3:$U$3),0))*GRID!$H$45,
ROUNDUP(INDEX(GRID!$B$18:$U$29,MATCH(M$7,GRID!$A$18:$A$29,0),MATCH(1,($U$2=GRID!$B$1:$U$1)*(КАЛЕНДАРЬ!AQ6=GRID!$B$3:$U$3),0))*GRID!$H$45*(1-GRID!$H$46),0))</f>
        <v>63180</v>
      </c>
      <c r="O436" s="5" cm="1">
        <f t="array" ref="O436">IF($I$2="Длительное проживание от 10 ночей ",
INDEX(GRID!$B$4:$U$15,MATCH(O$7,GRID!$A$4:$A$15,0),MATCH(1,($U$2=GRID!$B$1:$U$1)*(КАЛЕНДАРЬ!AQ6=GRID!$B$3:$U$3),0))*GRID!$H$45,
ROUNDUP(INDEX(GRID!$B$4:$U$15,MATCH(O$7,GRID!$A$4:$A$15,0),MATCH(1,($U$2=GRID!$B$1:$U$1)*(КАЛЕНДАРЬ!AQ6=GRID!$B$3:$U$3),0))*GRID!$H$45*(1-GRID!$H$46),0))</f>
        <v>88200</v>
      </c>
      <c r="P436" s="5">
        <f t="array" ref="P436">IF($I$2="Длительное проживание от 10 ночей ",
INDEX(GRID!$B$4:$U$15,MATCH(P$7,GRID!$A$4:$A$15,0),MATCH(1,($U$2=GRID!$B$1:$U$1)*(КАЛЕНДАРЬ!AQ6=GRID!$B$3:$U$3),0))*GRID!$H$45,
ROUNDUP(INDEX(GRID!$B$4:$U$15,MATCH(P$7,GRID!$A$4:$A$15,0),MATCH(1,($U$2=GRID!$B$1:$U$1)*(КАЛЕНДАРЬ!AQ6=GRID!$B$3:$U$3),0))*GRID!$H$45*(1-GRID!$H$46),0))</f>
        <v>125730</v>
      </c>
      <c r="Q436" s="5">
        <f t="array" ref="Q436">IF($I$2="Длительное проживание от 10 ночей ",
INDEX(GRID!$B$4:$U$15,MATCH(Q$7,GRID!$A$4:$A$15,0),MATCH(1,($U$2=GRID!$B$1:$U$1)*(КАЛЕНДАРЬ!AQ6=GRID!$B$3:$U$3),0))*GRID!$H$45,
ROUNDUP(INDEX(GRID!$B$4:$U$15,MATCH(Q$7,GRID!$A$4:$A$15,0),MATCH(1,($U$2=GRID!$B$1:$U$1)*(КАЛЕНДАРЬ!AQ6=GRID!$B$3:$U$3),0))*GRID!$H$45*(1-GRID!$H$46),0))</f>
        <v>147960</v>
      </c>
      <c r="R436" s="50" t="s">
        <v>105</v>
      </c>
      <c r="S436" s="50" t="s">
        <v>105</v>
      </c>
      <c r="T436" s="50" t="s">
        <v>105</v>
      </c>
    </row>
    <row r="437" spans="1:20">
      <c r="A437" s="108" t="s">
        <v>14</v>
      </c>
      <c r="B437" s="57">
        <v>4</v>
      </c>
      <c r="C437" s="5">
        <f t="array" ref="C437">IF($I$2="Длительное проживание от 10 ночей ",
INDEX(GRID!$B$4:$U$15,MATCH(C$7,GRID!$A$4:$A$15,0),MATCH(1,($U$2=GRID!$B$1:$U$1)*(КАЛЕНДАРЬ!AQ7=GRID!$B$3:$U$3),0))*GRID!$H$45,
ROUNDUP(INDEX(GRID!$B$4:$U$15,MATCH(C$7,GRID!$A$4:$A$15,0),MATCH(1,($U$2=GRID!$B$1:$U$1)*(КАЛЕНДАРЬ!AQ7=GRID!$B$3:$U$3),0))*GRID!$H$45*(1-GRID!$H$46),0))</f>
        <v>22500</v>
      </c>
      <c r="D437" s="5">
        <f t="array" ref="D437">IF($I$2="Длительное проживание от 10 ночей ",
INDEX(GRID!$B$18:$U$29,MATCH(C$7,GRID!$A$18:$A$29,0),MATCH(1,($U$2=GRID!$B$1:$U$1)*(КАЛЕНДАРЬ!AQ7=GRID!$B$3:$U$3),0))*GRID!$H$45,
ROUNDUP(INDEX(GRID!$B$18:$U$29,MATCH(C$7,GRID!$A$18:$A$29,0),MATCH(1,($U$2=GRID!$B$1:$U$1)*(КАЛЕНДАРЬ!AQ7=GRID!$B$3:$U$3),0))*GRID!$H$45*(1-GRID!$H$46),0))</f>
        <v>27000</v>
      </c>
      <c r="E437" s="5">
        <f t="array" ref="E437">IF($I$2="Длительное проживание от 10 ночей ",
INDEX(GRID!$B$4:$U$15,MATCH(E$7,GRID!$A$4:$A$15,0),MATCH(1,($U$2=GRID!$B$1:$U$1)*(КАЛЕНДАРЬ!AQ7=GRID!$B$3:$U$3),0))*GRID!$H$45,
ROUNDUP(INDEX(GRID!$B$4:$U$15,MATCH(E$7,GRID!$A$4:$A$15,0),MATCH(1,($U$2=GRID!$B$1:$U$1)*(КАЛЕНДАРЬ!AQ7=GRID!$B$3:$U$3),0))*GRID!$H$45*(1-GRID!$H$46),0))</f>
        <v>27000</v>
      </c>
      <c r="F437" s="5">
        <f t="array" ref="F437">IF($I$2="Длительное проживание от 10 ночей ",
INDEX(GRID!$B$18:$U$29,MATCH(E$7,GRID!$A$18:$A$29,0),MATCH(1,($U$2=GRID!$B$1:$U$1)*(КАЛЕНДАРЬ!AQ7=GRID!$B$3:$U$3),0))*GRID!$H$45,
ROUNDUP(INDEX(GRID!$B$18:$U$29,MATCH(E$7,GRID!$A$18:$A$29,0),MATCH(1,($U$2=GRID!$B$1:$U$1)*(КАЛЕНДАРЬ!AQ7=GRID!$B$3:$U$3),0))*GRID!$H$45*(1-GRID!$H$46),0))</f>
        <v>31500</v>
      </c>
      <c r="G437" s="5" cm="1">
        <f t="array" ref="G437">IF($I$2="Длительное проживание от 10 ночей ",
INDEX(GRID!$B$4:$U$15,MATCH(G$7,GRID!$A$4:$A$15,0),MATCH(1,($U$2=GRID!$B$1:$U$1)*(КАЛЕНДАРЬ!AQ7=GRID!$B$3:$U$3),0))*GRID!$H$45,
ROUNDUP(INDEX(GRID!$B$4:$U$15,MATCH(G$7,GRID!$A$4:$A$15,0),MATCH(1,($U$2=GRID!$B$1:$U$1)*(КАЛЕНДАРЬ!AQ7=GRID!$B$3:$U$3),0))*GRID!$H$45*(1-GRID!$H$46),0))</f>
        <v>32130</v>
      </c>
      <c r="H437" s="5" cm="1">
        <f t="array" ref="H437">IF($I$2="Длительное проживание от 10 ночей ",
INDEX(GRID!$B$18:$U$29,MATCH(G$7,GRID!$A$18:$A$29,0),MATCH(1,($U$2=GRID!$B$1:$U$1)*(КАЛЕНДАРЬ!AQ7=GRID!$B$3:$U$3),0))*GRID!$H$45,
ROUNDUP(INDEX(GRID!$B$18:$U$29,MATCH(G$7,GRID!$A$18:$A$29,0),MATCH(1,($U$2=GRID!$B$1:$U$1)*(КАЛЕНДАРЬ!AQ7=GRID!$B$3:$U$3),0))*GRID!$H$45*(1-GRID!$H$46),0))</f>
        <v>36630</v>
      </c>
      <c r="I437" s="5">
        <f t="array" ref="I437">IF($I$2="Длительное проживание от 10 ночей ",
INDEX(GRID!$B$4:$U$15,MATCH(I$7,GRID!$A$4:$A$15,0),MATCH(1,($U$2=GRID!$B$1:$U$1)*(КАЛЕНДАРЬ!AQ7=GRID!$B$3:$U$3),0))*GRID!$H$45,
ROUNDUP(INDEX(GRID!$B$4:$U$15,MATCH(I$7,GRID!$A$4:$A$15,0),MATCH(1,($U$2=GRID!$B$1:$U$1)*(КАЛЕНДАРЬ!AQ7=GRID!$B$3:$U$3),0))*GRID!$H$45*(1-GRID!$H$46),0))</f>
        <v>35730</v>
      </c>
      <c r="J437" s="5">
        <f t="array" ref="J437">IF($I$2="Длительное проживание от 10 ночей ",
INDEX(GRID!$B$18:$U$29,MATCH(I$7,GRID!$A$18:$A$29,0),MATCH(1,($U$2=GRID!$B$1:$U$1)*(КАЛЕНДАРЬ!AQ7=GRID!$B$3:$U$3),0))*GRID!$H$45,
ROUNDUP(INDEX(GRID!$B$18:$U$29,MATCH(I$7,GRID!$A$18:$A$29,0),MATCH(1,($U$2=GRID!$B$1:$U$1)*(КАЛЕНДАРЬ!AQ7=GRID!$B$3:$U$3),0))*GRID!$H$45*(1-GRID!$H$46),0))</f>
        <v>40230</v>
      </c>
      <c r="K437" s="5" cm="1">
        <f t="array" ref="K437">IF($I$2="Длительное проживание от 10 ночей ",
INDEX(GRID!$B$4:$U$15,MATCH(K$7,GRID!$A$4:$A$15,0),MATCH(1,($U$2=GRID!$B$1:$U$1)*(КАЛЕНДАРЬ!AQ7=GRID!$B$3:$U$3),0))*GRID!$H$45,
ROUNDUP(INDEX(GRID!$B$4:$U$15,MATCH(K$7,GRID!$A$4:$A$15,0),MATCH(1,($U$2=GRID!$B$1:$U$1)*(КАЛЕНДАРЬ!AQ7=GRID!$B$3:$U$3),0))*GRID!$H$45*(1-GRID!$H$46),0))</f>
        <v>40500</v>
      </c>
      <c r="L437" s="5" cm="1">
        <f t="array" ref="L437">IF($I$2="Длительное проживание от 10 ночей ",
INDEX(GRID!$B$18:$U$29,MATCH(K$7,GRID!$A$18:$A$29,0),MATCH(1,($U$2=GRID!$B$1:$U$1)*(КАЛЕНДАРЬ!AQ7=GRID!$B$3:$U$3),0))*GRID!$H$45,
ROUNDUP(INDEX(GRID!$B$18:$U$29,MATCH(K$7,GRID!$A$18:$A$29,0),MATCH(1,($U$2=GRID!$B$1:$U$1)*(КАЛЕНДАРЬ!AQ7=GRID!$B$3:$U$3),0))*GRID!$H$45*(1-GRID!$H$46),0))</f>
        <v>45000</v>
      </c>
      <c r="M437" s="5">
        <f t="array" ref="M437">IF($I$2="Длительное проживание от 10 ночей ",
INDEX(GRID!$B$4:$U$15,MATCH(M$7,GRID!$A$4:$A$15,0),MATCH(1,($U$2=GRID!$B$1:$U$1)*(КАЛЕНДАРЬ!AQ7=GRID!$B$3:$U$3),0))*GRID!$H$45,
ROUNDUP(INDEX(GRID!$B$4:$U$15,MATCH(M$7,GRID!$A$4:$A$15,0),MATCH(1,($U$2=GRID!$B$1:$U$1)*(КАЛЕНДАРЬ!AQ7=GRID!$B$3:$U$3),0))*GRID!$H$45*(1-GRID!$H$46),0))</f>
        <v>58680</v>
      </c>
      <c r="N437" s="5">
        <f t="array" ref="N437">IF($I$2="Длительное проживание от 10 ночей ",
INDEX(GRID!$B$18:$U$29,MATCH(M$7,GRID!$A$18:$A$29,0),MATCH(1,($U$2=GRID!$B$1:$U$1)*(КАЛЕНДАРЬ!AQ7=GRID!$B$3:$U$3),0))*GRID!$H$45,
ROUNDUP(INDEX(GRID!$B$18:$U$29,MATCH(M$7,GRID!$A$18:$A$29,0),MATCH(1,($U$2=GRID!$B$1:$U$1)*(КАЛЕНДАРЬ!AQ7=GRID!$B$3:$U$3),0))*GRID!$H$45*(1-GRID!$H$46),0))</f>
        <v>63180</v>
      </c>
      <c r="O437" s="5" cm="1">
        <f t="array" ref="O437">IF($I$2="Длительное проживание от 10 ночей ",
INDEX(GRID!$B$4:$U$15,MATCH(O$7,GRID!$A$4:$A$15,0),MATCH(1,($U$2=GRID!$B$1:$U$1)*(КАЛЕНДАРЬ!AQ7=GRID!$B$3:$U$3),0))*GRID!$H$45,
ROUNDUP(INDEX(GRID!$B$4:$U$15,MATCH(O$7,GRID!$A$4:$A$15,0),MATCH(1,($U$2=GRID!$B$1:$U$1)*(КАЛЕНДАРЬ!AQ7=GRID!$B$3:$U$3),0))*GRID!$H$45*(1-GRID!$H$46),0))</f>
        <v>88200</v>
      </c>
      <c r="P437" s="5">
        <f t="array" ref="P437">IF($I$2="Длительное проживание от 10 ночей ",
INDEX(GRID!$B$4:$U$15,MATCH(P$7,GRID!$A$4:$A$15,0),MATCH(1,($U$2=GRID!$B$1:$U$1)*(КАЛЕНДАРЬ!AQ7=GRID!$B$3:$U$3),0))*GRID!$H$45,
ROUNDUP(INDEX(GRID!$B$4:$U$15,MATCH(P$7,GRID!$A$4:$A$15,0),MATCH(1,($U$2=GRID!$B$1:$U$1)*(КАЛЕНДАРЬ!AQ7=GRID!$B$3:$U$3),0))*GRID!$H$45*(1-GRID!$H$46),0))</f>
        <v>125730</v>
      </c>
      <c r="Q437" s="5">
        <f t="array" ref="Q437">IF($I$2="Длительное проживание от 10 ночей ",
INDEX(GRID!$B$4:$U$15,MATCH(Q$7,GRID!$A$4:$A$15,0),MATCH(1,($U$2=GRID!$B$1:$U$1)*(КАЛЕНДАРЬ!AQ7=GRID!$B$3:$U$3),0))*GRID!$H$45,
ROUNDUP(INDEX(GRID!$B$4:$U$15,MATCH(Q$7,GRID!$A$4:$A$15,0),MATCH(1,($U$2=GRID!$B$1:$U$1)*(КАЛЕНДАРЬ!AQ7=GRID!$B$3:$U$3),0))*GRID!$H$45*(1-GRID!$H$46),0))</f>
        <v>147960</v>
      </c>
      <c r="R437" s="50" t="s">
        <v>105</v>
      </c>
      <c r="S437" s="50" t="s">
        <v>105</v>
      </c>
      <c r="T437" s="50" t="s">
        <v>105</v>
      </c>
    </row>
    <row r="438" spans="1:20">
      <c r="A438" s="108" t="s">
        <v>15</v>
      </c>
      <c r="B438" s="57">
        <v>5</v>
      </c>
      <c r="C438" s="5">
        <f t="array" ref="C438">IF($I$2="Длительное проживание от 10 ночей ",
INDEX(GRID!$B$4:$U$15,MATCH(C$7,GRID!$A$4:$A$15,0),MATCH(1,($U$2=GRID!$B$1:$U$1)*(КАЛЕНДАРЬ!AQ8=GRID!$B$3:$U$3),0))*GRID!$H$45,
ROUNDUP(INDEX(GRID!$B$4:$U$15,MATCH(C$7,GRID!$A$4:$A$15,0),MATCH(1,($U$2=GRID!$B$1:$U$1)*(КАЛЕНДАРЬ!AQ8=GRID!$B$3:$U$3),0))*GRID!$H$45*(1-GRID!$H$46),0))</f>
        <v>22500</v>
      </c>
      <c r="D438" s="5">
        <f t="array" ref="D438">IF($I$2="Длительное проживание от 10 ночей ",
INDEX(GRID!$B$18:$U$29,MATCH(C$7,GRID!$A$18:$A$29,0),MATCH(1,($U$2=GRID!$B$1:$U$1)*(КАЛЕНДАРЬ!AQ8=GRID!$B$3:$U$3),0))*GRID!$H$45,
ROUNDUP(INDEX(GRID!$B$18:$U$29,MATCH(C$7,GRID!$A$18:$A$29,0),MATCH(1,($U$2=GRID!$B$1:$U$1)*(КАЛЕНДАРЬ!AQ8=GRID!$B$3:$U$3),0))*GRID!$H$45*(1-GRID!$H$46),0))</f>
        <v>27000</v>
      </c>
      <c r="E438" s="5">
        <f t="array" ref="E438">IF($I$2="Длительное проживание от 10 ночей ",
INDEX(GRID!$B$4:$U$15,MATCH(E$7,GRID!$A$4:$A$15,0),MATCH(1,($U$2=GRID!$B$1:$U$1)*(КАЛЕНДАРЬ!AQ8=GRID!$B$3:$U$3),0))*GRID!$H$45,
ROUNDUP(INDEX(GRID!$B$4:$U$15,MATCH(E$7,GRID!$A$4:$A$15,0),MATCH(1,($U$2=GRID!$B$1:$U$1)*(КАЛЕНДАРЬ!AQ8=GRID!$B$3:$U$3),0))*GRID!$H$45*(1-GRID!$H$46),0))</f>
        <v>27000</v>
      </c>
      <c r="F438" s="5">
        <f t="array" ref="F438">IF($I$2="Длительное проживание от 10 ночей ",
INDEX(GRID!$B$18:$U$29,MATCH(E$7,GRID!$A$18:$A$29,0),MATCH(1,($U$2=GRID!$B$1:$U$1)*(КАЛЕНДАРЬ!AQ8=GRID!$B$3:$U$3),0))*GRID!$H$45,
ROUNDUP(INDEX(GRID!$B$18:$U$29,MATCH(E$7,GRID!$A$18:$A$29,0),MATCH(1,($U$2=GRID!$B$1:$U$1)*(КАЛЕНДАРЬ!AQ8=GRID!$B$3:$U$3),0))*GRID!$H$45*(1-GRID!$H$46),0))</f>
        <v>31500</v>
      </c>
      <c r="G438" s="5" cm="1">
        <f t="array" ref="G438">IF($I$2="Длительное проживание от 10 ночей ",
INDEX(GRID!$B$4:$U$15,MATCH(G$7,GRID!$A$4:$A$15,0),MATCH(1,($U$2=GRID!$B$1:$U$1)*(КАЛЕНДАРЬ!AQ8=GRID!$B$3:$U$3),0))*GRID!$H$45,
ROUNDUP(INDEX(GRID!$B$4:$U$15,MATCH(G$7,GRID!$A$4:$A$15,0),MATCH(1,($U$2=GRID!$B$1:$U$1)*(КАЛЕНДАРЬ!AQ8=GRID!$B$3:$U$3),0))*GRID!$H$45*(1-GRID!$H$46),0))</f>
        <v>32130</v>
      </c>
      <c r="H438" s="5" cm="1">
        <f t="array" ref="H438">IF($I$2="Длительное проживание от 10 ночей ",
INDEX(GRID!$B$18:$U$29,MATCH(G$7,GRID!$A$18:$A$29,0),MATCH(1,($U$2=GRID!$B$1:$U$1)*(КАЛЕНДАРЬ!AQ8=GRID!$B$3:$U$3),0))*GRID!$H$45,
ROUNDUP(INDEX(GRID!$B$18:$U$29,MATCH(G$7,GRID!$A$18:$A$29,0),MATCH(1,($U$2=GRID!$B$1:$U$1)*(КАЛЕНДАРЬ!AQ8=GRID!$B$3:$U$3),0))*GRID!$H$45*(1-GRID!$H$46),0))</f>
        <v>36630</v>
      </c>
      <c r="I438" s="5">
        <f t="array" ref="I438">IF($I$2="Длительное проживание от 10 ночей ",
INDEX(GRID!$B$4:$U$15,MATCH(I$7,GRID!$A$4:$A$15,0),MATCH(1,($U$2=GRID!$B$1:$U$1)*(КАЛЕНДАРЬ!AQ8=GRID!$B$3:$U$3),0))*GRID!$H$45,
ROUNDUP(INDEX(GRID!$B$4:$U$15,MATCH(I$7,GRID!$A$4:$A$15,0),MATCH(1,($U$2=GRID!$B$1:$U$1)*(КАЛЕНДАРЬ!AQ8=GRID!$B$3:$U$3),0))*GRID!$H$45*(1-GRID!$H$46),0))</f>
        <v>35730</v>
      </c>
      <c r="J438" s="5">
        <f t="array" ref="J438">IF($I$2="Длительное проживание от 10 ночей ",
INDEX(GRID!$B$18:$U$29,MATCH(I$7,GRID!$A$18:$A$29,0),MATCH(1,($U$2=GRID!$B$1:$U$1)*(КАЛЕНДАРЬ!AQ8=GRID!$B$3:$U$3),0))*GRID!$H$45,
ROUNDUP(INDEX(GRID!$B$18:$U$29,MATCH(I$7,GRID!$A$18:$A$29,0),MATCH(1,($U$2=GRID!$B$1:$U$1)*(КАЛЕНДАРЬ!AQ8=GRID!$B$3:$U$3),0))*GRID!$H$45*(1-GRID!$H$46),0))</f>
        <v>40230</v>
      </c>
      <c r="K438" s="5" cm="1">
        <f t="array" ref="K438">IF($I$2="Длительное проживание от 10 ночей ",
INDEX(GRID!$B$4:$U$15,MATCH(K$7,GRID!$A$4:$A$15,0),MATCH(1,($U$2=GRID!$B$1:$U$1)*(КАЛЕНДАРЬ!AQ8=GRID!$B$3:$U$3),0))*GRID!$H$45,
ROUNDUP(INDEX(GRID!$B$4:$U$15,MATCH(K$7,GRID!$A$4:$A$15,0),MATCH(1,($U$2=GRID!$B$1:$U$1)*(КАЛЕНДАРЬ!AQ8=GRID!$B$3:$U$3),0))*GRID!$H$45*(1-GRID!$H$46),0))</f>
        <v>40500</v>
      </c>
      <c r="L438" s="5" cm="1">
        <f t="array" ref="L438">IF($I$2="Длительное проживание от 10 ночей ",
INDEX(GRID!$B$18:$U$29,MATCH(K$7,GRID!$A$18:$A$29,0),MATCH(1,($U$2=GRID!$B$1:$U$1)*(КАЛЕНДАРЬ!AQ8=GRID!$B$3:$U$3),0))*GRID!$H$45,
ROUNDUP(INDEX(GRID!$B$18:$U$29,MATCH(K$7,GRID!$A$18:$A$29,0),MATCH(1,($U$2=GRID!$B$1:$U$1)*(КАЛЕНДАРЬ!AQ8=GRID!$B$3:$U$3),0))*GRID!$H$45*(1-GRID!$H$46),0))</f>
        <v>45000</v>
      </c>
      <c r="M438" s="5">
        <f t="array" ref="M438">IF($I$2="Длительное проживание от 10 ночей ",
INDEX(GRID!$B$4:$U$15,MATCH(M$7,GRID!$A$4:$A$15,0),MATCH(1,($U$2=GRID!$B$1:$U$1)*(КАЛЕНДАРЬ!AQ8=GRID!$B$3:$U$3),0))*GRID!$H$45,
ROUNDUP(INDEX(GRID!$B$4:$U$15,MATCH(M$7,GRID!$A$4:$A$15,0),MATCH(1,($U$2=GRID!$B$1:$U$1)*(КАЛЕНДАРЬ!AQ8=GRID!$B$3:$U$3),0))*GRID!$H$45*(1-GRID!$H$46),0))</f>
        <v>58680</v>
      </c>
      <c r="N438" s="5">
        <f t="array" ref="N438">IF($I$2="Длительное проживание от 10 ночей ",
INDEX(GRID!$B$18:$U$29,MATCH(M$7,GRID!$A$18:$A$29,0),MATCH(1,($U$2=GRID!$B$1:$U$1)*(КАЛЕНДАРЬ!AQ8=GRID!$B$3:$U$3),0))*GRID!$H$45,
ROUNDUP(INDEX(GRID!$B$18:$U$29,MATCH(M$7,GRID!$A$18:$A$29,0),MATCH(1,($U$2=GRID!$B$1:$U$1)*(КАЛЕНДАРЬ!AQ8=GRID!$B$3:$U$3),0))*GRID!$H$45*(1-GRID!$H$46),0))</f>
        <v>63180</v>
      </c>
      <c r="O438" s="5" cm="1">
        <f t="array" ref="O438">IF($I$2="Длительное проживание от 10 ночей ",
INDEX(GRID!$B$4:$U$15,MATCH(O$7,GRID!$A$4:$A$15,0),MATCH(1,($U$2=GRID!$B$1:$U$1)*(КАЛЕНДАРЬ!AQ8=GRID!$B$3:$U$3),0))*GRID!$H$45,
ROUNDUP(INDEX(GRID!$B$4:$U$15,MATCH(O$7,GRID!$A$4:$A$15,0),MATCH(1,($U$2=GRID!$B$1:$U$1)*(КАЛЕНДАРЬ!AQ8=GRID!$B$3:$U$3),0))*GRID!$H$45*(1-GRID!$H$46),0))</f>
        <v>88200</v>
      </c>
      <c r="P438" s="5">
        <f t="array" ref="P438">IF($I$2="Длительное проживание от 10 ночей ",
INDEX(GRID!$B$4:$U$15,MATCH(P$7,GRID!$A$4:$A$15,0),MATCH(1,($U$2=GRID!$B$1:$U$1)*(КАЛЕНДАРЬ!AQ8=GRID!$B$3:$U$3),0))*GRID!$H$45,
ROUNDUP(INDEX(GRID!$B$4:$U$15,MATCH(P$7,GRID!$A$4:$A$15,0),MATCH(1,($U$2=GRID!$B$1:$U$1)*(КАЛЕНДАРЬ!AQ8=GRID!$B$3:$U$3),0))*GRID!$H$45*(1-GRID!$H$46),0))</f>
        <v>125730</v>
      </c>
      <c r="Q438" s="5">
        <f t="array" ref="Q438">IF($I$2="Длительное проживание от 10 ночей ",
INDEX(GRID!$B$4:$U$15,MATCH(Q$7,GRID!$A$4:$A$15,0),MATCH(1,($U$2=GRID!$B$1:$U$1)*(КАЛЕНДАРЬ!AQ8=GRID!$B$3:$U$3),0))*GRID!$H$45,
ROUNDUP(INDEX(GRID!$B$4:$U$15,MATCH(Q$7,GRID!$A$4:$A$15,0),MATCH(1,($U$2=GRID!$B$1:$U$1)*(КАЛЕНДАРЬ!AQ8=GRID!$B$3:$U$3),0))*GRID!$H$45*(1-GRID!$H$46),0))</f>
        <v>147960</v>
      </c>
      <c r="R438" s="50" t="s">
        <v>105</v>
      </c>
      <c r="S438" s="50" t="s">
        <v>105</v>
      </c>
      <c r="T438" s="50" t="s">
        <v>105</v>
      </c>
    </row>
    <row r="439" spans="1:20">
      <c r="A439" s="108" t="s">
        <v>16</v>
      </c>
      <c r="B439" s="57">
        <v>6</v>
      </c>
      <c r="C439" s="5">
        <f t="array" ref="C439">IF($I$2="Длительное проживание от 10 ночей ",
INDEX(GRID!$B$4:$U$15,MATCH(C$7,GRID!$A$4:$A$15,0),MATCH(1,($U$2=GRID!$B$1:$U$1)*(КАЛЕНДАРЬ!AQ9=GRID!$B$3:$U$3),0))*GRID!$H$45,
ROUNDUP(INDEX(GRID!$B$4:$U$15,MATCH(C$7,GRID!$A$4:$A$15,0),MATCH(1,($U$2=GRID!$B$1:$U$1)*(КАЛЕНДАРЬ!AQ9=GRID!$B$3:$U$3),0))*GRID!$H$45*(1-GRID!$H$46),0))</f>
        <v>24750.000000000004</v>
      </c>
      <c r="D439" s="5">
        <f t="array" ref="D439">IF($I$2="Длительное проживание от 10 ночей ",
INDEX(GRID!$B$18:$U$29,MATCH(C$7,GRID!$A$18:$A$29,0),MATCH(1,($U$2=GRID!$B$1:$U$1)*(КАЛЕНДАРЬ!AQ9=GRID!$B$3:$U$3),0))*GRID!$H$45,
ROUNDUP(INDEX(GRID!$B$18:$U$29,MATCH(C$7,GRID!$A$18:$A$29,0),MATCH(1,($U$2=GRID!$B$1:$U$1)*(КАЛЕНДАРЬ!AQ9=GRID!$B$3:$U$3),0))*GRID!$H$45*(1-GRID!$H$46),0))</f>
        <v>29250.000000000004</v>
      </c>
      <c r="E439" s="5">
        <f t="array" ref="E439">IF($I$2="Длительное проживание от 10 ночей ",
INDEX(GRID!$B$4:$U$15,MATCH(E$7,GRID!$A$4:$A$15,0),MATCH(1,($U$2=GRID!$B$1:$U$1)*(КАЛЕНДАРЬ!AQ9=GRID!$B$3:$U$3),0))*GRID!$H$45,
ROUNDUP(INDEX(GRID!$B$4:$U$15,MATCH(E$7,GRID!$A$4:$A$15,0),MATCH(1,($U$2=GRID!$B$1:$U$1)*(КАЛЕНДАРЬ!AQ9=GRID!$B$3:$U$3),0))*GRID!$H$45*(1-GRID!$H$46),0))</f>
        <v>29700</v>
      </c>
      <c r="F439" s="5">
        <f t="array" ref="F439">IF($I$2="Длительное проживание от 10 ночей ",
INDEX(GRID!$B$18:$U$29,MATCH(E$7,GRID!$A$18:$A$29,0),MATCH(1,($U$2=GRID!$B$1:$U$1)*(КАЛЕНДАРЬ!AQ9=GRID!$B$3:$U$3),0))*GRID!$H$45,
ROUNDUP(INDEX(GRID!$B$18:$U$29,MATCH(E$7,GRID!$A$18:$A$29,0),MATCH(1,($U$2=GRID!$B$1:$U$1)*(КАЛЕНДАРЬ!AQ9=GRID!$B$3:$U$3),0))*GRID!$H$45*(1-GRID!$H$46),0))</f>
        <v>34200</v>
      </c>
      <c r="G439" s="5" cm="1">
        <f t="array" ref="G439">IF($I$2="Длительное проживание от 10 ночей ",
INDEX(GRID!$B$4:$U$15,MATCH(G$7,GRID!$A$4:$A$15,0),MATCH(1,($U$2=GRID!$B$1:$U$1)*(КАЛЕНДАРЬ!AQ9=GRID!$B$3:$U$3),0))*GRID!$H$45,
ROUNDUP(INDEX(GRID!$B$4:$U$15,MATCH(G$7,GRID!$A$4:$A$15,0),MATCH(1,($U$2=GRID!$B$1:$U$1)*(КАЛЕНДАРЬ!AQ9=GRID!$B$3:$U$3),0))*GRID!$H$45*(1-GRID!$H$46),0))</f>
        <v>35100</v>
      </c>
      <c r="H439" s="5" cm="1">
        <f t="array" ref="H439">IF($I$2="Длительное проживание от 10 ночей ",
INDEX(GRID!$B$18:$U$29,MATCH(G$7,GRID!$A$18:$A$29,0),MATCH(1,($U$2=GRID!$B$1:$U$1)*(КАЛЕНДАРЬ!AQ9=GRID!$B$3:$U$3),0))*GRID!$H$45,
ROUNDUP(INDEX(GRID!$B$18:$U$29,MATCH(G$7,GRID!$A$18:$A$29,0),MATCH(1,($U$2=GRID!$B$1:$U$1)*(КАЛЕНДАРЬ!AQ9=GRID!$B$3:$U$3),0))*GRID!$H$45*(1-GRID!$H$46),0))</f>
        <v>39600</v>
      </c>
      <c r="I439" s="5">
        <f t="array" ref="I439">IF($I$2="Длительное проживание от 10 ночей ",
INDEX(GRID!$B$4:$U$15,MATCH(I$7,GRID!$A$4:$A$15,0),MATCH(1,($U$2=GRID!$B$1:$U$1)*(КАЛЕНДАРЬ!AQ9=GRID!$B$3:$U$3),0))*GRID!$H$45,
ROUNDUP(INDEX(GRID!$B$4:$U$15,MATCH(I$7,GRID!$A$4:$A$15,0),MATCH(1,($U$2=GRID!$B$1:$U$1)*(КАЛЕНДАРЬ!AQ9=GRID!$B$3:$U$3),0))*GRID!$H$45*(1-GRID!$H$46),0))</f>
        <v>39060</v>
      </c>
      <c r="J439" s="5">
        <f t="array" ref="J439">IF($I$2="Длительное проживание от 10 ночей ",
INDEX(GRID!$B$18:$U$29,MATCH(I$7,GRID!$A$18:$A$29,0),MATCH(1,($U$2=GRID!$B$1:$U$1)*(КАЛЕНДАРЬ!AQ9=GRID!$B$3:$U$3),0))*GRID!$H$45,
ROUNDUP(INDEX(GRID!$B$18:$U$29,MATCH(I$7,GRID!$A$18:$A$29,0),MATCH(1,($U$2=GRID!$B$1:$U$1)*(КАЛЕНДАРЬ!AQ9=GRID!$B$3:$U$3),0))*GRID!$H$45*(1-GRID!$H$46),0))</f>
        <v>43560</v>
      </c>
      <c r="K439" s="5" cm="1">
        <f t="array" ref="K439">IF($I$2="Длительное проживание от 10 ночей ",
INDEX(GRID!$B$4:$U$15,MATCH(K$7,GRID!$A$4:$A$15,0),MATCH(1,($U$2=GRID!$B$1:$U$1)*(КАЛЕНДАРЬ!AQ9=GRID!$B$3:$U$3),0))*GRID!$H$45,
ROUNDUP(INDEX(GRID!$B$4:$U$15,MATCH(K$7,GRID!$A$4:$A$15,0),MATCH(1,($U$2=GRID!$B$1:$U$1)*(КАЛЕНДАРЬ!AQ9=GRID!$B$3:$U$3),0))*GRID!$H$45*(1-GRID!$H$46),0))</f>
        <v>44100</v>
      </c>
      <c r="L439" s="5" cm="1">
        <f t="array" ref="L439">IF($I$2="Длительное проживание от 10 ночей ",
INDEX(GRID!$B$18:$U$29,MATCH(K$7,GRID!$A$18:$A$29,0),MATCH(1,($U$2=GRID!$B$1:$U$1)*(КАЛЕНДАРЬ!AQ9=GRID!$B$3:$U$3),0))*GRID!$H$45,
ROUNDUP(INDEX(GRID!$B$18:$U$29,MATCH(K$7,GRID!$A$18:$A$29,0),MATCH(1,($U$2=GRID!$B$1:$U$1)*(КАЛЕНДАРЬ!AQ9=GRID!$B$3:$U$3),0))*GRID!$H$45*(1-GRID!$H$46),0))</f>
        <v>48600</v>
      </c>
      <c r="M439" s="5">
        <f t="array" ref="M439">IF($I$2="Длительное проживание от 10 ночей ",
INDEX(GRID!$B$4:$U$15,MATCH(M$7,GRID!$A$4:$A$15,0),MATCH(1,($U$2=GRID!$B$1:$U$1)*(КАЛЕНДАРЬ!AQ9=GRID!$B$3:$U$3),0))*GRID!$H$45,
ROUNDUP(INDEX(GRID!$B$4:$U$15,MATCH(M$7,GRID!$A$4:$A$15,0),MATCH(1,($U$2=GRID!$B$1:$U$1)*(КАЛЕНДАРЬ!AQ9=GRID!$B$3:$U$3),0))*GRID!$H$45*(1-GRID!$H$46),0))</f>
        <v>62550</v>
      </c>
      <c r="N439" s="5">
        <f t="array" ref="N439">IF($I$2="Длительное проживание от 10 ночей ",
INDEX(GRID!$B$18:$U$29,MATCH(M$7,GRID!$A$18:$A$29,0),MATCH(1,($U$2=GRID!$B$1:$U$1)*(КАЛЕНДАРЬ!AQ9=GRID!$B$3:$U$3),0))*GRID!$H$45,
ROUNDUP(INDEX(GRID!$B$18:$U$29,MATCH(M$7,GRID!$A$18:$A$29,0),MATCH(1,($U$2=GRID!$B$1:$U$1)*(КАЛЕНДАРЬ!AQ9=GRID!$B$3:$U$3),0))*GRID!$H$45*(1-GRID!$H$46),0))</f>
        <v>67050</v>
      </c>
      <c r="O439" s="5" cm="1">
        <f t="array" ref="O439">IF($I$2="Длительное проживание от 10 ночей ",
INDEX(GRID!$B$4:$U$15,MATCH(O$7,GRID!$A$4:$A$15,0),MATCH(1,($U$2=GRID!$B$1:$U$1)*(КАЛЕНДАРЬ!AQ9=GRID!$B$3:$U$3),0))*GRID!$H$45,
ROUNDUP(INDEX(GRID!$B$4:$U$15,MATCH(O$7,GRID!$A$4:$A$15,0),MATCH(1,($U$2=GRID!$B$1:$U$1)*(КАЛЕНДАРЬ!AQ9=GRID!$B$3:$U$3),0))*GRID!$H$45*(1-GRID!$H$46),0))</f>
        <v>92880</v>
      </c>
      <c r="P439" s="5">
        <f t="array" ref="P439">IF($I$2="Длительное проживание от 10 ночей ",
INDEX(GRID!$B$4:$U$15,MATCH(P$7,GRID!$A$4:$A$15,0),MATCH(1,($U$2=GRID!$B$1:$U$1)*(КАЛЕНДАРЬ!AQ9=GRID!$B$3:$U$3),0))*GRID!$H$45,
ROUNDUP(INDEX(GRID!$B$4:$U$15,MATCH(P$7,GRID!$A$4:$A$15,0),MATCH(1,($U$2=GRID!$B$1:$U$1)*(КАЛЕНДАРЬ!AQ9=GRID!$B$3:$U$3),0))*GRID!$H$45*(1-GRID!$H$46),0))</f>
        <v>130860</v>
      </c>
      <c r="Q439" s="5">
        <f t="array" ref="Q439">IF($I$2="Длительное проживание от 10 ночей ",
INDEX(GRID!$B$4:$U$15,MATCH(Q$7,GRID!$A$4:$A$15,0),MATCH(1,($U$2=GRID!$B$1:$U$1)*(КАЛЕНДАРЬ!AQ9=GRID!$B$3:$U$3),0))*GRID!$H$45,
ROUNDUP(INDEX(GRID!$B$4:$U$15,MATCH(Q$7,GRID!$A$4:$A$15,0),MATCH(1,($U$2=GRID!$B$1:$U$1)*(КАЛЕНДАРЬ!AQ9=GRID!$B$3:$U$3),0))*GRID!$H$45*(1-GRID!$H$46),0))</f>
        <v>153810</v>
      </c>
      <c r="R439" s="50" t="s">
        <v>105</v>
      </c>
      <c r="S439" s="50" t="s">
        <v>105</v>
      </c>
      <c r="T439" s="50" t="s">
        <v>105</v>
      </c>
    </row>
    <row r="440" spans="1:20">
      <c r="A440" s="108" t="s">
        <v>17</v>
      </c>
      <c r="B440" s="57">
        <v>7</v>
      </c>
      <c r="C440" s="5">
        <f t="array" ref="C440">IF($I$2="Длительное проживание от 10 ночей ",
INDEX(GRID!$B$4:$U$15,MATCH(C$7,GRID!$A$4:$A$15,0),MATCH(1,($U$2=GRID!$B$1:$U$1)*(КАЛЕНДАРЬ!AQ10=GRID!$B$3:$U$3),0))*GRID!$H$45,
ROUNDUP(INDEX(GRID!$B$4:$U$15,MATCH(C$7,GRID!$A$4:$A$15,0),MATCH(1,($U$2=GRID!$B$1:$U$1)*(КАЛЕНДАРЬ!AQ10=GRID!$B$3:$U$3),0))*GRID!$H$45*(1-GRID!$H$46),0))</f>
        <v>24750.000000000004</v>
      </c>
      <c r="D440" s="5">
        <f t="array" ref="D440">IF($I$2="Длительное проживание от 10 ночей ",
INDEX(GRID!$B$18:$U$29,MATCH(C$7,GRID!$A$18:$A$29,0),MATCH(1,($U$2=GRID!$B$1:$U$1)*(КАЛЕНДАРЬ!AQ10=GRID!$B$3:$U$3),0))*GRID!$H$45,
ROUNDUP(INDEX(GRID!$B$18:$U$29,MATCH(C$7,GRID!$A$18:$A$29,0),MATCH(1,($U$2=GRID!$B$1:$U$1)*(КАЛЕНДАРЬ!AQ10=GRID!$B$3:$U$3),0))*GRID!$H$45*(1-GRID!$H$46),0))</f>
        <v>29250.000000000004</v>
      </c>
      <c r="E440" s="5">
        <f t="array" ref="E440">IF($I$2="Длительное проживание от 10 ночей ",
INDEX(GRID!$B$4:$U$15,MATCH(E$7,GRID!$A$4:$A$15,0),MATCH(1,($U$2=GRID!$B$1:$U$1)*(КАЛЕНДАРЬ!AQ10=GRID!$B$3:$U$3),0))*GRID!$H$45,
ROUNDUP(INDEX(GRID!$B$4:$U$15,MATCH(E$7,GRID!$A$4:$A$15,0),MATCH(1,($U$2=GRID!$B$1:$U$1)*(КАЛЕНДАРЬ!AQ10=GRID!$B$3:$U$3),0))*GRID!$H$45*(1-GRID!$H$46),0))</f>
        <v>29700</v>
      </c>
      <c r="F440" s="5">
        <f t="array" ref="F440">IF($I$2="Длительное проживание от 10 ночей ",
INDEX(GRID!$B$18:$U$29,MATCH(E$7,GRID!$A$18:$A$29,0),MATCH(1,($U$2=GRID!$B$1:$U$1)*(КАЛЕНДАРЬ!AQ10=GRID!$B$3:$U$3),0))*GRID!$H$45,
ROUNDUP(INDEX(GRID!$B$18:$U$29,MATCH(E$7,GRID!$A$18:$A$29,0),MATCH(1,($U$2=GRID!$B$1:$U$1)*(КАЛЕНДАРЬ!AQ10=GRID!$B$3:$U$3),0))*GRID!$H$45*(1-GRID!$H$46),0))</f>
        <v>34200</v>
      </c>
      <c r="G440" s="5" cm="1">
        <f t="array" ref="G440">IF($I$2="Длительное проживание от 10 ночей ",
INDEX(GRID!$B$4:$U$15,MATCH(G$7,GRID!$A$4:$A$15,0),MATCH(1,($U$2=GRID!$B$1:$U$1)*(КАЛЕНДАРЬ!AQ10=GRID!$B$3:$U$3),0))*GRID!$H$45,
ROUNDUP(INDEX(GRID!$B$4:$U$15,MATCH(G$7,GRID!$A$4:$A$15,0),MATCH(1,($U$2=GRID!$B$1:$U$1)*(КАЛЕНДАРЬ!AQ10=GRID!$B$3:$U$3),0))*GRID!$H$45*(1-GRID!$H$46),0))</f>
        <v>35100</v>
      </c>
      <c r="H440" s="5" cm="1">
        <f t="array" ref="H440">IF($I$2="Длительное проживание от 10 ночей ",
INDEX(GRID!$B$18:$U$29,MATCH(G$7,GRID!$A$18:$A$29,0),MATCH(1,($U$2=GRID!$B$1:$U$1)*(КАЛЕНДАРЬ!AQ10=GRID!$B$3:$U$3),0))*GRID!$H$45,
ROUNDUP(INDEX(GRID!$B$18:$U$29,MATCH(G$7,GRID!$A$18:$A$29,0),MATCH(1,($U$2=GRID!$B$1:$U$1)*(КАЛЕНДАРЬ!AQ10=GRID!$B$3:$U$3),0))*GRID!$H$45*(1-GRID!$H$46),0))</f>
        <v>39600</v>
      </c>
      <c r="I440" s="5">
        <f t="array" ref="I440">IF($I$2="Длительное проживание от 10 ночей ",
INDEX(GRID!$B$4:$U$15,MATCH(I$7,GRID!$A$4:$A$15,0),MATCH(1,($U$2=GRID!$B$1:$U$1)*(КАЛЕНДАРЬ!AQ10=GRID!$B$3:$U$3),0))*GRID!$H$45,
ROUNDUP(INDEX(GRID!$B$4:$U$15,MATCH(I$7,GRID!$A$4:$A$15,0),MATCH(1,($U$2=GRID!$B$1:$U$1)*(КАЛЕНДАРЬ!AQ10=GRID!$B$3:$U$3),0))*GRID!$H$45*(1-GRID!$H$46),0))</f>
        <v>39060</v>
      </c>
      <c r="J440" s="5">
        <f t="array" ref="J440">IF($I$2="Длительное проживание от 10 ночей ",
INDEX(GRID!$B$18:$U$29,MATCH(I$7,GRID!$A$18:$A$29,0),MATCH(1,($U$2=GRID!$B$1:$U$1)*(КАЛЕНДАРЬ!AQ10=GRID!$B$3:$U$3),0))*GRID!$H$45,
ROUNDUP(INDEX(GRID!$B$18:$U$29,MATCH(I$7,GRID!$A$18:$A$29,0),MATCH(1,($U$2=GRID!$B$1:$U$1)*(КАЛЕНДАРЬ!AQ10=GRID!$B$3:$U$3),0))*GRID!$H$45*(1-GRID!$H$46),0))</f>
        <v>43560</v>
      </c>
      <c r="K440" s="5" cm="1">
        <f t="array" ref="K440">IF($I$2="Длительное проживание от 10 ночей ",
INDEX(GRID!$B$4:$U$15,MATCH(K$7,GRID!$A$4:$A$15,0),MATCH(1,($U$2=GRID!$B$1:$U$1)*(КАЛЕНДАРЬ!AQ10=GRID!$B$3:$U$3),0))*GRID!$H$45,
ROUNDUP(INDEX(GRID!$B$4:$U$15,MATCH(K$7,GRID!$A$4:$A$15,0),MATCH(1,($U$2=GRID!$B$1:$U$1)*(КАЛЕНДАРЬ!AQ10=GRID!$B$3:$U$3),0))*GRID!$H$45*(1-GRID!$H$46),0))</f>
        <v>44100</v>
      </c>
      <c r="L440" s="5" cm="1">
        <f t="array" ref="L440">IF($I$2="Длительное проживание от 10 ночей ",
INDEX(GRID!$B$18:$U$29,MATCH(K$7,GRID!$A$18:$A$29,0),MATCH(1,($U$2=GRID!$B$1:$U$1)*(КАЛЕНДАРЬ!AQ10=GRID!$B$3:$U$3),0))*GRID!$H$45,
ROUNDUP(INDEX(GRID!$B$18:$U$29,MATCH(K$7,GRID!$A$18:$A$29,0),MATCH(1,($U$2=GRID!$B$1:$U$1)*(КАЛЕНДАРЬ!AQ10=GRID!$B$3:$U$3),0))*GRID!$H$45*(1-GRID!$H$46),0))</f>
        <v>48600</v>
      </c>
      <c r="M440" s="5">
        <f t="array" ref="M440">IF($I$2="Длительное проживание от 10 ночей ",
INDEX(GRID!$B$4:$U$15,MATCH(M$7,GRID!$A$4:$A$15,0),MATCH(1,($U$2=GRID!$B$1:$U$1)*(КАЛЕНДАРЬ!AQ10=GRID!$B$3:$U$3),0))*GRID!$H$45,
ROUNDUP(INDEX(GRID!$B$4:$U$15,MATCH(M$7,GRID!$A$4:$A$15,0),MATCH(1,($U$2=GRID!$B$1:$U$1)*(КАЛЕНДАРЬ!AQ10=GRID!$B$3:$U$3),0))*GRID!$H$45*(1-GRID!$H$46),0))</f>
        <v>62550</v>
      </c>
      <c r="N440" s="5">
        <f t="array" ref="N440">IF($I$2="Длительное проживание от 10 ночей ",
INDEX(GRID!$B$18:$U$29,MATCH(M$7,GRID!$A$18:$A$29,0),MATCH(1,($U$2=GRID!$B$1:$U$1)*(КАЛЕНДАРЬ!AQ10=GRID!$B$3:$U$3),0))*GRID!$H$45,
ROUNDUP(INDEX(GRID!$B$18:$U$29,MATCH(M$7,GRID!$A$18:$A$29,0),MATCH(1,($U$2=GRID!$B$1:$U$1)*(КАЛЕНДАРЬ!AQ10=GRID!$B$3:$U$3),0))*GRID!$H$45*(1-GRID!$H$46),0))</f>
        <v>67050</v>
      </c>
      <c r="O440" s="5" cm="1">
        <f t="array" ref="O440">IF($I$2="Длительное проживание от 10 ночей ",
INDEX(GRID!$B$4:$U$15,MATCH(O$7,GRID!$A$4:$A$15,0),MATCH(1,($U$2=GRID!$B$1:$U$1)*(КАЛЕНДАРЬ!AQ10=GRID!$B$3:$U$3),0))*GRID!$H$45,
ROUNDUP(INDEX(GRID!$B$4:$U$15,MATCH(O$7,GRID!$A$4:$A$15,0),MATCH(1,($U$2=GRID!$B$1:$U$1)*(КАЛЕНДАРЬ!AQ10=GRID!$B$3:$U$3),0))*GRID!$H$45*(1-GRID!$H$46),0))</f>
        <v>92880</v>
      </c>
      <c r="P440" s="5">
        <f t="array" ref="P440">IF($I$2="Длительное проживание от 10 ночей ",
INDEX(GRID!$B$4:$U$15,MATCH(P$7,GRID!$A$4:$A$15,0),MATCH(1,($U$2=GRID!$B$1:$U$1)*(КАЛЕНДАРЬ!AQ10=GRID!$B$3:$U$3),0))*GRID!$H$45,
ROUNDUP(INDEX(GRID!$B$4:$U$15,MATCH(P$7,GRID!$A$4:$A$15,0),MATCH(1,($U$2=GRID!$B$1:$U$1)*(КАЛЕНДАРЬ!AQ10=GRID!$B$3:$U$3),0))*GRID!$H$45*(1-GRID!$H$46),0))</f>
        <v>130860</v>
      </c>
      <c r="Q440" s="5">
        <f t="array" ref="Q440">IF($I$2="Длительное проживание от 10 ночей ",
INDEX(GRID!$B$4:$U$15,MATCH(Q$7,GRID!$A$4:$A$15,0),MATCH(1,($U$2=GRID!$B$1:$U$1)*(КАЛЕНДАРЬ!AQ10=GRID!$B$3:$U$3),0))*GRID!$H$45,
ROUNDUP(INDEX(GRID!$B$4:$U$15,MATCH(Q$7,GRID!$A$4:$A$15,0),MATCH(1,($U$2=GRID!$B$1:$U$1)*(КАЛЕНДАРЬ!AQ10=GRID!$B$3:$U$3),0))*GRID!$H$45*(1-GRID!$H$46),0))</f>
        <v>153810</v>
      </c>
      <c r="R440" s="50" t="s">
        <v>105</v>
      </c>
      <c r="S440" s="50" t="s">
        <v>105</v>
      </c>
      <c r="T440" s="50" t="s">
        <v>105</v>
      </c>
    </row>
    <row r="441" spans="1:20">
      <c r="A441" s="108" t="s">
        <v>11</v>
      </c>
      <c r="B441" s="57">
        <v>8</v>
      </c>
      <c r="C441" s="5">
        <f t="array" ref="C441">IF($I$2="Длительное проживание от 10 ночей ",
INDEX(GRID!$B$4:$U$15,MATCH(C$7,GRID!$A$4:$A$15,0),MATCH(1,($U$2=GRID!$B$1:$U$1)*(КАЛЕНДАРЬ!AQ11=GRID!$B$3:$U$3),0))*GRID!$H$45,
ROUNDUP(INDEX(GRID!$B$4:$U$15,MATCH(C$7,GRID!$A$4:$A$15,0),MATCH(1,($U$2=GRID!$B$1:$U$1)*(КАЛЕНДАРЬ!AQ11=GRID!$B$3:$U$3),0))*GRID!$H$45*(1-GRID!$H$46),0))</f>
        <v>22500</v>
      </c>
      <c r="D441" s="5">
        <f t="array" ref="D441">IF($I$2="Длительное проживание от 10 ночей ",
INDEX(GRID!$B$18:$U$29,MATCH(C$7,GRID!$A$18:$A$29,0),MATCH(1,($U$2=GRID!$B$1:$U$1)*(КАЛЕНДАРЬ!AQ11=GRID!$B$3:$U$3),0))*GRID!$H$45,
ROUNDUP(INDEX(GRID!$B$18:$U$29,MATCH(C$7,GRID!$A$18:$A$29,0),MATCH(1,($U$2=GRID!$B$1:$U$1)*(КАЛЕНДАРЬ!AQ11=GRID!$B$3:$U$3),0))*GRID!$H$45*(1-GRID!$H$46),0))</f>
        <v>27000</v>
      </c>
      <c r="E441" s="5">
        <f t="array" ref="E441">IF($I$2="Длительное проживание от 10 ночей ",
INDEX(GRID!$B$4:$U$15,MATCH(E$7,GRID!$A$4:$A$15,0),MATCH(1,($U$2=GRID!$B$1:$U$1)*(КАЛЕНДАРЬ!AQ11=GRID!$B$3:$U$3),0))*GRID!$H$45,
ROUNDUP(INDEX(GRID!$B$4:$U$15,MATCH(E$7,GRID!$A$4:$A$15,0),MATCH(1,($U$2=GRID!$B$1:$U$1)*(КАЛЕНДАРЬ!AQ11=GRID!$B$3:$U$3),0))*GRID!$H$45*(1-GRID!$H$46),0))</f>
        <v>27000</v>
      </c>
      <c r="F441" s="5">
        <f t="array" ref="F441">IF($I$2="Длительное проживание от 10 ночей ",
INDEX(GRID!$B$18:$U$29,MATCH(E$7,GRID!$A$18:$A$29,0),MATCH(1,($U$2=GRID!$B$1:$U$1)*(КАЛЕНДАРЬ!AQ11=GRID!$B$3:$U$3),0))*GRID!$H$45,
ROUNDUP(INDEX(GRID!$B$18:$U$29,MATCH(E$7,GRID!$A$18:$A$29,0),MATCH(1,($U$2=GRID!$B$1:$U$1)*(КАЛЕНДАРЬ!AQ11=GRID!$B$3:$U$3),0))*GRID!$H$45*(1-GRID!$H$46),0))</f>
        <v>31500</v>
      </c>
      <c r="G441" s="5" cm="1">
        <f t="array" ref="G441">IF($I$2="Длительное проживание от 10 ночей ",
INDEX(GRID!$B$4:$U$15,MATCH(G$7,GRID!$A$4:$A$15,0),MATCH(1,($U$2=GRID!$B$1:$U$1)*(КАЛЕНДАРЬ!AQ11=GRID!$B$3:$U$3),0))*GRID!$H$45,
ROUNDUP(INDEX(GRID!$B$4:$U$15,MATCH(G$7,GRID!$A$4:$A$15,0),MATCH(1,($U$2=GRID!$B$1:$U$1)*(КАЛЕНДАРЬ!AQ11=GRID!$B$3:$U$3),0))*GRID!$H$45*(1-GRID!$H$46),0))</f>
        <v>32130</v>
      </c>
      <c r="H441" s="5" cm="1">
        <f t="array" ref="H441">IF($I$2="Длительное проживание от 10 ночей ",
INDEX(GRID!$B$18:$U$29,MATCH(G$7,GRID!$A$18:$A$29,0),MATCH(1,($U$2=GRID!$B$1:$U$1)*(КАЛЕНДАРЬ!AQ11=GRID!$B$3:$U$3),0))*GRID!$H$45,
ROUNDUP(INDEX(GRID!$B$18:$U$29,MATCH(G$7,GRID!$A$18:$A$29,0),MATCH(1,($U$2=GRID!$B$1:$U$1)*(КАЛЕНДАРЬ!AQ11=GRID!$B$3:$U$3),0))*GRID!$H$45*(1-GRID!$H$46),0))</f>
        <v>36630</v>
      </c>
      <c r="I441" s="5">
        <f t="array" ref="I441">IF($I$2="Длительное проживание от 10 ночей ",
INDEX(GRID!$B$4:$U$15,MATCH(I$7,GRID!$A$4:$A$15,0),MATCH(1,($U$2=GRID!$B$1:$U$1)*(КАЛЕНДАРЬ!AQ11=GRID!$B$3:$U$3),0))*GRID!$H$45,
ROUNDUP(INDEX(GRID!$B$4:$U$15,MATCH(I$7,GRID!$A$4:$A$15,0),MATCH(1,($U$2=GRID!$B$1:$U$1)*(КАЛЕНДАРЬ!AQ11=GRID!$B$3:$U$3),0))*GRID!$H$45*(1-GRID!$H$46),0))</f>
        <v>35730</v>
      </c>
      <c r="J441" s="5">
        <f t="array" ref="J441">IF($I$2="Длительное проживание от 10 ночей ",
INDEX(GRID!$B$18:$U$29,MATCH(I$7,GRID!$A$18:$A$29,0),MATCH(1,($U$2=GRID!$B$1:$U$1)*(КАЛЕНДАРЬ!AQ11=GRID!$B$3:$U$3),0))*GRID!$H$45,
ROUNDUP(INDEX(GRID!$B$18:$U$29,MATCH(I$7,GRID!$A$18:$A$29,0),MATCH(1,($U$2=GRID!$B$1:$U$1)*(КАЛЕНДАРЬ!AQ11=GRID!$B$3:$U$3),0))*GRID!$H$45*(1-GRID!$H$46),0))</f>
        <v>40230</v>
      </c>
      <c r="K441" s="5" cm="1">
        <f t="array" ref="K441">IF($I$2="Длительное проживание от 10 ночей ",
INDEX(GRID!$B$4:$U$15,MATCH(K$7,GRID!$A$4:$A$15,0),MATCH(1,($U$2=GRID!$B$1:$U$1)*(КАЛЕНДАРЬ!AQ11=GRID!$B$3:$U$3),0))*GRID!$H$45,
ROUNDUP(INDEX(GRID!$B$4:$U$15,MATCH(K$7,GRID!$A$4:$A$15,0),MATCH(1,($U$2=GRID!$B$1:$U$1)*(КАЛЕНДАРЬ!AQ11=GRID!$B$3:$U$3),0))*GRID!$H$45*(1-GRID!$H$46),0))</f>
        <v>40500</v>
      </c>
      <c r="L441" s="5" cm="1">
        <f t="array" ref="L441">IF($I$2="Длительное проживание от 10 ночей ",
INDEX(GRID!$B$18:$U$29,MATCH(K$7,GRID!$A$18:$A$29,0),MATCH(1,($U$2=GRID!$B$1:$U$1)*(КАЛЕНДАРЬ!AQ11=GRID!$B$3:$U$3),0))*GRID!$H$45,
ROUNDUP(INDEX(GRID!$B$18:$U$29,MATCH(K$7,GRID!$A$18:$A$29,0),MATCH(1,($U$2=GRID!$B$1:$U$1)*(КАЛЕНДАРЬ!AQ11=GRID!$B$3:$U$3),0))*GRID!$H$45*(1-GRID!$H$46),0))</f>
        <v>45000</v>
      </c>
      <c r="M441" s="5">
        <f t="array" ref="M441">IF($I$2="Длительное проживание от 10 ночей ",
INDEX(GRID!$B$4:$U$15,MATCH(M$7,GRID!$A$4:$A$15,0),MATCH(1,($U$2=GRID!$B$1:$U$1)*(КАЛЕНДАРЬ!AQ11=GRID!$B$3:$U$3),0))*GRID!$H$45,
ROUNDUP(INDEX(GRID!$B$4:$U$15,MATCH(M$7,GRID!$A$4:$A$15,0),MATCH(1,($U$2=GRID!$B$1:$U$1)*(КАЛЕНДАРЬ!AQ11=GRID!$B$3:$U$3),0))*GRID!$H$45*(1-GRID!$H$46),0))</f>
        <v>58680</v>
      </c>
      <c r="N441" s="5">
        <f t="array" ref="N441">IF($I$2="Длительное проживание от 10 ночей ",
INDEX(GRID!$B$18:$U$29,MATCH(M$7,GRID!$A$18:$A$29,0),MATCH(1,($U$2=GRID!$B$1:$U$1)*(КАЛЕНДАРЬ!AQ11=GRID!$B$3:$U$3),0))*GRID!$H$45,
ROUNDUP(INDEX(GRID!$B$18:$U$29,MATCH(M$7,GRID!$A$18:$A$29,0),MATCH(1,($U$2=GRID!$B$1:$U$1)*(КАЛЕНДАРЬ!AQ11=GRID!$B$3:$U$3),0))*GRID!$H$45*(1-GRID!$H$46),0))</f>
        <v>63180</v>
      </c>
      <c r="O441" s="5" cm="1">
        <f t="array" ref="O441">IF($I$2="Длительное проживание от 10 ночей ",
INDEX(GRID!$B$4:$U$15,MATCH(O$7,GRID!$A$4:$A$15,0),MATCH(1,($U$2=GRID!$B$1:$U$1)*(КАЛЕНДАРЬ!AQ11=GRID!$B$3:$U$3),0))*GRID!$H$45,
ROUNDUP(INDEX(GRID!$B$4:$U$15,MATCH(O$7,GRID!$A$4:$A$15,0),MATCH(1,($U$2=GRID!$B$1:$U$1)*(КАЛЕНДАРЬ!AQ11=GRID!$B$3:$U$3),0))*GRID!$H$45*(1-GRID!$H$46),0))</f>
        <v>88200</v>
      </c>
      <c r="P441" s="5">
        <f t="array" ref="P441">IF($I$2="Длительное проживание от 10 ночей ",
INDEX(GRID!$B$4:$U$15,MATCH(P$7,GRID!$A$4:$A$15,0),MATCH(1,($U$2=GRID!$B$1:$U$1)*(КАЛЕНДАРЬ!AQ11=GRID!$B$3:$U$3),0))*GRID!$H$45,
ROUNDUP(INDEX(GRID!$B$4:$U$15,MATCH(P$7,GRID!$A$4:$A$15,0),MATCH(1,($U$2=GRID!$B$1:$U$1)*(КАЛЕНДАРЬ!AQ11=GRID!$B$3:$U$3),0))*GRID!$H$45*(1-GRID!$H$46),0))</f>
        <v>125730</v>
      </c>
      <c r="Q441" s="5">
        <f t="array" ref="Q441">IF($I$2="Длительное проживание от 10 ночей ",
INDEX(GRID!$B$4:$U$15,MATCH(Q$7,GRID!$A$4:$A$15,0),MATCH(1,($U$2=GRID!$B$1:$U$1)*(КАЛЕНДАРЬ!AQ11=GRID!$B$3:$U$3),0))*GRID!$H$45,
ROUNDUP(INDEX(GRID!$B$4:$U$15,MATCH(Q$7,GRID!$A$4:$A$15,0),MATCH(1,($U$2=GRID!$B$1:$U$1)*(КАЛЕНДАРЬ!AQ11=GRID!$B$3:$U$3),0))*GRID!$H$45*(1-GRID!$H$46),0))</f>
        <v>147960</v>
      </c>
      <c r="R441" s="50" t="s">
        <v>105</v>
      </c>
      <c r="S441" s="50" t="s">
        <v>105</v>
      </c>
      <c r="T441" s="50" t="s">
        <v>105</v>
      </c>
    </row>
    <row r="442" spans="1:20">
      <c r="A442" s="108" t="s">
        <v>12</v>
      </c>
      <c r="B442" s="57">
        <v>9</v>
      </c>
      <c r="C442" s="5">
        <f t="array" ref="C442">IF($I$2="Длительное проживание от 10 ночей ",
INDEX(GRID!$B$4:$U$15,MATCH(C$7,GRID!$A$4:$A$15,0),MATCH(1,($U$2=GRID!$B$1:$U$1)*(КАЛЕНДАРЬ!AQ12=GRID!$B$3:$U$3),0))*GRID!$H$45,
ROUNDUP(INDEX(GRID!$B$4:$U$15,MATCH(C$7,GRID!$A$4:$A$15,0),MATCH(1,($U$2=GRID!$B$1:$U$1)*(КАЛЕНДАРЬ!AQ12=GRID!$B$3:$U$3),0))*GRID!$H$45*(1-GRID!$H$46),0))</f>
        <v>22500</v>
      </c>
      <c r="D442" s="5">
        <f t="array" ref="D442">IF($I$2="Длительное проживание от 10 ночей ",
INDEX(GRID!$B$18:$U$29,MATCH(C$7,GRID!$A$18:$A$29,0),MATCH(1,($U$2=GRID!$B$1:$U$1)*(КАЛЕНДАРЬ!AQ12=GRID!$B$3:$U$3),0))*GRID!$H$45,
ROUNDUP(INDEX(GRID!$B$18:$U$29,MATCH(C$7,GRID!$A$18:$A$29,0),MATCH(1,($U$2=GRID!$B$1:$U$1)*(КАЛЕНДАРЬ!AQ12=GRID!$B$3:$U$3),0))*GRID!$H$45*(1-GRID!$H$46),0))</f>
        <v>27000</v>
      </c>
      <c r="E442" s="5">
        <f t="array" ref="E442">IF($I$2="Длительное проживание от 10 ночей ",
INDEX(GRID!$B$4:$U$15,MATCH(E$7,GRID!$A$4:$A$15,0),MATCH(1,($U$2=GRID!$B$1:$U$1)*(КАЛЕНДАРЬ!AQ12=GRID!$B$3:$U$3),0))*GRID!$H$45,
ROUNDUP(INDEX(GRID!$B$4:$U$15,MATCH(E$7,GRID!$A$4:$A$15,0),MATCH(1,($U$2=GRID!$B$1:$U$1)*(КАЛЕНДАРЬ!AQ12=GRID!$B$3:$U$3),0))*GRID!$H$45*(1-GRID!$H$46),0))</f>
        <v>27000</v>
      </c>
      <c r="F442" s="5">
        <f t="array" ref="F442">IF($I$2="Длительное проживание от 10 ночей ",
INDEX(GRID!$B$18:$U$29,MATCH(E$7,GRID!$A$18:$A$29,0),MATCH(1,($U$2=GRID!$B$1:$U$1)*(КАЛЕНДАРЬ!AQ12=GRID!$B$3:$U$3),0))*GRID!$H$45,
ROUNDUP(INDEX(GRID!$B$18:$U$29,MATCH(E$7,GRID!$A$18:$A$29,0),MATCH(1,($U$2=GRID!$B$1:$U$1)*(КАЛЕНДАРЬ!AQ12=GRID!$B$3:$U$3),0))*GRID!$H$45*(1-GRID!$H$46),0))</f>
        <v>31500</v>
      </c>
      <c r="G442" s="5" cm="1">
        <f t="array" ref="G442">IF($I$2="Длительное проживание от 10 ночей ",
INDEX(GRID!$B$4:$U$15,MATCH(G$7,GRID!$A$4:$A$15,0),MATCH(1,($U$2=GRID!$B$1:$U$1)*(КАЛЕНДАРЬ!AQ12=GRID!$B$3:$U$3),0))*GRID!$H$45,
ROUNDUP(INDEX(GRID!$B$4:$U$15,MATCH(G$7,GRID!$A$4:$A$15,0),MATCH(1,($U$2=GRID!$B$1:$U$1)*(КАЛЕНДАРЬ!AQ12=GRID!$B$3:$U$3),0))*GRID!$H$45*(1-GRID!$H$46),0))</f>
        <v>32130</v>
      </c>
      <c r="H442" s="5" cm="1">
        <f t="array" ref="H442">IF($I$2="Длительное проживание от 10 ночей ",
INDEX(GRID!$B$18:$U$29,MATCH(G$7,GRID!$A$18:$A$29,0),MATCH(1,($U$2=GRID!$B$1:$U$1)*(КАЛЕНДАРЬ!AQ12=GRID!$B$3:$U$3),0))*GRID!$H$45,
ROUNDUP(INDEX(GRID!$B$18:$U$29,MATCH(G$7,GRID!$A$18:$A$29,0),MATCH(1,($U$2=GRID!$B$1:$U$1)*(КАЛЕНДАРЬ!AQ12=GRID!$B$3:$U$3),0))*GRID!$H$45*(1-GRID!$H$46),0))</f>
        <v>36630</v>
      </c>
      <c r="I442" s="5">
        <f t="array" ref="I442">IF($I$2="Длительное проживание от 10 ночей ",
INDEX(GRID!$B$4:$U$15,MATCH(I$7,GRID!$A$4:$A$15,0),MATCH(1,($U$2=GRID!$B$1:$U$1)*(КАЛЕНДАРЬ!AQ12=GRID!$B$3:$U$3),0))*GRID!$H$45,
ROUNDUP(INDEX(GRID!$B$4:$U$15,MATCH(I$7,GRID!$A$4:$A$15,0),MATCH(1,($U$2=GRID!$B$1:$U$1)*(КАЛЕНДАРЬ!AQ12=GRID!$B$3:$U$3),0))*GRID!$H$45*(1-GRID!$H$46),0))</f>
        <v>35730</v>
      </c>
      <c r="J442" s="5">
        <f t="array" ref="J442">IF($I$2="Длительное проживание от 10 ночей ",
INDEX(GRID!$B$18:$U$29,MATCH(I$7,GRID!$A$18:$A$29,0),MATCH(1,($U$2=GRID!$B$1:$U$1)*(КАЛЕНДАРЬ!AQ12=GRID!$B$3:$U$3),0))*GRID!$H$45,
ROUNDUP(INDEX(GRID!$B$18:$U$29,MATCH(I$7,GRID!$A$18:$A$29,0),MATCH(1,($U$2=GRID!$B$1:$U$1)*(КАЛЕНДАРЬ!AQ12=GRID!$B$3:$U$3),0))*GRID!$H$45*(1-GRID!$H$46),0))</f>
        <v>40230</v>
      </c>
      <c r="K442" s="5" cm="1">
        <f t="array" ref="K442">IF($I$2="Длительное проживание от 10 ночей ",
INDEX(GRID!$B$4:$U$15,MATCH(K$7,GRID!$A$4:$A$15,0),MATCH(1,($U$2=GRID!$B$1:$U$1)*(КАЛЕНДАРЬ!AQ12=GRID!$B$3:$U$3),0))*GRID!$H$45,
ROUNDUP(INDEX(GRID!$B$4:$U$15,MATCH(K$7,GRID!$A$4:$A$15,0),MATCH(1,($U$2=GRID!$B$1:$U$1)*(КАЛЕНДАРЬ!AQ12=GRID!$B$3:$U$3),0))*GRID!$H$45*(1-GRID!$H$46),0))</f>
        <v>40500</v>
      </c>
      <c r="L442" s="5" cm="1">
        <f t="array" ref="L442">IF($I$2="Длительное проживание от 10 ночей ",
INDEX(GRID!$B$18:$U$29,MATCH(K$7,GRID!$A$18:$A$29,0),MATCH(1,($U$2=GRID!$B$1:$U$1)*(КАЛЕНДАРЬ!AQ12=GRID!$B$3:$U$3),0))*GRID!$H$45,
ROUNDUP(INDEX(GRID!$B$18:$U$29,MATCH(K$7,GRID!$A$18:$A$29,0),MATCH(1,($U$2=GRID!$B$1:$U$1)*(КАЛЕНДАРЬ!AQ12=GRID!$B$3:$U$3),0))*GRID!$H$45*(1-GRID!$H$46),0))</f>
        <v>45000</v>
      </c>
      <c r="M442" s="5">
        <f t="array" ref="M442">IF($I$2="Длительное проживание от 10 ночей ",
INDEX(GRID!$B$4:$U$15,MATCH(M$7,GRID!$A$4:$A$15,0),MATCH(1,($U$2=GRID!$B$1:$U$1)*(КАЛЕНДАРЬ!AQ12=GRID!$B$3:$U$3),0))*GRID!$H$45,
ROUNDUP(INDEX(GRID!$B$4:$U$15,MATCH(M$7,GRID!$A$4:$A$15,0),MATCH(1,($U$2=GRID!$B$1:$U$1)*(КАЛЕНДАРЬ!AQ12=GRID!$B$3:$U$3),0))*GRID!$H$45*(1-GRID!$H$46),0))</f>
        <v>58680</v>
      </c>
      <c r="N442" s="5">
        <f t="array" ref="N442">IF($I$2="Длительное проживание от 10 ночей ",
INDEX(GRID!$B$18:$U$29,MATCH(M$7,GRID!$A$18:$A$29,0),MATCH(1,($U$2=GRID!$B$1:$U$1)*(КАЛЕНДАРЬ!AQ12=GRID!$B$3:$U$3),0))*GRID!$H$45,
ROUNDUP(INDEX(GRID!$B$18:$U$29,MATCH(M$7,GRID!$A$18:$A$29,0),MATCH(1,($U$2=GRID!$B$1:$U$1)*(КАЛЕНДАРЬ!AQ12=GRID!$B$3:$U$3),0))*GRID!$H$45*(1-GRID!$H$46),0))</f>
        <v>63180</v>
      </c>
      <c r="O442" s="5" cm="1">
        <f t="array" ref="O442">IF($I$2="Длительное проживание от 10 ночей ",
INDEX(GRID!$B$4:$U$15,MATCH(O$7,GRID!$A$4:$A$15,0),MATCH(1,($U$2=GRID!$B$1:$U$1)*(КАЛЕНДАРЬ!AQ12=GRID!$B$3:$U$3),0))*GRID!$H$45,
ROUNDUP(INDEX(GRID!$B$4:$U$15,MATCH(O$7,GRID!$A$4:$A$15,0),MATCH(1,($U$2=GRID!$B$1:$U$1)*(КАЛЕНДАРЬ!AQ12=GRID!$B$3:$U$3),0))*GRID!$H$45*(1-GRID!$H$46),0))</f>
        <v>88200</v>
      </c>
      <c r="P442" s="5">
        <f t="array" ref="P442">IF($I$2="Длительное проживание от 10 ночей ",
INDEX(GRID!$B$4:$U$15,MATCH(P$7,GRID!$A$4:$A$15,0),MATCH(1,($U$2=GRID!$B$1:$U$1)*(КАЛЕНДАРЬ!AQ12=GRID!$B$3:$U$3),0))*GRID!$H$45,
ROUNDUP(INDEX(GRID!$B$4:$U$15,MATCH(P$7,GRID!$A$4:$A$15,0),MATCH(1,($U$2=GRID!$B$1:$U$1)*(КАЛЕНДАРЬ!AQ12=GRID!$B$3:$U$3),0))*GRID!$H$45*(1-GRID!$H$46),0))</f>
        <v>125730</v>
      </c>
      <c r="Q442" s="5">
        <f t="array" ref="Q442">IF($I$2="Длительное проживание от 10 ночей ",
INDEX(GRID!$B$4:$U$15,MATCH(Q$7,GRID!$A$4:$A$15,0),MATCH(1,($U$2=GRID!$B$1:$U$1)*(КАЛЕНДАРЬ!AQ12=GRID!$B$3:$U$3),0))*GRID!$H$45,
ROUNDUP(INDEX(GRID!$B$4:$U$15,MATCH(Q$7,GRID!$A$4:$A$15,0),MATCH(1,($U$2=GRID!$B$1:$U$1)*(КАЛЕНДАРЬ!AQ12=GRID!$B$3:$U$3),0))*GRID!$H$45*(1-GRID!$H$46),0))</f>
        <v>147960</v>
      </c>
      <c r="R442" s="50" t="s">
        <v>105</v>
      </c>
      <c r="S442" s="50" t="s">
        <v>105</v>
      </c>
      <c r="T442" s="50" t="s">
        <v>105</v>
      </c>
    </row>
    <row r="443" spans="1:20">
      <c r="A443" s="108" t="s">
        <v>13</v>
      </c>
      <c r="B443" s="57">
        <v>10</v>
      </c>
      <c r="C443" s="5">
        <f t="array" ref="C443">IF($I$2="Длительное проживание от 10 ночей ",
INDEX(GRID!$B$4:$U$15,MATCH(C$7,GRID!$A$4:$A$15,0),MATCH(1,($U$2=GRID!$B$1:$U$1)*(КАЛЕНДАРЬ!AQ13=GRID!$B$3:$U$3),0))*GRID!$H$45,
ROUNDUP(INDEX(GRID!$B$4:$U$15,MATCH(C$7,GRID!$A$4:$A$15,0),MATCH(1,($U$2=GRID!$B$1:$U$1)*(КАЛЕНДАРЬ!AQ13=GRID!$B$3:$U$3),0))*GRID!$H$45*(1-GRID!$H$46),0))</f>
        <v>22500</v>
      </c>
      <c r="D443" s="5">
        <f t="array" ref="D443">IF($I$2="Длительное проживание от 10 ночей ",
INDEX(GRID!$B$18:$U$29,MATCH(C$7,GRID!$A$18:$A$29,0),MATCH(1,($U$2=GRID!$B$1:$U$1)*(КАЛЕНДАРЬ!AQ13=GRID!$B$3:$U$3),0))*GRID!$H$45,
ROUNDUP(INDEX(GRID!$B$18:$U$29,MATCH(C$7,GRID!$A$18:$A$29,0),MATCH(1,($U$2=GRID!$B$1:$U$1)*(КАЛЕНДАРЬ!AQ13=GRID!$B$3:$U$3),0))*GRID!$H$45*(1-GRID!$H$46),0))</f>
        <v>27000</v>
      </c>
      <c r="E443" s="5">
        <f t="array" ref="E443">IF($I$2="Длительное проживание от 10 ночей ",
INDEX(GRID!$B$4:$U$15,MATCH(E$7,GRID!$A$4:$A$15,0),MATCH(1,($U$2=GRID!$B$1:$U$1)*(КАЛЕНДАРЬ!AQ13=GRID!$B$3:$U$3),0))*GRID!$H$45,
ROUNDUP(INDEX(GRID!$B$4:$U$15,MATCH(E$7,GRID!$A$4:$A$15,0),MATCH(1,($U$2=GRID!$B$1:$U$1)*(КАЛЕНДАРЬ!AQ13=GRID!$B$3:$U$3),0))*GRID!$H$45*(1-GRID!$H$46),0))</f>
        <v>27000</v>
      </c>
      <c r="F443" s="5">
        <f t="array" ref="F443">IF($I$2="Длительное проживание от 10 ночей ",
INDEX(GRID!$B$18:$U$29,MATCH(E$7,GRID!$A$18:$A$29,0),MATCH(1,($U$2=GRID!$B$1:$U$1)*(КАЛЕНДАРЬ!AQ13=GRID!$B$3:$U$3),0))*GRID!$H$45,
ROUNDUP(INDEX(GRID!$B$18:$U$29,MATCH(E$7,GRID!$A$18:$A$29,0),MATCH(1,($U$2=GRID!$B$1:$U$1)*(КАЛЕНДАРЬ!AQ13=GRID!$B$3:$U$3),0))*GRID!$H$45*(1-GRID!$H$46),0))</f>
        <v>31500</v>
      </c>
      <c r="G443" s="5" cm="1">
        <f t="array" ref="G443">IF($I$2="Длительное проживание от 10 ночей ",
INDEX(GRID!$B$4:$U$15,MATCH(G$7,GRID!$A$4:$A$15,0),MATCH(1,($U$2=GRID!$B$1:$U$1)*(КАЛЕНДАРЬ!AQ13=GRID!$B$3:$U$3),0))*GRID!$H$45,
ROUNDUP(INDEX(GRID!$B$4:$U$15,MATCH(G$7,GRID!$A$4:$A$15,0),MATCH(1,($U$2=GRID!$B$1:$U$1)*(КАЛЕНДАРЬ!AQ13=GRID!$B$3:$U$3),0))*GRID!$H$45*(1-GRID!$H$46),0))</f>
        <v>32130</v>
      </c>
      <c r="H443" s="5" cm="1">
        <f t="array" ref="H443">IF($I$2="Длительное проживание от 10 ночей ",
INDEX(GRID!$B$18:$U$29,MATCH(G$7,GRID!$A$18:$A$29,0),MATCH(1,($U$2=GRID!$B$1:$U$1)*(КАЛЕНДАРЬ!AQ13=GRID!$B$3:$U$3),0))*GRID!$H$45,
ROUNDUP(INDEX(GRID!$B$18:$U$29,MATCH(G$7,GRID!$A$18:$A$29,0),MATCH(1,($U$2=GRID!$B$1:$U$1)*(КАЛЕНДАРЬ!AQ13=GRID!$B$3:$U$3),0))*GRID!$H$45*(1-GRID!$H$46),0))</f>
        <v>36630</v>
      </c>
      <c r="I443" s="5">
        <f t="array" ref="I443">IF($I$2="Длительное проживание от 10 ночей ",
INDEX(GRID!$B$4:$U$15,MATCH(I$7,GRID!$A$4:$A$15,0),MATCH(1,($U$2=GRID!$B$1:$U$1)*(КАЛЕНДАРЬ!AQ13=GRID!$B$3:$U$3),0))*GRID!$H$45,
ROUNDUP(INDEX(GRID!$B$4:$U$15,MATCH(I$7,GRID!$A$4:$A$15,0),MATCH(1,($U$2=GRID!$B$1:$U$1)*(КАЛЕНДАРЬ!AQ13=GRID!$B$3:$U$3),0))*GRID!$H$45*(1-GRID!$H$46),0))</f>
        <v>35730</v>
      </c>
      <c r="J443" s="5">
        <f t="array" ref="J443">IF($I$2="Длительное проживание от 10 ночей ",
INDEX(GRID!$B$18:$U$29,MATCH(I$7,GRID!$A$18:$A$29,0),MATCH(1,($U$2=GRID!$B$1:$U$1)*(КАЛЕНДАРЬ!AQ13=GRID!$B$3:$U$3),0))*GRID!$H$45,
ROUNDUP(INDEX(GRID!$B$18:$U$29,MATCH(I$7,GRID!$A$18:$A$29,0),MATCH(1,($U$2=GRID!$B$1:$U$1)*(КАЛЕНДАРЬ!AQ13=GRID!$B$3:$U$3),0))*GRID!$H$45*(1-GRID!$H$46),0))</f>
        <v>40230</v>
      </c>
      <c r="K443" s="5" cm="1">
        <f t="array" ref="K443">IF($I$2="Длительное проживание от 10 ночей ",
INDEX(GRID!$B$4:$U$15,MATCH(K$7,GRID!$A$4:$A$15,0),MATCH(1,($U$2=GRID!$B$1:$U$1)*(КАЛЕНДАРЬ!AQ13=GRID!$B$3:$U$3),0))*GRID!$H$45,
ROUNDUP(INDEX(GRID!$B$4:$U$15,MATCH(K$7,GRID!$A$4:$A$15,0),MATCH(1,($U$2=GRID!$B$1:$U$1)*(КАЛЕНДАРЬ!AQ13=GRID!$B$3:$U$3),0))*GRID!$H$45*(1-GRID!$H$46),0))</f>
        <v>40500</v>
      </c>
      <c r="L443" s="5" cm="1">
        <f t="array" ref="L443">IF($I$2="Длительное проживание от 10 ночей ",
INDEX(GRID!$B$18:$U$29,MATCH(K$7,GRID!$A$18:$A$29,0),MATCH(1,($U$2=GRID!$B$1:$U$1)*(КАЛЕНДАРЬ!AQ13=GRID!$B$3:$U$3),0))*GRID!$H$45,
ROUNDUP(INDEX(GRID!$B$18:$U$29,MATCH(K$7,GRID!$A$18:$A$29,0),MATCH(1,($U$2=GRID!$B$1:$U$1)*(КАЛЕНДАРЬ!AQ13=GRID!$B$3:$U$3),0))*GRID!$H$45*(1-GRID!$H$46),0))</f>
        <v>45000</v>
      </c>
      <c r="M443" s="5">
        <f t="array" ref="M443">IF($I$2="Длительное проживание от 10 ночей ",
INDEX(GRID!$B$4:$U$15,MATCH(M$7,GRID!$A$4:$A$15,0),MATCH(1,($U$2=GRID!$B$1:$U$1)*(КАЛЕНДАРЬ!AQ13=GRID!$B$3:$U$3),0))*GRID!$H$45,
ROUNDUP(INDEX(GRID!$B$4:$U$15,MATCH(M$7,GRID!$A$4:$A$15,0),MATCH(1,($U$2=GRID!$B$1:$U$1)*(КАЛЕНДАРЬ!AQ13=GRID!$B$3:$U$3),0))*GRID!$H$45*(1-GRID!$H$46),0))</f>
        <v>58680</v>
      </c>
      <c r="N443" s="5">
        <f t="array" ref="N443">IF($I$2="Длительное проживание от 10 ночей ",
INDEX(GRID!$B$18:$U$29,MATCH(M$7,GRID!$A$18:$A$29,0),MATCH(1,($U$2=GRID!$B$1:$U$1)*(КАЛЕНДАРЬ!AQ13=GRID!$B$3:$U$3),0))*GRID!$H$45,
ROUNDUP(INDEX(GRID!$B$18:$U$29,MATCH(M$7,GRID!$A$18:$A$29,0),MATCH(1,($U$2=GRID!$B$1:$U$1)*(КАЛЕНДАРЬ!AQ13=GRID!$B$3:$U$3),0))*GRID!$H$45*(1-GRID!$H$46),0))</f>
        <v>63180</v>
      </c>
      <c r="O443" s="5" cm="1">
        <f t="array" ref="O443">IF($I$2="Длительное проживание от 10 ночей ",
INDEX(GRID!$B$4:$U$15,MATCH(O$7,GRID!$A$4:$A$15,0),MATCH(1,($U$2=GRID!$B$1:$U$1)*(КАЛЕНДАРЬ!AQ13=GRID!$B$3:$U$3),0))*GRID!$H$45,
ROUNDUP(INDEX(GRID!$B$4:$U$15,MATCH(O$7,GRID!$A$4:$A$15,0),MATCH(1,($U$2=GRID!$B$1:$U$1)*(КАЛЕНДАРЬ!AQ13=GRID!$B$3:$U$3),0))*GRID!$H$45*(1-GRID!$H$46),0))</f>
        <v>88200</v>
      </c>
      <c r="P443" s="5">
        <f t="array" ref="P443">IF($I$2="Длительное проживание от 10 ночей ",
INDEX(GRID!$B$4:$U$15,MATCH(P$7,GRID!$A$4:$A$15,0),MATCH(1,($U$2=GRID!$B$1:$U$1)*(КАЛЕНДАРЬ!AQ13=GRID!$B$3:$U$3),0))*GRID!$H$45,
ROUNDUP(INDEX(GRID!$B$4:$U$15,MATCH(P$7,GRID!$A$4:$A$15,0),MATCH(1,($U$2=GRID!$B$1:$U$1)*(КАЛЕНДАРЬ!AQ13=GRID!$B$3:$U$3),0))*GRID!$H$45*(1-GRID!$H$46),0))</f>
        <v>125730</v>
      </c>
      <c r="Q443" s="5">
        <f t="array" ref="Q443">IF($I$2="Длительное проживание от 10 ночей ",
INDEX(GRID!$B$4:$U$15,MATCH(Q$7,GRID!$A$4:$A$15,0),MATCH(1,($U$2=GRID!$B$1:$U$1)*(КАЛЕНДАРЬ!AQ13=GRID!$B$3:$U$3),0))*GRID!$H$45,
ROUNDUP(INDEX(GRID!$B$4:$U$15,MATCH(Q$7,GRID!$A$4:$A$15,0),MATCH(1,($U$2=GRID!$B$1:$U$1)*(КАЛЕНДАРЬ!AQ13=GRID!$B$3:$U$3),0))*GRID!$H$45*(1-GRID!$H$46),0))</f>
        <v>147960</v>
      </c>
      <c r="R443" s="50" t="s">
        <v>105</v>
      </c>
      <c r="S443" s="50" t="s">
        <v>105</v>
      </c>
      <c r="T443" s="50" t="s">
        <v>105</v>
      </c>
    </row>
    <row r="444" spans="1:20">
      <c r="A444" s="108" t="s">
        <v>14</v>
      </c>
      <c r="B444" s="57">
        <v>11</v>
      </c>
      <c r="C444" s="5">
        <f t="array" ref="C444">IF($I$2="Длительное проживание от 10 ночей ",
INDEX(GRID!$B$4:$U$15,MATCH(C$7,GRID!$A$4:$A$15,0),MATCH(1,($U$2=GRID!$B$1:$U$1)*(КАЛЕНДАРЬ!AQ14=GRID!$B$3:$U$3),0))*GRID!$H$45,
ROUNDUP(INDEX(GRID!$B$4:$U$15,MATCH(C$7,GRID!$A$4:$A$15,0),MATCH(1,($U$2=GRID!$B$1:$U$1)*(КАЛЕНДАРЬ!AQ14=GRID!$B$3:$U$3),0))*GRID!$H$45*(1-GRID!$H$46),0))</f>
        <v>22500</v>
      </c>
      <c r="D444" s="5">
        <f t="array" ref="D444">IF($I$2="Длительное проживание от 10 ночей ",
INDEX(GRID!$B$18:$U$29,MATCH(C$7,GRID!$A$18:$A$29,0),MATCH(1,($U$2=GRID!$B$1:$U$1)*(КАЛЕНДАРЬ!AQ14=GRID!$B$3:$U$3),0))*GRID!$H$45,
ROUNDUP(INDEX(GRID!$B$18:$U$29,MATCH(C$7,GRID!$A$18:$A$29,0),MATCH(1,($U$2=GRID!$B$1:$U$1)*(КАЛЕНДАРЬ!AQ14=GRID!$B$3:$U$3),0))*GRID!$H$45*(1-GRID!$H$46),0))</f>
        <v>27000</v>
      </c>
      <c r="E444" s="5">
        <f t="array" ref="E444">IF($I$2="Длительное проживание от 10 ночей ",
INDEX(GRID!$B$4:$U$15,MATCH(E$7,GRID!$A$4:$A$15,0),MATCH(1,($U$2=GRID!$B$1:$U$1)*(КАЛЕНДАРЬ!AQ14=GRID!$B$3:$U$3),0))*GRID!$H$45,
ROUNDUP(INDEX(GRID!$B$4:$U$15,MATCH(E$7,GRID!$A$4:$A$15,0),MATCH(1,($U$2=GRID!$B$1:$U$1)*(КАЛЕНДАРЬ!AQ14=GRID!$B$3:$U$3),0))*GRID!$H$45*(1-GRID!$H$46),0))</f>
        <v>27000</v>
      </c>
      <c r="F444" s="5">
        <f t="array" ref="F444">IF($I$2="Длительное проживание от 10 ночей ",
INDEX(GRID!$B$18:$U$29,MATCH(E$7,GRID!$A$18:$A$29,0),MATCH(1,($U$2=GRID!$B$1:$U$1)*(КАЛЕНДАРЬ!AQ14=GRID!$B$3:$U$3),0))*GRID!$H$45,
ROUNDUP(INDEX(GRID!$B$18:$U$29,MATCH(E$7,GRID!$A$18:$A$29,0),MATCH(1,($U$2=GRID!$B$1:$U$1)*(КАЛЕНДАРЬ!AQ14=GRID!$B$3:$U$3),0))*GRID!$H$45*(1-GRID!$H$46),0))</f>
        <v>31500</v>
      </c>
      <c r="G444" s="5" cm="1">
        <f t="array" ref="G444">IF($I$2="Длительное проживание от 10 ночей ",
INDEX(GRID!$B$4:$U$15,MATCH(G$7,GRID!$A$4:$A$15,0),MATCH(1,($U$2=GRID!$B$1:$U$1)*(КАЛЕНДАРЬ!AQ14=GRID!$B$3:$U$3),0))*GRID!$H$45,
ROUNDUP(INDEX(GRID!$B$4:$U$15,MATCH(G$7,GRID!$A$4:$A$15,0),MATCH(1,($U$2=GRID!$B$1:$U$1)*(КАЛЕНДАРЬ!AQ14=GRID!$B$3:$U$3),0))*GRID!$H$45*(1-GRID!$H$46),0))</f>
        <v>32130</v>
      </c>
      <c r="H444" s="5" cm="1">
        <f t="array" ref="H444">IF($I$2="Длительное проживание от 10 ночей ",
INDEX(GRID!$B$18:$U$29,MATCH(G$7,GRID!$A$18:$A$29,0),MATCH(1,($U$2=GRID!$B$1:$U$1)*(КАЛЕНДАРЬ!AQ14=GRID!$B$3:$U$3),0))*GRID!$H$45,
ROUNDUP(INDEX(GRID!$B$18:$U$29,MATCH(G$7,GRID!$A$18:$A$29,0),MATCH(1,($U$2=GRID!$B$1:$U$1)*(КАЛЕНДАРЬ!AQ14=GRID!$B$3:$U$3),0))*GRID!$H$45*(1-GRID!$H$46),0))</f>
        <v>36630</v>
      </c>
      <c r="I444" s="5">
        <f t="array" ref="I444">IF($I$2="Длительное проживание от 10 ночей ",
INDEX(GRID!$B$4:$U$15,MATCH(I$7,GRID!$A$4:$A$15,0),MATCH(1,($U$2=GRID!$B$1:$U$1)*(КАЛЕНДАРЬ!AQ14=GRID!$B$3:$U$3),0))*GRID!$H$45,
ROUNDUP(INDEX(GRID!$B$4:$U$15,MATCH(I$7,GRID!$A$4:$A$15,0),MATCH(1,($U$2=GRID!$B$1:$U$1)*(КАЛЕНДАРЬ!AQ14=GRID!$B$3:$U$3),0))*GRID!$H$45*(1-GRID!$H$46),0))</f>
        <v>35730</v>
      </c>
      <c r="J444" s="5">
        <f t="array" ref="J444">IF($I$2="Длительное проживание от 10 ночей ",
INDEX(GRID!$B$18:$U$29,MATCH(I$7,GRID!$A$18:$A$29,0),MATCH(1,($U$2=GRID!$B$1:$U$1)*(КАЛЕНДАРЬ!AQ14=GRID!$B$3:$U$3),0))*GRID!$H$45,
ROUNDUP(INDEX(GRID!$B$18:$U$29,MATCH(I$7,GRID!$A$18:$A$29,0),MATCH(1,($U$2=GRID!$B$1:$U$1)*(КАЛЕНДАРЬ!AQ14=GRID!$B$3:$U$3),0))*GRID!$H$45*(1-GRID!$H$46),0))</f>
        <v>40230</v>
      </c>
      <c r="K444" s="5" cm="1">
        <f t="array" ref="K444">IF($I$2="Длительное проживание от 10 ночей ",
INDEX(GRID!$B$4:$U$15,MATCH(K$7,GRID!$A$4:$A$15,0),MATCH(1,($U$2=GRID!$B$1:$U$1)*(КАЛЕНДАРЬ!AQ14=GRID!$B$3:$U$3),0))*GRID!$H$45,
ROUNDUP(INDEX(GRID!$B$4:$U$15,MATCH(K$7,GRID!$A$4:$A$15,0),MATCH(1,($U$2=GRID!$B$1:$U$1)*(КАЛЕНДАРЬ!AQ14=GRID!$B$3:$U$3),0))*GRID!$H$45*(1-GRID!$H$46),0))</f>
        <v>40500</v>
      </c>
      <c r="L444" s="5" cm="1">
        <f t="array" ref="L444">IF($I$2="Длительное проживание от 10 ночей ",
INDEX(GRID!$B$18:$U$29,MATCH(K$7,GRID!$A$18:$A$29,0),MATCH(1,($U$2=GRID!$B$1:$U$1)*(КАЛЕНДАРЬ!AQ14=GRID!$B$3:$U$3),0))*GRID!$H$45,
ROUNDUP(INDEX(GRID!$B$18:$U$29,MATCH(K$7,GRID!$A$18:$A$29,0),MATCH(1,($U$2=GRID!$B$1:$U$1)*(КАЛЕНДАРЬ!AQ14=GRID!$B$3:$U$3),0))*GRID!$H$45*(1-GRID!$H$46),0))</f>
        <v>45000</v>
      </c>
      <c r="M444" s="5">
        <f t="array" ref="M444">IF($I$2="Длительное проживание от 10 ночей ",
INDEX(GRID!$B$4:$U$15,MATCH(M$7,GRID!$A$4:$A$15,0),MATCH(1,($U$2=GRID!$B$1:$U$1)*(КАЛЕНДАРЬ!AQ14=GRID!$B$3:$U$3),0))*GRID!$H$45,
ROUNDUP(INDEX(GRID!$B$4:$U$15,MATCH(M$7,GRID!$A$4:$A$15,0),MATCH(1,($U$2=GRID!$B$1:$U$1)*(КАЛЕНДАРЬ!AQ14=GRID!$B$3:$U$3),0))*GRID!$H$45*(1-GRID!$H$46),0))</f>
        <v>58680</v>
      </c>
      <c r="N444" s="5">
        <f t="array" ref="N444">IF($I$2="Длительное проживание от 10 ночей ",
INDEX(GRID!$B$18:$U$29,MATCH(M$7,GRID!$A$18:$A$29,0),MATCH(1,($U$2=GRID!$B$1:$U$1)*(КАЛЕНДАРЬ!AQ14=GRID!$B$3:$U$3),0))*GRID!$H$45,
ROUNDUP(INDEX(GRID!$B$18:$U$29,MATCH(M$7,GRID!$A$18:$A$29,0),MATCH(1,($U$2=GRID!$B$1:$U$1)*(КАЛЕНДАРЬ!AQ14=GRID!$B$3:$U$3),0))*GRID!$H$45*(1-GRID!$H$46),0))</f>
        <v>63180</v>
      </c>
      <c r="O444" s="5" cm="1">
        <f t="array" ref="O444">IF($I$2="Длительное проживание от 10 ночей ",
INDEX(GRID!$B$4:$U$15,MATCH(O$7,GRID!$A$4:$A$15,0),MATCH(1,($U$2=GRID!$B$1:$U$1)*(КАЛЕНДАРЬ!AQ14=GRID!$B$3:$U$3),0))*GRID!$H$45,
ROUNDUP(INDEX(GRID!$B$4:$U$15,MATCH(O$7,GRID!$A$4:$A$15,0),MATCH(1,($U$2=GRID!$B$1:$U$1)*(КАЛЕНДАРЬ!AQ14=GRID!$B$3:$U$3),0))*GRID!$H$45*(1-GRID!$H$46),0))</f>
        <v>88200</v>
      </c>
      <c r="P444" s="5">
        <f t="array" ref="P444">IF($I$2="Длительное проживание от 10 ночей ",
INDEX(GRID!$B$4:$U$15,MATCH(P$7,GRID!$A$4:$A$15,0),MATCH(1,($U$2=GRID!$B$1:$U$1)*(КАЛЕНДАРЬ!AQ14=GRID!$B$3:$U$3),0))*GRID!$H$45,
ROUNDUP(INDEX(GRID!$B$4:$U$15,MATCH(P$7,GRID!$A$4:$A$15,0),MATCH(1,($U$2=GRID!$B$1:$U$1)*(КАЛЕНДАРЬ!AQ14=GRID!$B$3:$U$3),0))*GRID!$H$45*(1-GRID!$H$46),0))</f>
        <v>125730</v>
      </c>
      <c r="Q444" s="5">
        <f t="array" ref="Q444">IF($I$2="Длительное проживание от 10 ночей ",
INDEX(GRID!$B$4:$U$15,MATCH(Q$7,GRID!$A$4:$A$15,0),MATCH(1,($U$2=GRID!$B$1:$U$1)*(КАЛЕНДАРЬ!AQ14=GRID!$B$3:$U$3),0))*GRID!$H$45,
ROUNDUP(INDEX(GRID!$B$4:$U$15,MATCH(Q$7,GRID!$A$4:$A$15,0),MATCH(1,($U$2=GRID!$B$1:$U$1)*(КАЛЕНДАРЬ!AQ14=GRID!$B$3:$U$3),0))*GRID!$H$45*(1-GRID!$H$46),0))</f>
        <v>147960</v>
      </c>
      <c r="R444" s="50" t="s">
        <v>105</v>
      </c>
      <c r="S444" s="50" t="s">
        <v>105</v>
      </c>
      <c r="T444" s="50" t="s">
        <v>105</v>
      </c>
    </row>
    <row r="445" spans="1:20">
      <c r="A445" s="108" t="s">
        <v>15</v>
      </c>
      <c r="B445" s="57">
        <v>12</v>
      </c>
      <c r="C445" s="5">
        <f t="array" ref="C445">IF($I$2="Длительное проживание от 10 ночей ",
INDEX(GRID!$B$4:$U$15,MATCH(C$7,GRID!$A$4:$A$15,0),MATCH(1,($U$2=GRID!$B$1:$U$1)*(КАЛЕНДАРЬ!AQ15=GRID!$B$3:$U$3),0))*GRID!$H$45,
ROUNDUP(INDEX(GRID!$B$4:$U$15,MATCH(C$7,GRID!$A$4:$A$15,0),MATCH(1,($U$2=GRID!$B$1:$U$1)*(КАЛЕНДАРЬ!AQ15=GRID!$B$3:$U$3),0))*GRID!$H$45*(1-GRID!$H$46),0))</f>
        <v>22500</v>
      </c>
      <c r="D445" s="5">
        <f t="array" ref="D445">IF($I$2="Длительное проживание от 10 ночей ",
INDEX(GRID!$B$18:$U$29,MATCH(C$7,GRID!$A$18:$A$29,0),MATCH(1,($U$2=GRID!$B$1:$U$1)*(КАЛЕНДАРЬ!AQ15=GRID!$B$3:$U$3),0))*GRID!$H$45,
ROUNDUP(INDEX(GRID!$B$18:$U$29,MATCH(C$7,GRID!$A$18:$A$29,0),MATCH(1,($U$2=GRID!$B$1:$U$1)*(КАЛЕНДАРЬ!AQ15=GRID!$B$3:$U$3),0))*GRID!$H$45*(1-GRID!$H$46),0))</f>
        <v>27000</v>
      </c>
      <c r="E445" s="5">
        <f t="array" ref="E445">IF($I$2="Длительное проживание от 10 ночей ",
INDEX(GRID!$B$4:$U$15,MATCH(E$7,GRID!$A$4:$A$15,0),MATCH(1,($U$2=GRID!$B$1:$U$1)*(КАЛЕНДАРЬ!AQ15=GRID!$B$3:$U$3),0))*GRID!$H$45,
ROUNDUP(INDEX(GRID!$B$4:$U$15,MATCH(E$7,GRID!$A$4:$A$15,0),MATCH(1,($U$2=GRID!$B$1:$U$1)*(КАЛЕНДАРЬ!AQ15=GRID!$B$3:$U$3),0))*GRID!$H$45*(1-GRID!$H$46),0))</f>
        <v>27000</v>
      </c>
      <c r="F445" s="5">
        <f t="array" ref="F445">IF($I$2="Длительное проживание от 10 ночей ",
INDEX(GRID!$B$18:$U$29,MATCH(E$7,GRID!$A$18:$A$29,0),MATCH(1,($U$2=GRID!$B$1:$U$1)*(КАЛЕНДАРЬ!AQ15=GRID!$B$3:$U$3),0))*GRID!$H$45,
ROUNDUP(INDEX(GRID!$B$18:$U$29,MATCH(E$7,GRID!$A$18:$A$29,0),MATCH(1,($U$2=GRID!$B$1:$U$1)*(КАЛЕНДАРЬ!AQ15=GRID!$B$3:$U$3),0))*GRID!$H$45*(1-GRID!$H$46),0))</f>
        <v>31500</v>
      </c>
      <c r="G445" s="5" cm="1">
        <f t="array" ref="G445">IF($I$2="Длительное проживание от 10 ночей ",
INDEX(GRID!$B$4:$U$15,MATCH(G$7,GRID!$A$4:$A$15,0),MATCH(1,($U$2=GRID!$B$1:$U$1)*(КАЛЕНДАРЬ!AQ15=GRID!$B$3:$U$3),0))*GRID!$H$45,
ROUNDUP(INDEX(GRID!$B$4:$U$15,MATCH(G$7,GRID!$A$4:$A$15,0),MATCH(1,($U$2=GRID!$B$1:$U$1)*(КАЛЕНДАРЬ!AQ15=GRID!$B$3:$U$3),0))*GRID!$H$45*(1-GRID!$H$46),0))</f>
        <v>32130</v>
      </c>
      <c r="H445" s="5" cm="1">
        <f t="array" ref="H445">IF($I$2="Длительное проживание от 10 ночей ",
INDEX(GRID!$B$18:$U$29,MATCH(G$7,GRID!$A$18:$A$29,0),MATCH(1,($U$2=GRID!$B$1:$U$1)*(КАЛЕНДАРЬ!AQ15=GRID!$B$3:$U$3),0))*GRID!$H$45,
ROUNDUP(INDEX(GRID!$B$18:$U$29,MATCH(G$7,GRID!$A$18:$A$29,0),MATCH(1,($U$2=GRID!$B$1:$U$1)*(КАЛЕНДАРЬ!AQ15=GRID!$B$3:$U$3),0))*GRID!$H$45*(1-GRID!$H$46),0))</f>
        <v>36630</v>
      </c>
      <c r="I445" s="5">
        <f t="array" ref="I445">IF($I$2="Длительное проживание от 10 ночей ",
INDEX(GRID!$B$4:$U$15,MATCH(I$7,GRID!$A$4:$A$15,0),MATCH(1,($U$2=GRID!$B$1:$U$1)*(КАЛЕНДАРЬ!AQ15=GRID!$B$3:$U$3),0))*GRID!$H$45,
ROUNDUP(INDEX(GRID!$B$4:$U$15,MATCH(I$7,GRID!$A$4:$A$15,0),MATCH(1,($U$2=GRID!$B$1:$U$1)*(КАЛЕНДАРЬ!AQ15=GRID!$B$3:$U$3),0))*GRID!$H$45*(1-GRID!$H$46),0))</f>
        <v>35730</v>
      </c>
      <c r="J445" s="5">
        <f t="array" ref="J445">IF($I$2="Длительное проживание от 10 ночей ",
INDEX(GRID!$B$18:$U$29,MATCH(I$7,GRID!$A$18:$A$29,0),MATCH(1,($U$2=GRID!$B$1:$U$1)*(КАЛЕНДАРЬ!AQ15=GRID!$B$3:$U$3),0))*GRID!$H$45,
ROUNDUP(INDEX(GRID!$B$18:$U$29,MATCH(I$7,GRID!$A$18:$A$29,0),MATCH(1,($U$2=GRID!$B$1:$U$1)*(КАЛЕНДАРЬ!AQ15=GRID!$B$3:$U$3),0))*GRID!$H$45*(1-GRID!$H$46),0))</f>
        <v>40230</v>
      </c>
      <c r="K445" s="5" cm="1">
        <f t="array" ref="K445">IF($I$2="Длительное проживание от 10 ночей ",
INDEX(GRID!$B$4:$U$15,MATCH(K$7,GRID!$A$4:$A$15,0),MATCH(1,($U$2=GRID!$B$1:$U$1)*(КАЛЕНДАРЬ!AQ15=GRID!$B$3:$U$3),0))*GRID!$H$45,
ROUNDUP(INDEX(GRID!$B$4:$U$15,MATCH(K$7,GRID!$A$4:$A$15,0),MATCH(1,($U$2=GRID!$B$1:$U$1)*(КАЛЕНДАРЬ!AQ15=GRID!$B$3:$U$3),0))*GRID!$H$45*(1-GRID!$H$46),0))</f>
        <v>40500</v>
      </c>
      <c r="L445" s="5" cm="1">
        <f t="array" ref="L445">IF($I$2="Длительное проживание от 10 ночей ",
INDEX(GRID!$B$18:$U$29,MATCH(K$7,GRID!$A$18:$A$29,0),MATCH(1,($U$2=GRID!$B$1:$U$1)*(КАЛЕНДАРЬ!AQ15=GRID!$B$3:$U$3),0))*GRID!$H$45,
ROUNDUP(INDEX(GRID!$B$18:$U$29,MATCH(K$7,GRID!$A$18:$A$29,0),MATCH(1,($U$2=GRID!$B$1:$U$1)*(КАЛЕНДАРЬ!AQ15=GRID!$B$3:$U$3),0))*GRID!$H$45*(1-GRID!$H$46),0))</f>
        <v>45000</v>
      </c>
      <c r="M445" s="5">
        <f t="array" ref="M445">IF($I$2="Длительное проживание от 10 ночей ",
INDEX(GRID!$B$4:$U$15,MATCH(M$7,GRID!$A$4:$A$15,0),MATCH(1,($U$2=GRID!$B$1:$U$1)*(КАЛЕНДАРЬ!AQ15=GRID!$B$3:$U$3),0))*GRID!$H$45,
ROUNDUP(INDEX(GRID!$B$4:$U$15,MATCH(M$7,GRID!$A$4:$A$15,0),MATCH(1,($U$2=GRID!$B$1:$U$1)*(КАЛЕНДАРЬ!AQ15=GRID!$B$3:$U$3),0))*GRID!$H$45*(1-GRID!$H$46),0))</f>
        <v>58680</v>
      </c>
      <c r="N445" s="5">
        <f t="array" ref="N445">IF($I$2="Длительное проживание от 10 ночей ",
INDEX(GRID!$B$18:$U$29,MATCH(M$7,GRID!$A$18:$A$29,0),MATCH(1,($U$2=GRID!$B$1:$U$1)*(КАЛЕНДАРЬ!AQ15=GRID!$B$3:$U$3),0))*GRID!$H$45,
ROUNDUP(INDEX(GRID!$B$18:$U$29,MATCH(M$7,GRID!$A$18:$A$29,0),MATCH(1,($U$2=GRID!$B$1:$U$1)*(КАЛЕНДАРЬ!AQ15=GRID!$B$3:$U$3),0))*GRID!$H$45*(1-GRID!$H$46),0))</f>
        <v>63180</v>
      </c>
      <c r="O445" s="5" cm="1">
        <f t="array" ref="O445">IF($I$2="Длительное проживание от 10 ночей ",
INDEX(GRID!$B$4:$U$15,MATCH(O$7,GRID!$A$4:$A$15,0),MATCH(1,($U$2=GRID!$B$1:$U$1)*(КАЛЕНДАРЬ!AQ15=GRID!$B$3:$U$3),0))*GRID!$H$45,
ROUNDUP(INDEX(GRID!$B$4:$U$15,MATCH(O$7,GRID!$A$4:$A$15,0),MATCH(1,($U$2=GRID!$B$1:$U$1)*(КАЛЕНДАРЬ!AQ15=GRID!$B$3:$U$3),0))*GRID!$H$45*(1-GRID!$H$46),0))</f>
        <v>88200</v>
      </c>
      <c r="P445" s="5">
        <f t="array" ref="P445">IF($I$2="Длительное проживание от 10 ночей ",
INDEX(GRID!$B$4:$U$15,MATCH(P$7,GRID!$A$4:$A$15,0),MATCH(1,($U$2=GRID!$B$1:$U$1)*(КАЛЕНДАРЬ!AQ15=GRID!$B$3:$U$3),0))*GRID!$H$45,
ROUNDUP(INDEX(GRID!$B$4:$U$15,MATCH(P$7,GRID!$A$4:$A$15,0),MATCH(1,($U$2=GRID!$B$1:$U$1)*(КАЛЕНДАРЬ!AQ15=GRID!$B$3:$U$3),0))*GRID!$H$45*(1-GRID!$H$46),0))</f>
        <v>125730</v>
      </c>
      <c r="Q445" s="5">
        <f t="array" ref="Q445">IF($I$2="Длительное проживание от 10 ночей ",
INDEX(GRID!$B$4:$U$15,MATCH(Q$7,GRID!$A$4:$A$15,0),MATCH(1,($U$2=GRID!$B$1:$U$1)*(КАЛЕНДАРЬ!AQ15=GRID!$B$3:$U$3),0))*GRID!$H$45,
ROUNDUP(INDEX(GRID!$B$4:$U$15,MATCH(Q$7,GRID!$A$4:$A$15,0),MATCH(1,($U$2=GRID!$B$1:$U$1)*(КАЛЕНДАРЬ!AQ15=GRID!$B$3:$U$3),0))*GRID!$H$45*(1-GRID!$H$46),0))</f>
        <v>147960</v>
      </c>
      <c r="R445" s="50" t="s">
        <v>105</v>
      </c>
      <c r="S445" s="50" t="s">
        <v>105</v>
      </c>
      <c r="T445" s="50" t="s">
        <v>105</v>
      </c>
    </row>
    <row r="446" spans="1:20">
      <c r="A446" s="108" t="s">
        <v>16</v>
      </c>
      <c r="B446" s="57">
        <v>13</v>
      </c>
      <c r="C446" s="5">
        <f t="array" ref="C446">IF($I$2="Длительное проживание от 10 ночей ",
INDEX(GRID!$B$4:$U$15,MATCH(C$7,GRID!$A$4:$A$15,0),MATCH(1,($U$2=GRID!$B$1:$U$1)*(КАЛЕНДАРЬ!AQ16=GRID!$B$3:$U$3),0))*GRID!$H$45,
ROUNDUP(INDEX(GRID!$B$4:$U$15,MATCH(C$7,GRID!$A$4:$A$15,0),MATCH(1,($U$2=GRID!$B$1:$U$1)*(КАЛЕНДАРЬ!AQ16=GRID!$B$3:$U$3),0))*GRID!$H$45*(1-GRID!$H$46),0))</f>
        <v>24750.000000000004</v>
      </c>
      <c r="D446" s="5">
        <f t="array" ref="D446">IF($I$2="Длительное проживание от 10 ночей ",
INDEX(GRID!$B$18:$U$29,MATCH(C$7,GRID!$A$18:$A$29,0),MATCH(1,($U$2=GRID!$B$1:$U$1)*(КАЛЕНДАРЬ!AQ16=GRID!$B$3:$U$3),0))*GRID!$H$45,
ROUNDUP(INDEX(GRID!$B$18:$U$29,MATCH(C$7,GRID!$A$18:$A$29,0),MATCH(1,($U$2=GRID!$B$1:$U$1)*(КАЛЕНДАРЬ!AQ16=GRID!$B$3:$U$3),0))*GRID!$H$45*(1-GRID!$H$46),0))</f>
        <v>29250.000000000004</v>
      </c>
      <c r="E446" s="5">
        <f t="array" ref="E446">IF($I$2="Длительное проживание от 10 ночей ",
INDEX(GRID!$B$4:$U$15,MATCH(E$7,GRID!$A$4:$A$15,0),MATCH(1,($U$2=GRID!$B$1:$U$1)*(КАЛЕНДАРЬ!AQ16=GRID!$B$3:$U$3),0))*GRID!$H$45,
ROUNDUP(INDEX(GRID!$B$4:$U$15,MATCH(E$7,GRID!$A$4:$A$15,0),MATCH(1,($U$2=GRID!$B$1:$U$1)*(КАЛЕНДАРЬ!AQ16=GRID!$B$3:$U$3),0))*GRID!$H$45*(1-GRID!$H$46),0))</f>
        <v>29700</v>
      </c>
      <c r="F446" s="5">
        <f t="array" ref="F446">IF($I$2="Длительное проживание от 10 ночей ",
INDEX(GRID!$B$18:$U$29,MATCH(E$7,GRID!$A$18:$A$29,0),MATCH(1,($U$2=GRID!$B$1:$U$1)*(КАЛЕНДАРЬ!AQ16=GRID!$B$3:$U$3),0))*GRID!$H$45,
ROUNDUP(INDEX(GRID!$B$18:$U$29,MATCH(E$7,GRID!$A$18:$A$29,0),MATCH(1,($U$2=GRID!$B$1:$U$1)*(КАЛЕНДАРЬ!AQ16=GRID!$B$3:$U$3),0))*GRID!$H$45*(1-GRID!$H$46),0))</f>
        <v>34200</v>
      </c>
      <c r="G446" s="5" cm="1">
        <f t="array" ref="G446">IF($I$2="Длительное проживание от 10 ночей ",
INDEX(GRID!$B$4:$U$15,MATCH(G$7,GRID!$A$4:$A$15,0),MATCH(1,($U$2=GRID!$B$1:$U$1)*(КАЛЕНДАРЬ!AQ16=GRID!$B$3:$U$3),0))*GRID!$H$45,
ROUNDUP(INDEX(GRID!$B$4:$U$15,MATCH(G$7,GRID!$A$4:$A$15,0),MATCH(1,($U$2=GRID!$B$1:$U$1)*(КАЛЕНДАРЬ!AQ16=GRID!$B$3:$U$3),0))*GRID!$H$45*(1-GRID!$H$46),0))</f>
        <v>35100</v>
      </c>
      <c r="H446" s="5" cm="1">
        <f t="array" ref="H446">IF($I$2="Длительное проживание от 10 ночей ",
INDEX(GRID!$B$18:$U$29,MATCH(G$7,GRID!$A$18:$A$29,0),MATCH(1,($U$2=GRID!$B$1:$U$1)*(КАЛЕНДАРЬ!AQ16=GRID!$B$3:$U$3),0))*GRID!$H$45,
ROUNDUP(INDEX(GRID!$B$18:$U$29,MATCH(G$7,GRID!$A$18:$A$29,0),MATCH(1,($U$2=GRID!$B$1:$U$1)*(КАЛЕНДАРЬ!AQ16=GRID!$B$3:$U$3),0))*GRID!$H$45*(1-GRID!$H$46),0))</f>
        <v>39600</v>
      </c>
      <c r="I446" s="5">
        <f t="array" ref="I446">IF($I$2="Длительное проживание от 10 ночей ",
INDEX(GRID!$B$4:$U$15,MATCH(I$7,GRID!$A$4:$A$15,0),MATCH(1,($U$2=GRID!$B$1:$U$1)*(КАЛЕНДАРЬ!AQ16=GRID!$B$3:$U$3),0))*GRID!$H$45,
ROUNDUP(INDEX(GRID!$B$4:$U$15,MATCH(I$7,GRID!$A$4:$A$15,0),MATCH(1,($U$2=GRID!$B$1:$U$1)*(КАЛЕНДАРЬ!AQ16=GRID!$B$3:$U$3),0))*GRID!$H$45*(1-GRID!$H$46),0))</f>
        <v>39060</v>
      </c>
      <c r="J446" s="5">
        <f t="array" ref="J446">IF($I$2="Длительное проживание от 10 ночей ",
INDEX(GRID!$B$18:$U$29,MATCH(I$7,GRID!$A$18:$A$29,0),MATCH(1,($U$2=GRID!$B$1:$U$1)*(КАЛЕНДАРЬ!AQ16=GRID!$B$3:$U$3),0))*GRID!$H$45,
ROUNDUP(INDEX(GRID!$B$18:$U$29,MATCH(I$7,GRID!$A$18:$A$29,0),MATCH(1,($U$2=GRID!$B$1:$U$1)*(КАЛЕНДАРЬ!AQ16=GRID!$B$3:$U$3),0))*GRID!$H$45*(1-GRID!$H$46),0))</f>
        <v>43560</v>
      </c>
      <c r="K446" s="5" cm="1">
        <f t="array" ref="K446">IF($I$2="Длительное проживание от 10 ночей ",
INDEX(GRID!$B$4:$U$15,MATCH(K$7,GRID!$A$4:$A$15,0),MATCH(1,($U$2=GRID!$B$1:$U$1)*(КАЛЕНДАРЬ!AQ16=GRID!$B$3:$U$3),0))*GRID!$H$45,
ROUNDUP(INDEX(GRID!$B$4:$U$15,MATCH(K$7,GRID!$A$4:$A$15,0),MATCH(1,($U$2=GRID!$B$1:$U$1)*(КАЛЕНДАРЬ!AQ16=GRID!$B$3:$U$3),0))*GRID!$H$45*(1-GRID!$H$46),0))</f>
        <v>44100</v>
      </c>
      <c r="L446" s="5" cm="1">
        <f t="array" ref="L446">IF($I$2="Длительное проживание от 10 ночей ",
INDEX(GRID!$B$18:$U$29,MATCH(K$7,GRID!$A$18:$A$29,0),MATCH(1,($U$2=GRID!$B$1:$U$1)*(КАЛЕНДАРЬ!AQ16=GRID!$B$3:$U$3),0))*GRID!$H$45,
ROUNDUP(INDEX(GRID!$B$18:$U$29,MATCH(K$7,GRID!$A$18:$A$29,0),MATCH(1,($U$2=GRID!$B$1:$U$1)*(КАЛЕНДАРЬ!AQ16=GRID!$B$3:$U$3),0))*GRID!$H$45*(1-GRID!$H$46),0))</f>
        <v>48600</v>
      </c>
      <c r="M446" s="5">
        <f t="array" ref="M446">IF($I$2="Длительное проживание от 10 ночей ",
INDEX(GRID!$B$4:$U$15,MATCH(M$7,GRID!$A$4:$A$15,0),MATCH(1,($U$2=GRID!$B$1:$U$1)*(КАЛЕНДАРЬ!AQ16=GRID!$B$3:$U$3),0))*GRID!$H$45,
ROUNDUP(INDEX(GRID!$B$4:$U$15,MATCH(M$7,GRID!$A$4:$A$15,0),MATCH(1,($U$2=GRID!$B$1:$U$1)*(КАЛЕНДАРЬ!AQ16=GRID!$B$3:$U$3),0))*GRID!$H$45*(1-GRID!$H$46),0))</f>
        <v>62550</v>
      </c>
      <c r="N446" s="5">
        <f t="array" ref="N446">IF($I$2="Длительное проживание от 10 ночей ",
INDEX(GRID!$B$18:$U$29,MATCH(M$7,GRID!$A$18:$A$29,0),MATCH(1,($U$2=GRID!$B$1:$U$1)*(КАЛЕНДАРЬ!AQ16=GRID!$B$3:$U$3),0))*GRID!$H$45,
ROUNDUP(INDEX(GRID!$B$18:$U$29,MATCH(M$7,GRID!$A$18:$A$29,0),MATCH(1,($U$2=GRID!$B$1:$U$1)*(КАЛЕНДАРЬ!AQ16=GRID!$B$3:$U$3),0))*GRID!$H$45*(1-GRID!$H$46),0))</f>
        <v>67050</v>
      </c>
      <c r="O446" s="5" cm="1">
        <f t="array" ref="O446">IF($I$2="Длительное проживание от 10 ночей ",
INDEX(GRID!$B$4:$U$15,MATCH(O$7,GRID!$A$4:$A$15,0),MATCH(1,($U$2=GRID!$B$1:$U$1)*(КАЛЕНДАРЬ!AQ16=GRID!$B$3:$U$3),0))*GRID!$H$45,
ROUNDUP(INDEX(GRID!$B$4:$U$15,MATCH(O$7,GRID!$A$4:$A$15,0),MATCH(1,($U$2=GRID!$B$1:$U$1)*(КАЛЕНДАРЬ!AQ16=GRID!$B$3:$U$3),0))*GRID!$H$45*(1-GRID!$H$46),0))</f>
        <v>92880</v>
      </c>
      <c r="P446" s="5">
        <f t="array" ref="P446">IF($I$2="Длительное проживание от 10 ночей ",
INDEX(GRID!$B$4:$U$15,MATCH(P$7,GRID!$A$4:$A$15,0),MATCH(1,($U$2=GRID!$B$1:$U$1)*(КАЛЕНДАРЬ!AQ16=GRID!$B$3:$U$3),0))*GRID!$H$45,
ROUNDUP(INDEX(GRID!$B$4:$U$15,MATCH(P$7,GRID!$A$4:$A$15,0),MATCH(1,($U$2=GRID!$B$1:$U$1)*(КАЛЕНДАРЬ!AQ16=GRID!$B$3:$U$3),0))*GRID!$H$45*(1-GRID!$H$46),0))</f>
        <v>130860</v>
      </c>
      <c r="Q446" s="5">
        <f t="array" ref="Q446">IF($I$2="Длительное проживание от 10 ночей ",
INDEX(GRID!$B$4:$U$15,MATCH(Q$7,GRID!$A$4:$A$15,0),MATCH(1,($U$2=GRID!$B$1:$U$1)*(КАЛЕНДАРЬ!AQ16=GRID!$B$3:$U$3),0))*GRID!$H$45,
ROUNDUP(INDEX(GRID!$B$4:$U$15,MATCH(Q$7,GRID!$A$4:$A$15,0),MATCH(1,($U$2=GRID!$B$1:$U$1)*(КАЛЕНДАРЬ!AQ16=GRID!$B$3:$U$3),0))*GRID!$H$45*(1-GRID!$H$46),0))</f>
        <v>153810</v>
      </c>
      <c r="R446" s="50" t="s">
        <v>105</v>
      </c>
      <c r="S446" s="50" t="s">
        <v>105</v>
      </c>
      <c r="T446" s="50" t="s">
        <v>105</v>
      </c>
    </row>
    <row r="447" spans="1:20">
      <c r="A447" s="108" t="s">
        <v>17</v>
      </c>
      <c r="B447" s="57">
        <v>14</v>
      </c>
      <c r="C447" s="5">
        <f t="array" ref="C447">IF($I$2="Длительное проживание от 10 ночей ",
INDEX(GRID!$B$4:$U$15,MATCH(C$7,GRID!$A$4:$A$15,0),MATCH(1,($U$2=GRID!$B$1:$U$1)*(КАЛЕНДАРЬ!AQ17=GRID!$B$3:$U$3),0))*GRID!$H$45,
ROUNDUP(INDEX(GRID!$B$4:$U$15,MATCH(C$7,GRID!$A$4:$A$15,0),MATCH(1,($U$2=GRID!$B$1:$U$1)*(КАЛЕНДАРЬ!AQ17=GRID!$B$3:$U$3),0))*GRID!$H$45*(1-GRID!$H$46),0))</f>
        <v>24750.000000000004</v>
      </c>
      <c r="D447" s="5">
        <f t="array" ref="D447">IF($I$2="Длительное проживание от 10 ночей ",
INDEX(GRID!$B$18:$U$29,MATCH(C$7,GRID!$A$18:$A$29,0),MATCH(1,($U$2=GRID!$B$1:$U$1)*(КАЛЕНДАРЬ!AQ17=GRID!$B$3:$U$3),0))*GRID!$H$45,
ROUNDUP(INDEX(GRID!$B$18:$U$29,MATCH(C$7,GRID!$A$18:$A$29,0),MATCH(1,($U$2=GRID!$B$1:$U$1)*(КАЛЕНДАРЬ!AQ17=GRID!$B$3:$U$3),0))*GRID!$H$45*(1-GRID!$H$46),0))</f>
        <v>29250.000000000004</v>
      </c>
      <c r="E447" s="5">
        <f t="array" ref="E447">IF($I$2="Длительное проживание от 10 ночей ",
INDEX(GRID!$B$4:$U$15,MATCH(E$7,GRID!$A$4:$A$15,0),MATCH(1,($U$2=GRID!$B$1:$U$1)*(КАЛЕНДАРЬ!AQ17=GRID!$B$3:$U$3),0))*GRID!$H$45,
ROUNDUP(INDEX(GRID!$B$4:$U$15,MATCH(E$7,GRID!$A$4:$A$15,0),MATCH(1,($U$2=GRID!$B$1:$U$1)*(КАЛЕНДАРЬ!AQ17=GRID!$B$3:$U$3),0))*GRID!$H$45*(1-GRID!$H$46),0))</f>
        <v>29700</v>
      </c>
      <c r="F447" s="5">
        <f t="array" ref="F447">IF($I$2="Длительное проживание от 10 ночей ",
INDEX(GRID!$B$18:$U$29,MATCH(E$7,GRID!$A$18:$A$29,0),MATCH(1,($U$2=GRID!$B$1:$U$1)*(КАЛЕНДАРЬ!AQ17=GRID!$B$3:$U$3),0))*GRID!$H$45,
ROUNDUP(INDEX(GRID!$B$18:$U$29,MATCH(E$7,GRID!$A$18:$A$29,0),MATCH(1,($U$2=GRID!$B$1:$U$1)*(КАЛЕНДАРЬ!AQ17=GRID!$B$3:$U$3),0))*GRID!$H$45*(1-GRID!$H$46),0))</f>
        <v>34200</v>
      </c>
      <c r="G447" s="5" cm="1">
        <f t="array" ref="G447">IF($I$2="Длительное проживание от 10 ночей ",
INDEX(GRID!$B$4:$U$15,MATCH(G$7,GRID!$A$4:$A$15,0),MATCH(1,($U$2=GRID!$B$1:$U$1)*(КАЛЕНДАРЬ!AQ17=GRID!$B$3:$U$3),0))*GRID!$H$45,
ROUNDUP(INDEX(GRID!$B$4:$U$15,MATCH(G$7,GRID!$A$4:$A$15,0),MATCH(1,($U$2=GRID!$B$1:$U$1)*(КАЛЕНДАРЬ!AQ17=GRID!$B$3:$U$3),0))*GRID!$H$45*(1-GRID!$H$46),0))</f>
        <v>35100</v>
      </c>
      <c r="H447" s="5" cm="1">
        <f t="array" ref="H447">IF($I$2="Длительное проживание от 10 ночей ",
INDEX(GRID!$B$18:$U$29,MATCH(G$7,GRID!$A$18:$A$29,0),MATCH(1,($U$2=GRID!$B$1:$U$1)*(КАЛЕНДАРЬ!AQ17=GRID!$B$3:$U$3),0))*GRID!$H$45,
ROUNDUP(INDEX(GRID!$B$18:$U$29,MATCH(G$7,GRID!$A$18:$A$29,0),MATCH(1,($U$2=GRID!$B$1:$U$1)*(КАЛЕНДАРЬ!AQ17=GRID!$B$3:$U$3),0))*GRID!$H$45*(1-GRID!$H$46),0))</f>
        <v>39600</v>
      </c>
      <c r="I447" s="5">
        <f t="array" ref="I447">IF($I$2="Длительное проживание от 10 ночей ",
INDEX(GRID!$B$4:$U$15,MATCH(I$7,GRID!$A$4:$A$15,0),MATCH(1,($U$2=GRID!$B$1:$U$1)*(КАЛЕНДАРЬ!AQ17=GRID!$B$3:$U$3),0))*GRID!$H$45,
ROUNDUP(INDEX(GRID!$B$4:$U$15,MATCH(I$7,GRID!$A$4:$A$15,0),MATCH(1,($U$2=GRID!$B$1:$U$1)*(КАЛЕНДАРЬ!AQ17=GRID!$B$3:$U$3),0))*GRID!$H$45*(1-GRID!$H$46),0))</f>
        <v>39060</v>
      </c>
      <c r="J447" s="5">
        <f t="array" ref="J447">IF($I$2="Длительное проживание от 10 ночей ",
INDEX(GRID!$B$18:$U$29,MATCH(I$7,GRID!$A$18:$A$29,0),MATCH(1,($U$2=GRID!$B$1:$U$1)*(КАЛЕНДАРЬ!AQ17=GRID!$B$3:$U$3),0))*GRID!$H$45,
ROUNDUP(INDEX(GRID!$B$18:$U$29,MATCH(I$7,GRID!$A$18:$A$29,0),MATCH(1,($U$2=GRID!$B$1:$U$1)*(КАЛЕНДАРЬ!AQ17=GRID!$B$3:$U$3),0))*GRID!$H$45*(1-GRID!$H$46),0))</f>
        <v>43560</v>
      </c>
      <c r="K447" s="5" cm="1">
        <f t="array" ref="K447">IF($I$2="Длительное проживание от 10 ночей ",
INDEX(GRID!$B$4:$U$15,MATCH(K$7,GRID!$A$4:$A$15,0),MATCH(1,($U$2=GRID!$B$1:$U$1)*(КАЛЕНДАРЬ!AQ17=GRID!$B$3:$U$3),0))*GRID!$H$45,
ROUNDUP(INDEX(GRID!$B$4:$U$15,MATCH(K$7,GRID!$A$4:$A$15,0),MATCH(1,($U$2=GRID!$B$1:$U$1)*(КАЛЕНДАРЬ!AQ17=GRID!$B$3:$U$3),0))*GRID!$H$45*(1-GRID!$H$46),0))</f>
        <v>44100</v>
      </c>
      <c r="L447" s="5" cm="1">
        <f t="array" ref="L447">IF($I$2="Длительное проживание от 10 ночей ",
INDEX(GRID!$B$18:$U$29,MATCH(K$7,GRID!$A$18:$A$29,0),MATCH(1,($U$2=GRID!$B$1:$U$1)*(КАЛЕНДАРЬ!AQ17=GRID!$B$3:$U$3),0))*GRID!$H$45,
ROUNDUP(INDEX(GRID!$B$18:$U$29,MATCH(K$7,GRID!$A$18:$A$29,0),MATCH(1,($U$2=GRID!$B$1:$U$1)*(КАЛЕНДАРЬ!AQ17=GRID!$B$3:$U$3),0))*GRID!$H$45*(1-GRID!$H$46),0))</f>
        <v>48600</v>
      </c>
      <c r="M447" s="5">
        <f t="array" ref="M447">IF($I$2="Длительное проживание от 10 ночей ",
INDEX(GRID!$B$4:$U$15,MATCH(M$7,GRID!$A$4:$A$15,0),MATCH(1,($U$2=GRID!$B$1:$U$1)*(КАЛЕНДАРЬ!AQ17=GRID!$B$3:$U$3),0))*GRID!$H$45,
ROUNDUP(INDEX(GRID!$B$4:$U$15,MATCH(M$7,GRID!$A$4:$A$15,0),MATCH(1,($U$2=GRID!$B$1:$U$1)*(КАЛЕНДАРЬ!AQ17=GRID!$B$3:$U$3),0))*GRID!$H$45*(1-GRID!$H$46),0))</f>
        <v>62550</v>
      </c>
      <c r="N447" s="5">
        <f t="array" ref="N447">IF($I$2="Длительное проживание от 10 ночей ",
INDEX(GRID!$B$18:$U$29,MATCH(M$7,GRID!$A$18:$A$29,0),MATCH(1,($U$2=GRID!$B$1:$U$1)*(КАЛЕНДАРЬ!AQ17=GRID!$B$3:$U$3),0))*GRID!$H$45,
ROUNDUP(INDEX(GRID!$B$18:$U$29,MATCH(M$7,GRID!$A$18:$A$29,0),MATCH(1,($U$2=GRID!$B$1:$U$1)*(КАЛЕНДАРЬ!AQ17=GRID!$B$3:$U$3),0))*GRID!$H$45*(1-GRID!$H$46),0))</f>
        <v>67050</v>
      </c>
      <c r="O447" s="5" cm="1">
        <f t="array" ref="O447">IF($I$2="Длительное проживание от 10 ночей ",
INDEX(GRID!$B$4:$U$15,MATCH(O$7,GRID!$A$4:$A$15,0),MATCH(1,($U$2=GRID!$B$1:$U$1)*(КАЛЕНДАРЬ!AQ17=GRID!$B$3:$U$3),0))*GRID!$H$45,
ROUNDUP(INDEX(GRID!$B$4:$U$15,MATCH(O$7,GRID!$A$4:$A$15,0),MATCH(1,($U$2=GRID!$B$1:$U$1)*(КАЛЕНДАРЬ!AQ17=GRID!$B$3:$U$3),0))*GRID!$H$45*(1-GRID!$H$46),0))</f>
        <v>92880</v>
      </c>
      <c r="P447" s="5">
        <f t="array" ref="P447">IF($I$2="Длительное проживание от 10 ночей ",
INDEX(GRID!$B$4:$U$15,MATCH(P$7,GRID!$A$4:$A$15,0),MATCH(1,($U$2=GRID!$B$1:$U$1)*(КАЛЕНДАРЬ!AQ17=GRID!$B$3:$U$3),0))*GRID!$H$45,
ROUNDUP(INDEX(GRID!$B$4:$U$15,MATCH(P$7,GRID!$A$4:$A$15,0),MATCH(1,($U$2=GRID!$B$1:$U$1)*(КАЛЕНДАРЬ!AQ17=GRID!$B$3:$U$3),0))*GRID!$H$45*(1-GRID!$H$46),0))</f>
        <v>130860</v>
      </c>
      <c r="Q447" s="5">
        <f t="array" ref="Q447">IF($I$2="Длительное проживание от 10 ночей ",
INDEX(GRID!$B$4:$U$15,MATCH(Q$7,GRID!$A$4:$A$15,0),MATCH(1,($U$2=GRID!$B$1:$U$1)*(КАЛЕНДАРЬ!AQ17=GRID!$B$3:$U$3),0))*GRID!$H$45,
ROUNDUP(INDEX(GRID!$B$4:$U$15,MATCH(Q$7,GRID!$A$4:$A$15,0),MATCH(1,($U$2=GRID!$B$1:$U$1)*(КАЛЕНДАРЬ!AQ17=GRID!$B$3:$U$3),0))*GRID!$H$45*(1-GRID!$H$46),0))</f>
        <v>153810</v>
      </c>
      <c r="R447" s="50" t="s">
        <v>105</v>
      </c>
      <c r="S447" s="50" t="s">
        <v>105</v>
      </c>
      <c r="T447" s="50" t="s">
        <v>105</v>
      </c>
    </row>
    <row r="448" spans="1:20">
      <c r="A448" s="108" t="s">
        <v>11</v>
      </c>
      <c r="B448" s="57">
        <v>15</v>
      </c>
      <c r="C448" s="5">
        <f t="array" ref="C448">IF($I$2="Длительное проживание от 10 ночей ",
INDEX(GRID!$B$4:$U$15,MATCH(C$7,GRID!$A$4:$A$15,0),MATCH(1,($U$2=GRID!$B$1:$U$1)*(КАЛЕНДАРЬ!AQ18=GRID!$B$3:$U$3),0))*GRID!$H$45,
ROUNDUP(INDEX(GRID!$B$4:$U$15,MATCH(C$7,GRID!$A$4:$A$15,0),MATCH(1,($U$2=GRID!$B$1:$U$1)*(КАЛЕНДАРЬ!AQ18=GRID!$B$3:$U$3),0))*GRID!$H$45*(1-GRID!$H$46),0))</f>
        <v>22500</v>
      </c>
      <c r="D448" s="5">
        <f t="array" ref="D448">IF($I$2="Длительное проживание от 10 ночей ",
INDEX(GRID!$B$18:$U$29,MATCH(C$7,GRID!$A$18:$A$29,0),MATCH(1,($U$2=GRID!$B$1:$U$1)*(КАЛЕНДАРЬ!AQ18=GRID!$B$3:$U$3),0))*GRID!$H$45,
ROUNDUP(INDEX(GRID!$B$18:$U$29,MATCH(C$7,GRID!$A$18:$A$29,0),MATCH(1,($U$2=GRID!$B$1:$U$1)*(КАЛЕНДАРЬ!AQ18=GRID!$B$3:$U$3),0))*GRID!$H$45*(1-GRID!$H$46),0))</f>
        <v>27000</v>
      </c>
      <c r="E448" s="5">
        <f t="array" ref="E448">IF($I$2="Длительное проживание от 10 ночей ",
INDEX(GRID!$B$4:$U$15,MATCH(E$7,GRID!$A$4:$A$15,0),MATCH(1,($U$2=GRID!$B$1:$U$1)*(КАЛЕНДАРЬ!AQ18=GRID!$B$3:$U$3),0))*GRID!$H$45,
ROUNDUP(INDEX(GRID!$B$4:$U$15,MATCH(E$7,GRID!$A$4:$A$15,0),MATCH(1,($U$2=GRID!$B$1:$U$1)*(КАЛЕНДАРЬ!AQ18=GRID!$B$3:$U$3),0))*GRID!$H$45*(1-GRID!$H$46),0))</f>
        <v>27000</v>
      </c>
      <c r="F448" s="5">
        <f t="array" ref="F448">IF($I$2="Длительное проживание от 10 ночей ",
INDEX(GRID!$B$18:$U$29,MATCH(E$7,GRID!$A$18:$A$29,0),MATCH(1,($U$2=GRID!$B$1:$U$1)*(КАЛЕНДАРЬ!AQ18=GRID!$B$3:$U$3),0))*GRID!$H$45,
ROUNDUP(INDEX(GRID!$B$18:$U$29,MATCH(E$7,GRID!$A$18:$A$29,0),MATCH(1,($U$2=GRID!$B$1:$U$1)*(КАЛЕНДАРЬ!AQ18=GRID!$B$3:$U$3),0))*GRID!$H$45*(1-GRID!$H$46),0))</f>
        <v>31500</v>
      </c>
      <c r="G448" s="5" cm="1">
        <f t="array" ref="G448">IF($I$2="Длительное проживание от 10 ночей ",
INDEX(GRID!$B$4:$U$15,MATCH(G$7,GRID!$A$4:$A$15,0),MATCH(1,($U$2=GRID!$B$1:$U$1)*(КАЛЕНДАРЬ!AQ18=GRID!$B$3:$U$3),0))*GRID!$H$45,
ROUNDUP(INDEX(GRID!$B$4:$U$15,MATCH(G$7,GRID!$A$4:$A$15,0),MATCH(1,($U$2=GRID!$B$1:$U$1)*(КАЛЕНДАРЬ!AQ18=GRID!$B$3:$U$3),0))*GRID!$H$45*(1-GRID!$H$46),0))</f>
        <v>32130</v>
      </c>
      <c r="H448" s="5" cm="1">
        <f t="array" ref="H448">IF($I$2="Длительное проживание от 10 ночей ",
INDEX(GRID!$B$18:$U$29,MATCH(G$7,GRID!$A$18:$A$29,0),MATCH(1,($U$2=GRID!$B$1:$U$1)*(КАЛЕНДАРЬ!AQ18=GRID!$B$3:$U$3),0))*GRID!$H$45,
ROUNDUP(INDEX(GRID!$B$18:$U$29,MATCH(G$7,GRID!$A$18:$A$29,0),MATCH(1,($U$2=GRID!$B$1:$U$1)*(КАЛЕНДАРЬ!AQ18=GRID!$B$3:$U$3),0))*GRID!$H$45*(1-GRID!$H$46),0))</f>
        <v>36630</v>
      </c>
      <c r="I448" s="5">
        <f t="array" ref="I448">IF($I$2="Длительное проживание от 10 ночей ",
INDEX(GRID!$B$4:$U$15,MATCH(I$7,GRID!$A$4:$A$15,0),MATCH(1,($U$2=GRID!$B$1:$U$1)*(КАЛЕНДАРЬ!AQ18=GRID!$B$3:$U$3),0))*GRID!$H$45,
ROUNDUP(INDEX(GRID!$B$4:$U$15,MATCH(I$7,GRID!$A$4:$A$15,0),MATCH(1,($U$2=GRID!$B$1:$U$1)*(КАЛЕНДАРЬ!AQ18=GRID!$B$3:$U$3),0))*GRID!$H$45*(1-GRID!$H$46),0))</f>
        <v>35730</v>
      </c>
      <c r="J448" s="5">
        <f t="array" ref="J448">IF($I$2="Длительное проживание от 10 ночей ",
INDEX(GRID!$B$18:$U$29,MATCH(I$7,GRID!$A$18:$A$29,0),MATCH(1,($U$2=GRID!$B$1:$U$1)*(КАЛЕНДАРЬ!AQ18=GRID!$B$3:$U$3),0))*GRID!$H$45,
ROUNDUP(INDEX(GRID!$B$18:$U$29,MATCH(I$7,GRID!$A$18:$A$29,0),MATCH(1,($U$2=GRID!$B$1:$U$1)*(КАЛЕНДАРЬ!AQ18=GRID!$B$3:$U$3),0))*GRID!$H$45*(1-GRID!$H$46),0))</f>
        <v>40230</v>
      </c>
      <c r="K448" s="5" cm="1">
        <f t="array" ref="K448">IF($I$2="Длительное проживание от 10 ночей ",
INDEX(GRID!$B$4:$U$15,MATCH(K$7,GRID!$A$4:$A$15,0),MATCH(1,($U$2=GRID!$B$1:$U$1)*(КАЛЕНДАРЬ!AQ18=GRID!$B$3:$U$3),0))*GRID!$H$45,
ROUNDUP(INDEX(GRID!$B$4:$U$15,MATCH(K$7,GRID!$A$4:$A$15,0),MATCH(1,($U$2=GRID!$B$1:$U$1)*(КАЛЕНДАРЬ!AQ18=GRID!$B$3:$U$3),0))*GRID!$H$45*(1-GRID!$H$46),0))</f>
        <v>40500</v>
      </c>
      <c r="L448" s="5" cm="1">
        <f t="array" ref="L448">IF($I$2="Длительное проживание от 10 ночей ",
INDEX(GRID!$B$18:$U$29,MATCH(K$7,GRID!$A$18:$A$29,0),MATCH(1,($U$2=GRID!$B$1:$U$1)*(КАЛЕНДАРЬ!AQ18=GRID!$B$3:$U$3),0))*GRID!$H$45,
ROUNDUP(INDEX(GRID!$B$18:$U$29,MATCH(K$7,GRID!$A$18:$A$29,0),MATCH(1,($U$2=GRID!$B$1:$U$1)*(КАЛЕНДАРЬ!AQ18=GRID!$B$3:$U$3),0))*GRID!$H$45*(1-GRID!$H$46),0))</f>
        <v>45000</v>
      </c>
      <c r="M448" s="5">
        <f t="array" ref="M448">IF($I$2="Длительное проживание от 10 ночей ",
INDEX(GRID!$B$4:$U$15,MATCH(M$7,GRID!$A$4:$A$15,0),MATCH(1,($U$2=GRID!$B$1:$U$1)*(КАЛЕНДАРЬ!AQ18=GRID!$B$3:$U$3),0))*GRID!$H$45,
ROUNDUP(INDEX(GRID!$B$4:$U$15,MATCH(M$7,GRID!$A$4:$A$15,0),MATCH(1,($U$2=GRID!$B$1:$U$1)*(КАЛЕНДАРЬ!AQ18=GRID!$B$3:$U$3),0))*GRID!$H$45*(1-GRID!$H$46),0))</f>
        <v>58680</v>
      </c>
      <c r="N448" s="5">
        <f t="array" ref="N448">IF($I$2="Длительное проживание от 10 ночей ",
INDEX(GRID!$B$18:$U$29,MATCH(M$7,GRID!$A$18:$A$29,0),MATCH(1,($U$2=GRID!$B$1:$U$1)*(КАЛЕНДАРЬ!AQ18=GRID!$B$3:$U$3),0))*GRID!$H$45,
ROUNDUP(INDEX(GRID!$B$18:$U$29,MATCH(M$7,GRID!$A$18:$A$29,0),MATCH(1,($U$2=GRID!$B$1:$U$1)*(КАЛЕНДАРЬ!AQ18=GRID!$B$3:$U$3),0))*GRID!$H$45*(1-GRID!$H$46),0))</f>
        <v>63180</v>
      </c>
      <c r="O448" s="5" cm="1">
        <f t="array" ref="O448">IF($I$2="Длительное проживание от 10 ночей ",
INDEX(GRID!$B$4:$U$15,MATCH(O$7,GRID!$A$4:$A$15,0),MATCH(1,($U$2=GRID!$B$1:$U$1)*(КАЛЕНДАРЬ!AQ18=GRID!$B$3:$U$3),0))*GRID!$H$45,
ROUNDUP(INDEX(GRID!$B$4:$U$15,MATCH(O$7,GRID!$A$4:$A$15,0),MATCH(1,($U$2=GRID!$B$1:$U$1)*(КАЛЕНДАРЬ!AQ18=GRID!$B$3:$U$3),0))*GRID!$H$45*(1-GRID!$H$46),0))</f>
        <v>88200</v>
      </c>
      <c r="P448" s="5">
        <f t="array" ref="P448">IF($I$2="Длительное проживание от 10 ночей ",
INDEX(GRID!$B$4:$U$15,MATCH(P$7,GRID!$A$4:$A$15,0),MATCH(1,($U$2=GRID!$B$1:$U$1)*(КАЛЕНДАРЬ!AQ18=GRID!$B$3:$U$3),0))*GRID!$H$45,
ROUNDUP(INDEX(GRID!$B$4:$U$15,MATCH(P$7,GRID!$A$4:$A$15,0),MATCH(1,($U$2=GRID!$B$1:$U$1)*(КАЛЕНДАРЬ!AQ18=GRID!$B$3:$U$3),0))*GRID!$H$45*(1-GRID!$H$46),0))</f>
        <v>125730</v>
      </c>
      <c r="Q448" s="5">
        <f t="array" ref="Q448">IF($I$2="Длительное проживание от 10 ночей ",
INDEX(GRID!$B$4:$U$15,MATCH(Q$7,GRID!$A$4:$A$15,0),MATCH(1,($U$2=GRID!$B$1:$U$1)*(КАЛЕНДАРЬ!AQ18=GRID!$B$3:$U$3),0))*GRID!$H$45,
ROUNDUP(INDEX(GRID!$B$4:$U$15,MATCH(Q$7,GRID!$A$4:$A$15,0),MATCH(1,($U$2=GRID!$B$1:$U$1)*(КАЛЕНДАРЬ!AQ18=GRID!$B$3:$U$3),0))*GRID!$H$45*(1-GRID!$H$46),0))</f>
        <v>147960</v>
      </c>
      <c r="R448" s="50" t="s">
        <v>105</v>
      </c>
      <c r="S448" s="50" t="s">
        <v>105</v>
      </c>
      <c r="T448" s="50" t="s">
        <v>105</v>
      </c>
    </row>
    <row r="449" spans="1:20">
      <c r="A449" s="108" t="s">
        <v>12</v>
      </c>
      <c r="B449" s="57">
        <v>16</v>
      </c>
      <c r="C449" s="5">
        <f t="array" ref="C449">IF($I$2="Длительное проживание от 10 ночей ",
INDEX(GRID!$B$4:$U$15,MATCH(C$7,GRID!$A$4:$A$15,0),MATCH(1,($U$2=GRID!$B$1:$U$1)*(КАЛЕНДАРЬ!AQ19=GRID!$B$3:$U$3),0))*GRID!$H$45,
ROUNDUP(INDEX(GRID!$B$4:$U$15,MATCH(C$7,GRID!$A$4:$A$15,0),MATCH(1,($U$2=GRID!$B$1:$U$1)*(КАЛЕНДАРЬ!AQ19=GRID!$B$3:$U$3),0))*GRID!$H$45*(1-GRID!$H$46),0))</f>
        <v>22500</v>
      </c>
      <c r="D449" s="5">
        <f t="array" ref="D449">IF($I$2="Длительное проживание от 10 ночей ",
INDEX(GRID!$B$18:$U$29,MATCH(C$7,GRID!$A$18:$A$29,0),MATCH(1,($U$2=GRID!$B$1:$U$1)*(КАЛЕНДАРЬ!AQ19=GRID!$B$3:$U$3),0))*GRID!$H$45,
ROUNDUP(INDEX(GRID!$B$18:$U$29,MATCH(C$7,GRID!$A$18:$A$29,0),MATCH(1,($U$2=GRID!$B$1:$U$1)*(КАЛЕНДАРЬ!AQ19=GRID!$B$3:$U$3),0))*GRID!$H$45*(1-GRID!$H$46),0))</f>
        <v>27000</v>
      </c>
      <c r="E449" s="5">
        <f t="array" ref="E449">IF($I$2="Длительное проживание от 10 ночей ",
INDEX(GRID!$B$4:$U$15,MATCH(E$7,GRID!$A$4:$A$15,0),MATCH(1,($U$2=GRID!$B$1:$U$1)*(КАЛЕНДАРЬ!AQ19=GRID!$B$3:$U$3),0))*GRID!$H$45,
ROUNDUP(INDEX(GRID!$B$4:$U$15,MATCH(E$7,GRID!$A$4:$A$15,0),MATCH(1,($U$2=GRID!$B$1:$U$1)*(КАЛЕНДАРЬ!AQ19=GRID!$B$3:$U$3),0))*GRID!$H$45*(1-GRID!$H$46),0))</f>
        <v>27000</v>
      </c>
      <c r="F449" s="5">
        <f t="array" ref="F449">IF($I$2="Длительное проживание от 10 ночей ",
INDEX(GRID!$B$18:$U$29,MATCH(E$7,GRID!$A$18:$A$29,0),MATCH(1,($U$2=GRID!$B$1:$U$1)*(КАЛЕНДАРЬ!AQ19=GRID!$B$3:$U$3),0))*GRID!$H$45,
ROUNDUP(INDEX(GRID!$B$18:$U$29,MATCH(E$7,GRID!$A$18:$A$29,0),MATCH(1,($U$2=GRID!$B$1:$U$1)*(КАЛЕНДАРЬ!AQ19=GRID!$B$3:$U$3),0))*GRID!$H$45*(1-GRID!$H$46),0))</f>
        <v>31500</v>
      </c>
      <c r="G449" s="5" cm="1">
        <f t="array" ref="G449">IF($I$2="Длительное проживание от 10 ночей ",
INDEX(GRID!$B$4:$U$15,MATCH(G$7,GRID!$A$4:$A$15,0),MATCH(1,($U$2=GRID!$B$1:$U$1)*(КАЛЕНДАРЬ!AQ19=GRID!$B$3:$U$3),0))*GRID!$H$45,
ROUNDUP(INDEX(GRID!$B$4:$U$15,MATCH(G$7,GRID!$A$4:$A$15,0),MATCH(1,($U$2=GRID!$B$1:$U$1)*(КАЛЕНДАРЬ!AQ19=GRID!$B$3:$U$3),0))*GRID!$H$45*(1-GRID!$H$46),0))</f>
        <v>32130</v>
      </c>
      <c r="H449" s="5" cm="1">
        <f t="array" ref="H449">IF($I$2="Длительное проживание от 10 ночей ",
INDEX(GRID!$B$18:$U$29,MATCH(G$7,GRID!$A$18:$A$29,0),MATCH(1,($U$2=GRID!$B$1:$U$1)*(КАЛЕНДАРЬ!AQ19=GRID!$B$3:$U$3),0))*GRID!$H$45,
ROUNDUP(INDEX(GRID!$B$18:$U$29,MATCH(G$7,GRID!$A$18:$A$29,0),MATCH(1,($U$2=GRID!$B$1:$U$1)*(КАЛЕНДАРЬ!AQ19=GRID!$B$3:$U$3),0))*GRID!$H$45*(1-GRID!$H$46),0))</f>
        <v>36630</v>
      </c>
      <c r="I449" s="5">
        <f t="array" ref="I449">IF($I$2="Длительное проживание от 10 ночей ",
INDEX(GRID!$B$4:$U$15,MATCH(I$7,GRID!$A$4:$A$15,0),MATCH(1,($U$2=GRID!$B$1:$U$1)*(КАЛЕНДАРЬ!AQ19=GRID!$B$3:$U$3),0))*GRID!$H$45,
ROUNDUP(INDEX(GRID!$B$4:$U$15,MATCH(I$7,GRID!$A$4:$A$15,0),MATCH(1,($U$2=GRID!$B$1:$U$1)*(КАЛЕНДАРЬ!AQ19=GRID!$B$3:$U$3),0))*GRID!$H$45*(1-GRID!$H$46),0))</f>
        <v>35730</v>
      </c>
      <c r="J449" s="5">
        <f t="array" ref="J449">IF($I$2="Длительное проживание от 10 ночей ",
INDEX(GRID!$B$18:$U$29,MATCH(I$7,GRID!$A$18:$A$29,0),MATCH(1,($U$2=GRID!$B$1:$U$1)*(КАЛЕНДАРЬ!AQ19=GRID!$B$3:$U$3),0))*GRID!$H$45,
ROUNDUP(INDEX(GRID!$B$18:$U$29,MATCH(I$7,GRID!$A$18:$A$29,0),MATCH(1,($U$2=GRID!$B$1:$U$1)*(КАЛЕНДАРЬ!AQ19=GRID!$B$3:$U$3),0))*GRID!$H$45*(1-GRID!$H$46),0))</f>
        <v>40230</v>
      </c>
      <c r="K449" s="5" cm="1">
        <f t="array" ref="K449">IF($I$2="Длительное проживание от 10 ночей ",
INDEX(GRID!$B$4:$U$15,MATCH(K$7,GRID!$A$4:$A$15,0),MATCH(1,($U$2=GRID!$B$1:$U$1)*(КАЛЕНДАРЬ!AQ19=GRID!$B$3:$U$3),0))*GRID!$H$45,
ROUNDUP(INDEX(GRID!$B$4:$U$15,MATCH(K$7,GRID!$A$4:$A$15,0),MATCH(1,($U$2=GRID!$B$1:$U$1)*(КАЛЕНДАРЬ!AQ19=GRID!$B$3:$U$3),0))*GRID!$H$45*(1-GRID!$H$46),0))</f>
        <v>40500</v>
      </c>
      <c r="L449" s="5" cm="1">
        <f t="array" ref="L449">IF($I$2="Длительное проживание от 10 ночей ",
INDEX(GRID!$B$18:$U$29,MATCH(K$7,GRID!$A$18:$A$29,0),MATCH(1,($U$2=GRID!$B$1:$U$1)*(КАЛЕНДАРЬ!AQ19=GRID!$B$3:$U$3),0))*GRID!$H$45,
ROUNDUP(INDEX(GRID!$B$18:$U$29,MATCH(K$7,GRID!$A$18:$A$29,0),MATCH(1,($U$2=GRID!$B$1:$U$1)*(КАЛЕНДАРЬ!AQ19=GRID!$B$3:$U$3),0))*GRID!$H$45*(1-GRID!$H$46),0))</f>
        <v>45000</v>
      </c>
      <c r="M449" s="5">
        <f t="array" ref="M449">IF($I$2="Длительное проживание от 10 ночей ",
INDEX(GRID!$B$4:$U$15,MATCH(M$7,GRID!$A$4:$A$15,0),MATCH(1,($U$2=GRID!$B$1:$U$1)*(КАЛЕНДАРЬ!AQ19=GRID!$B$3:$U$3),0))*GRID!$H$45,
ROUNDUP(INDEX(GRID!$B$4:$U$15,MATCH(M$7,GRID!$A$4:$A$15,0),MATCH(1,($U$2=GRID!$B$1:$U$1)*(КАЛЕНДАРЬ!AQ19=GRID!$B$3:$U$3),0))*GRID!$H$45*(1-GRID!$H$46),0))</f>
        <v>58680</v>
      </c>
      <c r="N449" s="5">
        <f t="array" ref="N449">IF($I$2="Длительное проживание от 10 ночей ",
INDEX(GRID!$B$18:$U$29,MATCH(M$7,GRID!$A$18:$A$29,0),MATCH(1,($U$2=GRID!$B$1:$U$1)*(КАЛЕНДАРЬ!AQ19=GRID!$B$3:$U$3),0))*GRID!$H$45,
ROUNDUP(INDEX(GRID!$B$18:$U$29,MATCH(M$7,GRID!$A$18:$A$29,0),MATCH(1,($U$2=GRID!$B$1:$U$1)*(КАЛЕНДАРЬ!AQ19=GRID!$B$3:$U$3),0))*GRID!$H$45*(1-GRID!$H$46),0))</f>
        <v>63180</v>
      </c>
      <c r="O449" s="5" cm="1">
        <f t="array" ref="O449">IF($I$2="Длительное проживание от 10 ночей ",
INDEX(GRID!$B$4:$U$15,MATCH(O$7,GRID!$A$4:$A$15,0),MATCH(1,($U$2=GRID!$B$1:$U$1)*(КАЛЕНДАРЬ!AQ19=GRID!$B$3:$U$3),0))*GRID!$H$45,
ROUNDUP(INDEX(GRID!$B$4:$U$15,MATCH(O$7,GRID!$A$4:$A$15,0),MATCH(1,($U$2=GRID!$B$1:$U$1)*(КАЛЕНДАРЬ!AQ19=GRID!$B$3:$U$3),0))*GRID!$H$45*(1-GRID!$H$46),0))</f>
        <v>88200</v>
      </c>
      <c r="P449" s="5">
        <f t="array" ref="P449">IF($I$2="Длительное проживание от 10 ночей ",
INDEX(GRID!$B$4:$U$15,MATCH(P$7,GRID!$A$4:$A$15,0),MATCH(1,($U$2=GRID!$B$1:$U$1)*(КАЛЕНДАРЬ!AQ19=GRID!$B$3:$U$3),0))*GRID!$H$45,
ROUNDUP(INDEX(GRID!$B$4:$U$15,MATCH(P$7,GRID!$A$4:$A$15,0),MATCH(1,($U$2=GRID!$B$1:$U$1)*(КАЛЕНДАРЬ!AQ19=GRID!$B$3:$U$3),0))*GRID!$H$45*(1-GRID!$H$46),0))</f>
        <v>125730</v>
      </c>
      <c r="Q449" s="5">
        <f t="array" ref="Q449">IF($I$2="Длительное проживание от 10 ночей ",
INDEX(GRID!$B$4:$U$15,MATCH(Q$7,GRID!$A$4:$A$15,0),MATCH(1,($U$2=GRID!$B$1:$U$1)*(КАЛЕНДАРЬ!AQ19=GRID!$B$3:$U$3),0))*GRID!$H$45,
ROUNDUP(INDEX(GRID!$B$4:$U$15,MATCH(Q$7,GRID!$A$4:$A$15,0),MATCH(1,($U$2=GRID!$B$1:$U$1)*(КАЛЕНДАРЬ!AQ19=GRID!$B$3:$U$3),0))*GRID!$H$45*(1-GRID!$H$46),0))</f>
        <v>147960</v>
      </c>
      <c r="R449" s="50" t="s">
        <v>105</v>
      </c>
      <c r="S449" s="50" t="s">
        <v>105</v>
      </c>
      <c r="T449" s="50" t="s">
        <v>105</v>
      </c>
    </row>
    <row r="450" spans="1:20">
      <c r="A450" s="108" t="s">
        <v>13</v>
      </c>
      <c r="B450" s="57">
        <v>17</v>
      </c>
      <c r="C450" s="5">
        <f t="array" ref="C450">IF($I$2="Длительное проживание от 10 ночей ",
INDEX(GRID!$B$4:$U$15,MATCH(C$7,GRID!$A$4:$A$15,0),MATCH(1,($U$2=GRID!$B$1:$U$1)*(КАЛЕНДАРЬ!AQ20=GRID!$B$3:$U$3),0))*GRID!$H$45,
ROUNDUP(INDEX(GRID!$B$4:$U$15,MATCH(C$7,GRID!$A$4:$A$15,0),MATCH(1,($U$2=GRID!$B$1:$U$1)*(КАЛЕНДАРЬ!AQ20=GRID!$B$3:$U$3),0))*GRID!$H$45*(1-GRID!$H$46),0))</f>
        <v>22500</v>
      </c>
      <c r="D450" s="5">
        <f t="array" ref="D450">IF($I$2="Длительное проживание от 10 ночей ",
INDEX(GRID!$B$18:$U$29,MATCH(C$7,GRID!$A$18:$A$29,0),MATCH(1,($U$2=GRID!$B$1:$U$1)*(КАЛЕНДАРЬ!AQ20=GRID!$B$3:$U$3),0))*GRID!$H$45,
ROUNDUP(INDEX(GRID!$B$18:$U$29,MATCH(C$7,GRID!$A$18:$A$29,0),MATCH(1,($U$2=GRID!$B$1:$U$1)*(КАЛЕНДАРЬ!AQ20=GRID!$B$3:$U$3),0))*GRID!$H$45*(1-GRID!$H$46),0))</f>
        <v>27000</v>
      </c>
      <c r="E450" s="5">
        <f t="array" ref="E450">IF($I$2="Длительное проживание от 10 ночей ",
INDEX(GRID!$B$4:$U$15,MATCH(E$7,GRID!$A$4:$A$15,0),MATCH(1,($U$2=GRID!$B$1:$U$1)*(КАЛЕНДАРЬ!AQ20=GRID!$B$3:$U$3),0))*GRID!$H$45,
ROUNDUP(INDEX(GRID!$B$4:$U$15,MATCH(E$7,GRID!$A$4:$A$15,0),MATCH(1,($U$2=GRID!$B$1:$U$1)*(КАЛЕНДАРЬ!AQ20=GRID!$B$3:$U$3),0))*GRID!$H$45*(1-GRID!$H$46),0))</f>
        <v>27000</v>
      </c>
      <c r="F450" s="5">
        <f t="array" ref="F450">IF($I$2="Длительное проживание от 10 ночей ",
INDEX(GRID!$B$18:$U$29,MATCH(E$7,GRID!$A$18:$A$29,0),MATCH(1,($U$2=GRID!$B$1:$U$1)*(КАЛЕНДАРЬ!AQ20=GRID!$B$3:$U$3),0))*GRID!$H$45,
ROUNDUP(INDEX(GRID!$B$18:$U$29,MATCH(E$7,GRID!$A$18:$A$29,0),MATCH(1,($U$2=GRID!$B$1:$U$1)*(КАЛЕНДАРЬ!AQ20=GRID!$B$3:$U$3),0))*GRID!$H$45*(1-GRID!$H$46),0))</f>
        <v>31500</v>
      </c>
      <c r="G450" s="5" cm="1">
        <f t="array" ref="G450">IF($I$2="Длительное проживание от 10 ночей ",
INDEX(GRID!$B$4:$U$15,MATCH(G$7,GRID!$A$4:$A$15,0),MATCH(1,($U$2=GRID!$B$1:$U$1)*(КАЛЕНДАРЬ!AQ20=GRID!$B$3:$U$3),0))*GRID!$H$45,
ROUNDUP(INDEX(GRID!$B$4:$U$15,MATCH(G$7,GRID!$A$4:$A$15,0),MATCH(1,($U$2=GRID!$B$1:$U$1)*(КАЛЕНДАРЬ!AQ20=GRID!$B$3:$U$3),0))*GRID!$H$45*(1-GRID!$H$46),0))</f>
        <v>32130</v>
      </c>
      <c r="H450" s="5" cm="1">
        <f t="array" ref="H450">IF($I$2="Длительное проживание от 10 ночей ",
INDEX(GRID!$B$18:$U$29,MATCH(G$7,GRID!$A$18:$A$29,0),MATCH(1,($U$2=GRID!$B$1:$U$1)*(КАЛЕНДАРЬ!AQ20=GRID!$B$3:$U$3),0))*GRID!$H$45,
ROUNDUP(INDEX(GRID!$B$18:$U$29,MATCH(G$7,GRID!$A$18:$A$29,0),MATCH(1,($U$2=GRID!$B$1:$U$1)*(КАЛЕНДАРЬ!AQ20=GRID!$B$3:$U$3),0))*GRID!$H$45*(1-GRID!$H$46),0))</f>
        <v>36630</v>
      </c>
      <c r="I450" s="5">
        <f t="array" ref="I450">IF($I$2="Длительное проживание от 10 ночей ",
INDEX(GRID!$B$4:$U$15,MATCH(I$7,GRID!$A$4:$A$15,0),MATCH(1,($U$2=GRID!$B$1:$U$1)*(КАЛЕНДАРЬ!AQ20=GRID!$B$3:$U$3),0))*GRID!$H$45,
ROUNDUP(INDEX(GRID!$B$4:$U$15,MATCH(I$7,GRID!$A$4:$A$15,0),MATCH(1,($U$2=GRID!$B$1:$U$1)*(КАЛЕНДАРЬ!AQ20=GRID!$B$3:$U$3),0))*GRID!$H$45*(1-GRID!$H$46),0))</f>
        <v>35730</v>
      </c>
      <c r="J450" s="5">
        <f t="array" ref="J450">IF($I$2="Длительное проживание от 10 ночей ",
INDEX(GRID!$B$18:$U$29,MATCH(I$7,GRID!$A$18:$A$29,0),MATCH(1,($U$2=GRID!$B$1:$U$1)*(КАЛЕНДАРЬ!AQ20=GRID!$B$3:$U$3),0))*GRID!$H$45,
ROUNDUP(INDEX(GRID!$B$18:$U$29,MATCH(I$7,GRID!$A$18:$A$29,0),MATCH(1,($U$2=GRID!$B$1:$U$1)*(КАЛЕНДАРЬ!AQ20=GRID!$B$3:$U$3),0))*GRID!$H$45*(1-GRID!$H$46),0))</f>
        <v>40230</v>
      </c>
      <c r="K450" s="5" cm="1">
        <f t="array" ref="K450">IF($I$2="Длительное проживание от 10 ночей ",
INDEX(GRID!$B$4:$U$15,MATCH(K$7,GRID!$A$4:$A$15,0),MATCH(1,($U$2=GRID!$B$1:$U$1)*(КАЛЕНДАРЬ!AQ20=GRID!$B$3:$U$3),0))*GRID!$H$45,
ROUNDUP(INDEX(GRID!$B$4:$U$15,MATCH(K$7,GRID!$A$4:$A$15,0),MATCH(1,($U$2=GRID!$B$1:$U$1)*(КАЛЕНДАРЬ!AQ20=GRID!$B$3:$U$3),0))*GRID!$H$45*(1-GRID!$H$46),0))</f>
        <v>40500</v>
      </c>
      <c r="L450" s="5" cm="1">
        <f t="array" ref="L450">IF($I$2="Длительное проживание от 10 ночей ",
INDEX(GRID!$B$18:$U$29,MATCH(K$7,GRID!$A$18:$A$29,0),MATCH(1,($U$2=GRID!$B$1:$U$1)*(КАЛЕНДАРЬ!AQ20=GRID!$B$3:$U$3),0))*GRID!$H$45,
ROUNDUP(INDEX(GRID!$B$18:$U$29,MATCH(K$7,GRID!$A$18:$A$29,0),MATCH(1,($U$2=GRID!$B$1:$U$1)*(КАЛЕНДАРЬ!AQ20=GRID!$B$3:$U$3),0))*GRID!$H$45*(1-GRID!$H$46),0))</f>
        <v>45000</v>
      </c>
      <c r="M450" s="5">
        <f t="array" ref="M450">IF($I$2="Длительное проживание от 10 ночей ",
INDEX(GRID!$B$4:$U$15,MATCH(M$7,GRID!$A$4:$A$15,0),MATCH(1,($U$2=GRID!$B$1:$U$1)*(КАЛЕНДАРЬ!AQ20=GRID!$B$3:$U$3),0))*GRID!$H$45,
ROUNDUP(INDEX(GRID!$B$4:$U$15,MATCH(M$7,GRID!$A$4:$A$15,0),MATCH(1,($U$2=GRID!$B$1:$U$1)*(КАЛЕНДАРЬ!AQ20=GRID!$B$3:$U$3),0))*GRID!$H$45*(1-GRID!$H$46),0))</f>
        <v>58680</v>
      </c>
      <c r="N450" s="5">
        <f t="array" ref="N450">IF($I$2="Длительное проживание от 10 ночей ",
INDEX(GRID!$B$18:$U$29,MATCH(M$7,GRID!$A$18:$A$29,0),MATCH(1,($U$2=GRID!$B$1:$U$1)*(КАЛЕНДАРЬ!AQ20=GRID!$B$3:$U$3),0))*GRID!$H$45,
ROUNDUP(INDEX(GRID!$B$18:$U$29,MATCH(M$7,GRID!$A$18:$A$29,0),MATCH(1,($U$2=GRID!$B$1:$U$1)*(КАЛЕНДАРЬ!AQ20=GRID!$B$3:$U$3),0))*GRID!$H$45*(1-GRID!$H$46),0))</f>
        <v>63180</v>
      </c>
      <c r="O450" s="5" cm="1">
        <f t="array" ref="O450">IF($I$2="Длительное проживание от 10 ночей ",
INDEX(GRID!$B$4:$U$15,MATCH(O$7,GRID!$A$4:$A$15,0),MATCH(1,($U$2=GRID!$B$1:$U$1)*(КАЛЕНДАРЬ!AQ20=GRID!$B$3:$U$3),0))*GRID!$H$45,
ROUNDUP(INDEX(GRID!$B$4:$U$15,MATCH(O$7,GRID!$A$4:$A$15,0),MATCH(1,($U$2=GRID!$B$1:$U$1)*(КАЛЕНДАРЬ!AQ20=GRID!$B$3:$U$3),0))*GRID!$H$45*(1-GRID!$H$46),0))</f>
        <v>88200</v>
      </c>
      <c r="P450" s="5">
        <f t="array" ref="P450">IF($I$2="Длительное проживание от 10 ночей ",
INDEX(GRID!$B$4:$U$15,MATCH(P$7,GRID!$A$4:$A$15,0),MATCH(1,($U$2=GRID!$B$1:$U$1)*(КАЛЕНДАРЬ!AQ20=GRID!$B$3:$U$3),0))*GRID!$H$45,
ROUNDUP(INDEX(GRID!$B$4:$U$15,MATCH(P$7,GRID!$A$4:$A$15,0),MATCH(1,($U$2=GRID!$B$1:$U$1)*(КАЛЕНДАРЬ!AQ20=GRID!$B$3:$U$3),0))*GRID!$H$45*(1-GRID!$H$46),0))</f>
        <v>125730</v>
      </c>
      <c r="Q450" s="5">
        <f t="array" ref="Q450">IF($I$2="Длительное проживание от 10 ночей ",
INDEX(GRID!$B$4:$U$15,MATCH(Q$7,GRID!$A$4:$A$15,0),MATCH(1,($U$2=GRID!$B$1:$U$1)*(КАЛЕНДАРЬ!AQ20=GRID!$B$3:$U$3),0))*GRID!$H$45,
ROUNDUP(INDEX(GRID!$B$4:$U$15,MATCH(Q$7,GRID!$A$4:$A$15,0),MATCH(1,($U$2=GRID!$B$1:$U$1)*(КАЛЕНДАРЬ!AQ20=GRID!$B$3:$U$3),0))*GRID!$H$45*(1-GRID!$H$46),0))</f>
        <v>147960</v>
      </c>
      <c r="R450" s="50" t="s">
        <v>105</v>
      </c>
      <c r="S450" s="50" t="s">
        <v>105</v>
      </c>
      <c r="T450" s="50" t="s">
        <v>105</v>
      </c>
    </row>
    <row r="451" spans="1:20">
      <c r="A451" s="108" t="s">
        <v>14</v>
      </c>
      <c r="B451" s="57">
        <v>18</v>
      </c>
      <c r="C451" s="5">
        <f t="array" ref="C451">IF($I$2="Длительное проживание от 10 ночей ",
INDEX(GRID!$B$4:$U$15,MATCH(C$7,GRID!$A$4:$A$15,0),MATCH(1,($U$2=GRID!$B$1:$U$1)*(КАЛЕНДАРЬ!AQ21=GRID!$B$3:$U$3),0))*GRID!$H$45,
ROUNDUP(INDEX(GRID!$B$4:$U$15,MATCH(C$7,GRID!$A$4:$A$15,0),MATCH(1,($U$2=GRID!$B$1:$U$1)*(КАЛЕНДАРЬ!AQ21=GRID!$B$3:$U$3),0))*GRID!$H$45*(1-GRID!$H$46),0))</f>
        <v>22500</v>
      </c>
      <c r="D451" s="5">
        <f t="array" ref="D451">IF($I$2="Длительное проживание от 10 ночей ",
INDEX(GRID!$B$18:$U$29,MATCH(C$7,GRID!$A$18:$A$29,0),MATCH(1,($U$2=GRID!$B$1:$U$1)*(КАЛЕНДАРЬ!AQ21=GRID!$B$3:$U$3),0))*GRID!$H$45,
ROUNDUP(INDEX(GRID!$B$18:$U$29,MATCH(C$7,GRID!$A$18:$A$29,0),MATCH(1,($U$2=GRID!$B$1:$U$1)*(КАЛЕНДАРЬ!AQ21=GRID!$B$3:$U$3),0))*GRID!$H$45*(1-GRID!$H$46),0))</f>
        <v>27000</v>
      </c>
      <c r="E451" s="5">
        <f t="array" ref="E451">IF($I$2="Длительное проживание от 10 ночей ",
INDEX(GRID!$B$4:$U$15,MATCH(E$7,GRID!$A$4:$A$15,0),MATCH(1,($U$2=GRID!$B$1:$U$1)*(КАЛЕНДАРЬ!AQ21=GRID!$B$3:$U$3),0))*GRID!$H$45,
ROUNDUP(INDEX(GRID!$B$4:$U$15,MATCH(E$7,GRID!$A$4:$A$15,0),MATCH(1,($U$2=GRID!$B$1:$U$1)*(КАЛЕНДАРЬ!AQ21=GRID!$B$3:$U$3),0))*GRID!$H$45*(1-GRID!$H$46),0))</f>
        <v>27000</v>
      </c>
      <c r="F451" s="5">
        <f t="array" ref="F451">IF($I$2="Длительное проживание от 10 ночей ",
INDEX(GRID!$B$18:$U$29,MATCH(E$7,GRID!$A$18:$A$29,0),MATCH(1,($U$2=GRID!$B$1:$U$1)*(КАЛЕНДАРЬ!AQ21=GRID!$B$3:$U$3),0))*GRID!$H$45,
ROUNDUP(INDEX(GRID!$B$18:$U$29,MATCH(E$7,GRID!$A$18:$A$29,0),MATCH(1,($U$2=GRID!$B$1:$U$1)*(КАЛЕНДАРЬ!AQ21=GRID!$B$3:$U$3),0))*GRID!$H$45*(1-GRID!$H$46),0))</f>
        <v>31500</v>
      </c>
      <c r="G451" s="5" cm="1">
        <f t="array" ref="G451">IF($I$2="Длительное проживание от 10 ночей ",
INDEX(GRID!$B$4:$U$15,MATCH(G$7,GRID!$A$4:$A$15,0),MATCH(1,($U$2=GRID!$B$1:$U$1)*(КАЛЕНДАРЬ!AQ21=GRID!$B$3:$U$3),0))*GRID!$H$45,
ROUNDUP(INDEX(GRID!$B$4:$U$15,MATCH(G$7,GRID!$A$4:$A$15,0),MATCH(1,($U$2=GRID!$B$1:$U$1)*(КАЛЕНДАРЬ!AQ21=GRID!$B$3:$U$3),0))*GRID!$H$45*(1-GRID!$H$46),0))</f>
        <v>32130</v>
      </c>
      <c r="H451" s="5" cm="1">
        <f t="array" ref="H451">IF($I$2="Длительное проживание от 10 ночей ",
INDEX(GRID!$B$18:$U$29,MATCH(G$7,GRID!$A$18:$A$29,0),MATCH(1,($U$2=GRID!$B$1:$U$1)*(КАЛЕНДАРЬ!AQ21=GRID!$B$3:$U$3),0))*GRID!$H$45,
ROUNDUP(INDEX(GRID!$B$18:$U$29,MATCH(G$7,GRID!$A$18:$A$29,0),MATCH(1,($U$2=GRID!$B$1:$U$1)*(КАЛЕНДАРЬ!AQ21=GRID!$B$3:$U$3),0))*GRID!$H$45*(1-GRID!$H$46),0))</f>
        <v>36630</v>
      </c>
      <c r="I451" s="5">
        <f t="array" ref="I451">IF($I$2="Длительное проживание от 10 ночей ",
INDEX(GRID!$B$4:$U$15,MATCH(I$7,GRID!$A$4:$A$15,0),MATCH(1,($U$2=GRID!$B$1:$U$1)*(КАЛЕНДАРЬ!AQ21=GRID!$B$3:$U$3),0))*GRID!$H$45,
ROUNDUP(INDEX(GRID!$B$4:$U$15,MATCH(I$7,GRID!$A$4:$A$15,0),MATCH(1,($U$2=GRID!$B$1:$U$1)*(КАЛЕНДАРЬ!AQ21=GRID!$B$3:$U$3),0))*GRID!$H$45*(1-GRID!$H$46),0))</f>
        <v>35730</v>
      </c>
      <c r="J451" s="5">
        <f t="array" ref="J451">IF($I$2="Длительное проживание от 10 ночей ",
INDEX(GRID!$B$18:$U$29,MATCH(I$7,GRID!$A$18:$A$29,0),MATCH(1,($U$2=GRID!$B$1:$U$1)*(КАЛЕНДАРЬ!AQ21=GRID!$B$3:$U$3),0))*GRID!$H$45,
ROUNDUP(INDEX(GRID!$B$18:$U$29,MATCH(I$7,GRID!$A$18:$A$29,0),MATCH(1,($U$2=GRID!$B$1:$U$1)*(КАЛЕНДАРЬ!AQ21=GRID!$B$3:$U$3),0))*GRID!$H$45*(1-GRID!$H$46),0))</f>
        <v>40230</v>
      </c>
      <c r="K451" s="5" cm="1">
        <f t="array" ref="K451">IF($I$2="Длительное проживание от 10 ночей ",
INDEX(GRID!$B$4:$U$15,MATCH(K$7,GRID!$A$4:$A$15,0),MATCH(1,($U$2=GRID!$B$1:$U$1)*(КАЛЕНДАРЬ!AQ21=GRID!$B$3:$U$3),0))*GRID!$H$45,
ROUNDUP(INDEX(GRID!$B$4:$U$15,MATCH(K$7,GRID!$A$4:$A$15,0),MATCH(1,($U$2=GRID!$B$1:$U$1)*(КАЛЕНДАРЬ!AQ21=GRID!$B$3:$U$3),0))*GRID!$H$45*(1-GRID!$H$46),0))</f>
        <v>40500</v>
      </c>
      <c r="L451" s="5" cm="1">
        <f t="array" ref="L451">IF($I$2="Длительное проживание от 10 ночей ",
INDEX(GRID!$B$18:$U$29,MATCH(K$7,GRID!$A$18:$A$29,0),MATCH(1,($U$2=GRID!$B$1:$U$1)*(КАЛЕНДАРЬ!AQ21=GRID!$B$3:$U$3),0))*GRID!$H$45,
ROUNDUP(INDEX(GRID!$B$18:$U$29,MATCH(K$7,GRID!$A$18:$A$29,0),MATCH(1,($U$2=GRID!$B$1:$U$1)*(КАЛЕНДАРЬ!AQ21=GRID!$B$3:$U$3),0))*GRID!$H$45*(1-GRID!$H$46),0))</f>
        <v>45000</v>
      </c>
      <c r="M451" s="5">
        <f t="array" ref="M451">IF($I$2="Длительное проживание от 10 ночей ",
INDEX(GRID!$B$4:$U$15,MATCH(M$7,GRID!$A$4:$A$15,0),MATCH(1,($U$2=GRID!$B$1:$U$1)*(КАЛЕНДАРЬ!AQ21=GRID!$B$3:$U$3),0))*GRID!$H$45,
ROUNDUP(INDEX(GRID!$B$4:$U$15,MATCH(M$7,GRID!$A$4:$A$15,0),MATCH(1,($U$2=GRID!$B$1:$U$1)*(КАЛЕНДАРЬ!AQ21=GRID!$B$3:$U$3),0))*GRID!$H$45*(1-GRID!$H$46),0))</f>
        <v>58680</v>
      </c>
      <c r="N451" s="5">
        <f t="array" ref="N451">IF($I$2="Длительное проживание от 10 ночей ",
INDEX(GRID!$B$18:$U$29,MATCH(M$7,GRID!$A$18:$A$29,0),MATCH(1,($U$2=GRID!$B$1:$U$1)*(КАЛЕНДАРЬ!AQ21=GRID!$B$3:$U$3),0))*GRID!$H$45,
ROUNDUP(INDEX(GRID!$B$18:$U$29,MATCH(M$7,GRID!$A$18:$A$29,0),MATCH(1,($U$2=GRID!$B$1:$U$1)*(КАЛЕНДАРЬ!AQ21=GRID!$B$3:$U$3),0))*GRID!$H$45*(1-GRID!$H$46),0))</f>
        <v>63180</v>
      </c>
      <c r="O451" s="5" cm="1">
        <f t="array" ref="O451">IF($I$2="Длительное проживание от 10 ночей ",
INDEX(GRID!$B$4:$U$15,MATCH(O$7,GRID!$A$4:$A$15,0),MATCH(1,($U$2=GRID!$B$1:$U$1)*(КАЛЕНДАРЬ!AQ21=GRID!$B$3:$U$3),0))*GRID!$H$45,
ROUNDUP(INDEX(GRID!$B$4:$U$15,MATCH(O$7,GRID!$A$4:$A$15,0),MATCH(1,($U$2=GRID!$B$1:$U$1)*(КАЛЕНДАРЬ!AQ21=GRID!$B$3:$U$3),0))*GRID!$H$45*(1-GRID!$H$46),0))</f>
        <v>88200</v>
      </c>
      <c r="P451" s="5">
        <f t="array" ref="P451">IF($I$2="Длительное проживание от 10 ночей ",
INDEX(GRID!$B$4:$U$15,MATCH(P$7,GRID!$A$4:$A$15,0),MATCH(1,($U$2=GRID!$B$1:$U$1)*(КАЛЕНДАРЬ!AQ21=GRID!$B$3:$U$3),0))*GRID!$H$45,
ROUNDUP(INDEX(GRID!$B$4:$U$15,MATCH(P$7,GRID!$A$4:$A$15,0),MATCH(1,($U$2=GRID!$B$1:$U$1)*(КАЛЕНДАРЬ!AQ21=GRID!$B$3:$U$3),0))*GRID!$H$45*(1-GRID!$H$46),0))</f>
        <v>125730</v>
      </c>
      <c r="Q451" s="5">
        <f t="array" ref="Q451">IF($I$2="Длительное проживание от 10 ночей ",
INDEX(GRID!$B$4:$U$15,MATCH(Q$7,GRID!$A$4:$A$15,0),MATCH(1,($U$2=GRID!$B$1:$U$1)*(КАЛЕНДАРЬ!AQ21=GRID!$B$3:$U$3),0))*GRID!$H$45,
ROUNDUP(INDEX(GRID!$B$4:$U$15,MATCH(Q$7,GRID!$A$4:$A$15,0),MATCH(1,($U$2=GRID!$B$1:$U$1)*(КАЛЕНДАРЬ!AQ21=GRID!$B$3:$U$3),0))*GRID!$H$45*(1-GRID!$H$46),0))</f>
        <v>147960</v>
      </c>
      <c r="R451" s="50" t="s">
        <v>105</v>
      </c>
      <c r="S451" s="50" t="s">
        <v>105</v>
      </c>
      <c r="T451" s="50" t="s">
        <v>105</v>
      </c>
    </row>
    <row r="452" spans="1:20">
      <c r="A452" s="108" t="s">
        <v>15</v>
      </c>
      <c r="B452" s="57">
        <v>19</v>
      </c>
      <c r="C452" s="5">
        <f t="array" ref="C452">IF($I$2="Длительное проживание от 10 ночей ",
INDEX(GRID!$B$4:$U$15,MATCH(C$7,GRID!$A$4:$A$15,0),MATCH(1,($U$2=GRID!$B$1:$U$1)*(КАЛЕНДАРЬ!AQ22=GRID!$B$3:$U$3),0))*GRID!$H$45,
ROUNDUP(INDEX(GRID!$B$4:$U$15,MATCH(C$7,GRID!$A$4:$A$15,0),MATCH(1,($U$2=GRID!$B$1:$U$1)*(КАЛЕНДАРЬ!AQ22=GRID!$B$3:$U$3),0))*GRID!$H$45*(1-GRID!$H$46),0))</f>
        <v>22500</v>
      </c>
      <c r="D452" s="5">
        <f t="array" ref="D452">IF($I$2="Длительное проживание от 10 ночей ",
INDEX(GRID!$B$18:$U$29,MATCH(C$7,GRID!$A$18:$A$29,0),MATCH(1,($U$2=GRID!$B$1:$U$1)*(КАЛЕНДАРЬ!AQ22=GRID!$B$3:$U$3),0))*GRID!$H$45,
ROUNDUP(INDEX(GRID!$B$18:$U$29,MATCH(C$7,GRID!$A$18:$A$29,0),MATCH(1,($U$2=GRID!$B$1:$U$1)*(КАЛЕНДАРЬ!AQ22=GRID!$B$3:$U$3),0))*GRID!$H$45*(1-GRID!$H$46),0))</f>
        <v>27000</v>
      </c>
      <c r="E452" s="5">
        <f t="array" ref="E452">IF($I$2="Длительное проживание от 10 ночей ",
INDEX(GRID!$B$4:$U$15,MATCH(E$7,GRID!$A$4:$A$15,0),MATCH(1,($U$2=GRID!$B$1:$U$1)*(КАЛЕНДАРЬ!AQ22=GRID!$B$3:$U$3),0))*GRID!$H$45,
ROUNDUP(INDEX(GRID!$B$4:$U$15,MATCH(E$7,GRID!$A$4:$A$15,0),MATCH(1,($U$2=GRID!$B$1:$U$1)*(КАЛЕНДАРЬ!AQ22=GRID!$B$3:$U$3),0))*GRID!$H$45*(1-GRID!$H$46),0))</f>
        <v>27000</v>
      </c>
      <c r="F452" s="5">
        <f t="array" ref="F452">IF($I$2="Длительное проживание от 10 ночей ",
INDEX(GRID!$B$18:$U$29,MATCH(E$7,GRID!$A$18:$A$29,0),MATCH(1,($U$2=GRID!$B$1:$U$1)*(КАЛЕНДАРЬ!AQ22=GRID!$B$3:$U$3),0))*GRID!$H$45,
ROUNDUP(INDEX(GRID!$B$18:$U$29,MATCH(E$7,GRID!$A$18:$A$29,0),MATCH(1,($U$2=GRID!$B$1:$U$1)*(КАЛЕНДАРЬ!AQ22=GRID!$B$3:$U$3),0))*GRID!$H$45*(1-GRID!$H$46),0))</f>
        <v>31500</v>
      </c>
      <c r="G452" s="5" cm="1">
        <f t="array" ref="G452">IF($I$2="Длительное проживание от 10 ночей ",
INDEX(GRID!$B$4:$U$15,MATCH(G$7,GRID!$A$4:$A$15,0),MATCH(1,($U$2=GRID!$B$1:$U$1)*(КАЛЕНДАРЬ!AQ22=GRID!$B$3:$U$3),0))*GRID!$H$45,
ROUNDUP(INDEX(GRID!$B$4:$U$15,MATCH(G$7,GRID!$A$4:$A$15,0),MATCH(1,($U$2=GRID!$B$1:$U$1)*(КАЛЕНДАРЬ!AQ22=GRID!$B$3:$U$3),0))*GRID!$H$45*(1-GRID!$H$46),0))</f>
        <v>32130</v>
      </c>
      <c r="H452" s="5" cm="1">
        <f t="array" ref="H452">IF($I$2="Длительное проживание от 10 ночей ",
INDEX(GRID!$B$18:$U$29,MATCH(G$7,GRID!$A$18:$A$29,0),MATCH(1,($U$2=GRID!$B$1:$U$1)*(КАЛЕНДАРЬ!AQ22=GRID!$B$3:$U$3),0))*GRID!$H$45,
ROUNDUP(INDEX(GRID!$B$18:$U$29,MATCH(G$7,GRID!$A$18:$A$29,0),MATCH(1,($U$2=GRID!$B$1:$U$1)*(КАЛЕНДАРЬ!AQ22=GRID!$B$3:$U$3),0))*GRID!$H$45*(1-GRID!$H$46),0))</f>
        <v>36630</v>
      </c>
      <c r="I452" s="5">
        <f t="array" ref="I452">IF($I$2="Длительное проживание от 10 ночей ",
INDEX(GRID!$B$4:$U$15,MATCH(I$7,GRID!$A$4:$A$15,0),MATCH(1,($U$2=GRID!$B$1:$U$1)*(КАЛЕНДАРЬ!AQ22=GRID!$B$3:$U$3),0))*GRID!$H$45,
ROUNDUP(INDEX(GRID!$B$4:$U$15,MATCH(I$7,GRID!$A$4:$A$15,0),MATCH(1,($U$2=GRID!$B$1:$U$1)*(КАЛЕНДАРЬ!AQ22=GRID!$B$3:$U$3),0))*GRID!$H$45*(1-GRID!$H$46),0))</f>
        <v>35730</v>
      </c>
      <c r="J452" s="5">
        <f t="array" ref="J452">IF($I$2="Длительное проживание от 10 ночей ",
INDEX(GRID!$B$18:$U$29,MATCH(I$7,GRID!$A$18:$A$29,0),MATCH(1,($U$2=GRID!$B$1:$U$1)*(КАЛЕНДАРЬ!AQ22=GRID!$B$3:$U$3),0))*GRID!$H$45,
ROUNDUP(INDEX(GRID!$B$18:$U$29,MATCH(I$7,GRID!$A$18:$A$29,0),MATCH(1,($U$2=GRID!$B$1:$U$1)*(КАЛЕНДАРЬ!AQ22=GRID!$B$3:$U$3),0))*GRID!$H$45*(1-GRID!$H$46),0))</f>
        <v>40230</v>
      </c>
      <c r="K452" s="5" cm="1">
        <f t="array" ref="K452">IF($I$2="Длительное проживание от 10 ночей ",
INDEX(GRID!$B$4:$U$15,MATCH(K$7,GRID!$A$4:$A$15,0),MATCH(1,($U$2=GRID!$B$1:$U$1)*(КАЛЕНДАРЬ!AQ22=GRID!$B$3:$U$3),0))*GRID!$H$45,
ROUNDUP(INDEX(GRID!$B$4:$U$15,MATCH(K$7,GRID!$A$4:$A$15,0),MATCH(1,($U$2=GRID!$B$1:$U$1)*(КАЛЕНДАРЬ!AQ22=GRID!$B$3:$U$3),0))*GRID!$H$45*(1-GRID!$H$46),0))</f>
        <v>40500</v>
      </c>
      <c r="L452" s="5" cm="1">
        <f t="array" ref="L452">IF($I$2="Длительное проживание от 10 ночей ",
INDEX(GRID!$B$18:$U$29,MATCH(K$7,GRID!$A$18:$A$29,0),MATCH(1,($U$2=GRID!$B$1:$U$1)*(КАЛЕНДАРЬ!AQ22=GRID!$B$3:$U$3),0))*GRID!$H$45,
ROUNDUP(INDEX(GRID!$B$18:$U$29,MATCH(K$7,GRID!$A$18:$A$29,0),MATCH(1,($U$2=GRID!$B$1:$U$1)*(КАЛЕНДАРЬ!AQ22=GRID!$B$3:$U$3),0))*GRID!$H$45*(1-GRID!$H$46),0))</f>
        <v>45000</v>
      </c>
      <c r="M452" s="5">
        <f t="array" ref="M452">IF($I$2="Длительное проживание от 10 ночей ",
INDEX(GRID!$B$4:$U$15,MATCH(M$7,GRID!$A$4:$A$15,0),MATCH(1,($U$2=GRID!$B$1:$U$1)*(КАЛЕНДАРЬ!AQ22=GRID!$B$3:$U$3),0))*GRID!$H$45,
ROUNDUP(INDEX(GRID!$B$4:$U$15,MATCH(M$7,GRID!$A$4:$A$15,0),MATCH(1,($U$2=GRID!$B$1:$U$1)*(КАЛЕНДАРЬ!AQ22=GRID!$B$3:$U$3),0))*GRID!$H$45*(1-GRID!$H$46),0))</f>
        <v>58680</v>
      </c>
      <c r="N452" s="5">
        <f t="array" ref="N452">IF($I$2="Длительное проживание от 10 ночей ",
INDEX(GRID!$B$18:$U$29,MATCH(M$7,GRID!$A$18:$A$29,0),MATCH(1,($U$2=GRID!$B$1:$U$1)*(КАЛЕНДАРЬ!AQ22=GRID!$B$3:$U$3),0))*GRID!$H$45,
ROUNDUP(INDEX(GRID!$B$18:$U$29,MATCH(M$7,GRID!$A$18:$A$29,0),MATCH(1,($U$2=GRID!$B$1:$U$1)*(КАЛЕНДАРЬ!AQ22=GRID!$B$3:$U$3),0))*GRID!$H$45*(1-GRID!$H$46),0))</f>
        <v>63180</v>
      </c>
      <c r="O452" s="5" cm="1">
        <f t="array" ref="O452">IF($I$2="Длительное проживание от 10 ночей ",
INDEX(GRID!$B$4:$U$15,MATCH(O$7,GRID!$A$4:$A$15,0),MATCH(1,($U$2=GRID!$B$1:$U$1)*(КАЛЕНДАРЬ!AQ22=GRID!$B$3:$U$3),0))*GRID!$H$45,
ROUNDUP(INDEX(GRID!$B$4:$U$15,MATCH(O$7,GRID!$A$4:$A$15,0),MATCH(1,($U$2=GRID!$B$1:$U$1)*(КАЛЕНДАРЬ!AQ22=GRID!$B$3:$U$3),0))*GRID!$H$45*(1-GRID!$H$46),0))</f>
        <v>88200</v>
      </c>
      <c r="P452" s="5">
        <f t="array" ref="P452">IF($I$2="Длительное проживание от 10 ночей ",
INDEX(GRID!$B$4:$U$15,MATCH(P$7,GRID!$A$4:$A$15,0),MATCH(1,($U$2=GRID!$B$1:$U$1)*(КАЛЕНДАРЬ!AQ22=GRID!$B$3:$U$3),0))*GRID!$H$45,
ROUNDUP(INDEX(GRID!$B$4:$U$15,MATCH(P$7,GRID!$A$4:$A$15,0),MATCH(1,($U$2=GRID!$B$1:$U$1)*(КАЛЕНДАРЬ!AQ22=GRID!$B$3:$U$3),0))*GRID!$H$45*(1-GRID!$H$46),0))</f>
        <v>125730</v>
      </c>
      <c r="Q452" s="5">
        <f t="array" ref="Q452">IF($I$2="Длительное проживание от 10 ночей ",
INDEX(GRID!$B$4:$U$15,MATCH(Q$7,GRID!$A$4:$A$15,0),MATCH(1,($U$2=GRID!$B$1:$U$1)*(КАЛЕНДАРЬ!AQ22=GRID!$B$3:$U$3),0))*GRID!$H$45,
ROUNDUP(INDEX(GRID!$B$4:$U$15,MATCH(Q$7,GRID!$A$4:$A$15,0),MATCH(1,($U$2=GRID!$B$1:$U$1)*(КАЛЕНДАРЬ!AQ22=GRID!$B$3:$U$3),0))*GRID!$H$45*(1-GRID!$H$46),0))</f>
        <v>147960</v>
      </c>
      <c r="R452" s="50" t="s">
        <v>105</v>
      </c>
      <c r="S452" s="50" t="s">
        <v>105</v>
      </c>
      <c r="T452" s="50" t="s">
        <v>105</v>
      </c>
    </row>
    <row r="453" spans="1:20">
      <c r="A453" s="108" t="s">
        <v>16</v>
      </c>
      <c r="B453" s="57">
        <v>20</v>
      </c>
      <c r="C453" s="5">
        <f t="array" ref="C453">IF($I$2="Длительное проживание от 10 ночей ",
INDEX(GRID!$B$4:$U$15,MATCH(C$7,GRID!$A$4:$A$15,0),MATCH(1,($U$2=GRID!$B$1:$U$1)*(КАЛЕНДАРЬ!AQ23=GRID!$B$3:$U$3),0))*GRID!$H$45,
ROUNDUP(INDEX(GRID!$B$4:$U$15,MATCH(C$7,GRID!$A$4:$A$15,0),MATCH(1,($U$2=GRID!$B$1:$U$1)*(КАЛЕНДАРЬ!AQ23=GRID!$B$3:$U$3),0))*GRID!$H$45*(1-GRID!$H$46),0))</f>
        <v>24750.000000000004</v>
      </c>
      <c r="D453" s="5">
        <f t="array" ref="D453">IF($I$2="Длительное проживание от 10 ночей ",
INDEX(GRID!$B$18:$U$29,MATCH(C$7,GRID!$A$18:$A$29,0),MATCH(1,($U$2=GRID!$B$1:$U$1)*(КАЛЕНДАРЬ!AQ23=GRID!$B$3:$U$3),0))*GRID!$H$45,
ROUNDUP(INDEX(GRID!$B$18:$U$29,MATCH(C$7,GRID!$A$18:$A$29,0),MATCH(1,($U$2=GRID!$B$1:$U$1)*(КАЛЕНДАРЬ!AQ23=GRID!$B$3:$U$3),0))*GRID!$H$45*(1-GRID!$H$46),0))</f>
        <v>29250.000000000004</v>
      </c>
      <c r="E453" s="5">
        <f t="array" ref="E453">IF($I$2="Длительное проживание от 10 ночей ",
INDEX(GRID!$B$4:$U$15,MATCH(E$7,GRID!$A$4:$A$15,0),MATCH(1,($U$2=GRID!$B$1:$U$1)*(КАЛЕНДАРЬ!AQ23=GRID!$B$3:$U$3),0))*GRID!$H$45,
ROUNDUP(INDEX(GRID!$B$4:$U$15,MATCH(E$7,GRID!$A$4:$A$15,0),MATCH(1,($U$2=GRID!$B$1:$U$1)*(КАЛЕНДАРЬ!AQ23=GRID!$B$3:$U$3),0))*GRID!$H$45*(1-GRID!$H$46),0))</f>
        <v>29700</v>
      </c>
      <c r="F453" s="5">
        <f t="array" ref="F453">IF($I$2="Длительное проживание от 10 ночей ",
INDEX(GRID!$B$18:$U$29,MATCH(E$7,GRID!$A$18:$A$29,0),MATCH(1,($U$2=GRID!$B$1:$U$1)*(КАЛЕНДАРЬ!AQ23=GRID!$B$3:$U$3),0))*GRID!$H$45,
ROUNDUP(INDEX(GRID!$B$18:$U$29,MATCH(E$7,GRID!$A$18:$A$29,0),MATCH(1,($U$2=GRID!$B$1:$U$1)*(КАЛЕНДАРЬ!AQ23=GRID!$B$3:$U$3),0))*GRID!$H$45*(1-GRID!$H$46),0))</f>
        <v>34200</v>
      </c>
      <c r="G453" s="5" cm="1">
        <f t="array" ref="G453">IF($I$2="Длительное проживание от 10 ночей ",
INDEX(GRID!$B$4:$U$15,MATCH(G$7,GRID!$A$4:$A$15,0),MATCH(1,($U$2=GRID!$B$1:$U$1)*(КАЛЕНДАРЬ!AQ23=GRID!$B$3:$U$3),0))*GRID!$H$45,
ROUNDUP(INDEX(GRID!$B$4:$U$15,MATCH(G$7,GRID!$A$4:$A$15,0),MATCH(1,($U$2=GRID!$B$1:$U$1)*(КАЛЕНДАРЬ!AQ23=GRID!$B$3:$U$3),0))*GRID!$H$45*(1-GRID!$H$46),0))</f>
        <v>35100</v>
      </c>
      <c r="H453" s="5" cm="1">
        <f t="array" ref="H453">IF($I$2="Длительное проживание от 10 ночей ",
INDEX(GRID!$B$18:$U$29,MATCH(G$7,GRID!$A$18:$A$29,0),MATCH(1,($U$2=GRID!$B$1:$U$1)*(КАЛЕНДАРЬ!AQ23=GRID!$B$3:$U$3),0))*GRID!$H$45,
ROUNDUP(INDEX(GRID!$B$18:$U$29,MATCH(G$7,GRID!$A$18:$A$29,0),MATCH(1,($U$2=GRID!$B$1:$U$1)*(КАЛЕНДАРЬ!AQ23=GRID!$B$3:$U$3),0))*GRID!$H$45*(1-GRID!$H$46),0))</f>
        <v>39600</v>
      </c>
      <c r="I453" s="5">
        <f t="array" ref="I453">IF($I$2="Длительное проживание от 10 ночей ",
INDEX(GRID!$B$4:$U$15,MATCH(I$7,GRID!$A$4:$A$15,0),MATCH(1,($U$2=GRID!$B$1:$U$1)*(КАЛЕНДАРЬ!AQ23=GRID!$B$3:$U$3),0))*GRID!$H$45,
ROUNDUP(INDEX(GRID!$B$4:$U$15,MATCH(I$7,GRID!$A$4:$A$15,0),MATCH(1,($U$2=GRID!$B$1:$U$1)*(КАЛЕНДАРЬ!AQ23=GRID!$B$3:$U$3),0))*GRID!$H$45*(1-GRID!$H$46),0))</f>
        <v>39060</v>
      </c>
      <c r="J453" s="5">
        <f t="array" ref="J453">IF($I$2="Длительное проживание от 10 ночей ",
INDEX(GRID!$B$18:$U$29,MATCH(I$7,GRID!$A$18:$A$29,0),MATCH(1,($U$2=GRID!$B$1:$U$1)*(КАЛЕНДАРЬ!AQ23=GRID!$B$3:$U$3),0))*GRID!$H$45,
ROUNDUP(INDEX(GRID!$B$18:$U$29,MATCH(I$7,GRID!$A$18:$A$29,0),MATCH(1,($U$2=GRID!$B$1:$U$1)*(КАЛЕНДАРЬ!AQ23=GRID!$B$3:$U$3),0))*GRID!$H$45*(1-GRID!$H$46),0))</f>
        <v>43560</v>
      </c>
      <c r="K453" s="5" cm="1">
        <f t="array" ref="K453">IF($I$2="Длительное проживание от 10 ночей ",
INDEX(GRID!$B$4:$U$15,MATCH(K$7,GRID!$A$4:$A$15,0),MATCH(1,($U$2=GRID!$B$1:$U$1)*(КАЛЕНДАРЬ!AQ23=GRID!$B$3:$U$3),0))*GRID!$H$45,
ROUNDUP(INDEX(GRID!$B$4:$U$15,MATCH(K$7,GRID!$A$4:$A$15,0),MATCH(1,($U$2=GRID!$B$1:$U$1)*(КАЛЕНДАРЬ!AQ23=GRID!$B$3:$U$3),0))*GRID!$H$45*(1-GRID!$H$46),0))</f>
        <v>44100</v>
      </c>
      <c r="L453" s="5" cm="1">
        <f t="array" ref="L453">IF($I$2="Длительное проживание от 10 ночей ",
INDEX(GRID!$B$18:$U$29,MATCH(K$7,GRID!$A$18:$A$29,0),MATCH(1,($U$2=GRID!$B$1:$U$1)*(КАЛЕНДАРЬ!AQ23=GRID!$B$3:$U$3),0))*GRID!$H$45,
ROUNDUP(INDEX(GRID!$B$18:$U$29,MATCH(K$7,GRID!$A$18:$A$29,0),MATCH(1,($U$2=GRID!$B$1:$U$1)*(КАЛЕНДАРЬ!AQ23=GRID!$B$3:$U$3),0))*GRID!$H$45*(1-GRID!$H$46),0))</f>
        <v>48600</v>
      </c>
      <c r="M453" s="5">
        <f t="array" ref="M453">IF($I$2="Длительное проживание от 10 ночей ",
INDEX(GRID!$B$4:$U$15,MATCH(M$7,GRID!$A$4:$A$15,0),MATCH(1,($U$2=GRID!$B$1:$U$1)*(КАЛЕНДАРЬ!AQ23=GRID!$B$3:$U$3),0))*GRID!$H$45,
ROUNDUP(INDEX(GRID!$B$4:$U$15,MATCH(M$7,GRID!$A$4:$A$15,0),MATCH(1,($U$2=GRID!$B$1:$U$1)*(КАЛЕНДАРЬ!AQ23=GRID!$B$3:$U$3),0))*GRID!$H$45*(1-GRID!$H$46),0))</f>
        <v>62550</v>
      </c>
      <c r="N453" s="5">
        <f t="array" ref="N453">IF($I$2="Длительное проживание от 10 ночей ",
INDEX(GRID!$B$18:$U$29,MATCH(M$7,GRID!$A$18:$A$29,0),MATCH(1,($U$2=GRID!$B$1:$U$1)*(КАЛЕНДАРЬ!AQ23=GRID!$B$3:$U$3),0))*GRID!$H$45,
ROUNDUP(INDEX(GRID!$B$18:$U$29,MATCH(M$7,GRID!$A$18:$A$29,0),MATCH(1,($U$2=GRID!$B$1:$U$1)*(КАЛЕНДАРЬ!AQ23=GRID!$B$3:$U$3),0))*GRID!$H$45*(1-GRID!$H$46),0))</f>
        <v>67050</v>
      </c>
      <c r="O453" s="5" cm="1">
        <f t="array" ref="O453">IF($I$2="Длительное проживание от 10 ночей ",
INDEX(GRID!$B$4:$U$15,MATCH(O$7,GRID!$A$4:$A$15,0),MATCH(1,($U$2=GRID!$B$1:$U$1)*(КАЛЕНДАРЬ!AQ23=GRID!$B$3:$U$3),0))*GRID!$H$45,
ROUNDUP(INDEX(GRID!$B$4:$U$15,MATCH(O$7,GRID!$A$4:$A$15,0),MATCH(1,($U$2=GRID!$B$1:$U$1)*(КАЛЕНДАРЬ!AQ23=GRID!$B$3:$U$3),0))*GRID!$H$45*(1-GRID!$H$46),0))</f>
        <v>92880</v>
      </c>
      <c r="P453" s="5">
        <f t="array" ref="P453">IF($I$2="Длительное проживание от 10 ночей ",
INDEX(GRID!$B$4:$U$15,MATCH(P$7,GRID!$A$4:$A$15,0),MATCH(1,($U$2=GRID!$B$1:$U$1)*(КАЛЕНДАРЬ!AQ23=GRID!$B$3:$U$3),0))*GRID!$H$45,
ROUNDUP(INDEX(GRID!$B$4:$U$15,MATCH(P$7,GRID!$A$4:$A$15,0),MATCH(1,($U$2=GRID!$B$1:$U$1)*(КАЛЕНДАРЬ!AQ23=GRID!$B$3:$U$3),0))*GRID!$H$45*(1-GRID!$H$46),0))</f>
        <v>130860</v>
      </c>
      <c r="Q453" s="5">
        <f t="array" ref="Q453">IF($I$2="Длительное проживание от 10 ночей ",
INDEX(GRID!$B$4:$U$15,MATCH(Q$7,GRID!$A$4:$A$15,0),MATCH(1,($U$2=GRID!$B$1:$U$1)*(КАЛЕНДАРЬ!AQ23=GRID!$B$3:$U$3),0))*GRID!$H$45,
ROUNDUP(INDEX(GRID!$B$4:$U$15,MATCH(Q$7,GRID!$A$4:$A$15,0),MATCH(1,($U$2=GRID!$B$1:$U$1)*(КАЛЕНДАРЬ!AQ23=GRID!$B$3:$U$3),0))*GRID!$H$45*(1-GRID!$H$46),0))</f>
        <v>153810</v>
      </c>
      <c r="R453" s="50" t="s">
        <v>105</v>
      </c>
      <c r="S453" s="50" t="s">
        <v>105</v>
      </c>
      <c r="T453" s="50" t="s">
        <v>105</v>
      </c>
    </row>
    <row r="454" spans="1:20">
      <c r="A454" s="108" t="s">
        <v>17</v>
      </c>
      <c r="B454" s="57">
        <v>21</v>
      </c>
      <c r="C454" s="5">
        <f t="array" ref="C454">IF($I$2="Длительное проживание от 10 ночей ",
INDEX(GRID!$B$4:$U$15,MATCH(C$7,GRID!$A$4:$A$15,0),MATCH(1,($U$2=GRID!$B$1:$U$1)*(КАЛЕНДАРЬ!AQ24=GRID!$B$3:$U$3),0))*GRID!$H$45,
ROUNDUP(INDEX(GRID!$B$4:$U$15,MATCH(C$7,GRID!$A$4:$A$15,0),MATCH(1,($U$2=GRID!$B$1:$U$1)*(КАЛЕНДАРЬ!AQ24=GRID!$B$3:$U$3),0))*GRID!$H$45*(1-GRID!$H$46),0))</f>
        <v>24750.000000000004</v>
      </c>
      <c r="D454" s="5">
        <f t="array" ref="D454">IF($I$2="Длительное проживание от 10 ночей ",
INDEX(GRID!$B$18:$U$29,MATCH(C$7,GRID!$A$18:$A$29,0),MATCH(1,($U$2=GRID!$B$1:$U$1)*(КАЛЕНДАРЬ!AQ24=GRID!$B$3:$U$3),0))*GRID!$H$45,
ROUNDUP(INDEX(GRID!$B$18:$U$29,MATCH(C$7,GRID!$A$18:$A$29,0),MATCH(1,($U$2=GRID!$B$1:$U$1)*(КАЛЕНДАРЬ!AQ24=GRID!$B$3:$U$3),0))*GRID!$H$45*(1-GRID!$H$46),0))</f>
        <v>29250.000000000004</v>
      </c>
      <c r="E454" s="5">
        <f t="array" ref="E454">IF($I$2="Длительное проживание от 10 ночей ",
INDEX(GRID!$B$4:$U$15,MATCH(E$7,GRID!$A$4:$A$15,0),MATCH(1,($U$2=GRID!$B$1:$U$1)*(КАЛЕНДАРЬ!AQ24=GRID!$B$3:$U$3),0))*GRID!$H$45,
ROUNDUP(INDEX(GRID!$B$4:$U$15,MATCH(E$7,GRID!$A$4:$A$15,0),MATCH(1,($U$2=GRID!$B$1:$U$1)*(КАЛЕНДАРЬ!AQ24=GRID!$B$3:$U$3),0))*GRID!$H$45*(1-GRID!$H$46),0))</f>
        <v>29700</v>
      </c>
      <c r="F454" s="5">
        <f t="array" ref="F454">IF($I$2="Длительное проживание от 10 ночей ",
INDEX(GRID!$B$18:$U$29,MATCH(E$7,GRID!$A$18:$A$29,0),MATCH(1,($U$2=GRID!$B$1:$U$1)*(КАЛЕНДАРЬ!AQ24=GRID!$B$3:$U$3),0))*GRID!$H$45,
ROUNDUP(INDEX(GRID!$B$18:$U$29,MATCH(E$7,GRID!$A$18:$A$29,0),MATCH(1,($U$2=GRID!$B$1:$U$1)*(КАЛЕНДАРЬ!AQ24=GRID!$B$3:$U$3),0))*GRID!$H$45*(1-GRID!$H$46),0))</f>
        <v>34200</v>
      </c>
      <c r="G454" s="5" cm="1">
        <f t="array" ref="G454">IF($I$2="Длительное проживание от 10 ночей ",
INDEX(GRID!$B$4:$U$15,MATCH(G$7,GRID!$A$4:$A$15,0),MATCH(1,($U$2=GRID!$B$1:$U$1)*(КАЛЕНДАРЬ!AQ24=GRID!$B$3:$U$3),0))*GRID!$H$45,
ROUNDUP(INDEX(GRID!$B$4:$U$15,MATCH(G$7,GRID!$A$4:$A$15,0),MATCH(1,($U$2=GRID!$B$1:$U$1)*(КАЛЕНДАРЬ!AQ24=GRID!$B$3:$U$3),0))*GRID!$H$45*(1-GRID!$H$46),0))</f>
        <v>35100</v>
      </c>
      <c r="H454" s="5" cm="1">
        <f t="array" ref="H454">IF($I$2="Длительное проживание от 10 ночей ",
INDEX(GRID!$B$18:$U$29,MATCH(G$7,GRID!$A$18:$A$29,0),MATCH(1,($U$2=GRID!$B$1:$U$1)*(КАЛЕНДАРЬ!AQ24=GRID!$B$3:$U$3),0))*GRID!$H$45,
ROUNDUP(INDEX(GRID!$B$18:$U$29,MATCH(G$7,GRID!$A$18:$A$29,0),MATCH(1,($U$2=GRID!$B$1:$U$1)*(КАЛЕНДАРЬ!AQ24=GRID!$B$3:$U$3),0))*GRID!$H$45*(1-GRID!$H$46),0))</f>
        <v>39600</v>
      </c>
      <c r="I454" s="5">
        <f t="array" ref="I454">IF($I$2="Длительное проживание от 10 ночей ",
INDEX(GRID!$B$4:$U$15,MATCH(I$7,GRID!$A$4:$A$15,0),MATCH(1,($U$2=GRID!$B$1:$U$1)*(КАЛЕНДАРЬ!AQ24=GRID!$B$3:$U$3),0))*GRID!$H$45,
ROUNDUP(INDEX(GRID!$B$4:$U$15,MATCH(I$7,GRID!$A$4:$A$15,0),MATCH(1,($U$2=GRID!$B$1:$U$1)*(КАЛЕНДАРЬ!AQ24=GRID!$B$3:$U$3),0))*GRID!$H$45*(1-GRID!$H$46),0))</f>
        <v>39060</v>
      </c>
      <c r="J454" s="5">
        <f t="array" ref="J454">IF($I$2="Длительное проживание от 10 ночей ",
INDEX(GRID!$B$18:$U$29,MATCH(I$7,GRID!$A$18:$A$29,0),MATCH(1,($U$2=GRID!$B$1:$U$1)*(КАЛЕНДАРЬ!AQ24=GRID!$B$3:$U$3),0))*GRID!$H$45,
ROUNDUP(INDEX(GRID!$B$18:$U$29,MATCH(I$7,GRID!$A$18:$A$29,0),MATCH(1,($U$2=GRID!$B$1:$U$1)*(КАЛЕНДАРЬ!AQ24=GRID!$B$3:$U$3),0))*GRID!$H$45*(1-GRID!$H$46),0))</f>
        <v>43560</v>
      </c>
      <c r="K454" s="5" cm="1">
        <f t="array" ref="K454">IF($I$2="Длительное проживание от 10 ночей ",
INDEX(GRID!$B$4:$U$15,MATCH(K$7,GRID!$A$4:$A$15,0),MATCH(1,($U$2=GRID!$B$1:$U$1)*(КАЛЕНДАРЬ!AQ24=GRID!$B$3:$U$3),0))*GRID!$H$45,
ROUNDUP(INDEX(GRID!$B$4:$U$15,MATCH(K$7,GRID!$A$4:$A$15,0),MATCH(1,($U$2=GRID!$B$1:$U$1)*(КАЛЕНДАРЬ!AQ24=GRID!$B$3:$U$3),0))*GRID!$H$45*(1-GRID!$H$46),0))</f>
        <v>44100</v>
      </c>
      <c r="L454" s="5" cm="1">
        <f t="array" ref="L454">IF($I$2="Длительное проживание от 10 ночей ",
INDEX(GRID!$B$18:$U$29,MATCH(K$7,GRID!$A$18:$A$29,0),MATCH(1,($U$2=GRID!$B$1:$U$1)*(КАЛЕНДАРЬ!AQ24=GRID!$B$3:$U$3),0))*GRID!$H$45,
ROUNDUP(INDEX(GRID!$B$18:$U$29,MATCH(K$7,GRID!$A$18:$A$29,0),MATCH(1,($U$2=GRID!$B$1:$U$1)*(КАЛЕНДАРЬ!AQ24=GRID!$B$3:$U$3),0))*GRID!$H$45*(1-GRID!$H$46),0))</f>
        <v>48600</v>
      </c>
      <c r="M454" s="5">
        <f t="array" ref="M454">IF($I$2="Длительное проживание от 10 ночей ",
INDEX(GRID!$B$4:$U$15,MATCH(M$7,GRID!$A$4:$A$15,0),MATCH(1,($U$2=GRID!$B$1:$U$1)*(КАЛЕНДАРЬ!AQ24=GRID!$B$3:$U$3),0))*GRID!$H$45,
ROUNDUP(INDEX(GRID!$B$4:$U$15,MATCH(M$7,GRID!$A$4:$A$15,0),MATCH(1,($U$2=GRID!$B$1:$U$1)*(КАЛЕНДАРЬ!AQ24=GRID!$B$3:$U$3),0))*GRID!$H$45*(1-GRID!$H$46),0))</f>
        <v>62550</v>
      </c>
      <c r="N454" s="5">
        <f t="array" ref="N454">IF($I$2="Длительное проживание от 10 ночей ",
INDEX(GRID!$B$18:$U$29,MATCH(M$7,GRID!$A$18:$A$29,0),MATCH(1,($U$2=GRID!$B$1:$U$1)*(КАЛЕНДАРЬ!AQ24=GRID!$B$3:$U$3),0))*GRID!$H$45,
ROUNDUP(INDEX(GRID!$B$18:$U$29,MATCH(M$7,GRID!$A$18:$A$29,0),MATCH(1,($U$2=GRID!$B$1:$U$1)*(КАЛЕНДАРЬ!AQ24=GRID!$B$3:$U$3),0))*GRID!$H$45*(1-GRID!$H$46),0))</f>
        <v>67050</v>
      </c>
      <c r="O454" s="5" cm="1">
        <f t="array" ref="O454">IF($I$2="Длительное проживание от 10 ночей ",
INDEX(GRID!$B$4:$U$15,MATCH(O$7,GRID!$A$4:$A$15,0),MATCH(1,($U$2=GRID!$B$1:$U$1)*(КАЛЕНДАРЬ!AQ24=GRID!$B$3:$U$3),0))*GRID!$H$45,
ROUNDUP(INDEX(GRID!$B$4:$U$15,MATCH(O$7,GRID!$A$4:$A$15,0),MATCH(1,($U$2=GRID!$B$1:$U$1)*(КАЛЕНДАРЬ!AQ24=GRID!$B$3:$U$3),0))*GRID!$H$45*(1-GRID!$H$46),0))</f>
        <v>92880</v>
      </c>
      <c r="P454" s="5">
        <f t="array" ref="P454">IF($I$2="Длительное проживание от 10 ночей ",
INDEX(GRID!$B$4:$U$15,MATCH(P$7,GRID!$A$4:$A$15,0),MATCH(1,($U$2=GRID!$B$1:$U$1)*(КАЛЕНДАРЬ!AQ24=GRID!$B$3:$U$3),0))*GRID!$H$45,
ROUNDUP(INDEX(GRID!$B$4:$U$15,MATCH(P$7,GRID!$A$4:$A$15,0),MATCH(1,($U$2=GRID!$B$1:$U$1)*(КАЛЕНДАРЬ!AQ24=GRID!$B$3:$U$3),0))*GRID!$H$45*(1-GRID!$H$46),0))</f>
        <v>130860</v>
      </c>
      <c r="Q454" s="5">
        <f t="array" ref="Q454">IF($I$2="Длительное проживание от 10 ночей ",
INDEX(GRID!$B$4:$U$15,MATCH(Q$7,GRID!$A$4:$A$15,0),MATCH(1,($U$2=GRID!$B$1:$U$1)*(КАЛЕНДАРЬ!AQ24=GRID!$B$3:$U$3),0))*GRID!$H$45,
ROUNDUP(INDEX(GRID!$B$4:$U$15,MATCH(Q$7,GRID!$A$4:$A$15,0),MATCH(1,($U$2=GRID!$B$1:$U$1)*(КАЛЕНДАРЬ!AQ24=GRID!$B$3:$U$3),0))*GRID!$H$45*(1-GRID!$H$46),0))</f>
        <v>153810</v>
      </c>
      <c r="R454" s="50" t="s">
        <v>105</v>
      </c>
      <c r="S454" s="50" t="s">
        <v>105</v>
      </c>
      <c r="T454" s="50" t="s">
        <v>105</v>
      </c>
    </row>
    <row r="455" spans="1:20">
      <c r="A455" s="108" t="s">
        <v>11</v>
      </c>
      <c r="B455" s="57">
        <v>22</v>
      </c>
      <c r="C455" s="5">
        <f t="array" ref="C455">IF($I$2="Длительное проживание от 10 ночей ",
INDEX(GRID!$B$4:$U$15,MATCH(C$7,GRID!$A$4:$A$15,0),MATCH(1,($U$2=GRID!$B$1:$U$1)*(КАЛЕНДАРЬ!AQ25=GRID!$B$3:$U$3),0))*GRID!$H$45,
ROUNDUP(INDEX(GRID!$B$4:$U$15,MATCH(C$7,GRID!$A$4:$A$15,0),MATCH(1,($U$2=GRID!$B$1:$U$1)*(КАЛЕНДАРЬ!AQ25=GRID!$B$3:$U$3),0))*GRID!$H$45*(1-GRID!$H$46),0))</f>
        <v>24750.000000000004</v>
      </c>
      <c r="D455" s="5">
        <f t="array" ref="D455">IF($I$2="Длительное проживание от 10 ночей ",
INDEX(GRID!$B$18:$U$29,MATCH(C$7,GRID!$A$18:$A$29,0),MATCH(1,($U$2=GRID!$B$1:$U$1)*(КАЛЕНДАРЬ!AQ25=GRID!$B$3:$U$3),0))*GRID!$H$45,
ROUNDUP(INDEX(GRID!$B$18:$U$29,MATCH(C$7,GRID!$A$18:$A$29,0),MATCH(1,($U$2=GRID!$B$1:$U$1)*(КАЛЕНДАРЬ!AQ25=GRID!$B$3:$U$3),0))*GRID!$H$45*(1-GRID!$H$46),0))</f>
        <v>29250.000000000004</v>
      </c>
      <c r="E455" s="5">
        <f t="array" ref="E455">IF($I$2="Длительное проживание от 10 ночей ",
INDEX(GRID!$B$4:$U$15,MATCH(E$7,GRID!$A$4:$A$15,0),MATCH(1,($U$2=GRID!$B$1:$U$1)*(КАЛЕНДАРЬ!AQ25=GRID!$B$3:$U$3),0))*GRID!$H$45,
ROUNDUP(INDEX(GRID!$B$4:$U$15,MATCH(E$7,GRID!$A$4:$A$15,0),MATCH(1,($U$2=GRID!$B$1:$U$1)*(КАЛЕНДАРЬ!AQ25=GRID!$B$3:$U$3),0))*GRID!$H$45*(1-GRID!$H$46),0))</f>
        <v>29700</v>
      </c>
      <c r="F455" s="5">
        <f t="array" ref="F455">IF($I$2="Длительное проживание от 10 ночей ",
INDEX(GRID!$B$18:$U$29,MATCH(E$7,GRID!$A$18:$A$29,0),MATCH(1,($U$2=GRID!$B$1:$U$1)*(КАЛЕНДАРЬ!AQ25=GRID!$B$3:$U$3),0))*GRID!$H$45,
ROUNDUP(INDEX(GRID!$B$18:$U$29,MATCH(E$7,GRID!$A$18:$A$29,0),MATCH(1,($U$2=GRID!$B$1:$U$1)*(КАЛЕНДАРЬ!AQ25=GRID!$B$3:$U$3),0))*GRID!$H$45*(1-GRID!$H$46),0))</f>
        <v>34200</v>
      </c>
      <c r="G455" s="5" cm="1">
        <f t="array" ref="G455">IF($I$2="Длительное проживание от 10 ночей ",
INDEX(GRID!$B$4:$U$15,MATCH(G$7,GRID!$A$4:$A$15,0),MATCH(1,($U$2=GRID!$B$1:$U$1)*(КАЛЕНДАРЬ!AQ25=GRID!$B$3:$U$3),0))*GRID!$H$45,
ROUNDUP(INDEX(GRID!$B$4:$U$15,MATCH(G$7,GRID!$A$4:$A$15,0),MATCH(1,($U$2=GRID!$B$1:$U$1)*(КАЛЕНДАРЬ!AQ25=GRID!$B$3:$U$3),0))*GRID!$H$45*(1-GRID!$H$46),0))</f>
        <v>35100</v>
      </c>
      <c r="H455" s="5" cm="1">
        <f t="array" ref="H455">IF($I$2="Длительное проживание от 10 ночей ",
INDEX(GRID!$B$18:$U$29,MATCH(G$7,GRID!$A$18:$A$29,0),MATCH(1,($U$2=GRID!$B$1:$U$1)*(КАЛЕНДАРЬ!AQ25=GRID!$B$3:$U$3),0))*GRID!$H$45,
ROUNDUP(INDEX(GRID!$B$18:$U$29,MATCH(G$7,GRID!$A$18:$A$29,0),MATCH(1,($U$2=GRID!$B$1:$U$1)*(КАЛЕНДАРЬ!AQ25=GRID!$B$3:$U$3),0))*GRID!$H$45*(1-GRID!$H$46),0))</f>
        <v>39600</v>
      </c>
      <c r="I455" s="5">
        <f t="array" ref="I455">IF($I$2="Длительное проживание от 10 ночей ",
INDEX(GRID!$B$4:$U$15,MATCH(I$7,GRID!$A$4:$A$15,0),MATCH(1,($U$2=GRID!$B$1:$U$1)*(КАЛЕНДАРЬ!AQ25=GRID!$B$3:$U$3),0))*GRID!$H$45,
ROUNDUP(INDEX(GRID!$B$4:$U$15,MATCH(I$7,GRID!$A$4:$A$15,0),MATCH(1,($U$2=GRID!$B$1:$U$1)*(КАЛЕНДАРЬ!AQ25=GRID!$B$3:$U$3),0))*GRID!$H$45*(1-GRID!$H$46),0))</f>
        <v>39060</v>
      </c>
      <c r="J455" s="5">
        <f t="array" ref="J455">IF($I$2="Длительное проживание от 10 ночей ",
INDEX(GRID!$B$18:$U$29,MATCH(I$7,GRID!$A$18:$A$29,0),MATCH(1,($U$2=GRID!$B$1:$U$1)*(КАЛЕНДАРЬ!AQ25=GRID!$B$3:$U$3),0))*GRID!$H$45,
ROUNDUP(INDEX(GRID!$B$18:$U$29,MATCH(I$7,GRID!$A$18:$A$29,0),MATCH(1,($U$2=GRID!$B$1:$U$1)*(КАЛЕНДАРЬ!AQ25=GRID!$B$3:$U$3),0))*GRID!$H$45*(1-GRID!$H$46),0))</f>
        <v>43560</v>
      </c>
      <c r="K455" s="5" cm="1">
        <f t="array" ref="K455">IF($I$2="Длительное проживание от 10 ночей ",
INDEX(GRID!$B$4:$U$15,MATCH(K$7,GRID!$A$4:$A$15,0),MATCH(1,($U$2=GRID!$B$1:$U$1)*(КАЛЕНДАРЬ!AQ25=GRID!$B$3:$U$3),0))*GRID!$H$45,
ROUNDUP(INDEX(GRID!$B$4:$U$15,MATCH(K$7,GRID!$A$4:$A$15,0),MATCH(1,($U$2=GRID!$B$1:$U$1)*(КАЛЕНДАРЬ!AQ25=GRID!$B$3:$U$3),0))*GRID!$H$45*(1-GRID!$H$46),0))</f>
        <v>44100</v>
      </c>
      <c r="L455" s="5" cm="1">
        <f t="array" ref="L455">IF($I$2="Длительное проживание от 10 ночей ",
INDEX(GRID!$B$18:$U$29,MATCH(K$7,GRID!$A$18:$A$29,0),MATCH(1,($U$2=GRID!$B$1:$U$1)*(КАЛЕНДАРЬ!AQ25=GRID!$B$3:$U$3),0))*GRID!$H$45,
ROUNDUP(INDEX(GRID!$B$18:$U$29,MATCH(K$7,GRID!$A$18:$A$29,0),MATCH(1,($U$2=GRID!$B$1:$U$1)*(КАЛЕНДАРЬ!AQ25=GRID!$B$3:$U$3),0))*GRID!$H$45*(1-GRID!$H$46),0))</f>
        <v>48600</v>
      </c>
      <c r="M455" s="5">
        <f t="array" ref="M455">IF($I$2="Длительное проживание от 10 ночей ",
INDEX(GRID!$B$4:$U$15,MATCH(M$7,GRID!$A$4:$A$15,0),MATCH(1,($U$2=GRID!$B$1:$U$1)*(КАЛЕНДАРЬ!AQ25=GRID!$B$3:$U$3),0))*GRID!$H$45,
ROUNDUP(INDEX(GRID!$B$4:$U$15,MATCH(M$7,GRID!$A$4:$A$15,0),MATCH(1,($U$2=GRID!$B$1:$U$1)*(КАЛЕНДАРЬ!AQ25=GRID!$B$3:$U$3),0))*GRID!$H$45*(1-GRID!$H$46),0))</f>
        <v>62550</v>
      </c>
      <c r="N455" s="5">
        <f t="array" ref="N455">IF($I$2="Длительное проживание от 10 ночей ",
INDEX(GRID!$B$18:$U$29,MATCH(M$7,GRID!$A$18:$A$29,0),MATCH(1,($U$2=GRID!$B$1:$U$1)*(КАЛЕНДАРЬ!AQ25=GRID!$B$3:$U$3),0))*GRID!$H$45,
ROUNDUP(INDEX(GRID!$B$18:$U$29,MATCH(M$7,GRID!$A$18:$A$29,0),MATCH(1,($U$2=GRID!$B$1:$U$1)*(КАЛЕНДАРЬ!AQ25=GRID!$B$3:$U$3),0))*GRID!$H$45*(1-GRID!$H$46),0))</f>
        <v>67050</v>
      </c>
      <c r="O455" s="5" cm="1">
        <f t="array" ref="O455">IF($I$2="Длительное проживание от 10 ночей ",
INDEX(GRID!$B$4:$U$15,MATCH(O$7,GRID!$A$4:$A$15,0),MATCH(1,($U$2=GRID!$B$1:$U$1)*(КАЛЕНДАРЬ!AQ25=GRID!$B$3:$U$3),0))*GRID!$H$45,
ROUNDUP(INDEX(GRID!$B$4:$U$15,MATCH(O$7,GRID!$A$4:$A$15,0),MATCH(1,($U$2=GRID!$B$1:$U$1)*(КАЛЕНДАРЬ!AQ25=GRID!$B$3:$U$3),0))*GRID!$H$45*(1-GRID!$H$46),0))</f>
        <v>92880</v>
      </c>
      <c r="P455" s="5">
        <f t="array" ref="P455">IF($I$2="Длительное проживание от 10 ночей ",
INDEX(GRID!$B$4:$U$15,MATCH(P$7,GRID!$A$4:$A$15,0),MATCH(1,($U$2=GRID!$B$1:$U$1)*(КАЛЕНДАРЬ!AQ25=GRID!$B$3:$U$3),0))*GRID!$H$45,
ROUNDUP(INDEX(GRID!$B$4:$U$15,MATCH(P$7,GRID!$A$4:$A$15,0),MATCH(1,($U$2=GRID!$B$1:$U$1)*(КАЛЕНДАРЬ!AQ25=GRID!$B$3:$U$3),0))*GRID!$H$45*(1-GRID!$H$46),0))</f>
        <v>130860</v>
      </c>
      <c r="Q455" s="5">
        <f t="array" ref="Q455">IF($I$2="Длительное проживание от 10 ночей ",
INDEX(GRID!$B$4:$U$15,MATCH(Q$7,GRID!$A$4:$A$15,0),MATCH(1,($U$2=GRID!$B$1:$U$1)*(КАЛЕНДАРЬ!AQ25=GRID!$B$3:$U$3),0))*GRID!$H$45,
ROUNDUP(INDEX(GRID!$B$4:$U$15,MATCH(Q$7,GRID!$A$4:$A$15,0),MATCH(1,($U$2=GRID!$B$1:$U$1)*(КАЛЕНДАРЬ!AQ25=GRID!$B$3:$U$3),0))*GRID!$H$45*(1-GRID!$H$46),0))</f>
        <v>153810</v>
      </c>
      <c r="R455" s="50" t="s">
        <v>105</v>
      </c>
      <c r="S455" s="50" t="s">
        <v>105</v>
      </c>
      <c r="T455" s="50" t="s">
        <v>105</v>
      </c>
    </row>
    <row r="456" spans="1:20">
      <c r="A456" s="108" t="s">
        <v>12</v>
      </c>
      <c r="B456" s="57">
        <v>23</v>
      </c>
      <c r="C456" s="5">
        <f t="array" ref="C456">IF($I$2="Длительное проживание от 10 ночей ",
INDEX(GRID!$B$4:$U$15,MATCH(C$7,GRID!$A$4:$A$15,0),MATCH(1,($U$2=GRID!$B$1:$U$1)*(КАЛЕНДАРЬ!AQ26=GRID!$B$3:$U$3),0))*GRID!$H$45,
ROUNDUP(INDEX(GRID!$B$4:$U$15,MATCH(C$7,GRID!$A$4:$A$15,0),MATCH(1,($U$2=GRID!$B$1:$U$1)*(КАЛЕНДАРЬ!AQ26=GRID!$B$3:$U$3),0))*GRID!$H$45*(1-GRID!$H$46),0))</f>
        <v>22500</v>
      </c>
      <c r="D456" s="5">
        <f t="array" ref="D456">IF($I$2="Длительное проживание от 10 ночей ",
INDEX(GRID!$B$18:$U$29,MATCH(C$7,GRID!$A$18:$A$29,0),MATCH(1,($U$2=GRID!$B$1:$U$1)*(КАЛЕНДАРЬ!AQ26=GRID!$B$3:$U$3),0))*GRID!$H$45,
ROUNDUP(INDEX(GRID!$B$18:$U$29,MATCH(C$7,GRID!$A$18:$A$29,0),MATCH(1,($U$2=GRID!$B$1:$U$1)*(КАЛЕНДАРЬ!AQ26=GRID!$B$3:$U$3),0))*GRID!$H$45*(1-GRID!$H$46),0))</f>
        <v>27000</v>
      </c>
      <c r="E456" s="5">
        <f t="array" ref="E456">IF($I$2="Длительное проживание от 10 ночей ",
INDEX(GRID!$B$4:$U$15,MATCH(E$7,GRID!$A$4:$A$15,0),MATCH(1,($U$2=GRID!$B$1:$U$1)*(КАЛЕНДАРЬ!AQ26=GRID!$B$3:$U$3),0))*GRID!$H$45,
ROUNDUP(INDEX(GRID!$B$4:$U$15,MATCH(E$7,GRID!$A$4:$A$15,0),MATCH(1,($U$2=GRID!$B$1:$U$1)*(КАЛЕНДАРЬ!AQ26=GRID!$B$3:$U$3),0))*GRID!$H$45*(1-GRID!$H$46),0))</f>
        <v>27000</v>
      </c>
      <c r="F456" s="5">
        <f t="array" ref="F456">IF($I$2="Длительное проживание от 10 ночей ",
INDEX(GRID!$B$18:$U$29,MATCH(E$7,GRID!$A$18:$A$29,0),MATCH(1,($U$2=GRID!$B$1:$U$1)*(КАЛЕНДАРЬ!AQ26=GRID!$B$3:$U$3),0))*GRID!$H$45,
ROUNDUP(INDEX(GRID!$B$18:$U$29,MATCH(E$7,GRID!$A$18:$A$29,0),MATCH(1,($U$2=GRID!$B$1:$U$1)*(КАЛЕНДАРЬ!AQ26=GRID!$B$3:$U$3),0))*GRID!$H$45*(1-GRID!$H$46),0))</f>
        <v>31500</v>
      </c>
      <c r="G456" s="5" cm="1">
        <f t="array" ref="G456">IF($I$2="Длительное проживание от 10 ночей ",
INDEX(GRID!$B$4:$U$15,MATCH(G$7,GRID!$A$4:$A$15,0),MATCH(1,($U$2=GRID!$B$1:$U$1)*(КАЛЕНДАРЬ!AQ26=GRID!$B$3:$U$3),0))*GRID!$H$45,
ROUNDUP(INDEX(GRID!$B$4:$U$15,MATCH(G$7,GRID!$A$4:$A$15,0),MATCH(1,($U$2=GRID!$B$1:$U$1)*(КАЛЕНДАРЬ!AQ26=GRID!$B$3:$U$3),0))*GRID!$H$45*(1-GRID!$H$46),0))</f>
        <v>32130</v>
      </c>
      <c r="H456" s="5" cm="1">
        <f t="array" ref="H456">IF($I$2="Длительное проживание от 10 ночей ",
INDEX(GRID!$B$18:$U$29,MATCH(G$7,GRID!$A$18:$A$29,0),MATCH(1,($U$2=GRID!$B$1:$U$1)*(КАЛЕНДАРЬ!AQ26=GRID!$B$3:$U$3),0))*GRID!$H$45,
ROUNDUP(INDEX(GRID!$B$18:$U$29,MATCH(G$7,GRID!$A$18:$A$29,0),MATCH(1,($U$2=GRID!$B$1:$U$1)*(КАЛЕНДАРЬ!AQ26=GRID!$B$3:$U$3),0))*GRID!$H$45*(1-GRID!$H$46),0))</f>
        <v>36630</v>
      </c>
      <c r="I456" s="5">
        <f t="array" ref="I456">IF($I$2="Длительное проживание от 10 ночей ",
INDEX(GRID!$B$4:$U$15,MATCH(I$7,GRID!$A$4:$A$15,0),MATCH(1,($U$2=GRID!$B$1:$U$1)*(КАЛЕНДАРЬ!AQ26=GRID!$B$3:$U$3),0))*GRID!$H$45,
ROUNDUP(INDEX(GRID!$B$4:$U$15,MATCH(I$7,GRID!$A$4:$A$15,0),MATCH(1,($U$2=GRID!$B$1:$U$1)*(КАЛЕНДАРЬ!AQ26=GRID!$B$3:$U$3),0))*GRID!$H$45*(1-GRID!$H$46),0))</f>
        <v>35730</v>
      </c>
      <c r="J456" s="5">
        <f t="array" ref="J456">IF($I$2="Длительное проживание от 10 ночей ",
INDEX(GRID!$B$18:$U$29,MATCH(I$7,GRID!$A$18:$A$29,0),MATCH(1,($U$2=GRID!$B$1:$U$1)*(КАЛЕНДАРЬ!AQ26=GRID!$B$3:$U$3),0))*GRID!$H$45,
ROUNDUP(INDEX(GRID!$B$18:$U$29,MATCH(I$7,GRID!$A$18:$A$29,0),MATCH(1,($U$2=GRID!$B$1:$U$1)*(КАЛЕНДАРЬ!AQ26=GRID!$B$3:$U$3),0))*GRID!$H$45*(1-GRID!$H$46),0))</f>
        <v>40230</v>
      </c>
      <c r="K456" s="5" cm="1">
        <f t="array" ref="K456">IF($I$2="Длительное проживание от 10 ночей ",
INDEX(GRID!$B$4:$U$15,MATCH(K$7,GRID!$A$4:$A$15,0),MATCH(1,($U$2=GRID!$B$1:$U$1)*(КАЛЕНДАРЬ!AQ26=GRID!$B$3:$U$3),0))*GRID!$H$45,
ROUNDUP(INDEX(GRID!$B$4:$U$15,MATCH(K$7,GRID!$A$4:$A$15,0),MATCH(1,($U$2=GRID!$B$1:$U$1)*(КАЛЕНДАРЬ!AQ26=GRID!$B$3:$U$3),0))*GRID!$H$45*(1-GRID!$H$46),0))</f>
        <v>40500</v>
      </c>
      <c r="L456" s="5" cm="1">
        <f t="array" ref="L456">IF($I$2="Длительное проживание от 10 ночей ",
INDEX(GRID!$B$18:$U$29,MATCH(K$7,GRID!$A$18:$A$29,0),MATCH(1,($U$2=GRID!$B$1:$U$1)*(КАЛЕНДАРЬ!AQ26=GRID!$B$3:$U$3),0))*GRID!$H$45,
ROUNDUP(INDEX(GRID!$B$18:$U$29,MATCH(K$7,GRID!$A$18:$A$29,0),MATCH(1,($U$2=GRID!$B$1:$U$1)*(КАЛЕНДАРЬ!AQ26=GRID!$B$3:$U$3),0))*GRID!$H$45*(1-GRID!$H$46),0))</f>
        <v>45000</v>
      </c>
      <c r="M456" s="5">
        <f t="array" ref="M456">IF($I$2="Длительное проживание от 10 ночей ",
INDEX(GRID!$B$4:$U$15,MATCH(M$7,GRID!$A$4:$A$15,0),MATCH(1,($U$2=GRID!$B$1:$U$1)*(КАЛЕНДАРЬ!AQ26=GRID!$B$3:$U$3),0))*GRID!$H$45,
ROUNDUP(INDEX(GRID!$B$4:$U$15,MATCH(M$7,GRID!$A$4:$A$15,0),MATCH(1,($U$2=GRID!$B$1:$U$1)*(КАЛЕНДАРЬ!AQ26=GRID!$B$3:$U$3),0))*GRID!$H$45*(1-GRID!$H$46),0))</f>
        <v>58680</v>
      </c>
      <c r="N456" s="5">
        <f t="array" ref="N456">IF($I$2="Длительное проживание от 10 ночей ",
INDEX(GRID!$B$18:$U$29,MATCH(M$7,GRID!$A$18:$A$29,0),MATCH(1,($U$2=GRID!$B$1:$U$1)*(КАЛЕНДАРЬ!AQ26=GRID!$B$3:$U$3),0))*GRID!$H$45,
ROUNDUP(INDEX(GRID!$B$18:$U$29,MATCH(M$7,GRID!$A$18:$A$29,0),MATCH(1,($U$2=GRID!$B$1:$U$1)*(КАЛЕНДАРЬ!AQ26=GRID!$B$3:$U$3),0))*GRID!$H$45*(1-GRID!$H$46),0))</f>
        <v>63180</v>
      </c>
      <c r="O456" s="5" cm="1">
        <f t="array" ref="O456">IF($I$2="Длительное проживание от 10 ночей ",
INDEX(GRID!$B$4:$U$15,MATCH(O$7,GRID!$A$4:$A$15,0),MATCH(1,($U$2=GRID!$B$1:$U$1)*(КАЛЕНДАРЬ!AQ26=GRID!$B$3:$U$3),0))*GRID!$H$45,
ROUNDUP(INDEX(GRID!$B$4:$U$15,MATCH(O$7,GRID!$A$4:$A$15,0),MATCH(1,($U$2=GRID!$B$1:$U$1)*(КАЛЕНДАРЬ!AQ26=GRID!$B$3:$U$3),0))*GRID!$H$45*(1-GRID!$H$46),0))</f>
        <v>88200</v>
      </c>
      <c r="P456" s="5">
        <f t="array" ref="P456">IF($I$2="Длительное проживание от 10 ночей ",
INDEX(GRID!$B$4:$U$15,MATCH(P$7,GRID!$A$4:$A$15,0),MATCH(1,($U$2=GRID!$B$1:$U$1)*(КАЛЕНДАРЬ!AQ26=GRID!$B$3:$U$3),0))*GRID!$H$45,
ROUNDUP(INDEX(GRID!$B$4:$U$15,MATCH(P$7,GRID!$A$4:$A$15,0),MATCH(1,($U$2=GRID!$B$1:$U$1)*(КАЛЕНДАРЬ!AQ26=GRID!$B$3:$U$3),0))*GRID!$H$45*(1-GRID!$H$46),0))</f>
        <v>125730</v>
      </c>
      <c r="Q456" s="5">
        <f t="array" ref="Q456">IF($I$2="Длительное проживание от 10 ночей ",
INDEX(GRID!$B$4:$U$15,MATCH(Q$7,GRID!$A$4:$A$15,0),MATCH(1,($U$2=GRID!$B$1:$U$1)*(КАЛЕНДАРЬ!AQ26=GRID!$B$3:$U$3),0))*GRID!$H$45,
ROUNDUP(INDEX(GRID!$B$4:$U$15,MATCH(Q$7,GRID!$A$4:$A$15,0),MATCH(1,($U$2=GRID!$B$1:$U$1)*(КАЛЕНДАРЬ!AQ26=GRID!$B$3:$U$3),0))*GRID!$H$45*(1-GRID!$H$46),0))</f>
        <v>147960</v>
      </c>
      <c r="R456" s="50" t="s">
        <v>105</v>
      </c>
      <c r="S456" s="50" t="s">
        <v>105</v>
      </c>
      <c r="T456" s="50" t="s">
        <v>105</v>
      </c>
    </row>
    <row r="457" spans="1:20">
      <c r="A457" s="108" t="s">
        <v>13</v>
      </c>
      <c r="B457" s="57">
        <v>24</v>
      </c>
      <c r="C457" s="5">
        <f t="array" ref="C457">IF($I$2="Длительное проживание от 10 ночей ",
INDEX(GRID!$B$4:$U$15,MATCH(C$7,GRID!$A$4:$A$15,0),MATCH(1,($U$2=GRID!$B$1:$U$1)*(КАЛЕНДАРЬ!AQ27=GRID!$B$3:$U$3),0))*GRID!$H$45,
ROUNDUP(INDEX(GRID!$B$4:$U$15,MATCH(C$7,GRID!$A$4:$A$15,0),MATCH(1,($U$2=GRID!$B$1:$U$1)*(КАЛЕНДАРЬ!AQ27=GRID!$B$3:$U$3),0))*GRID!$H$45*(1-GRID!$H$46),0))</f>
        <v>22500</v>
      </c>
      <c r="D457" s="5">
        <f t="array" ref="D457">IF($I$2="Длительное проживание от 10 ночей ",
INDEX(GRID!$B$18:$U$29,MATCH(C$7,GRID!$A$18:$A$29,0),MATCH(1,($U$2=GRID!$B$1:$U$1)*(КАЛЕНДАРЬ!AQ27=GRID!$B$3:$U$3),0))*GRID!$H$45,
ROUNDUP(INDEX(GRID!$B$18:$U$29,MATCH(C$7,GRID!$A$18:$A$29,0),MATCH(1,($U$2=GRID!$B$1:$U$1)*(КАЛЕНДАРЬ!AQ27=GRID!$B$3:$U$3),0))*GRID!$H$45*(1-GRID!$H$46),0))</f>
        <v>27000</v>
      </c>
      <c r="E457" s="5">
        <f t="array" ref="E457">IF($I$2="Длительное проживание от 10 ночей ",
INDEX(GRID!$B$4:$U$15,MATCH(E$7,GRID!$A$4:$A$15,0),MATCH(1,($U$2=GRID!$B$1:$U$1)*(КАЛЕНДАРЬ!AQ27=GRID!$B$3:$U$3),0))*GRID!$H$45,
ROUNDUP(INDEX(GRID!$B$4:$U$15,MATCH(E$7,GRID!$A$4:$A$15,0),MATCH(1,($U$2=GRID!$B$1:$U$1)*(КАЛЕНДАРЬ!AQ27=GRID!$B$3:$U$3),0))*GRID!$H$45*(1-GRID!$H$46),0))</f>
        <v>27000</v>
      </c>
      <c r="F457" s="5">
        <f t="array" ref="F457">IF($I$2="Длительное проживание от 10 ночей ",
INDEX(GRID!$B$18:$U$29,MATCH(E$7,GRID!$A$18:$A$29,0),MATCH(1,($U$2=GRID!$B$1:$U$1)*(КАЛЕНДАРЬ!AQ27=GRID!$B$3:$U$3),0))*GRID!$H$45,
ROUNDUP(INDEX(GRID!$B$18:$U$29,MATCH(E$7,GRID!$A$18:$A$29,0),MATCH(1,($U$2=GRID!$B$1:$U$1)*(КАЛЕНДАРЬ!AQ27=GRID!$B$3:$U$3),0))*GRID!$H$45*(1-GRID!$H$46),0))</f>
        <v>31500</v>
      </c>
      <c r="G457" s="5" cm="1">
        <f t="array" ref="G457">IF($I$2="Длительное проживание от 10 ночей ",
INDEX(GRID!$B$4:$U$15,MATCH(G$7,GRID!$A$4:$A$15,0),MATCH(1,($U$2=GRID!$B$1:$U$1)*(КАЛЕНДАРЬ!AQ27=GRID!$B$3:$U$3),0))*GRID!$H$45,
ROUNDUP(INDEX(GRID!$B$4:$U$15,MATCH(G$7,GRID!$A$4:$A$15,0),MATCH(1,($U$2=GRID!$B$1:$U$1)*(КАЛЕНДАРЬ!AQ27=GRID!$B$3:$U$3),0))*GRID!$H$45*(1-GRID!$H$46),0))</f>
        <v>32130</v>
      </c>
      <c r="H457" s="5" cm="1">
        <f t="array" ref="H457">IF($I$2="Длительное проживание от 10 ночей ",
INDEX(GRID!$B$18:$U$29,MATCH(G$7,GRID!$A$18:$A$29,0),MATCH(1,($U$2=GRID!$B$1:$U$1)*(КАЛЕНДАРЬ!AQ27=GRID!$B$3:$U$3),0))*GRID!$H$45,
ROUNDUP(INDEX(GRID!$B$18:$U$29,MATCH(G$7,GRID!$A$18:$A$29,0),MATCH(1,($U$2=GRID!$B$1:$U$1)*(КАЛЕНДАРЬ!AQ27=GRID!$B$3:$U$3),0))*GRID!$H$45*(1-GRID!$H$46),0))</f>
        <v>36630</v>
      </c>
      <c r="I457" s="5">
        <f t="array" ref="I457">IF($I$2="Длительное проживание от 10 ночей ",
INDEX(GRID!$B$4:$U$15,MATCH(I$7,GRID!$A$4:$A$15,0),MATCH(1,($U$2=GRID!$B$1:$U$1)*(КАЛЕНДАРЬ!AQ27=GRID!$B$3:$U$3),0))*GRID!$H$45,
ROUNDUP(INDEX(GRID!$B$4:$U$15,MATCH(I$7,GRID!$A$4:$A$15,0),MATCH(1,($U$2=GRID!$B$1:$U$1)*(КАЛЕНДАРЬ!AQ27=GRID!$B$3:$U$3),0))*GRID!$H$45*(1-GRID!$H$46),0))</f>
        <v>35730</v>
      </c>
      <c r="J457" s="5">
        <f t="array" ref="J457">IF($I$2="Длительное проживание от 10 ночей ",
INDEX(GRID!$B$18:$U$29,MATCH(I$7,GRID!$A$18:$A$29,0),MATCH(1,($U$2=GRID!$B$1:$U$1)*(КАЛЕНДАРЬ!AQ27=GRID!$B$3:$U$3),0))*GRID!$H$45,
ROUNDUP(INDEX(GRID!$B$18:$U$29,MATCH(I$7,GRID!$A$18:$A$29,0),MATCH(1,($U$2=GRID!$B$1:$U$1)*(КАЛЕНДАРЬ!AQ27=GRID!$B$3:$U$3),0))*GRID!$H$45*(1-GRID!$H$46),0))</f>
        <v>40230</v>
      </c>
      <c r="K457" s="5" cm="1">
        <f t="array" ref="K457">IF($I$2="Длительное проживание от 10 ночей ",
INDEX(GRID!$B$4:$U$15,MATCH(K$7,GRID!$A$4:$A$15,0),MATCH(1,($U$2=GRID!$B$1:$U$1)*(КАЛЕНДАРЬ!AQ27=GRID!$B$3:$U$3),0))*GRID!$H$45,
ROUNDUP(INDEX(GRID!$B$4:$U$15,MATCH(K$7,GRID!$A$4:$A$15,0),MATCH(1,($U$2=GRID!$B$1:$U$1)*(КАЛЕНДАРЬ!AQ27=GRID!$B$3:$U$3),0))*GRID!$H$45*(1-GRID!$H$46),0))</f>
        <v>40500</v>
      </c>
      <c r="L457" s="5" cm="1">
        <f t="array" ref="L457">IF($I$2="Длительное проживание от 10 ночей ",
INDEX(GRID!$B$18:$U$29,MATCH(K$7,GRID!$A$18:$A$29,0),MATCH(1,($U$2=GRID!$B$1:$U$1)*(КАЛЕНДАРЬ!AQ27=GRID!$B$3:$U$3),0))*GRID!$H$45,
ROUNDUP(INDEX(GRID!$B$18:$U$29,MATCH(K$7,GRID!$A$18:$A$29,0),MATCH(1,($U$2=GRID!$B$1:$U$1)*(КАЛЕНДАРЬ!AQ27=GRID!$B$3:$U$3),0))*GRID!$H$45*(1-GRID!$H$46),0))</f>
        <v>45000</v>
      </c>
      <c r="M457" s="5">
        <f t="array" ref="M457">IF($I$2="Длительное проживание от 10 ночей ",
INDEX(GRID!$B$4:$U$15,MATCH(M$7,GRID!$A$4:$A$15,0),MATCH(1,($U$2=GRID!$B$1:$U$1)*(КАЛЕНДАРЬ!AQ27=GRID!$B$3:$U$3),0))*GRID!$H$45,
ROUNDUP(INDEX(GRID!$B$4:$U$15,MATCH(M$7,GRID!$A$4:$A$15,0),MATCH(1,($U$2=GRID!$B$1:$U$1)*(КАЛЕНДАРЬ!AQ27=GRID!$B$3:$U$3),0))*GRID!$H$45*(1-GRID!$H$46),0))</f>
        <v>58680</v>
      </c>
      <c r="N457" s="5">
        <f t="array" ref="N457">IF($I$2="Длительное проживание от 10 ночей ",
INDEX(GRID!$B$18:$U$29,MATCH(M$7,GRID!$A$18:$A$29,0),MATCH(1,($U$2=GRID!$B$1:$U$1)*(КАЛЕНДАРЬ!AQ27=GRID!$B$3:$U$3),0))*GRID!$H$45,
ROUNDUP(INDEX(GRID!$B$18:$U$29,MATCH(M$7,GRID!$A$18:$A$29,0),MATCH(1,($U$2=GRID!$B$1:$U$1)*(КАЛЕНДАРЬ!AQ27=GRID!$B$3:$U$3),0))*GRID!$H$45*(1-GRID!$H$46),0))</f>
        <v>63180</v>
      </c>
      <c r="O457" s="5" cm="1">
        <f t="array" ref="O457">IF($I$2="Длительное проживание от 10 ночей ",
INDEX(GRID!$B$4:$U$15,MATCH(O$7,GRID!$A$4:$A$15,0),MATCH(1,($U$2=GRID!$B$1:$U$1)*(КАЛЕНДАРЬ!AQ27=GRID!$B$3:$U$3),0))*GRID!$H$45,
ROUNDUP(INDEX(GRID!$B$4:$U$15,MATCH(O$7,GRID!$A$4:$A$15,0),MATCH(1,($U$2=GRID!$B$1:$U$1)*(КАЛЕНДАРЬ!AQ27=GRID!$B$3:$U$3),0))*GRID!$H$45*(1-GRID!$H$46),0))</f>
        <v>88200</v>
      </c>
      <c r="P457" s="5">
        <f t="array" ref="P457">IF($I$2="Длительное проживание от 10 ночей ",
INDEX(GRID!$B$4:$U$15,MATCH(P$7,GRID!$A$4:$A$15,0),MATCH(1,($U$2=GRID!$B$1:$U$1)*(КАЛЕНДАРЬ!AQ27=GRID!$B$3:$U$3),0))*GRID!$H$45,
ROUNDUP(INDEX(GRID!$B$4:$U$15,MATCH(P$7,GRID!$A$4:$A$15,0),MATCH(1,($U$2=GRID!$B$1:$U$1)*(КАЛЕНДАРЬ!AQ27=GRID!$B$3:$U$3),0))*GRID!$H$45*(1-GRID!$H$46),0))</f>
        <v>125730</v>
      </c>
      <c r="Q457" s="5">
        <f t="array" ref="Q457">IF($I$2="Длительное проживание от 10 ночей ",
INDEX(GRID!$B$4:$U$15,MATCH(Q$7,GRID!$A$4:$A$15,0),MATCH(1,($U$2=GRID!$B$1:$U$1)*(КАЛЕНДАРЬ!AQ27=GRID!$B$3:$U$3),0))*GRID!$H$45,
ROUNDUP(INDEX(GRID!$B$4:$U$15,MATCH(Q$7,GRID!$A$4:$A$15,0),MATCH(1,($U$2=GRID!$B$1:$U$1)*(КАЛЕНДАРЬ!AQ27=GRID!$B$3:$U$3),0))*GRID!$H$45*(1-GRID!$H$46),0))</f>
        <v>147960</v>
      </c>
      <c r="R457" s="50" t="s">
        <v>105</v>
      </c>
      <c r="S457" s="50" t="s">
        <v>105</v>
      </c>
      <c r="T457" s="50" t="s">
        <v>105</v>
      </c>
    </row>
    <row r="458" spans="1:20">
      <c r="A458" s="108" t="s">
        <v>14</v>
      </c>
      <c r="B458" s="57">
        <v>25</v>
      </c>
      <c r="C458" s="5">
        <f t="array" ref="C458">IF($I$2="Длительное проживание от 10 ночей ",
INDEX(GRID!$B$4:$U$15,MATCH(C$7,GRID!$A$4:$A$15,0),MATCH(1,($U$2=GRID!$B$1:$U$1)*(КАЛЕНДАРЬ!AQ28=GRID!$B$3:$U$3),0))*GRID!$H$45,
ROUNDUP(INDEX(GRID!$B$4:$U$15,MATCH(C$7,GRID!$A$4:$A$15,0),MATCH(1,($U$2=GRID!$B$1:$U$1)*(КАЛЕНДАРЬ!AQ28=GRID!$B$3:$U$3),0))*GRID!$H$45*(1-GRID!$H$46),0))</f>
        <v>22500</v>
      </c>
      <c r="D458" s="5">
        <f t="array" ref="D458">IF($I$2="Длительное проживание от 10 ночей ",
INDEX(GRID!$B$18:$U$29,MATCH(C$7,GRID!$A$18:$A$29,0),MATCH(1,($U$2=GRID!$B$1:$U$1)*(КАЛЕНДАРЬ!AQ28=GRID!$B$3:$U$3),0))*GRID!$H$45,
ROUNDUP(INDEX(GRID!$B$18:$U$29,MATCH(C$7,GRID!$A$18:$A$29,0),MATCH(1,($U$2=GRID!$B$1:$U$1)*(КАЛЕНДАРЬ!AQ28=GRID!$B$3:$U$3),0))*GRID!$H$45*(1-GRID!$H$46),0))</f>
        <v>27000</v>
      </c>
      <c r="E458" s="5">
        <f t="array" ref="E458">IF($I$2="Длительное проживание от 10 ночей ",
INDEX(GRID!$B$4:$U$15,MATCH(E$7,GRID!$A$4:$A$15,0),MATCH(1,($U$2=GRID!$B$1:$U$1)*(КАЛЕНДАРЬ!AQ28=GRID!$B$3:$U$3),0))*GRID!$H$45,
ROUNDUP(INDEX(GRID!$B$4:$U$15,MATCH(E$7,GRID!$A$4:$A$15,0),MATCH(1,($U$2=GRID!$B$1:$U$1)*(КАЛЕНДАРЬ!AQ28=GRID!$B$3:$U$3),0))*GRID!$H$45*(1-GRID!$H$46),0))</f>
        <v>27000</v>
      </c>
      <c r="F458" s="5">
        <f t="array" ref="F458">IF($I$2="Длительное проживание от 10 ночей ",
INDEX(GRID!$B$18:$U$29,MATCH(E$7,GRID!$A$18:$A$29,0),MATCH(1,($U$2=GRID!$B$1:$U$1)*(КАЛЕНДАРЬ!AQ28=GRID!$B$3:$U$3),0))*GRID!$H$45,
ROUNDUP(INDEX(GRID!$B$18:$U$29,MATCH(E$7,GRID!$A$18:$A$29,0),MATCH(1,($U$2=GRID!$B$1:$U$1)*(КАЛЕНДАРЬ!AQ28=GRID!$B$3:$U$3),0))*GRID!$H$45*(1-GRID!$H$46),0))</f>
        <v>31500</v>
      </c>
      <c r="G458" s="5" cm="1">
        <f t="array" ref="G458">IF($I$2="Длительное проживание от 10 ночей ",
INDEX(GRID!$B$4:$U$15,MATCH(G$7,GRID!$A$4:$A$15,0),MATCH(1,($U$2=GRID!$B$1:$U$1)*(КАЛЕНДАРЬ!AQ28=GRID!$B$3:$U$3),0))*GRID!$H$45,
ROUNDUP(INDEX(GRID!$B$4:$U$15,MATCH(G$7,GRID!$A$4:$A$15,0),MATCH(1,($U$2=GRID!$B$1:$U$1)*(КАЛЕНДАРЬ!AQ28=GRID!$B$3:$U$3),0))*GRID!$H$45*(1-GRID!$H$46),0))</f>
        <v>32130</v>
      </c>
      <c r="H458" s="5" cm="1">
        <f t="array" ref="H458">IF($I$2="Длительное проживание от 10 ночей ",
INDEX(GRID!$B$18:$U$29,MATCH(G$7,GRID!$A$18:$A$29,0),MATCH(1,($U$2=GRID!$B$1:$U$1)*(КАЛЕНДАРЬ!AQ28=GRID!$B$3:$U$3),0))*GRID!$H$45,
ROUNDUP(INDEX(GRID!$B$18:$U$29,MATCH(G$7,GRID!$A$18:$A$29,0),MATCH(1,($U$2=GRID!$B$1:$U$1)*(КАЛЕНДАРЬ!AQ28=GRID!$B$3:$U$3),0))*GRID!$H$45*(1-GRID!$H$46),0))</f>
        <v>36630</v>
      </c>
      <c r="I458" s="5">
        <f t="array" ref="I458">IF($I$2="Длительное проживание от 10 ночей ",
INDEX(GRID!$B$4:$U$15,MATCH(I$7,GRID!$A$4:$A$15,0),MATCH(1,($U$2=GRID!$B$1:$U$1)*(КАЛЕНДАРЬ!AQ28=GRID!$B$3:$U$3),0))*GRID!$H$45,
ROUNDUP(INDEX(GRID!$B$4:$U$15,MATCH(I$7,GRID!$A$4:$A$15,0),MATCH(1,($U$2=GRID!$B$1:$U$1)*(КАЛЕНДАРЬ!AQ28=GRID!$B$3:$U$3),0))*GRID!$H$45*(1-GRID!$H$46),0))</f>
        <v>35730</v>
      </c>
      <c r="J458" s="5">
        <f t="array" ref="J458">IF($I$2="Длительное проживание от 10 ночей ",
INDEX(GRID!$B$18:$U$29,MATCH(I$7,GRID!$A$18:$A$29,0),MATCH(1,($U$2=GRID!$B$1:$U$1)*(КАЛЕНДАРЬ!AQ28=GRID!$B$3:$U$3),0))*GRID!$H$45,
ROUNDUP(INDEX(GRID!$B$18:$U$29,MATCH(I$7,GRID!$A$18:$A$29,0),MATCH(1,($U$2=GRID!$B$1:$U$1)*(КАЛЕНДАРЬ!AQ28=GRID!$B$3:$U$3),0))*GRID!$H$45*(1-GRID!$H$46),0))</f>
        <v>40230</v>
      </c>
      <c r="K458" s="5" cm="1">
        <f t="array" ref="K458">IF($I$2="Длительное проживание от 10 ночей ",
INDEX(GRID!$B$4:$U$15,MATCH(K$7,GRID!$A$4:$A$15,0),MATCH(1,($U$2=GRID!$B$1:$U$1)*(КАЛЕНДАРЬ!AQ28=GRID!$B$3:$U$3),0))*GRID!$H$45,
ROUNDUP(INDEX(GRID!$B$4:$U$15,MATCH(K$7,GRID!$A$4:$A$15,0),MATCH(1,($U$2=GRID!$B$1:$U$1)*(КАЛЕНДАРЬ!AQ28=GRID!$B$3:$U$3),0))*GRID!$H$45*(1-GRID!$H$46),0))</f>
        <v>40500</v>
      </c>
      <c r="L458" s="5" cm="1">
        <f t="array" ref="L458">IF($I$2="Длительное проживание от 10 ночей ",
INDEX(GRID!$B$18:$U$29,MATCH(K$7,GRID!$A$18:$A$29,0),MATCH(1,($U$2=GRID!$B$1:$U$1)*(КАЛЕНДАРЬ!AQ28=GRID!$B$3:$U$3),0))*GRID!$H$45,
ROUNDUP(INDEX(GRID!$B$18:$U$29,MATCH(K$7,GRID!$A$18:$A$29,0),MATCH(1,($U$2=GRID!$B$1:$U$1)*(КАЛЕНДАРЬ!AQ28=GRID!$B$3:$U$3),0))*GRID!$H$45*(1-GRID!$H$46),0))</f>
        <v>45000</v>
      </c>
      <c r="M458" s="5">
        <f t="array" ref="M458">IF($I$2="Длительное проживание от 10 ночей ",
INDEX(GRID!$B$4:$U$15,MATCH(M$7,GRID!$A$4:$A$15,0),MATCH(1,($U$2=GRID!$B$1:$U$1)*(КАЛЕНДАРЬ!AQ28=GRID!$B$3:$U$3),0))*GRID!$H$45,
ROUNDUP(INDEX(GRID!$B$4:$U$15,MATCH(M$7,GRID!$A$4:$A$15,0),MATCH(1,($U$2=GRID!$B$1:$U$1)*(КАЛЕНДАРЬ!AQ28=GRID!$B$3:$U$3),0))*GRID!$H$45*(1-GRID!$H$46),0))</f>
        <v>58680</v>
      </c>
      <c r="N458" s="5">
        <f t="array" ref="N458">IF($I$2="Длительное проживание от 10 ночей ",
INDEX(GRID!$B$18:$U$29,MATCH(M$7,GRID!$A$18:$A$29,0),MATCH(1,($U$2=GRID!$B$1:$U$1)*(КАЛЕНДАРЬ!AQ28=GRID!$B$3:$U$3),0))*GRID!$H$45,
ROUNDUP(INDEX(GRID!$B$18:$U$29,MATCH(M$7,GRID!$A$18:$A$29,0),MATCH(1,($U$2=GRID!$B$1:$U$1)*(КАЛЕНДАРЬ!AQ28=GRID!$B$3:$U$3),0))*GRID!$H$45*(1-GRID!$H$46),0))</f>
        <v>63180</v>
      </c>
      <c r="O458" s="5" cm="1">
        <f t="array" ref="O458">IF($I$2="Длительное проживание от 10 ночей ",
INDEX(GRID!$B$4:$U$15,MATCH(O$7,GRID!$A$4:$A$15,0),MATCH(1,($U$2=GRID!$B$1:$U$1)*(КАЛЕНДАРЬ!AQ28=GRID!$B$3:$U$3),0))*GRID!$H$45,
ROUNDUP(INDEX(GRID!$B$4:$U$15,MATCH(O$7,GRID!$A$4:$A$15,0),MATCH(1,($U$2=GRID!$B$1:$U$1)*(КАЛЕНДАРЬ!AQ28=GRID!$B$3:$U$3),0))*GRID!$H$45*(1-GRID!$H$46),0))</f>
        <v>88200</v>
      </c>
      <c r="P458" s="5">
        <f t="array" ref="P458">IF($I$2="Длительное проживание от 10 ночей ",
INDEX(GRID!$B$4:$U$15,MATCH(P$7,GRID!$A$4:$A$15,0),MATCH(1,($U$2=GRID!$B$1:$U$1)*(КАЛЕНДАРЬ!AQ28=GRID!$B$3:$U$3),0))*GRID!$H$45,
ROUNDUP(INDEX(GRID!$B$4:$U$15,MATCH(P$7,GRID!$A$4:$A$15,0),MATCH(1,($U$2=GRID!$B$1:$U$1)*(КАЛЕНДАРЬ!AQ28=GRID!$B$3:$U$3),0))*GRID!$H$45*(1-GRID!$H$46),0))</f>
        <v>125730</v>
      </c>
      <c r="Q458" s="5">
        <f t="array" ref="Q458">IF($I$2="Длительное проживание от 10 ночей ",
INDEX(GRID!$B$4:$U$15,MATCH(Q$7,GRID!$A$4:$A$15,0),MATCH(1,($U$2=GRID!$B$1:$U$1)*(КАЛЕНДАРЬ!AQ28=GRID!$B$3:$U$3),0))*GRID!$H$45,
ROUNDUP(INDEX(GRID!$B$4:$U$15,MATCH(Q$7,GRID!$A$4:$A$15,0),MATCH(1,($U$2=GRID!$B$1:$U$1)*(КАЛЕНДАРЬ!AQ28=GRID!$B$3:$U$3),0))*GRID!$H$45*(1-GRID!$H$46),0))</f>
        <v>147960</v>
      </c>
      <c r="R458" s="50" t="s">
        <v>105</v>
      </c>
      <c r="S458" s="50" t="s">
        <v>105</v>
      </c>
      <c r="T458" s="50" t="s">
        <v>105</v>
      </c>
    </row>
    <row r="459" spans="1:20">
      <c r="A459" s="108" t="s">
        <v>15</v>
      </c>
      <c r="B459" s="57">
        <v>26</v>
      </c>
      <c r="C459" s="5">
        <f t="array" ref="C459">IF($I$2="Длительное проживание от 10 ночей ",
INDEX(GRID!$B$4:$U$15,MATCH(C$7,GRID!$A$4:$A$15,0),MATCH(1,($U$2=GRID!$B$1:$U$1)*(КАЛЕНДАРЬ!AQ29=GRID!$B$3:$U$3),0))*GRID!$H$45,
ROUNDUP(INDEX(GRID!$B$4:$U$15,MATCH(C$7,GRID!$A$4:$A$15,0),MATCH(1,($U$2=GRID!$B$1:$U$1)*(КАЛЕНДАРЬ!AQ29=GRID!$B$3:$U$3),0))*GRID!$H$45*(1-GRID!$H$46),0))</f>
        <v>22500</v>
      </c>
      <c r="D459" s="5">
        <f t="array" ref="D459">IF($I$2="Длительное проживание от 10 ночей ",
INDEX(GRID!$B$18:$U$29,MATCH(C$7,GRID!$A$18:$A$29,0),MATCH(1,($U$2=GRID!$B$1:$U$1)*(КАЛЕНДАРЬ!AQ29=GRID!$B$3:$U$3),0))*GRID!$H$45,
ROUNDUP(INDEX(GRID!$B$18:$U$29,MATCH(C$7,GRID!$A$18:$A$29,0),MATCH(1,($U$2=GRID!$B$1:$U$1)*(КАЛЕНДАРЬ!AQ29=GRID!$B$3:$U$3),0))*GRID!$H$45*(1-GRID!$H$46),0))</f>
        <v>27000</v>
      </c>
      <c r="E459" s="5">
        <f t="array" ref="E459">IF($I$2="Длительное проживание от 10 ночей ",
INDEX(GRID!$B$4:$U$15,MATCH(E$7,GRID!$A$4:$A$15,0),MATCH(1,($U$2=GRID!$B$1:$U$1)*(КАЛЕНДАРЬ!AQ29=GRID!$B$3:$U$3),0))*GRID!$H$45,
ROUNDUP(INDEX(GRID!$B$4:$U$15,MATCH(E$7,GRID!$A$4:$A$15,0),MATCH(1,($U$2=GRID!$B$1:$U$1)*(КАЛЕНДАРЬ!AQ29=GRID!$B$3:$U$3),0))*GRID!$H$45*(1-GRID!$H$46),0))</f>
        <v>27000</v>
      </c>
      <c r="F459" s="5">
        <f t="array" ref="F459">IF($I$2="Длительное проживание от 10 ночей ",
INDEX(GRID!$B$18:$U$29,MATCH(E$7,GRID!$A$18:$A$29,0),MATCH(1,($U$2=GRID!$B$1:$U$1)*(КАЛЕНДАРЬ!AQ29=GRID!$B$3:$U$3),0))*GRID!$H$45,
ROUNDUP(INDEX(GRID!$B$18:$U$29,MATCH(E$7,GRID!$A$18:$A$29,0),MATCH(1,($U$2=GRID!$B$1:$U$1)*(КАЛЕНДАРЬ!AQ29=GRID!$B$3:$U$3),0))*GRID!$H$45*(1-GRID!$H$46),0))</f>
        <v>31500</v>
      </c>
      <c r="G459" s="5" cm="1">
        <f t="array" ref="G459">IF($I$2="Длительное проживание от 10 ночей ",
INDEX(GRID!$B$4:$U$15,MATCH(G$7,GRID!$A$4:$A$15,0),MATCH(1,($U$2=GRID!$B$1:$U$1)*(КАЛЕНДАРЬ!AQ29=GRID!$B$3:$U$3),0))*GRID!$H$45,
ROUNDUP(INDEX(GRID!$B$4:$U$15,MATCH(G$7,GRID!$A$4:$A$15,0),MATCH(1,($U$2=GRID!$B$1:$U$1)*(КАЛЕНДАРЬ!AQ29=GRID!$B$3:$U$3),0))*GRID!$H$45*(1-GRID!$H$46),0))</f>
        <v>32130</v>
      </c>
      <c r="H459" s="5" cm="1">
        <f t="array" ref="H459">IF($I$2="Длительное проживание от 10 ночей ",
INDEX(GRID!$B$18:$U$29,MATCH(G$7,GRID!$A$18:$A$29,0),MATCH(1,($U$2=GRID!$B$1:$U$1)*(КАЛЕНДАРЬ!AQ29=GRID!$B$3:$U$3),0))*GRID!$H$45,
ROUNDUP(INDEX(GRID!$B$18:$U$29,MATCH(G$7,GRID!$A$18:$A$29,0),MATCH(1,($U$2=GRID!$B$1:$U$1)*(КАЛЕНДАРЬ!AQ29=GRID!$B$3:$U$3),0))*GRID!$H$45*(1-GRID!$H$46),0))</f>
        <v>36630</v>
      </c>
      <c r="I459" s="5">
        <f t="array" ref="I459">IF($I$2="Длительное проживание от 10 ночей ",
INDEX(GRID!$B$4:$U$15,MATCH(I$7,GRID!$A$4:$A$15,0),MATCH(1,($U$2=GRID!$B$1:$U$1)*(КАЛЕНДАРЬ!AQ29=GRID!$B$3:$U$3),0))*GRID!$H$45,
ROUNDUP(INDEX(GRID!$B$4:$U$15,MATCH(I$7,GRID!$A$4:$A$15,0),MATCH(1,($U$2=GRID!$B$1:$U$1)*(КАЛЕНДАРЬ!AQ29=GRID!$B$3:$U$3),0))*GRID!$H$45*(1-GRID!$H$46),0))</f>
        <v>35730</v>
      </c>
      <c r="J459" s="5">
        <f t="array" ref="J459">IF($I$2="Длительное проживание от 10 ночей ",
INDEX(GRID!$B$18:$U$29,MATCH(I$7,GRID!$A$18:$A$29,0),MATCH(1,($U$2=GRID!$B$1:$U$1)*(КАЛЕНДАРЬ!AQ29=GRID!$B$3:$U$3),0))*GRID!$H$45,
ROUNDUP(INDEX(GRID!$B$18:$U$29,MATCH(I$7,GRID!$A$18:$A$29,0),MATCH(1,($U$2=GRID!$B$1:$U$1)*(КАЛЕНДАРЬ!AQ29=GRID!$B$3:$U$3),0))*GRID!$H$45*(1-GRID!$H$46),0))</f>
        <v>40230</v>
      </c>
      <c r="K459" s="5" cm="1">
        <f t="array" ref="K459">IF($I$2="Длительное проживание от 10 ночей ",
INDEX(GRID!$B$4:$U$15,MATCH(K$7,GRID!$A$4:$A$15,0),MATCH(1,($U$2=GRID!$B$1:$U$1)*(КАЛЕНДАРЬ!AQ29=GRID!$B$3:$U$3),0))*GRID!$H$45,
ROUNDUP(INDEX(GRID!$B$4:$U$15,MATCH(K$7,GRID!$A$4:$A$15,0),MATCH(1,($U$2=GRID!$B$1:$U$1)*(КАЛЕНДАРЬ!AQ29=GRID!$B$3:$U$3),0))*GRID!$H$45*(1-GRID!$H$46),0))</f>
        <v>40500</v>
      </c>
      <c r="L459" s="5" cm="1">
        <f t="array" ref="L459">IF($I$2="Длительное проживание от 10 ночей ",
INDEX(GRID!$B$18:$U$29,MATCH(K$7,GRID!$A$18:$A$29,0),MATCH(1,($U$2=GRID!$B$1:$U$1)*(КАЛЕНДАРЬ!AQ29=GRID!$B$3:$U$3),0))*GRID!$H$45,
ROUNDUP(INDEX(GRID!$B$18:$U$29,MATCH(K$7,GRID!$A$18:$A$29,0),MATCH(1,($U$2=GRID!$B$1:$U$1)*(КАЛЕНДАРЬ!AQ29=GRID!$B$3:$U$3),0))*GRID!$H$45*(1-GRID!$H$46),0))</f>
        <v>45000</v>
      </c>
      <c r="M459" s="5">
        <f t="array" ref="M459">IF($I$2="Длительное проживание от 10 ночей ",
INDEX(GRID!$B$4:$U$15,MATCH(M$7,GRID!$A$4:$A$15,0),MATCH(1,($U$2=GRID!$B$1:$U$1)*(КАЛЕНДАРЬ!AQ29=GRID!$B$3:$U$3),0))*GRID!$H$45,
ROUNDUP(INDEX(GRID!$B$4:$U$15,MATCH(M$7,GRID!$A$4:$A$15,0),MATCH(1,($U$2=GRID!$B$1:$U$1)*(КАЛЕНДАРЬ!AQ29=GRID!$B$3:$U$3),0))*GRID!$H$45*(1-GRID!$H$46),0))</f>
        <v>58680</v>
      </c>
      <c r="N459" s="5">
        <f t="array" ref="N459">IF($I$2="Длительное проживание от 10 ночей ",
INDEX(GRID!$B$18:$U$29,MATCH(M$7,GRID!$A$18:$A$29,0),MATCH(1,($U$2=GRID!$B$1:$U$1)*(КАЛЕНДАРЬ!AQ29=GRID!$B$3:$U$3),0))*GRID!$H$45,
ROUNDUP(INDEX(GRID!$B$18:$U$29,MATCH(M$7,GRID!$A$18:$A$29,0),MATCH(1,($U$2=GRID!$B$1:$U$1)*(КАЛЕНДАРЬ!AQ29=GRID!$B$3:$U$3),0))*GRID!$H$45*(1-GRID!$H$46),0))</f>
        <v>63180</v>
      </c>
      <c r="O459" s="5" cm="1">
        <f t="array" ref="O459">IF($I$2="Длительное проживание от 10 ночей ",
INDEX(GRID!$B$4:$U$15,MATCH(O$7,GRID!$A$4:$A$15,0),MATCH(1,($U$2=GRID!$B$1:$U$1)*(КАЛЕНДАРЬ!AQ29=GRID!$B$3:$U$3),0))*GRID!$H$45,
ROUNDUP(INDEX(GRID!$B$4:$U$15,MATCH(O$7,GRID!$A$4:$A$15,0),MATCH(1,($U$2=GRID!$B$1:$U$1)*(КАЛЕНДАРЬ!AQ29=GRID!$B$3:$U$3),0))*GRID!$H$45*(1-GRID!$H$46),0))</f>
        <v>88200</v>
      </c>
      <c r="P459" s="5">
        <f t="array" ref="P459">IF($I$2="Длительное проживание от 10 ночей ",
INDEX(GRID!$B$4:$U$15,MATCH(P$7,GRID!$A$4:$A$15,0),MATCH(1,($U$2=GRID!$B$1:$U$1)*(КАЛЕНДАРЬ!AQ29=GRID!$B$3:$U$3),0))*GRID!$H$45,
ROUNDUP(INDEX(GRID!$B$4:$U$15,MATCH(P$7,GRID!$A$4:$A$15,0),MATCH(1,($U$2=GRID!$B$1:$U$1)*(КАЛЕНДАРЬ!AQ29=GRID!$B$3:$U$3),0))*GRID!$H$45*(1-GRID!$H$46),0))</f>
        <v>125730</v>
      </c>
      <c r="Q459" s="5">
        <f t="array" ref="Q459">IF($I$2="Длительное проживание от 10 ночей ",
INDEX(GRID!$B$4:$U$15,MATCH(Q$7,GRID!$A$4:$A$15,0),MATCH(1,($U$2=GRID!$B$1:$U$1)*(КАЛЕНДАРЬ!AQ29=GRID!$B$3:$U$3),0))*GRID!$H$45,
ROUNDUP(INDEX(GRID!$B$4:$U$15,MATCH(Q$7,GRID!$A$4:$A$15,0),MATCH(1,($U$2=GRID!$B$1:$U$1)*(КАЛЕНДАРЬ!AQ29=GRID!$B$3:$U$3),0))*GRID!$H$45*(1-GRID!$H$46),0))</f>
        <v>147960</v>
      </c>
      <c r="R459" s="50" t="s">
        <v>105</v>
      </c>
      <c r="S459" s="50" t="s">
        <v>105</v>
      </c>
      <c r="T459" s="50" t="s">
        <v>105</v>
      </c>
    </row>
    <row r="460" spans="1:20">
      <c r="A460" s="108" t="s">
        <v>16</v>
      </c>
      <c r="B460" s="57">
        <v>27</v>
      </c>
      <c r="C460" s="5">
        <f t="array" ref="C460">IF($I$2="Длительное проживание от 10 ночей ",
INDEX(GRID!$B$4:$U$15,MATCH(C$7,GRID!$A$4:$A$15,0),MATCH(1,($U$2=GRID!$B$1:$U$1)*(КАЛЕНДАРЬ!AQ30=GRID!$B$3:$U$3),0))*GRID!$H$45,
ROUNDUP(INDEX(GRID!$B$4:$U$15,MATCH(C$7,GRID!$A$4:$A$15,0),MATCH(1,($U$2=GRID!$B$1:$U$1)*(КАЛЕНДАРЬ!AQ30=GRID!$B$3:$U$3),0))*GRID!$H$45*(1-GRID!$H$46),0))</f>
        <v>22500</v>
      </c>
      <c r="D460" s="5">
        <f t="array" ref="D460">IF($I$2="Длительное проживание от 10 ночей ",
INDEX(GRID!$B$18:$U$29,MATCH(C$7,GRID!$A$18:$A$29,0),MATCH(1,($U$2=GRID!$B$1:$U$1)*(КАЛЕНДАРЬ!AQ30=GRID!$B$3:$U$3),0))*GRID!$H$45,
ROUNDUP(INDEX(GRID!$B$18:$U$29,MATCH(C$7,GRID!$A$18:$A$29,0),MATCH(1,($U$2=GRID!$B$1:$U$1)*(КАЛЕНДАРЬ!AQ30=GRID!$B$3:$U$3),0))*GRID!$H$45*(1-GRID!$H$46),0))</f>
        <v>27000</v>
      </c>
      <c r="E460" s="5">
        <f t="array" ref="E460">IF($I$2="Длительное проживание от 10 ночей ",
INDEX(GRID!$B$4:$U$15,MATCH(E$7,GRID!$A$4:$A$15,0),MATCH(1,($U$2=GRID!$B$1:$U$1)*(КАЛЕНДАРЬ!AQ30=GRID!$B$3:$U$3),0))*GRID!$H$45,
ROUNDUP(INDEX(GRID!$B$4:$U$15,MATCH(E$7,GRID!$A$4:$A$15,0),MATCH(1,($U$2=GRID!$B$1:$U$1)*(КАЛЕНДАРЬ!AQ30=GRID!$B$3:$U$3),0))*GRID!$H$45*(1-GRID!$H$46),0))</f>
        <v>27000</v>
      </c>
      <c r="F460" s="5">
        <f t="array" ref="F460">IF($I$2="Длительное проживание от 10 ночей ",
INDEX(GRID!$B$18:$U$29,MATCH(E$7,GRID!$A$18:$A$29,0),MATCH(1,($U$2=GRID!$B$1:$U$1)*(КАЛЕНДАРЬ!AQ30=GRID!$B$3:$U$3),0))*GRID!$H$45,
ROUNDUP(INDEX(GRID!$B$18:$U$29,MATCH(E$7,GRID!$A$18:$A$29,0),MATCH(1,($U$2=GRID!$B$1:$U$1)*(КАЛЕНДАРЬ!AQ30=GRID!$B$3:$U$3),0))*GRID!$H$45*(1-GRID!$H$46),0))</f>
        <v>31500</v>
      </c>
      <c r="G460" s="5" cm="1">
        <f t="array" ref="G460">IF($I$2="Длительное проживание от 10 ночей ",
INDEX(GRID!$B$4:$U$15,MATCH(G$7,GRID!$A$4:$A$15,0),MATCH(1,($U$2=GRID!$B$1:$U$1)*(КАЛЕНДАРЬ!AQ30=GRID!$B$3:$U$3),0))*GRID!$H$45,
ROUNDUP(INDEX(GRID!$B$4:$U$15,MATCH(G$7,GRID!$A$4:$A$15,0),MATCH(1,($U$2=GRID!$B$1:$U$1)*(КАЛЕНДАРЬ!AQ30=GRID!$B$3:$U$3),0))*GRID!$H$45*(1-GRID!$H$46),0))</f>
        <v>32130</v>
      </c>
      <c r="H460" s="5" cm="1">
        <f t="array" ref="H460">IF($I$2="Длительное проживание от 10 ночей ",
INDEX(GRID!$B$18:$U$29,MATCH(G$7,GRID!$A$18:$A$29,0),MATCH(1,($U$2=GRID!$B$1:$U$1)*(КАЛЕНДАРЬ!AQ30=GRID!$B$3:$U$3),0))*GRID!$H$45,
ROUNDUP(INDEX(GRID!$B$18:$U$29,MATCH(G$7,GRID!$A$18:$A$29,0),MATCH(1,($U$2=GRID!$B$1:$U$1)*(КАЛЕНДАРЬ!AQ30=GRID!$B$3:$U$3),0))*GRID!$H$45*(1-GRID!$H$46),0))</f>
        <v>36630</v>
      </c>
      <c r="I460" s="5">
        <f t="array" ref="I460">IF($I$2="Длительное проживание от 10 ночей ",
INDEX(GRID!$B$4:$U$15,MATCH(I$7,GRID!$A$4:$A$15,0),MATCH(1,($U$2=GRID!$B$1:$U$1)*(КАЛЕНДАРЬ!AQ30=GRID!$B$3:$U$3),0))*GRID!$H$45,
ROUNDUP(INDEX(GRID!$B$4:$U$15,MATCH(I$7,GRID!$A$4:$A$15,0),MATCH(1,($U$2=GRID!$B$1:$U$1)*(КАЛЕНДАРЬ!AQ30=GRID!$B$3:$U$3),0))*GRID!$H$45*(1-GRID!$H$46),0))</f>
        <v>35730</v>
      </c>
      <c r="J460" s="5">
        <f t="array" ref="J460">IF($I$2="Длительное проживание от 10 ночей ",
INDEX(GRID!$B$18:$U$29,MATCH(I$7,GRID!$A$18:$A$29,0),MATCH(1,($U$2=GRID!$B$1:$U$1)*(КАЛЕНДАРЬ!AQ30=GRID!$B$3:$U$3),0))*GRID!$H$45,
ROUNDUP(INDEX(GRID!$B$18:$U$29,MATCH(I$7,GRID!$A$18:$A$29,0),MATCH(1,($U$2=GRID!$B$1:$U$1)*(КАЛЕНДАРЬ!AQ30=GRID!$B$3:$U$3),0))*GRID!$H$45*(1-GRID!$H$46),0))</f>
        <v>40230</v>
      </c>
      <c r="K460" s="5" cm="1">
        <f t="array" ref="K460">IF($I$2="Длительное проживание от 10 ночей ",
INDEX(GRID!$B$4:$U$15,MATCH(K$7,GRID!$A$4:$A$15,0),MATCH(1,($U$2=GRID!$B$1:$U$1)*(КАЛЕНДАРЬ!AQ30=GRID!$B$3:$U$3),0))*GRID!$H$45,
ROUNDUP(INDEX(GRID!$B$4:$U$15,MATCH(K$7,GRID!$A$4:$A$15,0),MATCH(1,($U$2=GRID!$B$1:$U$1)*(КАЛЕНДАРЬ!AQ30=GRID!$B$3:$U$3),0))*GRID!$H$45*(1-GRID!$H$46),0))</f>
        <v>40500</v>
      </c>
      <c r="L460" s="5" cm="1">
        <f t="array" ref="L460">IF($I$2="Длительное проживание от 10 ночей ",
INDEX(GRID!$B$18:$U$29,MATCH(K$7,GRID!$A$18:$A$29,0),MATCH(1,($U$2=GRID!$B$1:$U$1)*(КАЛЕНДАРЬ!AQ30=GRID!$B$3:$U$3),0))*GRID!$H$45,
ROUNDUP(INDEX(GRID!$B$18:$U$29,MATCH(K$7,GRID!$A$18:$A$29,0),MATCH(1,($U$2=GRID!$B$1:$U$1)*(КАЛЕНДАРЬ!AQ30=GRID!$B$3:$U$3),0))*GRID!$H$45*(1-GRID!$H$46),0))</f>
        <v>45000</v>
      </c>
      <c r="M460" s="5">
        <f t="array" ref="M460">IF($I$2="Длительное проживание от 10 ночей ",
INDEX(GRID!$B$4:$U$15,MATCH(M$7,GRID!$A$4:$A$15,0),MATCH(1,($U$2=GRID!$B$1:$U$1)*(КАЛЕНДАРЬ!AQ30=GRID!$B$3:$U$3),0))*GRID!$H$45,
ROUNDUP(INDEX(GRID!$B$4:$U$15,MATCH(M$7,GRID!$A$4:$A$15,0),MATCH(1,($U$2=GRID!$B$1:$U$1)*(КАЛЕНДАРЬ!AQ30=GRID!$B$3:$U$3),0))*GRID!$H$45*(1-GRID!$H$46),0))</f>
        <v>58680</v>
      </c>
      <c r="N460" s="5">
        <f t="array" ref="N460">IF($I$2="Длительное проживание от 10 ночей ",
INDEX(GRID!$B$18:$U$29,MATCH(M$7,GRID!$A$18:$A$29,0),MATCH(1,($U$2=GRID!$B$1:$U$1)*(КАЛЕНДАРЬ!AQ30=GRID!$B$3:$U$3),0))*GRID!$H$45,
ROUNDUP(INDEX(GRID!$B$18:$U$29,MATCH(M$7,GRID!$A$18:$A$29,0),MATCH(1,($U$2=GRID!$B$1:$U$1)*(КАЛЕНДАРЬ!AQ30=GRID!$B$3:$U$3),0))*GRID!$H$45*(1-GRID!$H$46),0))</f>
        <v>63180</v>
      </c>
      <c r="O460" s="5" cm="1">
        <f t="array" ref="O460">IF($I$2="Длительное проживание от 10 ночей ",
INDEX(GRID!$B$4:$U$15,MATCH(O$7,GRID!$A$4:$A$15,0),MATCH(1,($U$2=GRID!$B$1:$U$1)*(КАЛЕНДАРЬ!AQ30=GRID!$B$3:$U$3),0))*GRID!$H$45,
ROUNDUP(INDEX(GRID!$B$4:$U$15,MATCH(O$7,GRID!$A$4:$A$15,0),MATCH(1,($U$2=GRID!$B$1:$U$1)*(КАЛЕНДАРЬ!AQ30=GRID!$B$3:$U$3),0))*GRID!$H$45*(1-GRID!$H$46),0))</f>
        <v>88200</v>
      </c>
      <c r="P460" s="5">
        <f t="array" ref="P460">IF($I$2="Длительное проживание от 10 ночей ",
INDEX(GRID!$B$4:$U$15,MATCH(P$7,GRID!$A$4:$A$15,0),MATCH(1,($U$2=GRID!$B$1:$U$1)*(КАЛЕНДАРЬ!AQ30=GRID!$B$3:$U$3),0))*GRID!$H$45,
ROUNDUP(INDEX(GRID!$B$4:$U$15,MATCH(P$7,GRID!$A$4:$A$15,0),MATCH(1,($U$2=GRID!$B$1:$U$1)*(КАЛЕНДАРЬ!AQ30=GRID!$B$3:$U$3),0))*GRID!$H$45*(1-GRID!$H$46),0))</f>
        <v>125730</v>
      </c>
      <c r="Q460" s="5">
        <f t="array" ref="Q460">IF($I$2="Длительное проживание от 10 ночей ",
INDEX(GRID!$B$4:$U$15,MATCH(Q$7,GRID!$A$4:$A$15,0),MATCH(1,($U$2=GRID!$B$1:$U$1)*(КАЛЕНДАРЬ!AQ30=GRID!$B$3:$U$3),0))*GRID!$H$45,
ROUNDUP(INDEX(GRID!$B$4:$U$15,MATCH(Q$7,GRID!$A$4:$A$15,0),MATCH(1,($U$2=GRID!$B$1:$U$1)*(КАЛЕНДАРЬ!AQ30=GRID!$B$3:$U$3),0))*GRID!$H$45*(1-GRID!$H$46),0))</f>
        <v>147960</v>
      </c>
      <c r="R460" s="50" t="s">
        <v>105</v>
      </c>
      <c r="S460" s="50" t="s">
        <v>105</v>
      </c>
      <c r="T460" s="50" t="s">
        <v>105</v>
      </c>
    </row>
    <row r="461" spans="1:20">
      <c r="A461" s="108" t="s">
        <v>17</v>
      </c>
      <c r="B461" s="57">
        <v>28</v>
      </c>
      <c r="C461" s="5">
        <f t="array" ref="C461">IF($I$2="Длительное проживание от 10 ночей ",
INDEX(GRID!$B$4:$U$15,MATCH(C$7,GRID!$A$4:$A$15,0),MATCH(1,($U$2=GRID!$B$1:$U$1)*(КАЛЕНДАРЬ!AQ31=GRID!$B$3:$U$3),0))*GRID!$H$45,
ROUNDUP(INDEX(GRID!$B$4:$U$15,MATCH(C$7,GRID!$A$4:$A$15,0),MATCH(1,($U$2=GRID!$B$1:$U$1)*(КАЛЕНДАРЬ!AQ31=GRID!$B$3:$U$3),0))*GRID!$H$45*(1-GRID!$H$46),0))</f>
        <v>22500</v>
      </c>
      <c r="D461" s="5">
        <f t="array" ref="D461">IF($I$2="Длительное проживание от 10 ночей ",
INDEX(GRID!$B$18:$U$29,MATCH(C$7,GRID!$A$18:$A$29,0),MATCH(1,($U$2=GRID!$B$1:$U$1)*(КАЛЕНДАРЬ!AQ31=GRID!$B$3:$U$3),0))*GRID!$H$45,
ROUNDUP(INDEX(GRID!$B$18:$U$29,MATCH(C$7,GRID!$A$18:$A$29,0),MATCH(1,($U$2=GRID!$B$1:$U$1)*(КАЛЕНДАРЬ!AQ31=GRID!$B$3:$U$3),0))*GRID!$H$45*(1-GRID!$H$46),0))</f>
        <v>27000</v>
      </c>
      <c r="E461" s="5">
        <f t="array" ref="E461">IF($I$2="Длительное проживание от 10 ночей ",
INDEX(GRID!$B$4:$U$15,MATCH(E$7,GRID!$A$4:$A$15,0),MATCH(1,($U$2=GRID!$B$1:$U$1)*(КАЛЕНДАРЬ!AQ31=GRID!$B$3:$U$3),0))*GRID!$H$45,
ROUNDUP(INDEX(GRID!$B$4:$U$15,MATCH(E$7,GRID!$A$4:$A$15,0),MATCH(1,($U$2=GRID!$B$1:$U$1)*(КАЛЕНДАРЬ!AQ31=GRID!$B$3:$U$3),0))*GRID!$H$45*(1-GRID!$H$46),0))</f>
        <v>27000</v>
      </c>
      <c r="F461" s="5">
        <f t="array" ref="F461">IF($I$2="Длительное проживание от 10 ночей ",
INDEX(GRID!$B$18:$U$29,MATCH(E$7,GRID!$A$18:$A$29,0),MATCH(1,($U$2=GRID!$B$1:$U$1)*(КАЛЕНДАРЬ!AQ31=GRID!$B$3:$U$3),0))*GRID!$H$45,
ROUNDUP(INDEX(GRID!$B$18:$U$29,MATCH(E$7,GRID!$A$18:$A$29,0),MATCH(1,($U$2=GRID!$B$1:$U$1)*(КАЛЕНДАРЬ!AQ31=GRID!$B$3:$U$3),0))*GRID!$H$45*(1-GRID!$H$46),0))</f>
        <v>31500</v>
      </c>
      <c r="G461" s="5" cm="1">
        <f t="array" ref="G461">IF($I$2="Длительное проживание от 10 ночей ",
INDEX(GRID!$B$4:$U$15,MATCH(G$7,GRID!$A$4:$A$15,0),MATCH(1,($U$2=GRID!$B$1:$U$1)*(КАЛЕНДАРЬ!AQ31=GRID!$B$3:$U$3),0))*GRID!$H$45,
ROUNDUP(INDEX(GRID!$B$4:$U$15,MATCH(G$7,GRID!$A$4:$A$15,0),MATCH(1,($U$2=GRID!$B$1:$U$1)*(КАЛЕНДАРЬ!AQ31=GRID!$B$3:$U$3),0))*GRID!$H$45*(1-GRID!$H$46),0))</f>
        <v>32130</v>
      </c>
      <c r="H461" s="5" cm="1">
        <f t="array" ref="H461">IF($I$2="Длительное проживание от 10 ночей ",
INDEX(GRID!$B$18:$U$29,MATCH(G$7,GRID!$A$18:$A$29,0),MATCH(1,($U$2=GRID!$B$1:$U$1)*(КАЛЕНДАРЬ!AQ31=GRID!$B$3:$U$3),0))*GRID!$H$45,
ROUNDUP(INDEX(GRID!$B$18:$U$29,MATCH(G$7,GRID!$A$18:$A$29,0),MATCH(1,($U$2=GRID!$B$1:$U$1)*(КАЛЕНДАРЬ!AQ31=GRID!$B$3:$U$3),0))*GRID!$H$45*(1-GRID!$H$46),0))</f>
        <v>36630</v>
      </c>
      <c r="I461" s="5">
        <f t="array" ref="I461">IF($I$2="Длительное проживание от 10 ночей ",
INDEX(GRID!$B$4:$U$15,MATCH(I$7,GRID!$A$4:$A$15,0),MATCH(1,($U$2=GRID!$B$1:$U$1)*(КАЛЕНДАРЬ!AQ31=GRID!$B$3:$U$3),0))*GRID!$H$45,
ROUNDUP(INDEX(GRID!$B$4:$U$15,MATCH(I$7,GRID!$A$4:$A$15,0),MATCH(1,($U$2=GRID!$B$1:$U$1)*(КАЛЕНДАРЬ!AQ31=GRID!$B$3:$U$3),0))*GRID!$H$45*(1-GRID!$H$46),0))</f>
        <v>35730</v>
      </c>
      <c r="J461" s="5">
        <f t="array" ref="J461">IF($I$2="Длительное проживание от 10 ночей ",
INDEX(GRID!$B$18:$U$29,MATCH(I$7,GRID!$A$18:$A$29,0),MATCH(1,($U$2=GRID!$B$1:$U$1)*(КАЛЕНДАРЬ!AQ31=GRID!$B$3:$U$3),0))*GRID!$H$45,
ROUNDUP(INDEX(GRID!$B$18:$U$29,MATCH(I$7,GRID!$A$18:$A$29,0),MATCH(1,($U$2=GRID!$B$1:$U$1)*(КАЛЕНДАРЬ!AQ31=GRID!$B$3:$U$3),0))*GRID!$H$45*(1-GRID!$H$46),0))</f>
        <v>40230</v>
      </c>
      <c r="K461" s="5" cm="1">
        <f t="array" ref="K461">IF($I$2="Длительное проживание от 10 ночей ",
INDEX(GRID!$B$4:$U$15,MATCH(K$7,GRID!$A$4:$A$15,0),MATCH(1,($U$2=GRID!$B$1:$U$1)*(КАЛЕНДАРЬ!AQ31=GRID!$B$3:$U$3),0))*GRID!$H$45,
ROUNDUP(INDEX(GRID!$B$4:$U$15,MATCH(K$7,GRID!$A$4:$A$15,0),MATCH(1,($U$2=GRID!$B$1:$U$1)*(КАЛЕНДАРЬ!AQ31=GRID!$B$3:$U$3),0))*GRID!$H$45*(1-GRID!$H$46),0))</f>
        <v>40500</v>
      </c>
      <c r="L461" s="5" cm="1">
        <f t="array" ref="L461">IF($I$2="Длительное проживание от 10 ночей ",
INDEX(GRID!$B$18:$U$29,MATCH(K$7,GRID!$A$18:$A$29,0),MATCH(1,($U$2=GRID!$B$1:$U$1)*(КАЛЕНДАРЬ!AQ31=GRID!$B$3:$U$3),0))*GRID!$H$45,
ROUNDUP(INDEX(GRID!$B$18:$U$29,MATCH(K$7,GRID!$A$18:$A$29,0),MATCH(1,($U$2=GRID!$B$1:$U$1)*(КАЛЕНДАРЬ!AQ31=GRID!$B$3:$U$3),0))*GRID!$H$45*(1-GRID!$H$46),0))</f>
        <v>45000</v>
      </c>
      <c r="M461" s="5">
        <f t="array" ref="M461">IF($I$2="Длительное проживание от 10 ночей ",
INDEX(GRID!$B$4:$U$15,MATCH(M$7,GRID!$A$4:$A$15,0),MATCH(1,($U$2=GRID!$B$1:$U$1)*(КАЛЕНДАРЬ!AQ31=GRID!$B$3:$U$3),0))*GRID!$H$45,
ROUNDUP(INDEX(GRID!$B$4:$U$15,MATCH(M$7,GRID!$A$4:$A$15,0),MATCH(1,($U$2=GRID!$B$1:$U$1)*(КАЛЕНДАРЬ!AQ31=GRID!$B$3:$U$3),0))*GRID!$H$45*(1-GRID!$H$46),0))</f>
        <v>58680</v>
      </c>
      <c r="N461" s="5">
        <f t="array" ref="N461">IF($I$2="Длительное проживание от 10 ночей ",
INDEX(GRID!$B$18:$U$29,MATCH(M$7,GRID!$A$18:$A$29,0),MATCH(1,($U$2=GRID!$B$1:$U$1)*(КАЛЕНДАРЬ!AQ31=GRID!$B$3:$U$3),0))*GRID!$H$45,
ROUNDUP(INDEX(GRID!$B$18:$U$29,MATCH(M$7,GRID!$A$18:$A$29,0),MATCH(1,($U$2=GRID!$B$1:$U$1)*(КАЛЕНДАРЬ!AQ31=GRID!$B$3:$U$3),0))*GRID!$H$45*(1-GRID!$H$46),0))</f>
        <v>63180</v>
      </c>
      <c r="O461" s="5" cm="1">
        <f t="array" ref="O461">IF($I$2="Длительное проживание от 10 ночей ",
INDEX(GRID!$B$4:$U$15,MATCH(O$7,GRID!$A$4:$A$15,0),MATCH(1,($U$2=GRID!$B$1:$U$1)*(КАЛЕНДАРЬ!AQ31=GRID!$B$3:$U$3),0))*GRID!$H$45,
ROUNDUP(INDEX(GRID!$B$4:$U$15,MATCH(O$7,GRID!$A$4:$A$15,0),MATCH(1,($U$2=GRID!$B$1:$U$1)*(КАЛЕНДАРЬ!AQ31=GRID!$B$3:$U$3),0))*GRID!$H$45*(1-GRID!$H$46),0))</f>
        <v>88200</v>
      </c>
      <c r="P461" s="5">
        <f t="array" ref="P461">IF($I$2="Длительное проживание от 10 ночей ",
INDEX(GRID!$B$4:$U$15,MATCH(P$7,GRID!$A$4:$A$15,0),MATCH(1,($U$2=GRID!$B$1:$U$1)*(КАЛЕНДАРЬ!AQ31=GRID!$B$3:$U$3),0))*GRID!$H$45,
ROUNDUP(INDEX(GRID!$B$4:$U$15,MATCH(P$7,GRID!$A$4:$A$15,0),MATCH(1,($U$2=GRID!$B$1:$U$1)*(КАЛЕНДАРЬ!AQ31=GRID!$B$3:$U$3),0))*GRID!$H$45*(1-GRID!$H$46),0))</f>
        <v>125730</v>
      </c>
      <c r="Q461" s="5">
        <f t="array" ref="Q461">IF($I$2="Длительное проживание от 10 ночей ",
INDEX(GRID!$B$4:$U$15,MATCH(Q$7,GRID!$A$4:$A$15,0),MATCH(1,($U$2=GRID!$B$1:$U$1)*(КАЛЕНДАРЬ!AQ31=GRID!$B$3:$U$3),0))*GRID!$H$45,
ROUNDUP(INDEX(GRID!$B$4:$U$15,MATCH(Q$7,GRID!$A$4:$A$15,0),MATCH(1,($U$2=GRID!$B$1:$U$1)*(КАЛЕНДАРЬ!AQ31=GRID!$B$3:$U$3),0))*GRID!$H$45*(1-GRID!$H$46),0))</f>
        <v>147960</v>
      </c>
      <c r="R461" s="50" t="s">
        <v>105</v>
      </c>
      <c r="S461" s="50" t="s">
        <v>105</v>
      </c>
      <c r="T461" s="50" t="s">
        <v>105</v>
      </c>
    </row>
    <row r="462" spans="1:20" s="74" customFormat="1" ht="12" customHeight="1">
      <c r="A462" s="96"/>
      <c r="B462" s="97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98"/>
      <c r="S462" s="98"/>
      <c r="T462" s="98"/>
    </row>
    <row r="463" spans="1:20" s="6" customFormat="1" ht="17.25" customHeight="1">
      <c r="A46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</row>
    <row r="464" spans="1:20" ht="12.75" customHeight="1">
      <c r="A464" s="163" t="s">
        <v>119</v>
      </c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</row>
    <row r="465" spans="1:20" ht="56.25" customHeight="1">
      <c r="A465" s="251" t="s">
        <v>8</v>
      </c>
      <c r="B465" s="252"/>
      <c r="C465" s="169" t="s">
        <v>87</v>
      </c>
      <c r="D465" s="170"/>
      <c r="E465" s="155" t="s">
        <v>79</v>
      </c>
      <c r="F465" s="156"/>
      <c r="G465" s="157" t="s">
        <v>80</v>
      </c>
      <c r="H465" s="157"/>
      <c r="I465" s="158" t="s">
        <v>81</v>
      </c>
      <c r="J465" s="159"/>
      <c r="K465" s="160" t="s">
        <v>82</v>
      </c>
      <c r="L465" s="160"/>
      <c r="M465" s="161" t="s">
        <v>83</v>
      </c>
      <c r="N465" s="161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 ht="12.75" customHeight="1">
      <c r="A466" s="253"/>
      <c r="B466" s="254"/>
      <c r="C466" s="48" t="s">
        <v>9</v>
      </c>
      <c r="D466" s="48" t="s">
        <v>10</v>
      </c>
      <c r="E466" s="48" t="s">
        <v>9</v>
      </c>
      <c r="F466" s="48" t="s">
        <v>10</v>
      </c>
      <c r="G466" s="48" t="s">
        <v>9</v>
      </c>
      <c r="H466" s="48" t="s">
        <v>10</v>
      </c>
      <c r="I466" s="48" t="s">
        <v>9</v>
      </c>
      <c r="J466" s="48" t="s">
        <v>10</v>
      </c>
      <c r="K466" s="48" t="s">
        <v>9</v>
      </c>
      <c r="L466" s="48" t="s">
        <v>10</v>
      </c>
      <c r="M466" s="48" t="s">
        <v>9</v>
      </c>
      <c r="N466" s="48" t="s">
        <v>10</v>
      </c>
      <c r="O466" s="48" t="s">
        <v>85</v>
      </c>
      <c r="P466" s="48" t="s">
        <v>86</v>
      </c>
      <c r="Q466" s="48" t="s">
        <v>86</v>
      </c>
      <c r="R466" s="48" t="s">
        <v>104</v>
      </c>
      <c r="S466" s="48" t="s">
        <v>104</v>
      </c>
      <c r="T466" s="48" t="s">
        <v>104</v>
      </c>
    </row>
    <row r="467" spans="1:20">
      <c r="A467" s="56" t="s">
        <v>11</v>
      </c>
      <c r="B467" s="57">
        <v>1</v>
      </c>
      <c r="C467" s="5">
        <f t="array" ref="C467">IF($I$2="Длительное проживание от 10 ночей ",
INDEX(GRID!$B$4:$U$15,MATCH(C$7,GRID!$A$4:$A$15,0),MATCH(1,($U$2=GRID!$B$1:$U$1)*(КАЛЕНДАРЬ!AT4=GRID!$B$3:$U$3),0))*GRID!$H$45,
ROUNDUP(INDEX(GRID!$B$4:$U$15,MATCH(C$7,GRID!$A$4:$A$15,0),MATCH(1,($U$2=GRID!$B$1:$U$1)*(КАЛЕНДАРЬ!AT4=GRID!$B$3:$U$3),0))*GRID!$H$45*(1-GRID!$H$46),0))</f>
        <v>24750.000000000004</v>
      </c>
      <c r="D467" s="5">
        <f t="array" ref="D467">IF($I$2="Длительное проживание от 10 ночей ",
INDEX(GRID!$B$18:$U$29,MATCH(C$7,GRID!$A$18:$A$29,0),MATCH(1,($U$2=GRID!$B$1:$U$1)*(КАЛЕНДАРЬ!AT4=GRID!$B$3:$U$3),0))*GRID!$H$45,
ROUNDUP(INDEX(GRID!$B$18:$U$29,MATCH(C$7,GRID!$A$18:$A$29,0),MATCH(1,($U$2=GRID!$B$1:$U$1)*(КАЛЕНДАРЬ!AT4=GRID!$B$3:$U$3),0))*GRID!$H$45*(1-GRID!$H$46),0))</f>
        <v>29250.000000000004</v>
      </c>
      <c r="E467" s="5">
        <f t="array" ref="E467">IF($I$2="Длительное проживание от 10 ночей ",
INDEX(GRID!$B$4:$U$15,MATCH(E$7,GRID!$A$4:$A$15,0),MATCH(1,($U$2=GRID!$B$1:$U$1)*(КАЛЕНДАРЬ!AT4=GRID!$B$3:$U$3),0))*GRID!$H$45,
ROUNDUP(INDEX(GRID!$B$4:$U$15,MATCH(E$7,GRID!$A$4:$A$15,0),MATCH(1,($U$2=GRID!$B$1:$U$1)*(КАЛЕНДАРЬ!AT4=GRID!$B$3:$U$3),0))*GRID!$H$45*(1-GRID!$H$46),0))</f>
        <v>29700</v>
      </c>
      <c r="F467" s="5">
        <f t="array" ref="F467">IF($I$2="Длительное проживание от 10 ночей ",
INDEX(GRID!$B$18:$U$29,MATCH(E$7,GRID!$A$18:$A$29,0),MATCH(1,($U$2=GRID!$B$1:$U$1)*(КАЛЕНДАРЬ!AT4=GRID!$B$3:$U$3),0))*GRID!$H$45,
ROUNDUP(INDEX(GRID!$B$18:$U$29,MATCH(E$7,GRID!$A$18:$A$29,0),MATCH(1,($U$2=GRID!$B$1:$U$1)*(КАЛЕНДАРЬ!AT4=GRID!$B$3:$U$3),0))*GRID!$H$45*(1-GRID!$H$46),0))</f>
        <v>34200</v>
      </c>
      <c r="G467" s="5" cm="1">
        <f t="array" ref="G467">IF($I$2="Длительное проживание от 10 ночей ",
INDEX(GRID!$B$4:$U$15,MATCH(G$7,GRID!$A$4:$A$15,0),MATCH(1,($U$2=GRID!$B$1:$U$1)*(КАЛЕНДАРЬ!AT4=GRID!$B$3:$U$3),0))*GRID!$H$45,
ROUNDUP(INDEX(GRID!$B$4:$U$15,MATCH(G$7,GRID!$A$4:$A$15,0),MATCH(1,($U$2=GRID!$B$1:$U$1)*(КАЛЕНДАРЬ!AT4=GRID!$B$3:$U$3),0))*GRID!$H$45*(1-GRID!$H$46),0))</f>
        <v>35100</v>
      </c>
      <c r="H467" s="5" cm="1">
        <f t="array" ref="H467">IF($I$2="Длительное проживание от 10 ночей ",
INDEX(GRID!$B$18:$U$29,MATCH(G$7,GRID!$A$18:$A$29,0),MATCH(1,($U$2=GRID!$B$1:$U$1)*(КАЛЕНДАРЬ!AT4=GRID!$B$3:$U$3),0))*GRID!$H$45,
ROUNDUP(INDEX(GRID!$B$18:$U$29,MATCH(G$7,GRID!$A$18:$A$29,0),MATCH(1,($U$2=GRID!$B$1:$U$1)*(КАЛЕНДАРЬ!AT4=GRID!$B$3:$U$3),0))*GRID!$H$45*(1-GRID!$H$46),0))</f>
        <v>39600</v>
      </c>
      <c r="I467" s="5">
        <f t="array" ref="I467">IF($I$2="Длительное проживание от 10 ночей ",
INDEX(GRID!$B$4:$U$15,MATCH(I$7,GRID!$A$4:$A$15,0),MATCH(1,($U$2=GRID!$B$1:$U$1)*(КАЛЕНДАРЬ!AT4=GRID!$B$3:$U$3),0))*GRID!$H$45,
ROUNDUP(INDEX(GRID!$B$4:$U$15,MATCH(I$7,GRID!$A$4:$A$15,0),MATCH(1,($U$2=GRID!$B$1:$U$1)*(КАЛЕНДАРЬ!AT4=GRID!$B$3:$U$3),0))*GRID!$H$45*(1-GRID!$H$46),0))</f>
        <v>39060</v>
      </c>
      <c r="J467" s="5">
        <f t="array" ref="J467">IF($I$2="Длительное проживание от 10 ночей ",
INDEX(GRID!$B$18:$U$29,MATCH(I$7,GRID!$A$18:$A$29,0),MATCH(1,($U$2=GRID!$B$1:$U$1)*(КАЛЕНДАРЬ!AT4=GRID!$B$3:$U$3),0))*GRID!$H$45,
ROUNDUP(INDEX(GRID!$B$18:$U$29,MATCH(I$7,GRID!$A$18:$A$29,0),MATCH(1,($U$2=GRID!$B$1:$U$1)*(КАЛЕНДАРЬ!AT4=GRID!$B$3:$U$3),0))*GRID!$H$45*(1-GRID!$H$46),0))</f>
        <v>43560</v>
      </c>
      <c r="K467" s="5" cm="1">
        <f t="array" ref="K467">IF($I$2="Длительное проживание от 10 ночей ",
INDEX(GRID!$B$4:$U$15,MATCH(K$7,GRID!$A$4:$A$15,0),MATCH(1,($U$2=GRID!$B$1:$U$1)*(КАЛЕНДАРЬ!AT4=GRID!$B$3:$U$3),0))*GRID!$H$45,
ROUNDUP(INDEX(GRID!$B$4:$U$15,MATCH(K$7,GRID!$A$4:$A$15,0),MATCH(1,($U$2=GRID!$B$1:$U$1)*(КАЛЕНДАРЬ!AT4=GRID!$B$3:$U$3),0))*GRID!$H$45*(1-GRID!$H$46),0))</f>
        <v>44100</v>
      </c>
      <c r="L467" s="5" cm="1">
        <f t="array" ref="L467">IF($I$2="Длительное проживание от 10 ночей ",
INDEX(GRID!$B$18:$U$29,MATCH(K$7,GRID!$A$18:$A$29,0),MATCH(1,($U$2=GRID!$B$1:$U$1)*(КАЛЕНДАРЬ!AT4=GRID!$B$3:$U$3),0))*GRID!$H$45,
ROUNDUP(INDEX(GRID!$B$18:$U$29,MATCH(K$7,GRID!$A$18:$A$29,0),MATCH(1,($U$2=GRID!$B$1:$U$1)*(КАЛЕНДАРЬ!AT4=GRID!$B$3:$U$3),0))*GRID!$H$45*(1-GRID!$H$46),0))</f>
        <v>48600</v>
      </c>
      <c r="M467" s="5">
        <f t="array" ref="M467">IF($I$2="Длительное проживание от 10 ночей ",
INDEX(GRID!$B$4:$U$15,MATCH(M$7,GRID!$A$4:$A$15,0),MATCH(1,($U$2=GRID!$B$1:$U$1)*(КАЛЕНДАРЬ!AT4=GRID!$B$3:$U$3),0))*GRID!$H$45,
ROUNDUP(INDEX(GRID!$B$4:$U$15,MATCH(M$7,GRID!$A$4:$A$15,0),MATCH(1,($U$2=GRID!$B$1:$U$1)*(КАЛЕНДАРЬ!AT4=GRID!$B$3:$U$3),0))*GRID!$H$45*(1-GRID!$H$46),0))</f>
        <v>62550</v>
      </c>
      <c r="N467" s="5">
        <f t="array" ref="N467">IF($I$2="Длительное проживание от 10 ночей ",
INDEX(GRID!$B$18:$U$29,MATCH(M$7,GRID!$A$18:$A$29,0),MATCH(1,($U$2=GRID!$B$1:$U$1)*(КАЛЕНДАРЬ!AT4=GRID!$B$3:$U$3),0))*GRID!$H$45,
ROUNDUP(INDEX(GRID!$B$18:$U$29,MATCH(M$7,GRID!$A$18:$A$29,0),MATCH(1,($U$2=GRID!$B$1:$U$1)*(КАЛЕНДАРЬ!AT4=GRID!$B$3:$U$3),0))*GRID!$H$45*(1-GRID!$H$46),0))</f>
        <v>67050</v>
      </c>
      <c r="O467" s="5" cm="1">
        <f t="array" ref="O467">IF($I$2="Длительное проживание от 10 ночей ",
INDEX(GRID!$B$4:$U$15,MATCH(O$7,GRID!$A$4:$A$15,0),MATCH(1,($U$2=GRID!$B$1:$U$1)*(КАЛЕНДАРЬ!AT4=GRID!$B$3:$U$3),0))*GRID!$H$45,
ROUNDUP(INDEX(GRID!$B$4:$U$15,MATCH(O$7,GRID!$A$4:$A$15,0),MATCH(1,($U$2=GRID!$B$1:$U$1)*(КАЛЕНДАРЬ!AT4=GRID!$B$3:$U$3),0))*GRID!$H$45*(1-GRID!$H$46),0))</f>
        <v>92880</v>
      </c>
      <c r="P467" s="5">
        <f t="array" ref="P467">IF($I$2="Длительное проживание от 10 ночей ",
INDEX(GRID!$B$4:$U$15,MATCH(P$7,GRID!$A$4:$A$15,0),MATCH(1,($U$2=GRID!$B$1:$U$1)*(КАЛЕНДАРЬ!AT4=GRID!$B$3:$U$3),0))*GRID!$H$45,
ROUNDUP(INDEX(GRID!$B$4:$U$15,MATCH(P$7,GRID!$A$4:$A$15,0),MATCH(1,($U$2=GRID!$B$1:$U$1)*(КАЛЕНДАРЬ!AT4=GRID!$B$3:$U$3),0))*GRID!$H$45*(1-GRID!$H$46),0))</f>
        <v>130860</v>
      </c>
      <c r="Q467" s="5">
        <f t="array" ref="Q467">IF($I$2="Длительное проживание от 10 ночей ",
INDEX(GRID!$B$4:$U$15,MATCH(Q$7,GRID!$A$4:$A$15,0),MATCH(1,($U$2=GRID!$B$1:$U$1)*(КАЛЕНДАРЬ!AT4=GRID!$B$3:$U$3),0))*GRID!$H$45,
ROUNDUP(INDEX(GRID!$B$4:$U$15,MATCH(Q$7,GRID!$A$4:$A$15,0),MATCH(1,($U$2=GRID!$B$1:$U$1)*(КАЛЕНДАРЬ!AT4=GRID!$B$3:$U$3),0))*GRID!$H$45*(1-GRID!$H$46),0))</f>
        <v>153810</v>
      </c>
      <c r="R467" s="50" t="s">
        <v>105</v>
      </c>
      <c r="S467" s="50" t="s">
        <v>105</v>
      </c>
      <c r="T467" s="50" t="s">
        <v>105</v>
      </c>
    </row>
    <row r="468" spans="1:20">
      <c r="A468" s="56" t="s">
        <v>12</v>
      </c>
      <c r="B468" s="57">
        <v>2</v>
      </c>
      <c r="C468" s="5">
        <f t="array" ref="C468">IF($I$2="Длительное проживание от 10 ночей ",
INDEX(GRID!$B$4:$U$15,MATCH(C$7,GRID!$A$4:$A$15,0),MATCH(1,($U$2=GRID!$B$1:$U$1)*(КАЛЕНДАРЬ!AT5=GRID!$B$3:$U$3),0))*GRID!$H$45,
ROUNDUP(INDEX(GRID!$B$4:$U$15,MATCH(C$7,GRID!$A$4:$A$15,0),MATCH(1,($U$2=GRID!$B$1:$U$1)*(КАЛЕНДАРЬ!AT5=GRID!$B$3:$U$3),0))*GRID!$H$45*(1-GRID!$H$46),0))</f>
        <v>24750.000000000004</v>
      </c>
      <c r="D468" s="5">
        <f t="array" ref="D468">IF($I$2="Длительное проживание от 10 ночей ",
INDEX(GRID!$B$18:$U$29,MATCH(C$7,GRID!$A$18:$A$29,0),MATCH(1,($U$2=GRID!$B$1:$U$1)*(КАЛЕНДАРЬ!AT5=GRID!$B$3:$U$3),0))*GRID!$H$45,
ROUNDUP(INDEX(GRID!$B$18:$U$29,MATCH(C$7,GRID!$A$18:$A$29,0),MATCH(1,($U$2=GRID!$B$1:$U$1)*(КАЛЕНДАРЬ!AT5=GRID!$B$3:$U$3),0))*GRID!$H$45*(1-GRID!$H$46),0))</f>
        <v>29250.000000000004</v>
      </c>
      <c r="E468" s="5">
        <f t="array" ref="E468">IF($I$2="Длительное проживание от 10 ночей ",
INDEX(GRID!$B$4:$U$15,MATCH(E$7,GRID!$A$4:$A$15,0),MATCH(1,($U$2=GRID!$B$1:$U$1)*(КАЛЕНДАРЬ!AT5=GRID!$B$3:$U$3),0))*GRID!$H$45,
ROUNDUP(INDEX(GRID!$B$4:$U$15,MATCH(E$7,GRID!$A$4:$A$15,0),MATCH(1,($U$2=GRID!$B$1:$U$1)*(КАЛЕНДАРЬ!AT5=GRID!$B$3:$U$3),0))*GRID!$H$45*(1-GRID!$H$46),0))</f>
        <v>29700</v>
      </c>
      <c r="F468" s="5">
        <f t="array" ref="F468">IF($I$2="Длительное проживание от 10 ночей ",
INDEX(GRID!$B$18:$U$29,MATCH(E$7,GRID!$A$18:$A$29,0),MATCH(1,($U$2=GRID!$B$1:$U$1)*(КАЛЕНДАРЬ!AT5=GRID!$B$3:$U$3),0))*GRID!$H$45,
ROUNDUP(INDEX(GRID!$B$18:$U$29,MATCH(E$7,GRID!$A$18:$A$29,0),MATCH(1,($U$2=GRID!$B$1:$U$1)*(КАЛЕНДАРЬ!AT5=GRID!$B$3:$U$3),0))*GRID!$H$45*(1-GRID!$H$46),0))</f>
        <v>34200</v>
      </c>
      <c r="G468" s="5" cm="1">
        <f t="array" ref="G468">IF($I$2="Длительное проживание от 10 ночей ",
INDEX(GRID!$B$4:$U$15,MATCH(G$7,GRID!$A$4:$A$15,0),MATCH(1,($U$2=GRID!$B$1:$U$1)*(КАЛЕНДАРЬ!AT5=GRID!$B$3:$U$3),0))*GRID!$H$45,
ROUNDUP(INDEX(GRID!$B$4:$U$15,MATCH(G$7,GRID!$A$4:$A$15,0),MATCH(1,($U$2=GRID!$B$1:$U$1)*(КАЛЕНДАРЬ!AT5=GRID!$B$3:$U$3),0))*GRID!$H$45*(1-GRID!$H$46),0))</f>
        <v>35100</v>
      </c>
      <c r="H468" s="5" cm="1">
        <f t="array" ref="H468">IF($I$2="Длительное проживание от 10 ночей ",
INDEX(GRID!$B$18:$U$29,MATCH(G$7,GRID!$A$18:$A$29,0),MATCH(1,($U$2=GRID!$B$1:$U$1)*(КАЛЕНДАРЬ!AT5=GRID!$B$3:$U$3),0))*GRID!$H$45,
ROUNDUP(INDEX(GRID!$B$18:$U$29,MATCH(G$7,GRID!$A$18:$A$29,0),MATCH(1,($U$2=GRID!$B$1:$U$1)*(КАЛЕНДАРЬ!AT5=GRID!$B$3:$U$3),0))*GRID!$H$45*(1-GRID!$H$46),0))</f>
        <v>39600</v>
      </c>
      <c r="I468" s="5">
        <f t="array" ref="I468">IF($I$2="Длительное проживание от 10 ночей ",
INDEX(GRID!$B$4:$U$15,MATCH(I$7,GRID!$A$4:$A$15,0),MATCH(1,($U$2=GRID!$B$1:$U$1)*(КАЛЕНДАРЬ!AT5=GRID!$B$3:$U$3),0))*GRID!$H$45,
ROUNDUP(INDEX(GRID!$B$4:$U$15,MATCH(I$7,GRID!$A$4:$A$15,0),MATCH(1,($U$2=GRID!$B$1:$U$1)*(КАЛЕНДАРЬ!AT5=GRID!$B$3:$U$3),0))*GRID!$H$45*(1-GRID!$H$46),0))</f>
        <v>39060</v>
      </c>
      <c r="J468" s="5">
        <f t="array" ref="J468">IF($I$2="Длительное проживание от 10 ночей ",
INDEX(GRID!$B$18:$U$29,MATCH(I$7,GRID!$A$18:$A$29,0),MATCH(1,($U$2=GRID!$B$1:$U$1)*(КАЛЕНДАРЬ!AT5=GRID!$B$3:$U$3),0))*GRID!$H$45,
ROUNDUP(INDEX(GRID!$B$18:$U$29,MATCH(I$7,GRID!$A$18:$A$29,0),MATCH(1,($U$2=GRID!$B$1:$U$1)*(КАЛЕНДАРЬ!AT5=GRID!$B$3:$U$3),0))*GRID!$H$45*(1-GRID!$H$46),0))</f>
        <v>43560</v>
      </c>
      <c r="K468" s="5" cm="1">
        <f t="array" ref="K468">IF($I$2="Длительное проживание от 10 ночей ",
INDEX(GRID!$B$4:$U$15,MATCH(K$7,GRID!$A$4:$A$15,0),MATCH(1,($U$2=GRID!$B$1:$U$1)*(КАЛЕНДАРЬ!AT5=GRID!$B$3:$U$3),0))*GRID!$H$45,
ROUNDUP(INDEX(GRID!$B$4:$U$15,MATCH(K$7,GRID!$A$4:$A$15,0),MATCH(1,($U$2=GRID!$B$1:$U$1)*(КАЛЕНДАРЬ!AT5=GRID!$B$3:$U$3),0))*GRID!$H$45*(1-GRID!$H$46),0))</f>
        <v>44100</v>
      </c>
      <c r="L468" s="5" cm="1">
        <f t="array" ref="L468">IF($I$2="Длительное проживание от 10 ночей ",
INDEX(GRID!$B$18:$U$29,MATCH(K$7,GRID!$A$18:$A$29,0),MATCH(1,($U$2=GRID!$B$1:$U$1)*(КАЛЕНДАРЬ!AT5=GRID!$B$3:$U$3),0))*GRID!$H$45,
ROUNDUP(INDEX(GRID!$B$18:$U$29,MATCH(K$7,GRID!$A$18:$A$29,0),MATCH(1,($U$2=GRID!$B$1:$U$1)*(КАЛЕНДАРЬ!AT5=GRID!$B$3:$U$3),0))*GRID!$H$45*(1-GRID!$H$46),0))</f>
        <v>48600</v>
      </c>
      <c r="M468" s="5">
        <f t="array" ref="M468">IF($I$2="Длительное проживание от 10 ночей ",
INDEX(GRID!$B$4:$U$15,MATCH(M$7,GRID!$A$4:$A$15,0),MATCH(1,($U$2=GRID!$B$1:$U$1)*(КАЛЕНДАРЬ!AT5=GRID!$B$3:$U$3),0))*GRID!$H$45,
ROUNDUP(INDEX(GRID!$B$4:$U$15,MATCH(M$7,GRID!$A$4:$A$15,0),MATCH(1,($U$2=GRID!$B$1:$U$1)*(КАЛЕНДАРЬ!AT5=GRID!$B$3:$U$3),0))*GRID!$H$45*(1-GRID!$H$46),0))</f>
        <v>62550</v>
      </c>
      <c r="N468" s="5">
        <f t="array" ref="N468">IF($I$2="Длительное проживание от 10 ночей ",
INDEX(GRID!$B$18:$U$29,MATCH(M$7,GRID!$A$18:$A$29,0),MATCH(1,($U$2=GRID!$B$1:$U$1)*(КАЛЕНДАРЬ!AT5=GRID!$B$3:$U$3),0))*GRID!$H$45,
ROUNDUP(INDEX(GRID!$B$18:$U$29,MATCH(M$7,GRID!$A$18:$A$29,0),MATCH(1,($U$2=GRID!$B$1:$U$1)*(КАЛЕНДАРЬ!AT5=GRID!$B$3:$U$3),0))*GRID!$H$45*(1-GRID!$H$46),0))</f>
        <v>67050</v>
      </c>
      <c r="O468" s="5" cm="1">
        <f t="array" ref="O468">IF($I$2="Длительное проживание от 10 ночей ",
INDEX(GRID!$B$4:$U$15,MATCH(O$7,GRID!$A$4:$A$15,0),MATCH(1,($U$2=GRID!$B$1:$U$1)*(КАЛЕНДАРЬ!AT5=GRID!$B$3:$U$3),0))*GRID!$H$45,
ROUNDUP(INDEX(GRID!$B$4:$U$15,MATCH(O$7,GRID!$A$4:$A$15,0),MATCH(1,($U$2=GRID!$B$1:$U$1)*(КАЛЕНДАРЬ!AT5=GRID!$B$3:$U$3),0))*GRID!$H$45*(1-GRID!$H$46),0))</f>
        <v>92880</v>
      </c>
      <c r="P468" s="5">
        <f t="array" ref="P468">IF($I$2="Длительное проживание от 10 ночей ",
INDEX(GRID!$B$4:$U$15,MATCH(P$7,GRID!$A$4:$A$15,0),MATCH(1,($U$2=GRID!$B$1:$U$1)*(КАЛЕНДАРЬ!AT5=GRID!$B$3:$U$3),0))*GRID!$H$45,
ROUNDUP(INDEX(GRID!$B$4:$U$15,MATCH(P$7,GRID!$A$4:$A$15,0),MATCH(1,($U$2=GRID!$B$1:$U$1)*(КАЛЕНДАРЬ!AT5=GRID!$B$3:$U$3),0))*GRID!$H$45*(1-GRID!$H$46),0))</f>
        <v>130860</v>
      </c>
      <c r="Q468" s="5">
        <f t="array" ref="Q468">IF($I$2="Длительное проживание от 10 ночей ",
INDEX(GRID!$B$4:$U$15,MATCH(Q$7,GRID!$A$4:$A$15,0),MATCH(1,($U$2=GRID!$B$1:$U$1)*(КАЛЕНДАРЬ!AT5=GRID!$B$3:$U$3),0))*GRID!$H$45,
ROUNDUP(INDEX(GRID!$B$4:$U$15,MATCH(Q$7,GRID!$A$4:$A$15,0),MATCH(1,($U$2=GRID!$B$1:$U$1)*(КАЛЕНДАРЬ!AT5=GRID!$B$3:$U$3),0))*GRID!$H$45*(1-GRID!$H$46),0))</f>
        <v>153810</v>
      </c>
      <c r="R468" s="50" t="s">
        <v>105</v>
      </c>
      <c r="S468" s="50" t="s">
        <v>105</v>
      </c>
      <c r="T468" s="50" t="s">
        <v>105</v>
      </c>
    </row>
    <row r="469" spans="1:20">
      <c r="A469" s="56" t="s">
        <v>13</v>
      </c>
      <c r="B469" s="57">
        <v>3</v>
      </c>
      <c r="C469" s="5">
        <f t="array" ref="C469">IF($I$2="Длительное проживание от 10 ночей ",
INDEX(GRID!$B$4:$U$15,MATCH(C$7,GRID!$A$4:$A$15,0),MATCH(1,($U$2=GRID!$B$1:$U$1)*(КАЛЕНДАРЬ!AT6=GRID!$B$3:$U$3),0))*GRID!$H$45,
ROUNDUP(INDEX(GRID!$B$4:$U$15,MATCH(C$7,GRID!$A$4:$A$15,0),MATCH(1,($U$2=GRID!$B$1:$U$1)*(КАЛЕНДАРЬ!AT6=GRID!$B$3:$U$3),0))*GRID!$H$45*(1-GRID!$H$46),0))</f>
        <v>24750.000000000004</v>
      </c>
      <c r="D469" s="5">
        <f t="array" ref="D469">IF($I$2="Длительное проживание от 10 ночей ",
INDEX(GRID!$B$18:$U$29,MATCH(C$7,GRID!$A$18:$A$29,0),MATCH(1,($U$2=GRID!$B$1:$U$1)*(КАЛЕНДАРЬ!AT6=GRID!$B$3:$U$3),0))*GRID!$H$45,
ROUNDUP(INDEX(GRID!$B$18:$U$29,MATCH(C$7,GRID!$A$18:$A$29,0),MATCH(1,($U$2=GRID!$B$1:$U$1)*(КАЛЕНДАРЬ!AT6=GRID!$B$3:$U$3),0))*GRID!$H$45*(1-GRID!$H$46),0))</f>
        <v>29250.000000000004</v>
      </c>
      <c r="E469" s="5">
        <f t="array" ref="E469">IF($I$2="Длительное проживание от 10 ночей ",
INDEX(GRID!$B$4:$U$15,MATCH(E$7,GRID!$A$4:$A$15,0),MATCH(1,($U$2=GRID!$B$1:$U$1)*(КАЛЕНДАРЬ!AT6=GRID!$B$3:$U$3),0))*GRID!$H$45,
ROUNDUP(INDEX(GRID!$B$4:$U$15,MATCH(E$7,GRID!$A$4:$A$15,0),MATCH(1,($U$2=GRID!$B$1:$U$1)*(КАЛЕНДАРЬ!AT6=GRID!$B$3:$U$3),0))*GRID!$H$45*(1-GRID!$H$46),0))</f>
        <v>29700</v>
      </c>
      <c r="F469" s="5">
        <f t="array" ref="F469">IF($I$2="Длительное проживание от 10 ночей ",
INDEX(GRID!$B$18:$U$29,MATCH(E$7,GRID!$A$18:$A$29,0),MATCH(1,($U$2=GRID!$B$1:$U$1)*(КАЛЕНДАРЬ!AT6=GRID!$B$3:$U$3),0))*GRID!$H$45,
ROUNDUP(INDEX(GRID!$B$18:$U$29,MATCH(E$7,GRID!$A$18:$A$29,0),MATCH(1,($U$2=GRID!$B$1:$U$1)*(КАЛЕНДАРЬ!AT6=GRID!$B$3:$U$3),0))*GRID!$H$45*(1-GRID!$H$46),0))</f>
        <v>34200</v>
      </c>
      <c r="G469" s="5" cm="1">
        <f t="array" ref="G469">IF($I$2="Длительное проживание от 10 ночей ",
INDEX(GRID!$B$4:$U$15,MATCH(G$7,GRID!$A$4:$A$15,0),MATCH(1,($U$2=GRID!$B$1:$U$1)*(КАЛЕНДАРЬ!AT6=GRID!$B$3:$U$3),0))*GRID!$H$45,
ROUNDUP(INDEX(GRID!$B$4:$U$15,MATCH(G$7,GRID!$A$4:$A$15,0),MATCH(1,($U$2=GRID!$B$1:$U$1)*(КАЛЕНДАРЬ!AT6=GRID!$B$3:$U$3),0))*GRID!$H$45*(1-GRID!$H$46),0))</f>
        <v>35100</v>
      </c>
      <c r="H469" s="5" cm="1">
        <f t="array" ref="H469">IF($I$2="Длительное проживание от 10 ночей ",
INDEX(GRID!$B$18:$U$29,MATCH(G$7,GRID!$A$18:$A$29,0),MATCH(1,($U$2=GRID!$B$1:$U$1)*(КАЛЕНДАРЬ!AT6=GRID!$B$3:$U$3),0))*GRID!$H$45,
ROUNDUP(INDEX(GRID!$B$18:$U$29,MATCH(G$7,GRID!$A$18:$A$29,0),MATCH(1,($U$2=GRID!$B$1:$U$1)*(КАЛЕНДАРЬ!AT6=GRID!$B$3:$U$3),0))*GRID!$H$45*(1-GRID!$H$46),0))</f>
        <v>39600</v>
      </c>
      <c r="I469" s="5">
        <f t="array" ref="I469">IF($I$2="Длительное проживание от 10 ночей ",
INDEX(GRID!$B$4:$U$15,MATCH(I$7,GRID!$A$4:$A$15,0),MATCH(1,($U$2=GRID!$B$1:$U$1)*(КАЛЕНДАРЬ!AT6=GRID!$B$3:$U$3),0))*GRID!$H$45,
ROUNDUP(INDEX(GRID!$B$4:$U$15,MATCH(I$7,GRID!$A$4:$A$15,0),MATCH(1,($U$2=GRID!$B$1:$U$1)*(КАЛЕНДАРЬ!AT6=GRID!$B$3:$U$3),0))*GRID!$H$45*(1-GRID!$H$46),0))</f>
        <v>39060</v>
      </c>
      <c r="J469" s="5">
        <f t="array" ref="J469">IF($I$2="Длительное проживание от 10 ночей ",
INDEX(GRID!$B$18:$U$29,MATCH(I$7,GRID!$A$18:$A$29,0),MATCH(1,($U$2=GRID!$B$1:$U$1)*(КАЛЕНДАРЬ!AT6=GRID!$B$3:$U$3),0))*GRID!$H$45,
ROUNDUP(INDEX(GRID!$B$18:$U$29,MATCH(I$7,GRID!$A$18:$A$29,0),MATCH(1,($U$2=GRID!$B$1:$U$1)*(КАЛЕНДАРЬ!AT6=GRID!$B$3:$U$3),0))*GRID!$H$45*(1-GRID!$H$46),0))</f>
        <v>43560</v>
      </c>
      <c r="K469" s="5" cm="1">
        <f t="array" ref="K469">IF($I$2="Длительное проживание от 10 ночей ",
INDEX(GRID!$B$4:$U$15,MATCH(K$7,GRID!$A$4:$A$15,0),MATCH(1,($U$2=GRID!$B$1:$U$1)*(КАЛЕНДАРЬ!AT6=GRID!$B$3:$U$3),0))*GRID!$H$45,
ROUNDUP(INDEX(GRID!$B$4:$U$15,MATCH(K$7,GRID!$A$4:$A$15,0),MATCH(1,($U$2=GRID!$B$1:$U$1)*(КАЛЕНДАРЬ!AT6=GRID!$B$3:$U$3),0))*GRID!$H$45*(1-GRID!$H$46),0))</f>
        <v>44100</v>
      </c>
      <c r="L469" s="5" cm="1">
        <f t="array" ref="L469">IF($I$2="Длительное проживание от 10 ночей ",
INDEX(GRID!$B$18:$U$29,MATCH(K$7,GRID!$A$18:$A$29,0),MATCH(1,($U$2=GRID!$B$1:$U$1)*(КАЛЕНДАРЬ!AT6=GRID!$B$3:$U$3),0))*GRID!$H$45,
ROUNDUP(INDEX(GRID!$B$18:$U$29,MATCH(K$7,GRID!$A$18:$A$29,0),MATCH(1,($U$2=GRID!$B$1:$U$1)*(КАЛЕНДАРЬ!AT6=GRID!$B$3:$U$3),0))*GRID!$H$45*(1-GRID!$H$46),0))</f>
        <v>48600</v>
      </c>
      <c r="M469" s="5">
        <f t="array" ref="M469">IF($I$2="Длительное проживание от 10 ночей ",
INDEX(GRID!$B$4:$U$15,MATCH(M$7,GRID!$A$4:$A$15,0),MATCH(1,($U$2=GRID!$B$1:$U$1)*(КАЛЕНДАРЬ!AT6=GRID!$B$3:$U$3),0))*GRID!$H$45,
ROUNDUP(INDEX(GRID!$B$4:$U$15,MATCH(M$7,GRID!$A$4:$A$15,0),MATCH(1,($U$2=GRID!$B$1:$U$1)*(КАЛЕНДАРЬ!AT6=GRID!$B$3:$U$3),0))*GRID!$H$45*(1-GRID!$H$46),0))</f>
        <v>62550</v>
      </c>
      <c r="N469" s="5">
        <f t="array" ref="N469">IF($I$2="Длительное проживание от 10 ночей ",
INDEX(GRID!$B$18:$U$29,MATCH(M$7,GRID!$A$18:$A$29,0),MATCH(1,($U$2=GRID!$B$1:$U$1)*(КАЛЕНДАРЬ!AT6=GRID!$B$3:$U$3),0))*GRID!$H$45,
ROUNDUP(INDEX(GRID!$B$18:$U$29,MATCH(M$7,GRID!$A$18:$A$29,0),MATCH(1,($U$2=GRID!$B$1:$U$1)*(КАЛЕНДАРЬ!AT6=GRID!$B$3:$U$3),0))*GRID!$H$45*(1-GRID!$H$46),0))</f>
        <v>67050</v>
      </c>
      <c r="O469" s="5" cm="1">
        <f t="array" ref="O469">IF($I$2="Длительное проживание от 10 ночей ",
INDEX(GRID!$B$4:$U$15,MATCH(O$7,GRID!$A$4:$A$15,0),MATCH(1,($U$2=GRID!$B$1:$U$1)*(КАЛЕНДАРЬ!AT6=GRID!$B$3:$U$3),0))*GRID!$H$45,
ROUNDUP(INDEX(GRID!$B$4:$U$15,MATCH(O$7,GRID!$A$4:$A$15,0),MATCH(1,($U$2=GRID!$B$1:$U$1)*(КАЛЕНДАРЬ!AT6=GRID!$B$3:$U$3),0))*GRID!$H$45*(1-GRID!$H$46),0))</f>
        <v>92880</v>
      </c>
      <c r="P469" s="5">
        <f t="array" ref="P469">IF($I$2="Длительное проживание от 10 ночей ",
INDEX(GRID!$B$4:$U$15,MATCH(P$7,GRID!$A$4:$A$15,0),MATCH(1,($U$2=GRID!$B$1:$U$1)*(КАЛЕНДАРЬ!AT6=GRID!$B$3:$U$3),0))*GRID!$H$45,
ROUNDUP(INDEX(GRID!$B$4:$U$15,MATCH(P$7,GRID!$A$4:$A$15,0),MATCH(1,($U$2=GRID!$B$1:$U$1)*(КАЛЕНДАРЬ!AT6=GRID!$B$3:$U$3),0))*GRID!$H$45*(1-GRID!$H$46),0))</f>
        <v>130860</v>
      </c>
      <c r="Q469" s="5">
        <f t="array" ref="Q469">IF($I$2="Длительное проживание от 10 ночей ",
INDEX(GRID!$B$4:$U$15,MATCH(Q$7,GRID!$A$4:$A$15,0),MATCH(1,($U$2=GRID!$B$1:$U$1)*(КАЛЕНДАРЬ!AT6=GRID!$B$3:$U$3),0))*GRID!$H$45,
ROUNDUP(INDEX(GRID!$B$4:$U$15,MATCH(Q$7,GRID!$A$4:$A$15,0),MATCH(1,($U$2=GRID!$B$1:$U$1)*(КАЛЕНДАРЬ!AT6=GRID!$B$3:$U$3),0))*GRID!$H$45*(1-GRID!$H$46),0))</f>
        <v>153810</v>
      </c>
      <c r="R469" s="50" t="s">
        <v>105</v>
      </c>
      <c r="S469" s="50" t="s">
        <v>105</v>
      </c>
      <c r="T469" s="50" t="s">
        <v>105</v>
      </c>
    </row>
    <row r="470" spans="1:20">
      <c r="A470" s="56" t="s">
        <v>14</v>
      </c>
      <c r="B470" s="57">
        <v>4</v>
      </c>
      <c r="C470" s="5">
        <f t="array" ref="C470">IF($I$2="Длительное проживание от 10 ночей ",
INDEX(GRID!$B$4:$U$15,MATCH(C$7,GRID!$A$4:$A$15,0),MATCH(1,($U$2=GRID!$B$1:$U$1)*(КАЛЕНДАРЬ!AT7=GRID!$B$3:$U$3),0))*GRID!$H$45,
ROUNDUP(INDEX(GRID!$B$4:$U$15,MATCH(C$7,GRID!$A$4:$A$15,0),MATCH(1,($U$2=GRID!$B$1:$U$1)*(КАЛЕНДАРЬ!AT7=GRID!$B$3:$U$3),0))*GRID!$H$45*(1-GRID!$H$46),0))</f>
        <v>24750.000000000004</v>
      </c>
      <c r="D470" s="5">
        <f t="array" ref="D470">IF($I$2="Длительное проживание от 10 ночей ",
INDEX(GRID!$B$18:$U$29,MATCH(C$7,GRID!$A$18:$A$29,0),MATCH(1,($U$2=GRID!$B$1:$U$1)*(КАЛЕНДАРЬ!AT7=GRID!$B$3:$U$3),0))*GRID!$H$45,
ROUNDUP(INDEX(GRID!$B$18:$U$29,MATCH(C$7,GRID!$A$18:$A$29,0),MATCH(1,($U$2=GRID!$B$1:$U$1)*(КАЛЕНДАРЬ!AT7=GRID!$B$3:$U$3),0))*GRID!$H$45*(1-GRID!$H$46),0))</f>
        <v>29250.000000000004</v>
      </c>
      <c r="E470" s="5">
        <f t="array" ref="E470">IF($I$2="Длительное проживание от 10 ночей ",
INDEX(GRID!$B$4:$U$15,MATCH(E$7,GRID!$A$4:$A$15,0),MATCH(1,($U$2=GRID!$B$1:$U$1)*(КАЛЕНДАРЬ!AT7=GRID!$B$3:$U$3),0))*GRID!$H$45,
ROUNDUP(INDEX(GRID!$B$4:$U$15,MATCH(E$7,GRID!$A$4:$A$15,0),MATCH(1,($U$2=GRID!$B$1:$U$1)*(КАЛЕНДАРЬ!AT7=GRID!$B$3:$U$3),0))*GRID!$H$45*(1-GRID!$H$46),0))</f>
        <v>29700</v>
      </c>
      <c r="F470" s="5">
        <f t="array" ref="F470">IF($I$2="Длительное проживание от 10 ночей ",
INDEX(GRID!$B$18:$U$29,MATCH(E$7,GRID!$A$18:$A$29,0),MATCH(1,($U$2=GRID!$B$1:$U$1)*(КАЛЕНДАРЬ!AT7=GRID!$B$3:$U$3),0))*GRID!$H$45,
ROUNDUP(INDEX(GRID!$B$18:$U$29,MATCH(E$7,GRID!$A$18:$A$29,0),MATCH(1,($U$2=GRID!$B$1:$U$1)*(КАЛЕНДАРЬ!AT7=GRID!$B$3:$U$3),0))*GRID!$H$45*(1-GRID!$H$46),0))</f>
        <v>34200</v>
      </c>
      <c r="G470" s="5" cm="1">
        <f t="array" ref="G470">IF($I$2="Длительное проживание от 10 ночей ",
INDEX(GRID!$B$4:$U$15,MATCH(G$7,GRID!$A$4:$A$15,0),MATCH(1,($U$2=GRID!$B$1:$U$1)*(КАЛЕНДАРЬ!AT7=GRID!$B$3:$U$3),0))*GRID!$H$45,
ROUNDUP(INDEX(GRID!$B$4:$U$15,MATCH(G$7,GRID!$A$4:$A$15,0),MATCH(1,($U$2=GRID!$B$1:$U$1)*(КАЛЕНДАРЬ!AT7=GRID!$B$3:$U$3),0))*GRID!$H$45*(1-GRID!$H$46),0))</f>
        <v>35100</v>
      </c>
      <c r="H470" s="5" cm="1">
        <f t="array" ref="H470">IF($I$2="Длительное проживание от 10 ночей ",
INDEX(GRID!$B$18:$U$29,MATCH(G$7,GRID!$A$18:$A$29,0),MATCH(1,($U$2=GRID!$B$1:$U$1)*(КАЛЕНДАРЬ!AT7=GRID!$B$3:$U$3),0))*GRID!$H$45,
ROUNDUP(INDEX(GRID!$B$18:$U$29,MATCH(G$7,GRID!$A$18:$A$29,0),MATCH(1,($U$2=GRID!$B$1:$U$1)*(КАЛЕНДАРЬ!AT7=GRID!$B$3:$U$3),0))*GRID!$H$45*(1-GRID!$H$46),0))</f>
        <v>39600</v>
      </c>
      <c r="I470" s="5">
        <f t="array" ref="I470">IF($I$2="Длительное проживание от 10 ночей ",
INDEX(GRID!$B$4:$U$15,MATCH(I$7,GRID!$A$4:$A$15,0),MATCH(1,($U$2=GRID!$B$1:$U$1)*(КАЛЕНДАРЬ!AT7=GRID!$B$3:$U$3),0))*GRID!$H$45,
ROUNDUP(INDEX(GRID!$B$4:$U$15,MATCH(I$7,GRID!$A$4:$A$15,0),MATCH(1,($U$2=GRID!$B$1:$U$1)*(КАЛЕНДАРЬ!AT7=GRID!$B$3:$U$3),0))*GRID!$H$45*(1-GRID!$H$46),0))</f>
        <v>39060</v>
      </c>
      <c r="J470" s="5">
        <f t="array" ref="J470">IF($I$2="Длительное проживание от 10 ночей ",
INDEX(GRID!$B$18:$U$29,MATCH(I$7,GRID!$A$18:$A$29,0),MATCH(1,($U$2=GRID!$B$1:$U$1)*(КАЛЕНДАРЬ!AT7=GRID!$B$3:$U$3),0))*GRID!$H$45,
ROUNDUP(INDEX(GRID!$B$18:$U$29,MATCH(I$7,GRID!$A$18:$A$29,0),MATCH(1,($U$2=GRID!$B$1:$U$1)*(КАЛЕНДАРЬ!AT7=GRID!$B$3:$U$3),0))*GRID!$H$45*(1-GRID!$H$46),0))</f>
        <v>43560</v>
      </c>
      <c r="K470" s="5" cm="1">
        <f t="array" ref="K470">IF($I$2="Длительное проживание от 10 ночей ",
INDEX(GRID!$B$4:$U$15,MATCH(K$7,GRID!$A$4:$A$15,0),MATCH(1,($U$2=GRID!$B$1:$U$1)*(КАЛЕНДАРЬ!AT7=GRID!$B$3:$U$3),0))*GRID!$H$45,
ROUNDUP(INDEX(GRID!$B$4:$U$15,MATCH(K$7,GRID!$A$4:$A$15,0),MATCH(1,($U$2=GRID!$B$1:$U$1)*(КАЛЕНДАРЬ!AT7=GRID!$B$3:$U$3),0))*GRID!$H$45*(1-GRID!$H$46),0))</f>
        <v>44100</v>
      </c>
      <c r="L470" s="5" cm="1">
        <f t="array" ref="L470">IF($I$2="Длительное проживание от 10 ночей ",
INDEX(GRID!$B$18:$U$29,MATCH(K$7,GRID!$A$18:$A$29,0),MATCH(1,($U$2=GRID!$B$1:$U$1)*(КАЛЕНДАРЬ!AT7=GRID!$B$3:$U$3),0))*GRID!$H$45,
ROUNDUP(INDEX(GRID!$B$18:$U$29,MATCH(K$7,GRID!$A$18:$A$29,0),MATCH(1,($U$2=GRID!$B$1:$U$1)*(КАЛЕНДАРЬ!AT7=GRID!$B$3:$U$3),0))*GRID!$H$45*(1-GRID!$H$46),0))</f>
        <v>48600</v>
      </c>
      <c r="M470" s="5">
        <f t="array" ref="M470">IF($I$2="Длительное проживание от 10 ночей ",
INDEX(GRID!$B$4:$U$15,MATCH(M$7,GRID!$A$4:$A$15,0),MATCH(1,($U$2=GRID!$B$1:$U$1)*(КАЛЕНДАРЬ!AT7=GRID!$B$3:$U$3),0))*GRID!$H$45,
ROUNDUP(INDEX(GRID!$B$4:$U$15,MATCH(M$7,GRID!$A$4:$A$15,0),MATCH(1,($U$2=GRID!$B$1:$U$1)*(КАЛЕНДАРЬ!AT7=GRID!$B$3:$U$3),0))*GRID!$H$45*(1-GRID!$H$46),0))</f>
        <v>62550</v>
      </c>
      <c r="N470" s="5">
        <f t="array" ref="N470">IF($I$2="Длительное проживание от 10 ночей ",
INDEX(GRID!$B$18:$U$29,MATCH(M$7,GRID!$A$18:$A$29,0),MATCH(1,($U$2=GRID!$B$1:$U$1)*(КАЛЕНДАРЬ!AT7=GRID!$B$3:$U$3),0))*GRID!$H$45,
ROUNDUP(INDEX(GRID!$B$18:$U$29,MATCH(M$7,GRID!$A$18:$A$29,0),MATCH(1,($U$2=GRID!$B$1:$U$1)*(КАЛЕНДАРЬ!AT7=GRID!$B$3:$U$3),0))*GRID!$H$45*(1-GRID!$H$46),0))</f>
        <v>67050</v>
      </c>
      <c r="O470" s="5" cm="1">
        <f t="array" ref="O470">IF($I$2="Длительное проживание от 10 ночей ",
INDEX(GRID!$B$4:$U$15,MATCH(O$7,GRID!$A$4:$A$15,0),MATCH(1,($U$2=GRID!$B$1:$U$1)*(КАЛЕНДАРЬ!AT7=GRID!$B$3:$U$3),0))*GRID!$H$45,
ROUNDUP(INDEX(GRID!$B$4:$U$15,MATCH(O$7,GRID!$A$4:$A$15,0),MATCH(1,($U$2=GRID!$B$1:$U$1)*(КАЛЕНДАРЬ!AT7=GRID!$B$3:$U$3),0))*GRID!$H$45*(1-GRID!$H$46),0))</f>
        <v>92880</v>
      </c>
      <c r="P470" s="5">
        <f t="array" ref="P470">IF($I$2="Длительное проживание от 10 ночей ",
INDEX(GRID!$B$4:$U$15,MATCH(P$7,GRID!$A$4:$A$15,0),MATCH(1,($U$2=GRID!$B$1:$U$1)*(КАЛЕНДАРЬ!AT7=GRID!$B$3:$U$3),0))*GRID!$H$45,
ROUNDUP(INDEX(GRID!$B$4:$U$15,MATCH(P$7,GRID!$A$4:$A$15,0),MATCH(1,($U$2=GRID!$B$1:$U$1)*(КАЛЕНДАРЬ!AT7=GRID!$B$3:$U$3),0))*GRID!$H$45*(1-GRID!$H$46),0))</f>
        <v>130860</v>
      </c>
      <c r="Q470" s="5">
        <f t="array" ref="Q470">IF($I$2="Длительное проживание от 10 ночей ",
INDEX(GRID!$B$4:$U$15,MATCH(Q$7,GRID!$A$4:$A$15,0),MATCH(1,($U$2=GRID!$B$1:$U$1)*(КАЛЕНДАРЬ!AT7=GRID!$B$3:$U$3),0))*GRID!$H$45,
ROUNDUP(INDEX(GRID!$B$4:$U$15,MATCH(Q$7,GRID!$A$4:$A$15,0),MATCH(1,($U$2=GRID!$B$1:$U$1)*(КАЛЕНДАРЬ!AT7=GRID!$B$3:$U$3),0))*GRID!$H$45*(1-GRID!$H$46),0))</f>
        <v>153810</v>
      </c>
      <c r="R470" s="50" t="s">
        <v>105</v>
      </c>
      <c r="S470" s="50" t="s">
        <v>105</v>
      </c>
      <c r="T470" s="50" t="s">
        <v>105</v>
      </c>
    </row>
    <row r="471" spans="1:20">
      <c r="A471" s="56" t="s">
        <v>15</v>
      </c>
      <c r="B471" s="57">
        <v>5</v>
      </c>
      <c r="C471" s="5">
        <f t="array" ref="C471">IF($I$2="Длительное проживание от 10 ночей ",
INDEX(GRID!$B$4:$U$15,MATCH(C$7,GRID!$A$4:$A$15,0),MATCH(1,($U$2=GRID!$B$1:$U$1)*(КАЛЕНДАРЬ!AT8=GRID!$B$3:$U$3),0))*GRID!$H$45,
ROUNDUP(INDEX(GRID!$B$4:$U$15,MATCH(C$7,GRID!$A$4:$A$15,0),MATCH(1,($U$2=GRID!$B$1:$U$1)*(КАЛЕНДАРЬ!AT8=GRID!$B$3:$U$3),0))*GRID!$H$45*(1-GRID!$H$46),0))</f>
        <v>24750.000000000004</v>
      </c>
      <c r="D471" s="5">
        <f t="array" ref="D471">IF($I$2="Длительное проживание от 10 ночей ",
INDEX(GRID!$B$18:$U$29,MATCH(C$7,GRID!$A$18:$A$29,0),MATCH(1,($U$2=GRID!$B$1:$U$1)*(КАЛЕНДАРЬ!AT8=GRID!$B$3:$U$3),0))*GRID!$H$45,
ROUNDUP(INDEX(GRID!$B$18:$U$29,MATCH(C$7,GRID!$A$18:$A$29,0),MATCH(1,($U$2=GRID!$B$1:$U$1)*(КАЛЕНДАРЬ!AT8=GRID!$B$3:$U$3),0))*GRID!$H$45*(1-GRID!$H$46),0))</f>
        <v>29250.000000000004</v>
      </c>
      <c r="E471" s="5">
        <f t="array" ref="E471">IF($I$2="Длительное проживание от 10 ночей ",
INDEX(GRID!$B$4:$U$15,MATCH(E$7,GRID!$A$4:$A$15,0),MATCH(1,($U$2=GRID!$B$1:$U$1)*(КАЛЕНДАРЬ!AT8=GRID!$B$3:$U$3),0))*GRID!$H$45,
ROUNDUP(INDEX(GRID!$B$4:$U$15,MATCH(E$7,GRID!$A$4:$A$15,0),MATCH(1,($U$2=GRID!$B$1:$U$1)*(КАЛЕНДАРЬ!AT8=GRID!$B$3:$U$3),0))*GRID!$H$45*(1-GRID!$H$46),0))</f>
        <v>29700</v>
      </c>
      <c r="F471" s="5">
        <f t="array" ref="F471">IF($I$2="Длительное проживание от 10 ночей ",
INDEX(GRID!$B$18:$U$29,MATCH(E$7,GRID!$A$18:$A$29,0),MATCH(1,($U$2=GRID!$B$1:$U$1)*(КАЛЕНДАРЬ!AT8=GRID!$B$3:$U$3),0))*GRID!$H$45,
ROUNDUP(INDEX(GRID!$B$18:$U$29,MATCH(E$7,GRID!$A$18:$A$29,0),MATCH(1,($U$2=GRID!$B$1:$U$1)*(КАЛЕНДАРЬ!AT8=GRID!$B$3:$U$3),0))*GRID!$H$45*(1-GRID!$H$46),0))</f>
        <v>34200</v>
      </c>
      <c r="G471" s="5" cm="1">
        <f t="array" ref="G471">IF($I$2="Длительное проживание от 10 ночей ",
INDEX(GRID!$B$4:$U$15,MATCH(G$7,GRID!$A$4:$A$15,0),MATCH(1,($U$2=GRID!$B$1:$U$1)*(КАЛЕНДАРЬ!AT8=GRID!$B$3:$U$3),0))*GRID!$H$45,
ROUNDUP(INDEX(GRID!$B$4:$U$15,MATCH(G$7,GRID!$A$4:$A$15,0),MATCH(1,($U$2=GRID!$B$1:$U$1)*(КАЛЕНДАРЬ!AT8=GRID!$B$3:$U$3),0))*GRID!$H$45*(1-GRID!$H$46),0))</f>
        <v>35100</v>
      </c>
      <c r="H471" s="5" cm="1">
        <f t="array" ref="H471">IF($I$2="Длительное проживание от 10 ночей ",
INDEX(GRID!$B$18:$U$29,MATCH(G$7,GRID!$A$18:$A$29,0),MATCH(1,($U$2=GRID!$B$1:$U$1)*(КАЛЕНДАРЬ!AT8=GRID!$B$3:$U$3),0))*GRID!$H$45,
ROUNDUP(INDEX(GRID!$B$18:$U$29,MATCH(G$7,GRID!$A$18:$A$29,0),MATCH(1,($U$2=GRID!$B$1:$U$1)*(КАЛЕНДАРЬ!AT8=GRID!$B$3:$U$3),0))*GRID!$H$45*(1-GRID!$H$46),0))</f>
        <v>39600</v>
      </c>
      <c r="I471" s="5">
        <f t="array" ref="I471">IF($I$2="Длительное проживание от 10 ночей ",
INDEX(GRID!$B$4:$U$15,MATCH(I$7,GRID!$A$4:$A$15,0),MATCH(1,($U$2=GRID!$B$1:$U$1)*(КАЛЕНДАРЬ!AT8=GRID!$B$3:$U$3),0))*GRID!$H$45,
ROUNDUP(INDEX(GRID!$B$4:$U$15,MATCH(I$7,GRID!$A$4:$A$15,0),MATCH(1,($U$2=GRID!$B$1:$U$1)*(КАЛЕНДАРЬ!AT8=GRID!$B$3:$U$3),0))*GRID!$H$45*(1-GRID!$H$46),0))</f>
        <v>39060</v>
      </c>
      <c r="J471" s="5">
        <f t="array" ref="J471">IF($I$2="Длительное проживание от 10 ночей ",
INDEX(GRID!$B$18:$U$29,MATCH(I$7,GRID!$A$18:$A$29,0),MATCH(1,($U$2=GRID!$B$1:$U$1)*(КАЛЕНДАРЬ!AT8=GRID!$B$3:$U$3),0))*GRID!$H$45,
ROUNDUP(INDEX(GRID!$B$18:$U$29,MATCH(I$7,GRID!$A$18:$A$29,0),MATCH(1,($U$2=GRID!$B$1:$U$1)*(КАЛЕНДАРЬ!AT8=GRID!$B$3:$U$3),0))*GRID!$H$45*(1-GRID!$H$46),0))</f>
        <v>43560</v>
      </c>
      <c r="K471" s="5" cm="1">
        <f t="array" ref="K471">IF($I$2="Длительное проживание от 10 ночей ",
INDEX(GRID!$B$4:$U$15,MATCH(K$7,GRID!$A$4:$A$15,0),MATCH(1,($U$2=GRID!$B$1:$U$1)*(КАЛЕНДАРЬ!AT8=GRID!$B$3:$U$3),0))*GRID!$H$45,
ROUNDUP(INDEX(GRID!$B$4:$U$15,MATCH(K$7,GRID!$A$4:$A$15,0),MATCH(1,($U$2=GRID!$B$1:$U$1)*(КАЛЕНДАРЬ!AT8=GRID!$B$3:$U$3),0))*GRID!$H$45*(1-GRID!$H$46),0))</f>
        <v>44100</v>
      </c>
      <c r="L471" s="5" cm="1">
        <f t="array" ref="L471">IF($I$2="Длительное проживание от 10 ночей ",
INDEX(GRID!$B$18:$U$29,MATCH(K$7,GRID!$A$18:$A$29,0),MATCH(1,($U$2=GRID!$B$1:$U$1)*(КАЛЕНДАРЬ!AT8=GRID!$B$3:$U$3),0))*GRID!$H$45,
ROUNDUP(INDEX(GRID!$B$18:$U$29,MATCH(K$7,GRID!$A$18:$A$29,0),MATCH(1,($U$2=GRID!$B$1:$U$1)*(КАЛЕНДАРЬ!AT8=GRID!$B$3:$U$3),0))*GRID!$H$45*(1-GRID!$H$46),0))</f>
        <v>48600</v>
      </c>
      <c r="M471" s="5">
        <f t="array" ref="M471">IF($I$2="Длительное проживание от 10 ночей ",
INDEX(GRID!$B$4:$U$15,MATCH(M$7,GRID!$A$4:$A$15,0),MATCH(1,($U$2=GRID!$B$1:$U$1)*(КАЛЕНДАРЬ!AT8=GRID!$B$3:$U$3),0))*GRID!$H$45,
ROUNDUP(INDEX(GRID!$B$4:$U$15,MATCH(M$7,GRID!$A$4:$A$15,0),MATCH(1,($U$2=GRID!$B$1:$U$1)*(КАЛЕНДАРЬ!AT8=GRID!$B$3:$U$3),0))*GRID!$H$45*(1-GRID!$H$46),0))</f>
        <v>62550</v>
      </c>
      <c r="N471" s="5">
        <f t="array" ref="N471">IF($I$2="Длительное проживание от 10 ночей ",
INDEX(GRID!$B$18:$U$29,MATCH(M$7,GRID!$A$18:$A$29,0),MATCH(1,($U$2=GRID!$B$1:$U$1)*(КАЛЕНДАРЬ!AT8=GRID!$B$3:$U$3),0))*GRID!$H$45,
ROUNDUP(INDEX(GRID!$B$18:$U$29,MATCH(M$7,GRID!$A$18:$A$29,0),MATCH(1,($U$2=GRID!$B$1:$U$1)*(КАЛЕНДАРЬ!AT8=GRID!$B$3:$U$3),0))*GRID!$H$45*(1-GRID!$H$46),0))</f>
        <v>67050</v>
      </c>
      <c r="O471" s="5" cm="1">
        <f t="array" ref="O471">IF($I$2="Длительное проживание от 10 ночей ",
INDEX(GRID!$B$4:$U$15,MATCH(O$7,GRID!$A$4:$A$15,0),MATCH(1,($U$2=GRID!$B$1:$U$1)*(КАЛЕНДАРЬ!AT8=GRID!$B$3:$U$3),0))*GRID!$H$45,
ROUNDUP(INDEX(GRID!$B$4:$U$15,MATCH(O$7,GRID!$A$4:$A$15,0),MATCH(1,($U$2=GRID!$B$1:$U$1)*(КАЛЕНДАРЬ!AT8=GRID!$B$3:$U$3),0))*GRID!$H$45*(1-GRID!$H$46),0))</f>
        <v>92880</v>
      </c>
      <c r="P471" s="5">
        <f t="array" ref="P471">IF($I$2="Длительное проживание от 10 ночей ",
INDEX(GRID!$B$4:$U$15,MATCH(P$7,GRID!$A$4:$A$15,0),MATCH(1,($U$2=GRID!$B$1:$U$1)*(КАЛЕНДАРЬ!AT8=GRID!$B$3:$U$3),0))*GRID!$H$45,
ROUNDUP(INDEX(GRID!$B$4:$U$15,MATCH(P$7,GRID!$A$4:$A$15,0),MATCH(1,($U$2=GRID!$B$1:$U$1)*(КАЛЕНДАРЬ!AT8=GRID!$B$3:$U$3),0))*GRID!$H$45*(1-GRID!$H$46),0))</f>
        <v>130860</v>
      </c>
      <c r="Q471" s="5">
        <f t="array" ref="Q471">IF($I$2="Длительное проживание от 10 ночей ",
INDEX(GRID!$B$4:$U$15,MATCH(Q$7,GRID!$A$4:$A$15,0),MATCH(1,($U$2=GRID!$B$1:$U$1)*(КАЛЕНДАРЬ!AT8=GRID!$B$3:$U$3),0))*GRID!$H$45,
ROUNDUP(INDEX(GRID!$B$4:$U$15,MATCH(Q$7,GRID!$A$4:$A$15,0),MATCH(1,($U$2=GRID!$B$1:$U$1)*(КАЛЕНДАРЬ!AT8=GRID!$B$3:$U$3),0))*GRID!$H$45*(1-GRID!$H$46),0))</f>
        <v>153810</v>
      </c>
      <c r="R471" s="50" t="s">
        <v>105</v>
      </c>
      <c r="S471" s="50" t="s">
        <v>105</v>
      </c>
      <c r="T471" s="50" t="s">
        <v>105</v>
      </c>
    </row>
    <row r="472" spans="1:20">
      <c r="A472" s="56" t="s">
        <v>16</v>
      </c>
      <c r="B472" s="57">
        <v>6</v>
      </c>
      <c r="C472" s="5">
        <f t="array" ref="C472">IF($I$2="Длительное проживание от 10 ночей ",
INDEX(GRID!$B$4:$U$15,MATCH(C$7,GRID!$A$4:$A$15,0),MATCH(1,($U$2=GRID!$B$1:$U$1)*(КАЛЕНДАРЬ!AT9=GRID!$B$3:$U$3),0))*GRID!$H$45,
ROUNDUP(INDEX(GRID!$B$4:$U$15,MATCH(C$7,GRID!$A$4:$A$15,0),MATCH(1,($U$2=GRID!$B$1:$U$1)*(КАЛЕНДАРЬ!AT9=GRID!$B$3:$U$3),0))*GRID!$H$45*(1-GRID!$H$46),0))</f>
        <v>32850</v>
      </c>
      <c r="D472" s="5">
        <f t="array" ref="D472">IF($I$2="Длительное проживание от 10 ночей ",
INDEX(GRID!$B$18:$U$29,MATCH(C$7,GRID!$A$18:$A$29,0),MATCH(1,($U$2=GRID!$B$1:$U$1)*(КАЛЕНДАРЬ!AT9=GRID!$B$3:$U$3),0))*GRID!$H$45,
ROUNDUP(INDEX(GRID!$B$18:$U$29,MATCH(C$7,GRID!$A$18:$A$29,0),MATCH(1,($U$2=GRID!$B$1:$U$1)*(КАЛЕНДАРЬ!AT9=GRID!$B$3:$U$3),0))*GRID!$H$45*(1-GRID!$H$46),0))</f>
        <v>37350</v>
      </c>
      <c r="E472" s="5">
        <f t="array" ref="E472">IF($I$2="Длительное проживание от 10 ночей ",
INDEX(GRID!$B$4:$U$15,MATCH(E$7,GRID!$A$4:$A$15,0),MATCH(1,($U$2=GRID!$B$1:$U$1)*(КАЛЕНДАРЬ!AT9=GRID!$B$3:$U$3),0))*GRID!$H$45,
ROUNDUP(INDEX(GRID!$B$4:$U$15,MATCH(E$7,GRID!$A$4:$A$15,0),MATCH(1,($U$2=GRID!$B$1:$U$1)*(КАЛЕНДАРЬ!AT9=GRID!$B$3:$U$3),0))*GRID!$H$45*(1-GRID!$H$46),0))</f>
        <v>39330</v>
      </c>
      <c r="F472" s="5">
        <f t="array" ref="F472">IF($I$2="Длительное проживание от 10 ночей ",
INDEX(GRID!$B$18:$U$29,MATCH(E$7,GRID!$A$18:$A$29,0),MATCH(1,($U$2=GRID!$B$1:$U$1)*(КАЛЕНДАРЬ!AT9=GRID!$B$3:$U$3),0))*GRID!$H$45,
ROUNDUP(INDEX(GRID!$B$18:$U$29,MATCH(E$7,GRID!$A$18:$A$29,0),MATCH(1,($U$2=GRID!$B$1:$U$1)*(КАЛЕНДАРЬ!AT9=GRID!$B$3:$U$3),0))*GRID!$H$45*(1-GRID!$H$46),0))</f>
        <v>43830</v>
      </c>
      <c r="G472" s="5" cm="1">
        <f t="array" ref="G472">IF($I$2="Длительное проживание от 10 ночей ",
INDEX(GRID!$B$4:$U$15,MATCH(G$7,GRID!$A$4:$A$15,0),MATCH(1,($U$2=GRID!$B$1:$U$1)*(КАЛЕНДАРЬ!AT9=GRID!$B$3:$U$3),0))*GRID!$H$45,
ROUNDUP(INDEX(GRID!$B$4:$U$15,MATCH(G$7,GRID!$A$4:$A$15,0),MATCH(1,($U$2=GRID!$B$1:$U$1)*(КАЛЕНДАРЬ!AT9=GRID!$B$3:$U$3),0))*GRID!$H$45*(1-GRID!$H$46),0))</f>
        <v>45180</v>
      </c>
      <c r="H472" s="5" cm="1">
        <f t="array" ref="H472">IF($I$2="Длительное проживание от 10 ночей ",
INDEX(GRID!$B$18:$U$29,MATCH(G$7,GRID!$A$18:$A$29,0),MATCH(1,($U$2=GRID!$B$1:$U$1)*(КАЛЕНДАРЬ!AT9=GRID!$B$3:$U$3),0))*GRID!$H$45,
ROUNDUP(INDEX(GRID!$B$18:$U$29,MATCH(G$7,GRID!$A$18:$A$29,0),MATCH(1,($U$2=GRID!$B$1:$U$1)*(КАЛЕНДАРЬ!AT9=GRID!$B$3:$U$3),0))*GRID!$H$45*(1-GRID!$H$46),0))</f>
        <v>49680</v>
      </c>
      <c r="I472" s="5">
        <f t="array" ref="I472">IF($I$2="Длительное проживание от 10 ночей ",
INDEX(GRID!$B$4:$U$15,MATCH(I$7,GRID!$A$4:$A$15,0),MATCH(1,($U$2=GRID!$B$1:$U$1)*(КАЛЕНДАРЬ!AT9=GRID!$B$3:$U$3),0))*GRID!$H$45,
ROUNDUP(INDEX(GRID!$B$4:$U$15,MATCH(I$7,GRID!$A$4:$A$15,0),MATCH(1,($U$2=GRID!$B$1:$U$1)*(КАЛЕНДАРЬ!AT9=GRID!$B$3:$U$3),0))*GRID!$H$45*(1-GRID!$H$46),0))</f>
        <v>50580</v>
      </c>
      <c r="J472" s="5">
        <f t="array" ref="J472">IF($I$2="Длительное проживание от 10 ночей ",
INDEX(GRID!$B$18:$U$29,MATCH(I$7,GRID!$A$18:$A$29,0),MATCH(1,($U$2=GRID!$B$1:$U$1)*(КАЛЕНДАРЬ!AT9=GRID!$B$3:$U$3),0))*GRID!$H$45,
ROUNDUP(INDEX(GRID!$B$18:$U$29,MATCH(I$7,GRID!$A$18:$A$29,0),MATCH(1,($U$2=GRID!$B$1:$U$1)*(КАЛЕНДАРЬ!AT9=GRID!$B$3:$U$3),0))*GRID!$H$45*(1-GRID!$H$46),0))</f>
        <v>55080</v>
      </c>
      <c r="K472" s="5" cm="1">
        <f t="array" ref="K472">IF($I$2="Длительное проживание от 10 ночей ",
INDEX(GRID!$B$4:$U$15,MATCH(K$7,GRID!$A$4:$A$15,0),MATCH(1,($U$2=GRID!$B$1:$U$1)*(КАЛЕНДАРЬ!AT9=GRID!$B$3:$U$3),0))*GRID!$H$45,
ROUNDUP(INDEX(GRID!$B$4:$U$15,MATCH(K$7,GRID!$A$4:$A$15,0),MATCH(1,($U$2=GRID!$B$1:$U$1)*(КАЛЕНДАРЬ!AT9=GRID!$B$3:$U$3),0))*GRID!$H$45*(1-GRID!$H$46),0))</f>
        <v>56250</v>
      </c>
      <c r="L472" s="5" cm="1">
        <f t="array" ref="L472">IF($I$2="Длительное проживание от 10 ночей ",
INDEX(GRID!$B$18:$U$29,MATCH(K$7,GRID!$A$18:$A$29,0),MATCH(1,($U$2=GRID!$B$1:$U$1)*(КАЛЕНДАРЬ!AT9=GRID!$B$3:$U$3),0))*GRID!$H$45,
ROUNDUP(INDEX(GRID!$B$18:$U$29,MATCH(K$7,GRID!$A$18:$A$29,0),MATCH(1,($U$2=GRID!$B$1:$U$1)*(КАЛЕНДАРЬ!AT9=GRID!$B$3:$U$3),0))*GRID!$H$45*(1-GRID!$H$46),0))</f>
        <v>60750</v>
      </c>
      <c r="M472" s="5">
        <f t="array" ref="M472">IF($I$2="Длительное проживание от 10 ночей ",
INDEX(GRID!$B$4:$U$15,MATCH(M$7,GRID!$A$4:$A$15,0),MATCH(1,($U$2=GRID!$B$1:$U$1)*(КАЛЕНДАРЬ!AT9=GRID!$B$3:$U$3),0))*GRID!$H$45,
ROUNDUP(INDEX(GRID!$B$4:$U$15,MATCH(M$7,GRID!$A$4:$A$15,0),MATCH(1,($U$2=GRID!$B$1:$U$1)*(КАЛЕНДАРЬ!AT9=GRID!$B$3:$U$3),0))*GRID!$H$45*(1-GRID!$H$46),0))</f>
        <v>75870</v>
      </c>
      <c r="N472" s="5">
        <f t="array" ref="N472">IF($I$2="Длительное проживание от 10 ночей ",
INDEX(GRID!$B$18:$U$29,MATCH(M$7,GRID!$A$18:$A$29,0),MATCH(1,($U$2=GRID!$B$1:$U$1)*(КАЛЕНДАРЬ!AT9=GRID!$B$3:$U$3),0))*GRID!$H$45,
ROUNDUP(INDEX(GRID!$B$18:$U$29,MATCH(M$7,GRID!$A$18:$A$29,0),MATCH(1,($U$2=GRID!$B$1:$U$1)*(КАЛЕНДАРЬ!AT9=GRID!$B$3:$U$3),0))*GRID!$H$45*(1-GRID!$H$46),0))</f>
        <v>80370</v>
      </c>
      <c r="O472" s="5" cm="1">
        <f t="array" ref="O472">IF($I$2="Длительное проживание от 10 ночей ",
INDEX(GRID!$B$4:$U$15,MATCH(O$7,GRID!$A$4:$A$15,0),MATCH(1,($U$2=GRID!$B$1:$U$1)*(КАЛЕНДАРЬ!AT9=GRID!$B$3:$U$3),0))*GRID!$H$45,
ROUNDUP(INDEX(GRID!$B$4:$U$15,MATCH(O$7,GRID!$A$4:$A$15,0),MATCH(1,($U$2=GRID!$B$1:$U$1)*(КАЛЕНДАРЬ!AT9=GRID!$B$3:$U$3),0))*GRID!$H$45*(1-GRID!$H$46),0))</f>
        <v>108990</v>
      </c>
      <c r="P472" s="5">
        <f t="array" ref="P472">IF($I$2="Длительное проживание от 10 ночей ",
INDEX(GRID!$B$4:$U$15,MATCH(P$7,GRID!$A$4:$A$15,0),MATCH(1,($U$2=GRID!$B$1:$U$1)*(КАЛЕНДАРЬ!AT9=GRID!$B$3:$U$3),0))*GRID!$H$45,
ROUNDUP(INDEX(GRID!$B$4:$U$15,MATCH(P$7,GRID!$A$4:$A$15,0),MATCH(1,($U$2=GRID!$B$1:$U$1)*(КАЛЕНДАРЬ!AT9=GRID!$B$3:$U$3),0))*GRID!$H$45*(1-GRID!$H$46),0))</f>
        <v>148680</v>
      </c>
      <c r="Q472" s="5">
        <f t="array" ref="Q472">IF($I$2="Длительное проживание от 10 ночей ",
INDEX(GRID!$B$4:$U$15,MATCH(Q$7,GRID!$A$4:$A$15,0),MATCH(1,($U$2=GRID!$B$1:$U$1)*(КАЛЕНДАРЬ!AT9=GRID!$B$3:$U$3),0))*GRID!$H$45,
ROUNDUP(INDEX(GRID!$B$4:$U$15,MATCH(Q$7,GRID!$A$4:$A$15,0),MATCH(1,($U$2=GRID!$B$1:$U$1)*(КАЛЕНДАРЬ!AT9=GRID!$B$3:$U$3),0))*GRID!$H$45*(1-GRID!$H$46),0))</f>
        <v>174330</v>
      </c>
      <c r="R472" s="50" t="s">
        <v>105</v>
      </c>
      <c r="S472" s="50" t="s">
        <v>105</v>
      </c>
      <c r="T472" s="50" t="s">
        <v>105</v>
      </c>
    </row>
    <row r="473" spans="1:20">
      <c r="A473" s="56" t="s">
        <v>17</v>
      </c>
      <c r="B473" s="57">
        <v>7</v>
      </c>
      <c r="C473" s="5">
        <f t="array" ref="C473">IF($I$2="Длительное проживание от 10 ночей ",
INDEX(GRID!$B$4:$U$15,MATCH(C$7,GRID!$A$4:$A$15,0),MATCH(1,($U$2=GRID!$B$1:$U$1)*(КАЛЕНДАРЬ!AT10=GRID!$B$3:$U$3),0))*GRID!$H$45,
ROUNDUP(INDEX(GRID!$B$4:$U$15,MATCH(C$7,GRID!$A$4:$A$15,0),MATCH(1,($U$2=GRID!$B$1:$U$1)*(КАЛЕНДАРЬ!AT10=GRID!$B$3:$U$3),0))*GRID!$H$45*(1-GRID!$H$46),0))</f>
        <v>32850</v>
      </c>
      <c r="D473" s="5">
        <f t="array" ref="D473">IF($I$2="Длительное проживание от 10 ночей ",
INDEX(GRID!$B$18:$U$29,MATCH(C$7,GRID!$A$18:$A$29,0),MATCH(1,($U$2=GRID!$B$1:$U$1)*(КАЛЕНДАРЬ!AT10=GRID!$B$3:$U$3),0))*GRID!$H$45,
ROUNDUP(INDEX(GRID!$B$18:$U$29,MATCH(C$7,GRID!$A$18:$A$29,0),MATCH(1,($U$2=GRID!$B$1:$U$1)*(КАЛЕНДАРЬ!AT10=GRID!$B$3:$U$3),0))*GRID!$H$45*(1-GRID!$H$46),0))</f>
        <v>37350</v>
      </c>
      <c r="E473" s="5">
        <f t="array" ref="E473">IF($I$2="Длительное проживание от 10 ночей ",
INDEX(GRID!$B$4:$U$15,MATCH(E$7,GRID!$A$4:$A$15,0),MATCH(1,($U$2=GRID!$B$1:$U$1)*(КАЛЕНДАРЬ!AT10=GRID!$B$3:$U$3),0))*GRID!$H$45,
ROUNDUP(INDEX(GRID!$B$4:$U$15,MATCH(E$7,GRID!$A$4:$A$15,0),MATCH(1,($U$2=GRID!$B$1:$U$1)*(КАЛЕНДАРЬ!AT10=GRID!$B$3:$U$3),0))*GRID!$H$45*(1-GRID!$H$46),0))</f>
        <v>39330</v>
      </c>
      <c r="F473" s="5">
        <f t="array" ref="F473">IF($I$2="Длительное проживание от 10 ночей ",
INDEX(GRID!$B$18:$U$29,MATCH(E$7,GRID!$A$18:$A$29,0),MATCH(1,($U$2=GRID!$B$1:$U$1)*(КАЛЕНДАРЬ!AT10=GRID!$B$3:$U$3),0))*GRID!$H$45,
ROUNDUP(INDEX(GRID!$B$18:$U$29,MATCH(E$7,GRID!$A$18:$A$29,0),MATCH(1,($U$2=GRID!$B$1:$U$1)*(КАЛЕНДАРЬ!AT10=GRID!$B$3:$U$3),0))*GRID!$H$45*(1-GRID!$H$46),0))</f>
        <v>43830</v>
      </c>
      <c r="G473" s="5" cm="1">
        <f t="array" ref="G473">IF($I$2="Длительное проживание от 10 ночей ",
INDEX(GRID!$B$4:$U$15,MATCH(G$7,GRID!$A$4:$A$15,0),MATCH(1,($U$2=GRID!$B$1:$U$1)*(КАЛЕНДАРЬ!AT10=GRID!$B$3:$U$3),0))*GRID!$H$45,
ROUNDUP(INDEX(GRID!$B$4:$U$15,MATCH(G$7,GRID!$A$4:$A$15,0),MATCH(1,($U$2=GRID!$B$1:$U$1)*(КАЛЕНДАРЬ!AT10=GRID!$B$3:$U$3),0))*GRID!$H$45*(1-GRID!$H$46),0))</f>
        <v>45180</v>
      </c>
      <c r="H473" s="5" cm="1">
        <f t="array" ref="H473">IF($I$2="Длительное проживание от 10 ночей ",
INDEX(GRID!$B$18:$U$29,MATCH(G$7,GRID!$A$18:$A$29,0),MATCH(1,($U$2=GRID!$B$1:$U$1)*(КАЛЕНДАРЬ!AT10=GRID!$B$3:$U$3),0))*GRID!$H$45,
ROUNDUP(INDEX(GRID!$B$18:$U$29,MATCH(G$7,GRID!$A$18:$A$29,0),MATCH(1,($U$2=GRID!$B$1:$U$1)*(КАЛЕНДАРЬ!AT10=GRID!$B$3:$U$3),0))*GRID!$H$45*(1-GRID!$H$46),0))</f>
        <v>49680</v>
      </c>
      <c r="I473" s="5">
        <f t="array" ref="I473">IF($I$2="Длительное проживание от 10 ночей ",
INDEX(GRID!$B$4:$U$15,MATCH(I$7,GRID!$A$4:$A$15,0),MATCH(1,($U$2=GRID!$B$1:$U$1)*(КАЛЕНДАРЬ!AT10=GRID!$B$3:$U$3),0))*GRID!$H$45,
ROUNDUP(INDEX(GRID!$B$4:$U$15,MATCH(I$7,GRID!$A$4:$A$15,0),MATCH(1,($U$2=GRID!$B$1:$U$1)*(КАЛЕНДАРЬ!AT10=GRID!$B$3:$U$3),0))*GRID!$H$45*(1-GRID!$H$46),0))</f>
        <v>50580</v>
      </c>
      <c r="J473" s="5">
        <f t="array" ref="J473">IF($I$2="Длительное проживание от 10 ночей ",
INDEX(GRID!$B$18:$U$29,MATCH(I$7,GRID!$A$18:$A$29,0),MATCH(1,($U$2=GRID!$B$1:$U$1)*(КАЛЕНДАРЬ!AT10=GRID!$B$3:$U$3),0))*GRID!$H$45,
ROUNDUP(INDEX(GRID!$B$18:$U$29,MATCH(I$7,GRID!$A$18:$A$29,0),MATCH(1,($U$2=GRID!$B$1:$U$1)*(КАЛЕНДАРЬ!AT10=GRID!$B$3:$U$3),0))*GRID!$H$45*(1-GRID!$H$46),0))</f>
        <v>55080</v>
      </c>
      <c r="K473" s="5" cm="1">
        <f t="array" ref="K473">IF($I$2="Длительное проживание от 10 ночей ",
INDEX(GRID!$B$4:$U$15,MATCH(K$7,GRID!$A$4:$A$15,0),MATCH(1,($U$2=GRID!$B$1:$U$1)*(КАЛЕНДАРЬ!AT10=GRID!$B$3:$U$3),0))*GRID!$H$45,
ROUNDUP(INDEX(GRID!$B$4:$U$15,MATCH(K$7,GRID!$A$4:$A$15,0),MATCH(1,($U$2=GRID!$B$1:$U$1)*(КАЛЕНДАРЬ!AT10=GRID!$B$3:$U$3),0))*GRID!$H$45*(1-GRID!$H$46),0))</f>
        <v>56250</v>
      </c>
      <c r="L473" s="5" cm="1">
        <f t="array" ref="L473">IF($I$2="Длительное проживание от 10 ночей ",
INDEX(GRID!$B$18:$U$29,MATCH(K$7,GRID!$A$18:$A$29,0),MATCH(1,($U$2=GRID!$B$1:$U$1)*(КАЛЕНДАРЬ!AT10=GRID!$B$3:$U$3),0))*GRID!$H$45,
ROUNDUP(INDEX(GRID!$B$18:$U$29,MATCH(K$7,GRID!$A$18:$A$29,0),MATCH(1,($U$2=GRID!$B$1:$U$1)*(КАЛЕНДАРЬ!AT10=GRID!$B$3:$U$3),0))*GRID!$H$45*(1-GRID!$H$46),0))</f>
        <v>60750</v>
      </c>
      <c r="M473" s="5">
        <f t="array" ref="M473">IF($I$2="Длительное проживание от 10 ночей ",
INDEX(GRID!$B$4:$U$15,MATCH(M$7,GRID!$A$4:$A$15,0),MATCH(1,($U$2=GRID!$B$1:$U$1)*(КАЛЕНДАРЬ!AT10=GRID!$B$3:$U$3),0))*GRID!$H$45,
ROUNDUP(INDEX(GRID!$B$4:$U$15,MATCH(M$7,GRID!$A$4:$A$15,0),MATCH(1,($U$2=GRID!$B$1:$U$1)*(КАЛЕНДАРЬ!AT10=GRID!$B$3:$U$3),0))*GRID!$H$45*(1-GRID!$H$46),0))</f>
        <v>75870</v>
      </c>
      <c r="N473" s="5">
        <f t="array" ref="N473">IF($I$2="Длительное проживание от 10 ночей ",
INDEX(GRID!$B$18:$U$29,MATCH(M$7,GRID!$A$18:$A$29,0),MATCH(1,($U$2=GRID!$B$1:$U$1)*(КАЛЕНДАРЬ!AT10=GRID!$B$3:$U$3),0))*GRID!$H$45,
ROUNDUP(INDEX(GRID!$B$18:$U$29,MATCH(M$7,GRID!$A$18:$A$29,0),MATCH(1,($U$2=GRID!$B$1:$U$1)*(КАЛЕНДАРЬ!AT10=GRID!$B$3:$U$3),0))*GRID!$H$45*(1-GRID!$H$46),0))</f>
        <v>80370</v>
      </c>
      <c r="O473" s="5" cm="1">
        <f t="array" ref="O473">IF($I$2="Длительное проживание от 10 ночей ",
INDEX(GRID!$B$4:$U$15,MATCH(O$7,GRID!$A$4:$A$15,0),MATCH(1,($U$2=GRID!$B$1:$U$1)*(КАЛЕНДАРЬ!AT10=GRID!$B$3:$U$3),0))*GRID!$H$45,
ROUNDUP(INDEX(GRID!$B$4:$U$15,MATCH(O$7,GRID!$A$4:$A$15,0),MATCH(1,($U$2=GRID!$B$1:$U$1)*(КАЛЕНДАРЬ!AT10=GRID!$B$3:$U$3),0))*GRID!$H$45*(1-GRID!$H$46),0))</f>
        <v>108990</v>
      </c>
      <c r="P473" s="5">
        <f t="array" ref="P473">IF($I$2="Длительное проживание от 10 ночей ",
INDEX(GRID!$B$4:$U$15,MATCH(P$7,GRID!$A$4:$A$15,0),MATCH(1,($U$2=GRID!$B$1:$U$1)*(КАЛЕНДАРЬ!AT10=GRID!$B$3:$U$3),0))*GRID!$H$45,
ROUNDUP(INDEX(GRID!$B$4:$U$15,MATCH(P$7,GRID!$A$4:$A$15,0),MATCH(1,($U$2=GRID!$B$1:$U$1)*(КАЛЕНДАРЬ!AT10=GRID!$B$3:$U$3),0))*GRID!$H$45*(1-GRID!$H$46),0))</f>
        <v>148680</v>
      </c>
      <c r="Q473" s="5">
        <f t="array" ref="Q473">IF($I$2="Длительное проживание от 10 ночей ",
INDEX(GRID!$B$4:$U$15,MATCH(Q$7,GRID!$A$4:$A$15,0),MATCH(1,($U$2=GRID!$B$1:$U$1)*(КАЛЕНДАРЬ!AT10=GRID!$B$3:$U$3),0))*GRID!$H$45,
ROUNDUP(INDEX(GRID!$B$4:$U$15,MATCH(Q$7,GRID!$A$4:$A$15,0),MATCH(1,($U$2=GRID!$B$1:$U$1)*(КАЛЕНДАРЬ!AT10=GRID!$B$3:$U$3),0))*GRID!$H$45*(1-GRID!$H$46),0))</f>
        <v>174330</v>
      </c>
      <c r="R473" s="50" t="s">
        <v>105</v>
      </c>
      <c r="S473" s="50" t="s">
        <v>105</v>
      </c>
      <c r="T473" s="50" t="s">
        <v>105</v>
      </c>
    </row>
    <row r="474" spans="1:20">
      <c r="A474" s="56" t="s">
        <v>11</v>
      </c>
      <c r="B474" s="57">
        <v>8</v>
      </c>
      <c r="C474" s="5">
        <f t="array" ref="C474">IF($I$2="Длительное проживание от 10 ночей ",
INDEX(GRID!$B$4:$U$15,MATCH(C$7,GRID!$A$4:$A$15,0),MATCH(1,($U$2=GRID!$B$1:$U$1)*(КАЛЕНДАРЬ!AT11=GRID!$B$3:$U$3),0))*GRID!$H$45,
ROUNDUP(INDEX(GRID!$B$4:$U$15,MATCH(C$7,GRID!$A$4:$A$15,0),MATCH(1,($U$2=GRID!$B$1:$U$1)*(КАЛЕНДАРЬ!AT11=GRID!$B$3:$U$3),0))*GRID!$H$45*(1-GRID!$H$46),0))</f>
        <v>32850</v>
      </c>
      <c r="D474" s="5">
        <f t="array" ref="D474">IF($I$2="Длительное проживание от 10 ночей ",
INDEX(GRID!$B$18:$U$29,MATCH(C$7,GRID!$A$18:$A$29,0),MATCH(1,($U$2=GRID!$B$1:$U$1)*(КАЛЕНДАРЬ!AT11=GRID!$B$3:$U$3),0))*GRID!$H$45,
ROUNDUP(INDEX(GRID!$B$18:$U$29,MATCH(C$7,GRID!$A$18:$A$29,0),MATCH(1,($U$2=GRID!$B$1:$U$1)*(КАЛЕНДАРЬ!AT11=GRID!$B$3:$U$3),0))*GRID!$H$45*(1-GRID!$H$46),0))</f>
        <v>37350</v>
      </c>
      <c r="E474" s="5">
        <f t="array" ref="E474">IF($I$2="Длительное проживание от 10 ночей ",
INDEX(GRID!$B$4:$U$15,MATCH(E$7,GRID!$A$4:$A$15,0),MATCH(1,($U$2=GRID!$B$1:$U$1)*(КАЛЕНДАРЬ!AT11=GRID!$B$3:$U$3),0))*GRID!$H$45,
ROUNDUP(INDEX(GRID!$B$4:$U$15,MATCH(E$7,GRID!$A$4:$A$15,0),MATCH(1,($U$2=GRID!$B$1:$U$1)*(КАЛЕНДАРЬ!AT11=GRID!$B$3:$U$3),0))*GRID!$H$45*(1-GRID!$H$46),0))</f>
        <v>39330</v>
      </c>
      <c r="F474" s="5">
        <f t="array" ref="F474">IF($I$2="Длительное проживание от 10 ночей ",
INDEX(GRID!$B$18:$U$29,MATCH(E$7,GRID!$A$18:$A$29,0),MATCH(1,($U$2=GRID!$B$1:$U$1)*(КАЛЕНДАРЬ!AT11=GRID!$B$3:$U$3),0))*GRID!$H$45,
ROUNDUP(INDEX(GRID!$B$18:$U$29,MATCH(E$7,GRID!$A$18:$A$29,0),MATCH(1,($U$2=GRID!$B$1:$U$1)*(КАЛЕНДАРЬ!AT11=GRID!$B$3:$U$3),0))*GRID!$H$45*(1-GRID!$H$46),0))</f>
        <v>43830</v>
      </c>
      <c r="G474" s="5" cm="1">
        <f t="array" ref="G474">IF($I$2="Длительное проживание от 10 ночей ",
INDEX(GRID!$B$4:$U$15,MATCH(G$7,GRID!$A$4:$A$15,0),MATCH(1,($U$2=GRID!$B$1:$U$1)*(КАЛЕНДАРЬ!AT11=GRID!$B$3:$U$3),0))*GRID!$H$45,
ROUNDUP(INDEX(GRID!$B$4:$U$15,MATCH(G$7,GRID!$A$4:$A$15,0),MATCH(1,($U$2=GRID!$B$1:$U$1)*(КАЛЕНДАРЬ!AT11=GRID!$B$3:$U$3),0))*GRID!$H$45*(1-GRID!$H$46),0))</f>
        <v>45180</v>
      </c>
      <c r="H474" s="5" cm="1">
        <f t="array" ref="H474">IF($I$2="Длительное проживание от 10 ночей ",
INDEX(GRID!$B$18:$U$29,MATCH(G$7,GRID!$A$18:$A$29,0),MATCH(1,($U$2=GRID!$B$1:$U$1)*(КАЛЕНДАРЬ!AT11=GRID!$B$3:$U$3),0))*GRID!$H$45,
ROUNDUP(INDEX(GRID!$B$18:$U$29,MATCH(G$7,GRID!$A$18:$A$29,0),MATCH(1,($U$2=GRID!$B$1:$U$1)*(КАЛЕНДАРЬ!AT11=GRID!$B$3:$U$3),0))*GRID!$H$45*(1-GRID!$H$46),0))</f>
        <v>49680</v>
      </c>
      <c r="I474" s="5">
        <f t="array" ref="I474">IF($I$2="Длительное проживание от 10 ночей ",
INDEX(GRID!$B$4:$U$15,MATCH(I$7,GRID!$A$4:$A$15,0),MATCH(1,($U$2=GRID!$B$1:$U$1)*(КАЛЕНДАРЬ!AT11=GRID!$B$3:$U$3),0))*GRID!$H$45,
ROUNDUP(INDEX(GRID!$B$4:$U$15,MATCH(I$7,GRID!$A$4:$A$15,0),MATCH(1,($U$2=GRID!$B$1:$U$1)*(КАЛЕНДАРЬ!AT11=GRID!$B$3:$U$3),0))*GRID!$H$45*(1-GRID!$H$46),0))</f>
        <v>50580</v>
      </c>
      <c r="J474" s="5">
        <f t="array" ref="J474">IF($I$2="Длительное проживание от 10 ночей ",
INDEX(GRID!$B$18:$U$29,MATCH(I$7,GRID!$A$18:$A$29,0),MATCH(1,($U$2=GRID!$B$1:$U$1)*(КАЛЕНДАРЬ!AT11=GRID!$B$3:$U$3),0))*GRID!$H$45,
ROUNDUP(INDEX(GRID!$B$18:$U$29,MATCH(I$7,GRID!$A$18:$A$29,0),MATCH(1,($U$2=GRID!$B$1:$U$1)*(КАЛЕНДАРЬ!AT11=GRID!$B$3:$U$3),0))*GRID!$H$45*(1-GRID!$H$46),0))</f>
        <v>55080</v>
      </c>
      <c r="K474" s="5" cm="1">
        <f t="array" ref="K474">IF($I$2="Длительное проживание от 10 ночей ",
INDEX(GRID!$B$4:$U$15,MATCH(K$7,GRID!$A$4:$A$15,0),MATCH(1,($U$2=GRID!$B$1:$U$1)*(КАЛЕНДАРЬ!AT11=GRID!$B$3:$U$3),0))*GRID!$H$45,
ROUNDUP(INDEX(GRID!$B$4:$U$15,MATCH(K$7,GRID!$A$4:$A$15,0),MATCH(1,($U$2=GRID!$B$1:$U$1)*(КАЛЕНДАРЬ!AT11=GRID!$B$3:$U$3),0))*GRID!$H$45*(1-GRID!$H$46),0))</f>
        <v>56250</v>
      </c>
      <c r="L474" s="5" cm="1">
        <f t="array" ref="L474">IF($I$2="Длительное проживание от 10 ночей ",
INDEX(GRID!$B$18:$U$29,MATCH(K$7,GRID!$A$18:$A$29,0),MATCH(1,($U$2=GRID!$B$1:$U$1)*(КАЛЕНДАРЬ!AT11=GRID!$B$3:$U$3),0))*GRID!$H$45,
ROUNDUP(INDEX(GRID!$B$18:$U$29,MATCH(K$7,GRID!$A$18:$A$29,0),MATCH(1,($U$2=GRID!$B$1:$U$1)*(КАЛЕНДАРЬ!AT11=GRID!$B$3:$U$3),0))*GRID!$H$45*(1-GRID!$H$46),0))</f>
        <v>60750</v>
      </c>
      <c r="M474" s="5">
        <f t="array" ref="M474">IF($I$2="Длительное проживание от 10 ночей ",
INDEX(GRID!$B$4:$U$15,MATCH(M$7,GRID!$A$4:$A$15,0),MATCH(1,($U$2=GRID!$B$1:$U$1)*(КАЛЕНДАРЬ!AT11=GRID!$B$3:$U$3),0))*GRID!$H$45,
ROUNDUP(INDEX(GRID!$B$4:$U$15,MATCH(M$7,GRID!$A$4:$A$15,0),MATCH(1,($U$2=GRID!$B$1:$U$1)*(КАЛЕНДАРЬ!AT11=GRID!$B$3:$U$3),0))*GRID!$H$45*(1-GRID!$H$46),0))</f>
        <v>75870</v>
      </c>
      <c r="N474" s="5">
        <f t="array" ref="N474">IF($I$2="Длительное проживание от 10 ночей ",
INDEX(GRID!$B$18:$U$29,MATCH(M$7,GRID!$A$18:$A$29,0),MATCH(1,($U$2=GRID!$B$1:$U$1)*(КАЛЕНДАРЬ!AT11=GRID!$B$3:$U$3),0))*GRID!$H$45,
ROUNDUP(INDEX(GRID!$B$18:$U$29,MATCH(M$7,GRID!$A$18:$A$29,0),MATCH(1,($U$2=GRID!$B$1:$U$1)*(КАЛЕНДАРЬ!AT11=GRID!$B$3:$U$3),0))*GRID!$H$45*(1-GRID!$H$46),0))</f>
        <v>80370</v>
      </c>
      <c r="O474" s="5" cm="1">
        <f t="array" ref="O474">IF($I$2="Длительное проживание от 10 ночей ",
INDEX(GRID!$B$4:$U$15,MATCH(O$7,GRID!$A$4:$A$15,0),MATCH(1,($U$2=GRID!$B$1:$U$1)*(КАЛЕНДАРЬ!AT11=GRID!$B$3:$U$3),0))*GRID!$H$45,
ROUNDUP(INDEX(GRID!$B$4:$U$15,MATCH(O$7,GRID!$A$4:$A$15,0),MATCH(1,($U$2=GRID!$B$1:$U$1)*(КАЛЕНДАРЬ!AT11=GRID!$B$3:$U$3),0))*GRID!$H$45*(1-GRID!$H$46),0))</f>
        <v>108990</v>
      </c>
      <c r="P474" s="5">
        <f t="array" ref="P474">IF($I$2="Длительное проживание от 10 ночей ",
INDEX(GRID!$B$4:$U$15,MATCH(P$7,GRID!$A$4:$A$15,0),MATCH(1,($U$2=GRID!$B$1:$U$1)*(КАЛЕНДАРЬ!AT11=GRID!$B$3:$U$3),0))*GRID!$H$45,
ROUNDUP(INDEX(GRID!$B$4:$U$15,MATCH(P$7,GRID!$A$4:$A$15,0),MATCH(1,($U$2=GRID!$B$1:$U$1)*(КАЛЕНДАРЬ!AT11=GRID!$B$3:$U$3),0))*GRID!$H$45*(1-GRID!$H$46),0))</f>
        <v>148680</v>
      </c>
      <c r="Q474" s="5">
        <f t="array" ref="Q474">IF($I$2="Длительное проживание от 10 ночей ",
INDEX(GRID!$B$4:$U$15,MATCH(Q$7,GRID!$A$4:$A$15,0),MATCH(1,($U$2=GRID!$B$1:$U$1)*(КАЛЕНДАРЬ!AT11=GRID!$B$3:$U$3),0))*GRID!$H$45,
ROUNDUP(INDEX(GRID!$B$4:$U$15,MATCH(Q$7,GRID!$A$4:$A$15,0),MATCH(1,($U$2=GRID!$B$1:$U$1)*(КАЛЕНДАРЬ!AT11=GRID!$B$3:$U$3),0))*GRID!$H$45*(1-GRID!$H$46),0))</f>
        <v>174330</v>
      </c>
      <c r="R474" s="50" t="s">
        <v>105</v>
      </c>
      <c r="S474" s="50" t="s">
        <v>105</v>
      </c>
      <c r="T474" s="50" t="s">
        <v>105</v>
      </c>
    </row>
    <row r="475" spans="1:20">
      <c r="A475" s="56" t="s">
        <v>12</v>
      </c>
      <c r="B475" s="57">
        <v>9</v>
      </c>
      <c r="C475" s="5">
        <f t="array" ref="C475">IF($I$2="Длительное проживание от 10 ночей ",
INDEX(GRID!$B$4:$U$15,MATCH(C$7,GRID!$A$4:$A$15,0),MATCH(1,($U$2=GRID!$B$1:$U$1)*(КАЛЕНДАРЬ!AT12=GRID!$B$3:$U$3),0))*GRID!$H$45,
ROUNDUP(INDEX(GRID!$B$4:$U$15,MATCH(C$7,GRID!$A$4:$A$15,0),MATCH(1,($U$2=GRID!$B$1:$U$1)*(КАЛЕНДАРЬ!AT12=GRID!$B$3:$U$3),0))*GRID!$H$45*(1-GRID!$H$46),0))</f>
        <v>27180.000000000004</v>
      </c>
      <c r="D475" s="5">
        <f t="array" ref="D475">IF($I$2="Длительное проживание от 10 ночей ",
INDEX(GRID!$B$18:$U$29,MATCH(C$7,GRID!$A$18:$A$29,0),MATCH(1,($U$2=GRID!$B$1:$U$1)*(КАЛЕНДАРЬ!AT12=GRID!$B$3:$U$3),0))*GRID!$H$45,
ROUNDUP(INDEX(GRID!$B$18:$U$29,MATCH(C$7,GRID!$A$18:$A$29,0),MATCH(1,($U$2=GRID!$B$1:$U$1)*(КАЛЕНДАРЬ!AT12=GRID!$B$3:$U$3),0))*GRID!$H$45*(1-GRID!$H$46),0))</f>
        <v>31680</v>
      </c>
      <c r="E475" s="5">
        <f t="array" ref="E475">IF($I$2="Длительное проживание от 10 ночей ",
INDEX(GRID!$B$4:$U$15,MATCH(E$7,GRID!$A$4:$A$15,0),MATCH(1,($U$2=GRID!$B$1:$U$1)*(КАЛЕНДАРЬ!AT12=GRID!$B$3:$U$3),0))*GRID!$H$45,
ROUNDUP(INDEX(GRID!$B$4:$U$15,MATCH(E$7,GRID!$A$4:$A$15,0),MATCH(1,($U$2=GRID!$B$1:$U$1)*(КАЛЕНДАРЬ!AT12=GRID!$B$3:$U$3),0))*GRID!$H$45*(1-GRID!$H$46),0))</f>
        <v>32670</v>
      </c>
      <c r="F475" s="5">
        <f t="array" ref="F475">IF($I$2="Длительное проживание от 10 ночей ",
INDEX(GRID!$B$18:$U$29,MATCH(E$7,GRID!$A$18:$A$29,0),MATCH(1,($U$2=GRID!$B$1:$U$1)*(КАЛЕНДАРЬ!AT12=GRID!$B$3:$U$3),0))*GRID!$H$45,
ROUNDUP(INDEX(GRID!$B$18:$U$29,MATCH(E$7,GRID!$A$18:$A$29,0),MATCH(1,($U$2=GRID!$B$1:$U$1)*(КАЛЕНДАРЬ!AT12=GRID!$B$3:$U$3),0))*GRID!$H$45*(1-GRID!$H$46),0))</f>
        <v>37170</v>
      </c>
      <c r="G475" s="5" cm="1">
        <f t="array" ref="G475">IF($I$2="Длительное проживание от 10 ночей ",
INDEX(GRID!$B$4:$U$15,MATCH(G$7,GRID!$A$4:$A$15,0),MATCH(1,($U$2=GRID!$B$1:$U$1)*(КАЛЕНДАРЬ!AT12=GRID!$B$3:$U$3),0))*GRID!$H$45,
ROUNDUP(INDEX(GRID!$B$4:$U$15,MATCH(G$7,GRID!$A$4:$A$15,0),MATCH(1,($U$2=GRID!$B$1:$U$1)*(КАЛЕНДАРЬ!AT12=GRID!$B$3:$U$3),0))*GRID!$H$45*(1-GRID!$H$46),0))</f>
        <v>38250</v>
      </c>
      <c r="H475" s="5" cm="1">
        <f t="array" ref="H475">IF($I$2="Длительное проживание от 10 ночей ",
INDEX(GRID!$B$18:$U$29,MATCH(G$7,GRID!$A$18:$A$29,0),MATCH(1,($U$2=GRID!$B$1:$U$1)*(КАЛЕНДАРЬ!AT12=GRID!$B$3:$U$3),0))*GRID!$H$45,
ROUNDUP(INDEX(GRID!$B$18:$U$29,MATCH(G$7,GRID!$A$18:$A$29,0),MATCH(1,($U$2=GRID!$B$1:$U$1)*(КАЛЕНДАРЬ!AT12=GRID!$B$3:$U$3),0))*GRID!$H$45*(1-GRID!$H$46),0))</f>
        <v>42750</v>
      </c>
      <c r="I475" s="5">
        <f t="array" ref="I475">IF($I$2="Длительное проживание от 10 ночей ",
INDEX(GRID!$B$4:$U$15,MATCH(I$7,GRID!$A$4:$A$15,0),MATCH(1,($U$2=GRID!$B$1:$U$1)*(КАЛЕНДАРЬ!AT12=GRID!$B$3:$U$3),0))*GRID!$H$45,
ROUNDUP(INDEX(GRID!$B$4:$U$15,MATCH(I$7,GRID!$A$4:$A$15,0),MATCH(1,($U$2=GRID!$B$1:$U$1)*(КАЛЕНДАРЬ!AT12=GRID!$B$3:$U$3),0))*GRID!$H$45*(1-GRID!$H$46),0))</f>
        <v>42660</v>
      </c>
      <c r="J475" s="5">
        <f t="array" ref="J475">IF($I$2="Длительное проживание от 10 ночей ",
INDEX(GRID!$B$18:$U$29,MATCH(I$7,GRID!$A$18:$A$29,0),MATCH(1,($U$2=GRID!$B$1:$U$1)*(КАЛЕНДАРЬ!AT12=GRID!$B$3:$U$3),0))*GRID!$H$45,
ROUNDUP(INDEX(GRID!$B$18:$U$29,MATCH(I$7,GRID!$A$18:$A$29,0),MATCH(1,($U$2=GRID!$B$1:$U$1)*(КАЛЕНДАРЬ!AT12=GRID!$B$3:$U$3),0))*GRID!$H$45*(1-GRID!$H$46),0))</f>
        <v>47160</v>
      </c>
      <c r="K475" s="5" cm="1">
        <f t="array" ref="K475">IF($I$2="Длительное проживание от 10 ночей ",
INDEX(GRID!$B$4:$U$15,MATCH(K$7,GRID!$A$4:$A$15,0),MATCH(1,($U$2=GRID!$B$1:$U$1)*(КАЛЕНДАРЬ!AT12=GRID!$B$3:$U$3),0))*GRID!$H$45,
ROUNDUP(INDEX(GRID!$B$4:$U$15,MATCH(K$7,GRID!$A$4:$A$15,0),MATCH(1,($U$2=GRID!$B$1:$U$1)*(КАЛЕНДАРЬ!AT12=GRID!$B$3:$U$3),0))*GRID!$H$45*(1-GRID!$H$46),0))</f>
        <v>47970</v>
      </c>
      <c r="L475" s="5" cm="1">
        <f t="array" ref="L475">IF($I$2="Длительное проживание от 10 ночей ",
INDEX(GRID!$B$18:$U$29,MATCH(K$7,GRID!$A$18:$A$29,0),MATCH(1,($U$2=GRID!$B$1:$U$1)*(КАЛЕНДАРЬ!AT12=GRID!$B$3:$U$3),0))*GRID!$H$45,
ROUNDUP(INDEX(GRID!$B$18:$U$29,MATCH(K$7,GRID!$A$18:$A$29,0),MATCH(1,($U$2=GRID!$B$1:$U$1)*(КАЛЕНДАРЬ!AT12=GRID!$B$3:$U$3),0))*GRID!$H$45*(1-GRID!$H$46),0))</f>
        <v>52470</v>
      </c>
      <c r="M475" s="5">
        <f t="array" ref="M475">IF($I$2="Длительное проживание от 10 ночей ",
INDEX(GRID!$B$4:$U$15,MATCH(M$7,GRID!$A$4:$A$15,0),MATCH(1,($U$2=GRID!$B$1:$U$1)*(КАЛЕНДАРЬ!AT12=GRID!$B$3:$U$3),0))*GRID!$H$45,
ROUNDUP(INDEX(GRID!$B$4:$U$15,MATCH(M$7,GRID!$A$4:$A$15,0),MATCH(1,($U$2=GRID!$B$1:$U$1)*(КАЛЕНДАРЬ!AT12=GRID!$B$3:$U$3),0))*GRID!$H$45*(1-GRID!$H$46),0))</f>
        <v>66600</v>
      </c>
      <c r="N475" s="5">
        <f t="array" ref="N475">IF($I$2="Длительное проживание от 10 ночей ",
INDEX(GRID!$B$18:$U$29,MATCH(M$7,GRID!$A$18:$A$29,0),MATCH(1,($U$2=GRID!$B$1:$U$1)*(КАЛЕНДАРЬ!AT12=GRID!$B$3:$U$3),0))*GRID!$H$45,
ROUNDUP(INDEX(GRID!$B$18:$U$29,MATCH(M$7,GRID!$A$18:$A$29,0),MATCH(1,($U$2=GRID!$B$1:$U$1)*(КАЛЕНДАРЬ!AT12=GRID!$B$3:$U$3),0))*GRID!$H$45*(1-GRID!$H$46),0))</f>
        <v>71100</v>
      </c>
      <c r="O475" s="5" cm="1">
        <f t="array" ref="O475">IF($I$2="Длительное проживание от 10 ночей ",
INDEX(GRID!$B$4:$U$15,MATCH(O$7,GRID!$A$4:$A$15,0),MATCH(1,($U$2=GRID!$B$1:$U$1)*(КАЛЕНДАРЬ!AT12=GRID!$B$3:$U$3),0))*GRID!$H$45,
ROUNDUP(INDEX(GRID!$B$4:$U$15,MATCH(O$7,GRID!$A$4:$A$15,0),MATCH(1,($U$2=GRID!$B$1:$U$1)*(КАЛЕНДАРЬ!AT12=GRID!$B$3:$U$3),0))*GRID!$H$45*(1-GRID!$H$46),0))</f>
        <v>97920</v>
      </c>
      <c r="P475" s="5">
        <f t="array" ref="P475">IF($I$2="Длительное проживание от 10 ночей ",
INDEX(GRID!$B$4:$U$15,MATCH(P$7,GRID!$A$4:$A$15,0),MATCH(1,($U$2=GRID!$B$1:$U$1)*(КАЛЕНДАРЬ!AT12=GRID!$B$3:$U$3),0))*GRID!$H$45,
ROUNDUP(INDEX(GRID!$B$4:$U$15,MATCH(P$7,GRID!$A$4:$A$15,0),MATCH(1,($U$2=GRID!$B$1:$U$1)*(КАЛЕНДАРЬ!AT12=GRID!$B$3:$U$3),0))*GRID!$H$45*(1-GRID!$H$46),0))</f>
        <v>136260</v>
      </c>
      <c r="Q475" s="5">
        <f t="array" ref="Q475">IF($I$2="Длительное проживание от 10 ночей ",
INDEX(GRID!$B$4:$U$15,MATCH(Q$7,GRID!$A$4:$A$15,0),MATCH(1,($U$2=GRID!$B$1:$U$1)*(КАЛЕНДАРЬ!AT12=GRID!$B$3:$U$3),0))*GRID!$H$45,
ROUNDUP(INDEX(GRID!$B$4:$U$15,MATCH(Q$7,GRID!$A$4:$A$15,0),MATCH(1,($U$2=GRID!$B$1:$U$1)*(КАЛЕНДАРЬ!AT12=GRID!$B$3:$U$3),0))*GRID!$H$45*(1-GRID!$H$46),0))</f>
        <v>160110</v>
      </c>
      <c r="R475" s="50" t="s">
        <v>105</v>
      </c>
      <c r="S475" s="50" t="s">
        <v>105</v>
      </c>
      <c r="T475" s="50" t="s">
        <v>105</v>
      </c>
    </row>
    <row r="476" spans="1:20">
      <c r="A476" s="56" t="s">
        <v>13</v>
      </c>
      <c r="B476" s="57">
        <v>10</v>
      </c>
      <c r="C476" s="5">
        <f t="array" ref="C476">IF($I$2="Длительное проживание от 10 ночей ",
INDEX(GRID!$B$4:$U$15,MATCH(C$7,GRID!$A$4:$A$15,0),MATCH(1,($U$2=GRID!$B$1:$U$1)*(КАЛЕНДАРЬ!AT13=GRID!$B$3:$U$3),0))*GRID!$H$45,
ROUNDUP(INDEX(GRID!$B$4:$U$15,MATCH(C$7,GRID!$A$4:$A$15,0),MATCH(1,($U$2=GRID!$B$1:$U$1)*(КАЛЕНДАРЬ!AT13=GRID!$B$3:$U$3),0))*GRID!$H$45*(1-GRID!$H$46),0))</f>
        <v>24750.000000000004</v>
      </c>
      <c r="D476" s="5">
        <f t="array" ref="D476">IF($I$2="Длительное проживание от 10 ночей ",
INDEX(GRID!$B$18:$U$29,MATCH(C$7,GRID!$A$18:$A$29,0),MATCH(1,($U$2=GRID!$B$1:$U$1)*(КАЛЕНДАРЬ!AT13=GRID!$B$3:$U$3),0))*GRID!$H$45,
ROUNDUP(INDEX(GRID!$B$18:$U$29,MATCH(C$7,GRID!$A$18:$A$29,0),MATCH(1,($U$2=GRID!$B$1:$U$1)*(КАЛЕНДАРЬ!AT13=GRID!$B$3:$U$3),0))*GRID!$H$45*(1-GRID!$H$46),0))</f>
        <v>29250.000000000004</v>
      </c>
      <c r="E476" s="5">
        <f t="array" ref="E476">IF($I$2="Длительное проживание от 10 ночей ",
INDEX(GRID!$B$4:$U$15,MATCH(E$7,GRID!$A$4:$A$15,0),MATCH(1,($U$2=GRID!$B$1:$U$1)*(КАЛЕНДАРЬ!AT13=GRID!$B$3:$U$3),0))*GRID!$H$45,
ROUNDUP(INDEX(GRID!$B$4:$U$15,MATCH(E$7,GRID!$A$4:$A$15,0),MATCH(1,($U$2=GRID!$B$1:$U$1)*(КАЛЕНДАРЬ!AT13=GRID!$B$3:$U$3),0))*GRID!$H$45*(1-GRID!$H$46),0))</f>
        <v>29700</v>
      </c>
      <c r="F476" s="5">
        <f t="array" ref="F476">IF($I$2="Длительное проживание от 10 ночей ",
INDEX(GRID!$B$18:$U$29,MATCH(E$7,GRID!$A$18:$A$29,0),MATCH(1,($U$2=GRID!$B$1:$U$1)*(КАЛЕНДАРЬ!AT13=GRID!$B$3:$U$3),0))*GRID!$H$45,
ROUNDUP(INDEX(GRID!$B$18:$U$29,MATCH(E$7,GRID!$A$18:$A$29,0),MATCH(1,($U$2=GRID!$B$1:$U$1)*(КАЛЕНДАРЬ!AT13=GRID!$B$3:$U$3),0))*GRID!$H$45*(1-GRID!$H$46),0))</f>
        <v>34200</v>
      </c>
      <c r="G476" s="5" cm="1">
        <f t="array" ref="G476">IF($I$2="Длительное проживание от 10 ночей ",
INDEX(GRID!$B$4:$U$15,MATCH(G$7,GRID!$A$4:$A$15,0),MATCH(1,($U$2=GRID!$B$1:$U$1)*(КАЛЕНДАРЬ!AT13=GRID!$B$3:$U$3),0))*GRID!$H$45,
ROUNDUP(INDEX(GRID!$B$4:$U$15,MATCH(G$7,GRID!$A$4:$A$15,0),MATCH(1,($U$2=GRID!$B$1:$U$1)*(КАЛЕНДАРЬ!AT13=GRID!$B$3:$U$3),0))*GRID!$H$45*(1-GRID!$H$46),0))</f>
        <v>35100</v>
      </c>
      <c r="H476" s="5" cm="1">
        <f t="array" ref="H476">IF($I$2="Длительное проживание от 10 ночей ",
INDEX(GRID!$B$18:$U$29,MATCH(G$7,GRID!$A$18:$A$29,0),MATCH(1,($U$2=GRID!$B$1:$U$1)*(КАЛЕНДАРЬ!AT13=GRID!$B$3:$U$3),0))*GRID!$H$45,
ROUNDUP(INDEX(GRID!$B$18:$U$29,MATCH(G$7,GRID!$A$18:$A$29,0),MATCH(1,($U$2=GRID!$B$1:$U$1)*(КАЛЕНДАРЬ!AT13=GRID!$B$3:$U$3),0))*GRID!$H$45*(1-GRID!$H$46),0))</f>
        <v>39600</v>
      </c>
      <c r="I476" s="5">
        <f t="array" ref="I476">IF($I$2="Длительное проживание от 10 ночей ",
INDEX(GRID!$B$4:$U$15,MATCH(I$7,GRID!$A$4:$A$15,0),MATCH(1,($U$2=GRID!$B$1:$U$1)*(КАЛЕНДАРЬ!AT13=GRID!$B$3:$U$3),0))*GRID!$H$45,
ROUNDUP(INDEX(GRID!$B$4:$U$15,MATCH(I$7,GRID!$A$4:$A$15,0),MATCH(1,($U$2=GRID!$B$1:$U$1)*(КАЛЕНДАРЬ!AT13=GRID!$B$3:$U$3),0))*GRID!$H$45*(1-GRID!$H$46),0))</f>
        <v>39060</v>
      </c>
      <c r="J476" s="5">
        <f t="array" ref="J476">IF($I$2="Длительное проживание от 10 ночей ",
INDEX(GRID!$B$18:$U$29,MATCH(I$7,GRID!$A$18:$A$29,0),MATCH(1,($U$2=GRID!$B$1:$U$1)*(КАЛЕНДАРЬ!AT13=GRID!$B$3:$U$3),0))*GRID!$H$45,
ROUNDUP(INDEX(GRID!$B$18:$U$29,MATCH(I$7,GRID!$A$18:$A$29,0),MATCH(1,($U$2=GRID!$B$1:$U$1)*(КАЛЕНДАРЬ!AT13=GRID!$B$3:$U$3),0))*GRID!$H$45*(1-GRID!$H$46),0))</f>
        <v>43560</v>
      </c>
      <c r="K476" s="5" cm="1">
        <f t="array" ref="K476">IF($I$2="Длительное проживание от 10 ночей ",
INDEX(GRID!$B$4:$U$15,MATCH(K$7,GRID!$A$4:$A$15,0),MATCH(1,($U$2=GRID!$B$1:$U$1)*(КАЛЕНДАРЬ!AT13=GRID!$B$3:$U$3),0))*GRID!$H$45,
ROUNDUP(INDEX(GRID!$B$4:$U$15,MATCH(K$7,GRID!$A$4:$A$15,0),MATCH(1,($U$2=GRID!$B$1:$U$1)*(КАЛЕНДАРЬ!AT13=GRID!$B$3:$U$3),0))*GRID!$H$45*(1-GRID!$H$46),0))</f>
        <v>44100</v>
      </c>
      <c r="L476" s="5" cm="1">
        <f t="array" ref="L476">IF($I$2="Длительное проживание от 10 ночей ",
INDEX(GRID!$B$18:$U$29,MATCH(K$7,GRID!$A$18:$A$29,0),MATCH(1,($U$2=GRID!$B$1:$U$1)*(КАЛЕНДАРЬ!AT13=GRID!$B$3:$U$3),0))*GRID!$H$45,
ROUNDUP(INDEX(GRID!$B$18:$U$29,MATCH(K$7,GRID!$A$18:$A$29,0),MATCH(1,($U$2=GRID!$B$1:$U$1)*(КАЛЕНДАРЬ!AT13=GRID!$B$3:$U$3),0))*GRID!$H$45*(1-GRID!$H$46),0))</f>
        <v>48600</v>
      </c>
      <c r="M476" s="5">
        <f t="array" ref="M476">IF($I$2="Длительное проживание от 10 ночей ",
INDEX(GRID!$B$4:$U$15,MATCH(M$7,GRID!$A$4:$A$15,0),MATCH(1,($U$2=GRID!$B$1:$U$1)*(КАЛЕНДАРЬ!AT13=GRID!$B$3:$U$3),0))*GRID!$H$45,
ROUNDUP(INDEX(GRID!$B$4:$U$15,MATCH(M$7,GRID!$A$4:$A$15,0),MATCH(1,($U$2=GRID!$B$1:$U$1)*(КАЛЕНДАРЬ!AT13=GRID!$B$3:$U$3),0))*GRID!$H$45*(1-GRID!$H$46),0))</f>
        <v>62550</v>
      </c>
      <c r="N476" s="5">
        <f t="array" ref="N476">IF($I$2="Длительное проживание от 10 ночей ",
INDEX(GRID!$B$18:$U$29,MATCH(M$7,GRID!$A$18:$A$29,0),MATCH(1,($U$2=GRID!$B$1:$U$1)*(КАЛЕНДАРЬ!AT13=GRID!$B$3:$U$3),0))*GRID!$H$45,
ROUNDUP(INDEX(GRID!$B$18:$U$29,MATCH(M$7,GRID!$A$18:$A$29,0),MATCH(1,($U$2=GRID!$B$1:$U$1)*(КАЛЕНДАРЬ!AT13=GRID!$B$3:$U$3),0))*GRID!$H$45*(1-GRID!$H$46),0))</f>
        <v>67050</v>
      </c>
      <c r="O476" s="5" cm="1">
        <f t="array" ref="O476">IF($I$2="Длительное проживание от 10 ночей ",
INDEX(GRID!$B$4:$U$15,MATCH(O$7,GRID!$A$4:$A$15,0),MATCH(1,($U$2=GRID!$B$1:$U$1)*(КАЛЕНДАРЬ!AT13=GRID!$B$3:$U$3),0))*GRID!$H$45,
ROUNDUP(INDEX(GRID!$B$4:$U$15,MATCH(O$7,GRID!$A$4:$A$15,0),MATCH(1,($U$2=GRID!$B$1:$U$1)*(КАЛЕНДАРЬ!AT13=GRID!$B$3:$U$3),0))*GRID!$H$45*(1-GRID!$H$46),0))</f>
        <v>92880</v>
      </c>
      <c r="P476" s="5">
        <f t="array" ref="P476">IF($I$2="Длительное проживание от 10 ночей ",
INDEX(GRID!$B$4:$U$15,MATCH(P$7,GRID!$A$4:$A$15,0),MATCH(1,($U$2=GRID!$B$1:$U$1)*(КАЛЕНДАРЬ!AT13=GRID!$B$3:$U$3),0))*GRID!$H$45,
ROUNDUP(INDEX(GRID!$B$4:$U$15,MATCH(P$7,GRID!$A$4:$A$15,0),MATCH(1,($U$2=GRID!$B$1:$U$1)*(КАЛЕНДАРЬ!AT13=GRID!$B$3:$U$3),0))*GRID!$H$45*(1-GRID!$H$46),0))</f>
        <v>130860</v>
      </c>
      <c r="Q476" s="5">
        <f t="array" ref="Q476">IF($I$2="Длительное проживание от 10 ночей ",
INDEX(GRID!$B$4:$U$15,MATCH(Q$7,GRID!$A$4:$A$15,0),MATCH(1,($U$2=GRID!$B$1:$U$1)*(КАЛЕНДАРЬ!AT13=GRID!$B$3:$U$3),0))*GRID!$H$45,
ROUNDUP(INDEX(GRID!$B$4:$U$15,MATCH(Q$7,GRID!$A$4:$A$15,0),MATCH(1,($U$2=GRID!$B$1:$U$1)*(КАЛЕНДАРЬ!AT13=GRID!$B$3:$U$3),0))*GRID!$H$45*(1-GRID!$H$46),0))</f>
        <v>153810</v>
      </c>
      <c r="R476" s="50" t="s">
        <v>105</v>
      </c>
      <c r="S476" s="50" t="s">
        <v>105</v>
      </c>
      <c r="T476" s="50" t="s">
        <v>105</v>
      </c>
    </row>
    <row r="477" spans="1:20">
      <c r="A477" s="56" t="s">
        <v>14</v>
      </c>
      <c r="B477" s="57">
        <v>11</v>
      </c>
      <c r="C477" s="5">
        <f t="array" ref="C477">IF($I$2="Длительное проживание от 10 ночей ",
INDEX(GRID!$B$4:$U$15,MATCH(C$7,GRID!$A$4:$A$15,0),MATCH(1,($U$2=GRID!$B$1:$U$1)*(КАЛЕНДАРЬ!AT14=GRID!$B$3:$U$3),0))*GRID!$H$45,
ROUNDUP(INDEX(GRID!$B$4:$U$15,MATCH(C$7,GRID!$A$4:$A$15,0),MATCH(1,($U$2=GRID!$B$1:$U$1)*(КАЛЕНДАРЬ!AT14=GRID!$B$3:$U$3),0))*GRID!$H$45*(1-GRID!$H$46),0))</f>
        <v>24750.000000000004</v>
      </c>
      <c r="D477" s="5">
        <f t="array" ref="D477">IF($I$2="Длительное проживание от 10 ночей ",
INDEX(GRID!$B$18:$U$29,MATCH(C$7,GRID!$A$18:$A$29,0),MATCH(1,($U$2=GRID!$B$1:$U$1)*(КАЛЕНДАРЬ!AT14=GRID!$B$3:$U$3),0))*GRID!$H$45,
ROUNDUP(INDEX(GRID!$B$18:$U$29,MATCH(C$7,GRID!$A$18:$A$29,0),MATCH(1,($U$2=GRID!$B$1:$U$1)*(КАЛЕНДАРЬ!AT14=GRID!$B$3:$U$3),0))*GRID!$H$45*(1-GRID!$H$46),0))</f>
        <v>29250.000000000004</v>
      </c>
      <c r="E477" s="5">
        <f t="array" ref="E477">IF($I$2="Длительное проживание от 10 ночей ",
INDEX(GRID!$B$4:$U$15,MATCH(E$7,GRID!$A$4:$A$15,0),MATCH(1,($U$2=GRID!$B$1:$U$1)*(КАЛЕНДАРЬ!AT14=GRID!$B$3:$U$3),0))*GRID!$H$45,
ROUNDUP(INDEX(GRID!$B$4:$U$15,MATCH(E$7,GRID!$A$4:$A$15,0),MATCH(1,($U$2=GRID!$B$1:$U$1)*(КАЛЕНДАРЬ!AT14=GRID!$B$3:$U$3),0))*GRID!$H$45*(1-GRID!$H$46),0))</f>
        <v>29700</v>
      </c>
      <c r="F477" s="5">
        <f t="array" ref="F477">IF($I$2="Длительное проживание от 10 ночей ",
INDEX(GRID!$B$18:$U$29,MATCH(E$7,GRID!$A$18:$A$29,0),MATCH(1,($U$2=GRID!$B$1:$U$1)*(КАЛЕНДАРЬ!AT14=GRID!$B$3:$U$3),0))*GRID!$H$45,
ROUNDUP(INDEX(GRID!$B$18:$U$29,MATCH(E$7,GRID!$A$18:$A$29,0),MATCH(1,($U$2=GRID!$B$1:$U$1)*(КАЛЕНДАРЬ!AT14=GRID!$B$3:$U$3),0))*GRID!$H$45*(1-GRID!$H$46),0))</f>
        <v>34200</v>
      </c>
      <c r="G477" s="5" cm="1">
        <f t="array" ref="G477">IF($I$2="Длительное проживание от 10 ночей ",
INDEX(GRID!$B$4:$U$15,MATCH(G$7,GRID!$A$4:$A$15,0),MATCH(1,($U$2=GRID!$B$1:$U$1)*(КАЛЕНДАРЬ!AT14=GRID!$B$3:$U$3),0))*GRID!$H$45,
ROUNDUP(INDEX(GRID!$B$4:$U$15,MATCH(G$7,GRID!$A$4:$A$15,0),MATCH(1,($U$2=GRID!$B$1:$U$1)*(КАЛЕНДАРЬ!AT14=GRID!$B$3:$U$3),0))*GRID!$H$45*(1-GRID!$H$46),0))</f>
        <v>35100</v>
      </c>
      <c r="H477" s="5" cm="1">
        <f t="array" ref="H477">IF($I$2="Длительное проживание от 10 ночей ",
INDEX(GRID!$B$18:$U$29,MATCH(G$7,GRID!$A$18:$A$29,0),MATCH(1,($U$2=GRID!$B$1:$U$1)*(КАЛЕНДАРЬ!AT14=GRID!$B$3:$U$3),0))*GRID!$H$45,
ROUNDUP(INDEX(GRID!$B$18:$U$29,MATCH(G$7,GRID!$A$18:$A$29,0),MATCH(1,($U$2=GRID!$B$1:$U$1)*(КАЛЕНДАРЬ!AT14=GRID!$B$3:$U$3),0))*GRID!$H$45*(1-GRID!$H$46),0))</f>
        <v>39600</v>
      </c>
      <c r="I477" s="5">
        <f t="array" ref="I477">IF($I$2="Длительное проживание от 10 ночей ",
INDEX(GRID!$B$4:$U$15,MATCH(I$7,GRID!$A$4:$A$15,0),MATCH(1,($U$2=GRID!$B$1:$U$1)*(КАЛЕНДАРЬ!AT14=GRID!$B$3:$U$3),0))*GRID!$H$45,
ROUNDUP(INDEX(GRID!$B$4:$U$15,MATCH(I$7,GRID!$A$4:$A$15,0),MATCH(1,($U$2=GRID!$B$1:$U$1)*(КАЛЕНДАРЬ!AT14=GRID!$B$3:$U$3),0))*GRID!$H$45*(1-GRID!$H$46),0))</f>
        <v>39060</v>
      </c>
      <c r="J477" s="5">
        <f t="array" ref="J477">IF($I$2="Длительное проживание от 10 ночей ",
INDEX(GRID!$B$18:$U$29,MATCH(I$7,GRID!$A$18:$A$29,0),MATCH(1,($U$2=GRID!$B$1:$U$1)*(КАЛЕНДАРЬ!AT14=GRID!$B$3:$U$3),0))*GRID!$H$45,
ROUNDUP(INDEX(GRID!$B$18:$U$29,MATCH(I$7,GRID!$A$18:$A$29,0),MATCH(1,($U$2=GRID!$B$1:$U$1)*(КАЛЕНДАРЬ!AT14=GRID!$B$3:$U$3),0))*GRID!$H$45*(1-GRID!$H$46),0))</f>
        <v>43560</v>
      </c>
      <c r="K477" s="5" cm="1">
        <f t="array" ref="K477">IF($I$2="Длительное проживание от 10 ночей ",
INDEX(GRID!$B$4:$U$15,MATCH(K$7,GRID!$A$4:$A$15,0),MATCH(1,($U$2=GRID!$B$1:$U$1)*(КАЛЕНДАРЬ!AT14=GRID!$B$3:$U$3),0))*GRID!$H$45,
ROUNDUP(INDEX(GRID!$B$4:$U$15,MATCH(K$7,GRID!$A$4:$A$15,0),MATCH(1,($U$2=GRID!$B$1:$U$1)*(КАЛЕНДАРЬ!AT14=GRID!$B$3:$U$3),0))*GRID!$H$45*(1-GRID!$H$46),0))</f>
        <v>44100</v>
      </c>
      <c r="L477" s="5" cm="1">
        <f t="array" ref="L477">IF($I$2="Длительное проживание от 10 ночей ",
INDEX(GRID!$B$18:$U$29,MATCH(K$7,GRID!$A$18:$A$29,0),MATCH(1,($U$2=GRID!$B$1:$U$1)*(КАЛЕНДАРЬ!AT14=GRID!$B$3:$U$3),0))*GRID!$H$45,
ROUNDUP(INDEX(GRID!$B$18:$U$29,MATCH(K$7,GRID!$A$18:$A$29,0),MATCH(1,($U$2=GRID!$B$1:$U$1)*(КАЛЕНДАРЬ!AT14=GRID!$B$3:$U$3),0))*GRID!$H$45*(1-GRID!$H$46),0))</f>
        <v>48600</v>
      </c>
      <c r="M477" s="5">
        <f t="array" ref="M477">IF($I$2="Длительное проживание от 10 ночей ",
INDEX(GRID!$B$4:$U$15,MATCH(M$7,GRID!$A$4:$A$15,0),MATCH(1,($U$2=GRID!$B$1:$U$1)*(КАЛЕНДАРЬ!AT14=GRID!$B$3:$U$3),0))*GRID!$H$45,
ROUNDUP(INDEX(GRID!$B$4:$U$15,MATCH(M$7,GRID!$A$4:$A$15,0),MATCH(1,($U$2=GRID!$B$1:$U$1)*(КАЛЕНДАРЬ!AT14=GRID!$B$3:$U$3),0))*GRID!$H$45*(1-GRID!$H$46),0))</f>
        <v>62550</v>
      </c>
      <c r="N477" s="5">
        <f t="array" ref="N477">IF($I$2="Длительное проживание от 10 ночей ",
INDEX(GRID!$B$18:$U$29,MATCH(M$7,GRID!$A$18:$A$29,0),MATCH(1,($U$2=GRID!$B$1:$U$1)*(КАЛЕНДАРЬ!AT14=GRID!$B$3:$U$3),0))*GRID!$H$45,
ROUNDUP(INDEX(GRID!$B$18:$U$29,MATCH(M$7,GRID!$A$18:$A$29,0),MATCH(1,($U$2=GRID!$B$1:$U$1)*(КАЛЕНДАРЬ!AT14=GRID!$B$3:$U$3),0))*GRID!$H$45*(1-GRID!$H$46),0))</f>
        <v>67050</v>
      </c>
      <c r="O477" s="5" cm="1">
        <f t="array" ref="O477">IF($I$2="Длительное проживание от 10 ночей ",
INDEX(GRID!$B$4:$U$15,MATCH(O$7,GRID!$A$4:$A$15,0),MATCH(1,($U$2=GRID!$B$1:$U$1)*(КАЛЕНДАРЬ!AT14=GRID!$B$3:$U$3),0))*GRID!$H$45,
ROUNDUP(INDEX(GRID!$B$4:$U$15,MATCH(O$7,GRID!$A$4:$A$15,0),MATCH(1,($U$2=GRID!$B$1:$U$1)*(КАЛЕНДАРЬ!AT14=GRID!$B$3:$U$3),0))*GRID!$H$45*(1-GRID!$H$46),0))</f>
        <v>92880</v>
      </c>
      <c r="P477" s="5">
        <f t="array" ref="P477">IF($I$2="Длительное проживание от 10 ночей ",
INDEX(GRID!$B$4:$U$15,MATCH(P$7,GRID!$A$4:$A$15,0),MATCH(1,($U$2=GRID!$B$1:$U$1)*(КАЛЕНДАРЬ!AT14=GRID!$B$3:$U$3),0))*GRID!$H$45,
ROUNDUP(INDEX(GRID!$B$4:$U$15,MATCH(P$7,GRID!$A$4:$A$15,0),MATCH(1,($U$2=GRID!$B$1:$U$1)*(КАЛЕНДАРЬ!AT14=GRID!$B$3:$U$3),0))*GRID!$H$45*(1-GRID!$H$46),0))</f>
        <v>130860</v>
      </c>
      <c r="Q477" s="5">
        <f t="array" ref="Q477">IF($I$2="Длительное проживание от 10 ночей ",
INDEX(GRID!$B$4:$U$15,MATCH(Q$7,GRID!$A$4:$A$15,0),MATCH(1,($U$2=GRID!$B$1:$U$1)*(КАЛЕНДАРЬ!AT14=GRID!$B$3:$U$3),0))*GRID!$H$45,
ROUNDUP(INDEX(GRID!$B$4:$U$15,MATCH(Q$7,GRID!$A$4:$A$15,0),MATCH(1,($U$2=GRID!$B$1:$U$1)*(КАЛЕНДАРЬ!AT14=GRID!$B$3:$U$3),0))*GRID!$H$45*(1-GRID!$H$46),0))</f>
        <v>153810</v>
      </c>
      <c r="R477" s="50" t="s">
        <v>105</v>
      </c>
      <c r="S477" s="50" t="s">
        <v>105</v>
      </c>
      <c r="T477" s="50" t="s">
        <v>105</v>
      </c>
    </row>
    <row r="478" spans="1:20">
      <c r="A478" s="56" t="s">
        <v>15</v>
      </c>
      <c r="B478" s="57">
        <v>12</v>
      </c>
      <c r="C478" s="5">
        <f t="array" ref="C478">IF($I$2="Длительное проживание от 10 ночей ",
INDEX(GRID!$B$4:$U$15,MATCH(C$7,GRID!$A$4:$A$15,0),MATCH(1,($U$2=GRID!$B$1:$U$1)*(КАЛЕНДАРЬ!AT15=GRID!$B$3:$U$3),0))*GRID!$H$45,
ROUNDUP(INDEX(GRID!$B$4:$U$15,MATCH(C$7,GRID!$A$4:$A$15,0),MATCH(1,($U$2=GRID!$B$1:$U$1)*(КАЛЕНДАРЬ!AT15=GRID!$B$3:$U$3),0))*GRID!$H$45*(1-GRID!$H$46),0))</f>
        <v>24750.000000000004</v>
      </c>
      <c r="D478" s="5">
        <f t="array" ref="D478">IF($I$2="Длительное проживание от 10 ночей ",
INDEX(GRID!$B$18:$U$29,MATCH(C$7,GRID!$A$18:$A$29,0),MATCH(1,($U$2=GRID!$B$1:$U$1)*(КАЛЕНДАРЬ!AT15=GRID!$B$3:$U$3),0))*GRID!$H$45,
ROUNDUP(INDEX(GRID!$B$18:$U$29,MATCH(C$7,GRID!$A$18:$A$29,0),MATCH(1,($U$2=GRID!$B$1:$U$1)*(КАЛЕНДАРЬ!AT15=GRID!$B$3:$U$3),0))*GRID!$H$45*(1-GRID!$H$46),0))</f>
        <v>29250.000000000004</v>
      </c>
      <c r="E478" s="5">
        <f t="array" ref="E478">IF($I$2="Длительное проживание от 10 ночей ",
INDEX(GRID!$B$4:$U$15,MATCH(E$7,GRID!$A$4:$A$15,0),MATCH(1,($U$2=GRID!$B$1:$U$1)*(КАЛЕНДАРЬ!AT15=GRID!$B$3:$U$3),0))*GRID!$H$45,
ROUNDUP(INDEX(GRID!$B$4:$U$15,MATCH(E$7,GRID!$A$4:$A$15,0),MATCH(1,($U$2=GRID!$B$1:$U$1)*(КАЛЕНДАРЬ!AT15=GRID!$B$3:$U$3),0))*GRID!$H$45*(1-GRID!$H$46),0))</f>
        <v>29700</v>
      </c>
      <c r="F478" s="5">
        <f t="array" ref="F478">IF($I$2="Длительное проживание от 10 ночей ",
INDEX(GRID!$B$18:$U$29,MATCH(E$7,GRID!$A$18:$A$29,0),MATCH(1,($U$2=GRID!$B$1:$U$1)*(КАЛЕНДАРЬ!AT15=GRID!$B$3:$U$3),0))*GRID!$H$45,
ROUNDUP(INDEX(GRID!$B$18:$U$29,MATCH(E$7,GRID!$A$18:$A$29,0),MATCH(1,($U$2=GRID!$B$1:$U$1)*(КАЛЕНДАРЬ!AT15=GRID!$B$3:$U$3),0))*GRID!$H$45*(1-GRID!$H$46),0))</f>
        <v>34200</v>
      </c>
      <c r="G478" s="5" cm="1">
        <f t="array" ref="G478">IF($I$2="Длительное проживание от 10 ночей ",
INDEX(GRID!$B$4:$U$15,MATCH(G$7,GRID!$A$4:$A$15,0),MATCH(1,($U$2=GRID!$B$1:$U$1)*(КАЛЕНДАРЬ!AT15=GRID!$B$3:$U$3),0))*GRID!$H$45,
ROUNDUP(INDEX(GRID!$B$4:$U$15,MATCH(G$7,GRID!$A$4:$A$15,0),MATCH(1,($U$2=GRID!$B$1:$U$1)*(КАЛЕНДАРЬ!AT15=GRID!$B$3:$U$3),0))*GRID!$H$45*(1-GRID!$H$46),0))</f>
        <v>35100</v>
      </c>
      <c r="H478" s="5" cm="1">
        <f t="array" ref="H478">IF($I$2="Длительное проживание от 10 ночей ",
INDEX(GRID!$B$18:$U$29,MATCH(G$7,GRID!$A$18:$A$29,0),MATCH(1,($U$2=GRID!$B$1:$U$1)*(КАЛЕНДАРЬ!AT15=GRID!$B$3:$U$3),0))*GRID!$H$45,
ROUNDUP(INDEX(GRID!$B$18:$U$29,MATCH(G$7,GRID!$A$18:$A$29,0),MATCH(1,($U$2=GRID!$B$1:$U$1)*(КАЛЕНДАРЬ!AT15=GRID!$B$3:$U$3),0))*GRID!$H$45*(1-GRID!$H$46),0))</f>
        <v>39600</v>
      </c>
      <c r="I478" s="5">
        <f t="array" ref="I478">IF($I$2="Длительное проживание от 10 ночей ",
INDEX(GRID!$B$4:$U$15,MATCH(I$7,GRID!$A$4:$A$15,0),MATCH(1,($U$2=GRID!$B$1:$U$1)*(КАЛЕНДАРЬ!AT15=GRID!$B$3:$U$3),0))*GRID!$H$45,
ROUNDUP(INDEX(GRID!$B$4:$U$15,MATCH(I$7,GRID!$A$4:$A$15,0),MATCH(1,($U$2=GRID!$B$1:$U$1)*(КАЛЕНДАРЬ!AT15=GRID!$B$3:$U$3),0))*GRID!$H$45*(1-GRID!$H$46),0))</f>
        <v>39060</v>
      </c>
      <c r="J478" s="5">
        <f t="array" ref="J478">IF($I$2="Длительное проживание от 10 ночей ",
INDEX(GRID!$B$18:$U$29,MATCH(I$7,GRID!$A$18:$A$29,0),MATCH(1,($U$2=GRID!$B$1:$U$1)*(КАЛЕНДАРЬ!AT15=GRID!$B$3:$U$3),0))*GRID!$H$45,
ROUNDUP(INDEX(GRID!$B$18:$U$29,MATCH(I$7,GRID!$A$18:$A$29,0),MATCH(1,($U$2=GRID!$B$1:$U$1)*(КАЛЕНДАРЬ!AT15=GRID!$B$3:$U$3),0))*GRID!$H$45*(1-GRID!$H$46),0))</f>
        <v>43560</v>
      </c>
      <c r="K478" s="5" cm="1">
        <f t="array" ref="K478">IF($I$2="Длительное проживание от 10 ночей ",
INDEX(GRID!$B$4:$U$15,MATCH(K$7,GRID!$A$4:$A$15,0),MATCH(1,($U$2=GRID!$B$1:$U$1)*(КАЛЕНДАРЬ!AT15=GRID!$B$3:$U$3),0))*GRID!$H$45,
ROUNDUP(INDEX(GRID!$B$4:$U$15,MATCH(K$7,GRID!$A$4:$A$15,0),MATCH(1,($U$2=GRID!$B$1:$U$1)*(КАЛЕНДАРЬ!AT15=GRID!$B$3:$U$3),0))*GRID!$H$45*(1-GRID!$H$46),0))</f>
        <v>44100</v>
      </c>
      <c r="L478" s="5" cm="1">
        <f t="array" ref="L478">IF($I$2="Длительное проживание от 10 ночей ",
INDEX(GRID!$B$18:$U$29,MATCH(K$7,GRID!$A$18:$A$29,0),MATCH(1,($U$2=GRID!$B$1:$U$1)*(КАЛЕНДАРЬ!AT15=GRID!$B$3:$U$3),0))*GRID!$H$45,
ROUNDUP(INDEX(GRID!$B$18:$U$29,MATCH(K$7,GRID!$A$18:$A$29,0),MATCH(1,($U$2=GRID!$B$1:$U$1)*(КАЛЕНДАРЬ!AT15=GRID!$B$3:$U$3),0))*GRID!$H$45*(1-GRID!$H$46),0))</f>
        <v>48600</v>
      </c>
      <c r="M478" s="5">
        <f t="array" ref="M478">IF($I$2="Длительное проживание от 10 ночей ",
INDEX(GRID!$B$4:$U$15,MATCH(M$7,GRID!$A$4:$A$15,0),MATCH(1,($U$2=GRID!$B$1:$U$1)*(КАЛЕНДАРЬ!AT15=GRID!$B$3:$U$3),0))*GRID!$H$45,
ROUNDUP(INDEX(GRID!$B$4:$U$15,MATCH(M$7,GRID!$A$4:$A$15,0),MATCH(1,($U$2=GRID!$B$1:$U$1)*(КАЛЕНДАРЬ!AT15=GRID!$B$3:$U$3),0))*GRID!$H$45*(1-GRID!$H$46),0))</f>
        <v>62550</v>
      </c>
      <c r="N478" s="5">
        <f t="array" ref="N478">IF($I$2="Длительное проживание от 10 ночей ",
INDEX(GRID!$B$18:$U$29,MATCH(M$7,GRID!$A$18:$A$29,0),MATCH(1,($U$2=GRID!$B$1:$U$1)*(КАЛЕНДАРЬ!AT15=GRID!$B$3:$U$3),0))*GRID!$H$45,
ROUNDUP(INDEX(GRID!$B$18:$U$29,MATCH(M$7,GRID!$A$18:$A$29,0),MATCH(1,($U$2=GRID!$B$1:$U$1)*(КАЛЕНДАРЬ!AT15=GRID!$B$3:$U$3),0))*GRID!$H$45*(1-GRID!$H$46),0))</f>
        <v>67050</v>
      </c>
      <c r="O478" s="5" cm="1">
        <f t="array" ref="O478">IF($I$2="Длительное проживание от 10 ночей ",
INDEX(GRID!$B$4:$U$15,MATCH(O$7,GRID!$A$4:$A$15,0),MATCH(1,($U$2=GRID!$B$1:$U$1)*(КАЛЕНДАРЬ!AT15=GRID!$B$3:$U$3),0))*GRID!$H$45,
ROUNDUP(INDEX(GRID!$B$4:$U$15,MATCH(O$7,GRID!$A$4:$A$15,0),MATCH(1,($U$2=GRID!$B$1:$U$1)*(КАЛЕНДАРЬ!AT15=GRID!$B$3:$U$3),0))*GRID!$H$45*(1-GRID!$H$46),0))</f>
        <v>92880</v>
      </c>
      <c r="P478" s="5">
        <f t="array" ref="P478">IF($I$2="Длительное проживание от 10 ночей ",
INDEX(GRID!$B$4:$U$15,MATCH(P$7,GRID!$A$4:$A$15,0),MATCH(1,($U$2=GRID!$B$1:$U$1)*(КАЛЕНДАРЬ!AT15=GRID!$B$3:$U$3),0))*GRID!$H$45,
ROUNDUP(INDEX(GRID!$B$4:$U$15,MATCH(P$7,GRID!$A$4:$A$15,0),MATCH(1,($U$2=GRID!$B$1:$U$1)*(КАЛЕНДАРЬ!AT15=GRID!$B$3:$U$3),0))*GRID!$H$45*(1-GRID!$H$46),0))</f>
        <v>130860</v>
      </c>
      <c r="Q478" s="5">
        <f t="array" ref="Q478">IF($I$2="Длительное проживание от 10 ночей ",
INDEX(GRID!$B$4:$U$15,MATCH(Q$7,GRID!$A$4:$A$15,0),MATCH(1,($U$2=GRID!$B$1:$U$1)*(КАЛЕНДАРЬ!AT15=GRID!$B$3:$U$3),0))*GRID!$H$45,
ROUNDUP(INDEX(GRID!$B$4:$U$15,MATCH(Q$7,GRID!$A$4:$A$15,0),MATCH(1,($U$2=GRID!$B$1:$U$1)*(КАЛЕНДАРЬ!AT15=GRID!$B$3:$U$3),0))*GRID!$H$45*(1-GRID!$H$46),0))</f>
        <v>153810</v>
      </c>
      <c r="R478" s="50" t="s">
        <v>105</v>
      </c>
      <c r="S478" s="50" t="s">
        <v>105</v>
      </c>
      <c r="T478" s="50" t="s">
        <v>105</v>
      </c>
    </row>
    <row r="479" spans="1:20">
      <c r="A479" s="56" t="s">
        <v>16</v>
      </c>
      <c r="B479" s="57">
        <v>13</v>
      </c>
      <c r="C479" s="5">
        <f t="array" ref="C479">IF($I$2="Длительное проживание от 10 ночей ",
INDEX(GRID!$B$4:$U$15,MATCH(C$7,GRID!$A$4:$A$15,0),MATCH(1,($U$2=GRID!$B$1:$U$1)*(КАЛЕНДАРЬ!AT16=GRID!$B$3:$U$3),0))*GRID!$H$45,
ROUNDUP(INDEX(GRID!$B$4:$U$15,MATCH(C$7,GRID!$A$4:$A$15,0),MATCH(1,($U$2=GRID!$B$1:$U$1)*(КАЛЕНДАРЬ!AT16=GRID!$B$3:$U$3),0))*GRID!$H$45*(1-GRID!$H$46),0))</f>
        <v>27180.000000000004</v>
      </c>
      <c r="D479" s="5">
        <f t="array" ref="D479">IF($I$2="Длительное проживание от 10 ночей ",
INDEX(GRID!$B$18:$U$29,MATCH(C$7,GRID!$A$18:$A$29,0),MATCH(1,($U$2=GRID!$B$1:$U$1)*(КАЛЕНДАРЬ!AT16=GRID!$B$3:$U$3),0))*GRID!$H$45,
ROUNDUP(INDEX(GRID!$B$18:$U$29,MATCH(C$7,GRID!$A$18:$A$29,0),MATCH(1,($U$2=GRID!$B$1:$U$1)*(КАЛЕНДАРЬ!AT16=GRID!$B$3:$U$3),0))*GRID!$H$45*(1-GRID!$H$46),0))</f>
        <v>31680</v>
      </c>
      <c r="E479" s="5">
        <f t="array" ref="E479">IF($I$2="Длительное проживание от 10 ночей ",
INDEX(GRID!$B$4:$U$15,MATCH(E$7,GRID!$A$4:$A$15,0),MATCH(1,($U$2=GRID!$B$1:$U$1)*(КАЛЕНДАРЬ!AT16=GRID!$B$3:$U$3),0))*GRID!$H$45,
ROUNDUP(INDEX(GRID!$B$4:$U$15,MATCH(E$7,GRID!$A$4:$A$15,0),MATCH(1,($U$2=GRID!$B$1:$U$1)*(КАЛЕНДАРЬ!AT16=GRID!$B$3:$U$3),0))*GRID!$H$45*(1-GRID!$H$46),0))</f>
        <v>32670</v>
      </c>
      <c r="F479" s="5">
        <f t="array" ref="F479">IF($I$2="Длительное проживание от 10 ночей ",
INDEX(GRID!$B$18:$U$29,MATCH(E$7,GRID!$A$18:$A$29,0),MATCH(1,($U$2=GRID!$B$1:$U$1)*(КАЛЕНДАРЬ!AT16=GRID!$B$3:$U$3),0))*GRID!$H$45,
ROUNDUP(INDEX(GRID!$B$18:$U$29,MATCH(E$7,GRID!$A$18:$A$29,0),MATCH(1,($U$2=GRID!$B$1:$U$1)*(КАЛЕНДАРЬ!AT16=GRID!$B$3:$U$3),0))*GRID!$H$45*(1-GRID!$H$46),0))</f>
        <v>37170</v>
      </c>
      <c r="G479" s="5" cm="1">
        <f t="array" ref="G479">IF($I$2="Длительное проживание от 10 ночей ",
INDEX(GRID!$B$4:$U$15,MATCH(G$7,GRID!$A$4:$A$15,0),MATCH(1,($U$2=GRID!$B$1:$U$1)*(КАЛЕНДАРЬ!AT16=GRID!$B$3:$U$3),0))*GRID!$H$45,
ROUNDUP(INDEX(GRID!$B$4:$U$15,MATCH(G$7,GRID!$A$4:$A$15,0),MATCH(1,($U$2=GRID!$B$1:$U$1)*(КАЛЕНДАРЬ!AT16=GRID!$B$3:$U$3),0))*GRID!$H$45*(1-GRID!$H$46),0))</f>
        <v>38250</v>
      </c>
      <c r="H479" s="5" cm="1">
        <f t="array" ref="H479">IF($I$2="Длительное проживание от 10 ночей ",
INDEX(GRID!$B$18:$U$29,MATCH(G$7,GRID!$A$18:$A$29,0),MATCH(1,($U$2=GRID!$B$1:$U$1)*(КАЛЕНДАРЬ!AT16=GRID!$B$3:$U$3),0))*GRID!$H$45,
ROUNDUP(INDEX(GRID!$B$18:$U$29,MATCH(G$7,GRID!$A$18:$A$29,0),MATCH(1,($U$2=GRID!$B$1:$U$1)*(КАЛЕНДАРЬ!AT16=GRID!$B$3:$U$3),0))*GRID!$H$45*(1-GRID!$H$46),0))</f>
        <v>42750</v>
      </c>
      <c r="I479" s="5">
        <f t="array" ref="I479">IF($I$2="Длительное проживание от 10 ночей ",
INDEX(GRID!$B$4:$U$15,MATCH(I$7,GRID!$A$4:$A$15,0),MATCH(1,($U$2=GRID!$B$1:$U$1)*(КАЛЕНДАРЬ!AT16=GRID!$B$3:$U$3),0))*GRID!$H$45,
ROUNDUP(INDEX(GRID!$B$4:$U$15,MATCH(I$7,GRID!$A$4:$A$15,0),MATCH(1,($U$2=GRID!$B$1:$U$1)*(КАЛЕНДАРЬ!AT16=GRID!$B$3:$U$3),0))*GRID!$H$45*(1-GRID!$H$46),0))</f>
        <v>42660</v>
      </c>
      <c r="J479" s="5">
        <f t="array" ref="J479">IF($I$2="Длительное проживание от 10 ночей ",
INDEX(GRID!$B$18:$U$29,MATCH(I$7,GRID!$A$18:$A$29,0),MATCH(1,($U$2=GRID!$B$1:$U$1)*(КАЛЕНДАРЬ!AT16=GRID!$B$3:$U$3),0))*GRID!$H$45,
ROUNDUP(INDEX(GRID!$B$18:$U$29,MATCH(I$7,GRID!$A$18:$A$29,0),MATCH(1,($U$2=GRID!$B$1:$U$1)*(КАЛЕНДАРЬ!AT16=GRID!$B$3:$U$3),0))*GRID!$H$45*(1-GRID!$H$46),0))</f>
        <v>47160</v>
      </c>
      <c r="K479" s="5" cm="1">
        <f t="array" ref="K479">IF($I$2="Длительное проживание от 10 ночей ",
INDEX(GRID!$B$4:$U$15,MATCH(K$7,GRID!$A$4:$A$15,0),MATCH(1,($U$2=GRID!$B$1:$U$1)*(КАЛЕНДАРЬ!AT16=GRID!$B$3:$U$3),0))*GRID!$H$45,
ROUNDUP(INDEX(GRID!$B$4:$U$15,MATCH(K$7,GRID!$A$4:$A$15,0),MATCH(1,($U$2=GRID!$B$1:$U$1)*(КАЛЕНДАРЬ!AT16=GRID!$B$3:$U$3),0))*GRID!$H$45*(1-GRID!$H$46),0))</f>
        <v>47970</v>
      </c>
      <c r="L479" s="5" cm="1">
        <f t="array" ref="L479">IF($I$2="Длительное проживание от 10 ночей ",
INDEX(GRID!$B$18:$U$29,MATCH(K$7,GRID!$A$18:$A$29,0),MATCH(1,($U$2=GRID!$B$1:$U$1)*(КАЛЕНДАРЬ!AT16=GRID!$B$3:$U$3),0))*GRID!$H$45,
ROUNDUP(INDEX(GRID!$B$18:$U$29,MATCH(K$7,GRID!$A$18:$A$29,0),MATCH(1,($U$2=GRID!$B$1:$U$1)*(КАЛЕНДАРЬ!AT16=GRID!$B$3:$U$3),0))*GRID!$H$45*(1-GRID!$H$46),0))</f>
        <v>52470</v>
      </c>
      <c r="M479" s="5">
        <f t="array" ref="M479">IF($I$2="Длительное проживание от 10 ночей ",
INDEX(GRID!$B$4:$U$15,MATCH(M$7,GRID!$A$4:$A$15,0),MATCH(1,($U$2=GRID!$B$1:$U$1)*(КАЛЕНДАРЬ!AT16=GRID!$B$3:$U$3),0))*GRID!$H$45,
ROUNDUP(INDEX(GRID!$B$4:$U$15,MATCH(M$7,GRID!$A$4:$A$15,0),MATCH(1,($U$2=GRID!$B$1:$U$1)*(КАЛЕНДАРЬ!AT16=GRID!$B$3:$U$3),0))*GRID!$H$45*(1-GRID!$H$46),0))</f>
        <v>66600</v>
      </c>
      <c r="N479" s="5">
        <f t="array" ref="N479">IF($I$2="Длительное проживание от 10 ночей ",
INDEX(GRID!$B$18:$U$29,MATCH(M$7,GRID!$A$18:$A$29,0),MATCH(1,($U$2=GRID!$B$1:$U$1)*(КАЛЕНДАРЬ!AT16=GRID!$B$3:$U$3),0))*GRID!$H$45,
ROUNDUP(INDEX(GRID!$B$18:$U$29,MATCH(M$7,GRID!$A$18:$A$29,0),MATCH(1,($U$2=GRID!$B$1:$U$1)*(КАЛЕНДАРЬ!AT16=GRID!$B$3:$U$3),0))*GRID!$H$45*(1-GRID!$H$46),0))</f>
        <v>71100</v>
      </c>
      <c r="O479" s="5" cm="1">
        <f t="array" ref="O479">IF($I$2="Длительное проживание от 10 ночей ",
INDEX(GRID!$B$4:$U$15,MATCH(O$7,GRID!$A$4:$A$15,0),MATCH(1,($U$2=GRID!$B$1:$U$1)*(КАЛЕНДАРЬ!AT16=GRID!$B$3:$U$3),0))*GRID!$H$45,
ROUNDUP(INDEX(GRID!$B$4:$U$15,MATCH(O$7,GRID!$A$4:$A$15,0),MATCH(1,($U$2=GRID!$B$1:$U$1)*(КАЛЕНДАРЬ!AT16=GRID!$B$3:$U$3),0))*GRID!$H$45*(1-GRID!$H$46),0))</f>
        <v>97920</v>
      </c>
      <c r="P479" s="5">
        <f t="array" ref="P479">IF($I$2="Длительное проживание от 10 ночей ",
INDEX(GRID!$B$4:$U$15,MATCH(P$7,GRID!$A$4:$A$15,0),MATCH(1,($U$2=GRID!$B$1:$U$1)*(КАЛЕНДАРЬ!AT16=GRID!$B$3:$U$3),0))*GRID!$H$45,
ROUNDUP(INDEX(GRID!$B$4:$U$15,MATCH(P$7,GRID!$A$4:$A$15,0),MATCH(1,($U$2=GRID!$B$1:$U$1)*(КАЛЕНДАРЬ!AT16=GRID!$B$3:$U$3),0))*GRID!$H$45*(1-GRID!$H$46),0))</f>
        <v>136260</v>
      </c>
      <c r="Q479" s="5">
        <f t="array" ref="Q479">IF($I$2="Длительное проживание от 10 ночей ",
INDEX(GRID!$B$4:$U$15,MATCH(Q$7,GRID!$A$4:$A$15,0),MATCH(1,($U$2=GRID!$B$1:$U$1)*(КАЛЕНДАРЬ!AT16=GRID!$B$3:$U$3),0))*GRID!$H$45,
ROUNDUP(INDEX(GRID!$B$4:$U$15,MATCH(Q$7,GRID!$A$4:$A$15,0),MATCH(1,($U$2=GRID!$B$1:$U$1)*(КАЛЕНДАРЬ!AT16=GRID!$B$3:$U$3),0))*GRID!$H$45*(1-GRID!$H$46),0))</f>
        <v>160110</v>
      </c>
      <c r="R479" s="50" t="s">
        <v>105</v>
      </c>
      <c r="S479" s="50" t="s">
        <v>105</v>
      </c>
      <c r="T479" s="50" t="s">
        <v>105</v>
      </c>
    </row>
    <row r="480" spans="1:20">
      <c r="A480" s="56" t="s">
        <v>17</v>
      </c>
      <c r="B480" s="57">
        <v>14</v>
      </c>
      <c r="C480" s="5">
        <f t="array" ref="C480">IF($I$2="Длительное проживание от 10 ночей ",
INDEX(GRID!$B$4:$U$15,MATCH(C$7,GRID!$A$4:$A$15,0),MATCH(1,($U$2=GRID!$B$1:$U$1)*(КАЛЕНДАРЬ!AT17=GRID!$B$3:$U$3),0))*GRID!$H$45,
ROUNDUP(INDEX(GRID!$B$4:$U$15,MATCH(C$7,GRID!$A$4:$A$15,0),MATCH(1,($U$2=GRID!$B$1:$U$1)*(КАЛЕНДАРЬ!AT17=GRID!$B$3:$U$3),0))*GRID!$H$45*(1-GRID!$H$46),0))</f>
        <v>27180.000000000004</v>
      </c>
      <c r="D480" s="5">
        <f t="array" ref="D480">IF($I$2="Длительное проживание от 10 ночей ",
INDEX(GRID!$B$18:$U$29,MATCH(C$7,GRID!$A$18:$A$29,0),MATCH(1,($U$2=GRID!$B$1:$U$1)*(КАЛЕНДАРЬ!AT17=GRID!$B$3:$U$3),0))*GRID!$H$45,
ROUNDUP(INDEX(GRID!$B$18:$U$29,MATCH(C$7,GRID!$A$18:$A$29,0),MATCH(1,($U$2=GRID!$B$1:$U$1)*(КАЛЕНДАРЬ!AT17=GRID!$B$3:$U$3),0))*GRID!$H$45*(1-GRID!$H$46),0))</f>
        <v>31680</v>
      </c>
      <c r="E480" s="5">
        <f t="array" ref="E480">IF($I$2="Длительное проживание от 10 ночей ",
INDEX(GRID!$B$4:$U$15,MATCH(E$7,GRID!$A$4:$A$15,0),MATCH(1,($U$2=GRID!$B$1:$U$1)*(КАЛЕНДАРЬ!AT17=GRID!$B$3:$U$3),0))*GRID!$H$45,
ROUNDUP(INDEX(GRID!$B$4:$U$15,MATCH(E$7,GRID!$A$4:$A$15,0),MATCH(1,($U$2=GRID!$B$1:$U$1)*(КАЛЕНДАРЬ!AT17=GRID!$B$3:$U$3),0))*GRID!$H$45*(1-GRID!$H$46),0))</f>
        <v>32670</v>
      </c>
      <c r="F480" s="5">
        <f t="array" ref="F480">IF($I$2="Длительное проживание от 10 ночей ",
INDEX(GRID!$B$18:$U$29,MATCH(E$7,GRID!$A$18:$A$29,0),MATCH(1,($U$2=GRID!$B$1:$U$1)*(КАЛЕНДАРЬ!AT17=GRID!$B$3:$U$3),0))*GRID!$H$45,
ROUNDUP(INDEX(GRID!$B$18:$U$29,MATCH(E$7,GRID!$A$18:$A$29,0),MATCH(1,($U$2=GRID!$B$1:$U$1)*(КАЛЕНДАРЬ!AT17=GRID!$B$3:$U$3),0))*GRID!$H$45*(1-GRID!$H$46),0))</f>
        <v>37170</v>
      </c>
      <c r="G480" s="5" cm="1">
        <f t="array" ref="G480">IF($I$2="Длительное проживание от 10 ночей ",
INDEX(GRID!$B$4:$U$15,MATCH(G$7,GRID!$A$4:$A$15,0),MATCH(1,($U$2=GRID!$B$1:$U$1)*(КАЛЕНДАРЬ!AT17=GRID!$B$3:$U$3),0))*GRID!$H$45,
ROUNDUP(INDEX(GRID!$B$4:$U$15,MATCH(G$7,GRID!$A$4:$A$15,0),MATCH(1,($U$2=GRID!$B$1:$U$1)*(КАЛЕНДАРЬ!AT17=GRID!$B$3:$U$3),0))*GRID!$H$45*(1-GRID!$H$46),0))</f>
        <v>38250</v>
      </c>
      <c r="H480" s="5" cm="1">
        <f t="array" ref="H480">IF($I$2="Длительное проживание от 10 ночей ",
INDEX(GRID!$B$18:$U$29,MATCH(G$7,GRID!$A$18:$A$29,0),MATCH(1,($U$2=GRID!$B$1:$U$1)*(КАЛЕНДАРЬ!AT17=GRID!$B$3:$U$3),0))*GRID!$H$45,
ROUNDUP(INDEX(GRID!$B$18:$U$29,MATCH(G$7,GRID!$A$18:$A$29,0),MATCH(1,($U$2=GRID!$B$1:$U$1)*(КАЛЕНДАРЬ!AT17=GRID!$B$3:$U$3),0))*GRID!$H$45*(1-GRID!$H$46),0))</f>
        <v>42750</v>
      </c>
      <c r="I480" s="5">
        <f t="array" ref="I480">IF($I$2="Длительное проживание от 10 ночей ",
INDEX(GRID!$B$4:$U$15,MATCH(I$7,GRID!$A$4:$A$15,0),MATCH(1,($U$2=GRID!$B$1:$U$1)*(КАЛЕНДАРЬ!AT17=GRID!$B$3:$U$3),0))*GRID!$H$45,
ROUNDUP(INDEX(GRID!$B$4:$U$15,MATCH(I$7,GRID!$A$4:$A$15,0),MATCH(1,($U$2=GRID!$B$1:$U$1)*(КАЛЕНДАРЬ!AT17=GRID!$B$3:$U$3),0))*GRID!$H$45*(1-GRID!$H$46),0))</f>
        <v>42660</v>
      </c>
      <c r="J480" s="5">
        <f t="array" ref="J480">IF($I$2="Длительное проживание от 10 ночей ",
INDEX(GRID!$B$18:$U$29,MATCH(I$7,GRID!$A$18:$A$29,0),MATCH(1,($U$2=GRID!$B$1:$U$1)*(КАЛЕНДАРЬ!AT17=GRID!$B$3:$U$3),0))*GRID!$H$45,
ROUNDUP(INDEX(GRID!$B$18:$U$29,MATCH(I$7,GRID!$A$18:$A$29,0),MATCH(1,($U$2=GRID!$B$1:$U$1)*(КАЛЕНДАРЬ!AT17=GRID!$B$3:$U$3),0))*GRID!$H$45*(1-GRID!$H$46),0))</f>
        <v>47160</v>
      </c>
      <c r="K480" s="5" cm="1">
        <f t="array" ref="K480">IF($I$2="Длительное проживание от 10 ночей ",
INDEX(GRID!$B$4:$U$15,MATCH(K$7,GRID!$A$4:$A$15,0),MATCH(1,($U$2=GRID!$B$1:$U$1)*(КАЛЕНДАРЬ!AT17=GRID!$B$3:$U$3),0))*GRID!$H$45,
ROUNDUP(INDEX(GRID!$B$4:$U$15,MATCH(K$7,GRID!$A$4:$A$15,0),MATCH(1,($U$2=GRID!$B$1:$U$1)*(КАЛЕНДАРЬ!AT17=GRID!$B$3:$U$3),0))*GRID!$H$45*(1-GRID!$H$46),0))</f>
        <v>47970</v>
      </c>
      <c r="L480" s="5" cm="1">
        <f t="array" ref="L480">IF($I$2="Длительное проживание от 10 ночей ",
INDEX(GRID!$B$18:$U$29,MATCH(K$7,GRID!$A$18:$A$29,0),MATCH(1,($U$2=GRID!$B$1:$U$1)*(КАЛЕНДАРЬ!AT17=GRID!$B$3:$U$3),0))*GRID!$H$45,
ROUNDUP(INDEX(GRID!$B$18:$U$29,MATCH(K$7,GRID!$A$18:$A$29,0),MATCH(1,($U$2=GRID!$B$1:$U$1)*(КАЛЕНДАРЬ!AT17=GRID!$B$3:$U$3),0))*GRID!$H$45*(1-GRID!$H$46),0))</f>
        <v>52470</v>
      </c>
      <c r="M480" s="5">
        <f t="array" ref="M480">IF($I$2="Длительное проживание от 10 ночей ",
INDEX(GRID!$B$4:$U$15,MATCH(M$7,GRID!$A$4:$A$15,0),MATCH(1,($U$2=GRID!$B$1:$U$1)*(КАЛЕНДАРЬ!AT17=GRID!$B$3:$U$3),0))*GRID!$H$45,
ROUNDUP(INDEX(GRID!$B$4:$U$15,MATCH(M$7,GRID!$A$4:$A$15,0),MATCH(1,($U$2=GRID!$B$1:$U$1)*(КАЛЕНДАРЬ!AT17=GRID!$B$3:$U$3),0))*GRID!$H$45*(1-GRID!$H$46),0))</f>
        <v>66600</v>
      </c>
      <c r="N480" s="5">
        <f t="array" ref="N480">IF($I$2="Длительное проживание от 10 ночей ",
INDEX(GRID!$B$18:$U$29,MATCH(M$7,GRID!$A$18:$A$29,0),MATCH(1,($U$2=GRID!$B$1:$U$1)*(КАЛЕНДАРЬ!AT17=GRID!$B$3:$U$3),0))*GRID!$H$45,
ROUNDUP(INDEX(GRID!$B$18:$U$29,MATCH(M$7,GRID!$A$18:$A$29,0),MATCH(1,($U$2=GRID!$B$1:$U$1)*(КАЛЕНДАРЬ!AT17=GRID!$B$3:$U$3),0))*GRID!$H$45*(1-GRID!$H$46),0))</f>
        <v>71100</v>
      </c>
      <c r="O480" s="5" cm="1">
        <f t="array" ref="O480">IF($I$2="Длительное проживание от 10 ночей ",
INDEX(GRID!$B$4:$U$15,MATCH(O$7,GRID!$A$4:$A$15,0),MATCH(1,($U$2=GRID!$B$1:$U$1)*(КАЛЕНДАРЬ!AT17=GRID!$B$3:$U$3),0))*GRID!$H$45,
ROUNDUP(INDEX(GRID!$B$4:$U$15,MATCH(O$7,GRID!$A$4:$A$15,0),MATCH(1,($U$2=GRID!$B$1:$U$1)*(КАЛЕНДАРЬ!AT17=GRID!$B$3:$U$3),0))*GRID!$H$45*(1-GRID!$H$46),0))</f>
        <v>97920</v>
      </c>
      <c r="P480" s="5">
        <f t="array" ref="P480">IF($I$2="Длительное проживание от 10 ночей ",
INDEX(GRID!$B$4:$U$15,MATCH(P$7,GRID!$A$4:$A$15,0),MATCH(1,($U$2=GRID!$B$1:$U$1)*(КАЛЕНДАРЬ!AT17=GRID!$B$3:$U$3),0))*GRID!$H$45,
ROUNDUP(INDEX(GRID!$B$4:$U$15,MATCH(P$7,GRID!$A$4:$A$15,0),MATCH(1,($U$2=GRID!$B$1:$U$1)*(КАЛЕНДАРЬ!AT17=GRID!$B$3:$U$3),0))*GRID!$H$45*(1-GRID!$H$46),0))</f>
        <v>136260</v>
      </c>
      <c r="Q480" s="5">
        <f t="array" ref="Q480">IF($I$2="Длительное проживание от 10 ночей ",
INDEX(GRID!$B$4:$U$15,MATCH(Q$7,GRID!$A$4:$A$15,0),MATCH(1,($U$2=GRID!$B$1:$U$1)*(КАЛЕНДАРЬ!AT17=GRID!$B$3:$U$3),0))*GRID!$H$45,
ROUNDUP(INDEX(GRID!$B$4:$U$15,MATCH(Q$7,GRID!$A$4:$A$15,0),MATCH(1,($U$2=GRID!$B$1:$U$1)*(КАЛЕНДАРЬ!AT17=GRID!$B$3:$U$3),0))*GRID!$H$45*(1-GRID!$H$46),0))</f>
        <v>160110</v>
      </c>
      <c r="R480" s="50" t="s">
        <v>105</v>
      </c>
      <c r="S480" s="50" t="s">
        <v>105</v>
      </c>
      <c r="T480" s="50" t="s">
        <v>105</v>
      </c>
    </row>
    <row r="481" spans="1:20">
      <c r="A481" s="56" t="s">
        <v>11</v>
      </c>
      <c r="B481" s="57">
        <v>15</v>
      </c>
      <c r="C481" s="5">
        <f t="array" ref="C481">IF($I$2="Длительное проживание от 10 ночей ",
INDEX(GRID!$B$4:$U$15,MATCH(C$7,GRID!$A$4:$A$15,0),MATCH(1,($U$2=GRID!$B$1:$U$1)*(КАЛЕНДАРЬ!AT18=GRID!$B$3:$U$3),0))*GRID!$H$45,
ROUNDUP(INDEX(GRID!$B$4:$U$15,MATCH(C$7,GRID!$A$4:$A$15,0),MATCH(1,($U$2=GRID!$B$1:$U$1)*(КАЛЕНДАРЬ!AT18=GRID!$B$3:$U$3),0))*GRID!$H$45*(1-GRID!$H$46),0))</f>
        <v>24750.000000000004</v>
      </c>
      <c r="D481" s="5">
        <f t="array" ref="D481">IF($I$2="Длительное проживание от 10 ночей ",
INDEX(GRID!$B$18:$U$29,MATCH(C$7,GRID!$A$18:$A$29,0),MATCH(1,($U$2=GRID!$B$1:$U$1)*(КАЛЕНДАРЬ!AT18=GRID!$B$3:$U$3),0))*GRID!$H$45,
ROUNDUP(INDEX(GRID!$B$18:$U$29,MATCH(C$7,GRID!$A$18:$A$29,0),MATCH(1,($U$2=GRID!$B$1:$U$1)*(КАЛЕНДАРЬ!AT18=GRID!$B$3:$U$3),0))*GRID!$H$45*(1-GRID!$H$46),0))</f>
        <v>29250.000000000004</v>
      </c>
      <c r="E481" s="5">
        <f t="array" ref="E481">IF($I$2="Длительное проживание от 10 ночей ",
INDEX(GRID!$B$4:$U$15,MATCH(E$7,GRID!$A$4:$A$15,0),MATCH(1,($U$2=GRID!$B$1:$U$1)*(КАЛЕНДАРЬ!AT18=GRID!$B$3:$U$3),0))*GRID!$H$45,
ROUNDUP(INDEX(GRID!$B$4:$U$15,MATCH(E$7,GRID!$A$4:$A$15,0),MATCH(1,($U$2=GRID!$B$1:$U$1)*(КАЛЕНДАРЬ!AT18=GRID!$B$3:$U$3),0))*GRID!$H$45*(1-GRID!$H$46),0))</f>
        <v>29700</v>
      </c>
      <c r="F481" s="5">
        <f t="array" ref="F481">IF($I$2="Длительное проживание от 10 ночей ",
INDEX(GRID!$B$18:$U$29,MATCH(E$7,GRID!$A$18:$A$29,0),MATCH(1,($U$2=GRID!$B$1:$U$1)*(КАЛЕНДАРЬ!AT18=GRID!$B$3:$U$3),0))*GRID!$H$45,
ROUNDUP(INDEX(GRID!$B$18:$U$29,MATCH(E$7,GRID!$A$18:$A$29,0),MATCH(1,($U$2=GRID!$B$1:$U$1)*(КАЛЕНДАРЬ!AT18=GRID!$B$3:$U$3),0))*GRID!$H$45*(1-GRID!$H$46),0))</f>
        <v>34200</v>
      </c>
      <c r="G481" s="5" cm="1">
        <f t="array" ref="G481">IF($I$2="Длительное проживание от 10 ночей ",
INDEX(GRID!$B$4:$U$15,MATCH(G$7,GRID!$A$4:$A$15,0),MATCH(1,($U$2=GRID!$B$1:$U$1)*(КАЛЕНДАРЬ!AT18=GRID!$B$3:$U$3),0))*GRID!$H$45,
ROUNDUP(INDEX(GRID!$B$4:$U$15,MATCH(G$7,GRID!$A$4:$A$15,0),MATCH(1,($U$2=GRID!$B$1:$U$1)*(КАЛЕНДАРЬ!AT18=GRID!$B$3:$U$3),0))*GRID!$H$45*(1-GRID!$H$46),0))</f>
        <v>35100</v>
      </c>
      <c r="H481" s="5" cm="1">
        <f t="array" ref="H481">IF($I$2="Длительное проживание от 10 ночей ",
INDEX(GRID!$B$18:$U$29,MATCH(G$7,GRID!$A$18:$A$29,0),MATCH(1,($U$2=GRID!$B$1:$U$1)*(КАЛЕНДАРЬ!AT18=GRID!$B$3:$U$3),0))*GRID!$H$45,
ROUNDUP(INDEX(GRID!$B$18:$U$29,MATCH(G$7,GRID!$A$18:$A$29,0),MATCH(1,($U$2=GRID!$B$1:$U$1)*(КАЛЕНДАРЬ!AT18=GRID!$B$3:$U$3),0))*GRID!$H$45*(1-GRID!$H$46),0))</f>
        <v>39600</v>
      </c>
      <c r="I481" s="5">
        <f t="array" ref="I481">IF($I$2="Длительное проживание от 10 ночей ",
INDEX(GRID!$B$4:$U$15,MATCH(I$7,GRID!$A$4:$A$15,0),MATCH(1,($U$2=GRID!$B$1:$U$1)*(КАЛЕНДАРЬ!AT18=GRID!$B$3:$U$3),0))*GRID!$H$45,
ROUNDUP(INDEX(GRID!$B$4:$U$15,MATCH(I$7,GRID!$A$4:$A$15,0),MATCH(1,($U$2=GRID!$B$1:$U$1)*(КАЛЕНДАРЬ!AT18=GRID!$B$3:$U$3),0))*GRID!$H$45*(1-GRID!$H$46),0))</f>
        <v>39060</v>
      </c>
      <c r="J481" s="5">
        <f t="array" ref="J481">IF($I$2="Длительное проживание от 10 ночей ",
INDEX(GRID!$B$18:$U$29,MATCH(I$7,GRID!$A$18:$A$29,0),MATCH(1,($U$2=GRID!$B$1:$U$1)*(КАЛЕНДАРЬ!AT18=GRID!$B$3:$U$3),0))*GRID!$H$45,
ROUNDUP(INDEX(GRID!$B$18:$U$29,MATCH(I$7,GRID!$A$18:$A$29,0),MATCH(1,($U$2=GRID!$B$1:$U$1)*(КАЛЕНДАРЬ!AT18=GRID!$B$3:$U$3),0))*GRID!$H$45*(1-GRID!$H$46),0))</f>
        <v>43560</v>
      </c>
      <c r="K481" s="5" cm="1">
        <f t="array" ref="K481">IF($I$2="Длительное проживание от 10 ночей ",
INDEX(GRID!$B$4:$U$15,MATCH(K$7,GRID!$A$4:$A$15,0),MATCH(1,($U$2=GRID!$B$1:$U$1)*(КАЛЕНДАРЬ!AT18=GRID!$B$3:$U$3),0))*GRID!$H$45,
ROUNDUP(INDEX(GRID!$B$4:$U$15,MATCH(K$7,GRID!$A$4:$A$15,0),MATCH(1,($U$2=GRID!$B$1:$U$1)*(КАЛЕНДАРЬ!AT18=GRID!$B$3:$U$3),0))*GRID!$H$45*(1-GRID!$H$46),0))</f>
        <v>44100</v>
      </c>
      <c r="L481" s="5" cm="1">
        <f t="array" ref="L481">IF($I$2="Длительное проживание от 10 ночей ",
INDEX(GRID!$B$18:$U$29,MATCH(K$7,GRID!$A$18:$A$29,0),MATCH(1,($U$2=GRID!$B$1:$U$1)*(КАЛЕНДАРЬ!AT18=GRID!$B$3:$U$3),0))*GRID!$H$45,
ROUNDUP(INDEX(GRID!$B$18:$U$29,MATCH(K$7,GRID!$A$18:$A$29,0),MATCH(1,($U$2=GRID!$B$1:$U$1)*(КАЛЕНДАРЬ!AT18=GRID!$B$3:$U$3),0))*GRID!$H$45*(1-GRID!$H$46),0))</f>
        <v>48600</v>
      </c>
      <c r="M481" s="5">
        <f t="array" ref="M481">IF($I$2="Длительное проживание от 10 ночей ",
INDEX(GRID!$B$4:$U$15,MATCH(M$7,GRID!$A$4:$A$15,0),MATCH(1,($U$2=GRID!$B$1:$U$1)*(КАЛЕНДАРЬ!AT18=GRID!$B$3:$U$3),0))*GRID!$H$45,
ROUNDUP(INDEX(GRID!$B$4:$U$15,MATCH(M$7,GRID!$A$4:$A$15,0),MATCH(1,($U$2=GRID!$B$1:$U$1)*(КАЛЕНДАРЬ!AT18=GRID!$B$3:$U$3),0))*GRID!$H$45*(1-GRID!$H$46),0))</f>
        <v>62550</v>
      </c>
      <c r="N481" s="5">
        <f t="array" ref="N481">IF($I$2="Длительное проживание от 10 ночей ",
INDEX(GRID!$B$18:$U$29,MATCH(M$7,GRID!$A$18:$A$29,0),MATCH(1,($U$2=GRID!$B$1:$U$1)*(КАЛЕНДАРЬ!AT18=GRID!$B$3:$U$3),0))*GRID!$H$45,
ROUNDUP(INDEX(GRID!$B$18:$U$29,MATCH(M$7,GRID!$A$18:$A$29,0),MATCH(1,($U$2=GRID!$B$1:$U$1)*(КАЛЕНДАРЬ!AT18=GRID!$B$3:$U$3),0))*GRID!$H$45*(1-GRID!$H$46),0))</f>
        <v>67050</v>
      </c>
      <c r="O481" s="5" cm="1">
        <f t="array" ref="O481">IF($I$2="Длительное проживание от 10 ночей ",
INDEX(GRID!$B$4:$U$15,MATCH(O$7,GRID!$A$4:$A$15,0),MATCH(1,($U$2=GRID!$B$1:$U$1)*(КАЛЕНДАРЬ!AT18=GRID!$B$3:$U$3),0))*GRID!$H$45,
ROUNDUP(INDEX(GRID!$B$4:$U$15,MATCH(O$7,GRID!$A$4:$A$15,0),MATCH(1,($U$2=GRID!$B$1:$U$1)*(КАЛЕНДАРЬ!AT18=GRID!$B$3:$U$3),0))*GRID!$H$45*(1-GRID!$H$46),0))</f>
        <v>92880</v>
      </c>
      <c r="P481" s="5">
        <f t="array" ref="P481">IF($I$2="Длительное проживание от 10 ночей ",
INDEX(GRID!$B$4:$U$15,MATCH(P$7,GRID!$A$4:$A$15,0),MATCH(1,($U$2=GRID!$B$1:$U$1)*(КАЛЕНДАРЬ!AT18=GRID!$B$3:$U$3),0))*GRID!$H$45,
ROUNDUP(INDEX(GRID!$B$4:$U$15,MATCH(P$7,GRID!$A$4:$A$15,0),MATCH(1,($U$2=GRID!$B$1:$U$1)*(КАЛЕНДАРЬ!AT18=GRID!$B$3:$U$3),0))*GRID!$H$45*(1-GRID!$H$46),0))</f>
        <v>130860</v>
      </c>
      <c r="Q481" s="5">
        <f t="array" ref="Q481">IF($I$2="Длительное проживание от 10 ночей ",
INDEX(GRID!$B$4:$U$15,MATCH(Q$7,GRID!$A$4:$A$15,0),MATCH(1,($U$2=GRID!$B$1:$U$1)*(КАЛЕНДАРЬ!AT18=GRID!$B$3:$U$3),0))*GRID!$H$45,
ROUNDUP(INDEX(GRID!$B$4:$U$15,MATCH(Q$7,GRID!$A$4:$A$15,0),MATCH(1,($U$2=GRID!$B$1:$U$1)*(КАЛЕНДАРЬ!AT18=GRID!$B$3:$U$3),0))*GRID!$H$45*(1-GRID!$H$46),0))</f>
        <v>153810</v>
      </c>
      <c r="R481" s="50" t="s">
        <v>105</v>
      </c>
      <c r="S481" s="50" t="s">
        <v>105</v>
      </c>
      <c r="T481" s="50" t="s">
        <v>105</v>
      </c>
    </row>
    <row r="482" spans="1:20">
      <c r="A482" s="56" t="s">
        <v>12</v>
      </c>
      <c r="B482" s="57">
        <v>16</v>
      </c>
      <c r="C482" s="5">
        <f t="array" ref="C482">IF($I$2="Длительное проживание от 10 ночей ",
INDEX(GRID!$B$4:$U$15,MATCH(C$7,GRID!$A$4:$A$15,0),MATCH(1,($U$2=GRID!$B$1:$U$1)*(КАЛЕНДАРЬ!AT19=GRID!$B$3:$U$3),0))*GRID!$H$45,
ROUNDUP(INDEX(GRID!$B$4:$U$15,MATCH(C$7,GRID!$A$4:$A$15,0),MATCH(1,($U$2=GRID!$B$1:$U$1)*(КАЛЕНДАРЬ!AT19=GRID!$B$3:$U$3),0))*GRID!$H$45*(1-GRID!$H$46),0))</f>
        <v>24750.000000000004</v>
      </c>
      <c r="D482" s="5">
        <f t="array" ref="D482">IF($I$2="Длительное проживание от 10 ночей ",
INDEX(GRID!$B$18:$U$29,MATCH(C$7,GRID!$A$18:$A$29,0),MATCH(1,($U$2=GRID!$B$1:$U$1)*(КАЛЕНДАРЬ!AT19=GRID!$B$3:$U$3),0))*GRID!$H$45,
ROUNDUP(INDEX(GRID!$B$18:$U$29,MATCH(C$7,GRID!$A$18:$A$29,0),MATCH(1,($U$2=GRID!$B$1:$U$1)*(КАЛЕНДАРЬ!AT19=GRID!$B$3:$U$3),0))*GRID!$H$45*(1-GRID!$H$46),0))</f>
        <v>29250.000000000004</v>
      </c>
      <c r="E482" s="5">
        <f t="array" ref="E482">IF($I$2="Длительное проживание от 10 ночей ",
INDEX(GRID!$B$4:$U$15,MATCH(E$7,GRID!$A$4:$A$15,0),MATCH(1,($U$2=GRID!$B$1:$U$1)*(КАЛЕНДАРЬ!AT19=GRID!$B$3:$U$3),0))*GRID!$H$45,
ROUNDUP(INDEX(GRID!$B$4:$U$15,MATCH(E$7,GRID!$A$4:$A$15,0),MATCH(1,($U$2=GRID!$B$1:$U$1)*(КАЛЕНДАРЬ!AT19=GRID!$B$3:$U$3),0))*GRID!$H$45*(1-GRID!$H$46),0))</f>
        <v>29700</v>
      </c>
      <c r="F482" s="5">
        <f t="array" ref="F482">IF($I$2="Длительное проживание от 10 ночей ",
INDEX(GRID!$B$18:$U$29,MATCH(E$7,GRID!$A$18:$A$29,0),MATCH(1,($U$2=GRID!$B$1:$U$1)*(КАЛЕНДАРЬ!AT19=GRID!$B$3:$U$3),0))*GRID!$H$45,
ROUNDUP(INDEX(GRID!$B$18:$U$29,MATCH(E$7,GRID!$A$18:$A$29,0),MATCH(1,($U$2=GRID!$B$1:$U$1)*(КАЛЕНДАРЬ!AT19=GRID!$B$3:$U$3),0))*GRID!$H$45*(1-GRID!$H$46),0))</f>
        <v>34200</v>
      </c>
      <c r="G482" s="5" cm="1">
        <f t="array" ref="G482">IF($I$2="Длительное проживание от 10 ночей ",
INDEX(GRID!$B$4:$U$15,MATCH(G$7,GRID!$A$4:$A$15,0),MATCH(1,($U$2=GRID!$B$1:$U$1)*(КАЛЕНДАРЬ!AT19=GRID!$B$3:$U$3),0))*GRID!$H$45,
ROUNDUP(INDEX(GRID!$B$4:$U$15,MATCH(G$7,GRID!$A$4:$A$15,0),MATCH(1,($U$2=GRID!$B$1:$U$1)*(КАЛЕНДАРЬ!AT19=GRID!$B$3:$U$3),0))*GRID!$H$45*(1-GRID!$H$46),0))</f>
        <v>35100</v>
      </c>
      <c r="H482" s="5" cm="1">
        <f t="array" ref="H482">IF($I$2="Длительное проживание от 10 ночей ",
INDEX(GRID!$B$18:$U$29,MATCH(G$7,GRID!$A$18:$A$29,0),MATCH(1,($U$2=GRID!$B$1:$U$1)*(КАЛЕНДАРЬ!AT19=GRID!$B$3:$U$3),0))*GRID!$H$45,
ROUNDUP(INDEX(GRID!$B$18:$U$29,MATCH(G$7,GRID!$A$18:$A$29,0),MATCH(1,($U$2=GRID!$B$1:$U$1)*(КАЛЕНДАРЬ!AT19=GRID!$B$3:$U$3),0))*GRID!$H$45*(1-GRID!$H$46),0))</f>
        <v>39600</v>
      </c>
      <c r="I482" s="5">
        <f t="array" ref="I482">IF($I$2="Длительное проживание от 10 ночей ",
INDEX(GRID!$B$4:$U$15,MATCH(I$7,GRID!$A$4:$A$15,0),MATCH(1,($U$2=GRID!$B$1:$U$1)*(КАЛЕНДАРЬ!AT19=GRID!$B$3:$U$3),0))*GRID!$H$45,
ROUNDUP(INDEX(GRID!$B$4:$U$15,MATCH(I$7,GRID!$A$4:$A$15,0),MATCH(1,($U$2=GRID!$B$1:$U$1)*(КАЛЕНДАРЬ!AT19=GRID!$B$3:$U$3),0))*GRID!$H$45*(1-GRID!$H$46),0))</f>
        <v>39060</v>
      </c>
      <c r="J482" s="5">
        <f t="array" ref="J482">IF($I$2="Длительное проживание от 10 ночей ",
INDEX(GRID!$B$18:$U$29,MATCH(I$7,GRID!$A$18:$A$29,0),MATCH(1,($U$2=GRID!$B$1:$U$1)*(КАЛЕНДАРЬ!AT19=GRID!$B$3:$U$3),0))*GRID!$H$45,
ROUNDUP(INDEX(GRID!$B$18:$U$29,MATCH(I$7,GRID!$A$18:$A$29,0),MATCH(1,($U$2=GRID!$B$1:$U$1)*(КАЛЕНДАРЬ!AT19=GRID!$B$3:$U$3),0))*GRID!$H$45*(1-GRID!$H$46),0))</f>
        <v>43560</v>
      </c>
      <c r="K482" s="5" cm="1">
        <f t="array" ref="K482">IF($I$2="Длительное проживание от 10 ночей ",
INDEX(GRID!$B$4:$U$15,MATCH(K$7,GRID!$A$4:$A$15,0),MATCH(1,($U$2=GRID!$B$1:$U$1)*(КАЛЕНДАРЬ!AT19=GRID!$B$3:$U$3),0))*GRID!$H$45,
ROUNDUP(INDEX(GRID!$B$4:$U$15,MATCH(K$7,GRID!$A$4:$A$15,0),MATCH(1,($U$2=GRID!$B$1:$U$1)*(КАЛЕНДАРЬ!AT19=GRID!$B$3:$U$3),0))*GRID!$H$45*(1-GRID!$H$46),0))</f>
        <v>44100</v>
      </c>
      <c r="L482" s="5" cm="1">
        <f t="array" ref="L482">IF($I$2="Длительное проживание от 10 ночей ",
INDEX(GRID!$B$18:$U$29,MATCH(K$7,GRID!$A$18:$A$29,0),MATCH(1,($U$2=GRID!$B$1:$U$1)*(КАЛЕНДАРЬ!AT19=GRID!$B$3:$U$3),0))*GRID!$H$45,
ROUNDUP(INDEX(GRID!$B$18:$U$29,MATCH(K$7,GRID!$A$18:$A$29,0),MATCH(1,($U$2=GRID!$B$1:$U$1)*(КАЛЕНДАРЬ!AT19=GRID!$B$3:$U$3),0))*GRID!$H$45*(1-GRID!$H$46),0))</f>
        <v>48600</v>
      </c>
      <c r="M482" s="5">
        <f t="array" ref="M482">IF($I$2="Длительное проживание от 10 ночей ",
INDEX(GRID!$B$4:$U$15,MATCH(M$7,GRID!$A$4:$A$15,0),MATCH(1,($U$2=GRID!$B$1:$U$1)*(КАЛЕНДАРЬ!AT19=GRID!$B$3:$U$3),0))*GRID!$H$45,
ROUNDUP(INDEX(GRID!$B$4:$U$15,MATCH(M$7,GRID!$A$4:$A$15,0),MATCH(1,($U$2=GRID!$B$1:$U$1)*(КАЛЕНДАРЬ!AT19=GRID!$B$3:$U$3),0))*GRID!$H$45*(1-GRID!$H$46),0))</f>
        <v>62550</v>
      </c>
      <c r="N482" s="5">
        <f t="array" ref="N482">IF($I$2="Длительное проживание от 10 ночей ",
INDEX(GRID!$B$18:$U$29,MATCH(M$7,GRID!$A$18:$A$29,0),MATCH(1,($U$2=GRID!$B$1:$U$1)*(КАЛЕНДАРЬ!AT19=GRID!$B$3:$U$3),0))*GRID!$H$45,
ROUNDUP(INDEX(GRID!$B$18:$U$29,MATCH(M$7,GRID!$A$18:$A$29,0),MATCH(1,($U$2=GRID!$B$1:$U$1)*(КАЛЕНДАРЬ!AT19=GRID!$B$3:$U$3),0))*GRID!$H$45*(1-GRID!$H$46),0))</f>
        <v>67050</v>
      </c>
      <c r="O482" s="5" cm="1">
        <f t="array" ref="O482">IF($I$2="Длительное проживание от 10 ночей ",
INDEX(GRID!$B$4:$U$15,MATCH(O$7,GRID!$A$4:$A$15,0),MATCH(1,($U$2=GRID!$B$1:$U$1)*(КАЛЕНДАРЬ!AT19=GRID!$B$3:$U$3),0))*GRID!$H$45,
ROUNDUP(INDEX(GRID!$B$4:$U$15,MATCH(O$7,GRID!$A$4:$A$15,0),MATCH(1,($U$2=GRID!$B$1:$U$1)*(КАЛЕНДАРЬ!AT19=GRID!$B$3:$U$3),0))*GRID!$H$45*(1-GRID!$H$46),0))</f>
        <v>92880</v>
      </c>
      <c r="P482" s="5">
        <f t="array" ref="P482">IF($I$2="Длительное проживание от 10 ночей ",
INDEX(GRID!$B$4:$U$15,MATCH(P$7,GRID!$A$4:$A$15,0),MATCH(1,($U$2=GRID!$B$1:$U$1)*(КАЛЕНДАРЬ!AT19=GRID!$B$3:$U$3),0))*GRID!$H$45,
ROUNDUP(INDEX(GRID!$B$4:$U$15,MATCH(P$7,GRID!$A$4:$A$15,0),MATCH(1,($U$2=GRID!$B$1:$U$1)*(КАЛЕНДАРЬ!AT19=GRID!$B$3:$U$3),0))*GRID!$H$45*(1-GRID!$H$46),0))</f>
        <v>130860</v>
      </c>
      <c r="Q482" s="5">
        <f t="array" ref="Q482">IF($I$2="Длительное проживание от 10 ночей ",
INDEX(GRID!$B$4:$U$15,MATCH(Q$7,GRID!$A$4:$A$15,0),MATCH(1,($U$2=GRID!$B$1:$U$1)*(КАЛЕНДАРЬ!AT19=GRID!$B$3:$U$3),0))*GRID!$H$45,
ROUNDUP(INDEX(GRID!$B$4:$U$15,MATCH(Q$7,GRID!$A$4:$A$15,0),MATCH(1,($U$2=GRID!$B$1:$U$1)*(КАЛЕНДАРЬ!AT19=GRID!$B$3:$U$3),0))*GRID!$H$45*(1-GRID!$H$46),0))</f>
        <v>153810</v>
      </c>
      <c r="R482" s="50" t="s">
        <v>105</v>
      </c>
      <c r="S482" s="50" t="s">
        <v>105</v>
      </c>
      <c r="T482" s="50" t="s">
        <v>105</v>
      </c>
    </row>
    <row r="483" spans="1:20">
      <c r="A483" s="56" t="s">
        <v>13</v>
      </c>
      <c r="B483" s="57">
        <v>17</v>
      </c>
      <c r="C483" s="5">
        <f t="array" ref="C483">IF($I$2="Длительное проживание от 10 ночей ",
INDEX(GRID!$B$4:$U$15,MATCH(C$7,GRID!$A$4:$A$15,0),MATCH(1,($U$2=GRID!$B$1:$U$1)*(КАЛЕНДАРЬ!AT20=GRID!$B$3:$U$3),0))*GRID!$H$45,
ROUNDUP(INDEX(GRID!$B$4:$U$15,MATCH(C$7,GRID!$A$4:$A$15,0),MATCH(1,($U$2=GRID!$B$1:$U$1)*(КАЛЕНДАРЬ!AT20=GRID!$B$3:$U$3),0))*GRID!$H$45*(1-GRID!$H$46),0))</f>
        <v>24750.000000000004</v>
      </c>
      <c r="D483" s="5">
        <f t="array" ref="D483">IF($I$2="Длительное проживание от 10 ночей ",
INDEX(GRID!$B$18:$U$29,MATCH(C$7,GRID!$A$18:$A$29,0),MATCH(1,($U$2=GRID!$B$1:$U$1)*(КАЛЕНДАРЬ!AT20=GRID!$B$3:$U$3),0))*GRID!$H$45,
ROUNDUP(INDEX(GRID!$B$18:$U$29,MATCH(C$7,GRID!$A$18:$A$29,0),MATCH(1,($U$2=GRID!$B$1:$U$1)*(КАЛЕНДАРЬ!AT20=GRID!$B$3:$U$3),0))*GRID!$H$45*(1-GRID!$H$46),0))</f>
        <v>29250.000000000004</v>
      </c>
      <c r="E483" s="5">
        <f t="array" ref="E483">IF($I$2="Длительное проживание от 10 ночей ",
INDEX(GRID!$B$4:$U$15,MATCH(E$7,GRID!$A$4:$A$15,0),MATCH(1,($U$2=GRID!$B$1:$U$1)*(КАЛЕНДАРЬ!AT20=GRID!$B$3:$U$3),0))*GRID!$H$45,
ROUNDUP(INDEX(GRID!$B$4:$U$15,MATCH(E$7,GRID!$A$4:$A$15,0),MATCH(1,($U$2=GRID!$B$1:$U$1)*(КАЛЕНДАРЬ!AT20=GRID!$B$3:$U$3),0))*GRID!$H$45*(1-GRID!$H$46),0))</f>
        <v>29700</v>
      </c>
      <c r="F483" s="5">
        <f t="array" ref="F483">IF($I$2="Длительное проживание от 10 ночей ",
INDEX(GRID!$B$18:$U$29,MATCH(E$7,GRID!$A$18:$A$29,0),MATCH(1,($U$2=GRID!$B$1:$U$1)*(КАЛЕНДАРЬ!AT20=GRID!$B$3:$U$3),0))*GRID!$H$45,
ROUNDUP(INDEX(GRID!$B$18:$U$29,MATCH(E$7,GRID!$A$18:$A$29,0),MATCH(1,($U$2=GRID!$B$1:$U$1)*(КАЛЕНДАРЬ!AT20=GRID!$B$3:$U$3),0))*GRID!$H$45*(1-GRID!$H$46),0))</f>
        <v>34200</v>
      </c>
      <c r="G483" s="5" cm="1">
        <f t="array" ref="G483">IF($I$2="Длительное проживание от 10 ночей ",
INDEX(GRID!$B$4:$U$15,MATCH(G$7,GRID!$A$4:$A$15,0),MATCH(1,($U$2=GRID!$B$1:$U$1)*(КАЛЕНДАРЬ!AT20=GRID!$B$3:$U$3),0))*GRID!$H$45,
ROUNDUP(INDEX(GRID!$B$4:$U$15,MATCH(G$7,GRID!$A$4:$A$15,0),MATCH(1,($U$2=GRID!$B$1:$U$1)*(КАЛЕНДАРЬ!AT20=GRID!$B$3:$U$3),0))*GRID!$H$45*(1-GRID!$H$46),0))</f>
        <v>35100</v>
      </c>
      <c r="H483" s="5" cm="1">
        <f t="array" ref="H483">IF($I$2="Длительное проживание от 10 ночей ",
INDEX(GRID!$B$18:$U$29,MATCH(G$7,GRID!$A$18:$A$29,0),MATCH(1,($U$2=GRID!$B$1:$U$1)*(КАЛЕНДАРЬ!AT20=GRID!$B$3:$U$3),0))*GRID!$H$45,
ROUNDUP(INDEX(GRID!$B$18:$U$29,MATCH(G$7,GRID!$A$18:$A$29,0),MATCH(1,($U$2=GRID!$B$1:$U$1)*(КАЛЕНДАРЬ!AT20=GRID!$B$3:$U$3),0))*GRID!$H$45*(1-GRID!$H$46),0))</f>
        <v>39600</v>
      </c>
      <c r="I483" s="5">
        <f t="array" ref="I483">IF($I$2="Длительное проживание от 10 ночей ",
INDEX(GRID!$B$4:$U$15,MATCH(I$7,GRID!$A$4:$A$15,0),MATCH(1,($U$2=GRID!$B$1:$U$1)*(КАЛЕНДАРЬ!AT20=GRID!$B$3:$U$3),0))*GRID!$H$45,
ROUNDUP(INDEX(GRID!$B$4:$U$15,MATCH(I$7,GRID!$A$4:$A$15,0),MATCH(1,($U$2=GRID!$B$1:$U$1)*(КАЛЕНДАРЬ!AT20=GRID!$B$3:$U$3),0))*GRID!$H$45*(1-GRID!$H$46),0))</f>
        <v>39060</v>
      </c>
      <c r="J483" s="5">
        <f t="array" ref="J483">IF($I$2="Длительное проживание от 10 ночей ",
INDEX(GRID!$B$18:$U$29,MATCH(I$7,GRID!$A$18:$A$29,0),MATCH(1,($U$2=GRID!$B$1:$U$1)*(КАЛЕНДАРЬ!AT20=GRID!$B$3:$U$3),0))*GRID!$H$45,
ROUNDUP(INDEX(GRID!$B$18:$U$29,MATCH(I$7,GRID!$A$18:$A$29,0),MATCH(1,($U$2=GRID!$B$1:$U$1)*(КАЛЕНДАРЬ!AT20=GRID!$B$3:$U$3),0))*GRID!$H$45*(1-GRID!$H$46),0))</f>
        <v>43560</v>
      </c>
      <c r="K483" s="5" cm="1">
        <f t="array" ref="K483">IF($I$2="Длительное проживание от 10 ночей ",
INDEX(GRID!$B$4:$U$15,MATCH(K$7,GRID!$A$4:$A$15,0),MATCH(1,($U$2=GRID!$B$1:$U$1)*(КАЛЕНДАРЬ!AT20=GRID!$B$3:$U$3),0))*GRID!$H$45,
ROUNDUP(INDEX(GRID!$B$4:$U$15,MATCH(K$7,GRID!$A$4:$A$15,0),MATCH(1,($U$2=GRID!$B$1:$U$1)*(КАЛЕНДАРЬ!AT20=GRID!$B$3:$U$3),0))*GRID!$H$45*(1-GRID!$H$46),0))</f>
        <v>44100</v>
      </c>
      <c r="L483" s="5" cm="1">
        <f t="array" ref="L483">IF($I$2="Длительное проживание от 10 ночей ",
INDEX(GRID!$B$18:$U$29,MATCH(K$7,GRID!$A$18:$A$29,0),MATCH(1,($U$2=GRID!$B$1:$U$1)*(КАЛЕНДАРЬ!AT20=GRID!$B$3:$U$3),0))*GRID!$H$45,
ROUNDUP(INDEX(GRID!$B$18:$U$29,MATCH(K$7,GRID!$A$18:$A$29,0),MATCH(1,($U$2=GRID!$B$1:$U$1)*(КАЛЕНДАРЬ!AT20=GRID!$B$3:$U$3),0))*GRID!$H$45*(1-GRID!$H$46),0))</f>
        <v>48600</v>
      </c>
      <c r="M483" s="5">
        <f t="array" ref="M483">IF($I$2="Длительное проживание от 10 ночей ",
INDEX(GRID!$B$4:$U$15,MATCH(M$7,GRID!$A$4:$A$15,0),MATCH(1,($U$2=GRID!$B$1:$U$1)*(КАЛЕНДАРЬ!AT20=GRID!$B$3:$U$3),0))*GRID!$H$45,
ROUNDUP(INDEX(GRID!$B$4:$U$15,MATCH(M$7,GRID!$A$4:$A$15,0),MATCH(1,($U$2=GRID!$B$1:$U$1)*(КАЛЕНДАРЬ!AT20=GRID!$B$3:$U$3),0))*GRID!$H$45*(1-GRID!$H$46),0))</f>
        <v>62550</v>
      </c>
      <c r="N483" s="5">
        <f t="array" ref="N483">IF($I$2="Длительное проживание от 10 ночей ",
INDEX(GRID!$B$18:$U$29,MATCH(M$7,GRID!$A$18:$A$29,0),MATCH(1,($U$2=GRID!$B$1:$U$1)*(КАЛЕНДАРЬ!AT20=GRID!$B$3:$U$3),0))*GRID!$H$45,
ROUNDUP(INDEX(GRID!$B$18:$U$29,MATCH(M$7,GRID!$A$18:$A$29,0),MATCH(1,($U$2=GRID!$B$1:$U$1)*(КАЛЕНДАРЬ!AT20=GRID!$B$3:$U$3),0))*GRID!$H$45*(1-GRID!$H$46),0))</f>
        <v>67050</v>
      </c>
      <c r="O483" s="5" cm="1">
        <f t="array" ref="O483">IF($I$2="Длительное проживание от 10 ночей ",
INDEX(GRID!$B$4:$U$15,MATCH(O$7,GRID!$A$4:$A$15,0),MATCH(1,($U$2=GRID!$B$1:$U$1)*(КАЛЕНДАРЬ!AT20=GRID!$B$3:$U$3),0))*GRID!$H$45,
ROUNDUP(INDEX(GRID!$B$4:$U$15,MATCH(O$7,GRID!$A$4:$A$15,0),MATCH(1,($U$2=GRID!$B$1:$U$1)*(КАЛЕНДАРЬ!AT20=GRID!$B$3:$U$3),0))*GRID!$H$45*(1-GRID!$H$46),0))</f>
        <v>92880</v>
      </c>
      <c r="P483" s="5">
        <f t="array" ref="P483">IF($I$2="Длительное проживание от 10 ночей ",
INDEX(GRID!$B$4:$U$15,MATCH(P$7,GRID!$A$4:$A$15,0),MATCH(1,($U$2=GRID!$B$1:$U$1)*(КАЛЕНДАРЬ!AT20=GRID!$B$3:$U$3),0))*GRID!$H$45,
ROUNDUP(INDEX(GRID!$B$4:$U$15,MATCH(P$7,GRID!$A$4:$A$15,0),MATCH(1,($U$2=GRID!$B$1:$U$1)*(КАЛЕНДАРЬ!AT20=GRID!$B$3:$U$3),0))*GRID!$H$45*(1-GRID!$H$46),0))</f>
        <v>130860</v>
      </c>
      <c r="Q483" s="5">
        <f t="array" ref="Q483">IF($I$2="Длительное проживание от 10 ночей ",
INDEX(GRID!$B$4:$U$15,MATCH(Q$7,GRID!$A$4:$A$15,0),MATCH(1,($U$2=GRID!$B$1:$U$1)*(КАЛЕНДАРЬ!AT20=GRID!$B$3:$U$3),0))*GRID!$H$45,
ROUNDUP(INDEX(GRID!$B$4:$U$15,MATCH(Q$7,GRID!$A$4:$A$15,0),MATCH(1,($U$2=GRID!$B$1:$U$1)*(КАЛЕНДАРЬ!AT20=GRID!$B$3:$U$3),0))*GRID!$H$45*(1-GRID!$H$46),0))</f>
        <v>153810</v>
      </c>
      <c r="R483" s="50" t="s">
        <v>105</v>
      </c>
      <c r="S483" s="50" t="s">
        <v>105</v>
      </c>
      <c r="T483" s="50" t="s">
        <v>105</v>
      </c>
    </row>
    <row r="484" spans="1:20">
      <c r="A484" s="56" t="s">
        <v>14</v>
      </c>
      <c r="B484" s="57">
        <v>18</v>
      </c>
      <c r="C484" s="5">
        <f t="array" ref="C484">IF($I$2="Длительное проживание от 10 ночей ",
INDEX(GRID!$B$4:$U$15,MATCH(C$7,GRID!$A$4:$A$15,0),MATCH(1,($U$2=GRID!$B$1:$U$1)*(КАЛЕНДАРЬ!AT21=GRID!$B$3:$U$3),0))*GRID!$H$45,
ROUNDUP(INDEX(GRID!$B$4:$U$15,MATCH(C$7,GRID!$A$4:$A$15,0),MATCH(1,($U$2=GRID!$B$1:$U$1)*(КАЛЕНДАРЬ!AT21=GRID!$B$3:$U$3),0))*GRID!$H$45*(1-GRID!$H$46),0))</f>
        <v>24750.000000000004</v>
      </c>
      <c r="D484" s="5">
        <f t="array" ref="D484">IF($I$2="Длительное проживание от 10 ночей ",
INDEX(GRID!$B$18:$U$29,MATCH(C$7,GRID!$A$18:$A$29,0),MATCH(1,($U$2=GRID!$B$1:$U$1)*(КАЛЕНДАРЬ!AT21=GRID!$B$3:$U$3),0))*GRID!$H$45,
ROUNDUP(INDEX(GRID!$B$18:$U$29,MATCH(C$7,GRID!$A$18:$A$29,0),MATCH(1,($U$2=GRID!$B$1:$U$1)*(КАЛЕНДАРЬ!AT21=GRID!$B$3:$U$3),0))*GRID!$H$45*(1-GRID!$H$46),0))</f>
        <v>29250.000000000004</v>
      </c>
      <c r="E484" s="5">
        <f t="array" ref="E484">IF($I$2="Длительное проживание от 10 ночей ",
INDEX(GRID!$B$4:$U$15,MATCH(E$7,GRID!$A$4:$A$15,0),MATCH(1,($U$2=GRID!$B$1:$U$1)*(КАЛЕНДАРЬ!AT21=GRID!$B$3:$U$3),0))*GRID!$H$45,
ROUNDUP(INDEX(GRID!$B$4:$U$15,MATCH(E$7,GRID!$A$4:$A$15,0),MATCH(1,($U$2=GRID!$B$1:$U$1)*(КАЛЕНДАРЬ!AT21=GRID!$B$3:$U$3),0))*GRID!$H$45*(1-GRID!$H$46),0))</f>
        <v>29700</v>
      </c>
      <c r="F484" s="5">
        <f t="array" ref="F484">IF($I$2="Длительное проживание от 10 ночей ",
INDEX(GRID!$B$18:$U$29,MATCH(E$7,GRID!$A$18:$A$29,0),MATCH(1,($U$2=GRID!$B$1:$U$1)*(КАЛЕНДАРЬ!AT21=GRID!$B$3:$U$3),0))*GRID!$H$45,
ROUNDUP(INDEX(GRID!$B$18:$U$29,MATCH(E$7,GRID!$A$18:$A$29,0),MATCH(1,($U$2=GRID!$B$1:$U$1)*(КАЛЕНДАРЬ!AT21=GRID!$B$3:$U$3),0))*GRID!$H$45*(1-GRID!$H$46),0))</f>
        <v>34200</v>
      </c>
      <c r="G484" s="5" cm="1">
        <f t="array" ref="G484">IF($I$2="Длительное проживание от 10 ночей ",
INDEX(GRID!$B$4:$U$15,MATCH(G$7,GRID!$A$4:$A$15,0),MATCH(1,($U$2=GRID!$B$1:$U$1)*(КАЛЕНДАРЬ!AT21=GRID!$B$3:$U$3),0))*GRID!$H$45,
ROUNDUP(INDEX(GRID!$B$4:$U$15,MATCH(G$7,GRID!$A$4:$A$15,0),MATCH(1,($U$2=GRID!$B$1:$U$1)*(КАЛЕНДАРЬ!AT21=GRID!$B$3:$U$3),0))*GRID!$H$45*(1-GRID!$H$46),0))</f>
        <v>35100</v>
      </c>
      <c r="H484" s="5" cm="1">
        <f t="array" ref="H484">IF($I$2="Длительное проживание от 10 ночей ",
INDEX(GRID!$B$18:$U$29,MATCH(G$7,GRID!$A$18:$A$29,0),MATCH(1,($U$2=GRID!$B$1:$U$1)*(КАЛЕНДАРЬ!AT21=GRID!$B$3:$U$3),0))*GRID!$H$45,
ROUNDUP(INDEX(GRID!$B$18:$U$29,MATCH(G$7,GRID!$A$18:$A$29,0),MATCH(1,($U$2=GRID!$B$1:$U$1)*(КАЛЕНДАРЬ!AT21=GRID!$B$3:$U$3),0))*GRID!$H$45*(1-GRID!$H$46),0))</f>
        <v>39600</v>
      </c>
      <c r="I484" s="5">
        <f t="array" ref="I484">IF($I$2="Длительное проживание от 10 ночей ",
INDEX(GRID!$B$4:$U$15,MATCH(I$7,GRID!$A$4:$A$15,0),MATCH(1,($U$2=GRID!$B$1:$U$1)*(КАЛЕНДАРЬ!AT21=GRID!$B$3:$U$3),0))*GRID!$H$45,
ROUNDUP(INDEX(GRID!$B$4:$U$15,MATCH(I$7,GRID!$A$4:$A$15,0),MATCH(1,($U$2=GRID!$B$1:$U$1)*(КАЛЕНДАРЬ!AT21=GRID!$B$3:$U$3),0))*GRID!$H$45*(1-GRID!$H$46),0))</f>
        <v>39060</v>
      </c>
      <c r="J484" s="5">
        <f t="array" ref="J484">IF($I$2="Длительное проживание от 10 ночей ",
INDEX(GRID!$B$18:$U$29,MATCH(I$7,GRID!$A$18:$A$29,0),MATCH(1,($U$2=GRID!$B$1:$U$1)*(КАЛЕНДАРЬ!AT21=GRID!$B$3:$U$3),0))*GRID!$H$45,
ROUNDUP(INDEX(GRID!$B$18:$U$29,MATCH(I$7,GRID!$A$18:$A$29,0),MATCH(1,($U$2=GRID!$B$1:$U$1)*(КАЛЕНДАРЬ!AT21=GRID!$B$3:$U$3),0))*GRID!$H$45*(1-GRID!$H$46),0))</f>
        <v>43560</v>
      </c>
      <c r="K484" s="5" cm="1">
        <f t="array" ref="K484">IF($I$2="Длительное проживание от 10 ночей ",
INDEX(GRID!$B$4:$U$15,MATCH(K$7,GRID!$A$4:$A$15,0),MATCH(1,($U$2=GRID!$B$1:$U$1)*(КАЛЕНДАРЬ!AT21=GRID!$B$3:$U$3),0))*GRID!$H$45,
ROUNDUP(INDEX(GRID!$B$4:$U$15,MATCH(K$7,GRID!$A$4:$A$15,0),MATCH(1,($U$2=GRID!$B$1:$U$1)*(КАЛЕНДАРЬ!AT21=GRID!$B$3:$U$3),0))*GRID!$H$45*(1-GRID!$H$46),0))</f>
        <v>44100</v>
      </c>
      <c r="L484" s="5" cm="1">
        <f t="array" ref="L484">IF($I$2="Длительное проживание от 10 ночей ",
INDEX(GRID!$B$18:$U$29,MATCH(K$7,GRID!$A$18:$A$29,0),MATCH(1,($U$2=GRID!$B$1:$U$1)*(КАЛЕНДАРЬ!AT21=GRID!$B$3:$U$3),0))*GRID!$H$45,
ROUNDUP(INDEX(GRID!$B$18:$U$29,MATCH(K$7,GRID!$A$18:$A$29,0),MATCH(1,($U$2=GRID!$B$1:$U$1)*(КАЛЕНДАРЬ!AT21=GRID!$B$3:$U$3),0))*GRID!$H$45*(1-GRID!$H$46),0))</f>
        <v>48600</v>
      </c>
      <c r="M484" s="5">
        <f t="array" ref="M484">IF($I$2="Длительное проживание от 10 ночей ",
INDEX(GRID!$B$4:$U$15,MATCH(M$7,GRID!$A$4:$A$15,0),MATCH(1,($U$2=GRID!$B$1:$U$1)*(КАЛЕНДАРЬ!AT21=GRID!$B$3:$U$3),0))*GRID!$H$45,
ROUNDUP(INDEX(GRID!$B$4:$U$15,MATCH(M$7,GRID!$A$4:$A$15,0),MATCH(1,($U$2=GRID!$B$1:$U$1)*(КАЛЕНДАРЬ!AT21=GRID!$B$3:$U$3),0))*GRID!$H$45*(1-GRID!$H$46),0))</f>
        <v>62550</v>
      </c>
      <c r="N484" s="5">
        <f t="array" ref="N484">IF($I$2="Длительное проживание от 10 ночей ",
INDEX(GRID!$B$18:$U$29,MATCH(M$7,GRID!$A$18:$A$29,0),MATCH(1,($U$2=GRID!$B$1:$U$1)*(КАЛЕНДАРЬ!AT21=GRID!$B$3:$U$3),0))*GRID!$H$45,
ROUNDUP(INDEX(GRID!$B$18:$U$29,MATCH(M$7,GRID!$A$18:$A$29,0),MATCH(1,($U$2=GRID!$B$1:$U$1)*(КАЛЕНДАРЬ!AT21=GRID!$B$3:$U$3),0))*GRID!$H$45*(1-GRID!$H$46),0))</f>
        <v>67050</v>
      </c>
      <c r="O484" s="5" cm="1">
        <f t="array" ref="O484">IF($I$2="Длительное проживание от 10 ночей ",
INDEX(GRID!$B$4:$U$15,MATCH(O$7,GRID!$A$4:$A$15,0),MATCH(1,($U$2=GRID!$B$1:$U$1)*(КАЛЕНДАРЬ!AT21=GRID!$B$3:$U$3),0))*GRID!$H$45,
ROUNDUP(INDEX(GRID!$B$4:$U$15,MATCH(O$7,GRID!$A$4:$A$15,0),MATCH(1,($U$2=GRID!$B$1:$U$1)*(КАЛЕНДАРЬ!AT21=GRID!$B$3:$U$3),0))*GRID!$H$45*(1-GRID!$H$46),0))</f>
        <v>92880</v>
      </c>
      <c r="P484" s="5">
        <f t="array" ref="P484">IF($I$2="Длительное проживание от 10 ночей ",
INDEX(GRID!$B$4:$U$15,MATCH(P$7,GRID!$A$4:$A$15,0),MATCH(1,($U$2=GRID!$B$1:$U$1)*(КАЛЕНДАРЬ!AT21=GRID!$B$3:$U$3),0))*GRID!$H$45,
ROUNDUP(INDEX(GRID!$B$4:$U$15,MATCH(P$7,GRID!$A$4:$A$15,0),MATCH(1,($U$2=GRID!$B$1:$U$1)*(КАЛЕНДАРЬ!AT21=GRID!$B$3:$U$3),0))*GRID!$H$45*(1-GRID!$H$46),0))</f>
        <v>130860</v>
      </c>
      <c r="Q484" s="5">
        <f t="array" ref="Q484">IF($I$2="Длительное проживание от 10 ночей ",
INDEX(GRID!$B$4:$U$15,MATCH(Q$7,GRID!$A$4:$A$15,0),MATCH(1,($U$2=GRID!$B$1:$U$1)*(КАЛЕНДАРЬ!AT21=GRID!$B$3:$U$3),0))*GRID!$H$45,
ROUNDUP(INDEX(GRID!$B$4:$U$15,MATCH(Q$7,GRID!$A$4:$A$15,0),MATCH(1,($U$2=GRID!$B$1:$U$1)*(КАЛЕНДАРЬ!AT21=GRID!$B$3:$U$3),0))*GRID!$H$45*(1-GRID!$H$46),0))</f>
        <v>153810</v>
      </c>
      <c r="R484" s="50" t="s">
        <v>105</v>
      </c>
      <c r="S484" s="50" t="s">
        <v>105</v>
      </c>
      <c r="T484" s="50" t="s">
        <v>105</v>
      </c>
    </row>
    <row r="485" spans="1:20">
      <c r="A485" s="56" t="s">
        <v>15</v>
      </c>
      <c r="B485" s="57">
        <v>19</v>
      </c>
      <c r="C485" s="5">
        <f t="array" ref="C485">IF($I$2="Длительное проживание от 10 ночей ",
INDEX(GRID!$B$4:$U$15,MATCH(C$7,GRID!$A$4:$A$15,0),MATCH(1,($U$2=GRID!$B$1:$U$1)*(КАЛЕНДАРЬ!AT22=GRID!$B$3:$U$3),0))*GRID!$H$45,
ROUNDUP(INDEX(GRID!$B$4:$U$15,MATCH(C$7,GRID!$A$4:$A$15,0),MATCH(1,($U$2=GRID!$B$1:$U$1)*(КАЛЕНДАРЬ!AT22=GRID!$B$3:$U$3),0))*GRID!$H$45*(1-GRID!$H$46),0))</f>
        <v>24750.000000000004</v>
      </c>
      <c r="D485" s="5">
        <f t="array" ref="D485">IF($I$2="Длительное проживание от 10 ночей ",
INDEX(GRID!$B$18:$U$29,MATCH(C$7,GRID!$A$18:$A$29,0),MATCH(1,($U$2=GRID!$B$1:$U$1)*(КАЛЕНДАРЬ!AT22=GRID!$B$3:$U$3),0))*GRID!$H$45,
ROUNDUP(INDEX(GRID!$B$18:$U$29,MATCH(C$7,GRID!$A$18:$A$29,0),MATCH(1,($U$2=GRID!$B$1:$U$1)*(КАЛЕНДАРЬ!AT22=GRID!$B$3:$U$3),0))*GRID!$H$45*(1-GRID!$H$46),0))</f>
        <v>29250.000000000004</v>
      </c>
      <c r="E485" s="5">
        <f t="array" ref="E485">IF($I$2="Длительное проживание от 10 ночей ",
INDEX(GRID!$B$4:$U$15,MATCH(E$7,GRID!$A$4:$A$15,0),MATCH(1,($U$2=GRID!$B$1:$U$1)*(КАЛЕНДАРЬ!AT22=GRID!$B$3:$U$3),0))*GRID!$H$45,
ROUNDUP(INDEX(GRID!$B$4:$U$15,MATCH(E$7,GRID!$A$4:$A$15,0),MATCH(1,($U$2=GRID!$B$1:$U$1)*(КАЛЕНДАРЬ!AT22=GRID!$B$3:$U$3),0))*GRID!$H$45*(1-GRID!$H$46),0))</f>
        <v>29700</v>
      </c>
      <c r="F485" s="5">
        <f t="array" ref="F485">IF($I$2="Длительное проживание от 10 ночей ",
INDEX(GRID!$B$18:$U$29,MATCH(E$7,GRID!$A$18:$A$29,0),MATCH(1,($U$2=GRID!$B$1:$U$1)*(КАЛЕНДАРЬ!AT22=GRID!$B$3:$U$3),0))*GRID!$H$45,
ROUNDUP(INDEX(GRID!$B$18:$U$29,MATCH(E$7,GRID!$A$18:$A$29,0),MATCH(1,($U$2=GRID!$B$1:$U$1)*(КАЛЕНДАРЬ!AT22=GRID!$B$3:$U$3),0))*GRID!$H$45*(1-GRID!$H$46),0))</f>
        <v>34200</v>
      </c>
      <c r="G485" s="5" cm="1">
        <f t="array" ref="G485">IF($I$2="Длительное проживание от 10 ночей ",
INDEX(GRID!$B$4:$U$15,MATCH(G$7,GRID!$A$4:$A$15,0),MATCH(1,($U$2=GRID!$B$1:$U$1)*(КАЛЕНДАРЬ!AT22=GRID!$B$3:$U$3),0))*GRID!$H$45,
ROUNDUP(INDEX(GRID!$B$4:$U$15,MATCH(G$7,GRID!$A$4:$A$15,0),MATCH(1,($U$2=GRID!$B$1:$U$1)*(КАЛЕНДАРЬ!AT22=GRID!$B$3:$U$3),0))*GRID!$H$45*(1-GRID!$H$46),0))</f>
        <v>35100</v>
      </c>
      <c r="H485" s="5" cm="1">
        <f t="array" ref="H485">IF($I$2="Длительное проживание от 10 ночей ",
INDEX(GRID!$B$18:$U$29,MATCH(G$7,GRID!$A$18:$A$29,0),MATCH(1,($U$2=GRID!$B$1:$U$1)*(КАЛЕНДАРЬ!AT22=GRID!$B$3:$U$3),0))*GRID!$H$45,
ROUNDUP(INDEX(GRID!$B$18:$U$29,MATCH(G$7,GRID!$A$18:$A$29,0),MATCH(1,($U$2=GRID!$B$1:$U$1)*(КАЛЕНДАРЬ!AT22=GRID!$B$3:$U$3),0))*GRID!$H$45*(1-GRID!$H$46),0))</f>
        <v>39600</v>
      </c>
      <c r="I485" s="5">
        <f t="array" ref="I485">IF($I$2="Длительное проживание от 10 ночей ",
INDEX(GRID!$B$4:$U$15,MATCH(I$7,GRID!$A$4:$A$15,0),MATCH(1,($U$2=GRID!$B$1:$U$1)*(КАЛЕНДАРЬ!AT22=GRID!$B$3:$U$3),0))*GRID!$H$45,
ROUNDUP(INDEX(GRID!$B$4:$U$15,MATCH(I$7,GRID!$A$4:$A$15,0),MATCH(1,($U$2=GRID!$B$1:$U$1)*(КАЛЕНДАРЬ!AT22=GRID!$B$3:$U$3),0))*GRID!$H$45*(1-GRID!$H$46),0))</f>
        <v>39060</v>
      </c>
      <c r="J485" s="5">
        <f t="array" ref="J485">IF($I$2="Длительное проживание от 10 ночей ",
INDEX(GRID!$B$18:$U$29,MATCH(I$7,GRID!$A$18:$A$29,0),MATCH(1,($U$2=GRID!$B$1:$U$1)*(КАЛЕНДАРЬ!AT22=GRID!$B$3:$U$3),0))*GRID!$H$45,
ROUNDUP(INDEX(GRID!$B$18:$U$29,MATCH(I$7,GRID!$A$18:$A$29,0),MATCH(1,($U$2=GRID!$B$1:$U$1)*(КАЛЕНДАРЬ!AT22=GRID!$B$3:$U$3),0))*GRID!$H$45*(1-GRID!$H$46),0))</f>
        <v>43560</v>
      </c>
      <c r="K485" s="5" cm="1">
        <f t="array" ref="K485">IF($I$2="Длительное проживание от 10 ночей ",
INDEX(GRID!$B$4:$U$15,MATCH(K$7,GRID!$A$4:$A$15,0),MATCH(1,($U$2=GRID!$B$1:$U$1)*(КАЛЕНДАРЬ!AT22=GRID!$B$3:$U$3),0))*GRID!$H$45,
ROUNDUP(INDEX(GRID!$B$4:$U$15,MATCH(K$7,GRID!$A$4:$A$15,0),MATCH(1,($U$2=GRID!$B$1:$U$1)*(КАЛЕНДАРЬ!AT22=GRID!$B$3:$U$3),0))*GRID!$H$45*(1-GRID!$H$46),0))</f>
        <v>44100</v>
      </c>
      <c r="L485" s="5" cm="1">
        <f t="array" ref="L485">IF($I$2="Длительное проживание от 10 ночей ",
INDEX(GRID!$B$18:$U$29,MATCH(K$7,GRID!$A$18:$A$29,0),MATCH(1,($U$2=GRID!$B$1:$U$1)*(КАЛЕНДАРЬ!AT22=GRID!$B$3:$U$3),0))*GRID!$H$45,
ROUNDUP(INDEX(GRID!$B$18:$U$29,MATCH(K$7,GRID!$A$18:$A$29,0),MATCH(1,($U$2=GRID!$B$1:$U$1)*(КАЛЕНДАРЬ!AT22=GRID!$B$3:$U$3),0))*GRID!$H$45*(1-GRID!$H$46),0))</f>
        <v>48600</v>
      </c>
      <c r="M485" s="5">
        <f t="array" ref="M485">IF($I$2="Длительное проживание от 10 ночей ",
INDEX(GRID!$B$4:$U$15,MATCH(M$7,GRID!$A$4:$A$15,0),MATCH(1,($U$2=GRID!$B$1:$U$1)*(КАЛЕНДАРЬ!AT22=GRID!$B$3:$U$3),0))*GRID!$H$45,
ROUNDUP(INDEX(GRID!$B$4:$U$15,MATCH(M$7,GRID!$A$4:$A$15,0),MATCH(1,($U$2=GRID!$B$1:$U$1)*(КАЛЕНДАРЬ!AT22=GRID!$B$3:$U$3),0))*GRID!$H$45*(1-GRID!$H$46),0))</f>
        <v>62550</v>
      </c>
      <c r="N485" s="5">
        <f t="array" ref="N485">IF($I$2="Длительное проживание от 10 ночей ",
INDEX(GRID!$B$18:$U$29,MATCH(M$7,GRID!$A$18:$A$29,0),MATCH(1,($U$2=GRID!$B$1:$U$1)*(КАЛЕНДАРЬ!AT22=GRID!$B$3:$U$3),0))*GRID!$H$45,
ROUNDUP(INDEX(GRID!$B$18:$U$29,MATCH(M$7,GRID!$A$18:$A$29,0),MATCH(1,($U$2=GRID!$B$1:$U$1)*(КАЛЕНДАРЬ!AT22=GRID!$B$3:$U$3),0))*GRID!$H$45*(1-GRID!$H$46),0))</f>
        <v>67050</v>
      </c>
      <c r="O485" s="5" cm="1">
        <f t="array" ref="O485">IF($I$2="Длительное проживание от 10 ночей ",
INDEX(GRID!$B$4:$U$15,MATCH(O$7,GRID!$A$4:$A$15,0),MATCH(1,($U$2=GRID!$B$1:$U$1)*(КАЛЕНДАРЬ!AT22=GRID!$B$3:$U$3),0))*GRID!$H$45,
ROUNDUP(INDEX(GRID!$B$4:$U$15,MATCH(O$7,GRID!$A$4:$A$15,0),MATCH(1,($U$2=GRID!$B$1:$U$1)*(КАЛЕНДАРЬ!AT22=GRID!$B$3:$U$3),0))*GRID!$H$45*(1-GRID!$H$46),0))</f>
        <v>92880</v>
      </c>
      <c r="P485" s="5">
        <f t="array" ref="P485">IF($I$2="Длительное проживание от 10 ночей ",
INDEX(GRID!$B$4:$U$15,MATCH(P$7,GRID!$A$4:$A$15,0),MATCH(1,($U$2=GRID!$B$1:$U$1)*(КАЛЕНДАРЬ!AT22=GRID!$B$3:$U$3),0))*GRID!$H$45,
ROUNDUP(INDEX(GRID!$B$4:$U$15,MATCH(P$7,GRID!$A$4:$A$15,0),MATCH(1,($U$2=GRID!$B$1:$U$1)*(КАЛЕНДАРЬ!AT22=GRID!$B$3:$U$3),0))*GRID!$H$45*(1-GRID!$H$46),0))</f>
        <v>130860</v>
      </c>
      <c r="Q485" s="5">
        <f t="array" ref="Q485">IF($I$2="Длительное проживание от 10 ночей ",
INDEX(GRID!$B$4:$U$15,MATCH(Q$7,GRID!$A$4:$A$15,0),MATCH(1,($U$2=GRID!$B$1:$U$1)*(КАЛЕНДАРЬ!AT22=GRID!$B$3:$U$3),0))*GRID!$H$45,
ROUNDUP(INDEX(GRID!$B$4:$U$15,MATCH(Q$7,GRID!$A$4:$A$15,0),MATCH(1,($U$2=GRID!$B$1:$U$1)*(КАЛЕНДАРЬ!AT22=GRID!$B$3:$U$3),0))*GRID!$H$45*(1-GRID!$H$46),0))</f>
        <v>153810</v>
      </c>
      <c r="R485" s="50" t="s">
        <v>105</v>
      </c>
      <c r="S485" s="50" t="s">
        <v>105</v>
      </c>
      <c r="T485" s="50" t="s">
        <v>105</v>
      </c>
    </row>
    <row r="486" spans="1:20">
      <c r="A486" s="56" t="s">
        <v>16</v>
      </c>
      <c r="B486" s="57">
        <v>20</v>
      </c>
      <c r="C486" s="5">
        <f t="array" ref="C486">IF($I$2="Длительное проживание от 10 ночей ",
INDEX(GRID!$B$4:$U$15,MATCH(C$7,GRID!$A$4:$A$15,0),MATCH(1,($U$2=GRID!$B$1:$U$1)*(КАЛЕНДАРЬ!AT23=GRID!$B$3:$U$3),0))*GRID!$H$45,
ROUNDUP(INDEX(GRID!$B$4:$U$15,MATCH(C$7,GRID!$A$4:$A$15,0),MATCH(1,($U$2=GRID!$B$1:$U$1)*(КАЛЕНДАРЬ!AT23=GRID!$B$3:$U$3),0))*GRID!$H$45*(1-GRID!$H$46),0))</f>
        <v>27180.000000000004</v>
      </c>
      <c r="D486" s="5">
        <f t="array" ref="D486">IF($I$2="Длительное проживание от 10 ночей ",
INDEX(GRID!$B$18:$U$29,MATCH(C$7,GRID!$A$18:$A$29,0),MATCH(1,($U$2=GRID!$B$1:$U$1)*(КАЛЕНДАРЬ!AT23=GRID!$B$3:$U$3),0))*GRID!$H$45,
ROUNDUP(INDEX(GRID!$B$18:$U$29,MATCH(C$7,GRID!$A$18:$A$29,0),MATCH(1,($U$2=GRID!$B$1:$U$1)*(КАЛЕНДАРЬ!AT23=GRID!$B$3:$U$3),0))*GRID!$H$45*(1-GRID!$H$46),0))</f>
        <v>31680</v>
      </c>
      <c r="E486" s="5">
        <f t="array" ref="E486">IF($I$2="Длительное проживание от 10 ночей ",
INDEX(GRID!$B$4:$U$15,MATCH(E$7,GRID!$A$4:$A$15,0),MATCH(1,($U$2=GRID!$B$1:$U$1)*(КАЛЕНДАРЬ!AT23=GRID!$B$3:$U$3),0))*GRID!$H$45,
ROUNDUP(INDEX(GRID!$B$4:$U$15,MATCH(E$7,GRID!$A$4:$A$15,0),MATCH(1,($U$2=GRID!$B$1:$U$1)*(КАЛЕНДАРЬ!AT23=GRID!$B$3:$U$3),0))*GRID!$H$45*(1-GRID!$H$46),0))</f>
        <v>32670</v>
      </c>
      <c r="F486" s="5">
        <f t="array" ref="F486">IF($I$2="Длительное проживание от 10 ночей ",
INDEX(GRID!$B$18:$U$29,MATCH(E$7,GRID!$A$18:$A$29,0),MATCH(1,($U$2=GRID!$B$1:$U$1)*(КАЛЕНДАРЬ!AT23=GRID!$B$3:$U$3),0))*GRID!$H$45,
ROUNDUP(INDEX(GRID!$B$18:$U$29,MATCH(E$7,GRID!$A$18:$A$29,0),MATCH(1,($U$2=GRID!$B$1:$U$1)*(КАЛЕНДАРЬ!AT23=GRID!$B$3:$U$3),0))*GRID!$H$45*(1-GRID!$H$46),0))</f>
        <v>37170</v>
      </c>
      <c r="G486" s="5" cm="1">
        <f t="array" ref="G486">IF($I$2="Длительное проживание от 10 ночей ",
INDEX(GRID!$B$4:$U$15,MATCH(G$7,GRID!$A$4:$A$15,0),MATCH(1,($U$2=GRID!$B$1:$U$1)*(КАЛЕНДАРЬ!AT23=GRID!$B$3:$U$3),0))*GRID!$H$45,
ROUNDUP(INDEX(GRID!$B$4:$U$15,MATCH(G$7,GRID!$A$4:$A$15,0),MATCH(1,($U$2=GRID!$B$1:$U$1)*(КАЛЕНДАРЬ!AT23=GRID!$B$3:$U$3),0))*GRID!$H$45*(1-GRID!$H$46),0))</f>
        <v>38250</v>
      </c>
      <c r="H486" s="5" cm="1">
        <f t="array" ref="H486">IF($I$2="Длительное проживание от 10 ночей ",
INDEX(GRID!$B$18:$U$29,MATCH(G$7,GRID!$A$18:$A$29,0),MATCH(1,($U$2=GRID!$B$1:$U$1)*(КАЛЕНДАРЬ!AT23=GRID!$B$3:$U$3),0))*GRID!$H$45,
ROUNDUP(INDEX(GRID!$B$18:$U$29,MATCH(G$7,GRID!$A$18:$A$29,0),MATCH(1,($U$2=GRID!$B$1:$U$1)*(КАЛЕНДАРЬ!AT23=GRID!$B$3:$U$3),0))*GRID!$H$45*(1-GRID!$H$46),0))</f>
        <v>42750</v>
      </c>
      <c r="I486" s="5">
        <f t="array" ref="I486">IF($I$2="Длительное проживание от 10 ночей ",
INDEX(GRID!$B$4:$U$15,MATCH(I$7,GRID!$A$4:$A$15,0),MATCH(1,($U$2=GRID!$B$1:$U$1)*(КАЛЕНДАРЬ!AT23=GRID!$B$3:$U$3),0))*GRID!$H$45,
ROUNDUP(INDEX(GRID!$B$4:$U$15,MATCH(I$7,GRID!$A$4:$A$15,0),MATCH(1,($U$2=GRID!$B$1:$U$1)*(КАЛЕНДАРЬ!AT23=GRID!$B$3:$U$3),0))*GRID!$H$45*(1-GRID!$H$46),0))</f>
        <v>42660</v>
      </c>
      <c r="J486" s="5">
        <f t="array" ref="J486">IF($I$2="Длительное проживание от 10 ночей ",
INDEX(GRID!$B$18:$U$29,MATCH(I$7,GRID!$A$18:$A$29,0),MATCH(1,($U$2=GRID!$B$1:$U$1)*(КАЛЕНДАРЬ!AT23=GRID!$B$3:$U$3),0))*GRID!$H$45,
ROUNDUP(INDEX(GRID!$B$18:$U$29,MATCH(I$7,GRID!$A$18:$A$29,0),MATCH(1,($U$2=GRID!$B$1:$U$1)*(КАЛЕНДАРЬ!AT23=GRID!$B$3:$U$3),0))*GRID!$H$45*(1-GRID!$H$46),0))</f>
        <v>47160</v>
      </c>
      <c r="K486" s="5" cm="1">
        <f t="array" ref="K486">IF($I$2="Длительное проживание от 10 ночей ",
INDEX(GRID!$B$4:$U$15,MATCH(K$7,GRID!$A$4:$A$15,0),MATCH(1,($U$2=GRID!$B$1:$U$1)*(КАЛЕНДАРЬ!AT23=GRID!$B$3:$U$3),0))*GRID!$H$45,
ROUNDUP(INDEX(GRID!$B$4:$U$15,MATCH(K$7,GRID!$A$4:$A$15,0),MATCH(1,($U$2=GRID!$B$1:$U$1)*(КАЛЕНДАРЬ!AT23=GRID!$B$3:$U$3),0))*GRID!$H$45*(1-GRID!$H$46),0))</f>
        <v>47970</v>
      </c>
      <c r="L486" s="5" cm="1">
        <f t="array" ref="L486">IF($I$2="Длительное проживание от 10 ночей ",
INDEX(GRID!$B$18:$U$29,MATCH(K$7,GRID!$A$18:$A$29,0),MATCH(1,($U$2=GRID!$B$1:$U$1)*(КАЛЕНДАРЬ!AT23=GRID!$B$3:$U$3),0))*GRID!$H$45,
ROUNDUP(INDEX(GRID!$B$18:$U$29,MATCH(K$7,GRID!$A$18:$A$29,0),MATCH(1,($U$2=GRID!$B$1:$U$1)*(КАЛЕНДАРЬ!AT23=GRID!$B$3:$U$3),0))*GRID!$H$45*(1-GRID!$H$46),0))</f>
        <v>52470</v>
      </c>
      <c r="M486" s="5">
        <f t="array" ref="M486">IF($I$2="Длительное проживание от 10 ночей ",
INDEX(GRID!$B$4:$U$15,MATCH(M$7,GRID!$A$4:$A$15,0),MATCH(1,($U$2=GRID!$B$1:$U$1)*(КАЛЕНДАРЬ!AT23=GRID!$B$3:$U$3),0))*GRID!$H$45,
ROUNDUP(INDEX(GRID!$B$4:$U$15,MATCH(M$7,GRID!$A$4:$A$15,0),MATCH(1,($U$2=GRID!$B$1:$U$1)*(КАЛЕНДАРЬ!AT23=GRID!$B$3:$U$3),0))*GRID!$H$45*(1-GRID!$H$46),0))</f>
        <v>66600</v>
      </c>
      <c r="N486" s="5">
        <f t="array" ref="N486">IF($I$2="Длительное проживание от 10 ночей ",
INDEX(GRID!$B$18:$U$29,MATCH(M$7,GRID!$A$18:$A$29,0),MATCH(1,($U$2=GRID!$B$1:$U$1)*(КАЛЕНДАРЬ!AT23=GRID!$B$3:$U$3),0))*GRID!$H$45,
ROUNDUP(INDEX(GRID!$B$18:$U$29,MATCH(M$7,GRID!$A$18:$A$29,0),MATCH(1,($U$2=GRID!$B$1:$U$1)*(КАЛЕНДАРЬ!AT23=GRID!$B$3:$U$3),0))*GRID!$H$45*(1-GRID!$H$46),0))</f>
        <v>71100</v>
      </c>
      <c r="O486" s="5" cm="1">
        <f t="array" ref="O486">IF($I$2="Длительное проживание от 10 ночей ",
INDEX(GRID!$B$4:$U$15,MATCH(O$7,GRID!$A$4:$A$15,0),MATCH(1,($U$2=GRID!$B$1:$U$1)*(КАЛЕНДАРЬ!AT23=GRID!$B$3:$U$3),0))*GRID!$H$45,
ROUNDUP(INDEX(GRID!$B$4:$U$15,MATCH(O$7,GRID!$A$4:$A$15,0),MATCH(1,($U$2=GRID!$B$1:$U$1)*(КАЛЕНДАРЬ!AT23=GRID!$B$3:$U$3),0))*GRID!$H$45*(1-GRID!$H$46),0))</f>
        <v>97920</v>
      </c>
      <c r="P486" s="5">
        <f t="array" ref="P486">IF($I$2="Длительное проживание от 10 ночей ",
INDEX(GRID!$B$4:$U$15,MATCH(P$7,GRID!$A$4:$A$15,0),MATCH(1,($U$2=GRID!$B$1:$U$1)*(КАЛЕНДАРЬ!AT23=GRID!$B$3:$U$3),0))*GRID!$H$45,
ROUNDUP(INDEX(GRID!$B$4:$U$15,MATCH(P$7,GRID!$A$4:$A$15,0),MATCH(1,($U$2=GRID!$B$1:$U$1)*(КАЛЕНДАРЬ!AT23=GRID!$B$3:$U$3),0))*GRID!$H$45*(1-GRID!$H$46),0))</f>
        <v>136260</v>
      </c>
      <c r="Q486" s="5">
        <f t="array" ref="Q486">IF($I$2="Длительное проживание от 10 ночей ",
INDEX(GRID!$B$4:$U$15,MATCH(Q$7,GRID!$A$4:$A$15,0),MATCH(1,($U$2=GRID!$B$1:$U$1)*(КАЛЕНДАРЬ!AT23=GRID!$B$3:$U$3),0))*GRID!$H$45,
ROUNDUP(INDEX(GRID!$B$4:$U$15,MATCH(Q$7,GRID!$A$4:$A$15,0),MATCH(1,($U$2=GRID!$B$1:$U$1)*(КАЛЕНДАРЬ!AT23=GRID!$B$3:$U$3),0))*GRID!$H$45*(1-GRID!$H$46),0))</f>
        <v>160110</v>
      </c>
      <c r="R486" s="50" t="s">
        <v>105</v>
      </c>
      <c r="S486" s="50" t="s">
        <v>105</v>
      </c>
      <c r="T486" s="50" t="s">
        <v>105</v>
      </c>
    </row>
    <row r="487" spans="1:20">
      <c r="A487" s="56" t="s">
        <v>17</v>
      </c>
      <c r="B487" s="57">
        <v>21</v>
      </c>
      <c r="C487" s="5">
        <f t="array" ref="C487">IF($I$2="Длительное проживание от 10 ночей ",
INDEX(GRID!$B$4:$U$15,MATCH(C$7,GRID!$A$4:$A$15,0),MATCH(1,($U$2=GRID!$B$1:$U$1)*(КАЛЕНДАРЬ!AT24=GRID!$B$3:$U$3),0))*GRID!$H$45,
ROUNDUP(INDEX(GRID!$B$4:$U$15,MATCH(C$7,GRID!$A$4:$A$15,0),MATCH(1,($U$2=GRID!$B$1:$U$1)*(КАЛЕНДАРЬ!AT24=GRID!$B$3:$U$3),0))*GRID!$H$45*(1-GRID!$H$46),0))</f>
        <v>27180.000000000004</v>
      </c>
      <c r="D487" s="5">
        <f t="array" ref="D487">IF($I$2="Длительное проживание от 10 ночей ",
INDEX(GRID!$B$18:$U$29,MATCH(C$7,GRID!$A$18:$A$29,0),MATCH(1,($U$2=GRID!$B$1:$U$1)*(КАЛЕНДАРЬ!AT24=GRID!$B$3:$U$3),0))*GRID!$H$45,
ROUNDUP(INDEX(GRID!$B$18:$U$29,MATCH(C$7,GRID!$A$18:$A$29,0),MATCH(1,($U$2=GRID!$B$1:$U$1)*(КАЛЕНДАРЬ!AT24=GRID!$B$3:$U$3),0))*GRID!$H$45*(1-GRID!$H$46),0))</f>
        <v>31680</v>
      </c>
      <c r="E487" s="5">
        <f t="array" ref="E487">IF($I$2="Длительное проживание от 10 ночей ",
INDEX(GRID!$B$4:$U$15,MATCH(E$7,GRID!$A$4:$A$15,0),MATCH(1,($U$2=GRID!$B$1:$U$1)*(КАЛЕНДАРЬ!AT24=GRID!$B$3:$U$3),0))*GRID!$H$45,
ROUNDUP(INDEX(GRID!$B$4:$U$15,MATCH(E$7,GRID!$A$4:$A$15,0),MATCH(1,($U$2=GRID!$B$1:$U$1)*(КАЛЕНДАРЬ!AT24=GRID!$B$3:$U$3),0))*GRID!$H$45*(1-GRID!$H$46),0))</f>
        <v>32670</v>
      </c>
      <c r="F487" s="5">
        <f t="array" ref="F487">IF($I$2="Длительное проживание от 10 ночей ",
INDEX(GRID!$B$18:$U$29,MATCH(E$7,GRID!$A$18:$A$29,0),MATCH(1,($U$2=GRID!$B$1:$U$1)*(КАЛЕНДАРЬ!AT24=GRID!$B$3:$U$3),0))*GRID!$H$45,
ROUNDUP(INDEX(GRID!$B$18:$U$29,MATCH(E$7,GRID!$A$18:$A$29,0),MATCH(1,($U$2=GRID!$B$1:$U$1)*(КАЛЕНДАРЬ!AT24=GRID!$B$3:$U$3),0))*GRID!$H$45*(1-GRID!$H$46),0))</f>
        <v>37170</v>
      </c>
      <c r="G487" s="5" cm="1">
        <f t="array" ref="G487">IF($I$2="Длительное проживание от 10 ночей ",
INDEX(GRID!$B$4:$U$15,MATCH(G$7,GRID!$A$4:$A$15,0),MATCH(1,($U$2=GRID!$B$1:$U$1)*(КАЛЕНДАРЬ!AT24=GRID!$B$3:$U$3),0))*GRID!$H$45,
ROUNDUP(INDEX(GRID!$B$4:$U$15,MATCH(G$7,GRID!$A$4:$A$15,0),MATCH(1,($U$2=GRID!$B$1:$U$1)*(КАЛЕНДАРЬ!AT24=GRID!$B$3:$U$3),0))*GRID!$H$45*(1-GRID!$H$46),0))</f>
        <v>38250</v>
      </c>
      <c r="H487" s="5" cm="1">
        <f t="array" ref="H487">IF($I$2="Длительное проживание от 10 ночей ",
INDEX(GRID!$B$18:$U$29,MATCH(G$7,GRID!$A$18:$A$29,0),MATCH(1,($U$2=GRID!$B$1:$U$1)*(КАЛЕНДАРЬ!AT24=GRID!$B$3:$U$3),0))*GRID!$H$45,
ROUNDUP(INDEX(GRID!$B$18:$U$29,MATCH(G$7,GRID!$A$18:$A$29,0),MATCH(1,($U$2=GRID!$B$1:$U$1)*(КАЛЕНДАРЬ!AT24=GRID!$B$3:$U$3),0))*GRID!$H$45*(1-GRID!$H$46),0))</f>
        <v>42750</v>
      </c>
      <c r="I487" s="5">
        <f t="array" ref="I487">IF($I$2="Длительное проживание от 10 ночей ",
INDEX(GRID!$B$4:$U$15,MATCH(I$7,GRID!$A$4:$A$15,0),MATCH(1,($U$2=GRID!$B$1:$U$1)*(КАЛЕНДАРЬ!AT24=GRID!$B$3:$U$3),0))*GRID!$H$45,
ROUNDUP(INDEX(GRID!$B$4:$U$15,MATCH(I$7,GRID!$A$4:$A$15,0),MATCH(1,($U$2=GRID!$B$1:$U$1)*(КАЛЕНДАРЬ!AT24=GRID!$B$3:$U$3),0))*GRID!$H$45*(1-GRID!$H$46),0))</f>
        <v>42660</v>
      </c>
      <c r="J487" s="5">
        <f t="array" ref="J487">IF($I$2="Длительное проживание от 10 ночей ",
INDEX(GRID!$B$18:$U$29,MATCH(I$7,GRID!$A$18:$A$29,0),MATCH(1,($U$2=GRID!$B$1:$U$1)*(КАЛЕНДАРЬ!AT24=GRID!$B$3:$U$3),0))*GRID!$H$45,
ROUNDUP(INDEX(GRID!$B$18:$U$29,MATCH(I$7,GRID!$A$18:$A$29,0),MATCH(1,($U$2=GRID!$B$1:$U$1)*(КАЛЕНДАРЬ!AT24=GRID!$B$3:$U$3),0))*GRID!$H$45*(1-GRID!$H$46),0))</f>
        <v>47160</v>
      </c>
      <c r="K487" s="5" cm="1">
        <f t="array" ref="K487">IF($I$2="Длительное проживание от 10 ночей ",
INDEX(GRID!$B$4:$U$15,MATCH(K$7,GRID!$A$4:$A$15,0),MATCH(1,($U$2=GRID!$B$1:$U$1)*(КАЛЕНДАРЬ!AT24=GRID!$B$3:$U$3),0))*GRID!$H$45,
ROUNDUP(INDEX(GRID!$B$4:$U$15,MATCH(K$7,GRID!$A$4:$A$15,0),MATCH(1,($U$2=GRID!$B$1:$U$1)*(КАЛЕНДАРЬ!AT24=GRID!$B$3:$U$3),0))*GRID!$H$45*(1-GRID!$H$46),0))</f>
        <v>47970</v>
      </c>
      <c r="L487" s="5" cm="1">
        <f t="array" ref="L487">IF($I$2="Длительное проживание от 10 ночей ",
INDEX(GRID!$B$18:$U$29,MATCH(K$7,GRID!$A$18:$A$29,0),MATCH(1,($U$2=GRID!$B$1:$U$1)*(КАЛЕНДАРЬ!AT24=GRID!$B$3:$U$3),0))*GRID!$H$45,
ROUNDUP(INDEX(GRID!$B$18:$U$29,MATCH(K$7,GRID!$A$18:$A$29,0),MATCH(1,($U$2=GRID!$B$1:$U$1)*(КАЛЕНДАРЬ!AT24=GRID!$B$3:$U$3),0))*GRID!$H$45*(1-GRID!$H$46),0))</f>
        <v>52470</v>
      </c>
      <c r="M487" s="5">
        <f t="array" ref="M487">IF($I$2="Длительное проживание от 10 ночей ",
INDEX(GRID!$B$4:$U$15,MATCH(M$7,GRID!$A$4:$A$15,0),MATCH(1,($U$2=GRID!$B$1:$U$1)*(КАЛЕНДАРЬ!AT24=GRID!$B$3:$U$3),0))*GRID!$H$45,
ROUNDUP(INDEX(GRID!$B$4:$U$15,MATCH(M$7,GRID!$A$4:$A$15,0),MATCH(1,($U$2=GRID!$B$1:$U$1)*(КАЛЕНДАРЬ!AT24=GRID!$B$3:$U$3),0))*GRID!$H$45*(1-GRID!$H$46),0))</f>
        <v>66600</v>
      </c>
      <c r="N487" s="5">
        <f t="array" ref="N487">IF($I$2="Длительное проживание от 10 ночей ",
INDEX(GRID!$B$18:$U$29,MATCH(M$7,GRID!$A$18:$A$29,0),MATCH(1,($U$2=GRID!$B$1:$U$1)*(КАЛЕНДАРЬ!AT24=GRID!$B$3:$U$3),0))*GRID!$H$45,
ROUNDUP(INDEX(GRID!$B$18:$U$29,MATCH(M$7,GRID!$A$18:$A$29,0),MATCH(1,($U$2=GRID!$B$1:$U$1)*(КАЛЕНДАРЬ!AT24=GRID!$B$3:$U$3),0))*GRID!$H$45*(1-GRID!$H$46),0))</f>
        <v>71100</v>
      </c>
      <c r="O487" s="5" cm="1">
        <f t="array" ref="O487">IF($I$2="Длительное проживание от 10 ночей ",
INDEX(GRID!$B$4:$U$15,MATCH(O$7,GRID!$A$4:$A$15,0),MATCH(1,($U$2=GRID!$B$1:$U$1)*(КАЛЕНДАРЬ!AT24=GRID!$B$3:$U$3),0))*GRID!$H$45,
ROUNDUP(INDEX(GRID!$B$4:$U$15,MATCH(O$7,GRID!$A$4:$A$15,0),MATCH(1,($U$2=GRID!$B$1:$U$1)*(КАЛЕНДАРЬ!AT24=GRID!$B$3:$U$3),0))*GRID!$H$45*(1-GRID!$H$46),0))</f>
        <v>97920</v>
      </c>
      <c r="P487" s="5">
        <f t="array" ref="P487">IF($I$2="Длительное проживание от 10 ночей ",
INDEX(GRID!$B$4:$U$15,MATCH(P$7,GRID!$A$4:$A$15,0),MATCH(1,($U$2=GRID!$B$1:$U$1)*(КАЛЕНДАРЬ!AT24=GRID!$B$3:$U$3),0))*GRID!$H$45,
ROUNDUP(INDEX(GRID!$B$4:$U$15,MATCH(P$7,GRID!$A$4:$A$15,0),MATCH(1,($U$2=GRID!$B$1:$U$1)*(КАЛЕНДАРЬ!AT24=GRID!$B$3:$U$3),0))*GRID!$H$45*(1-GRID!$H$46),0))</f>
        <v>136260</v>
      </c>
      <c r="Q487" s="5">
        <f t="array" ref="Q487">IF($I$2="Длительное проживание от 10 ночей ",
INDEX(GRID!$B$4:$U$15,MATCH(Q$7,GRID!$A$4:$A$15,0),MATCH(1,($U$2=GRID!$B$1:$U$1)*(КАЛЕНДАРЬ!AT24=GRID!$B$3:$U$3),0))*GRID!$H$45,
ROUNDUP(INDEX(GRID!$B$4:$U$15,MATCH(Q$7,GRID!$A$4:$A$15,0),MATCH(1,($U$2=GRID!$B$1:$U$1)*(КАЛЕНДАРЬ!AT24=GRID!$B$3:$U$3),0))*GRID!$H$45*(1-GRID!$H$46),0))</f>
        <v>160110</v>
      </c>
      <c r="R487" s="50" t="s">
        <v>105</v>
      </c>
      <c r="S487" s="50" t="s">
        <v>105</v>
      </c>
      <c r="T487" s="50" t="s">
        <v>105</v>
      </c>
    </row>
    <row r="488" spans="1:20">
      <c r="A488" s="56" t="s">
        <v>11</v>
      </c>
      <c r="B488" s="57">
        <v>22</v>
      </c>
      <c r="C488" s="5">
        <f t="array" ref="C488">IF($I$2="Длительное проживание от 10 ночей ",
INDEX(GRID!$B$4:$U$15,MATCH(C$7,GRID!$A$4:$A$15,0),MATCH(1,($U$2=GRID!$B$1:$U$1)*(КАЛЕНДАРЬ!AT25=GRID!$B$3:$U$3),0))*GRID!$H$45,
ROUNDUP(INDEX(GRID!$B$4:$U$15,MATCH(C$7,GRID!$A$4:$A$15,0),MATCH(1,($U$2=GRID!$B$1:$U$1)*(КАЛЕНДАРЬ!AT25=GRID!$B$3:$U$3),0))*GRID!$H$45*(1-GRID!$H$46),0))</f>
        <v>24750.000000000004</v>
      </c>
      <c r="D488" s="5">
        <f t="array" ref="D488">IF($I$2="Длительное проживание от 10 ночей ",
INDEX(GRID!$B$18:$U$29,MATCH(C$7,GRID!$A$18:$A$29,0),MATCH(1,($U$2=GRID!$B$1:$U$1)*(КАЛЕНДАРЬ!AT25=GRID!$B$3:$U$3),0))*GRID!$H$45,
ROUNDUP(INDEX(GRID!$B$18:$U$29,MATCH(C$7,GRID!$A$18:$A$29,0),MATCH(1,($U$2=GRID!$B$1:$U$1)*(КАЛЕНДАРЬ!AT25=GRID!$B$3:$U$3),0))*GRID!$H$45*(1-GRID!$H$46),0))</f>
        <v>29250.000000000004</v>
      </c>
      <c r="E488" s="5">
        <f t="array" ref="E488">IF($I$2="Длительное проживание от 10 ночей ",
INDEX(GRID!$B$4:$U$15,MATCH(E$7,GRID!$A$4:$A$15,0),MATCH(1,($U$2=GRID!$B$1:$U$1)*(КАЛЕНДАРЬ!AT25=GRID!$B$3:$U$3),0))*GRID!$H$45,
ROUNDUP(INDEX(GRID!$B$4:$U$15,MATCH(E$7,GRID!$A$4:$A$15,0),MATCH(1,($U$2=GRID!$B$1:$U$1)*(КАЛЕНДАРЬ!AT25=GRID!$B$3:$U$3),0))*GRID!$H$45*(1-GRID!$H$46),0))</f>
        <v>29700</v>
      </c>
      <c r="F488" s="5">
        <f t="array" ref="F488">IF($I$2="Длительное проживание от 10 ночей ",
INDEX(GRID!$B$18:$U$29,MATCH(E$7,GRID!$A$18:$A$29,0),MATCH(1,($U$2=GRID!$B$1:$U$1)*(КАЛЕНДАРЬ!AT25=GRID!$B$3:$U$3),0))*GRID!$H$45,
ROUNDUP(INDEX(GRID!$B$18:$U$29,MATCH(E$7,GRID!$A$18:$A$29,0),MATCH(1,($U$2=GRID!$B$1:$U$1)*(КАЛЕНДАРЬ!AT25=GRID!$B$3:$U$3),0))*GRID!$H$45*(1-GRID!$H$46),0))</f>
        <v>34200</v>
      </c>
      <c r="G488" s="5" cm="1">
        <f t="array" ref="G488">IF($I$2="Длительное проживание от 10 ночей ",
INDEX(GRID!$B$4:$U$15,MATCH(G$7,GRID!$A$4:$A$15,0),MATCH(1,($U$2=GRID!$B$1:$U$1)*(КАЛЕНДАРЬ!AT25=GRID!$B$3:$U$3),0))*GRID!$H$45,
ROUNDUP(INDEX(GRID!$B$4:$U$15,MATCH(G$7,GRID!$A$4:$A$15,0),MATCH(1,($U$2=GRID!$B$1:$U$1)*(КАЛЕНДАРЬ!AT25=GRID!$B$3:$U$3),0))*GRID!$H$45*(1-GRID!$H$46),0))</f>
        <v>35100</v>
      </c>
      <c r="H488" s="5" cm="1">
        <f t="array" ref="H488">IF($I$2="Длительное проживание от 10 ночей ",
INDEX(GRID!$B$18:$U$29,MATCH(G$7,GRID!$A$18:$A$29,0),MATCH(1,($U$2=GRID!$B$1:$U$1)*(КАЛЕНДАРЬ!AT25=GRID!$B$3:$U$3),0))*GRID!$H$45,
ROUNDUP(INDEX(GRID!$B$18:$U$29,MATCH(G$7,GRID!$A$18:$A$29,0),MATCH(1,($U$2=GRID!$B$1:$U$1)*(КАЛЕНДАРЬ!AT25=GRID!$B$3:$U$3),0))*GRID!$H$45*(1-GRID!$H$46),0))</f>
        <v>39600</v>
      </c>
      <c r="I488" s="5">
        <f t="array" ref="I488">IF($I$2="Длительное проживание от 10 ночей ",
INDEX(GRID!$B$4:$U$15,MATCH(I$7,GRID!$A$4:$A$15,0),MATCH(1,($U$2=GRID!$B$1:$U$1)*(КАЛЕНДАРЬ!AT25=GRID!$B$3:$U$3),0))*GRID!$H$45,
ROUNDUP(INDEX(GRID!$B$4:$U$15,MATCH(I$7,GRID!$A$4:$A$15,0),MATCH(1,($U$2=GRID!$B$1:$U$1)*(КАЛЕНДАРЬ!AT25=GRID!$B$3:$U$3),0))*GRID!$H$45*(1-GRID!$H$46),0))</f>
        <v>39060</v>
      </c>
      <c r="J488" s="5">
        <f t="array" ref="J488">IF($I$2="Длительное проживание от 10 ночей ",
INDEX(GRID!$B$18:$U$29,MATCH(I$7,GRID!$A$18:$A$29,0),MATCH(1,($U$2=GRID!$B$1:$U$1)*(КАЛЕНДАРЬ!AT25=GRID!$B$3:$U$3),0))*GRID!$H$45,
ROUNDUP(INDEX(GRID!$B$18:$U$29,MATCH(I$7,GRID!$A$18:$A$29,0),MATCH(1,($U$2=GRID!$B$1:$U$1)*(КАЛЕНДАРЬ!AT25=GRID!$B$3:$U$3),0))*GRID!$H$45*(1-GRID!$H$46),0))</f>
        <v>43560</v>
      </c>
      <c r="K488" s="5" cm="1">
        <f t="array" ref="K488">IF($I$2="Длительное проживание от 10 ночей ",
INDEX(GRID!$B$4:$U$15,MATCH(K$7,GRID!$A$4:$A$15,0),MATCH(1,($U$2=GRID!$B$1:$U$1)*(КАЛЕНДАРЬ!AT25=GRID!$B$3:$U$3),0))*GRID!$H$45,
ROUNDUP(INDEX(GRID!$B$4:$U$15,MATCH(K$7,GRID!$A$4:$A$15,0),MATCH(1,($U$2=GRID!$B$1:$U$1)*(КАЛЕНДАРЬ!AT25=GRID!$B$3:$U$3),0))*GRID!$H$45*(1-GRID!$H$46),0))</f>
        <v>44100</v>
      </c>
      <c r="L488" s="5" cm="1">
        <f t="array" ref="L488">IF($I$2="Длительное проживание от 10 ночей ",
INDEX(GRID!$B$18:$U$29,MATCH(K$7,GRID!$A$18:$A$29,0),MATCH(1,($U$2=GRID!$B$1:$U$1)*(КАЛЕНДАРЬ!AT25=GRID!$B$3:$U$3),0))*GRID!$H$45,
ROUNDUP(INDEX(GRID!$B$18:$U$29,MATCH(K$7,GRID!$A$18:$A$29,0),MATCH(1,($U$2=GRID!$B$1:$U$1)*(КАЛЕНДАРЬ!AT25=GRID!$B$3:$U$3),0))*GRID!$H$45*(1-GRID!$H$46),0))</f>
        <v>48600</v>
      </c>
      <c r="M488" s="5">
        <f t="array" ref="M488">IF($I$2="Длительное проживание от 10 ночей ",
INDEX(GRID!$B$4:$U$15,MATCH(M$7,GRID!$A$4:$A$15,0),MATCH(1,($U$2=GRID!$B$1:$U$1)*(КАЛЕНДАРЬ!AT25=GRID!$B$3:$U$3),0))*GRID!$H$45,
ROUNDUP(INDEX(GRID!$B$4:$U$15,MATCH(M$7,GRID!$A$4:$A$15,0),MATCH(1,($U$2=GRID!$B$1:$U$1)*(КАЛЕНДАРЬ!AT25=GRID!$B$3:$U$3),0))*GRID!$H$45*(1-GRID!$H$46),0))</f>
        <v>62550</v>
      </c>
      <c r="N488" s="5">
        <f t="array" ref="N488">IF($I$2="Длительное проживание от 10 ночей ",
INDEX(GRID!$B$18:$U$29,MATCH(M$7,GRID!$A$18:$A$29,0),MATCH(1,($U$2=GRID!$B$1:$U$1)*(КАЛЕНДАРЬ!AT25=GRID!$B$3:$U$3),0))*GRID!$H$45,
ROUNDUP(INDEX(GRID!$B$18:$U$29,MATCH(M$7,GRID!$A$18:$A$29,0),MATCH(1,($U$2=GRID!$B$1:$U$1)*(КАЛЕНДАРЬ!AT25=GRID!$B$3:$U$3),0))*GRID!$H$45*(1-GRID!$H$46),0))</f>
        <v>67050</v>
      </c>
      <c r="O488" s="5" cm="1">
        <f t="array" ref="O488">IF($I$2="Длительное проживание от 10 ночей ",
INDEX(GRID!$B$4:$U$15,MATCH(O$7,GRID!$A$4:$A$15,0),MATCH(1,($U$2=GRID!$B$1:$U$1)*(КАЛЕНДАРЬ!AT25=GRID!$B$3:$U$3),0))*GRID!$H$45,
ROUNDUP(INDEX(GRID!$B$4:$U$15,MATCH(O$7,GRID!$A$4:$A$15,0),MATCH(1,($U$2=GRID!$B$1:$U$1)*(КАЛЕНДАРЬ!AT25=GRID!$B$3:$U$3),0))*GRID!$H$45*(1-GRID!$H$46),0))</f>
        <v>92880</v>
      </c>
      <c r="P488" s="5">
        <f t="array" ref="P488">IF($I$2="Длительное проживание от 10 ночей ",
INDEX(GRID!$B$4:$U$15,MATCH(P$7,GRID!$A$4:$A$15,0),MATCH(1,($U$2=GRID!$B$1:$U$1)*(КАЛЕНДАРЬ!AT25=GRID!$B$3:$U$3),0))*GRID!$H$45,
ROUNDUP(INDEX(GRID!$B$4:$U$15,MATCH(P$7,GRID!$A$4:$A$15,0),MATCH(1,($U$2=GRID!$B$1:$U$1)*(КАЛЕНДАРЬ!AT25=GRID!$B$3:$U$3),0))*GRID!$H$45*(1-GRID!$H$46),0))</f>
        <v>130860</v>
      </c>
      <c r="Q488" s="5">
        <f t="array" ref="Q488">IF($I$2="Длительное проживание от 10 ночей ",
INDEX(GRID!$B$4:$U$15,MATCH(Q$7,GRID!$A$4:$A$15,0),MATCH(1,($U$2=GRID!$B$1:$U$1)*(КАЛЕНДАРЬ!AT25=GRID!$B$3:$U$3),0))*GRID!$H$45,
ROUNDUP(INDEX(GRID!$B$4:$U$15,MATCH(Q$7,GRID!$A$4:$A$15,0),MATCH(1,($U$2=GRID!$B$1:$U$1)*(КАЛЕНДАРЬ!AT25=GRID!$B$3:$U$3),0))*GRID!$H$45*(1-GRID!$H$46),0))</f>
        <v>153810</v>
      </c>
      <c r="R488" s="50" t="s">
        <v>105</v>
      </c>
      <c r="S488" s="50" t="s">
        <v>105</v>
      </c>
      <c r="T488" s="50" t="s">
        <v>105</v>
      </c>
    </row>
    <row r="489" spans="1:20">
      <c r="A489" s="56" t="s">
        <v>12</v>
      </c>
      <c r="B489" s="57">
        <v>23</v>
      </c>
      <c r="C489" s="5">
        <f t="array" ref="C489">IF($I$2="Длительное проживание от 10 ночей ",
INDEX(GRID!$B$4:$U$15,MATCH(C$7,GRID!$A$4:$A$15,0),MATCH(1,($U$2=GRID!$B$1:$U$1)*(КАЛЕНДАРЬ!AT26=GRID!$B$3:$U$3),0))*GRID!$H$45,
ROUNDUP(INDEX(GRID!$B$4:$U$15,MATCH(C$7,GRID!$A$4:$A$15,0),MATCH(1,($U$2=GRID!$B$1:$U$1)*(КАЛЕНДАРЬ!AT26=GRID!$B$3:$U$3),0))*GRID!$H$45*(1-GRID!$H$46),0))</f>
        <v>24750.000000000004</v>
      </c>
      <c r="D489" s="5">
        <f t="array" ref="D489">IF($I$2="Длительное проживание от 10 ночей ",
INDEX(GRID!$B$18:$U$29,MATCH(C$7,GRID!$A$18:$A$29,0),MATCH(1,($U$2=GRID!$B$1:$U$1)*(КАЛЕНДАРЬ!AT26=GRID!$B$3:$U$3),0))*GRID!$H$45,
ROUNDUP(INDEX(GRID!$B$18:$U$29,MATCH(C$7,GRID!$A$18:$A$29,0),MATCH(1,($U$2=GRID!$B$1:$U$1)*(КАЛЕНДАРЬ!AT26=GRID!$B$3:$U$3),0))*GRID!$H$45*(1-GRID!$H$46),0))</f>
        <v>29250.000000000004</v>
      </c>
      <c r="E489" s="5">
        <f t="array" ref="E489">IF($I$2="Длительное проживание от 10 ночей ",
INDEX(GRID!$B$4:$U$15,MATCH(E$7,GRID!$A$4:$A$15,0),MATCH(1,($U$2=GRID!$B$1:$U$1)*(КАЛЕНДАРЬ!AT26=GRID!$B$3:$U$3),0))*GRID!$H$45,
ROUNDUP(INDEX(GRID!$B$4:$U$15,MATCH(E$7,GRID!$A$4:$A$15,0),MATCH(1,($U$2=GRID!$B$1:$U$1)*(КАЛЕНДАРЬ!AT26=GRID!$B$3:$U$3),0))*GRID!$H$45*(1-GRID!$H$46),0))</f>
        <v>29700</v>
      </c>
      <c r="F489" s="5">
        <f t="array" ref="F489">IF($I$2="Длительное проживание от 10 ночей ",
INDEX(GRID!$B$18:$U$29,MATCH(E$7,GRID!$A$18:$A$29,0),MATCH(1,($U$2=GRID!$B$1:$U$1)*(КАЛЕНДАРЬ!AT26=GRID!$B$3:$U$3),0))*GRID!$H$45,
ROUNDUP(INDEX(GRID!$B$18:$U$29,MATCH(E$7,GRID!$A$18:$A$29,0),MATCH(1,($U$2=GRID!$B$1:$U$1)*(КАЛЕНДАРЬ!AT26=GRID!$B$3:$U$3),0))*GRID!$H$45*(1-GRID!$H$46),0))</f>
        <v>34200</v>
      </c>
      <c r="G489" s="5" cm="1">
        <f t="array" ref="G489">IF($I$2="Длительное проживание от 10 ночей ",
INDEX(GRID!$B$4:$U$15,MATCH(G$7,GRID!$A$4:$A$15,0),MATCH(1,($U$2=GRID!$B$1:$U$1)*(КАЛЕНДАРЬ!AT26=GRID!$B$3:$U$3),0))*GRID!$H$45,
ROUNDUP(INDEX(GRID!$B$4:$U$15,MATCH(G$7,GRID!$A$4:$A$15,0),MATCH(1,($U$2=GRID!$B$1:$U$1)*(КАЛЕНДАРЬ!AT26=GRID!$B$3:$U$3),0))*GRID!$H$45*(1-GRID!$H$46),0))</f>
        <v>35100</v>
      </c>
      <c r="H489" s="5" cm="1">
        <f t="array" ref="H489">IF($I$2="Длительное проживание от 10 ночей ",
INDEX(GRID!$B$18:$U$29,MATCH(G$7,GRID!$A$18:$A$29,0),MATCH(1,($U$2=GRID!$B$1:$U$1)*(КАЛЕНДАРЬ!AT26=GRID!$B$3:$U$3),0))*GRID!$H$45,
ROUNDUP(INDEX(GRID!$B$18:$U$29,MATCH(G$7,GRID!$A$18:$A$29,0),MATCH(1,($U$2=GRID!$B$1:$U$1)*(КАЛЕНДАРЬ!AT26=GRID!$B$3:$U$3),0))*GRID!$H$45*(1-GRID!$H$46),0))</f>
        <v>39600</v>
      </c>
      <c r="I489" s="5">
        <f t="array" ref="I489">IF($I$2="Длительное проживание от 10 ночей ",
INDEX(GRID!$B$4:$U$15,MATCH(I$7,GRID!$A$4:$A$15,0),MATCH(1,($U$2=GRID!$B$1:$U$1)*(КАЛЕНДАРЬ!AT26=GRID!$B$3:$U$3),0))*GRID!$H$45,
ROUNDUP(INDEX(GRID!$B$4:$U$15,MATCH(I$7,GRID!$A$4:$A$15,0),MATCH(1,($U$2=GRID!$B$1:$U$1)*(КАЛЕНДАРЬ!AT26=GRID!$B$3:$U$3),0))*GRID!$H$45*(1-GRID!$H$46),0))</f>
        <v>39060</v>
      </c>
      <c r="J489" s="5">
        <f t="array" ref="J489">IF($I$2="Длительное проживание от 10 ночей ",
INDEX(GRID!$B$18:$U$29,MATCH(I$7,GRID!$A$18:$A$29,0),MATCH(1,($U$2=GRID!$B$1:$U$1)*(КАЛЕНДАРЬ!AT26=GRID!$B$3:$U$3),0))*GRID!$H$45,
ROUNDUP(INDEX(GRID!$B$18:$U$29,MATCH(I$7,GRID!$A$18:$A$29,0),MATCH(1,($U$2=GRID!$B$1:$U$1)*(КАЛЕНДАРЬ!AT26=GRID!$B$3:$U$3),0))*GRID!$H$45*(1-GRID!$H$46),0))</f>
        <v>43560</v>
      </c>
      <c r="K489" s="5" cm="1">
        <f t="array" ref="K489">IF($I$2="Длительное проживание от 10 ночей ",
INDEX(GRID!$B$4:$U$15,MATCH(K$7,GRID!$A$4:$A$15,0),MATCH(1,($U$2=GRID!$B$1:$U$1)*(КАЛЕНДАРЬ!AT26=GRID!$B$3:$U$3),0))*GRID!$H$45,
ROUNDUP(INDEX(GRID!$B$4:$U$15,MATCH(K$7,GRID!$A$4:$A$15,0),MATCH(1,($U$2=GRID!$B$1:$U$1)*(КАЛЕНДАРЬ!AT26=GRID!$B$3:$U$3),0))*GRID!$H$45*(1-GRID!$H$46),0))</f>
        <v>44100</v>
      </c>
      <c r="L489" s="5" cm="1">
        <f t="array" ref="L489">IF($I$2="Длительное проживание от 10 ночей ",
INDEX(GRID!$B$18:$U$29,MATCH(K$7,GRID!$A$18:$A$29,0),MATCH(1,($U$2=GRID!$B$1:$U$1)*(КАЛЕНДАРЬ!AT26=GRID!$B$3:$U$3),0))*GRID!$H$45,
ROUNDUP(INDEX(GRID!$B$18:$U$29,MATCH(K$7,GRID!$A$18:$A$29,0),MATCH(1,($U$2=GRID!$B$1:$U$1)*(КАЛЕНДАРЬ!AT26=GRID!$B$3:$U$3),0))*GRID!$H$45*(1-GRID!$H$46),0))</f>
        <v>48600</v>
      </c>
      <c r="M489" s="5">
        <f t="array" ref="M489">IF($I$2="Длительное проживание от 10 ночей ",
INDEX(GRID!$B$4:$U$15,MATCH(M$7,GRID!$A$4:$A$15,0),MATCH(1,($U$2=GRID!$B$1:$U$1)*(КАЛЕНДАРЬ!AT26=GRID!$B$3:$U$3),0))*GRID!$H$45,
ROUNDUP(INDEX(GRID!$B$4:$U$15,MATCH(M$7,GRID!$A$4:$A$15,0),MATCH(1,($U$2=GRID!$B$1:$U$1)*(КАЛЕНДАРЬ!AT26=GRID!$B$3:$U$3),0))*GRID!$H$45*(1-GRID!$H$46),0))</f>
        <v>62550</v>
      </c>
      <c r="N489" s="5">
        <f t="array" ref="N489">IF($I$2="Длительное проживание от 10 ночей ",
INDEX(GRID!$B$18:$U$29,MATCH(M$7,GRID!$A$18:$A$29,0),MATCH(1,($U$2=GRID!$B$1:$U$1)*(КАЛЕНДАРЬ!AT26=GRID!$B$3:$U$3),0))*GRID!$H$45,
ROUNDUP(INDEX(GRID!$B$18:$U$29,MATCH(M$7,GRID!$A$18:$A$29,0),MATCH(1,($U$2=GRID!$B$1:$U$1)*(КАЛЕНДАРЬ!AT26=GRID!$B$3:$U$3),0))*GRID!$H$45*(1-GRID!$H$46),0))</f>
        <v>67050</v>
      </c>
      <c r="O489" s="5" cm="1">
        <f t="array" ref="O489">IF($I$2="Длительное проживание от 10 ночей ",
INDEX(GRID!$B$4:$U$15,MATCH(O$7,GRID!$A$4:$A$15,0),MATCH(1,($U$2=GRID!$B$1:$U$1)*(КАЛЕНДАРЬ!AT26=GRID!$B$3:$U$3),0))*GRID!$H$45,
ROUNDUP(INDEX(GRID!$B$4:$U$15,MATCH(O$7,GRID!$A$4:$A$15,0),MATCH(1,($U$2=GRID!$B$1:$U$1)*(КАЛЕНДАРЬ!AT26=GRID!$B$3:$U$3),0))*GRID!$H$45*(1-GRID!$H$46),0))</f>
        <v>92880</v>
      </c>
      <c r="P489" s="5">
        <f t="array" ref="P489">IF($I$2="Длительное проживание от 10 ночей ",
INDEX(GRID!$B$4:$U$15,MATCH(P$7,GRID!$A$4:$A$15,0),MATCH(1,($U$2=GRID!$B$1:$U$1)*(КАЛЕНДАРЬ!AT26=GRID!$B$3:$U$3),0))*GRID!$H$45,
ROUNDUP(INDEX(GRID!$B$4:$U$15,MATCH(P$7,GRID!$A$4:$A$15,0),MATCH(1,($U$2=GRID!$B$1:$U$1)*(КАЛЕНДАРЬ!AT26=GRID!$B$3:$U$3),0))*GRID!$H$45*(1-GRID!$H$46),0))</f>
        <v>130860</v>
      </c>
      <c r="Q489" s="5">
        <f t="array" ref="Q489">IF($I$2="Длительное проживание от 10 ночей ",
INDEX(GRID!$B$4:$U$15,MATCH(Q$7,GRID!$A$4:$A$15,0),MATCH(1,($U$2=GRID!$B$1:$U$1)*(КАЛЕНДАРЬ!AT26=GRID!$B$3:$U$3),0))*GRID!$H$45,
ROUNDUP(INDEX(GRID!$B$4:$U$15,MATCH(Q$7,GRID!$A$4:$A$15,0),MATCH(1,($U$2=GRID!$B$1:$U$1)*(КАЛЕНДАРЬ!AT26=GRID!$B$3:$U$3),0))*GRID!$H$45*(1-GRID!$H$46),0))</f>
        <v>153810</v>
      </c>
      <c r="R489" s="50" t="s">
        <v>105</v>
      </c>
      <c r="S489" s="50" t="s">
        <v>105</v>
      </c>
      <c r="T489" s="50" t="s">
        <v>105</v>
      </c>
    </row>
    <row r="490" spans="1:20">
      <c r="A490" s="56" t="s">
        <v>13</v>
      </c>
      <c r="B490" s="57">
        <v>24</v>
      </c>
      <c r="C490" s="5">
        <f t="array" ref="C490">IF($I$2="Длительное проживание от 10 ночей ",
INDEX(GRID!$B$4:$U$15,MATCH(C$7,GRID!$A$4:$A$15,0),MATCH(1,($U$2=GRID!$B$1:$U$1)*(КАЛЕНДАРЬ!AT27=GRID!$B$3:$U$3),0))*GRID!$H$45,
ROUNDUP(INDEX(GRID!$B$4:$U$15,MATCH(C$7,GRID!$A$4:$A$15,0),MATCH(1,($U$2=GRID!$B$1:$U$1)*(КАЛЕНДАРЬ!AT27=GRID!$B$3:$U$3),0))*GRID!$H$45*(1-GRID!$H$46),0))</f>
        <v>24750.000000000004</v>
      </c>
      <c r="D490" s="5">
        <f t="array" ref="D490">IF($I$2="Длительное проживание от 10 ночей ",
INDEX(GRID!$B$18:$U$29,MATCH(C$7,GRID!$A$18:$A$29,0),MATCH(1,($U$2=GRID!$B$1:$U$1)*(КАЛЕНДАРЬ!AT27=GRID!$B$3:$U$3),0))*GRID!$H$45,
ROUNDUP(INDEX(GRID!$B$18:$U$29,MATCH(C$7,GRID!$A$18:$A$29,0),MATCH(1,($U$2=GRID!$B$1:$U$1)*(КАЛЕНДАРЬ!AT27=GRID!$B$3:$U$3),0))*GRID!$H$45*(1-GRID!$H$46),0))</f>
        <v>29250.000000000004</v>
      </c>
      <c r="E490" s="5">
        <f t="array" ref="E490">IF($I$2="Длительное проживание от 10 ночей ",
INDEX(GRID!$B$4:$U$15,MATCH(E$7,GRID!$A$4:$A$15,0),MATCH(1,($U$2=GRID!$B$1:$U$1)*(КАЛЕНДАРЬ!AT27=GRID!$B$3:$U$3),0))*GRID!$H$45,
ROUNDUP(INDEX(GRID!$B$4:$U$15,MATCH(E$7,GRID!$A$4:$A$15,0),MATCH(1,($U$2=GRID!$B$1:$U$1)*(КАЛЕНДАРЬ!AT27=GRID!$B$3:$U$3),0))*GRID!$H$45*(1-GRID!$H$46),0))</f>
        <v>29700</v>
      </c>
      <c r="F490" s="5">
        <f t="array" ref="F490">IF($I$2="Длительное проживание от 10 ночей ",
INDEX(GRID!$B$18:$U$29,MATCH(E$7,GRID!$A$18:$A$29,0),MATCH(1,($U$2=GRID!$B$1:$U$1)*(КАЛЕНДАРЬ!AT27=GRID!$B$3:$U$3),0))*GRID!$H$45,
ROUNDUP(INDEX(GRID!$B$18:$U$29,MATCH(E$7,GRID!$A$18:$A$29,0),MATCH(1,($U$2=GRID!$B$1:$U$1)*(КАЛЕНДАРЬ!AT27=GRID!$B$3:$U$3),0))*GRID!$H$45*(1-GRID!$H$46),0))</f>
        <v>34200</v>
      </c>
      <c r="G490" s="5" cm="1">
        <f t="array" ref="G490">IF($I$2="Длительное проживание от 10 ночей ",
INDEX(GRID!$B$4:$U$15,MATCH(G$7,GRID!$A$4:$A$15,0),MATCH(1,($U$2=GRID!$B$1:$U$1)*(КАЛЕНДАРЬ!AT27=GRID!$B$3:$U$3),0))*GRID!$H$45,
ROUNDUP(INDEX(GRID!$B$4:$U$15,MATCH(G$7,GRID!$A$4:$A$15,0),MATCH(1,($U$2=GRID!$B$1:$U$1)*(КАЛЕНДАРЬ!AT27=GRID!$B$3:$U$3),0))*GRID!$H$45*(1-GRID!$H$46),0))</f>
        <v>35100</v>
      </c>
      <c r="H490" s="5" cm="1">
        <f t="array" ref="H490">IF($I$2="Длительное проживание от 10 ночей ",
INDEX(GRID!$B$18:$U$29,MATCH(G$7,GRID!$A$18:$A$29,0),MATCH(1,($U$2=GRID!$B$1:$U$1)*(КАЛЕНДАРЬ!AT27=GRID!$B$3:$U$3),0))*GRID!$H$45,
ROUNDUP(INDEX(GRID!$B$18:$U$29,MATCH(G$7,GRID!$A$18:$A$29,0),MATCH(1,($U$2=GRID!$B$1:$U$1)*(КАЛЕНДАРЬ!AT27=GRID!$B$3:$U$3),0))*GRID!$H$45*(1-GRID!$H$46),0))</f>
        <v>39600</v>
      </c>
      <c r="I490" s="5">
        <f t="array" ref="I490">IF($I$2="Длительное проживание от 10 ночей ",
INDEX(GRID!$B$4:$U$15,MATCH(I$7,GRID!$A$4:$A$15,0),MATCH(1,($U$2=GRID!$B$1:$U$1)*(КАЛЕНДАРЬ!AT27=GRID!$B$3:$U$3),0))*GRID!$H$45,
ROUNDUP(INDEX(GRID!$B$4:$U$15,MATCH(I$7,GRID!$A$4:$A$15,0),MATCH(1,($U$2=GRID!$B$1:$U$1)*(КАЛЕНДАРЬ!AT27=GRID!$B$3:$U$3),0))*GRID!$H$45*(1-GRID!$H$46),0))</f>
        <v>39060</v>
      </c>
      <c r="J490" s="5">
        <f t="array" ref="J490">IF($I$2="Длительное проживание от 10 ночей ",
INDEX(GRID!$B$18:$U$29,MATCH(I$7,GRID!$A$18:$A$29,0),MATCH(1,($U$2=GRID!$B$1:$U$1)*(КАЛЕНДАРЬ!AT27=GRID!$B$3:$U$3),0))*GRID!$H$45,
ROUNDUP(INDEX(GRID!$B$18:$U$29,MATCH(I$7,GRID!$A$18:$A$29,0),MATCH(1,($U$2=GRID!$B$1:$U$1)*(КАЛЕНДАРЬ!AT27=GRID!$B$3:$U$3),0))*GRID!$H$45*(1-GRID!$H$46),0))</f>
        <v>43560</v>
      </c>
      <c r="K490" s="5" cm="1">
        <f t="array" ref="K490">IF($I$2="Длительное проживание от 10 ночей ",
INDEX(GRID!$B$4:$U$15,MATCH(K$7,GRID!$A$4:$A$15,0),MATCH(1,($U$2=GRID!$B$1:$U$1)*(КАЛЕНДАРЬ!AT27=GRID!$B$3:$U$3),0))*GRID!$H$45,
ROUNDUP(INDEX(GRID!$B$4:$U$15,MATCH(K$7,GRID!$A$4:$A$15,0),MATCH(1,($U$2=GRID!$B$1:$U$1)*(КАЛЕНДАРЬ!AT27=GRID!$B$3:$U$3),0))*GRID!$H$45*(1-GRID!$H$46),0))</f>
        <v>44100</v>
      </c>
      <c r="L490" s="5" cm="1">
        <f t="array" ref="L490">IF($I$2="Длительное проживание от 10 ночей ",
INDEX(GRID!$B$18:$U$29,MATCH(K$7,GRID!$A$18:$A$29,0),MATCH(1,($U$2=GRID!$B$1:$U$1)*(КАЛЕНДАРЬ!AT27=GRID!$B$3:$U$3),0))*GRID!$H$45,
ROUNDUP(INDEX(GRID!$B$18:$U$29,MATCH(K$7,GRID!$A$18:$A$29,0),MATCH(1,($U$2=GRID!$B$1:$U$1)*(КАЛЕНДАРЬ!AT27=GRID!$B$3:$U$3),0))*GRID!$H$45*(1-GRID!$H$46),0))</f>
        <v>48600</v>
      </c>
      <c r="M490" s="5">
        <f t="array" ref="M490">IF($I$2="Длительное проживание от 10 ночей ",
INDEX(GRID!$B$4:$U$15,MATCH(M$7,GRID!$A$4:$A$15,0),MATCH(1,($U$2=GRID!$B$1:$U$1)*(КАЛЕНДАРЬ!AT27=GRID!$B$3:$U$3),0))*GRID!$H$45,
ROUNDUP(INDEX(GRID!$B$4:$U$15,MATCH(M$7,GRID!$A$4:$A$15,0),MATCH(1,($U$2=GRID!$B$1:$U$1)*(КАЛЕНДАРЬ!AT27=GRID!$B$3:$U$3),0))*GRID!$H$45*(1-GRID!$H$46),0))</f>
        <v>62550</v>
      </c>
      <c r="N490" s="5">
        <f t="array" ref="N490">IF($I$2="Длительное проживание от 10 ночей ",
INDEX(GRID!$B$18:$U$29,MATCH(M$7,GRID!$A$18:$A$29,0),MATCH(1,($U$2=GRID!$B$1:$U$1)*(КАЛЕНДАРЬ!AT27=GRID!$B$3:$U$3),0))*GRID!$H$45,
ROUNDUP(INDEX(GRID!$B$18:$U$29,MATCH(M$7,GRID!$A$18:$A$29,0),MATCH(1,($U$2=GRID!$B$1:$U$1)*(КАЛЕНДАРЬ!AT27=GRID!$B$3:$U$3),0))*GRID!$H$45*(1-GRID!$H$46),0))</f>
        <v>67050</v>
      </c>
      <c r="O490" s="5" cm="1">
        <f t="array" ref="O490">IF($I$2="Длительное проживание от 10 ночей ",
INDEX(GRID!$B$4:$U$15,MATCH(O$7,GRID!$A$4:$A$15,0),MATCH(1,($U$2=GRID!$B$1:$U$1)*(КАЛЕНДАРЬ!AT27=GRID!$B$3:$U$3),0))*GRID!$H$45,
ROUNDUP(INDEX(GRID!$B$4:$U$15,MATCH(O$7,GRID!$A$4:$A$15,0),MATCH(1,($U$2=GRID!$B$1:$U$1)*(КАЛЕНДАРЬ!AT27=GRID!$B$3:$U$3),0))*GRID!$H$45*(1-GRID!$H$46),0))</f>
        <v>92880</v>
      </c>
      <c r="P490" s="5">
        <f t="array" ref="P490">IF($I$2="Длительное проживание от 10 ночей ",
INDEX(GRID!$B$4:$U$15,MATCH(P$7,GRID!$A$4:$A$15,0),MATCH(1,($U$2=GRID!$B$1:$U$1)*(КАЛЕНДАРЬ!AT27=GRID!$B$3:$U$3),0))*GRID!$H$45,
ROUNDUP(INDEX(GRID!$B$4:$U$15,MATCH(P$7,GRID!$A$4:$A$15,0),MATCH(1,($U$2=GRID!$B$1:$U$1)*(КАЛЕНДАРЬ!AT27=GRID!$B$3:$U$3),0))*GRID!$H$45*(1-GRID!$H$46),0))</f>
        <v>130860</v>
      </c>
      <c r="Q490" s="5">
        <f t="array" ref="Q490">IF($I$2="Длительное проживание от 10 ночей ",
INDEX(GRID!$B$4:$U$15,MATCH(Q$7,GRID!$A$4:$A$15,0),MATCH(1,($U$2=GRID!$B$1:$U$1)*(КАЛЕНДАРЬ!AT27=GRID!$B$3:$U$3),0))*GRID!$H$45,
ROUNDUP(INDEX(GRID!$B$4:$U$15,MATCH(Q$7,GRID!$A$4:$A$15,0),MATCH(1,($U$2=GRID!$B$1:$U$1)*(КАЛЕНДАРЬ!AT27=GRID!$B$3:$U$3),0))*GRID!$H$45*(1-GRID!$H$46),0))</f>
        <v>153810</v>
      </c>
      <c r="R490" s="50" t="s">
        <v>105</v>
      </c>
      <c r="S490" s="50" t="s">
        <v>105</v>
      </c>
      <c r="T490" s="50" t="s">
        <v>105</v>
      </c>
    </row>
    <row r="491" spans="1:20">
      <c r="A491" s="56" t="s">
        <v>14</v>
      </c>
      <c r="B491" s="57">
        <v>25</v>
      </c>
      <c r="C491" s="5">
        <f t="array" ref="C491">IF($I$2="Длительное проживание от 10 ночей ",
INDEX(GRID!$B$4:$U$15,MATCH(C$7,GRID!$A$4:$A$15,0),MATCH(1,($U$2=GRID!$B$1:$U$1)*(КАЛЕНДАРЬ!AT28=GRID!$B$3:$U$3),0))*GRID!$H$45,
ROUNDUP(INDEX(GRID!$B$4:$U$15,MATCH(C$7,GRID!$A$4:$A$15,0),MATCH(1,($U$2=GRID!$B$1:$U$1)*(КАЛЕНДАРЬ!AT28=GRID!$B$3:$U$3),0))*GRID!$H$45*(1-GRID!$H$46),0))</f>
        <v>24750.000000000004</v>
      </c>
      <c r="D491" s="5">
        <f t="array" ref="D491">IF($I$2="Длительное проживание от 10 ночей ",
INDEX(GRID!$B$18:$U$29,MATCH(C$7,GRID!$A$18:$A$29,0),MATCH(1,($U$2=GRID!$B$1:$U$1)*(КАЛЕНДАРЬ!AT28=GRID!$B$3:$U$3),0))*GRID!$H$45,
ROUNDUP(INDEX(GRID!$B$18:$U$29,MATCH(C$7,GRID!$A$18:$A$29,0),MATCH(1,($U$2=GRID!$B$1:$U$1)*(КАЛЕНДАРЬ!AT28=GRID!$B$3:$U$3),0))*GRID!$H$45*(1-GRID!$H$46),0))</f>
        <v>29250.000000000004</v>
      </c>
      <c r="E491" s="5">
        <f t="array" ref="E491">IF($I$2="Длительное проживание от 10 ночей ",
INDEX(GRID!$B$4:$U$15,MATCH(E$7,GRID!$A$4:$A$15,0),MATCH(1,($U$2=GRID!$B$1:$U$1)*(КАЛЕНДАРЬ!AT28=GRID!$B$3:$U$3),0))*GRID!$H$45,
ROUNDUP(INDEX(GRID!$B$4:$U$15,MATCH(E$7,GRID!$A$4:$A$15,0),MATCH(1,($U$2=GRID!$B$1:$U$1)*(КАЛЕНДАРЬ!AT28=GRID!$B$3:$U$3),0))*GRID!$H$45*(1-GRID!$H$46),0))</f>
        <v>29700</v>
      </c>
      <c r="F491" s="5">
        <f t="array" ref="F491">IF($I$2="Длительное проживание от 10 ночей ",
INDEX(GRID!$B$18:$U$29,MATCH(E$7,GRID!$A$18:$A$29,0),MATCH(1,($U$2=GRID!$B$1:$U$1)*(КАЛЕНДАРЬ!AT28=GRID!$B$3:$U$3),0))*GRID!$H$45,
ROUNDUP(INDEX(GRID!$B$18:$U$29,MATCH(E$7,GRID!$A$18:$A$29,0),MATCH(1,($U$2=GRID!$B$1:$U$1)*(КАЛЕНДАРЬ!AT28=GRID!$B$3:$U$3),0))*GRID!$H$45*(1-GRID!$H$46),0))</f>
        <v>34200</v>
      </c>
      <c r="G491" s="5" cm="1">
        <f t="array" ref="G491">IF($I$2="Длительное проживание от 10 ночей ",
INDEX(GRID!$B$4:$U$15,MATCH(G$7,GRID!$A$4:$A$15,0),MATCH(1,($U$2=GRID!$B$1:$U$1)*(КАЛЕНДАРЬ!AT28=GRID!$B$3:$U$3),0))*GRID!$H$45,
ROUNDUP(INDEX(GRID!$B$4:$U$15,MATCH(G$7,GRID!$A$4:$A$15,0),MATCH(1,($U$2=GRID!$B$1:$U$1)*(КАЛЕНДАРЬ!AT28=GRID!$B$3:$U$3),0))*GRID!$H$45*(1-GRID!$H$46),0))</f>
        <v>35100</v>
      </c>
      <c r="H491" s="5" cm="1">
        <f t="array" ref="H491">IF($I$2="Длительное проживание от 10 ночей ",
INDEX(GRID!$B$18:$U$29,MATCH(G$7,GRID!$A$18:$A$29,0),MATCH(1,($U$2=GRID!$B$1:$U$1)*(КАЛЕНДАРЬ!AT28=GRID!$B$3:$U$3),0))*GRID!$H$45,
ROUNDUP(INDEX(GRID!$B$18:$U$29,MATCH(G$7,GRID!$A$18:$A$29,0),MATCH(1,($U$2=GRID!$B$1:$U$1)*(КАЛЕНДАРЬ!AT28=GRID!$B$3:$U$3),0))*GRID!$H$45*(1-GRID!$H$46),0))</f>
        <v>39600</v>
      </c>
      <c r="I491" s="5">
        <f t="array" ref="I491">IF($I$2="Длительное проживание от 10 ночей ",
INDEX(GRID!$B$4:$U$15,MATCH(I$7,GRID!$A$4:$A$15,0),MATCH(1,($U$2=GRID!$B$1:$U$1)*(КАЛЕНДАРЬ!AT28=GRID!$B$3:$U$3),0))*GRID!$H$45,
ROUNDUP(INDEX(GRID!$B$4:$U$15,MATCH(I$7,GRID!$A$4:$A$15,0),MATCH(1,($U$2=GRID!$B$1:$U$1)*(КАЛЕНДАРЬ!AT28=GRID!$B$3:$U$3),0))*GRID!$H$45*(1-GRID!$H$46),0))</f>
        <v>39060</v>
      </c>
      <c r="J491" s="5">
        <f t="array" ref="J491">IF($I$2="Длительное проживание от 10 ночей ",
INDEX(GRID!$B$18:$U$29,MATCH(I$7,GRID!$A$18:$A$29,0),MATCH(1,($U$2=GRID!$B$1:$U$1)*(КАЛЕНДАРЬ!AT28=GRID!$B$3:$U$3),0))*GRID!$H$45,
ROUNDUP(INDEX(GRID!$B$18:$U$29,MATCH(I$7,GRID!$A$18:$A$29,0),MATCH(1,($U$2=GRID!$B$1:$U$1)*(КАЛЕНДАРЬ!AT28=GRID!$B$3:$U$3),0))*GRID!$H$45*(1-GRID!$H$46),0))</f>
        <v>43560</v>
      </c>
      <c r="K491" s="5" cm="1">
        <f t="array" ref="K491">IF($I$2="Длительное проживание от 10 ночей ",
INDEX(GRID!$B$4:$U$15,MATCH(K$7,GRID!$A$4:$A$15,0),MATCH(1,($U$2=GRID!$B$1:$U$1)*(КАЛЕНДАРЬ!AT28=GRID!$B$3:$U$3),0))*GRID!$H$45,
ROUNDUP(INDEX(GRID!$B$4:$U$15,MATCH(K$7,GRID!$A$4:$A$15,0),MATCH(1,($U$2=GRID!$B$1:$U$1)*(КАЛЕНДАРЬ!AT28=GRID!$B$3:$U$3),0))*GRID!$H$45*(1-GRID!$H$46),0))</f>
        <v>44100</v>
      </c>
      <c r="L491" s="5" cm="1">
        <f t="array" ref="L491">IF($I$2="Длительное проживание от 10 ночей ",
INDEX(GRID!$B$18:$U$29,MATCH(K$7,GRID!$A$18:$A$29,0),MATCH(1,($U$2=GRID!$B$1:$U$1)*(КАЛЕНДАРЬ!AT28=GRID!$B$3:$U$3),0))*GRID!$H$45,
ROUNDUP(INDEX(GRID!$B$18:$U$29,MATCH(K$7,GRID!$A$18:$A$29,0),MATCH(1,($U$2=GRID!$B$1:$U$1)*(КАЛЕНДАРЬ!AT28=GRID!$B$3:$U$3),0))*GRID!$H$45*(1-GRID!$H$46),0))</f>
        <v>48600</v>
      </c>
      <c r="M491" s="5">
        <f t="array" ref="M491">IF($I$2="Длительное проживание от 10 ночей ",
INDEX(GRID!$B$4:$U$15,MATCH(M$7,GRID!$A$4:$A$15,0),MATCH(1,($U$2=GRID!$B$1:$U$1)*(КАЛЕНДАРЬ!AT28=GRID!$B$3:$U$3),0))*GRID!$H$45,
ROUNDUP(INDEX(GRID!$B$4:$U$15,MATCH(M$7,GRID!$A$4:$A$15,0),MATCH(1,($U$2=GRID!$B$1:$U$1)*(КАЛЕНДАРЬ!AT28=GRID!$B$3:$U$3),0))*GRID!$H$45*(1-GRID!$H$46),0))</f>
        <v>62550</v>
      </c>
      <c r="N491" s="5">
        <f t="array" ref="N491">IF($I$2="Длительное проживание от 10 ночей ",
INDEX(GRID!$B$18:$U$29,MATCH(M$7,GRID!$A$18:$A$29,0),MATCH(1,($U$2=GRID!$B$1:$U$1)*(КАЛЕНДАРЬ!AT28=GRID!$B$3:$U$3),0))*GRID!$H$45,
ROUNDUP(INDEX(GRID!$B$18:$U$29,MATCH(M$7,GRID!$A$18:$A$29,0),MATCH(1,($U$2=GRID!$B$1:$U$1)*(КАЛЕНДАРЬ!AT28=GRID!$B$3:$U$3),0))*GRID!$H$45*(1-GRID!$H$46),0))</f>
        <v>67050</v>
      </c>
      <c r="O491" s="5" cm="1">
        <f t="array" ref="O491">IF($I$2="Длительное проживание от 10 ночей ",
INDEX(GRID!$B$4:$U$15,MATCH(O$7,GRID!$A$4:$A$15,0),MATCH(1,($U$2=GRID!$B$1:$U$1)*(КАЛЕНДАРЬ!AT28=GRID!$B$3:$U$3),0))*GRID!$H$45,
ROUNDUP(INDEX(GRID!$B$4:$U$15,MATCH(O$7,GRID!$A$4:$A$15,0),MATCH(1,($U$2=GRID!$B$1:$U$1)*(КАЛЕНДАРЬ!AT28=GRID!$B$3:$U$3),0))*GRID!$H$45*(1-GRID!$H$46),0))</f>
        <v>92880</v>
      </c>
      <c r="P491" s="5">
        <f t="array" ref="P491">IF($I$2="Длительное проживание от 10 ночей ",
INDEX(GRID!$B$4:$U$15,MATCH(P$7,GRID!$A$4:$A$15,0),MATCH(1,($U$2=GRID!$B$1:$U$1)*(КАЛЕНДАРЬ!AT28=GRID!$B$3:$U$3),0))*GRID!$H$45,
ROUNDUP(INDEX(GRID!$B$4:$U$15,MATCH(P$7,GRID!$A$4:$A$15,0),MATCH(1,($U$2=GRID!$B$1:$U$1)*(КАЛЕНДАРЬ!AT28=GRID!$B$3:$U$3),0))*GRID!$H$45*(1-GRID!$H$46),0))</f>
        <v>130860</v>
      </c>
      <c r="Q491" s="5">
        <f t="array" ref="Q491">IF($I$2="Длительное проживание от 10 ночей ",
INDEX(GRID!$B$4:$U$15,MATCH(Q$7,GRID!$A$4:$A$15,0),MATCH(1,($U$2=GRID!$B$1:$U$1)*(КАЛЕНДАРЬ!AT28=GRID!$B$3:$U$3),0))*GRID!$H$45,
ROUNDUP(INDEX(GRID!$B$4:$U$15,MATCH(Q$7,GRID!$A$4:$A$15,0),MATCH(1,($U$2=GRID!$B$1:$U$1)*(КАЛЕНДАРЬ!AT28=GRID!$B$3:$U$3),0))*GRID!$H$45*(1-GRID!$H$46),0))</f>
        <v>153810</v>
      </c>
      <c r="R491" s="50" t="s">
        <v>105</v>
      </c>
      <c r="S491" s="50" t="s">
        <v>105</v>
      </c>
      <c r="T491" s="50" t="s">
        <v>105</v>
      </c>
    </row>
    <row r="492" spans="1:20">
      <c r="A492" s="56" t="s">
        <v>15</v>
      </c>
      <c r="B492" s="57">
        <v>26</v>
      </c>
      <c r="C492" s="5">
        <f t="array" ref="C492">IF($I$2="Длительное проживание от 10 ночей ",
INDEX(GRID!$B$4:$U$15,MATCH(C$7,GRID!$A$4:$A$15,0),MATCH(1,($U$2=GRID!$B$1:$U$1)*(КАЛЕНДАРЬ!AT29=GRID!$B$3:$U$3),0))*GRID!$H$45,
ROUNDUP(INDEX(GRID!$B$4:$U$15,MATCH(C$7,GRID!$A$4:$A$15,0),MATCH(1,($U$2=GRID!$B$1:$U$1)*(КАЛЕНДАРЬ!AT29=GRID!$B$3:$U$3),0))*GRID!$H$45*(1-GRID!$H$46),0))</f>
        <v>24750.000000000004</v>
      </c>
      <c r="D492" s="5">
        <f t="array" ref="D492">IF($I$2="Длительное проживание от 10 ночей ",
INDEX(GRID!$B$18:$U$29,MATCH(C$7,GRID!$A$18:$A$29,0),MATCH(1,($U$2=GRID!$B$1:$U$1)*(КАЛЕНДАРЬ!AT29=GRID!$B$3:$U$3),0))*GRID!$H$45,
ROUNDUP(INDEX(GRID!$B$18:$U$29,MATCH(C$7,GRID!$A$18:$A$29,0),MATCH(1,($U$2=GRID!$B$1:$U$1)*(КАЛЕНДАРЬ!AT29=GRID!$B$3:$U$3),0))*GRID!$H$45*(1-GRID!$H$46),0))</f>
        <v>29250.000000000004</v>
      </c>
      <c r="E492" s="5">
        <f t="array" ref="E492">IF($I$2="Длительное проживание от 10 ночей ",
INDEX(GRID!$B$4:$U$15,MATCH(E$7,GRID!$A$4:$A$15,0),MATCH(1,($U$2=GRID!$B$1:$U$1)*(КАЛЕНДАРЬ!AT29=GRID!$B$3:$U$3),0))*GRID!$H$45,
ROUNDUP(INDEX(GRID!$B$4:$U$15,MATCH(E$7,GRID!$A$4:$A$15,0),MATCH(1,($U$2=GRID!$B$1:$U$1)*(КАЛЕНДАРЬ!AT29=GRID!$B$3:$U$3),0))*GRID!$H$45*(1-GRID!$H$46),0))</f>
        <v>29700</v>
      </c>
      <c r="F492" s="5">
        <f t="array" ref="F492">IF($I$2="Длительное проживание от 10 ночей ",
INDEX(GRID!$B$18:$U$29,MATCH(E$7,GRID!$A$18:$A$29,0),MATCH(1,($U$2=GRID!$B$1:$U$1)*(КАЛЕНДАРЬ!AT29=GRID!$B$3:$U$3),0))*GRID!$H$45,
ROUNDUP(INDEX(GRID!$B$18:$U$29,MATCH(E$7,GRID!$A$18:$A$29,0),MATCH(1,($U$2=GRID!$B$1:$U$1)*(КАЛЕНДАРЬ!AT29=GRID!$B$3:$U$3),0))*GRID!$H$45*(1-GRID!$H$46),0))</f>
        <v>34200</v>
      </c>
      <c r="G492" s="5" cm="1">
        <f t="array" ref="G492">IF($I$2="Длительное проживание от 10 ночей ",
INDEX(GRID!$B$4:$U$15,MATCH(G$7,GRID!$A$4:$A$15,0),MATCH(1,($U$2=GRID!$B$1:$U$1)*(КАЛЕНДАРЬ!AT29=GRID!$B$3:$U$3),0))*GRID!$H$45,
ROUNDUP(INDEX(GRID!$B$4:$U$15,MATCH(G$7,GRID!$A$4:$A$15,0),MATCH(1,($U$2=GRID!$B$1:$U$1)*(КАЛЕНДАРЬ!AT29=GRID!$B$3:$U$3),0))*GRID!$H$45*(1-GRID!$H$46),0))</f>
        <v>35100</v>
      </c>
      <c r="H492" s="5" cm="1">
        <f t="array" ref="H492">IF($I$2="Длительное проживание от 10 ночей ",
INDEX(GRID!$B$18:$U$29,MATCH(G$7,GRID!$A$18:$A$29,0),MATCH(1,($U$2=GRID!$B$1:$U$1)*(КАЛЕНДАРЬ!AT29=GRID!$B$3:$U$3),0))*GRID!$H$45,
ROUNDUP(INDEX(GRID!$B$18:$U$29,MATCH(G$7,GRID!$A$18:$A$29,0),MATCH(1,($U$2=GRID!$B$1:$U$1)*(КАЛЕНДАРЬ!AT29=GRID!$B$3:$U$3),0))*GRID!$H$45*(1-GRID!$H$46),0))</f>
        <v>39600</v>
      </c>
      <c r="I492" s="5">
        <f t="array" ref="I492">IF($I$2="Длительное проживание от 10 ночей ",
INDEX(GRID!$B$4:$U$15,MATCH(I$7,GRID!$A$4:$A$15,0),MATCH(1,($U$2=GRID!$B$1:$U$1)*(КАЛЕНДАРЬ!AT29=GRID!$B$3:$U$3),0))*GRID!$H$45,
ROUNDUP(INDEX(GRID!$B$4:$U$15,MATCH(I$7,GRID!$A$4:$A$15,0),MATCH(1,($U$2=GRID!$B$1:$U$1)*(КАЛЕНДАРЬ!AT29=GRID!$B$3:$U$3),0))*GRID!$H$45*(1-GRID!$H$46),0))</f>
        <v>39060</v>
      </c>
      <c r="J492" s="5">
        <f t="array" ref="J492">IF($I$2="Длительное проживание от 10 ночей ",
INDEX(GRID!$B$18:$U$29,MATCH(I$7,GRID!$A$18:$A$29,0),MATCH(1,($U$2=GRID!$B$1:$U$1)*(КАЛЕНДАРЬ!AT29=GRID!$B$3:$U$3),0))*GRID!$H$45,
ROUNDUP(INDEX(GRID!$B$18:$U$29,MATCH(I$7,GRID!$A$18:$A$29,0),MATCH(1,($U$2=GRID!$B$1:$U$1)*(КАЛЕНДАРЬ!AT29=GRID!$B$3:$U$3),0))*GRID!$H$45*(1-GRID!$H$46),0))</f>
        <v>43560</v>
      </c>
      <c r="K492" s="5" cm="1">
        <f t="array" ref="K492">IF($I$2="Длительное проживание от 10 ночей ",
INDEX(GRID!$B$4:$U$15,MATCH(K$7,GRID!$A$4:$A$15,0),MATCH(1,($U$2=GRID!$B$1:$U$1)*(КАЛЕНДАРЬ!AT29=GRID!$B$3:$U$3),0))*GRID!$H$45,
ROUNDUP(INDEX(GRID!$B$4:$U$15,MATCH(K$7,GRID!$A$4:$A$15,0),MATCH(1,($U$2=GRID!$B$1:$U$1)*(КАЛЕНДАРЬ!AT29=GRID!$B$3:$U$3),0))*GRID!$H$45*(1-GRID!$H$46),0))</f>
        <v>44100</v>
      </c>
      <c r="L492" s="5" cm="1">
        <f t="array" ref="L492">IF($I$2="Длительное проживание от 10 ночей ",
INDEX(GRID!$B$18:$U$29,MATCH(K$7,GRID!$A$18:$A$29,0),MATCH(1,($U$2=GRID!$B$1:$U$1)*(КАЛЕНДАРЬ!AT29=GRID!$B$3:$U$3),0))*GRID!$H$45,
ROUNDUP(INDEX(GRID!$B$18:$U$29,MATCH(K$7,GRID!$A$18:$A$29,0),MATCH(1,($U$2=GRID!$B$1:$U$1)*(КАЛЕНДАРЬ!AT29=GRID!$B$3:$U$3),0))*GRID!$H$45*(1-GRID!$H$46),0))</f>
        <v>48600</v>
      </c>
      <c r="M492" s="5">
        <f t="array" ref="M492">IF($I$2="Длительное проживание от 10 ночей ",
INDEX(GRID!$B$4:$U$15,MATCH(M$7,GRID!$A$4:$A$15,0),MATCH(1,($U$2=GRID!$B$1:$U$1)*(КАЛЕНДАРЬ!AT29=GRID!$B$3:$U$3),0))*GRID!$H$45,
ROUNDUP(INDEX(GRID!$B$4:$U$15,MATCH(M$7,GRID!$A$4:$A$15,0),MATCH(1,($U$2=GRID!$B$1:$U$1)*(КАЛЕНДАРЬ!AT29=GRID!$B$3:$U$3),0))*GRID!$H$45*(1-GRID!$H$46),0))</f>
        <v>62550</v>
      </c>
      <c r="N492" s="5">
        <f t="array" ref="N492">IF($I$2="Длительное проживание от 10 ночей ",
INDEX(GRID!$B$18:$U$29,MATCH(M$7,GRID!$A$18:$A$29,0),MATCH(1,($U$2=GRID!$B$1:$U$1)*(КАЛЕНДАРЬ!AT29=GRID!$B$3:$U$3),0))*GRID!$H$45,
ROUNDUP(INDEX(GRID!$B$18:$U$29,MATCH(M$7,GRID!$A$18:$A$29,0),MATCH(1,($U$2=GRID!$B$1:$U$1)*(КАЛЕНДАРЬ!AT29=GRID!$B$3:$U$3),0))*GRID!$H$45*(1-GRID!$H$46),0))</f>
        <v>67050</v>
      </c>
      <c r="O492" s="5" cm="1">
        <f t="array" ref="O492">IF($I$2="Длительное проживание от 10 ночей ",
INDEX(GRID!$B$4:$U$15,MATCH(O$7,GRID!$A$4:$A$15,0),MATCH(1,($U$2=GRID!$B$1:$U$1)*(КАЛЕНДАРЬ!AT29=GRID!$B$3:$U$3),0))*GRID!$H$45,
ROUNDUP(INDEX(GRID!$B$4:$U$15,MATCH(O$7,GRID!$A$4:$A$15,0),MATCH(1,($U$2=GRID!$B$1:$U$1)*(КАЛЕНДАРЬ!AT29=GRID!$B$3:$U$3),0))*GRID!$H$45*(1-GRID!$H$46),0))</f>
        <v>92880</v>
      </c>
      <c r="P492" s="5">
        <f t="array" ref="P492">IF($I$2="Длительное проживание от 10 ночей ",
INDEX(GRID!$B$4:$U$15,MATCH(P$7,GRID!$A$4:$A$15,0),MATCH(1,($U$2=GRID!$B$1:$U$1)*(КАЛЕНДАРЬ!AT29=GRID!$B$3:$U$3),0))*GRID!$H$45,
ROUNDUP(INDEX(GRID!$B$4:$U$15,MATCH(P$7,GRID!$A$4:$A$15,0),MATCH(1,($U$2=GRID!$B$1:$U$1)*(КАЛЕНДАРЬ!AT29=GRID!$B$3:$U$3),0))*GRID!$H$45*(1-GRID!$H$46),0))</f>
        <v>130860</v>
      </c>
      <c r="Q492" s="5">
        <f t="array" ref="Q492">IF($I$2="Длительное проживание от 10 ночей ",
INDEX(GRID!$B$4:$U$15,MATCH(Q$7,GRID!$A$4:$A$15,0),MATCH(1,($U$2=GRID!$B$1:$U$1)*(КАЛЕНДАРЬ!AT29=GRID!$B$3:$U$3),0))*GRID!$H$45,
ROUNDUP(INDEX(GRID!$B$4:$U$15,MATCH(Q$7,GRID!$A$4:$A$15,0),MATCH(1,($U$2=GRID!$B$1:$U$1)*(КАЛЕНДАРЬ!AT29=GRID!$B$3:$U$3),0))*GRID!$H$45*(1-GRID!$H$46),0))</f>
        <v>153810</v>
      </c>
      <c r="R492" s="50" t="s">
        <v>105</v>
      </c>
      <c r="S492" s="50" t="s">
        <v>105</v>
      </c>
      <c r="T492" s="50" t="s">
        <v>105</v>
      </c>
    </row>
    <row r="493" spans="1:20">
      <c r="A493" s="56" t="s">
        <v>16</v>
      </c>
      <c r="B493" s="57">
        <v>27</v>
      </c>
      <c r="C493" s="5">
        <f t="array" ref="C493">IF($I$2="Длительное проживание от 10 ночей ",
INDEX(GRID!$B$4:$U$15,MATCH(C$7,GRID!$A$4:$A$15,0),MATCH(1,($U$2=GRID!$B$1:$U$1)*(КАЛЕНДАРЬ!AT30=GRID!$B$3:$U$3),0))*GRID!$H$45,
ROUNDUP(INDEX(GRID!$B$4:$U$15,MATCH(C$7,GRID!$A$4:$A$15,0),MATCH(1,($U$2=GRID!$B$1:$U$1)*(КАЛЕНДАРЬ!AT30=GRID!$B$3:$U$3),0))*GRID!$H$45*(1-GRID!$H$46),0))</f>
        <v>27180.000000000004</v>
      </c>
      <c r="D493" s="5">
        <f t="array" ref="D493">IF($I$2="Длительное проживание от 10 ночей ",
INDEX(GRID!$B$18:$U$29,MATCH(C$7,GRID!$A$18:$A$29,0),MATCH(1,($U$2=GRID!$B$1:$U$1)*(КАЛЕНДАРЬ!AT30=GRID!$B$3:$U$3),0))*GRID!$H$45,
ROUNDUP(INDEX(GRID!$B$18:$U$29,MATCH(C$7,GRID!$A$18:$A$29,0),MATCH(1,($U$2=GRID!$B$1:$U$1)*(КАЛЕНДАРЬ!AT30=GRID!$B$3:$U$3),0))*GRID!$H$45*(1-GRID!$H$46),0))</f>
        <v>31680</v>
      </c>
      <c r="E493" s="5">
        <f t="array" ref="E493">IF($I$2="Длительное проживание от 10 ночей ",
INDEX(GRID!$B$4:$U$15,MATCH(E$7,GRID!$A$4:$A$15,0),MATCH(1,($U$2=GRID!$B$1:$U$1)*(КАЛЕНДАРЬ!AT30=GRID!$B$3:$U$3),0))*GRID!$H$45,
ROUNDUP(INDEX(GRID!$B$4:$U$15,MATCH(E$7,GRID!$A$4:$A$15,0),MATCH(1,($U$2=GRID!$B$1:$U$1)*(КАЛЕНДАРЬ!AT30=GRID!$B$3:$U$3),0))*GRID!$H$45*(1-GRID!$H$46),0))</f>
        <v>32670</v>
      </c>
      <c r="F493" s="5">
        <f t="array" ref="F493">IF($I$2="Длительное проживание от 10 ночей ",
INDEX(GRID!$B$18:$U$29,MATCH(E$7,GRID!$A$18:$A$29,0),MATCH(1,($U$2=GRID!$B$1:$U$1)*(КАЛЕНДАРЬ!AT30=GRID!$B$3:$U$3),0))*GRID!$H$45,
ROUNDUP(INDEX(GRID!$B$18:$U$29,MATCH(E$7,GRID!$A$18:$A$29,0),MATCH(1,($U$2=GRID!$B$1:$U$1)*(КАЛЕНДАРЬ!AT30=GRID!$B$3:$U$3),0))*GRID!$H$45*(1-GRID!$H$46),0))</f>
        <v>37170</v>
      </c>
      <c r="G493" s="5" cm="1">
        <f t="array" ref="G493">IF($I$2="Длительное проживание от 10 ночей ",
INDEX(GRID!$B$4:$U$15,MATCH(G$7,GRID!$A$4:$A$15,0),MATCH(1,($U$2=GRID!$B$1:$U$1)*(КАЛЕНДАРЬ!AT30=GRID!$B$3:$U$3),0))*GRID!$H$45,
ROUNDUP(INDEX(GRID!$B$4:$U$15,MATCH(G$7,GRID!$A$4:$A$15,0),MATCH(1,($U$2=GRID!$B$1:$U$1)*(КАЛЕНДАРЬ!AT30=GRID!$B$3:$U$3),0))*GRID!$H$45*(1-GRID!$H$46),0))</f>
        <v>38250</v>
      </c>
      <c r="H493" s="5" cm="1">
        <f t="array" ref="H493">IF($I$2="Длительное проживание от 10 ночей ",
INDEX(GRID!$B$18:$U$29,MATCH(G$7,GRID!$A$18:$A$29,0),MATCH(1,($U$2=GRID!$B$1:$U$1)*(КАЛЕНДАРЬ!AT30=GRID!$B$3:$U$3),0))*GRID!$H$45,
ROUNDUP(INDEX(GRID!$B$18:$U$29,MATCH(G$7,GRID!$A$18:$A$29,0),MATCH(1,($U$2=GRID!$B$1:$U$1)*(КАЛЕНДАРЬ!AT30=GRID!$B$3:$U$3),0))*GRID!$H$45*(1-GRID!$H$46),0))</f>
        <v>42750</v>
      </c>
      <c r="I493" s="5">
        <f t="array" ref="I493">IF($I$2="Длительное проживание от 10 ночей ",
INDEX(GRID!$B$4:$U$15,MATCH(I$7,GRID!$A$4:$A$15,0),MATCH(1,($U$2=GRID!$B$1:$U$1)*(КАЛЕНДАРЬ!AT30=GRID!$B$3:$U$3),0))*GRID!$H$45,
ROUNDUP(INDEX(GRID!$B$4:$U$15,MATCH(I$7,GRID!$A$4:$A$15,0),MATCH(1,($U$2=GRID!$B$1:$U$1)*(КАЛЕНДАРЬ!AT30=GRID!$B$3:$U$3),0))*GRID!$H$45*(1-GRID!$H$46),0))</f>
        <v>42660</v>
      </c>
      <c r="J493" s="5">
        <f t="array" ref="J493">IF($I$2="Длительное проживание от 10 ночей ",
INDEX(GRID!$B$18:$U$29,MATCH(I$7,GRID!$A$18:$A$29,0),MATCH(1,($U$2=GRID!$B$1:$U$1)*(КАЛЕНДАРЬ!AT30=GRID!$B$3:$U$3),0))*GRID!$H$45,
ROUNDUP(INDEX(GRID!$B$18:$U$29,MATCH(I$7,GRID!$A$18:$A$29,0),MATCH(1,($U$2=GRID!$B$1:$U$1)*(КАЛЕНДАРЬ!AT30=GRID!$B$3:$U$3),0))*GRID!$H$45*(1-GRID!$H$46),0))</f>
        <v>47160</v>
      </c>
      <c r="K493" s="5" cm="1">
        <f t="array" ref="K493">IF($I$2="Длительное проживание от 10 ночей ",
INDEX(GRID!$B$4:$U$15,MATCH(K$7,GRID!$A$4:$A$15,0),MATCH(1,($U$2=GRID!$B$1:$U$1)*(КАЛЕНДАРЬ!AT30=GRID!$B$3:$U$3),0))*GRID!$H$45,
ROUNDUP(INDEX(GRID!$B$4:$U$15,MATCH(K$7,GRID!$A$4:$A$15,0),MATCH(1,($U$2=GRID!$B$1:$U$1)*(КАЛЕНДАРЬ!AT30=GRID!$B$3:$U$3),0))*GRID!$H$45*(1-GRID!$H$46),0))</f>
        <v>47970</v>
      </c>
      <c r="L493" s="5" cm="1">
        <f t="array" ref="L493">IF($I$2="Длительное проживание от 10 ночей ",
INDEX(GRID!$B$18:$U$29,MATCH(K$7,GRID!$A$18:$A$29,0),MATCH(1,($U$2=GRID!$B$1:$U$1)*(КАЛЕНДАРЬ!AT30=GRID!$B$3:$U$3),0))*GRID!$H$45,
ROUNDUP(INDEX(GRID!$B$18:$U$29,MATCH(K$7,GRID!$A$18:$A$29,0),MATCH(1,($U$2=GRID!$B$1:$U$1)*(КАЛЕНДАРЬ!AT30=GRID!$B$3:$U$3),0))*GRID!$H$45*(1-GRID!$H$46),0))</f>
        <v>52470</v>
      </c>
      <c r="M493" s="5">
        <f t="array" ref="M493">IF($I$2="Длительное проживание от 10 ночей ",
INDEX(GRID!$B$4:$U$15,MATCH(M$7,GRID!$A$4:$A$15,0),MATCH(1,($U$2=GRID!$B$1:$U$1)*(КАЛЕНДАРЬ!AT30=GRID!$B$3:$U$3),0))*GRID!$H$45,
ROUNDUP(INDEX(GRID!$B$4:$U$15,MATCH(M$7,GRID!$A$4:$A$15,0),MATCH(1,($U$2=GRID!$B$1:$U$1)*(КАЛЕНДАРЬ!AT30=GRID!$B$3:$U$3),0))*GRID!$H$45*(1-GRID!$H$46),0))</f>
        <v>66600</v>
      </c>
      <c r="N493" s="5">
        <f t="array" ref="N493">IF($I$2="Длительное проживание от 10 ночей ",
INDEX(GRID!$B$18:$U$29,MATCH(M$7,GRID!$A$18:$A$29,0),MATCH(1,($U$2=GRID!$B$1:$U$1)*(КАЛЕНДАРЬ!AT30=GRID!$B$3:$U$3),0))*GRID!$H$45,
ROUNDUP(INDEX(GRID!$B$18:$U$29,MATCH(M$7,GRID!$A$18:$A$29,0),MATCH(1,($U$2=GRID!$B$1:$U$1)*(КАЛЕНДАРЬ!AT30=GRID!$B$3:$U$3),0))*GRID!$H$45*(1-GRID!$H$46),0))</f>
        <v>71100</v>
      </c>
      <c r="O493" s="5" cm="1">
        <f t="array" ref="O493">IF($I$2="Длительное проживание от 10 ночей ",
INDEX(GRID!$B$4:$U$15,MATCH(O$7,GRID!$A$4:$A$15,0),MATCH(1,($U$2=GRID!$B$1:$U$1)*(КАЛЕНДАРЬ!AT30=GRID!$B$3:$U$3),0))*GRID!$H$45,
ROUNDUP(INDEX(GRID!$B$4:$U$15,MATCH(O$7,GRID!$A$4:$A$15,0),MATCH(1,($U$2=GRID!$B$1:$U$1)*(КАЛЕНДАРЬ!AT30=GRID!$B$3:$U$3),0))*GRID!$H$45*(1-GRID!$H$46),0))</f>
        <v>97920</v>
      </c>
      <c r="P493" s="5">
        <f t="array" ref="P493">IF($I$2="Длительное проживание от 10 ночей ",
INDEX(GRID!$B$4:$U$15,MATCH(P$7,GRID!$A$4:$A$15,0),MATCH(1,($U$2=GRID!$B$1:$U$1)*(КАЛЕНДАРЬ!AT30=GRID!$B$3:$U$3),0))*GRID!$H$45,
ROUNDUP(INDEX(GRID!$B$4:$U$15,MATCH(P$7,GRID!$A$4:$A$15,0),MATCH(1,($U$2=GRID!$B$1:$U$1)*(КАЛЕНДАРЬ!AT30=GRID!$B$3:$U$3),0))*GRID!$H$45*(1-GRID!$H$46),0))</f>
        <v>136260</v>
      </c>
      <c r="Q493" s="5">
        <f t="array" ref="Q493">IF($I$2="Длительное проживание от 10 ночей ",
INDEX(GRID!$B$4:$U$15,MATCH(Q$7,GRID!$A$4:$A$15,0),MATCH(1,($U$2=GRID!$B$1:$U$1)*(КАЛЕНДАРЬ!AT30=GRID!$B$3:$U$3),0))*GRID!$H$45,
ROUNDUP(INDEX(GRID!$B$4:$U$15,MATCH(Q$7,GRID!$A$4:$A$15,0),MATCH(1,($U$2=GRID!$B$1:$U$1)*(КАЛЕНДАРЬ!AT30=GRID!$B$3:$U$3),0))*GRID!$H$45*(1-GRID!$H$46),0))</f>
        <v>160110</v>
      </c>
      <c r="R493" s="50" t="s">
        <v>105</v>
      </c>
      <c r="S493" s="50" t="s">
        <v>105</v>
      </c>
      <c r="T493" s="50" t="s">
        <v>105</v>
      </c>
    </row>
    <row r="494" spans="1:20">
      <c r="A494" s="56" t="s">
        <v>17</v>
      </c>
      <c r="B494" s="57">
        <v>28</v>
      </c>
      <c r="C494" s="5">
        <f t="array" ref="C494">IF($I$2="Длительное проживание от 10 ночей ",
INDEX(GRID!$B$4:$U$15,MATCH(C$7,GRID!$A$4:$A$15,0),MATCH(1,($U$2=GRID!$B$1:$U$1)*(КАЛЕНДАРЬ!AT31=GRID!$B$3:$U$3),0))*GRID!$H$45,
ROUNDUP(INDEX(GRID!$B$4:$U$15,MATCH(C$7,GRID!$A$4:$A$15,0),MATCH(1,($U$2=GRID!$B$1:$U$1)*(КАЛЕНДАРЬ!AT31=GRID!$B$3:$U$3),0))*GRID!$H$45*(1-GRID!$H$46),0))</f>
        <v>27180.000000000004</v>
      </c>
      <c r="D494" s="5">
        <f t="array" ref="D494">IF($I$2="Длительное проживание от 10 ночей ",
INDEX(GRID!$B$18:$U$29,MATCH(C$7,GRID!$A$18:$A$29,0),MATCH(1,($U$2=GRID!$B$1:$U$1)*(КАЛЕНДАРЬ!AT31=GRID!$B$3:$U$3),0))*GRID!$H$45,
ROUNDUP(INDEX(GRID!$B$18:$U$29,MATCH(C$7,GRID!$A$18:$A$29,0),MATCH(1,($U$2=GRID!$B$1:$U$1)*(КАЛЕНДАРЬ!AT31=GRID!$B$3:$U$3),0))*GRID!$H$45*(1-GRID!$H$46),0))</f>
        <v>31680</v>
      </c>
      <c r="E494" s="5">
        <f t="array" ref="E494">IF($I$2="Длительное проживание от 10 ночей ",
INDEX(GRID!$B$4:$U$15,MATCH(E$7,GRID!$A$4:$A$15,0),MATCH(1,($U$2=GRID!$B$1:$U$1)*(КАЛЕНДАРЬ!AT31=GRID!$B$3:$U$3),0))*GRID!$H$45,
ROUNDUP(INDEX(GRID!$B$4:$U$15,MATCH(E$7,GRID!$A$4:$A$15,0),MATCH(1,($U$2=GRID!$B$1:$U$1)*(КАЛЕНДАРЬ!AT31=GRID!$B$3:$U$3),0))*GRID!$H$45*(1-GRID!$H$46),0))</f>
        <v>32670</v>
      </c>
      <c r="F494" s="5">
        <f t="array" ref="F494">IF($I$2="Длительное проживание от 10 ночей ",
INDEX(GRID!$B$18:$U$29,MATCH(E$7,GRID!$A$18:$A$29,0),MATCH(1,($U$2=GRID!$B$1:$U$1)*(КАЛЕНДАРЬ!AT31=GRID!$B$3:$U$3),0))*GRID!$H$45,
ROUNDUP(INDEX(GRID!$B$18:$U$29,MATCH(E$7,GRID!$A$18:$A$29,0),MATCH(1,($U$2=GRID!$B$1:$U$1)*(КАЛЕНДАРЬ!AT31=GRID!$B$3:$U$3),0))*GRID!$H$45*(1-GRID!$H$46),0))</f>
        <v>37170</v>
      </c>
      <c r="G494" s="5" cm="1">
        <f t="array" ref="G494">IF($I$2="Длительное проживание от 10 ночей ",
INDEX(GRID!$B$4:$U$15,MATCH(G$7,GRID!$A$4:$A$15,0),MATCH(1,($U$2=GRID!$B$1:$U$1)*(КАЛЕНДАРЬ!AT31=GRID!$B$3:$U$3),0))*GRID!$H$45,
ROUNDUP(INDEX(GRID!$B$4:$U$15,MATCH(G$7,GRID!$A$4:$A$15,0),MATCH(1,($U$2=GRID!$B$1:$U$1)*(КАЛЕНДАРЬ!AT31=GRID!$B$3:$U$3),0))*GRID!$H$45*(1-GRID!$H$46),0))</f>
        <v>38250</v>
      </c>
      <c r="H494" s="5" cm="1">
        <f t="array" ref="H494">IF($I$2="Длительное проживание от 10 ночей ",
INDEX(GRID!$B$18:$U$29,MATCH(G$7,GRID!$A$18:$A$29,0),MATCH(1,($U$2=GRID!$B$1:$U$1)*(КАЛЕНДАРЬ!AT31=GRID!$B$3:$U$3),0))*GRID!$H$45,
ROUNDUP(INDEX(GRID!$B$18:$U$29,MATCH(G$7,GRID!$A$18:$A$29,0),MATCH(1,($U$2=GRID!$B$1:$U$1)*(КАЛЕНДАРЬ!AT31=GRID!$B$3:$U$3),0))*GRID!$H$45*(1-GRID!$H$46),0))</f>
        <v>42750</v>
      </c>
      <c r="I494" s="5">
        <f t="array" ref="I494">IF($I$2="Длительное проживание от 10 ночей ",
INDEX(GRID!$B$4:$U$15,MATCH(I$7,GRID!$A$4:$A$15,0),MATCH(1,($U$2=GRID!$B$1:$U$1)*(КАЛЕНДАРЬ!AT31=GRID!$B$3:$U$3),0))*GRID!$H$45,
ROUNDUP(INDEX(GRID!$B$4:$U$15,MATCH(I$7,GRID!$A$4:$A$15,0),MATCH(1,($U$2=GRID!$B$1:$U$1)*(КАЛЕНДАРЬ!AT31=GRID!$B$3:$U$3),0))*GRID!$H$45*(1-GRID!$H$46),0))</f>
        <v>42660</v>
      </c>
      <c r="J494" s="5">
        <f t="array" ref="J494">IF($I$2="Длительное проживание от 10 ночей ",
INDEX(GRID!$B$18:$U$29,MATCH(I$7,GRID!$A$18:$A$29,0),MATCH(1,($U$2=GRID!$B$1:$U$1)*(КАЛЕНДАРЬ!AT31=GRID!$B$3:$U$3),0))*GRID!$H$45,
ROUNDUP(INDEX(GRID!$B$18:$U$29,MATCH(I$7,GRID!$A$18:$A$29,0),MATCH(1,($U$2=GRID!$B$1:$U$1)*(КАЛЕНДАРЬ!AT31=GRID!$B$3:$U$3),0))*GRID!$H$45*(1-GRID!$H$46),0))</f>
        <v>47160</v>
      </c>
      <c r="K494" s="5" cm="1">
        <f t="array" ref="K494">IF($I$2="Длительное проживание от 10 ночей ",
INDEX(GRID!$B$4:$U$15,MATCH(K$7,GRID!$A$4:$A$15,0),MATCH(1,($U$2=GRID!$B$1:$U$1)*(КАЛЕНДАРЬ!AT31=GRID!$B$3:$U$3),0))*GRID!$H$45,
ROUNDUP(INDEX(GRID!$B$4:$U$15,MATCH(K$7,GRID!$A$4:$A$15,0),MATCH(1,($U$2=GRID!$B$1:$U$1)*(КАЛЕНДАРЬ!AT31=GRID!$B$3:$U$3),0))*GRID!$H$45*(1-GRID!$H$46),0))</f>
        <v>47970</v>
      </c>
      <c r="L494" s="5" cm="1">
        <f t="array" ref="L494">IF($I$2="Длительное проживание от 10 ночей ",
INDEX(GRID!$B$18:$U$29,MATCH(K$7,GRID!$A$18:$A$29,0),MATCH(1,($U$2=GRID!$B$1:$U$1)*(КАЛЕНДАРЬ!AT31=GRID!$B$3:$U$3),0))*GRID!$H$45,
ROUNDUP(INDEX(GRID!$B$18:$U$29,MATCH(K$7,GRID!$A$18:$A$29,0),MATCH(1,($U$2=GRID!$B$1:$U$1)*(КАЛЕНДАРЬ!AT31=GRID!$B$3:$U$3),0))*GRID!$H$45*(1-GRID!$H$46),0))</f>
        <v>52470</v>
      </c>
      <c r="M494" s="5">
        <f t="array" ref="M494">IF($I$2="Длительное проживание от 10 ночей ",
INDEX(GRID!$B$4:$U$15,MATCH(M$7,GRID!$A$4:$A$15,0),MATCH(1,($U$2=GRID!$B$1:$U$1)*(КАЛЕНДАРЬ!AT31=GRID!$B$3:$U$3),0))*GRID!$H$45,
ROUNDUP(INDEX(GRID!$B$4:$U$15,MATCH(M$7,GRID!$A$4:$A$15,0),MATCH(1,($U$2=GRID!$B$1:$U$1)*(КАЛЕНДАРЬ!AT31=GRID!$B$3:$U$3),0))*GRID!$H$45*(1-GRID!$H$46),0))</f>
        <v>66600</v>
      </c>
      <c r="N494" s="5">
        <f t="array" ref="N494">IF($I$2="Длительное проживание от 10 ночей ",
INDEX(GRID!$B$18:$U$29,MATCH(M$7,GRID!$A$18:$A$29,0),MATCH(1,($U$2=GRID!$B$1:$U$1)*(КАЛЕНДАРЬ!AT31=GRID!$B$3:$U$3),0))*GRID!$H$45,
ROUNDUP(INDEX(GRID!$B$18:$U$29,MATCH(M$7,GRID!$A$18:$A$29,0),MATCH(1,($U$2=GRID!$B$1:$U$1)*(КАЛЕНДАРЬ!AT31=GRID!$B$3:$U$3),0))*GRID!$H$45*(1-GRID!$H$46),0))</f>
        <v>71100</v>
      </c>
      <c r="O494" s="5" cm="1">
        <f t="array" ref="O494">IF($I$2="Длительное проживание от 10 ночей ",
INDEX(GRID!$B$4:$U$15,MATCH(O$7,GRID!$A$4:$A$15,0),MATCH(1,($U$2=GRID!$B$1:$U$1)*(КАЛЕНДАРЬ!AT31=GRID!$B$3:$U$3),0))*GRID!$H$45,
ROUNDUP(INDEX(GRID!$B$4:$U$15,MATCH(O$7,GRID!$A$4:$A$15,0),MATCH(1,($U$2=GRID!$B$1:$U$1)*(КАЛЕНДАРЬ!AT31=GRID!$B$3:$U$3),0))*GRID!$H$45*(1-GRID!$H$46),0))</f>
        <v>97920</v>
      </c>
      <c r="P494" s="5">
        <f t="array" ref="P494">IF($I$2="Длительное проживание от 10 ночей ",
INDEX(GRID!$B$4:$U$15,MATCH(P$7,GRID!$A$4:$A$15,0),MATCH(1,($U$2=GRID!$B$1:$U$1)*(КАЛЕНДАРЬ!AT31=GRID!$B$3:$U$3),0))*GRID!$H$45,
ROUNDUP(INDEX(GRID!$B$4:$U$15,MATCH(P$7,GRID!$A$4:$A$15,0),MATCH(1,($U$2=GRID!$B$1:$U$1)*(КАЛЕНДАРЬ!AT31=GRID!$B$3:$U$3),0))*GRID!$H$45*(1-GRID!$H$46),0))</f>
        <v>136260</v>
      </c>
      <c r="Q494" s="5">
        <f t="array" ref="Q494">IF($I$2="Длительное проживание от 10 ночей ",
INDEX(GRID!$B$4:$U$15,MATCH(Q$7,GRID!$A$4:$A$15,0),MATCH(1,($U$2=GRID!$B$1:$U$1)*(КАЛЕНДАРЬ!AT31=GRID!$B$3:$U$3),0))*GRID!$H$45,
ROUNDUP(INDEX(GRID!$B$4:$U$15,MATCH(Q$7,GRID!$A$4:$A$15,0),MATCH(1,($U$2=GRID!$B$1:$U$1)*(КАЛЕНДАРЬ!AT31=GRID!$B$3:$U$3),0))*GRID!$H$45*(1-GRID!$H$46),0))</f>
        <v>160110</v>
      </c>
      <c r="R494" s="50" t="s">
        <v>105</v>
      </c>
      <c r="S494" s="50" t="s">
        <v>105</v>
      </c>
      <c r="T494" s="50" t="s">
        <v>105</v>
      </c>
    </row>
    <row r="495" spans="1:20">
      <c r="A495" s="56" t="s">
        <v>11</v>
      </c>
      <c r="B495" s="57">
        <v>29</v>
      </c>
      <c r="C495" s="5">
        <f t="array" ref="C495">IF($I$2="Длительное проживание от 10 ночей ",
INDEX(GRID!$B$4:$U$15,MATCH(C$7,GRID!$A$4:$A$15,0),MATCH(1,($U$2=GRID!$B$1:$U$1)*(КАЛЕНДАРЬ!AT32=GRID!$B$3:$U$3),0))*GRID!$H$45,
ROUNDUP(INDEX(GRID!$B$4:$U$15,MATCH(C$7,GRID!$A$4:$A$15,0),MATCH(1,($U$2=GRID!$B$1:$U$1)*(КАЛЕНДАРЬ!AT32=GRID!$B$3:$U$3),0))*GRID!$H$45*(1-GRID!$H$46),0))</f>
        <v>24750.000000000004</v>
      </c>
      <c r="D495" s="5">
        <f t="array" ref="D495">IF($I$2="Длительное проживание от 10 ночей ",
INDEX(GRID!$B$18:$U$29,MATCH(C$7,GRID!$A$18:$A$29,0),MATCH(1,($U$2=GRID!$B$1:$U$1)*(КАЛЕНДАРЬ!AT32=GRID!$B$3:$U$3),0))*GRID!$H$45,
ROUNDUP(INDEX(GRID!$B$18:$U$29,MATCH(C$7,GRID!$A$18:$A$29,0),MATCH(1,($U$2=GRID!$B$1:$U$1)*(КАЛЕНДАРЬ!AT32=GRID!$B$3:$U$3),0))*GRID!$H$45*(1-GRID!$H$46),0))</f>
        <v>29250.000000000004</v>
      </c>
      <c r="E495" s="5">
        <f t="array" ref="E495">IF($I$2="Длительное проживание от 10 ночей ",
INDEX(GRID!$B$4:$U$15,MATCH(E$7,GRID!$A$4:$A$15,0),MATCH(1,($U$2=GRID!$B$1:$U$1)*(КАЛЕНДАРЬ!AT32=GRID!$B$3:$U$3),0))*GRID!$H$45,
ROUNDUP(INDEX(GRID!$B$4:$U$15,MATCH(E$7,GRID!$A$4:$A$15,0),MATCH(1,($U$2=GRID!$B$1:$U$1)*(КАЛЕНДАРЬ!AT32=GRID!$B$3:$U$3),0))*GRID!$H$45*(1-GRID!$H$46),0))</f>
        <v>29700</v>
      </c>
      <c r="F495" s="5">
        <f t="array" ref="F495">IF($I$2="Длительное проживание от 10 ночей ",
INDEX(GRID!$B$18:$U$29,MATCH(E$7,GRID!$A$18:$A$29,0),MATCH(1,($U$2=GRID!$B$1:$U$1)*(КАЛЕНДАРЬ!AT32=GRID!$B$3:$U$3),0))*GRID!$H$45,
ROUNDUP(INDEX(GRID!$B$18:$U$29,MATCH(E$7,GRID!$A$18:$A$29,0),MATCH(1,($U$2=GRID!$B$1:$U$1)*(КАЛЕНДАРЬ!AT32=GRID!$B$3:$U$3),0))*GRID!$H$45*(1-GRID!$H$46),0))</f>
        <v>34200</v>
      </c>
      <c r="G495" s="5" cm="1">
        <f t="array" ref="G495">IF($I$2="Длительное проживание от 10 ночей ",
INDEX(GRID!$B$4:$U$15,MATCH(G$7,GRID!$A$4:$A$15,0),MATCH(1,($U$2=GRID!$B$1:$U$1)*(КАЛЕНДАРЬ!AT32=GRID!$B$3:$U$3),0))*GRID!$H$45,
ROUNDUP(INDEX(GRID!$B$4:$U$15,MATCH(G$7,GRID!$A$4:$A$15,0),MATCH(1,($U$2=GRID!$B$1:$U$1)*(КАЛЕНДАРЬ!AT32=GRID!$B$3:$U$3),0))*GRID!$H$45*(1-GRID!$H$46),0))</f>
        <v>35100</v>
      </c>
      <c r="H495" s="5" cm="1">
        <f t="array" ref="H495">IF($I$2="Длительное проживание от 10 ночей ",
INDEX(GRID!$B$18:$U$29,MATCH(G$7,GRID!$A$18:$A$29,0),MATCH(1,($U$2=GRID!$B$1:$U$1)*(КАЛЕНДАРЬ!AT32=GRID!$B$3:$U$3),0))*GRID!$H$45,
ROUNDUP(INDEX(GRID!$B$18:$U$29,MATCH(G$7,GRID!$A$18:$A$29,0),MATCH(1,($U$2=GRID!$B$1:$U$1)*(КАЛЕНДАРЬ!AT32=GRID!$B$3:$U$3),0))*GRID!$H$45*(1-GRID!$H$46),0))</f>
        <v>39600</v>
      </c>
      <c r="I495" s="5">
        <f t="array" ref="I495">IF($I$2="Длительное проживание от 10 ночей ",
INDEX(GRID!$B$4:$U$15,MATCH(I$7,GRID!$A$4:$A$15,0),MATCH(1,($U$2=GRID!$B$1:$U$1)*(КАЛЕНДАРЬ!AT32=GRID!$B$3:$U$3),0))*GRID!$H$45,
ROUNDUP(INDEX(GRID!$B$4:$U$15,MATCH(I$7,GRID!$A$4:$A$15,0),MATCH(1,($U$2=GRID!$B$1:$U$1)*(КАЛЕНДАРЬ!AT32=GRID!$B$3:$U$3),0))*GRID!$H$45*(1-GRID!$H$46),0))</f>
        <v>39060</v>
      </c>
      <c r="J495" s="5">
        <f t="array" ref="J495">IF($I$2="Длительное проживание от 10 ночей ",
INDEX(GRID!$B$18:$U$29,MATCH(I$7,GRID!$A$18:$A$29,0),MATCH(1,($U$2=GRID!$B$1:$U$1)*(КАЛЕНДАРЬ!AT32=GRID!$B$3:$U$3),0))*GRID!$H$45,
ROUNDUP(INDEX(GRID!$B$18:$U$29,MATCH(I$7,GRID!$A$18:$A$29,0),MATCH(1,($U$2=GRID!$B$1:$U$1)*(КАЛЕНДАРЬ!AT32=GRID!$B$3:$U$3),0))*GRID!$H$45*(1-GRID!$H$46),0))</f>
        <v>43560</v>
      </c>
      <c r="K495" s="5" cm="1">
        <f t="array" ref="K495">IF($I$2="Длительное проживание от 10 ночей ",
INDEX(GRID!$B$4:$U$15,MATCH(K$7,GRID!$A$4:$A$15,0),MATCH(1,($U$2=GRID!$B$1:$U$1)*(КАЛЕНДАРЬ!AT32=GRID!$B$3:$U$3),0))*GRID!$H$45,
ROUNDUP(INDEX(GRID!$B$4:$U$15,MATCH(K$7,GRID!$A$4:$A$15,0),MATCH(1,($U$2=GRID!$B$1:$U$1)*(КАЛЕНДАРЬ!AT32=GRID!$B$3:$U$3),0))*GRID!$H$45*(1-GRID!$H$46),0))</f>
        <v>44100</v>
      </c>
      <c r="L495" s="5" cm="1">
        <f t="array" ref="L495">IF($I$2="Длительное проживание от 10 ночей ",
INDEX(GRID!$B$18:$U$29,MATCH(K$7,GRID!$A$18:$A$29,0),MATCH(1,($U$2=GRID!$B$1:$U$1)*(КАЛЕНДАРЬ!AT32=GRID!$B$3:$U$3),0))*GRID!$H$45,
ROUNDUP(INDEX(GRID!$B$18:$U$29,MATCH(K$7,GRID!$A$18:$A$29,0),MATCH(1,($U$2=GRID!$B$1:$U$1)*(КАЛЕНДАРЬ!AT32=GRID!$B$3:$U$3),0))*GRID!$H$45*(1-GRID!$H$46),0))</f>
        <v>48600</v>
      </c>
      <c r="M495" s="5">
        <f t="array" ref="M495">IF($I$2="Длительное проживание от 10 ночей ",
INDEX(GRID!$B$4:$U$15,MATCH(M$7,GRID!$A$4:$A$15,0),MATCH(1,($U$2=GRID!$B$1:$U$1)*(КАЛЕНДАРЬ!AT32=GRID!$B$3:$U$3),0))*GRID!$H$45,
ROUNDUP(INDEX(GRID!$B$4:$U$15,MATCH(M$7,GRID!$A$4:$A$15,0),MATCH(1,($U$2=GRID!$B$1:$U$1)*(КАЛЕНДАРЬ!AT32=GRID!$B$3:$U$3),0))*GRID!$H$45*(1-GRID!$H$46),0))</f>
        <v>62550</v>
      </c>
      <c r="N495" s="5">
        <f t="array" ref="N495">IF($I$2="Длительное проживание от 10 ночей ",
INDEX(GRID!$B$18:$U$29,MATCH(M$7,GRID!$A$18:$A$29,0),MATCH(1,($U$2=GRID!$B$1:$U$1)*(КАЛЕНДАРЬ!AT32=GRID!$B$3:$U$3),0))*GRID!$H$45,
ROUNDUP(INDEX(GRID!$B$18:$U$29,MATCH(M$7,GRID!$A$18:$A$29,0),MATCH(1,($U$2=GRID!$B$1:$U$1)*(КАЛЕНДАРЬ!AT32=GRID!$B$3:$U$3),0))*GRID!$H$45*(1-GRID!$H$46),0))</f>
        <v>67050</v>
      </c>
      <c r="O495" s="5" cm="1">
        <f t="array" ref="O495">IF($I$2="Длительное проживание от 10 ночей ",
INDEX(GRID!$B$4:$U$15,MATCH(O$7,GRID!$A$4:$A$15,0),MATCH(1,($U$2=GRID!$B$1:$U$1)*(КАЛЕНДАРЬ!AT32=GRID!$B$3:$U$3),0))*GRID!$H$45,
ROUNDUP(INDEX(GRID!$B$4:$U$15,MATCH(O$7,GRID!$A$4:$A$15,0),MATCH(1,($U$2=GRID!$B$1:$U$1)*(КАЛЕНДАРЬ!AT32=GRID!$B$3:$U$3),0))*GRID!$H$45*(1-GRID!$H$46),0))</f>
        <v>92880</v>
      </c>
      <c r="P495" s="5">
        <f t="array" ref="P495">IF($I$2="Длительное проживание от 10 ночей ",
INDEX(GRID!$B$4:$U$15,MATCH(P$7,GRID!$A$4:$A$15,0),MATCH(1,($U$2=GRID!$B$1:$U$1)*(КАЛЕНДАРЬ!AT32=GRID!$B$3:$U$3),0))*GRID!$H$45,
ROUNDUP(INDEX(GRID!$B$4:$U$15,MATCH(P$7,GRID!$A$4:$A$15,0),MATCH(1,($U$2=GRID!$B$1:$U$1)*(КАЛЕНДАРЬ!AT32=GRID!$B$3:$U$3),0))*GRID!$H$45*(1-GRID!$H$46),0))</f>
        <v>130860</v>
      </c>
      <c r="Q495" s="5">
        <f t="array" ref="Q495">IF($I$2="Длительное проживание от 10 ночей ",
INDEX(GRID!$B$4:$U$15,MATCH(Q$7,GRID!$A$4:$A$15,0),MATCH(1,($U$2=GRID!$B$1:$U$1)*(КАЛЕНДАРЬ!AT32=GRID!$B$3:$U$3),0))*GRID!$H$45,
ROUNDUP(INDEX(GRID!$B$4:$U$15,MATCH(Q$7,GRID!$A$4:$A$15,0),MATCH(1,($U$2=GRID!$B$1:$U$1)*(КАЛЕНДАРЬ!AT32=GRID!$B$3:$U$3),0))*GRID!$H$45*(1-GRID!$H$46),0))</f>
        <v>153810</v>
      </c>
      <c r="R495" s="50" t="s">
        <v>105</v>
      </c>
      <c r="S495" s="50" t="s">
        <v>105</v>
      </c>
      <c r="T495" s="50" t="s">
        <v>105</v>
      </c>
    </row>
    <row r="496" spans="1:20">
      <c r="A496" s="56" t="s">
        <v>12</v>
      </c>
      <c r="B496" s="57">
        <v>30</v>
      </c>
      <c r="C496" s="5">
        <f t="array" ref="C496">IF($I$2="Длительное проживание от 10 ночей ",
INDEX(GRID!$B$4:$U$15,MATCH(C$7,GRID!$A$4:$A$15,0),MATCH(1,($U$2=GRID!$B$1:$U$1)*(КАЛЕНДАРЬ!AT33=GRID!$B$3:$U$3),0))*GRID!$H$45,
ROUNDUP(INDEX(GRID!$B$4:$U$15,MATCH(C$7,GRID!$A$4:$A$15,0),MATCH(1,($U$2=GRID!$B$1:$U$1)*(КАЛЕНДАРЬ!AT33=GRID!$B$3:$U$3),0))*GRID!$H$45*(1-GRID!$H$46),0))</f>
        <v>24750.000000000004</v>
      </c>
      <c r="D496" s="5">
        <f t="array" ref="D496">IF($I$2="Длительное проживание от 10 ночей ",
INDEX(GRID!$B$18:$U$29,MATCH(C$7,GRID!$A$18:$A$29,0),MATCH(1,($U$2=GRID!$B$1:$U$1)*(КАЛЕНДАРЬ!AT33=GRID!$B$3:$U$3),0))*GRID!$H$45,
ROUNDUP(INDEX(GRID!$B$18:$U$29,MATCH(C$7,GRID!$A$18:$A$29,0),MATCH(1,($U$2=GRID!$B$1:$U$1)*(КАЛЕНДАРЬ!AT33=GRID!$B$3:$U$3),0))*GRID!$H$45*(1-GRID!$H$46),0))</f>
        <v>29250.000000000004</v>
      </c>
      <c r="E496" s="5">
        <f t="array" ref="E496">IF($I$2="Длительное проживание от 10 ночей ",
INDEX(GRID!$B$4:$U$15,MATCH(E$7,GRID!$A$4:$A$15,0),MATCH(1,($U$2=GRID!$B$1:$U$1)*(КАЛЕНДАРЬ!AT33=GRID!$B$3:$U$3),0))*GRID!$H$45,
ROUNDUP(INDEX(GRID!$B$4:$U$15,MATCH(E$7,GRID!$A$4:$A$15,0),MATCH(1,($U$2=GRID!$B$1:$U$1)*(КАЛЕНДАРЬ!AT33=GRID!$B$3:$U$3),0))*GRID!$H$45*(1-GRID!$H$46),0))</f>
        <v>29700</v>
      </c>
      <c r="F496" s="5">
        <f t="array" ref="F496">IF($I$2="Длительное проживание от 10 ночей ",
INDEX(GRID!$B$18:$U$29,MATCH(E$7,GRID!$A$18:$A$29,0),MATCH(1,($U$2=GRID!$B$1:$U$1)*(КАЛЕНДАРЬ!AT33=GRID!$B$3:$U$3),0))*GRID!$H$45,
ROUNDUP(INDEX(GRID!$B$18:$U$29,MATCH(E$7,GRID!$A$18:$A$29,0),MATCH(1,($U$2=GRID!$B$1:$U$1)*(КАЛЕНДАРЬ!AT33=GRID!$B$3:$U$3),0))*GRID!$H$45*(1-GRID!$H$46),0))</f>
        <v>34200</v>
      </c>
      <c r="G496" s="5" cm="1">
        <f t="array" ref="G496">IF($I$2="Длительное проживание от 10 ночей ",
INDEX(GRID!$B$4:$U$15,MATCH(G$7,GRID!$A$4:$A$15,0),MATCH(1,($U$2=GRID!$B$1:$U$1)*(КАЛЕНДАРЬ!AT33=GRID!$B$3:$U$3),0))*GRID!$H$45,
ROUNDUP(INDEX(GRID!$B$4:$U$15,MATCH(G$7,GRID!$A$4:$A$15,0),MATCH(1,($U$2=GRID!$B$1:$U$1)*(КАЛЕНДАРЬ!AT33=GRID!$B$3:$U$3),0))*GRID!$H$45*(1-GRID!$H$46),0))</f>
        <v>35100</v>
      </c>
      <c r="H496" s="5" cm="1">
        <f t="array" ref="H496">IF($I$2="Длительное проживание от 10 ночей ",
INDEX(GRID!$B$18:$U$29,MATCH(G$7,GRID!$A$18:$A$29,0),MATCH(1,($U$2=GRID!$B$1:$U$1)*(КАЛЕНДАРЬ!AT33=GRID!$B$3:$U$3),0))*GRID!$H$45,
ROUNDUP(INDEX(GRID!$B$18:$U$29,MATCH(G$7,GRID!$A$18:$A$29,0),MATCH(1,($U$2=GRID!$B$1:$U$1)*(КАЛЕНДАРЬ!AT33=GRID!$B$3:$U$3),0))*GRID!$H$45*(1-GRID!$H$46),0))</f>
        <v>39600</v>
      </c>
      <c r="I496" s="5">
        <f t="array" ref="I496">IF($I$2="Длительное проживание от 10 ночей ",
INDEX(GRID!$B$4:$U$15,MATCH(I$7,GRID!$A$4:$A$15,0),MATCH(1,($U$2=GRID!$B$1:$U$1)*(КАЛЕНДАРЬ!AT33=GRID!$B$3:$U$3),0))*GRID!$H$45,
ROUNDUP(INDEX(GRID!$B$4:$U$15,MATCH(I$7,GRID!$A$4:$A$15,0),MATCH(1,($U$2=GRID!$B$1:$U$1)*(КАЛЕНДАРЬ!AT33=GRID!$B$3:$U$3),0))*GRID!$H$45*(1-GRID!$H$46),0))</f>
        <v>39060</v>
      </c>
      <c r="J496" s="5">
        <f t="array" ref="J496">IF($I$2="Длительное проживание от 10 ночей ",
INDEX(GRID!$B$18:$U$29,MATCH(I$7,GRID!$A$18:$A$29,0),MATCH(1,($U$2=GRID!$B$1:$U$1)*(КАЛЕНДАРЬ!AT33=GRID!$B$3:$U$3),0))*GRID!$H$45,
ROUNDUP(INDEX(GRID!$B$18:$U$29,MATCH(I$7,GRID!$A$18:$A$29,0),MATCH(1,($U$2=GRID!$B$1:$U$1)*(КАЛЕНДАРЬ!AT33=GRID!$B$3:$U$3),0))*GRID!$H$45*(1-GRID!$H$46),0))</f>
        <v>43560</v>
      </c>
      <c r="K496" s="5" cm="1">
        <f t="array" ref="K496">IF($I$2="Длительное проживание от 10 ночей ",
INDEX(GRID!$B$4:$U$15,MATCH(K$7,GRID!$A$4:$A$15,0),MATCH(1,($U$2=GRID!$B$1:$U$1)*(КАЛЕНДАРЬ!AT33=GRID!$B$3:$U$3),0))*GRID!$H$45,
ROUNDUP(INDEX(GRID!$B$4:$U$15,MATCH(K$7,GRID!$A$4:$A$15,0),MATCH(1,($U$2=GRID!$B$1:$U$1)*(КАЛЕНДАРЬ!AT33=GRID!$B$3:$U$3),0))*GRID!$H$45*(1-GRID!$H$46),0))</f>
        <v>44100</v>
      </c>
      <c r="L496" s="5" cm="1">
        <f t="array" ref="L496">IF($I$2="Длительное проживание от 10 ночей ",
INDEX(GRID!$B$18:$U$29,MATCH(K$7,GRID!$A$18:$A$29,0),MATCH(1,($U$2=GRID!$B$1:$U$1)*(КАЛЕНДАРЬ!AT33=GRID!$B$3:$U$3),0))*GRID!$H$45,
ROUNDUP(INDEX(GRID!$B$18:$U$29,MATCH(K$7,GRID!$A$18:$A$29,0),MATCH(1,($U$2=GRID!$B$1:$U$1)*(КАЛЕНДАРЬ!AT33=GRID!$B$3:$U$3),0))*GRID!$H$45*(1-GRID!$H$46),0))</f>
        <v>48600</v>
      </c>
      <c r="M496" s="5">
        <f t="array" ref="M496">IF($I$2="Длительное проживание от 10 ночей ",
INDEX(GRID!$B$4:$U$15,MATCH(M$7,GRID!$A$4:$A$15,0),MATCH(1,($U$2=GRID!$B$1:$U$1)*(КАЛЕНДАРЬ!AT33=GRID!$B$3:$U$3),0))*GRID!$H$45,
ROUNDUP(INDEX(GRID!$B$4:$U$15,MATCH(M$7,GRID!$A$4:$A$15,0),MATCH(1,($U$2=GRID!$B$1:$U$1)*(КАЛЕНДАРЬ!AT33=GRID!$B$3:$U$3),0))*GRID!$H$45*(1-GRID!$H$46),0))</f>
        <v>62550</v>
      </c>
      <c r="N496" s="5">
        <f t="array" ref="N496">IF($I$2="Длительное проживание от 10 ночей ",
INDEX(GRID!$B$18:$U$29,MATCH(M$7,GRID!$A$18:$A$29,0),MATCH(1,($U$2=GRID!$B$1:$U$1)*(КАЛЕНДАРЬ!AT33=GRID!$B$3:$U$3),0))*GRID!$H$45,
ROUNDUP(INDEX(GRID!$B$18:$U$29,MATCH(M$7,GRID!$A$18:$A$29,0),MATCH(1,($U$2=GRID!$B$1:$U$1)*(КАЛЕНДАРЬ!AT33=GRID!$B$3:$U$3),0))*GRID!$H$45*(1-GRID!$H$46),0))</f>
        <v>67050</v>
      </c>
      <c r="O496" s="5" cm="1">
        <f t="array" ref="O496">IF($I$2="Длительное проживание от 10 ночей ",
INDEX(GRID!$B$4:$U$15,MATCH(O$7,GRID!$A$4:$A$15,0),MATCH(1,($U$2=GRID!$B$1:$U$1)*(КАЛЕНДАРЬ!AT33=GRID!$B$3:$U$3),0))*GRID!$H$45,
ROUNDUP(INDEX(GRID!$B$4:$U$15,MATCH(O$7,GRID!$A$4:$A$15,0),MATCH(1,($U$2=GRID!$B$1:$U$1)*(КАЛЕНДАРЬ!AT33=GRID!$B$3:$U$3),0))*GRID!$H$45*(1-GRID!$H$46),0))</f>
        <v>92880</v>
      </c>
      <c r="P496" s="5">
        <f t="array" ref="P496">IF($I$2="Длительное проживание от 10 ночей ",
INDEX(GRID!$B$4:$U$15,MATCH(P$7,GRID!$A$4:$A$15,0),MATCH(1,($U$2=GRID!$B$1:$U$1)*(КАЛЕНДАРЬ!AT33=GRID!$B$3:$U$3),0))*GRID!$H$45,
ROUNDUP(INDEX(GRID!$B$4:$U$15,MATCH(P$7,GRID!$A$4:$A$15,0),MATCH(1,($U$2=GRID!$B$1:$U$1)*(КАЛЕНДАРЬ!AT33=GRID!$B$3:$U$3),0))*GRID!$H$45*(1-GRID!$H$46),0))</f>
        <v>130860</v>
      </c>
      <c r="Q496" s="5">
        <f t="array" ref="Q496">IF($I$2="Длительное проживание от 10 ночей ",
INDEX(GRID!$B$4:$U$15,MATCH(Q$7,GRID!$A$4:$A$15,0),MATCH(1,($U$2=GRID!$B$1:$U$1)*(КАЛЕНДАРЬ!AT33=GRID!$B$3:$U$3),0))*GRID!$H$45,
ROUNDUP(INDEX(GRID!$B$4:$U$15,MATCH(Q$7,GRID!$A$4:$A$15,0),MATCH(1,($U$2=GRID!$B$1:$U$1)*(КАЛЕНДАРЬ!AT33=GRID!$B$3:$U$3),0))*GRID!$H$45*(1-GRID!$H$46),0))</f>
        <v>153810</v>
      </c>
      <c r="R496" s="50" t="s">
        <v>105</v>
      </c>
      <c r="S496" s="50" t="s">
        <v>105</v>
      </c>
      <c r="T496" s="50" t="s">
        <v>105</v>
      </c>
    </row>
    <row r="497" spans="1:20">
      <c r="A497" s="56" t="s">
        <v>13</v>
      </c>
      <c r="B497" s="57">
        <v>31</v>
      </c>
      <c r="C497" s="5">
        <f t="array" ref="C497">IF($I$2="Длительное проживание от 10 ночей ",
INDEX(GRID!$B$4:$U$15,MATCH(C$7,GRID!$A$4:$A$15,0),MATCH(1,($U$2=GRID!$B$1:$U$1)*(КАЛЕНДАРЬ!AT34=GRID!$B$3:$U$3),0))*GRID!$H$45,
ROUNDUP(INDEX(GRID!$B$4:$U$15,MATCH(C$7,GRID!$A$4:$A$15,0),MATCH(1,($U$2=GRID!$B$1:$U$1)*(КАЛЕНДАРЬ!AT34=GRID!$B$3:$U$3),0))*GRID!$H$45*(1-GRID!$H$46),0))</f>
        <v>24750.000000000004</v>
      </c>
      <c r="D497" s="5">
        <f t="array" ref="D497">IF($I$2="Длительное проживание от 10 ночей ",
INDEX(GRID!$B$18:$U$29,MATCH(C$7,GRID!$A$18:$A$29,0),MATCH(1,($U$2=GRID!$B$1:$U$1)*(КАЛЕНДАРЬ!AT34=GRID!$B$3:$U$3),0))*GRID!$H$45,
ROUNDUP(INDEX(GRID!$B$18:$U$29,MATCH(C$7,GRID!$A$18:$A$29,0),MATCH(1,($U$2=GRID!$B$1:$U$1)*(КАЛЕНДАРЬ!AT34=GRID!$B$3:$U$3),0))*GRID!$H$45*(1-GRID!$H$46),0))</f>
        <v>29250.000000000004</v>
      </c>
      <c r="E497" s="5">
        <f t="array" ref="E497">IF($I$2="Длительное проживание от 10 ночей ",
INDEX(GRID!$B$4:$U$15,MATCH(E$7,GRID!$A$4:$A$15,0),MATCH(1,($U$2=GRID!$B$1:$U$1)*(КАЛЕНДАРЬ!AT34=GRID!$B$3:$U$3),0))*GRID!$H$45,
ROUNDUP(INDEX(GRID!$B$4:$U$15,MATCH(E$7,GRID!$A$4:$A$15,0),MATCH(1,($U$2=GRID!$B$1:$U$1)*(КАЛЕНДАРЬ!AT34=GRID!$B$3:$U$3),0))*GRID!$H$45*(1-GRID!$H$46),0))</f>
        <v>29700</v>
      </c>
      <c r="F497" s="5">
        <f t="array" ref="F497">IF($I$2="Длительное проживание от 10 ночей ",
INDEX(GRID!$B$18:$U$29,MATCH(E$7,GRID!$A$18:$A$29,0),MATCH(1,($U$2=GRID!$B$1:$U$1)*(КАЛЕНДАРЬ!AT34=GRID!$B$3:$U$3),0))*GRID!$H$45,
ROUNDUP(INDEX(GRID!$B$18:$U$29,MATCH(E$7,GRID!$A$18:$A$29,0),MATCH(1,($U$2=GRID!$B$1:$U$1)*(КАЛЕНДАРЬ!AT34=GRID!$B$3:$U$3),0))*GRID!$H$45*(1-GRID!$H$46),0))</f>
        <v>34200</v>
      </c>
      <c r="G497" s="5" cm="1">
        <f t="array" ref="G497">IF($I$2="Длительное проживание от 10 ночей ",
INDEX(GRID!$B$4:$U$15,MATCH(G$7,GRID!$A$4:$A$15,0),MATCH(1,($U$2=GRID!$B$1:$U$1)*(КАЛЕНДАРЬ!AT34=GRID!$B$3:$U$3),0))*GRID!$H$45,
ROUNDUP(INDEX(GRID!$B$4:$U$15,MATCH(G$7,GRID!$A$4:$A$15,0),MATCH(1,($U$2=GRID!$B$1:$U$1)*(КАЛЕНДАРЬ!AT34=GRID!$B$3:$U$3),0))*GRID!$H$45*(1-GRID!$H$46),0))</f>
        <v>35100</v>
      </c>
      <c r="H497" s="5" cm="1">
        <f t="array" ref="H497">IF($I$2="Длительное проживание от 10 ночей ",
INDEX(GRID!$B$18:$U$29,MATCH(G$7,GRID!$A$18:$A$29,0),MATCH(1,($U$2=GRID!$B$1:$U$1)*(КАЛЕНДАРЬ!AT34=GRID!$B$3:$U$3),0))*GRID!$H$45,
ROUNDUP(INDEX(GRID!$B$18:$U$29,MATCH(G$7,GRID!$A$18:$A$29,0),MATCH(1,($U$2=GRID!$B$1:$U$1)*(КАЛЕНДАРЬ!AT34=GRID!$B$3:$U$3),0))*GRID!$H$45*(1-GRID!$H$46),0))</f>
        <v>39600</v>
      </c>
      <c r="I497" s="5">
        <f t="array" ref="I497">IF($I$2="Длительное проживание от 10 ночей ",
INDEX(GRID!$B$4:$U$15,MATCH(I$7,GRID!$A$4:$A$15,0),MATCH(1,($U$2=GRID!$B$1:$U$1)*(КАЛЕНДАРЬ!AT34=GRID!$B$3:$U$3),0))*GRID!$H$45,
ROUNDUP(INDEX(GRID!$B$4:$U$15,MATCH(I$7,GRID!$A$4:$A$15,0),MATCH(1,($U$2=GRID!$B$1:$U$1)*(КАЛЕНДАРЬ!AT34=GRID!$B$3:$U$3),0))*GRID!$H$45*(1-GRID!$H$46),0))</f>
        <v>39060</v>
      </c>
      <c r="J497" s="5">
        <f t="array" ref="J497">IF($I$2="Длительное проживание от 10 ночей ",
INDEX(GRID!$B$18:$U$29,MATCH(I$7,GRID!$A$18:$A$29,0),MATCH(1,($U$2=GRID!$B$1:$U$1)*(КАЛЕНДАРЬ!AT34=GRID!$B$3:$U$3),0))*GRID!$H$45,
ROUNDUP(INDEX(GRID!$B$18:$U$29,MATCH(I$7,GRID!$A$18:$A$29,0),MATCH(1,($U$2=GRID!$B$1:$U$1)*(КАЛЕНДАРЬ!AT34=GRID!$B$3:$U$3),0))*GRID!$H$45*(1-GRID!$H$46),0))</f>
        <v>43560</v>
      </c>
      <c r="K497" s="5" cm="1">
        <f t="array" ref="K497">IF($I$2="Длительное проживание от 10 ночей ",
INDEX(GRID!$B$4:$U$15,MATCH(K$7,GRID!$A$4:$A$15,0),MATCH(1,($U$2=GRID!$B$1:$U$1)*(КАЛЕНДАРЬ!AT34=GRID!$B$3:$U$3),0))*GRID!$H$45,
ROUNDUP(INDEX(GRID!$B$4:$U$15,MATCH(K$7,GRID!$A$4:$A$15,0),MATCH(1,($U$2=GRID!$B$1:$U$1)*(КАЛЕНДАРЬ!AT34=GRID!$B$3:$U$3),0))*GRID!$H$45*(1-GRID!$H$46),0))</f>
        <v>44100</v>
      </c>
      <c r="L497" s="5" cm="1">
        <f t="array" ref="L497">IF($I$2="Длительное проживание от 10 ночей ",
INDEX(GRID!$B$18:$U$29,MATCH(K$7,GRID!$A$18:$A$29,0),MATCH(1,($U$2=GRID!$B$1:$U$1)*(КАЛЕНДАРЬ!AT34=GRID!$B$3:$U$3),0))*GRID!$H$45,
ROUNDUP(INDEX(GRID!$B$18:$U$29,MATCH(K$7,GRID!$A$18:$A$29,0),MATCH(1,($U$2=GRID!$B$1:$U$1)*(КАЛЕНДАРЬ!AT34=GRID!$B$3:$U$3),0))*GRID!$H$45*(1-GRID!$H$46),0))</f>
        <v>48600</v>
      </c>
      <c r="M497" s="5">
        <f t="array" ref="M497">IF($I$2="Длительное проживание от 10 ночей ",
INDEX(GRID!$B$4:$U$15,MATCH(M$7,GRID!$A$4:$A$15,0),MATCH(1,($U$2=GRID!$B$1:$U$1)*(КАЛЕНДАРЬ!AT34=GRID!$B$3:$U$3),0))*GRID!$H$45,
ROUNDUP(INDEX(GRID!$B$4:$U$15,MATCH(M$7,GRID!$A$4:$A$15,0),MATCH(1,($U$2=GRID!$B$1:$U$1)*(КАЛЕНДАРЬ!AT34=GRID!$B$3:$U$3),0))*GRID!$H$45*(1-GRID!$H$46),0))</f>
        <v>62550</v>
      </c>
      <c r="N497" s="5">
        <f t="array" ref="N497">IF($I$2="Длительное проживание от 10 ночей ",
INDEX(GRID!$B$18:$U$29,MATCH(M$7,GRID!$A$18:$A$29,0),MATCH(1,($U$2=GRID!$B$1:$U$1)*(КАЛЕНДАРЬ!AT34=GRID!$B$3:$U$3),0))*GRID!$H$45,
ROUNDUP(INDEX(GRID!$B$18:$U$29,MATCH(M$7,GRID!$A$18:$A$29,0),MATCH(1,($U$2=GRID!$B$1:$U$1)*(КАЛЕНДАРЬ!AT34=GRID!$B$3:$U$3),0))*GRID!$H$45*(1-GRID!$H$46),0))</f>
        <v>67050</v>
      </c>
      <c r="O497" s="5" cm="1">
        <f t="array" ref="O497">IF($I$2="Длительное проживание от 10 ночей ",
INDEX(GRID!$B$4:$U$15,MATCH(O$7,GRID!$A$4:$A$15,0),MATCH(1,($U$2=GRID!$B$1:$U$1)*(КАЛЕНДАРЬ!AT34=GRID!$B$3:$U$3),0))*GRID!$H$45,
ROUNDUP(INDEX(GRID!$B$4:$U$15,MATCH(O$7,GRID!$A$4:$A$15,0),MATCH(1,($U$2=GRID!$B$1:$U$1)*(КАЛЕНДАРЬ!AT34=GRID!$B$3:$U$3),0))*GRID!$H$45*(1-GRID!$H$46),0))</f>
        <v>92880</v>
      </c>
      <c r="P497" s="5">
        <f t="array" ref="P497">IF($I$2="Длительное проживание от 10 ночей ",
INDEX(GRID!$B$4:$U$15,MATCH(P$7,GRID!$A$4:$A$15,0),MATCH(1,($U$2=GRID!$B$1:$U$1)*(КАЛЕНДАРЬ!AT34=GRID!$B$3:$U$3),0))*GRID!$H$45,
ROUNDUP(INDEX(GRID!$B$4:$U$15,MATCH(P$7,GRID!$A$4:$A$15,0),MATCH(1,($U$2=GRID!$B$1:$U$1)*(КАЛЕНДАРЬ!AT34=GRID!$B$3:$U$3),0))*GRID!$H$45*(1-GRID!$H$46),0))</f>
        <v>130860</v>
      </c>
      <c r="Q497" s="5">
        <f t="array" ref="Q497">IF($I$2="Длительное проживание от 10 ночей ",
INDEX(GRID!$B$4:$U$15,MATCH(Q$7,GRID!$A$4:$A$15,0),MATCH(1,($U$2=GRID!$B$1:$U$1)*(КАЛЕНДАРЬ!AT34=GRID!$B$3:$U$3),0))*GRID!$H$45,
ROUNDUP(INDEX(GRID!$B$4:$U$15,MATCH(Q$7,GRID!$A$4:$A$15,0),MATCH(1,($U$2=GRID!$B$1:$U$1)*(КАЛЕНДАРЬ!AT34=GRID!$B$3:$U$3),0))*GRID!$H$45*(1-GRID!$H$46),0))</f>
        <v>153810</v>
      </c>
      <c r="R497" s="50" t="s">
        <v>105</v>
      </c>
      <c r="S497" s="50" t="s">
        <v>105</v>
      </c>
      <c r="T497" s="50" t="s">
        <v>105</v>
      </c>
    </row>
    <row r="498" spans="1:20">
      <c r="A498" s="96"/>
      <c r="B498" s="97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1"/>
      <c r="S498" s="131"/>
      <c r="T498" s="131"/>
    </row>
    <row r="499" spans="1:20">
      <c r="A499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</row>
    <row r="500" spans="1:20">
      <c r="A500" s="163" t="s">
        <v>125</v>
      </c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</row>
    <row r="501" spans="1:20" ht="25.5">
      <c r="A501" s="251" t="s">
        <v>8</v>
      </c>
      <c r="B501" s="252"/>
      <c r="C501" s="169" t="s">
        <v>87</v>
      </c>
      <c r="D501" s="170"/>
      <c r="E501" s="155" t="s">
        <v>79</v>
      </c>
      <c r="F501" s="156"/>
      <c r="G501" s="157" t="s">
        <v>80</v>
      </c>
      <c r="H501" s="157"/>
      <c r="I501" s="158" t="s">
        <v>81</v>
      </c>
      <c r="J501" s="159"/>
      <c r="K501" s="160" t="s">
        <v>82</v>
      </c>
      <c r="L501" s="160"/>
      <c r="M501" s="161" t="s">
        <v>83</v>
      </c>
      <c r="N501" s="161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0">
      <c r="A502" s="253"/>
      <c r="B502" s="254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0">
      <c r="A503" s="56" t="s">
        <v>14</v>
      </c>
      <c r="B503" s="57">
        <v>1</v>
      </c>
      <c r="C503" s="5">
        <f t="array" ref="C503">IF($I$2="Длительное проживание от 10 ночей ",
INDEX(GRID!$B$4:$U$15,MATCH(C$7,GRID!$A$4:$A$15,0),MATCH(1,($U$2=GRID!$B$1:$U$1)*(КАЛЕНДАРЬ!AW4=GRID!$B$3:$U$3),0))*GRID!$H$45,
ROUNDUP(INDEX(GRID!$B$4:$U$15,MATCH(C$7,GRID!$A$4:$A$15,0),MATCH(1,($U$2=GRID!$B$1:$U$1)*(КАЛЕНДАРЬ!AW4=GRID!$B$3:$U$3),0))*GRID!$H$45*(1-GRID!$H$46),0))</f>
        <v>24750.000000000004</v>
      </c>
      <c r="D503" s="5">
        <f t="array" ref="D503">IF($I$2="Длительное проживание от 10 ночей ",
INDEX(GRID!$B$18:$U$29,MATCH(C$7,GRID!$A$18:$A$29,0),MATCH(1,($U$2=GRID!$B$1:$U$1)*(КАЛЕНДАРЬ!AW4=GRID!$B$3:$U$3),0))*GRID!$H$45,
ROUNDUP(INDEX(GRID!$B$18:$U$29,MATCH(C$7,GRID!$A$18:$A$29,0),MATCH(1,($U$2=GRID!$B$1:$U$1)*(КАЛЕНДАРЬ!AW4=GRID!$B$3:$U$3),0))*GRID!$H$45*(1-GRID!$H$46),0))</f>
        <v>29250.000000000004</v>
      </c>
      <c r="E503" s="5">
        <f t="array" ref="E503">IF($I$2="Длительное проживание от 10 ночей ",
INDEX(GRID!$B$4:$U$15,MATCH(E$7,GRID!$A$4:$A$15,0),MATCH(1,($U$2=GRID!$B$1:$U$1)*(КАЛЕНДАРЬ!AW4=GRID!$B$3:$U$3),0))*GRID!$H$45,
ROUNDUP(INDEX(GRID!$B$4:$U$15,MATCH(E$7,GRID!$A$4:$A$15,0),MATCH(1,($U$2=GRID!$B$1:$U$1)*(КАЛЕНДАРЬ!AW4=GRID!$B$3:$U$3),0))*GRID!$H$45*(1-GRID!$H$46),0))</f>
        <v>29700</v>
      </c>
      <c r="F503" s="5">
        <f t="array" ref="F503">IF($I$2="Длительное проживание от 10 ночей ",
INDEX(GRID!$B$18:$U$29,MATCH(E$7,GRID!$A$18:$A$29,0),MATCH(1,($U$2=GRID!$B$1:$U$1)*(КАЛЕНДАРЬ!AW4=GRID!$B$3:$U$3),0))*GRID!$H$45,
ROUNDUP(INDEX(GRID!$B$18:$U$29,MATCH(E$7,GRID!$A$18:$A$29,0),MATCH(1,($U$2=GRID!$B$1:$U$1)*(КАЛЕНДАРЬ!AW4=GRID!$B$3:$U$3),0))*GRID!$H$45*(1-GRID!$H$46),0))</f>
        <v>34200</v>
      </c>
      <c r="G503" s="5" cm="1">
        <f t="array" ref="G503">IF($I$2="Длительное проживание от 10 ночей ",
INDEX(GRID!$B$4:$U$15,MATCH(G$7,GRID!$A$4:$A$15,0),MATCH(1,($U$2=GRID!$B$1:$U$1)*(КАЛЕНДАРЬ!AW4=GRID!$B$3:$U$3),0))*GRID!$H$45,
ROUNDUP(INDEX(GRID!$B$4:$U$15,MATCH(G$7,GRID!$A$4:$A$15,0),MATCH(1,($U$2=GRID!$B$1:$U$1)*(КАЛЕНДАРЬ!AW4=GRID!$B$3:$U$3),0))*GRID!$H$45*(1-GRID!$H$46),0))</f>
        <v>35100</v>
      </c>
      <c r="H503" s="5" cm="1">
        <f t="array" ref="H503">IF($I$2="Длительное проживание от 10 ночей ",
INDEX(GRID!$B$18:$U$29,MATCH(G$7,GRID!$A$18:$A$29,0),MATCH(1,($U$2=GRID!$B$1:$U$1)*(КАЛЕНДАРЬ!AW4=GRID!$B$3:$U$3),0))*GRID!$H$45,
ROUNDUP(INDEX(GRID!$B$18:$U$29,MATCH(G$7,GRID!$A$18:$A$29,0),MATCH(1,($U$2=GRID!$B$1:$U$1)*(КАЛЕНДАРЬ!AW4=GRID!$B$3:$U$3),0))*GRID!$H$45*(1-GRID!$H$46),0))</f>
        <v>39600</v>
      </c>
      <c r="I503" s="5">
        <f t="array" ref="I503">IF($I$2="Длительное проживание от 10 ночей ",
INDEX(GRID!$B$4:$U$15,MATCH(I$7,GRID!$A$4:$A$15,0),MATCH(1,($U$2=GRID!$B$1:$U$1)*(КАЛЕНДАРЬ!AW4=GRID!$B$3:$U$3),0))*GRID!$H$45,
ROUNDUP(INDEX(GRID!$B$4:$U$15,MATCH(I$7,GRID!$A$4:$A$15,0),MATCH(1,($U$2=GRID!$B$1:$U$1)*(КАЛЕНДАРЬ!AW4=GRID!$B$3:$U$3),0))*GRID!$H$45*(1-GRID!$H$46),0))</f>
        <v>39060</v>
      </c>
      <c r="J503" s="5">
        <f t="array" ref="J503">IF($I$2="Длительное проживание от 10 ночей ",
INDEX(GRID!$B$18:$U$29,MATCH(I$7,GRID!$A$18:$A$29,0),MATCH(1,($U$2=GRID!$B$1:$U$1)*(КАЛЕНДАРЬ!AW4=GRID!$B$3:$U$3),0))*GRID!$H$45,
ROUNDUP(INDEX(GRID!$B$18:$U$29,MATCH(I$7,GRID!$A$18:$A$29,0),MATCH(1,($U$2=GRID!$B$1:$U$1)*(КАЛЕНДАРЬ!AW4=GRID!$B$3:$U$3),0))*GRID!$H$45*(1-GRID!$H$46),0))</f>
        <v>43560</v>
      </c>
      <c r="K503" s="5" cm="1">
        <f t="array" ref="K503">IF($I$2="Длительное проживание от 10 ночей ",
INDEX(GRID!$B$4:$U$15,MATCH(K$7,GRID!$A$4:$A$15,0),MATCH(1,($U$2=GRID!$B$1:$U$1)*(КАЛЕНДАРЬ!AW4=GRID!$B$3:$U$3),0))*GRID!$H$45,
ROUNDUP(INDEX(GRID!$B$4:$U$15,MATCH(K$7,GRID!$A$4:$A$15,0),MATCH(1,($U$2=GRID!$B$1:$U$1)*(КАЛЕНДАРЬ!AW4=GRID!$B$3:$U$3),0))*GRID!$H$45*(1-GRID!$H$46),0))</f>
        <v>44100</v>
      </c>
      <c r="L503" s="5" cm="1">
        <f t="array" ref="L503">IF($I$2="Длительное проживание от 10 ночей ",
INDEX(GRID!$B$18:$U$29,MATCH(K$7,GRID!$A$18:$A$29,0),MATCH(1,($U$2=GRID!$B$1:$U$1)*(КАЛЕНДАРЬ!AW4=GRID!$B$3:$U$3),0))*GRID!$H$45,
ROUNDUP(INDEX(GRID!$B$18:$U$29,MATCH(K$7,GRID!$A$18:$A$29,0),MATCH(1,($U$2=GRID!$B$1:$U$1)*(КАЛЕНДАРЬ!AW4=GRID!$B$3:$U$3),0))*GRID!$H$45*(1-GRID!$H$46),0))</f>
        <v>48600</v>
      </c>
      <c r="M503" s="5">
        <f t="array" ref="M503">IF($I$2="Длительное проживание от 10 ночей ",
INDEX(GRID!$B$4:$U$15,MATCH(M$7,GRID!$A$4:$A$15,0),MATCH(1,($U$2=GRID!$B$1:$U$1)*(КАЛЕНДАРЬ!AW4=GRID!$B$3:$U$3),0))*GRID!$H$45,
ROUNDUP(INDEX(GRID!$B$4:$U$15,MATCH(M$7,GRID!$A$4:$A$15,0),MATCH(1,($U$2=GRID!$B$1:$U$1)*(КАЛЕНДАРЬ!AW4=GRID!$B$3:$U$3),0))*GRID!$H$45*(1-GRID!$H$46),0))</f>
        <v>62550</v>
      </c>
      <c r="N503" s="5">
        <f t="array" ref="N503">IF($I$2="Длительное проживание от 10 ночей ",
INDEX(GRID!$B$18:$U$29,MATCH(M$7,GRID!$A$18:$A$29,0),MATCH(1,($U$2=GRID!$B$1:$U$1)*(КАЛЕНДАРЬ!AW4=GRID!$B$3:$U$3),0))*GRID!$H$45,
ROUNDUP(INDEX(GRID!$B$18:$U$29,MATCH(M$7,GRID!$A$18:$A$29,0),MATCH(1,($U$2=GRID!$B$1:$U$1)*(КАЛЕНДАРЬ!AW4=GRID!$B$3:$U$3),0))*GRID!$H$45*(1-GRID!$H$46),0))</f>
        <v>67050</v>
      </c>
      <c r="O503" s="5" cm="1">
        <f t="array" ref="O503">IF($I$2="Длительное проживание от 10 ночей ",
INDEX(GRID!$B$4:$U$15,MATCH(O$7,GRID!$A$4:$A$15,0),MATCH(1,($U$2=GRID!$B$1:$U$1)*(КАЛЕНДАРЬ!AW4=GRID!$B$3:$U$3),0))*GRID!$H$45,
ROUNDUP(INDEX(GRID!$B$4:$U$15,MATCH(O$7,GRID!$A$4:$A$15,0),MATCH(1,($U$2=GRID!$B$1:$U$1)*(КАЛЕНДАРЬ!AW4=GRID!$B$3:$U$3),0))*GRID!$H$45*(1-GRID!$H$46),0))</f>
        <v>92880</v>
      </c>
      <c r="P503" s="5">
        <f t="array" ref="P503">IF($I$2="Длительное проживание от 10 ночей ",
INDEX(GRID!$B$4:$U$15,MATCH(P$7,GRID!$A$4:$A$15,0),MATCH(1,($U$2=GRID!$B$1:$U$1)*(КАЛЕНДАРЬ!AW4=GRID!$B$3:$U$3),0))*GRID!$H$45,
ROUNDUP(INDEX(GRID!$B$4:$U$15,MATCH(P$7,GRID!$A$4:$A$15,0),MATCH(1,($U$2=GRID!$B$1:$U$1)*(КАЛЕНДАРЬ!AW4=GRID!$B$3:$U$3),0))*GRID!$H$45*(1-GRID!$H$46),0))</f>
        <v>130860</v>
      </c>
      <c r="Q503" s="5">
        <f t="array" ref="Q503">IF($I$2="Длительное проживание от 10 ночей ",
INDEX(GRID!$B$4:$U$15,MATCH(Q$7,GRID!$A$4:$A$15,0),MATCH(1,($U$2=GRID!$B$1:$U$1)*(КАЛЕНДАРЬ!AW4=GRID!$B$3:$U$3),0))*GRID!$H$45,
ROUNDUP(INDEX(GRID!$B$4:$U$15,MATCH(Q$7,GRID!$A$4:$A$15,0),MATCH(1,($U$2=GRID!$B$1:$U$1)*(КАЛЕНДАРЬ!AW4=GRID!$B$3:$U$3),0))*GRID!$H$45*(1-GRID!$H$46),0))</f>
        <v>153810</v>
      </c>
      <c r="R503" s="50" t="s">
        <v>105</v>
      </c>
      <c r="S503" s="50" t="s">
        <v>105</v>
      </c>
      <c r="T503" s="50" t="s">
        <v>105</v>
      </c>
    </row>
    <row r="504" spans="1:20">
      <c r="A504" s="56" t="s">
        <v>15</v>
      </c>
      <c r="B504" s="57">
        <v>2</v>
      </c>
      <c r="C504" s="5">
        <f t="array" ref="C504">IF($I$2="Длительное проживание от 10 ночей ",
INDEX(GRID!$B$4:$U$15,MATCH(C$7,GRID!$A$4:$A$15,0),MATCH(1,($U$2=GRID!$B$1:$U$1)*(КАЛЕНДАРЬ!AW5=GRID!$B$3:$U$3),0))*GRID!$H$45,
ROUNDUP(INDEX(GRID!$B$4:$U$15,MATCH(C$7,GRID!$A$4:$A$15,0),MATCH(1,($U$2=GRID!$B$1:$U$1)*(КАЛЕНДАРЬ!AW5=GRID!$B$3:$U$3),0))*GRID!$H$45*(1-GRID!$H$46),0))</f>
        <v>24750.000000000004</v>
      </c>
      <c r="D504" s="5">
        <f t="array" ref="D504">IF($I$2="Длительное проживание от 10 ночей ",
INDEX(GRID!$B$18:$U$29,MATCH(C$7,GRID!$A$18:$A$29,0),MATCH(1,($U$2=GRID!$B$1:$U$1)*(КАЛЕНДАРЬ!AW5=GRID!$B$3:$U$3),0))*GRID!$H$45,
ROUNDUP(INDEX(GRID!$B$18:$U$29,MATCH(C$7,GRID!$A$18:$A$29,0),MATCH(1,($U$2=GRID!$B$1:$U$1)*(КАЛЕНДАРЬ!AW5=GRID!$B$3:$U$3),0))*GRID!$H$45*(1-GRID!$H$46),0))</f>
        <v>29250.000000000004</v>
      </c>
      <c r="E504" s="5">
        <f t="array" ref="E504">IF($I$2="Длительное проживание от 10 ночей ",
INDEX(GRID!$B$4:$U$15,MATCH(E$7,GRID!$A$4:$A$15,0),MATCH(1,($U$2=GRID!$B$1:$U$1)*(КАЛЕНДАРЬ!AW5=GRID!$B$3:$U$3),0))*GRID!$H$45,
ROUNDUP(INDEX(GRID!$B$4:$U$15,MATCH(E$7,GRID!$A$4:$A$15,0),MATCH(1,($U$2=GRID!$B$1:$U$1)*(КАЛЕНДАРЬ!AW5=GRID!$B$3:$U$3),0))*GRID!$H$45*(1-GRID!$H$46),0))</f>
        <v>29700</v>
      </c>
      <c r="F504" s="5">
        <f t="array" ref="F504">IF($I$2="Длительное проживание от 10 ночей ",
INDEX(GRID!$B$18:$U$29,MATCH(E$7,GRID!$A$18:$A$29,0),MATCH(1,($U$2=GRID!$B$1:$U$1)*(КАЛЕНДАРЬ!AW5=GRID!$B$3:$U$3),0))*GRID!$H$45,
ROUNDUP(INDEX(GRID!$B$18:$U$29,MATCH(E$7,GRID!$A$18:$A$29,0),MATCH(1,($U$2=GRID!$B$1:$U$1)*(КАЛЕНДАРЬ!AW5=GRID!$B$3:$U$3),0))*GRID!$H$45*(1-GRID!$H$46),0))</f>
        <v>34200</v>
      </c>
      <c r="G504" s="5" cm="1">
        <f t="array" ref="G504">IF($I$2="Длительное проживание от 10 ночей ",
INDEX(GRID!$B$4:$U$15,MATCH(G$7,GRID!$A$4:$A$15,0),MATCH(1,($U$2=GRID!$B$1:$U$1)*(КАЛЕНДАРЬ!AW5=GRID!$B$3:$U$3),0))*GRID!$H$45,
ROUNDUP(INDEX(GRID!$B$4:$U$15,MATCH(G$7,GRID!$A$4:$A$15,0),MATCH(1,($U$2=GRID!$B$1:$U$1)*(КАЛЕНДАРЬ!AW5=GRID!$B$3:$U$3),0))*GRID!$H$45*(1-GRID!$H$46),0))</f>
        <v>35100</v>
      </c>
      <c r="H504" s="5" cm="1">
        <f t="array" ref="H504">IF($I$2="Длительное проживание от 10 ночей ",
INDEX(GRID!$B$18:$U$29,MATCH(G$7,GRID!$A$18:$A$29,0),MATCH(1,($U$2=GRID!$B$1:$U$1)*(КАЛЕНДАРЬ!AW5=GRID!$B$3:$U$3),0))*GRID!$H$45,
ROUNDUP(INDEX(GRID!$B$18:$U$29,MATCH(G$7,GRID!$A$18:$A$29,0),MATCH(1,($U$2=GRID!$B$1:$U$1)*(КАЛЕНДАРЬ!AW5=GRID!$B$3:$U$3),0))*GRID!$H$45*(1-GRID!$H$46),0))</f>
        <v>39600</v>
      </c>
      <c r="I504" s="5">
        <f t="array" ref="I504">IF($I$2="Длительное проживание от 10 ночей ",
INDEX(GRID!$B$4:$U$15,MATCH(I$7,GRID!$A$4:$A$15,0),MATCH(1,($U$2=GRID!$B$1:$U$1)*(КАЛЕНДАРЬ!AW5=GRID!$B$3:$U$3),0))*GRID!$H$45,
ROUNDUP(INDEX(GRID!$B$4:$U$15,MATCH(I$7,GRID!$A$4:$A$15,0),MATCH(1,($U$2=GRID!$B$1:$U$1)*(КАЛЕНДАРЬ!AW5=GRID!$B$3:$U$3),0))*GRID!$H$45*(1-GRID!$H$46),0))</f>
        <v>39060</v>
      </c>
      <c r="J504" s="5">
        <f t="array" ref="J504">IF($I$2="Длительное проживание от 10 ночей ",
INDEX(GRID!$B$18:$U$29,MATCH(I$7,GRID!$A$18:$A$29,0),MATCH(1,($U$2=GRID!$B$1:$U$1)*(КАЛЕНДАРЬ!AW5=GRID!$B$3:$U$3),0))*GRID!$H$45,
ROUNDUP(INDEX(GRID!$B$18:$U$29,MATCH(I$7,GRID!$A$18:$A$29,0),MATCH(1,($U$2=GRID!$B$1:$U$1)*(КАЛЕНДАРЬ!AW5=GRID!$B$3:$U$3),0))*GRID!$H$45*(1-GRID!$H$46),0))</f>
        <v>43560</v>
      </c>
      <c r="K504" s="5" cm="1">
        <f t="array" ref="K504">IF($I$2="Длительное проживание от 10 ночей ",
INDEX(GRID!$B$4:$U$15,MATCH(K$7,GRID!$A$4:$A$15,0),MATCH(1,($U$2=GRID!$B$1:$U$1)*(КАЛЕНДАРЬ!AW5=GRID!$B$3:$U$3),0))*GRID!$H$45,
ROUNDUP(INDEX(GRID!$B$4:$U$15,MATCH(K$7,GRID!$A$4:$A$15,0),MATCH(1,($U$2=GRID!$B$1:$U$1)*(КАЛЕНДАРЬ!AW5=GRID!$B$3:$U$3),0))*GRID!$H$45*(1-GRID!$H$46),0))</f>
        <v>44100</v>
      </c>
      <c r="L504" s="5" cm="1">
        <f t="array" ref="L504">IF($I$2="Длительное проживание от 10 ночей ",
INDEX(GRID!$B$18:$U$29,MATCH(K$7,GRID!$A$18:$A$29,0),MATCH(1,($U$2=GRID!$B$1:$U$1)*(КАЛЕНДАРЬ!AW5=GRID!$B$3:$U$3),0))*GRID!$H$45,
ROUNDUP(INDEX(GRID!$B$18:$U$29,MATCH(K$7,GRID!$A$18:$A$29,0),MATCH(1,($U$2=GRID!$B$1:$U$1)*(КАЛЕНДАРЬ!AW5=GRID!$B$3:$U$3),0))*GRID!$H$45*(1-GRID!$H$46),0))</f>
        <v>48600</v>
      </c>
      <c r="M504" s="5">
        <f t="array" ref="M504">IF($I$2="Длительное проживание от 10 ночей ",
INDEX(GRID!$B$4:$U$15,MATCH(M$7,GRID!$A$4:$A$15,0),MATCH(1,($U$2=GRID!$B$1:$U$1)*(КАЛЕНДАРЬ!AW5=GRID!$B$3:$U$3),0))*GRID!$H$45,
ROUNDUP(INDEX(GRID!$B$4:$U$15,MATCH(M$7,GRID!$A$4:$A$15,0),MATCH(1,($U$2=GRID!$B$1:$U$1)*(КАЛЕНДАРЬ!AW5=GRID!$B$3:$U$3),0))*GRID!$H$45*(1-GRID!$H$46),0))</f>
        <v>62550</v>
      </c>
      <c r="N504" s="5">
        <f t="array" ref="N504">IF($I$2="Длительное проживание от 10 ночей ",
INDEX(GRID!$B$18:$U$29,MATCH(M$7,GRID!$A$18:$A$29,0),MATCH(1,($U$2=GRID!$B$1:$U$1)*(КАЛЕНДАРЬ!AW5=GRID!$B$3:$U$3),0))*GRID!$H$45,
ROUNDUP(INDEX(GRID!$B$18:$U$29,MATCH(M$7,GRID!$A$18:$A$29,0),MATCH(1,($U$2=GRID!$B$1:$U$1)*(КАЛЕНДАРЬ!AW5=GRID!$B$3:$U$3),0))*GRID!$H$45*(1-GRID!$H$46),0))</f>
        <v>67050</v>
      </c>
      <c r="O504" s="5" cm="1">
        <f t="array" ref="O504">IF($I$2="Длительное проживание от 10 ночей ",
INDEX(GRID!$B$4:$U$15,MATCH(O$7,GRID!$A$4:$A$15,0),MATCH(1,($U$2=GRID!$B$1:$U$1)*(КАЛЕНДАРЬ!AW5=GRID!$B$3:$U$3),0))*GRID!$H$45,
ROUNDUP(INDEX(GRID!$B$4:$U$15,MATCH(O$7,GRID!$A$4:$A$15,0),MATCH(1,($U$2=GRID!$B$1:$U$1)*(КАЛЕНДАРЬ!AW5=GRID!$B$3:$U$3),0))*GRID!$H$45*(1-GRID!$H$46),0))</f>
        <v>92880</v>
      </c>
      <c r="P504" s="5">
        <f t="array" ref="P504">IF($I$2="Длительное проживание от 10 ночей ",
INDEX(GRID!$B$4:$U$15,MATCH(P$7,GRID!$A$4:$A$15,0),MATCH(1,($U$2=GRID!$B$1:$U$1)*(КАЛЕНДАРЬ!AW5=GRID!$B$3:$U$3),0))*GRID!$H$45,
ROUNDUP(INDEX(GRID!$B$4:$U$15,MATCH(P$7,GRID!$A$4:$A$15,0),MATCH(1,($U$2=GRID!$B$1:$U$1)*(КАЛЕНДАРЬ!AW5=GRID!$B$3:$U$3),0))*GRID!$H$45*(1-GRID!$H$46),0))</f>
        <v>130860</v>
      </c>
      <c r="Q504" s="5">
        <f t="array" ref="Q504">IF($I$2="Длительное проживание от 10 ночей ",
INDEX(GRID!$B$4:$U$15,MATCH(Q$7,GRID!$A$4:$A$15,0),MATCH(1,($U$2=GRID!$B$1:$U$1)*(КАЛЕНДАРЬ!AW5=GRID!$B$3:$U$3),0))*GRID!$H$45,
ROUNDUP(INDEX(GRID!$B$4:$U$15,MATCH(Q$7,GRID!$A$4:$A$15,0),MATCH(1,($U$2=GRID!$B$1:$U$1)*(КАЛЕНДАРЬ!AW5=GRID!$B$3:$U$3),0))*GRID!$H$45*(1-GRID!$H$46),0))</f>
        <v>153810</v>
      </c>
      <c r="R504" s="50" t="s">
        <v>105</v>
      </c>
      <c r="S504" s="50" t="s">
        <v>105</v>
      </c>
      <c r="T504" s="50" t="s">
        <v>105</v>
      </c>
    </row>
    <row r="505" spans="1:20">
      <c r="A505" s="56" t="s">
        <v>16</v>
      </c>
      <c r="B505" s="57">
        <v>3</v>
      </c>
      <c r="C505" s="5">
        <f t="array" ref="C505">IF($I$2="Длительное проживание от 10 ночей ",
INDEX(GRID!$B$4:$U$15,MATCH(C$7,GRID!$A$4:$A$15,0),MATCH(1,($U$2=GRID!$B$1:$U$1)*(КАЛЕНДАРЬ!AW6=GRID!$B$3:$U$3),0))*GRID!$H$45,
ROUNDUP(INDEX(GRID!$B$4:$U$15,MATCH(C$7,GRID!$A$4:$A$15,0),MATCH(1,($U$2=GRID!$B$1:$U$1)*(КАЛЕНДАРЬ!AW6=GRID!$B$3:$U$3),0))*GRID!$H$45*(1-GRID!$H$46),0))</f>
        <v>24750.000000000004</v>
      </c>
      <c r="D505" s="5">
        <f t="array" ref="D505">IF($I$2="Длительное проживание от 10 ночей ",
INDEX(GRID!$B$18:$U$29,MATCH(C$7,GRID!$A$18:$A$29,0),MATCH(1,($U$2=GRID!$B$1:$U$1)*(КАЛЕНДАРЬ!AW6=GRID!$B$3:$U$3),0))*GRID!$H$45,
ROUNDUP(INDEX(GRID!$B$18:$U$29,MATCH(C$7,GRID!$A$18:$A$29,0),MATCH(1,($U$2=GRID!$B$1:$U$1)*(КАЛЕНДАРЬ!AW6=GRID!$B$3:$U$3),0))*GRID!$H$45*(1-GRID!$H$46),0))</f>
        <v>29250.000000000004</v>
      </c>
      <c r="E505" s="5">
        <f t="array" ref="E505">IF($I$2="Длительное проживание от 10 ночей ",
INDEX(GRID!$B$4:$U$15,MATCH(E$7,GRID!$A$4:$A$15,0),MATCH(1,($U$2=GRID!$B$1:$U$1)*(КАЛЕНДАРЬ!AW6=GRID!$B$3:$U$3),0))*GRID!$H$45,
ROUNDUP(INDEX(GRID!$B$4:$U$15,MATCH(E$7,GRID!$A$4:$A$15,0),MATCH(1,($U$2=GRID!$B$1:$U$1)*(КАЛЕНДАРЬ!AW6=GRID!$B$3:$U$3),0))*GRID!$H$45*(1-GRID!$H$46),0))</f>
        <v>29700</v>
      </c>
      <c r="F505" s="5">
        <f t="array" ref="F505">IF($I$2="Длительное проживание от 10 ночей ",
INDEX(GRID!$B$18:$U$29,MATCH(E$7,GRID!$A$18:$A$29,0),MATCH(1,($U$2=GRID!$B$1:$U$1)*(КАЛЕНДАРЬ!AW6=GRID!$B$3:$U$3),0))*GRID!$H$45,
ROUNDUP(INDEX(GRID!$B$18:$U$29,MATCH(E$7,GRID!$A$18:$A$29,0),MATCH(1,($U$2=GRID!$B$1:$U$1)*(КАЛЕНДАРЬ!AW6=GRID!$B$3:$U$3),0))*GRID!$H$45*(1-GRID!$H$46),0))</f>
        <v>34200</v>
      </c>
      <c r="G505" s="5" cm="1">
        <f t="array" ref="G505">IF($I$2="Длительное проживание от 10 ночей ",
INDEX(GRID!$B$4:$U$15,MATCH(G$7,GRID!$A$4:$A$15,0),MATCH(1,($U$2=GRID!$B$1:$U$1)*(КАЛЕНДАРЬ!AW6=GRID!$B$3:$U$3),0))*GRID!$H$45,
ROUNDUP(INDEX(GRID!$B$4:$U$15,MATCH(G$7,GRID!$A$4:$A$15,0),MATCH(1,($U$2=GRID!$B$1:$U$1)*(КАЛЕНДАРЬ!AW6=GRID!$B$3:$U$3),0))*GRID!$H$45*(1-GRID!$H$46),0))</f>
        <v>35100</v>
      </c>
      <c r="H505" s="5" cm="1">
        <f t="array" ref="H505">IF($I$2="Длительное проживание от 10 ночей ",
INDEX(GRID!$B$18:$U$29,MATCH(G$7,GRID!$A$18:$A$29,0),MATCH(1,($U$2=GRID!$B$1:$U$1)*(КАЛЕНДАРЬ!AW6=GRID!$B$3:$U$3),0))*GRID!$H$45,
ROUNDUP(INDEX(GRID!$B$18:$U$29,MATCH(G$7,GRID!$A$18:$A$29,0),MATCH(1,($U$2=GRID!$B$1:$U$1)*(КАЛЕНДАРЬ!AW6=GRID!$B$3:$U$3),0))*GRID!$H$45*(1-GRID!$H$46),0))</f>
        <v>39600</v>
      </c>
      <c r="I505" s="5">
        <f t="array" ref="I505">IF($I$2="Длительное проживание от 10 ночей ",
INDEX(GRID!$B$4:$U$15,MATCH(I$7,GRID!$A$4:$A$15,0),MATCH(1,($U$2=GRID!$B$1:$U$1)*(КАЛЕНДАРЬ!AW6=GRID!$B$3:$U$3),0))*GRID!$H$45,
ROUNDUP(INDEX(GRID!$B$4:$U$15,MATCH(I$7,GRID!$A$4:$A$15,0),MATCH(1,($U$2=GRID!$B$1:$U$1)*(КАЛЕНДАРЬ!AW6=GRID!$B$3:$U$3),0))*GRID!$H$45*(1-GRID!$H$46),0))</f>
        <v>39060</v>
      </c>
      <c r="J505" s="5">
        <f t="array" ref="J505">IF($I$2="Длительное проживание от 10 ночей ",
INDEX(GRID!$B$18:$U$29,MATCH(I$7,GRID!$A$18:$A$29,0),MATCH(1,($U$2=GRID!$B$1:$U$1)*(КАЛЕНДАРЬ!AW6=GRID!$B$3:$U$3),0))*GRID!$H$45,
ROUNDUP(INDEX(GRID!$B$18:$U$29,MATCH(I$7,GRID!$A$18:$A$29,0),MATCH(1,($U$2=GRID!$B$1:$U$1)*(КАЛЕНДАРЬ!AW6=GRID!$B$3:$U$3),0))*GRID!$H$45*(1-GRID!$H$46),0))</f>
        <v>43560</v>
      </c>
      <c r="K505" s="5" cm="1">
        <f t="array" ref="K505">IF($I$2="Длительное проживание от 10 ночей ",
INDEX(GRID!$B$4:$U$15,MATCH(K$7,GRID!$A$4:$A$15,0),MATCH(1,($U$2=GRID!$B$1:$U$1)*(КАЛЕНДАРЬ!AW6=GRID!$B$3:$U$3),0))*GRID!$H$45,
ROUNDUP(INDEX(GRID!$B$4:$U$15,MATCH(K$7,GRID!$A$4:$A$15,0),MATCH(1,($U$2=GRID!$B$1:$U$1)*(КАЛЕНДАРЬ!AW6=GRID!$B$3:$U$3),0))*GRID!$H$45*(1-GRID!$H$46),0))</f>
        <v>44100</v>
      </c>
      <c r="L505" s="5" cm="1">
        <f t="array" ref="L505">IF($I$2="Длительное проживание от 10 ночей ",
INDEX(GRID!$B$18:$U$29,MATCH(K$7,GRID!$A$18:$A$29,0),MATCH(1,($U$2=GRID!$B$1:$U$1)*(КАЛЕНДАРЬ!AW6=GRID!$B$3:$U$3),0))*GRID!$H$45,
ROUNDUP(INDEX(GRID!$B$18:$U$29,MATCH(K$7,GRID!$A$18:$A$29,0),MATCH(1,($U$2=GRID!$B$1:$U$1)*(КАЛЕНДАРЬ!AW6=GRID!$B$3:$U$3),0))*GRID!$H$45*(1-GRID!$H$46),0))</f>
        <v>48600</v>
      </c>
      <c r="M505" s="5">
        <f t="array" ref="M505">IF($I$2="Длительное проживание от 10 ночей ",
INDEX(GRID!$B$4:$U$15,MATCH(M$7,GRID!$A$4:$A$15,0),MATCH(1,($U$2=GRID!$B$1:$U$1)*(КАЛЕНДАРЬ!AW6=GRID!$B$3:$U$3),0))*GRID!$H$45,
ROUNDUP(INDEX(GRID!$B$4:$U$15,MATCH(M$7,GRID!$A$4:$A$15,0),MATCH(1,($U$2=GRID!$B$1:$U$1)*(КАЛЕНДАРЬ!AW6=GRID!$B$3:$U$3),0))*GRID!$H$45*(1-GRID!$H$46),0))</f>
        <v>62550</v>
      </c>
      <c r="N505" s="5">
        <f t="array" ref="N505">IF($I$2="Длительное проживание от 10 ночей ",
INDEX(GRID!$B$18:$U$29,MATCH(M$7,GRID!$A$18:$A$29,0),MATCH(1,($U$2=GRID!$B$1:$U$1)*(КАЛЕНДАРЬ!AW6=GRID!$B$3:$U$3),0))*GRID!$H$45,
ROUNDUP(INDEX(GRID!$B$18:$U$29,MATCH(M$7,GRID!$A$18:$A$29,0),MATCH(1,($U$2=GRID!$B$1:$U$1)*(КАЛЕНДАРЬ!AW6=GRID!$B$3:$U$3),0))*GRID!$H$45*(1-GRID!$H$46),0))</f>
        <v>67050</v>
      </c>
      <c r="O505" s="5" cm="1">
        <f t="array" ref="O505">IF($I$2="Длительное проживание от 10 ночей ",
INDEX(GRID!$B$4:$U$15,MATCH(O$7,GRID!$A$4:$A$15,0),MATCH(1,($U$2=GRID!$B$1:$U$1)*(КАЛЕНДАРЬ!AW6=GRID!$B$3:$U$3),0))*GRID!$H$45,
ROUNDUP(INDEX(GRID!$B$4:$U$15,MATCH(O$7,GRID!$A$4:$A$15,0),MATCH(1,($U$2=GRID!$B$1:$U$1)*(КАЛЕНДАРЬ!AW6=GRID!$B$3:$U$3),0))*GRID!$H$45*(1-GRID!$H$46),0))</f>
        <v>92880</v>
      </c>
      <c r="P505" s="5">
        <f t="array" ref="P505">IF($I$2="Длительное проживание от 10 ночей ",
INDEX(GRID!$B$4:$U$15,MATCH(P$7,GRID!$A$4:$A$15,0),MATCH(1,($U$2=GRID!$B$1:$U$1)*(КАЛЕНДАРЬ!AW6=GRID!$B$3:$U$3),0))*GRID!$H$45,
ROUNDUP(INDEX(GRID!$B$4:$U$15,MATCH(P$7,GRID!$A$4:$A$15,0),MATCH(1,($U$2=GRID!$B$1:$U$1)*(КАЛЕНДАРЬ!AW6=GRID!$B$3:$U$3),0))*GRID!$H$45*(1-GRID!$H$46),0))</f>
        <v>130860</v>
      </c>
      <c r="Q505" s="5">
        <f t="array" ref="Q505">IF($I$2="Длительное проживание от 10 ночей ",
INDEX(GRID!$B$4:$U$15,MATCH(Q$7,GRID!$A$4:$A$15,0),MATCH(1,($U$2=GRID!$B$1:$U$1)*(КАЛЕНДАРЬ!AW6=GRID!$B$3:$U$3),0))*GRID!$H$45,
ROUNDUP(INDEX(GRID!$B$4:$U$15,MATCH(Q$7,GRID!$A$4:$A$15,0),MATCH(1,($U$2=GRID!$B$1:$U$1)*(КАЛЕНДАРЬ!AW6=GRID!$B$3:$U$3),0))*GRID!$H$45*(1-GRID!$H$46),0))</f>
        <v>153810</v>
      </c>
      <c r="R505" s="50" t="s">
        <v>105</v>
      </c>
      <c r="S505" s="50" t="s">
        <v>105</v>
      </c>
      <c r="T505" s="50" t="s">
        <v>105</v>
      </c>
    </row>
    <row r="506" spans="1:20">
      <c r="A506" s="56" t="s">
        <v>17</v>
      </c>
      <c r="B506" s="57">
        <v>4</v>
      </c>
      <c r="C506" s="5">
        <f t="array" ref="C506">IF($I$2="Длительное проживание от 10 ночей ",
INDEX(GRID!$B$4:$U$15,MATCH(C$7,GRID!$A$4:$A$15,0),MATCH(1,($U$2=GRID!$B$1:$U$1)*(КАЛЕНДАРЬ!AW7=GRID!$B$3:$U$3),0))*GRID!$H$45,
ROUNDUP(INDEX(GRID!$B$4:$U$15,MATCH(C$7,GRID!$A$4:$A$15,0),MATCH(1,($U$2=GRID!$B$1:$U$1)*(КАЛЕНДАРЬ!AW7=GRID!$B$3:$U$3),0))*GRID!$H$45*(1-GRID!$H$46),0))</f>
        <v>24750.000000000004</v>
      </c>
      <c r="D506" s="5">
        <f t="array" ref="D506">IF($I$2="Длительное проживание от 10 ночей ",
INDEX(GRID!$B$18:$U$29,MATCH(C$7,GRID!$A$18:$A$29,0),MATCH(1,($U$2=GRID!$B$1:$U$1)*(КАЛЕНДАРЬ!AW7=GRID!$B$3:$U$3),0))*GRID!$H$45,
ROUNDUP(INDEX(GRID!$B$18:$U$29,MATCH(C$7,GRID!$A$18:$A$29,0),MATCH(1,($U$2=GRID!$B$1:$U$1)*(КАЛЕНДАРЬ!AW7=GRID!$B$3:$U$3),0))*GRID!$H$45*(1-GRID!$H$46),0))</f>
        <v>29250.000000000004</v>
      </c>
      <c r="E506" s="5">
        <f t="array" ref="E506">IF($I$2="Длительное проживание от 10 ночей ",
INDEX(GRID!$B$4:$U$15,MATCH(E$7,GRID!$A$4:$A$15,0),MATCH(1,($U$2=GRID!$B$1:$U$1)*(КАЛЕНДАРЬ!AW7=GRID!$B$3:$U$3),0))*GRID!$H$45,
ROUNDUP(INDEX(GRID!$B$4:$U$15,MATCH(E$7,GRID!$A$4:$A$15,0),MATCH(1,($U$2=GRID!$B$1:$U$1)*(КАЛЕНДАРЬ!AW7=GRID!$B$3:$U$3),0))*GRID!$H$45*(1-GRID!$H$46),0))</f>
        <v>29700</v>
      </c>
      <c r="F506" s="5">
        <f t="array" ref="F506">IF($I$2="Длительное проживание от 10 ночей ",
INDEX(GRID!$B$18:$U$29,MATCH(E$7,GRID!$A$18:$A$29,0),MATCH(1,($U$2=GRID!$B$1:$U$1)*(КАЛЕНДАРЬ!AW7=GRID!$B$3:$U$3),0))*GRID!$H$45,
ROUNDUP(INDEX(GRID!$B$18:$U$29,MATCH(E$7,GRID!$A$18:$A$29,0),MATCH(1,($U$2=GRID!$B$1:$U$1)*(КАЛЕНДАРЬ!AW7=GRID!$B$3:$U$3),0))*GRID!$H$45*(1-GRID!$H$46),0))</f>
        <v>34200</v>
      </c>
      <c r="G506" s="5" cm="1">
        <f t="array" ref="G506">IF($I$2="Длительное проживание от 10 ночей ",
INDEX(GRID!$B$4:$U$15,MATCH(G$7,GRID!$A$4:$A$15,0),MATCH(1,($U$2=GRID!$B$1:$U$1)*(КАЛЕНДАРЬ!AW7=GRID!$B$3:$U$3),0))*GRID!$H$45,
ROUNDUP(INDEX(GRID!$B$4:$U$15,MATCH(G$7,GRID!$A$4:$A$15,0),MATCH(1,($U$2=GRID!$B$1:$U$1)*(КАЛЕНДАРЬ!AW7=GRID!$B$3:$U$3),0))*GRID!$H$45*(1-GRID!$H$46),0))</f>
        <v>35100</v>
      </c>
      <c r="H506" s="5" cm="1">
        <f t="array" ref="H506">IF($I$2="Длительное проживание от 10 ночей ",
INDEX(GRID!$B$18:$U$29,MATCH(G$7,GRID!$A$18:$A$29,0),MATCH(1,($U$2=GRID!$B$1:$U$1)*(КАЛЕНДАРЬ!AW7=GRID!$B$3:$U$3),0))*GRID!$H$45,
ROUNDUP(INDEX(GRID!$B$18:$U$29,MATCH(G$7,GRID!$A$18:$A$29,0),MATCH(1,($U$2=GRID!$B$1:$U$1)*(КАЛЕНДАРЬ!AW7=GRID!$B$3:$U$3),0))*GRID!$H$45*(1-GRID!$H$46),0))</f>
        <v>39600</v>
      </c>
      <c r="I506" s="5">
        <f t="array" ref="I506">IF($I$2="Длительное проживание от 10 ночей ",
INDEX(GRID!$B$4:$U$15,MATCH(I$7,GRID!$A$4:$A$15,0),MATCH(1,($U$2=GRID!$B$1:$U$1)*(КАЛЕНДАРЬ!AW7=GRID!$B$3:$U$3),0))*GRID!$H$45,
ROUNDUP(INDEX(GRID!$B$4:$U$15,MATCH(I$7,GRID!$A$4:$A$15,0),MATCH(1,($U$2=GRID!$B$1:$U$1)*(КАЛЕНДАРЬ!AW7=GRID!$B$3:$U$3),0))*GRID!$H$45*(1-GRID!$H$46),0))</f>
        <v>39060</v>
      </c>
      <c r="J506" s="5">
        <f t="array" ref="J506">IF($I$2="Длительное проживание от 10 ночей ",
INDEX(GRID!$B$18:$U$29,MATCH(I$7,GRID!$A$18:$A$29,0),MATCH(1,($U$2=GRID!$B$1:$U$1)*(КАЛЕНДАРЬ!AW7=GRID!$B$3:$U$3),0))*GRID!$H$45,
ROUNDUP(INDEX(GRID!$B$18:$U$29,MATCH(I$7,GRID!$A$18:$A$29,0),MATCH(1,($U$2=GRID!$B$1:$U$1)*(КАЛЕНДАРЬ!AW7=GRID!$B$3:$U$3),0))*GRID!$H$45*(1-GRID!$H$46),0))</f>
        <v>43560</v>
      </c>
      <c r="K506" s="5" cm="1">
        <f t="array" ref="K506">IF($I$2="Длительное проживание от 10 ночей ",
INDEX(GRID!$B$4:$U$15,MATCH(K$7,GRID!$A$4:$A$15,0),MATCH(1,($U$2=GRID!$B$1:$U$1)*(КАЛЕНДАРЬ!AW7=GRID!$B$3:$U$3),0))*GRID!$H$45,
ROUNDUP(INDEX(GRID!$B$4:$U$15,MATCH(K$7,GRID!$A$4:$A$15,0),MATCH(1,($U$2=GRID!$B$1:$U$1)*(КАЛЕНДАРЬ!AW7=GRID!$B$3:$U$3),0))*GRID!$H$45*(1-GRID!$H$46),0))</f>
        <v>44100</v>
      </c>
      <c r="L506" s="5" cm="1">
        <f t="array" ref="L506">IF($I$2="Длительное проживание от 10 ночей ",
INDEX(GRID!$B$18:$U$29,MATCH(K$7,GRID!$A$18:$A$29,0),MATCH(1,($U$2=GRID!$B$1:$U$1)*(КАЛЕНДАРЬ!AW7=GRID!$B$3:$U$3),0))*GRID!$H$45,
ROUNDUP(INDEX(GRID!$B$18:$U$29,MATCH(K$7,GRID!$A$18:$A$29,0),MATCH(1,($U$2=GRID!$B$1:$U$1)*(КАЛЕНДАРЬ!AW7=GRID!$B$3:$U$3),0))*GRID!$H$45*(1-GRID!$H$46),0))</f>
        <v>48600</v>
      </c>
      <c r="M506" s="5">
        <f t="array" ref="M506">IF($I$2="Длительное проживание от 10 ночей ",
INDEX(GRID!$B$4:$U$15,MATCH(M$7,GRID!$A$4:$A$15,0),MATCH(1,($U$2=GRID!$B$1:$U$1)*(КАЛЕНДАРЬ!AW7=GRID!$B$3:$U$3),0))*GRID!$H$45,
ROUNDUP(INDEX(GRID!$B$4:$U$15,MATCH(M$7,GRID!$A$4:$A$15,0),MATCH(1,($U$2=GRID!$B$1:$U$1)*(КАЛЕНДАРЬ!AW7=GRID!$B$3:$U$3),0))*GRID!$H$45*(1-GRID!$H$46),0))</f>
        <v>62550</v>
      </c>
      <c r="N506" s="5">
        <f t="array" ref="N506">IF($I$2="Длительное проживание от 10 ночей ",
INDEX(GRID!$B$18:$U$29,MATCH(M$7,GRID!$A$18:$A$29,0),MATCH(1,($U$2=GRID!$B$1:$U$1)*(КАЛЕНДАРЬ!AW7=GRID!$B$3:$U$3),0))*GRID!$H$45,
ROUNDUP(INDEX(GRID!$B$18:$U$29,MATCH(M$7,GRID!$A$18:$A$29,0),MATCH(1,($U$2=GRID!$B$1:$U$1)*(КАЛЕНДАРЬ!AW7=GRID!$B$3:$U$3),0))*GRID!$H$45*(1-GRID!$H$46),0))</f>
        <v>67050</v>
      </c>
      <c r="O506" s="5" cm="1">
        <f t="array" ref="O506">IF($I$2="Длительное проживание от 10 ночей ",
INDEX(GRID!$B$4:$U$15,MATCH(O$7,GRID!$A$4:$A$15,0),MATCH(1,($U$2=GRID!$B$1:$U$1)*(КАЛЕНДАРЬ!AW7=GRID!$B$3:$U$3),0))*GRID!$H$45,
ROUNDUP(INDEX(GRID!$B$4:$U$15,MATCH(O$7,GRID!$A$4:$A$15,0),MATCH(1,($U$2=GRID!$B$1:$U$1)*(КАЛЕНДАРЬ!AW7=GRID!$B$3:$U$3),0))*GRID!$H$45*(1-GRID!$H$46),0))</f>
        <v>92880</v>
      </c>
      <c r="P506" s="5">
        <f t="array" ref="P506">IF($I$2="Длительное проживание от 10 ночей ",
INDEX(GRID!$B$4:$U$15,MATCH(P$7,GRID!$A$4:$A$15,0),MATCH(1,($U$2=GRID!$B$1:$U$1)*(КАЛЕНДАРЬ!AW7=GRID!$B$3:$U$3),0))*GRID!$H$45,
ROUNDUP(INDEX(GRID!$B$4:$U$15,MATCH(P$7,GRID!$A$4:$A$15,0),MATCH(1,($U$2=GRID!$B$1:$U$1)*(КАЛЕНДАРЬ!AW7=GRID!$B$3:$U$3),0))*GRID!$H$45*(1-GRID!$H$46),0))</f>
        <v>130860</v>
      </c>
      <c r="Q506" s="5">
        <f t="array" ref="Q506">IF($I$2="Длительное проживание от 10 ночей ",
INDEX(GRID!$B$4:$U$15,MATCH(Q$7,GRID!$A$4:$A$15,0),MATCH(1,($U$2=GRID!$B$1:$U$1)*(КАЛЕНДАРЬ!AW7=GRID!$B$3:$U$3),0))*GRID!$H$45,
ROUNDUP(INDEX(GRID!$B$4:$U$15,MATCH(Q$7,GRID!$A$4:$A$15,0),MATCH(1,($U$2=GRID!$B$1:$U$1)*(КАЛЕНДАРЬ!AW7=GRID!$B$3:$U$3),0))*GRID!$H$45*(1-GRID!$H$46),0))</f>
        <v>153810</v>
      </c>
      <c r="R506" s="50" t="s">
        <v>105</v>
      </c>
      <c r="S506" s="50" t="s">
        <v>105</v>
      </c>
      <c r="T506" s="50" t="s">
        <v>105</v>
      </c>
    </row>
    <row r="507" spans="1:20">
      <c r="A507" s="56" t="s">
        <v>11</v>
      </c>
      <c r="B507" s="57">
        <v>5</v>
      </c>
      <c r="C507" s="5">
        <f t="array" ref="C507">IF($I$2="Длительное проживание от 10 ночей ",
INDEX(GRID!$B$4:$U$15,MATCH(C$7,GRID!$A$4:$A$15,0),MATCH(1,($U$2=GRID!$B$1:$U$1)*(КАЛЕНДАРЬ!AW8=GRID!$B$3:$U$3),0))*GRID!$H$45,
ROUNDUP(INDEX(GRID!$B$4:$U$15,MATCH(C$7,GRID!$A$4:$A$15,0),MATCH(1,($U$2=GRID!$B$1:$U$1)*(КАЛЕНДАРЬ!AW8=GRID!$B$3:$U$3),0))*GRID!$H$45*(1-GRID!$H$46),0))</f>
        <v>24750.000000000004</v>
      </c>
      <c r="D507" s="5">
        <f t="array" ref="D507">IF($I$2="Длительное проживание от 10 ночей ",
INDEX(GRID!$B$18:$U$29,MATCH(C$7,GRID!$A$18:$A$29,0),MATCH(1,($U$2=GRID!$B$1:$U$1)*(КАЛЕНДАРЬ!AW8=GRID!$B$3:$U$3),0))*GRID!$H$45,
ROUNDUP(INDEX(GRID!$B$18:$U$29,MATCH(C$7,GRID!$A$18:$A$29,0),MATCH(1,($U$2=GRID!$B$1:$U$1)*(КАЛЕНДАРЬ!AW8=GRID!$B$3:$U$3),0))*GRID!$H$45*(1-GRID!$H$46),0))</f>
        <v>29250.000000000004</v>
      </c>
      <c r="E507" s="5">
        <f t="array" ref="E507">IF($I$2="Длительное проживание от 10 ночей ",
INDEX(GRID!$B$4:$U$15,MATCH(E$7,GRID!$A$4:$A$15,0),MATCH(1,($U$2=GRID!$B$1:$U$1)*(КАЛЕНДАРЬ!AW8=GRID!$B$3:$U$3),0))*GRID!$H$45,
ROUNDUP(INDEX(GRID!$B$4:$U$15,MATCH(E$7,GRID!$A$4:$A$15,0),MATCH(1,($U$2=GRID!$B$1:$U$1)*(КАЛЕНДАРЬ!AW8=GRID!$B$3:$U$3),0))*GRID!$H$45*(1-GRID!$H$46),0))</f>
        <v>29700</v>
      </c>
      <c r="F507" s="5">
        <f t="array" ref="F507">IF($I$2="Длительное проживание от 10 ночей ",
INDEX(GRID!$B$18:$U$29,MATCH(E$7,GRID!$A$18:$A$29,0),MATCH(1,($U$2=GRID!$B$1:$U$1)*(КАЛЕНДАРЬ!AW8=GRID!$B$3:$U$3),0))*GRID!$H$45,
ROUNDUP(INDEX(GRID!$B$18:$U$29,MATCH(E$7,GRID!$A$18:$A$29,0),MATCH(1,($U$2=GRID!$B$1:$U$1)*(КАЛЕНДАРЬ!AW8=GRID!$B$3:$U$3),0))*GRID!$H$45*(1-GRID!$H$46),0))</f>
        <v>34200</v>
      </c>
      <c r="G507" s="5" cm="1">
        <f t="array" ref="G507">IF($I$2="Длительное проживание от 10 ночей ",
INDEX(GRID!$B$4:$U$15,MATCH(G$7,GRID!$A$4:$A$15,0),MATCH(1,($U$2=GRID!$B$1:$U$1)*(КАЛЕНДАРЬ!AW8=GRID!$B$3:$U$3),0))*GRID!$H$45,
ROUNDUP(INDEX(GRID!$B$4:$U$15,MATCH(G$7,GRID!$A$4:$A$15,0),MATCH(1,($U$2=GRID!$B$1:$U$1)*(КАЛЕНДАРЬ!AW8=GRID!$B$3:$U$3),0))*GRID!$H$45*(1-GRID!$H$46),0))</f>
        <v>35100</v>
      </c>
      <c r="H507" s="5" cm="1">
        <f t="array" ref="H507">IF($I$2="Длительное проживание от 10 ночей ",
INDEX(GRID!$B$18:$U$29,MATCH(G$7,GRID!$A$18:$A$29,0),MATCH(1,($U$2=GRID!$B$1:$U$1)*(КАЛЕНДАРЬ!AW8=GRID!$B$3:$U$3),0))*GRID!$H$45,
ROUNDUP(INDEX(GRID!$B$18:$U$29,MATCH(G$7,GRID!$A$18:$A$29,0),MATCH(1,($U$2=GRID!$B$1:$U$1)*(КАЛЕНДАРЬ!AW8=GRID!$B$3:$U$3),0))*GRID!$H$45*(1-GRID!$H$46),0))</f>
        <v>39600</v>
      </c>
      <c r="I507" s="5">
        <f t="array" ref="I507">IF($I$2="Длительное проживание от 10 ночей ",
INDEX(GRID!$B$4:$U$15,MATCH(I$7,GRID!$A$4:$A$15,0),MATCH(1,($U$2=GRID!$B$1:$U$1)*(КАЛЕНДАРЬ!AW8=GRID!$B$3:$U$3),0))*GRID!$H$45,
ROUNDUP(INDEX(GRID!$B$4:$U$15,MATCH(I$7,GRID!$A$4:$A$15,0),MATCH(1,($U$2=GRID!$B$1:$U$1)*(КАЛЕНДАРЬ!AW8=GRID!$B$3:$U$3),0))*GRID!$H$45*(1-GRID!$H$46),0))</f>
        <v>39060</v>
      </c>
      <c r="J507" s="5">
        <f t="array" ref="J507">IF($I$2="Длительное проживание от 10 ночей ",
INDEX(GRID!$B$18:$U$29,MATCH(I$7,GRID!$A$18:$A$29,0),MATCH(1,($U$2=GRID!$B$1:$U$1)*(КАЛЕНДАРЬ!AW8=GRID!$B$3:$U$3),0))*GRID!$H$45,
ROUNDUP(INDEX(GRID!$B$18:$U$29,MATCH(I$7,GRID!$A$18:$A$29,0),MATCH(1,($U$2=GRID!$B$1:$U$1)*(КАЛЕНДАРЬ!AW8=GRID!$B$3:$U$3),0))*GRID!$H$45*(1-GRID!$H$46),0))</f>
        <v>43560</v>
      </c>
      <c r="K507" s="5" cm="1">
        <f t="array" ref="K507">IF($I$2="Длительное проживание от 10 ночей ",
INDEX(GRID!$B$4:$U$15,MATCH(K$7,GRID!$A$4:$A$15,0),MATCH(1,($U$2=GRID!$B$1:$U$1)*(КАЛЕНДАРЬ!AW8=GRID!$B$3:$U$3),0))*GRID!$H$45,
ROUNDUP(INDEX(GRID!$B$4:$U$15,MATCH(K$7,GRID!$A$4:$A$15,0),MATCH(1,($U$2=GRID!$B$1:$U$1)*(КАЛЕНДАРЬ!AW8=GRID!$B$3:$U$3),0))*GRID!$H$45*(1-GRID!$H$46),0))</f>
        <v>44100</v>
      </c>
      <c r="L507" s="5" cm="1">
        <f t="array" ref="L507">IF($I$2="Длительное проживание от 10 ночей ",
INDEX(GRID!$B$18:$U$29,MATCH(K$7,GRID!$A$18:$A$29,0),MATCH(1,($U$2=GRID!$B$1:$U$1)*(КАЛЕНДАРЬ!AW8=GRID!$B$3:$U$3),0))*GRID!$H$45,
ROUNDUP(INDEX(GRID!$B$18:$U$29,MATCH(K$7,GRID!$A$18:$A$29,0),MATCH(1,($U$2=GRID!$B$1:$U$1)*(КАЛЕНДАРЬ!AW8=GRID!$B$3:$U$3),0))*GRID!$H$45*(1-GRID!$H$46),0))</f>
        <v>48600</v>
      </c>
      <c r="M507" s="5">
        <f t="array" ref="M507">IF($I$2="Длительное проживание от 10 ночей ",
INDEX(GRID!$B$4:$U$15,MATCH(M$7,GRID!$A$4:$A$15,0),MATCH(1,($U$2=GRID!$B$1:$U$1)*(КАЛЕНДАРЬ!AW8=GRID!$B$3:$U$3),0))*GRID!$H$45,
ROUNDUP(INDEX(GRID!$B$4:$U$15,MATCH(M$7,GRID!$A$4:$A$15,0),MATCH(1,($U$2=GRID!$B$1:$U$1)*(КАЛЕНДАРЬ!AW8=GRID!$B$3:$U$3),0))*GRID!$H$45*(1-GRID!$H$46),0))</f>
        <v>62550</v>
      </c>
      <c r="N507" s="5">
        <f t="array" ref="N507">IF($I$2="Длительное проживание от 10 ночей ",
INDEX(GRID!$B$18:$U$29,MATCH(M$7,GRID!$A$18:$A$29,0),MATCH(1,($U$2=GRID!$B$1:$U$1)*(КАЛЕНДАРЬ!AW8=GRID!$B$3:$U$3),0))*GRID!$H$45,
ROUNDUP(INDEX(GRID!$B$18:$U$29,MATCH(M$7,GRID!$A$18:$A$29,0),MATCH(1,($U$2=GRID!$B$1:$U$1)*(КАЛЕНДАРЬ!AW8=GRID!$B$3:$U$3),0))*GRID!$H$45*(1-GRID!$H$46),0))</f>
        <v>67050</v>
      </c>
      <c r="O507" s="5" cm="1">
        <f t="array" ref="O507">IF($I$2="Длительное проживание от 10 ночей ",
INDEX(GRID!$B$4:$U$15,MATCH(O$7,GRID!$A$4:$A$15,0),MATCH(1,($U$2=GRID!$B$1:$U$1)*(КАЛЕНДАРЬ!AW8=GRID!$B$3:$U$3),0))*GRID!$H$45,
ROUNDUP(INDEX(GRID!$B$4:$U$15,MATCH(O$7,GRID!$A$4:$A$15,0),MATCH(1,($U$2=GRID!$B$1:$U$1)*(КАЛЕНДАРЬ!AW8=GRID!$B$3:$U$3),0))*GRID!$H$45*(1-GRID!$H$46),0))</f>
        <v>92880</v>
      </c>
      <c r="P507" s="5">
        <f t="array" ref="P507">IF($I$2="Длительное проживание от 10 ночей ",
INDEX(GRID!$B$4:$U$15,MATCH(P$7,GRID!$A$4:$A$15,0),MATCH(1,($U$2=GRID!$B$1:$U$1)*(КАЛЕНДАРЬ!AW8=GRID!$B$3:$U$3),0))*GRID!$H$45,
ROUNDUP(INDEX(GRID!$B$4:$U$15,MATCH(P$7,GRID!$A$4:$A$15,0),MATCH(1,($U$2=GRID!$B$1:$U$1)*(КАЛЕНДАРЬ!AW8=GRID!$B$3:$U$3),0))*GRID!$H$45*(1-GRID!$H$46),0))</f>
        <v>130860</v>
      </c>
      <c r="Q507" s="5">
        <f t="array" ref="Q507">IF($I$2="Длительное проживание от 10 ночей ",
INDEX(GRID!$B$4:$U$15,MATCH(Q$7,GRID!$A$4:$A$15,0),MATCH(1,($U$2=GRID!$B$1:$U$1)*(КАЛЕНДАРЬ!AW8=GRID!$B$3:$U$3),0))*GRID!$H$45,
ROUNDUP(INDEX(GRID!$B$4:$U$15,MATCH(Q$7,GRID!$A$4:$A$15,0),MATCH(1,($U$2=GRID!$B$1:$U$1)*(КАЛЕНДАРЬ!AW8=GRID!$B$3:$U$3),0))*GRID!$H$45*(1-GRID!$H$46),0))</f>
        <v>153810</v>
      </c>
      <c r="R507" s="50" t="s">
        <v>105</v>
      </c>
      <c r="S507" s="50" t="s">
        <v>105</v>
      </c>
      <c r="T507" s="50" t="s">
        <v>105</v>
      </c>
    </row>
    <row r="508" spans="1:20">
      <c r="A508" s="56" t="s">
        <v>12</v>
      </c>
      <c r="B508" s="57">
        <v>6</v>
      </c>
      <c r="C508" s="5">
        <f t="array" ref="C508">IF($I$2="Длительное проживание от 10 ночей ",
INDEX(GRID!$B$4:$U$15,MATCH(C$7,GRID!$A$4:$A$15,0),MATCH(1,($U$2=GRID!$B$1:$U$1)*(КАЛЕНДАРЬ!AW9=GRID!$B$3:$U$3),0))*GRID!$H$45,
ROUNDUP(INDEX(GRID!$B$4:$U$15,MATCH(C$7,GRID!$A$4:$A$15,0),MATCH(1,($U$2=GRID!$B$1:$U$1)*(КАЛЕНДАРЬ!AW9=GRID!$B$3:$U$3),0))*GRID!$H$45*(1-GRID!$H$46),0))</f>
        <v>27180.000000000004</v>
      </c>
      <c r="D508" s="5">
        <f t="array" ref="D508">IF($I$2="Длительное проживание от 10 ночей ",
INDEX(GRID!$B$18:$U$29,MATCH(C$7,GRID!$A$18:$A$29,0),MATCH(1,($U$2=GRID!$B$1:$U$1)*(КАЛЕНДАРЬ!AW9=GRID!$B$3:$U$3),0))*GRID!$H$45,
ROUNDUP(INDEX(GRID!$B$18:$U$29,MATCH(C$7,GRID!$A$18:$A$29,0),MATCH(1,($U$2=GRID!$B$1:$U$1)*(КАЛЕНДАРЬ!AW9=GRID!$B$3:$U$3),0))*GRID!$H$45*(1-GRID!$H$46),0))</f>
        <v>31680</v>
      </c>
      <c r="E508" s="5">
        <f t="array" ref="E508">IF($I$2="Длительное проживание от 10 ночей ",
INDEX(GRID!$B$4:$U$15,MATCH(E$7,GRID!$A$4:$A$15,0),MATCH(1,($U$2=GRID!$B$1:$U$1)*(КАЛЕНДАРЬ!AW9=GRID!$B$3:$U$3),0))*GRID!$H$45,
ROUNDUP(INDEX(GRID!$B$4:$U$15,MATCH(E$7,GRID!$A$4:$A$15,0),MATCH(1,($U$2=GRID!$B$1:$U$1)*(КАЛЕНДАРЬ!AW9=GRID!$B$3:$U$3),0))*GRID!$H$45*(1-GRID!$H$46),0))</f>
        <v>32670</v>
      </c>
      <c r="F508" s="5">
        <f t="array" ref="F508">IF($I$2="Длительное проживание от 10 ночей ",
INDEX(GRID!$B$18:$U$29,MATCH(E$7,GRID!$A$18:$A$29,0),MATCH(1,($U$2=GRID!$B$1:$U$1)*(КАЛЕНДАРЬ!AW9=GRID!$B$3:$U$3),0))*GRID!$H$45,
ROUNDUP(INDEX(GRID!$B$18:$U$29,MATCH(E$7,GRID!$A$18:$A$29,0),MATCH(1,($U$2=GRID!$B$1:$U$1)*(КАЛЕНДАРЬ!AW9=GRID!$B$3:$U$3),0))*GRID!$H$45*(1-GRID!$H$46),0))</f>
        <v>37170</v>
      </c>
      <c r="G508" s="5" cm="1">
        <f t="array" ref="G508">IF($I$2="Длительное проживание от 10 ночей ",
INDEX(GRID!$B$4:$U$15,MATCH(G$7,GRID!$A$4:$A$15,0),MATCH(1,($U$2=GRID!$B$1:$U$1)*(КАЛЕНДАРЬ!AW9=GRID!$B$3:$U$3),0))*GRID!$H$45,
ROUNDUP(INDEX(GRID!$B$4:$U$15,MATCH(G$7,GRID!$A$4:$A$15,0),MATCH(1,($U$2=GRID!$B$1:$U$1)*(КАЛЕНДАРЬ!AW9=GRID!$B$3:$U$3),0))*GRID!$H$45*(1-GRID!$H$46),0))</f>
        <v>38250</v>
      </c>
      <c r="H508" s="5" cm="1">
        <f t="array" ref="H508">IF($I$2="Длительное проживание от 10 ночей ",
INDEX(GRID!$B$18:$U$29,MATCH(G$7,GRID!$A$18:$A$29,0),MATCH(1,($U$2=GRID!$B$1:$U$1)*(КАЛЕНДАРЬ!AW9=GRID!$B$3:$U$3),0))*GRID!$H$45,
ROUNDUP(INDEX(GRID!$B$18:$U$29,MATCH(G$7,GRID!$A$18:$A$29,0),MATCH(1,($U$2=GRID!$B$1:$U$1)*(КАЛЕНДАРЬ!AW9=GRID!$B$3:$U$3),0))*GRID!$H$45*(1-GRID!$H$46),0))</f>
        <v>42750</v>
      </c>
      <c r="I508" s="5">
        <f t="array" ref="I508">IF($I$2="Длительное проживание от 10 ночей ",
INDEX(GRID!$B$4:$U$15,MATCH(I$7,GRID!$A$4:$A$15,0),MATCH(1,($U$2=GRID!$B$1:$U$1)*(КАЛЕНДАРЬ!AW9=GRID!$B$3:$U$3),0))*GRID!$H$45,
ROUNDUP(INDEX(GRID!$B$4:$U$15,MATCH(I$7,GRID!$A$4:$A$15,0),MATCH(1,($U$2=GRID!$B$1:$U$1)*(КАЛЕНДАРЬ!AW9=GRID!$B$3:$U$3),0))*GRID!$H$45*(1-GRID!$H$46),0))</f>
        <v>42660</v>
      </c>
      <c r="J508" s="5">
        <f t="array" ref="J508">IF($I$2="Длительное проживание от 10 ночей ",
INDEX(GRID!$B$18:$U$29,MATCH(I$7,GRID!$A$18:$A$29,0),MATCH(1,($U$2=GRID!$B$1:$U$1)*(КАЛЕНДАРЬ!AW9=GRID!$B$3:$U$3),0))*GRID!$H$45,
ROUNDUP(INDEX(GRID!$B$18:$U$29,MATCH(I$7,GRID!$A$18:$A$29,0),MATCH(1,($U$2=GRID!$B$1:$U$1)*(КАЛЕНДАРЬ!AW9=GRID!$B$3:$U$3),0))*GRID!$H$45*(1-GRID!$H$46),0))</f>
        <v>47160</v>
      </c>
      <c r="K508" s="5" cm="1">
        <f t="array" ref="K508">IF($I$2="Длительное проживание от 10 ночей ",
INDEX(GRID!$B$4:$U$15,MATCH(K$7,GRID!$A$4:$A$15,0),MATCH(1,($U$2=GRID!$B$1:$U$1)*(КАЛЕНДАРЬ!AW9=GRID!$B$3:$U$3),0))*GRID!$H$45,
ROUNDUP(INDEX(GRID!$B$4:$U$15,MATCH(K$7,GRID!$A$4:$A$15,0),MATCH(1,($U$2=GRID!$B$1:$U$1)*(КАЛЕНДАРЬ!AW9=GRID!$B$3:$U$3),0))*GRID!$H$45*(1-GRID!$H$46),0))</f>
        <v>47970</v>
      </c>
      <c r="L508" s="5" cm="1">
        <f t="array" ref="L508">IF($I$2="Длительное проживание от 10 ночей ",
INDEX(GRID!$B$18:$U$29,MATCH(K$7,GRID!$A$18:$A$29,0),MATCH(1,($U$2=GRID!$B$1:$U$1)*(КАЛЕНДАРЬ!AW9=GRID!$B$3:$U$3),0))*GRID!$H$45,
ROUNDUP(INDEX(GRID!$B$18:$U$29,MATCH(K$7,GRID!$A$18:$A$29,0),MATCH(1,($U$2=GRID!$B$1:$U$1)*(КАЛЕНДАРЬ!AW9=GRID!$B$3:$U$3),0))*GRID!$H$45*(1-GRID!$H$46),0))</f>
        <v>52470</v>
      </c>
      <c r="M508" s="5">
        <f t="array" ref="M508">IF($I$2="Длительное проживание от 10 ночей ",
INDEX(GRID!$B$4:$U$15,MATCH(M$7,GRID!$A$4:$A$15,0),MATCH(1,($U$2=GRID!$B$1:$U$1)*(КАЛЕНДАРЬ!AW9=GRID!$B$3:$U$3),0))*GRID!$H$45,
ROUNDUP(INDEX(GRID!$B$4:$U$15,MATCH(M$7,GRID!$A$4:$A$15,0),MATCH(1,($U$2=GRID!$B$1:$U$1)*(КАЛЕНДАРЬ!AW9=GRID!$B$3:$U$3),0))*GRID!$H$45*(1-GRID!$H$46),0))</f>
        <v>66600</v>
      </c>
      <c r="N508" s="5">
        <f t="array" ref="N508">IF($I$2="Длительное проживание от 10 ночей ",
INDEX(GRID!$B$18:$U$29,MATCH(M$7,GRID!$A$18:$A$29,0),MATCH(1,($U$2=GRID!$B$1:$U$1)*(КАЛЕНДАРЬ!AW9=GRID!$B$3:$U$3),0))*GRID!$H$45,
ROUNDUP(INDEX(GRID!$B$18:$U$29,MATCH(M$7,GRID!$A$18:$A$29,0),MATCH(1,($U$2=GRID!$B$1:$U$1)*(КАЛЕНДАРЬ!AW9=GRID!$B$3:$U$3),0))*GRID!$H$45*(1-GRID!$H$46),0))</f>
        <v>71100</v>
      </c>
      <c r="O508" s="5" cm="1">
        <f t="array" ref="O508">IF($I$2="Длительное проживание от 10 ночей ",
INDEX(GRID!$B$4:$U$15,MATCH(O$7,GRID!$A$4:$A$15,0),MATCH(1,($U$2=GRID!$B$1:$U$1)*(КАЛЕНДАРЬ!AW9=GRID!$B$3:$U$3),0))*GRID!$H$45,
ROUNDUP(INDEX(GRID!$B$4:$U$15,MATCH(O$7,GRID!$A$4:$A$15,0),MATCH(1,($U$2=GRID!$B$1:$U$1)*(КАЛЕНДАРЬ!AW9=GRID!$B$3:$U$3),0))*GRID!$H$45*(1-GRID!$H$46),0))</f>
        <v>97920</v>
      </c>
      <c r="P508" s="5">
        <f t="array" ref="P508">IF($I$2="Длительное проживание от 10 ночей ",
INDEX(GRID!$B$4:$U$15,MATCH(P$7,GRID!$A$4:$A$15,0),MATCH(1,($U$2=GRID!$B$1:$U$1)*(КАЛЕНДАРЬ!AW9=GRID!$B$3:$U$3),0))*GRID!$H$45,
ROUNDUP(INDEX(GRID!$B$4:$U$15,MATCH(P$7,GRID!$A$4:$A$15,0),MATCH(1,($U$2=GRID!$B$1:$U$1)*(КАЛЕНДАРЬ!AW9=GRID!$B$3:$U$3),0))*GRID!$H$45*(1-GRID!$H$46),0))</f>
        <v>136260</v>
      </c>
      <c r="Q508" s="5">
        <f t="array" ref="Q508">IF($I$2="Длительное проживание от 10 ночей ",
INDEX(GRID!$B$4:$U$15,MATCH(Q$7,GRID!$A$4:$A$15,0),MATCH(1,($U$2=GRID!$B$1:$U$1)*(КАЛЕНДАРЬ!AW9=GRID!$B$3:$U$3),0))*GRID!$H$45,
ROUNDUP(INDEX(GRID!$B$4:$U$15,MATCH(Q$7,GRID!$A$4:$A$15,0),MATCH(1,($U$2=GRID!$B$1:$U$1)*(КАЛЕНДАРЬ!AW9=GRID!$B$3:$U$3),0))*GRID!$H$45*(1-GRID!$H$46),0))</f>
        <v>160110</v>
      </c>
      <c r="R508" s="50" t="s">
        <v>105</v>
      </c>
      <c r="S508" s="50" t="s">
        <v>105</v>
      </c>
      <c r="T508" s="50" t="s">
        <v>105</v>
      </c>
    </row>
    <row r="509" spans="1:20">
      <c r="A509" s="56" t="s">
        <v>13</v>
      </c>
      <c r="B509" s="57">
        <v>7</v>
      </c>
      <c r="C509" s="5">
        <f t="array" ref="C509">IF($I$2="Длительное проживание от 10 ночей ",
INDEX(GRID!$B$4:$U$15,MATCH(C$7,GRID!$A$4:$A$15,0),MATCH(1,($U$2=GRID!$B$1:$U$1)*(КАЛЕНДАРЬ!AW10=GRID!$B$3:$U$3),0))*GRID!$H$45,
ROUNDUP(INDEX(GRID!$B$4:$U$15,MATCH(C$7,GRID!$A$4:$A$15,0),MATCH(1,($U$2=GRID!$B$1:$U$1)*(КАЛЕНДАРЬ!AW10=GRID!$B$3:$U$3),0))*GRID!$H$45*(1-GRID!$H$46),0))</f>
        <v>27180.000000000004</v>
      </c>
      <c r="D509" s="5">
        <f t="array" ref="D509">IF($I$2="Длительное проживание от 10 ночей ",
INDEX(GRID!$B$18:$U$29,MATCH(C$7,GRID!$A$18:$A$29,0),MATCH(1,($U$2=GRID!$B$1:$U$1)*(КАЛЕНДАРЬ!AW10=GRID!$B$3:$U$3),0))*GRID!$H$45,
ROUNDUP(INDEX(GRID!$B$18:$U$29,MATCH(C$7,GRID!$A$18:$A$29,0),MATCH(1,($U$2=GRID!$B$1:$U$1)*(КАЛЕНДАРЬ!AW10=GRID!$B$3:$U$3),0))*GRID!$H$45*(1-GRID!$H$46),0))</f>
        <v>31680</v>
      </c>
      <c r="E509" s="5">
        <f t="array" ref="E509">IF($I$2="Длительное проживание от 10 ночей ",
INDEX(GRID!$B$4:$U$15,MATCH(E$7,GRID!$A$4:$A$15,0),MATCH(1,($U$2=GRID!$B$1:$U$1)*(КАЛЕНДАРЬ!AW10=GRID!$B$3:$U$3),0))*GRID!$H$45,
ROUNDUP(INDEX(GRID!$B$4:$U$15,MATCH(E$7,GRID!$A$4:$A$15,0),MATCH(1,($U$2=GRID!$B$1:$U$1)*(КАЛЕНДАРЬ!AW10=GRID!$B$3:$U$3),0))*GRID!$H$45*(1-GRID!$H$46),0))</f>
        <v>32670</v>
      </c>
      <c r="F509" s="5">
        <f t="array" ref="F509">IF($I$2="Длительное проживание от 10 ночей ",
INDEX(GRID!$B$18:$U$29,MATCH(E$7,GRID!$A$18:$A$29,0),MATCH(1,($U$2=GRID!$B$1:$U$1)*(КАЛЕНДАРЬ!AW10=GRID!$B$3:$U$3),0))*GRID!$H$45,
ROUNDUP(INDEX(GRID!$B$18:$U$29,MATCH(E$7,GRID!$A$18:$A$29,0),MATCH(1,($U$2=GRID!$B$1:$U$1)*(КАЛЕНДАРЬ!AW10=GRID!$B$3:$U$3),0))*GRID!$H$45*(1-GRID!$H$46),0))</f>
        <v>37170</v>
      </c>
      <c r="G509" s="5" cm="1">
        <f t="array" ref="G509">IF($I$2="Длительное проживание от 10 ночей ",
INDEX(GRID!$B$4:$U$15,MATCH(G$7,GRID!$A$4:$A$15,0),MATCH(1,($U$2=GRID!$B$1:$U$1)*(КАЛЕНДАРЬ!AW10=GRID!$B$3:$U$3),0))*GRID!$H$45,
ROUNDUP(INDEX(GRID!$B$4:$U$15,MATCH(G$7,GRID!$A$4:$A$15,0),MATCH(1,($U$2=GRID!$B$1:$U$1)*(КАЛЕНДАРЬ!AW10=GRID!$B$3:$U$3),0))*GRID!$H$45*(1-GRID!$H$46),0))</f>
        <v>38250</v>
      </c>
      <c r="H509" s="5" cm="1">
        <f t="array" ref="H509">IF($I$2="Длительное проживание от 10 ночей ",
INDEX(GRID!$B$18:$U$29,MATCH(G$7,GRID!$A$18:$A$29,0),MATCH(1,($U$2=GRID!$B$1:$U$1)*(КАЛЕНДАРЬ!AW10=GRID!$B$3:$U$3),0))*GRID!$H$45,
ROUNDUP(INDEX(GRID!$B$18:$U$29,MATCH(G$7,GRID!$A$18:$A$29,0),MATCH(1,($U$2=GRID!$B$1:$U$1)*(КАЛЕНДАРЬ!AW10=GRID!$B$3:$U$3),0))*GRID!$H$45*(1-GRID!$H$46),0))</f>
        <v>42750</v>
      </c>
      <c r="I509" s="5">
        <f t="array" ref="I509">IF($I$2="Длительное проживание от 10 ночей ",
INDEX(GRID!$B$4:$U$15,MATCH(I$7,GRID!$A$4:$A$15,0),MATCH(1,($U$2=GRID!$B$1:$U$1)*(КАЛЕНДАРЬ!AW10=GRID!$B$3:$U$3),0))*GRID!$H$45,
ROUNDUP(INDEX(GRID!$B$4:$U$15,MATCH(I$7,GRID!$A$4:$A$15,0),MATCH(1,($U$2=GRID!$B$1:$U$1)*(КАЛЕНДАРЬ!AW10=GRID!$B$3:$U$3),0))*GRID!$H$45*(1-GRID!$H$46),0))</f>
        <v>42660</v>
      </c>
      <c r="J509" s="5">
        <f t="array" ref="J509">IF($I$2="Длительное проживание от 10 ночей ",
INDEX(GRID!$B$18:$U$29,MATCH(I$7,GRID!$A$18:$A$29,0),MATCH(1,($U$2=GRID!$B$1:$U$1)*(КАЛЕНДАРЬ!AW10=GRID!$B$3:$U$3),0))*GRID!$H$45,
ROUNDUP(INDEX(GRID!$B$18:$U$29,MATCH(I$7,GRID!$A$18:$A$29,0),MATCH(1,($U$2=GRID!$B$1:$U$1)*(КАЛЕНДАРЬ!AW10=GRID!$B$3:$U$3),0))*GRID!$H$45*(1-GRID!$H$46),0))</f>
        <v>47160</v>
      </c>
      <c r="K509" s="5" cm="1">
        <f t="array" ref="K509">IF($I$2="Длительное проживание от 10 ночей ",
INDEX(GRID!$B$4:$U$15,MATCH(K$7,GRID!$A$4:$A$15,0),MATCH(1,($U$2=GRID!$B$1:$U$1)*(КАЛЕНДАРЬ!AW10=GRID!$B$3:$U$3),0))*GRID!$H$45,
ROUNDUP(INDEX(GRID!$B$4:$U$15,MATCH(K$7,GRID!$A$4:$A$15,0),MATCH(1,($U$2=GRID!$B$1:$U$1)*(КАЛЕНДАРЬ!AW10=GRID!$B$3:$U$3),0))*GRID!$H$45*(1-GRID!$H$46),0))</f>
        <v>47970</v>
      </c>
      <c r="L509" s="5" cm="1">
        <f t="array" ref="L509">IF($I$2="Длительное проживание от 10 ночей ",
INDEX(GRID!$B$18:$U$29,MATCH(K$7,GRID!$A$18:$A$29,0),MATCH(1,($U$2=GRID!$B$1:$U$1)*(КАЛЕНДАРЬ!AW10=GRID!$B$3:$U$3),0))*GRID!$H$45,
ROUNDUP(INDEX(GRID!$B$18:$U$29,MATCH(K$7,GRID!$A$18:$A$29,0),MATCH(1,($U$2=GRID!$B$1:$U$1)*(КАЛЕНДАРЬ!AW10=GRID!$B$3:$U$3),0))*GRID!$H$45*(1-GRID!$H$46),0))</f>
        <v>52470</v>
      </c>
      <c r="M509" s="5">
        <f t="array" ref="M509">IF($I$2="Длительное проживание от 10 ночей ",
INDEX(GRID!$B$4:$U$15,MATCH(M$7,GRID!$A$4:$A$15,0),MATCH(1,($U$2=GRID!$B$1:$U$1)*(КАЛЕНДАРЬ!AW10=GRID!$B$3:$U$3),0))*GRID!$H$45,
ROUNDUP(INDEX(GRID!$B$4:$U$15,MATCH(M$7,GRID!$A$4:$A$15,0),MATCH(1,($U$2=GRID!$B$1:$U$1)*(КАЛЕНДАРЬ!AW10=GRID!$B$3:$U$3),0))*GRID!$H$45*(1-GRID!$H$46),0))</f>
        <v>66600</v>
      </c>
      <c r="N509" s="5">
        <f t="array" ref="N509">IF($I$2="Длительное проживание от 10 ночей ",
INDEX(GRID!$B$18:$U$29,MATCH(M$7,GRID!$A$18:$A$29,0),MATCH(1,($U$2=GRID!$B$1:$U$1)*(КАЛЕНДАРЬ!AW10=GRID!$B$3:$U$3),0))*GRID!$H$45,
ROUNDUP(INDEX(GRID!$B$18:$U$29,MATCH(M$7,GRID!$A$18:$A$29,0),MATCH(1,($U$2=GRID!$B$1:$U$1)*(КАЛЕНДАРЬ!AW10=GRID!$B$3:$U$3),0))*GRID!$H$45*(1-GRID!$H$46),0))</f>
        <v>71100</v>
      </c>
      <c r="O509" s="5" cm="1">
        <f t="array" ref="O509">IF($I$2="Длительное проживание от 10 ночей ",
INDEX(GRID!$B$4:$U$15,MATCH(O$7,GRID!$A$4:$A$15,0),MATCH(1,($U$2=GRID!$B$1:$U$1)*(КАЛЕНДАРЬ!AW10=GRID!$B$3:$U$3),0))*GRID!$H$45,
ROUNDUP(INDEX(GRID!$B$4:$U$15,MATCH(O$7,GRID!$A$4:$A$15,0),MATCH(1,($U$2=GRID!$B$1:$U$1)*(КАЛЕНДАРЬ!AW10=GRID!$B$3:$U$3),0))*GRID!$H$45*(1-GRID!$H$46),0))</f>
        <v>97920</v>
      </c>
      <c r="P509" s="5">
        <f t="array" ref="P509">IF($I$2="Длительное проживание от 10 ночей ",
INDEX(GRID!$B$4:$U$15,MATCH(P$7,GRID!$A$4:$A$15,0),MATCH(1,($U$2=GRID!$B$1:$U$1)*(КАЛЕНДАРЬ!AW10=GRID!$B$3:$U$3),0))*GRID!$H$45,
ROUNDUP(INDEX(GRID!$B$4:$U$15,MATCH(P$7,GRID!$A$4:$A$15,0),MATCH(1,($U$2=GRID!$B$1:$U$1)*(КАЛЕНДАРЬ!AW10=GRID!$B$3:$U$3),0))*GRID!$H$45*(1-GRID!$H$46),0))</f>
        <v>136260</v>
      </c>
      <c r="Q509" s="5">
        <f t="array" ref="Q509">IF($I$2="Длительное проживание от 10 ночей ",
INDEX(GRID!$B$4:$U$15,MATCH(Q$7,GRID!$A$4:$A$15,0),MATCH(1,($U$2=GRID!$B$1:$U$1)*(КАЛЕНДАРЬ!AW10=GRID!$B$3:$U$3),0))*GRID!$H$45,
ROUNDUP(INDEX(GRID!$B$4:$U$15,MATCH(Q$7,GRID!$A$4:$A$15,0),MATCH(1,($U$2=GRID!$B$1:$U$1)*(КАЛЕНДАРЬ!AW10=GRID!$B$3:$U$3),0))*GRID!$H$45*(1-GRID!$H$46),0))</f>
        <v>160110</v>
      </c>
      <c r="R509" s="50" t="s">
        <v>105</v>
      </c>
      <c r="S509" s="50" t="s">
        <v>105</v>
      </c>
      <c r="T509" s="50" t="s">
        <v>105</v>
      </c>
    </row>
    <row r="510" spans="1:20">
      <c r="A510" s="56" t="s">
        <v>14</v>
      </c>
      <c r="B510" s="57">
        <v>8</v>
      </c>
      <c r="C510" s="5">
        <f t="array" ref="C510">IF($I$2="Длительное проживание от 10 ночей ",
INDEX(GRID!$B$4:$U$15,MATCH(C$7,GRID!$A$4:$A$15,0),MATCH(1,($U$2=GRID!$B$1:$U$1)*(КАЛЕНДАРЬ!AW11=GRID!$B$3:$U$3),0))*GRID!$H$45,
ROUNDUP(INDEX(GRID!$B$4:$U$15,MATCH(C$7,GRID!$A$4:$A$15,0),MATCH(1,($U$2=GRID!$B$1:$U$1)*(КАЛЕНДАРЬ!AW11=GRID!$B$3:$U$3),0))*GRID!$H$45*(1-GRID!$H$46),0))</f>
        <v>24750.000000000004</v>
      </c>
      <c r="D510" s="5">
        <f t="array" ref="D510">IF($I$2="Длительное проживание от 10 ночей ",
INDEX(GRID!$B$18:$U$29,MATCH(C$7,GRID!$A$18:$A$29,0),MATCH(1,($U$2=GRID!$B$1:$U$1)*(КАЛЕНДАРЬ!AW11=GRID!$B$3:$U$3),0))*GRID!$H$45,
ROUNDUP(INDEX(GRID!$B$18:$U$29,MATCH(C$7,GRID!$A$18:$A$29,0),MATCH(1,($U$2=GRID!$B$1:$U$1)*(КАЛЕНДАРЬ!AW11=GRID!$B$3:$U$3),0))*GRID!$H$45*(1-GRID!$H$46),0))</f>
        <v>29250.000000000004</v>
      </c>
      <c r="E510" s="5">
        <f t="array" ref="E510">IF($I$2="Длительное проживание от 10 ночей ",
INDEX(GRID!$B$4:$U$15,MATCH(E$7,GRID!$A$4:$A$15,0),MATCH(1,($U$2=GRID!$B$1:$U$1)*(КАЛЕНДАРЬ!AW11=GRID!$B$3:$U$3),0))*GRID!$H$45,
ROUNDUP(INDEX(GRID!$B$4:$U$15,MATCH(E$7,GRID!$A$4:$A$15,0),MATCH(1,($U$2=GRID!$B$1:$U$1)*(КАЛЕНДАРЬ!AW11=GRID!$B$3:$U$3),0))*GRID!$H$45*(1-GRID!$H$46),0))</f>
        <v>29700</v>
      </c>
      <c r="F510" s="5">
        <f t="array" ref="F510">IF($I$2="Длительное проживание от 10 ночей ",
INDEX(GRID!$B$18:$U$29,MATCH(E$7,GRID!$A$18:$A$29,0),MATCH(1,($U$2=GRID!$B$1:$U$1)*(КАЛЕНДАРЬ!AW11=GRID!$B$3:$U$3),0))*GRID!$H$45,
ROUNDUP(INDEX(GRID!$B$18:$U$29,MATCH(E$7,GRID!$A$18:$A$29,0),MATCH(1,($U$2=GRID!$B$1:$U$1)*(КАЛЕНДАРЬ!AW11=GRID!$B$3:$U$3),0))*GRID!$H$45*(1-GRID!$H$46),0))</f>
        <v>34200</v>
      </c>
      <c r="G510" s="5" cm="1">
        <f t="array" ref="G510">IF($I$2="Длительное проживание от 10 ночей ",
INDEX(GRID!$B$4:$U$15,MATCH(G$7,GRID!$A$4:$A$15,0),MATCH(1,($U$2=GRID!$B$1:$U$1)*(КАЛЕНДАРЬ!AW11=GRID!$B$3:$U$3),0))*GRID!$H$45,
ROUNDUP(INDEX(GRID!$B$4:$U$15,MATCH(G$7,GRID!$A$4:$A$15,0),MATCH(1,($U$2=GRID!$B$1:$U$1)*(КАЛЕНДАРЬ!AW11=GRID!$B$3:$U$3),0))*GRID!$H$45*(1-GRID!$H$46),0))</f>
        <v>35100</v>
      </c>
      <c r="H510" s="5" cm="1">
        <f t="array" ref="H510">IF($I$2="Длительное проживание от 10 ночей ",
INDEX(GRID!$B$18:$U$29,MATCH(G$7,GRID!$A$18:$A$29,0),MATCH(1,($U$2=GRID!$B$1:$U$1)*(КАЛЕНДАРЬ!AW11=GRID!$B$3:$U$3),0))*GRID!$H$45,
ROUNDUP(INDEX(GRID!$B$18:$U$29,MATCH(G$7,GRID!$A$18:$A$29,0),MATCH(1,($U$2=GRID!$B$1:$U$1)*(КАЛЕНДАРЬ!AW11=GRID!$B$3:$U$3),0))*GRID!$H$45*(1-GRID!$H$46),0))</f>
        <v>39600</v>
      </c>
      <c r="I510" s="5">
        <f t="array" ref="I510">IF($I$2="Длительное проживание от 10 ночей ",
INDEX(GRID!$B$4:$U$15,MATCH(I$7,GRID!$A$4:$A$15,0),MATCH(1,($U$2=GRID!$B$1:$U$1)*(КАЛЕНДАРЬ!AW11=GRID!$B$3:$U$3),0))*GRID!$H$45,
ROUNDUP(INDEX(GRID!$B$4:$U$15,MATCH(I$7,GRID!$A$4:$A$15,0),MATCH(1,($U$2=GRID!$B$1:$U$1)*(КАЛЕНДАРЬ!AW11=GRID!$B$3:$U$3),0))*GRID!$H$45*(1-GRID!$H$46),0))</f>
        <v>39060</v>
      </c>
      <c r="J510" s="5">
        <f t="array" ref="J510">IF($I$2="Длительное проживание от 10 ночей ",
INDEX(GRID!$B$18:$U$29,MATCH(I$7,GRID!$A$18:$A$29,0),MATCH(1,($U$2=GRID!$B$1:$U$1)*(КАЛЕНДАРЬ!AW11=GRID!$B$3:$U$3),0))*GRID!$H$45,
ROUNDUP(INDEX(GRID!$B$18:$U$29,MATCH(I$7,GRID!$A$18:$A$29,0),MATCH(1,($U$2=GRID!$B$1:$U$1)*(КАЛЕНДАРЬ!AW11=GRID!$B$3:$U$3),0))*GRID!$H$45*(1-GRID!$H$46),0))</f>
        <v>43560</v>
      </c>
      <c r="K510" s="5" cm="1">
        <f t="array" ref="K510">IF($I$2="Длительное проживание от 10 ночей ",
INDEX(GRID!$B$4:$U$15,MATCH(K$7,GRID!$A$4:$A$15,0),MATCH(1,($U$2=GRID!$B$1:$U$1)*(КАЛЕНДАРЬ!AW11=GRID!$B$3:$U$3),0))*GRID!$H$45,
ROUNDUP(INDEX(GRID!$B$4:$U$15,MATCH(K$7,GRID!$A$4:$A$15,0),MATCH(1,($U$2=GRID!$B$1:$U$1)*(КАЛЕНДАРЬ!AW11=GRID!$B$3:$U$3),0))*GRID!$H$45*(1-GRID!$H$46),0))</f>
        <v>44100</v>
      </c>
      <c r="L510" s="5" cm="1">
        <f t="array" ref="L510">IF($I$2="Длительное проживание от 10 ночей ",
INDEX(GRID!$B$18:$U$29,MATCH(K$7,GRID!$A$18:$A$29,0),MATCH(1,($U$2=GRID!$B$1:$U$1)*(КАЛЕНДАРЬ!AW11=GRID!$B$3:$U$3),0))*GRID!$H$45,
ROUNDUP(INDEX(GRID!$B$18:$U$29,MATCH(K$7,GRID!$A$18:$A$29,0),MATCH(1,($U$2=GRID!$B$1:$U$1)*(КАЛЕНДАРЬ!AW11=GRID!$B$3:$U$3),0))*GRID!$H$45*(1-GRID!$H$46),0))</f>
        <v>48600</v>
      </c>
      <c r="M510" s="5">
        <f t="array" ref="M510">IF($I$2="Длительное проживание от 10 ночей ",
INDEX(GRID!$B$4:$U$15,MATCH(M$7,GRID!$A$4:$A$15,0),MATCH(1,($U$2=GRID!$B$1:$U$1)*(КАЛЕНДАРЬ!AW11=GRID!$B$3:$U$3),0))*GRID!$H$45,
ROUNDUP(INDEX(GRID!$B$4:$U$15,MATCH(M$7,GRID!$A$4:$A$15,0),MATCH(1,($U$2=GRID!$B$1:$U$1)*(КАЛЕНДАРЬ!AW11=GRID!$B$3:$U$3),0))*GRID!$H$45*(1-GRID!$H$46),0))</f>
        <v>62550</v>
      </c>
      <c r="N510" s="5">
        <f t="array" ref="N510">IF($I$2="Длительное проживание от 10 ночей ",
INDEX(GRID!$B$18:$U$29,MATCH(M$7,GRID!$A$18:$A$29,0),MATCH(1,($U$2=GRID!$B$1:$U$1)*(КАЛЕНДАРЬ!AW11=GRID!$B$3:$U$3),0))*GRID!$H$45,
ROUNDUP(INDEX(GRID!$B$18:$U$29,MATCH(M$7,GRID!$A$18:$A$29,0),MATCH(1,($U$2=GRID!$B$1:$U$1)*(КАЛЕНДАРЬ!AW11=GRID!$B$3:$U$3),0))*GRID!$H$45*(1-GRID!$H$46),0))</f>
        <v>67050</v>
      </c>
      <c r="O510" s="5" cm="1">
        <f t="array" ref="O510">IF($I$2="Длительное проживание от 10 ночей ",
INDEX(GRID!$B$4:$U$15,MATCH(O$7,GRID!$A$4:$A$15,0),MATCH(1,($U$2=GRID!$B$1:$U$1)*(КАЛЕНДАРЬ!AW11=GRID!$B$3:$U$3),0))*GRID!$H$45,
ROUNDUP(INDEX(GRID!$B$4:$U$15,MATCH(O$7,GRID!$A$4:$A$15,0),MATCH(1,($U$2=GRID!$B$1:$U$1)*(КАЛЕНДАРЬ!AW11=GRID!$B$3:$U$3),0))*GRID!$H$45*(1-GRID!$H$46),0))</f>
        <v>92880</v>
      </c>
      <c r="P510" s="5">
        <f t="array" ref="P510">IF($I$2="Длительное проживание от 10 ночей ",
INDEX(GRID!$B$4:$U$15,MATCH(P$7,GRID!$A$4:$A$15,0),MATCH(1,($U$2=GRID!$B$1:$U$1)*(КАЛЕНДАРЬ!AW11=GRID!$B$3:$U$3),0))*GRID!$H$45,
ROUNDUP(INDEX(GRID!$B$4:$U$15,MATCH(P$7,GRID!$A$4:$A$15,0),MATCH(1,($U$2=GRID!$B$1:$U$1)*(КАЛЕНДАРЬ!AW11=GRID!$B$3:$U$3),0))*GRID!$H$45*(1-GRID!$H$46),0))</f>
        <v>130860</v>
      </c>
      <c r="Q510" s="5">
        <f t="array" ref="Q510">IF($I$2="Длительное проживание от 10 ночей ",
INDEX(GRID!$B$4:$U$15,MATCH(Q$7,GRID!$A$4:$A$15,0),MATCH(1,($U$2=GRID!$B$1:$U$1)*(КАЛЕНДАРЬ!AW11=GRID!$B$3:$U$3),0))*GRID!$H$45,
ROUNDUP(INDEX(GRID!$B$4:$U$15,MATCH(Q$7,GRID!$A$4:$A$15,0),MATCH(1,($U$2=GRID!$B$1:$U$1)*(КАЛЕНДАРЬ!AW11=GRID!$B$3:$U$3),0))*GRID!$H$45*(1-GRID!$H$46),0))</f>
        <v>153810</v>
      </c>
      <c r="R510" s="50" t="s">
        <v>105</v>
      </c>
      <c r="S510" s="50" t="s">
        <v>105</v>
      </c>
      <c r="T510" s="50" t="s">
        <v>105</v>
      </c>
    </row>
    <row r="511" spans="1:20">
      <c r="A511" s="56" t="s">
        <v>15</v>
      </c>
      <c r="B511" s="57">
        <v>9</v>
      </c>
      <c r="C511" s="5">
        <f t="array" ref="C511">IF($I$2="Длительное проживание от 10 ночей ",
INDEX(GRID!$B$4:$U$15,MATCH(C$7,GRID!$A$4:$A$15,0),MATCH(1,($U$2=GRID!$B$1:$U$1)*(КАЛЕНДАРЬ!AW12=GRID!$B$3:$U$3),0))*GRID!$H$45,
ROUNDUP(INDEX(GRID!$B$4:$U$15,MATCH(C$7,GRID!$A$4:$A$15,0),MATCH(1,($U$2=GRID!$B$1:$U$1)*(КАЛЕНДАРЬ!AW12=GRID!$B$3:$U$3),0))*GRID!$H$45*(1-GRID!$H$46),0))</f>
        <v>24750.000000000004</v>
      </c>
      <c r="D511" s="5">
        <f t="array" ref="D511">IF($I$2="Длительное проживание от 10 ночей ",
INDEX(GRID!$B$18:$U$29,MATCH(C$7,GRID!$A$18:$A$29,0),MATCH(1,($U$2=GRID!$B$1:$U$1)*(КАЛЕНДАРЬ!AW12=GRID!$B$3:$U$3),0))*GRID!$H$45,
ROUNDUP(INDEX(GRID!$B$18:$U$29,MATCH(C$7,GRID!$A$18:$A$29,0),MATCH(1,($U$2=GRID!$B$1:$U$1)*(КАЛЕНДАРЬ!AW12=GRID!$B$3:$U$3),0))*GRID!$H$45*(1-GRID!$H$46),0))</f>
        <v>29250.000000000004</v>
      </c>
      <c r="E511" s="5">
        <f t="array" ref="E511">IF($I$2="Длительное проживание от 10 ночей ",
INDEX(GRID!$B$4:$U$15,MATCH(E$7,GRID!$A$4:$A$15,0),MATCH(1,($U$2=GRID!$B$1:$U$1)*(КАЛЕНДАРЬ!AW12=GRID!$B$3:$U$3),0))*GRID!$H$45,
ROUNDUP(INDEX(GRID!$B$4:$U$15,MATCH(E$7,GRID!$A$4:$A$15,0),MATCH(1,($U$2=GRID!$B$1:$U$1)*(КАЛЕНДАРЬ!AW12=GRID!$B$3:$U$3),0))*GRID!$H$45*(1-GRID!$H$46),0))</f>
        <v>29700</v>
      </c>
      <c r="F511" s="5">
        <f t="array" ref="F511">IF($I$2="Длительное проживание от 10 ночей ",
INDEX(GRID!$B$18:$U$29,MATCH(E$7,GRID!$A$18:$A$29,0),MATCH(1,($U$2=GRID!$B$1:$U$1)*(КАЛЕНДАРЬ!AW12=GRID!$B$3:$U$3),0))*GRID!$H$45,
ROUNDUP(INDEX(GRID!$B$18:$U$29,MATCH(E$7,GRID!$A$18:$A$29,0),MATCH(1,($U$2=GRID!$B$1:$U$1)*(КАЛЕНДАРЬ!AW12=GRID!$B$3:$U$3),0))*GRID!$H$45*(1-GRID!$H$46),0))</f>
        <v>34200</v>
      </c>
      <c r="G511" s="5" cm="1">
        <f t="array" ref="G511">IF($I$2="Длительное проживание от 10 ночей ",
INDEX(GRID!$B$4:$U$15,MATCH(G$7,GRID!$A$4:$A$15,0),MATCH(1,($U$2=GRID!$B$1:$U$1)*(КАЛЕНДАРЬ!AW12=GRID!$B$3:$U$3),0))*GRID!$H$45,
ROUNDUP(INDEX(GRID!$B$4:$U$15,MATCH(G$7,GRID!$A$4:$A$15,0),MATCH(1,($U$2=GRID!$B$1:$U$1)*(КАЛЕНДАРЬ!AW12=GRID!$B$3:$U$3),0))*GRID!$H$45*(1-GRID!$H$46),0))</f>
        <v>35100</v>
      </c>
      <c r="H511" s="5" cm="1">
        <f t="array" ref="H511">IF($I$2="Длительное проживание от 10 ночей ",
INDEX(GRID!$B$18:$U$29,MATCH(G$7,GRID!$A$18:$A$29,0),MATCH(1,($U$2=GRID!$B$1:$U$1)*(КАЛЕНДАРЬ!AW12=GRID!$B$3:$U$3),0))*GRID!$H$45,
ROUNDUP(INDEX(GRID!$B$18:$U$29,MATCH(G$7,GRID!$A$18:$A$29,0),MATCH(1,($U$2=GRID!$B$1:$U$1)*(КАЛЕНДАРЬ!AW12=GRID!$B$3:$U$3),0))*GRID!$H$45*(1-GRID!$H$46),0))</f>
        <v>39600</v>
      </c>
      <c r="I511" s="5">
        <f t="array" ref="I511">IF($I$2="Длительное проживание от 10 ночей ",
INDEX(GRID!$B$4:$U$15,MATCH(I$7,GRID!$A$4:$A$15,0),MATCH(1,($U$2=GRID!$B$1:$U$1)*(КАЛЕНДАРЬ!AW12=GRID!$B$3:$U$3),0))*GRID!$H$45,
ROUNDUP(INDEX(GRID!$B$4:$U$15,MATCH(I$7,GRID!$A$4:$A$15,0),MATCH(1,($U$2=GRID!$B$1:$U$1)*(КАЛЕНДАРЬ!AW12=GRID!$B$3:$U$3),0))*GRID!$H$45*(1-GRID!$H$46),0))</f>
        <v>39060</v>
      </c>
      <c r="J511" s="5">
        <f t="array" ref="J511">IF($I$2="Длительное проживание от 10 ночей ",
INDEX(GRID!$B$18:$U$29,MATCH(I$7,GRID!$A$18:$A$29,0),MATCH(1,($U$2=GRID!$B$1:$U$1)*(КАЛЕНДАРЬ!AW12=GRID!$B$3:$U$3),0))*GRID!$H$45,
ROUNDUP(INDEX(GRID!$B$18:$U$29,MATCH(I$7,GRID!$A$18:$A$29,0),MATCH(1,($U$2=GRID!$B$1:$U$1)*(КАЛЕНДАРЬ!AW12=GRID!$B$3:$U$3),0))*GRID!$H$45*(1-GRID!$H$46),0))</f>
        <v>43560</v>
      </c>
      <c r="K511" s="5" cm="1">
        <f t="array" ref="K511">IF($I$2="Длительное проживание от 10 ночей ",
INDEX(GRID!$B$4:$U$15,MATCH(K$7,GRID!$A$4:$A$15,0),MATCH(1,($U$2=GRID!$B$1:$U$1)*(КАЛЕНДАРЬ!AW12=GRID!$B$3:$U$3),0))*GRID!$H$45,
ROUNDUP(INDEX(GRID!$B$4:$U$15,MATCH(K$7,GRID!$A$4:$A$15,0),MATCH(1,($U$2=GRID!$B$1:$U$1)*(КАЛЕНДАРЬ!AW12=GRID!$B$3:$U$3),0))*GRID!$H$45*(1-GRID!$H$46),0))</f>
        <v>44100</v>
      </c>
      <c r="L511" s="5" cm="1">
        <f t="array" ref="L511">IF($I$2="Длительное проживание от 10 ночей ",
INDEX(GRID!$B$18:$U$29,MATCH(K$7,GRID!$A$18:$A$29,0),MATCH(1,($U$2=GRID!$B$1:$U$1)*(КАЛЕНДАРЬ!AW12=GRID!$B$3:$U$3),0))*GRID!$H$45,
ROUNDUP(INDEX(GRID!$B$18:$U$29,MATCH(K$7,GRID!$A$18:$A$29,0),MATCH(1,($U$2=GRID!$B$1:$U$1)*(КАЛЕНДАРЬ!AW12=GRID!$B$3:$U$3),0))*GRID!$H$45*(1-GRID!$H$46),0))</f>
        <v>48600</v>
      </c>
      <c r="M511" s="5">
        <f t="array" ref="M511">IF($I$2="Длительное проживание от 10 ночей ",
INDEX(GRID!$B$4:$U$15,MATCH(M$7,GRID!$A$4:$A$15,0),MATCH(1,($U$2=GRID!$B$1:$U$1)*(КАЛЕНДАРЬ!AW12=GRID!$B$3:$U$3),0))*GRID!$H$45,
ROUNDUP(INDEX(GRID!$B$4:$U$15,MATCH(M$7,GRID!$A$4:$A$15,0),MATCH(1,($U$2=GRID!$B$1:$U$1)*(КАЛЕНДАРЬ!AW12=GRID!$B$3:$U$3),0))*GRID!$H$45*(1-GRID!$H$46),0))</f>
        <v>62550</v>
      </c>
      <c r="N511" s="5">
        <f t="array" ref="N511">IF($I$2="Длительное проживание от 10 ночей ",
INDEX(GRID!$B$18:$U$29,MATCH(M$7,GRID!$A$18:$A$29,0),MATCH(1,($U$2=GRID!$B$1:$U$1)*(КАЛЕНДАРЬ!AW12=GRID!$B$3:$U$3),0))*GRID!$H$45,
ROUNDUP(INDEX(GRID!$B$18:$U$29,MATCH(M$7,GRID!$A$18:$A$29,0),MATCH(1,($U$2=GRID!$B$1:$U$1)*(КАЛЕНДАРЬ!AW12=GRID!$B$3:$U$3),0))*GRID!$H$45*(1-GRID!$H$46),0))</f>
        <v>67050</v>
      </c>
      <c r="O511" s="5" cm="1">
        <f t="array" ref="O511">IF($I$2="Длительное проживание от 10 ночей ",
INDEX(GRID!$B$4:$U$15,MATCH(O$7,GRID!$A$4:$A$15,0),MATCH(1,($U$2=GRID!$B$1:$U$1)*(КАЛЕНДАРЬ!AW12=GRID!$B$3:$U$3),0))*GRID!$H$45,
ROUNDUP(INDEX(GRID!$B$4:$U$15,MATCH(O$7,GRID!$A$4:$A$15,0),MATCH(1,($U$2=GRID!$B$1:$U$1)*(КАЛЕНДАРЬ!AW12=GRID!$B$3:$U$3),0))*GRID!$H$45*(1-GRID!$H$46),0))</f>
        <v>92880</v>
      </c>
      <c r="P511" s="5">
        <f t="array" ref="P511">IF($I$2="Длительное проживание от 10 ночей ",
INDEX(GRID!$B$4:$U$15,MATCH(P$7,GRID!$A$4:$A$15,0),MATCH(1,($U$2=GRID!$B$1:$U$1)*(КАЛЕНДАРЬ!AW12=GRID!$B$3:$U$3),0))*GRID!$H$45,
ROUNDUP(INDEX(GRID!$B$4:$U$15,MATCH(P$7,GRID!$A$4:$A$15,0),MATCH(1,($U$2=GRID!$B$1:$U$1)*(КАЛЕНДАРЬ!AW12=GRID!$B$3:$U$3),0))*GRID!$H$45*(1-GRID!$H$46),0))</f>
        <v>130860</v>
      </c>
      <c r="Q511" s="5">
        <f t="array" ref="Q511">IF($I$2="Длительное проживание от 10 ночей ",
INDEX(GRID!$B$4:$U$15,MATCH(Q$7,GRID!$A$4:$A$15,0),MATCH(1,($U$2=GRID!$B$1:$U$1)*(КАЛЕНДАРЬ!AW12=GRID!$B$3:$U$3),0))*GRID!$H$45,
ROUNDUP(INDEX(GRID!$B$4:$U$15,MATCH(Q$7,GRID!$A$4:$A$15,0),MATCH(1,($U$2=GRID!$B$1:$U$1)*(КАЛЕНДАРЬ!AW12=GRID!$B$3:$U$3),0))*GRID!$H$45*(1-GRID!$H$46),0))</f>
        <v>153810</v>
      </c>
      <c r="R511" s="50" t="s">
        <v>105</v>
      </c>
      <c r="S511" s="50" t="s">
        <v>105</v>
      </c>
      <c r="T511" s="50" t="s">
        <v>105</v>
      </c>
    </row>
    <row r="512" spans="1:20">
      <c r="A512" s="56" t="s">
        <v>16</v>
      </c>
      <c r="B512" s="57">
        <v>10</v>
      </c>
      <c r="C512" s="5">
        <f t="array" ref="C512">IF($I$2="Длительное проживание от 10 ночей ",
INDEX(GRID!$B$4:$U$15,MATCH(C$7,GRID!$A$4:$A$15,0),MATCH(1,($U$2=GRID!$B$1:$U$1)*(КАЛЕНДАРЬ!AW13=GRID!$B$3:$U$3),0))*GRID!$H$45,
ROUNDUP(INDEX(GRID!$B$4:$U$15,MATCH(C$7,GRID!$A$4:$A$15,0),MATCH(1,($U$2=GRID!$B$1:$U$1)*(КАЛЕНДАРЬ!AW13=GRID!$B$3:$U$3),0))*GRID!$H$45*(1-GRID!$H$46),0))</f>
        <v>24750.000000000004</v>
      </c>
      <c r="D512" s="5">
        <f t="array" ref="D512">IF($I$2="Длительное проживание от 10 ночей ",
INDEX(GRID!$B$18:$U$29,MATCH(C$7,GRID!$A$18:$A$29,0),MATCH(1,($U$2=GRID!$B$1:$U$1)*(КАЛЕНДАРЬ!AW13=GRID!$B$3:$U$3),0))*GRID!$H$45,
ROUNDUP(INDEX(GRID!$B$18:$U$29,MATCH(C$7,GRID!$A$18:$A$29,0),MATCH(1,($U$2=GRID!$B$1:$U$1)*(КАЛЕНДАРЬ!AW13=GRID!$B$3:$U$3),0))*GRID!$H$45*(1-GRID!$H$46),0))</f>
        <v>29250.000000000004</v>
      </c>
      <c r="E512" s="5">
        <f t="array" ref="E512">IF($I$2="Длительное проживание от 10 ночей ",
INDEX(GRID!$B$4:$U$15,MATCH(E$7,GRID!$A$4:$A$15,0),MATCH(1,($U$2=GRID!$B$1:$U$1)*(КАЛЕНДАРЬ!AW13=GRID!$B$3:$U$3),0))*GRID!$H$45,
ROUNDUP(INDEX(GRID!$B$4:$U$15,MATCH(E$7,GRID!$A$4:$A$15,0),MATCH(1,($U$2=GRID!$B$1:$U$1)*(КАЛЕНДАРЬ!AW13=GRID!$B$3:$U$3),0))*GRID!$H$45*(1-GRID!$H$46),0))</f>
        <v>29700</v>
      </c>
      <c r="F512" s="5">
        <f t="array" ref="F512">IF($I$2="Длительное проживание от 10 ночей ",
INDEX(GRID!$B$18:$U$29,MATCH(E$7,GRID!$A$18:$A$29,0),MATCH(1,($U$2=GRID!$B$1:$U$1)*(КАЛЕНДАРЬ!AW13=GRID!$B$3:$U$3),0))*GRID!$H$45,
ROUNDUP(INDEX(GRID!$B$18:$U$29,MATCH(E$7,GRID!$A$18:$A$29,0),MATCH(1,($U$2=GRID!$B$1:$U$1)*(КАЛЕНДАРЬ!AW13=GRID!$B$3:$U$3),0))*GRID!$H$45*(1-GRID!$H$46),0))</f>
        <v>34200</v>
      </c>
      <c r="G512" s="5" cm="1">
        <f t="array" ref="G512">IF($I$2="Длительное проживание от 10 ночей ",
INDEX(GRID!$B$4:$U$15,MATCH(G$7,GRID!$A$4:$A$15,0),MATCH(1,($U$2=GRID!$B$1:$U$1)*(КАЛЕНДАРЬ!AW13=GRID!$B$3:$U$3),0))*GRID!$H$45,
ROUNDUP(INDEX(GRID!$B$4:$U$15,MATCH(G$7,GRID!$A$4:$A$15,0),MATCH(1,($U$2=GRID!$B$1:$U$1)*(КАЛЕНДАРЬ!AW13=GRID!$B$3:$U$3),0))*GRID!$H$45*(1-GRID!$H$46),0))</f>
        <v>35100</v>
      </c>
      <c r="H512" s="5" cm="1">
        <f t="array" ref="H512">IF($I$2="Длительное проживание от 10 ночей ",
INDEX(GRID!$B$18:$U$29,MATCH(G$7,GRID!$A$18:$A$29,0),MATCH(1,($U$2=GRID!$B$1:$U$1)*(КАЛЕНДАРЬ!AW13=GRID!$B$3:$U$3),0))*GRID!$H$45,
ROUNDUP(INDEX(GRID!$B$18:$U$29,MATCH(G$7,GRID!$A$18:$A$29,0),MATCH(1,($U$2=GRID!$B$1:$U$1)*(КАЛЕНДАРЬ!AW13=GRID!$B$3:$U$3),0))*GRID!$H$45*(1-GRID!$H$46),0))</f>
        <v>39600</v>
      </c>
      <c r="I512" s="5">
        <f t="array" ref="I512">IF($I$2="Длительное проживание от 10 ночей ",
INDEX(GRID!$B$4:$U$15,MATCH(I$7,GRID!$A$4:$A$15,0),MATCH(1,($U$2=GRID!$B$1:$U$1)*(КАЛЕНДАРЬ!AW13=GRID!$B$3:$U$3),0))*GRID!$H$45,
ROUNDUP(INDEX(GRID!$B$4:$U$15,MATCH(I$7,GRID!$A$4:$A$15,0),MATCH(1,($U$2=GRID!$B$1:$U$1)*(КАЛЕНДАРЬ!AW13=GRID!$B$3:$U$3),0))*GRID!$H$45*(1-GRID!$H$46),0))</f>
        <v>39060</v>
      </c>
      <c r="J512" s="5">
        <f t="array" ref="J512">IF($I$2="Длительное проживание от 10 ночей ",
INDEX(GRID!$B$18:$U$29,MATCH(I$7,GRID!$A$18:$A$29,0),MATCH(1,($U$2=GRID!$B$1:$U$1)*(КАЛЕНДАРЬ!AW13=GRID!$B$3:$U$3),0))*GRID!$H$45,
ROUNDUP(INDEX(GRID!$B$18:$U$29,MATCH(I$7,GRID!$A$18:$A$29,0),MATCH(1,($U$2=GRID!$B$1:$U$1)*(КАЛЕНДАРЬ!AW13=GRID!$B$3:$U$3),0))*GRID!$H$45*(1-GRID!$H$46),0))</f>
        <v>43560</v>
      </c>
      <c r="K512" s="5" cm="1">
        <f t="array" ref="K512">IF($I$2="Длительное проживание от 10 ночей ",
INDEX(GRID!$B$4:$U$15,MATCH(K$7,GRID!$A$4:$A$15,0),MATCH(1,($U$2=GRID!$B$1:$U$1)*(КАЛЕНДАРЬ!AW13=GRID!$B$3:$U$3),0))*GRID!$H$45,
ROUNDUP(INDEX(GRID!$B$4:$U$15,MATCH(K$7,GRID!$A$4:$A$15,0),MATCH(1,($U$2=GRID!$B$1:$U$1)*(КАЛЕНДАРЬ!AW13=GRID!$B$3:$U$3),0))*GRID!$H$45*(1-GRID!$H$46),0))</f>
        <v>44100</v>
      </c>
      <c r="L512" s="5" cm="1">
        <f t="array" ref="L512">IF($I$2="Длительное проживание от 10 ночей ",
INDEX(GRID!$B$18:$U$29,MATCH(K$7,GRID!$A$18:$A$29,0),MATCH(1,($U$2=GRID!$B$1:$U$1)*(КАЛЕНДАРЬ!AW13=GRID!$B$3:$U$3),0))*GRID!$H$45,
ROUNDUP(INDEX(GRID!$B$18:$U$29,MATCH(K$7,GRID!$A$18:$A$29,0),MATCH(1,($U$2=GRID!$B$1:$U$1)*(КАЛЕНДАРЬ!AW13=GRID!$B$3:$U$3),0))*GRID!$H$45*(1-GRID!$H$46),0))</f>
        <v>48600</v>
      </c>
      <c r="M512" s="5">
        <f t="array" ref="M512">IF($I$2="Длительное проживание от 10 ночей ",
INDEX(GRID!$B$4:$U$15,MATCH(M$7,GRID!$A$4:$A$15,0),MATCH(1,($U$2=GRID!$B$1:$U$1)*(КАЛЕНДАРЬ!AW13=GRID!$B$3:$U$3),0))*GRID!$H$45,
ROUNDUP(INDEX(GRID!$B$4:$U$15,MATCH(M$7,GRID!$A$4:$A$15,0),MATCH(1,($U$2=GRID!$B$1:$U$1)*(КАЛЕНДАРЬ!AW13=GRID!$B$3:$U$3),0))*GRID!$H$45*(1-GRID!$H$46),0))</f>
        <v>62550</v>
      </c>
      <c r="N512" s="5">
        <f t="array" ref="N512">IF($I$2="Длительное проживание от 10 ночей ",
INDEX(GRID!$B$18:$U$29,MATCH(M$7,GRID!$A$18:$A$29,0),MATCH(1,($U$2=GRID!$B$1:$U$1)*(КАЛЕНДАРЬ!AW13=GRID!$B$3:$U$3),0))*GRID!$H$45,
ROUNDUP(INDEX(GRID!$B$18:$U$29,MATCH(M$7,GRID!$A$18:$A$29,0),MATCH(1,($U$2=GRID!$B$1:$U$1)*(КАЛЕНДАРЬ!AW13=GRID!$B$3:$U$3),0))*GRID!$H$45*(1-GRID!$H$46),0))</f>
        <v>67050</v>
      </c>
      <c r="O512" s="5" cm="1">
        <f t="array" ref="O512">IF($I$2="Длительное проживание от 10 ночей ",
INDEX(GRID!$B$4:$U$15,MATCH(O$7,GRID!$A$4:$A$15,0),MATCH(1,($U$2=GRID!$B$1:$U$1)*(КАЛЕНДАРЬ!AW13=GRID!$B$3:$U$3),0))*GRID!$H$45,
ROUNDUP(INDEX(GRID!$B$4:$U$15,MATCH(O$7,GRID!$A$4:$A$15,0),MATCH(1,($U$2=GRID!$B$1:$U$1)*(КАЛЕНДАРЬ!AW13=GRID!$B$3:$U$3),0))*GRID!$H$45*(1-GRID!$H$46),0))</f>
        <v>92880</v>
      </c>
      <c r="P512" s="5">
        <f t="array" ref="P512">IF($I$2="Длительное проживание от 10 ночей ",
INDEX(GRID!$B$4:$U$15,MATCH(P$7,GRID!$A$4:$A$15,0),MATCH(1,($U$2=GRID!$B$1:$U$1)*(КАЛЕНДАРЬ!AW13=GRID!$B$3:$U$3),0))*GRID!$H$45,
ROUNDUP(INDEX(GRID!$B$4:$U$15,MATCH(P$7,GRID!$A$4:$A$15,0),MATCH(1,($U$2=GRID!$B$1:$U$1)*(КАЛЕНДАРЬ!AW13=GRID!$B$3:$U$3),0))*GRID!$H$45*(1-GRID!$H$46),0))</f>
        <v>130860</v>
      </c>
      <c r="Q512" s="5">
        <f t="array" ref="Q512">IF($I$2="Длительное проживание от 10 ночей ",
INDEX(GRID!$B$4:$U$15,MATCH(Q$7,GRID!$A$4:$A$15,0),MATCH(1,($U$2=GRID!$B$1:$U$1)*(КАЛЕНДАРЬ!AW13=GRID!$B$3:$U$3),0))*GRID!$H$45,
ROUNDUP(INDEX(GRID!$B$4:$U$15,MATCH(Q$7,GRID!$A$4:$A$15,0),MATCH(1,($U$2=GRID!$B$1:$U$1)*(КАЛЕНДАРЬ!AW13=GRID!$B$3:$U$3),0))*GRID!$H$45*(1-GRID!$H$46),0))</f>
        <v>153810</v>
      </c>
      <c r="R512" s="50" t="s">
        <v>105</v>
      </c>
      <c r="S512" s="50" t="s">
        <v>105</v>
      </c>
      <c r="T512" s="50" t="s">
        <v>105</v>
      </c>
    </row>
    <row r="513" spans="1:20">
      <c r="A513" s="56" t="s">
        <v>17</v>
      </c>
      <c r="B513" s="57">
        <v>11</v>
      </c>
      <c r="C513" s="5">
        <f t="array" ref="C513">IF($I$2="Длительное проживание от 10 ночей ",
INDEX(GRID!$B$4:$U$15,MATCH(C$7,GRID!$A$4:$A$15,0),MATCH(1,($U$2=GRID!$B$1:$U$1)*(КАЛЕНДАРЬ!AW14=GRID!$B$3:$U$3),0))*GRID!$H$45,
ROUNDUP(INDEX(GRID!$B$4:$U$15,MATCH(C$7,GRID!$A$4:$A$15,0),MATCH(1,($U$2=GRID!$B$1:$U$1)*(КАЛЕНДАРЬ!AW14=GRID!$B$3:$U$3),0))*GRID!$H$45*(1-GRID!$H$46),0))</f>
        <v>24750.000000000004</v>
      </c>
      <c r="D513" s="5">
        <f t="array" ref="D513">IF($I$2="Длительное проживание от 10 ночей ",
INDEX(GRID!$B$18:$U$29,MATCH(C$7,GRID!$A$18:$A$29,0),MATCH(1,($U$2=GRID!$B$1:$U$1)*(КАЛЕНДАРЬ!AW14=GRID!$B$3:$U$3),0))*GRID!$H$45,
ROUNDUP(INDEX(GRID!$B$18:$U$29,MATCH(C$7,GRID!$A$18:$A$29,0),MATCH(1,($U$2=GRID!$B$1:$U$1)*(КАЛЕНДАРЬ!AW14=GRID!$B$3:$U$3),0))*GRID!$H$45*(1-GRID!$H$46),0))</f>
        <v>29250.000000000004</v>
      </c>
      <c r="E513" s="5">
        <f t="array" ref="E513">IF($I$2="Длительное проживание от 10 ночей ",
INDEX(GRID!$B$4:$U$15,MATCH(E$7,GRID!$A$4:$A$15,0),MATCH(1,($U$2=GRID!$B$1:$U$1)*(КАЛЕНДАРЬ!AW14=GRID!$B$3:$U$3),0))*GRID!$H$45,
ROUNDUP(INDEX(GRID!$B$4:$U$15,MATCH(E$7,GRID!$A$4:$A$15,0),MATCH(1,($U$2=GRID!$B$1:$U$1)*(КАЛЕНДАРЬ!AW14=GRID!$B$3:$U$3),0))*GRID!$H$45*(1-GRID!$H$46),0))</f>
        <v>29700</v>
      </c>
      <c r="F513" s="5">
        <f t="array" ref="F513">IF($I$2="Длительное проживание от 10 ночей ",
INDEX(GRID!$B$18:$U$29,MATCH(E$7,GRID!$A$18:$A$29,0),MATCH(1,($U$2=GRID!$B$1:$U$1)*(КАЛЕНДАРЬ!AW14=GRID!$B$3:$U$3),0))*GRID!$H$45,
ROUNDUP(INDEX(GRID!$B$18:$U$29,MATCH(E$7,GRID!$A$18:$A$29,0),MATCH(1,($U$2=GRID!$B$1:$U$1)*(КАЛЕНДАРЬ!AW14=GRID!$B$3:$U$3),0))*GRID!$H$45*(1-GRID!$H$46),0))</f>
        <v>34200</v>
      </c>
      <c r="G513" s="5" cm="1">
        <f t="array" ref="G513">IF($I$2="Длительное проживание от 10 ночей ",
INDEX(GRID!$B$4:$U$15,MATCH(G$7,GRID!$A$4:$A$15,0),MATCH(1,($U$2=GRID!$B$1:$U$1)*(КАЛЕНДАРЬ!AW14=GRID!$B$3:$U$3),0))*GRID!$H$45,
ROUNDUP(INDEX(GRID!$B$4:$U$15,MATCH(G$7,GRID!$A$4:$A$15,0),MATCH(1,($U$2=GRID!$B$1:$U$1)*(КАЛЕНДАРЬ!AW14=GRID!$B$3:$U$3),0))*GRID!$H$45*(1-GRID!$H$46),0))</f>
        <v>35100</v>
      </c>
      <c r="H513" s="5" cm="1">
        <f t="array" ref="H513">IF($I$2="Длительное проживание от 10 ночей ",
INDEX(GRID!$B$18:$U$29,MATCH(G$7,GRID!$A$18:$A$29,0),MATCH(1,($U$2=GRID!$B$1:$U$1)*(КАЛЕНДАРЬ!AW14=GRID!$B$3:$U$3),0))*GRID!$H$45,
ROUNDUP(INDEX(GRID!$B$18:$U$29,MATCH(G$7,GRID!$A$18:$A$29,0),MATCH(1,($U$2=GRID!$B$1:$U$1)*(КАЛЕНДАРЬ!AW14=GRID!$B$3:$U$3),0))*GRID!$H$45*(1-GRID!$H$46),0))</f>
        <v>39600</v>
      </c>
      <c r="I513" s="5">
        <f t="array" ref="I513">IF($I$2="Длительное проживание от 10 ночей ",
INDEX(GRID!$B$4:$U$15,MATCH(I$7,GRID!$A$4:$A$15,0),MATCH(1,($U$2=GRID!$B$1:$U$1)*(КАЛЕНДАРЬ!AW14=GRID!$B$3:$U$3),0))*GRID!$H$45,
ROUNDUP(INDEX(GRID!$B$4:$U$15,MATCH(I$7,GRID!$A$4:$A$15,0),MATCH(1,($U$2=GRID!$B$1:$U$1)*(КАЛЕНДАРЬ!AW14=GRID!$B$3:$U$3),0))*GRID!$H$45*(1-GRID!$H$46),0))</f>
        <v>39060</v>
      </c>
      <c r="J513" s="5">
        <f t="array" ref="J513">IF($I$2="Длительное проживание от 10 ночей ",
INDEX(GRID!$B$18:$U$29,MATCH(I$7,GRID!$A$18:$A$29,0),MATCH(1,($U$2=GRID!$B$1:$U$1)*(КАЛЕНДАРЬ!AW14=GRID!$B$3:$U$3),0))*GRID!$H$45,
ROUNDUP(INDEX(GRID!$B$18:$U$29,MATCH(I$7,GRID!$A$18:$A$29,0),MATCH(1,($U$2=GRID!$B$1:$U$1)*(КАЛЕНДАРЬ!AW14=GRID!$B$3:$U$3),0))*GRID!$H$45*(1-GRID!$H$46),0))</f>
        <v>43560</v>
      </c>
      <c r="K513" s="5" cm="1">
        <f t="array" ref="K513">IF($I$2="Длительное проживание от 10 ночей ",
INDEX(GRID!$B$4:$U$15,MATCH(K$7,GRID!$A$4:$A$15,0),MATCH(1,($U$2=GRID!$B$1:$U$1)*(КАЛЕНДАРЬ!AW14=GRID!$B$3:$U$3),0))*GRID!$H$45,
ROUNDUP(INDEX(GRID!$B$4:$U$15,MATCH(K$7,GRID!$A$4:$A$15,0),MATCH(1,($U$2=GRID!$B$1:$U$1)*(КАЛЕНДАРЬ!AW14=GRID!$B$3:$U$3),0))*GRID!$H$45*(1-GRID!$H$46),0))</f>
        <v>44100</v>
      </c>
      <c r="L513" s="5" cm="1">
        <f t="array" ref="L513">IF($I$2="Длительное проживание от 10 ночей ",
INDEX(GRID!$B$18:$U$29,MATCH(K$7,GRID!$A$18:$A$29,0),MATCH(1,($U$2=GRID!$B$1:$U$1)*(КАЛЕНДАРЬ!AW14=GRID!$B$3:$U$3),0))*GRID!$H$45,
ROUNDUP(INDEX(GRID!$B$18:$U$29,MATCH(K$7,GRID!$A$18:$A$29,0),MATCH(1,($U$2=GRID!$B$1:$U$1)*(КАЛЕНДАРЬ!AW14=GRID!$B$3:$U$3),0))*GRID!$H$45*(1-GRID!$H$46),0))</f>
        <v>48600</v>
      </c>
      <c r="M513" s="5">
        <f t="array" ref="M513">IF($I$2="Длительное проживание от 10 ночей ",
INDEX(GRID!$B$4:$U$15,MATCH(M$7,GRID!$A$4:$A$15,0),MATCH(1,($U$2=GRID!$B$1:$U$1)*(КАЛЕНДАРЬ!AW14=GRID!$B$3:$U$3),0))*GRID!$H$45,
ROUNDUP(INDEX(GRID!$B$4:$U$15,MATCH(M$7,GRID!$A$4:$A$15,0),MATCH(1,($U$2=GRID!$B$1:$U$1)*(КАЛЕНДАРЬ!AW14=GRID!$B$3:$U$3),0))*GRID!$H$45*(1-GRID!$H$46),0))</f>
        <v>62550</v>
      </c>
      <c r="N513" s="5">
        <f t="array" ref="N513">IF($I$2="Длительное проживание от 10 ночей ",
INDEX(GRID!$B$18:$U$29,MATCH(M$7,GRID!$A$18:$A$29,0),MATCH(1,($U$2=GRID!$B$1:$U$1)*(КАЛЕНДАРЬ!AW14=GRID!$B$3:$U$3),0))*GRID!$H$45,
ROUNDUP(INDEX(GRID!$B$18:$U$29,MATCH(M$7,GRID!$A$18:$A$29,0),MATCH(1,($U$2=GRID!$B$1:$U$1)*(КАЛЕНДАРЬ!AW14=GRID!$B$3:$U$3),0))*GRID!$H$45*(1-GRID!$H$46),0))</f>
        <v>67050</v>
      </c>
      <c r="O513" s="5" cm="1">
        <f t="array" ref="O513">IF($I$2="Длительное проживание от 10 ночей ",
INDEX(GRID!$B$4:$U$15,MATCH(O$7,GRID!$A$4:$A$15,0),MATCH(1,($U$2=GRID!$B$1:$U$1)*(КАЛЕНДАРЬ!AW14=GRID!$B$3:$U$3),0))*GRID!$H$45,
ROUNDUP(INDEX(GRID!$B$4:$U$15,MATCH(O$7,GRID!$A$4:$A$15,0),MATCH(1,($U$2=GRID!$B$1:$U$1)*(КАЛЕНДАРЬ!AW14=GRID!$B$3:$U$3),0))*GRID!$H$45*(1-GRID!$H$46),0))</f>
        <v>92880</v>
      </c>
      <c r="P513" s="5">
        <f t="array" ref="P513">IF($I$2="Длительное проживание от 10 ночей ",
INDEX(GRID!$B$4:$U$15,MATCH(P$7,GRID!$A$4:$A$15,0),MATCH(1,($U$2=GRID!$B$1:$U$1)*(КАЛЕНДАРЬ!AW14=GRID!$B$3:$U$3),0))*GRID!$H$45,
ROUNDUP(INDEX(GRID!$B$4:$U$15,MATCH(P$7,GRID!$A$4:$A$15,0),MATCH(1,($U$2=GRID!$B$1:$U$1)*(КАЛЕНДАРЬ!AW14=GRID!$B$3:$U$3),0))*GRID!$H$45*(1-GRID!$H$46),0))</f>
        <v>130860</v>
      </c>
      <c r="Q513" s="5">
        <f t="array" ref="Q513">IF($I$2="Длительное проживание от 10 ночей ",
INDEX(GRID!$B$4:$U$15,MATCH(Q$7,GRID!$A$4:$A$15,0),MATCH(1,($U$2=GRID!$B$1:$U$1)*(КАЛЕНДАРЬ!AW14=GRID!$B$3:$U$3),0))*GRID!$H$45,
ROUNDUP(INDEX(GRID!$B$4:$U$15,MATCH(Q$7,GRID!$A$4:$A$15,0),MATCH(1,($U$2=GRID!$B$1:$U$1)*(КАЛЕНДАРЬ!AW14=GRID!$B$3:$U$3),0))*GRID!$H$45*(1-GRID!$H$46),0))</f>
        <v>153810</v>
      </c>
      <c r="R513" s="50" t="s">
        <v>105</v>
      </c>
      <c r="S513" s="50" t="s">
        <v>105</v>
      </c>
      <c r="T513" s="50" t="s">
        <v>105</v>
      </c>
    </row>
    <row r="514" spans="1:20">
      <c r="A514" s="56" t="s">
        <v>11</v>
      </c>
      <c r="B514" s="57">
        <v>12</v>
      </c>
      <c r="C514" s="5">
        <f t="array" ref="C514">IF($I$2="Длительное проживание от 10 ночей ",
INDEX(GRID!$B$4:$U$15,MATCH(C$7,GRID!$A$4:$A$15,0),MATCH(1,($U$2=GRID!$B$1:$U$1)*(КАЛЕНДАРЬ!AW15=GRID!$B$3:$U$3),0))*GRID!$H$45,
ROUNDUP(INDEX(GRID!$B$4:$U$15,MATCH(C$7,GRID!$A$4:$A$15,0),MATCH(1,($U$2=GRID!$B$1:$U$1)*(КАЛЕНДАРЬ!AW15=GRID!$B$3:$U$3),0))*GRID!$H$45*(1-GRID!$H$46),0))</f>
        <v>24750.000000000004</v>
      </c>
      <c r="D514" s="5">
        <f t="array" ref="D514">IF($I$2="Длительное проживание от 10 ночей ",
INDEX(GRID!$B$18:$U$29,MATCH(C$7,GRID!$A$18:$A$29,0),MATCH(1,($U$2=GRID!$B$1:$U$1)*(КАЛЕНДАРЬ!AW15=GRID!$B$3:$U$3),0))*GRID!$H$45,
ROUNDUP(INDEX(GRID!$B$18:$U$29,MATCH(C$7,GRID!$A$18:$A$29,0),MATCH(1,($U$2=GRID!$B$1:$U$1)*(КАЛЕНДАРЬ!AW15=GRID!$B$3:$U$3),0))*GRID!$H$45*(1-GRID!$H$46),0))</f>
        <v>29250.000000000004</v>
      </c>
      <c r="E514" s="5">
        <f t="array" ref="E514">IF($I$2="Длительное проживание от 10 ночей ",
INDEX(GRID!$B$4:$U$15,MATCH(E$7,GRID!$A$4:$A$15,0),MATCH(1,($U$2=GRID!$B$1:$U$1)*(КАЛЕНДАРЬ!AW15=GRID!$B$3:$U$3),0))*GRID!$H$45,
ROUNDUP(INDEX(GRID!$B$4:$U$15,MATCH(E$7,GRID!$A$4:$A$15,0),MATCH(1,($U$2=GRID!$B$1:$U$1)*(КАЛЕНДАРЬ!AW15=GRID!$B$3:$U$3),0))*GRID!$H$45*(1-GRID!$H$46),0))</f>
        <v>29700</v>
      </c>
      <c r="F514" s="5">
        <f t="array" ref="F514">IF($I$2="Длительное проживание от 10 ночей ",
INDEX(GRID!$B$18:$U$29,MATCH(E$7,GRID!$A$18:$A$29,0),MATCH(1,($U$2=GRID!$B$1:$U$1)*(КАЛЕНДАРЬ!AW15=GRID!$B$3:$U$3),0))*GRID!$H$45,
ROUNDUP(INDEX(GRID!$B$18:$U$29,MATCH(E$7,GRID!$A$18:$A$29,0),MATCH(1,($U$2=GRID!$B$1:$U$1)*(КАЛЕНДАРЬ!AW15=GRID!$B$3:$U$3),0))*GRID!$H$45*(1-GRID!$H$46),0))</f>
        <v>34200</v>
      </c>
      <c r="G514" s="5" cm="1">
        <f t="array" ref="G514">IF($I$2="Длительное проживание от 10 ночей ",
INDEX(GRID!$B$4:$U$15,MATCH(G$7,GRID!$A$4:$A$15,0),MATCH(1,($U$2=GRID!$B$1:$U$1)*(КАЛЕНДАРЬ!AW15=GRID!$B$3:$U$3),0))*GRID!$H$45,
ROUNDUP(INDEX(GRID!$B$4:$U$15,MATCH(G$7,GRID!$A$4:$A$15,0),MATCH(1,($U$2=GRID!$B$1:$U$1)*(КАЛЕНДАРЬ!AW15=GRID!$B$3:$U$3),0))*GRID!$H$45*(1-GRID!$H$46),0))</f>
        <v>35100</v>
      </c>
      <c r="H514" s="5" cm="1">
        <f t="array" ref="H514">IF($I$2="Длительное проживание от 10 ночей ",
INDEX(GRID!$B$18:$U$29,MATCH(G$7,GRID!$A$18:$A$29,0),MATCH(1,($U$2=GRID!$B$1:$U$1)*(КАЛЕНДАРЬ!AW15=GRID!$B$3:$U$3),0))*GRID!$H$45,
ROUNDUP(INDEX(GRID!$B$18:$U$29,MATCH(G$7,GRID!$A$18:$A$29,0),MATCH(1,($U$2=GRID!$B$1:$U$1)*(КАЛЕНДАРЬ!AW15=GRID!$B$3:$U$3),0))*GRID!$H$45*(1-GRID!$H$46),0))</f>
        <v>39600</v>
      </c>
      <c r="I514" s="5">
        <f t="array" ref="I514">IF($I$2="Длительное проживание от 10 ночей ",
INDEX(GRID!$B$4:$U$15,MATCH(I$7,GRID!$A$4:$A$15,0),MATCH(1,($U$2=GRID!$B$1:$U$1)*(КАЛЕНДАРЬ!AW15=GRID!$B$3:$U$3),0))*GRID!$H$45,
ROUNDUP(INDEX(GRID!$B$4:$U$15,MATCH(I$7,GRID!$A$4:$A$15,0),MATCH(1,($U$2=GRID!$B$1:$U$1)*(КАЛЕНДАРЬ!AW15=GRID!$B$3:$U$3),0))*GRID!$H$45*(1-GRID!$H$46),0))</f>
        <v>39060</v>
      </c>
      <c r="J514" s="5">
        <f t="array" ref="J514">IF($I$2="Длительное проживание от 10 ночей ",
INDEX(GRID!$B$18:$U$29,MATCH(I$7,GRID!$A$18:$A$29,0),MATCH(1,($U$2=GRID!$B$1:$U$1)*(КАЛЕНДАРЬ!AW15=GRID!$B$3:$U$3),0))*GRID!$H$45,
ROUNDUP(INDEX(GRID!$B$18:$U$29,MATCH(I$7,GRID!$A$18:$A$29,0),MATCH(1,($U$2=GRID!$B$1:$U$1)*(КАЛЕНДАРЬ!AW15=GRID!$B$3:$U$3),0))*GRID!$H$45*(1-GRID!$H$46),0))</f>
        <v>43560</v>
      </c>
      <c r="K514" s="5" cm="1">
        <f t="array" ref="K514">IF($I$2="Длительное проживание от 10 ночей ",
INDEX(GRID!$B$4:$U$15,MATCH(K$7,GRID!$A$4:$A$15,0),MATCH(1,($U$2=GRID!$B$1:$U$1)*(КАЛЕНДАРЬ!AW15=GRID!$B$3:$U$3),0))*GRID!$H$45,
ROUNDUP(INDEX(GRID!$B$4:$U$15,MATCH(K$7,GRID!$A$4:$A$15,0),MATCH(1,($U$2=GRID!$B$1:$U$1)*(КАЛЕНДАРЬ!AW15=GRID!$B$3:$U$3),0))*GRID!$H$45*(1-GRID!$H$46),0))</f>
        <v>44100</v>
      </c>
      <c r="L514" s="5" cm="1">
        <f t="array" ref="L514">IF($I$2="Длительное проживание от 10 ночей ",
INDEX(GRID!$B$18:$U$29,MATCH(K$7,GRID!$A$18:$A$29,0),MATCH(1,($U$2=GRID!$B$1:$U$1)*(КАЛЕНДАРЬ!AW15=GRID!$B$3:$U$3),0))*GRID!$H$45,
ROUNDUP(INDEX(GRID!$B$18:$U$29,MATCH(K$7,GRID!$A$18:$A$29,0),MATCH(1,($U$2=GRID!$B$1:$U$1)*(КАЛЕНДАРЬ!AW15=GRID!$B$3:$U$3),0))*GRID!$H$45*(1-GRID!$H$46),0))</f>
        <v>48600</v>
      </c>
      <c r="M514" s="5">
        <f t="array" ref="M514">IF($I$2="Длительное проживание от 10 ночей ",
INDEX(GRID!$B$4:$U$15,MATCH(M$7,GRID!$A$4:$A$15,0),MATCH(1,($U$2=GRID!$B$1:$U$1)*(КАЛЕНДАРЬ!AW15=GRID!$B$3:$U$3),0))*GRID!$H$45,
ROUNDUP(INDEX(GRID!$B$4:$U$15,MATCH(M$7,GRID!$A$4:$A$15,0),MATCH(1,($U$2=GRID!$B$1:$U$1)*(КАЛЕНДАРЬ!AW15=GRID!$B$3:$U$3),0))*GRID!$H$45*(1-GRID!$H$46),0))</f>
        <v>62550</v>
      </c>
      <c r="N514" s="5">
        <f t="array" ref="N514">IF($I$2="Длительное проживание от 10 ночей ",
INDEX(GRID!$B$18:$U$29,MATCH(M$7,GRID!$A$18:$A$29,0),MATCH(1,($U$2=GRID!$B$1:$U$1)*(КАЛЕНДАРЬ!AW15=GRID!$B$3:$U$3),0))*GRID!$H$45,
ROUNDUP(INDEX(GRID!$B$18:$U$29,MATCH(M$7,GRID!$A$18:$A$29,0),MATCH(1,($U$2=GRID!$B$1:$U$1)*(КАЛЕНДАРЬ!AW15=GRID!$B$3:$U$3),0))*GRID!$H$45*(1-GRID!$H$46),0))</f>
        <v>67050</v>
      </c>
      <c r="O514" s="5" cm="1">
        <f t="array" ref="O514">IF($I$2="Длительное проживание от 10 ночей ",
INDEX(GRID!$B$4:$U$15,MATCH(O$7,GRID!$A$4:$A$15,0),MATCH(1,($U$2=GRID!$B$1:$U$1)*(КАЛЕНДАРЬ!AW15=GRID!$B$3:$U$3),0))*GRID!$H$45,
ROUNDUP(INDEX(GRID!$B$4:$U$15,MATCH(O$7,GRID!$A$4:$A$15,0),MATCH(1,($U$2=GRID!$B$1:$U$1)*(КАЛЕНДАРЬ!AW15=GRID!$B$3:$U$3),0))*GRID!$H$45*(1-GRID!$H$46),0))</f>
        <v>92880</v>
      </c>
      <c r="P514" s="5">
        <f t="array" ref="P514">IF($I$2="Длительное проживание от 10 ночей ",
INDEX(GRID!$B$4:$U$15,MATCH(P$7,GRID!$A$4:$A$15,0),MATCH(1,($U$2=GRID!$B$1:$U$1)*(КАЛЕНДАРЬ!AW15=GRID!$B$3:$U$3),0))*GRID!$H$45,
ROUNDUP(INDEX(GRID!$B$4:$U$15,MATCH(P$7,GRID!$A$4:$A$15,0),MATCH(1,($U$2=GRID!$B$1:$U$1)*(КАЛЕНДАРЬ!AW15=GRID!$B$3:$U$3),0))*GRID!$H$45*(1-GRID!$H$46),0))</f>
        <v>130860</v>
      </c>
      <c r="Q514" s="5">
        <f t="array" ref="Q514">IF($I$2="Длительное проживание от 10 ночей ",
INDEX(GRID!$B$4:$U$15,MATCH(Q$7,GRID!$A$4:$A$15,0),MATCH(1,($U$2=GRID!$B$1:$U$1)*(КАЛЕНДАРЬ!AW15=GRID!$B$3:$U$3),0))*GRID!$H$45,
ROUNDUP(INDEX(GRID!$B$4:$U$15,MATCH(Q$7,GRID!$A$4:$A$15,0),MATCH(1,($U$2=GRID!$B$1:$U$1)*(КАЛЕНДАРЬ!AW15=GRID!$B$3:$U$3),0))*GRID!$H$45*(1-GRID!$H$46),0))</f>
        <v>153810</v>
      </c>
      <c r="R514" s="50" t="s">
        <v>105</v>
      </c>
      <c r="S514" s="50" t="s">
        <v>105</v>
      </c>
      <c r="T514" s="50" t="s">
        <v>105</v>
      </c>
    </row>
    <row r="515" spans="1:20">
      <c r="A515" s="56" t="s">
        <v>12</v>
      </c>
      <c r="B515" s="57">
        <v>13</v>
      </c>
      <c r="C515" s="5">
        <f t="array" ref="C515">IF($I$2="Длительное проживание от 10 ночей ",
INDEX(GRID!$B$4:$U$15,MATCH(C$7,GRID!$A$4:$A$15,0),MATCH(1,($U$2=GRID!$B$1:$U$1)*(КАЛЕНДАРЬ!AW16=GRID!$B$3:$U$3),0))*GRID!$H$45,
ROUNDUP(INDEX(GRID!$B$4:$U$15,MATCH(C$7,GRID!$A$4:$A$15,0),MATCH(1,($U$2=GRID!$B$1:$U$1)*(КАЛЕНДАРЬ!AW16=GRID!$B$3:$U$3),0))*GRID!$H$45*(1-GRID!$H$46),0))</f>
        <v>27180.000000000004</v>
      </c>
      <c r="D515" s="5">
        <f t="array" ref="D515">IF($I$2="Длительное проживание от 10 ночей ",
INDEX(GRID!$B$18:$U$29,MATCH(C$7,GRID!$A$18:$A$29,0),MATCH(1,($U$2=GRID!$B$1:$U$1)*(КАЛЕНДАРЬ!AW16=GRID!$B$3:$U$3),0))*GRID!$H$45,
ROUNDUP(INDEX(GRID!$B$18:$U$29,MATCH(C$7,GRID!$A$18:$A$29,0),MATCH(1,($U$2=GRID!$B$1:$U$1)*(КАЛЕНДАРЬ!AW16=GRID!$B$3:$U$3),0))*GRID!$H$45*(1-GRID!$H$46),0))</f>
        <v>31680</v>
      </c>
      <c r="E515" s="5">
        <f t="array" ref="E515">IF($I$2="Длительное проживание от 10 ночей ",
INDEX(GRID!$B$4:$U$15,MATCH(E$7,GRID!$A$4:$A$15,0),MATCH(1,($U$2=GRID!$B$1:$U$1)*(КАЛЕНДАРЬ!AW16=GRID!$B$3:$U$3),0))*GRID!$H$45,
ROUNDUP(INDEX(GRID!$B$4:$U$15,MATCH(E$7,GRID!$A$4:$A$15,0),MATCH(1,($U$2=GRID!$B$1:$U$1)*(КАЛЕНДАРЬ!AW16=GRID!$B$3:$U$3),0))*GRID!$H$45*(1-GRID!$H$46),0))</f>
        <v>32670</v>
      </c>
      <c r="F515" s="5">
        <f t="array" ref="F515">IF($I$2="Длительное проживание от 10 ночей ",
INDEX(GRID!$B$18:$U$29,MATCH(E$7,GRID!$A$18:$A$29,0),MATCH(1,($U$2=GRID!$B$1:$U$1)*(КАЛЕНДАРЬ!AW16=GRID!$B$3:$U$3),0))*GRID!$H$45,
ROUNDUP(INDEX(GRID!$B$18:$U$29,MATCH(E$7,GRID!$A$18:$A$29,0),MATCH(1,($U$2=GRID!$B$1:$U$1)*(КАЛЕНДАРЬ!AW16=GRID!$B$3:$U$3),0))*GRID!$H$45*(1-GRID!$H$46),0))</f>
        <v>37170</v>
      </c>
      <c r="G515" s="5" cm="1">
        <f t="array" ref="G515">IF($I$2="Длительное проживание от 10 ночей ",
INDEX(GRID!$B$4:$U$15,MATCH(G$7,GRID!$A$4:$A$15,0),MATCH(1,($U$2=GRID!$B$1:$U$1)*(КАЛЕНДАРЬ!AW16=GRID!$B$3:$U$3),0))*GRID!$H$45,
ROUNDUP(INDEX(GRID!$B$4:$U$15,MATCH(G$7,GRID!$A$4:$A$15,0),MATCH(1,($U$2=GRID!$B$1:$U$1)*(КАЛЕНДАРЬ!AW16=GRID!$B$3:$U$3),0))*GRID!$H$45*(1-GRID!$H$46),0))</f>
        <v>38250</v>
      </c>
      <c r="H515" s="5" cm="1">
        <f t="array" ref="H515">IF($I$2="Длительное проживание от 10 ночей ",
INDEX(GRID!$B$18:$U$29,MATCH(G$7,GRID!$A$18:$A$29,0),MATCH(1,($U$2=GRID!$B$1:$U$1)*(КАЛЕНДАРЬ!AW16=GRID!$B$3:$U$3),0))*GRID!$H$45,
ROUNDUP(INDEX(GRID!$B$18:$U$29,MATCH(G$7,GRID!$A$18:$A$29,0),MATCH(1,($U$2=GRID!$B$1:$U$1)*(КАЛЕНДАРЬ!AW16=GRID!$B$3:$U$3),0))*GRID!$H$45*(1-GRID!$H$46),0))</f>
        <v>42750</v>
      </c>
      <c r="I515" s="5">
        <f t="array" ref="I515">IF($I$2="Длительное проживание от 10 ночей ",
INDEX(GRID!$B$4:$U$15,MATCH(I$7,GRID!$A$4:$A$15,0),MATCH(1,($U$2=GRID!$B$1:$U$1)*(КАЛЕНДАРЬ!AW16=GRID!$B$3:$U$3),0))*GRID!$H$45,
ROUNDUP(INDEX(GRID!$B$4:$U$15,MATCH(I$7,GRID!$A$4:$A$15,0),MATCH(1,($U$2=GRID!$B$1:$U$1)*(КАЛЕНДАРЬ!AW16=GRID!$B$3:$U$3),0))*GRID!$H$45*(1-GRID!$H$46),0))</f>
        <v>42660</v>
      </c>
      <c r="J515" s="5">
        <f t="array" ref="J515">IF($I$2="Длительное проживание от 10 ночей ",
INDEX(GRID!$B$18:$U$29,MATCH(I$7,GRID!$A$18:$A$29,0),MATCH(1,($U$2=GRID!$B$1:$U$1)*(КАЛЕНДАРЬ!AW16=GRID!$B$3:$U$3),0))*GRID!$H$45,
ROUNDUP(INDEX(GRID!$B$18:$U$29,MATCH(I$7,GRID!$A$18:$A$29,0),MATCH(1,($U$2=GRID!$B$1:$U$1)*(КАЛЕНДАРЬ!AW16=GRID!$B$3:$U$3),0))*GRID!$H$45*(1-GRID!$H$46),0))</f>
        <v>47160</v>
      </c>
      <c r="K515" s="5" cm="1">
        <f t="array" ref="K515">IF($I$2="Длительное проживание от 10 ночей ",
INDEX(GRID!$B$4:$U$15,MATCH(K$7,GRID!$A$4:$A$15,0),MATCH(1,($U$2=GRID!$B$1:$U$1)*(КАЛЕНДАРЬ!AW16=GRID!$B$3:$U$3),0))*GRID!$H$45,
ROUNDUP(INDEX(GRID!$B$4:$U$15,MATCH(K$7,GRID!$A$4:$A$15,0),MATCH(1,($U$2=GRID!$B$1:$U$1)*(КАЛЕНДАРЬ!AW16=GRID!$B$3:$U$3),0))*GRID!$H$45*(1-GRID!$H$46),0))</f>
        <v>47970</v>
      </c>
      <c r="L515" s="5" cm="1">
        <f t="array" ref="L515">IF($I$2="Длительное проживание от 10 ночей ",
INDEX(GRID!$B$18:$U$29,MATCH(K$7,GRID!$A$18:$A$29,0),MATCH(1,($U$2=GRID!$B$1:$U$1)*(КАЛЕНДАРЬ!AW16=GRID!$B$3:$U$3),0))*GRID!$H$45,
ROUNDUP(INDEX(GRID!$B$18:$U$29,MATCH(K$7,GRID!$A$18:$A$29,0),MATCH(1,($U$2=GRID!$B$1:$U$1)*(КАЛЕНДАРЬ!AW16=GRID!$B$3:$U$3),0))*GRID!$H$45*(1-GRID!$H$46),0))</f>
        <v>52470</v>
      </c>
      <c r="M515" s="5">
        <f t="array" ref="M515">IF($I$2="Длительное проживание от 10 ночей ",
INDEX(GRID!$B$4:$U$15,MATCH(M$7,GRID!$A$4:$A$15,0),MATCH(1,($U$2=GRID!$B$1:$U$1)*(КАЛЕНДАРЬ!AW16=GRID!$B$3:$U$3),0))*GRID!$H$45,
ROUNDUP(INDEX(GRID!$B$4:$U$15,MATCH(M$7,GRID!$A$4:$A$15,0),MATCH(1,($U$2=GRID!$B$1:$U$1)*(КАЛЕНДАРЬ!AW16=GRID!$B$3:$U$3),0))*GRID!$H$45*(1-GRID!$H$46),0))</f>
        <v>66600</v>
      </c>
      <c r="N515" s="5">
        <f t="array" ref="N515">IF($I$2="Длительное проживание от 10 ночей ",
INDEX(GRID!$B$18:$U$29,MATCH(M$7,GRID!$A$18:$A$29,0),MATCH(1,($U$2=GRID!$B$1:$U$1)*(КАЛЕНДАРЬ!AW16=GRID!$B$3:$U$3),0))*GRID!$H$45,
ROUNDUP(INDEX(GRID!$B$18:$U$29,MATCH(M$7,GRID!$A$18:$A$29,0),MATCH(1,($U$2=GRID!$B$1:$U$1)*(КАЛЕНДАРЬ!AW16=GRID!$B$3:$U$3),0))*GRID!$H$45*(1-GRID!$H$46),0))</f>
        <v>71100</v>
      </c>
      <c r="O515" s="5" cm="1">
        <f t="array" ref="O515">IF($I$2="Длительное проживание от 10 ночей ",
INDEX(GRID!$B$4:$U$15,MATCH(O$7,GRID!$A$4:$A$15,0),MATCH(1,($U$2=GRID!$B$1:$U$1)*(КАЛЕНДАРЬ!AW16=GRID!$B$3:$U$3),0))*GRID!$H$45,
ROUNDUP(INDEX(GRID!$B$4:$U$15,MATCH(O$7,GRID!$A$4:$A$15,0),MATCH(1,($U$2=GRID!$B$1:$U$1)*(КАЛЕНДАРЬ!AW16=GRID!$B$3:$U$3),0))*GRID!$H$45*(1-GRID!$H$46),0))</f>
        <v>97920</v>
      </c>
      <c r="P515" s="5">
        <f t="array" ref="P515">IF($I$2="Длительное проживание от 10 ночей ",
INDEX(GRID!$B$4:$U$15,MATCH(P$7,GRID!$A$4:$A$15,0),MATCH(1,($U$2=GRID!$B$1:$U$1)*(КАЛЕНДАРЬ!AW16=GRID!$B$3:$U$3),0))*GRID!$H$45,
ROUNDUP(INDEX(GRID!$B$4:$U$15,MATCH(P$7,GRID!$A$4:$A$15,0),MATCH(1,($U$2=GRID!$B$1:$U$1)*(КАЛЕНДАРЬ!AW16=GRID!$B$3:$U$3),0))*GRID!$H$45*(1-GRID!$H$46),0))</f>
        <v>136260</v>
      </c>
      <c r="Q515" s="5">
        <f t="array" ref="Q515">IF($I$2="Длительное проживание от 10 ночей ",
INDEX(GRID!$B$4:$U$15,MATCH(Q$7,GRID!$A$4:$A$15,0),MATCH(1,($U$2=GRID!$B$1:$U$1)*(КАЛЕНДАРЬ!AW16=GRID!$B$3:$U$3),0))*GRID!$H$45,
ROUNDUP(INDEX(GRID!$B$4:$U$15,MATCH(Q$7,GRID!$A$4:$A$15,0),MATCH(1,($U$2=GRID!$B$1:$U$1)*(КАЛЕНДАРЬ!AW16=GRID!$B$3:$U$3),0))*GRID!$H$45*(1-GRID!$H$46),0))</f>
        <v>160110</v>
      </c>
      <c r="R515" s="50" t="s">
        <v>105</v>
      </c>
      <c r="S515" s="50" t="s">
        <v>105</v>
      </c>
      <c r="T515" s="50" t="s">
        <v>105</v>
      </c>
    </row>
    <row r="516" spans="1:20">
      <c r="A516" s="56" t="s">
        <v>13</v>
      </c>
      <c r="B516" s="57">
        <v>14</v>
      </c>
      <c r="C516" s="5">
        <f t="array" ref="C516">IF($I$2="Длительное проживание от 10 ночей ",
INDEX(GRID!$B$4:$U$15,MATCH(C$7,GRID!$A$4:$A$15,0),MATCH(1,($U$2=GRID!$B$1:$U$1)*(КАЛЕНДАРЬ!AW17=GRID!$B$3:$U$3),0))*GRID!$H$45,
ROUNDUP(INDEX(GRID!$B$4:$U$15,MATCH(C$7,GRID!$A$4:$A$15,0),MATCH(1,($U$2=GRID!$B$1:$U$1)*(КАЛЕНДАРЬ!AW17=GRID!$B$3:$U$3),0))*GRID!$H$45*(1-GRID!$H$46),0))</f>
        <v>27180.000000000004</v>
      </c>
      <c r="D516" s="5">
        <f t="array" ref="D516">IF($I$2="Длительное проживание от 10 ночей ",
INDEX(GRID!$B$18:$U$29,MATCH(C$7,GRID!$A$18:$A$29,0),MATCH(1,($U$2=GRID!$B$1:$U$1)*(КАЛЕНДАРЬ!AW17=GRID!$B$3:$U$3),0))*GRID!$H$45,
ROUNDUP(INDEX(GRID!$B$18:$U$29,MATCH(C$7,GRID!$A$18:$A$29,0),MATCH(1,($U$2=GRID!$B$1:$U$1)*(КАЛЕНДАРЬ!AW17=GRID!$B$3:$U$3),0))*GRID!$H$45*(1-GRID!$H$46),0))</f>
        <v>31680</v>
      </c>
      <c r="E516" s="5">
        <f t="array" ref="E516">IF($I$2="Длительное проживание от 10 ночей ",
INDEX(GRID!$B$4:$U$15,MATCH(E$7,GRID!$A$4:$A$15,0),MATCH(1,($U$2=GRID!$B$1:$U$1)*(КАЛЕНДАРЬ!AW17=GRID!$B$3:$U$3),0))*GRID!$H$45,
ROUNDUP(INDEX(GRID!$B$4:$U$15,MATCH(E$7,GRID!$A$4:$A$15,0),MATCH(1,($U$2=GRID!$B$1:$U$1)*(КАЛЕНДАРЬ!AW17=GRID!$B$3:$U$3),0))*GRID!$H$45*(1-GRID!$H$46),0))</f>
        <v>32670</v>
      </c>
      <c r="F516" s="5">
        <f t="array" ref="F516">IF($I$2="Длительное проживание от 10 ночей ",
INDEX(GRID!$B$18:$U$29,MATCH(E$7,GRID!$A$18:$A$29,0),MATCH(1,($U$2=GRID!$B$1:$U$1)*(КАЛЕНДАРЬ!AW17=GRID!$B$3:$U$3),0))*GRID!$H$45,
ROUNDUP(INDEX(GRID!$B$18:$U$29,MATCH(E$7,GRID!$A$18:$A$29,0),MATCH(1,($U$2=GRID!$B$1:$U$1)*(КАЛЕНДАРЬ!AW17=GRID!$B$3:$U$3),0))*GRID!$H$45*(1-GRID!$H$46),0))</f>
        <v>37170</v>
      </c>
      <c r="G516" s="5" cm="1">
        <f t="array" ref="G516">IF($I$2="Длительное проживание от 10 ночей ",
INDEX(GRID!$B$4:$U$15,MATCH(G$7,GRID!$A$4:$A$15,0),MATCH(1,($U$2=GRID!$B$1:$U$1)*(КАЛЕНДАРЬ!AW17=GRID!$B$3:$U$3),0))*GRID!$H$45,
ROUNDUP(INDEX(GRID!$B$4:$U$15,MATCH(G$7,GRID!$A$4:$A$15,0),MATCH(1,($U$2=GRID!$B$1:$U$1)*(КАЛЕНДАРЬ!AW17=GRID!$B$3:$U$3),0))*GRID!$H$45*(1-GRID!$H$46),0))</f>
        <v>38250</v>
      </c>
      <c r="H516" s="5" cm="1">
        <f t="array" ref="H516">IF($I$2="Длительное проживание от 10 ночей ",
INDEX(GRID!$B$18:$U$29,MATCH(G$7,GRID!$A$18:$A$29,0),MATCH(1,($U$2=GRID!$B$1:$U$1)*(КАЛЕНДАРЬ!AW17=GRID!$B$3:$U$3),0))*GRID!$H$45,
ROUNDUP(INDEX(GRID!$B$18:$U$29,MATCH(G$7,GRID!$A$18:$A$29,0),MATCH(1,($U$2=GRID!$B$1:$U$1)*(КАЛЕНДАРЬ!AW17=GRID!$B$3:$U$3),0))*GRID!$H$45*(1-GRID!$H$46),0))</f>
        <v>42750</v>
      </c>
      <c r="I516" s="5">
        <f t="array" ref="I516">IF($I$2="Длительное проживание от 10 ночей ",
INDEX(GRID!$B$4:$U$15,MATCH(I$7,GRID!$A$4:$A$15,0),MATCH(1,($U$2=GRID!$B$1:$U$1)*(КАЛЕНДАРЬ!AW17=GRID!$B$3:$U$3),0))*GRID!$H$45,
ROUNDUP(INDEX(GRID!$B$4:$U$15,MATCH(I$7,GRID!$A$4:$A$15,0),MATCH(1,($U$2=GRID!$B$1:$U$1)*(КАЛЕНДАРЬ!AW17=GRID!$B$3:$U$3),0))*GRID!$H$45*(1-GRID!$H$46),0))</f>
        <v>42660</v>
      </c>
      <c r="J516" s="5">
        <f t="array" ref="J516">IF($I$2="Длительное проживание от 10 ночей ",
INDEX(GRID!$B$18:$U$29,MATCH(I$7,GRID!$A$18:$A$29,0),MATCH(1,($U$2=GRID!$B$1:$U$1)*(КАЛЕНДАРЬ!AW17=GRID!$B$3:$U$3),0))*GRID!$H$45,
ROUNDUP(INDEX(GRID!$B$18:$U$29,MATCH(I$7,GRID!$A$18:$A$29,0),MATCH(1,($U$2=GRID!$B$1:$U$1)*(КАЛЕНДАРЬ!AW17=GRID!$B$3:$U$3),0))*GRID!$H$45*(1-GRID!$H$46),0))</f>
        <v>47160</v>
      </c>
      <c r="K516" s="5" cm="1">
        <f t="array" ref="K516">IF($I$2="Длительное проживание от 10 ночей ",
INDEX(GRID!$B$4:$U$15,MATCH(K$7,GRID!$A$4:$A$15,0),MATCH(1,($U$2=GRID!$B$1:$U$1)*(КАЛЕНДАРЬ!AW17=GRID!$B$3:$U$3),0))*GRID!$H$45,
ROUNDUP(INDEX(GRID!$B$4:$U$15,MATCH(K$7,GRID!$A$4:$A$15,0),MATCH(1,($U$2=GRID!$B$1:$U$1)*(КАЛЕНДАРЬ!AW17=GRID!$B$3:$U$3),0))*GRID!$H$45*(1-GRID!$H$46),0))</f>
        <v>47970</v>
      </c>
      <c r="L516" s="5" cm="1">
        <f t="array" ref="L516">IF($I$2="Длительное проживание от 10 ночей ",
INDEX(GRID!$B$18:$U$29,MATCH(K$7,GRID!$A$18:$A$29,0),MATCH(1,($U$2=GRID!$B$1:$U$1)*(КАЛЕНДАРЬ!AW17=GRID!$B$3:$U$3),0))*GRID!$H$45,
ROUNDUP(INDEX(GRID!$B$18:$U$29,MATCH(K$7,GRID!$A$18:$A$29,0),MATCH(1,($U$2=GRID!$B$1:$U$1)*(КАЛЕНДАРЬ!AW17=GRID!$B$3:$U$3),0))*GRID!$H$45*(1-GRID!$H$46),0))</f>
        <v>52470</v>
      </c>
      <c r="M516" s="5">
        <f t="array" ref="M516">IF($I$2="Длительное проживание от 10 ночей ",
INDEX(GRID!$B$4:$U$15,MATCH(M$7,GRID!$A$4:$A$15,0),MATCH(1,($U$2=GRID!$B$1:$U$1)*(КАЛЕНДАРЬ!AW17=GRID!$B$3:$U$3),0))*GRID!$H$45,
ROUNDUP(INDEX(GRID!$B$4:$U$15,MATCH(M$7,GRID!$A$4:$A$15,0),MATCH(1,($U$2=GRID!$B$1:$U$1)*(КАЛЕНДАРЬ!AW17=GRID!$B$3:$U$3),0))*GRID!$H$45*(1-GRID!$H$46),0))</f>
        <v>66600</v>
      </c>
      <c r="N516" s="5">
        <f t="array" ref="N516">IF($I$2="Длительное проживание от 10 ночей ",
INDEX(GRID!$B$18:$U$29,MATCH(M$7,GRID!$A$18:$A$29,0),MATCH(1,($U$2=GRID!$B$1:$U$1)*(КАЛЕНДАРЬ!AW17=GRID!$B$3:$U$3),0))*GRID!$H$45,
ROUNDUP(INDEX(GRID!$B$18:$U$29,MATCH(M$7,GRID!$A$18:$A$29,0),MATCH(1,($U$2=GRID!$B$1:$U$1)*(КАЛЕНДАРЬ!AW17=GRID!$B$3:$U$3),0))*GRID!$H$45*(1-GRID!$H$46),0))</f>
        <v>71100</v>
      </c>
      <c r="O516" s="5" cm="1">
        <f t="array" ref="O516">IF($I$2="Длительное проживание от 10 ночей ",
INDEX(GRID!$B$4:$U$15,MATCH(O$7,GRID!$A$4:$A$15,0),MATCH(1,($U$2=GRID!$B$1:$U$1)*(КАЛЕНДАРЬ!AW17=GRID!$B$3:$U$3),0))*GRID!$H$45,
ROUNDUP(INDEX(GRID!$B$4:$U$15,MATCH(O$7,GRID!$A$4:$A$15,0),MATCH(1,($U$2=GRID!$B$1:$U$1)*(КАЛЕНДАРЬ!AW17=GRID!$B$3:$U$3),0))*GRID!$H$45*(1-GRID!$H$46),0))</f>
        <v>97920</v>
      </c>
      <c r="P516" s="5">
        <f t="array" ref="P516">IF($I$2="Длительное проживание от 10 ночей ",
INDEX(GRID!$B$4:$U$15,MATCH(P$7,GRID!$A$4:$A$15,0),MATCH(1,($U$2=GRID!$B$1:$U$1)*(КАЛЕНДАРЬ!AW17=GRID!$B$3:$U$3),0))*GRID!$H$45,
ROUNDUP(INDEX(GRID!$B$4:$U$15,MATCH(P$7,GRID!$A$4:$A$15,0),MATCH(1,($U$2=GRID!$B$1:$U$1)*(КАЛЕНДАРЬ!AW17=GRID!$B$3:$U$3),0))*GRID!$H$45*(1-GRID!$H$46),0))</f>
        <v>136260</v>
      </c>
      <c r="Q516" s="5">
        <f t="array" ref="Q516">IF($I$2="Длительное проживание от 10 ночей ",
INDEX(GRID!$B$4:$U$15,MATCH(Q$7,GRID!$A$4:$A$15,0),MATCH(1,($U$2=GRID!$B$1:$U$1)*(КАЛЕНДАРЬ!AW17=GRID!$B$3:$U$3),0))*GRID!$H$45,
ROUNDUP(INDEX(GRID!$B$4:$U$15,MATCH(Q$7,GRID!$A$4:$A$15,0),MATCH(1,($U$2=GRID!$B$1:$U$1)*(КАЛЕНДАРЬ!AW17=GRID!$B$3:$U$3),0))*GRID!$H$45*(1-GRID!$H$46),0))</f>
        <v>160110</v>
      </c>
      <c r="R516" s="50" t="s">
        <v>105</v>
      </c>
      <c r="S516" s="50" t="s">
        <v>105</v>
      </c>
      <c r="T516" s="50" t="s">
        <v>105</v>
      </c>
    </row>
    <row r="517" spans="1:20">
      <c r="A517" s="56" t="s">
        <v>14</v>
      </c>
      <c r="B517" s="57">
        <v>15</v>
      </c>
      <c r="C517" s="5">
        <f t="array" ref="C517">IF($I$2="Длительное проживание от 10 ночей ",
INDEX(GRID!$B$4:$U$15,MATCH(C$7,GRID!$A$4:$A$15,0),MATCH(1,($U$2=GRID!$B$1:$U$1)*(КАЛЕНДАРЬ!AW18=GRID!$B$3:$U$3),0))*GRID!$H$45,
ROUNDUP(INDEX(GRID!$B$4:$U$15,MATCH(C$7,GRID!$A$4:$A$15,0),MATCH(1,($U$2=GRID!$B$1:$U$1)*(КАЛЕНДАРЬ!AW18=GRID!$B$3:$U$3),0))*GRID!$H$45*(1-GRID!$H$46),0))</f>
        <v>24750.000000000004</v>
      </c>
      <c r="D517" s="5">
        <f t="array" ref="D517">IF($I$2="Длительное проживание от 10 ночей ",
INDEX(GRID!$B$18:$U$29,MATCH(C$7,GRID!$A$18:$A$29,0),MATCH(1,($U$2=GRID!$B$1:$U$1)*(КАЛЕНДАРЬ!AW18=GRID!$B$3:$U$3),0))*GRID!$H$45,
ROUNDUP(INDEX(GRID!$B$18:$U$29,MATCH(C$7,GRID!$A$18:$A$29,0),MATCH(1,($U$2=GRID!$B$1:$U$1)*(КАЛЕНДАРЬ!AW18=GRID!$B$3:$U$3),0))*GRID!$H$45*(1-GRID!$H$46),0))</f>
        <v>29250.000000000004</v>
      </c>
      <c r="E517" s="5">
        <f t="array" ref="E517">IF($I$2="Длительное проживание от 10 ночей ",
INDEX(GRID!$B$4:$U$15,MATCH(E$7,GRID!$A$4:$A$15,0),MATCH(1,($U$2=GRID!$B$1:$U$1)*(КАЛЕНДАРЬ!AW18=GRID!$B$3:$U$3),0))*GRID!$H$45,
ROUNDUP(INDEX(GRID!$B$4:$U$15,MATCH(E$7,GRID!$A$4:$A$15,0),MATCH(1,($U$2=GRID!$B$1:$U$1)*(КАЛЕНДАРЬ!AW18=GRID!$B$3:$U$3),0))*GRID!$H$45*(1-GRID!$H$46),0))</f>
        <v>29700</v>
      </c>
      <c r="F517" s="5">
        <f t="array" ref="F517">IF($I$2="Длительное проживание от 10 ночей ",
INDEX(GRID!$B$18:$U$29,MATCH(E$7,GRID!$A$18:$A$29,0),MATCH(1,($U$2=GRID!$B$1:$U$1)*(КАЛЕНДАРЬ!AW18=GRID!$B$3:$U$3),0))*GRID!$H$45,
ROUNDUP(INDEX(GRID!$B$18:$U$29,MATCH(E$7,GRID!$A$18:$A$29,0),MATCH(1,($U$2=GRID!$B$1:$U$1)*(КАЛЕНДАРЬ!AW18=GRID!$B$3:$U$3),0))*GRID!$H$45*(1-GRID!$H$46),0))</f>
        <v>34200</v>
      </c>
      <c r="G517" s="5" cm="1">
        <f t="array" ref="G517">IF($I$2="Длительное проживание от 10 ночей ",
INDEX(GRID!$B$4:$U$15,MATCH(G$7,GRID!$A$4:$A$15,0),MATCH(1,($U$2=GRID!$B$1:$U$1)*(КАЛЕНДАРЬ!AW18=GRID!$B$3:$U$3),0))*GRID!$H$45,
ROUNDUP(INDEX(GRID!$B$4:$U$15,MATCH(G$7,GRID!$A$4:$A$15,0),MATCH(1,($U$2=GRID!$B$1:$U$1)*(КАЛЕНДАРЬ!AW18=GRID!$B$3:$U$3),0))*GRID!$H$45*(1-GRID!$H$46),0))</f>
        <v>35100</v>
      </c>
      <c r="H517" s="5" cm="1">
        <f t="array" ref="H517">IF($I$2="Длительное проживание от 10 ночей ",
INDEX(GRID!$B$18:$U$29,MATCH(G$7,GRID!$A$18:$A$29,0),MATCH(1,($U$2=GRID!$B$1:$U$1)*(КАЛЕНДАРЬ!AW18=GRID!$B$3:$U$3),0))*GRID!$H$45,
ROUNDUP(INDEX(GRID!$B$18:$U$29,MATCH(G$7,GRID!$A$18:$A$29,0),MATCH(1,($U$2=GRID!$B$1:$U$1)*(КАЛЕНДАРЬ!AW18=GRID!$B$3:$U$3),0))*GRID!$H$45*(1-GRID!$H$46),0))</f>
        <v>39600</v>
      </c>
      <c r="I517" s="5">
        <f t="array" ref="I517">IF($I$2="Длительное проживание от 10 ночей ",
INDEX(GRID!$B$4:$U$15,MATCH(I$7,GRID!$A$4:$A$15,0),MATCH(1,($U$2=GRID!$B$1:$U$1)*(КАЛЕНДАРЬ!AW18=GRID!$B$3:$U$3),0))*GRID!$H$45,
ROUNDUP(INDEX(GRID!$B$4:$U$15,MATCH(I$7,GRID!$A$4:$A$15,0),MATCH(1,($U$2=GRID!$B$1:$U$1)*(КАЛЕНДАРЬ!AW18=GRID!$B$3:$U$3),0))*GRID!$H$45*(1-GRID!$H$46),0))</f>
        <v>39060</v>
      </c>
      <c r="J517" s="5">
        <f t="array" ref="J517">IF($I$2="Длительное проживание от 10 ночей ",
INDEX(GRID!$B$18:$U$29,MATCH(I$7,GRID!$A$18:$A$29,0),MATCH(1,($U$2=GRID!$B$1:$U$1)*(КАЛЕНДАРЬ!AW18=GRID!$B$3:$U$3),0))*GRID!$H$45,
ROUNDUP(INDEX(GRID!$B$18:$U$29,MATCH(I$7,GRID!$A$18:$A$29,0),MATCH(1,($U$2=GRID!$B$1:$U$1)*(КАЛЕНДАРЬ!AW18=GRID!$B$3:$U$3),0))*GRID!$H$45*(1-GRID!$H$46),0))</f>
        <v>43560</v>
      </c>
      <c r="K517" s="5" cm="1">
        <f t="array" ref="K517">IF($I$2="Длительное проживание от 10 ночей ",
INDEX(GRID!$B$4:$U$15,MATCH(K$7,GRID!$A$4:$A$15,0),MATCH(1,($U$2=GRID!$B$1:$U$1)*(КАЛЕНДАРЬ!AW18=GRID!$B$3:$U$3),0))*GRID!$H$45,
ROUNDUP(INDEX(GRID!$B$4:$U$15,MATCH(K$7,GRID!$A$4:$A$15,0),MATCH(1,($U$2=GRID!$B$1:$U$1)*(КАЛЕНДАРЬ!AW18=GRID!$B$3:$U$3),0))*GRID!$H$45*(1-GRID!$H$46),0))</f>
        <v>44100</v>
      </c>
      <c r="L517" s="5" cm="1">
        <f t="array" ref="L517">IF($I$2="Длительное проживание от 10 ночей ",
INDEX(GRID!$B$18:$U$29,MATCH(K$7,GRID!$A$18:$A$29,0),MATCH(1,($U$2=GRID!$B$1:$U$1)*(КАЛЕНДАРЬ!AW18=GRID!$B$3:$U$3),0))*GRID!$H$45,
ROUNDUP(INDEX(GRID!$B$18:$U$29,MATCH(K$7,GRID!$A$18:$A$29,0),MATCH(1,($U$2=GRID!$B$1:$U$1)*(КАЛЕНДАРЬ!AW18=GRID!$B$3:$U$3),0))*GRID!$H$45*(1-GRID!$H$46),0))</f>
        <v>48600</v>
      </c>
      <c r="M517" s="5">
        <f t="array" ref="M517">IF($I$2="Длительное проживание от 10 ночей ",
INDEX(GRID!$B$4:$U$15,MATCH(M$7,GRID!$A$4:$A$15,0),MATCH(1,($U$2=GRID!$B$1:$U$1)*(КАЛЕНДАРЬ!AW18=GRID!$B$3:$U$3),0))*GRID!$H$45,
ROUNDUP(INDEX(GRID!$B$4:$U$15,MATCH(M$7,GRID!$A$4:$A$15,0),MATCH(1,($U$2=GRID!$B$1:$U$1)*(КАЛЕНДАРЬ!AW18=GRID!$B$3:$U$3),0))*GRID!$H$45*(1-GRID!$H$46),0))</f>
        <v>62550</v>
      </c>
      <c r="N517" s="5">
        <f t="array" ref="N517">IF($I$2="Длительное проживание от 10 ночей ",
INDEX(GRID!$B$18:$U$29,MATCH(M$7,GRID!$A$18:$A$29,0),MATCH(1,($U$2=GRID!$B$1:$U$1)*(КАЛЕНДАРЬ!AW18=GRID!$B$3:$U$3),0))*GRID!$H$45,
ROUNDUP(INDEX(GRID!$B$18:$U$29,MATCH(M$7,GRID!$A$18:$A$29,0),MATCH(1,($U$2=GRID!$B$1:$U$1)*(КАЛЕНДАРЬ!AW18=GRID!$B$3:$U$3),0))*GRID!$H$45*(1-GRID!$H$46),0))</f>
        <v>67050</v>
      </c>
      <c r="O517" s="5" cm="1">
        <f t="array" ref="O517">IF($I$2="Длительное проживание от 10 ночей ",
INDEX(GRID!$B$4:$U$15,MATCH(O$7,GRID!$A$4:$A$15,0),MATCH(1,($U$2=GRID!$B$1:$U$1)*(КАЛЕНДАРЬ!AW18=GRID!$B$3:$U$3),0))*GRID!$H$45,
ROUNDUP(INDEX(GRID!$B$4:$U$15,MATCH(O$7,GRID!$A$4:$A$15,0),MATCH(1,($U$2=GRID!$B$1:$U$1)*(КАЛЕНДАРЬ!AW18=GRID!$B$3:$U$3),0))*GRID!$H$45*(1-GRID!$H$46),0))</f>
        <v>92880</v>
      </c>
      <c r="P517" s="5">
        <f t="array" ref="P517">IF($I$2="Длительное проживание от 10 ночей ",
INDEX(GRID!$B$4:$U$15,MATCH(P$7,GRID!$A$4:$A$15,0),MATCH(1,($U$2=GRID!$B$1:$U$1)*(КАЛЕНДАРЬ!AW18=GRID!$B$3:$U$3),0))*GRID!$H$45,
ROUNDUP(INDEX(GRID!$B$4:$U$15,MATCH(P$7,GRID!$A$4:$A$15,0),MATCH(1,($U$2=GRID!$B$1:$U$1)*(КАЛЕНДАРЬ!AW18=GRID!$B$3:$U$3),0))*GRID!$H$45*(1-GRID!$H$46),0))</f>
        <v>130860</v>
      </c>
      <c r="Q517" s="5">
        <f t="array" ref="Q517">IF($I$2="Длительное проживание от 10 ночей ",
INDEX(GRID!$B$4:$U$15,MATCH(Q$7,GRID!$A$4:$A$15,0),MATCH(1,($U$2=GRID!$B$1:$U$1)*(КАЛЕНДАРЬ!AW18=GRID!$B$3:$U$3),0))*GRID!$H$45,
ROUNDUP(INDEX(GRID!$B$4:$U$15,MATCH(Q$7,GRID!$A$4:$A$15,0),MATCH(1,($U$2=GRID!$B$1:$U$1)*(КАЛЕНДАРЬ!AW18=GRID!$B$3:$U$3),0))*GRID!$H$45*(1-GRID!$H$46),0))</f>
        <v>153810</v>
      </c>
      <c r="R517" s="50" t="s">
        <v>105</v>
      </c>
      <c r="S517" s="50" t="s">
        <v>105</v>
      </c>
      <c r="T517" s="50" t="s">
        <v>105</v>
      </c>
    </row>
    <row r="518" spans="1:20">
      <c r="A518" s="56" t="s">
        <v>15</v>
      </c>
      <c r="B518" s="57">
        <v>16</v>
      </c>
      <c r="C518" s="5">
        <f t="array" ref="C518">IF($I$2="Длительное проживание от 10 ночей ",
INDEX(GRID!$B$4:$U$15,MATCH(C$7,GRID!$A$4:$A$15,0),MATCH(1,($U$2=GRID!$B$1:$U$1)*(КАЛЕНДАРЬ!AW19=GRID!$B$3:$U$3),0))*GRID!$H$45,
ROUNDUP(INDEX(GRID!$B$4:$U$15,MATCH(C$7,GRID!$A$4:$A$15,0),MATCH(1,($U$2=GRID!$B$1:$U$1)*(КАЛЕНДАРЬ!AW19=GRID!$B$3:$U$3),0))*GRID!$H$45*(1-GRID!$H$46),0))</f>
        <v>24750.000000000004</v>
      </c>
      <c r="D518" s="5">
        <f t="array" ref="D518">IF($I$2="Длительное проживание от 10 ночей ",
INDEX(GRID!$B$18:$U$29,MATCH(C$7,GRID!$A$18:$A$29,0),MATCH(1,($U$2=GRID!$B$1:$U$1)*(КАЛЕНДАРЬ!AW19=GRID!$B$3:$U$3),0))*GRID!$H$45,
ROUNDUP(INDEX(GRID!$B$18:$U$29,MATCH(C$7,GRID!$A$18:$A$29,0),MATCH(1,($U$2=GRID!$B$1:$U$1)*(КАЛЕНДАРЬ!AW19=GRID!$B$3:$U$3),0))*GRID!$H$45*(1-GRID!$H$46),0))</f>
        <v>29250.000000000004</v>
      </c>
      <c r="E518" s="5">
        <f t="array" ref="E518">IF($I$2="Длительное проживание от 10 ночей ",
INDEX(GRID!$B$4:$U$15,MATCH(E$7,GRID!$A$4:$A$15,0),MATCH(1,($U$2=GRID!$B$1:$U$1)*(КАЛЕНДАРЬ!AW19=GRID!$B$3:$U$3),0))*GRID!$H$45,
ROUNDUP(INDEX(GRID!$B$4:$U$15,MATCH(E$7,GRID!$A$4:$A$15,0),MATCH(1,($U$2=GRID!$B$1:$U$1)*(КАЛЕНДАРЬ!AW19=GRID!$B$3:$U$3),0))*GRID!$H$45*(1-GRID!$H$46),0))</f>
        <v>29700</v>
      </c>
      <c r="F518" s="5">
        <f t="array" ref="F518">IF($I$2="Длительное проживание от 10 ночей ",
INDEX(GRID!$B$18:$U$29,MATCH(E$7,GRID!$A$18:$A$29,0),MATCH(1,($U$2=GRID!$B$1:$U$1)*(КАЛЕНДАРЬ!AW19=GRID!$B$3:$U$3),0))*GRID!$H$45,
ROUNDUP(INDEX(GRID!$B$18:$U$29,MATCH(E$7,GRID!$A$18:$A$29,0),MATCH(1,($U$2=GRID!$B$1:$U$1)*(КАЛЕНДАРЬ!AW19=GRID!$B$3:$U$3),0))*GRID!$H$45*(1-GRID!$H$46),0))</f>
        <v>34200</v>
      </c>
      <c r="G518" s="5" cm="1">
        <f t="array" ref="G518">IF($I$2="Длительное проживание от 10 ночей ",
INDEX(GRID!$B$4:$U$15,MATCH(G$7,GRID!$A$4:$A$15,0),MATCH(1,($U$2=GRID!$B$1:$U$1)*(КАЛЕНДАРЬ!AW19=GRID!$B$3:$U$3),0))*GRID!$H$45,
ROUNDUP(INDEX(GRID!$B$4:$U$15,MATCH(G$7,GRID!$A$4:$A$15,0),MATCH(1,($U$2=GRID!$B$1:$U$1)*(КАЛЕНДАРЬ!AW19=GRID!$B$3:$U$3),0))*GRID!$H$45*(1-GRID!$H$46),0))</f>
        <v>35100</v>
      </c>
      <c r="H518" s="5" cm="1">
        <f t="array" ref="H518">IF($I$2="Длительное проживание от 10 ночей ",
INDEX(GRID!$B$18:$U$29,MATCH(G$7,GRID!$A$18:$A$29,0),MATCH(1,($U$2=GRID!$B$1:$U$1)*(КАЛЕНДАРЬ!AW19=GRID!$B$3:$U$3),0))*GRID!$H$45,
ROUNDUP(INDEX(GRID!$B$18:$U$29,MATCH(G$7,GRID!$A$18:$A$29,0),MATCH(1,($U$2=GRID!$B$1:$U$1)*(КАЛЕНДАРЬ!AW19=GRID!$B$3:$U$3),0))*GRID!$H$45*(1-GRID!$H$46),0))</f>
        <v>39600</v>
      </c>
      <c r="I518" s="5">
        <f t="array" ref="I518">IF($I$2="Длительное проживание от 10 ночей ",
INDEX(GRID!$B$4:$U$15,MATCH(I$7,GRID!$A$4:$A$15,0),MATCH(1,($U$2=GRID!$B$1:$U$1)*(КАЛЕНДАРЬ!AW19=GRID!$B$3:$U$3),0))*GRID!$H$45,
ROUNDUP(INDEX(GRID!$B$4:$U$15,MATCH(I$7,GRID!$A$4:$A$15,0),MATCH(1,($U$2=GRID!$B$1:$U$1)*(КАЛЕНДАРЬ!AW19=GRID!$B$3:$U$3),0))*GRID!$H$45*(1-GRID!$H$46),0))</f>
        <v>39060</v>
      </c>
      <c r="J518" s="5">
        <f t="array" ref="J518">IF($I$2="Длительное проживание от 10 ночей ",
INDEX(GRID!$B$18:$U$29,MATCH(I$7,GRID!$A$18:$A$29,0),MATCH(1,($U$2=GRID!$B$1:$U$1)*(КАЛЕНДАРЬ!AW19=GRID!$B$3:$U$3),0))*GRID!$H$45,
ROUNDUP(INDEX(GRID!$B$18:$U$29,MATCH(I$7,GRID!$A$18:$A$29,0),MATCH(1,($U$2=GRID!$B$1:$U$1)*(КАЛЕНДАРЬ!AW19=GRID!$B$3:$U$3),0))*GRID!$H$45*(1-GRID!$H$46),0))</f>
        <v>43560</v>
      </c>
      <c r="K518" s="5" cm="1">
        <f t="array" ref="K518">IF($I$2="Длительное проживание от 10 ночей ",
INDEX(GRID!$B$4:$U$15,MATCH(K$7,GRID!$A$4:$A$15,0),MATCH(1,($U$2=GRID!$B$1:$U$1)*(КАЛЕНДАРЬ!AW19=GRID!$B$3:$U$3),0))*GRID!$H$45,
ROUNDUP(INDEX(GRID!$B$4:$U$15,MATCH(K$7,GRID!$A$4:$A$15,0),MATCH(1,($U$2=GRID!$B$1:$U$1)*(КАЛЕНДАРЬ!AW19=GRID!$B$3:$U$3),0))*GRID!$H$45*(1-GRID!$H$46),0))</f>
        <v>44100</v>
      </c>
      <c r="L518" s="5" cm="1">
        <f t="array" ref="L518">IF($I$2="Длительное проживание от 10 ночей ",
INDEX(GRID!$B$18:$U$29,MATCH(K$7,GRID!$A$18:$A$29,0),MATCH(1,($U$2=GRID!$B$1:$U$1)*(КАЛЕНДАРЬ!AW19=GRID!$B$3:$U$3),0))*GRID!$H$45,
ROUNDUP(INDEX(GRID!$B$18:$U$29,MATCH(K$7,GRID!$A$18:$A$29,0),MATCH(1,($U$2=GRID!$B$1:$U$1)*(КАЛЕНДАРЬ!AW19=GRID!$B$3:$U$3),0))*GRID!$H$45*(1-GRID!$H$46),0))</f>
        <v>48600</v>
      </c>
      <c r="M518" s="5">
        <f t="array" ref="M518">IF($I$2="Длительное проживание от 10 ночей ",
INDEX(GRID!$B$4:$U$15,MATCH(M$7,GRID!$A$4:$A$15,0),MATCH(1,($U$2=GRID!$B$1:$U$1)*(КАЛЕНДАРЬ!AW19=GRID!$B$3:$U$3),0))*GRID!$H$45,
ROUNDUP(INDEX(GRID!$B$4:$U$15,MATCH(M$7,GRID!$A$4:$A$15,0),MATCH(1,($U$2=GRID!$B$1:$U$1)*(КАЛЕНДАРЬ!AW19=GRID!$B$3:$U$3),0))*GRID!$H$45*(1-GRID!$H$46),0))</f>
        <v>62550</v>
      </c>
      <c r="N518" s="5">
        <f t="array" ref="N518">IF($I$2="Длительное проживание от 10 ночей ",
INDEX(GRID!$B$18:$U$29,MATCH(M$7,GRID!$A$18:$A$29,0),MATCH(1,($U$2=GRID!$B$1:$U$1)*(КАЛЕНДАРЬ!AW19=GRID!$B$3:$U$3),0))*GRID!$H$45,
ROUNDUP(INDEX(GRID!$B$18:$U$29,MATCH(M$7,GRID!$A$18:$A$29,0),MATCH(1,($U$2=GRID!$B$1:$U$1)*(КАЛЕНДАРЬ!AW19=GRID!$B$3:$U$3),0))*GRID!$H$45*(1-GRID!$H$46),0))</f>
        <v>67050</v>
      </c>
      <c r="O518" s="5" cm="1">
        <f t="array" ref="O518">IF($I$2="Длительное проживание от 10 ночей ",
INDEX(GRID!$B$4:$U$15,MATCH(O$7,GRID!$A$4:$A$15,0),MATCH(1,($U$2=GRID!$B$1:$U$1)*(КАЛЕНДАРЬ!AW19=GRID!$B$3:$U$3),0))*GRID!$H$45,
ROUNDUP(INDEX(GRID!$B$4:$U$15,MATCH(O$7,GRID!$A$4:$A$15,0),MATCH(1,($U$2=GRID!$B$1:$U$1)*(КАЛЕНДАРЬ!AW19=GRID!$B$3:$U$3),0))*GRID!$H$45*(1-GRID!$H$46),0))</f>
        <v>92880</v>
      </c>
      <c r="P518" s="5">
        <f t="array" ref="P518">IF($I$2="Длительное проживание от 10 ночей ",
INDEX(GRID!$B$4:$U$15,MATCH(P$7,GRID!$A$4:$A$15,0),MATCH(1,($U$2=GRID!$B$1:$U$1)*(КАЛЕНДАРЬ!AW19=GRID!$B$3:$U$3),0))*GRID!$H$45,
ROUNDUP(INDEX(GRID!$B$4:$U$15,MATCH(P$7,GRID!$A$4:$A$15,0),MATCH(1,($U$2=GRID!$B$1:$U$1)*(КАЛЕНДАРЬ!AW19=GRID!$B$3:$U$3),0))*GRID!$H$45*(1-GRID!$H$46),0))</f>
        <v>130860</v>
      </c>
      <c r="Q518" s="5">
        <f t="array" ref="Q518">IF($I$2="Длительное проживание от 10 ночей ",
INDEX(GRID!$B$4:$U$15,MATCH(Q$7,GRID!$A$4:$A$15,0),MATCH(1,($U$2=GRID!$B$1:$U$1)*(КАЛЕНДАРЬ!AW19=GRID!$B$3:$U$3),0))*GRID!$H$45,
ROUNDUP(INDEX(GRID!$B$4:$U$15,MATCH(Q$7,GRID!$A$4:$A$15,0),MATCH(1,($U$2=GRID!$B$1:$U$1)*(КАЛЕНДАРЬ!AW19=GRID!$B$3:$U$3),0))*GRID!$H$45*(1-GRID!$H$46),0))</f>
        <v>153810</v>
      </c>
      <c r="R518" s="50" t="s">
        <v>105</v>
      </c>
      <c r="S518" s="50" t="s">
        <v>105</v>
      </c>
      <c r="T518" s="50" t="s">
        <v>105</v>
      </c>
    </row>
    <row r="519" spans="1:20">
      <c r="A519" s="56" t="s">
        <v>16</v>
      </c>
      <c r="B519" s="57">
        <v>17</v>
      </c>
      <c r="C519" s="5">
        <f t="array" ref="C519">IF($I$2="Длительное проживание от 10 ночей ",
INDEX(GRID!$B$4:$U$15,MATCH(C$7,GRID!$A$4:$A$15,0),MATCH(1,($U$2=GRID!$B$1:$U$1)*(КАЛЕНДАРЬ!AW20=GRID!$B$3:$U$3),0))*GRID!$H$45,
ROUNDUP(INDEX(GRID!$B$4:$U$15,MATCH(C$7,GRID!$A$4:$A$15,0),MATCH(1,($U$2=GRID!$B$1:$U$1)*(КАЛЕНДАРЬ!AW20=GRID!$B$3:$U$3),0))*GRID!$H$45*(1-GRID!$H$46),0))</f>
        <v>24750.000000000004</v>
      </c>
      <c r="D519" s="5">
        <f t="array" ref="D519">IF($I$2="Длительное проживание от 10 ночей ",
INDEX(GRID!$B$18:$U$29,MATCH(C$7,GRID!$A$18:$A$29,0),MATCH(1,($U$2=GRID!$B$1:$U$1)*(КАЛЕНДАРЬ!AW20=GRID!$B$3:$U$3),0))*GRID!$H$45,
ROUNDUP(INDEX(GRID!$B$18:$U$29,MATCH(C$7,GRID!$A$18:$A$29,0),MATCH(1,($U$2=GRID!$B$1:$U$1)*(КАЛЕНДАРЬ!AW20=GRID!$B$3:$U$3),0))*GRID!$H$45*(1-GRID!$H$46),0))</f>
        <v>29250.000000000004</v>
      </c>
      <c r="E519" s="5">
        <f t="array" ref="E519">IF($I$2="Длительное проживание от 10 ночей ",
INDEX(GRID!$B$4:$U$15,MATCH(E$7,GRID!$A$4:$A$15,0),MATCH(1,($U$2=GRID!$B$1:$U$1)*(КАЛЕНДАРЬ!AW20=GRID!$B$3:$U$3),0))*GRID!$H$45,
ROUNDUP(INDEX(GRID!$B$4:$U$15,MATCH(E$7,GRID!$A$4:$A$15,0),MATCH(1,($U$2=GRID!$B$1:$U$1)*(КАЛЕНДАРЬ!AW20=GRID!$B$3:$U$3),0))*GRID!$H$45*(1-GRID!$H$46),0))</f>
        <v>29700</v>
      </c>
      <c r="F519" s="5">
        <f t="array" ref="F519">IF($I$2="Длительное проживание от 10 ночей ",
INDEX(GRID!$B$18:$U$29,MATCH(E$7,GRID!$A$18:$A$29,0),MATCH(1,($U$2=GRID!$B$1:$U$1)*(КАЛЕНДАРЬ!AW20=GRID!$B$3:$U$3),0))*GRID!$H$45,
ROUNDUP(INDEX(GRID!$B$18:$U$29,MATCH(E$7,GRID!$A$18:$A$29,0),MATCH(1,($U$2=GRID!$B$1:$U$1)*(КАЛЕНДАРЬ!AW20=GRID!$B$3:$U$3),0))*GRID!$H$45*(1-GRID!$H$46),0))</f>
        <v>34200</v>
      </c>
      <c r="G519" s="5" cm="1">
        <f t="array" ref="G519">IF($I$2="Длительное проживание от 10 ночей ",
INDEX(GRID!$B$4:$U$15,MATCH(G$7,GRID!$A$4:$A$15,0),MATCH(1,($U$2=GRID!$B$1:$U$1)*(КАЛЕНДАРЬ!AW20=GRID!$B$3:$U$3),0))*GRID!$H$45,
ROUNDUP(INDEX(GRID!$B$4:$U$15,MATCH(G$7,GRID!$A$4:$A$15,0),MATCH(1,($U$2=GRID!$B$1:$U$1)*(КАЛЕНДАРЬ!AW20=GRID!$B$3:$U$3),0))*GRID!$H$45*(1-GRID!$H$46),0))</f>
        <v>35100</v>
      </c>
      <c r="H519" s="5" cm="1">
        <f t="array" ref="H519">IF($I$2="Длительное проживание от 10 ночей ",
INDEX(GRID!$B$18:$U$29,MATCH(G$7,GRID!$A$18:$A$29,0),MATCH(1,($U$2=GRID!$B$1:$U$1)*(КАЛЕНДАРЬ!AW20=GRID!$B$3:$U$3),0))*GRID!$H$45,
ROUNDUP(INDEX(GRID!$B$18:$U$29,MATCH(G$7,GRID!$A$18:$A$29,0),MATCH(1,($U$2=GRID!$B$1:$U$1)*(КАЛЕНДАРЬ!AW20=GRID!$B$3:$U$3),0))*GRID!$H$45*(1-GRID!$H$46),0))</f>
        <v>39600</v>
      </c>
      <c r="I519" s="5">
        <f t="array" ref="I519">IF($I$2="Длительное проживание от 10 ночей ",
INDEX(GRID!$B$4:$U$15,MATCH(I$7,GRID!$A$4:$A$15,0),MATCH(1,($U$2=GRID!$B$1:$U$1)*(КАЛЕНДАРЬ!AW20=GRID!$B$3:$U$3),0))*GRID!$H$45,
ROUNDUP(INDEX(GRID!$B$4:$U$15,MATCH(I$7,GRID!$A$4:$A$15,0),MATCH(1,($U$2=GRID!$B$1:$U$1)*(КАЛЕНДАРЬ!AW20=GRID!$B$3:$U$3),0))*GRID!$H$45*(1-GRID!$H$46),0))</f>
        <v>39060</v>
      </c>
      <c r="J519" s="5">
        <f t="array" ref="J519">IF($I$2="Длительное проживание от 10 ночей ",
INDEX(GRID!$B$18:$U$29,MATCH(I$7,GRID!$A$18:$A$29,0),MATCH(1,($U$2=GRID!$B$1:$U$1)*(КАЛЕНДАРЬ!AW20=GRID!$B$3:$U$3),0))*GRID!$H$45,
ROUNDUP(INDEX(GRID!$B$18:$U$29,MATCH(I$7,GRID!$A$18:$A$29,0),MATCH(1,($U$2=GRID!$B$1:$U$1)*(КАЛЕНДАРЬ!AW20=GRID!$B$3:$U$3),0))*GRID!$H$45*(1-GRID!$H$46),0))</f>
        <v>43560</v>
      </c>
      <c r="K519" s="5" cm="1">
        <f t="array" ref="K519">IF($I$2="Длительное проживание от 10 ночей ",
INDEX(GRID!$B$4:$U$15,MATCH(K$7,GRID!$A$4:$A$15,0),MATCH(1,($U$2=GRID!$B$1:$U$1)*(КАЛЕНДАРЬ!AW20=GRID!$B$3:$U$3),0))*GRID!$H$45,
ROUNDUP(INDEX(GRID!$B$4:$U$15,MATCH(K$7,GRID!$A$4:$A$15,0),MATCH(1,($U$2=GRID!$B$1:$U$1)*(КАЛЕНДАРЬ!AW20=GRID!$B$3:$U$3),0))*GRID!$H$45*(1-GRID!$H$46),0))</f>
        <v>44100</v>
      </c>
      <c r="L519" s="5" cm="1">
        <f t="array" ref="L519">IF($I$2="Длительное проживание от 10 ночей ",
INDEX(GRID!$B$18:$U$29,MATCH(K$7,GRID!$A$18:$A$29,0),MATCH(1,($U$2=GRID!$B$1:$U$1)*(КАЛЕНДАРЬ!AW20=GRID!$B$3:$U$3),0))*GRID!$H$45,
ROUNDUP(INDEX(GRID!$B$18:$U$29,MATCH(K$7,GRID!$A$18:$A$29,0),MATCH(1,($U$2=GRID!$B$1:$U$1)*(КАЛЕНДАРЬ!AW20=GRID!$B$3:$U$3),0))*GRID!$H$45*(1-GRID!$H$46),0))</f>
        <v>48600</v>
      </c>
      <c r="M519" s="5">
        <f t="array" ref="M519">IF($I$2="Длительное проживание от 10 ночей ",
INDEX(GRID!$B$4:$U$15,MATCH(M$7,GRID!$A$4:$A$15,0),MATCH(1,($U$2=GRID!$B$1:$U$1)*(КАЛЕНДАРЬ!AW20=GRID!$B$3:$U$3),0))*GRID!$H$45,
ROUNDUP(INDEX(GRID!$B$4:$U$15,MATCH(M$7,GRID!$A$4:$A$15,0),MATCH(1,($U$2=GRID!$B$1:$U$1)*(КАЛЕНДАРЬ!AW20=GRID!$B$3:$U$3),0))*GRID!$H$45*(1-GRID!$H$46),0))</f>
        <v>62550</v>
      </c>
      <c r="N519" s="5">
        <f t="array" ref="N519">IF($I$2="Длительное проживание от 10 ночей ",
INDEX(GRID!$B$18:$U$29,MATCH(M$7,GRID!$A$18:$A$29,0),MATCH(1,($U$2=GRID!$B$1:$U$1)*(КАЛЕНДАРЬ!AW20=GRID!$B$3:$U$3),0))*GRID!$H$45,
ROUNDUP(INDEX(GRID!$B$18:$U$29,MATCH(M$7,GRID!$A$18:$A$29,0),MATCH(1,($U$2=GRID!$B$1:$U$1)*(КАЛЕНДАРЬ!AW20=GRID!$B$3:$U$3),0))*GRID!$H$45*(1-GRID!$H$46),0))</f>
        <v>67050</v>
      </c>
      <c r="O519" s="5" cm="1">
        <f t="array" ref="O519">IF($I$2="Длительное проживание от 10 ночей ",
INDEX(GRID!$B$4:$U$15,MATCH(O$7,GRID!$A$4:$A$15,0),MATCH(1,($U$2=GRID!$B$1:$U$1)*(КАЛЕНДАРЬ!AW20=GRID!$B$3:$U$3),0))*GRID!$H$45,
ROUNDUP(INDEX(GRID!$B$4:$U$15,MATCH(O$7,GRID!$A$4:$A$15,0),MATCH(1,($U$2=GRID!$B$1:$U$1)*(КАЛЕНДАРЬ!AW20=GRID!$B$3:$U$3),0))*GRID!$H$45*(1-GRID!$H$46),0))</f>
        <v>92880</v>
      </c>
      <c r="P519" s="5">
        <f t="array" ref="P519">IF($I$2="Длительное проживание от 10 ночей ",
INDEX(GRID!$B$4:$U$15,MATCH(P$7,GRID!$A$4:$A$15,0),MATCH(1,($U$2=GRID!$B$1:$U$1)*(КАЛЕНДАРЬ!AW20=GRID!$B$3:$U$3),0))*GRID!$H$45,
ROUNDUP(INDEX(GRID!$B$4:$U$15,MATCH(P$7,GRID!$A$4:$A$15,0),MATCH(1,($U$2=GRID!$B$1:$U$1)*(КАЛЕНДАРЬ!AW20=GRID!$B$3:$U$3),0))*GRID!$H$45*(1-GRID!$H$46),0))</f>
        <v>130860</v>
      </c>
      <c r="Q519" s="5">
        <f t="array" ref="Q519">IF($I$2="Длительное проживание от 10 ночей ",
INDEX(GRID!$B$4:$U$15,MATCH(Q$7,GRID!$A$4:$A$15,0),MATCH(1,($U$2=GRID!$B$1:$U$1)*(КАЛЕНДАРЬ!AW20=GRID!$B$3:$U$3),0))*GRID!$H$45,
ROUNDUP(INDEX(GRID!$B$4:$U$15,MATCH(Q$7,GRID!$A$4:$A$15,0),MATCH(1,($U$2=GRID!$B$1:$U$1)*(КАЛЕНДАРЬ!AW20=GRID!$B$3:$U$3),0))*GRID!$H$45*(1-GRID!$H$46),0))</f>
        <v>153810</v>
      </c>
      <c r="R519" s="50" t="s">
        <v>105</v>
      </c>
      <c r="S519" s="50" t="s">
        <v>105</v>
      </c>
      <c r="T519" s="50" t="s">
        <v>105</v>
      </c>
    </row>
    <row r="520" spans="1:20">
      <c r="A520" s="56" t="s">
        <v>17</v>
      </c>
      <c r="B520" s="57">
        <v>18</v>
      </c>
      <c r="C520" s="5">
        <f t="array" ref="C520">IF($I$2="Длительное проживание от 10 ночей ",
INDEX(GRID!$B$4:$U$15,MATCH(C$7,GRID!$A$4:$A$15,0),MATCH(1,($U$2=GRID!$B$1:$U$1)*(КАЛЕНДАРЬ!AW21=GRID!$B$3:$U$3),0))*GRID!$H$45,
ROUNDUP(INDEX(GRID!$B$4:$U$15,MATCH(C$7,GRID!$A$4:$A$15,0),MATCH(1,($U$2=GRID!$B$1:$U$1)*(КАЛЕНДАРЬ!AW21=GRID!$B$3:$U$3),0))*GRID!$H$45*(1-GRID!$H$46),0))</f>
        <v>24750.000000000004</v>
      </c>
      <c r="D520" s="5">
        <f t="array" ref="D520">IF($I$2="Длительное проживание от 10 ночей ",
INDEX(GRID!$B$18:$U$29,MATCH(C$7,GRID!$A$18:$A$29,0),MATCH(1,($U$2=GRID!$B$1:$U$1)*(КАЛЕНДАРЬ!AW21=GRID!$B$3:$U$3),0))*GRID!$H$45,
ROUNDUP(INDEX(GRID!$B$18:$U$29,MATCH(C$7,GRID!$A$18:$A$29,0),MATCH(1,($U$2=GRID!$B$1:$U$1)*(КАЛЕНДАРЬ!AW21=GRID!$B$3:$U$3),0))*GRID!$H$45*(1-GRID!$H$46),0))</f>
        <v>29250.000000000004</v>
      </c>
      <c r="E520" s="5">
        <f t="array" ref="E520">IF($I$2="Длительное проживание от 10 ночей ",
INDEX(GRID!$B$4:$U$15,MATCH(E$7,GRID!$A$4:$A$15,0),MATCH(1,($U$2=GRID!$B$1:$U$1)*(КАЛЕНДАРЬ!AW21=GRID!$B$3:$U$3),0))*GRID!$H$45,
ROUNDUP(INDEX(GRID!$B$4:$U$15,MATCH(E$7,GRID!$A$4:$A$15,0),MATCH(1,($U$2=GRID!$B$1:$U$1)*(КАЛЕНДАРЬ!AW21=GRID!$B$3:$U$3),0))*GRID!$H$45*(1-GRID!$H$46),0))</f>
        <v>29700</v>
      </c>
      <c r="F520" s="5">
        <f t="array" ref="F520">IF($I$2="Длительное проживание от 10 ночей ",
INDEX(GRID!$B$18:$U$29,MATCH(E$7,GRID!$A$18:$A$29,0),MATCH(1,($U$2=GRID!$B$1:$U$1)*(КАЛЕНДАРЬ!AW21=GRID!$B$3:$U$3),0))*GRID!$H$45,
ROUNDUP(INDEX(GRID!$B$18:$U$29,MATCH(E$7,GRID!$A$18:$A$29,0),MATCH(1,($U$2=GRID!$B$1:$U$1)*(КАЛЕНДАРЬ!AW21=GRID!$B$3:$U$3),0))*GRID!$H$45*(1-GRID!$H$46),0))</f>
        <v>34200</v>
      </c>
      <c r="G520" s="5" cm="1">
        <f t="array" ref="G520">IF($I$2="Длительное проживание от 10 ночей ",
INDEX(GRID!$B$4:$U$15,MATCH(G$7,GRID!$A$4:$A$15,0),MATCH(1,($U$2=GRID!$B$1:$U$1)*(КАЛЕНДАРЬ!AW21=GRID!$B$3:$U$3),0))*GRID!$H$45,
ROUNDUP(INDEX(GRID!$B$4:$U$15,MATCH(G$7,GRID!$A$4:$A$15,0),MATCH(1,($U$2=GRID!$B$1:$U$1)*(КАЛЕНДАРЬ!AW21=GRID!$B$3:$U$3),0))*GRID!$H$45*(1-GRID!$H$46),0))</f>
        <v>35100</v>
      </c>
      <c r="H520" s="5" cm="1">
        <f t="array" ref="H520">IF($I$2="Длительное проживание от 10 ночей ",
INDEX(GRID!$B$18:$U$29,MATCH(G$7,GRID!$A$18:$A$29,0),MATCH(1,($U$2=GRID!$B$1:$U$1)*(КАЛЕНДАРЬ!AW21=GRID!$B$3:$U$3),0))*GRID!$H$45,
ROUNDUP(INDEX(GRID!$B$18:$U$29,MATCH(G$7,GRID!$A$18:$A$29,0),MATCH(1,($U$2=GRID!$B$1:$U$1)*(КАЛЕНДАРЬ!AW21=GRID!$B$3:$U$3),0))*GRID!$H$45*(1-GRID!$H$46),0))</f>
        <v>39600</v>
      </c>
      <c r="I520" s="5">
        <f t="array" ref="I520">IF($I$2="Длительное проживание от 10 ночей ",
INDEX(GRID!$B$4:$U$15,MATCH(I$7,GRID!$A$4:$A$15,0),MATCH(1,($U$2=GRID!$B$1:$U$1)*(КАЛЕНДАРЬ!AW21=GRID!$B$3:$U$3),0))*GRID!$H$45,
ROUNDUP(INDEX(GRID!$B$4:$U$15,MATCH(I$7,GRID!$A$4:$A$15,0),MATCH(1,($U$2=GRID!$B$1:$U$1)*(КАЛЕНДАРЬ!AW21=GRID!$B$3:$U$3),0))*GRID!$H$45*(1-GRID!$H$46),0))</f>
        <v>39060</v>
      </c>
      <c r="J520" s="5">
        <f t="array" ref="J520">IF($I$2="Длительное проживание от 10 ночей ",
INDEX(GRID!$B$18:$U$29,MATCH(I$7,GRID!$A$18:$A$29,0),MATCH(1,($U$2=GRID!$B$1:$U$1)*(КАЛЕНДАРЬ!AW21=GRID!$B$3:$U$3),0))*GRID!$H$45,
ROUNDUP(INDEX(GRID!$B$18:$U$29,MATCH(I$7,GRID!$A$18:$A$29,0),MATCH(1,($U$2=GRID!$B$1:$U$1)*(КАЛЕНДАРЬ!AW21=GRID!$B$3:$U$3),0))*GRID!$H$45*(1-GRID!$H$46),0))</f>
        <v>43560</v>
      </c>
      <c r="K520" s="5" cm="1">
        <f t="array" ref="K520">IF($I$2="Длительное проживание от 10 ночей ",
INDEX(GRID!$B$4:$U$15,MATCH(K$7,GRID!$A$4:$A$15,0),MATCH(1,($U$2=GRID!$B$1:$U$1)*(КАЛЕНДАРЬ!AW21=GRID!$B$3:$U$3),0))*GRID!$H$45,
ROUNDUP(INDEX(GRID!$B$4:$U$15,MATCH(K$7,GRID!$A$4:$A$15,0),MATCH(1,($U$2=GRID!$B$1:$U$1)*(КАЛЕНДАРЬ!AW21=GRID!$B$3:$U$3),0))*GRID!$H$45*(1-GRID!$H$46),0))</f>
        <v>44100</v>
      </c>
      <c r="L520" s="5" cm="1">
        <f t="array" ref="L520">IF($I$2="Длительное проживание от 10 ночей ",
INDEX(GRID!$B$18:$U$29,MATCH(K$7,GRID!$A$18:$A$29,0),MATCH(1,($U$2=GRID!$B$1:$U$1)*(КАЛЕНДАРЬ!AW21=GRID!$B$3:$U$3),0))*GRID!$H$45,
ROUNDUP(INDEX(GRID!$B$18:$U$29,MATCH(K$7,GRID!$A$18:$A$29,0),MATCH(1,($U$2=GRID!$B$1:$U$1)*(КАЛЕНДАРЬ!AW21=GRID!$B$3:$U$3),0))*GRID!$H$45*(1-GRID!$H$46),0))</f>
        <v>48600</v>
      </c>
      <c r="M520" s="5">
        <f t="array" ref="M520">IF($I$2="Длительное проживание от 10 ночей ",
INDEX(GRID!$B$4:$U$15,MATCH(M$7,GRID!$A$4:$A$15,0),MATCH(1,($U$2=GRID!$B$1:$U$1)*(КАЛЕНДАРЬ!AW21=GRID!$B$3:$U$3),0))*GRID!$H$45,
ROUNDUP(INDEX(GRID!$B$4:$U$15,MATCH(M$7,GRID!$A$4:$A$15,0),MATCH(1,($U$2=GRID!$B$1:$U$1)*(КАЛЕНДАРЬ!AW21=GRID!$B$3:$U$3),0))*GRID!$H$45*(1-GRID!$H$46),0))</f>
        <v>62550</v>
      </c>
      <c r="N520" s="5">
        <f t="array" ref="N520">IF($I$2="Длительное проживание от 10 ночей ",
INDEX(GRID!$B$18:$U$29,MATCH(M$7,GRID!$A$18:$A$29,0),MATCH(1,($U$2=GRID!$B$1:$U$1)*(КАЛЕНДАРЬ!AW21=GRID!$B$3:$U$3),0))*GRID!$H$45,
ROUNDUP(INDEX(GRID!$B$18:$U$29,MATCH(M$7,GRID!$A$18:$A$29,0),MATCH(1,($U$2=GRID!$B$1:$U$1)*(КАЛЕНДАРЬ!AW21=GRID!$B$3:$U$3),0))*GRID!$H$45*(1-GRID!$H$46),0))</f>
        <v>67050</v>
      </c>
      <c r="O520" s="5" cm="1">
        <f t="array" ref="O520">IF($I$2="Длительное проживание от 10 ночей ",
INDEX(GRID!$B$4:$U$15,MATCH(O$7,GRID!$A$4:$A$15,0),MATCH(1,($U$2=GRID!$B$1:$U$1)*(КАЛЕНДАРЬ!AW21=GRID!$B$3:$U$3),0))*GRID!$H$45,
ROUNDUP(INDEX(GRID!$B$4:$U$15,MATCH(O$7,GRID!$A$4:$A$15,0),MATCH(1,($U$2=GRID!$B$1:$U$1)*(КАЛЕНДАРЬ!AW21=GRID!$B$3:$U$3),0))*GRID!$H$45*(1-GRID!$H$46),0))</f>
        <v>92880</v>
      </c>
      <c r="P520" s="5">
        <f t="array" ref="P520">IF($I$2="Длительное проживание от 10 ночей ",
INDEX(GRID!$B$4:$U$15,MATCH(P$7,GRID!$A$4:$A$15,0),MATCH(1,($U$2=GRID!$B$1:$U$1)*(КАЛЕНДАРЬ!AW21=GRID!$B$3:$U$3),0))*GRID!$H$45,
ROUNDUP(INDEX(GRID!$B$4:$U$15,MATCH(P$7,GRID!$A$4:$A$15,0),MATCH(1,($U$2=GRID!$B$1:$U$1)*(КАЛЕНДАРЬ!AW21=GRID!$B$3:$U$3),0))*GRID!$H$45*(1-GRID!$H$46),0))</f>
        <v>130860</v>
      </c>
      <c r="Q520" s="5">
        <f t="array" ref="Q520">IF($I$2="Длительное проживание от 10 ночей ",
INDEX(GRID!$B$4:$U$15,MATCH(Q$7,GRID!$A$4:$A$15,0),MATCH(1,($U$2=GRID!$B$1:$U$1)*(КАЛЕНДАРЬ!AW21=GRID!$B$3:$U$3),0))*GRID!$H$45,
ROUNDUP(INDEX(GRID!$B$4:$U$15,MATCH(Q$7,GRID!$A$4:$A$15,0),MATCH(1,($U$2=GRID!$B$1:$U$1)*(КАЛЕНДАРЬ!AW21=GRID!$B$3:$U$3),0))*GRID!$H$45*(1-GRID!$H$46),0))</f>
        <v>153810</v>
      </c>
      <c r="R520" s="50" t="s">
        <v>105</v>
      </c>
      <c r="S520" s="50" t="s">
        <v>105</v>
      </c>
      <c r="T520" s="50" t="s">
        <v>105</v>
      </c>
    </row>
    <row r="521" spans="1:20">
      <c r="A521" s="56" t="s">
        <v>11</v>
      </c>
      <c r="B521" s="57">
        <v>19</v>
      </c>
      <c r="C521" s="5">
        <f t="array" ref="C521">IF($I$2="Длительное проживание от 10 ночей ",
INDEX(GRID!$B$4:$U$15,MATCH(C$7,GRID!$A$4:$A$15,0),MATCH(1,($U$2=GRID!$B$1:$U$1)*(КАЛЕНДАРЬ!AW22=GRID!$B$3:$U$3),0))*GRID!$H$45,
ROUNDUP(INDEX(GRID!$B$4:$U$15,MATCH(C$7,GRID!$A$4:$A$15,0),MATCH(1,($U$2=GRID!$B$1:$U$1)*(КАЛЕНДАРЬ!AW22=GRID!$B$3:$U$3),0))*GRID!$H$45*(1-GRID!$H$46),0))</f>
        <v>24750.000000000004</v>
      </c>
      <c r="D521" s="5">
        <f t="array" ref="D521">IF($I$2="Длительное проживание от 10 ночей ",
INDEX(GRID!$B$18:$U$29,MATCH(C$7,GRID!$A$18:$A$29,0),MATCH(1,($U$2=GRID!$B$1:$U$1)*(КАЛЕНДАРЬ!AW22=GRID!$B$3:$U$3),0))*GRID!$H$45,
ROUNDUP(INDEX(GRID!$B$18:$U$29,MATCH(C$7,GRID!$A$18:$A$29,0),MATCH(1,($U$2=GRID!$B$1:$U$1)*(КАЛЕНДАРЬ!AW22=GRID!$B$3:$U$3),0))*GRID!$H$45*(1-GRID!$H$46),0))</f>
        <v>29250.000000000004</v>
      </c>
      <c r="E521" s="5">
        <f t="array" ref="E521">IF($I$2="Длительное проживание от 10 ночей ",
INDEX(GRID!$B$4:$U$15,MATCH(E$7,GRID!$A$4:$A$15,0),MATCH(1,($U$2=GRID!$B$1:$U$1)*(КАЛЕНДАРЬ!AW22=GRID!$B$3:$U$3),0))*GRID!$H$45,
ROUNDUP(INDEX(GRID!$B$4:$U$15,MATCH(E$7,GRID!$A$4:$A$15,0),MATCH(1,($U$2=GRID!$B$1:$U$1)*(КАЛЕНДАРЬ!AW22=GRID!$B$3:$U$3),0))*GRID!$H$45*(1-GRID!$H$46),0))</f>
        <v>29700</v>
      </c>
      <c r="F521" s="5">
        <f t="array" ref="F521">IF($I$2="Длительное проживание от 10 ночей ",
INDEX(GRID!$B$18:$U$29,MATCH(E$7,GRID!$A$18:$A$29,0),MATCH(1,($U$2=GRID!$B$1:$U$1)*(КАЛЕНДАРЬ!AW22=GRID!$B$3:$U$3),0))*GRID!$H$45,
ROUNDUP(INDEX(GRID!$B$18:$U$29,MATCH(E$7,GRID!$A$18:$A$29,0),MATCH(1,($U$2=GRID!$B$1:$U$1)*(КАЛЕНДАРЬ!AW22=GRID!$B$3:$U$3),0))*GRID!$H$45*(1-GRID!$H$46),0))</f>
        <v>34200</v>
      </c>
      <c r="G521" s="5" cm="1">
        <f t="array" ref="G521">IF($I$2="Длительное проживание от 10 ночей ",
INDEX(GRID!$B$4:$U$15,MATCH(G$7,GRID!$A$4:$A$15,0),MATCH(1,($U$2=GRID!$B$1:$U$1)*(КАЛЕНДАРЬ!AW22=GRID!$B$3:$U$3),0))*GRID!$H$45,
ROUNDUP(INDEX(GRID!$B$4:$U$15,MATCH(G$7,GRID!$A$4:$A$15,0),MATCH(1,($U$2=GRID!$B$1:$U$1)*(КАЛЕНДАРЬ!AW22=GRID!$B$3:$U$3),0))*GRID!$H$45*(1-GRID!$H$46),0))</f>
        <v>35100</v>
      </c>
      <c r="H521" s="5" cm="1">
        <f t="array" ref="H521">IF($I$2="Длительное проживание от 10 ночей ",
INDEX(GRID!$B$18:$U$29,MATCH(G$7,GRID!$A$18:$A$29,0),MATCH(1,($U$2=GRID!$B$1:$U$1)*(КАЛЕНДАРЬ!AW22=GRID!$B$3:$U$3),0))*GRID!$H$45,
ROUNDUP(INDEX(GRID!$B$18:$U$29,MATCH(G$7,GRID!$A$18:$A$29,0),MATCH(1,($U$2=GRID!$B$1:$U$1)*(КАЛЕНДАРЬ!AW22=GRID!$B$3:$U$3),0))*GRID!$H$45*(1-GRID!$H$46),0))</f>
        <v>39600</v>
      </c>
      <c r="I521" s="5">
        <f t="array" ref="I521">IF($I$2="Длительное проживание от 10 ночей ",
INDEX(GRID!$B$4:$U$15,MATCH(I$7,GRID!$A$4:$A$15,0),MATCH(1,($U$2=GRID!$B$1:$U$1)*(КАЛЕНДАРЬ!AW22=GRID!$B$3:$U$3),0))*GRID!$H$45,
ROUNDUP(INDEX(GRID!$B$4:$U$15,MATCH(I$7,GRID!$A$4:$A$15,0),MATCH(1,($U$2=GRID!$B$1:$U$1)*(КАЛЕНДАРЬ!AW22=GRID!$B$3:$U$3),0))*GRID!$H$45*(1-GRID!$H$46),0))</f>
        <v>39060</v>
      </c>
      <c r="J521" s="5">
        <f t="array" ref="J521">IF($I$2="Длительное проживание от 10 ночей ",
INDEX(GRID!$B$18:$U$29,MATCH(I$7,GRID!$A$18:$A$29,0),MATCH(1,($U$2=GRID!$B$1:$U$1)*(КАЛЕНДАРЬ!AW22=GRID!$B$3:$U$3),0))*GRID!$H$45,
ROUNDUP(INDEX(GRID!$B$18:$U$29,MATCH(I$7,GRID!$A$18:$A$29,0),MATCH(1,($U$2=GRID!$B$1:$U$1)*(КАЛЕНДАРЬ!AW22=GRID!$B$3:$U$3),0))*GRID!$H$45*(1-GRID!$H$46),0))</f>
        <v>43560</v>
      </c>
      <c r="K521" s="5" cm="1">
        <f t="array" ref="K521">IF($I$2="Длительное проживание от 10 ночей ",
INDEX(GRID!$B$4:$U$15,MATCH(K$7,GRID!$A$4:$A$15,0),MATCH(1,($U$2=GRID!$B$1:$U$1)*(КАЛЕНДАРЬ!AW22=GRID!$B$3:$U$3),0))*GRID!$H$45,
ROUNDUP(INDEX(GRID!$B$4:$U$15,MATCH(K$7,GRID!$A$4:$A$15,0),MATCH(1,($U$2=GRID!$B$1:$U$1)*(КАЛЕНДАРЬ!AW22=GRID!$B$3:$U$3),0))*GRID!$H$45*(1-GRID!$H$46),0))</f>
        <v>44100</v>
      </c>
      <c r="L521" s="5" cm="1">
        <f t="array" ref="L521">IF($I$2="Длительное проживание от 10 ночей ",
INDEX(GRID!$B$18:$U$29,MATCH(K$7,GRID!$A$18:$A$29,0),MATCH(1,($U$2=GRID!$B$1:$U$1)*(КАЛЕНДАРЬ!AW22=GRID!$B$3:$U$3),0))*GRID!$H$45,
ROUNDUP(INDEX(GRID!$B$18:$U$29,MATCH(K$7,GRID!$A$18:$A$29,0),MATCH(1,($U$2=GRID!$B$1:$U$1)*(КАЛЕНДАРЬ!AW22=GRID!$B$3:$U$3),0))*GRID!$H$45*(1-GRID!$H$46),0))</f>
        <v>48600</v>
      </c>
      <c r="M521" s="5">
        <f t="array" ref="M521">IF($I$2="Длительное проживание от 10 ночей ",
INDEX(GRID!$B$4:$U$15,MATCH(M$7,GRID!$A$4:$A$15,0),MATCH(1,($U$2=GRID!$B$1:$U$1)*(КАЛЕНДАРЬ!AW22=GRID!$B$3:$U$3),0))*GRID!$H$45,
ROUNDUP(INDEX(GRID!$B$4:$U$15,MATCH(M$7,GRID!$A$4:$A$15,0),MATCH(1,($U$2=GRID!$B$1:$U$1)*(КАЛЕНДАРЬ!AW22=GRID!$B$3:$U$3),0))*GRID!$H$45*(1-GRID!$H$46),0))</f>
        <v>62550</v>
      </c>
      <c r="N521" s="5">
        <f t="array" ref="N521">IF($I$2="Длительное проживание от 10 ночей ",
INDEX(GRID!$B$18:$U$29,MATCH(M$7,GRID!$A$18:$A$29,0),MATCH(1,($U$2=GRID!$B$1:$U$1)*(КАЛЕНДАРЬ!AW22=GRID!$B$3:$U$3),0))*GRID!$H$45,
ROUNDUP(INDEX(GRID!$B$18:$U$29,MATCH(M$7,GRID!$A$18:$A$29,0),MATCH(1,($U$2=GRID!$B$1:$U$1)*(КАЛЕНДАРЬ!AW22=GRID!$B$3:$U$3),0))*GRID!$H$45*(1-GRID!$H$46),0))</f>
        <v>67050</v>
      </c>
      <c r="O521" s="5" cm="1">
        <f t="array" ref="O521">IF($I$2="Длительное проживание от 10 ночей ",
INDEX(GRID!$B$4:$U$15,MATCH(O$7,GRID!$A$4:$A$15,0),MATCH(1,($U$2=GRID!$B$1:$U$1)*(КАЛЕНДАРЬ!AW22=GRID!$B$3:$U$3),0))*GRID!$H$45,
ROUNDUP(INDEX(GRID!$B$4:$U$15,MATCH(O$7,GRID!$A$4:$A$15,0),MATCH(1,($U$2=GRID!$B$1:$U$1)*(КАЛЕНДАРЬ!AW22=GRID!$B$3:$U$3),0))*GRID!$H$45*(1-GRID!$H$46),0))</f>
        <v>92880</v>
      </c>
      <c r="P521" s="5">
        <f t="array" ref="P521">IF($I$2="Длительное проживание от 10 ночей ",
INDEX(GRID!$B$4:$U$15,MATCH(P$7,GRID!$A$4:$A$15,0),MATCH(1,($U$2=GRID!$B$1:$U$1)*(КАЛЕНДАРЬ!AW22=GRID!$B$3:$U$3),0))*GRID!$H$45,
ROUNDUP(INDEX(GRID!$B$4:$U$15,MATCH(P$7,GRID!$A$4:$A$15,0),MATCH(1,($U$2=GRID!$B$1:$U$1)*(КАЛЕНДАРЬ!AW22=GRID!$B$3:$U$3),0))*GRID!$H$45*(1-GRID!$H$46),0))</f>
        <v>130860</v>
      </c>
      <c r="Q521" s="5">
        <f t="array" ref="Q521">IF($I$2="Длительное проживание от 10 ночей ",
INDEX(GRID!$B$4:$U$15,MATCH(Q$7,GRID!$A$4:$A$15,0),MATCH(1,($U$2=GRID!$B$1:$U$1)*(КАЛЕНДАРЬ!AW22=GRID!$B$3:$U$3),0))*GRID!$H$45,
ROUNDUP(INDEX(GRID!$B$4:$U$15,MATCH(Q$7,GRID!$A$4:$A$15,0),MATCH(1,($U$2=GRID!$B$1:$U$1)*(КАЛЕНДАРЬ!AW22=GRID!$B$3:$U$3),0))*GRID!$H$45*(1-GRID!$H$46),0))</f>
        <v>153810</v>
      </c>
      <c r="R521" s="50" t="s">
        <v>105</v>
      </c>
      <c r="S521" s="50" t="s">
        <v>105</v>
      </c>
      <c r="T521" s="50" t="s">
        <v>105</v>
      </c>
    </row>
    <row r="522" spans="1:20">
      <c r="A522" s="56" t="s">
        <v>12</v>
      </c>
      <c r="B522" s="57">
        <v>20</v>
      </c>
      <c r="C522" s="5">
        <f t="array" ref="C522">IF($I$2="Длительное проживание от 10 ночей ",
INDEX(GRID!$B$4:$U$15,MATCH(C$7,GRID!$A$4:$A$15,0),MATCH(1,($U$2=GRID!$B$1:$U$1)*(КАЛЕНДАРЬ!AW23=GRID!$B$3:$U$3),0))*GRID!$H$45,
ROUNDUP(INDEX(GRID!$B$4:$U$15,MATCH(C$7,GRID!$A$4:$A$15,0),MATCH(1,($U$2=GRID!$B$1:$U$1)*(КАЛЕНДАРЬ!AW23=GRID!$B$3:$U$3),0))*GRID!$H$45*(1-GRID!$H$46),0))</f>
        <v>27180.000000000004</v>
      </c>
      <c r="D522" s="5">
        <f t="array" ref="D522">IF($I$2="Длительное проживание от 10 ночей ",
INDEX(GRID!$B$18:$U$29,MATCH(C$7,GRID!$A$18:$A$29,0),MATCH(1,($U$2=GRID!$B$1:$U$1)*(КАЛЕНДАРЬ!AW23=GRID!$B$3:$U$3),0))*GRID!$H$45,
ROUNDUP(INDEX(GRID!$B$18:$U$29,MATCH(C$7,GRID!$A$18:$A$29,0),MATCH(1,($U$2=GRID!$B$1:$U$1)*(КАЛЕНДАРЬ!AW23=GRID!$B$3:$U$3),0))*GRID!$H$45*(1-GRID!$H$46),0))</f>
        <v>31680</v>
      </c>
      <c r="E522" s="5">
        <f t="array" ref="E522">IF($I$2="Длительное проживание от 10 ночей ",
INDEX(GRID!$B$4:$U$15,MATCH(E$7,GRID!$A$4:$A$15,0),MATCH(1,($U$2=GRID!$B$1:$U$1)*(КАЛЕНДАРЬ!AW23=GRID!$B$3:$U$3),0))*GRID!$H$45,
ROUNDUP(INDEX(GRID!$B$4:$U$15,MATCH(E$7,GRID!$A$4:$A$15,0),MATCH(1,($U$2=GRID!$B$1:$U$1)*(КАЛЕНДАРЬ!AW23=GRID!$B$3:$U$3),0))*GRID!$H$45*(1-GRID!$H$46),0))</f>
        <v>32670</v>
      </c>
      <c r="F522" s="5">
        <f t="array" ref="F522">IF($I$2="Длительное проживание от 10 ночей ",
INDEX(GRID!$B$18:$U$29,MATCH(E$7,GRID!$A$18:$A$29,0),MATCH(1,($U$2=GRID!$B$1:$U$1)*(КАЛЕНДАРЬ!AW23=GRID!$B$3:$U$3),0))*GRID!$H$45,
ROUNDUP(INDEX(GRID!$B$18:$U$29,MATCH(E$7,GRID!$A$18:$A$29,0),MATCH(1,($U$2=GRID!$B$1:$U$1)*(КАЛЕНДАРЬ!AW23=GRID!$B$3:$U$3),0))*GRID!$H$45*(1-GRID!$H$46),0))</f>
        <v>37170</v>
      </c>
      <c r="G522" s="5" cm="1">
        <f t="array" ref="G522">IF($I$2="Длительное проживание от 10 ночей ",
INDEX(GRID!$B$4:$U$15,MATCH(G$7,GRID!$A$4:$A$15,0),MATCH(1,($U$2=GRID!$B$1:$U$1)*(КАЛЕНДАРЬ!AW23=GRID!$B$3:$U$3),0))*GRID!$H$45,
ROUNDUP(INDEX(GRID!$B$4:$U$15,MATCH(G$7,GRID!$A$4:$A$15,0),MATCH(1,($U$2=GRID!$B$1:$U$1)*(КАЛЕНДАРЬ!AW23=GRID!$B$3:$U$3),0))*GRID!$H$45*(1-GRID!$H$46),0))</f>
        <v>38250</v>
      </c>
      <c r="H522" s="5" cm="1">
        <f t="array" ref="H522">IF($I$2="Длительное проживание от 10 ночей ",
INDEX(GRID!$B$18:$U$29,MATCH(G$7,GRID!$A$18:$A$29,0),MATCH(1,($U$2=GRID!$B$1:$U$1)*(КАЛЕНДАРЬ!AW23=GRID!$B$3:$U$3),0))*GRID!$H$45,
ROUNDUP(INDEX(GRID!$B$18:$U$29,MATCH(G$7,GRID!$A$18:$A$29,0),MATCH(1,($U$2=GRID!$B$1:$U$1)*(КАЛЕНДАРЬ!AW23=GRID!$B$3:$U$3),0))*GRID!$H$45*(1-GRID!$H$46),0))</f>
        <v>42750</v>
      </c>
      <c r="I522" s="5">
        <f t="array" ref="I522">IF($I$2="Длительное проживание от 10 ночей ",
INDEX(GRID!$B$4:$U$15,MATCH(I$7,GRID!$A$4:$A$15,0),MATCH(1,($U$2=GRID!$B$1:$U$1)*(КАЛЕНДАРЬ!AW23=GRID!$B$3:$U$3),0))*GRID!$H$45,
ROUNDUP(INDEX(GRID!$B$4:$U$15,MATCH(I$7,GRID!$A$4:$A$15,0),MATCH(1,($U$2=GRID!$B$1:$U$1)*(КАЛЕНДАРЬ!AW23=GRID!$B$3:$U$3),0))*GRID!$H$45*(1-GRID!$H$46),0))</f>
        <v>42660</v>
      </c>
      <c r="J522" s="5">
        <f t="array" ref="J522">IF($I$2="Длительное проживание от 10 ночей ",
INDEX(GRID!$B$18:$U$29,MATCH(I$7,GRID!$A$18:$A$29,0),MATCH(1,($U$2=GRID!$B$1:$U$1)*(КАЛЕНДАРЬ!AW23=GRID!$B$3:$U$3),0))*GRID!$H$45,
ROUNDUP(INDEX(GRID!$B$18:$U$29,MATCH(I$7,GRID!$A$18:$A$29,0),MATCH(1,($U$2=GRID!$B$1:$U$1)*(КАЛЕНДАРЬ!AW23=GRID!$B$3:$U$3),0))*GRID!$H$45*(1-GRID!$H$46),0))</f>
        <v>47160</v>
      </c>
      <c r="K522" s="5" cm="1">
        <f t="array" ref="K522">IF($I$2="Длительное проживание от 10 ночей ",
INDEX(GRID!$B$4:$U$15,MATCH(K$7,GRID!$A$4:$A$15,0),MATCH(1,($U$2=GRID!$B$1:$U$1)*(КАЛЕНДАРЬ!AW23=GRID!$B$3:$U$3),0))*GRID!$H$45,
ROUNDUP(INDEX(GRID!$B$4:$U$15,MATCH(K$7,GRID!$A$4:$A$15,0),MATCH(1,($U$2=GRID!$B$1:$U$1)*(КАЛЕНДАРЬ!AW23=GRID!$B$3:$U$3),0))*GRID!$H$45*(1-GRID!$H$46),0))</f>
        <v>47970</v>
      </c>
      <c r="L522" s="5" cm="1">
        <f t="array" ref="L522">IF($I$2="Длительное проживание от 10 ночей ",
INDEX(GRID!$B$18:$U$29,MATCH(K$7,GRID!$A$18:$A$29,0),MATCH(1,($U$2=GRID!$B$1:$U$1)*(КАЛЕНДАРЬ!AW23=GRID!$B$3:$U$3),0))*GRID!$H$45,
ROUNDUP(INDEX(GRID!$B$18:$U$29,MATCH(K$7,GRID!$A$18:$A$29,0),MATCH(1,($U$2=GRID!$B$1:$U$1)*(КАЛЕНДАРЬ!AW23=GRID!$B$3:$U$3),0))*GRID!$H$45*(1-GRID!$H$46),0))</f>
        <v>52470</v>
      </c>
      <c r="M522" s="5">
        <f t="array" ref="M522">IF($I$2="Длительное проживание от 10 ночей ",
INDEX(GRID!$B$4:$U$15,MATCH(M$7,GRID!$A$4:$A$15,0),MATCH(1,($U$2=GRID!$B$1:$U$1)*(КАЛЕНДАРЬ!AW23=GRID!$B$3:$U$3),0))*GRID!$H$45,
ROUNDUP(INDEX(GRID!$B$4:$U$15,MATCH(M$7,GRID!$A$4:$A$15,0),MATCH(1,($U$2=GRID!$B$1:$U$1)*(КАЛЕНДАРЬ!AW23=GRID!$B$3:$U$3),0))*GRID!$H$45*(1-GRID!$H$46),0))</f>
        <v>66600</v>
      </c>
      <c r="N522" s="5">
        <f t="array" ref="N522">IF($I$2="Длительное проживание от 10 ночей ",
INDEX(GRID!$B$18:$U$29,MATCH(M$7,GRID!$A$18:$A$29,0),MATCH(1,($U$2=GRID!$B$1:$U$1)*(КАЛЕНДАРЬ!AW23=GRID!$B$3:$U$3),0))*GRID!$H$45,
ROUNDUP(INDEX(GRID!$B$18:$U$29,MATCH(M$7,GRID!$A$18:$A$29,0),MATCH(1,($U$2=GRID!$B$1:$U$1)*(КАЛЕНДАРЬ!AW23=GRID!$B$3:$U$3),0))*GRID!$H$45*(1-GRID!$H$46),0))</f>
        <v>71100</v>
      </c>
      <c r="O522" s="5" cm="1">
        <f t="array" ref="O522">IF($I$2="Длительное проживание от 10 ночей ",
INDEX(GRID!$B$4:$U$15,MATCH(O$7,GRID!$A$4:$A$15,0),MATCH(1,($U$2=GRID!$B$1:$U$1)*(КАЛЕНДАРЬ!AW23=GRID!$B$3:$U$3),0))*GRID!$H$45,
ROUNDUP(INDEX(GRID!$B$4:$U$15,MATCH(O$7,GRID!$A$4:$A$15,0),MATCH(1,($U$2=GRID!$B$1:$U$1)*(КАЛЕНДАРЬ!AW23=GRID!$B$3:$U$3),0))*GRID!$H$45*(1-GRID!$H$46),0))</f>
        <v>97920</v>
      </c>
      <c r="P522" s="5">
        <f t="array" ref="P522">IF($I$2="Длительное проживание от 10 ночей ",
INDEX(GRID!$B$4:$U$15,MATCH(P$7,GRID!$A$4:$A$15,0),MATCH(1,($U$2=GRID!$B$1:$U$1)*(КАЛЕНДАРЬ!AW23=GRID!$B$3:$U$3),0))*GRID!$H$45,
ROUNDUP(INDEX(GRID!$B$4:$U$15,MATCH(P$7,GRID!$A$4:$A$15,0),MATCH(1,($U$2=GRID!$B$1:$U$1)*(КАЛЕНДАРЬ!AW23=GRID!$B$3:$U$3),0))*GRID!$H$45*(1-GRID!$H$46),0))</f>
        <v>136260</v>
      </c>
      <c r="Q522" s="5">
        <f t="array" ref="Q522">IF($I$2="Длительное проживание от 10 ночей ",
INDEX(GRID!$B$4:$U$15,MATCH(Q$7,GRID!$A$4:$A$15,0),MATCH(1,($U$2=GRID!$B$1:$U$1)*(КАЛЕНДАРЬ!AW23=GRID!$B$3:$U$3),0))*GRID!$H$45,
ROUNDUP(INDEX(GRID!$B$4:$U$15,MATCH(Q$7,GRID!$A$4:$A$15,0),MATCH(1,($U$2=GRID!$B$1:$U$1)*(КАЛЕНДАРЬ!AW23=GRID!$B$3:$U$3),0))*GRID!$H$45*(1-GRID!$H$46),0))</f>
        <v>160110</v>
      </c>
      <c r="R522" s="50" t="s">
        <v>105</v>
      </c>
      <c r="S522" s="50" t="s">
        <v>105</v>
      </c>
      <c r="T522" s="50" t="s">
        <v>105</v>
      </c>
    </row>
    <row r="523" spans="1:20">
      <c r="A523" s="56" t="s">
        <v>13</v>
      </c>
      <c r="B523" s="57">
        <v>21</v>
      </c>
      <c r="C523" s="5">
        <f t="array" ref="C523">IF($I$2="Длительное проживание от 10 ночей ",
INDEX(GRID!$B$4:$U$15,MATCH(C$7,GRID!$A$4:$A$15,0),MATCH(1,($U$2=GRID!$B$1:$U$1)*(КАЛЕНДАРЬ!AW24=GRID!$B$3:$U$3),0))*GRID!$H$45,
ROUNDUP(INDEX(GRID!$B$4:$U$15,MATCH(C$7,GRID!$A$4:$A$15,0),MATCH(1,($U$2=GRID!$B$1:$U$1)*(КАЛЕНДАРЬ!AW24=GRID!$B$3:$U$3),0))*GRID!$H$45*(1-GRID!$H$46),0))</f>
        <v>27180.000000000004</v>
      </c>
      <c r="D523" s="5">
        <f t="array" ref="D523">IF($I$2="Длительное проживание от 10 ночей ",
INDEX(GRID!$B$18:$U$29,MATCH(C$7,GRID!$A$18:$A$29,0),MATCH(1,($U$2=GRID!$B$1:$U$1)*(КАЛЕНДАРЬ!AW24=GRID!$B$3:$U$3),0))*GRID!$H$45,
ROUNDUP(INDEX(GRID!$B$18:$U$29,MATCH(C$7,GRID!$A$18:$A$29,0),MATCH(1,($U$2=GRID!$B$1:$U$1)*(КАЛЕНДАРЬ!AW24=GRID!$B$3:$U$3),0))*GRID!$H$45*(1-GRID!$H$46),0))</f>
        <v>31680</v>
      </c>
      <c r="E523" s="5">
        <f t="array" ref="E523">IF($I$2="Длительное проживание от 10 ночей ",
INDEX(GRID!$B$4:$U$15,MATCH(E$7,GRID!$A$4:$A$15,0),MATCH(1,($U$2=GRID!$B$1:$U$1)*(КАЛЕНДАРЬ!AW24=GRID!$B$3:$U$3),0))*GRID!$H$45,
ROUNDUP(INDEX(GRID!$B$4:$U$15,MATCH(E$7,GRID!$A$4:$A$15,0),MATCH(1,($U$2=GRID!$B$1:$U$1)*(КАЛЕНДАРЬ!AW24=GRID!$B$3:$U$3),0))*GRID!$H$45*(1-GRID!$H$46),0))</f>
        <v>32670</v>
      </c>
      <c r="F523" s="5">
        <f t="array" ref="F523">IF($I$2="Длительное проживание от 10 ночей ",
INDEX(GRID!$B$18:$U$29,MATCH(E$7,GRID!$A$18:$A$29,0),MATCH(1,($U$2=GRID!$B$1:$U$1)*(КАЛЕНДАРЬ!AW24=GRID!$B$3:$U$3),0))*GRID!$H$45,
ROUNDUP(INDEX(GRID!$B$18:$U$29,MATCH(E$7,GRID!$A$18:$A$29,0),MATCH(1,($U$2=GRID!$B$1:$U$1)*(КАЛЕНДАРЬ!AW24=GRID!$B$3:$U$3),0))*GRID!$H$45*(1-GRID!$H$46),0))</f>
        <v>37170</v>
      </c>
      <c r="G523" s="5" cm="1">
        <f t="array" ref="G523">IF($I$2="Длительное проживание от 10 ночей ",
INDEX(GRID!$B$4:$U$15,MATCH(G$7,GRID!$A$4:$A$15,0),MATCH(1,($U$2=GRID!$B$1:$U$1)*(КАЛЕНДАРЬ!AW24=GRID!$B$3:$U$3),0))*GRID!$H$45,
ROUNDUP(INDEX(GRID!$B$4:$U$15,MATCH(G$7,GRID!$A$4:$A$15,0),MATCH(1,($U$2=GRID!$B$1:$U$1)*(КАЛЕНДАРЬ!AW24=GRID!$B$3:$U$3),0))*GRID!$H$45*(1-GRID!$H$46),0))</f>
        <v>38250</v>
      </c>
      <c r="H523" s="5" cm="1">
        <f t="array" ref="H523">IF($I$2="Длительное проживание от 10 ночей ",
INDEX(GRID!$B$18:$U$29,MATCH(G$7,GRID!$A$18:$A$29,0),MATCH(1,($U$2=GRID!$B$1:$U$1)*(КАЛЕНДАРЬ!AW24=GRID!$B$3:$U$3),0))*GRID!$H$45,
ROUNDUP(INDEX(GRID!$B$18:$U$29,MATCH(G$7,GRID!$A$18:$A$29,0),MATCH(1,($U$2=GRID!$B$1:$U$1)*(КАЛЕНДАРЬ!AW24=GRID!$B$3:$U$3),0))*GRID!$H$45*(1-GRID!$H$46),0))</f>
        <v>42750</v>
      </c>
      <c r="I523" s="5">
        <f t="array" ref="I523">IF($I$2="Длительное проживание от 10 ночей ",
INDEX(GRID!$B$4:$U$15,MATCH(I$7,GRID!$A$4:$A$15,0),MATCH(1,($U$2=GRID!$B$1:$U$1)*(КАЛЕНДАРЬ!AW24=GRID!$B$3:$U$3),0))*GRID!$H$45,
ROUNDUP(INDEX(GRID!$B$4:$U$15,MATCH(I$7,GRID!$A$4:$A$15,0),MATCH(1,($U$2=GRID!$B$1:$U$1)*(КАЛЕНДАРЬ!AW24=GRID!$B$3:$U$3),0))*GRID!$H$45*(1-GRID!$H$46),0))</f>
        <v>42660</v>
      </c>
      <c r="J523" s="5">
        <f t="array" ref="J523">IF($I$2="Длительное проживание от 10 ночей ",
INDEX(GRID!$B$18:$U$29,MATCH(I$7,GRID!$A$18:$A$29,0),MATCH(1,($U$2=GRID!$B$1:$U$1)*(КАЛЕНДАРЬ!AW24=GRID!$B$3:$U$3),0))*GRID!$H$45,
ROUNDUP(INDEX(GRID!$B$18:$U$29,MATCH(I$7,GRID!$A$18:$A$29,0),MATCH(1,($U$2=GRID!$B$1:$U$1)*(КАЛЕНДАРЬ!AW24=GRID!$B$3:$U$3),0))*GRID!$H$45*(1-GRID!$H$46),0))</f>
        <v>47160</v>
      </c>
      <c r="K523" s="5" cm="1">
        <f t="array" ref="K523">IF($I$2="Длительное проживание от 10 ночей ",
INDEX(GRID!$B$4:$U$15,MATCH(K$7,GRID!$A$4:$A$15,0),MATCH(1,($U$2=GRID!$B$1:$U$1)*(КАЛЕНДАРЬ!AW24=GRID!$B$3:$U$3),0))*GRID!$H$45,
ROUNDUP(INDEX(GRID!$B$4:$U$15,MATCH(K$7,GRID!$A$4:$A$15,0),MATCH(1,($U$2=GRID!$B$1:$U$1)*(КАЛЕНДАРЬ!AW24=GRID!$B$3:$U$3),0))*GRID!$H$45*(1-GRID!$H$46),0))</f>
        <v>47970</v>
      </c>
      <c r="L523" s="5" cm="1">
        <f t="array" ref="L523">IF($I$2="Длительное проживание от 10 ночей ",
INDEX(GRID!$B$18:$U$29,MATCH(K$7,GRID!$A$18:$A$29,0),MATCH(1,($U$2=GRID!$B$1:$U$1)*(КАЛЕНДАРЬ!AW24=GRID!$B$3:$U$3),0))*GRID!$H$45,
ROUNDUP(INDEX(GRID!$B$18:$U$29,MATCH(K$7,GRID!$A$18:$A$29,0),MATCH(1,($U$2=GRID!$B$1:$U$1)*(КАЛЕНДАРЬ!AW24=GRID!$B$3:$U$3),0))*GRID!$H$45*(1-GRID!$H$46),0))</f>
        <v>52470</v>
      </c>
      <c r="M523" s="5">
        <f t="array" ref="M523">IF($I$2="Длительное проживание от 10 ночей ",
INDEX(GRID!$B$4:$U$15,MATCH(M$7,GRID!$A$4:$A$15,0),MATCH(1,($U$2=GRID!$B$1:$U$1)*(КАЛЕНДАРЬ!AW24=GRID!$B$3:$U$3),0))*GRID!$H$45,
ROUNDUP(INDEX(GRID!$B$4:$U$15,MATCH(M$7,GRID!$A$4:$A$15,0),MATCH(1,($U$2=GRID!$B$1:$U$1)*(КАЛЕНДАРЬ!AW24=GRID!$B$3:$U$3),0))*GRID!$H$45*(1-GRID!$H$46),0))</f>
        <v>66600</v>
      </c>
      <c r="N523" s="5">
        <f t="array" ref="N523">IF($I$2="Длительное проживание от 10 ночей ",
INDEX(GRID!$B$18:$U$29,MATCH(M$7,GRID!$A$18:$A$29,0),MATCH(1,($U$2=GRID!$B$1:$U$1)*(КАЛЕНДАРЬ!AW24=GRID!$B$3:$U$3),0))*GRID!$H$45,
ROUNDUP(INDEX(GRID!$B$18:$U$29,MATCH(M$7,GRID!$A$18:$A$29,0),MATCH(1,($U$2=GRID!$B$1:$U$1)*(КАЛЕНДАРЬ!AW24=GRID!$B$3:$U$3),0))*GRID!$H$45*(1-GRID!$H$46),0))</f>
        <v>71100</v>
      </c>
      <c r="O523" s="5" cm="1">
        <f t="array" ref="O523">IF($I$2="Длительное проживание от 10 ночей ",
INDEX(GRID!$B$4:$U$15,MATCH(O$7,GRID!$A$4:$A$15,0),MATCH(1,($U$2=GRID!$B$1:$U$1)*(КАЛЕНДАРЬ!AW24=GRID!$B$3:$U$3),0))*GRID!$H$45,
ROUNDUP(INDEX(GRID!$B$4:$U$15,MATCH(O$7,GRID!$A$4:$A$15,0),MATCH(1,($U$2=GRID!$B$1:$U$1)*(КАЛЕНДАРЬ!AW24=GRID!$B$3:$U$3),0))*GRID!$H$45*(1-GRID!$H$46),0))</f>
        <v>97920</v>
      </c>
      <c r="P523" s="5">
        <f t="array" ref="P523">IF($I$2="Длительное проживание от 10 ночей ",
INDEX(GRID!$B$4:$U$15,MATCH(P$7,GRID!$A$4:$A$15,0),MATCH(1,($U$2=GRID!$B$1:$U$1)*(КАЛЕНДАРЬ!AW24=GRID!$B$3:$U$3),0))*GRID!$H$45,
ROUNDUP(INDEX(GRID!$B$4:$U$15,MATCH(P$7,GRID!$A$4:$A$15,0),MATCH(1,($U$2=GRID!$B$1:$U$1)*(КАЛЕНДАРЬ!AW24=GRID!$B$3:$U$3),0))*GRID!$H$45*(1-GRID!$H$46),0))</f>
        <v>136260</v>
      </c>
      <c r="Q523" s="5">
        <f t="array" ref="Q523">IF($I$2="Длительное проживание от 10 ночей ",
INDEX(GRID!$B$4:$U$15,MATCH(Q$7,GRID!$A$4:$A$15,0),MATCH(1,($U$2=GRID!$B$1:$U$1)*(КАЛЕНДАРЬ!AW24=GRID!$B$3:$U$3),0))*GRID!$H$45,
ROUNDUP(INDEX(GRID!$B$4:$U$15,MATCH(Q$7,GRID!$A$4:$A$15,0),MATCH(1,($U$2=GRID!$B$1:$U$1)*(КАЛЕНДАРЬ!AW24=GRID!$B$3:$U$3),0))*GRID!$H$45*(1-GRID!$H$46),0))</f>
        <v>160110</v>
      </c>
      <c r="R523" s="50" t="s">
        <v>105</v>
      </c>
      <c r="S523" s="50" t="s">
        <v>105</v>
      </c>
      <c r="T523" s="50" t="s">
        <v>105</v>
      </c>
    </row>
    <row r="524" spans="1:20">
      <c r="A524" s="56" t="s">
        <v>14</v>
      </c>
      <c r="B524" s="57">
        <v>22</v>
      </c>
      <c r="C524" s="5">
        <f t="array" ref="C524">IF($I$2="Длительное проживание от 10 ночей ",
INDEX(GRID!$B$4:$U$15,MATCH(C$7,GRID!$A$4:$A$15,0),MATCH(1,($U$2=GRID!$B$1:$U$1)*(КАЛЕНДАРЬ!AW25=GRID!$B$3:$U$3),0))*GRID!$H$45,
ROUNDUP(INDEX(GRID!$B$4:$U$15,MATCH(C$7,GRID!$A$4:$A$15,0),MATCH(1,($U$2=GRID!$B$1:$U$1)*(КАЛЕНДАРЬ!AW25=GRID!$B$3:$U$3),0))*GRID!$H$45*(1-GRID!$H$46),0))</f>
        <v>27180.000000000004</v>
      </c>
      <c r="D524" s="5">
        <f t="array" ref="D524">IF($I$2="Длительное проживание от 10 ночей ",
INDEX(GRID!$B$18:$U$29,MATCH(C$7,GRID!$A$18:$A$29,0),MATCH(1,($U$2=GRID!$B$1:$U$1)*(КАЛЕНДАРЬ!AW25=GRID!$B$3:$U$3),0))*GRID!$H$45,
ROUNDUP(INDEX(GRID!$B$18:$U$29,MATCH(C$7,GRID!$A$18:$A$29,0),MATCH(1,($U$2=GRID!$B$1:$U$1)*(КАЛЕНДАРЬ!AW25=GRID!$B$3:$U$3),0))*GRID!$H$45*(1-GRID!$H$46),0))</f>
        <v>31680</v>
      </c>
      <c r="E524" s="5">
        <f t="array" ref="E524">IF($I$2="Длительное проживание от 10 ночей ",
INDEX(GRID!$B$4:$U$15,MATCH(E$7,GRID!$A$4:$A$15,0),MATCH(1,($U$2=GRID!$B$1:$U$1)*(КАЛЕНДАРЬ!AW25=GRID!$B$3:$U$3),0))*GRID!$H$45,
ROUNDUP(INDEX(GRID!$B$4:$U$15,MATCH(E$7,GRID!$A$4:$A$15,0),MATCH(1,($U$2=GRID!$B$1:$U$1)*(КАЛЕНДАРЬ!AW25=GRID!$B$3:$U$3),0))*GRID!$H$45*(1-GRID!$H$46),0))</f>
        <v>32670</v>
      </c>
      <c r="F524" s="5">
        <f t="array" ref="F524">IF($I$2="Длительное проживание от 10 ночей ",
INDEX(GRID!$B$18:$U$29,MATCH(E$7,GRID!$A$18:$A$29,0),MATCH(1,($U$2=GRID!$B$1:$U$1)*(КАЛЕНДАРЬ!AW25=GRID!$B$3:$U$3),0))*GRID!$H$45,
ROUNDUP(INDEX(GRID!$B$18:$U$29,MATCH(E$7,GRID!$A$18:$A$29,0),MATCH(1,($U$2=GRID!$B$1:$U$1)*(КАЛЕНДАРЬ!AW25=GRID!$B$3:$U$3),0))*GRID!$H$45*(1-GRID!$H$46),0))</f>
        <v>37170</v>
      </c>
      <c r="G524" s="5" cm="1">
        <f t="array" ref="G524">IF($I$2="Длительное проживание от 10 ночей ",
INDEX(GRID!$B$4:$U$15,MATCH(G$7,GRID!$A$4:$A$15,0),MATCH(1,($U$2=GRID!$B$1:$U$1)*(КАЛЕНДАРЬ!AW25=GRID!$B$3:$U$3),0))*GRID!$H$45,
ROUNDUP(INDEX(GRID!$B$4:$U$15,MATCH(G$7,GRID!$A$4:$A$15,0),MATCH(1,($U$2=GRID!$B$1:$U$1)*(КАЛЕНДАРЬ!AW25=GRID!$B$3:$U$3),0))*GRID!$H$45*(1-GRID!$H$46),0))</f>
        <v>38250</v>
      </c>
      <c r="H524" s="5" cm="1">
        <f t="array" ref="H524">IF($I$2="Длительное проживание от 10 ночей ",
INDEX(GRID!$B$18:$U$29,MATCH(G$7,GRID!$A$18:$A$29,0),MATCH(1,($U$2=GRID!$B$1:$U$1)*(КАЛЕНДАРЬ!AW25=GRID!$B$3:$U$3),0))*GRID!$H$45,
ROUNDUP(INDEX(GRID!$B$18:$U$29,MATCH(G$7,GRID!$A$18:$A$29,0),MATCH(1,($U$2=GRID!$B$1:$U$1)*(КАЛЕНДАРЬ!AW25=GRID!$B$3:$U$3),0))*GRID!$H$45*(1-GRID!$H$46),0))</f>
        <v>42750</v>
      </c>
      <c r="I524" s="5">
        <f t="array" ref="I524">IF($I$2="Длительное проживание от 10 ночей ",
INDEX(GRID!$B$4:$U$15,MATCH(I$7,GRID!$A$4:$A$15,0),MATCH(1,($U$2=GRID!$B$1:$U$1)*(КАЛЕНДАРЬ!AW25=GRID!$B$3:$U$3),0))*GRID!$H$45,
ROUNDUP(INDEX(GRID!$B$4:$U$15,MATCH(I$7,GRID!$A$4:$A$15,0),MATCH(1,($U$2=GRID!$B$1:$U$1)*(КАЛЕНДАРЬ!AW25=GRID!$B$3:$U$3),0))*GRID!$H$45*(1-GRID!$H$46),0))</f>
        <v>42660</v>
      </c>
      <c r="J524" s="5">
        <f t="array" ref="J524">IF($I$2="Длительное проживание от 10 ночей ",
INDEX(GRID!$B$18:$U$29,MATCH(I$7,GRID!$A$18:$A$29,0),MATCH(1,($U$2=GRID!$B$1:$U$1)*(КАЛЕНДАРЬ!AW25=GRID!$B$3:$U$3),0))*GRID!$H$45,
ROUNDUP(INDEX(GRID!$B$18:$U$29,MATCH(I$7,GRID!$A$18:$A$29,0),MATCH(1,($U$2=GRID!$B$1:$U$1)*(КАЛЕНДАРЬ!AW25=GRID!$B$3:$U$3),0))*GRID!$H$45*(1-GRID!$H$46),0))</f>
        <v>47160</v>
      </c>
      <c r="K524" s="5" cm="1">
        <f t="array" ref="K524">IF($I$2="Длительное проживание от 10 ночей ",
INDEX(GRID!$B$4:$U$15,MATCH(K$7,GRID!$A$4:$A$15,0),MATCH(1,($U$2=GRID!$B$1:$U$1)*(КАЛЕНДАРЬ!AW25=GRID!$B$3:$U$3),0))*GRID!$H$45,
ROUNDUP(INDEX(GRID!$B$4:$U$15,MATCH(K$7,GRID!$A$4:$A$15,0),MATCH(1,($U$2=GRID!$B$1:$U$1)*(КАЛЕНДАРЬ!AW25=GRID!$B$3:$U$3),0))*GRID!$H$45*(1-GRID!$H$46),0))</f>
        <v>47970</v>
      </c>
      <c r="L524" s="5" cm="1">
        <f t="array" ref="L524">IF($I$2="Длительное проживание от 10 ночей ",
INDEX(GRID!$B$18:$U$29,MATCH(K$7,GRID!$A$18:$A$29,0),MATCH(1,($U$2=GRID!$B$1:$U$1)*(КАЛЕНДАРЬ!AW25=GRID!$B$3:$U$3),0))*GRID!$H$45,
ROUNDUP(INDEX(GRID!$B$18:$U$29,MATCH(K$7,GRID!$A$18:$A$29,0),MATCH(1,($U$2=GRID!$B$1:$U$1)*(КАЛЕНДАРЬ!AW25=GRID!$B$3:$U$3),0))*GRID!$H$45*(1-GRID!$H$46),0))</f>
        <v>52470</v>
      </c>
      <c r="M524" s="5">
        <f t="array" ref="M524">IF($I$2="Длительное проживание от 10 ночей ",
INDEX(GRID!$B$4:$U$15,MATCH(M$7,GRID!$A$4:$A$15,0),MATCH(1,($U$2=GRID!$B$1:$U$1)*(КАЛЕНДАРЬ!AW25=GRID!$B$3:$U$3),0))*GRID!$H$45,
ROUNDUP(INDEX(GRID!$B$4:$U$15,MATCH(M$7,GRID!$A$4:$A$15,0),MATCH(1,($U$2=GRID!$B$1:$U$1)*(КАЛЕНДАРЬ!AW25=GRID!$B$3:$U$3),0))*GRID!$H$45*(1-GRID!$H$46),0))</f>
        <v>66600</v>
      </c>
      <c r="N524" s="5">
        <f t="array" ref="N524">IF($I$2="Длительное проживание от 10 ночей ",
INDEX(GRID!$B$18:$U$29,MATCH(M$7,GRID!$A$18:$A$29,0),MATCH(1,($U$2=GRID!$B$1:$U$1)*(КАЛЕНДАРЬ!AW25=GRID!$B$3:$U$3),0))*GRID!$H$45,
ROUNDUP(INDEX(GRID!$B$18:$U$29,MATCH(M$7,GRID!$A$18:$A$29,0),MATCH(1,($U$2=GRID!$B$1:$U$1)*(КАЛЕНДАРЬ!AW25=GRID!$B$3:$U$3),0))*GRID!$H$45*(1-GRID!$H$46),0))</f>
        <v>71100</v>
      </c>
      <c r="O524" s="5" cm="1">
        <f t="array" ref="O524">IF($I$2="Длительное проживание от 10 ночей ",
INDEX(GRID!$B$4:$U$15,MATCH(O$7,GRID!$A$4:$A$15,0),MATCH(1,($U$2=GRID!$B$1:$U$1)*(КАЛЕНДАРЬ!AW25=GRID!$B$3:$U$3),0))*GRID!$H$45,
ROUNDUP(INDEX(GRID!$B$4:$U$15,MATCH(O$7,GRID!$A$4:$A$15,0),MATCH(1,($U$2=GRID!$B$1:$U$1)*(КАЛЕНДАРЬ!AW25=GRID!$B$3:$U$3),0))*GRID!$H$45*(1-GRID!$H$46),0))</f>
        <v>97920</v>
      </c>
      <c r="P524" s="5">
        <f t="array" ref="P524">IF($I$2="Длительное проживание от 10 ночей ",
INDEX(GRID!$B$4:$U$15,MATCH(P$7,GRID!$A$4:$A$15,0),MATCH(1,($U$2=GRID!$B$1:$U$1)*(КАЛЕНДАРЬ!AW25=GRID!$B$3:$U$3),0))*GRID!$H$45,
ROUNDUP(INDEX(GRID!$B$4:$U$15,MATCH(P$7,GRID!$A$4:$A$15,0),MATCH(1,($U$2=GRID!$B$1:$U$1)*(КАЛЕНДАРЬ!AW25=GRID!$B$3:$U$3),0))*GRID!$H$45*(1-GRID!$H$46),0))</f>
        <v>136260</v>
      </c>
      <c r="Q524" s="5">
        <f t="array" ref="Q524">IF($I$2="Длительное проживание от 10 ночей ",
INDEX(GRID!$B$4:$U$15,MATCH(Q$7,GRID!$A$4:$A$15,0),MATCH(1,($U$2=GRID!$B$1:$U$1)*(КАЛЕНДАРЬ!AW25=GRID!$B$3:$U$3),0))*GRID!$H$45,
ROUNDUP(INDEX(GRID!$B$4:$U$15,MATCH(Q$7,GRID!$A$4:$A$15,0),MATCH(1,($U$2=GRID!$B$1:$U$1)*(КАЛЕНДАРЬ!AW25=GRID!$B$3:$U$3),0))*GRID!$H$45*(1-GRID!$H$46),0))</f>
        <v>160110</v>
      </c>
      <c r="R524" s="50" t="s">
        <v>105</v>
      </c>
      <c r="S524" s="50" t="s">
        <v>105</v>
      </c>
      <c r="T524" s="50" t="s">
        <v>105</v>
      </c>
    </row>
    <row r="525" spans="1:20">
      <c r="A525" s="56" t="s">
        <v>15</v>
      </c>
      <c r="B525" s="57">
        <v>23</v>
      </c>
      <c r="C525" s="5">
        <f t="array" ref="C525">IF($I$2="Длительное проживание от 10 ночей ",
INDEX(GRID!$B$4:$U$15,MATCH(C$7,GRID!$A$4:$A$15,0),MATCH(1,($U$2=GRID!$B$1:$U$1)*(КАЛЕНДАРЬ!AW26=GRID!$B$3:$U$3),0))*GRID!$H$45,
ROUNDUP(INDEX(GRID!$B$4:$U$15,MATCH(C$7,GRID!$A$4:$A$15,0),MATCH(1,($U$2=GRID!$B$1:$U$1)*(КАЛЕНДАРЬ!AW26=GRID!$B$3:$U$3),0))*GRID!$H$45*(1-GRID!$H$46),0))</f>
        <v>27180.000000000004</v>
      </c>
      <c r="D525" s="5">
        <f t="array" ref="D525">IF($I$2="Длительное проживание от 10 ночей ",
INDEX(GRID!$B$18:$U$29,MATCH(C$7,GRID!$A$18:$A$29,0),MATCH(1,($U$2=GRID!$B$1:$U$1)*(КАЛЕНДАРЬ!AW26=GRID!$B$3:$U$3),0))*GRID!$H$45,
ROUNDUP(INDEX(GRID!$B$18:$U$29,MATCH(C$7,GRID!$A$18:$A$29,0),MATCH(1,($U$2=GRID!$B$1:$U$1)*(КАЛЕНДАРЬ!AW26=GRID!$B$3:$U$3),0))*GRID!$H$45*(1-GRID!$H$46),0))</f>
        <v>31680</v>
      </c>
      <c r="E525" s="5">
        <f t="array" ref="E525">IF($I$2="Длительное проживание от 10 ночей ",
INDEX(GRID!$B$4:$U$15,MATCH(E$7,GRID!$A$4:$A$15,0),MATCH(1,($U$2=GRID!$B$1:$U$1)*(КАЛЕНДАРЬ!AW26=GRID!$B$3:$U$3),0))*GRID!$H$45,
ROUNDUP(INDEX(GRID!$B$4:$U$15,MATCH(E$7,GRID!$A$4:$A$15,0),MATCH(1,($U$2=GRID!$B$1:$U$1)*(КАЛЕНДАРЬ!AW26=GRID!$B$3:$U$3),0))*GRID!$H$45*(1-GRID!$H$46),0))</f>
        <v>32670</v>
      </c>
      <c r="F525" s="5">
        <f t="array" ref="F525">IF($I$2="Длительное проживание от 10 ночей ",
INDEX(GRID!$B$18:$U$29,MATCH(E$7,GRID!$A$18:$A$29,0),MATCH(1,($U$2=GRID!$B$1:$U$1)*(КАЛЕНДАРЬ!AW26=GRID!$B$3:$U$3),0))*GRID!$H$45,
ROUNDUP(INDEX(GRID!$B$18:$U$29,MATCH(E$7,GRID!$A$18:$A$29,0),MATCH(1,($U$2=GRID!$B$1:$U$1)*(КАЛЕНДАРЬ!AW26=GRID!$B$3:$U$3),0))*GRID!$H$45*(1-GRID!$H$46),0))</f>
        <v>37170</v>
      </c>
      <c r="G525" s="5" cm="1">
        <f t="array" ref="G525">IF($I$2="Длительное проживание от 10 ночей ",
INDEX(GRID!$B$4:$U$15,MATCH(G$7,GRID!$A$4:$A$15,0),MATCH(1,($U$2=GRID!$B$1:$U$1)*(КАЛЕНДАРЬ!AW26=GRID!$B$3:$U$3),0))*GRID!$H$45,
ROUNDUP(INDEX(GRID!$B$4:$U$15,MATCH(G$7,GRID!$A$4:$A$15,0),MATCH(1,($U$2=GRID!$B$1:$U$1)*(КАЛЕНДАРЬ!AW26=GRID!$B$3:$U$3),0))*GRID!$H$45*(1-GRID!$H$46),0))</f>
        <v>38250</v>
      </c>
      <c r="H525" s="5" cm="1">
        <f t="array" ref="H525">IF($I$2="Длительное проживание от 10 ночей ",
INDEX(GRID!$B$18:$U$29,MATCH(G$7,GRID!$A$18:$A$29,0),MATCH(1,($U$2=GRID!$B$1:$U$1)*(КАЛЕНДАРЬ!AW26=GRID!$B$3:$U$3),0))*GRID!$H$45,
ROUNDUP(INDEX(GRID!$B$18:$U$29,MATCH(G$7,GRID!$A$18:$A$29,0),MATCH(1,($U$2=GRID!$B$1:$U$1)*(КАЛЕНДАРЬ!AW26=GRID!$B$3:$U$3),0))*GRID!$H$45*(1-GRID!$H$46),0))</f>
        <v>42750</v>
      </c>
      <c r="I525" s="5">
        <f t="array" ref="I525">IF($I$2="Длительное проживание от 10 ночей ",
INDEX(GRID!$B$4:$U$15,MATCH(I$7,GRID!$A$4:$A$15,0),MATCH(1,($U$2=GRID!$B$1:$U$1)*(КАЛЕНДАРЬ!AW26=GRID!$B$3:$U$3),0))*GRID!$H$45,
ROUNDUP(INDEX(GRID!$B$4:$U$15,MATCH(I$7,GRID!$A$4:$A$15,0),MATCH(1,($U$2=GRID!$B$1:$U$1)*(КАЛЕНДАРЬ!AW26=GRID!$B$3:$U$3),0))*GRID!$H$45*(1-GRID!$H$46),0))</f>
        <v>42660</v>
      </c>
      <c r="J525" s="5">
        <f t="array" ref="J525">IF($I$2="Длительное проживание от 10 ночей ",
INDEX(GRID!$B$18:$U$29,MATCH(I$7,GRID!$A$18:$A$29,0),MATCH(1,($U$2=GRID!$B$1:$U$1)*(КАЛЕНДАРЬ!AW26=GRID!$B$3:$U$3),0))*GRID!$H$45,
ROUNDUP(INDEX(GRID!$B$18:$U$29,MATCH(I$7,GRID!$A$18:$A$29,0),MATCH(1,($U$2=GRID!$B$1:$U$1)*(КАЛЕНДАРЬ!AW26=GRID!$B$3:$U$3),0))*GRID!$H$45*(1-GRID!$H$46),0))</f>
        <v>47160</v>
      </c>
      <c r="K525" s="5" cm="1">
        <f t="array" ref="K525">IF($I$2="Длительное проживание от 10 ночей ",
INDEX(GRID!$B$4:$U$15,MATCH(K$7,GRID!$A$4:$A$15,0),MATCH(1,($U$2=GRID!$B$1:$U$1)*(КАЛЕНДАРЬ!AW26=GRID!$B$3:$U$3),0))*GRID!$H$45,
ROUNDUP(INDEX(GRID!$B$4:$U$15,MATCH(K$7,GRID!$A$4:$A$15,0),MATCH(1,($U$2=GRID!$B$1:$U$1)*(КАЛЕНДАРЬ!AW26=GRID!$B$3:$U$3),0))*GRID!$H$45*(1-GRID!$H$46),0))</f>
        <v>47970</v>
      </c>
      <c r="L525" s="5" cm="1">
        <f t="array" ref="L525">IF($I$2="Длительное проживание от 10 ночей ",
INDEX(GRID!$B$18:$U$29,MATCH(K$7,GRID!$A$18:$A$29,0),MATCH(1,($U$2=GRID!$B$1:$U$1)*(КАЛЕНДАРЬ!AW26=GRID!$B$3:$U$3),0))*GRID!$H$45,
ROUNDUP(INDEX(GRID!$B$18:$U$29,MATCH(K$7,GRID!$A$18:$A$29,0),MATCH(1,($U$2=GRID!$B$1:$U$1)*(КАЛЕНДАРЬ!AW26=GRID!$B$3:$U$3),0))*GRID!$H$45*(1-GRID!$H$46),0))</f>
        <v>52470</v>
      </c>
      <c r="M525" s="5">
        <f t="array" ref="M525">IF($I$2="Длительное проживание от 10 ночей ",
INDEX(GRID!$B$4:$U$15,MATCH(M$7,GRID!$A$4:$A$15,0),MATCH(1,($U$2=GRID!$B$1:$U$1)*(КАЛЕНДАРЬ!AW26=GRID!$B$3:$U$3),0))*GRID!$H$45,
ROUNDUP(INDEX(GRID!$B$4:$U$15,MATCH(M$7,GRID!$A$4:$A$15,0),MATCH(1,($U$2=GRID!$B$1:$U$1)*(КАЛЕНДАРЬ!AW26=GRID!$B$3:$U$3),0))*GRID!$H$45*(1-GRID!$H$46),0))</f>
        <v>66600</v>
      </c>
      <c r="N525" s="5">
        <f t="array" ref="N525">IF($I$2="Длительное проживание от 10 ночей ",
INDEX(GRID!$B$18:$U$29,MATCH(M$7,GRID!$A$18:$A$29,0),MATCH(1,($U$2=GRID!$B$1:$U$1)*(КАЛЕНДАРЬ!AW26=GRID!$B$3:$U$3),0))*GRID!$H$45,
ROUNDUP(INDEX(GRID!$B$18:$U$29,MATCH(M$7,GRID!$A$18:$A$29,0),MATCH(1,($U$2=GRID!$B$1:$U$1)*(КАЛЕНДАРЬ!AW26=GRID!$B$3:$U$3),0))*GRID!$H$45*(1-GRID!$H$46),0))</f>
        <v>71100</v>
      </c>
      <c r="O525" s="5" cm="1">
        <f t="array" ref="O525">IF($I$2="Длительное проживание от 10 ночей ",
INDEX(GRID!$B$4:$U$15,MATCH(O$7,GRID!$A$4:$A$15,0),MATCH(1,($U$2=GRID!$B$1:$U$1)*(КАЛЕНДАРЬ!AW26=GRID!$B$3:$U$3),0))*GRID!$H$45,
ROUNDUP(INDEX(GRID!$B$4:$U$15,MATCH(O$7,GRID!$A$4:$A$15,0),MATCH(1,($U$2=GRID!$B$1:$U$1)*(КАЛЕНДАРЬ!AW26=GRID!$B$3:$U$3),0))*GRID!$H$45*(1-GRID!$H$46),0))</f>
        <v>97920</v>
      </c>
      <c r="P525" s="5">
        <f t="array" ref="P525">IF($I$2="Длительное проживание от 10 ночей ",
INDEX(GRID!$B$4:$U$15,MATCH(P$7,GRID!$A$4:$A$15,0),MATCH(1,($U$2=GRID!$B$1:$U$1)*(КАЛЕНДАРЬ!AW26=GRID!$B$3:$U$3),0))*GRID!$H$45,
ROUNDUP(INDEX(GRID!$B$4:$U$15,MATCH(P$7,GRID!$A$4:$A$15,0),MATCH(1,($U$2=GRID!$B$1:$U$1)*(КАЛЕНДАРЬ!AW26=GRID!$B$3:$U$3),0))*GRID!$H$45*(1-GRID!$H$46),0))</f>
        <v>136260</v>
      </c>
      <c r="Q525" s="5">
        <f t="array" ref="Q525">IF($I$2="Длительное проживание от 10 ночей ",
INDEX(GRID!$B$4:$U$15,MATCH(Q$7,GRID!$A$4:$A$15,0),MATCH(1,($U$2=GRID!$B$1:$U$1)*(КАЛЕНДАРЬ!AW26=GRID!$B$3:$U$3),0))*GRID!$H$45,
ROUNDUP(INDEX(GRID!$B$4:$U$15,MATCH(Q$7,GRID!$A$4:$A$15,0),MATCH(1,($U$2=GRID!$B$1:$U$1)*(КАЛЕНДАРЬ!AW26=GRID!$B$3:$U$3),0))*GRID!$H$45*(1-GRID!$H$46),0))</f>
        <v>160110</v>
      </c>
      <c r="R525" s="50" t="s">
        <v>105</v>
      </c>
      <c r="S525" s="50" t="s">
        <v>105</v>
      </c>
      <c r="T525" s="50" t="s">
        <v>105</v>
      </c>
    </row>
    <row r="526" spans="1:20">
      <c r="A526" s="56" t="s">
        <v>16</v>
      </c>
      <c r="B526" s="57">
        <v>24</v>
      </c>
      <c r="C526" s="5">
        <f t="array" ref="C526">IF($I$2="Длительное проживание от 10 ночей ",
INDEX(GRID!$B$4:$U$15,MATCH(C$7,GRID!$A$4:$A$15,0),MATCH(1,($U$2=GRID!$B$1:$U$1)*(КАЛЕНДАРЬ!AW27=GRID!$B$3:$U$3),0))*GRID!$H$45,
ROUNDUP(INDEX(GRID!$B$4:$U$15,MATCH(C$7,GRID!$A$4:$A$15,0),MATCH(1,($U$2=GRID!$B$1:$U$1)*(КАЛЕНДАРЬ!AW27=GRID!$B$3:$U$3),0))*GRID!$H$45*(1-GRID!$H$46),0))</f>
        <v>27180.000000000004</v>
      </c>
      <c r="D526" s="5">
        <f t="array" ref="D526">IF($I$2="Длительное проживание от 10 ночей ",
INDEX(GRID!$B$18:$U$29,MATCH(C$7,GRID!$A$18:$A$29,0),MATCH(1,($U$2=GRID!$B$1:$U$1)*(КАЛЕНДАРЬ!AW27=GRID!$B$3:$U$3),0))*GRID!$H$45,
ROUNDUP(INDEX(GRID!$B$18:$U$29,MATCH(C$7,GRID!$A$18:$A$29,0),MATCH(1,($U$2=GRID!$B$1:$U$1)*(КАЛЕНДАРЬ!AW27=GRID!$B$3:$U$3),0))*GRID!$H$45*(1-GRID!$H$46),0))</f>
        <v>31680</v>
      </c>
      <c r="E526" s="5">
        <f t="array" ref="E526">IF($I$2="Длительное проживание от 10 ночей ",
INDEX(GRID!$B$4:$U$15,MATCH(E$7,GRID!$A$4:$A$15,0),MATCH(1,($U$2=GRID!$B$1:$U$1)*(КАЛЕНДАРЬ!AW27=GRID!$B$3:$U$3),0))*GRID!$H$45,
ROUNDUP(INDEX(GRID!$B$4:$U$15,MATCH(E$7,GRID!$A$4:$A$15,0),MATCH(1,($U$2=GRID!$B$1:$U$1)*(КАЛЕНДАРЬ!AW27=GRID!$B$3:$U$3),0))*GRID!$H$45*(1-GRID!$H$46),0))</f>
        <v>32670</v>
      </c>
      <c r="F526" s="5">
        <f t="array" ref="F526">IF($I$2="Длительное проживание от 10 ночей ",
INDEX(GRID!$B$18:$U$29,MATCH(E$7,GRID!$A$18:$A$29,0),MATCH(1,($U$2=GRID!$B$1:$U$1)*(КАЛЕНДАРЬ!AW27=GRID!$B$3:$U$3),0))*GRID!$H$45,
ROUNDUP(INDEX(GRID!$B$18:$U$29,MATCH(E$7,GRID!$A$18:$A$29,0),MATCH(1,($U$2=GRID!$B$1:$U$1)*(КАЛЕНДАРЬ!AW27=GRID!$B$3:$U$3),0))*GRID!$H$45*(1-GRID!$H$46),0))</f>
        <v>37170</v>
      </c>
      <c r="G526" s="5" cm="1">
        <f t="array" ref="G526">IF($I$2="Длительное проживание от 10 ночей ",
INDEX(GRID!$B$4:$U$15,MATCH(G$7,GRID!$A$4:$A$15,0),MATCH(1,($U$2=GRID!$B$1:$U$1)*(КАЛЕНДАРЬ!AW27=GRID!$B$3:$U$3),0))*GRID!$H$45,
ROUNDUP(INDEX(GRID!$B$4:$U$15,MATCH(G$7,GRID!$A$4:$A$15,0),MATCH(1,($U$2=GRID!$B$1:$U$1)*(КАЛЕНДАРЬ!AW27=GRID!$B$3:$U$3),0))*GRID!$H$45*(1-GRID!$H$46),0))</f>
        <v>38250</v>
      </c>
      <c r="H526" s="5" cm="1">
        <f t="array" ref="H526">IF($I$2="Длительное проживание от 10 ночей ",
INDEX(GRID!$B$18:$U$29,MATCH(G$7,GRID!$A$18:$A$29,0),MATCH(1,($U$2=GRID!$B$1:$U$1)*(КАЛЕНДАРЬ!AW27=GRID!$B$3:$U$3),0))*GRID!$H$45,
ROUNDUP(INDEX(GRID!$B$18:$U$29,MATCH(G$7,GRID!$A$18:$A$29,0),MATCH(1,($U$2=GRID!$B$1:$U$1)*(КАЛЕНДАРЬ!AW27=GRID!$B$3:$U$3),0))*GRID!$H$45*(1-GRID!$H$46),0))</f>
        <v>42750</v>
      </c>
      <c r="I526" s="5">
        <f t="array" ref="I526">IF($I$2="Длительное проживание от 10 ночей ",
INDEX(GRID!$B$4:$U$15,MATCH(I$7,GRID!$A$4:$A$15,0),MATCH(1,($U$2=GRID!$B$1:$U$1)*(КАЛЕНДАРЬ!AW27=GRID!$B$3:$U$3),0))*GRID!$H$45,
ROUNDUP(INDEX(GRID!$B$4:$U$15,MATCH(I$7,GRID!$A$4:$A$15,0),MATCH(1,($U$2=GRID!$B$1:$U$1)*(КАЛЕНДАРЬ!AW27=GRID!$B$3:$U$3),0))*GRID!$H$45*(1-GRID!$H$46),0))</f>
        <v>42660</v>
      </c>
      <c r="J526" s="5">
        <f t="array" ref="J526">IF($I$2="Длительное проживание от 10 ночей ",
INDEX(GRID!$B$18:$U$29,MATCH(I$7,GRID!$A$18:$A$29,0),MATCH(1,($U$2=GRID!$B$1:$U$1)*(КАЛЕНДАРЬ!AW27=GRID!$B$3:$U$3),0))*GRID!$H$45,
ROUNDUP(INDEX(GRID!$B$18:$U$29,MATCH(I$7,GRID!$A$18:$A$29,0),MATCH(1,($U$2=GRID!$B$1:$U$1)*(КАЛЕНДАРЬ!AW27=GRID!$B$3:$U$3),0))*GRID!$H$45*(1-GRID!$H$46),0))</f>
        <v>47160</v>
      </c>
      <c r="K526" s="5" cm="1">
        <f t="array" ref="K526">IF($I$2="Длительное проживание от 10 ночей ",
INDEX(GRID!$B$4:$U$15,MATCH(K$7,GRID!$A$4:$A$15,0),MATCH(1,($U$2=GRID!$B$1:$U$1)*(КАЛЕНДАРЬ!AW27=GRID!$B$3:$U$3),0))*GRID!$H$45,
ROUNDUP(INDEX(GRID!$B$4:$U$15,MATCH(K$7,GRID!$A$4:$A$15,0),MATCH(1,($U$2=GRID!$B$1:$U$1)*(КАЛЕНДАРЬ!AW27=GRID!$B$3:$U$3),0))*GRID!$H$45*(1-GRID!$H$46),0))</f>
        <v>47970</v>
      </c>
      <c r="L526" s="5" cm="1">
        <f t="array" ref="L526">IF($I$2="Длительное проживание от 10 ночей ",
INDEX(GRID!$B$18:$U$29,MATCH(K$7,GRID!$A$18:$A$29,0),MATCH(1,($U$2=GRID!$B$1:$U$1)*(КАЛЕНДАРЬ!AW27=GRID!$B$3:$U$3),0))*GRID!$H$45,
ROUNDUP(INDEX(GRID!$B$18:$U$29,MATCH(K$7,GRID!$A$18:$A$29,0),MATCH(1,($U$2=GRID!$B$1:$U$1)*(КАЛЕНДАРЬ!AW27=GRID!$B$3:$U$3),0))*GRID!$H$45*(1-GRID!$H$46),0))</f>
        <v>52470</v>
      </c>
      <c r="M526" s="5">
        <f t="array" ref="M526">IF($I$2="Длительное проживание от 10 ночей ",
INDEX(GRID!$B$4:$U$15,MATCH(M$7,GRID!$A$4:$A$15,0),MATCH(1,($U$2=GRID!$B$1:$U$1)*(КАЛЕНДАРЬ!AW27=GRID!$B$3:$U$3),0))*GRID!$H$45,
ROUNDUP(INDEX(GRID!$B$4:$U$15,MATCH(M$7,GRID!$A$4:$A$15,0),MATCH(1,($U$2=GRID!$B$1:$U$1)*(КАЛЕНДАРЬ!AW27=GRID!$B$3:$U$3),0))*GRID!$H$45*(1-GRID!$H$46),0))</f>
        <v>66600</v>
      </c>
      <c r="N526" s="5">
        <f t="array" ref="N526">IF($I$2="Длительное проживание от 10 ночей ",
INDEX(GRID!$B$18:$U$29,MATCH(M$7,GRID!$A$18:$A$29,0),MATCH(1,($U$2=GRID!$B$1:$U$1)*(КАЛЕНДАРЬ!AW27=GRID!$B$3:$U$3),0))*GRID!$H$45,
ROUNDUP(INDEX(GRID!$B$18:$U$29,MATCH(M$7,GRID!$A$18:$A$29,0),MATCH(1,($U$2=GRID!$B$1:$U$1)*(КАЛЕНДАРЬ!AW27=GRID!$B$3:$U$3),0))*GRID!$H$45*(1-GRID!$H$46),0))</f>
        <v>71100</v>
      </c>
      <c r="O526" s="5" cm="1">
        <f t="array" ref="O526">IF($I$2="Длительное проживание от 10 ночей ",
INDEX(GRID!$B$4:$U$15,MATCH(O$7,GRID!$A$4:$A$15,0),MATCH(1,($U$2=GRID!$B$1:$U$1)*(КАЛЕНДАРЬ!AW27=GRID!$B$3:$U$3),0))*GRID!$H$45,
ROUNDUP(INDEX(GRID!$B$4:$U$15,MATCH(O$7,GRID!$A$4:$A$15,0),MATCH(1,($U$2=GRID!$B$1:$U$1)*(КАЛЕНДАРЬ!AW27=GRID!$B$3:$U$3),0))*GRID!$H$45*(1-GRID!$H$46),0))</f>
        <v>97920</v>
      </c>
      <c r="P526" s="5">
        <f t="array" ref="P526">IF($I$2="Длительное проживание от 10 ночей ",
INDEX(GRID!$B$4:$U$15,MATCH(P$7,GRID!$A$4:$A$15,0),MATCH(1,($U$2=GRID!$B$1:$U$1)*(КАЛЕНДАРЬ!AW27=GRID!$B$3:$U$3),0))*GRID!$H$45,
ROUNDUP(INDEX(GRID!$B$4:$U$15,MATCH(P$7,GRID!$A$4:$A$15,0),MATCH(1,($U$2=GRID!$B$1:$U$1)*(КАЛЕНДАРЬ!AW27=GRID!$B$3:$U$3),0))*GRID!$H$45*(1-GRID!$H$46),0))</f>
        <v>136260</v>
      </c>
      <c r="Q526" s="5">
        <f t="array" ref="Q526">IF($I$2="Длительное проживание от 10 ночей ",
INDEX(GRID!$B$4:$U$15,MATCH(Q$7,GRID!$A$4:$A$15,0),MATCH(1,($U$2=GRID!$B$1:$U$1)*(КАЛЕНДАРЬ!AW27=GRID!$B$3:$U$3),0))*GRID!$H$45,
ROUNDUP(INDEX(GRID!$B$4:$U$15,MATCH(Q$7,GRID!$A$4:$A$15,0),MATCH(1,($U$2=GRID!$B$1:$U$1)*(КАЛЕНДАРЬ!AW27=GRID!$B$3:$U$3),0))*GRID!$H$45*(1-GRID!$H$46),0))</f>
        <v>160110</v>
      </c>
      <c r="R526" s="50" t="s">
        <v>105</v>
      </c>
      <c r="S526" s="50" t="s">
        <v>105</v>
      </c>
      <c r="T526" s="50" t="s">
        <v>105</v>
      </c>
    </row>
    <row r="527" spans="1:20">
      <c r="A527" s="56" t="s">
        <v>17</v>
      </c>
      <c r="B527" s="57">
        <v>25</v>
      </c>
      <c r="C527" s="5">
        <f t="array" ref="C527">IF($I$2="Длительное проживание от 10 ночей ",
INDEX(GRID!$B$4:$U$15,MATCH(C$7,GRID!$A$4:$A$15,0),MATCH(1,($U$2=GRID!$B$1:$U$1)*(КАЛЕНДАРЬ!AW28=GRID!$B$3:$U$3),0))*GRID!$H$45,
ROUNDUP(INDEX(GRID!$B$4:$U$15,MATCH(C$7,GRID!$A$4:$A$15,0),MATCH(1,($U$2=GRID!$B$1:$U$1)*(КАЛЕНДАРЬ!AW28=GRID!$B$3:$U$3),0))*GRID!$H$45*(1-GRID!$H$46),0))</f>
        <v>27180.000000000004</v>
      </c>
      <c r="D527" s="5">
        <f t="array" ref="D527">IF($I$2="Длительное проживание от 10 ночей ",
INDEX(GRID!$B$18:$U$29,MATCH(C$7,GRID!$A$18:$A$29,0),MATCH(1,($U$2=GRID!$B$1:$U$1)*(КАЛЕНДАРЬ!AW28=GRID!$B$3:$U$3),0))*GRID!$H$45,
ROUNDUP(INDEX(GRID!$B$18:$U$29,MATCH(C$7,GRID!$A$18:$A$29,0),MATCH(1,($U$2=GRID!$B$1:$U$1)*(КАЛЕНДАРЬ!AW28=GRID!$B$3:$U$3),0))*GRID!$H$45*(1-GRID!$H$46),0))</f>
        <v>31680</v>
      </c>
      <c r="E527" s="5">
        <f t="array" ref="E527">IF($I$2="Длительное проживание от 10 ночей ",
INDEX(GRID!$B$4:$U$15,MATCH(E$7,GRID!$A$4:$A$15,0),MATCH(1,($U$2=GRID!$B$1:$U$1)*(КАЛЕНДАРЬ!AW28=GRID!$B$3:$U$3),0))*GRID!$H$45,
ROUNDUP(INDEX(GRID!$B$4:$U$15,MATCH(E$7,GRID!$A$4:$A$15,0),MATCH(1,($U$2=GRID!$B$1:$U$1)*(КАЛЕНДАРЬ!AW28=GRID!$B$3:$U$3),0))*GRID!$H$45*(1-GRID!$H$46),0))</f>
        <v>32670</v>
      </c>
      <c r="F527" s="5">
        <f t="array" ref="F527">IF($I$2="Длительное проживание от 10 ночей ",
INDEX(GRID!$B$18:$U$29,MATCH(E$7,GRID!$A$18:$A$29,0),MATCH(1,($U$2=GRID!$B$1:$U$1)*(КАЛЕНДАРЬ!AW28=GRID!$B$3:$U$3),0))*GRID!$H$45,
ROUNDUP(INDEX(GRID!$B$18:$U$29,MATCH(E$7,GRID!$A$18:$A$29,0),MATCH(1,($U$2=GRID!$B$1:$U$1)*(КАЛЕНДАРЬ!AW28=GRID!$B$3:$U$3),0))*GRID!$H$45*(1-GRID!$H$46),0))</f>
        <v>37170</v>
      </c>
      <c r="G527" s="5" cm="1">
        <f t="array" ref="G527">IF($I$2="Длительное проживание от 10 ночей ",
INDEX(GRID!$B$4:$U$15,MATCH(G$7,GRID!$A$4:$A$15,0),MATCH(1,($U$2=GRID!$B$1:$U$1)*(КАЛЕНДАРЬ!AW28=GRID!$B$3:$U$3),0))*GRID!$H$45,
ROUNDUP(INDEX(GRID!$B$4:$U$15,MATCH(G$7,GRID!$A$4:$A$15,0),MATCH(1,($U$2=GRID!$B$1:$U$1)*(КАЛЕНДАРЬ!AW28=GRID!$B$3:$U$3),0))*GRID!$H$45*(1-GRID!$H$46),0))</f>
        <v>38250</v>
      </c>
      <c r="H527" s="5" cm="1">
        <f t="array" ref="H527">IF($I$2="Длительное проживание от 10 ночей ",
INDEX(GRID!$B$18:$U$29,MATCH(G$7,GRID!$A$18:$A$29,0),MATCH(1,($U$2=GRID!$B$1:$U$1)*(КАЛЕНДАРЬ!AW28=GRID!$B$3:$U$3),0))*GRID!$H$45,
ROUNDUP(INDEX(GRID!$B$18:$U$29,MATCH(G$7,GRID!$A$18:$A$29,0),MATCH(1,($U$2=GRID!$B$1:$U$1)*(КАЛЕНДАРЬ!AW28=GRID!$B$3:$U$3),0))*GRID!$H$45*(1-GRID!$H$46),0))</f>
        <v>42750</v>
      </c>
      <c r="I527" s="5">
        <f t="array" ref="I527">IF($I$2="Длительное проживание от 10 ночей ",
INDEX(GRID!$B$4:$U$15,MATCH(I$7,GRID!$A$4:$A$15,0),MATCH(1,($U$2=GRID!$B$1:$U$1)*(КАЛЕНДАРЬ!AW28=GRID!$B$3:$U$3),0))*GRID!$H$45,
ROUNDUP(INDEX(GRID!$B$4:$U$15,MATCH(I$7,GRID!$A$4:$A$15,0),MATCH(1,($U$2=GRID!$B$1:$U$1)*(КАЛЕНДАРЬ!AW28=GRID!$B$3:$U$3),0))*GRID!$H$45*(1-GRID!$H$46),0))</f>
        <v>42660</v>
      </c>
      <c r="J527" s="5">
        <f t="array" ref="J527">IF($I$2="Длительное проживание от 10 ночей ",
INDEX(GRID!$B$18:$U$29,MATCH(I$7,GRID!$A$18:$A$29,0),MATCH(1,($U$2=GRID!$B$1:$U$1)*(КАЛЕНДАРЬ!AW28=GRID!$B$3:$U$3),0))*GRID!$H$45,
ROUNDUP(INDEX(GRID!$B$18:$U$29,MATCH(I$7,GRID!$A$18:$A$29,0),MATCH(1,($U$2=GRID!$B$1:$U$1)*(КАЛЕНДАРЬ!AW28=GRID!$B$3:$U$3),0))*GRID!$H$45*(1-GRID!$H$46),0))</f>
        <v>47160</v>
      </c>
      <c r="K527" s="5" cm="1">
        <f t="array" ref="K527">IF($I$2="Длительное проживание от 10 ночей ",
INDEX(GRID!$B$4:$U$15,MATCH(K$7,GRID!$A$4:$A$15,0),MATCH(1,($U$2=GRID!$B$1:$U$1)*(КАЛЕНДАРЬ!AW28=GRID!$B$3:$U$3),0))*GRID!$H$45,
ROUNDUP(INDEX(GRID!$B$4:$U$15,MATCH(K$7,GRID!$A$4:$A$15,0),MATCH(1,($U$2=GRID!$B$1:$U$1)*(КАЛЕНДАРЬ!AW28=GRID!$B$3:$U$3),0))*GRID!$H$45*(1-GRID!$H$46),0))</f>
        <v>47970</v>
      </c>
      <c r="L527" s="5" cm="1">
        <f t="array" ref="L527">IF($I$2="Длительное проживание от 10 ночей ",
INDEX(GRID!$B$18:$U$29,MATCH(K$7,GRID!$A$18:$A$29,0),MATCH(1,($U$2=GRID!$B$1:$U$1)*(КАЛЕНДАРЬ!AW28=GRID!$B$3:$U$3),0))*GRID!$H$45,
ROUNDUP(INDEX(GRID!$B$18:$U$29,MATCH(K$7,GRID!$A$18:$A$29,0),MATCH(1,($U$2=GRID!$B$1:$U$1)*(КАЛЕНДАРЬ!AW28=GRID!$B$3:$U$3),0))*GRID!$H$45*(1-GRID!$H$46),0))</f>
        <v>52470</v>
      </c>
      <c r="M527" s="5">
        <f t="array" ref="M527">IF($I$2="Длительное проживание от 10 ночей ",
INDEX(GRID!$B$4:$U$15,MATCH(M$7,GRID!$A$4:$A$15,0),MATCH(1,($U$2=GRID!$B$1:$U$1)*(КАЛЕНДАРЬ!AW28=GRID!$B$3:$U$3),0))*GRID!$H$45,
ROUNDUP(INDEX(GRID!$B$4:$U$15,MATCH(M$7,GRID!$A$4:$A$15,0),MATCH(1,($U$2=GRID!$B$1:$U$1)*(КАЛЕНДАРЬ!AW28=GRID!$B$3:$U$3),0))*GRID!$H$45*(1-GRID!$H$46),0))</f>
        <v>66600</v>
      </c>
      <c r="N527" s="5">
        <f t="array" ref="N527">IF($I$2="Длительное проживание от 10 ночей ",
INDEX(GRID!$B$18:$U$29,MATCH(M$7,GRID!$A$18:$A$29,0),MATCH(1,($U$2=GRID!$B$1:$U$1)*(КАЛЕНДАРЬ!AW28=GRID!$B$3:$U$3),0))*GRID!$H$45,
ROUNDUP(INDEX(GRID!$B$18:$U$29,MATCH(M$7,GRID!$A$18:$A$29,0),MATCH(1,($U$2=GRID!$B$1:$U$1)*(КАЛЕНДАРЬ!AW28=GRID!$B$3:$U$3),0))*GRID!$H$45*(1-GRID!$H$46),0))</f>
        <v>71100</v>
      </c>
      <c r="O527" s="5" cm="1">
        <f t="array" ref="O527">IF($I$2="Длительное проживание от 10 ночей ",
INDEX(GRID!$B$4:$U$15,MATCH(O$7,GRID!$A$4:$A$15,0),MATCH(1,($U$2=GRID!$B$1:$U$1)*(КАЛЕНДАРЬ!AW28=GRID!$B$3:$U$3),0))*GRID!$H$45,
ROUNDUP(INDEX(GRID!$B$4:$U$15,MATCH(O$7,GRID!$A$4:$A$15,0),MATCH(1,($U$2=GRID!$B$1:$U$1)*(КАЛЕНДАРЬ!AW28=GRID!$B$3:$U$3),0))*GRID!$H$45*(1-GRID!$H$46),0))</f>
        <v>97920</v>
      </c>
      <c r="P527" s="5">
        <f t="array" ref="P527">IF($I$2="Длительное проживание от 10 ночей ",
INDEX(GRID!$B$4:$U$15,MATCH(P$7,GRID!$A$4:$A$15,0),MATCH(1,($U$2=GRID!$B$1:$U$1)*(КАЛЕНДАРЬ!AW28=GRID!$B$3:$U$3),0))*GRID!$H$45,
ROUNDUP(INDEX(GRID!$B$4:$U$15,MATCH(P$7,GRID!$A$4:$A$15,0),MATCH(1,($U$2=GRID!$B$1:$U$1)*(КАЛЕНДАРЬ!AW28=GRID!$B$3:$U$3),0))*GRID!$H$45*(1-GRID!$H$46),0))</f>
        <v>136260</v>
      </c>
      <c r="Q527" s="5">
        <f t="array" ref="Q527">IF($I$2="Длительное проживание от 10 ночей ",
INDEX(GRID!$B$4:$U$15,MATCH(Q$7,GRID!$A$4:$A$15,0),MATCH(1,($U$2=GRID!$B$1:$U$1)*(КАЛЕНДАРЬ!AW28=GRID!$B$3:$U$3),0))*GRID!$H$45,
ROUNDUP(INDEX(GRID!$B$4:$U$15,MATCH(Q$7,GRID!$A$4:$A$15,0),MATCH(1,($U$2=GRID!$B$1:$U$1)*(КАЛЕНДАРЬ!AW28=GRID!$B$3:$U$3),0))*GRID!$H$45*(1-GRID!$H$46),0))</f>
        <v>160110</v>
      </c>
      <c r="R527" s="50" t="s">
        <v>105</v>
      </c>
      <c r="S527" s="50" t="s">
        <v>105</v>
      </c>
      <c r="T527" s="50" t="s">
        <v>105</v>
      </c>
    </row>
    <row r="528" spans="1:20">
      <c r="A528" s="56" t="s">
        <v>11</v>
      </c>
      <c r="B528" s="57">
        <v>26</v>
      </c>
      <c r="C528" s="5">
        <f t="array" ref="C528">IF($I$2="Длительное проживание от 10 ночей ",
INDEX(GRID!$B$4:$U$15,MATCH(C$7,GRID!$A$4:$A$15,0),MATCH(1,($U$2=GRID!$B$1:$U$1)*(КАЛЕНДАРЬ!AW29=GRID!$B$3:$U$3),0))*GRID!$H$45,
ROUNDUP(INDEX(GRID!$B$4:$U$15,MATCH(C$7,GRID!$A$4:$A$15,0),MATCH(1,($U$2=GRID!$B$1:$U$1)*(КАЛЕНДАРЬ!AW29=GRID!$B$3:$U$3),0))*GRID!$H$45*(1-GRID!$H$46),0))</f>
        <v>27180.000000000004</v>
      </c>
      <c r="D528" s="5">
        <f t="array" ref="D528">IF($I$2="Длительное проживание от 10 ночей ",
INDEX(GRID!$B$18:$U$29,MATCH(C$7,GRID!$A$18:$A$29,0),MATCH(1,($U$2=GRID!$B$1:$U$1)*(КАЛЕНДАРЬ!AW29=GRID!$B$3:$U$3),0))*GRID!$H$45,
ROUNDUP(INDEX(GRID!$B$18:$U$29,MATCH(C$7,GRID!$A$18:$A$29,0),MATCH(1,($U$2=GRID!$B$1:$U$1)*(КАЛЕНДАРЬ!AW29=GRID!$B$3:$U$3),0))*GRID!$H$45*(1-GRID!$H$46),0))</f>
        <v>31680</v>
      </c>
      <c r="E528" s="5">
        <f t="array" ref="E528">IF($I$2="Длительное проживание от 10 ночей ",
INDEX(GRID!$B$4:$U$15,MATCH(E$7,GRID!$A$4:$A$15,0),MATCH(1,($U$2=GRID!$B$1:$U$1)*(КАЛЕНДАРЬ!AW29=GRID!$B$3:$U$3),0))*GRID!$H$45,
ROUNDUP(INDEX(GRID!$B$4:$U$15,MATCH(E$7,GRID!$A$4:$A$15,0),MATCH(1,($U$2=GRID!$B$1:$U$1)*(КАЛЕНДАРЬ!AW29=GRID!$B$3:$U$3),0))*GRID!$H$45*(1-GRID!$H$46),0))</f>
        <v>32670</v>
      </c>
      <c r="F528" s="5">
        <f t="array" ref="F528">IF($I$2="Длительное проживание от 10 ночей ",
INDEX(GRID!$B$18:$U$29,MATCH(E$7,GRID!$A$18:$A$29,0),MATCH(1,($U$2=GRID!$B$1:$U$1)*(КАЛЕНДАРЬ!AW29=GRID!$B$3:$U$3),0))*GRID!$H$45,
ROUNDUP(INDEX(GRID!$B$18:$U$29,MATCH(E$7,GRID!$A$18:$A$29,0),MATCH(1,($U$2=GRID!$B$1:$U$1)*(КАЛЕНДАРЬ!AW29=GRID!$B$3:$U$3),0))*GRID!$H$45*(1-GRID!$H$46),0))</f>
        <v>37170</v>
      </c>
      <c r="G528" s="5" cm="1">
        <f t="array" ref="G528">IF($I$2="Длительное проживание от 10 ночей ",
INDEX(GRID!$B$4:$U$15,MATCH(G$7,GRID!$A$4:$A$15,0),MATCH(1,($U$2=GRID!$B$1:$U$1)*(КАЛЕНДАРЬ!AW29=GRID!$B$3:$U$3),0))*GRID!$H$45,
ROUNDUP(INDEX(GRID!$B$4:$U$15,MATCH(G$7,GRID!$A$4:$A$15,0),MATCH(1,($U$2=GRID!$B$1:$U$1)*(КАЛЕНДАРЬ!AW29=GRID!$B$3:$U$3),0))*GRID!$H$45*(1-GRID!$H$46),0))</f>
        <v>38250</v>
      </c>
      <c r="H528" s="5" cm="1">
        <f t="array" ref="H528">IF($I$2="Длительное проживание от 10 ночей ",
INDEX(GRID!$B$18:$U$29,MATCH(G$7,GRID!$A$18:$A$29,0),MATCH(1,($U$2=GRID!$B$1:$U$1)*(КАЛЕНДАРЬ!AW29=GRID!$B$3:$U$3),0))*GRID!$H$45,
ROUNDUP(INDEX(GRID!$B$18:$U$29,MATCH(G$7,GRID!$A$18:$A$29,0),MATCH(1,($U$2=GRID!$B$1:$U$1)*(КАЛЕНДАРЬ!AW29=GRID!$B$3:$U$3),0))*GRID!$H$45*(1-GRID!$H$46),0))</f>
        <v>42750</v>
      </c>
      <c r="I528" s="5">
        <f t="array" ref="I528">IF($I$2="Длительное проживание от 10 ночей ",
INDEX(GRID!$B$4:$U$15,MATCH(I$7,GRID!$A$4:$A$15,0),MATCH(1,($U$2=GRID!$B$1:$U$1)*(КАЛЕНДАРЬ!AW29=GRID!$B$3:$U$3),0))*GRID!$H$45,
ROUNDUP(INDEX(GRID!$B$4:$U$15,MATCH(I$7,GRID!$A$4:$A$15,0),MATCH(1,($U$2=GRID!$B$1:$U$1)*(КАЛЕНДАРЬ!AW29=GRID!$B$3:$U$3),0))*GRID!$H$45*(1-GRID!$H$46),0))</f>
        <v>42660</v>
      </c>
      <c r="J528" s="5">
        <f t="array" ref="J528">IF($I$2="Длительное проживание от 10 ночей ",
INDEX(GRID!$B$18:$U$29,MATCH(I$7,GRID!$A$18:$A$29,0),MATCH(1,($U$2=GRID!$B$1:$U$1)*(КАЛЕНДАРЬ!AW29=GRID!$B$3:$U$3),0))*GRID!$H$45,
ROUNDUP(INDEX(GRID!$B$18:$U$29,MATCH(I$7,GRID!$A$18:$A$29,0),MATCH(1,($U$2=GRID!$B$1:$U$1)*(КАЛЕНДАРЬ!AW29=GRID!$B$3:$U$3),0))*GRID!$H$45*(1-GRID!$H$46),0))</f>
        <v>47160</v>
      </c>
      <c r="K528" s="5" cm="1">
        <f t="array" ref="K528">IF($I$2="Длительное проживание от 10 ночей ",
INDEX(GRID!$B$4:$U$15,MATCH(K$7,GRID!$A$4:$A$15,0),MATCH(1,($U$2=GRID!$B$1:$U$1)*(КАЛЕНДАРЬ!AW29=GRID!$B$3:$U$3),0))*GRID!$H$45,
ROUNDUP(INDEX(GRID!$B$4:$U$15,MATCH(K$7,GRID!$A$4:$A$15,0),MATCH(1,($U$2=GRID!$B$1:$U$1)*(КАЛЕНДАРЬ!AW29=GRID!$B$3:$U$3),0))*GRID!$H$45*(1-GRID!$H$46),0))</f>
        <v>47970</v>
      </c>
      <c r="L528" s="5" cm="1">
        <f t="array" ref="L528">IF($I$2="Длительное проживание от 10 ночей ",
INDEX(GRID!$B$18:$U$29,MATCH(K$7,GRID!$A$18:$A$29,0),MATCH(1,($U$2=GRID!$B$1:$U$1)*(КАЛЕНДАРЬ!AW29=GRID!$B$3:$U$3),0))*GRID!$H$45,
ROUNDUP(INDEX(GRID!$B$18:$U$29,MATCH(K$7,GRID!$A$18:$A$29,0),MATCH(1,($U$2=GRID!$B$1:$U$1)*(КАЛЕНДАРЬ!AW29=GRID!$B$3:$U$3),0))*GRID!$H$45*(1-GRID!$H$46),0))</f>
        <v>52470</v>
      </c>
      <c r="M528" s="5">
        <f t="array" ref="M528">IF($I$2="Длительное проживание от 10 ночей ",
INDEX(GRID!$B$4:$U$15,MATCH(M$7,GRID!$A$4:$A$15,0),MATCH(1,($U$2=GRID!$B$1:$U$1)*(КАЛЕНДАРЬ!AW29=GRID!$B$3:$U$3),0))*GRID!$H$45,
ROUNDUP(INDEX(GRID!$B$4:$U$15,MATCH(M$7,GRID!$A$4:$A$15,0),MATCH(1,($U$2=GRID!$B$1:$U$1)*(КАЛЕНДАРЬ!AW29=GRID!$B$3:$U$3),0))*GRID!$H$45*(1-GRID!$H$46),0))</f>
        <v>66600</v>
      </c>
      <c r="N528" s="5">
        <f t="array" ref="N528">IF($I$2="Длительное проживание от 10 ночей ",
INDEX(GRID!$B$18:$U$29,MATCH(M$7,GRID!$A$18:$A$29,0),MATCH(1,($U$2=GRID!$B$1:$U$1)*(КАЛЕНДАРЬ!AW29=GRID!$B$3:$U$3),0))*GRID!$H$45,
ROUNDUP(INDEX(GRID!$B$18:$U$29,MATCH(M$7,GRID!$A$18:$A$29,0),MATCH(1,($U$2=GRID!$B$1:$U$1)*(КАЛЕНДАРЬ!AW29=GRID!$B$3:$U$3),0))*GRID!$H$45*(1-GRID!$H$46),0))</f>
        <v>71100</v>
      </c>
      <c r="O528" s="5" cm="1">
        <f t="array" ref="O528">IF($I$2="Длительное проживание от 10 ночей ",
INDEX(GRID!$B$4:$U$15,MATCH(O$7,GRID!$A$4:$A$15,0),MATCH(1,($U$2=GRID!$B$1:$U$1)*(КАЛЕНДАРЬ!AW29=GRID!$B$3:$U$3),0))*GRID!$H$45,
ROUNDUP(INDEX(GRID!$B$4:$U$15,MATCH(O$7,GRID!$A$4:$A$15,0),MATCH(1,($U$2=GRID!$B$1:$U$1)*(КАЛЕНДАРЬ!AW29=GRID!$B$3:$U$3),0))*GRID!$H$45*(1-GRID!$H$46),0))</f>
        <v>97920</v>
      </c>
      <c r="P528" s="5">
        <f t="array" ref="P528">IF($I$2="Длительное проживание от 10 ночей ",
INDEX(GRID!$B$4:$U$15,MATCH(P$7,GRID!$A$4:$A$15,0),MATCH(1,($U$2=GRID!$B$1:$U$1)*(КАЛЕНДАРЬ!AW29=GRID!$B$3:$U$3),0))*GRID!$H$45,
ROUNDUP(INDEX(GRID!$B$4:$U$15,MATCH(P$7,GRID!$A$4:$A$15,0),MATCH(1,($U$2=GRID!$B$1:$U$1)*(КАЛЕНДАРЬ!AW29=GRID!$B$3:$U$3),0))*GRID!$H$45*(1-GRID!$H$46),0))</f>
        <v>136260</v>
      </c>
      <c r="Q528" s="5">
        <f t="array" ref="Q528">IF($I$2="Длительное проживание от 10 ночей ",
INDEX(GRID!$B$4:$U$15,MATCH(Q$7,GRID!$A$4:$A$15,0),MATCH(1,($U$2=GRID!$B$1:$U$1)*(КАЛЕНДАРЬ!AW29=GRID!$B$3:$U$3),0))*GRID!$H$45,
ROUNDUP(INDEX(GRID!$B$4:$U$15,MATCH(Q$7,GRID!$A$4:$A$15,0),MATCH(1,($U$2=GRID!$B$1:$U$1)*(КАЛЕНДАРЬ!AW29=GRID!$B$3:$U$3),0))*GRID!$H$45*(1-GRID!$H$46),0))</f>
        <v>160110</v>
      </c>
      <c r="R528" s="50" t="s">
        <v>105</v>
      </c>
      <c r="S528" s="50" t="s">
        <v>105</v>
      </c>
      <c r="T528" s="50" t="s">
        <v>105</v>
      </c>
    </row>
    <row r="529" spans="1:20">
      <c r="A529" s="56" t="s">
        <v>12</v>
      </c>
      <c r="B529" s="57">
        <v>27</v>
      </c>
      <c r="C529" s="5">
        <f t="array" ref="C529">IF($I$2="Длительное проживание от 10 ночей ",
INDEX(GRID!$B$4:$U$15,MATCH(C$7,GRID!$A$4:$A$15,0),MATCH(1,($U$2=GRID!$B$1:$U$1)*(КАЛЕНДАРЬ!AW30=GRID!$B$3:$U$3),0))*GRID!$H$45,
ROUNDUP(INDEX(GRID!$B$4:$U$15,MATCH(C$7,GRID!$A$4:$A$15,0),MATCH(1,($U$2=GRID!$B$1:$U$1)*(КАЛЕНДАРЬ!AW30=GRID!$B$3:$U$3),0))*GRID!$H$45*(1-GRID!$H$46),0))</f>
        <v>27180.000000000004</v>
      </c>
      <c r="D529" s="5">
        <f t="array" ref="D529">IF($I$2="Длительное проживание от 10 ночей ",
INDEX(GRID!$B$18:$U$29,MATCH(C$7,GRID!$A$18:$A$29,0),MATCH(1,($U$2=GRID!$B$1:$U$1)*(КАЛЕНДАРЬ!AW30=GRID!$B$3:$U$3),0))*GRID!$H$45,
ROUNDUP(INDEX(GRID!$B$18:$U$29,MATCH(C$7,GRID!$A$18:$A$29,0),MATCH(1,($U$2=GRID!$B$1:$U$1)*(КАЛЕНДАРЬ!AW30=GRID!$B$3:$U$3),0))*GRID!$H$45*(1-GRID!$H$46),0))</f>
        <v>31680</v>
      </c>
      <c r="E529" s="5">
        <f t="array" ref="E529">IF($I$2="Длительное проживание от 10 ночей ",
INDEX(GRID!$B$4:$U$15,MATCH(E$7,GRID!$A$4:$A$15,0),MATCH(1,($U$2=GRID!$B$1:$U$1)*(КАЛЕНДАРЬ!AW30=GRID!$B$3:$U$3),0))*GRID!$H$45,
ROUNDUP(INDEX(GRID!$B$4:$U$15,MATCH(E$7,GRID!$A$4:$A$15,0),MATCH(1,($U$2=GRID!$B$1:$U$1)*(КАЛЕНДАРЬ!AW30=GRID!$B$3:$U$3),0))*GRID!$H$45*(1-GRID!$H$46),0))</f>
        <v>32670</v>
      </c>
      <c r="F529" s="5">
        <f t="array" ref="F529">IF($I$2="Длительное проживание от 10 ночей ",
INDEX(GRID!$B$18:$U$29,MATCH(E$7,GRID!$A$18:$A$29,0),MATCH(1,($U$2=GRID!$B$1:$U$1)*(КАЛЕНДАРЬ!AW30=GRID!$B$3:$U$3),0))*GRID!$H$45,
ROUNDUP(INDEX(GRID!$B$18:$U$29,MATCH(E$7,GRID!$A$18:$A$29,0),MATCH(1,($U$2=GRID!$B$1:$U$1)*(КАЛЕНДАРЬ!AW30=GRID!$B$3:$U$3),0))*GRID!$H$45*(1-GRID!$H$46),0))</f>
        <v>37170</v>
      </c>
      <c r="G529" s="5" cm="1">
        <f t="array" ref="G529">IF($I$2="Длительное проживание от 10 ночей ",
INDEX(GRID!$B$4:$U$15,MATCH(G$7,GRID!$A$4:$A$15,0),MATCH(1,($U$2=GRID!$B$1:$U$1)*(КАЛЕНДАРЬ!AW30=GRID!$B$3:$U$3),0))*GRID!$H$45,
ROUNDUP(INDEX(GRID!$B$4:$U$15,MATCH(G$7,GRID!$A$4:$A$15,0),MATCH(1,($U$2=GRID!$B$1:$U$1)*(КАЛЕНДАРЬ!AW30=GRID!$B$3:$U$3),0))*GRID!$H$45*(1-GRID!$H$46),0))</f>
        <v>38250</v>
      </c>
      <c r="H529" s="5" cm="1">
        <f t="array" ref="H529">IF($I$2="Длительное проживание от 10 ночей ",
INDEX(GRID!$B$18:$U$29,MATCH(G$7,GRID!$A$18:$A$29,0),MATCH(1,($U$2=GRID!$B$1:$U$1)*(КАЛЕНДАРЬ!AW30=GRID!$B$3:$U$3),0))*GRID!$H$45,
ROUNDUP(INDEX(GRID!$B$18:$U$29,MATCH(G$7,GRID!$A$18:$A$29,0),MATCH(1,($U$2=GRID!$B$1:$U$1)*(КАЛЕНДАРЬ!AW30=GRID!$B$3:$U$3),0))*GRID!$H$45*(1-GRID!$H$46),0))</f>
        <v>42750</v>
      </c>
      <c r="I529" s="5">
        <f t="array" ref="I529">IF($I$2="Длительное проживание от 10 ночей ",
INDEX(GRID!$B$4:$U$15,MATCH(I$7,GRID!$A$4:$A$15,0),MATCH(1,($U$2=GRID!$B$1:$U$1)*(КАЛЕНДАРЬ!AW30=GRID!$B$3:$U$3),0))*GRID!$H$45,
ROUNDUP(INDEX(GRID!$B$4:$U$15,MATCH(I$7,GRID!$A$4:$A$15,0),MATCH(1,($U$2=GRID!$B$1:$U$1)*(КАЛЕНДАРЬ!AW30=GRID!$B$3:$U$3),0))*GRID!$H$45*(1-GRID!$H$46),0))</f>
        <v>42660</v>
      </c>
      <c r="J529" s="5">
        <f t="array" ref="J529">IF($I$2="Длительное проживание от 10 ночей ",
INDEX(GRID!$B$18:$U$29,MATCH(I$7,GRID!$A$18:$A$29,0),MATCH(1,($U$2=GRID!$B$1:$U$1)*(КАЛЕНДАРЬ!AW30=GRID!$B$3:$U$3),0))*GRID!$H$45,
ROUNDUP(INDEX(GRID!$B$18:$U$29,MATCH(I$7,GRID!$A$18:$A$29,0),MATCH(1,($U$2=GRID!$B$1:$U$1)*(КАЛЕНДАРЬ!AW30=GRID!$B$3:$U$3),0))*GRID!$H$45*(1-GRID!$H$46),0))</f>
        <v>47160</v>
      </c>
      <c r="K529" s="5" cm="1">
        <f t="array" ref="K529">IF($I$2="Длительное проживание от 10 ночей ",
INDEX(GRID!$B$4:$U$15,MATCH(K$7,GRID!$A$4:$A$15,0),MATCH(1,($U$2=GRID!$B$1:$U$1)*(КАЛЕНДАРЬ!AW30=GRID!$B$3:$U$3),0))*GRID!$H$45,
ROUNDUP(INDEX(GRID!$B$4:$U$15,MATCH(K$7,GRID!$A$4:$A$15,0),MATCH(1,($U$2=GRID!$B$1:$U$1)*(КАЛЕНДАРЬ!AW30=GRID!$B$3:$U$3),0))*GRID!$H$45*(1-GRID!$H$46),0))</f>
        <v>47970</v>
      </c>
      <c r="L529" s="5" cm="1">
        <f t="array" ref="L529">IF($I$2="Длительное проживание от 10 ночей ",
INDEX(GRID!$B$18:$U$29,MATCH(K$7,GRID!$A$18:$A$29,0),MATCH(1,($U$2=GRID!$B$1:$U$1)*(КАЛЕНДАРЬ!AW30=GRID!$B$3:$U$3),0))*GRID!$H$45,
ROUNDUP(INDEX(GRID!$B$18:$U$29,MATCH(K$7,GRID!$A$18:$A$29,0),MATCH(1,($U$2=GRID!$B$1:$U$1)*(КАЛЕНДАРЬ!AW30=GRID!$B$3:$U$3),0))*GRID!$H$45*(1-GRID!$H$46),0))</f>
        <v>52470</v>
      </c>
      <c r="M529" s="5">
        <f t="array" ref="M529">IF($I$2="Длительное проживание от 10 ночей ",
INDEX(GRID!$B$4:$U$15,MATCH(M$7,GRID!$A$4:$A$15,0),MATCH(1,($U$2=GRID!$B$1:$U$1)*(КАЛЕНДАРЬ!AW30=GRID!$B$3:$U$3),0))*GRID!$H$45,
ROUNDUP(INDEX(GRID!$B$4:$U$15,MATCH(M$7,GRID!$A$4:$A$15,0),MATCH(1,($U$2=GRID!$B$1:$U$1)*(КАЛЕНДАРЬ!AW30=GRID!$B$3:$U$3),0))*GRID!$H$45*(1-GRID!$H$46),0))</f>
        <v>66600</v>
      </c>
      <c r="N529" s="5">
        <f t="array" ref="N529">IF($I$2="Длительное проживание от 10 ночей ",
INDEX(GRID!$B$18:$U$29,MATCH(M$7,GRID!$A$18:$A$29,0),MATCH(1,($U$2=GRID!$B$1:$U$1)*(КАЛЕНДАРЬ!AW30=GRID!$B$3:$U$3),0))*GRID!$H$45,
ROUNDUP(INDEX(GRID!$B$18:$U$29,MATCH(M$7,GRID!$A$18:$A$29,0),MATCH(1,($U$2=GRID!$B$1:$U$1)*(КАЛЕНДАРЬ!AW30=GRID!$B$3:$U$3),0))*GRID!$H$45*(1-GRID!$H$46),0))</f>
        <v>71100</v>
      </c>
      <c r="O529" s="5" cm="1">
        <f t="array" ref="O529">IF($I$2="Длительное проживание от 10 ночей ",
INDEX(GRID!$B$4:$U$15,MATCH(O$7,GRID!$A$4:$A$15,0),MATCH(1,($U$2=GRID!$B$1:$U$1)*(КАЛЕНДАРЬ!AW30=GRID!$B$3:$U$3),0))*GRID!$H$45,
ROUNDUP(INDEX(GRID!$B$4:$U$15,MATCH(O$7,GRID!$A$4:$A$15,0),MATCH(1,($U$2=GRID!$B$1:$U$1)*(КАЛЕНДАРЬ!AW30=GRID!$B$3:$U$3),0))*GRID!$H$45*(1-GRID!$H$46),0))</f>
        <v>97920</v>
      </c>
      <c r="P529" s="5">
        <f t="array" ref="P529">IF($I$2="Длительное проживание от 10 ночей ",
INDEX(GRID!$B$4:$U$15,MATCH(P$7,GRID!$A$4:$A$15,0),MATCH(1,($U$2=GRID!$B$1:$U$1)*(КАЛЕНДАРЬ!AW30=GRID!$B$3:$U$3),0))*GRID!$H$45,
ROUNDUP(INDEX(GRID!$B$4:$U$15,MATCH(P$7,GRID!$A$4:$A$15,0),MATCH(1,($U$2=GRID!$B$1:$U$1)*(КАЛЕНДАРЬ!AW30=GRID!$B$3:$U$3),0))*GRID!$H$45*(1-GRID!$H$46),0))</f>
        <v>136260</v>
      </c>
      <c r="Q529" s="5">
        <f t="array" ref="Q529">IF($I$2="Длительное проживание от 10 ночей ",
INDEX(GRID!$B$4:$U$15,MATCH(Q$7,GRID!$A$4:$A$15,0),MATCH(1,($U$2=GRID!$B$1:$U$1)*(КАЛЕНДАРЬ!AW30=GRID!$B$3:$U$3),0))*GRID!$H$45,
ROUNDUP(INDEX(GRID!$B$4:$U$15,MATCH(Q$7,GRID!$A$4:$A$15,0),MATCH(1,($U$2=GRID!$B$1:$U$1)*(КАЛЕНДАРЬ!AW30=GRID!$B$3:$U$3),0))*GRID!$H$45*(1-GRID!$H$46),0))</f>
        <v>160110</v>
      </c>
      <c r="R529" s="50" t="s">
        <v>105</v>
      </c>
      <c r="S529" s="50" t="s">
        <v>105</v>
      </c>
      <c r="T529" s="50" t="s">
        <v>105</v>
      </c>
    </row>
    <row r="530" spans="1:20">
      <c r="A530" s="56" t="s">
        <v>13</v>
      </c>
      <c r="B530" s="57">
        <v>28</v>
      </c>
      <c r="C530" s="5">
        <f t="array" ref="C530">IF($I$2="Длительное проживание от 10 ночей ",
INDEX(GRID!$B$4:$U$15,MATCH(C$7,GRID!$A$4:$A$15,0),MATCH(1,($U$2=GRID!$B$1:$U$1)*(КАЛЕНДАРЬ!AW31=GRID!$B$3:$U$3),0))*GRID!$H$45,
ROUNDUP(INDEX(GRID!$B$4:$U$15,MATCH(C$7,GRID!$A$4:$A$15,0),MATCH(1,($U$2=GRID!$B$1:$U$1)*(КАЛЕНДАРЬ!AW31=GRID!$B$3:$U$3),0))*GRID!$H$45*(1-GRID!$H$46),0))</f>
        <v>27180.000000000004</v>
      </c>
      <c r="D530" s="5">
        <f t="array" ref="D530">IF($I$2="Длительное проживание от 10 ночей ",
INDEX(GRID!$B$18:$U$29,MATCH(C$7,GRID!$A$18:$A$29,0),MATCH(1,($U$2=GRID!$B$1:$U$1)*(КАЛЕНДАРЬ!AW31=GRID!$B$3:$U$3),0))*GRID!$H$45,
ROUNDUP(INDEX(GRID!$B$18:$U$29,MATCH(C$7,GRID!$A$18:$A$29,0),MATCH(1,($U$2=GRID!$B$1:$U$1)*(КАЛЕНДАРЬ!AW31=GRID!$B$3:$U$3),0))*GRID!$H$45*(1-GRID!$H$46),0))</f>
        <v>31680</v>
      </c>
      <c r="E530" s="5">
        <f t="array" ref="E530">IF($I$2="Длительное проживание от 10 ночей ",
INDEX(GRID!$B$4:$U$15,MATCH(E$7,GRID!$A$4:$A$15,0),MATCH(1,($U$2=GRID!$B$1:$U$1)*(КАЛЕНДАРЬ!AW31=GRID!$B$3:$U$3),0))*GRID!$H$45,
ROUNDUP(INDEX(GRID!$B$4:$U$15,MATCH(E$7,GRID!$A$4:$A$15,0),MATCH(1,($U$2=GRID!$B$1:$U$1)*(КАЛЕНДАРЬ!AW31=GRID!$B$3:$U$3),0))*GRID!$H$45*(1-GRID!$H$46),0))</f>
        <v>32670</v>
      </c>
      <c r="F530" s="5">
        <f t="array" ref="F530">IF($I$2="Длительное проживание от 10 ночей ",
INDEX(GRID!$B$18:$U$29,MATCH(E$7,GRID!$A$18:$A$29,0),MATCH(1,($U$2=GRID!$B$1:$U$1)*(КАЛЕНДАРЬ!AW31=GRID!$B$3:$U$3),0))*GRID!$H$45,
ROUNDUP(INDEX(GRID!$B$18:$U$29,MATCH(E$7,GRID!$A$18:$A$29,0),MATCH(1,($U$2=GRID!$B$1:$U$1)*(КАЛЕНДАРЬ!AW31=GRID!$B$3:$U$3),0))*GRID!$H$45*(1-GRID!$H$46),0))</f>
        <v>37170</v>
      </c>
      <c r="G530" s="5" cm="1">
        <f t="array" ref="G530">IF($I$2="Длительное проживание от 10 ночей ",
INDEX(GRID!$B$4:$U$15,MATCH(G$7,GRID!$A$4:$A$15,0),MATCH(1,($U$2=GRID!$B$1:$U$1)*(КАЛЕНДАРЬ!AW31=GRID!$B$3:$U$3),0))*GRID!$H$45,
ROUNDUP(INDEX(GRID!$B$4:$U$15,MATCH(G$7,GRID!$A$4:$A$15,0),MATCH(1,($U$2=GRID!$B$1:$U$1)*(КАЛЕНДАРЬ!AW31=GRID!$B$3:$U$3),0))*GRID!$H$45*(1-GRID!$H$46),0))</f>
        <v>38250</v>
      </c>
      <c r="H530" s="5" cm="1">
        <f t="array" ref="H530">IF($I$2="Длительное проживание от 10 ночей ",
INDEX(GRID!$B$18:$U$29,MATCH(G$7,GRID!$A$18:$A$29,0),MATCH(1,($U$2=GRID!$B$1:$U$1)*(КАЛЕНДАРЬ!AW31=GRID!$B$3:$U$3),0))*GRID!$H$45,
ROUNDUP(INDEX(GRID!$B$18:$U$29,MATCH(G$7,GRID!$A$18:$A$29,0),MATCH(1,($U$2=GRID!$B$1:$U$1)*(КАЛЕНДАРЬ!AW31=GRID!$B$3:$U$3),0))*GRID!$H$45*(1-GRID!$H$46),0))</f>
        <v>42750</v>
      </c>
      <c r="I530" s="5">
        <f t="array" ref="I530">IF($I$2="Длительное проживание от 10 ночей ",
INDEX(GRID!$B$4:$U$15,MATCH(I$7,GRID!$A$4:$A$15,0),MATCH(1,($U$2=GRID!$B$1:$U$1)*(КАЛЕНДАРЬ!AW31=GRID!$B$3:$U$3),0))*GRID!$H$45,
ROUNDUP(INDEX(GRID!$B$4:$U$15,MATCH(I$7,GRID!$A$4:$A$15,0),MATCH(1,($U$2=GRID!$B$1:$U$1)*(КАЛЕНДАРЬ!AW31=GRID!$B$3:$U$3),0))*GRID!$H$45*(1-GRID!$H$46),0))</f>
        <v>42660</v>
      </c>
      <c r="J530" s="5">
        <f t="array" ref="J530">IF($I$2="Длительное проживание от 10 ночей ",
INDEX(GRID!$B$18:$U$29,MATCH(I$7,GRID!$A$18:$A$29,0),MATCH(1,($U$2=GRID!$B$1:$U$1)*(КАЛЕНДАРЬ!AW31=GRID!$B$3:$U$3),0))*GRID!$H$45,
ROUNDUP(INDEX(GRID!$B$18:$U$29,MATCH(I$7,GRID!$A$18:$A$29,0),MATCH(1,($U$2=GRID!$B$1:$U$1)*(КАЛЕНДАРЬ!AW31=GRID!$B$3:$U$3),0))*GRID!$H$45*(1-GRID!$H$46),0))</f>
        <v>47160</v>
      </c>
      <c r="K530" s="5" cm="1">
        <f t="array" ref="K530">IF($I$2="Длительное проживание от 10 ночей ",
INDEX(GRID!$B$4:$U$15,MATCH(K$7,GRID!$A$4:$A$15,0),MATCH(1,($U$2=GRID!$B$1:$U$1)*(КАЛЕНДАРЬ!AW31=GRID!$B$3:$U$3),0))*GRID!$H$45,
ROUNDUP(INDEX(GRID!$B$4:$U$15,MATCH(K$7,GRID!$A$4:$A$15,0),MATCH(1,($U$2=GRID!$B$1:$U$1)*(КАЛЕНДАРЬ!AW31=GRID!$B$3:$U$3),0))*GRID!$H$45*(1-GRID!$H$46),0))</f>
        <v>47970</v>
      </c>
      <c r="L530" s="5" cm="1">
        <f t="array" ref="L530">IF($I$2="Длительное проживание от 10 ночей ",
INDEX(GRID!$B$18:$U$29,MATCH(K$7,GRID!$A$18:$A$29,0),MATCH(1,($U$2=GRID!$B$1:$U$1)*(КАЛЕНДАРЬ!AW31=GRID!$B$3:$U$3),0))*GRID!$H$45,
ROUNDUP(INDEX(GRID!$B$18:$U$29,MATCH(K$7,GRID!$A$18:$A$29,0),MATCH(1,($U$2=GRID!$B$1:$U$1)*(КАЛЕНДАРЬ!AW31=GRID!$B$3:$U$3),0))*GRID!$H$45*(1-GRID!$H$46),0))</f>
        <v>52470</v>
      </c>
      <c r="M530" s="5">
        <f t="array" ref="M530">IF($I$2="Длительное проживание от 10 ночей ",
INDEX(GRID!$B$4:$U$15,MATCH(M$7,GRID!$A$4:$A$15,0),MATCH(1,($U$2=GRID!$B$1:$U$1)*(КАЛЕНДАРЬ!AW31=GRID!$B$3:$U$3),0))*GRID!$H$45,
ROUNDUP(INDEX(GRID!$B$4:$U$15,MATCH(M$7,GRID!$A$4:$A$15,0),MATCH(1,($U$2=GRID!$B$1:$U$1)*(КАЛЕНДАРЬ!AW31=GRID!$B$3:$U$3),0))*GRID!$H$45*(1-GRID!$H$46),0))</f>
        <v>66600</v>
      </c>
      <c r="N530" s="5">
        <f t="array" ref="N530">IF($I$2="Длительное проживание от 10 ночей ",
INDEX(GRID!$B$18:$U$29,MATCH(M$7,GRID!$A$18:$A$29,0),MATCH(1,($U$2=GRID!$B$1:$U$1)*(КАЛЕНДАРЬ!AW31=GRID!$B$3:$U$3),0))*GRID!$H$45,
ROUNDUP(INDEX(GRID!$B$18:$U$29,MATCH(M$7,GRID!$A$18:$A$29,0),MATCH(1,($U$2=GRID!$B$1:$U$1)*(КАЛЕНДАРЬ!AW31=GRID!$B$3:$U$3),0))*GRID!$H$45*(1-GRID!$H$46),0))</f>
        <v>71100</v>
      </c>
      <c r="O530" s="5" cm="1">
        <f t="array" ref="O530">IF($I$2="Длительное проживание от 10 ночей ",
INDEX(GRID!$B$4:$U$15,MATCH(O$7,GRID!$A$4:$A$15,0),MATCH(1,($U$2=GRID!$B$1:$U$1)*(КАЛЕНДАРЬ!AW31=GRID!$B$3:$U$3),0))*GRID!$H$45,
ROUNDUP(INDEX(GRID!$B$4:$U$15,MATCH(O$7,GRID!$A$4:$A$15,0),MATCH(1,($U$2=GRID!$B$1:$U$1)*(КАЛЕНДАРЬ!AW31=GRID!$B$3:$U$3),0))*GRID!$H$45*(1-GRID!$H$46),0))</f>
        <v>97920</v>
      </c>
      <c r="P530" s="5">
        <f t="array" ref="P530">IF($I$2="Длительное проживание от 10 ночей ",
INDEX(GRID!$B$4:$U$15,MATCH(P$7,GRID!$A$4:$A$15,0),MATCH(1,($U$2=GRID!$B$1:$U$1)*(КАЛЕНДАРЬ!AW31=GRID!$B$3:$U$3),0))*GRID!$H$45,
ROUNDUP(INDEX(GRID!$B$4:$U$15,MATCH(P$7,GRID!$A$4:$A$15,0),MATCH(1,($U$2=GRID!$B$1:$U$1)*(КАЛЕНДАРЬ!AW31=GRID!$B$3:$U$3),0))*GRID!$H$45*(1-GRID!$H$46),0))</f>
        <v>136260</v>
      </c>
      <c r="Q530" s="5">
        <f t="array" ref="Q530">IF($I$2="Длительное проживание от 10 ночей ",
INDEX(GRID!$B$4:$U$15,MATCH(Q$7,GRID!$A$4:$A$15,0),MATCH(1,($U$2=GRID!$B$1:$U$1)*(КАЛЕНДАРЬ!AW31=GRID!$B$3:$U$3),0))*GRID!$H$45,
ROUNDUP(INDEX(GRID!$B$4:$U$15,MATCH(Q$7,GRID!$A$4:$A$15,0),MATCH(1,($U$2=GRID!$B$1:$U$1)*(КАЛЕНДАРЬ!AW31=GRID!$B$3:$U$3),0))*GRID!$H$45*(1-GRID!$H$46),0))</f>
        <v>160110</v>
      </c>
      <c r="R530" s="50" t="s">
        <v>105</v>
      </c>
      <c r="S530" s="50" t="s">
        <v>105</v>
      </c>
      <c r="T530" s="50" t="s">
        <v>105</v>
      </c>
    </row>
    <row r="531" spans="1:20">
      <c r="A531" s="56" t="s">
        <v>14</v>
      </c>
      <c r="B531" s="57">
        <v>29</v>
      </c>
      <c r="C531" s="5">
        <f t="array" ref="C531">IF($I$2="Длительное проживание от 10 ночей ",
INDEX(GRID!$B$4:$U$15,MATCH(C$7,GRID!$A$4:$A$15,0),MATCH(1,($U$2=GRID!$B$1:$U$1)*(КАЛЕНДАРЬ!AW32=GRID!$B$3:$U$3),0))*GRID!$H$45,
ROUNDUP(INDEX(GRID!$B$4:$U$15,MATCH(C$7,GRID!$A$4:$A$15,0),MATCH(1,($U$2=GRID!$B$1:$U$1)*(КАЛЕНДАРЬ!AW32=GRID!$B$3:$U$3),0))*GRID!$H$45*(1-GRID!$H$46),0))</f>
        <v>27180.000000000004</v>
      </c>
      <c r="D531" s="5">
        <f t="array" ref="D531">IF($I$2="Длительное проживание от 10 ночей ",
INDEX(GRID!$B$18:$U$29,MATCH(C$7,GRID!$A$18:$A$29,0),MATCH(1,($U$2=GRID!$B$1:$U$1)*(КАЛЕНДАРЬ!AW32=GRID!$B$3:$U$3),0))*GRID!$H$45,
ROUNDUP(INDEX(GRID!$B$18:$U$29,MATCH(C$7,GRID!$A$18:$A$29,0),MATCH(1,($U$2=GRID!$B$1:$U$1)*(КАЛЕНДАРЬ!AW32=GRID!$B$3:$U$3),0))*GRID!$H$45*(1-GRID!$H$46),0))</f>
        <v>31680</v>
      </c>
      <c r="E531" s="5">
        <f t="array" ref="E531">IF($I$2="Длительное проживание от 10 ночей ",
INDEX(GRID!$B$4:$U$15,MATCH(E$7,GRID!$A$4:$A$15,0),MATCH(1,($U$2=GRID!$B$1:$U$1)*(КАЛЕНДАРЬ!AW32=GRID!$B$3:$U$3),0))*GRID!$H$45,
ROUNDUP(INDEX(GRID!$B$4:$U$15,MATCH(E$7,GRID!$A$4:$A$15,0),MATCH(1,($U$2=GRID!$B$1:$U$1)*(КАЛЕНДАРЬ!AW32=GRID!$B$3:$U$3),0))*GRID!$H$45*(1-GRID!$H$46),0))</f>
        <v>32670</v>
      </c>
      <c r="F531" s="5">
        <f t="array" ref="F531">IF($I$2="Длительное проживание от 10 ночей ",
INDEX(GRID!$B$18:$U$29,MATCH(E$7,GRID!$A$18:$A$29,0),MATCH(1,($U$2=GRID!$B$1:$U$1)*(КАЛЕНДАРЬ!AW32=GRID!$B$3:$U$3),0))*GRID!$H$45,
ROUNDUP(INDEX(GRID!$B$18:$U$29,MATCH(E$7,GRID!$A$18:$A$29,0),MATCH(1,($U$2=GRID!$B$1:$U$1)*(КАЛЕНДАРЬ!AW32=GRID!$B$3:$U$3),0))*GRID!$H$45*(1-GRID!$H$46),0))</f>
        <v>37170</v>
      </c>
      <c r="G531" s="5" cm="1">
        <f t="array" ref="G531">IF($I$2="Длительное проживание от 10 ночей ",
INDEX(GRID!$B$4:$U$15,MATCH(G$7,GRID!$A$4:$A$15,0),MATCH(1,($U$2=GRID!$B$1:$U$1)*(КАЛЕНДАРЬ!AW32=GRID!$B$3:$U$3),0))*GRID!$H$45,
ROUNDUP(INDEX(GRID!$B$4:$U$15,MATCH(G$7,GRID!$A$4:$A$15,0),MATCH(1,($U$2=GRID!$B$1:$U$1)*(КАЛЕНДАРЬ!AW32=GRID!$B$3:$U$3),0))*GRID!$H$45*(1-GRID!$H$46),0))</f>
        <v>38250</v>
      </c>
      <c r="H531" s="5" cm="1">
        <f t="array" ref="H531">IF($I$2="Длительное проживание от 10 ночей ",
INDEX(GRID!$B$18:$U$29,MATCH(G$7,GRID!$A$18:$A$29,0),MATCH(1,($U$2=GRID!$B$1:$U$1)*(КАЛЕНДАРЬ!AW32=GRID!$B$3:$U$3),0))*GRID!$H$45,
ROUNDUP(INDEX(GRID!$B$18:$U$29,MATCH(G$7,GRID!$A$18:$A$29,0),MATCH(1,($U$2=GRID!$B$1:$U$1)*(КАЛЕНДАРЬ!AW32=GRID!$B$3:$U$3),0))*GRID!$H$45*(1-GRID!$H$46),0))</f>
        <v>42750</v>
      </c>
      <c r="I531" s="5">
        <f t="array" ref="I531">IF($I$2="Длительное проживание от 10 ночей ",
INDEX(GRID!$B$4:$U$15,MATCH(I$7,GRID!$A$4:$A$15,0),MATCH(1,($U$2=GRID!$B$1:$U$1)*(КАЛЕНДАРЬ!AW32=GRID!$B$3:$U$3),0))*GRID!$H$45,
ROUNDUP(INDEX(GRID!$B$4:$U$15,MATCH(I$7,GRID!$A$4:$A$15,0),MATCH(1,($U$2=GRID!$B$1:$U$1)*(КАЛЕНДАРЬ!AW32=GRID!$B$3:$U$3),0))*GRID!$H$45*(1-GRID!$H$46),0))</f>
        <v>42660</v>
      </c>
      <c r="J531" s="5">
        <f t="array" ref="J531">IF($I$2="Длительное проживание от 10 ночей ",
INDEX(GRID!$B$18:$U$29,MATCH(I$7,GRID!$A$18:$A$29,0),MATCH(1,($U$2=GRID!$B$1:$U$1)*(КАЛЕНДАРЬ!AW32=GRID!$B$3:$U$3),0))*GRID!$H$45,
ROUNDUP(INDEX(GRID!$B$18:$U$29,MATCH(I$7,GRID!$A$18:$A$29,0),MATCH(1,($U$2=GRID!$B$1:$U$1)*(КАЛЕНДАРЬ!AW32=GRID!$B$3:$U$3),0))*GRID!$H$45*(1-GRID!$H$46),0))</f>
        <v>47160</v>
      </c>
      <c r="K531" s="5" cm="1">
        <f t="array" ref="K531">IF($I$2="Длительное проживание от 10 ночей ",
INDEX(GRID!$B$4:$U$15,MATCH(K$7,GRID!$A$4:$A$15,0),MATCH(1,($U$2=GRID!$B$1:$U$1)*(КАЛЕНДАРЬ!AW32=GRID!$B$3:$U$3),0))*GRID!$H$45,
ROUNDUP(INDEX(GRID!$B$4:$U$15,MATCH(K$7,GRID!$A$4:$A$15,0),MATCH(1,($U$2=GRID!$B$1:$U$1)*(КАЛЕНДАРЬ!AW32=GRID!$B$3:$U$3),0))*GRID!$H$45*(1-GRID!$H$46),0))</f>
        <v>47970</v>
      </c>
      <c r="L531" s="5" cm="1">
        <f t="array" ref="L531">IF($I$2="Длительное проживание от 10 ночей ",
INDEX(GRID!$B$18:$U$29,MATCH(K$7,GRID!$A$18:$A$29,0),MATCH(1,($U$2=GRID!$B$1:$U$1)*(КАЛЕНДАРЬ!AW32=GRID!$B$3:$U$3),0))*GRID!$H$45,
ROUNDUP(INDEX(GRID!$B$18:$U$29,MATCH(K$7,GRID!$A$18:$A$29,0),MATCH(1,($U$2=GRID!$B$1:$U$1)*(КАЛЕНДАРЬ!AW32=GRID!$B$3:$U$3),0))*GRID!$H$45*(1-GRID!$H$46),0))</f>
        <v>52470</v>
      </c>
      <c r="M531" s="5">
        <f t="array" ref="M531">IF($I$2="Длительное проживание от 10 ночей ",
INDEX(GRID!$B$4:$U$15,MATCH(M$7,GRID!$A$4:$A$15,0),MATCH(1,($U$2=GRID!$B$1:$U$1)*(КАЛЕНДАРЬ!AW32=GRID!$B$3:$U$3),0))*GRID!$H$45,
ROUNDUP(INDEX(GRID!$B$4:$U$15,MATCH(M$7,GRID!$A$4:$A$15,0),MATCH(1,($U$2=GRID!$B$1:$U$1)*(КАЛЕНДАРЬ!AW32=GRID!$B$3:$U$3),0))*GRID!$H$45*(1-GRID!$H$46),0))</f>
        <v>66600</v>
      </c>
      <c r="N531" s="5">
        <f t="array" ref="N531">IF($I$2="Длительное проживание от 10 ночей ",
INDEX(GRID!$B$18:$U$29,MATCH(M$7,GRID!$A$18:$A$29,0),MATCH(1,($U$2=GRID!$B$1:$U$1)*(КАЛЕНДАРЬ!AW32=GRID!$B$3:$U$3),0))*GRID!$H$45,
ROUNDUP(INDEX(GRID!$B$18:$U$29,MATCH(M$7,GRID!$A$18:$A$29,0),MATCH(1,($U$2=GRID!$B$1:$U$1)*(КАЛЕНДАРЬ!AW32=GRID!$B$3:$U$3),0))*GRID!$H$45*(1-GRID!$H$46),0))</f>
        <v>71100</v>
      </c>
      <c r="O531" s="5" cm="1">
        <f t="array" ref="O531">IF($I$2="Длительное проживание от 10 ночей ",
INDEX(GRID!$B$4:$U$15,MATCH(O$7,GRID!$A$4:$A$15,0),MATCH(1,($U$2=GRID!$B$1:$U$1)*(КАЛЕНДАРЬ!AW32=GRID!$B$3:$U$3),0))*GRID!$H$45,
ROUNDUP(INDEX(GRID!$B$4:$U$15,MATCH(O$7,GRID!$A$4:$A$15,0),MATCH(1,($U$2=GRID!$B$1:$U$1)*(КАЛЕНДАРЬ!AW32=GRID!$B$3:$U$3),0))*GRID!$H$45*(1-GRID!$H$46),0))</f>
        <v>97920</v>
      </c>
      <c r="P531" s="5">
        <f t="array" ref="P531">IF($I$2="Длительное проживание от 10 ночей ",
INDEX(GRID!$B$4:$U$15,MATCH(P$7,GRID!$A$4:$A$15,0),MATCH(1,($U$2=GRID!$B$1:$U$1)*(КАЛЕНДАРЬ!AW32=GRID!$B$3:$U$3),0))*GRID!$H$45,
ROUNDUP(INDEX(GRID!$B$4:$U$15,MATCH(P$7,GRID!$A$4:$A$15,0),MATCH(1,($U$2=GRID!$B$1:$U$1)*(КАЛЕНДАРЬ!AW32=GRID!$B$3:$U$3),0))*GRID!$H$45*(1-GRID!$H$46),0))</f>
        <v>136260</v>
      </c>
      <c r="Q531" s="5">
        <f t="array" ref="Q531">IF($I$2="Длительное проживание от 10 ночей ",
INDEX(GRID!$B$4:$U$15,MATCH(Q$7,GRID!$A$4:$A$15,0),MATCH(1,($U$2=GRID!$B$1:$U$1)*(КАЛЕНДАРЬ!AW32=GRID!$B$3:$U$3),0))*GRID!$H$45,
ROUNDUP(INDEX(GRID!$B$4:$U$15,MATCH(Q$7,GRID!$A$4:$A$15,0),MATCH(1,($U$2=GRID!$B$1:$U$1)*(КАЛЕНДАРЬ!AW32=GRID!$B$3:$U$3),0))*GRID!$H$45*(1-GRID!$H$46),0))</f>
        <v>160110</v>
      </c>
      <c r="R531" s="50" t="s">
        <v>105</v>
      </c>
      <c r="S531" s="50" t="s">
        <v>105</v>
      </c>
      <c r="T531" s="50" t="s">
        <v>105</v>
      </c>
    </row>
    <row r="532" spans="1:20">
      <c r="A532" s="56" t="s">
        <v>15</v>
      </c>
      <c r="B532" s="57">
        <v>30</v>
      </c>
      <c r="C532" s="5">
        <f t="array" ref="C532">IF($I$2="Длительное проживание от 10 ночей ",
INDEX(GRID!$B$4:$U$15,MATCH(C$7,GRID!$A$4:$A$15,0),MATCH(1,($U$2=GRID!$B$1:$U$1)*(КАЛЕНДАРЬ!AW33=GRID!$B$3:$U$3),0))*GRID!$H$45,
ROUNDUP(INDEX(GRID!$B$4:$U$15,MATCH(C$7,GRID!$A$4:$A$15,0),MATCH(1,($U$2=GRID!$B$1:$U$1)*(КАЛЕНДАРЬ!AW33=GRID!$B$3:$U$3),0))*GRID!$H$45*(1-GRID!$H$46),0))</f>
        <v>36090</v>
      </c>
      <c r="D532" s="5">
        <f t="array" ref="D532">IF($I$2="Длительное проживание от 10 ночей ",
INDEX(GRID!$B$18:$U$29,MATCH(C$7,GRID!$A$18:$A$29,0),MATCH(1,($U$2=GRID!$B$1:$U$1)*(КАЛЕНДАРЬ!AW33=GRID!$B$3:$U$3),0))*GRID!$H$45,
ROUNDUP(INDEX(GRID!$B$18:$U$29,MATCH(C$7,GRID!$A$18:$A$29,0),MATCH(1,($U$2=GRID!$B$1:$U$1)*(КАЛЕНДАРЬ!AW33=GRID!$B$3:$U$3),0))*GRID!$H$45*(1-GRID!$H$46),0))</f>
        <v>40590</v>
      </c>
      <c r="E532" s="5">
        <f t="array" ref="E532">IF($I$2="Длительное проживание от 10 ночей ",
INDEX(GRID!$B$4:$U$15,MATCH(E$7,GRID!$A$4:$A$15,0),MATCH(1,($U$2=GRID!$B$1:$U$1)*(КАЛЕНДАРЬ!AW33=GRID!$B$3:$U$3),0))*GRID!$H$45,
ROUNDUP(INDEX(GRID!$B$4:$U$15,MATCH(E$7,GRID!$A$4:$A$15,0),MATCH(1,($U$2=GRID!$B$1:$U$1)*(КАЛЕНДАРЬ!AW33=GRID!$B$3:$U$3),0))*GRID!$H$45*(1-GRID!$H$46),0))</f>
        <v>43110</v>
      </c>
      <c r="F532" s="5">
        <f t="array" ref="F532">IF($I$2="Длительное проживание от 10 ночей ",
INDEX(GRID!$B$18:$U$29,MATCH(E$7,GRID!$A$18:$A$29,0),MATCH(1,($U$2=GRID!$B$1:$U$1)*(КАЛЕНДАРЬ!AW33=GRID!$B$3:$U$3),0))*GRID!$H$45,
ROUNDUP(INDEX(GRID!$B$18:$U$29,MATCH(E$7,GRID!$A$18:$A$29,0),MATCH(1,($U$2=GRID!$B$1:$U$1)*(КАЛЕНДАРЬ!AW33=GRID!$B$3:$U$3),0))*GRID!$H$45*(1-GRID!$H$46),0))</f>
        <v>47610</v>
      </c>
      <c r="G532" s="5" cm="1">
        <f t="array" ref="G532">IF($I$2="Длительное проживание от 10 ночей ",
INDEX(GRID!$B$4:$U$15,MATCH(G$7,GRID!$A$4:$A$15,0),MATCH(1,($U$2=GRID!$B$1:$U$1)*(КАЛЕНДАРЬ!AW33=GRID!$B$3:$U$3),0))*GRID!$H$45,
ROUNDUP(INDEX(GRID!$B$4:$U$15,MATCH(G$7,GRID!$A$4:$A$15,0),MATCH(1,($U$2=GRID!$B$1:$U$1)*(КАЛЕНДАРЬ!AW33=GRID!$B$3:$U$3),0))*GRID!$H$45*(1-GRID!$H$46),0))</f>
        <v>49050</v>
      </c>
      <c r="H532" s="5" cm="1">
        <f t="array" ref="H532">IF($I$2="Длительное проживание от 10 ночей ",
INDEX(GRID!$B$18:$U$29,MATCH(G$7,GRID!$A$18:$A$29,0),MATCH(1,($U$2=GRID!$B$1:$U$1)*(КАЛЕНДАРЬ!AW33=GRID!$B$3:$U$3),0))*GRID!$H$45,
ROUNDUP(INDEX(GRID!$B$18:$U$29,MATCH(G$7,GRID!$A$18:$A$29,0),MATCH(1,($U$2=GRID!$B$1:$U$1)*(КАЛЕНДАРЬ!AW33=GRID!$B$3:$U$3),0))*GRID!$H$45*(1-GRID!$H$46),0))</f>
        <v>53550</v>
      </c>
      <c r="I532" s="5">
        <f t="array" ref="I532">IF($I$2="Длительное проживание от 10 ночей ",
INDEX(GRID!$B$4:$U$15,MATCH(I$7,GRID!$A$4:$A$15,0),MATCH(1,($U$2=GRID!$B$1:$U$1)*(КАЛЕНДАРЬ!AW33=GRID!$B$3:$U$3),0))*GRID!$H$45,
ROUNDUP(INDEX(GRID!$B$4:$U$15,MATCH(I$7,GRID!$A$4:$A$15,0),MATCH(1,($U$2=GRID!$B$1:$U$1)*(КАЛЕНДАРЬ!AW33=GRID!$B$3:$U$3),0))*GRID!$H$45*(1-GRID!$H$46),0))</f>
        <v>54810</v>
      </c>
      <c r="J532" s="5">
        <f t="array" ref="J532">IF($I$2="Длительное проживание от 10 ночей ",
INDEX(GRID!$B$18:$U$29,MATCH(I$7,GRID!$A$18:$A$29,0),MATCH(1,($U$2=GRID!$B$1:$U$1)*(КАЛЕНДАРЬ!AW33=GRID!$B$3:$U$3),0))*GRID!$H$45,
ROUNDUP(INDEX(GRID!$B$18:$U$29,MATCH(I$7,GRID!$A$18:$A$29,0),MATCH(1,($U$2=GRID!$B$1:$U$1)*(КАЛЕНДАРЬ!AW33=GRID!$B$3:$U$3),0))*GRID!$H$45*(1-GRID!$H$46),0))</f>
        <v>59310</v>
      </c>
      <c r="K532" s="5" cm="1">
        <f t="array" ref="K532">IF($I$2="Длительное проживание от 10 ночей ",
INDEX(GRID!$B$4:$U$15,MATCH(K$7,GRID!$A$4:$A$15,0),MATCH(1,($U$2=GRID!$B$1:$U$1)*(КАЛЕНДАРЬ!AW33=GRID!$B$3:$U$3),0))*GRID!$H$45,
ROUNDUP(INDEX(GRID!$B$4:$U$15,MATCH(K$7,GRID!$A$4:$A$15,0),MATCH(1,($U$2=GRID!$B$1:$U$1)*(КАЛЕНДАРЬ!AW33=GRID!$B$3:$U$3),0))*GRID!$H$45*(1-GRID!$H$46),0))</f>
        <v>60660</v>
      </c>
      <c r="L532" s="5" cm="1">
        <f t="array" ref="L532">IF($I$2="Длительное проживание от 10 ночей ",
INDEX(GRID!$B$18:$U$29,MATCH(K$7,GRID!$A$18:$A$29,0),MATCH(1,($U$2=GRID!$B$1:$U$1)*(КАЛЕНДАРЬ!AW33=GRID!$B$3:$U$3),0))*GRID!$H$45,
ROUNDUP(INDEX(GRID!$B$18:$U$29,MATCH(K$7,GRID!$A$18:$A$29,0),MATCH(1,($U$2=GRID!$B$1:$U$1)*(КАЛЕНДАРЬ!AW33=GRID!$B$3:$U$3),0))*GRID!$H$45*(1-GRID!$H$46),0))</f>
        <v>65160</v>
      </c>
      <c r="M532" s="5">
        <f t="array" ref="M532">IF($I$2="Длительное проживание от 10 ночей ",
INDEX(GRID!$B$4:$U$15,MATCH(M$7,GRID!$A$4:$A$15,0),MATCH(1,($U$2=GRID!$B$1:$U$1)*(КАЛЕНДАРЬ!AW33=GRID!$B$3:$U$3),0))*GRID!$H$45,
ROUNDUP(INDEX(GRID!$B$4:$U$15,MATCH(M$7,GRID!$A$4:$A$15,0),MATCH(1,($U$2=GRID!$B$1:$U$1)*(КАЛЕНДАРЬ!AW33=GRID!$B$3:$U$3),0))*GRID!$H$45*(1-GRID!$H$46),0))</f>
        <v>81180</v>
      </c>
      <c r="N532" s="5">
        <f t="array" ref="N532">IF($I$2="Длительное проживание от 10 ночей ",
INDEX(GRID!$B$18:$U$29,MATCH(M$7,GRID!$A$18:$A$29,0),MATCH(1,($U$2=GRID!$B$1:$U$1)*(КАЛЕНДАРЬ!AW33=GRID!$B$3:$U$3),0))*GRID!$H$45,
ROUNDUP(INDEX(GRID!$B$18:$U$29,MATCH(M$7,GRID!$A$18:$A$29,0),MATCH(1,($U$2=GRID!$B$1:$U$1)*(КАЛЕНДАРЬ!AW33=GRID!$B$3:$U$3),0))*GRID!$H$45*(1-GRID!$H$46),0))</f>
        <v>85680</v>
      </c>
      <c r="O532" s="5" cm="1">
        <f t="array" ref="O532">IF($I$2="Длительное проживание от 10 ночей ",
INDEX(GRID!$B$4:$U$15,MATCH(O$7,GRID!$A$4:$A$15,0),MATCH(1,($U$2=GRID!$B$1:$U$1)*(КАЛЕНДАРЬ!AW33=GRID!$B$3:$U$3),0))*GRID!$H$45,
ROUNDUP(INDEX(GRID!$B$4:$U$15,MATCH(O$7,GRID!$A$4:$A$15,0),MATCH(1,($U$2=GRID!$B$1:$U$1)*(КАЛЕНДАРЬ!AW33=GRID!$B$3:$U$3),0))*GRID!$H$45*(1-GRID!$H$46),0))</f>
        <v>115020</v>
      </c>
      <c r="P532" s="5">
        <f t="array" ref="P532">IF($I$2="Длительное проживание от 10 ночей ",
INDEX(GRID!$B$4:$U$15,MATCH(P$7,GRID!$A$4:$A$15,0),MATCH(1,($U$2=GRID!$B$1:$U$1)*(КАЛЕНДАРЬ!AW33=GRID!$B$3:$U$3),0))*GRID!$H$45,
ROUNDUP(INDEX(GRID!$B$4:$U$15,MATCH(P$7,GRID!$A$4:$A$15,0),MATCH(1,($U$2=GRID!$B$1:$U$1)*(КАЛЕНДАРЬ!AW33=GRID!$B$3:$U$3),0))*GRID!$H$45*(1-GRID!$H$46),0))</f>
        <v>155610</v>
      </c>
      <c r="Q532" s="5">
        <f t="array" ref="Q532">IF($I$2="Длительное проживание от 10 ночей ",
INDEX(GRID!$B$4:$U$15,MATCH(Q$7,GRID!$A$4:$A$15,0),MATCH(1,($U$2=GRID!$B$1:$U$1)*(КАЛЕНДАРЬ!AW33=GRID!$B$3:$U$3),0))*GRID!$H$45,
ROUNDUP(INDEX(GRID!$B$4:$U$15,MATCH(Q$7,GRID!$A$4:$A$15,0),MATCH(1,($U$2=GRID!$B$1:$U$1)*(КАЛЕНДАРЬ!AW33=GRID!$B$3:$U$3),0))*GRID!$H$45*(1-GRID!$H$46),0))</f>
        <v>182160</v>
      </c>
      <c r="R532" s="50" t="s">
        <v>105</v>
      </c>
      <c r="S532" s="50" t="s">
        <v>105</v>
      </c>
      <c r="T532" s="50" t="s">
        <v>105</v>
      </c>
    </row>
    <row r="533" spans="1:20">
      <c r="A533" s="96"/>
      <c r="B533" s="97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1"/>
      <c r="S533" s="131"/>
      <c r="T533" s="131"/>
    </row>
    <row r="534" spans="1:20">
      <c r="A53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</row>
    <row r="535" spans="1:20">
      <c r="A535" s="163" t="s">
        <v>146</v>
      </c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</row>
    <row r="536" spans="1:20" ht="25.5">
      <c r="A536" s="251" t="s">
        <v>8</v>
      </c>
      <c r="B536" s="252"/>
      <c r="C536" s="169" t="s">
        <v>87</v>
      </c>
      <c r="D536" s="170"/>
      <c r="E536" s="155" t="s">
        <v>79</v>
      </c>
      <c r="F536" s="156"/>
      <c r="G536" s="157" t="s">
        <v>80</v>
      </c>
      <c r="H536" s="157"/>
      <c r="I536" s="158" t="s">
        <v>81</v>
      </c>
      <c r="J536" s="159"/>
      <c r="K536" s="160" t="s">
        <v>82</v>
      </c>
      <c r="L536" s="160"/>
      <c r="M536" s="161" t="s">
        <v>83</v>
      </c>
      <c r="N536" s="161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0">
      <c r="A537" s="253"/>
      <c r="B537" s="254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0">
      <c r="A538" s="56" t="s">
        <v>16</v>
      </c>
      <c r="B538" s="57">
        <v>1</v>
      </c>
      <c r="C538" s="5">
        <f t="array" ref="C538">IF($I$2="Длительное проживание от 10 ночей ",
INDEX(GRID!$B$4:$U$15,MATCH(C$7,GRID!$A$4:$A$15,0),MATCH(1,($U$2=GRID!$B$1:$U$1)*(КАЛЕНДАРЬ!AZ4=GRID!$B$3:$U$3),0))*GRID!$H$45,
ROUNDUP(INDEX(GRID!$B$4:$U$15,MATCH(C$7,GRID!$A$4:$A$15,0),MATCH(1,($U$2=GRID!$B$1:$U$1)*(КАЛЕНДАРЬ!AZ4=GRID!$B$3:$U$3),0))*GRID!$H$45*(1-GRID!$H$46),0))</f>
        <v>36090</v>
      </c>
      <c r="D538" s="5">
        <f t="array" ref="D538">IF($I$2="Длительное проживание от 10 ночей ",
INDEX(GRID!$B$18:$U$29,MATCH(C$7,GRID!$A$18:$A$29,0),MATCH(1,($U$2=GRID!$B$1:$U$1)*(КАЛЕНДАРЬ!AZ4=GRID!$B$3:$U$3),0))*GRID!$H$45,
ROUNDUP(INDEX(GRID!$B$18:$U$29,MATCH(C$7,GRID!$A$18:$A$29,0),MATCH(1,($U$2=GRID!$B$1:$U$1)*(КАЛЕНДАРЬ!AZ4=GRID!$B$3:$U$3),0))*GRID!$H$45*(1-GRID!$H$46),0))</f>
        <v>40590</v>
      </c>
      <c r="E538" s="5">
        <f t="array" ref="E538">IF($I$2="Длительное проживание от 10 ночей ",
INDEX(GRID!$B$4:$U$15,MATCH(E$7,GRID!$A$4:$A$15,0),MATCH(1,($U$2=GRID!$B$1:$U$1)*(КАЛЕНДАРЬ!AZ4=GRID!$B$3:$U$3),0))*GRID!$H$45,
ROUNDUP(INDEX(GRID!$B$4:$U$15,MATCH(E$7,GRID!$A$4:$A$15,0),MATCH(1,($U$2=GRID!$B$1:$U$1)*(КАЛЕНДАРЬ!AZ4=GRID!$B$3:$U$3),0))*GRID!$H$45*(1-GRID!$H$46),0))</f>
        <v>43110</v>
      </c>
      <c r="F538" s="5">
        <f t="array" ref="F538">IF($I$2="Длительное проживание от 10 ночей ",
INDEX(GRID!$B$18:$U$29,MATCH(E$7,GRID!$A$18:$A$29,0),MATCH(1,($U$2=GRID!$B$1:$U$1)*(КАЛЕНДАРЬ!AZ4=GRID!$B$3:$U$3),0))*GRID!$H$45,
ROUNDUP(INDEX(GRID!$B$18:$U$29,MATCH(E$7,GRID!$A$18:$A$29,0),MATCH(1,($U$2=GRID!$B$1:$U$1)*(КАЛЕНДАРЬ!AZ4=GRID!$B$3:$U$3),0))*GRID!$H$45*(1-GRID!$H$46),0))</f>
        <v>47610</v>
      </c>
      <c r="G538" s="5" cm="1">
        <f t="array" ref="G538">IF($I$2="Длительное проживание от 10 ночей ",
INDEX(GRID!$B$4:$U$15,MATCH(G$7,GRID!$A$4:$A$15,0),MATCH(1,($U$2=GRID!$B$1:$U$1)*(КАЛЕНДАРЬ!AZ4=GRID!$B$3:$U$3),0))*GRID!$H$45,
ROUNDUP(INDEX(GRID!$B$4:$U$15,MATCH(G$7,GRID!$A$4:$A$15,0),MATCH(1,($U$2=GRID!$B$1:$U$1)*(КАЛЕНДАРЬ!AZ4=GRID!$B$3:$U$3),0))*GRID!$H$45*(1-GRID!$H$46),0))</f>
        <v>49050</v>
      </c>
      <c r="H538" s="5" cm="1">
        <f t="array" ref="H538">IF($I$2="Длительное проживание от 10 ночей ",
INDEX(GRID!$B$18:$U$29,MATCH(G$7,GRID!$A$18:$A$29,0),MATCH(1,($U$2=GRID!$B$1:$U$1)*(КАЛЕНДАРЬ!AZ4=GRID!$B$3:$U$3),0))*GRID!$H$45,
ROUNDUP(INDEX(GRID!$B$18:$U$29,MATCH(G$7,GRID!$A$18:$A$29,0),MATCH(1,($U$2=GRID!$B$1:$U$1)*(КАЛЕНДАРЬ!AZ4=GRID!$B$3:$U$3),0))*GRID!$H$45*(1-GRID!$H$46),0))</f>
        <v>53550</v>
      </c>
      <c r="I538" s="5">
        <f t="array" ref="I538">IF($I$2="Длительное проживание от 10 ночей ",
INDEX(GRID!$B$4:$U$15,MATCH(I$7,GRID!$A$4:$A$15,0),MATCH(1,($U$2=GRID!$B$1:$U$1)*(КАЛЕНДАРЬ!AZ4=GRID!$B$3:$U$3),0))*GRID!$H$45,
ROUNDUP(INDEX(GRID!$B$4:$U$15,MATCH(I$7,GRID!$A$4:$A$15,0),MATCH(1,($U$2=GRID!$B$1:$U$1)*(КАЛЕНДАРЬ!AZ4=GRID!$B$3:$U$3),0))*GRID!$H$45*(1-GRID!$H$46),0))</f>
        <v>54810</v>
      </c>
      <c r="J538" s="5">
        <f t="array" ref="J538">IF($I$2="Длительное проживание от 10 ночей ",
INDEX(GRID!$B$18:$U$29,MATCH(I$7,GRID!$A$18:$A$29,0),MATCH(1,($U$2=GRID!$B$1:$U$1)*(КАЛЕНДАРЬ!AZ4=GRID!$B$3:$U$3),0))*GRID!$H$45,
ROUNDUP(INDEX(GRID!$B$18:$U$29,MATCH(I$7,GRID!$A$18:$A$29,0),MATCH(1,($U$2=GRID!$B$1:$U$1)*(КАЛЕНДАРЬ!AZ4=GRID!$B$3:$U$3),0))*GRID!$H$45*(1-GRID!$H$46),0))</f>
        <v>59310</v>
      </c>
      <c r="K538" s="5" cm="1">
        <f t="array" ref="K538">IF($I$2="Длительное проживание от 10 ночей ",
INDEX(GRID!$B$4:$U$15,MATCH(K$7,GRID!$A$4:$A$15,0),MATCH(1,($U$2=GRID!$B$1:$U$1)*(КАЛЕНДАРЬ!AZ4=GRID!$B$3:$U$3),0))*GRID!$H$45,
ROUNDUP(INDEX(GRID!$B$4:$U$15,MATCH(K$7,GRID!$A$4:$A$15,0),MATCH(1,($U$2=GRID!$B$1:$U$1)*(КАЛЕНДАРЬ!AZ4=GRID!$B$3:$U$3),0))*GRID!$H$45*(1-GRID!$H$46),0))</f>
        <v>60660</v>
      </c>
      <c r="L538" s="5" cm="1">
        <f t="array" ref="L538">IF($I$2="Длительное проживание от 10 ночей ",
INDEX(GRID!$B$18:$U$29,MATCH(K$7,GRID!$A$18:$A$29,0),MATCH(1,($U$2=GRID!$B$1:$U$1)*(КАЛЕНДАРЬ!AZ4=GRID!$B$3:$U$3),0))*GRID!$H$45,
ROUNDUP(INDEX(GRID!$B$18:$U$29,MATCH(K$7,GRID!$A$18:$A$29,0),MATCH(1,($U$2=GRID!$B$1:$U$1)*(КАЛЕНДАРЬ!AZ4=GRID!$B$3:$U$3),0))*GRID!$H$45*(1-GRID!$H$46),0))</f>
        <v>65160</v>
      </c>
      <c r="M538" s="5">
        <f t="array" ref="M538">IF($I$2="Длительное проживание от 10 ночей ",
INDEX(GRID!$B$4:$U$15,MATCH(M$7,GRID!$A$4:$A$15,0),MATCH(1,($U$2=GRID!$B$1:$U$1)*(КАЛЕНДАРЬ!AZ4=GRID!$B$3:$U$3),0))*GRID!$H$45,
ROUNDUP(INDEX(GRID!$B$4:$U$15,MATCH(M$7,GRID!$A$4:$A$15,0),MATCH(1,($U$2=GRID!$B$1:$U$1)*(КАЛЕНДАРЬ!AZ4=GRID!$B$3:$U$3),0))*GRID!$H$45*(1-GRID!$H$46),0))</f>
        <v>81180</v>
      </c>
      <c r="N538" s="5">
        <f t="array" ref="N538">IF($I$2="Длительное проживание от 10 ночей ",
INDEX(GRID!$B$18:$U$29,MATCH(M$7,GRID!$A$18:$A$29,0),MATCH(1,($U$2=GRID!$B$1:$U$1)*(КАЛЕНДАРЬ!AZ4=GRID!$B$3:$U$3),0))*GRID!$H$45,
ROUNDUP(INDEX(GRID!$B$18:$U$29,MATCH(M$7,GRID!$A$18:$A$29,0),MATCH(1,($U$2=GRID!$B$1:$U$1)*(КАЛЕНДАРЬ!AZ4=GRID!$B$3:$U$3),0))*GRID!$H$45*(1-GRID!$H$46),0))</f>
        <v>85680</v>
      </c>
      <c r="O538" s="5" cm="1">
        <f t="array" ref="O538">IF($I$2="Длительное проживание от 10 ночей ",
INDEX(GRID!$B$4:$U$15,MATCH(O$7,GRID!$A$4:$A$15,0),MATCH(1,($U$2=GRID!$B$1:$U$1)*(КАЛЕНДАРЬ!AZ4=GRID!$B$3:$U$3),0))*GRID!$H$45,
ROUNDUP(INDEX(GRID!$B$4:$U$15,MATCH(O$7,GRID!$A$4:$A$15,0),MATCH(1,($U$2=GRID!$B$1:$U$1)*(КАЛЕНДАРЬ!AZ4=GRID!$B$3:$U$3),0))*GRID!$H$45*(1-GRID!$H$46),0))</f>
        <v>115020</v>
      </c>
      <c r="P538" s="5">
        <f t="array" ref="P538">IF($I$2="Длительное проживание от 10 ночей ",
INDEX(GRID!$B$4:$U$15,MATCH(P$7,GRID!$A$4:$A$15,0),MATCH(1,($U$2=GRID!$B$1:$U$1)*(КАЛЕНДАРЬ!AZ4=GRID!$B$3:$U$3),0))*GRID!$H$45,
ROUNDUP(INDEX(GRID!$B$4:$U$15,MATCH(P$7,GRID!$A$4:$A$15,0),MATCH(1,($U$2=GRID!$B$1:$U$1)*(КАЛЕНДАРЬ!AZ4=GRID!$B$3:$U$3),0))*GRID!$H$45*(1-GRID!$H$46),0))</f>
        <v>155610</v>
      </c>
      <c r="Q538" s="5">
        <f t="array" ref="Q538">IF($I$2="Длительное проживание от 10 ночей ",
INDEX(GRID!$B$4:$U$15,MATCH(Q$7,GRID!$A$4:$A$15,0),MATCH(1,($U$2=GRID!$B$1:$U$1)*(КАЛЕНДАРЬ!AZ4=GRID!$B$3:$U$3),0))*GRID!$H$45,
ROUNDUP(INDEX(GRID!$B$4:$U$15,MATCH(Q$7,GRID!$A$4:$A$15,0),MATCH(1,($U$2=GRID!$B$1:$U$1)*(КАЛЕНДАРЬ!AZ4=GRID!$B$3:$U$3),0))*GRID!$H$45*(1-GRID!$H$46),0))</f>
        <v>182160</v>
      </c>
      <c r="R538" s="50" t="s">
        <v>105</v>
      </c>
      <c r="S538" s="50" t="s">
        <v>105</v>
      </c>
      <c r="T538" s="50" t="s">
        <v>105</v>
      </c>
    </row>
    <row r="539" spans="1:20">
      <c r="A539" s="56" t="s">
        <v>17</v>
      </c>
      <c r="B539" s="57">
        <v>2</v>
      </c>
      <c r="C539" s="5">
        <f t="array" ref="C539">IF($I$2="Длительное проживание от 10 ночей ",
INDEX(GRID!$B$4:$U$15,MATCH(C$7,GRID!$A$4:$A$15,0),MATCH(1,($U$2=GRID!$B$1:$U$1)*(КАЛЕНДАРЬ!AZ5=GRID!$B$3:$U$3),0))*GRID!$H$45,
ROUNDUP(INDEX(GRID!$B$4:$U$15,MATCH(C$7,GRID!$A$4:$A$15,0),MATCH(1,($U$2=GRID!$B$1:$U$1)*(КАЛЕНДАРЬ!AZ5=GRID!$B$3:$U$3),0))*GRID!$H$45*(1-GRID!$H$46),0))</f>
        <v>36090</v>
      </c>
      <c r="D539" s="5">
        <f t="array" ref="D539">IF($I$2="Длительное проживание от 10 ночей ",
INDEX(GRID!$B$18:$U$29,MATCH(C$7,GRID!$A$18:$A$29,0),MATCH(1,($U$2=GRID!$B$1:$U$1)*(КАЛЕНДАРЬ!AZ5=GRID!$B$3:$U$3),0))*GRID!$H$45,
ROUNDUP(INDEX(GRID!$B$18:$U$29,MATCH(C$7,GRID!$A$18:$A$29,0),MATCH(1,($U$2=GRID!$B$1:$U$1)*(КАЛЕНДАРЬ!AZ5=GRID!$B$3:$U$3),0))*GRID!$H$45*(1-GRID!$H$46),0))</f>
        <v>40590</v>
      </c>
      <c r="E539" s="5">
        <f t="array" ref="E539">IF($I$2="Длительное проживание от 10 ночей ",
INDEX(GRID!$B$4:$U$15,MATCH(E$7,GRID!$A$4:$A$15,0),MATCH(1,($U$2=GRID!$B$1:$U$1)*(КАЛЕНДАРЬ!AZ5=GRID!$B$3:$U$3),0))*GRID!$H$45,
ROUNDUP(INDEX(GRID!$B$4:$U$15,MATCH(E$7,GRID!$A$4:$A$15,0),MATCH(1,($U$2=GRID!$B$1:$U$1)*(КАЛЕНДАРЬ!AZ5=GRID!$B$3:$U$3),0))*GRID!$H$45*(1-GRID!$H$46),0))</f>
        <v>43110</v>
      </c>
      <c r="F539" s="5">
        <f t="array" ref="F539">IF($I$2="Длительное проживание от 10 ночей ",
INDEX(GRID!$B$18:$U$29,MATCH(E$7,GRID!$A$18:$A$29,0),MATCH(1,($U$2=GRID!$B$1:$U$1)*(КАЛЕНДАРЬ!AZ5=GRID!$B$3:$U$3),0))*GRID!$H$45,
ROUNDUP(INDEX(GRID!$B$18:$U$29,MATCH(E$7,GRID!$A$18:$A$29,0),MATCH(1,($U$2=GRID!$B$1:$U$1)*(КАЛЕНДАРЬ!AZ5=GRID!$B$3:$U$3),0))*GRID!$H$45*(1-GRID!$H$46),0))</f>
        <v>47610</v>
      </c>
      <c r="G539" s="5" cm="1">
        <f t="array" ref="G539">IF($I$2="Длительное проживание от 10 ночей ",
INDEX(GRID!$B$4:$U$15,MATCH(G$7,GRID!$A$4:$A$15,0),MATCH(1,($U$2=GRID!$B$1:$U$1)*(КАЛЕНДАРЬ!AZ5=GRID!$B$3:$U$3),0))*GRID!$H$45,
ROUNDUP(INDEX(GRID!$B$4:$U$15,MATCH(G$7,GRID!$A$4:$A$15,0),MATCH(1,($U$2=GRID!$B$1:$U$1)*(КАЛЕНДАРЬ!AZ5=GRID!$B$3:$U$3),0))*GRID!$H$45*(1-GRID!$H$46),0))</f>
        <v>49050</v>
      </c>
      <c r="H539" s="5" cm="1">
        <f t="array" ref="H539">IF($I$2="Длительное проживание от 10 ночей ",
INDEX(GRID!$B$18:$U$29,MATCH(G$7,GRID!$A$18:$A$29,0),MATCH(1,($U$2=GRID!$B$1:$U$1)*(КАЛЕНДАРЬ!AZ5=GRID!$B$3:$U$3),0))*GRID!$H$45,
ROUNDUP(INDEX(GRID!$B$18:$U$29,MATCH(G$7,GRID!$A$18:$A$29,0),MATCH(1,($U$2=GRID!$B$1:$U$1)*(КАЛЕНДАРЬ!AZ5=GRID!$B$3:$U$3),0))*GRID!$H$45*(1-GRID!$H$46),0))</f>
        <v>53550</v>
      </c>
      <c r="I539" s="5">
        <f t="array" ref="I539">IF($I$2="Длительное проживание от 10 ночей ",
INDEX(GRID!$B$4:$U$15,MATCH(I$7,GRID!$A$4:$A$15,0),MATCH(1,($U$2=GRID!$B$1:$U$1)*(КАЛЕНДАРЬ!AZ5=GRID!$B$3:$U$3),0))*GRID!$H$45,
ROUNDUP(INDEX(GRID!$B$4:$U$15,MATCH(I$7,GRID!$A$4:$A$15,0),MATCH(1,($U$2=GRID!$B$1:$U$1)*(КАЛЕНДАРЬ!AZ5=GRID!$B$3:$U$3),0))*GRID!$H$45*(1-GRID!$H$46),0))</f>
        <v>54810</v>
      </c>
      <c r="J539" s="5">
        <f t="array" ref="J539">IF($I$2="Длительное проживание от 10 ночей ",
INDEX(GRID!$B$18:$U$29,MATCH(I$7,GRID!$A$18:$A$29,0),MATCH(1,($U$2=GRID!$B$1:$U$1)*(КАЛЕНДАРЬ!AZ5=GRID!$B$3:$U$3),0))*GRID!$H$45,
ROUNDUP(INDEX(GRID!$B$18:$U$29,MATCH(I$7,GRID!$A$18:$A$29,0),MATCH(1,($U$2=GRID!$B$1:$U$1)*(КАЛЕНДАРЬ!AZ5=GRID!$B$3:$U$3),0))*GRID!$H$45*(1-GRID!$H$46),0))</f>
        <v>59310</v>
      </c>
      <c r="K539" s="5" cm="1">
        <f t="array" ref="K539">IF($I$2="Длительное проживание от 10 ночей ",
INDEX(GRID!$B$4:$U$15,MATCH(K$7,GRID!$A$4:$A$15,0),MATCH(1,($U$2=GRID!$B$1:$U$1)*(КАЛЕНДАРЬ!AZ5=GRID!$B$3:$U$3),0))*GRID!$H$45,
ROUNDUP(INDEX(GRID!$B$4:$U$15,MATCH(K$7,GRID!$A$4:$A$15,0),MATCH(1,($U$2=GRID!$B$1:$U$1)*(КАЛЕНДАРЬ!AZ5=GRID!$B$3:$U$3),0))*GRID!$H$45*(1-GRID!$H$46),0))</f>
        <v>60660</v>
      </c>
      <c r="L539" s="5" cm="1">
        <f t="array" ref="L539">IF($I$2="Длительное проживание от 10 ночей ",
INDEX(GRID!$B$18:$U$29,MATCH(K$7,GRID!$A$18:$A$29,0),MATCH(1,($U$2=GRID!$B$1:$U$1)*(КАЛЕНДАРЬ!AZ5=GRID!$B$3:$U$3),0))*GRID!$H$45,
ROUNDUP(INDEX(GRID!$B$18:$U$29,MATCH(K$7,GRID!$A$18:$A$29,0),MATCH(1,($U$2=GRID!$B$1:$U$1)*(КАЛЕНДАРЬ!AZ5=GRID!$B$3:$U$3),0))*GRID!$H$45*(1-GRID!$H$46),0))</f>
        <v>65160</v>
      </c>
      <c r="M539" s="5">
        <f t="array" ref="M539">IF($I$2="Длительное проживание от 10 ночей ",
INDEX(GRID!$B$4:$U$15,MATCH(M$7,GRID!$A$4:$A$15,0),MATCH(1,($U$2=GRID!$B$1:$U$1)*(КАЛЕНДАРЬ!AZ5=GRID!$B$3:$U$3),0))*GRID!$H$45,
ROUNDUP(INDEX(GRID!$B$4:$U$15,MATCH(M$7,GRID!$A$4:$A$15,0),MATCH(1,($U$2=GRID!$B$1:$U$1)*(КАЛЕНДАРЬ!AZ5=GRID!$B$3:$U$3),0))*GRID!$H$45*(1-GRID!$H$46),0))</f>
        <v>81180</v>
      </c>
      <c r="N539" s="5">
        <f t="array" ref="N539">IF($I$2="Длительное проживание от 10 ночей ",
INDEX(GRID!$B$18:$U$29,MATCH(M$7,GRID!$A$18:$A$29,0),MATCH(1,($U$2=GRID!$B$1:$U$1)*(КАЛЕНДАРЬ!AZ5=GRID!$B$3:$U$3),0))*GRID!$H$45,
ROUNDUP(INDEX(GRID!$B$18:$U$29,MATCH(M$7,GRID!$A$18:$A$29,0),MATCH(1,($U$2=GRID!$B$1:$U$1)*(КАЛЕНДАРЬ!AZ5=GRID!$B$3:$U$3),0))*GRID!$H$45*(1-GRID!$H$46),0))</f>
        <v>85680</v>
      </c>
      <c r="O539" s="5" cm="1">
        <f t="array" ref="O539">IF($I$2="Длительное проживание от 10 ночей ",
INDEX(GRID!$B$4:$U$15,MATCH(O$7,GRID!$A$4:$A$15,0),MATCH(1,($U$2=GRID!$B$1:$U$1)*(КАЛЕНДАРЬ!AZ5=GRID!$B$3:$U$3),0))*GRID!$H$45,
ROUNDUP(INDEX(GRID!$B$4:$U$15,MATCH(O$7,GRID!$A$4:$A$15,0),MATCH(1,($U$2=GRID!$B$1:$U$1)*(КАЛЕНДАРЬ!AZ5=GRID!$B$3:$U$3),0))*GRID!$H$45*(1-GRID!$H$46),0))</f>
        <v>115020</v>
      </c>
      <c r="P539" s="5">
        <f t="array" ref="P539">IF($I$2="Длительное проживание от 10 ночей ",
INDEX(GRID!$B$4:$U$15,MATCH(P$7,GRID!$A$4:$A$15,0),MATCH(1,($U$2=GRID!$B$1:$U$1)*(КАЛЕНДАРЬ!AZ5=GRID!$B$3:$U$3),0))*GRID!$H$45,
ROUNDUP(INDEX(GRID!$B$4:$U$15,MATCH(P$7,GRID!$A$4:$A$15,0),MATCH(1,($U$2=GRID!$B$1:$U$1)*(КАЛЕНДАРЬ!AZ5=GRID!$B$3:$U$3),0))*GRID!$H$45*(1-GRID!$H$46),0))</f>
        <v>155610</v>
      </c>
      <c r="Q539" s="5">
        <f t="array" ref="Q539">IF($I$2="Длительное проживание от 10 ночей ",
INDEX(GRID!$B$4:$U$15,MATCH(Q$7,GRID!$A$4:$A$15,0),MATCH(1,($U$2=GRID!$B$1:$U$1)*(КАЛЕНДАРЬ!AZ5=GRID!$B$3:$U$3),0))*GRID!$H$45,
ROUNDUP(INDEX(GRID!$B$4:$U$15,MATCH(Q$7,GRID!$A$4:$A$15,0),MATCH(1,($U$2=GRID!$B$1:$U$1)*(КАЛЕНДАРЬ!AZ5=GRID!$B$3:$U$3),0))*GRID!$H$45*(1-GRID!$H$46),0))</f>
        <v>182160</v>
      </c>
      <c r="R539" s="50" t="s">
        <v>105</v>
      </c>
      <c r="S539" s="50" t="s">
        <v>105</v>
      </c>
      <c r="T539" s="50" t="s">
        <v>105</v>
      </c>
    </row>
    <row r="540" spans="1:20">
      <c r="A540" s="56" t="s">
        <v>11</v>
      </c>
      <c r="B540" s="57">
        <v>3</v>
      </c>
      <c r="C540" s="5">
        <f t="array" ref="C540">IF($I$2="Длительное проживание от 10 ночей ",
INDEX(GRID!$B$4:$U$15,MATCH(C$7,GRID!$A$4:$A$15,0),MATCH(1,($U$2=GRID!$B$1:$U$1)*(КАЛЕНДАРЬ!AZ6=GRID!$B$3:$U$3),0))*GRID!$H$45,
ROUNDUP(INDEX(GRID!$B$4:$U$15,MATCH(C$7,GRID!$A$4:$A$15,0),MATCH(1,($U$2=GRID!$B$1:$U$1)*(КАЛЕНДАРЬ!AZ6=GRID!$B$3:$U$3),0))*GRID!$H$45*(1-GRID!$H$46),0))</f>
        <v>36090</v>
      </c>
      <c r="D540" s="5">
        <f t="array" ref="D540">IF($I$2="Длительное проживание от 10 ночей ",
INDEX(GRID!$B$18:$U$29,MATCH(C$7,GRID!$A$18:$A$29,0),MATCH(1,($U$2=GRID!$B$1:$U$1)*(КАЛЕНДАРЬ!AZ6=GRID!$B$3:$U$3),0))*GRID!$H$45,
ROUNDUP(INDEX(GRID!$B$18:$U$29,MATCH(C$7,GRID!$A$18:$A$29,0),MATCH(1,($U$2=GRID!$B$1:$U$1)*(КАЛЕНДАРЬ!AZ6=GRID!$B$3:$U$3),0))*GRID!$H$45*(1-GRID!$H$46),0))</f>
        <v>40590</v>
      </c>
      <c r="E540" s="5">
        <f t="array" ref="E540">IF($I$2="Длительное проживание от 10 ночей ",
INDEX(GRID!$B$4:$U$15,MATCH(E$7,GRID!$A$4:$A$15,0),MATCH(1,($U$2=GRID!$B$1:$U$1)*(КАЛЕНДАРЬ!AZ6=GRID!$B$3:$U$3),0))*GRID!$H$45,
ROUNDUP(INDEX(GRID!$B$4:$U$15,MATCH(E$7,GRID!$A$4:$A$15,0),MATCH(1,($U$2=GRID!$B$1:$U$1)*(КАЛЕНДАРЬ!AZ6=GRID!$B$3:$U$3),0))*GRID!$H$45*(1-GRID!$H$46),0))</f>
        <v>43110</v>
      </c>
      <c r="F540" s="5">
        <f t="array" ref="F540">IF($I$2="Длительное проживание от 10 ночей ",
INDEX(GRID!$B$18:$U$29,MATCH(E$7,GRID!$A$18:$A$29,0),MATCH(1,($U$2=GRID!$B$1:$U$1)*(КАЛЕНДАРЬ!AZ6=GRID!$B$3:$U$3),0))*GRID!$H$45,
ROUNDUP(INDEX(GRID!$B$18:$U$29,MATCH(E$7,GRID!$A$18:$A$29,0),MATCH(1,($U$2=GRID!$B$1:$U$1)*(КАЛЕНДАРЬ!AZ6=GRID!$B$3:$U$3),0))*GRID!$H$45*(1-GRID!$H$46),0))</f>
        <v>47610</v>
      </c>
      <c r="G540" s="5" cm="1">
        <f t="array" ref="G540">IF($I$2="Длительное проживание от 10 ночей ",
INDEX(GRID!$B$4:$U$15,MATCH(G$7,GRID!$A$4:$A$15,0),MATCH(1,($U$2=GRID!$B$1:$U$1)*(КАЛЕНДАРЬ!AZ6=GRID!$B$3:$U$3),0))*GRID!$H$45,
ROUNDUP(INDEX(GRID!$B$4:$U$15,MATCH(G$7,GRID!$A$4:$A$15,0),MATCH(1,($U$2=GRID!$B$1:$U$1)*(КАЛЕНДАРЬ!AZ6=GRID!$B$3:$U$3),0))*GRID!$H$45*(1-GRID!$H$46),0))</f>
        <v>49050</v>
      </c>
      <c r="H540" s="5" cm="1">
        <f t="array" ref="H540">IF($I$2="Длительное проживание от 10 ночей ",
INDEX(GRID!$B$18:$U$29,MATCH(G$7,GRID!$A$18:$A$29,0),MATCH(1,($U$2=GRID!$B$1:$U$1)*(КАЛЕНДАРЬ!AZ6=GRID!$B$3:$U$3),0))*GRID!$H$45,
ROUNDUP(INDEX(GRID!$B$18:$U$29,MATCH(G$7,GRID!$A$18:$A$29,0),MATCH(1,($U$2=GRID!$B$1:$U$1)*(КАЛЕНДАРЬ!AZ6=GRID!$B$3:$U$3),0))*GRID!$H$45*(1-GRID!$H$46),0))</f>
        <v>53550</v>
      </c>
      <c r="I540" s="5">
        <f t="array" ref="I540">IF($I$2="Длительное проживание от 10 ночей ",
INDEX(GRID!$B$4:$U$15,MATCH(I$7,GRID!$A$4:$A$15,0),MATCH(1,($U$2=GRID!$B$1:$U$1)*(КАЛЕНДАРЬ!AZ6=GRID!$B$3:$U$3),0))*GRID!$H$45,
ROUNDUP(INDEX(GRID!$B$4:$U$15,MATCH(I$7,GRID!$A$4:$A$15,0),MATCH(1,($U$2=GRID!$B$1:$U$1)*(КАЛЕНДАРЬ!AZ6=GRID!$B$3:$U$3),0))*GRID!$H$45*(1-GRID!$H$46),0))</f>
        <v>54810</v>
      </c>
      <c r="J540" s="5">
        <f t="array" ref="J540">IF($I$2="Длительное проживание от 10 ночей ",
INDEX(GRID!$B$18:$U$29,MATCH(I$7,GRID!$A$18:$A$29,0),MATCH(1,($U$2=GRID!$B$1:$U$1)*(КАЛЕНДАРЬ!AZ6=GRID!$B$3:$U$3),0))*GRID!$H$45,
ROUNDUP(INDEX(GRID!$B$18:$U$29,MATCH(I$7,GRID!$A$18:$A$29,0),MATCH(1,($U$2=GRID!$B$1:$U$1)*(КАЛЕНДАРЬ!AZ6=GRID!$B$3:$U$3),0))*GRID!$H$45*(1-GRID!$H$46),0))</f>
        <v>59310</v>
      </c>
      <c r="K540" s="5" cm="1">
        <f t="array" ref="K540">IF($I$2="Длительное проживание от 10 ночей ",
INDEX(GRID!$B$4:$U$15,MATCH(K$7,GRID!$A$4:$A$15,0),MATCH(1,($U$2=GRID!$B$1:$U$1)*(КАЛЕНДАРЬ!AZ6=GRID!$B$3:$U$3),0))*GRID!$H$45,
ROUNDUP(INDEX(GRID!$B$4:$U$15,MATCH(K$7,GRID!$A$4:$A$15,0),MATCH(1,($U$2=GRID!$B$1:$U$1)*(КАЛЕНДАРЬ!AZ6=GRID!$B$3:$U$3),0))*GRID!$H$45*(1-GRID!$H$46),0))</f>
        <v>60660</v>
      </c>
      <c r="L540" s="5" cm="1">
        <f t="array" ref="L540">IF($I$2="Длительное проживание от 10 ночей ",
INDEX(GRID!$B$18:$U$29,MATCH(K$7,GRID!$A$18:$A$29,0),MATCH(1,($U$2=GRID!$B$1:$U$1)*(КАЛЕНДАРЬ!AZ6=GRID!$B$3:$U$3),0))*GRID!$H$45,
ROUNDUP(INDEX(GRID!$B$18:$U$29,MATCH(K$7,GRID!$A$18:$A$29,0),MATCH(1,($U$2=GRID!$B$1:$U$1)*(КАЛЕНДАРЬ!AZ6=GRID!$B$3:$U$3),0))*GRID!$H$45*(1-GRID!$H$46),0))</f>
        <v>65160</v>
      </c>
      <c r="M540" s="5">
        <f t="array" ref="M540">IF($I$2="Длительное проживание от 10 ночей ",
INDEX(GRID!$B$4:$U$15,MATCH(M$7,GRID!$A$4:$A$15,0),MATCH(1,($U$2=GRID!$B$1:$U$1)*(КАЛЕНДАРЬ!AZ6=GRID!$B$3:$U$3),0))*GRID!$H$45,
ROUNDUP(INDEX(GRID!$B$4:$U$15,MATCH(M$7,GRID!$A$4:$A$15,0),MATCH(1,($U$2=GRID!$B$1:$U$1)*(КАЛЕНДАРЬ!AZ6=GRID!$B$3:$U$3),0))*GRID!$H$45*(1-GRID!$H$46),0))</f>
        <v>81180</v>
      </c>
      <c r="N540" s="5">
        <f t="array" ref="N540">IF($I$2="Длительное проживание от 10 ночей ",
INDEX(GRID!$B$18:$U$29,MATCH(M$7,GRID!$A$18:$A$29,0),MATCH(1,($U$2=GRID!$B$1:$U$1)*(КАЛЕНДАРЬ!AZ6=GRID!$B$3:$U$3),0))*GRID!$H$45,
ROUNDUP(INDEX(GRID!$B$18:$U$29,MATCH(M$7,GRID!$A$18:$A$29,0),MATCH(1,($U$2=GRID!$B$1:$U$1)*(КАЛЕНДАРЬ!AZ6=GRID!$B$3:$U$3),0))*GRID!$H$45*(1-GRID!$H$46),0))</f>
        <v>85680</v>
      </c>
      <c r="O540" s="5" cm="1">
        <f t="array" ref="O540">IF($I$2="Длительное проживание от 10 ночей ",
INDEX(GRID!$B$4:$U$15,MATCH(O$7,GRID!$A$4:$A$15,0),MATCH(1,($U$2=GRID!$B$1:$U$1)*(КАЛЕНДАРЬ!AZ6=GRID!$B$3:$U$3),0))*GRID!$H$45,
ROUNDUP(INDEX(GRID!$B$4:$U$15,MATCH(O$7,GRID!$A$4:$A$15,0),MATCH(1,($U$2=GRID!$B$1:$U$1)*(КАЛЕНДАРЬ!AZ6=GRID!$B$3:$U$3),0))*GRID!$H$45*(1-GRID!$H$46),0))</f>
        <v>115020</v>
      </c>
      <c r="P540" s="5">
        <f t="array" ref="P540">IF($I$2="Длительное проживание от 10 ночей ",
INDEX(GRID!$B$4:$U$15,MATCH(P$7,GRID!$A$4:$A$15,0),MATCH(1,($U$2=GRID!$B$1:$U$1)*(КАЛЕНДАРЬ!AZ6=GRID!$B$3:$U$3),0))*GRID!$H$45,
ROUNDUP(INDEX(GRID!$B$4:$U$15,MATCH(P$7,GRID!$A$4:$A$15,0),MATCH(1,($U$2=GRID!$B$1:$U$1)*(КАЛЕНДАРЬ!AZ6=GRID!$B$3:$U$3),0))*GRID!$H$45*(1-GRID!$H$46),0))</f>
        <v>155610</v>
      </c>
      <c r="Q540" s="5">
        <f t="array" ref="Q540">IF($I$2="Длительное проживание от 10 ночей ",
INDEX(GRID!$B$4:$U$15,MATCH(Q$7,GRID!$A$4:$A$15,0),MATCH(1,($U$2=GRID!$B$1:$U$1)*(КАЛЕНДАРЬ!AZ6=GRID!$B$3:$U$3),0))*GRID!$H$45,
ROUNDUP(INDEX(GRID!$B$4:$U$15,MATCH(Q$7,GRID!$A$4:$A$15,0),MATCH(1,($U$2=GRID!$B$1:$U$1)*(КАЛЕНДАРЬ!AZ6=GRID!$B$3:$U$3),0))*GRID!$H$45*(1-GRID!$H$46),0))</f>
        <v>182160</v>
      </c>
      <c r="R540" s="50" t="s">
        <v>105</v>
      </c>
      <c r="S540" s="50" t="s">
        <v>105</v>
      </c>
      <c r="T540" s="50" t="s">
        <v>105</v>
      </c>
    </row>
    <row r="541" spans="1:20">
      <c r="A541" s="56" t="s">
        <v>12</v>
      </c>
      <c r="B541" s="57">
        <v>4</v>
      </c>
      <c r="C541" s="5">
        <f t="array" ref="C541">IF($I$2="Длительное проживание от 10 ночей ",
INDEX(GRID!$B$4:$U$15,MATCH(C$7,GRID!$A$4:$A$15,0),MATCH(1,($U$2=GRID!$B$1:$U$1)*(КАЛЕНДАРЬ!AZ7=GRID!$B$3:$U$3),0))*GRID!$H$45,
ROUNDUP(INDEX(GRID!$B$4:$U$15,MATCH(C$7,GRID!$A$4:$A$15,0),MATCH(1,($U$2=GRID!$B$1:$U$1)*(КАЛЕНДАРЬ!AZ7=GRID!$B$3:$U$3),0))*GRID!$H$45*(1-GRID!$H$46),0))</f>
        <v>32850</v>
      </c>
      <c r="D541" s="5">
        <f t="array" ref="D541">IF($I$2="Длительное проживание от 10 ночей ",
INDEX(GRID!$B$18:$U$29,MATCH(C$7,GRID!$A$18:$A$29,0),MATCH(1,($U$2=GRID!$B$1:$U$1)*(КАЛЕНДАРЬ!AZ7=GRID!$B$3:$U$3),0))*GRID!$H$45,
ROUNDUP(INDEX(GRID!$B$18:$U$29,MATCH(C$7,GRID!$A$18:$A$29,0),MATCH(1,($U$2=GRID!$B$1:$U$1)*(КАЛЕНДАРЬ!AZ7=GRID!$B$3:$U$3),0))*GRID!$H$45*(1-GRID!$H$46),0))</f>
        <v>37350</v>
      </c>
      <c r="E541" s="5">
        <f t="array" ref="E541">IF($I$2="Длительное проживание от 10 ночей ",
INDEX(GRID!$B$4:$U$15,MATCH(E$7,GRID!$A$4:$A$15,0),MATCH(1,($U$2=GRID!$B$1:$U$1)*(КАЛЕНДАРЬ!AZ7=GRID!$B$3:$U$3),0))*GRID!$H$45,
ROUNDUP(INDEX(GRID!$B$4:$U$15,MATCH(E$7,GRID!$A$4:$A$15,0),MATCH(1,($U$2=GRID!$B$1:$U$1)*(КАЛЕНДАРЬ!AZ7=GRID!$B$3:$U$3),0))*GRID!$H$45*(1-GRID!$H$46),0))</f>
        <v>39330</v>
      </c>
      <c r="F541" s="5">
        <f t="array" ref="F541">IF($I$2="Длительное проживание от 10 ночей ",
INDEX(GRID!$B$18:$U$29,MATCH(E$7,GRID!$A$18:$A$29,0),MATCH(1,($U$2=GRID!$B$1:$U$1)*(КАЛЕНДАРЬ!AZ7=GRID!$B$3:$U$3),0))*GRID!$H$45,
ROUNDUP(INDEX(GRID!$B$18:$U$29,MATCH(E$7,GRID!$A$18:$A$29,0),MATCH(1,($U$2=GRID!$B$1:$U$1)*(КАЛЕНДАРЬ!AZ7=GRID!$B$3:$U$3),0))*GRID!$H$45*(1-GRID!$H$46),0))</f>
        <v>43830</v>
      </c>
      <c r="G541" s="5" cm="1">
        <f t="array" ref="G541">IF($I$2="Длительное проживание от 10 ночей ",
INDEX(GRID!$B$4:$U$15,MATCH(G$7,GRID!$A$4:$A$15,0),MATCH(1,($U$2=GRID!$B$1:$U$1)*(КАЛЕНДАРЬ!AZ7=GRID!$B$3:$U$3),0))*GRID!$H$45,
ROUNDUP(INDEX(GRID!$B$4:$U$15,MATCH(G$7,GRID!$A$4:$A$15,0),MATCH(1,($U$2=GRID!$B$1:$U$1)*(КАЛЕНДАРЬ!AZ7=GRID!$B$3:$U$3),0))*GRID!$H$45*(1-GRID!$H$46),0))</f>
        <v>45180</v>
      </c>
      <c r="H541" s="5" cm="1">
        <f t="array" ref="H541">IF($I$2="Длительное проживание от 10 ночей ",
INDEX(GRID!$B$18:$U$29,MATCH(G$7,GRID!$A$18:$A$29,0),MATCH(1,($U$2=GRID!$B$1:$U$1)*(КАЛЕНДАРЬ!AZ7=GRID!$B$3:$U$3),0))*GRID!$H$45,
ROUNDUP(INDEX(GRID!$B$18:$U$29,MATCH(G$7,GRID!$A$18:$A$29,0),MATCH(1,($U$2=GRID!$B$1:$U$1)*(КАЛЕНДАРЬ!AZ7=GRID!$B$3:$U$3),0))*GRID!$H$45*(1-GRID!$H$46),0))</f>
        <v>49680</v>
      </c>
      <c r="I541" s="5">
        <f t="array" ref="I541">IF($I$2="Длительное проживание от 10 ночей ",
INDEX(GRID!$B$4:$U$15,MATCH(I$7,GRID!$A$4:$A$15,0),MATCH(1,($U$2=GRID!$B$1:$U$1)*(КАЛЕНДАРЬ!AZ7=GRID!$B$3:$U$3),0))*GRID!$H$45,
ROUNDUP(INDEX(GRID!$B$4:$U$15,MATCH(I$7,GRID!$A$4:$A$15,0),MATCH(1,($U$2=GRID!$B$1:$U$1)*(КАЛЕНДАРЬ!AZ7=GRID!$B$3:$U$3),0))*GRID!$H$45*(1-GRID!$H$46),0))</f>
        <v>50580</v>
      </c>
      <c r="J541" s="5">
        <f t="array" ref="J541">IF($I$2="Длительное проживание от 10 ночей ",
INDEX(GRID!$B$18:$U$29,MATCH(I$7,GRID!$A$18:$A$29,0),MATCH(1,($U$2=GRID!$B$1:$U$1)*(КАЛЕНДАРЬ!AZ7=GRID!$B$3:$U$3),0))*GRID!$H$45,
ROUNDUP(INDEX(GRID!$B$18:$U$29,MATCH(I$7,GRID!$A$18:$A$29,0),MATCH(1,($U$2=GRID!$B$1:$U$1)*(КАЛЕНДАРЬ!AZ7=GRID!$B$3:$U$3),0))*GRID!$H$45*(1-GRID!$H$46),0))</f>
        <v>55080</v>
      </c>
      <c r="K541" s="5" cm="1">
        <f t="array" ref="K541">IF($I$2="Длительное проживание от 10 ночей ",
INDEX(GRID!$B$4:$U$15,MATCH(K$7,GRID!$A$4:$A$15,0),MATCH(1,($U$2=GRID!$B$1:$U$1)*(КАЛЕНДАРЬ!AZ7=GRID!$B$3:$U$3),0))*GRID!$H$45,
ROUNDUP(INDEX(GRID!$B$4:$U$15,MATCH(K$7,GRID!$A$4:$A$15,0),MATCH(1,($U$2=GRID!$B$1:$U$1)*(КАЛЕНДАРЬ!AZ7=GRID!$B$3:$U$3),0))*GRID!$H$45*(1-GRID!$H$46),0))</f>
        <v>56250</v>
      </c>
      <c r="L541" s="5" cm="1">
        <f t="array" ref="L541">IF($I$2="Длительное проживание от 10 ночей ",
INDEX(GRID!$B$18:$U$29,MATCH(K$7,GRID!$A$18:$A$29,0),MATCH(1,($U$2=GRID!$B$1:$U$1)*(КАЛЕНДАРЬ!AZ7=GRID!$B$3:$U$3),0))*GRID!$H$45,
ROUNDUP(INDEX(GRID!$B$18:$U$29,MATCH(K$7,GRID!$A$18:$A$29,0),MATCH(1,($U$2=GRID!$B$1:$U$1)*(КАЛЕНДАРЬ!AZ7=GRID!$B$3:$U$3),0))*GRID!$H$45*(1-GRID!$H$46),0))</f>
        <v>60750</v>
      </c>
      <c r="M541" s="5">
        <f t="array" ref="M541">IF($I$2="Длительное проживание от 10 ночей ",
INDEX(GRID!$B$4:$U$15,MATCH(M$7,GRID!$A$4:$A$15,0),MATCH(1,($U$2=GRID!$B$1:$U$1)*(КАЛЕНДАРЬ!AZ7=GRID!$B$3:$U$3),0))*GRID!$H$45,
ROUNDUP(INDEX(GRID!$B$4:$U$15,MATCH(M$7,GRID!$A$4:$A$15,0),MATCH(1,($U$2=GRID!$B$1:$U$1)*(КАЛЕНДАРЬ!AZ7=GRID!$B$3:$U$3),0))*GRID!$H$45*(1-GRID!$H$46),0))</f>
        <v>75870</v>
      </c>
      <c r="N541" s="5">
        <f t="array" ref="N541">IF($I$2="Длительное проживание от 10 ночей ",
INDEX(GRID!$B$18:$U$29,MATCH(M$7,GRID!$A$18:$A$29,0),MATCH(1,($U$2=GRID!$B$1:$U$1)*(КАЛЕНДАРЬ!AZ7=GRID!$B$3:$U$3),0))*GRID!$H$45,
ROUNDUP(INDEX(GRID!$B$18:$U$29,MATCH(M$7,GRID!$A$18:$A$29,0),MATCH(1,($U$2=GRID!$B$1:$U$1)*(КАЛЕНДАРЬ!AZ7=GRID!$B$3:$U$3),0))*GRID!$H$45*(1-GRID!$H$46),0))</f>
        <v>80370</v>
      </c>
      <c r="O541" s="5" cm="1">
        <f t="array" ref="O541">IF($I$2="Длительное проживание от 10 ночей ",
INDEX(GRID!$B$4:$U$15,MATCH(O$7,GRID!$A$4:$A$15,0),MATCH(1,($U$2=GRID!$B$1:$U$1)*(КАЛЕНДАРЬ!AZ7=GRID!$B$3:$U$3),0))*GRID!$H$45,
ROUNDUP(INDEX(GRID!$B$4:$U$15,MATCH(O$7,GRID!$A$4:$A$15,0),MATCH(1,($U$2=GRID!$B$1:$U$1)*(КАЛЕНДАРЬ!AZ7=GRID!$B$3:$U$3),0))*GRID!$H$45*(1-GRID!$H$46),0))</f>
        <v>108990</v>
      </c>
      <c r="P541" s="5">
        <f t="array" ref="P541">IF($I$2="Длительное проживание от 10 ночей ",
INDEX(GRID!$B$4:$U$15,MATCH(P$7,GRID!$A$4:$A$15,0),MATCH(1,($U$2=GRID!$B$1:$U$1)*(КАЛЕНДАРЬ!AZ7=GRID!$B$3:$U$3),0))*GRID!$H$45,
ROUNDUP(INDEX(GRID!$B$4:$U$15,MATCH(P$7,GRID!$A$4:$A$15,0),MATCH(1,($U$2=GRID!$B$1:$U$1)*(КАЛЕНДАРЬ!AZ7=GRID!$B$3:$U$3),0))*GRID!$H$45*(1-GRID!$H$46),0))</f>
        <v>148680</v>
      </c>
      <c r="Q541" s="5">
        <f t="array" ref="Q541">IF($I$2="Длительное проживание от 10 ночей ",
INDEX(GRID!$B$4:$U$15,MATCH(Q$7,GRID!$A$4:$A$15,0),MATCH(1,($U$2=GRID!$B$1:$U$1)*(КАЛЕНДАРЬ!AZ7=GRID!$B$3:$U$3),0))*GRID!$H$45,
ROUNDUP(INDEX(GRID!$B$4:$U$15,MATCH(Q$7,GRID!$A$4:$A$15,0),MATCH(1,($U$2=GRID!$B$1:$U$1)*(КАЛЕНДАРЬ!AZ7=GRID!$B$3:$U$3),0))*GRID!$H$45*(1-GRID!$H$46),0))</f>
        <v>174330</v>
      </c>
      <c r="R541" s="50" t="s">
        <v>105</v>
      </c>
      <c r="S541" s="50" t="s">
        <v>105</v>
      </c>
      <c r="T541" s="50" t="s">
        <v>105</v>
      </c>
    </row>
    <row r="542" spans="1:20">
      <c r="A542" s="56" t="s">
        <v>13</v>
      </c>
      <c r="B542" s="57">
        <v>5</v>
      </c>
      <c r="C542" s="5">
        <f t="array" ref="C542">IF($I$2="Длительное проживание от 10 ночей ",
INDEX(GRID!$B$4:$U$15,MATCH(C$7,GRID!$A$4:$A$15,0),MATCH(1,($U$2=GRID!$B$1:$U$1)*(КАЛЕНДАРЬ!AZ8=GRID!$B$3:$U$3),0))*GRID!$H$45,
ROUNDUP(INDEX(GRID!$B$4:$U$15,MATCH(C$7,GRID!$A$4:$A$15,0),MATCH(1,($U$2=GRID!$B$1:$U$1)*(КАЛЕНДАРЬ!AZ8=GRID!$B$3:$U$3),0))*GRID!$H$45*(1-GRID!$H$46),0))</f>
        <v>32850</v>
      </c>
      <c r="D542" s="5">
        <f t="array" ref="D542">IF($I$2="Длительное проживание от 10 ночей ",
INDEX(GRID!$B$18:$U$29,MATCH(C$7,GRID!$A$18:$A$29,0),MATCH(1,($U$2=GRID!$B$1:$U$1)*(КАЛЕНДАРЬ!AZ8=GRID!$B$3:$U$3),0))*GRID!$H$45,
ROUNDUP(INDEX(GRID!$B$18:$U$29,MATCH(C$7,GRID!$A$18:$A$29,0),MATCH(1,($U$2=GRID!$B$1:$U$1)*(КАЛЕНДАРЬ!AZ8=GRID!$B$3:$U$3),0))*GRID!$H$45*(1-GRID!$H$46),0))</f>
        <v>37350</v>
      </c>
      <c r="E542" s="5">
        <f t="array" ref="E542">IF($I$2="Длительное проживание от 10 ночей ",
INDEX(GRID!$B$4:$U$15,MATCH(E$7,GRID!$A$4:$A$15,0),MATCH(1,($U$2=GRID!$B$1:$U$1)*(КАЛЕНДАРЬ!AZ8=GRID!$B$3:$U$3),0))*GRID!$H$45,
ROUNDUP(INDEX(GRID!$B$4:$U$15,MATCH(E$7,GRID!$A$4:$A$15,0),MATCH(1,($U$2=GRID!$B$1:$U$1)*(КАЛЕНДАРЬ!AZ8=GRID!$B$3:$U$3),0))*GRID!$H$45*(1-GRID!$H$46),0))</f>
        <v>39330</v>
      </c>
      <c r="F542" s="5">
        <f t="array" ref="F542">IF($I$2="Длительное проживание от 10 ночей ",
INDEX(GRID!$B$18:$U$29,MATCH(E$7,GRID!$A$18:$A$29,0),MATCH(1,($U$2=GRID!$B$1:$U$1)*(КАЛЕНДАРЬ!AZ8=GRID!$B$3:$U$3),0))*GRID!$H$45,
ROUNDUP(INDEX(GRID!$B$18:$U$29,MATCH(E$7,GRID!$A$18:$A$29,0),MATCH(1,($U$2=GRID!$B$1:$U$1)*(КАЛЕНДАРЬ!AZ8=GRID!$B$3:$U$3),0))*GRID!$H$45*(1-GRID!$H$46),0))</f>
        <v>43830</v>
      </c>
      <c r="G542" s="5" cm="1">
        <f t="array" ref="G542">IF($I$2="Длительное проживание от 10 ночей ",
INDEX(GRID!$B$4:$U$15,MATCH(G$7,GRID!$A$4:$A$15,0),MATCH(1,($U$2=GRID!$B$1:$U$1)*(КАЛЕНДАРЬ!AZ8=GRID!$B$3:$U$3),0))*GRID!$H$45,
ROUNDUP(INDEX(GRID!$B$4:$U$15,MATCH(G$7,GRID!$A$4:$A$15,0),MATCH(1,($U$2=GRID!$B$1:$U$1)*(КАЛЕНДАРЬ!AZ8=GRID!$B$3:$U$3),0))*GRID!$H$45*(1-GRID!$H$46),0))</f>
        <v>45180</v>
      </c>
      <c r="H542" s="5" cm="1">
        <f t="array" ref="H542">IF($I$2="Длительное проживание от 10 ночей ",
INDEX(GRID!$B$18:$U$29,MATCH(G$7,GRID!$A$18:$A$29,0),MATCH(1,($U$2=GRID!$B$1:$U$1)*(КАЛЕНДАРЬ!AZ8=GRID!$B$3:$U$3),0))*GRID!$H$45,
ROUNDUP(INDEX(GRID!$B$18:$U$29,MATCH(G$7,GRID!$A$18:$A$29,0),MATCH(1,($U$2=GRID!$B$1:$U$1)*(КАЛЕНДАРЬ!AZ8=GRID!$B$3:$U$3),0))*GRID!$H$45*(1-GRID!$H$46),0))</f>
        <v>49680</v>
      </c>
      <c r="I542" s="5">
        <f t="array" ref="I542">IF($I$2="Длительное проживание от 10 ночей ",
INDEX(GRID!$B$4:$U$15,MATCH(I$7,GRID!$A$4:$A$15,0),MATCH(1,($U$2=GRID!$B$1:$U$1)*(КАЛЕНДАРЬ!AZ8=GRID!$B$3:$U$3),0))*GRID!$H$45,
ROUNDUP(INDEX(GRID!$B$4:$U$15,MATCH(I$7,GRID!$A$4:$A$15,0),MATCH(1,($U$2=GRID!$B$1:$U$1)*(КАЛЕНДАРЬ!AZ8=GRID!$B$3:$U$3),0))*GRID!$H$45*(1-GRID!$H$46),0))</f>
        <v>50580</v>
      </c>
      <c r="J542" s="5">
        <f t="array" ref="J542">IF($I$2="Длительное проживание от 10 ночей ",
INDEX(GRID!$B$18:$U$29,MATCH(I$7,GRID!$A$18:$A$29,0),MATCH(1,($U$2=GRID!$B$1:$U$1)*(КАЛЕНДАРЬ!AZ8=GRID!$B$3:$U$3),0))*GRID!$H$45,
ROUNDUP(INDEX(GRID!$B$18:$U$29,MATCH(I$7,GRID!$A$18:$A$29,0),MATCH(1,($U$2=GRID!$B$1:$U$1)*(КАЛЕНДАРЬ!AZ8=GRID!$B$3:$U$3),0))*GRID!$H$45*(1-GRID!$H$46),0))</f>
        <v>55080</v>
      </c>
      <c r="K542" s="5" cm="1">
        <f t="array" ref="K542">IF($I$2="Длительное проживание от 10 ночей ",
INDEX(GRID!$B$4:$U$15,MATCH(K$7,GRID!$A$4:$A$15,0),MATCH(1,($U$2=GRID!$B$1:$U$1)*(КАЛЕНДАРЬ!AZ8=GRID!$B$3:$U$3),0))*GRID!$H$45,
ROUNDUP(INDEX(GRID!$B$4:$U$15,MATCH(K$7,GRID!$A$4:$A$15,0),MATCH(1,($U$2=GRID!$B$1:$U$1)*(КАЛЕНДАРЬ!AZ8=GRID!$B$3:$U$3),0))*GRID!$H$45*(1-GRID!$H$46),0))</f>
        <v>56250</v>
      </c>
      <c r="L542" s="5" cm="1">
        <f t="array" ref="L542">IF($I$2="Длительное проживание от 10 ночей ",
INDEX(GRID!$B$18:$U$29,MATCH(K$7,GRID!$A$18:$A$29,0),MATCH(1,($U$2=GRID!$B$1:$U$1)*(КАЛЕНДАРЬ!AZ8=GRID!$B$3:$U$3),0))*GRID!$H$45,
ROUNDUP(INDEX(GRID!$B$18:$U$29,MATCH(K$7,GRID!$A$18:$A$29,0),MATCH(1,($U$2=GRID!$B$1:$U$1)*(КАЛЕНДАРЬ!AZ8=GRID!$B$3:$U$3),0))*GRID!$H$45*(1-GRID!$H$46),0))</f>
        <v>60750</v>
      </c>
      <c r="M542" s="5">
        <f t="array" ref="M542">IF($I$2="Длительное проживание от 10 ночей ",
INDEX(GRID!$B$4:$U$15,MATCH(M$7,GRID!$A$4:$A$15,0),MATCH(1,($U$2=GRID!$B$1:$U$1)*(КАЛЕНДАРЬ!AZ8=GRID!$B$3:$U$3),0))*GRID!$H$45,
ROUNDUP(INDEX(GRID!$B$4:$U$15,MATCH(M$7,GRID!$A$4:$A$15,0),MATCH(1,($U$2=GRID!$B$1:$U$1)*(КАЛЕНДАРЬ!AZ8=GRID!$B$3:$U$3),0))*GRID!$H$45*(1-GRID!$H$46),0))</f>
        <v>75870</v>
      </c>
      <c r="N542" s="5">
        <f t="array" ref="N542">IF($I$2="Длительное проживание от 10 ночей ",
INDEX(GRID!$B$18:$U$29,MATCH(M$7,GRID!$A$18:$A$29,0),MATCH(1,($U$2=GRID!$B$1:$U$1)*(КАЛЕНДАРЬ!AZ8=GRID!$B$3:$U$3),0))*GRID!$H$45,
ROUNDUP(INDEX(GRID!$B$18:$U$29,MATCH(M$7,GRID!$A$18:$A$29,0),MATCH(1,($U$2=GRID!$B$1:$U$1)*(КАЛЕНДАРЬ!AZ8=GRID!$B$3:$U$3),0))*GRID!$H$45*(1-GRID!$H$46),0))</f>
        <v>80370</v>
      </c>
      <c r="O542" s="5" cm="1">
        <f t="array" ref="O542">IF($I$2="Длительное проживание от 10 ночей ",
INDEX(GRID!$B$4:$U$15,MATCH(O$7,GRID!$A$4:$A$15,0),MATCH(1,($U$2=GRID!$B$1:$U$1)*(КАЛЕНДАРЬ!AZ8=GRID!$B$3:$U$3),0))*GRID!$H$45,
ROUNDUP(INDEX(GRID!$B$4:$U$15,MATCH(O$7,GRID!$A$4:$A$15,0),MATCH(1,($U$2=GRID!$B$1:$U$1)*(КАЛЕНДАРЬ!AZ8=GRID!$B$3:$U$3),0))*GRID!$H$45*(1-GRID!$H$46),0))</f>
        <v>108990</v>
      </c>
      <c r="P542" s="5">
        <f t="array" ref="P542">IF($I$2="Длительное проживание от 10 ночей ",
INDEX(GRID!$B$4:$U$15,MATCH(P$7,GRID!$A$4:$A$15,0),MATCH(1,($U$2=GRID!$B$1:$U$1)*(КАЛЕНДАРЬ!AZ8=GRID!$B$3:$U$3),0))*GRID!$H$45,
ROUNDUP(INDEX(GRID!$B$4:$U$15,MATCH(P$7,GRID!$A$4:$A$15,0),MATCH(1,($U$2=GRID!$B$1:$U$1)*(КАЛЕНДАРЬ!AZ8=GRID!$B$3:$U$3),0))*GRID!$H$45*(1-GRID!$H$46),0))</f>
        <v>148680</v>
      </c>
      <c r="Q542" s="5">
        <f t="array" ref="Q542">IF($I$2="Длительное проживание от 10 ночей ",
INDEX(GRID!$B$4:$U$15,MATCH(Q$7,GRID!$A$4:$A$15,0),MATCH(1,($U$2=GRID!$B$1:$U$1)*(КАЛЕНДАРЬ!AZ8=GRID!$B$3:$U$3),0))*GRID!$H$45,
ROUNDUP(INDEX(GRID!$B$4:$U$15,MATCH(Q$7,GRID!$A$4:$A$15,0),MATCH(1,($U$2=GRID!$B$1:$U$1)*(КАЛЕНДАРЬ!AZ8=GRID!$B$3:$U$3),0))*GRID!$H$45*(1-GRID!$H$46),0))</f>
        <v>174330</v>
      </c>
      <c r="R542" s="50" t="s">
        <v>105</v>
      </c>
      <c r="S542" s="50" t="s">
        <v>105</v>
      </c>
      <c r="T542" s="50" t="s">
        <v>105</v>
      </c>
    </row>
    <row r="543" spans="1:20">
      <c r="A543" s="56" t="s">
        <v>14</v>
      </c>
      <c r="B543" s="57">
        <v>6</v>
      </c>
      <c r="C543" s="5">
        <f t="array" ref="C543">IF($I$2="Длительное проживание от 10 ночей ",
INDEX(GRID!$B$4:$U$15,MATCH(C$7,GRID!$A$4:$A$15,0),MATCH(1,($U$2=GRID!$B$1:$U$1)*(КАЛЕНДАРЬ!AZ9=GRID!$B$3:$U$3),0))*GRID!$H$45,
ROUNDUP(INDEX(GRID!$B$4:$U$15,MATCH(C$7,GRID!$A$4:$A$15,0),MATCH(1,($U$2=GRID!$B$1:$U$1)*(КАЛЕНДАРЬ!AZ9=GRID!$B$3:$U$3),0))*GRID!$H$45*(1-GRID!$H$46),0))</f>
        <v>32850</v>
      </c>
      <c r="D543" s="5">
        <f t="array" ref="D543">IF($I$2="Длительное проживание от 10 ночей ",
INDEX(GRID!$B$18:$U$29,MATCH(C$7,GRID!$A$18:$A$29,0),MATCH(1,($U$2=GRID!$B$1:$U$1)*(КАЛЕНДАРЬ!AZ9=GRID!$B$3:$U$3),0))*GRID!$H$45,
ROUNDUP(INDEX(GRID!$B$18:$U$29,MATCH(C$7,GRID!$A$18:$A$29,0),MATCH(1,($U$2=GRID!$B$1:$U$1)*(КАЛЕНДАРЬ!AZ9=GRID!$B$3:$U$3),0))*GRID!$H$45*(1-GRID!$H$46),0))</f>
        <v>37350</v>
      </c>
      <c r="E543" s="5">
        <f t="array" ref="E543">IF($I$2="Длительное проживание от 10 ночей ",
INDEX(GRID!$B$4:$U$15,MATCH(E$7,GRID!$A$4:$A$15,0),MATCH(1,($U$2=GRID!$B$1:$U$1)*(КАЛЕНДАРЬ!AZ9=GRID!$B$3:$U$3),0))*GRID!$H$45,
ROUNDUP(INDEX(GRID!$B$4:$U$15,MATCH(E$7,GRID!$A$4:$A$15,0),MATCH(1,($U$2=GRID!$B$1:$U$1)*(КАЛЕНДАРЬ!AZ9=GRID!$B$3:$U$3),0))*GRID!$H$45*(1-GRID!$H$46),0))</f>
        <v>39330</v>
      </c>
      <c r="F543" s="5">
        <f t="array" ref="F543">IF($I$2="Длительное проживание от 10 ночей ",
INDEX(GRID!$B$18:$U$29,MATCH(E$7,GRID!$A$18:$A$29,0),MATCH(1,($U$2=GRID!$B$1:$U$1)*(КАЛЕНДАРЬ!AZ9=GRID!$B$3:$U$3),0))*GRID!$H$45,
ROUNDUP(INDEX(GRID!$B$18:$U$29,MATCH(E$7,GRID!$A$18:$A$29,0),MATCH(1,($U$2=GRID!$B$1:$U$1)*(КАЛЕНДАРЬ!AZ9=GRID!$B$3:$U$3),0))*GRID!$H$45*(1-GRID!$H$46),0))</f>
        <v>43830</v>
      </c>
      <c r="G543" s="5" cm="1">
        <f t="array" ref="G543">IF($I$2="Длительное проживание от 10 ночей ",
INDEX(GRID!$B$4:$U$15,MATCH(G$7,GRID!$A$4:$A$15,0),MATCH(1,($U$2=GRID!$B$1:$U$1)*(КАЛЕНДАРЬ!AZ9=GRID!$B$3:$U$3),0))*GRID!$H$45,
ROUNDUP(INDEX(GRID!$B$4:$U$15,MATCH(G$7,GRID!$A$4:$A$15,0),MATCH(1,($U$2=GRID!$B$1:$U$1)*(КАЛЕНДАРЬ!AZ9=GRID!$B$3:$U$3),0))*GRID!$H$45*(1-GRID!$H$46),0))</f>
        <v>45180</v>
      </c>
      <c r="H543" s="5" cm="1">
        <f t="array" ref="H543">IF($I$2="Длительное проживание от 10 ночей ",
INDEX(GRID!$B$18:$U$29,MATCH(G$7,GRID!$A$18:$A$29,0),MATCH(1,($U$2=GRID!$B$1:$U$1)*(КАЛЕНДАРЬ!AZ9=GRID!$B$3:$U$3),0))*GRID!$H$45,
ROUNDUP(INDEX(GRID!$B$18:$U$29,MATCH(G$7,GRID!$A$18:$A$29,0),MATCH(1,($U$2=GRID!$B$1:$U$1)*(КАЛЕНДАРЬ!AZ9=GRID!$B$3:$U$3),0))*GRID!$H$45*(1-GRID!$H$46),0))</f>
        <v>49680</v>
      </c>
      <c r="I543" s="5">
        <f t="array" ref="I543">IF($I$2="Длительное проживание от 10 ночей ",
INDEX(GRID!$B$4:$U$15,MATCH(I$7,GRID!$A$4:$A$15,0),MATCH(1,($U$2=GRID!$B$1:$U$1)*(КАЛЕНДАРЬ!AZ9=GRID!$B$3:$U$3),0))*GRID!$H$45,
ROUNDUP(INDEX(GRID!$B$4:$U$15,MATCH(I$7,GRID!$A$4:$A$15,0),MATCH(1,($U$2=GRID!$B$1:$U$1)*(КАЛЕНДАРЬ!AZ9=GRID!$B$3:$U$3),0))*GRID!$H$45*(1-GRID!$H$46),0))</f>
        <v>50580</v>
      </c>
      <c r="J543" s="5">
        <f t="array" ref="J543">IF($I$2="Длительное проживание от 10 ночей ",
INDEX(GRID!$B$18:$U$29,MATCH(I$7,GRID!$A$18:$A$29,0),MATCH(1,($U$2=GRID!$B$1:$U$1)*(КАЛЕНДАРЬ!AZ9=GRID!$B$3:$U$3),0))*GRID!$H$45,
ROUNDUP(INDEX(GRID!$B$18:$U$29,MATCH(I$7,GRID!$A$18:$A$29,0),MATCH(1,($U$2=GRID!$B$1:$U$1)*(КАЛЕНДАРЬ!AZ9=GRID!$B$3:$U$3),0))*GRID!$H$45*(1-GRID!$H$46),0))</f>
        <v>55080</v>
      </c>
      <c r="K543" s="5" cm="1">
        <f t="array" ref="K543">IF($I$2="Длительное проживание от 10 ночей ",
INDEX(GRID!$B$4:$U$15,MATCH(K$7,GRID!$A$4:$A$15,0),MATCH(1,($U$2=GRID!$B$1:$U$1)*(КАЛЕНДАРЬ!AZ9=GRID!$B$3:$U$3),0))*GRID!$H$45,
ROUNDUP(INDEX(GRID!$B$4:$U$15,MATCH(K$7,GRID!$A$4:$A$15,0),MATCH(1,($U$2=GRID!$B$1:$U$1)*(КАЛЕНДАРЬ!AZ9=GRID!$B$3:$U$3),0))*GRID!$H$45*(1-GRID!$H$46),0))</f>
        <v>56250</v>
      </c>
      <c r="L543" s="5" cm="1">
        <f t="array" ref="L543">IF($I$2="Длительное проживание от 10 ночей ",
INDEX(GRID!$B$18:$U$29,MATCH(K$7,GRID!$A$18:$A$29,0),MATCH(1,($U$2=GRID!$B$1:$U$1)*(КАЛЕНДАРЬ!AZ9=GRID!$B$3:$U$3),0))*GRID!$H$45,
ROUNDUP(INDEX(GRID!$B$18:$U$29,MATCH(K$7,GRID!$A$18:$A$29,0),MATCH(1,($U$2=GRID!$B$1:$U$1)*(КАЛЕНДАРЬ!AZ9=GRID!$B$3:$U$3),0))*GRID!$H$45*(1-GRID!$H$46),0))</f>
        <v>60750</v>
      </c>
      <c r="M543" s="5">
        <f t="array" ref="M543">IF($I$2="Длительное проживание от 10 ночей ",
INDEX(GRID!$B$4:$U$15,MATCH(M$7,GRID!$A$4:$A$15,0),MATCH(1,($U$2=GRID!$B$1:$U$1)*(КАЛЕНДАРЬ!AZ9=GRID!$B$3:$U$3),0))*GRID!$H$45,
ROUNDUP(INDEX(GRID!$B$4:$U$15,MATCH(M$7,GRID!$A$4:$A$15,0),MATCH(1,($U$2=GRID!$B$1:$U$1)*(КАЛЕНДАРЬ!AZ9=GRID!$B$3:$U$3),0))*GRID!$H$45*(1-GRID!$H$46),0))</f>
        <v>75870</v>
      </c>
      <c r="N543" s="5">
        <f t="array" ref="N543">IF($I$2="Длительное проживание от 10 ночей ",
INDEX(GRID!$B$18:$U$29,MATCH(M$7,GRID!$A$18:$A$29,0),MATCH(1,($U$2=GRID!$B$1:$U$1)*(КАЛЕНДАРЬ!AZ9=GRID!$B$3:$U$3),0))*GRID!$H$45,
ROUNDUP(INDEX(GRID!$B$18:$U$29,MATCH(M$7,GRID!$A$18:$A$29,0),MATCH(1,($U$2=GRID!$B$1:$U$1)*(КАЛЕНДАРЬ!AZ9=GRID!$B$3:$U$3),0))*GRID!$H$45*(1-GRID!$H$46),0))</f>
        <v>80370</v>
      </c>
      <c r="O543" s="5" cm="1">
        <f t="array" ref="O543">IF($I$2="Длительное проживание от 10 ночей ",
INDEX(GRID!$B$4:$U$15,MATCH(O$7,GRID!$A$4:$A$15,0),MATCH(1,($U$2=GRID!$B$1:$U$1)*(КАЛЕНДАРЬ!AZ9=GRID!$B$3:$U$3),0))*GRID!$H$45,
ROUNDUP(INDEX(GRID!$B$4:$U$15,MATCH(O$7,GRID!$A$4:$A$15,0),MATCH(1,($U$2=GRID!$B$1:$U$1)*(КАЛЕНДАРЬ!AZ9=GRID!$B$3:$U$3),0))*GRID!$H$45*(1-GRID!$H$46),0))</f>
        <v>108990</v>
      </c>
      <c r="P543" s="5">
        <f t="array" ref="P543">IF($I$2="Длительное проживание от 10 ночей ",
INDEX(GRID!$B$4:$U$15,MATCH(P$7,GRID!$A$4:$A$15,0),MATCH(1,($U$2=GRID!$B$1:$U$1)*(КАЛЕНДАРЬ!AZ9=GRID!$B$3:$U$3),0))*GRID!$H$45,
ROUNDUP(INDEX(GRID!$B$4:$U$15,MATCH(P$7,GRID!$A$4:$A$15,0),MATCH(1,($U$2=GRID!$B$1:$U$1)*(КАЛЕНДАРЬ!AZ9=GRID!$B$3:$U$3),0))*GRID!$H$45*(1-GRID!$H$46),0))</f>
        <v>148680</v>
      </c>
      <c r="Q543" s="5">
        <f t="array" ref="Q543">IF($I$2="Длительное проживание от 10 ночей ",
INDEX(GRID!$B$4:$U$15,MATCH(Q$7,GRID!$A$4:$A$15,0),MATCH(1,($U$2=GRID!$B$1:$U$1)*(КАЛЕНДАРЬ!AZ9=GRID!$B$3:$U$3),0))*GRID!$H$45,
ROUNDUP(INDEX(GRID!$B$4:$U$15,MATCH(Q$7,GRID!$A$4:$A$15,0),MATCH(1,($U$2=GRID!$B$1:$U$1)*(КАЛЕНДАРЬ!AZ9=GRID!$B$3:$U$3),0))*GRID!$H$45*(1-GRID!$H$46),0))</f>
        <v>174330</v>
      </c>
      <c r="R543" s="50" t="s">
        <v>105</v>
      </c>
      <c r="S543" s="50" t="s">
        <v>105</v>
      </c>
      <c r="T543" s="50" t="s">
        <v>105</v>
      </c>
    </row>
    <row r="544" spans="1:20">
      <c r="A544" s="56" t="s">
        <v>15</v>
      </c>
      <c r="B544" s="57">
        <v>7</v>
      </c>
      <c r="C544" s="5">
        <f t="array" ref="C544">IF($I$2="Длительное проживание от 10 ночей ",
INDEX(GRID!$B$4:$U$15,MATCH(C$7,GRID!$A$4:$A$15,0),MATCH(1,($U$2=GRID!$B$1:$U$1)*(КАЛЕНДАРЬ!AZ10=GRID!$B$3:$U$3),0))*GRID!$H$45,
ROUNDUP(INDEX(GRID!$B$4:$U$15,MATCH(C$7,GRID!$A$4:$A$15,0),MATCH(1,($U$2=GRID!$B$1:$U$1)*(КАЛЕНДАРЬ!AZ10=GRID!$B$3:$U$3),0))*GRID!$H$45*(1-GRID!$H$46),0))</f>
        <v>36090</v>
      </c>
      <c r="D544" s="5">
        <f t="array" ref="D544">IF($I$2="Длительное проживание от 10 ночей ",
INDEX(GRID!$B$18:$U$29,MATCH(C$7,GRID!$A$18:$A$29,0),MATCH(1,($U$2=GRID!$B$1:$U$1)*(КАЛЕНДАРЬ!AZ10=GRID!$B$3:$U$3),0))*GRID!$H$45,
ROUNDUP(INDEX(GRID!$B$18:$U$29,MATCH(C$7,GRID!$A$18:$A$29,0),MATCH(1,($U$2=GRID!$B$1:$U$1)*(КАЛЕНДАРЬ!AZ10=GRID!$B$3:$U$3),0))*GRID!$H$45*(1-GRID!$H$46),0))</f>
        <v>40590</v>
      </c>
      <c r="E544" s="5">
        <f t="array" ref="E544">IF($I$2="Длительное проживание от 10 ночей ",
INDEX(GRID!$B$4:$U$15,MATCH(E$7,GRID!$A$4:$A$15,0),MATCH(1,($U$2=GRID!$B$1:$U$1)*(КАЛЕНДАРЬ!AZ10=GRID!$B$3:$U$3),0))*GRID!$H$45,
ROUNDUP(INDEX(GRID!$B$4:$U$15,MATCH(E$7,GRID!$A$4:$A$15,0),MATCH(1,($U$2=GRID!$B$1:$U$1)*(КАЛЕНДАРЬ!AZ10=GRID!$B$3:$U$3),0))*GRID!$H$45*(1-GRID!$H$46),0))</f>
        <v>43110</v>
      </c>
      <c r="F544" s="5">
        <f t="array" ref="F544">IF($I$2="Длительное проживание от 10 ночей ",
INDEX(GRID!$B$18:$U$29,MATCH(E$7,GRID!$A$18:$A$29,0),MATCH(1,($U$2=GRID!$B$1:$U$1)*(КАЛЕНДАРЬ!AZ10=GRID!$B$3:$U$3),0))*GRID!$H$45,
ROUNDUP(INDEX(GRID!$B$18:$U$29,MATCH(E$7,GRID!$A$18:$A$29,0),MATCH(1,($U$2=GRID!$B$1:$U$1)*(КАЛЕНДАРЬ!AZ10=GRID!$B$3:$U$3),0))*GRID!$H$45*(1-GRID!$H$46),0))</f>
        <v>47610</v>
      </c>
      <c r="G544" s="5" cm="1">
        <f t="array" ref="G544">IF($I$2="Длительное проживание от 10 ночей ",
INDEX(GRID!$B$4:$U$15,MATCH(G$7,GRID!$A$4:$A$15,0),MATCH(1,($U$2=GRID!$B$1:$U$1)*(КАЛЕНДАРЬ!AZ10=GRID!$B$3:$U$3),0))*GRID!$H$45,
ROUNDUP(INDEX(GRID!$B$4:$U$15,MATCH(G$7,GRID!$A$4:$A$15,0),MATCH(1,($U$2=GRID!$B$1:$U$1)*(КАЛЕНДАРЬ!AZ10=GRID!$B$3:$U$3),0))*GRID!$H$45*(1-GRID!$H$46),0))</f>
        <v>49050</v>
      </c>
      <c r="H544" s="5" cm="1">
        <f t="array" ref="H544">IF($I$2="Длительное проживание от 10 ночей ",
INDEX(GRID!$B$18:$U$29,MATCH(G$7,GRID!$A$18:$A$29,0),MATCH(1,($U$2=GRID!$B$1:$U$1)*(КАЛЕНДАРЬ!AZ10=GRID!$B$3:$U$3),0))*GRID!$H$45,
ROUNDUP(INDEX(GRID!$B$18:$U$29,MATCH(G$7,GRID!$A$18:$A$29,0),MATCH(1,($U$2=GRID!$B$1:$U$1)*(КАЛЕНДАРЬ!AZ10=GRID!$B$3:$U$3),0))*GRID!$H$45*(1-GRID!$H$46),0))</f>
        <v>53550</v>
      </c>
      <c r="I544" s="5">
        <f t="array" ref="I544">IF($I$2="Длительное проживание от 10 ночей ",
INDEX(GRID!$B$4:$U$15,MATCH(I$7,GRID!$A$4:$A$15,0),MATCH(1,($U$2=GRID!$B$1:$U$1)*(КАЛЕНДАРЬ!AZ10=GRID!$B$3:$U$3),0))*GRID!$H$45,
ROUNDUP(INDEX(GRID!$B$4:$U$15,MATCH(I$7,GRID!$A$4:$A$15,0),MATCH(1,($U$2=GRID!$B$1:$U$1)*(КАЛЕНДАРЬ!AZ10=GRID!$B$3:$U$3),0))*GRID!$H$45*(1-GRID!$H$46),0))</f>
        <v>54810</v>
      </c>
      <c r="J544" s="5">
        <f t="array" ref="J544">IF($I$2="Длительное проживание от 10 ночей ",
INDEX(GRID!$B$18:$U$29,MATCH(I$7,GRID!$A$18:$A$29,0),MATCH(1,($U$2=GRID!$B$1:$U$1)*(КАЛЕНДАРЬ!AZ10=GRID!$B$3:$U$3),0))*GRID!$H$45,
ROUNDUP(INDEX(GRID!$B$18:$U$29,MATCH(I$7,GRID!$A$18:$A$29,0),MATCH(1,($U$2=GRID!$B$1:$U$1)*(КАЛЕНДАРЬ!AZ10=GRID!$B$3:$U$3),0))*GRID!$H$45*(1-GRID!$H$46),0))</f>
        <v>59310</v>
      </c>
      <c r="K544" s="5" cm="1">
        <f t="array" ref="K544">IF($I$2="Длительное проживание от 10 ночей ",
INDEX(GRID!$B$4:$U$15,MATCH(K$7,GRID!$A$4:$A$15,0),MATCH(1,($U$2=GRID!$B$1:$U$1)*(КАЛЕНДАРЬ!AZ10=GRID!$B$3:$U$3),0))*GRID!$H$45,
ROUNDUP(INDEX(GRID!$B$4:$U$15,MATCH(K$7,GRID!$A$4:$A$15,0),MATCH(1,($U$2=GRID!$B$1:$U$1)*(КАЛЕНДАРЬ!AZ10=GRID!$B$3:$U$3),0))*GRID!$H$45*(1-GRID!$H$46),0))</f>
        <v>60660</v>
      </c>
      <c r="L544" s="5" cm="1">
        <f t="array" ref="L544">IF($I$2="Длительное проживание от 10 ночей ",
INDEX(GRID!$B$18:$U$29,MATCH(K$7,GRID!$A$18:$A$29,0),MATCH(1,($U$2=GRID!$B$1:$U$1)*(КАЛЕНДАРЬ!AZ10=GRID!$B$3:$U$3),0))*GRID!$H$45,
ROUNDUP(INDEX(GRID!$B$18:$U$29,MATCH(K$7,GRID!$A$18:$A$29,0),MATCH(1,($U$2=GRID!$B$1:$U$1)*(КАЛЕНДАРЬ!AZ10=GRID!$B$3:$U$3),0))*GRID!$H$45*(1-GRID!$H$46),0))</f>
        <v>65160</v>
      </c>
      <c r="M544" s="5">
        <f t="array" ref="M544">IF($I$2="Длительное проживание от 10 ночей ",
INDEX(GRID!$B$4:$U$15,MATCH(M$7,GRID!$A$4:$A$15,0),MATCH(1,($U$2=GRID!$B$1:$U$1)*(КАЛЕНДАРЬ!AZ10=GRID!$B$3:$U$3),0))*GRID!$H$45,
ROUNDUP(INDEX(GRID!$B$4:$U$15,MATCH(M$7,GRID!$A$4:$A$15,0),MATCH(1,($U$2=GRID!$B$1:$U$1)*(КАЛЕНДАРЬ!AZ10=GRID!$B$3:$U$3),0))*GRID!$H$45*(1-GRID!$H$46),0))</f>
        <v>81180</v>
      </c>
      <c r="N544" s="5">
        <f t="array" ref="N544">IF($I$2="Длительное проживание от 10 ночей ",
INDEX(GRID!$B$18:$U$29,MATCH(M$7,GRID!$A$18:$A$29,0),MATCH(1,($U$2=GRID!$B$1:$U$1)*(КАЛЕНДАРЬ!AZ10=GRID!$B$3:$U$3),0))*GRID!$H$45,
ROUNDUP(INDEX(GRID!$B$18:$U$29,MATCH(M$7,GRID!$A$18:$A$29,0),MATCH(1,($U$2=GRID!$B$1:$U$1)*(КАЛЕНДАРЬ!AZ10=GRID!$B$3:$U$3),0))*GRID!$H$45*(1-GRID!$H$46),0))</f>
        <v>85680</v>
      </c>
      <c r="O544" s="5" cm="1">
        <f t="array" ref="O544">IF($I$2="Длительное проживание от 10 ночей ",
INDEX(GRID!$B$4:$U$15,MATCH(O$7,GRID!$A$4:$A$15,0),MATCH(1,($U$2=GRID!$B$1:$U$1)*(КАЛЕНДАРЬ!AZ10=GRID!$B$3:$U$3),0))*GRID!$H$45,
ROUNDUP(INDEX(GRID!$B$4:$U$15,MATCH(O$7,GRID!$A$4:$A$15,0),MATCH(1,($U$2=GRID!$B$1:$U$1)*(КАЛЕНДАРЬ!AZ10=GRID!$B$3:$U$3),0))*GRID!$H$45*(1-GRID!$H$46),0))</f>
        <v>115020</v>
      </c>
      <c r="P544" s="5">
        <f t="array" ref="P544">IF($I$2="Длительное проживание от 10 ночей ",
INDEX(GRID!$B$4:$U$15,MATCH(P$7,GRID!$A$4:$A$15,0),MATCH(1,($U$2=GRID!$B$1:$U$1)*(КАЛЕНДАРЬ!AZ10=GRID!$B$3:$U$3),0))*GRID!$H$45,
ROUNDUP(INDEX(GRID!$B$4:$U$15,MATCH(P$7,GRID!$A$4:$A$15,0),MATCH(1,($U$2=GRID!$B$1:$U$1)*(КАЛЕНДАРЬ!AZ10=GRID!$B$3:$U$3),0))*GRID!$H$45*(1-GRID!$H$46),0))</f>
        <v>155610</v>
      </c>
      <c r="Q544" s="5">
        <f t="array" ref="Q544">IF($I$2="Длительное проживание от 10 ночей ",
INDEX(GRID!$B$4:$U$15,MATCH(Q$7,GRID!$A$4:$A$15,0),MATCH(1,($U$2=GRID!$B$1:$U$1)*(КАЛЕНДАРЬ!AZ10=GRID!$B$3:$U$3),0))*GRID!$H$45,
ROUNDUP(INDEX(GRID!$B$4:$U$15,MATCH(Q$7,GRID!$A$4:$A$15,0),MATCH(1,($U$2=GRID!$B$1:$U$1)*(КАЛЕНДАРЬ!AZ10=GRID!$B$3:$U$3),0))*GRID!$H$45*(1-GRID!$H$46),0))</f>
        <v>182160</v>
      </c>
      <c r="R544" s="50" t="s">
        <v>105</v>
      </c>
      <c r="S544" s="50" t="s">
        <v>105</v>
      </c>
      <c r="T544" s="50" t="s">
        <v>105</v>
      </c>
    </row>
    <row r="545" spans="1:28">
      <c r="A545" s="56" t="s">
        <v>16</v>
      </c>
      <c r="B545" s="57">
        <v>8</v>
      </c>
      <c r="C545" s="5">
        <f t="array" ref="C545">IF($I$2="Длительное проживание от 10 ночей ",
INDEX(GRID!$B$4:$U$15,MATCH(C$7,GRID!$A$4:$A$15,0),MATCH(1,($U$2=GRID!$B$1:$U$1)*(КАЛЕНДАРЬ!AZ11=GRID!$B$3:$U$3),0))*GRID!$H$45,
ROUNDUP(INDEX(GRID!$B$4:$U$15,MATCH(C$7,GRID!$A$4:$A$15,0),MATCH(1,($U$2=GRID!$B$1:$U$1)*(КАЛЕНДАРЬ!AZ11=GRID!$B$3:$U$3),0))*GRID!$H$45*(1-GRID!$H$46),0))</f>
        <v>36090</v>
      </c>
      <c r="D545" s="5">
        <f t="array" ref="D545">IF($I$2="Длительное проживание от 10 ночей ",
INDEX(GRID!$B$18:$U$29,MATCH(C$7,GRID!$A$18:$A$29,0),MATCH(1,($U$2=GRID!$B$1:$U$1)*(КАЛЕНДАРЬ!AZ11=GRID!$B$3:$U$3),0))*GRID!$H$45,
ROUNDUP(INDEX(GRID!$B$18:$U$29,MATCH(C$7,GRID!$A$18:$A$29,0),MATCH(1,($U$2=GRID!$B$1:$U$1)*(КАЛЕНДАРЬ!AZ11=GRID!$B$3:$U$3),0))*GRID!$H$45*(1-GRID!$H$46),0))</f>
        <v>40590</v>
      </c>
      <c r="E545" s="5">
        <f t="array" ref="E545">IF($I$2="Длительное проживание от 10 ночей ",
INDEX(GRID!$B$4:$U$15,MATCH(E$7,GRID!$A$4:$A$15,0),MATCH(1,($U$2=GRID!$B$1:$U$1)*(КАЛЕНДАРЬ!AZ11=GRID!$B$3:$U$3),0))*GRID!$H$45,
ROUNDUP(INDEX(GRID!$B$4:$U$15,MATCH(E$7,GRID!$A$4:$A$15,0),MATCH(1,($U$2=GRID!$B$1:$U$1)*(КАЛЕНДАРЬ!AZ11=GRID!$B$3:$U$3),0))*GRID!$H$45*(1-GRID!$H$46),0))</f>
        <v>43110</v>
      </c>
      <c r="F545" s="5">
        <f t="array" ref="F545">IF($I$2="Длительное проживание от 10 ночей ",
INDEX(GRID!$B$18:$U$29,MATCH(E$7,GRID!$A$18:$A$29,0),MATCH(1,($U$2=GRID!$B$1:$U$1)*(КАЛЕНДАРЬ!AZ11=GRID!$B$3:$U$3),0))*GRID!$H$45,
ROUNDUP(INDEX(GRID!$B$18:$U$29,MATCH(E$7,GRID!$A$18:$A$29,0),MATCH(1,($U$2=GRID!$B$1:$U$1)*(КАЛЕНДАРЬ!AZ11=GRID!$B$3:$U$3),0))*GRID!$H$45*(1-GRID!$H$46),0))</f>
        <v>47610</v>
      </c>
      <c r="G545" s="5" cm="1">
        <f t="array" ref="G545">IF($I$2="Длительное проживание от 10 ночей ",
INDEX(GRID!$B$4:$U$15,MATCH(G$7,GRID!$A$4:$A$15,0),MATCH(1,($U$2=GRID!$B$1:$U$1)*(КАЛЕНДАРЬ!AZ11=GRID!$B$3:$U$3),0))*GRID!$H$45,
ROUNDUP(INDEX(GRID!$B$4:$U$15,MATCH(G$7,GRID!$A$4:$A$15,0),MATCH(1,($U$2=GRID!$B$1:$U$1)*(КАЛЕНДАРЬ!AZ11=GRID!$B$3:$U$3),0))*GRID!$H$45*(1-GRID!$H$46),0))</f>
        <v>49050</v>
      </c>
      <c r="H545" s="5" cm="1">
        <f t="array" ref="H545">IF($I$2="Длительное проживание от 10 ночей ",
INDEX(GRID!$B$18:$U$29,MATCH(G$7,GRID!$A$18:$A$29,0),MATCH(1,($U$2=GRID!$B$1:$U$1)*(КАЛЕНДАРЬ!AZ11=GRID!$B$3:$U$3),0))*GRID!$H$45,
ROUNDUP(INDEX(GRID!$B$18:$U$29,MATCH(G$7,GRID!$A$18:$A$29,0),MATCH(1,($U$2=GRID!$B$1:$U$1)*(КАЛЕНДАРЬ!AZ11=GRID!$B$3:$U$3),0))*GRID!$H$45*(1-GRID!$H$46),0))</f>
        <v>53550</v>
      </c>
      <c r="I545" s="5">
        <f t="array" ref="I545">IF($I$2="Длительное проживание от 10 ночей ",
INDEX(GRID!$B$4:$U$15,MATCH(I$7,GRID!$A$4:$A$15,0),MATCH(1,($U$2=GRID!$B$1:$U$1)*(КАЛЕНДАРЬ!AZ11=GRID!$B$3:$U$3),0))*GRID!$H$45,
ROUNDUP(INDEX(GRID!$B$4:$U$15,MATCH(I$7,GRID!$A$4:$A$15,0),MATCH(1,($U$2=GRID!$B$1:$U$1)*(КАЛЕНДАРЬ!AZ11=GRID!$B$3:$U$3),0))*GRID!$H$45*(1-GRID!$H$46),0))</f>
        <v>54810</v>
      </c>
      <c r="J545" s="5">
        <f t="array" ref="J545">IF($I$2="Длительное проживание от 10 ночей ",
INDEX(GRID!$B$18:$U$29,MATCH(I$7,GRID!$A$18:$A$29,0),MATCH(1,($U$2=GRID!$B$1:$U$1)*(КАЛЕНДАРЬ!AZ11=GRID!$B$3:$U$3),0))*GRID!$H$45,
ROUNDUP(INDEX(GRID!$B$18:$U$29,MATCH(I$7,GRID!$A$18:$A$29,0),MATCH(1,($U$2=GRID!$B$1:$U$1)*(КАЛЕНДАРЬ!AZ11=GRID!$B$3:$U$3),0))*GRID!$H$45*(1-GRID!$H$46),0))</f>
        <v>59310</v>
      </c>
      <c r="K545" s="5" cm="1">
        <f t="array" ref="K545">IF($I$2="Длительное проживание от 10 ночей ",
INDEX(GRID!$B$4:$U$15,MATCH(K$7,GRID!$A$4:$A$15,0),MATCH(1,($U$2=GRID!$B$1:$U$1)*(КАЛЕНДАРЬ!AZ11=GRID!$B$3:$U$3),0))*GRID!$H$45,
ROUNDUP(INDEX(GRID!$B$4:$U$15,MATCH(K$7,GRID!$A$4:$A$15,0),MATCH(1,($U$2=GRID!$B$1:$U$1)*(КАЛЕНДАРЬ!AZ11=GRID!$B$3:$U$3),0))*GRID!$H$45*(1-GRID!$H$46),0))</f>
        <v>60660</v>
      </c>
      <c r="L545" s="5" cm="1">
        <f t="array" ref="L545">IF($I$2="Длительное проживание от 10 ночей ",
INDEX(GRID!$B$18:$U$29,MATCH(K$7,GRID!$A$18:$A$29,0),MATCH(1,($U$2=GRID!$B$1:$U$1)*(КАЛЕНДАРЬ!AZ11=GRID!$B$3:$U$3),0))*GRID!$H$45,
ROUNDUP(INDEX(GRID!$B$18:$U$29,MATCH(K$7,GRID!$A$18:$A$29,0),MATCH(1,($U$2=GRID!$B$1:$U$1)*(КАЛЕНДАРЬ!AZ11=GRID!$B$3:$U$3),0))*GRID!$H$45*(1-GRID!$H$46),0))</f>
        <v>65160</v>
      </c>
      <c r="M545" s="5">
        <f t="array" ref="M545">IF($I$2="Длительное проживание от 10 ночей ",
INDEX(GRID!$B$4:$U$15,MATCH(M$7,GRID!$A$4:$A$15,0),MATCH(1,($U$2=GRID!$B$1:$U$1)*(КАЛЕНДАРЬ!AZ11=GRID!$B$3:$U$3),0))*GRID!$H$45,
ROUNDUP(INDEX(GRID!$B$4:$U$15,MATCH(M$7,GRID!$A$4:$A$15,0),MATCH(1,($U$2=GRID!$B$1:$U$1)*(КАЛЕНДАРЬ!AZ11=GRID!$B$3:$U$3),0))*GRID!$H$45*(1-GRID!$H$46),0))</f>
        <v>81180</v>
      </c>
      <c r="N545" s="5">
        <f t="array" ref="N545">IF($I$2="Длительное проживание от 10 ночей ",
INDEX(GRID!$B$18:$U$29,MATCH(M$7,GRID!$A$18:$A$29,0),MATCH(1,($U$2=GRID!$B$1:$U$1)*(КАЛЕНДАРЬ!AZ11=GRID!$B$3:$U$3),0))*GRID!$H$45,
ROUNDUP(INDEX(GRID!$B$18:$U$29,MATCH(M$7,GRID!$A$18:$A$29,0),MATCH(1,($U$2=GRID!$B$1:$U$1)*(КАЛЕНДАРЬ!AZ11=GRID!$B$3:$U$3),0))*GRID!$H$45*(1-GRID!$H$46),0))</f>
        <v>85680</v>
      </c>
      <c r="O545" s="5" cm="1">
        <f t="array" ref="O545">IF($I$2="Длительное проживание от 10 ночей ",
INDEX(GRID!$B$4:$U$15,MATCH(O$7,GRID!$A$4:$A$15,0),MATCH(1,($U$2=GRID!$B$1:$U$1)*(КАЛЕНДАРЬ!AZ11=GRID!$B$3:$U$3),0))*GRID!$H$45,
ROUNDUP(INDEX(GRID!$B$4:$U$15,MATCH(O$7,GRID!$A$4:$A$15,0),MATCH(1,($U$2=GRID!$B$1:$U$1)*(КАЛЕНДАРЬ!AZ11=GRID!$B$3:$U$3),0))*GRID!$H$45*(1-GRID!$H$46),0))</f>
        <v>115020</v>
      </c>
      <c r="P545" s="5">
        <f t="array" ref="P545">IF($I$2="Длительное проживание от 10 ночей ",
INDEX(GRID!$B$4:$U$15,MATCH(P$7,GRID!$A$4:$A$15,0),MATCH(1,($U$2=GRID!$B$1:$U$1)*(КАЛЕНДАРЬ!AZ11=GRID!$B$3:$U$3),0))*GRID!$H$45,
ROUNDUP(INDEX(GRID!$B$4:$U$15,MATCH(P$7,GRID!$A$4:$A$15,0),MATCH(1,($U$2=GRID!$B$1:$U$1)*(КАЛЕНДАРЬ!AZ11=GRID!$B$3:$U$3),0))*GRID!$H$45*(1-GRID!$H$46),0))</f>
        <v>155610</v>
      </c>
      <c r="Q545" s="5">
        <f t="array" ref="Q545">IF($I$2="Длительное проживание от 10 ночей ",
INDEX(GRID!$B$4:$U$15,MATCH(Q$7,GRID!$A$4:$A$15,0),MATCH(1,($U$2=GRID!$B$1:$U$1)*(КАЛЕНДАРЬ!AZ11=GRID!$B$3:$U$3),0))*GRID!$H$45,
ROUNDUP(INDEX(GRID!$B$4:$U$15,MATCH(Q$7,GRID!$A$4:$A$15,0),MATCH(1,($U$2=GRID!$B$1:$U$1)*(КАЛЕНДАРЬ!AZ11=GRID!$B$3:$U$3),0))*GRID!$H$45*(1-GRID!$H$46),0))</f>
        <v>182160</v>
      </c>
      <c r="R545" s="50" t="s">
        <v>105</v>
      </c>
      <c r="S545" s="50" t="s">
        <v>105</v>
      </c>
      <c r="T545" s="50" t="s">
        <v>105</v>
      </c>
    </row>
    <row r="546" spans="1:28">
      <c r="A546" s="56" t="s">
        <v>17</v>
      </c>
      <c r="B546" s="57">
        <v>9</v>
      </c>
      <c r="C546" s="5">
        <f t="array" ref="C546">IF($I$2="Длительное проживание от 10 ночей ",
INDEX(GRID!$B$4:$U$15,MATCH(C$7,GRID!$A$4:$A$15,0),MATCH(1,($U$2=GRID!$B$1:$U$1)*(КАЛЕНДАРЬ!AZ12=GRID!$B$3:$U$3),0))*GRID!$H$45,
ROUNDUP(INDEX(GRID!$B$4:$U$15,MATCH(C$7,GRID!$A$4:$A$15,0),MATCH(1,($U$2=GRID!$B$1:$U$1)*(КАЛЕНДАРЬ!AZ12=GRID!$B$3:$U$3),0))*GRID!$H$45*(1-GRID!$H$46),0))</f>
        <v>36090</v>
      </c>
      <c r="D546" s="5">
        <f t="array" ref="D546">IF($I$2="Длительное проживание от 10 ночей ",
INDEX(GRID!$B$18:$U$29,MATCH(C$7,GRID!$A$18:$A$29,0),MATCH(1,($U$2=GRID!$B$1:$U$1)*(КАЛЕНДАРЬ!AZ12=GRID!$B$3:$U$3),0))*GRID!$H$45,
ROUNDUP(INDEX(GRID!$B$18:$U$29,MATCH(C$7,GRID!$A$18:$A$29,0),MATCH(1,($U$2=GRID!$B$1:$U$1)*(КАЛЕНДАРЬ!AZ12=GRID!$B$3:$U$3),0))*GRID!$H$45*(1-GRID!$H$46),0))</f>
        <v>40590</v>
      </c>
      <c r="E546" s="5">
        <f t="array" ref="E546">IF($I$2="Длительное проживание от 10 ночей ",
INDEX(GRID!$B$4:$U$15,MATCH(E$7,GRID!$A$4:$A$15,0),MATCH(1,($U$2=GRID!$B$1:$U$1)*(КАЛЕНДАРЬ!AZ12=GRID!$B$3:$U$3),0))*GRID!$H$45,
ROUNDUP(INDEX(GRID!$B$4:$U$15,MATCH(E$7,GRID!$A$4:$A$15,0),MATCH(1,($U$2=GRID!$B$1:$U$1)*(КАЛЕНДАРЬ!AZ12=GRID!$B$3:$U$3),0))*GRID!$H$45*(1-GRID!$H$46),0))</f>
        <v>43110</v>
      </c>
      <c r="F546" s="5">
        <f t="array" ref="F546">IF($I$2="Длительное проживание от 10 ночей ",
INDEX(GRID!$B$18:$U$29,MATCH(E$7,GRID!$A$18:$A$29,0),MATCH(1,($U$2=GRID!$B$1:$U$1)*(КАЛЕНДАРЬ!AZ12=GRID!$B$3:$U$3),0))*GRID!$H$45,
ROUNDUP(INDEX(GRID!$B$18:$U$29,MATCH(E$7,GRID!$A$18:$A$29,0),MATCH(1,($U$2=GRID!$B$1:$U$1)*(КАЛЕНДАРЬ!AZ12=GRID!$B$3:$U$3),0))*GRID!$H$45*(1-GRID!$H$46),0))</f>
        <v>47610</v>
      </c>
      <c r="G546" s="5" cm="1">
        <f t="array" ref="G546">IF($I$2="Длительное проживание от 10 ночей ",
INDEX(GRID!$B$4:$U$15,MATCH(G$7,GRID!$A$4:$A$15,0),MATCH(1,($U$2=GRID!$B$1:$U$1)*(КАЛЕНДАРЬ!AZ12=GRID!$B$3:$U$3),0))*GRID!$H$45,
ROUNDUP(INDEX(GRID!$B$4:$U$15,MATCH(G$7,GRID!$A$4:$A$15,0),MATCH(1,($U$2=GRID!$B$1:$U$1)*(КАЛЕНДАРЬ!AZ12=GRID!$B$3:$U$3),0))*GRID!$H$45*(1-GRID!$H$46),0))</f>
        <v>49050</v>
      </c>
      <c r="H546" s="5" cm="1">
        <f t="array" ref="H546">IF($I$2="Длительное проживание от 10 ночей ",
INDEX(GRID!$B$18:$U$29,MATCH(G$7,GRID!$A$18:$A$29,0),MATCH(1,($U$2=GRID!$B$1:$U$1)*(КАЛЕНДАРЬ!AZ12=GRID!$B$3:$U$3),0))*GRID!$H$45,
ROUNDUP(INDEX(GRID!$B$18:$U$29,MATCH(G$7,GRID!$A$18:$A$29,0),MATCH(1,($U$2=GRID!$B$1:$U$1)*(КАЛЕНДАРЬ!AZ12=GRID!$B$3:$U$3),0))*GRID!$H$45*(1-GRID!$H$46),0))</f>
        <v>53550</v>
      </c>
      <c r="I546" s="5">
        <f t="array" ref="I546">IF($I$2="Длительное проживание от 10 ночей ",
INDEX(GRID!$B$4:$U$15,MATCH(I$7,GRID!$A$4:$A$15,0),MATCH(1,($U$2=GRID!$B$1:$U$1)*(КАЛЕНДАРЬ!AZ12=GRID!$B$3:$U$3),0))*GRID!$H$45,
ROUNDUP(INDEX(GRID!$B$4:$U$15,MATCH(I$7,GRID!$A$4:$A$15,0),MATCH(1,($U$2=GRID!$B$1:$U$1)*(КАЛЕНДАРЬ!AZ12=GRID!$B$3:$U$3),0))*GRID!$H$45*(1-GRID!$H$46),0))</f>
        <v>54810</v>
      </c>
      <c r="J546" s="5">
        <f t="array" ref="J546">IF($I$2="Длительное проживание от 10 ночей ",
INDEX(GRID!$B$18:$U$29,MATCH(I$7,GRID!$A$18:$A$29,0),MATCH(1,($U$2=GRID!$B$1:$U$1)*(КАЛЕНДАРЬ!AZ12=GRID!$B$3:$U$3),0))*GRID!$H$45,
ROUNDUP(INDEX(GRID!$B$18:$U$29,MATCH(I$7,GRID!$A$18:$A$29,0),MATCH(1,($U$2=GRID!$B$1:$U$1)*(КАЛЕНДАРЬ!AZ12=GRID!$B$3:$U$3),0))*GRID!$H$45*(1-GRID!$H$46),0))</f>
        <v>59310</v>
      </c>
      <c r="K546" s="5" cm="1">
        <f t="array" ref="K546">IF($I$2="Длительное проживание от 10 ночей ",
INDEX(GRID!$B$4:$U$15,MATCH(K$7,GRID!$A$4:$A$15,0),MATCH(1,($U$2=GRID!$B$1:$U$1)*(КАЛЕНДАРЬ!AZ12=GRID!$B$3:$U$3),0))*GRID!$H$45,
ROUNDUP(INDEX(GRID!$B$4:$U$15,MATCH(K$7,GRID!$A$4:$A$15,0),MATCH(1,($U$2=GRID!$B$1:$U$1)*(КАЛЕНДАРЬ!AZ12=GRID!$B$3:$U$3),0))*GRID!$H$45*(1-GRID!$H$46),0))</f>
        <v>60660</v>
      </c>
      <c r="L546" s="5" cm="1">
        <f t="array" ref="L546">IF($I$2="Длительное проживание от 10 ночей ",
INDEX(GRID!$B$18:$U$29,MATCH(K$7,GRID!$A$18:$A$29,0),MATCH(1,($U$2=GRID!$B$1:$U$1)*(КАЛЕНДАРЬ!AZ12=GRID!$B$3:$U$3),0))*GRID!$H$45,
ROUNDUP(INDEX(GRID!$B$18:$U$29,MATCH(K$7,GRID!$A$18:$A$29,0),MATCH(1,($U$2=GRID!$B$1:$U$1)*(КАЛЕНДАРЬ!AZ12=GRID!$B$3:$U$3),0))*GRID!$H$45*(1-GRID!$H$46),0))</f>
        <v>65160</v>
      </c>
      <c r="M546" s="5">
        <f t="array" ref="M546">IF($I$2="Длительное проживание от 10 ночей ",
INDEX(GRID!$B$4:$U$15,MATCH(M$7,GRID!$A$4:$A$15,0),MATCH(1,($U$2=GRID!$B$1:$U$1)*(КАЛЕНДАРЬ!AZ12=GRID!$B$3:$U$3),0))*GRID!$H$45,
ROUNDUP(INDEX(GRID!$B$4:$U$15,MATCH(M$7,GRID!$A$4:$A$15,0),MATCH(1,($U$2=GRID!$B$1:$U$1)*(КАЛЕНДАРЬ!AZ12=GRID!$B$3:$U$3),0))*GRID!$H$45*(1-GRID!$H$46),0))</f>
        <v>81180</v>
      </c>
      <c r="N546" s="5">
        <f t="array" ref="N546">IF($I$2="Длительное проживание от 10 ночей ",
INDEX(GRID!$B$18:$U$29,MATCH(M$7,GRID!$A$18:$A$29,0),MATCH(1,($U$2=GRID!$B$1:$U$1)*(КАЛЕНДАРЬ!AZ12=GRID!$B$3:$U$3),0))*GRID!$H$45,
ROUNDUP(INDEX(GRID!$B$18:$U$29,MATCH(M$7,GRID!$A$18:$A$29,0),MATCH(1,($U$2=GRID!$B$1:$U$1)*(КАЛЕНДАРЬ!AZ12=GRID!$B$3:$U$3),0))*GRID!$H$45*(1-GRID!$H$46),0))</f>
        <v>85680</v>
      </c>
      <c r="O546" s="5" cm="1">
        <f t="array" ref="O546">IF($I$2="Длительное проживание от 10 ночей ",
INDEX(GRID!$B$4:$U$15,MATCH(O$7,GRID!$A$4:$A$15,0),MATCH(1,($U$2=GRID!$B$1:$U$1)*(КАЛЕНДАРЬ!AZ12=GRID!$B$3:$U$3),0))*GRID!$H$45,
ROUNDUP(INDEX(GRID!$B$4:$U$15,MATCH(O$7,GRID!$A$4:$A$15,0),MATCH(1,($U$2=GRID!$B$1:$U$1)*(КАЛЕНДАРЬ!AZ12=GRID!$B$3:$U$3),0))*GRID!$H$45*(1-GRID!$H$46),0))</f>
        <v>115020</v>
      </c>
      <c r="P546" s="5">
        <f t="array" ref="P546">IF($I$2="Длительное проживание от 10 ночей ",
INDEX(GRID!$B$4:$U$15,MATCH(P$7,GRID!$A$4:$A$15,0),MATCH(1,($U$2=GRID!$B$1:$U$1)*(КАЛЕНДАРЬ!AZ12=GRID!$B$3:$U$3),0))*GRID!$H$45,
ROUNDUP(INDEX(GRID!$B$4:$U$15,MATCH(P$7,GRID!$A$4:$A$15,0),MATCH(1,($U$2=GRID!$B$1:$U$1)*(КАЛЕНДАРЬ!AZ12=GRID!$B$3:$U$3),0))*GRID!$H$45*(1-GRID!$H$46),0))</f>
        <v>155610</v>
      </c>
      <c r="Q546" s="5">
        <f t="array" ref="Q546">IF($I$2="Длительное проживание от 10 ночей ",
INDEX(GRID!$B$4:$U$15,MATCH(Q$7,GRID!$A$4:$A$15,0),MATCH(1,($U$2=GRID!$B$1:$U$1)*(КАЛЕНДАРЬ!AZ12=GRID!$B$3:$U$3),0))*GRID!$H$45,
ROUNDUP(INDEX(GRID!$B$4:$U$15,MATCH(Q$7,GRID!$A$4:$A$15,0),MATCH(1,($U$2=GRID!$B$1:$U$1)*(КАЛЕНДАРЬ!AZ12=GRID!$B$3:$U$3),0))*GRID!$H$45*(1-GRID!$H$46),0))</f>
        <v>182160</v>
      </c>
      <c r="R546" s="50" t="s">
        <v>105</v>
      </c>
      <c r="S546" s="50" t="s">
        <v>105</v>
      </c>
      <c r="T546" s="50" t="s">
        <v>105</v>
      </c>
    </row>
    <row r="547" spans="1:28">
      <c r="A547" s="56" t="s">
        <v>11</v>
      </c>
      <c r="B547" s="57">
        <v>10</v>
      </c>
      <c r="C547" s="5">
        <f t="array" ref="C547">IF($I$2="Длительное проживание от 10 ночей ",
INDEX(GRID!$B$4:$U$15,MATCH(C$7,GRID!$A$4:$A$15,0),MATCH(1,($U$2=GRID!$B$1:$U$1)*(КАЛЕНДАРЬ!AZ13=GRID!$B$3:$U$3),0))*GRID!$H$45,
ROUNDUP(INDEX(GRID!$B$4:$U$15,MATCH(C$7,GRID!$A$4:$A$15,0),MATCH(1,($U$2=GRID!$B$1:$U$1)*(КАЛЕНДАРЬ!AZ13=GRID!$B$3:$U$3),0))*GRID!$H$45*(1-GRID!$H$46),0))</f>
        <v>27180.000000000004</v>
      </c>
      <c r="D547" s="5">
        <f t="array" ref="D547">IF($I$2="Длительное проживание от 10 ночей ",
INDEX(GRID!$B$18:$U$29,MATCH(C$7,GRID!$A$18:$A$29,0),MATCH(1,($U$2=GRID!$B$1:$U$1)*(КАЛЕНДАРЬ!AZ13=GRID!$B$3:$U$3),0))*GRID!$H$45,
ROUNDUP(INDEX(GRID!$B$18:$U$29,MATCH(C$7,GRID!$A$18:$A$29,0),MATCH(1,($U$2=GRID!$B$1:$U$1)*(КАЛЕНДАРЬ!AZ13=GRID!$B$3:$U$3),0))*GRID!$H$45*(1-GRID!$H$46),0))</f>
        <v>31680</v>
      </c>
      <c r="E547" s="5">
        <f t="array" ref="E547">IF($I$2="Длительное проживание от 10 ночей ",
INDEX(GRID!$B$4:$U$15,MATCH(E$7,GRID!$A$4:$A$15,0),MATCH(1,($U$2=GRID!$B$1:$U$1)*(КАЛЕНДАРЬ!AZ13=GRID!$B$3:$U$3),0))*GRID!$H$45,
ROUNDUP(INDEX(GRID!$B$4:$U$15,MATCH(E$7,GRID!$A$4:$A$15,0),MATCH(1,($U$2=GRID!$B$1:$U$1)*(КАЛЕНДАРЬ!AZ13=GRID!$B$3:$U$3),0))*GRID!$H$45*(1-GRID!$H$46),0))</f>
        <v>32670</v>
      </c>
      <c r="F547" s="5">
        <f t="array" ref="F547">IF($I$2="Длительное проживание от 10 ночей ",
INDEX(GRID!$B$18:$U$29,MATCH(E$7,GRID!$A$18:$A$29,0),MATCH(1,($U$2=GRID!$B$1:$U$1)*(КАЛЕНДАРЬ!AZ13=GRID!$B$3:$U$3),0))*GRID!$H$45,
ROUNDUP(INDEX(GRID!$B$18:$U$29,MATCH(E$7,GRID!$A$18:$A$29,0),MATCH(1,($U$2=GRID!$B$1:$U$1)*(КАЛЕНДАРЬ!AZ13=GRID!$B$3:$U$3),0))*GRID!$H$45*(1-GRID!$H$46),0))</f>
        <v>37170</v>
      </c>
      <c r="G547" s="5" cm="1">
        <f t="array" ref="G547">IF($I$2="Длительное проживание от 10 ночей ",
INDEX(GRID!$B$4:$U$15,MATCH(G$7,GRID!$A$4:$A$15,0),MATCH(1,($U$2=GRID!$B$1:$U$1)*(КАЛЕНДАРЬ!AZ13=GRID!$B$3:$U$3),0))*GRID!$H$45,
ROUNDUP(INDEX(GRID!$B$4:$U$15,MATCH(G$7,GRID!$A$4:$A$15,0),MATCH(1,($U$2=GRID!$B$1:$U$1)*(КАЛЕНДАРЬ!AZ13=GRID!$B$3:$U$3),0))*GRID!$H$45*(1-GRID!$H$46),0))</f>
        <v>38250</v>
      </c>
      <c r="H547" s="5" cm="1">
        <f t="array" ref="H547">IF($I$2="Длительное проживание от 10 ночей ",
INDEX(GRID!$B$18:$U$29,MATCH(G$7,GRID!$A$18:$A$29,0),MATCH(1,($U$2=GRID!$B$1:$U$1)*(КАЛЕНДАРЬ!AZ13=GRID!$B$3:$U$3),0))*GRID!$H$45,
ROUNDUP(INDEX(GRID!$B$18:$U$29,MATCH(G$7,GRID!$A$18:$A$29,0),MATCH(1,($U$2=GRID!$B$1:$U$1)*(КАЛЕНДАРЬ!AZ13=GRID!$B$3:$U$3),0))*GRID!$H$45*(1-GRID!$H$46),0))</f>
        <v>42750</v>
      </c>
      <c r="I547" s="5">
        <f t="array" ref="I547">IF($I$2="Длительное проживание от 10 ночей ",
INDEX(GRID!$B$4:$U$15,MATCH(I$7,GRID!$A$4:$A$15,0),MATCH(1,($U$2=GRID!$B$1:$U$1)*(КАЛЕНДАРЬ!AZ13=GRID!$B$3:$U$3),0))*GRID!$H$45,
ROUNDUP(INDEX(GRID!$B$4:$U$15,MATCH(I$7,GRID!$A$4:$A$15,0),MATCH(1,($U$2=GRID!$B$1:$U$1)*(КАЛЕНДАРЬ!AZ13=GRID!$B$3:$U$3),0))*GRID!$H$45*(1-GRID!$H$46),0))</f>
        <v>42660</v>
      </c>
      <c r="J547" s="5">
        <f t="array" ref="J547">IF($I$2="Длительное проживание от 10 ночей ",
INDEX(GRID!$B$18:$U$29,MATCH(I$7,GRID!$A$18:$A$29,0),MATCH(1,($U$2=GRID!$B$1:$U$1)*(КАЛЕНДАРЬ!AZ13=GRID!$B$3:$U$3),0))*GRID!$H$45,
ROUNDUP(INDEX(GRID!$B$18:$U$29,MATCH(I$7,GRID!$A$18:$A$29,0),MATCH(1,($U$2=GRID!$B$1:$U$1)*(КАЛЕНДАРЬ!AZ13=GRID!$B$3:$U$3),0))*GRID!$H$45*(1-GRID!$H$46),0))</f>
        <v>47160</v>
      </c>
      <c r="K547" s="5" cm="1">
        <f t="array" ref="K547">IF($I$2="Длительное проживание от 10 ночей ",
INDEX(GRID!$B$4:$U$15,MATCH(K$7,GRID!$A$4:$A$15,0),MATCH(1,($U$2=GRID!$B$1:$U$1)*(КАЛЕНДАРЬ!AZ13=GRID!$B$3:$U$3),0))*GRID!$H$45,
ROUNDUP(INDEX(GRID!$B$4:$U$15,MATCH(K$7,GRID!$A$4:$A$15,0),MATCH(1,($U$2=GRID!$B$1:$U$1)*(КАЛЕНДАРЬ!AZ13=GRID!$B$3:$U$3),0))*GRID!$H$45*(1-GRID!$H$46),0))</f>
        <v>47970</v>
      </c>
      <c r="L547" s="5" cm="1">
        <f t="array" ref="L547">IF($I$2="Длительное проживание от 10 ночей ",
INDEX(GRID!$B$18:$U$29,MATCH(K$7,GRID!$A$18:$A$29,0),MATCH(1,($U$2=GRID!$B$1:$U$1)*(КАЛЕНДАРЬ!AZ13=GRID!$B$3:$U$3),0))*GRID!$H$45,
ROUNDUP(INDEX(GRID!$B$18:$U$29,MATCH(K$7,GRID!$A$18:$A$29,0),MATCH(1,($U$2=GRID!$B$1:$U$1)*(КАЛЕНДАРЬ!AZ13=GRID!$B$3:$U$3),0))*GRID!$H$45*(1-GRID!$H$46),0))</f>
        <v>52470</v>
      </c>
      <c r="M547" s="5">
        <f t="array" ref="M547">IF($I$2="Длительное проживание от 10 ночей ",
INDEX(GRID!$B$4:$U$15,MATCH(M$7,GRID!$A$4:$A$15,0),MATCH(1,($U$2=GRID!$B$1:$U$1)*(КАЛЕНДАРЬ!AZ13=GRID!$B$3:$U$3),0))*GRID!$H$45,
ROUNDUP(INDEX(GRID!$B$4:$U$15,MATCH(M$7,GRID!$A$4:$A$15,0),MATCH(1,($U$2=GRID!$B$1:$U$1)*(КАЛЕНДАРЬ!AZ13=GRID!$B$3:$U$3),0))*GRID!$H$45*(1-GRID!$H$46),0))</f>
        <v>66600</v>
      </c>
      <c r="N547" s="5">
        <f t="array" ref="N547">IF($I$2="Длительное проживание от 10 ночей ",
INDEX(GRID!$B$18:$U$29,MATCH(M$7,GRID!$A$18:$A$29,0),MATCH(1,($U$2=GRID!$B$1:$U$1)*(КАЛЕНДАРЬ!AZ13=GRID!$B$3:$U$3),0))*GRID!$H$45,
ROUNDUP(INDEX(GRID!$B$18:$U$29,MATCH(M$7,GRID!$A$18:$A$29,0),MATCH(1,($U$2=GRID!$B$1:$U$1)*(КАЛЕНДАРЬ!AZ13=GRID!$B$3:$U$3),0))*GRID!$H$45*(1-GRID!$H$46),0))</f>
        <v>71100</v>
      </c>
      <c r="O547" s="5" cm="1">
        <f t="array" ref="O547">IF($I$2="Длительное проживание от 10 ночей ",
INDEX(GRID!$B$4:$U$15,MATCH(O$7,GRID!$A$4:$A$15,0),MATCH(1,($U$2=GRID!$B$1:$U$1)*(КАЛЕНДАРЬ!AZ13=GRID!$B$3:$U$3),0))*GRID!$H$45,
ROUNDUP(INDEX(GRID!$B$4:$U$15,MATCH(O$7,GRID!$A$4:$A$15,0),MATCH(1,($U$2=GRID!$B$1:$U$1)*(КАЛЕНДАРЬ!AZ13=GRID!$B$3:$U$3),0))*GRID!$H$45*(1-GRID!$H$46),0))</f>
        <v>97920</v>
      </c>
      <c r="P547" s="5">
        <f t="array" ref="P547">IF($I$2="Длительное проживание от 10 ночей ",
INDEX(GRID!$B$4:$U$15,MATCH(P$7,GRID!$A$4:$A$15,0),MATCH(1,($U$2=GRID!$B$1:$U$1)*(КАЛЕНДАРЬ!AZ13=GRID!$B$3:$U$3),0))*GRID!$H$45,
ROUNDUP(INDEX(GRID!$B$4:$U$15,MATCH(P$7,GRID!$A$4:$A$15,0),MATCH(1,($U$2=GRID!$B$1:$U$1)*(КАЛЕНДАРЬ!AZ13=GRID!$B$3:$U$3),0))*GRID!$H$45*(1-GRID!$H$46),0))</f>
        <v>136260</v>
      </c>
      <c r="Q547" s="5">
        <f t="array" ref="Q547">IF($I$2="Длительное проживание от 10 ночей ",
INDEX(GRID!$B$4:$U$15,MATCH(Q$7,GRID!$A$4:$A$15,0),MATCH(1,($U$2=GRID!$B$1:$U$1)*(КАЛЕНДАРЬ!AZ13=GRID!$B$3:$U$3),0))*GRID!$H$45,
ROUNDUP(INDEX(GRID!$B$4:$U$15,MATCH(Q$7,GRID!$A$4:$A$15,0),MATCH(1,($U$2=GRID!$B$1:$U$1)*(КАЛЕНДАРЬ!AZ13=GRID!$B$3:$U$3),0))*GRID!$H$45*(1-GRID!$H$46),0))</f>
        <v>160110</v>
      </c>
      <c r="R547" s="50" t="s">
        <v>105</v>
      </c>
      <c r="S547" s="50" t="s">
        <v>105</v>
      </c>
      <c r="T547" s="50" t="s">
        <v>105</v>
      </c>
    </row>
    <row r="548" spans="1:28">
      <c r="A548" s="56" t="s">
        <v>12</v>
      </c>
      <c r="B548" s="57">
        <v>11</v>
      </c>
      <c r="C548" s="5">
        <f t="array" ref="C548">IF($I$2="Длительное проживание от 10 ночей ",
INDEX(GRID!$B$4:$U$15,MATCH(C$7,GRID!$A$4:$A$15,0),MATCH(1,($U$2=GRID!$B$1:$U$1)*(КАЛЕНДАРЬ!AZ14=GRID!$B$3:$U$3),0))*GRID!$H$45,
ROUNDUP(INDEX(GRID!$B$4:$U$15,MATCH(C$7,GRID!$A$4:$A$15,0),MATCH(1,($U$2=GRID!$B$1:$U$1)*(КАЛЕНДАРЬ!AZ14=GRID!$B$3:$U$3),0))*GRID!$H$45*(1-GRID!$H$46),0))</f>
        <v>27180.000000000004</v>
      </c>
      <c r="D548" s="5">
        <f t="array" ref="D548">IF($I$2="Длительное проживание от 10 ночей ",
INDEX(GRID!$B$18:$U$29,MATCH(C$7,GRID!$A$18:$A$29,0),MATCH(1,($U$2=GRID!$B$1:$U$1)*(КАЛЕНДАРЬ!AZ14=GRID!$B$3:$U$3),0))*GRID!$H$45,
ROUNDUP(INDEX(GRID!$B$18:$U$29,MATCH(C$7,GRID!$A$18:$A$29,0),MATCH(1,($U$2=GRID!$B$1:$U$1)*(КАЛЕНДАРЬ!AZ14=GRID!$B$3:$U$3),0))*GRID!$H$45*(1-GRID!$H$46),0))</f>
        <v>31680</v>
      </c>
      <c r="E548" s="5">
        <f t="array" ref="E548">IF($I$2="Длительное проживание от 10 ночей ",
INDEX(GRID!$B$4:$U$15,MATCH(E$7,GRID!$A$4:$A$15,0),MATCH(1,($U$2=GRID!$B$1:$U$1)*(КАЛЕНДАРЬ!AZ14=GRID!$B$3:$U$3),0))*GRID!$H$45,
ROUNDUP(INDEX(GRID!$B$4:$U$15,MATCH(E$7,GRID!$A$4:$A$15,0),MATCH(1,($U$2=GRID!$B$1:$U$1)*(КАЛЕНДАРЬ!AZ14=GRID!$B$3:$U$3),0))*GRID!$H$45*(1-GRID!$H$46),0))</f>
        <v>32670</v>
      </c>
      <c r="F548" s="5">
        <f t="array" ref="F548">IF($I$2="Длительное проживание от 10 ночей ",
INDEX(GRID!$B$18:$U$29,MATCH(E$7,GRID!$A$18:$A$29,0),MATCH(1,($U$2=GRID!$B$1:$U$1)*(КАЛЕНДАРЬ!AZ14=GRID!$B$3:$U$3),0))*GRID!$H$45,
ROUNDUP(INDEX(GRID!$B$18:$U$29,MATCH(E$7,GRID!$A$18:$A$29,0),MATCH(1,($U$2=GRID!$B$1:$U$1)*(КАЛЕНДАРЬ!AZ14=GRID!$B$3:$U$3),0))*GRID!$H$45*(1-GRID!$H$46),0))</f>
        <v>37170</v>
      </c>
      <c r="G548" s="5" cm="1">
        <f t="array" ref="G548">IF($I$2="Длительное проживание от 10 ночей ",
INDEX(GRID!$B$4:$U$15,MATCH(G$7,GRID!$A$4:$A$15,0),MATCH(1,($U$2=GRID!$B$1:$U$1)*(КАЛЕНДАРЬ!AZ14=GRID!$B$3:$U$3),0))*GRID!$H$45,
ROUNDUP(INDEX(GRID!$B$4:$U$15,MATCH(G$7,GRID!$A$4:$A$15,0),MATCH(1,($U$2=GRID!$B$1:$U$1)*(КАЛЕНДАРЬ!AZ14=GRID!$B$3:$U$3),0))*GRID!$H$45*(1-GRID!$H$46),0))</f>
        <v>38250</v>
      </c>
      <c r="H548" s="5" cm="1">
        <f t="array" ref="H548">IF($I$2="Длительное проживание от 10 ночей ",
INDEX(GRID!$B$18:$U$29,MATCH(G$7,GRID!$A$18:$A$29,0),MATCH(1,($U$2=GRID!$B$1:$U$1)*(КАЛЕНДАРЬ!AZ14=GRID!$B$3:$U$3),0))*GRID!$H$45,
ROUNDUP(INDEX(GRID!$B$18:$U$29,MATCH(G$7,GRID!$A$18:$A$29,0),MATCH(1,($U$2=GRID!$B$1:$U$1)*(КАЛЕНДАРЬ!AZ14=GRID!$B$3:$U$3),0))*GRID!$H$45*(1-GRID!$H$46),0))</f>
        <v>42750</v>
      </c>
      <c r="I548" s="5">
        <f t="array" ref="I548">IF($I$2="Длительное проживание от 10 ночей ",
INDEX(GRID!$B$4:$U$15,MATCH(I$7,GRID!$A$4:$A$15,0),MATCH(1,($U$2=GRID!$B$1:$U$1)*(КАЛЕНДАРЬ!AZ14=GRID!$B$3:$U$3),0))*GRID!$H$45,
ROUNDUP(INDEX(GRID!$B$4:$U$15,MATCH(I$7,GRID!$A$4:$A$15,0),MATCH(1,($U$2=GRID!$B$1:$U$1)*(КАЛЕНДАРЬ!AZ14=GRID!$B$3:$U$3),0))*GRID!$H$45*(1-GRID!$H$46),0))</f>
        <v>42660</v>
      </c>
      <c r="J548" s="5">
        <f t="array" ref="J548">IF($I$2="Длительное проживание от 10 ночей ",
INDEX(GRID!$B$18:$U$29,MATCH(I$7,GRID!$A$18:$A$29,0),MATCH(1,($U$2=GRID!$B$1:$U$1)*(КАЛЕНДАРЬ!AZ14=GRID!$B$3:$U$3),0))*GRID!$H$45,
ROUNDUP(INDEX(GRID!$B$18:$U$29,MATCH(I$7,GRID!$A$18:$A$29,0),MATCH(1,($U$2=GRID!$B$1:$U$1)*(КАЛЕНДАРЬ!AZ14=GRID!$B$3:$U$3),0))*GRID!$H$45*(1-GRID!$H$46),0))</f>
        <v>47160</v>
      </c>
      <c r="K548" s="5" cm="1">
        <f t="array" ref="K548">IF($I$2="Длительное проживание от 10 ночей ",
INDEX(GRID!$B$4:$U$15,MATCH(K$7,GRID!$A$4:$A$15,0),MATCH(1,($U$2=GRID!$B$1:$U$1)*(КАЛЕНДАРЬ!AZ14=GRID!$B$3:$U$3),0))*GRID!$H$45,
ROUNDUP(INDEX(GRID!$B$4:$U$15,MATCH(K$7,GRID!$A$4:$A$15,0),MATCH(1,($U$2=GRID!$B$1:$U$1)*(КАЛЕНДАРЬ!AZ14=GRID!$B$3:$U$3),0))*GRID!$H$45*(1-GRID!$H$46),0))</f>
        <v>47970</v>
      </c>
      <c r="L548" s="5" cm="1">
        <f t="array" ref="L548">IF($I$2="Длительное проживание от 10 ночей ",
INDEX(GRID!$B$18:$U$29,MATCH(K$7,GRID!$A$18:$A$29,0),MATCH(1,($U$2=GRID!$B$1:$U$1)*(КАЛЕНДАРЬ!AZ14=GRID!$B$3:$U$3),0))*GRID!$H$45,
ROUNDUP(INDEX(GRID!$B$18:$U$29,MATCH(K$7,GRID!$A$18:$A$29,0),MATCH(1,($U$2=GRID!$B$1:$U$1)*(КАЛЕНДАРЬ!AZ14=GRID!$B$3:$U$3),0))*GRID!$H$45*(1-GRID!$H$46),0))</f>
        <v>52470</v>
      </c>
      <c r="M548" s="5">
        <f t="array" ref="M548">IF($I$2="Длительное проживание от 10 ночей ",
INDEX(GRID!$B$4:$U$15,MATCH(M$7,GRID!$A$4:$A$15,0),MATCH(1,($U$2=GRID!$B$1:$U$1)*(КАЛЕНДАРЬ!AZ14=GRID!$B$3:$U$3),0))*GRID!$H$45,
ROUNDUP(INDEX(GRID!$B$4:$U$15,MATCH(M$7,GRID!$A$4:$A$15,0),MATCH(1,($U$2=GRID!$B$1:$U$1)*(КАЛЕНДАРЬ!AZ14=GRID!$B$3:$U$3),0))*GRID!$H$45*(1-GRID!$H$46),0))</f>
        <v>66600</v>
      </c>
      <c r="N548" s="5">
        <f t="array" ref="N548">IF($I$2="Длительное проживание от 10 ночей ",
INDEX(GRID!$B$18:$U$29,MATCH(M$7,GRID!$A$18:$A$29,0),MATCH(1,($U$2=GRID!$B$1:$U$1)*(КАЛЕНДАРЬ!AZ14=GRID!$B$3:$U$3),0))*GRID!$H$45,
ROUNDUP(INDEX(GRID!$B$18:$U$29,MATCH(M$7,GRID!$A$18:$A$29,0),MATCH(1,($U$2=GRID!$B$1:$U$1)*(КАЛЕНДАРЬ!AZ14=GRID!$B$3:$U$3),0))*GRID!$H$45*(1-GRID!$H$46),0))</f>
        <v>71100</v>
      </c>
      <c r="O548" s="5" cm="1">
        <f t="array" ref="O548">IF($I$2="Длительное проживание от 10 ночей ",
INDEX(GRID!$B$4:$U$15,MATCH(O$7,GRID!$A$4:$A$15,0),MATCH(1,($U$2=GRID!$B$1:$U$1)*(КАЛЕНДАРЬ!AZ14=GRID!$B$3:$U$3),0))*GRID!$H$45,
ROUNDUP(INDEX(GRID!$B$4:$U$15,MATCH(O$7,GRID!$A$4:$A$15,0),MATCH(1,($U$2=GRID!$B$1:$U$1)*(КАЛЕНДАРЬ!AZ14=GRID!$B$3:$U$3),0))*GRID!$H$45*(1-GRID!$H$46),0))</f>
        <v>97920</v>
      </c>
      <c r="P548" s="5">
        <f t="array" ref="P548">IF($I$2="Длительное проживание от 10 ночей ",
INDEX(GRID!$B$4:$U$15,MATCH(P$7,GRID!$A$4:$A$15,0),MATCH(1,($U$2=GRID!$B$1:$U$1)*(КАЛЕНДАРЬ!AZ14=GRID!$B$3:$U$3),0))*GRID!$H$45,
ROUNDUP(INDEX(GRID!$B$4:$U$15,MATCH(P$7,GRID!$A$4:$A$15,0),MATCH(1,($U$2=GRID!$B$1:$U$1)*(КАЛЕНДАРЬ!AZ14=GRID!$B$3:$U$3),0))*GRID!$H$45*(1-GRID!$H$46),0))</f>
        <v>136260</v>
      </c>
      <c r="Q548" s="5">
        <f t="array" ref="Q548">IF($I$2="Длительное проживание от 10 ночей ",
INDEX(GRID!$B$4:$U$15,MATCH(Q$7,GRID!$A$4:$A$15,0),MATCH(1,($U$2=GRID!$B$1:$U$1)*(КАЛЕНДАРЬ!AZ14=GRID!$B$3:$U$3),0))*GRID!$H$45,
ROUNDUP(INDEX(GRID!$B$4:$U$15,MATCH(Q$7,GRID!$A$4:$A$15,0),MATCH(1,($U$2=GRID!$B$1:$U$1)*(КАЛЕНДАРЬ!AZ14=GRID!$B$3:$U$3),0))*GRID!$H$45*(1-GRID!$H$46),0))</f>
        <v>160110</v>
      </c>
      <c r="R548" s="50" t="s">
        <v>105</v>
      </c>
      <c r="S548" s="50" t="s">
        <v>105</v>
      </c>
      <c r="T548" s="50" t="s">
        <v>105</v>
      </c>
    </row>
    <row r="549" spans="1:28">
      <c r="A549" s="56" t="s">
        <v>13</v>
      </c>
      <c r="B549" s="57">
        <v>12</v>
      </c>
      <c r="C549" s="5">
        <f t="array" ref="C549">IF($I$2="Длительное проживание от 10 ночей ",
INDEX(GRID!$B$4:$U$15,MATCH(C$7,GRID!$A$4:$A$15,0),MATCH(1,($U$2=GRID!$B$1:$U$1)*(КАЛЕНДАРЬ!AZ15=GRID!$B$3:$U$3),0))*GRID!$H$45,
ROUNDUP(INDEX(GRID!$B$4:$U$15,MATCH(C$7,GRID!$A$4:$A$15,0),MATCH(1,($U$2=GRID!$B$1:$U$1)*(КАЛЕНДАРЬ!AZ15=GRID!$B$3:$U$3),0))*GRID!$H$45*(1-GRID!$H$46),0))</f>
        <v>27180.000000000004</v>
      </c>
      <c r="D549" s="5">
        <f t="array" ref="D549">IF($I$2="Длительное проживание от 10 ночей ",
INDEX(GRID!$B$18:$U$29,MATCH(C$7,GRID!$A$18:$A$29,0),MATCH(1,($U$2=GRID!$B$1:$U$1)*(КАЛЕНДАРЬ!AZ15=GRID!$B$3:$U$3),0))*GRID!$H$45,
ROUNDUP(INDEX(GRID!$B$18:$U$29,MATCH(C$7,GRID!$A$18:$A$29,0),MATCH(1,($U$2=GRID!$B$1:$U$1)*(КАЛЕНДАРЬ!AZ15=GRID!$B$3:$U$3),0))*GRID!$H$45*(1-GRID!$H$46),0))</f>
        <v>31680</v>
      </c>
      <c r="E549" s="5">
        <f t="array" ref="E549">IF($I$2="Длительное проживание от 10 ночей ",
INDEX(GRID!$B$4:$U$15,MATCH(E$7,GRID!$A$4:$A$15,0),MATCH(1,($U$2=GRID!$B$1:$U$1)*(КАЛЕНДАРЬ!AZ15=GRID!$B$3:$U$3),0))*GRID!$H$45,
ROUNDUP(INDEX(GRID!$B$4:$U$15,MATCH(E$7,GRID!$A$4:$A$15,0),MATCH(1,($U$2=GRID!$B$1:$U$1)*(КАЛЕНДАРЬ!AZ15=GRID!$B$3:$U$3),0))*GRID!$H$45*(1-GRID!$H$46),0))</f>
        <v>32670</v>
      </c>
      <c r="F549" s="5">
        <f t="array" ref="F549">IF($I$2="Длительное проживание от 10 ночей ",
INDEX(GRID!$B$18:$U$29,MATCH(E$7,GRID!$A$18:$A$29,0),MATCH(1,($U$2=GRID!$B$1:$U$1)*(КАЛЕНДАРЬ!AZ15=GRID!$B$3:$U$3),0))*GRID!$H$45,
ROUNDUP(INDEX(GRID!$B$18:$U$29,MATCH(E$7,GRID!$A$18:$A$29,0),MATCH(1,($U$2=GRID!$B$1:$U$1)*(КАЛЕНДАРЬ!AZ15=GRID!$B$3:$U$3),0))*GRID!$H$45*(1-GRID!$H$46),0))</f>
        <v>37170</v>
      </c>
      <c r="G549" s="5" cm="1">
        <f t="array" ref="G549">IF($I$2="Длительное проживание от 10 ночей ",
INDEX(GRID!$B$4:$U$15,MATCH(G$7,GRID!$A$4:$A$15,0),MATCH(1,($U$2=GRID!$B$1:$U$1)*(КАЛЕНДАРЬ!AZ15=GRID!$B$3:$U$3),0))*GRID!$H$45,
ROUNDUP(INDEX(GRID!$B$4:$U$15,MATCH(G$7,GRID!$A$4:$A$15,0),MATCH(1,($U$2=GRID!$B$1:$U$1)*(КАЛЕНДАРЬ!AZ15=GRID!$B$3:$U$3),0))*GRID!$H$45*(1-GRID!$H$46),0))</f>
        <v>38250</v>
      </c>
      <c r="H549" s="5" cm="1">
        <f t="array" ref="H549">IF($I$2="Длительное проживание от 10 ночей ",
INDEX(GRID!$B$18:$U$29,MATCH(G$7,GRID!$A$18:$A$29,0),MATCH(1,($U$2=GRID!$B$1:$U$1)*(КАЛЕНДАРЬ!AZ15=GRID!$B$3:$U$3),0))*GRID!$H$45,
ROUNDUP(INDEX(GRID!$B$18:$U$29,MATCH(G$7,GRID!$A$18:$A$29,0),MATCH(1,($U$2=GRID!$B$1:$U$1)*(КАЛЕНДАРЬ!AZ15=GRID!$B$3:$U$3),0))*GRID!$H$45*(1-GRID!$H$46),0))</f>
        <v>42750</v>
      </c>
      <c r="I549" s="5">
        <f t="array" ref="I549">IF($I$2="Длительное проживание от 10 ночей ",
INDEX(GRID!$B$4:$U$15,MATCH(I$7,GRID!$A$4:$A$15,0),MATCH(1,($U$2=GRID!$B$1:$U$1)*(КАЛЕНДАРЬ!AZ15=GRID!$B$3:$U$3),0))*GRID!$H$45,
ROUNDUP(INDEX(GRID!$B$4:$U$15,MATCH(I$7,GRID!$A$4:$A$15,0),MATCH(1,($U$2=GRID!$B$1:$U$1)*(КАЛЕНДАРЬ!AZ15=GRID!$B$3:$U$3),0))*GRID!$H$45*(1-GRID!$H$46),0))</f>
        <v>42660</v>
      </c>
      <c r="J549" s="5">
        <f t="array" ref="J549">IF($I$2="Длительное проживание от 10 ночей ",
INDEX(GRID!$B$18:$U$29,MATCH(I$7,GRID!$A$18:$A$29,0),MATCH(1,($U$2=GRID!$B$1:$U$1)*(КАЛЕНДАРЬ!AZ15=GRID!$B$3:$U$3),0))*GRID!$H$45,
ROUNDUP(INDEX(GRID!$B$18:$U$29,MATCH(I$7,GRID!$A$18:$A$29,0),MATCH(1,($U$2=GRID!$B$1:$U$1)*(КАЛЕНДАРЬ!AZ15=GRID!$B$3:$U$3),0))*GRID!$H$45*(1-GRID!$H$46),0))</f>
        <v>47160</v>
      </c>
      <c r="K549" s="5" cm="1">
        <f t="array" ref="K549">IF($I$2="Длительное проживание от 10 ночей ",
INDEX(GRID!$B$4:$U$15,MATCH(K$7,GRID!$A$4:$A$15,0),MATCH(1,($U$2=GRID!$B$1:$U$1)*(КАЛЕНДАРЬ!AZ15=GRID!$B$3:$U$3),0))*GRID!$H$45,
ROUNDUP(INDEX(GRID!$B$4:$U$15,MATCH(K$7,GRID!$A$4:$A$15,0),MATCH(1,($U$2=GRID!$B$1:$U$1)*(КАЛЕНДАРЬ!AZ15=GRID!$B$3:$U$3),0))*GRID!$H$45*(1-GRID!$H$46),0))</f>
        <v>47970</v>
      </c>
      <c r="L549" s="5" cm="1">
        <f t="array" ref="L549">IF($I$2="Длительное проживание от 10 ночей ",
INDEX(GRID!$B$18:$U$29,MATCH(K$7,GRID!$A$18:$A$29,0),MATCH(1,($U$2=GRID!$B$1:$U$1)*(КАЛЕНДАРЬ!AZ15=GRID!$B$3:$U$3),0))*GRID!$H$45,
ROUNDUP(INDEX(GRID!$B$18:$U$29,MATCH(K$7,GRID!$A$18:$A$29,0),MATCH(1,($U$2=GRID!$B$1:$U$1)*(КАЛЕНДАРЬ!AZ15=GRID!$B$3:$U$3),0))*GRID!$H$45*(1-GRID!$H$46),0))</f>
        <v>52470</v>
      </c>
      <c r="M549" s="5">
        <f t="array" ref="M549">IF($I$2="Длительное проживание от 10 ночей ",
INDEX(GRID!$B$4:$U$15,MATCH(M$7,GRID!$A$4:$A$15,0),MATCH(1,($U$2=GRID!$B$1:$U$1)*(КАЛЕНДАРЬ!AZ15=GRID!$B$3:$U$3),0))*GRID!$H$45,
ROUNDUP(INDEX(GRID!$B$4:$U$15,MATCH(M$7,GRID!$A$4:$A$15,0),MATCH(1,($U$2=GRID!$B$1:$U$1)*(КАЛЕНДАРЬ!AZ15=GRID!$B$3:$U$3),0))*GRID!$H$45*(1-GRID!$H$46),0))</f>
        <v>66600</v>
      </c>
      <c r="N549" s="5">
        <f t="array" ref="N549">IF($I$2="Длительное проживание от 10 ночей ",
INDEX(GRID!$B$18:$U$29,MATCH(M$7,GRID!$A$18:$A$29,0),MATCH(1,($U$2=GRID!$B$1:$U$1)*(КАЛЕНДАРЬ!AZ15=GRID!$B$3:$U$3),0))*GRID!$H$45,
ROUNDUP(INDEX(GRID!$B$18:$U$29,MATCH(M$7,GRID!$A$18:$A$29,0),MATCH(1,($U$2=GRID!$B$1:$U$1)*(КАЛЕНДАРЬ!AZ15=GRID!$B$3:$U$3),0))*GRID!$H$45*(1-GRID!$H$46),0))</f>
        <v>71100</v>
      </c>
      <c r="O549" s="5" cm="1">
        <f t="array" ref="O549">IF($I$2="Длительное проживание от 10 ночей ",
INDEX(GRID!$B$4:$U$15,MATCH(O$7,GRID!$A$4:$A$15,0),MATCH(1,($U$2=GRID!$B$1:$U$1)*(КАЛЕНДАРЬ!AZ15=GRID!$B$3:$U$3),0))*GRID!$H$45,
ROUNDUP(INDEX(GRID!$B$4:$U$15,MATCH(O$7,GRID!$A$4:$A$15,0),MATCH(1,($U$2=GRID!$B$1:$U$1)*(КАЛЕНДАРЬ!AZ15=GRID!$B$3:$U$3),0))*GRID!$H$45*(1-GRID!$H$46),0))</f>
        <v>97920</v>
      </c>
      <c r="P549" s="5">
        <f t="array" ref="P549">IF($I$2="Длительное проживание от 10 ночей ",
INDEX(GRID!$B$4:$U$15,MATCH(P$7,GRID!$A$4:$A$15,0),MATCH(1,($U$2=GRID!$B$1:$U$1)*(КАЛЕНДАРЬ!AZ15=GRID!$B$3:$U$3),0))*GRID!$H$45,
ROUNDUP(INDEX(GRID!$B$4:$U$15,MATCH(P$7,GRID!$A$4:$A$15,0),MATCH(1,($U$2=GRID!$B$1:$U$1)*(КАЛЕНДАРЬ!AZ15=GRID!$B$3:$U$3),0))*GRID!$H$45*(1-GRID!$H$46),0))</f>
        <v>136260</v>
      </c>
      <c r="Q549" s="5">
        <f t="array" ref="Q549">IF($I$2="Длительное проживание от 10 ночей ",
INDEX(GRID!$B$4:$U$15,MATCH(Q$7,GRID!$A$4:$A$15,0),MATCH(1,($U$2=GRID!$B$1:$U$1)*(КАЛЕНДАРЬ!AZ15=GRID!$B$3:$U$3),0))*GRID!$H$45,
ROUNDUP(INDEX(GRID!$B$4:$U$15,MATCH(Q$7,GRID!$A$4:$A$15,0),MATCH(1,($U$2=GRID!$B$1:$U$1)*(КАЛЕНДАРЬ!AZ15=GRID!$B$3:$U$3),0))*GRID!$H$45*(1-GRID!$H$46),0))</f>
        <v>160110</v>
      </c>
      <c r="R549" s="50" t="s">
        <v>105</v>
      </c>
      <c r="S549" s="50" t="s">
        <v>105</v>
      </c>
      <c r="T549" s="50" t="s">
        <v>105</v>
      </c>
    </row>
    <row r="550" spans="1:28">
      <c r="A550" s="56" t="s">
        <v>14</v>
      </c>
      <c r="B550" s="57">
        <v>13</v>
      </c>
      <c r="C550" s="5">
        <f t="array" ref="C550">IF($I$2="Длительное проживание от 10 ночей ",
INDEX(GRID!$B$4:$U$15,MATCH(C$7,GRID!$A$4:$A$15,0),MATCH(1,($U$2=GRID!$B$1:$U$1)*(КАЛЕНДАРЬ!AZ16=GRID!$B$3:$U$3),0))*GRID!$H$45,
ROUNDUP(INDEX(GRID!$B$4:$U$15,MATCH(C$7,GRID!$A$4:$A$15,0),MATCH(1,($U$2=GRID!$B$1:$U$1)*(КАЛЕНДАРЬ!AZ16=GRID!$B$3:$U$3),0))*GRID!$H$45*(1-GRID!$H$46),0))</f>
        <v>27180.000000000004</v>
      </c>
      <c r="D550" s="5">
        <f t="array" ref="D550">IF($I$2="Длительное проживание от 10 ночей ",
INDEX(GRID!$B$18:$U$29,MATCH(C$7,GRID!$A$18:$A$29,0),MATCH(1,($U$2=GRID!$B$1:$U$1)*(КАЛЕНДАРЬ!AZ16=GRID!$B$3:$U$3),0))*GRID!$H$45,
ROUNDUP(INDEX(GRID!$B$18:$U$29,MATCH(C$7,GRID!$A$18:$A$29,0),MATCH(1,($U$2=GRID!$B$1:$U$1)*(КАЛЕНДАРЬ!AZ16=GRID!$B$3:$U$3),0))*GRID!$H$45*(1-GRID!$H$46),0))</f>
        <v>31680</v>
      </c>
      <c r="E550" s="5">
        <f t="array" ref="E550">IF($I$2="Длительное проживание от 10 ночей ",
INDEX(GRID!$B$4:$U$15,MATCH(E$7,GRID!$A$4:$A$15,0),MATCH(1,($U$2=GRID!$B$1:$U$1)*(КАЛЕНДАРЬ!AZ16=GRID!$B$3:$U$3),0))*GRID!$H$45,
ROUNDUP(INDEX(GRID!$B$4:$U$15,MATCH(E$7,GRID!$A$4:$A$15,0),MATCH(1,($U$2=GRID!$B$1:$U$1)*(КАЛЕНДАРЬ!AZ16=GRID!$B$3:$U$3),0))*GRID!$H$45*(1-GRID!$H$46),0))</f>
        <v>32670</v>
      </c>
      <c r="F550" s="5">
        <f t="array" ref="F550">IF($I$2="Длительное проживание от 10 ночей ",
INDEX(GRID!$B$18:$U$29,MATCH(E$7,GRID!$A$18:$A$29,0),MATCH(1,($U$2=GRID!$B$1:$U$1)*(КАЛЕНДАРЬ!AZ16=GRID!$B$3:$U$3),0))*GRID!$H$45,
ROUNDUP(INDEX(GRID!$B$18:$U$29,MATCH(E$7,GRID!$A$18:$A$29,0),MATCH(1,($U$2=GRID!$B$1:$U$1)*(КАЛЕНДАРЬ!AZ16=GRID!$B$3:$U$3),0))*GRID!$H$45*(1-GRID!$H$46),0))</f>
        <v>37170</v>
      </c>
      <c r="G550" s="5" cm="1">
        <f t="array" ref="G550">IF($I$2="Длительное проживание от 10 ночей ",
INDEX(GRID!$B$4:$U$15,MATCH(G$7,GRID!$A$4:$A$15,0),MATCH(1,($U$2=GRID!$B$1:$U$1)*(КАЛЕНДАРЬ!AZ16=GRID!$B$3:$U$3),0))*GRID!$H$45,
ROUNDUP(INDEX(GRID!$B$4:$U$15,MATCH(G$7,GRID!$A$4:$A$15,0),MATCH(1,($U$2=GRID!$B$1:$U$1)*(КАЛЕНДАРЬ!AZ16=GRID!$B$3:$U$3),0))*GRID!$H$45*(1-GRID!$H$46),0))</f>
        <v>38250</v>
      </c>
      <c r="H550" s="5" cm="1">
        <f t="array" ref="H550">IF($I$2="Длительное проживание от 10 ночей ",
INDEX(GRID!$B$18:$U$29,MATCH(G$7,GRID!$A$18:$A$29,0),MATCH(1,($U$2=GRID!$B$1:$U$1)*(КАЛЕНДАРЬ!AZ16=GRID!$B$3:$U$3),0))*GRID!$H$45,
ROUNDUP(INDEX(GRID!$B$18:$U$29,MATCH(G$7,GRID!$A$18:$A$29,0),MATCH(1,($U$2=GRID!$B$1:$U$1)*(КАЛЕНДАРЬ!AZ16=GRID!$B$3:$U$3),0))*GRID!$H$45*(1-GRID!$H$46),0))</f>
        <v>42750</v>
      </c>
      <c r="I550" s="5">
        <f t="array" ref="I550">IF($I$2="Длительное проживание от 10 ночей ",
INDEX(GRID!$B$4:$U$15,MATCH(I$7,GRID!$A$4:$A$15,0),MATCH(1,($U$2=GRID!$B$1:$U$1)*(КАЛЕНДАРЬ!AZ16=GRID!$B$3:$U$3),0))*GRID!$H$45,
ROUNDUP(INDEX(GRID!$B$4:$U$15,MATCH(I$7,GRID!$A$4:$A$15,0),MATCH(1,($U$2=GRID!$B$1:$U$1)*(КАЛЕНДАРЬ!AZ16=GRID!$B$3:$U$3),0))*GRID!$H$45*(1-GRID!$H$46),0))</f>
        <v>42660</v>
      </c>
      <c r="J550" s="5">
        <f t="array" ref="J550">IF($I$2="Длительное проживание от 10 ночей ",
INDEX(GRID!$B$18:$U$29,MATCH(I$7,GRID!$A$18:$A$29,0),MATCH(1,($U$2=GRID!$B$1:$U$1)*(КАЛЕНДАРЬ!AZ16=GRID!$B$3:$U$3),0))*GRID!$H$45,
ROUNDUP(INDEX(GRID!$B$18:$U$29,MATCH(I$7,GRID!$A$18:$A$29,0),MATCH(1,($U$2=GRID!$B$1:$U$1)*(КАЛЕНДАРЬ!AZ16=GRID!$B$3:$U$3),0))*GRID!$H$45*(1-GRID!$H$46),0))</f>
        <v>47160</v>
      </c>
      <c r="K550" s="5" cm="1">
        <f t="array" ref="K550">IF($I$2="Длительное проживание от 10 ночей ",
INDEX(GRID!$B$4:$U$15,MATCH(K$7,GRID!$A$4:$A$15,0),MATCH(1,($U$2=GRID!$B$1:$U$1)*(КАЛЕНДАРЬ!AZ16=GRID!$B$3:$U$3),0))*GRID!$H$45,
ROUNDUP(INDEX(GRID!$B$4:$U$15,MATCH(K$7,GRID!$A$4:$A$15,0),MATCH(1,($U$2=GRID!$B$1:$U$1)*(КАЛЕНДАРЬ!AZ16=GRID!$B$3:$U$3),0))*GRID!$H$45*(1-GRID!$H$46),0))</f>
        <v>47970</v>
      </c>
      <c r="L550" s="5" cm="1">
        <f t="array" ref="L550">IF($I$2="Длительное проживание от 10 ночей ",
INDEX(GRID!$B$18:$U$29,MATCH(K$7,GRID!$A$18:$A$29,0),MATCH(1,($U$2=GRID!$B$1:$U$1)*(КАЛЕНДАРЬ!AZ16=GRID!$B$3:$U$3),0))*GRID!$H$45,
ROUNDUP(INDEX(GRID!$B$18:$U$29,MATCH(K$7,GRID!$A$18:$A$29,0),MATCH(1,($U$2=GRID!$B$1:$U$1)*(КАЛЕНДАРЬ!AZ16=GRID!$B$3:$U$3),0))*GRID!$H$45*(1-GRID!$H$46),0))</f>
        <v>52470</v>
      </c>
      <c r="M550" s="5">
        <f t="array" ref="M550">IF($I$2="Длительное проживание от 10 ночей ",
INDEX(GRID!$B$4:$U$15,MATCH(M$7,GRID!$A$4:$A$15,0),MATCH(1,($U$2=GRID!$B$1:$U$1)*(КАЛЕНДАРЬ!AZ16=GRID!$B$3:$U$3),0))*GRID!$H$45,
ROUNDUP(INDEX(GRID!$B$4:$U$15,MATCH(M$7,GRID!$A$4:$A$15,0),MATCH(1,($U$2=GRID!$B$1:$U$1)*(КАЛЕНДАРЬ!AZ16=GRID!$B$3:$U$3),0))*GRID!$H$45*(1-GRID!$H$46),0))</f>
        <v>66600</v>
      </c>
      <c r="N550" s="5">
        <f t="array" ref="N550">IF($I$2="Длительное проживание от 10 ночей ",
INDEX(GRID!$B$18:$U$29,MATCH(M$7,GRID!$A$18:$A$29,0),MATCH(1,($U$2=GRID!$B$1:$U$1)*(КАЛЕНДАРЬ!AZ16=GRID!$B$3:$U$3),0))*GRID!$H$45,
ROUNDUP(INDEX(GRID!$B$18:$U$29,MATCH(M$7,GRID!$A$18:$A$29,0),MATCH(1,($U$2=GRID!$B$1:$U$1)*(КАЛЕНДАРЬ!AZ16=GRID!$B$3:$U$3),0))*GRID!$H$45*(1-GRID!$H$46),0))</f>
        <v>71100</v>
      </c>
      <c r="O550" s="5" cm="1">
        <f t="array" ref="O550">IF($I$2="Длительное проживание от 10 ночей ",
INDEX(GRID!$B$4:$U$15,MATCH(O$7,GRID!$A$4:$A$15,0),MATCH(1,($U$2=GRID!$B$1:$U$1)*(КАЛЕНДАРЬ!AZ16=GRID!$B$3:$U$3),0))*GRID!$H$45,
ROUNDUP(INDEX(GRID!$B$4:$U$15,MATCH(O$7,GRID!$A$4:$A$15,0),MATCH(1,($U$2=GRID!$B$1:$U$1)*(КАЛЕНДАРЬ!AZ16=GRID!$B$3:$U$3),0))*GRID!$H$45*(1-GRID!$H$46),0))</f>
        <v>97920</v>
      </c>
      <c r="P550" s="5">
        <f t="array" ref="P550">IF($I$2="Длительное проживание от 10 ночей ",
INDEX(GRID!$B$4:$U$15,MATCH(P$7,GRID!$A$4:$A$15,0),MATCH(1,($U$2=GRID!$B$1:$U$1)*(КАЛЕНДАРЬ!AZ16=GRID!$B$3:$U$3),0))*GRID!$H$45,
ROUNDUP(INDEX(GRID!$B$4:$U$15,MATCH(P$7,GRID!$A$4:$A$15,0),MATCH(1,($U$2=GRID!$B$1:$U$1)*(КАЛЕНДАРЬ!AZ16=GRID!$B$3:$U$3),0))*GRID!$H$45*(1-GRID!$H$46),0))</f>
        <v>136260</v>
      </c>
      <c r="Q550" s="5">
        <f t="array" ref="Q550">IF($I$2="Длительное проживание от 10 ночей ",
INDEX(GRID!$B$4:$U$15,MATCH(Q$7,GRID!$A$4:$A$15,0),MATCH(1,($U$2=GRID!$B$1:$U$1)*(КАЛЕНДАРЬ!AZ16=GRID!$B$3:$U$3),0))*GRID!$H$45,
ROUNDUP(INDEX(GRID!$B$4:$U$15,MATCH(Q$7,GRID!$A$4:$A$15,0),MATCH(1,($U$2=GRID!$B$1:$U$1)*(КАЛЕНДАРЬ!AZ16=GRID!$B$3:$U$3),0))*GRID!$H$45*(1-GRID!$H$46),0))</f>
        <v>160110</v>
      </c>
      <c r="R550" s="50" t="s">
        <v>105</v>
      </c>
      <c r="S550" s="50" t="s">
        <v>105</v>
      </c>
      <c r="T550" s="50" t="s">
        <v>105</v>
      </c>
    </row>
    <row r="551" spans="1:28">
      <c r="A551" s="56" t="s">
        <v>15</v>
      </c>
      <c r="B551" s="57">
        <v>14</v>
      </c>
      <c r="C551" s="5">
        <f t="array" ref="C551">IF($I$2="Длительное проживание от 10 ночей ",
INDEX(GRID!$B$4:$U$15,MATCH(C$7,GRID!$A$4:$A$15,0),MATCH(1,($U$2=GRID!$B$1:$U$1)*(КАЛЕНДАРЬ!AZ17=GRID!$B$3:$U$3),0))*GRID!$H$45,
ROUNDUP(INDEX(GRID!$B$4:$U$15,MATCH(C$7,GRID!$A$4:$A$15,0),MATCH(1,($U$2=GRID!$B$1:$U$1)*(КАЛЕНДАРЬ!AZ17=GRID!$B$3:$U$3),0))*GRID!$H$45*(1-GRID!$H$46),0))</f>
        <v>27180.000000000004</v>
      </c>
      <c r="D551" s="5">
        <f t="array" ref="D551">IF($I$2="Длительное проживание от 10 ночей ",
INDEX(GRID!$B$18:$U$29,MATCH(C$7,GRID!$A$18:$A$29,0),MATCH(1,($U$2=GRID!$B$1:$U$1)*(КАЛЕНДАРЬ!AZ17=GRID!$B$3:$U$3),0))*GRID!$H$45,
ROUNDUP(INDEX(GRID!$B$18:$U$29,MATCH(C$7,GRID!$A$18:$A$29,0),MATCH(1,($U$2=GRID!$B$1:$U$1)*(КАЛЕНДАРЬ!AZ17=GRID!$B$3:$U$3),0))*GRID!$H$45*(1-GRID!$H$46),0))</f>
        <v>31680</v>
      </c>
      <c r="E551" s="5">
        <f t="array" ref="E551">IF($I$2="Длительное проживание от 10 ночей ",
INDEX(GRID!$B$4:$U$15,MATCH(E$7,GRID!$A$4:$A$15,0),MATCH(1,($U$2=GRID!$B$1:$U$1)*(КАЛЕНДАРЬ!AZ17=GRID!$B$3:$U$3),0))*GRID!$H$45,
ROUNDUP(INDEX(GRID!$B$4:$U$15,MATCH(E$7,GRID!$A$4:$A$15,0),MATCH(1,($U$2=GRID!$B$1:$U$1)*(КАЛЕНДАРЬ!AZ17=GRID!$B$3:$U$3),0))*GRID!$H$45*(1-GRID!$H$46),0))</f>
        <v>32670</v>
      </c>
      <c r="F551" s="5">
        <f t="array" ref="F551">IF($I$2="Длительное проживание от 10 ночей ",
INDEX(GRID!$B$18:$U$29,MATCH(E$7,GRID!$A$18:$A$29,0),MATCH(1,($U$2=GRID!$B$1:$U$1)*(КАЛЕНДАРЬ!AZ17=GRID!$B$3:$U$3),0))*GRID!$H$45,
ROUNDUP(INDEX(GRID!$B$18:$U$29,MATCH(E$7,GRID!$A$18:$A$29,0),MATCH(1,($U$2=GRID!$B$1:$U$1)*(КАЛЕНДАРЬ!AZ17=GRID!$B$3:$U$3),0))*GRID!$H$45*(1-GRID!$H$46),0))</f>
        <v>37170</v>
      </c>
      <c r="G551" s="5" cm="1">
        <f t="array" ref="G551">IF($I$2="Длительное проживание от 10 ночей ",
INDEX(GRID!$B$4:$U$15,MATCH(G$7,GRID!$A$4:$A$15,0),MATCH(1,($U$2=GRID!$B$1:$U$1)*(КАЛЕНДАРЬ!AZ17=GRID!$B$3:$U$3),0))*GRID!$H$45,
ROUNDUP(INDEX(GRID!$B$4:$U$15,MATCH(G$7,GRID!$A$4:$A$15,0),MATCH(1,($U$2=GRID!$B$1:$U$1)*(КАЛЕНДАРЬ!AZ17=GRID!$B$3:$U$3),0))*GRID!$H$45*(1-GRID!$H$46),0))</f>
        <v>38250</v>
      </c>
      <c r="H551" s="5" cm="1">
        <f t="array" ref="H551">IF($I$2="Длительное проживание от 10 ночей ",
INDEX(GRID!$B$18:$U$29,MATCH(G$7,GRID!$A$18:$A$29,0),MATCH(1,($U$2=GRID!$B$1:$U$1)*(КАЛЕНДАРЬ!AZ17=GRID!$B$3:$U$3),0))*GRID!$H$45,
ROUNDUP(INDEX(GRID!$B$18:$U$29,MATCH(G$7,GRID!$A$18:$A$29,0),MATCH(1,($U$2=GRID!$B$1:$U$1)*(КАЛЕНДАРЬ!AZ17=GRID!$B$3:$U$3),0))*GRID!$H$45*(1-GRID!$H$46),0))</f>
        <v>42750</v>
      </c>
      <c r="I551" s="5">
        <f t="array" ref="I551">IF($I$2="Длительное проживание от 10 ночей ",
INDEX(GRID!$B$4:$U$15,MATCH(I$7,GRID!$A$4:$A$15,0),MATCH(1,($U$2=GRID!$B$1:$U$1)*(КАЛЕНДАРЬ!AZ17=GRID!$B$3:$U$3),0))*GRID!$H$45,
ROUNDUP(INDEX(GRID!$B$4:$U$15,MATCH(I$7,GRID!$A$4:$A$15,0),MATCH(1,($U$2=GRID!$B$1:$U$1)*(КАЛЕНДАРЬ!AZ17=GRID!$B$3:$U$3),0))*GRID!$H$45*(1-GRID!$H$46),0))</f>
        <v>42660</v>
      </c>
      <c r="J551" s="5">
        <f t="array" ref="J551">IF($I$2="Длительное проживание от 10 ночей ",
INDEX(GRID!$B$18:$U$29,MATCH(I$7,GRID!$A$18:$A$29,0),MATCH(1,($U$2=GRID!$B$1:$U$1)*(КАЛЕНДАРЬ!AZ17=GRID!$B$3:$U$3),0))*GRID!$H$45,
ROUNDUP(INDEX(GRID!$B$18:$U$29,MATCH(I$7,GRID!$A$18:$A$29,0),MATCH(1,($U$2=GRID!$B$1:$U$1)*(КАЛЕНДАРЬ!AZ17=GRID!$B$3:$U$3),0))*GRID!$H$45*(1-GRID!$H$46),0))</f>
        <v>47160</v>
      </c>
      <c r="K551" s="5" cm="1">
        <f t="array" ref="K551">IF($I$2="Длительное проживание от 10 ночей ",
INDEX(GRID!$B$4:$U$15,MATCH(K$7,GRID!$A$4:$A$15,0),MATCH(1,($U$2=GRID!$B$1:$U$1)*(КАЛЕНДАРЬ!AZ17=GRID!$B$3:$U$3),0))*GRID!$H$45,
ROUNDUP(INDEX(GRID!$B$4:$U$15,MATCH(K$7,GRID!$A$4:$A$15,0),MATCH(1,($U$2=GRID!$B$1:$U$1)*(КАЛЕНДАРЬ!AZ17=GRID!$B$3:$U$3),0))*GRID!$H$45*(1-GRID!$H$46),0))</f>
        <v>47970</v>
      </c>
      <c r="L551" s="5" cm="1">
        <f t="array" ref="L551">IF($I$2="Длительное проживание от 10 ночей ",
INDEX(GRID!$B$18:$U$29,MATCH(K$7,GRID!$A$18:$A$29,0),MATCH(1,($U$2=GRID!$B$1:$U$1)*(КАЛЕНДАРЬ!AZ17=GRID!$B$3:$U$3),0))*GRID!$H$45,
ROUNDUP(INDEX(GRID!$B$18:$U$29,MATCH(K$7,GRID!$A$18:$A$29,0),MATCH(1,($U$2=GRID!$B$1:$U$1)*(КАЛЕНДАРЬ!AZ17=GRID!$B$3:$U$3),0))*GRID!$H$45*(1-GRID!$H$46),0))</f>
        <v>52470</v>
      </c>
      <c r="M551" s="5">
        <f t="array" ref="M551">IF($I$2="Длительное проживание от 10 ночей ",
INDEX(GRID!$B$4:$U$15,MATCH(M$7,GRID!$A$4:$A$15,0),MATCH(1,($U$2=GRID!$B$1:$U$1)*(КАЛЕНДАРЬ!AZ17=GRID!$B$3:$U$3),0))*GRID!$H$45,
ROUNDUP(INDEX(GRID!$B$4:$U$15,MATCH(M$7,GRID!$A$4:$A$15,0),MATCH(1,($U$2=GRID!$B$1:$U$1)*(КАЛЕНДАРЬ!AZ17=GRID!$B$3:$U$3),0))*GRID!$H$45*(1-GRID!$H$46),0))</f>
        <v>66600</v>
      </c>
      <c r="N551" s="5">
        <f t="array" ref="N551">IF($I$2="Длительное проживание от 10 ночей ",
INDEX(GRID!$B$18:$U$29,MATCH(M$7,GRID!$A$18:$A$29,0),MATCH(1,($U$2=GRID!$B$1:$U$1)*(КАЛЕНДАРЬ!AZ17=GRID!$B$3:$U$3),0))*GRID!$H$45,
ROUNDUP(INDEX(GRID!$B$18:$U$29,MATCH(M$7,GRID!$A$18:$A$29,0),MATCH(1,($U$2=GRID!$B$1:$U$1)*(КАЛЕНДАРЬ!AZ17=GRID!$B$3:$U$3),0))*GRID!$H$45*(1-GRID!$H$46),0))</f>
        <v>71100</v>
      </c>
      <c r="O551" s="5" cm="1">
        <f t="array" ref="O551">IF($I$2="Длительное проживание от 10 ночей ",
INDEX(GRID!$B$4:$U$15,MATCH(O$7,GRID!$A$4:$A$15,0),MATCH(1,($U$2=GRID!$B$1:$U$1)*(КАЛЕНДАРЬ!AZ17=GRID!$B$3:$U$3),0))*GRID!$H$45,
ROUNDUP(INDEX(GRID!$B$4:$U$15,MATCH(O$7,GRID!$A$4:$A$15,0),MATCH(1,($U$2=GRID!$B$1:$U$1)*(КАЛЕНДАРЬ!AZ17=GRID!$B$3:$U$3),0))*GRID!$H$45*(1-GRID!$H$46),0))</f>
        <v>97920</v>
      </c>
      <c r="P551" s="5">
        <f t="array" ref="P551">IF($I$2="Длительное проживание от 10 ночей ",
INDEX(GRID!$B$4:$U$15,MATCH(P$7,GRID!$A$4:$A$15,0),MATCH(1,($U$2=GRID!$B$1:$U$1)*(КАЛЕНДАРЬ!AZ17=GRID!$B$3:$U$3),0))*GRID!$H$45,
ROUNDUP(INDEX(GRID!$B$4:$U$15,MATCH(P$7,GRID!$A$4:$A$15,0),MATCH(1,($U$2=GRID!$B$1:$U$1)*(КАЛЕНДАРЬ!AZ17=GRID!$B$3:$U$3),0))*GRID!$H$45*(1-GRID!$H$46),0))</f>
        <v>136260</v>
      </c>
      <c r="Q551" s="5">
        <f t="array" ref="Q551">IF($I$2="Длительное проживание от 10 ночей ",
INDEX(GRID!$B$4:$U$15,MATCH(Q$7,GRID!$A$4:$A$15,0),MATCH(1,($U$2=GRID!$B$1:$U$1)*(КАЛЕНДАРЬ!AZ17=GRID!$B$3:$U$3),0))*GRID!$H$45,
ROUNDUP(INDEX(GRID!$B$4:$U$15,MATCH(Q$7,GRID!$A$4:$A$15,0),MATCH(1,($U$2=GRID!$B$1:$U$1)*(КАЛЕНДАРЬ!AZ17=GRID!$B$3:$U$3),0))*GRID!$H$45*(1-GRID!$H$46),0))</f>
        <v>160110</v>
      </c>
      <c r="R551" s="50" t="s">
        <v>105</v>
      </c>
      <c r="S551" s="50" t="s">
        <v>105</v>
      </c>
      <c r="T551" s="50" t="s">
        <v>105</v>
      </c>
    </row>
    <row r="552" spans="1:28">
      <c r="A552" s="56" t="s">
        <v>16</v>
      </c>
      <c r="B552" s="57">
        <v>15</v>
      </c>
      <c r="C552" s="5">
        <f t="array" ref="C552">IF($I$2="Длительное проживание от 10 ночей ",
INDEX(GRID!$B$4:$U$15,MATCH(C$7,GRID!$A$4:$A$15,0),MATCH(1,($U$2=GRID!$B$1:$U$1)*(КАЛЕНДАРЬ!AZ18=GRID!$B$3:$U$3),0))*GRID!$H$45,
ROUNDUP(INDEX(GRID!$B$4:$U$15,MATCH(C$7,GRID!$A$4:$A$15,0),MATCH(1,($U$2=GRID!$B$1:$U$1)*(КАЛЕНДАРЬ!AZ18=GRID!$B$3:$U$3),0))*GRID!$H$45*(1-GRID!$H$46),0))</f>
        <v>29880</v>
      </c>
      <c r="D552" s="5">
        <f t="array" ref="D552">IF($I$2="Длительное проживание от 10 ночей ",
INDEX(GRID!$B$18:$U$29,MATCH(C$7,GRID!$A$18:$A$29,0),MATCH(1,($U$2=GRID!$B$1:$U$1)*(КАЛЕНДАРЬ!AZ18=GRID!$B$3:$U$3),0))*GRID!$H$45,
ROUNDUP(INDEX(GRID!$B$18:$U$29,MATCH(C$7,GRID!$A$18:$A$29,0),MATCH(1,($U$2=GRID!$B$1:$U$1)*(КАЛЕНДАРЬ!AZ18=GRID!$B$3:$U$3),0))*GRID!$H$45*(1-GRID!$H$46),0))</f>
        <v>34380</v>
      </c>
      <c r="E552" s="5">
        <f t="array" ref="E552">IF($I$2="Длительное проживание от 10 ночей ",
INDEX(GRID!$B$4:$U$15,MATCH(E$7,GRID!$A$4:$A$15,0),MATCH(1,($U$2=GRID!$B$1:$U$1)*(КАЛЕНДАРЬ!AZ18=GRID!$B$3:$U$3),0))*GRID!$H$45,
ROUNDUP(INDEX(GRID!$B$4:$U$15,MATCH(E$7,GRID!$A$4:$A$15,0),MATCH(1,($U$2=GRID!$B$1:$U$1)*(КАЛЕНДАРЬ!AZ18=GRID!$B$3:$U$3),0))*GRID!$H$45*(1-GRID!$H$46),0))</f>
        <v>35910</v>
      </c>
      <c r="F552" s="5">
        <f t="array" ref="F552">IF($I$2="Длительное проживание от 10 ночей ",
INDEX(GRID!$B$18:$U$29,MATCH(E$7,GRID!$A$18:$A$29,0),MATCH(1,($U$2=GRID!$B$1:$U$1)*(КАЛЕНДАРЬ!AZ18=GRID!$B$3:$U$3),0))*GRID!$H$45,
ROUNDUP(INDEX(GRID!$B$18:$U$29,MATCH(E$7,GRID!$A$18:$A$29,0),MATCH(1,($U$2=GRID!$B$1:$U$1)*(КАЛЕНДАРЬ!AZ18=GRID!$B$3:$U$3),0))*GRID!$H$45*(1-GRID!$H$46),0))</f>
        <v>40410</v>
      </c>
      <c r="G552" s="5" cm="1">
        <f t="array" ref="G552">IF($I$2="Длительное проживание от 10 ночей ",
INDEX(GRID!$B$4:$U$15,MATCH(G$7,GRID!$A$4:$A$15,0),MATCH(1,($U$2=GRID!$B$1:$U$1)*(КАЛЕНДАРЬ!AZ18=GRID!$B$3:$U$3),0))*GRID!$H$45,
ROUNDUP(INDEX(GRID!$B$4:$U$15,MATCH(G$7,GRID!$A$4:$A$15,0),MATCH(1,($U$2=GRID!$B$1:$U$1)*(КАЛЕНДАРЬ!AZ18=GRID!$B$3:$U$3),0))*GRID!$H$45*(1-GRID!$H$46),0))</f>
        <v>41580</v>
      </c>
      <c r="H552" s="5" cm="1">
        <f t="array" ref="H552">IF($I$2="Длительное проживание от 10 ночей ",
INDEX(GRID!$B$18:$U$29,MATCH(G$7,GRID!$A$18:$A$29,0),MATCH(1,($U$2=GRID!$B$1:$U$1)*(КАЛЕНДАРЬ!AZ18=GRID!$B$3:$U$3),0))*GRID!$H$45,
ROUNDUP(INDEX(GRID!$B$18:$U$29,MATCH(G$7,GRID!$A$18:$A$29,0),MATCH(1,($U$2=GRID!$B$1:$U$1)*(КАЛЕНДАРЬ!AZ18=GRID!$B$3:$U$3),0))*GRID!$H$45*(1-GRID!$H$46),0))</f>
        <v>46080</v>
      </c>
      <c r="I552" s="5">
        <f t="array" ref="I552">IF($I$2="Длительное проживание от 10 ночей ",
INDEX(GRID!$B$4:$U$15,MATCH(I$7,GRID!$A$4:$A$15,0),MATCH(1,($U$2=GRID!$B$1:$U$1)*(КАЛЕНДАРЬ!AZ18=GRID!$B$3:$U$3),0))*GRID!$H$45,
ROUNDUP(INDEX(GRID!$B$4:$U$15,MATCH(I$7,GRID!$A$4:$A$15,0),MATCH(1,($U$2=GRID!$B$1:$U$1)*(КАЛЕНДАРЬ!AZ18=GRID!$B$3:$U$3),0))*GRID!$H$45*(1-GRID!$H$46),0))</f>
        <v>46530</v>
      </c>
      <c r="J552" s="5">
        <f t="array" ref="J552">IF($I$2="Длительное проживание от 10 ночей ",
INDEX(GRID!$B$18:$U$29,MATCH(I$7,GRID!$A$18:$A$29,0),MATCH(1,($U$2=GRID!$B$1:$U$1)*(КАЛЕНДАРЬ!AZ18=GRID!$B$3:$U$3),0))*GRID!$H$45,
ROUNDUP(INDEX(GRID!$B$18:$U$29,MATCH(I$7,GRID!$A$18:$A$29,0),MATCH(1,($U$2=GRID!$B$1:$U$1)*(КАЛЕНДАРЬ!AZ18=GRID!$B$3:$U$3),0))*GRID!$H$45*(1-GRID!$H$46),0))</f>
        <v>51030</v>
      </c>
      <c r="K552" s="5" cm="1">
        <f t="array" ref="K552">IF($I$2="Длительное проживание от 10 ночей ",
INDEX(GRID!$B$4:$U$15,MATCH(K$7,GRID!$A$4:$A$15,0),MATCH(1,($U$2=GRID!$B$1:$U$1)*(КАЛЕНДАРЬ!AZ18=GRID!$B$3:$U$3),0))*GRID!$H$45,
ROUNDUP(INDEX(GRID!$B$4:$U$15,MATCH(K$7,GRID!$A$4:$A$15,0),MATCH(1,($U$2=GRID!$B$1:$U$1)*(КАЛЕНДАРЬ!AZ18=GRID!$B$3:$U$3),0))*GRID!$H$45*(1-GRID!$H$46),0))</f>
        <v>52020</v>
      </c>
      <c r="L552" s="5" cm="1">
        <f t="array" ref="L552">IF($I$2="Длительное проживание от 10 ночей ",
INDEX(GRID!$B$18:$U$29,MATCH(K$7,GRID!$A$18:$A$29,0),MATCH(1,($U$2=GRID!$B$1:$U$1)*(КАЛЕНДАРЬ!AZ18=GRID!$B$3:$U$3),0))*GRID!$H$45,
ROUNDUP(INDEX(GRID!$B$18:$U$29,MATCH(K$7,GRID!$A$18:$A$29,0),MATCH(1,($U$2=GRID!$B$1:$U$1)*(КАЛЕНДАРЬ!AZ18=GRID!$B$3:$U$3),0))*GRID!$H$45*(1-GRID!$H$46),0))</f>
        <v>56520</v>
      </c>
      <c r="M552" s="5">
        <f t="array" ref="M552">IF($I$2="Длительное проживание от 10 ночей ",
INDEX(GRID!$B$4:$U$15,MATCH(M$7,GRID!$A$4:$A$15,0),MATCH(1,($U$2=GRID!$B$1:$U$1)*(КАЛЕНДАРЬ!AZ18=GRID!$B$3:$U$3),0))*GRID!$H$45,
ROUNDUP(INDEX(GRID!$B$4:$U$15,MATCH(M$7,GRID!$A$4:$A$15,0),MATCH(1,($U$2=GRID!$B$1:$U$1)*(КАЛЕНДАРЬ!AZ18=GRID!$B$3:$U$3),0))*GRID!$H$45*(1-GRID!$H$46),0))</f>
        <v>71100</v>
      </c>
      <c r="N552" s="5">
        <f t="array" ref="N552">IF($I$2="Длительное проживание от 10 ночей ",
INDEX(GRID!$B$18:$U$29,MATCH(M$7,GRID!$A$18:$A$29,0),MATCH(1,($U$2=GRID!$B$1:$U$1)*(КАЛЕНДАРЬ!AZ18=GRID!$B$3:$U$3),0))*GRID!$H$45,
ROUNDUP(INDEX(GRID!$B$18:$U$29,MATCH(M$7,GRID!$A$18:$A$29,0),MATCH(1,($U$2=GRID!$B$1:$U$1)*(КАЛЕНДАРЬ!AZ18=GRID!$B$3:$U$3),0))*GRID!$H$45*(1-GRID!$H$46),0))</f>
        <v>75600</v>
      </c>
      <c r="O552" s="5" cm="1">
        <f t="array" ref="O552">IF($I$2="Длительное проживание от 10 ночей ",
INDEX(GRID!$B$4:$U$15,MATCH(O$7,GRID!$A$4:$A$15,0),MATCH(1,($U$2=GRID!$B$1:$U$1)*(КАЛЕНДАРЬ!AZ18=GRID!$B$3:$U$3),0))*GRID!$H$45,
ROUNDUP(INDEX(GRID!$B$4:$U$15,MATCH(O$7,GRID!$A$4:$A$15,0),MATCH(1,($U$2=GRID!$B$1:$U$1)*(КАЛЕНДАРЬ!AZ18=GRID!$B$3:$U$3),0))*GRID!$H$45*(1-GRID!$H$46),0))</f>
        <v>103320</v>
      </c>
      <c r="P552" s="5">
        <f t="array" ref="P552">IF($I$2="Длительное проживание от 10 ночей ",
INDEX(GRID!$B$4:$U$15,MATCH(P$7,GRID!$A$4:$A$15,0),MATCH(1,($U$2=GRID!$B$1:$U$1)*(КАЛЕНДАРЬ!AZ18=GRID!$B$3:$U$3),0))*GRID!$H$45,
ROUNDUP(INDEX(GRID!$B$4:$U$15,MATCH(P$7,GRID!$A$4:$A$15,0),MATCH(1,($U$2=GRID!$B$1:$U$1)*(КАЛЕНДАРЬ!AZ18=GRID!$B$3:$U$3),0))*GRID!$H$45*(1-GRID!$H$46),0))</f>
        <v>142200</v>
      </c>
      <c r="Q552" s="5">
        <f t="array" ref="Q552">IF($I$2="Длительное проживание от 10 ночей ",
INDEX(GRID!$B$4:$U$15,MATCH(Q$7,GRID!$A$4:$A$15,0),MATCH(1,($U$2=GRID!$B$1:$U$1)*(КАЛЕНДАРЬ!AZ18=GRID!$B$3:$U$3),0))*GRID!$H$45,
ROUNDUP(INDEX(GRID!$B$4:$U$15,MATCH(Q$7,GRID!$A$4:$A$15,0),MATCH(1,($U$2=GRID!$B$1:$U$1)*(КАЛЕНДАРЬ!AZ18=GRID!$B$3:$U$3),0))*GRID!$H$45*(1-GRID!$H$46),0))</f>
        <v>166950</v>
      </c>
      <c r="R552" s="50" t="s">
        <v>105</v>
      </c>
      <c r="S552" s="50" t="s">
        <v>105</v>
      </c>
      <c r="T552" s="50" t="s">
        <v>105</v>
      </c>
    </row>
    <row r="553" spans="1:28">
      <c r="A553" s="56" t="s">
        <v>17</v>
      </c>
      <c r="B553" s="57">
        <v>16</v>
      </c>
      <c r="C553" s="5">
        <f t="array" ref="C553">IF($I$2="Длительное проживание от 10 ночей ",
INDEX(GRID!$B$4:$U$15,MATCH(C$7,GRID!$A$4:$A$15,0),MATCH(1,($U$2=GRID!$B$1:$U$1)*(КАЛЕНДАРЬ!AZ19=GRID!$B$3:$U$3),0))*GRID!$H$45,
ROUNDUP(INDEX(GRID!$B$4:$U$15,MATCH(C$7,GRID!$A$4:$A$15,0),MATCH(1,($U$2=GRID!$B$1:$U$1)*(КАЛЕНДАРЬ!AZ19=GRID!$B$3:$U$3),0))*GRID!$H$45*(1-GRID!$H$46),0))</f>
        <v>29880</v>
      </c>
      <c r="D553" s="5">
        <f t="array" ref="D553">IF($I$2="Длительное проживание от 10 ночей ",
INDEX(GRID!$B$18:$U$29,MATCH(C$7,GRID!$A$18:$A$29,0),MATCH(1,($U$2=GRID!$B$1:$U$1)*(КАЛЕНДАРЬ!AZ19=GRID!$B$3:$U$3),0))*GRID!$H$45,
ROUNDUP(INDEX(GRID!$B$18:$U$29,MATCH(C$7,GRID!$A$18:$A$29,0),MATCH(1,($U$2=GRID!$B$1:$U$1)*(КАЛЕНДАРЬ!AZ19=GRID!$B$3:$U$3),0))*GRID!$H$45*(1-GRID!$H$46),0))</f>
        <v>34380</v>
      </c>
      <c r="E553" s="5">
        <f t="array" ref="E553">IF($I$2="Длительное проживание от 10 ночей ",
INDEX(GRID!$B$4:$U$15,MATCH(E$7,GRID!$A$4:$A$15,0),MATCH(1,($U$2=GRID!$B$1:$U$1)*(КАЛЕНДАРЬ!AZ19=GRID!$B$3:$U$3),0))*GRID!$H$45,
ROUNDUP(INDEX(GRID!$B$4:$U$15,MATCH(E$7,GRID!$A$4:$A$15,0),MATCH(1,($U$2=GRID!$B$1:$U$1)*(КАЛЕНДАРЬ!AZ19=GRID!$B$3:$U$3),0))*GRID!$H$45*(1-GRID!$H$46),0))</f>
        <v>35910</v>
      </c>
      <c r="F553" s="5">
        <f t="array" ref="F553">IF($I$2="Длительное проживание от 10 ночей ",
INDEX(GRID!$B$18:$U$29,MATCH(E$7,GRID!$A$18:$A$29,0),MATCH(1,($U$2=GRID!$B$1:$U$1)*(КАЛЕНДАРЬ!AZ19=GRID!$B$3:$U$3),0))*GRID!$H$45,
ROUNDUP(INDEX(GRID!$B$18:$U$29,MATCH(E$7,GRID!$A$18:$A$29,0),MATCH(1,($U$2=GRID!$B$1:$U$1)*(КАЛЕНДАРЬ!AZ19=GRID!$B$3:$U$3),0))*GRID!$H$45*(1-GRID!$H$46),0))</f>
        <v>40410</v>
      </c>
      <c r="G553" s="5" cm="1">
        <f t="array" ref="G553">IF($I$2="Длительное проживание от 10 ночей ",
INDEX(GRID!$B$4:$U$15,MATCH(G$7,GRID!$A$4:$A$15,0),MATCH(1,($U$2=GRID!$B$1:$U$1)*(КАЛЕНДАРЬ!AZ19=GRID!$B$3:$U$3),0))*GRID!$H$45,
ROUNDUP(INDEX(GRID!$B$4:$U$15,MATCH(G$7,GRID!$A$4:$A$15,0),MATCH(1,($U$2=GRID!$B$1:$U$1)*(КАЛЕНДАРЬ!AZ19=GRID!$B$3:$U$3),0))*GRID!$H$45*(1-GRID!$H$46),0))</f>
        <v>41580</v>
      </c>
      <c r="H553" s="5" cm="1">
        <f t="array" ref="H553">IF($I$2="Длительное проживание от 10 ночей ",
INDEX(GRID!$B$18:$U$29,MATCH(G$7,GRID!$A$18:$A$29,0),MATCH(1,($U$2=GRID!$B$1:$U$1)*(КАЛЕНДАРЬ!AZ19=GRID!$B$3:$U$3),0))*GRID!$H$45,
ROUNDUP(INDEX(GRID!$B$18:$U$29,MATCH(G$7,GRID!$A$18:$A$29,0),MATCH(1,($U$2=GRID!$B$1:$U$1)*(КАЛЕНДАРЬ!AZ19=GRID!$B$3:$U$3),0))*GRID!$H$45*(1-GRID!$H$46),0))</f>
        <v>46080</v>
      </c>
      <c r="I553" s="5">
        <f t="array" ref="I553">IF($I$2="Длительное проживание от 10 ночей ",
INDEX(GRID!$B$4:$U$15,MATCH(I$7,GRID!$A$4:$A$15,0),MATCH(1,($U$2=GRID!$B$1:$U$1)*(КАЛЕНДАРЬ!AZ19=GRID!$B$3:$U$3),0))*GRID!$H$45,
ROUNDUP(INDEX(GRID!$B$4:$U$15,MATCH(I$7,GRID!$A$4:$A$15,0),MATCH(1,($U$2=GRID!$B$1:$U$1)*(КАЛЕНДАРЬ!AZ19=GRID!$B$3:$U$3),0))*GRID!$H$45*(1-GRID!$H$46),0))</f>
        <v>46530</v>
      </c>
      <c r="J553" s="5">
        <f t="array" ref="J553">IF($I$2="Длительное проживание от 10 ночей ",
INDEX(GRID!$B$18:$U$29,MATCH(I$7,GRID!$A$18:$A$29,0),MATCH(1,($U$2=GRID!$B$1:$U$1)*(КАЛЕНДАРЬ!AZ19=GRID!$B$3:$U$3),0))*GRID!$H$45,
ROUNDUP(INDEX(GRID!$B$18:$U$29,MATCH(I$7,GRID!$A$18:$A$29,0),MATCH(1,($U$2=GRID!$B$1:$U$1)*(КАЛЕНДАРЬ!AZ19=GRID!$B$3:$U$3),0))*GRID!$H$45*(1-GRID!$H$46),0))</f>
        <v>51030</v>
      </c>
      <c r="K553" s="5" cm="1">
        <f t="array" ref="K553">IF($I$2="Длительное проживание от 10 ночей ",
INDEX(GRID!$B$4:$U$15,MATCH(K$7,GRID!$A$4:$A$15,0),MATCH(1,($U$2=GRID!$B$1:$U$1)*(КАЛЕНДАРЬ!AZ19=GRID!$B$3:$U$3),0))*GRID!$H$45,
ROUNDUP(INDEX(GRID!$B$4:$U$15,MATCH(K$7,GRID!$A$4:$A$15,0),MATCH(1,($U$2=GRID!$B$1:$U$1)*(КАЛЕНДАРЬ!AZ19=GRID!$B$3:$U$3),0))*GRID!$H$45*(1-GRID!$H$46),0))</f>
        <v>52020</v>
      </c>
      <c r="L553" s="5" cm="1">
        <f t="array" ref="L553">IF($I$2="Длительное проживание от 10 ночей ",
INDEX(GRID!$B$18:$U$29,MATCH(K$7,GRID!$A$18:$A$29,0),MATCH(1,($U$2=GRID!$B$1:$U$1)*(КАЛЕНДАРЬ!AZ19=GRID!$B$3:$U$3),0))*GRID!$H$45,
ROUNDUP(INDEX(GRID!$B$18:$U$29,MATCH(K$7,GRID!$A$18:$A$29,0),MATCH(1,($U$2=GRID!$B$1:$U$1)*(КАЛЕНДАРЬ!AZ19=GRID!$B$3:$U$3),0))*GRID!$H$45*(1-GRID!$H$46),0))</f>
        <v>56520</v>
      </c>
      <c r="M553" s="5">
        <f t="array" ref="M553">IF($I$2="Длительное проживание от 10 ночей ",
INDEX(GRID!$B$4:$U$15,MATCH(M$7,GRID!$A$4:$A$15,0),MATCH(1,($U$2=GRID!$B$1:$U$1)*(КАЛЕНДАРЬ!AZ19=GRID!$B$3:$U$3),0))*GRID!$H$45,
ROUNDUP(INDEX(GRID!$B$4:$U$15,MATCH(M$7,GRID!$A$4:$A$15,0),MATCH(1,($U$2=GRID!$B$1:$U$1)*(КАЛЕНДАРЬ!AZ19=GRID!$B$3:$U$3),0))*GRID!$H$45*(1-GRID!$H$46),0))</f>
        <v>71100</v>
      </c>
      <c r="N553" s="5">
        <f t="array" ref="N553">IF($I$2="Длительное проживание от 10 ночей ",
INDEX(GRID!$B$18:$U$29,MATCH(M$7,GRID!$A$18:$A$29,0),MATCH(1,($U$2=GRID!$B$1:$U$1)*(КАЛЕНДАРЬ!AZ19=GRID!$B$3:$U$3),0))*GRID!$H$45,
ROUNDUP(INDEX(GRID!$B$18:$U$29,MATCH(M$7,GRID!$A$18:$A$29,0),MATCH(1,($U$2=GRID!$B$1:$U$1)*(КАЛЕНДАРЬ!AZ19=GRID!$B$3:$U$3),0))*GRID!$H$45*(1-GRID!$H$46),0))</f>
        <v>75600</v>
      </c>
      <c r="O553" s="5" cm="1">
        <f t="array" ref="O553">IF($I$2="Длительное проживание от 10 ночей ",
INDEX(GRID!$B$4:$U$15,MATCH(O$7,GRID!$A$4:$A$15,0),MATCH(1,($U$2=GRID!$B$1:$U$1)*(КАЛЕНДАРЬ!AZ19=GRID!$B$3:$U$3),0))*GRID!$H$45,
ROUNDUP(INDEX(GRID!$B$4:$U$15,MATCH(O$7,GRID!$A$4:$A$15,0),MATCH(1,($U$2=GRID!$B$1:$U$1)*(КАЛЕНДАРЬ!AZ19=GRID!$B$3:$U$3),0))*GRID!$H$45*(1-GRID!$H$46),0))</f>
        <v>103320</v>
      </c>
      <c r="P553" s="5">
        <f t="array" ref="P553">IF($I$2="Длительное проживание от 10 ночей ",
INDEX(GRID!$B$4:$U$15,MATCH(P$7,GRID!$A$4:$A$15,0),MATCH(1,($U$2=GRID!$B$1:$U$1)*(КАЛЕНДАРЬ!AZ19=GRID!$B$3:$U$3),0))*GRID!$H$45,
ROUNDUP(INDEX(GRID!$B$4:$U$15,MATCH(P$7,GRID!$A$4:$A$15,0),MATCH(1,($U$2=GRID!$B$1:$U$1)*(КАЛЕНДАРЬ!AZ19=GRID!$B$3:$U$3),0))*GRID!$H$45*(1-GRID!$H$46),0))</f>
        <v>142200</v>
      </c>
      <c r="Q553" s="5">
        <f t="array" ref="Q553">IF($I$2="Длительное проживание от 10 ночей ",
INDEX(GRID!$B$4:$U$15,MATCH(Q$7,GRID!$A$4:$A$15,0),MATCH(1,($U$2=GRID!$B$1:$U$1)*(КАЛЕНДАРЬ!AZ19=GRID!$B$3:$U$3),0))*GRID!$H$45,
ROUNDUP(INDEX(GRID!$B$4:$U$15,MATCH(Q$7,GRID!$A$4:$A$15,0),MATCH(1,($U$2=GRID!$B$1:$U$1)*(КАЛЕНДАРЬ!AZ19=GRID!$B$3:$U$3),0))*GRID!$H$45*(1-GRID!$H$46),0))</f>
        <v>166950</v>
      </c>
      <c r="R553" s="50" t="s">
        <v>105</v>
      </c>
      <c r="S553" s="50" t="s">
        <v>105</v>
      </c>
      <c r="T553" s="50" t="s">
        <v>105</v>
      </c>
    </row>
    <row r="554" spans="1:28">
      <c r="A554" s="56" t="s">
        <v>11</v>
      </c>
      <c r="B554" s="57">
        <v>17</v>
      </c>
      <c r="C554" s="5">
        <f t="array" ref="C554">IF($I$2="Длительное проживание от 10 ночей ",
INDEX(GRID!$B$4:$U$15,MATCH(C$7,GRID!$A$4:$A$15,0),MATCH(1,($U$2=GRID!$B$1:$U$1)*(КАЛЕНДАРЬ!AZ20=GRID!$B$3:$U$3),0))*GRID!$H$45,
ROUNDUP(INDEX(GRID!$B$4:$U$15,MATCH(C$7,GRID!$A$4:$A$15,0),MATCH(1,($U$2=GRID!$B$1:$U$1)*(КАЛЕНДАРЬ!AZ20=GRID!$B$3:$U$3),0))*GRID!$H$45*(1-GRID!$H$46),0))</f>
        <v>27180.000000000004</v>
      </c>
      <c r="D554" s="5">
        <f t="array" ref="D554">IF($I$2="Длительное проживание от 10 ночей ",
INDEX(GRID!$B$18:$U$29,MATCH(C$7,GRID!$A$18:$A$29,0),MATCH(1,($U$2=GRID!$B$1:$U$1)*(КАЛЕНДАРЬ!AZ20=GRID!$B$3:$U$3),0))*GRID!$H$45,
ROUNDUP(INDEX(GRID!$B$18:$U$29,MATCH(C$7,GRID!$A$18:$A$29,0),MATCH(1,($U$2=GRID!$B$1:$U$1)*(КАЛЕНДАРЬ!AZ20=GRID!$B$3:$U$3),0))*GRID!$H$45*(1-GRID!$H$46),0))</f>
        <v>31680</v>
      </c>
      <c r="E554" s="5">
        <f t="array" ref="E554">IF($I$2="Длительное проживание от 10 ночей ",
INDEX(GRID!$B$4:$U$15,MATCH(E$7,GRID!$A$4:$A$15,0),MATCH(1,($U$2=GRID!$B$1:$U$1)*(КАЛЕНДАРЬ!AZ20=GRID!$B$3:$U$3),0))*GRID!$H$45,
ROUNDUP(INDEX(GRID!$B$4:$U$15,MATCH(E$7,GRID!$A$4:$A$15,0),MATCH(1,($U$2=GRID!$B$1:$U$1)*(КАЛЕНДАРЬ!AZ20=GRID!$B$3:$U$3),0))*GRID!$H$45*(1-GRID!$H$46),0))</f>
        <v>32670</v>
      </c>
      <c r="F554" s="5">
        <f t="array" ref="F554">IF($I$2="Длительное проживание от 10 ночей ",
INDEX(GRID!$B$18:$U$29,MATCH(E$7,GRID!$A$18:$A$29,0),MATCH(1,($U$2=GRID!$B$1:$U$1)*(КАЛЕНДАРЬ!AZ20=GRID!$B$3:$U$3),0))*GRID!$H$45,
ROUNDUP(INDEX(GRID!$B$18:$U$29,MATCH(E$7,GRID!$A$18:$A$29,0),MATCH(1,($U$2=GRID!$B$1:$U$1)*(КАЛЕНДАРЬ!AZ20=GRID!$B$3:$U$3),0))*GRID!$H$45*(1-GRID!$H$46),0))</f>
        <v>37170</v>
      </c>
      <c r="G554" s="5" cm="1">
        <f t="array" ref="G554">IF($I$2="Длительное проживание от 10 ночей ",
INDEX(GRID!$B$4:$U$15,MATCH(G$7,GRID!$A$4:$A$15,0),MATCH(1,($U$2=GRID!$B$1:$U$1)*(КАЛЕНДАРЬ!AZ20=GRID!$B$3:$U$3),0))*GRID!$H$45,
ROUNDUP(INDEX(GRID!$B$4:$U$15,MATCH(G$7,GRID!$A$4:$A$15,0),MATCH(1,($U$2=GRID!$B$1:$U$1)*(КАЛЕНДАРЬ!AZ20=GRID!$B$3:$U$3),0))*GRID!$H$45*(1-GRID!$H$46),0))</f>
        <v>38250</v>
      </c>
      <c r="H554" s="5" cm="1">
        <f t="array" ref="H554">IF($I$2="Длительное проживание от 10 ночей ",
INDEX(GRID!$B$18:$U$29,MATCH(G$7,GRID!$A$18:$A$29,0),MATCH(1,($U$2=GRID!$B$1:$U$1)*(КАЛЕНДАРЬ!AZ20=GRID!$B$3:$U$3),0))*GRID!$H$45,
ROUNDUP(INDEX(GRID!$B$18:$U$29,MATCH(G$7,GRID!$A$18:$A$29,0),MATCH(1,($U$2=GRID!$B$1:$U$1)*(КАЛЕНДАРЬ!AZ20=GRID!$B$3:$U$3),0))*GRID!$H$45*(1-GRID!$H$46),0))</f>
        <v>42750</v>
      </c>
      <c r="I554" s="5">
        <f t="array" ref="I554">IF($I$2="Длительное проживание от 10 ночей ",
INDEX(GRID!$B$4:$U$15,MATCH(I$7,GRID!$A$4:$A$15,0),MATCH(1,($U$2=GRID!$B$1:$U$1)*(КАЛЕНДАРЬ!AZ20=GRID!$B$3:$U$3),0))*GRID!$H$45,
ROUNDUP(INDEX(GRID!$B$4:$U$15,MATCH(I$7,GRID!$A$4:$A$15,0),MATCH(1,($U$2=GRID!$B$1:$U$1)*(КАЛЕНДАРЬ!AZ20=GRID!$B$3:$U$3),0))*GRID!$H$45*(1-GRID!$H$46),0))</f>
        <v>42660</v>
      </c>
      <c r="J554" s="5">
        <f t="array" ref="J554">IF($I$2="Длительное проживание от 10 ночей ",
INDEX(GRID!$B$18:$U$29,MATCH(I$7,GRID!$A$18:$A$29,0),MATCH(1,($U$2=GRID!$B$1:$U$1)*(КАЛЕНДАРЬ!AZ20=GRID!$B$3:$U$3),0))*GRID!$H$45,
ROUNDUP(INDEX(GRID!$B$18:$U$29,MATCH(I$7,GRID!$A$18:$A$29,0),MATCH(1,($U$2=GRID!$B$1:$U$1)*(КАЛЕНДАРЬ!AZ20=GRID!$B$3:$U$3),0))*GRID!$H$45*(1-GRID!$H$46),0))</f>
        <v>47160</v>
      </c>
      <c r="K554" s="5" cm="1">
        <f t="array" ref="K554">IF($I$2="Длительное проживание от 10 ночей ",
INDEX(GRID!$B$4:$U$15,MATCH(K$7,GRID!$A$4:$A$15,0),MATCH(1,($U$2=GRID!$B$1:$U$1)*(КАЛЕНДАРЬ!AZ20=GRID!$B$3:$U$3),0))*GRID!$H$45,
ROUNDUP(INDEX(GRID!$B$4:$U$15,MATCH(K$7,GRID!$A$4:$A$15,0),MATCH(1,($U$2=GRID!$B$1:$U$1)*(КАЛЕНДАРЬ!AZ20=GRID!$B$3:$U$3),0))*GRID!$H$45*(1-GRID!$H$46),0))</f>
        <v>47970</v>
      </c>
      <c r="L554" s="5" cm="1">
        <f t="array" ref="L554">IF($I$2="Длительное проживание от 10 ночей ",
INDEX(GRID!$B$18:$U$29,MATCH(K$7,GRID!$A$18:$A$29,0),MATCH(1,($U$2=GRID!$B$1:$U$1)*(КАЛЕНДАРЬ!AZ20=GRID!$B$3:$U$3),0))*GRID!$H$45,
ROUNDUP(INDEX(GRID!$B$18:$U$29,MATCH(K$7,GRID!$A$18:$A$29,0),MATCH(1,($U$2=GRID!$B$1:$U$1)*(КАЛЕНДАРЬ!AZ20=GRID!$B$3:$U$3),0))*GRID!$H$45*(1-GRID!$H$46),0))</f>
        <v>52470</v>
      </c>
      <c r="M554" s="5">
        <f t="array" ref="M554">IF($I$2="Длительное проживание от 10 ночей ",
INDEX(GRID!$B$4:$U$15,MATCH(M$7,GRID!$A$4:$A$15,0),MATCH(1,($U$2=GRID!$B$1:$U$1)*(КАЛЕНДАРЬ!AZ20=GRID!$B$3:$U$3),0))*GRID!$H$45,
ROUNDUP(INDEX(GRID!$B$4:$U$15,MATCH(M$7,GRID!$A$4:$A$15,0),MATCH(1,($U$2=GRID!$B$1:$U$1)*(КАЛЕНДАРЬ!AZ20=GRID!$B$3:$U$3),0))*GRID!$H$45*(1-GRID!$H$46),0))</f>
        <v>66600</v>
      </c>
      <c r="N554" s="5">
        <f t="array" ref="N554">IF($I$2="Длительное проживание от 10 ночей ",
INDEX(GRID!$B$18:$U$29,MATCH(M$7,GRID!$A$18:$A$29,0),MATCH(1,($U$2=GRID!$B$1:$U$1)*(КАЛЕНДАРЬ!AZ20=GRID!$B$3:$U$3),0))*GRID!$H$45,
ROUNDUP(INDEX(GRID!$B$18:$U$29,MATCH(M$7,GRID!$A$18:$A$29,0),MATCH(1,($U$2=GRID!$B$1:$U$1)*(КАЛЕНДАРЬ!AZ20=GRID!$B$3:$U$3),0))*GRID!$H$45*(1-GRID!$H$46),0))</f>
        <v>71100</v>
      </c>
      <c r="O554" s="5" cm="1">
        <f t="array" ref="O554">IF($I$2="Длительное проживание от 10 ночей ",
INDEX(GRID!$B$4:$U$15,MATCH(O$7,GRID!$A$4:$A$15,0),MATCH(1,($U$2=GRID!$B$1:$U$1)*(КАЛЕНДАРЬ!AZ20=GRID!$B$3:$U$3),0))*GRID!$H$45,
ROUNDUP(INDEX(GRID!$B$4:$U$15,MATCH(O$7,GRID!$A$4:$A$15,0),MATCH(1,($U$2=GRID!$B$1:$U$1)*(КАЛЕНДАРЬ!AZ20=GRID!$B$3:$U$3),0))*GRID!$H$45*(1-GRID!$H$46),0))</f>
        <v>97920</v>
      </c>
      <c r="P554" s="5">
        <f t="array" ref="P554">IF($I$2="Длительное проживание от 10 ночей ",
INDEX(GRID!$B$4:$U$15,MATCH(P$7,GRID!$A$4:$A$15,0),MATCH(1,($U$2=GRID!$B$1:$U$1)*(КАЛЕНДАРЬ!AZ20=GRID!$B$3:$U$3),0))*GRID!$H$45,
ROUNDUP(INDEX(GRID!$B$4:$U$15,MATCH(P$7,GRID!$A$4:$A$15,0),MATCH(1,($U$2=GRID!$B$1:$U$1)*(КАЛЕНДАРЬ!AZ20=GRID!$B$3:$U$3),0))*GRID!$H$45*(1-GRID!$H$46),0))</f>
        <v>136260</v>
      </c>
      <c r="Q554" s="5">
        <f t="array" ref="Q554">IF($I$2="Длительное проживание от 10 ночей ",
INDEX(GRID!$B$4:$U$15,MATCH(Q$7,GRID!$A$4:$A$15,0),MATCH(1,($U$2=GRID!$B$1:$U$1)*(КАЛЕНДАРЬ!AZ20=GRID!$B$3:$U$3),0))*GRID!$H$45,
ROUNDUP(INDEX(GRID!$B$4:$U$15,MATCH(Q$7,GRID!$A$4:$A$15,0),MATCH(1,($U$2=GRID!$B$1:$U$1)*(КАЛЕНДАРЬ!AZ20=GRID!$B$3:$U$3),0))*GRID!$H$45*(1-GRID!$H$46),0))</f>
        <v>160110</v>
      </c>
      <c r="R554" s="50" t="s">
        <v>105</v>
      </c>
      <c r="S554" s="50" t="s">
        <v>105</v>
      </c>
      <c r="T554" s="50" t="s">
        <v>105</v>
      </c>
    </row>
    <row r="555" spans="1:28">
      <c r="A555" s="56" t="s">
        <v>12</v>
      </c>
      <c r="B555" s="57">
        <v>18</v>
      </c>
      <c r="C555" s="5">
        <f t="array" ref="C555">IF($I$2="Длительное проживание от 10 ночей ",
INDEX(GRID!$B$4:$U$15,MATCH(C$7,GRID!$A$4:$A$15,0),MATCH(1,($U$2=GRID!$B$1:$U$1)*(КАЛЕНДАРЬ!AZ21=GRID!$B$3:$U$3),0))*GRID!$H$45,
ROUNDUP(INDEX(GRID!$B$4:$U$15,MATCH(C$7,GRID!$A$4:$A$15,0),MATCH(1,($U$2=GRID!$B$1:$U$1)*(КАЛЕНДАРЬ!AZ21=GRID!$B$3:$U$3),0))*GRID!$H$45*(1-GRID!$H$46),0))</f>
        <v>27180.000000000004</v>
      </c>
      <c r="D555" s="5">
        <f t="array" ref="D555">IF($I$2="Длительное проживание от 10 ночей ",
INDEX(GRID!$B$18:$U$29,MATCH(C$7,GRID!$A$18:$A$29,0),MATCH(1,($U$2=GRID!$B$1:$U$1)*(КАЛЕНДАРЬ!AZ21=GRID!$B$3:$U$3),0))*GRID!$H$45,
ROUNDUP(INDEX(GRID!$B$18:$U$29,MATCH(C$7,GRID!$A$18:$A$29,0),MATCH(1,($U$2=GRID!$B$1:$U$1)*(КАЛЕНДАРЬ!AZ21=GRID!$B$3:$U$3),0))*GRID!$H$45*(1-GRID!$H$46),0))</f>
        <v>31680</v>
      </c>
      <c r="E555" s="5">
        <f t="array" ref="E555">IF($I$2="Длительное проживание от 10 ночей ",
INDEX(GRID!$B$4:$U$15,MATCH(E$7,GRID!$A$4:$A$15,0),MATCH(1,($U$2=GRID!$B$1:$U$1)*(КАЛЕНДАРЬ!AZ21=GRID!$B$3:$U$3),0))*GRID!$H$45,
ROUNDUP(INDEX(GRID!$B$4:$U$15,MATCH(E$7,GRID!$A$4:$A$15,0),MATCH(1,($U$2=GRID!$B$1:$U$1)*(КАЛЕНДАРЬ!AZ21=GRID!$B$3:$U$3),0))*GRID!$H$45*(1-GRID!$H$46),0))</f>
        <v>32670</v>
      </c>
      <c r="F555" s="5">
        <f t="array" ref="F555">IF($I$2="Длительное проживание от 10 ночей ",
INDEX(GRID!$B$18:$U$29,MATCH(E$7,GRID!$A$18:$A$29,0),MATCH(1,($U$2=GRID!$B$1:$U$1)*(КАЛЕНДАРЬ!AZ21=GRID!$B$3:$U$3),0))*GRID!$H$45,
ROUNDUP(INDEX(GRID!$B$18:$U$29,MATCH(E$7,GRID!$A$18:$A$29,0),MATCH(1,($U$2=GRID!$B$1:$U$1)*(КАЛЕНДАРЬ!AZ21=GRID!$B$3:$U$3),0))*GRID!$H$45*(1-GRID!$H$46),0))</f>
        <v>37170</v>
      </c>
      <c r="G555" s="5" cm="1">
        <f t="array" ref="G555">IF($I$2="Длительное проживание от 10 ночей ",
INDEX(GRID!$B$4:$U$15,MATCH(G$7,GRID!$A$4:$A$15,0),MATCH(1,($U$2=GRID!$B$1:$U$1)*(КАЛЕНДАРЬ!AZ21=GRID!$B$3:$U$3),0))*GRID!$H$45,
ROUNDUP(INDEX(GRID!$B$4:$U$15,MATCH(G$7,GRID!$A$4:$A$15,0),MATCH(1,($U$2=GRID!$B$1:$U$1)*(КАЛЕНДАРЬ!AZ21=GRID!$B$3:$U$3),0))*GRID!$H$45*(1-GRID!$H$46),0))</f>
        <v>38250</v>
      </c>
      <c r="H555" s="5" cm="1">
        <f t="array" ref="H555">IF($I$2="Длительное проживание от 10 ночей ",
INDEX(GRID!$B$18:$U$29,MATCH(G$7,GRID!$A$18:$A$29,0),MATCH(1,($U$2=GRID!$B$1:$U$1)*(КАЛЕНДАРЬ!AZ21=GRID!$B$3:$U$3),0))*GRID!$H$45,
ROUNDUP(INDEX(GRID!$B$18:$U$29,MATCH(G$7,GRID!$A$18:$A$29,0),MATCH(1,($U$2=GRID!$B$1:$U$1)*(КАЛЕНДАРЬ!AZ21=GRID!$B$3:$U$3),0))*GRID!$H$45*(1-GRID!$H$46),0))</f>
        <v>42750</v>
      </c>
      <c r="I555" s="5">
        <f t="array" ref="I555">IF($I$2="Длительное проживание от 10 ночей ",
INDEX(GRID!$B$4:$U$15,MATCH(I$7,GRID!$A$4:$A$15,0),MATCH(1,($U$2=GRID!$B$1:$U$1)*(КАЛЕНДАРЬ!AZ21=GRID!$B$3:$U$3),0))*GRID!$H$45,
ROUNDUP(INDEX(GRID!$B$4:$U$15,MATCH(I$7,GRID!$A$4:$A$15,0),MATCH(1,($U$2=GRID!$B$1:$U$1)*(КАЛЕНДАРЬ!AZ21=GRID!$B$3:$U$3),0))*GRID!$H$45*(1-GRID!$H$46),0))</f>
        <v>42660</v>
      </c>
      <c r="J555" s="5">
        <f t="array" ref="J555">IF($I$2="Длительное проживание от 10 ночей ",
INDEX(GRID!$B$18:$U$29,MATCH(I$7,GRID!$A$18:$A$29,0),MATCH(1,($U$2=GRID!$B$1:$U$1)*(КАЛЕНДАРЬ!AZ21=GRID!$B$3:$U$3),0))*GRID!$H$45,
ROUNDUP(INDEX(GRID!$B$18:$U$29,MATCH(I$7,GRID!$A$18:$A$29,0),MATCH(1,($U$2=GRID!$B$1:$U$1)*(КАЛЕНДАРЬ!AZ21=GRID!$B$3:$U$3),0))*GRID!$H$45*(1-GRID!$H$46),0))</f>
        <v>47160</v>
      </c>
      <c r="K555" s="5" cm="1">
        <f t="array" ref="K555">IF($I$2="Длительное проживание от 10 ночей ",
INDEX(GRID!$B$4:$U$15,MATCH(K$7,GRID!$A$4:$A$15,0),MATCH(1,($U$2=GRID!$B$1:$U$1)*(КАЛЕНДАРЬ!AZ21=GRID!$B$3:$U$3),0))*GRID!$H$45,
ROUNDUP(INDEX(GRID!$B$4:$U$15,MATCH(K$7,GRID!$A$4:$A$15,0),MATCH(1,($U$2=GRID!$B$1:$U$1)*(КАЛЕНДАРЬ!AZ21=GRID!$B$3:$U$3),0))*GRID!$H$45*(1-GRID!$H$46),0))</f>
        <v>47970</v>
      </c>
      <c r="L555" s="5" cm="1">
        <f t="array" ref="L555">IF($I$2="Длительное проживание от 10 ночей ",
INDEX(GRID!$B$18:$U$29,MATCH(K$7,GRID!$A$18:$A$29,0),MATCH(1,($U$2=GRID!$B$1:$U$1)*(КАЛЕНДАРЬ!AZ21=GRID!$B$3:$U$3),0))*GRID!$H$45,
ROUNDUP(INDEX(GRID!$B$18:$U$29,MATCH(K$7,GRID!$A$18:$A$29,0),MATCH(1,($U$2=GRID!$B$1:$U$1)*(КАЛЕНДАРЬ!AZ21=GRID!$B$3:$U$3),0))*GRID!$H$45*(1-GRID!$H$46),0))</f>
        <v>52470</v>
      </c>
      <c r="M555" s="5">
        <f t="array" ref="M555">IF($I$2="Длительное проживание от 10 ночей ",
INDEX(GRID!$B$4:$U$15,MATCH(M$7,GRID!$A$4:$A$15,0),MATCH(1,($U$2=GRID!$B$1:$U$1)*(КАЛЕНДАРЬ!AZ21=GRID!$B$3:$U$3),0))*GRID!$H$45,
ROUNDUP(INDEX(GRID!$B$4:$U$15,MATCH(M$7,GRID!$A$4:$A$15,0),MATCH(1,($U$2=GRID!$B$1:$U$1)*(КАЛЕНДАРЬ!AZ21=GRID!$B$3:$U$3),0))*GRID!$H$45*(1-GRID!$H$46),0))</f>
        <v>66600</v>
      </c>
      <c r="N555" s="5">
        <f t="array" ref="N555">IF($I$2="Длительное проживание от 10 ночей ",
INDEX(GRID!$B$18:$U$29,MATCH(M$7,GRID!$A$18:$A$29,0),MATCH(1,($U$2=GRID!$B$1:$U$1)*(КАЛЕНДАРЬ!AZ21=GRID!$B$3:$U$3),0))*GRID!$H$45,
ROUNDUP(INDEX(GRID!$B$18:$U$29,MATCH(M$7,GRID!$A$18:$A$29,0),MATCH(1,($U$2=GRID!$B$1:$U$1)*(КАЛЕНДАРЬ!AZ21=GRID!$B$3:$U$3),0))*GRID!$H$45*(1-GRID!$H$46),0))</f>
        <v>71100</v>
      </c>
      <c r="O555" s="5" cm="1">
        <f t="array" ref="O555">IF($I$2="Длительное проживание от 10 ночей ",
INDEX(GRID!$B$4:$U$15,MATCH(O$7,GRID!$A$4:$A$15,0),MATCH(1,($U$2=GRID!$B$1:$U$1)*(КАЛЕНДАРЬ!AZ21=GRID!$B$3:$U$3),0))*GRID!$H$45,
ROUNDUP(INDEX(GRID!$B$4:$U$15,MATCH(O$7,GRID!$A$4:$A$15,0),MATCH(1,($U$2=GRID!$B$1:$U$1)*(КАЛЕНДАРЬ!AZ21=GRID!$B$3:$U$3),0))*GRID!$H$45*(1-GRID!$H$46),0))</f>
        <v>97920</v>
      </c>
      <c r="P555" s="5">
        <f t="array" ref="P555">IF($I$2="Длительное проживание от 10 ночей ",
INDEX(GRID!$B$4:$U$15,MATCH(P$7,GRID!$A$4:$A$15,0),MATCH(1,($U$2=GRID!$B$1:$U$1)*(КАЛЕНДАРЬ!AZ21=GRID!$B$3:$U$3),0))*GRID!$H$45,
ROUNDUP(INDEX(GRID!$B$4:$U$15,MATCH(P$7,GRID!$A$4:$A$15,0),MATCH(1,($U$2=GRID!$B$1:$U$1)*(КАЛЕНДАРЬ!AZ21=GRID!$B$3:$U$3),0))*GRID!$H$45*(1-GRID!$H$46),0))</f>
        <v>136260</v>
      </c>
      <c r="Q555" s="5">
        <f t="array" ref="Q555">IF($I$2="Длительное проживание от 10 ночей ",
INDEX(GRID!$B$4:$U$15,MATCH(Q$7,GRID!$A$4:$A$15,0),MATCH(1,($U$2=GRID!$B$1:$U$1)*(КАЛЕНДАРЬ!AZ21=GRID!$B$3:$U$3),0))*GRID!$H$45,
ROUNDUP(INDEX(GRID!$B$4:$U$15,MATCH(Q$7,GRID!$A$4:$A$15,0),MATCH(1,($U$2=GRID!$B$1:$U$1)*(КАЛЕНДАРЬ!AZ21=GRID!$B$3:$U$3),0))*GRID!$H$45*(1-GRID!$H$46),0))</f>
        <v>160110</v>
      </c>
      <c r="R555" s="50" t="s">
        <v>105</v>
      </c>
      <c r="S555" s="50" t="s">
        <v>105</v>
      </c>
      <c r="T555" s="50" t="s">
        <v>105</v>
      </c>
    </row>
    <row r="556" spans="1:28">
      <c r="A556" s="56" t="s">
        <v>13</v>
      </c>
      <c r="B556" s="57">
        <v>19</v>
      </c>
      <c r="C556" s="5">
        <f t="array" ref="C556">IF($I$2="Длительное проживание от 10 ночей ",
INDEX(GRID!$B$4:$U$15,MATCH(C$7,GRID!$A$4:$A$15,0),MATCH(1,($U$2=GRID!$B$1:$U$1)*(КАЛЕНДАРЬ!AZ22=GRID!$B$3:$U$3),0))*GRID!$H$45,
ROUNDUP(INDEX(GRID!$B$4:$U$15,MATCH(C$7,GRID!$A$4:$A$15,0),MATCH(1,($U$2=GRID!$B$1:$U$1)*(КАЛЕНДАРЬ!AZ22=GRID!$B$3:$U$3),0))*GRID!$H$45*(1-GRID!$H$46),0))</f>
        <v>27180.000000000004</v>
      </c>
      <c r="D556" s="5">
        <f t="array" ref="D556">IF($I$2="Длительное проживание от 10 ночей ",
INDEX(GRID!$B$18:$U$29,MATCH(C$7,GRID!$A$18:$A$29,0),MATCH(1,($U$2=GRID!$B$1:$U$1)*(КАЛЕНДАРЬ!AZ22=GRID!$B$3:$U$3),0))*GRID!$H$45,
ROUNDUP(INDEX(GRID!$B$18:$U$29,MATCH(C$7,GRID!$A$18:$A$29,0),MATCH(1,($U$2=GRID!$B$1:$U$1)*(КАЛЕНДАРЬ!AZ22=GRID!$B$3:$U$3),0))*GRID!$H$45*(1-GRID!$H$46),0))</f>
        <v>31680</v>
      </c>
      <c r="E556" s="5">
        <f t="array" ref="E556">IF($I$2="Длительное проживание от 10 ночей ",
INDEX(GRID!$B$4:$U$15,MATCH(E$7,GRID!$A$4:$A$15,0),MATCH(1,($U$2=GRID!$B$1:$U$1)*(КАЛЕНДАРЬ!AZ22=GRID!$B$3:$U$3),0))*GRID!$H$45,
ROUNDUP(INDEX(GRID!$B$4:$U$15,MATCH(E$7,GRID!$A$4:$A$15,0),MATCH(1,($U$2=GRID!$B$1:$U$1)*(КАЛЕНДАРЬ!AZ22=GRID!$B$3:$U$3),0))*GRID!$H$45*(1-GRID!$H$46),0))</f>
        <v>32670</v>
      </c>
      <c r="F556" s="5">
        <f t="array" ref="F556">IF($I$2="Длительное проживание от 10 ночей ",
INDEX(GRID!$B$18:$U$29,MATCH(E$7,GRID!$A$18:$A$29,0),MATCH(1,($U$2=GRID!$B$1:$U$1)*(КАЛЕНДАРЬ!AZ22=GRID!$B$3:$U$3),0))*GRID!$H$45,
ROUNDUP(INDEX(GRID!$B$18:$U$29,MATCH(E$7,GRID!$A$18:$A$29,0),MATCH(1,($U$2=GRID!$B$1:$U$1)*(КАЛЕНДАРЬ!AZ22=GRID!$B$3:$U$3),0))*GRID!$H$45*(1-GRID!$H$46),0))</f>
        <v>37170</v>
      </c>
      <c r="G556" s="5" cm="1">
        <f t="array" ref="G556">IF($I$2="Длительное проживание от 10 ночей ",
INDEX(GRID!$B$4:$U$15,MATCH(G$7,GRID!$A$4:$A$15,0),MATCH(1,($U$2=GRID!$B$1:$U$1)*(КАЛЕНДАРЬ!AZ22=GRID!$B$3:$U$3),0))*GRID!$H$45,
ROUNDUP(INDEX(GRID!$B$4:$U$15,MATCH(G$7,GRID!$A$4:$A$15,0),MATCH(1,($U$2=GRID!$B$1:$U$1)*(КАЛЕНДАРЬ!AZ22=GRID!$B$3:$U$3),0))*GRID!$H$45*(1-GRID!$H$46),0))</f>
        <v>38250</v>
      </c>
      <c r="H556" s="5" cm="1">
        <f t="array" ref="H556">IF($I$2="Длительное проживание от 10 ночей ",
INDEX(GRID!$B$18:$U$29,MATCH(G$7,GRID!$A$18:$A$29,0),MATCH(1,($U$2=GRID!$B$1:$U$1)*(КАЛЕНДАРЬ!AZ22=GRID!$B$3:$U$3),0))*GRID!$H$45,
ROUNDUP(INDEX(GRID!$B$18:$U$29,MATCH(G$7,GRID!$A$18:$A$29,0),MATCH(1,($U$2=GRID!$B$1:$U$1)*(КАЛЕНДАРЬ!AZ22=GRID!$B$3:$U$3),0))*GRID!$H$45*(1-GRID!$H$46),0))</f>
        <v>42750</v>
      </c>
      <c r="I556" s="5">
        <f t="array" ref="I556">IF($I$2="Длительное проживание от 10 ночей ",
INDEX(GRID!$B$4:$U$15,MATCH(I$7,GRID!$A$4:$A$15,0),MATCH(1,($U$2=GRID!$B$1:$U$1)*(КАЛЕНДАРЬ!AZ22=GRID!$B$3:$U$3),0))*GRID!$H$45,
ROUNDUP(INDEX(GRID!$B$4:$U$15,MATCH(I$7,GRID!$A$4:$A$15,0),MATCH(1,($U$2=GRID!$B$1:$U$1)*(КАЛЕНДАРЬ!AZ22=GRID!$B$3:$U$3),0))*GRID!$H$45*(1-GRID!$H$46),0))</f>
        <v>42660</v>
      </c>
      <c r="J556" s="5">
        <f t="array" ref="J556">IF($I$2="Длительное проживание от 10 ночей ",
INDEX(GRID!$B$18:$U$29,MATCH(I$7,GRID!$A$18:$A$29,0),MATCH(1,($U$2=GRID!$B$1:$U$1)*(КАЛЕНДАРЬ!AZ22=GRID!$B$3:$U$3),0))*GRID!$H$45,
ROUNDUP(INDEX(GRID!$B$18:$U$29,MATCH(I$7,GRID!$A$18:$A$29,0),MATCH(1,($U$2=GRID!$B$1:$U$1)*(КАЛЕНДАРЬ!AZ22=GRID!$B$3:$U$3),0))*GRID!$H$45*(1-GRID!$H$46),0))</f>
        <v>47160</v>
      </c>
      <c r="K556" s="5" cm="1">
        <f t="array" ref="K556">IF($I$2="Длительное проживание от 10 ночей ",
INDEX(GRID!$B$4:$U$15,MATCH(K$7,GRID!$A$4:$A$15,0),MATCH(1,($U$2=GRID!$B$1:$U$1)*(КАЛЕНДАРЬ!AZ22=GRID!$B$3:$U$3),0))*GRID!$H$45,
ROUNDUP(INDEX(GRID!$B$4:$U$15,MATCH(K$7,GRID!$A$4:$A$15,0),MATCH(1,($U$2=GRID!$B$1:$U$1)*(КАЛЕНДАРЬ!AZ22=GRID!$B$3:$U$3),0))*GRID!$H$45*(1-GRID!$H$46),0))</f>
        <v>47970</v>
      </c>
      <c r="L556" s="5" cm="1">
        <f t="array" ref="L556">IF($I$2="Длительное проживание от 10 ночей ",
INDEX(GRID!$B$18:$U$29,MATCH(K$7,GRID!$A$18:$A$29,0),MATCH(1,($U$2=GRID!$B$1:$U$1)*(КАЛЕНДАРЬ!AZ22=GRID!$B$3:$U$3),0))*GRID!$H$45,
ROUNDUP(INDEX(GRID!$B$18:$U$29,MATCH(K$7,GRID!$A$18:$A$29,0),MATCH(1,($U$2=GRID!$B$1:$U$1)*(КАЛЕНДАРЬ!AZ22=GRID!$B$3:$U$3),0))*GRID!$H$45*(1-GRID!$H$46),0))</f>
        <v>52470</v>
      </c>
      <c r="M556" s="5">
        <f t="array" ref="M556">IF($I$2="Длительное проживание от 10 ночей ",
INDEX(GRID!$B$4:$U$15,MATCH(M$7,GRID!$A$4:$A$15,0),MATCH(1,($U$2=GRID!$B$1:$U$1)*(КАЛЕНДАРЬ!AZ22=GRID!$B$3:$U$3),0))*GRID!$H$45,
ROUNDUP(INDEX(GRID!$B$4:$U$15,MATCH(M$7,GRID!$A$4:$A$15,0),MATCH(1,($U$2=GRID!$B$1:$U$1)*(КАЛЕНДАРЬ!AZ22=GRID!$B$3:$U$3),0))*GRID!$H$45*(1-GRID!$H$46),0))</f>
        <v>66600</v>
      </c>
      <c r="N556" s="5">
        <f t="array" ref="N556">IF($I$2="Длительное проживание от 10 ночей ",
INDEX(GRID!$B$18:$U$29,MATCH(M$7,GRID!$A$18:$A$29,0),MATCH(1,($U$2=GRID!$B$1:$U$1)*(КАЛЕНДАРЬ!AZ22=GRID!$B$3:$U$3),0))*GRID!$H$45,
ROUNDUP(INDEX(GRID!$B$18:$U$29,MATCH(M$7,GRID!$A$18:$A$29,0),MATCH(1,($U$2=GRID!$B$1:$U$1)*(КАЛЕНДАРЬ!AZ22=GRID!$B$3:$U$3),0))*GRID!$H$45*(1-GRID!$H$46),0))</f>
        <v>71100</v>
      </c>
      <c r="O556" s="5" cm="1">
        <f t="array" ref="O556">IF($I$2="Длительное проживание от 10 ночей ",
INDEX(GRID!$B$4:$U$15,MATCH(O$7,GRID!$A$4:$A$15,0),MATCH(1,($U$2=GRID!$B$1:$U$1)*(КАЛЕНДАРЬ!AZ22=GRID!$B$3:$U$3),0))*GRID!$H$45,
ROUNDUP(INDEX(GRID!$B$4:$U$15,MATCH(O$7,GRID!$A$4:$A$15,0),MATCH(1,($U$2=GRID!$B$1:$U$1)*(КАЛЕНДАРЬ!AZ22=GRID!$B$3:$U$3),0))*GRID!$H$45*(1-GRID!$H$46),0))</f>
        <v>97920</v>
      </c>
      <c r="P556" s="5">
        <f t="array" ref="P556">IF($I$2="Длительное проживание от 10 ночей ",
INDEX(GRID!$B$4:$U$15,MATCH(P$7,GRID!$A$4:$A$15,0),MATCH(1,($U$2=GRID!$B$1:$U$1)*(КАЛЕНДАРЬ!AZ22=GRID!$B$3:$U$3),0))*GRID!$H$45,
ROUNDUP(INDEX(GRID!$B$4:$U$15,MATCH(P$7,GRID!$A$4:$A$15,0),MATCH(1,($U$2=GRID!$B$1:$U$1)*(КАЛЕНДАРЬ!AZ22=GRID!$B$3:$U$3),0))*GRID!$H$45*(1-GRID!$H$46),0))</f>
        <v>136260</v>
      </c>
      <c r="Q556" s="5">
        <f t="array" ref="Q556">IF($I$2="Длительное проживание от 10 ночей ",
INDEX(GRID!$B$4:$U$15,MATCH(Q$7,GRID!$A$4:$A$15,0),MATCH(1,($U$2=GRID!$B$1:$U$1)*(КАЛЕНДАРЬ!AZ22=GRID!$B$3:$U$3),0))*GRID!$H$45,
ROUNDUP(INDEX(GRID!$B$4:$U$15,MATCH(Q$7,GRID!$A$4:$A$15,0),MATCH(1,($U$2=GRID!$B$1:$U$1)*(КАЛЕНДАРЬ!AZ22=GRID!$B$3:$U$3),0))*GRID!$H$45*(1-GRID!$H$46),0))</f>
        <v>160110</v>
      </c>
      <c r="R556" s="50" t="s">
        <v>105</v>
      </c>
      <c r="S556" s="50" t="s">
        <v>105</v>
      </c>
      <c r="T556" s="50" t="s">
        <v>105</v>
      </c>
    </row>
    <row r="557" spans="1:28">
      <c r="A557" s="56" t="s">
        <v>14</v>
      </c>
      <c r="B557" s="57">
        <v>20</v>
      </c>
      <c r="C557" s="5">
        <f t="array" ref="C557">IF($I$2="Длительное проживание от 10 ночей ",
INDEX(GRID!$B$4:$U$15,MATCH(C$7,GRID!$A$4:$A$15,0),MATCH(1,($U$2=GRID!$B$1:$U$1)*(КАЛЕНДАРЬ!AZ23=GRID!$B$3:$U$3),0))*GRID!$H$45,
ROUNDUP(INDEX(GRID!$B$4:$U$15,MATCH(C$7,GRID!$A$4:$A$15,0),MATCH(1,($U$2=GRID!$B$1:$U$1)*(КАЛЕНДАРЬ!AZ23=GRID!$B$3:$U$3),0))*GRID!$H$45*(1-GRID!$H$46),0))</f>
        <v>27180.000000000004</v>
      </c>
      <c r="D557" s="5">
        <f t="array" ref="D557">IF($I$2="Длительное проживание от 10 ночей ",
INDEX(GRID!$B$18:$U$29,MATCH(C$7,GRID!$A$18:$A$29,0),MATCH(1,($U$2=GRID!$B$1:$U$1)*(КАЛЕНДАРЬ!AZ23=GRID!$B$3:$U$3),0))*GRID!$H$45,
ROUNDUP(INDEX(GRID!$B$18:$U$29,MATCH(C$7,GRID!$A$18:$A$29,0),MATCH(1,($U$2=GRID!$B$1:$U$1)*(КАЛЕНДАРЬ!AZ23=GRID!$B$3:$U$3),0))*GRID!$H$45*(1-GRID!$H$46),0))</f>
        <v>31680</v>
      </c>
      <c r="E557" s="5">
        <f t="array" ref="E557">IF($I$2="Длительное проживание от 10 ночей ",
INDEX(GRID!$B$4:$U$15,MATCH(E$7,GRID!$A$4:$A$15,0),MATCH(1,($U$2=GRID!$B$1:$U$1)*(КАЛЕНДАРЬ!AZ23=GRID!$B$3:$U$3),0))*GRID!$H$45,
ROUNDUP(INDEX(GRID!$B$4:$U$15,MATCH(E$7,GRID!$A$4:$A$15,0),MATCH(1,($U$2=GRID!$B$1:$U$1)*(КАЛЕНДАРЬ!AZ23=GRID!$B$3:$U$3),0))*GRID!$H$45*(1-GRID!$H$46),0))</f>
        <v>32670</v>
      </c>
      <c r="F557" s="5">
        <f t="array" ref="F557">IF($I$2="Длительное проживание от 10 ночей ",
INDEX(GRID!$B$18:$U$29,MATCH(E$7,GRID!$A$18:$A$29,0),MATCH(1,($U$2=GRID!$B$1:$U$1)*(КАЛЕНДАРЬ!AZ23=GRID!$B$3:$U$3),0))*GRID!$H$45,
ROUNDUP(INDEX(GRID!$B$18:$U$29,MATCH(E$7,GRID!$A$18:$A$29,0),MATCH(1,($U$2=GRID!$B$1:$U$1)*(КАЛЕНДАРЬ!AZ23=GRID!$B$3:$U$3),0))*GRID!$H$45*(1-GRID!$H$46),0))</f>
        <v>37170</v>
      </c>
      <c r="G557" s="5" cm="1">
        <f t="array" ref="G557">IF($I$2="Длительное проживание от 10 ночей ",
INDEX(GRID!$B$4:$U$15,MATCH(G$7,GRID!$A$4:$A$15,0),MATCH(1,($U$2=GRID!$B$1:$U$1)*(КАЛЕНДАРЬ!AZ23=GRID!$B$3:$U$3),0))*GRID!$H$45,
ROUNDUP(INDEX(GRID!$B$4:$U$15,MATCH(G$7,GRID!$A$4:$A$15,0),MATCH(1,($U$2=GRID!$B$1:$U$1)*(КАЛЕНДАРЬ!AZ23=GRID!$B$3:$U$3),0))*GRID!$H$45*(1-GRID!$H$46),0))</f>
        <v>38250</v>
      </c>
      <c r="H557" s="5" cm="1">
        <f t="array" ref="H557">IF($I$2="Длительное проживание от 10 ночей ",
INDEX(GRID!$B$18:$U$29,MATCH(G$7,GRID!$A$18:$A$29,0),MATCH(1,($U$2=GRID!$B$1:$U$1)*(КАЛЕНДАРЬ!AZ23=GRID!$B$3:$U$3),0))*GRID!$H$45,
ROUNDUP(INDEX(GRID!$B$18:$U$29,MATCH(G$7,GRID!$A$18:$A$29,0),MATCH(1,($U$2=GRID!$B$1:$U$1)*(КАЛЕНДАРЬ!AZ23=GRID!$B$3:$U$3),0))*GRID!$H$45*(1-GRID!$H$46),0))</f>
        <v>42750</v>
      </c>
      <c r="I557" s="5">
        <f t="array" ref="I557">IF($I$2="Длительное проживание от 10 ночей ",
INDEX(GRID!$B$4:$U$15,MATCH(I$7,GRID!$A$4:$A$15,0),MATCH(1,($U$2=GRID!$B$1:$U$1)*(КАЛЕНДАРЬ!AZ23=GRID!$B$3:$U$3),0))*GRID!$H$45,
ROUNDUP(INDEX(GRID!$B$4:$U$15,MATCH(I$7,GRID!$A$4:$A$15,0),MATCH(1,($U$2=GRID!$B$1:$U$1)*(КАЛЕНДАРЬ!AZ23=GRID!$B$3:$U$3),0))*GRID!$H$45*(1-GRID!$H$46),0))</f>
        <v>42660</v>
      </c>
      <c r="J557" s="5">
        <f t="array" ref="J557">IF($I$2="Длительное проживание от 10 ночей ",
INDEX(GRID!$B$18:$U$29,MATCH(I$7,GRID!$A$18:$A$29,0),MATCH(1,($U$2=GRID!$B$1:$U$1)*(КАЛЕНДАРЬ!AZ23=GRID!$B$3:$U$3),0))*GRID!$H$45,
ROUNDUP(INDEX(GRID!$B$18:$U$29,MATCH(I$7,GRID!$A$18:$A$29,0),MATCH(1,($U$2=GRID!$B$1:$U$1)*(КАЛЕНДАРЬ!AZ23=GRID!$B$3:$U$3),0))*GRID!$H$45*(1-GRID!$H$46),0))</f>
        <v>47160</v>
      </c>
      <c r="K557" s="5" cm="1">
        <f t="array" ref="K557">IF($I$2="Длительное проживание от 10 ночей ",
INDEX(GRID!$B$4:$U$15,MATCH(K$7,GRID!$A$4:$A$15,0),MATCH(1,($U$2=GRID!$B$1:$U$1)*(КАЛЕНДАРЬ!AZ23=GRID!$B$3:$U$3),0))*GRID!$H$45,
ROUNDUP(INDEX(GRID!$B$4:$U$15,MATCH(K$7,GRID!$A$4:$A$15,0),MATCH(1,($U$2=GRID!$B$1:$U$1)*(КАЛЕНДАРЬ!AZ23=GRID!$B$3:$U$3),0))*GRID!$H$45*(1-GRID!$H$46),0))</f>
        <v>47970</v>
      </c>
      <c r="L557" s="5" cm="1">
        <f t="array" ref="L557">IF($I$2="Длительное проживание от 10 ночей ",
INDEX(GRID!$B$18:$U$29,MATCH(K$7,GRID!$A$18:$A$29,0),MATCH(1,($U$2=GRID!$B$1:$U$1)*(КАЛЕНДАРЬ!AZ23=GRID!$B$3:$U$3),0))*GRID!$H$45,
ROUNDUP(INDEX(GRID!$B$18:$U$29,MATCH(K$7,GRID!$A$18:$A$29,0),MATCH(1,($U$2=GRID!$B$1:$U$1)*(КАЛЕНДАРЬ!AZ23=GRID!$B$3:$U$3),0))*GRID!$H$45*(1-GRID!$H$46),0))</f>
        <v>52470</v>
      </c>
      <c r="M557" s="5">
        <f t="array" ref="M557">IF($I$2="Длительное проживание от 10 ночей ",
INDEX(GRID!$B$4:$U$15,MATCH(M$7,GRID!$A$4:$A$15,0),MATCH(1,($U$2=GRID!$B$1:$U$1)*(КАЛЕНДАРЬ!AZ23=GRID!$B$3:$U$3),0))*GRID!$H$45,
ROUNDUP(INDEX(GRID!$B$4:$U$15,MATCH(M$7,GRID!$A$4:$A$15,0),MATCH(1,($U$2=GRID!$B$1:$U$1)*(КАЛЕНДАРЬ!AZ23=GRID!$B$3:$U$3),0))*GRID!$H$45*(1-GRID!$H$46),0))</f>
        <v>66600</v>
      </c>
      <c r="N557" s="5">
        <f t="array" ref="N557">IF($I$2="Длительное проживание от 10 ночей ",
INDEX(GRID!$B$18:$U$29,MATCH(M$7,GRID!$A$18:$A$29,0),MATCH(1,($U$2=GRID!$B$1:$U$1)*(КАЛЕНДАРЬ!AZ23=GRID!$B$3:$U$3),0))*GRID!$H$45,
ROUNDUP(INDEX(GRID!$B$18:$U$29,MATCH(M$7,GRID!$A$18:$A$29,0),MATCH(1,($U$2=GRID!$B$1:$U$1)*(КАЛЕНДАРЬ!AZ23=GRID!$B$3:$U$3),0))*GRID!$H$45*(1-GRID!$H$46),0))</f>
        <v>71100</v>
      </c>
      <c r="O557" s="5" cm="1">
        <f t="array" ref="O557">IF($I$2="Длительное проживание от 10 ночей ",
INDEX(GRID!$B$4:$U$15,MATCH(O$7,GRID!$A$4:$A$15,0),MATCH(1,($U$2=GRID!$B$1:$U$1)*(КАЛЕНДАРЬ!AZ23=GRID!$B$3:$U$3),0))*GRID!$H$45,
ROUNDUP(INDEX(GRID!$B$4:$U$15,MATCH(O$7,GRID!$A$4:$A$15,0),MATCH(1,($U$2=GRID!$B$1:$U$1)*(КАЛЕНДАРЬ!AZ23=GRID!$B$3:$U$3),0))*GRID!$H$45*(1-GRID!$H$46),0))</f>
        <v>97920</v>
      </c>
      <c r="P557" s="5">
        <f t="array" ref="P557">IF($I$2="Длительное проживание от 10 ночей ",
INDEX(GRID!$B$4:$U$15,MATCH(P$7,GRID!$A$4:$A$15,0),MATCH(1,($U$2=GRID!$B$1:$U$1)*(КАЛЕНДАРЬ!AZ23=GRID!$B$3:$U$3),0))*GRID!$H$45,
ROUNDUP(INDEX(GRID!$B$4:$U$15,MATCH(P$7,GRID!$A$4:$A$15,0),MATCH(1,($U$2=GRID!$B$1:$U$1)*(КАЛЕНДАРЬ!AZ23=GRID!$B$3:$U$3),0))*GRID!$H$45*(1-GRID!$H$46),0))</f>
        <v>136260</v>
      </c>
      <c r="Q557" s="5">
        <f t="array" ref="Q557">IF($I$2="Длительное проживание от 10 ночей ",
INDEX(GRID!$B$4:$U$15,MATCH(Q$7,GRID!$A$4:$A$15,0),MATCH(1,($U$2=GRID!$B$1:$U$1)*(КАЛЕНДАРЬ!AZ23=GRID!$B$3:$U$3),0))*GRID!$H$45,
ROUNDUP(INDEX(GRID!$B$4:$U$15,MATCH(Q$7,GRID!$A$4:$A$15,0),MATCH(1,($U$2=GRID!$B$1:$U$1)*(КАЛЕНДАРЬ!AZ23=GRID!$B$3:$U$3),0))*GRID!$H$45*(1-GRID!$H$46),0))</f>
        <v>160110</v>
      </c>
      <c r="R557" s="50" t="s">
        <v>105</v>
      </c>
      <c r="S557" s="50" t="s">
        <v>105</v>
      </c>
      <c r="T557" s="50" t="s">
        <v>105</v>
      </c>
    </row>
    <row r="558" spans="1:28">
      <c r="A558" s="56" t="s">
        <v>15</v>
      </c>
      <c r="B558" s="57">
        <v>21</v>
      </c>
      <c r="C558" s="5">
        <f t="array" ref="C558">IF($I$2="Длительное проживание от 10 ночей ",
INDEX(GRID!$B$4:$U$15,MATCH(C$7,GRID!$A$4:$A$15,0),MATCH(1,($U$2=GRID!$B$1:$U$1)*(КАЛЕНДАРЬ!AZ24=GRID!$B$3:$U$3),0))*GRID!$H$45,
ROUNDUP(INDEX(GRID!$B$4:$U$15,MATCH(C$7,GRID!$A$4:$A$15,0),MATCH(1,($U$2=GRID!$B$1:$U$1)*(КАЛЕНДАРЬ!AZ24=GRID!$B$3:$U$3),0))*GRID!$H$45*(1-GRID!$H$46),0))</f>
        <v>27180.000000000004</v>
      </c>
      <c r="D558" s="5">
        <f t="array" ref="D558">IF($I$2="Длительное проживание от 10 ночей ",
INDEX(GRID!$B$18:$U$29,MATCH(C$7,GRID!$A$18:$A$29,0),MATCH(1,($U$2=GRID!$B$1:$U$1)*(КАЛЕНДАРЬ!AZ24=GRID!$B$3:$U$3),0))*GRID!$H$45,
ROUNDUP(INDEX(GRID!$B$18:$U$29,MATCH(C$7,GRID!$A$18:$A$29,0),MATCH(1,($U$2=GRID!$B$1:$U$1)*(КАЛЕНДАРЬ!AZ24=GRID!$B$3:$U$3),0))*GRID!$H$45*(1-GRID!$H$46),0))</f>
        <v>31680</v>
      </c>
      <c r="E558" s="5">
        <f t="array" ref="E558">IF($I$2="Длительное проживание от 10 ночей ",
INDEX(GRID!$B$4:$U$15,MATCH(E$7,GRID!$A$4:$A$15,0),MATCH(1,($U$2=GRID!$B$1:$U$1)*(КАЛЕНДАРЬ!AZ24=GRID!$B$3:$U$3),0))*GRID!$H$45,
ROUNDUP(INDEX(GRID!$B$4:$U$15,MATCH(E$7,GRID!$A$4:$A$15,0),MATCH(1,($U$2=GRID!$B$1:$U$1)*(КАЛЕНДАРЬ!AZ24=GRID!$B$3:$U$3),0))*GRID!$H$45*(1-GRID!$H$46),0))</f>
        <v>32670</v>
      </c>
      <c r="F558" s="5">
        <f t="array" ref="F558">IF($I$2="Длительное проживание от 10 ночей ",
INDEX(GRID!$B$18:$U$29,MATCH(E$7,GRID!$A$18:$A$29,0),MATCH(1,($U$2=GRID!$B$1:$U$1)*(КАЛЕНДАРЬ!AZ24=GRID!$B$3:$U$3),0))*GRID!$H$45,
ROUNDUP(INDEX(GRID!$B$18:$U$29,MATCH(E$7,GRID!$A$18:$A$29,0),MATCH(1,($U$2=GRID!$B$1:$U$1)*(КАЛЕНДАРЬ!AZ24=GRID!$B$3:$U$3),0))*GRID!$H$45*(1-GRID!$H$46),0))</f>
        <v>37170</v>
      </c>
      <c r="G558" s="5" cm="1">
        <f t="array" ref="G558">IF($I$2="Длительное проживание от 10 ночей ",
INDEX(GRID!$B$4:$U$15,MATCH(G$7,GRID!$A$4:$A$15,0),MATCH(1,($U$2=GRID!$B$1:$U$1)*(КАЛЕНДАРЬ!AZ24=GRID!$B$3:$U$3),0))*GRID!$H$45,
ROUNDUP(INDEX(GRID!$B$4:$U$15,MATCH(G$7,GRID!$A$4:$A$15,0),MATCH(1,($U$2=GRID!$B$1:$U$1)*(КАЛЕНДАРЬ!AZ24=GRID!$B$3:$U$3),0))*GRID!$H$45*(1-GRID!$H$46),0))</f>
        <v>38250</v>
      </c>
      <c r="H558" s="5" cm="1">
        <f t="array" ref="H558">IF($I$2="Длительное проживание от 10 ночей ",
INDEX(GRID!$B$18:$U$29,MATCH(G$7,GRID!$A$18:$A$29,0),MATCH(1,($U$2=GRID!$B$1:$U$1)*(КАЛЕНДАРЬ!AZ24=GRID!$B$3:$U$3),0))*GRID!$H$45,
ROUNDUP(INDEX(GRID!$B$18:$U$29,MATCH(G$7,GRID!$A$18:$A$29,0),MATCH(1,($U$2=GRID!$B$1:$U$1)*(КАЛЕНДАРЬ!AZ24=GRID!$B$3:$U$3),0))*GRID!$H$45*(1-GRID!$H$46),0))</f>
        <v>42750</v>
      </c>
      <c r="I558" s="5">
        <f t="array" ref="I558">IF($I$2="Длительное проживание от 10 ночей ",
INDEX(GRID!$B$4:$U$15,MATCH(I$7,GRID!$A$4:$A$15,0),MATCH(1,($U$2=GRID!$B$1:$U$1)*(КАЛЕНДАРЬ!AZ24=GRID!$B$3:$U$3),0))*GRID!$H$45,
ROUNDUP(INDEX(GRID!$B$4:$U$15,MATCH(I$7,GRID!$A$4:$A$15,0),MATCH(1,($U$2=GRID!$B$1:$U$1)*(КАЛЕНДАРЬ!AZ24=GRID!$B$3:$U$3),0))*GRID!$H$45*(1-GRID!$H$46),0))</f>
        <v>42660</v>
      </c>
      <c r="J558" s="5">
        <f t="array" ref="J558">IF($I$2="Длительное проживание от 10 ночей ",
INDEX(GRID!$B$18:$U$29,MATCH(I$7,GRID!$A$18:$A$29,0),MATCH(1,($U$2=GRID!$B$1:$U$1)*(КАЛЕНДАРЬ!AZ24=GRID!$B$3:$U$3),0))*GRID!$H$45,
ROUNDUP(INDEX(GRID!$B$18:$U$29,MATCH(I$7,GRID!$A$18:$A$29,0),MATCH(1,($U$2=GRID!$B$1:$U$1)*(КАЛЕНДАРЬ!AZ24=GRID!$B$3:$U$3),0))*GRID!$H$45*(1-GRID!$H$46),0))</f>
        <v>47160</v>
      </c>
      <c r="K558" s="5" cm="1">
        <f t="array" ref="K558">IF($I$2="Длительное проживание от 10 ночей ",
INDEX(GRID!$B$4:$U$15,MATCH(K$7,GRID!$A$4:$A$15,0),MATCH(1,($U$2=GRID!$B$1:$U$1)*(КАЛЕНДАРЬ!AZ24=GRID!$B$3:$U$3),0))*GRID!$H$45,
ROUNDUP(INDEX(GRID!$B$4:$U$15,MATCH(K$7,GRID!$A$4:$A$15,0),MATCH(1,($U$2=GRID!$B$1:$U$1)*(КАЛЕНДАРЬ!AZ24=GRID!$B$3:$U$3),0))*GRID!$H$45*(1-GRID!$H$46),0))</f>
        <v>47970</v>
      </c>
      <c r="L558" s="5" cm="1">
        <f t="array" ref="L558">IF($I$2="Длительное проживание от 10 ночей ",
INDEX(GRID!$B$18:$U$29,MATCH(K$7,GRID!$A$18:$A$29,0),MATCH(1,($U$2=GRID!$B$1:$U$1)*(КАЛЕНДАРЬ!AZ24=GRID!$B$3:$U$3),0))*GRID!$H$45,
ROUNDUP(INDEX(GRID!$B$18:$U$29,MATCH(K$7,GRID!$A$18:$A$29,0),MATCH(1,($U$2=GRID!$B$1:$U$1)*(КАЛЕНДАРЬ!AZ24=GRID!$B$3:$U$3),0))*GRID!$H$45*(1-GRID!$H$46),0))</f>
        <v>52470</v>
      </c>
      <c r="M558" s="5">
        <f t="array" ref="M558">IF($I$2="Длительное проживание от 10 ночей ",
INDEX(GRID!$B$4:$U$15,MATCH(M$7,GRID!$A$4:$A$15,0),MATCH(1,($U$2=GRID!$B$1:$U$1)*(КАЛЕНДАРЬ!AZ24=GRID!$B$3:$U$3),0))*GRID!$H$45,
ROUNDUP(INDEX(GRID!$B$4:$U$15,MATCH(M$7,GRID!$A$4:$A$15,0),MATCH(1,($U$2=GRID!$B$1:$U$1)*(КАЛЕНДАРЬ!AZ24=GRID!$B$3:$U$3),0))*GRID!$H$45*(1-GRID!$H$46),0))</f>
        <v>66600</v>
      </c>
      <c r="N558" s="5">
        <f t="array" ref="N558">IF($I$2="Длительное проживание от 10 ночей ",
INDEX(GRID!$B$18:$U$29,MATCH(M$7,GRID!$A$18:$A$29,0),MATCH(1,($U$2=GRID!$B$1:$U$1)*(КАЛЕНДАРЬ!AZ24=GRID!$B$3:$U$3),0))*GRID!$H$45,
ROUNDUP(INDEX(GRID!$B$18:$U$29,MATCH(M$7,GRID!$A$18:$A$29,0),MATCH(1,($U$2=GRID!$B$1:$U$1)*(КАЛЕНДАРЬ!AZ24=GRID!$B$3:$U$3),0))*GRID!$H$45*(1-GRID!$H$46),0))</f>
        <v>71100</v>
      </c>
      <c r="O558" s="5" cm="1">
        <f t="array" ref="O558">IF($I$2="Длительное проживание от 10 ночей ",
INDEX(GRID!$B$4:$U$15,MATCH(O$7,GRID!$A$4:$A$15,0),MATCH(1,($U$2=GRID!$B$1:$U$1)*(КАЛЕНДАРЬ!AZ24=GRID!$B$3:$U$3),0))*GRID!$H$45,
ROUNDUP(INDEX(GRID!$B$4:$U$15,MATCH(O$7,GRID!$A$4:$A$15,0),MATCH(1,($U$2=GRID!$B$1:$U$1)*(КАЛЕНДАРЬ!AZ24=GRID!$B$3:$U$3),0))*GRID!$H$45*(1-GRID!$H$46),0))</f>
        <v>97920</v>
      </c>
      <c r="P558" s="5">
        <f t="array" ref="P558">IF($I$2="Длительное проживание от 10 ночей ",
INDEX(GRID!$B$4:$U$15,MATCH(P$7,GRID!$A$4:$A$15,0),MATCH(1,($U$2=GRID!$B$1:$U$1)*(КАЛЕНДАРЬ!AZ24=GRID!$B$3:$U$3),0))*GRID!$H$45,
ROUNDUP(INDEX(GRID!$B$4:$U$15,MATCH(P$7,GRID!$A$4:$A$15,0),MATCH(1,($U$2=GRID!$B$1:$U$1)*(КАЛЕНДАРЬ!AZ24=GRID!$B$3:$U$3),0))*GRID!$H$45*(1-GRID!$H$46),0))</f>
        <v>136260</v>
      </c>
      <c r="Q558" s="5">
        <f t="array" ref="Q558">IF($I$2="Длительное проживание от 10 ночей ",
INDEX(GRID!$B$4:$U$15,MATCH(Q$7,GRID!$A$4:$A$15,0),MATCH(1,($U$2=GRID!$B$1:$U$1)*(КАЛЕНДАРЬ!AZ24=GRID!$B$3:$U$3),0))*GRID!$H$45,
ROUNDUP(INDEX(GRID!$B$4:$U$15,MATCH(Q$7,GRID!$A$4:$A$15,0),MATCH(1,($U$2=GRID!$B$1:$U$1)*(КАЛЕНДАРЬ!AZ24=GRID!$B$3:$U$3),0))*GRID!$H$45*(1-GRID!$H$46),0))</f>
        <v>160110</v>
      </c>
      <c r="R558" s="50" t="s">
        <v>105</v>
      </c>
      <c r="S558" s="50" t="s">
        <v>105</v>
      </c>
      <c r="T558" s="50" t="s">
        <v>105</v>
      </c>
    </row>
    <row r="559" spans="1:28">
      <c r="A559" s="56" t="s">
        <v>16</v>
      </c>
      <c r="B559" s="57">
        <v>22</v>
      </c>
      <c r="C559" s="5">
        <f t="array" ref="C559">IF($I$2="Длительное проживание от 10 ночей ",
INDEX(GRID!$B$4:$U$15,MATCH(C$7,GRID!$A$4:$A$15,0),MATCH(1,($U$2=GRID!$B$1:$U$1)*(КАЛЕНДАРЬ!AZ25=GRID!$B$3:$U$3),0))*GRID!$H$45,
ROUNDUP(INDEX(GRID!$B$4:$U$15,MATCH(C$7,GRID!$A$4:$A$15,0),MATCH(1,($U$2=GRID!$B$1:$U$1)*(КАЛЕНДАРЬ!AZ25=GRID!$B$3:$U$3),0))*GRID!$H$45*(1-GRID!$H$46),0))</f>
        <v>29880</v>
      </c>
      <c r="D559" s="5">
        <f t="array" ref="D559">IF($I$2="Длительное проживание от 10 ночей ",
INDEX(GRID!$B$18:$U$29,MATCH(C$7,GRID!$A$18:$A$29,0),MATCH(1,($U$2=GRID!$B$1:$U$1)*(КАЛЕНДАРЬ!AZ25=GRID!$B$3:$U$3),0))*GRID!$H$45,
ROUNDUP(INDEX(GRID!$B$18:$U$29,MATCH(C$7,GRID!$A$18:$A$29,0),MATCH(1,($U$2=GRID!$B$1:$U$1)*(КАЛЕНДАРЬ!AZ25=GRID!$B$3:$U$3),0))*GRID!$H$45*(1-GRID!$H$46),0))</f>
        <v>34380</v>
      </c>
      <c r="E559" s="5">
        <f t="array" ref="E559">IF($I$2="Длительное проживание от 10 ночей ",
INDEX(GRID!$B$4:$U$15,MATCH(E$7,GRID!$A$4:$A$15,0),MATCH(1,($U$2=GRID!$B$1:$U$1)*(КАЛЕНДАРЬ!AZ25=GRID!$B$3:$U$3),0))*GRID!$H$45,
ROUNDUP(INDEX(GRID!$B$4:$U$15,MATCH(E$7,GRID!$A$4:$A$15,0),MATCH(1,($U$2=GRID!$B$1:$U$1)*(КАЛЕНДАРЬ!AZ25=GRID!$B$3:$U$3),0))*GRID!$H$45*(1-GRID!$H$46),0))</f>
        <v>35910</v>
      </c>
      <c r="F559" s="5">
        <f t="array" ref="F559">IF($I$2="Длительное проживание от 10 ночей ",
INDEX(GRID!$B$18:$U$29,MATCH(E$7,GRID!$A$18:$A$29,0),MATCH(1,($U$2=GRID!$B$1:$U$1)*(КАЛЕНДАРЬ!AZ25=GRID!$B$3:$U$3),0))*GRID!$H$45,
ROUNDUP(INDEX(GRID!$B$18:$U$29,MATCH(E$7,GRID!$A$18:$A$29,0),MATCH(1,($U$2=GRID!$B$1:$U$1)*(КАЛЕНДАРЬ!AZ25=GRID!$B$3:$U$3),0))*GRID!$H$45*(1-GRID!$H$46),0))</f>
        <v>40410</v>
      </c>
      <c r="G559" s="5" cm="1">
        <f t="array" ref="G559">IF($I$2="Длительное проживание от 10 ночей ",
INDEX(GRID!$B$4:$U$15,MATCH(G$7,GRID!$A$4:$A$15,0),MATCH(1,($U$2=GRID!$B$1:$U$1)*(КАЛЕНДАРЬ!AZ25=GRID!$B$3:$U$3),0))*GRID!$H$45,
ROUNDUP(INDEX(GRID!$B$4:$U$15,MATCH(G$7,GRID!$A$4:$A$15,0),MATCH(1,($U$2=GRID!$B$1:$U$1)*(КАЛЕНДАРЬ!AZ25=GRID!$B$3:$U$3),0))*GRID!$H$45*(1-GRID!$H$46),0))</f>
        <v>41580</v>
      </c>
      <c r="H559" s="5" cm="1">
        <f t="array" ref="H559">IF($I$2="Длительное проживание от 10 ночей ",
INDEX(GRID!$B$18:$U$29,MATCH(G$7,GRID!$A$18:$A$29,0),MATCH(1,($U$2=GRID!$B$1:$U$1)*(КАЛЕНДАРЬ!AZ25=GRID!$B$3:$U$3),0))*GRID!$H$45,
ROUNDUP(INDEX(GRID!$B$18:$U$29,MATCH(G$7,GRID!$A$18:$A$29,0),MATCH(1,($U$2=GRID!$B$1:$U$1)*(КАЛЕНДАРЬ!AZ25=GRID!$B$3:$U$3),0))*GRID!$H$45*(1-GRID!$H$46),0))</f>
        <v>46080</v>
      </c>
      <c r="I559" s="5">
        <f t="array" ref="I559">IF($I$2="Длительное проживание от 10 ночей ",
INDEX(GRID!$B$4:$U$15,MATCH(I$7,GRID!$A$4:$A$15,0),MATCH(1,($U$2=GRID!$B$1:$U$1)*(КАЛЕНДАРЬ!AZ25=GRID!$B$3:$U$3),0))*GRID!$H$45,
ROUNDUP(INDEX(GRID!$B$4:$U$15,MATCH(I$7,GRID!$A$4:$A$15,0),MATCH(1,($U$2=GRID!$B$1:$U$1)*(КАЛЕНДАРЬ!AZ25=GRID!$B$3:$U$3),0))*GRID!$H$45*(1-GRID!$H$46),0))</f>
        <v>46530</v>
      </c>
      <c r="J559" s="5">
        <f t="array" ref="J559">IF($I$2="Длительное проживание от 10 ночей ",
INDEX(GRID!$B$18:$U$29,MATCH(I$7,GRID!$A$18:$A$29,0),MATCH(1,($U$2=GRID!$B$1:$U$1)*(КАЛЕНДАРЬ!AZ25=GRID!$B$3:$U$3),0))*GRID!$H$45,
ROUNDUP(INDEX(GRID!$B$18:$U$29,MATCH(I$7,GRID!$A$18:$A$29,0),MATCH(1,($U$2=GRID!$B$1:$U$1)*(КАЛЕНДАРЬ!AZ25=GRID!$B$3:$U$3),0))*GRID!$H$45*(1-GRID!$H$46),0))</f>
        <v>51030</v>
      </c>
      <c r="K559" s="5" cm="1">
        <f t="array" ref="K559">IF($I$2="Длительное проживание от 10 ночей ",
INDEX(GRID!$B$4:$U$15,MATCH(K$7,GRID!$A$4:$A$15,0),MATCH(1,($U$2=GRID!$B$1:$U$1)*(КАЛЕНДАРЬ!AZ25=GRID!$B$3:$U$3),0))*GRID!$H$45,
ROUNDUP(INDEX(GRID!$B$4:$U$15,MATCH(K$7,GRID!$A$4:$A$15,0),MATCH(1,($U$2=GRID!$B$1:$U$1)*(КАЛЕНДАРЬ!AZ25=GRID!$B$3:$U$3),0))*GRID!$H$45*(1-GRID!$H$46),0))</f>
        <v>52020</v>
      </c>
      <c r="L559" s="5" cm="1">
        <f t="array" ref="L559">IF($I$2="Длительное проживание от 10 ночей ",
INDEX(GRID!$B$18:$U$29,MATCH(K$7,GRID!$A$18:$A$29,0),MATCH(1,($U$2=GRID!$B$1:$U$1)*(КАЛЕНДАРЬ!AZ25=GRID!$B$3:$U$3),0))*GRID!$H$45,
ROUNDUP(INDEX(GRID!$B$18:$U$29,MATCH(K$7,GRID!$A$18:$A$29,0),MATCH(1,($U$2=GRID!$B$1:$U$1)*(КАЛЕНДАРЬ!AZ25=GRID!$B$3:$U$3),0))*GRID!$H$45*(1-GRID!$H$46),0))</f>
        <v>56520</v>
      </c>
      <c r="M559" s="5">
        <f t="array" ref="M559">IF($I$2="Длительное проживание от 10 ночей ",
INDEX(GRID!$B$4:$U$15,MATCH(M$7,GRID!$A$4:$A$15,0),MATCH(1,($U$2=GRID!$B$1:$U$1)*(КАЛЕНДАРЬ!AZ25=GRID!$B$3:$U$3),0))*GRID!$H$45,
ROUNDUP(INDEX(GRID!$B$4:$U$15,MATCH(M$7,GRID!$A$4:$A$15,0),MATCH(1,($U$2=GRID!$B$1:$U$1)*(КАЛЕНДАРЬ!AZ25=GRID!$B$3:$U$3),0))*GRID!$H$45*(1-GRID!$H$46),0))</f>
        <v>71100</v>
      </c>
      <c r="N559" s="5">
        <f t="array" ref="N559">IF($I$2="Длительное проживание от 10 ночей ",
INDEX(GRID!$B$18:$U$29,MATCH(M$7,GRID!$A$18:$A$29,0),MATCH(1,($U$2=GRID!$B$1:$U$1)*(КАЛЕНДАРЬ!AZ25=GRID!$B$3:$U$3),0))*GRID!$H$45,
ROUNDUP(INDEX(GRID!$B$18:$U$29,MATCH(M$7,GRID!$A$18:$A$29,0),MATCH(1,($U$2=GRID!$B$1:$U$1)*(КАЛЕНДАРЬ!AZ25=GRID!$B$3:$U$3),0))*GRID!$H$45*(1-GRID!$H$46),0))</f>
        <v>75600</v>
      </c>
      <c r="O559" s="5" cm="1">
        <f t="array" ref="O559">IF($I$2="Длительное проживание от 10 ночей ",
INDEX(GRID!$B$4:$U$15,MATCH(O$7,GRID!$A$4:$A$15,0),MATCH(1,($U$2=GRID!$B$1:$U$1)*(КАЛЕНДАРЬ!AZ25=GRID!$B$3:$U$3),0))*GRID!$H$45,
ROUNDUP(INDEX(GRID!$B$4:$U$15,MATCH(O$7,GRID!$A$4:$A$15,0),MATCH(1,($U$2=GRID!$B$1:$U$1)*(КАЛЕНДАРЬ!AZ25=GRID!$B$3:$U$3),0))*GRID!$H$45*(1-GRID!$H$46),0))</f>
        <v>103320</v>
      </c>
      <c r="P559" s="5">
        <f t="array" ref="P559">IF($I$2="Длительное проживание от 10 ночей ",
INDEX(GRID!$B$4:$U$15,MATCH(P$7,GRID!$A$4:$A$15,0),MATCH(1,($U$2=GRID!$B$1:$U$1)*(КАЛЕНДАРЬ!AZ25=GRID!$B$3:$U$3),0))*GRID!$H$45,
ROUNDUP(INDEX(GRID!$B$4:$U$15,MATCH(P$7,GRID!$A$4:$A$15,0),MATCH(1,($U$2=GRID!$B$1:$U$1)*(КАЛЕНДАРЬ!AZ25=GRID!$B$3:$U$3),0))*GRID!$H$45*(1-GRID!$H$46),0))</f>
        <v>142200</v>
      </c>
      <c r="Q559" s="5">
        <f t="array" ref="Q559">IF($I$2="Длительное проживание от 10 ночей ",
INDEX(GRID!$B$4:$U$15,MATCH(Q$7,GRID!$A$4:$A$15,0),MATCH(1,($U$2=GRID!$B$1:$U$1)*(КАЛЕНДАРЬ!AZ25=GRID!$B$3:$U$3),0))*GRID!$H$45,
ROUNDUP(INDEX(GRID!$B$4:$U$15,MATCH(Q$7,GRID!$A$4:$A$15,0),MATCH(1,($U$2=GRID!$B$1:$U$1)*(КАЛЕНДАРЬ!AZ25=GRID!$B$3:$U$3),0))*GRID!$H$45*(1-GRID!$H$46),0))</f>
        <v>166950</v>
      </c>
      <c r="R559" s="50" t="s">
        <v>105</v>
      </c>
      <c r="S559" s="50" t="s">
        <v>105</v>
      </c>
      <c r="T559" s="50" t="s">
        <v>105</v>
      </c>
    </row>
    <row r="560" spans="1:28" ht="14.25">
      <c r="A560" s="56" t="s">
        <v>17</v>
      </c>
      <c r="B560" s="57">
        <v>23</v>
      </c>
      <c r="C560" s="5">
        <f t="array" ref="C560">IF($I$2="Длительное проживание от 10 ночей ",
INDEX(GRID!$B$4:$U$15,MATCH(C$7,GRID!$A$4:$A$15,0),MATCH(1,($U$2=GRID!$B$1:$U$1)*(КАЛЕНДАРЬ!AZ26=GRID!$B$3:$U$3),0))*GRID!$H$45,
ROUNDUP(INDEX(GRID!$B$4:$U$15,MATCH(C$7,GRID!$A$4:$A$15,0),MATCH(1,($U$2=GRID!$B$1:$U$1)*(КАЛЕНДАРЬ!AZ26=GRID!$B$3:$U$3),0))*GRID!$H$45*(1-GRID!$H$46),0))</f>
        <v>29880</v>
      </c>
      <c r="D560" s="5">
        <f t="array" ref="D560">IF($I$2="Длительное проживание от 10 ночей ",
INDEX(GRID!$B$18:$U$29,MATCH(C$7,GRID!$A$18:$A$29,0),MATCH(1,($U$2=GRID!$B$1:$U$1)*(КАЛЕНДАРЬ!AZ26=GRID!$B$3:$U$3),0))*GRID!$H$45,
ROUNDUP(INDEX(GRID!$B$18:$U$29,MATCH(C$7,GRID!$A$18:$A$29,0),MATCH(1,($U$2=GRID!$B$1:$U$1)*(КАЛЕНДАРЬ!AZ26=GRID!$B$3:$U$3),0))*GRID!$H$45*(1-GRID!$H$46),0))</f>
        <v>34380</v>
      </c>
      <c r="E560" s="5">
        <f t="array" ref="E560">IF($I$2="Длительное проживание от 10 ночей ",
INDEX(GRID!$B$4:$U$15,MATCH(E$7,GRID!$A$4:$A$15,0),MATCH(1,($U$2=GRID!$B$1:$U$1)*(КАЛЕНДАРЬ!AZ26=GRID!$B$3:$U$3),0))*GRID!$H$45,
ROUNDUP(INDEX(GRID!$B$4:$U$15,MATCH(E$7,GRID!$A$4:$A$15,0),MATCH(1,($U$2=GRID!$B$1:$U$1)*(КАЛЕНДАРЬ!AZ26=GRID!$B$3:$U$3),0))*GRID!$H$45*(1-GRID!$H$46),0))</f>
        <v>35910</v>
      </c>
      <c r="F560" s="5">
        <f t="array" ref="F560">IF($I$2="Длительное проживание от 10 ночей ",
INDEX(GRID!$B$18:$U$29,MATCH(E$7,GRID!$A$18:$A$29,0),MATCH(1,($U$2=GRID!$B$1:$U$1)*(КАЛЕНДАРЬ!AZ26=GRID!$B$3:$U$3),0))*GRID!$H$45,
ROUNDUP(INDEX(GRID!$B$18:$U$29,MATCH(E$7,GRID!$A$18:$A$29,0),MATCH(1,($U$2=GRID!$B$1:$U$1)*(КАЛЕНДАРЬ!AZ26=GRID!$B$3:$U$3),0))*GRID!$H$45*(1-GRID!$H$46),0))</f>
        <v>40410</v>
      </c>
      <c r="G560" s="5" cm="1">
        <f t="array" ref="G560">IF($I$2="Длительное проживание от 10 ночей ",
INDEX(GRID!$B$4:$U$15,MATCH(G$7,GRID!$A$4:$A$15,0),MATCH(1,($U$2=GRID!$B$1:$U$1)*(КАЛЕНДАРЬ!AZ26=GRID!$B$3:$U$3),0))*GRID!$H$45,
ROUNDUP(INDEX(GRID!$B$4:$U$15,MATCH(G$7,GRID!$A$4:$A$15,0),MATCH(1,($U$2=GRID!$B$1:$U$1)*(КАЛЕНДАРЬ!AZ26=GRID!$B$3:$U$3),0))*GRID!$H$45*(1-GRID!$H$46),0))</f>
        <v>41580</v>
      </c>
      <c r="H560" s="5" cm="1">
        <f t="array" ref="H560">IF($I$2="Длительное проживание от 10 ночей ",
INDEX(GRID!$B$18:$U$29,MATCH(G$7,GRID!$A$18:$A$29,0),MATCH(1,($U$2=GRID!$B$1:$U$1)*(КАЛЕНДАРЬ!AZ26=GRID!$B$3:$U$3),0))*GRID!$H$45,
ROUNDUP(INDEX(GRID!$B$18:$U$29,MATCH(G$7,GRID!$A$18:$A$29,0),MATCH(1,($U$2=GRID!$B$1:$U$1)*(КАЛЕНДАРЬ!AZ26=GRID!$B$3:$U$3),0))*GRID!$H$45*(1-GRID!$H$46),0))</f>
        <v>46080</v>
      </c>
      <c r="I560" s="5">
        <f t="array" ref="I560">IF($I$2="Длительное проживание от 10 ночей ",
INDEX(GRID!$B$4:$U$15,MATCH(I$7,GRID!$A$4:$A$15,0),MATCH(1,($U$2=GRID!$B$1:$U$1)*(КАЛЕНДАРЬ!AZ26=GRID!$B$3:$U$3),0))*GRID!$H$45,
ROUNDUP(INDEX(GRID!$B$4:$U$15,MATCH(I$7,GRID!$A$4:$A$15,0),MATCH(1,($U$2=GRID!$B$1:$U$1)*(КАЛЕНДАРЬ!AZ26=GRID!$B$3:$U$3),0))*GRID!$H$45*(1-GRID!$H$46),0))</f>
        <v>46530</v>
      </c>
      <c r="J560" s="5">
        <f t="array" ref="J560">IF($I$2="Длительное проживание от 10 ночей ",
INDEX(GRID!$B$18:$U$29,MATCH(I$7,GRID!$A$18:$A$29,0),MATCH(1,($U$2=GRID!$B$1:$U$1)*(КАЛЕНДАРЬ!AZ26=GRID!$B$3:$U$3),0))*GRID!$H$45,
ROUNDUP(INDEX(GRID!$B$18:$U$29,MATCH(I$7,GRID!$A$18:$A$29,0),MATCH(1,($U$2=GRID!$B$1:$U$1)*(КАЛЕНДАРЬ!AZ26=GRID!$B$3:$U$3),0))*GRID!$H$45*(1-GRID!$H$46),0))</f>
        <v>51030</v>
      </c>
      <c r="K560" s="5" cm="1">
        <f t="array" ref="K560">IF($I$2="Длительное проживание от 10 ночей ",
INDEX(GRID!$B$4:$U$15,MATCH(K$7,GRID!$A$4:$A$15,0),MATCH(1,($U$2=GRID!$B$1:$U$1)*(КАЛЕНДАРЬ!AZ26=GRID!$B$3:$U$3),0))*GRID!$H$45,
ROUNDUP(INDEX(GRID!$B$4:$U$15,MATCH(K$7,GRID!$A$4:$A$15,0),MATCH(1,($U$2=GRID!$B$1:$U$1)*(КАЛЕНДАРЬ!AZ26=GRID!$B$3:$U$3),0))*GRID!$H$45*(1-GRID!$H$46),0))</f>
        <v>52020</v>
      </c>
      <c r="L560" s="5" cm="1">
        <f t="array" ref="L560">IF($I$2="Длительное проживание от 10 ночей ",
INDEX(GRID!$B$18:$U$29,MATCH(K$7,GRID!$A$18:$A$29,0),MATCH(1,($U$2=GRID!$B$1:$U$1)*(КАЛЕНДАРЬ!AZ26=GRID!$B$3:$U$3),0))*GRID!$H$45,
ROUNDUP(INDEX(GRID!$B$18:$U$29,MATCH(K$7,GRID!$A$18:$A$29,0),MATCH(1,($U$2=GRID!$B$1:$U$1)*(КАЛЕНДАРЬ!AZ26=GRID!$B$3:$U$3),0))*GRID!$H$45*(1-GRID!$H$46),0))</f>
        <v>56520</v>
      </c>
      <c r="M560" s="5">
        <f t="array" ref="M560">IF($I$2="Длительное проживание от 10 ночей ",
INDEX(GRID!$B$4:$U$15,MATCH(M$7,GRID!$A$4:$A$15,0),MATCH(1,($U$2=GRID!$B$1:$U$1)*(КАЛЕНДАРЬ!AZ26=GRID!$B$3:$U$3),0))*GRID!$H$45,
ROUNDUP(INDEX(GRID!$B$4:$U$15,MATCH(M$7,GRID!$A$4:$A$15,0),MATCH(1,($U$2=GRID!$B$1:$U$1)*(КАЛЕНДАРЬ!AZ26=GRID!$B$3:$U$3),0))*GRID!$H$45*(1-GRID!$H$46),0))</f>
        <v>71100</v>
      </c>
      <c r="N560" s="5">
        <f t="array" ref="N560">IF($I$2="Длительное проживание от 10 ночей ",
INDEX(GRID!$B$18:$U$29,MATCH(M$7,GRID!$A$18:$A$29,0),MATCH(1,($U$2=GRID!$B$1:$U$1)*(КАЛЕНДАРЬ!AZ26=GRID!$B$3:$U$3),0))*GRID!$H$45,
ROUNDUP(INDEX(GRID!$B$18:$U$29,MATCH(M$7,GRID!$A$18:$A$29,0),MATCH(1,($U$2=GRID!$B$1:$U$1)*(КАЛЕНДАРЬ!AZ26=GRID!$B$3:$U$3),0))*GRID!$H$45*(1-GRID!$H$46),0))</f>
        <v>75600</v>
      </c>
      <c r="O560" s="5" cm="1">
        <f t="array" ref="O560">IF($I$2="Длительное проживание от 10 ночей ",
INDEX(GRID!$B$4:$U$15,MATCH(O$7,GRID!$A$4:$A$15,0),MATCH(1,($U$2=GRID!$B$1:$U$1)*(КАЛЕНДАРЬ!AZ26=GRID!$B$3:$U$3),0))*GRID!$H$45,
ROUNDUP(INDEX(GRID!$B$4:$U$15,MATCH(O$7,GRID!$A$4:$A$15,0),MATCH(1,($U$2=GRID!$B$1:$U$1)*(КАЛЕНДАРЬ!AZ26=GRID!$B$3:$U$3),0))*GRID!$H$45*(1-GRID!$H$46),0))</f>
        <v>103320</v>
      </c>
      <c r="P560" s="5">
        <f t="array" ref="P560">IF($I$2="Длительное проживание от 10 ночей ",
INDEX(GRID!$B$4:$U$15,MATCH(P$7,GRID!$A$4:$A$15,0),MATCH(1,($U$2=GRID!$B$1:$U$1)*(КАЛЕНДАРЬ!AZ26=GRID!$B$3:$U$3),0))*GRID!$H$45,
ROUNDUP(INDEX(GRID!$B$4:$U$15,MATCH(P$7,GRID!$A$4:$A$15,0),MATCH(1,($U$2=GRID!$B$1:$U$1)*(КАЛЕНДАРЬ!AZ26=GRID!$B$3:$U$3),0))*GRID!$H$45*(1-GRID!$H$46),0))</f>
        <v>142200</v>
      </c>
      <c r="Q560" s="5">
        <f t="array" ref="Q560">IF($I$2="Длительное проживание от 10 ночей ",
INDEX(GRID!$B$4:$U$15,MATCH(Q$7,GRID!$A$4:$A$15,0),MATCH(1,($U$2=GRID!$B$1:$U$1)*(КАЛЕНДАРЬ!AZ26=GRID!$B$3:$U$3),0))*GRID!$H$45,
ROUNDUP(INDEX(GRID!$B$4:$U$15,MATCH(Q$7,GRID!$A$4:$A$15,0),MATCH(1,($U$2=GRID!$B$1:$U$1)*(КАЛЕНДАРЬ!AZ26=GRID!$B$3:$U$3),0))*GRID!$H$45*(1-GRID!$H$46),0))</f>
        <v>166950</v>
      </c>
      <c r="R560" s="50" t="s">
        <v>105</v>
      </c>
      <c r="S560" s="50" t="s">
        <v>105</v>
      </c>
      <c r="T560" s="50" t="s">
        <v>105</v>
      </c>
      <c r="AB560" s="133"/>
    </row>
    <row r="561" spans="1:20">
      <c r="A561" s="56" t="s">
        <v>11</v>
      </c>
      <c r="B561" s="57">
        <v>24</v>
      </c>
      <c r="C561" s="5">
        <f t="array" ref="C561">IF($I$2="Длительное проживание от 10 ночей ",
INDEX(GRID!$B$4:$U$15,MATCH(C$7,GRID!$A$4:$A$15,0),MATCH(1,($U$2=GRID!$B$1:$U$1)*(КАЛЕНДАРЬ!AZ27=GRID!$B$3:$U$3),0))*GRID!$H$45,
ROUNDUP(INDEX(GRID!$B$4:$U$15,MATCH(C$7,GRID!$A$4:$A$15,0),MATCH(1,($U$2=GRID!$B$1:$U$1)*(КАЛЕНДАРЬ!AZ27=GRID!$B$3:$U$3),0))*GRID!$H$45*(1-GRID!$H$46),0))</f>
        <v>27180.000000000004</v>
      </c>
      <c r="D561" s="5">
        <f t="array" ref="D561">IF($I$2="Длительное проживание от 10 ночей ",
INDEX(GRID!$B$18:$U$29,MATCH(C$7,GRID!$A$18:$A$29,0),MATCH(1,($U$2=GRID!$B$1:$U$1)*(КАЛЕНДАРЬ!AZ27=GRID!$B$3:$U$3),0))*GRID!$H$45,
ROUNDUP(INDEX(GRID!$B$18:$U$29,MATCH(C$7,GRID!$A$18:$A$29,0),MATCH(1,($U$2=GRID!$B$1:$U$1)*(КАЛЕНДАРЬ!AZ27=GRID!$B$3:$U$3),0))*GRID!$H$45*(1-GRID!$H$46),0))</f>
        <v>31680</v>
      </c>
      <c r="E561" s="5">
        <f t="array" ref="E561">IF($I$2="Длительное проживание от 10 ночей ",
INDEX(GRID!$B$4:$U$15,MATCH(E$7,GRID!$A$4:$A$15,0),MATCH(1,($U$2=GRID!$B$1:$U$1)*(КАЛЕНДАРЬ!AZ27=GRID!$B$3:$U$3),0))*GRID!$H$45,
ROUNDUP(INDEX(GRID!$B$4:$U$15,MATCH(E$7,GRID!$A$4:$A$15,0),MATCH(1,($U$2=GRID!$B$1:$U$1)*(КАЛЕНДАРЬ!AZ27=GRID!$B$3:$U$3),0))*GRID!$H$45*(1-GRID!$H$46),0))</f>
        <v>32670</v>
      </c>
      <c r="F561" s="5">
        <f t="array" ref="F561">IF($I$2="Длительное проживание от 10 ночей ",
INDEX(GRID!$B$18:$U$29,MATCH(E$7,GRID!$A$18:$A$29,0),MATCH(1,($U$2=GRID!$B$1:$U$1)*(КАЛЕНДАРЬ!AZ27=GRID!$B$3:$U$3),0))*GRID!$H$45,
ROUNDUP(INDEX(GRID!$B$18:$U$29,MATCH(E$7,GRID!$A$18:$A$29,0),MATCH(1,($U$2=GRID!$B$1:$U$1)*(КАЛЕНДАРЬ!AZ27=GRID!$B$3:$U$3),0))*GRID!$H$45*(1-GRID!$H$46),0))</f>
        <v>37170</v>
      </c>
      <c r="G561" s="5" cm="1">
        <f t="array" ref="G561">IF($I$2="Длительное проживание от 10 ночей ",
INDEX(GRID!$B$4:$U$15,MATCH(G$7,GRID!$A$4:$A$15,0),MATCH(1,($U$2=GRID!$B$1:$U$1)*(КАЛЕНДАРЬ!AZ27=GRID!$B$3:$U$3),0))*GRID!$H$45,
ROUNDUP(INDEX(GRID!$B$4:$U$15,MATCH(G$7,GRID!$A$4:$A$15,0),MATCH(1,($U$2=GRID!$B$1:$U$1)*(КАЛЕНДАРЬ!AZ27=GRID!$B$3:$U$3),0))*GRID!$H$45*(1-GRID!$H$46),0))</f>
        <v>38250</v>
      </c>
      <c r="H561" s="5" cm="1">
        <f t="array" ref="H561">IF($I$2="Длительное проживание от 10 ночей ",
INDEX(GRID!$B$18:$U$29,MATCH(G$7,GRID!$A$18:$A$29,0),MATCH(1,($U$2=GRID!$B$1:$U$1)*(КАЛЕНДАРЬ!AZ27=GRID!$B$3:$U$3),0))*GRID!$H$45,
ROUNDUP(INDEX(GRID!$B$18:$U$29,MATCH(G$7,GRID!$A$18:$A$29,0),MATCH(1,($U$2=GRID!$B$1:$U$1)*(КАЛЕНДАРЬ!AZ27=GRID!$B$3:$U$3),0))*GRID!$H$45*(1-GRID!$H$46),0))</f>
        <v>42750</v>
      </c>
      <c r="I561" s="5">
        <f t="array" ref="I561">IF($I$2="Длительное проживание от 10 ночей ",
INDEX(GRID!$B$4:$U$15,MATCH(I$7,GRID!$A$4:$A$15,0),MATCH(1,($U$2=GRID!$B$1:$U$1)*(КАЛЕНДАРЬ!AZ27=GRID!$B$3:$U$3),0))*GRID!$H$45,
ROUNDUP(INDEX(GRID!$B$4:$U$15,MATCH(I$7,GRID!$A$4:$A$15,0),MATCH(1,($U$2=GRID!$B$1:$U$1)*(КАЛЕНДАРЬ!AZ27=GRID!$B$3:$U$3),0))*GRID!$H$45*(1-GRID!$H$46),0))</f>
        <v>42660</v>
      </c>
      <c r="J561" s="5">
        <f t="array" ref="J561">IF($I$2="Длительное проживание от 10 ночей ",
INDEX(GRID!$B$18:$U$29,MATCH(I$7,GRID!$A$18:$A$29,0),MATCH(1,($U$2=GRID!$B$1:$U$1)*(КАЛЕНДАРЬ!AZ27=GRID!$B$3:$U$3),0))*GRID!$H$45,
ROUNDUP(INDEX(GRID!$B$18:$U$29,MATCH(I$7,GRID!$A$18:$A$29,0),MATCH(1,($U$2=GRID!$B$1:$U$1)*(КАЛЕНДАРЬ!AZ27=GRID!$B$3:$U$3),0))*GRID!$H$45*(1-GRID!$H$46),0))</f>
        <v>47160</v>
      </c>
      <c r="K561" s="5" cm="1">
        <f t="array" ref="K561">IF($I$2="Длительное проживание от 10 ночей ",
INDEX(GRID!$B$4:$U$15,MATCH(K$7,GRID!$A$4:$A$15,0),MATCH(1,($U$2=GRID!$B$1:$U$1)*(КАЛЕНДАРЬ!AZ27=GRID!$B$3:$U$3),0))*GRID!$H$45,
ROUNDUP(INDEX(GRID!$B$4:$U$15,MATCH(K$7,GRID!$A$4:$A$15,0),MATCH(1,($U$2=GRID!$B$1:$U$1)*(КАЛЕНДАРЬ!AZ27=GRID!$B$3:$U$3),0))*GRID!$H$45*(1-GRID!$H$46),0))</f>
        <v>47970</v>
      </c>
      <c r="L561" s="5" cm="1">
        <f t="array" ref="L561">IF($I$2="Длительное проживание от 10 ночей ",
INDEX(GRID!$B$18:$U$29,MATCH(K$7,GRID!$A$18:$A$29,0),MATCH(1,($U$2=GRID!$B$1:$U$1)*(КАЛЕНДАРЬ!AZ27=GRID!$B$3:$U$3),0))*GRID!$H$45,
ROUNDUP(INDEX(GRID!$B$18:$U$29,MATCH(K$7,GRID!$A$18:$A$29,0),MATCH(1,($U$2=GRID!$B$1:$U$1)*(КАЛЕНДАРЬ!AZ27=GRID!$B$3:$U$3),0))*GRID!$H$45*(1-GRID!$H$46),0))</f>
        <v>52470</v>
      </c>
      <c r="M561" s="5">
        <f t="array" ref="M561">IF($I$2="Длительное проживание от 10 ночей ",
INDEX(GRID!$B$4:$U$15,MATCH(M$7,GRID!$A$4:$A$15,0),MATCH(1,($U$2=GRID!$B$1:$U$1)*(КАЛЕНДАРЬ!AZ27=GRID!$B$3:$U$3),0))*GRID!$H$45,
ROUNDUP(INDEX(GRID!$B$4:$U$15,MATCH(M$7,GRID!$A$4:$A$15,0),MATCH(1,($U$2=GRID!$B$1:$U$1)*(КАЛЕНДАРЬ!AZ27=GRID!$B$3:$U$3),0))*GRID!$H$45*(1-GRID!$H$46),0))</f>
        <v>66600</v>
      </c>
      <c r="N561" s="5">
        <f t="array" ref="N561">IF($I$2="Длительное проживание от 10 ночей ",
INDEX(GRID!$B$18:$U$29,MATCH(M$7,GRID!$A$18:$A$29,0),MATCH(1,($U$2=GRID!$B$1:$U$1)*(КАЛЕНДАРЬ!AZ27=GRID!$B$3:$U$3),0))*GRID!$H$45,
ROUNDUP(INDEX(GRID!$B$18:$U$29,MATCH(M$7,GRID!$A$18:$A$29,0),MATCH(1,($U$2=GRID!$B$1:$U$1)*(КАЛЕНДАРЬ!AZ27=GRID!$B$3:$U$3),0))*GRID!$H$45*(1-GRID!$H$46),0))</f>
        <v>71100</v>
      </c>
      <c r="O561" s="5" cm="1">
        <f t="array" ref="O561">IF($I$2="Длительное проживание от 10 ночей ",
INDEX(GRID!$B$4:$U$15,MATCH(O$7,GRID!$A$4:$A$15,0),MATCH(1,($U$2=GRID!$B$1:$U$1)*(КАЛЕНДАРЬ!AZ27=GRID!$B$3:$U$3),0))*GRID!$H$45,
ROUNDUP(INDEX(GRID!$B$4:$U$15,MATCH(O$7,GRID!$A$4:$A$15,0),MATCH(1,($U$2=GRID!$B$1:$U$1)*(КАЛЕНДАРЬ!AZ27=GRID!$B$3:$U$3),0))*GRID!$H$45*(1-GRID!$H$46),0))</f>
        <v>97920</v>
      </c>
      <c r="P561" s="5">
        <f t="array" ref="P561">IF($I$2="Длительное проживание от 10 ночей ",
INDEX(GRID!$B$4:$U$15,MATCH(P$7,GRID!$A$4:$A$15,0),MATCH(1,($U$2=GRID!$B$1:$U$1)*(КАЛЕНДАРЬ!AZ27=GRID!$B$3:$U$3),0))*GRID!$H$45,
ROUNDUP(INDEX(GRID!$B$4:$U$15,MATCH(P$7,GRID!$A$4:$A$15,0),MATCH(1,($U$2=GRID!$B$1:$U$1)*(КАЛЕНДАРЬ!AZ27=GRID!$B$3:$U$3),0))*GRID!$H$45*(1-GRID!$H$46),0))</f>
        <v>136260</v>
      </c>
      <c r="Q561" s="5">
        <f t="array" ref="Q561">IF($I$2="Длительное проживание от 10 ночей ",
INDEX(GRID!$B$4:$U$15,MATCH(Q$7,GRID!$A$4:$A$15,0),MATCH(1,($U$2=GRID!$B$1:$U$1)*(КАЛЕНДАРЬ!AZ27=GRID!$B$3:$U$3),0))*GRID!$H$45,
ROUNDUP(INDEX(GRID!$B$4:$U$15,MATCH(Q$7,GRID!$A$4:$A$15,0),MATCH(1,($U$2=GRID!$B$1:$U$1)*(КАЛЕНДАРЬ!AZ27=GRID!$B$3:$U$3),0))*GRID!$H$45*(1-GRID!$H$46),0))</f>
        <v>160110</v>
      </c>
      <c r="R561" s="50" t="s">
        <v>105</v>
      </c>
      <c r="S561" s="50" t="s">
        <v>105</v>
      </c>
      <c r="T561" s="50" t="s">
        <v>105</v>
      </c>
    </row>
    <row r="562" spans="1:20">
      <c r="A562" s="56" t="s">
        <v>12</v>
      </c>
      <c r="B562" s="57">
        <v>25</v>
      </c>
      <c r="C562" s="5">
        <f t="array" ref="C562">IF($I$2="Длительное проживание от 10 ночей ",
INDEX(GRID!$B$4:$U$15,MATCH(C$7,GRID!$A$4:$A$15,0),MATCH(1,($U$2=GRID!$B$1:$U$1)*(КАЛЕНДАРЬ!AZ28=GRID!$B$3:$U$3),0))*GRID!$H$45,
ROUNDUP(INDEX(GRID!$B$4:$U$15,MATCH(C$7,GRID!$A$4:$A$15,0),MATCH(1,($U$2=GRID!$B$1:$U$1)*(КАЛЕНДАРЬ!AZ28=GRID!$B$3:$U$3),0))*GRID!$H$45*(1-GRID!$H$46),0))</f>
        <v>27180.000000000004</v>
      </c>
      <c r="D562" s="5">
        <f t="array" ref="D562">IF($I$2="Длительное проживание от 10 ночей ",
INDEX(GRID!$B$18:$U$29,MATCH(C$7,GRID!$A$18:$A$29,0),MATCH(1,($U$2=GRID!$B$1:$U$1)*(КАЛЕНДАРЬ!AZ28=GRID!$B$3:$U$3),0))*GRID!$H$45,
ROUNDUP(INDEX(GRID!$B$18:$U$29,MATCH(C$7,GRID!$A$18:$A$29,0),MATCH(1,($U$2=GRID!$B$1:$U$1)*(КАЛЕНДАРЬ!AZ28=GRID!$B$3:$U$3),0))*GRID!$H$45*(1-GRID!$H$46),0))</f>
        <v>31680</v>
      </c>
      <c r="E562" s="5">
        <f t="array" ref="E562">IF($I$2="Длительное проживание от 10 ночей ",
INDEX(GRID!$B$4:$U$15,MATCH(E$7,GRID!$A$4:$A$15,0),MATCH(1,($U$2=GRID!$B$1:$U$1)*(КАЛЕНДАРЬ!AZ28=GRID!$B$3:$U$3),0))*GRID!$H$45,
ROUNDUP(INDEX(GRID!$B$4:$U$15,MATCH(E$7,GRID!$A$4:$A$15,0),MATCH(1,($U$2=GRID!$B$1:$U$1)*(КАЛЕНДАРЬ!AZ28=GRID!$B$3:$U$3),0))*GRID!$H$45*(1-GRID!$H$46),0))</f>
        <v>32670</v>
      </c>
      <c r="F562" s="5">
        <f t="array" ref="F562">IF($I$2="Длительное проживание от 10 ночей ",
INDEX(GRID!$B$18:$U$29,MATCH(E$7,GRID!$A$18:$A$29,0),MATCH(1,($U$2=GRID!$B$1:$U$1)*(КАЛЕНДАРЬ!AZ28=GRID!$B$3:$U$3),0))*GRID!$H$45,
ROUNDUP(INDEX(GRID!$B$18:$U$29,MATCH(E$7,GRID!$A$18:$A$29,0),MATCH(1,($U$2=GRID!$B$1:$U$1)*(КАЛЕНДАРЬ!AZ28=GRID!$B$3:$U$3),0))*GRID!$H$45*(1-GRID!$H$46),0))</f>
        <v>37170</v>
      </c>
      <c r="G562" s="5" cm="1">
        <f t="array" ref="G562">IF($I$2="Длительное проживание от 10 ночей ",
INDEX(GRID!$B$4:$U$15,MATCH(G$7,GRID!$A$4:$A$15,0),MATCH(1,($U$2=GRID!$B$1:$U$1)*(КАЛЕНДАРЬ!AZ28=GRID!$B$3:$U$3),0))*GRID!$H$45,
ROUNDUP(INDEX(GRID!$B$4:$U$15,MATCH(G$7,GRID!$A$4:$A$15,0),MATCH(1,($U$2=GRID!$B$1:$U$1)*(КАЛЕНДАРЬ!AZ28=GRID!$B$3:$U$3),0))*GRID!$H$45*(1-GRID!$H$46),0))</f>
        <v>38250</v>
      </c>
      <c r="H562" s="5" cm="1">
        <f t="array" ref="H562">IF($I$2="Длительное проживание от 10 ночей ",
INDEX(GRID!$B$18:$U$29,MATCH(G$7,GRID!$A$18:$A$29,0),MATCH(1,($U$2=GRID!$B$1:$U$1)*(КАЛЕНДАРЬ!AZ28=GRID!$B$3:$U$3),0))*GRID!$H$45,
ROUNDUP(INDEX(GRID!$B$18:$U$29,MATCH(G$7,GRID!$A$18:$A$29,0),MATCH(1,($U$2=GRID!$B$1:$U$1)*(КАЛЕНДАРЬ!AZ28=GRID!$B$3:$U$3),0))*GRID!$H$45*(1-GRID!$H$46),0))</f>
        <v>42750</v>
      </c>
      <c r="I562" s="5">
        <f t="array" ref="I562">IF($I$2="Длительное проживание от 10 ночей ",
INDEX(GRID!$B$4:$U$15,MATCH(I$7,GRID!$A$4:$A$15,0),MATCH(1,($U$2=GRID!$B$1:$U$1)*(КАЛЕНДАРЬ!AZ28=GRID!$B$3:$U$3),0))*GRID!$H$45,
ROUNDUP(INDEX(GRID!$B$4:$U$15,MATCH(I$7,GRID!$A$4:$A$15,0),MATCH(1,($U$2=GRID!$B$1:$U$1)*(КАЛЕНДАРЬ!AZ28=GRID!$B$3:$U$3),0))*GRID!$H$45*(1-GRID!$H$46),0))</f>
        <v>42660</v>
      </c>
      <c r="J562" s="5">
        <f t="array" ref="J562">IF($I$2="Длительное проживание от 10 ночей ",
INDEX(GRID!$B$18:$U$29,MATCH(I$7,GRID!$A$18:$A$29,0),MATCH(1,($U$2=GRID!$B$1:$U$1)*(КАЛЕНДАРЬ!AZ28=GRID!$B$3:$U$3),0))*GRID!$H$45,
ROUNDUP(INDEX(GRID!$B$18:$U$29,MATCH(I$7,GRID!$A$18:$A$29,0),MATCH(1,($U$2=GRID!$B$1:$U$1)*(КАЛЕНДАРЬ!AZ28=GRID!$B$3:$U$3),0))*GRID!$H$45*(1-GRID!$H$46),0))</f>
        <v>47160</v>
      </c>
      <c r="K562" s="5" cm="1">
        <f t="array" ref="K562">IF($I$2="Длительное проживание от 10 ночей ",
INDEX(GRID!$B$4:$U$15,MATCH(K$7,GRID!$A$4:$A$15,0),MATCH(1,($U$2=GRID!$B$1:$U$1)*(КАЛЕНДАРЬ!AZ28=GRID!$B$3:$U$3),0))*GRID!$H$45,
ROUNDUP(INDEX(GRID!$B$4:$U$15,MATCH(K$7,GRID!$A$4:$A$15,0),MATCH(1,($U$2=GRID!$B$1:$U$1)*(КАЛЕНДАРЬ!AZ28=GRID!$B$3:$U$3),0))*GRID!$H$45*(1-GRID!$H$46),0))</f>
        <v>47970</v>
      </c>
      <c r="L562" s="5" cm="1">
        <f t="array" ref="L562">IF($I$2="Длительное проживание от 10 ночей ",
INDEX(GRID!$B$18:$U$29,MATCH(K$7,GRID!$A$18:$A$29,0),MATCH(1,($U$2=GRID!$B$1:$U$1)*(КАЛЕНДАРЬ!AZ28=GRID!$B$3:$U$3),0))*GRID!$H$45,
ROUNDUP(INDEX(GRID!$B$18:$U$29,MATCH(K$7,GRID!$A$18:$A$29,0),MATCH(1,($U$2=GRID!$B$1:$U$1)*(КАЛЕНДАРЬ!AZ28=GRID!$B$3:$U$3),0))*GRID!$H$45*(1-GRID!$H$46),0))</f>
        <v>52470</v>
      </c>
      <c r="M562" s="5">
        <f t="array" ref="M562">IF($I$2="Длительное проживание от 10 ночей ",
INDEX(GRID!$B$4:$U$15,MATCH(M$7,GRID!$A$4:$A$15,0),MATCH(1,($U$2=GRID!$B$1:$U$1)*(КАЛЕНДАРЬ!AZ28=GRID!$B$3:$U$3),0))*GRID!$H$45,
ROUNDUP(INDEX(GRID!$B$4:$U$15,MATCH(M$7,GRID!$A$4:$A$15,0),MATCH(1,($U$2=GRID!$B$1:$U$1)*(КАЛЕНДАРЬ!AZ28=GRID!$B$3:$U$3),0))*GRID!$H$45*(1-GRID!$H$46),0))</f>
        <v>66600</v>
      </c>
      <c r="N562" s="5">
        <f t="array" ref="N562">IF($I$2="Длительное проживание от 10 ночей ",
INDEX(GRID!$B$18:$U$29,MATCH(M$7,GRID!$A$18:$A$29,0),MATCH(1,($U$2=GRID!$B$1:$U$1)*(КАЛЕНДАРЬ!AZ28=GRID!$B$3:$U$3),0))*GRID!$H$45,
ROUNDUP(INDEX(GRID!$B$18:$U$29,MATCH(M$7,GRID!$A$18:$A$29,0),MATCH(1,($U$2=GRID!$B$1:$U$1)*(КАЛЕНДАРЬ!AZ28=GRID!$B$3:$U$3),0))*GRID!$H$45*(1-GRID!$H$46),0))</f>
        <v>71100</v>
      </c>
      <c r="O562" s="5" cm="1">
        <f t="array" ref="O562">IF($I$2="Длительное проживание от 10 ночей ",
INDEX(GRID!$B$4:$U$15,MATCH(O$7,GRID!$A$4:$A$15,0),MATCH(1,($U$2=GRID!$B$1:$U$1)*(КАЛЕНДАРЬ!AZ28=GRID!$B$3:$U$3),0))*GRID!$H$45,
ROUNDUP(INDEX(GRID!$B$4:$U$15,MATCH(O$7,GRID!$A$4:$A$15,0),MATCH(1,($U$2=GRID!$B$1:$U$1)*(КАЛЕНДАРЬ!AZ28=GRID!$B$3:$U$3),0))*GRID!$H$45*(1-GRID!$H$46),0))</f>
        <v>97920</v>
      </c>
      <c r="P562" s="5">
        <f t="array" ref="P562">IF($I$2="Длительное проживание от 10 ночей ",
INDEX(GRID!$B$4:$U$15,MATCH(P$7,GRID!$A$4:$A$15,0),MATCH(1,($U$2=GRID!$B$1:$U$1)*(КАЛЕНДАРЬ!AZ28=GRID!$B$3:$U$3),0))*GRID!$H$45,
ROUNDUP(INDEX(GRID!$B$4:$U$15,MATCH(P$7,GRID!$A$4:$A$15,0),MATCH(1,($U$2=GRID!$B$1:$U$1)*(КАЛЕНДАРЬ!AZ28=GRID!$B$3:$U$3),0))*GRID!$H$45*(1-GRID!$H$46),0))</f>
        <v>136260</v>
      </c>
      <c r="Q562" s="5">
        <f t="array" ref="Q562">IF($I$2="Длительное проживание от 10 ночей ",
INDEX(GRID!$B$4:$U$15,MATCH(Q$7,GRID!$A$4:$A$15,0),MATCH(1,($U$2=GRID!$B$1:$U$1)*(КАЛЕНДАРЬ!AZ28=GRID!$B$3:$U$3),0))*GRID!$H$45,
ROUNDUP(INDEX(GRID!$B$4:$U$15,MATCH(Q$7,GRID!$A$4:$A$15,0),MATCH(1,($U$2=GRID!$B$1:$U$1)*(КАЛЕНДАРЬ!AZ28=GRID!$B$3:$U$3),0))*GRID!$H$45*(1-GRID!$H$46),0))</f>
        <v>160110</v>
      </c>
      <c r="R562" s="50" t="s">
        <v>105</v>
      </c>
      <c r="S562" s="50" t="s">
        <v>105</v>
      </c>
      <c r="T562" s="50" t="s">
        <v>105</v>
      </c>
    </row>
    <row r="563" spans="1:20">
      <c r="A563" s="56" t="s">
        <v>13</v>
      </c>
      <c r="B563" s="57">
        <v>26</v>
      </c>
      <c r="C563" s="5">
        <f t="array" ref="C563">IF($I$2="Длительное проживание от 10 ночей ",
INDEX(GRID!$B$4:$U$15,MATCH(C$7,GRID!$A$4:$A$15,0),MATCH(1,($U$2=GRID!$B$1:$U$1)*(КАЛЕНДАРЬ!AZ29=GRID!$B$3:$U$3),0))*GRID!$H$45,
ROUNDUP(INDEX(GRID!$B$4:$U$15,MATCH(C$7,GRID!$A$4:$A$15,0),MATCH(1,($U$2=GRID!$B$1:$U$1)*(КАЛЕНДАРЬ!AZ29=GRID!$B$3:$U$3),0))*GRID!$H$45*(1-GRID!$H$46),0))</f>
        <v>27180.000000000004</v>
      </c>
      <c r="D563" s="5">
        <f t="array" ref="D563">IF($I$2="Длительное проживание от 10 ночей ",
INDEX(GRID!$B$18:$U$29,MATCH(C$7,GRID!$A$18:$A$29,0),MATCH(1,($U$2=GRID!$B$1:$U$1)*(КАЛЕНДАРЬ!AZ29=GRID!$B$3:$U$3),0))*GRID!$H$45,
ROUNDUP(INDEX(GRID!$B$18:$U$29,MATCH(C$7,GRID!$A$18:$A$29,0),MATCH(1,($U$2=GRID!$B$1:$U$1)*(КАЛЕНДАРЬ!AZ29=GRID!$B$3:$U$3),0))*GRID!$H$45*(1-GRID!$H$46),0))</f>
        <v>31680</v>
      </c>
      <c r="E563" s="5">
        <f t="array" ref="E563">IF($I$2="Длительное проживание от 10 ночей ",
INDEX(GRID!$B$4:$U$15,MATCH(E$7,GRID!$A$4:$A$15,0),MATCH(1,($U$2=GRID!$B$1:$U$1)*(КАЛЕНДАРЬ!AZ29=GRID!$B$3:$U$3),0))*GRID!$H$45,
ROUNDUP(INDEX(GRID!$B$4:$U$15,MATCH(E$7,GRID!$A$4:$A$15,0),MATCH(1,($U$2=GRID!$B$1:$U$1)*(КАЛЕНДАРЬ!AZ29=GRID!$B$3:$U$3),0))*GRID!$H$45*(1-GRID!$H$46),0))</f>
        <v>32670</v>
      </c>
      <c r="F563" s="5">
        <f t="array" ref="F563">IF($I$2="Длительное проживание от 10 ночей ",
INDEX(GRID!$B$18:$U$29,MATCH(E$7,GRID!$A$18:$A$29,0),MATCH(1,($U$2=GRID!$B$1:$U$1)*(КАЛЕНДАРЬ!AZ29=GRID!$B$3:$U$3),0))*GRID!$H$45,
ROUNDUP(INDEX(GRID!$B$18:$U$29,MATCH(E$7,GRID!$A$18:$A$29,0),MATCH(1,($U$2=GRID!$B$1:$U$1)*(КАЛЕНДАРЬ!AZ29=GRID!$B$3:$U$3),0))*GRID!$H$45*(1-GRID!$H$46),0))</f>
        <v>37170</v>
      </c>
      <c r="G563" s="5" cm="1">
        <f t="array" ref="G563">IF($I$2="Длительное проживание от 10 ночей ",
INDEX(GRID!$B$4:$U$15,MATCH(G$7,GRID!$A$4:$A$15,0),MATCH(1,($U$2=GRID!$B$1:$U$1)*(КАЛЕНДАРЬ!AZ29=GRID!$B$3:$U$3),0))*GRID!$H$45,
ROUNDUP(INDEX(GRID!$B$4:$U$15,MATCH(G$7,GRID!$A$4:$A$15,0),MATCH(1,($U$2=GRID!$B$1:$U$1)*(КАЛЕНДАРЬ!AZ29=GRID!$B$3:$U$3),0))*GRID!$H$45*(1-GRID!$H$46),0))</f>
        <v>38250</v>
      </c>
      <c r="H563" s="5" cm="1">
        <f t="array" ref="H563">IF($I$2="Длительное проживание от 10 ночей ",
INDEX(GRID!$B$18:$U$29,MATCH(G$7,GRID!$A$18:$A$29,0),MATCH(1,($U$2=GRID!$B$1:$U$1)*(КАЛЕНДАРЬ!AZ29=GRID!$B$3:$U$3),0))*GRID!$H$45,
ROUNDUP(INDEX(GRID!$B$18:$U$29,MATCH(G$7,GRID!$A$18:$A$29,0),MATCH(1,($U$2=GRID!$B$1:$U$1)*(КАЛЕНДАРЬ!AZ29=GRID!$B$3:$U$3),0))*GRID!$H$45*(1-GRID!$H$46),0))</f>
        <v>42750</v>
      </c>
      <c r="I563" s="5">
        <f t="array" ref="I563">IF($I$2="Длительное проживание от 10 ночей ",
INDEX(GRID!$B$4:$U$15,MATCH(I$7,GRID!$A$4:$A$15,0),MATCH(1,($U$2=GRID!$B$1:$U$1)*(КАЛЕНДАРЬ!AZ29=GRID!$B$3:$U$3),0))*GRID!$H$45,
ROUNDUP(INDEX(GRID!$B$4:$U$15,MATCH(I$7,GRID!$A$4:$A$15,0),MATCH(1,($U$2=GRID!$B$1:$U$1)*(КАЛЕНДАРЬ!AZ29=GRID!$B$3:$U$3),0))*GRID!$H$45*(1-GRID!$H$46),0))</f>
        <v>42660</v>
      </c>
      <c r="J563" s="5">
        <f t="array" ref="J563">IF($I$2="Длительное проживание от 10 ночей ",
INDEX(GRID!$B$18:$U$29,MATCH(I$7,GRID!$A$18:$A$29,0),MATCH(1,($U$2=GRID!$B$1:$U$1)*(КАЛЕНДАРЬ!AZ29=GRID!$B$3:$U$3),0))*GRID!$H$45,
ROUNDUP(INDEX(GRID!$B$18:$U$29,MATCH(I$7,GRID!$A$18:$A$29,0),MATCH(1,($U$2=GRID!$B$1:$U$1)*(КАЛЕНДАРЬ!AZ29=GRID!$B$3:$U$3),0))*GRID!$H$45*(1-GRID!$H$46),0))</f>
        <v>47160</v>
      </c>
      <c r="K563" s="5" cm="1">
        <f t="array" ref="K563">IF($I$2="Длительное проживание от 10 ночей ",
INDEX(GRID!$B$4:$U$15,MATCH(K$7,GRID!$A$4:$A$15,0),MATCH(1,($U$2=GRID!$B$1:$U$1)*(КАЛЕНДАРЬ!AZ29=GRID!$B$3:$U$3),0))*GRID!$H$45,
ROUNDUP(INDEX(GRID!$B$4:$U$15,MATCH(K$7,GRID!$A$4:$A$15,0),MATCH(1,($U$2=GRID!$B$1:$U$1)*(КАЛЕНДАРЬ!AZ29=GRID!$B$3:$U$3),0))*GRID!$H$45*(1-GRID!$H$46),0))</f>
        <v>47970</v>
      </c>
      <c r="L563" s="5" cm="1">
        <f t="array" ref="L563">IF($I$2="Длительное проживание от 10 ночей ",
INDEX(GRID!$B$18:$U$29,MATCH(K$7,GRID!$A$18:$A$29,0),MATCH(1,($U$2=GRID!$B$1:$U$1)*(КАЛЕНДАРЬ!AZ29=GRID!$B$3:$U$3),0))*GRID!$H$45,
ROUNDUP(INDEX(GRID!$B$18:$U$29,MATCH(K$7,GRID!$A$18:$A$29,0),MATCH(1,($U$2=GRID!$B$1:$U$1)*(КАЛЕНДАРЬ!AZ29=GRID!$B$3:$U$3),0))*GRID!$H$45*(1-GRID!$H$46),0))</f>
        <v>52470</v>
      </c>
      <c r="M563" s="5">
        <f t="array" ref="M563">IF($I$2="Длительное проживание от 10 ночей ",
INDEX(GRID!$B$4:$U$15,MATCH(M$7,GRID!$A$4:$A$15,0),MATCH(1,($U$2=GRID!$B$1:$U$1)*(КАЛЕНДАРЬ!AZ29=GRID!$B$3:$U$3),0))*GRID!$H$45,
ROUNDUP(INDEX(GRID!$B$4:$U$15,MATCH(M$7,GRID!$A$4:$A$15,0),MATCH(1,($U$2=GRID!$B$1:$U$1)*(КАЛЕНДАРЬ!AZ29=GRID!$B$3:$U$3),0))*GRID!$H$45*(1-GRID!$H$46),0))</f>
        <v>66600</v>
      </c>
      <c r="N563" s="5">
        <f t="array" ref="N563">IF($I$2="Длительное проживание от 10 ночей ",
INDEX(GRID!$B$18:$U$29,MATCH(M$7,GRID!$A$18:$A$29,0),MATCH(1,($U$2=GRID!$B$1:$U$1)*(КАЛЕНДАРЬ!AZ29=GRID!$B$3:$U$3),0))*GRID!$H$45,
ROUNDUP(INDEX(GRID!$B$18:$U$29,MATCH(M$7,GRID!$A$18:$A$29,0),MATCH(1,($U$2=GRID!$B$1:$U$1)*(КАЛЕНДАРЬ!AZ29=GRID!$B$3:$U$3),0))*GRID!$H$45*(1-GRID!$H$46),0))</f>
        <v>71100</v>
      </c>
      <c r="O563" s="5" cm="1">
        <f t="array" ref="O563">IF($I$2="Длительное проживание от 10 ночей ",
INDEX(GRID!$B$4:$U$15,MATCH(O$7,GRID!$A$4:$A$15,0),MATCH(1,($U$2=GRID!$B$1:$U$1)*(КАЛЕНДАРЬ!AZ29=GRID!$B$3:$U$3),0))*GRID!$H$45,
ROUNDUP(INDEX(GRID!$B$4:$U$15,MATCH(O$7,GRID!$A$4:$A$15,0),MATCH(1,($U$2=GRID!$B$1:$U$1)*(КАЛЕНДАРЬ!AZ29=GRID!$B$3:$U$3),0))*GRID!$H$45*(1-GRID!$H$46),0))</f>
        <v>97920</v>
      </c>
      <c r="P563" s="5">
        <f t="array" ref="P563">IF($I$2="Длительное проживание от 10 ночей ",
INDEX(GRID!$B$4:$U$15,MATCH(P$7,GRID!$A$4:$A$15,0),MATCH(1,($U$2=GRID!$B$1:$U$1)*(КАЛЕНДАРЬ!AZ29=GRID!$B$3:$U$3),0))*GRID!$H$45,
ROUNDUP(INDEX(GRID!$B$4:$U$15,MATCH(P$7,GRID!$A$4:$A$15,0),MATCH(1,($U$2=GRID!$B$1:$U$1)*(КАЛЕНДАРЬ!AZ29=GRID!$B$3:$U$3),0))*GRID!$H$45*(1-GRID!$H$46),0))</f>
        <v>136260</v>
      </c>
      <c r="Q563" s="5">
        <f t="array" ref="Q563">IF($I$2="Длительное проживание от 10 ночей ",
INDEX(GRID!$B$4:$U$15,MATCH(Q$7,GRID!$A$4:$A$15,0),MATCH(1,($U$2=GRID!$B$1:$U$1)*(КАЛЕНДАРЬ!AZ29=GRID!$B$3:$U$3),0))*GRID!$H$45,
ROUNDUP(INDEX(GRID!$B$4:$U$15,MATCH(Q$7,GRID!$A$4:$A$15,0),MATCH(1,($U$2=GRID!$B$1:$U$1)*(КАЛЕНДАРЬ!AZ29=GRID!$B$3:$U$3),0))*GRID!$H$45*(1-GRID!$H$46),0))</f>
        <v>160110</v>
      </c>
      <c r="R563" s="50" t="s">
        <v>105</v>
      </c>
      <c r="S563" s="50" t="s">
        <v>105</v>
      </c>
      <c r="T563" s="50" t="s">
        <v>105</v>
      </c>
    </row>
    <row r="564" spans="1:20">
      <c r="A564" s="56" t="s">
        <v>14</v>
      </c>
      <c r="B564" s="57">
        <v>27</v>
      </c>
      <c r="C564" s="5">
        <f t="array" ref="C564">IF($I$2="Длительное проживание от 10 ночей ",
INDEX(GRID!$B$4:$U$15,MATCH(C$7,GRID!$A$4:$A$15,0),MATCH(1,($U$2=GRID!$B$1:$U$1)*(КАЛЕНДАРЬ!AZ30=GRID!$B$3:$U$3),0))*GRID!$H$45,
ROUNDUP(INDEX(GRID!$B$4:$U$15,MATCH(C$7,GRID!$A$4:$A$15,0),MATCH(1,($U$2=GRID!$B$1:$U$1)*(КАЛЕНДАРЬ!AZ30=GRID!$B$3:$U$3),0))*GRID!$H$45*(1-GRID!$H$46),0))</f>
        <v>27180.000000000004</v>
      </c>
      <c r="D564" s="5">
        <f t="array" ref="D564">IF($I$2="Длительное проживание от 10 ночей ",
INDEX(GRID!$B$18:$U$29,MATCH(C$7,GRID!$A$18:$A$29,0),MATCH(1,($U$2=GRID!$B$1:$U$1)*(КАЛЕНДАРЬ!AZ30=GRID!$B$3:$U$3),0))*GRID!$H$45,
ROUNDUP(INDEX(GRID!$B$18:$U$29,MATCH(C$7,GRID!$A$18:$A$29,0),MATCH(1,($U$2=GRID!$B$1:$U$1)*(КАЛЕНДАРЬ!AZ30=GRID!$B$3:$U$3),0))*GRID!$H$45*(1-GRID!$H$46),0))</f>
        <v>31680</v>
      </c>
      <c r="E564" s="5">
        <f t="array" ref="E564">IF($I$2="Длительное проживание от 10 ночей ",
INDEX(GRID!$B$4:$U$15,MATCH(E$7,GRID!$A$4:$A$15,0),MATCH(1,($U$2=GRID!$B$1:$U$1)*(КАЛЕНДАРЬ!AZ30=GRID!$B$3:$U$3),0))*GRID!$H$45,
ROUNDUP(INDEX(GRID!$B$4:$U$15,MATCH(E$7,GRID!$A$4:$A$15,0),MATCH(1,($U$2=GRID!$B$1:$U$1)*(КАЛЕНДАРЬ!AZ30=GRID!$B$3:$U$3),0))*GRID!$H$45*(1-GRID!$H$46),0))</f>
        <v>32670</v>
      </c>
      <c r="F564" s="5">
        <f t="array" ref="F564">IF($I$2="Длительное проживание от 10 ночей ",
INDEX(GRID!$B$18:$U$29,MATCH(E$7,GRID!$A$18:$A$29,0),MATCH(1,($U$2=GRID!$B$1:$U$1)*(КАЛЕНДАРЬ!AZ30=GRID!$B$3:$U$3),0))*GRID!$H$45,
ROUNDUP(INDEX(GRID!$B$18:$U$29,MATCH(E$7,GRID!$A$18:$A$29,0),MATCH(1,($U$2=GRID!$B$1:$U$1)*(КАЛЕНДАРЬ!AZ30=GRID!$B$3:$U$3),0))*GRID!$H$45*(1-GRID!$H$46),0))</f>
        <v>37170</v>
      </c>
      <c r="G564" s="5" cm="1">
        <f t="array" ref="G564">IF($I$2="Длительное проживание от 10 ночей ",
INDEX(GRID!$B$4:$U$15,MATCH(G$7,GRID!$A$4:$A$15,0),MATCH(1,($U$2=GRID!$B$1:$U$1)*(КАЛЕНДАРЬ!AZ30=GRID!$B$3:$U$3),0))*GRID!$H$45,
ROUNDUP(INDEX(GRID!$B$4:$U$15,MATCH(G$7,GRID!$A$4:$A$15,0),MATCH(1,($U$2=GRID!$B$1:$U$1)*(КАЛЕНДАРЬ!AZ30=GRID!$B$3:$U$3),0))*GRID!$H$45*(1-GRID!$H$46),0))</f>
        <v>38250</v>
      </c>
      <c r="H564" s="5" cm="1">
        <f t="array" ref="H564">IF($I$2="Длительное проживание от 10 ночей ",
INDEX(GRID!$B$18:$U$29,MATCH(G$7,GRID!$A$18:$A$29,0),MATCH(1,($U$2=GRID!$B$1:$U$1)*(КАЛЕНДАРЬ!AZ30=GRID!$B$3:$U$3),0))*GRID!$H$45,
ROUNDUP(INDEX(GRID!$B$18:$U$29,MATCH(G$7,GRID!$A$18:$A$29,0),MATCH(1,($U$2=GRID!$B$1:$U$1)*(КАЛЕНДАРЬ!AZ30=GRID!$B$3:$U$3),0))*GRID!$H$45*(1-GRID!$H$46),0))</f>
        <v>42750</v>
      </c>
      <c r="I564" s="5">
        <f t="array" ref="I564">IF($I$2="Длительное проживание от 10 ночей ",
INDEX(GRID!$B$4:$U$15,MATCH(I$7,GRID!$A$4:$A$15,0),MATCH(1,($U$2=GRID!$B$1:$U$1)*(КАЛЕНДАРЬ!AZ30=GRID!$B$3:$U$3),0))*GRID!$H$45,
ROUNDUP(INDEX(GRID!$B$4:$U$15,MATCH(I$7,GRID!$A$4:$A$15,0),MATCH(1,($U$2=GRID!$B$1:$U$1)*(КАЛЕНДАРЬ!AZ30=GRID!$B$3:$U$3),0))*GRID!$H$45*(1-GRID!$H$46),0))</f>
        <v>42660</v>
      </c>
      <c r="J564" s="5">
        <f t="array" ref="J564">IF($I$2="Длительное проживание от 10 ночей ",
INDEX(GRID!$B$18:$U$29,MATCH(I$7,GRID!$A$18:$A$29,0),MATCH(1,($U$2=GRID!$B$1:$U$1)*(КАЛЕНДАРЬ!AZ30=GRID!$B$3:$U$3),0))*GRID!$H$45,
ROUNDUP(INDEX(GRID!$B$18:$U$29,MATCH(I$7,GRID!$A$18:$A$29,0),MATCH(1,($U$2=GRID!$B$1:$U$1)*(КАЛЕНДАРЬ!AZ30=GRID!$B$3:$U$3),0))*GRID!$H$45*(1-GRID!$H$46),0))</f>
        <v>47160</v>
      </c>
      <c r="K564" s="5" cm="1">
        <f t="array" ref="K564">IF($I$2="Длительное проживание от 10 ночей ",
INDEX(GRID!$B$4:$U$15,MATCH(K$7,GRID!$A$4:$A$15,0),MATCH(1,($U$2=GRID!$B$1:$U$1)*(КАЛЕНДАРЬ!AZ30=GRID!$B$3:$U$3),0))*GRID!$H$45,
ROUNDUP(INDEX(GRID!$B$4:$U$15,MATCH(K$7,GRID!$A$4:$A$15,0),MATCH(1,($U$2=GRID!$B$1:$U$1)*(КАЛЕНДАРЬ!AZ30=GRID!$B$3:$U$3),0))*GRID!$H$45*(1-GRID!$H$46),0))</f>
        <v>47970</v>
      </c>
      <c r="L564" s="5" cm="1">
        <f t="array" ref="L564">IF($I$2="Длительное проживание от 10 ночей ",
INDEX(GRID!$B$18:$U$29,MATCH(K$7,GRID!$A$18:$A$29,0),MATCH(1,($U$2=GRID!$B$1:$U$1)*(КАЛЕНДАРЬ!AZ30=GRID!$B$3:$U$3),0))*GRID!$H$45,
ROUNDUP(INDEX(GRID!$B$18:$U$29,MATCH(K$7,GRID!$A$18:$A$29,0),MATCH(1,($U$2=GRID!$B$1:$U$1)*(КАЛЕНДАРЬ!AZ30=GRID!$B$3:$U$3),0))*GRID!$H$45*(1-GRID!$H$46),0))</f>
        <v>52470</v>
      </c>
      <c r="M564" s="5">
        <f t="array" ref="M564">IF($I$2="Длительное проживание от 10 ночей ",
INDEX(GRID!$B$4:$U$15,MATCH(M$7,GRID!$A$4:$A$15,0),MATCH(1,($U$2=GRID!$B$1:$U$1)*(КАЛЕНДАРЬ!AZ30=GRID!$B$3:$U$3),0))*GRID!$H$45,
ROUNDUP(INDEX(GRID!$B$4:$U$15,MATCH(M$7,GRID!$A$4:$A$15,0),MATCH(1,($U$2=GRID!$B$1:$U$1)*(КАЛЕНДАРЬ!AZ30=GRID!$B$3:$U$3),0))*GRID!$H$45*(1-GRID!$H$46),0))</f>
        <v>66600</v>
      </c>
      <c r="N564" s="5">
        <f t="array" ref="N564">IF($I$2="Длительное проживание от 10 ночей ",
INDEX(GRID!$B$18:$U$29,MATCH(M$7,GRID!$A$18:$A$29,0),MATCH(1,($U$2=GRID!$B$1:$U$1)*(КАЛЕНДАРЬ!AZ30=GRID!$B$3:$U$3),0))*GRID!$H$45,
ROUNDUP(INDEX(GRID!$B$18:$U$29,MATCH(M$7,GRID!$A$18:$A$29,0),MATCH(1,($U$2=GRID!$B$1:$U$1)*(КАЛЕНДАРЬ!AZ30=GRID!$B$3:$U$3),0))*GRID!$H$45*(1-GRID!$H$46),0))</f>
        <v>71100</v>
      </c>
      <c r="O564" s="5" cm="1">
        <f t="array" ref="O564">IF($I$2="Длительное проживание от 10 ночей ",
INDEX(GRID!$B$4:$U$15,MATCH(O$7,GRID!$A$4:$A$15,0),MATCH(1,($U$2=GRID!$B$1:$U$1)*(КАЛЕНДАРЬ!AZ30=GRID!$B$3:$U$3),0))*GRID!$H$45,
ROUNDUP(INDEX(GRID!$B$4:$U$15,MATCH(O$7,GRID!$A$4:$A$15,0),MATCH(1,($U$2=GRID!$B$1:$U$1)*(КАЛЕНДАРЬ!AZ30=GRID!$B$3:$U$3),0))*GRID!$H$45*(1-GRID!$H$46),0))</f>
        <v>97920</v>
      </c>
      <c r="P564" s="5">
        <f t="array" ref="P564">IF($I$2="Длительное проживание от 10 ночей ",
INDEX(GRID!$B$4:$U$15,MATCH(P$7,GRID!$A$4:$A$15,0),MATCH(1,($U$2=GRID!$B$1:$U$1)*(КАЛЕНДАРЬ!AZ30=GRID!$B$3:$U$3),0))*GRID!$H$45,
ROUNDUP(INDEX(GRID!$B$4:$U$15,MATCH(P$7,GRID!$A$4:$A$15,0),MATCH(1,($U$2=GRID!$B$1:$U$1)*(КАЛЕНДАРЬ!AZ30=GRID!$B$3:$U$3),0))*GRID!$H$45*(1-GRID!$H$46),0))</f>
        <v>136260</v>
      </c>
      <c r="Q564" s="5">
        <f t="array" ref="Q564">IF($I$2="Длительное проживание от 10 ночей ",
INDEX(GRID!$B$4:$U$15,MATCH(Q$7,GRID!$A$4:$A$15,0),MATCH(1,($U$2=GRID!$B$1:$U$1)*(КАЛЕНДАРЬ!AZ30=GRID!$B$3:$U$3),0))*GRID!$H$45,
ROUNDUP(INDEX(GRID!$B$4:$U$15,MATCH(Q$7,GRID!$A$4:$A$15,0),MATCH(1,($U$2=GRID!$B$1:$U$1)*(КАЛЕНДАРЬ!AZ30=GRID!$B$3:$U$3),0))*GRID!$H$45*(1-GRID!$H$46),0))</f>
        <v>160110</v>
      </c>
      <c r="R564" s="50" t="s">
        <v>105</v>
      </c>
      <c r="S564" s="50" t="s">
        <v>105</v>
      </c>
      <c r="T564" s="50" t="s">
        <v>105</v>
      </c>
    </row>
    <row r="565" spans="1:20">
      <c r="A565" s="56" t="s">
        <v>15</v>
      </c>
      <c r="B565" s="57">
        <v>28</v>
      </c>
      <c r="C565" s="5">
        <f t="array" ref="C565">IF($I$2="Длительное проживание от 10 ночей ",
INDEX(GRID!$B$4:$U$15,MATCH(C$7,GRID!$A$4:$A$15,0),MATCH(1,($U$2=GRID!$B$1:$U$1)*(КАЛЕНДАРЬ!AZ31=GRID!$B$3:$U$3),0))*GRID!$H$45,
ROUNDUP(INDEX(GRID!$B$4:$U$15,MATCH(C$7,GRID!$A$4:$A$15,0),MATCH(1,($U$2=GRID!$B$1:$U$1)*(КАЛЕНДАРЬ!AZ31=GRID!$B$3:$U$3),0))*GRID!$H$45*(1-GRID!$H$46),0))</f>
        <v>27180.000000000004</v>
      </c>
      <c r="D565" s="5">
        <f t="array" ref="D565">IF($I$2="Длительное проживание от 10 ночей ",
INDEX(GRID!$B$18:$U$29,MATCH(C$7,GRID!$A$18:$A$29,0),MATCH(1,($U$2=GRID!$B$1:$U$1)*(КАЛЕНДАРЬ!AZ31=GRID!$B$3:$U$3),0))*GRID!$H$45,
ROUNDUP(INDEX(GRID!$B$18:$U$29,MATCH(C$7,GRID!$A$18:$A$29,0),MATCH(1,($U$2=GRID!$B$1:$U$1)*(КАЛЕНДАРЬ!AZ31=GRID!$B$3:$U$3),0))*GRID!$H$45*(1-GRID!$H$46),0))</f>
        <v>31680</v>
      </c>
      <c r="E565" s="5">
        <f t="array" ref="E565">IF($I$2="Длительное проживание от 10 ночей ",
INDEX(GRID!$B$4:$U$15,MATCH(E$7,GRID!$A$4:$A$15,0),MATCH(1,($U$2=GRID!$B$1:$U$1)*(КАЛЕНДАРЬ!AZ31=GRID!$B$3:$U$3),0))*GRID!$H$45,
ROUNDUP(INDEX(GRID!$B$4:$U$15,MATCH(E$7,GRID!$A$4:$A$15,0),MATCH(1,($U$2=GRID!$B$1:$U$1)*(КАЛЕНДАРЬ!AZ31=GRID!$B$3:$U$3),0))*GRID!$H$45*(1-GRID!$H$46),0))</f>
        <v>32670</v>
      </c>
      <c r="F565" s="5">
        <f t="array" ref="F565">IF($I$2="Длительное проживание от 10 ночей ",
INDEX(GRID!$B$18:$U$29,MATCH(E$7,GRID!$A$18:$A$29,0),MATCH(1,($U$2=GRID!$B$1:$U$1)*(КАЛЕНДАРЬ!AZ31=GRID!$B$3:$U$3),0))*GRID!$H$45,
ROUNDUP(INDEX(GRID!$B$18:$U$29,MATCH(E$7,GRID!$A$18:$A$29,0),MATCH(1,($U$2=GRID!$B$1:$U$1)*(КАЛЕНДАРЬ!AZ31=GRID!$B$3:$U$3),0))*GRID!$H$45*(1-GRID!$H$46),0))</f>
        <v>37170</v>
      </c>
      <c r="G565" s="5" cm="1">
        <f t="array" ref="G565">IF($I$2="Длительное проживание от 10 ночей ",
INDEX(GRID!$B$4:$U$15,MATCH(G$7,GRID!$A$4:$A$15,0),MATCH(1,($U$2=GRID!$B$1:$U$1)*(КАЛЕНДАРЬ!AZ31=GRID!$B$3:$U$3),0))*GRID!$H$45,
ROUNDUP(INDEX(GRID!$B$4:$U$15,MATCH(G$7,GRID!$A$4:$A$15,0),MATCH(1,($U$2=GRID!$B$1:$U$1)*(КАЛЕНДАРЬ!AZ31=GRID!$B$3:$U$3),0))*GRID!$H$45*(1-GRID!$H$46),0))</f>
        <v>38250</v>
      </c>
      <c r="H565" s="5" cm="1">
        <f t="array" ref="H565">IF($I$2="Длительное проживание от 10 ночей ",
INDEX(GRID!$B$18:$U$29,MATCH(G$7,GRID!$A$18:$A$29,0),MATCH(1,($U$2=GRID!$B$1:$U$1)*(КАЛЕНДАРЬ!AZ31=GRID!$B$3:$U$3),0))*GRID!$H$45,
ROUNDUP(INDEX(GRID!$B$18:$U$29,MATCH(G$7,GRID!$A$18:$A$29,0),MATCH(1,($U$2=GRID!$B$1:$U$1)*(КАЛЕНДАРЬ!AZ31=GRID!$B$3:$U$3),0))*GRID!$H$45*(1-GRID!$H$46),0))</f>
        <v>42750</v>
      </c>
      <c r="I565" s="5">
        <f t="array" ref="I565">IF($I$2="Длительное проживание от 10 ночей ",
INDEX(GRID!$B$4:$U$15,MATCH(I$7,GRID!$A$4:$A$15,0),MATCH(1,($U$2=GRID!$B$1:$U$1)*(КАЛЕНДАРЬ!AZ31=GRID!$B$3:$U$3),0))*GRID!$H$45,
ROUNDUP(INDEX(GRID!$B$4:$U$15,MATCH(I$7,GRID!$A$4:$A$15,0),MATCH(1,($U$2=GRID!$B$1:$U$1)*(КАЛЕНДАРЬ!AZ31=GRID!$B$3:$U$3),0))*GRID!$H$45*(1-GRID!$H$46),0))</f>
        <v>42660</v>
      </c>
      <c r="J565" s="5">
        <f t="array" ref="J565">IF($I$2="Длительное проживание от 10 ночей ",
INDEX(GRID!$B$18:$U$29,MATCH(I$7,GRID!$A$18:$A$29,0),MATCH(1,($U$2=GRID!$B$1:$U$1)*(КАЛЕНДАРЬ!AZ31=GRID!$B$3:$U$3),0))*GRID!$H$45,
ROUNDUP(INDEX(GRID!$B$18:$U$29,MATCH(I$7,GRID!$A$18:$A$29,0),MATCH(1,($U$2=GRID!$B$1:$U$1)*(КАЛЕНДАРЬ!AZ31=GRID!$B$3:$U$3),0))*GRID!$H$45*(1-GRID!$H$46),0))</f>
        <v>47160</v>
      </c>
      <c r="K565" s="5" cm="1">
        <f t="array" ref="K565">IF($I$2="Длительное проживание от 10 ночей ",
INDEX(GRID!$B$4:$U$15,MATCH(K$7,GRID!$A$4:$A$15,0),MATCH(1,($U$2=GRID!$B$1:$U$1)*(КАЛЕНДАРЬ!AZ31=GRID!$B$3:$U$3),0))*GRID!$H$45,
ROUNDUP(INDEX(GRID!$B$4:$U$15,MATCH(K$7,GRID!$A$4:$A$15,0),MATCH(1,($U$2=GRID!$B$1:$U$1)*(КАЛЕНДАРЬ!AZ31=GRID!$B$3:$U$3),0))*GRID!$H$45*(1-GRID!$H$46),0))</f>
        <v>47970</v>
      </c>
      <c r="L565" s="5" cm="1">
        <f t="array" ref="L565">IF($I$2="Длительное проживание от 10 ночей ",
INDEX(GRID!$B$18:$U$29,MATCH(K$7,GRID!$A$18:$A$29,0),MATCH(1,($U$2=GRID!$B$1:$U$1)*(КАЛЕНДАРЬ!AZ31=GRID!$B$3:$U$3),0))*GRID!$H$45,
ROUNDUP(INDEX(GRID!$B$18:$U$29,MATCH(K$7,GRID!$A$18:$A$29,0),MATCH(1,($U$2=GRID!$B$1:$U$1)*(КАЛЕНДАРЬ!AZ31=GRID!$B$3:$U$3),0))*GRID!$H$45*(1-GRID!$H$46),0))</f>
        <v>52470</v>
      </c>
      <c r="M565" s="5">
        <f t="array" ref="M565">IF($I$2="Длительное проживание от 10 ночей ",
INDEX(GRID!$B$4:$U$15,MATCH(M$7,GRID!$A$4:$A$15,0),MATCH(1,($U$2=GRID!$B$1:$U$1)*(КАЛЕНДАРЬ!AZ31=GRID!$B$3:$U$3),0))*GRID!$H$45,
ROUNDUP(INDEX(GRID!$B$4:$U$15,MATCH(M$7,GRID!$A$4:$A$15,0),MATCH(1,($U$2=GRID!$B$1:$U$1)*(КАЛЕНДАРЬ!AZ31=GRID!$B$3:$U$3),0))*GRID!$H$45*(1-GRID!$H$46),0))</f>
        <v>66600</v>
      </c>
      <c r="N565" s="5">
        <f t="array" ref="N565">IF($I$2="Длительное проживание от 10 ночей ",
INDEX(GRID!$B$18:$U$29,MATCH(M$7,GRID!$A$18:$A$29,0),MATCH(1,($U$2=GRID!$B$1:$U$1)*(КАЛЕНДАРЬ!AZ31=GRID!$B$3:$U$3),0))*GRID!$H$45,
ROUNDUP(INDEX(GRID!$B$18:$U$29,MATCH(M$7,GRID!$A$18:$A$29,0),MATCH(1,($U$2=GRID!$B$1:$U$1)*(КАЛЕНДАРЬ!AZ31=GRID!$B$3:$U$3),0))*GRID!$H$45*(1-GRID!$H$46),0))</f>
        <v>71100</v>
      </c>
      <c r="O565" s="5" cm="1">
        <f t="array" ref="O565">IF($I$2="Длительное проживание от 10 ночей ",
INDEX(GRID!$B$4:$U$15,MATCH(O$7,GRID!$A$4:$A$15,0),MATCH(1,($U$2=GRID!$B$1:$U$1)*(КАЛЕНДАРЬ!AZ31=GRID!$B$3:$U$3),0))*GRID!$H$45,
ROUNDUP(INDEX(GRID!$B$4:$U$15,MATCH(O$7,GRID!$A$4:$A$15,0),MATCH(1,($U$2=GRID!$B$1:$U$1)*(КАЛЕНДАРЬ!AZ31=GRID!$B$3:$U$3),0))*GRID!$H$45*(1-GRID!$H$46),0))</f>
        <v>97920</v>
      </c>
      <c r="P565" s="5">
        <f t="array" ref="P565">IF($I$2="Длительное проживание от 10 ночей ",
INDEX(GRID!$B$4:$U$15,MATCH(P$7,GRID!$A$4:$A$15,0),MATCH(1,($U$2=GRID!$B$1:$U$1)*(КАЛЕНДАРЬ!AZ31=GRID!$B$3:$U$3),0))*GRID!$H$45,
ROUNDUP(INDEX(GRID!$B$4:$U$15,MATCH(P$7,GRID!$A$4:$A$15,0),MATCH(1,($U$2=GRID!$B$1:$U$1)*(КАЛЕНДАРЬ!AZ31=GRID!$B$3:$U$3),0))*GRID!$H$45*(1-GRID!$H$46),0))</f>
        <v>136260</v>
      </c>
      <c r="Q565" s="5">
        <f t="array" ref="Q565">IF($I$2="Длительное проживание от 10 ночей ",
INDEX(GRID!$B$4:$U$15,MATCH(Q$7,GRID!$A$4:$A$15,0),MATCH(1,($U$2=GRID!$B$1:$U$1)*(КАЛЕНДАРЬ!AZ31=GRID!$B$3:$U$3),0))*GRID!$H$45,
ROUNDUP(INDEX(GRID!$B$4:$U$15,MATCH(Q$7,GRID!$A$4:$A$15,0),MATCH(1,($U$2=GRID!$B$1:$U$1)*(КАЛЕНДАРЬ!AZ31=GRID!$B$3:$U$3),0))*GRID!$H$45*(1-GRID!$H$46),0))</f>
        <v>160110</v>
      </c>
      <c r="R565" s="50" t="s">
        <v>105</v>
      </c>
      <c r="S565" s="50" t="s">
        <v>105</v>
      </c>
      <c r="T565" s="50" t="s">
        <v>105</v>
      </c>
    </row>
    <row r="566" spans="1:20">
      <c r="A566" s="56" t="s">
        <v>16</v>
      </c>
      <c r="B566" s="57">
        <v>29</v>
      </c>
      <c r="C566" s="5">
        <f t="array" ref="C566">IF($I$2="Длительное проживание от 10 ночей ",
INDEX(GRID!$B$4:$U$15,MATCH(C$7,GRID!$A$4:$A$15,0),MATCH(1,($U$2=GRID!$B$1:$U$1)*(КАЛЕНДАРЬ!AZ32=GRID!$B$3:$U$3),0))*GRID!$H$45,
ROUNDUP(INDEX(GRID!$B$4:$U$15,MATCH(C$7,GRID!$A$4:$A$15,0),MATCH(1,($U$2=GRID!$B$1:$U$1)*(КАЛЕНДАРЬ!AZ32=GRID!$B$3:$U$3),0))*GRID!$H$45*(1-GRID!$H$46),0))</f>
        <v>29880</v>
      </c>
      <c r="D566" s="5">
        <f t="array" ref="D566">IF($I$2="Длительное проживание от 10 ночей ",
INDEX(GRID!$B$18:$U$29,MATCH(C$7,GRID!$A$18:$A$29,0),MATCH(1,($U$2=GRID!$B$1:$U$1)*(КАЛЕНДАРЬ!AZ32=GRID!$B$3:$U$3),0))*GRID!$H$45,
ROUNDUP(INDEX(GRID!$B$18:$U$29,MATCH(C$7,GRID!$A$18:$A$29,0),MATCH(1,($U$2=GRID!$B$1:$U$1)*(КАЛЕНДАРЬ!AZ32=GRID!$B$3:$U$3),0))*GRID!$H$45*(1-GRID!$H$46),0))</f>
        <v>34380</v>
      </c>
      <c r="E566" s="5">
        <f t="array" ref="E566">IF($I$2="Длительное проживание от 10 ночей ",
INDEX(GRID!$B$4:$U$15,MATCH(E$7,GRID!$A$4:$A$15,0),MATCH(1,($U$2=GRID!$B$1:$U$1)*(КАЛЕНДАРЬ!AZ32=GRID!$B$3:$U$3),0))*GRID!$H$45,
ROUNDUP(INDEX(GRID!$B$4:$U$15,MATCH(E$7,GRID!$A$4:$A$15,0),MATCH(1,($U$2=GRID!$B$1:$U$1)*(КАЛЕНДАРЬ!AZ32=GRID!$B$3:$U$3),0))*GRID!$H$45*(1-GRID!$H$46),0))</f>
        <v>35910</v>
      </c>
      <c r="F566" s="5">
        <f t="array" ref="F566">IF($I$2="Длительное проживание от 10 ночей ",
INDEX(GRID!$B$18:$U$29,MATCH(E$7,GRID!$A$18:$A$29,0),MATCH(1,($U$2=GRID!$B$1:$U$1)*(КАЛЕНДАРЬ!AZ32=GRID!$B$3:$U$3),0))*GRID!$H$45,
ROUNDUP(INDEX(GRID!$B$18:$U$29,MATCH(E$7,GRID!$A$18:$A$29,0),MATCH(1,($U$2=GRID!$B$1:$U$1)*(КАЛЕНДАРЬ!AZ32=GRID!$B$3:$U$3),0))*GRID!$H$45*(1-GRID!$H$46),0))</f>
        <v>40410</v>
      </c>
      <c r="G566" s="5" cm="1">
        <f t="array" ref="G566">IF($I$2="Длительное проживание от 10 ночей ",
INDEX(GRID!$B$4:$U$15,MATCH(G$7,GRID!$A$4:$A$15,0),MATCH(1,($U$2=GRID!$B$1:$U$1)*(КАЛЕНДАРЬ!AZ32=GRID!$B$3:$U$3),0))*GRID!$H$45,
ROUNDUP(INDEX(GRID!$B$4:$U$15,MATCH(G$7,GRID!$A$4:$A$15,0),MATCH(1,($U$2=GRID!$B$1:$U$1)*(КАЛЕНДАРЬ!AZ32=GRID!$B$3:$U$3),0))*GRID!$H$45*(1-GRID!$H$46),0))</f>
        <v>41580</v>
      </c>
      <c r="H566" s="5" cm="1">
        <f t="array" ref="H566">IF($I$2="Длительное проживание от 10 ночей ",
INDEX(GRID!$B$18:$U$29,MATCH(G$7,GRID!$A$18:$A$29,0),MATCH(1,($U$2=GRID!$B$1:$U$1)*(КАЛЕНДАРЬ!AZ32=GRID!$B$3:$U$3),0))*GRID!$H$45,
ROUNDUP(INDEX(GRID!$B$18:$U$29,MATCH(G$7,GRID!$A$18:$A$29,0),MATCH(1,($U$2=GRID!$B$1:$U$1)*(КАЛЕНДАРЬ!AZ32=GRID!$B$3:$U$3),0))*GRID!$H$45*(1-GRID!$H$46),0))</f>
        <v>46080</v>
      </c>
      <c r="I566" s="5">
        <f t="array" ref="I566">IF($I$2="Длительное проживание от 10 ночей ",
INDEX(GRID!$B$4:$U$15,MATCH(I$7,GRID!$A$4:$A$15,0),MATCH(1,($U$2=GRID!$B$1:$U$1)*(КАЛЕНДАРЬ!AZ32=GRID!$B$3:$U$3),0))*GRID!$H$45,
ROUNDUP(INDEX(GRID!$B$4:$U$15,MATCH(I$7,GRID!$A$4:$A$15,0),MATCH(1,($U$2=GRID!$B$1:$U$1)*(КАЛЕНДАРЬ!AZ32=GRID!$B$3:$U$3),0))*GRID!$H$45*(1-GRID!$H$46),0))</f>
        <v>46530</v>
      </c>
      <c r="J566" s="5">
        <f t="array" ref="J566">IF($I$2="Длительное проживание от 10 ночей ",
INDEX(GRID!$B$18:$U$29,MATCH(I$7,GRID!$A$18:$A$29,0),MATCH(1,($U$2=GRID!$B$1:$U$1)*(КАЛЕНДАРЬ!AZ32=GRID!$B$3:$U$3),0))*GRID!$H$45,
ROUNDUP(INDEX(GRID!$B$18:$U$29,MATCH(I$7,GRID!$A$18:$A$29,0),MATCH(1,($U$2=GRID!$B$1:$U$1)*(КАЛЕНДАРЬ!AZ32=GRID!$B$3:$U$3),0))*GRID!$H$45*(1-GRID!$H$46),0))</f>
        <v>51030</v>
      </c>
      <c r="K566" s="5" cm="1">
        <f t="array" ref="K566">IF($I$2="Длительное проживание от 10 ночей ",
INDEX(GRID!$B$4:$U$15,MATCH(K$7,GRID!$A$4:$A$15,0),MATCH(1,($U$2=GRID!$B$1:$U$1)*(КАЛЕНДАРЬ!AZ32=GRID!$B$3:$U$3),0))*GRID!$H$45,
ROUNDUP(INDEX(GRID!$B$4:$U$15,MATCH(K$7,GRID!$A$4:$A$15,0),MATCH(1,($U$2=GRID!$B$1:$U$1)*(КАЛЕНДАРЬ!AZ32=GRID!$B$3:$U$3),0))*GRID!$H$45*(1-GRID!$H$46),0))</f>
        <v>52020</v>
      </c>
      <c r="L566" s="5" cm="1">
        <f t="array" ref="L566">IF($I$2="Длительное проживание от 10 ночей ",
INDEX(GRID!$B$18:$U$29,MATCH(K$7,GRID!$A$18:$A$29,0),MATCH(1,($U$2=GRID!$B$1:$U$1)*(КАЛЕНДАРЬ!AZ32=GRID!$B$3:$U$3),0))*GRID!$H$45,
ROUNDUP(INDEX(GRID!$B$18:$U$29,MATCH(K$7,GRID!$A$18:$A$29,0),MATCH(1,($U$2=GRID!$B$1:$U$1)*(КАЛЕНДАРЬ!AZ32=GRID!$B$3:$U$3),0))*GRID!$H$45*(1-GRID!$H$46),0))</f>
        <v>56520</v>
      </c>
      <c r="M566" s="5">
        <f t="array" ref="M566">IF($I$2="Длительное проживание от 10 ночей ",
INDEX(GRID!$B$4:$U$15,MATCH(M$7,GRID!$A$4:$A$15,0),MATCH(1,($U$2=GRID!$B$1:$U$1)*(КАЛЕНДАРЬ!AZ32=GRID!$B$3:$U$3),0))*GRID!$H$45,
ROUNDUP(INDEX(GRID!$B$4:$U$15,MATCH(M$7,GRID!$A$4:$A$15,0),MATCH(1,($U$2=GRID!$B$1:$U$1)*(КАЛЕНДАРЬ!AZ32=GRID!$B$3:$U$3),0))*GRID!$H$45*(1-GRID!$H$46),0))</f>
        <v>71100</v>
      </c>
      <c r="N566" s="5">
        <f t="array" ref="N566">IF($I$2="Длительное проживание от 10 ночей ",
INDEX(GRID!$B$18:$U$29,MATCH(M$7,GRID!$A$18:$A$29,0),MATCH(1,($U$2=GRID!$B$1:$U$1)*(КАЛЕНДАРЬ!AZ32=GRID!$B$3:$U$3),0))*GRID!$H$45,
ROUNDUP(INDEX(GRID!$B$18:$U$29,MATCH(M$7,GRID!$A$18:$A$29,0),MATCH(1,($U$2=GRID!$B$1:$U$1)*(КАЛЕНДАРЬ!AZ32=GRID!$B$3:$U$3),0))*GRID!$H$45*(1-GRID!$H$46),0))</f>
        <v>75600</v>
      </c>
      <c r="O566" s="5" cm="1">
        <f t="array" ref="O566">IF($I$2="Длительное проживание от 10 ночей ",
INDEX(GRID!$B$4:$U$15,MATCH(O$7,GRID!$A$4:$A$15,0),MATCH(1,($U$2=GRID!$B$1:$U$1)*(КАЛЕНДАРЬ!AZ32=GRID!$B$3:$U$3),0))*GRID!$H$45,
ROUNDUP(INDEX(GRID!$B$4:$U$15,MATCH(O$7,GRID!$A$4:$A$15,0),MATCH(1,($U$2=GRID!$B$1:$U$1)*(КАЛЕНДАРЬ!AZ32=GRID!$B$3:$U$3),0))*GRID!$H$45*(1-GRID!$H$46),0))</f>
        <v>103320</v>
      </c>
      <c r="P566" s="5">
        <f t="array" ref="P566">IF($I$2="Длительное проживание от 10 ночей ",
INDEX(GRID!$B$4:$U$15,MATCH(P$7,GRID!$A$4:$A$15,0),MATCH(1,($U$2=GRID!$B$1:$U$1)*(КАЛЕНДАРЬ!AZ32=GRID!$B$3:$U$3),0))*GRID!$H$45,
ROUNDUP(INDEX(GRID!$B$4:$U$15,MATCH(P$7,GRID!$A$4:$A$15,0),MATCH(1,($U$2=GRID!$B$1:$U$1)*(КАЛЕНДАРЬ!AZ32=GRID!$B$3:$U$3),0))*GRID!$H$45*(1-GRID!$H$46),0))</f>
        <v>142200</v>
      </c>
      <c r="Q566" s="5">
        <f t="array" ref="Q566">IF($I$2="Длительное проживание от 10 ночей ",
INDEX(GRID!$B$4:$U$15,MATCH(Q$7,GRID!$A$4:$A$15,0),MATCH(1,($U$2=GRID!$B$1:$U$1)*(КАЛЕНДАРЬ!AZ32=GRID!$B$3:$U$3),0))*GRID!$H$45,
ROUNDUP(INDEX(GRID!$B$4:$U$15,MATCH(Q$7,GRID!$A$4:$A$15,0),MATCH(1,($U$2=GRID!$B$1:$U$1)*(КАЛЕНДАРЬ!AZ32=GRID!$B$3:$U$3),0))*GRID!$H$45*(1-GRID!$H$46),0))</f>
        <v>166950</v>
      </c>
      <c r="R566" s="50" t="s">
        <v>105</v>
      </c>
      <c r="S566" s="50" t="s">
        <v>105</v>
      </c>
      <c r="T566" s="50" t="s">
        <v>105</v>
      </c>
    </row>
    <row r="567" spans="1:20">
      <c r="A567" s="56" t="s">
        <v>17</v>
      </c>
      <c r="B567" s="57">
        <v>30</v>
      </c>
      <c r="C567" s="5">
        <f t="array" ref="C567">IF($I$2="Длительное проживание от 10 ночей ",
INDEX(GRID!$B$4:$U$15,MATCH(C$7,GRID!$A$4:$A$15,0),MATCH(1,($U$2=GRID!$B$1:$U$1)*(КАЛЕНДАРЬ!AZ33=GRID!$B$3:$U$3),0))*GRID!$H$45,
ROUNDUP(INDEX(GRID!$B$4:$U$15,MATCH(C$7,GRID!$A$4:$A$15,0),MATCH(1,($U$2=GRID!$B$1:$U$1)*(КАЛЕНДАРЬ!AZ33=GRID!$B$3:$U$3),0))*GRID!$H$45*(1-GRID!$H$46),0))</f>
        <v>29880</v>
      </c>
      <c r="D567" s="5">
        <f t="array" ref="D567">IF($I$2="Длительное проживание от 10 ночей ",
INDEX(GRID!$B$18:$U$29,MATCH(C$7,GRID!$A$18:$A$29,0),MATCH(1,($U$2=GRID!$B$1:$U$1)*(КАЛЕНДАРЬ!AZ33=GRID!$B$3:$U$3),0))*GRID!$H$45,
ROUNDUP(INDEX(GRID!$B$18:$U$29,MATCH(C$7,GRID!$A$18:$A$29,0),MATCH(1,($U$2=GRID!$B$1:$U$1)*(КАЛЕНДАРЬ!AZ33=GRID!$B$3:$U$3),0))*GRID!$H$45*(1-GRID!$H$46),0))</f>
        <v>34380</v>
      </c>
      <c r="E567" s="5">
        <f t="array" ref="E567">IF($I$2="Длительное проживание от 10 ночей ",
INDEX(GRID!$B$4:$U$15,MATCH(E$7,GRID!$A$4:$A$15,0),MATCH(1,($U$2=GRID!$B$1:$U$1)*(КАЛЕНДАРЬ!AZ33=GRID!$B$3:$U$3),0))*GRID!$H$45,
ROUNDUP(INDEX(GRID!$B$4:$U$15,MATCH(E$7,GRID!$A$4:$A$15,0),MATCH(1,($U$2=GRID!$B$1:$U$1)*(КАЛЕНДАРЬ!AZ33=GRID!$B$3:$U$3),0))*GRID!$H$45*(1-GRID!$H$46),0))</f>
        <v>35910</v>
      </c>
      <c r="F567" s="5">
        <f t="array" ref="F567">IF($I$2="Длительное проживание от 10 ночей ",
INDEX(GRID!$B$18:$U$29,MATCH(E$7,GRID!$A$18:$A$29,0),MATCH(1,($U$2=GRID!$B$1:$U$1)*(КАЛЕНДАРЬ!AZ33=GRID!$B$3:$U$3),0))*GRID!$H$45,
ROUNDUP(INDEX(GRID!$B$18:$U$29,MATCH(E$7,GRID!$A$18:$A$29,0),MATCH(1,($U$2=GRID!$B$1:$U$1)*(КАЛЕНДАРЬ!AZ33=GRID!$B$3:$U$3),0))*GRID!$H$45*(1-GRID!$H$46),0))</f>
        <v>40410</v>
      </c>
      <c r="G567" s="5" cm="1">
        <f t="array" ref="G567">IF($I$2="Длительное проживание от 10 ночей ",
INDEX(GRID!$B$4:$U$15,MATCH(G$7,GRID!$A$4:$A$15,0),MATCH(1,($U$2=GRID!$B$1:$U$1)*(КАЛЕНДАРЬ!AZ33=GRID!$B$3:$U$3),0))*GRID!$H$45,
ROUNDUP(INDEX(GRID!$B$4:$U$15,MATCH(G$7,GRID!$A$4:$A$15,0),MATCH(1,($U$2=GRID!$B$1:$U$1)*(КАЛЕНДАРЬ!AZ33=GRID!$B$3:$U$3),0))*GRID!$H$45*(1-GRID!$H$46),0))</f>
        <v>41580</v>
      </c>
      <c r="H567" s="5" cm="1">
        <f t="array" ref="H567">IF($I$2="Длительное проживание от 10 ночей ",
INDEX(GRID!$B$18:$U$29,MATCH(G$7,GRID!$A$18:$A$29,0),MATCH(1,($U$2=GRID!$B$1:$U$1)*(КАЛЕНДАРЬ!AZ33=GRID!$B$3:$U$3),0))*GRID!$H$45,
ROUNDUP(INDEX(GRID!$B$18:$U$29,MATCH(G$7,GRID!$A$18:$A$29,0),MATCH(1,($U$2=GRID!$B$1:$U$1)*(КАЛЕНДАРЬ!AZ33=GRID!$B$3:$U$3),0))*GRID!$H$45*(1-GRID!$H$46),0))</f>
        <v>46080</v>
      </c>
      <c r="I567" s="5">
        <f t="array" ref="I567">IF($I$2="Длительное проживание от 10 ночей ",
INDEX(GRID!$B$4:$U$15,MATCH(I$7,GRID!$A$4:$A$15,0),MATCH(1,($U$2=GRID!$B$1:$U$1)*(КАЛЕНДАРЬ!AZ33=GRID!$B$3:$U$3),0))*GRID!$H$45,
ROUNDUP(INDEX(GRID!$B$4:$U$15,MATCH(I$7,GRID!$A$4:$A$15,0),MATCH(1,($U$2=GRID!$B$1:$U$1)*(КАЛЕНДАРЬ!AZ33=GRID!$B$3:$U$3),0))*GRID!$H$45*(1-GRID!$H$46),0))</f>
        <v>46530</v>
      </c>
      <c r="J567" s="5">
        <f t="array" ref="J567">IF($I$2="Длительное проживание от 10 ночей ",
INDEX(GRID!$B$18:$U$29,MATCH(I$7,GRID!$A$18:$A$29,0),MATCH(1,($U$2=GRID!$B$1:$U$1)*(КАЛЕНДАРЬ!AZ33=GRID!$B$3:$U$3),0))*GRID!$H$45,
ROUNDUP(INDEX(GRID!$B$18:$U$29,MATCH(I$7,GRID!$A$18:$A$29,0),MATCH(1,($U$2=GRID!$B$1:$U$1)*(КАЛЕНДАРЬ!AZ33=GRID!$B$3:$U$3),0))*GRID!$H$45*(1-GRID!$H$46),0))</f>
        <v>51030</v>
      </c>
      <c r="K567" s="5" cm="1">
        <f t="array" ref="K567">IF($I$2="Длительное проживание от 10 ночей ",
INDEX(GRID!$B$4:$U$15,MATCH(K$7,GRID!$A$4:$A$15,0),MATCH(1,($U$2=GRID!$B$1:$U$1)*(КАЛЕНДАРЬ!AZ33=GRID!$B$3:$U$3),0))*GRID!$H$45,
ROUNDUP(INDEX(GRID!$B$4:$U$15,MATCH(K$7,GRID!$A$4:$A$15,0),MATCH(1,($U$2=GRID!$B$1:$U$1)*(КАЛЕНДАРЬ!AZ33=GRID!$B$3:$U$3),0))*GRID!$H$45*(1-GRID!$H$46),0))</f>
        <v>52020</v>
      </c>
      <c r="L567" s="5" cm="1">
        <f t="array" ref="L567">IF($I$2="Длительное проживание от 10 ночей ",
INDEX(GRID!$B$18:$U$29,MATCH(K$7,GRID!$A$18:$A$29,0),MATCH(1,($U$2=GRID!$B$1:$U$1)*(КАЛЕНДАРЬ!AZ33=GRID!$B$3:$U$3),0))*GRID!$H$45,
ROUNDUP(INDEX(GRID!$B$18:$U$29,MATCH(K$7,GRID!$A$18:$A$29,0),MATCH(1,($U$2=GRID!$B$1:$U$1)*(КАЛЕНДАРЬ!AZ33=GRID!$B$3:$U$3),0))*GRID!$H$45*(1-GRID!$H$46),0))</f>
        <v>56520</v>
      </c>
      <c r="M567" s="5">
        <f t="array" ref="M567">IF($I$2="Длительное проживание от 10 ночей ",
INDEX(GRID!$B$4:$U$15,MATCH(M$7,GRID!$A$4:$A$15,0),MATCH(1,($U$2=GRID!$B$1:$U$1)*(КАЛЕНДАРЬ!AZ33=GRID!$B$3:$U$3),0))*GRID!$H$45,
ROUNDUP(INDEX(GRID!$B$4:$U$15,MATCH(M$7,GRID!$A$4:$A$15,0),MATCH(1,($U$2=GRID!$B$1:$U$1)*(КАЛЕНДАРЬ!AZ33=GRID!$B$3:$U$3),0))*GRID!$H$45*(1-GRID!$H$46),0))</f>
        <v>71100</v>
      </c>
      <c r="N567" s="5">
        <f t="array" ref="N567">IF($I$2="Длительное проживание от 10 ночей ",
INDEX(GRID!$B$18:$U$29,MATCH(M$7,GRID!$A$18:$A$29,0),MATCH(1,($U$2=GRID!$B$1:$U$1)*(КАЛЕНДАРЬ!AZ33=GRID!$B$3:$U$3),0))*GRID!$H$45,
ROUNDUP(INDEX(GRID!$B$18:$U$29,MATCH(M$7,GRID!$A$18:$A$29,0),MATCH(1,($U$2=GRID!$B$1:$U$1)*(КАЛЕНДАРЬ!AZ33=GRID!$B$3:$U$3),0))*GRID!$H$45*(1-GRID!$H$46),0))</f>
        <v>75600</v>
      </c>
      <c r="O567" s="5" cm="1">
        <f t="array" ref="O567">IF($I$2="Длительное проживание от 10 ночей ",
INDEX(GRID!$B$4:$U$15,MATCH(O$7,GRID!$A$4:$A$15,0),MATCH(1,($U$2=GRID!$B$1:$U$1)*(КАЛЕНДАРЬ!AZ33=GRID!$B$3:$U$3),0))*GRID!$H$45,
ROUNDUP(INDEX(GRID!$B$4:$U$15,MATCH(O$7,GRID!$A$4:$A$15,0),MATCH(1,($U$2=GRID!$B$1:$U$1)*(КАЛЕНДАРЬ!AZ33=GRID!$B$3:$U$3),0))*GRID!$H$45*(1-GRID!$H$46),0))</f>
        <v>103320</v>
      </c>
      <c r="P567" s="5">
        <f t="array" ref="P567">IF($I$2="Длительное проживание от 10 ночей ",
INDEX(GRID!$B$4:$U$15,MATCH(P$7,GRID!$A$4:$A$15,0),MATCH(1,($U$2=GRID!$B$1:$U$1)*(КАЛЕНДАРЬ!AZ33=GRID!$B$3:$U$3),0))*GRID!$H$45,
ROUNDUP(INDEX(GRID!$B$4:$U$15,MATCH(P$7,GRID!$A$4:$A$15,0),MATCH(1,($U$2=GRID!$B$1:$U$1)*(КАЛЕНДАРЬ!AZ33=GRID!$B$3:$U$3),0))*GRID!$H$45*(1-GRID!$H$46),0))</f>
        <v>142200</v>
      </c>
      <c r="Q567" s="5">
        <f t="array" ref="Q567">IF($I$2="Длительное проживание от 10 ночей ",
INDEX(GRID!$B$4:$U$15,MATCH(Q$7,GRID!$A$4:$A$15,0),MATCH(1,($U$2=GRID!$B$1:$U$1)*(КАЛЕНДАРЬ!AZ33=GRID!$B$3:$U$3),0))*GRID!$H$45,
ROUNDUP(INDEX(GRID!$B$4:$U$15,MATCH(Q$7,GRID!$A$4:$A$15,0),MATCH(1,($U$2=GRID!$B$1:$U$1)*(КАЛЕНДАРЬ!AZ33=GRID!$B$3:$U$3),0))*GRID!$H$45*(1-GRID!$H$46),0))</f>
        <v>166950</v>
      </c>
      <c r="R567" s="50" t="s">
        <v>105</v>
      </c>
      <c r="S567" s="50" t="s">
        <v>105</v>
      </c>
      <c r="T567" s="50" t="s">
        <v>105</v>
      </c>
    </row>
    <row r="568" spans="1:20">
      <c r="A568" s="56" t="s">
        <v>11</v>
      </c>
      <c r="B568" s="57">
        <v>31</v>
      </c>
      <c r="C568" s="5">
        <f t="array" ref="C568">IF($I$2="Длительное проживание от 10 ночей ",
INDEX(GRID!$B$4:$U$15,MATCH(C$7,GRID!$A$4:$A$15,0),MATCH(1,($U$2=GRID!$B$1:$U$1)*(КАЛЕНДАРЬ!AZ34=GRID!$B$3:$U$3),0))*GRID!$H$45,
ROUNDUP(INDEX(GRID!$B$4:$U$15,MATCH(C$7,GRID!$A$4:$A$15,0),MATCH(1,($U$2=GRID!$B$1:$U$1)*(КАЛЕНДАРЬ!AZ34=GRID!$B$3:$U$3),0))*GRID!$H$45*(1-GRID!$H$46),0))</f>
        <v>29880</v>
      </c>
      <c r="D568" s="5">
        <f t="array" ref="D568">IF($I$2="Длительное проживание от 10 ночей ",
INDEX(GRID!$B$18:$U$29,MATCH(C$7,GRID!$A$18:$A$29,0),MATCH(1,($U$2=GRID!$B$1:$U$1)*(КАЛЕНДАРЬ!AZ34=GRID!$B$3:$U$3),0))*GRID!$H$45,
ROUNDUP(INDEX(GRID!$B$18:$U$29,MATCH(C$7,GRID!$A$18:$A$29,0),MATCH(1,($U$2=GRID!$B$1:$U$1)*(КАЛЕНДАРЬ!AZ34=GRID!$B$3:$U$3),0))*GRID!$H$45*(1-GRID!$H$46),0))</f>
        <v>34380</v>
      </c>
      <c r="E568" s="5">
        <f t="array" ref="E568">IF($I$2="Длительное проживание от 10 ночей ",
INDEX(GRID!$B$4:$U$15,MATCH(E$7,GRID!$A$4:$A$15,0),MATCH(1,($U$2=GRID!$B$1:$U$1)*(КАЛЕНДАРЬ!AZ34=GRID!$B$3:$U$3),0))*GRID!$H$45,
ROUNDUP(INDEX(GRID!$B$4:$U$15,MATCH(E$7,GRID!$A$4:$A$15,0),MATCH(1,($U$2=GRID!$B$1:$U$1)*(КАЛЕНДАРЬ!AZ34=GRID!$B$3:$U$3),0))*GRID!$H$45*(1-GRID!$H$46),0))</f>
        <v>35910</v>
      </c>
      <c r="F568" s="5">
        <f t="array" ref="F568">IF($I$2="Длительное проживание от 10 ночей ",
INDEX(GRID!$B$18:$U$29,MATCH(E$7,GRID!$A$18:$A$29,0),MATCH(1,($U$2=GRID!$B$1:$U$1)*(КАЛЕНДАРЬ!AZ34=GRID!$B$3:$U$3),0))*GRID!$H$45,
ROUNDUP(INDEX(GRID!$B$18:$U$29,MATCH(E$7,GRID!$A$18:$A$29,0),MATCH(1,($U$2=GRID!$B$1:$U$1)*(КАЛЕНДАРЬ!AZ34=GRID!$B$3:$U$3),0))*GRID!$H$45*(1-GRID!$H$46),0))</f>
        <v>40410</v>
      </c>
      <c r="G568" s="5" cm="1">
        <f t="array" ref="G568">IF($I$2="Длительное проживание от 10 ночей ",
INDEX(GRID!$B$4:$U$15,MATCH(G$7,GRID!$A$4:$A$15,0),MATCH(1,($U$2=GRID!$B$1:$U$1)*(КАЛЕНДАРЬ!AZ34=GRID!$B$3:$U$3),0))*GRID!$H$45,
ROUNDUP(INDEX(GRID!$B$4:$U$15,MATCH(G$7,GRID!$A$4:$A$15,0),MATCH(1,($U$2=GRID!$B$1:$U$1)*(КАЛЕНДАРЬ!AZ34=GRID!$B$3:$U$3),0))*GRID!$H$45*(1-GRID!$H$46),0))</f>
        <v>41580</v>
      </c>
      <c r="H568" s="5" cm="1">
        <f t="array" ref="H568">IF($I$2="Длительное проживание от 10 ночей ",
INDEX(GRID!$B$18:$U$29,MATCH(G$7,GRID!$A$18:$A$29,0),MATCH(1,($U$2=GRID!$B$1:$U$1)*(КАЛЕНДАРЬ!AZ34=GRID!$B$3:$U$3),0))*GRID!$H$45,
ROUNDUP(INDEX(GRID!$B$18:$U$29,MATCH(G$7,GRID!$A$18:$A$29,0),MATCH(1,($U$2=GRID!$B$1:$U$1)*(КАЛЕНДАРЬ!AZ34=GRID!$B$3:$U$3),0))*GRID!$H$45*(1-GRID!$H$46),0))</f>
        <v>46080</v>
      </c>
      <c r="I568" s="5">
        <f t="array" ref="I568">IF($I$2="Длительное проживание от 10 ночей ",
INDEX(GRID!$B$4:$U$15,MATCH(I$7,GRID!$A$4:$A$15,0),MATCH(1,($U$2=GRID!$B$1:$U$1)*(КАЛЕНДАРЬ!AZ34=GRID!$B$3:$U$3),0))*GRID!$H$45,
ROUNDUP(INDEX(GRID!$B$4:$U$15,MATCH(I$7,GRID!$A$4:$A$15,0),MATCH(1,($U$2=GRID!$B$1:$U$1)*(КАЛЕНДАРЬ!AZ34=GRID!$B$3:$U$3),0))*GRID!$H$45*(1-GRID!$H$46),0))</f>
        <v>46530</v>
      </c>
      <c r="J568" s="5">
        <f t="array" ref="J568">IF($I$2="Длительное проживание от 10 ночей ",
INDEX(GRID!$B$18:$U$29,MATCH(I$7,GRID!$A$18:$A$29,0),MATCH(1,($U$2=GRID!$B$1:$U$1)*(КАЛЕНДАРЬ!AZ34=GRID!$B$3:$U$3),0))*GRID!$H$45,
ROUNDUP(INDEX(GRID!$B$18:$U$29,MATCH(I$7,GRID!$A$18:$A$29,0),MATCH(1,($U$2=GRID!$B$1:$U$1)*(КАЛЕНДАРЬ!AZ34=GRID!$B$3:$U$3),0))*GRID!$H$45*(1-GRID!$H$46),0))</f>
        <v>51030</v>
      </c>
      <c r="K568" s="5" cm="1">
        <f t="array" ref="K568">IF($I$2="Длительное проживание от 10 ночей ",
INDEX(GRID!$B$4:$U$15,MATCH(K$7,GRID!$A$4:$A$15,0),MATCH(1,($U$2=GRID!$B$1:$U$1)*(КАЛЕНДАРЬ!AZ34=GRID!$B$3:$U$3),0))*GRID!$H$45,
ROUNDUP(INDEX(GRID!$B$4:$U$15,MATCH(K$7,GRID!$A$4:$A$15,0),MATCH(1,($U$2=GRID!$B$1:$U$1)*(КАЛЕНДАРЬ!AZ34=GRID!$B$3:$U$3),0))*GRID!$H$45*(1-GRID!$H$46),0))</f>
        <v>52020</v>
      </c>
      <c r="L568" s="5" cm="1">
        <f t="array" ref="L568">IF($I$2="Длительное проживание от 10 ночей ",
INDEX(GRID!$B$18:$U$29,MATCH(K$7,GRID!$A$18:$A$29,0),MATCH(1,($U$2=GRID!$B$1:$U$1)*(КАЛЕНДАРЬ!AZ34=GRID!$B$3:$U$3),0))*GRID!$H$45,
ROUNDUP(INDEX(GRID!$B$18:$U$29,MATCH(K$7,GRID!$A$18:$A$29,0),MATCH(1,($U$2=GRID!$B$1:$U$1)*(КАЛЕНДАРЬ!AZ34=GRID!$B$3:$U$3),0))*GRID!$H$45*(1-GRID!$H$46),0))</f>
        <v>56520</v>
      </c>
      <c r="M568" s="5">
        <f t="array" ref="M568">IF($I$2="Длительное проживание от 10 ночей ",
INDEX(GRID!$B$4:$U$15,MATCH(M$7,GRID!$A$4:$A$15,0),MATCH(1,($U$2=GRID!$B$1:$U$1)*(КАЛЕНДАРЬ!AZ34=GRID!$B$3:$U$3),0))*GRID!$H$45,
ROUNDUP(INDEX(GRID!$B$4:$U$15,MATCH(M$7,GRID!$A$4:$A$15,0),MATCH(1,($U$2=GRID!$B$1:$U$1)*(КАЛЕНДАРЬ!AZ34=GRID!$B$3:$U$3),0))*GRID!$H$45*(1-GRID!$H$46),0))</f>
        <v>71100</v>
      </c>
      <c r="N568" s="5">
        <f t="array" ref="N568">IF($I$2="Длительное проживание от 10 ночей ",
INDEX(GRID!$B$18:$U$29,MATCH(M$7,GRID!$A$18:$A$29,0),MATCH(1,($U$2=GRID!$B$1:$U$1)*(КАЛЕНДАРЬ!AZ34=GRID!$B$3:$U$3),0))*GRID!$H$45,
ROUNDUP(INDEX(GRID!$B$18:$U$29,MATCH(M$7,GRID!$A$18:$A$29,0),MATCH(1,($U$2=GRID!$B$1:$U$1)*(КАЛЕНДАРЬ!AZ34=GRID!$B$3:$U$3),0))*GRID!$H$45*(1-GRID!$H$46),0))</f>
        <v>75600</v>
      </c>
      <c r="O568" s="5" cm="1">
        <f t="array" ref="O568">IF($I$2="Длительное проживание от 10 ночей ",
INDEX(GRID!$B$4:$U$15,MATCH(O$7,GRID!$A$4:$A$15,0),MATCH(1,($U$2=GRID!$B$1:$U$1)*(КАЛЕНДАРЬ!AZ34=GRID!$B$3:$U$3),0))*GRID!$H$45,
ROUNDUP(INDEX(GRID!$B$4:$U$15,MATCH(O$7,GRID!$A$4:$A$15,0),MATCH(1,($U$2=GRID!$B$1:$U$1)*(КАЛЕНДАРЬ!AZ34=GRID!$B$3:$U$3),0))*GRID!$H$45*(1-GRID!$H$46),0))</f>
        <v>103320</v>
      </c>
      <c r="P568" s="5">
        <f t="array" ref="P568">IF($I$2="Длительное проживание от 10 ночей ",
INDEX(GRID!$B$4:$U$15,MATCH(P$7,GRID!$A$4:$A$15,0),MATCH(1,($U$2=GRID!$B$1:$U$1)*(КАЛЕНДАРЬ!AZ34=GRID!$B$3:$U$3),0))*GRID!$H$45,
ROUNDUP(INDEX(GRID!$B$4:$U$15,MATCH(P$7,GRID!$A$4:$A$15,0),MATCH(1,($U$2=GRID!$B$1:$U$1)*(КАЛЕНДАРЬ!AZ34=GRID!$B$3:$U$3),0))*GRID!$H$45*(1-GRID!$H$46),0))</f>
        <v>142200</v>
      </c>
      <c r="Q568" s="5">
        <f t="array" ref="Q568">IF($I$2="Длительное проживание от 10 ночей ",
INDEX(GRID!$B$4:$U$15,MATCH(Q$7,GRID!$A$4:$A$15,0),MATCH(1,($U$2=GRID!$B$1:$U$1)*(КАЛЕНДАРЬ!AZ34=GRID!$B$3:$U$3),0))*GRID!$H$45,
ROUNDUP(INDEX(GRID!$B$4:$U$15,MATCH(Q$7,GRID!$A$4:$A$15,0),MATCH(1,($U$2=GRID!$B$1:$U$1)*(КАЛЕНДАРЬ!AZ34=GRID!$B$3:$U$3),0))*GRID!$H$45*(1-GRID!$H$46),0))</f>
        <v>166950</v>
      </c>
      <c r="R568" s="50" t="s">
        <v>105</v>
      </c>
      <c r="S568" s="50" t="s">
        <v>105</v>
      </c>
      <c r="T568" s="50" t="s">
        <v>105</v>
      </c>
    </row>
    <row r="569" spans="1:20">
      <c r="A569" s="96"/>
      <c r="B569" s="97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1"/>
      <c r="S569" s="131"/>
      <c r="T569" s="131"/>
    </row>
    <row r="570" spans="1:20">
      <c r="A57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</row>
    <row r="571" spans="1:20">
      <c r="A571" s="163" t="s">
        <v>147</v>
      </c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</row>
    <row r="572" spans="1:20" ht="25.5">
      <c r="A572" s="251" t="s">
        <v>8</v>
      </c>
      <c r="B572" s="252"/>
      <c r="C572" s="169" t="s">
        <v>87</v>
      </c>
      <c r="D572" s="170"/>
      <c r="E572" s="155" t="s">
        <v>79</v>
      </c>
      <c r="F572" s="156"/>
      <c r="G572" s="157" t="s">
        <v>80</v>
      </c>
      <c r="H572" s="157"/>
      <c r="I572" s="158" t="s">
        <v>81</v>
      </c>
      <c r="J572" s="159"/>
      <c r="K572" s="160" t="s">
        <v>82</v>
      </c>
      <c r="L572" s="160"/>
      <c r="M572" s="161" t="s">
        <v>83</v>
      </c>
      <c r="N572" s="161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0">
      <c r="A573" s="253"/>
      <c r="B573" s="254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0">
      <c r="A574" s="56" t="s">
        <v>12</v>
      </c>
      <c r="B574" s="57">
        <v>1</v>
      </c>
      <c r="C574" s="5">
        <f t="array" ref="C574">IF($I$2="Длительное проживание от 10 ночей ",
INDEX(GRID!$B$4:$U$15,MATCH(C$7,GRID!$A$4:$A$15,0),MATCH(1,($U$2=GRID!$B$1:$U$1)*(КАЛЕНДАРЬ!BC4=GRID!$B$3:$U$3),0))*GRID!$H$45,
ROUNDUP(INDEX(GRID!$B$4:$U$15,MATCH(C$7,GRID!$A$4:$A$15,0),MATCH(1,($U$2=GRID!$B$1:$U$1)*(КАЛЕНДАРЬ!BC4=GRID!$B$3:$U$3),0))*GRID!$H$45*(1-GRID!$H$46),0))</f>
        <v>32850</v>
      </c>
      <c r="D574" s="5">
        <f t="array" ref="D574">IF($I$2="Длительное проживание от 10 ночей ",
INDEX(GRID!$B$18:$U$29,MATCH(C$7,GRID!$A$18:$A$29,0),MATCH(1,($U$2=GRID!$B$1:$U$1)*(КАЛЕНДАРЬ!BC4=GRID!$B$3:$U$3),0))*GRID!$H$45,
ROUNDUP(INDEX(GRID!$B$18:$U$29,MATCH(C$7,GRID!$A$18:$A$29,0),MATCH(1,($U$2=GRID!$B$1:$U$1)*(КАЛЕНДАРЬ!BC4=GRID!$B$3:$U$3),0))*GRID!$H$45*(1-GRID!$H$46),0))</f>
        <v>37350</v>
      </c>
      <c r="E574" s="5">
        <f t="array" ref="E574">IF($I$2="Длительное проживание от 10 ночей ",
INDEX(GRID!$B$4:$U$15,MATCH(E$7,GRID!$A$4:$A$15,0),MATCH(1,($U$2=GRID!$B$1:$U$1)*(КАЛЕНДАРЬ!BC4=GRID!$B$3:$U$3),0))*GRID!$H$45,
ROUNDUP(INDEX(GRID!$B$4:$U$15,MATCH(E$7,GRID!$A$4:$A$15,0),MATCH(1,($U$2=GRID!$B$1:$U$1)*(КАЛЕНДАРЬ!BC4=GRID!$B$3:$U$3),0))*GRID!$H$45*(1-GRID!$H$46),0))</f>
        <v>39330</v>
      </c>
      <c r="F574" s="5">
        <f t="array" ref="F574">IF($I$2="Длительное проживание от 10 ночей ",
INDEX(GRID!$B$18:$U$29,MATCH(E$7,GRID!$A$18:$A$29,0),MATCH(1,($U$2=GRID!$B$1:$U$1)*(КАЛЕНДАРЬ!BC4=GRID!$B$3:$U$3),0))*GRID!$H$45,
ROUNDUP(INDEX(GRID!$B$18:$U$29,MATCH(E$7,GRID!$A$18:$A$29,0),MATCH(1,($U$2=GRID!$B$1:$U$1)*(КАЛЕНДАРЬ!BC4=GRID!$B$3:$U$3),0))*GRID!$H$45*(1-GRID!$H$46),0))</f>
        <v>43830</v>
      </c>
      <c r="G574" s="5" cm="1">
        <f t="array" ref="G574">IF($I$2="Длительное проживание от 10 ночей ",
INDEX(GRID!$B$4:$U$15,MATCH(G$7,GRID!$A$4:$A$15,0),MATCH(1,($U$2=GRID!$B$1:$U$1)*(КАЛЕНДАРЬ!BC4=GRID!$B$3:$U$3),0))*GRID!$H$45,
ROUNDUP(INDEX(GRID!$B$4:$U$15,MATCH(G$7,GRID!$A$4:$A$15,0),MATCH(1,($U$2=GRID!$B$1:$U$1)*(КАЛЕНДАРЬ!BC4=GRID!$B$3:$U$3),0))*GRID!$H$45*(1-GRID!$H$46),0))</f>
        <v>45180</v>
      </c>
      <c r="H574" s="5" cm="1">
        <f t="array" ref="H574">IF($I$2="Длительное проживание от 10 ночей ",
INDEX(GRID!$B$18:$U$29,MATCH(G$7,GRID!$A$18:$A$29,0),MATCH(1,($U$2=GRID!$B$1:$U$1)*(КАЛЕНДАРЬ!BC4=GRID!$B$3:$U$3),0))*GRID!$H$45,
ROUNDUP(INDEX(GRID!$B$18:$U$29,MATCH(G$7,GRID!$A$18:$A$29,0),MATCH(1,($U$2=GRID!$B$1:$U$1)*(КАЛЕНДАРЬ!BC4=GRID!$B$3:$U$3),0))*GRID!$H$45*(1-GRID!$H$46),0))</f>
        <v>49680</v>
      </c>
      <c r="I574" s="5">
        <f t="array" ref="I574">IF($I$2="Длительное проживание от 10 ночей ",
INDEX(GRID!$B$4:$U$15,MATCH(I$7,GRID!$A$4:$A$15,0),MATCH(1,($U$2=GRID!$B$1:$U$1)*(КАЛЕНДАРЬ!BC4=GRID!$B$3:$U$3),0))*GRID!$H$45,
ROUNDUP(INDEX(GRID!$B$4:$U$15,MATCH(I$7,GRID!$A$4:$A$15,0),MATCH(1,($U$2=GRID!$B$1:$U$1)*(КАЛЕНДАРЬ!BC4=GRID!$B$3:$U$3),0))*GRID!$H$45*(1-GRID!$H$46),0))</f>
        <v>50580</v>
      </c>
      <c r="J574" s="5">
        <f t="array" ref="J574">IF($I$2="Длительное проживание от 10 ночей ",
INDEX(GRID!$B$18:$U$29,MATCH(I$7,GRID!$A$18:$A$29,0),MATCH(1,($U$2=GRID!$B$1:$U$1)*(КАЛЕНДАРЬ!BC4=GRID!$B$3:$U$3),0))*GRID!$H$45,
ROUNDUP(INDEX(GRID!$B$18:$U$29,MATCH(I$7,GRID!$A$18:$A$29,0),MATCH(1,($U$2=GRID!$B$1:$U$1)*(КАЛЕНДАРЬ!BC4=GRID!$B$3:$U$3),0))*GRID!$H$45*(1-GRID!$H$46),0))</f>
        <v>55080</v>
      </c>
      <c r="K574" s="5" cm="1">
        <f t="array" ref="K574">IF($I$2="Длительное проживание от 10 ночей ",
INDEX(GRID!$B$4:$U$15,MATCH(K$7,GRID!$A$4:$A$15,0),MATCH(1,($U$2=GRID!$B$1:$U$1)*(КАЛЕНДАРЬ!BC4=GRID!$B$3:$U$3),0))*GRID!$H$45,
ROUNDUP(INDEX(GRID!$B$4:$U$15,MATCH(K$7,GRID!$A$4:$A$15,0),MATCH(1,($U$2=GRID!$B$1:$U$1)*(КАЛЕНДАРЬ!BC4=GRID!$B$3:$U$3),0))*GRID!$H$45*(1-GRID!$H$46),0))</f>
        <v>56250</v>
      </c>
      <c r="L574" s="5" cm="1">
        <f t="array" ref="L574">IF($I$2="Длительное проживание от 10 ночей ",
INDEX(GRID!$B$18:$U$29,MATCH(K$7,GRID!$A$18:$A$29,0),MATCH(1,($U$2=GRID!$B$1:$U$1)*(КАЛЕНДАРЬ!BC4=GRID!$B$3:$U$3),0))*GRID!$H$45,
ROUNDUP(INDEX(GRID!$B$18:$U$29,MATCH(K$7,GRID!$A$18:$A$29,0),MATCH(1,($U$2=GRID!$B$1:$U$1)*(КАЛЕНДАРЬ!BC4=GRID!$B$3:$U$3),0))*GRID!$H$45*(1-GRID!$H$46),0))</f>
        <v>60750</v>
      </c>
      <c r="M574" s="5">
        <f t="array" ref="M574">IF($I$2="Длительное проживание от 10 ночей ",
INDEX(GRID!$B$4:$U$15,MATCH(M$7,GRID!$A$4:$A$15,0),MATCH(1,($U$2=GRID!$B$1:$U$1)*(КАЛЕНДАРЬ!BC4=GRID!$B$3:$U$3),0))*GRID!$H$45,
ROUNDUP(INDEX(GRID!$B$4:$U$15,MATCH(M$7,GRID!$A$4:$A$15,0),MATCH(1,($U$2=GRID!$B$1:$U$1)*(КАЛЕНДАРЬ!BC4=GRID!$B$3:$U$3),0))*GRID!$H$45*(1-GRID!$H$46),0))</f>
        <v>75870</v>
      </c>
      <c r="N574" s="5">
        <f t="array" ref="N574">IF($I$2="Длительное проживание от 10 ночей ",
INDEX(GRID!$B$18:$U$29,MATCH(M$7,GRID!$A$18:$A$29,0),MATCH(1,($U$2=GRID!$B$1:$U$1)*(КАЛЕНДАРЬ!BC4=GRID!$B$3:$U$3),0))*GRID!$H$45,
ROUNDUP(INDEX(GRID!$B$18:$U$29,MATCH(M$7,GRID!$A$18:$A$29,0),MATCH(1,($U$2=GRID!$B$1:$U$1)*(КАЛЕНДАРЬ!BC4=GRID!$B$3:$U$3),0))*GRID!$H$45*(1-GRID!$H$46),0))</f>
        <v>80370</v>
      </c>
      <c r="O574" s="5" cm="1">
        <f t="array" ref="O574">IF($I$2="Длительное проживание от 10 ночей ",
INDEX(GRID!$B$4:$U$15,MATCH(O$7,GRID!$A$4:$A$15,0),MATCH(1,($U$2=GRID!$B$1:$U$1)*(КАЛЕНДАРЬ!BC4=GRID!$B$3:$U$3),0))*GRID!$H$45,
ROUNDUP(INDEX(GRID!$B$4:$U$15,MATCH(O$7,GRID!$A$4:$A$15,0),MATCH(1,($U$2=GRID!$B$1:$U$1)*(КАЛЕНДАРЬ!BC4=GRID!$B$3:$U$3),0))*GRID!$H$45*(1-GRID!$H$46),0))</f>
        <v>108990</v>
      </c>
      <c r="P574" s="5">
        <f t="array" ref="P574">IF($I$2="Длительное проживание от 10 ночей ",
INDEX(GRID!$B$4:$U$15,MATCH(P$7,GRID!$A$4:$A$15,0),MATCH(1,($U$2=GRID!$B$1:$U$1)*(КАЛЕНДАРЬ!BC4=GRID!$B$3:$U$3),0))*GRID!$H$45,
ROUNDUP(INDEX(GRID!$B$4:$U$15,MATCH(P$7,GRID!$A$4:$A$15,0),MATCH(1,($U$2=GRID!$B$1:$U$1)*(КАЛЕНДАРЬ!BC4=GRID!$B$3:$U$3),0))*GRID!$H$45*(1-GRID!$H$46),0))</f>
        <v>148680</v>
      </c>
      <c r="Q574" s="5">
        <f t="array" ref="Q574">IF($I$2="Длительное проживание от 10 ночей ",
INDEX(GRID!$B$4:$U$15,MATCH(Q$7,GRID!$A$4:$A$15,0),MATCH(1,($U$2=GRID!$B$1:$U$1)*(КАЛЕНДАРЬ!BC4=GRID!$B$3:$U$3),0))*GRID!$H$45,
ROUNDUP(INDEX(GRID!$B$4:$U$15,MATCH(Q$7,GRID!$A$4:$A$15,0),MATCH(1,($U$2=GRID!$B$1:$U$1)*(КАЛЕНДАРЬ!BC4=GRID!$B$3:$U$3),0))*GRID!$H$45*(1-GRID!$H$46),0))</f>
        <v>174330</v>
      </c>
      <c r="R574" s="50" t="s">
        <v>105</v>
      </c>
      <c r="S574" s="50" t="s">
        <v>105</v>
      </c>
      <c r="T574" s="50" t="s">
        <v>105</v>
      </c>
    </row>
    <row r="575" spans="1:20">
      <c r="A575" s="56" t="s">
        <v>13</v>
      </c>
      <c r="B575" s="57">
        <v>2</v>
      </c>
      <c r="C575" s="5">
        <f t="array" ref="C575">IF($I$2="Длительное проживание от 10 ночей ",
INDEX(GRID!$B$4:$U$15,MATCH(C$7,GRID!$A$4:$A$15,0),MATCH(1,($U$2=GRID!$B$1:$U$1)*(КАЛЕНДАРЬ!BC5=GRID!$B$3:$U$3),0))*GRID!$H$45,
ROUNDUP(INDEX(GRID!$B$4:$U$15,MATCH(C$7,GRID!$A$4:$A$15,0),MATCH(1,($U$2=GRID!$B$1:$U$1)*(КАЛЕНДАРЬ!BC5=GRID!$B$3:$U$3),0))*GRID!$H$45*(1-GRID!$H$46),0))</f>
        <v>32850</v>
      </c>
      <c r="D575" s="5">
        <f t="array" ref="D575">IF($I$2="Длительное проживание от 10 ночей ",
INDEX(GRID!$B$18:$U$29,MATCH(C$7,GRID!$A$18:$A$29,0),MATCH(1,($U$2=GRID!$B$1:$U$1)*(КАЛЕНДАРЬ!BC5=GRID!$B$3:$U$3),0))*GRID!$H$45,
ROUNDUP(INDEX(GRID!$B$18:$U$29,MATCH(C$7,GRID!$A$18:$A$29,0),MATCH(1,($U$2=GRID!$B$1:$U$1)*(КАЛЕНДАРЬ!BC5=GRID!$B$3:$U$3),0))*GRID!$H$45*(1-GRID!$H$46),0))</f>
        <v>37350</v>
      </c>
      <c r="E575" s="5">
        <f t="array" ref="E575">IF($I$2="Длительное проживание от 10 ночей ",
INDEX(GRID!$B$4:$U$15,MATCH(E$7,GRID!$A$4:$A$15,0),MATCH(1,($U$2=GRID!$B$1:$U$1)*(КАЛЕНДАРЬ!BC5=GRID!$B$3:$U$3),0))*GRID!$H$45,
ROUNDUP(INDEX(GRID!$B$4:$U$15,MATCH(E$7,GRID!$A$4:$A$15,0),MATCH(1,($U$2=GRID!$B$1:$U$1)*(КАЛЕНДАРЬ!BC5=GRID!$B$3:$U$3),0))*GRID!$H$45*(1-GRID!$H$46),0))</f>
        <v>39330</v>
      </c>
      <c r="F575" s="5">
        <f t="array" ref="F575">IF($I$2="Длительное проживание от 10 ночей ",
INDEX(GRID!$B$18:$U$29,MATCH(E$7,GRID!$A$18:$A$29,0),MATCH(1,($U$2=GRID!$B$1:$U$1)*(КАЛЕНДАРЬ!BC5=GRID!$B$3:$U$3),0))*GRID!$H$45,
ROUNDUP(INDEX(GRID!$B$18:$U$29,MATCH(E$7,GRID!$A$18:$A$29,0),MATCH(1,($U$2=GRID!$B$1:$U$1)*(КАЛЕНДАРЬ!BC5=GRID!$B$3:$U$3),0))*GRID!$H$45*(1-GRID!$H$46),0))</f>
        <v>43830</v>
      </c>
      <c r="G575" s="5" cm="1">
        <f t="array" ref="G575">IF($I$2="Длительное проживание от 10 ночей ",
INDEX(GRID!$B$4:$U$15,MATCH(G$7,GRID!$A$4:$A$15,0),MATCH(1,($U$2=GRID!$B$1:$U$1)*(КАЛЕНДАРЬ!BC5=GRID!$B$3:$U$3),0))*GRID!$H$45,
ROUNDUP(INDEX(GRID!$B$4:$U$15,MATCH(G$7,GRID!$A$4:$A$15,0),MATCH(1,($U$2=GRID!$B$1:$U$1)*(КАЛЕНДАРЬ!BC5=GRID!$B$3:$U$3),0))*GRID!$H$45*(1-GRID!$H$46),0))</f>
        <v>45180</v>
      </c>
      <c r="H575" s="5" cm="1">
        <f t="array" ref="H575">IF($I$2="Длительное проживание от 10 ночей ",
INDEX(GRID!$B$18:$U$29,MATCH(G$7,GRID!$A$18:$A$29,0),MATCH(1,($U$2=GRID!$B$1:$U$1)*(КАЛЕНДАРЬ!BC5=GRID!$B$3:$U$3),0))*GRID!$H$45,
ROUNDUP(INDEX(GRID!$B$18:$U$29,MATCH(G$7,GRID!$A$18:$A$29,0),MATCH(1,($U$2=GRID!$B$1:$U$1)*(КАЛЕНДАРЬ!BC5=GRID!$B$3:$U$3),0))*GRID!$H$45*(1-GRID!$H$46),0))</f>
        <v>49680</v>
      </c>
      <c r="I575" s="5">
        <f t="array" ref="I575">IF($I$2="Длительное проживание от 10 ночей ",
INDEX(GRID!$B$4:$U$15,MATCH(I$7,GRID!$A$4:$A$15,0),MATCH(1,($U$2=GRID!$B$1:$U$1)*(КАЛЕНДАРЬ!BC5=GRID!$B$3:$U$3),0))*GRID!$H$45,
ROUNDUP(INDEX(GRID!$B$4:$U$15,MATCH(I$7,GRID!$A$4:$A$15,0),MATCH(1,($U$2=GRID!$B$1:$U$1)*(КАЛЕНДАРЬ!BC5=GRID!$B$3:$U$3),0))*GRID!$H$45*(1-GRID!$H$46),0))</f>
        <v>50580</v>
      </c>
      <c r="J575" s="5">
        <f t="array" ref="J575">IF($I$2="Длительное проживание от 10 ночей ",
INDEX(GRID!$B$18:$U$29,MATCH(I$7,GRID!$A$18:$A$29,0),MATCH(1,($U$2=GRID!$B$1:$U$1)*(КАЛЕНДАРЬ!BC5=GRID!$B$3:$U$3),0))*GRID!$H$45,
ROUNDUP(INDEX(GRID!$B$18:$U$29,MATCH(I$7,GRID!$A$18:$A$29,0),MATCH(1,($U$2=GRID!$B$1:$U$1)*(КАЛЕНДАРЬ!BC5=GRID!$B$3:$U$3),0))*GRID!$H$45*(1-GRID!$H$46),0))</f>
        <v>55080</v>
      </c>
      <c r="K575" s="5" cm="1">
        <f t="array" ref="K575">IF($I$2="Длительное проживание от 10 ночей ",
INDEX(GRID!$B$4:$U$15,MATCH(K$7,GRID!$A$4:$A$15,0),MATCH(1,($U$2=GRID!$B$1:$U$1)*(КАЛЕНДАРЬ!BC5=GRID!$B$3:$U$3),0))*GRID!$H$45,
ROUNDUP(INDEX(GRID!$B$4:$U$15,MATCH(K$7,GRID!$A$4:$A$15,0),MATCH(1,($U$2=GRID!$B$1:$U$1)*(КАЛЕНДАРЬ!BC5=GRID!$B$3:$U$3),0))*GRID!$H$45*(1-GRID!$H$46),0))</f>
        <v>56250</v>
      </c>
      <c r="L575" s="5" cm="1">
        <f t="array" ref="L575">IF($I$2="Длительное проживание от 10 ночей ",
INDEX(GRID!$B$18:$U$29,MATCH(K$7,GRID!$A$18:$A$29,0),MATCH(1,($U$2=GRID!$B$1:$U$1)*(КАЛЕНДАРЬ!BC5=GRID!$B$3:$U$3),0))*GRID!$H$45,
ROUNDUP(INDEX(GRID!$B$18:$U$29,MATCH(K$7,GRID!$A$18:$A$29,0),MATCH(1,($U$2=GRID!$B$1:$U$1)*(КАЛЕНДАРЬ!BC5=GRID!$B$3:$U$3),0))*GRID!$H$45*(1-GRID!$H$46),0))</f>
        <v>60750</v>
      </c>
      <c r="M575" s="5">
        <f t="array" ref="M575">IF($I$2="Длительное проживание от 10 ночей ",
INDEX(GRID!$B$4:$U$15,MATCH(M$7,GRID!$A$4:$A$15,0),MATCH(1,($U$2=GRID!$B$1:$U$1)*(КАЛЕНДАРЬ!BC5=GRID!$B$3:$U$3),0))*GRID!$H$45,
ROUNDUP(INDEX(GRID!$B$4:$U$15,MATCH(M$7,GRID!$A$4:$A$15,0),MATCH(1,($U$2=GRID!$B$1:$U$1)*(КАЛЕНДАРЬ!BC5=GRID!$B$3:$U$3),0))*GRID!$H$45*(1-GRID!$H$46),0))</f>
        <v>75870</v>
      </c>
      <c r="N575" s="5">
        <f t="array" ref="N575">IF($I$2="Длительное проживание от 10 ночей ",
INDEX(GRID!$B$18:$U$29,MATCH(M$7,GRID!$A$18:$A$29,0),MATCH(1,($U$2=GRID!$B$1:$U$1)*(КАЛЕНДАРЬ!BC5=GRID!$B$3:$U$3),0))*GRID!$H$45,
ROUNDUP(INDEX(GRID!$B$18:$U$29,MATCH(M$7,GRID!$A$18:$A$29,0),MATCH(1,($U$2=GRID!$B$1:$U$1)*(КАЛЕНДАРЬ!BC5=GRID!$B$3:$U$3),0))*GRID!$H$45*(1-GRID!$H$46),0))</f>
        <v>80370</v>
      </c>
      <c r="O575" s="5" cm="1">
        <f t="array" ref="O575">IF($I$2="Длительное проживание от 10 ночей ",
INDEX(GRID!$B$4:$U$15,MATCH(O$7,GRID!$A$4:$A$15,0),MATCH(1,($U$2=GRID!$B$1:$U$1)*(КАЛЕНДАРЬ!BC5=GRID!$B$3:$U$3),0))*GRID!$H$45,
ROUNDUP(INDEX(GRID!$B$4:$U$15,MATCH(O$7,GRID!$A$4:$A$15,0),MATCH(1,($U$2=GRID!$B$1:$U$1)*(КАЛЕНДАРЬ!BC5=GRID!$B$3:$U$3),0))*GRID!$H$45*(1-GRID!$H$46),0))</f>
        <v>108990</v>
      </c>
      <c r="P575" s="5">
        <f t="array" ref="P575">IF($I$2="Длительное проживание от 10 ночей ",
INDEX(GRID!$B$4:$U$15,MATCH(P$7,GRID!$A$4:$A$15,0),MATCH(1,($U$2=GRID!$B$1:$U$1)*(КАЛЕНДАРЬ!BC5=GRID!$B$3:$U$3),0))*GRID!$H$45,
ROUNDUP(INDEX(GRID!$B$4:$U$15,MATCH(P$7,GRID!$A$4:$A$15,0),MATCH(1,($U$2=GRID!$B$1:$U$1)*(КАЛЕНДАРЬ!BC5=GRID!$B$3:$U$3),0))*GRID!$H$45*(1-GRID!$H$46),0))</f>
        <v>148680</v>
      </c>
      <c r="Q575" s="5">
        <f t="array" ref="Q575">IF($I$2="Длительное проживание от 10 ночей ",
INDEX(GRID!$B$4:$U$15,MATCH(Q$7,GRID!$A$4:$A$15,0),MATCH(1,($U$2=GRID!$B$1:$U$1)*(КАЛЕНДАРЬ!BC5=GRID!$B$3:$U$3),0))*GRID!$H$45,
ROUNDUP(INDEX(GRID!$B$4:$U$15,MATCH(Q$7,GRID!$A$4:$A$15,0),MATCH(1,($U$2=GRID!$B$1:$U$1)*(КАЛЕНДАРЬ!BC5=GRID!$B$3:$U$3),0))*GRID!$H$45*(1-GRID!$H$46),0))</f>
        <v>174330</v>
      </c>
      <c r="R575" s="50" t="s">
        <v>105</v>
      </c>
      <c r="S575" s="50" t="s">
        <v>105</v>
      </c>
      <c r="T575" s="50" t="s">
        <v>105</v>
      </c>
    </row>
    <row r="576" spans="1:20">
      <c r="A576" s="56" t="s">
        <v>14</v>
      </c>
      <c r="B576" s="57">
        <v>3</v>
      </c>
      <c r="C576" s="5">
        <f t="array" ref="C576">IF($I$2="Длительное проживание от 10 ночей ",
INDEX(GRID!$B$4:$U$15,MATCH(C$7,GRID!$A$4:$A$15,0),MATCH(1,($U$2=GRID!$B$1:$U$1)*(КАЛЕНДАРЬ!BC6=GRID!$B$3:$U$3),0))*GRID!$H$45,
ROUNDUP(INDEX(GRID!$B$4:$U$15,MATCH(C$7,GRID!$A$4:$A$15,0),MATCH(1,($U$2=GRID!$B$1:$U$1)*(КАЛЕНДАРЬ!BC6=GRID!$B$3:$U$3),0))*GRID!$H$45*(1-GRID!$H$46),0))</f>
        <v>32850</v>
      </c>
      <c r="D576" s="5">
        <f t="array" ref="D576">IF($I$2="Длительное проживание от 10 ночей ",
INDEX(GRID!$B$18:$U$29,MATCH(C$7,GRID!$A$18:$A$29,0),MATCH(1,($U$2=GRID!$B$1:$U$1)*(КАЛЕНДАРЬ!BC6=GRID!$B$3:$U$3),0))*GRID!$H$45,
ROUNDUP(INDEX(GRID!$B$18:$U$29,MATCH(C$7,GRID!$A$18:$A$29,0),MATCH(1,($U$2=GRID!$B$1:$U$1)*(КАЛЕНДАРЬ!BC6=GRID!$B$3:$U$3),0))*GRID!$H$45*(1-GRID!$H$46),0))</f>
        <v>37350</v>
      </c>
      <c r="E576" s="5">
        <f t="array" ref="E576">IF($I$2="Длительное проживание от 10 ночей ",
INDEX(GRID!$B$4:$U$15,MATCH(E$7,GRID!$A$4:$A$15,0),MATCH(1,($U$2=GRID!$B$1:$U$1)*(КАЛЕНДАРЬ!BC6=GRID!$B$3:$U$3),0))*GRID!$H$45,
ROUNDUP(INDEX(GRID!$B$4:$U$15,MATCH(E$7,GRID!$A$4:$A$15,0),MATCH(1,($U$2=GRID!$B$1:$U$1)*(КАЛЕНДАРЬ!BC6=GRID!$B$3:$U$3),0))*GRID!$H$45*(1-GRID!$H$46),0))</f>
        <v>39330</v>
      </c>
      <c r="F576" s="5">
        <f t="array" ref="F576">IF($I$2="Длительное проживание от 10 ночей ",
INDEX(GRID!$B$18:$U$29,MATCH(E$7,GRID!$A$18:$A$29,0),MATCH(1,($U$2=GRID!$B$1:$U$1)*(КАЛЕНДАРЬ!BC6=GRID!$B$3:$U$3),0))*GRID!$H$45,
ROUNDUP(INDEX(GRID!$B$18:$U$29,MATCH(E$7,GRID!$A$18:$A$29,0),MATCH(1,($U$2=GRID!$B$1:$U$1)*(КАЛЕНДАРЬ!BC6=GRID!$B$3:$U$3),0))*GRID!$H$45*(1-GRID!$H$46),0))</f>
        <v>43830</v>
      </c>
      <c r="G576" s="5" cm="1">
        <f t="array" ref="G576">IF($I$2="Длительное проживание от 10 ночей ",
INDEX(GRID!$B$4:$U$15,MATCH(G$7,GRID!$A$4:$A$15,0),MATCH(1,($U$2=GRID!$B$1:$U$1)*(КАЛЕНДАРЬ!BC6=GRID!$B$3:$U$3),0))*GRID!$H$45,
ROUNDUP(INDEX(GRID!$B$4:$U$15,MATCH(G$7,GRID!$A$4:$A$15,0),MATCH(1,($U$2=GRID!$B$1:$U$1)*(КАЛЕНДАРЬ!BC6=GRID!$B$3:$U$3),0))*GRID!$H$45*(1-GRID!$H$46),0))</f>
        <v>45180</v>
      </c>
      <c r="H576" s="5" cm="1">
        <f t="array" ref="H576">IF($I$2="Длительное проживание от 10 ночей ",
INDEX(GRID!$B$18:$U$29,MATCH(G$7,GRID!$A$18:$A$29,0),MATCH(1,($U$2=GRID!$B$1:$U$1)*(КАЛЕНДАРЬ!BC6=GRID!$B$3:$U$3),0))*GRID!$H$45,
ROUNDUP(INDEX(GRID!$B$18:$U$29,MATCH(G$7,GRID!$A$18:$A$29,0),MATCH(1,($U$2=GRID!$B$1:$U$1)*(КАЛЕНДАРЬ!BC6=GRID!$B$3:$U$3),0))*GRID!$H$45*(1-GRID!$H$46),0))</f>
        <v>49680</v>
      </c>
      <c r="I576" s="5">
        <f t="array" ref="I576">IF($I$2="Длительное проживание от 10 ночей ",
INDEX(GRID!$B$4:$U$15,MATCH(I$7,GRID!$A$4:$A$15,0),MATCH(1,($U$2=GRID!$B$1:$U$1)*(КАЛЕНДАРЬ!BC6=GRID!$B$3:$U$3),0))*GRID!$H$45,
ROUNDUP(INDEX(GRID!$B$4:$U$15,MATCH(I$7,GRID!$A$4:$A$15,0),MATCH(1,($U$2=GRID!$B$1:$U$1)*(КАЛЕНДАРЬ!BC6=GRID!$B$3:$U$3),0))*GRID!$H$45*(1-GRID!$H$46),0))</f>
        <v>50580</v>
      </c>
      <c r="J576" s="5">
        <f t="array" ref="J576">IF($I$2="Длительное проживание от 10 ночей ",
INDEX(GRID!$B$18:$U$29,MATCH(I$7,GRID!$A$18:$A$29,0),MATCH(1,($U$2=GRID!$B$1:$U$1)*(КАЛЕНДАРЬ!BC6=GRID!$B$3:$U$3),0))*GRID!$H$45,
ROUNDUP(INDEX(GRID!$B$18:$U$29,MATCH(I$7,GRID!$A$18:$A$29,0),MATCH(1,($U$2=GRID!$B$1:$U$1)*(КАЛЕНДАРЬ!BC6=GRID!$B$3:$U$3),0))*GRID!$H$45*(1-GRID!$H$46),0))</f>
        <v>55080</v>
      </c>
      <c r="K576" s="5" cm="1">
        <f t="array" ref="K576">IF($I$2="Длительное проживание от 10 ночей ",
INDEX(GRID!$B$4:$U$15,MATCH(K$7,GRID!$A$4:$A$15,0),MATCH(1,($U$2=GRID!$B$1:$U$1)*(КАЛЕНДАРЬ!BC6=GRID!$B$3:$U$3),0))*GRID!$H$45,
ROUNDUP(INDEX(GRID!$B$4:$U$15,MATCH(K$7,GRID!$A$4:$A$15,0),MATCH(1,($U$2=GRID!$B$1:$U$1)*(КАЛЕНДАРЬ!BC6=GRID!$B$3:$U$3),0))*GRID!$H$45*(1-GRID!$H$46),0))</f>
        <v>56250</v>
      </c>
      <c r="L576" s="5" cm="1">
        <f t="array" ref="L576">IF($I$2="Длительное проживание от 10 ночей ",
INDEX(GRID!$B$18:$U$29,MATCH(K$7,GRID!$A$18:$A$29,0),MATCH(1,($U$2=GRID!$B$1:$U$1)*(КАЛЕНДАРЬ!BC6=GRID!$B$3:$U$3),0))*GRID!$H$45,
ROUNDUP(INDEX(GRID!$B$18:$U$29,MATCH(K$7,GRID!$A$18:$A$29,0),MATCH(1,($U$2=GRID!$B$1:$U$1)*(КАЛЕНДАРЬ!BC6=GRID!$B$3:$U$3),0))*GRID!$H$45*(1-GRID!$H$46),0))</f>
        <v>60750</v>
      </c>
      <c r="M576" s="5">
        <f t="array" ref="M576">IF($I$2="Длительное проживание от 10 ночей ",
INDEX(GRID!$B$4:$U$15,MATCH(M$7,GRID!$A$4:$A$15,0),MATCH(1,($U$2=GRID!$B$1:$U$1)*(КАЛЕНДАРЬ!BC6=GRID!$B$3:$U$3),0))*GRID!$H$45,
ROUNDUP(INDEX(GRID!$B$4:$U$15,MATCH(M$7,GRID!$A$4:$A$15,0),MATCH(1,($U$2=GRID!$B$1:$U$1)*(КАЛЕНДАРЬ!BC6=GRID!$B$3:$U$3),0))*GRID!$H$45*(1-GRID!$H$46),0))</f>
        <v>75870</v>
      </c>
      <c r="N576" s="5">
        <f t="array" ref="N576">IF($I$2="Длительное проживание от 10 ночей ",
INDEX(GRID!$B$18:$U$29,MATCH(M$7,GRID!$A$18:$A$29,0),MATCH(1,($U$2=GRID!$B$1:$U$1)*(КАЛЕНДАРЬ!BC6=GRID!$B$3:$U$3),0))*GRID!$H$45,
ROUNDUP(INDEX(GRID!$B$18:$U$29,MATCH(M$7,GRID!$A$18:$A$29,0),MATCH(1,($U$2=GRID!$B$1:$U$1)*(КАЛЕНДАРЬ!BC6=GRID!$B$3:$U$3),0))*GRID!$H$45*(1-GRID!$H$46),0))</f>
        <v>80370</v>
      </c>
      <c r="O576" s="5" cm="1">
        <f t="array" ref="O576">IF($I$2="Длительное проживание от 10 ночей ",
INDEX(GRID!$B$4:$U$15,MATCH(O$7,GRID!$A$4:$A$15,0),MATCH(1,($U$2=GRID!$B$1:$U$1)*(КАЛЕНДАРЬ!BC6=GRID!$B$3:$U$3),0))*GRID!$H$45,
ROUNDUP(INDEX(GRID!$B$4:$U$15,MATCH(O$7,GRID!$A$4:$A$15,0),MATCH(1,($U$2=GRID!$B$1:$U$1)*(КАЛЕНДАРЬ!BC6=GRID!$B$3:$U$3),0))*GRID!$H$45*(1-GRID!$H$46),0))</f>
        <v>108990</v>
      </c>
      <c r="P576" s="5">
        <f t="array" ref="P576">IF($I$2="Длительное проживание от 10 ночей ",
INDEX(GRID!$B$4:$U$15,MATCH(P$7,GRID!$A$4:$A$15,0),MATCH(1,($U$2=GRID!$B$1:$U$1)*(КАЛЕНДАРЬ!BC6=GRID!$B$3:$U$3),0))*GRID!$H$45,
ROUNDUP(INDEX(GRID!$B$4:$U$15,MATCH(P$7,GRID!$A$4:$A$15,0),MATCH(1,($U$2=GRID!$B$1:$U$1)*(КАЛЕНДАРЬ!BC6=GRID!$B$3:$U$3),0))*GRID!$H$45*(1-GRID!$H$46),0))</f>
        <v>148680</v>
      </c>
      <c r="Q576" s="5">
        <f t="array" ref="Q576">IF($I$2="Длительное проживание от 10 ночей ",
INDEX(GRID!$B$4:$U$15,MATCH(Q$7,GRID!$A$4:$A$15,0),MATCH(1,($U$2=GRID!$B$1:$U$1)*(КАЛЕНДАРЬ!BC6=GRID!$B$3:$U$3),0))*GRID!$H$45,
ROUNDUP(INDEX(GRID!$B$4:$U$15,MATCH(Q$7,GRID!$A$4:$A$15,0),MATCH(1,($U$2=GRID!$B$1:$U$1)*(КАЛЕНДАРЬ!BC6=GRID!$B$3:$U$3),0))*GRID!$H$45*(1-GRID!$H$46),0))</f>
        <v>174330</v>
      </c>
      <c r="R576" s="50" t="s">
        <v>105</v>
      </c>
      <c r="S576" s="50" t="s">
        <v>105</v>
      </c>
      <c r="T576" s="50" t="s">
        <v>105</v>
      </c>
    </row>
    <row r="577" spans="1:20">
      <c r="A577" s="56" t="s">
        <v>15</v>
      </c>
      <c r="B577" s="57">
        <v>4</v>
      </c>
      <c r="C577" s="5">
        <f t="array" ref="C577">IF($I$2="Длительное проживание от 10 ночей ",
INDEX(GRID!$B$4:$U$15,MATCH(C$7,GRID!$A$4:$A$15,0),MATCH(1,($U$2=GRID!$B$1:$U$1)*(КАЛЕНДАРЬ!BC7=GRID!$B$3:$U$3),0))*GRID!$H$45,
ROUNDUP(INDEX(GRID!$B$4:$U$15,MATCH(C$7,GRID!$A$4:$A$15,0),MATCH(1,($U$2=GRID!$B$1:$U$1)*(КАЛЕНДАРЬ!BC7=GRID!$B$3:$U$3),0))*GRID!$H$45*(1-GRID!$H$46),0))</f>
        <v>32850</v>
      </c>
      <c r="D577" s="5">
        <f t="array" ref="D577">IF($I$2="Длительное проживание от 10 ночей ",
INDEX(GRID!$B$18:$U$29,MATCH(C$7,GRID!$A$18:$A$29,0),MATCH(1,($U$2=GRID!$B$1:$U$1)*(КАЛЕНДАРЬ!BC7=GRID!$B$3:$U$3),0))*GRID!$H$45,
ROUNDUP(INDEX(GRID!$B$18:$U$29,MATCH(C$7,GRID!$A$18:$A$29,0),MATCH(1,($U$2=GRID!$B$1:$U$1)*(КАЛЕНДАРЬ!BC7=GRID!$B$3:$U$3),0))*GRID!$H$45*(1-GRID!$H$46),0))</f>
        <v>37350</v>
      </c>
      <c r="E577" s="5">
        <f t="array" ref="E577">IF($I$2="Длительное проживание от 10 ночей ",
INDEX(GRID!$B$4:$U$15,MATCH(E$7,GRID!$A$4:$A$15,0),MATCH(1,($U$2=GRID!$B$1:$U$1)*(КАЛЕНДАРЬ!BC7=GRID!$B$3:$U$3),0))*GRID!$H$45,
ROUNDUP(INDEX(GRID!$B$4:$U$15,MATCH(E$7,GRID!$A$4:$A$15,0),MATCH(1,($U$2=GRID!$B$1:$U$1)*(КАЛЕНДАРЬ!BC7=GRID!$B$3:$U$3),0))*GRID!$H$45*(1-GRID!$H$46),0))</f>
        <v>39330</v>
      </c>
      <c r="F577" s="5">
        <f t="array" ref="F577">IF($I$2="Длительное проживание от 10 ночей ",
INDEX(GRID!$B$18:$U$29,MATCH(E$7,GRID!$A$18:$A$29,0),MATCH(1,($U$2=GRID!$B$1:$U$1)*(КАЛЕНДАРЬ!BC7=GRID!$B$3:$U$3),0))*GRID!$H$45,
ROUNDUP(INDEX(GRID!$B$18:$U$29,MATCH(E$7,GRID!$A$18:$A$29,0),MATCH(1,($U$2=GRID!$B$1:$U$1)*(КАЛЕНДАРЬ!BC7=GRID!$B$3:$U$3),0))*GRID!$H$45*(1-GRID!$H$46),0))</f>
        <v>43830</v>
      </c>
      <c r="G577" s="5" cm="1">
        <f t="array" ref="G577">IF($I$2="Длительное проживание от 10 ночей ",
INDEX(GRID!$B$4:$U$15,MATCH(G$7,GRID!$A$4:$A$15,0),MATCH(1,($U$2=GRID!$B$1:$U$1)*(КАЛЕНДАРЬ!BC7=GRID!$B$3:$U$3),0))*GRID!$H$45,
ROUNDUP(INDEX(GRID!$B$4:$U$15,MATCH(G$7,GRID!$A$4:$A$15,0),MATCH(1,($U$2=GRID!$B$1:$U$1)*(КАЛЕНДАРЬ!BC7=GRID!$B$3:$U$3),0))*GRID!$H$45*(1-GRID!$H$46),0))</f>
        <v>45180</v>
      </c>
      <c r="H577" s="5" cm="1">
        <f t="array" ref="H577">IF($I$2="Длительное проживание от 10 ночей ",
INDEX(GRID!$B$18:$U$29,MATCH(G$7,GRID!$A$18:$A$29,0),MATCH(1,($U$2=GRID!$B$1:$U$1)*(КАЛЕНДАРЬ!BC7=GRID!$B$3:$U$3),0))*GRID!$H$45,
ROUNDUP(INDEX(GRID!$B$18:$U$29,MATCH(G$7,GRID!$A$18:$A$29,0),MATCH(1,($U$2=GRID!$B$1:$U$1)*(КАЛЕНДАРЬ!BC7=GRID!$B$3:$U$3),0))*GRID!$H$45*(1-GRID!$H$46),0))</f>
        <v>49680</v>
      </c>
      <c r="I577" s="5">
        <f t="array" ref="I577">IF($I$2="Длительное проживание от 10 ночей ",
INDEX(GRID!$B$4:$U$15,MATCH(I$7,GRID!$A$4:$A$15,0),MATCH(1,($U$2=GRID!$B$1:$U$1)*(КАЛЕНДАРЬ!BC7=GRID!$B$3:$U$3),0))*GRID!$H$45,
ROUNDUP(INDEX(GRID!$B$4:$U$15,MATCH(I$7,GRID!$A$4:$A$15,0),MATCH(1,($U$2=GRID!$B$1:$U$1)*(КАЛЕНДАРЬ!BC7=GRID!$B$3:$U$3),0))*GRID!$H$45*(1-GRID!$H$46),0))</f>
        <v>50580</v>
      </c>
      <c r="J577" s="5">
        <f t="array" ref="J577">IF($I$2="Длительное проживание от 10 ночей ",
INDEX(GRID!$B$18:$U$29,MATCH(I$7,GRID!$A$18:$A$29,0),MATCH(1,($U$2=GRID!$B$1:$U$1)*(КАЛЕНДАРЬ!BC7=GRID!$B$3:$U$3),0))*GRID!$H$45,
ROUNDUP(INDEX(GRID!$B$18:$U$29,MATCH(I$7,GRID!$A$18:$A$29,0),MATCH(1,($U$2=GRID!$B$1:$U$1)*(КАЛЕНДАРЬ!BC7=GRID!$B$3:$U$3),0))*GRID!$H$45*(1-GRID!$H$46),0))</f>
        <v>55080</v>
      </c>
      <c r="K577" s="5" cm="1">
        <f t="array" ref="K577">IF($I$2="Длительное проживание от 10 ночей ",
INDEX(GRID!$B$4:$U$15,MATCH(K$7,GRID!$A$4:$A$15,0),MATCH(1,($U$2=GRID!$B$1:$U$1)*(КАЛЕНДАРЬ!BC7=GRID!$B$3:$U$3),0))*GRID!$H$45,
ROUNDUP(INDEX(GRID!$B$4:$U$15,MATCH(K$7,GRID!$A$4:$A$15,0),MATCH(1,($U$2=GRID!$B$1:$U$1)*(КАЛЕНДАРЬ!BC7=GRID!$B$3:$U$3),0))*GRID!$H$45*(1-GRID!$H$46),0))</f>
        <v>56250</v>
      </c>
      <c r="L577" s="5" cm="1">
        <f t="array" ref="L577">IF($I$2="Длительное проживание от 10 ночей ",
INDEX(GRID!$B$18:$U$29,MATCH(K$7,GRID!$A$18:$A$29,0),MATCH(1,($U$2=GRID!$B$1:$U$1)*(КАЛЕНДАРЬ!BC7=GRID!$B$3:$U$3),0))*GRID!$H$45,
ROUNDUP(INDEX(GRID!$B$18:$U$29,MATCH(K$7,GRID!$A$18:$A$29,0),MATCH(1,($U$2=GRID!$B$1:$U$1)*(КАЛЕНДАРЬ!BC7=GRID!$B$3:$U$3),0))*GRID!$H$45*(1-GRID!$H$46),0))</f>
        <v>60750</v>
      </c>
      <c r="M577" s="5">
        <f t="array" ref="M577">IF($I$2="Длительное проживание от 10 ночей ",
INDEX(GRID!$B$4:$U$15,MATCH(M$7,GRID!$A$4:$A$15,0),MATCH(1,($U$2=GRID!$B$1:$U$1)*(КАЛЕНДАРЬ!BC7=GRID!$B$3:$U$3),0))*GRID!$H$45,
ROUNDUP(INDEX(GRID!$B$4:$U$15,MATCH(M$7,GRID!$A$4:$A$15,0),MATCH(1,($U$2=GRID!$B$1:$U$1)*(КАЛЕНДАРЬ!BC7=GRID!$B$3:$U$3),0))*GRID!$H$45*(1-GRID!$H$46),0))</f>
        <v>75870</v>
      </c>
      <c r="N577" s="5">
        <f t="array" ref="N577">IF($I$2="Длительное проживание от 10 ночей ",
INDEX(GRID!$B$18:$U$29,MATCH(M$7,GRID!$A$18:$A$29,0),MATCH(1,($U$2=GRID!$B$1:$U$1)*(КАЛЕНДАРЬ!BC7=GRID!$B$3:$U$3),0))*GRID!$H$45,
ROUNDUP(INDEX(GRID!$B$18:$U$29,MATCH(M$7,GRID!$A$18:$A$29,0),MATCH(1,($U$2=GRID!$B$1:$U$1)*(КАЛЕНДАРЬ!BC7=GRID!$B$3:$U$3),0))*GRID!$H$45*(1-GRID!$H$46),0))</f>
        <v>80370</v>
      </c>
      <c r="O577" s="5" cm="1">
        <f t="array" ref="O577">IF($I$2="Длительное проживание от 10 ночей ",
INDEX(GRID!$B$4:$U$15,MATCH(O$7,GRID!$A$4:$A$15,0),MATCH(1,($U$2=GRID!$B$1:$U$1)*(КАЛЕНДАРЬ!BC7=GRID!$B$3:$U$3),0))*GRID!$H$45,
ROUNDUP(INDEX(GRID!$B$4:$U$15,MATCH(O$7,GRID!$A$4:$A$15,0),MATCH(1,($U$2=GRID!$B$1:$U$1)*(КАЛЕНДАРЬ!BC7=GRID!$B$3:$U$3),0))*GRID!$H$45*(1-GRID!$H$46),0))</f>
        <v>108990</v>
      </c>
      <c r="P577" s="5">
        <f t="array" ref="P577">IF($I$2="Длительное проживание от 10 ночей ",
INDEX(GRID!$B$4:$U$15,MATCH(P$7,GRID!$A$4:$A$15,0),MATCH(1,($U$2=GRID!$B$1:$U$1)*(КАЛЕНДАРЬ!BC7=GRID!$B$3:$U$3),0))*GRID!$H$45,
ROUNDUP(INDEX(GRID!$B$4:$U$15,MATCH(P$7,GRID!$A$4:$A$15,0),MATCH(1,($U$2=GRID!$B$1:$U$1)*(КАЛЕНДАРЬ!BC7=GRID!$B$3:$U$3),0))*GRID!$H$45*(1-GRID!$H$46),0))</f>
        <v>148680</v>
      </c>
      <c r="Q577" s="5">
        <f t="array" ref="Q577">IF($I$2="Длительное проживание от 10 ночей ",
INDEX(GRID!$B$4:$U$15,MATCH(Q$7,GRID!$A$4:$A$15,0),MATCH(1,($U$2=GRID!$B$1:$U$1)*(КАЛЕНДАРЬ!BC7=GRID!$B$3:$U$3),0))*GRID!$H$45,
ROUNDUP(INDEX(GRID!$B$4:$U$15,MATCH(Q$7,GRID!$A$4:$A$15,0),MATCH(1,($U$2=GRID!$B$1:$U$1)*(КАЛЕНДАРЬ!BC7=GRID!$B$3:$U$3),0))*GRID!$H$45*(1-GRID!$H$46),0))</f>
        <v>174330</v>
      </c>
      <c r="R577" s="50" t="s">
        <v>105</v>
      </c>
      <c r="S577" s="50" t="s">
        <v>105</v>
      </c>
      <c r="T577" s="50" t="s">
        <v>105</v>
      </c>
    </row>
    <row r="578" spans="1:20">
      <c r="A578" s="56" t="s">
        <v>16</v>
      </c>
      <c r="B578" s="57">
        <v>5</v>
      </c>
      <c r="C578" s="5">
        <f t="array" ref="C578">IF($I$2="Длительное проживание от 10 ночей ",
INDEX(GRID!$B$4:$U$15,MATCH(C$7,GRID!$A$4:$A$15,0),MATCH(1,($U$2=GRID!$B$1:$U$1)*(КАЛЕНДАРЬ!BC8=GRID!$B$3:$U$3),0))*GRID!$H$45,
ROUNDUP(INDEX(GRID!$B$4:$U$15,MATCH(C$7,GRID!$A$4:$A$15,0),MATCH(1,($U$2=GRID!$B$1:$U$1)*(КАЛЕНДАРЬ!BC8=GRID!$B$3:$U$3),0))*GRID!$H$45*(1-GRID!$H$46),0))</f>
        <v>36090</v>
      </c>
      <c r="D578" s="5">
        <f t="array" ref="D578">IF($I$2="Длительное проживание от 10 ночей ",
INDEX(GRID!$B$18:$U$29,MATCH(C$7,GRID!$A$18:$A$29,0),MATCH(1,($U$2=GRID!$B$1:$U$1)*(КАЛЕНДАРЬ!BC8=GRID!$B$3:$U$3),0))*GRID!$H$45,
ROUNDUP(INDEX(GRID!$B$18:$U$29,MATCH(C$7,GRID!$A$18:$A$29,0),MATCH(1,($U$2=GRID!$B$1:$U$1)*(КАЛЕНДАРЬ!BC8=GRID!$B$3:$U$3),0))*GRID!$H$45*(1-GRID!$H$46),0))</f>
        <v>40590</v>
      </c>
      <c r="E578" s="5">
        <f t="array" ref="E578">IF($I$2="Длительное проживание от 10 ночей ",
INDEX(GRID!$B$4:$U$15,MATCH(E$7,GRID!$A$4:$A$15,0),MATCH(1,($U$2=GRID!$B$1:$U$1)*(КАЛЕНДАРЬ!BC8=GRID!$B$3:$U$3),0))*GRID!$H$45,
ROUNDUP(INDEX(GRID!$B$4:$U$15,MATCH(E$7,GRID!$A$4:$A$15,0),MATCH(1,($U$2=GRID!$B$1:$U$1)*(КАЛЕНДАРЬ!BC8=GRID!$B$3:$U$3),0))*GRID!$H$45*(1-GRID!$H$46),0))</f>
        <v>43110</v>
      </c>
      <c r="F578" s="5">
        <f t="array" ref="F578">IF($I$2="Длительное проживание от 10 ночей ",
INDEX(GRID!$B$18:$U$29,MATCH(E$7,GRID!$A$18:$A$29,0),MATCH(1,($U$2=GRID!$B$1:$U$1)*(КАЛЕНДАРЬ!BC8=GRID!$B$3:$U$3),0))*GRID!$H$45,
ROUNDUP(INDEX(GRID!$B$18:$U$29,MATCH(E$7,GRID!$A$18:$A$29,0),MATCH(1,($U$2=GRID!$B$1:$U$1)*(КАЛЕНДАРЬ!BC8=GRID!$B$3:$U$3),0))*GRID!$H$45*(1-GRID!$H$46),0))</f>
        <v>47610</v>
      </c>
      <c r="G578" s="5" cm="1">
        <f t="array" ref="G578">IF($I$2="Длительное проживание от 10 ночей ",
INDEX(GRID!$B$4:$U$15,MATCH(G$7,GRID!$A$4:$A$15,0),MATCH(1,($U$2=GRID!$B$1:$U$1)*(КАЛЕНДАРЬ!BC8=GRID!$B$3:$U$3),0))*GRID!$H$45,
ROUNDUP(INDEX(GRID!$B$4:$U$15,MATCH(G$7,GRID!$A$4:$A$15,0),MATCH(1,($U$2=GRID!$B$1:$U$1)*(КАЛЕНДАРЬ!BC8=GRID!$B$3:$U$3),0))*GRID!$H$45*(1-GRID!$H$46),0))</f>
        <v>49050</v>
      </c>
      <c r="H578" s="5" cm="1">
        <f t="array" ref="H578">IF($I$2="Длительное проживание от 10 ночей ",
INDEX(GRID!$B$18:$U$29,MATCH(G$7,GRID!$A$18:$A$29,0),MATCH(1,($U$2=GRID!$B$1:$U$1)*(КАЛЕНДАРЬ!BC8=GRID!$B$3:$U$3),0))*GRID!$H$45,
ROUNDUP(INDEX(GRID!$B$18:$U$29,MATCH(G$7,GRID!$A$18:$A$29,0),MATCH(1,($U$2=GRID!$B$1:$U$1)*(КАЛЕНДАРЬ!BC8=GRID!$B$3:$U$3),0))*GRID!$H$45*(1-GRID!$H$46),0))</f>
        <v>53550</v>
      </c>
      <c r="I578" s="5">
        <f t="array" ref="I578">IF($I$2="Длительное проживание от 10 ночей ",
INDEX(GRID!$B$4:$U$15,MATCH(I$7,GRID!$A$4:$A$15,0),MATCH(1,($U$2=GRID!$B$1:$U$1)*(КАЛЕНДАРЬ!BC8=GRID!$B$3:$U$3),0))*GRID!$H$45,
ROUNDUP(INDEX(GRID!$B$4:$U$15,MATCH(I$7,GRID!$A$4:$A$15,0),MATCH(1,($U$2=GRID!$B$1:$U$1)*(КАЛЕНДАРЬ!BC8=GRID!$B$3:$U$3),0))*GRID!$H$45*(1-GRID!$H$46),0))</f>
        <v>54810</v>
      </c>
      <c r="J578" s="5">
        <f t="array" ref="J578">IF($I$2="Длительное проживание от 10 ночей ",
INDEX(GRID!$B$18:$U$29,MATCH(I$7,GRID!$A$18:$A$29,0),MATCH(1,($U$2=GRID!$B$1:$U$1)*(КАЛЕНДАРЬ!BC8=GRID!$B$3:$U$3),0))*GRID!$H$45,
ROUNDUP(INDEX(GRID!$B$18:$U$29,MATCH(I$7,GRID!$A$18:$A$29,0),MATCH(1,($U$2=GRID!$B$1:$U$1)*(КАЛЕНДАРЬ!BC8=GRID!$B$3:$U$3),0))*GRID!$H$45*(1-GRID!$H$46),0))</f>
        <v>59310</v>
      </c>
      <c r="K578" s="5" cm="1">
        <f t="array" ref="K578">IF($I$2="Длительное проживание от 10 ночей ",
INDEX(GRID!$B$4:$U$15,MATCH(K$7,GRID!$A$4:$A$15,0),MATCH(1,($U$2=GRID!$B$1:$U$1)*(КАЛЕНДАРЬ!BC8=GRID!$B$3:$U$3),0))*GRID!$H$45,
ROUNDUP(INDEX(GRID!$B$4:$U$15,MATCH(K$7,GRID!$A$4:$A$15,0),MATCH(1,($U$2=GRID!$B$1:$U$1)*(КАЛЕНДАРЬ!BC8=GRID!$B$3:$U$3),0))*GRID!$H$45*(1-GRID!$H$46),0))</f>
        <v>60660</v>
      </c>
      <c r="L578" s="5" cm="1">
        <f t="array" ref="L578">IF($I$2="Длительное проживание от 10 ночей ",
INDEX(GRID!$B$18:$U$29,MATCH(K$7,GRID!$A$18:$A$29,0),MATCH(1,($U$2=GRID!$B$1:$U$1)*(КАЛЕНДАРЬ!BC8=GRID!$B$3:$U$3),0))*GRID!$H$45,
ROUNDUP(INDEX(GRID!$B$18:$U$29,MATCH(K$7,GRID!$A$18:$A$29,0),MATCH(1,($U$2=GRID!$B$1:$U$1)*(КАЛЕНДАРЬ!BC8=GRID!$B$3:$U$3),0))*GRID!$H$45*(1-GRID!$H$46),0))</f>
        <v>65160</v>
      </c>
      <c r="M578" s="5">
        <f t="array" ref="M578">IF($I$2="Длительное проживание от 10 ночей ",
INDEX(GRID!$B$4:$U$15,MATCH(M$7,GRID!$A$4:$A$15,0),MATCH(1,($U$2=GRID!$B$1:$U$1)*(КАЛЕНДАРЬ!BC8=GRID!$B$3:$U$3),0))*GRID!$H$45,
ROUNDUP(INDEX(GRID!$B$4:$U$15,MATCH(M$7,GRID!$A$4:$A$15,0),MATCH(1,($U$2=GRID!$B$1:$U$1)*(КАЛЕНДАРЬ!BC8=GRID!$B$3:$U$3),0))*GRID!$H$45*(1-GRID!$H$46),0))</f>
        <v>81180</v>
      </c>
      <c r="N578" s="5">
        <f t="array" ref="N578">IF($I$2="Длительное проживание от 10 ночей ",
INDEX(GRID!$B$18:$U$29,MATCH(M$7,GRID!$A$18:$A$29,0),MATCH(1,($U$2=GRID!$B$1:$U$1)*(КАЛЕНДАРЬ!BC8=GRID!$B$3:$U$3),0))*GRID!$H$45,
ROUNDUP(INDEX(GRID!$B$18:$U$29,MATCH(M$7,GRID!$A$18:$A$29,0),MATCH(1,($U$2=GRID!$B$1:$U$1)*(КАЛЕНДАРЬ!BC8=GRID!$B$3:$U$3),0))*GRID!$H$45*(1-GRID!$H$46),0))</f>
        <v>85680</v>
      </c>
      <c r="O578" s="5" cm="1">
        <f t="array" ref="O578">IF($I$2="Длительное проживание от 10 ночей ",
INDEX(GRID!$B$4:$U$15,MATCH(O$7,GRID!$A$4:$A$15,0),MATCH(1,($U$2=GRID!$B$1:$U$1)*(КАЛЕНДАРЬ!BC8=GRID!$B$3:$U$3),0))*GRID!$H$45,
ROUNDUP(INDEX(GRID!$B$4:$U$15,MATCH(O$7,GRID!$A$4:$A$15,0),MATCH(1,($U$2=GRID!$B$1:$U$1)*(КАЛЕНДАРЬ!BC8=GRID!$B$3:$U$3),0))*GRID!$H$45*(1-GRID!$H$46),0))</f>
        <v>115020</v>
      </c>
      <c r="P578" s="5">
        <f t="array" ref="P578">IF($I$2="Длительное проживание от 10 ночей ",
INDEX(GRID!$B$4:$U$15,MATCH(P$7,GRID!$A$4:$A$15,0),MATCH(1,($U$2=GRID!$B$1:$U$1)*(КАЛЕНДАРЬ!BC8=GRID!$B$3:$U$3),0))*GRID!$H$45,
ROUNDUP(INDEX(GRID!$B$4:$U$15,MATCH(P$7,GRID!$A$4:$A$15,0),MATCH(1,($U$2=GRID!$B$1:$U$1)*(КАЛЕНДАРЬ!BC8=GRID!$B$3:$U$3),0))*GRID!$H$45*(1-GRID!$H$46),0))</f>
        <v>155610</v>
      </c>
      <c r="Q578" s="5">
        <f t="array" ref="Q578">IF($I$2="Длительное проживание от 10 ночей ",
INDEX(GRID!$B$4:$U$15,MATCH(Q$7,GRID!$A$4:$A$15,0),MATCH(1,($U$2=GRID!$B$1:$U$1)*(КАЛЕНДАРЬ!BC8=GRID!$B$3:$U$3),0))*GRID!$H$45,
ROUNDUP(INDEX(GRID!$B$4:$U$15,MATCH(Q$7,GRID!$A$4:$A$15,0),MATCH(1,($U$2=GRID!$B$1:$U$1)*(КАЛЕНДАРЬ!BC8=GRID!$B$3:$U$3),0))*GRID!$H$45*(1-GRID!$H$46),0))</f>
        <v>182160</v>
      </c>
      <c r="R578" s="50" t="s">
        <v>105</v>
      </c>
      <c r="S578" s="50" t="s">
        <v>105</v>
      </c>
      <c r="T578" s="50" t="s">
        <v>105</v>
      </c>
    </row>
    <row r="579" spans="1:20">
      <c r="A579" s="56" t="s">
        <v>17</v>
      </c>
      <c r="B579" s="57">
        <v>6</v>
      </c>
      <c r="C579" s="5">
        <f t="array" ref="C579">IF($I$2="Длительное проживание от 10 ночей ",
INDEX(GRID!$B$4:$U$15,MATCH(C$7,GRID!$A$4:$A$15,0),MATCH(1,($U$2=GRID!$B$1:$U$1)*(КАЛЕНДАРЬ!BC9=GRID!$B$3:$U$3),0))*GRID!$H$45,
ROUNDUP(INDEX(GRID!$B$4:$U$15,MATCH(C$7,GRID!$A$4:$A$15,0),MATCH(1,($U$2=GRID!$B$1:$U$1)*(КАЛЕНДАРЬ!BC9=GRID!$B$3:$U$3),0))*GRID!$H$45*(1-GRID!$H$46),0))</f>
        <v>36090</v>
      </c>
      <c r="D579" s="5">
        <f t="array" ref="D579">IF($I$2="Длительное проживание от 10 ночей ",
INDEX(GRID!$B$18:$U$29,MATCH(C$7,GRID!$A$18:$A$29,0),MATCH(1,($U$2=GRID!$B$1:$U$1)*(КАЛЕНДАРЬ!BC9=GRID!$B$3:$U$3),0))*GRID!$H$45,
ROUNDUP(INDEX(GRID!$B$18:$U$29,MATCH(C$7,GRID!$A$18:$A$29,0),MATCH(1,($U$2=GRID!$B$1:$U$1)*(КАЛЕНДАРЬ!BC9=GRID!$B$3:$U$3),0))*GRID!$H$45*(1-GRID!$H$46),0))</f>
        <v>40590</v>
      </c>
      <c r="E579" s="5">
        <f t="array" ref="E579">IF($I$2="Длительное проживание от 10 ночей ",
INDEX(GRID!$B$4:$U$15,MATCH(E$7,GRID!$A$4:$A$15,0),MATCH(1,($U$2=GRID!$B$1:$U$1)*(КАЛЕНДАРЬ!BC9=GRID!$B$3:$U$3),0))*GRID!$H$45,
ROUNDUP(INDEX(GRID!$B$4:$U$15,MATCH(E$7,GRID!$A$4:$A$15,0),MATCH(1,($U$2=GRID!$B$1:$U$1)*(КАЛЕНДАРЬ!BC9=GRID!$B$3:$U$3),0))*GRID!$H$45*(1-GRID!$H$46),0))</f>
        <v>43110</v>
      </c>
      <c r="F579" s="5">
        <f t="array" ref="F579">IF($I$2="Длительное проживание от 10 ночей ",
INDEX(GRID!$B$18:$U$29,MATCH(E$7,GRID!$A$18:$A$29,0),MATCH(1,($U$2=GRID!$B$1:$U$1)*(КАЛЕНДАРЬ!BC9=GRID!$B$3:$U$3),0))*GRID!$H$45,
ROUNDUP(INDEX(GRID!$B$18:$U$29,MATCH(E$7,GRID!$A$18:$A$29,0),MATCH(1,($U$2=GRID!$B$1:$U$1)*(КАЛЕНДАРЬ!BC9=GRID!$B$3:$U$3),0))*GRID!$H$45*(1-GRID!$H$46),0))</f>
        <v>47610</v>
      </c>
      <c r="G579" s="5" cm="1">
        <f t="array" ref="G579">IF($I$2="Длительное проживание от 10 ночей ",
INDEX(GRID!$B$4:$U$15,MATCH(G$7,GRID!$A$4:$A$15,0),MATCH(1,($U$2=GRID!$B$1:$U$1)*(КАЛЕНДАРЬ!BC9=GRID!$B$3:$U$3),0))*GRID!$H$45,
ROUNDUP(INDEX(GRID!$B$4:$U$15,MATCH(G$7,GRID!$A$4:$A$15,0),MATCH(1,($U$2=GRID!$B$1:$U$1)*(КАЛЕНДАРЬ!BC9=GRID!$B$3:$U$3),0))*GRID!$H$45*(1-GRID!$H$46),0))</f>
        <v>49050</v>
      </c>
      <c r="H579" s="5" cm="1">
        <f t="array" ref="H579">IF($I$2="Длительное проживание от 10 ночей ",
INDEX(GRID!$B$18:$U$29,MATCH(G$7,GRID!$A$18:$A$29,0),MATCH(1,($U$2=GRID!$B$1:$U$1)*(КАЛЕНДАРЬ!BC9=GRID!$B$3:$U$3),0))*GRID!$H$45,
ROUNDUP(INDEX(GRID!$B$18:$U$29,MATCH(G$7,GRID!$A$18:$A$29,0),MATCH(1,($U$2=GRID!$B$1:$U$1)*(КАЛЕНДАРЬ!BC9=GRID!$B$3:$U$3),0))*GRID!$H$45*(1-GRID!$H$46),0))</f>
        <v>53550</v>
      </c>
      <c r="I579" s="5">
        <f t="array" ref="I579">IF($I$2="Длительное проживание от 10 ночей ",
INDEX(GRID!$B$4:$U$15,MATCH(I$7,GRID!$A$4:$A$15,0),MATCH(1,($U$2=GRID!$B$1:$U$1)*(КАЛЕНДАРЬ!BC9=GRID!$B$3:$U$3),0))*GRID!$H$45,
ROUNDUP(INDEX(GRID!$B$4:$U$15,MATCH(I$7,GRID!$A$4:$A$15,0),MATCH(1,($U$2=GRID!$B$1:$U$1)*(КАЛЕНДАРЬ!BC9=GRID!$B$3:$U$3),0))*GRID!$H$45*(1-GRID!$H$46),0))</f>
        <v>54810</v>
      </c>
      <c r="J579" s="5">
        <f t="array" ref="J579">IF($I$2="Длительное проживание от 10 ночей ",
INDEX(GRID!$B$18:$U$29,MATCH(I$7,GRID!$A$18:$A$29,0),MATCH(1,($U$2=GRID!$B$1:$U$1)*(КАЛЕНДАРЬ!BC9=GRID!$B$3:$U$3),0))*GRID!$H$45,
ROUNDUP(INDEX(GRID!$B$18:$U$29,MATCH(I$7,GRID!$A$18:$A$29,0),MATCH(1,($U$2=GRID!$B$1:$U$1)*(КАЛЕНДАРЬ!BC9=GRID!$B$3:$U$3),0))*GRID!$H$45*(1-GRID!$H$46),0))</f>
        <v>59310</v>
      </c>
      <c r="K579" s="5" cm="1">
        <f t="array" ref="K579">IF($I$2="Длительное проживание от 10 ночей ",
INDEX(GRID!$B$4:$U$15,MATCH(K$7,GRID!$A$4:$A$15,0),MATCH(1,($U$2=GRID!$B$1:$U$1)*(КАЛЕНДАРЬ!BC9=GRID!$B$3:$U$3),0))*GRID!$H$45,
ROUNDUP(INDEX(GRID!$B$4:$U$15,MATCH(K$7,GRID!$A$4:$A$15,0),MATCH(1,($U$2=GRID!$B$1:$U$1)*(КАЛЕНДАРЬ!BC9=GRID!$B$3:$U$3),0))*GRID!$H$45*(1-GRID!$H$46),0))</f>
        <v>60660</v>
      </c>
      <c r="L579" s="5" cm="1">
        <f t="array" ref="L579">IF($I$2="Длительное проживание от 10 ночей ",
INDEX(GRID!$B$18:$U$29,MATCH(K$7,GRID!$A$18:$A$29,0),MATCH(1,($U$2=GRID!$B$1:$U$1)*(КАЛЕНДАРЬ!BC9=GRID!$B$3:$U$3),0))*GRID!$H$45,
ROUNDUP(INDEX(GRID!$B$18:$U$29,MATCH(K$7,GRID!$A$18:$A$29,0),MATCH(1,($U$2=GRID!$B$1:$U$1)*(КАЛЕНДАРЬ!BC9=GRID!$B$3:$U$3),0))*GRID!$H$45*(1-GRID!$H$46),0))</f>
        <v>65160</v>
      </c>
      <c r="M579" s="5">
        <f t="array" ref="M579">IF($I$2="Длительное проживание от 10 ночей ",
INDEX(GRID!$B$4:$U$15,MATCH(M$7,GRID!$A$4:$A$15,0),MATCH(1,($U$2=GRID!$B$1:$U$1)*(КАЛЕНДАРЬ!BC9=GRID!$B$3:$U$3),0))*GRID!$H$45,
ROUNDUP(INDEX(GRID!$B$4:$U$15,MATCH(M$7,GRID!$A$4:$A$15,0),MATCH(1,($U$2=GRID!$B$1:$U$1)*(КАЛЕНДАРЬ!BC9=GRID!$B$3:$U$3),0))*GRID!$H$45*(1-GRID!$H$46),0))</f>
        <v>81180</v>
      </c>
      <c r="N579" s="5">
        <f t="array" ref="N579">IF($I$2="Длительное проживание от 10 ночей ",
INDEX(GRID!$B$18:$U$29,MATCH(M$7,GRID!$A$18:$A$29,0),MATCH(1,($U$2=GRID!$B$1:$U$1)*(КАЛЕНДАРЬ!BC9=GRID!$B$3:$U$3),0))*GRID!$H$45,
ROUNDUP(INDEX(GRID!$B$18:$U$29,MATCH(M$7,GRID!$A$18:$A$29,0),MATCH(1,($U$2=GRID!$B$1:$U$1)*(КАЛЕНДАРЬ!BC9=GRID!$B$3:$U$3),0))*GRID!$H$45*(1-GRID!$H$46),0))</f>
        <v>85680</v>
      </c>
      <c r="O579" s="5" cm="1">
        <f t="array" ref="O579">IF($I$2="Длительное проживание от 10 ночей ",
INDEX(GRID!$B$4:$U$15,MATCH(O$7,GRID!$A$4:$A$15,0),MATCH(1,($U$2=GRID!$B$1:$U$1)*(КАЛЕНДАРЬ!BC9=GRID!$B$3:$U$3),0))*GRID!$H$45,
ROUNDUP(INDEX(GRID!$B$4:$U$15,MATCH(O$7,GRID!$A$4:$A$15,0),MATCH(1,($U$2=GRID!$B$1:$U$1)*(КАЛЕНДАРЬ!BC9=GRID!$B$3:$U$3),0))*GRID!$H$45*(1-GRID!$H$46),0))</f>
        <v>115020</v>
      </c>
      <c r="P579" s="5">
        <f t="array" ref="P579">IF($I$2="Длительное проживание от 10 ночей ",
INDEX(GRID!$B$4:$U$15,MATCH(P$7,GRID!$A$4:$A$15,0),MATCH(1,($U$2=GRID!$B$1:$U$1)*(КАЛЕНДАРЬ!BC9=GRID!$B$3:$U$3),0))*GRID!$H$45,
ROUNDUP(INDEX(GRID!$B$4:$U$15,MATCH(P$7,GRID!$A$4:$A$15,0),MATCH(1,($U$2=GRID!$B$1:$U$1)*(КАЛЕНДАРЬ!BC9=GRID!$B$3:$U$3),0))*GRID!$H$45*(1-GRID!$H$46),0))</f>
        <v>155610</v>
      </c>
      <c r="Q579" s="5">
        <f t="array" ref="Q579">IF($I$2="Длительное проживание от 10 ночей ",
INDEX(GRID!$B$4:$U$15,MATCH(Q$7,GRID!$A$4:$A$15,0),MATCH(1,($U$2=GRID!$B$1:$U$1)*(КАЛЕНДАРЬ!BC9=GRID!$B$3:$U$3),0))*GRID!$H$45,
ROUNDUP(INDEX(GRID!$B$4:$U$15,MATCH(Q$7,GRID!$A$4:$A$15,0),MATCH(1,($U$2=GRID!$B$1:$U$1)*(КАЛЕНДАРЬ!BC9=GRID!$B$3:$U$3),0))*GRID!$H$45*(1-GRID!$H$46),0))</f>
        <v>182160</v>
      </c>
      <c r="R579" s="50" t="s">
        <v>105</v>
      </c>
      <c r="S579" s="50" t="s">
        <v>105</v>
      </c>
      <c r="T579" s="50" t="s">
        <v>105</v>
      </c>
    </row>
    <row r="580" spans="1:20">
      <c r="A580" s="56" t="s">
        <v>11</v>
      </c>
      <c r="B580" s="57">
        <v>7</v>
      </c>
      <c r="C580" s="5">
        <f t="array" ref="C580">IF($I$2="Длительное проживание от 10 ночей ",
INDEX(GRID!$B$4:$U$15,MATCH(C$7,GRID!$A$4:$A$15,0),MATCH(1,($U$2=GRID!$B$1:$U$1)*(КАЛЕНДАРЬ!BC10=GRID!$B$3:$U$3),0))*GRID!$H$45,
ROUNDUP(INDEX(GRID!$B$4:$U$15,MATCH(C$7,GRID!$A$4:$A$15,0),MATCH(1,($U$2=GRID!$B$1:$U$1)*(КАЛЕНДАРЬ!BC10=GRID!$B$3:$U$3),0))*GRID!$H$45*(1-GRID!$H$46),0))</f>
        <v>32850</v>
      </c>
      <c r="D580" s="5">
        <f t="array" ref="D580">IF($I$2="Длительное проживание от 10 ночей ",
INDEX(GRID!$B$18:$U$29,MATCH(C$7,GRID!$A$18:$A$29,0),MATCH(1,($U$2=GRID!$B$1:$U$1)*(КАЛЕНДАРЬ!BC10=GRID!$B$3:$U$3),0))*GRID!$H$45,
ROUNDUP(INDEX(GRID!$B$18:$U$29,MATCH(C$7,GRID!$A$18:$A$29,0),MATCH(1,($U$2=GRID!$B$1:$U$1)*(КАЛЕНДАРЬ!BC10=GRID!$B$3:$U$3),0))*GRID!$H$45*(1-GRID!$H$46),0))</f>
        <v>37350</v>
      </c>
      <c r="E580" s="5">
        <f t="array" ref="E580">IF($I$2="Длительное проживание от 10 ночей ",
INDEX(GRID!$B$4:$U$15,MATCH(E$7,GRID!$A$4:$A$15,0),MATCH(1,($U$2=GRID!$B$1:$U$1)*(КАЛЕНДАРЬ!BC10=GRID!$B$3:$U$3),0))*GRID!$H$45,
ROUNDUP(INDEX(GRID!$B$4:$U$15,MATCH(E$7,GRID!$A$4:$A$15,0),MATCH(1,($U$2=GRID!$B$1:$U$1)*(КАЛЕНДАРЬ!BC10=GRID!$B$3:$U$3),0))*GRID!$H$45*(1-GRID!$H$46),0))</f>
        <v>39330</v>
      </c>
      <c r="F580" s="5">
        <f t="array" ref="F580">IF($I$2="Длительное проживание от 10 ночей ",
INDEX(GRID!$B$18:$U$29,MATCH(E$7,GRID!$A$18:$A$29,0),MATCH(1,($U$2=GRID!$B$1:$U$1)*(КАЛЕНДАРЬ!BC10=GRID!$B$3:$U$3),0))*GRID!$H$45,
ROUNDUP(INDEX(GRID!$B$18:$U$29,MATCH(E$7,GRID!$A$18:$A$29,0),MATCH(1,($U$2=GRID!$B$1:$U$1)*(КАЛЕНДАРЬ!BC10=GRID!$B$3:$U$3),0))*GRID!$H$45*(1-GRID!$H$46),0))</f>
        <v>43830</v>
      </c>
      <c r="G580" s="5" cm="1">
        <f t="array" ref="G580">IF($I$2="Длительное проживание от 10 ночей ",
INDEX(GRID!$B$4:$U$15,MATCH(G$7,GRID!$A$4:$A$15,0),MATCH(1,($U$2=GRID!$B$1:$U$1)*(КАЛЕНДАРЬ!BC10=GRID!$B$3:$U$3),0))*GRID!$H$45,
ROUNDUP(INDEX(GRID!$B$4:$U$15,MATCH(G$7,GRID!$A$4:$A$15,0),MATCH(1,($U$2=GRID!$B$1:$U$1)*(КАЛЕНДАРЬ!BC10=GRID!$B$3:$U$3),0))*GRID!$H$45*(1-GRID!$H$46),0))</f>
        <v>45180</v>
      </c>
      <c r="H580" s="5" cm="1">
        <f t="array" ref="H580">IF($I$2="Длительное проживание от 10 ночей ",
INDEX(GRID!$B$18:$U$29,MATCH(G$7,GRID!$A$18:$A$29,0),MATCH(1,($U$2=GRID!$B$1:$U$1)*(КАЛЕНДАРЬ!BC10=GRID!$B$3:$U$3),0))*GRID!$H$45,
ROUNDUP(INDEX(GRID!$B$18:$U$29,MATCH(G$7,GRID!$A$18:$A$29,0),MATCH(1,($U$2=GRID!$B$1:$U$1)*(КАЛЕНДАРЬ!BC10=GRID!$B$3:$U$3),0))*GRID!$H$45*(1-GRID!$H$46),0))</f>
        <v>49680</v>
      </c>
      <c r="I580" s="5">
        <f t="array" ref="I580">IF($I$2="Длительное проживание от 10 ночей ",
INDEX(GRID!$B$4:$U$15,MATCH(I$7,GRID!$A$4:$A$15,0),MATCH(1,($U$2=GRID!$B$1:$U$1)*(КАЛЕНДАРЬ!BC10=GRID!$B$3:$U$3),0))*GRID!$H$45,
ROUNDUP(INDEX(GRID!$B$4:$U$15,MATCH(I$7,GRID!$A$4:$A$15,0),MATCH(1,($U$2=GRID!$B$1:$U$1)*(КАЛЕНДАРЬ!BC10=GRID!$B$3:$U$3),0))*GRID!$H$45*(1-GRID!$H$46),0))</f>
        <v>50580</v>
      </c>
      <c r="J580" s="5">
        <f t="array" ref="J580">IF($I$2="Длительное проживание от 10 ночей ",
INDEX(GRID!$B$18:$U$29,MATCH(I$7,GRID!$A$18:$A$29,0),MATCH(1,($U$2=GRID!$B$1:$U$1)*(КАЛЕНДАРЬ!BC10=GRID!$B$3:$U$3),0))*GRID!$H$45,
ROUNDUP(INDEX(GRID!$B$18:$U$29,MATCH(I$7,GRID!$A$18:$A$29,0),MATCH(1,($U$2=GRID!$B$1:$U$1)*(КАЛЕНДАРЬ!BC10=GRID!$B$3:$U$3),0))*GRID!$H$45*(1-GRID!$H$46),0))</f>
        <v>55080</v>
      </c>
      <c r="K580" s="5" cm="1">
        <f t="array" ref="K580">IF($I$2="Длительное проживание от 10 ночей ",
INDEX(GRID!$B$4:$U$15,MATCH(K$7,GRID!$A$4:$A$15,0),MATCH(1,($U$2=GRID!$B$1:$U$1)*(КАЛЕНДАРЬ!BC10=GRID!$B$3:$U$3),0))*GRID!$H$45,
ROUNDUP(INDEX(GRID!$B$4:$U$15,MATCH(K$7,GRID!$A$4:$A$15,0),MATCH(1,($U$2=GRID!$B$1:$U$1)*(КАЛЕНДАРЬ!BC10=GRID!$B$3:$U$3),0))*GRID!$H$45*(1-GRID!$H$46),0))</f>
        <v>56250</v>
      </c>
      <c r="L580" s="5" cm="1">
        <f t="array" ref="L580">IF($I$2="Длительное проживание от 10 ночей ",
INDEX(GRID!$B$18:$U$29,MATCH(K$7,GRID!$A$18:$A$29,0),MATCH(1,($U$2=GRID!$B$1:$U$1)*(КАЛЕНДАРЬ!BC10=GRID!$B$3:$U$3),0))*GRID!$H$45,
ROUNDUP(INDEX(GRID!$B$18:$U$29,MATCH(K$7,GRID!$A$18:$A$29,0),MATCH(1,($U$2=GRID!$B$1:$U$1)*(КАЛЕНДАРЬ!BC10=GRID!$B$3:$U$3),0))*GRID!$H$45*(1-GRID!$H$46),0))</f>
        <v>60750</v>
      </c>
      <c r="M580" s="5">
        <f t="array" ref="M580">IF($I$2="Длительное проживание от 10 ночей ",
INDEX(GRID!$B$4:$U$15,MATCH(M$7,GRID!$A$4:$A$15,0),MATCH(1,($U$2=GRID!$B$1:$U$1)*(КАЛЕНДАРЬ!BC10=GRID!$B$3:$U$3),0))*GRID!$H$45,
ROUNDUP(INDEX(GRID!$B$4:$U$15,MATCH(M$7,GRID!$A$4:$A$15,0),MATCH(1,($U$2=GRID!$B$1:$U$1)*(КАЛЕНДАРЬ!BC10=GRID!$B$3:$U$3),0))*GRID!$H$45*(1-GRID!$H$46),0))</f>
        <v>75870</v>
      </c>
      <c r="N580" s="5">
        <f t="array" ref="N580">IF($I$2="Длительное проживание от 10 ночей ",
INDEX(GRID!$B$18:$U$29,MATCH(M$7,GRID!$A$18:$A$29,0),MATCH(1,($U$2=GRID!$B$1:$U$1)*(КАЛЕНДАРЬ!BC10=GRID!$B$3:$U$3),0))*GRID!$H$45,
ROUNDUP(INDEX(GRID!$B$18:$U$29,MATCH(M$7,GRID!$A$18:$A$29,0),MATCH(1,($U$2=GRID!$B$1:$U$1)*(КАЛЕНДАРЬ!BC10=GRID!$B$3:$U$3),0))*GRID!$H$45*(1-GRID!$H$46),0))</f>
        <v>80370</v>
      </c>
      <c r="O580" s="5" cm="1">
        <f t="array" ref="O580">IF($I$2="Длительное проживание от 10 ночей ",
INDEX(GRID!$B$4:$U$15,MATCH(O$7,GRID!$A$4:$A$15,0),MATCH(1,($U$2=GRID!$B$1:$U$1)*(КАЛЕНДАРЬ!BC10=GRID!$B$3:$U$3),0))*GRID!$H$45,
ROUNDUP(INDEX(GRID!$B$4:$U$15,MATCH(O$7,GRID!$A$4:$A$15,0),MATCH(1,($U$2=GRID!$B$1:$U$1)*(КАЛЕНДАРЬ!BC10=GRID!$B$3:$U$3),0))*GRID!$H$45*(1-GRID!$H$46),0))</f>
        <v>108990</v>
      </c>
      <c r="P580" s="5">
        <f t="array" ref="P580">IF($I$2="Длительное проживание от 10 ночей ",
INDEX(GRID!$B$4:$U$15,MATCH(P$7,GRID!$A$4:$A$15,0),MATCH(1,($U$2=GRID!$B$1:$U$1)*(КАЛЕНДАРЬ!BC10=GRID!$B$3:$U$3),0))*GRID!$H$45,
ROUNDUP(INDEX(GRID!$B$4:$U$15,MATCH(P$7,GRID!$A$4:$A$15,0),MATCH(1,($U$2=GRID!$B$1:$U$1)*(КАЛЕНДАРЬ!BC10=GRID!$B$3:$U$3),0))*GRID!$H$45*(1-GRID!$H$46),0))</f>
        <v>148680</v>
      </c>
      <c r="Q580" s="5">
        <f t="array" ref="Q580">IF($I$2="Длительное проживание от 10 ночей ",
INDEX(GRID!$B$4:$U$15,MATCH(Q$7,GRID!$A$4:$A$15,0),MATCH(1,($U$2=GRID!$B$1:$U$1)*(КАЛЕНДАРЬ!BC10=GRID!$B$3:$U$3),0))*GRID!$H$45,
ROUNDUP(INDEX(GRID!$B$4:$U$15,MATCH(Q$7,GRID!$A$4:$A$15,0),MATCH(1,($U$2=GRID!$B$1:$U$1)*(КАЛЕНДАРЬ!BC10=GRID!$B$3:$U$3),0))*GRID!$H$45*(1-GRID!$H$46),0))</f>
        <v>174330</v>
      </c>
      <c r="R580" s="50" t="s">
        <v>105</v>
      </c>
      <c r="S580" s="50" t="s">
        <v>105</v>
      </c>
      <c r="T580" s="50" t="s">
        <v>105</v>
      </c>
    </row>
    <row r="581" spans="1:20">
      <c r="A581" s="56" t="s">
        <v>12</v>
      </c>
      <c r="B581" s="57">
        <v>8</v>
      </c>
      <c r="C581" s="5">
        <f t="array" ref="C581">IF($I$2="Длительное проживание от 10 ночей ",
INDEX(GRID!$B$4:$U$15,MATCH(C$7,GRID!$A$4:$A$15,0),MATCH(1,($U$2=GRID!$B$1:$U$1)*(КАЛЕНДАРЬ!BC11=GRID!$B$3:$U$3),0))*GRID!$H$45,
ROUNDUP(INDEX(GRID!$B$4:$U$15,MATCH(C$7,GRID!$A$4:$A$15,0),MATCH(1,($U$2=GRID!$B$1:$U$1)*(КАЛЕНДАРЬ!BC11=GRID!$B$3:$U$3),0))*GRID!$H$45*(1-GRID!$H$46),0))</f>
        <v>32850</v>
      </c>
      <c r="D581" s="5">
        <f t="array" ref="D581">IF($I$2="Длительное проживание от 10 ночей ",
INDEX(GRID!$B$18:$U$29,MATCH(C$7,GRID!$A$18:$A$29,0),MATCH(1,($U$2=GRID!$B$1:$U$1)*(КАЛЕНДАРЬ!BC11=GRID!$B$3:$U$3),0))*GRID!$H$45,
ROUNDUP(INDEX(GRID!$B$18:$U$29,MATCH(C$7,GRID!$A$18:$A$29,0),MATCH(1,($U$2=GRID!$B$1:$U$1)*(КАЛЕНДАРЬ!BC11=GRID!$B$3:$U$3),0))*GRID!$H$45*(1-GRID!$H$46),0))</f>
        <v>37350</v>
      </c>
      <c r="E581" s="5">
        <f t="array" ref="E581">IF($I$2="Длительное проживание от 10 ночей ",
INDEX(GRID!$B$4:$U$15,MATCH(E$7,GRID!$A$4:$A$15,0),MATCH(1,($U$2=GRID!$B$1:$U$1)*(КАЛЕНДАРЬ!BC11=GRID!$B$3:$U$3),0))*GRID!$H$45,
ROUNDUP(INDEX(GRID!$B$4:$U$15,MATCH(E$7,GRID!$A$4:$A$15,0),MATCH(1,($U$2=GRID!$B$1:$U$1)*(КАЛЕНДАРЬ!BC11=GRID!$B$3:$U$3),0))*GRID!$H$45*(1-GRID!$H$46),0))</f>
        <v>39330</v>
      </c>
      <c r="F581" s="5">
        <f t="array" ref="F581">IF($I$2="Длительное проживание от 10 ночей ",
INDEX(GRID!$B$18:$U$29,MATCH(E$7,GRID!$A$18:$A$29,0),MATCH(1,($U$2=GRID!$B$1:$U$1)*(КАЛЕНДАРЬ!BC11=GRID!$B$3:$U$3),0))*GRID!$H$45,
ROUNDUP(INDEX(GRID!$B$18:$U$29,MATCH(E$7,GRID!$A$18:$A$29,0),MATCH(1,($U$2=GRID!$B$1:$U$1)*(КАЛЕНДАРЬ!BC11=GRID!$B$3:$U$3),0))*GRID!$H$45*(1-GRID!$H$46),0))</f>
        <v>43830</v>
      </c>
      <c r="G581" s="5" cm="1">
        <f t="array" ref="G581">IF($I$2="Длительное проживание от 10 ночей ",
INDEX(GRID!$B$4:$U$15,MATCH(G$7,GRID!$A$4:$A$15,0),MATCH(1,($U$2=GRID!$B$1:$U$1)*(КАЛЕНДАРЬ!BC11=GRID!$B$3:$U$3),0))*GRID!$H$45,
ROUNDUP(INDEX(GRID!$B$4:$U$15,MATCH(G$7,GRID!$A$4:$A$15,0),MATCH(1,($U$2=GRID!$B$1:$U$1)*(КАЛЕНДАРЬ!BC11=GRID!$B$3:$U$3),0))*GRID!$H$45*(1-GRID!$H$46),0))</f>
        <v>45180</v>
      </c>
      <c r="H581" s="5" cm="1">
        <f t="array" ref="H581">IF($I$2="Длительное проживание от 10 ночей ",
INDEX(GRID!$B$18:$U$29,MATCH(G$7,GRID!$A$18:$A$29,0),MATCH(1,($U$2=GRID!$B$1:$U$1)*(КАЛЕНДАРЬ!BC11=GRID!$B$3:$U$3),0))*GRID!$H$45,
ROUNDUP(INDEX(GRID!$B$18:$U$29,MATCH(G$7,GRID!$A$18:$A$29,0),MATCH(1,($U$2=GRID!$B$1:$U$1)*(КАЛЕНДАРЬ!BC11=GRID!$B$3:$U$3),0))*GRID!$H$45*(1-GRID!$H$46),0))</f>
        <v>49680</v>
      </c>
      <c r="I581" s="5">
        <f t="array" ref="I581">IF($I$2="Длительное проживание от 10 ночей ",
INDEX(GRID!$B$4:$U$15,MATCH(I$7,GRID!$A$4:$A$15,0),MATCH(1,($U$2=GRID!$B$1:$U$1)*(КАЛЕНДАРЬ!BC11=GRID!$B$3:$U$3),0))*GRID!$H$45,
ROUNDUP(INDEX(GRID!$B$4:$U$15,MATCH(I$7,GRID!$A$4:$A$15,0),MATCH(1,($U$2=GRID!$B$1:$U$1)*(КАЛЕНДАРЬ!BC11=GRID!$B$3:$U$3),0))*GRID!$H$45*(1-GRID!$H$46),0))</f>
        <v>50580</v>
      </c>
      <c r="J581" s="5">
        <f t="array" ref="J581">IF($I$2="Длительное проживание от 10 ночей ",
INDEX(GRID!$B$18:$U$29,MATCH(I$7,GRID!$A$18:$A$29,0),MATCH(1,($U$2=GRID!$B$1:$U$1)*(КАЛЕНДАРЬ!BC11=GRID!$B$3:$U$3),0))*GRID!$H$45,
ROUNDUP(INDEX(GRID!$B$18:$U$29,MATCH(I$7,GRID!$A$18:$A$29,0),MATCH(1,($U$2=GRID!$B$1:$U$1)*(КАЛЕНДАРЬ!BC11=GRID!$B$3:$U$3),0))*GRID!$H$45*(1-GRID!$H$46),0))</f>
        <v>55080</v>
      </c>
      <c r="K581" s="5" cm="1">
        <f t="array" ref="K581">IF($I$2="Длительное проживание от 10 ночей ",
INDEX(GRID!$B$4:$U$15,MATCH(K$7,GRID!$A$4:$A$15,0),MATCH(1,($U$2=GRID!$B$1:$U$1)*(КАЛЕНДАРЬ!BC11=GRID!$B$3:$U$3),0))*GRID!$H$45,
ROUNDUP(INDEX(GRID!$B$4:$U$15,MATCH(K$7,GRID!$A$4:$A$15,0),MATCH(1,($U$2=GRID!$B$1:$U$1)*(КАЛЕНДАРЬ!BC11=GRID!$B$3:$U$3),0))*GRID!$H$45*(1-GRID!$H$46),0))</f>
        <v>56250</v>
      </c>
      <c r="L581" s="5" cm="1">
        <f t="array" ref="L581">IF($I$2="Длительное проживание от 10 ночей ",
INDEX(GRID!$B$18:$U$29,MATCH(K$7,GRID!$A$18:$A$29,0),MATCH(1,($U$2=GRID!$B$1:$U$1)*(КАЛЕНДАРЬ!BC11=GRID!$B$3:$U$3),0))*GRID!$H$45,
ROUNDUP(INDEX(GRID!$B$18:$U$29,MATCH(K$7,GRID!$A$18:$A$29,0),MATCH(1,($U$2=GRID!$B$1:$U$1)*(КАЛЕНДАРЬ!BC11=GRID!$B$3:$U$3),0))*GRID!$H$45*(1-GRID!$H$46),0))</f>
        <v>60750</v>
      </c>
      <c r="M581" s="5">
        <f t="array" ref="M581">IF($I$2="Длительное проживание от 10 ночей ",
INDEX(GRID!$B$4:$U$15,MATCH(M$7,GRID!$A$4:$A$15,0),MATCH(1,($U$2=GRID!$B$1:$U$1)*(КАЛЕНДАРЬ!BC11=GRID!$B$3:$U$3),0))*GRID!$H$45,
ROUNDUP(INDEX(GRID!$B$4:$U$15,MATCH(M$7,GRID!$A$4:$A$15,0),MATCH(1,($U$2=GRID!$B$1:$U$1)*(КАЛЕНДАРЬ!BC11=GRID!$B$3:$U$3),0))*GRID!$H$45*(1-GRID!$H$46),0))</f>
        <v>75870</v>
      </c>
      <c r="N581" s="5">
        <f t="array" ref="N581">IF($I$2="Длительное проживание от 10 ночей ",
INDEX(GRID!$B$18:$U$29,MATCH(M$7,GRID!$A$18:$A$29,0),MATCH(1,($U$2=GRID!$B$1:$U$1)*(КАЛЕНДАРЬ!BC11=GRID!$B$3:$U$3),0))*GRID!$H$45,
ROUNDUP(INDEX(GRID!$B$18:$U$29,MATCH(M$7,GRID!$A$18:$A$29,0),MATCH(1,($U$2=GRID!$B$1:$U$1)*(КАЛЕНДАРЬ!BC11=GRID!$B$3:$U$3),0))*GRID!$H$45*(1-GRID!$H$46),0))</f>
        <v>80370</v>
      </c>
      <c r="O581" s="5" cm="1">
        <f t="array" ref="O581">IF($I$2="Длительное проживание от 10 ночей ",
INDEX(GRID!$B$4:$U$15,MATCH(O$7,GRID!$A$4:$A$15,0),MATCH(1,($U$2=GRID!$B$1:$U$1)*(КАЛЕНДАРЬ!BC11=GRID!$B$3:$U$3),0))*GRID!$H$45,
ROUNDUP(INDEX(GRID!$B$4:$U$15,MATCH(O$7,GRID!$A$4:$A$15,0),MATCH(1,($U$2=GRID!$B$1:$U$1)*(КАЛЕНДАРЬ!BC11=GRID!$B$3:$U$3),0))*GRID!$H$45*(1-GRID!$H$46),0))</f>
        <v>108990</v>
      </c>
      <c r="P581" s="5">
        <f t="array" ref="P581">IF($I$2="Длительное проживание от 10 ночей ",
INDEX(GRID!$B$4:$U$15,MATCH(P$7,GRID!$A$4:$A$15,0),MATCH(1,($U$2=GRID!$B$1:$U$1)*(КАЛЕНДАРЬ!BC11=GRID!$B$3:$U$3),0))*GRID!$H$45,
ROUNDUP(INDEX(GRID!$B$4:$U$15,MATCH(P$7,GRID!$A$4:$A$15,0),MATCH(1,($U$2=GRID!$B$1:$U$1)*(КАЛЕНДАРЬ!BC11=GRID!$B$3:$U$3),0))*GRID!$H$45*(1-GRID!$H$46),0))</f>
        <v>148680</v>
      </c>
      <c r="Q581" s="5">
        <f t="array" ref="Q581">IF($I$2="Длительное проживание от 10 ночей ",
INDEX(GRID!$B$4:$U$15,MATCH(Q$7,GRID!$A$4:$A$15,0),MATCH(1,($U$2=GRID!$B$1:$U$1)*(КАЛЕНДАРЬ!BC11=GRID!$B$3:$U$3),0))*GRID!$H$45,
ROUNDUP(INDEX(GRID!$B$4:$U$15,MATCH(Q$7,GRID!$A$4:$A$15,0),MATCH(1,($U$2=GRID!$B$1:$U$1)*(КАЛЕНДАРЬ!BC11=GRID!$B$3:$U$3),0))*GRID!$H$45*(1-GRID!$H$46),0))</f>
        <v>174330</v>
      </c>
      <c r="R581" s="50" t="s">
        <v>105</v>
      </c>
      <c r="S581" s="50" t="s">
        <v>105</v>
      </c>
      <c r="T581" s="50" t="s">
        <v>105</v>
      </c>
    </row>
    <row r="582" spans="1:20">
      <c r="A582" s="56" t="s">
        <v>13</v>
      </c>
      <c r="B582" s="57">
        <v>9</v>
      </c>
      <c r="C582" s="5">
        <f t="array" ref="C582">IF($I$2="Длительное проживание от 10 ночей ",
INDEX(GRID!$B$4:$U$15,MATCH(C$7,GRID!$A$4:$A$15,0),MATCH(1,($U$2=GRID!$B$1:$U$1)*(КАЛЕНДАРЬ!BC12=GRID!$B$3:$U$3),0))*GRID!$H$45,
ROUNDUP(INDEX(GRID!$B$4:$U$15,MATCH(C$7,GRID!$A$4:$A$15,0),MATCH(1,($U$2=GRID!$B$1:$U$1)*(КАЛЕНДАРЬ!BC12=GRID!$B$3:$U$3),0))*GRID!$H$45*(1-GRID!$H$46),0))</f>
        <v>32850</v>
      </c>
      <c r="D582" s="5">
        <f t="array" ref="D582">IF($I$2="Длительное проживание от 10 ночей ",
INDEX(GRID!$B$18:$U$29,MATCH(C$7,GRID!$A$18:$A$29,0),MATCH(1,($U$2=GRID!$B$1:$U$1)*(КАЛЕНДАРЬ!BC12=GRID!$B$3:$U$3),0))*GRID!$H$45,
ROUNDUP(INDEX(GRID!$B$18:$U$29,MATCH(C$7,GRID!$A$18:$A$29,0),MATCH(1,($U$2=GRID!$B$1:$U$1)*(КАЛЕНДАРЬ!BC12=GRID!$B$3:$U$3),0))*GRID!$H$45*(1-GRID!$H$46),0))</f>
        <v>37350</v>
      </c>
      <c r="E582" s="5">
        <f t="array" ref="E582">IF($I$2="Длительное проживание от 10 ночей ",
INDEX(GRID!$B$4:$U$15,MATCH(E$7,GRID!$A$4:$A$15,0),MATCH(1,($U$2=GRID!$B$1:$U$1)*(КАЛЕНДАРЬ!BC12=GRID!$B$3:$U$3),0))*GRID!$H$45,
ROUNDUP(INDEX(GRID!$B$4:$U$15,MATCH(E$7,GRID!$A$4:$A$15,0),MATCH(1,($U$2=GRID!$B$1:$U$1)*(КАЛЕНДАРЬ!BC12=GRID!$B$3:$U$3),0))*GRID!$H$45*(1-GRID!$H$46),0))</f>
        <v>39330</v>
      </c>
      <c r="F582" s="5">
        <f t="array" ref="F582">IF($I$2="Длительное проживание от 10 ночей ",
INDEX(GRID!$B$18:$U$29,MATCH(E$7,GRID!$A$18:$A$29,0),MATCH(1,($U$2=GRID!$B$1:$U$1)*(КАЛЕНДАРЬ!BC12=GRID!$B$3:$U$3),0))*GRID!$H$45,
ROUNDUP(INDEX(GRID!$B$18:$U$29,MATCH(E$7,GRID!$A$18:$A$29,0),MATCH(1,($U$2=GRID!$B$1:$U$1)*(КАЛЕНДАРЬ!BC12=GRID!$B$3:$U$3),0))*GRID!$H$45*(1-GRID!$H$46),0))</f>
        <v>43830</v>
      </c>
      <c r="G582" s="5" cm="1">
        <f t="array" ref="G582">IF($I$2="Длительное проживание от 10 ночей ",
INDEX(GRID!$B$4:$U$15,MATCH(G$7,GRID!$A$4:$A$15,0),MATCH(1,($U$2=GRID!$B$1:$U$1)*(КАЛЕНДАРЬ!BC12=GRID!$B$3:$U$3),0))*GRID!$H$45,
ROUNDUP(INDEX(GRID!$B$4:$U$15,MATCH(G$7,GRID!$A$4:$A$15,0),MATCH(1,($U$2=GRID!$B$1:$U$1)*(КАЛЕНДАРЬ!BC12=GRID!$B$3:$U$3),0))*GRID!$H$45*(1-GRID!$H$46),0))</f>
        <v>45180</v>
      </c>
      <c r="H582" s="5" cm="1">
        <f t="array" ref="H582">IF($I$2="Длительное проживание от 10 ночей ",
INDEX(GRID!$B$18:$U$29,MATCH(G$7,GRID!$A$18:$A$29,0),MATCH(1,($U$2=GRID!$B$1:$U$1)*(КАЛЕНДАРЬ!BC12=GRID!$B$3:$U$3),0))*GRID!$H$45,
ROUNDUP(INDEX(GRID!$B$18:$U$29,MATCH(G$7,GRID!$A$18:$A$29,0),MATCH(1,($U$2=GRID!$B$1:$U$1)*(КАЛЕНДАРЬ!BC12=GRID!$B$3:$U$3),0))*GRID!$H$45*(1-GRID!$H$46),0))</f>
        <v>49680</v>
      </c>
      <c r="I582" s="5">
        <f t="array" ref="I582">IF($I$2="Длительное проживание от 10 ночей ",
INDEX(GRID!$B$4:$U$15,MATCH(I$7,GRID!$A$4:$A$15,0),MATCH(1,($U$2=GRID!$B$1:$U$1)*(КАЛЕНДАРЬ!BC12=GRID!$B$3:$U$3),0))*GRID!$H$45,
ROUNDUP(INDEX(GRID!$B$4:$U$15,MATCH(I$7,GRID!$A$4:$A$15,0),MATCH(1,($U$2=GRID!$B$1:$U$1)*(КАЛЕНДАРЬ!BC12=GRID!$B$3:$U$3),0))*GRID!$H$45*(1-GRID!$H$46),0))</f>
        <v>50580</v>
      </c>
      <c r="J582" s="5">
        <f t="array" ref="J582">IF($I$2="Длительное проживание от 10 ночей ",
INDEX(GRID!$B$18:$U$29,MATCH(I$7,GRID!$A$18:$A$29,0),MATCH(1,($U$2=GRID!$B$1:$U$1)*(КАЛЕНДАРЬ!BC12=GRID!$B$3:$U$3),0))*GRID!$H$45,
ROUNDUP(INDEX(GRID!$B$18:$U$29,MATCH(I$7,GRID!$A$18:$A$29,0),MATCH(1,($U$2=GRID!$B$1:$U$1)*(КАЛЕНДАРЬ!BC12=GRID!$B$3:$U$3),0))*GRID!$H$45*(1-GRID!$H$46),0))</f>
        <v>55080</v>
      </c>
      <c r="K582" s="5" cm="1">
        <f t="array" ref="K582">IF($I$2="Длительное проживание от 10 ночей ",
INDEX(GRID!$B$4:$U$15,MATCH(K$7,GRID!$A$4:$A$15,0),MATCH(1,($U$2=GRID!$B$1:$U$1)*(КАЛЕНДАРЬ!BC12=GRID!$B$3:$U$3),0))*GRID!$H$45,
ROUNDUP(INDEX(GRID!$B$4:$U$15,MATCH(K$7,GRID!$A$4:$A$15,0),MATCH(1,($U$2=GRID!$B$1:$U$1)*(КАЛЕНДАРЬ!BC12=GRID!$B$3:$U$3),0))*GRID!$H$45*(1-GRID!$H$46),0))</f>
        <v>56250</v>
      </c>
      <c r="L582" s="5" cm="1">
        <f t="array" ref="L582">IF($I$2="Длительное проживание от 10 ночей ",
INDEX(GRID!$B$18:$U$29,MATCH(K$7,GRID!$A$18:$A$29,0),MATCH(1,($U$2=GRID!$B$1:$U$1)*(КАЛЕНДАРЬ!BC12=GRID!$B$3:$U$3),0))*GRID!$H$45,
ROUNDUP(INDEX(GRID!$B$18:$U$29,MATCH(K$7,GRID!$A$18:$A$29,0),MATCH(1,($U$2=GRID!$B$1:$U$1)*(КАЛЕНДАРЬ!BC12=GRID!$B$3:$U$3),0))*GRID!$H$45*(1-GRID!$H$46),0))</f>
        <v>60750</v>
      </c>
      <c r="M582" s="5">
        <f t="array" ref="M582">IF($I$2="Длительное проживание от 10 ночей ",
INDEX(GRID!$B$4:$U$15,MATCH(M$7,GRID!$A$4:$A$15,0),MATCH(1,($U$2=GRID!$B$1:$U$1)*(КАЛЕНДАРЬ!BC12=GRID!$B$3:$U$3),0))*GRID!$H$45,
ROUNDUP(INDEX(GRID!$B$4:$U$15,MATCH(M$7,GRID!$A$4:$A$15,0),MATCH(1,($U$2=GRID!$B$1:$U$1)*(КАЛЕНДАРЬ!BC12=GRID!$B$3:$U$3),0))*GRID!$H$45*(1-GRID!$H$46),0))</f>
        <v>75870</v>
      </c>
      <c r="N582" s="5">
        <f t="array" ref="N582">IF($I$2="Длительное проживание от 10 ночей ",
INDEX(GRID!$B$18:$U$29,MATCH(M$7,GRID!$A$18:$A$29,0),MATCH(1,($U$2=GRID!$B$1:$U$1)*(КАЛЕНДАРЬ!BC12=GRID!$B$3:$U$3),0))*GRID!$H$45,
ROUNDUP(INDEX(GRID!$B$18:$U$29,MATCH(M$7,GRID!$A$18:$A$29,0),MATCH(1,($U$2=GRID!$B$1:$U$1)*(КАЛЕНДАРЬ!BC12=GRID!$B$3:$U$3),0))*GRID!$H$45*(1-GRID!$H$46),0))</f>
        <v>80370</v>
      </c>
      <c r="O582" s="5" cm="1">
        <f t="array" ref="O582">IF($I$2="Длительное проживание от 10 ночей ",
INDEX(GRID!$B$4:$U$15,MATCH(O$7,GRID!$A$4:$A$15,0),MATCH(1,($U$2=GRID!$B$1:$U$1)*(КАЛЕНДАРЬ!BC12=GRID!$B$3:$U$3),0))*GRID!$H$45,
ROUNDUP(INDEX(GRID!$B$4:$U$15,MATCH(O$7,GRID!$A$4:$A$15,0),MATCH(1,($U$2=GRID!$B$1:$U$1)*(КАЛЕНДАРЬ!BC12=GRID!$B$3:$U$3),0))*GRID!$H$45*(1-GRID!$H$46),0))</f>
        <v>108990</v>
      </c>
      <c r="P582" s="5">
        <f t="array" ref="P582">IF($I$2="Длительное проживание от 10 ночей ",
INDEX(GRID!$B$4:$U$15,MATCH(P$7,GRID!$A$4:$A$15,0),MATCH(1,($U$2=GRID!$B$1:$U$1)*(КАЛЕНДАРЬ!BC12=GRID!$B$3:$U$3),0))*GRID!$H$45,
ROUNDUP(INDEX(GRID!$B$4:$U$15,MATCH(P$7,GRID!$A$4:$A$15,0),MATCH(1,($U$2=GRID!$B$1:$U$1)*(КАЛЕНДАРЬ!BC12=GRID!$B$3:$U$3),0))*GRID!$H$45*(1-GRID!$H$46),0))</f>
        <v>148680</v>
      </c>
      <c r="Q582" s="5">
        <f t="array" ref="Q582">IF($I$2="Длительное проживание от 10 ночей ",
INDEX(GRID!$B$4:$U$15,MATCH(Q$7,GRID!$A$4:$A$15,0),MATCH(1,($U$2=GRID!$B$1:$U$1)*(КАЛЕНДАРЬ!BC12=GRID!$B$3:$U$3),0))*GRID!$H$45,
ROUNDUP(INDEX(GRID!$B$4:$U$15,MATCH(Q$7,GRID!$A$4:$A$15,0),MATCH(1,($U$2=GRID!$B$1:$U$1)*(КАЛЕНДАРЬ!BC12=GRID!$B$3:$U$3),0))*GRID!$H$45*(1-GRID!$H$46),0))</f>
        <v>174330</v>
      </c>
      <c r="R582" s="50" t="s">
        <v>105</v>
      </c>
      <c r="S582" s="50" t="s">
        <v>105</v>
      </c>
      <c r="T582" s="50" t="s">
        <v>105</v>
      </c>
    </row>
    <row r="583" spans="1:20">
      <c r="A583" s="56" t="s">
        <v>14</v>
      </c>
      <c r="B583" s="57">
        <v>10</v>
      </c>
      <c r="C583" s="5">
        <f t="array" ref="C583">IF($I$2="Длительное проживание от 10 ночей ",
INDEX(GRID!$B$4:$U$15,MATCH(C$7,GRID!$A$4:$A$15,0),MATCH(1,($U$2=GRID!$B$1:$U$1)*(КАЛЕНДАРЬ!BC13=GRID!$B$3:$U$3),0))*GRID!$H$45,
ROUNDUP(INDEX(GRID!$B$4:$U$15,MATCH(C$7,GRID!$A$4:$A$15,0),MATCH(1,($U$2=GRID!$B$1:$U$1)*(КАЛЕНДАРЬ!BC13=GRID!$B$3:$U$3),0))*GRID!$H$45*(1-GRID!$H$46),0))</f>
        <v>32850</v>
      </c>
      <c r="D583" s="5">
        <f t="array" ref="D583">IF($I$2="Длительное проживание от 10 ночей ",
INDEX(GRID!$B$18:$U$29,MATCH(C$7,GRID!$A$18:$A$29,0),MATCH(1,($U$2=GRID!$B$1:$U$1)*(КАЛЕНДАРЬ!BC13=GRID!$B$3:$U$3),0))*GRID!$H$45,
ROUNDUP(INDEX(GRID!$B$18:$U$29,MATCH(C$7,GRID!$A$18:$A$29,0),MATCH(1,($U$2=GRID!$B$1:$U$1)*(КАЛЕНДАРЬ!BC13=GRID!$B$3:$U$3),0))*GRID!$H$45*(1-GRID!$H$46),0))</f>
        <v>37350</v>
      </c>
      <c r="E583" s="5">
        <f t="array" ref="E583">IF($I$2="Длительное проживание от 10 ночей ",
INDEX(GRID!$B$4:$U$15,MATCH(E$7,GRID!$A$4:$A$15,0),MATCH(1,($U$2=GRID!$B$1:$U$1)*(КАЛЕНДАРЬ!BC13=GRID!$B$3:$U$3),0))*GRID!$H$45,
ROUNDUP(INDEX(GRID!$B$4:$U$15,MATCH(E$7,GRID!$A$4:$A$15,0),MATCH(1,($U$2=GRID!$B$1:$U$1)*(КАЛЕНДАРЬ!BC13=GRID!$B$3:$U$3),0))*GRID!$H$45*(1-GRID!$H$46),0))</f>
        <v>39330</v>
      </c>
      <c r="F583" s="5">
        <f t="array" ref="F583">IF($I$2="Длительное проживание от 10 ночей ",
INDEX(GRID!$B$18:$U$29,MATCH(E$7,GRID!$A$18:$A$29,0),MATCH(1,($U$2=GRID!$B$1:$U$1)*(КАЛЕНДАРЬ!BC13=GRID!$B$3:$U$3),0))*GRID!$H$45,
ROUNDUP(INDEX(GRID!$B$18:$U$29,MATCH(E$7,GRID!$A$18:$A$29,0),MATCH(1,($U$2=GRID!$B$1:$U$1)*(КАЛЕНДАРЬ!BC13=GRID!$B$3:$U$3),0))*GRID!$H$45*(1-GRID!$H$46),0))</f>
        <v>43830</v>
      </c>
      <c r="G583" s="5" cm="1">
        <f t="array" ref="G583">IF($I$2="Длительное проживание от 10 ночей ",
INDEX(GRID!$B$4:$U$15,MATCH(G$7,GRID!$A$4:$A$15,0),MATCH(1,($U$2=GRID!$B$1:$U$1)*(КАЛЕНДАРЬ!BC13=GRID!$B$3:$U$3),0))*GRID!$H$45,
ROUNDUP(INDEX(GRID!$B$4:$U$15,MATCH(G$7,GRID!$A$4:$A$15,0),MATCH(1,($U$2=GRID!$B$1:$U$1)*(КАЛЕНДАРЬ!BC13=GRID!$B$3:$U$3),0))*GRID!$H$45*(1-GRID!$H$46),0))</f>
        <v>45180</v>
      </c>
      <c r="H583" s="5" cm="1">
        <f t="array" ref="H583">IF($I$2="Длительное проживание от 10 ночей ",
INDEX(GRID!$B$18:$U$29,MATCH(G$7,GRID!$A$18:$A$29,0),MATCH(1,($U$2=GRID!$B$1:$U$1)*(КАЛЕНДАРЬ!BC13=GRID!$B$3:$U$3),0))*GRID!$H$45,
ROUNDUP(INDEX(GRID!$B$18:$U$29,MATCH(G$7,GRID!$A$18:$A$29,0),MATCH(1,($U$2=GRID!$B$1:$U$1)*(КАЛЕНДАРЬ!BC13=GRID!$B$3:$U$3),0))*GRID!$H$45*(1-GRID!$H$46),0))</f>
        <v>49680</v>
      </c>
      <c r="I583" s="5">
        <f t="array" ref="I583">IF($I$2="Длительное проживание от 10 ночей ",
INDEX(GRID!$B$4:$U$15,MATCH(I$7,GRID!$A$4:$A$15,0),MATCH(1,($U$2=GRID!$B$1:$U$1)*(КАЛЕНДАРЬ!BC13=GRID!$B$3:$U$3),0))*GRID!$H$45,
ROUNDUP(INDEX(GRID!$B$4:$U$15,MATCH(I$7,GRID!$A$4:$A$15,0),MATCH(1,($U$2=GRID!$B$1:$U$1)*(КАЛЕНДАРЬ!BC13=GRID!$B$3:$U$3),0))*GRID!$H$45*(1-GRID!$H$46),0))</f>
        <v>50580</v>
      </c>
      <c r="J583" s="5">
        <f t="array" ref="J583">IF($I$2="Длительное проживание от 10 ночей ",
INDEX(GRID!$B$18:$U$29,MATCH(I$7,GRID!$A$18:$A$29,0),MATCH(1,($U$2=GRID!$B$1:$U$1)*(КАЛЕНДАРЬ!BC13=GRID!$B$3:$U$3),0))*GRID!$H$45,
ROUNDUP(INDEX(GRID!$B$18:$U$29,MATCH(I$7,GRID!$A$18:$A$29,0),MATCH(1,($U$2=GRID!$B$1:$U$1)*(КАЛЕНДАРЬ!BC13=GRID!$B$3:$U$3),0))*GRID!$H$45*(1-GRID!$H$46),0))</f>
        <v>55080</v>
      </c>
      <c r="K583" s="5" cm="1">
        <f t="array" ref="K583">IF($I$2="Длительное проживание от 10 ночей ",
INDEX(GRID!$B$4:$U$15,MATCH(K$7,GRID!$A$4:$A$15,0),MATCH(1,($U$2=GRID!$B$1:$U$1)*(КАЛЕНДАРЬ!BC13=GRID!$B$3:$U$3),0))*GRID!$H$45,
ROUNDUP(INDEX(GRID!$B$4:$U$15,MATCH(K$7,GRID!$A$4:$A$15,0),MATCH(1,($U$2=GRID!$B$1:$U$1)*(КАЛЕНДАРЬ!BC13=GRID!$B$3:$U$3),0))*GRID!$H$45*(1-GRID!$H$46),0))</f>
        <v>56250</v>
      </c>
      <c r="L583" s="5" cm="1">
        <f t="array" ref="L583">IF($I$2="Длительное проживание от 10 ночей ",
INDEX(GRID!$B$18:$U$29,MATCH(K$7,GRID!$A$18:$A$29,0),MATCH(1,($U$2=GRID!$B$1:$U$1)*(КАЛЕНДАРЬ!BC13=GRID!$B$3:$U$3),0))*GRID!$H$45,
ROUNDUP(INDEX(GRID!$B$18:$U$29,MATCH(K$7,GRID!$A$18:$A$29,0),MATCH(1,($U$2=GRID!$B$1:$U$1)*(КАЛЕНДАРЬ!BC13=GRID!$B$3:$U$3),0))*GRID!$H$45*(1-GRID!$H$46),0))</f>
        <v>60750</v>
      </c>
      <c r="M583" s="5">
        <f t="array" ref="M583">IF($I$2="Длительное проживание от 10 ночей ",
INDEX(GRID!$B$4:$U$15,MATCH(M$7,GRID!$A$4:$A$15,0),MATCH(1,($U$2=GRID!$B$1:$U$1)*(КАЛЕНДАРЬ!BC13=GRID!$B$3:$U$3),0))*GRID!$H$45,
ROUNDUP(INDEX(GRID!$B$4:$U$15,MATCH(M$7,GRID!$A$4:$A$15,0),MATCH(1,($U$2=GRID!$B$1:$U$1)*(КАЛЕНДАРЬ!BC13=GRID!$B$3:$U$3),0))*GRID!$H$45*(1-GRID!$H$46),0))</f>
        <v>75870</v>
      </c>
      <c r="N583" s="5">
        <f t="array" ref="N583">IF($I$2="Длительное проживание от 10 ночей ",
INDEX(GRID!$B$18:$U$29,MATCH(M$7,GRID!$A$18:$A$29,0),MATCH(1,($U$2=GRID!$B$1:$U$1)*(КАЛЕНДАРЬ!BC13=GRID!$B$3:$U$3),0))*GRID!$H$45,
ROUNDUP(INDEX(GRID!$B$18:$U$29,MATCH(M$7,GRID!$A$18:$A$29,0),MATCH(1,($U$2=GRID!$B$1:$U$1)*(КАЛЕНДАРЬ!BC13=GRID!$B$3:$U$3),0))*GRID!$H$45*(1-GRID!$H$46),0))</f>
        <v>80370</v>
      </c>
      <c r="O583" s="5" cm="1">
        <f t="array" ref="O583">IF($I$2="Длительное проживание от 10 ночей ",
INDEX(GRID!$B$4:$U$15,MATCH(O$7,GRID!$A$4:$A$15,0),MATCH(1,($U$2=GRID!$B$1:$U$1)*(КАЛЕНДАРЬ!BC13=GRID!$B$3:$U$3),0))*GRID!$H$45,
ROUNDUP(INDEX(GRID!$B$4:$U$15,MATCH(O$7,GRID!$A$4:$A$15,0),MATCH(1,($U$2=GRID!$B$1:$U$1)*(КАЛЕНДАРЬ!BC13=GRID!$B$3:$U$3),0))*GRID!$H$45*(1-GRID!$H$46),0))</f>
        <v>108990</v>
      </c>
      <c r="P583" s="5">
        <f t="array" ref="P583">IF($I$2="Длительное проживание от 10 ночей ",
INDEX(GRID!$B$4:$U$15,MATCH(P$7,GRID!$A$4:$A$15,0),MATCH(1,($U$2=GRID!$B$1:$U$1)*(КАЛЕНДАРЬ!BC13=GRID!$B$3:$U$3),0))*GRID!$H$45,
ROUNDUP(INDEX(GRID!$B$4:$U$15,MATCH(P$7,GRID!$A$4:$A$15,0),MATCH(1,($U$2=GRID!$B$1:$U$1)*(КАЛЕНДАРЬ!BC13=GRID!$B$3:$U$3),0))*GRID!$H$45*(1-GRID!$H$46),0))</f>
        <v>148680</v>
      </c>
      <c r="Q583" s="5">
        <f t="array" ref="Q583">IF($I$2="Длительное проживание от 10 ночей ",
INDEX(GRID!$B$4:$U$15,MATCH(Q$7,GRID!$A$4:$A$15,0),MATCH(1,($U$2=GRID!$B$1:$U$1)*(КАЛЕНДАРЬ!BC13=GRID!$B$3:$U$3),0))*GRID!$H$45,
ROUNDUP(INDEX(GRID!$B$4:$U$15,MATCH(Q$7,GRID!$A$4:$A$15,0),MATCH(1,($U$2=GRID!$B$1:$U$1)*(КАЛЕНДАРЬ!BC13=GRID!$B$3:$U$3),0))*GRID!$H$45*(1-GRID!$H$46),0))</f>
        <v>174330</v>
      </c>
      <c r="R583" s="50" t="s">
        <v>105</v>
      </c>
      <c r="S583" s="50" t="s">
        <v>105</v>
      </c>
      <c r="T583" s="50" t="s">
        <v>105</v>
      </c>
    </row>
    <row r="584" spans="1:20">
      <c r="A584" s="56" t="s">
        <v>15</v>
      </c>
      <c r="B584" s="57">
        <v>11</v>
      </c>
      <c r="C584" s="5">
        <f t="array" ref="C584">IF($I$2="Длительное проживание от 10 ночей ",
INDEX(GRID!$B$4:$U$15,MATCH(C$7,GRID!$A$4:$A$15,0),MATCH(1,($U$2=GRID!$B$1:$U$1)*(КАЛЕНДАРЬ!BC14=GRID!$B$3:$U$3),0))*GRID!$H$45,
ROUNDUP(INDEX(GRID!$B$4:$U$15,MATCH(C$7,GRID!$A$4:$A$15,0),MATCH(1,($U$2=GRID!$B$1:$U$1)*(КАЛЕНДАРЬ!BC14=GRID!$B$3:$U$3),0))*GRID!$H$45*(1-GRID!$H$46),0))</f>
        <v>39510</v>
      </c>
      <c r="D584" s="5">
        <f t="array" ref="D584">IF($I$2="Длительное проживание от 10 ночей ",
INDEX(GRID!$B$18:$U$29,MATCH(C$7,GRID!$A$18:$A$29,0),MATCH(1,($U$2=GRID!$B$1:$U$1)*(КАЛЕНДАРЬ!BC14=GRID!$B$3:$U$3),0))*GRID!$H$45,
ROUNDUP(INDEX(GRID!$B$18:$U$29,MATCH(C$7,GRID!$A$18:$A$29,0),MATCH(1,($U$2=GRID!$B$1:$U$1)*(КАЛЕНДАРЬ!BC14=GRID!$B$3:$U$3),0))*GRID!$H$45*(1-GRID!$H$46),0))</f>
        <v>44010</v>
      </c>
      <c r="E584" s="5">
        <f t="array" ref="E584">IF($I$2="Длительное проживание от 10 ночей ",
INDEX(GRID!$B$4:$U$15,MATCH(E$7,GRID!$A$4:$A$15,0),MATCH(1,($U$2=GRID!$B$1:$U$1)*(КАЛЕНДАРЬ!BC14=GRID!$B$3:$U$3),0))*GRID!$H$45,
ROUNDUP(INDEX(GRID!$B$4:$U$15,MATCH(E$7,GRID!$A$4:$A$15,0),MATCH(1,($U$2=GRID!$B$1:$U$1)*(КАЛЕНДАРЬ!BC14=GRID!$B$3:$U$3),0))*GRID!$H$45*(1-GRID!$H$46),0))</f>
        <v>47160</v>
      </c>
      <c r="F584" s="5">
        <f t="array" ref="F584">IF($I$2="Длительное проживание от 10 ночей ",
INDEX(GRID!$B$18:$U$29,MATCH(E$7,GRID!$A$18:$A$29,0),MATCH(1,($U$2=GRID!$B$1:$U$1)*(КАЛЕНДАРЬ!BC14=GRID!$B$3:$U$3),0))*GRID!$H$45,
ROUNDUP(INDEX(GRID!$B$18:$U$29,MATCH(E$7,GRID!$A$18:$A$29,0),MATCH(1,($U$2=GRID!$B$1:$U$1)*(КАЛЕНДАРЬ!BC14=GRID!$B$3:$U$3),0))*GRID!$H$45*(1-GRID!$H$46),0))</f>
        <v>51660</v>
      </c>
      <c r="G584" s="5" cm="1">
        <f t="array" ref="G584">IF($I$2="Длительное проживание от 10 ночей ",
INDEX(GRID!$B$4:$U$15,MATCH(G$7,GRID!$A$4:$A$15,0),MATCH(1,($U$2=GRID!$B$1:$U$1)*(КАЛЕНДАРЬ!BC14=GRID!$B$3:$U$3),0))*GRID!$H$45,
ROUNDUP(INDEX(GRID!$B$4:$U$15,MATCH(G$7,GRID!$A$4:$A$15,0),MATCH(1,($U$2=GRID!$B$1:$U$1)*(КАЛЕНДАРЬ!BC14=GRID!$B$3:$U$3),0))*GRID!$H$45*(1-GRID!$H$46),0))</f>
        <v>53190</v>
      </c>
      <c r="H584" s="5" cm="1">
        <f t="array" ref="H584">IF($I$2="Длительное проживание от 10 ночей ",
INDEX(GRID!$B$18:$U$29,MATCH(G$7,GRID!$A$18:$A$29,0),MATCH(1,($U$2=GRID!$B$1:$U$1)*(КАЛЕНДАРЬ!BC14=GRID!$B$3:$U$3),0))*GRID!$H$45,
ROUNDUP(INDEX(GRID!$B$18:$U$29,MATCH(G$7,GRID!$A$18:$A$29,0),MATCH(1,($U$2=GRID!$B$1:$U$1)*(КАЛЕНДАРЬ!BC14=GRID!$B$3:$U$3),0))*GRID!$H$45*(1-GRID!$H$46),0))</f>
        <v>57690</v>
      </c>
      <c r="I584" s="5">
        <f t="array" ref="I584">IF($I$2="Длительное проживание от 10 ночей ",
INDEX(GRID!$B$4:$U$15,MATCH(I$7,GRID!$A$4:$A$15,0),MATCH(1,($U$2=GRID!$B$1:$U$1)*(КАЛЕНДАРЬ!BC14=GRID!$B$3:$U$3),0))*GRID!$H$45,
ROUNDUP(INDEX(GRID!$B$4:$U$15,MATCH(I$7,GRID!$A$4:$A$15,0),MATCH(1,($U$2=GRID!$B$1:$U$1)*(КАЛЕНДАРЬ!BC14=GRID!$B$3:$U$3),0))*GRID!$H$45*(1-GRID!$H$46),0))</f>
        <v>59220</v>
      </c>
      <c r="J584" s="5">
        <f t="array" ref="J584">IF($I$2="Длительное проживание от 10 ночей ",
INDEX(GRID!$B$18:$U$29,MATCH(I$7,GRID!$A$18:$A$29,0),MATCH(1,($U$2=GRID!$B$1:$U$1)*(КАЛЕНДАРЬ!BC14=GRID!$B$3:$U$3),0))*GRID!$H$45,
ROUNDUP(INDEX(GRID!$B$18:$U$29,MATCH(I$7,GRID!$A$18:$A$29,0),MATCH(1,($U$2=GRID!$B$1:$U$1)*(КАЛЕНДАРЬ!BC14=GRID!$B$3:$U$3),0))*GRID!$H$45*(1-GRID!$H$46),0))</f>
        <v>63720</v>
      </c>
      <c r="K584" s="5" cm="1">
        <f t="array" ref="K584">IF($I$2="Длительное проживание от 10 ночей ",
INDEX(GRID!$B$4:$U$15,MATCH(K$7,GRID!$A$4:$A$15,0),MATCH(1,($U$2=GRID!$B$1:$U$1)*(КАЛЕНДАРЬ!BC14=GRID!$B$3:$U$3),0))*GRID!$H$45,
ROUNDUP(INDEX(GRID!$B$4:$U$15,MATCH(K$7,GRID!$A$4:$A$15,0),MATCH(1,($U$2=GRID!$B$1:$U$1)*(КАЛЕНДАРЬ!BC14=GRID!$B$3:$U$3),0))*GRID!$H$45*(1-GRID!$H$46),0))</f>
        <v>65340</v>
      </c>
      <c r="L584" s="5" cm="1">
        <f t="array" ref="L584">IF($I$2="Длительное проживание от 10 ночей ",
INDEX(GRID!$B$18:$U$29,MATCH(K$7,GRID!$A$18:$A$29,0),MATCH(1,($U$2=GRID!$B$1:$U$1)*(КАЛЕНДАРЬ!BC14=GRID!$B$3:$U$3),0))*GRID!$H$45,
ROUNDUP(INDEX(GRID!$B$18:$U$29,MATCH(K$7,GRID!$A$18:$A$29,0),MATCH(1,($U$2=GRID!$B$1:$U$1)*(КАЛЕНДАРЬ!BC14=GRID!$B$3:$U$3),0))*GRID!$H$45*(1-GRID!$H$46),0))</f>
        <v>69840</v>
      </c>
      <c r="M584" s="5">
        <f t="array" ref="M584">IF($I$2="Длительное проживание от 10 ночей ",
INDEX(GRID!$B$4:$U$15,MATCH(M$7,GRID!$A$4:$A$15,0),MATCH(1,($U$2=GRID!$B$1:$U$1)*(КАЛЕНДАРЬ!BC14=GRID!$B$3:$U$3),0))*GRID!$H$45,
ROUNDUP(INDEX(GRID!$B$4:$U$15,MATCH(M$7,GRID!$A$4:$A$15,0),MATCH(1,($U$2=GRID!$B$1:$U$1)*(КАЛЕНДАРЬ!BC14=GRID!$B$3:$U$3),0))*GRID!$H$45*(1-GRID!$H$46),0))</f>
        <v>86850</v>
      </c>
      <c r="N584" s="5">
        <f t="array" ref="N584">IF($I$2="Длительное проживание от 10 ночей ",
INDEX(GRID!$B$18:$U$29,MATCH(M$7,GRID!$A$18:$A$29,0),MATCH(1,($U$2=GRID!$B$1:$U$1)*(КАЛЕНДАРЬ!BC14=GRID!$B$3:$U$3),0))*GRID!$H$45,
ROUNDUP(INDEX(GRID!$B$18:$U$29,MATCH(M$7,GRID!$A$18:$A$29,0),MATCH(1,($U$2=GRID!$B$1:$U$1)*(КАЛЕНДАРЬ!BC14=GRID!$B$3:$U$3),0))*GRID!$H$45*(1-GRID!$H$46),0))</f>
        <v>91350</v>
      </c>
      <c r="O584" s="5" cm="1">
        <f t="array" ref="O584">IF($I$2="Длительное проживание от 10 ночей ",
INDEX(GRID!$B$4:$U$15,MATCH(O$7,GRID!$A$4:$A$15,0),MATCH(1,($U$2=GRID!$B$1:$U$1)*(КАЛЕНДАРЬ!BC14=GRID!$B$3:$U$3),0))*GRID!$H$45,
ROUNDUP(INDEX(GRID!$B$4:$U$15,MATCH(O$7,GRID!$A$4:$A$15,0),MATCH(1,($U$2=GRID!$B$1:$U$1)*(КАЛЕНДАРЬ!BC14=GRID!$B$3:$U$3),0))*GRID!$H$45*(1-GRID!$H$46),0))</f>
        <v>121500</v>
      </c>
      <c r="P584" s="5">
        <f t="array" ref="P584">IF($I$2="Длительное проживание от 10 ночей ",
INDEX(GRID!$B$4:$U$15,MATCH(P$7,GRID!$A$4:$A$15,0),MATCH(1,($U$2=GRID!$B$1:$U$1)*(КАЛЕНДАРЬ!BC14=GRID!$B$3:$U$3),0))*GRID!$H$45,
ROUNDUP(INDEX(GRID!$B$4:$U$15,MATCH(P$7,GRID!$A$4:$A$15,0),MATCH(1,($U$2=GRID!$B$1:$U$1)*(КАЛЕНДАРЬ!BC14=GRID!$B$3:$U$3),0))*GRID!$H$45*(1-GRID!$H$46),0))</f>
        <v>163170</v>
      </c>
      <c r="Q584" s="5">
        <f t="array" ref="Q584">IF($I$2="Длительное проживание от 10 ночей ",
INDEX(GRID!$B$4:$U$15,MATCH(Q$7,GRID!$A$4:$A$15,0),MATCH(1,($U$2=GRID!$B$1:$U$1)*(КАЛЕНДАРЬ!BC14=GRID!$B$3:$U$3),0))*GRID!$H$45,
ROUNDUP(INDEX(GRID!$B$4:$U$15,MATCH(Q$7,GRID!$A$4:$A$15,0),MATCH(1,($U$2=GRID!$B$1:$U$1)*(КАЛЕНДАРЬ!BC14=GRID!$B$3:$U$3),0))*GRID!$H$45*(1-GRID!$H$46),0))</f>
        <v>190350</v>
      </c>
      <c r="R584" s="50" t="s">
        <v>105</v>
      </c>
      <c r="S584" s="50" t="s">
        <v>105</v>
      </c>
      <c r="T584" s="50" t="s">
        <v>105</v>
      </c>
    </row>
    <row r="585" spans="1:20">
      <c r="A585" s="56" t="s">
        <v>16</v>
      </c>
      <c r="B585" s="57">
        <v>12</v>
      </c>
      <c r="C585" s="5">
        <f t="array" ref="C585">IF($I$2="Длительное проживание от 10 ночей ",
INDEX(GRID!$B$4:$U$15,MATCH(C$7,GRID!$A$4:$A$15,0),MATCH(1,($U$2=GRID!$B$1:$U$1)*(КАЛЕНДАРЬ!BC15=GRID!$B$3:$U$3),0))*GRID!$H$45,
ROUNDUP(INDEX(GRID!$B$4:$U$15,MATCH(C$7,GRID!$A$4:$A$15,0),MATCH(1,($U$2=GRID!$B$1:$U$1)*(КАЛЕНДАРЬ!BC15=GRID!$B$3:$U$3),0))*GRID!$H$45*(1-GRID!$H$46),0))</f>
        <v>39510</v>
      </c>
      <c r="D585" s="5">
        <f t="array" ref="D585">IF($I$2="Длительное проживание от 10 ночей ",
INDEX(GRID!$B$18:$U$29,MATCH(C$7,GRID!$A$18:$A$29,0),MATCH(1,($U$2=GRID!$B$1:$U$1)*(КАЛЕНДАРЬ!BC15=GRID!$B$3:$U$3),0))*GRID!$H$45,
ROUNDUP(INDEX(GRID!$B$18:$U$29,MATCH(C$7,GRID!$A$18:$A$29,0),MATCH(1,($U$2=GRID!$B$1:$U$1)*(КАЛЕНДАРЬ!BC15=GRID!$B$3:$U$3),0))*GRID!$H$45*(1-GRID!$H$46),0))</f>
        <v>44010</v>
      </c>
      <c r="E585" s="5">
        <f t="array" ref="E585">IF($I$2="Длительное проживание от 10 ночей ",
INDEX(GRID!$B$4:$U$15,MATCH(E$7,GRID!$A$4:$A$15,0),MATCH(1,($U$2=GRID!$B$1:$U$1)*(КАЛЕНДАРЬ!BC15=GRID!$B$3:$U$3),0))*GRID!$H$45,
ROUNDUP(INDEX(GRID!$B$4:$U$15,MATCH(E$7,GRID!$A$4:$A$15,0),MATCH(1,($U$2=GRID!$B$1:$U$1)*(КАЛЕНДАРЬ!BC15=GRID!$B$3:$U$3),0))*GRID!$H$45*(1-GRID!$H$46),0))</f>
        <v>47160</v>
      </c>
      <c r="F585" s="5">
        <f t="array" ref="F585">IF($I$2="Длительное проживание от 10 ночей ",
INDEX(GRID!$B$18:$U$29,MATCH(E$7,GRID!$A$18:$A$29,0),MATCH(1,($U$2=GRID!$B$1:$U$1)*(КАЛЕНДАРЬ!BC15=GRID!$B$3:$U$3),0))*GRID!$H$45,
ROUNDUP(INDEX(GRID!$B$18:$U$29,MATCH(E$7,GRID!$A$18:$A$29,0),MATCH(1,($U$2=GRID!$B$1:$U$1)*(КАЛЕНДАРЬ!BC15=GRID!$B$3:$U$3),0))*GRID!$H$45*(1-GRID!$H$46),0))</f>
        <v>51660</v>
      </c>
      <c r="G585" s="5" cm="1">
        <f t="array" ref="G585">IF($I$2="Длительное проживание от 10 ночей ",
INDEX(GRID!$B$4:$U$15,MATCH(G$7,GRID!$A$4:$A$15,0),MATCH(1,($U$2=GRID!$B$1:$U$1)*(КАЛЕНДАРЬ!BC15=GRID!$B$3:$U$3),0))*GRID!$H$45,
ROUNDUP(INDEX(GRID!$B$4:$U$15,MATCH(G$7,GRID!$A$4:$A$15,0),MATCH(1,($U$2=GRID!$B$1:$U$1)*(КАЛЕНДАРЬ!BC15=GRID!$B$3:$U$3),0))*GRID!$H$45*(1-GRID!$H$46),0))</f>
        <v>53190</v>
      </c>
      <c r="H585" s="5" cm="1">
        <f t="array" ref="H585">IF($I$2="Длительное проживание от 10 ночей ",
INDEX(GRID!$B$18:$U$29,MATCH(G$7,GRID!$A$18:$A$29,0),MATCH(1,($U$2=GRID!$B$1:$U$1)*(КАЛЕНДАРЬ!BC15=GRID!$B$3:$U$3),0))*GRID!$H$45,
ROUNDUP(INDEX(GRID!$B$18:$U$29,MATCH(G$7,GRID!$A$18:$A$29,0),MATCH(1,($U$2=GRID!$B$1:$U$1)*(КАЛЕНДАРЬ!BC15=GRID!$B$3:$U$3),0))*GRID!$H$45*(1-GRID!$H$46),0))</f>
        <v>57690</v>
      </c>
      <c r="I585" s="5">
        <f t="array" ref="I585">IF($I$2="Длительное проживание от 10 ночей ",
INDEX(GRID!$B$4:$U$15,MATCH(I$7,GRID!$A$4:$A$15,0),MATCH(1,($U$2=GRID!$B$1:$U$1)*(КАЛЕНДАРЬ!BC15=GRID!$B$3:$U$3),0))*GRID!$H$45,
ROUNDUP(INDEX(GRID!$B$4:$U$15,MATCH(I$7,GRID!$A$4:$A$15,0),MATCH(1,($U$2=GRID!$B$1:$U$1)*(КАЛЕНДАРЬ!BC15=GRID!$B$3:$U$3),0))*GRID!$H$45*(1-GRID!$H$46),0))</f>
        <v>59220</v>
      </c>
      <c r="J585" s="5">
        <f t="array" ref="J585">IF($I$2="Длительное проживание от 10 ночей ",
INDEX(GRID!$B$18:$U$29,MATCH(I$7,GRID!$A$18:$A$29,0),MATCH(1,($U$2=GRID!$B$1:$U$1)*(КАЛЕНДАРЬ!BC15=GRID!$B$3:$U$3),0))*GRID!$H$45,
ROUNDUP(INDEX(GRID!$B$18:$U$29,MATCH(I$7,GRID!$A$18:$A$29,0),MATCH(1,($U$2=GRID!$B$1:$U$1)*(КАЛЕНДАРЬ!BC15=GRID!$B$3:$U$3),0))*GRID!$H$45*(1-GRID!$H$46),0))</f>
        <v>63720</v>
      </c>
      <c r="K585" s="5" cm="1">
        <f t="array" ref="K585">IF($I$2="Длительное проживание от 10 ночей ",
INDEX(GRID!$B$4:$U$15,MATCH(K$7,GRID!$A$4:$A$15,0),MATCH(1,($U$2=GRID!$B$1:$U$1)*(КАЛЕНДАРЬ!BC15=GRID!$B$3:$U$3),0))*GRID!$H$45,
ROUNDUP(INDEX(GRID!$B$4:$U$15,MATCH(K$7,GRID!$A$4:$A$15,0),MATCH(1,($U$2=GRID!$B$1:$U$1)*(КАЛЕНДАРЬ!BC15=GRID!$B$3:$U$3),0))*GRID!$H$45*(1-GRID!$H$46),0))</f>
        <v>65340</v>
      </c>
      <c r="L585" s="5" cm="1">
        <f t="array" ref="L585">IF($I$2="Длительное проживание от 10 ночей ",
INDEX(GRID!$B$18:$U$29,MATCH(K$7,GRID!$A$18:$A$29,0),MATCH(1,($U$2=GRID!$B$1:$U$1)*(КАЛЕНДАРЬ!BC15=GRID!$B$3:$U$3),0))*GRID!$H$45,
ROUNDUP(INDEX(GRID!$B$18:$U$29,MATCH(K$7,GRID!$A$18:$A$29,0),MATCH(1,($U$2=GRID!$B$1:$U$1)*(КАЛЕНДАРЬ!BC15=GRID!$B$3:$U$3),0))*GRID!$H$45*(1-GRID!$H$46),0))</f>
        <v>69840</v>
      </c>
      <c r="M585" s="5">
        <f t="array" ref="M585">IF($I$2="Длительное проживание от 10 ночей ",
INDEX(GRID!$B$4:$U$15,MATCH(M$7,GRID!$A$4:$A$15,0),MATCH(1,($U$2=GRID!$B$1:$U$1)*(КАЛЕНДАРЬ!BC15=GRID!$B$3:$U$3),0))*GRID!$H$45,
ROUNDUP(INDEX(GRID!$B$4:$U$15,MATCH(M$7,GRID!$A$4:$A$15,0),MATCH(1,($U$2=GRID!$B$1:$U$1)*(КАЛЕНДАРЬ!BC15=GRID!$B$3:$U$3),0))*GRID!$H$45*(1-GRID!$H$46),0))</f>
        <v>86850</v>
      </c>
      <c r="N585" s="5">
        <f t="array" ref="N585">IF($I$2="Длительное проживание от 10 ночей ",
INDEX(GRID!$B$18:$U$29,MATCH(M$7,GRID!$A$18:$A$29,0),MATCH(1,($U$2=GRID!$B$1:$U$1)*(КАЛЕНДАРЬ!BC15=GRID!$B$3:$U$3),0))*GRID!$H$45,
ROUNDUP(INDEX(GRID!$B$18:$U$29,MATCH(M$7,GRID!$A$18:$A$29,0),MATCH(1,($U$2=GRID!$B$1:$U$1)*(КАЛЕНДАРЬ!BC15=GRID!$B$3:$U$3),0))*GRID!$H$45*(1-GRID!$H$46),0))</f>
        <v>91350</v>
      </c>
      <c r="O585" s="5" cm="1">
        <f t="array" ref="O585">IF($I$2="Длительное проживание от 10 ночей ",
INDEX(GRID!$B$4:$U$15,MATCH(O$7,GRID!$A$4:$A$15,0),MATCH(1,($U$2=GRID!$B$1:$U$1)*(КАЛЕНДАРЬ!BC15=GRID!$B$3:$U$3),0))*GRID!$H$45,
ROUNDUP(INDEX(GRID!$B$4:$U$15,MATCH(O$7,GRID!$A$4:$A$15,0),MATCH(1,($U$2=GRID!$B$1:$U$1)*(КАЛЕНДАРЬ!BC15=GRID!$B$3:$U$3),0))*GRID!$H$45*(1-GRID!$H$46),0))</f>
        <v>121500</v>
      </c>
      <c r="P585" s="5">
        <f t="array" ref="P585">IF($I$2="Длительное проживание от 10 ночей ",
INDEX(GRID!$B$4:$U$15,MATCH(P$7,GRID!$A$4:$A$15,0),MATCH(1,($U$2=GRID!$B$1:$U$1)*(КАЛЕНДАРЬ!BC15=GRID!$B$3:$U$3),0))*GRID!$H$45,
ROUNDUP(INDEX(GRID!$B$4:$U$15,MATCH(P$7,GRID!$A$4:$A$15,0),MATCH(1,($U$2=GRID!$B$1:$U$1)*(КАЛЕНДАРЬ!BC15=GRID!$B$3:$U$3),0))*GRID!$H$45*(1-GRID!$H$46),0))</f>
        <v>163170</v>
      </c>
      <c r="Q585" s="5">
        <f t="array" ref="Q585">IF($I$2="Длительное проживание от 10 ночей ",
INDEX(GRID!$B$4:$U$15,MATCH(Q$7,GRID!$A$4:$A$15,0),MATCH(1,($U$2=GRID!$B$1:$U$1)*(КАЛЕНДАРЬ!BC15=GRID!$B$3:$U$3),0))*GRID!$H$45,
ROUNDUP(INDEX(GRID!$B$4:$U$15,MATCH(Q$7,GRID!$A$4:$A$15,0),MATCH(1,($U$2=GRID!$B$1:$U$1)*(КАЛЕНДАРЬ!BC15=GRID!$B$3:$U$3),0))*GRID!$H$45*(1-GRID!$H$46),0))</f>
        <v>190350</v>
      </c>
      <c r="R585" s="50" t="s">
        <v>105</v>
      </c>
      <c r="S585" s="50" t="s">
        <v>105</v>
      </c>
      <c r="T585" s="50" t="s">
        <v>105</v>
      </c>
    </row>
    <row r="586" spans="1:20">
      <c r="A586" s="56" t="s">
        <v>17</v>
      </c>
      <c r="B586" s="57">
        <v>13</v>
      </c>
      <c r="C586" s="5">
        <f t="array" ref="C586">IF($I$2="Длительное проживание от 10 ночей ",
INDEX(GRID!$B$4:$U$15,MATCH(C$7,GRID!$A$4:$A$15,0),MATCH(1,($U$2=GRID!$B$1:$U$1)*(КАЛЕНДАРЬ!BC16=GRID!$B$3:$U$3),0))*GRID!$H$45,
ROUNDUP(INDEX(GRID!$B$4:$U$15,MATCH(C$7,GRID!$A$4:$A$15,0),MATCH(1,($U$2=GRID!$B$1:$U$1)*(КАЛЕНДАРЬ!BC16=GRID!$B$3:$U$3),0))*GRID!$H$45*(1-GRID!$H$46),0))</f>
        <v>39510</v>
      </c>
      <c r="D586" s="5">
        <f t="array" ref="D586">IF($I$2="Длительное проживание от 10 ночей ",
INDEX(GRID!$B$18:$U$29,MATCH(C$7,GRID!$A$18:$A$29,0),MATCH(1,($U$2=GRID!$B$1:$U$1)*(КАЛЕНДАРЬ!BC16=GRID!$B$3:$U$3),0))*GRID!$H$45,
ROUNDUP(INDEX(GRID!$B$18:$U$29,MATCH(C$7,GRID!$A$18:$A$29,0),MATCH(1,($U$2=GRID!$B$1:$U$1)*(КАЛЕНДАРЬ!BC16=GRID!$B$3:$U$3),0))*GRID!$H$45*(1-GRID!$H$46),0))</f>
        <v>44010</v>
      </c>
      <c r="E586" s="5">
        <f t="array" ref="E586">IF($I$2="Длительное проживание от 10 ночей ",
INDEX(GRID!$B$4:$U$15,MATCH(E$7,GRID!$A$4:$A$15,0),MATCH(1,($U$2=GRID!$B$1:$U$1)*(КАЛЕНДАРЬ!BC16=GRID!$B$3:$U$3),0))*GRID!$H$45,
ROUNDUP(INDEX(GRID!$B$4:$U$15,MATCH(E$7,GRID!$A$4:$A$15,0),MATCH(1,($U$2=GRID!$B$1:$U$1)*(КАЛЕНДАРЬ!BC16=GRID!$B$3:$U$3),0))*GRID!$H$45*(1-GRID!$H$46),0))</f>
        <v>47160</v>
      </c>
      <c r="F586" s="5">
        <f t="array" ref="F586">IF($I$2="Длительное проживание от 10 ночей ",
INDEX(GRID!$B$18:$U$29,MATCH(E$7,GRID!$A$18:$A$29,0),MATCH(1,($U$2=GRID!$B$1:$U$1)*(КАЛЕНДАРЬ!BC16=GRID!$B$3:$U$3),0))*GRID!$H$45,
ROUNDUP(INDEX(GRID!$B$18:$U$29,MATCH(E$7,GRID!$A$18:$A$29,0),MATCH(1,($U$2=GRID!$B$1:$U$1)*(КАЛЕНДАРЬ!BC16=GRID!$B$3:$U$3),0))*GRID!$H$45*(1-GRID!$H$46),0))</f>
        <v>51660</v>
      </c>
      <c r="G586" s="5" cm="1">
        <f t="array" ref="G586">IF($I$2="Длительное проживание от 10 ночей ",
INDEX(GRID!$B$4:$U$15,MATCH(G$7,GRID!$A$4:$A$15,0),MATCH(1,($U$2=GRID!$B$1:$U$1)*(КАЛЕНДАРЬ!BC16=GRID!$B$3:$U$3),0))*GRID!$H$45,
ROUNDUP(INDEX(GRID!$B$4:$U$15,MATCH(G$7,GRID!$A$4:$A$15,0),MATCH(1,($U$2=GRID!$B$1:$U$1)*(КАЛЕНДАРЬ!BC16=GRID!$B$3:$U$3),0))*GRID!$H$45*(1-GRID!$H$46),0))</f>
        <v>53190</v>
      </c>
      <c r="H586" s="5" cm="1">
        <f t="array" ref="H586">IF($I$2="Длительное проживание от 10 ночей ",
INDEX(GRID!$B$18:$U$29,MATCH(G$7,GRID!$A$18:$A$29,0),MATCH(1,($U$2=GRID!$B$1:$U$1)*(КАЛЕНДАРЬ!BC16=GRID!$B$3:$U$3),0))*GRID!$H$45,
ROUNDUP(INDEX(GRID!$B$18:$U$29,MATCH(G$7,GRID!$A$18:$A$29,0),MATCH(1,($U$2=GRID!$B$1:$U$1)*(КАЛЕНДАРЬ!BC16=GRID!$B$3:$U$3),0))*GRID!$H$45*(1-GRID!$H$46),0))</f>
        <v>57690</v>
      </c>
      <c r="I586" s="5">
        <f t="array" ref="I586">IF($I$2="Длительное проживание от 10 ночей ",
INDEX(GRID!$B$4:$U$15,MATCH(I$7,GRID!$A$4:$A$15,0),MATCH(1,($U$2=GRID!$B$1:$U$1)*(КАЛЕНДАРЬ!BC16=GRID!$B$3:$U$3),0))*GRID!$H$45,
ROUNDUP(INDEX(GRID!$B$4:$U$15,MATCH(I$7,GRID!$A$4:$A$15,0),MATCH(1,($U$2=GRID!$B$1:$U$1)*(КАЛЕНДАРЬ!BC16=GRID!$B$3:$U$3),0))*GRID!$H$45*(1-GRID!$H$46),0))</f>
        <v>59220</v>
      </c>
      <c r="J586" s="5">
        <f t="array" ref="J586">IF($I$2="Длительное проживание от 10 ночей ",
INDEX(GRID!$B$18:$U$29,MATCH(I$7,GRID!$A$18:$A$29,0),MATCH(1,($U$2=GRID!$B$1:$U$1)*(КАЛЕНДАРЬ!BC16=GRID!$B$3:$U$3),0))*GRID!$H$45,
ROUNDUP(INDEX(GRID!$B$18:$U$29,MATCH(I$7,GRID!$A$18:$A$29,0),MATCH(1,($U$2=GRID!$B$1:$U$1)*(КАЛЕНДАРЬ!BC16=GRID!$B$3:$U$3),0))*GRID!$H$45*(1-GRID!$H$46),0))</f>
        <v>63720</v>
      </c>
      <c r="K586" s="5" cm="1">
        <f t="array" ref="K586">IF($I$2="Длительное проживание от 10 ночей ",
INDEX(GRID!$B$4:$U$15,MATCH(K$7,GRID!$A$4:$A$15,0),MATCH(1,($U$2=GRID!$B$1:$U$1)*(КАЛЕНДАРЬ!BC16=GRID!$B$3:$U$3),0))*GRID!$H$45,
ROUNDUP(INDEX(GRID!$B$4:$U$15,MATCH(K$7,GRID!$A$4:$A$15,0),MATCH(1,($U$2=GRID!$B$1:$U$1)*(КАЛЕНДАРЬ!BC16=GRID!$B$3:$U$3),0))*GRID!$H$45*(1-GRID!$H$46),0))</f>
        <v>65340</v>
      </c>
      <c r="L586" s="5" cm="1">
        <f t="array" ref="L586">IF($I$2="Длительное проживание от 10 ночей ",
INDEX(GRID!$B$18:$U$29,MATCH(K$7,GRID!$A$18:$A$29,0),MATCH(1,($U$2=GRID!$B$1:$U$1)*(КАЛЕНДАРЬ!BC16=GRID!$B$3:$U$3),0))*GRID!$H$45,
ROUNDUP(INDEX(GRID!$B$18:$U$29,MATCH(K$7,GRID!$A$18:$A$29,0),MATCH(1,($U$2=GRID!$B$1:$U$1)*(КАЛЕНДАРЬ!BC16=GRID!$B$3:$U$3),0))*GRID!$H$45*(1-GRID!$H$46),0))</f>
        <v>69840</v>
      </c>
      <c r="M586" s="5">
        <f t="array" ref="M586">IF($I$2="Длительное проживание от 10 ночей ",
INDEX(GRID!$B$4:$U$15,MATCH(M$7,GRID!$A$4:$A$15,0),MATCH(1,($U$2=GRID!$B$1:$U$1)*(КАЛЕНДАРЬ!BC16=GRID!$B$3:$U$3),0))*GRID!$H$45,
ROUNDUP(INDEX(GRID!$B$4:$U$15,MATCH(M$7,GRID!$A$4:$A$15,0),MATCH(1,($U$2=GRID!$B$1:$U$1)*(КАЛЕНДАРЬ!BC16=GRID!$B$3:$U$3),0))*GRID!$H$45*(1-GRID!$H$46),0))</f>
        <v>86850</v>
      </c>
      <c r="N586" s="5">
        <f t="array" ref="N586">IF($I$2="Длительное проживание от 10 ночей ",
INDEX(GRID!$B$18:$U$29,MATCH(M$7,GRID!$A$18:$A$29,0),MATCH(1,($U$2=GRID!$B$1:$U$1)*(КАЛЕНДАРЬ!BC16=GRID!$B$3:$U$3),0))*GRID!$H$45,
ROUNDUP(INDEX(GRID!$B$18:$U$29,MATCH(M$7,GRID!$A$18:$A$29,0),MATCH(1,($U$2=GRID!$B$1:$U$1)*(КАЛЕНДАРЬ!BC16=GRID!$B$3:$U$3),0))*GRID!$H$45*(1-GRID!$H$46),0))</f>
        <v>91350</v>
      </c>
      <c r="O586" s="5" cm="1">
        <f t="array" ref="O586">IF($I$2="Длительное проживание от 10 ночей ",
INDEX(GRID!$B$4:$U$15,MATCH(O$7,GRID!$A$4:$A$15,0),MATCH(1,($U$2=GRID!$B$1:$U$1)*(КАЛЕНДАРЬ!BC16=GRID!$B$3:$U$3),0))*GRID!$H$45,
ROUNDUP(INDEX(GRID!$B$4:$U$15,MATCH(O$7,GRID!$A$4:$A$15,0),MATCH(1,($U$2=GRID!$B$1:$U$1)*(КАЛЕНДАРЬ!BC16=GRID!$B$3:$U$3),0))*GRID!$H$45*(1-GRID!$H$46),0))</f>
        <v>121500</v>
      </c>
      <c r="P586" s="5">
        <f t="array" ref="P586">IF($I$2="Длительное проживание от 10 ночей ",
INDEX(GRID!$B$4:$U$15,MATCH(P$7,GRID!$A$4:$A$15,0),MATCH(1,($U$2=GRID!$B$1:$U$1)*(КАЛЕНДАРЬ!BC16=GRID!$B$3:$U$3),0))*GRID!$H$45,
ROUNDUP(INDEX(GRID!$B$4:$U$15,MATCH(P$7,GRID!$A$4:$A$15,0),MATCH(1,($U$2=GRID!$B$1:$U$1)*(КАЛЕНДАРЬ!BC16=GRID!$B$3:$U$3),0))*GRID!$H$45*(1-GRID!$H$46),0))</f>
        <v>163170</v>
      </c>
      <c r="Q586" s="5">
        <f t="array" ref="Q586">IF($I$2="Длительное проживание от 10 ночей ",
INDEX(GRID!$B$4:$U$15,MATCH(Q$7,GRID!$A$4:$A$15,0),MATCH(1,($U$2=GRID!$B$1:$U$1)*(КАЛЕНДАРЬ!BC16=GRID!$B$3:$U$3),0))*GRID!$H$45,
ROUNDUP(INDEX(GRID!$B$4:$U$15,MATCH(Q$7,GRID!$A$4:$A$15,0),MATCH(1,($U$2=GRID!$B$1:$U$1)*(КАЛЕНДАРЬ!BC16=GRID!$B$3:$U$3),0))*GRID!$H$45*(1-GRID!$H$46),0))</f>
        <v>190350</v>
      </c>
      <c r="R586" s="50" t="s">
        <v>105</v>
      </c>
      <c r="S586" s="50" t="s">
        <v>105</v>
      </c>
      <c r="T586" s="50" t="s">
        <v>105</v>
      </c>
    </row>
    <row r="587" spans="1:20">
      <c r="A587" s="56" t="s">
        <v>11</v>
      </c>
      <c r="B587" s="57">
        <v>14</v>
      </c>
      <c r="C587" s="5">
        <f t="array" ref="C587">IF($I$2="Длительное проживание от 10 ночей ",
INDEX(GRID!$B$4:$U$15,MATCH(C$7,GRID!$A$4:$A$15,0),MATCH(1,($U$2=GRID!$B$1:$U$1)*(КАЛЕНДАРЬ!BC17=GRID!$B$3:$U$3),0))*GRID!$H$45,
ROUNDUP(INDEX(GRID!$B$4:$U$15,MATCH(C$7,GRID!$A$4:$A$15,0),MATCH(1,($U$2=GRID!$B$1:$U$1)*(КАЛЕНДАРЬ!BC17=GRID!$B$3:$U$3),0))*GRID!$H$45*(1-GRID!$H$46),0))</f>
        <v>39510</v>
      </c>
      <c r="D587" s="5">
        <f t="array" ref="D587">IF($I$2="Длительное проживание от 10 ночей ",
INDEX(GRID!$B$18:$U$29,MATCH(C$7,GRID!$A$18:$A$29,0),MATCH(1,($U$2=GRID!$B$1:$U$1)*(КАЛЕНДАРЬ!BC17=GRID!$B$3:$U$3),0))*GRID!$H$45,
ROUNDUP(INDEX(GRID!$B$18:$U$29,MATCH(C$7,GRID!$A$18:$A$29,0),MATCH(1,($U$2=GRID!$B$1:$U$1)*(КАЛЕНДАРЬ!BC17=GRID!$B$3:$U$3),0))*GRID!$H$45*(1-GRID!$H$46),0))</f>
        <v>44010</v>
      </c>
      <c r="E587" s="5">
        <f t="array" ref="E587">IF($I$2="Длительное проживание от 10 ночей ",
INDEX(GRID!$B$4:$U$15,MATCH(E$7,GRID!$A$4:$A$15,0),MATCH(1,($U$2=GRID!$B$1:$U$1)*(КАЛЕНДАРЬ!BC17=GRID!$B$3:$U$3),0))*GRID!$H$45,
ROUNDUP(INDEX(GRID!$B$4:$U$15,MATCH(E$7,GRID!$A$4:$A$15,0),MATCH(1,($U$2=GRID!$B$1:$U$1)*(КАЛЕНДАРЬ!BC17=GRID!$B$3:$U$3),0))*GRID!$H$45*(1-GRID!$H$46),0))</f>
        <v>47160</v>
      </c>
      <c r="F587" s="5">
        <f t="array" ref="F587">IF($I$2="Длительное проживание от 10 ночей ",
INDEX(GRID!$B$18:$U$29,MATCH(E$7,GRID!$A$18:$A$29,0),MATCH(1,($U$2=GRID!$B$1:$U$1)*(КАЛЕНДАРЬ!BC17=GRID!$B$3:$U$3),0))*GRID!$H$45,
ROUNDUP(INDEX(GRID!$B$18:$U$29,MATCH(E$7,GRID!$A$18:$A$29,0),MATCH(1,($U$2=GRID!$B$1:$U$1)*(КАЛЕНДАРЬ!BC17=GRID!$B$3:$U$3),0))*GRID!$H$45*(1-GRID!$H$46),0))</f>
        <v>51660</v>
      </c>
      <c r="G587" s="5" cm="1">
        <f t="array" ref="G587">IF($I$2="Длительное проживание от 10 ночей ",
INDEX(GRID!$B$4:$U$15,MATCH(G$7,GRID!$A$4:$A$15,0),MATCH(1,($U$2=GRID!$B$1:$U$1)*(КАЛЕНДАРЬ!BC17=GRID!$B$3:$U$3),0))*GRID!$H$45,
ROUNDUP(INDEX(GRID!$B$4:$U$15,MATCH(G$7,GRID!$A$4:$A$15,0),MATCH(1,($U$2=GRID!$B$1:$U$1)*(КАЛЕНДАРЬ!BC17=GRID!$B$3:$U$3),0))*GRID!$H$45*(1-GRID!$H$46),0))</f>
        <v>53190</v>
      </c>
      <c r="H587" s="5" cm="1">
        <f t="array" ref="H587">IF($I$2="Длительное проживание от 10 ночей ",
INDEX(GRID!$B$18:$U$29,MATCH(G$7,GRID!$A$18:$A$29,0),MATCH(1,($U$2=GRID!$B$1:$U$1)*(КАЛЕНДАРЬ!BC17=GRID!$B$3:$U$3),0))*GRID!$H$45,
ROUNDUP(INDEX(GRID!$B$18:$U$29,MATCH(G$7,GRID!$A$18:$A$29,0),MATCH(1,($U$2=GRID!$B$1:$U$1)*(КАЛЕНДАРЬ!BC17=GRID!$B$3:$U$3),0))*GRID!$H$45*(1-GRID!$H$46),0))</f>
        <v>57690</v>
      </c>
      <c r="I587" s="5">
        <f t="array" ref="I587">IF($I$2="Длительное проживание от 10 ночей ",
INDEX(GRID!$B$4:$U$15,MATCH(I$7,GRID!$A$4:$A$15,0),MATCH(1,($U$2=GRID!$B$1:$U$1)*(КАЛЕНДАРЬ!BC17=GRID!$B$3:$U$3),0))*GRID!$H$45,
ROUNDUP(INDEX(GRID!$B$4:$U$15,MATCH(I$7,GRID!$A$4:$A$15,0),MATCH(1,($U$2=GRID!$B$1:$U$1)*(КАЛЕНДАРЬ!BC17=GRID!$B$3:$U$3),0))*GRID!$H$45*(1-GRID!$H$46),0))</f>
        <v>59220</v>
      </c>
      <c r="J587" s="5">
        <f t="array" ref="J587">IF($I$2="Длительное проживание от 10 ночей ",
INDEX(GRID!$B$18:$U$29,MATCH(I$7,GRID!$A$18:$A$29,0),MATCH(1,($U$2=GRID!$B$1:$U$1)*(КАЛЕНДАРЬ!BC17=GRID!$B$3:$U$3),0))*GRID!$H$45,
ROUNDUP(INDEX(GRID!$B$18:$U$29,MATCH(I$7,GRID!$A$18:$A$29,0),MATCH(1,($U$2=GRID!$B$1:$U$1)*(КАЛЕНДАРЬ!BC17=GRID!$B$3:$U$3),0))*GRID!$H$45*(1-GRID!$H$46),0))</f>
        <v>63720</v>
      </c>
      <c r="K587" s="5" cm="1">
        <f t="array" ref="K587">IF($I$2="Длительное проживание от 10 ночей ",
INDEX(GRID!$B$4:$U$15,MATCH(K$7,GRID!$A$4:$A$15,0),MATCH(1,($U$2=GRID!$B$1:$U$1)*(КАЛЕНДАРЬ!BC17=GRID!$B$3:$U$3),0))*GRID!$H$45,
ROUNDUP(INDEX(GRID!$B$4:$U$15,MATCH(K$7,GRID!$A$4:$A$15,0),MATCH(1,($U$2=GRID!$B$1:$U$1)*(КАЛЕНДАРЬ!BC17=GRID!$B$3:$U$3),0))*GRID!$H$45*(1-GRID!$H$46),0))</f>
        <v>65340</v>
      </c>
      <c r="L587" s="5" cm="1">
        <f t="array" ref="L587">IF($I$2="Длительное проживание от 10 ночей ",
INDEX(GRID!$B$18:$U$29,MATCH(K$7,GRID!$A$18:$A$29,0),MATCH(1,($U$2=GRID!$B$1:$U$1)*(КАЛЕНДАРЬ!BC17=GRID!$B$3:$U$3),0))*GRID!$H$45,
ROUNDUP(INDEX(GRID!$B$18:$U$29,MATCH(K$7,GRID!$A$18:$A$29,0),MATCH(1,($U$2=GRID!$B$1:$U$1)*(КАЛЕНДАРЬ!BC17=GRID!$B$3:$U$3),0))*GRID!$H$45*(1-GRID!$H$46),0))</f>
        <v>69840</v>
      </c>
      <c r="M587" s="5">
        <f t="array" ref="M587">IF($I$2="Длительное проживание от 10 ночей ",
INDEX(GRID!$B$4:$U$15,MATCH(M$7,GRID!$A$4:$A$15,0),MATCH(1,($U$2=GRID!$B$1:$U$1)*(КАЛЕНДАРЬ!BC17=GRID!$B$3:$U$3),0))*GRID!$H$45,
ROUNDUP(INDEX(GRID!$B$4:$U$15,MATCH(M$7,GRID!$A$4:$A$15,0),MATCH(1,($U$2=GRID!$B$1:$U$1)*(КАЛЕНДАРЬ!BC17=GRID!$B$3:$U$3),0))*GRID!$H$45*(1-GRID!$H$46),0))</f>
        <v>86850</v>
      </c>
      <c r="N587" s="5">
        <f t="array" ref="N587">IF($I$2="Длительное проживание от 10 ночей ",
INDEX(GRID!$B$18:$U$29,MATCH(M$7,GRID!$A$18:$A$29,0),MATCH(1,($U$2=GRID!$B$1:$U$1)*(КАЛЕНДАРЬ!BC17=GRID!$B$3:$U$3),0))*GRID!$H$45,
ROUNDUP(INDEX(GRID!$B$18:$U$29,MATCH(M$7,GRID!$A$18:$A$29,0),MATCH(1,($U$2=GRID!$B$1:$U$1)*(КАЛЕНДАРЬ!BC17=GRID!$B$3:$U$3),0))*GRID!$H$45*(1-GRID!$H$46),0))</f>
        <v>91350</v>
      </c>
      <c r="O587" s="5" cm="1">
        <f t="array" ref="O587">IF($I$2="Длительное проживание от 10 ночей ",
INDEX(GRID!$B$4:$U$15,MATCH(O$7,GRID!$A$4:$A$15,0),MATCH(1,($U$2=GRID!$B$1:$U$1)*(КАЛЕНДАРЬ!BC17=GRID!$B$3:$U$3),0))*GRID!$H$45,
ROUNDUP(INDEX(GRID!$B$4:$U$15,MATCH(O$7,GRID!$A$4:$A$15,0),MATCH(1,($U$2=GRID!$B$1:$U$1)*(КАЛЕНДАРЬ!BC17=GRID!$B$3:$U$3),0))*GRID!$H$45*(1-GRID!$H$46),0))</f>
        <v>121500</v>
      </c>
      <c r="P587" s="5">
        <f t="array" ref="P587">IF($I$2="Длительное проживание от 10 ночей ",
INDEX(GRID!$B$4:$U$15,MATCH(P$7,GRID!$A$4:$A$15,0),MATCH(1,($U$2=GRID!$B$1:$U$1)*(КАЛЕНДАРЬ!BC17=GRID!$B$3:$U$3),0))*GRID!$H$45,
ROUNDUP(INDEX(GRID!$B$4:$U$15,MATCH(P$7,GRID!$A$4:$A$15,0),MATCH(1,($U$2=GRID!$B$1:$U$1)*(КАЛЕНДАРЬ!BC17=GRID!$B$3:$U$3),0))*GRID!$H$45*(1-GRID!$H$46),0))</f>
        <v>163170</v>
      </c>
      <c r="Q587" s="5">
        <f t="array" ref="Q587">IF($I$2="Длительное проживание от 10 ночей ",
INDEX(GRID!$B$4:$U$15,MATCH(Q$7,GRID!$A$4:$A$15,0),MATCH(1,($U$2=GRID!$B$1:$U$1)*(КАЛЕНДАРЬ!BC17=GRID!$B$3:$U$3),0))*GRID!$H$45,
ROUNDUP(INDEX(GRID!$B$4:$U$15,MATCH(Q$7,GRID!$A$4:$A$15,0),MATCH(1,($U$2=GRID!$B$1:$U$1)*(КАЛЕНДАРЬ!BC17=GRID!$B$3:$U$3),0))*GRID!$H$45*(1-GRID!$H$46),0))</f>
        <v>190350</v>
      </c>
      <c r="R587" s="50" t="s">
        <v>105</v>
      </c>
      <c r="S587" s="50" t="s">
        <v>105</v>
      </c>
      <c r="T587" s="50" t="s">
        <v>105</v>
      </c>
    </row>
    <row r="588" spans="1:20">
      <c r="A588" s="56" t="s">
        <v>12</v>
      </c>
      <c r="B588" s="57">
        <v>15</v>
      </c>
      <c r="C588" s="5">
        <f t="array" ref="C588">IF($I$2="Длительное проживание от 10 ночей ",
INDEX(GRID!$B$4:$U$15,MATCH(C$7,GRID!$A$4:$A$15,0),MATCH(1,($U$2=GRID!$B$1:$U$1)*(КАЛЕНДАРЬ!BC18=GRID!$B$3:$U$3),0))*GRID!$H$45,
ROUNDUP(INDEX(GRID!$B$4:$U$15,MATCH(C$7,GRID!$A$4:$A$15,0),MATCH(1,($U$2=GRID!$B$1:$U$1)*(КАЛЕНДАРЬ!BC18=GRID!$B$3:$U$3),0))*GRID!$H$45*(1-GRID!$H$46),0))</f>
        <v>32850</v>
      </c>
      <c r="D588" s="5">
        <f t="array" ref="D588">IF($I$2="Длительное проживание от 10 ночей ",
INDEX(GRID!$B$18:$U$29,MATCH(C$7,GRID!$A$18:$A$29,0),MATCH(1,($U$2=GRID!$B$1:$U$1)*(КАЛЕНДАРЬ!BC18=GRID!$B$3:$U$3),0))*GRID!$H$45,
ROUNDUP(INDEX(GRID!$B$18:$U$29,MATCH(C$7,GRID!$A$18:$A$29,0),MATCH(1,($U$2=GRID!$B$1:$U$1)*(КАЛЕНДАРЬ!BC18=GRID!$B$3:$U$3),0))*GRID!$H$45*(1-GRID!$H$46),0))</f>
        <v>37350</v>
      </c>
      <c r="E588" s="5">
        <f t="array" ref="E588">IF($I$2="Длительное проживание от 10 ночей ",
INDEX(GRID!$B$4:$U$15,MATCH(E$7,GRID!$A$4:$A$15,0),MATCH(1,($U$2=GRID!$B$1:$U$1)*(КАЛЕНДАРЬ!BC18=GRID!$B$3:$U$3),0))*GRID!$H$45,
ROUNDUP(INDEX(GRID!$B$4:$U$15,MATCH(E$7,GRID!$A$4:$A$15,0),MATCH(1,($U$2=GRID!$B$1:$U$1)*(КАЛЕНДАРЬ!BC18=GRID!$B$3:$U$3),0))*GRID!$H$45*(1-GRID!$H$46),0))</f>
        <v>39330</v>
      </c>
      <c r="F588" s="5">
        <f t="array" ref="F588">IF($I$2="Длительное проживание от 10 ночей ",
INDEX(GRID!$B$18:$U$29,MATCH(E$7,GRID!$A$18:$A$29,0),MATCH(1,($U$2=GRID!$B$1:$U$1)*(КАЛЕНДАРЬ!BC18=GRID!$B$3:$U$3),0))*GRID!$H$45,
ROUNDUP(INDEX(GRID!$B$18:$U$29,MATCH(E$7,GRID!$A$18:$A$29,0),MATCH(1,($U$2=GRID!$B$1:$U$1)*(КАЛЕНДАРЬ!BC18=GRID!$B$3:$U$3),0))*GRID!$H$45*(1-GRID!$H$46),0))</f>
        <v>43830</v>
      </c>
      <c r="G588" s="5" cm="1">
        <f t="array" ref="G588">IF($I$2="Длительное проживание от 10 ночей ",
INDEX(GRID!$B$4:$U$15,MATCH(G$7,GRID!$A$4:$A$15,0),MATCH(1,($U$2=GRID!$B$1:$U$1)*(КАЛЕНДАРЬ!BC18=GRID!$B$3:$U$3),0))*GRID!$H$45,
ROUNDUP(INDEX(GRID!$B$4:$U$15,MATCH(G$7,GRID!$A$4:$A$15,0),MATCH(1,($U$2=GRID!$B$1:$U$1)*(КАЛЕНДАРЬ!BC18=GRID!$B$3:$U$3),0))*GRID!$H$45*(1-GRID!$H$46),0))</f>
        <v>45180</v>
      </c>
      <c r="H588" s="5" cm="1">
        <f t="array" ref="H588">IF($I$2="Длительное проживание от 10 ночей ",
INDEX(GRID!$B$18:$U$29,MATCH(G$7,GRID!$A$18:$A$29,0),MATCH(1,($U$2=GRID!$B$1:$U$1)*(КАЛЕНДАРЬ!BC18=GRID!$B$3:$U$3),0))*GRID!$H$45,
ROUNDUP(INDEX(GRID!$B$18:$U$29,MATCH(G$7,GRID!$A$18:$A$29,0),MATCH(1,($U$2=GRID!$B$1:$U$1)*(КАЛЕНДАРЬ!BC18=GRID!$B$3:$U$3),0))*GRID!$H$45*(1-GRID!$H$46),0))</f>
        <v>49680</v>
      </c>
      <c r="I588" s="5">
        <f t="array" ref="I588">IF($I$2="Длительное проживание от 10 ночей ",
INDEX(GRID!$B$4:$U$15,MATCH(I$7,GRID!$A$4:$A$15,0),MATCH(1,($U$2=GRID!$B$1:$U$1)*(КАЛЕНДАРЬ!BC18=GRID!$B$3:$U$3),0))*GRID!$H$45,
ROUNDUP(INDEX(GRID!$B$4:$U$15,MATCH(I$7,GRID!$A$4:$A$15,0),MATCH(1,($U$2=GRID!$B$1:$U$1)*(КАЛЕНДАРЬ!BC18=GRID!$B$3:$U$3),0))*GRID!$H$45*(1-GRID!$H$46),0))</f>
        <v>50580</v>
      </c>
      <c r="J588" s="5">
        <f t="array" ref="J588">IF($I$2="Длительное проживание от 10 ночей ",
INDEX(GRID!$B$18:$U$29,MATCH(I$7,GRID!$A$18:$A$29,0),MATCH(1,($U$2=GRID!$B$1:$U$1)*(КАЛЕНДАРЬ!BC18=GRID!$B$3:$U$3),0))*GRID!$H$45,
ROUNDUP(INDEX(GRID!$B$18:$U$29,MATCH(I$7,GRID!$A$18:$A$29,0),MATCH(1,($U$2=GRID!$B$1:$U$1)*(КАЛЕНДАРЬ!BC18=GRID!$B$3:$U$3),0))*GRID!$H$45*(1-GRID!$H$46),0))</f>
        <v>55080</v>
      </c>
      <c r="K588" s="5" cm="1">
        <f t="array" ref="K588">IF($I$2="Длительное проживание от 10 ночей ",
INDEX(GRID!$B$4:$U$15,MATCH(K$7,GRID!$A$4:$A$15,0),MATCH(1,($U$2=GRID!$B$1:$U$1)*(КАЛЕНДАРЬ!BC18=GRID!$B$3:$U$3),0))*GRID!$H$45,
ROUNDUP(INDEX(GRID!$B$4:$U$15,MATCH(K$7,GRID!$A$4:$A$15,0),MATCH(1,($U$2=GRID!$B$1:$U$1)*(КАЛЕНДАРЬ!BC18=GRID!$B$3:$U$3),0))*GRID!$H$45*(1-GRID!$H$46),0))</f>
        <v>56250</v>
      </c>
      <c r="L588" s="5" cm="1">
        <f t="array" ref="L588">IF($I$2="Длительное проживание от 10 ночей ",
INDEX(GRID!$B$18:$U$29,MATCH(K$7,GRID!$A$18:$A$29,0),MATCH(1,($U$2=GRID!$B$1:$U$1)*(КАЛЕНДАРЬ!BC18=GRID!$B$3:$U$3),0))*GRID!$H$45,
ROUNDUP(INDEX(GRID!$B$18:$U$29,MATCH(K$7,GRID!$A$18:$A$29,0),MATCH(1,($U$2=GRID!$B$1:$U$1)*(КАЛЕНДАРЬ!BC18=GRID!$B$3:$U$3),0))*GRID!$H$45*(1-GRID!$H$46),0))</f>
        <v>60750</v>
      </c>
      <c r="M588" s="5">
        <f t="array" ref="M588">IF($I$2="Длительное проживание от 10 ночей ",
INDEX(GRID!$B$4:$U$15,MATCH(M$7,GRID!$A$4:$A$15,0),MATCH(1,($U$2=GRID!$B$1:$U$1)*(КАЛЕНДАРЬ!BC18=GRID!$B$3:$U$3),0))*GRID!$H$45,
ROUNDUP(INDEX(GRID!$B$4:$U$15,MATCH(M$7,GRID!$A$4:$A$15,0),MATCH(1,($U$2=GRID!$B$1:$U$1)*(КАЛЕНДАРЬ!BC18=GRID!$B$3:$U$3),0))*GRID!$H$45*(1-GRID!$H$46),0))</f>
        <v>75870</v>
      </c>
      <c r="N588" s="5">
        <f t="array" ref="N588">IF($I$2="Длительное проживание от 10 ночей ",
INDEX(GRID!$B$18:$U$29,MATCH(M$7,GRID!$A$18:$A$29,0),MATCH(1,($U$2=GRID!$B$1:$U$1)*(КАЛЕНДАРЬ!BC18=GRID!$B$3:$U$3),0))*GRID!$H$45,
ROUNDUP(INDEX(GRID!$B$18:$U$29,MATCH(M$7,GRID!$A$18:$A$29,0),MATCH(1,($U$2=GRID!$B$1:$U$1)*(КАЛЕНДАРЬ!BC18=GRID!$B$3:$U$3),0))*GRID!$H$45*(1-GRID!$H$46),0))</f>
        <v>80370</v>
      </c>
      <c r="O588" s="5" cm="1">
        <f t="array" ref="O588">IF($I$2="Длительное проживание от 10 ночей ",
INDEX(GRID!$B$4:$U$15,MATCH(O$7,GRID!$A$4:$A$15,0),MATCH(1,($U$2=GRID!$B$1:$U$1)*(КАЛЕНДАРЬ!BC18=GRID!$B$3:$U$3),0))*GRID!$H$45,
ROUNDUP(INDEX(GRID!$B$4:$U$15,MATCH(O$7,GRID!$A$4:$A$15,0),MATCH(1,($U$2=GRID!$B$1:$U$1)*(КАЛЕНДАРЬ!BC18=GRID!$B$3:$U$3),0))*GRID!$H$45*(1-GRID!$H$46),0))</f>
        <v>108990</v>
      </c>
      <c r="P588" s="5">
        <f t="array" ref="P588">IF($I$2="Длительное проживание от 10 ночей ",
INDEX(GRID!$B$4:$U$15,MATCH(P$7,GRID!$A$4:$A$15,0),MATCH(1,($U$2=GRID!$B$1:$U$1)*(КАЛЕНДАРЬ!BC18=GRID!$B$3:$U$3),0))*GRID!$H$45,
ROUNDUP(INDEX(GRID!$B$4:$U$15,MATCH(P$7,GRID!$A$4:$A$15,0),MATCH(1,($U$2=GRID!$B$1:$U$1)*(КАЛЕНДАРЬ!BC18=GRID!$B$3:$U$3),0))*GRID!$H$45*(1-GRID!$H$46),0))</f>
        <v>148680</v>
      </c>
      <c r="Q588" s="5">
        <f t="array" ref="Q588">IF($I$2="Длительное проживание от 10 ночей ",
INDEX(GRID!$B$4:$U$15,MATCH(Q$7,GRID!$A$4:$A$15,0),MATCH(1,($U$2=GRID!$B$1:$U$1)*(КАЛЕНДАРЬ!BC18=GRID!$B$3:$U$3),0))*GRID!$H$45,
ROUNDUP(INDEX(GRID!$B$4:$U$15,MATCH(Q$7,GRID!$A$4:$A$15,0),MATCH(1,($U$2=GRID!$B$1:$U$1)*(КАЛЕНДАРЬ!BC18=GRID!$B$3:$U$3),0))*GRID!$H$45*(1-GRID!$H$46),0))</f>
        <v>174330</v>
      </c>
      <c r="R588" s="50" t="s">
        <v>105</v>
      </c>
      <c r="S588" s="50" t="s">
        <v>105</v>
      </c>
      <c r="T588" s="50" t="s">
        <v>105</v>
      </c>
    </row>
    <row r="589" spans="1:20">
      <c r="A589" s="56" t="s">
        <v>13</v>
      </c>
      <c r="B589" s="57">
        <v>16</v>
      </c>
      <c r="C589" s="5">
        <f t="array" ref="C589">IF($I$2="Длительное проживание от 10 ночей ",
INDEX(GRID!$B$4:$U$15,MATCH(C$7,GRID!$A$4:$A$15,0),MATCH(1,($U$2=GRID!$B$1:$U$1)*(КАЛЕНДАРЬ!BC19=GRID!$B$3:$U$3),0))*GRID!$H$45,
ROUNDUP(INDEX(GRID!$B$4:$U$15,MATCH(C$7,GRID!$A$4:$A$15,0),MATCH(1,($U$2=GRID!$B$1:$U$1)*(КАЛЕНДАРЬ!BC19=GRID!$B$3:$U$3),0))*GRID!$H$45*(1-GRID!$H$46),0))</f>
        <v>32850</v>
      </c>
      <c r="D589" s="5">
        <f t="array" ref="D589">IF($I$2="Длительное проживание от 10 ночей ",
INDEX(GRID!$B$18:$U$29,MATCH(C$7,GRID!$A$18:$A$29,0),MATCH(1,($U$2=GRID!$B$1:$U$1)*(КАЛЕНДАРЬ!BC19=GRID!$B$3:$U$3),0))*GRID!$H$45,
ROUNDUP(INDEX(GRID!$B$18:$U$29,MATCH(C$7,GRID!$A$18:$A$29,0),MATCH(1,($U$2=GRID!$B$1:$U$1)*(КАЛЕНДАРЬ!BC19=GRID!$B$3:$U$3),0))*GRID!$H$45*(1-GRID!$H$46),0))</f>
        <v>37350</v>
      </c>
      <c r="E589" s="5">
        <f t="array" ref="E589">IF($I$2="Длительное проживание от 10 ночей ",
INDEX(GRID!$B$4:$U$15,MATCH(E$7,GRID!$A$4:$A$15,0),MATCH(1,($U$2=GRID!$B$1:$U$1)*(КАЛЕНДАРЬ!BC19=GRID!$B$3:$U$3),0))*GRID!$H$45,
ROUNDUP(INDEX(GRID!$B$4:$U$15,MATCH(E$7,GRID!$A$4:$A$15,0),MATCH(1,($U$2=GRID!$B$1:$U$1)*(КАЛЕНДАРЬ!BC19=GRID!$B$3:$U$3),0))*GRID!$H$45*(1-GRID!$H$46),0))</f>
        <v>39330</v>
      </c>
      <c r="F589" s="5">
        <f t="array" ref="F589">IF($I$2="Длительное проживание от 10 ночей ",
INDEX(GRID!$B$18:$U$29,MATCH(E$7,GRID!$A$18:$A$29,0),MATCH(1,($U$2=GRID!$B$1:$U$1)*(КАЛЕНДАРЬ!BC19=GRID!$B$3:$U$3),0))*GRID!$H$45,
ROUNDUP(INDEX(GRID!$B$18:$U$29,MATCH(E$7,GRID!$A$18:$A$29,0),MATCH(1,($U$2=GRID!$B$1:$U$1)*(КАЛЕНДАРЬ!BC19=GRID!$B$3:$U$3),0))*GRID!$H$45*(1-GRID!$H$46),0))</f>
        <v>43830</v>
      </c>
      <c r="G589" s="5" cm="1">
        <f t="array" ref="G589">IF($I$2="Длительное проживание от 10 ночей ",
INDEX(GRID!$B$4:$U$15,MATCH(G$7,GRID!$A$4:$A$15,0),MATCH(1,($U$2=GRID!$B$1:$U$1)*(КАЛЕНДАРЬ!BC19=GRID!$B$3:$U$3),0))*GRID!$H$45,
ROUNDUP(INDEX(GRID!$B$4:$U$15,MATCH(G$7,GRID!$A$4:$A$15,0),MATCH(1,($U$2=GRID!$B$1:$U$1)*(КАЛЕНДАРЬ!BC19=GRID!$B$3:$U$3),0))*GRID!$H$45*(1-GRID!$H$46),0))</f>
        <v>45180</v>
      </c>
      <c r="H589" s="5" cm="1">
        <f t="array" ref="H589">IF($I$2="Длительное проживание от 10 ночей ",
INDEX(GRID!$B$18:$U$29,MATCH(G$7,GRID!$A$18:$A$29,0),MATCH(1,($U$2=GRID!$B$1:$U$1)*(КАЛЕНДАРЬ!BC19=GRID!$B$3:$U$3),0))*GRID!$H$45,
ROUNDUP(INDEX(GRID!$B$18:$U$29,MATCH(G$7,GRID!$A$18:$A$29,0),MATCH(1,($U$2=GRID!$B$1:$U$1)*(КАЛЕНДАРЬ!BC19=GRID!$B$3:$U$3),0))*GRID!$H$45*(1-GRID!$H$46),0))</f>
        <v>49680</v>
      </c>
      <c r="I589" s="5">
        <f t="array" ref="I589">IF($I$2="Длительное проживание от 10 ночей ",
INDEX(GRID!$B$4:$U$15,MATCH(I$7,GRID!$A$4:$A$15,0),MATCH(1,($U$2=GRID!$B$1:$U$1)*(КАЛЕНДАРЬ!BC19=GRID!$B$3:$U$3),0))*GRID!$H$45,
ROUNDUP(INDEX(GRID!$B$4:$U$15,MATCH(I$7,GRID!$A$4:$A$15,0),MATCH(1,($U$2=GRID!$B$1:$U$1)*(КАЛЕНДАРЬ!BC19=GRID!$B$3:$U$3),0))*GRID!$H$45*(1-GRID!$H$46),0))</f>
        <v>50580</v>
      </c>
      <c r="J589" s="5">
        <f t="array" ref="J589">IF($I$2="Длительное проживание от 10 ночей ",
INDEX(GRID!$B$18:$U$29,MATCH(I$7,GRID!$A$18:$A$29,0),MATCH(1,($U$2=GRID!$B$1:$U$1)*(КАЛЕНДАРЬ!BC19=GRID!$B$3:$U$3),0))*GRID!$H$45,
ROUNDUP(INDEX(GRID!$B$18:$U$29,MATCH(I$7,GRID!$A$18:$A$29,0),MATCH(1,($U$2=GRID!$B$1:$U$1)*(КАЛЕНДАРЬ!BC19=GRID!$B$3:$U$3),0))*GRID!$H$45*(1-GRID!$H$46),0))</f>
        <v>55080</v>
      </c>
      <c r="K589" s="5" cm="1">
        <f t="array" ref="K589">IF($I$2="Длительное проживание от 10 ночей ",
INDEX(GRID!$B$4:$U$15,MATCH(K$7,GRID!$A$4:$A$15,0),MATCH(1,($U$2=GRID!$B$1:$U$1)*(КАЛЕНДАРЬ!BC19=GRID!$B$3:$U$3),0))*GRID!$H$45,
ROUNDUP(INDEX(GRID!$B$4:$U$15,MATCH(K$7,GRID!$A$4:$A$15,0),MATCH(1,($U$2=GRID!$B$1:$U$1)*(КАЛЕНДАРЬ!BC19=GRID!$B$3:$U$3),0))*GRID!$H$45*(1-GRID!$H$46),0))</f>
        <v>56250</v>
      </c>
      <c r="L589" s="5" cm="1">
        <f t="array" ref="L589">IF($I$2="Длительное проживание от 10 ночей ",
INDEX(GRID!$B$18:$U$29,MATCH(K$7,GRID!$A$18:$A$29,0),MATCH(1,($U$2=GRID!$B$1:$U$1)*(КАЛЕНДАРЬ!BC19=GRID!$B$3:$U$3),0))*GRID!$H$45,
ROUNDUP(INDEX(GRID!$B$18:$U$29,MATCH(K$7,GRID!$A$18:$A$29,0),MATCH(1,($U$2=GRID!$B$1:$U$1)*(КАЛЕНДАРЬ!BC19=GRID!$B$3:$U$3),0))*GRID!$H$45*(1-GRID!$H$46),0))</f>
        <v>60750</v>
      </c>
      <c r="M589" s="5">
        <f t="array" ref="M589">IF($I$2="Длительное проживание от 10 ночей ",
INDEX(GRID!$B$4:$U$15,MATCH(M$7,GRID!$A$4:$A$15,0),MATCH(1,($U$2=GRID!$B$1:$U$1)*(КАЛЕНДАРЬ!BC19=GRID!$B$3:$U$3),0))*GRID!$H$45,
ROUNDUP(INDEX(GRID!$B$4:$U$15,MATCH(M$7,GRID!$A$4:$A$15,0),MATCH(1,($U$2=GRID!$B$1:$U$1)*(КАЛЕНДАРЬ!BC19=GRID!$B$3:$U$3),0))*GRID!$H$45*(1-GRID!$H$46),0))</f>
        <v>75870</v>
      </c>
      <c r="N589" s="5">
        <f t="array" ref="N589">IF($I$2="Длительное проживание от 10 ночей ",
INDEX(GRID!$B$18:$U$29,MATCH(M$7,GRID!$A$18:$A$29,0),MATCH(1,($U$2=GRID!$B$1:$U$1)*(КАЛЕНДАРЬ!BC19=GRID!$B$3:$U$3),0))*GRID!$H$45,
ROUNDUP(INDEX(GRID!$B$18:$U$29,MATCH(M$7,GRID!$A$18:$A$29,0),MATCH(1,($U$2=GRID!$B$1:$U$1)*(КАЛЕНДАРЬ!BC19=GRID!$B$3:$U$3),0))*GRID!$H$45*(1-GRID!$H$46),0))</f>
        <v>80370</v>
      </c>
      <c r="O589" s="5" cm="1">
        <f t="array" ref="O589">IF($I$2="Длительное проживание от 10 ночей ",
INDEX(GRID!$B$4:$U$15,MATCH(O$7,GRID!$A$4:$A$15,0),MATCH(1,($U$2=GRID!$B$1:$U$1)*(КАЛЕНДАРЬ!BC19=GRID!$B$3:$U$3),0))*GRID!$H$45,
ROUNDUP(INDEX(GRID!$B$4:$U$15,MATCH(O$7,GRID!$A$4:$A$15,0),MATCH(1,($U$2=GRID!$B$1:$U$1)*(КАЛЕНДАРЬ!BC19=GRID!$B$3:$U$3),0))*GRID!$H$45*(1-GRID!$H$46),0))</f>
        <v>108990</v>
      </c>
      <c r="P589" s="5">
        <f t="array" ref="P589">IF($I$2="Длительное проживание от 10 ночей ",
INDEX(GRID!$B$4:$U$15,MATCH(P$7,GRID!$A$4:$A$15,0),MATCH(1,($U$2=GRID!$B$1:$U$1)*(КАЛЕНДАРЬ!BC19=GRID!$B$3:$U$3),0))*GRID!$H$45,
ROUNDUP(INDEX(GRID!$B$4:$U$15,MATCH(P$7,GRID!$A$4:$A$15,0),MATCH(1,($U$2=GRID!$B$1:$U$1)*(КАЛЕНДАРЬ!BC19=GRID!$B$3:$U$3),0))*GRID!$H$45*(1-GRID!$H$46),0))</f>
        <v>148680</v>
      </c>
      <c r="Q589" s="5">
        <f t="array" ref="Q589">IF($I$2="Длительное проживание от 10 ночей ",
INDEX(GRID!$B$4:$U$15,MATCH(Q$7,GRID!$A$4:$A$15,0),MATCH(1,($U$2=GRID!$B$1:$U$1)*(КАЛЕНДАРЬ!BC19=GRID!$B$3:$U$3),0))*GRID!$H$45,
ROUNDUP(INDEX(GRID!$B$4:$U$15,MATCH(Q$7,GRID!$A$4:$A$15,0),MATCH(1,($U$2=GRID!$B$1:$U$1)*(КАЛЕНДАРЬ!BC19=GRID!$B$3:$U$3),0))*GRID!$H$45*(1-GRID!$H$46),0))</f>
        <v>174330</v>
      </c>
      <c r="R589" s="50" t="s">
        <v>105</v>
      </c>
      <c r="S589" s="50" t="s">
        <v>105</v>
      </c>
      <c r="T589" s="50" t="s">
        <v>105</v>
      </c>
    </row>
    <row r="590" spans="1:20">
      <c r="A590" s="56" t="s">
        <v>14</v>
      </c>
      <c r="B590" s="57">
        <v>17</v>
      </c>
      <c r="C590" s="5">
        <f t="array" ref="C590">IF($I$2="Длительное проживание от 10 ночей ",
INDEX(GRID!$B$4:$U$15,MATCH(C$7,GRID!$A$4:$A$15,0),MATCH(1,($U$2=GRID!$B$1:$U$1)*(КАЛЕНДАРЬ!BC20=GRID!$B$3:$U$3),0))*GRID!$H$45,
ROUNDUP(INDEX(GRID!$B$4:$U$15,MATCH(C$7,GRID!$A$4:$A$15,0),MATCH(1,($U$2=GRID!$B$1:$U$1)*(КАЛЕНДАРЬ!BC20=GRID!$B$3:$U$3),0))*GRID!$H$45*(1-GRID!$H$46),0))</f>
        <v>32850</v>
      </c>
      <c r="D590" s="5">
        <f t="array" ref="D590">IF($I$2="Длительное проживание от 10 ночей ",
INDEX(GRID!$B$18:$U$29,MATCH(C$7,GRID!$A$18:$A$29,0),MATCH(1,($U$2=GRID!$B$1:$U$1)*(КАЛЕНДАРЬ!BC20=GRID!$B$3:$U$3),0))*GRID!$H$45,
ROUNDUP(INDEX(GRID!$B$18:$U$29,MATCH(C$7,GRID!$A$18:$A$29,0),MATCH(1,($U$2=GRID!$B$1:$U$1)*(КАЛЕНДАРЬ!BC20=GRID!$B$3:$U$3),0))*GRID!$H$45*(1-GRID!$H$46),0))</f>
        <v>37350</v>
      </c>
      <c r="E590" s="5">
        <f t="array" ref="E590">IF($I$2="Длительное проживание от 10 ночей ",
INDEX(GRID!$B$4:$U$15,MATCH(E$7,GRID!$A$4:$A$15,0),MATCH(1,($U$2=GRID!$B$1:$U$1)*(КАЛЕНДАРЬ!BC20=GRID!$B$3:$U$3),0))*GRID!$H$45,
ROUNDUP(INDEX(GRID!$B$4:$U$15,MATCH(E$7,GRID!$A$4:$A$15,0),MATCH(1,($U$2=GRID!$B$1:$U$1)*(КАЛЕНДАРЬ!BC20=GRID!$B$3:$U$3),0))*GRID!$H$45*(1-GRID!$H$46),0))</f>
        <v>39330</v>
      </c>
      <c r="F590" s="5">
        <f t="array" ref="F590">IF($I$2="Длительное проживание от 10 ночей ",
INDEX(GRID!$B$18:$U$29,MATCH(E$7,GRID!$A$18:$A$29,0),MATCH(1,($U$2=GRID!$B$1:$U$1)*(КАЛЕНДАРЬ!BC20=GRID!$B$3:$U$3),0))*GRID!$H$45,
ROUNDUP(INDEX(GRID!$B$18:$U$29,MATCH(E$7,GRID!$A$18:$A$29,0),MATCH(1,($U$2=GRID!$B$1:$U$1)*(КАЛЕНДАРЬ!BC20=GRID!$B$3:$U$3),0))*GRID!$H$45*(1-GRID!$H$46),0))</f>
        <v>43830</v>
      </c>
      <c r="G590" s="5" cm="1">
        <f t="array" ref="G590">IF($I$2="Длительное проживание от 10 ночей ",
INDEX(GRID!$B$4:$U$15,MATCH(G$7,GRID!$A$4:$A$15,0),MATCH(1,($U$2=GRID!$B$1:$U$1)*(КАЛЕНДАРЬ!BC20=GRID!$B$3:$U$3),0))*GRID!$H$45,
ROUNDUP(INDEX(GRID!$B$4:$U$15,MATCH(G$7,GRID!$A$4:$A$15,0),MATCH(1,($U$2=GRID!$B$1:$U$1)*(КАЛЕНДАРЬ!BC20=GRID!$B$3:$U$3),0))*GRID!$H$45*(1-GRID!$H$46),0))</f>
        <v>45180</v>
      </c>
      <c r="H590" s="5" cm="1">
        <f t="array" ref="H590">IF($I$2="Длительное проживание от 10 ночей ",
INDEX(GRID!$B$18:$U$29,MATCH(G$7,GRID!$A$18:$A$29,0),MATCH(1,($U$2=GRID!$B$1:$U$1)*(КАЛЕНДАРЬ!BC20=GRID!$B$3:$U$3),0))*GRID!$H$45,
ROUNDUP(INDEX(GRID!$B$18:$U$29,MATCH(G$7,GRID!$A$18:$A$29,0),MATCH(1,($U$2=GRID!$B$1:$U$1)*(КАЛЕНДАРЬ!BC20=GRID!$B$3:$U$3),0))*GRID!$H$45*(1-GRID!$H$46),0))</f>
        <v>49680</v>
      </c>
      <c r="I590" s="5">
        <f t="array" ref="I590">IF($I$2="Длительное проживание от 10 ночей ",
INDEX(GRID!$B$4:$U$15,MATCH(I$7,GRID!$A$4:$A$15,0),MATCH(1,($U$2=GRID!$B$1:$U$1)*(КАЛЕНДАРЬ!BC20=GRID!$B$3:$U$3),0))*GRID!$H$45,
ROUNDUP(INDEX(GRID!$B$4:$U$15,MATCH(I$7,GRID!$A$4:$A$15,0),MATCH(1,($U$2=GRID!$B$1:$U$1)*(КАЛЕНДАРЬ!BC20=GRID!$B$3:$U$3),0))*GRID!$H$45*(1-GRID!$H$46),0))</f>
        <v>50580</v>
      </c>
      <c r="J590" s="5">
        <f t="array" ref="J590">IF($I$2="Длительное проживание от 10 ночей ",
INDEX(GRID!$B$18:$U$29,MATCH(I$7,GRID!$A$18:$A$29,0),MATCH(1,($U$2=GRID!$B$1:$U$1)*(КАЛЕНДАРЬ!BC20=GRID!$B$3:$U$3),0))*GRID!$H$45,
ROUNDUP(INDEX(GRID!$B$18:$U$29,MATCH(I$7,GRID!$A$18:$A$29,0),MATCH(1,($U$2=GRID!$B$1:$U$1)*(КАЛЕНДАРЬ!BC20=GRID!$B$3:$U$3),0))*GRID!$H$45*(1-GRID!$H$46),0))</f>
        <v>55080</v>
      </c>
      <c r="K590" s="5" cm="1">
        <f t="array" ref="K590">IF($I$2="Длительное проживание от 10 ночей ",
INDEX(GRID!$B$4:$U$15,MATCH(K$7,GRID!$A$4:$A$15,0),MATCH(1,($U$2=GRID!$B$1:$U$1)*(КАЛЕНДАРЬ!BC20=GRID!$B$3:$U$3),0))*GRID!$H$45,
ROUNDUP(INDEX(GRID!$B$4:$U$15,MATCH(K$7,GRID!$A$4:$A$15,0),MATCH(1,($U$2=GRID!$B$1:$U$1)*(КАЛЕНДАРЬ!BC20=GRID!$B$3:$U$3),0))*GRID!$H$45*(1-GRID!$H$46),0))</f>
        <v>56250</v>
      </c>
      <c r="L590" s="5" cm="1">
        <f t="array" ref="L590">IF($I$2="Длительное проживание от 10 ночей ",
INDEX(GRID!$B$18:$U$29,MATCH(K$7,GRID!$A$18:$A$29,0),MATCH(1,($U$2=GRID!$B$1:$U$1)*(КАЛЕНДАРЬ!BC20=GRID!$B$3:$U$3),0))*GRID!$H$45,
ROUNDUP(INDEX(GRID!$B$18:$U$29,MATCH(K$7,GRID!$A$18:$A$29,0),MATCH(1,($U$2=GRID!$B$1:$U$1)*(КАЛЕНДАРЬ!BC20=GRID!$B$3:$U$3),0))*GRID!$H$45*(1-GRID!$H$46),0))</f>
        <v>60750</v>
      </c>
      <c r="M590" s="5">
        <f t="array" ref="M590">IF($I$2="Длительное проживание от 10 ночей ",
INDEX(GRID!$B$4:$U$15,MATCH(M$7,GRID!$A$4:$A$15,0),MATCH(1,($U$2=GRID!$B$1:$U$1)*(КАЛЕНДАРЬ!BC20=GRID!$B$3:$U$3),0))*GRID!$H$45,
ROUNDUP(INDEX(GRID!$B$4:$U$15,MATCH(M$7,GRID!$A$4:$A$15,0),MATCH(1,($U$2=GRID!$B$1:$U$1)*(КАЛЕНДАРЬ!BC20=GRID!$B$3:$U$3),0))*GRID!$H$45*(1-GRID!$H$46),0))</f>
        <v>75870</v>
      </c>
      <c r="N590" s="5">
        <f t="array" ref="N590">IF($I$2="Длительное проживание от 10 ночей ",
INDEX(GRID!$B$18:$U$29,MATCH(M$7,GRID!$A$18:$A$29,0),MATCH(1,($U$2=GRID!$B$1:$U$1)*(КАЛЕНДАРЬ!BC20=GRID!$B$3:$U$3),0))*GRID!$H$45,
ROUNDUP(INDEX(GRID!$B$18:$U$29,MATCH(M$7,GRID!$A$18:$A$29,0),MATCH(1,($U$2=GRID!$B$1:$U$1)*(КАЛЕНДАРЬ!BC20=GRID!$B$3:$U$3),0))*GRID!$H$45*(1-GRID!$H$46),0))</f>
        <v>80370</v>
      </c>
      <c r="O590" s="5" cm="1">
        <f t="array" ref="O590">IF($I$2="Длительное проживание от 10 ночей ",
INDEX(GRID!$B$4:$U$15,MATCH(O$7,GRID!$A$4:$A$15,0),MATCH(1,($U$2=GRID!$B$1:$U$1)*(КАЛЕНДАРЬ!BC20=GRID!$B$3:$U$3),0))*GRID!$H$45,
ROUNDUP(INDEX(GRID!$B$4:$U$15,MATCH(O$7,GRID!$A$4:$A$15,0),MATCH(1,($U$2=GRID!$B$1:$U$1)*(КАЛЕНДАРЬ!BC20=GRID!$B$3:$U$3),0))*GRID!$H$45*(1-GRID!$H$46),0))</f>
        <v>108990</v>
      </c>
      <c r="P590" s="5">
        <f t="array" ref="P590">IF($I$2="Длительное проживание от 10 ночей ",
INDEX(GRID!$B$4:$U$15,MATCH(P$7,GRID!$A$4:$A$15,0),MATCH(1,($U$2=GRID!$B$1:$U$1)*(КАЛЕНДАРЬ!BC20=GRID!$B$3:$U$3),0))*GRID!$H$45,
ROUNDUP(INDEX(GRID!$B$4:$U$15,MATCH(P$7,GRID!$A$4:$A$15,0),MATCH(1,($U$2=GRID!$B$1:$U$1)*(КАЛЕНДАРЬ!BC20=GRID!$B$3:$U$3),0))*GRID!$H$45*(1-GRID!$H$46),0))</f>
        <v>148680</v>
      </c>
      <c r="Q590" s="5">
        <f t="array" ref="Q590">IF($I$2="Длительное проживание от 10 ночей ",
INDEX(GRID!$B$4:$U$15,MATCH(Q$7,GRID!$A$4:$A$15,0),MATCH(1,($U$2=GRID!$B$1:$U$1)*(КАЛЕНДАРЬ!BC20=GRID!$B$3:$U$3),0))*GRID!$H$45,
ROUNDUP(INDEX(GRID!$B$4:$U$15,MATCH(Q$7,GRID!$A$4:$A$15,0),MATCH(1,($U$2=GRID!$B$1:$U$1)*(КАЛЕНДАРЬ!BC20=GRID!$B$3:$U$3),0))*GRID!$H$45*(1-GRID!$H$46),0))</f>
        <v>174330</v>
      </c>
      <c r="R590" s="50" t="s">
        <v>105</v>
      </c>
      <c r="S590" s="50" t="s">
        <v>105</v>
      </c>
      <c r="T590" s="50" t="s">
        <v>105</v>
      </c>
    </row>
    <row r="591" spans="1:20">
      <c r="A591" s="56" t="s">
        <v>15</v>
      </c>
      <c r="B591" s="57">
        <v>18</v>
      </c>
      <c r="C591" s="5">
        <f t="array" ref="C591">IF($I$2="Длительное проживание от 10 ночей ",
INDEX(GRID!$B$4:$U$15,MATCH(C$7,GRID!$A$4:$A$15,0),MATCH(1,($U$2=GRID!$B$1:$U$1)*(КАЛЕНДАРЬ!BC21=GRID!$B$3:$U$3),0))*GRID!$H$45,
ROUNDUP(INDEX(GRID!$B$4:$U$15,MATCH(C$7,GRID!$A$4:$A$15,0),MATCH(1,($U$2=GRID!$B$1:$U$1)*(КАЛЕНДАРЬ!BC21=GRID!$B$3:$U$3),0))*GRID!$H$45*(1-GRID!$H$46),0))</f>
        <v>32850</v>
      </c>
      <c r="D591" s="5">
        <f t="array" ref="D591">IF($I$2="Длительное проживание от 10 ночей ",
INDEX(GRID!$B$18:$U$29,MATCH(C$7,GRID!$A$18:$A$29,0),MATCH(1,($U$2=GRID!$B$1:$U$1)*(КАЛЕНДАРЬ!BC21=GRID!$B$3:$U$3),0))*GRID!$H$45,
ROUNDUP(INDEX(GRID!$B$18:$U$29,MATCH(C$7,GRID!$A$18:$A$29,0),MATCH(1,($U$2=GRID!$B$1:$U$1)*(КАЛЕНДАРЬ!BC21=GRID!$B$3:$U$3),0))*GRID!$H$45*(1-GRID!$H$46),0))</f>
        <v>37350</v>
      </c>
      <c r="E591" s="5">
        <f t="array" ref="E591">IF($I$2="Длительное проживание от 10 ночей ",
INDEX(GRID!$B$4:$U$15,MATCH(E$7,GRID!$A$4:$A$15,0),MATCH(1,($U$2=GRID!$B$1:$U$1)*(КАЛЕНДАРЬ!BC21=GRID!$B$3:$U$3),0))*GRID!$H$45,
ROUNDUP(INDEX(GRID!$B$4:$U$15,MATCH(E$7,GRID!$A$4:$A$15,0),MATCH(1,($U$2=GRID!$B$1:$U$1)*(КАЛЕНДАРЬ!BC21=GRID!$B$3:$U$3),0))*GRID!$H$45*(1-GRID!$H$46),0))</f>
        <v>39330</v>
      </c>
      <c r="F591" s="5">
        <f t="array" ref="F591">IF($I$2="Длительное проживание от 10 ночей ",
INDEX(GRID!$B$18:$U$29,MATCH(E$7,GRID!$A$18:$A$29,0),MATCH(1,($U$2=GRID!$B$1:$U$1)*(КАЛЕНДАРЬ!BC21=GRID!$B$3:$U$3),0))*GRID!$H$45,
ROUNDUP(INDEX(GRID!$B$18:$U$29,MATCH(E$7,GRID!$A$18:$A$29,0),MATCH(1,($U$2=GRID!$B$1:$U$1)*(КАЛЕНДАРЬ!BC21=GRID!$B$3:$U$3),0))*GRID!$H$45*(1-GRID!$H$46),0))</f>
        <v>43830</v>
      </c>
      <c r="G591" s="5" cm="1">
        <f t="array" ref="G591">IF($I$2="Длительное проживание от 10 ночей ",
INDEX(GRID!$B$4:$U$15,MATCH(G$7,GRID!$A$4:$A$15,0),MATCH(1,($U$2=GRID!$B$1:$U$1)*(КАЛЕНДАРЬ!BC21=GRID!$B$3:$U$3),0))*GRID!$H$45,
ROUNDUP(INDEX(GRID!$B$4:$U$15,MATCH(G$7,GRID!$A$4:$A$15,0),MATCH(1,($U$2=GRID!$B$1:$U$1)*(КАЛЕНДАРЬ!BC21=GRID!$B$3:$U$3),0))*GRID!$H$45*(1-GRID!$H$46),0))</f>
        <v>45180</v>
      </c>
      <c r="H591" s="5" cm="1">
        <f t="array" ref="H591">IF($I$2="Длительное проживание от 10 ночей ",
INDEX(GRID!$B$18:$U$29,MATCH(G$7,GRID!$A$18:$A$29,0),MATCH(1,($U$2=GRID!$B$1:$U$1)*(КАЛЕНДАРЬ!BC21=GRID!$B$3:$U$3),0))*GRID!$H$45,
ROUNDUP(INDEX(GRID!$B$18:$U$29,MATCH(G$7,GRID!$A$18:$A$29,0),MATCH(1,($U$2=GRID!$B$1:$U$1)*(КАЛЕНДАРЬ!BC21=GRID!$B$3:$U$3),0))*GRID!$H$45*(1-GRID!$H$46),0))</f>
        <v>49680</v>
      </c>
      <c r="I591" s="5">
        <f t="array" ref="I591">IF($I$2="Длительное проживание от 10 ночей ",
INDEX(GRID!$B$4:$U$15,MATCH(I$7,GRID!$A$4:$A$15,0),MATCH(1,($U$2=GRID!$B$1:$U$1)*(КАЛЕНДАРЬ!BC21=GRID!$B$3:$U$3),0))*GRID!$H$45,
ROUNDUP(INDEX(GRID!$B$4:$U$15,MATCH(I$7,GRID!$A$4:$A$15,0),MATCH(1,($U$2=GRID!$B$1:$U$1)*(КАЛЕНДАРЬ!BC21=GRID!$B$3:$U$3),0))*GRID!$H$45*(1-GRID!$H$46),0))</f>
        <v>50580</v>
      </c>
      <c r="J591" s="5">
        <f t="array" ref="J591">IF($I$2="Длительное проживание от 10 ночей ",
INDEX(GRID!$B$18:$U$29,MATCH(I$7,GRID!$A$18:$A$29,0),MATCH(1,($U$2=GRID!$B$1:$U$1)*(КАЛЕНДАРЬ!BC21=GRID!$B$3:$U$3),0))*GRID!$H$45,
ROUNDUP(INDEX(GRID!$B$18:$U$29,MATCH(I$7,GRID!$A$18:$A$29,0),MATCH(1,($U$2=GRID!$B$1:$U$1)*(КАЛЕНДАРЬ!BC21=GRID!$B$3:$U$3),0))*GRID!$H$45*(1-GRID!$H$46),0))</f>
        <v>55080</v>
      </c>
      <c r="K591" s="5" cm="1">
        <f t="array" ref="K591">IF($I$2="Длительное проживание от 10 ночей ",
INDEX(GRID!$B$4:$U$15,MATCH(K$7,GRID!$A$4:$A$15,0),MATCH(1,($U$2=GRID!$B$1:$U$1)*(КАЛЕНДАРЬ!BC21=GRID!$B$3:$U$3),0))*GRID!$H$45,
ROUNDUP(INDEX(GRID!$B$4:$U$15,MATCH(K$7,GRID!$A$4:$A$15,0),MATCH(1,($U$2=GRID!$B$1:$U$1)*(КАЛЕНДАРЬ!BC21=GRID!$B$3:$U$3),0))*GRID!$H$45*(1-GRID!$H$46),0))</f>
        <v>56250</v>
      </c>
      <c r="L591" s="5" cm="1">
        <f t="array" ref="L591">IF($I$2="Длительное проживание от 10 ночей ",
INDEX(GRID!$B$18:$U$29,MATCH(K$7,GRID!$A$18:$A$29,0),MATCH(1,($U$2=GRID!$B$1:$U$1)*(КАЛЕНДАРЬ!BC21=GRID!$B$3:$U$3),0))*GRID!$H$45,
ROUNDUP(INDEX(GRID!$B$18:$U$29,MATCH(K$7,GRID!$A$18:$A$29,0),MATCH(1,($U$2=GRID!$B$1:$U$1)*(КАЛЕНДАРЬ!BC21=GRID!$B$3:$U$3),0))*GRID!$H$45*(1-GRID!$H$46),0))</f>
        <v>60750</v>
      </c>
      <c r="M591" s="5">
        <f t="array" ref="M591">IF($I$2="Длительное проживание от 10 ночей ",
INDEX(GRID!$B$4:$U$15,MATCH(M$7,GRID!$A$4:$A$15,0),MATCH(1,($U$2=GRID!$B$1:$U$1)*(КАЛЕНДАРЬ!BC21=GRID!$B$3:$U$3),0))*GRID!$H$45,
ROUNDUP(INDEX(GRID!$B$4:$U$15,MATCH(M$7,GRID!$A$4:$A$15,0),MATCH(1,($U$2=GRID!$B$1:$U$1)*(КАЛЕНДАРЬ!BC21=GRID!$B$3:$U$3),0))*GRID!$H$45*(1-GRID!$H$46),0))</f>
        <v>75870</v>
      </c>
      <c r="N591" s="5">
        <f t="array" ref="N591">IF($I$2="Длительное проживание от 10 ночей ",
INDEX(GRID!$B$18:$U$29,MATCH(M$7,GRID!$A$18:$A$29,0),MATCH(1,($U$2=GRID!$B$1:$U$1)*(КАЛЕНДАРЬ!BC21=GRID!$B$3:$U$3),0))*GRID!$H$45,
ROUNDUP(INDEX(GRID!$B$18:$U$29,MATCH(M$7,GRID!$A$18:$A$29,0),MATCH(1,($U$2=GRID!$B$1:$U$1)*(КАЛЕНДАРЬ!BC21=GRID!$B$3:$U$3),0))*GRID!$H$45*(1-GRID!$H$46),0))</f>
        <v>80370</v>
      </c>
      <c r="O591" s="5" cm="1">
        <f t="array" ref="O591">IF($I$2="Длительное проживание от 10 ночей ",
INDEX(GRID!$B$4:$U$15,MATCH(O$7,GRID!$A$4:$A$15,0),MATCH(1,($U$2=GRID!$B$1:$U$1)*(КАЛЕНДАРЬ!BC21=GRID!$B$3:$U$3),0))*GRID!$H$45,
ROUNDUP(INDEX(GRID!$B$4:$U$15,MATCH(O$7,GRID!$A$4:$A$15,0),MATCH(1,($U$2=GRID!$B$1:$U$1)*(КАЛЕНДАРЬ!BC21=GRID!$B$3:$U$3),0))*GRID!$H$45*(1-GRID!$H$46),0))</f>
        <v>108990</v>
      </c>
      <c r="P591" s="5">
        <f t="array" ref="P591">IF($I$2="Длительное проживание от 10 ночей ",
INDEX(GRID!$B$4:$U$15,MATCH(P$7,GRID!$A$4:$A$15,0),MATCH(1,($U$2=GRID!$B$1:$U$1)*(КАЛЕНДАРЬ!BC21=GRID!$B$3:$U$3),0))*GRID!$H$45,
ROUNDUP(INDEX(GRID!$B$4:$U$15,MATCH(P$7,GRID!$A$4:$A$15,0),MATCH(1,($U$2=GRID!$B$1:$U$1)*(КАЛЕНДАРЬ!BC21=GRID!$B$3:$U$3),0))*GRID!$H$45*(1-GRID!$H$46),0))</f>
        <v>148680</v>
      </c>
      <c r="Q591" s="5">
        <f t="array" ref="Q591">IF($I$2="Длительное проживание от 10 ночей ",
INDEX(GRID!$B$4:$U$15,MATCH(Q$7,GRID!$A$4:$A$15,0),MATCH(1,($U$2=GRID!$B$1:$U$1)*(КАЛЕНДАРЬ!BC21=GRID!$B$3:$U$3),0))*GRID!$H$45,
ROUNDUP(INDEX(GRID!$B$4:$U$15,MATCH(Q$7,GRID!$A$4:$A$15,0),MATCH(1,($U$2=GRID!$B$1:$U$1)*(КАЛЕНДАРЬ!BC21=GRID!$B$3:$U$3),0))*GRID!$H$45*(1-GRID!$H$46),0))</f>
        <v>174330</v>
      </c>
      <c r="R591" s="50" t="s">
        <v>105</v>
      </c>
      <c r="S591" s="50" t="s">
        <v>105</v>
      </c>
      <c r="T591" s="50" t="s">
        <v>105</v>
      </c>
    </row>
    <row r="592" spans="1:20">
      <c r="A592" s="56" t="s">
        <v>16</v>
      </c>
      <c r="B592" s="57">
        <v>19</v>
      </c>
      <c r="C592" s="5">
        <f t="array" ref="C592">IF($I$2="Длительное проживание от 10 ночей ",
INDEX(GRID!$B$4:$U$15,MATCH(C$7,GRID!$A$4:$A$15,0),MATCH(1,($U$2=GRID!$B$1:$U$1)*(КАЛЕНДАРЬ!BC22=GRID!$B$3:$U$3),0))*GRID!$H$45,
ROUNDUP(INDEX(GRID!$B$4:$U$15,MATCH(C$7,GRID!$A$4:$A$15,0),MATCH(1,($U$2=GRID!$B$1:$U$1)*(КАЛЕНДАРЬ!BC22=GRID!$B$3:$U$3),0))*GRID!$H$45*(1-GRID!$H$46),0))</f>
        <v>36090</v>
      </c>
      <c r="D592" s="5">
        <f t="array" ref="D592">IF($I$2="Длительное проживание от 10 ночей ",
INDEX(GRID!$B$18:$U$29,MATCH(C$7,GRID!$A$18:$A$29,0),MATCH(1,($U$2=GRID!$B$1:$U$1)*(КАЛЕНДАРЬ!BC22=GRID!$B$3:$U$3),0))*GRID!$H$45,
ROUNDUP(INDEX(GRID!$B$18:$U$29,MATCH(C$7,GRID!$A$18:$A$29,0),MATCH(1,($U$2=GRID!$B$1:$U$1)*(КАЛЕНДАРЬ!BC22=GRID!$B$3:$U$3),0))*GRID!$H$45*(1-GRID!$H$46),0))</f>
        <v>40590</v>
      </c>
      <c r="E592" s="5">
        <f t="array" ref="E592">IF($I$2="Длительное проживание от 10 ночей ",
INDEX(GRID!$B$4:$U$15,MATCH(E$7,GRID!$A$4:$A$15,0),MATCH(1,($U$2=GRID!$B$1:$U$1)*(КАЛЕНДАРЬ!BC22=GRID!$B$3:$U$3),0))*GRID!$H$45,
ROUNDUP(INDEX(GRID!$B$4:$U$15,MATCH(E$7,GRID!$A$4:$A$15,0),MATCH(1,($U$2=GRID!$B$1:$U$1)*(КАЛЕНДАРЬ!BC22=GRID!$B$3:$U$3),0))*GRID!$H$45*(1-GRID!$H$46),0))</f>
        <v>43110</v>
      </c>
      <c r="F592" s="5">
        <f t="array" ref="F592">IF($I$2="Длительное проживание от 10 ночей ",
INDEX(GRID!$B$18:$U$29,MATCH(E$7,GRID!$A$18:$A$29,0),MATCH(1,($U$2=GRID!$B$1:$U$1)*(КАЛЕНДАРЬ!BC22=GRID!$B$3:$U$3),0))*GRID!$H$45,
ROUNDUP(INDEX(GRID!$B$18:$U$29,MATCH(E$7,GRID!$A$18:$A$29,0),MATCH(1,($U$2=GRID!$B$1:$U$1)*(КАЛЕНДАРЬ!BC22=GRID!$B$3:$U$3),0))*GRID!$H$45*(1-GRID!$H$46),0))</f>
        <v>47610</v>
      </c>
      <c r="G592" s="5" cm="1">
        <f t="array" ref="G592">IF($I$2="Длительное проживание от 10 ночей ",
INDEX(GRID!$B$4:$U$15,MATCH(G$7,GRID!$A$4:$A$15,0),MATCH(1,($U$2=GRID!$B$1:$U$1)*(КАЛЕНДАРЬ!BC22=GRID!$B$3:$U$3),0))*GRID!$H$45,
ROUNDUP(INDEX(GRID!$B$4:$U$15,MATCH(G$7,GRID!$A$4:$A$15,0),MATCH(1,($U$2=GRID!$B$1:$U$1)*(КАЛЕНДАРЬ!BC22=GRID!$B$3:$U$3),0))*GRID!$H$45*(1-GRID!$H$46),0))</f>
        <v>49050</v>
      </c>
      <c r="H592" s="5" cm="1">
        <f t="array" ref="H592">IF($I$2="Длительное проживание от 10 ночей ",
INDEX(GRID!$B$18:$U$29,MATCH(G$7,GRID!$A$18:$A$29,0),MATCH(1,($U$2=GRID!$B$1:$U$1)*(КАЛЕНДАРЬ!BC22=GRID!$B$3:$U$3),0))*GRID!$H$45,
ROUNDUP(INDEX(GRID!$B$18:$U$29,MATCH(G$7,GRID!$A$18:$A$29,0),MATCH(1,($U$2=GRID!$B$1:$U$1)*(КАЛЕНДАРЬ!BC22=GRID!$B$3:$U$3),0))*GRID!$H$45*(1-GRID!$H$46),0))</f>
        <v>53550</v>
      </c>
      <c r="I592" s="5">
        <f t="array" ref="I592">IF($I$2="Длительное проживание от 10 ночей ",
INDEX(GRID!$B$4:$U$15,MATCH(I$7,GRID!$A$4:$A$15,0),MATCH(1,($U$2=GRID!$B$1:$U$1)*(КАЛЕНДАРЬ!BC22=GRID!$B$3:$U$3),0))*GRID!$H$45,
ROUNDUP(INDEX(GRID!$B$4:$U$15,MATCH(I$7,GRID!$A$4:$A$15,0),MATCH(1,($U$2=GRID!$B$1:$U$1)*(КАЛЕНДАРЬ!BC22=GRID!$B$3:$U$3),0))*GRID!$H$45*(1-GRID!$H$46),0))</f>
        <v>54810</v>
      </c>
      <c r="J592" s="5">
        <f t="array" ref="J592">IF($I$2="Длительное проживание от 10 ночей ",
INDEX(GRID!$B$18:$U$29,MATCH(I$7,GRID!$A$18:$A$29,0),MATCH(1,($U$2=GRID!$B$1:$U$1)*(КАЛЕНДАРЬ!BC22=GRID!$B$3:$U$3),0))*GRID!$H$45,
ROUNDUP(INDEX(GRID!$B$18:$U$29,MATCH(I$7,GRID!$A$18:$A$29,0),MATCH(1,($U$2=GRID!$B$1:$U$1)*(КАЛЕНДАРЬ!BC22=GRID!$B$3:$U$3),0))*GRID!$H$45*(1-GRID!$H$46),0))</f>
        <v>59310</v>
      </c>
      <c r="K592" s="5" cm="1">
        <f t="array" ref="K592">IF($I$2="Длительное проживание от 10 ночей ",
INDEX(GRID!$B$4:$U$15,MATCH(K$7,GRID!$A$4:$A$15,0),MATCH(1,($U$2=GRID!$B$1:$U$1)*(КАЛЕНДАРЬ!BC22=GRID!$B$3:$U$3),0))*GRID!$H$45,
ROUNDUP(INDEX(GRID!$B$4:$U$15,MATCH(K$7,GRID!$A$4:$A$15,0),MATCH(1,($U$2=GRID!$B$1:$U$1)*(КАЛЕНДАРЬ!BC22=GRID!$B$3:$U$3),0))*GRID!$H$45*(1-GRID!$H$46),0))</f>
        <v>60660</v>
      </c>
      <c r="L592" s="5" cm="1">
        <f t="array" ref="L592">IF($I$2="Длительное проживание от 10 ночей ",
INDEX(GRID!$B$18:$U$29,MATCH(K$7,GRID!$A$18:$A$29,0),MATCH(1,($U$2=GRID!$B$1:$U$1)*(КАЛЕНДАРЬ!BC22=GRID!$B$3:$U$3),0))*GRID!$H$45,
ROUNDUP(INDEX(GRID!$B$18:$U$29,MATCH(K$7,GRID!$A$18:$A$29,0),MATCH(1,($U$2=GRID!$B$1:$U$1)*(КАЛЕНДАРЬ!BC22=GRID!$B$3:$U$3),0))*GRID!$H$45*(1-GRID!$H$46),0))</f>
        <v>65160</v>
      </c>
      <c r="M592" s="5">
        <f t="array" ref="M592">IF($I$2="Длительное проживание от 10 ночей ",
INDEX(GRID!$B$4:$U$15,MATCH(M$7,GRID!$A$4:$A$15,0),MATCH(1,($U$2=GRID!$B$1:$U$1)*(КАЛЕНДАРЬ!BC22=GRID!$B$3:$U$3),0))*GRID!$H$45,
ROUNDUP(INDEX(GRID!$B$4:$U$15,MATCH(M$7,GRID!$A$4:$A$15,0),MATCH(1,($U$2=GRID!$B$1:$U$1)*(КАЛЕНДАРЬ!BC22=GRID!$B$3:$U$3),0))*GRID!$H$45*(1-GRID!$H$46),0))</f>
        <v>81180</v>
      </c>
      <c r="N592" s="5">
        <f t="array" ref="N592">IF($I$2="Длительное проживание от 10 ночей ",
INDEX(GRID!$B$18:$U$29,MATCH(M$7,GRID!$A$18:$A$29,0),MATCH(1,($U$2=GRID!$B$1:$U$1)*(КАЛЕНДАРЬ!BC22=GRID!$B$3:$U$3),0))*GRID!$H$45,
ROUNDUP(INDEX(GRID!$B$18:$U$29,MATCH(M$7,GRID!$A$18:$A$29,0),MATCH(1,($U$2=GRID!$B$1:$U$1)*(КАЛЕНДАРЬ!BC22=GRID!$B$3:$U$3),0))*GRID!$H$45*(1-GRID!$H$46),0))</f>
        <v>85680</v>
      </c>
      <c r="O592" s="5" cm="1">
        <f t="array" ref="O592">IF($I$2="Длительное проживание от 10 ночей ",
INDEX(GRID!$B$4:$U$15,MATCH(O$7,GRID!$A$4:$A$15,0),MATCH(1,($U$2=GRID!$B$1:$U$1)*(КАЛЕНДАРЬ!BC22=GRID!$B$3:$U$3),0))*GRID!$H$45,
ROUNDUP(INDEX(GRID!$B$4:$U$15,MATCH(O$7,GRID!$A$4:$A$15,0),MATCH(1,($U$2=GRID!$B$1:$U$1)*(КАЛЕНДАРЬ!BC22=GRID!$B$3:$U$3),0))*GRID!$H$45*(1-GRID!$H$46),0))</f>
        <v>115020</v>
      </c>
      <c r="P592" s="5">
        <f t="array" ref="P592">IF($I$2="Длительное проживание от 10 ночей ",
INDEX(GRID!$B$4:$U$15,MATCH(P$7,GRID!$A$4:$A$15,0),MATCH(1,($U$2=GRID!$B$1:$U$1)*(КАЛЕНДАРЬ!BC22=GRID!$B$3:$U$3),0))*GRID!$H$45,
ROUNDUP(INDEX(GRID!$B$4:$U$15,MATCH(P$7,GRID!$A$4:$A$15,0),MATCH(1,($U$2=GRID!$B$1:$U$1)*(КАЛЕНДАРЬ!BC22=GRID!$B$3:$U$3),0))*GRID!$H$45*(1-GRID!$H$46),0))</f>
        <v>155610</v>
      </c>
      <c r="Q592" s="5">
        <f t="array" ref="Q592">IF($I$2="Длительное проживание от 10 ночей ",
INDEX(GRID!$B$4:$U$15,MATCH(Q$7,GRID!$A$4:$A$15,0),MATCH(1,($U$2=GRID!$B$1:$U$1)*(КАЛЕНДАРЬ!BC22=GRID!$B$3:$U$3),0))*GRID!$H$45,
ROUNDUP(INDEX(GRID!$B$4:$U$15,MATCH(Q$7,GRID!$A$4:$A$15,0),MATCH(1,($U$2=GRID!$B$1:$U$1)*(КАЛЕНДАРЬ!BC22=GRID!$B$3:$U$3),0))*GRID!$H$45*(1-GRID!$H$46),0))</f>
        <v>182160</v>
      </c>
      <c r="R592" s="50" t="s">
        <v>105</v>
      </c>
      <c r="S592" s="50" t="s">
        <v>105</v>
      </c>
      <c r="T592" s="50" t="s">
        <v>105</v>
      </c>
    </row>
    <row r="593" spans="1:20">
      <c r="A593" s="56" t="s">
        <v>17</v>
      </c>
      <c r="B593" s="57">
        <v>20</v>
      </c>
      <c r="C593" s="5">
        <f t="array" ref="C593">IF($I$2="Длительное проживание от 10 ночей ",
INDEX(GRID!$B$4:$U$15,MATCH(C$7,GRID!$A$4:$A$15,0),MATCH(1,($U$2=GRID!$B$1:$U$1)*(КАЛЕНДАРЬ!BC23=GRID!$B$3:$U$3),0))*GRID!$H$45,
ROUNDUP(INDEX(GRID!$B$4:$U$15,MATCH(C$7,GRID!$A$4:$A$15,0),MATCH(1,($U$2=GRID!$B$1:$U$1)*(КАЛЕНДАРЬ!BC23=GRID!$B$3:$U$3),0))*GRID!$H$45*(1-GRID!$H$46),0))</f>
        <v>36090</v>
      </c>
      <c r="D593" s="5">
        <f t="array" ref="D593">IF($I$2="Длительное проживание от 10 ночей ",
INDEX(GRID!$B$18:$U$29,MATCH(C$7,GRID!$A$18:$A$29,0),MATCH(1,($U$2=GRID!$B$1:$U$1)*(КАЛЕНДАРЬ!BC23=GRID!$B$3:$U$3),0))*GRID!$H$45,
ROUNDUP(INDEX(GRID!$B$18:$U$29,MATCH(C$7,GRID!$A$18:$A$29,0),MATCH(1,($U$2=GRID!$B$1:$U$1)*(КАЛЕНДАРЬ!BC23=GRID!$B$3:$U$3),0))*GRID!$H$45*(1-GRID!$H$46),0))</f>
        <v>40590</v>
      </c>
      <c r="E593" s="5">
        <f t="array" ref="E593">IF($I$2="Длительное проживание от 10 ночей ",
INDEX(GRID!$B$4:$U$15,MATCH(E$7,GRID!$A$4:$A$15,0),MATCH(1,($U$2=GRID!$B$1:$U$1)*(КАЛЕНДАРЬ!BC23=GRID!$B$3:$U$3),0))*GRID!$H$45,
ROUNDUP(INDEX(GRID!$B$4:$U$15,MATCH(E$7,GRID!$A$4:$A$15,0),MATCH(1,($U$2=GRID!$B$1:$U$1)*(КАЛЕНДАРЬ!BC23=GRID!$B$3:$U$3),0))*GRID!$H$45*(1-GRID!$H$46),0))</f>
        <v>43110</v>
      </c>
      <c r="F593" s="5">
        <f t="array" ref="F593">IF($I$2="Длительное проживание от 10 ночей ",
INDEX(GRID!$B$18:$U$29,MATCH(E$7,GRID!$A$18:$A$29,0),MATCH(1,($U$2=GRID!$B$1:$U$1)*(КАЛЕНДАРЬ!BC23=GRID!$B$3:$U$3),0))*GRID!$H$45,
ROUNDUP(INDEX(GRID!$B$18:$U$29,MATCH(E$7,GRID!$A$18:$A$29,0),MATCH(1,($U$2=GRID!$B$1:$U$1)*(КАЛЕНДАРЬ!BC23=GRID!$B$3:$U$3),0))*GRID!$H$45*(1-GRID!$H$46),0))</f>
        <v>47610</v>
      </c>
      <c r="G593" s="5" cm="1">
        <f t="array" ref="G593">IF($I$2="Длительное проживание от 10 ночей ",
INDEX(GRID!$B$4:$U$15,MATCH(G$7,GRID!$A$4:$A$15,0),MATCH(1,($U$2=GRID!$B$1:$U$1)*(КАЛЕНДАРЬ!BC23=GRID!$B$3:$U$3),0))*GRID!$H$45,
ROUNDUP(INDEX(GRID!$B$4:$U$15,MATCH(G$7,GRID!$A$4:$A$15,0),MATCH(1,($U$2=GRID!$B$1:$U$1)*(КАЛЕНДАРЬ!BC23=GRID!$B$3:$U$3),0))*GRID!$H$45*(1-GRID!$H$46),0))</f>
        <v>49050</v>
      </c>
      <c r="H593" s="5" cm="1">
        <f t="array" ref="H593">IF($I$2="Длительное проживание от 10 ночей ",
INDEX(GRID!$B$18:$U$29,MATCH(G$7,GRID!$A$18:$A$29,0),MATCH(1,($U$2=GRID!$B$1:$U$1)*(КАЛЕНДАРЬ!BC23=GRID!$B$3:$U$3),0))*GRID!$H$45,
ROUNDUP(INDEX(GRID!$B$18:$U$29,MATCH(G$7,GRID!$A$18:$A$29,0),MATCH(1,($U$2=GRID!$B$1:$U$1)*(КАЛЕНДАРЬ!BC23=GRID!$B$3:$U$3),0))*GRID!$H$45*(1-GRID!$H$46),0))</f>
        <v>53550</v>
      </c>
      <c r="I593" s="5">
        <f t="array" ref="I593">IF($I$2="Длительное проживание от 10 ночей ",
INDEX(GRID!$B$4:$U$15,MATCH(I$7,GRID!$A$4:$A$15,0),MATCH(1,($U$2=GRID!$B$1:$U$1)*(КАЛЕНДАРЬ!BC23=GRID!$B$3:$U$3),0))*GRID!$H$45,
ROUNDUP(INDEX(GRID!$B$4:$U$15,MATCH(I$7,GRID!$A$4:$A$15,0),MATCH(1,($U$2=GRID!$B$1:$U$1)*(КАЛЕНДАРЬ!BC23=GRID!$B$3:$U$3),0))*GRID!$H$45*(1-GRID!$H$46),0))</f>
        <v>54810</v>
      </c>
      <c r="J593" s="5">
        <f t="array" ref="J593">IF($I$2="Длительное проживание от 10 ночей ",
INDEX(GRID!$B$18:$U$29,MATCH(I$7,GRID!$A$18:$A$29,0),MATCH(1,($U$2=GRID!$B$1:$U$1)*(КАЛЕНДАРЬ!BC23=GRID!$B$3:$U$3),0))*GRID!$H$45,
ROUNDUP(INDEX(GRID!$B$18:$U$29,MATCH(I$7,GRID!$A$18:$A$29,0),MATCH(1,($U$2=GRID!$B$1:$U$1)*(КАЛЕНДАРЬ!BC23=GRID!$B$3:$U$3),0))*GRID!$H$45*(1-GRID!$H$46),0))</f>
        <v>59310</v>
      </c>
      <c r="K593" s="5" cm="1">
        <f t="array" ref="K593">IF($I$2="Длительное проживание от 10 ночей ",
INDEX(GRID!$B$4:$U$15,MATCH(K$7,GRID!$A$4:$A$15,0),MATCH(1,($U$2=GRID!$B$1:$U$1)*(КАЛЕНДАРЬ!BC23=GRID!$B$3:$U$3),0))*GRID!$H$45,
ROUNDUP(INDEX(GRID!$B$4:$U$15,MATCH(K$7,GRID!$A$4:$A$15,0),MATCH(1,($U$2=GRID!$B$1:$U$1)*(КАЛЕНДАРЬ!BC23=GRID!$B$3:$U$3),0))*GRID!$H$45*(1-GRID!$H$46),0))</f>
        <v>60660</v>
      </c>
      <c r="L593" s="5" cm="1">
        <f t="array" ref="L593">IF($I$2="Длительное проживание от 10 ночей ",
INDEX(GRID!$B$18:$U$29,MATCH(K$7,GRID!$A$18:$A$29,0),MATCH(1,($U$2=GRID!$B$1:$U$1)*(КАЛЕНДАРЬ!BC23=GRID!$B$3:$U$3),0))*GRID!$H$45,
ROUNDUP(INDEX(GRID!$B$18:$U$29,MATCH(K$7,GRID!$A$18:$A$29,0),MATCH(1,($U$2=GRID!$B$1:$U$1)*(КАЛЕНДАРЬ!BC23=GRID!$B$3:$U$3),0))*GRID!$H$45*(1-GRID!$H$46),0))</f>
        <v>65160</v>
      </c>
      <c r="M593" s="5">
        <f t="array" ref="M593">IF($I$2="Длительное проживание от 10 ночей ",
INDEX(GRID!$B$4:$U$15,MATCH(M$7,GRID!$A$4:$A$15,0),MATCH(1,($U$2=GRID!$B$1:$U$1)*(КАЛЕНДАРЬ!BC23=GRID!$B$3:$U$3),0))*GRID!$H$45,
ROUNDUP(INDEX(GRID!$B$4:$U$15,MATCH(M$7,GRID!$A$4:$A$15,0),MATCH(1,($U$2=GRID!$B$1:$U$1)*(КАЛЕНДАРЬ!BC23=GRID!$B$3:$U$3),0))*GRID!$H$45*(1-GRID!$H$46),0))</f>
        <v>81180</v>
      </c>
      <c r="N593" s="5">
        <f t="array" ref="N593">IF($I$2="Длительное проживание от 10 ночей ",
INDEX(GRID!$B$18:$U$29,MATCH(M$7,GRID!$A$18:$A$29,0),MATCH(1,($U$2=GRID!$B$1:$U$1)*(КАЛЕНДАРЬ!BC23=GRID!$B$3:$U$3),0))*GRID!$H$45,
ROUNDUP(INDEX(GRID!$B$18:$U$29,MATCH(M$7,GRID!$A$18:$A$29,0),MATCH(1,($U$2=GRID!$B$1:$U$1)*(КАЛЕНДАРЬ!BC23=GRID!$B$3:$U$3),0))*GRID!$H$45*(1-GRID!$H$46),0))</f>
        <v>85680</v>
      </c>
      <c r="O593" s="5" cm="1">
        <f t="array" ref="O593">IF($I$2="Длительное проживание от 10 ночей ",
INDEX(GRID!$B$4:$U$15,MATCH(O$7,GRID!$A$4:$A$15,0),MATCH(1,($U$2=GRID!$B$1:$U$1)*(КАЛЕНДАРЬ!BC23=GRID!$B$3:$U$3),0))*GRID!$H$45,
ROUNDUP(INDEX(GRID!$B$4:$U$15,MATCH(O$7,GRID!$A$4:$A$15,0),MATCH(1,($U$2=GRID!$B$1:$U$1)*(КАЛЕНДАРЬ!BC23=GRID!$B$3:$U$3),0))*GRID!$H$45*(1-GRID!$H$46),0))</f>
        <v>115020</v>
      </c>
      <c r="P593" s="5">
        <f t="array" ref="P593">IF($I$2="Длительное проживание от 10 ночей ",
INDEX(GRID!$B$4:$U$15,MATCH(P$7,GRID!$A$4:$A$15,0),MATCH(1,($U$2=GRID!$B$1:$U$1)*(КАЛЕНДАРЬ!BC23=GRID!$B$3:$U$3),0))*GRID!$H$45,
ROUNDUP(INDEX(GRID!$B$4:$U$15,MATCH(P$7,GRID!$A$4:$A$15,0),MATCH(1,($U$2=GRID!$B$1:$U$1)*(КАЛЕНДАРЬ!BC23=GRID!$B$3:$U$3),0))*GRID!$H$45*(1-GRID!$H$46),0))</f>
        <v>155610</v>
      </c>
      <c r="Q593" s="5">
        <f t="array" ref="Q593">IF($I$2="Длительное проживание от 10 ночей ",
INDEX(GRID!$B$4:$U$15,MATCH(Q$7,GRID!$A$4:$A$15,0),MATCH(1,($U$2=GRID!$B$1:$U$1)*(КАЛЕНДАРЬ!BC23=GRID!$B$3:$U$3),0))*GRID!$H$45,
ROUNDUP(INDEX(GRID!$B$4:$U$15,MATCH(Q$7,GRID!$A$4:$A$15,0),MATCH(1,($U$2=GRID!$B$1:$U$1)*(КАЛЕНДАРЬ!BC23=GRID!$B$3:$U$3),0))*GRID!$H$45*(1-GRID!$H$46),0))</f>
        <v>182160</v>
      </c>
      <c r="R593" s="50" t="s">
        <v>105</v>
      </c>
      <c r="S593" s="50" t="s">
        <v>105</v>
      </c>
      <c r="T593" s="50" t="s">
        <v>105</v>
      </c>
    </row>
    <row r="594" spans="1:20">
      <c r="A594" s="56" t="s">
        <v>11</v>
      </c>
      <c r="B594" s="57">
        <v>21</v>
      </c>
      <c r="C594" s="5">
        <f t="array" ref="C594">IF($I$2="Длительное проживание от 10 ночей ",
INDEX(GRID!$B$4:$U$15,MATCH(C$7,GRID!$A$4:$A$15,0),MATCH(1,($U$2=GRID!$B$1:$U$1)*(КАЛЕНДАРЬ!BC24=GRID!$B$3:$U$3),0))*GRID!$H$45,
ROUNDUP(INDEX(GRID!$B$4:$U$15,MATCH(C$7,GRID!$A$4:$A$15,0),MATCH(1,($U$2=GRID!$B$1:$U$1)*(КАЛЕНДАРЬ!BC24=GRID!$B$3:$U$3),0))*GRID!$H$45*(1-GRID!$H$46),0))</f>
        <v>32850</v>
      </c>
      <c r="D594" s="5">
        <f t="array" ref="D594">IF($I$2="Длительное проживание от 10 ночей ",
INDEX(GRID!$B$18:$U$29,MATCH(C$7,GRID!$A$18:$A$29,0),MATCH(1,($U$2=GRID!$B$1:$U$1)*(КАЛЕНДАРЬ!BC24=GRID!$B$3:$U$3),0))*GRID!$H$45,
ROUNDUP(INDEX(GRID!$B$18:$U$29,MATCH(C$7,GRID!$A$18:$A$29,0),MATCH(1,($U$2=GRID!$B$1:$U$1)*(КАЛЕНДАРЬ!BC24=GRID!$B$3:$U$3),0))*GRID!$H$45*(1-GRID!$H$46),0))</f>
        <v>37350</v>
      </c>
      <c r="E594" s="5">
        <f t="array" ref="E594">IF($I$2="Длительное проживание от 10 ночей ",
INDEX(GRID!$B$4:$U$15,MATCH(E$7,GRID!$A$4:$A$15,0),MATCH(1,($U$2=GRID!$B$1:$U$1)*(КАЛЕНДАРЬ!BC24=GRID!$B$3:$U$3),0))*GRID!$H$45,
ROUNDUP(INDEX(GRID!$B$4:$U$15,MATCH(E$7,GRID!$A$4:$A$15,0),MATCH(1,($U$2=GRID!$B$1:$U$1)*(КАЛЕНДАРЬ!BC24=GRID!$B$3:$U$3),0))*GRID!$H$45*(1-GRID!$H$46),0))</f>
        <v>39330</v>
      </c>
      <c r="F594" s="5">
        <f t="array" ref="F594">IF($I$2="Длительное проживание от 10 ночей ",
INDEX(GRID!$B$18:$U$29,MATCH(E$7,GRID!$A$18:$A$29,0),MATCH(1,($U$2=GRID!$B$1:$U$1)*(КАЛЕНДАРЬ!BC24=GRID!$B$3:$U$3),0))*GRID!$H$45,
ROUNDUP(INDEX(GRID!$B$18:$U$29,MATCH(E$7,GRID!$A$18:$A$29,0),MATCH(1,($U$2=GRID!$B$1:$U$1)*(КАЛЕНДАРЬ!BC24=GRID!$B$3:$U$3),0))*GRID!$H$45*(1-GRID!$H$46),0))</f>
        <v>43830</v>
      </c>
      <c r="G594" s="5" cm="1">
        <f t="array" ref="G594">IF($I$2="Длительное проживание от 10 ночей ",
INDEX(GRID!$B$4:$U$15,MATCH(G$7,GRID!$A$4:$A$15,0),MATCH(1,($U$2=GRID!$B$1:$U$1)*(КАЛЕНДАРЬ!BC24=GRID!$B$3:$U$3),0))*GRID!$H$45,
ROUNDUP(INDEX(GRID!$B$4:$U$15,MATCH(G$7,GRID!$A$4:$A$15,0),MATCH(1,($U$2=GRID!$B$1:$U$1)*(КАЛЕНДАРЬ!BC24=GRID!$B$3:$U$3),0))*GRID!$H$45*(1-GRID!$H$46),0))</f>
        <v>45180</v>
      </c>
      <c r="H594" s="5" cm="1">
        <f t="array" ref="H594">IF($I$2="Длительное проживание от 10 ночей ",
INDEX(GRID!$B$18:$U$29,MATCH(G$7,GRID!$A$18:$A$29,0),MATCH(1,($U$2=GRID!$B$1:$U$1)*(КАЛЕНДАРЬ!BC24=GRID!$B$3:$U$3),0))*GRID!$H$45,
ROUNDUP(INDEX(GRID!$B$18:$U$29,MATCH(G$7,GRID!$A$18:$A$29,0),MATCH(1,($U$2=GRID!$B$1:$U$1)*(КАЛЕНДАРЬ!BC24=GRID!$B$3:$U$3),0))*GRID!$H$45*(1-GRID!$H$46),0))</f>
        <v>49680</v>
      </c>
      <c r="I594" s="5">
        <f t="array" ref="I594">IF($I$2="Длительное проживание от 10 ночей ",
INDEX(GRID!$B$4:$U$15,MATCH(I$7,GRID!$A$4:$A$15,0),MATCH(1,($U$2=GRID!$B$1:$U$1)*(КАЛЕНДАРЬ!BC24=GRID!$B$3:$U$3),0))*GRID!$H$45,
ROUNDUP(INDEX(GRID!$B$4:$U$15,MATCH(I$7,GRID!$A$4:$A$15,0),MATCH(1,($U$2=GRID!$B$1:$U$1)*(КАЛЕНДАРЬ!BC24=GRID!$B$3:$U$3),0))*GRID!$H$45*(1-GRID!$H$46),0))</f>
        <v>50580</v>
      </c>
      <c r="J594" s="5">
        <f t="array" ref="J594">IF($I$2="Длительное проживание от 10 ночей ",
INDEX(GRID!$B$18:$U$29,MATCH(I$7,GRID!$A$18:$A$29,0),MATCH(1,($U$2=GRID!$B$1:$U$1)*(КАЛЕНДАРЬ!BC24=GRID!$B$3:$U$3),0))*GRID!$H$45,
ROUNDUP(INDEX(GRID!$B$18:$U$29,MATCH(I$7,GRID!$A$18:$A$29,0),MATCH(1,($U$2=GRID!$B$1:$U$1)*(КАЛЕНДАРЬ!BC24=GRID!$B$3:$U$3),0))*GRID!$H$45*(1-GRID!$H$46),0))</f>
        <v>55080</v>
      </c>
      <c r="K594" s="5" cm="1">
        <f t="array" ref="K594">IF($I$2="Длительное проживание от 10 ночей ",
INDEX(GRID!$B$4:$U$15,MATCH(K$7,GRID!$A$4:$A$15,0),MATCH(1,($U$2=GRID!$B$1:$U$1)*(КАЛЕНДАРЬ!BC24=GRID!$B$3:$U$3),0))*GRID!$H$45,
ROUNDUP(INDEX(GRID!$B$4:$U$15,MATCH(K$7,GRID!$A$4:$A$15,0),MATCH(1,($U$2=GRID!$B$1:$U$1)*(КАЛЕНДАРЬ!BC24=GRID!$B$3:$U$3),0))*GRID!$H$45*(1-GRID!$H$46),0))</f>
        <v>56250</v>
      </c>
      <c r="L594" s="5" cm="1">
        <f t="array" ref="L594">IF($I$2="Длительное проживание от 10 ночей ",
INDEX(GRID!$B$18:$U$29,MATCH(K$7,GRID!$A$18:$A$29,0),MATCH(1,($U$2=GRID!$B$1:$U$1)*(КАЛЕНДАРЬ!BC24=GRID!$B$3:$U$3),0))*GRID!$H$45,
ROUNDUP(INDEX(GRID!$B$18:$U$29,MATCH(K$7,GRID!$A$18:$A$29,0),MATCH(1,($U$2=GRID!$B$1:$U$1)*(КАЛЕНДАРЬ!BC24=GRID!$B$3:$U$3),0))*GRID!$H$45*(1-GRID!$H$46),0))</f>
        <v>60750</v>
      </c>
      <c r="M594" s="5">
        <f t="array" ref="M594">IF($I$2="Длительное проживание от 10 ночей ",
INDEX(GRID!$B$4:$U$15,MATCH(M$7,GRID!$A$4:$A$15,0),MATCH(1,($U$2=GRID!$B$1:$U$1)*(КАЛЕНДАРЬ!BC24=GRID!$B$3:$U$3),0))*GRID!$H$45,
ROUNDUP(INDEX(GRID!$B$4:$U$15,MATCH(M$7,GRID!$A$4:$A$15,0),MATCH(1,($U$2=GRID!$B$1:$U$1)*(КАЛЕНДАРЬ!BC24=GRID!$B$3:$U$3),0))*GRID!$H$45*(1-GRID!$H$46),0))</f>
        <v>75870</v>
      </c>
      <c r="N594" s="5">
        <f t="array" ref="N594">IF($I$2="Длительное проживание от 10 ночей ",
INDEX(GRID!$B$18:$U$29,MATCH(M$7,GRID!$A$18:$A$29,0),MATCH(1,($U$2=GRID!$B$1:$U$1)*(КАЛЕНДАРЬ!BC24=GRID!$B$3:$U$3),0))*GRID!$H$45,
ROUNDUP(INDEX(GRID!$B$18:$U$29,MATCH(M$7,GRID!$A$18:$A$29,0),MATCH(1,($U$2=GRID!$B$1:$U$1)*(КАЛЕНДАРЬ!BC24=GRID!$B$3:$U$3),0))*GRID!$H$45*(1-GRID!$H$46),0))</f>
        <v>80370</v>
      </c>
      <c r="O594" s="5" cm="1">
        <f t="array" ref="O594">IF($I$2="Длительное проживание от 10 ночей ",
INDEX(GRID!$B$4:$U$15,MATCH(O$7,GRID!$A$4:$A$15,0),MATCH(1,($U$2=GRID!$B$1:$U$1)*(КАЛЕНДАРЬ!BC24=GRID!$B$3:$U$3),0))*GRID!$H$45,
ROUNDUP(INDEX(GRID!$B$4:$U$15,MATCH(O$7,GRID!$A$4:$A$15,0),MATCH(1,($U$2=GRID!$B$1:$U$1)*(КАЛЕНДАРЬ!BC24=GRID!$B$3:$U$3),0))*GRID!$H$45*(1-GRID!$H$46),0))</f>
        <v>108990</v>
      </c>
      <c r="P594" s="5">
        <f t="array" ref="P594">IF($I$2="Длительное проживание от 10 ночей ",
INDEX(GRID!$B$4:$U$15,MATCH(P$7,GRID!$A$4:$A$15,0),MATCH(1,($U$2=GRID!$B$1:$U$1)*(КАЛЕНДАРЬ!BC24=GRID!$B$3:$U$3),0))*GRID!$H$45,
ROUNDUP(INDEX(GRID!$B$4:$U$15,MATCH(P$7,GRID!$A$4:$A$15,0),MATCH(1,($U$2=GRID!$B$1:$U$1)*(КАЛЕНДАРЬ!BC24=GRID!$B$3:$U$3),0))*GRID!$H$45*(1-GRID!$H$46),0))</f>
        <v>148680</v>
      </c>
      <c r="Q594" s="5">
        <f t="array" ref="Q594">IF($I$2="Длительное проживание от 10 ночей ",
INDEX(GRID!$B$4:$U$15,MATCH(Q$7,GRID!$A$4:$A$15,0),MATCH(1,($U$2=GRID!$B$1:$U$1)*(КАЛЕНДАРЬ!BC24=GRID!$B$3:$U$3),0))*GRID!$H$45,
ROUNDUP(INDEX(GRID!$B$4:$U$15,MATCH(Q$7,GRID!$A$4:$A$15,0),MATCH(1,($U$2=GRID!$B$1:$U$1)*(КАЛЕНДАРЬ!BC24=GRID!$B$3:$U$3),0))*GRID!$H$45*(1-GRID!$H$46),0))</f>
        <v>174330</v>
      </c>
      <c r="R594" s="50" t="s">
        <v>105</v>
      </c>
      <c r="S594" s="50" t="s">
        <v>105</v>
      </c>
      <c r="T594" s="50" t="s">
        <v>105</v>
      </c>
    </row>
    <row r="595" spans="1:20">
      <c r="A595" s="56" t="s">
        <v>12</v>
      </c>
      <c r="B595" s="57">
        <v>22</v>
      </c>
      <c r="C595" s="5">
        <f t="array" ref="C595">IF($I$2="Длительное проживание от 10 ночей ",
INDEX(GRID!$B$4:$U$15,MATCH(C$7,GRID!$A$4:$A$15,0),MATCH(1,($U$2=GRID!$B$1:$U$1)*(КАЛЕНДАРЬ!BC25=GRID!$B$3:$U$3),0))*GRID!$H$45,
ROUNDUP(INDEX(GRID!$B$4:$U$15,MATCH(C$7,GRID!$A$4:$A$15,0),MATCH(1,($U$2=GRID!$B$1:$U$1)*(КАЛЕНДАРЬ!BC25=GRID!$B$3:$U$3),0))*GRID!$H$45*(1-GRID!$H$46),0))</f>
        <v>32850</v>
      </c>
      <c r="D595" s="5">
        <f t="array" ref="D595">IF($I$2="Длительное проживание от 10 ночей ",
INDEX(GRID!$B$18:$U$29,MATCH(C$7,GRID!$A$18:$A$29,0),MATCH(1,($U$2=GRID!$B$1:$U$1)*(КАЛЕНДАРЬ!BC25=GRID!$B$3:$U$3),0))*GRID!$H$45,
ROUNDUP(INDEX(GRID!$B$18:$U$29,MATCH(C$7,GRID!$A$18:$A$29,0),MATCH(1,($U$2=GRID!$B$1:$U$1)*(КАЛЕНДАРЬ!BC25=GRID!$B$3:$U$3),0))*GRID!$H$45*(1-GRID!$H$46),0))</f>
        <v>37350</v>
      </c>
      <c r="E595" s="5">
        <f t="array" ref="E595">IF($I$2="Длительное проживание от 10 ночей ",
INDEX(GRID!$B$4:$U$15,MATCH(E$7,GRID!$A$4:$A$15,0),MATCH(1,($U$2=GRID!$B$1:$U$1)*(КАЛЕНДАРЬ!BC25=GRID!$B$3:$U$3),0))*GRID!$H$45,
ROUNDUP(INDEX(GRID!$B$4:$U$15,MATCH(E$7,GRID!$A$4:$A$15,0),MATCH(1,($U$2=GRID!$B$1:$U$1)*(КАЛЕНДАРЬ!BC25=GRID!$B$3:$U$3),0))*GRID!$H$45*(1-GRID!$H$46),0))</f>
        <v>39330</v>
      </c>
      <c r="F595" s="5">
        <f t="array" ref="F595">IF($I$2="Длительное проживание от 10 ночей ",
INDEX(GRID!$B$18:$U$29,MATCH(E$7,GRID!$A$18:$A$29,0),MATCH(1,($U$2=GRID!$B$1:$U$1)*(КАЛЕНДАРЬ!BC25=GRID!$B$3:$U$3),0))*GRID!$H$45,
ROUNDUP(INDEX(GRID!$B$18:$U$29,MATCH(E$7,GRID!$A$18:$A$29,0),MATCH(1,($U$2=GRID!$B$1:$U$1)*(КАЛЕНДАРЬ!BC25=GRID!$B$3:$U$3),0))*GRID!$H$45*(1-GRID!$H$46),0))</f>
        <v>43830</v>
      </c>
      <c r="G595" s="5" cm="1">
        <f t="array" ref="G595">IF($I$2="Длительное проживание от 10 ночей ",
INDEX(GRID!$B$4:$U$15,MATCH(G$7,GRID!$A$4:$A$15,0),MATCH(1,($U$2=GRID!$B$1:$U$1)*(КАЛЕНДАРЬ!BC25=GRID!$B$3:$U$3),0))*GRID!$H$45,
ROUNDUP(INDEX(GRID!$B$4:$U$15,MATCH(G$7,GRID!$A$4:$A$15,0),MATCH(1,($U$2=GRID!$B$1:$U$1)*(КАЛЕНДАРЬ!BC25=GRID!$B$3:$U$3),0))*GRID!$H$45*(1-GRID!$H$46),0))</f>
        <v>45180</v>
      </c>
      <c r="H595" s="5" cm="1">
        <f t="array" ref="H595">IF($I$2="Длительное проживание от 10 ночей ",
INDEX(GRID!$B$18:$U$29,MATCH(G$7,GRID!$A$18:$A$29,0),MATCH(1,($U$2=GRID!$B$1:$U$1)*(КАЛЕНДАРЬ!BC25=GRID!$B$3:$U$3),0))*GRID!$H$45,
ROUNDUP(INDEX(GRID!$B$18:$U$29,MATCH(G$7,GRID!$A$18:$A$29,0),MATCH(1,($U$2=GRID!$B$1:$U$1)*(КАЛЕНДАРЬ!BC25=GRID!$B$3:$U$3),0))*GRID!$H$45*(1-GRID!$H$46),0))</f>
        <v>49680</v>
      </c>
      <c r="I595" s="5">
        <f t="array" ref="I595">IF($I$2="Длительное проживание от 10 ночей ",
INDEX(GRID!$B$4:$U$15,MATCH(I$7,GRID!$A$4:$A$15,0),MATCH(1,($U$2=GRID!$B$1:$U$1)*(КАЛЕНДАРЬ!BC25=GRID!$B$3:$U$3),0))*GRID!$H$45,
ROUNDUP(INDEX(GRID!$B$4:$U$15,MATCH(I$7,GRID!$A$4:$A$15,0),MATCH(1,($U$2=GRID!$B$1:$U$1)*(КАЛЕНДАРЬ!BC25=GRID!$B$3:$U$3),0))*GRID!$H$45*(1-GRID!$H$46),0))</f>
        <v>50580</v>
      </c>
      <c r="J595" s="5">
        <f t="array" ref="J595">IF($I$2="Длительное проживание от 10 ночей ",
INDEX(GRID!$B$18:$U$29,MATCH(I$7,GRID!$A$18:$A$29,0),MATCH(1,($U$2=GRID!$B$1:$U$1)*(КАЛЕНДАРЬ!BC25=GRID!$B$3:$U$3),0))*GRID!$H$45,
ROUNDUP(INDEX(GRID!$B$18:$U$29,MATCH(I$7,GRID!$A$18:$A$29,0),MATCH(1,($U$2=GRID!$B$1:$U$1)*(КАЛЕНДАРЬ!BC25=GRID!$B$3:$U$3),0))*GRID!$H$45*(1-GRID!$H$46),0))</f>
        <v>55080</v>
      </c>
      <c r="K595" s="5" cm="1">
        <f t="array" ref="K595">IF($I$2="Длительное проживание от 10 ночей ",
INDEX(GRID!$B$4:$U$15,MATCH(K$7,GRID!$A$4:$A$15,0),MATCH(1,($U$2=GRID!$B$1:$U$1)*(КАЛЕНДАРЬ!BC25=GRID!$B$3:$U$3),0))*GRID!$H$45,
ROUNDUP(INDEX(GRID!$B$4:$U$15,MATCH(K$7,GRID!$A$4:$A$15,0),MATCH(1,($U$2=GRID!$B$1:$U$1)*(КАЛЕНДАРЬ!BC25=GRID!$B$3:$U$3),0))*GRID!$H$45*(1-GRID!$H$46),0))</f>
        <v>56250</v>
      </c>
      <c r="L595" s="5" cm="1">
        <f t="array" ref="L595">IF($I$2="Длительное проживание от 10 ночей ",
INDEX(GRID!$B$18:$U$29,MATCH(K$7,GRID!$A$18:$A$29,0),MATCH(1,($U$2=GRID!$B$1:$U$1)*(КАЛЕНДАРЬ!BC25=GRID!$B$3:$U$3),0))*GRID!$H$45,
ROUNDUP(INDEX(GRID!$B$18:$U$29,MATCH(K$7,GRID!$A$18:$A$29,0),MATCH(1,($U$2=GRID!$B$1:$U$1)*(КАЛЕНДАРЬ!BC25=GRID!$B$3:$U$3),0))*GRID!$H$45*(1-GRID!$H$46),0))</f>
        <v>60750</v>
      </c>
      <c r="M595" s="5">
        <f t="array" ref="M595">IF($I$2="Длительное проживание от 10 ночей ",
INDEX(GRID!$B$4:$U$15,MATCH(M$7,GRID!$A$4:$A$15,0),MATCH(1,($U$2=GRID!$B$1:$U$1)*(КАЛЕНДАРЬ!BC25=GRID!$B$3:$U$3),0))*GRID!$H$45,
ROUNDUP(INDEX(GRID!$B$4:$U$15,MATCH(M$7,GRID!$A$4:$A$15,0),MATCH(1,($U$2=GRID!$B$1:$U$1)*(КАЛЕНДАРЬ!BC25=GRID!$B$3:$U$3),0))*GRID!$H$45*(1-GRID!$H$46),0))</f>
        <v>75870</v>
      </c>
      <c r="N595" s="5">
        <f t="array" ref="N595">IF($I$2="Длительное проживание от 10 ночей ",
INDEX(GRID!$B$18:$U$29,MATCH(M$7,GRID!$A$18:$A$29,0),MATCH(1,($U$2=GRID!$B$1:$U$1)*(КАЛЕНДАРЬ!BC25=GRID!$B$3:$U$3),0))*GRID!$H$45,
ROUNDUP(INDEX(GRID!$B$18:$U$29,MATCH(M$7,GRID!$A$18:$A$29,0),MATCH(1,($U$2=GRID!$B$1:$U$1)*(КАЛЕНДАРЬ!BC25=GRID!$B$3:$U$3),0))*GRID!$H$45*(1-GRID!$H$46),0))</f>
        <v>80370</v>
      </c>
      <c r="O595" s="5" cm="1">
        <f t="array" ref="O595">IF($I$2="Длительное проживание от 10 ночей ",
INDEX(GRID!$B$4:$U$15,MATCH(O$7,GRID!$A$4:$A$15,0),MATCH(1,($U$2=GRID!$B$1:$U$1)*(КАЛЕНДАРЬ!BC25=GRID!$B$3:$U$3),0))*GRID!$H$45,
ROUNDUP(INDEX(GRID!$B$4:$U$15,MATCH(O$7,GRID!$A$4:$A$15,0),MATCH(1,($U$2=GRID!$B$1:$U$1)*(КАЛЕНДАРЬ!BC25=GRID!$B$3:$U$3),0))*GRID!$H$45*(1-GRID!$H$46),0))</f>
        <v>108990</v>
      </c>
      <c r="P595" s="5">
        <f t="array" ref="P595">IF($I$2="Длительное проживание от 10 ночей ",
INDEX(GRID!$B$4:$U$15,MATCH(P$7,GRID!$A$4:$A$15,0),MATCH(1,($U$2=GRID!$B$1:$U$1)*(КАЛЕНДАРЬ!BC25=GRID!$B$3:$U$3),0))*GRID!$H$45,
ROUNDUP(INDEX(GRID!$B$4:$U$15,MATCH(P$7,GRID!$A$4:$A$15,0),MATCH(1,($U$2=GRID!$B$1:$U$1)*(КАЛЕНДАРЬ!BC25=GRID!$B$3:$U$3),0))*GRID!$H$45*(1-GRID!$H$46),0))</f>
        <v>148680</v>
      </c>
      <c r="Q595" s="5">
        <f t="array" ref="Q595">IF($I$2="Длительное проживание от 10 ночей ",
INDEX(GRID!$B$4:$U$15,MATCH(Q$7,GRID!$A$4:$A$15,0),MATCH(1,($U$2=GRID!$B$1:$U$1)*(КАЛЕНДАРЬ!BC25=GRID!$B$3:$U$3),0))*GRID!$H$45,
ROUNDUP(INDEX(GRID!$B$4:$U$15,MATCH(Q$7,GRID!$A$4:$A$15,0),MATCH(1,($U$2=GRID!$B$1:$U$1)*(КАЛЕНДАРЬ!BC25=GRID!$B$3:$U$3),0))*GRID!$H$45*(1-GRID!$H$46),0))</f>
        <v>174330</v>
      </c>
      <c r="R595" s="50" t="s">
        <v>105</v>
      </c>
      <c r="S595" s="50" t="s">
        <v>105</v>
      </c>
      <c r="T595" s="50" t="s">
        <v>105</v>
      </c>
    </row>
    <row r="596" spans="1:20">
      <c r="A596" s="56" t="s">
        <v>13</v>
      </c>
      <c r="B596" s="57">
        <v>23</v>
      </c>
      <c r="C596" s="5">
        <f t="array" ref="C596">IF($I$2="Длительное проживание от 10 ночей ",
INDEX(GRID!$B$4:$U$15,MATCH(C$7,GRID!$A$4:$A$15,0),MATCH(1,($U$2=GRID!$B$1:$U$1)*(КАЛЕНДАРЬ!BC26=GRID!$B$3:$U$3),0))*GRID!$H$45,
ROUNDUP(INDEX(GRID!$B$4:$U$15,MATCH(C$7,GRID!$A$4:$A$15,0),MATCH(1,($U$2=GRID!$B$1:$U$1)*(КАЛЕНДАРЬ!BC26=GRID!$B$3:$U$3),0))*GRID!$H$45*(1-GRID!$H$46),0))</f>
        <v>32850</v>
      </c>
      <c r="D596" s="5">
        <f t="array" ref="D596">IF($I$2="Длительное проживание от 10 ночей ",
INDEX(GRID!$B$18:$U$29,MATCH(C$7,GRID!$A$18:$A$29,0),MATCH(1,($U$2=GRID!$B$1:$U$1)*(КАЛЕНДАРЬ!BC26=GRID!$B$3:$U$3),0))*GRID!$H$45,
ROUNDUP(INDEX(GRID!$B$18:$U$29,MATCH(C$7,GRID!$A$18:$A$29,0),MATCH(1,($U$2=GRID!$B$1:$U$1)*(КАЛЕНДАРЬ!BC26=GRID!$B$3:$U$3),0))*GRID!$H$45*(1-GRID!$H$46),0))</f>
        <v>37350</v>
      </c>
      <c r="E596" s="5">
        <f t="array" ref="E596">IF($I$2="Длительное проживание от 10 ночей ",
INDEX(GRID!$B$4:$U$15,MATCH(E$7,GRID!$A$4:$A$15,0),MATCH(1,($U$2=GRID!$B$1:$U$1)*(КАЛЕНДАРЬ!BC26=GRID!$B$3:$U$3),0))*GRID!$H$45,
ROUNDUP(INDEX(GRID!$B$4:$U$15,MATCH(E$7,GRID!$A$4:$A$15,0),MATCH(1,($U$2=GRID!$B$1:$U$1)*(КАЛЕНДАРЬ!BC26=GRID!$B$3:$U$3),0))*GRID!$H$45*(1-GRID!$H$46),0))</f>
        <v>39330</v>
      </c>
      <c r="F596" s="5">
        <f t="array" ref="F596">IF($I$2="Длительное проживание от 10 ночей ",
INDEX(GRID!$B$18:$U$29,MATCH(E$7,GRID!$A$18:$A$29,0),MATCH(1,($U$2=GRID!$B$1:$U$1)*(КАЛЕНДАРЬ!BC26=GRID!$B$3:$U$3),0))*GRID!$H$45,
ROUNDUP(INDEX(GRID!$B$18:$U$29,MATCH(E$7,GRID!$A$18:$A$29,0),MATCH(1,($U$2=GRID!$B$1:$U$1)*(КАЛЕНДАРЬ!BC26=GRID!$B$3:$U$3),0))*GRID!$H$45*(1-GRID!$H$46),0))</f>
        <v>43830</v>
      </c>
      <c r="G596" s="5" cm="1">
        <f t="array" ref="G596">IF($I$2="Длительное проживание от 10 ночей ",
INDEX(GRID!$B$4:$U$15,MATCH(G$7,GRID!$A$4:$A$15,0),MATCH(1,($U$2=GRID!$B$1:$U$1)*(КАЛЕНДАРЬ!BC26=GRID!$B$3:$U$3),0))*GRID!$H$45,
ROUNDUP(INDEX(GRID!$B$4:$U$15,MATCH(G$7,GRID!$A$4:$A$15,0),MATCH(1,($U$2=GRID!$B$1:$U$1)*(КАЛЕНДАРЬ!BC26=GRID!$B$3:$U$3),0))*GRID!$H$45*(1-GRID!$H$46),0))</f>
        <v>45180</v>
      </c>
      <c r="H596" s="5" cm="1">
        <f t="array" ref="H596">IF($I$2="Длительное проживание от 10 ночей ",
INDEX(GRID!$B$18:$U$29,MATCH(G$7,GRID!$A$18:$A$29,0),MATCH(1,($U$2=GRID!$B$1:$U$1)*(КАЛЕНДАРЬ!BC26=GRID!$B$3:$U$3),0))*GRID!$H$45,
ROUNDUP(INDEX(GRID!$B$18:$U$29,MATCH(G$7,GRID!$A$18:$A$29,0),MATCH(1,($U$2=GRID!$B$1:$U$1)*(КАЛЕНДАРЬ!BC26=GRID!$B$3:$U$3),0))*GRID!$H$45*(1-GRID!$H$46),0))</f>
        <v>49680</v>
      </c>
      <c r="I596" s="5">
        <f t="array" ref="I596">IF($I$2="Длительное проживание от 10 ночей ",
INDEX(GRID!$B$4:$U$15,MATCH(I$7,GRID!$A$4:$A$15,0),MATCH(1,($U$2=GRID!$B$1:$U$1)*(КАЛЕНДАРЬ!BC26=GRID!$B$3:$U$3),0))*GRID!$H$45,
ROUNDUP(INDEX(GRID!$B$4:$U$15,MATCH(I$7,GRID!$A$4:$A$15,0),MATCH(1,($U$2=GRID!$B$1:$U$1)*(КАЛЕНДАРЬ!BC26=GRID!$B$3:$U$3),0))*GRID!$H$45*(1-GRID!$H$46),0))</f>
        <v>50580</v>
      </c>
      <c r="J596" s="5">
        <f t="array" ref="J596">IF($I$2="Длительное проживание от 10 ночей ",
INDEX(GRID!$B$18:$U$29,MATCH(I$7,GRID!$A$18:$A$29,0),MATCH(1,($U$2=GRID!$B$1:$U$1)*(КАЛЕНДАРЬ!BC26=GRID!$B$3:$U$3),0))*GRID!$H$45,
ROUNDUP(INDEX(GRID!$B$18:$U$29,MATCH(I$7,GRID!$A$18:$A$29,0),MATCH(1,($U$2=GRID!$B$1:$U$1)*(КАЛЕНДАРЬ!BC26=GRID!$B$3:$U$3),0))*GRID!$H$45*(1-GRID!$H$46),0))</f>
        <v>55080</v>
      </c>
      <c r="K596" s="5" cm="1">
        <f t="array" ref="K596">IF($I$2="Длительное проживание от 10 ночей ",
INDEX(GRID!$B$4:$U$15,MATCH(K$7,GRID!$A$4:$A$15,0),MATCH(1,($U$2=GRID!$B$1:$U$1)*(КАЛЕНДАРЬ!BC26=GRID!$B$3:$U$3),0))*GRID!$H$45,
ROUNDUP(INDEX(GRID!$B$4:$U$15,MATCH(K$7,GRID!$A$4:$A$15,0),MATCH(1,($U$2=GRID!$B$1:$U$1)*(КАЛЕНДАРЬ!BC26=GRID!$B$3:$U$3),0))*GRID!$H$45*(1-GRID!$H$46),0))</f>
        <v>56250</v>
      </c>
      <c r="L596" s="5" cm="1">
        <f t="array" ref="L596">IF($I$2="Длительное проживание от 10 ночей ",
INDEX(GRID!$B$18:$U$29,MATCH(K$7,GRID!$A$18:$A$29,0),MATCH(1,($U$2=GRID!$B$1:$U$1)*(КАЛЕНДАРЬ!BC26=GRID!$B$3:$U$3),0))*GRID!$H$45,
ROUNDUP(INDEX(GRID!$B$18:$U$29,MATCH(K$7,GRID!$A$18:$A$29,0),MATCH(1,($U$2=GRID!$B$1:$U$1)*(КАЛЕНДАРЬ!BC26=GRID!$B$3:$U$3),0))*GRID!$H$45*(1-GRID!$H$46),0))</f>
        <v>60750</v>
      </c>
      <c r="M596" s="5">
        <f t="array" ref="M596">IF($I$2="Длительное проживание от 10 ночей ",
INDEX(GRID!$B$4:$U$15,MATCH(M$7,GRID!$A$4:$A$15,0),MATCH(1,($U$2=GRID!$B$1:$U$1)*(КАЛЕНДАРЬ!BC26=GRID!$B$3:$U$3),0))*GRID!$H$45,
ROUNDUP(INDEX(GRID!$B$4:$U$15,MATCH(M$7,GRID!$A$4:$A$15,0),MATCH(1,($U$2=GRID!$B$1:$U$1)*(КАЛЕНДАРЬ!BC26=GRID!$B$3:$U$3),0))*GRID!$H$45*(1-GRID!$H$46),0))</f>
        <v>75870</v>
      </c>
      <c r="N596" s="5">
        <f t="array" ref="N596">IF($I$2="Длительное проживание от 10 ночей ",
INDEX(GRID!$B$18:$U$29,MATCH(M$7,GRID!$A$18:$A$29,0),MATCH(1,($U$2=GRID!$B$1:$U$1)*(КАЛЕНДАРЬ!BC26=GRID!$B$3:$U$3),0))*GRID!$H$45,
ROUNDUP(INDEX(GRID!$B$18:$U$29,MATCH(M$7,GRID!$A$18:$A$29,0),MATCH(1,($U$2=GRID!$B$1:$U$1)*(КАЛЕНДАРЬ!BC26=GRID!$B$3:$U$3),0))*GRID!$H$45*(1-GRID!$H$46),0))</f>
        <v>80370</v>
      </c>
      <c r="O596" s="5" cm="1">
        <f t="array" ref="O596">IF($I$2="Длительное проживание от 10 ночей ",
INDEX(GRID!$B$4:$U$15,MATCH(O$7,GRID!$A$4:$A$15,0),MATCH(1,($U$2=GRID!$B$1:$U$1)*(КАЛЕНДАРЬ!BC26=GRID!$B$3:$U$3),0))*GRID!$H$45,
ROUNDUP(INDEX(GRID!$B$4:$U$15,MATCH(O$7,GRID!$A$4:$A$15,0),MATCH(1,($U$2=GRID!$B$1:$U$1)*(КАЛЕНДАРЬ!BC26=GRID!$B$3:$U$3),0))*GRID!$H$45*(1-GRID!$H$46),0))</f>
        <v>108990</v>
      </c>
      <c r="P596" s="5">
        <f t="array" ref="P596">IF($I$2="Длительное проживание от 10 ночей ",
INDEX(GRID!$B$4:$U$15,MATCH(P$7,GRID!$A$4:$A$15,0),MATCH(1,($U$2=GRID!$B$1:$U$1)*(КАЛЕНДАРЬ!BC26=GRID!$B$3:$U$3),0))*GRID!$H$45,
ROUNDUP(INDEX(GRID!$B$4:$U$15,MATCH(P$7,GRID!$A$4:$A$15,0),MATCH(1,($U$2=GRID!$B$1:$U$1)*(КАЛЕНДАРЬ!BC26=GRID!$B$3:$U$3),0))*GRID!$H$45*(1-GRID!$H$46),0))</f>
        <v>148680</v>
      </c>
      <c r="Q596" s="5">
        <f t="array" ref="Q596">IF($I$2="Длительное проживание от 10 ночей ",
INDEX(GRID!$B$4:$U$15,MATCH(Q$7,GRID!$A$4:$A$15,0),MATCH(1,($U$2=GRID!$B$1:$U$1)*(КАЛЕНДАРЬ!BC26=GRID!$B$3:$U$3),0))*GRID!$H$45,
ROUNDUP(INDEX(GRID!$B$4:$U$15,MATCH(Q$7,GRID!$A$4:$A$15,0),MATCH(1,($U$2=GRID!$B$1:$U$1)*(КАЛЕНДАРЬ!BC26=GRID!$B$3:$U$3),0))*GRID!$H$45*(1-GRID!$H$46),0))</f>
        <v>174330</v>
      </c>
      <c r="R596" s="50" t="s">
        <v>105</v>
      </c>
      <c r="S596" s="50" t="s">
        <v>105</v>
      </c>
      <c r="T596" s="50" t="s">
        <v>105</v>
      </c>
    </row>
    <row r="597" spans="1:20">
      <c r="A597" s="56" t="s">
        <v>14</v>
      </c>
      <c r="B597" s="57">
        <v>24</v>
      </c>
      <c r="C597" s="5">
        <f t="array" ref="C597">IF($I$2="Длительное проживание от 10 ночей ",
INDEX(GRID!$B$4:$U$15,MATCH(C$7,GRID!$A$4:$A$15,0),MATCH(1,($U$2=GRID!$B$1:$U$1)*(КАЛЕНДАРЬ!BC27=GRID!$B$3:$U$3),0))*GRID!$H$45,
ROUNDUP(INDEX(GRID!$B$4:$U$15,MATCH(C$7,GRID!$A$4:$A$15,0),MATCH(1,($U$2=GRID!$B$1:$U$1)*(КАЛЕНДАРЬ!BC27=GRID!$B$3:$U$3),0))*GRID!$H$45*(1-GRID!$H$46),0))</f>
        <v>32850</v>
      </c>
      <c r="D597" s="5">
        <f t="array" ref="D597">IF($I$2="Длительное проживание от 10 ночей ",
INDEX(GRID!$B$18:$U$29,MATCH(C$7,GRID!$A$18:$A$29,0),MATCH(1,($U$2=GRID!$B$1:$U$1)*(КАЛЕНДАРЬ!BC27=GRID!$B$3:$U$3),0))*GRID!$H$45,
ROUNDUP(INDEX(GRID!$B$18:$U$29,MATCH(C$7,GRID!$A$18:$A$29,0),MATCH(1,($U$2=GRID!$B$1:$U$1)*(КАЛЕНДАРЬ!BC27=GRID!$B$3:$U$3),0))*GRID!$H$45*(1-GRID!$H$46),0))</f>
        <v>37350</v>
      </c>
      <c r="E597" s="5">
        <f t="array" ref="E597">IF($I$2="Длительное проживание от 10 ночей ",
INDEX(GRID!$B$4:$U$15,MATCH(E$7,GRID!$A$4:$A$15,0),MATCH(1,($U$2=GRID!$B$1:$U$1)*(КАЛЕНДАРЬ!BC27=GRID!$B$3:$U$3),0))*GRID!$H$45,
ROUNDUP(INDEX(GRID!$B$4:$U$15,MATCH(E$7,GRID!$A$4:$A$15,0),MATCH(1,($U$2=GRID!$B$1:$U$1)*(КАЛЕНДАРЬ!BC27=GRID!$B$3:$U$3),0))*GRID!$H$45*(1-GRID!$H$46),0))</f>
        <v>39330</v>
      </c>
      <c r="F597" s="5">
        <f t="array" ref="F597">IF($I$2="Длительное проживание от 10 ночей ",
INDEX(GRID!$B$18:$U$29,MATCH(E$7,GRID!$A$18:$A$29,0),MATCH(1,($U$2=GRID!$B$1:$U$1)*(КАЛЕНДАРЬ!BC27=GRID!$B$3:$U$3),0))*GRID!$H$45,
ROUNDUP(INDEX(GRID!$B$18:$U$29,MATCH(E$7,GRID!$A$18:$A$29,0),MATCH(1,($U$2=GRID!$B$1:$U$1)*(КАЛЕНДАРЬ!BC27=GRID!$B$3:$U$3),0))*GRID!$H$45*(1-GRID!$H$46),0))</f>
        <v>43830</v>
      </c>
      <c r="G597" s="5" cm="1">
        <f t="array" ref="G597">IF($I$2="Длительное проживание от 10 ночей ",
INDEX(GRID!$B$4:$U$15,MATCH(G$7,GRID!$A$4:$A$15,0),MATCH(1,($U$2=GRID!$B$1:$U$1)*(КАЛЕНДАРЬ!BC27=GRID!$B$3:$U$3),0))*GRID!$H$45,
ROUNDUP(INDEX(GRID!$B$4:$U$15,MATCH(G$7,GRID!$A$4:$A$15,0),MATCH(1,($U$2=GRID!$B$1:$U$1)*(КАЛЕНДАРЬ!BC27=GRID!$B$3:$U$3),0))*GRID!$H$45*(1-GRID!$H$46),0))</f>
        <v>45180</v>
      </c>
      <c r="H597" s="5" cm="1">
        <f t="array" ref="H597">IF($I$2="Длительное проживание от 10 ночей ",
INDEX(GRID!$B$18:$U$29,MATCH(G$7,GRID!$A$18:$A$29,0),MATCH(1,($U$2=GRID!$B$1:$U$1)*(КАЛЕНДАРЬ!BC27=GRID!$B$3:$U$3),0))*GRID!$H$45,
ROUNDUP(INDEX(GRID!$B$18:$U$29,MATCH(G$7,GRID!$A$18:$A$29,0),MATCH(1,($U$2=GRID!$B$1:$U$1)*(КАЛЕНДАРЬ!BC27=GRID!$B$3:$U$3),0))*GRID!$H$45*(1-GRID!$H$46),0))</f>
        <v>49680</v>
      </c>
      <c r="I597" s="5">
        <f t="array" ref="I597">IF($I$2="Длительное проживание от 10 ночей ",
INDEX(GRID!$B$4:$U$15,MATCH(I$7,GRID!$A$4:$A$15,0),MATCH(1,($U$2=GRID!$B$1:$U$1)*(КАЛЕНДАРЬ!BC27=GRID!$B$3:$U$3),0))*GRID!$H$45,
ROUNDUP(INDEX(GRID!$B$4:$U$15,MATCH(I$7,GRID!$A$4:$A$15,0),MATCH(1,($U$2=GRID!$B$1:$U$1)*(КАЛЕНДАРЬ!BC27=GRID!$B$3:$U$3),0))*GRID!$H$45*(1-GRID!$H$46),0))</f>
        <v>50580</v>
      </c>
      <c r="J597" s="5">
        <f t="array" ref="J597">IF($I$2="Длительное проживание от 10 ночей ",
INDEX(GRID!$B$18:$U$29,MATCH(I$7,GRID!$A$18:$A$29,0),MATCH(1,($U$2=GRID!$B$1:$U$1)*(КАЛЕНДАРЬ!BC27=GRID!$B$3:$U$3),0))*GRID!$H$45,
ROUNDUP(INDEX(GRID!$B$18:$U$29,MATCH(I$7,GRID!$A$18:$A$29,0),MATCH(1,($U$2=GRID!$B$1:$U$1)*(КАЛЕНДАРЬ!BC27=GRID!$B$3:$U$3),0))*GRID!$H$45*(1-GRID!$H$46),0))</f>
        <v>55080</v>
      </c>
      <c r="K597" s="5" cm="1">
        <f t="array" ref="K597">IF($I$2="Длительное проживание от 10 ночей ",
INDEX(GRID!$B$4:$U$15,MATCH(K$7,GRID!$A$4:$A$15,0),MATCH(1,($U$2=GRID!$B$1:$U$1)*(КАЛЕНДАРЬ!BC27=GRID!$B$3:$U$3),0))*GRID!$H$45,
ROUNDUP(INDEX(GRID!$B$4:$U$15,MATCH(K$7,GRID!$A$4:$A$15,0),MATCH(1,($U$2=GRID!$B$1:$U$1)*(КАЛЕНДАРЬ!BC27=GRID!$B$3:$U$3),0))*GRID!$H$45*(1-GRID!$H$46),0))</f>
        <v>56250</v>
      </c>
      <c r="L597" s="5" cm="1">
        <f t="array" ref="L597">IF($I$2="Длительное проживание от 10 ночей ",
INDEX(GRID!$B$18:$U$29,MATCH(K$7,GRID!$A$18:$A$29,0),MATCH(1,($U$2=GRID!$B$1:$U$1)*(КАЛЕНДАРЬ!BC27=GRID!$B$3:$U$3),0))*GRID!$H$45,
ROUNDUP(INDEX(GRID!$B$18:$U$29,MATCH(K$7,GRID!$A$18:$A$29,0),MATCH(1,($U$2=GRID!$B$1:$U$1)*(КАЛЕНДАРЬ!BC27=GRID!$B$3:$U$3),0))*GRID!$H$45*(1-GRID!$H$46),0))</f>
        <v>60750</v>
      </c>
      <c r="M597" s="5">
        <f t="array" ref="M597">IF($I$2="Длительное проживание от 10 ночей ",
INDEX(GRID!$B$4:$U$15,MATCH(M$7,GRID!$A$4:$A$15,0),MATCH(1,($U$2=GRID!$B$1:$U$1)*(КАЛЕНДАРЬ!BC27=GRID!$B$3:$U$3),0))*GRID!$H$45,
ROUNDUP(INDEX(GRID!$B$4:$U$15,MATCH(M$7,GRID!$A$4:$A$15,0),MATCH(1,($U$2=GRID!$B$1:$U$1)*(КАЛЕНДАРЬ!BC27=GRID!$B$3:$U$3),0))*GRID!$H$45*(1-GRID!$H$46),0))</f>
        <v>75870</v>
      </c>
      <c r="N597" s="5">
        <f t="array" ref="N597">IF($I$2="Длительное проживание от 10 ночей ",
INDEX(GRID!$B$18:$U$29,MATCH(M$7,GRID!$A$18:$A$29,0),MATCH(1,($U$2=GRID!$B$1:$U$1)*(КАЛЕНДАРЬ!BC27=GRID!$B$3:$U$3),0))*GRID!$H$45,
ROUNDUP(INDEX(GRID!$B$18:$U$29,MATCH(M$7,GRID!$A$18:$A$29,0),MATCH(1,($U$2=GRID!$B$1:$U$1)*(КАЛЕНДАРЬ!BC27=GRID!$B$3:$U$3),0))*GRID!$H$45*(1-GRID!$H$46),0))</f>
        <v>80370</v>
      </c>
      <c r="O597" s="5" cm="1">
        <f t="array" ref="O597">IF($I$2="Длительное проживание от 10 ночей ",
INDEX(GRID!$B$4:$U$15,MATCH(O$7,GRID!$A$4:$A$15,0),MATCH(1,($U$2=GRID!$B$1:$U$1)*(КАЛЕНДАРЬ!BC27=GRID!$B$3:$U$3),0))*GRID!$H$45,
ROUNDUP(INDEX(GRID!$B$4:$U$15,MATCH(O$7,GRID!$A$4:$A$15,0),MATCH(1,($U$2=GRID!$B$1:$U$1)*(КАЛЕНДАРЬ!BC27=GRID!$B$3:$U$3),0))*GRID!$H$45*(1-GRID!$H$46),0))</f>
        <v>108990</v>
      </c>
      <c r="P597" s="5">
        <f t="array" ref="P597">IF($I$2="Длительное проживание от 10 ночей ",
INDEX(GRID!$B$4:$U$15,MATCH(P$7,GRID!$A$4:$A$15,0),MATCH(1,($U$2=GRID!$B$1:$U$1)*(КАЛЕНДАРЬ!BC27=GRID!$B$3:$U$3),0))*GRID!$H$45,
ROUNDUP(INDEX(GRID!$B$4:$U$15,MATCH(P$7,GRID!$A$4:$A$15,0),MATCH(1,($U$2=GRID!$B$1:$U$1)*(КАЛЕНДАРЬ!BC27=GRID!$B$3:$U$3),0))*GRID!$H$45*(1-GRID!$H$46),0))</f>
        <v>148680</v>
      </c>
      <c r="Q597" s="5">
        <f t="array" ref="Q597">IF($I$2="Длительное проживание от 10 ночей ",
INDEX(GRID!$B$4:$U$15,MATCH(Q$7,GRID!$A$4:$A$15,0),MATCH(1,($U$2=GRID!$B$1:$U$1)*(КАЛЕНДАРЬ!BC27=GRID!$B$3:$U$3),0))*GRID!$H$45,
ROUNDUP(INDEX(GRID!$B$4:$U$15,MATCH(Q$7,GRID!$A$4:$A$15,0),MATCH(1,($U$2=GRID!$B$1:$U$1)*(КАЛЕНДАРЬ!BC27=GRID!$B$3:$U$3),0))*GRID!$H$45*(1-GRID!$H$46),0))</f>
        <v>174330</v>
      </c>
      <c r="R597" s="50" t="s">
        <v>105</v>
      </c>
      <c r="S597" s="50" t="s">
        <v>105</v>
      </c>
      <c r="T597" s="50" t="s">
        <v>105</v>
      </c>
    </row>
    <row r="598" spans="1:20">
      <c r="A598" s="56" t="s">
        <v>15</v>
      </c>
      <c r="B598" s="57">
        <v>25</v>
      </c>
      <c r="C598" s="5">
        <f t="array" ref="C598">IF($I$2="Длительное проживание от 10 ночей ",
INDEX(GRID!$B$4:$U$15,MATCH(C$7,GRID!$A$4:$A$15,0),MATCH(1,($U$2=GRID!$B$1:$U$1)*(КАЛЕНДАРЬ!BC28=GRID!$B$3:$U$3),0))*GRID!$H$45,
ROUNDUP(INDEX(GRID!$B$4:$U$15,MATCH(C$7,GRID!$A$4:$A$15,0),MATCH(1,($U$2=GRID!$B$1:$U$1)*(КАЛЕНДАРЬ!BC28=GRID!$B$3:$U$3),0))*GRID!$H$45*(1-GRID!$H$46),0))</f>
        <v>32850</v>
      </c>
      <c r="D598" s="5">
        <f t="array" ref="D598">IF($I$2="Длительное проживание от 10 ночей ",
INDEX(GRID!$B$18:$U$29,MATCH(C$7,GRID!$A$18:$A$29,0),MATCH(1,($U$2=GRID!$B$1:$U$1)*(КАЛЕНДАРЬ!BC28=GRID!$B$3:$U$3),0))*GRID!$H$45,
ROUNDUP(INDEX(GRID!$B$18:$U$29,MATCH(C$7,GRID!$A$18:$A$29,0),MATCH(1,($U$2=GRID!$B$1:$U$1)*(КАЛЕНДАРЬ!BC28=GRID!$B$3:$U$3),0))*GRID!$H$45*(1-GRID!$H$46),0))</f>
        <v>37350</v>
      </c>
      <c r="E598" s="5">
        <f t="array" ref="E598">IF($I$2="Длительное проживание от 10 ночей ",
INDEX(GRID!$B$4:$U$15,MATCH(E$7,GRID!$A$4:$A$15,0),MATCH(1,($U$2=GRID!$B$1:$U$1)*(КАЛЕНДАРЬ!BC28=GRID!$B$3:$U$3),0))*GRID!$H$45,
ROUNDUP(INDEX(GRID!$B$4:$U$15,MATCH(E$7,GRID!$A$4:$A$15,0),MATCH(1,($U$2=GRID!$B$1:$U$1)*(КАЛЕНДАРЬ!BC28=GRID!$B$3:$U$3),0))*GRID!$H$45*(1-GRID!$H$46),0))</f>
        <v>39330</v>
      </c>
      <c r="F598" s="5">
        <f t="array" ref="F598">IF($I$2="Длительное проживание от 10 ночей ",
INDEX(GRID!$B$18:$U$29,MATCH(E$7,GRID!$A$18:$A$29,0),MATCH(1,($U$2=GRID!$B$1:$U$1)*(КАЛЕНДАРЬ!BC28=GRID!$B$3:$U$3),0))*GRID!$H$45,
ROUNDUP(INDEX(GRID!$B$18:$U$29,MATCH(E$7,GRID!$A$18:$A$29,0),MATCH(1,($U$2=GRID!$B$1:$U$1)*(КАЛЕНДАРЬ!BC28=GRID!$B$3:$U$3),0))*GRID!$H$45*(1-GRID!$H$46),0))</f>
        <v>43830</v>
      </c>
      <c r="G598" s="5" cm="1">
        <f t="array" ref="G598">IF($I$2="Длительное проживание от 10 ночей ",
INDEX(GRID!$B$4:$U$15,MATCH(G$7,GRID!$A$4:$A$15,0),MATCH(1,($U$2=GRID!$B$1:$U$1)*(КАЛЕНДАРЬ!BC28=GRID!$B$3:$U$3),0))*GRID!$H$45,
ROUNDUP(INDEX(GRID!$B$4:$U$15,MATCH(G$7,GRID!$A$4:$A$15,0),MATCH(1,($U$2=GRID!$B$1:$U$1)*(КАЛЕНДАРЬ!BC28=GRID!$B$3:$U$3),0))*GRID!$H$45*(1-GRID!$H$46),0))</f>
        <v>45180</v>
      </c>
      <c r="H598" s="5" cm="1">
        <f t="array" ref="H598">IF($I$2="Длительное проживание от 10 ночей ",
INDEX(GRID!$B$18:$U$29,MATCH(G$7,GRID!$A$18:$A$29,0),MATCH(1,($U$2=GRID!$B$1:$U$1)*(КАЛЕНДАРЬ!BC28=GRID!$B$3:$U$3),0))*GRID!$H$45,
ROUNDUP(INDEX(GRID!$B$18:$U$29,MATCH(G$7,GRID!$A$18:$A$29,0),MATCH(1,($U$2=GRID!$B$1:$U$1)*(КАЛЕНДАРЬ!BC28=GRID!$B$3:$U$3),0))*GRID!$H$45*(1-GRID!$H$46),0))</f>
        <v>49680</v>
      </c>
      <c r="I598" s="5">
        <f t="array" ref="I598">IF($I$2="Длительное проживание от 10 ночей ",
INDEX(GRID!$B$4:$U$15,MATCH(I$7,GRID!$A$4:$A$15,0),MATCH(1,($U$2=GRID!$B$1:$U$1)*(КАЛЕНДАРЬ!BC28=GRID!$B$3:$U$3),0))*GRID!$H$45,
ROUNDUP(INDEX(GRID!$B$4:$U$15,MATCH(I$7,GRID!$A$4:$A$15,0),MATCH(1,($U$2=GRID!$B$1:$U$1)*(КАЛЕНДАРЬ!BC28=GRID!$B$3:$U$3),0))*GRID!$H$45*(1-GRID!$H$46),0))</f>
        <v>50580</v>
      </c>
      <c r="J598" s="5">
        <f t="array" ref="J598">IF($I$2="Длительное проживание от 10 ночей ",
INDEX(GRID!$B$18:$U$29,MATCH(I$7,GRID!$A$18:$A$29,0),MATCH(1,($U$2=GRID!$B$1:$U$1)*(КАЛЕНДАРЬ!BC28=GRID!$B$3:$U$3),0))*GRID!$H$45,
ROUNDUP(INDEX(GRID!$B$18:$U$29,MATCH(I$7,GRID!$A$18:$A$29,0),MATCH(1,($U$2=GRID!$B$1:$U$1)*(КАЛЕНДАРЬ!BC28=GRID!$B$3:$U$3),0))*GRID!$H$45*(1-GRID!$H$46),0))</f>
        <v>55080</v>
      </c>
      <c r="K598" s="5" cm="1">
        <f t="array" ref="K598">IF($I$2="Длительное проживание от 10 ночей ",
INDEX(GRID!$B$4:$U$15,MATCH(K$7,GRID!$A$4:$A$15,0),MATCH(1,($U$2=GRID!$B$1:$U$1)*(КАЛЕНДАРЬ!BC28=GRID!$B$3:$U$3),0))*GRID!$H$45,
ROUNDUP(INDEX(GRID!$B$4:$U$15,MATCH(K$7,GRID!$A$4:$A$15,0),MATCH(1,($U$2=GRID!$B$1:$U$1)*(КАЛЕНДАРЬ!BC28=GRID!$B$3:$U$3),0))*GRID!$H$45*(1-GRID!$H$46),0))</f>
        <v>56250</v>
      </c>
      <c r="L598" s="5" cm="1">
        <f t="array" ref="L598">IF($I$2="Длительное проживание от 10 ночей ",
INDEX(GRID!$B$18:$U$29,MATCH(K$7,GRID!$A$18:$A$29,0),MATCH(1,($U$2=GRID!$B$1:$U$1)*(КАЛЕНДАРЬ!BC28=GRID!$B$3:$U$3),0))*GRID!$H$45,
ROUNDUP(INDEX(GRID!$B$18:$U$29,MATCH(K$7,GRID!$A$18:$A$29,0),MATCH(1,($U$2=GRID!$B$1:$U$1)*(КАЛЕНДАРЬ!BC28=GRID!$B$3:$U$3),0))*GRID!$H$45*(1-GRID!$H$46),0))</f>
        <v>60750</v>
      </c>
      <c r="M598" s="5">
        <f t="array" ref="M598">IF($I$2="Длительное проживание от 10 ночей ",
INDEX(GRID!$B$4:$U$15,MATCH(M$7,GRID!$A$4:$A$15,0),MATCH(1,($U$2=GRID!$B$1:$U$1)*(КАЛЕНДАРЬ!BC28=GRID!$B$3:$U$3),0))*GRID!$H$45,
ROUNDUP(INDEX(GRID!$B$4:$U$15,MATCH(M$7,GRID!$A$4:$A$15,0),MATCH(1,($U$2=GRID!$B$1:$U$1)*(КАЛЕНДАРЬ!BC28=GRID!$B$3:$U$3),0))*GRID!$H$45*(1-GRID!$H$46),0))</f>
        <v>75870</v>
      </c>
      <c r="N598" s="5">
        <f t="array" ref="N598">IF($I$2="Длительное проживание от 10 ночей ",
INDEX(GRID!$B$18:$U$29,MATCH(M$7,GRID!$A$18:$A$29,0),MATCH(1,($U$2=GRID!$B$1:$U$1)*(КАЛЕНДАРЬ!BC28=GRID!$B$3:$U$3),0))*GRID!$H$45,
ROUNDUP(INDEX(GRID!$B$18:$U$29,MATCH(M$7,GRID!$A$18:$A$29,0),MATCH(1,($U$2=GRID!$B$1:$U$1)*(КАЛЕНДАРЬ!BC28=GRID!$B$3:$U$3),0))*GRID!$H$45*(1-GRID!$H$46),0))</f>
        <v>80370</v>
      </c>
      <c r="O598" s="5" cm="1">
        <f t="array" ref="O598">IF($I$2="Длительное проживание от 10 ночей ",
INDEX(GRID!$B$4:$U$15,MATCH(O$7,GRID!$A$4:$A$15,0),MATCH(1,($U$2=GRID!$B$1:$U$1)*(КАЛЕНДАРЬ!BC28=GRID!$B$3:$U$3),0))*GRID!$H$45,
ROUNDUP(INDEX(GRID!$B$4:$U$15,MATCH(O$7,GRID!$A$4:$A$15,0),MATCH(1,($U$2=GRID!$B$1:$U$1)*(КАЛЕНДАРЬ!BC28=GRID!$B$3:$U$3),0))*GRID!$H$45*(1-GRID!$H$46),0))</f>
        <v>108990</v>
      </c>
      <c r="P598" s="5">
        <f t="array" ref="P598">IF($I$2="Длительное проживание от 10 ночей ",
INDEX(GRID!$B$4:$U$15,MATCH(P$7,GRID!$A$4:$A$15,0),MATCH(1,($U$2=GRID!$B$1:$U$1)*(КАЛЕНДАРЬ!BC28=GRID!$B$3:$U$3),0))*GRID!$H$45,
ROUNDUP(INDEX(GRID!$B$4:$U$15,MATCH(P$7,GRID!$A$4:$A$15,0),MATCH(1,($U$2=GRID!$B$1:$U$1)*(КАЛЕНДАРЬ!BC28=GRID!$B$3:$U$3),0))*GRID!$H$45*(1-GRID!$H$46),0))</f>
        <v>148680</v>
      </c>
      <c r="Q598" s="5">
        <f t="array" ref="Q598">IF($I$2="Длительное проживание от 10 ночей ",
INDEX(GRID!$B$4:$U$15,MATCH(Q$7,GRID!$A$4:$A$15,0),MATCH(1,($U$2=GRID!$B$1:$U$1)*(КАЛЕНДАРЬ!BC28=GRID!$B$3:$U$3),0))*GRID!$H$45,
ROUNDUP(INDEX(GRID!$B$4:$U$15,MATCH(Q$7,GRID!$A$4:$A$15,0),MATCH(1,($U$2=GRID!$B$1:$U$1)*(КАЛЕНДАРЬ!BC28=GRID!$B$3:$U$3),0))*GRID!$H$45*(1-GRID!$H$46),0))</f>
        <v>174330</v>
      </c>
      <c r="R598" s="50" t="s">
        <v>105</v>
      </c>
      <c r="S598" s="50" t="s">
        <v>105</v>
      </c>
      <c r="T598" s="50" t="s">
        <v>105</v>
      </c>
    </row>
    <row r="599" spans="1:20">
      <c r="A599" s="56" t="s">
        <v>16</v>
      </c>
      <c r="B599" s="57">
        <v>26</v>
      </c>
      <c r="C599" s="5">
        <f t="array" ref="C599">IF($I$2="Длительное проживание от 10 ночей ",
INDEX(GRID!$B$4:$U$15,MATCH(C$7,GRID!$A$4:$A$15,0),MATCH(1,($U$2=GRID!$B$1:$U$1)*(КАЛЕНДАРЬ!BC29=GRID!$B$3:$U$3),0))*GRID!$H$45,
ROUNDUP(INDEX(GRID!$B$4:$U$15,MATCH(C$7,GRID!$A$4:$A$15,0),MATCH(1,($U$2=GRID!$B$1:$U$1)*(КАЛЕНДАРЬ!BC29=GRID!$B$3:$U$3),0))*GRID!$H$45*(1-GRID!$H$46),0))</f>
        <v>36090</v>
      </c>
      <c r="D599" s="5">
        <f t="array" ref="D599">IF($I$2="Длительное проживание от 10 ночей ",
INDEX(GRID!$B$18:$U$29,MATCH(C$7,GRID!$A$18:$A$29,0),MATCH(1,($U$2=GRID!$B$1:$U$1)*(КАЛЕНДАРЬ!BC29=GRID!$B$3:$U$3),0))*GRID!$H$45,
ROUNDUP(INDEX(GRID!$B$18:$U$29,MATCH(C$7,GRID!$A$18:$A$29,0),MATCH(1,($U$2=GRID!$B$1:$U$1)*(КАЛЕНДАРЬ!BC29=GRID!$B$3:$U$3),0))*GRID!$H$45*(1-GRID!$H$46),0))</f>
        <v>40590</v>
      </c>
      <c r="E599" s="5">
        <f t="array" ref="E599">IF($I$2="Длительное проживание от 10 ночей ",
INDEX(GRID!$B$4:$U$15,MATCH(E$7,GRID!$A$4:$A$15,0),MATCH(1,($U$2=GRID!$B$1:$U$1)*(КАЛЕНДАРЬ!BC29=GRID!$B$3:$U$3),0))*GRID!$H$45,
ROUNDUP(INDEX(GRID!$B$4:$U$15,MATCH(E$7,GRID!$A$4:$A$15,0),MATCH(1,($U$2=GRID!$B$1:$U$1)*(КАЛЕНДАРЬ!BC29=GRID!$B$3:$U$3),0))*GRID!$H$45*(1-GRID!$H$46),0))</f>
        <v>43110</v>
      </c>
      <c r="F599" s="5">
        <f t="array" ref="F599">IF($I$2="Длительное проживание от 10 ночей ",
INDEX(GRID!$B$18:$U$29,MATCH(E$7,GRID!$A$18:$A$29,0),MATCH(1,($U$2=GRID!$B$1:$U$1)*(КАЛЕНДАРЬ!BC29=GRID!$B$3:$U$3),0))*GRID!$H$45,
ROUNDUP(INDEX(GRID!$B$18:$U$29,MATCH(E$7,GRID!$A$18:$A$29,0),MATCH(1,($U$2=GRID!$B$1:$U$1)*(КАЛЕНДАРЬ!BC29=GRID!$B$3:$U$3),0))*GRID!$H$45*(1-GRID!$H$46),0))</f>
        <v>47610</v>
      </c>
      <c r="G599" s="5" cm="1">
        <f t="array" ref="G599">IF($I$2="Длительное проживание от 10 ночей ",
INDEX(GRID!$B$4:$U$15,MATCH(G$7,GRID!$A$4:$A$15,0),MATCH(1,($U$2=GRID!$B$1:$U$1)*(КАЛЕНДАРЬ!BC29=GRID!$B$3:$U$3),0))*GRID!$H$45,
ROUNDUP(INDEX(GRID!$B$4:$U$15,MATCH(G$7,GRID!$A$4:$A$15,0),MATCH(1,($U$2=GRID!$B$1:$U$1)*(КАЛЕНДАРЬ!BC29=GRID!$B$3:$U$3),0))*GRID!$H$45*(1-GRID!$H$46),0))</f>
        <v>49050</v>
      </c>
      <c r="H599" s="5" cm="1">
        <f t="array" ref="H599">IF($I$2="Длительное проживание от 10 ночей ",
INDEX(GRID!$B$18:$U$29,MATCH(G$7,GRID!$A$18:$A$29,0),MATCH(1,($U$2=GRID!$B$1:$U$1)*(КАЛЕНДАРЬ!BC29=GRID!$B$3:$U$3),0))*GRID!$H$45,
ROUNDUP(INDEX(GRID!$B$18:$U$29,MATCH(G$7,GRID!$A$18:$A$29,0),MATCH(1,($U$2=GRID!$B$1:$U$1)*(КАЛЕНДАРЬ!BC29=GRID!$B$3:$U$3),0))*GRID!$H$45*(1-GRID!$H$46),0))</f>
        <v>53550</v>
      </c>
      <c r="I599" s="5">
        <f t="array" ref="I599">IF($I$2="Длительное проживание от 10 ночей ",
INDEX(GRID!$B$4:$U$15,MATCH(I$7,GRID!$A$4:$A$15,0),MATCH(1,($U$2=GRID!$B$1:$U$1)*(КАЛЕНДАРЬ!BC29=GRID!$B$3:$U$3),0))*GRID!$H$45,
ROUNDUP(INDEX(GRID!$B$4:$U$15,MATCH(I$7,GRID!$A$4:$A$15,0),MATCH(1,($U$2=GRID!$B$1:$U$1)*(КАЛЕНДАРЬ!BC29=GRID!$B$3:$U$3),0))*GRID!$H$45*(1-GRID!$H$46),0))</f>
        <v>54810</v>
      </c>
      <c r="J599" s="5">
        <f t="array" ref="J599">IF($I$2="Длительное проживание от 10 ночей ",
INDEX(GRID!$B$18:$U$29,MATCH(I$7,GRID!$A$18:$A$29,0),MATCH(1,($U$2=GRID!$B$1:$U$1)*(КАЛЕНДАРЬ!BC29=GRID!$B$3:$U$3),0))*GRID!$H$45,
ROUNDUP(INDEX(GRID!$B$18:$U$29,MATCH(I$7,GRID!$A$18:$A$29,0),MATCH(1,($U$2=GRID!$B$1:$U$1)*(КАЛЕНДАРЬ!BC29=GRID!$B$3:$U$3),0))*GRID!$H$45*(1-GRID!$H$46),0))</f>
        <v>59310</v>
      </c>
      <c r="K599" s="5" cm="1">
        <f t="array" ref="K599">IF($I$2="Длительное проживание от 10 ночей ",
INDEX(GRID!$B$4:$U$15,MATCH(K$7,GRID!$A$4:$A$15,0),MATCH(1,($U$2=GRID!$B$1:$U$1)*(КАЛЕНДАРЬ!BC29=GRID!$B$3:$U$3),0))*GRID!$H$45,
ROUNDUP(INDEX(GRID!$B$4:$U$15,MATCH(K$7,GRID!$A$4:$A$15,0),MATCH(1,($U$2=GRID!$B$1:$U$1)*(КАЛЕНДАРЬ!BC29=GRID!$B$3:$U$3),0))*GRID!$H$45*(1-GRID!$H$46),0))</f>
        <v>60660</v>
      </c>
      <c r="L599" s="5" cm="1">
        <f t="array" ref="L599">IF($I$2="Длительное проживание от 10 ночей ",
INDEX(GRID!$B$18:$U$29,MATCH(K$7,GRID!$A$18:$A$29,0),MATCH(1,($U$2=GRID!$B$1:$U$1)*(КАЛЕНДАРЬ!BC29=GRID!$B$3:$U$3),0))*GRID!$H$45,
ROUNDUP(INDEX(GRID!$B$18:$U$29,MATCH(K$7,GRID!$A$18:$A$29,0),MATCH(1,($U$2=GRID!$B$1:$U$1)*(КАЛЕНДАРЬ!BC29=GRID!$B$3:$U$3),0))*GRID!$H$45*(1-GRID!$H$46),0))</f>
        <v>65160</v>
      </c>
      <c r="M599" s="5">
        <f t="array" ref="M599">IF($I$2="Длительное проживание от 10 ночей ",
INDEX(GRID!$B$4:$U$15,MATCH(M$7,GRID!$A$4:$A$15,0),MATCH(1,($U$2=GRID!$B$1:$U$1)*(КАЛЕНДАРЬ!BC29=GRID!$B$3:$U$3),0))*GRID!$H$45,
ROUNDUP(INDEX(GRID!$B$4:$U$15,MATCH(M$7,GRID!$A$4:$A$15,0),MATCH(1,($U$2=GRID!$B$1:$U$1)*(КАЛЕНДАРЬ!BC29=GRID!$B$3:$U$3),0))*GRID!$H$45*(1-GRID!$H$46),0))</f>
        <v>81180</v>
      </c>
      <c r="N599" s="5">
        <f t="array" ref="N599">IF($I$2="Длительное проживание от 10 ночей ",
INDEX(GRID!$B$18:$U$29,MATCH(M$7,GRID!$A$18:$A$29,0),MATCH(1,($U$2=GRID!$B$1:$U$1)*(КАЛЕНДАРЬ!BC29=GRID!$B$3:$U$3),0))*GRID!$H$45,
ROUNDUP(INDEX(GRID!$B$18:$U$29,MATCH(M$7,GRID!$A$18:$A$29,0),MATCH(1,($U$2=GRID!$B$1:$U$1)*(КАЛЕНДАРЬ!BC29=GRID!$B$3:$U$3),0))*GRID!$H$45*(1-GRID!$H$46),0))</f>
        <v>85680</v>
      </c>
      <c r="O599" s="5" cm="1">
        <f t="array" ref="O599">IF($I$2="Длительное проживание от 10 ночей ",
INDEX(GRID!$B$4:$U$15,MATCH(O$7,GRID!$A$4:$A$15,0),MATCH(1,($U$2=GRID!$B$1:$U$1)*(КАЛЕНДАРЬ!BC29=GRID!$B$3:$U$3),0))*GRID!$H$45,
ROUNDUP(INDEX(GRID!$B$4:$U$15,MATCH(O$7,GRID!$A$4:$A$15,0),MATCH(1,($U$2=GRID!$B$1:$U$1)*(КАЛЕНДАРЬ!BC29=GRID!$B$3:$U$3),0))*GRID!$H$45*(1-GRID!$H$46),0))</f>
        <v>115020</v>
      </c>
      <c r="P599" s="5">
        <f t="array" ref="P599">IF($I$2="Длительное проживание от 10 ночей ",
INDEX(GRID!$B$4:$U$15,MATCH(P$7,GRID!$A$4:$A$15,0),MATCH(1,($U$2=GRID!$B$1:$U$1)*(КАЛЕНДАРЬ!BC29=GRID!$B$3:$U$3),0))*GRID!$H$45,
ROUNDUP(INDEX(GRID!$B$4:$U$15,MATCH(P$7,GRID!$A$4:$A$15,0),MATCH(1,($U$2=GRID!$B$1:$U$1)*(КАЛЕНДАРЬ!BC29=GRID!$B$3:$U$3),0))*GRID!$H$45*(1-GRID!$H$46),0))</f>
        <v>155610</v>
      </c>
      <c r="Q599" s="5">
        <f t="array" ref="Q599">IF($I$2="Длительное проживание от 10 ночей ",
INDEX(GRID!$B$4:$U$15,MATCH(Q$7,GRID!$A$4:$A$15,0),MATCH(1,($U$2=GRID!$B$1:$U$1)*(КАЛЕНДАРЬ!BC29=GRID!$B$3:$U$3),0))*GRID!$H$45,
ROUNDUP(INDEX(GRID!$B$4:$U$15,MATCH(Q$7,GRID!$A$4:$A$15,0),MATCH(1,($U$2=GRID!$B$1:$U$1)*(КАЛЕНДАРЬ!BC29=GRID!$B$3:$U$3),0))*GRID!$H$45*(1-GRID!$H$46),0))</f>
        <v>182160</v>
      </c>
      <c r="R599" s="50" t="s">
        <v>105</v>
      </c>
      <c r="S599" s="50" t="s">
        <v>105</v>
      </c>
      <c r="T599" s="50" t="s">
        <v>105</v>
      </c>
    </row>
    <row r="600" spans="1:20">
      <c r="A600" s="56" t="s">
        <v>17</v>
      </c>
      <c r="B600" s="57">
        <v>27</v>
      </c>
      <c r="C600" s="5">
        <f t="array" ref="C600">IF($I$2="Длительное проживание от 10 ночей ",
INDEX(GRID!$B$4:$U$15,MATCH(C$7,GRID!$A$4:$A$15,0),MATCH(1,($U$2=GRID!$B$1:$U$1)*(КАЛЕНДАРЬ!BC30=GRID!$B$3:$U$3),0))*GRID!$H$45,
ROUNDUP(INDEX(GRID!$B$4:$U$15,MATCH(C$7,GRID!$A$4:$A$15,0),MATCH(1,($U$2=GRID!$B$1:$U$1)*(КАЛЕНДАРЬ!BC30=GRID!$B$3:$U$3),0))*GRID!$H$45*(1-GRID!$H$46),0))</f>
        <v>36090</v>
      </c>
      <c r="D600" s="5">
        <f t="array" ref="D600">IF($I$2="Длительное проживание от 10 ночей ",
INDEX(GRID!$B$18:$U$29,MATCH(C$7,GRID!$A$18:$A$29,0),MATCH(1,($U$2=GRID!$B$1:$U$1)*(КАЛЕНДАРЬ!BC30=GRID!$B$3:$U$3),0))*GRID!$H$45,
ROUNDUP(INDEX(GRID!$B$18:$U$29,MATCH(C$7,GRID!$A$18:$A$29,0),MATCH(1,($U$2=GRID!$B$1:$U$1)*(КАЛЕНДАРЬ!BC30=GRID!$B$3:$U$3),0))*GRID!$H$45*(1-GRID!$H$46),0))</f>
        <v>40590</v>
      </c>
      <c r="E600" s="5">
        <f t="array" ref="E600">IF($I$2="Длительное проживание от 10 ночей ",
INDEX(GRID!$B$4:$U$15,MATCH(E$7,GRID!$A$4:$A$15,0),MATCH(1,($U$2=GRID!$B$1:$U$1)*(КАЛЕНДАРЬ!BC30=GRID!$B$3:$U$3),0))*GRID!$H$45,
ROUNDUP(INDEX(GRID!$B$4:$U$15,MATCH(E$7,GRID!$A$4:$A$15,0),MATCH(1,($U$2=GRID!$B$1:$U$1)*(КАЛЕНДАРЬ!BC30=GRID!$B$3:$U$3),0))*GRID!$H$45*(1-GRID!$H$46),0))</f>
        <v>43110</v>
      </c>
      <c r="F600" s="5">
        <f t="array" ref="F600">IF($I$2="Длительное проживание от 10 ночей ",
INDEX(GRID!$B$18:$U$29,MATCH(E$7,GRID!$A$18:$A$29,0),MATCH(1,($U$2=GRID!$B$1:$U$1)*(КАЛЕНДАРЬ!BC30=GRID!$B$3:$U$3),0))*GRID!$H$45,
ROUNDUP(INDEX(GRID!$B$18:$U$29,MATCH(E$7,GRID!$A$18:$A$29,0),MATCH(1,($U$2=GRID!$B$1:$U$1)*(КАЛЕНДАРЬ!BC30=GRID!$B$3:$U$3),0))*GRID!$H$45*(1-GRID!$H$46),0))</f>
        <v>47610</v>
      </c>
      <c r="G600" s="5" cm="1">
        <f t="array" ref="G600">IF($I$2="Длительное проживание от 10 ночей ",
INDEX(GRID!$B$4:$U$15,MATCH(G$7,GRID!$A$4:$A$15,0),MATCH(1,($U$2=GRID!$B$1:$U$1)*(КАЛЕНДАРЬ!BC30=GRID!$B$3:$U$3),0))*GRID!$H$45,
ROUNDUP(INDEX(GRID!$B$4:$U$15,MATCH(G$7,GRID!$A$4:$A$15,0),MATCH(1,($U$2=GRID!$B$1:$U$1)*(КАЛЕНДАРЬ!BC30=GRID!$B$3:$U$3),0))*GRID!$H$45*(1-GRID!$H$46),0))</f>
        <v>49050</v>
      </c>
      <c r="H600" s="5" cm="1">
        <f t="array" ref="H600">IF($I$2="Длительное проживание от 10 ночей ",
INDEX(GRID!$B$18:$U$29,MATCH(G$7,GRID!$A$18:$A$29,0),MATCH(1,($U$2=GRID!$B$1:$U$1)*(КАЛЕНДАРЬ!BC30=GRID!$B$3:$U$3),0))*GRID!$H$45,
ROUNDUP(INDEX(GRID!$B$18:$U$29,MATCH(G$7,GRID!$A$18:$A$29,0),MATCH(1,($U$2=GRID!$B$1:$U$1)*(КАЛЕНДАРЬ!BC30=GRID!$B$3:$U$3),0))*GRID!$H$45*(1-GRID!$H$46),0))</f>
        <v>53550</v>
      </c>
      <c r="I600" s="5">
        <f t="array" ref="I600">IF($I$2="Длительное проживание от 10 ночей ",
INDEX(GRID!$B$4:$U$15,MATCH(I$7,GRID!$A$4:$A$15,0),MATCH(1,($U$2=GRID!$B$1:$U$1)*(КАЛЕНДАРЬ!BC30=GRID!$B$3:$U$3),0))*GRID!$H$45,
ROUNDUP(INDEX(GRID!$B$4:$U$15,MATCH(I$7,GRID!$A$4:$A$15,0),MATCH(1,($U$2=GRID!$B$1:$U$1)*(КАЛЕНДАРЬ!BC30=GRID!$B$3:$U$3),0))*GRID!$H$45*(1-GRID!$H$46),0))</f>
        <v>54810</v>
      </c>
      <c r="J600" s="5">
        <f t="array" ref="J600">IF($I$2="Длительное проживание от 10 ночей ",
INDEX(GRID!$B$18:$U$29,MATCH(I$7,GRID!$A$18:$A$29,0),MATCH(1,($U$2=GRID!$B$1:$U$1)*(КАЛЕНДАРЬ!BC30=GRID!$B$3:$U$3),0))*GRID!$H$45,
ROUNDUP(INDEX(GRID!$B$18:$U$29,MATCH(I$7,GRID!$A$18:$A$29,0),MATCH(1,($U$2=GRID!$B$1:$U$1)*(КАЛЕНДАРЬ!BC30=GRID!$B$3:$U$3),0))*GRID!$H$45*(1-GRID!$H$46),0))</f>
        <v>59310</v>
      </c>
      <c r="K600" s="5" cm="1">
        <f t="array" ref="K600">IF($I$2="Длительное проживание от 10 ночей ",
INDEX(GRID!$B$4:$U$15,MATCH(K$7,GRID!$A$4:$A$15,0),MATCH(1,($U$2=GRID!$B$1:$U$1)*(КАЛЕНДАРЬ!BC30=GRID!$B$3:$U$3),0))*GRID!$H$45,
ROUNDUP(INDEX(GRID!$B$4:$U$15,MATCH(K$7,GRID!$A$4:$A$15,0),MATCH(1,($U$2=GRID!$B$1:$U$1)*(КАЛЕНДАРЬ!BC30=GRID!$B$3:$U$3),0))*GRID!$H$45*(1-GRID!$H$46),0))</f>
        <v>60660</v>
      </c>
      <c r="L600" s="5" cm="1">
        <f t="array" ref="L600">IF($I$2="Длительное проживание от 10 ночей ",
INDEX(GRID!$B$18:$U$29,MATCH(K$7,GRID!$A$18:$A$29,0),MATCH(1,($U$2=GRID!$B$1:$U$1)*(КАЛЕНДАРЬ!BC30=GRID!$B$3:$U$3),0))*GRID!$H$45,
ROUNDUP(INDEX(GRID!$B$18:$U$29,MATCH(K$7,GRID!$A$18:$A$29,0),MATCH(1,($U$2=GRID!$B$1:$U$1)*(КАЛЕНДАРЬ!BC30=GRID!$B$3:$U$3),0))*GRID!$H$45*(1-GRID!$H$46),0))</f>
        <v>65160</v>
      </c>
      <c r="M600" s="5">
        <f t="array" ref="M600">IF($I$2="Длительное проживание от 10 ночей ",
INDEX(GRID!$B$4:$U$15,MATCH(M$7,GRID!$A$4:$A$15,0),MATCH(1,($U$2=GRID!$B$1:$U$1)*(КАЛЕНДАРЬ!BC30=GRID!$B$3:$U$3),0))*GRID!$H$45,
ROUNDUP(INDEX(GRID!$B$4:$U$15,MATCH(M$7,GRID!$A$4:$A$15,0),MATCH(1,($U$2=GRID!$B$1:$U$1)*(КАЛЕНДАРЬ!BC30=GRID!$B$3:$U$3),0))*GRID!$H$45*(1-GRID!$H$46),0))</f>
        <v>81180</v>
      </c>
      <c r="N600" s="5">
        <f t="array" ref="N600">IF($I$2="Длительное проживание от 10 ночей ",
INDEX(GRID!$B$18:$U$29,MATCH(M$7,GRID!$A$18:$A$29,0),MATCH(1,($U$2=GRID!$B$1:$U$1)*(КАЛЕНДАРЬ!BC30=GRID!$B$3:$U$3),0))*GRID!$H$45,
ROUNDUP(INDEX(GRID!$B$18:$U$29,MATCH(M$7,GRID!$A$18:$A$29,0),MATCH(1,($U$2=GRID!$B$1:$U$1)*(КАЛЕНДАРЬ!BC30=GRID!$B$3:$U$3),0))*GRID!$H$45*(1-GRID!$H$46),0))</f>
        <v>85680</v>
      </c>
      <c r="O600" s="5" cm="1">
        <f t="array" ref="O600">IF($I$2="Длительное проживание от 10 ночей ",
INDEX(GRID!$B$4:$U$15,MATCH(O$7,GRID!$A$4:$A$15,0),MATCH(1,($U$2=GRID!$B$1:$U$1)*(КАЛЕНДАРЬ!BC30=GRID!$B$3:$U$3),0))*GRID!$H$45,
ROUNDUP(INDEX(GRID!$B$4:$U$15,MATCH(O$7,GRID!$A$4:$A$15,0),MATCH(1,($U$2=GRID!$B$1:$U$1)*(КАЛЕНДАРЬ!BC30=GRID!$B$3:$U$3),0))*GRID!$H$45*(1-GRID!$H$46),0))</f>
        <v>115020</v>
      </c>
      <c r="P600" s="5">
        <f t="array" ref="P600">IF($I$2="Длительное проживание от 10 ночей ",
INDEX(GRID!$B$4:$U$15,MATCH(P$7,GRID!$A$4:$A$15,0),MATCH(1,($U$2=GRID!$B$1:$U$1)*(КАЛЕНДАРЬ!BC30=GRID!$B$3:$U$3),0))*GRID!$H$45,
ROUNDUP(INDEX(GRID!$B$4:$U$15,MATCH(P$7,GRID!$A$4:$A$15,0),MATCH(1,($U$2=GRID!$B$1:$U$1)*(КАЛЕНДАРЬ!BC30=GRID!$B$3:$U$3),0))*GRID!$H$45*(1-GRID!$H$46),0))</f>
        <v>155610</v>
      </c>
      <c r="Q600" s="5">
        <f t="array" ref="Q600">IF($I$2="Длительное проживание от 10 ночей ",
INDEX(GRID!$B$4:$U$15,MATCH(Q$7,GRID!$A$4:$A$15,0),MATCH(1,($U$2=GRID!$B$1:$U$1)*(КАЛЕНДАРЬ!BC30=GRID!$B$3:$U$3),0))*GRID!$H$45,
ROUNDUP(INDEX(GRID!$B$4:$U$15,MATCH(Q$7,GRID!$A$4:$A$15,0),MATCH(1,($U$2=GRID!$B$1:$U$1)*(КАЛЕНДАРЬ!BC30=GRID!$B$3:$U$3),0))*GRID!$H$45*(1-GRID!$H$46),0))</f>
        <v>182160</v>
      </c>
      <c r="R600" s="50" t="s">
        <v>105</v>
      </c>
      <c r="S600" s="50" t="s">
        <v>105</v>
      </c>
      <c r="T600" s="50" t="s">
        <v>105</v>
      </c>
    </row>
    <row r="601" spans="1:20">
      <c r="A601" s="56" t="s">
        <v>11</v>
      </c>
      <c r="B601" s="57">
        <v>28</v>
      </c>
      <c r="C601" s="5">
        <f t="array" ref="C601">IF($I$2="Длительное проживание от 10 ночей ",
INDEX(GRID!$B$4:$U$15,MATCH(C$7,GRID!$A$4:$A$15,0),MATCH(1,($U$2=GRID!$B$1:$U$1)*(КАЛЕНДАРЬ!BC31=GRID!$B$3:$U$3),0))*GRID!$H$45,
ROUNDUP(INDEX(GRID!$B$4:$U$15,MATCH(C$7,GRID!$A$4:$A$15,0),MATCH(1,($U$2=GRID!$B$1:$U$1)*(КАЛЕНДАРЬ!BC31=GRID!$B$3:$U$3),0))*GRID!$H$45*(1-GRID!$H$46),0))</f>
        <v>32850</v>
      </c>
      <c r="D601" s="5">
        <f t="array" ref="D601">IF($I$2="Длительное проживание от 10 ночей ",
INDEX(GRID!$B$18:$U$29,MATCH(C$7,GRID!$A$18:$A$29,0),MATCH(1,($U$2=GRID!$B$1:$U$1)*(КАЛЕНДАРЬ!BC31=GRID!$B$3:$U$3),0))*GRID!$H$45,
ROUNDUP(INDEX(GRID!$B$18:$U$29,MATCH(C$7,GRID!$A$18:$A$29,0),MATCH(1,($U$2=GRID!$B$1:$U$1)*(КАЛЕНДАРЬ!BC31=GRID!$B$3:$U$3),0))*GRID!$H$45*(1-GRID!$H$46),0))</f>
        <v>37350</v>
      </c>
      <c r="E601" s="5">
        <f t="array" ref="E601">IF($I$2="Длительное проживание от 10 ночей ",
INDEX(GRID!$B$4:$U$15,MATCH(E$7,GRID!$A$4:$A$15,0),MATCH(1,($U$2=GRID!$B$1:$U$1)*(КАЛЕНДАРЬ!BC31=GRID!$B$3:$U$3),0))*GRID!$H$45,
ROUNDUP(INDEX(GRID!$B$4:$U$15,MATCH(E$7,GRID!$A$4:$A$15,0),MATCH(1,($U$2=GRID!$B$1:$U$1)*(КАЛЕНДАРЬ!BC31=GRID!$B$3:$U$3),0))*GRID!$H$45*(1-GRID!$H$46),0))</f>
        <v>39330</v>
      </c>
      <c r="F601" s="5">
        <f t="array" ref="F601">IF($I$2="Длительное проживание от 10 ночей ",
INDEX(GRID!$B$18:$U$29,MATCH(E$7,GRID!$A$18:$A$29,0),MATCH(1,($U$2=GRID!$B$1:$U$1)*(КАЛЕНДАРЬ!BC31=GRID!$B$3:$U$3),0))*GRID!$H$45,
ROUNDUP(INDEX(GRID!$B$18:$U$29,MATCH(E$7,GRID!$A$18:$A$29,0),MATCH(1,($U$2=GRID!$B$1:$U$1)*(КАЛЕНДАРЬ!BC31=GRID!$B$3:$U$3),0))*GRID!$H$45*(1-GRID!$H$46),0))</f>
        <v>43830</v>
      </c>
      <c r="G601" s="5" cm="1">
        <f t="array" ref="G601">IF($I$2="Длительное проживание от 10 ночей ",
INDEX(GRID!$B$4:$U$15,MATCH(G$7,GRID!$A$4:$A$15,0),MATCH(1,($U$2=GRID!$B$1:$U$1)*(КАЛЕНДАРЬ!BC31=GRID!$B$3:$U$3),0))*GRID!$H$45,
ROUNDUP(INDEX(GRID!$B$4:$U$15,MATCH(G$7,GRID!$A$4:$A$15,0),MATCH(1,($U$2=GRID!$B$1:$U$1)*(КАЛЕНДАРЬ!BC31=GRID!$B$3:$U$3),0))*GRID!$H$45*(1-GRID!$H$46),0))</f>
        <v>45180</v>
      </c>
      <c r="H601" s="5" cm="1">
        <f t="array" ref="H601">IF($I$2="Длительное проживание от 10 ночей ",
INDEX(GRID!$B$18:$U$29,MATCH(G$7,GRID!$A$18:$A$29,0),MATCH(1,($U$2=GRID!$B$1:$U$1)*(КАЛЕНДАРЬ!BC31=GRID!$B$3:$U$3),0))*GRID!$H$45,
ROUNDUP(INDEX(GRID!$B$18:$U$29,MATCH(G$7,GRID!$A$18:$A$29,0),MATCH(1,($U$2=GRID!$B$1:$U$1)*(КАЛЕНДАРЬ!BC31=GRID!$B$3:$U$3),0))*GRID!$H$45*(1-GRID!$H$46),0))</f>
        <v>49680</v>
      </c>
      <c r="I601" s="5">
        <f t="array" ref="I601">IF($I$2="Длительное проживание от 10 ночей ",
INDEX(GRID!$B$4:$U$15,MATCH(I$7,GRID!$A$4:$A$15,0),MATCH(1,($U$2=GRID!$B$1:$U$1)*(КАЛЕНДАРЬ!BC31=GRID!$B$3:$U$3),0))*GRID!$H$45,
ROUNDUP(INDEX(GRID!$B$4:$U$15,MATCH(I$7,GRID!$A$4:$A$15,0),MATCH(1,($U$2=GRID!$B$1:$U$1)*(КАЛЕНДАРЬ!BC31=GRID!$B$3:$U$3),0))*GRID!$H$45*(1-GRID!$H$46),0))</f>
        <v>50580</v>
      </c>
      <c r="J601" s="5">
        <f t="array" ref="J601">IF($I$2="Длительное проживание от 10 ночей ",
INDEX(GRID!$B$18:$U$29,MATCH(I$7,GRID!$A$18:$A$29,0),MATCH(1,($U$2=GRID!$B$1:$U$1)*(КАЛЕНДАРЬ!BC31=GRID!$B$3:$U$3),0))*GRID!$H$45,
ROUNDUP(INDEX(GRID!$B$18:$U$29,MATCH(I$7,GRID!$A$18:$A$29,0),MATCH(1,($U$2=GRID!$B$1:$U$1)*(КАЛЕНДАРЬ!BC31=GRID!$B$3:$U$3),0))*GRID!$H$45*(1-GRID!$H$46),0))</f>
        <v>55080</v>
      </c>
      <c r="K601" s="5" cm="1">
        <f t="array" ref="K601">IF($I$2="Длительное проживание от 10 ночей ",
INDEX(GRID!$B$4:$U$15,MATCH(K$7,GRID!$A$4:$A$15,0),MATCH(1,($U$2=GRID!$B$1:$U$1)*(КАЛЕНДАРЬ!BC31=GRID!$B$3:$U$3),0))*GRID!$H$45,
ROUNDUP(INDEX(GRID!$B$4:$U$15,MATCH(K$7,GRID!$A$4:$A$15,0),MATCH(1,($U$2=GRID!$B$1:$U$1)*(КАЛЕНДАРЬ!BC31=GRID!$B$3:$U$3),0))*GRID!$H$45*(1-GRID!$H$46),0))</f>
        <v>56250</v>
      </c>
      <c r="L601" s="5" cm="1">
        <f t="array" ref="L601">IF($I$2="Длительное проживание от 10 ночей ",
INDEX(GRID!$B$18:$U$29,MATCH(K$7,GRID!$A$18:$A$29,0),MATCH(1,($U$2=GRID!$B$1:$U$1)*(КАЛЕНДАРЬ!BC31=GRID!$B$3:$U$3),0))*GRID!$H$45,
ROUNDUP(INDEX(GRID!$B$18:$U$29,MATCH(K$7,GRID!$A$18:$A$29,0),MATCH(1,($U$2=GRID!$B$1:$U$1)*(КАЛЕНДАРЬ!BC31=GRID!$B$3:$U$3),0))*GRID!$H$45*(1-GRID!$H$46),0))</f>
        <v>60750</v>
      </c>
      <c r="M601" s="5">
        <f t="array" ref="M601">IF($I$2="Длительное проживание от 10 ночей ",
INDEX(GRID!$B$4:$U$15,MATCH(M$7,GRID!$A$4:$A$15,0),MATCH(1,($U$2=GRID!$B$1:$U$1)*(КАЛЕНДАРЬ!BC31=GRID!$B$3:$U$3),0))*GRID!$H$45,
ROUNDUP(INDEX(GRID!$B$4:$U$15,MATCH(M$7,GRID!$A$4:$A$15,0),MATCH(1,($U$2=GRID!$B$1:$U$1)*(КАЛЕНДАРЬ!BC31=GRID!$B$3:$U$3),0))*GRID!$H$45*(1-GRID!$H$46),0))</f>
        <v>75870</v>
      </c>
      <c r="N601" s="5">
        <f t="array" ref="N601">IF($I$2="Длительное проживание от 10 ночей ",
INDEX(GRID!$B$18:$U$29,MATCH(M$7,GRID!$A$18:$A$29,0),MATCH(1,($U$2=GRID!$B$1:$U$1)*(КАЛЕНДАРЬ!BC31=GRID!$B$3:$U$3),0))*GRID!$H$45,
ROUNDUP(INDEX(GRID!$B$18:$U$29,MATCH(M$7,GRID!$A$18:$A$29,0),MATCH(1,($U$2=GRID!$B$1:$U$1)*(КАЛЕНДАРЬ!BC31=GRID!$B$3:$U$3),0))*GRID!$H$45*(1-GRID!$H$46),0))</f>
        <v>80370</v>
      </c>
      <c r="O601" s="5" cm="1">
        <f t="array" ref="O601">IF($I$2="Длительное проживание от 10 ночей ",
INDEX(GRID!$B$4:$U$15,MATCH(O$7,GRID!$A$4:$A$15,0),MATCH(1,($U$2=GRID!$B$1:$U$1)*(КАЛЕНДАРЬ!BC31=GRID!$B$3:$U$3),0))*GRID!$H$45,
ROUNDUP(INDEX(GRID!$B$4:$U$15,MATCH(O$7,GRID!$A$4:$A$15,0),MATCH(1,($U$2=GRID!$B$1:$U$1)*(КАЛЕНДАРЬ!BC31=GRID!$B$3:$U$3),0))*GRID!$H$45*(1-GRID!$H$46),0))</f>
        <v>108990</v>
      </c>
      <c r="P601" s="5">
        <f t="array" ref="P601">IF($I$2="Длительное проживание от 10 ночей ",
INDEX(GRID!$B$4:$U$15,MATCH(P$7,GRID!$A$4:$A$15,0),MATCH(1,($U$2=GRID!$B$1:$U$1)*(КАЛЕНДАРЬ!BC31=GRID!$B$3:$U$3),0))*GRID!$H$45,
ROUNDUP(INDEX(GRID!$B$4:$U$15,MATCH(P$7,GRID!$A$4:$A$15,0),MATCH(1,($U$2=GRID!$B$1:$U$1)*(КАЛЕНДАРЬ!BC31=GRID!$B$3:$U$3),0))*GRID!$H$45*(1-GRID!$H$46),0))</f>
        <v>148680</v>
      </c>
      <c r="Q601" s="5">
        <f t="array" ref="Q601">IF($I$2="Длительное проживание от 10 ночей ",
INDEX(GRID!$B$4:$U$15,MATCH(Q$7,GRID!$A$4:$A$15,0),MATCH(1,($U$2=GRID!$B$1:$U$1)*(КАЛЕНДАРЬ!BC31=GRID!$B$3:$U$3),0))*GRID!$H$45,
ROUNDUP(INDEX(GRID!$B$4:$U$15,MATCH(Q$7,GRID!$A$4:$A$15,0),MATCH(1,($U$2=GRID!$B$1:$U$1)*(КАЛЕНДАРЬ!BC31=GRID!$B$3:$U$3),0))*GRID!$H$45*(1-GRID!$H$46),0))</f>
        <v>174330</v>
      </c>
      <c r="R601" s="50" t="s">
        <v>105</v>
      </c>
      <c r="S601" s="50" t="s">
        <v>105</v>
      </c>
      <c r="T601" s="50" t="s">
        <v>105</v>
      </c>
    </row>
    <row r="602" spans="1:20">
      <c r="A602" s="56" t="s">
        <v>12</v>
      </c>
      <c r="B602" s="57">
        <v>29</v>
      </c>
      <c r="C602" s="5">
        <f t="array" ref="C602">IF($I$2="Длительное проживание от 10 ночей ",
INDEX(GRID!$B$4:$U$15,MATCH(C$7,GRID!$A$4:$A$15,0),MATCH(1,($U$2=GRID!$B$1:$U$1)*(КАЛЕНДАРЬ!BC32=GRID!$B$3:$U$3),0))*GRID!$H$45,
ROUNDUP(INDEX(GRID!$B$4:$U$15,MATCH(C$7,GRID!$A$4:$A$15,0),MATCH(1,($U$2=GRID!$B$1:$U$1)*(КАЛЕНДАРЬ!BC32=GRID!$B$3:$U$3),0))*GRID!$H$45*(1-GRID!$H$46),0))</f>
        <v>32850</v>
      </c>
      <c r="D602" s="5">
        <f t="array" ref="D602">IF($I$2="Длительное проживание от 10 ночей ",
INDEX(GRID!$B$18:$U$29,MATCH(C$7,GRID!$A$18:$A$29,0),MATCH(1,($U$2=GRID!$B$1:$U$1)*(КАЛЕНДАРЬ!BC32=GRID!$B$3:$U$3),0))*GRID!$H$45,
ROUNDUP(INDEX(GRID!$B$18:$U$29,MATCH(C$7,GRID!$A$18:$A$29,0),MATCH(1,($U$2=GRID!$B$1:$U$1)*(КАЛЕНДАРЬ!BC32=GRID!$B$3:$U$3),0))*GRID!$H$45*(1-GRID!$H$46),0))</f>
        <v>37350</v>
      </c>
      <c r="E602" s="5">
        <f t="array" ref="E602">IF($I$2="Длительное проживание от 10 ночей ",
INDEX(GRID!$B$4:$U$15,MATCH(E$7,GRID!$A$4:$A$15,0),MATCH(1,($U$2=GRID!$B$1:$U$1)*(КАЛЕНДАРЬ!BC32=GRID!$B$3:$U$3),0))*GRID!$H$45,
ROUNDUP(INDEX(GRID!$B$4:$U$15,MATCH(E$7,GRID!$A$4:$A$15,0),MATCH(1,($U$2=GRID!$B$1:$U$1)*(КАЛЕНДАРЬ!BC32=GRID!$B$3:$U$3),0))*GRID!$H$45*(1-GRID!$H$46),0))</f>
        <v>39330</v>
      </c>
      <c r="F602" s="5">
        <f t="array" ref="F602">IF($I$2="Длительное проживание от 10 ночей ",
INDEX(GRID!$B$18:$U$29,MATCH(E$7,GRID!$A$18:$A$29,0),MATCH(1,($U$2=GRID!$B$1:$U$1)*(КАЛЕНДАРЬ!BC32=GRID!$B$3:$U$3),0))*GRID!$H$45,
ROUNDUP(INDEX(GRID!$B$18:$U$29,MATCH(E$7,GRID!$A$18:$A$29,0),MATCH(1,($U$2=GRID!$B$1:$U$1)*(КАЛЕНДАРЬ!BC32=GRID!$B$3:$U$3),0))*GRID!$H$45*(1-GRID!$H$46),0))</f>
        <v>43830</v>
      </c>
      <c r="G602" s="5" cm="1">
        <f t="array" ref="G602">IF($I$2="Длительное проживание от 10 ночей ",
INDEX(GRID!$B$4:$U$15,MATCH(G$7,GRID!$A$4:$A$15,0),MATCH(1,($U$2=GRID!$B$1:$U$1)*(КАЛЕНДАРЬ!BC32=GRID!$B$3:$U$3),0))*GRID!$H$45,
ROUNDUP(INDEX(GRID!$B$4:$U$15,MATCH(G$7,GRID!$A$4:$A$15,0),MATCH(1,($U$2=GRID!$B$1:$U$1)*(КАЛЕНДАРЬ!BC32=GRID!$B$3:$U$3),0))*GRID!$H$45*(1-GRID!$H$46),0))</f>
        <v>45180</v>
      </c>
      <c r="H602" s="5" cm="1">
        <f t="array" ref="H602">IF($I$2="Длительное проживание от 10 ночей ",
INDEX(GRID!$B$18:$U$29,MATCH(G$7,GRID!$A$18:$A$29,0),MATCH(1,($U$2=GRID!$B$1:$U$1)*(КАЛЕНДАРЬ!BC32=GRID!$B$3:$U$3),0))*GRID!$H$45,
ROUNDUP(INDEX(GRID!$B$18:$U$29,MATCH(G$7,GRID!$A$18:$A$29,0),MATCH(1,($U$2=GRID!$B$1:$U$1)*(КАЛЕНДАРЬ!BC32=GRID!$B$3:$U$3),0))*GRID!$H$45*(1-GRID!$H$46),0))</f>
        <v>49680</v>
      </c>
      <c r="I602" s="5">
        <f t="array" ref="I602">IF($I$2="Длительное проживание от 10 ночей ",
INDEX(GRID!$B$4:$U$15,MATCH(I$7,GRID!$A$4:$A$15,0),MATCH(1,($U$2=GRID!$B$1:$U$1)*(КАЛЕНДАРЬ!BC32=GRID!$B$3:$U$3),0))*GRID!$H$45,
ROUNDUP(INDEX(GRID!$B$4:$U$15,MATCH(I$7,GRID!$A$4:$A$15,0),MATCH(1,($U$2=GRID!$B$1:$U$1)*(КАЛЕНДАРЬ!BC32=GRID!$B$3:$U$3),0))*GRID!$H$45*(1-GRID!$H$46),0))</f>
        <v>50580</v>
      </c>
      <c r="J602" s="5">
        <f t="array" ref="J602">IF($I$2="Длительное проживание от 10 ночей ",
INDEX(GRID!$B$18:$U$29,MATCH(I$7,GRID!$A$18:$A$29,0),MATCH(1,($U$2=GRID!$B$1:$U$1)*(КАЛЕНДАРЬ!BC32=GRID!$B$3:$U$3),0))*GRID!$H$45,
ROUNDUP(INDEX(GRID!$B$18:$U$29,MATCH(I$7,GRID!$A$18:$A$29,0),MATCH(1,($U$2=GRID!$B$1:$U$1)*(КАЛЕНДАРЬ!BC32=GRID!$B$3:$U$3),0))*GRID!$H$45*(1-GRID!$H$46),0))</f>
        <v>55080</v>
      </c>
      <c r="K602" s="5" cm="1">
        <f t="array" ref="K602">IF($I$2="Длительное проживание от 10 ночей ",
INDEX(GRID!$B$4:$U$15,MATCH(K$7,GRID!$A$4:$A$15,0),MATCH(1,($U$2=GRID!$B$1:$U$1)*(КАЛЕНДАРЬ!BC32=GRID!$B$3:$U$3),0))*GRID!$H$45,
ROUNDUP(INDEX(GRID!$B$4:$U$15,MATCH(K$7,GRID!$A$4:$A$15,0),MATCH(1,($U$2=GRID!$B$1:$U$1)*(КАЛЕНДАРЬ!BC32=GRID!$B$3:$U$3),0))*GRID!$H$45*(1-GRID!$H$46),0))</f>
        <v>56250</v>
      </c>
      <c r="L602" s="5" cm="1">
        <f t="array" ref="L602">IF($I$2="Длительное проживание от 10 ночей ",
INDEX(GRID!$B$18:$U$29,MATCH(K$7,GRID!$A$18:$A$29,0),MATCH(1,($U$2=GRID!$B$1:$U$1)*(КАЛЕНДАРЬ!BC32=GRID!$B$3:$U$3),0))*GRID!$H$45,
ROUNDUP(INDEX(GRID!$B$18:$U$29,MATCH(K$7,GRID!$A$18:$A$29,0),MATCH(1,($U$2=GRID!$B$1:$U$1)*(КАЛЕНДАРЬ!BC32=GRID!$B$3:$U$3),0))*GRID!$H$45*(1-GRID!$H$46),0))</f>
        <v>60750</v>
      </c>
      <c r="M602" s="5">
        <f t="array" ref="M602">IF($I$2="Длительное проживание от 10 ночей ",
INDEX(GRID!$B$4:$U$15,MATCH(M$7,GRID!$A$4:$A$15,0),MATCH(1,($U$2=GRID!$B$1:$U$1)*(КАЛЕНДАРЬ!BC32=GRID!$B$3:$U$3),0))*GRID!$H$45,
ROUNDUP(INDEX(GRID!$B$4:$U$15,MATCH(M$7,GRID!$A$4:$A$15,0),MATCH(1,($U$2=GRID!$B$1:$U$1)*(КАЛЕНДАРЬ!BC32=GRID!$B$3:$U$3),0))*GRID!$H$45*(1-GRID!$H$46),0))</f>
        <v>75870</v>
      </c>
      <c r="N602" s="5">
        <f t="array" ref="N602">IF($I$2="Длительное проживание от 10 ночей ",
INDEX(GRID!$B$18:$U$29,MATCH(M$7,GRID!$A$18:$A$29,0),MATCH(1,($U$2=GRID!$B$1:$U$1)*(КАЛЕНДАРЬ!BC32=GRID!$B$3:$U$3),0))*GRID!$H$45,
ROUNDUP(INDEX(GRID!$B$18:$U$29,MATCH(M$7,GRID!$A$18:$A$29,0),MATCH(1,($U$2=GRID!$B$1:$U$1)*(КАЛЕНДАРЬ!BC32=GRID!$B$3:$U$3),0))*GRID!$H$45*(1-GRID!$H$46),0))</f>
        <v>80370</v>
      </c>
      <c r="O602" s="5" cm="1">
        <f t="array" ref="O602">IF($I$2="Длительное проживание от 10 ночей ",
INDEX(GRID!$B$4:$U$15,MATCH(O$7,GRID!$A$4:$A$15,0),MATCH(1,($U$2=GRID!$B$1:$U$1)*(КАЛЕНДАРЬ!BC32=GRID!$B$3:$U$3),0))*GRID!$H$45,
ROUNDUP(INDEX(GRID!$B$4:$U$15,MATCH(O$7,GRID!$A$4:$A$15,0),MATCH(1,($U$2=GRID!$B$1:$U$1)*(КАЛЕНДАРЬ!BC32=GRID!$B$3:$U$3),0))*GRID!$H$45*(1-GRID!$H$46),0))</f>
        <v>108990</v>
      </c>
      <c r="P602" s="5">
        <f t="array" ref="P602">IF($I$2="Длительное проживание от 10 ночей ",
INDEX(GRID!$B$4:$U$15,MATCH(P$7,GRID!$A$4:$A$15,0),MATCH(1,($U$2=GRID!$B$1:$U$1)*(КАЛЕНДАРЬ!BC32=GRID!$B$3:$U$3),0))*GRID!$H$45,
ROUNDUP(INDEX(GRID!$B$4:$U$15,MATCH(P$7,GRID!$A$4:$A$15,0),MATCH(1,($U$2=GRID!$B$1:$U$1)*(КАЛЕНДАРЬ!BC32=GRID!$B$3:$U$3),0))*GRID!$H$45*(1-GRID!$H$46),0))</f>
        <v>148680</v>
      </c>
      <c r="Q602" s="5">
        <f t="array" ref="Q602">IF($I$2="Длительное проживание от 10 ночей ",
INDEX(GRID!$B$4:$U$15,MATCH(Q$7,GRID!$A$4:$A$15,0),MATCH(1,($U$2=GRID!$B$1:$U$1)*(КАЛЕНДАРЬ!BC32=GRID!$B$3:$U$3),0))*GRID!$H$45,
ROUNDUP(INDEX(GRID!$B$4:$U$15,MATCH(Q$7,GRID!$A$4:$A$15,0),MATCH(1,($U$2=GRID!$B$1:$U$1)*(КАЛЕНДАРЬ!BC32=GRID!$B$3:$U$3),0))*GRID!$H$45*(1-GRID!$H$46),0))</f>
        <v>174330</v>
      </c>
      <c r="R602" s="50" t="s">
        <v>105</v>
      </c>
      <c r="S602" s="50" t="s">
        <v>105</v>
      </c>
      <c r="T602" s="50" t="s">
        <v>105</v>
      </c>
    </row>
    <row r="603" spans="1:20">
      <c r="A603" s="56" t="s">
        <v>13</v>
      </c>
      <c r="B603" s="57">
        <v>30</v>
      </c>
      <c r="C603" s="5">
        <f t="array" ref="C603">IF($I$2="Длительное проживание от 10 ночей ",
INDEX(GRID!$B$4:$U$15,MATCH(C$7,GRID!$A$4:$A$15,0),MATCH(1,($U$2=GRID!$B$1:$U$1)*(КАЛЕНДАРЬ!BC33=GRID!$B$3:$U$3),0))*GRID!$H$45,
ROUNDUP(INDEX(GRID!$B$4:$U$15,MATCH(C$7,GRID!$A$4:$A$15,0),MATCH(1,($U$2=GRID!$B$1:$U$1)*(КАЛЕНДАРЬ!BC33=GRID!$B$3:$U$3),0))*GRID!$H$45*(1-GRID!$H$46),0))</f>
        <v>32850</v>
      </c>
      <c r="D603" s="5">
        <f t="array" ref="D603">IF($I$2="Длительное проживание от 10 ночей ",
INDEX(GRID!$B$18:$U$29,MATCH(C$7,GRID!$A$18:$A$29,0),MATCH(1,($U$2=GRID!$B$1:$U$1)*(КАЛЕНДАРЬ!BC33=GRID!$B$3:$U$3),0))*GRID!$H$45,
ROUNDUP(INDEX(GRID!$B$18:$U$29,MATCH(C$7,GRID!$A$18:$A$29,0),MATCH(1,($U$2=GRID!$B$1:$U$1)*(КАЛЕНДАРЬ!BC33=GRID!$B$3:$U$3),0))*GRID!$H$45*(1-GRID!$H$46),0))</f>
        <v>37350</v>
      </c>
      <c r="E603" s="5">
        <f t="array" ref="E603">IF($I$2="Длительное проживание от 10 ночей ",
INDEX(GRID!$B$4:$U$15,MATCH(E$7,GRID!$A$4:$A$15,0),MATCH(1,($U$2=GRID!$B$1:$U$1)*(КАЛЕНДАРЬ!BC33=GRID!$B$3:$U$3),0))*GRID!$H$45,
ROUNDUP(INDEX(GRID!$B$4:$U$15,MATCH(E$7,GRID!$A$4:$A$15,0),MATCH(1,($U$2=GRID!$B$1:$U$1)*(КАЛЕНДАРЬ!BC33=GRID!$B$3:$U$3),0))*GRID!$H$45*(1-GRID!$H$46),0))</f>
        <v>39330</v>
      </c>
      <c r="F603" s="5">
        <f t="array" ref="F603">IF($I$2="Длительное проживание от 10 ночей ",
INDEX(GRID!$B$18:$U$29,MATCH(E$7,GRID!$A$18:$A$29,0),MATCH(1,($U$2=GRID!$B$1:$U$1)*(КАЛЕНДАРЬ!BC33=GRID!$B$3:$U$3),0))*GRID!$H$45,
ROUNDUP(INDEX(GRID!$B$18:$U$29,MATCH(E$7,GRID!$A$18:$A$29,0),MATCH(1,($U$2=GRID!$B$1:$U$1)*(КАЛЕНДАРЬ!BC33=GRID!$B$3:$U$3),0))*GRID!$H$45*(1-GRID!$H$46),0))</f>
        <v>43830</v>
      </c>
      <c r="G603" s="5" cm="1">
        <f t="array" ref="G603">IF($I$2="Длительное проживание от 10 ночей ",
INDEX(GRID!$B$4:$U$15,MATCH(G$7,GRID!$A$4:$A$15,0),MATCH(1,($U$2=GRID!$B$1:$U$1)*(КАЛЕНДАРЬ!BC33=GRID!$B$3:$U$3),0))*GRID!$H$45,
ROUNDUP(INDEX(GRID!$B$4:$U$15,MATCH(G$7,GRID!$A$4:$A$15,0),MATCH(1,($U$2=GRID!$B$1:$U$1)*(КАЛЕНДАРЬ!BC33=GRID!$B$3:$U$3),0))*GRID!$H$45*(1-GRID!$H$46),0))</f>
        <v>45180</v>
      </c>
      <c r="H603" s="5" cm="1">
        <f t="array" ref="H603">IF($I$2="Длительное проживание от 10 ночей ",
INDEX(GRID!$B$18:$U$29,MATCH(G$7,GRID!$A$18:$A$29,0),MATCH(1,($U$2=GRID!$B$1:$U$1)*(КАЛЕНДАРЬ!BC33=GRID!$B$3:$U$3),0))*GRID!$H$45,
ROUNDUP(INDEX(GRID!$B$18:$U$29,MATCH(G$7,GRID!$A$18:$A$29,0),MATCH(1,($U$2=GRID!$B$1:$U$1)*(КАЛЕНДАРЬ!BC33=GRID!$B$3:$U$3),0))*GRID!$H$45*(1-GRID!$H$46),0))</f>
        <v>49680</v>
      </c>
      <c r="I603" s="5">
        <f t="array" ref="I603">IF($I$2="Длительное проживание от 10 ночей ",
INDEX(GRID!$B$4:$U$15,MATCH(I$7,GRID!$A$4:$A$15,0),MATCH(1,($U$2=GRID!$B$1:$U$1)*(КАЛЕНДАРЬ!BC33=GRID!$B$3:$U$3),0))*GRID!$H$45,
ROUNDUP(INDEX(GRID!$B$4:$U$15,MATCH(I$7,GRID!$A$4:$A$15,0),MATCH(1,($U$2=GRID!$B$1:$U$1)*(КАЛЕНДАРЬ!BC33=GRID!$B$3:$U$3),0))*GRID!$H$45*(1-GRID!$H$46),0))</f>
        <v>50580</v>
      </c>
      <c r="J603" s="5">
        <f t="array" ref="J603">IF($I$2="Длительное проживание от 10 ночей ",
INDEX(GRID!$B$18:$U$29,MATCH(I$7,GRID!$A$18:$A$29,0),MATCH(1,($U$2=GRID!$B$1:$U$1)*(КАЛЕНДАРЬ!BC33=GRID!$B$3:$U$3),0))*GRID!$H$45,
ROUNDUP(INDEX(GRID!$B$18:$U$29,MATCH(I$7,GRID!$A$18:$A$29,0),MATCH(1,($U$2=GRID!$B$1:$U$1)*(КАЛЕНДАРЬ!BC33=GRID!$B$3:$U$3),0))*GRID!$H$45*(1-GRID!$H$46),0))</f>
        <v>55080</v>
      </c>
      <c r="K603" s="5" cm="1">
        <f t="array" ref="K603">IF($I$2="Длительное проживание от 10 ночей ",
INDEX(GRID!$B$4:$U$15,MATCH(K$7,GRID!$A$4:$A$15,0),MATCH(1,($U$2=GRID!$B$1:$U$1)*(КАЛЕНДАРЬ!BC33=GRID!$B$3:$U$3),0))*GRID!$H$45,
ROUNDUP(INDEX(GRID!$B$4:$U$15,MATCH(K$7,GRID!$A$4:$A$15,0),MATCH(1,($U$2=GRID!$B$1:$U$1)*(КАЛЕНДАРЬ!BC33=GRID!$B$3:$U$3),0))*GRID!$H$45*(1-GRID!$H$46),0))</f>
        <v>56250</v>
      </c>
      <c r="L603" s="5" cm="1">
        <f t="array" ref="L603">IF($I$2="Длительное проживание от 10 ночей ",
INDEX(GRID!$B$18:$U$29,MATCH(K$7,GRID!$A$18:$A$29,0),MATCH(1,($U$2=GRID!$B$1:$U$1)*(КАЛЕНДАРЬ!BC33=GRID!$B$3:$U$3),0))*GRID!$H$45,
ROUNDUP(INDEX(GRID!$B$18:$U$29,MATCH(K$7,GRID!$A$18:$A$29,0),MATCH(1,($U$2=GRID!$B$1:$U$1)*(КАЛЕНДАРЬ!BC33=GRID!$B$3:$U$3),0))*GRID!$H$45*(1-GRID!$H$46),0))</f>
        <v>60750</v>
      </c>
      <c r="M603" s="5">
        <f t="array" ref="M603">IF($I$2="Длительное проживание от 10 ночей ",
INDEX(GRID!$B$4:$U$15,MATCH(M$7,GRID!$A$4:$A$15,0),MATCH(1,($U$2=GRID!$B$1:$U$1)*(КАЛЕНДАРЬ!BC33=GRID!$B$3:$U$3),0))*GRID!$H$45,
ROUNDUP(INDEX(GRID!$B$4:$U$15,MATCH(M$7,GRID!$A$4:$A$15,0),MATCH(1,($U$2=GRID!$B$1:$U$1)*(КАЛЕНДАРЬ!BC33=GRID!$B$3:$U$3),0))*GRID!$H$45*(1-GRID!$H$46),0))</f>
        <v>75870</v>
      </c>
      <c r="N603" s="5">
        <f t="array" ref="N603">IF($I$2="Длительное проживание от 10 ночей ",
INDEX(GRID!$B$18:$U$29,MATCH(M$7,GRID!$A$18:$A$29,0),MATCH(1,($U$2=GRID!$B$1:$U$1)*(КАЛЕНДАРЬ!BC33=GRID!$B$3:$U$3),0))*GRID!$H$45,
ROUNDUP(INDEX(GRID!$B$18:$U$29,MATCH(M$7,GRID!$A$18:$A$29,0),MATCH(1,($U$2=GRID!$B$1:$U$1)*(КАЛЕНДАРЬ!BC33=GRID!$B$3:$U$3),0))*GRID!$H$45*(1-GRID!$H$46),0))</f>
        <v>80370</v>
      </c>
      <c r="O603" s="5" cm="1">
        <f t="array" ref="O603">IF($I$2="Длительное проживание от 10 ночей ",
INDEX(GRID!$B$4:$U$15,MATCH(O$7,GRID!$A$4:$A$15,0),MATCH(1,($U$2=GRID!$B$1:$U$1)*(КАЛЕНДАРЬ!BC33=GRID!$B$3:$U$3),0))*GRID!$H$45,
ROUNDUP(INDEX(GRID!$B$4:$U$15,MATCH(O$7,GRID!$A$4:$A$15,0),MATCH(1,($U$2=GRID!$B$1:$U$1)*(КАЛЕНДАРЬ!BC33=GRID!$B$3:$U$3),0))*GRID!$H$45*(1-GRID!$H$46),0))</f>
        <v>108990</v>
      </c>
      <c r="P603" s="5">
        <f t="array" ref="P603">IF($I$2="Длительное проживание от 10 ночей ",
INDEX(GRID!$B$4:$U$15,MATCH(P$7,GRID!$A$4:$A$15,0),MATCH(1,($U$2=GRID!$B$1:$U$1)*(КАЛЕНДАРЬ!BC33=GRID!$B$3:$U$3),0))*GRID!$H$45,
ROUNDUP(INDEX(GRID!$B$4:$U$15,MATCH(P$7,GRID!$A$4:$A$15,0),MATCH(1,($U$2=GRID!$B$1:$U$1)*(КАЛЕНДАРЬ!BC33=GRID!$B$3:$U$3),0))*GRID!$H$45*(1-GRID!$H$46),0))</f>
        <v>148680</v>
      </c>
      <c r="Q603" s="5">
        <f t="array" ref="Q603">IF($I$2="Длительное проживание от 10 ночей ",
INDEX(GRID!$B$4:$U$15,MATCH(Q$7,GRID!$A$4:$A$15,0),MATCH(1,($U$2=GRID!$B$1:$U$1)*(КАЛЕНДАРЬ!BC33=GRID!$B$3:$U$3),0))*GRID!$H$45,
ROUNDUP(INDEX(GRID!$B$4:$U$15,MATCH(Q$7,GRID!$A$4:$A$15,0),MATCH(1,($U$2=GRID!$B$1:$U$1)*(КАЛЕНДАРЬ!BC33=GRID!$B$3:$U$3),0))*GRID!$H$45*(1-GRID!$H$46),0))</f>
        <v>174330</v>
      </c>
      <c r="R603" s="50" t="s">
        <v>105</v>
      </c>
      <c r="S603" s="50" t="s">
        <v>105</v>
      </c>
      <c r="T603" s="50" t="s">
        <v>105</v>
      </c>
    </row>
    <row r="604" spans="1:20">
      <c r="A604" s="96"/>
      <c r="B604" s="97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1"/>
      <c r="S604" s="131"/>
      <c r="T604" s="131"/>
    </row>
    <row r="605" spans="1:20">
      <c r="A60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</row>
    <row r="606" spans="1:20">
      <c r="A606" s="163" t="s">
        <v>148</v>
      </c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</row>
    <row r="607" spans="1:20" ht="25.5">
      <c r="A607" s="251" t="s">
        <v>8</v>
      </c>
      <c r="B607" s="252"/>
      <c r="C607" s="169" t="s">
        <v>87</v>
      </c>
      <c r="D607" s="170"/>
      <c r="E607" s="155" t="s">
        <v>79</v>
      </c>
      <c r="F607" s="156"/>
      <c r="G607" s="157" t="s">
        <v>80</v>
      </c>
      <c r="H607" s="157"/>
      <c r="I607" s="158" t="s">
        <v>81</v>
      </c>
      <c r="J607" s="159"/>
      <c r="K607" s="160" t="s">
        <v>82</v>
      </c>
      <c r="L607" s="160"/>
      <c r="M607" s="161" t="s">
        <v>83</v>
      </c>
      <c r="N607" s="161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0">
      <c r="A608" s="253"/>
      <c r="B608" s="254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>
      <c r="A609" s="56" t="s">
        <v>14</v>
      </c>
      <c r="B609" s="57">
        <v>1</v>
      </c>
      <c r="C609" s="5">
        <f t="array" ref="C609">IF($I$2="Длительное проживание от 10 ночей ",
INDEX(GRID!$B$4:$U$15,MATCH(C$7,GRID!$A$4:$A$15,0),MATCH(1,($U$2=GRID!$B$1:$U$1)*(КАЛЕНДАРЬ!BF4=GRID!$B$3:$U$3),0))*GRID!$H$45,
ROUNDUP(INDEX(GRID!$B$4:$U$15,MATCH(C$7,GRID!$A$4:$A$15,0),MATCH(1,($U$2=GRID!$B$1:$U$1)*(КАЛЕНДАРЬ!BF4=GRID!$B$3:$U$3),0))*GRID!$H$45*(1-GRID!$H$46),0))</f>
        <v>43290</v>
      </c>
      <c r="D609" s="5">
        <f t="array" ref="D609">IF($I$2="Длительное проживание от 10 ночей ",
INDEX(GRID!$B$18:$U$29,MATCH(C$7,GRID!$A$18:$A$29,0),MATCH(1,($U$2=GRID!$B$1:$U$1)*(КАЛЕНДАРЬ!BF4=GRID!$B$3:$U$3),0))*GRID!$H$45,
ROUNDUP(INDEX(GRID!$B$18:$U$29,MATCH(C$7,GRID!$A$18:$A$29,0),MATCH(1,($U$2=GRID!$B$1:$U$1)*(КАЛЕНДАРЬ!BF4=GRID!$B$3:$U$3),0))*GRID!$H$45*(1-GRID!$H$46),0))</f>
        <v>47790</v>
      </c>
      <c r="E609" s="5">
        <f t="array" ref="E609">IF($I$2="Длительное проживание от 10 ночей ",
INDEX(GRID!$B$4:$U$15,MATCH(E$7,GRID!$A$4:$A$15,0),MATCH(1,($U$2=GRID!$B$1:$U$1)*(КАЛЕНДАРЬ!BF4=GRID!$B$3:$U$3),0))*GRID!$H$45,
ROUNDUP(INDEX(GRID!$B$4:$U$15,MATCH(E$7,GRID!$A$4:$A$15,0),MATCH(1,($U$2=GRID!$B$1:$U$1)*(КАЛЕНДАРЬ!BF4=GRID!$B$3:$U$3),0))*GRID!$H$45*(1-GRID!$H$46),0))</f>
        <v>51390</v>
      </c>
      <c r="F609" s="5">
        <f t="array" ref="F609">IF($I$2="Длительное проживание от 10 ночей ",
INDEX(GRID!$B$18:$U$29,MATCH(E$7,GRID!$A$18:$A$29,0),MATCH(1,($U$2=GRID!$B$1:$U$1)*(КАЛЕНДАРЬ!BF4=GRID!$B$3:$U$3),0))*GRID!$H$45,
ROUNDUP(INDEX(GRID!$B$18:$U$29,MATCH(E$7,GRID!$A$18:$A$29,0),MATCH(1,($U$2=GRID!$B$1:$U$1)*(КАЛЕНДАРЬ!BF4=GRID!$B$3:$U$3),0))*GRID!$H$45*(1-GRID!$H$46),0))</f>
        <v>55890</v>
      </c>
      <c r="G609" s="5" cm="1">
        <f t="array" ref="G609">IF($I$2="Длительное проживание от 10 ночей ",
INDEX(GRID!$B$4:$U$15,MATCH(G$7,GRID!$A$4:$A$15,0),MATCH(1,($U$2=GRID!$B$1:$U$1)*(КАЛЕНДАРЬ!BF4=GRID!$B$3:$U$3),0))*GRID!$H$45,
ROUNDUP(INDEX(GRID!$B$4:$U$15,MATCH(G$7,GRID!$A$4:$A$15,0),MATCH(1,($U$2=GRID!$B$1:$U$1)*(КАЛЕНДАРЬ!BF4=GRID!$B$3:$U$3),0))*GRID!$H$45*(1-GRID!$H$46),0))</f>
        <v>57600</v>
      </c>
      <c r="H609" s="5" cm="1">
        <f t="array" ref="H609">IF($I$2="Длительное проживание от 10 ночей ",
INDEX(GRID!$B$18:$U$29,MATCH(G$7,GRID!$A$18:$A$29,0),MATCH(1,($U$2=GRID!$B$1:$U$1)*(КАЛЕНДАРЬ!BF4=GRID!$B$3:$U$3),0))*GRID!$H$45,
ROUNDUP(INDEX(GRID!$B$18:$U$29,MATCH(G$7,GRID!$A$18:$A$29,0),MATCH(1,($U$2=GRID!$B$1:$U$1)*(КАЛЕНДАРЬ!BF4=GRID!$B$3:$U$3),0))*GRID!$H$45*(1-GRID!$H$46),0))</f>
        <v>62100</v>
      </c>
      <c r="I609" s="5">
        <f t="array" ref="I609">IF($I$2="Длительное проживание от 10 ночей ",
INDEX(GRID!$B$4:$U$15,MATCH(I$7,GRID!$A$4:$A$15,0),MATCH(1,($U$2=GRID!$B$1:$U$1)*(КАЛЕНДАРЬ!BF4=GRID!$B$3:$U$3),0))*GRID!$H$45,
ROUNDUP(INDEX(GRID!$B$4:$U$15,MATCH(I$7,GRID!$A$4:$A$15,0),MATCH(1,($U$2=GRID!$B$1:$U$1)*(КАЛЕНДАРЬ!BF4=GRID!$B$3:$U$3),0))*GRID!$H$45*(1-GRID!$H$46),0))</f>
        <v>63900</v>
      </c>
      <c r="J609" s="5">
        <f t="array" ref="J609">IF($I$2="Длительное проживание от 10 ночей ",
INDEX(GRID!$B$18:$U$29,MATCH(I$7,GRID!$A$18:$A$29,0),MATCH(1,($U$2=GRID!$B$1:$U$1)*(КАЛЕНДАРЬ!BF4=GRID!$B$3:$U$3),0))*GRID!$H$45,
ROUNDUP(INDEX(GRID!$B$18:$U$29,MATCH(I$7,GRID!$A$18:$A$29,0),MATCH(1,($U$2=GRID!$B$1:$U$1)*(КАЛЕНДАРЬ!BF4=GRID!$B$3:$U$3),0))*GRID!$H$45*(1-GRID!$H$46),0))</f>
        <v>68400</v>
      </c>
      <c r="K609" s="5" cm="1">
        <f t="array" ref="K609">IF($I$2="Длительное проживание от 10 ночей ",
INDEX(GRID!$B$4:$U$15,MATCH(K$7,GRID!$A$4:$A$15,0),MATCH(1,($U$2=GRID!$B$1:$U$1)*(КАЛЕНДАРЬ!BF4=GRID!$B$3:$U$3),0))*GRID!$H$45,
ROUNDUP(INDEX(GRID!$B$4:$U$15,MATCH(K$7,GRID!$A$4:$A$15,0),MATCH(1,($U$2=GRID!$B$1:$U$1)*(КАЛЕНДАРЬ!BF4=GRID!$B$3:$U$3),0))*GRID!$H$45*(1-GRID!$H$46),0))</f>
        <v>70380</v>
      </c>
      <c r="L609" s="5" cm="1">
        <f t="array" ref="L609">IF($I$2="Длительное проживание от 10 ночей ",
INDEX(GRID!$B$18:$U$29,MATCH(K$7,GRID!$A$18:$A$29,0),MATCH(1,($U$2=GRID!$B$1:$U$1)*(КАЛЕНДАРЬ!BF4=GRID!$B$3:$U$3),0))*GRID!$H$45,
ROUNDUP(INDEX(GRID!$B$18:$U$29,MATCH(K$7,GRID!$A$18:$A$29,0),MATCH(1,($U$2=GRID!$B$1:$U$1)*(КАЛЕНДАРЬ!BF4=GRID!$B$3:$U$3),0))*GRID!$H$45*(1-GRID!$H$46),0))</f>
        <v>74880</v>
      </c>
      <c r="M609" s="5">
        <f t="array" ref="M609">IF($I$2="Длительное проживание от 10 ночей ",
INDEX(GRID!$B$4:$U$15,MATCH(M$7,GRID!$A$4:$A$15,0),MATCH(1,($U$2=GRID!$B$1:$U$1)*(КАЛЕНДАРЬ!BF4=GRID!$B$3:$U$3),0))*GRID!$H$45,
ROUNDUP(INDEX(GRID!$B$4:$U$15,MATCH(M$7,GRID!$A$4:$A$15,0),MATCH(1,($U$2=GRID!$B$1:$U$1)*(КАЛЕНДАРЬ!BF4=GRID!$B$3:$U$3),0))*GRID!$H$45*(1-GRID!$H$46),0))</f>
        <v>92880</v>
      </c>
      <c r="N609" s="5">
        <f t="array" ref="N609">IF($I$2="Длительное проживание от 10 ночей ",
INDEX(GRID!$B$18:$U$29,MATCH(M$7,GRID!$A$18:$A$29,0),MATCH(1,($U$2=GRID!$B$1:$U$1)*(КАЛЕНДАРЬ!BF4=GRID!$B$3:$U$3),0))*GRID!$H$45,
ROUNDUP(INDEX(GRID!$B$18:$U$29,MATCH(M$7,GRID!$A$18:$A$29,0),MATCH(1,($U$2=GRID!$B$1:$U$1)*(КАЛЕНДАРЬ!BF4=GRID!$B$3:$U$3),0))*GRID!$H$45*(1-GRID!$H$46),0))</f>
        <v>97380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>
      <c r="A610" s="56" t="s">
        <v>15</v>
      </c>
      <c r="B610" s="57">
        <v>2</v>
      </c>
      <c r="C610" s="5">
        <f t="array" ref="C610">IF($I$2="Длительное проживание от 10 ночей ",
INDEX(GRID!$B$4:$U$15,MATCH(C$7,GRID!$A$4:$A$15,0),MATCH(1,($U$2=GRID!$B$1:$U$1)*(КАЛЕНДАРЬ!BF5=GRID!$B$3:$U$3),0))*GRID!$H$45,
ROUNDUP(INDEX(GRID!$B$4:$U$15,MATCH(C$7,GRID!$A$4:$A$15,0),MATCH(1,($U$2=GRID!$B$1:$U$1)*(КАЛЕНДАРЬ!BF5=GRID!$B$3:$U$3),0))*GRID!$H$45*(1-GRID!$H$46),0))</f>
        <v>47340</v>
      </c>
      <c r="D610" s="5">
        <f t="array" ref="D610">IF($I$2="Длительное проживание от 10 ночей ",
INDEX(GRID!$B$18:$U$29,MATCH(C$7,GRID!$A$18:$A$29,0),MATCH(1,($U$2=GRID!$B$1:$U$1)*(КАЛЕНДАРЬ!BF5=GRID!$B$3:$U$3),0))*GRID!$H$45,
ROUNDUP(INDEX(GRID!$B$18:$U$29,MATCH(C$7,GRID!$A$18:$A$29,0),MATCH(1,($U$2=GRID!$B$1:$U$1)*(КАЛЕНДАРЬ!BF5=GRID!$B$3:$U$3),0))*GRID!$H$45*(1-GRID!$H$46),0))</f>
        <v>51840</v>
      </c>
      <c r="E610" s="5">
        <f t="array" ref="E610">IF($I$2="Длительное проживание от 10 ночей ",
INDEX(GRID!$B$4:$U$15,MATCH(E$7,GRID!$A$4:$A$15,0),MATCH(1,($U$2=GRID!$B$1:$U$1)*(КАЛЕНДАРЬ!BF5=GRID!$B$3:$U$3),0))*GRID!$H$45,
ROUNDUP(INDEX(GRID!$B$4:$U$15,MATCH(E$7,GRID!$A$4:$A$15,0),MATCH(1,($U$2=GRID!$B$1:$U$1)*(КАЛЕНДАРЬ!BF5=GRID!$B$3:$U$3),0))*GRID!$H$45*(1-GRID!$H$46),0))</f>
        <v>55890</v>
      </c>
      <c r="F610" s="5">
        <f t="array" ref="F610">IF($I$2="Длительное проживание от 10 ночей ",
INDEX(GRID!$B$18:$U$29,MATCH(E$7,GRID!$A$18:$A$29,0),MATCH(1,($U$2=GRID!$B$1:$U$1)*(КАЛЕНДАРЬ!BF5=GRID!$B$3:$U$3),0))*GRID!$H$45,
ROUNDUP(INDEX(GRID!$B$18:$U$29,MATCH(E$7,GRID!$A$18:$A$29,0),MATCH(1,($U$2=GRID!$B$1:$U$1)*(КАЛЕНДАРЬ!BF5=GRID!$B$3:$U$3),0))*GRID!$H$45*(1-GRID!$H$46),0))</f>
        <v>60390</v>
      </c>
      <c r="G610" s="5" cm="1">
        <f t="array" ref="G610">IF($I$2="Длительное проживание от 10 ночей ",
INDEX(GRID!$B$4:$U$15,MATCH(G$7,GRID!$A$4:$A$15,0),MATCH(1,($U$2=GRID!$B$1:$U$1)*(КАЛЕНДАРЬ!BF5=GRID!$B$3:$U$3),0))*GRID!$H$45,
ROUNDUP(INDEX(GRID!$B$4:$U$15,MATCH(G$7,GRID!$A$4:$A$15,0),MATCH(1,($U$2=GRID!$B$1:$U$1)*(КАЛЕНДАРЬ!BF5=GRID!$B$3:$U$3),0))*GRID!$H$45*(1-GRID!$H$46),0))</f>
        <v>62280</v>
      </c>
      <c r="H610" s="5" cm="1">
        <f t="array" ref="H610">IF($I$2="Длительное проживание от 10 ночей ",
INDEX(GRID!$B$18:$U$29,MATCH(G$7,GRID!$A$18:$A$29,0),MATCH(1,($U$2=GRID!$B$1:$U$1)*(КАЛЕНДАРЬ!BF5=GRID!$B$3:$U$3),0))*GRID!$H$45,
ROUNDUP(INDEX(GRID!$B$18:$U$29,MATCH(G$7,GRID!$A$18:$A$29,0),MATCH(1,($U$2=GRID!$B$1:$U$1)*(КАЛЕНДАРЬ!BF5=GRID!$B$3:$U$3),0))*GRID!$H$45*(1-GRID!$H$46),0))</f>
        <v>66780</v>
      </c>
      <c r="I610" s="5">
        <f t="array" ref="I610">IF($I$2="Длительное проживание от 10 ночей ",
INDEX(GRID!$B$4:$U$15,MATCH(I$7,GRID!$A$4:$A$15,0),MATCH(1,($U$2=GRID!$B$1:$U$1)*(КАЛЕНДАРЬ!BF5=GRID!$B$3:$U$3),0))*GRID!$H$45,
ROUNDUP(INDEX(GRID!$B$4:$U$15,MATCH(I$7,GRID!$A$4:$A$15,0),MATCH(1,($U$2=GRID!$B$1:$U$1)*(КАЛЕНДАРЬ!BF5=GRID!$B$3:$U$3),0))*GRID!$H$45*(1-GRID!$H$46),0))</f>
        <v>68940</v>
      </c>
      <c r="J610" s="5">
        <f t="array" ref="J610">IF($I$2="Длительное проживание от 10 ночей ",
INDEX(GRID!$B$18:$U$29,MATCH(I$7,GRID!$A$18:$A$29,0),MATCH(1,($U$2=GRID!$B$1:$U$1)*(КАЛЕНДАРЬ!BF5=GRID!$B$3:$U$3),0))*GRID!$H$45,
ROUNDUP(INDEX(GRID!$B$18:$U$29,MATCH(I$7,GRID!$A$18:$A$29,0),MATCH(1,($U$2=GRID!$B$1:$U$1)*(КАЛЕНДАРЬ!BF5=GRID!$B$3:$U$3),0))*GRID!$H$45*(1-GRID!$H$46),0))</f>
        <v>73440</v>
      </c>
      <c r="K610" s="5" cm="1">
        <f t="array" ref="K610">IF($I$2="Длительное проживание от 10 ночей ",
INDEX(GRID!$B$4:$U$15,MATCH(K$7,GRID!$A$4:$A$15,0),MATCH(1,($U$2=GRID!$B$1:$U$1)*(КАЛЕНДАРЬ!BF5=GRID!$B$3:$U$3),0))*GRID!$H$45,
ROUNDUP(INDEX(GRID!$B$4:$U$15,MATCH(K$7,GRID!$A$4:$A$15,0),MATCH(1,($U$2=GRID!$B$1:$U$1)*(КАЛЕНДАРЬ!BF5=GRID!$B$3:$U$3),0))*GRID!$H$45*(1-GRID!$H$46),0))</f>
        <v>75690</v>
      </c>
      <c r="L610" s="5" cm="1">
        <f t="array" ref="L610">IF($I$2="Длительное проживание от 10 ночей ",
INDEX(GRID!$B$18:$U$29,MATCH(K$7,GRID!$A$18:$A$29,0),MATCH(1,($U$2=GRID!$B$1:$U$1)*(КАЛЕНДАРЬ!BF5=GRID!$B$3:$U$3),0))*GRID!$H$45,
ROUNDUP(INDEX(GRID!$B$18:$U$29,MATCH(K$7,GRID!$A$18:$A$29,0),MATCH(1,($U$2=GRID!$B$1:$U$1)*(КАЛЕНДАРЬ!BF5=GRID!$B$3:$U$3),0))*GRID!$H$45*(1-GRID!$H$46),0))</f>
        <v>80190</v>
      </c>
      <c r="M610" s="5">
        <f t="array" ref="M610">IF($I$2="Длительное проживание от 10 ночей ",
INDEX(GRID!$B$4:$U$15,MATCH(M$7,GRID!$A$4:$A$15,0),MATCH(1,($U$2=GRID!$B$1:$U$1)*(КАЛЕНДАРЬ!BF5=GRID!$B$3:$U$3),0))*GRID!$H$45,
ROUNDUP(INDEX(GRID!$B$4:$U$15,MATCH(M$7,GRID!$A$4:$A$15,0),MATCH(1,($U$2=GRID!$B$1:$U$1)*(КАЛЕНДАРЬ!BF5=GRID!$B$3:$U$3),0))*GRID!$H$45*(1-GRID!$H$46),0))</f>
        <v>99360</v>
      </c>
      <c r="N610" s="5">
        <f t="array" ref="N610">IF($I$2="Длительное проживание от 10 ночей ",
INDEX(GRID!$B$18:$U$29,MATCH(M$7,GRID!$A$18:$A$29,0),MATCH(1,($U$2=GRID!$B$1:$U$1)*(КАЛЕНДАРЬ!BF5=GRID!$B$3:$U$3),0))*GRID!$H$45,
ROUNDUP(INDEX(GRID!$B$18:$U$29,MATCH(M$7,GRID!$A$18:$A$29,0),MATCH(1,($U$2=GRID!$B$1:$U$1)*(КАЛЕНДАРЬ!BF5=GRID!$B$3:$U$3),0))*GRID!$H$45*(1-GRID!$H$46),0))</f>
        <v>103860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>
      <c r="A611" s="56" t="s">
        <v>16</v>
      </c>
      <c r="B611" s="57">
        <v>3</v>
      </c>
      <c r="C611" s="5">
        <f t="array" ref="C611">IF($I$2="Длительное проживание от 10 ночей ",
INDEX(GRID!$B$4:$U$15,MATCH(C$7,GRID!$A$4:$A$15,0),MATCH(1,($U$2=GRID!$B$1:$U$1)*(КАЛЕНДАРЬ!BF6=GRID!$B$3:$U$3),0))*GRID!$H$45,
ROUNDUP(INDEX(GRID!$B$4:$U$15,MATCH(C$7,GRID!$A$4:$A$15,0),MATCH(1,($U$2=GRID!$B$1:$U$1)*(КАЛЕНДАРЬ!BF6=GRID!$B$3:$U$3),0))*GRID!$H$45*(1-GRID!$H$46),0))</f>
        <v>47340</v>
      </c>
      <c r="D611" s="5">
        <f t="array" ref="D611">IF($I$2="Длительное проживание от 10 ночей ",
INDEX(GRID!$B$18:$U$29,MATCH(C$7,GRID!$A$18:$A$29,0),MATCH(1,($U$2=GRID!$B$1:$U$1)*(КАЛЕНДАРЬ!BF6=GRID!$B$3:$U$3),0))*GRID!$H$45,
ROUNDUP(INDEX(GRID!$B$18:$U$29,MATCH(C$7,GRID!$A$18:$A$29,0),MATCH(1,($U$2=GRID!$B$1:$U$1)*(КАЛЕНДАРЬ!BF6=GRID!$B$3:$U$3),0))*GRID!$H$45*(1-GRID!$H$46),0))</f>
        <v>51840</v>
      </c>
      <c r="E611" s="5">
        <f t="array" ref="E611">IF($I$2="Длительное проживание от 10 ночей ",
INDEX(GRID!$B$4:$U$15,MATCH(E$7,GRID!$A$4:$A$15,0),MATCH(1,($U$2=GRID!$B$1:$U$1)*(КАЛЕНДАРЬ!BF6=GRID!$B$3:$U$3),0))*GRID!$H$45,
ROUNDUP(INDEX(GRID!$B$4:$U$15,MATCH(E$7,GRID!$A$4:$A$15,0),MATCH(1,($U$2=GRID!$B$1:$U$1)*(КАЛЕНДАРЬ!BF6=GRID!$B$3:$U$3),0))*GRID!$H$45*(1-GRID!$H$46),0))</f>
        <v>55890</v>
      </c>
      <c r="F611" s="5">
        <f t="array" ref="F611">IF($I$2="Длительное проживание от 10 ночей ",
INDEX(GRID!$B$18:$U$29,MATCH(E$7,GRID!$A$18:$A$29,0),MATCH(1,($U$2=GRID!$B$1:$U$1)*(КАЛЕНДАРЬ!BF6=GRID!$B$3:$U$3),0))*GRID!$H$45,
ROUNDUP(INDEX(GRID!$B$18:$U$29,MATCH(E$7,GRID!$A$18:$A$29,0),MATCH(1,($U$2=GRID!$B$1:$U$1)*(КАЛЕНДАРЬ!BF6=GRID!$B$3:$U$3),0))*GRID!$H$45*(1-GRID!$H$46),0))</f>
        <v>60390</v>
      </c>
      <c r="G611" s="5" cm="1">
        <f t="array" ref="G611">IF($I$2="Длительное проживание от 10 ночей ",
INDEX(GRID!$B$4:$U$15,MATCH(G$7,GRID!$A$4:$A$15,0),MATCH(1,($U$2=GRID!$B$1:$U$1)*(КАЛЕНДАРЬ!BF6=GRID!$B$3:$U$3),0))*GRID!$H$45,
ROUNDUP(INDEX(GRID!$B$4:$U$15,MATCH(G$7,GRID!$A$4:$A$15,0),MATCH(1,($U$2=GRID!$B$1:$U$1)*(КАЛЕНДАРЬ!BF6=GRID!$B$3:$U$3),0))*GRID!$H$45*(1-GRID!$H$46),0))</f>
        <v>62280</v>
      </c>
      <c r="H611" s="5" cm="1">
        <f t="array" ref="H611">IF($I$2="Длительное проживание от 10 ночей ",
INDEX(GRID!$B$18:$U$29,MATCH(G$7,GRID!$A$18:$A$29,0),MATCH(1,($U$2=GRID!$B$1:$U$1)*(КАЛЕНДАРЬ!BF6=GRID!$B$3:$U$3),0))*GRID!$H$45,
ROUNDUP(INDEX(GRID!$B$18:$U$29,MATCH(G$7,GRID!$A$18:$A$29,0),MATCH(1,($U$2=GRID!$B$1:$U$1)*(КАЛЕНДАРЬ!BF6=GRID!$B$3:$U$3),0))*GRID!$H$45*(1-GRID!$H$46),0))</f>
        <v>66780</v>
      </c>
      <c r="I611" s="5">
        <f t="array" ref="I611">IF($I$2="Длительное проживание от 10 ночей ",
INDEX(GRID!$B$4:$U$15,MATCH(I$7,GRID!$A$4:$A$15,0),MATCH(1,($U$2=GRID!$B$1:$U$1)*(КАЛЕНДАРЬ!BF6=GRID!$B$3:$U$3),0))*GRID!$H$45,
ROUNDUP(INDEX(GRID!$B$4:$U$15,MATCH(I$7,GRID!$A$4:$A$15,0),MATCH(1,($U$2=GRID!$B$1:$U$1)*(КАЛЕНДАРЬ!BF6=GRID!$B$3:$U$3),0))*GRID!$H$45*(1-GRID!$H$46),0))</f>
        <v>68940</v>
      </c>
      <c r="J611" s="5">
        <f t="array" ref="J611">IF($I$2="Длительное проживание от 10 ночей ",
INDEX(GRID!$B$18:$U$29,MATCH(I$7,GRID!$A$18:$A$29,0),MATCH(1,($U$2=GRID!$B$1:$U$1)*(КАЛЕНДАРЬ!BF6=GRID!$B$3:$U$3),0))*GRID!$H$45,
ROUNDUP(INDEX(GRID!$B$18:$U$29,MATCH(I$7,GRID!$A$18:$A$29,0),MATCH(1,($U$2=GRID!$B$1:$U$1)*(КАЛЕНДАРЬ!BF6=GRID!$B$3:$U$3),0))*GRID!$H$45*(1-GRID!$H$46),0))</f>
        <v>73440</v>
      </c>
      <c r="K611" s="5" cm="1">
        <f t="array" ref="K611">IF($I$2="Длительное проживание от 10 ночей ",
INDEX(GRID!$B$4:$U$15,MATCH(K$7,GRID!$A$4:$A$15,0),MATCH(1,($U$2=GRID!$B$1:$U$1)*(КАЛЕНДАРЬ!BF6=GRID!$B$3:$U$3),0))*GRID!$H$45,
ROUNDUP(INDEX(GRID!$B$4:$U$15,MATCH(K$7,GRID!$A$4:$A$15,0),MATCH(1,($U$2=GRID!$B$1:$U$1)*(КАЛЕНДАРЬ!BF6=GRID!$B$3:$U$3),0))*GRID!$H$45*(1-GRID!$H$46),0))</f>
        <v>75690</v>
      </c>
      <c r="L611" s="5" cm="1">
        <f t="array" ref="L611">IF($I$2="Длительное проживание от 10 ночей ",
INDEX(GRID!$B$18:$U$29,MATCH(K$7,GRID!$A$18:$A$29,0),MATCH(1,($U$2=GRID!$B$1:$U$1)*(КАЛЕНДАРЬ!BF6=GRID!$B$3:$U$3),0))*GRID!$H$45,
ROUNDUP(INDEX(GRID!$B$18:$U$29,MATCH(K$7,GRID!$A$18:$A$29,0),MATCH(1,($U$2=GRID!$B$1:$U$1)*(КАЛЕНДАРЬ!BF6=GRID!$B$3:$U$3),0))*GRID!$H$45*(1-GRID!$H$46),0))</f>
        <v>80190</v>
      </c>
      <c r="M611" s="5">
        <f t="array" ref="M611">IF($I$2="Длительное проживание от 10 ночей ",
INDEX(GRID!$B$4:$U$15,MATCH(M$7,GRID!$A$4:$A$15,0),MATCH(1,($U$2=GRID!$B$1:$U$1)*(КАЛЕНДАРЬ!BF6=GRID!$B$3:$U$3),0))*GRID!$H$45,
ROUNDUP(INDEX(GRID!$B$4:$U$15,MATCH(M$7,GRID!$A$4:$A$15,0),MATCH(1,($U$2=GRID!$B$1:$U$1)*(КАЛЕНДАРЬ!BF6=GRID!$B$3:$U$3),0))*GRID!$H$45*(1-GRID!$H$46),0))</f>
        <v>99360</v>
      </c>
      <c r="N611" s="5">
        <f t="array" ref="N611">IF($I$2="Длительное проживание от 10 ночей ",
INDEX(GRID!$B$18:$U$29,MATCH(M$7,GRID!$A$18:$A$29,0),MATCH(1,($U$2=GRID!$B$1:$U$1)*(КАЛЕНДАРЬ!BF6=GRID!$B$3:$U$3),0))*GRID!$H$45,
ROUNDUP(INDEX(GRID!$B$18:$U$29,MATCH(M$7,GRID!$A$18:$A$29,0),MATCH(1,($U$2=GRID!$B$1:$U$1)*(КАЛЕНДАРЬ!BF6=GRID!$B$3:$U$3),0))*GRID!$H$45*(1-GRID!$H$46),0))</f>
        <v>103860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>
      <c r="A612" s="56" t="s">
        <v>17</v>
      </c>
      <c r="B612" s="57">
        <v>4</v>
      </c>
      <c r="C612" s="5">
        <f t="array" ref="C612">IF($I$2="Длительное проживание от 10 ночей ",
INDEX(GRID!$B$4:$U$15,MATCH(C$7,GRID!$A$4:$A$15,0),MATCH(1,($U$2=GRID!$B$1:$U$1)*(КАЛЕНДАРЬ!BF7=GRID!$B$3:$U$3),0))*GRID!$H$45,
ROUNDUP(INDEX(GRID!$B$4:$U$15,MATCH(C$7,GRID!$A$4:$A$15,0),MATCH(1,($U$2=GRID!$B$1:$U$1)*(КАЛЕНДАРЬ!BF7=GRID!$B$3:$U$3),0))*GRID!$H$45*(1-GRID!$H$46),0))</f>
        <v>47340</v>
      </c>
      <c r="D612" s="5">
        <f t="array" ref="D612">IF($I$2="Длительное проживание от 10 ночей ",
INDEX(GRID!$B$18:$U$29,MATCH(C$7,GRID!$A$18:$A$29,0),MATCH(1,($U$2=GRID!$B$1:$U$1)*(КАЛЕНДАРЬ!BF7=GRID!$B$3:$U$3),0))*GRID!$H$45,
ROUNDUP(INDEX(GRID!$B$18:$U$29,MATCH(C$7,GRID!$A$18:$A$29,0),MATCH(1,($U$2=GRID!$B$1:$U$1)*(КАЛЕНДАРЬ!BF7=GRID!$B$3:$U$3),0))*GRID!$H$45*(1-GRID!$H$46),0))</f>
        <v>51840</v>
      </c>
      <c r="E612" s="5">
        <f t="array" ref="E612">IF($I$2="Длительное проживание от 10 ночей ",
INDEX(GRID!$B$4:$U$15,MATCH(E$7,GRID!$A$4:$A$15,0),MATCH(1,($U$2=GRID!$B$1:$U$1)*(КАЛЕНДАРЬ!BF7=GRID!$B$3:$U$3),0))*GRID!$H$45,
ROUNDUP(INDEX(GRID!$B$4:$U$15,MATCH(E$7,GRID!$A$4:$A$15,0),MATCH(1,($U$2=GRID!$B$1:$U$1)*(КАЛЕНДАРЬ!BF7=GRID!$B$3:$U$3),0))*GRID!$H$45*(1-GRID!$H$46),0))</f>
        <v>55890</v>
      </c>
      <c r="F612" s="5">
        <f t="array" ref="F612">IF($I$2="Длительное проживание от 10 ночей ",
INDEX(GRID!$B$18:$U$29,MATCH(E$7,GRID!$A$18:$A$29,0),MATCH(1,($U$2=GRID!$B$1:$U$1)*(КАЛЕНДАРЬ!BF7=GRID!$B$3:$U$3),0))*GRID!$H$45,
ROUNDUP(INDEX(GRID!$B$18:$U$29,MATCH(E$7,GRID!$A$18:$A$29,0),MATCH(1,($U$2=GRID!$B$1:$U$1)*(КАЛЕНДАРЬ!BF7=GRID!$B$3:$U$3),0))*GRID!$H$45*(1-GRID!$H$46),0))</f>
        <v>60390</v>
      </c>
      <c r="G612" s="5" cm="1">
        <f t="array" ref="G612">IF($I$2="Длительное проживание от 10 ночей ",
INDEX(GRID!$B$4:$U$15,MATCH(G$7,GRID!$A$4:$A$15,0),MATCH(1,($U$2=GRID!$B$1:$U$1)*(КАЛЕНДАРЬ!BF7=GRID!$B$3:$U$3),0))*GRID!$H$45,
ROUNDUP(INDEX(GRID!$B$4:$U$15,MATCH(G$7,GRID!$A$4:$A$15,0),MATCH(1,($U$2=GRID!$B$1:$U$1)*(КАЛЕНДАРЬ!BF7=GRID!$B$3:$U$3),0))*GRID!$H$45*(1-GRID!$H$46),0))</f>
        <v>62280</v>
      </c>
      <c r="H612" s="5" cm="1">
        <f t="array" ref="H612">IF($I$2="Длительное проживание от 10 ночей ",
INDEX(GRID!$B$18:$U$29,MATCH(G$7,GRID!$A$18:$A$29,0),MATCH(1,($U$2=GRID!$B$1:$U$1)*(КАЛЕНДАРЬ!BF7=GRID!$B$3:$U$3),0))*GRID!$H$45,
ROUNDUP(INDEX(GRID!$B$18:$U$29,MATCH(G$7,GRID!$A$18:$A$29,0),MATCH(1,($U$2=GRID!$B$1:$U$1)*(КАЛЕНДАРЬ!BF7=GRID!$B$3:$U$3),0))*GRID!$H$45*(1-GRID!$H$46),0))</f>
        <v>66780</v>
      </c>
      <c r="I612" s="5">
        <f t="array" ref="I612">IF($I$2="Длительное проживание от 10 ночей ",
INDEX(GRID!$B$4:$U$15,MATCH(I$7,GRID!$A$4:$A$15,0),MATCH(1,($U$2=GRID!$B$1:$U$1)*(КАЛЕНДАРЬ!BF7=GRID!$B$3:$U$3),0))*GRID!$H$45,
ROUNDUP(INDEX(GRID!$B$4:$U$15,MATCH(I$7,GRID!$A$4:$A$15,0),MATCH(1,($U$2=GRID!$B$1:$U$1)*(КАЛЕНДАРЬ!BF7=GRID!$B$3:$U$3),0))*GRID!$H$45*(1-GRID!$H$46),0))</f>
        <v>68940</v>
      </c>
      <c r="J612" s="5">
        <f t="array" ref="J612">IF($I$2="Длительное проживание от 10 ночей ",
INDEX(GRID!$B$18:$U$29,MATCH(I$7,GRID!$A$18:$A$29,0),MATCH(1,($U$2=GRID!$B$1:$U$1)*(КАЛЕНДАРЬ!BF7=GRID!$B$3:$U$3),0))*GRID!$H$45,
ROUNDUP(INDEX(GRID!$B$18:$U$29,MATCH(I$7,GRID!$A$18:$A$29,0),MATCH(1,($U$2=GRID!$B$1:$U$1)*(КАЛЕНДАРЬ!BF7=GRID!$B$3:$U$3),0))*GRID!$H$45*(1-GRID!$H$46),0))</f>
        <v>73440</v>
      </c>
      <c r="K612" s="5" cm="1">
        <f t="array" ref="K612">IF($I$2="Длительное проживание от 10 ночей ",
INDEX(GRID!$B$4:$U$15,MATCH(K$7,GRID!$A$4:$A$15,0),MATCH(1,($U$2=GRID!$B$1:$U$1)*(КАЛЕНДАРЬ!BF7=GRID!$B$3:$U$3),0))*GRID!$H$45,
ROUNDUP(INDEX(GRID!$B$4:$U$15,MATCH(K$7,GRID!$A$4:$A$15,0),MATCH(1,($U$2=GRID!$B$1:$U$1)*(КАЛЕНДАРЬ!BF7=GRID!$B$3:$U$3),0))*GRID!$H$45*(1-GRID!$H$46),0))</f>
        <v>75690</v>
      </c>
      <c r="L612" s="5" cm="1">
        <f t="array" ref="L612">IF($I$2="Длительное проживание от 10 ночей ",
INDEX(GRID!$B$18:$U$29,MATCH(K$7,GRID!$A$18:$A$29,0),MATCH(1,($U$2=GRID!$B$1:$U$1)*(КАЛЕНДАРЬ!BF7=GRID!$B$3:$U$3),0))*GRID!$H$45,
ROUNDUP(INDEX(GRID!$B$18:$U$29,MATCH(K$7,GRID!$A$18:$A$29,0),MATCH(1,($U$2=GRID!$B$1:$U$1)*(КАЛЕНДАРЬ!BF7=GRID!$B$3:$U$3),0))*GRID!$H$45*(1-GRID!$H$46),0))</f>
        <v>80190</v>
      </c>
      <c r="M612" s="5">
        <f t="array" ref="M612">IF($I$2="Длительное проживание от 10 ночей ",
INDEX(GRID!$B$4:$U$15,MATCH(M$7,GRID!$A$4:$A$15,0),MATCH(1,($U$2=GRID!$B$1:$U$1)*(КАЛЕНДАРЬ!BF7=GRID!$B$3:$U$3),0))*GRID!$H$45,
ROUNDUP(INDEX(GRID!$B$4:$U$15,MATCH(M$7,GRID!$A$4:$A$15,0),MATCH(1,($U$2=GRID!$B$1:$U$1)*(КАЛЕНДАРЬ!BF7=GRID!$B$3:$U$3),0))*GRID!$H$45*(1-GRID!$H$46),0))</f>
        <v>99360</v>
      </c>
      <c r="N612" s="5">
        <f t="array" ref="N612">IF($I$2="Длительное проживание от 10 ночей ",
INDEX(GRID!$B$18:$U$29,MATCH(M$7,GRID!$A$18:$A$29,0),MATCH(1,($U$2=GRID!$B$1:$U$1)*(КАЛЕНДАРЬ!BF7=GRID!$B$3:$U$3),0))*GRID!$H$45,
ROUNDUP(INDEX(GRID!$B$18:$U$29,MATCH(M$7,GRID!$A$18:$A$29,0),MATCH(1,($U$2=GRID!$B$1:$U$1)*(КАЛЕНДАРЬ!BF7=GRID!$B$3:$U$3),0))*GRID!$H$45*(1-GRID!$H$46),0))</f>
        <v>103860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>
      <c r="A613" s="56" t="s">
        <v>11</v>
      </c>
      <c r="B613" s="57">
        <v>5</v>
      </c>
      <c r="C613" s="5">
        <f t="array" ref="C613">IF($I$2="Длительное проживание от 10 ночей ",
INDEX(GRID!$B$4:$U$15,MATCH(C$7,GRID!$A$4:$A$15,0),MATCH(1,($U$2=GRID!$B$1:$U$1)*(КАЛЕНДАРЬ!BF8=GRID!$B$3:$U$3),0))*GRID!$H$45,
ROUNDUP(INDEX(GRID!$B$4:$U$15,MATCH(C$7,GRID!$A$4:$A$15,0),MATCH(1,($U$2=GRID!$B$1:$U$1)*(КАЛЕНДАРЬ!BF8=GRID!$B$3:$U$3),0))*GRID!$H$45*(1-GRID!$H$46),0))</f>
        <v>43290</v>
      </c>
      <c r="D613" s="5">
        <f t="array" ref="D613">IF($I$2="Длительное проживание от 10 ночей ",
INDEX(GRID!$B$18:$U$29,MATCH(C$7,GRID!$A$18:$A$29,0),MATCH(1,($U$2=GRID!$B$1:$U$1)*(КАЛЕНДАРЬ!BF8=GRID!$B$3:$U$3),0))*GRID!$H$45,
ROUNDUP(INDEX(GRID!$B$18:$U$29,MATCH(C$7,GRID!$A$18:$A$29,0),MATCH(1,($U$2=GRID!$B$1:$U$1)*(КАЛЕНДАРЬ!BF8=GRID!$B$3:$U$3),0))*GRID!$H$45*(1-GRID!$H$46),0))</f>
        <v>47790</v>
      </c>
      <c r="E613" s="5">
        <f t="array" ref="E613">IF($I$2="Длительное проживание от 10 ночей ",
INDEX(GRID!$B$4:$U$15,MATCH(E$7,GRID!$A$4:$A$15,0),MATCH(1,($U$2=GRID!$B$1:$U$1)*(КАЛЕНДАРЬ!BF8=GRID!$B$3:$U$3),0))*GRID!$H$45,
ROUNDUP(INDEX(GRID!$B$4:$U$15,MATCH(E$7,GRID!$A$4:$A$15,0),MATCH(1,($U$2=GRID!$B$1:$U$1)*(КАЛЕНДАРЬ!BF8=GRID!$B$3:$U$3),0))*GRID!$H$45*(1-GRID!$H$46),0))</f>
        <v>51390</v>
      </c>
      <c r="F613" s="5">
        <f t="array" ref="F613">IF($I$2="Длительное проживание от 10 ночей ",
INDEX(GRID!$B$18:$U$29,MATCH(E$7,GRID!$A$18:$A$29,0),MATCH(1,($U$2=GRID!$B$1:$U$1)*(КАЛЕНДАРЬ!BF8=GRID!$B$3:$U$3),0))*GRID!$H$45,
ROUNDUP(INDEX(GRID!$B$18:$U$29,MATCH(E$7,GRID!$A$18:$A$29,0),MATCH(1,($U$2=GRID!$B$1:$U$1)*(КАЛЕНДАРЬ!BF8=GRID!$B$3:$U$3),0))*GRID!$H$45*(1-GRID!$H$46),0))</f>
        <v>55890</v>
      </c>
      <c r="G613" s="5" cm="1">
        <f t="array" ref="G613">IF($I$2="Длительное проживание от 10 ночей ",
INDEX(GRID!$B$4:$U$15,MATCH(G$7,GRID!$A$4:$A$15,0),MATCH(1,($U$2=GRID!$B$1:$U$1)*(КАЛЕНДАРЬ!BF8=GRID!$B$3:$U$3),0))*GRID!$H$45,
ROUNDUP(INDEX(GRID!$B$4:$U$15,MATCH(G$7,GRID!$A$4:$A$15,0),MATCH(1,($U$2=GRID!$B$1:$U$1)*(КАЛЕНДАРЬ!BF8=GRID!$B$3:$U$3),0))*GRID!$H$45*(1-GRID!$H$46),0))</f>
        <v>57600</v>
      </c>
      <c r="H613" s="5" cm="1">
        <f t="array" ref="H613">IF($I$2="Длительное проживание от 10 ночей ",
INDEX(GRID!$B$18:$U$29,MATCH(G$7,GRID!$A$18:$A$29,0),MATCH(1,($U$2=GRID!$B$1:$U$1)*(КАЛЕНДАРЬ!BF8=GRID!$B$3:$U$3),0))*GRID!$H$45,
ROUNDUP(INDEX(GRID!$B$18:$U$29,MATCH(G$7,GRID!$A$18:$A$29,0),MATCH(1,($U$2=GRID!$B$1:$U$1)*(КАЛЕНДАРЬ!BF8=GRID!$B$3:$U$3),0))*GRID!$H$45*(1-GRID!$H$46),0))</f>
        <v>62100</v>
      </c>
      <c r="I613" s="5">
        <f t="array" ref="I613">IF($I$2="Длительное проживание от 10 ночей ",
INDEX(GRID!$B$4:$U$15,MATCH(I$7,GRID!$A$4:$A$15,0),MATCH(1,($U$2=GRID!$B$1:$U$1)*(КАЛЕНДАРЬ!BF8=GRID!$B$3:$U$3),0))*GRID!$H$45,
ROUNDUP(INDEX(GRID!$B$4:$U$15,MATCH(I$7,GRID!$A$4:$A$15,0),MATCH(1,($U$2=GRID!$B$1:$U$1)*(КАЛЕНДАРЬ!BF8=GRID!$B$3:$U$3),0))*GRID!$H$45*(1-GRID!$H$46),0))</f>
        <v>63900</v>
      </c>
      <c r="J613" s="5">
        <f t="array" ref="J613">IF($I$2="Длительное проживание от 10 ночей ",
INDEX(GRID!$B$18:$U$29,MATCH(I$7,GRID!$A$18:$A$29,0),MATCH(1,($U$2=GRID!$B$1:$U$1)*(КАЛЕНДАРЬ!BF8=GRID!$B$3:$U$3),0))*GRID!$H$45,
ROUNDUP(INDEX(GRID!$B$18:$U$29,MATCH(I$7,GRID!$A$18:$A$29,0),MATCH(1,($U$2=GRID!$B$1:$U$1)*(КАЛЕНДАРЬ!BF8=GRID!$B$3:$U$3),0))*GRID!$H$45*(1-GRID!$H$46),0))</f>
        <v>68400</v>
      </c>
      <c r="K613" s="5" cm="1">
        <f t="array" ref="K613">IF($I$2="Длительное проживание от 10 ночей ",
INDEX(GRID!$B$4:$U$15,MATCH(K$7,GRID!$A$4:$A$15,0),MATCH(1,($U$2=GRID!$B$1:$U$1)*(КАЛЕНДАРЬ!BF8=GRID!$B$3:$U$3),0))*GRID!$H$45,
ROUNDUP(INDEX(GRID!$B$4:$U$15,MATCH(K$7,GRID!$A$4:$A$15,0),MATCH(1,($U$2=GRID!$B$1:$U$1)*(КАЛЕНДАРЬ!BF8=GRID!$B$3:$U$3),0))*GRID!$H$45*(1-GRID!$H$46),0))</f>
        <v>70380</v>
      </c>
      <c r="L613" s="5" cm="1">
        <f t="array" ref="L613">IF($I$2="Длительное проживание от 10 ночей ",
INDEX(GRID!$B$18:$U$29,MATCH(K$7,GRID!$A$18:$A$29,0),MATCH(1,($U$2=GRID!$B$1:$U$1)*(КАЛЕНДАРЬ!BF8=GRID!$B$3:$U$3),0))*GRID!$H$45,
ROUNDUP(INDEX(GRID!$B$18:$U$29,MATCH(K$7,GRID!$A$18:$A$29,0),MATCH(1,($U$2=GRID!$B$1:$U$1)*(КАЛЕНДАРЬ!BF8=GRID!$B$3:$U$3),0))*GRID!$H$45*(1-GRID!$H$46),0))</f>
        <v>74880</v>
      </c>
      <c r="M613" s="5">
        <f t="array" ref="M613">IF($I$2="Длительное проживание от 10 ночей ",
INDEX(GRID!$B$4:$U$15,MATCH(M$7,GRID!$A$4:$A$15,0),MATCH(1,($U$2=GRID!$B$1:$U$1)*(КАЛЕНДАРЬ!BF8=GRID!$B$3:$U$3),0))*GRID!$H$45,
ROUNDUP(INDEX(GRID!$B$4:$U$15,MATCH(M$7,GRID!$A$4:$A$15,0),MATCH(1,($U$2=GRID!$B$1:$U$1)*(КАЛЕНДАРЬ!BF8=GRID!$B$3:$U$3),0))*GRID!$H$45*(1-GRID!$H$46),0))</f>
        <v>92880</v>
      </c>
      <c r="N613" s="5">
        <f t="array" ref="N613">IF($I$2="Длительное проживание от 10 ночей ",
INDEX(GRID!$B$18:$U$29,MATCH(M$7,GRID!$A$18:$A$29,0),MATCH(1,($U$2=GRID!$B$1:$U$1)*(КАЛЕНДАРЬ!BF8=GRID!$B$3:$U$3),0))*GRID!$H$45,
ROUNDUP(INDEX(GRID!$B$18:$U$29,MATCH(M$7,GRID!$A$18:$A$29,0),MATCH(1,($U$2=GRID!$B$1:$U$1)*(КАЛЕНДАРЬ!BF8=GRID!$B$3:$U$3),0))*GRID!$H$45*(1-GRID!$H$46),0))</f>
        <v>97380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>
      <c r="A614" s="56" t="s">
        <v>12</v>
      </c>
      <c r="B614" s="57">
        <v>6</v>
      </c>
      <c r="C614" s="5">
        <f t="array" ref="C614">IF($I$2="Длительное проживание от 10 ночей ",
INDEX(GRID!$B$4:$U$15,MATCH(C$7,GRID!$A$4:$A$15,0),MATCH(1,($U$2=GRID!$B$1:$U$1)*(КАЛЕНДАРЬ!BF9=GRID!$B$3:$U$3),0))*GRID!$H$45,
ROUNDUP(INDEX(GRID!$B$4:$U$15,MATCH(C$7,GRID!$A$4:$A$15,0),MATCH(1,($U$2=GRID!$B$1:$U$1)*(КАЛЕНДАРЬ!BF9=GRID!$B$3:$U$3),0))*GRID!$H$45*(1-GRID!$H$46),0))</f>
        <v>43290</v>
      </c>
      <c r="D614" s="5">
        <f t="array" ref="D614">IF($I$2="Длительное проживание от 10 ночей ",
INDEX(GRID!$B$18:$U$29,MATCH(C$7,GRID!$A$18:$A$29,0),MATCH(1,($U$2=GRID!$B$1:$U$1)*(КАЛЕНДАРЬ!BF9=GRID!$B$3:$U$3),0))*GRID!$H$45,
ROUNDUP(INDEX(GRID!$B$18:$U$29,MATCH(C$7,GRID!$A$18:$A$29,0),MATCH(1,($U$2=GRID!$B$1:$U$1)*(КАЛЕНДАРЬ!BF9=GRID!$B$3:$U$3),0))*GRID!$H$45*(1-GRID!$H$46),0))</f>
        <v>47790</v>
      </c>
      <c r="E614" s="5">
        <f t="array" ref="E614">IF($I$2="Длительное проживание от 10 ночей ",
INDEX(GRID!$B$4:$U$15,MATCH(E$7,GRID!$A$4:$A$15,0),MATCH(1,($U$2=GRID!$B$1:$U$1)*(КАЛЕНДАРЬ!BF9=GRID!$B$3:$U$3),0))*GRID!$H$45,
ROUNDUP(INDEX(GRID!$B$4:$U$15,MATCH(E$7,GRID!$A$4:$A$15,0),MATCH(1,($U$2=GRID!$B$1:$U$1)*(КАЛЕНДАРЬ!BF9=GRID!$B$3:$U$3),0))*GRID!$H$45*(1-GRID!$H$46),0))</f>
        <v>51390</v>
      </c>
      <c r="F614" s="5">
        <f t="array" ref="F614">IF($I$2="Длительное проживание от 10 ночей ",
INDEX(GRID!$B$18:$U$29,MATCH(E$7,GRID!$A$18:$A$29,0),MATCH(1,($U$2=GRID!$B$1:$U$1)*(КАЛЕНДАРЬ!BF9=GRID!$B$3:$U$3),0))*GRID!$H$45,
ROUNDUP(INDEX(GRID!$B$18:$U$29,MATCH(E$7,GRID!$A$18:$A$29,0),MATCH(1,($U$2=GRID!$B$1:$U$1)*(КАЛЕНДАРЬ!BF9=GRID!$B$3:$U$3),0))*GRID!$H$45*(1-GRID!$H$46),0))</f>
        <v>55890</v>
      </c>
      <c r="G614" s="5" cm="1">
        <f t="array" ref="G614">IF($I$2="Длительное проживание от 10 ночей ",
INDEX(GRID!$B$4:$U$15,MATCH(G$7,GRID!$A$4:$A$15,0),MATCH(1,($U$2=GRID!$B$1:$U$1)*(КАЛЕНДАРЬ!BF9=GRID!$B$3:$U$3),0))*GRID!$H$45,
ROUNDUP(INDEX(GRID!$B$4:$U$15,MATCH(G$7,GRID!$A$4:$A$15,0),MATCH(1,($U$2=GRID!$B$1:$U$1)*(КАЛЕНДАРЬ!BF9=GRID!$B$3:$U$3),0))*GRID!$H$45*(1-GRID!$H$46),0))</f>
        <v>57600</v>
      </c>
      <c r="H614" s="5" cm="1">
        <f t="array" ref="H614">IF($I$2="Длительное проживание от 10 ночей ",
INDEX(GRID!$B$18:$U$29,MATCH(G$7,GRID!$A$18:$A$29,0),MATCH(1,($U$2=GRID!$B$1:$U$1)*(КАЛЕНДАРЬ!BF9=GRID!$B$3:$U$3),0))*GRID!$H$45,
ROUNDUP(INDEX(GRID!$B$18:$U$29,MATCH(G$7,GRID!$A$18:$A$29,0),MATCH(1,($U$2=GRID!$B$1:$U$1)*(КАЛЕНДАРЬ!BF9=GRID!$B$3:$U$3),0))*GRID!$H$45*(1-GRID!$H$46),0))</f>
        <v>62100</v>
      </c>
      <c r="I614" s="5">
        <f t="array" ref="I614">IF($I$2="Длительное проживание от 10 ночей ",
INDEX(GRID!$B$4:$U$15,MATCH(I$7,GRID!$A$4:$A$15,0),MATCH(1,($U$2=GRID!$B$1:$U$1)*(КАЛЕНДАРЬ!BF9=GRID!$B$3:$U$3),0))*GRID!$H$45,
ROUNDUP(INDEX(GRID!$B$4:$U$15,MATCH(I$7,GRID!$A$4:$A$15,0),MATCH(1,($U$2=GRID!$B$1:$U$1)*(КАЛЕНДАРЬ!BF9=GRID!$B$3:$U$3),0))*GRID!$H$45*(1-GRID!$H$46),0))</f>
        <v>63900</v>
      </c>
      <c r="J614" s="5">
        <f t="array" ref="J614">IF($I$2="Длительное проживание от 10 ночей ",
INDEX(GRID!$B$18:$U$29,MATCH(I$7,GRID!$A$18:$A$29,0),MATCH(1,($U$2=GRID!$B$1:$U$1)*(КАЛЕНДАРЬ!BF9=GRID!$B$3:$U$3),0))*GRID!$H$45,
ROUNDUP(INDEX(GRID!$B$18:$U$29,MATCH(I$7,GRID!$A$18:$A$29,0),MATCH(1,($U$2=GRID!$B$1:$U$1)*(КАЛЕНДАРЬ!BF9=GRID!$B$3:$U$3),0))*GRID!$H$45*(1-GRID!$H$46),0))</f>
        <v>68400</v>
      </c>
      <c r="K614" s="5" cm="1">
        <f t="array" ref="K614">IF($I$2="Длительное проживание от 10 ночей ",
INDEX(GRID!$B$4:$U$15,MATCH(K$7,GRID!$A$4:$A$15,0),MATCH(1,($U$2=GRID!$B$1:$U$1)*(КАЛЕНДАРЬ!BF9=GRID!$B$3:$U$3),0))*GRID!$H$45,
ROUNDUP(INDEX(GRID!$B$4:$U$15,MATCH(K$7,GRID!$A$4:$A$15,0),MATCH(1,($U$2=GRID!$B$1:$U$1)*(КАЛЕНДАРЬ!BF9=GRID!$B$3:$U$3),0))*GRID!$H$45*(1-GRID!$H$46),0))</f>
        <v>70380</v>
      </c>
      <c r="L614" s="5" cm="1">
        <f t="array" ref="L614">IF($I$2="Длительное проживание от 10 ночей ",
INDEX(GRID!$B$18:$U$29,MATCH(K$7,GRID!$A$18:$A$29,0),MATCH(1,($U$2=GRID!$B$1:$U$1)*(КАЛЕНДАРЬ!BF9=GRID!$B$3:$U$3),0))*GRID!$H$45,
ROUNDUP(INDEX(GRID!$B$18:$U$29,MATCH(K$7,GRID!$A$18:$A$29,0),MATCH(1,($U$2=GRID!$B$1:$U$1)*(КАЛЕНДАРЬ!BF9=GRID!$B$3:$U$3),0))*GRID!$H$45*(1-GRID!$H$46),0))</f>
        <v>74880</v>
      </c>
      <c r="M614" s="5">
        <f t="array" ref="M614">IF($I$2="Длительное проживание от 10 ночей ",
INDEX(GRID!$B$4:$U$15,MATCH(M$7,GRID!$A$4:$A$15,0),MATCH(1,($U$2=GRID!$B$1:$U$1)*(КАЛЕНДАРЬ!BF9=GRID!$B$3:$U$3),0))*GRID!$H$45,
ROUNDUP(INDEX(GRID!$B$4:$U$15,MATCH(M$7,GRID!$A$4:$A$15,0),MATCH(1,($U$2=GRID!$B$1:$U$1)*(КАЛЕНДАРЬ!BF9=GRID!$B$3:$U$3),0))*GRID!$H$45*(1-GRID!$H$46),0))</f>
        <v>92880</v>
      </c>
      <c r="N614" s="5">
        <f t="array" ref="N614">IF($I$2="Длительное проживание от 10 ночей ",
INDEX(GRID!$B$18:$U$29,MATCH(M$7,GRID!$A$18:$A$29,0),MATCH(1,($U$2=GRID!$B$1:$U$1)*(КАЛЕНДАРЬ!BF9=GRID!$B$3:$U$3),0))*GRID!$H$45,
ROUNDUP(INDEX(GRID!$B$18:$U$29,MATCH(M$7,GRID!$A$18:$A$29,0),MATCH(1,($U$2=GRID!$B$1:$U$1)*(КАЛЕНДАРЬ!BF9=GRID!$B$3:$U$3),0))*GRID!$H$45*(1-GRID!$H$46),0))</f>
        <v>97380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>
      <c r="A615" s="56" t="s">
        <v>13</v>
      </c>
      <c r="B615" s="57">
        <v>7</v>
      </c>
      <c r="C615" s="5">
        <f t="array" ref="C615">IF($I$2="Длительное проживание от 10 ночей ",
INDEX(GRID!$B$4:$U$15,MATCH(C$7,GRID!$A$4:$A$15,0),MATCH(1,($U$2=GRID!$B$1:$U$1)*(КАЛЕНДАРЬ!BF10=GRID!$B$3:$U$3),0))*GRID!$H$45,
ROUNDUP(INDEX(GRID!$B$4:$U$15,MATCH(C$7,GRID!$A$4:$A$15,0),MATCH(1,($U$2=GRID!$B$1:$U$1)*(КАЛЕНДАРЬ!BF10=GRID!$B$3:$U$3),0))*GRID!$H$45*(1-GRID!$H$46),0))</f>
        <v>43290</v>
      </c>
      <c r="D615" s="5">
        <f t="array" ref="D615">IF($I$2="Длительное проживание от 10 ночей ",
INDEX(GRID!$B$18:$U$29,MATCH(C$7,GRID!$A$18:$A$29,0),MATCH(1,($U$2=GRID!$B$1:$U$1)*(КАЛЕНДАРЬ!BF10=GRID!$B$3:$U$3),0))*GRID!$H$45,
ROUNDUP(INDEX(GRID!$B$18:$U$29,MATCH(C$7,GRID!$A$18:$A$29,0),MATCH(1,($U$2=GRID!$B$1:$U$1)*(КАЛЕНДАРЬ!BF10=GRID!$B$3:$U$3),0))*GRID!$H$45*(1-GRID!$H$46),0))</f>
        <v>47790</v>
      </c>
      <c r="E615" s="5">
        <f t="array" ref="E615">IF($I$2="Длительное проживание от 10 ночей ",
INDEX(GRID!$B$4:$U$15,MATCH(E$7,GRID!$A$4:$A$15,0),MATCH(1,($U$2=GRID!$B$1:$U$1)*(КАЛЕНДАРЬ!BF10=GRID!$B$3:$U$3),0))*GRID!$H$45,
ROUNDUP(INDEX(GRID!$B$4:$U$15,MATCH(E$7,GRID!$A$4:$A$15,0),MATCH(1,($U$2=GRID!$B$1:$U$1)*(КАЛЕНДАРЬ!BF10=GRID!$B$3:$U$3),0))*GRID!$H$45*(1-GRID!$H$46),0))</f>
        <v>51390</v>
      </c>
      <c r="F615" s="5">
        <f t="array" ref="F615">IF($I$2="Длительное проживание от 10 ночей ",
INDEX(GRID!$B$18:$U$29,MATCH(E$7,GRID!$A$18:$A$29,0),MATCH(1,($U$2=GRID!$B$1:$U$1)*(КАЛЕНДАРЬ!BF10=GRID!$B$3:$U$3),0))*GRID!$H$45,
ROUNDUP(INDEX(GRID!$B$18:$U$29,MATCH(E$7,GRID!$A$18:$A$29,0),MATCH(1,($U$2=GRID!$B$1:$U$1)*(КАЛЕНДАРЬ!BF10=GRID!$B$3:$U$3),0))*GRID!$H$45*(1-GRID!$H$46),0))</f>
        <v>55890</v>
      </c>
      <c r="G615" s="5" cm="1">
        <f t="array" ref="G615">IF($I$2="Длительное проживание от 10 ночей ",
INDEX(GRID!$B$4:$U$15,MATCH(G$7,GRID!$A$4:$A$15,0),MATCH(1,($U$2=GRID!$B$1:$U$1)*(КАЛЕНДАРЬ!BF10=GRID!$B$3:$U$3),0))*GRID!$H$45,
ROUNDUP(INDEX(GRID!$B$4:$U$15,MATCH(G$7,GRID!$A$4:$A$15,0),MATCH(1,($U$2=GRID!$B$1:$U$1)*(КАЛЕНДАРЬ!BF10=GRID!$B$3:$U$3),0))*GRID!$H$45*(1-GRID!$H$46),0))</f>
        <v>57600</v>
      </c>
      <c r="H615" s="5" cm="1">
        <f t="array" ref="H615">IF($I$2="Длительное проживание от 10 ночей ",
INDEX(GRID!$B$18:$U$29,MATCH(G$7,GRID!$A$18:$A$29,0),MATCH(1,($U$2=GRID!$B$1:$U$1)*(КАЛЕНДАРЬ!BF10=GRID!$B$3:$U$3),0))*GRID!$H$45,
ROUNDUP(INDEX(GRID!$B$18:$U$29,MATCH(G$7,GRID!$A$18:$A$29,0),MATCH(1,($U$2=GRID!$B$1:$U$1)*(КАЛЕНДАРЬ!BF10=GRID!$B$3:$U$3),0))*GRID!$H$45*(1-GRID!$H$46),0))</f>
        <v>62100</v>
      </c>
      <c r="I615" s="5">
        <f t="array" ref="I615">IF($I$2="Длительное проживание от 10 ночей ",
INDEX(GRID!$B$4:$U$15,MATCH(I$7,GRID!$A$4:$A$15,0),MATCH(1,($U$2=GRID!$B$1:$U$1)*(КАЛЕНДАРЬ!BF10=GRID!$B$3:$U$3),0))*GRID!$H$45,
ROUNDUP(INDEX(GRID!$B$4:$U$15,MATCH(I$7,GRID!$A$4:$A$15,0),MATCH(1,($U$2=GRID!$B$1:$U$1)*(КАЛЕНДАРЬ!BF10=GRID!$B$3:$U$3),0))*GRID!$H$45*(1-GRID!$H$46),0))</f>
        <v>63900</v>
      </c>
      <c r="J615" s="5">
        <f t="array" ref="J615">IF($I$2="Длительное проживание от 10 ночей ",
INDEX(GRID!$B$18:$U$29,MATCH(I$7,GRID!$A$18:$A$29,0),MATCH(1,($U$2=GRID!$B$1:$U$1)*(КАЛЕНДАРЬ!BF10=GRID!$B$3:$U$3),0))*GRID!$H$45,
ROUNDUP(INDEX(GRID!$B$18:$U$29,MATCH(I$7,GRID!$A$18:$A$29,0),MATCH(1,($U$2=GRID!$B$1:$U$1)*(КАЛЕНДАРЬ!BF10=GRID!$B$3:$U$3),0))*GRID!$H$45*(1-GRID!$H$46),0))</f>
        <v>68400</v>
      </c>
      <c r="K615" s="5" cm="1">
        <f t="array" ref="K615">IF($I$2="Длительное проживание от 10 ночей ",
INDEX(GRID!$B$4:$U$15,MATCH(K$7,GRID!$A$4:$A$15,0),MATCH(1,($U$2=GRID!$B$1:$U$1)*(КАЛЕНДАРЬ!BF10=GRID!$B$3:$U$3),0))*GRID!$H$45,
ROUNDUP(INDEX(GRID!$B$4:$U$15,MATCH(K$7,GRID!$A$4:$A$15,0),MATCH(1,($U$2=GRID!$B$1:$U$1)*(КАЛЕНДАРЬ!BF10=GRID!$B$3:$U$3),0))*GRID!$H$45*(1-GRID!$H$46),0))</f>
        <v>70380</v>
      </c>
      <c r="L615" s="5" cm="1">
        <f t="array" ref="L615">IF($I$2="Длительное проживание от 10 ночей ",
INDEX(GRID!$B$18:$U$29,MATCH(K$7,GRID!$A$18:$A$29,0),MATCH(1,($U$2=GRID!$B$1:$U$1)*(КАЛЕНДАРЬ!BF10=GRID!$B$3:$U$3),0))*GRID!$H$45,
ROUNDUP(INDEX(GRID!$B$18:$U$29,MATCH(K$7,GRID!$A$18:$A$29,0),MATCH(1,($U$2=GRID!$B$1:$U$1)*(КАЛЕНДАРЬ!BF10=GRID!$B$3:$U$3),0))*GRID!$H$45*(1-GRID!$H$46),0))</f>
        <v>74880</v>
      </c>
      <c r="M615" s="5">
        <f t="array" ref="M615">IF($I$2="Длительное проживание от 10 ночей ",
INDEX(GRID!$B$4:$U$15,MATCH(M$7,GRID!$A$4:$A$15,0),MATCH(1,($U$2=GRID!$B$1:$U$1)*(КАЛЕНДАРЬ!BF10=GRID!$B$3:$U$3),0))*GRID!$H$45,
ROUNDUP(INDEX(GRID!$B$4:$U$15,MATCH(M$7,GRID!$A$4:$A$15,0),MATCH(1,($U$2=GRID!$B$1:$U$1)*(КАЛЕНДАРЬ!BF10=GRID!$B$3:$U$3),0))*GRID!$H$45*(1-GRID!$H$46),0))</f>
        <v>92880</v>
      </c>
      <c r="N615" s="5">
        <f t="array" ref="N615">IF($I$2="Длительное проживание от 10 ночей ",
INDEX(GRID!$B$18:$U$29,MATCH(M$7,GRID!$A$18:$A$29,0),MATCH(1,($U$2=GRID!$B$1:$U$1)*(КАЛЕНДАРЬ!BF10=GRID!$B$3:$U$3),0))*GRID!$H$45,
ROUNDUP(INDEX(GRID!$B$18:$U$29,MATCH(M$7,GRID!$A$18:$A$29,0),MATCH(1,($U$2=GRID!$B$1:$U$1)*(КАЛЕНДАРЬ!BF10=GRID!$B$3:$U$3),0))*GRID!$H$45*(1-GRID!$H$46),0))</f>
        <v>97380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>
      <c r="A616" s="56" t="s">
        <v>14</v>
      </c>
      <c r="B616" s="57">
        <v>8</v>
      </c>
      <c r="C616" s="5">
        <f t="array" ref="C616">IF($I$2="Длительное проживание от 10 ночей ",
INDEX(GRID!$B$4:$U$15,MATCH(C$7,GRID!$A$4:$A$15,0),MATCH(1,($U$2=GRID!$B$1:$U$1)*(КАЛЕНДАРЬ!BF11=GRID!$B$3:$U$3),0))*GRID!$H$45,
ROUNDUP(INDEX(GRID!$B$4:$U$15,MATCH(C$7,GRID!$A$4:$A$15,0),MATCH(1,($U$2=GRID!$B$1:$U$1)*(КАЛЕНДАРЬ!BF11=GRID!$B$3:$U$3),0))*GRID!$H$45*(1-GRID!$H$46),0))</f>
        <v>43290</v>
      </c>
      <c r="D616" s="5">
        <f t="array" ref="D616">IF($I$2="Длительное проживание от 10 ночей ",
INDEX(GRID!$B$18:$U$29,MATCH(C$7,GRID!$A$18:$A$29,0),MATCH(1,($U$2=GRID!$B$1:$U$1)*(КАЛЕНДАРЬ!BF11=GRID!$B$3:$U$3),0))*GRID!$H$45,
ROUNDUP(INDEX(GRID!$B$18:$U$29,MATCH(C$7,GRID!$A$18:$A$29,0),MATCH(1,($U$2=GRID!$B$1:$U$1)*(КАЛЕНДАРЬ!BF11=GRID!$B$3:$U$3),0))*GRID!$H$45*(1-GRID!$H$46),0))</f>
        <v>47790</v>
      </c>
      <c r="E616" s="5">
        <f t="array" ref="E616">IF($I$2="Длительное проживание от 10 ночей ",
INDEX(GRID!$B$4:$U$15,MATCH(E$7,GRID!$A$4:$A$15,0),MATCH(1,($U$2=GRID!$B$1:$U$1)*(КАЛЕНДАРЬ!BF11=GRID!$B$3:$U$3),0))*GRID!$H$45,
ROUNDUP(INDEX(GRID!$B$4:$U$15,MATCH(E$7,GRID!$A$4:$A$15,0),MATCH(1,($U$2=GRID!$B$1:$U$1)*(КАЛЕНДАРЬ!BF11=GRID!$B$3:$U$3),0))*GRID!$H$45*(1-GRID!$H$46),0))</f>
        <v>51390</v>
      </c>
      <c r="F616" s="5">
        <f t="array" ref="F616">IF($I$2="Длительное проживание от 10 ночей ",
INDEX(GRID!$B$18:$U$29,MATCH(E$7,GRID!$A$18:$A$29,0),MATCH(1,($U$2=GRID!$B$1:$U$1)*(КАЛЕНДАРЬ!BF11=GRID!$B$3:$U$3),0))*GRID!$H$45,
ROUNDUP(INDEX(GRID!$B$18:$U$29,MATCH(E$7,GRID!$A$18:$A$29,0),MATCH(1,($U$2=GRID!$B$1:$U$1)*(КАЛЕНДАРЬ!BF11=GRID!$B$3:$U$3),0))*GRID!$H$45*(1-GRID!$H$46),0))</f>
        <v>55890</v>
      </c>
      <c r="G616" s="5" cm="1">
        <f t="array" ref="G616">IF($I$2="Длительное проживание от 10 ночей ",
INDEX(GRID!$B$4:$U$15,MATCH(G$7,GRID!$A$4:$A$15,0),MATCH(1,($U$2=GRID!$B$1:$U$1)*(КАЛЕНДАРЬ!BF11=GRID!$B$3:$U$3),0))*GRID!$H$45,
ROUNDUP(INDEX(GRID!$B$4:$U$15,MATCH(G$7,GRID!$A$4:$A$15,0),MATCH(1,($U$2=GRID!$B$1:$U$1)*(КАЛЕНДАРЬ!BF11=GRID!$B$3:$U$3),0))*GRID!$H$45*(1-GRID!$H$46),0))</f>
        <v>57600</v>
      </c>
      <c r="H616" s="5" cm="1">
        <f t="array" ref="H616">IF($I$2="Длительное проживание от 10 ночей ",
INDEX(GRID!$B$18:$U$29,MATCH(G$7,GRID!$A$18:$A$29,0),MATCH(1,($U$2=GRID!$B$1:$U$1)*(КАЛЕНДАРЬ!BF11=GRID!$B$3:$U$3),0))*GRID!$H$45,
ROUNDUP(INDEX(GRID!$B$18:$U$29,MATCH(G$7,GRID!$A$18:$A$29,0),MATCH(1,($U$2=GRID!$B$1:$U$1)*(КАЛЕНДАРЬ!BF11=GRID!$B$3:$U$3),0))*GRID!$H$45*(1-GRID!$H$46),0))</f>
        <v>62100</v>
      </c>
      <c r="I616" s="5">
        <f t="array" ref="I616">IF($I$2="Длительное проживание от 10 ночей ",
INDEX(GRID!$B$4:$U$15,MATCH(I$7,GRID!$A$4:$A$15,0),MATCH(1,($U$2=GRID!$B$1:$U$1)*(КАЛЕНДАРЬ!BF11=GRID!$B$3:$U$3),0))*GRID!$H$45,
ROUNDUP(INDEX(GRID!$B$4:$U$15,MATCH(I$7,GRID!$A$4:$A$15,0),MATCH(1,($U$2=GRID!$B$1:$U$1)*(КАЛЕНДАРЬ!BF11=GRID!$B$3:$U$3),0))*GRID!$H$45*(1-GRID!$H$46),0))</f>
        <v>63900</v>
      </c>
      <c r="J616" s="5">
        <f t="array" ref="J616">IF($I$2="Длительное проживание от 10 ночей ",
INDEX(GRID!$B$18:$U$29,MATCH(I$7,GRID!$A$18:$A$29,0),MATCH(1,($U$2=GRID!$B$1:$U$1)*(КАЛЕНДАРЬ!BF11=GRID!$B$3:$U$3),0))*GRID!$H$45,
ROUNDUP(INDEX(GRID!$B$18:$U$29,MATCH(I$7,GRID!$A$18:$A$29,0),MATCH(1,($U$2=GRID!$B$1:$U$1)*(КАЛЕНДАРЬ!BF11=GRID!$B$3:$U$3),0))*GRID!$H$45*(1-GRID!$H$46),0))</f>
        <v>68400</v>
      </c>
      <c r="K616" s="5" cm="1">
        <f t="array" ref="K616">IF($I$2="Длительное проживание от 10 ночей ",
INDEX(GRID!$B$4:$U$15,MATCH(K$7,GRID!$A$4:$A$15,0),MATCH(1,($U$2=GRID!$B$1:$U$1)*(КАЛЕНДАРЬ!BF11=GRID!$B$3:$U$3),0))*GRID!$H$45,
ROUNDUP(INDEX(GRID!$B$4:$U$15,MATCH(K$7,GRID!$A$4:$A$15,0),MATCH(1,($U$2=GRID!$B$1:$U$1)*(КАЛЕНДАРЬ!BF11=GRID!$B$3:$U$3),0))*GRID!$H$45*(1-GRID!$H$46),0))</f>
        <v>70380</v>
      </c>
      <c r="L616" s="5" cm="1">
        <f t="array" ref="L616">IF($I$2="Длительное проживание от 10 ночей ",
INDEX(GRID!$B$18:$U$29,MATCH(K$7,GRID!$A$18:$A$29,0),MATCH(1,($U$2=GRID!$B$1:$U$1)*(КАЛЕНДАРЬ!BF11=GRID!$B$3:$U$3),0))*GRID!$H$45,
ROUNDUP(INDEX(GRID!$B$18:$U$29,MATCH(K$7,GRID!$A$18:$A$29,0),MATCH(1,($U$2=GRID!$B$1:$U$1)*(КАЛЕНДАРЬ!BF11=GRID!$B$3:$U$3),0))*GRID!$H$45*(1-GRID!$H$46),0))</f>
        <v>74880</v>
      </c>
      <c r="M616" s="5">
        <f t="array" ref="M616">IF($I$2="Длительное проживание от 10 ночей ",
INDEX(GRID!$B$4:$U$15,MATCH(M$7,GRID!$A$4:$A$15,0),MATCH(1,($U$2=GRID!$B$1:$U$1)*(КАЛЕНДАРЬ!BF11=GRID!$B$3:$U$3),0))*GRID!$H$45,
ROUNDUP(INDEX(GRID!$B$4:$U$15,MATCH(M$7,GRID!$A$4:$A$15,0),MATCH(1,($U$2=GRID!$B$1:$U$1)*(КАЛЕНДАРЬ!BF11=GRID!$B$3:$U$3),0))*GRID!$H$45*(1-GRID!$H$46),0))</f>
        <v>92880</v>
      </c>
      <c r="N616" s="5">
        <f t="array" ref="N616">IF($I$2="Длительное проживание от 10 ночей ",
INDEX(GRID!$B$18:$U$29,MATCH(M$7,GRID!$A$18:$A$29,0),MATCH(1,($U$2=GRID!$B$1:$U$1)*(КАЛЕНДАРЬ!BF11=GRID!$B$3:$U$3),0))*GRID!$H$45,
ROUNDUP(INDEX(GRID!$B$18:$U$29,MATCH(M$7,GRID!$A$18:$A$29,0),MATCH(1,($U$2=GRID!$B$1:$U$1)*(КАЛЕНДАРЬ!BF11=GRID!$B$3:$U$3),0))*GRID!$H$45*(1-GRID!$H$46),0))</f>
        <v>97380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>
      <c r="A617" s="56" t="s">
        <v>15</v>
      </c>
      <c r="B617" s="57">
        <v>9</v>
      </c>
      <c r="C617" s="5">
        <f t="array" ref="C617">IF($I$2="Длительное проживание от 10 ночей ",
INDEX(GRID!$B$4:$U$15,MATCH(C$7,GRID!$A$4:$A$15,0),MATCH(1,($U$2=GRID!$B$1:$U$1)*(КАЛЕНДАРЬ!BF12=GRID!$B$3:$U$3),0))*GRID!$H$45,
ROUNDUP(INDEX(GRID!$B$4:$U$15,MATCH(C$7,GRID!$A$4:$A$15,0),MATCH(1,($U$2=GRID!$B$1:$U$1)*(КАЛЕНДАРЬ!BF12=GRID!$B$3:$U$3),0))*GRID!$H$45*(1-GRID!$H$46),0))</f>
        <v>47340</v>
      </c>
      <c r="D617" s="5">
        <f t="array" ref="D617">IF($I$2="Длительное проживание от 10 ночей ",
INDEX(GRID!$B$18:$U$29,MATCH(C$7,GRID!$A$18:$A$29,0),MATCH(1,($U$2=GRID!$B$1:$U$1)*(КАЛЕНДАРЬ!BF12=GRID!$B$3:$U$3),0))*GRID!$H$45,
ROUNDUP(INDEX(GRID!$B$18:$U$29,MATCH(C$7,GRID!$A$18:$A$29,0),MATCH(1,($U$2=GRID!$B$1:$U$1)*(КАЛЕНДАРЬ!BF12=GRID!$B$3:$U$3),0))*GRID!$H$45*(1-GRID!$H$46),0))</f>
        <v>51840</v>
      </c>
      <c r="E617" s="5">
        <f t="array" ref="E617">IF($I$2="Длительное проживание от 10 ночей ",
INDEX(GRID!$B$4:$U$15,MATCH(E$7,GRID!$A$4:$A$15,0),MATCH(1,($U$2=GRID!$B$1:$U$1)*(КАЛЕНДАРЬ!BF12=GRID!$B$3:$U$3),0))*GRID!$H$45,
ROUNDUP(INDEX(GRID!$B$4:$U$15,MATCH(E$7,GRID!$A$4:$A$15,0),MATCH(1,($U$2=GRID!$B$1:$U$1)*(КАЛЕНДАРЬ!BF12=GRID!$B$3:$U$3),0))*GRID!$H$45*(1-GRID!$H$46),0))</f>
        <v>55890</v>
      </c>
      <c r="F617" s="5">
        <f t="array" ref="F617">IF($I$2="Длительное проживание от 10 ночей ",
INDEX(GRID!$B$18:$U$29,MATCH(E$7,GRID!$A$18:$A$29,0),MATCH(1,($U$2=GRID!$B$1:$U$1)*(КАЛЕНДАРЬ!BF12=GRID!$B$3:$U$3),0))*GRID!$H$45,
ROUNDUP(INDEX(GRID!$B$18:$U$29,MATCH(E$7,GRID!$A$18:$A$29,0),MATCH(1,($U$2=GRID!$B$1:$U$1)*(КАЛЕНДАРЬ!BF12=GRID!$B$3:$U$3),0))*GRID!$H$45*(1-GRID!$H$46),0))</f>
        <v>60390</v>
      </c>
      <c r="G617" s="5" cm="1">
        <f t="array" ref="G617">IF($I$2="Длительное проживание от 10 ночей ",
INDEX(GRID!$B$4:$U$15,MATCH(G$7,GRID!$A$4:$A$15,0),MATCH(1,($U$2=GRID!$B$1:$U$1)*(КАЛЕНДАРЬ!BF12=GRID!$B$3:$U$3),0))*GRID!$H$45,
ROUNDUP(INDEX(GRID!$B$4:$U$15,MATCH(G$7,GRID!$A$4:$A$15,0),MATCH(1,($U$2=GRID!$B$1:$U$1)*(КАЛЕНДАРЬ!BF12=GRID!$B$3:$U$3),0))*GRID!$H$45*(1-GRID!$H$46),0))</f>
        <v>62280</v>
      </c>
      <c r="H617" s="5" cm="1">
        <f t="array" ref="H617">IF($I$2="Длительное проживание от 10 ночей ",
INDEX(GRID!$B$18:$U$29,MATCH(G$7,GRID!$A$18:$A$29,0),MATCH(1,($U$2=GRID!$B$1:$U$1)*(КАЛЕНДАРЬ!BF12=GRID!$B$3:$U$3),0))*GRID!$H$45,
ROUNDUP(INDEX(GRID!$B$18:$U$29,MATCH(G$7,GRID!$A$18:$A$29,0),MATCH(1,($U$2=GRID!$B$1:$U$1)*(КАЛЕНДАРЬ!BF12=GRID!$B$3:$U$3),0))*GRID!$H$45*(1-GRID!$H$46),0))</f>
        <v>66780</v>
      </c>
      <c r="I617" s="5">
        <f t="array" ref="I617">IF($I$2="Длительное проживание от 10 ночей ",
INDEX(GRID!$B$4:$U$15,MATCH(I$7,GRID!$A$4:$A$15,0),MATCH(1,($U$2=GRID!$B$1:$U$1)*(КАЛЕНДАРЬ!BF12=GRID!$B$3:$U$3),0))*GRID!$H$45,
ROUNDUP(INDEX(GRID!$B$4:$U$15,MATCH(I$7,GRID!$A$4:$A$15,0),MATCH(1,($U$2=GRID!$B$1:$U$1)*(КАЛЕНДАРЬ!BF12=GRID!$B$3:$U$3),0))*GRID!$H$45*(1-GRID!$H$46),0))</f>
        <v>68940</v>
      </c>
      <c r="J617" s="5">
        <f t="array" ref="J617">IF($I$2="Длительное проживание от 10 ночей ",
INDEX(GRID!$B$18:$U$29,MATCH(I$7,GRID!$A$18:$A$29,0),MATCH(1,($U$2=GRID!$B$1:$U$1)*(КАЛЕНДАРЬ!BF12=GRID!$B$3:$U$3),0))*GRID!$H$45,
ROUNDUP(INDEX(GRID!$B$18:$U$29,MATCH(I$7,GRID!$A$18:$A$29,0),MATCH(1,($U$2=GRID!$B$1:$U$1)*(КАЛЕНДАРЬ!BF12=GRID!$B$3:$U$3),0))*GRID!$H$45*(1-GRID!$H$46),0))</f>
        <v>73440</v>
      </c>
      <c r="K617" s="5" cm="1">
        <f t="array" ref="K617">IF($I$2="Длительное проживание от 10 ночей ",
INDEX(GRID!$B$4:$U$15,MATCH(K$7,GRID!$A$4:$A$15,0),MATCH(1,($U$2=GRID!$B$1:$U$1)*(КАЛЕНДАРЬ!BF12=GRID!$B$3:$U$3),0))*GRID!$H$45,
ROUNDUP(INDEX(GRID!$B$4:$U$15,MATCH(K$7,GRID!$A$4:$A$15,0),MATCH(1,($U$2=GRID!$B$1:$U$1)*(КАЛЕНДАРЬ!BF12=GRID!$B$3:$U$3),0))*GRID!$H$45*(1-GRID!$H$46),0))</f>
        <v>75690</v>
      </c>
      <c r="L617" s="5" cm="1">
        <f t="array" ref="L617">IF($I$2="Длительное проживание от 10 ночей ",
INDEX(GRID!$B$18:$U$29,MATCH(K$7,GRID!$A$18:$A$29,0),MATCH(1,($U$2=GRID!$B$1:$U$1)*(КАЛЕНДАРЬ!BF12=GRID!$B$3:$U$3),0))*GRID!$H$45,
ROUNDUP(INDEX(GRID!$B$18:$U$29,MATCH(K$7,GRID!$A$18:$A$29,0),MATCH(1,($U$2=GRID!$B$1:$U$1)*(КАЛЕНДАРЬ!BF12=GRID!$B$3:$U$3),0))*GRID!$H$45*(1-GRID!$H$46),0))</f>
        <v>80190</v>
      </c>
      <c r="M617" s="5">
        <f t="array" ref="M617">IF($I$2="Длительное проживание от 10 ночей ",
INDEX(GRID!$B$4:$U$15,MATCH(M$7,GRID!$A$4:$A$15,0),MATCH(1,($U$2=GRID!$B$1:$U$1)*(КАЛЕНДАРЬ!BF12=GRID!$B$3:$U$3),0))*GRID!$H$45,
ROUNDUP(INDEX(GRID!$B$4:$U$15,MATCH(M$7,GRID!$A$4:$A$15,0),MATCH(1,($U$2=GRID!$B$1:$U$1)*(КАЛЕНДАРЬ!BF12=GRID!$B$3:$U$3),0))*GRID!$H$45*(1-GRID!$H$46),0))</f>
        <v>99360</v>
      </c>
      <c r="N617" s="5">
        <f t="array" ref="N617">IF($I$2="Длительное проживание от 10 ночей ",
INDEX(GRID!$B$18:$U$29,MATCH(M$7,GRID!$A$18:$A$29,0),MATCH(1,($U$2=GRID!$B$1:$U$1)*(КАЛЕНДАРЬ!BF12=GRID!$B$3:$U$3),0))*GRID!$H$45,
ROUNDUP(INDEX(GRID!$B$18:$U$29,MATCH(M$7,GRID!$A$18:$A$29,0),MATCH(1,($U$2=GRID!$B$1:$U$1)*(КАЛЕНДАРЬ!BF12=GRID!$B$3:$U$3),0))*GRID!$H$45*(1-GRID!$H$46),0))</f>
        <v>103860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>
      <c r="A618" s="56" t="s">
        <v>16</v>
      </c>
      <c r="B618" s="57">
        <v>10</v>
      </c>
      <c r="C618" s="5">
        <f t="array" ref="C618">IF($I$2="Длительное проживание от 10 ночей ",
INDEX(GRID!$B$4:$U$15,MATCH(C$7,GRID!$A$4:$A$15,0),MATCH(1,($U$2=GRID!$B$1:$U$1)*(КАЛЕНДАРЬ!BF13=GRID!$B$3:$U$3),0))*GRID!$H$45,
ROUNDUP(INDEX(GRID!$B$4:$U$15,MATCH(C$7,GRID!$A$4:$A$15,0),MATCH(1,($U$2=GRID!$B$1:$U$1)*(КАЛЕНДАРЬ!BF13=GRID!$B$3:$U$3),0))*GRID!$H$45*(1-GRID!$H$46),0))</f>
        <v>47340</v>
      </c>
      <c r="D618" s="5">
        <f t="array" ref="D618">IF($I$2="Длительное проживание от 10 ночей ",
INDEX(GRID!$B$18:$U$29,MATCH(C$7,GRID!$A$18:$A$29,0),MATCH(1,($U$2=GRID!$B$1:$U$1)*(КАЛЕНДАРЬ!BF13=GRID!$B$3:$U$3),0))*GRID!$H$45,
ROUNDUP(INDEX(GRID!$B$18:$U$29,MATCH(C$7,GRID!$A$18:$A$29,0),MATCH(1,($U$2=GRID!$B$1:$U$1)*(КАЛЕНДАРЬ!BF13=GRID!$B$3:$U$3),0))*GRID!$H$45*(1-GRID!$H$46),0))</f>
        <v>51840</v>
      </c>
      <c r="E618" s="5">
        <f t="array" ref="E618">IF($I$2="Длительное проживание от 10 ночей ",
INDEX(GRID!$B$4:$U$15,MATCH(E$7,GRID!$A$4:$A$15,0),MATCH(1,($U$2=GRID!$B$1:$U$1)*(КАЛЕНДАРЬ!BF13=GRID!$B$3:$U$3),0))*GRID!$H$45,
ROUNDUP(INDEX(GRID!$B$4:$U$15,MATCH(E$7,GRID!$A$4:$A$15,0),MATCH(1,($U$2=GRID!$B$1:$U$1)*(КАЛЕНДАРЬ!BF13=GRID!$B$3:$U$3),0))*GRID!$H$45*(1-GRID!$H$46),0))</f>
        <v>55890</v>
      </c>
      <c r="F618" s="5">
        <f t="array" ref="F618">IF($I$2="Длительное проживание от 10 ночей ",
INDEX(GRID!$B$18:$U$29,MATCH(E$7,GRID!$A$18:$A$29,0),MATCH(1,($U$2=GRID!$B$1:$U$1)*(КАЛЕНДАРЬ!BF13=GRID!$B$3:$U$3),0))*GRID!$H$45,
ROUNDUP(INDEX(GRID!$B$18:$U$29,MATCH(E$7,GRID!$A$18:$A$29,0),MATCH(1,($U$2=GRID!$B$1:$U$1)*(КАЛЕНДАРЬ!BF13=GRID!$B$3:$U$3),0))*GRID!$H$45*(1-GRID!$H$46),0))</f>
        <v>60390</v>
      </c>
      <c r="G618" s="5" cm="1">
        <f t="array" ref="G618">IF($I$2="Длительное проживание от 10 ночей ",
INDEX(GRID!$B$4:$U$15,MATCH(G$7,GRID!$A$4:$A$15,0),MATCH(1,($U$2=GRID!$B$1:$U$1)*(КАЛЕНДАРЬ!BF13=GRID!$B$3:$U$3),0))*GRID!$H$45,
ROUNDUP(INDEX(GRID!$B$4:$U$15,MATCH(G$7,GRID!$A$4:$A$15,0),MATCH(1,($U$2=GRID!$B$1:$U$1)*(КАЛЕНДАРЬ!BF13=GRID!$B$3:$U$3),0))*GRID!$H$45*(1-GRID!$H$46),0))</f>
        <v>62280</v>
      </c>
      <c r="H618" s="5" cm="1">
        <f t="array" ref="H618">IF($I$2="Длительное проживание от 10 ночей ",
INDEX(GRID!$B$18:$U$29,MATCH(G$7,GRID!$A$18:$A$29,0),MATCH(1,($U$2=GRID!$B$1:$U$1)*(КАЛЕНДАРЬ!BF13=GRID!$B$3:$U$3),0))*GRID!$H$45,
ROUNDUP(INDEX(GRID!$B$18:$U$29,MATCH(G$7,GRID!$A$18:$A$29,0),MATCH(1,($U$2=GRID!$B$1:$U$1)*(КАЛЕНДАРЬ!BF13=GRID!$B$3:$U$3),0))*GRID!$H$45*(1-GRID!$H$46),0))</f>
        <v>66780</v>
      </c>
      <c r="I618" s="5">
        <f t="array" ref="I618">IF($I$2="Длительное проживание от 10 ночей ",
INDEX(GRID!$B$4:$U$15,MATCH(I$7,GRID!$A$4:$A$15,0),MATCH(1,($U$2=GRID!$B$1:$U$1)*(КАЛЕНДАРЬ!BF13=GRID!$B$3:$U$3),0))*GRID!$H$45,
ROUNDUP(INDEX(GRID!$B$4:$U$15,MATCH(I$7,GRID!$A$4:$A$15,0),MATCH(1,($U$2=GRID!$B$1:$U$1)*(КАЛЕНДАРЬ!BF13=GRID!$B$3:$U$3),0))*GRID!$H$45*(1-GRID!$H$46),0))</f>
        <v>68940</v>
      </c>
      <c r="J618" s="5">
        <f t="array" ref="J618">IF($I$2="Длительное проживание от 10 ночей ",
INDEX(GRID!$B$18:$U$29,MATCH(I$7,GRID!$A$18:$A$29,0),MATCH(1,($U$2=GRID!$B$1:$U$1)*(КАЛЕНДАРЬ!BF13=GRID!$B$3:$U$3),0))*GRID!$H$45,
ROUNDUP(INDEX(GRID!$B$18:$U$29,MATCH(I$7,GRID!$A$18:$A$29,0),MATCH(1,($U$2=GRID!$B$1:$U$1)*(КАЛЕНДАРЬ!BF13=GRID!$B$3:$U$3),0))*GRID!$H$45*(1-GRID!$H$46),0))</f>
        <v>73440</v>
      </c>
      <c r="K618" s="5" cm="1">
        <f t="array" ref="K618">IF($I$2="Длительное проживание от 10 ночей ",
INDEX(GRID!$B$4:$U$15,MATCH(K$7,GRID!$A$4:$A$15,0),MATCH(1,($U$2=GRID!$B$1:$U$1)*(КАЛЕНДАРЬ!BF13=GRID!$B$3:$U$3),0))*GRID!$H$45,
ROUNDUP(INDEX(GRID!$B$4:$U$15,MATCH(K$7,GRID!$A$4:$A$15,0),MATCH(1,($U$2=GRID!$B$1:$U$1)*(КАЛЕНДАРЬ!BF13=GRID!$B$3:$U$3),0))*GRID!$H$45*(1-GRID!$H$46),0))</f>
        <v>75690</v>
      </c>
      <c r="L618" s="5" cm="1">
        <f t="array" ref="L618">IF($I$2="Длительное проживание от 10 ночей ",
INDEX(GRID!$B$18:$U$29,MATCH(K$7,GRID!$A$18:$A$29,0),MATCH(1,($U$2=GRID!$B$1:$U$1)*(КАЛЕНДАРЬ!BF13=GRID!$B$3:$U$3),0))*GRID!$H$45,
ROUNDUP(INDEX(GRID!$B$18:$U$29,MATCH(K$7,GRID!$A$18:$A$29,0),MATCH(1,($U$2=GRID!$B$1:$U$1)*(КАЛЕНДАРЬ!BF13=GRID!$B$3:$U$3),0))*GRID!$H$45*(1-GRID!$H$46),0))</f>
        <v>80190</v>
      </c>
      <c r="M618" s="5">
        <f t="array" ref="M618">IF($I$2="Длительное проживание от 10 ночей ",
INDEX(GRID!$B$4:$U$15,MATCH(M$7,GRID!$A$4:$A$15,0),MATCH(1,($U$2=GRID!$B$1:$U$1)*(КАЛЕНДАРЬ!BF13=GRID!$B$3:$U$3),0))*GRID!$H$45,
ROUNDUP(INDEX(GRID!$B$4:$U$15,MATCH(M$7,GRID!$A$4:$A$15,0),MATCH(1,($U$2=GRID!$B$1:$U$1)*(КАЛЕНДАРЬ!BF13=GRID!$B$3:$U$3),0))*GRID!$H$45*(1-GRID!$H$46),0))</f>
        <v>99360</v>
      </c>
      <c r="N618" s="5">
        <f t="array" ref="N618">IF($I$2="Длительное проживание от 10 ночей ",
INDEX(GRID!$B$18:$U$29,MATCH(M$7,GRID!$A$18:$A$29,0),MATCH(1,($U$2=GRID!$B$1:$U$1)*(КАЛЕНДАРЬ!BF13=GRID!$B$3:$U$3),0))*GRID!$H$45,
ROUNDUP(INDEX(GRID!$B$18:$U$29,MATCH(M$7,GRID!$A$18:$A$29,0),MATCH(1,($U$2=GRID!$B$1:$U$1)*(КАЛЕНДАРЬ!BF13=GRID!$B$3:$U$3),0))*GRID!$H$45*(1-GRID!$H$46),0))</f>
        <v>103860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>
      <c r="A619" s="56" t="s">
        <v>17</v>
      </c>
      <c r="B619" s="57">
        <v>11</v>
      </c>
      <c r="C619" s="5">
        <f t="array" ref="C619">IF($I$2="Длительное проживание от 10 ночей ",
INDEX(GRID!$B$4:$U$15,MATCH(C$7,GRID!$A$4:$A$15,0),MATCH(1,($U$2=GRID!$B$1:$U$1)*(КАЛЕНДАРЬ!BF14=GRID!$B$3:$U$3),0))*GRID!$H$45,
ROUNDUP(INDEX(GRID!$B$4:$U$15,MATCH(C$7,GRID!$A$4:$A$15,0),MATCH(1,($U$2=GRID!$B$1:$U$1)*(КАЛЕНДАРЬ!BF14=GRID!$B$3:$U$3),0))*GRID!$H$45*(1-GRID!$H$46),0))</f>
        <v>47340</v>
      </c>
      <c r="D619" s="5">
        <f t="array" ref="D619">IF($I$2="Длительное проживание от 10 ночей ",
INDEX(GRID!$B$18:$U$29,MATCH(C$7,GRID!$A$18:$A$29,0),MATCH(1,($U$2=GRID!$B$1:$U$1)*(КАЛЕНДАРЬ!BF14=GRID!$B$3:$U$3),0))*GRID!$H$45,
ROUNDUP(INDEX(GRID!$B$18:$U$29,MATCH(C$7,GRID!$A$18:$A$29,0),MATCH(1,($U$2=GRID!$B$1:$U$1)*(КАЛЕНДАРЬ!BF14=GRID!$B$3:$U$3),0))*GRID!$H$45*(1-GRID!$H$46),0))</f>
        <v>51840</v>
      </c>
      <c r="E619" s="5">
        <f t="array" ref="E619">IF($I$2="Длительное проживание от 10 ночей ",
INDEX(GRID!$B$4:$U$15,MATCH(E$7,GRID!$A$4:$A$15,0),MATCH(1,($U$2=GRID!$B$1:$U$1)*(КАЛЕНДАРЬ!BF14=GRID!$B$3:$U$3),0))*GRID!$H$45,
ROUNDUP(INDEX(GRID!$B$4:$U$15,MATCH(E$7,GRID!$A$4:$A$15,0),MATCH(1,($U$2=GRID!$B$1:$U$1)*(КАЛЕНДАРЬ!BF14=GRID!$B$3:$U$3),0))*GRID!$H$45*(1-GRID!$H$46),0))</f>
        <v>55890</v>
      </c>
      <c r="F619" s="5">
        <f t="array" ref="F619">IF($I$2="Длительное проживание от 10 ночей ",
INDEX(GRID!$B$18:$U$29,MATCH(E$7,GRID!$A$18:$A$29,0),MATCH(1,($U$2=GRID!$B$1:$U$1)*(КАЛЕНДАРЬ!BF14=GRID!$B$3:$U$3),0))*GRID!$H$45,
ROUNDUP(INDEX(GRID!$B$18:$U$29,MATCH(E$7,GRID!$A$18:$A$29,0),MATCH(1,($U$2=GRID!$B$1:$U$1)*(КАЛЕНДАРЬ!BF14=GRID!$B$3:$U$3),0))*GRID!$H$45*(1-GRID!$H$46),0))</f>
        <v>60390</v>
      </c>
      <c r="G619" s="5" cm="1">
        <f t="array" ref="G619">IF($I$2="Длительное проживание от 10 ночей ",
INDEX(GRID!$B$4:$U$15,MATCH(G$7,GRID!$A$4:$A$15,0),MATCH(1,($U$2=GRID!$B$1:$U$1)*(КАЛЕНДАРЬ!BF14=GRID!$B$3:$U$3),0))*GRID!$H$45,
ROUNDUP(INDEX(GRID!$B$4:$U$15,MATCH(G$7,GRID!$A$4:$A$15,0),MATCH(1,($U$2=GRID!$B$1:$U$1)*(КАЛЕНДАРЬ!BF14=GRID!$B$3:$U$3),0))*GRID!$H$45*(1-GRID!$H$46),0))</f>
        <v>62280</v>
      </c>
      <c r="H619" s="5" cm="1">
        <f t="array" ref="H619">IF($I$2="Длительное проживание от 10 ночей ",
INDEX(GRID!$B$18:$U$29,MATCH(G$7,GRID!$A$18:$A$29,0),MATCH(1,($U$2=GRID!$B$1:$U$1)*(КАЛЕНДАРЬ!BF14=GRID!$B$3:$U$3),0))*GRID!$H$45,
ROUNDUP(INDEX(GRID!$B$18:$U$29,MATCH(G$7,GRID!$A$18:$A$29,0),MATCH(1,($U$2=GRID!$B$1:$U$1)*(КАЛЕНДАРЬ!BF14=GRID!$B$3:$U$3),0))*GRID!$H$45*(1-GRID!$H$46),0))</f>
        <v>66780</v>
      </c>
      <c r="I619" s="5">
        <f t="array" ref="I619">IF($I$2="Длительное проживание от 10 ночей ",
INDEX(GRID!$B$4:$U$15,MATCH(I$7,GRID!$A$4:$A$15,0),MATCH(1,($U$2=GRID!$B$1:$U$1)*(КАЛЕНДАРЬ!BF14=GRID!$B$3:$U$3),0))*GRID!$H$45,
ROUNDUP(INDEX(GRID!$B$4:$U$15,MATCH(I$7,GRID!$A$4:$A$15,0),MATCH(1,($U$2=GRID!$B$1:$U$1)*(КАЛЕНДАРЬ!BF14=GRID!$B$3:$U$3),0))*GRID!$H$45*(1-GRID!$H$46),0))</f>
        <v>68940</v>
      </c>
      <c r="J619" s="5">
        <f t="array" ref="J619">IF($I$2="Длительное проживание от 10 ночей ",
INDEX(GRID!$B$18:$U$29,MATCH(I$7,GRID!$A$18:$A$29,0),MATCH(1,($U$2=GRID!$B$1:$U$1)*(КАЛЕНДАРЬ!BF14=GRID!$B$3:$U$3),0))*GRID!$H$45,
ROUNDUP(INDEX(GRID!$B$18:$U$29,MATCH(I$7,GRID!$A$18:$A$29,0),MATCH(1,($U$2=GRID!$B$1:$U$1)*(КАЛЕНДАРЬ!BF14=GRID!$B$3:$U$3),0))*GRID!$H$45*(1-GRID!$H$46),0))</f>
        <v>73440</v>
      </c>
      <c r="K619" s="5" cm="1">
        <f t="array" ref="K619">IF($I$2="Длительное проживание от 10 ночей ",
INDEX(GRID!$B$4:$U$15,MATCH(K$7,GRID!$A$4:$A$15,0),MATCH(1,($U$2=GRID!$B$1:$U$1)*(КАЛЕНДАРЬ!BF14=GRID!$B$3:$U$3),0))*GRID!$H$45,
ROUNDUP(INDEX(GRID!$B$4:$U$15,MATCH(K$7,GRID!$A$4:$A$15,0),MATCH(1,($U$2=GRID!$B$1:$U$1)*(КАЛЕНДАРЬ!BF14=GRID!$B$3:$U$3),0))*GRID!$H$45*(1-GRID!$H$46),0))</f>
        <v>75690</v>
      </c>
      <c r="L619" s="5" cm="1">
        <f t="array" ref="L619">IF($I$2="Длительное проживание от 10 ночей ",
INDEX(GRID!$B$18:$U$29,MATCH(K$7,GRID!$A$18:$A$29,0),MATCH(1,($U$2=GRID!$B$1:$U$1)*(КАЛЕНДАРЬ!BF14=GRID!$B$3:$U$3),0))*GRID!$H$45,
ROUNDUP(INDEX(GRID!$B$18:$U$29,MATCH(K$7,GRID!$A$18:$A$29,0),MATCH(1,($U$2=GRID!$B$1:$U$1)*(КАЛЕНДАРЬ!BF14=GRID!$B$3:$U$3),0))*GRID!$H$45*(1-GRID!$H$46),0))</f>
        <v>80190</v>
      </c>
      <c r="M619" s="5">
        <f t="array" ref="M619">IF($I$2="Длительное проживание от 10 ночей ",
INDEX(GRID!$B$4:$U$15,MATCH(M$7,GRID!$A$4:$A$15,0),MATCH(1,($U$2=GRID!$B$1:$U$1)*(КАЛЕНДАРЬ!BF14=GRID!$B$3:$U$3),0))*GRID!$H$45,
ROUNDUP(INDEX(GRID!$B$4:$U$15,MATCH(M$7,GRID!$A$4:$A$15,0),MATCH(1,($U$2=GRID!$B$1:$U$1)*(КАЛЕНДАРЬ!BF14=GRID!$B$3:$U$3),0))*GRID!$H$45*(1-GRID!$H$46),0))</f>
        <v>99360</v>
      </c>
      <c r="N619" s="5">
        <f t="array" ref="N619">IF($I$2="Длительное проживание от 10 ночей ",
INDEX(GRID!$B$18:$U$29,MATCH(M$7,GRID!$A$18:$A$29,0),MATCH(1,($U$2=GRID!$B$1:$U$1)*(КАЛЕНДАРЬ!BF14=GRID!$B$3:$U$3),0))*GRID!$H$45,
ROUNDUP(INDEX(GRID!$B$18:$U$29,MATCH(M$7,GRID!$A$18:$A$29,0),MATCH(1,($U$2=GRID!$B$1:$U$1)*(КАЛЕНДАРЬ!BF14=GRID!$B$3:$U$3),0))*GRID!$H$45*(1-GRID!$H$46),0))</f>
        <v>103860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>
      <c r="A620" s="56" t="s">
        <v>11</v>
      </c>
      <c r="B620" s="57">
        <v>12</v>
      </c>
      <c r="C620" s="5">
        <f t="array" ref="C620">IF($I$2="Длительное проживание от 10 ночей ",
INDEX(GRID!$B$4:$U$15,MATCH(C$7,GRID!$A$4:$A$15,0),MATCH(1,($U$2=GRID!$B$1:$U$1)*(КАЛЕНДАРЬ!BF15=GRID!$B$3:$U$3),0))*GRID!$H$45,
ROUNDUP(INDEX(GRID!$B$4:$U$15,MATCH(C$7,GRID!$A$4:$A$15,0),MATCH(1,($U$2=GRID!$B$1:$U$1)*(КАЛЕНДАРЬ!BF15=GRID!$B$3:$U$3),0))*GRID!$H$45*(1-GRID!$H$46),0))</f>
        <v>43290</v>
      </c>
      <c r="D620" s="5">
        <f t="array" ref="D620">IF($I$2="Длительное проживание от 10 ночей ",
INDEX(GRID!$B$18:$U$29,MATCH(C$7,GRID!$A$18:$A$29,0),MATCH(1,($U$2=GRID!$B$1:$U$1)*(КАЛЕНДАРЬ!BF15=GRID!$B$3:$U$3),0))*GRID!$H$45,
ROUNDUP(INDEX(GRID!$B$18:$U$29,MATCH(C$7,GRID!$A$18:$A$29,0),MATCH(1,($U$2=GRID!$B$1:$U$1)*(КАЛЕНДАРЬ!BF15=GRID!$B$3:$U$3),0))*GRID!$H$45*(1-GRID!$H$46),0))</f>
        <v>47790</v>
      </c>
      <c r="E620" s="5">
        <f t="array" ref="E620">IF($I$2="Длительное проживание от 10 ночей ",
INDEX(GRID!$B$4:$U$15,MATCH(E$7,GRID!$A$4:$A$15,0),MATCH(1,($U$2=GRID!$B$1:$U$1)*(КАЛЕНДАРЬ!BF15=GRID!$B$3:$U$3),0))*GRID!$H$45,
ROUNDUP(INDEX(GRID!$B$4:$U$15,MATCH(E$7,GRID!$A$4:$A$15,0),MATCH(1,($U$2=GRID!$B$1:$U$1)*(КАЛЕНДАРЬ!BF15=GRID!$B$3:$U$3),0))*GRID!$H$45*(1-GRID!$H$46),0))</f>
        <v>51390</v>
      </c>
      <c r="F620" s="5">
        <f t="array" ref="F620">IF($I$2="Длительное проживание от 10 ночей ",
INDEX(GRID!$B$18:$U$29,MATCH(E$7,GRID!$A$18:$A$29,0),MATCH(1,($U$2=GRID!$B$1:$U$1)*(КАЛЕНДАРЬ!BF15=GRID!$B$3:$U$3),0))*GRID!$H$45,
ROUNDUP(INDEX(GRID!$B$18:$U$29,MATCH(E$7,GRID!$A$18:$A$29,0),MATCH(1,($U$2=GRID!$B$1:$U$1)*(КАЛЕНДАРЬ!BF15=GRID!$B$3:$U$3),0))*GRID!$H$45*(1-GRID!$H$46),0))</f>
        <v>55890</v>
      </c>
      <c r="G620" s="5" cm="1">
        <f t="array" ref="G620">IF($I$2="Длительное проживание от 10 ночей ",
INDEX(GRID!$B$4:$U$15,MATCH(G$7,GRID!$A$4:$A$15,0),MATCH(1,($U$2=GRID!$B$1:$U$1)*(КАЛЕНДАРЬ!BF15=GRID!$B$3:$U$3),0))*GRID!$H$45,
ROUNDUP(INDEX(GRID!$B$4:$U$15,MATCH(G$7,GRID!$A$4:$A$15,0),MATCH(1,($U$2=GRID!$B$1:$U$1)*(КАЛЕНДАРЬ!BF15=GRID!$B$3:$U$3),0))*GRID!$H$45*(1-GRID!$H$46),0))</f>
        <v>57600</v>
      </c>
      <c r="H620" s="5" cm="1">
        <f t="array" ref="H620">IF($I$2="Длительное проживание от 10 ночей ",
INDEX(GRID!$B$18:$U$29,MATCH(G$7,GRID!$A$18:$A$29,0),MATCH(1,($U$2=GRID!$B$1:$U$1)*(КАЛЕНДАРЬ!BF15=GRID!$B$3:$U$3),0))*GRID!$H$45,
ROUNDUP(INDEX(GRID!$B$18:$U$29,MATCH(G$7,GRID!$A$18:$A$29,0),MATCH(1,($U$2=GRID!$B$1:$U$1)*(КАЛЕНДАРЬ!BF15=GRID!$B$3:$U$3),0))*GRID!$H$45*(1-GRID!$H$46),0))</f>
        <v>62100</v>
      </c>
      <c r="I620" s="5">
        <f t="array" ref="I620">IF($I$2="Длительное проживание от 10 ночей ",
INDEX(GRID!$B$4:$U$15,MATCH(I$7,GRID!$A$4:$A$15,0),MATCH(1,($U$2=GRID!$B$1:$U$1)*(КАЛЕНДАРЬ!BF15=GRID!$B$3:$U$3),0))*GRID!$H$45,
ROUNDUP(INDEX(GRID!$B$4:$U$15,MATCH(I$7,GRID!$A$4:$A$15,0),MATCH(1,($U$2=GRID!$B$1:$U$1)*(КАЛЕНДАРЬ!BF15=GRID!$B$3:$U$3),0))*GRID!$H$45*(1-GRID!$H$46),0))</f>
        <v>63900</v>
      </c>
      <c r="J620" s="5">
        <f t="array" ref="J620">IF($I$2="Длительное проживание от 10 ночей ",
INDEX(GRID!$B$18:$U$29,MATCH(I$7,GRID!$A$18:$A$29,0),MATCH(1,($U$2=GRID!$B$1:$U$1)*(КАЛЕНДАРЬ!BF15=GRID!$B$3:$U$3),0))*GRID!$H$45,
ROUNDUP(INDEX(GRID!$B$18:$U$29,MATCH(I$7,GRID!$A$18:$A$29,0),MATCH(1,($U$2=GRID!$B$1:$U$1)*(КАЛЕНДАРЬ!BF15=GRID!$B$3:$U$3),0))*GRID!$H$45*(1-GRID!$H$46),0))</f>
        <v>68400</v>
      </c>
      <c r="K620" s="5" cm="1">
        <f t="array" ref="K620">IF($I$2="Длительное проживание от 10 ночей ",
INDEX(GRID!$B$4:$U$15,MATCH(K$7,GRID!$A$4:$A$15,0),MATCH(1,($U$2=GRID!$B$1:$U$1)*(КАЛЕНДАРЬ!BF15=GRID!$B$3:$U$3),0))*GRID!$H$45,
ROUNDUP(INDEX(GRID!$B$4:$U$15,MATCH(K$7,GRID!$A$4:$A$15,0),MATCH(1,($U$2=GRID!$B$1:$U$1)*(КАЛЕНДАРЬ!BF15=GRID!$B$3:$U$3),0))*GRID!$H$45*(1-GRID!$H$46),0))</f>
        <v>70380</v>
      </c>
      <c r="L620" s="5" cm="1">
        <f t="array" ref="L620">IF($I$2="Длительное проживание от 10 ночей ",
INDEX(GRID!$B$18:$U$29,MATCH(K$7,GRID!$A$18:$A$29,0),MATCH(1,($U$2=GRID!$B$1:$U$1)*(КАЛЕНДАРЬ!BF15=GRID!$B$3:$U$3),0))*GRID!$H$45,
ROUNDUP(INDEX(GRID!$B$18:$U$29,MATCH(K$7,GRID!$A$18:$A$29,0),MATCH(1,($U$2=GRID!$B$1:$U$1)*(КАЛЕНДАРЬ!BF15=GRID!$B$3:$U$3),0))*GRID!$H$45*(1-GRID!$H$46),0))</f>
        <v>74880</v>
      </c>
      <c r="M620" s="5">
        <f t="array" ref="M620">IF($I$2="Длительное проживание от 10 ночей ",
INDEX(GRID!$B$4:$U$15,MATCH(M$7,GRID!$A$4:$A$15,0),MATCH(1,($U$2=GRID!$B$1:$U$1)*(КАЛЕНДАРЬ!BF15=GRID!$B$3:$U$3),0))*GRID!$H$45,
ROUNDUP(INDEX(GRID!$B$4:$U$15,MATCH(M$7,GRID!$A$4:$A$15,0),MATCH(1,($U$2=GRID!$B$1:$U$1)*(КАЛЕНДАРЬ!BF15=GRID!$B$3:$U$3),0))*GRID!$H$45*(1-GRID!$H$46),0))</f>
        <v>92880</v>
      </c>
      <c r="N620" s="5">
        <f t="array" ref="N620">IF($I$2="Длительное проживание от 10 ночей ",
INDEX(GRID!$B$18:$U$29,MATCH(M$7,GRID!$A$18:$A$29,0),MATCH(1,($U$2=GRID!$B$1:$U$1)*(КАЛЕНДАРЬ!BF15=GRID!$B$3:$U$3),0))*GRID!$H$45,
ROUNDUP(INDEX(GRID!$B$18:$U$29,MATCH(M$7,GRID!$A$18:$A$29,0),MATCH(1,($U$2=GRID!$B$1:$U$1)*(КАЛЕНДАРЬ!BF15=GRID!$B$3:$U$3),0))*GRID!$H$45*(1-GRID!$H$46),0))</f>
        <v>97380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>
      <c r="A621" s="56" t="s">
        <v>12</v>
      </c>
      <c r="B621" s="57">
        <v>13</v>
      </c>
      <c r="C621" s="5">
        <f t="array" ref="C621">IF($I$2="Длительное проживание от 10 ночей ",
INDEX(GRID!$B$4:$U$15,MATCH(C$7,GRID!$A$4:$A$15,0),MATCH(1,($U$2=GRID!$B$1:$U$1)*(КАЛЕНДАРЬ!BF16=GRID!$B$3:$U$3),0))*GRID!$H$45,
ROUNDUP(INDEX(GRID!$B$4:$U$15,MATCH(C$7,GRID!$A$4:$A$15,0),MATCH(1,($U$2=GRID!$B$1:$U$1)*(КАЛЕНДАРЬ!BF16=GRID!$B$3:$U$3),0))*GRID!$H$45*(1-GRID!$H$46),0))</f>
        <v>43290</v>
      </c>
      <c r="D621" s="5">
        <f t="array" ref="D621">IF($I$2="Длительное проживание от 10 ночей ",
INDEX(GRID!$B$18:$U$29,MATCH(C$7,GRID!$A$18:$A$29,0),MATCH(1,($U$2=GRID!$B$1:$U$1)*(КАЛЕНДАРЬ!BF16=GRID!$B$3:$U$3),0))*GRID!$H$45,
ROUNDUP(INDEX(GRID!$B$18:$U$29,MATCH(C$7,GRID!$A$18:$A$29,0),MATCH(1,($U$2=GRID!$B$1:$U$1)*(КАЛЕНДАРЬ!BF16=GRID!$B$3:$U$3),0))*GRID!$H$45*(1-GRID!$H$46),0))</f>
        <v>47790</v>
      </c>
      <c r="E621" s="5">
        <f t="array" ref="E621">IF($I$2="Длительное проживание от 10 ночей ",
INDEX(GRID!$B$4:$U$15,MATCH(E$7,GRID!$A$4:$A$15,0),MATCH(1,($U$2=GRID!$B$1:$U$1)*(КАЛЕНДАРЬ!BF16=GRID!$B$3:$U$3),0))*GRID!$H$45,
ROUNDUP(INDEX(GRID!$B$4:$U$15,MATCH(E$7,GRID!$A$4:$A$15,0),MATCH(1,($U$2=GRID!$B$1:$U$1)*(КАЛЕНДАРЬ!BF16=GRID!$B$3:$U$3),0))*GRID!$H$45*(1-GRID!$H$46),0))</f>
        <v>51390</v>
      </c>
      <c r="F621" s="5">
        <f t="array" ref="F621">IF($I$2="Длительное проживание от 10 ночей ",
INDEX(GRID!$B$18:$U$29,MATCH(E$7,GRID!$A$18:$A$29,0),MATCH(1,($U$2=GRID!$B$1:$U$1)*(КАЛЕНДАРЬ!BF16=GRID!$B$3:$U$3),0))*GRID!$H$45,
ROUNDUP(INDEX(GRID!$B$18:$U$29,MATCH(E$7,GRID!$A$18:$A$29,0),MATCH(1,($U$2=GRID!$B$1:$U$1)*(КАЛЕНДАРЬ!BF16=GRID!$B$3:$U$3),0))*GRID!$H$45*(1-GRID!$H$46),0))</f>
        <v>55890</v>
      </c>
      <c r="G621" s="5" cm="1">
        <f t="array" ref="G621">IF($I$2="Длительное проживание от 10 ночей ",
INDEX(GRID!$B$4:$U$15,MATCH(G$7,GRID!$A$4:$A$15,0),MATCH(1,($U$2=GRID!$B$1:$U$1)*(КАЛЕНДАРЬ!BF16=GRID!$B$3:$U$3),0))*GRID!$H$45,
ROUNDUP(INDEX(GRID!$B$4:$U$15,MATCH(G$7,GRID!$A$4:$A$15,0),MATCH(1,($U$2=GRID!$B$1:$U$1)*(КАЛЕНДАРЬ!BF16=GRID!$B$3:$U$3),0))*GRID!$H$45*(1-GRID!$H$46),0))</f>
        <v>57600</v>
      </c>
      <c r="H621" s="5" cm="1">
        <f t="array" ref="H621">IF($I$2="Длительное проживание от 10 ночей ",
INDEX(GRID!$B$18:$U$29,MATCH(G$7,GRID!$A$18:$A$29,0),MATCH(1,($U$2=GRID!$B$1:$U$1)*(КАЛЕНДАРЬ!BF16=GRID!$B$3:$U$3),0))*GRID!$H$45,
ROUNDUP(INDEX(GRID!$B$18:$U$29,MATCH(G$7,GRID!$A$18:$A$29,0),MATCH(1,($U$2=GRID!$B$1:$U$1)*(КАЛЕНДАРЬ!BF16=GRID!$B$3:$U$3),0))*GRID!$H$45*(1-GRID!$H$46),0))</f>
        <v>62100</v>
      </c>
      <c r="I621" s="5">
        <f t="array" ref="I621">IF($I$2="Длительное проживание от 10 ночей ",
INDEX(GRID!$B$4:$U$15,MATCH(I$7,GRID!$A$4:$A$15,0),MATCH(1,($U$2=GRID!$B$1:$U$1)*(КАЛЕНДАРЬ!BF16=GRID!$B$3:$U$3),0))*GRID!$H$45,
ROUNDUP(INDEX(GRID!$B$4:$U$15,MATCH(I$7,GRID!$A$4:$A$15,0),MATCH(1,($U$2=GRID!$B$1:$U$1)*(КАЛЕНДАРЬ!BF16=GRID!$B$3:$U$3),0))*GRID!$H$45*(1-GRID!$H$46),0))</f>
        <v>63900</v>
      </c>
      <c r="J621" s="5">
        <f t="array" ref="J621">IF($I$2="Длительное проживание от 10 ночей ",
INDEX(GRID!$B$18:$U$29,MATCH(I$7,GRID!$A$18:$A$29,0),MATCH(1,($U$2=GRID!$B$1:$U$1)*(КАЛЕНДАРЬ!BF16=GRID!$B$3:$U$3),0))*GRID!$H$45,
ROUNDUP(INDEX(GRID!$B$18:$U$29,MATCH(I$7,GRID!$A$18:$A$29,0),MATCH(1,($U$2=GRID!$B$1:$U$1)*(КАЛЕНДАРЬ!BF16=GRID!$B$3:$U$3),0))*GRID!$H$45*(1-GRID!$H$46),0))</f>
        <v>68400</v>
      </c>
      <c r="K621" s="5" cm="1">
        <f t="array" ref="K621">IF($I$2="Длительное проживание от 10 ночей ",
INDEX(GRID!$B$4:$U$15,MATCH(K$7,GRID!$A$4:$A$15,0),MATCH(1,($U$2=GRID!$B$1:$U$1)*(КАЛЕНДАРЬ!BF16=GRID!$B$3:$U$3),0))*GRID!$H$45,
ROUNDUP(INDEX(GRID!$B$4:$U$15,MATCH(K$7,GRID!$A$4:$A$15,0),MATCH(1,($U$2=GRID!$B$1:$U$1)*(КАЛЕНДАРЬ!BF16=GRID!$B$3:$U$3),0))*GRID!$H$45*(1-GRID!$H$46),0))</f>
        <v>70380</v>
      </c>
      <c r="L621" s="5" cm="1">
        <f t="array" ref="L621">IF($I$2="Длительное проживание от 10 ночей ",
INDEX(GRID!$B$18:$U$29,MATCH(K$7,GRID!$A$18:$A$29,0),MATCH(1,($U$2=GRID!$B$1:$U$1)*(КАЛЕНДАРЬ!BF16=GRID!$B$3:$U$3),0))*GRID!$H$45,
ROUNDUP(INDEX(GRID!$B$18:$U$29,MATCH(K$7,GRID!$A$18:$A$29,0),MATCH(1,($U$2=GRID!$B$1:$U$1)*(КАЛЕНДАРЬ!BF16=GRID!$B$3:$U$3),0))*GRID!$H$45*(1-GRID!$H$46),0))</f>
        <v>74880</v>
      </c>
      <c r="M621" s="5">
        <f t="array" ref="M621">IF($I$2="Длительное проживание от 10 ночей ",
INDEX(GRID!$B$4:$U$15,MATCH(M$7,GRID!$A$4:$A$15,0),MATCH(1,($U$2=GRID!$B$1:$U$1)*(КАЛЕНДАРЬ!BF16=GRID!$B$3:$U$3),0))*GRID!$H$45,
ROUNDUP(INDEX(GRID!$B$4:$U$15,MATCH(M$7,GRID!$A$4:$A$15,0),MATCH(1,($U$2=GRID!$B$1:$U$1)*(КАЛЕНДАРЬ!BF16=GRID!$B$3:$U$3),0))*GRID!$H$45*(1-GRID!$H$46),0))</f>
        <v>92880</v>
      </c>
      <c r="N621" s="5">
        <f t="array" ref="N621">IF($I$2="Длительное проживание от 10 ночей ",
INDEX(GRID!$B$18:$U$29,MATCH(M$7,GRID!$A$18:$A$29,0),MATCH(1,($U$2=GRID!$B$1:$U$1)*(КАЛЕНДАРЬ!BF16=GRID!$B$3:$U$3),0))*GRID!$H$45,
ROUNDUP(INDEX(GRID!$B$18:$U$29,MATCH(M$7,GRID!$A$18:$A$29,0),MATCH(1,($U$2=GRID!$B$1:$U$1)*(КАЛЕНДАРЬ!BF16=GRID!$B$3:$U$3),0))*GRID!$H$45*(1-GRID!$H$46),0))</f>
        <v>97380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>
      <c r="A622" s="56" t="s">
        <v>13</v>
      </c>
      <c r="B622" s="57">
        <v>14</v>
      </c>
      <c r="C622" s="5">
        <f t="array" ref="C622">IF($I$2="Длительное проживание от 10 ночей ",
INDEX(GRID!$B$4:$U$15,MATCH(C$7,GRID!$A$4:$A$15,0),MATCH(1,($U$2=GRID!$B$1:$U$1)*(КАЛЕНДАРЬ!BF17=GRID!$B$3:$U$3),0))*GRID!$H$45,
ROUNDUP(INDEX(GRID!$B$4:$U$15,MATCH(C$7,GRID!$A$4:$A$15,0),MATCH(1,($U$2=GRID!$B$1:$U$1)*(КАЛЕНДАРЬ!BF17=GRID!$B$3:$U$3),0))*GRID!$H$45*(1-GRID!$H$46),0))</f>
        <v>43290</v>
      </c>
      <c r="D622" s="5">
        <f t="array" ref="D622">IF($I$2="Длительное проживание от 10 ночей ",
INDEX(GRID!$B$18:$U$29,MATCH(C$7,GRID!$A$18:$A$29,0),MATCH(1,($U$2=GRID!$B$1:$U$1)*(КАЛЕНДАРЬ!BF17=GRID!$B$3:$U$3),0))*GRID!$H$45,
ROUNDUP(INDEX(GRID!$B$18:$U$29,MATCH(C$7,GRID!$A$18:$A$29,0),MATCH(1,($U$2=GRID!$B$1:$U$1)*(КАЛЕНДАРЬ!BF17=GRID!$B$3:$U$3),0))*GRID!$H$45*(1-GRID!$H$46),0))</f>
        <v>47790</v>
      </c>
      <c r="E622" s="5">
        <f t="array" ref="E622">IF($I$2="Длительное проживание от 10 ночей ",
INDEX(GRID!$B$4:$U$15,MATCH(E$7,GRID!$A$4:$A$15,0),MATCH(1,($U$2=GRID!$B$1:$U$1)*(КАЛЕНДАРЬ!BF17=GRID!$B$3:$U$3),0))*GRID!$H$45,
ROUNDUP(INDEX(GRID!$B$4:$U$15,MATCH(E$7,GRID!$A$4:$A$15,0),MATCH(1,($U$2=GRID!$B$1:$U$1)*(КАЛЕНДАРЬ!BF17=GRID!$B$3:$U$3),0))*GRID!$H$45*(1-GRID!$H$46),0))</f>
        <v>51390</v>
      </c>
      <c r="F622" s="5">
        <f t="array" ref="F622">IF($I$2="Длительное проживание от 10 ночей ",
INDEX(GRID!$B$18:$U$29,MATCH(E$7,GRID!$A$18:$A$29,0),MATCH(1,($U$2=GRID!$B$1:$U$1)*(КАЛЕНДАРЬ!BF17=GRID!$B$3:$U$3),0))*GRID!$H$45,
ROUNDUP(INDEX(GRID!$B$18:$U$29,MATCH(E$7,GRID!$A$18:$A$29,0),MATCH(1,($U$2=GRID!$B$1:$U$1)*(КАЛЕНДАРЬ!BF17=GRID!$B$3:$U$3),0))*GRID!$H$45*(1-GRID!$H$46),0))</f>
        <v>55890</v>
      </c>
      <c r="G622" s="5" cm="1">
        <f t="array" ref="G622">IF($I$2="Длительное проживание от 10 ночей ",
INDEX(GRID!$B$4:$U$15,MATCH(G$7,GRID!$A$4:$A$15,0),MATCH(1,($U$2=GRID!$B$1:$U$1)*(КАЛЕНДАРЬ!BF17=GRID!$B$3:$U$3),0))*GRID!$H$45,
ROUNDUP(INDEX(GRID!$B$4:$U$15,MATCH(G$7,GRID!$A$4:$A$15,0),MATCH(1,($U$2=GRID!$B$1:$U$1)*(КАЛЕНДАРЬ!BF17=GRID!$B$3:$U$3),0))*GRID!$H$45*(1-GRID!$H$46),0))</f>
        <v>57600</v>
      </c>
      <c r="H622" s="5" cm="1">
        <f t="array" ref="H622">IF($I$2="Длительное проживание от 10 ночей ",
INDEX(GRID!$B$18:$U$29,MATCH(G$7,GRID!$A$18:$A$29,0),MATCH(1,($U$2=GRID!$B$1:$U$1)*(КАЛЕНДАРЬ!BF17=GRID!$B$3:$U$3),0))*GRID!$H$45,
ROUNDUP(INDEX(GRID!$B$18:$U$29,MATCH(G$7,GRID!$A$18:$A$29,0),MATCH(1,($U$2=GRID!$B$1:$U$1)*(КАЛЕНДАРЬ!BF17=GRID!$B$3:$U$3),0))*GRID!$H$45*(1-GRID!$H$46),0))</f>
        <v>62100</v>
      </c>
      <c r="I622" s="5">
        <f t="array" ref="I622">IF($I$2="Длительное проживание от 10 ночей ",
INDEX(GRID!$B$4:$U$15,MATCH(I$7,GRID!$A$4:$A$15,0),MATCH(1,($U$2=GRID!$B$1:$U$1)*(КАЛЕНДАРЬ!BF17=GRID!$B$3:$U$3),0))*GRID!$H$45,
ROUNDUP(INDEX(GRID!$B$4:$U$15,MATCH(I$7,GRID!$A$4:$A$15,0),MATCH(1,($U$2=GRID!$B$1:$U$1)*(КАЛЕНДАРЬ!BF17=GRID!$B$3:$U$3),0))*GRID!$H$45*(1-GRID!$H$46),0))</f>
        <v>63900</v>
      </c>
      <c r="J622" s="5">
        <f t="array" ref="J622">IF($I$2="Длительное проживание от 10 ночей ",
INDEX(GRID!$B$18:$U$29,MATCH(I$7,GRID!$A$18:$A$29,0),MATCH(1,($U$2=GRID!$B$1:$U$1)*(КАЛЕНДАРЬ!BF17=GRID!$B$3:$U$3),0))*GRID!$H$45,
ROUNDUP(INDEX(GRID!$B$18:$U$29,MATCH(I$7,GRID!$A$18:$A$29,0),MATCH(1,($U$2=GRID!$B$1:$U$1)*(КАЛЕНДАРЬ!BF17=GRID!$B$3:$U$3),0))*GRID!$H$45*(1-GRID!$H$46),0))</f>
        <v>68400</v>
      </c>
      <c r="K622" s="5" cm="1">
        <f t="array" ref="K622">IF($I$2="Длительное проживание от 10 ночей ",
INDEX(GRID!$B$4:$U$15,MATCH(K$7,GRID!$A$4:$A$15,0),MATCH(1,($U$2=GRID!$B$1:$U$1)*(КАЛЕНДАРЬ!BF17=GRID!$B$3:$U$3),0))*GRID!$H$45,
ROUNDUP(INDEX(GRID!$B$4:$U$15,MATCH(K$7,GRID!$A$4:$A$15,0),MATCH(1,($U$2=GRID!$B$1:$U$1)*(КАЛЕНДАРЬ!BF17=GRID!$B$3:$U$3),0))*GRID!$H$45*(1-GRID!$H$46),0))</f>
        <v>70380</v>
      </c>
      <c r="L622" s="5" cm="1">
        <f t="array" ref="L622">IF($I$2="Длительное проживание от 10 ночей ",
INDEX(GRID!$B$18:$U$29,MATCH(K$7,GRID!$A$18:$A$29,0),MATCH(1,($U$2=GRID!$B$1:$U$1)*(КАЛЕНДАРЬ!BF17=GRID!$B$3:$U$3),0))*GRID!$H$45,
ROUNDUP(INDEX(GRID!$B$18:$U$29,MATCH(K$7,GRID!$A$18:$A$29,0),MATCH(1,($U$2=GRID!$B$1:$U$1)*(КАЛЕНДАРЬ!BF17=GRID!$B$3:$U$3),0))*GRID!$H$45*(1-GRID!$H$46),0))</f>
        <v>74880</v>
      </c>
      <c r="M622" s="5">
        <f t="array" ref="M622">IF($I$2="Длительное проживание от 10 ночей ",
INDEX(GRID!$B$4:$U$15,MATCH(M$7,GRID!$A$4:$A$15,0),MATCH(1,($U$2=GRID!$B$1:$U$1)*(КАЛЕНДАРЬ!BF17=GRID!$B$3:$U$3),0))*GRID!$H$45,
ROUNDUP(INDEX(GRID!$B$4:$U$15,MATCH(M$7,GRID!$A$4:$A$15,0),MATCH(1,($U$2=GRID!$B$1:$U$1)*(КАЛЕНДАРЬ!BF17=GRID!$B$3:$U$3),0))*GRID!$H$45*(1-GRID!$H$46),0))</f>
        <v>92880</v>
      </c>
      <c r="N622" s="5">
        <f t="array" ref="N622">IF($I$2="Длительное проживание от 10 ночей ",
INDEX(GRID!$B$18:$U$29,MATCH(M$7,GRID!$A$18:$A$29,0),MATCH(1,($U$2=GRID!$B$1:$U$1)*(КАЛЕНДАРЬ!BF17=GRID!$B$3:$U$3),0))*GRID!$H$45,
ROUNDUP(INDEX(GRID!$B$18:$U$29,MATCH(M$7,GRID!$A$18:$A$29,0),MATCH(1,($U$2=GRID!$B$1:$U$1)*(КАЛЕНДАРЬ!BF17=GRID!$B$3:$U$3),0))*GRID!$H$45*(1-GRID!$H$46),0))</f>
        <v>97380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>
      <c r="A623" s="56" t="s">
        <v>14</v>
      </c>
      <c r="B623" s="57">
        <v>15</v>
      </c>
      <c r="C623" s="5">
        <f t="array" ref="C623">IF($I$2="Длительное проживание от 10 ночей ",
INDEX(GRID!$B$4:$U$15,MATCH(C$7,GRID!$A$4:$A$15,0),MATCH(1,($U$2=GRID!$B$1:$U$1)*(КАЛЕНДАРЬ!BF18=GRID!$B$3:$U$3),0))*GRID!$H$45,
ROUNDUP(INDEX(GRID!$B$4:$U$15,MATCH(C$7,GRID!$A$4:$A$15,0),MATCH(1,($U$2=GRID!$B$1:$U$1)*(КАЛЕНДАРЬ!BF18=GRID!$B$3:$U$3),0))*GRID!$H$45*(1-GRID!$H$46),0))</f>
        <v>43290</v>
      </c>
      <c r="D623" s="5">
        <f t="array" ref="D623">IF($I$2="Длительное проживание от 10 ночей ",
INDEX(GRID!$B$18:$U$29,MATCH(C$7,GRID!$A$18:$A$29,0),MATCH(1,($U$2=GRID!$B$1:$U$1)*(КАЛЕНДАРЬ!BF18=GRID!$B$3:$U$3),0))*GRID!$H$45,
ROUNDUP(INDEX(GRID!$B$18:$U$29,MATCH(C$7,GRID!$A$18:$A$29,0),MATCH(1,($U$2=GRID!$B$1:$U$1)*(КАЛЕНДАРЬ!BF18=GRID!$B$3:$U$3),0))*GRID!$H$45*(1-GRID!$H$46),0))</f>
        <v>47790</v>
      </c>
      <c r="E623" s="5">
        <f t="array" ref="E623">IF($I$2="Длительное проживание от 10 ночей ",
INDEX(GRID!$B$4:$U$15,MATCH(E$7,GRID!$A$4:$A$15,0),MATCH(1,($U$2=GRID!$B$1:$U$1)*(КАЛЕНДАРЬ!BF18=GRID!$B$3:$U$3),0))*GRID!$H$45,
ROUNDUP(INDEX(GRID!$B$4:$U$15,MATCH(E$7,GRID!$A$4:$A$15,0),MATCH(1,($U$2=GRID!$B$1:$U$1)*(КАЛЕНДАРЬ!BF18=GRID!$B$3:$U$3),0))*GRID!$H$45*(1-GRID!$H$46),0))</f>
        <v>51390</v>
      </c>
      <c r="F623" s="5">
        <f t="array" ref="F623">IF($I$2="Длительное проживание от 10 ночей ",
INDEX(GRID!$B$18:$U$29,MATCH(E$7,GRID!$A$18:$A$29,0),MATCH(1,($U$2=GRID!$B$1:$U$1)*(КАЛЕНДАРЬ!BF18=GRID!$B$3:$U$3),0))*GRID!$H$45,
ROUNDUP(INDEX(GRID!$B$18:$U$29,MATCH(E$7,GRID!$A$18:$A$29,0),MATCH(1,($U$2=GRID!$B$1:$U$1)*(КАЛЕНДАРЬ!BF18=GRID!$B$3:$U$3),0))*GRID!$H$45*(1-GRID!$H$46),0))</f>
        <v>55890</v>
      </c>
      <c r="G623" s="5" cm="1">
        <f t="array" ref="G623">IF($I$2="Длительное проживание от 10 ночей ",
INDEX(GRID!$B$4:$U$15,MATCH(G$7,GRID!$A$4:$A$15,0),MATCH(1,($U$2=GRID!$B$1:$U$1)*(КАЛЕНДАРЬ!BF18=GRID!$B$3:$U$3),0))*GRID!$H$45,
ROUNDUP(INDEX(GRID!$B$4:$U$15,MATCH(G$7,GRID!$A$4:$A$15,0),MATCH(1,($U$2=GRID!$B$1:$U$1)*(КАЛЕНДАРЬ!BF18=GRID!$B$3:$U$3),0))*GRID!$H$45*(1-GRID!$H$46),0))</f>
        <v>57600</v>
      </c>
      <c r="H623" s="5" cm="1">
        <f t="array" ref="H623">IF($I$2="Длительное проживание от 10 ночей ",
INDEX(GRID!$B$18:$U$29,MATCH(G$7,GRID!$A$18:$A$29,0),MATCH(1,($U$2=GRID!$B$1:$U$1)*(КАЛЕНДАРЬ!BF18=GRID!$B$3:$U$3),0))*GRID!$H$45,
ROUNDUP(INDEX(GRID!$B$18:$U$29,MATCH(G$7,GRID!$A$18:$A$29,0),MATCH(1,($U$2=GRID!$B$1:$U$1)*(КАЛЕНДАРЬ!BF18=GRID!$B$3:$U$3),0))*GRID!$H$45*(1-GRID!$H$46),0))</f>
        <v>62100</v>
      </c>
      <c r="I623" s="5">
        <f t="array" ref="I623">IF($I$2="Длительное проживание от 10 ночей ",
INDEX(GRID!$B$4:$U$15,MATCH(I$7,GRID!$A$4:$A$15,0),MATCH(1,($U$2=GRID!$B$1:$U$1)*(КАЛЕНДАРЬ!BF18=GRID!$B$3:$U$3),0))*GRID!$H$45,
ROUNDUP(INDEX(GRID!$B$4:$U$15,MATCH(I$7,GRID!$A$4:$A$15,0),MATCH(1,($U$2=GRID!$B$1:$U$1)*(КАЛЕНДАРЬ!BF18=GRID!$B$3:$U$3),0))*GRID!$H$45*(1-GRID!$H$46),0))</f>
        <v>63900</v>
      </c>
      <c r="J623" s="5">
        <f t="array" ref="J623">IF($I$2="Длительное проживание от 10 ночей ",
INDEX(GRID!$B$18:$U$29,MATCH(I$7,GRID!$A$18:$A$29,0),MATCH(1,($U$2=GRID!$B$1:$U$1)*(КАЛЕНДАРЬ!BF18=GRID!$B$3:$U$3),0))*GRID!$H$45,
ROUNDUP(INDEX(GRID!$B$18:$U$29,MATCH(I$7,GRID!$A$18:$A$29,0),MATCH(1,($U$2=GRID!$B$1:$U$1)*(КАЛЕНДАРЬ!BF18=GRID!$B$3:$U$3),0))*GRID!$H$45*(1-GRID!$H$46),0))</f>
        <v>68400</v>
      </c>
      <c r="K623" s="5" cm="1">
        <f t="array" ref="K623">IF($I$2="Длительное проживание от 10 ночей ",
INDEX(GRID!$B$4:$U$15,MATCH(K$7,GRID!$A$4:$A$15,0),MATCH(1,($U$2=GRID!$B$1:$U$1)*(КАЛЕНДАРЬ!BF18=GRID!$B$3:$U$3),0))*GRID!$H$45,
ROUNDUP(INDEX(GRID!$B$4:$U$15,MATCH(K$7,GRID!$A$4:$A$15,0),MATCH(1,($U$2=GRID!$B$1:$U$1)*(КАЛЕНДАРЬ!BF18=GRID!$B$3:$U$3),0))*GRID!$H$45*(1-GRID!$H$46),0))</f>
        <v>70380</v>
      </c>
      <c r="L623" s="5" cm="1">
        <f t="array" ref="L623">IF($I$2="Длительное проживание от 10 ночей ",
INDEX(GRID!$B$18:$U$29,MATCH(K$7,GRID!$A$18:$A$29,0),MATCH(1,($U$2=GRID!$B$1:$U$1)*(КАЛЕНДАРЬ!BF18=GRID!$B$3:$U$3),0))*GRID!$H$45,
ROUNDUP(INDEX(GRID!$B$18:$U$29,MATCH(K$7,GRID!$A$18:$A$29,0),MATCH(1,($U$2=GRID!$B$1:$U$1)*(КАЛЕНДАРЬ!BF18=GRID!$B$3:$U$3),0))*GRID!$H$45*(1-GRID!$H$46),0))</f>
        <v>74880</v>
      </c>
      <c r="M623" s="5">
        <f t="array" ref="M623">IF($I$2="Длительное проживание от 10 ночей ",
INDEX(GRID!$B$4:$U$15,MATCH(M$7,GRID!$A$4:$A$15,0),MATCH(1,($U$2=GRID!$B$1:$U$1)*(КАЛЕНДАРЬ!BF18=GRID!$B$3:$U$3),0))*GRID!$H$45,
ROUNDUP(INDEX(GRID!$B$4:$U$15,MATCH(M$7,GRID!$A$4:$A$15,0),MATCH(1,($U$2=GRID!$B$1:$U$1)*(КАЛЕНДАРЬ!BF18=GRID!$B$3:$U$3),0))*GRID!$H$45*(1-GRID!$H$46),0))</f>
        <v>92880</v>
      </c>
      <c r="N623" s="5">
        <f t="array" ref="N623">IF($I$2="Длительное проживание от 10 ночей ",
INDEX(GRID!$B$18:$U$29,MATCH(M$7,GRID!$A$18:$A$29,0),MATCH(1,($U$2=GRID!$B$1:$U$1)*(КАЛЕНДАРЬ!BF18=GRID!$B$3:$U$3),0))*GRID!$H$45,
ROUNDUP(INDEX(GRID!$B$18:$U$29,MATCH(M$7,GRID!$A$18:$A$29,0),MATCH(1,($U$2=GRID!$B$1:$U$1)*(КАЛЕНДАРЬ!BF18=GRID!$B$3:$U$3),0))*GRID!$H$45*(1-GRID!$H$46),0))</f>
        <v>97380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>
      <c r="A624" s="56" t="s">
        <v>15</v>
      </c>
      <c r="B624" s="57">
        <v>16</v>
      </c>
      <c r="C624" s="5">
        <f t="array" ref="C624">IF($I$2="Длительное проживание от 10 ночей ",
INDEX(GRID!$B$4:$U$15,MATCH(C$7,GRID!$A$4:$A$15,0),MATCH(1,($U$2=GRID!$B$1:$U$1)*(КАЛЕНДАРЬ!BF19=GRID!$B$3:$U$3),0))*GRID!$H$45,
ROUNDUP(INDEX(GRID!$B$4:$U$15,MATCH(C$7,GRID!$A$4:$A$15,0),MATCH(1,($U$2=GRID!$B$1:$U$1)*(КАЛЕНДАРЬ!BF19=GRID!$B$3:$U$3),0))*GRID!$H$45*(1-GRID!$H$46),0))</f>
        <v>47340</v>
      </c>
      <c r="D624" s="5">
        <f t="array" ref="D624">IF($I$2="Длительное проживание от 10 ночей ",
INDEX(GRID!$B$18:$U$29,MATCH(C$7,GRID!$A$18:$A$29,0),MATCH(1,($U$2=GRID!$B$1:$U$1)*(КАЛЕНДАРЬ!BF19=GRID!$B$3:$U$3),0))*GRID!$H$45,
ROUNDUP(INDEX(GRID!$B$18:$U$29,MATCH(C$7,GRID!$A$18:$A$29,0),MATCH(1,($U$2=GRID!$B$1:$U$1)*(КАЛЕНДАРЬ!BF19=GRID!$B$3:$U$3),0))*GRID!$H$45*(1-GRID!$H$46),0))</f>
        <v>51840</v>
      </c>
      <c r="E624" s="5">
        <f t="array" ref="E624">IF($I$2="Длительное проживание от 10 ночей ",
INDEX(GRID!$B$4:$U$15,MATCH(E$7,GRID!$A$4:$A$15,0),MATCH(1,($U$2=GRID!$B$1:$U$1)*(КАЛЕНДАРЬ!BF19=GRID!$B$3:$U$3),0))*GRID!$H$45,
ROUNDUP(INDEX(GRID!$B$4:$U$15,MATCH(E$7,GRID!$A$4:$A$15,0),MATCH(1,($U$2=GRID!$B$1:$U$1)*(КАЛЕНДАРЬ!BF19=GRID!$B$3:$U$3),0))*GRID!$H$45*(1-GRID!$H$46),0))</f>
        <v>55890</v>
      </c>
      <c r="F624" s="5">
        <f t="array" ref="F624">IF($I$2="Длительное проживание от 10 ночей ",
INDEX(GRID!$B$18:$U$29,MATCH(E$7,GRID!$A$18:$A$29,0),MATCH(1,($U$2=GRID!$B$1:$U$1)*(КАЛЕНДАРЬ!BF19=GRID!$B$3:$U$3),0))*GRID!$H$45,
ROUNDUP(INDEX(GRID!$B$18:$U$29,MATCH(E$7,GRID!$A$18:$A$29,0),MATCH(1,($U$2=GRID!$B$1:$U$1)*(КАЛЕНДАРЬ!BF19=GRID!$B$3:$U$3),0))*GRID!$H$45*(1-GRID!$H$46),0))</f>
        <v>60390</v>
      </c>
      <c r="G624" s="5" cm="1">
        <f t="array" ref="G624">IF($I$2="Длительное проживание от 10 ночей ",
INDEX(GRID!$B$4:$U$15,MATCH(G$7,GRID!$A$4:$A$15,0),MATCH(1,($U$2=GRID!$B$1:$U$1)*(КАЛЕНДАРЬ!BF19=GRID!$B$3:$U$3),0))*GRID!$H$45,
ROUNDUP(INDEX(GRID!$B$4:$U$15,MATCH(G$7,GRID!$A$4:$A$15,0),MATCH(1,($U$2=GRID!$B$1:$U$1)*(КАЛЕНДАРЬ!BF19=GRID!$B$3:$U$3),0))*GRID!$H$45*(1-GRID!$H$46),0))</f>
        <v>62280</v>
      </c>
      <c r="H624" s="5" cm="1">
        <f t="array" ref="H624">IF($I$2="Длительное проживание от 10 ночей ",
INDEX(GRID!$B$18:$U$29,MATCH(G$7,GRID!$A$18:$A$29,0),MATCH(1,($U$2=GRID!$B$1:$U$1)*(КАЛЕНДАРЬ!BF19=GRID!$B$3:$U$3),0))*GRID!$H$45,
ROUNDUP(INDEX(GRID!$B$18:$U$29,MATCH(G$7,GRID!$A$18:$A$29,0),MATCH(1,($U$2=GRID!$B$1:$U$1)*(КАЛЕНДАРЬ!BF19=GRID!$B$3:$U$3),0))*GRID!$H$45*(1-GRID!$H$46),0))</f>
        <v>66780</v>
      </c>
      <c r="I624" s="5">
        <f t="array" ref="I624">IF($I$2="Длительное проживание от 10 ночей ",
INDEX(GRID!$B$4:$U$15,MATCH(I$7,GRID!$A$4:$A$15,0),MATCH(1,($U$2=GRID!$B$1:$U$1)*(КАЛЕНДАРЬ!BF19=GRID!$B$3:$U$3),0))*GRID!$H$45,
ROUNDUP(INDEX(GRID!$B$4:$U$15,MATCH(I$7,GRID!$A$4:$A$15,0),MATCH(1,($U$2=GRID!$B$1:$U$1)*(КАЛЕНДАРЬ!BF19=GRID!$B$3:$U$3),0))*GRID!$H$45*(1-GRID!$H$46),0))</f>
        <v>68940</v>
      </c>
      <c r="J624" s="5">
        <f t="array" ref="J624">IF($I$2="Длительное проживание от 10 ночей ",
INDEX(GRID!$B$18:$U$29,MATCH(I$7,GRID!$A$18:$A$29,0),MATCH(1,($U$2=GRID!$B$1:$U$1)*(КАЛЕНДАРЬ!BF19=GRID!$B$3:$U$3),0))*GRID!$H$45,
ROUNDUP(INDEX(GRID!$B$18:$U$29,MATCH(I$7,GRID!$A$18:$A$29,0),MATCH(1,($U$2=GRID!$B$1:$U$1)*(КАЛЕНДАРЬ!BF19=GRID!$B$3:$U$3),0))*GRID!$H$45*(1-GRID!$H$46),0))</f>
        <v>73440</v>
      </c>
      <c r="K624" s="5" cm="1">
        <f t="array" ref="K624">IF($I$2="Длительное проживание от 10 ночей ",
INDEX(GRID!$B$4:$U$15,MATCH(K$7,GRID!$A$4:$A$15,0),MATCH(1,($U$2=GRID!$B$1:$U$1)*(КАЛЕНДАРЬ!BF19=GRID!$B$3:$U$3),0))*GRID!$H$45,
ROUNDUP(INDEX(GRID!$B$4:$U$15,MATCH(K$7,GRID!$A$4:$A$15,0),MATCH(1,($U$2=GRID!$B$1:$U$1)*(КАЛЕНДАРЬ!BF19=GRID!$B$3:$U$3),0))*GRID!$H$45*(1-GRID!$H$46),0))</f>
        <v>75690</v>
      </c>
      <c r="L624" s="5" cm="1">
        <f t="array" ref="L624">IF($I$2="Длительное проживание от 10 ночей ",
INDEX(GRID!$B$18:$U$29,MATCH(K$7,GRID!$A$18:$A$29,0),MATCH(1,($U$2=GRID!$B$1:$U$1)*(КАЛЕНДАРЬ!BF19=GRID!$B$3:$U$3),0))*GRID!$H$45,
ROUNDUP(INDEX(GRID!$B$18:$U$29,MATCH(K$7,GRID!$A$18:$A$29,0),MATCH(1,($U$2=GRID!$B$1:$U$1)*(КАЛЕНДАРЬ!BF19=GRID!$B$3:$U$3),0))*GRID!$H$45*(1-GRID!$H$46),0))</f>
        <v>80190</v>
      </c>
      <c r="M624" s="5">
        <f t="array" ref="M624">IF($I$2="Длительное проживание от 10 ночей ",
INDEX(GRID!$B$4:$U$15,MATCH(M$7,GRID!$A$4:$A$15,0),MATCH(1,($U$2=GRID!$B$1:$U$1)*(КАЛЕНДАРЬ!BF19=GRID!$B$3:$U$3),0))*GRID!$H$45,
ROUNDUP(INDEX(GRID!$B$4:$U$15,MATCH(M$7,GRID!$A$4:$A$15,0),MATCH(1,($U$2=GRID!$B$1:$U$1)*(КАЛЕНДАРЬ!BF19=GRID!$B$3:$U$3),0))*GRID!$H$45*(1-GRID!$H$46),0))</f>
        <v>99360</v>
      </c>
      <c r="N624" s="5">
        <f t="array" ref="N624">IF($I$2="Длительное проживание от 10 ночей ",
INDEX(GRID!$B$18:$U$29,MATCH(M$7,GRID!$A$18:$A$29,0),MATCH(1,($U$2=GRID!$B$1:$U$1)*(КАЛЕНДАРЬ!BF19=GRID!$B$3:$U$3),0))*GRID!$H$45,
ROUNDUP(INDEX(GRID!$B$18:$U$29,MATCH(M$7,GRID!$A$18:$A$29,0),MATCH(1,($U$2=GRID!$B$1:$U$1)*(КАЛЕНДАРЬ!BF19=GRID!$B$3:$U$3),0))*GRID!$H$45*(1-GRID!$H$46),0))</f>
        <v>103860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0">
      <c r="A625" s="56" t="s">
        <v>16</v>
      </c>
      <c r="B625" s="57">
        <v>17</v>
      </c>
      <c r="C625" s="5">
        <f t="array" ref="C625">IF($I$2="Длительное проживание от 10 ночей ",
INDEX(GRID!$B$4:$U$15,MATCH(C$7,GRID!$A$4:$A$15,0),MATCH(1,($U$2=GRID!$B$1:$U$1)*(КАЛЕНДАРЬ!BF20=GRID!$B$3:$U$3),0))*GRID!$H$45,
ROUNDUP(INDEX(GRID!$B$4:$U$15,MATCH(C$7,GRID!$A$4:$A$15,0),MATCH(1,($U$2=GRID!$B$1:$U$1)*(КАЛЕНДАРЬ!BF20=GRID!$B$3:$U$3),0))*GRID!$H$45*(1-GRID!$H$46),0))</f>
        <v>47340</v>
      </c>
      <c r="D625" s="5">
        <f t="array" ref="D625">IF($I$2="Длительное проживание от 10 ночей ",
INDEX(GRID!$B$18:$U$29,MATCH(C$7,GRID!$A$18:$A$29,0),MATCH(1,($U$2=GRID!$B$1:$U$1)*(КАЛЕНДАРЬ!BF20=GRID!$B$3:$U$3),0))*GRID!$H$45,
ROUNDUP(INDEX(GRID!$B$18:$U$29,MATCH(C$7,GRID!$A$18:$A$29,0),MATCH(1,($U$2=GRID!$B$1:$U$1)*(КАЛЕНДАРЬ!BF20=GRID!$B$3:$U$3),0))*GRID!$H$45*(1-GRID!$H$46),0))</f>
        <v>51840</v>
      </c>
      <c r="E625" s="5">
        <f t="array" ref="E625">IF($I$2="Длительное проживание от 10 ночей ",
INDEX(GRID!$B$4:$U$15,MATCH(E$7,GRID!$A$4:$A$15,0),MATCH(1,($U$2=GRID!$B$1:$U$1)*(КАЛЕНДАРЬ!BF20=GRID!$B$3:$U$3),0))*GRID!$H$45,
ROUNDUP(INDEX(GRID!$B$4:$U$15,MATCH(E$7,GRID!$A$4:$A$15,0),MATCH(1,($U$2=GRID!$B$1:$U$1)*(КАЛЕНДАРЬ!BF20=GRID!$B$3:$U$3),0))*GRID!$H$45*(1-GRID!$H$46),0))</f>
        <v>55890</v>
      </c>
      <c r="F625" s="5">
        <f t="array" ref="F625">IF($I$2="Длительное проживание от 10 ночей ",
INDEX(GRID!$B$18:$U$29,MATCH(E$7,GRID!$A$18:$A$29,0),MATCH(1,($U$2=GRID!$B$1:$U$1)*(КАЛЕНДАРЬ!BF20=GRID!$B$3:$U$3),0))*GRID!$H$45,
ROUNDUP(INDEX(GRID!$B$18:$U$29,MATCH(E$7,GRID!$A$18:$A$29,0),MATCH(1,($U$2=GRID!$B$1:$U$1)*(КАЛЕНДАРЬ!BF20=GRID!$B$3:$U$3),0))*GRID!$H$45*(1-GRID!$H$46),0))</f>
        <v>60390</v>
      </c>
      <c r="G625" s="5" cm="1">
        <f t="array" ref="G625">IF($I$2="Длительное проживание от 10 ночей ",
INDEX(GRID!$B$4:$U$15,MATCH(G$7,GRID!$A$4:$A$15,0),MATCH(1,($U$2=GRID!$B$1:$U$1)*(КАЛЕНДАРЬ!BF20=GRID!$B$3:$U$3),0))*GRID!$H$45,
ROUNDUP(INDEX(GRID!$B$4:$U$15,MATCH(G$7,GRID!$A$4:$A$15,0),MATCH(1,($U$2=GRID!$B$1:$U$1)*(КАЛЕНДАРЬ!BF20=GRID!$B$3:$U$3),0))*GRID!$H$45*(1-GRID!$H$46),0))</f>
        <v>62280</v>
      </c>
      <c r="H625" s="5" cm="1">
        <f t="array" ref="H625">IF($I$2="Длительное проживание от 10 ночей ",
INDEX(GRID!$B$18:$U$29,MATCH(G$7,GRID!$A$18:$A$29,0),MATCH(1,($U$2=GRID!$B$1:$U$1)*(КАЛЕНДАРЬ!BF20=GRID!$B$3:$U$3),0))*GRID!$H$45,
ROUNDUP(INDEX(GRID!$B$18:$U$29,MATCH(G$7,GRID!$A$18:$A$29,0),MATCH(1,($U$2=GRID!$B$1:$U$1)*(КАЛЕНДАРЬ!BF20=GRID!$B$3:$U$3),0))*GRID!$H$45*(1-GRID!$H$46),0))</f>
        <v>66780</v>
      </c>
      <c r="I625" s="5">
        <f t="array" ref="I625">IF($I$2="Длительное проживание от 10 ночей ",
INDEX(GRID!$B$4:$U$15,MATCH(I$7,GRID!$A$4:$A$15,0),MATCH(1,($U$2=GRID!$B$1:$U$1)*(КАЛЕНДАРЬ!BF20=GRID!$B$3:$U$3),0))*GRID!$H$45,
ROUNDUP(INDEX(GRID!$B$4:$U$15,MATCH(I$7,GRID!$A$4:$A$15,0),MATCH(1,($U$2=GRID!$B$1:$U$1)*(КАЛЕНДАРЬ!BF20=GRID!$B$3:$U$3),0))*GRID!$H$45*(1-GRID!$H$46),0))</f>
        <v>68940</v>
      </c>
      <c r="J625" s="5">
        <f t="array" ref="J625">IF($I$2="Длительное проживание от 10 ночей ",
INDEX(GRID!$B$18:$U$29,MATCH(I$7,GRID!$A$18:$A$29,0),MATCH(1,($U$2=GRID!$B$1:$U$1)*(КАЛЕНДАРЬ!BF20=GRID!$B$3:$U$3),0))*GRID!$H$45,
ROUNDUP(INDEX(GRID!$B$18:$U$29,MATCH(I$7,GRID!$A$18:$A$29,0),MATCH(1,($U$2=GRID!$B$1:$U$1)*(КАЛЕНДАРЬ!BF20=GRID!$B$3:$U$3),0))*GRID!$H$45*(1-GRID!$H$46),0))</f>
        <v>73440</v>
      </c>
      <c r="K625" s="5" cm="1">
        <f t="array" ref="K625">IF($I$2="Длительное проживание от 10 ночей ",
INDEX(GRID!$B$4:$U$15,MATCH(K$7,GRID!$A$4:$A$15,0),MATCH(1,($U$2=GRID!$B$1:$U$1)*(КАЛЕНДАРЬ!BF20=GRID!$B$3:$U$3),0))*GRID!$H$45,
ROUNDUP(INDEX(GRID!$B$4:$U$15,MATCH(K$7,GRID!$A$4:$A$15,0),MATCH(1,($U$2=GRID!$B$1:$U$1)*(КАЛЕНДАРЬ!BF20=GRID!$B$3:$U$3),0))*GRID!$H$45*(1-GRID!$H$46),0))</f>
        <v>75690</v>
      </c>
      <c r="L625" s="5" cm="1">
        <f t="array" ref="L625">IF($I$2="Длительное проживание от 10 ночей ",
INDEX(GRID!$B$18:$U$29,MATCH(K$7,GRID!$A$18:$A$29,0),MATCH(1,($U$2=GRID!$B$1:$U$1)*(КАЛЕНДАРЬ!BF20=GRID!$B$3:$U$3),0))*GRID!$H$45,
ROUNDUP(INDEX(GRID!$B$18:$U$29,MATCH(K$7,GRID!$A$18:$A$29,0),MATCH(1,($U$2=GRID!$B$1:$U$1)*(КАЛЕНДАРЬ!BF20=GRID!$B$3:$U$3),0))*GRID!$H$45*(1-GRID!$H$46),0))</f>
        <v>80190</v>
      </c>
      <c r="M625" s="5">
        <f t="array" ref="M625">IF($I$2="Длительное проживание от 10 ночей ",
INDEX(GRID!$B$4:$U$15,MATCH(M$7,GRID!$A$4:$A$15,0),MATCH(1,($U$2=GRID!$B$1:$U$1)*(КАЛЕНДАРЬ!BF20=GRID!$B$3:$U$3),0))*GRID!$H$45,
ROUNDUP(INDEX(GRID!$B$4:$U$15,MATCH(M$7,GRID!$A$4:$A$15,0),MATCH(1,($U$2=GRID!$B$1:$U$1)*(КАЛЕНДАРЬ!BF20=GRID!$B$3:$U$3),0))*GRID!$H$45*(1-GRID!$H$46),0))</f>
        <v>99360</v>
      </c>
      <c r="N625" s="5">
        <f t="array" ref="N625">IF($I$2="Длительное проживание от 10 ночей ",
INDEX(GRID!$B$18:$U$29,MATCH(M$7,GRID!$A$18:$A$29,0),MATCH(1,($U$2=GRID!$B$1:$U$1)*(КАЛЕНДАРЬ!BF20=GRID!$B$3:$U$3),0))*GRID!$H$45,
ROUNDUP(INDEX(GRID!$B$18:$U$29,MATCH(M$7,GRID!$A$18:$A$29,0),MATCH(1,($U$2=GRID!$B$1:$U$1)*(КАЛЕНДАРЬ!BF20=GRID!$B$3:$U$3),0))*GRID!$H$45*(1-GRID!$H$46),0))</f>
        <v>103860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0">
      <c r="A626" s="56" t="s">
        <v>17</v>
      </c>
      <c r="B626" s="57">
        <v>18</v>
      </c>
      <c r="C626" s="5">
        <f t="array" ref="C626">IF($I$2="Длительное проживание от 10 ночей ",
INDEX(GRID!$B$4:$U$15,MATCH(C$7,GRID!$A$4:$A$15,0),MATCH(1,($U$2=GRID!$B$1:$U$1)*(КАЛЕНДАРЬ!BF21=GRID!$B$3:$U$3),0))*GRID!$H$45,
ROUNDUP(INDEX(GRID!$B$4:$U$15,MATCH(C$7,GRID!$A$4:$A$15,0),MATCH(1,($U$2=GRID!$B$1:$U$1)*(КАЛЕНДАРЬ!BF21=GRID!$B$3:$U$3),0))*GRID!$H$45*(1-GRID!$H$46),0))</f>
        <v>47340</v>
      </c>
      <c r="D626" s="5">
        <f t="array" ref="D626">IF($I$2="Длительное проживание от 10 ночей ",
INDEX(GRID!$B$18:$U$29,MATCH(C$7,GRID!$A$18:$A$29,0),MATCH(1,($U$2=GRID!$B$1:$U$1)*(КАЛЕНДАРЬ!BF21=GRID!$B$3:$U$3),0))*GRID!$H$45,
ROUNDUP(INDEX(GRID!$B$18:$U$29,MATCH(C$7,GRID!$A$18:$A$29,0),MATCH(1,($U$2=GRID!$B$1:$U$1)*(КАЛЕНДАРЬ!BF21=GRID!$B$3:$U$3),0))*GRID!$H$45*(1-GRID!$H$46),0))</f>
        <v>51840</v>
      </c>
      <c r="E626" s="5">
        <f t="array" ref="E626">IF($I$2="Длительное проживание от 10 ночей ",
INDEX(GRID!$B$4:$U$15,MATCH(E$7,GRID!$A$4:$A$15,0),MATCH(1,($U$2=GRID!$B$1:$U$1)*(КАЛЕНДАРЬ!BF21=GRID!$B$3:$U$3),0))*GRID!$H$45,
ROUNDUP(INDEX(GRID!$B$4:$U$15,MATCH(E$7,GRID!$A$4:$A$15,0),MATCH(1,($U$2=GRID!$B$1:$U$1)*(КАЛЕНДАРЬ!BF21=GRID!$B$3:$U$3),0))*GRID!$H$45*(1-GRID!$H$46),0))</f>
        <v>55890</v>
      </c>
      <c r="F626" s="5">
        <f t="array" ref="F626">IF($I$2="Длительное проживание от 10 ночей ",
INDEX(GRID!$B$18:$U$29,MATCH(E$7,GRID!$A$18:$A$29,0),MATCH(1,($U$2=GRID!$B$1:$U$1)*(КАЛЕНДАРЬ!BF21=GRID!$B$3:$U$3),0))*GRID!$H$45,
ROUNDUP(INDEX(GRID!$B$18:$U$29,MATCH(E$7,GRID!$A$18:$A$29,0),MATCH(1,($U$2=GRID!$B$1:$U$1)*(КАЛЕНДАРЬ!BF21=GRID!$B$3:$U$3),0))*GRID!$H$45*(1-GRID!$H$46),0))</f>
        <v>60390</v>
      </c>
      <c r="G626" s="5" cm="1">
        <f t="array" ref="G626">IF($I$2="Длительное проживание от 10 ночей ",
INDEX(GRID!$B$4:$U$15,MATCH(G$7,GRID!$A$4:$A$15,0),MATCH(1,($U$2=GRID!$B$1:$U$1)*(КАЛЕНДАРЬ!BF21=GRID!$B$3:$U$3),0))*GRID!$H$45,
ROUNDUP(INDEX(GRID!$B$4:$U$15,MATCH(G$7,GRID!$A$4:$A$15,0),MATCH(1,($U$2=GRID!$B$1:$U$1)*(КАЛЕНДАРЬ!BF21=GRID!$B$3:$U$3),0))*GRID!$H$45*(1-GRID!$H$46),0))</f>
        <v>62280</v>
      </c>
      <c r="H626" s="5" cm="1">
        <f t="array" ref="H626">IF($I$2="Длительное проживание от 10 ночей ",
INDEX(GRID!$B$18:$U$29,MATCH(G$7,GRID!$A$18:$A$29,0),MATCH(1,($U$2=GRID!$B$1:$U$1)*(КАЛЕНДАРЬ!BF21=GRID!$B$3:$U$3),0))*GRID!$H$45,
ROUNDUP(INDEX(GRID!$B$18:$U$29,MATCH(G$7,GRID!$A$18:$A$29,0),MATCH(1,($U$2=GRID!$B$1:$U$1)*(КАЛЕНДАРЬ!BF21=GRID!$B$3:$U$3),0))*GRID!$H$45*(1-GRID!$H$46),0))</f>
        <v>66780</v>
      </c>
      <c r="I626" s="5">
        <f t="array" ref="I626">IF($I$2="Длительное проживание от 10 ночей ",
INDEX(GRID!$B$4:$U$15,MATCH(I$7,GRID!$A$4:$A$15,0),MATCH(1,($U$2=GRID!$B$1:$U$1)*(КАЛЕНДАРЬ!BF21=GRID!$B$3:$U$3),0))*GRID!$H$45,
ROUNDUP(INDEX(GRID!$B$4:$U$15,MATCH(I$7,GRID!$A$4:$A$15,0),MATCH(1,($U$2=GRID!$B$1:$U$1)*(КАЛЕНДАРЬ!BF21=GRID!$B$3:$U$3),0))*GRID!$H$45*(1-GRID!$H$46),0))</f>
        <v>68940</v>
      </c>
      <c r="J626" s="5">
        <f t="array" ref="J626">IF($I$2="Длительное проживание от 10 ночей ",
INDEX(GRID!$B$18:$U$29,MATCH(I$7,GRID!$A$18:$A$29,0),MATCH(1,($U$2=GRID!$B$1:$U$1)*(КАЛЕНДАРЬ!BF21=GRID!$B$3:$U$3),0))*GRID!$H$45,
ROUNDUP(INDEX(GRID!$B$18:$U$29,MATCH(I$7,GRID!$A$18:$A$29,0),MATCH(1,($U$2=GRID!$B$1:$U$1)*(КАЛЕНДАРЬ!BF21=GRID!$B$3:$U$3),0))*GRID!$H$45*(1-GRID!$H$46),0))</f>
        <v>73440</v>
      </c>
      <c r="K626" s="5" cm="1">
        <f t="array" ref="K626">IF($I$2="Длительное проживание от 10 ночей ",
INDEX(GRID!$B$4:$U$15,MATCH(K$7,GRID!$A$4:$A$15,0),MATCH(1,($U$2=GRID!$B$1:$U$1)*(КАЛЕНДАРЬ!BF21=GRID!$B$3:$U$3),0))*GRID!$H$45,
ROUNDUP(INDEX(GRID!$B$4:$U$15,MATCH(K$7,GRID!$A$4:$A$15,0),MATCH(1,($U$2=GRID!$B$1:$U$1)*(КАЛЕНДАРЬ!BF21=GRID!$B$3:$U$3),0))*GRID!$H$45*(1-GRID!$H$46),0))</f>
        <v>75690</v>
      </c>
      <c r="L626" s="5" cm="1">
        <f t="array" ref="L626">IF($I$2="Длительное проживание от 10 ночей ",
INDEX(GRID!$B$18:$U$29,MATCH(K$7,GRID!$A$18:$A$29,0),MATCH(1,($U$2=GRID!$B$1:$U$1)*(КАЛЕНДАРЬ!BF21=GRID!$B$3:$U$3),0))*GRID!$H$45,
ROUNDUP(INDEX(GRID!$B$18:$U$29,MATCH(K$7,GRID!$A$18:$A$29,0),MATCH(1,($U$2=GRID!$B$1:$U$1)*(КАЛЕНДАРЬ!BF21=GRID!$B$3:$U$3),0))*GRID!$H$45*(1-GRID!$H$46),0))</f>
        <v>80190</v>
      </c>
      <c r="M626" s="5">
        <f t="array" ref="M626">IF($I$2="Длительное проживание от 10 ночей ",
INDEX(GRID!$B$4:$U$15,MATCH(M$7,GRID!$A$4:$A$15,0),MATCH(1,($U$2=GRID!$B$1:$U$1)*(КАЛЕНДАРЬ!BF21=GRID!$B$3:$U$3),0))*GRID!$H$45,
ROUNDUP(INDEX(GRID!$B$4:$U$15,MATCH(M$7,GRID!$A$4:$A$15,0),MATCH(1,($U$2=GRID!$B$1:$U$1)*(КАЛЕНДАРЬ!BF21=GRID!$B$3:$U$3),0))*GRID!$H$45*(1-GRID!$H$46),0))</f>
        <v>99360</v>
      </c>
      <c r="N626" s="5">
        <f t="array" ref="N626">IF($I$2="Длительное проживание от 10 ночей ",
INDEX(GRID!$B$18:$U$29,MATCH(M$7,GRID!$A$18:$A$29,0),MATCH(1,($U$2=GRID!$B$1:$U$1)*(КАЛЕНДАРЬ!BF21=GRID!$B$3:$U$3),0))*GRID!$H$45,
ROUNDUP(INDEX(GRID!$B$18:$U$29,MATCH(M$7,GRID!$A$18:$A$29,0),MATCH(1,($U$2=GRID!$B$1:$U$1)*(КАЛЕНДАРЬ!BF21=GRID!$B$3:$U$3),0))*GRID!$H$45*(1-GRID!$H$46),0))</f>
        <v>103860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0">
      <c r="A627" s="56" t="s">
        <v>11</v>
      </c>
      <c r="B627" s="57">
        <v>19</v>
      </c>
      <c r="C627" s="5">
        <f t="array" ref="C627">IF($I$2="Длительное проживание от 10 ночей ",
INDEX(GRID!$B$4:$U$15,MATCH(C$7,GRID!$A$4:$A$15,0),MATCH(1,($U$2=GRID!$B$1:$U$1)*(КАЛЕНДАРЬ!BF22=GRID!$B$3:$U$3),0))*GRID!$H$45,
ROUNDUP(INDEX(GRID!$B$4:$U$15,MATCH(C$7,GRID!$A$4:$A$15,0),MATCH(1,($U$2=GRID!$B$1:$U$1)*(КАЛЕНДАРЬ!BF22=GRID!$B$3:$U$3),0))*GRID!$H$45*(1-GRID!$H$46),0))</f>
        <v>43290</v>
      </c>
      <c r="D627" s="5">
        <f t="array" ref="D627">IF($I$2="Длительное проживание от 10 ночей ",
INDEX(GRID!$B$18:$U$29,MATCH(C$7,GRID!$A$18:$A$29,0),MATCH(1,($U$2=GRID!$B$1:$U$1)*(КАЛЕНДАРЬ!BF22=GRID!$B$3:$U$3),0))*GRID!$H$45,
ROUNDUP(INDEX(GRID!$B$18:$U$29,MATCH(C$7,GRID!$A$18:$A$29,0),MATCH(1,($U$2=GRID!$B$1:$U$1)*(КАЛЕНДАРЬ!BF22=GRID!$B$3:$U$3),0))*GRID!$H$45*(1-GRID!$H$46),0))</f>
        <v>47790</v>
      </c>
      <c r="E627" s="5">
        <f t="array" ref="E627">IF($I$2="Длительное проживание от 10 ночей ",
INDEX(GRID!$B$4:$U$15,MATCH(E$7,GRID!$A$4:$A$15,0),MATCH(1,($U$2=GRID!$B$1:$U$1)*(КАЛЕНДАРЬ!BF22=GRID!$B$3:$U$3),0))*GRID!$H$45,
ROUNDUP(INDEX(GRID!$B$4:$U$15,MATCH(E$7,GRID!$A$4:$A$15,0),MATCH(1,($U$2=GRID!$B$1:$U$1)*(КАЛЕНДАРЬ!BF22=GRID!$B$3:$U$3),0))*GRID!$H$45*(1-GRID!$H$46),0))</f>
        <v>51390</v>
      </c>
      <c r="F627" s="5">
        <f t="array" ref="F627">IF($I$2="Длительное проживание от 10 ночей ",
INDEX(GRID!$B$18:$U$29,MATCH(E$7,GRID!$A$18:$A$29,0),MATCH(1,($U$2=GRID!$B$1:$U$1)*(КАЛЕНДАРЬ!BF22=GRID!$B$3:$U$3),0))*GRID!$H$45,
ROUNDUP(INDEX(GRID!$B$18:$U$29,MATCH(E$7,GRID!$A$18:$A$29,0),MATCH(1,($U$2=GRID!$B$1:$U$1)*(КАЛЕНДАРЬ!BF22=GRID!$B$3:$U$3),0))*GRID!$H$45*(1-GRID!$H$46),0))</f>
        <v>55890</v>
      </c>
      <c r="G627" s="5" cm="1">
        <f t="array" ref="G627">IF($I$2="Длительное проживание от 10 ночей ",
INDEX(GRID!$B$4:$U$15,MATCH(G$7,GRID!$A$4:$A$15,0),MATCH(1,($U$2=GRID!$B$1:$U$1)*(КАЛЕНДАРЬ!BF22=GRID!$B$3:$U$3),0))*GRID!$H$45,
ROUNDUP(INDEX(GRID!$B$4:$U$15,MATCH(G$7,GRID!$A$4:$A$15,0),MATCH(1,($U$2=GRID!$B$1:$U$1)*(КАЛЕНДАРЬ!BF22=GRID!$B$3:$U$3),0))*GRID!$H$45*(1-GRID!$H$46),0))</f>
        <v>57600</v>
      </c>
      <c r="H627" s="5" cm="1">
        <f t="array" ref="H627">IF($I$2="Длительное проживание от 10 ночей ",
INDEX(GRID!$B$18:$U$29,MATCH(G$7,GRID!$A$18:$A$29,0),MATCH(1,($U$2=GRID!$B$1:$U$1)*(КАЛЕНДАРЬ!BF22=GRID!$B$3:$U$3),0))*GRID!$H$45,
ROUNDUP(INDEX(GRID!$B$18:$U$29,MATCH(G$7,GRID!$A$18:$A$29,0),MATCH(1,($U$2=GRID!$B$1:$U$1)*(КАЛЕНДАРЬ!BF22=GRID!$B$3:$U$3),0))*GRID!$H$45*(1-GRID!$H$46),0))</f>
        <v>62100</v>
      </c>
      <c r="I627" s="5">
        <f t="array" ref="I627">IF($I$2="Длительное проживание от 10 ночей ",
INDEX(GRID!$B$4:$U$15,MATCH(I$7,GRID!$A$4:$A$15,0),MATCH(1,($U$2=GRID!$B$1:$U$1)*(КАЛЕНДАРЬ!BF22=GRID!$B$3:$U$3),0))*GRID!$H$45,
ROUNDUP(INDEX(GRID!$B$4:$U$15,MATCH(I$7,GRID!$A$4:$A$15,0),MATCH(1,($U$2=GRID!$B$1:$U$1)*(КАЛЕНДАРЬ!BF22=GRID!$B$3:$U$3),0))*GRID!$H$45*(1-GRID!$H$46),0))</f>
        <v>63900</v>
      </c>
      <c r="J627" s="5">
        <f t="array" ref="J627">IF($I$2="Длительное проживание от 10 ночей ",
INDEX(GRID!$B$18:$U$29,MATCH(I$7,GRID!$A$18:$A$29,0),MATCH(1,($U$2=GRID!$B$1:$U$1)*(КАЛЕНДАРЬ!BF22=GRID!$B$3:$U$3),0))*GRID!$H$45,
ROUNDUP(INDEX(GRID!$B$18:$U$29,MATCH(I$7,GRID!$A$18:$A$29,0),MATCH(1,($U$2=GRID!$B$1:$U$1)*(КАЛЕНДАРЬ!BF22=GRID!$B$3:$U$3),0))*GRID!$H$45*(1-GRID!$H$46),0))</f>
        <v>68400</v>
      </c>
      <c r="K627" s="5" cm="1">
        <f t="array" ref="K627">IF($I$2="Длительное проживание от 10 ночей ",
INDEX(GRID!$B$4:$U$15,MATCH(K$7,GRID!$A$4:$A$15,0),MATCH(1,($U$2=GRID!$B$1:$U$1)*(КАЛЕНДАРЬ!BF22=GRID!$B$3:$U$3),0))*GRID!$H$45,
ROUNDUP(INDEX(GRID!$B$4:$U$15,MATCH(K$7,GRID!$A$4:$A$15,0),MATCH(1,($U$2=GRID!$B$1:$U$1)*(КАЛЕНДАРЬ!BF22=GRID!$B$3:$U$3),0))*GRID!$H$45*(1-GRID!$H$46),0))</f>
        <v>70380</v>
      </c>
      <c r="L627" s="5" cm="1">
        <f t="array" ref="L627">IF($I$2="Длительное проживание от 10 ночей ",
INDEX(GRID!$B$18:$U$29,MATCH(K$7,GRID!$A$18:$A$29,0),MATCH(1,($U$2=GRID!$B$1:$U$1)*(КАЛЕНДАРЬ!BF22=GRID!$B$3:$U$3),0))*GRID!$H$45,
ROUNDUP(INDEX(GRID!$B$18:$U$29,MATCH(K$7,GRID!$A$18:$A$29,0),MATCH(1,($U$2=GRID!$B$1:$U$1)*(КАЛЕНДАРЬ!BF22=GRID!$B$3:$U$3),0))*GRID!$H$45*(1-GRID!$H$46),0))</f>
        <v>74880</v>
      </c>
      <c r="M627" s="5">
        <f t="array" ref="M627">IF($I$2="Длительное проживание от 10 ночей ",
INDEX(GRID!$B$4:$U$15,MATCH(M$7,GRID!$A$4:$A$15,0),MATCH(1,($U$2=GRID!$B$1:$U$1)*(КАЛЕНДАРЬ!BF22=GRID!$B$3:$U$3),0))*GRID!$H$45,
ROUNDUP(INDEX(GRID!$B$4:$U$15,MATCH(M$7,GRID!$A$4:$A$15,0),MATCH(1,($U$2=GRID!$B$1:$U$1)*(КАЛЕНДАРЬ!BF22=GRID!$B$3:$U$3),0))*GRID!$H$45*(1-GRID!$H$46),0))</f>
        <v>92880</v>
      </c>
      <c r="N627" s="5">
        <f t="array" ref="N627">IF($I$2="Длительное проживание от 10 ночей ",
INDEX(GRID!$B$18:$U$29,MATCH(M$7,GRID!$A$18:$A$29,0),MATCH(1,($U$2=GRID!$B$1:$U$1)*(КАЛЕНДАРЬ!BF22=GRID!$B$3:$U$3),0))*GRID!$H$45,
ROUNDUP(INDEX(GRID!$B$18:$U$29,MATCH(M$7,GRID!$A$18:$A$29,0),MATCH(1,($U$2=GRID!$B$1:$U$1)*(КАЛЕНДАРЬ!BF22=GRID!$B$3:$U$3),0))*GRID!$H$45*(1-GRID!$H$46),0))</f>
        <v>97380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0">
      <c r="A628" s="56" t="s">
        <v>12</v>
      </c>
      <c r="B628" s="57">
        <v>20</v>
      </c>
      <c r="C628" s="5">
        <f t="array" ref="C628">IF($I$2="Длительное проживание от 10 ночей ",
INDEX(GRID!$B$4:$U$15,MATCH(C$7,GRID!$A$4:$A$15,0),MATCH(1,($U$2=GRID!$B$1:$U$1)*(КАЛЕНДАРЬ!BF23=GRID!$B$3:$U$3),0))*GRID!$H$45,
ROUNDUP(INDEX(GRID!$B$4:$U$15,MATCH(C$7,GRID!$A$4:$A$15,0),MATCH(1,($U$2=GRID!$B$1:$U$1)*(КАЛЕНДАРЬ!BF23=GRID!$B$3:$U$3),0))*GRID!$H$45*(1-GRID!$H$46),0))</f>
        <v>43290</v>
      </c>
      <c r="D628" s="5">
        <f t="array" ref="D628">IF($I$2="Длительное проживание от 10 ночей ",
INDEX(GRID!$B$18:$U$29,MATCH(C$7,GRID!$A$18:$A$29,0),MATCH(1,($U$2=GRID!$B$1:$U$1)*(КАЛЕНДАРЬ!BF23=GRID!$B$3:$U$3),0))*GRID!$H$45,
ROUNDUP(INDEX(GRID!$B$18:$U$29,MATCH(C$7,GRID!$A$18:$A$29,0),MATCH(1,($U$2=GRID!$B$1:$U$1)*(КАЛЕНДАРЬ!BF23=GRID!$B$3:$U$3),0))*GRID!$H$45*(1-GRID!$H$46),0))</f>
        <v>47790</v>
      </c>
      <c r="E628" s="5">
        <f t="array" ref="E628">IF($I$2="Длительное проживание от 10 ночей ",
INDEX(GRID!$B$4:$U$15,MATCH(E$7,GRID!$A$4:$A$15,0),MATCH(1,($U$2=GRID!$B$1:$U$1)*(КАЛЕНДАРЬ!BF23=GRID!$B$3:$U$3),0))*GRID!$H$45,
ROUNDUP(INDEX(GRID!$B$4:$U$15,MATCH(E$7,GRID!$A$4:$A$15,0),MATCH(1,($U$2=GRID!$B$1:$U$1)*(КАЛЕНДАРЬ!BF23=GRID!$B$3:$U$3),0))*GRID!$H$45*(1-GRID!$H$46),0))</f>
        <v>51390</v>
      </c>
      <c r="F628" s="5">
        <f t="array" ref="F628">IF($I$2="Длительное проживание от 10 ночей ",
INDEX(GRID!$B$18:$U$29,MATCH(E$7,GRID!$A$18:$A$29,0),MATCH(1,($U$2=GRID!$B$1:$U$1)*(КАЛЕНДАРЬ!BF23=GRID!$B$3:$U$3),0))*GRID!$H$45,
ROUNDUP(INDEX(GRID!$B$18:$U$29,MATCH(E$7,GRID!$A$18:$A$29,0),MATCH(1,($U$2=GRID!$B$1:$U$1)*(КАЛЕНДАРЬ!BF23=GRID!$B$3:$U$3),0))*GRID!$H$45*(1-GRID!$H$46),0))</f>
        <v>55890</v>
      </c>
      <c r="G628" s="5" cm="1">
        <f t="array" ref="G628">IF($I$2="Длительное проживание от 10 ночей ",
INDEX(GRID!$B$4:$U$15,MATCH(G$7,GRID!$A$4:$A$15,0),MATCH(1,($U$2=GRID!$B$1:$U$1)*(КАЛЕНДАРЬ!BF23=GRID!$B$3:$U$3),0))*GRID!$H$45,
ROUNDUP(INDEX(GRID!$B$4:$U$15,MATCH(G$7,GRID!$A$4:$A$15,0),MATCH(1,($U$2=GRID!$B$1:$U$1)*(КАЛЕНДАРЬ!BF23=GRID!$B$3:$U$3),0))*GRID!$H$45*(1-GRID!$H$46),0))</f>
        <v>57600</v>
      </c>
      <c r="H628" s="5" cm="1">
        <f t="array" ref="H628">IF($I$2="Длительное проживание от 10 ночей ",
INDEX(GRID!$B$18:$U$29,MATCH(G$7,GRID!$A$18:$A$29,0),MATCH(1,($U$2=GRID!$B$1:$U$1)*(КАЛЕНДАРЬ!BF23=GRID!$B$3:$U$3),0))*GRID!$H$45,
ROUNDUP(INDEX(GRID!$B$18:$U$29,MATCH(G$7,GRID!$A$18:$A$29,0),MATCH(1,($U$2=GRID!$B$1:$U$1)*(КАЛЕНДАРЬ!BF23=GRID!$B$3:$U$3),0))*GRID!$H$45*(1-GRID!$H$46),0))</f>
        <v>62100</v>
      </c>
      <c r="I628" s="5">
        <f t="array" ref="I628">IF($I$2="Длительное проживание от 10 ночей ",
INDEX(GRID!$B$4:$U$15,MATCH(I$7,GRID!$A$4:$A$15,0),MATCH(1,($U$2=GRID!$B$1:$U$1)*(КАЛЕНДАРЬ!BF23=GRID!$B$3:$U$3),0))*GRID!$H$45,
ROUNDUP(INDEX(GRID!$B$4:$U$15,MATCH(I$7,GRID!$A$4:$A$15,0),MATCH(1,($U$2=GRID!$B$1:$U$1)*(КАЛЕНДАРЬ!BF23=GRID!$B$3:$U$3),0))*GRID!$H$45*(1-GRID!$H$46),0))</f>
        <v>63900</v>
      </c>
      <c r="J628" s="5">
        <f t="array" ref="J628">IF($I$2="Длительное проживание от 10 ночей ",
INDEX(GRID!$B$18:$U$29,MATCH(I$7,GRID!$A$18:$A$29,0),MATCH(1,($U$2=GRID!$B$1:$U$1)*(КАЛЕНДАРЬ!BF23=GRID!$B$3:$U$3),0))*GRID!$H$45,
ROUNDUP(INDEX(GRID!$B$18:$U$29,MATCH(I$7,GRID!$A$18:$A$29,0),MATCH(1,($U$2=GRID!$B$1:$U$1)*(КАЛЕНДАРЬ!BF23=GRID!$B$3:$U$3),0))*GRID!$H$45*(1-GRID!$H$46),0))</f>
        <v>68400</v>
      </c>
      <c r="K628" s="5" cm="1">
        <f t="array" ref="K628">IF($I$2="Длительное проживание от 10 ночей ",
INDEX(GRID!$B$4:$U$15,MATCH(K$7,GRID!$A$4:$A$15,0),MATCH(1,($U$2=GRID!$B$1:$U$1)*(КАЛЕНДАРЬ!BF23=GRID!$B$3:$U$3),0))*GRID!$H$45,
ROUNDUP(INDEX(GRID!$B$4:$U$15,MATCH(K$7,GRID!$A$4:$A$15,0),MATCH(1,($U$2=GRID!$B$1:$U$1)*(КАЛЕНДАРЬ!BF23=GRID!$B$3:$U$3),0))*GRID!$H$45*(1-GRID!$H$46),0))</f>
        <v>70380</v>
      </c>
      <c r="L628" s="5" cm="1">
        <f t="array" ref="L628">IF($I$2="Длительное проживание от 10 ночей ",
INDEX(GRID!$B$18:$U$29,MATCH(K$7,GRID!$A$18:$A$29,0),MATCH(1,($U$2=GRID!$B$1:$U$1)*(КАЛЕНДАРЬ!BF23=GRID!$B$3:$U$3),0))*GRID!$H$45,
ROUNDUP(INDEX(GRID!$B$18:$U$29,MATCH(K$7,GRID!$A$18:$A$29,0),MATCH(1,($U$2=GRID!$B$1:$U$1)*(КАЛЕНДАРЬ!BF23=GRID!$B$3:$U$3),0))*GRID!$H$45*(1-GRID!$H$46),0))</f>
        <v>74880</v>
      </c>
      <c r="M628" s="5">
        <f t="array" ref="M628">IF($I$2="Длительное проживание от 10 ночей ",
INDEX(GRID!$B$4:$U$15,MATCH(M$7,GRID!$A$4:$A$15,0),MATCH(1,($U$2=GRID!$B$1:$U$1)*(КАЛЕНДАРЬ!BF23=GRID!$B$3:$U$3),0))*GRID!$H$45,
ROUNDUP(INDEX(GRID!$B$4:$U$15,MATCH(M$7,GRID!$A$4:$A$15,0),MATCH(1,($U$2=GRID!$B$1:$U$1)*(КАЛЕНДАРЬ!BF23=GRID!$B$3:$U$3),0))*GRID!$H$45*(1-GRID!$H$46),0))</f>
        <v>92880</v>
      </c>
      <c r="N628" s="5">
        <f t="array" ref="N628">IF($I$2="Длительное проживание от 10 ночей ",
INDEX(GRID!$B$18:$U$29,MATCH(M$7,GRID!$A$18:$A$29,0),MATCH(1,($U$2=GRID!$B$1:$U$1)*(КАЛЕНДАРЬ!BF23=GRID!$B$3:$U$3),0))*GRID!$H$45,
ROUNDUP(INDEX(GRID!$B$18:$U$29,MATCH(M$7,GRID!$A$18:$A$29,0),MATCH(1,($U$2=GRID!$B$1:$U$1)*(КАЛЕНДАРЬ!BF23=GRID!$B$3:$U$3),0))*GRID!$H$45*(1-GRID!$H$46),0))</f>
        <v>97380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0">
      <c r="A629" s="56" t="s">
        <v>13</v>
      </c>
      <c r="B629" s="57">
        <v>21</v>
      </c>
      <c r="C629" s="5">
        <f t="array" ref="C629">IF($I$2="Длительное проживание от 10 ночей ",
INDEX(GRID!$B$4:$U$15,MATCH(C$7,GRID!$A$4:$A$15,0),MATCH(1,($U$2=GRID!$B$1:$U$1)*(КАЛЕНДАРЬ!BF24=GRID!$B$3:$U$3),0))*GRID!$H$45,
ROUNDUP(INDEX(GRID!$B$4:$U$15,MATCH(C$7,GRID!$A$4:$A$15,0),MATCH(1,($U$2=GRID!$B$1:$U$1)*(КАЛЕНДАРЬ!BF24=GRID!$B$3:$U$3),0))*GRID!$H$45*(1-GRID!$H$46),0))</f>
        <v>43290</v>
      </c>
      <c r="D629" s="5">
        <f t="array" ref="D629">IF($I$2="Длительное проживание от 10 ночей ",
INDEX(GRID!$B$18:$U$29,MATCH(C$7,GRID!$A$18:$A$29,0),MATCH(1,($U$2=GRID!$B$1:$U$1)*(КАЛЕНДАРЬ!BF24=GRID!$B$3:$U$3),0))*GRID!$H$45,
ROUNDUP(INDEX(GRID!$B$18:$U$29,MATCH(C$7,GRID!$A$18:$A$29,0),MATCH(1,($U$2=GRID!$B$1:$U$1)*(КАЛЕНДАРЬ!BF24=GRID!$B$3:$U$3),0))*GRID!$H$45*(1-GRID!$H$46),0))</f>
        <v>47790</v>
      </c>
      <c r="E629" s="5">
        <f t="array" ref="E629">IF($I$2="Длительное проживание от 10 ночей ",
INDEX(GRID!$B$4:$U$15,MATCH(E$7,GRID!$A$4:$A$15,0),MATCH(1,($U$2=GRID!$B$1:$U$1)*(КАЛЕНДАРЬ!BF24=GRID!$B$3:$U$3),0))*GRID!$H$45,
ROUNDUP(INDEX(GRID!$B$4:$U$15,MATCH(E$7,GRID!$A$4:$A$15,0),MATCH(1,($U$2=GRID!$B$1:$U$1)*(КАЛЕНДАРЬ!BF24=GRID!$B$3:$U$3),0))*GRID!$H$45*(1-GRID!$H$46),0))</f>
        <v>51390</v>
      </c>
      <c r="F629" s="5">
        <f t="array" ref="F629">IF($I$2="Длительное проживание от 10 ночей ",
INDEX(GRID!$B$18:$U$29,MATCH(E$7,GRID!$A$18:$A$29,0),MATCH(1,($U$2=GRID!$B$1:$U$1)*(КАЛЕНДАРЬ!BF24=GRID!$B$3:$U$3),0))*GRID!$H$45,
ROUNDUP(INDEX(GRID!$B$18:$U$29,MATCH(E$7,GRID!$A$18:$A$29,0),MATCH(1,($U$2=GRID!$B$1:$U$1)*(КАЛЕНДАРЬ!BF24=GRID!$B$3:$U$3),0))*GRID!$H$45*(1-GRID!$H$46),0))</f>
        <v>55890</v>
      </c>
      <c r="G629" s="5" cm="1">
        <f t="array" ref="G629">IF($I$2="Длительное проживание от 10 ночей ",
INDEX(GRID!$B$4:$U$15,MATCH(G$7,GRID!$A$4:$A$15,0),MATCH(1,($U$2=GRID!$B$1:$U$1)*(КАЛЕНДАРЬ!BF24=GRID!$B$3:$U$3),0))*GRID!$H$45,
ROUNDUP(INDEX(GRID!$B$4:$U$15,MATCH(G$7,GRID!$A$4:$A$15,0),MATCH(1,($U$2=GRID!$B$1:$U$1)*(КАЛЕНДАРЬ!BF24=GRID!$B$3:$U$3),0))*GRID!$H$45*(1-GRID!$H$46),0))</f>
        <v>57600</v>
      </c>
      <c r="H629" s="5" cm="1">
        <f t="array" ref="H629">IF($I$2="Длительное проживание от 10 ночей ",
INDEX(GRID!$B$18:$U$29,MATCH(G$7,GRID!$A$18:$A$29,0),MATCH(1,($U$2=GRID!$B$1:$U$1)*(КАЛЕНДАРЬ!BF24=GRID!$B$3:$U$3),0))*GRID!$H$45,
ROUNDUP(INDEX(GRID!$B$18:$U$29,MATCH(G$7,GRID!$A$18:$A$29,0),MATCH(1,($U$2=GRID!$B$1:$U$1)*(КАЛЕНДАРЬ!BF24=GRID!$B$3:$U$3),0))*GRID!$H$45*(1-GRID!$H$46),0))</f>
        <v>62100</v>
      </c>
      <c r="I629" s="5">
        <f t="array" ref="I629">IF($I$2="Длительное проживание от 10 ночей ",
INDEX(GRID!$B$4:$U$15,MATCH(I$7,GRID!$A$4:$A$15,0),MATCH(1,($U$2=GRID!$B$1:$U$1)*(КАЛЕНДАРЬ!BF24=GRID!$B$3:$U$3),0))*GRID!$H$45,
ROUNDUP(INDEX(GRID!$B$4:$U$15,MATCH(I$7,GRID!$A$4:$A$15,0),MATCH(1,($U$2=GRID!$B$1:$U$1)*(КАЛЕНДАРЬ!BF24=GRID!$B$3:$U$3),0))*GRID!$H$45*(1-GRID!$H$46),0))</f>
        <v>63900</v>
      </c>
      <c r="J629" s="5">
        <f t="array" ref="J629">IF($I$2="Длительное проживание от 10 ночей ",
INDEX(GRID!$B$18:$U$29,MATCH(I$7,GRID!$A$18:$A$29,0),MATCH(1,($U$2=GRID!$B$1:$U$1)*(КАЛЕНДАРЬ!BF24=GRID!$B$3:$U$3),0))*GRID!$H$45,
ROUNDUP(INDEX(GRID!$B$18:$U$29,MATCH(I$7,GRID!$A$18:$A$29,0),MATCH(1,($U$2=GRID!$B$1:$U$1)*(КАЛЕНДАРЬ!BF24=GRID!$B$3:$U$3),0))*GRID!$H$45*(1-GRID!$H$46),0))</f>
        <v>68400</v>
      </c>
      <c r="K629" s="5" cm="1">
        <f t="array" ref="K629">IF($I$2="Длительное проживание от 10 ночей ",
INDEX(GRID!$B$4:$U$15,MATCH(K$7,GRID!$A$4:$A$15,0),MATCH(1,($U$2=GRID!$B$1:$U$1)*(КАЛЕНДАРЬ!BF24=GRID!$B$3:$U$3),0))*GRID!$H$45,
ROUNDUP(INDEX(GRID!$B$4:$U$15,MATCH(K$7,GRID!$A$4:$A$15,0),MATCH(1,($U$2=GRID!$B$1:$U$1)*(КАЛЕНДАРЬ!BF24=GRID!$B$3:$U$3),0))*GRID!$H$45*(1-GRID!$H$46),0))</f>
        <v>70380</v>
      </c>
      <c r="L629" s="5" cm="1">
        <f t="array" ref="L629">IF($I$2="Длительное проживание от 10 ночей ",
INDEX(GRID!$B$18:$U$29,MATCH(K$7,GRID!$A$18:$A$29,0),MATCH(1,($U$2=GRID!$B$1:$U$1)*(КАЛЕНДАРЬ!BF24=GRID!$B$3:$U$3),0))*GRID!$H$45,
ROUNDUP(INDEX(GRID!$B$18:$U$29,MATCH(K$7,GRID!$A$18:$A$29,0),MATCH(1,($U$2=GRID!$B$1:$U$1)*(КАЛЕНДАРЬ!BF24=GRID!$B$3:$U$3),0))*GRID!$H$45*(1-GRID!$H$46),0))</f>
        <v>74880</v>
      </c>
      <c r="M629" s="5">
        <f t="array" ref="M629">IF($I$2="Длительное проживание от 10 ночей ",
INDEX(GRID!$B$4:$U$15,MATCH(M$7,GRID!$A$4:$A$15,0),MATCH(1,($U$2=GRID!$B$1:$U$1)*(КАЛЕНДАРЬ!BF24=GRID!$B$3:$U$3),0))*GRID!$H$45,
ROUNDUP(INDEX(GRID!$B$4:$U$15,MATCH(M$7,GRID!$A$4:$A$15,0),MATCH(1,($U$2=GRID!$B$1:$U$1)*(КАЛЕНДАРЬ!BF24=GRID!$B$3:$U$3),0))*GRID!$H$45*(1-GRID!$H$46),0))</f>
        <v>92880</v>
      </c>
      <c r="N629" s="5">
        <f t="array" ref="N629">IF($I$2="Длительное проживание от 10 ночей ",
INDEX(GRID!$B$18:$U$29,MATCH(M$7,GRID!$A$18:$A$29,0),MATCH(1,($U$2=GRID!$B$1:$U$1)*(КАЛЕНДАРЬ!BF24=GRID!$B$3:$U$3),0))*GRID!$H$45,
ROUNDUP(INDEX(GRID!$B$18:$U$29,MATCH(M$7,GRID!$A$18:$A$29,0),MATCH(1,($U$2=GRID!$B$1:$U$1)*(КАЛЕНДАРЬ!BF24=GRID!$B$3:$U$3),0))*GRID!$H$45*(1-GRID!$H$46),0))</f>
        <v>97380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0">
      <c r="A630" s="56" t="s">
        <v>14</v>
      </c>
      <c r="B630" s="57">
        <v>22</v>
      </c>
      <c r="C630" s="5">
        <f t="array" ref="C630">IF($I$2="Длительное проживание от 10 ночей ",
INDEX(GRID!$B$4:$U$15,MATCH(C$7,GRID!$A$4:$A$15,0),MATCH(1,($U$2=GRID!$B$1:$U$1)*(КАЛЕНДАРЬ!BF25=GRID!$B$3:$U$3),0))*GRID!$H$45,
ROUNDUP(INDEX(GRID!$B$4:$U$15,MATCH(C$7,GRID!$A$4:$A$15,0),MATCH(1,($U$2=GRID!$B$1:$U$1)*(КАЛЕНДАРЬ!BF25=GRID!$B$3:$U$3),0))*GRID!$H$45*(1-GRID!$H$46),0))</f>
        <v>43290</v>
      </c>
      <c r="D630" s="5">
        <f t="array" ref="D630">IF($I$2="Длительное проживание от 10 ночей ",
INDEX(GRID!$B$18:$U$29,MATCH(C$7,GRID!$A$18:$A$29,0),MATCH(1,($U$2=GRID!$B$1:$U$1)*(КАЛЕНДАРЬ!BF25=GRID!$B$3:$U$3),0))*GRID!$H$45,
ROUNDUP(INDEX(GRID!$B$18:$U$29,MATCH(C$7,GRID!$A$18:$A$29,0),MATCH(1,($U$2=GRID!$B$1:$U$1)*(КАЛЕНДАРЬ!BF25=GRID!$B$3:$U$3),0))*GRID!$H$45*(1-GRID!$H$46),0))</f>
        <v>47790</v>
      </c>
      <c r="E630" s="5">
        <f t="array" ref="E630">IF($I$2="Длительное проживание от 10 ночей ",
INDEX(GRID!$B$4:$U$15,MATCH(E$7,GRID!$A$4:$A$15,0),MATCH(1,($U$2=GRID!$B$1:$U$1)*(КАЛЕНДАРЬ!BF25=GRID!$B$3:$U$3),0))*GRID!$H$45,
ROUNDUP(INDEX(GRID!$B$4:$U$15,MATCH(E$7,GRID!$A$4:$A$15,0),MATCH(1,($U$2=GRID!$B$1:$U$1)*(КАЛЕНДАРЬ!BF25=GRID!$B$3:$U$3),0))*GRID!$H$45*(1-GRID!$H$46),0))</f>
        <v>51390</v>
      </c>
      <c r="F630" s="5">
        <f t="array" ref="F630">IF($I$2="Длительное проживание от 10 ночей ",
INDEX(GRID!$B$18:$U$29,MATCH(E$7,GRID!$A$18:$A$29,0),MATCH(1,($U$2=GRID!$B$1:$U$1)*(КАЛЕНДАРЬ!BF25=GRID!$B$3:$U$3),0))*GRID!$H$45,
ROUNDUP(INDEX(GRID!$B$18:$U$29,MATCH(E$7,GRID!$A$18:$A$29,0),MATCH(1,($U$2=GRID!$B$1:$U$1)*(КАЛЕНДАРЬ!BF25=GRID!$B$3:$U$3),0))*GRID!$H$45*(1-GRID!$H$46),0))</f>
        <v>55890</v>
      </c>
      <c r="G630" s="5" cm="1">
        <f t="array" ref="G630">IF($I$2="Длительное проживание от 10 ночей ",
INDEX(GRID!$B$4:$U$15,MATCH(G$7,GRID!$A$4:$A$15,0),MATCH(1,($U$2=GRID!$B$1:$U$1)*(КАЛЕНДАРЬ!BF25=GRID!$B$3:$U$3),0))*GRID!$H$45,
ROUNDUP(INDEX(GRID!$B$4:$U$15,MATCH(G$7,GRID!$A$4:$A$15,0),MATCH(1,($U$2=GRID!$B$1:$U$1)*(КАЛЕНДАРЬ!BF25=GRID!$B$3:$U$3),0))*GRID!$H$45*(1-GRID!$H$46),0))</f>
        <v>57600</v>
      </c>
      <c r="H630" s="5" cm="1">
        <f t="array" ref="H630">IF($I$2="Длительное проживание от 10 ночей ",
INDEX(GRID!$B$18:$U$29,MATCH(G$7,GRID!$A$18:$A$29,0),MATCH(1,($U$2=GRID!$B$1:$U$1)*(КАЛЕНДАРЬ!BF25=GRID!$B$3:$U$3),0))*GRID!$H$45,
ROUNDUP(INDEX(GRID!$B$18:$U$29,MATCH(G$7,GRID!$A$18:$A$29,0),MATCH(1,($U$2=GRID!$B$1:$U$1)*(КАЛЕНДАРЬ!BF25=GRID!$B$3:$U$3),0))*GRID!$H$45*(1-GRID!$H$46),0))</f>
        <v>62100</v>
      </c>
      <c r="I630" s="5">
        <f t="array" ref="I630">IF($I$2="Длительное проживание от 10 ночей ",
INDEX(GRID!$B$4:$U$15,MATCH(I$7,GRID!$A$4:$A$15,0),MATCH(1,($U$2=GRID!$B$1:$U$1)*(КАЛЕНДАРЬ!BF25=GRID!$B$3:$U$3),0))*GRID!$H$45,
ROUNDUP(INDEX(GRID!$B$4:$U$15,MATCH(I$7,GRID!$A$4:$A$15,0),MATCH(1,($U$2=GRID!$B$1:$U$1)*(КАЛЕНДАРЬ!BF25=GRID!$B$3:$U$3),0))*GRID!$H$45*(1-GRID!$H$46),0))</f>
        <v>63900</v>
      </c>
      <c r="J630" s="5">
        <f t="array" ref="J630">IF($I$2="Длительное проживание от 10 ночей ",
INDEX(GRID!$B$18:$U$29,MATCH(I$7,GRID!$A$18:$A$29,0),MATCH(1,($U$2=GRID!$B$1:$U$1)*(КАЛЕНДАРЬ!BF25=GRID!$B$3:$U$3),0))*GRID!$H$45,
ROUNDUP(INDEX(GRID!$B$18:$U$29,MATCH(I$7,GRID!$A$18:$A$29,0),MATCH(1,($U$2=GRID!$B$1:$U$1)*(КАЛЕНДАРЬ!BF25=GRID!$B$3:$U$3),0))*GRID!$H$45*(1-GRID!$H$46),0))</f>
        <v>68400</v>
      </c>
      <c r="K630" s="5" cm="1">
        <f t="array" ref="K630">IF($I$2="Длительное проживание от 10 ночей ",
INDEX(GRID!$B$4:$U$15,MATCH(K$7,GRID!$A$4:$A$15,0),MATCH(1,($U$2=GRID!$B$1:$U$1)*(КАЛЕНДАРЬ!BF25=GRID!$B$3:$U$3),0))*GRID!$H$45,
ROUNDUP(INDEX(GRID!$B$4:$U$15,MATCH(K$7,GRID!$A$4:$A$15,0),MATCH(1,($U$2=GRID!$B$1:$U$1)*(КАЛЕНДАРЬ!BF25=GRID!$B$3:$U$3),0))*GRID!$H$45*(1-GRID!$H$46),0))</f>
        <v>70380</v>
      </c>
      <c r="L630" s="5" cm="1">
        <f t="array" ref="L630">IF($I$2="Длительное проживание от 10 ночей ",
INDEX(GRID!$B$18:$U$29,MATCH(K$7,GRID!$A$18:$A$29,0),MATCH(1,($U$2=GRID!$B$1:$U$1)*(КАЛЕНДАРЬ!BF25=GRID!$B$3:$U$3),0))*GRID!$H$45,
ROUNDUP(INDEX(GRID!$B$18:$U$29,MATCH(K$7,GRID!$A$18:$A$29,0),MATCH(1,($U$2=GRID!$B$1:$U$1)*(КАЛЕНДАРЬ!BF25=GRID!$B$3:$U$3),0))*GRID!$H$45*(1-GRID!$H$46),0))</f>
        <v>74880</v>
      </c>
      <c r="M630" s="5">
        <f t="array" ref="M630">IF($I$2="Длительное проживание от 10 ночей ",
INDEX(GRID!$B$4:$U$15,MATCH(M$7,GRID!$A$4:$A$15,0),MATCH(1,($U$2=GRID!$B$1:$U$1)*(КАЛЕНДАРЬ!BF25=GRID!$B$3:$U$3),0))*GRID!$H$45,
ROUNDUP(INDEX(GRID!$B$4:$U$15,MATCH(M$7,GRID!$A$4:$A$15,0),MATCH(1,($U$2=GRID!$B$1:$U$1)*(КАЛЕНДАРЬ!BF25=GRID!$B$3:$U$3),0))*GRID!$H$45*(1-GRID!$H$46),0))</f>
        <v>92880</v>
      </c>
      <c r="N630" s="5">
        <f t="array" ref="N630">IF($I$2="Длительное проживание от 10 ночей ",
INDEX(GRID!$B$18:$U$29,MATCH(M$7,GRID!$A$18:$A$29,0),MATCH(1,($U$2=GRID!$B$1:$U$1)*(КАЛЕНДАРЬ!BF25=GRID!$B$3:$U$3),0))*GRID!$H$45,
ROUNDUP(INDEX(GRID!$B$18:$U$29,MATCH(M$7,GRID!$A$18:$A$29,0),MATCH(1,($U$2=GRID!$B$1:$U$1)*(КАЛЕНДАРЬ!BF25=GRID!$B$3:$U$3),0))*GRID!$H$45*(1-GRID!$H$46),0))</f>
        <v>97380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0">
      <c r="A631" s="56" t="s">
        <v>15</v>
      </c>
      <c r="B631" s="57">
        <v>23</v>
      </c>
      <c r="C631" s="5">
        <f t="array" ref="C631">IF($I$2="Длительное проживание от 10 ночей ",
INDEX(GRID!$B$4:$U$15,MATCH(C$7,GRID!$A$4:$A$15,0),MATCH(1,($U$2=GRID!$B$1:$U$1)*(КАЛЕНДАРЬ!BF26=GRID!$B$3:$U$3),0))*GRID!$H$45,
ROUNDUP(INDEX(GRID!$B$4:$U$15,MATCH(C$7,GRID!$A$4:$A$15,0),MATCH(1,($U$2=GRID!$B$1:$U$1)*(КАЛЕНДАРЬ!BF26=GRID!$B$3:$U$3),0))*GRID!$H$45*(1-GRID!$H$46),0))</f>
        <v>47340</v>
      </c>
      <c r="D631" s="5">
        <f t="array" ref="D631">IF($I$2="Длительное проживание от 10 ночей ",
INDEX(GRID!$B$18:$U$29,MATCH(C$7,GRID!$A$18:$A$29,0),MATCH(1,($U$2=GRID!$B$1:$U$1)*(КАЛЕНДАРЬ!BF26=GRID!$B$3:$U$3),0))*GRID!$H$45,
ROUNDUP(INDEX(GRID!$B$18:$U$29,MATCH(C$7,GRID!$A$18:$A$29,0),MATCH(1,($U$2=GRID!$B$1:$U$1)*(КАЛЕНДАРЬ!BF26=GRID!$B$3:$U$3),0))*GRID!$H$45*(1-GRID!$H$46),0))</f>
        <v>51840</v>
      </c>
      <c r="E631" s="5">
        <f t="array" ref="E631">IF($I$2="Длительное проживание от 10 ночей ",
INDEX(GRID!$B$4:$U$15,MATCH(E$7,GRID!$A$4:$A$15,0),MATCH(1,($U$2=GRID!$B$1:$U$1)*(КАЛЕНДАРЬ!BF26=GRID!$B$3:$U$3),0))*GRID!$H$45,
ROUNDUP(INDEX(GRID!$B$4:$U$15,MATCH(E$7,GRID!$A$4:$A$15,0),MATCH(1,($U$2=GRID!$B$1:$U$1)*(КАЛЕНДАРЬ!BF26=GRID!$B$3:$U$3),0))*GRID!$H$45*(1-GRID!$H$46),0))</f>
        <v>55890</v>
      </c>
      <c r="F631" s="5">
        <f t="array" ref="F631">IF($I$2="Длительное проживание от 10 ночей ",
INDEX(GRID!$B$18:$U$29,MATCH(E$7,GRID!$A$18:$A$29,0),MATCH(1,($U$2=GRID!$B$1:$U$1)*(КАЛЕНДАРЬ!BF26=GRID!$B$3:$U$3),0))*GRID!$H$45,
ROUNDUP(INDEX(GRID!$B$18:$U$29,MATCH(E$7,GRID!$A$18:$A$29,0),MATCH(1,($U$2=GRID!$B$1:$U$1)*(КАЛЕНДАРЬ!BF26=GRID!$B$3:$U$3),0))*GRID!$H$45*(1-GRID!$H$46),0))</f>
        <v>60390</v>
      </c>
      <c r="G631" s="5" cm="1">
        <f t="array" ref="G631">IF($I$2="Длительное проживание от 10 ночей ",
INDEX(GRID!$B$4:$U$15,MATCH(G$7,GRID!$A$4:$A$15,0),MATCH(1,($U$2=GRID!$B$1:$U$1)*(КАЛЕНДАРЬ!BF26=GRID!$B$3:$U$3),0))*GRID!$H$45,
ROUNDUP(INDEX(GRID!$B$4:$U$15,MATCH(G$7,GRID!$A$4:$A$15,0),MATCH(1,($U$2=GRID!$B$1:$U$1)*(КАЛЕНДАРЬ!BF26=GRID!$B$3:$U$3),0))*GRID!$H$45*(1-GRID!$H$46),0))</f>
        <v>62280</v>
      </c>
      <c r="H631" s="5" cm="1">
        <f t="array" ref="H631">IF($I$2="Длительное проживание от 10 ночей ",
INDEX(GRID!$B$18:$U$29,MATCH(G$7,GRID!$A$18:$A$29,0),MATCH(1,($U$2=GRID!$B$1:$U$1)*(КАЛЕНДАРЬ!BF26=GRID!$B$3:$U$3),0))*GRID!$H$45,
ROUNDUP(INDEX(GRID!$B$18:$U$29,MATCH(G$7,GRID!$A$18:$A$29,0),MATCH(1,($U$2=GRID!$B$1:$U$1)*(КАЛЕНДАРЬ!BF26=GRID!$B$3:$U$3),0))*GRID!$H$45*(1-GRID!$H$46),0))</f>
        <v>66780</v>
      </c>
      <c r="I631" s="5">
        <f t="array" ref="I631">IF($I$2="Длительное проживание от 10 ночей ",
INDEX(GRID!$B$4:$U$15,MATCH(I$7,GRID!$A$4:$A$15,0),MATCH(1,($U$2=GRID!$B$1:$U$1)*(КАЛЕНДАРЬ!BF26=GRID!$B$3:$U$3),0))*GRID!$H$45,
ROUNDUP(INDEX(GRID!$B$4:$U$15,MATCH(I$7,GRID!$A$4:$A$15,0),MATCH(1,($U$2=GRID!$B$1:$U$1)*(КАЛЕНДАРЬ!BF26=GRID!$B$3:$U$3),0))*GRID!$H$45*(1-GRID!$H$46),0))</f>
        <v>68940</v>
      </c>
      <c r="J631" s="5">
        <f t="array" ref="J631">IF($I$2="Длительное проживание от 10 ночей ",
INDEX(GRID!$B$18:$U$29,MATCH(I$7,GRID!$A$18:$A$29,0),MATCH(1,($U$2=GRID!$B$1:$U$1)*(КАЛЕНДАРЬ!BF26=GRID!$B$3:$U$3),0))*GRID!$H$45,
ROUNDUP(INDEX(GRID!$B$18:$U$29,MATCH(I$7,GRID!$A$18:$A$29,0),MATCH(1,($U$2=GRID!$B$1:$U$1)*(КАЛЕНДАРЬ!BF26=GRID!$B$3:$U$3),0))*GRID!$H$45*(1-GRID!$H$46),0))</f>
        <v>73440</v>
      </c>
      <c r="K631" s="5" cm="1">
        <f t="array" ref="K631">IF($I$2="Длительное проживание от 10 ночей ",
INDEX(GRID!$B$4:$U$15,MATCH(K$7,GRID!$A$4:$A$15,0),MATCH(1,($U$2=GRID!$B$1:$U$1)*(КАЛЕНДАРЬ!BF26=GRID!$B$3:$U$3),0))*GRID!$H$45,
ROUNDUP(INDEX(GRID!$B$4:$U$15,MATCH(K$7,GRID!$A$4:$A$15,0),MATCH(1,($U$2=GRID!$B$1:$U$1)*(КАЛЕНДАРЬ!BF26=GRID!$B$3:$U$3),0))*GRID!$H$45*(1-GRID!$H$46),0))</f>
        <v>75690</v>
      </c>
      <c r="L631" s="5" cm="1">
        <f t="array" ref="L631">IF($I$2="Длительное проживание от 10 ночей ",
INDEX(GRID!$B$18:$U$29,MATCH(K$7,GRID!$A$18:$A$29,0),MATCH(1,($U$2=GRID!$B$1:$U$1)*(КАЛЕНДАРЬ!BF26=GRID!$B$3:$U$3),0))*GRID!$H$45,
ROUNDUP(INDEX(GRID!$B$18:$U$29,MATCH(K$7,GRID!$A$18:$A$29,0),MATCH(1,($U$2=GRID!$B$1:$U$1)*(КАЛЕНДАРЬ!BF26=GRID!$B$3:$U$3),0))*GRID!$H$45*(1-GRID!$H$46),0))</f>
        <v>80190</v>
      </c>
      <c r="M631" s="5">
        <f t="array" ref="M631">IF($I$2="Длительное проживание от 10 ночей ",
INDEX(GRID!$B$4:$U$15,MATCH(M$7,GRID!$A$4:$A$15,0),MATCH(1,($U$2=GRID!$B$1:$U$1)*(КАЛЕНДАРЬ!BF26=GRID!$B$3:$U$3),0))*GRID!$H$45,
ROUNDUP(INDEX(GRID!$B$4:$U$15,MATCH(M$7,GRID!$A$4:$A$15,0),MATCH(1,($U$2=GRID!$B$1:$U$1)*(КАЛЕНДАРЬ!BF26=GRID!$B$3:$U$3),0))*GRID!$H$45*(1-GRID!$H$46),0))</f>
        <v>99360</v>
      </c>
      <c r="N631" s="5">
        <f t="array" ref="N631">IF($I$2="Длительное проживание от 10 ночей ",
INDEX(GRID!$B$18:$U$29,MATCH(M$7,GRID!$A$18:$A$29,0),MATCH(1,($U$2=GRID!$B$1:$U$1)*(КАЛЕНДАРЬ!BF26=GRID!$B$3:$U$3),0))*GRID!$H$45,
ROUNDUP(INDEX(GRID!$B$18:$U$29,MATCH(M$7,GRID!$A$18:$A$29,0),MATCH(1,($U$2=GRID!$B$1:$U$1)*(КАЛЕНДАРЬ!BF26=GRID!$B$3:$U$3),0))*GRID!$H$45*(1-GRID!$H$46),0))</f>
        <v>103860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0">
      <c r="A632" s="56" t="s">
        <v>16</v>
      </c>
      <c r="B632" s="57">
        <v>24</v>
      </c>
      <c r="C632" s="5">
        <f t="array" ref="C632">IF($I$2="Длительное проживание от 10 ночей ",
INDEX(GRID!$B$4:$U$15,MATCH(C$7,GRID!$A$4:$A$15,0),MATCH(1,($U$2=GRID!$B$1:$U$1)*(КАЛЕНДАРЬ!BF27=GRID!$B$3:$U$3),0))*GRID!$H$45,
ROUNDUP(INDEX(GRID!$B$4:$U$15,MATCH(C$7,GRID!$A$4:$A$15,0),MATCH(1,($U$2=GRID!$B$1:$U$1)*(КАЛЕНДАРЬ!BF27=GRID!$B$3:$U$3),0))*GRID!$H$45*(1-GRID!$H$46),0))</f>
        <v>47340</v>
      </c>
      <c r="D632" s="5">
        <f t="array" ref="D632">IF($I$2="Длительное проживание от 10 ночей ",
INDEX(GRID!$B$18:$U$29,MATCH(C$7,GRID!$A$18:$A$29,0),MATCH(1,($U$2=GRID!$B$1:$U$1)*(КАЛЕНДАРЬ!BF27=GRID!$B$3:$U$3),0))*GRID!$H$45,
ROUNDUP(INDEX(GRID!$B$18:$U$29,MATCH(C$7,GRID!$A$18:$A$29,0),MATCH(1,($U$2=GRID!$B$1:$U$1)*(КАЛЕНДАРЬ!BF27=GRID!$B$3:$U$3),0))*GRID!$H$45*(1-GRID!$H$46),0))</f>
        <v>51840</v>
      </c>
      <c r="E632" s="5">
        <f t="array" ref="E632">IF($I$2="Длительное проживание от 10 ночей ",
INDEX(GRID!$B$4:$U$15,MATCH(E$7,GRID!$A$4:$A$15,0),MATCH(1,($U$2=GRID!$B$1:$U$1)*(КАЛЕНДАРЬ!BF27=GRID!$B$3:$U$3),0))*GRID!$H$45,
ROUNDUP(INDEX(GRID!$B$4:$U$15,MATCH(E$7,GRID!$A$4:$A$15,0),MATCH(1,($U$2=GRID!$B$1:$U$1)*(КАЛЕНДАРЬ!BF27=GRID!$B$3:$U$3),0))*GRID!$H$45*(1-GRID!$H$46),0))</f>
        <v>55890</v>
      </c>
      <c r="F632" s="5">
        <f t="array" ref="F632">IF($I$2="Длительное проживание от 10 ночей ",
INDEX(GRID!$B$18:$U$29,MATCH(E$7,GRID!$A$18:$A$29,0),MATCH(1,($U$2=GRID!$B$1:$U$1)*(КАЛЕНДАРЬ!BF27=GRID!$B$3:$U$3),0))*GRID!$H$45,
ROUNDUP(INDEX(GRID!$B$18:$U$29,MATCH(E$7,GRID!$A$18:$A$29,0),MATCH(1,($U$2=GRID!$B$1:$U$1)*(КАЛЕНДАРЬ!BF27=GRID!$B$3:$U$3),0))*GRID!$H$45*(1-GRID!$H$46),0))</f>
        <v>60390</v>
      </c>
      <c r="G632" s="5" cm="1">
        <f t="array" ref="G632">IF($I$2="Длительное проживание от 10 ночей ",
INDEX(GRID!$B$4:$U$15,MATCH(G$7,GRID!$A$4:$A$15,0),MATCH(1,($U$2=GRID!$B$1:$U$1)*(КАЛЕНДАРЬ!BF27=GRID!$B$3:$U$3),0))*GRID!$H$45,
ROUNDUP(INDEX(GRID!$B$4:$U$15,MATCH(G$7,GRID!$A$4:$A$15,0),MATCH(1,($U$2=GRID!$B$1:$U$1)*(КАЛЕНДАРЬ!BF27=GRID!$B$3:$U$3),0))*GRID!$H$45*(1-GRID!$H$46),0))</f>
        <v>62280</v>
      </c>
      <c r="H632" s="5" cm="1">
        <f t="array" ref="H632">IF($I$2="Длительное проживание от 10 ночей ",
INDEX(GRID!$B$18:$U$29,MATCH(G$7,GRID!$A$18:$A$29,0),MATCH(1,($U$2=GRID!$B$1:$U$1)*(КАЛЕНДАРЬ!BF27=GRID!$B$3:$U$3),0))*GRID!$H$45,
ROUNDUP(INDEX(GRID!$B$18:$U$29,MATCH(G$7,GRID!$A$18:$A$29,0),MATCH(1,($U$2=GRID!$B$1:$U$1)*(КАЛЕНДАРЬ!BF27=GRID!$B$3:$U$3),0))*GRID!$H$45*(1-GRID!$H$46),0))</f>
        <v>66780</v>
      </c>
      <c r="I632" s="5">
        <f t="array" ref="I632">IF($I$2="Длительное проживание от 10 ночей ",
INDEX(GRID!$B$4:$U$15,MATCH(I$7,GRID!$A$4:$A$15,0),MATCH(1,($U$2=GRID!$B$1:$U$1)*(КАЛЕНДАРЬ!BF27=GRID!$B$3:$U$3),0))*GRID!$H$45,
ROUNDUP(INDEX(GRID!$B$4:$U$15,MATCH(I$7,GRID!$A$4:$A$15,0),MATCH(1,($U$2=GRID!$B$1:$U$1)*(КАЛЕНДАРЬ!BF27=GRID!$B$3:$U$3),0))*GRID!$H$45*(1-GRID!$H$46),0))</f>
        <v>68940</v>
      </c>
      <c r="J632" s="5">
        <f t="array" ref="J632">IF($I$2="Длительное проживание от 10 ночей ",
INDEX(GRID!$B$18:$U$29,MATCH(I$7,GRID!$A$18:$A$29,0),MATCH(1,($U$2=GRID!$B$1:$U$1)*(КАЛЕНДАРЬ!BF27=GRID!$B$3:$U$3),0))*GRID!$H$45,
ROUNDUP(INDEX(GRID!$B$18:$U$29,MATCH(I$7,GRID!$A$18:$A$29,0),MATCH(1,($U$2=GRID!$B$1:$U$1)*(КАЛЕНДАРЬ!BF27=GRID!$B$3:$U$3),0))*GRID!$H$45*(1-GRID!$H$46),0))</f>
        <v>73440</v>
      </c>
      <c r="K632" s="5" cm="1">
        <f t="array" ref="K632">IF($I$2="Длительное проживание от 10 ночей ",
INDEX(GRID!$B$4:$U$15,MATCH(K$7,GRID!$A$4:$A$15,0),MATCH(1,($U$2=GRID!$B$1:$U$1)*(КАЛЕНДАРЬ!BF27=GRID!$B$3:$U$3),0))*GRID!$H$45,
ROUNDUP(INDEX(GRID!$B$4:$U$15,MATCH(K$7,GRID!$A$4:$A$15,0),MATCH(1,($U$2=GRID!$B$1:$U$1)*(КАЛЕНДАРЬ!BF27=GRID!$B$3:$U$3),0))*GRID!$H$45*(1-GRID!$H$46),0))</f>
        <v>75690</v>
      </c>
      <c r="L632" s="5" cm="1">
        <f t="array" ref="L632">IF($I$2="Длительное проживание от 10 ночей ",
INDEX(GRID!$B$18:$U$29,MATCH(K$7,GRID!$A$18:$A$29,0),MATCH(1,($U$2=GRID!$B$1:$U$1)*(КАЛЕНДАРЬ!BF27=GRID!$B$3:$U$3),0))*GRID!$H$45,
ROUNDUP(INDEX(GRID!$B$18:$U$29,MATCH(K$7,GRID!$A$18:$A$29,0),MATCH(1,($U$2=GRID!$B$1:$U$1)*(КАЛЕНДАРЬ!BF27=GRID!$B$3:$U$3),0))*GRID!$H$45*(1-GRID!$H$46),0))</f>
        <v>80190</v>
      </c>
      <c r="M632" s="5">
        <f t="array" ref="M632">IF($I$2="Длительное проживание от 10 ночей ",
INDEX(GRID!$B$4:$U$15,MATCH(M$7,GRID!$A$4:$A$15,0),MATCH(1,($U$2=GRID!$B$1:$U$1)*(КАЛЕНДАРЬ!BF27=GRID!$B$3:$U$3),0))*GRID!$H$45,
ROUNDUP(INDEX(GRID!$B$4:$U$15,MATCH(M$7,GRID!$A$4:$A$15,0),MATCH(1,($U$2=GRID!$B$1:$U$1)*(КАЛЕНДАРЬ!BF27=GRID!$B$3:$U$3),0))*GRID!$H$45*(1-GRID!$H$46),0))</f>
        <v>99360</v>
      </c>
      <c r="N632" s="5">
        <f t="array" ref="N632">IF($I$2="Длительное проживание от 10 ночей ",
INDEX(GRID!$B$18:$U$29,MATCH(M$7,GRID!$A$18:$A$29,0),MATCH(1,($U$2=GRID!$B$1:$U$1)*(КАЛЕНДАРЬ!BF27=GRID!$B$3:$U$3),0))*GRID!$H$45,
ROUNDUP(INDEX(GRID!$B$18:$U$29,MATCH(M$7,GRID!$A$18:$A$29,0),MATCH(1,($U$2=GRID!$B$1:$U$1)*(КАЛЕНДАРЬ!BF27=GRID!$B$3:$U$3),0))*GRID!$H$45*(1-GRID!$H$46),0))</f>
        <v>103860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0">
      <c r="A633" s="56" t="s">
        <v>17</v>
      </c>
      <c r="B633" s="57">
        <v>25</v>
      </c>
      <c r="C633" s="5">
        <f t="array" ref="C633">IF($I$2="Длительное проживание от 10 ночей ",
INDEX(GRID!$B$4:$U$15,MATCH(C$7,GRID!$A$4:$A$15,0),MATCH(1,($U$2=GRID!$B$1:$U$1)*(КАЛЕНДАРЬ!BF28=GRID!$B$3:$U$3),0))*GRID!$H$45,
ROUNDUP(INDEX(GRID!$B$4:$U$15,MATCH(C$7,GRID!$A$4:$A$15,0),MATCH(1,($U$2=GRID!$B$1:$U$1)*(КАЛЕНДАРЬ!BF28=GRID!$B$3:$U$3),0))*GRID!$H$45*(1-GRID!$H$46),0))</f>
        <v>47340</v>
      </c>
      <c r="D633" s="5">
        <f t="array" ref="D633">IF($I$2="Длительное проживание от 10 ночей ",
INDEX(GRID!$B$18:$U$29,MATCH(C$7,GRID!$A$18:$A$29,0),MATCH(1,($U$2=GRID!$B$1:$U$1)*(КАЛЕНДАРЬ!BF28=GRID!$B$3:$U$3),0))*GRID!$H$45,
ROUNDUP(INDEX(GRID!$B$18:$U$29,MATCH(C$7,GRID!$A$18:$A$29,0),MATCH(1,($U$2=GRID!$B$1:$U$1)*(КАЛЕНДАРЬ!BF28=GRID!$B$3:$U$3),0))*GRID!$H$45*(1-GRID!$H$46),0))</f>
        <v>51840</v>
      </c>
      <c r="E633" s="5">
        <f t="array" ref="E633">IF($I$2="Длительное проживание от 10 ночей ",
INDEX(GRID!$B$4:$U$15,MATCH(E$7,GRID!$A$4:$A$15,0),MATCH(1,($U$2=GRID!$B$1:$U$1)*(КАЛЕНДАРЬ!BF28=GRID!$B$3:$U$3),0))*GRID!$H$45,
ROUNDUP(INDEX(GRID!$B$4:$U$15,MATCH(E$7,GRID!$A$4:$A$15,0),MATCH(1,($U$2=GRID!$B$1:$U$1)*(КАЛЕНДАРЬ!BF28=GRID!$B$3:$U$3),0))*GRID!$H$45*(1-GRID!$H$46),0))</f>
        <v>55890</v>
      </c>
      <c r="F633" s="5">
        <f t="array" ref="F633">IF($I$2="Длительное проживание от 10 ночей ",
INDEX(GRID!$B$18:$U$29,MATCH(E$7,GRID!$A$18:$A$29,0),MATCH(1,($U$2=GRID!$B$1:$U$1)*(КАЛЕНДАРЬ!BF28=GRID!$B$3:$U$3),0))*GRID!$H$45,
ROUNDUP(INDEX(GRID!$B$18:$U$29,MATCH(E$7,GRID!$A$18:$A$29,0),MATCH(1,($U$2=GRID!$B$1:$U$1)*(КАЛЕНДАРЬ!BF28=GRID!$B$3:$U$3),0))*GRID!$H$45*(1-GRID!$H$46),0))</f>
        <v>60390</v>
      </c>
      <c r="G633" s="5" cm="1">
        <f t="array" ref="G633">IF($I$2="Длительное проживание от 10 ночей ",
INDEX(GRID!$B$4:$U$15,MATCH(G$7,GRID!$A$4:$A$15,0),MATCH(1,($U$2=GRID!$B$1:$U$1)*(КАЛЕНДАРЬ!BF28=GRID!$B$3:$U$3),0))*GRID!$H$45,
ROUNDUP(INDEX(GRID!$B$4:$U$15,MATCH(G$7,GRID!$A$4:$A$15,0),MATCH(1,($U$2=GRID!$B$1:$U$1)*(КАЛЕНДАРЬ!BF28=GRID!$B$3:$U$3),0))*GRID!$H$45*(1-GRID!$H$46),0))</f>
        <v>62280</v>
      </c>
      <c r="H633" s="5" cm="1">
        <f t="array" ref="H633">IF($I$2="Длительное проживание от 10 ночей ",
INDEX(GRID!$B$18:$U$29,MATCH(G$7,GRID!$A$18:$A$29,0),MATCH(1,($U$2=GRID!$B$1:$U$1)*(КАЛЕНДАРЬ!BF28=GRID!$B$3:$U$3),0))*GRID!$H$45,
ROUNDUP(INDEX(GRID!$B$18:$U$29,MATCH(G$7,GRID!$A$18:$A$29,0),MATCH(1,($U$2=GRID!$B$1:$U$1)*(КАЛЕНДАРЬ!BF28=GRID!$B$3:$U$3),0))*GRID!$H$45*(1-GRID!$H$46),0))</f>
        <v>66780</v>
      </c>
      <c r="I633" s="5">
        <f t="array" ref="I633">IF($I$2="Длительное проживание от 10 ночей ",
INDEX(GRID!$B$4:$U$15,MATCH(I$7,GRID!$A$4:$A$15,0),MATCH(1,($U$2=GRID!$B$1:$U$1)*(КАЛЕНДАРЬ!BF28=GRID!$B$3:$U$3),0))*GRID!$H$45,
ROUNDUP(INDEX(GRID!$B$4:$U$15,MATCH(I$7,GRID!$A$4:$A$15,0),MATCH(1,($U$2=GRID!$B$1:$U$1)*(КАЛЕНДАРЬ!BF28=GRID!$B$3:$U$3),0))*GRID!$H$45*(1-GRID!$H$46),0))</f>
        <v>68940</v>
      </c>
      <c r="J633" s="5">
        <f t="array" ref="J633">IF($I$2="Длительное проживание от 10 ночей ",
INDEX(GRID!$B$18:$U$29,MATCH(I$7,GRID!$A$18:$A$29,0),MATCH(1,($U$2=GRID!$B$1:$U$1)*(КАЛЕНДАРЬ!BF28=GRID!$B$3:$U$3),0))*GRID!$H$45,
ROUNDUP(INDEX(GRID!$B$18:$U$29,MATCH(I$7,GRID!$A$18:$A$29,0),MATCH(1,($U$2=GRID!$B$1:$U$1)*(КАЛЕНДАРЬ!BF28=GRID!$B$3:$U$3),0))*GRID!$H$45*(1-GRID!$H$46),0))</f>
        <v>73440</v>
      </c>
      <c r="K633" s="5" cm="1">
        <f t="array" ref="K633">IF($I$2="Длительное проживание от 10 ночей ",
INDEX(GRID!$B$4:$U$15,MATCH(K$7,GRID!$A$4:$A$15,0),MATCH(1,($U$2=GRID!$B$1:$U$1)*(КАЛЕНДАРЬ!BF28=GRID!$B$3:$U$3),0))*GRID!$H$45,
ROUNDUP(INDEX(GRID!$B$4:$U$15,MATCH(K$7,GRID!$A$4:$A$15,0),MATCH(1,($U$2=GRID!$B$1:$U$1)*(КАЛЕНДАРЬ!BF28=GRID!$B$3:$U$3),0))*GRID!$H$45*(1-GRID!$H$46),0))</f>
        <v>75690</v>
      </c>
      <c r="L633" s="5" cm="1">
        <f t="array" ref="L633">IF($I$2="Длительное проживание от 10 ночей ",
INDEX(GRID!$B$18:$U$29,MATCH(K$7,GRID!$A$18:$A$29,0),MATCH(1,($U$2=GRID!$B$1:$U$1)*(КАЛЕНДАРЬ!BF28=GRID!$B$3:$U$3),0))*GRID!$H$45,
ROUNDUP(INDEX(GRID!$B$18:$U$29,MATCH(K$7,GRID!$A$18:$A$29,0),MATCH(1,($U$2=GRID!$B$1:$U$1)*(КАЛЕНДАРЬ!BF28=GRID!$B$3:$U$3),0))*GRID!$H$45*(1-GRID!$H$46),0))</f>
        <v>80190</v>
      </c>
      <c r="M633" s="5">
        <f t="array" ref="M633">IF($I$2="Длительное проживание от 10 ночей ",
INDEX(GRID!$B$4:$U$15,MATCH(M$7,GRID!$A$4:$A$15,0),MATCH(1,($U$2=GRID!$B$1:$U$1)*(КАЛЕНДАРЬ!BF28=GRID!$B$3:$U$3),0))*GRID!$H$45,
ROUNDUP(INDEX(GRID!$B$4:$U$15,MATCH(M$7,GRID!$A$4:$A$15,0),MATCH(1,($U$2=GRID!$B$1:$U$1)*(КАЛЕНДАРЬ!BF28=GRID!$B$3:$U$3),0))*GRID!$H$45*(1-GRID!$H$46),0))</f>
        <v>99360</v>
      </c>
      <c r="N633" s="5">
        <f t="array" ref="N633">IF($I$2="Длительное проживание от 10 ночей ",
INDEX(GRID!$B$18:$U$29,MATCH(M$7,GRID!$A$18:$A$29,0),MATCH(1,($U$2=GRID!$B$1:$U$1)*(КАЛЕНДАРЬ!BF28=GRID!$B$3:$U$3),0))*GRID!$H$45,
ROUNDUP(INDEX(GRID!$B$18:$U$29,MATCH(M$7,GRID!$A$18:$A$29,0),MATCH(1,($U$2=GRID!$B$1:$U$1)*(КАЛЕНДАРЬ!BF28=GRID!$B$3:$U$3),0))*GRID!$H$45*(1-GRID!$H$46),0))</f>
        <v>103860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0">
      <c r="A634" s="56" t="s">
        <v>11</v>
      </c>
      <c r="B634" s="57">
        <v>26</v>
      </c>
      <c r="C634" s="5">
        <f t="array" ref="C634">IF($I$2="Длительное проживание от 10 ночей ",
INDEX(GRID!$B$4:$U$15,MATCH(C$7,GRID!$A$4:$A$15,0),MATCH(1,($U$2=GRID!$B$1:$U$1)*(КАЛЕНДАРЬ!BF29=GRID!$B$3:$U$3),0))*GRID!$H$45,
ROUNDUP(INDEX(GRID!$B$4:$U$15,MATCH(C$7,GRID!$A$4:$A$15,0),MATCH(1,($U$2=GRID!$B$1:$U$1)*(КАЛЕНДАРЬ!BF29=GRID!$B$3:$U$3),0))*GRID!$H$45*(1-GRID!$H$46),0))</f>
        <v>43290</v>
      </c>
      <c r="D634" s="5">
        <f t="array" ref="D634">IF($I$2="Длительное проживание от 10 ночей ",
INDEX(GRID!$B$18:$U$29,MATCH(C$7,GRID!$A$18:$A$29,0),MATCH(1,($U$2=GRID!$B$1:$U$1)*(КАЛЕНДАРЬ!BF29=GRID!$B$3:$U$3),0))*GRID!$H$45,
ROUNDUP(INDEX(GRID!$B$18:$U$29,MATCH(C$7,GRID!$A$18:$A$29,0),MATCH(1,($U$2=GRID!$B$1:$U$1)*(КАЛЕНДАРЬ!BF29=GRID!$B$3:$U$3),0))*GRID!$H$45*(1-GRID!$H$46),0))</f>
        <v>47790</v>
      </c>
      <c r="E634" s="5">
        <f t="array" ref="E634">IF($I$2="Длительное проживание от 10 ночей ",
INDEX(GRID!$B$4:$U$15,MATCH(E$7,GRID!$A$4:$A$15,0),MATCH(1,($U$2=GRID!$B$1:$U$1)*(КАЛЕНДАРЬ!BF29=GRID!$B$3:$U$3),0))*GRID!$H$45,
ROUNDUP(INDEX(GRID!$B$4:$U$15,MATCH(E$7,GRID!$A$4:$A$15,0),MATCH(1,($U$2=GRID!$B$1:$U$1)*(КАЛЕНДАРЬ!BF29=GRID!$B$3:$U$3),0))*GRID!$H$45*(1-GRID!$H$46),0))</f>
        <v>51390</v>
      </c>
      <c r="F634" s="5">
        <f t="array" ref="F634">IF($I$2="Длительное проживание от 10 ночей ",
INDEX(GRID!$B$18:$U$29,MATCH(E$7,GRID!$A$18:$A$29,0),MATCH(1,($U$2=GRID!$B$1:$U$1)*(КАЛЕНДАРЬ!BF29=GRID!$B$3:$U$3),0))*GRID!$H$45,
ROUNDUP(INDEX(GRID!$B$18:$U$29,MATCH(E$7,GRID!$A$18:$A$29,0),MATCH(1,($U$2=GRID!$B$1:$U$1)*(КАЛЕНДАРЬ!BF29=GRID!$B$3:$U$3),0))*GRID!$H$45*(1-GRID!$H$46),0))</f>
        <v>55890</v>
      </c>
      <c r="G634" s="5" cm="1">
        <f t="array" ref="G634">IF($I$2="Длительное проживание от 10 ночей ",
INDEX(GRID!$B$4:$U$15,MATCH(G$7,GRID!$A$4:$A$15,0),MATCH(1,($U$2=GRID!$B$1:$U$1)*(КАЛЕНДАРЬ!BF29=GRID!$B$3:$U$3),0))*GRID!$H$45,
ROUNDUP(INDEX(GRID!$B$4:$U$15,MATCH(G$7,GRID!$A$4:$A$15,0),MATCH(1,($U$2=GRID!$B$1:$U$1)*(КАЛЕНДАРЬ!BF29=GRID!$B$3:$U$3),0))*GRID!$H$45*(1-GRID!$H$46),0))</f>
        <v>57600</v>
      </c>
      <c r="H634" s="5" cm="1">
        <f t="array" ref="H634">IF($I$2="Длительное проживание от 10 ночей ",
INDEX(GRID!$B$18:$U$29,MATCH(G$7,GRID!$A$18:$A$29,0),MATCH(1,($U$2=GRID!$B$1:$U$1)*(КАЛЕНДАРЬ!BF29=GRID!$B$3:$U$3),0))*GRID!$H$45,
ROUNDUP(INDEX(GRID!$B$18:$U$29,MATCH(G$7,GRID!$A$18:$A$29,0),MATCH(1,($U$2=GRID!$B$1:$U$1)*(КАЛЕНДАРЬ!BF29=GRID!$B$3:$U$3),0))*GRID!$H$45*(1-GRID!$H$46),0))</f>
        <v>62100</v>
      </c>
      <c r="I634" s="5">
        <f t="array" ref="I634">IF($I$2="Длительное проживание от 10 ночей ",
INDEX(GRID!$B$4:$U$15,MATCH(I$7,GRID!$A$4:$A$15,0),MATCH(1,($U$2=GRID!$B$1:$U$1)*(КАЛЕНДАРЬ!BF29=GRID!$B$3:$U$3),0))*GRID!$H$45,
ROUNDUP(INDEX(GRID!$B$4:$U$15,MATCH(I$7,GRID!$A$4:$A$15,0),MATCH(1,($U$2=GRID!$B$1:$U$1)*(КАЛЕНДАРЬ!BF29=GRID!$B$3:$U$3),0))*GRID!$H$45*(1-GRID!$H$46),0))</f>
        <v>63900</v>
      </c>
      <c r="J634" s="5">
        <f t="array" ref="J634">IF($I$2="Длительное проживание от 10 ночей ",
INDEX(GRID!$B$18:$U$29,MATCH(I$7,GRID!$A$18:$A$29,0),MATCH(1,($U$2=GRID!$B$1:$U$1)*(КАЛЕНДАРЬ!BF29=GRID!$B$3:$U$3),0))*GRID!$H$45,
ROUNDUP(INDEX(GRID!$B$18:$U$29,MATCH(I$7,GRID!$A$18:$A$29,0),MATCH(1,($U$2=GRID!$B$1:$U$1)*(КАЛЕНДАРЬ!BF29=GRID!$B$3:$U$3),0))*GRID!$H$45*(1-GRID!$H$46),0))</f>
        <v>68400</v>
      </c>
      <c r="K634" s="5" cm="1">
        <f t="array" ref="K634">IF($I$2="Длительное проживание от 10 ночей ",
INDEX(GRID!$B$4:$U$15,MATCH(K$7,GRID!$A$4:$A$15,0),MATCH(1,($U$2=GRID!$B$1:$U$1)*(КАЛЕНДАРЬ!BF29=GRID!$B$3:$U$3),0))*GRID!$H$45,
ROUNDUP(INDEX(GRID!$B$4:$U$15,MATCH(K$7,GRID!$A$4:$A$15,0),MATCH(1,($U$2=GRID!$B$1:$U$1)*(КАЛЕНДАРЬ!BF29=GRID!$B$3:$U$3),0))*GRID!$H$45*(1-GRID!$H$46),0))</f>
        <v>70380</v>
      </c>
      <c r="L634" s="5" cm="1">
        <f t="array" ref="L634">IF($I$2="Длительное проживание от 10 ночей ",
INDEX(GRID!$B$18:$U$29,MATCH(K$7,GRID!$A$18:$A$29,0),MATCH(1,($U$2=GRID!$B$1:$U$1)*(КАЛЕНДАРЬ!BF29=GRID!$B$3:$U$3),0))*GRID!$H$45,
ROUNDUP(INDEX(GRID!$B$18:$U$29,MATCH(K$7,GRID!$A$18:$A$29,0),MATCH(1,($U$2=GRID!$B$1:$U$1)*(КАЛЕНДАРЬ!BF29=GRID!$B$3:$U$3),0))*GRID!$H$45*(1-GRID!$H$46),0))</f>
        <v>74880</v>
      </c>
      <c r="M634" s="5">
        <f t="array" ref="M634">IF($I$2="Длительное проживание от 10 ночей ",
INDEX(GRID!$B$4:$U$15,MATCH(M$7,GRID!$A$4:$A$15,0),MATCH(1,($U$2=GRID!$B$1:$U$1)*(КАЛЕНДАРЬ!BF29=GRID!$B$3:$U$3),0))*GRID!$H$45,
ROUNDUP(INDEX(GRID!$B$4:$U$15,MATCH(M$7,GRID!$A$4:$A$15,0),MATCH(1,($U$2=GRID!$B$1:$U$1)*(КАЛЕНДАРЬ!BF29=GRID!$B$3:$U$3),0))*GRID!$H$45*(1-GRID!$H$46),0))</f>
        <v>92880</v>
      </c>
      <c r="N634" s="5">
        <f t="array" ref="N634">IF($I$2="Длительное проживание от 10 ночей ",
INDEX(GRID!$B$18:$U$29,MATCH(M$7,GRID!$A$18:$A$29,0),MATCH(1,($U$2=GRID!$B$1:$U$1)*(КАЛЕНДАРЬ!BF29=GRID!$B$3:$U$3),0))*GRID!$H$45,
ROUNDUP(INDEX(GRID!$B$18:$U$29,MATCH(M$7,GRID!$A$18:$A$29,0),MATCH(1,($U$2=GRID!$B$1:$U$1)*(КАЛЕНДАРЬ!BF29=GRID!$B$3:$U$3),0))*GRID!$H$45*(1-GRID!$H$46),0))</f>
        <v>97380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0">
      <c r="A635" s="56" t="s">
        <v>12</v>
      </c>
      <c r="B635" s="57">
        <v>27</v>
      </c>
      <c r="C635" s="5">
        <f t="array" ref="C635">IF($I$2="Длительное проживание от 10 ночей ",
INDEX(GRID!$B$4:$U$15,MATCH(C$7,GRID!$A$4:$A$15,0),MATCH(1,($U$2=GRID!$B$1:$U$1)*(КАЛЕНДАРЬ!BF30=GRID!$B$3:$U$3),0))*GRID!$H$45,
ROUNDUP(INDEX(GRID!$B$4:$U$15,MATCH(C$7,GRID!$A$4:$A$15,0),MATCH(1,($U$2=GRID!$B$1:$U$1)*(КАЛЕНДАРЬ!BF30=GRID!$B$3:$U$3),0))*GRID!$H$45*(1-GRID!$H$46),0))</f>
        <v>43290</v>
      </c>
      <c r="D635" s="5">
        <f t="array" ref="D635">IF($I$2="Длительное проживание от 10 ночей ",
INDEX(GRID!$B$18:$U$29,MATCH(C$7,GRID!$A$18:$A$29,0),MATCH(1,($U$2=GRID!$B$1:$U$1)*(КАЛЕНДАРЬ!BF30=GRID!$B$3:$U$3),0))*GRID!$H$45,
ROUNDUP(INDEX(GRID!$B$18:$U$29,MATCH(C$7,GRID!$A$18:$A$29,0),MATCH(1,($U$2=GRID!$B$1:$U$1)*(КАЛЕНДАРЬ!BF30=GRID!$B$3:$U$3),0))*GRID!$H$45*(1-GRID!$H$46),0))</f>
        <v>47790</v>
      </c>
      <c r="E635" s="5">
        <f t="array" ref="E635">IF($I$2="Длительное проживание от 10 ночей ",
INDEX(GRID!$B$4:$U$15,MATCH(E$7,GRID!$A$4:$A$15,0),MATCH(1,($U$2=GRID!$B$1:$U$1)*(КАЛЕНДАРЬ!BF30=GRID!$B$3:$U$3),0))*GRID!$H$45,
ROUNDUP(INDEX(GRID!$B$4:$U$15,MATCH(E$7,GRID!$A$4:$A$15,0),MATCH(1,($U$2=GRID!$B$1:$U$1)*(КАЛЕНДАРЬ!BF30=GRID!$B$3:$U$3),0))*GRID!$H$45*(1-GRID!$H$46),0))</f>
        <v>51390</v>
      </c>
      <c r="F635" s="5">
        <f t="array" ref="F635">IF($I$2="Длительное проживание от 10 ночей ",
INDEX(GRID!$B$18:$U$29,MATCH(E$7,GRID!$A$18:$A$29,0),MATCH(1,($U$2=GRID!$B$1:$U$1)*(КАЛЕНДАРЬ!BF30=GRID!$B$3:$U$3),0))*GRID!$H$45,
ROUNDUP(INDEX(GRID!$B$18:$U$29,MATCH(E$7,GRID!$A$18:$A$29,0),MATCH(1,($U$2=GRID!$B$1:$U$1)*(КАЛЕНДАРЬ!BF30=GRID!$B$3:$U$3),0))*GRID!$H$45*(1-GRID!$H$46),0))</f>
        <v>55890</v>
      </c>
      <c r="G635" s="5" cm="1">
        <f t="array" ref="G635">IF($I$2="Длительное проживание от 10 ночей ",
INDEX(GRID!$B$4:$U$15,MATCH(G$7,GRID!$A$4:$A$15,0),MATCH(1,($U$2=GRID!$B$1:$U$1)*(КАЛЕНДАРЬ!BF30=GRID!$B$3:$U$3),0))*GRID!$H$45,
ROUNDUP(INDEX(GRID!$B$4:$U$15,MATCH(G$7,GRID!$A$4:$A$15,0),MATCH(1,($U$2=GRID!$B$1:$U$1)*(КАЛЕНДАРЬ!BF30=GRID!$B$3:$U$3),0))*GRID!$H$45*(1-GRID!$H$46),0))</f>
        <v>57600</v>
      </c>
      <c r="H635" s="5" cm="1">
        <f t="array" ref="H635">IF($I$2="Длительное проживание от 10 ночей ",
INDEX(GRID!$B$18:$U$29,MATCH(G$7,GRID!$A$18:$A$29,0),MATCH(1,($U$2=GRID!$B$1:$U$1)*(КАЛЕНДАРЬ!BF30=GRID!$B$3:$U$3),0))*GRID!$H$45,
ROUNDUP(INDEX(GRID!$B$18:$U$29,MATCH(G$7,GRID!$A$18:$A$29,0),MATCH(1,($U$2=GRID!$B$1:$U$1)*(КАЛЕНДАРЬ!BF30=GRID!$B$3:$U$3),0))*GRID!$H$45*(1-GRID!$H$46),0))</f>
        <v>62100</v>
      </c>
      <c r="I635" s="5">
        <f t="array" ref="I635">IF($I$2="Длительное проживание от 10 ночей ",
INDEX(GRID!$B$4:$U$15,MATCH(I$7,GRID!$A$4:$A$15,0),MATCH(1,($U$2=GRID!$B$1:$U$1)*(КАЛЕНДАРЬ!BF30=GRID!$B$3:$U$3),0))*GRID!$H$45,
ROUNDUP(INDEX(GRID!$B$4:$U$15,MATCH(I$7,GRID!$A$4:$A$15,0),MATCH(1,($U$2=GRID!$B$1:$U$1)*(КАЛЕНДАРЬ!BF30=GRID!$B$3:$U$3),0))*GRID!$H$45*(1-GRID!$H$46),0))</f>
        <v>63900</v>
      </c>
      <c r="J635" s="5">
        <f t="array" ref="J635">IF($I$2="Длительное проживание от 10 ночей ",
INDEX(GRID!$B$18:$U$29,MATCH(I$7,GRID!$A$18:$A$29,0),MATCH(1,($U$2=GRID!$B$1:$U$1)*(КАЛЕНДАРЬ!BF30=GRID!$B$3:$U$3),0))*GRID!$H$45,
ROUNDUP(INDEX(GRID!$B$18:$U$29,MATCH(I$7,GRID!$A$18:$A$29,0),MATCH(1,($U$2=GRID!$B$1:$U$1)*(КАЛЕНДАРЬ!BF30=GRID!$B$3:$U$3),0))*GRID!$H$45*(1-GRID!$H$46),0))</f>
        <v>68400</v>
      </c>
      <c r="K635" s="5" cm="1">
        <f t="array" ref="K635">IF($I$2="Длительное проживание от 10 ночей ",
INDEX(GRID!$B$4:$U$15,MATCH(K$7,GRID!$A$4:$A$15,0),MATCH(1,($U$2=GRID!$B$1:$U$1)*(КАЛЕНДАРЬ!BF30=GRID!$B$3:$U$3),0))*GRID!$H$45,
ROUNDUP(INDEX(GRID!$B$4:$U$15,MATCH(K$7,GRID!$A$4:$A$15,0),MATCH(1,($U$2=GRID!$B$1:$U$1)*(КАЛЕНДАРЬ!BF30=GRID!$B$3:$U$3),0))*GRID!$H$45*(1-GRID!$H$46),0))</f>
        <v>70380</v>
      </c>
      <c r="L635" s="5" cm="1">
        <f t="array" ref="L635">IF($I$2="Длительное проживание от 10 ночей ",
INDEX(GRID!$B$18:$U$29,MATCH(K$7,GRID!$A$18:$A$29,0),MATCH(1,($U$2=GRID!$B$1:$U$1)*(КАЛЕНДАРЬ!BF30=GRID!$B$3:$U$3),0))*GRID!$H$45,
ROUNDUP(INDEX(GRID!$B$18:$U$29,MATCH(K$7,GRID!$A$18:$A$29,0),MATCH(1,($U$2=GRID!$B$1:$U$1)*(КАЛЕНДАРЬ!BF30=GRID!$B$3:$U$3),0))*GRID!$H$45*(1-GRID!$H$46),0))</f>
        <v>74880</v>
      </c>
      <c r="M635" s="5">
        <f t="array" ref="M635">IF($I$2="Длительное проживание от 10 ночей ",
INDEX(GRID!$B$4:$U$15,MATCH(M$7,GRID!$A$4:$A$15,0),MATCH(1,($U$2=GRID!$B$1:$U$1)*(КАЛЕНДАРЬ!BF30=GRID!$B$3:$U$3),0))*GRID!$H$45,
ROUNDUP(INDEX(GRID!$B$4:$U$15,MATCH(M$7,GRID!$A$4:$A$15,0),MATCH(1,($U$2=GRID!$B$1:$U$1)*(КАЛЕНДАРЬ!BF30=GRID!$B$3:$U$3),0))*GRID!$H$45*(1-GRID!$H$46),0))</f>
        <v>92880</v>
      </c>
      <c r="N635" s="5">
        <f t="array" ref="N635">IF($I$2="Длительное проживание от 10 ночей ",
INDEX(GRID!$B$18:$U$29,MATCH(M$7,GRID!$A$18:$A$29,0),MATCH(1,($U$2=GRID!$B$1:$U$1)*(КАЛЕНДАРЬ!BF30=GRID!$B$3:$U$3),0))*GRID!$H$45,
ROUNDUP(INDEX(GRID!$B$18:$U$29,MATCH(M$7,GRID!$A$18:$A$29,0),MATCH(1,($U$2=GRID!$B$1:$U$1)*(КАЛЕНДАРЬ!BF30=GRID!$B$3:$U$3),0))*GRID!$H$45*(1-GRID!$H$46),0))</f>
        <v>97380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0">
      <c r="A636" s="56" t="s">
        <v>13</v>
      </c>
      <c r="B636" s="57">
        <v>28</v>
      </c>
      <c r="C636" s="5">
        <f t="array" ref="C636">IF($I$2="Длительное проживание от 10 ночей ",
INDEX(GRID!$B$4:$U$15,MATCH(C$7,GRID!$A$4:$A$15,0),MATCH(1,($U$2=GRID!$B$1:$U$1)*(КАЛЕНДАРЬ!BF31=GRID!$B$3:$U$3),0))*GRID!$H$45,
ROUNDUP(INDEX(GRID!$B$4:$U$15,MATCH(C$7,GRID!$A$4:$A$15,0),MATCH(1,($U$2=GRID!$B$1:$U$1)*(КАЛЕНДАРЬ!BF31=GRID!$B$3:$U$3),0))*GRID!$H$45*(1-GRID!$H$46),0))</f>
        <v>43290</v>
      </c>
      <c r="D636" s="5">
        <f t="array" ref="D636">IF($I$2="Длительное проживание от 10 ночей ",
INDEX(GRID!$B$18:$U$29,MATCH(C$7,GRID!$A$18:$A$29,0),MATCH(1,($U$2=GRID!$B$1:$U$1)*(КАЛЕНДАРЬ!BF31=GRID!$B$3:$U$3),0))*GRID!$H$45,
ROUNDUP(INDEX(GRID!$B$18:$U$29,MATCH(C$7,GRID!$A$18:$A$29,0),MATCH(1,($U$2=GRID!$B$1:$U$1)*(КАЛЕНДАРЬ!BF31=GRID!$B$3:$U$3),0))*GRID!$H$45*(1-GRID!$H$46),0))</f>
        <v>47790</v>
      </c>
      <c r="E636" s="5">
        <f t="array" ref="E636">IF($I$2="Длительное проживание от 10 ночей ",
INDEX(GRID!$B$4:$U$15,MATCH(E$7,GRID!$A$4:$A$15,0),MATCH(1,($U$2=GRID!$B$1:$U$1)*(КАЛЕНДАРЬ!BF31=GRID!$B$3:$U$3),0))*GRID!$H$45,
ROUNDUP(INDEX(GRID!$B$4:$U$15,MATCH(E$7,GRID!$A$4:$A$15,0),MATCH(1,($U$2=GRID!$B$1:$U$1)*(КАЛЕНДАРЬ!BF31=GRID!$B$3:$U$3),0))*GRID!$H$45*(1-GRID!$H$46),0))</f>
        <v>51390</v>
      </c>
      <c r="F636" s="5">
        <f t="array" ref="F636">IF($I$2="Длительное проживание от 10 ночей ",
INDEX(GRID!$B$18:$U$29,MATCH(E$7,GRID!$A$18:$A$29,0),MATCH(1,($U$2=GRID!$B$1:$U$1)*(КАЛЕНДАРЬ!BF31=GRID!$B$3:$U$3),0))*GRID!$H$45,
ROUNDUP(INDEX(GRID!$B$18:$U$29,MATCH(E$7,GRID!$A$18:$A$29,0),MATCH(1,($U$2=GRID!$B$1:$U$1)*(КАЛЕНДАРЬ!BF31=GRID!$B$3:$U$3),0))*GRID!$H$45*(1-GRID!$H$46),0))</f>
        <v>55890</v>
      </c>
      <c r="G636" s="5" cm="1">
        <f t="array" ref="G636">IF($I$2="Длительное проживание от 10 ночей ",
INDEX(GRID!$B$4:$U$15,MATCH(G$7,GRID!$A$4:$A$15,0),MATCH(1,($U$2=GRID!$B$1:$U$1)*(КАЛЕНДАРЬ!BF31=GRID!$B$3:$U$3),0))*GRID!$H$45,
ROUNDUP(INDEX(GRID!$B$4:$U$15,MATCH(G$7,GRID!$A$4:$A$15,0),MATCH(1,($U$2=GRID!$B$1:$U$1)*(КАЛЕНДАРЬ!BF31=GRID!$B$3:$U$3),0))*GRID!$H$45*(1-GRID!$H$46),0))</f>
        <v>57600</v>
      </c>
      <c r="H636" s="5" cm="1">
        <f t="array" ref="H636">IF($I$2="Длительное проживание от 10 ночей ",
INDEX(GRID!$B$18:$U$29,MATCH(G$7,GRID!$A$18:$A$29,0),MATCH(1,($U$2=GRID!$B$1:$U$1)*(КАЛЕНДАРЬ!BF31=GRID!$B$3:$U$3),0))*GRID!$H$45,
ROUNDUP(INDEX(GRID!$B$18:$U$29,MATCH(G$7,GRID!$A$18:$A$29,0),MATCH(1,($U$2=GRID!$B$1:$U$1)*(КАЛЕНДАРЬ!BF31=GRID!$B$3:$U$3),0))*GRID!$H$45*(1-GRID!$H$46),0))</f>
        <v>62100</v>
      </c>
      <c r="I636" s="5">
        <f t="array" ref="I636">IF($I$2="Длительное проживание от 10 ночей ",
INDEX(GRID!$B$4:$U$15,MATCH(I$7,GRID!$A$4:$A$15,0),MATCH(1,($U$2=GRID!$B$1:$U$1)*(КАЛЕНДАРЬ!BF31=GRID!$B$3:$U$3),0))*GRID!$H$45,
ROUNDUP(INDEX(GRID!$B$4:$U$15,MATCH(I$7,GRID!$A$4:$A$15,0),MATCH(1,($U$2=GRID!$B$1:$U$1)*(КАЛЕНДАРЬ!BF31=GRID!$B$3:$U$3),0))*GRID!$H$45*(1-GRID!$H$46),0))</f>
        <v>63900</v>
      </c>
      <c r="J636" s="5">
        <f t="array" ref="J636">IF($I$2="Длительное проживание от 10 ночей ",
INDEX(GRID!$B$18:$U$29,MATCH(I$7,GRID!$A$18:$A$29,0),MATCH(1,($U$2=GRID!$B$1:$U$1)*(КАЛЕНДАРЬ!BF31=GRID!$B$3:$U$3),0))*GRID!$H$45,
ROUNDUP(INDEX(GRID!$B$18:$U$29,MATCH(I$7,GRID!$A$18:$A$29,0),MATCH(1,($U$2=GRID!$B$1:$U$1)*(КАЛЕНДАРЬ!BF31=GRID!$B$3:$U$3),0))*GRID!$H$45*(1-GRID!$H$46),0))</f>
        <v>68400</v>
      </c>
      <c r="K636" s="5" cm="1">
        <f t="array" ref="K636">IF($I$2="Длительное проживание от 10 ночей ",
INDEX(GRID!$B$4:$U$15,MATCH(K$7,GRID!$A$4:$A$15,0),MATCH(1,($U$2=GRID!$B$1:$U$1)*(КАЛЕНДАРЬ!BF31=GRID!$B$3:$U$3),0))*GRID!$H$45,
ROUNDUP(INDEX(GRID!$B$4:$U$15,MATCH(K$7,GRID!$A$4:$A$15,0),MATCH(1,($U$2=GRID!$B$1:$U$1)*(КАЛЕНДАРЬ!BF31=GRID!$B$3:$U$3),0))*GRID!$H$45*(1-GRID!$H$46),0))</f>
        <v>70380</v>
      </c>
      <c r="L636" s="5" cm="1">
        <f t="array" ref="L636">IF($I$2="Длительное проживание от 10 ночей ",
INDEX(GRID!$B$18:$U$29,MATCH(K$7,GRID!$A$18:$A$29,0),MATCH(1,($U$2=GRID!$B$1:$U$1)*(КАЛЕНДАРЬ!BF31=GRID!$B$3:$U$3),0))*GRID!$H$45,
ROUNDUP(INDEX(GRID!$B$18:$U$29,MATCH(K$7,GRID!$A$18:$A$29,0),MATCH(1,($U$2=GRID!$B$1:$U$1)*(КАЛЕНДАРЬ!BF31=GRID!$B$3:$U$3),0))*GRID!$H$45*(1-GRID!$H$46),0))</f>
        <v>74880</v>
      </c>
      <c r="M636" s="5">
        <f t="array" ref="M636">IF($I$2="Длительное проживание от 10 ночей ",
INDEX(GRID!$B$4:$U$15,MATCH(M$7,GRID!$A$4:$A$15,0),MATCH(1,($U$2=GRID!$B$1:$U$1)*(КАЛЕНДАРЬ!BF31=GRID!$B$3:$U$3),0))*GRID!$H$45,
ROUNDUP(INDEX(GRID!$B$4:$U$15,MATCH(M$7,GRID!$A$4:$A$15,0),MATCH(1,($U$2=GRID!$B$1:$U$1)*(КАЛЕНДАРЬ!BF31=GRID!$B$3:$U$3),0))*GRID!$H$45*(1-GRID!$H$46),0))</f>
        <v>92880</v>
      </c>
      <c r="N636" s="5">
        <f t="array" ref="N636">IF($I$2="Длительное проживание от 10 ночей ",
INDEX(GRID!$B$18:$U$29,MATCH(M$7,GRID!$A$18:$A$29,0),MATCH(1,($U$2=GRID!$B$1:$U$1)*(КАЛЕНДАРЬ!BF31=GRID!$B$3:$U$3),0))*GRID!$H$45,
ROUNDUP(INDEX(GRID!$B$18:$U$29,MATCH(M$7,GRID!$A$18:$A$29,0),MATCH(1,($U$2=GRID!$B$1:$U$1)*(КАЛЕНДАРЬ!BF31=GRID!$B$3:$U$3),0))*GRID!$H$45*(1-GRID!$H$46),0))</f>
        <v>97380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0">
      <c r="A637" s="56" t="s">
        <v>14</v>
      </c>
      <c r="B637" s="57">
        <v>29</v>
      </c>
      <c r="C637" s="5">
        <f t="array" ref="C637">IF($I$2="Длительное проживание от 10 ночей ",
INDEX(GRID!$B$4:$U$15,MATCH(C$7,GRID!$A$4:$A$15,0),MATCH(1,($U$2=GRID!$B$1:$U$1)*(КАЛЕНДАРЬ!BF32=GRID!$B$3:$U$3),0))*GRID!$H$45,
ROUNDUP(INDEX(GRID!$B$4:$U$15,MATCH(C$7,GRID!$A$4:$A$15,0),MATCH(1,($U$2=GRID!$B$1:$U$1)*(КАЛЕНДАРЬ!BF32=GRID!$B$3:$U$3),0))*GRID!$H$45*(1-GRID!$H$46),0))</f>
        <v>43290</v>
      </c>
      <c r="D637" s="5">
        <f t="array" ref="D637">IF($I$2="Длительное проживание от 10 ночей ",
INDEX(GRID!$B$18:$U$29,MATCH(C$7,GRID!$A$18:$A$29,0),MATCH(1,($U$2=GRID!$B$1:$U$1)*(КАЛЕНДАРЬ!BF32=GRID!$B$3:$U$3),0))*GRID!$H$45,
ROUNDUP(INDEX(GRID!$B$18:$U$29,MATCH(C$7,GRID!$A$18:$A$29,0),MATCH(1,($U$2=GRID!$B$1:$U$1)*(КАЛЕНДАРЬ!BF32=GRID!$B$3:$U$3),0))*GRID!$H$45*(1-GRID!$H$46),0))</f>
        <v>47790</v>
      </c>
      <c r="E637" s="5">
        <f t="array" ref="E637">IF($I$2="Длительное проживание от 10 ночей ",
INDEX(GRID!$B$4:$U$15,MATCH(E$7,GRID!$A$4:$A$15,0),MATCH(1,($U$2=GRID!$B$1:$U$1)*(КАЛЕНДАРЬ!BF32=GRID!$B$3:$U$3),0))*GRID!$H$45,
ROUNDUP(INDEX(GRID!$B$4:$U$15,MATCH(E$7,GRID!$A$4:$A$15,0),MATCH(1,($U$2=GRID!$B$1:$U$1)*(КАЛЕНДАРЬ!BF32=GRID!$B$3:$U$3),0))*GRID!$H$45*(1-GRID!$H$46),0))</f>
        <v>51390</v>
      </c>
      <c r="F637" s="5">
        <f t="array" ref="F637">IF($I$2="Длительное проживание от 10 ночей ",
INDEX(GRID!$B$18:$U$29,MATCH(E$7,GRID!$A$18:$A$29,0),MATCH(1,($U$2=GRID!$B$1:$U$1)*(КАЛЕНДАРЬ!BF32=GRID!$B$3:$U$3),0))*GRID!$H$45,
ROUNDUP(INDEX(GRID!$B$18:$U$29,MATCH(E$7,GRID!$A$18:$A$29,0),MATCH(1,($U$2=GRID!$B$1:$U$1)*(КАЛЕНДАРЬ!BF32=GRID!$B$3:$U$3),0))*GRID!$H$45*(1-GRID!$H$46),0))</f>
        <v>55890</v>
      </c>
      <c r="G637" s="5" cm="1">
        <f t="array" ref="G637">IF($I$2="Длительное проживание от 10 ночей ",
INDEX(GRID!$B$4:$U$15,MATCH(G$7,GRID!$A$4:$A$15,0),MATCH(1,($U$2=GRID!$B$1:$U$1)*(КАЛЕНДАРЬ!BF32=GRID!$B$3:$U$3),0))*GRID!$H$45,
ROUNDUP(INDEX(GRID!$B$4:$U$15,MATCH(G$7,GRID!$A$4:$A$15,0),MATCH(1,($U$2=GRID!$B$1:$U$1)*(КАЛЕНДАРЬ!BF32=GRID!$B$3:$U$3),0))*GRID!$H$45*(1-GRID!$H$46),0))</f>
        <v>57600</v>
      </c>
      <c r="H637" s="5" cm="1">
        <f t="array" ref="H637">IF($I$2="Длительное проживание от 10 ночей ",
INDEX(GRID!$B$18:$U$29,MATCH(G$7,GRID!$A$18:$A$29,0),MATCH(1,($U$2=GRID!$B$1:$U$1)*(КАЛЕНДАРЬ!BF32=GRID!$B$3:$U$3),0))*GRID!$H$45,
ROUNDUP(INDEX(GRID!$B$18:$U$29,MATCH(G$7,GRID!$A$18:$A$29,0),MATCH(1,($U$2=GRID!$B$1:$U$1)*(КАЛЕНДАРЬ!BF32=GRID!$B$3:$U$3),0))*GRID!$H$45*(1-GRID!$H$46),0))</f>
        <v>62100</v>
      </c>
      <c r="I637" s="5">
        <f t="array" ref="I637">IF($I$2="Длительное проживание от 10 ночей ",
INDEX(GRID!$B$4:$U$15,MATCH(I$7,GRID!$A$4:$A$15,0),MATCH(1,($U$2=GRID!$B$1:$U$1)*(КАЛЕНДАРЬ!BF32=GRID!$B$3:$U$3),0))*GRID!$H$45,
ROUNDUP(INDEX(GRID!$B$4:$U$15,MATCH(I$7,GRID!$A$4:$A$15,0),MATCH(1,($U$2=GRID!$B$1:$U$1)*(КАЛЕНДАРЬ!BF32=GRID!$B$3:$U$3),0))*GRID!$H$45*(1-GRID!$H$46),0))</f>
        <v>63900</v>
      </c>
      <c r="J637" s="5">
        <f t="array" ref="J637">IF($I$2="Длительное проживание от 10 ночей ",
INDEX(GRID!$B$18:$U$29,MATCH(I$7,GRID!$A$18:$A$29,0),MATCH(1,($U$2=GRID!$B$1:$U$1)*(КАЛЕНДАРЬ!BF32=GRID!$B$3:$U$3),0))*GRID!$H$45,
ROUNDUP(INDEX(GRID!$B$18:$U$29,MATCH(I$7,GRID!$A$18:$A$29,0),MATCH(1,($U$2=GRID!$B$1:$U$1)*(КАЛЕНДАРЬ!BF32=GRID!$B$3:$U$3),0))*GRID!$H$45*(1-GRID!$H$46),0))</f>
        <v>68400</v>
      </c>
      <c r="K637" s="5" cm="1">
        <f t="array" ref="K637">IF($I$2="Длительное проживание от 10 ночей ",
INDEX(GRID!$B$4:$U$15,MATCH(K$7,GRID!$A$4:$A$15,0),MATCH(1,($U$2=GRID!$B$1:$U$1)*(КАЛЕНДАРЬ!BF32=GRID!$B$3:$U$3),0))*GRID!$H$45,
ROUNDUP(INDEX(GRID!$B$4:$U$15,MATCH(K$7,GRID!$A$4:$A$15,0),MATCH(1,($U$2=GRID!$B$1:$U$1)*(КАЛЕНДАРЬ!BF32=GRID!$B$3:$U$3),0))*GRID!$H$45*(1-GRID!$H$46),0))</f>
        <v>70380</v>
      </c>
      <c r="L637" s="5" cm="1">
        <f t="array" ref="L637">IF($I$2="Длительное проживание от 10 ночей ",
INDEX(GRID!$B$18:$U$29,MATCH(K$7,GRID!$A$18:$A$29,0),MATCH(1,($U$2=GRID!$B$1:$U$1)*(КАЛЕНДАРЬ!BF32=GRID!$B$3:$U$3),0))*GRID!$H$45,
ROUNDUP(INDEX(GRID!$B$18:$U$29,MATCH(K$7,GRID!$A$18:$A$29,0),MATCH(1,($U$2=GRID!$B$1:$U$1)*(КАЛЕНДАРЬ!BF32=GRID!$B$3:$U$3),0))*GRID!$H$45*(1-GRID!$H$46),0))</f>
        <v>74880</v>
      </c>
      <c r="M637" s="5">
        <f t="array" ref="M637">IF($I$2="Длительное проживание от 10 ночей ",
INDEX(GRID!$B$4:$U$15,MATCH(M$7,GRID!$A$4:$A$15,0),MATCH(1,($U$2=GRID!$B$1:$U$1)*(КАЛЕНДАРЬ!BF32=GRID!$B$3:$U$3),0))*GRID!$H$45,
ROUNDUP(INDEX(GRID!$B$4:$U$15,MATCH(M$7,GRID!$A$4:$A$15,0),MATCH(1,($U$2=GRID!$B$1:$U$1)*(КАЛЕНДАРЬ!BF32=GRID!$B$3:$U$3),0))*GRID!$H$45*(1-GRID!$H$46),0))</f>
        <v>92880</v>
      </c>
      <c r="N637" s="5">
        <f t="array" ref="N637">IF($I$2="Длительное проживание от 10 ночей ",
INDEX(GRID!$B$18:$U$29,MATCH(M$7,GRID!$A$18:$A$29,0),MATCH(1,($U$2=GRID!$B$1:$U$1)*(КАЛЕНДАРЬ!BF32=GRID!$B$3:$U$3),0))*GRID!$H$45,
ROUNDUP(INDEX(GRID!$B$18:$U$29,MATCH(M$7,GRID!$A$18:$A$29,0),MATCH(1,($U$2=GRID!$B$1:$U$1)*(КАЛЕНДАРЬ!BF32=GRID!$B$3:$U$3),0))*GRID!$H$45*(1-GRID!$H$46),0))</f>
        <v>97380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0">
      <c r="A638" s="56" t="s">
        <v>15</v>
      </c>
      <c r="B638" s="57">
        <v>30</v>
      </c>
      <c r="C638" s="5">
        <f t="array" ref="C638">IF($I$2="Длительное проживание от 10 ночей ",
INDEX(GRID!$B$4:$U$15,MATCH(C$7,GRID!$A$4:$A$15,0),MATCH(1,($U$2=GRID!$B$1:$U$1)*(КАЛЕНДАРЬ!BF33=GRID!$B$3:$U$3),0))*GRID!$H$45,
ROUNDUP(INDEX(GRID!$B$4:$U$15,MATCH(C$7,GRID!$A$4:$A$15,0),MATCH(1,($U$2=GRID!$B$1:$U$1)*(КАЛЕНДАРЬ!BF33=GRID!$B$3:$U$3),0))*GRID!$H$45*(1-GRID!$H$46),0))</f>
        <v>51570</v>
      </c>
      <c r="D638" s="5">
        <f t="array" ref="D638">IF($I$2="Длительное проживание от 10 ночей ",
INDEX(GRID!$B$18:$U$29,MATCH(C$7,GRID!$A$18:$A$29,0),MATCH(1,($U$2=GRID!$B$1:$U$1)*(КАЛЕНДАРЬ!BF33=GRID!$B$3:$U$3),0))*GRID!$H$45,
ROUNDUP(INDEX(GRID!$B$18:$U$29,MATCH(C$7,GRID!$A$18:$A$29,0),MATCH(1,($U$2=GRID!$B$1:$U$1)*(КАЛЕНДАРЬ!BF33=GRID!$B$3:$U$3),0))*GRID!$H$45*(1-GRID!$H$46),0))</f>
        <v>56070</v>
      </c>
      <c r="E638" s="5">
        <f t="array" ref="E638">IF($I$2="Длительное проживание от 10 ночей ",
INDEX(GRID!$B$4:$U$15,MATCH(E$7,GRID!$A$4:$A$15,0),MATCH(1,($U$2=GRID!$B$1:$U$1)*(КАЛЕНДАРЬ!BF33=GRID!$B$3:$U$3),0))*GRID!$H$45,
ROUNDUP(INDEX(GRID!$B$4:$U$15,MATCH(E$7,GRID!$A$4:$A$15,0),MATCH(1,($U$2=GRID!$B$1:$U$1)*(КАЛЕНДАРЬ!BF33=GRID!$B$3:$U$3),0))*GRID!$H$45*(1-GRID!$H$46),0))</f>
        <v>60660</v>
      </c>
      <c r="F638" s="5">
        <f t="array" ref="F638">IF($I$2="Длительное проживание от 10 ночей ",
INDEX(GRID!$B$18:$U$29,MATCH(E$7,GRID!$A$18:$A$29,0),MATCH(1,($U$2=GRID!$B$1:$U$1)*(КАЛЕНДАРЬ!BF33=GRID!$B$3:$U$3),0))*GRID!$H$45,
ROUNDUP(INDEX(GRID!$B$18:$U$29,MATCH(E$7,GRID!$A$18:$A$29,0),MATCH(1,($U$2=GRID!$B$1:$U$1)*(КАЛЕНДАРЬ!BF33=GRID!$B$3:$U$3),0))*GRID!$H$45*(1-GRID!$H$46),0))</f>
        <v>65160</v>
      </c>
      <c r="G638" s="5" cm="1">
        <f t="array" ref="G638">IF($I$2="Длительное проживание от 10 ночей ",
INDEX(GRID!$B$4:$U$15,MATCH(G$7,GRID!$A$4:$A$15,0),MATCH(1,($U$2=GRID!$B$1:$U$1)*(КАЛЕНДАРЬ!BF33=GRID!$B$3:$U$3),0))*GRID!$H$45,
ROUNDUP(INDEX(GRID!$B$4:$U$15,MATCH(G$7,GRID!$A$4:$A$15,0),MATCH(1,($U$2=GRID!$B$1:$U$1)*(КАЛЕНДАРЬ!BF33=GRID!$B$3:$U$3),0))*GRID!$H$45*(1-GRID!$H$46),0))</f>
        <v>67320</v>
      </c>
      <c r="H638" s="5" cm="1">
        <f t="array" ref="H638">IF($I$2="Длительное проживание от 10 ночей ",
INDEX(GRID!$B$18:$U$29,MATCH(G$7,GRID!$A$18:$A$29,0),MATCH(1,($U$2=GRID!$B$1:$U$1)*(КАЛЕНДАРЬ!BF33=GRID!$B$3:$U$3),0))*GRID!$H$45,
ROUNDUP(INDEX(GRID!$B$18:$U$29,MATCH(G$7,GRID!$A$18:$A$29,0),MATCH(1,($U$2=GRID!$B$1:$U$1)*(КАЛЕНДАРЬ!BF33=GRID!$B$3:$U$3),0))*GRID!$H$45*(1-GRID!$H$46),0))</f>
        <v>71820</v>
      </c>
      <c r="I638" s="5">
        <f t="array" ref="I638">IF($I$2="Длительное проживание от 10 ночей ",
INDEX(GRID!$B$4:$U$15,MATCH(I$7,GRID!$A$4:$A$15,0),MATCH(1,($U$2=GRID!$B$1:$U$1)*(КАЛЕНДАРЬ!BF33=GRID!$B$3:$U$3),0))*GRID!$H$45,
ROUNDUP(INDEX(GRID!$B$4:$U$15,MATCH(I$7,GRID!$A$4:$A$15,0),MATCH(1,($U$2=GRID!$B$1:$U$1)*(КАЛЕНДАРЬ!BF33=GRID!$B$3:$U$3),0))*GRID!$H$45*(1-GRID!$H$46),0))</f>
        <v>74250</v>
      </c>
      <c r="J638" s="5">
        <f t="array" ref="J638">IF($I$2="Длительное проживание от 10 ночей ",
INDEX(GRID!$B$18:$U$29,MATCH(I$7,GRID!$A$18:$A$29,0),MATCH(1,($U$2=GRID!$B$1:$U$1)*(КАЛЕНДАРЬ!BF33=GRID!$B$3:$U$3),0))*GRID!$H$45,
ROUNDUP(INDEX(GRID!$B$18:$U$29,MATCH(I$7,GRID!$A$18:$A$29,0),MATCH(1,($U$2=GRID!$B$1:$U$1)*(КАЛЕНДАРЬ!BF33=GRID!$B$3:$U$3),0))*GRID!$H$45*(1-GRID!$H$46),0))</f>
        <v>78750</v>
      </c>
      <c r="K638" s="5" cm="1">
        <f t="array" ref="K638">IF($I$2="Длительное проживание от 10 ночей ",
INDEX(GRID!$B$4:$U$15,MATCH(K$7,GRID!$A$4:$A$15,0),MATCH(1,($U$2=GRID!$B$1:$U$1)*(КАЛЕНДАРЬ!BF33=GRID!$B$3:$U$3),0))*GRID!$H$45,
ROUNDUP(INDEX(GRID!$B$4:$U$15,MATCH(K$7,GRID!$A$4:$A$15,0),MATCH(1,($U$2=GRID!$B$1:$U$1)*(КАЛЕНДАРЬ!BF33=GRID!$B$3:$U$3),0))*GRID!$H$45*(1-GRID!$H$46),0))</f>
        <v>81540</v>
      </c>
      <c r="L638" s="5" cm="1">
        <f t="array" ref="L638">IF($I$2="Длительное проживание от 10 ночей ",
INDEX(GRID!$B$18:$U$29,MATCH(K$7,GRID!$A$18:$A$29,0),MATCH(1,($U$2=GRID!$B$1:$U$1)*(КАЛЕНДАРЬ!BF33=GRID!$B$3:$U$3),0))*GRID!$H$45,
ROUNDUP(INDEX(GRID!$B$18:$U$29,MATCH(K$7,GRID!$A$18:$A$29,0),MATCH(1,($U$2=GRID!$B$1:$U$1)*(КАЛЕНДАРЬ!BF33=GRID!$B$3:$U$3),0))*GRID!$H$45*(1-GRID!$H$46),0))</f>
        <v>86040</v>
      </c>
      <c r="M638" s="5">
        <f t="array" ref="M638">IF($I$2="Длительное проживание от 10 ночей ",
INDEX(GRID!$B$4:$U$15,MATCH(M$7,GRID!$A$4:$A$15,0),MATCH(1,($U$2=GRID!$B$1:$U$1)*(КАЛЕНДАРЬ!BF33=GRID!$B$3:$U$3),0))*GRID!$H$45,
ROUNDUP(INDEX(GRID!$B$4:$U$15,MATCH(M$7,GRID!$A$4:$A$15,0),MATCH(1,($U$2=GRID!$B$1:$U$1)*(КАЛЕНДАРЬ!BF33=GRID!$B$3:$U$3),0))*GRID!$H$45*(1-GRID!$H$46),0))</f>
        <v>106470</v>
      </c>
      <c r="N638" s="5">
        <f t="array" ref="N638">IF($I$2="Длительное проживание от 10 ночей ",
INDEX(GRID!$B$18:$U$29,MATCH(M$7,GRID!$A$18:$A$29,0),MATCH(1,($U$2=GRID!$B$1:$U$1)*(КАЛЕНДАРЬ!BF33=GRID!$B$3:$U$3),0))*GRID!$H$45,
ROUNDUP(INDEX(GRID!$B$18:$U$29,MATCH(M$7,GRID!$A$18:$A$29,0),MATCH(1,($U$2=GRID!$B$1:$U$1)*(КАЛЕНДАРЬ!BF33=GRID!$B$3:$U$3),0))*GRID!$H$45*(1-GRID!$H$46),0))</f>
        <v>110970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0">
      <c r="A639" s="56" t="s">
        <v>16</v>
      </c>
      <c r="B639" s="57">
        <v>31</v>
      </c>
      <c r="C639" s="5">
        <f t="array" ref="C639">IF($I$2="Длительное проживание от 10 ночей ",
INDEX(GRID!$B$4:$U$15,MATCH(C$7,GRID!$A$4:$A$15,0),MATCH(1,($U$2=GRID!$B$1:$U$1)*(КАЛЕНДАРЬ!BF34=GRID!$B$3:$U$3),0))*GRID!$H$45,
ROUNDUP(INDEX(GRID!$B$4:$U$15,MATCH(C$7,GRID!$A$4:$A$15,0),MATCH(1,($U$2=GRID!$B$1:$U$1)*(КАЛЕНДАРЬ!BF34=GRID!$B$3:$U$3),0))*GRID!$H$45*(1-GRID!$H$46),0))</f>
        <v>51570</v>
      </c>
      <c r="D639" s="5">
        <f t="array" ref="D639">IF($I$2="Длительное проживание от 10 ночей ",
INDEX(GRID!$B$18:$U$29,MATCH(C$7,GRID!$A$18:$A$29,0),MATCH(1,($U$2=GRID!$B$1:$U$1)*(КАЛЕНДАРЬ!BF34=GRID!$B$3:$U$3),0))*GRID!$H$45,
ROUNDUP(INDEX(GRID!$B$18:$U$29,MATCH(C$7,GRID!$A$18:$A$29,0),MATCH(1,($U$2=GRID!$B$1:$U$1)*(КАЛЕНДАРЬ!BF34=GRID!$B$3:$U$3),0))*GRID!$H$45*(1-GRID!$H$46),0))</f>
        <v>56070</v>
      </c>
      <c r="E639" s="5">
        <f t="array" ref="E639">IF($I$2="Длительное проживание от 10 ночей ",
INDEX(GRID!$B$4:$U$15,MATCH(E$7,GRID!$A$4:$A$15,0),MATCH(1,($U$2=GRID!$B$1:$U$1)*(КАЛЕНДАРЬ!BF34=GRID!$B$3:$U$3),0))*GRID!$H$45,
ROUNDUP(INDEX(GRID!$B$4:$U$15,MATCH(E$7,GRID!$A$4:$A$15,0),MATCH(1,($U$2=GRID!$B$1:$U$1)*(КАЛЕНДАРЬ!BF34=GRID!$B$3:$U$3),0))*GRID!$H$45*(1-GRID!$H$46),0))</f>
        <v>60660</v>
      </c>
      <c r="F639" s="5">
        <f t="array" ref="F639">IF($I$2="Длительное проживание от 10 ночей ",
INDEX(GRID!$B$18:$U$29,MATCH(E$7,GRID!$A$18:$A$29,0),MATCH(1,($U$2=GRID!$B$1:$U$1)*(КАЛЕНДАРЬ!BF34=GRID!$B$3:$U$3),0))*GRID!$H$45,
ROUNDUP(INDEX(GRID!$B$18:$U$29,MATCH(E$7,GRID!$A$18:$A$29,0),MATCH(1,($U$2=GRID!$B$1:$U$1)*(КАЛЕНДАРЬ!BF34=GRID!$B$3:$U$3),0))*GRID!$H$45*(1-GRID!$H$46),0))</f>
        <v>65160</v>
      </c>
      <c r="G639" s="5" cm="1">
        <f t="array" ref="G639">IF($I$2="Длительное проживание от 10 ночей ",
INDEX(GRID!$B$4:$U$15,MATCH(G$7,GRID!$A$4:$A$15,0),MATCH(1,($U$2=GRID!$B$1:$U$1)*(КАЛЕНДАРЬ!BF34=GRID!$B$3:$U$3),0))*GRID!$H$45,
ROUNDUP(INDEX(GRID!$B$4:$U$15,MATCH(G$7,GRID!$A$4:$A$15,0),MATCH(1,($U$2=GRID!$B$1:$U$1)*(КАЛЕНДАРЬ!BF34=GRID!$B$3:$U$3),0))*GRID!$H$45*(1-GRID!$H$46),0))</f>
        <v>67320</v>
      </c>
      <c r="H639" s="5" cm="1">
        <f t="array" ref="H639">IF($I$2="Длительное проживание от 10 ночей ",
INDEX(GRID!$B$18:$U$29,MATCH(G$7,GRID!$A$18:$A$29,0),MATCH(1,($U$2=GRID!$B$1:$U$1)*(КАЛЕНДАРЬ!BF34=GRID!$B$3:$U$3),0))*GRID!$H$45,
ROUNDUP(INDEX(GRID!$B$18:$U$29,MATCH(G$7,GRID!$A$18:$A$29,0),MATCH(1,($U$2=GRID!$B$1:$U$1)*(КАЛЕНДАРЬ!BF34=GRID!$B$3:$U$3),0))*GRID!$H$45*(1-GRID!$H$46),0))</f>
        <v>71820</v>
      </c>
      <c r="I639" s="5">
        <f t="array" ref="I639">IF($I$2="Длительное проживание от 10 ночей ",
INDEX(GRID!$B$4:$U$15,MATCH(I$7,GRID!$A$4:$A$15,0),MATCH(1,($U$2=GRID!$B$1:$U$1)*(КАЛЕНДАРЬ!BF34=GRID!$B$3:$U$3),0))*GRID!$H$45,
ROUNDUP(INDEX(GRID!$B$4:$U$15,MATCH(I$7,GRID!$A$4:$A$15,0),MATCH(1,($U$2=GRID!$B$1:$U$1)*(КАЛЕНДАРЬ!BF34=GRID!$B$3:$U$3),0))*GRID!$H$45*(1-GRID!$H$46),0))</f>
        <v>74250</v>
      </c>
      <c r="J639" s="5">
        <f t="array" ref="J639">IF($I$2="Длительное проживание от 10 ночей ",
INDEX(GRID!$B$18:$U$29,MATCH(I$7,GRID!$A$18:$A$29,0),MATCH(1,($U$2=GRID!$B$1:$U$1)*(КАЛЕНДАРЬ!BF34=GRID!$B$3:$U$3),0))*GRID!$H$45,
ROUNDUP(INDEX(GRID!$B$18:$U$29,MATCH(I$7,GRID!$A$18:$A$29,0),MATCH(1,($U$2=GRID!$B$1:$U$1)*(КАЛЕНДАРЬ!BF34=GRID!$B$3:$U$3),0))*GRID!$H$45*(1-GRID!$H$46),0))</f>
        <v>78750</v>
      </c>
      <c r="K639" s="5" cm="1">
        <f t="array" ref="K639">IF($I$2="Длительное проживание от 10 ночей ",
INDEX(GRID!$B$4:$U$15,MATCH(K$7,GRID!$A$4:$A$15,0),MATCH(1,($U$2=GRID!$B$1:$U$1)*(КАЛЕНДАРЬ!BF34=GRID!$B$3:$U$3),0))*GRID!$H$45,
ROUNDUP(INDEX(GRID!$B$4:$U$15,MATCH(K$7,GRID!$A$4:$A$15,0),MATCH(1,($U$2=GRID!$B$1:$U$1)*(КАЛЕНДАРЬ!BF34=GRID!$B$3:$U$3),0))*GRID!$H$45*(1-GRID!$H$46),0))</f>
        <v>81540</v>
      </c>
      <c r="L639" s="5" cm="1">
        <f t="array" ref="L639">IF($I$2="Длительное проживание от 10 ночей ",
INDEX(GRID!$B$18:$U$29,MATCH(K$7,GRID!$A$18:$A$29,0),MATCH(1,($U$2=GRID!$B$1:$U$1)*(КАЛЕНДАРЬ!BF34=GRID!$B$3:$U$3),0))*GRID!$H$45,
ROUNDUP(INDEX(GRID!$B$18:$U$29,MATCH(K$7,GRID!$A$18:$A$29,0),MATCH(1,($U$2=GRID!$B$1:$U$1)*(КАЛЕНДАРЬ!BF34=GRID!$B$3:$U$3),0))*GRID!$H$45*(1-GRID!$H$46),0))</f>
        <v>86040</v>
      </c>
      <c r="M639" s="5">
        <f t="array" ref="M639">IF($I$2="Длительное проживание от 10 ночей ",
INDEX(GRID!$B$4:$U$15,MATCH(M$7,GRID!$A$4:$A$15,0),MATCH(1,($U$2=GRID!$B$1:$U$1)*(КАЛЕНДАРЬ!BF34=GRID!$B$3:$U$3),0))*GRID!$H$45,
ROUNDUP(INDEX(GRID!$B$4:$U$15,MATCH(M$7,GRID!$A$4:$A$15,0),MATCH(1,($U$2=GRID!$B$1:$U$1)*(КАЛЕНДАРЬ!BF34=GRID!$B$3:$U$3),0))*GRID!$H$45*(1-GRID!$H$46),0))</f>
        <v>106470</v>
      </c>
      <c r="N639" s="5">
        <f t="array" ref="N639">IF($I$2="Длительное проживание от 10 ночей ",
INDEX(GRID!$B$18:$U$29,MATCH(M$7,GRID!$A$18:$A$29,0),MATCH(1,($U$2=GRID!$B$1:$U$1)*(КАЛЕНДАРЬ!BF34=GRID!$B$3:$U$3),0))*GRID!$H$45,
ROUNDUP(INDEX(GRID!$B$18:$U$29,MATCH(M$7,GRID!$A$18:$A$29,0),MATCH(1,($U$2=GRID!$B$1:$U$1)*(КАЛЕНДАРЬ!BF34=GRID!$B$3:$U$3),0))*GRID!$H$45*(1-GRID!$H$46),0))</f>
        <v>110970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0">
      <c r="A640" s="96"/>
      <c r="B640" s="97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1"/>
      <c r="S640" s="131"/>
      <c r="T640" s="131"/>
    </row>
    <row r="641" spans="1:20">
      <c r="A641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</row>
    <row r="642" spans="1:20">
      <c r="A642" s="163" t="s">
        <v>149</v>
      </c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</row>
    <row r="643" spans="1:20" ht="25.5">
      <c r="A643" s="251" t="s">
        <v>8</v>
      </c>
      <c r="B643" s="252"/>
      <c r="C643" s="169" t="s">
        <v>87</v>
      </c>
      <c r="D643" s="170"/>
      <c r="E643" s="155" t="s">
        <v>79</v>
      </c>
      <c r="F643" s="156"/>
      <c r="G643" s="157" t="s">
        <v>80</v>
      </c>
      <c r="H643" s="157"/>
      <c r="I643" s="158" t="s">
        <v>81</v>
      </c>
      <c r="J643" s="159"/>
      <c r="K643" s="160" t="s">
        <v>82</v>
      </c>
      <c r="L643" s="160"/>
      <c r="M643" s="161" t="s">
        <v>83</v>
      </c>
      <c r="N643" s="161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>
      <c r="A644" s="253"/>
      <c r="B644" s="254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>
      <c r="A645" s="56" t="s">
        <v>17</v>
      </c>
      <c r="B645" s="57">
        <v>1</v>
      </c>
      <c r="C645" s="5">
        <f t="array" ref="C645">IF($I$2="Длительное проживание от 10 ночей ",
INDEX(GRID!$B$4:$U$15,MATCH(C$7,GRID!$A$4:$A$15,0),MATCH(1,($U$2=GRID!$B$1:$U$1)*(КАЛЕНДАРЬ!BI4=GRID!$B$3:$U$3),0))*GRID!$H$45,
ROUNDUP(INDEX(GRID!$B$4:$U$15,MATCH(C$7,GRID!$A$4:$A$15,0),MATCH(1,($U$2=GRID!$B$1:$U$1)*(КАЛЕНДАРЬ!BI4=GRID!$B$3:$U$3),0))*GRID!$H$45*(1-GRID!$H$46),0))</f>
        <v>51570</v>
      </c>
      <c r="D645" s="5">
        <f t="array" ref="D645">IF($I$2="Длительное проживание от 10 ночей ",
INDEX(GRID!$B$18:$U$29,MATCH(C$7,GRID!$A$18:$A$29,0),MATCH(1,($U$2=GRID!$B$1:$U$1)*(КАЛЕНДАРЬ!BI4=GRID!$B$3:$U$3),0))*GRID!$H$45,
ROUNDUP(INDEX(GRID!$B$18:$U$29,MATCH(C$7,GRID!$A$18:$A$29,0),MATCH(1,($U$2=GRID!$B$1:$U$1)*(КАЛЕНДАРЬ!BI4=GRID!$B$3:$U$3),0))*GRID!$H$45*(1-GRID!$H$46),0))</f>
        <v>56070</v>
      </c>
      <c r="E645" s="5">
        <f t="array" ref="E645">IF($I$2="Длительное проживание от 10 ночей ",
INDEX(GRID!$B$4:$U$15,MATCH(E$7,GRID!$A$4:$A$15,0),MATCH(1,($U$2=GRID!$B$1:$U$1)*(КАЛЕНДАРЬ!BI4=GRID!$B$3:$U$3),0))*GRID!$H$45,
ROUNDUP(INDEX(GRID!$B$4:$U$15,MATCH(E$7,GRID!$A$4:$A$15,0),MATCH(1,($U$2=GRID!$B$1:$U$1)*(КАЛЕНДАРЬ!BI4=GRID!$B$3:$U$3),0))*GRID!$H$45*(1-GRID!$H$46),0))</f>
        <v>60660</v>
      </c>
      <c r="F645" s="5">
        <f t="array" ref="F645">IF($I$2="Длительное проживание от 10 ночей ",
INDEX(GRID!$B$18:$U$29,MATCH(E$7,GRID!$A$18:$A$29,0),MATCH(1,($U$2=GRID!$B$1:$U$1)*(КАЛЕНДАРЬ!BI4=GRID!$B$3:$U$3),0))*GRID!$H$45,
ROUNDUP(INDEX(GRID!$B$18:$U$29,MATCH(E$7,GRID!$A$18:$A$29,0),MATCH(1,($U$2=GRID!$B$1:$U$1)*(КАЛЕНДАРЬ!BI4=GRID!$B$3:$U$3),0))*GRID!$H$45*(1-GRID!$H$46),0))</f>
        <v>65160</v>
      </c>
      <c r="G645" s="5" cm="1">
        <f t="array" ref="G645">IF($I$2="Длительное проживание от 10 ночей ",
INDEX(GRID!$B$4:$U$15,MATCH(G$7,GRID!$A$4:$A$15,0),MATCH(1,($U$2=GRID!$B$1:$U$1)*(КАЛЕНДАРЬ!BI4=GRID!$B$3:$U$3),0))*GRID!$H$45,
ROUNDUP(INDEX(GRID!$B$4:$U$15,MATCH(G$7,GRID!$A$4:$A$15,0),MATCH(1,($U$2=GRID!$B$1:$U$1)*(КАЛЕНДАРЬ!BI4=GRID!$B$3:$U$3),0))*GRID!$H$45*(1-GRID!$H$46),0))</f>
        <v>67320</v>
      </c>
      <c r="H645" s="5" cm="1">
        <f t="array" ref="H645">IF($I$2="Длительное проживание от 10 ночей ",
INDEX(GRID!$B$18:$U$29,MATCH(G$7,GRID!$A$18:$A$29,0),MATCH(1,($U$2=GRID!$B$1:$U$1)*(КАЛЕНДАРЬ!BI4=GRID!$B$3:$U$3),0))*GRID!$H$45,
ROUNDUP(INDEX(GRID!$B$18:$U$29,MATCH(G$7,GRID!$A$18:$A$29,0),MATCH(1,($U$2=GRID!$B$1:$U$1)*(КАЛЕНДАРЬ!BI4=GRID!$B$3:$U$3),0))*GRID!$H$45*(1-GRID!$H$46),0))</f>
        <v>71820</v>
      </c>
      <c r="I645" s="5">
        <f t="array" ref="I645">IF($I$2="Длительное проживание от 10 ночей ",
INDEX(GRID!$B$4:$U$15,MATCH(I$7,GRID!$A$4:$A$15,0),MATCH(1,($U$2=GRID!$B$1:$U$1)*(КАЛЕНДАРЬ!BI4=GRID!$B$3:$U$3),0))*GRID!$H$45,
ROUNDUP(INDEX(GRID!$B$4:$U$15,MATCH(I$7,GRID!$A$4:$A$15,0),MATCH(1,($U$2=GRID!$B$1:$U$1)*(КАЛЕНДАРЬ!BI4=GRID!$B$3:$U$3),0))*GRID!$H$45*(1-GRID!$H$46),0))</f>
        <v>74250</v>
      </c>
      <c r="J645" s="5">
        <f t="array" ref="J645">IF($I$2="Длительное проживание от 10 ночей ",
INDEX(GRID!$B$18:$U$29,MATCH(I$7,GRID!$A$18:$A$29,0),MATCH(1,($U$2=GRID!$B$1:$U$1)*(КАЛЕНДАРЬ!BI4=GRID!$B$3:$U$3),0))*GRID!$H$45,
ROUNDUP(INDEX(GRID!$B$18:$U$29,MATCH(I$7,GRID!$A$18:$A$29,0),MATCH(1,($U$2=GRID!$B$1:$U$1)*(КАЛЕНДАРЬ!BI4=GRID!$B$3:$U$3),0))*GRID!$H$45*(1-GRID!$H$46),0))</f>
        <v>78750</v>
      </c>
      <c r="K645" s="5" cm="1">
        <f t="array" ref="K645">IF($I$2="Длительное проживание от 10 ночей ",
INDEX(GRID!$B$4:$U$15,MATCH(K$7,GRID!$A$4:$A$15,0),MATCH(1,($U$2=GRID!$B$1:$U$1)*(КАЛЕНДАРЬ!BI4=GRID!$B$3:$U$3),0))*GRID!$H$45,
ROUNDUP(INDEX(GRID!$B$4:$U$15,MATCH(K$7,GRID!$A$4:$A$15,0),MATCH(1,($U$2=GRID!$B$1:$U$1)*(КАЛЕНДАРЬ!BI4=GRID!$B$3:$U$3),0))*GRID!$H$45*(1-GRID!$H$46),0))</f>
        <v>81540</v>
      </c>
      <c r="L645" s="5" cm="1">
        <f t="array" ref="L645">IF($I$2="Длительное проживание от 10 ночей ",
INDEX(GRID!$B$18:$U$29,MATCH(K$7,GRID!$A$18:$A$29,0),MATCH(1,($U$2=GRID!$B$1:$U$1)*(КАЛЕНДАРЬ!BI4=GRID!$B$3:$U$3),0))*GRID!$H$45,
ROUNDUP(INDEX(GRID!$B$18:$U$29,MATCH(K$7,GRID!$A$18:$A$29,0),MATCH(1,($U$2=GRID!$B$1:$U$1)*(КАЛЕНДАРЬ!BI4=GRID!$B$3:$U$3),0))*GRID!$H$45*(1-GRID!$H$46),0))</f>
        <v>86040</v>
      </c>
      <c r="M645" s="5">
        <f t="array" ref="M645">IF($I$2="Длительное проживание от 10 ночей ",
INDEX(GRID!$B$4:$U$15,MATCH(M$7,GRID!$A$4:$A$15,0),MATCH(1,($U$2=GRID!$B$1:$U$1)*(КАЛЕНДАРЬ!BI4=GRID!$B$3:$U$3),0))*GRID!$H$45,
ROUNDUP(INDEX(GRID!$B$4:$U$15,MATCH(M$7,GRID!$A$4:$A$15,0),MATCH(1,($U$2=GRID!$B$1:$U$1)*(КАЛЕНДАРЬ!BI4=GRID!$B$3:$U$3),0))*GRID!$H$45*(1-GRID!$H$46),0))</f>
        <v>106470</v>
      </c>
      <c r="N645" s="5">
        <f t="array" ref="N645">IF($I$2="Длительное проживание от 10 ночей ",
INDEX(GRID!$B$18:$U$29,MATCH(M$7,GRID!$A$18:$A$29,0),MATCH(1,($U$2=GRID!$B$1:$U$1)*(КАЛЕНДАРЬ!BI4=GRID!$B$3:$U$3),0))*GRID!$H$45,
ROUNDUP(INDEX(GRID!$B$18:$U$29,MATCH(M$7,GRID!$A$18:$A$29,0),MATCH(1,($U$2=GRID!$B$1:$U$1)*(КАЛЕНДАРЬ!BI4=GRID!$B$3:$U$3),0))*GRID!$H$45*(1-GRID!$H$46),0))</f>
        <v>110970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>
      <c r="A646" s="56" t="s">
        <v>11</v>
      </c>
      <c r="B646" s="57">
        <v>2</v>
      </c>
      <c r="C646" s="5">
        <f t="array" ref="C646">IF($I$2="Длительное проживание от 10 ночей ",
INDEX(GRID!$B$4:$U$15,MATCH(C$7,GRID!$A$4:$A$15,0),MATCH(1,($U$2=GRID!$B$1:$U$1)*(КАЛЕНДАРЬ!BI5=GRID!$B$3:$U$3),0))*GRID!$H$45,
ROUNDUP(INDEX(GRID!$B$4:$U$15,MATCH(C$7,GRID!$A$4:$A$15,0),MATCH(1,($U$2=GRID!$B$1:$U$1)*(КАЛЕНДАРЬ!BI5=GRID!$B$3:$U$3),0))*GRID!$H$45*(1-GRID!$H$46),0))</f>
        <v>47340</v>
      </c>
      <c r="D646" s="5">
        <f t="array" ref="D646">IF($I$2="Длительное проживание от 10 ночей ",
INDEX(GRID!$B$18:$U$29,MATCH(C$7,GRID!$A$18:$A$29,0),MATCH(1,($U$2=GRID!$B$1:$U$1)*(КАЛЕНДАРЬ!BI5=GRID!$B$3:$U$3),0))*GRID!$H$45,
ROUNDUP(INDEX(GRID!$B$18:$U$29,MATCH(C$7,GRID!$A$18:$A$29,0),MATCH(1,($U$2=GRID!$B$1:$U$1)*(КАЛЕНДАРЬ!BI5=GRID!$B$3:$U$3),0))*GRID!$H$45*(1-GRID!$H$46),0))</f>
        <v>51840</v>
      </c>
      <c r="E646" s="5">
        <f t="array" ref="E646">IF($I$2="Длительное проживание от 10 ночей ",
INDEX(GRID!$B$4:$U$15,MATCH(E$7,GRID!$A$4:$A$15,0),MATCH(1,($U$2=GRID!$B$1:$U$1)*(КАЛЕНДАРЬ!BI5=GRID!$B$3:$U$3),0))*GRID!$H$45,
ROUNDUP(INDEX(GRID!$B$4:$U$15,MATCH(E$7,GRID!$A$4:$A$15,0),MATCH(1,($U$2=GRID!$B$1:$U$1)*(КАЛЕНДАРЬ!BI5=GRID!$B$3:$U$3),0))*GRID!$H$45*(1-GRID!$H$46),0))</f>
        <v>55890</v>
      </c>
      <c r="F646" s="5">
        <f t="array" ref="F646">IF($I$2="Длительное проживание от 10 ночей ",
INDEX(GRID!$B$18:$U$29,MATCH(E$7,GRID!$A$18:$A$29,0),MATCH(1,($U$2=GRID!$B$1:$U$1)*(КАЛЕНДАРЬ!BI5=GRID!$B$3:$U$3),0))*GRID!$H$45,
ROUNDUP(INDEX(GRID!$B$18:$U$29,MATCH(E$7,GRID!$A$18:$A$29,0),MATCH(1,($U$2=GRID!$B$1:$U$1)*(КАЛЕНДАРЬ!BI5=GRID!$B$3:$U$3),0))*GRID!$H$45*(1-GRID!$H$46),0))</f>
        <v>60390</v>
      </c>
      <c r="G646" s="5" cm="1">
        <f t="array" ref="G646">IF($I$2="Длительное проживание от 10 ночей ",
INDEX(GRID!$B$4:$U$15,MATCH(G$7,GRID!$A$4:$A$15,0),MATCH(1,($U$2=GRID!$B$1:$U$1)*(КАЛЕНДАРЬ!BI5=GRID!$B$3:$U$3),0))*GRID!$H$45,
ROUNDUP(INDEX(GRID!$B$4:$U$15,MATCH(G$7,GRID!$A$4:$A$15,0),MATCH(1,($U$2=GRID!$B$1:$U$1)*(КАЛЕНДАРЬ!BI5=GRID!$B$3:$U$3),0))*GRID!$H$45*(1-GRID!$H$46),0))</f>
        <v>62280</v>
      </c>
      <c r="H646" s="5" cm="1">
        <f t="array" ref="H646">IF($I$2="Длительное проживание от 10 ночей ",
INDEX(GRID!$B$18:$U$29,MATCH(G$7,GRID!$A$18:$A$29,0),MATCH(1,($U$2=GRID!$B$1:$U$1)*(КАЛЕНДАРЬ!BI5=GRID!$B$3:$U$3),0))*GRID!$H$45,
ROUNDUP(INDEX(GRID!$B$18:$U$29,MATCH(G$7,GRID!$A$18:$A$29,0),MATCH(1,($U$2=GRID!$B$1:$U$1)*(КАЛЕНДАРЬ!BI5=GRID!$B$3:$U$3),0))*GRID!$H$45*(1-GRID!$H$46),0))</f>
        <v>66780</v>
      </c>
      <c r="I646" s="5">
        <f t="array" ref="I646">IF($I$2="Длительное проживание от 10 ночей ",
INDEX(GRID!$B$4:$U$15,MATCH(I$7,GRID!$A$4:$A$15,0),MATCH(1,($U$2=GRID!$B$1:$U$1)*(КАЛЕНДАРЬ!BI5=GRID!$B$3:$U$3),0))*GRID!$H$45,
ROUNDUP(INDEX(GRID!$B$4:$U$15,MATCH(I$7,GRID!$A$4:$A$15,0),MATCH(1,($U$2=GRID!$B$1:$U$1)*(КАЛЕНДАРЬ!BI5=GRID!$B$3:$U$3),0))*GRID!$H$45*(1-GRID!$H$46),0))</f>
        <v>68940</v>
      </c>
      <c r="J646" s="5">
        <f t="array" ref="J646">IF($I$2="Длительное проживание от 10 ночей ",
INDEX(GRID!$B$18:$U$29,MATCH(I$7,GRID!$A$18:$A$29,0),MATCH(1,($U$2=GRID!$B$1:$U$1)*(КАЛЕНДАРЬ!BI5=GRID!$B$3:$U$3),0))*GRID!$H$45,
ROUNDUP(INDEX(GRID!$B$18:$U$29,MATCH(I$7,GRID!$A$18:$A$29,0),MATCH(1,($U$2=GRID!$B$1:$U$1)*(КАЛЕНДАРЬ!BI5=GRID!$B$3:$U$3),0))*GRID!$H$45*(1-GRID!$H$46),0))</f>
        <v>73440</v>
      </c>
      <c r="K646" s="5" cm="1">
        <f t="array" ref="K646">IF($I$2="Длительное проживание от 10 ночей ",
INDEX(GRID!$B$4:$U$15,MATCH(K$7,GRID!$A$4:$A$15,0),MATCH(1,($U$2=GRID!$B$1:$U$1)*(КАЛЕНДАРЬ!BI5=GRID!$B$3:$U$3),0))*GRID!$H$45,
ROUNDUP(INDEX(GRID!$B$4:$U$15,MATCH(K$7,GRID!$A$4:$A$15,0),MATCH(1,($U$2=GRID!$B$1:$U$1)*(КАЛЕНДАРЬ!BI5=GRID!$B$3:$U$3),0))*GRID!$H$45*(1-GRID!$H$46),0))</f>
        <v>75690</v>
      </c>
      <c r="L646" s="5" cm="1">
        <f t="array" ref="L646">IF($I$2="Длительное проживание от 10 ночей ",
INDEX(GRID!$B$18:$U$29,MATCH(K$7,GRID!$A$18:$A$29,0),MATCH(1,($U$2=GRID!$B$1:$U$1)*(КАЛЕНДАРЬ!BI5=GRID!$B$3:$U$3),0))*GRID!$H$45,
ROUNDUP(INDEX(GRID!$B$18:$U$29,MATCH(K$7,GRID!$A$18:$A$29,0),MATCH(1,($U$2=GRID!$B$1:$U$1)*(КАЛЕНДАРЬ!BI5=GRID!$B$3:$U$3),0))*GRID!$H$45*(1-GRID!$H$46),0))</f>
        <v>80190</v>
      </c>
      <c r="M646" s="5">
        <f t="array" ref="M646">IF($I$2="Длительное проживание от 10 ночей ",
INDEX(GRID!$B$4:$U$15,MATCH(M$7,GRID!$A$4:$A$15,0),MATCH(1,($U$2=GRID!$B$1:$U$1)*(КАЛЕНДАРЬ!BI5=GRID!$B$3:$U$3),0))*GRID!$H$45,
ROUNDUP(INDEX(GRID!$B$4:$U$15,MATCH(M$7,GRID!$A$4:$A$15,0),MATCH(1,($U$2=GRID!$B$1:$U$1)*(КАЛЕНДАРЬ!BI5=GRID!$B$3:$U$3),0))*GRID!$H$45*(1-GRID!$H$46),0))</f>
        <v>99360</v>
      </c>
      <c r="N646" s="5">
        <f t="array" ref="N646">IF($I$2="Длительное проживание от 10 ночей ",
INDEX(GRID!$B$18:$U$29,MATCH(M$7,GRID!$A$18:$A$29,0),MATCH(1,($U$2=GRID!$B$1:$U$1)*(КАЛЕНДАРЬ!BI5=GRID!$B$3:$U$3),0))*GRID!$H$45,
ROUNDUP(INDEX(GRID!$B$18:$U$29,MATCH(M$7,GRID!$A$18:$A$29,0),MATCH(1,($U$2=GRID!$B$1:$U$1)*(КАЛЕНДАРЬ!BI5=GRID!$B$3:$U$3),0))*GRID!$H$45*(1-GRID!$H$46),0))</f>
        <v>103860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>
      <c r="A647" s="56" t="s">
        <v>12</v>
      </c>
      <c r="B647" s="57">
        <v>3</v>
      </c>
      <c r="C647" s="5">
        <f t="array" ref="C647">IF($I$2="Длительное проживание от 10 ночей ",
INDEX(GRID!$B$4:$U$15,MATCH(C$7,GRID!$A$4:$A$15,0),MATCH(1,($U$2=GRID!$B$1:$U$1)*(КАЛЕНДАРЬ!BI6=GRID!$B$3:$U$3),0))*GRID!$H$45,
ROUNDUP(INDEX(GRID!$B$4:$U$15,MATCH(C$7,GRID!$A$4:$A$15,0),MATCH(1,($U$2=GRID!$B$1:$U$1)*(КАЛЕНДАРЬ!BI6=GRID!$B$3:$U$3),0))*GRID!$H$45*(1-GRID!$H$46),0))</f>
        <v>47340</v>
      </c>
      <c r="D647" s="5">
        <f t="array" ref="D647">IF($I$2="Длительное проживание от 10 ночей ",
INDEX(GRID!$B$18:$U$29,MATCH(C$7,GRID!$A$18:$A$29,0),MATCH(1,($U$2=GRID!$B$1:$U$1)*(КАЛЕНДАРЬ!BI6=GRID!$B$3:$U$3),0))*GRID!$H$45,
ROUNDUP(INDEX(GRID!$B$18:$U$29,MATCH(C$7,GRID!$A$18:$A$29,0),MATCH(1,($U$2=GRID!$B$1:$U$1)*(КАЛЕНДАРЬ!BI6=GRID!$B$3:$U$3),0))*GRID!$H$45*(1-GRID!$H$46),0))</f>
        <v>51840</v>
      </c>
      <c r="E647" s="5">
        <f t="array" ref="E647">IF($I$2="Длительное проживание от 10 ночей ",
INDEX(GRID!$B$4:$U$15,MATCH(E$7,GRID!$A$4:$A$15,0),MATCH(1,($U$2=GRID!$B$1:$U$1)*(КАЛЕНДАРЬ!BI6=GRID!$B$3:$U$3),0))*GRID!$H$45,
ROUNDUP(INDEX(GRID!$B$4:$U$15,MATCH(E$7,GRID!$A$4:$A$15,0),MATCH(1,($U$2=GRID!$B$1:$U$1)*(КАЛЕНДАРЬ!BI6=GRID!$B$3:$U$3),0))*GRID!$H$45*(1-GRID!$H$46),0))</f>
        <v>55890</v>
      </c>
      <c r="F647" s="5">
        <f t="array" ref="F647">IF($I$2="Длительное проживание от 10 ночей ",
INDEX(GRID!$B$18:$U$29,MATCH(E$7,GRID!$A$18:$A$29,0),MATCH(1,($U$2=GRID!$B$1:$U$1)*(КАЛЕНДАРЬ!BI6=GRID!$B$3:$U$3),0))*GRID!$H$45,
ROUNDUP(INDEX(GRID!$B$18:$U$29,MATCH(E$7,GRID!$A$18:$A$29,0),MATCH(1,($U$2=GRID!$B$1:$U$1)*(КАЛЕНДАРЬ!BI6=GRID!$B$3:$U$3),0))*GRID!$H$45*(1-GRID!$H$46),0))</f>
        <v>60390</v>
      </c>
      <c r="G647" s="5" cm="1">
        <f t="array" ref="G647">IF($I$2="Длительное проживание от 10 ночей ",
INDEX(GRID!$B$4:$U$15,MATCH(G$7,GRID!$A$4:$A$15,0),MATCH(1,($U$2=GRID!$B$1:$U$1)*(КАЛЕНДАРЬ!BI6=GRID!$B$3:$U$3),0))*GRID!$H$45,
ROUNDUP(INDEX(GRID!$B$4:$U$15,MATCH(G$7,GRID!$A$4:$A$15,0),MATCH(1,($U$2=GRID!$B$1:$U$1)*(КАЛЕНДАРЬ!BI6=GRID!$B$3:$U$3),0))*GRID!$H$45*(1-GRID!$H$46),0))</f>
        <v>62280</v>
      </c>
      <c r="H647" s="5" cm="1">
        <f t="array" ref="H647">IF($I$2="Длительное проживание от 10 ночей ",
INDEX(GRID!$B$18:$U$29,MATCH(G$7,GRID!$A$18:$A$29,0),MATCH(1,($U$2=GRID!$B$1:$U$1)*(КАЛЕНДАРЬ!BI6=GRID!$B$3:$U$3),0))*GRID!$H$45,
ROUNDUP(INDEX(GRID!$B$18:$U$29,MATCH(G$7,GRID!$A$18:$A$29,0),MATCH(1,($U$2=GRID!$B$1:$U$1)*(КАЛЕНДАРЬ!BI6=GRID!$B$3:$U$3),0))*GRID!$H$45*(1-GRID!$H$46),0))</f>
        <v>66780</v>
      </c>
      <c r="I647" s="5">
        <f t="array" ref="I647">IF($I$2="Длительное проживание от 10 ночей ",
INDEX(GRID!$B$4:$U$15,MATCH(I$7,GRID!$A$4:$A$15,0),MATCH(1,($U$2=GRID!$B$1:$U$1)*(КАЛЕНДАРЬ!BI6=GRID!$B$3:$U$3),0))*GRID!$H$45,
ROUNDUP(INDEX(GRID!$B$4:$U$15,MATCH(I$7,GRID!$A$4:$A$15,0),MATCH(1,($U$2=GRID!$B$1:$U$1)*(КАЛЕНДАРЬ!BI6=GRID!$B$3:$U$3),0))*GRID!$H$45*(1-GRID!$H$46),0))</f>
        <v>68940</v>
      </c>
      <c r="J647" s="5">
        <f t="array" ref="J647">IF($I$2="Длительное проживание от 10 ночей ",
INDEX(GRID!$B$18:$U$29,MATCH(I$7,GRID!$A$18:$A$29,0),MATCH(1,($U$2=GRID!$B$1:$U$1)*(КАЛЕНДАРЬ!BI6=GRID!$B$3:$U$3),0))*GRID!$H$45,
ROUNDUP(INDEX(GRID!$B$18:$U$29,MATCH(I$7,GRID!$A$18:$A$29,0),MATCH(1,($U$2=GRID!$B$1:$U$1)*(КАЛЕНДАРЬ!BI6=GRID!$B$3:$U$3),0))*GRID!$H$45*(1-GRID!$H$46),0))</f>
        <v>73440</v>
      </c>
      <c r="K647" s="5" cm="1">
        <f t="array" ref="K647">IF($I$2="Длительное проживание от 10 ночей ",
INDEX(GRID!$B$4:$U$15,MATCH(K$7,GRID!$A$4:$A$15,0),MATCH(1,($U$2=GRID!$B$1:$U$1)*(КАЛЕНДАРЬ!BI6=GRID!$B$3:$U$3),0))*GRID!$H$45,
ROUNDUP(INDEX(GRID!$B$4:$U$15,MATCH(K$7,GRID!$A$4:$A$15,0),MATCH(1,($U$2=GRID!$B$1:$U$1)*(КАЛЕНДАРЬ!BI6=GRID!$B$3:$U$3),0))*GRID!$H$45*(1-GRID!$H$46),0))</f>
        <v>75690</v>
      </c>
      <c r="L647" s="5" cm="1">
        <f t="array" ref="L647">IF($I$2="Длительное проживание от 10 ночей ",
INDEX(GRID!$B$18:$U$29,MATCH(K$7,GRID!$A$18:$A$29,0),MATCH(1,($U$2=GRID!$B$1:$U$1)*(КАЛЕНДАРЬ!BI6=GRID!$B$3:$U$3),0))*GRID!$H$45,
ROUNDUP(INDEX(GRID!$B$18:$U$29,MATCH(K$7,GRID!$A$18:$A$29,0),MATCH(1,($U$2=GRID!$B$1:$U$1)*(КАЛЕНДАРЬ!BI6=GRID!$B$3:$U$3),0))*GRID!$H$45*(1-GRID!$H$46),0))</f>
        <v>80190</v>
      </c>
      <c r="M647" s="5">
        <f t="array" ref="M647">IF($I$2="Длительное проживание от 10 ночей ",
INDEX(GRID!$B$4:$U$15,MATCH(M$7,GRID!$A$4:$A$15,0),MATCH(1,($U$2=GRID!$B$1:$U$1)*(КАЛЕНДАРЬ!BI6=GRID!$B$3:$U$3),0))*GRID!$H$45,
ROUNDUP(INDEX(GRID!$B$4:$U$15,MATCH(M$7,GRID!$A$4:$A$15,0),MATCH(1,($U$2=GRID!$B$1:$U$1)*(КАЛЕНДАРЬ!BI6=GRID!$B$3:$U$3),0))*GRID!$H$45*(1-GRID!$H$46),0))</f>
        <v>99360</v>
      </c>
      <c r="N647" s="5">
        <f t="array" ref="N647">IF($I$2="Длительное проживание от 10 ночей ",
INDEX(GRID!$B$18:$U$29,MATCH(M$7,GRID!$A$18:$A$29,0),MATCH(1,($U$2=GRID!$B$1:$U$1)*(КАЛЕНДАРЬ!BI6=GRID!$B$3:$U$3),0))*GRID!$H$45,
ROUNDUP(INDEX(GRID!$B$18:$U$29,MATCH(M$7,GRID!$A$18:$A$29,0),MATCH(1,($U$2=GRID!$B$1:$U$1)*(КАЛЕНДАРЬ!BI6=GRID!$B$3:$U$3),0))*GRID!$H$45*(1-GRID!$H$46),0))</f>
        <v>103860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>
      <c r="A648" s="56" t="s">
        <v>13</v>
      </c>
      <c r="B648" s="57">
        <v>4</v>
      </c>
      <c r="C648" s="5">
        <f t="array" ref="C648">IF($I$2="Длительное проживание от 10 ночей ",
INDEX(GRID!$B$4:$U$15,MATCH(C$7,GRID!$A$4:$A$15,0),MATCH(1,($U$2=GRID!$B$1:$U$1)*(КАЛЕНДАРЬ!BI7=GRID!$B$3:$U$3),0))*GRID!$H$45,
ROUNDUP(INDEX(GRID!$B$4:$U$15,MATCH(C$7,GRID!$A$4:$A$15,0),MATCH(1,($U$2=GRID!$B$1:$U$1)*(КАЛЕНДАРЬ!BI7=GRID!$B$3:$U$3),0))*GRID!$H$45*(1-GRID!$H$46),0))</f>
        <v>47340</v>
      </c>
      <c r="D648" s="5">
        <f t="array" ref="D648">IF($I$2="Длительное проживание от 10 ночей ",
INDEX(GRID!$B$18:$U$29,MATCH(C$7,GRID!$A$18:$A$29,0),MATCH(1,($U$2=GRID!$B$1:$U$1)*(КАЛЕНДАРЬ!BI7=GRID!$B$3:$U$3),0))*GRID!$H$45,
ROUNDUP(INDEX(GRID!$B$18:$U$29,MATCH(C$7,GRID!$A$18:$A$29,0),MATCH(1,($U$2=GRID!$B$1:$U$1)*(КАЛЕНДАРЬ!BI7=GRID!$B$3:$U$3),0))*GRID!$H$45*(1-GRID!$H$46),0))</f>
        <v>51840</v>
      </c>
      <c r="E648" s="5">
        <f t="array" ref="E648">IF($I$2="Длительное проживание от 10 ночей ",
INDEX(GRID!$B$4:$U$15,MATCH(E$7,GRID!$A$4:$A$15,0),MATCH(1,($U$2=GRID!$B$1:$U$1)*(КАЛЕНДАРЬ!BI7=GRID!$B$3:$U$3),0))*GRID!$H$45,
ROUNDUP(INDEX(GRID!$B$4:$U$15,MATCH(E$7,GRID!$A$4:$A$15,0),MATCH(1,($U$2=GRID!$B$1:$U$1)*(КАЛЕНДАРЬ!BI7=GRID!$B$3:$U$3),0))*GRID!$H$45*(1-GRID!$H$46),0))</f>
        <v>55890</v>
      </c>
      <c r="F648" s="5">
        <f t="array" ref="F648">IF($I$2="Длительное проживание от 10 ночей ",
INDEX(GRID!$B$18:$U$29,MATCH(E$7,GRID!$A$18:$A$29,0),MATCH(1,($U$2=GRID!$B$1:$U$1)*(КАЛЕНДАРЬ!BI7=GRID!$B$3:$U$3),0))*GRID!$H$45,
ROUNDUP(INDEX(GRID!$B$18:$U$29,MATCH(E$7,GRID!$A$18:$A$29,0),MATCH(1,($U$2=GRID!$B$1:$U$1)*(КАЛЕНДАРЬ!BI7=GRID!$B$3:$U$3),0))*GRID!$H$45*(1-GRID!$H$46),0))</f>
        <v>60390</v>
      </c>
      <c r="G648" s="5" cm="1">
        <f t="array" ref="G648">IF($I$2="Длительное проживание от 10 ночей ",
INDEX(GRID!$B$4:$U$15,MATCH(G$7,GRID!$A$4:$A$15,0),MATCH(1,($U$2=GRID!$B$1:$U$1)*(КАЛЕНДАРЬ!BI7=GRID!$B$3:$U$3),0))*GRID!$H$45,
ROUNDUP(INDEX(GRID!$B$4:$U$15,MATCH(G$7,GRID!$A$4:$A$15,0),MATCH(1,($U$2=GRID!$B$1:$U$1)*(КАЛЕНДАРЬ!BI7=GRID!$B$3:$U$3),0))*GRID!$H$45*(1-GRID!$H$46),0))</f>
        <v>62280</v>
      </c>
      <c r="H648" s="5" cm="1">
        <f t="array" ref="H648">IF($I$2="Длительное проживание от 10 ночей ",
INDEX(GRID!$B$18:$U$29,MATCH(G$7,GRID!$A$18:$A$29,0),MATCH(1,($U$2=GRID!$B$1:$U$1)*(КАЛЕНДАРЬ!BI7=GRID!$B$3:$U$3),0))*GRID!$H$45,
ROUNDUP(INDEX(GRID!$B$18:$U$29,MATCH(G$7,GRID!$A$18:$A$29,0),MATCH(1,($U$2=GRID!$B$1:$U$1)*(КАЛЕНДАРЬ!BI7=GRID!$B$3:$U$3),0))*GRID!$H$45*(1-GRID!$H$46),0))</f>
        <v>66780</v>
      </c>
      <c r="I648" s="5">
        <f t="array" ref="I648">IF($I$2="Длительное проживание от 10 ночей ",
INDEX(GRID!$B$4:$U$15,MATCH(I$7,GRID!$A$4:$A$15,0),MATCH(1,($U$2=GRID!$B$1:$U$1)*(КАЛЕНДАРЬ!BI7=GRID!$B$3:$U$3),0))*GRID!$H$45,
ROUNDUP(INDEX(GRID!$B$4:$U$15,MATCH(I$7,GRID!$A$4:$A$15,0),MATCH(1,($U$2=GRID!$B$1:$U$1)*(КАЛЕНДАРЬ!BI7=GRID!$B$3:$U$3),0))*GRID!$H$45*(1-GRID!$H$46),0))</f>
        <v>68940</v>
      </c>
      <c r="J648" s="5">
        <f t="array" ref="J648">IF($I$2="Длительное проживание от 10 ночей ",
INDEX(GRID!$B$18:$U$29,MATCH(I$7,GRID!$A$18:$A$29,0),MATCH(1,($U$2=GRID!$B$1:$U$1)*(КАЛЕНДАРЬ!BI7=GRID!$B$3:$U$3),0))*GRID!$H$45,
ROUNDUP(INDEX(GRID!$B$18:$U$29,MATCH(I$7,GRID!$A$18:$A$29,0),MATCH(1,($U$2=GRID!$B$1:$U$1)*(КАЛЕНДАРЬ!BI7=GRID!$B$3:$U$3),0))*GRID!$H$45*(1-GRID!$H$46),0))</f>
        <v>73440</v>
      </c>
      <c r="K648" s="5" cm="1">
        <f t="array" ref="K648">IF($I$2="Длительное проживание от 10 ночей ",
INDEX(GRID!$B$4:$U$15,MATCH(K$7,GRID!$A$4:$A$15,0),MATCH(1,($U$2=GRID!$B$1:$U$1)*(КАЛЕНДАРЬ!BI7=GRID!$B$3:$U$3),0))*GRID!$H$45,
ROUNDUP(INDEX(GRID!$B$4:$U$15,MATCH(K$7,GRID!$A$4:$A$15,0),MATCH(1,($U$2=GRID!$B$1:$U$1)*(КАЛЕНДАРЬ!BI7=GRID!$B$3:$U$3),0))*GRID!$H$45*(1-GRID!$H$46),0))</f>
        <v>75690</v>
      </c>
      <c r="L648" s="5" cm="1">
        <f t="array" ref="L648">IF($I$2="Длительное проживание от 10 ночей ",
INDEX(GRID!$B$18:$U$29,MATCH(K$7,GRID!$A$18:$A$29,0),MATCH(1,($U$2=GRID!$B$1:$U$1)*(КАЛЕНДАРЬ!BI7=GRID!$B$3:$U$3),0))*GRID!$H$45,
ROUNDUP(INDEX(GRID!$B$18:$U$29,MATCH(K$7,GRID!$A$18:$A$29,0),MATCH(1,($U$2=GRID!$B$1:$U$1)*(КАЛЕНДАРЬ!BI7=GRID!$B$3:$U$3),0))*GRID!$H$45*(1-GRID!$H$46),0))</f>
        <v>80190</v>
      </c>
      <c r="M648" s="5">
        <f t="array" ref="M648">IF($I$2="Длительное проживание от 10 ночей ",
INDEX(GRID!$B$4:$U$15,MATCH(M$7,GRID!$A$4:$A$15,0),MATCH(1,($U$2=GRID!$B$1:$U$1)*(КАЛЕНДАРЬ!BI7=GRID!$B$3:$U$3),0))*GRID!$H$45,
ROUNDUP(INDEX(GRID!$B$4:$U$15,MATCH(M$7,GRID!$A$4:$A$15,0),MATCH(1,($U$2=GRID!$B$1:$U$1)*(КАЛЕНДАРЬ!BI7=GRID!$B$3:$U$3),0))*GRID!$H$45*(1-GRID!$H$46),0))</f>
        <v>99360</v>
      </c>
      <c r="N648" s="5">
        <f t="array" ref="N648">IF($I$2="Длительное проживание от 10 ночей ",
INDEX(GRID!$B$18:$U$29,MATCH(M$7,GRID!$A$18:$A$29,0),MATCH(1,($U$2=GRID!$B$1:$U$1)*(КАЛЕНДАРЬ!BI7=GRID!$B$3:$U$3),0))*GRID!$H$45,
ROUNDUP(INDEX(GRID!$B$18:$U$29,MATCH(M$7,GRID!$A$18:$A$29,0),MATCH(1,($U$2=GRID!$B$1:$U$1)*(КАЛЕНДАРЬ!BI7=GRID!$B$3:$U$3),0))*GRID!$H$45*(1-GRID!$H$46),0))</f>
        <v>103860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>
      <c r="A649" s="56" t="s">
        <v>14</v>
      </c>
      <c r="B649" s="57">
        <v>5</v>
      </c>
      <c r="C649" s="5">
        <f t="array" ref="C649">IF($I$2="Длительное проживание от 10 ночей ",
INDEX(GRID!$B$4:$U$15,MATCH(C$7,GRID!$A$4:$A$15,0),MATCH(1,($U$2=GRID!$B$1:$U$1)*(КАЛЕНДАРЬ!BI8=GRID!$B$3:$U$3),0))*GRID!$H$45,
ROUNDUP(INDEX(GRID!$B$4:$U$15,MATCH(C$7,GRID!$A$4:$A$15,0),MATCH(1,($U$2=GRID!$B$1:$U$1)*(КАЛЕНДАРЬ!BI8=GRID!$B$3:$U$3),0))*GRID!$H$45*(1-GRID!$H$46),0))</f>
        <v>47340</v>
      </c>
      <c r="D649" s="5">
        <f t="array" ref="D649">IF($I$2="Длительное проживание от 10 ночей ",
INDEX(GRID!$B$18:$U$29,MATCH(C$7,GRID!$A$18:$A$29,0),MATCH(1,($U$2=GRID!$B$1:$U$1)*(КАЛЕНДАРЬ!BI8=GRID!$B$3:$U$3),0))*GRID!$H$45,
ROUNDUP(INDEX(GRID!$B$18:$U$29,MATCH(C$7,GRID!$A$18:$A$29,0),MATCH(1,($U$2=GRID!$B$1:$U$1)*(КАЛЕНДАРЬ!BI8=GRID!$B$3:$U$3),0))*GRID!$H$45*(1-GRID!$H$46),0))</f>
        <v>51840</v>
      </c>
      <c r="E649" s="5">
        <f t="array" ref="E649">IF($I$2="Длительное проживание от 10 ночей ",
INDEX(GRID!$B$4:$U$15,MATCH(E$7,GRID!$A$4:$A$15,0),MATCH(1,($U$2=GRID!$B$1:$U$1)*(КАЛЕНДАРЬ!BI8=GRID!$B$3:$U$3),0))*GRID!$H$45,
ROUNDUP(INDEX(GRID!$B$4:$U$15,MATCH(E$7,GRID!$A$4:$A$15,0),MATCH(1,($U$2=GRID!$B$1:$U$1)*(КАЛЕНДАРЬ!BI8=GRID!$B$3:$U$3),0))*GRID!$H$45*(1-GRID!$H$46),0))</f>
        <v>55890</v>
      </c>
      <c r="F649" s="5">
        <f t="array" ref="F649">IF($I$2="Длительное проживание от 10 ночей ",
INDEX(GRID!$B$18:$U$29,MATCH(E$7,GRID!$A$18:$A$29,0),MATCH(1,($U$2=GRID!$B$1:$U$1)*(КАЛЕНДАРЬ!BI8=GRID!$B$3:$U$3),0))*GRID!$H$45,
ROUNDUP(INDEX(GRID!$B$18:$U$29,MATCH(E$7,GRID!$A$18:$A$29,0),MATCH(1,($U$2=GRID!$B$1:$U$1)*(КАЛЕНДАРЬ!BI8=GRID!$B$3:$U$3),0))*GRID!$H$45*(1-GRID!$H$46),0))</f>
        <v>60390</v>
      </c>
      <c r="G649" s="5" cm="1">
        <f t="array" ref="G649">IF($I$2="Длительное проживание от 10 ночей ",
INDEX(GRID!$B$4:$U$15,MATCH(G$7,GRID!$A$4:$A$15,0),MATCH(1,($U$2=GRID!$B$1:$U$1)*(КАЛЕНДАРЬ!BI8=GRID!$B$3:$U$3),0))*GRID!$H$45,
ROUNDUP(INDEX(GRID!$B$4:$U$15,MATCH(G$7,GRID!$A$4:$A$15,0),MATCH(1,($U$2=GRID!$B$1:$U$1)*(КАЛЕНДАРЬ!BI8=GRID!$B$3:$U$3),0))*GRID!$H$45*(1-GRID!$H$46),0))</f>
        <v>62280</v>
      </c>
      <c r="H649" s="5" cm="1">
        <f t="array" ref="H649">IF($I$2="Длительное проживание от 10 ночей ",
INDEX(GRID!$B$18:$U$29,MATCH(G$7,GRID!$A$18:$A$29,0),MATCH(1,($U$2=GRID!$B$1:$U$1)*(КАЛЕНДАРЬ!BI8=GRID!$B$3:$U$3),0))*GRID!$H$45,
ROUNDUP(INDEX(GRID!$B$18:$U$29,MATCH(G$7,GRID!$A$18:$A$29,0),MATCH(1,($U$2=GRID!$B$1:$U$1)*(КАЛЕНДАРЬ!BI8=GRID!$B$3:$U$3),0))*GRID!$H$45*(1-GRID!$H$46),0))</f>
        <v>66780</v>
      </c>
      <c r="I649" s="5">
        <f t="array" ref="I649">IF($I$2="Длительное проживание от 10 ночей ",
INDEX(GRID!$B$4:$U$15,MATCH(I$7,GRID!$A$4:$A$15,0),MATCH(1,($U$2=GRID!$B$1:$U$1)*(КАЛЕНДАРЬ!BI8=GRID!$B$3:$U$3),0))*GRID!$H$45,
ROUNDUP(INDEX(GRID!$B$4:$U$15,MATCH(I$7,GRID!$A$4:$A$15,0),MATCH(1,($U$2=GRID!$B$1:$U$1)*(КАЛЕНДАРЬ!BI8=GRID!$B$3:$U$3),0))*GRID!$H$45*(1-GRID!$H$46),0))</f>
        <v>68940</v>
      </c>
      <c r="J649" s="5">
        <f t="array" ref="J649">IF($I$2="Длительное проживание от 10 ночей ",
INDEX(GRID!$B$18:$U$29,MATCH(I$7,GRID!$A$18:$A$29,0),MATCH(1,($U$2=GRID!$B$1:$U$1)*(КАЛЕНДАРЬ!BI8=GRID!$B$3:$U$3),0))*GRID!$H$45,
ROUNDUP(INDEX(GRID!$B$18:$U$29,MATCH(I$7,GRID!$A$18:$A$29,0),MATCH(1,($U$2=GRID!$B$1:$U$1)*(КАЛЕНДАРЬ!BI8=GRID!$B$3:$U$3),0))*GRID!$H$45*(1-GRID!$H$46),0))</f>
        <v>73440</v>
      </c>
      <c r="K649" s="5" cm="1">
        <f t="array" ref="K649">IF($I$2="Длительное проживание от 10 ночей ",
INDEX(GRID!$B$4:$U$15,MATCH(K$7,GRID!$A$4:$A$15,0),MATCH(1,($U$2=GRID!$B$1:$U$1)*(КАЛЕНДАРЬ!BI8=GRID!$B$3:$U$3),0))*GRID!$H$45,
ROUNDUP(INDEX(GRID!$B$4:$U$15,MATCH(K$7,GRID!$A$4:$A$15,0),MATCH(1,($U$2=GRID!$B$1:$U$1)*(КАЛЕНДАРЬ!BI8=GRID!$B$3:$U$3),0))*GRID!$H$45*(1-GRID!$H$46),0))</f>
        <v>75690</v>
      </c>
      <c r="L649" s="5" cm="1">
        <f t="array" ref="L649">IF($I$2="Длительное проживание от 10 ночей ",
INDEX(GRID!$B$18:$U$29,MATCH(K$7,GRID!$A$18:$A$29,0),MATCH(1,($U$2=GRID!$B$1:$U$1)*(КАЛЕНДАРЬ!BI8=GRID!$B$3:$U$3),0))*GRID!$H$45,
ROUNDUP(INDEX(GRID!$B$18:$U$29,MATCH(K$7,GRID!$A$18:$A$29,0),MATCH(1,($U$2=GRID!$B$1:$U$1)*(КАЛЕНДАРЬ!BI8=GRID!$B$3:$U$3),0))*GRID!$H$45*(1-GRID!$H$46),0))</f>
        <v>80190</v>
      </c>
      <c r="M649" s="5">
        <f t="array" ref="M649">IF($I$2="Длительное проживание от 10 ночей ",
INDEX(GRID!$B$4:$U$15,MATCH(M$7,GRID!$A$4:$A$15,0),MATCH(1,($U$2=GRID!$B$1:$U$1)*(КАЛЕНДАРЬ!BI8=GRID!$B$3:$U$3),0))*GRID!$H$45,
ROUNDUP(INDEX(GRID!$B$4:$U$15,MATCH(M$7,GRID!$A$4:$A$15,0),MATCH(1,($U$2=GRID!$B$1:$U$1)*(КАЛЕНДАРЬ!BI8=GRID!$B$3:$U$3),0))*GRID!$H$45*(1-GRID!$H$46),0))</f>
        <v>99360</v>
      </c>
      <c r="N649" s="5">
        <f t="array" ref="N649">IF($I$2="Длительное проживание от 10 ночей ",
INDEX(GRID!$B$18:$U$29,MATCH(M$7,GRID!$A$18:$A$29,0),MATCH(1,($U$2=GRID!$B$1:$U$1)*(КАЛЕНДАРЬ!BI8=GRID!$B$3:$U$3),0))*GRID!$H$45,
ROUNDUP(INDEX(GRID!$B$18:$U$29,MATCH(M$7,GRID!$A$18:$A$29,0),MATCH(1,($U$2=GRID!$B$1:$U$1)*(КАЛЕНДАРЬ!BI8=GRID!$B$3:$U$3),0))*GRID!$H$45*(1-GRID!$H$46),0))</f>
        <v>103860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>
      <c r="A650" s="56" t="s">
        <v>15</v>
      </c>
      <c r="B650" s="57">
        <v>6</v>
      </c>
      <c r="C650" s="5">
        <f t="array" ref="C650">IF($I$2="Длительное проживание от 10 ночей ",
INDEX(GRID!$B$4:$U$15,MATCH(C$7,GRID!$A$4:$A$15,0),MATCH(1,($U$2=GRID!$B$1:$U$1)*(КАЛЕНДАРЬ!BI9=GRID!$B$3:$U$3),0))*GRID!$H$45,
ROUNDUP(INDEX(GRID!$B$4:$U$15,MATCH(C$7,GRID!$A$4:$A$15,0),MATCH(1,($U$2=GRID!$B$1:$U$1)*(КАЛЕНДАРЬ!BI9=GRID!$B$3:$U$3),0))*GRID!$H$45*(1-GRID!$H$46),0))</f>
        <v>51570</v>
      </c>
      <c r="D650" s="5">
        <f t="array" ref="D650">IF($I$2="Длительное проживание от 10 ночей ",
INDEX(GRID!$B$18:$U$29,MATCH(C$7,GRID!$A$18:$A$29,0),MATCH(1,($U$2=GRID!$B$1:$U$1)*(КАЛЕНДАРЬ!BI9=GRID!$B$3:$U$3),0))*GRID!$H$45,
ROUNDUP(INDEX(GRID!$B$18:$U$29,MATCH(C$7,GRID!$A$18:$A$29,0),MATCH(1,($U$2=GRID!$B$1:$U$1)*(КАЛЕНДАРЬ!BI9=GRID!$B$3:$U$3),0))*GRID!$H$45*(1-GRID!$H$46),0))</f>
        <v>56070</v>
      </c>
      <c r="E650" s="5">
        <f t="array" ref="E650">IF($I$2="Длительное проживание от 10 ночей ",
INDEX(GRID!$B$4:$U$15,MATCH(E$7,GRID!$A$4:$A$15,0),MATCH(1,($U$2=GRID!$B$1:$U$1)*(КАЛЕНДАРЬ!BI9=GRID!$B$3:$U$3),0))*GRID!$H$45,
ROUNDUP(INDEX(GRID!$B$4:$U$15,MATCH(E$7,GRID!$A$4:$A$15,0),MATCH(1,($U$2=GRID!$B$1:$U$1)*(КАЛЕНДАРЬ!BI9=GRID!$B$3:$U$3),0))*GRID!$H$45*(1-GRID!$H$46),0))</f>
        <v>60660</v>
      </c>
      <c r="F650" s="5">
        <f t="array" ref="F650">IF($I$2="Длительное проживание от 10 ночей ",
INDEX(GRID!$B$18:$U$29,MATCH(E$7,GRID!$A$18:$A$29,0),MATCH(1,($U$2=GRID!$B$1:$U$1)*(КАЛЕНДАРЬ!BI9=GRID!$B$3:$U$3),0))*GRID!$H$45,
ROUNDUP(INDEX(GRID!$B$18:$U$29,MATCH(E$7,GRID!$A$18:$A$29,0),MATCH(1,($U$2=GRID!$B$1:$U$1)*(КАЛЕНДАРЬ!BI9=GRID!$B$3:$U$3),0))*GRID!$H$45*(1-GRID!$H$46),0))</f>
        <v>65160</v>
      </c>
      <c r="G650" s="5" cm="1">
        <f t="array" ref="G650">IF($I$2="Длительное проживание от 10 ночей ",
INDEX(GRID!$B$4:$U$15,MATCH(G$7,GRID!$A$4:$A$15,0),MATCH(1,($U$2=GRID!$B$1:$U$1)*(КАЛЕНДАРЬ!BI9=GRID!$B$3:$U$3),0))*GRID!$H$45,
ROUNDUP(INDEX(GRID!$B$4:$U$15,MATCH(G$7,GRID!$A$4:$A$15,0),MATCH(1,($U$2=GRID!$B$1:$U$1)*(КАЛЕНДАРЬ!BI9=GRID!$B$3:$U$3),0))*GRID!$H$45*(1-GRID!$H$46),0))</f>
        <v>67320</v>
      </c>
      <c r="H650" s="5" cm="1">
        <f t="array" ref="H650">IF($I$2="Длительное проживание от 10 ночей ",
INDEX(GRID!$B$18:$U$29,MATCH(G$7,GRID!$A$18:$A$29,0),MATCH(1,($U$2=GRID!$B$1:$U$1)*(КАЛЕНДАРЬ!BI9=GRID!$B$3:$U$3),0))*GRID!$H$45,
ROUNDUP(INDEX(GRID!$B$18:$U$29,MATCH(G$7,GRID!$A$18:$A$29,0),MATCH(1,($U$2=GRID!$B$1:$U$1)*(КАЛЕНДАРЬ!BI9=GRID!$B$3:$U$3),0))*GRID!$H$45*(1-GRID!$H$46),0))</f>
        <v>71820</v>
      </c>
      <c r="I650" s="5">
        <f t="array" ref="I650">IF($I$2="Длительное проживание от 10 ночей ",
INDEX(GRID!$B$4:$U$15,MATCH(I$7,GRID!$A$4:$A$15,0),MATCH(1,($U$2=GRID!$B$1:$U$1)*(КАЛЕНДАРЬ!BI9=GRID!$B$3:$U$3),0))*GRID!$H$45,
ROUNDUP(INDEX(GRID!$B$4:$U$15,MATCH(I$7,GRID!$A$4:$A$15,0),MATCH(1,($U$2=GRID!$B$1:$U$1)*(КАЛЕНДАРЬ!BI9=GRID!$B$3:$U$3),0))*GRID!$H$45*(1-GRID!$H$46),0))</f>
        <v>74250</v>
      </c>
      <c r="J650" s="5">
        <f t="array" ref="J650">IF($I$2="Длительное проживание от 10 ночей ",
INDEX(GRID!$B$18:$U$29,MATCH(I$7,GRID!$A$18:$A$29,0),MATCH(1,($U$2=GRID!$B$1:$U$1)*(КАЛЕНДАРЬ!BI9=GRID!$B$3:$U$3),0))*GRID!$H$45,
ROUNDUP(INDEX(GRID!$B$18:$U$29,MATCH(I$7,GRID!$A$18:$A$29,0),MATCH(1,($U$2=GRID!$B$1:$U$1)*(КАЛЕНДАРЬ!BI9=GRID!$B$3:$U$3),0))*GRID!$H$45*(1-GRID!$H$46),0))</f>
        <v>78750</v>
      </c>
      <c r="K650" s="5" cm="1">
        <f t="array" ref="K650">IF($I$2="Длительное проживание от 10 ночей ",
INDEX(GRID!$B$4:$U$15,MATCH(K$7,GRID!$A$4:$A$15,0),MATCH(1,($U$2=GRID!$B$1:$U$1)*(КАЛЕНДАРЬ!BI9=GRID!$B$3:$U$3),0))*GRID!$H$45,
ROUNDUP(INDEX(GRID!$B$4:$U$15,MATCH(K$7,GRID!$A$4:$A$15,0),MATCH(1,($U$2=GRID!$B$1:$U$1)*(КАЛЕНДАРЬ!BI9=GRID!$B$3:$U$3),0))*GRID!$H$45*(1-GRID!$H$46),0))</f>
        <v>81540</v>
      </c>
      <c r="L650" s="5" cm="1">
        <f t="array" ref="L650">IF($I$2="Длительное проживание от 10 ночей ",
INDEX(GRID!$B$18:$U$29,MATCH(K$7,GRID!$A$18:$A$29,0),MATCH(1,($U$2=GRID!$B$1:$U$1)*(КАЛЕНДАРЬ!BI9=GRID!$B$3:$U$3),0))*GRID!$H$45,
ROUNDUP(INDEX(GRID!$B$18:$U$29,MATCH(K$7,GRID!$A$18:$A$29,0),MATCH(1,($U$2=GRID!$B$1:$U$1)*(КАЛЕНДАРЬ!BI9=GRID!$B$3:$U$3),0))*GRID!$H$45*(1-GRID!$H$46),0))</f>
        <v>86040</v>
      </c>
      <c r="M650" s="5">
        <f t="array" ref="M650">IF($I$2="Длительное проживание от 10 ночей ",
INDEX(GRID!$B$4:$U$15,MATCH(M$7,GRID!$A$4:$A$15,0),MATCH(1,($U$2=GRID!$B$1:$U$1)*(КАЛЕНДАРЬ!BI9=GRID!$B$3:$U$3),0))*GRID!$H$45,
ROUNDUP(INDEX(GRID!$B$4:$U$15,MATCH(M$7,GRID!$A$4:$A$15,0),MATCH(1,($U$2=GRID!$B$1:$U$1)*(КАЛЕНДАРЬ!BI9=GRID!$B$3:$U$3),0))*GRID!$H$45*(1-GRID!$H$46),0))</f>
        <v>106470</v>
      </c>
      <c r="N650" s="5">
        <f t="array" ref="N650">IF($I$2="Длительное проживание от 10 ночей ",
INDEX(GRID!$B$18:$U$29,MATCH(M$7,GRID!$A$18:$A$29,0),MATCH(1,($U$2=GRID!$B$1:$U$1)*(КАЛЕНДАРЬ!BI9=GRID!$B$3:$U$3),0))*GRID!$H$45,
ROUNDUP(INDEX(GRID!$B$18:$U$29,MATCH(M$7,GRID!$A$18:$A$29,0),MATCH(1,($U$2=GRID!$B$1:$U$1)*(КАЛЕНДАРЬ!BI9=GRID!$B$3:$U$3),0))*GRID!$H$45*(1-GRID!$H$46),0))</f>
        <v>110970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>
      <c r="A651" s="56" t="s">
        <v>16</v>
      </c>
      <c r="B651" s="57">
        <v>7</v>
      </c>
      <c r="C651" s="5">
        <f t="array" ref="C651">IF($I$2="Длительное проживание от 10 ночей ",
INDEX(GRID!$B$4:$U$15,MATCH(C$7,GRID!$A$4:$A$15,0),MATCH(1,($U$2=GRID!$B$1:$U$1)*(КАЛЕНДАРЬ!BI10=GRID!$B$3:$U$3),0))*GRID!$H$45,
ROUNDUP(INDEX(GRID!$B$4:$U$15,MATCH(C$7,GRID!$A$4:$A$15,0),MATCH(1,($U$2=GRID!$B$1:$U$1)*(КАЛЕНДАРЬ!BI10=GRID!$B$3:$U$3),0))*GRID!$H$45*(1-GRID!$H$46),0))</f>
        <v>51570</v>
      </c>
      <c r="D651" s="5">
        <f t="array" ref="D651">IF($I$2="Длительное проживание от 10 ночей ",
INDEX(GRID!$B$18:$U$29,MATCH(C$7,GRID!$A$18:$A$29,0),MATCH(1,($U$2=GRID!$B$1:$U$1)*(КАЛЕНДАРЬ!BI10=GRID!$B$3:$U$3),0))*GRID!$H$45,
ROUNDUP(INDEX(GRID!$B$18:$U$29,MATCH(C$7,GRID!$A$18:$A$29,0),MATCH(1,($U$2=GRID!$B$1:$U$1)*(КАЛЕНДАРЬ!BI10=GRID!$B$3:$U$3),0))*GRID!$H$45*(1-GRID!$H$46),0))</f>
        <v>56070</v>
      </c>
      <c r="E651" s="5">
        <f t="array" ref="E651">IF($I$2="Длительное проживание от 10 ночей ",
INDEX(GRID!$B$4:$U$15,MATCH(E$7,GRID!$A$4:$A$15,0),MATCH(1,($U$2=GRID!$B$1:$U$1)*(КАЛЕНДАРЬ!BI10=GRID!$B$3:$U$3),0))*GRID!$H$45,
ROUNDUP(INDEX(GRID!$B$4:$U$15,MATCH(E$7,GRID!$A$4:$A$15,0),MATCH(1,($U$2=GRID!$B$1:$U$1)*(КАЛЕНДАРЬ!BI10=GRID!$B$3:$U$3),0))*GRID!$H$45*(1-GRID!$H$46),0))</f>
        <v>60660</v>
      </c>
      <c r="F651" s="5">
        <f t="array" ref="F651">IF($I$2="Длительное проживание от 10 ночей ",
INDEX(GRID!$B$18:$U$29,MATCH(E$7,GRID!$A$18:$A$29,0),MATCH(1,($U$2=GRID!$B$1:$U$1)*(КАЛЕНДАРЬ!BI10=GRID!$B$3:$U$3),0))*GRID!$H$45,
ROUNDUP(INDEX(GRID!$B$18:$U$29,MATCH(E$7,GRID!$A$18:$A$29,0),MATCH(1,($U$2=GRID!$B$1:$U$1)*(КАЛЕНДАРЬ!BI10=GRID!$B$3:$U$3),0))*GRID!$H$45*(1-GRID!$H$46),0))</f>
        <v>65160</v>
      </c>
      <c r="G651" s="5" cm="1">
        <f t="array" ref="G651">IF($I$2="Длительное проживание от 10 ночей ",
INDEX(GRID!$B$4:$U$15,MATCH(G$7,GRID!$A$4:$A$15,0),MATCH(1,($U$2=GRID!$B$1:$U$1)*(КАЛЕНДАРЬ!BI10=GRID!$B$3:$U$3),0))*GRID!$H$45,
ROUNDUP(INDEX(GRID!$B$4:$U$15,MATCH(G$7,GRID!$A$4:$A$15,0),MATCH(1,($U$2=GRID!$B$1:$U$1)*(КАЛЕНДАРЬ!BI10=GRID!$B$3:$U$3),0))*GRID!$H$45*(1-GRID!$H$46),0))</f>
        <v>67320</v>
      </c>
      <c r="H651" s="5" cm="1">
        <f t="array" ref="H651">IF($I$2="Длительное проживание от 10 ночей ",
INDEX(GRID!$B$18:$U$29,MATCH(G$7,GRID!$A$18:$A$29,0),MATCH(1,($U$2=GRID!$B$1:$U$1)*(КАЛЕНДАРЬ!BI10=GRID!$B$3:$U$3),0))*GRID!$H$45,
ROUNDUP(INDEX(GRID!$B$18:$U$29,MATCH(G$7,GRID!$A$18:$A$29,0),MATCH(1,($U$2=GRID!$B$1:$U$1)*(КАЛЕНДАРЬ!BI10=GRID!$B$3:$U$3),0))*GRID!$H$45*(1-GRID!$H$46),0))</f>
        <v>71820</v>
      </c>
      <c r="I651" s="5">
        <f t="array" ref="I651">IF($I$2="Длительное проживание от 10 ночей ",
INDEX(GRID!$B$4:$U$15,MATCH(I$7,GRID!$A$4:$A$15,0),MATCH(1,($U$2=GRID!$B$1:$U$1)*(КАЛЕНДАРЬ!BI10=GRID!$B$3:$U$3),0))*GRID!$H$45,
ROUNDUP(INDEX(GRID!$B$4:$U$15,MATCH(I$7,GRID!$A$4:$A$15,0),MATCH(1,($U$2=GRID!$B$1:$U$1)*(КАЛЕНДАРЬ!BI10=GRID!$B$3:$U$3),0))*GRID!$H$45*(1-GRID!$H$46),0))</f>
        <v>74250</v>
      </c>
      <c r="J651" s="5">
        <f t="array" ref="J651">IF($I$2="Длительное проживание от 10 ночей ",
INDEX(GRID!$B$18:$U$29,MATCH(I$7,GRID!$A$18:$A$29,0),MATCH(1,($U$2=GRID!$B$1:$U$1)*(КАЛЕНДАРЬ!BI10=GRID!$B$3:$U$3),0))*GRID!$H$45,
ROUNDUP(INDEX(GRID!$B$18:$U$29,MATCH(I$7,GRID!$A$18:$A$29,0),MATCH(1,($U$2=GRID!$B$1:$U$1)*(КАЛЕНДАРЬ!BI10=GRID!$B$3:$U$3),0))*GRID!$H$45*(1-GRID!$H$46),0))</f>
        <v>78750</v>
      </c>
      <c r="K651" s="5" cm="1">
        <f t="array" ref="K651">IF($I$2="Длительное проживание от 10 ночей ",
INDEX(GRID!$B$4:$U$15,MATCH(K$7,GRID!$A$4:$A$15,0),MATCH(1,($U$2=GRID!$B$1:$U$1)*(КАЛЕНДАРЬ!BI10=GRID!$B$3:$U$3),0))*GRID!$H$45,
ROUNDUP(INDEX(GRID!$B$4:$U$15,MATCH(K$7,GRID!$A$4:$A$15,0),MATCH(1,($U$2=GRID!$B$1:$U$1)*(КАЛЕНДАРЬ!BI10=GRID!$B$3:$U$3),0))*GRID!$H$45*(1-GRID!$H$46),0))</f>
        <v>81540</v>
      </c>
      <c r="L651" s="5" cm="1">
        <f t="array" ref="L651">IF($I$2="Длительное проживание от 10 ночей ",
INDEX(GRID!$B$18:$U$29,MATCH(K$7,GRID!$A$18:$A$29,0),MATCH(1,($U$2=GRID!$B$1:$U$1)*(КАЛЕНДАРЬ!BI10=GRID!$B$3:$U$3),0))*GRID!$H$45,
ROUNDUP(INDEX(GRID!$B$18:$U$29,MATCH(K$7,GRID!$A$18:$A$29,0),MATCH(1,($U$2=GRID!$B$1:$U$1)*(КАЛЕНДАРЬ!BI10=GRID!$B$3:$U$3),0))*GRID!$H$45*(1-GRID!$H$46),0))</f>
        <v>86040</v>
      </c>
      <c r="M651" s="5">
        <f t="array" ref="M651">IF($I$2="Длительное проживание от 10 ночей ",
INDEX(GRID!$B$4:$U$15,MATCH(M$7,GRID!$A$4:$A$15,0),MATCH(1,($U$2=GRID!$B$1:$U$1)*(КАЛЕНДАРЬ!BI10=GRID!$B$3:$U$3),0))*GRID!$H$45,
ROUNDUP(INDEX(GRID!$B$4:$U$15,MATCH(M$7,GRID!$A$4:$A$15,0),MATCH(1,($U$2=GRID!$B$1:$U$1)*(КАЛЕНДАРЬ!BI10=GRID!$B$3:$U$3),0))*GRID!$H$45*(1-GRID!$H$46),0))</f>
        <v>106470</v>
      </c>
      <c r="N651" s="5">
        <f t="array" ref="N651">IF($I$2="Длительное проживание от 10 ночей ",
INDEX(GRID!$B$18:$U$29,MATCH(M$7,GRID!$A$18:$A$29,0),MATCH(1,($U$2=GRID!$B$1:$U$1)*(КАЛЕНДАРЬ!BI10=GRID!$B$3:$U$3),0))*GRID!$H$45,
ROUNDUP(INDEX(GRID!$B$18:$U$29,MATCH(M$7,GRID!$A$18:$A$29,0),MATCH(1,($U$2=GRID!$B$1:$U$1)*(КАЛЕНДАРЬ!BI10=GRID!$B$3:$U$3),0))*GRID!$H$45*(1-GRID!$H$46),0))</f>
        <v>110970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>
      <c r="A652" s="56" t="s">
        <v>17</v>
      </c>
      <c r="B652" s="57">
        <v>8</v>
      </c>
      <c r="C652" s="5">
        <f t="array" ref="C652">IF($I$2="Длительное проживание от 10 ночей ",
INDEX(GRID!$B$4:$U$15,MATCH(C$7,GRID!$A$4:$A$15,0),MATCH(1,($U$2=GRID!$B$1:$U$1)*(КАЛЕНДАРЬ!BI11=GRID!$B$3:$U$3),0))*GRID!$H$45,
ROUNDUP(INDEX(GRID!$B$4:$U$15,MATCH(C$7,GRID!$A$4:$A$15,0),MATCH(1,($U$2=GRID!$B$1:$U$1)*(КАЛЕНДАРЬ!BI11=GRID!$B$3:$U$3),0))*GRID!$H$45*(1-GRID!$H$46),0))</f>
        <v>51570</v>
      </c>
      <c r="D652" s="5">
        <f t="array" ref="D652">IF($I$2="Длительное проживание от 10 ночей ",
INDEX(GRID!$B$18:$U$29,MATCH(C$7,GRID!$A$18:$A$29,0),MATCH(1,($U$2=GRID!$B$1:$U$1)*(КАЛЕНДАРЬ!BI11=GRID!$B$3:$U$3),0))*GRID!$H$45,
ROUNDUP(INDEX(GRID!$B$18:$U$29,MATCH(C$7,GRID!$A$18:$A$29,0),MATCH(1,($U$2=GRID!$B$1:$U$1)*(КАЛЕНДАРЬ!BI11=GRID!$B$3:$U$3),0))*GRID!$H$45*(1-GRID!$H$46),0))</f>
        <v>56070</v>
      </c>
      <c r="E652" s="5">
        <f t="array" ref="E652">IF($I$2="Длительное проживание от 10 ночей ",
INDEX(GRID!$B$4:$U$15,MATCH(E$7,GRID!$A$4:$A$15,0),MATCH(1,($U$2=GRID!$B$1:$U$1)*(КАЛЕНДАРЬ!BI11=GRID!$B$3:$U$3),0))*GRID!$H$45,
ROUNDUP(INDEX(GRID!$B$4:$U$15,MATCH(E$7,GRID!$A$4:$A$15,0),MATCH(1,($U$2=GRID!$B$1:$U$1)*(КАЛЕНДАРЬ!BI11=GRID!$B$3:$U$3),0))*GRID!$H$45*(1-GRID!$H$46),0))</f>
        <v>60660</v>
      </c>
      <c r="F652" s="5">
        <f t="array" ref="F652">IF($I$2="Длительное проживание от 10 ночей ",
INDEX(GRID!$B$18:$U$29,MATCH(E$7,GRID!$A$18:$A$29,0),MATCH(1,($U$2=GRID!$B$1:$U$1)*(КАЛЕНДАРЬ!BI11=GRID!$B$3:$U$3),0))*GRID!$H$45,
ROUNDUP(INDEX(GRID!$B$18:$U$29,MATCH(E$7,GRID!$A$18:$A$29,0),MATCH(1,($U$2=GRID!$B$1:$U$1)*(КАЛЕНДАРЬ!BI11=GRID!$B$3:$U$3),0))*GRID!$H$45*(1-GRID!$H$46),0))</f>
        <v>65160</v>
      </c>
      <c r="G652" s="5" cm="1">
        <f t="array" ref="G652">IF($I$2="Длительное проживание от 10 ночей ",
INDEX(GRID!$B$4:$U$15,MATCH(G$7,GRID!$A$4:$A$15,0),MATCH(1,($U$2=GRID!$B$1:$U$1)*(КАЛЕНДАРЬ!BI11=GRID!$B$3:$U$3),0))*GRID!$H$45,
ROUNDUP(INDEX(GRID!$B$4:$U$15,MATCH(G$7,GRID!$A$4:$A$15,0),MATCH(1,($U$2=GRID!$B$1:$U$1)*(КАЛЕНДАРЬ!BI11=GRID!$B$3:$U$3),0))*GRID!$H$45*(1-GRID!$H$46),0))</f>
        <v>67320</v>
      </c>
      <c r="H652" s="5" cm="1">
        <f t="array" ref="H652">IF($I$2="Длительное проживание от 10 ночей ",
INDEX(GRID!$B$18:$U$29,MATCH(G$7,GRID!$A$18:$A$29,0),MATCH(1,($U$2=GRID!$B$1:$U$1)*(КАЛЕНДАРЬ!BI11=GRID!$B$3:$U$3),0))*GRID!$H$45,
ROUNDUP(INDEX(GRID!$B$18:$U$29,MATCH(G$7,GRID!$A$18:$A$29,0),MATCH(1,($U$2=GRID!$B$1:$U$1)*(КАЛЕНДАРЬ!BI11=GRID!$B$3:$U$3),0))*GRID!$H$45*(1-GRID!$H$46),0))</f>
        <v>71820</v>
      </c>
      <c r="I652" s="5">
        <f t="array" ref="I652">IF($I$2="Длительное проживание от 10 ночей ",
INDEX(GRID!$B$4:$U$15,MATCH(I$7,GRID!$A$4:$A$15,0),MATCH(1,($U$2=GRID!$B$1:$U$1)*(КАЛЕНДАРЬ!BI11=GRID!$B$3:$U$3),0))*GRID!$H$45,
ROUNDUP(INDEX(GRID!$B$4:$U$15,MATCH(I$7,GRID!$A$4:$A$15,0),MATCH(1,($U$2=GRID!$B$1:$U$1)*(КАЛЕНДАРЬ!BI11=GRID!$B$3:$U$3),0))*GRID!$H$45*(1-GRID!$H$46),0))</f>
        <v>74250</v>
      </c>
      <c r="J652" s="5">
        <f t="array" ref="J652">IF($I$2="Длительное проживание от 10 ночей ",
INDEX(GRID!$B$18:$U$29,MATCH(I$7,GRID!$A$18:$A$29,0),MATCH(1,($U$2=GRID!$B$1:$U$1)*(КАЛЕНДАРЬ!BI11=GRID!$B$3:$U$3),0))*GRID!$H$45,
ROUNDUP(INDEX(GRID!$B$18:$U$29,MATCH(I$7,GRID!$A$18:$A$29,0),MATCH(1,($U$2=GRID!$B$1:$U$1)*(КАЛЕНДАРЬ!BI11=GRID!$B$3:$U$3),0))*GRID!$H$45*(1-GRID!$H$46),0))</f>
        <v>78750</v>
      </c>
      <c r="K652" s="5" cm="1">
        <f t="array" ref="K652">IF($I$2="Длительное проживание от 10 ночей ",
INDEX(GRID!$B$4:$U$15,MATCH(K$7,GRID!$A$4:$A$15,0),MATCH(1,($U$2=GRID!$B$1:$U$1)*(КАЛЕНДАРЬ!BI11=GRID!$B$3:$U$3),0))*GRID!$H$45,
ROUNDUP(INDEX(GRID!$B$4:$U$15,MATCH(K$7,GRID!$A$4:$A$15,0),MATCH(1,($U$2=GRID!$B$1:$U$1)*(КАЛЕНДАРЬ!BI11=GRID!$B$3:$U$3),0))*GRID!$H$45*(1-GRID!$H$46),0))</f>
        <v>81540</v>
      </c>
      <c r="L652" s="5" cm="1">
        <f t="array" ref="L652">IF($I$2="Длительное проживание от 10 ночей ",
INDEX(GRID!$B$18:$U$29,MATCH(K$7,GRID!$A$18:$A$29,0),MATCH(1,($U$2=GRID!$B$1:$U$1)*(КАЛЕНДАРЬ!BI11=GRID!$B$3:$U$3),0))*GRID!$H$45,
ROUNDUP(INDEX(GRID!$B$18:$U$29,MATCH(K$7,GRID!$A$18:$A$29,0),MATCH(1,($U$2=GRID!$B$1:$U$1)*(КАЛЕНДАРЬ!BI11=GRID!$B$3:$U$3),0))*GRID!$H$45*(1-GRID!$H$46),0))</f>
        <v>86040</v>
      </c>
      <c r="M652" s="5">
        <f t="array" ref="M652">IF($I$2="Длительное проживание от 10 ночей ",
INDEX(GRID!$B$4:$U$15,MATCH(M$7,GRID!$A$4:$A$15,0),MATCH(1,($U$2=GRID!$B$1:$U$1)*(КАЛЕНДАРЬ!BI11=GRID!$B$3:$U$3),0))*GRID!$H$45,
ROUNDUP(INDEX(GRID!$B$4:$U$15,MATCH(M$7,GRID!$A$4:$A$15,0),MATCH(1,($U$2=GRID!$B$1:$U$1)*(КАЛЕНДАРЬ!BI11=GRID!$B$3:$U$3),0))*GRID!$H$45*(1-GRID!$H$46),0))</f>
        <v>106470</v>
      </c>
      <c r="N652" s="5">
        <f t="array" ref="N652">IF($I$2="Длительное проживание от 10 ночей ",
INDEX(GRID!$B$18:$U$29,MATCH(M$7,GRID!$A$18:$A$29,0),MATCH(1,($U$2=GRID!$B$1:$U$1)*(КАЛЕНДАРЬ!BI11=GRID!$B$3:$U$3),0))*GRID!$H$45,
ROUNDUP(INDEX(GRID!$B$18:$U$29,MATCH(M$7,GRID!$A$18:$A$29,0),MATCH(1,($U$2=GRID!$B$1:$U$1)*(КАЛЕНДАРЬ!BI11=GRID!$B$3:$U$3),0))*GRID!$H$45*(1-GRID!$H$46),0))</f>
        <v>110970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>
      <c r="A653" s="56" t="s">
        <v>11</v>
      </c>
      <c r="B653" s="57">
        <v>9</v>
      </c>
      <c r="C653" s="5">
        <f t="array" ref="C653">IF($I$2="Длительное проживание от 10 ночей ",
INDEX(GRID!$B$4:$U$15,MATCH(C$7,GRID!$A$4:$A$15,0),MATCH(1,($U$2=GRID!$B$1:$U$1)*(КАЛЕНДАРЬ!BI12=GRID!$B$3:$U$3),0))*GRID!$H$45,
ROUNDUP(INDEX(GRID!$B$4:$U$15,MATCH(C$7,GRID!$A$4:$A$15,0),MATCH(1,($U$2=GRID!$B$1:$U$1)*(КАЛЕНДАРЬ!BI12=GRID!$B$3:$U$3),0))*GRID!$H$45*(1-GRID!$H$46),0))</f>
        <v>47340</v>
      </c>
      <c r="D653" s="5">
        <f t="array" ref="D653">IF($I$2="Длительное проживание от 10 ночей ",
INDEX(GRID!$B$18:$U$29,MATCH(C$7,GRID!$A$18:$A$29,0),MATCH(1,($U$2=GRID!$B$1:$U$1)*(КАЛЕНДАРЬ!BI12=GRID!$B$3:$U$3),0))*GRID!$H$45,
ROUNDUP(INDEX(GRID!$B$18:$U$29,MATCH(C$7,GRID!$A$18:$A$29,0),MATCH(1,($U$2=GRID!$B$1:$U$1)*(КАЛЕНДАРЬ!BI12=GRID!$B$3:$U$3),0))*GRID!$H$45*(1-GRID!$H$46),0))</f>
        <v>51840</v>
      </c>
      <c r="E653" s="5">
        <f t="array" ref="E653">IF($I$2="Длительное проживание от 10 ночей ",
INDEX(GRID!$B$4:$U$15,MATCH(E$7,GRID!$A$4:$A$15,0),MATCH(1,($U$2=GRID!$B$1:$U$1)*(КАЛЕНДАРЬ!BI12=GRID!$B$3:$U$3),0))*GRID!$H$45,
ROUNDUP(INDEX(GRID!$B$4:$U$15,MATCH(E$7,GRID!$A$4:$A$15,0),MATCH(1,($U$2=GRID!$B$1:$U$1)*(КАЛЕНДАРЬ!BI12=GRID!$B$3:$U$3),0))*GRID!$H$45*(1-GRID!$H$46),0))</f>
        <v>55890</v>
      </c>
      <c r="F653" s="5">
        <f t="array" ref="F653">IF($I$2="Длительное проживание от 10 ночей ",
INDEX(GRID!$B$18:$U$29,MATCH(E$7,GRID!$A$18:$A$29,0),MATCH(1,($U$2=GRID!$B$1:$U$1)*(КАЛЕНДАРЬ!BI12=GRID!$B$3:$U$3),0))*GRID!$H$45,
ROUNDUP(INDEX(GRID!$B$18:$U$29,MATCH(E$7,GRID!$A$18:$A$29,0),MATCH(1,($U$2=GRID!$B$1:$U$1)*(КАЛЕНДАРЬ!BI12=GRID!$B$3:$U$3),0))*GRID!$H$45*(1-GRID!$H$46),0))</f>
        <v>60390</v>
      </c>
      <c r="G653" s="5" cm="1">
        <f t="array" ref="G653">IF($I$2="Длительное проживание от 10 ночей ",
INDEX(GRID!$B$4:$U$15,MATCH(G$7,GRID!$A$4:$A$15,0),MATCH(1,($U$2=GRID!$B$1:$U$1)*(КАЛЕНДАРЬ!BI12=GRID!$B$3:$U$3),0))*GRID!$H$45,
ROUNDUP(INDEX(GRID!$B$4:$U$15,MATCH(G$7,GRID!$A$4:$A$15,0),MATCH(1,($U$2=GRID!$B$1:$U$1)*(КАЛЕНДАРЬ!BI12=GRID!$B$3:$U$3),0))*GRID!$H$45*(1-GRID!$H$46),0))</f>
        <v>62280</v>
      </c>
      <c r="H653" s="5" cm="1">
        <f t="array" ref="H653">IF($I$2="Длительное проживание от 10 ночей ",
INDEX(GRID!$B$18:$U$29,MATCH(G$7,GRID!$A$18:$A$29,0),MATCH(1,($U$2=GRID!$B$1:$U$1)*(КАЛЕНДАРЬ!BI12=GRID!$B$3:$U$3),0))*GRID!$H$45,
ROUNDUP(INDEX(GRID!$B$18:$U$29,MATCH(G$7,GRID!$A$18:$A$29,0),MATCH(1,($U$2=GRID!$B$1:$U$1)*(КАЛЕНДАРЬ!BI12=GRID!$B$3:$U$3),0))*GRID!$H$45*(1-GRID!$H$46),0))</f>
        <v>66780</v>
      </c>
      <c r="I653" s="5">
        <f t="array" ref="I653">IF($I$2="Длительное проживание от 10 ночей ",
INDEX(GRID!$B$4:$U$15,MATCH(I$7,GRID!$A$4:$A$15,0),MATCH(1,($U$2=GRID!$B$1:$U$1)*(КАЛЕНДАРЬ!BI12=GRID!$B$3:$U$3),0))*GRID!$H$45,
ROUNDUP(INDEX(GRID!$B$4:$U$15,MATCH(I$7,GRID!$A$4:$A$15,0),MATCH(1,($U$2=GRID!$B$1:$U$1)*(КАЛЕНДАРЬ!BI12=GRID!$B$3:$U$3),0))*GRID!$H$45*(1-GRID!$H$46),0))</f>
        <v>68940</v>
      </c>
      <c r="J653" s="5">
        <f t="array" ref="J653">IF($I$2="Длительное проживание от 10 ночей ",
INDEX(GRID!$B$18:$U$29,MATCH(I$7,GRID!$A$18:$A$29,0),MATCH(1,($U$2=GRID!$B$1:$U$1)*(КАЛЕНДАРЬ!BI12=GRID!$B$3:$U$3),0))*GRID!$H$45,
ROUNDUP(INDEX(GRID!$B$18:$U$29,MATCH(I$7,GRID!$A$18:$A$29,0),MATCH(1,($U$2=GRID!$B$1:$U$1)*(КАЛЕНДАРЬ!BI12=GRID!$B$3:$U$3),0))*GRID!$H$45*(1-GRID!$H$46),0))</f>
        <v>73440</v>
      </c>
      <c r="K653" s="5" cm="1">
        <f t="array" ref="K653">IF($I$2="Длительное проживание от 10 ночей ",
INDEX(GRID!$B$4:$U$15,MATCH(K$7,GRID!$A$4:$A$15,0),MATCH(1,($U$2=GRID!$B$1:$U$1)*(КАЛЕНДАРЬ!BI12=GRID!$B$3:$U$3),0))*GRID!$H$45,
ROUNDUP(INDEX(GRID!$B$4:$U$15,MATCH(K$7,GRID!$A$4:$A$15,0),MATCH(1,($U$2=GRID!$B$1:$U$1)*(КАЛЕНДАРЬ!BI12=GRID!$B$3:$U$3),0))*GRID!$H$45*(1-GRID!$H$46),0))</f>
        <v>75690</v>
      </c>
      <c r="L653" s="5" cm="1">
        <f t="array" ref="L653">IF($I$2="Длительное проживание от 10 ночей ",
INDEX(GRID!$B$18:$U$29,MATCH(K$7,GRID!$A$18:$A$29,0),MATCH(1,($U$2=GRID!$B$1:$U$1)*(КАЛЕНДАРЬ!BI12=GRID!$B$3:$U$3),0))*GRID!$H$45,
ROUNDUP(INDEX(GRID!$B$18:$U$29,MATCH(K$7,GRID!$A$18:$A$29,0),MATCH(1,($U$2=GRID!$B$1:$U$1)*(КАЛЕНДАРЬ!BI12=GRID!$B$3:$U$3),0))*GRID!$H$45*(1-GRID!$H$46),0))</f>
        <v>80190</v>
      </c>
      <c r="M653" s="5">
        <f t="array" ref="M653">IF($I$2="Длительное проживание от 10 ночей ",
INDEX(GRID!$B$4:$U$15,MATCH(M$7,GRID!$A$4:$A$15,0),MATCH(1,($U$2=GRID!$B$1:$U$1)*(КАЛЕНДАРЬ!BI12=GRID!$B$3:$U$3),0))*GRID!$H$45,
ROUNDUP(INDEX(GRID!$B$4:$U$15,MATCH(M$7,GRID!$A$4:$A$15,0),MATCH(1,($U$2=GRID!$B$1:$U$1)*(КАЛЕНДАРЬ!BI12=GRID!$B$3:$U$3),0))*GRID!$H$45*(1-GRID!$H$46),0))</f>
        <v>99360</v>
      </c>
      <c r="N653" s="5">
        <f t="array" ref="N653">IF($I$2="Длительное проживание от 10 ночей ",
INDEX(GRID!$B$18:$U$29,MATCH(M$7,GRID!$A$18:$A$29,0),MATCH(1,($U$2=GRID!$B$1:$U$1)*(КАЛЕНДАРЬ!BI12=GRID!$B$3:$U$3),0))*GRID!$H$45,
ROUNDUP(INDEX(GRID!$B$18:$U$29,MATCH(M$7,GRID!$A$18:$A$29,0),MATCH(1,($U$2=GRID!$B$1:$U$1)*(КАЛЕНДАРЬ!BI12=GRID!$B$3:$U$3),0))*GRID!$H$45*(1-GRID!$H$46),0))</f>
        <v>103860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>
      <c r="A654" s="56" t="s">
        <v>12</v>
      </c>
      <c r="B654" s="57">
        <v>10</v>
      </c>
      <c r="C654" s="5">
        <f t="array" ref="C654">IF($I$2="Длительное проживание от 10 ночей ",
INDEX(GRID!$B$4:$U$15,MATCH(C$7,GRID!$A$4:$A$15,0),MATCH(1,($U$2=GRID!$B$1:$U$1)*(КАЛЕНДАРЬ!BI13=GRID!$B$3:$U$3),0))*GRID!$H$45,
ROUNDUP(INDEX(GRID!$B$4:$U$15,MATCH(C$7,GRID!$A$4:$A$15,0),MATCH(1,($U$2=GRID!$B$1:$U$1)*(КАЛЕНДАРЬ!BI13=GRID!$B$3:$U$3),0))*GRID!$H$45*(1-GRID!$H$46),0))</f>
        <v>47340</v>
      </c>
      <c r="D654" s="5">
        <f t="array" ref="D654">IF($I$2="Длительное проживание от 10 ночей ",
INDEX(GRID!$B$18:$U$29,MATCH(C$7,GRID!$A$18:$A$29,0),MATCH(1,($U$2=GRID!$B$1:$U$1)*(КАЛЕНДАРЬ!BI13=GRID!$B$3:$U$3),0))*GRID!$H$45,
ROUNDUP(INDEX(GRID!$B$18:$U$29,MATCH(C$7,GRID!$A$18:$A$29,0),MATCH(1,($U$2=GRID!$B$1:$U$1)*(КАЛЕНДАРЬ!BI13=GRID!$B$3:$U$3),0))*GRID!$H$45*(1-GRID!$H$46),0))</f>
        <v>51840</v>
      </c>
      <c r="E654" s="5">
        <f t="array" ref="E654">IF($I$2="Длительное проживание от 10 ночей ",
INDEX(GRID!$B$4:$U$15,MATCH(E$7,GRID!$A$4:$A$15,0),MATCH(1,($U$2=GRID!$B$1:$U$1)*(КАЛЕНДАРЬ!BI13=GRID!$B$3:$U$3),0))*GRID!$H$45,
ROUNDUP(INDEX(GRID!$B$4:$U$15,MATCH(E$7,GRID!$A$4:$A$15,0),MATCH(1,($U$2=GRID!$B$1:$U$1)*(КАЛЕНДАРЬ!BI13=GRID!$B$3:$U$3),0))*GRID!$H$45*(1-GRID!$H$46),0))</f>
        <v>55890</v>
      </c>
      <c r="F654" s="5">
        <f t="array" ref="F654">IF($I$2="Длительное проживание от 10 ночей ",
INDEX(GRID!$B$18:$U$29,MATCH(E$7,GRID!$A$18:$A$29,0),MATCH(1,($U$2=GRID!$B$1:$U$1)*(КАЛЕНДАРЬ!BI13=GRID!$B$3:$U$3),0))*GRID!$H$45,
ROUNDUP(INDEX(GRID!$B$18:$U$29,MATCH(E$7,GRID!$A$18:$A$29,0),MATCH(1,($U$2=GRID!$B$1:$U$1)*(КАЛЕНДАРЬ!BI13=GRID!$B$3:$U$3),0))*GRID!$H$45*(1-GRID!$H$46),0))</f>
        <v>60390</v>
      </c>
      <c r="G654" s="5" cm="1">
        <f t="array" ref="G654">IF($I$2="Длительное проживание от 10 ночей ",
INDEX(GRID!$B$4:$U$15,MATCH(G$7,GRID!$A$4:$A$15,0),MATCH(1,($U$2=GRID!$B$1:$U$1)*(КАЛЕНДАРЬ!BI13=GRID!$B$3:$U$3),0))*GRID!$H$45,
ROUNDUP(INDEX(GRID!$B$4:$U$15,MATCH(G$7,GRID!$A$4:$A$15,0),MATCH(1,($U$2=GRID!$B$1:$U$1)*(КАЛЕНДАРЬ!BI13=GRID!$B$3:$U$3),0))*GRID!$H$45*(1-GRID!$H$46),0))</f>
        <v>62280</v>
      </c>
      <c r="H654" s="5" cm="1">
        <f t="array" ref="H654">IF($I$2="Длительное проживание от 10 ночей ",
INDEX(GRID!$B$18:$U$29,MATCH(G$7,GRID!$A$18:$A$29,0),MATCH(1,($U$2=GRID!$B$1:$U$1)*(КАЛЕНДАРЬ!BI13=GRID!$B$3:$U$3),0))*GRID!$H$45,
ROUNDUP(INDEX(GRID!$B$18:$U$29,MATCH(G$7,GRID!$A$18:$A$29,0),MATCH(1,($U$2=GRID!$B$1:$U$1)*(КАЛЕНДАРЬ!BI13=GRID!$B$3:$U$3),0))*GRID!$H$45*(1-GRID!$H$46),0))</f>
        <v>66780</v>
      </c>
      <c r="I654" s="5">
        <f t="array" ref="I654">IF($I$2="Длительное проживание от 10 ночей ",
INDEX(GRID!$B$4:$U$15,MATCH(I$7,GRID!$A$4:$A$15,0),MATCH(1,($U$2=GRID!$B$1:$U$1)*(КАЛЕНДАРЬ!BI13=GRID!$B$3:$U$3),0))*GRID!$H$45,
ROUNDUP(INDEX(GRID!$B$4:$U$15,MATCH(I$7,GRID!$A$4:$A$15,0),MATCH(1,($U$2=GRID!$B$1:$U$1)*(КАЛЕНДАРЬ!BI13=GRID!$B$3:$U$3),0))*GRID!$H$45*(1-GRID!$H$46),0))</f>
        <v>68940</v>
      </c>
      <c r="J654" s="5">
        <f t="array" ref="J654">IF($I$2="Длительное проживание от 10 ночей ",
INDEX(GRID!$B$18:$U$29,MATCH(I$7,GRID!$A$18:$A$29,0),MATCH(1,($U$2=GRID!$B$1:$U$1)*(КАЛЕНДАРЬ!BI13=GRID!$B$3:$U$3),0))*GRID!$H$45,
ROUNDUP(INDEX(GRID!$B$18:$U$29,MATCH(I$7,GRID!$A$18:$A$29,0),MATCH(1,($U$2=GRID!$B$1:$U$1)*(КАЛЕНДАРЬ!BI13=GRID!$B$3:$U$3),0))*GRID!$H$45*(1-GRID!$H$46),0))</f>
        <v>73440</v>
      </c>
      <c r="K654" s="5" cm="1">
        <f t="array" ref="K654">IF($I$2="Длительное проживание от 10 ночей ",
INDEX(GRID!$B$4:$U$15,MATCH(K$7,GRID!$A$4:$A$15,0),MATCH(1,($U$2=GRID!$B$1:$U$1)*(КАЛЕНДАРЬ!BI13=GRID!$B$3:$U$3),0))*GRID!$H$45,
ROUNDUP(INDEX(GRID!$B$4:$U$15,MATCH(K$7,GRID!$A$4:$A$15,0),MATCH(1,($U$2=GRID!$B$1:$U$1)*(КАЛЕНДАРЬ!BI13=GRID!$B$3:$U$3),0))*GRID!$H$45*(1-GRID!$H$46),0))</f>
        <v>75690</v>
      </c>
      <c r="L654" s="5" cm="1">
        <f t="array" ref="L654">IF($I$2="Длительное проживание от 10 ночей ",
INDEX(GRID!$B$18:$U$29,MATCH(K$7,GRID!$A$18:$A$29,0),MATCH(1,($U$2=GRID!$B$1:$U$1)*(КАЛЕНДАРЬ!BI13=GRID!$B$3:$U$3),0))*GRID!$H$45,
ROUNDUP(INDEX(GRID!$B$18:$U$29,MATCH(K$7,GRID!$A$18:$A$29,0),MATCH(1,($U$2=GRID!$B$1:$U$1)*(КАЛЕНДАРЬ!BI13=GRID!$B$3:$U$3),0))*GRID!$H$45*(1-GRID!$H$46),0))</f>
        <v>80190</v>
      </c>
      <c r="M654" s="5">
        <f t="array" ref="M654">IF($I$2="Длительное проживание от 10 ночей ",
INDEX(GRID!$B$4:$U$15,MATCH(M$7,GRID!$A$4:$A$15,0),MATCH(1,($U$2=GRID!$B$1:$U$1)*(КАЛЕНДАРЬ!BI13=GRID!$B$3:$U$3),0))*GRID!$H$45,
ROUNDUP(INDEX(GRID!$B$4:$U$15,MATCH(M$7,GRID!$A$4:$A$15,0),MATCH(1,($U$2=GRID!$B$1:$U$1)*(КАЛЕНДАРЬ!BI13=GRID!$B$3:$U$3),0))*GRID!$H$45*(1-GRID!$H$46),0))</f>
        <v>99360</v>
      </c>
      <c r="N654" s="5">
        <f t="array" ref="N654">IF($I$2="Длительное проживание от 10 ночей ",
INDEX(GRID!$B$18:$U$29,MATCH(M$7,GRID!$A$18:$A$29,0),MATCH(1,($U$2=GRID!$B$1:$U$1)*(КАЛЕНДАРЬ!BI13=GRID!$B$3:$U$3),0))*GRID!$H$45,
ROUNDUP(INDEX(GRID!$B$18:$U$29,MATCH(M$7,GRID!$A$18:$A$29,0),MATCH(1,($U$2=GRID!$B$1:$U$1)*(КАЛЕНДАРЬ!BI13=GRID!$B$3:$U$3),0))*GRID!$H$45*(1-GRID!$H$46),0))</f>
        <v>103860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>
      <c r="A655" s="56" t="s">
        <v>13</v>
      </c>
      <c r="B655" s="57">
        <v>11</v>
      </c>
      <c r="C655" s="5">
        <f t="array" ref="C655">IF($I$2="Длительное проживание от 10 ночей ",
INDEX(GRID!$B$4:$U$15,MATCH(C$7,GRID!$A$4:$A$15,0),MATCH(1,($U$2=GRID!$B$1:$U$1)*(КАЛЕНДАРЬ!BI14=GRID!$B$3:$U$3),0))*GRID!$H$45,
ROUNDUP(INDEX(GRID!$B$4:$U$15,MATCH(C$7,GRID!$A$4:$A$15,0),MATCH(1,($U$2=GRID!$B$1:$U$1)*(КАЛЕНДАРЬ!BI14=GRID!$B$3:$U$3),0))*GRID!$H$45*(1-GRID!$H$46),0))</f>
        <v>47340</v>
      </c>
      <c r="D655" s="5">
        <f t="array" ref="D655">IF($I$2="Длительное проживание от 10 ночей ",
INDEX(GRID!$B$18:$U$29,MATCH(C$7,GRID!$A$18:$A$29,0),MATCH(1,($U$2=GRID!$B$1:$U$1)*(КАЛЕНДАРЬ!BI14=GRID!$B$3:$U$3),0))*GRID!$H$45,
ROUNDUP(INDEX(GRID!$B$18:$U$29,MATCH(C$7,GRID!$A$18:$A$29,0),MATCH(1,($U$2=GRID!$B$1:$U$1)*(КАЛЕНДАРЬ!BI14=GRID!$B$3:$U$3),0))*GRID!$H$45*(1-GRID!$H$46),0))</f>
        <v>51840</v>
      </c>
      <c r="E655" s="5">
        <f t="array" ref="E655">IF($I$2="Длительное проживание от 10 ночей ",
INDEX(GRID!$B$4:$U$15,MATCH(E$7,GRID!$A$4:$A$15,0),MATCH(1,($U$2=GRID!$B$1:$U$1)*(КАЛЕНДАРЬ!BI14=GRID!$B$3:$U$3),0))*GRID!$H$45,
ROUNDUP(INDEX(GRID!$B$4:$U$15,MATCH(E$7,GRID!$A$4:$A$15,0),MATCH(1,($U$2=GRID!$B$1:$U$1)*(КАЛЕНДАРЬ!BI14=GRID!$B$3:$U$3),0))*GRID!$H$45*(1-GRID!$H$46),0))</f>
        <v>55890</v>
      </c>
      <c r="F655" s="5">
        <f t="array" ref="F655">IF($I$2="Длительное проживание от 10 ночей ",
INDEX(GRID!$B$18:$U$29,MATCH(E$7,GRID!$A$18:$A$29,0),MATCH(1,($U$2=GRID!$B$1:$U$1)*(КАЛЕНДАРЬ!BI14=GRID!$B$3:$U$3),0))*GRID!$H$45,
ROUNDUP(INDEX(GRID!$B$18:$U$29,MATCH(E$7,GRID!$A$18:$A$29,0),MATCH(1,($U$2=GRID!$B$1:$U$1)*(КАЛЕНДАРЬ!BI14=GRID!$B$3:$U$3),0))*GRID!$H$45*(1-GRID!$H$46),0))</f>
        <v>60390</v>
      </c>
      <c r="G655" s="5" cm="1">
        <f t="array" ref="G655">IF($I$2="Длительное проживание от 10 ночей ",
INDEX(GRID!$B$4:$U$15,MATCH(G$7,GRID!$A$4:$A$15,0),MATCH(1,($U$2=GRID!$B$1:$U$1)*(КАЛЕНДАРЬ!BI14=GRID!$B$3:$U$3),0))*GRID!$H$45,
ROUNDUP(INDEX(GRID!$B$4:$U$15,MATCH(G$7,GRID!$A$4:$A$15,0),MATCH(1,($U$2=GRID!$B$1:$U$1)*(КАЛЕНДАРЬ!BI14=GRID!$B$3:$U$3),0))*GRID!$H$45*(1-GRID!$H$46),0))</f>
        <v>62280</v>
      </c>
      <c r="H655" s="5" cm="1">
        <f t="array" ref="H655">IF($I$2="Длительное проживание от 10 ночей ",
INDEX(GRID!$B$18:$U$29,MATCH(G$7,GRID!$A$18:$A$29,0),MATCH(1,($U$2=GRID!$B$1:$U$1)*(КАЛЕНДАРЬ!BI14=GRID!$B$3:$U$3),0))*GRID!$H$45,
ROUNDUP(INDEX(GRID!$B$18:$U$29,MATCH(G$7,GRID!$A$18:$A$29,0),MATCH(1,($U$2=GRID!$B$1:$U$1)*(КАЛЕНДАРЬ!BI14=GRID!$B$3:$U$3),0))*GRID!$H$45*(1-GRID!$H$46),0))</f>
        <v>66780</v>
      </c>
      <c r="I655" s="5">
        <f t="array" ref="I655">IF($I$2="Длительное проживание от 10 ночей ",
INDEX(GRID!$B$4:$U$15,MATCH(I$7,GRID!$A$4:$A$15,0),MATCH(1,($U$2=GRID!$B$1:$U$1)*(КАЛЕНДАРЬ!BI14=GRID!$B$3:$U$3),0))*GRID!$H$45,
ROUNDUP(INDEX(GRID!$B$4:$U$15,MATCH(I$7,GRID!$A$4:$A$15,0),MATCH(1,($U$2=GRID!$B$1:$U$1)*(КАЛЕНДАРЬ!BI14=GRID!$B$3:$U$3),0))*GRID!$H$45*(1-GRID!$H$46),0))</f>
        <v>68940</v>
      </c>
      <c r="J655" s="5">
        <f t="array" ref="J655">IF($I$2="Длительное проживание от 10 ночей ",
INDEX(GRID!$B$18:$U$29,MATCH(I$7,GRID!$A$18:$A$29,0),MATCH(1,($U$2=GRID!$B$1:$U$1)*(КАЛЕНДАРЬ!BI14=GRID!$B$3:$U$3),0))*GRID!$H$45,
ROUNDUP(INDEX(GRID!$B$18:$U$29,MATCH(I$7,GRID!$A$18:$A$29,0),MATCH(1,($U$2=GRID!$B$1:$U$1)*(КАЛЕНДАРЬ!BI14=GRID!$B$3:$U$3),0))*GRID!$H$45*(1-GRID!$H$46),0))</f>
        <v>73440</v>
      </c>
      <c r="K655" s="5" cm="1">
        <f t="array" ref="K655">IF($I$2="Длительное проживание от 10 ночей ",
INDEX(GRID!$B$4:$U$15,MATCH(K$7,GRID!$A$4:$A$15,0),MATCH(1,($U$2=GRID!$B$1:$U$1)*(КАЛЕНДАРЬ!BI14=GRID!$B$3:$U$3),0))*GRID!$H$45,
ROUNDUP(INDEX(GRID!$B$4:$U$15,MATCH(K$7,GRID!$A$4:$A$15,0),MATCH(1,($U$2=GRID!$B$1:$U$1)*(КАЛЕНДАРЬ!BI14=GRID!$B$3:$U$3),0))*GRID!$H$45*(1-GRID!$H$46),0))</f>
        <v>75690</v>
      </c>
      <c r="L655" s="5" cm="1">
        <f t="array" ref="L655">IF($I$2="Длительное проживание от 10 ночей ",
INDEX(GRID!$B$18:$U$29,MATCH(K$7,GRID!$A$18:$A$29,0),MATCH(1,($U$2=GRID!$B$1:$U$1)*(КАЛЕНДАРЬ!BI14=GRID!$B$3:$U$3),0))*GRID!$H$45,
ROUNDUP(INDEX(GRID!$B$18:$U$29,MATCH(K$7,GRID!$A$18:$A$29,0),MATCH(1,($U$2=GRID!$B$1:$U$1)*(КАЛЕНДАРЬ!BI14=GRID!$B$3:$U$3),0))*GRID!$H$45*(1-GRID!$H$46),0))</f>
        <v>80190</v>
      </c>
      <c r="M655" s="5">
        <f t="array" ref="M655">IF($I$2="Длительное проживание от 10 ночей ",
INDEX(GRID!$B$4:$U$15,MATCH(M$7,GRID!$A$4:$A$15,0),MATCH(1,($U$2=GRID!$B$1:$U$1)*(КАЛЕНДАРЬ!BI14=GRID!$B$3:$U$3),0))*GRID!$H$45,
ROUNDUP(INDEX(GRID!$B$4:$U$15,MATCH(M$7,GRID!$A$4:$A$15,0),MATCH(1,($U$2=GRID!$B$1:$U$1)*(КАЛЕНДАРЬ!BI14=GRID!$B$3:$U$3),0))*GRID!$H$45*(1-GRID!$H$46),0))</f>
        <v>99360</v>
      </c>
      <c r="N655" s="5">
        <f t="array" ref="N655">IF($I$2="Длительное проживание от 10 ночей ",
INDEX(GRID!$B$18:$U$29,MATCH(M$7,GRID!$A$18:$A$29,0),MATCH(1,($U$2=GRID!$B$1:$U$1)*(КАЛЕНДАРЬ!BI14=GRID!$B$3:$U$3),0))*GRID!$H$45,
ROUNDUP(INDEX(GRID!$B$18:$U$29,MATCH(M$7,GRID!$A$18:$A$29,0),MATCH(1,($U$2=GRID!$B$1:$U$1)*(КАЛЕНДАРЬ!BI14=GRID!$B$3:$U$3),0))*GRID!$H$45*(1-GRID!$H$46),0))</f>
        <v>103860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>
      <c r="A656" s="56" t="s">
        <v>14</v>
      </c>
      <c r="B656" s="57">
        <v>12</v>
      </c>
      <c r="C656" s="5">
        <f t="array" ref="C656">IF($I$2="Длительное проживание от 10 ночей ",
INDEX(GRID!$B$4:$U$15,MATCH(C$7,GRID!$A$4:$A$15,0),MATCH(1,($U$2=GRID!$B$1:$U$1)*(КАЛЕНДАРЬ!BI15=GRID!$B$3:$U$3),0))*GRID!$H$45,
ROUNDUP(INDEX(GRID!$B$4:$U$15,MATCH(C$7,GRID!$A$4:$A$15,0),MATCH(1,($U$2=GRID!$B$1:$U$1)*(КАЛЕНДАРЬ!BI15=GRID!$B$3:$U$3),0))*GRID!$H$45*(1-GRID!$H$46),0))</f>
        <v>47340</v>
      </c>
      <c r="D656" s="5">
        <f t="array" ref="D656">IF($I$2="Длительное проживание от 10 ночей ",
INDEX(GRID!$B$18:$U$29,MATCH(C$7,GRID!$A$18:$A$29,0),MATCH(1,($U$2=GRID!$B$1:$U$1)*(КАЛЕНДАРЬ!BI15=GRID!$B$3:$U$3),0))*GRID!$H$45,
ROUNDUP(INDEX(GRID!$B$18:$U$29,MATCH(C$7,GRID!$A$18:$A$29,0),MATCH(1,($U$2=GRID!$B$1:$U$1)*(КАЛЕНДАРЬ!BI15=GRID!$B$3:$U$3),0))*GRID!$H$45*(1-GRID!$H$46),0))</f>
        <v>51840</v>
      </c>
      <c r="E656" s="5">
        <f t="array" ref="E656">IF($I$2="Длительное проживание от 10 ночей ",
INDEX(GRID!$B$4:$U$15,MATCH(E$7,GRID!$A$4:$A$15,0),MATCH(1,($U$2=GRID!$B$1:$U$1)*(КАЛЕНДАРЬ!BI15=GRID!$B$3:$U$3),0))*GRID!$H$45,
ROUNDUP(INDEX(GRID!$B$4:$U$15,MATCH(E$7,GRID!$A$4:$A$15,0),MATCH(1,($U$2=GRID!$B$1:$U$1)*(КАЛЕНДАРЬ!BI15=GRID!$B$3:$U$3),0))*GRID!$H$45*(1-GRID!$H$46),0))</f>
        <v>55890</v>
      </c>
      <c r="F656" s="5">
        <f t="array" ref="F656">IF($I$2="Длительное проживание от 10 ночей ",
INDEX(GRID!$B$18:$U$29,MATCH(E$7,GRID!$A$18:$A$29,0),MATCH(1,($U$2=GRID!$B$1:$U$1)*(КАЛЕНДАРЬ!BI15=GRID!$B$3:$U$3),0))*GRID!$H$45,
ROUNDUP(INDEX(GRID!$B$18:$U$29,MATCH(E$7,GRID!$A$18:$A$29,0),MATCH(1,($U$2=GRID!$B$1:$U$1)*(КАЛЕНДАРЬ!BI15=GRID!$B$3:$U$3),0))*GRID!$H$45*(1-GRID!$H$46),0))</f>
        <v>60390</v>
      </c>
      <c r="G656" s="5" cm="1">
        <f t="array" ref="G656">IF($I$2="Длительное проживание от 10 ночей ",
INDEX(GRID!$B$4:$U$15,MATCH(G$7,GRID!$A$4:$A$15,0),MATCH(1,($U$2=GRID!$B$1:$U$1)*(КАЛЕНДАРЬ!BI15=GRID!$B$3:$U$3),0))*GRID!$H$45,
ROUNDUP(INDEX(GRID!$B$4:$U$15,MATCH(G$7,GRID!$A$4:$A$15,0),MATCH(1,($U$2=GRID!$B$1:$U$1)*(КАЛЕНДАРЬ!BI15=GRID!$B$3:$U$3),0))*GRID!$H$45*(1-GRID!$H$46),0))</f>
        <v>62280</v>
      </c>
      <c r="H656" s="5" cm="1">
        <f t="array" ref="H656">IF($I$2="Длительное проживание от 10 ночей ",
INDEX(GRID!$B$18:$U$29,MATCH(G$7,GRID!$A$18:$A$29,0),MATCH(1,($U$2=GRID!$B$1:$U$1)*(КАЛЕНДАРЬ!BI15=GRID!$B$3:$U$3),0))*GRID!$H$45,
ROUNDUP(INDEX(GRID!$B$18:$U$29,MATCH(G$7,GRID!$A$18:$A$29,0),MATCH(1,($U$2=GRID!$B$1:$U$1)*(КАЛЕНДАРЬ!BI15=GRID!$B$3:$U$3),0))*GRID!$H$45*(1-GRID!$H$46),0))</f>
        <v>66780</v>
      </c>
      <c r="I656" s="5">
        <f t="array" ref="I656">IF($I$2="Длительное проживание от 10 ночей ",
INDEX(GRID!$B$4:$U$15,MATCH(I$7,GRID!$A$4:$A$15,0),MATCH(1,($U$2=GRID!$B$1:$U$1)*(КАЛЕНДАРЬ!BI15=GRID!$B$3:$U$3),0))*GRID!$H$45,
ROUNDUP(INDEX(GRID!$B$4:$U$15,MATCH(I$7,GRID!$A$4:$A$15,0),MATCH(1,($U$2=GRID!$B$1:$U$1)*(КАЛЕНДАРЬ!BI15=GRID!$B$3:$U$3),0))*GRID!$H$45*(1-GRID!$H$46),0))</f>
        <v>68940</v>
      </c>
      <c r="J656" s="5">
        <f t="array" ref="J656">IF($I$2="Длительное проживание от 10 ночей ",
INDEX(GRID!$B$18:$U$29,MATCH(I$7,GRID!$A$18:$A$29,0),MATCH(1,($U$2=GRID!$B$1:$U$1)*(КАЛЕНДАРЬ!BI15=GRID!$B$3:$U$3),0))*GRID!$H$45,
ROUNDUP(INDEX(GRID!$B$18:$U$29,MATCH(I$7,GRID!$A$18:$A$29,0),MATCH(1,($U$2=GRID!$B$1:$U$1)*(КАЛЕНДАРЬ!BI15=GRID!$B$3:$U$3),0))*GRID!$H$45*(1-GRID!$H$46),0))</f>
        <v>73440</v>
      </c>
      <c r="K656" s="5" cm="1">
        <f t="array" ref="K656">IF($I$2="Длительное проживание от 10 ночей ",
INDEX(GRID!$B$4:$U$15,MATCH(K$7,GRID!$A$4:$A$15,0),MATCH(1,($U$2=GRID!$B$1:$U$1)*(КАЛЕНДАРЬ!BI15=GRID!$B$3:$U$3),0))*GRID!$H$45,
ROUNDUP(INDEX(GRID!$B$4:$U$15,MATCH(K$7,GRID!$A$4:$A$15,0),MATCH(1,($U$2=GRID!$B$1:$U$1)*(КАЛЕНДАРЬ!BI15=GRID!$B$3:$U$3),0))*GRID!$H$45*(1-GRID!$H$46),0))</f>
        <v>75690</v>
      </c>
      <c r="L656" s="5" cm="1">
        <f t="array" ref="L656">IF($I$2="Длительное проживание от 10 ночей ",
INDEX(GRID!$B$18:$U$29,MATCH(K$7,GRID!$A$18:$A$29,0),MATCH(1,($U$2=GRID!$B$1:$U$1)*(КАЛЕНДАРЬ!BI15=GRID!$B$3:$U$3),0))*GRID!$H$45,
ROUNDUP(INDEX(GRID!$B$18:$U$29,MATCH(K$7,GRID!$A$18:$A$29,0),MATCH(1,($U$2=GRID!$B$1:$U$1)*(КАЛЕНДАРЬ!BI15=GRID!$B$3:$U$3),0))*GRID!$H$45*(1-GRID!$H$46),0))</f>
        <v>80190</v>
      </c>
      <c r="M656" s="5">
        <f t="array" ref="M656">IF($I$2="Длительное проживание от 10 ночей ",
INDEX(GRID!$B$4:$U$15,MATCH(M$7,GRID!$A$4:$A$15,0),MATCH(1,($U$2=GRID!$B$1:$U$1)*(КАЛЕНДАРЬ!BI15=GRID!$B$3:$U$3),0))*GRID!$H$45,
ROUNDUP(INDEX(GRID!$B$4:$U$15,MATCH(M$7,GRID!$A$4:$A$15,0),MATCH(1,($U$2=GRID!$B$1:$U$1)*(КАЛЕНДАРЬ!BI15=GRID!$B$3:$U$3),0))*GRID!$H$45*(1-GRID!$H$46),0))</f>
        <v>99360</v>
      </c>
      <c r="N656" s="5">
        <f t="array" ref="N656">IF($I$2="Длительное проживание от 10 ночей ",
INDEX(GRID!$B$18:$U$29,MATCH(M$7,GRID!$A$18:$A$29,0),MATCH(1,($U$2=GRID!$B$1:$U$1)*(КАЛЕНДАРЬ!BI15=GRID!$B$3:$U$3),0))*GRID!$H$45,
ROUNDUP(INDEX(GRID!$B$18:$U$29,MATCH(M$7,GRID!$A$18:$A$29,0),MATCH(1,($U$2=GRID!$B$1:$U$1)*(КАЛЕНДАРЬ!BI15=GRID!$B$3:$U$3),0))*GRID!$H$45*(1-GRID!$H$46),0))</f>
        <v>103860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>
      <c r="A657" s="56" t="s">
        <v>15</v>
      </c>
      <c r="B657" s="57">
        <v>13</v>
      </c>
      <c r="C657" s="5">
        <f t="array" ref="C657">IF($I$2="Длительное проживание от 10 ночей ",
INDEX(GRID!$B$4:$U$15,MATCH(C$7,GRID!$A$4:$A$15,0),MATCH(1,($U$2=GRID!$B$1:$U$1)*(КАЛЕНДАРЬ!BI16=GRID!$B$3:$U$3),0))*GRID!$H$45,
ROUNDUP(INDEX(GRID!$B$4:$U$15,MATCH(C$7,GRID!$A$4:$A$15,0),MATCH(1,($U$2=GRID!$B$1:$U$1)*(КАЛЕНДАРЬ!BI16=GRID!$B$3:$U$3),0))*GRID!$H$45*(1-GRID!$H$46),0))</f>
        <v>51570</v>
      </c>
      <c r="D657" s="5">
        <f t="array" ref="D657">IF($I$2="Длительное проживание от 10 ночей ",
INDEX(GRID!$B$18:$U$29,MATCH(C$7,GRID!$A$18:$A$29,0),MATCH(1,($U$2=GRID!$B$1:$U$1)*(КАЛЕНДАРЬ!BI16=GRID!$B$3:$U$3),0))*GRID!$H$45,
ROUNDUP(INDEX(GRID!$B$18:$U$29,MATCH(C$7,GRID!$A$18:$A$29,0),MATCH(1,($U$2=GRID!$B$1:$U$1)*(КАЛЕНДАРЬ!BI16=GRID!$B$3:$U$3),0))*GRID!$H$45*(1-GRID!$H$46),0))</f>
        <v>56070</v>
      </c>
      <c r="E657" s="5">
        <f t="array" ref="E657">IF($I$2="Длительное проживание от 10 ночей ",
INDEX(GRID!$B$4:$U$15,MATCH(E$7,GRID!$A$4:$A$15,0),MATCH(1,($U$2=GRID!$B$1:$U$1)*(КАЛЕНДАРЬ!BI16=GRID!$B$3:$U$3),0))*GRID!$H$45,
ROUNDUP(INDEX(GRID!$B$4:$U$15,MATCH(E$7,GRID!$A$4:$A$15,0),MATCH(1,($U$2=GRID!$B$1:$U$1)*(КАЛЕНДАРЬ!BI16=GRID!$B$3:$U$3),0))*GRID!$H$45*(1-GRID!$H$46),0))</f>
        <v>60660</v>
      </c>
      <c r="F657" s="5">
        <f t="array" ref="F657">IF($I$2="Длительное проживание от 10 ночей ",
INDEX(GRID!$B$18:$U$29,MATCH(E$7,GRID!$A$18:$A$29,0),MATCH(1,($U$2=GRID!$B$1:$U$1)*(КАЛЕНДАРЬ!BI16=GRID!$B$3:$U$3),0))*GRID!$H$45,
ROUNDUP(INDEX(GRID!$B$18:$U$29,MATCH(E$7,GRID!$A$18:$A$29,0),MATCH(1,($U$2=GRID!$B$1:$U$1)*(КАЛЕНДАРЬ!BI16=GRID!$B$3:$U$3),0))*GRID!$H$45*(1-GRID!$H$46),0))</f>
        <v>65160</v>
      </c>
      <c r="G657" s="5" cm="1">
        <f t="array" ref="G657">IF($I$2="Длительное проживание от 10 ночей ",
INDEX(GRID!$B$4:$U$15,MATCH(G$7,GRID!$A$4:$A$15,0),MATCH(1,($U$2=GRID!$B$1:$U$1)*(КАЛЕНДАРЬ!BI16=GRID!$B$3:$U$3),0))*GRID!$H$45,
ROUNDUP(INDEX(GRID!$B$4:$U$15,MATCH(G$7,GRID!$A$4:$A$15,0),MATCH(1,($U$2=GRID!$B$1:$U$1)*(КАЛЕНДАРЬ!BI16=GRID!$B$3:$U$3),0))*GRID!$H$45*(1-GRID!$H$46),0))</f>
        <v>67320</v>
      </c>
      <c r="H657" s="5" cm="1">
        <f t="array" ref="H657">IF($I$2="Длительное проживание от 10 ночей ",
INDEX(GRID!$B$18:$U$29,MATCH(G$7,GRID!$A$18:$A$29,0),MATCH(1,($U$2=GRID!$B$1:$U$1)*(КАЛЕНДАРЬ!BI16=GRID!$B$3:$U$3),0))*GRID!$H$45,
ROUNDUP(INDEX(GRID!$B$18:$U$29,MATCH(G$7,GRID!$A$18:$A$29,0),MATCH(1,($U$2=GRID!$B$1:$U$1)*(КАЛЕНДАРЬ!BI16=GRID!$B$3:$U$3),0))*GRID!$H$45*(1-GRID!$H$46),0))</f>
        <v>71820</v>
      </c>
      <c r="I657" s="5">
        <f t="array" ref="I657">IF($I$2="Длительное проживание от 10 ночей ",
INDEX(GRID!$B$4:$U$15,MATCH(I$7,GRID!$A$4:$A$15,0),MATCH(1,($U$2=GRID!$B$1:$U$1)*(КАЛЕНДАРЬ!BI16=GRID!$B$3:$U$3),0))*GRID!$H$45,
ROUNDUP(INDEX(GRID!$B$4:$U$15,MATCH(I$7,GRID!$A$4:$A$15,0),MATCH(1,($U$2=GRID!$B$1:$U$1)*(КАЛЕНДАРЬ!BI16=GRID!$B$3:$U$3),0))*GRID!$H$45*(1-GRID!$H$46),0))</f>
        <v>74250</v>
      </c>
      <c r="J657" s="5">
        <f t="array" ref="J657">IF($I$2="Длительное проживание от 10 ночей ",
INDEX(GRID!$B$18:$U$29,MATCH(I$7,GRID!$A$18:$A$29,0),MATCH(1,($U$2=GRID!$B$1:$U$1)*(КАЛЕНДАРЬ!BI16=GRID!$B$3:$U$3),0))*GRID!$H$45,
ROUNDUP(INDEX(GRID!$B$18:$U$29,MATCH(I$7,GRID!$A$18:$A$29,0),MATCH(1,($U$2=GRID!$B$1:$U$1)*(КАЛЕНДАРЬ!BI16=GRID!$B$3:$U$3),0))*GRID!$H$45*(1-GRID!$H$46),0))</f>
        <v>78750</v>
      </c>
      <c r="K657" s="5" cm="1">
        <f t="array" ref="K657">IF($I$2="Длительное проживание от 10 ночей ",
INDEX(GRID!$B$4:$U$15,MATCH(K$7,GRID!$A$4:$A$15,0),MATCH(1,($U$2=GRID!$B$1:$U$1)*(КАЛЕНДАРЬ!BI16=GRID!$B$3:$U$3),0))*GRID!$H$45,
ROUNDUP(INDEX(GRID!$B$4:$U$15,MATCH(K$7,GRID!$A$4:$A$15,0),MATCH(1,($U$2=GRID!$B$1:$U$1)*(КАЛЕНДАРЬ!BI16=GRID!$B$3:$U$3),0))*GRID!$H$45*(1-GRID!$H$46),0))</f>
        <v>81540</v>
      </c>
      <c r="L657" s="5" cm="1">
        <f t="array" ref="L657">IF($I$2="Длительное проживание от 10 ночей ",
INDEX(GRID!$B$18:$U$29,MATCH(K$7,GRID!$A$18:$A$29,0),MATCH(1,($U$2=GRID!$B$1:$U$1)*(КАЛЕНДАРЬ!BI16=GRID!$B$3:$U$3),0))*GRID!$H$45,
ROUNDUP(INDEX(GRID!$B$18:$U$29,MATCH(K$7,GRID!$A$18:$A$29,0),MATCH(1,($U$2=GRID!$B$1:$U$1)*(КАЛЕНДАРЬ!BI16=GRID!$B$3:$U$3),0))*GRID!$H$45*(1-GRID!$H$46),0))</f>
        <v>86040</v>
      </c>
      <c r="M657" s="5">
        <f t="array" ref="M657">IF($I$2="Длительное проживание от 10 ночей ",
INDEX(GRID!$B$4:$U$15,MATCH(M$7,GRID!$A$4:$A$15,0),MATCH(1,($U$2=GRID!$B$1:$U$1)*(КАЛЕНДАРЬ!BI16=GRID!$B$3:$U$3),0))*GRID!$H$45,
ROUNDUP(INDEX(GRID!$B$4:$U$15,MATCH(M$7,GRID!$A$4:$A$15,0),MATCH(1,($U$2=GRID!$B$1:$U$1)*(КАЛЕНДАРЬ!BI16=GRID!$B$3:$U$3),0))*GRID!$H$45*(1-GRID!$H$46),0))</f>
        <v>106470</v>
      </c>
      <c r="N657" s="5">
        <f t="array" ref="N657">IF($I$2="Длительное проживание от 10 ночей ",
INDEX(GRID!$B$18:$U$29,MATCH(M$7,GRID!$A$18:$A$29,0),MATCH(1,($U$2=GRID!$B$1:$U$1)*(КАЛЕНДАРЬ!BI16=GRID!$B$3:$U$3),0))*GRID!$H$45,
ROUNDUP(INDEX(GRID!$B$18:$U$29,MATCH(M$7,GRID!$A$18:$A$29,0),MATCH(1,($U$2=GRID!$B$1:$U$1)*(КАЛЕНДАРЬ!BI16=GRID!$B$3:$U$3),0))*GRID!$H$45*(1-GRID!$H$46),0))</f>
        <v>110970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>
      <c r="A658" s="56" t="s">
        <v>16</v>
      </c>
      <c r="B658" s="57">
        <v>14</v>
      </c>
      <c r="C658" s="5">
        <f t="array" ref="C658">IF($I$2="Длительное проживание от 10 ночей ",
INDEX(GRID!$B$4:$U$15,MATCH(C$7,GRID!$A$4:$A$15,0),MATCH(1,($U$2=GRID!$B$1:$U$1)*(КАЛЕНДАРЬ!BI17=GRID!$B$3:$U$3),0))*GRID!$H$45,
ROUNDUP(INDEX(GRID!$B$4:$U$15,MATCH(C$7,GRID!$A$4:$A$15,0),MATCH(1,($U$2=GRID!$B$1:$U$1)*(КАЛЕНДАРЬ!BI17=GRID!$B$3:$U$3),0))*GRID!$H$45*(1-GRID!$H$46),0))</f>
        <v>51570</v>
      </c>
      <c r="D658" s="5">
        <f t="array" ref="D658">IF($I$2="Длительное проживание от 10 ночей ",
INDEX(GRID!$B$18:$U$29,MATCH(C$7,GRID!$A$18:$A$29,0),MATCH(1,($U$2=GRID!$B$1:$U$1)*(КАЛЕНДАРЬ!BI17=GRID!$B$3:$U$3),0))*GRID!$H$45,
ROUNDUP(INDEX(GRID!$B$18:$U$29,MATCH(C$7,GRID!$A$18:$A$29,0),MATCH(1,($U$2=GRID!$B$1:$U$1)*(КАЛЕНДАРЬ!BI17=GRID!$B$3:$U$3),0))*GRID!$H$45*(1-GRID!$H$46),0))</f>
        <v>56070</v>
      </c>
      <c r="E658" s="5">
        <f t="array" ref="E658">IF($I$2="Длительное проживание от 10 ночей ",
INDEX(GRID!$B$4:$U$15,MATCH(E$7,GRID!$A$4:$A$15,0),MATCH(1,($U$2=GRID!$B$1:$U$1)*(КАЛЕНДАРЬ!BI17=GRID!$B$3:$U$3),0))*GRID!$H$45,
ROUNDUP(INDEX(GRID!$B$4:$U$15,MATCH(E$7,GRID!$A$4:$A$15,0),MATCH(1,($U$2=GRID!$B$1:$U$1)*(КАЛЕНДАРЬ!BI17=GRID!$B$3:$U$3),0))*GRID!$H$45*(1-GRID!$H$46),0))</f>
        <v>60660</v>
      </c>
      <c r="F658" s="5">
        <f t="array" ref="F658">IF($I$2="Длительное проживание от 10 ночей ",
INDEX(GRID!$B$18:$U$29,MATCH(E$7,GRID!$A$18:$A$29,0),MATCH(1,($U$2=GRID!$B$1:$U$1)*(КАЛЕНДАРЬ!BI17=GRID!$B$3:$U$3),0))*GRID!$H$45,
ROUNDUP(INDEX(GRID!$B$18:$U$29,MATCH(E$7,GRID!$A$18:$A$29,0),MATCH(1,($U$2=GRID!$B$1:$U$1)*(КАЛЕНДАРЬ!BI17=GRID!$B$3:$U$3),0))*GRID!$H$45*(1-GRID!$H$46),0))</f>
        <v>65160</v>
      </c>
      <c r="G658" s="5" cm="1">
        <f t="array" ref="G658">IF($I$2="Длительное проживание от 10 ночей ",
INDEX(GRID!$B$4:$U$15,MATCH(G$7,GRID!$A$4:$A$15,0),MATCH(1,($U$2=GRID!$B$1:$U$1)*(КАЛЕНДАРЬ!BI17=GRID!$B$3:$U$3),0))*GRID!$H$45,
ROUNDUP(INDEX(GRID!$B$4:$U$15,MATCH(G$7,GRID!$A$4:$A$15,0),MATCH(1,($U$2=GRID!$B$1:$U$1)*(КАЛЕНДАРЬ!BI17=GRID!$B$3:$U$3),0))*GRID!$H$45*(1-GRID!$H$46),0))</f>
        <v>67320</v>
      </c>
      <c r="H658" s="5" cm="1">
        <f t="array" ref="H658">IF($I$2="Длительное проживание от 10 ночей ",
INDEX(GRID!$B$18:$U$29,MATCH(G$7,GRID!$A$18:$A$29,0),MATCH(1,($U$2=GRID!$B$1:$U$1)*(КАЛЕНДАРЬ!BI17=GRID!$B$3:$U$3),0))*GRID!$H$45,
ROUNDUP(INDEX(GRID!$B$18:$U$29,MATCH(G$7,GRID!$A$18:$A$29,0),MATCH(1,($U$2=GRID!$B$1:$U$1)*(КАЛЕНДАРЬ!BI17=GRID!$B$3:$U$3),0))*GRID!$H$45*(1-GRID!$H$46),0))</f>
        <v>71820</v>
      </c>
      <c r="I658" s="5">
        <f t="array" ref="I658">IF($I$2="Длительное проживание от 10 ночей ",
INDEX(GRID!$B$4:$U$15,MATCH(I$7,GRID!$A$4:$A$15,0),MATCH(1,($U$2=GRID!$B$1:$U$1)*(КАЛЕНДАРЬ!BI17=GRID!$B$3:$U$3),0))*GRID!$H$45,
ROUNDUP(INDEX(GRID!$B$4:$U$15,MATCH(I$7,GRID!$A$4:$A$15,0),MATCH(1,($U$2=GRID!$B$1:$U$1)*(КАЛЕНДАРЬ!BI17=GRID!$B$3:$U$3),0))*GRID!$H$45*(1-GRID!$H$46),0))</f>
        <v>74250</v>
      </c>
      <c r="J658" s="5">
        <f t="array" ref="J658">IF($I$2="Длительное проживание от 10 ночей ",
INDEX(GRID!$B$18:$U$29,MATCH(I$7,GRID!$A$18:$A$29,0),MATCH(1,($U$2=GRID!$B$1:$U$1)*(КАЛЕНДАРЬ!BI17=GRID!$B$3:$U$3),0))*GRID!$H$45,
ROUNDUP(INDEX(GRID!$B$18:$U$29,MATCH(I$7,GRID!$A$18:$A$29,0),MATCH(1,($U$2=GRID!$B$1:$U$1)*(КАЛЕНДАРЬ!BI17=GRID!$B$3:$U$3),0))*GRID!$H$45*(1-GRID!$H$46),0))</f>
        <v>78750</v>
      </c>
      <c r="K658" s="5" cm="1">
        <f t="array" ref="K658">IF($I$2="Длительное проживание от 10 ночей ",
INDEX(GRID!$B$4:$U$15,MATCH(K$7,GRID!$A$4:$A$15,0),MATCH(1,($U$2=GRID!$B$1:$U$1)*(КАЛЕНДАРЬ!BI17=GRID!$B$3:$U$3),0))*GRID!$H$45,
ROUNDUP(INDEX(GRID!$B$4:$U$15,MATCH(K$7,GRID!$A$4:$A$15,0),MATCH(1,($U$2=GRID!$B$1:$U$1)*(КАЛЕНДАРЬ!BI17=GRID!$B$3:$U$3),0))*GRID!$H$45*(1-GRID!$H$46),0))</f>
        <v>81540</v>
      </c>
      <c r="L658" s="5" cm="1">
        <f t="array" ref="L658">IF($I$2="Длительное проживание от 10 ночей ",
INDEX(GRID!$B$18:$U$29,MATCH(K$7,GRID!$A$18:$A$29,0),MATCH(1,($U$2=GRID!$B$1:$U$1)*(КАЛЕНДАРЬ!BI17=GRID!$B$3:$U$3),0))*GRID!$H$45,
ROUNDUP(INDEX(GRID!$B$18:$U$29,MATCH(K$7,GRID!$A$18:$A$29,0),MATCH(1,($U$2=GRID!$B$1:$U$1)*(КАЛЕНДАРЬ!BI17=GRID!$B$3:$U$3),0))*GRID!$H$45*(1-GRID!$H$46),0))</f>
        <v>86040</v>
      </c>
      <c r="M658" s="5">
        <f t="array" ref="M658">IF($I$2="Длительное проживание от 10 ночей ",
INDEX(GRID!$B$4:$U$15,MATCH(M$7,GRID!$A$4:$A$15,0),MATCH(1,($U$2=GRID!$B$1:$U$1)*(КАЛЕНДАРЬ!BI17=GRID!$B$3:$U$3),0))*GRID!$H$45,
ROUNDUP(INDEX(GRID!$B$4:$U$15,MATCH(M$7,GRID!$A$4:$A$15,0),MATCH(1,($U$2=GRID!$B$1:$U$1)*(КАЛЕНДАРЬ!BI17=GRID!$B$3:$U$3),0))*GRID!$H$45*(1-GRID!$H$46),0))</f>
        <v>106470</v>
      </c>
      <c r="N658" s="5">
        <f t="array" ref="N658">IF($I$2="Длительное проживание от 10 ночей ",
INDEX(GRID!$B$18:$U$29,MATCH(M$7,GRID!$A$18:$A$29,0),MATCH(1,($U$2=GRID!$B$1:$U$1)*(КАЛЕНДАРЬ!BI17=GRID!$B$3:$U$3),0))*GRID!$H$45,
ROUNDUP(INDEX(GRID!$B$18:$U$29,MATCH(M$7,GRID!$A$18:$A$29,0),MATCH(1,($U$2=GRID!$B$1:$U$1)*(КАЛЕНДАРЬ!BI17=GRID!$B$3:$U$3),0))*GRID!$H$45*(1-GRID!$H$46),0))</f>
        <v>110970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>
      <c r="A659" s="56" t="s">
        <v>17</v>
      </c>
      <c r="B659" s="57">
        <v>15</v>
      </c>
      <c r="C659" s="5">
        <f t="array" ref="C659">IF($I$2="Длительное проживание от 10 ночей ",
INDEX(GRID!$B$4:$U$15,MATCH(C$7,GRID!$A$4:$A$15,0),MATCH(1,($U$2=GRID!$B$1:$U$1)*(КАЛЕНДАРЬ!BI18=GRID!$B$3:$U$3),0))*GRID!$H$45,
ROUNDUP(INDEX(GRID!$B$4:$U$15,MATCH(C$7,GRID!$A$4:$A$15,0),MATCH(1,($U$2=GRID!$B$1:$U$1)*(КАЛЕНДАРЬ!BI18=GRID!$B$3:$U$3),0))*GRID!$H$45*(1-GRID!$H$46),0))</f>
        <v>51570</v>
      </c>
      <c r="D659" s="5">
        <f t="array" ref="D659">IF($I$2="Длительное проживание от 10 ночей ",
INDEX(GRID!$B$18:$U$29,MATCH(C$7,GRID!$A$18:$A$29,0),MATCH(1,($U$2=GRID!$B$1:$U$1)*(КАЛЕНДАРЬ!BI18=GRID!$B$3:$U$3),0))*GRID!$H$45,
ROUNDUP(INDEX(GRID!$B$18:$U$29,MATCH(C$7,GRID!$A$18:$A$29,0),MATCH(1,($U$2=GRID!$B$1:$U$1)*(КАЛЕНДАРЬ!BI18=GRID!$B$3:$U$3),0))*GRID!$H$45*(1-GRID!$H$46),0))</f>
        <v>56070</v>
      </c>
      <c r="E659" s="5">
        <f t="array" ref="E659">IF($I$2="Длительное проживание от 10 ночей ",
INDEX(GRID!$B$4:$U$15,MATCH(E$7,GRID!$A$4:$A$15,0),MATCH(1,($U$2=GRID!$B$1:$U$1)*(КАЛЕНДАРЬ!BI18=GRID!$B$3:$U$3),0))*GRID!$H$45,
ROUNDUP(INDEX(GRID!$B$4:$U$15,MATCH(E$7,GRID!$A$4:$A$15,0),MATCH(1,($U$2=GRID!$B$1:$U$1)*(КАЛЕНДАРЬ!BI18=GRID!$B$3:$U$3),0))*GRID!$H$45*(1-GRID!$H$46),0))</f>
        <v>60660</v>
      </c>
      <c r="F659" s="5">
        <f t="array" ref="F659">IF($I$2="Длительное проживание от 10 ночей ",
INDEX(GRID!$B$18:$U$29,MATCH(E$7,GRID!$A$18:$A$29,0),MATCH(1,($U$2=GRID!$B$1:$U$1)*(КАЛЕНДАРЬ!BI18=GRID!$B$3:$U$3),0))*GRID!$H$45,
ROUNDUP(INDEX(GRID!$B$18:$U$29,MATCH(E$7,GRID!$A$18:$A$29,0),MATCH(1,($U$2=GRID!$B$1:$U$1)*(КАЛЕНДАРЬ!BI18=GRID!$B$3:$U$3),0))*GRID!$H$45*(1-GRID!$H$46),0))</f>
        <v>65160</v>
      </c>
      <c r="G659" s="5" cm="1">
        <f t="array" ref="G659">IF($I$2="Длительное проживание от 10 ночей ",
INDEX(GRID!$B$4:$U$15,MATCH(G$7,GRID!$A$4:$A$15,0),MATCH(1,($U$2=GRID!$B$1:$U$1)*(КАЛЕНДАРЬ!BI18=GRID!$B$3:$U$3),0))*GRID!$H$45,
ROUNDUP(INDEX(GRID!$B$4:$U$15,MATCH(G$7,GRID!$A$4:$A$15,0),MATCH(1,($U$2=GRID!$B$1:$U$1)*(КАЛЕНДАРЬ!BI18=GRID!$B$3:$U$3),0))*GRID!$H$45*(1-GRID!$H$46),0))</f>
        <v>67320</v>
      </c>
      <c r="H659" s="5" cm="1">
        <f t="array" ref="H659">IF($I$2="Длительное проживание от 10 ночей ",
INDEX(GRID!$B$18:$U$29,MATCH(G$7,GRID!$A$18:$A$29,0),MATCH(1,($U$2=GRID!$B$1:$U$1)*(КАЛЕНДАРЬ!BI18=GRID!$B$3:$U$3),0))*GRID!$H$45,
ROUNDUP(INDEX(GRID!$B$18:$U$29,MATCH(G$7,GRID!$A$18:$A$29,0),MATCH(1,($U$2=GRID!$B$1:$U$1)*(КАЛЕНДАРЬ!BI18=GRID!$B$3:$U$3),0))*GRID!$H$45*(1-GRID!$H$46),0))</f>
        <v>71820</v>
      </c>
      <c r="I659" s="5">
        <f t="array" ref="I659">IF($I$2="Длительное проживание от 10 ночей ",
INDEX(GRID!$B$4:$U$15,MATCH(I$7,GRID!$A$4:$A$15,0),MATCH(1,($U$2=GRID!$B$1:$U$1)*(КАЛЕНДАРЬ!BI18=GRID!$B$3:$U$3),0))*GRID!$H$45,
ROUNDUP(INDEX(GRID!$B$4:$U$15,MATCH(I$7,GRID!$A$4:$A$15,0),MATCH(1,($U$2=GRID!$B$1:$U$1)*(КАЛЕНДАРЬ!BI18=GRID!$B$3:$U$3),0))*GRID!$H$45*(1-GRID!$H$46),0))</f>
        <v>74250</v>
      </c>
      <c r="J659" s="5">
        <f t="array" ref="J659">IF($I$2="Длительное проживание от 10 ночей ",
INDEX(GRID!$B$18:$U$29,MATCH(I$7,GRID!$A$18:$A$29,0),MATCH(1,($U$2=GRID!$B$1:$U$1)*(КАЛЕНДАРЬ!BI18=GRID!$B$3:$U$3),0))*GRID!$H$45,
ROUNDUP(INDEX(GRID!$B$18:$U$29,MATCH(I$7,GRID!$A$18:$A$29,0),MATCH(1,($U$2=GRID!$B$1:$U$1)*(КАЛЕНДАРЬ!BI18=GRID!$B$3:$U$3),0))*GRID!$H$45*(1-GRID!$H$46),0))</f>
        <v>78750</v>
      </c>
      <c r="K659" s="5" cm="1">
        <f t="array" ref="K659">IF($I$2="Длительное проживание от 10 ночей ",
INDEX(GRID!$B$4:$U$15,MATCH(K$7,GRID!$A$4:$A$15,0),MATCH(1,($U$2=GRID!$B$1:$U$1)*(КАЛЕНДАРЬ!BI18=GRID!$B$3:$U$3),0))*GRID!$H$45,
ROUNDUP(INDEX(GRID!$B$4:$U$15,MATCH(K$7,GRID!$A$4:$A$15,0),MATCH(1,($U$2=GRID!$B$1:$U$1)*(КАЛЕНДАРЬ!BI18=GRID!$B$3:$U$3),0))*GRID!$H$45*(1-GRID!$H$46),0))</f>
        <v>81540</v>
      </c>
      <c r="L659" s="5" cm="1">
        <f t="array" ref="L659">IF($I$2="Длительное проживание от 10 ночей ",
INDEX(GRID!$B$18:$U$29,MATCH(K$7,GRID!$A$18:$A$29,0),MATCH(1,($U$2=GRID!$B$1:$U$1)*(КАЛЕНДАРЬ!BI18=GRID!$B$3:$U$3),0))*GRID!$H$45,
ROUNDUP(INDEX(GRID!$B$18:$U$29,MATCH(K$7,GRID!$A$18:$A$29,0),MATCH(1,($U$2=GRID!$B$1:$U$1)*(КАЛЕНДАРЬ!BI18=GRID!$B$3:$U$3),0))*GRID!$H$45*(1-GRID!$H$46),0))</f>
        <v>86040</v>
      </c>
      <c r="M659" s="5">
        <f t="array" ref="M659">IF($I$2="Длительное проживание от 10 ночей ",
INDEX(GRID!$B$4:$U$15,MATCH(M$7,GRID!$A$4:$A$15,0),MATCH(1,($U$2=GRID!$B$1:$U$1)*(КАЛЕНДАРЬ!BI18=GRID!$B$3:$U$3),0))*GRID!$H$45,
ROUNDUP(INDEX(GRID!$B$4:$U$15,MATCH(M$7,GRID!$A$4:$A$15,0),MATCH(1,($U$2=GRID!$B$1:$U$1)*(КАЛЕНДАРЬ!BI18=GRID!$B$3:$U$3),0))*GRID!$H$45*(1-GRID!$H$46),0))</f>
        <v>106470</v>
      </c>
      <c r="N659" s="5">
        <f t="array" ref="N659">IF($I$2="Длительное проживание от 10 ночей ",
INDEX(GRID!$B$18:$U$29,MATCH(M$7,GRID!$A$18:$A$29,0),MATCH(1,($U$2=GRID!$B$1:$U$1)*(КАЛЕНДАРЬ!BI18=GRID!$B$3:$U$3),0))*GRID!$H$45,
ROUNDUP(INDEX(GRID!$B$18:$U$29,MATCH(M$7,GRID!$A$18:$A$29,0),MATCH(1,($U$2=GRID!$B$1:$U$1)*(КАЛЕНДАРЬ!BI18=GRID!$B$3:$U$3),0))*GRID!$H$45*(1-GRID!$H$46),0))</f>
        <v>110970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>
      <c r="A660" s="56" t="s">
        <v>11</v>
      </c>
      <c r="B660" s="57">
        <v>16</v>
      </c>
      <c r="C660" s="5">
        <f t="array" ref="C660">IF($I$2="Длительное проживание от 10 ночей ",
INDEX(GRID!$B$4:$U$15,MATCH(C$7,GRID!$A$4:$A$15,0),MATCH(1,($U$2=GRID!$B$1:$U$1)*(КАЛЕНДАРЬ!BI19=GRID!$B$3:$U$3),0))*GRID!$H$45,
ROUNDUP(INDEX(GRID!$B$4:$U$15,MATCH(C$7,GRID!$A$4:$A$15,0),MATCH(1,($U$2=GRID!$B$1:$U$1)*(КАЛЕНДАРЬ!BI19=GRID!$B$3:$U$3),0))*GRID!$H$45*(1-GRID!$H$46),0))</f>
        <v>47340</v>
      </c>
      <c r="D660" s="5">
        <f t="array" ref="D660">IF($I$2="Длительное проживание от 10 ночей ",
INDEX(GRID!$B$18:$U$29,MATCH(C$7,GRID!$A$18:$A$29,0),MATCH(1,($U$2=GRID!$B$1:$U$1)*(КАЛЕНДАРЬ!BI19=GRID!$B$3:$U$3),0))*GRID!$H$45,
ROUNDUP(INDEX(GRID!$B$18:$U$29,MATCH(C$7,GRID!$A$18:$A$29,0),MATCH(1,($U$2=GRID!$B$1:$U$1)*(КАЛЕНДАРЬ!BI19=GRID!$B$3:$U$3),0))*GRID!$H$45*(1-GRID!$H$46),0))</f>
        <v>51840</v>
      </c>
      <c r="E660" s="5">
        <f t="array" ref="E660">IF($I$2="Длительное проживание от 10 ночей ",
INDEX(GRID!$B$4:$U$15,MATCH(E$7,GRID!$A$4:$A$15,0),MATCH(1,($U$2=GRID!$B$1:$U$1)*(КАЛЕНДАРЬ!BI19=GRID!$B$3:$U$3),0))*GRID!$H$45,
ROUNDUP(INDEX(GRID!$B$4:$U$15,MATCH(E$7,GRID!$A$4:$A$15,0),MATCH(1,($U$2=GRID!$B$1:$U$1)*(КАЛЕНДАРЬ!BI19=GRID!$B$3:$U$3),0))*GRID!$H$45*(1-GRID!$H$46),0))</f>
        <v>55890</v>
      </c>
      <c r="F660" s="5">
        <f t="array" ref="F660">IF($I$2="Длительное проживание от 10 ночей ",
INDEX(GRID!$B$18:$U$29,MATCH(E$7,GRID!$A$18:$A$29,0),MATCH(1,($U$2=GRID!$B$1:$U$1)*(КАЛЕНДАРЬ!BI19=GRID!$B$3:$U$3),0))*GRID!$H$45,
ROUNDUP(INDEX(GRID!$B$18:$U$29,MATCH(E$7,GRID!$A$18:$A$29,0),MATCH(1,($U$2=GRID!$B$1:$U$1)*(КАЛЕНДАРЬ!BI19=GRID!$B$3:$U$3),0))*GRID!$H$45*(1-GRID!$H$46),0))</f>
        <v>60390</v>
      </c>
      <c r="G660" s="5" cm="1">
        <f t="array" ref="G660">IF($I$2="Длительное проживание от 10 ночей ",
INDEX(GRID!$B$4:$U$15,MATCH(G$7,GRID!$A$4:$A$15,0),MATCH(1,($U$2=GRID!$B$1:$U$1)*(КАЛЕНДАРЬ!BI19=GRID!$B$3:$U$3),0))*GRID!$H$45,
ROUNDUP(INDEX(GRID!$B$4:$U$15,MATCH(G$7,GRID!$A$4:$A$15,0),MATCH(1,($U$2=GRID!$B$1:$U$1)*(КАЛЕНДАРЬ!BI19=GRID!$B$3:$U$3),0))*GRID!$H$45*(1-GRID!$H$46),0))</f>
        <v>62280</v>
      </c>
      <c r="H660" s="5" cm="1">
        <f t="array" ref="H660">IF($I$2="Длительное проживание от 10 ночей ",
INDEX(GRID!$B$18:$U$29,MATCH(G$7,GRID!$A$18:$A$29,0),MATCH(1,($U$2=GRID!$B$1:$U$1)*(КАЛЕНДАРЬ!BI19=GRID!$B$3:$U$3),0))*GRID!$H$45,
ROUNDUP(INDEX(GRID!$B$18:$U$29,MATCH(G$7,GRID!$A$18:$A$29,0),MATCH(1,($U$2=GRID!$B$1:$U$1)*(КАЛЕНДАРЬ!BI19=GRID!$B$3:$U$3),0))*GRID!$H$45*(1-GRID!$H$46),0))</f>
        <v>66780</v>
      </c>
      <c r="I660" s="5">
        <f t="array" ref="I660">IF($I$2="Длительное проживание от 10 ночей ",
INDEX(GRID!$B$4:$U$15,MATCH(I$7,GRID!$A$4:$A$15,0),MATCH(1,($U$2=GRID!$B$1:$U$1)*(КАЛЕНДАРЬ!BI19=GRID!$B$3:$U$3),0))*GRID!$H$45,
ROUNDUP(INDEX(GRID!$B$4:$U$15,MATCH(I$7,GRID!$A$4:$A$15,0),MATCH(1,($U$2=GRID!$B$1:$U$1)*(КАЛЕНДАРЬ!BI19=GRID!$B$3:$U$3),0))*GRID!$H$45*(1-GRID!$H$46),0))</f>
        <v>68940</v>
      </c>
      <c r="J660" s="5">
        <f t="array" ref="J660">IF($I$2="Длительное проживание от 10 ночей ",
INDEX(GRID!$B$18:$U$29,MATCH(I$7,GRID!$A$18:$A$29,0),MATCH(1,($U$2=GRID!$B$1:$U$1)*(КАЛЕНДАРЬ!BI19=GRID!$B$3:$U$3),0))*GRID!$H$45,
ROUNDUP(INDEX(GRID!$B$18:$U$29,MATCH(I$7,GRID!$A$18:$A$29,0),MATCH(1,($U$2=GRID!$B$1:$U$1)*(КАЛЕНДАРЬ!BI19=GRID!$B$3:$U$3),0))*GRID!$H$45*(1-GRID!$H$46),0))</f>
        <v>73440</v>
      </c>
      <c r="K660" s="5" cm="1">
        <f t="array" ref="K660">IF($I$2="Длительное проживание от 10 ночей ",
INDEX(GRID!$B$4:$U$15,MATCH(K$7,GRID!$A$4:$A$15,0),MATCH(1,($U$2=GRID!$B$1:$U$1)*(КАЛЕНДАРЬ!BI19=GRID!$B$3:$U$3),0))*GRID!$H$45,
ROUNDUP(INDEX(GRID!$B$4:$U$15,MATCH(K$7,GRID!$A$4:$A$15,0),MATCH(1,($U$2=GRID!$B$1:$U$1)*(КАЛЕНДАРЬ!BI19=GRID!$B$3:$U$3),0))*GRID!$H$45*(1-GRID!$H$46),0))</f>
        <v>75690</v>
      </c>
      <c r="L660" s="5" cm="1">
        <f t="array" ref="L660">IF($I$2="Длительное проживание от 10 ночей ",
INDEX(GRID!$B$18:$U$29,MATCH(K$7,GRID!$A$18:$A$29,0),MATCH(1,($U$2=GRID!$B$1:$U$1)*(КАЛЕНДАРЬ!BI19=GRID!$B$3:$U$3),0))*GRID!$H$45,
ROUNDUP(INDEX(GRID!$B$18:$U$29,MATCH(K$7,GRID!$A$18:$A$29,0),MATCH(1,($U$2=GRID!$B$1:$U$1)*(КАЛЕНДАРЬ!BI19=GRID!$B$3:$U$3),0))*GRID!$H$45*(1-GRID!$H$46),0))</f>
        <v>80190</v>
      </c>
      <c r="M660" s="5">
        <f t="array" ref="M660">IF($I$2="Длительное проживание от 10 ночей ",
INDEX(GRID!$B$4:$U$15,MATCH(M$7,GRID!$A$4:$A$15,0),MATCH(1,($U$2=GRID!$B$1:$U$1)*(КАЛЕНДАРЬ!BI19=GRID!$B$3:$U$3),0))*GRID!$H$45,
ROUNDUP(INDEX(GRID!$B$4:$U$15,MATCH(M$7,GRID!$A$4:$A$15,0),MATCH(1,($U$2=GRID!$B$1:$U$1)*(КАЛЕНДАРЬ!BI19=GRID!$B$3:$U$3),0))*GRID!$H$45*(1-GRID!$H$46),0))</f>
        <v>99360</v>
      </c>
      <c r="N660" s="5">
        <f t="array" ref="N660">IF($I$2="Длительное проживание от 10 ночей ",
INDEX(GRID!$B$18:$U$29,MATCH(M$7,GRID!$A$18:$A$29,0),MATCH(1,($U$2=GRID!$B$1:$U$1)*(КАЛЕНДАРЬ!BI19=GRID!$B$3:$U$3),0))*GRID!$H$45,
ROUNDUP(INDEX(GRID!$B$18:$U$29,MATCH(M$7,GRID!$A$18:$A$29,0),MATCH(1,($U$2=GRID!$B$1:$U$1)*(КАЛЕНДАРЬ!BI19=GRID!$B$3:$U$3),0))*GRID!$H$45*(1-GRID!$H$46),0))</f>
        <v>103860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>
      <c r="A661" s="56" t="s">
        <v>12</v>
      </c>
      <c r="B661" s="57">
        <v>17</v>
      </c>
      <c r="C661" s="5">
        <f t="array" ref="C661">IF($I$2="Длительное проживание от 10 ночей ",
INDEX(GRID!$B$4:$U$15,MATCH(C$7,GRID!$A$4:$A$15,0),MATCH(1,($U$2=GRID!$B$1:$U$1)*(КАЛЕНДАРЬ!BI20=GRID!$B$3:$U$3),0))*GRID!$H$45,
ROUNDUP(INDEX(GRID!$B$4:$U$15,MATCH(C$7,GRID!$A$4:$A$15,0),MATCH(1,($U$2=GRID!$B$1:$U$1)*(КАЛЕНДАРЬ!BI20=GRID!$B$3:$U$3),0))*GRID!$H$45*(1-GRID!$H$46),0))</f>
        <v>47340</v>
      </c>
      <c r="D661" s="5">
        <f t="array" ref="D661">IF($I$2="Длительное проживание от 10 ночей ",
INDEX(GRID!$B$18:$U$29,MATCH(C$7,GRID!$A$18:$A$29,0),MATCH(1,($U$2=GRID!$B$1:$U$1)*(КАЛЕНДАРЬ!BI20=GRID!$B$3:$U$3),0))*GRID!$H$45,
ROUNDUP(INDEX(GRID!$B$18:$U$29,MATCH(C$7,GRID!$A$18:$A$29,0),MATCH(1,($U$2=GRID!$B$1:$U$1)*(КАЛЕНДАРЬ!BI20=GRID!$B$3:$U$3),0))*GRID!$H$45*(1-GRID!$H$46),0))</f>
        <v>51840</v>
      </c>
      <c r="E661" s="5">
        <f t="array" ref="E661">IF($I$2="Длительное проживание от 10 ночей ",
INDEX(GRID!$B$4:$U$15,MATCH(E$7,GRID!$A$4:$A$15,0),MATCH(1,($U$2=GRID!$B$1:$U$1)*(КАЛЕНДАРЬ!BI20=GRID!$B$3:$U$3),0))*GRID!$H$45,
ROUNDUP(INDEX(GRID!$B$4:$U$15,MATCH(E$7,GRID!$A$4:$A$15,0),MATCH(1,($U$2=GRID!$B$1:$U$1)*(КАЛЕНДАРЬ!BI20=GRID!$B$3:$U$3),0))*GRID!$H$45*(1-GRID!$H$46),0))</f>
        <v>55890</v>
      </c>
      <c r="F661" s="5">
        <f t="array" ref="F661">IF($I$2="Длительное проживание от 10 ночей ",
INDEX(GRID!$B$18:$U$29,MATCH(E$7,GRID!$A$18:$A$29,0),MATCH(1,($U$2=GRID!$B$1:$U$1)*(КАЛЕНДАРЬ!BI20=GRID!$B$3:$U$3),0))*GRID!$H$45,
ROUNDUP(INDEX(GRID!$B$18:$U$29,MATCH(E$7,GRID!$A$18:$A$29,0),MATCH(1,($U$2=GRID!$B$1:$U$1)*(КАЛЕНДАРЬ!BI20=GRID!$B$3:$U$3),0))*GRID!$H$45*(1-GRID!$H$46),0))</f>
        <v>60390</v>
      </c>
      <c r="G661" s="5" cm="1">
        <f t="array" ref="G661">IF($I$2="Длительное проживание от 10 ночей ",
INDEX(GRID!$B$4:$U$15,MATCH(G$7,GRID!$A$4:$A$15,0),MATCH(1,($U$2=GRID!$B$1:$U$1)*(КАЛЕНДАРЬ!BI20=GRID!$B$3:$U$3),0))*GRID!$H$45,
ROUNDUP(INDEX(GRID!$B$4:$U$15,MATCH(G$7,GRID!$A$4:$A$15,0),MATCH(1,($U$2=GRID!$B$1:$U$1)*(КАЛЕНДАРЬ!BI20=GRID!$B$3:$U$3),0))*GRID!$H$45*(1-GRID!$H$46),0))</f>
        <v>62280</v>
      </c>
      <c r="H661" s="5" cm="1">
        <f t="array" ref="H661">IF($I$2="Длительное проживание от 10 ночей ",
INDEX(GRID!$B$18:$U$29,MATCH(G$7,GRID!$A$18:$A$29,0),MATCH(1,($U$2=GRID!$B$1:$U$1)*(КАЛЕНДАРЬ!BI20=GRID!$B$3:$U$3),0))*GRID!$H$45,
ROUNDUP(INDEX(GRID!$B$18:$U$29,MATCH(G$7,GRID!$A$18:$A$29,0),MATCH(1,($U$2=GRID!$B$1:$U$1)*(КАЛЕНДАРЬ!BI20=GRID!$B$3:$U$3),0))*GRID!$H$45*(1-GRID!$H$46),0))</f>
        <v>66780</v>
      </c>
      <c r="I661" s="5">
        <f t="array" ref="I661">IF($I$2="Длительное проживание от 10 ночей ",
INDEX(GRID!$B$4:$U$15,MATCH(I$7,GRID!$A$4:$A$15,0),MATCH(1,($U$2=GRID!$B$1:$U$1)*(КАЛЕНДАРЬ!BI20=GRID!$B$3:$U$3),0))*GRID!$H$45,
ROUNDUP(INDEX(GRID!$B$4:$U$15,MATCH(I$7,GRID!$A$4:$A$15,0),MATCH(1,($U$2=GRID!$B$1:$U$1)*(КАЛЕНДАРЬ!BI20=GRID!$B$3:$U$3),0))*GRID!$H$45*(1-GRID!$H$46),0))</f>
        <v>68940</v>
      </c>
      <c r="J661" s="5">
        <f t="array" ref="J661">IF($I$2="Длительное проживание от 10 ночей ",
INDEX(GRID!$B$18:$U$29,MATCH(I$7,GRID!$A$18:$A$29,0),MATCH(1,($U$2=GRID!$B$1:$U$1)*(КАЛЕНДАРЬ!BI20=GRID!$B$3:$U$3),0))*GRID!$H$45,
ROUNDUP(INDEX(GRID!$B$18:$U$29,MATCH(I$7,GRID!$A$18:$A$29,0),MATCH(1,($U$2=GRID!$B$1:$U$1)*(КАЛЕНДАРЬ!BI20=GRID!$B$3:$U$3),0))*GRID!$H$45*(1-GRID!$H$46),0))</f>
        <v>73440</v>
      </c>
      <c r="K661" s="5" cm="1">
        <f t="array" ref="K661">IF($I$2="Длительное проживание от 10 ночей ",
INDEX(GRID!$B$4:$U$15,MATCH(K$7,GRID!$A$4:$A$15,0),MATCH(1,($U$2=GRID!$B$1:$U$1)*(КАЛЕНДАРЬ!BI20=GRID!$B$3:$U$3),0))*GRID!$H$45,
ROUNDUP(INDEX(GRID!$B$4:$U$15,MATCH(K$7,GRID!$A$4:$A$15,0),MATCH(1,($U$2=GRID!$B$1:$U$1)*(КАЛЕНДАРЬ!BI20=GRID!$B$3:$U$3),0))*GRID!$H$45*(1-GRID!$H$46),0))</f>
        <v>75690</v>
      </c>
      <c r="L661" s="5" cm="1">
        <f t="array" ref="L661">IF($I$2="Длительное проживание от 10 ночей ",
INDEX(GRID!$B$18:$U$29,MATCH(K$7,GRID!$A$18:$A$29,0),MATCH(1,($U$2=GRID!$B$1:$U$1)*(КАЛЕНДАРЬ!BI20=GRID!$B$3:$U$3),0))*GRID!$H$45,
ROUNDUP(INDEX(GRID!$B$18:$U$29,MATCH(K$7,GRID!$A$18:$A$29,0),MATCH(1,($U$2=GRID!$B$1:$U$1)*(КАЛЕНДАРЬ!BI20=GRID!$B$3:$U$3),0))*GRID!$H$45*(1-GRID!$H$46),0))</f>
        <v>80190</v>
      </c>
      <c r="M661" s="5">
        <f t="array" ref="M661">IF($I$2="Длительное проживание от 10 ночей ",
INDEX(GRID!$B$4:$U$15,MATCH(M$7,GRID!$A$4:$A$15,0),MATCH(1,($U$2=GRID!$B$1:$U$1)*(КАЛЕНДАРЬ!BI20=GRID!$B$3:$U$3),0))*GRID!$H$45,
ROUNDUP(INDEX(GRID!$B$4:$U$15,MATCH(M$7,GRID!$A$4:$A$15,0),MATCH(1,($U$2=GRID!$B$1:$U$1)*(КАЛЕНДАРЬ!BI20=GRID!$B$3:$U$3),0))*GRID!$H$45*(1-GRID!$H$46),0))</f>
        <v>99360</v>
      </c>
      <c r="N661" s="5">
        <f t="array" ref="N661">IF($I$2="Длительное проживание от 10 ночей ",
INDEX(GRID!$B$18:$U$29,MATCH(M$7,GRID!$A$18:$A$29,0),MATCH(1,($U$2=GRID!$B$1:$U$1)*(КАЛЕНДАРЬ!BI20=GRID!$B$3:$U$3),0))*GRID!$H$45,
ROUNDUP(INDEX(GRID!$B$18:$U$29,MATCH(M$7,GRID!$A$18:$A$29,0),MATCH(1,($U$2=GRID!$B$1:$U$1)*(КАЛЕНДАРЬ!BI20=GRID!$B$3:$U$3),0))*GRID!$H$45*(1-GRID!$H$46),0))</f>
        <v>103860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>
      <c r="A662" s="56" t="s">
        <v>13</v>
      </c>
      <c r="B662" s="57">
        <v>18</v>
      </c>
      <c r="C662" s="5">
        <f t="array" ref="C662">IF($I$2="Длительное проживание от 10 ночей ",
INDEX(GRID!$B$4:$U$15,MATCH(C$7,GRID!$A$4:$A$15,0),MATCH(1,($U$2=GRID!$B$1:$U$1)*(КАЛЕНДАРЬ!BI21=GRID!$B$3:$U$3),0))*GRID!$H$45,
ROUNDUP(INDEX(GRID!$B$4:$U$15,MATCH(C$7,GRID!$A$4:$A$15,0),MATCH(1,($U$2=GRID!$B$1:$U$1)*(КАЛЕНДАРЬ!BI21=GRID!$B$3:$U$3),0))*GRID!$H$45*(1-GRID!$H$46),0))</f>
        <v>47340</v>
      </c>
      <c r="D662" s="5">
        <f t="array" ref="D662">IF($I$2="Длительное проживание от 10 ночей ",
INDEX(GRID!$B$18:$U$29,MATCH(C$7,GRID!$A$18:$A$29,0),MATCH(1,($U$2=GRID!$B$1:$U$1)*(КАЛЕНДАРЬ!BI21=GRID!$B$3:$U$3),0))*GRID!$H$45,
ROUNDUP(INDEX(GRID!$B$18:$U$29,MATCH(C$7,GRID!$A$18:$A$29,0),MATCH(1,($U$2=GRID!$B$1:$U$1)*(КАЛЕНДАРЬ!BI21=GRID!$B$3:$U$3),0))*GRID!$H$45*(1-GRID!$H$46),0))</f>
        <v>51840</v>
      </c>
      <c r="E662" s="5">
        <f t="array" ref="E662">IF($I$2="Длительное проживание от 10 ночей ",
INDEX(GRID!$B$4:$U$15,MATCH(E$7,GRID!$A$4:$A$15,0),MATCH(1,($U$2=GRID!$B$1:$U$1)*(КАЛЕНДАРЬ!BI21=GRID!$B$3:$U$3),0))*GRID!$H$45,
ROUNDUP(INDEX(GRID!$B$4:$U$15,MATCH(E$7,GRID!$A$4:$A$15,0),MATCH(1,($U$2=GRID!$B$1:$U$1)*(КАЛЕНДАРЬ!BI21=GRID!$B$3:$U$3),0))*GRID!$H$45*(1-GRID!$H$46),0))</f>
        <v>55890</v>
      </c>
      <c r="F662" s="5">
        <f t="array" ref="F662">IF($I$2="Длительное проживание от 10 ночей ",
INDEX(GRID!$B$18:$U$29,MATCH(E$7,GRID!$A$18:$A$29,0),MATCH(1,($U$2=GRID!$B$1:$U$1)*(КАЛЕНДАРЬ!BI21=GRID!$B$3:$U$3),0))*GRID!$H$45,
ROUNDUP(INDEX(GRID!$B$18:$U$29,MATCH(E$7,GRID!$A$18:$A$29,0),MATCH(1,($U$2=GRID!$B$1:$U$1)*(КАЛЕНДАРЬ!BI21=GRID!$B$3:$U$3),0))*GRID!$H$45*(1-GRID!$H$46),0))</f>
        <v>60390</v>
      </c>
      <c r="G662" s="5" cm="1">
        <f t="array" ref="G662">IF($I$2="Длительное проживание от 10 ночей ",
INDEX(GRID!$B$4:$U$15,MATCH(G$7,GRID!$A$4:$A$15,0),MATCH(1,($U$2=GRID!$B$1:$U$1)*(КАЛЕНДАРЬ!BI21=GRID!$B$3:$U$3),0))*GRID!$H$45,
ROUNDUP(INDEX(GRID!$B$4:$U$15,MATCH(G$7,GRID!$A$4:$A$15,0),MATCH(1,($U$2=GRID!$B$1:$U$1)*(КАЛЕНДАРЬ!BI21=GRID!$B$3:$U$3),0))*GRID!$H$45*(1-GRID!$H$46),0))</f>
        <v>62280</v>
      </c>
      <c r="H662" s="5" cm="1">
        <f t="array" ref="H662">IF($I$2="Длительное проживание от 10 ночей ",
INDEX(GRID!$B$18:$U$29,MATCH(G$7,GRID!$A$18:$A$29,0),MATCH(1,($U$2=GRID!$B$1:$U$1)*(КАЛЕНДАРЬ!BI21=GRID!$B$3:$U$3),0))*GRID!$H$45,
ROUNDUP(INDEX(GRID!$B$18:$U$29,MATCH(G$7,GRID!$A$18:$A$29,0),MATCH(1,($U$2=GRID!$B$1:$U$1)*(КАЛЕНДАРЬ!BI21=GRID!$B$3:$U$3),0))*GRID!$H$45*(1-GRID!$H$46),0))</f>
        <v>66780</v>
      </c>
      <c r="I662" s="5">
        <f t="array" ref="I662">IF($I$2="Длительное проживание от 10 ночей ",
INDEX(GRID!$B$4:$U$15,MATCH(I$7,GRID!$A$4:$A$15,0),MATCH(1,($U$2=GRID!$B$1:$U$1)*(КАЛЕНДАРЬ!BI21=GRID!$B$3:$U$3),0))*GRID!$H$45,
ROUNDUP(INDEX(GRID!$B$4:$U$15,MATCH(I$7,GRID!$A$4:$A$15,0),MATCH(1,($U$2=GRID!$B$1:$U$1)*(КАЛЕНДАРЬ!BI21=GRID!$B$3:$U$3),0))*GRID!$H$45*(1-GRID!$H$46),0))</f>
        <v>68940</v>
      </c>
      <c r="J662" s="5">
        <f t="array" ref="J662">IF($I$2="Длительное проживание от 10 ночей ",
INDEX(GRID!$B$18:$U$29,MATCH(I$7,GRID!$A$18:$A$29,0),MATCH(1,($U$2=GRID!$B$1:$U$1)*(КАЛЕНДАРЬ!BI21=GRID!$B$3:$U$3),0))*GRID!$H$45,
ROUNDUP(INDEX(GRID!$B$18:$U$29,MATCH(I$7,GRID!$A$18:$A$29,0),MATCH(1,($U$2=GRID!$B$1:$U$1)*(КАЛЕНДАРЬ!BI21=GRID!$B$3:$U$3),0))*GRID!$H$45*(1-GRID!$H$46),0))</f>
        <v>73440</v>
      </c>
      <c r="K662" s="5" cm="1">
        <f t="array" ref="K662">IF($I$2="Длительное проживание от 10 ночей ",
INDEX(GRID!$B$4:$U$15,MATCH(K$7,GRID!$A$4:$A$15,0),MATCH(1,($U$2=GRID!$B$1:$U$1)*(КАЛЕНДАРЬ!BI21=GRID!$B$3:$U$3),0))*GRID!$H$45,
ROUNDUP(INDEX(GRID!$B$4:$U$15,MATCH(K$7,GRID!$A$4:$A$15,0),MATCH(1,($U$2=GRID!$B$1:$U$1)*(КАЛЕНДАРЬ!BI21=GRID!$B$3:$U$3),0))*GRID!$H$45*(1-GRID!$H$46),0))</f>
        <v>75690</v>
      </c>
      <c r="L662" s="5" cm="1">
        <f t="array" ref="L662">IF($I$2="Длительное проживание от 10 ночей ",
INDEX(GRID!$B$18:$U$29,MATCH(K$7,GRID!$A$18:$A$29,0),MATCH(1,($U$2=GRID!$B$1:$U$1)*(КАЛЕНДАРЬ!BI21=GRID!$B$3:$U$3),0))*GRID!$H$45,
ROUNDUP(INDEX(GRID!$B$18:$U$29,MATCH(K$7,GRID!$A$18:$A$29,0),MATCH(1,($U$2=GRID!$B$1:$U$1)*(КАЛЕНДАРЬ!BI21=GRID!$B$3:$U$3),0))*GRID!$H$45*(1-GRID!$H$46),0))</f>
        <v>80190</v>
      </c>
      <c r="M662" s="5">
        <f t="array" ref="M662">IF($I$2="Длительное проживание от 10 ночей ",
INDEX(GRID!$B$4:$U$15,MATCH(M$7,GRID!$A$4:$A$15,0),MATCH(1,($U$2=GRID!$B$1:$U$1)*(КАЛЕНДАРЬ!BI21=GRID!$B$3:$U$3),0))*GRID!$H$45,
ROUNDUP(INDEX(GRID!$B$4:$U$15,MATCH(M$7,GRID!$A$4:$A$15,0),MATCH(1,($U$2=GRID!$B$1:$U$1)*(КАЛЕНДАРЬ!BI21=GRID!$B$3:$U$3),0))*GRID!$H$45*(1-GRID!$H$46),0))</f>
        <v>99360</v>
      </c>
      <c r="N662" s="5">
        <f t="array" ref="N662">IF($I$2="Длительное проживание от 10 ночей ",
INDEX(GRID!$B$18:$U$29,MATCH(M$7,GRID!$A$18:$A$29,0),MATCH(1,($U$2=GRID!$B$1:$U$1)*(КАЛЕНДАРЬ!BI21=GRID!$B$3:$U$3),0))*GRID!$H$45,
ROUNDUP(INDEX(GRID!$B$18:$U$29,MATCH(M$7,GRID!$A$18:$A$29,0),MATCH(1,($U$2=GRID!$B$1:$U$1)*(КАЛЕНДАРЬ!BI21=GRID!$B$3:$U$3),0))*GRID!$H$45*(1-GRID!$H$46),0))</f>
        <v>103860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>
      <c r="A663" s="56" t="s">
        <v>14</v>
      </c>
      <c r="B663" s="57">
        <v>19</v>
      </c>
      <c r="C663" s="5">
        <f t="array" ref="C663">IF($I$2="Длительное проживание от 10 ночей ",
INDEX(GRID!$B$4:$U$15,MATCH(C$7,GRID!$A$4:$A$15,0),MATCH(1,($U$2=GRID!$B$1:$U$1)*(КАЛЕНДАРЬ!BI22=GRID!$B$3:$U$3),0))*GRID!$H$45,
ROUNDUP(INDEX(GRID!$B$4:$U$15,MATCH(C$7,GRID!$A$4:$A$15,0),MATCH(1,($U$2=GRID!$B$1:$U$1)*(КАЛЕНДАРЬ!BI22=GRID!$B$3:$U$3),0))*GRID!$H$45*(1-GRID!$H$46),0))</f>
        <v>47340</v>
      </c>
      <c r="D663" s="5">
        <f t="array" ref="D663">IF($I$2="Длительное проживание от 10 ночей ",
INDEX(GRID!$B$18:$U$29,MATCH(C$7,GRID!$A$18:$A$29,0),MATCH(1,($U$2=GRID!$B$1:$U$1)*(КАЛЕНДАРЬ!BI22=GRID!$B$3:$U$3),0))*GRID!$H$45,
ROUNDUP(INDEX(GRID!$B$18:$U$29,MATCH(C$7,GRID!$A$18:$A$29,0),MATCH(1,($U$2=GRID!$B$1:$U$1)*(КАЛЕНДАРЬ!BI22=GRID!$B$3:$U$3),0))*GRID!$H$45*(1-GRID!$H$46),0))</f>
        <v>51840</v>
      </c>
      <c r="E663" s="5">
        <f t="array" ref="E663">IF($I$2="Длительное проживание от 10 ночей ",
INDEX(GRID!$B$4:$U$15,MATCH(E$7,GRID!$A$4:$A$15,0),MATCH(1,($U$2=GRID!$B$1:$U$1)*(КАЛЕНДАРЬ!BI22=GRID!$B$3:$U$3),0))*GRID!$H$45,
ROUNDUP(INDEX(GRID!$B$4:$U$15,MATCH(E$7,GRID!$A$4:$A$15,0),MATCH(1,($U$2=GRID!$B$1:$U$1)*(КАЛЕНДАРЬ!BI22=GRID!$B$3:$U$3),0))*GRID!$H$45*(1-GRID!$H$46),0))</f>
        <v>55890</v>
      </c>
      <c r="F663" s="5">
        <f t="array" ref="F663">IF($I$2="Длительное проживание от 10 ночей ",
INDEX(GRID!$B$18:$U$29,MATCH(E$7,GRID!$A$18:$A$29,0),MATCH(1,($U$2=GRID!$B$1:$U$1)*(КАЛЕНДАРЬ!BI22=GRID!$B$3:$U$3),0))*GRID!$H$45,
ROUNDUP(INDEX(GRID!$B$18:$U$29,MATCH(E$7,GRID!$A$18:$A$29,0),MATCH(1,($U$2=GRID!$B$1:$U$1)*(КАЛЕНДАРЬ!BI22=GRID!$B$3:$U$3),0))*GRID!$H$45*(1-GRID!$H$46),0))</f>
        <v>60390</v>
      </c>
      <c r="G663" s="5" cm="1">
        <f t="array" ref="G663">IF($I$2="Длительное проживание от 10 ночей ",
INDEX(GRID!$B$4:$U$15,MATCH(G$7,GRID!$A$4:$A$15,0),MATCH(1,($U$2=GRID!$B$1:$U$1)*(КАЛЕНДАРЬ!BI22=GRID!$B$3:$U$3),0))*GRID!$H$45,
ROUNDUP(INDEX(GRID!$B$4:$U$15,MATCH(G$7,GRID!$A$4:$A$15,0),MATCH(1,($U$2=GRID!$B$1:$U$1)*(КАЛЕНДАРЬ!BI22=GRID!$B$3:$U$3),0))*GRID!$H$45*(1-GRID!$H$46),0))</f>
        <v>62280</v>
      </c>
      <c r="H663" s="5" cm="1">
        <f t="array" ref="H663">IF($I$2="Длительное проживание от 10 ночей ",
INDEX(GRID!$B$18:$U$29,MATCH(G$7,GRID!$A$18:$A$29,0),MATCH(1,($U$2=GRID!$B$1:$U$1)*(КАЛЕНДАРЬ!BI22=GRID!$B$3:$U$3),0))*GRID!$H$45,
ROUNDUP(INDEX(GRID!$B$18:$U$29,MATCH(G$7,GRID!$A$18:$A$29,0),MATCH(1,($U$2=GRID!$B$1:$U$1)*(КАЛЕНДАРЬ!BI22=GRID!$B$3:$U$3),0))*GRID!$H$45*(1-GRID!$H$46),0))</f>
        <v>66780</v>
      </c>
      <c r="I663" s="5">
        <f t="array" ref="I663">IF($I$2="Длительное проживание от 10 ночей ",
INDEX(GRID!$B$4:$U$15,MATCH(I$7,GRID!$A$4:$A$15,0),MATCH(1,($U$2=GRID!$B$1:$U$1)*(КАЛЕНДАРЬ!BI22=GRID!$B$3:$U$3),0))*GRID!$H$45,
ROUNDUP(INDEX(GRID!$B$4:$U$15,MATCH(I$7,GRID!$A$4:$A$15,0),MATCH(1,($U$2=GRID!$B$1:$U$1)*(КАЛЕНДАРЬ!BI22=GRID!$B$3:$U$3),0))*GRID!$H$45*(1-GRID!$H$46),0))</f>
        <v>68940</v>
      </c>
      <c r="J663" s="5">
        <f t="array" ref="J663">IF($I$2="Длительное проживание от 10 ночей ",
INDEX(GRID!$B$18:$U$29,MATCH(I$7,GRID!$A$18:$A$29,0),MATCH(1,($U$2=GRID!$B$1:$U$1)*(КАЛЕНДАРЬ!BI22=GRID!$B$3:$U$3),0))*GRID!$H$45,
ROUNDUP(INDEX(GRID!$B$18:$U$29,MATCH(I$7,GRID!$A$18:$A$29,0),MATCH(1,($U$2=GRID!$B$1:$U$1)*(КАЛЕНДАРЬ!BI22=GRID!$B$3:$U$3),0))*GRID!$H$45*(1-GRID!$H$46),0))</f>
        <v>73440</v>
      </c>
      <c r="K663" s="5" cm="1">
        <f t="array" ref="K663">IF($I$2="Длительное проживание от 10 ночей ",
INDEX(GRID!$B$4:$U$15,MATCH(K$7,GRID!$A$4:$A$15,0),MATCH(1,($U$2=GRID!$B$1:$U$1)*(КАЛЕНДАРЬ!BI22=GRID!$B$3:$U$3),0))*GRID!$H$45,
ROUNDUP(INDEX(GRID!$B$4:$U$15,MATCH(K$7,GRID!$A$4:$A$15,0),MATCH(1,($U$2=GRID!$B$1:$U$1)*(КАЛЕНДАРЬ!BI22=GRID!$B$3:$U$3),0))*GRID!$H$45*(1-GRID!$H$46),0))</f>
        <v>75690</v>
      </c>
      <c r="L663" s="5" cm="1">
        <f t="array" ref="L663">IF($I$2="Длительное проживание от 10 ночей ",
INDEX(GRID!$B$18:$U$29,MATCH(K$7,GRID!$A$18:$A$29,0),MATCH(1,($U$2=GRID!$B$1:$U$1)*(КАЛЕНДАРЬ!BI22=GRID!$B$3:$U$3),0))*GRID!$H$45,
ROUNDUP(INDEX(GRID!$B$18:$U$29,MATCH(K$7,GRID!$A$18:$A$29,0),MATCH(1,($U$2=GRID!$B$1:$U$1)*(КАЛЕНДАРЬ!BI22=GRID!$B$3:$U$3),0))*GRID!$H$45*(1-GRID!$H$46),0))</f>
        <v>80190</v>
      </c>
      <c r="M663" s="5">
        <f t="array" ref="M663">IF($I$2="Длительное проживание от 10 ночей ",
INDEX(GRID!$B$4:$U$15,MATCH(M$7,GRID!$A$4:$A$15,0),MATCH(1,($U$2=GRID!$B$1:$U$1)*(КАЛЕНДАРЬ!BI22=GRID!$B$3:$U$3),0))*GRID!$H$45,
ROUNDUP(INDEX(GRID!$B$4:$U$15,MATCH(M$7,GRID!$A$4:$A$15,0),MATCH(1,($U$2=GRID!$B$1:$U$1)*(КАЛЕНДАРЬ!BI22=GRID!$B$3:$U$3),0))*GRID!$H$45*(1-GRID!$H$46),0))</f>
        <v>99360</v>
      </c>
      <c r="N663" s="5">
        <f t="array" ref="N663">IF($I$2="Длительное проживание от 10 ночей ",
INDEX(GRID!$B$18:$U$29,MATCH(M$7,GRID!$A$18:$A$29,0),MATCH(1,($U$2=GRID!$B$1:$U$1)*(КАЛЕНДАРЬ!BI22=GRID!$B$3:$U$3),0))*GRID!$H$45,
ROUNDUP(INDEX(GRID!$B$18:$U$29,MATCH(M$7,GRID!$A$18:$A$29,0),MATCH(1,($U$2=GRID!$B$1:$U$1)*(КАЛЕНДАРЬ!BI22=GRID!$B$3:$U$3),0))*GRID!$H$45*(1-GRID!$H$46),0))</f>
        <v>103860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>
      <c r="A664" s="56" t="s">
        <v>15</v>
      </c>
      <c r="B664" s="57">
        <v>20</v>
      </c>
      <c r="C664" s="5">
        <f t="array" ref="C664">IF($I$2="Длительное проживание от 10 ночей ",
INDEX(GRID!$B$4:$U$15,MATCH(C$7,GRID!$A$4:$A$15,0),MATCH(1,($U$2=GRID!$B$1:$U$1)*(КАЛЕНДАРЬ!BI23=GRID!$B$3:$U$3),0))*GRID!$H$45,
ROUNDUP(INDEX(GRID!$B$4:$U$15,MATCH(C$7,GRID!$A$4:$A$15,0),MATCH(1,($U$2=GRID!$B$1:$U$1)*(КАЛЕНДАРЬ!BI23=GRID!$B$3:$U$3),0))*GRID!$H$45*(1-GRID!$H$46),0))</f>
        <v>51570</v>
      </c>
      <c r="D664" s="5">
        <f t="array" ref="D664">IF($I$2="Длительное проживание от 10 ночей ",
INDEX(GRID!$B$18:$U$29,MATCH(C$7,GRID!$A$18:$A$29,0),MATCH(1,($U$2=GRID!$B$1:$U$1)*(КАЛЕНДАРЬ!BI23=GRID!$B$3:$U$3),0))*GRID!$H$45,
ROUNDUP(INDEX(GRID!$B$18:$U$29,MATCH(C$7,GRID!$A$18:$A$29,0),MATCH(1,($U$2=GRID!$B$1:$U$1)*(КАЛЕНДАРЬ!BI23=GRID!$B$3:$U$3),0))*GRID!$H$45*(1-GRID!$H$46),0))</f>
        <v>56070</v>
      </c>
      <c r="E664" s="5">
        <f t="array" ref="E664">IF($I$2="Длительное проживание от 10 ночей ",
INDEX(GRID!$B$4:$U$15,MATCH(E$7,GRID!$A$4:$A$15,0),MATCH(1,($U$2=GRID!$B$1:$U$1)*(КАЛЕНДАРЬ!BI23=GRID!$B$3:$U$3),0))*GRID!$H$45,
ROUNDUP(INDEX(GRID!$B$4:$U$15,MATCH(E$7,GRID!$A$4:$A$15,0),MATCH(1,($U$2=GRID!$B$1:$U$1)*(КАЛЕНДАРЬ!BI23=GRID!$B$3:$U$3),0))*GRID!$H$45*(1-GRID!$H$46),0))</f>
        <v>60660</v>
      </c>
      <c r="F664" s="5">
        <f t="array" ref="F664">IF($I$2="Длительное проживание от 10 ночей ",
INDEX(GRID!$B$18:$U$29,MATCH(E$7,GRID!$A$18:$A$29,0),MATCH(1,($U$2=GRID!$B$1:$U$1)*(КАЛЕНДАРЬ!BI23=GRID!$B$3:$U$3),0))*GRID!$H$45,
ROUNDUP(INDEX(GRID!$B$18:$U$29,MATCH(E$7,GRID!$A$18:$A$29,0),MATCH(1,($U$2=GRID!$B$1:$U$1)*(КАЛЕНДАРЬ!BI23=GRID!$B$3:$U$3),0))*GRID!$H$45*(1-GRID!$H$46),0))</f>
        <v>65160</v>
      </c>
      <c r="G664" s="5" cm="1">
        <f t="array" ref="G664">IF($I$2="Длительное проживание от 10 ночей ",
INDEX(GRID!$B$4:$U$15,MATCH(G$7,GRID!$A$4:$A$15,0),MATCH(1,($U$2=GRID!$B$1:$U$1)*(КАЛЕНДАРЬ!BI23=GRID!$B$3:$U$3),0))*GRID!$H$45,
ROUNDUP(INDEX(GRID!$B$4:$U$15,MATCH(G$7,GRID!$A$4:$A$15,0),MATCH(1,($U$2=GRID!$B$1:$U$1)*(КАЛЕНДАРЬ!BI23=GRID!$B$3:$U$3),0))*GRID!$H$45*(1-GRID!$H$46),0))</f>
        <v>67320</v>
      </c>
      <c r="H664" s="5" cm="1">
        <f t="array" ref="H664">IF($I$2="Длительное проживание от 10 ночей ",
INDEX(GRID!$B$18:$U$29,MATCH(G$7,GRID!$A$18:$A$29,0),MATCH(1,($U$2=GRID!$B$1:$U$1)*(КАЛЕНДАРЬ!BI23=GRID!$B$3:$U$3),0))*GRID!$H$45,
ROUNDUP(INDEX(GRID!$B$18:$U$29,MATCH(G$7,GRID!$A$18:$A$29,0),MATCH(1,($U$2=GRID!$B$1:$U$1)*(КАЛЕНДАРЬ!BI23=GRID!$B$3:$U$3),0))*GRID!$H$45*(1-GRID!$H$46),0))</f>
        <v>71820</v>
      </c>
      <c r="I664" s="5">
        <f t="array" ref="I664">IF($I$2="Длительное проживание от 10 ночей ",
INDEX(GRID!$B$4:$U$15,MATCH(I$7,GRID!$A$4:$A$15,0),MATCH(1,($U$2=GRID!$B$1:$U$1)*(КАЛЕНДАРЬ!BI23=GRID!$B$3:$U$3),0))*GRID!$H$45,
ROUNDUP(INDEX(GRID!$B$4:$U$15,MATCH(I$7,GRID!$A$4:$A$15,0),MATCH(1,($U$2=GRID!$B$1:$U$1)*(КАЛЕНДАРЬ!BI23=GRID!$B$3:$U$3),0))*GRID!$H$45*(1-GRID!$H$46),0))</f>
        <v>74250</v>
      </c>
      <c r="J664" s="5">
        <f t="array" ref="J664">IF($I$2="Длительное проживание от 10 ночей ",
INDEX(GRID!$B$18:$U$29,MATCH(I$7,GRID!$A$18:$A$29,0),MATCH(1,($U$2=GRID!$B$1:$U$1)*(КАЛЕНДАРЬ!BI23=GRID!$B$3:$U$3),0))*GRID!$H$45,
ROUNDUP(INDEX(GRID!$B$18:$U$29,MATCH(I$7,GRID!$A$18:$A$29,0),MATCH(1,($U$2=GRID!$B$1:$U$1)*(КАЛЕНДАРЬ!BI23=GRID!$B$3:$U$3),0))*GRID!$H$45*(1-GRID!$H$46),0))</f>
        <v>78750</v>
      </c>
      <c r="K664" s="5" cm="1">
        <f t="array" ref="K664">IF($I$2="Длительное проживание от 10 ночей ",
INDEX(GRID!$B$4:$U$15,MATCH(K$7,GRID!$A$4:$A$15,0),MATCH(1,($U$2=GRID!$B$1:$U$1)*(КАЛЕНДАРЬ!BI23=GRID!$B$3:$U$3),0))*GRID!$H$45,
ROUNDUP(INDEX(GRID!$B$4:$U$15,MATCH(K$7,GRID!$A$4:$A$15,0),MATCH(1,($U$2=GRID!$B$1:$U$1)*(КАЛЕНДАРЬ!BI23=GRID!$B$3:$U$3),0))*GRID!$H$45*(1-GRID!$H$46),0))</f>
        <v>81540</v>
      </c>
      <c r="L664" s="5" cm="1">
        <f t="array" ref="L664">IF($I$2="Длительное проживание от 10 ночей ",
INDEX(GRID!$B$18:$U$29,MATCH(K$7,GRID!$A$18:$A$29,0),MATCH(1,($U$2=GRID!$B$1:$U$1)*(КАЛЕНДАРЬ!BI23=GRID!$B$3:$U$3),0))*GRID!$H$45,
ROUNDUP(INDEX(GRID!$B$18:$U$29,MATCH(K$7,GRID!$A$18:$A$29,0),MATCH(1,($U$2=GRID!$B$1:$U$1)*(КАЛЕНДАРЬ!BI23=GRID!$B$3:$U$3),0))*GRID!$H$45*(1-GRID!$H$46),0))</f>
        <v>86040</v>
      </c>
      <c r="M664" s="5">
        <f t="array" ref="M664">IF($I$2="Длительное проживание от 10 ночей ",
INDEX(GRID!$B$4:$U$15,MATCH(M$7,GRID!$A$4:$A$15,0),MATCH(1,($U$2=GRID!$B$1:$U$1)*(КАЛЕНДАРЬ!BI23=GRID!$B$3:$U$3),0))*GRID!$H$45,
ROUNDUP(INDEX(GRID!$B$4:$U$15,MATCH(M$7,GRID!$A$4:$A$15,0),MATCH(1,($U$2=GRID!$B$1:$U$1)*(КАЛЕНДАРЬ!BI23=GRID!$B$3:$U$3),0))*GRID!$H$45*(1-GRID!$H$46),0))</f>
        <v>106470</v>
      </c>
      <c r="N664" s="5">
        <f t="array" ref="N664">IF($I$2="Длительное проживание от 10 ночей ",
INDEX(GRID!$B$18:$U$29,MATCH(M$7,GRID!$A$18:$A$29,0),MATCH(1,($U$2=GRID!$B$1:$U$1)*(КАЛЕНДАРЬ!BI23=GRID!$B$3:$U$3),0))*GRID!$H$45,
ROUNDUP(INDEX(GRID!$B$18:$U$29,MATCH(M$7,GRID!$A$18:$A$29,0),MATCH(1,($U$2=GRID!$B$1:$U$1)*(КАЛЕНДАРЬ!BI23=GRID!$B$3:$U$3),0))*GRID!$H$45*(1-GRID!$H$46),0))</f>
        <v>110970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>
      <c r="A665" s="56" t="s">
        <v>16</v>
      </c>
      <c r="B665" s="57">
        <v>21</v>
      </c>
      <c r="C665" s="5">
        <f t="array" ref="C665">IF($I$2="Длительное проживание от 10 ночей ",
INDEX(GRID!$B$4:$U$15,MATCH(C$7,GRID!$A$4:$A$15,0),MATCH(1,($U$2=GRID!$B$1:$U$1)*(КАЛЕНДАРЬ!BI24=GRID!$B$3:$U$3),0))*GRID!$H$45,
ROUNDUP(INDEX(GRID!$B$4:$U$15,MATCH(C$7,GRID!$A$4:$A$15,0),MATCH(1,($U$2=GRID!$B$1:$U$1)*(КАЛЕНДАРЬ!BI24=GRID!$B$3:$U$3),0))*GRID!$H$45*(1-GRID!$H$46),0))</f>
        <v>51570</v>
      </c>
      <c r="D665" s="5">
        <f t="array" ref="D665">IF($I$2="Длительное проживание от 10 ночей ",
INDEX(GRID!$B$18:$U$29,MATCH(C$7,GRID!$A$18:$A$29,0),MATCH(1,($U$2=GRID!$B$1:$U$1)*(КАЛЕНДАРЬ!BI24=GRID!$B$3:$U$3),0))*GRID!$H$45,
ROUNDUP(INDEX(GRID!$B$18:$U$29,MATCH(C$7,GRID!$A$18:$A$29,0),MATCH(1,($U$2=GRID!$B$1:$U$1)*(КАЛЕНДАРЬ!BI24=GRID!$B$3:$U$3),0))*GRID!$H$45*(1-GRID!$H$46),0))</f>
        <v>56070</v>
      </c>
      <c r="E665" s="5">
        <f t="array" ref="E665">IF($I$2="Длительное проживание от 10 ночей ",
INDEX(GRID!$B$4:$U$15,MATCH(E$7,GRID!$A$4:$A$15,0),MATCH(1,($U$2=GRID!$B$1:$U$1)*(КАЛЕНДАРЬ!BI24=GRID!$B$3:$U$3),0))*GRID!$H$45,
ROUNDUP(INDEX(GRID!$B$4:$U$15,MATCH(E$7,GRID!$A$4:$A$15,0),MATCH(1,($U$2=GRID!$B$1:$U$1)*(КАЛЕНДАРЬ!BI24=GRID!$B$3:$U$3),0))*GRID!$H$45*(1-GRID!$H$46),0))</f>
        <v>60660</v>
      </c>
      <c r="F665" s="5">
        <f t="array" ref="F665">IF($I$2="Длительное проживание от 10 ночей ",
INDEX(GRID!$B$18:$U$29,MATCH(E$7,GRID!$A$18:$A$29,0),MATCH(1,($U$2=GRID!$B$1:$U$1)*(КАЛЕНДАРЬ!BI24=GRID!$B$3:$U$3),0))*GRID!$H$45,
ROUNDUP(INDEX(GRID!$B$18:$U$29,MATCH(E$7,GRID!$A$18:$A$29,0),MATCH(1,($U$2=GRID!$B$1:$U$1)*(КАЛЕНДАРЬ!BI24=GRID!$B$3:$U$3),0))*GRID!$H$45*(1-GRID!$H$46),0))</f>
        <v>65160</v>
      </c>
      <c r="G665" s="5" cm="1">
        <f t="array" ref="G665">IF($I$2="Длительное проживание от 10 ночей ",
INDEX(GRID!$B$4:$U$15,MATCH(G$7,GRID!$A$4:$A$15,0),MATCH(1,($U$2=GRID!$B$1:$U$1)*(КАЛЕНДАРЬ!BI24=GRID!$B$3:$U$3),0))*GRID!$H$45,
ROUNDUP(INDEX(GRID!$B$4:$U$15,MATCH(G$7,GRID!$A$4:$A$15,0),MATCH(1,($U$2=GRID!$B$1:$U$1)*(КАЛЕНДАРЬ!BI24=GRID!$B$3:$U$3),0))*GRID!$H$45*(1-GRID!$H$46),0))</f>
        <v>67320</v>
      </c>
      <c r="H665" s="5" cm="1">
        <f t="array" ref="H665">IF($I$2="Длительное проживание от 10 ночей ",
INDEX(GRID!$B$18:$U$29,MATCH(G$7,GRID!$A$18:$A$29,0),MATCH(1,($U$2=GRID!$B$1:$U$1)*(КАЛЕНДАРЬ!BI24=GRID!$B$3:$U$3),0))*GRID!$H$45,
ROUNDUP(INDEX(GRID!$B$18:$U$29,MATCH(G$7,GRID!$A$18:$A$29,0),MATCH(1,($U$2=GRID!$B$1:$U$1)*(КАЛЕНДАРЬ!BI24=GRID!$B$3:$U$3),0))*GRID!$H$45*(1-GRID!$H$46),0))</f>
        <v>71820</v>
      </c>
      <c r="I665" s="5">
        <f t="array" ref="I665">IF($I$2="Длительное проживание от 10 ночей ",
INDEX(GRID!$B$4:$U$15,MATCH(I$7,GRID!$A$4:$A$15,0),MATCH(1,($U$2=GRID!$B$1:$U$1)*(КАЛЕНДАРЬ!BI24=GRID!$B$3:$U$3),0))*GRID!$H$45,
ROUNDUP(INDEX(GRID!$B$4:$U$15,MATCH(I$7,GRID!$A$4:$A$15,0),MATCH(1,($U$2=GRID!$B$1:$U$1)*(КАЛЕНДАРЬ!BI24=GRID!$B$3:$U$3),0))*GRID!$H$45*(1-GRID!$H$46),0))</f>
        <v>74250</v>
      </c>
      <c r="J665" s="5">
        <f t="array" ref="J665">IF($I$2="Длительное проживание от 10 ночей ",
INDEX(GRID!$B$18:$U$29,MATCH(I$7,GRID!$A$18:$A$29,0),MATCH(1,($U$2=GRID!$B$1:$U$1)*(КАЛЕНДАРЬ!BI24=GRID!$B$3:$U$3),0))*GRID!$H$45,
ROUNDUP(INDEX(GRID!$B$18:$U$29,MATCH(I$7,GRID!$A$18:$A$29,0),MATCH(1,($U$2=GRID!$B$1:$U$1)*(КАЛЕНДАРЬ!BI24=GRID!$B$3:$U$3),0))*GRID!$H$45*(1-GRID!$H$46),0))</f>
        <v>78750</v>
      </c>
      <c r="K665" s="5" cm="1">
        <f t="array" ref="K665">IF($I$2="Длительное проживание от 10 ночей ",
INDEX(GRID!$B$4:$U$15,MATCH(K$7,GRID!$A$4:$A$15,0),MATCH(1,($U$2=GRID!$B$1:$U$1)*(КАЛЕНДАРЬ!BI24=GRID!$B$3:$U$3),0))*GRID!$H$45,
ROUNDUP(INDEX(GRID!$B$4:$U$15,MATCH(K$7,GRID!$A$4:$A$15,0),MATCH(1,($U$2=GRID!$B$1:$U$1)*(КАЛЕНДАРЬ!BI24=GRID!$B$3:$U$3),0))*GRID!$H$45*(1-GRID!$H$46),0))</f>
        <v>81540</v>
      </c>
      <c r="L665" s="5" cm="1">
        <f t="array" ref="L665">IF($I$2="Длительное проживание от 10 ночей ",
INDEX(GRID!$B$18:$U$29,MATCH(K$7,GRID!$A$18:$A$29,0),MATCH(1,($U$2=GRID!$B$1:$U$1)*(КАЛЕНДАРЬ!BI24=GRID!$B$3:$U$3),0))*GRID!$H$45,
ROUNDUP(INDEX(GRID!$B$18:$U$29,MATCH(K$7,GRID!$A$18:$A$29,0),MATCH(1,($U$2=GRID!$B$1:$U$1)*(КАЛЕНДАРЬ!BI24=GRID!$B$3:$U$3),0))*GRID!$H$45*(1-GRID!$H$46),0))</f>
        <v>86040</v>
      </c>
      <c r="M665" s="5">
        <f t="array" ref="M665">IF($I$2="Длительное проживание от 10 ночей ",
INDEX(GRID!$B$4:$U$15,MATCH(M$7,GRID!$A$4:$A$15,0),MATCH(1,($U$2=GRID!$B$1:$U$1)*(КАЛЕНДАРЬ!BI24=GRID!$B$3:$U$3),0))*GRID!$H$45,
ROUNDUP(INDEX(GRID!$B$4:$U$15,MATCH(M$7,GRID!$A$4:$A$15,0),MATCH(1,($U$2=GRID!$B$1:$U$1)*(КАЛЕНДАРЬ!BI24=GRID!$B$3:$U$3),0))*GRID!$H$45*(1-GRID!$H$46),0))</f>
        <v>106470</v>
      </c>
      <c r="N665" s="5">
        <f t="array" ref="N665">IF($I$2="Длительное проживание от 10 ночей ",
INDEX(GRID!$B$18:$U$29,MATCH(M$7,GRID!$A$18:$A$29,0),MATCH(1,($U$2=GRID!$B$1:$U$1)*(КАЛЕНДАРЬ!BI24=GRID!$B$3:$U$3),0))*GRID!$H$45,
ROUNDUP(INDEX(GRID!$B$18:$U$29,MATCH(M$7,GRID!$A$18:$A$29,0),MATCH(1,($U$2=GRID!$B$1:$U$1)*(КАЛЕНДАРЬ!BI24=GRID!$B$3:$U$3),0))*GRID!$H$45*(1-GRID!$H$46),0))</f>
        <v>110970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>
      <c r="A666" s="56" t="s">
        <v>17</v>
      </c>
      <c r="B666" s="57">
        <v>22</v>
      </c>
      <c r="C666" s="5">
        <f t="array" ref="C666">IF($I$2="Длительное проживание от 10 ночей ",
INDEX(GRID!$B$4:$U$15,MATCH(C$7,GRID!$A$4:$A$15,0),MATCH(1,($U$2=GRID!$B$1:$U$1)*(КАЛЕНДАРЬ!BI25=GRID!$B$3:$U$3),0))*GRID!$H$45,
ROUNDUP(INDEX(GRID!$B$4:$U$15,MATCH(C$7,GRID!$A$4:$A$15,0),MATCH(1,($U$2=GRID!$B$1:$U$1)*(КАЛЕНДАРЬ!BI25=GRID!$B$3:$U$3),0))*GRID!$H$45*(1-GRID!$H$46),0))</f>
        <v>51570</v>
      </c>
      <c r="D666" s="5">
        <f t="array" ref="D666">IF($I$2="Длительное проживание от 10 ночей ",
INDEX(GRID!$B$18:$U$29,MATCH(C$7,GRID!$A$18:$A$29,0),MATCH(1,($U$2=GRID!$B$1:$U$1)*(КАЛЕНДАРЬ!BI25=GRID!$B$3:$U$3),0))*GRID!$H$45,
ROUNDUP(INDEX(GRID!$B$18:$U$29,MATCH(C$7,GRID!$A$18:$A$29,0),MATCH(1,($U$2=GRID!$B$1:$U$1)*(КАЛЕНДАРЬ!BI25=GRID!$B$3:$U$3),0))*GRID!$H$45*(1-GRID!$H$46),0))</f>
        <v>56070</v>
      </c>
      <c r="E666" s="5">
        <f t="array" ref="E666">IF($I$2="Длительное проживание от 10 ночей ",
INDEX(GRID!$B$4:$U$15,MATCH(E$7,GRID!$A$4:$A$15,0),MATCH(1,($U$2=GRID!$B$1:$U$1)*(КАЛЕНДАРЬ!BI25=GRID!$B$3:$U$3),0))*GRID!$H$45,
ROUNDUP(INDEX(GRID!$B$4:$U$15,MATCH(E$7,GRID!$A$4:$A$15,0),MATCH(1,($U$2=GRID!$B$1:$U$1)*(КАЛЕНДАРЬ!BI25=GRID!$B$3:$U$3),0))*GRID!$H$45*(1-GRID!$H$46),0))</f>
        <v>60660</v>
      </c>
      <c r="F666" s="5">
        <f t="array" ref="F666">IF($I$2="Длительное проживание от 10 ночей ",
INDEX(GRID!$B$18:$U$29,MATCH(E$7,GRID!$A$18:$A$29,0),MATCH(1,($U$2=GRID!$B$1:$U$1)*(КАЛЕНДАРЬ!BI25=GRID!$B$3:$U$3),0))*GRID!$H$45,
ROUNDUP(INDEX(GRID!$B$18:$U$29,MATCH(E$7,GRID!$A$18:$A$29,0),MATCH(1,($U$2=GRID!$B$1:$U$1)*(КАЛЕНДАРЬ!BI25=GRID!$B$3:$U$3),0))*GRID!$H$45*(1-GRID!$H$46),0))</f>
        <v>65160</v>
      </c>
      <c r="G666" s="5" cm="1">
        <f t="array" ref="G666">IF($I$2="Длительное проживание от 10 ночей ",
INDEX(GRID!$B$4:$U$15,MATCH(G$7,GRID!$A$4:$A$15,0),MATCH(1,($U$2=GRID!$B$1:$U$1)*(КАЛЕНДАРЬ!BI25=GRID!$B$3:$U$3),0))*GRID!$H$45,
ROUNDUP(INDEX(GRID!$B$4:$U$15,MATCH(G$7,GRID!$A$4:$A$15,0),MATCH(1,($U$2=GRID!$B$1:$U$1)*(КАЛЕНДАРЬ!BI25=GRID!$B$3:$U$3),0))*GRID!$H$45*(1-GRID!$H$46),0))</f>
        <v>67320</v>
      </c>
      <c r="H666" s="5" cm="1">
        <f t="array" ref="H666">IF($I$2="Длительное проживание от 10 ночей ",
INDEX(GRID!$B$18:$U$29,MATCH(G$7,GRID!$A$18:$A$29,0),MATCH(1,($U$2=GRID!$B$1:$U$1)*(КАЛЕНДАРЬ!BI25=GRID!$B$3:$U$3),0))*GRID!$H$45,
ROUNDUP(INDEX(GRID!$B$18:$U$29,MATCH(G$7,GRID!$A$18:$A$29,0),MATCH(1,($U$2=GRID!$B$1:$U$1)*(КАЛЕНДАРЬ!BI25=GRID!$B$3:$U$3),0))*GRID!$H$45*(1-GRID!$H$46),0))</f>
        <v>71820</v>
      </c>
      <c r="I666" s="5">
        <f t="array" ref="I666">IF($I$2="Длительное проживание от 10 ночей ",
INDEX(GRID!$B$4:$U$15,MATCH(I$7,GRID!$A$4:$A$15,0),MATCH(1,($U$2=GRID!$B$1:$U$1)*(КАЛЕНДАРЬ!BI25=GRID!$B$3:$U$3),0))*GRID!$H$45,
ROUNDUP(INDEX(GRID!$B$4:$U$15,MATCH(I$7,GRID!$A$4:$A$15,0),MATCH(1,($U$2=GRID!$B$1:$U$1)*(КАЛЕНДАРЬ!BI25=GRID!$B$3:$U$3),0))*GRID!$H$45*(1-GRID!$H$46),0))</f>
        <v>74250</v>
      </c>
      <c r="J666" s="5">
        <f t="array" ref="J666">IF($I$2="Длительное проживание от 10 ночей ",
INDEX(GRID!$B$18:$U$29,MATCH(I$7,GRID!$A$18:$A$29,0),MATCH(1,($U$2=GRID!$B$1:$U$1)*(КАЛЕНДАРЬ!BI25=GRID!$B$3:$U$3),0))*GRID!$H$45,
ROUNDUP(INDEX(GRID!$B$18:$U$29,MATCH(I$7,GRID!$A$18:$A$29,0),MATCH(1,($U$2=GRID!$B$1:$U$1)*(КАЛЕНДАРЬ!BI25=GRID!$B$3:$U$3),0))*GRID!$H$45*(1-GRID!$H$46),0))</f>
        <v>78750</v>
      </c>
      <c r="K666" s="5" cm="1">
        <f t="array" ref="K666">IF($I$2="Длительное проживание от 10 ночей ",
INDEX(GRID!$B$4:$U$15,MATCH(K$7,GRID!$A$4:$A$15,0),MATCH(1,($U$2=GRID!$B$1:$U$1)*(КАЛЕНДАРЬ!BI25=GRID!$B$3:$U$3),0))*GRID!$H$45,
ROUNDUP(INDEX(GRID!$B$4:$U$15,MATCH(K$7,GRID!$A$4:$A$15,0),MATCH(1,($U$2=GRID!$B$1:$U$1)*(КАЛЕНДАРЬ!BI25=GRID!$B$3:$U$3),0))*GRID!$H$45*(1-GRID!$H$46),0))</f>
        <v>81540</v>
      </c>
      <c r="L666" s="5" cm="1">
        <f t="array" ref="L666">IF($I$2="Длительное проживание от 10 ночей ",
INDEX(GRID!$B$18:$U$29,MATCH(K$7,GRID!$A$18:$A$29,0),MATCH(1,($U$2=GRID!$B$1:$U$1)*(КАЛЕНДАРЬ!BI25=GRID!$B$3:$U$3),0))*GRID!$H$45,
ROUNDUP(INDEX(GRID!$B$18:$U$29,MATCH(K$7,GRID!$A$18:$A$29,0),MATCH(1,($U$2=GRID!$B$1:$U$1)*(КАЛЕНДАРЬ!BI25=GRID!$B$3:$U$3),0))*GRID!$H$45*(1-GRID!$H$46),0))</f>
        <v>86040</v>
      </c>
      <c r="M666" s="5">
        <f t="array" ref="M666">IF($I$2="Длительное проживание от 10 ночей ",
INDEX(GRID!$B$4:$U$15,MATCH(M$7,GRID!$A$4:$A$15,0),MATCH(1,($U$2=GRID!$B$1:$U$1)*(КАЛЕНДАРЬ!BI25=GRID!$B$3:$U$3),0))*GRID!$H$45,
ROUNDUP(INDEX(GRID!$B$4:$U$15,MATCH(M$7,GRID!$A$4:$A$15,0),MATCH(1,($U$2=GRID!$B$1:$U$1)*(КАЛЕНДАРЬ!BI25=GRID!$B$3:$U$3),0))*GRID!$H$45*(1-GRID!$H$46),0))</f>
        <v>106470</v>
      </c>
      <c r="N666" s="5">
        <f t="array" ref="N666">IF($I$2="Длительное проживание от 10 ночей ",
INDEX(GRID!$B$18:$U$29,MATCH(M$7,GRID!$A$18:$A$29,0),MATCH(1,($U$2=GRID!$B$1:$U$1)*(КАЛЕНДАРЬ!BI25=GRID!$B$3:$U$3),0))*GRID!$H$45,
ROUNDUP(INDEX(GRID!$B$18:$U$29,MATCH(M$7,GRID!$A$18:$A$29,0),MATCH(1,($U$2=GRID!$B$1:$U$1)*(КАЛЕНДАРЬ!BI25=GRID!$B$3:$U$3),0))*GRID!$H$45*(1-GRID!$H$46),0))</f>
        <v>110970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>
      <c r="A667" s="56" t="s">
        <v>11</v>
      </c>
      <c r="B667" s="57">
        <v>23</v>
      </c>
      <c r="C667" s="5">
        <f t="array" ref="C667">IF($I$2="Длительное проживание от 10 ночей ",
INDEX(GRID!$B$4:$U$15,MATCH(C$7,GRID!$A$4:$A$15,0),MATCH(1,($U$2=GRID!$B$1:$U$1)*(КАЛЕНДАРЬ!BI26=GRID!$B$3:$U$3),0))*GRID!$H$45,
ROUNDUP(INDEX(GRID!$B$4:$U$15,MATCH(C$7,GRID!$A$4:$A$15,0),MATCH(1,($U$2=GRID!$B$1:$U$1)*(КАЛЕНДАРЬ!BI26=GRID!$B$3:$U$3),0))*GRID!$H$45*(1-GRID!$H$46),0))</f>
        <v>47340</v>
      </c>
      <c r="D667" s="5">
        <f t="array" ref="D667">IF($I$2="Длительное проживание от 10 ночей ",
INDEX(GRID!$B$18:$U$29,MATCH(C$7,GRID!$A$18:$A$29,0),MATCH(1,($U$2=GRID!$B$1:$U$1)*(КАЛЕНДАРЬ!BI26=GRID!$B$3:$U$3),0))*GRID!$H$45,
ROUNDUP(INDEX(GRID!$B$18:$U$29,MATCH(C$7,GRID!$A$18:$A$29,0),MATCH(1,($U$2=GRID!$B$1:$U$1)*(КАЛЕНДАРЬ!BI26=GRID!$B$3:$U$3),0))*GRID!$H$45*(1-GRID!$H$46),0))</f>
        <v>51840</v>
      </c>
      <c r="E667" s="5">
        <f t="array" ref="E667">IF($I$2="Длительное проживание от 10 ночей ",
INDEX(GRID!$B$4:$U$15,MATCH(E$7,GRID!$A$4:$A$15,0),MATCH(1,($U$2=GRID!$B$1:$U$1)*(КАЛЕНДАРЬ!BI26=GRID!$B$3:$U$3),0))*GRID!$H$45,
ROUNDUP(INDEX(GRID!$B$4:$U$15,MATCH(E$7,GRID!$A$4:$A$15,0),MATCH(1,($U$2=GRID!$B$1:$U$1)*(КАЛЕНДАРЬ!BI26=GRID!$B$3:$U$3),0))*GRID!$H$45*(1-GRID!$H$46),0))</f>
        <v>55890</v>
      </c>
      <c r="F667" s="5">
        <f t="array" ref="F667">IF($I$2="Длительное проживание от 10 ночей ",
INDEX(GRID!$B$18:$U$29,MATCH(E$7,GRID!$A$18:$A$29,0),MATCH(1,($U$2=GRID!$B$1:$U$1)*(КАЛЕНДАРЬ!BI26=GRID!$B$3:$U$3),0))*GRID!$H$45,
ROUNDUP(INDEX(GRID!$B$18:$U$29,MATCH(E$7,GRID!$A$18:$A$29,0),MATCH(1,($U$2=GRID!$B$1:$U$1)*(КАЛЕНДАРЬ!BI26=GRID!$B$3:$U$3),0))*GRID!$H$45*(1-GRID!$H$46),0))</f>
        <v>60390</v>
      </c>
      <c r="G667" s="5" cm="1">
        <f t="array" ref="G667">IF($I$2="Длительное проживание от 10 ночей ",
INDEX(GRID!$B$4:$U$15,MATCH(G$7,GRID!$A$4:$A$15,0),MATCH(1,($U$2=GRID!$B$1:$U$1)*(КАЛЕНДАРЬ!BI26=GRID!$B$3:$U$3),0))*GRID!$H$45,
ROUNDUP(INDEX(GRID!$B$4:$U$15,MATCH(G$7,GRID!$A$4:$A$15,0),MATCH(1,($U$2=GRID!$B$1:$U$1)*(КАЛЕНДАРЬ!BI26=GRID!$B$3:$U$3),0))*GRID!$H$45*(1-GRID!$H$46),0))</f>
        <v>62280</v>
      </c>
      <c r="H667" s="5" cm="1">
        <f t="array" ref="H667">IF($I$2="Длительное проживание от 10 ночей ",
INDEX(GRID!$B$18:$U$29,MATCH(G$7,GRID!$A$18:$A$29,0),MATCH(1,($U$2=GRID!$B$1:$U$1)*(КАЛЕНДАРЬ!BI26=GRID!$B$3:$U$3),0))*GRID!$H$45,
ROUNDUP(INDEX(GRID!$B$18:$U$29,MATCH(G$7,GRID!$A$18:$A$29,0),MATCH(1,($U$2=GRID!$B$1:$U$1)*(КАЛЕНДАРЬ!BI26=GRID!$B$3:$U$3),0))*GRID!$H$45*(1-GRID!$H$46),0))</f>
        <v>66780</v>
      </c>
      <c r="I667" s="5">
        <f t="array" ref="I667">IF($I$2="Длительное проживание от 10 ночей ",
INDEX(GRID!$B$4:$U$15,MATCH(I$7,GRID!$A$4:$A$15,0),MATCH(1,($U$2=GRID!$B$1:$U$1)*(КАЛЕНДАРЬ!BI26=GRID!$B$3:$U$3),0))*GRID!$H$45,
ROUNDUP(INDEX(GRID!$B$4:$U$15,MATCH(I$7,GRID!$A$4:$A$15,0),MATCH(1,($U$2=GRID!$B$1:$U$1)*(КАЛЕНДАРЬ!BI26=GRID!$B$3:$U$3),0))*GRID!$H$45*(1-GRID!$H$46),0))</f>
        <v>68940</v>
      </c>
      <c r="J667" s="5">
        <f t="array" ref="J667">IF($I$2="Длительное проживание от 10 ночей ",
INDEX(GRID!$B$18:$U$29,MATCH(I$7,GRID!$A$18:$A$29,0),MATCH(1,($U$2=GRID!$B$1:$U$1)*(КАЛЕНДАРЬ!BI26=GRID!$B$3:$U$3),0))*GRID!$H$45,
ROUNDUP(INDEX(GRID!$B$18:$U$29,MATCH(I$7,GRID!$A$18:$A$29,0),MATCH(1,($U$2=GRID!$B$1:$U$1)*(КАЛЕНДАРЬ!BI26=GRID!$B$3:$U$3),0))*GRID!$H$45*(1-GRID!$H$46),0))</f>
        <v>73440</v>
      </c>
      <c r="K667" s="5" cm="1">
        <f t="array" ref="K667">IF($I$2="Длительное проживание от 10 ночей ",
INDEX(GRID!$B$4:$U$15,MATCH(K$7,GRID!$A$4:$A$15,0),MATCH(1,($U$2=GRID!$B$1:$U$1)*(КАЛЕНДАРЬ!BI26=GRID!$B$3:$U$3),0))*GRID!$H$45,
ROUNDUP(INDEX(GRID!$B$4:$U$15,MATCH(K$7,GRID!$A$4:$A$15,0),MATCH(1,($U$2=GRID!$B$1:$U$1)*(КАЛЕНДАРЬ!BI26=GRID!$B$3:$U$3),0))*GRID!$H$45*(1-GRID!$H$46),0))</f>
        <v>75690</v>
      </c>
      <c r="L667" s="5" cm="1">
        <f t="array" ref="L667">IF($I$2="Длительное проживание от 10 ночей ",
INDEX(GRID!$B$18:$U$29,MATCH(K$7,GRID!$A$18:$A$29,0),MATCH(1,($U$2=GRID!$B$1:$U$1)*(КАЛЕНДАРЬ!BI26=GRID!$B$3:$U$3),0))*GRID!$H$45,
ROUNDUP(INDEX(GRID!$B$18:$U$29,MATCH(K$7,GRID!$A$18:$A$29,0),MATCH(1,($U$2=GRID!$B$1:$U$1)*(КАЛЕНДАРЬ!BI26=GRID!$B$3:$U$3),0))*GRID!$H$45*(1-GRID!$H$46),0))</f>
        <v>80190</v>
      </c>
      <c r="M667" s="5">
        <f t="array" ref="M667">IF($I$2="Длительное проживание от 10 ночей ",
INDEX(GRID!$B$4:$U$15,MATCH(M$7,GRID!$A$4:$A$15,0),MATCH(1,($U$2=GRID!$B$1:$U$1)*(КАЛЕНДАРЬ!BI26=GRID!$B$3:$U$3),0))*GRID!$H$45,
ROUNDUP(INDEX(GRID!$B$4:$U$15,MATCH(M$7,GRID!$A$4:$A$15,0),MATCH(1,($U$2=GRID!$B$1:$U$1)*(КАЛЕНДАРЬ!BI26=GRID!$B$3:$U$3),0))*GRID!$H$45*(1-GRID!$H$46),0))</f>
        <v>99360</v>
      </c>
      <c r="N667" s="5">
        <f t="array" ref="N667">IF($I$2="Длительное проживание от 10 ночей ",
INDEX(GRID!$B$18:$U$29,MATCH(M$7,GRID!$A$18:$A$29,0),MATCH(1,($U$2=GRID!$B$1:$U$1)*(КАЛЕНДАРЬ!BI26=GRID!$B$3:$U$3),0))*GRID!$H$45,
ROUNDUP(INDEX(GRID!$B$18:$U$29,MATCH(M$7,GRID!$A$18:$A$29,0),MATCH(1,($U$2=GRID!$B$1:$U$1)*(КАЛЕНДАРЬ!BI26=GRID!$B$3:$U$3),0))*GRID!$H$45*(1-GRID!$H$46),0))</f>
        <v>103860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>
      <c r="A668" s="56" t="s">
        <v>12</v>
      </c>
      <c r="B668" s="57">
        <v>24</v>
      </c>
      <c r="C668" s="5">
        <f t="array" ref="C668">IF($I$2="Длительное проживание от 10 ночей ",
INDEX(GRID!$B$4:$U$15,MATCH(C$7,GRID!$A$4:$A$15,0),MATCH(1,($U$2=GRID!$B$1:$U$1)*(КАЛЕНДАРЬ!BI27=GRID!$B$3:$U$3),0))*GRID!$H$45,
ROUNDUP(INDEX(GRID!$B$4:$U$15,MATCH(C$7,GRID!$A$4:$A$15,0),MATCH(1,($U$2=GRID!$B$1:$U$1)*(КАЛЕНДАРЬ!BI27=GRID!$B$3:$U$3),0))*GRID!$H$45*(1-GRID!$H$46),0))</f>
        <v>47340</v>
      </c>
      <c r="D668" s="5">
        <f t="array" ref="D668">IF($I$2="Длительное проживание от 10 ночей ",
INDEX(GRID!$B$18:$U$29,MATCH(C$7,GRID!$A$18:$A$29,0),MATCH(1,($U$2=GRID!$B$1:$U$1)*(КАЛЕНДАРЬ!BI27=GRID!$B$3:$U$3),0))*GRID!$H$45,
ROUNDUP(INDEX(GRID!$B$18:$U$29,MATCH(C$7,GRID!$A$18:$A$29,0),MATCH(1,($U$2=GRID!$B$1:$U$1)*(КАЛЕНДАРЬ!BI27=GRID!$B$3:$U$3),0))*GRID!$H$45*(1-GRID!$H$46),0))</f>
        <v>51840</v>
      </c>
      <c r="E668" s="5">
        <f t="array" ref="E668">IF($I$2="Длительное проживание от 10 ночей ",
INDEX(GRID!$B$4:$U$15,MATCH(E$7,GRID!$A$4:$A$15,0),MATCH(1,($U$2=GRID!$B$1:$U$1)*(КАЛЕНДАРЬ!BI27=GRID!$B$3:$U$3),0))*GRID!$H$45,
ROUNDUP(INDEX(GRID!$B$4:$U$15,MATCH(E$7,GRID!$A$4:$A$15,0),MATCH(1,($U$2=GRID!$B$1:$U$1)*(КАЛЕНДАРЬ!BI27=GRID!$B$3:$U$3),0))*GRID!$H$45*(1-GRID!$H$46),0))</f>
        <v>55890</v>
      </c>
      <c r="F668" s="5">
        <f t="array" ref="F668">IF($I$2="Длительное проживание от 10 ночей ",
INDEX(GRID!$B$18:$U$29,MATCH(E$7,GRID!$A$18:$A$29,0),MATCH(1,($U$2=GRID!$B$1:$U$1)*(КАЛЕНДАРЬ!BI27=GRID!$B$3:$U$3),0))*GRID!$H$45,
ROUNDUP(INDEX(GRID!$B$18:$U$29,MATCH(E$7,GRID!$A$18:$A$29,0),MATCH(1,($U$2=GRID!$B$1:$U$1)*(КАЛЕНДАРЬ!BI27=GRID!$B$3:$U$3),0))*GRID!$H$45*(1-GRID!$H$46),0))</f>
        <v>60390</v>
      </c>
      <c r="G668" s="5" cm="1">
        <f t="array" ref="G668">IF($I$2="Длительное проживание от 10 ночей ",
INDEX(GRID!$B$4:$U$15,MATCH(G$7,GRID!$A$4:$A$15,0),MATCH(1,($U$2=GRID!$B$1:$U$1)*(КАЛЕНДАРЬ!BI27=GRID!$B$3:$U$3),0))*GRID!$H$45,
ROUNDUP(INDEX(GRID!$B$4:$U$15,MATCH(G$7,GRID!$A$4:$A$15,0),MATCH(1,($U$2=GRID!$B$1:$U$1)*(КАЛЕНДАРЬ!BI27=GRID!$B$3:$U$3),0))*GRID!$H$45*(1-GRID!$H$46),0))</f>
        <v>62280</v>
      </c>
      <c r="H668" s="5" cm="1">
        <f t="array" ref="H668">IF($I$2="Длительное проживание от 10 ночей ",
INDEX(GRID!$B$18:$U$29,MATCH(G$7,GRID!$A$18:$A$29,0),MATCH(1,($U$2=GRID!$B$1:$U$1)*(КАЛЕНДАРЬ!BI27=GRID!$B$3:$U$3),0))*GRID!$H$45,
ROUNDUP(INDEX(GRID!$B$18:$U$29,MATCH(G$7,GRID!$A$18:$A$29,0),MATCH(1,($U$2=GRID!$B$1:$U$1)*(КАЛЕНДАРЬ!BI27=GRID!$B$3:$U$3),0))*GRID!$H$45*(1-GRID!$H$46),0))</f>
        <v>66780</v>
      </c>
      <c r="I668" s="5">
        <f t="array" ref="I668">IF($I$2="Длительное проживание от 10 ночей ",
INDEX(GRID!$B$4:$U$15,MATCH(I$7,GRID!$A$4:$A$15,0),MATCH(1,($U$2=GRID!$B$1:$U$1)*(КАЛЕНДАРЬ!BI27=GRID!$B$3:$U$3),0))*GRID!$H$45,
ROUNDUP(INDEX(GRID!$B$4:$U$15,MATCH(I$7,GRID!$A$4:$A$15,0),MATCH(1,($U$2=GRID!$B$1:$U$1)*(КАЛЕНДАРЬ!BI27=GRID!$B$3:$U$3),0))*GRID!$H$45*(1-GRID!$H$46),0))</f>
        <v>68940</v>
      </c>
      <c r="J668" s="5">
        <f t="array" ref="J668">IF($I$2="Длительное проживание от 10 ночей ",
INDEX(GRID!$B$18:$U$29,MATCH(I$7,GRID!$A$18:$A$29,0),MATCH(1,($U$2=GRID!$B$1:$U$1)*(КАЛЕНДАРЬ!BI27=GRID!$B$3:$U$3),0))*GRID!$H$45,
ROUNDUP(INDEX(GRID!$B$18:$U$29,MATCH(I$7,GRID!$A$18:$A$29,0),MATCH(1,($U$2=GRID!$B$1:$U$1)*(КАЛЕНДАРЬ!BI27=GRID!$B$3:$U$3),0))*GRID!$H$45*(1-GRID!$H$46),0))</f>
        <v>73440</v>
      </c>
      <c r="K668" s="5" cm="1">
        <f t="array" ref="K668">IF($I$2="Длительное проживание от 10 ночей ",
INDEX(GRID!$B$4:$U$15,MATCH(K$7,GRID!$A$4:$A$15,0),MATCH(1,($U$2=GRID!$B$1:$U$1)*(КАЛЕНДАРЬ!BI27=GRID!$B$3:$U$3),0))*GRID!$H$45,
ROUNDUP(INDEX(GRID!$B$4:$U$15,MATCH(K$7,GRID!$A$4:$A$15,0),MATCH(1,($U$2=GRID!$B$1:$U$1)*(КАЛЕНДАРЬ!BI27=GRID!$B$3:$U$3),0))*GRID!$H$45*(1-GRID!$H$46),0))</f>
        <v>75690</v>
      </c>
      <c r="L668" s="5" cm="1">
        <f t="array" ref="L668">IF($I$2="Длительное проживание от 10 ночей ",
INDEX(GRID!$B$18:$U$29,MATCH(K$7,GRID!$A$18:$A$29,0),MATCH(1,($U$2=GRID!$B$1:$U$1)*(КАЛЕНДАРЬ!BI27=GRID!$B$3:$U$3),0))*GRID!$H$45,
ROUNDUP(INDEX(GRID!$B$18:$U$29,MATCH(K$7,GRID!$A$18:$A$29,0),MATCH(1,($U$2=GRID!$B$1:$U$1)*(КАЛЕНДАРЬ!BI27=GRID!$B$3:$U$3),0))*GRID!$H$45*(1-GRID!$H$46),0))</f>
        <v>80190</v>
      </c>
      <c r="M668" s="5">
        <f t="array" ref="M668">IF($I$2="Длительное проживание от 10 ночей ",
INDEX(GRID!$B$4:$U$15,MATCH(M$7,GRID!$A$4:$A$15,0),MATCH(1,($U$2=GRID!$B$1:$U$1)*(КАЛЕНДАРЬ!BI27=GRID!$B$3:$U$3),0))*GRID!$H$45,
ROUNDUP(INDEX(GRID!$B$4:$U$15,MATCH(M$7,GRID!$A$4:$A$15,0),MATCH(1,($U$2=GRID!$B$1:$U$1)*(КАЛЕНДАРЬ!BI27=GRID!$B$3:$U$3),0))*GRID!$H$45*(1-GRID!$H$46),0))</f>
        <v>99360</v>
      </c>
      <c r="N668" s="5">
        <f t="array" ref="N668">IF($I$2="Длительное проживание от 10 ночей ",
INDEX(GRID!$B$18:$U$29,MATCH(M$7,GRID!$A$18:$A$29,0),MATCH(1,($U$2=GRID!$B$1:$U$1)*(КАЛЕНДАРЬ!BI27=GRID!$B$3:$U$3),0))*GRID!$H$45,
ROUNDUP(INDEX(GRID!$B$18:$U$29,MATCH(M$7,GRID!$A$18:$A$29,0),MATCH(1,($U$2=GRID!$B$1:$U$1)*(КАЛЕНДАРЬ!BI27=GRID!$B$3:$U$3),0))*GRID!$H$45*(1-GRID!$H$46),0))</f>
        <v>103860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>
      <c r="A669" s="56" t="s">
        <v>13</v>
      </c>
      <c r="B669" s="57">
        <v>25</v>
      </c>
      <c r="C669" s="5">
        <f t="array" ref="C669">IF($I$2="Длительное проживание от 10 ночей ",
INDEX(GRID!$B$4:$U$15,MATCH(C$7,GRID!$A$4:$A$15,0),MATCH(1,($U$2=GRID!$B$1:$U$1)*(КАЛЕНДАРЬ!BI28=GRID!$B$3:$U$3),0))*GRID!$H$45,
ROUNDUP(INDEX(GRID!$B$4:$U$15,MATCH(C$7,GRID!$A$4:$A$15,0),MATCH(1,($U$2=GRID!$B$1:$U$1)*(КАЛЕНДАРЬ!BI28=GRID!$B$3:$U$3),0))*GRID!$H$45*(1-GRID!$H$46),0))</f>
        <v>47340</v>
      </c>
      <c r="D669" s="5">
        <f t="array" ref="D669">IF($I$2="Длительное проживание от 10 ночей ",
INDEX(GRID!$B$18:$U$29,MATCH(C$7,GRID!$A$18:$A$29,0),MATCH(1,($U$2=GRID!$B$1:$U$1)*(КАЛЕНДАРЬ!BI28=GRID!$B$3:$U$3),0))*GRID!$H$45,
ROUNDUP(INDEX(GRID!$B$18:$U$29,MATCH(C$7,GRID!$A$18:$A$29,0),MATCH(1,($U$2=GRID!$B$1:$U$1)*(КАЛЕНДАРЬ!BI28=GRID!$B$3:$U$3),0))*GRID!$H$45*(1-GRID!$H$46),0))</f>
        <v>51840</v>
      </c>
      <c r="E669" s="5">
        <f t="array" ref="E669">IF($I$2="Длительное проживание от 10 ночей ",
INDEX(GRID!$B$4:$U$15,MATCH(E$7,GRID!$A$4:$A$15,0),MATCH(1,($U$2=GRID!$B$1:$U$1)*(КАЛЕНДАРЬ!BI28=GRID!$B$3:$U$3),0))*GRID!$H$45,
ROUNDUP(INDEX(GRID!$B$4:$U$15,MATCH(E$7,GRID!$A$4:$A$15,0),MATCH(1,($U$2=GRID!$B$1:$U$1)*(КАЛЕНДАРЬ!BI28=GRID!$B$3:$U$3),0))*GRID!$H$45*(1-GRID!$H$46),0))</f>
        <v>55890</v>
      </c>
      <c r="F669" s="5">
        <f t="array" ref="F669">IF($I$2="Длительное проживание от 10 ночей ",
INDEX(GRID!$B$18:$U$29,MATCH(E$7,GRID!$A$18:$A$29,0),MATCH(1,($U$2=GRID!$B$1:$U$1)*(КАЛЕНДАРЬ!BI28=GRID!$B$3:$U$3),0))*GRID!$H$45,
ROUNDUP(INDEX(GRID!$B$18:$U$29,MATCH(E$7,GRID!$A$18:$A$29,0),MATCH(1,($U$2=GRID!$B$1:$U$1)*(КАЛЕНДАРЬ!BI28=GRID!$B$3:$U$3),0))*GRID!$H$45*(1-GRID!$H$46),0))</f>
        <v>60390</v>
      </c>
      <c r="G669" s="5" cm="1">
        <f t="array" ref="G669">IF($I$2="Длительное проживание от 10 ночей ",
INDEX(GRID!$B$4:$U$15,MATCH(G$7,GRID!$A$4:$A$15,0),MATCH(1,($U$2=GRID!$B$1:$U$1)*(КАЛЕНДАРЬ!BI28=GRID!$B$3:$U$3),0))*GRID!$H$45,
ROUNDUP(INDEX(GRID!$B$4:$U$15,MATCH(G$7,GRID!$A$4:$A$15,0),MATCH(1,($U$2=GRID!$B$1:$U$1)*(КАЛЕНДАРЬ!BI28=GRID!$B$3:$U$3),0))*GRID!$H$45*(1-GRID!$H$46),0))</f>
        <v>62280</v>
      </c>
      <c r="H669" s="5" cm="1">
        <f t="array" ref="H669">IF($I$2="Длительное проживание от 10 ночей ",
INDEX(GRID!$B$18:$U$29,MATCH(G$7,GRID!$A$18:$A$29,0),MATCH(1,($U$2=GRID!$B$1:$U$1)*(КАЛЕНДАРЬ!BI28=GRID!$B$3:$U$3),0))*GRID!$H$45,
ROUNDUP(INDEX(GRID!$B$18:$U$29,MATCH(G$7,GRID!$A$18:$A$29,0),MATCH(1,($U$2=GRID!$B$1:$U$1)*(КАЛЕНДАРЬ!BI28=GRID!$B$3:$U$3),0))*GRID!$H$45*(1-GRID!$H$46),0))</f>
        <v>66780</v>
      </c>
      <c r="I669" s="5">
        <f t="array" ref="I669">IF($I$2="Длительное проживание от 10 ночей ",
INDEX(GRID!$B$4:$U$15,MATCH(I$7,GRID!$A$4:$A$15,0),MATCH(1,($U$2=GRID!$B$1:$U$1)*(КАЛЕНДАРЬ!BI28=GRID!$B$3:$U$3),0))*GRID!$H$45,
ROUNDUP(INDEX(GRID!$B$4:$U$15,MATCH(I$7,GRID!$A$4:$A$15,0),MATCH(1,($U$2=GRID!$B$1:$U$1)*(КАЛЕНДАРЬ!BI28=GRID!$B$3:$U$3),0))*GRID!$H$45*(1-GRID!$H$46),0))</f>
        <v>68940</v>
      </c>
      <c r="J669" s="5">
        <f t="array" ref="J669">IF($I$2="Длительное проживание от 10 ночей ",
INDEX(GRID!$B$18:$U$29,MATCH(I$7,GRID!$A$18:$A$29,0),MATCH(1,($U$2=GRID!$B$1:$U$1)*(КАЛЕНДАРЬ!BI28=GRID!$B$3:$U$3),0))*GRID!$H$45,
ROUNDUP(INDEX(GRID!$B$18:$U$29,MATCH(I$7,GRID!$A$18:$A$29,0),MATCH(1,($U$2=GRID!$B$1:$U$1)*(КАЛЕНДАРЬ!BI28=GRID!$B$3:$U$3),0))*GRID!$H$45*(1-GRID!$H$46),0))</f>
        <v>73440</v>
      </c>
      <c r="K669" s="5" cm="1">
        <f t="array" ref="K669">IF($I$2="Длительное проживание от 10 ночей ",
INDEX(GRID!$B$4:$U$15,MATCH(K$7,GRID!$A$4:$A$15,0),MATCH(1,($U$2=GRID!$B$1:$U$1)*(КАЛЕНДАРЬ!BI28=GRID!$B$3:$U$3),0))*GRID!$H$45,
ROUNDUP(INDEX(GRID!$B$4:$U$15,MATCH(K$7,GRID!$A$4:$A$15,0),MATCH(1,($U$2=GRID!$B$1:$U$1)*(КАЛЕНДАРЬ!BI28=GRID!$B$3:$U$3),0))*GRID!$H$45*(1-GRID!$H$46),0))</f>
        <v>75690</v>
      </c>
      <c r="L669" s="5" cm="1">
        <f t="array" ref="L669">IF($I$2="Длительное проживание от 10 ночей ",
INDEX(GRID!$B$18:$U$29,MATCH(K$7,GRID!$A$18:$A$29,0),MATCH(1,($U$2=GRID!$B$1:$U$1)*(КАЛЕНДАРЬ!BI28=GRID!$B$3:$U$3),0))*GRID!$H$45,
ROUNDUP(INDEX(GRID!$B$18:$U$29,MATCH(K$7,GRID!$A$18:$A$29,0),MATCH(1,($U$2=GRID!$B$1:$U$1)*(КАЛЕНДАРЬ!BI28=GRID!$B$3:$U$3),0))*GRID!$H$45*(1-GRID!$H$46),0))</f>
        <v>80190</v>
      </c>
      <c r="M669" s="5">
        <f t="array" ref="M669">IF($I$2="Длительное проживание от 10 ночей ",
INDEX(GRID!$B$4:$U$15,MATCH(M$7,GRID!$A$4:$A$15,0),MATCH(1,($U$2=GRID!$B$1:$U$1)*(КАЛЕНДАРЬ!BI28=GRID!$B$3:$U$3),0))*GRID!$H$45,
ROUNDUP(INDEX(GRID!$B$4:$U$15,MATCH(M$7,GRID!$A$4:$A$15,0),MATCH(1,($U$2=GRID!$B$1:$U$1)*(КАЛЕНДАРЬ!BI28=GRID!$B$3:$U$3),0))*GRID!$H$45*(1-GRID!$H$46),0))</f>
        <v>99360</v>
      </c>
      <c r="N669" s="5">
        <f t="array" ref="N669">IF($I$2="Длительное проживание от 10 ночей ",
INDEX(GRID!$B$18:$U$29,MATCH(M$7,GRID!$A$18:$A$29,0),MATCH(1,($U$2=GRID!$B$1:$U$1)*(КАЛЕНДАРЬ!BI28=GRID!$B$3:$U$3),0))*GRID!$H$45,
ROUNDUP(INDEX(GRID!$B$18:$U$29,MATCH(M$7,GRID!$A$18:$A$29,0),MATCH(1,($U$2=GRID!$B$1:$U$1)*(КАЛЕНДАРЬ!BI28=GRID!$B$3:$U$3),0))*GRID!$H$45*(1-GRID!$H$46),0))</f>
        <v>103860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>
      <c r="A670" s="56" t="s">
        <v>14</v>
      </c>
      <c r="B670" s="57">
        <v>26</v>
      </c>
      <c r="C670" s="5">
        <f t="array" ref="C670">IF($I$2="Длительное проживание от 10 ночей ",
INDEX(GRID!$B$4:$U$15,MATCH(C$7,GRID!$A$4:$A$15,0),MATCH(1,($U$2=GRID!$B$1:$U$1)*(КАЛЕНДАРЬ!BI29=GRID!$B$3:$U$3),0))*GRID!$H$45,
ROUNDUP(INDEX(GRID!$B$4:$U$15,MATCH(C$7,GRID!$A$4:$A$15,0),MATCH(1,($U$2=GRID!$B$1:$U$1)*(КАЛЕНДАРЬ!BI29=GRID!$B$3:$U$3),0))*GRID!$H$45*(1-GRID!$H$46),0))</f>
        <v>47340</v>
      </c>
      <c r="D670" s="5">
        <f t="array" ref="D670">IF($I$2="Длительное проживание от 10 ночей ",
INDEX(GRID!$B$18:$U$29,MATCH(C$7,GRID!$A$18:$A$29,0),MATCH(1,($U$2=GRID!$B$1:$U$1)*(КАЛЕНДАРЬ!BI29=GRID!$B$3:$U$3),0))*GRID!$H$45,
ROUNDUP(INDEX(GRID!$B$18:$U$29,MATCH(C$7,GRID!$A$18:$A$29,0),MATCH(1,($U$2=GRID!$B$1:$U$1)*(КАЛЕНДАРЬ!BI29=GRID!$B$3:$U$3),0))*GRID!$H$45*(1-GRID!$H$46),0))</f>
        <v>51840</v>
      </c>
      <c r="E670" s="5">
        <f t="array" ref="E670">IF($I$2="Длительное проживание от 10 ночей ",
INDEX(GRID!$B$4:$U$15,MATCH(E$7,GRID!$A$4:$A$15,0),MATCH(1,($U$2=GRID!$B$1:$U$1)*(КАЛЕНДАРЬ!BI29=GRID!$B$3:$U$3),0))*GRID!$H$45,
ROUNDUP(INDEX(GRID!$B$4:$U$15,MATCH(E$7,GRID!$A$4:$A$15,0),MATCH(1,($U$2=GRID!$B$1:$U$1)*(КАЛЕНДАРЬ!BI29=GRID!$B$3:$U$3),0))*GRID!$H$45*(1-GRID!$H$46),0))</f>
        <v>55890</v>
      </c>
      <c r="F670" s="5">
        <f t="array" ref="F670">IF($I$2="Длительное проживание от 10 ночей ",
INDEX(GRID!$B$18:$U$29,MATCH(E$7,GRID!$A$18:$A$29,0),MATCH(1,($U$2=GRID!$B$1:$U$1)*(КАЛЕНДАРЬ!BI29=GRID!$B$3:$U$3),0))*GRID!$H$45,
ROUNDUP(INDEX(GRID!$B$18:$U$29,MATCH(E$7,GRID!$A$18:$A$29,0),MATCH(1,($U$2=GRID!$B$1:$U$1)*(КАЛЕНДАРЬ!BI29=GRID!$B$3:$U$3),0))*GRID!$H$45*(1-GRID!$H$46),0))</f>
        <v>60390</v>
      </c>
      <c r="G670" s="5" cm="1">
        <f t="array" ref="G670">IF($I$2="Длительное проживание от 10 ночей ",
INDEX(GRID!$B$4:$U$15,MATCH(G$7,GRID!$A$4:$A$15,0),MATCH(1,($U$2=GRID!$B$1:$U$1)*(КАЛЕНДАРЬ!BI29=GRID!$B$3:$U$3),0))*GRID!$H$45,
ROUNDUP(INDEX(GRID!$B$4:$U$15,MATCH(G$7,GRID!$A$4:$A$15,0),MATCH(1,($U$2=GRID!$B$1:$U$1)*(КАЛЕНДАРЬ!BI29=GRID!$B$3:$U$3),0))*GRID!$H$45*(1-GRID!$H$46),0))</f>
        <v>62280</v>
      </c>
      <c r="H670" s="5" cm="1">
        <f t="array" ref="H670">IF($I$2="Длительное проживание от 10 ночей ",
INDEX(GRID!$B$18:$U$29,MATCH(G$7,GRID!$A$18:$A$29,0),MATCH(1,($U$2=GRID!$B$1:$U$1)*(КАЛЕНДАРЬ!BI29=GRID!$B$3:$U$3),0))*GRID!$H$45,
ROUNDUP(INDEX(GRID!$B$18:$U$29,MATCH(G$7,GRID!$A$18:$A$29,0),MATCH(1,($U$2=GRID!$B$1:$U$1)*(КАЛЕНДАРЬ!BI29=GRID!$B$3:$U$3),0))*GRID!$H$45*(1-GRID!$H$46),0))</f>
        <v>66780</v>
      </c>
      <c r="I670" s="5">
        <f t="array" ref="I670">IF($I$2="Длительное проживание от 10 ночей ",
INDEX(GRID!$B$4:$U$15,MATCH(I$7,GRID!$A$4:$A$15,0),MATCH(1,($U$2=GRID!$B$1:$U$1)*(КАЛЕНДАРЬ!BI29=GRID!$B$3:$U$3),0))*GRID!$H$45,
ROUNDUP(INDEX(GRID!$B$4:$U$15,MATCH(I$7,GRID!$A$4:$A$15,0),MATCH(1,($U$2=GRID!$B$1:$U$1)*(КАЛЕНДАРЬ!BI29=GRID!$B$3:$U$3),0))*GRID!$H$45*(1-GRID!$H$46),0))</f>
        <v>68940</v>
      </c>
      <c r="J670" s="5">
        <f t="array" ref="J670">IF($I$2="Длительное проживание от 10 ночей ",
INDEX(GRID!$B$18:$U$29,MATCH(I$7,GRID!$A$18:$A$29,0),MATCH(1,($U$2=GRID!$B$1:$U$1)*(КАЛЕНДАРЬ!BI29=GRID!$B$3:$U$3),0))*GRID!$H$45,
ROUNDUP(INDEX(GRID!$B$18:$U$29,MATCH(I$7,GRID!$A$18:$A$29,0),MATCH(1,($U$2=GRID!$B$1:$U$1)*(КАЛЕНДАРЬ!BI29=GRID!$B$3:$U$3),0))*GRID!$H$45*(1-GRID!$H$46),0))</f>
        <v>73440</v>
      </c>
      <c r="K670" s="5" cm="1">
        <f t="array" ref="K670">IF($I$2="Длительное проживание от 10 ночей ",
INDEX(GRID!$B$4:$U$15,MATCH(K$7,GRID!$A$4:$A$15,0),MATCH(1,($U$2=GRID!$B$1:$U$1)*(КАЛЕНДАРЬ!BI29=GRID!$B$3:$U$3),0))*GRID!$H$45,
ROUNDUP(INDEX(GRID!$B$4:$U$15,MATCH(K$7,GRID!$A$4:$A$15,0),MATCH(1,($U$2=GRID!$B$1:$U$1)*(КАЛЕНДАРЬ!BI29=GRID!$B$3:$U$3),0))*GRID!$H$45*(1-GRID!$H$46),0))</f>
        <v>75690</v>
      </c>
      <c r="L670" s="5" cm="1">
        <f t="array" ref="L670">IF($I$2="Длительное проживание от 10 ночей ",
INDEX(GRID!$B$18:$U$29,MATCH(K$7,GRID!$A$18:$A$29,0),MATCH(1,($U$2=GRID!$B$1:$U$1)*(КАЛЕНДАРЬ!BI29=GRID!$B$3:$U$3),0))*GRID!$H$45,
ROUNDUP(INDEX(GRID!$B$18:$U$29,MATCH(K$7,GRID!$A$18:$A$29,0),MATCH(1,($U$2=GRID!$B$1:$U$1)*(КАЛЕНДАРЬ!BI29=GRID!$B$3:$U$3),0))*GRID!$H$45*(1-GRID!$H$46),0))</f>
        <v>80190</v>
      </c>
      <c r="M670" s="5">
        <f t="array" ref="M670">IF($I$2="Длительное проживание от 10 ночей ",
INDEX(GRID!$B$4:$U$15,MATCH(M$7,GRID!$A$4:$A$15,0),MATCH(1,($U$2=GRID!$B$1:$U$1)*(КАЛЕНДАРЬ!BI29=GRID!$B$3:$U$3),0))*GRID!$H$45,
ROUNDUP(INDEX(GRID!$B$4:$U$15,MATCH(M$7,GRID!$A$4:$A$15,0),MATCH(1,($U$2=GRID!$B$1:$U$1)*(КАЛЕНДАРЬ!BI29=GRID!$B$3:$U$3),0))*GRID!$H$45*(1-GRID!$H$46),0))</f>
        <v>99360</v>
      </c>
      <c r="N670" s="5">
        <f t="array" ref="N670">IF($I$2="Длительное проживание от 10 ночей ",
INDEX(GRID!$B$18:$U$29,MATCH(M$7,GRID!$A$18:$A$29,0),MATCH(1,($U$2=GRID!$B$1:$U$1)*(КАЛЕНДАРЬ!BI29=GRID!$B$3:$U$3),0))*GRID!$H$45,
ROUNDUP(INDEX(GRID!$B$18:$U$29,MATCH(M$7,GRID!$A$18:$A$29,0),MATCH(1,($U$2=GRID!$B$1:$U$1)*(КАЛЕНДАРЬ!BI29=GRID!$B$3:$U$3),0))*GRID!$H$45*(1-GRID!$H$46),0))</f>
        <v>103860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>
      <c r="A671" s="56" t="s">
        <v>15</v>
      </c>
      <c r="B671" s="57">
        <v>27</v>
      </c>
      <c r="C671" s="5">
        <f t="array" ref="C671">IF($I$2="Длительное проживание от 10 ночей ",
INDEX(GRID!$B$4:$U$15,MATCH(C$7,GRID!$A$4:$A$15,0),MATCH(1,($U$2=GRID!$B$1:$U$1)*(КАЛЕНДАРЬ!BI30=GRID!$B$3:$U$3),0))*GRID!$H$45,
ROUNDUP(INDEX(GRID!$B$4:$U$15,MATCH(C$7,GRID!$A$4:$A$15,0),MATCH(1,($U$2=GRID!$B$1:$U$1)*(КАЛЕНДАРЬ!BI30=GRID!$B$3:$U$3),0))*GRID!$H$45*(1-GRID!$H$46),0))</f>
        <v>47340</v>
      </c>
      <c r="D671" s="5">
        <f t="array" ref="D671">IF($I$2="Длительное проживание от 10 ночей ",
INDEX(GRID!$B$18:$U$29,MATCH(C$7,GRID!$A$18:$A$29,0),MATCH(1,($U$2=GRID!$B$1:$U$1)*(КАЛЕНДАРЬ!BI30=GRID!$B$3:$U$3),0))*GRID!$H$45,
ROUNDUP(INDEX(GRID!$B$18:$U$29,MATCH(C$7,GRID!$A$18:$A$29,0),MATCH(1,($U$2=GRID!$B$1:$U$1)*(КАЛЕНДАРЬ!BI30=GRID!$B$3:$U$3),0))*GRID!$H$45*(1-GRID!$H$46),0))</f>
        <v>51840</v>
      </c>
      <c r="E671" s="5">
        <f t="array" ref="E671">IF($I$2="Длительное проживание от 10 ночей ",
INDEX(GRID!$B$4:$U$15,MATCH(E$7,GRID!$A$4:$A$15,0),MATCH(1,($U$2=GRID!$B$1:$U$1)*(КАЛЕНДАРЬ!BI30=GRID!$B$3:$U$3),0))*GRID!$H$45,
ROUNDUP(INDEX(GRID!$B$4:$U$15,MATCH(E$7,GRID!$A$4:$A$15,0),MATCH(1,($U$2=GRID!$B$1:$U$1)*(КАЛЕНДАРЬ!BI30=GRID!$B$3:$U$3),0))*GRID!$H$45*(1-GRID!$H$46),0))</f>
        <v>55890</v>
      </c>
      <c r="F671" s="5">
        <f t="array" ref="F671">IF($I$2="Длительное проживание от 10 ночей ",
INDEX(GRID!$B$18:$U$29,MATCH(E$7,GRID!$A$18:$A$29,0),MATCH(1,($U$2=GRID!$B$1:$U$1)*(КАЛЕНДАРЬ!BI30=GRID!$B$3:$U$3),0))*GRID!$H$45,
ROUNDUP(INDEX(GRID!$B$18:$U$29,MATCH(E$7,GRID!$A$18:$A$29,0),MATCH(1,($U$2=GRID!$B$1:$U$1)*(КАЛЕНДАРЬ!BI30=GRID!$B$3:$U$3),0))*GRID!$H$45*(1-GRID!$H$46),0))</f>
        <v>60390</v>
      </c>
      <c r="G671" s="5" cm="1">
        <f t="array" ref="G671">IF($I$2="Длительное проживание от 10 ночей ",
INDEX(GRID!$B$4:$U$15,MATCH(G$7,GRID!$A$4:$A$15,0),MATCH(1,($U$2=GRID!$B$1:$U$1)*(КАЛЕНДАРЬ!BI30=GRID!$B$3:$U$3),0))*GRID!$H$45,
ROUNDUP(INDEX(GRID!$B$4:$U$15,MATCH(G$7,GRID!$A$4:$A$15,0),MATCH(1,($U$2=GRID!$B$1:$U$1)*(КАЛЕНДАРЬ!BI30=GRID!$B$3:$U$3),0))*GRID!$H$45*(1-GRID!$H$46),0))</f>
        <v>62280</v>
      </c>
      <c r="H671" s="5" cm="1">
        <f t="array" ref="H671">IF($I$2="Длительное проживание от 10 ночей ",
INDEX(GRID!$B$18:$U$29,MATCH(G$7,GRID!$A$18:$A$29,0),MATCH(1,($U$2=GRID!$B$1:$U$1)*(КАЛЕНДАРЬ!BI30=GRID!$B$3:$U$3),0))*GRID!$H$45,
ROUNDUP(INDEX(GRID!$B$18:$U$29,MATCH(G$7,GRID!$A$18:$A$29,0),MATCH(1,($U$2=GRID!$B$1:$U$1)*(КАЛЕНДАРЬ!BI30=GRID!$B$3:$U$3),0))*GRID!$H$45*(1-GRID!$H$46),0))</f>
        <v>66780</v>
      </c>
      <c r="I671" s="5">
        <f t="array" ref="I671">IF($I$2="Длительное проживание от 10 ночей ",
INDEX(GRID!$B$4:$U$15,MATCH(I$7,GRID!$A$4:$A$15,0),MATCH(1,($U$2=GRID!$B$1:$U$1)*(КАЛЕНДАРЬ!BI30=GRID!$B$3:$U$3),0))*GRID!$H$45,
ROUNDUP(INDEX(GRID!$B$4:$U$15,MATCH(I$7,GRID!$A$4:$A$15,0),MATCH(1,($U$2=GRID!$B$1:$U$1)*(КАЛЕНДАРЬ!BI30=GRID!$B$3:$U$3),0))*GRID!$H$45*(1-GRID!$H$46),0))</f>
        <v>68940</v>
      </c>
      <c r="J671" s="5">
        <f t="array" ref="J671">IF($I$2="Длительное проживание от 10 ночей ",
INDEX(GRID!$B$18:$U$29,MATCH(I$7,GRID!$A$18:$A$29,0),MATCH(1,($U$2=GRID!$B$1:$U$1)*(КАЛЕНДАРЬ!BI30=GRID!$B$3:$U$3),0))*GRID!$H$45,
ROUNDUP(INDEX(GRID!$B$18:$U$29,MATCH(I$7,GRID!$A$18:$A$29,0),MATCH(1,($U$2=GRID!$B$1:$U$1)*(КАЛЕНДАРЬ!BI30=GRID!$B$3:$U$3),0))*GRID!$H$45*(1-GRID!$H$46),0))</f>
        <v>73440</v>
      </c>
      <c r="K671" s="5" cm="1">
        <f t="array" ref="K671">IF($I$2="Длительное проживание от 10 ночей ",
INDEX(GRID!$B$4:$U$15,MATCH(K$7,GRID!$A$4:$A$15,0),MATCH(1,($U$2=GRID!$B$1:$U$1)*(КАЛЕНДАРЬ!BI30=GRID!$B$3:$U$3),0))*GRID!$H$45,
ROUNDUP(INDEX(GRID!$B$4:$U$15,MATCH(K$7,GRID!$A$4:$A$15,0),MATCH(1,($U$2=GRID!$B$1:$U$1)*(КАЛЕНДАРЬ!BI30=GRID!$B$3:$U$3),0))*GRID!$H$45*(1-GRID!$H$46),0))</f>
        <v>75690</v>
      </c>
      <c r="L671" s="5" cm="1">
        <f t="array" ref="L671">IF($I$2="Длительное проживание от 10 ночей ",
INDEX(GRID!$B$18:$U$29,MATCH(K$7,GRID!$A$18:$A$29,0),MATCH(1,($U$2=GRID!$B$1:$U$1)*(КАЛЕНДАРЬ!BI30=GRID!$B$3:$U$3),0))*GRID!$H$45,
ROUNDUP(INDEX(GRID!$B$18:$U$29,MATCH(K$7,GRID!$A$18:$A$29,0),MATCH(1,($U$2=GRID!$B$1:$U$1)*(КАЛЕНДАРЬ!BI30=GRID!$B$3:$U$3),0))*GRID!$H$45*(1-GRID!$H$46),0))</f>
        <v>80190</v>
      </c>
      <c r="M671" s="5">
        <f t="array" ref="M671">IF($I$2="Длительное проживание от 10 ночей ",
INDEX(GRID!$B$4:$U$15,MATCH(M$7,GRID!$A$4:$A$15,0),MATCH(1,($U$2=GRID!$B$1:$U$1)*(КАЛЕНДАРЬ!BI30=GRID!$B$3:$U$3),0))*GRID!$H$45,
ROUNDUP(INDEX(GRID!$B$4:$U$15,MATCH(M$7,GRID!$A$4:$A$15,0),MATCH(1,($U$2=GRID!$B$1:$U$1)*(КАЛЕНДАРЬ!BI30=GRID!$B$3:$U$3),0))*GRID!$H$45*(1-GRID!$H$46),0))</f>
        <v>99360</v>
      </c>
      <c r="N671" s="5">
        <f t="array" ref="N671">IF($I$2="Длительное проживание от 10 ночей ",
INDEX(GRID!$B$18:$U$29,MATCH(M$7,GRID!$A$18:$A$29,0),MATCH(1,($U$2=GRID!$B$1:$U$1)*(КАЛЕНДАРЬ!BI30=GRID!$B$3:$U$3),0))*GRID!$H$45,
ROUNDUP(INDEX(GRID!$B$18:$U$29,MATCH(M$7,GRID!$A$18:$A$29,0),MATCH(1,($U$2=GRID!$B$1:$U$1)*(КАЛЕНДАРЬ!BI30=GRID!$B$3:$U$3),0))*GRID!$H$45*(1-GRID!$H$46),0))</f>
        <v>103860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>
      <c r="A672" s="56" t="s">
        <v>16</v>
      </c>
      <c r="B672" s="57">
        <v>28</v>
      </c>
      <c r="C672" s="5">
        <f t="array" ref="C672">IF($I$2="Длительное проживание от 10 ночей ",
INDEX(GRID!$B$4:$U$15,MATCH(C$7,GRID!$A$4:$A$15,0),MATCH(1,($U$2=GRID!$B$1:$U$1)*(КАЛЕНДАРЬ!BI31=GRID!$B$3:$U$3),0))*GRID!$H$45,
ROUNDUP(INDEX(GRID!$B$4:$U$15,MATCH(C$7,GRID!$A$4:$A$15,0),MATCH(1,($U$2=GRID!$B$1:$U$1)*(КАЛЕНДАРЬ!BI31=GRID!$B$3:$U$3),0))*GRID!$H$45*(1-GRID!$H$46),0))</f>
        <v>47340</v>
      </c>
      <c r="D672" s="5">
        <f t="array" ref="D672">IF($I$2="Длительное проживание от 10 ночей ",
INDEX(GRID!$B$18:$U$29,MATCH(C$7,GRID!$A$18:$A$29,0),MATCH(1,($U$2=GRID!$B$1:$U$1)*(КАЛЕНДАРЬ!BI31=GRID!$B$3:$U$3),0))*GRID!$H$45,
ROUNDUP(INDEX(GRID!$B$18:$U$29,MATCH(C$7,GRID!$A$18:$A$29,0),MATCH(1,($U$2=GRID!$B$1:$U$1)*(КАЛЕНДАРЬ!BI31=GRID!$B$3:$U$3),0))*GRID!$H$45*(1-GRID!$H$46),0))</f>
        <v>51840</v>
      </c>
      <c r="E672" s="5">
        <f t="array" ref="E672">IF($I$2="Длительное проживание от 10 ночей ",
INDEX(GRID!$B$4:$U$15,MATCH(E$7,GRID!$A$4:$A$15,0),MATCH(1,($U$2=GRID!$B$1:$U$1)*(КАЛЕНДАРЬ!BI31=GRID!$B$3:$U$3),0))*GRID!$H$45,
ROUNDUP(INDEX(GRID!$B$4:$U$15,MATCH(E$7,GRID!$A$4:$A$15,0),MATCH(1,($U$2=GRID!$B$1:$U$1)*(КАЛЕНДАРЬ!BI31=GRID!$B$3:$U$3),0))*GRID!$H$45*(1-GRID!$H$46),0))</f>
        <v>55890</v>
      </c>
      <c r="F672" s="5">
        <f t="array" ref="F672">IF($I$2="Длительное проживание от 10 ночей ",
INDEX(GRID!$B$18:$U$29,MATCH(E$7,GRID!$A$18:$A$29,0),MATCH(1,($U$2=GRID!$B$1:$U$1)*(КАЛЕНДАРЬ!BI31=GRID!$B$3:$U$3),0))*GRID!$H$45,
ROUNDUP(INDEX(GRID!$B$18:$U$29,MATCH(E$7,GRID!$A$18:$A$29,0),MATCH(1,($U$2=GRID!$B$1:$U$1)*(КАЛЕНДАРЬ!BI31=GRID!$B$3:$U$3),0))*GRID!$H$45*(1-GRID!$H$46),0))</f>
        <v>60390</v>
      </c>
      <c r="G672" s="5" cm="1">
        <f t="array" ref="G672">IF($I$2="Длительное проживание от 10 ночей ",
INDEX(GRID!$B$4:$U$15,MATCH(G$7,GRID!$A$4:$A$15,0),MATCH(1,($U$2=GRID!$B$1:$U$1)*(КАЛЕНДАРЬ!BI31=GRID!$B$3:$U$3),0))*GRID!$H$45,
ROUNDUP(INDEX(GRID!$B$4:$U$15,MATCH(G$7,GRID!$A$4:$A$15,0),MATCH(1,($U$2=GRID!$B$1:$U$1)*(КАЛЕНДАРЬ!BI31=GRID!$B$3:$U$3),0))*GRID!$H$45*(1-GRID!$H$46),0))</f>
        <v>62280</v>
      </c>
      <c r="H672" s="5" cm="1">
        <f t="array" ref="H672">IF($I$2="Длительное проживание от 10 ночей ",
INDEX(GRID!$B$18:$U$29,MATCH(G$7,GRID!$A$18:$A$29,0),MATCH(1,($U$2=GRID!$B$1:$U$1)*(КАЛЕНДАРЬ!BI31=GRID!$B$3:$U$3),0))*GRID!$H$45,
ROUNDUP(INDEX(GRID!$B$18:$U$29,MATCH(G$7,GRID!$A$18:$A$29,0),MATCH(1,($U$2=GRID!$B$1:$U$1)*(КАЛЕНДАРЬ!BI31=GRID!$B$3:$U$3),0))*GRID!$H$45*(1-GRID!$H$46),0))</f>
        <v>66780</v>
      </c>
      <c r="I672" s="5">
        <f t="array" ref="I672">IF($I$2="Длительное проживание от 10 ночей ",
INDEX(GRID!$B$4:$U$15,MATCH(I$7,GRID!$A$4:$A$15,0),MATCH(1,($U$2=GRID!$B$1:$U$1)*(КАЛЕНДАРЬ!BI31=GRID!$B$3:$U$3),0))*GRID!$H$45,
ROUNDUP(INDEX(GRID!$B$4:$U$15,MATCH(I$7,GRID!$A$4:$A$15,0),MATCH(1,($U$2=GRID!$B$1:$U$1)*(КАЛЕНДАРЬ!BI31=GRID!$B$3:$U$3),0))*GRID!$H$45*(1-GRID!$H$46),0))</f>
        <v>68940</v>
      </c>
      <c r="J672" s="5">
        <f t="array" ref="J672">IF($I$2="Длительное проживание от 10 ночей ",
INDEX(GRID!$B$18:$U$29,MATCH(I$7,GRID!$A$18:$A$29,0),MATCH(1,($U$2=GRID!$B$1:$U$1)*(КАЛЕНДАРЬ!BI31=GRID!$B$3:$U$3),0))*GRID!$H$45,
ROUNDUP(INDEX(GRID!$B$18:$U$29,MATCH(I$7,GRID!$A$18:$A$29,0),MATCH(1,($U$2=GRID!$B$1:$U$1)*(КАЛЕНДАРЬ!BI31=GRID!$B$3:$U$3),0))*GRID!$H$45*(1-GRID!$H$46),0))</f>
        <v>73440</v>
      </c>
      <c r="K672" s="5" cm="1">
        <f t="array" ref="K672">IF($I$2="Длительное проживание от 10 ночей ",
INDEX(GRID!$B$4:$U$15,MATCH(K$7,GRID!$A$4:$A$15,0),MATCH(1,($U$2=GRID!$B$1:$U$1)*(КАЛЕНДАРЬ!BI31=GRID!$B$3:$U$3),0))*GRID!$H$45,
ROUNDUP(INDEX(GRID!$B$4:$U$15,MATCH(K$7,GRID!$A$4:$A$15,0),MATCH(1,($U$2=GRID!$B$1:$U$1)*(КАЛЕНДАРЬ!BI31=GRID!$B$3:$U$3),0))*GRID!$H$45*(1-GRID!$H$46),0))</f>
        <v>75690</v>
      </c>
      <c r="L672" s="5" cm="1">
        <f t="array" ref="L672">IF($I$2="Длительное проживание от 10 ночей ",
INDEX(GRID!$B$18:$U$29,MATCH(K$7,GRID!$A$18:$A$29,0),MATCH(1,($U$2=GRID!$B$1:$U$1)*(КАЛЕНДАРЬ!BI31=GRID!$B$3:$U$3),0))*GRID!$H$45,
ROUNDUP(INDEX(GRID!$B$18:$U$29,MATCH(K$7,GRID!$A$18:$A$29,0),MATCH(1,($U$2=GRID!$B$1:$U$1)*(КАЛЕНДАРЬ!BI31=GRID!$B$3:$U$3),0))*GRID!$H$45*(1-GRID!$H$46),0))</f>
        <v>80190</v>
      </c>
      <c r="M672" s="5">
        <f t="array" ref="M672">IF($I$2="Длительное проживание от 10 ночей ",
INDEX(GRID!$B$4:$U$15,MATCH(M$7,GRID!$A$4:$A$15,0),MATCH(1,($U$2=GRID!$B$1:$U$1)*(КАЛЕНДАРЬ!BI31=GRID!$B$3:$U$3),0))*GRID!$H$45,
ROUNDUP(INDEX(GRID!$B$4:$U$15,MATCH(M$7,GRID!$A$4:$A$15,0),MATCH(1,($U$2=GRID!$B$1:$U$1)*(КАЛЕНДАРЬ!BI31=GRID!$B$3:$U$3),0))*GRID!$H$45*(1-GRID!$H$46),0))</f>
        <v>99360</v>
      </c>
      <c r="N672" s="5">
        <f t="array" ref="N672">IF($I$2="Длительное проживание от 10 ночей ",
INDEX(GRID!$B$18:$U$29,MATCH(M$7,GRID!$A$18:$A$29,0),MATCH(1,($U$2=GRID!$B$1:$U$1)*(КАЛЕНДАРЬ!BI31=GRID!$B$3:$U$3),0))*GRID!$H$45,
ROUNDUP(INDEX(GRID!$B$18:$U$29,MATCH(M$7,GRID!$A$18:$A$29,0),MATCH(1,($U$2=GRID!$B$1:$U$1)*(КАЛЕНДАРЬ!BI31=GRID!$B$3:$U$3),0))*GRID!$H$45*(1-GRID!$H$46),0))</f>
        <v>103860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1">
      <c r="A673" s="56" t="s">
        <v>17</v>
      </c>
      <c r="B673" s="57">
        <v>29</v>
      </c>
      <c r="C673" s="5">
        <f t="array" ref="C673">IF($I$2="Длительное проживание от 10 ночей ",
INDEX(GRID!$B$4:$U$15,MATCH(C$7,GRID!$A$4:$A$15,0),MATCH(1,($U$2=GRID!$B$1:$U$1)*(КАЛЕНДАРЬ!BI32=GRID!$B$3:$U$3),0))*GRID!$H$45,
ROUNDUP(INDEX(GRID!$B$4:$U$15,MATCH(C$7,GRID!$A$4:$A$15,0),MATCH(1,($U$2=GRID!$B$1:$U$1)*(КАЛЕНДАРЬ!BI32=GRID!$B$3:$U$3),0))*GRID!$H$45*(1-GRID!$H$46),0))</f>
        <v>47340</v>
      </c>
      <c r="D673" s="5">
        <f t="array" ref="D673">IF($I$2="Длительное проживание от 10 ночей ",
INDEX(GRID!$B$18:$U$29,MATCH(C$7,GRID!$A$18:$A$29,0),MATCH(1,($U$2=GRID!$B$1:$U$1)*(КАЛЕНДАРЬ!BI32=GRID!$B$3:$U$3),0))*GRID!$H$45,
ROUNDUP(INDEX(GRID!$B$18:$U$29,MATCH(C$7,GRID!$A$18:$A$29,0),MATCH(1,($U$2=GRID!$B$1:$U$1)*(КАЛЕНДАРЬ!BI32=GRID!$B$3:$U$3),0))*GRID!$H$45*(1-GRID!$H$46),0))</f>
        <v>51840</v>
      </c>
      <c r="E673" s="5">
        <f t="array" ref="E673">IF($I$2="Длительное проживание от 10 ночей ",
INDEX(GRID!$B$4:$U$15,MATCH(E$7,GRID!$A$4:$A$15,0),MATCH(1,($U$2=GRID!$B$1:$U$1)*(КАЛЕНДАРЬ!BI32=GRID!$B$3:$U$3),0))*GRID!$H$45,
ROUNDUP(INDEX(GRID!$B$4:$U$15,MATCH(E$7,GRID!$A$4:$A$15,0),MATCH(1,($U$2=GRID!$B$1:$U$1)*(КАЛЕНДАРЬ!BI32=GRID!$B$3:$U$3),0))*GRID!$H$45*(1-GRID!$H$46),0))</f>
        <v>55890</v>
      </c>
      <c r="F673" s="5">
        <f t="array" ref="F673">IF($I$2="Длительное проживание от 10 ночей ",
INDEX(GRID!$B$18:$U$29,MATCH(E$7,GRID!$A$18:$A$29,0),MATCH(1,($U$2=GRID!$B$1:$U$1)*(КАЛЕНДАРЬ!BI32=GRID!$B$3:$U$3),0))*GRID!$H$45,
ROUNDUP(INDEX(GRID!$B$18:$U$29,MATCH(E$7,GRID!$A$18:$A$29,0),MATCH(1,($U$2=GRID!$B$1:$U$1)*(КАЛЕНДАРЬ!BI32=GRID!$B$3:$U$3),0))*GRID!$H$45*(1-GRID!$H$46),0))</f>
        <v>60390</v>
      </c>
      <c r="G673" s="5" cm="1">
        <f t="array" ref="G673">IF($I$2="Длительное проживание от 10 ночей ",
INDEX(GRID!$B$4:$U$15,MATCH(G$7,GRID!$A$4:$A$15,0),MATCH(1,($U$2=GRID!$B$1:$U$1)*(КАЛЕНДАРЬ!BI32=GRID!$B$3:$U$3),0))*GRID!$H$45,
ROUNDUP(INDEX(GRID!$B$4:$U$15,MATCH(G$7,GRID!$A$4:$A$15,0),MATCH(1,($U$2=GRID!$B$1:$U$1)*(КАЛЕНДАРЬ!BI32=GRID!$B$3:$U$3),0))*GRID!$H$45*(1-GRID!$H$46),0))</f>
        <v>62280</v>
      </c>
      <c r="H673" s="5" cm="1">
        <f t="array" ref="H673">IF($I$2="Длительное проживание от 10 ночей ",
INDEX(GRID!$B$18:$U$29,MATCH(G$7,GRID!$A$18:$A$29,0),MATCH(1,($U$2=GRID!$B$1:$U$1)*(КАЛЕНДАРЬ!BI32=GRID!$B$3:$U$3),0))*GRID!$H$45,
ROUNDUP(INDEX(GRID!$B$18:$U$29,MATCH(G$7,GRID!$A$18:$A$29,0),MATCH(1,($U$2=GRID!$B$1:$U$1)*(КАЛЕНДАРЬ!BI32=GRID!$B$3:$U$3),0))*GRID!$H$45*(1-GRID!$H$46),0))</f>
        <v>66780</v>
      </c>
      <c r="I673" s="5">
        <f t="array" ref="I673">IF($I$2="Длительное проживание от 10 ночей ",
INDEX(GRID!$B$4:$U$15,MATCH(I$7,GRID!$A$4:$A$15,0),MATCH(1,($U$2=GRID!$B$1:$U$1)*(КАЛЕНДАРЬ!BI32=GRID!$B$3:$U$3),0))*GRID!$H$45,
ROUNDUP(INDEX(GRID!$B$4:$U$15,MATCH(I$7,GRID!$A$4:$A$15,0),MATCH(1,($U$2=GRID!$B$1:$U$1)*(КАЛЕНДАРЬ!BI32=GRID!$B$3:$U$3),0))*GRID!$H$45*(1-GRID!$H$46),0))</f>
        <v>68940</v>
      </c>
      <c r="J673" s="5">
        <f t="array" ref="J673">IF($I$2="Длительное проживание от 10 ночей ",
INDEX(GRID!$B$18:$U$29,MATCH(I$7,GRID!$A$18:$A$29,0),MATCH(1,($U$2=GRID!$B$1:$U$1)*(КАЛЕНДАРЬ!BI32=GRID!$B$3:$U$3),0))*GRID!$H$45,
ROUNDUP(INDEX(GRID!$B$18:$U$29,MATCH(I$7,GRID!$A$18:$A$29,0),MATCH(1,($U$2=GRID!$B$1:$U$1)*(КАЛЕНДАРЬ!BI32=GRID!$B$3:$U$3),0))*GRID!$H$45*(1-GRID!$H$46),0))</f>
        <v>73440</v>
      </c>
      <c r="K673" s="5" cm="1">
        <f t="array" ref="K673">IF($I$2="Длительное проживание от 10 ночей ",
INDEX(GRID!$B$4:$U$15,MATCH(K$7,GRID!$A$4:$A$15,0),MATCH(1,($U$2=GRID!$B$1:$U$1)*(КАЛЕНДАРЬ!BI32=GRID!$B$3:$U$3),0))*GRID!$H$45,
ROUNDUP(INDEX(GRID!$B$4:$U$15,MATCH(K$7,GRID!$A$4:$A$15,0),MATCH(1,($U$2=GRID!$B$1:$U$1)*(КАЛЕНДАРЬ!BI32=GRID!$B$3:$U$3),0))*GRID!$H$45*(1-GRID!$H$46),0))</f>
        <v>75690</v>
      </c>
      <c r="L673" s="5" cm="1">
        <f t="array" ref="L673">IF($I$2="Длительное проживание от 10 ночей ",
INDEX(GRID!$B$18:$U$29,MATCH(K$7,GRID!$A$18:$A$29,0),MATCH(1,($U$2=GRID!$B$1:$U$1)*(КАЛЕНДАРЬ!BI32=GRID!$B$3:$U$3),0))*GRID!$H$45,
ROUNDUP(INDEX(GRID!$B$18:$U$29,MATCH(K$7,GRID!$A$18:$A$29,0),MATCH(1,($U$2=GRID!$B$1:$U$1)*(КАЛЕНДАРЬ!BI32=GRID!$B$3:$U$3),0))*GRID!$H$45*(1-GRID!$H$46),0))</f>
        <v>80190</v>
      </c>
      <c r="M673" s="5">
        <f t="array" ref="M673">IF($I$2="Длительное проживание от 10 ночей ",
INDEX(GRID!$B$4:$U$15,MATCH(M$7,GRID!$A$4:$A$15,0),MATCH(1,($U$2=GRID!$B$1:$U$1)*(КАЛЕНДАРЬ!BI32=GRID!$B$3:$U$3),0))*GRID!$H$45,
ROUNDUP(INDEX(GRID!$B$4:$U$15,MATCH(M$7,GRID!$A$4:$A$15,0),MATCH(1,($U$2=GRID!$B$1:$U$1)*(КАЛЕНДАРЬ!BI32=GRID!$B$3:$U$3),0))*GRID!$H$45*(1-GRID!$H$46),0))</f>
        <v>99360</v>
      </c>
      <c r="N673" s="5">
        <f t="array" ref="N673">IF($I$2="Длительное проживание от 10 ночей ",
INDEX(GRID!$B$18:$U$29,MATCH(M$7,GRID!$A$18:$A$29,0),MATCH(1,($U$2=GRID!$B$1:$U$1)*(КАЛЕНДАРЬ!BI32=GRID!$B$3:$U$3),0))*GRID!$H$45,
ROUNDUP(INDEX(GRID!$B$18:$U$29,MATCH(M$7,GRID!$A$18:$A$29,0),MATCH(1,($U$2=GRID!$B$1:$U$1)*(КАЛЕНДАРЬ!BI32=GRID!$B$3:$U$3),0))*GRID!$H$45*(1-GRID!$H$46),0))</f>
        <v>103860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1">
      <c r="A674" s="56" t="s">
        <v>11</v>
      </c>
      <c r="B674" s="57">
        <v>30</v>
      </c>
      <c r="C674" s="5">
        <f t="array" ref="C674">IF($I$2="Длительное проживание от 10 ночей ",
INDEX(GRID!$B$4:$U$15,MATCH(C$7,GRID!$A$4:$A$15,0),MATCH(1,($U$2=GRID!$B$1:$U$1)*(КАЛЕНДАРЬ!BI33=GRID!$B$3:$U$3),0))*GRID!$H$45,
ROUNDUP(INDEX(GRID!$B$4:$U$15,MATCH(C$7,GRID!$A$4:$A$15,0),MATCH(1,($U$2=GRID!$B$1:$U$1)*(КАЛЕНДАРЬ!BI33=GRID!$B$3:$U$3),0))*GRID!$H$45*(1-GRID!$H$46),0))</f>
        <v>47340</v>
      </c>
      <c r="D674" s="5">
        <f t="array" ref="D674">IF($I$2="Длительное проживание от 10 ночей ",
INDEX(GRID!$B$18:$U$29,MATCH(C$7,GRID!$A$18:$A$29,0),MATCH(1,($U$2=GRID!$B$1:$U$1)*(КАЛЕНДАРЬ!BI33=GRID!$B$3:$U$3),0))*GRID!$H$45,
ROUNDUP(INDEX(GRID!$B$18:$U$29,MATCH(C$7,GRID!$A$18:$A$29,0),MATCH(1,($U$2=GRID!$B$1:$U$1)*(КАЛЕНДАРЬ!BI33=GRID!$B$3:$U$3),0))*GRID!$H$45*(1-GRID!$H$46),0))</f>
        <v>51840</v>
      </c>
      <c r="E674" s="5">
        <f t="array" ref="E674">IF($I$2="Длительное проживание от 10 ночей ",
INDEX(GRID!$B$4:$U$15,MATCH(E$7,GRID!$A$4:$A$15,0),MATCH(1,($U$2=GRID!$B$1:$U$1)*(КАЛЕНДАРЬ!BI33=GRID!$B$3:$U$3),0))*GRID!$H$45,
ROUNDUP(INDEX(GRID!$B$4:$U$15,MATCH(E$7,GRID!$A$4:$A$15,0),MATCH(1,($U$2=GRID!$B$1:$U$1)*(КАЛЕНДАРЬ!BI33=GRID!$B$3:$U$3),0))*GRID!$H$45*(1-GRID!$H$46),0))</f>
        <v>55890</v>
      </c>
      <c r="F674" s="5">
        <f t="array" ref="F674">IF($I$2="Длительное проживание от 10 ночей ",
INDEX(GRID!$B$18:$U$29,MATCH(E$7,GRID!$A$18:$A$29,0),MATCH(1,($U$2=GRID!$B$1:$U$1)*(КАЛЕНДАРЬ!BI33=GRID!$B$3:$U$3),0))*GRID!$H$45,
ROUNDUP(INDEX(GRID!$B$18:$U$29,MATCH(E$7,GRID!$A$18:$A$29,0),MATCH(1,($U$2=GRID!$B$1:$U$1)*(КАЛЕНДАРЬ!BI33=GRID!$B$3:$U$3),0))*GRID!$H$45*(1-GRID!$H$46),0))</f>
        <v>60390</v>
      </c>
      <c r="G674" s="5" cm="1">
        <f t="array" ref="G674">IF($I$2="Длительное проживание от 10 ночей ",
INDEX(GRID!$B$4:$U$15,MATCH(G$7,GRID!$A$4:$A$15,0),MATCH(1,($U$2=GRID!$B$1:$U$1)*(КАЛЕНДАРЬ!BI33=GRID!$B$3:$U$3),0))*GRID!$H$45,
ROUNDUP(INDEX(GRID!$B$4:$U$15,MATCH(G$7,GRID!$A$4:$A$15,0),MATCH(1,($U$2=GRID!$B$1:$U$1)*(КАЛЕНДАРЬ!BI33=GRID!$B$3:$U$3),0))*GRID!$H$45*(1-GRID!$H$46),0))</f>
        <v>62280</v>
      </c>
      <c r="H674" s="5" cm="1">
        <f t="array" ref="H674">IF($I$2="Длительное проживание от 10 ночей ",
INDEX(GRID!$B$18:$U$29,MATCH(G$7,GRID!$A$18:$A$29,0),MATCH(1,($U$2=GRID!$B$1:$U$1)*(КАЛЕНДАРЬ!BI33=GRID!$B$3:$U$3),0))*GRID!$H$45,
ROUNDUP(INDEX(GRID!$B$18:$U$29,MATCH(G$7,GRID!$A$18:$A$29,0),MATCH(1,($U$2=GRID!$B$1:$U$1)*(КАЛЕНДАРЬ!BI33=GRID!$B$3:$U$3),0))*GRID!$H$45*(1-GRID!$H$46),0))</f>
        <v>66780</v>
      </c>
      <c r="I674" s="5">
        <f t="array" ref="I674">IF($I$2="Длительное проживание от 10 ночей ",
INDEX(GRID!$B$4:$U$15,MATCH(I$7,GRID!$A$4:$A$15,0),MATCH(1,($U$2=GRID!$B$1:$U$1)*(КАЛЕНДАРЬ!BI33=GRID!$B$3:$U$3),0))*GRID!$H$45,
ROUNDUP(INDEX(GRID!$B$4:$U$15,MATCH(I$7,GRID!$A$4:$A$15,0),MATCH(1,($U$2=GRID!$B$1:$U$1)*(КАЛЕНДАРЬ!BI33=GRID!$B$3:$U$3),0))*GRID!$H$45*(1-GRID!$H$46),0))</f>
        <v>68940</v>
      </c>
      <c r="J674" s="5">
        <f t="array" ref="J674">IF($I$2="Длительное проживание от 10 ночей ",
INDEX(GRID!$B$18:$U$29,MATCH(I$7,GRID!$A$18:$A$29,0),MATCH(1,($U$2=GRID!$B$1:$U$1)*(КАЛЕНДАРЬ!BI33=GRID!$B$3:$U$3),0))*GRID!$H$45,
ROUNDUP(INDEX(GRID!$B$18:$U$29,MATCH(I$7,GRID!$A$18:$A$29,0),MATCH(1,($U$2=GRID!$B$1:$U$1)*(КАЛЕНДАРЬ!BI33=GRID!$B$3:$U$3),0))*GRID!$H$45*(1-GRID!$H$46),0))</f>
        <v>73440</v>
      </c>
      <c r="K674" s="5" cm="1">
        <f t="array" ref="K674">IF($I$2="Длительное проживание от 10 ночей ",
INDEX(GRID!$B$4:$U$15,MATCH(K$7,GRID!$A$4:$A$15,0),MATCH(1,($U$2=GRID!$B$1:$U$1)*(КАЛЕНДАРЬ!BI33=GRID!$B$3:$U$3),0))*GRID!$H$45,
ROUNDUP(INDEX(GRID!$B$4:$U$15,MATCH(K$7,GRID!$A$4:$A$15,0),MATCH(1,($U$2=GRID!$B$1:$U$1)*(КАЛЕНДАРЬ!BI33=GRID!$B$3:$U$3),0))*GRID!$H$45*(1-GRID!$H$46),0))</f>
        <v>75690</v>
      </c>
      <c r="L674" s="5" cm="1">
        <f t="array" ref="L674">IF($I$2="Длительное проживание от 10 ночей ",
INDEX(GRID!$B$18:$U$29,MATCH(K$7,GRID!$A$18:$A$29,0),MATCH(1,($U$2=GRID!$B$1:$U$1)*(КАЛЕНДАРЬ!BI33=GRID!$B$3:$U$3),0))*GRID!$H$45,
ROUNDUP(INDEX(GRID!$B$18:$U$29,MATCH(K$7,GRID!$A$18:$A$29,0),MATCH(1,($U$2=GRID!$B$1:$U$1)*(КАЛЕНДАРЬ!BI33=GRID!$B$3:$U$3),0))*GRID!$H$45*(1-GRID!$H$46),0))</f>
        <v>80190</v>
      </c>
      <c r="M674" s="5">
        <f t="array" ref="M674">IF($I$2="Длительное проживание от 10 ночей ",
INDEX(GRID!$B$4:$U$15,MATCH(M$7,GRID!$A$4:$A$15,0),MATCH(1,($U$2=GRID!$B$1:$U$1)*(КАЛЕНДАРЬ!BI33=GRID!$B$3:$U$3),0))*GRID!$H$45,
ROUNDUP(INDEX(GRID!$B$4:$U$15,MATCH(M$7,GRID!$A$4:$A$15,0),MATCH(1,($U$2=GRID!$B$1:$U$1)*(КАЛЕНДАРЬ!BI33=GRID!$B$3:$U$3),0))*GRID!$H$45*(1-GRID!$H$46),0))</f>
        <v>99360</v>
      </c>
      <c r="N674" s="5">
        <f t="array" ref="N674">IF($I$2="Длительное проживание от 10 ночей ",
INDEX(GRID!$B$18:$U$29,MATCH(M$7,GRID!$A$18:$A$29,0),MATCH(1,($U$2=GRID!$B$1:$U$1)*(КАЛЕНДАРЬ!BI33=GRID!$B$3:$U$3),0))*GRID!$H$45,
ROUNDUP(INDEX(GRID!$B$18:$U$29,MATCH(M$7,GRID!$A$18:$A$29,0),MATCH(1,($U$2=GRID!$B$1:$U$1)*(КАЛЕНДАРЬ!BI33=GRID!$B$3:$U$3),0))*GRID!$H$45*(1-GRID!$H$46),0))</f>
        <v>103860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1">
      <c r="A675" s="56" t="s">
        <v>12</v>
      </c>
      <c r="B675" s="57">
        <v>31</v>
      </c>
      <c r="C675" s="5">
        <f t="array" ref="C675">IF($I$2="Длительное проживание от 10 ночей ",
INDEX(GRID!$B$4:$U$15,MATCH(C$7,GRID!$A$4:$A$15,0),MATCH(1,($U$2=GRID!$B$1:$U$1)*(КАЛЕНДАРЬ!BI34=GRID!$B$3:$U$3),0))*GRID!$H$45,
ROUNDUP(INDEX(GRID!$B$4:$U$15,MATCH(C$7,GRID!$A$4:$A$15,0),MATCH(1,($U$2=GRID!$B$1:$U$1)*(КАЛЕНДАРЬ!BI34=GRID!$B$3:$U$3),0))*GRID!$H$45*(1-GRID!$H$46),0))</f>
        <v>47340</v>
      </c>
      <c r="D675" s="5">
        <f t="array" ref="D675">IF($I$2="Длительное проживание от 10 ночей ",
INDEX(GRID!$B$18:$U$29,MATCH(C$7,GRID!$A$18:$A$29,0),MATCH(1,($U$2=GRID!$B$1:$U$1)*(КАЛЕНДАРЬ!BI34=GRID!$B$3:$U$3),0))*GRID!$H$45,
ROUNDUP(INDEX(GRID!$B$18:$U$29,MATCH(C$7,GRID!$A$18:$A$29,0),MATCH(1,($U$2=GRID!$B$1:$U$1)*(КАЛЕНДАРЬ!BI34=GRID!$B$3:$U$3),0))*GRID!$H$45*(1-GRID!$H$46),0))</f>
        <v>51840</v>
      </c>
      <c r="E675" s="5">
        <f t="array" ref="E675">IF($I$2="Длительное проживание от 10 ночей ",
INDEX(GRID!$B$4:$U$15,MATCH(E$7,GRID!$A$4:$A$15,0),MATCH(1,($U$2=GRID!$B$1:$U$1)*(КАЛЕНДАРЬ!BI34=GRID!$B$3:$U$3),0))*GRID!$H$45,
ROUNDUP(INDEX(GRID!$B$4:$U$15,MATCH(E$7,GRID!$A$4:$A$15,0),MATCH(1,($U$2=GRID!$B$1:$U$1)*(КАЛЕНДАРЬ!BI34=GRID!$B$3:$U$3),0))*GRID!$H$45*(1-GRID!$H$46),0))</f>
        <v>55890</v>
      </c>
      <c r="F675" s="5">
        <f t="array" ref="F675">IF($I$2="Длительное проживание от 10 ночей ",
INDEX(GRID!$B$18:$U$29,MATCH(E$7,GRID!$A$18:$A$29,0),MATCH(1,($U$2=GRID!$B$1:$U$1)*(КАЛЕНДАРЬ!BI34=GRID!$B$3:$U$3),0))*GRID!$H$45,
ROUNDUP(INDEX(GRID!$B$18:$U$29,MATCH(E$7,GRID!$A$18:$A$29,0),MATCH(1,($U$2=GRID!$B$1:$U$1)*(КАЛЕНДАРЬ!BI34=GRID!$B$3:$U$3),0))*GRID!$H$45*(1-GRID!$H$46),0))</f>
        <v>60390</v>
      </c>
      <c r="G675" s="5" cm="1">
        <f t="array" ref="G675">IF($I$2="Длительное проживание от 10 ночей ",
INDEX(GRID!$B$4:$U$15,MATCH(G$7,GRID!$A$4:$A$15,0),MATCH(1,($U$2=GRID!$B$1:$U$1)*(КАЛЕНДАРЬ!BI34=GRID!$B$3:$U$3),0))*GRID!$H$45,
ROUNDUP(INDEX(GRID!$B$4:$U$15,MATCH(G$7,GRID!$A$4:$A$15,0),MATCH(1,($U$2=GRID!$B$1:$U$1)*(КАЛЕНДАРЬ!BI34=GRID!$B$3:$U$3),0))*GRID!$H$45*(1-GRID!$H$46),0))</f>
        <v>62280</v>
      </c>
      <c r="H675" s="5" cm="1">
        <f t="array" ref="H675">IF($I$2="Длительное проживание от 10 ночей ",
INDEX(GRID!$B$18:$U$29,MATCH(G$7,GRID!$A$18:$A$29,0),MATCH(1,($U$2=GRID!$B$1:$U$1)*(КАЛЕНДАРЬ!BI34=GRID!$B$3:$U$3),0))*GRID!$H$45,
ROUNDUP(INDEX(GRID!$B$18:$U$29,MATCH(G$7,GRID!$A$18:$A$29,0),MATCH(1,($U$2=GRID!$B$1:$U$1)*(КАЛЕНДАРЬ!BI34=GRID!$B$3:$U$3),0))*GRID!$H$45*(1-GRID!$H$46),0))</f>
        <v>66780</v>
      </c>
      <c r="I675" s="5">
        <f t="array" ref="I675">IF($I$2="Длительное проживание от 10 ночей ",
INDEX(GRID!$B$4:$U$15,MATCH(I$7,GRID!$A$4:$A$15,0),MATCH(1,($U$2=GRID!$B$1:$U$1)*(КАЛЕНДАРЬ!BI34=GRID!$B$3:$U$3),0))*GRID!$H$45,
ROUNDUP(INDEX(GRID!$B$4:$U$15,MATCH(I$7,GRID!$A$4:$A$15,0),MATCH(1,($U$2=GRID!$B$1:$U$1)*(КАЛЕНДАРЬ!BI34=GRID!$B$3:$U$3),0))*GRID!$H$45*(1-GRID!$H$46),0))</f>
        <v>68940</v>
      </c>
      <c r="J675" s="5">
        <f t="array" ref="J675">IF($I$2="Длительное проживание от 10 ночей ",
INDEX(GRID!$B$18:$U$29,MATCH(I$7,GRID!$A$18:$A$29,0),MATCH(1,($U$2=GRID!$B$1:$U$1)*(КАЛЕНДАРЬ!BI34=GRID!$B$3:$U$3),0))*GRID!$H$45,
ROUNDUP(INDEX(GRID!$B$18:$U$29,MATCH(I$7,GRID!$A$18:$A$29,0),MATCH(1,($U$2=GRID!$B$1:$U$1)*(КАЛЕНДАРЬ!BI34=GRID!$B$3:$U$3),0))*GRID!$H$45*(1-GRID!$H$46),0))</f>
        <v>73440</v>
      </c>
      <c r="K675" s="5" cm="1">
        <f t="array" ref="K675">IF($I$2="Длительное проживание от 10 ночей ",
INDEX(GRID!$B$4:$U$15,MATCH(K$7,GRID!$A$4:$A$15,0),MATCH(1,($U$2=GRID!$B$1:$U$1)*(КАЛЕНДАРЬ!BI34=GRID!$B$3:$U$3),0))*GRID!$H$45,
ROUNDUP(INDEX(GRID!$B$4:$U$15,MATCH(K$7,GRID!$A$4:$A$15,0),MATCH(1,($U$2=GRID!$B$1:$U$1)*(КАЛЕНДАРЬ!BI34=GRID!$B$3:$U$3),0))*GRID!$H$45*(1-GRID!$H$46),0))</f>
        <v>75690</v>
      </c>
      <c r="L675" s="5" cm="1">
        <f t="array" ref="L675">IF($I$2="Длительное проживание от 10 ночей ",
INDEX(GRID!$B$18:$U$29,MATCH(K$7,GRID!$A$18:$A$29,0),MATCH(1,($U$2=GRID!$B$1:$U$1)*(КАЛЕНДАРЬ!BI34=GRID!$B$3:$U$3),0))*GRID!$H$45,
ROUNDUP(INDEX(GRID!$B$18:$U$29,MATCH(K$7,GRID!$A$18:$A$29,0),MATCH(1,($U$2=GRID!$B$1:$U$1)*(КАЛЕНДАРЬ!BI34=GRID!$B$3:$U$3),0))*GRID!$H$45*(1-GRID!$H$46),0))</f>
        <v>80190</v>
      </c>
      <c r="M675" s="5">
        <f t="array" ref="M675">IF($I$2="Длительное проживание от 10 ночей ",
INDEX(GRID!$B$4:$U$15,MATCH(M$7,GRID!$A$4:$A$15,0),MATCH(1,($U$2=GRID!$B$1:$U$1)*(КАЛЕНДАРЬ!BI34=GRID!$B$3:$U$3),0))*GRID!$H$45,
ROUNDUP(INDEX(GRID!$B$4:$U$15,MATCH(M$7,GRID!$A$4:$A$15,0),MATCH(1,($U$2=GRID!$B$1:$U$1)*(КАЛЕНДАРЬ!BI34=GRID!$B$3:$U$3),0))*GRID!$H$45*(1-GRID!$H$46),0))</f>
        <v>99360</v>
      </c>
      <c r="N675" s="5">
        <f t="array" ref="N675">IF($I$2="Длительное проживание от 10 ночей ",
INDEX(GRID!$B$18:$U$29,MATCH(M$7,GRID!$A$18:$A$29,0),MATCH(1,($U$2=GRID!$B$1:$U$1)*(КАЛЕНДАРЬ!BI34=GRID!$B$3:$U$3),0))*GRID!$H$45,
ROUNDUP(INDEX(GRID!$B$18:$U$29,MATCH(M$7,GRID!$A$18:$A$29,0),MATCH(1,($U$2=GRID!$B$1:$U$1)*(КАЛЕНДАРЬ!BI34=GRID!$B$3:$U$3),0))*GRID!$H$45*(1-GRID!$H$46),0))</f>
        <v>103860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1" ht="15" customHeight="1">
      <c r="A676" s="96"/>
      <c r="B676" s="97"/>
      <c r="C676" s="132"/>
      <c r="D676" s="132"/>
      <c r="E676" s="132"/>
      <c r="F676" s="140"/>
      <c r="G676" s="140"/>
      <c r="H676" s="140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</row>
    <row r="677" spans="1:21" ht="19.5" customHeight="1">
      <c r="A677" s="199" t="s">
        <v>29</v>
      </c>
      <c r="B677" s="199"/>
      <c r="C677" s="199"/>
      <c r="D677" s="148"/>
      <c r="E677" s="258" t="s">
        <v>159</v>
      </c>
      <c r="F677" s="258"/>
      <c r="G677" s="258"/>
      <c r="H677" s="141"/>
      <c r="I677" s="10"/>
      <c r="J677" s="202" t="s">
        <v>153</v>
      </c>
      <c r="K677" s="202"/>
      <c r="L677" s="202"/>
      <c r="M677" s="202"/>
      <c r="N677" s="202"/>
    </row>
    <row r="678" spans="1:21" ht="21" customHeight="1">
      <c r="A678" s="200" t="s">
        <v>30</v>
      </c>
      <c r="B678" s="200"/>
      <c r="C678" s="146">
        <f>ROUNDUP(IF($I$2="Длительное проживание от 10 ночей ",GRID!B72,GRID!B72-GRID!B72*GRID!$H$46),0)</f>
        <v>0</v>
      </c>
      <c r="D678" s="148"/>
      <c r="E678" s="258"/>
      <c r="F678" s="258"/>
      <c r="G678" s="258"/>
      <c r="H678" s="141"/>
      <c r="I678" s="14"/>
      <c r="J678" s="202"/>
      <c r="K678" s="202"/>
      <c r="L678" s="202"/>
      <c r="M678" s="202"/>
      <c r="N678" s="202"/>
    </row>
    <row r="679" spans="1:21" ht="24" customHeight="1">
      <c r="A679" s="200" t="s">
        <v>31</v>
      </c>
      <c r="B679" s="200"/>
      <c r="C679" s="146">
        <f>ROUNDUP(IF($I$2="Длительное проживание от 10 ночей ",GRID!B73,GRID!B73-GRID!B73*GRID!$H$46),0)</f>
        <v>4500</v>
      </c>
      <c r="D679" s="148"/>
      <c r="E679" s="258"/>
      <c r="F679" s="258"/>
      <c r="G679" s="258"/>
      <c r="H679" s="141"/>
      <c r="I679" s="8"/>
      <c r="J679" s="202"/>
      <c r="K679" s="202"/>
      <c r="L679" s="202"/>
      <c r="M679" s="202"/>
      <c r="N679" s="202"/>
    </row>
    <row r="680" spans="1:21" ht="25.5" customHeight="1">
      <c r="A680" s="201" t="s">
        <v>32</v>
      </c>
      <c r="B680" s="201"/>
      <c r="C680" s="146">
        <f>ROUNDUP(IF($I$2="Длительное проживание от 10 ночей ",GRID!B74,GRID!B74-GRID!B74*GRID!$H$46),0)</f>
        <v>9000</v>
      </c>
      <c r="D680" s="15"/>
      <c r="E680" s="258"/>
      <c r="F680" s="258"/>
      <c r="G680" s="258"/>
      <c r="H680" s="141"/>
      <c r="I680" s="9"/>
      <c r="J680" s="202"/>
      <c r="K680" s="202"/>
      <c r="L680" s="202"/>
      <c r="M680" s="202"/>
      <c r="N680" s="202"/>
    </row>
    <row r="681" spans="1:21" ht="13.5" customHeight="1">
      <c r="A681" s="102"/>
      <c r="B681" s="102"/>
      <c r="C681" s="15"/>
      <c r="D681" s="15"/>
      <c r="E681" s="258"/>
      <c r="F681" s="258"/>
      <c r="G681" s="258"/>
      <c r="H681" s="141"/>
      <c r="I681" s="41"/>
      <c r="J681" s="202"/>
      <c r="K681" s="202"/>
      <c r="L681" s="202"/>
      <c r="M681" s="202"/>
      <c r="N681" s="202"/>
    </row>
    <row r="682" spans="1:21" ht="16.5" customHeight="1">
      <c r="D682" s="15"/>
      <c r="E682" s="258"/>
      <c r="F682" s="258"/>
      <c r="G682" s="258"/>
      <c r="H682" s="141"/>
      <c r="I682" s="41"/>
      <c r="J682" s="202"/>
      <c r="K682" s="202"/>
      <c r="L682" s="202"/>
      <c r="M682" s="202"/>
      <c r="N682" s="202"/>
    </row>
    <row r="683" spans="1:21" ht="16.5" customHeight="1">
      <c r="D683" s="15"/>
      <c r="E683" s="258"/>
      <c r="F683" s="258"/>
      <c r="G683" s="258"/>
      <c r="H683" s="141"/>
      <c r="I683" s="41"/>
      <c r="J683" s="202"/>
      <c r="K683" s="202"/>
      <c r="L683" s="202"/>
      <c r="M683" s="202"/>
      <c r="N683" s="202"/>
    </row>
    <row r="684" spans="1:21" ht="16.5" customHeight="1">
      <c r="D684" s="15"/>
      <c r="E684" s="258"/>
      <c r="F684" s="258"/>
      <c r="G684" s="258"/>
      <c r="H684" s="141"/>
      <c r="I684" s="41"/>
      <c r="J684" s="202"/>
      <c r="K684" s="202"/>
      <c r="L684" s="202"/>
      <c r="M684" s="202"/>
      <c r="N684" s="202"/>
    </row>
    <row r="685" spans="1:21" ht="16.5" customHeight="1">
      <c r="D685" s="15"/>
      <c r="E685" s="258"/>
      <c r="F685" s="258"/>
      <c r="G685" s="258"/>
      <c r="H685" s="141"/>
      <c r="I685" s="41"/>
      <c r="J685" s="202"/>
      <c r="K685" s="202"/>
      <c r="L685" s="202"/>
      <c r="M685" s="202"/>
      <c r="N685" s="202"/>
    </row>
    <row r="686" spans="1:21" ht="12.75" customHeight="1">
      <c r="D686" s="15"/>
      <c r="E686" s="258"/>
      <c r="F686" s="258"/>
      <c r="G686" s="258"/>
      <c r="H686" s="141"/>
      <c r="I686" s="41"/>
      <c r="J686" s="202"/>
      <c r="K686" s="202"/>
      <c r="L686" s="202"/>
      <c r="M686" s="202"/>
      <c r="N686" s="202"/>
    </row>
    <row r="687" spans="1:21" ht="12.75" customHeight="1">
      <c r="D687" s="15"/>
      <c r="E687" s="258"/>
      <c r="F687" s="258"/>
      <c r="G687" s="258"/>
      <c r="H687" s="141"/>
      <c r="I687" s="41"/>
      <c r="J687" s="51"/>
      <c r="K687" s="51"/>
      <c r="L687" s="51"/>
      <c r="M687" s="51"/>
      <c r="N687" s="51"/>
    </row>
    <row r="688" spans="1:21" ht="15" customHeight="1">
      <c r="D688" s="15"/>
      <c r="E688" s="141"/>
      <c r="F688" s="141"/>
      <c r="G688" s="141"/>
      <c r="H688" s="141"/>
      <c r="I688" s="41"/>
      <c r="J688" s="41"/>
      <c r="K688" s="41"/>
      <c r="L688" s="41"/>
      <c r="M688" s="3"/>
    </row>
    <row r="689" spans="5:17" ht="15" customHeight="1">
      <c r="E689" s="141"/>
      <c r="F689" s="141"/>
      <c r="G689" s="141"/>
      <c r="H689" s="141"/>
      <c r="I689" s="15"/>
      <c r="J689" s="15"/>
      <c r="K689" s="15"/>
      <c r="L689" s="15"/>
      <c r="M689" s="3"/>
    </row>
    <row r="691" spans="5:17" ht="15">
      <c r="L691" s="15"/>
      <c r="M691" s="15"/>
      <c r="N691" s="15"/>
      <c r="O691" s="15"/>
      <c r="P691" s="15"/>
      <c r="Q691" s="15"/>
    </row>
    <row r="692" spans="5:17" ht="15">
      <c r="L692" s="42"/>
      <c r="M692" s="42"/>
      <c r="N692" s="42"/>
      <c r="O692" s="180"/>
      <c r="P692" s="180"/>
      <c r="Q692" s="180"/>
    </row>
    <row r="693" spans="5:17" ht="15">
      <c r="L693" s="43"/>
      <c r="M693" s="43"/>
      <c r="N693" s="43"/>
      <c r="O693" s="171"/>
      <c r="P693" s="171"/>
      <c r="Q693" s="171"/>
    </row>
    <row r="694" spans="5:17" ht="15">
      <c r="L694" s="43"/>
      <c r="M694" s="43"/>
      <c r="N694" s="43"/>
      <c r="O694" s="171"/>
      <c r="P694" s="171"/>
      <c r="Q694" s="171"/>
    </row>
    <row r="695" spans="5:17" ht="15">
      <c r="L695" s="43"/>
      <c r="M695" s="43"/>
      <c r="N695" s="43"/>
      <c r="O695" s="171"/>
      <c r="P695" s="171"/>
      <c r="Q695" s="171"/>
    </row>
  </sheetData>
  <mergeCells count="185">
    <mergeCell ref="A677:C677"/>
    <mergeCell ref="E677:G687"/>
    <mergeCell ref="A641:T641"/>
    <mergeCell ref="A642:T642"/>
    <mergeCell ref="A643:B644"/>
    <mergeCell ref="C643:D643"/>
    <mergeCell ref="E643:F643"/>
    <mergeCell ref="G643:H643"/>
    <mergeCell ref="I643:J643"/>
    <mergeCell ref="K643:L643"/>
    <mergeCell ref="M643:N643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570:T570"/>
    <mergeCell ref="A571:T571"/>
    <mergeCell ref="A572:B573"/>
    <mergeCell ref="C572:D572"/>
    <mergeCell ref="E572:F572"/>
    <mergeCell ref="G572:H572"/>
    <mergeCell ref="I572:J572"/>
    <mergeCell ref="K572:L572"/>
    <mergeCell ref="M572:N572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B2:F3"/>
    <mergeCell ref="I2:N3"/>
    <mergeCell ref="S2:T3"/>
    <mergeCell ref="U2:Y3"/>
    <mergeCell ref="A5:T5"/>
    <mergeCell ref="A6:T6"/>
    <mergeCell ref="M7:N7"/>
    <mergeCell ref="A38:T38"/>
    <mergeCell ref="A39:T39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A74:T74"/>
    <mergeCell ref="A75:T75"/>
    <mergeCell ref="A76:B77"/>
    <mergeCell ref="C76:D76"/>
    <mergeCell ref="E76:F76"/>
    <mergeCell ref="G76:H76"/>
    <mergeCell ref="I76:J76"/>
    <mergeCell ref="K76:L76"/>
    <mergeCell ref="M76:N76"/>
    <mergeCell ref="A109:T109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52:T252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323:T323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358:T35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O695:Q695"/>
    <mergeCell ref="J677:N686"/>
    <mergeCell ref="A680:B680"/>
    <mergeCell ref="O692:Q692"/>
    <mergeCell ref="O693:Q693"/>
    <mergeCell ref="O694:Q694"/>
    <mergeCell ref="A678:B678"/>
    <mergeCell ref="A679:B679"/>
    <mergeCell ref="A394:T394"/>
    <mergeCell ref="A395:T395"/>
    <mergeCell ref="A396:B397"/>
    <mergeCell ref="C396:D396"/>
    <mergeCell ref="E396:F396"/>
    <mergeCell ref="G396:H396"/>
    <mergeCell ref="I396:J396"/>
    <mergeCell ref="K396:L396"/>
    <mergeCell ref="M396:N396"/>
    <mergeCell ref="A430:T430"/>
    <mergeCell ref="A431:T431"/>
    <mergeCell ref="A432:B433"/>
    <mergeCell ref="C432:D432"/>
    <mergeCell ref="E432:F432"/>
    <mergeCell ref="G432:H432"/>
    <mergeCell ref="I432:J432"/>
    <mergeCell ref="K432:L432"/>
    <mergeCell ref="M432:N432"/>
    <mergeCell ref="A463:T463"/>
    <mergeCell ref="A464:T464"/>
    <mergeCell ref="A465:B466"/>
    <mergeCell ref="C465:D465"/>
    <mergeCell ref="E465:F465"/>
    <mergeCell ref="G465:H465"/>
    <mergeCell ref="I465:J465"/>
    <mergeCell ref="K465:L465"/>
    <mergeCell ref="M465:N465"/>
  </mergeCells>
  <phoneticPr fontId="31" type="noConversion"/>
  <conditionalFormatting sqref="C42:F72 I42:J72 M42:N72">
    <cfRule type="colorScale" priority="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7 I78:J107 M78:N107"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F143 I113:J143 M113:N143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8 I149:J178 M149:N178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F214 I184:J214 M184:N214"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 I220:J250 M220:N250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5 I256:J285 M256:N285">
    <cfRule type="colorScale" priority="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5:F356 I355:J356 M355:N356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6">
    <cfRule type="colorScale" priority="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44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15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1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286"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N322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N357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:H72">
    <cfRule type="colorScale" priority="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H107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3:H143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H178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4:H214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H250">
    <cfRule type="colorScale" priority="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H285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5:H356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89" priority="371" operator="equal">
      <formula>10%</formula>
    </cfRule>
    <cfRule type="cellIs" dxfId="888" priority="372" operator="equal">
      <formula>0.12</formula>
    </cfRule>
    <cfRule type="cellIs" dxfId="887" priority="373" operator="equal">
      <formula>0.14</formula>
    </cfRule>
    <cfRule type="cellIs" dxfId="886" priority="374" operator="equal">
      <formula>0.15</formula>
    </cfRule>
    <cfRule type="cellIs" dxfId="885" priority="375" operator="equal">
      <formula>0.16</formula>
    </cfRule>
    <cfRule type="cellIs" dxfId="884" priority="376" operator="equal">
      <formula>"Открытый тариф"</formula>
    </cfRule>
  </conditionalFormatting>
  <conditionalFormatting sqref="K42:L72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L107">
    <cfRule type="colorScale" priority="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3:L143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L178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4:L214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L250">
    <cfRule type="colorScale" priority="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L285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5:L356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6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O72">
    <cfRule type="colorScale" priority="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7"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O143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8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O214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O250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O285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5:O356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Q144 S144:T144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Q215 S215:T215">
    <cfRule type="colorScale" priority="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Q251 S251:T251"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Q286 S286:T286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Q322 S322:T322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">
    <cfRule type="colorScale" priority="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6"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:P72">
    <cfRule type="colorScale" priority="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7">
    <cfRule type="colorScale" priority="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3:P143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8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4:P214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0:P250">
    <cfRule type="colorScale" priority="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6:P285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5:P356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6"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72">
    <cfRule type="colorScale" priority="3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7">
    <cfRule type="colorScale" priority="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3:Q143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8">
    <cfRule type="colorScale" priority="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4:Q214">
    <cfRule type="colorScale" priority="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Q250"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Q285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5:Q356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">
    <cfRule type="colorScale" priority="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6">
    <cfRule type="colorScale" priority="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T72">
    <cfRule type="colorScale" priority="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T107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T143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T178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T214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T250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T285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5:T356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83" priority="377" operator="equal">
      <formula>10%</formula>
    </cfRule>
    <cfRule type="cellIs" dxfId="882" priority="378" operator="equal">
      <formula>0.12</formula>
    </cfRule>
    <cfRule type="cellIs" dxfId="881" priority="379" operator="equal">
      <formula>0.14</formula>
    </cfRule>
    <cfRule type="cellIs" dxfId="880" priority="380" operator="equal">
      <formula>0.15</formula>
    </cfRule>
    <cfRule type="cellIs" dxfId="879" priority="381" operator="equal">
      <formula>0.16</formula>
    </cfRule>
    <cfRule type="cellIs" dxfId="878" priority="382" operator="equal">
      <formula>"Открытый тариф"</formula>
    </cfRule>
  </conditionalFormatting>
  <conditionalFormatting sqref="C462:T462 C429:T429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F393 I393:J393 M393:N393"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T393"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3:L393">
    <cfRule type="colorScale" priority="2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3"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3"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3"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3:T393"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F321 I291:J321 M291:N321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1:H321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1:L32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O32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1:P32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1:Q321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T32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4 I327:J354 M327:N354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4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4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4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7:P354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Q354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T354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0 I362:J390 M362:N390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2:H390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0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0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2:P390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Q390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T390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6:F428 I406:J428 M406:N428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06:P428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06:Q428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06:T428 T398:T405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2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S405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6:H428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6:L428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06:O428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F461 I434:J461 M434:N461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4:P461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4:Q461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T461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:H461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4:L461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O461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F532 I503:J532 M503:N532">
    <cfRule type="colorScale" priority="3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3:P532">
    <cfRule type="colorScale" priority="3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3:Q532">
    <cfRule type="colorScale" priority="3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T532">
    <cfRule type="colorScale" priority="38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3:H532">
    <cfRule type="colorScale" priority="38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3:L532">
    <cfRule type="colorScale" priority="3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O532">
    <cfRule type="colorScale" priority="3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F603 I574:J603 M574:N603">
    <cfRule type="colorScale" priority="39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4:P603">
    <cfRule type="colorScale" priority="3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4:Q603">
    <cfRule type="colorScale" priority="3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T603">
    <cfRule type="colorScale" priority="3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:H603">
    <cfRule type="colorScale" priority="3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4:L603">
    <cfRule type="colorScale" priority="3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O603">
    <cfRule type="colorScale" priority="3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F638 I609:J638 M609:N63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9:T63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9:H638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9:L638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9:F639 I639:J639 M639:N639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39:T639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39:H63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39:L639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F675 I645:J675 M645:N6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5:T6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5:H67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5:L67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7:P498 P676 P533">
    <cfRule type="colorScale" priority="39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7:Q498 Q533 Q676:U676">
    <cfRule type="colorScale" priority="3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3:T533 R467:T498">
    <cfRule type="colorScale" priority="39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H533 G467:H498">
    <cfRule type="colorScale" priority="3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6:L676 K533:L533 K467:L498">
    <cfRule type="colorScale" priority="3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O498 O676 O533">
    <cfRule type="colorScale" priority="39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4:N604 C538:F569 I538:J569 M538:N569 I604:J604 C604:F604 C640:F640 I640:J640 M640:N640">
    <cfRule type="colorScale" priority="3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8:P569 P604 P640">
    <cfRule type="colorScale" priority="3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8:Q569 Q604 Q640">
    <cfRule type="colorScale" priority="39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4:T604 R538:T569 R640:T640">
    <cfRule type="colorScale" priority="3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4:H604 G538:H569 G640:H640">
    <cfRule type="colorScale" priority="39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4:L604 K538:L569 K640:L640">
    <cfRule type="colorScale" priority="39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O569 O604 O640">
    <cfRule type="colorScale" priority="39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R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R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N533 C467:F498 I467:J498 M467:N498 I533:J533 C533:F533 M676:N676 C676:J676">
    <cfRule type="colorScale" priority="39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9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3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300-000002000000}">
          <x14:formula1>
            <xm:f>GRID!$F$45:$F$46</xm:f>
          </x14:formula1>
          <xm:sqref>I2:N3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5C5E7"/>
    <pageSetUpPr fitToPage="1"/>
  </sheetPr>
  <dimension ref="A1:Y695"/>
  <sheetViews>
    <sheetView showGridLines="0" zoomScale="80" zoomScaleNormal="80" workbookViewId="0">
      <pane ySplit="4" topLeftCell="A644" activePane="bottomLeft" state="frozen"/>
      <selection activeCell="A273" sqref="A273:XFD279"/>
      <selection pane="bottomLeft" activeCell="I680" sqref="I680"/>
    </sheetView>
  </sheetViews>
  <sheetFormatPr defaultRowHeight="12.75"/>
  <cols>
    <col min="1" max="1" width="8.7109375" style="4" customWidth="1"/>
    <col min="2" max="2" width="8.7109375" style="105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91" t="s">
        <v>18</v>
      </c>
      <c r="C2" s="191"/>
      <c r="D2" s="191"/>
      <c r="E2" s="191"/>
      <c r="F2" s="191"/>
      <c r="G2" s="12"/>
      <c r="H2" s="12"/>
      <c r="I2" s="192" t="s">
        <v>99</v>
      </c>
      <c r="J2" s="193"/>
      <c r="K2" s="193"/>
      <c r="L2" s="193"/>
      <c r="M2" s="193"/>
      <c r="N2" s="194"/>
      <c r="O2" s="13"/>
      <c r="P2" s="13"/>
      <c r="S2" s="191" t="s">
        <v>21</v>
      </c>
      <c r="T2" s="191"/>
      <c r="U2" s="185" t="s">
        <v>22</v>
      </c>
      <c r="V2" s="186"/>
      <c r="W2" s="186"/>
      <c r="X2" s="186"/>
      <c r="Y2" s="187"/>
    </row>
    <row r="3" spans="1:25" ht="13.5" customHeight="1" thickBot="1">
      <c r="B3" s="191"/>
      <c r="C3" s="191"/>
      <c r="D3" s="191"/>
      <c r="E3" s="191"/>
      <c r="F3" s="191"/>
      <c r="G3" s="12"/>
      <c r="H3" s="12"/>
      <c r="I3" s="195"/>
      <c r="J3" s="196"/>
      <c r="K3" s="196"/>
      <c r="L3" s="196"/>
      <c r="M3" s="196"/>
      <c r="N3" s="197"/>
      <c r="O3" s="13"/>
      <c r="P3" s="13"/>
      <c r="S3" s="191"/>
      <c r="T3" s="191"/>
      <c r="U3" s="188"/>
      <c r="V3" s="189"/>
      <c r="W3" s="189"/>
      <c r="X3" s="189"/>
      <c r="Y3" s="190"/>
    </row>
    <row r="4" spans="1:25" ht="21" customHeight="1"/>
    <row r="5" spans="1:25" s="6" customFormat="1" ht="17.25" hidden="1" customHeight="1">
      <c r="A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5" hidden="1">
      <c r="A6" s="163" t="s">
        <v>84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</row>
    <row r="7" spans="1:25" ht="56.25" hidden="1" customHeight="1">
      <c r="A7" s="165" t="s">
        <v>8</v>
      </c>
      <c r="B7" s="166"/>
      <c r="C7" s="169" t="s">
        <v>87</v>
      </c>
      <c r="D7" s="170"/>
      <c r="E7" s="155" t="s">
        <v>79</v>
      </c>
      <c r="F7" s="156"/>
      <c r="G7" s="248" t="s">
        <v>80</v>
      </c>
      <c r="H7" s="249"/>
      <c r="I7" s="198" t="s">
        <v>81</v>
      </c>
      <c r="J7" s="198"/>
      <c r="K7" s="157" t="s">
        <v>82</v>
      </c>
      <c r="L7" s="157"/>
      <c r="M7" s="161" t="s">
        <v>83</v>
      </c>
      <c r="N7" s="161"/>
      <c r="O7" s="44" t="s">
        <v>57</v>
      </c>
      <c r="P7" s="17" t="s">
        <v>58</v>
      </c>
      <c r="Q7" s="18" t="s">
        <v>59</v>
      </c>
      <c r="R7" s="44" t="s">
        <v>60</v>
      </c>
      <c r="S7" s="44" t="s">
        <v>61</v>
      </c>
      <c r="T7" s="44" t="s">
        <v>62</v>
      </c>
    </row>
    <row r="8" spans="1:25" hidden="1">
      <c r="A8" s="167"/>
      <c r="B8" s="168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108" t="s">
        <v>17</v>
      </c>
      <c r="B9" s="109">
        <v>1</v>
      </c>
      <c r="C9" s="5" cm="1">
        <f t="array" ref="C9">IF($I$2="Длительное проживание от 30 ночей ",
INDEX(GRID!$B$4:$U$15,MATCH(C$7,GRID!$A$4:$A$15,0),MATCH(1,($U$2=GRID!$B$1:$U$1)*(КАЛЕНДАРЬ!F4=GRID!$B$3:$U$3),0))*GRID!$H$42,
ROUNDUP(INDEX(GRID!$B$4:$U$15,MATCH(C$7,GRID!$A$4:$A$15,0),MATCH(1,($U$2=GRID!$B$1:$U$1)*(КАЛЕНДАРЬ!F4=GRID!$B$3:$U$3),0))*GRID!$H$42*(1-GRID!$H$43),0))</f>
        <v>22000.000000000004</v>
      </c>
      <c r="D9" s="5" cm="1">
        <f t="array" ref="D9">IF($I$2="Длительное проживание от 30 ночей ",
INDEX(GRID!$B$18:$U$29,MATCH(C$7,GRID!$A$18:$A$29,0),MATCH(1,($U$2=GRID!$B$1:$U$1)*(КАЛЕНДАРЬ!F4=GRID!$B$3:$U$3),0))*GRID!$H$42,
ROUNDUP(INDEX(GRID!$B$18:$U$29,MATCH(C$7,GRID!$A$18:$A$29,0),MATCH(1,($U$2=GRID!$B$1:$U$1)*(КАЛЕНДАРЬ!F4=GRID!$B$3:$U$3),0))*GRID!$H$42*(1-GRID!$H$43),0))</f>
        <v>26000.000000000004</v>
      </c>
      <c r="E9" s="5" cm="1">
        <f t="array" ref="E9">IF($I$2="Длительное проживание от 30 ночей ",
INDEX(GRID!$B$4:$U$15,MATCH(E$7,GRID!$A$4:$A$15,0),MATCH(1,($U$2=GRID!$B$1:$U$1)*(КАЛЕНДАРЬ!F4=GRID!$B$3:$U$3),0))*GRID!$H$42,
ROUNDUP(INDEX(GRID!$B$4:$U$15,MATCH(E$7,GRID!$A$4:$A$15,0),MATCH(1,($U$2=GRID!$B$1:$U$1)*(КАЛЕНДАРЬ!F4=GRID!$B$3:$U$3),0))*GRID!$H$42*(1-GRID!$H$43),0))</f>
        <v>26400</v>
      </c>
      <c r="F9" s="5" cm="1">
        <f t="array" ref="F9">IF($I$2="Длительное проживание от 30 ночей ",
INDEX(GRID!$B$18:$U$29,MATCH(E$7,GRID!$A$18:$A$29,0),MATCH(1,($U$2=GRID!$B$1:$U$1)*(КАЛЕНДАРЬ!F4=GRID!$B$3:$U$3),0))*GRID!$H$42,
ROUNDUP(INDEX(GRID!$B$18:$U$29,MATCH(E$7,GRID!$A$18:$A$29,0),MATCH(1,($U$2=GRID!$B$1:$U$1)*(КАЛЕНДАРЬ!F4=GRID!$B$3:$U$3),0))*GRID!$H$42*(1-GRID!$H$43),0))</f>
        <v>30400</v>
      </c>
      <c r="G9" s="50" t="s">
        <v>105</v>
      </c>
      <c r="H9" s="50" t="s">
        <v>105</v>
      </c>
      <c r="I9" s="5" cm="1">
        <f t="array" ref="I9">IF($I$2="Длительное проживание от 30 ночей ",
INDEX(GRID!$B$4:$U$15,MATCH(I$7,GRID!$A$4:$A$15,0),MATCH(1,($U$2=GRID!$B$1:$U$1)*(КАЛЕНДАРЬ!F4=GRID!$B$3:$U$3),0))*GRID!$H$42,
ROUNDUP(INDEX(GRID!$B$4:$U$15,MATCH(I$7,GRID!$A$4:$A$15,0),MATCH(1,($U$2=GRID!$B$1:$U$1)*(КАЛЕНДАРЬ!F4=GRID!$B$3:$U$3),0))*GRID!$H$42*(1-GRID!$H$43),0))</f>
        <v>34720</v>
      </c>
      <c r="J9" s="5" cm="1">
        <f t="array" ref="J9">IF($I$2="Длительное проживание от 30 ночей ",
INDEX(GRID!$B$18:$U$29,MATCH(I$7,GRID!$A$18:$A$29,0),MATCH(1,($U$2=GRID!$B$1:$U$1)*(КАЛЕНДАРЬ!F4=GRID!$B$3:$U$3),0))*GRID!$H$42,
ROUNDUP(INDEX(GRID!$B$18:$U$29,MATCH(I$7,GRID!$A$18:$A$29,0),MATCH(1,($U$2=GRID!$B$1:$U$1)*(КАЛЕНДАРЬ!F4=GRID!$B$3:$U$3),0))*GRID!$H$42*(1-GRID!$H$43),0))</f>
        <v>38720</v>
      </c>
      <c r="K9" s="50" t="s">
        <v>105</v>
      </c>
      <c r="L9" s="50" t="s">
        <v>105</v>
      </c>
      <c r="M9" s="5" cm="1">
        <f t="array" ref="M9">IF($I$2="Длительное проживание от 30 ночей ",
INDEX(GRID!$B$4:$U$15,MATCH(M$7,GRID!$A$4:$A$15,0),MATCH(1,($U$2=GRID!$B$1:$U$1)*(КАЛЕНДАРЬ!F4=GRID!$B$3:$U$3),0))*GRID!$H$42,
ROUNDUP(INDEX(GRID!$B$4:$U$15,MATCH(M$7,GRID!$A$4:$A$15,0),MATCH(1,($U$2=GRID!$B$1:$U$1)*(КАЛЕНДАРЬ!F4=GRID!$B$3:$U$3),0))*GRID!$H$42*(1-GRID!$H$43),0))</f>
        <v>55600</v>
      </c>
      <c r="N9" s="5" cm="1">
        <f t="array" ref="N9">IF($I$2="Длительное проживание от 30 ночей ",
INDEX(GRID!$B$18:$U$29,MATCH(M$7,GRID!$A$18:$A$29,0),MATCH(1,($U$2=GRID!$B$1:$U$1)*(КАЛЕНДАРЬ!F4=GRID!$B$3:$U$3),0))*GRID!$H$42,
ROUNDUP(INDEX(GRID!$B$18:$U$29,MATCH(M$7,GRID!$A$18:$A$29,0),MATCH(1,($U$2=GRID!$B$1:$U$1)*(КАЛЕНДАРЬ!F4=GRID!$B$3:$U$3),0))*GRID!$H$42*(1-GRID!$H$43),0))</f>
        <v>59600</v>
      </c>
      <c r="O9" s="50" t="s">
        <v>105</v>
      </c>
      <c r="P9" s="5" cm="1">
        <f t="array" ref="P9">IF($I$2="Длительное проживание от 30 ночей ",
INDEX(GRID!$B$4:$U$15,MATCH(P$7,GRID!$A$4:$A$15,0),MATCH(1,($U$2=GRID!$B$1:$U$1)*(КАЛЕНДАРЬ!F4=GRID!$B$3:$U$3),0))*GRID!$H$42,
ROUNDUP(INDEX(GRID!$B$4:$U$15,MATCH(P$7,GRID!$A$4:$A$15,0),MATCH(1,($U$2=GRID!$B$1:$U$1)*(КАЛЕНДАРЬ!F4=GRID!$B$3:$U$3),0))*GRID!$H$42*(1-GRID!$H$43),0))</f>
        <v>116320</v>
      </c>
      <c r="Q9" s="5" cm="1">
        <f t="array" ref="Q9">IF($I$2="Длительное проживание от 30 ночей ",
INDEX(GRID!$B$4:$U$15,MATCH(Q$7,GRID!$A$4:$A$15,0),MATCH(1,($U$2=GRID!$B$1:$U$1)*(КАЛЕНДАРЬ!F4=GRID!$B$3:$U$3),0))*GRID!$H$42,
ROUNDUP(INDEX(GRID!$B$4:$U$15,MATCH(Q$7,GRID!$A$4:$A$15,0),MATCH(1,($U$2=GRID!$B$1:$U$1)*(КАЛЕНДАРЬ!F4=GRID!$B$3:$U$3),0))*GRID!$H$42*(1-GRID!$H$43),0))</f>
        <v>136720</v>
      </c>
      <c r="R9" s="50" t="s">
        <v>105</v>
      </c>
      <c r="S9" s="50" t="s">
        <v>105</v>
      </c>
      <c r="T9" s="50" t="s">
        <v>105</v>
      </c>
    </row>
    <row r="10" spans="1:25" hidden="1">
      <c r="A10" s="108" t="s">
        <v>11</v>
      </c>
      <c r="B10" s="109">
        <v>2</v>
      </c>
      <c r="C10" s="5" cm="1">
        <f t="array" ref="C10">IF($I$2="Длительное проживание от 30 ночей ",
INDEX(GRID!$B$4:$U$15,MATCH(C$7,GRID!$A$4:$A$15,0),MATCH(1,($U$2=GRID!$B$1:$U$1)*(КАЛЕНДАРЬ!F5=GRID!$B$3:$U$3),0))*GRID!$H$42,
ROUNDUP(INDEX(GRID!$B$4:$U$15,MATCH(C$7,GRID!$A$4:$A$15,0),MATCH(1,($U$2=GRID!$B$1:$U$1)*(КАЛЕНДАРЬ!F5=GRID!$B$3:$U$3),0))*GRID!$H$42*(1-GRID!$H$43),0))</f>
        <v>22000.000000000004</v>
      </c>
      <c r="D10" s="5" cm="1">
        <f t="array" ref="D10">IF($I$2="Длительное проживание от 30 ночей ",
INDEX(GRID!$B$18:$U$29,MATCH(C$7,GRID!$A$18:$A$29,0),MATCH(1,($U$2=GRID!$B$1:$U$1)*(КАЛЕНДАРЬ!F5=GRID!$B$3:$U$3),0))*GRID!$H$42,
ROUNDUP(INDEX(GRID!$B$18:$U$29,MATCH(C$7,GRID!$A$18:$A$29,0),MATCH(1,($U$2=GRID!$B$1:$U$1)*(КАЛЕНДАРЬ!F5=GRID!$B$3:$U$3),0))*GRID!$H$42*(1-GRID!$H$43),0))</f>
        <v>26000.000000000004</v>
      </c>
      <c r="E10" s="5" cm="1">
        <f t="array" ref="E10">IF($I$2="Длительное проживание от 30 ночей ",
INDEX(GRID!$B$4:$U$15,MATCH(E$7,GRID!$A$4:$A$15,0),MATCH(1,($U$2=GRID!$B$1:$U$1)*(КАЛЕНДАРЬ!F5=GRID!$B$3:$U$3),0))*GRID!$H$42,
ROUNDUP(INDEX(GRID!$B$4:$U$15,MATCH(E$7,GRID!$A$4:$A$15,0),MATCH(1,($U$2=GRID!$B$1:$U$1)*(КАЛЕНДАРЬ!F5=GRID!$B$3:$U$3),0))*GRID!$H$42*(1-GRID!$H$43),0))</f>
        <v>26400</v>
      </c>
      <c r="F10" s="5" cm="1">
        <f t="array" ref="F10">IF($I$2="Длительное проживание от 30 ночей ",
INDEX(GRID!$B$18:$U$29,MATCH(E$7,GRID!$A$18:$A$29,0),MATCH(1,($U$2=GRID!$B$1:$U$1)*(КАЛЕНДАРЬ!F5=GRID!$B$3:$U$3),0))*GRID!$H$42,
ROUNDUP(INDEX(GRID!$B$18:$U$29,MATCH(E$7,GRID!$A$18:$A$29,0),MATCH(1,($U$2=GRID!$B$1:$U$1)*(КАЛЕНДАРЬ!F5=GRID!$B$3:$U$3),0))*GRID!$H$42*(1-GRID!$H$43),0))</f>
        <v>30400</v>
      </c>
      <c r="G10" s="50" t="s">
        <v>105</v>
      </c>
      <c r="H10" s="50" t="s">
        <v>105</v>
      </c>
      <c r="I10" s="5" cm="1">
        <f t="array" ref="I10">IF($I$2="Длительное проживание от 30 ночей ",
INDEX(GRID!$B$4:$U$15,MATCH(I$7,GRID!$A$4:$A$15,0),MATCH(1,($U$2=GRID!$B$1:$U$1)*(КАЛЕНДАРЬ!F5=GRID!$B$3:$U$3),0))*GRID!$H$42,
ROUNDUP(INDEX(GRID!$B$4:$U$15,MATCH(I$7,GRID!$A$4:$A$15,0),MATCH(1,($U$2=GRID!$B$1:$U$1)*(КАЛЕНДАРЬ!F5=GRID!$B$3:$U$3),0))*GRID!$H$42*(1-GRID!$H$43),0))</f>
        <v>34720</v>
      </c>
      <c r="J10" s="5" cm="1">
        <f t="array" ref="J10">IF($I$2="Длительное проживание от 30 ночей ",
INDEX(GRID!$B$18:$U$29,MATCH(I$7,GRID!$A$18:$A$29,0),MATCH(1,($U$2=GRID!$B$1:$U$1)*(КАЛЕНДАРЬ!F5=GRID!$B$3:$U$3),0))*GRID!$H$42,
ROUNDUP(INDEX(GRID!$B$18:$U$29,MATCH(I$7,GRID!$A$18:$A$29,0),MATCH(1,($U$2=GRID!$B$1:$U$1)*(КАЛЕНДАРЬ!F5=GRID!$B$3:$U$3),0))*GRID!$H$42*(1-GRID!$H$43),0))</f>
        <v>38720</v>
      </c>
      <c r="K10" s="50" t="s">
        <v>105</v>
      </c>
      <c r="L10" s="50" t="s">
        <v>105</v>
      </c>
      <c r="M10" s="5" cm="1">
        <f t="array" ref="M10">IF($I$2="Длительное проживание от 30 ночей ",
INDEX(GRID!$B$4:$U$15,MATCH(M$7,GRID!$A$4:$A$15,0),MATCH(1,($U$2=GRID!$B$1:$U$1)*(КАЛЕНДАРЬ!F5=GRID!$B$3:$U$3),0))*GRID!$H$42,
ROUNDUP(INDEX(GRID!$B$4:$U$15,MATCH(M$7,GRID!$A$4:$A$15,0),MATCH(1,($U$2=GRID!$B$1:$U$1)*(КАЛЕНДАРЬ!F5=GRID!$B$3:$U$3),0))*GRID!$H$42*(1-GRID!$H$43),0))</f>
        <v>55600</v>
      </c>
      <c r="N10" s="5" cm="1">
        <f t="array" ref="N10">IF($I$2="Длительное проживание от 30 ночей ",
INDEX(GRID!$B$18:$U$29,MATCH(M$7,GRID!$A$18:$A$29,0),MATCH(1,($U$2=GRID!$B$1:$U$1)*(КАЛЕНДАРЬ!F5=GRID!$B$3:$U$3),0))*GRID!$H$42,
ROUNDUP(INDEX(GRID!$B$18:$U$29,MATCH(M$7,GRID!$A$18:$A$29,0),MATCH(1,($U$2=GRID!$B$1:$U$1)*(КАЛЕНДАРЬ!F5=GRID!$B$3:$U$3),0))*GRID!$H$42*(1-GRID!$H$43),0))</f>
        <v>59600</v>
      </c>
      <c r="O10" s="50" t="s">
        <v>105</v>
      </c>
      <c r="P10" s="5" cm="1">
        <f t="array" ref="P10">IF($I$2="Длительное проживание от 30 ночей ",
INDEX(GRID!$B$4:$U$15,MATCH(P$7,GRID!$A$4:$A$15,0),MATCH(1,($U$2=GRID!$B$1:$U$1)*(КАЛЕНДАРЬ!F5=GRID!$B$3:$U$3),0))*GRID!$H$42,
ROUNDUP(INDEX(GRID!$B$4:$U$15,MATCH(P$7,GRID!$A$4:$A$15,0),MATCH(1,($U$2=GRID!$B$1:$U$1)*(КАЛЕНДАРЬ!F5=GRID!$B$3:$U$3),0))*GRID!$H$42*(1-GRID!$H$43),0))</f>
        <v>116320</v>
      </c>
      <c r="Q10" s="5" cm="1">
        <f t="array" ref="Q10">IF($I$2="Длительное проживание от 30 ночей ",
INDEX(GRID!$B$4:$U$15,MATCH(Q$7,GRID!$A$4:$A$15,0),MATCH(1,($U$2=GRID!$B$1:$U$1)*(КАЛЕНДАРЬ!F5=GRID!$B$3:$U$3),0))*GRID!$H$42,
ROUNDUP(INDEX(GRID!$B$4:$U$15,MATCH(Q$7,GRID!$A$4:$A$15,0),MATCH(1,($U$2=GRID!$B$1:$U$1)*(КАЛЕНДАРЬ!F5=GRID!$B$3:$U$3),0))*GRID!$H$42*(1-GRID!$H$43),0))</f>
        <v>136720</v>
      </c>
      <c r="R10" s="50" t="s">
        <v>105</v>
      </c>
      <c r="S10" s="50" t="s">
        <v>105</v>
      </c>
      <c r="T10" s="50" t="s">
        <v>105</v>
      </c>
    </row>
    <row r="11" spans="1:25" hidden="1">
      <c r="A11" s="108" t="s">
        <v>12</v>
      </c>
      <c r="B11" s="109">
        <v>3</v>
      </c>
      <c r="C11" s="5" cm="1">
        <f t="array" ref="C11">IF($I$2="Длительное проживание от 30 ночей ",
INDEX(GRID!$B$4:$U$15,MATCH(C$7,GRID!$A$4:$A$15,0),MATCH(1,($U$2=GRID!$B$1:$U$1)*(КАЛЕНДАРЬ!F6=GRID!$B$3:$U$3),0))*GRID!$H$42,
ROUNDUP(INDEX(GRID!$B$4:$U$15,MATCH(C$7,GRID!$A$4:$A$15,0),MATCH(1,($U$2=GRID!$B$1:$U$1)*(КАЛЕНДАРЬ!F6=GRID!$B$3:$U$3),0))*GRID!$H$42*(1-GRID!$H$43),0))</f>
        <v>22000.000000000004</v>
      </c>
      <c r="D11" s="5" cm="1">
        <f t="array" ref="D11">IF($I$2="Длительное проживание от 30 ночей ",
INDEX(GRID!$B$18:$U$29,MATCH(C$7,GRID!$A$18:$A$29,0),MATCH(1,($U$2=GRID!$B$1:$U$1)*(КАЛЕНДАРЬ!F6=GRID!$B$3:$U$3),0))*GRID!$H$42,
ROUNDUP(INDEX(GRID!$B$18:$U$29,MATCH(C$7,GRID!$A$18:$A$29,0),MATCH(1,($U$2=GRID!$B$1:$U$1)*(КАЛЕНДАРЬ!F6=GRID!$B$3:$U$3),0))*GRID!$H$42*(1-GRID!$H$43),0))</f>
        <v>26000.000000000004</v>
      </c>
      <c r="E11" s="5" cm="1">
        <f t="array" ref="E11">IF($I$2="Длительное проживание от 30 ночей ",
INDEX(GRID!$B$4:$U$15,MATCH(E$7,GRID!$A$4:$A$15,0),MATCH(1,($U$2=GRID!$B$1:$U$1)*(КАЛЕНДАРЬ!F6=GRID!$B$3:$U$3),0))*GRID!$H$42,
ROUNDUP(INDEX(GRID!$B$4:$U$15,MATCH(E$7,GRID!$A$4:$A$15,0),MATCH(1,($U$2=GRID!$B$1:$U$1)*(КАЛЕНДАРЬ!F6=GRID!$B$3:$U$3),0))*GRID!$H$42*(1-GRID!$H$43),0))</f>
        <v>26400</v>
      </c>
      <c r="F11" s="5" cm="1">
        <f t="array" ref="F11">IF($I$2="Длительное проживание от 30 ночей ",
INDEX(GRID!$B$18:$U$29,MATCH(E$7,GRID!$A$18:$A$29,0),MATCH(1,($U$2=GRID!$B$1:$U$1)*(КАЛЕНДАРЬ!F6=GRID!$B$3:$U$3),0))*GRID!$H$42,
ROUNDUP(INDEX(GRID!$B$18:$U$29,MATCH(E$7,GRID!$A$18:$A$29,0),MATCH(1,($U$2=GRID!$B$1:$U$1)*(КАЛЕНДАРЬ!F6=GRID!$B$3:$U$3),0))*GRID!$H$42*(1-GRID!$H$43),0))</f>
        <v>30400</v>
      </c>
      <c r="G11" s="50" t="s">
        <v>105</v>
      </c>
      <c r="H11" s="50" t="s">
        <v>105</v>
      </c>
      <c r="I11" s="5" cm="1">
        <f t="array" ref="I11">IF($I$2="Длительное проживание от 30 ночей ",
INDEX(GRID!$B$4:$U$15,MATCH(I$7,GRID!$A$4:$A$15,0),MATCH(1,($U$2=GRID!$B$1:$U$1)*(КАЛЕНДАРЬ!F6=GRID!$B$3:$U$3),0))*GRID!$H$42,
ROUNDUP(INDEX(GRID!$B$4:$U$15,MATCH(I$7,GRID!$A$4:$A$15,0),MATCH(1,($U$2=GRID!$B$1:$U$1)*(КАЛЕНДАРЬ!F6=GRID!$B$3:$U$3),0))*GRID!$H$42*(1-GRID!$H$43),0))</f>
        <v>34720</v>
      </c>
      <c r="J11" s="5" cm="1">
        <f t="array" ref="J11">IF($I$2="Длительное проживание от 30 ночей ",
INDEX(GRID!$B$18:$U$29,MATCH(I$7,GRID!$A$18:$A$29,0),MATCH(1,($U$2=GRID!$B$1:$U$1)*(КАЛЕНДАРЬ!F6=GRID!$B$3:$U$3),0))*GRID!$H$42,
ROUNDUP(INDEX(GRID!$B$18:$U$29,MATCH(I$7,GRID!$A$18:$A$29,0),MATCH(1,($U$2=GRID!$B$1:$U$1)*(КАЛЕНДАРЬ!F6=GRID!$B$3:$U$3),0))*GRID!$H$42*(1-GRID!$H$43),0))</f>
        <v>38720</v>
      </c>
      <c r="K11" s="50" t="s">
        <v>105</v>
      </c>
      <c r="L11" s="50" t="s">
        <v>105</v>
      </c>
      <c r="M11" s="5" cm="1">
        <f t="array" ref="M11">IF($I$2="Длительное проживание от 30 ночей ",
INDEX(GRID!$B$4:$U$15,MATCH(M$7,GRID!$A$4:$A$15,0),MATCH(1,($U$2=GRID!$B$1:$U$1)*(КАЛЕНДАРЬ!F6=GRID!$B$3:$U$3),0))*GRID!$H$42,
ROUNDUP(INDEX(GRID!$B$4:$U$15,MATCH(M$7,GRID!$A$4:$A$15,0),MATCH(1,($U$2=GRID!$B$1:$U$1)*(КАЛЕНДАРЬ!F6=GRID!$B$3:$U$3),0))*GRID!$H$42*(1-GRID!$H$43),0))</f>
        <v>55600</v>
      </c>
      <c r="N11" s="5" cm="1">
        <f t="array" ref="N11">IF($I$2="Длительное проживание от 30 ночей ",
INDEX(GRID!$B$18:$U$29,MATCH(M$7,GRID!$A$18:$A$29,0),MATCH(1,($U$2=GRID!$B$1:$U$1)*(КАЛЕНДАРЬ!F6=GRID!$B$3:$U$3),0))*GRID!$H$42,
ROUNDUP(INDEX(GRID!$B$18:$U$29,MATCH(M$7,GRID!$A$18:$A$29,0),MATCH(1,($U$2=GRID!$B$1:$U$1)*(КАЛЕНДАРЬ!F6=GRID!$B$3:$U$3),0))*GRID!$H$42*(1-GRID!$H$43),0))</f>
        <v>59600</v>
      </c>
      <c r="O11" s="50" t="s">
        <v>105</v>
      </c>
      <c r="P11" s="5" cm="1">
        <f t="array" ref="P11">IF($I$2="Длительное проживание от 30 ночей ",
INDEX(GRID!$B$4:$U$15,MATCH(P$7,GRID!$A$4:$A$15,0),MATCH(1,($U$2=GRID!$B$1:$U$1)*(КАЛЕНДАРЬ!F6=GRID!$B$3:$U$3),0))*GRID!$H$42,
ROUNDUP(INDEX(GRID!$B$4:$U$15,MATCH(P$7,GRID!$A$4:$A$15,0),MATCH(1,($U$2=GRID!$B$1:$U$1)*(КАЛЕНДАРЬ!F6=GRID!$B$3:$U$3),0))*GRID!$H$42*(1-GRID!$H$43),0))</f>
        <v>116320</v>
      </c>
      <c r="Q11" s="5" cm="1">
        <f t="array" ref="Q11">IF($I$2="Длительное проживание от 30 ночей ",
INDEX(GRID!$B$4:$U$15,MATCH(Q$7,GRID!$A$4:$A$15,0),MATCH(1,($U$2=GRID!$B$1:$U$1)*(КАЛЕНДАРЬ!F6=GRID!$B$3:$U$3),0))*GRID!$H$42,
ROUNDUP(INDEX(GRID!$B$4:$U$15,MATCH(Q$7,GRID!$A$4:$A$15,0),MATCH(1,($U$2=GRID!$B$1:$U$1)*(КАЛЕНДАРЬ!F6=GRID!$B$3:$U$3),0))*GRID!$H$42*(1-GRID!$H$43),0))</f>
        <v>136720</v>
      </c>
      <c r="R11" s="50" t="s">
        <v>105</v>
      </c>
      <c r="S11" s="50" t="s">
        <v>105</v>
      </c>
      <c r="T11" s="50" t="s">
        <v>105</v>
      </c>
    </row>
    <row r="12" spans="1:25" hidden="1">
      <c r="A12" s="108" t="s">
        <v>13</v>
      </c>
      <c r="B12" s="109">
        <v>4</v>
      </c>
      <c r="C12" s="5" cm="1">
        <f t="array" ref="C12">IF($I$2="Длительное проживание от 30 ночей ",
INDEX(GRID!$B$4:$U$15,MATCH(C$7,GRID!$A$4:$A$15,0),MATCH(1,($U$2=GRID!$B$1:$U$1)*(КАЛЕНДАРЬ!F7=GRID!$B$3:$U$3),0))*GRID!$H$42,
ROUNDUP(INDEX(GRID!$B$4:$U$15,MATCH(C$7,GRID!$A$4:$A$15,0),MATCH(1,($U$2=GRID!$B$1:$U$1)*(КАЛЕНДАРЬ!F7=GRID!$B$3:$U$3),0))*GRID!$H$42*(1-GRID!$H$43),0))</f>
        <v>22000.000000000004</v>
      </c>
      <c r="D12" s="5" cm="1">
        <f t="array" ref="D12">IF($I$2="Длительное проживание от 30 ночей ",
INDEX(GRID!$B$18:$U$29,MATCH(C$7,GRID!$A$18:$A$29,0),MATCH(1,($U$2=GRID!$B$1:$U$1)*(КАЛЕНДАРЬ!F7=GRID!$B$3:$U$3),0))*GRID!$H$42,
ROUNDUP(INDEX(GRID!$B$18:$U$29,MATCH(C$7,GRID!$A$18:$A$29,0),MATCH(1,($U$2=GRID!$B$1:$U$1)*(КАЛЕНДАРЬ!F7=GRID!$B$3:$U$3),0))*GRID!$H$42*(1-GRID!$H$43),0))</f>
        <v>26000.000000000004</v>
      </c>
      <c r="E12" s="5" cm="1">
        <f t="array" ref="E12">IF($I$2="Длительное проживание от 30 ночей ",
INDEX(GRID!$B$4:$U$15,MATCH(E$7,GRID!$A$4:$A$15,0),MATCH(1,($U$2=GRID!$B$1:$U$1)*(КАЛЕНДАРЬ!F7=GRID!$B$3:$U$3),0))*GRID!$H$42,
ROUNDUP(INDEX(GRID!$B$4:$U$15,MATCH(E$7,GRID!$A$4:$A$15,0),MATCH(1,($U$2=GRID!$B$1:$U$1)*(КАЛЕНДАРЬ!F7=GRID!$B$3:$U$3),0))*GRID!$H$42*(1-GRID!$H$43),0))</f>
        <v>26400</v>
      </c>
      <c r="F12" s="5" cm="1">
        <f t="array" ref="F12">IF($I$2="Длительное проживание от 30 ночей ",
INDEX(GRID!$B$18:$U$29,MATCH(E$7,GRID!$A$18:$A$29,0),MATCH(1,($U$2=GRID!$B$1:$U$1)*(КАЛЕНДАРЬ!F7=GRID!$B$3:$U$3),0))*GRID!$H$42,
ROUNDUP(INDEX(GRID!$B$18:$U$29,MATCH(E$7,GRID!$A$18:$A$29,0),MATCH(1,($U$2=GRID!$B$1:$U$1)*(КАЛЕНДАРЬ!F7=GRID!$B$3:$U$3),0))*GRID!$H$42*(1-GRID!$H$43),0))</f>
        <v>30400</v>
      </c>
      <c r="G12" s="50" t="s">
        <v>105</v>
      </c>
      <c r="H12" s="50" t="s">
        <v>105</v>
      </c>
      <c r="I12" s="5" cm="1">
        <f t="array" ref="I12">IF($I$2="Длительное проживание от 30 ночей ",
INDEX(GRID!$B$4:$U$15,MATCH(I$7,GRID!$A$4:$A$15,0),MATCH(1,($U$2=GRID!$B$1:$U$1)*(КАЛЕНДАРЬ!F7=GRID!$B$3:$U$3),0))*GRID!$H$42,
ROUNDUP(INDEX(GRID!$B$4:$U$15,MATCH(I$7,GRID!$A$4:$A$15,0),MATCH(1,($U$2=GRID!$B$1:$U$1)*(КАЛЕНДАРЬ!F7=GRID!$B$3:$U$3),0))*GRID!$H$42*(1-GRID!$H$43),0))</f>
        <v>34720</v>
      </c>
      <c r="J12" s="5" cm="1">
        <f t="array" ref="J12">IF($I$2="Длительное проживание от 30 ночей ",
INDEX(GRID!$B$18:$U$29,MATCH(I$7,GRID!$A$18:$A$29,0),MATCH(1,($U$2=GRID!$B$1:$U$1)*(КАЛЕНДАРЬ!F7=GRID!$B$3:$U$3),0))*GRID!$H$42,
ROUNDUP(INDEX(GRID!$B$18:$U$29,MATCH(I$7,GRID!$A$18:$A$29,0),MATCH(1,($U$2=GRID!$B$1:$U$1)*(КАЛЕНДАРЬ!F7=GRID!$B$3:$U$3),0))*GRID!$H$42*(1-GRID!$H$43),0))</f>
        <v>38720</v>
      </c>
      <c r="K12" s="50" t="s">
        <v>105</v>
      </c>
      <c r="L12" s="50" t="s">
        <v>105</v>
      </c>
      <c r="M12" s="5" cm="1">
        <f t="array" ref="M12">IF($I$2="Длительное проживание от 30 ночей ",
INDEX(GRID!$B$4:$U$15,MATCH(M$7,GRID!$A$4:$A$15,0),MATCH(1,($U$2=GRID!$B$1:$U$1)*(КАЛЕНДАРЬ!F7=GRID!$B$3:$U$3),0))*GRID!$H$42,
ROUNDUP(INDEX(GRID!$B$4:$U$15,MATCH(M$7,GRID!$A$4:$A$15,0),MATCH(1,($U$2=GRID!$B$1:$U$1)*(КАЛЕНДАРЬ!F7=GRID!$B$3:$U$3),0))*GRID!$H$42*(1-GRID!$H$43),0))</f>
        <v>55600</v>
      </c>
      <c r="N12" s="5" cm="1">
        <f t="array" ref="N12">IF($I$2="Длительное проживание от 30 ночей ",
INDEX(GRID!$B$18:$U$29,MATCH(M$7,GRID!$A$18:$A$29,0),MATCH(1,($U$2=GRID!$B$1:$U$1)*(КАЛЕНДАРЬ!F7=GRID!$B$3:$U$3),0))*GRID!$H$42,
ROUNDUP(INDEX(GRID!$B$18:$U$29,MATCH(M$7,GRID!$A$18:$A$29,0),MATCH(1,($U$2=GRID!$B$1:$U$1)*(КАЛЕНДАРЬ!F7=GRID!$B$3:$U$3),0))*GRID!$H$42*(1-GRID!$H$43),0))</f>
        <v>59600</v>
      </c>
      <c r="O12" s="50" t="s">
        <v>105</v>
      </c>
      <c r="P12" s="5" cm="1">
        <f t="array" ref="P12">IF($I$2="Длительное проживание от 30 ночей ",
INDEX(GRID!$B$4:$U$15,MATCH(P$7,GRID!$A$4:$A$15,0),MATCH(1,($U$2=GRID!$B$1:$U$1)*(КАЛЕНДАРЬ!F7=GRID!$B$3:$U$3),0))*GRID!$H$42,
ROUNDUP(INDEX(GRID!$B$4:$U$15,MATCH(P$7,GRID!$A$4:$A$15,0),MATCH(1,($U$2=GRID!$B$1:$U$1)*(КАЛЕНДАРЬ!F7=GRID!$B$3:$U$3),0))*GRID!$H$42*(1-GRID!$H$43),0))</f>
        <v>116320</v>
      </c>
      <c r="Q12" s="5" cm="1">
        <f t="array" ref="Q12">IF($I$2="Длительное проживание от 30 ночей ",
INDEX(GRID!$B$4:$U$15,MATCH(Q$7,GRID!$A$4:$A$15,0),MATCH(1,($U$2=GRID!$B$1:$U$1)*(КАЛЕНДАРЬ!F7=GRID!$B$3:$U$3),0))*GRID!$H$42,
ROUNDUP(INDEX(GRID!$B$4:$U$15,MATCH(Q$7,GRID!$A$4:$A$15,0),MATCH(1,($U$2=GRID!$B$1:$U$1)*(КАЛЕНДАРЬ!F7=GRID!$B$3:$U$3),0))*GRID!$H$42*(1-GRID!$H$43),0))</f>
        <v>136720</v>
      </c>
      <c r="R12" s="50" t="s">
        <v>105</v>
      </c>
      <c r="S12" s="50" t="s">
        <v>105</v>
      </c>
      <c r="T12" s="50" t="s">
        <v>105</v>
      </c>
    </row>
    <row r="13" spans="1:25" hidden="1">
      <c r="A13" s="108" t="s">
        <v>14</v>
      </c>
      <c r="B13" s="109">
        <v>5</v>
      </c>
      <c r="C13" s="5" cm="1">
        <f t="array" ref="C13">IF($I$2="Длительное проживание от 30 ночей ",
INDEX(GRID!$B$4:$U$15,MATCH(C$7,GRID!$A$4:$A$15,0),MATCH(1,($U$2=GRID!$B$1:$U$1)*(КАЛЕНДАРЬ!F8=GRID!$B$3:$U$3),0))*GRID!$H$42,
ROUNDUP(INDEX(GRID!$B$4:$U$15,MATCH(C$7,GRID!$A$4:$A$15,0),MATCH(1,($U$2=GRID!$B$1:$U$1)*(КАЛЕНДАРЬ!F8=GRID!$B$3:$U$3),0))*GRID!$H$42*(1-GRID!$H$43),0))</f>
        <v>22000.000000000004</v>
      </c>
      <c r="D13" s="5" cm="1">
        <f t="array" ref="D13">IF($I$2="Длительное проживание от 30 ночей ",
INDEX(GRID!$B$18:$U$29,MATCH(C$7,GRID!$A$18:$A$29,0),MATCH(1,($U$2=GRID!$B$1:$U$1)*(КАЛЕНДАРЬ!F8=GRID!$B$3:$U$3),0))*GRID!$H$42,
ROUNDUP(INDEX(GRID!$B$18:$U$29,MATCH(C$7,GRID!$A$18:$A$29,0),MATCH(1,($U$2=GRID!$B$1:$U$1)*(КАЛЕНДАРЬ!F8=GRID!$B$3:$U$3),0))*GRID!$H$42*(1-GRID!$H$43),0))</f>
        <v>26000.000000000004</v>
      </c>
      <c r="E13" s="5" cm="1">
        <f t="array" ref="E13">IF($I$2="Длительное проживание от 30 ночей ",
INDEX(GRID!$B$4:$U$15,MATCH(E$7,GRID!$A$4:$A$15,0),MATCH(1,($U$2=GRID!$B$1:$U$1)*(КАЛЕНДАРЬ!F8=GRID!$B$3:$U$3),0))*GRID!$H$42,
ROUNDUP(INDEX(GRID!$B$4:$U$15,MATCH(E$7,GRID!$A$4:$A$15,0),MATCH(1,($U$2=GRID!$B$1:$U$1)*(КАЛЕНДАРЬ!F8=GRID!$B$3:$U$3),0))*GRID!$H$42*(1-GRID!$H$43),0))</f>
        <v>26400</v>
      </c>
      <c r="F13" s="5" cm="1">
        <f t="array" ref="F13">IF($I$2="Длительное проживание от 30 ночей ",
INDEX(GRID!$B$18:$U$29,MATCH(E$7,GRID!$A$18:$A$29,0),MATCH(1,($U$2=GRID!$B$1:$U$1)*(КАЛЕНДАРЬ!F8=GRID!$B$3:$U$3),0))*GRID!$H$42,
ROUNDUP(INDEX(GRID!$B$18:$U$29,MATCH(E$7,GRID!$A$18:$A$29,0),MATCH(1,($U$2=GRID!$B$1:$U$1)*(КАЛЕНДАРЬ!F8=GRID!$B$3:$U$3),0))*GRID!$H$42*(1-GRID!$H$43),0))</f>
        <v>30400</v>
      </c>
      <c r="G13" s="50" t="s">
        <v>105</v>
      </c>
      <c r="H13" s="50" t="s">
        <v>105</v>
      </c>
      <c r="I13" s="5" cm="1">
        <f t="array" ref="I13">IF($I$2="Длительное проживание от 30 ночей ",
INDEX(GRID!$B$4:$U$15,MATCH(I$7,GRID!$A$4:$A$15,0),MATCH(1,($U$2=GRID!$B$1:$U$1)*(КАЛЕНДАРЬ!F8=GRID!$B$3:$U$3),0))*GRID!$H$42,
ROUNDUP(INDEX(GRID!$B$4:$U$15,MATCH(I$7,GRID!$A$4:$A$15,0),MATCH(1,($U$2=GRID!$B$1:$U$1)*(КАЛЕНДАРЬ!F8=GRID!$B$3:$U$3),0))*GRID!$H$42*(1-GRID!$H$43),0))</f>
        <v>34720</v>
      </c>
      <c r="J13" s="5" cm="1">
        <f t="array" ref="J13">IF($I$2="Длительное проживание от 30 ночей ",
INDEX(GRID!$B$18:$U$29,MATCH(I$7,GRID!$A$18:$A$29,0),MATCH(1,($U$2=GRID!$B$1:$U$1)*(КАЛЕНДАРЬ!F8=GRID!$B$3:$U$3),0))*GRID!$H$42,
ROUNDUP(INDEX(GRID!$B$18:$U$29,MATCH(I$7,GRID!$A$18:$A$29,0),MATCH(1,($U$2=GRID!$B$1:$U$1)*(КАЛЕНДАРЬ!F8=GRID!$B$3:$U$3),0))*GRID!$H$42*(1-GRID!$H$43),0))</f>
        <v>38720</v>
      </c>
      <c r="K13" s="50" t="s">
        <v>105</v>
      </c>
      <c r="L13" s="50" t="s">
        <v>105</v>
      </c>
      <c r="M13" s="5" cm="1">
        <f t="array" ref="M13">IF($I$2="Длительное проживание от 30 ночей ",
INDEX(GRID!$B$4:$U$15,MATCH(M$7,GRID!$A$4:$A$15,0),MATCH(1,($U$2=GRID!$B$1:$U$1)*(КАЛЕНДАРЬ!F8=GRID!$B$3:$U$3),0))*GRID!$H$42,
ROUNDUP(INDEX(GRID!$B$4:$U$15,MATCH(M$7,GRID!$A$4:$A$15,0),MATCH(1,($U$2=GRID!$B$1:$U$1)*(КАЛЕНДАРЬ!F8=GRID!$B$3:$U$3),0))*GRID!$H$42*(1-GRID!$H$43),0))</f>
        <v>55600</v>
      </c>
      <c r="N13" s="5" cm="1">
        <f t="array" ref="N13">IF($I$2="Длительное проживание от 30 ночей ",
INDEX(GRID!$B$18:$U$29,MATCH(M$7,GRID!$A$18:$A$29,0),MATCH(1,($U$2=GRID!$B$1:$U$1)*(КАЛЕНДАРЬ!F8=GRID!$B$3:$U$3),0))*GRID!$H$42,
ROUNDUP(INDEX(GRID!$B$18:$U$29,MATCH(M$7,GRID!$A$18:$A$29,0),MATCH(1,($U$2=GRID!$B$1:$U$1)*(КАЛЕНДАРЬ!F8=GRID!$B$3:$U$3),0))*GRID!$H$42*(1-GRID!$H$43),0))</f>
        <v>59600</v>
      </c>
      <c r="O13" s="50" t="s">
        <v>105</v>
      </c>
      <c r="P13" s="5" cm="1">
        <f t="array" ref="P13">IF($I$2="Длительное проживание от 30 ночей ",
INDEX(GRID!$B$4:$U$15,MATCH(P$7,GRID!$A$4:$A$15,0),MATCH(1,($U$2=GRID!$B$1:$U$1)*(КАЛЕНДАРЬ!F8=GRID!$B$3:$U$3),0))*GRID!$H$42,
ROUNDUP(INDEX(GRID!$B$4:$U$15,MATCH(P$7,GRID!$A$4:$A$15,0),MATCH(1,($U$2=GRID!$B$1:$U$1)*(КАЛЕНДАРЬ!F8=GRID!$B$3:$U$3),0))*GRID!$H$42*(1-GRID!$H$43),0))</f>
        <v>116320</v>
      </c>
      <c r="Q13" s="5" cm="1">
        <f t="array" ref="Q13">IF($I$2="Длительное проживание от 30 ночей ",
INDEX(GRID!$B$4:$U$15,MATCH(Q$7,GRID!$A$4:$A$15,0),MATCH(1,($U$2=GRID!$B$1:$U$1)*(КАЛЕНДАРЬ!F8=GRID!$B$3:$U$3),0))*GRID!$H$42,
ROUNDUP(INDEX(GRID!$B$4:$U$15,MATCH(Q$7,GRID!$A$4:$A$15,0),MATCH(1,($U$2=GRID!$B$1:$U$1)*(КАЛЕНДАРЬ!F8=GRID!$B$3:$U$3),0))*GRID!$H$42*(1-GRID!$H$43),0))</f>
        <v>136720</v>
      </c>
      <c r="R13" s="50" t="s">
        <v>105</v>
      </c>
      <c r="S13" s="50" t="s">
        <v>105</v>
      </c>
      <c r="T13" s="50" t="s">
        <v>105</v>
      </c>
    </row>
    <row r="14" spans="1:25" hidden="1">
      <c r="A14" s="108" t="s">
        <v>15</v>
      </c>
      <c r="B14" s="109">
        <v>6</v>
      </c>
      <c r="C14" s="5" cm="1">
        <f t="array" ref="C14">IF($I$2="Длительное проживание от 30 ночей ",
INDEX(GRID!$B$4:$U$15,MATCH(C$7,GRID!$A$4:$A$15,0),MATCH(1,($U$2=GRID!$B$1:$U$1)*(КАЛЕНДАРЬ!F9=GRID!$B$3:$U$3),0))*GRID!$H$42,
ROUNDUP(INDEX(GRID!$B$4:$U$15,MATCH(C$7,GRID!$A$4:$A$15,0),MATCH(1,($U$2=GRID!$B$1:$U$1)*(КАЛЕНДАРЬ!F9=GRID!$B$3:$U$3),0))*GRID!$H$42*(1-GRID!$H$43),0))</f>
        <v>22000.000000000004</v>
      </c>
      <c r="D14" s="5" cm="1">
        <f t="array" ref="D14">IF($I$2="Длительное проживание от 30 ночей ",
INDEX(GRID!$B$18:$U$29,MATCH(C$7,GRID!$A$18:$A$29,0),MATCH(1,($U$2=GRID!$B$1:$U$1)*(КАЛЕНДАРЬ!F9=GRID!$B$3:$U$3),0))*GRID!$H$42,
ROUNDUP(INDEX(GRID!$B$18:$U$29,MATCH(C$7,GRID!$A$18:$A$29,0),MATCH(1,($U$2=GRID!$B$1:$U$1)*(КАЛЕНДАРЬ!F9=GRID!$B$3:$U$3),0))*GRID!$H$42*(1-GRID!$H$43),0))</f>
        <v>26000.000000000004</v>
      </c>
      <c r="E14" s="5" cm="1">
        <f t="array" ref="E14">IF($I$2="Длительное проживание от 30 ночей ",
INDEX(GRID!$B$4:$U$15,MATCH(E$7,GRID!$A$4:$A$15,0),MATCH(1,($U$2=GRID!$B$1:$U$1)*(КАЛЕНДАРЬ!F9=GRID!$B$3:$U$3),0))*GRID!$H$42,
ROUNDUP(INDEX(GRID!$B$4:$U$15,MATCH(E$7,GRID!$A$4:$A$15,0),MATCH(1,($U$2=GRID!$B$1:$U$1)*(КАЛЕНДАРЬ!F9=GRID!$B$3:$U$3),0))*GRID!$H$42*(1-GRID!$H$43),0))</f>
        <v>26400</v>
      </c>
      <c r="F14" s="5" cm="1">
        <f t="array" ref="F14">IF($I$2="Длительное проживание от 30 ночей ",
INDEX(GRID!$B$18:$U$29,MATCH(E$7,GRID!$A$18:$A$29,0),MATCH(1,($U$2=GRID!$B$1:$U$1)*(КАЛЕНДАРЬ!F9=GRID!$B$3:$U$3),0))*GRID!$H$42,
ROUNDUP(INDEX(GRID!$B$18:$U$29,MATCH(E$7,GRID!$A$18:$A$29,0),MATCH(1,($U$2=GRID!$B$1:$U$1)*(КАЛЕНДАРЬ!F9=GRID!$B$3:$U$3),0))*GRID!$H$42*(1-GRID!$H$43),0))</f>
        <v>30400</v>
      </c>
      <c r="G14" s="50" t="s">
        <v>105</v>
      </c>
      <c r="H14" s="50" t="s">
        <v>105</v>
      </c>
      <c r="I14" s="5" cm="1">
        <f t="array" ref="I14">IF($I$2="Длительное проживание от 30 ночей ",
INDEX(GRID!$B$4:$U$15,MATCH(I$7,GRID!$A$4:$A$15,0),MATCH(1,($U$2=GRID!$B$1:$U$1)*(КАЛЕНДАРЬ!F9=GRID!$B$3:$U$3),0))*GRID!$H$42,
ROUNDUP(INDEX(GRID!$B$4:$U$15,MATCH(I$7,GRID!$A$4:$A$15,0),MATCH(1,($U$2=GRID!$B$1:$U$1)*(КАЛЕНДАРЬ!F9=GRID!$B$3:$U$3),0))*GRID!$H$42*(1-GRID!$H$43),0))</f>
        <v>34720</v>
      </c>
      <c r="J14" s="5" cm="1">
        <f t="array" ref="J14">IF($I$2="Длительное проживание от 30 ночей ",
INDEX(GRID!$B$18:$U$29,MATCH(I$7,GRID!$A$18:$A$29,0),MATCH(1,($U$2=GRID!$B$1:$U$1)*(КАЛЕНДАРЬ!F9=GRID!$B$3:$U$3),0))*GRID!$H$42,
ROUNDUP(INDEX(GRID!$B$18:$U$29,MATCH(I$7,GRID!$A$18:$A$29,0),MATCH(1,($U$2=GRID!$B$1:$U$1)*(КАЛЕНДАРЬ!F9=GRID!$B$3:$U$3),0))*GRID!$H$42*(1-GRID!$H$43),0))</f>
        <v>38720</v>
      </c>
      <c r="K14" s="50" t="s">
        <v>105</v>
      </c>
      <c r="L14" s="50" t="s">
        <v>105</v>
      </c>
      <c r="M14" s="5" cm="1">
        <f t="array" ref="M14">IF($I$2="Длительное проживание от 30 ночей ",
INDEX(GRID!$B$4:$U$15,MATCH(M$7,GRID!$A$4:$A$15,0),MATCH(1,($U$2=GRID!$B$1:$U$1)*(КАЛЕНДАРЬ!F9=GRID!$B$3:$U$3),0))*GRID!$H$42,
ROUNDUP(INDEX(GRID!$B$4:$U$15,MATCH(M$7,GRID!$A$4:$A$15,0),MATCH(1,($U$2=GRID!$B$1:$U$1)*(КАЛЕНДАРЬ!F9=GRID!$B$3:$U$3),0))*GRID!$H$42*(1-GRID!$H$43),0))</f>
        <v>55600</v>
      </c>
      <c r="N14" s="5" cm="1">
        <f t="array" ref="N14">IF($I$2="Длительное проживание от 30 ночей ",
INDEX(GRID!$B$18:$U$29,MATCH(M$7,GRID!$A$18:$A$29,0),MATCH(1,($U$2=GRID!$B$1:$U$1)*(КАЛЕНДАРЬ!F9=GRID!$B$3:$U$3),0))*GRID!$H$42,
ROUNDUP(INDEX(GRID!$B$18:$U$29,MATCH(M$7,GRID!$A$18:$A$29,0),MATCH(1,($U$2=GRID!$B$1:$U$1)*(КАЛЕНДАРЬ!F9=GRID!$B$3:$U$3),0))*GRID!$H$42*(1-GRID!$H$43),0))</f>
        <v>59600</v>
      </c>
      <c r="O14" s="50" t="s">
        <v>105</v>
      </c>
      <c r="P14" s="5" cm="1">
        <f t="array" ref="P14">IF($I$2="Длительное проживание от 30 ночей ",
INDEX(GRID!$B$4:$U$15,MATCH(P$7,GRID!$A$4:$A$15,0),MATCH(1,($U$2=GRID!$B$1:$U$1)*(КАЛЕНДАРЬ!F9=GRID!$B$3:$U$3),0))*GRID!$H$42,
ROUNDUP(INDEX(GRID!$B$4:$U$15,MATCH(P$7,GRID!$A$4:$A$15,0),MATCH(1,($U$2=GRID!$B$1:$U$1)*(КАЛЕНДАРЬ!F9=GRID!$B$3:$U$3),0))*GRID!$H$42*(1-GRID!$H$43),0))</f>
        <v>116320</v>
      </c>
      <c r="Q14" s="5" cm="1">
        <f t="array" ref="Q14">IF($I$2="Длительное проживание от 30 ночей ",
INDEX(GRID!$B$4:$U$15,MATCH(Q$7,GRID!$A$4:$A$15,0),MATCH(1,($U$2=GRID!$B$1:$U$1)*(КАЛЕНДАРЬ!F9=GRID!$B$3:$U$3),0))*GRID!$H$42,
ROUNDUP(INDEX(GRID!$B$4:$U$15,MATCH(Q$7,GRID!$A$4:$A$15,0),MATCH(1,($U$2=GRID!$B$1:$U$1)*(КАЛЕНДАРЬ!F9=GRID!$B$3:$U$3),0))*GRID!$H$42*(1-GRID!$H$43),0))</f>
        <v>136720</v>
      </c>
      <c r="R14" s="50" t="s">
        <v>105</v>
      </c>
      <c r="S14" s="50" t="s">
        <v>105</v>
      </c>
      <c r="T14" s="50" t="s">
        <v>105</v>
      </c>
    </row>
    <row r="15" spans="1:25" hidden="1">
      <c r="A15" s="108" t="s">
        <v>16</v>
      </c>
      <c r="B15" s="109">
        <v>7</v>
      </c>
      <c r="C15" s="5" cm="1">
        <f t="array" ref="C15">IF($I$2="Длительное проживание от 30 ночей ",
INDEX(GRID!$B$4:$U$15,MATCH(C$7,GRID!$A$4:$A$15,0),MATCH(1,($U$2=GRID!$B$1:$U$1)*(КАЛЕНДАРЬ!F10=GRID!$B$3:$U$3),0))*GRID!$H$42,
ROUNDUP(INDEX(GRID!$B$4:$U$15,MATCH(C$7,GRID!$A$4:$A$15,0),MATCH(1,($U$2=GRID!$B$1:$U$1)*(КАЛЕНДАРЬ!F10=GRID!$B$3:$U$3),0))*GRID!$H$42*(1-GRID!$H$43),0))</f>
        <v>24160.000000000004</v>
      </c>
      <c r="D15" s="5" cm="1">
        <f t="array" ref="D15">IF($I$2="Длительное проживание от 30 ночей ",
INDEX(GRID!$B$18:$U$29,MATCH(C$7,GRID!$A$18:$A$29,0),MATCH(1,($U$2=GRID!$B$1:$U$1)*(КАЛЕНДАРЬ!F10=GRID!$B$3:$U$3),0))*GRID!$H$42,
ROUNDUP(INDEX(GRID!$B$18:$U$29,MATCH(C$7,GRID!$A$18:$A$29,0),MATCH(1,($U$2=GRID!$B$1:$U$1)*(КАЛЕНДАРЬ!F10=GRID!$B$3:$U$3),0))*GRID!$H$42*(1-GRID!$H$43),0))</f>
        <v>28160</v>
      </c>
      <c r="E15" s="5" cm="1">
        <f t="array" ref="E15">IF($I$2="Длительное проживание от 30 ночей ",
INDEX(GRID!$B$4:$U$15,MATCH(E$7,GRID!$A$4:$A$15,0),MATCH(1,($U$2=GRID!$B$1:$U$1)*(КАЛЕНДАРЬ!F10=GRID!$B$3:$U$3),0))*GRID!$H$42,
ROUNDUP(INDEX(GRID!$B$4:$U$15,MATCH(E$7,GRID!$A$4:$A$15,0),MATCH(1,($U$2=GRID!$B$1:$U$1)*(КАЛЕНДАРЬ!F10=GRID!$B$3:$U$3),0))*GRID!$H$42*(1-GRID!$H$43),0))</f>
        <v>29040</v>
      </c>
      <c r="F15" s="5" cm="1">
        <f t="array" ref="F15">IF($I$2="Длительное проживание от 30 ночей ",
INDEX(GRID!$B$18:$U$29,MATCH(E$7,GRID!$A$18:$A$29,0),MATCH(1,($U$2=GRID!$B$1:$U$1)*(КАЛЕНДАРЬ!F10=GRID!$B$3:$U$3),0))*GRID!$H$42,
ROUNDUP(INDEX(GRID!$B$18:$U$29,MATCH(E$7,GRID!$A$18:$A$29,0),MATCH(1,($U$2=GRID!$B$1:$U$1)*(КАЛЕНДАРЬ!F10=GRID!$B$3:$U$3),0))*GRID!$H$42*(1-GRID!$H$43),0))</f>
        <v>33040</v>
      </c>
      <c r="G15" s="50" t="s">
        <v>105</v>
      </c>
      <c r="H15" s="50" t="s">
        <v>105</v>
      </c>
      <c r="I15" s="5" cm="1">
        <f t="array" ref="I15">IF($I$2="Длительное проживание от 30 ночей ",
INDEX(GRID!$B$4:$U$15,MATCH(I$7,GRID!$A$4:$A$15,0),MATCH(1,($U$2=GRID!$B$1:$U$1)*(КАЛЕНДАРЬ!F10=GRID!$B$3:$U$3),0))*GRID!$H$42,
ROUNDUP(INDEX(GRID!$B$4:$U$15,MATCH(I$7,GRID!$A$4:$A$15,0),MATCH(1,($U$2=GRID!$B$1:$U$1)*(КАЛЕНДАРЬ!F10=GRID!$B$3:$U$3),0))*GRID!$H$42*(1-GRID!$H$43),0))</f>
        <v>37920</v>
      </c>
      <c r="J15" s="5" cm="1">
        <f t="array" ref="J15">IF($I$2="Длительное проживание от 30 ночей ",
INDEX(GRID!$B$18:$U$29,MATCH(I$7,GRID!$A$18:$A$29,0),MATCH(1,($U$2=GRID!$B$1:$U$1)*(КАЛЕНДАРЬ!F10=GRID!$B$3:$U$3),0))*GRID!$H$42,
ROUNDUP(INDEX(GRID!$B$18:$U$29,MATCH(I$7,GRID!$A$18:$A$29,0),MATCH(1,($U$2=GRID!$B$1:$U$1)*(КАЛЕНДАРЬ!F10=GRID!$B$3:$U$3),0))*GRID!$H$42*(1-GRID!$H$43),0))</f>
        <v>41920</v>
      </c>
      <c r="K15" s="50" t="s">
        <v>105</v>
      </c>
      <c r="L15" s="50" t="s">
        <v>105</v>
      </c>
      <c r="M15" s="5" cm="1">
        <f t="array" ref="M15">IF($I$2="Длительное проживание от 30 ночей ",
INDEX(GRID!$B$4:$U$15,MATCH(M$7,GRID!$A$4:$A$15,0),MATCH(1,($U$2=GRID!$B$1:$U$1)*(КАЛЕНДАРЬ!F10=GRID!$B$3:$U$3),0))*GRID!$H$42,
ROUNDUP(INDEX(GRID!$B$4:$U$15,MATCH(M$7,GRID!$A$4:$A$15,0),MATCH(1,($U$2=GRID!$B$1:$U$1)*(КАЛЕНДАРЬ!F10=GRID!$B$3:$U$3),0))*GRID!$H$42*(1-GRID!$H$43),0))</f>
        <v>59200</v>
      </c>
      <c r="N15" s="5" cm="1">
        <f t="array" ref="N15">IF($I$2="Длительное проживание от 30 ночей ",
INDEX(GRID!$B$18:$U$29,MATCH(M$7,GRID!$A$18:$A$29,0),MATCH(1,($U$2=GRID!$B$1:$U$1)*(КАЛЕНДАРЬ!F10=GRID!$B$3:$U$3),0))*GRID!$H$42,
ROUNDUP(INDEX(GRID!$B$18:$U$29,MATCH(M$7,GRID!$A$18:$A$29,0),MATCH(1,($U$2=GRID!$B$1:$U$1)*(КАЛЕНДАРЬ!F10=GRID!$B$3:$U$3),0))*GRID!$H$42*(1-GRID!$H$43),0))</f>
        <v>63200</v>
      </c>
      <c r="O15" s="50" t="s">
        <v>105</v>
      </c>
      <c r="P15" s="5" cm="1">
        <f t="array" ref="P15">IF($I$2="Длительное проживание от 30 ночей ",
INDEX(GRID!$B$4:$U$15,MATCH(P$7,GRID!$A$4:$A$15,0),MATCH(1,($U$2=GRID!$B$1:$U$1)*(КАЛЕНДАРЬ!F10=GRID!$B$3:$U$3),0))*GRID!$H$42,
ROUNDUP(INDEX(GRID!$B$4:$U$15,MATCH(P$7,GRID!$A$4:$A$15,0),MATCH(1,($U$2=GRID!$B$1:$U$1)*(КАЛЕНДАРЬ!F10=GRID!$B$3:$U$3),0))*GRID!$H$42*(1-GRID!$H$43),0))</f>
        <v>121120</v>
      </c>
      <c r="Q15" s="5" cm="1">
        <f t="array" ref="Q15">IF($I$2="Длительное проживание от 30 ночей ",
INDEX(GRID!$B$4:$U$15,MATCH(Q$7,GRID!$A$4:$A$15,0),MATCH(1,($U$2=GRID!$B$1:$U$1)*(КАЛЕНДАРЬ!F10=GRID!$B$3:$U$3),0))*GRID!$H$42,
ROUNDUP(INDEX(GRID!$B$4:$U$15,MATCH(Q$7,GRID!$A$4:$A$15,0),MATCH(1,($U$2=GRID!$B$1:$U$1)*(КАЛЕНДАРЬ!F10=GRID!$B$3:$U$3),0))*GRID!$H$42*(1-GRID!$H$43),0))</f>
        <v>142320</v>
      </c>
      <c r="R15" s="50" t="s">
        <v>105</v>
      </c>
      <c r="S15" s="50" t="s">
        <v>105</v>
      </c>
      <c r="T15" s="50" t="s">
        <v>105</v>
      </c>
    </row>
    <row r="16" spans="1:25" hidden="1">
      <c r="A16" s="108" t="s">
        <v>17</v>
      </c>
      <c r="B16" s="109">
        <v>8</v>
      </c>
      <c r="C16" s="5" cm="1">
        <f t="array" ref="C16">IF($I$2="Длительное проживание от 30 ночей ",
INDEX(GRID!$B$4:$U$15,MATCH(C$7,GRID!$A$4:$A$15,0),MATCH(1,($U$2=GRID!$B$1:$U$1)*(КАЛЕНДАРЬ!F11=GRID!$B$3:$U$3),0))*GRID!$H$42,
ROUNDUP(INDEX(GRID!$B$4:$U$15,MATCH(C$7,GRID!$A$4:$A$15,0),MATCH(1,($U$2=GRID!$B$1:$U$1)*(КАЛЕНДАРЬ!F11=GRID!$B$3:$U$3),0))*GRID!$H$42*(1-GRID!$H$43),0))</f>
        <v>24160.000000000004</v>
      </c>
      <c r="D16" s="5" cm="1">
        <f t="array" ref="D16">IF($I$2="Длительное проживание от 30 ночей ",
INDEX(GRID!$B$18:$U$29,MATCH(C$7,GRID!$A$18:$A$29,0),MATCH(1,($U$2=GRID!$B$1:$U$1)*(КАЛЕНДАРЬ!F11=GRID!$B$3:$U$3),0))*GRID!$H$42,
ROUNDUP(INDEX(GRID!$B$18:$U$29,MATCH(C$7,GRID!$A$18:$A$29,0),MATCH(1,($U$2=GRID!$B$1:$U$1)*(КАЛЕНДАРЬ!F11=GRID!$B$3:$U$3),0))*GRID!$H$42*(1-GRID!$H$43),0))</f>
        <v>28160</v>
      </c>
      <c r="E16" s="5" cm="1">
        <f t="array" ref="E16">IF($I$2="Длительное проживание от 30 ночей ",
INDEX(GRID!$B$4:$U$15,MATCH(E$7,GRID!$A$4:$A$15,0),MATCH(1,($U$2=GRID!$B$1:$U$1)*(КАЛЕНДАРЬ!F11=GRID!$B$3:$U$3),0))*GRID!$H$42,
ROUNDUP(INDEX(GRID!$B$4:$U$15,MATCH(E$7,GRID!$A$4:$A$15,0),MATCH(1,($U$2=GRID!$B$1:$U$1)*(КАЛЕНДАРЬ!F11=GRID!$B$3:$U$3),0))*GRID!$H$42*(1-GRID!$H$43),0))</f>
        <v>29040</v>
      </c>
      <c r="F16" s="5" cm="1">
        <f t="array" ref="F16">IF($I$2="Длительное проживание от 30 ночей ",
INDEX(GRID!$B$18:$U$29,MATCH(E$7,GRID!$A$18:$A$29,0),MATCH(1,($U$2=GRID!$B$1:$U$1)*(КАЛЕНДАРЬ!F11=GRID!$B$3:$U$3),0))*GRID!$H$42,
ROUNDUP(INDEX(GRID!$B$18:$U$29,MATCH(E$7,GRID!$A$18:$A$29,0),MATCH(1,($U$2=GRID!$B$1:$U$1)*(КАЛЕНДАРЬ!F11=GRID!$B$3:$U$3),0))*GRID!$H$42*(1-GRID!$H$43),0))</f>
        <v>33040</v>
      </c>
      <c r="G16" s="50" t="s">
        <v>105</v>
      </c>
      <c r="H16" s="50" t="s">
        <v>105</v>
      </c>
      <c r="I16" s="5" cm="1">
        <f t="array" ref="I16">IF($I$2="Длительное проживание от 30 ночей ",
INDEX(GRID!$B$4:$U$15,MATCH(I$7,GRID!$A$4:$A$15,0),MATCH(1,($U$2=GRID!$B$1:$U$1)*(КАЛЕНДАРЬ!F11=GRID!$B$3:$U$3),0))*GRID!$H$42,
ROUNDUP(INDEX(GRID!$B$4:$U$15,MATCH(I$7,GRID!$A$4:$A$15,0),MATCH(1,($U$2=GRID!$B$1:$U$1)*(КАЛЕНДАРЬ!F11=GRID!$B$3:$U$3),0))*GRID!$H$42*(1-GRID!$H$43),0))</f>
        <v>37920</v>
      </c>
      <c r="J16" s="5" cm="1">
        <f t="array" ref="J16">IF($I$2="Длительное проживание от 30 ночей ",
INDEX(GRID!$B$18:$U$29,MATCH(I$7,GRID!$A$18:$A$29,0),MATCH(1,($U$2=GRID!$B$1:$U$1)*(КАЛЕНДАРЬ!F11=GRID!$B$3:$U$3),0))*GRID!$H$42,
ROUNDUP(INDEX(GRID!$B$18:$U$29,MATCH(I$7,GRID!$A$18:$A$29,0),MATCH(1,($U$2=GRID!$B$1:$U$1)*(КАЛЕНДАРЬ!F11=GRID!$B$3:$U$3),0))*GRID!$H$42*(1-GRID!$H$43),0))</f>
        <v>41920</v>
      </c>
      <c r="K16" s="50" t="s">
        <v>105</v>
      </c>
      <c r="L16" s="50" t="s">
        <v>105</v>
      </c>
      <c r="M16" s="5" cm="1">
        <f t="array" ref="M16">IF($I$2="Длительное проживание от 30 ночей ",
INDEX(GRID!$B$4:$U$15,MATCH(M$7,GRID!$A$4:$A$15,0),MATCH(1,($U$2=GRID!$B$1:$U$1)*(КАЛЕНДАРЬ!F11=GRID!$B$3:$U$3),0))*GRID!$H$42,
ROUNDUP(INDEX(GRID!$B$4:$U$15,MATCH(M$7,GRID!$A$4:$A$15,0),MATCH(1,($U$2=GRID!$B$1:$U$1)*(КАЛЕНДАРЬ!F11=GRID!$B$3:$U$3),0))*GRID!$H$42*(1-GRID!$H$43),0))</f>
        <v>59200</v>
      </c>
      <c r="N16" s="5" cm="1">
        <f t="array" ref="N16">IF($I$2="Длительное проживание от 30 ночей ",
INDEX(GRID!$B$18:$U$29,MATCH(M$7,GRID!$A$18:$A$29,0),MATCH(1,($U$2=GRID!$B$1:$U$1)*(КАЛЕНДАРЬ!F11=GRID!$B$3:$U$3),0))*GRID!$H$42,
ROUNDUP(INDEX(GRID!$B$18:$U$29,MATCH(M$7,GRID!$A$18:$A$29,0),MATCH(1,($U$2=GRID!$B$1:$U$1)*(КАЛЕНДАРЬ!F11=GRID!$B$3:$U$3),0))*GRID!$H$42*(1-GRID!$H$43),0))</f>
        <v>63200</v>
      </c>
      <c r="O16" s="50" t="s">
        <v>105</v>
      </c>
      <c r="P16" s="5" cm="1">
        <f t="array" ref="P16">IF($I$2="Длительное проживание от 30 ночей ",
INDEX(GRID!$B$4:$U$15,MATCH(P$7,GRID!$A$4:$A$15,0),MATCH(1,($U$2=GRID!$B$1:$U$1)*(КАЛЕНДАРЬ!F11=GRID!$B$3:$U$3),0))*GRID!$H$42,
ROUNDUP(INDEX(GRID!$B$4:$U$15,MATCH(P$7,GRID!$A$4:$A$15,0),MATCH(1,($U$2=GRID!$B$1:$U$1)*(КАЛЕНДАРЬ!F11=GRID!$B$3:$U$3),0))*GRID!$H$42*(1-GRID!$H$43),0))</f>
        <v>121120</v>
      </c>
      <c r="Q16" s="5" cm="1">
        <f t="array" ref="Q16">IF($I$2="Длительное проживание от 30 ночей ",
INDEX(GRID!$B$4:$U$15,MATCH(Q$7,GRID!$A$4:$A$15,0),MATCH(1,($U$2=GRID!$B$1:$U$1)*(КАЛЕНДАРЬ!F11=GRID!$B$3:$U$3),0))*GRID!$H$42,
ROUNDUP(INDEX(GRID!$B$4:$U$15,MATCH(Q$7,GRID!$A$4:$A$15,0),MATCH(1,($U$2=GRID!$B$1:$U$1)*(КАЛЕНДАРЬ!F11=GRID!$B$3:$U$3),0))*GRID!$H$42*(1-GRID!$H$43),0))</f>
        <v>142320</v>
      </c>
      <c r="R16" s="50" t="s">
        <v>105</v>
      </c>
      <c r="S16" s="50" t="s">
        <v>105</v>
      </c>
      <c r="T16" s="50" t="s">
        <v>105</v>
      </c>
    </row>
    <row r="17" spans="1:20" hidden="1">
      <c r="A17" s="108" t="s">
        <v>11</v>
      </c>
      <c r="B17" s="109">
        <v>9</v>
      </c>
      <c r="C17" s="5" cm="1">
        <f t="array" ref="C17">IF($I$2="Длительное проживание от 30 ночей ",
INDEX(GRID!$B$4:$U$15,MATCH(C$7,GRID!$A$4:$A$15,0),MATCH(1,($U$2=GRID!$B$1:$U$1)*(КАЛЕНДАРЬ!F12=GRID!$B$3:$U$3),0))*GRID!$H$42,
ROUNDUP(INDEX(GRID!$B$4:$U$15,MATCH(C$7,GRID!$A$4:$A$15,0),MATCH(1,($U$2=GRID!$B$1:$U$1)*(КАЛЕНДАРЬ!F12=GRID!$B$3:$U$3),0))*GRID!$H$42*(1-GRID!$H$43),0))</f>
        <v>22000.000000000004</v>
      </c>
      <c r="D17" s="5" cm="1">
        <f t="array" ref="D17">IF($I$2="Длительное проживание от 30 ночей ",
INDEX(GRID!$B$18:$U$29,MATCH(C$7,GRID!$A$18:$A$29,0),MATCH(1,($U$2=GRID!$B$1:$U$1)*(КАЛЕНДАРЬ!F12=GRID!$B$3:$U$3),0))*GRID!$H$42,
ROUNDUP(INDEX(GRID!$B$18:$U$29,MATCH(C$7,GRID!$A$18:$A$29,0),MATCH(1,($U$2=GRID!$B$1:$U$1)*(КАЛЕНДАРЬ!F12=GRID!$B$3:$U$3),0))*GRID!$H$42*(1-GRID!$H$43),0))</f>
        <v>26000.000000000004</v>
      </c>
      <c r="E17" s="5" cm="1">
        <f t="array" ref="E17">IF($I$2="Длительное проживание от 30 ночей ",
INDEX(GRID!$B$4:$U$15,MATCH(E$7,GRID!$A$4:$A$15,0),MATCH(1,($U$2=GRID!$B$1:$U$1)*(КАЛЕНДАРЬ!F12=GRID!$B$3:$U$3),0))*GRID!$H$42,
ROUNDUP(INDEX(GRID!$B$4:$U$15,MATCH(E$7,GRID!$A$4:$A$15,0),MATCH(1,($U$2=GRID!$B$1:$U$1)*(КАЛЕНДАРЬ!F12=GRID!$B$3:$U$3),0))*GRID!$H$42*(1-GRID!$H$43),0))</f>
        <v>26400</v>
      </c>
      <c r="F17" s="5" cm="1">
        <f t="array" ref="F17">IF($I$2="Длительное проживание от 30 ночей ",
INDEX(GRID!$B$18:$U$29,MATCH(E$7,GRID!$A$18:$A$29,0),MATCH(1,($U$2=GRID!$B$1:$U$1)*(КАЛЕНДАРЬ!F12=GRID!$B$3:$U$3),0))*GRID!$H$42,
ROUNDUP(INDEX(GRID!$B$18:$U$29,MATCH(E$7,GRID!$A$18:$A$29,0),MATCH(1,($U$2=GRID!$B$1:$U$1)*(КАЛЕНДАРЬ!F12=GRID!$B$3:$U$3),0))*GRID!$H$42*(1-GRID!$H$43),0))</f>
        <v>30400</v>
      </c>
      <c r="G17" s="50" t="s">
        <v>105</v>
      </c>
      <c r="H17" s="50" t="s">
        <v>105</v>
      </c>
      <c r="I17" s="5" cm="1">
        <f t="array" ref="I17">IF($I$2="Длительное проживание от 30 ночей ",
INDEX(GRID!$B$4:$U$15,MATCH(I$7,GRID!$A$4:$A$15,0),MATCH(1,($U$2=GRID!$B$1:$U$1)*(КАЛЕНДАРЬ!F12=GRID!$B$3:$U$3),0))*GRID!$H$42,
ROUNDUP(INDEX(GRID!$B$4:$U$15,MATCH(I$7,GRID!$A$4:$A$15,0),MATCH(1,($U$2=GRID!$B$1:$U$1)*(КАЛЕНДАРЬ!F12=GRID!$B$3:$U$3),0))*GRID!$H$42*(1-GRID!$H$43),0))</f>
        <v>34720</v>
      </c>
      <c r="J17" s="5" cm="1">
        <f t="array" ref="J17">IF($I$2="Длительное проживание от 30 ночей ",
INDEX(GRID!$B$18:$U$29,MATCH(I$7,GRID!$A$18:$A$29,0),MATCH(1,($U$2=GRID!$B$1:$U$1)*(КАЛЕНДАРЬ!F12=GRID!$B$3:$U$3),0))*GRID!$H$42,
ROUNDUP(INDEX(GRID!$B$18:$U$29,MATCH(I$7,GRID!$A$18:$A$29,0),MATCH(1,($U$2=GRID!$B$1:$U$1)*(КАЛЕНДАРЬ!F12=GRID!$B$3:$U$3),0))*GRID!$H$42*(1-GRID!$H$43),0))</f>
        <v>38720</v>
      </c>
      <c r="K17" s="50" t="s">
        <v>105</v>
      </c>
      <c r="L17" s="50" t="s">
        <v>105</v>
      </c>
      <c r="M17" s="5" cm="1">
        <f t="array" ref="M17">IF($I$2="Длительное проживание от 30 ночей ",
INDEX(GRID!$B$4:$U$15,MATCH(M$7,GRID!$A$4:$A$15,0),MATCH(1,($U$2=GRID!$B$1:$U$1)*(КАЛЕНДАРЬ!F12=GRID!$B$3:$U$3),0))*GRID!$H$42,
ROUNDUP(INDEX(GRID!$B$4:$U$15,MATCH(M$7,GRID!$A$4:$A$15,0),MATCH(1,($U$2=GRID!$B$1:$U$1)*(КАЛЕНДАРЬ!F12=GRID!$B$3:$U$3),0))*GRID!$H$42*(1-GRID!$H$43),0))</f>
        <v>55600</v>
      </c>
      <c r="N17" s="5" cm="1">
        <f t="array" ref="N17">IF($I$2="Длительное проживание от 30 ночей ",
INDEX(GRID!$B$18:$U$29,MATCH(M$7,GRID!$A$18:$A$29,0),MATCH(1,($U$2=GRID!$B$1:$U$1)*(КАЛЕНДАРЬ!F12=GRID!$B$3:$U$3),0))*GRID!$H$42,
ROUNDUP(INDEX(GRID!$B$18:$U$29,MATCH(M$7,GRID!$A$18:$A$29,0),MATCH(1,($U$2=GRID!$B$1:$U$1)*(КАЛЕНДАРЬ!F12=GRID!$B$3:$U$3),0))*GRID!$H$42*(1-GRID!$H$43),0))</f>
        <v>59600</v>
      </c>
      <c r="O17" s="50" t="s">
        <v>105</v>
      </c>
      <c r="P17" s="5" cm="1">
        <f t="array" ref="P17">IF($I$2="Длительное проживание от 30 ночей ",
INDEX(GRID!$B$4:$U$15,MATCH(P$7,GRID!$A$4:$A$15,0),MATCH(1,($U$2=GRID!$B$1:$U$1)*(КАЛЕНДАРЬ!F12=GRID!$B$3:$U$3),0))*GRID!$H$42,
ROUNDUP(INDEX(GRID!$B$4:$U$15,MATCH(P$7,GRID!$A$4:$A$15,0),MATCH(1,($U$2=GRID!$B$1:$U$1)*(КАЛЕНДАРЬ!F12=GRID!$B$3:$U$3),0))*GRID!$H$42*(1-GRID!$H$43),0))</f>
        <v>116320</v>
      </c>
      <c r="Q17" s="5" cm="1">
        <f t="array" ref="Q17">IF($I$2="Длительное проживание от 30 ночей ",
INDEX(GRID!$B$4:$U$15,MATCH(Q$7,GRID!$A$4:$A$15,0),MATCH(1,($U$2=GRID!$B$1:$U$1)*(КАЛЕНДАРЬ!F12=GRID!$B$3:$U$3),0))*GRID!$H$42,
ROUNDUP(INDEX(GRID!$B$4:$U$15,MATCH(Q$7,GRID!$A$4:$A$15,0),MATCH(1,($U$2=GRID!$B$1:$U$1)*(КАЛЕНДАРЬ!F12=GRID!$B$3:$U$3),0))*GRID!$H$42*(1-GRID!$H$43),0))</f>
        <v>136720</v>
      </c>
      <c r="R17" s="50" t="s">
        <v>105</v>
      </c>
      <c r="S17" s="50" t="s">
        <v>105</v>
      </c>
      <c r="T17" s="50" t="s">
        <v>105</v>
      </c>
    </row>
    <row r="18" spans="1:20" hidden="1">
      <c r="A18" s="108" t="s">
        <v>12</v>
      </c>
      <c r="B18" s="109">
        <v>10</v>
      </c>
      <c r="C18" s="5" cm="1">
        <f t="array" ref="C18">IF($I$2="Длительное проживание от 30 ночей ",
INDEX(GRID!$B$4:$U$15,MATCH(C$7,GRID!$A$4:$A$15,0),MATCH(1,($U$2=GRID!$B$1:$U$1)*(КАЛЕНДАРЬ!F13=GRID!$B$3:$U$3),0))*GRID!$H$42,
ROUNDUP(INDEX(GRID!$B$4:$U$15,MATCH(C$7,GRID!$A$4:$A$15,0),MATCH(1,($U$2=GRID!$B$1:$U$1)*(КАЛЕНДАРЬ!F13=GRID!$B$3:$U$3),0))*GRID!$H$42*(1-GRID!$H$43),0))</f>
        <v>22000.000000000004</v>
      </c>
      <c r="D18" s="5" cm="1">
        <f t="array" ref="D18">IF($I$2="Длительное проживание от 30 ночей ",
INDEX(GRID!$B$18:$U$29,MATCH(C$7,GRID!$A$18:$A$29,0),MATCH(1,($U$2=GRID!$B$1:$U$1)*(КАЛЕНДАРЬ!F13=GRID!$B$3:$U$3),0))*GRID!$H$42,
ROUNDUP(INDEX(GRID!$B$18:$U$29,MATCH(C$7,GRID!$A$18:$A$29,0),MATCH(1,($U$2=GRID!$B$1:$U$1)*(КАЛЕНДАРЬ!F13=GRID!$B$3:$U$3),0))*GRID!$H$42*(1-GRID!$H$43),0))</f>
        <v>26000.000000000004</v>
      </c>
      <c r="E18" s="5" cm="1">
        <f t="array" ref="E18">IF($I$2="Длительное проживание от 30 ночей ",
INDEX(GRID!$B$4:$U$15,MATCH(E$7,GRID!$A$4:$A$15,0),MATCH(1,($U$2=GRID!$B$1:$U$1)*(КАЛЕНДАРЬ!F13=GRID!$B$3:$U$3),0))*GRID!$H$42,
ROUNDUP(INDEX(GRID!$B$4:$U$15,MATCH(E$7,GRID!$A$4:$A$15,0),MATCH(1,($U$2=GRID!$B$1:$U$1)*(КАЛЕНДАРЬ!F13=GRID!$B$3:$U$3),0))*GRID!$H$42*(1-GRID!$H$43),0))</f>
        <v>26400</v>
      </c>
      <c r="F18" s="5" cm="1">
        <f t="array" ref="F18">IF($I$2="Длительное проживание от 30 ночей ",
INDEX(GRID!$B$18:$U$29,MATCH(E$7,GRID!$A$18:$A$29,0),MATCH(1,($U$2=GRID!$B$1:$U$1)*(КАЛЕНДАРЬ!F13=GRID!$B$3:$U$3),0))*GRID!$H$42,
ROUNDUP(INDEX(GRID!$B$18:$U$29,MATCH(E$7,GRID!$A$18:$A$29,0),MATCH(1,($U$2=GRID!$B$1:$U$1)*(КАЛЕНДАРЬ!F13=GRID!$B$3:$U$3),0))*GRID!$H$42*(1-GRID!$H$43),0))</f>
        <v>30400</v>
      </c>
      <c r="G18" s="50" t="s">
        <v>105</v>
      </c>
      <c r="H18" s="50" t="s">
        <v>105</v>
      </c>
      <c r="I18" s="5" cm="1">
        <f t="array" ref="I18">IF($I$2="Длительное проживание от 30 ночей ",
INDEX(GRID!$B$4:$U$15,MATCH(I$7,GRID!$A$4:$A$15,0),MATCH(1,($U$2=GRID!$B$1:$U$1)*(КАЛЕНДАРЬ!F13=GRID!$B$3:$U$3),0))*GRID!$H$42,
ROUNDUP(INDEX(GRID!$B$4:$U$15,MATCH(I$7,GRID!$A$4:$A$15,0),MATCH(1,($U$2=GRID!$B$1:$U$1)*(КАЛЕНДАРЬ!F13=GRID!$B$3:$U$3),0))*GRID!$H$42*(1-GRID!$H$43),0))</f>
        <v>34720</v>
      </c>
      <c r="J18" s="5" cm="1">
        <f t="array" ref="J18">IF($I$2="Длительное проживание от 30 ночей ",
INDEX(GRID!$B$18:$U$29,MATCH(I$7,GRID!$A$18:$A$29,0),MATCH(1,($U$2=GRID!$B$1:$U$1)*(КАЛЕНДАРЬ!F13=GRID!$B$3:$U$3),0))*GRID!$H$42,
ROUNDUP(INDEX(GRID!$B$18:$U$29,MATCH(I$7,GRID!$A$18:$A$29,0),MATCH(1,($U$2=GRID!$B$1:$U$1)*(КАЛЕНДАРЬ!F13=GRID!$B$3:$U$3),0))*GRID!$H$42*(1-GRID!$H$43),0))</f>
        <v>38720</v>
      </c>
      <c r="K18" s="50" t="s">
        <v>105</v>
      </c>
      <c r="L18" s="50" t="s">
        <v>105</v>
      </c>
      <c r="M18" s="5" cm="1">
        <f t="array" ref="M18">IF($I$2="Длительное проживание от 30 ночей ",
INDEX(GRID!$B$4:$U$15,MATCH(M$7,GRID!$A$4:$A$15,0),MATCH(1,($U$2=GRID!$B$1:$U$1)*(КАЛЕНДАРЬ!F13=GRID!$B$3:$U$3),0))*GRID!$H$42,
ROUNDUP(INDEX(GRID!$B$4:$U$15,MATCH(M$7,GRID!$A$4:$A$15,0),MATCH(1,($U$2=GRID!$B$1:$U$1)*(КАЛЕНДАРЬ!F13=GRID!$B$3:$U$3),0))*GRID!$H$42*(1-GRID!$H$43),0))</f>
        <v>55600</v>
      </c>
      <c r="N18" s="5" cm="1">
        <f t="array" ref="N18">IF($I$2="Длительное проживание от 30 ночей ",
INDEX(GRID!$B$18:$U$29,MATCH(M$7,GRID!$A$18:$A$29,0),MATCH(1,($U$2=GRID!$B$1:$U$1)*(КАЛЕНДАРЬ!F13=GRID!$B$3:$U$3),0))*GRID!$H$42,
ROUNDUP(INDEX(GRID!$B$18:$U$29,MATCH(M$7,GRID!$A$18:$A$29,0),MATCH(1,($U$2=GRID!$B$1:$U$1)*(КАЛЕНДАРЬ!F13=GRID!$B$3:$U$3),0))*GRID!$H$42*(1-GRID!$H$43),0))</f>
        <v>59600</v>
      </c>
      <c r="O18" s="50" t="s">
        <v>105</v>
      </c>
      <c r="P18" s="5" cm="1">
        <f t="array" ref="P18">IF($I$2="Длительное проживание от 30 ночей ",
INDEX(GRID!$B$4:$U$15,MATCH(P$7,GRID!$A$4:$A$15,0),MATCH(1,($U$2=GRID!$B$1:$U$1)*(КАЛЕНДАРЬ!F13=GRID!$B$3:$U$3),0))*GRID!$H$42,
ROUNDUP(INDEX(GRID!$B$4:$U$15,MATCH(P$7,GRID!$A$4:$A$15,0),MATCH(1,($U$2=GRID!$B$1:$U$1)*(КАЛЕНДАРЬ!F13=GRID!$B$3:$U$3),0))*GRID!$H$42*(1-GRID!$H$43),0))</f>
        <v>116320</v>
      </c>
      <c r="Q18" s="5" cm="1">
        <f t="array" ref="Q18">IF($I$2="Длительное проживание от 30 ночей ",
INDEX(GRID!$B$4:$U$15,MATCH(Q$7,GRID!$A$4:$A$15,0),MATCH(1,($U$2=GRID!$B$1:$U$1)*(КАЛЕНДАРЬ!F13=GRID!$B$3:$U$3),0))*GRID!$H$42,
ROUNDUP(INDEX(GRID!$B$4:$U$15,MATCH(Q$7,GRID!$A$4:$A$15,0),MATCH(1,($U$2=GRID!$B$1:$U$1)*(КАЛЕНДАРЬ!F13=GRID!$B$3:$U$3),0))*GRID!$H$42*(1-GRID!$H$43),0))</f>
        <v>136720</v>
      </c>
      <c r="R18" s="50" t="s">
        <v>105</v>
      </c>
      <c r="S18" s="50" t="s">
        <v>105</v>
      </c>
      <c r="T18" s="50" t="s">
        <v>105</v>
      </c>
    </row>
    <row r="19" spans="1:20" hidden="1">
      <c r="A19" s="108" t="s">
        <v>13</v>
      </c>
      <c r="B19" s="109">
        <v>11</v>
      </c>
      <c r="C19" s="5" cm="1">
        <f t="array" ref="C19">IF($I$2="Длительное проживание от 30 ночей ",
INDEX(GRID!$B$4:$U$15,MATCH(C$7,GRID!$A$4:$A$15,0),MATCH(1,($U$2=GRID!$B$1:$U$1)*(КАЛЕНДАРЬ!F14=GRID!$B$3:$U$3),0))*GRID!$H$42,
ROUNDUP(INDEX(GRID!$B$4:$U$15,MATCH(C$7,GRID!$A$4:$A$15,0),MATCH(1,($U$2=GRID!$B$1:$U$1)*(КАЛЕНДАРЬ!F14=GRID!$B$3:$U$3),0))*GRID!$H$42*(1-GRID!$H$43),0))</f>
        <v>22000.000000000004</v>
      </c>
      <c r="D19" s="5" cm="1">
        <f t="array" ref="D19">IF($I$2="Длительное проживание от 30 ночей ",
INDEX(GRID!$B$18:$U$29,MATCH(C$7,GRID!$A$18:$A$29,0),MATCH(1,($U$2=GRID!$B$1:$U$1)*(КАЛЕНДАРЬ!F14=GRID!$B$3:$U$3),0))*GRID!$H$42,
ROUNDUP(INDEX(GRID!$B$18:$U$29,MATCH(C$7,GRID!$A$18:$A$29,0),MATCH(1,($U$2=GRID!$B$1:$U$1)*(КАЛЕНДАРЬ!F14=GRID!$B$3:$U$3),0))*GRID!$H$42*(1-GRID!$H$43),0))</f>
        <v>26000.000000000004</v>
      </c>
      <c r="E19" s="5" cm="1">
        <f t="array" ref="E19">IF($I$2="Длительное проживание от 30 ночей ",
INDEX(GRID!$B$4:$U$15,MATCH(E$7,GRID!$A$4:$A$15,0),MATCH(1,($U$2=GRID!$B$1:$U$1)*(КАЛЕНДАРЬ!F14=GRID!$B$3:$U$3),0))*GRID!$H$42,
ROUNDUP(INDEX(GRID!$B$4:$U$15,MATCH(E$7,GRID!$A$4:$A$15,0),MATCH(1,($U$2=GRID!$B$1:$U$1)*(КАЛЕНДАРЬ!F14=GRID!$B$3:$U$3),0))*GRID!$H$42*(1-GRID!$H$43),0))</f>
        <v>26400</v>
      </c>
      <c r="F19" s="5" cm="1">
        <f t="array" ref="F19">IF($I$2="Длительное проживание от 30 ночей ",
INDEX(GRID!$B$18:$U$29,MATCH(E$7,GRID!$A$18:$A$29,0),MATCH(1,($U$2=GRID!$B$1:$U$1)*(КАЛЕНДАРЬ!F14=GRID!$B$3:$U$3),0))*GRID!$H$42,
ROUNDUP(INDEX(GRID!$B$18:$U$29,MATCH(E$7,GRID!$A$18:$A$29,0),MATCH(1,($U$2=GRID!$B$1:$U$1)*(КАЛЕНДАРЬ!F14=GRID!$B$3:$U$3),0))*GRID!$H$42*(1-GRID!$H$43),0))</f>
        <v>30400</v>
      </c>
      <c r="G19" s="50" t="s">
        <v>105</v>
      </c>
      <c r="H19" s="50" t="s">
        <v>105</v>
      </c>
      <c r="I19" s="5" cm="1">
        <f t="array" ref="I19">IF($I$2="Длительное проживание от 30 ночей ",
INDEX(GRID!$B$4:$U$15,MATCH(I$7,GRID!$A$4:$A$15,0),MATCH(1,($U$2=GRID!$B$1:$U$1)*(КАЛЕНДАРЬ!F14=GRID!$B$3:$U$3),0))*GRID!$H$42,
ROUNDUP(INDEX(GRID!$B$4:$U$15,MATCH(I$7,GRID!$A$4:$A$15,0),MATCH(1,($U$2=GRID!$B$1:$U$1)*(КАЛЕНДАРЬ!F14=GRID!$B$3:$U$3),0))*GRID!$H$42*(1-GRID!$H$43),0))</f>
        <v>34720</v>
      </c>
      <c r="J19" s="5" cm="1">
        <f t="array" ref="J19">IF($I$2="Длительное проживание от 30 ночей ",
INDEX(GRID!$B$18:$U$29,MATCH(I$7,GRID!$A$18:$A$29,0),MATCH(1,($U$2=GRID!$B$1:$U$1)*(КАЛЕНДАРЬ!F14=GRID!$B$3:$U$3),0))*GRID!$H$42,
ROUNDUP(INDEX(GRID!$B$18:$U$29,MATCH(I$7,GRID!$A$18:$A$29,0),MATCH(1,($U$2=GRID!$B$1:$U$1)*(КАЛЕНДАРЬ!F14=GRID!$B$3:$U$3),0))*GRID!$H$42*(1-GRID!$H$43),0))</f>
        <v>38720</v>
      </c>
      <c r="K19" s="50" t="s">
        <v>105</v>
      </c>
      <c r="L19" s="50" t="s">
        <v>105</v>
      </c>
      <c r="M19" s="5" cm="1">
        <f t="array" ref="M19">IF($I$2="Длительное проживание от 30 ночей ",
INDEX(GRID!$B$4:$U$15,MATCH(M$7,GRID!$A$4:$A$15,0),MATCH(1,($U$2=GRID!$B$1:$U$1)*(КАЛЕНДАРЬ!F14=GRID!$B$3:$U$3),0))*GRID!$H$42,
ROUNDUP(INDEX(GRID!$B$4:$U$15,MATCH(M$7,GRID!$A$4:$A$15,0),MATCH(1,($U$2=GRID!$B$1:$U$1)*(КАЛЕНДАРЬ!F14=GRID!$B$3:$U$3),0))*GRID!$H$42*(1-GRID!$H$43),0))</f>
        <v>55600</v>
      </c>
      <c r="N19" s="5" cm="1">
        <f t="array" ref="N19">IF($I$2="Длительное проживание от 30 ночей ",
INDEX(GRID!$B$18:$U$29,MATCH(M$7,GRID!$A$18:$A$29,0),MATCH(1,($U$2=GRID!$B$1:$U$1)*(КАЛЕНДАРЬ!F14=GRID!$B$3:$U$3),0))*GRID!$H$42,
ROUNDUP(INDEX(GRID!$B$18:$U$29,MATCH(M$7,GRID!$A$18:$A$29,0),MATCH(1,($U$2=GRID!$B$1:$U$1)*(КАЛЕНДАРЬ!F14=GRID!$B$3:$U$3),0))*GRID!$H$42*(1-GRID!$H$43),0))</f>
        <v>59600</v>
      </c>
      <c r="O19" s="50" t="s">
        <v>105</v>
      </c>
      <c r="P19" s="5" cm="1">
        <f t="array" ref="P19">IF($I$2="Длительное проживание от 30 ночей ",
INDEX(GRID!$B$4:$U$15,MATCH(P$7,GRID!$A$4:$A$15,0),MATCH(1,($U$2=GRID!$B$1:$U$1)*(КАЛЕНДАРЬ!F14=GRID!$B$3:$U$3),0))*GRID!$H$42,
ROUNDUP(INDEX(GRID!$B$4:$U$15,MATCH(P$7,GRID!$A$4:$A$15,0),MATCH(1,($U$2=GRID!$B$1:$U$1)*(КАЛЕНДАРЬ!F14=GRID!$B$3:$U$3),0))*GRID!$H$42*(1-GRID!$H$43),0))</f>
        <v>116320</v>
      </c>
      <c r="Q19" s="5" cm="1">
        <f t="array" ref="Q19">IF($I$2="Длительное проживание от 30 ночей ",
INDEX(GRID!$B$4:$U$15,MATCH(Q$7,GRID!$A$4:$A$15,0),MATCH(1,($U$2=GRID!$B$1:$U$1)*(КАЛЕНДАРЬ!F14=GRID!$B$3:$U$3),0))*GRID!$H$42,
ROUNDUP(INDEX(GRID!$B$4:$U$15,MATCH(Q$7,GRID!$A$4:$A$15,0),MATCH(1,($U$2=GRID!$B$1:$U$1)*(КАЛЕНДАРЬ!F14=GRID!$B$3:$U$3),0))*GRID!$H$42*(1-GRID!$H$43),0))</f>
        <v>136720</v>
      </c>
      <c r="R19" s="50" t="s">
        <v>105</v>
      </c>
      <c r="S19" s="50" t="s">
        <v>105</v>
      </c>
      <c r="T19" s="50" t="s">
        <v>105</v>
      </c>
    </row>
    <row r="20" spans="1:20" hidden="1">
      <c r="A20" s="108" t="s">
        <v>14</v>
      </c>
      <c r="B20" s="109">
        <v>12</v>
      </c>
      <c r="C20" s="5" cm="1">
        <f t="array" ref="C20">IF($I$2="Длительное проживание от 30 ночей ",
INDEX(GRID!$B$4:$U$15,MATCH(C$7,GRID!$A$4:$A$15,0),MATCH(1,($U$2=GRID!$B$1:$U$1)*(КАЛЕНДАРЬ!F15=GRID!$B$3:$U$3),0))*GRID!$H$42,
ROUNDUP(INDEX(GRID!$B$4:$U$15,MATCH(C$7,GRID!$A$4:$A$15,0),MATCH(1,($U$2=GRID!$B$1:$U$1)*(КАЛЕНДАРЬ!F15=GRID!$B$3:$U$3),0))*GRID!$H$42*(1-GRID!$H$43),0))</f>
        <v>22000.000000000004</v>
      </c>
      <c r="D20" s="5" cm="1">
        <f t="array" ref="D20">IF($I$2="Длительное проживание от 30 ночей ",
INDEX(GRID!$B$18:$U$29,MATCH(C$7,GRID!$A$18:$A$29,0),MATCH(1,($U$2=GRID!$B$1:$U$1)*(КАЛЕНДАРЬ!F15=GRID!$B$3:$U$3),0))*GRID!$H$42,
ROUNDUP(INDEX(GRID!$B$18:$U$29,MATCH(C$7,GRID!$A$18:$A$29,0),MATCH(1,($U$2=GRID!$B$1:$U$1)*(КАЛЕНДАРЬ!F15=GRID!$B$3:$U$3),0))*GRID!$H$42*(1-GRID!$H$43),0))</f>
        <v>26000.000000000004</v>
      </c>
      <c r="E20" s="5" cm="1">
        <f t="array" ref="E20">IF($I$2="Длительное проживание от 30 ночей ",
INDEX(GRID!$B$4:$U$15,MATCH(E$7,GRID!$A$4:$A$15,0),MATCH(1,($U$2=GRID!$B$1:$U$1)*(КАЛЕНДАРЬ!F15=GRID!$B$3:$U$3),0))*GRID!$H$42,
ROUNDUP(INDEX(GRID!$B$4:$U$15,MATCH(E$7,GRID!$A$4:$A$15,0),MATCH(1,($U$2=GRID!$B$1:$U$1)*(КАЛЕНДАРЬ!F15=GRID!$B$3:$U$3),0))*GRID!$H$42*(1-GRID!$H$43),0))</f>
        <v>26400</v>
      </c>
      <c r="F20" s="5" cm="1">
        <f t="array" ref="F20">IF($I$2="Длительное проживание от 30 ночей ",
INDEX(GRID!$B$18:$U$29,MATCH(E$7,GRID!$A$18:$A$29,0),MATCH(1,($U$2=GRID!$B$1:$U$1)*(КАЛЕНДАРЬ!F15=GRID!$B$3:$U$3),0))*GRID!$H$42,
ROUNDUP(INDEX(GRID!$B$18:$U$29,MATCH(E$7,GRID!$A$18:$A$29,0),MATCH(1,($U$2=GRID!$B$1:$U$1)*(КАЛЕНДАРЬ!F15=GRID!$B$3:$U$3),0))*GRID!$H$42*(1-GRID!$H$43),0))</f>
        <v>30400</v>
      </c>
      <c r="G20" s="50" t="s">
        <v>105</v>
      </c>
      <c r="H20" s="50" t="s">
        <v>105</v>
      </c>
      <c r="I20" s="5" cm="1">
        <f t="array" ref="I20">IF($I$2="Длительное проживание от 30 ночей ",
INDEX(GRID!$B$4:$U$15,MATCH(I$7,GRID!$A$4:$A$15,0),MATCH(1,($U$2=GRID!$B$1:$U$1)*(КАЛЕНДАРЬ!F15=GRID!$B$3:$U$3),0))*GRID!$H$42,
ROUNDUP(INDEX(GRID!$B$4:$U$15,MATCH(I$7,GRID!$A$4:$A$15,0),MATCH(1,($U$2=GRID!$B$1:$U$1)*(КАЛЕНДАРЬ!F15=GRID!$B$3:$U$3),0))*GRID!$H$42*(1-GRID!$H$43),0))</f>
        <v>34720</v>
      </c>
      <c r="J20" s="5" cm="1">
        <f t="array" ref="J20">IF($I$2="Длительное проживание от 30 ночей ",
INDEX(GRID!$B$18:$U$29,MATCH(I$7,GRID!$A$18:$A$29,0),MATCH(1,($U$2=GRID!$B$1:$U$1)*(КАЛЕНДАРЬ!F15=GRID!$B$3:$U$3),0))*GRID!$H$42,
ROUNDUP(INDEX(GRID!$B$18:$U$29,MATCH(I$7,GRID!$A$18:$A$29,0),MATCH(1,($U$2=GRID!$B$1:$U$1)*(КАЛЕНДАРЬ!F15=GRID!$B$3:$U$3),0))*GRID!$H$42*(1-GRID!$H$43),0))</f>
        <v>38720</v>
      </c>
      <c r="K20" s="50" t="s">
        <v>105</v>
      </c>
      <c r="L20" s="50" t="s">
        <v>105</v>
      </c>
      <c r="M20" s="5" cm="1">
        <f t="array" ref="M20">IF($I$2="Длительное проживание от 30 ночей ",
INDEX(GRID!$B$4:$U$15,MATCH(M$7,GRID!$A$4:$A$15,0),MATCH(1,($U$2=GRID!$B$1:$U$1)*(КАЛЕНДАРЬ!F15=GRID!$B$3:$U$3),0))*GRID!$H$42,
ROUNDUP(INDEX(GRID!$B$4:$U$15,MATCH(M$7,GRID!$A$4:$A$15,0),MATCH(1,($U$2=GRID!$B$1:$U$1)*(КАЛЕНДАРЬ!F15=GRID!$B$3:$U$3),0))*GRID!$H$42*(1-GRID!$H$43),0))</f>
        <v>55600</v>
      </c>
      <c r="N20" s="5" cm="1">
        <f t="array" ref="N20">IF($I$2="Длительное проживание от 30 ночей ",
INDEX(GRID!$B$18:$U$29,MATCH(M$7,GRID!$A$18:$A$29,0),MATCH(1,($U$2=GRID!$B$1:$U$1)*(КАЛЕНДАРЬ!F15=GRID!$B$3:$U$3),0))*GRID!$H$42,
ROUNDUP(INDEX(GRID!$B$18:$U$29,MATCH(M$7,GRID!$A$18:$A$29,0),MATCH(1,($U$2=GRID!$B$1:$U$1)*(КАЛЕНДАРЬ!F15=GRID!$B$3:$U$3),0))*GRID!$H$42*(1-GRID!$H$43),0))</f>
        <v>59600</v>
      </c>
      <c r="O20" s="50" t="s">
        <v>105</v>
      </c>
      <c r="P20" s="5" cm="1">
        <f t="array" ref="P20">IF($I$2="Длительное проживание от 30 ночей ",
INDEX(GRID!$B$4:$U$15,MATCH(P$7,GRID!$A$4:$A$15,0),MATCH(1,($U$2=GRID!$B$1:$U$1)*(КАЛЕНДАРЬ!F15=GRID!$B$3:$U$3),0))*GRID!$H$42,
ROUNDUP(INDEX(GRID!$B$4:$U$15,MATCH(P$7,GRID!$A$4:$A$15,0),MATCH(1,($U$2=GRID!$B$1:$U$1)*(КАЛЕНДАРЬ!F15=GRID!$B$3:$U$3),0))*GRID!$H$42*(1-GRID!$H$43),0))</f>
        <v>116320</v>
      </c>
      <c r="Q20" s="5" cm="1">
        <f t="array" ref="Q20">IF($I$2="Длительное проживание от 30 ночей ",
INDEX(GRID!$B$4:$U$15,MATCH(Q$7,GRID!$A$4:$A$15,0),MATCH(1,($U$2=GRID!$B$1:$U$1)*(КАЛЕНДАРЬ!F15=GRID!$B$3:$U$3),0))*GRID!$H$42,
ROUNDUP(INDEX(GRID!$B$4:$U$15,MATCH(Q$7,GRID!$A$4:$A$15,0),MATCH(1,($U$2=GRID!$B$1:$U$1)*(КАЛЕНДАРЬ!F15=GRID!$B$3:$U$3),0))*GRID!$H$42*(1-GRID!$H$43),0))</f>
        <v>136720</v>
      </c>
      <c r="R20" s="50" t="s">
        <v>105</v>
      </c>
      <c r="S20" s="50" t="s">
        <v>105</v>
      </c>
      <c r="T20" s="50" t="s">
        <v>105</v>
      </c>
    </row>
    <row r="21" spans="1:20" hidden="1">
      <c r="A21" s="108" t="s">
        <v>15</v>
      </c>
      <c r="B21" s="109">
        <v>13</v>
      </c>
      <c r="C21" s="5" cm="1">
        <f t="array" ref="C21">IF($I$2="Длительное проживание от 30 ночей ",
INDEX(GRID!$B$4:$U$15,MATCH(C$7,GRID!$A$4:$A$15,0),MATCH(1,($U$2=GRID!$B$1:$U$1)*(КАЛЕНДАРЬ!F16=GRID!$B$3:$U$3),0))*GRID!$H$42,
ROUNDUP(INDEX(GRID!$B$4:$U$15,MATCH(C$7,GRID!$A$4:$A$15,0),MATCH(1,($U$2=GRID!$B$1:$U$1)*(КАЛЕНДАРЬ!F16=GRID!$B$3:$U$3),0))*GRID!$H$42*(1-GRID!$H$43),0))</f>
        <v>24160.000000000004</v>
      </c>
      <c r="D21" s="5" cm="1">
        <f t="array" ref="D21">IF($I$2="Длительное проживание от 30 ночей ",
INDEX(GRID!$B$18:$U$29,MATCH(C$7,GRID!$A$18:$A$29,0),MATCH(1,($U$2=GRID!$B$1:$U$1)*(КАЛЕНДАРЬ!F16=GRID!$B$3:$U$3),0))*GRID!$H$42,
ROUNDUP(INDEX(GRID!$B$18:$U$29,MATCH(C$7,GRID!$A$18:$A$29,0),MATCH(1,($U$2=GRID!$B$1:$U$1)*(КАЛЕНДАРЬ!F16=GRID!$B$3:$U$3),0))*GRID!$H$42*(1-GRID!$H$43),0))</f>
        <v>28160</v>
      </c>
      <c r="E21" s="5" cm="1">
        <f t="array" ref="E21">IF($I$2="Длительное проживание от 30 ночей ",
INDEX(GRID!$B$4:$U$15,MATCH(E$7,GRID!$A$4:$A$15,0),MATCH(1,($U$2=GRID!$B$1:$U$1)*(КАЛЕНДАРЬ!F16=GRID!$B$3:$U$3),0))*GRID!$H$42,
ROUNDUP(INDEX(GRID!$B$4:$U$15,MATCH(E$7,GRID!$A$4:$A$15,0),MATCH(1,($U$2=GRID!$B$1:$U$1)*(КАЛЕНДАРЬ!F16=GRID!$B$3:$U$3),0))*GRID!$H$42*(1-GRID!$H$43),0))</f>
        <v>29040</v>
      </c>
      <c r="F21" s="5" cm="1">
        <f t="array" ref="F21">IF($I$2="Длительное проживание от 30 ночей ",
INDEX(GRID!$B$18:$U$29,MATCH(E$7,GRID!$A$18:$A$29,0),MATCH(1,($U$2=GRID!$B$1:$U$1)*(КАЛЕНДАРЬ!F16=GRID!$B$3:$U$3),0))*GRID!$H$42,
ROUNDUP(INDEX(GRID!$B$18:$U$29,MATCH(E$7,GRID!$A$18:$A$29,0),MATCH(1,($U$2=GRID!$B$1:$U$1)*(КАЛЕНДАРЬ!F16=GRID!$B$3:$U$3),0))*GRID!$H$42*(1-GRID!$H$43),0))</f>
        <v>33040</v>
      </c>
      <c r="G21" s="50" t="s">
        <v>105</v>
      </c>
      <c r="H21" s="50" t="s">
        <v>105</v>
      </c>
      <c r="I21" s="5" cm="1">
        <f t="array" ref="I21">IF($I$2="Длительное проживание от 30 ночей ",
INDEX(GRID!$B$4:$U$15,MATCH(I$7,GRID!$A$4:$A$15,0),MATCH(1,($U$2=GRID!$B$1:$U$1)*(КАЛЕНДАРЬ!F16=GRID!$B$3:$U$3),0))*GRID!$H$42,
ROUNDUP(INDEX(GRID!$B$4:$U$15,MATCH(I$7,GRID!$A$4:$A$15,0),MATCH(1,($U$2=GRID!$B$1:$U$1)*(КАЛЕНДАРЬ!F16=GRID!$B$3:$U$3),0))*GRID!$H$42*(1-GRID!$H$43),0))</f>
        <v>37920</v>
      </c>
      <c r="J21" s="5" cm="1">
        <f t="array" ref="J21">IF($I$2="Длительное проживание от 30 ночей ",
INDEX(GRID!$B$18:$U$29,MATCH(I$7,GRID!$A$18:$A$29,0),MATCH(1,($U$2=GRID!$B$1:$U$1)*(КАЛЕНДАРЬ!F16=GRID!$B$3:$U$3),0))*GRID!$H$42,
ROUNDUP(INDEX(GRID!$B$18:$U$29,MATCH(I$7,GRID!$A$18:$A$29,0),MATCH(1,($U$2=GRID!$B$1:$U$1)*(КАЛЕНДАРЬ!F16=GRID!$B$3:$U$3),0))*GRID!$H$42*(1-GRID!$H$43),0))</f>
        <v>41920</v>
      </c>
      <c r="K21" s="50" t="s">
        <v>105</v>
      </c>
      <c r="L21" s="50" t="s">
        <v>105</v>
      </c>
      <c r="M21" s="5" cm="1">
        <f t="array" ref="M21">IF($I$2="Длительное проживание от 30 ночей ",
INDEX(GRID!$B$4:$U$15,MATCH(M$7,GRID!$A$4:$A$15,0),MATCH(1,($U$2=GRID!$B$1:$U$1)*(КАЛЕНДАРЬ!F16=GRID!$B$3:$U$3),0))*GRID!$H$42,
ROUNDUP(INDEX(GRID!$B$4:$U$15,MATCH(M$7,GRID!$A$4:$A$15,0),MATCH(1,($U$2=GRID!$B$1:$U$1)*(КАЛЕНДАРЬ!F16=GRID!$B$3:$U$3),0))*GRID!$H$42*(1-GRID!$H$43),0))</f>
        <v>59200</v>
      </c>
      <c r="N21" s="5" cm="1">
        <f t="array" ref="N21">IF($I$2="Длительное проживание от 30 ночей ",
INDEX(GRID!$B$18:$U$29,MATCH(M$7,GRID!$A$18:$A$29,0),MATCH(1,($U$2=GRID!$B$1:$U$1)*(КАЛЕНДАРЬ!F16=GRID!$B$3:$U$3),0))*GRID!$H$42,
ROUNDUP(INDEX(GRID!$B$18:$U$29,MATCH(M$7,GRID!$A$18:$A$29,0),MATCH(1,($U$2=GRID!$B$1:$U$1)*(КАЛЕНДАРЬ!F16=GRID!$B$3:$U$3),0))*GRID!$H$42*(1-GRID!$H$43),0))</f>
        <v>63200</v>
      </c>
      <c r="O21" s="50" t="s">
        <v>105</v>
      </c>
      <c r="P21" s="5" cm="1">
        <f t="array" ref="P21">IF($I$2="Длительное проживание от 30 ночей ",
INDEX(GRID!$B$4:$U$15,MATCH(P$7,GRID!$A$4:$A$15,0),MATCH(1,($U$2=GRID!$B$1:$U$1)*(КАЛЕНДАРЬ!F16=GRID!$B$3:$U$3),0))*GRID!$H$42,
ROUNDUP(INDEX(GRID!$B$4:$U$15,MATCH(P$7,GRID!$A$4:$A$15,0),MATCH(1,($U$2=GRID!$B$1:$U$1)*(КАЛЕНДАРЬ!F16=GRID!$B$3:$U$3),0))*GRID!$H$42*(1-GRID!$H$43),0))</f>
        <v>121120</v>
      </c>
      <c r="Q21" s="5" cm="1">
        <f t="array" ref="Q21">IF($I$2="Длительное проживание от 30 ночей ",
INDEX(GRID!$B$4:$U$15,MATCH(Q$7,GRID!$A$4:$A$15,0),MATCH(1,($U$2=GRID!$B$1:$U$1)*(КАЛЕНДАРЬ!F16=GRID!$B$3:$U$3),0))*GRID!$H$42,
ROUNDUP(INDEX(GRID!$B$4:$U$15,MATCH(Q$7,GRID!$A$4:$A$15,0),MATCH(1,($U$2=GRID!$B$1:$U$1)*(КАЛЕНДАРЬ!F16=GRID!$B$3:$U$3),0))*GRID!$H$42*(1-GRID!$H$43),0))</f>
        <v>142320</v>
      </c>
      <c r="R21" s="50" t="s">
        <v>105</v>
      </c>
      <c r="S21" s="50" t="s">
        <v>105</v>
      </c>
      <c r="T21" s="50" t="s">
        <v>105</v>
      </c>
    </row>
    <row r="22" spans="1:20" hidden="1">
      <c r="A22" s="108" t="s">
        <v>16</v>
      </c>
      <c r="B22" s="109">
        <v>14</v>
      </c>
      <c r="C22" s="5" cm="1">
        <f t="array" ref="C22">IF($I$2="Длительное проживание от 30 ночей ",
INDEX(GRID!$B$4:$U$15,MATCH(C$7,GRID!$A$4:$A$15,0),MATCH(1,($U$2=GRID!$B$1:$U$1)*(КАЛЕНДАРЬ!F17=GRID!$B$3:$U$3),0))*GRID!$H$42,
ROUNDUP(INDEX(GRID!$B$4:$U$15,MATCH(C$7,GRID!$A$4:$A$15,0),MATCH(1,($U$2=GRID!$B$1:$U$1)*(КАЛЕНДАРЬ!F17=GRID!$B$3:$U$3),0))*GRID!$H$42*(1-GRID!$H$43),0))</f>
        <v>24160.000000000004</v>
      </c>
      <c r="D22" s="5" cm="1">
        <f t="array" ref="D22">IF($I$2="Длительное проживание от 30 ночей ",
INDEX(GRID!$B$18:$U$29,MATCH(C$7,GRID!$A$18:$A$29,0),MATCH(1,($U$2=GRID!$B$1:$U$1)*(КАЛЕНДАРЬ!F17=GRID!$B$3:$U$3),0))*GRID!$H$42,
ROUNDUP(INDEX(GRID!$B$18:$U$29,MATCH(C$7,GRID!$A$18:$A$29,0),MATCH(1,($U$2=GRID!$B$1:$U$1)*(КАЛЕНДАРЬ!F17=GRID!$B$3:$U$3),0))*GRID!$H$42*(1-GRID!$H$43),0))</f>
        <v>28160</v>
      </c>
      <c r="E22" s="5" cm="1">
        <f t="array" ref="E22">IF($I$2="Длительное проживание от 30 ночей ",
INDEX(GRID!$B$4:$U$15,MATCH(E$7,GRID!$A$4:$A$15,0),MATCH(1,($U$2=GRID!$B$1:$U$1)*(КАЛЕНДАРЬ!F17=GRID!$B$3:$U$3),0))*GRID!$H$42,
ROUNDUP(INDEX(GRID!$B$4:$U$15,MATCH(E$7,GRID!$A$4:$A$15,0),MATCH(1,($U$2=GRID!$B$1:$U$1)*(КАЛЕНДАРЬ!F17=GRID!$B$3:$U$3),0))*GRID!$H$42*(1-GRID!$H$43),0))</f>
        <v>29040</v>
      </c>
      <c r="F22" s="5" cm="1">
        <f t="array" ref="F22">IF($I$2="Длительное проживание от 30 ночей ",
INDEX(GRID!$B$18:$U$29,MATCH(E$7,GRID!$A$18:$A$29,0),MATCH(1,($U$2=GRID!$B$1:$U$1)*(КАЛЕНДАРЬ!F17=GRID!$B$3:$U$3),0))*GRID!$H$42,
ROUNDUP(INDEX(GRID!$B$18:$U$29,MATCH(E$7,GRID!$A$18:$A$29,0),MATCH(1,($U$2=GRID!$B$1:$U$1)*(КАЛЕНДАРЬ!F17=GRID!$B$3:$U$3),0))*GRID!$H$42*(1-GRID!$H$43),0))</f>
        <v>33040</v>
      </c>
      <c r="G22" s="50" t="s">
        <v>105</v>
      </c>
      <c r="H22" s="50" t="s">
        <v>105</v>
      </c>
      <c r="I22" s="5" cm="1">
        <f t="array" ref="I22">IF($I$2="Длительное проживание от 30 ночей ",
INDEX(GRID!$B$4:$U$15,MATCH(I$7,GRID!$A$4:$A$15,0),MATCH(1,($U$2=GRID!$B$1:$U$1)*(КАЛЕНДАРЬ!F17=GRID!$B$3:$U$3),0))*GRID!$H$42,
ROUNDUP(INDEX(GRID!$B$4:$U$15,MATCH(I$7,GRID!$A$4:$A$15,0),MATCH(1,($U$2=GRID!$B$1:$U$1)*(КАЛЕНДАРЬ!F17=GRID!$B$3:$U$3),0))*GRID!$H$42*(1-GRID!$H$43),0))</f>
        <v>37920</v>
      </c>
      <c r="J22" s="5" cm="1">
        <f t="array" ref="J22">IF($I$2="Длительное проживание от 30 ночей ",
INDEX(GRID!$B$18:$U$29,MATCH(I$7,GRID!$A$18:$A$29,0),MATCH(1,($U$2=GRID!$B$1:$U$1)*(КАЛЕНДАРЬ!F17=GRID!$B$3:$U$3),0))*GRID!$H$42,
ROUNDUP(INDEX(GRID!$B$18:$U$29,MATCH(I$7,GRID!$A$18:$A$29,0),MATCH(1,($U$2=GRID!$B$1:$U$1)*(КАЛЕНДАРЬ!F17=GRID!$B$3:$U$3),0))*GRID!$H$42*(1-GRID!$H$43),0))</f>
        <v>41920</v>
      </c>
      <c r="K22" s="50" t="s">
        <v>105</v>
      </c>
      <c r="L22" s="50" t="s">
        <v>105</v>
      </c>
      <c r="M22" s="5" cm="1">
        <f t="array" ref="M22">IF($I$2="Длительное проживание от 30 ночей ",
INDEX(GRID!$B$4:$U$15,MATCH(M$7,GRID!$A$4:$A$15,0),MATCH(1,($U$2=GRID!$B$1:$U$1)*(КАЛЕНДАРЬ!F17=GRID!$B$3:$U$3),0))*GRID!$H$42,
ROUNDUP(INDEX(GRID!$B$4:$U$15,MATCH(M$7,GRID!$A$4:$A$15,0),MATCH(1,($U$2=GRID!$B$1:$U$1)*(КАЛЕНДАРЬ!F17=GRID!$B$3:$U$3),0))*GRID!$H$42*(1-GRID!$H$43),0))</f>
        <v>59200</v>
      </c>
      <c r="N22" s="5" cm="1">
        <f t="array" ref="N22">IF($I$2="Длительное проживание от 30 ночей ",
INDEX(GRID!$B$18:$U$29,MATCH(M$7,GRID!$A$18:$A$29,0),MATCH(1,($U$2=GRID!$B$1:$U$1)*(КАЛЕНДАРЬ!F17=GRID!$B$3:$U$3),0))*GRID!$H$42,
ROUNDUP(INDEX(GRID!$B$18:$U$29,MATCH(M$7,GRID!$A$18:$A$29,0),MATCH(1,($U$2=GRID!$B$1:$U$1)*(КАЛЕНДАРЬ!F17=GRID!$B$3:$U$3),0))*GRID!$H$42*(1-GRID!$H$43),0))</f>
        <v>63200</v>
      </c>
      <c r="O22" s="50" t="s">
        <v>105</v>
      </c>
      <c r="P22" s="5" cm="1">
        <f t="array" ref="P22">IF($I$2="Длительное проживание от 30 ночей ",
INDEX(GRID!$B$4:$U$15,MATCH(P$7,GRID!$A$4:$A$15,0),MATCH(1,($U$2=GRID!$B$1:$U$1)*(КАЛЕНДАРЬ!F17=GRID!$B$3:$U$3),0))*GRID!$H$42,
ROUNDUP(INDEX(GRID!$B$4:$U$15,MATCH(P$7,GRID!$A$4:$A$15,0),MATCH(1,($U$2=GRID!$B$1:$U$1)*(КАЛЕНДАРЬ!F17=GRID!$B$3:$U$3),0))*GRID!$H$42*(1-GRID!$H$43),0))</f>
        <v>121120</v>
      </c>
      <c r="Q22" s="5" cm="1">
        <f t="array" ref="Q22">IF($I$2="Длительное проживание от 30 ночей ",
INDEX(GRID!$B$4:$U$15,MATCH(Q$7,GRID!$A$4:$A$15,0),MATCH(1,($U$2=GRID!$B$1:$U$1)*(КАЛЕНДАРЬ!F17=GRID!$B$3:$U$3),0))*GRID!$H$42,
ROUNDUP(INDEX(GRID!$B$4:$U$15,MATCH(Q$7,GRID!$A$4:$A$15,0),MATCH(1,($U$2=GRID!$B$1:$U$1)*(КАЛЕНДАРЬ!F17=GRID!$B$3:$U$3),0))*GRID!$H$42*(1-GRID!$H$43),0))</f>
        <v>142320</v>
      </c>
      <c r="R22" s="50" t="s">
        <v>105</v>
      </c>
      <c r="S22" s="50" t="s">
        <v>105</v>
      </c>
      <c r="T22" s="50" t="s">
        <v>105</v>
      </c>
    </row>
    <row r="23" spans="1:20" hidden="1">
      <c r="A23" s="108" t="s">
        <v>17</v>
      </c>
      <c r="B23" s="109">
        <v>15</v>
      </c>
      <c r="C23" s="5" cm="1">
        <f t="array" ref="C23">IF($I$2="Длительное проживание от 30 ночей ",
INDEX(GRID!$B$4:$U$15,MATCH(C$7,GRID!$A$4:$A$15,0),MATCH(1,($U$2=GRID!$B$1:$U$1)*(КАЛЕНДАРЬ!F18=GRID!$B$3:$U$3),0))*GRID!$H$42,
ROUNDUP(INDEX(GRID!$B$4:$U$15,MATCH(C$7,GRID!$A$4:$A$15,0),MATCH(1,($U$2=GRID!$B$1:$U$1)*(КАЛЕНДАРЬ!F18=GRID!$B$3:$U$3),0))*GRID!$H$42*(1-GRID!$H$43),0))</f>
        <v>24160.000000000004</v>
      </c>
      <c r="D23" s="5" cm="1">
        <f t="array" ref="D23">IF($I$2="Длительное проживание от 30 ночей ",
INDEX(GRID!$B$18:$U$29,MATCH(C$7,GRID!$A$18:$A$29,0),MATCH(1,($U$2=GRID!$B$1:$U$1)*(КАЛЕНДАРЬ!F18=GRID!$B$3:$U$3),0))*GRID!$H$42,
ROUNDUP(INDEX(GRID!$B$18:$U$29,MATCH(C$7,GRID!$A$18:$A$29,0),MATCH(1,($U$2=GRID!$B$1:$U$1)*(КАЛЕНДАРЬ!F18=GRID!$B$3:$U$3),0))*GRID!$H$42*(1-GRID!$H$43),0))</f>
        <v>28160</v>
      </c>
      <c r="E23" s="5" cm="1">
        <f t="array" ref="E23">IF($I$2="Длительное проживание от 30 ночей ",
INDEX(GRID!$B$4:$U$15,MATCH(E$7,GRID!$A$4:$A$15,0),MATCH(1,($U$2=GRID!$B$1:$U$1)*(КАЛЕНДАРЬ!F18=GRID!$B$3:$U$3),0))*GRID!$H$42,
ROUNDUP(INDEX(GRID!$B$4:$U$15,MATCH(E$7,GRID!$A$4:$A$15,0),MATCH(1,($U$2=GRID!$B$1:$U$1)*(КАЛЕНДАРЬ!F18=GRID!$B$3:$U$3),0))*GRID!$H$42*(1-GRID!$H$43),0))</f>
        <v>29040</v>
      </c>
      <c r="F23" s="5" cm="1">
        <f t="array" ref="F23">IF($I$2="Длительное проживание от 30 ночей ",
INDEX(GRID!$B$18:$U$29,MATCH(E$7,GRID!$A$18:$A$29,0),MATCH(1,($U$2=GRID!$B$1:$U$1)*(КАЛЕНДАРЬ!F18=GRID!$B$3:$U$3),0))*GRID!$H$42,
ROUNDUP(INDEX(GRID!$B$18:$U$29,MATCH(E$7,GRID!$A$18:$A$29,0),MATCH(1,($U$2=GRID!$B$1:$U$1)*(КАЛЕНДАРЬ!F18=GRID!$B$3:$U$3),0))*GRID!$H$42*(1-GRID!$H$43),0))</f>
        <v>33040</v>
      </c>
      <c r="G23" s="50" t="s">
        <v>105</v>
      </c>
      <c r="H23" s="50" t="s">
        <v>105</v>
      </c>
      <c r="I23" s="5" cm="1">
        <f t="array" ref="I23">IF($I$2="Длительное проживание от 30 ночей ",
INDEX(GRID!$B$4:$U$15,MATCH(I$7,GRID!$A$4:$A$15,0),MATCH(1,($U$2=GRID!$B$1:$U$1)*(КАЛЕНДАРЬ!F18=GRID!$B$3:$U$3),0))*GRID!$H$42,
ROUNDUP(INDEX(GRID!$B$4:$U$15,MATCH(I$7,GRID!$A$4:$A$15,0),MATCH(1,($U$2=GRID!$B$1:$U$1)*(КАЛЕНДАРЬ!F18=GRID!$B$3:$U$3),0))*GRID!$H$42*(1-GRID!$H$43),0))</f>
        <v>37920</v>
      </c>
      <c r="J23" s="5" cm="1">
        <f t="array" ref="J23">IF($I$2="Длительное проживание от 30 ночей ",
INDEX(GRID!$B$18:$U$29,MATCH(I$7,GRID!$A$18:$A$29,0),MATCH(1,($U$2=GRID!$B$1:$U$1)*(КАЛЕНДАРЬ!F18=GRID!$B$3:$U$3),0))*GRID!$H$42,
ROUNDUP(INDEX(GRID!$B$18:$U$29,MATCH(I$7,GRID!$A$18:$A$29,0),MATCH(1,($U$2=GRID!$B$1:$U$1)*(КАЛЕНДАРЬ!F18=GRID!$B$3:$U$3),0))*GRID!$H$42*(1-GRID!$H$43),0))</f>
        <v>41920</v>
      </c>
      <c r="K23" s="50" t="s">
        <v>105</v>
      </c>
      <c r="L23" s="50" t="s">
        <v>105</v>
      </c>
      <c r="M23" s="5" cm="1">
        <f t="array" ref="M23">IF($I$2="Длительное проживание от 30 ночей ",
INDEX(GRID!$B$4:$U$15,MATCH(M$7,GRID!$A$4:$A$15,0),MATCH(1,($U$2=GRID!$B$1:$U$1)*(КАЛЕНДАРЬ!F18=GRID!$B$3:$U$3),0))*GRID!$H$42,
ROUNDUP(INDEX(GRID!$B$4:$U$15,MATCH(M$7,GRID!$A$4:$A$15,0),MATCH(1,($U$2=GRID!$B$1:$U$1)*(КАЛЕНДАРЬ!F18=GRID!$B$3:$U$3),0))*GRID!$H$42*(1-GRID!$H$43),0))</f>
        <v>59200</v>
      </c>
      <c r="N23" s="5" cm="1">
        <f t="array" ref="N23">IF($I$2="Длительное проживание от 30 ночей ",
INDEX(GRID!$B$18:$U$29,MATCH(M$7,GRID!$A$18:$A$29,0),MATCH(1,($U$2=GRID!$B$1:$U$1)*(КАЛЕНДАРЬ!F18=GRID!$B$3:$U$3),0))*GRID!$H$42,
ROUNDUP(INDEX(GRID!$B$18:$U$29,MATCH(M$7,GRID!$A$18:$A$29,0),MATCH(1,($U$2=GRID!$B$1:$U$1)*(КАЛЕНДАРЬ!F18=GRID!$B$3:$U$3),0))*GRID!$H$42*(1-GRID!$H$43),0))</f>
        <v>63200</v>
      </c>
      <c r="O23" s="50" t="s">
        <v>105</v>
      </c>
      <c r="P23" s="5" cm="1">
        <f t="array" ref="P23">IF($I$2="Длительное проживание от 30 ночей ",
INDEX(GRID!$B$4:$U$15,MATCH(P$7,GRID!$A$4:$A$15,0),MATCH(1,($U$2=GRID!$B$1:$U$1)*(КАЛЕНДАРЬ!F18=GRID!$B$3:$U$3),0))*GRID!$H$42,
ROUNDUP(INDEX(GRID!$B$4:$U$15,MATCH(P$7,GRID!$A$4:$A$15,0),MATCH(1,($U$2=GRID!$B$1:$U$1)*(КАЛЕНДАРЬ!F18=GRID!$B$3:$U$3),0))*GRID!$H$42*(1-GRID!$H$43),0))</f>
        <v>121120</v>
      </c>
      <c r="Q23" s="5" cm="1">
        <f t="array" ref="Q23">IF($I$2="Длительное проживание от 30 ночей ",
INDEX(GRID!$B$4:$U$15,MATCH(Q$7,GRID!$A$4:$A$15,0),MATCH(1,($U$2=GRID!$B$1:$U$1)*(КАЛЕНДАРЬ!F18=GRID!$B$3:$U$3),0))*GRID!$H$42,
ROUNDUP(INDEX(GRID!$B$4:$U$15,MATCH(Q$7,GRID!$A$4:$A$15,0),MATCH(1,($U$2=GRID!$B$1:$U$1)*(КАЛЕНДАРЬ!F18=GRID!$B$3:$U$3),0))*GRID!$H$42*(1-GRID!$H$43),0))</f>
        <v>142320</v>
      </c>
      <c r="R23" s="50" t="s">
        <v>105</v>
      </c>
      <c r="S23" s="50" t="s">
        <v>105</v>
      </c>
      <c r="T23" s="50" t="s">
        <v>105</v>
      </c>
    </row>
    <row r="24" spans="1:20" hidden="1">
      <c r="A24" s="108" t="s">
        <v>11</v>
      </c>
      <c r="B24" s="109">
        <v>16</v>
      </c>
      <c r="C24" s="5" cm="1">
        <f t="array" ref="C24">IF($I$2="Длительное проживание от 30 ночей ",
INDEX(GRID!$B$4:$U$15,MATCH(C$7,GRID!$A$4:$A$15,0),MATCH(1,($U$2=GRID!$B$1:$U$1)*(КАЛЕНДАРЬ!F19=GRID!$B$3:$U$3),0))*GRID!$H$42,
ROUNDUP(INDEX(GRID!$B$4:$U$15,MATCH(C$7,GRID!$A$4:$A$15,0),MATCH(1,($U$2=GRID!$B$1:$U$1)*(КАЛЕНДАРЬ!F19=GRID!$B$3:$U$3),0))*GRID!$H$42*(1-GRID!$H$43),0))</f>
        <v>24160.000000000004</v>
      </c>
      <c r="D24" s="5" cm="1">
        <f t="array" ref="D24">IF($I$2="Длительное проживание от 30 ночей ",
INDEX(GRID!$B$18:$U$29,MATCH(C$7,GRID!$A$18:$A$29,0),MATCH(1,($U$2=GRID!$B$1:$U$1)*(КАЛЕНДАРЬ!F19=GRID!$B$3:$U$3),0))*GRID!$H$42,
ROUNDUP(INDEX(GRID!$B$18:$U$29,MATCH(C$7,GRID!$A$18:$A$29,0),MATCH(1,($U$2=GRID!$B$1:$U$1)*(КАЛЕНДАРЬ!F19=GRID!$B$3:$U$3),0))*GRID!$H$42*(1-GRID!$H$43),0))</f>
        <v>28160</v>
      </c>
      <c r="E24" s="5" cm="1">
        <f t="array" ref="E24">IF($I$2="Длительное проживание от 30 ночей ",
INDEX(GRID!$B$4:$U$15,MATCH(E$7,GRID!$A$4:$A$15,0),MATCH(1,($U$2=GRID!$B$1:$U$1)*(КАЛЕНДАРЬ!F19=GRID!$B$3:$U$3),0))*GRID!$H$42,
ROUNDUP(INDEX(GRID!$B$4:$U$15,MATCH(E$7,GRID!$A$4:$A$15,0),MATCH(1,($U$2=GRID!$B$1:$U$1)*(КАЛЕНДАРЬ!F19=GRID!$B$3:$U$3),0))*GRID!$H$42*(1-GRID!$H$43),0))</f>
        <v>29040</v>
      </c>
      <c r="F24" s="5" cm="1">
        <f t="array" ref="F24">IF($I$2="Длительное проживание от 30 ночей ",
INDEX(GRID!$B$18:$U$29,MATCH(E$7,GRID!$A$18:$A$29,0),MATCH(1,($U$2=GRID!$B$1:$U$1)*(КАЛЕНДАРЬ!F19=GRID!$B$3:$U$3),0))*GRID!$H$42,
ROUNDUP(INDEX(GRID!$B$18:$U$29,MATCH(E$7,GRID!$A$18:$A$29,0),MATCH(1,($U$2=GRID!$B$1:$U$1)*(КАЛЕНДАРЬ!F19=GRID!$B$3:$U$3),0))*GRID!$H$42*(1-GRID!$H$43),0))</f>
        <v>33040</v>
      </c>
      <c r="G24" s="50" t="s">
        <v>105</v>
      </c>
      <c r="H24" s="50" t="s">
        <v>105</v>
      </c>
      <c r="I24" s="5" cm="1">
        <f t="array" ref="I24">IF($I$2="Длительное проживание от 30 ночей ",
INDEX(GRID!$B$4:$U$15,MATCH(I$7,GRID!$A$4:$A$15,0),MATCH(1,($U$2=GRID!$B$1:$U$1)*(КАЛЕНДАРЬ!F19=GRID!$B$3:$U$3),0))*GRID!$H$42,
ROUNDUP(INDEX(GRID!$B$4:$U$15,MATCH(I$7,GRID!$A$4:$A$15,0),MATCH(1,($U$2=GRID!$B$1:$U$1)*(КАЛЕНДАРЬ!F19=GRID!$B$3:$U$3),0))*GRID!$H$42*(1-GRID!$H$43),0))</f>
        <v>37920</v>
      </c>
      <c r="J24" s="5" cm="1">
        <f t="array" ref="J24">IF($I$2="Длительное проживание от 30 ночей ",
INDEX(GRID!$B$18:$U$29,MATCH(I$7,GRID!$A$18:$A$29,0),MATCH(1,($U$2=GRID!$B$1:$U$1)*(КАЛЕНДАРЬ!F19=GRID!$B$3:$U$3),0))*GRID!$H$42,
ROUNDUP(INDEX(GRID!$B$18:$U$29,MATCH(I$7,GRID!$A$18:$A$29,0),MATCH(1,($U$2=GRID!$B$1:$U$1)*(КАЛЕНДАРЬ!F19=GRID!$B$3:$U$3),0))*GRID!$H$42*(1-GRID!$H$43),0))</f>
        <v>41920</v>
      </c>
      <c r="K24" s="50" t="s">
        <v>105</v>
      </c>
      <c r="L24" s="50" t="s">
        <v>105</v>
      </c>
      <c r="M24" s="5" cm="1">
        <f t="array" ref="M24">IF($I$2="Длительное проживание от 30 ночей ",
INDEX(GRID!$B$4:$U$15,MATCH(M$7,GRID!$A$4:$A$15,0),MATCH(1,($U$2=GRID!$B$1:$U$1)*(КАЛЕНДАРЬ!F19=GRID!$B$3:$U$3),0))*GRID!$H$42,
ROUNDUP(INDEX(GRID!$B$4:$U$15,MATCH(M$7,GRID!$A$4:$A$15,0),MATCH(1,($U$2=GRID!$B$1:$U$1)*(КАЛЕНДАРЬ!F19=GRID!$B$3:$U$3),0))*GRID!$H$42*(1-GRID!$H$43),0))</f>
        <v>59200</v>
      </c>
      <c r="N24" s="5" cm="1">
        <f t="array" ref="N24">IF($I$2="Длительное проживание от 30 ночей ",
INDEX(GRID!$B$18:$U$29,MATCH(M$7,GRID!$A$18:$A$29,0),MATCH(1,($U$2=GRID!$B$1:$U$1)*(КАЛЕНДАРЬ!F19=GRID!$B$3:$U$3),0))*GRID!$H$42,
ROUNDUP(INDEX(GRID!$B$18:$U$29,MATCH(M$7,GRID!$A$18:$A$29,0),MATCH(1,($U$2=GRID!$B$1:$U$1)*(КАЛЕНДАРЬ!F19=GRID!$B$3:$U$3),0))*GRID!$H$42*(1-GRID!$H$43),0))</f>
        <v>63200</v>
      </c>
      <c r="O24" s="50" t="s">
        <v>105</v>
      </c>
      <c r="P24" s="5" cm="1">
        <f t="array" ref="P24">IF($I$2="Длительное проживание от 30 ночей ",
INDEX(GRID!$B$4:$U$15,MATCH(P$7,GRID!$A$4:$A$15,0),MATCH(1,($U$2=GRID!$B$1:$U$1)*(КАЛЕНДАРЬ!F19=GRID!$B$3:$U$3),0))*GRID!$H$42,
ROUNDUP(INDEX(GRID!$B$4:$U$15,MATCH(P$7,GRID!$A$4:$A$15,0),MATCH(1,($U$2=GRID!$B$1:$U$1)*(КАЛЕНДАРЬ!F19=GRID!$B$3:$U$3),0))*GRID!$H$42*(1-GRID!$H$43),0))</f>
        <v>121120</v>
      </c>
      <c r="Q24" s="5" cm="1">
        <f t="array" ref="Q24">IF($I$2="Длительное проживание от 30 ночей ",
INDEX(GRID!$B$4:$U$15,MATCH(Q$7,GRID!$A$4:$A$15,0),MATCH(1,($U$2=GRID!$B$1:$U$1)*(КАЛЕНДАРЬ!F19=GRID!$B$3:$U$3),0))*GRID!$H$42,
ROUNDUP(INDEX(GRID!$B$4:$U$15,MATCH(Q$7,GRID!$A$4:$A$15,0),MATCH(1,($U$2=GRID!$B$1:$U$1)*(КАЛЕНДАРЬ!F19=GRID!$B$3:$U$3),0))*GRID!$H$42*(1-GRID!$H$43),0))</f>
        <v>142320</v>
      </c>
      <c r="R24" s="50" t="s">
        <v>105</v>
      </c>
      <c r="S24" s="50" t="s">
        <v>105</v>
      </c>
      <c r="T24" s="50" t="s">
        <v>105</v>
      </c>
    </row>
    <row r="25" spans="1:20" hidden="1">
      <c r="A25" s="108" t="s">
        <v>12</v>
      </c>
      <c r="B25" s="109">
        <v>17</v>
      </c>
      <c r="C25" s="5" cm="1">
        <f t="array" ref="C25">IF($I$2="Длительное проживание от 30 ночей ",
INDEX(GRID!$B$4:$U$15,MATCH(C$7,GRID!$A$4:$A$15,0),MATCH(1,($U$2=GRID!$B$1:$U$1)*(КАЛЕНДАРЬ!F20=GRID!$B$3:$U$3),0))*GRID!$H$42,
ROUNDUP(INDEX(GRID!$B$4:$U$15,MATCH(C$7,GRID!$A$4:$A$15,0),MATCH(1,($U$2=GRID!$B$1:$U$1)*(КАЛЕНДАРЬ!F20=GRID!$B$3:$U$3),0))*GRID!$H$42*(1-GRID!$H$43),0))</f>
        <v>24160.000000000004</v>
      </c>
      <c r="D25" s="5" cm="1">
        <f t="array" ref="D25">IF($I$2="Длительное проживание от 30 ночей ",
INDEX(GRID!$B$18:$U$29,MATCH(C$7,GRID!$A$18:$A$29,0),MATCH(1,($U$2=GRID!$B$1:$U$1)*(КАЛЕНДАРЬ!F20=GRID!$B$3:$U$3),0))*GRID!$H$42,
ROUNDUP(INDEX(GRID!$B$18:$U$29,MATCH(C$7,GRID!$A$18:$A$29,0),MATCH(1,($U$2=GRID!$B$1:$U$1)*(КАЛЕНДАРЬ!F20=GRID!$B$3:$U$3),0))*GRID!$H$42*(1-GRID!$H$43),0))</f>
        <v>28160</v>
      </c>
      <c r="E25" s="5" cm="1">
        <f t="array" ref="E25">IF($I$2="Длительное проживание от 30 ночей ",
INDEX(GRID!$B$4:$U$15,MATCH(E$7,GRID!$A$4:$A$15,0),MATCH(1,($U$2=GRID!$B$1:$U$1)*(КАЛЕНДАРЬ!F20=GRID!$B$3:$U$3),0))*GRID!$H$42,
ROUNDUP(INDEX(GRID!$B$4:$U$15,MATCH(E$7,GRID!$A$4:$A$15,0),MATCH(1,($U$2=GRID!$B$1:$U$1)*(КАЛЕНДАРЬ!F20=GRID!$B$3:$U$3),0))*GRID!$H$42*(1-GRID!$H$43),0))</f>
        <v>29040</v>
      </c>
      <c r="F25" s="5" cm="1">
        <f t="array" ref="F25">IF($I$2="Длительное проживание от 30 ночей ",
INDEX(GRID!$B$18:$U$29,MATCH(E$7,GRID!$A$18:$A$29,0),MATCH(1,($U$2=GRID!$B$1:$U$1)*(КАЛЕНДАРЬ!F20=GRID!$B$3:$U$3),0))*GRID!$H$42,
ROUNDUP(INDEX(GRID!$B$18:$U$29,MATCH(E$7,GRID!$A$18:$A$29,0),MATCH(1,($U$2=GRID!$B$1:$U$1)*(КАЛЕНДАРЬ!F20=GRID!$B$3:$U$3),0))*GRID!$H$42*(1-GRID!$H$43),0))</f>
        <v>33040</v>
      </c>
      <c r="G25" s="50" t="s">
        <v>105</v>
      </c>
      <c r="H25" s="50" t="s">
        <v>105</v>
      </c>
      <c r="I25" s="5" cm="1">
        <f t="array" ref="I25">IF($I$2="Длительное проживание от 30 ночей ",
INDEX(GRID!$B$4:$U$15,MATCH(I$7,GRID!$A$4:$A$15,0),MATCH(1,($U$2=GRID!$B$1:$U$1)*(КАЛЕНДАРЬ!F20=GRID!$B$3:$U$3),0))*GRID!$H$42,
ROUNDUP(INDEX(GRID!$B$4:$U$15,MATCH(I$7,GRID!$A$4:$A$15,0),MATCH(1,($U$2=GRID!$B$1:$U$1)*(КАЛЕНДАРЬ!F20=GRID!$B$3:$U$3),0))*GRID!$H$42*(1-GRID!$H$43),0))</f>
        <v>37920</v>
      </c>
      <c r="J25" s="5" cm="1">
        <f t="array" ref="J25">IF($I$2="Длительное проживание от 30 ночей ",
INDEX(GRID!$B$18:$U$29,MATCH(I$7,GRID!$A$18:$A$29,0),MATCH(1,($U$2=GRID!$B$1:$U$1)*(КАЛЕНДАРЬ!F20=GRID!$B$3:$U$3),0))*GRID!$H$42,
ROUNDUP(INDEX(GRID!$B$18:$U$29,MATCH(I$7,GRID!$A$18:$A$29,0),MATCH(1,($U$2=GRID!$B$1:$U$1)*(КАЛЕНДАРЬ!F20=GRID!$B$3:$U$3),0))*GRID!$H$42*(1-GRID!$H$43),0))</f>
        <v>41920</v>
      </c>
      <c r="K25" s="50" t="s">
        <v>105</v>
      </c>
      <c r="L25" s="50" t="s">
        <v>105</v>
      </c>
      <c r="M25" s="5" cm="1">
        <f t="array" ref="M25">IF($I$2="Длительное проживание от 30 ночей ",
INDEX(GRID!$B$4:$U$15,MATCH(M$7,GRID!$A$4:$A$15,0),MATCH(1,($U$2=GRID!$B$1:$U$1)*(КАЛЕНДАРЬ!F20=GRID!$B$3:$U$3),0))*GRID!$H$42,
ROUNDUP(INDEX(GRID!$B$4:$U$15,MATCH(M$7,GRID!$A$4:$A$15,0),MATCH(1,($U$2=GRID!$B$1:$U$1)*(КАЛЕНДАРЬ!F20=GRID!$B$3:$U$3),0))*GRID!$H$42*(1-GRID!$H$43),0))</f>
        <v>59200</v>
      </c>
      <c r="N25" s="5" cm="1">
        <f t="array" ref="N25">IF($I$2="Длительное проживание от 30 ночей ",
INDEX(GRID!$B$18:$U$29,MATCH(M$7,GRID!$A$18:$A$29,0),MATCH(1,($U$2=GRID!$B$1:$U$1)*(КАЛЕНДАРЬ!F20=GRID!$B$3:$U$3),0))*GRID!$H$42,
ROUNDUP(INDEX(GRID!$B$18:$U$29,MATCH(M$7,GRID!$A$18:$A$29,0),MATCH(1,($U$2=GRID!$B$1:$U$1)*(КАЛЕНДАРЬ!F20=GRID!$B$3:$U$3),0))*GRID!$H$42*(1-GRID!$H$43),0))</f>
        <v>63200</v>
      </c>
      <c r="O25" s="50" t="s">
        <v>105</v>
      </c>
      <c r="P25" s="5" cm="1">
        <f t="array" ref="P25">IF($I$2="Длительное проживание от 30 ночей ",
INDEX(GRID!$B$4:$U$15,MATCH(P$7,GRID!$A$4:$A$15,0),MATCH(1,($U$2=GRID!$B$1:$U$1)*(КАЛЕНДАРЬ!F20=GRID!$B$3:$U$3),0))*GRID!$H$42,
ROUNDUP(INDEX(GRID!$B$4:$U$15,MATCH(P$7,GRID!$A$4:$A$15,0),MATCH(1,($U$2=GRID!$B$1:$U$1)*(КАЛЕНДАРЬ!F20=GRID!$B$3:$U$3),0))*GRID!$H$42*(1-GRID!$H$43),0))</f>
        <v>121120</v>
      </c>
      <c r="Q25" s="5" cm="1">
        <f t="array" ref="Q25">IF($I$2="Длительное проживание от 30 ночей ",
INDEX(GRID!$B$4:$U$15,MATCH(Q$7,GRID!$A$4:$A$15,0),MATCH(1,($U$2=GRID!$B$1:$U$1)*(КАЛЕНДАРЬ!F20=GRID!$B$3:$U$3),0))*GRID!$H$42,
ROUNDUP(INDEX(GRID!$B$4:$U$15,MATCH(Q$7,GRID!$A$4:$A$15,0),MATCH(1,($U$2=GRID!$B$1:$U$1)*(КАЛЕНДАРЬ!F20=GRID!$B$3:$U$3),0))*GRID!$H$42*(1-GRID!$H$43),0))</f>
        <v>142320</v>
      </c>
      <c r="R25" s="50" t="s">
        <v>105</v>
      </c>
      <c r="S25" s="50" t="s">
        <v>105</v>
      </c>
      <c r="T25" s="50" t="s">
        <v>105</v>
      </c>
    </row>
    <row r="26" spans="1:20" hidden="1">
      <c r="A26" s="108" t="s">
        <v>13</v>
      </c>
      <c r="B26" s="109">
        <v>18</v>
      </c>
      <c r="C26" s="5" cm="1">
        <f t="array" ref="C26">IF($I$2="Длительное проживание от 30 ночей ",
INDEX(GRID!$B$4:$U$15,MATCH(C$7,GRID!$A$4:$A$15,0),MATCH(1,($U$2=GRID!$B$1:$U$1)*(КАЛЕНДАРЬ!F21=GRID!$B$3:$U$3),0))*GRID!$H$42,
ROUNDUP(INDEX(GRID!$B$4:$U$15,MATCH(C$7,GRID!$A$4:$A$15,0),MATCH(1,($U$2=GRID!$B$1:$U$1)*(КАЛЕНДАРЬ!F21=GRID!$B$3:$U$3),0))*GRID!$H$42*(1-GRID!$H$43),0))</f>
        <v>24160.000000000004</v>
      </c>
      <c r="D26" s="5" cm="1">
        <f t="array" ref="D26">IF($I$2="Длительное проживание от 30 ночей ",
INDEX(GRID!$B$18:$U$29,MATCH(C$7,GRID!$A$18:$A$29,0),MATCH(1,($U$2=GRID!$B$1:$U$1)*(КАЛЕНДАРЬ!F21=GRID!$B$3:$U$3),0))*GRID!$H$42,
ROUNDUP(INDEX(GRID!$B$18:$U$29,MATCH(C$7,GRID!$A$18:$A$29,0),MATCH(1,($U$2=GRID!$B$1:$U$1)*(КАЛЕНДАРЬ!F21=GRID!$B$3:$U$3),0))*GRID!$H$42*(1-GRID!$H$43),0))</f>
        <v>28160</v>
      </c>
      <c r="E26" s="5" cm="1">
        <f t="array" ref="E26">IF($I$2="Длительное проживание от 30 ночей ",
INDEX(GRID!$B$4:$U$15,MATCH(E$7,GRID!$A$4:$A$15,0),MATCH(1,($U$2=GRID!$B$1:$U$1)*(КАЛЕНДАРЬ!F21=GRID!$B$3:$U$3),0))*GRID!$H$42,
ROUNDUP(INDEX(GRID!$B$4:$U$15,MATCH(E$7,GRID!$A$4:$A$15,0),MATCH(1,($U$2=GRID!$B$1:$U$1)*(КАЛЕНДАРЬ!F21=GRID!$B$3:$U$3),0))*GRID!$H$42*(1-GRID!$H$43),0))</f>
        <v>29040</v>
      </c>
      <c r="F26" s="5" cm="1">
        <f t="array" ref="F26">IF($I$2="Длительное проживание от 30 ночей ",
INDEX(GRID!$B$18:$U$29,MATCH(E$7,GRID!$A$18:$A$29,0),MATCH(1,($U$2=GRID!$B$1:$U$1)*(КАЛЕНДАРЬ!F21=GRID!$B$3:$U$3),0))*GRID!$H$42,
ROUNDUP(INDEX(GRID!$B$18:$U$29,MATCH(E$7,GRID!$A$18:$A$29,0),MATCH(1,($U$2=GRID!$B$1:$U$1)*(КАЛЕНДАРЬ!F21=GRID!$B$3:$U$3),0))*GRID!$H$42*(1-GRID!$H$43),0))</f>
        <v>33040</v>
      </c>
      <c r="G26" s="50" t="s">
        <v>105</v>
      </c>
      <c r="H26" s="50" t="s">
        <v>105</v>
      </c>
      <c r="I26" s="5" cm="1">
        <f t="array" ref="I26">IF($I$2="Длительное проживание от 30 ночей ",
INDEX(GRID!$B$4:$U$15,MATCH(I$7,GRID!$A$4:$A$15,0),MATCH(1,($U$2=GRID!$B$1:$U$1)*(КАЛЕНДАРЬ!F21=GRID!$B$3:$U$3),0))*GRID!$H$42,
ROUNDUP(INDEX(GRID!$B$4:$U$15,MATCH(I$7,GRID!$A$4:$A$15,0),MATCH(1,($U$2=GRID!$B$1:$U$1)*(КАЛЕНДАРЬ!F21=GRID!$B$3:$U$3),0))*GRID!$H$42*(1-GRID!$H$43),0))</f>
        <v>37920</v>
      </c>
      <c r="J26" s="5" cm="1">
        <f t="array" ref="J26">IF($I$2="Длительное проживание от 30 ночей ",
INDEX(GRID!$B$18:$U$29,MATCH(I$7,GRID!$A$18:$A$29,0),MATCH(1,($U$2=GRID!$B$1:$U$1)*(КАЛЕНДАРЬ!F21=GRID!$B$3:$U$3),0))*GRID!$H$42,
ROUNDUP(INDEX(GRID!$B$18:$U$29,MATCH(I$7,GRID!$A$18:$A$29,0),MATCH(1,($U$2=GRID!$B$1:$U$1)*(КАЛЕНДАРЬ!F21=GRID!$B$3:$U$3),0))*GRID!$H$42*(1-GRID!$H$43),0))</f>
        <v>41920</v>
      </c>
      <c r="K26" s="50" t="s">
        <v>105</v>
      </c>
      <c r="L26" s="50" t="s">
        <v>105</v>
      </c>
      <c r="M26" s="5" cm="1">
        <f t="array" ref="M26">IF($I$2="Длительное проживание от 30 ночей ",
INDEX(GRID!$B$4:$U$15,MATCH(M$7,GRID!$A$4:$A$15,0),MATCH(1,($U$2=GRID!$B$1:$U$1)*(КАЛЕНДАРЬ!F21=GRID!$B$3:$U$3),0))*GRID!$H$42,
ROUNDUP(INDEX(GRID!$B$4:$U$15,MATCH(M$7,GRID!$A$4:$A$15,0),MATCH(1,($U$2=GRID!$B$1:$U$1)*(КАЛЕНДАРЬ!F21=GRID!$B$3:$U$3),0))*GRID!$H$42*(1-GRID!$H$43),0))</f>
        <v>59200</v>
      </c>
      <c r="N26" s="5" cm="1">
        <f t="array" ref="N26">IF($I$2="Длительное проживание от 30 ночей ",
INDEX(GRID!$B$18:$U$29,MATCH(M$7,GRID!$A$18:$A$29,0),MATCH(1,($U$2=GRID!$B$1:$U$1)*(КАЛЕНДАРЬ!F21=GRID!$B$3:$U$3),0))*GRID!$H$42,
ROUNDUP(INDEX(GRID!$B$18:$U$29,MATCH(M$7,GRID!$A$18:$A$29,0),MATCH(1,($U$2=GRID!$B$1:$U$1)*(КАЛЕНДАРЬ!F21=GRID!$B$3:$U$3),0))*GRID!$H$42*(1-GRID!$H$43),0))</f>
        <v>63200</v>
      </c>
      <c r="O26" s="50" t="s">
        <v>105</v>
      </c>
      <c r="P26" s="5" cm="1">
        <f t="array" ref="P26">IF($I$2="Длительное проживание от 30 ночей ",
INDEX(GRID!$B$4:$U$15,MATCH(P$7,GRID!$A$4:$A$15,0),MATCH(1,($U$2=GRID!$B$1:$U$1)*(КАЛЕНДАРЬ!F21=GRID!$B$3:$U$3),0))*GRID!$H$42,
ROUNDUP(INDEX(GRID!$B$4:$U$15,MATCH(P$7,GRID!$A$4:$A$15,0),MATCH(1,($U$2=GRID!$B$1:$U$1)*(КАЛЕНДАРЬ!F21=GRID!$B$3:$U$3),0))*GRID!$H$42*(1-GRID!$H$43),0))</f>
        <v>121120</v>
      </c>
      <c r="Q26" s="5" cm="1">
        <f t="array" ref="Q26">IF($I$2="Длительное проживание от 30 ночей ",
INDEX(GRID!$B$4:$U$15,MATCH(Q$7,GRID!$A$4:$A$15,0),MATCH(1,($U$2=GRID!$B$1:$U$1)*(КАЛЕНДАРЬ!F21=GRID!$B$3:$U$3),0))*GRID!$H$42,
ROUNDUP(INDEX(GRID!$B$4:$U$15,MATCH(Q$7,GRID!$A$4:$A$15,0),MATCH(1,($U$2=GRID!$B$1:$U$1)*(КАЛЕНДАРЬ!F21=GRID!$B$3:$U$3),0))*GRID!$H$42*(1-GRID!$H$43),0))</f>
        <v>142320</v>
      </c>
      <c r="R26" s="50" t="s">
        <v>105</v>
      </c>
      <c r="S26" s="50" t="s">
        <v>105</v>
      </c>
      <c r="T26" s="50" t="s">
        <v>105</v>
      </c>
    </row>
    <row r="27" spans="1:20" hidden="1">
      <c r="A27" s="108" t="s">
        <v>14</v>
      </c>
      <c r="B27" s="109">
        <v>19</v>
      </c>
      <c r="C27" s="5" cm="1">
        <f t="array" ref="C27">IF($I$2="Длительное проживание от 30 ночей ",
INDEX(GRID!$B$4:$U$15,MATCH(C$7,GRID!$A$4:$A$15,0),MATCH(1,($U$2=GRID!$B$1:$U$1)*(КАЛЕНДАРЬ!F22=GRID!$B$3:$U$3),0))*GRID!$H$42,
ROUNDUP(INDEX(GRID!$B$4:$U$15,MATCH(C$7,GRID!$A$4:$A$15,0),MATCH(1,($U$2=GRID!$B$1:$U$1)*(КАЛЕНДАРЬ!F22=GRID!$B$3:$U$3),0))*GRID!$H$42*(1-GRID!$H$43),0))</f>
        <v>24160.000000000004</v>
      </c>
      <c r="D27" s="5" cm="1">
        <f t="array" ref="D27">IF($I$2="Длительное проживание от 30 ночей ",
INDEX(GRID!$B$18:$U$29,MATCH(C$7,GRID!$A$18:$A$29,0),MATCH(1,($U$2=GRID!$B$1:$U$1)*(КАЛЕНДАРЬ!F22=GRID!$B$3:$U$3),0))*GRID!$H$42,
ROUNDUP(INDEX(GRID!$B$18:$U$29,MATCH(C$7,GRID!$A$18:$A$29,0),MATCH(1,($U$2=GRID!$B$1:$U$1)*(КАЛЕНДАРЬ!F22=GRID!$B$3:$U$3),0))*GRID!$H$42*(1-GRID!$H$43),0))</f>
        <v>28160</v>
      </c>
      <c r="E27" s="5" cm="1">
        <f t="array" ref="E27">IF($I$2="Длительное проживание от 30 ночей ",
INDEX(GRID!$B$4:$U$15,MATCH(E$7,GRID!$A$4:$A$15,0),MATCH(1,($U$2=GRID!$B$1:$U$1)*(КАЛЕНДАРЬ!F22=GRID!$B$3:$U$3),0))*GRID!$H$42,
ROUNDUP(INDEX(GRID!$B$4:$U$15,MATCH(E$7,GRID!$A$4:$A$15,0),MATCH(1,($U$2=GRID!$B$1:$U$1)*(КАЛЕНДАРЬ!F22=GRID!$B$3:$U$3),0))*GRID!$H$42*(1-GRID!$H$43),0))</f>
        <v>29040</v>
      </c>
      <c r="F27" s="5" cm="1">
        <f t="array" ref="F27">IF($I$2="Длительное проживание от 30 ночей ",
INDEX(GRID!$B$18:$U$29,MATCH(E$7,GRID!$A$18:$A$29,0),MATCH(1,($U$2=GRID!$B$1:$U$1)*(КАЛЕНДАРЬ!F22=GRID!$B$3:$U$3),0))*GRID!$H$42,
ROUNDUP(INDEX(GRID!$B$18:$U$29,MATCH(E$7,GRID!$A$18:$A$29,0),MATCH(1,($U$2=GRID!$B$1:$U$1)*(КАЛЕНДАРЬ!F22=GRID!$B$3:$U$3),0))*GRID!$H$42*(1-GRID!$H$43),0))</f>
        <v>33040</v>
      </c>
      <c r="G27" s="50" t="s">
        <v>105</v>
      </c>
      <c r="H27" s="50" t="s">
        <v>105</v>
      </c>
      <c r="I27" s="5" cm="1">
        <f t="array" ref="I27">IF($I$2="Длительное проживание от 30 ночей ",
INDEX(GRID!$B$4:$U$15,MATCH(I$7,GRID!$A$4:$A$15,0),MATCH(1,($U$2=GRID!$B$1:$U$1)*(КАЛЕНДАРЬ!F22=GRID!$B$3:$U$3),0))*GRID!$H$42,
ROUNDUP(INDEX(GRID!$B$4:$U$15,MATCH(I$7,GRID!$A$4:$A$15,0),MATCH(1,($U$2=GRID!$B$1:$U$1)*(КАЛЕНДАРЬ!F22=GRID!$B$3:$U$3),0))*GRID!$H$42*(1-GRID!$H$43),0))</f>
        <v>37920</v>
      </c>
      <c r="J27" s="5" cm="1">
        <f t="array" ref="J27">IF($I$2="Длительное проживание от 30 ночей ",
INDEX(GRID!$B$18:$U$29,MATCH(I$7,GRID!$A$18:$A$29,0),MATCH(1,($U$2=GRID!$B$1:$U$1)*(КАЛЕНДАРЬ!F22=GRID!$B$3:$U$3),0))*GRID!$H$42,
ROUNDUP(INDEX(GRID!$B$18:$U$29,MATCH(I$7,GRID!$A$18:$A$29,0),MATCH(1,($U$2=GRID!$B$1:$U$1)*(КАЛЕНДАРЬ!F22=GRID!$B$3:$U$3),0))*GRID!$H$42*(1-GRID!$H$43),0))</f>
        <v>41920</v>
      </c>
      <c r="K27" s="50" t="s">
        <v>105</v>
      </c>
      <c r="L27" s="50" t="s">
        <v>105</v>
      </c>
      <c r="M27" s="5" cm="1">
        <f t="array" ref="M27">IF($I$2="Длительное проживание от 30 ночей ",
INDEX(GRID!$B$4:$U$15,MATCH(M$7,GRID!$A$4:$A$15,0),MATCH(1,($U$2=GRID!$B$1:$U$1)*(КАЛЕНДАРЬ!F22=GRID!$B$3:$U$3),0))*GRID!$H$42,
ROUNDUP(INDEX(GRID!$B$4:$U$15,MATCH(M$7,GRID!$A$4:$A$15,0),MATCH(1,($U$2=GRID!$B$1:$U$1)*(КАЛЕНДАРЬ!F22=GRID!$B$3:$U$3),0))*GRID!$H$42*(1-GRID!$H$43),0))</f>
        <v>59200</v>
      </c>
      <c r="N27" s="5" cm="1">
        <f t="array" ref="N27">IF($I$2="Длительное проживание от 30 ночей ",
INDEX(GRID!$B$18:$U$29,MATCH(M$7,GRID!$A$18:$A$29,0),MATCH(1,($U$2=GRID!$B$1:$U$1)*(КАЛЕНДАРЬ!F22=GRID!$B$3:$U$3),0))*GRID!$H$42,
ROUNDUP(INDEX(GRID!$B$18:$U$29,MATCH(M$7,GRID!$A$18:$A$29,0),MATCH(1,($U$2=GRID!$B$1:$U$1)*(КАЛЕНДАРЬ!F22=GRID!$B$3:$U$3),0))*GRID!$H$42*(1-GRID!$H$43),0))</f>
        <v>63200</v>
      </c>
      <c r="O27" s="50" t="s">
        <v>105</v>
      </c>
      <c r="P27" s="5" cm="1">
        <f t="array" ref="P27">IF($I$2="Длительное проживание от 30 ночей ",
INDEX(GRID!$B$4:$U$15,MATCH(P$7,GRID!$A$4:$A$15,0),MATCH(1,($U$2=GRID!$B$1:$U$1)*(КАЛЕНДАРЬ!F22=GRID!$B$3:$U$3),0))*GRID!$H$42,
ROUNDUP(INDEX(GRID!$B$4:$U$15,MATCH(P$7,GRID!$A$4:$A$15,0),MATCH(1,($U$2=GRID!$B$1:$U$1)*(КАЛЕНДАРЬ!F22=GRID!$B$3:$U$3),0))*GRID!$H$42*(1-GRID!$H$43),0))</f>
        <v>121120</v>
      </c>
      <c r="Q27" s="5" cm="1">
        <f t="array" ref="Q27">IF($I$2="Длительное проживание от 30 ночей ",
INDEX(GRID!$B$4:$U$15,MATCH(Q$7,GRID!$A$4:$A$15,0),MATCH(1,($U$2=GRID!$B$1:$U$1)*(КАЛЕНДАРЬ!F22=GRID!$B$3:$U$3),0))*GRID!$H$42,
ROUNDUP(INDEX(GRID!$B$4:$U$15,MATCH(Q$7,GRID!$A$4:$A$15,0),MATCH(1,($U$2=GRID!$B$1:$U$1)*(КАЛЕНДАРЬ!F22=GRID!$B$3:$U$3),0))*GRID!$H$42*(1-GRID!$H$43),0))</f>
        <v>142320</v>
      </c>
      <c r="R27" s="50" t="s">
        <v>105</v>
      </c>
      <c r="S27" s="50" t="s">
        <v>105</v>
      </c>
      <c r="T27" s="50" t="s">
        <v>105</v>
      </c>
    </row>
    <row r="28" spans="1:20" hidden="1">
      <c r="A28" s="108" t="s">
        <v>15</v>
      </c>
      <c r="B28" s="109">
        <v>20</v>
      </c>
      <c r="C28" s="5" cm="1">
        <f t="array" ref="C28">IF($I$2="Длительное проживание от 30 ночей ",
INDEX(GRID!$B$4:$U$15,MATCH(C$7,GRID!$A$4:$A$15,0),MATCH(1,($U$2=GRID!$B$1:$U$1)*(КАЛЕНДАРЬ!F23=GRID!$B$3:$U$3),0))*GRID!$H$42,
ROUNDUP(INDEX(GRID!$B$4:$U$15,MATCH(C$7,GRID!$A$4:$A$15,0),MATCH(1,($U$2=GRID!$B$1:$U$1)*(КАЛЕНДАРЬ!F23=GRID!$B$3:$U$3),0))*GRID!$H$42*(1-GRID!$H$43),0))</f>
        <v>26560</v>
      </c>
      <c r="D28" s="5" cm="1">
        <f t="array" ref="D28">IF($I$2="Длительное проживание от 30 ночей ",
INDEX(GRID!$B$18:$U$29,MATCH(C$7,GRID!$A$18:$A$29,0),MATCH(1,($U$2=GRID!$B$1:$U$1)*(КАЛЕНДАРЬ!F23=GRID!$B$3:$U$3),0))*GRID!$H$42,
ROUNDUP(INDEX(GRID!$B$18:$U$29,MATCH(C$7,GRID!$A$18:$A$29,0),MATCH(1,($U$2=GRID!$B$1:$U$1)*(КАЛЕНДАРЬ!F23=GRID!$B$3:$U$3),0))*GRID!$H$42*(1-GRID!$H$43),0))</f>
        <v>30560</v>
      </c>
      <c r="E28" s="5" cm="1">
        <f t="array" ref="E28">IF($I$2="Длительное проживание от 30 ночей ",
INDEX(GRID!$B$4:$U$15,MATCH(E$7,GRID!$A$4:$A$15,0),MATCH(1,($U$2=GRID!$B$1:$U$1)*(КАЛЕНДАРЬ!F23=GRID!$B$3:$U$3),0))*GRID!$H$42,
ROUNDUP(INDEX(GRID!$B$4:$U$15,MATCH(E$7,GRID!$A$4:$A$15,0),MATCH(1,($U$2=GRID!$B$1:$U$1)*(КАЛЕНДАРЬ!F23=GRID!$B$3:$U$3),0))*GRID!$H$42*(1-GRID!$H$43),0))</f>
        <v>31920</v>
      </c>
      <c r="F28" s="5" cm="1">
        <f t="array" ref="F28">IF($I$2="Длительное проживание от 30 ночей ",
INDEX(GRID!$B$18:$U$29,MATCH(E$7,GRID!$A$18:$A$29,0),MATCH(1,($U$2=GRID!$B$1:$U$1)*(КАЛЕНДАРЬ!F23=GRID!$B$3:$U$3),0))*GRID!$H$42,
ROUNDUP(INDEX(GRID!$B$18:$U$29,MATCH(E$7,GRID!$A$18:$A$29,0),MATCH(1,($U$2=GRID!$B$1:$U$1)*(КАЛЕНДАРЬ!F23=GRID!$B$3:$U$3),0))*GRID!$H$42*(1-GRID!$H$43),0))</f>
        <v>35920</v>
      </c>
      <c r="G28" s="50" t="s">
        <v>105</v>
      </c>
      <c r="H28" s="50" t="s">
        <v>105</v>
      </c>
      <c r="I28" s="5" cm="1">
        <f t="array" ref="I28">IF($I$2="Длительное проживание от 30 ночей ",
INDEX(GRID!$B$4:$U$15,MATCH(I$7,GRID!$A$4:$A$15,0),MATCH(1,($U$2=GRID!$B$1:$U$1)*(КАЛЕНДАРЬ!F23=GRID!$B$3:$U$3),0))*GRID!$H$42,
ROUNDUP(INDEX(GRID!$B$4:$U$15,MATCH(I$7,GRID!$A$4:$A$15,0),MATCH(1,($U$2=GRID!$B$1:$U$1)*(КАЛЕНДАРЬ!F23=GRID!$B$3:$U$3),0))*GRID!$H$42*(1-GRID!$H$43),0))</f>
        <v>41360</v>
      </c>
      <c r="J28" s="5" cm="1">
        <f t="array" ref="J28">IF($I$2="Длительное проживание от 30 ночей ",
INDEX(GRID!$B$18:$U$29,MATCH(I$7,GRID!$A$18:$A$29,0),MATCH(1,($U$2=GRID!$B$1:$U$1)*(КАЛЕНДАРЬ!F23=GRID!$B$3:$U$3),0))*GRID!$H$42,
ROUNDUP(INDEX(GRID!$B$18:$U$29,MATCH(I$7,GRID!$A$18:$A$29,0),MATCH(1,($U$2=GRID!$B$1:$U$1)*(КАЛЕНДАРЬ!F23=GRID!$B$3:$U$3),0))*GRID!$H$42*(1-GRID!$H$43),0))</f>
        <v>45360</v>
      </c>
      <c r="K28" s="50" t="s">
        <v>105</v>
      </c>
      <c r="L28" s="50" t="s">
        <v>105</v>
      </c>
      <c r="M28" s="5" cm="1">
        <f t="array" ref="M28">IF($I$2="Длительное проживание от 30 ночей ",
INDEX(GRID!$B$4:$U$15,MATCH(M$7,GRID!$A$4:$A$15,0),MATCH(1,($U$2=GRID!$B$1:$U$1)*(КАЛЕНДАРЬ!F23=GRID!$B$3:$U$3),0))*GRID!$H$42,
ROUNDUP(INDEX(GRID!$B$4:$U$15,MATCH(M$7,GRID!$A$4:$A$15,0),MATCH(1,($U$2=GRID!$B$1:$U$1)*(КАЛЕНДАРЬ!F23=GRID!$B$3:$U$3),0))*GRID!$H$42*(1-GRID!$H$43),0))</f>
        <v>63200</v>
      </c>
      <c r="N28" s="5" cm="1">
        <f t="array" ref="N28">IF($I$2="Длительное проживание от 30 ночей ",
INDEX(GRID!$B$18:$U$29,MATCH(M$7,GRID!$A$18:$A$29,0),MATCH(1,($U$2=GRID!$B$1:$U$1)*(КАЛЕНДАРЬ!F23=GRID!$B$3:$U$3),0))*GRID!$H$42,
ROUNDUP(INDEX(GRID!$B$18:$U$29,MATCH(M$7,GRID!$A$18:$A$29,0),MATCH(1,($U$2=GRID!$B$1:$U$1)*(КАЛЕНДАРЬ!F23=GRID!$B$3:$U$3),0))*GRID!$H$42*(1-GRID!$H$43),0))</f>
        <v>67200</v>
      </c>
      <c r="O28" s="50" t="s">
        <v>105</v>
      </c>
      <c r="P28" s="5" cm="1">
        <f t="array" ref="P28">IF($I$2="Длительное проживание от 30 ночей ",
INDEX(GRID!$B$4:$U$15,MATCH(P$7,GRID!$A$4:$A$15,0),MATCH(1,($U$2=GRID!$B$1:$U$1)*(КАЛЕНДАРЬ!F23=GRID!$B$3:$U$3),0))*GRID!$H$42,
ROUNDUP(INDEX(GRID!$B$4:$U$15,MATCH(P$7,GRID!$A$4:$A$15,0),MATCH(1,($U$2=GRID!$B$1:$U$1)*(КАЛЕНДАРЬ!F23=GRID!$B$3:$U$3),0))*GRID!$H$42*(1-GRID!$H$43),0))</f>
        <v>126400</v>
      </c>
      <c r="Q28" s="5" cm="1">
        <f t="array" ref="Q28">IF($I$2="Длительное проживание от 30 ночей ",
INDEX(GRID!$B$4:$U$15,MATCH(Q$7,GRID!$A$4:$A$15,0),MATCH(1,($U$2=GRID!$B$1:$U$1)*(КАЛЕНДАРЬ!F23=GRID!$B$3:$U$3),0))*GRID!$H$42,
ROUNDUP(INDEX(GRID!$B$4:$U$15,MATCH(Q$7,GRID!$A$4:$A$15,0),MATCH(1,($U$2=GRID!$B$1:$U$1)*(КАЛЕНДАРЬ!F23=GRID!$B$3:$U$3),0))*GRID!$H$42*(1-GRID!$H$43),0))</f>
        <v>148400</v>
      </c>
      <c r="R28" s="50" t="s">
        <v>105</v>
      </c>
      <c r="S28" s="50" t="s">
        <v>105</v>
      </c>
      <c r="T28" s="50" t="s">
        <v>105</v>
      </c>
    </row>
    <row r="29" spans="1:20" hidden="1">
      <c r="A29" s="108" t="s">
        <v>16</v>
      </c>
      <c r="B29" s="109">
        <v>21</v>
      </c>
      <c r="C29" s="5" cm="1">
        <f t="array" ref="C29">IF($I$2="Длительное проживание от 30 ночей ",
INDEX(GRID!$B$4:$U$15,MATCH(C$7,GRID!$A$4:$A$15,0),MATCH(1,($U$2=GRID!$B$1:$U$1)*(КАЛЕНДАРЬ!F24=GRID!$B$3:$U$3),0))*GRID!$H$42,
ROUNDUP(INDEX(GRID!$B$4:$U$15,MATCH(C$7,GRID!$A$4:$A$15,0),MATCH(1,($U$2=GRID!$B$1:$U$1)*(КАЛЕНДАРЬ!F24=GRID!$B$3:$U$3),0))*GRID!$H$42*(1-GRID!$H$43),0))</f>
        <v>26560</v>
      </c>
      <c r="D29" s="5" cm="1">
        <f t="array" ref="D29">IF($I$2="Длительное проживание от 30 ночей ",
INDEX(GRID!$B$18:$U$29,MATCH(C$7,GRID!$A$18:$A$29,0),MATCH(1,($U$2=GRID!$B$1:$U$1)*(КАЛЕНДАРЬ!F24=GRID!$B$3:$U$3),0))*GRID!$H$42,
ROUNDUP(INDEX(GRID!$B$18:$U$29,MATCH(C$7,GRID!$A$18:$A$29,0),MATCH(1,($U$2=GRID!$B$1:$U$1)*(КАЛЕНДАРЬ!F24=GRID!$B$3:$U$3),0))*GRID!$H$42*(1-GRID!$H$43),0))</f>
        <v>30560</v>
      </c>
      <c r="E29" s="5" cm="1">
        <f t="array" ref="E29">IF($I$2="Длительное проживание от 30 ночей ",
INDEX(GRID!$B$4:$U$15,MATCH(E$7,GRID!$A$4:$A$15,0),MATCH(1,($U$2=GRID!$B$1:$U$1)*(КАЛЕНДАРЬ!F24=GRID!$B$3:$U$3),0))*GRID!$H$42,
ROUNDUP(INDEX(GRID!$B$4:$U$15,MATCH(E$7,GRID!$A$4:$A$15,0),MATCH(1,($U$2=GRID!$B$1:$U$1)*(КАЛЕНДАРЬ!F24=GRID!$B$3:$U$3),0))*GRID!$H$42*(1-GRID!$H$43),0))</f>
        <v>31920</v>
      </c>
      <c r="F29" s="5" cm="1">
        <f t="array" ref="F29">IF($I$2="Длительное проживание от 30 ночей ",
INDEX(GRID!$B$18:$U$29,MATCH(E$7,GRID!$A$18:$A$29,0),MATCH(1,($U$2=GRID!$B$1:$U$1)*(КАЛЕНДАРЬ!F24=GRID!$B$3:$U$3),0))*GRID!$H$42,
ROUNDUP(INDEX(GRID!$B$18:$U$29,MATCH(E$7,GRID!$A$18:$A$29,0),MATCH(1,($U$2=GRID!$B$1:$U$1)*(КАЛЕНДАРЬ!F24=GRID!$B$3:$U$3),0))*GRID!$H$42*(1-GRID!$H$43),0))</f>
        <v>35920</v>
      </c>
      <c r="G29" s="50" t="s">
        <v>105</v>
      </c>
      <c r="H29" s="50" t="s">
        <v>105</v>
      </c>
      <c r="I29" s="5" cm="1">
        <f t="array" ref="I29">IF($I$2="Длительное проживание от 30 ночей ",
INDEX(GRID!$B$4:$U$15,MATCH(I$7,GRID!$A$4:$A$15,0),MATCH(1,($U$2=GRID!$B$1:$U$1)*(КАЛЕНДАРЬ!F24=GRID!$B$3:$U$3),0))*GRID!$H$42,
ROUNDUP(INDEX(GRID!$B$4:$U$15,MATCH(I$7,GRID!$A$4:$A$15,0),MATCH(1,($U$2=GRID!$B$1:$U$1)*(КАЛЕНДАРЬ!F24=GRID!$B$3:$U$3),0))*GRID!$H$42*(1-GRID!$H$43),0))</f>
        <v>41360</v>
      </c>
      <c r="J29" s="5" cm="1">
        <f t="array" ref="J29">IF($I$2="Длительное проживание от 30 ночей ",
INDEX(GRID!$B$18:$U$29,MATCH(I$7,GRID!$A$18:$A$29,0),MATCH(1,($U$2=GRID!$B$1:$U$1)*(КАЛЕНДАРЬ!F24=GRID!$B$3:$U$3),0))*GRID!$H$42,
ROUNDUP(INDEX(GRID!$B$18:$U$29,MATCH(I$7,GRID!$A$18:$A$29,0),MATCH(1,($U$2=GRID!$B$1:$U$1)*(КАЛЕНДАРЬ!F24=GRID!$B$3:$U$3),0))*GRID!$H$42*(1-GRID!$H$43),0))</f>
        <v>45360</v>
      </c>
      <c r="K29" s="50" t="s">
        <v>105</v>
      </c>
      <c r="L29" s="50" t="s">
        <v>105</v>
      </c>
      <c r="M29" s="5" cm="1">
        <f t="array" ref="M29">IF($I$2="Длительное проживание от 30 ночей ",
INDEX(GRID!$B$4:$U$15,MATCH(M$7,GRID!$A$4:$A$15,0),MATCH(1,($U$2=GRID!$B$1:$U$1)*(КАЛЕНДАРЬ!F24=GRID!$B$3:$U$3),0))*GRID!$H$42,
ROUNDUP(INDEX(GRID!$B$4:$U$15,MATCH(M$7,GRID!$A$4:$A$15,0),MATCH(1,($U$2=GRID!$B$1:$U$1)*(КАЛЕНДАРЬ!F24=GRID!$B$3:$U$3),0))*GRID!$H$42*(1-GRID!$H$43),0))</f>
        <v>63200</v>
      </c>
      <c r="N29" s="5" cm="1">
        <f t="array" ref="N29">IF($I$2="Длительное проживание от 30 ночей ",
INDEX(GRID!$B$18:$U$29,MATCH(M$7,GRID!$A$18:$A$29,0),MATCH(1,($U$2=GRID!$B$1:$U$1)*(КАЛЕНДАРЬ!F24=GRID!$B$3:$U$3),0))*GRID!$H$42,
ROUNDUP(INDEX(GRID!$B$18:$U$29,MATCH(M$7,GRID!$A$18:$A$29,0),MATCH(1,($U$2=GRID!$B$1:$U$1)*(КАЛЕНДАРЬ!F24=GRID!$B$3:$U$3),0))*GRID!$H$42*(1-GRID!$H$43),0))</f>
        <v>67200</v>
      </c>
      <c r="O29" s="50" t="s">
        <v>105</v>
      </c>
      <c r="P29" s="5" cm="1">
        <f t="array" ref="P29">IF($I$2="Длительное проживание от 30 ночей ",
INDEX(GRID!$B$4:$U$15,MATCH(P$7,GRID!$A$4:$A$15,0),MATCH(1,($U$2=GRID!$B$1:$U$1)*(КАЛЕНДАРЬ!F24=GRID!$B$3:$U$3),0))*GRID!$H$42,
ROUNDUP(INDEX(GRID!$B$4:$U$15,MATCH(P$7,GRID!$A$4:$A$15,0),MATCH(1,($U$2=GRID!$B$1:$U$1)*(КАЛЕНДАРЬ!F24=GRID!$B$3:$U$3),0))*GRID!$H$42*(1-GRID!$H$43),0))</f>
        <v>126400</v>
      </c>
      <c r="Q29" s="5" cm="1">
        <f t="array" ref="Q29">IF($I$2="Длительное проживание от 30 ночей ",
INDEX(GRID!$B$4:$U$15,MATCH(Q$7,GRID!$A$4:$A$15,0),MATCH(1,($U$2=GRID!$B$1:$U$1)*(КАЛЕНДАРЬ!F24=GRID!$B$3:$U$3),0))*GRID!$H$42,
ROUNDUP(INDEX(GRID!$B$4:$U$15,MATCH(Q$7,GRID!$A$4:$A$15,0),MATCH(1,($U$2=GRID!$B$1:$U$1)*(КАЛЕНДАРЬ!F24=GRID!$B$3:$U$3),0))*GRID!$H$42*(1-GRID!$H$43),0))</f>
        <v>148400</v>
      </c>
      <c r="R29" s="50" t="s">
        <v>105</v>
      </c>
      <c r="S29" s="50" t="s">
        <v>105</v>
      </c>
      <c r="T29" s="50" t="s">
        <v>105</v>
      </c>
    </row>
    <row r="30" spans="1:20" hidden="1">
      <c r="A30" s="108" t="s">
        <v>17</v>
      </c>
      <c r="B30" s="109">
        <v>22</v>
      </c>
      <c r="C30" s="5" cm="1">
        <f t="array" ref="C30">IF($I$2="Длительное проживание от 30 ночей ",
INDEX(GRID!$B$4:$U$15,MATCH(C$7,GRID!$A$4:$A$15,0),MATCH(1,($U$2=GRID!$B$1:$U$1)*(КАЛЕНДАРЬ!F25=GRID!$B$3:$U$3),0))*GRID!$H$42,
ROUNDUP(INDEX(GRID!$B$4:$U$15,MATCH(C$7,GRID!$A$4:$A$15,0),MATCH(1,($U$2=GRID!$B$1:$U$1)*(КАЛЕНДАРЬ!F25=GRID!$B$3:$U$3),0))*GRID!$H$42*(1-GRID!$H$43),0))</f>
        <v>26560</v>
      </c>
      <c r="D30" s="5" cm="1">
        <f t="array" ref="D30">IF($I$2="Длительное проживание от 30 ночей ",
INDEX(GRID!$B$18:$U$29,MATCH(C$7,GRID!$A$18:$A$29,0),MATCH(1,($U$2=GRID!$B$1:$U$1)*(КАЛЕНДАРЬ!F25=GRID!$B$3:$U$3),0))*GRID!$H$42,
ROUNDUP(INDEX(GRID!$B$18:$U$29,MATCH(C$7,GRID!$A$18:$A$29,0),MATCH(1,($U$2=GRID!$B$1:$U$1)*(КАЛЕНДАРЬ!F25=GRID!$B$3:$U$3),0))*GRID!$H$42*(1-GRID!$H$43),0))</f>
        <v>30560</v>
      </c>
      <c r="E30" s="5" cm="1">
        <f t="array" ref="E30">IF($I$2="Длительное проживание от 30 ночей ",
INDEX(GRID!$B$4:$U$15,MATCH(E$7,GRID!$A$4:$A$15,0),MATCH(1,($U$2=GRID!$B$1:$U$1)*(КАЛЕНДАРЬ!F25=GRID!$B$3:$U$3),0))*GRID!$H$42,
ROUNDUP(INDEX(GRID!$B$4:$U$15,MATCH(E$7,GRID!$A$4:$A$15,0),MATCH(1,($U$2=GRID!$B$1:$U$1)*(КАЛЕНДАРЬ!F25=GRID!$B$3:$U$3),0))*GRID!$H$42*(1-GRID!$H$43),0))</f>
        <v>31920</v>
      </c>
      <c r="F30" s="5" cm="1">
        <f t="array" ref="F30">IF($I$2="Длительное проживание от 30 ночей ",
INDEX(GRID!$B$18:$U$29,MATCH(E$7,GRID!$A$18:$A$29,0),MATCH(1,($U$2=GRID!$B$1:$U$1)*(КАЛЕНДАРЬ!F25=GRID!$B$3:$U$3),0))*GRID!$H$42,
ROUNDUP(INDEX(GRID!$B$18:$U$29,MATCH(E$7,GRID!$A$18:$A$29,0),MATCH(1,($U$2=GRID!$B$1:$U$1)*(КАЛЕНДАРЬ!F25=GRID!$B$3:$U$3),0))*GRID!$H$42*(1-GRID!$H$43),0))</f>
        <v>35920</v>
      </c>
      <c r="G30" s="50" t="s">
        <v>105</v>
      </c>
      <c r="H30" s="50" t="s">
        <v>105</v>
      </c>
      <c r="I30" s="5" cm="1">
        <f t="array" ref="I30">IF($I$2="Длительное проживание от 30 ночей ",
INDEX(GRID!$B$4:$U$15,MATCH(I$7,GRID!$A$4:$A$15,0),MATCH(1,($U$2=GRID!$B$1:$U$1)*(КАЛЕНДАРЬ!F25=GRID!$B$3:$U$3),0))*GRID!$H$42,
ROUNDUP(INDEX(GRID!$B$4:$U$15,MATCH(I$7,GRID!$A$4:$A$15,0),MATCH(1,($U$2=GRID!$B$1:$U$1)*(КАЛЕНДАРЬ!F25=GRID!$B$3:$U$3),0))*GRID!$H$42*(1-GRID!$H$43),0))</f>
        <v>41360</v>
      </c>
      <c r="J30" s="5" cm="1">
        <f t="array" ref="J30">IF($I$2="Длительное проживание от 30 ночей ",
INDEX(GRID!$B$18:$U$29,MATCH(I$7,GRID!$A$18:$A$29,0),MATCH(1,($U$2=GRID!$B$1:$U$1)*(КАЛЕНДАРЬ!F25=GRID!$B$3:$U$3),0))*GRID!$H$42,
ROUNDUP(INDEX(GRID!$B$18:$U$29,MATCH(I$7,GRID!$A$18:$A$29,0),MATCH(1,($U$2=GRID!$B$1:$U$1)*(КАЛЕНДАРЬ!F25=GRID!$B$3:$U$3),0))*GRID!$H$42*(1-GRID!$H$43),0))</f>
        <v>45360</v>
      </c>
      <c r="K30" s="50" t="s">
        <v>105</v>
      </c>
      <c r="L30" s="50" t="s">
        <v>105</v>
      </c>
      <c r="M30" s="5" cm="1">
        <f t="array" ref="M30">IF($I$2="Длительное проживание от 30 ночей ",
INDEX(GRID!$B$4:$U$15,MATCH(M$7,GRID!$A$4:$A$15,0),MATCH(1,($U$2=GRID!$B$1:$U$1)*(КАЛЕНДАРЬ!F25=GRID!$B$3:$U$3),0))*GRID!$H$42,
ROUNDUP(INDEX(GRID!$B$4:$U$15,MATCH(M$7,GRID!$A$4:$A$15,0),MATCH(1,($U$2=GRID!$B$1:$U$1)*(КАЛЕНДАРЬ!F25=GRID!$B$3:$U$3),0))*GRID!$H$42*(1-GRID!$H$43),0))</f>
        <v>63200</v>
      </c>
      <c r="N30" s="5" cm="1">
        <f t="array" ref="N30">IF($I$2="Длительное проживание от 30 ночей ",
INDEX(GRID!$B$18:$U$29,MATCH(M$7,GRID!$A$18:$A$29,0),MATCH(1,($U$2=GRID!$B$1:$U$1)*(КАЛЕНДАРЬ!F25=GRID!$B$3:$U$3),0))*GRID!$H$42,
ROUNDUP(INDEX(GRID!$B$18:$U$29,MATCH(M$7,GRID!$A$18:$A$29,0),MATCH(1,($U$2=GRID!$B$1:$U$1)*(КАЛЕНДАРЬ!F25=GRID!$B$3:$U$3),0))*GRID!$H$42*(1-GRID!$H$43),0))</f>
        <v>67200</v>
      </c>
      <c r="O30" s="50" t="s">
        <v>105</v>
      </c>
      <c r="P30" s="5" cm="1">
        <f t="array" ref="P30">IF($I$2="Длительное проживание от 30 ночей ",
INDEX(GRID!$B$4:$U$15,MATCH(P$7,GRID!$A$4:$A$15,0),MATCH(1,($U$2=GRID!$B$1:$U$1)*(КАЛЕНДАРЬ!F25=GRID!$B$3:$U$3),0))*GRID!$H$42,
ROUNDUP(INDEX(GRID!$B$4:$U$15,MATCH(P$7,GRID!$A$4:$A$15,0),MATCH(1,($U$2=GRID!$B$1:$U$1)*(КАЛЕНДАРЬ!F25=GRID!$B$3:$U$3),0))*GRID!$H$42*(1-GRID!$H$43),0))</f>
        <v>126400</v>
      </c>
      <c r="Q30" s="5" cm="1">
        <f t="array" ref="Q30">IF($I$2="Длительное проживание от 30 ночей ",
INDEX(GRID!$B$4:$U$15,MATCH(Q$7,GRID!$A$4:$A$15,0),MATCH(1,($U$2=GRID!$B$1:$U$1)*(КАЛЕНДАРЬ!F25=GRID!$B$3:$U$3),0))*GRID!$H$42,
ROUNDUP(INDEX(GRID!$B$4:$U$15,MATCH(Q$7,GRID!$A$4:$A$15,0),MATCH(1,($U$2=GRID!$B$1:$U$1)*(КАЛЕНДАРЬ!F25=GRID!$B$3:$U$3),0))*GRID!$H$42*(1-GRID!$H$43),0))</f>
        <v>148400</v>
      </c>
      <c r="R30" s="50" t="s">
        <v>105</v>
      </c>
      <c r="S30" s="50" t="s">
        <v>105</v>
      </c>
      <c r="T30" s="50" t="s">
        <v>105</v>
      </c>
    </row>
    <row r="31" spans="1:20" hidden="1">
      <c r="A31" s="108" t="s">
        <v>11</v>
      </c>
      <c r="B31" s="109">
        <v>23</v>
      </c>
      <c r="C31" s="5" cm="1">
        <f t="array" ref="C31">IF($I$2="Длительное проживание от 30 ночей ",
INDEX(GRID!$B$4:$U$15,MATCH(C$7,GRID!$A$4:$A$15,0),MATCH(1,($U$2=GRID!$B$1:$U$1)*(КАЛЕНДАРЬ!F26=GRID!$B$3:$U$3),0))*GRID!$H$42,
ROUNDUP(INDEX(GRID!$B$4:$U$15,MATCH(C$7,GRID!$A$4:$A$15,0),MATCH(1,($U$2=GRID!$B$1:$U$1)*(КАЛЕНДАРЬ!F26=GRID!$B$3:$U$3),0))*GRID!$H$42*(1-GRID!$H$43),0))</f>
        <v>26560</v>
      </c>
      <c r="D31" s="5" cm="1">
        <f t="array" ref="D31">IF($I$2="Длительное проживание от 30 ночей ",
INDEX(GRID!$B$18:$U$29,MATCH(C$7,GRID!$A$18:$A$29,0),MATCH(1,($U$2=GRID!$B$1:$U$1)*(КАЛЕНДАРЬ!F26=GRID!$B$3:$U$3),0))*GRID!$H$42,
ROUNDUP(INDEX(GRID!$B$18:$U$29,MATCH(C$7,GRID!$A$18:$A$29,0),MATCH(1,($U$2=GRID!$B$1:$U$1)*(КАЛЕНДАРЬ!F26=GRID!$B$3:$U$3),0))*GRID!$H$42*(1-GRID!$H$43),0))</f>
        <v>30560</v>
      </c>
      <c r="E31" s="5" cm="1">
        <f t="array" ref="E31">IF($I$2="Длительное проживание от 30 ночей ",
INDEX(GRID!$B$4:$U$15,MATCH(E$7,GRID!$A$4:$A$15,0),MATCH(1,($U$2=GRID!$B$1:$U$1)*(КАЛЕНДАРЬ!F26=GRID!$B$3:$U$3),0))*GRID!$H$42,
ROUNDUP(INDEX(GRID!$B$4:$U$15,MATCH(E$7,GRID!$A$4:$A$15,0),MATCH(1,($U$2=GRID!$B$1:$U$1)*(КАЛЕНДАРЬ!F26=GRID!$B$3:$U$3),0))*GRID!$H$42*(1-GRID!$H$43),0))</f>
        <v>31920</v>
      </c>
      <c r="F31" s="5" cm="1">
        <f t="array" ref="F31">IF($I$2="Длительное проживание от 30 ночей ",
INDEX(GRID!$B$18:$U$29,MATCH(E$7,GRID!$A$18:$A$29,0),MATCH(1,($U$2=GRID!$B$1:$U$1)*(КАЛЕНДАРЬ!F26=GRID!$B$3:$U$3),0))*GRID!$H$42,
ROUNDUP(INDEX(GRID!$B$18:$U$29,MATCH(E$7,GRID!$A$18:$A$29,0),MATCH(1,($U$2=GRID!$B$1:$U$1)*(КАЛЕНДАРЬ!F26=GRID!$B$3:$U$3),0))*GRID!$H$42*(1-GRID!$H$43),0))</f>
        <v>35920</v>
      </c>
      <c r="G31" s="50" t="s">
        <v>105</v>
      </c>
      <c r="H31" s="50" t="s">
        <v>105</v>
      </c>
      <c r="I31" s="5" cm="1">
        <f t="array" ref="I31">IF($I$2="Длительное проживание от 30 ночей ",
INDEX(GRID!$B$4:$U$15,MATCH(I$7,GRID!$A$4:$A$15,0),MATCH(1,($U$2=GRID!$B$1:$U$1)*(КАЛЕНДАРЬ!F26=GRID!$B$3:$U$3),0))*GRID!$H$42,
ROUNDUP(INDEX(GRID!$B$4:$U$15,MATCH(I$7,GRID!$A$4:$A$15,0),MATCH(1,($U$2=GRID!$B$1:$U$1)*(КАЛЕНДАРЬ!F26=GRID!$B$3:$U$3),0))*GRID!$H$42*(1-GRID!$H$43),0))</f>
        <v>41360</v>
      </c>
      <c r="J31" s="5" cm="1">
        <f t="array" ref="J31">IF($I$2="Длительное проживание от 30 ночей ",
INDEX(GRID!$B$18:$U$29,MATCH(I$7,GRID!$A$18:$A$29,0),MATCH(1,($U$2=GRID!$B$1:$U$1)*(КАЛЕНДАРЬ!F26=GRID!$B$3:$U$3),0))*GRID!$H$42,
ROUNDUP(INDEX(GRID!$B$18:$U$29,MATCH(I$7,GRID!$A$18:$A$29,0),MATCH(1,($U$2=GRID!$B$1:$U$1)*(КАЛЕНДАРЬ!F26=GRID!$B$3:$U$3),0))*GRID!$H$42*(1-GRID!$H$43),0))</f>
        <v>45360</v>
      </c>
      <c r="K31" s="50" t="s">
        <v>105</v>
      </c>
      <c r="L31" s="50" t="s">
        <v>105</v>
      </c>
      <c r="M31" s="5" cm="1">
        <f t="array" ref="M31">IF($I$2="Длительное проживание от 30 ночей ",
INDEX(GRID!$B$4:$U$15,MATCH(M$7,GRID!$A$4:$A$15,0),MATCH(1,($U$2=GRID!$B$1:$U$1)*(КАЛЕНДАРЬ!F26=GRID!$B$3:$U$3),0))*GRID!$H$42,
ROUNDUP(INDEX(GRID!$B$4:$U$15,MATCH(M$7,GRID!$A$4:$A$15,0),MATCH(1,($U$2=GRID!$B$1:$U$1)*(КАЛЕНДАРЬ!F26=GRID!$B$3:$U$3),0))*GRID!$H$42*(1-GRID!$H$43),0))</f>
        <v>63200</v>
      </c>
      <c r="N31" s="5" cm="1">
        <f t="array" ref="N31">IF($I$2="Длительное проживание от 30 ночей ",
INDEX(GRID!$B$18:$U$29,MATCH(M$7,GRID!$A$18:$A$29,0),MATCH(1,($U$2=GRID!$B$1:$U$1)*(КАЛЕНДАРЬ!F26=GRID!$B$3:$U$3),0))*GRID!$H$42,
ROUNDUP(INDEX(GRID!$B$18:$U$29,MATCH(M$7,GRID!$A$18:$A$29,0),MATCH(1,($U$2=GRID!$B$1:$U$1)*(КАЛЕНДАРЬ!F26=GRID!$B$3:$U$3),0))*GRID!$H$42*(1-GRID!$H$43),0))</f>
        <v>67200</v>
      </c>
      <c r="O31" s="50" t="s">
        <v>105</v>
      </c>
      <c r="P31" s="5" cm="1">
        <f t="array" ref="P31">IF($I$2="Длительное проживание от 30 ночей ",
INDEX(GRID!$B$4:$U$15,MATCH(P$7,GRID!$A$4:$A$15,0),MATCH(1,($U$2=GRID!$B$1:$U$1)*(КАЛЕНДАРЬ!F26=GRID!$B$3:$U$3),0))*GRID!$H$42,
ROUNDUP(INDEX(GRID!$B$4:$U$15,MATCH(P$7,GRID!$A$4:$A$15,0),MATCH(1,($U$2=GRID!$B$1:$U$1)*(КАЛЕНДАРЬ!F26=GRID!$B$3:$U$3),0))*GRID!$H$42*(1-GRID!$H$43),0))</f>
        <v>126400</v>
      </c>
      <c r="Q31" s="5" cm="1">
        <f t="array" ref="Q31">IF($I$2="Длительное проживание от 30 ночей ",
INDEX(GRID!$B$4:$U$15,MATCH(Q$7,GRID!$A$4:$A$15,0),MATCH(1,($U$2=GRID!$B$1:$U$1)*(КАЛЕНДАРЬ!F26=GRID!$B$3:$U$3),0))*GRID!$H$42,
ROUNDUP(INDEX(GRID!$B$4:$U$15,MATCH(Q$7,GRID!$A$4:$A$15,0),MATCH(1,($U$2=GRID!$B$1:$U$1)*(КАЛЕНДАРЬ!F26=GRID!$B$3:$U$3),0))*GRID!$H$42*(1-GRID!$H$43),0))</f>
        <v>148400</v>
      </c>
      <c r="R31" s="50" t="s">
        <v>105</v>
      </c>
      <c r="S31" s="50" t="s">
        <v>105</v>
      </c>
      <c r="T31" s="50" t="s">
        <v>105</v>
      </c>
    </row>
    <row r="32" spans="1:20" hidden="1">
      <c r="A32" s="108" t="s">
        <v>12</v>
      </c>
      <c r="B32" s="109">
        <v>24</v>
      </c>
      <c r="C32" s="5" cm="1">
        <f t="array" ref="C32">IF($I$2="Длительное проживание от 30 ночей ",
INDEX(GRID!$B$4:$U$15,MATCH(C$7,GRID!$A$4:$A$15,0),MATCH(1,($U$2=GRID!$B$1:$U$1)*(КАЛЕНДАРЬ!F27=GRID!$B$3:$U$3),0))*GRID!$H$42,
ROUNDUP(INDEX(GRID!$B$4:$U$15,MATCH(C$7,GRID!$A$4:$A$15,0),MATCH(1,($U$2=GRID!$B$1:$U$1)*(КАЛЕНДАРЬ!F27=GRID!$B$3:$U$3),0))*GRID!$H$42*(1-GRID!$H$43),0))</f>
        <v>24160.000000000004</v>
      </c>
      <c r="D32" s="5" cm="1">
        <f t="array" ref="D32">IF($I$2="Длительное проживание от 30 ночей ",
INDEX(GRID!$B$18:$U$29,MATCH(C$7,GRID!$A$18:$A$29,0),MATCH(1,($U$2=GRID!$B$1:$U$1)*(КАЛЕНДАРЬ!F27=GRID!$B$3:$U$3),0))*GRID!$H$42,
ROUNDUP(INDEX(GRID!$B$18:$U$29,MATCH(C$7,GRID!$A$18:$A$29,0),MATCH(1,($U$2=GRID!$B$1:$U$1)*(КАЛЕНДАРЬ!F27=GRID!$B$3:$U$3),0))*GRID!$H$42*(1-GRID!$H$43),0))</f>
        <v>28160</v>
      </c>
      <c r="E32" s="5" cm="1">
        <f t="array" ref="E32">IF($I$2="Длительное проживание от 30 ночей ",
INDEX(GRID!$B$4:$U$15,MATCH(E$7,GRID!$A$4:$A$15,0),MATCH(1,($U$2=GRID!$B$1:$U$1)*(КАЛЕНДАРЬ!F27=GRID!$B$3:$U$3),0))*GRID!$H$42,
ROUNDUP(INDEX(GRID!$B$4:$U$15,MATCH(E$7,GRID!$A$4:$A$15,0),MATCH(1,($U$2=GRID!$B$1:$U$1)*(КАЛЕНДАРЬ!F27=GRID!$B$3:$U$3),0))*GRID!$H$42*(1-GRID!$H$43),0))</f>
        <v>29040</v>
      </c>
      <c r="F32" s="5" cm="1">
        <f t="array" ref="F32">IF($I$2="Длительное проживание от 30 ночей ",
INDEX(GRID!$B$18:$U$29,MATCH(E$7,GRID!$A$18:$A$29,0),MATCH(1,($U$2=GRID!$B$1:$U$1)*(КАЛЕНДАРЬ!F27=GRID!$B$3:$U$3),0))*GRID!$H$42,
ROUNDUP(INDEX(GRID!$B$18:$U$29,MATCH(E$7,GRID!$A$18:$A$29,0),MATCH(1,($U$2=GRID!$B$1:$U$1)*(КАЛЕНДАРЬ!F27=GRID!$B$3:$U$3),0))*GRID!$H$42*(1-GRID!$H$43),0))</f>
        <v>33040</v>
      </c>
      <c r="G32" s="50" t="s">
        <v>105</v>
      </c>
      <c r="H32" s="50" t="s">
        <v>105</v>
      </c>
      <c r="I32" s="5" cm="1">
        <f t="array" ref="I32">IF($I$2="Длительное проживание от 30 ночей ",
INDEX(GRID!$B$4:$U$15,MATCH(I$7,GRID!$A$4:$A$15,0),MATCH(1,($U$2=GRID!$B$1:$U$1)*(КАЛЕНДАРЬ!F27=GRID!$B$3:$U$3),0))*GRID!$H$42,
ROUNDUP(INDEX(GRID!$B$4:$U$15,MATCH(I$7,GRID!$A$4:$A$15,0),MATCH(1,($U$2=GRID!$B$1:$U$1)*(КАЛЕНДАРЬ!F27=GRID!$B$3:$U$3),0))*GRID!$H$42*(1-GRID!$H$43),0))</f>
        <v>37920</v>
      </c>
      <c r="J32" s="5" cm="1">
        <f t="array" ref="J32">IF($I$2="Длительное проживание от 30 ночей ",
INDEX(GRID!$B$18:$U$29,MATCH(I$7,GRID!$A$18:$A$29,0),MATCH(1,($U$2=GRID!$B$1:$U$1)*(КАЛЕНДАРЬ!F27=GRID!$B$3:$U$3),0))*GRID!$H$42,
ROUNDUP(INDEX(GRID!$B$18:$U$29,MATCH(I$7,GRID!$A$18:$A$29,0),MATCH(1,($U$2=GRID!$B$1:$U$1)*(КАЛЕНДАРЬ!F27=GRID!$B$3:$U$3),0))*GRID!$H$42*(1-GRID!$H$43),0))</f>
        <v>41920</v>
      </c>
      <c r="K32" s="50" t="s">
        <v>105</v>
      </c>
      <c r="L32" s="50" t="s">
        <v>105</v>
      </c>
      <c r="M32" s="5" cm="1">
        <f t="array" ref="M32">IF($I$2="Длительное проживание от 30 ночей ",
INDEX(GRID!$B$4:$U$15,MATCH(M$7,GRID!$A$4:$A$15,0),MATCH(1,($U$2=GRID!$B$1:$U$1)*(КАЛЕНДАРЬ!F27=GRID!$B$3:$U$3),0))*GRID!$H$42,
ROUNDUP(INDEX(GRID!$B$4:$U$15,MATCH(M$7,GRID!$A$4:$A$15,0),MATCH(1,($U$2=GRID!$B$1:$U$1)*(КАЛЕНДАРЬ!F27=GRID!$B$3:$U$3),0))*GRID!$H$42*(1-GRID!$H$43),0))</f>
        <v>59200</v>
      </c>
      <c r="N32" s="5" cm="1">
        <f t="array" ref="N32">IF($I$2="Длительное проживание от 30 ночей ",
INDEX(GRID!$B$18:$U$29,MATCH(M$7,GRID!$A$18:$A$29,0),MATCH(1,($U$2=GRID!$B$1:$U$1)*(КАЛЕНДАРЬ!F27=GRID!$B$3:$U$3),0))*GRID!$H$42,
ROUNDUP(INDEX(GRID!$B$18:$U$29,MATCH(M$7,GRID!$A$18:$A$29,0),MATCH(1,($U$2=GRID!$B$1:$U$1)*(КАЛЕНДАРЬ!F27=GRID!$B$3:$U$3),0))*GRID!$H$42*(1-GRID!$H$43),0))</f>
        <v>63200</v>
      </c>
      <c r="O32" s="50" t="s">
        <v>105</v>
      </c>
      <c r="P32" s="5" cm="1">
        <f t="array" ref="P32">IF($I$2="Длительное проживание от 30 ночей ",
INDEX(GRID!$B$4:$U$15,MATCH(P$7,GRID!$A$4:$A$15,0),MATCH(1,($U$2=GRID!$B$1:$U$1)*(КАЛЕНДАРЬ!F27=GRID!$B$3:$U$3),0))*GRID!$H$42,
ROUNDUP(INDEX(GRID!$B$4:$U$15,MATCH(P$7,GRID!$A$4:$A$15,0),MATCH(1,($U$2=GRID!$B$1:$U$1)*(КАЛЕНДАРЬ!F27=GRID!$B$3:$U$3),0))*GRID!$H$42*(1-GRID!$H$43),0))</f>
        <v>121120</v>
      </c>
      <c r="Q32" s="5" cm="1">
        <f t="array" ref="Q32">IF($I$2="Длительное проживание от 30 ночей ",
INDEX(GRID!$B$4:$U$15,MATCH(Q$7,GRID!$A$4:$A$15,0),MATCH(1,($U$2=GRID!$B$1:$U$1)*(КАЛЕНДАРЬ!F27=GRID!$B$3:$U$3),0))*GRID!$H$42,
ROUNDUP(INDEX(GRID!$B$4:$U$15,MATCH(Q$7,GRID!$A$4:$A$15,0),MATCH(1,($U$2=GRID!$B$1:$U$1)*(КАЛЕНДАРЬ!F27=GRID!$B$3:$U$3),0))*GRID!$H$42*(1-GRID!$H$43),0))</f>
        <v>142320</v>
      </c>
      <c r="R32" s="50" t="s">
        <v>105</v>
      </c>
      <c r="S32" s="50" t="s">
        <v>105</v>
      </c>
      <c r="T32" s="50" t="s">
        <v>105</v>
      </c>
    </row>
    <row r="33" spans="1:20" hidden="1">
      <c r="A33" s="108" t="s">
        <v>13</v>
      </c>
      <c r="B33" s="109">
        <v>25</v>
      </c>
      <c r="C33" s="5" cm="1">
        <f t="array" ref="C33">IF($I$2="Длительное проживание от 30 ночей ",
INDEX(GRID!$B$4:$U$15,MATCH(C$7,GRID!$A$4:$A$15,0),MATCH(1,($U$2=GRID!$B$1:$U$1)*(КАЛЕНДАРЬ!F28=GRID!$B$3:$U$3),0))*GRID!$H$42,
ROUNDUP(INDEX(GRID!$B$4:$U$15,MATCH(C$7,GRID!$A$4:$A$15,0),MATCH(1,($U$2=GRID!$B$1:$U$1)*(КАЛЕНДАРЬ!F28=GRID!$B$3:$U$3),0))*GRID!$H$42*(1-GRID!$H$43),0))</f>
        <v>24160.000000000004</v>
      </c>
      <c r="D33" s="5" cm="1">
        <f t="array" ref="D33">IF($I$2="Длительное проживание от 30 ночей ",
INDEX(GRID!$B$18:$U$29,MATCH(C$7,GRID!$A$18:$A$29,0),MATCH(1,($U$2=GRID!$B$1:$U$1)*(КАЛЕНДАРЬ!F28=GRID!$B$3:$U$3),0))*GRID!$H$42,
ROUNDUP(INDEX(GRID!$B$18:$U$29,MATCH(C$7,GRID!$A$18:$A$29,0),MATCH(1,($U$2=GRID!$B$1:$U$1)*(КАЛЕНДАРЬ!F28=GRID!$B$3:$U$3),0))*GRID!$H$42*(1-GRID!$H$43),0))</f>
        <v>28160</v>
      </c>
      <c r="E33" s="5" cm="1">
        <f t="array" ref="E33">IF($I$2="Длительное проживание от 30 ночей ",
INDEX(GRID!$B$4:$U$15,MATCH(E$7,GRID!$A$4:$A$15,0),MATCH(1,($U$2=GRID!$B$1:$U$1)*(КАЛЕНДАРЬ!F28=GRID!$B$3:$U$3),0))*GRID!$H$42,
ROUNDUP(INDEX(GRID!$B$4:$U$15,MATCH(E$7,GRID!$A$4:$A$15,0),MATCH(1,($U$2=GRID!$B$1:$U$1)*(КАЛЕНДАРЬ!F28=GRID!$B$3:$U$3),0))*GRID!$H$42*(1-GRID!$H$43),0))</f>
        <v>29040</v>
      </c>
      <c r="F33" s="5" cm="1">
        <f t="array" ref="F33">IF($I$2="Длительное проживание от 30 ночей ",
INDEX(GRID!$B$18:$U$29,MATCH(E$7,GRID!$A$18:$A$29,0),MATCH(1,($U$2=GRID!$B$1:$U$1)*(КАЛЕНДАРЬ!F28=GRID!$B$3:$U$3),0))*GRID!$H$42,
ROUNDUP(INDEX(GRID!$B$18:$U$29,MATCH(E$7,GRID!$A$18:$A$29,0),MATCH(1,($U$2=GRID!$B$1:$U$1)*(КАЛЕНДАРЬ!F28=GRID!$B$3:$U$3),0))*GRID!$H$42*(1-GRID!$H$43),0))</f>
        <v>33040</v>
      </c>
      <c r="G33" s="50" t="s">
        <v>105</v>
      </c>
      <c r="H33" s="50" t="s">
        <v>105</v>
      </c>
      <c r="I33" s="5" cm="1">
        <f t="array" ref="I33">IF($I$2="Длительное проживание от 30 ночей ",
INDEX(GRID!$B$4:$U$15,MATCH(I$7,GRID!$A$4:$A$15,0),MATCH(1,($U$2=GRID!$B$1:$U$1)*(КАЛЕНДАРЬ!F28=GRID!$B$3:$U$3),0))*GRID!$H$42,
ROUNDUP(INDEX(GRID!$B$4:$U$15,MATCH(I$7,GRID!$A$4:$A$15,0),MATCH(1,($U$2=GRID!$B$1:$U$1)*(КАЛЕНДАРЬ!F28=GRID!$B$3:$U$3),0))*GRID!$H$42*(1-GRID!$H$43),0))</f>
        <v>37920</v>
      </c>
      <c r="J33" s="5" cm="1">
        <f t="array" ref="J33">IF($I$2="Длительное проживание от 30 ночей ",
INDEX(GRID!$B$18:$U$29,MATCH(I$7,GRID!$A$18:$A$29,0),MATCH(1,($U$2=GRID!$B$1:$U$1)*(КАЛЕНДАРЬ!F28=GRID!$B$3:$U$3),0))*GRID!$H$42,
ROUNDUP(INDEX(GRID!$B$18:$U$29,MATCH(I$7,GRID!$A$18:$A$29,0),MATCH(1,($U$2=GRID!$B$1:$U$1)*(КАЛЕНДАРЬ!F28=GRID!$B$3:$U$3),0))*GRID!$H$42*(1-GRID!$H$43),0))</f>
        <v>41920</v>
      </c>
      <c r="K33" s="50" t="s">
        <v>105</v>
      </c>
      <c r="L33" s="50" t="s">
        <v>105</v>
      </c>
      <c r="M33" s="5" cm="1">
        <f t="array" ref="M33">IF($I$2="Длительное проживание от 30 ночей ",
INDEX(GRID!$B$4:$U$15,MATCH(M$7,GRID!$A$4:$A$15,0),MATCH(1,($U$2=GRID!$B$1:$U$1)*(КАЛЕНДАРЬ!F28=GRID!$B$3:$U$3),0))*GRID!$H$42,
ROUNDUP(INDEX(GRID!$B$4:$U$15,MATCH(M$7,GRID!$A$4:$A$15,0),MATCH(1,($U$2=GRID!$B$1:$U$1)*(КАЛЕНДАРЬ!F28=GRID!$B$3:$U$3),0))*GRID!$H$42*(1-GRID!$H$43),0))</f>
        <v>59200</v>
      </c>
      <c r="N33" s="5" cm="1">
        <f t="array" ref="N33">IF($I$2="Длительное проживание от 30 ночей ",
INDEX(GRID!$B$18:$U$29,MATCH(M$7,GRID!$A$18:$A$29,0),MATCH(1,($U$2=GRID!$B$1:$U$1)*(КАЛЕНДАРЬ!F28=GRID!$B$3:$U$3),0))*GRID!$H$42,
ROUNDUP(INDEX(GRID!$B$18:$U$29,MATCH(M$7,GRID!$A$18:$A$29,0),MATCH(1,($U$2=GRID!$B$1:$U$1)*(КАЛЕНДАРЬ!F28=GRID!$B$3:$U$3),0))*GRID!$H$42*(1-GRID!$H$43),0))</f>
        <v>63200</v>
      </c>
      <c r="O33" s="50" t="s">
        <v>105</v>
      </c>
      <c r="P33" s="5" cm="1">
        <f t="array" ref="P33">IF($I$2="Длительное проживание от 30 ночей ",
INDEX(GRID!$B$4:$U$15,MATCH(P$7,GRID!$A$4:$A$15,0),MATCH(1,($U$2=GRID!$B$1:$U$1)*(КАЛЕНДАРЬ!F28=GRID!$B$3:$U$3),0))*GRID!$H$42,
ROUNDUP(INDEX(GRID!$B$4:$U$15,MATCH(P$7,GRID!$A$4:$A$15,0),MATCH(1,($U$2=GRID!$B$1:$U$1)*(КАЛЕНДАРЬ!F28=GRID!$B$3:$U$3),0))*GRID!$H$42*(1-GRID!$H$43),0))</f>
        <v>121120</v>
      </c>
      <c r="Q33" s="5" cm="1">
        <f t="array" ref="Q33">IF($I$2="Длительное проживание от 30 ночей ",
INDEX(GRID!$B$4:$U$15,MATCH(Q$7,GRID!$A$4:$A$15,0),MATCH(1,($U$2=GRID!$B$1:$U$1)*(КАЛЕНДАРЬ!F28=GRID!$B$3:$U$3),0))*GRID!$H$42,
ROUNDUP(INDEX(GRID!$B$4:$U$15,MATCH(Q$7,GRID!$A$4:$A$15,0),MATCH(1,($U$2=GRID!$B$1:$U$1)*(КАЛЕНДАРЬ!F28=GRID!$B$3:$U$3),0))*GRID!$H$42*(1-GRID!$H$43),0))</f>
        <v>142320</v>
      </c>
      <c r="R33" s="50" t="s">
        <v>105</v>
      </c>
      <c r="S33" s="50" t="s">
        <v>105</v>
      </c>
      <c r="T33" s="50" t="s">
        <v>105</v>
      </c>
    </row>
    <row r="34" spans="1:20" hidden="1">
      <c r="A34" s="108" t="s">
        <v>14</v>
      </c>
      <c r="B34" s="109">
        <v>26</v>
      </c>
      <c r="C34" s="5" cm="1">
        <f t="array" ref="C34">IF($I$2="Длительное проживание от 30 ночей ",
INDEX(GRID!$B$4:$U$15,MATCH(C$7,GRID!$A$4:$A$15,0),MATCH(1,($U$2=GRID!$B$1:$U$1)*(КАЛЕНДАРЬ!F29=GRID!$B$3:$U$3),0))*GRID!$H$42,
ROUNDUP(INDEX(GRID!$B$4:$U$15,MATCH(C$7,GRID!$A$4:$A$15,0),MATCH(1,($U$2=GRID!$B$1:$U$1)*(КАЛЕНДАРЬ!F29=GRID!$B$3:$U$3),0))*GRID!$H$42*(1-GRID!$H$43),0))</f>
        <v>24160.000000000004</v>
      </c>
      <c r="D34" s="5" cm="1">
        <f t="array" ref="D34">IF($I$2="Длительное проживание от 30 ночей ",
INDEX(GRID!$B$18:$U$29,MATCH(C$7,GRID!$A$18:$A$29,0),MATCH(1,($U$2=GRID!$B$1:$U$1)*(КАЛЕНДАРЬ!F29=GRID!$B$3:$U$3),0))*GRID!$H$42,
ROUNDUP(INDEX(GRID!$B$18:$U$29,MATCH(C$7,GRID!$A$18:$A$29,0),MATCH(1,($U$2=GRID!$B$1:$U$1)*(КАЛЕНДАРЬ!F29=GRID!$B$3:$U$3),0))*GRID!$H$42*(1-GRID!$H$43),0))</f>
        <v>28160</v>
      </c>
      <c r="E34" s="5" cm="1">
        <f t="array" ref="E34">IF($I$2="Длительное проживание от 30 ночей ",
INDEX(GRID!$B$4:$U$15,MATCH(E$7,GRID!$A$4:$A$15,0),MATCH(1,($U$2=GRID!$B$1:$U$1)*(КАЛЕНДАРЬ!F29=GRID!$B$3:$U$3),0))*GRID!$H$42,
ROUNDUP(INDEX(GRID!$B$4:$U$15,MATCH(E$7,GRID!$A$4:$A$15,0),MATCH(1,($U$2=GRID!$B$1:$U$1)*(КАЛЕНДАРЬ!F29=GRID!$B$3:$U$3),0))*GRID!$H$42*(1-GRID!$H$43),0))</f>
        <v>29040</v>
      </c>
      <c r="F34" s="5" cm="1">
        <f t="array" ref="F34">IF($I$2="Длительное проживание от 30 ночей ",
INDEX(GRID!$B$18:$U$29,MATCH(E$7,GRID!$A$18:$A$29,0),MATCH(1,($U$2=GRID!$B$1:$U$1)*(КАЛЕНДАРЬ!F29=GRID!$B$3:$U$3),0))*GRID!$H$42,
ROUNDUP(INDEX(GRID!$B$18:$U$29,MATCH(E$7,GRID!$A$18:$A$29,0),MATCH(1,($U$2=GRID!$B$1:$U$1)*(КАЛЕНДАРЬ!F29=GRID!$B$3:$U$3),0))*GRID!$H$42*(1-GRID!$H$43),0))</f>
        <v>33040</v>
      </c>
      <c r="G34" s="50" t="s">
        <v>105</v>
      </c>
      <c r="H34" s="50" t="s">
        <v>105</v>
      </c>
      <c r="I34" s="5" cm="1">
        <f t="array" ref="I34">IF($I$2="Длительное проживание от 30 ночей ",
INDEX(GRID!$B$4:$U$15,MATCH(I$7,GRID!$A$4:$A$15,0),MATCH(1,($U$2=GRID!$B$1:$U$1)*(КАЛЕНДАРЬ!F29=GRID!$B$3:$U$3),0))*GRID!$H$42,
ROUNDUP(INDEX(GRID!$B$4:$U$15,MATCH(I$7,GRID!$A$4:$A$15,0),MATCH(1,($U$2=GRID!$B$1:$U$1)*(КАЛЕНДАРЬ!F29=GRID!$B$3:$U$3),0))*GRID!$H$42*(1-GRID!$H$43),0))</f>
        <v>37920</v>
      </c>
      <c r="J34" s="5" cm="1">
        <f t="array" ref="J34">IF($I$2="Длительное проживание от 30 ночей ",
INDEX(GRID!$B$18:$U$29,MATCH(I$7,GRID!$A$18:$A$29,0),MATCH(1,($U$2=GRID!$B$1:$U$1)*(КАЛЕНДАРЬ!F29=GRID!$B$3:$U$3),0))*GRID!$H$42,
ROUNDUP(INDEX(GRID!$B$18:$U$29,MATCH(I$7,GRID!$A$18:$A$29,0),MATCH(1,($U$2=GRID!$B$1:$U$1)*(КАЛЕНДАРЬ!F29=GRID!$B$3:$U$3),0))*GRID!$H$42*(1-GRID!$H$43),0))</f>
        <v>41920</v>
      </c>
      <c r="K34" s="50" t="s">
        <v>105</v>
      </c>
      <c r="L34" s="50" t="s">
        <v>105</v>
      </c>
      <c r="M34" s="5" cm="1">
        <f t="array" ref="M34">IF($I$2="Длительное проживание от 30 ночей ",
INDEX(GRID!$B$4:$U$15,MATCH(M$7,GRID!$A$4:$A$15,0),MATCH(1,($U$2=GRID!$B$1:$U$1)*(КАЛЕНДАРЬ!F29=GRID!$B$3:$U$3),0))*GRID!$H$42,
ROUNDUP(INDEX(GRID!$B$4:$U$15,MATCH(M$7,GRID!$A$4:$A$15,0),MATCH(1,($U$2=GRID!$B$1:$U$1)*(КАЛЕНДАРЬ!F29=GRID!$B$3:$U$3),0))*GRID!$H$42*(1-GRID!$H$43),0))</f>
        <v>59200</v>
      </c>
      <c r="N34" s="5" cm="1">
        <f t="array" ref="N34">IF($I$2="Длительное проживание от 30 ночей ",
INDEX(GRID!$B$18:$U$29,MATCH(M$7,GRID!$A$18:$A$29,0),MATCH(1,($U$2=GRID!$B$1:$U$1)*(КАЛЕНДАРЬ!F29=GRID!$B$3:$U$3),0))*GRID!$H$42,
ROUNDUP(INDEX(GRID!$B$18:$U$29,MATCH(M$7,GRID!$A$18:$A$29,0),MATCH(1,($U$2=GRID!$B$1:$U$1)*(КАЛЕНДАРЬ!F29=GRID!$B$3:$U$3),0))*GRID!$H$42*(1-GRID!$H$43),0))</f>
        <v>63200</v>
      </c>
      <c r="O34" s="50" t="s">
        <v>105</v>
      </c>
      <c r="P34" s="5" cm="1">
        <f t="array" ref="P34">IF($I$2="Длительное проживание от 30 ночей ",
INDEX(GRID!$B$4:$U$15,MATCH(P$7,GRID!$A$4:$A$15,0),MATCH(1,($U$2=GRID!$B$1:$U$1)*(КАЛЕНДАРЬ!F29=GRID!$B$3:$U$3),0))*GRID!$H$42,
ROUNDUP(INDEX(GRID!$B$4:$U$15,MATCH(P$7,GRID!$A$4:$A$15,0),MATCH(1,($U$2=GRID!$B$1:$U$1)*(КАЛЕНДАРЬ!F29=GRID!$B$3:$U$3),0))*GRID!$H$42*(1-GRID!$H$43),0))</f>
        <v>121120</v>
      </c>
      <c r="Q34" s="5" cm="1">
        <f t="array" ref="Q34">IF($I$2="Длительное проживание от 30 ночей ",
INDEX(GRID!$B$4:$U$15,MATCH(Q$7,GRID!$A$4:$A$15,0),MATCH(1,($U$2=GRID!$B$1:$U$1)*(КАЛЕНДАРЬ!F29=GRID!$B$3:$U$3),0))*GRID!$H$42,
ROUNDUP(INDEX(GRID!$B$4:$U$15,MATCH(Q$7,GRID!$A$4:$A$15,0),MATCH(1,($U$2=GRID!$B$1:$U$1)*(КАЛЕНДАРЬ!F29=GRID!$B$3:$U$3),0))*GRID!$H$42*(1-GRID!$H$43),0))</f>
        <v>142320</v>
      </c>
      <c r="R34" s="50" t="s">
        <v>105</v>
      </c>
      <c r="S34" s="50" t="s">
        <v>105</v>
      </c>
      <c r="T34" s="50" t="s">
        <v>105</v>
      </c>
    </row>
    <row r="35" spans="1:20" hidden="1">
      <c r="A35" s="108" t="s">
        <v>15</v>
      </c>
      <c r="B35" s="109">
        <v>27</v>
      </c>
      <c r="C35" s="5" cm="1">
        <f t="array" ref="C35">IF($I$2="Длительное проживание от 30 ночей ",
INDEX(GRID!$B$4:$U$15,MATCH(C$7,GRID!$A$4:$A$15,0),MATCH(1,($U$2=GRID!$B$1:$U$1)*(КАЛЕНДАРЬ!F30=GRID!$B$3:$U$3),0))*GRID!$H$42,
ROUNDUP(INDEX(GRID!$B$4:$U$15,MATCH(C$7,GRID!$A$4:$A$15,0),MATCH(1,($U$2=GRID!$B$1:$U$1)*(КАЛЕНДАРЬ!F30=GRID!$B$3:$U$3),0))*GRID!$H$42*(1-GRID!$H$43),0))</f>
        <v>24160.000000000004</v>
      </c>
      <c r="D35" s="5" cm="1">
        <f t="array" ref="D35">IF($I$2="Длительное проживание от 30 ночей ",
INDEX(GRID!$B$18:$U$29,MATCH(C$7,GRID!$A$18:$A$29,0),MATCH(1,($U$2=GRID!$B$1:$U$1)*(КАЛЕНДАРЬ!F30=GRID!$B$3:$U$3),0))*GRID!$H$42,
ROUNDUP(INDEX(GRID!$B$18:$U$29,MATCH(C$7,GRID!$A$18:$A$29,0),MATCH(1,($U$2=GRID!$B$1:$U$1)*(КАЛЕНДАРЬ!F30=GRID!$B$3:$U$3),0))*GRID!$H$42*(1-GRID!$H$43),0))</f>
        <v>28160</v>
      </c>
      <c r="E35" s="5" cm="1">
        <f t="array" ref="E35">IF($I$2="Длительное проживание от 30 ночей ",
INDEX(GRID!$B$4:$U$15,MATCH(E$7,GRID!$A$4:$A$15,0),MATCH(1,($U$2=GRID!$B$1:$U$1)*(КАЛЕНДАРЬ!F30=GRID!$B$3:$U$3),0))*GRID!$H$42,
ROUNDUP(INDEX(GRID!$B$4:$U$15,MATCH(E$7,GRID!$A$4:$A$15,0),MATCH(1,($U$2=GRID!$B$1:$U$1)*(КАЛЕНДАРЬ!F30=GRID!$B$3:$U$3),0))*GRID!$H$42*(1-GRID!$H$43),0))</f>
        <v>29040</v>
      </c>
      <c r="F35" s="5" cm="1">
        <f t="array" ref="F35">IF($I$2="Длительное проживание от 30 ночей ",
INDEX(GRID!$B$18:$U$29,MATCH(E$7,GRID!$A$18:$A$29,0),MATCH(1,($U$2=GRID!$B$1:$U$1)*(КАЛЕНДАРЬ!F30=GRID!$B$3:$U$3),0))*GRID!$H$42,
ROUNDUP(INDEX(GRID!$B$18:$U$29,MATCH(E$7,GRID!$A$18:$A$29,0),MATCH(1,($U$2=GRID!$B$1:$U$1)*(КАЛЕНДАРЬ!F30=GRID!$B$3:$U$3),0))*GRID!$H$42*(1-GRID!$H$43),0))</f>
        <v>33040</v>
      </c>
      <c r="G35" s="50" t="s">
        <v>105</v>
      </c>
      <c r="H35" s="50" t="s">
        <v>105</v>
      </c>
      <c r="I35" s="5" cm="1">
        <f t="array" ref="I35">IF($I$2="Длительное проживание от 30 ночей ",
INDEX(GRID!$B$4:$U$15,MATCH(I$7,GRID!$A$4:$A$15,0),MATCH(1,($U$2=GRID!$B$1:$U$1)*(КАЛЕНДАРЬ!F30=GRID!$B$3:$U$3),0))*GRID!$H$42,
ROUNDUP(INDEX(GRID!$B$4:$U$15,MATCH(I$7,GRID!$A$4:$A$15,0),MATCH(1,($U$2=GRID!$B$1:$U$1)*(КАЛЕНДАРЬ!F30=GRID!$B$3:$U$3),0))*GRID!$H$42*(1-GRID!$H$43),0))</f>
        <v>37920</v>
      </c>
      <c r="J35" s="5" cm="1">
        <f t="array" ref="J35">IF($I$2="Длительное проживание от 30 ночей ",
INDEX(GRID!$B$18:$U$29,MATCH(I$7,GRID!$A$18:$A$29,0),MATCH(1,($U$2=GRID!$B$1:$U$1)*(КАЛЕНДАРЬ!F30=GRID!$B$3:$U$3),0))*GRID!$H$42,
ROUNDUP(INDEX(GRID!$B$18:$U$29,MATCH(I$7,GRID!$A$18:$A$29,0),MATCH(1,($U$2=GRID!$B$1:$U$1)*(КАЛЕНДАРЬ!F30=GRID!$B$3:$U$3),0))*GRID!$H$42*(1-GRID!$H$43),0))</f>
        <v>41920</v>
      </c>
      <c r="K35" s="50" t="s">
        <v>105</v>
      </c>
      <c r="L35" s="50" t="s">
        <v>105</v>
      </c>
      <c r="M35" s="5" cm="1">
        <f t="array" ref="M35">IF($I$2="Длительное проживание от 30 ночей ",
INDEX(GRID!$B$4:$U$15,MATCH(M$7,GRID!$A$4:$A$15,0),MATCH(1,($U$2=GRID!$B$1:$U$1)*(КАЛЕНДАРЬ!F30=GRID!$B$3:$U$3),0))*GRID!$H$42,
ROUNDUP(INDEX(GRID!$B$4:$U$15,MATCH(M$7,GRID!$A$4:$A$15,0),MATCH(1,($U$2=GRID!$B$1:$U$1)*(КАЛЕНДАРЬ!F30=GRID!$B$3:$U$3),0))*GRID!$H$42*(1-GRID!$H$43),0))</f>
        <v>59200</v>
      </c>
      <c r="N35" s="5" cm="1">
        <f t="array" ref="N35">IF($I$2="Длительное проживание от 30 ночей ",
INDEX(GRID!$B$18:$U$29,MATCH(M$7,GRID!$A$18:$A$29,0),MATCH(1,($U$2=GRID!$B$1:$U$1)*(КАЛЕНДАРЬ!F30=GRID!$B$3:$U$3),0))*GRID!$H$42,
ROUNDUP(INDEX(GRID!$B$18:$U$29,MATCH(M$7,GRID!$A$18:$A$29,0),MATCH(1,($U$2=GRID!$B$1:$U$1)*(КАЛЕНДАРЬ!F30=GRID!$B$3:$U$3),0))*GRID!$H$42*(1-GRID!$H$43),0))</f>
        <v>63200</v>
      </c>
      <c r="O35" s="50" t="s">
        <v>105</v>
      </c>
      <c r="P35" s="5" cm="1">
        <f t="array" ref="P35">IF($I$2="Длительное проживание от 30 ночей ",
INDEX(GRID!$B$4:$U$15,MATCH(P$7,GRID!$A$4:$A$15,0),MATCH(1,($U$2=GRID!$B$1:$U$1)*(КАЛЕНДАРЬ!F30=GRID!$B$3:$U$3),0))*GRID!$H$42,
ROUNDUP(INDEX(GRID!$B$4:$U$15,MATCH(P$7,GRID!$A$4:$A$15,0),MATCH(1,($U$2=GRID!$B$1:$U$1)*(КАЛЕНДАРЬ!F30=GRID!$B$3:$U$3),0))*GRID!$H$42*(1-GRID!$H$43),0))</f>
        <v>121120</v>
      </c>
      <c r="Q35" s="5" cm="1">
        <f t="array" ref="Q35">IF($I$2="Длительное проживание от 30 ночей ",
INDEX(GRID!$B$4:$U$15,MATCH(Q$7,GRID!$A$4:$A$15,0),MATCH(1,($U$2=GRID!$B$1:$U$1)*(КАЛЕНДАРЬ!F30=GRID!$B$3:$U$3),0))*GRID!$H$42,
ROUNDUP(INDEX(GRID!$B$4:$U$15,MATCH(Q$7,GRID!$A$4:$A$15,0),MATCH(1,($U$2=GRID!$B$1:$U$1)*(КАЛЕНДАРЬ!F30=GRID!$B$3:$U$3),0))*GRID!$H$42*(1-GRID!$H$43),0))</f>
        <v>142320</v>
      </c>
      <c r="R35" s="50" t="s">
        <v>105</v>
      </c>
      <c r="S35" s="50" t="s">
        <v>105</v>
      </c>
      <c r="T35" s="50" t="s">
        <v>105</v>
      </c>
    </row>
    <row r="36" spans="1:20" hidden="1">
      <c r="A36" s="108" t="s">
        <v>16</v>
      </c>
      <c r="B36" s="109">
        <v>28</v>
      </c>
      <c r="C36" s="5" cm="1">
        <f t="array" ref="C36">IF($I$2="Длительное проживание от 30 ночей ",
INDEX(GRID!$B$4:$U$15,MATCH(C$7,GRID!$A$4:$A$15,0),MATCH(1,($U$2=GRID!$B$1:$U$1)*(КАЛЕНДАРЬ!F31=GRID!$B$3:$U$3),0))*GRID!$H$42,
ROUNDUP(INDEX(GRID!$B$4:$U$15,MATCH(C$7,GRID!$A$4:$A$15,0),MATCH(1,($U$2=GRID!$B$1:$U$1)*(КАЛЕНДАРЬ!F31=GRID!$B$3:$U$3),0))*GRID!$H$42*(1-GRID!$H$43),0))</f>
        <v>24160.000000000004</v>
      </c>
      <c r="D36" s="5" cm="1">
        <f t="array" ref="D36">IF($I$2="Длительное проживание от 30 ночей ",
INDEX(GRID!$B$18:$U$29,MATCH(C$7,GRID!$A$18:$A$29,0),MATCH(1,($U$2=GRID!$B$1:$U$1)*(КАЛЕНДАРЬ!F31=GRID!$B$3:$U$3),0))*GRID!$H$42,
ROUNDUP(INDEX(GRID!$B$18:$U$29,MATCH(C$7,GRID!$A$18:$A$29,0),MATCH(1,($U$2=GRID!$B$1:$U$1)*(КАЛЕНДАРЬ!F31=GRID!$B$3:$U$3),0))*GRID!$H$42*(1-GRID!$H$43),0))</f>
        <v>28160</v>
      </c>
      <c r="E36" s="5" cm="1">
        <f t="array" ref="E36">IF($I$2="Длительное проживание от 30 ночей ",
INDEX(GRID!$B$4:$U$15,MATCH(E$7,GRID!$A$4:$A$15,0),MATCH(1,($U$2=GRID!$B$1:$U$1)*(КАЛЕНДАРЬ!F31=GRID!$B$3:$U$3),0))*GRID!$H$42,
ROUNDUP(INDEX(GRID!$B$4:$U$15,MATCH(E$7,GRID!$A$4:$A$15,0),MATCH(1,($U$2=GRID!$B$1:$U$1)*(КАЛЕНДАРЬ!F31=GRID!$B$3:$U$3),0))*GRID!$H$42*(1-GRID!$H$43),0))</f>
        <v>29040</v>
      </c>
      <c r="F36" s="5" cm="1">
        <f t="array" ref="F36">IF($I$2="Длительное проживание от 30 ночей ",
INDEX(GRID!$B$18:$U$29,MATCH(E$7,GRID!$A$18:$A$29,0),MATCH(1,($U$2=GRID!$B$1:$U$1)*(КАЛЕНДАРЬ!F31=GRID!$B$3:$U$3),0))*GRID!$H$42,
ROUNDUP(INDEX(GRID!$B$18:$U$29,MATCH(E$7,GRID!$A$18:$A$29,0),MATCH(1,($U$2=GRID!$B$1:$U$1)*(КАЛЕНДАРЬ!F31=GRID!$B$3:$U$3),0))*GRID!$H$42*(1-GRID!$H$43),0))</f>
        <v>33040</v>
      </c>
      <c r="G36" s="50" t="s">
        <v>105</v>
      </c>
      <c r="H36" s="50" t="s">
        <v>105</v>
      </c>
      <c r="I36" s="5" cm="1">
        <f t="array" ref="I36">IF($I$2="Длительное проживание от 30 ночей ",
INDEX(GRID!$B$4:$U$15,MATCH(I$7,GRID!$A$4:$A$15,0),MATCH(1,($U$2=GRID!$B$1:$U$1)*(КАЛЕНДАРЬ!F31=GRID!$B$3:$U$3),0))*GRID!$H$42,
ROUNDUP(INDEX(GRID!$B$4:$U$15,MATCH(I$7,GRID!$A$4:$A$15,0),MATCH(1,($U$2=GRID!$B$1:$U$1)*(КАЛЕНДАРЬ!F31=GRID!$B$3:$U$3),0))*GRID!$H$42*(1-GRID!$H$43),0))</f>
        <v>37920</v>
      </c>
      <c r="J36" s="5" cm="1">
        <f t="array" ref="J36">IF($I$2="Длительное проживание от 30 ночей ",
INDEX(GRID!$B$18:$U$29,MATCH(I$7,GRID!$A$18:$A$29,0),MATCH(1,($U$2=GRID!$B$1:$U$1)*(КАЛЕНДАРЬ!F31=GRID!$B$3:$U$3),0))*GRID!$H$42,
ROUNDUP(INDEX(GRID!$B$18:$U$29,MATCH(I$7,GRID!$A$18:$A$29,0),MATCH(1,($U$2=GRID!$B$1:$U$1)*(КАЛЕНДАРЬ!F31=GRID!$B$3:$U$3),0))*GRID!$H$42*(1-GRID!$H$43),0))</f>
        <v>41920</v>
      </c>
      <c r="K36" s="50" t="s">
        <v>105</v>
      </c>
      <c r="L36" s="50" t="s">
        <v>105</v>
      </c>
      <c r="M36" s="5" cm="1">
        <f t="array" ref="M36">IF($I$2="Длительное проживание от 30 ночей ",
INDEX(GRID!$B$4:$U$15,MATCH(M$7,GRID!$A$4:$A$15,0),MATCH(1,($U$2=GRID!$B$1:$U$1)*(КАЛЕНДАРЬ!F31=GRID!$B$3:$U$3),0))*GRID!$H$42,
ROUNDUP(INDEX(GRID!$B$4:$U$15,MATCH(M$7,GRID!$A$4:$A$15,0),MATCH(1,($U$2=GRID!$B$1:$U$1)*(КАЛЕНДАРЬ!F31=GRID!$B$3:$U$3),0))*GRID!$H$42*(1-GRID!$H$43),0))</f>
        <v>59200</v>
      </c>
      <c r="N36" s="5" cm="1">
        <f t="array" ref="N36">IF($I$2="Длительное проживание от 30 ночей ",
INDEX(GRID!$B$18:$U$29,MATCH(M$7,GRID!$A$18:$A$29,0),MATCH(1,($U$2=GRID!$B$1:$U$1)*(КАЛЕНДАРЬ!F31=GRID!$B$3:$U$3),0))*GRID!$H$42,
ROUNDUP(INDEX(GRID!$B$18:$U$29,MATCH(M$7,GRID!$A$18:$A$29,0),MATCH(1,($U$2=GRID!$B$1:$U$1)*(КАЛЕНДАРЬ!F31=GRID!$B$3:$U$3),0))*GRID!$H$42*(1-GRID!$H$43),0))</f>
        <v>63200</v>
      </c>
      <c r="O36" s="50" t="s">
        <v>105</v>
      </c>
      <c r="P36" s="5" cm="1">
        <f t="array" ref="P36">IF($I$2="Длительное проживание от 30 ночей ",
INDEX(GRID!$B$4:$U$15,MATCH(P$7,GRID!$A$4:$A$15,0),MATCH(1,($U$2=GRID!$B$1:$U$1)*(КАЛЕНДАРЬ!F31=GRID!$B$3:$U$3),0))*GRID!$H$42,
ROUNDUP(INDEX(GRID!$B$4:$U$15,MATCH(P$7,GRID!$A$4:$A$15,0),MATCH(1,($U$2=GRID!$B$1:$U$1)*(КАЛЕНДАРЬ!F31=GRID!$B$3:$U$3),0))*GRID!$H$42*(1-GRID!$H$43),0))</f>
        <v>121120</v>
      </c>
      <c r="Q36" s="5" cm="1">
        <f t="array" ref="Q36">IF($I$2="Длительное проживание от 30 ночей ",
INDEX(GRID!$B$4:$U$15,MATCH(Q$7,GRID!$A$4:$A$15,0),MATCH(1,($U$2=GRID!$B$1:$U$1)*(КАЛЕНДАРЬ!F31=GRID!$B$3:$U$3),0))*GRID!$H$42,
ROUNDUP(INDEX(GRID!$B$4:$U$15,MATCH(Q$7,GRID!$A$4:$A$15,0),MATCH(1,($U$2=GRID!$B$1:$U$1)*(КАЛЕНДАРЬ!F31=GRID!$B$3:$U$3),0))*GRID!$H$42*(1-GRID!$H$43),0))</f>
        <v>142320</v>
      </c>
      <c r="R36" s="50" t="s">
        <v>105</v>
      </c>
      <c r="S36" s="50" t="s">
        <v>105</v>
      </c>
      <c r="T36" s="50" t="s">
        <v>105</v>
      </c>
    </row>
    <row r="37" spans="1:20" hidden="1">
      <c r="I37" s="3"/>
      <c r="M37" s="3"/>
      <c r="O37" s="3"/>
    </row>
    <row r="38" spans="1:20" s="6" customFormat="1" ht="16.5" hidden="1" customHeight="1">
      <c r="A3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</row>
    <row r="39" spans="1:20" hidden="1">
      <c r="A39" s="163" t="s">
        <v>88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</row>
    <row r="40" spans="1:20" ht="56.25" hidden="1" customHeight="1">
      <c r="A40" s="165" t="s">
        <v>8</v>
      </c>
      <c r="B40" s="166"/>
      <c r="C40" s="169" t="s">
        <v>87</v>
      </c>
      <c r="D40" s="170"/>
      <c r="E40" s="155" t="s">
        <v>79</v>
      </c>
      <c r="F40" s="156"/>
      <c r="G40" s="248" t="s">
        <v>80</v>
      </c>
      <c r="H40" s="249"/>
      <c r="I40" s="198" t="s">
        <v>81</v>
      </c>
      <c r="J40" s="198"/>
      <c r="K40" s="157" t="s">
        <v>82</v>
      </c>
      <c r="L40" s="157"/>
      <c r="M40" s="161" t="s">
        <v>83</v>
      </c>
      <c r="N40" s="161"/>
      <c r="O40" s="44" t="s">
        <v>57</v>
      </c>
      <c r="P40" s="17" t="s">
        <v>58</v>
      </c>
      <c r="Q40" s="18" t="s">
        <v>59</v>
      </c>
      <c r="R40" s="44" t="s">
        <v>60</v>
      </c>
      <c r="S40" s="44" t="s">
        <v>61</v>
      </c>
      <c r="T40" s="44" t="s">
        <v>62</v>
      </c>
    </row>
    <row r="41" spans="1:20" hidden="1">
      <c r="A41" s="167"/>
      <c r="B41" s="168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108" t="s">
        <v>17</v>
      </c>
      <c r="B42" s="109">
        <v>1</v>
      </c>
      <c r="C42" s="5" cm="1">
        <f t="array" ref="C42">IF($I$2="Длительное проживание от 30 ночей ",
INDEX(GRID!$B$4:$U$15,MATCH(C$7,GRID!$A$4:$A$15,0),MATCH(1,($U$2=GRID!$B$1:$U$1)*(КАЛЕНДАРЬ!I4=GRID!$B$3:$U$3),0))*GRID!$H$42,
ROUNDUP(INDEX(GRID!$B$4:$U$15,MATCH(C$7,GRID!$A$4:$A$15,0),MATCH(1,($U$2=GRID!$B$1:$U$1)*(КАЛЕНДАРЬ!I4=GRID!$B$3:$U$3),0))*GRID!$H$42*(1-GRID!$H$43),0))</f>
        <v>24160.000000000004</v>
      </c>
      <c r="D42" s="5" cm="1">
        <f t="array" ref="D42">IF($I$2="Длительное проживание от 30 ночей ",
INDEX(GRID!$B$18:$U$29,MATCH(C$7,GRID!$A$18:$A$29,0),MATCH(1,($U$2=GRID!$B$1:$U$1)*(КАЛЕНДАРЬ!I4=GRID!$B$3:$U$3),0))*GRID!$H$42,
ROUNDUP(INDEX(GRID!$B$18:$U$29,MATCH(C$7,GRID!$A$18:$A$29,0),MATCH(1,($U$2=GRID!$B$1:$U$1)*(КАЛЕНДАРЬ!I4=GRID!$B$3:$U$3),0))*GRID!$H$42*(1-GRID!$H$43),0))</f>
        <v>28160</v>
      </c>
      <c r="E42" s="5" cm="1">
        <f t="array" ref="E42">IF($I$2="Длительное проживание от 30 ночей ",
INDEX(GRID!$B$4:$U$15,MATCH(E$7,GRID!$A$4:$A$15,0),MATCH(1,($U$2=GRID!$B$1:$U$1)*(КАЛЕНДАРЬ!I4=GRID!$B$3:$U$3),0))*GRID!$H$42,
ROUNDUP(INDEX(GRID!$B$4:$U$15,MATCH(E$7,GRID!$A$4:$A$15,0),MATCH(1,($U$2=GRID!$B$1:$U$1)*(КАЛЕНДАРЬ!I4=GRID!$B$3:$U$3),0))*GRID!$H$42*(1-GRID!$H$43),0))</f>
        <v>29040</v>
      </c>
      <c r="F42" s="5" cm="1">
        <f t="array" ref="F42">IF($I$2="Длительное проживание от 30 ночей ",
INDEX(GRID!$B$18:$U$29,MATCH(E$7,GRID!$A$18:$A$29,0),MATCH(1,($U$2=GRID!$B$1:$U$1)*(КАЛЕНДАРЬ!I4=GRID!$B$3:$U$3),0))*GRID!$H$42,
ROUNDUP(INDEX(GRID!$B$18:$U$29,MATCH(E$7,GRID!$A$18:$A$29,0),MATCH(1,($U$2=GRID!$B$1:$U$1)*(КАЛЕНДАРЬ!I4=GRID!$B$3:$U$3),0))*GRID!$H$42*(1-GRID!$H$43),0))</f>
        <v>33040</v>
      </c>
      <c r="G42" s="50" t="s">
        <v>105</v>
      </c>
      <c r="H42" s="50" t="s">
        <v>105</v>
      </c>
      <c r="I42" s="5" cm="1">
        <f t="array" ref="I42">IF($I$2="Длительное проживание от 30 ночей ",
INDEX(GRID!$B$4:$U$15,MATCH(I$7,GRID!$A$4:$A$15,0),MATCH(1,($U$2=GRID!$B$1:$U$1)*(КАЛЕНДАРЬ!I4=GRID!$B$3:$U$3),0))*GRID!$H$42,
ROUNDUP(INDEX(GRID!$B$4:$U$15,MATCH(I$7,GRID!$A$4:$A$15,0),MATCH(1,($U$2=GRID!$B$1:$U$1)*(КАЛЕНДАРЬ!I4=GRID!$B$3:$U$3),0))*GRID!$H$42*(1-GRID!$H$43),0))</f>
        <v>37920</v>
      </c>
      <c r="J42" s="5" cm="1">
        <f t="array" ref="J42">IF($I$2="Длительное проживание от 30 ночей ",
INDEX(GRID!$B$18:$U$29,MATCH(I$7,GRID!$A$18:$A$29,0),MATCH(1,($U$2=GRID!$B$1:$U$1)*(КАЛЕНДАРЬ!I4=GRID!$B$3:$U$3),0))*GRID!$H$42,
ROUNDUP(INDEX(GRID!$B$18:$U$29,MATCH(I$7,GRID!$A$18:$A$29,0),MATCH(1,($U$2=GRID!$B$1:$U$1)*(КАЛЕНДАРЬ!I4=GRID!$B$3:$U$3),0))*GRID!$H$42*(1-GRID!$H$43),0))</f>
        <v>41920</v>
      </c>
      <c r="K42" s="50" t="s">
        <v>105</v>
      </c>
      <c r="L42" s="50" t="s">
        <v>105</v>
      </c>
      <c r="M42" s="5" cm="1">
        <f t="array" ref="M42">IF($I$2="Длительное проживание от 30 ночей ",
INDEX(GRID!$B$4:$U$15,MATCH(M$7,GRID!$A$4:$A$15,0),MATCH(1,($U$2=GRID!$B$1:$U$1)*(КАЛЕНДАРЬ!I4=GRID!$B$3:$U$3),0))*GRID!$H$42,
ROUNDUP(INDEX(GRID!$B$4:$U$15,MATCH(M$7,GRID!$A$4:$A$15,0),MATCH(1,($U$2=GRID!$B$1:$U$1)*(КАЛЕНДАРЬ!I4=GRID!$B$3:$U$3),0))*GRID!$H$42*(1-GRID!$H$43),0))</f>
        <v>59200</v>
      </c>
      <c r="N42" s="5" cm="1">
        <f t="array" ref="N42">IF($I$2="Длительное проживание от 30 ночей ",
INDEX(GRID!$B$18:$U$29,MATCH(M$7,GRID!$A$18:$A$29,0),MATCH(1,($U$2=GRID!$B$1:$U$1)*(КАЛЕНДАРЬ!I4=GRID!$B$3:$U$3),0))*GRID!$H$42,
ROUNDUP(INDEX(GRID!$B$18:$U$29,MATCH(M$7,GRID!$A$18:$A$29,0),MATCH(1,($U$2=GRID!$B$1:$U$1)*(КАЛЕНДАРЬ!I4=GRID!$B$3:$U$3),0))*GRID!$H$42*(1-GRID!$H$43),0))</f>
        <v>63200</v>
      </c>
      <c r="O42" s="50" t="s">
        <v>105</v>
      </c>
      <c r="P42" s="5" cm="1">
        <f t="array" ref="P42">IF($I$2="Длительное проживание от 30 ночей ",
INDEX(GRID!$B$4:$U$15,MATCH(P$7,GRID!$A$4:$A$15,0),MATCH(1,($U$2=GRID!$B$1:$U$1)*(КАЛЕНДАРЬ!I4=GRID!$B$3:$U$3),0))*GRID!$H$42,
ROUNDUP(INDEX(GRID!$B$4:$U$15,MATCH(P$7,GRID!$A$4:$A$15,0),MATCH(1,($U$2=GRID!$B$1:$U$1)*(КАЛЕНДАРЬ!I4=GRID!$B$3:$U$3),0))*GRID!$H$42*(1-GRID!$H$43),0))</f>
        <v>121120</v>
      </c>
      <c r="Q42" s="5" cm="1">
        <f t="array" ref="Q42">IF($I$2="Длительное проживание от 30 ночей ",
INDEX(GRID!$B$4:$U$15,MATCH(Q$7,GRID!$A$4:$A$15,0),MATCH(1,($U$2=GRID!$B$1:$U$1)*(КАЛЕНДАРЬ!I4=GRID!$B$3:$U$3),0))*GRID!$H$42,
ROUNDUP(INDEX(GRID!$B$4:$U$15,MATCH(Q$7,GRID!$A$4:$A$15,0),MATCH(1,($U$2=GRID!$B$1:$U$1)*(КАЛЕНДАРЬ!I4=GRID!$B$3:$U$3),0))*GRID!$H$42*(1-GRID!$H$43),0))</f>
        <v>142320</v>
      </c>
      <c r="R42" s="50" t="s">
        <v>105</v>
      </c>
      <c r="S42" s="50" t="s">
        <v>105</v>
      </c>
      <c r="T42" s="50" t="s">
        <v>105</v>
      </c>
    </row>
    <row r="43" spans="1:20" hidden="1">
      <c r="A43" s="108" t="s">
        <v>11</v>
      </c>
      <c r="B43" s="109">
        <v>2</v>
      </c>
      <c r="C43" s="5" cm="1">
        <f t="array" ref="C43">IF($I$2="Длительное проживание от 30 ночей ",
INDEX(GRID!$B$4:$U$15,MATCH(C$7,GRID!$A$4:$A$15,0),MATCH(1,($U$2=GRID!$B$1:$U$1)*(КАЛЕНДАРЬ!I5=GRID!$B$3:$U$3),0))*GRID!$H$42,
ROUNDUP(INDEX(GRID!$B$4:$U$15,MATCH(C$7,GRID!$A$4:$A$15,0),MATCH(1,($U$2=GRID!$B$1:$U$1)*(КАЛЕНДАРЬ!I5=GRID!$B$3:$U$3),0))*GRID!$H$42*(1-GRID!$H$43),0))</f>
        <v>24160.000000000004</v>
      </c>
      <c r="D43" s="5" cm="1">
        <f t="array" ref="D43">IF($I$2="Длительное проживание от 30 ночей ",
INDEX(GRID!$B$18:$U$29,MATCH(C$7,GRID!$A$18:$A$29,0),MATCH(1,($U$2=GRID!$B$1:$U$1)*(КАЛЕНДАРЬ!I5=GRID!$B$3:$U$3),0))*GRID!$H$42,
ROUNDUP(INDEX(GRID!$B$18:$U$29,MATCH(C$7,GRID!$A$18:$A$29,0),MATCH(1,($U$2=GRID!$B$1:$U$1)*(КАЛЕНДАРЬ!I5=GRID!$B$3:$U$3),0))*GRID!$H$42*(1-GRID!$H$43),0))</f>
        <v>28160</v>
      </c>
      <c r="E43" s="5" cm="1">
        <f t="array" ref="E43">IF($I$2="Длительное проживание от 30 ночей ",
INDEX(GRID!$B$4:$U$15,MATCH(E$7,GRID!$A$4:$A$15,0),MATCH(1,($U$2=GRID!$B$1:$U$1)*(КАЛЕНДАРЬ!I5=GRID!$B$3:$U$3),0))*GRID!$H$42,
ROUNDUP(INDEX(GRID!$B$4:$U$15,MATCH(E$7,GRID!$A$4:$A$15,0),MATCH(1,($U$2=GRID!$B$1:$U$1)*(КАЛЕНДАРЬ!I5=GRID!$B$3:$U$3),0))*GRID!$H$42*(1-GRID!$H$43),0))</f>
        <v>29040</v>
      </c>
      <c r="F43" s="5" cm="1">
        <f t="array" ref="F43">IF($I$2="Длительное проживание от 30 ночей ",
INDEX(GRID!$B$18:$U$29,MATCH(E$7,GRID!$A$18:$A$29,0),MATCH(1,($U$2=GRID!$B$1:$U$1)*(КАЛЕНДАРЬ!I5=GRID!$B$3:$U$3),0))*GRID!$H$42,
ROUNDUP(INDEX(GRID!$B$18:$U$29,MATCH(E$7,GRID!$A$18:$A$29,0),MATCH(1,($U$2=GRID!$B$1:$U$1)*(КАЛЕНДАРЬ!I5=GRID!$B$3:$U$3),0))*GRID!$H$42*(1-GRID!$H$43),0))</f>
        <v>33040</v>
      </c>
      <c r="G43" s="50" t="s">
        <v>105</v>
      </c>
      <c r="H43" s="50" t="s">
        <v>105</v>
      </c>
      <c r="I43" s="5" cm="1">
        <f t="array" ref="I43">IF($I$2="Длительное проживание от 30 ночей ",
INDEX(GRID!$B$4:$U$15,MATCH(I$7,GRID!$A$4:$A$15,0),MATCH(1,($U$2=GRID!$B$1:$U$1)*(КАЛЕНДАРЬ!I5=GRID!$B$3:$U$3),0))*GRID!$H$42,
ROUNDUP(INDEX(GRID!$B$4:$U$15,MATCH(I$7,GRID!$A$4:$A$15,0),MATCH(1,($U$2=GRID!$B$1:$U$1)*(КАЛЕНДАРЬ!I5=GRID!$B$3:$U$3),0))*GRID!$H$42*(1-GRID!$H$43),0))</f>
        <v>37920</v>
      </c>
      <c r="J43" s="5" cm="1">
        <f t="array" ref="J43">IF($I$2="Длительное проживание от 30 ночей ",
INDEX(GRID!$B$18:$U$29,MATCH(I$7,GRID!$A$18:$A$29,0),MATCH(1,($U$2=GRID!$B$1:$U$1)*(КАЛЕНДАРЬ!I5=GRID!$B$3:$U$3),0))*GRID!$H$42,
ROUNDUP(INDEX(GRID!$B$18:$U$29,MATCH(I$7,GRID!$A$18:$A$29,0),MATCH(1,($U$2=GRID!$B$1:$U$1)*(КАЛЕНДАРЬ!I5=GRID!$B$3:$U$3),0))*GRID!$H$42*(1-GRID!$H$43),0))</f>
        <v>41920</v>
      </c>
      <c r="K43" s="50" t="s">
        <v>105</v>
      </c>
      <c r="L43" s="50" t="s">
        <v>105</v>
      </c>
      <c r="M43" s="5" cm="1">
        <f t="array" ref="M43">IF($I$2="Длительное проживание от 30 ночей ",
INDEX(GRID!$B$4:$U$15,MATCH(M$7,GRID!$A$4:$A$15,0),MATCH(1,($U$2=GRID!$B$1:$U$1)*(КАЛЕНДАРЬ!I5=GRID!$B$3:$U$3),0))*GRID!$H$42,
ROUNDUP(INDEX(GRID!$B$4:$U$15,MATCH(M$7,GRID!$A$4:$A$15,0),MATCH(1,($U$2=GRID!$B$1:$U$1)*(КАЛЕНДАРЬ!I5=GRID!$B$3:$U$3),0))*GRID!$H$42*(1-GRID!$H$43),0))</f>
        <v>59200</v>
      </c>
      <c r="N43" s="5" cm="1">
        <f t="array" ref="N43">IF($I$2="Длительное проживание от 30 ночей ",
INDEX(GRID!$B$18:$U$29,MATCH(M$7,GRID!$A$18:$A$29,0),MATCH(1,($U$2=GRID!$B$1:$U$1)*(КАЛЕНДАРЬ!I5=GRID!$B$3:$U$3),0))*GRID!$H$42,
ROUNDUP(INDEX(GRID!$B$18:$U$29,MATCH(M$7,GRID!$A$18:$A$29,0),MATCH(1,($U$2=GRID!$B$1:$U$1)*(КАЛЕНДАРЬ!I5=GRID!$B$3:$U$3),0))*GRID!$H$42*(1-GRID!$H$43),0))</f>
        <v>63200</v>
      </c>
      <c r="O43" s="50" t="s">
        <v>105</v>
      </c>
      <c r="P43" s="5" cm="1">
        <f t="array" ref="P43">IF($I$2="Длительное проживание от 30 ночей ",
INDEX(GRID!$B$4:$U$15,MATCH(P$7,GRID!$A$4:$A$15,0),MATCH(1,($U$2=GRID!$B$1:$U$1)*(КАЛЕНДАРЬ!I5=GRID!$B$3:$U$3),0))*GRID!$H$42,
ROUNDUP(INDEX(GRID!$B$4:$U$15,MATCH(P$7,GRID!$A$4:$A$15,0),MATCH(1,($U$2=GRID!$B$1:$U$1)*(КАЛЕНДАРЬ!I5=GRID!$B$3:$U$3),0))*GRID!$H$42*(1-GRID!$H$43),0))</f>
        <v>121120</v>
      </c>
      <c r="Q43" s="5" cm="1">
        <f t="array" ref="Q43">IF($I$2="Длительное проживание от 30 ночей ",
INDEX(GRID!$B$4:$U$15,MATCH(Q$7,GRID!$A$4:$A$15,0),MATCH(1,($U$2=GRID!$B$1:$U$1)*(КАЛЕНДАРЬ!I5=GRID!$B$3:$U$3),0))*GRID!$H$42,
ROUNDUP(INDEX(GRID!$B$4:$U$15,MATCH(Q$7,GRID!$A$4:$A$15,0),MATCH(1,($U$2=GRID!$B$1:$U$1)*(КАЛЕНДАРЬ!I5=GRID!$B$3:$U$3),0))*GRID!$H$42*(1-GRID!$H$43),0))</f>
        <v>142320</v>
      </c>
      <c r="R43" s="50" t="s">
        <v>105</v>
      </c>
      <c r="S43" s="50" t="s">
        <v>105</v>
      </c>
      <c r="T43" s="50" t="s">
        <v>105</v>
      </c>
    </row>
    <row r="44" spans="1:20" hidden="1">
      <c r="A44" s="108" t="s">
        <v>12</v>
      </c>
      <c r="B44" s="109">
        <v>3</v>
      </c>
      <c r="C44" s="5" cm="1">
        <f t="array" ref="C44">IF($I$2="Длительное проживание от 30 ночей ",
INDEX(GRID!$B$4:$U$15,MATCH(C$7,GRID!$A$4:$A$15,0),MATCH(1,($U$2=GRID!$B$1:$U$1)*(КАЛЕНДАРЬ!I6=GRID!$B$3:$U$3),0))*GRID!$H$42,
ROUNDUP(INDEX(GRID!$B$4:$U$15,MATCH(C$7,GRID!$A$4:$A$15,0),MATCH(1,($U$2=GRID!$B$1:$U$1)*(КАЛЕНДАРЬ!I6=GRID!$B$3:$U$3),0))*GRID!$H$42*(1-GRID!$H$43),0))</f>
        <v>24160.000000000004</v>
      </c>
      <c r="D44" s="5" cm="1">
        <f t="array" ref="D44">IF($I$2="Длительное проживание от 30 ночей ",
INDEX(GRID!$B$18:$U$29,MATCH(C$7,GRID!$A$18:$A$29,0),MATCH(1,($U$2=GRID!$B$1:$U$1)*(КАЛЕНДАРЬ!I6=GRID!$B$3:$U$3),0))*GRID!$H$42,
ROUNDUP(INDEX(GRID!$B$18:$U$29,MATCH(C$7,GRID!$A$18:$A$29,0),MATCH(1,($U$2=GRID!$B$1:$U$1)*(КАЛЕНДАРЬ!I6=GRID!$B$3:$U$3),0))*GRID!$H$42*(1-GRID!$H$43),0))</f>
        <v>28160</v>
      </c>
      <c r="E44" s="5" cm="1">
        <f t="array" ref="E44">IF($I$2="Длительное проживание от 30 ночей ",
INDEX(GRID!$B$4:$U$15,MATCH(E$7,GRID!$A$4:$A$15,0),MATCH(1,($U$2=GRID!$B$1:$U$1)*(КАЛЕНДАРЬ!I6=GRID!$B$3:$U$3),0))*GRID!$H$42,
ROUNDUP(INDEX(GRID!$B$4:$U$15,MATCH(E$7,GRID!$A$4:$A$15,0),MATCH(1,($U$2=GRID!$B$1:$U$1)*(КАЛЕНДАРЬ!I6=GRID!$B$3:$U$3),0))*GRID!$H$42*(1-GRID!$H$43),0))</f>
        <v>29040</v>
      </c>
      <c r="F44" s="5" cm="1">
        <f t="array" ref="F44">IF($I$2="Длительное проживание от 30 ночей ",
INDEX(GRID!$B$18:$U$29,MATCH(E$7,GRID!$A$18:$A$29,0),MATCH(1,($U$2=GRID!$B$1:$U$1)*(КАЛЕНДАРЬ!I6=GRID!$B$3:$U$3),0))*GRID!$H$42,
ROUNDUP(INDEX(GRID!$B$18:$U$29,MATCH(E$7,GRID!$A$18:$A$29,0),MATCH(1,($U$2=GRID!$B$1:$U$1)*(КАЛЕНДАРЬ!I6=GRID!$B$3:$U$3),0))*GRID!$H$42*(1-GRID!$H$43),0))</f>
        <v>33040</v>
      </c>
      <c r="G44" s="50" t="s">
        <v>105</v>
      </c>
      <c r="H44" s="50" t="s">
        <v>105</v>
      </c>
      <c r="I44" s="5" cm="1">
        <f t="array" ref="I44">IF($I$2="Длительное проживание от 30 ночей ",
INDEX(GRID!$B$4:$U$15,MATCH(I$7,GRID!$A$4:$A$15,0),MATCH(1,($U$2=GRID!$B$1:$U$1)*(КАЛЕНДАРЬ!I6=GRID!$B$3:$U$3),0))*GRID!$H$42,
ROUNDUP(INDEX(GRID!$B$4:$U$15,MATCH(I$7,GRID!$A$4:$A$15,0),MATCH(1,($U$2=GRID!$B$1:$U$1)*(КАЛЕНДАРЬ!I6=GRID!$B$3:$U$3),0))*GRID!$H$42*(1-GRID!$H$43),0))</f>
        <v>37920</v>
      </c>
      <c r="J44" s="5" cm="1">
        <f t="array" ref="J44">IF($I$2="Длительное проживание от 30 ночей ",
INDEX(GRID!$B$18:$U$29,MATCH(I$7,GRID!$A$18:$A$29,0),MATCH(1,($U$2=GRID!$B$1:$U$1)*(КАЛЕНДАРЬ!I6=GRID!$B$3:$U$3),0))*GRID!$H$42,
ROUNDUP(INDEX(GRID!$B$18:$U$29,MATCH(I$7,GRID!$A$18:$A$29,0),MATCH(1,($U$2=GRID!$B$1:$U$1)*(КАЛЕНДАРЬ!I6=GRID!$B$3:$U$3),0))*GRID!$H$42*(1-GRID!$H$43),0))</f>
        <v>41920</v>
      </c>
      <c r="K44" s="50" t="s">
        <v>105</v>
      </c>
      <c r="L44" s="50" t="s">
        <v>105</v>
      </c>
      <c r="M44" s="5" cm="1">
        <f t="array" ref="M44">IF($I$2="Длительное проживание от 30 ночей ",
INDEX(GRID!$B$4:$U$15,MATCH(M$7,GRID!$A$4:$A$15,0),MATCH(1,($U$2=GRID!$B$1:$U$1)*(КАЛЕНДАРЬ!I6=GRID!$B$3:$U$3),0))*GRID!$H$42,
ROUNDUP(INDEX(GRID!$B$4:$U$15,MATCH(M$7,GRID!$A$4:$A$15,0),MATCH(1,($U$2=GRID!$B$1:$U$1)*(КАЛЕНДАРЬ!I6=GRID!$B$3:$U$3),0))*GRID!$H$42*(1-GRID!$H$43),0))</f>
        <v>59200</v>
      </c>
      <c r="N44" s="5" cm="1">
        <f t="array" ref="N44">IF($I$2="Длительное проживание от 30 ночей ",
INDEX(GRID!$B$18:$U$29,MATCH(M$7,GRID!$A$18:$A$29,0),MATCH(1,($U$2=GRID!$B$1:$U$1)*(КАЛЕНДАРЬ!I6=GRID!$B$3:$U$3),0))*GRID!$H$42,
ROUNDUP(INDEX(GRID!$B$18:$U$29,MATCH(M$7,GRID!$A$18:$A$29,0),MATCH(1,($U$2=GRID!$B$1:$U$1)*(КАЛЕНДАРЬ!I6=GRID!$B$3:$U$3),0))*GRID!$H$42*(1-GRID!$H$43),0))</f>
        <v>63200</v>
      </c>
      <c r="O44" s="50" t="s">
        <v>105</v>
      </c>
      <c r="P44" s="5" cm="1">
        <f t="array" ref="P44">IF($I$2="Длительное проживание от 30 ночей ",
INDEX(GRID!$B$4:$U$15,MATCH(P$7,GRID!$A$4:$A$15,0),MATCH(1,($U$2=GRID!$B$1:$U$1)*(КАЛЕНДАРЬ!I6=GRID!$B$3:$U$3),0))*GRID!$H$42,
ROUNDUP(INDEX(GRID!$B$4:$U$15,MATCH(P$7,GRID!$A$4:$A$15,0),MATCH(1,($U$2=GRID!$B$1:$U$1)*(КАЛЕНДАРЬ!I6=GRID!$B$3:$U$3),0))*GRID!$H$42*(1-GRID!$H$43),0))</f>
        <v>121120</v>
      </c>
      <c r="Q44" s="5" cm="1">
        <f t="array" ref="Q44">IF($I$2="Длительное проживание от 30 ночей ",
INDEX(GRID!$B$4:$U$15,MATCH(Q$7,GRID!$A$4:$A$15,0),MATCH(1,($U$2=GRID!$B$1:$U$1)*(КАЛЕНДАРЬ!I6=GRID!$B$3:$U$3),0))*GRID!$H$42,
ROUNDUP(INDEX(GRID!$B$4:$U$15,MATCH(Q$7,GRID!$A$4:$A$15,0),MATCH(1,($U$2=GRID!$B$1:$U$1)*(КАЛЕНДАРЬ!I6=GRID!$B$3:$U$3),0))*GRID!$H$42*(1-GRID!$H$43),0))</f>
        <v>142320</v>
      </c>
      <c r="R44" s="50" t="s">
        <v>105</v>
      </c>
      <c r="S44" s="50" t="s">
        <v>105</v>
      </c>
      <c r="T44" s="50" t="s">
        <v>105</v>
      </c>
    </row>
    <row r="45" spans="1:20" hidden="1">
      <c r="A45" s="108" t="s">
        <v>13</v>
      </c>
      <c r="B45" s="109">
        <v>4</v>
      </c>
      <c r="C45" s="5" cm="1">
        <f t="array" ref="C45">IF($I$2="Длительное проживание от 30 ночей ",
INDEX(GRID!$B$4:$U$15,MATCH(C$7,GRID!$A$4:$A$15,0),MATCH(1,($U$2=GRID!$B$1:$U$1)*(КАЛЕНДАРЬ!I7=GRID!$B$3:$U$3),0))*GRID!$H$42,
ROUNDUP(INDEX(GRID!$B$4:$U$15,MATCH(C$7,GRID!$A$4:$A$15,0),MATCH(1,($U$2=GRID!$B$1:$U$1)*(КАЛЕНДАРЬ!I7=GRID!$B$3:$U$3),0))*GRID!$H$42*(1-GRID!$H$43),0))</f>
        <v>24160.000000000004</v>
      </c>
      <c r="D45" s="5" cm="1">
        <f t="array" ref="D45">IF($I$2="Длительное проживание от 30 ночей ",
INDEX(GRID!$B$18:$U$29,MATCH(C$7,GRID!$A$18:$A$29,0),MATCH(1,($U$2=GRID!$B$1:$U$1)*(КАЛЕНДАРЬ!I7=GRID!$B$3:$U$3),0))*GRID!$H$42,
ROUNDUP(INDEX(GRID!$B$18:$U$29,MATCH(C$7,GRID!$A$18:$A$29,0),MATCH(1,($U$2=GRID!$B$1:$U$1)*(КАЛЕНДАРЬ!I7=GRID!$B$3:$U$3),0))*GRID!$H$42*(1-GRID!$H$43),0))</f>
        <v>28160</v>
      </c>
      <c r="E45" s="5" cm="1">
        <f t="array" ref="E45">IF($I$2="Длительное проживание от 30 ночей ",
INDEX(GRID!$B$4:$U$15,MATCH(E$7,GRID!$A$4:$A$15,0),MATCH(1,($U$2=GRID!$B$1:$U$1)*(КАЛЕНДАРЬ!I7=GRID!$B$3:$U$3),0))*GRID!$H$42,
ROUNDUP(INDEX(GRID!$B$4:$U$15,MATCH(E$7,GRID!$A$4:$A$15,0),MATCH(1,($U$2=GRID!$B$1:$U$1)*(КАЛЕНДАРЬ!I7=GRID!$B$3:$U$3),0))*GRID!$H$42*(1-GRID!$H$43),0))</f>
        <v>29040</v>
      </c>
      <c r="F45" s="5" cm="1">
        <f t="array" ref="F45">IF($I$2="Длительное проживание от 30 ночей ",
INDEX(GRID!$B$18:$U$29,MATCH(E$7,GRID!$A$18:$A$29,0),MATCH(1,($U$2=GRID!$B$1:$U$1)*(КАЛЕНДАРЬ!I7=GRID!$B$3:$U$3),0))*GRID!$H$42,
ROUNDUP(INDEX(GRID!$B$18:$U$29,MATCH(E$7,GRID!$A$18:$A$29,0),MATCH(1,($U$2=GRID!$B$1:$U$1)*(КАЛЕНДАРЬ!I7=GRID!$B$3:$U$3),0))*GRID!$H$42*(1-GRID!$H$43),0))</f>
        <v>33040</v>
      </c>
      <c r="G45" s="50" t="s">
        <v>105</v>
      </c>
      <c r="H45" s="50" t="s">
        <v>105</v>
      </c>
      <c r="I45" s="5" cm="1">
        <f t="array" ref="I45">IF($I$2="Длительное проживание от 30 ночей ",
INDEX(GRID!$B$4:$U$15,MATCH(I$7,GRID!$A$4:$A$15,0),MATCH(1,($U$2=GRID!$B$1:$U$1)*(КАЛЕНДАРЬ!I7=GRID!$B$3:$U$3),0))*GRID!$H$42,
ROUNDUP(INDEX(GRID!$B$4:$U$15,MATCH(I$7,GRID!$A$4:$A$15,0),MATCH(1,($U$2=GRID!$B$1:$U$1)*(КАЛЕНДАРЬ!I7=GRID!$B$3:$U$3),0))*GRID!$H$42*(1-GRID!$H$43),0))</f>
        <v>37920</v>
      </c>
      <c r="J45" s="5" cm="1">
        <f t="array" ref="J45">IF($I$2="Длительное проживание от 30 ночей ",
INDEX(GRID!$B$18:$U$29,MATCH(I$7,GRID!$A$18:$A$29,0),MATCH(1,($U$2=GRID!$B$1:$U$1)*(КАЛЕНДАРЬ!I7=GRID!$B$3:$U$3),0))*GRID!$H$42,
ROUNDUP(INDEX(GRID!$B$18:$U$29,MATCH(I$7,GRID!$A$18:$A$29,0),MATCH(1,($U$2=GRID!$B$1:$U$1)*(КАЛЕНДАРЬ!I7=GRID!$B$3:$U$3),0))*GRID!$H$42*(1-GRID!$H$43),0))</f>
        <v>41920</v>
      </c>
      <c r="K45" s="50" t="s">
        <v>105</v>
      </c>
      <c r="L45" s="50" t="s">
        <v>105</v>
      </c>
      <c r="M45" s="5" cm="1">
        <f t="array" ref="M45">IF($I$2="Длительное проживание от 30 ночей ",
INDEX(GRID!$B$4:$U$15,MATCH(M$7,GRID!$A$4:$A$15,0),MATCH(1,($U$2=GRID!$B$1:$U$1)*(КАЛЕНДАРЬ!I7=GRID!$B$3:$U$3),0))*GRID!$H$42,
ROUNDUP(INDEX(GRID!$B$4:$U$15,MATCH(M$7,GRID!$A$4:$A$15,0),MATCH(1,($U$2=GRID!$B$1:$U$1)*(КАЛЕНДАРЬ!I7=GRID!$B$3:$U$3),0))*GRID!$H$42*(1-GRID!$H$43),0))</f>
        <v>59200</v>
      </c>
      <c r="N45" s="5" cm="1">
        <f t="array" ref="N45">IF($I$2="Длительное проживание от 30 ночей ",
INDEX(GRID!$B$18:$U$29,MATCH(M$7,GRID!$A$18:$A$29,0),MATCH(1,($U$2=GRID!$B$1:$U$1)*(КАЛЕНДАРЬ!I7=GRID!$B$3:$U$3),0))*GRID!$H$42,
ROUNDUP(INDEX(GRID!$B$18:$U$29,MATCH(M$7,GRID!$A$18:$A$29,0),MATCH(1,($U$2=GRID!$B$1:$U$1)*(КАЛЕНДАРЬ!I7=GRID!$B$3:$U$3),0))*GRID!$H$42*(1-GRID!$H$43),0))</f>
        <v>63200</v>
      </c>
      <c r="O45" s="50" t="s">
        <v>105</v>
      </c>
      <c r="P45" s="5" cm="1">
        <f t="array" ref="P45">IF($I$2="Длительное проживание от 30 ночей ",
INDEX(GRID!$B$4:$U$15,MATCH(P$7,GRID!$A$4:$A$15,0),MATCH(1,($U$2=GRID!$B$1:$U$1)*(КАЛЕНДАРЬ!I7=GRID!$B$3:$U$3),0))*GRID!$H$42,
ROUNDUP(INDEX(GRID!$B$4:$U$15,MATCH(P$7,GRID!$A$4:$A$15,0),MATCH(1,($U$2=GRID!$B$1:$U$1)*(КАЛЕНДАРЬ!I7=GRID!$B$3:$U$3),0))*GRID!$H$42*(1-GRID!$H$43),0))</f>
        <v>121120</v>
      </c>
      <c r="Q45" s="5" cm="1">
        <f t="array" ref="Q45">IF($I$2="Длительное проживание от 30 ночей ",
INDEX(GRID!$B$4:$U$15,MATCH(Q$7,GRID!$A$4:$A$15,0),MATCH(1,($U$2=GRID!$B$1:$U$1)*(КАЛЕНДАРЬ!I7=GRID!$B$3:$U$3),0))*GRID!$H$42,
ROUNDUP(INDEX(GRID!$B$4:$U$15,MATCH(Q$7,GRID!$A$4:$A$15,0),MATCH(1,($U$2=GRID!$B$1:$U$1)*(КАЛЕНДАРЬ!I7=GRID!$B$3:$U$3),0))*GRID!$H$42*(1-GRID!$H$43),0))</f>
        <v>142320</v>
      </c>
      <c r="R45" s="50" t="s">
        <v>105</v>
      </c>
      <c r="S45" s="50" t="s">
        <v>105</v>
      </c>
      <c r="T45" s="50" t="s">
        <v>105</v>
      </c>
    </row>
    <row r="46" spans="1:20" hidden="1">
      <c r="A46" s="108" t="s">
        <v>14</v>
      </c>
      <c r="B46" s="109">
        <v>5</v>
      </c>
      <c r="C46" s="5" cm="1">
        <f t="array" ref="C46">IF($I$2="Длительное проживание от 30 ночей ",
INDEX(GRID!$B$4:$U$15,MATCH(C$7,GRID!$A$4:$A$15,0),MATCH(1,($U$2=GRID!$B$1:$U$1)*(КАЛЕНДАРЬ!I8=GRID!$B$3:$U$3),0))*GRID!$H$42,
ROUNDUP(INDEX(GRID!$B$4:$U$15,MATCH(C$7,GRID!$A$4:$A$15,0),MATCH(1,($U$2=GRID!$B$1:$U$1)*(КАЛЕНДАРЬ!I8=GRID!$B$3:$U$3),0))*GRID!$H$42*(1-GRID!$H$43),0))</f>
        <v>24160.000000000004</v>
      </c>
      <c r="D46" s="5" cm="1">
        <f t="array" ref="D46">IF($I$2="Длительное проживание от 30 ночей ",
INDEX(GRID!$B$18:$U$29,MATCH(C$7,GRID!$A$18:$A$29,0),MATCH(1,($U$2=GRID!$B$1:$U$1)*(КАЛЕНДАРЬ!I8=GRID!$B$3:$U$3),0))*GRID!$H$42,
ROUNDUP(INDEX(GRID!$B$18:$U$29,MATCH(C$7,GRID!$A$18:$A$29,0),MATCH(1,($U$2=GRID!$B$1:$U$1)*(КАЛЕНДАРЬ!I8=GRID!$B$3:$U$3),0))*GRID!$H$42*(1-GRID!$H$43),0))</f>
        <v>28160</v>
      </c>
      <c r="E46" s="5" cm="1">
        <f t="array" ref="E46">IF($I$2="Длительное проживание от 30 ночей ",
INDEX(GRID!$B$4:$U$15,MATCH(E$7,GRID!$A$4:$A$15,0),MATCH(1,($U$2=GRID!$B$1:$U$1)*(КАЛЕНДАРЬ!I8=GRID!$B$3:$U$3),0))*GRID!$H$42,
ROUNDUP(INDEX(GRID!$B$4:$U$15,MATCH(E$7,GRID!$A$4:$A$15,0),MATCH(1,($U$2=GRID!$B$1:$U$1)*(КАЛЕНДАРЬ!I8=GRID!$B$3:$U$3),0))*GRID!$H$42*(1-GRID!$H$43),0))</f>
        <v>29040</v>
      </c>
      <c r="F46" s="5" cm="1">
        <f t="array" ref="F46">IF($I$2="Длительное проживание от 30 ночей ",
INDEX(GRID!$B$18:$U$29,MATCH(E$7,GRID!$A$18:$A$29,0),MATCH(1,($U$2=GRID!$B$1:$U$1)*(КАЛЕНДАРЬ!I8=GRID!$B$3:$U$3),0))*GRID!$H$42,
ROUNDUP(INDEX(GRID!$B$18:$U$29,MATCH(E$7,GRID!$A$18:$A$29,0),MATCH(1,($U$2=GRID!$B$1:$U$1)*(КАЛЕНДАРЬ!I8=GRID!$B$3:$U$3),0))*GRID!$H$42*(1-GRID!$H$43),0))</f>
        <v>33040</v>
      </c>
      <c r="G46" s="50" t="s">
        <v>105</v>
      </c>
      <c r="H46" s="50" t="s">
        <v>105</v>
      </c>
      <c r="I46" s="5" cm="1">
        <f t="array" ref="I46">IF($I$2="Длительное проживание от 30 ночей ",
INDEX(GRID!$B$4:$U$15,MATCH(I$7,GRID!$A$4:$A$15,0),MATCH(1,($U$2=GRID!$B$1:$U$1)*(КАЛЕНДАРЬ!I8=GRID!$B$3:$U$3),0))*GRID!$H$42,
ROUNDUP(INDEX(GRID!$B$4:$U$15,MATCH(I$7,GRID!$A$4:$A$15,0),MATCH(1,($U$2=GRID!$B$1:$U$1)*(КАЛЕНДАРЬ!I8=GRID!$B$3:$U$3),0))*GRID!$H$42*(1-GRID!$H$43),0))</f>
        <v>37920</v>
      </c>
      <c r="J46" s="5" cm="1">
        <f t="array" ref="J46">IF($I$2="Длительное проживание от 30 ночей ",
INDEX(GRID!$B$18:$U$29,MATCH(I$7,GRID!$A$18:$A$29,0),MATCH(1,($U$2=GRID!$B$1:$U$1)*(КАЛЕНДАРЬ!I8=GRID!$B$3:$U$3),0))*GRID!$H$42,
ROUNDUP(INDEX(GRID!$B$18:$U$29,MATCH(I$7,GRID!$A$18:$A$29,0),MATCH(1,($U$2=GRID!$B$1:$U$1)*(КАЛЕНДАРЬ!I8=GRID!$B$3:$U$3),0))*GRID!$H$42*(1-GRID!$H$43),0))</f>
        <v>41920</v>
      </c>
      <c r="K46" s="50" t="s">
        <v>105</v>
      </c>
      <c r="L46" s="50" t="s">
        <v>105</v>
      </c>
      <c r="M46" s="5" cm="1">
        <f t="array" ref="M46">IF($I$2="Длительное проживание от 30 ночей ",
INDEX(GRID!$B$4:$U$15,MATCH(M$7,GRID!$A$4:$A$15,0),MATCH(1,($U$2=GRID!$B$1:$U$1)*(КАЛЕНДАРЬ!I8=GRID!$B$3:$U$3),0))*GRID!$H$42,
ROUNDUP(INDEX(GRID!$B$4:$U$15,MATCH(M$7,GRID!$A$4:$A$15,0),MATCH(1,($U$2=GRID!$B$1:$U$1)*(КАЛЕНДАРЬ!I8=GRID!$B$3:$U$3),0))*GRID!$H$42*(1-GRID!$H$43),0))</f>
        <v>59200</v>
      </c>
      <c r="N46" s="5" cm="1">
        <f t="array" ref="N46">IF($I$2="Длительное проживание от 30 ночей ",
INDEX(GRID!$B$18:$U$29,MATCH(M$7,GRID!$A$18:$A$29,0),MATCH(1,($U$2=GRID!$B$1:$U$1)*(КАЛЕНДАРЬ!I8=GRID!$B$3:$U$3),0))*GRID!$H$42,
ROUNDUP(INDEX(GRID!$B$18:$U$29,MATCH(M$7,GRID!$A$18:$A$29,0),MATCH(1,($U$2=GRID!$B$1:$U$1)*(КАЛЕНДАРЬ!I8=GRID!$B$3:$U$3),0))*GRID!$H$42*(1-GRID!$H$43),0))</f>
        <v>63200</v>
      </c>
      <c r="O46" s="50" t="s">
        <v>105</v>
      </c>
      <c r="P46" s="5" cm="1">
        <f t="array" ref="P46">IF($I$2="Длительное проживание от 30 ночей ",
INDEX(GRID!$B$4:$U$15,MATCH(P$7,GRID!$A$4:$A$15,0),MATCH(1,($U$2=GRID!$B$1:$U$1)*(КАЛЕНДАРЬ!I8=GRID!$B$3:$U$3),0))*GRID!$H$42,
ROUNDUP(INDEX(GRID!$B$4:$U$15,MATCH(P$7,GRID!$A$4:$A$15,0),MATCH(1,($U$2=GRID!$B$1:$U$1)*(КАЛЕНДАРЬ!I8=GRID!$B$3:$U$3),0))*GRID!$H$42*(1-GRID!$H$43),0))</f>
        <v>121120</v>
      </c>
      <c r="Q46" s="5" cm="1">
        <f t="array" ref="Q46">IF($I$2="Длительное проживание от 30 ночей ",
INDEX(GRID!$B$4:$U$15,MATCH(Q$7,GRID!$A$4:$A$15,0),MATCH(1,($U$2=GRID!$B$1:$U$1)*(КАЛЕНДАРЬ!I8=GRID!$B$3:$U$3),0))*GRID!$H$42,
ROUNDUP(INDEX(GRID!$B$4:$U$15,MATCH(Q$7,GRID!$A$4:$A$15,0),MATCH(1,($U$2=GRID!$B$1:$U$1)*(КАЛЕНДАРЬ!I8=GRID!$B$3:$U$3),0))*GRID!$H$42*(1-GRID!$H$43),0))</f>
        <v>142320</v>
      </c>
      <c r="R46" s="50" t="s">
        <v>105</v>
      </c>
      <c r="S46" s="50" t="s">
        <v>105</v>
      </c>
      <c r="T46" s="50" t="s">
        <v>105</v>
      </c>
    </row>
    <row r="47" spans="1:20" hidden="1">
      <c r="A47" s="108" t="s">
        <v>15</v>
      </c>
      <c r="B47" s="109">
        <v>6</v>
      </c>
      <c r="C47" s="5" cm="1">
        <f t="array" ref="C47">IF($I$2="Длительное проживание от 30 ночей ",
INDEX(GRID!$B$4:$U$15,MATCH(C$7,GRID!$A$4:$A$15,0),MATCH(1,($U$2=GRID!$B$1:$U$1)*(КАЛЕНДАРЬ!I9=GRID!$B$3:$U$3),0))*GRID!$H$42,
ROUNDUP(INDEX(GRID!$B$4:$U$15,MATCH(C$7,GRID!$A$4:$A$15,0),MATCH(1,($U$2=GRID!$B$1:$U$1)*(КАЛЕНДАРЬ!I9=GRID!$B$3:$U$3),0))*GRID!$H$42*(1-GRID!$H$43),0))</f>
        <v>24160.000000000004</v>
      </c>
      <c r="D47" s="5" cm="1">
        <f t="array" ref="D47">IF($I$2="Длительное проживание от 30 ночей ",
INDEX(GRID!$B$18:$U$29,MATCH(C$7,GRID!$A$18:$A$29,0),MATCH(1,($U$2=GRID!$B$1:$U$1)*(КАЛЕНДАРЬ!I9=GRID!$B$3:$U$3),0))*GRID!$H$42,
ROUNDUP(INDEX(GRID!$B$18:$U$29,MATCH(C$7,GRID!$A$18:$A$29,0),MATCH(1,($U$2=GRID!$B$1:$U$1)*(КАЛЕНДАРЬ!I9=GRID!$B$3:$U$3),0))*GRID!$H$42*(1-GRID!$H$43),0))</f>
        <v>28160</v>
      </c>
      <c r="E47" s="5" cm="1">
        <f t="array" ref="E47">IF($I$2="Длительное проживание от 30 ночей ",
INDEX(GRID!$B$4:$U$15,MATCH(E$7,GRID!$A$4:$A$15,0),MATCH(1,($U$2=GRID!$B$1:$U$1)*(КАЛЕНДАРЬ!I9=GRID!$B$3:$U$3),0))*GRID!$H$42,
ROUNDUP(INDEX(GRID!$B$4:$U$15,MATCH(E$7,GRID!$A$4:$A$15,0),MATCH(1,($U$2=GRID!$B$1:$U$1)*(КАЛЕНДАРЬ!I9=GRID!$B$3:$U$3),0))*GRID!$H$42*(1-GRID!$H$43),0))</f>
        <v>29040</v>
      </c>
      <c r="F47" s="5" cm="1">
        <f t="array" ref="F47">IF($I$2="Длительное проживание от 30 ночей ",
INDEX(GRID!$B$18:$U$29,MATCH(E$7,GRID!$A$18:$A$29,0),MATCH(1,($U$2=GRID!$B$1:$U$1)*(КАЛЕНДАРЬ!I9=GRID!$B$3:$U$3),0))*GRID!$H$42,
ROUNDUP(INDEX(GRID!$B$18:$U$29,MATCH(E$7,GRID!$A$18:$A$29,0),MATCH(1,($U$2=GRID!$B$1:$U$1)*(КАЛЕНДАРЬ!I9=GRID!$B$3:$U$3),0))*GRID!$H$42*(1-GRID!$H$43),0))</f>
        <v>33040</v>
      </c>
      <c r="G47" s="50" t="s">
        <v>105</v>
      </c>
      <c r="H47" s="50" t="s">
        <v>105</v>
      </c>
      <c r="I47" s="5" cm="1">
        <f t="array" ref="I47">IF($I$2="Длительное проживание от 30 ночей ",
INDEX(GRID!$B$4:$U$15,MATCH(I$7,GRID!$A$4:$A$15,0),MATCH(1,($U$2=GRID!$B$1:$U$1)*(КАЛЕНДАРЬ!I9=GRID!$B$3:$U$3),0))*GRID!$H$42,
ROUNDUP(INDEX(GRID!$B$4:$U$15,MATCH(I$7,GRID!$A$4:$A$15,0),MATCH(1,($U$2=GRID!$B$1:$U$1)*(КАЛЕНДАРЬ!I9=GRID!$B$3:$U$3),0))*GRID!$H$42*(1-GRID!$H$43),0))</f>
        <v>37920</v>
      </c>
      <c r="J47" s="5" cm="1">
        <f t="array" ref="J47">IF($I$2="Длительное проживание от 30 ночей ",
INDEX(GRID!$B$18:$U$29,MATCH(I$7,GRID!$A$18:$A$29,0),MATCH(1,($U$2=GRID!$B$1:$U$1)*(КАЛЕНДАРЬ!I9=GRID!$B$3:$U$3),0))*GRID!$H$42,
ROUNDUP(INDEX(GRID!$B$18:$U$29,MATCH(I$7,GRID!$A$18:$A$29,0),MATCH(1,($U$2=GRID!$B$1:$U$1)*(КАЛЕНДАРЬ!I9=GRID!$B$3:$U$3),0))*GRID!$H$42*(1-GRID!$H$43),0))</f>
        <v>41920</v>
      </c>
      <c r="K47" s="50" t="s">
        <v>105</v>
      </c>
      <c r="L47" s="50" t="s">
        <v>105</v>
      </c>
      <c r="M47" s="5" cm="1">
        <f t="array" ref="M47">IF($I$2="Длительное проживание от 30 ночей ",
INDEX(GRID!$B$4:$U$15,MATCH(M$7,GRID!$A$4:$A$15,0),MATCH(1,($U$2=GRID!$B$1:$U$1)*(КАЛЕНДАРЬ!I9=GRID!$B$3:$U$3),0))*GRID!$H$42,
ROUNDUP(INDEX(GRID!$B$4:$U$15,MATCH(M$7,GRID!$A$4:$A$15,0),MATCH(1,($U$2=GRID!$B$1:$U$1)*(КАЛЕНДАРЬ!I9=GRID!$B$3:$U$3),0))*GRID!$H$42*(1-GRID!$H$43),0))</f>
        <v>59200</v>
      </c>
      <c r="N47" s="5" cm="1">
        <f t="array" ref="N47">IF($I$2="Длительное проживание от 30 ночей ",
INDEX(GRID!$B$18:$U$29,MATCH(M$7,GRID!$A$18:$A$29,0),MATCH(1,($U$2=GRID!$B$1:$U$1)*(КАЛЕНДАРЬ!I9=GRID!$B$3:$U$3),0))*GRID!$H$42,
ROUNDUP(INDEX(GRID!$B$18:$U$29,MATCH(M$7,GRID!$A$18:$A$29,0),MATCH(1,($U$2=GRID!$B$1:$U$1)*(КАЛЕНДАРЬ!I9=GRID!$B$3:$U$3),0))*GRID!$H$42*(1-GRID!$H$43),0))</f>
        <v>63200</v>
      </c>
      <c r="O47" s="50" t="s">
        <v>105</v>
      </c>
      <c r="P47" s="5" cm="1">
        <f t="array" ref="P47">IF($I$2="Длительное проживание от 30 ночей ",
INDEX(GRID!$B$4:$U$15,MATCH(P$7,GRID!$A$4:$A$15,0),MATCH(1,($U$2=GRID!$B$1:$U$1)*(КАЛЕНДАРЬ!I9=GRID!$B$3:$U$3),0))*GRID!$H$42,
ROUNDUP(INDEX(GRID!$B$4:$U$15,MATCH(P$7,GRID!$A$4:$A$15,0),MATCH(1,($U$2=GRID!$B$1:$U$1)*(КАЛЕНДАРЬ!I9=GRID!$B$3:$U$3),0))*GRID!$H$42*(1-GRID!$H$43),0))</f>
        <v>121120</v>
      </c>
      <c r="Q47" s="5" cm="1">
        <f t="array" ref="Q47">IF($I$2="Длительное проживание от 30 ночей ",
INDEX(GRID!$B$4:$U$15,MATCH(Q$7,GRID!$A$4:$A$15,0),MATCH(1,($U$2=GRID!$B$1:$U$1)*(КАЛЕНДАРЬ!I9=GRID!$B$3:$U$3),0))*GRID!$H$42,
ROUNDUP(INDEX(GRID!$B$4:$U$15,MATCH(Q$7,GRID!$A$4:$A$15,0),MATCH(1,($U$2=GRID!$B$1:$U$1)*(КАЛЕНДАРЬ!I9=GRID!$B$3:$U$3),0))*GRID!$H$42*(1-GRID!$H$43),0))</f>
        <v>142320</v>
      </c>
      <c r="R47" s="50" t="s">
        <v>105</v>
      </c>
      <c r="S47" s="50" t="s">
        <v>105</v>
      </c>
      <c r="T47" s="50" t="s">
        <v>105</v>
      </c>
    </row>
    <row r="48" spans="1:20" hidden="1">
      <c r="A48" s="108" t="s">
        <v>16</v>
      </c>
      <c r="B48" s="109">
        <v>7</v>
      </c>
      <c r="C48" s="5" cm="1">
        <f t="array" ref="C48">IF($I$2="Длительное проживание от 30 ночей ",
INDEX(GRID!$B$4:$U$15,MATCH(C$7,GRID!$A$4:$A$15,0),MATCH(1,($U$2=GRID!$B$1:$U$1)*(КАЛЕНДАРЬ!I10=GRID!$B$3:$U$3),0))*GRID!$H$42,
ROUNDUP(INDEX(GRID!$B$4:$U$15,MATCH(C$7,GRID!$A$4:$A$15,0),MATCH(1,($U$2=GRID!$B$1:$U$1)*(КАЛЕНДАРЬ!I10=GRID!$B$3:$U$3),0))*GRID!$H$42*(1-GRID!$H$43),0))</f>
        <v>29200</v>
      </c>
      <c r="D48" s="5" cm="1">
        <f t="array" ref="D48">IF($I$2="Длительное проживание от 30 ночей ",
INDEX(GRID!$B$18:$U$29,MATCH(C$7,GRID!$A$18:$A$29,0),MATCH(1,($U$2=GRID!$B$1:$U$1)*(КАЛЕНДАРЬ!I10=GRID!$B$3:$U$3),0))*GRID!$H$42,
ROUNDUP(INDEX(GRID!$B$18:$U$29,MATCH(C$7,GRID!$A$18:$A$29,0),MATCH(1,($U$2=GRID!$B$1:$U$1)*(КАЛЕНДАРЬ!I10=GRID!$B$3:$U$3),0))*GRID!$H$42*(1-GRID!$H$43),0))</f>
        <v>33200</v>
      </c>
      <c r="E48" s="5" cm="1">
        <f t="array" ref="E48">IF($I$2="Длительное проживание от 30 ночей ",
INDEX(GRID!$B$4:$U$15,MATCH(E$7,GRID!$A$4:$A$15,0),MATCH(1,($U$2=GRID!$B$1:$U$1)*(КАЛЕНДАРЬ!I10=GRID!$B$3:$U$3),0))*GRID!$H$42,
ROUNDUP(INDEX(GRID!$B$4:$U$15,MATCH(E$7,GRID!$A$4:$A$15,0),MATCH(1,($U$2=GRID!$B$1:$U$1)*(КАЛЕНДАРЬ!I10=GRID!$B$3:$U$3),0))*GRID!$H$42*(1-GRID!$H$43),0))</f>
        <v>34960</v>
      </c>
      <c r="F48" s="5" cm="1">
        <f t="array" ref="F48">IF($I$2="Длительное проживание от 30 ночей ",
INDEX(GRID!$B$18:$U$29,MATCH(E$7,GRID!$A$18:$A$29,0),MATCH(1,($U$2=GRID!$B$1:$U$1)*(КАЛЕНДАРЬ!I10=GRID!$B$3:$U$3),0))*GRID!$H$42,
ROUNDUP(INDEX(GRID!$B$18:$U$29,MATCH(E$7,GRID!$A$18:$A$29,0),MATCH(1,($U$2=GRID!$B$1:$U$1)*(КАЛЕНДАРЬ!I10=GRID!$B$3:$U$3),0))*GRID!$H$42*(1-GRID!$H$43),0))</f>
        <v>38960</v>
      </c>
      <c r="G48" s="50" t="s">
        <v>105</v>
      </c>
      <c r="H48" s="50" t="s">
        <v>105</v>
      </c>
      <c r="I48" s="5" cm="1">
        <f t="array" ref="I48">IF($I$2="Длительное проживание от 30 ночей ",
INDEX(GRID!$B$4:$U$15,MATCH(I$7,GRID!$A$4:$A$15,0),MATCH(1,($U$2=GRID!$B$1:$U$1)*(КАЛЕНДАРЬ!I10=GRID!$B$3:$U$3),0))*GRID!$H$42,
ROUNDUP(INDEX(GRID!$B$4:$U$15,MATCH(I$7,GRID!$A$4:$A$15,0),MATCH(1,($U$2=GRID!$B$1:$U$1)*(КАЛЕНДАРЬ!I10=GRID!$B$3:$U$3),0))*GRID!$H$42*(1-GRID!$H$43),0))</f>
        <v>44960</v>
      </c>
      <c r="J48" s="5" cm="1">
        <f t="array" ref="J48">IF($I$2="Длительное проживание от 30 ночей ",
INDEX(GRID!$B$18:$U$29,MATCH(I$7,GRID!$A$18:$A$29,0),MATCH(1,($U$2=GRID!$B$1:$U$1)*(КАЛЕНДАРЬ!I10=GRID!$B$3:$U$3),0))*GRID!$H$42,
ROUNDUP(INDEX(GRID!$B$18:$U$29,MATCH(I$7,GRID!$A$18:$A$29,0),MATCH(1,($U$2=GRID!$B$1:$U$1)*(КАЛЕНДАРЬ!I10=GRID!$B$3:$U$3),0))*GRID!$H$42*(1-GRID!$H$43),0))</f>
        <v>48960</v>
      </c>
      <c r="K48" s="50" t="s">
        <v>105</v>
      </c>
      <c r="L48" s="50" t="s">
        <v>105</v>
      </c>
      <c r="M48" s="5" cm="1">
        <f t="array" ref="M48">IF($I$2="Длительное проживание от 30 ночей ",
INDEX(GRID!$B$4:$U$15,MATCH(M$7,GRID!$A$4:$A$15,0),MATCH(1,($U$2=GRID!$B$1:$U$1)*(КАЛЕНДАРЬ!I10=GRID!$B$3:$U$3),0))*GRID!$H$42,
ROUNDUP(INDEX(GRID!$B$4:$U$15,MATCH(M$7,GRID!$A$4:$A$15,0),MATCH(1,($U$2=GRID!$B$1:$U$1)*(КАЛЕНДАРЬ!I10=GRID!$B$3:$U$3),0))*GRID!$H$42*(1-GRID!$H$43),0))</f>
        <v>67440</v>
      </c>
      <c r="N48" s="5" cm="1">
        <f t="array" ref="N48">IF($I$2="Длительное проживание от 30 ночей ",
INDEX(GRID!$B$18:$U$29,MATCH(M$7,GRID!$A$18:$A$29,0),MATCH(1,($U$2=GRID!$B$1:$U$1)*(КАЛЕНДАРЬ!I10=GRID!$B$3:$U$3),0))*GRID!$H$42,
ROUNDUP(INDEX(GRID!$B$18:$U$29,MATCH(M$7,GRID!$A$18:$A$29,0),MATCH(1,($U$2=GRID!$B$1:$U$1)*(КАЛЕНДАРЬ!I10=GRID!$B$3:$U$3),0))*GRID!$H$42*(1-GRID!$H$43),0))</f>
        <v>71440</v>
      </c>
      <c r="O48" s="50" t="s">
        <v>105</v>
      </c>
      <c r="P48" s="5" cm="1">
        <f t="array" ref="P48">IF($I$2="Длительное проживание от 30 ночей ",
INDEX(GRID!$B$4:$U$15,MATCH(P$7,GRID!$A$4:$A$15,0),MATCH(1,($U$2=GRID!$B$1:$U$1)*(КАЛЕНДАРЬ!I10=GRID!$B$3:$U$3),0))*GRID!$H$42,
ROUNDUP(INDEX(GRID!$B$4:$U$15,MATCH(P$7,GRID!$A$4:$A$15,0),MATCH(1,($U$2=GRID!$B$1:$U$1)*(КАЛЕНДАРЬ!I10=GRID!$B$3:$U$3),0))*GRID!$H$42*(1-GRID!$H$43),0))</f>
        <v>132160</v>
      </c>
      <c r="Q48" s="5" cm="1">
        <f t="array" ref="Q48">IF($I$2="Длительное проживание от 30 ночей ",
INDEX(GRID!$B$4:$U$15,MATCH(Q$7,GRID!$A$4:$A$15,0),MATCH(1,($U$2=GRID!$B$1:$U$1)*(КАЛЕНДАРЬ!I10=GRID!$B$3:$U$3),0))*GRID!$H$42,
ROUNDUP(INDEX(GRID!$B$4:$U$15,MATCH(Q$7,GRID!$A$4:$A$15,0),MATCH(1,($U$2=GRID!$B$1:$U$1)*(КАЛЕНДАРЬ!I10=GRID!$B$3:$U$3),0))*GRID!$H$42*(1-GRID!$H$43),0))</f>
        <v>154960</v>
      </c>
      <c r="R48" s="50" t="s">
        <v>105</v>
      </c>
      <c r="S48" s="50" t="s">
        <v>105</v>
      </c>
      <c r="T48" s="50" t="s">
        <v>105</v>
      </c>
    </row>
    <row r="49" spans="1:20" hidden="1">
      <c r="A49" s="108" t="s">
        <v>17</v>
      </c>
      <c r="B49" s="109">
        <v>8</v>
      </c>
      <c r="C49" s="5" cm="1">
        <f t="array" ref="C49">IF($I$2="Длительное проживание от 30 ночей ",
INDEX(GRID!$B$4:$U$15,MATCH(C$7,GRID!$A$4:$A$15,0),MATCH(1,($U$2=GRID!$B$1:$U$1)*(КАЛЕНДАРЬ!I11=GRID!$B$3:$U$3),0))*GRID!$H$42,
ROUNDUP(INDEX(GRID!$B$4:$U$15,MATCH(C$7,GRID!$A$4:$A$15,0),MATCH(1,($U$2=GRID!$B$1:$U$1)*(КАЛЕНДАРЬ!I11=GRID!$B$3:$U$3),0))*GRID!$H$42*(1-GRID!$H$43),0))</f>
        <v>29200</v>
      </c>
      <c r="D49" s="5" cm="1">
        <f t="array" ref="D49">IF($I$2="Длительное проживание от 30 ночей ",
INDEX(GRID!$B$18:$U$29,MATCH(C$7,GRID!$A$18:$A$29,0),MATCH(1,($U$2=GRID!$B$1:$U$1)*(КАЛЕНДАРЬ!I11=GRID!$B$3:$U$3),0))*GRID!$H$42,
ROUNDUP(INDEX(GRID!$B$18:$U$29,MATCH(C$7,GRID!$A$18:$A$29,0),MATCH(1,($U$2=GRID!$B$1:$U$1)*(КАЛЕНДАРЬ!I11=GRID!$B$3:$U$3),0))*GRID!$H$42*(1-GRID!$H$43),0))</f>
        <v>33200</v>
      </c>
      <c r="E49" s="5" cm="1">
        <f t="array" ref="E49">IF($I$2="Длительное проживание от 30 ночей ",
INDEX(GRID!$B$4:$U$15,MATCH(E$7,GRID!$A$4:$A$15,0),MATCH(1,($U$2=GRID!$B$1:$U$1)*(КАЛЕНДАРЬ!I11=GRID!$B$3:$U$3),0))*GRID!$H$42,
ROUNDUP(INDEX(GRID!$B$4:$U$15,MATCH(E$7,GRID!$A$4:$A$15,0),MATCH(1,($U$2=GRID!$B$1:$U$1)*(КАЛЕНДАРЬ!I11=GRID!$B$3:$U$3),0))*GRID!$H$42*(1-GRID!$H$43),0))</f>
        <v>34960</v>
      </c>
      <c r="F49" s="5" cm="1">
        <f t="array" ref="F49">IF($I$2="Длительное проживание от 30 ночей ",
INDEX(GRID!$B$18:$U$29,MATCH(E$7,GRID!$A$18:$A$29,0),MATCH(1,($U$2=GRID!$B$1:$U$1)*(КАЛЕНДАРЬ!I11=GRID!$B$3:$U$3),0))*GRID!$H$42,
ROUNDUP(INDEX(GRID!$B$18:$U$29,MATCH(E$7,GRID!$A$18:$A$29,0),MATCH(1,($U$2=GRID!$B$1:$U$1)*(КАЛЕНДАРЬ!I11=GRID!$B$3:$U$3),0))*GRID!$H$42*(1-GRID!$H$43),0))</f>
        <v>38960</v>
      </c>
      <c r="G49" s="50" t="s">
        <v>105</v>
      </c>
      <c r="H49" s="50" t="s">
        <v>105</v>
      </c>
      <c r="I49" s="5" cm="1">
        <f t="array" ref="I49">IF($I$2="Длительное проживание от 30 ночей ",
INDEX(GRID!$B$4:$U$15,MATCH(I$7,GRID!$A$4:$A$15,0),MATCH(1,($U$2=GRID!$B$1:$U$1)*(КАЛЕНДАРЬ!I11=GRID!$B$3:$U$3),0))*GRID!$H$42,
ROUNDUP(INDEX(GRID!$B$4:$U$15,MATCH(I$7,GRID!$A$4:$A$15,0),MATCH(1,($U$2=GRID!$B$1:$U$1)*(КАЛЕНДАРЬ!I11=GRID!$B$3:$U$3),0))*GRID!$H$42*(1-GRID!$H$43),0))</f>
        <v>44960</v>
      </c>
      <c r="J49" s="5" cm="1">
        <f t="array" ref="J49">IF($I$2="Длительное проживание от 30 ночей ",
INDEX(GRID!$B$18:$U$29,MATCH(I$7,GRID!$A$18:$A$29,0),MATCH(1,($U$2=GRID!$B$1:$U$1)*(КАЛЕНДАРЬ!I11=GRID!$B$3:$U$3),0))*GRID!$H$42,
ROUNDUP(INDEX(GRID!$B$18:$U$29,MATCH(I$7,GRID!$A$18:$A$29,0),MATCH(1,($U$2=GRID!$B$1:$U$1)*(КАЛЕНДАРЬ!I11=GRID!$B$3:$U$3),0))*GRID!$H$42*(1-GRID!$H$43),0))</f>
        <v>48960</v>
      </c>
      <c r="K49" s="50" t="s">
        <v>105</v>
      </c>
      <c r="L49" s="50" t="s">
        <v>105</v>
      </c>
      <c r="M49" s="5" cm="1">
        <f t="array" ref="M49">IF($I$2="Длительное проживание от 30 ночей ",
INDEX(GRID!$B$4:$U$15,MATCH(M$7,GRID!$A$4:$A$15,0),MATCH(1,($U$2=GRID!$B$1:$U$1)*(КАЛЕНДАРЬ!I11=GRID!$B$3:$U$3),0))*GRID!$H$42,
ROUNDUP(INDEX(GRID!$B$4:$U$15,MATCH(M$7,GRID!$A$4:$A$15,0),MATCH(1,($U$2=GRID!$B$1:$U$1)*(КАЛЕНДАРЬ!I11=GRID!$B$3:$U$3),0))*GRID!$H$42*(1-GRID!$H$43),0))</f>
        <v>67440</v>
      </c>
      <c r="N49" s="5" cm="1">
        <f t="array" ref="N49">IF($I$2="Длительное проживание от 30 ночей ",
INDEX(GRID!$B$18:$U$29,MATCH(M$7,GRID!$A$18:$A$29,0),MATCH(1,($U$2=GRID!$B$1:$U$1)*(КАЛЕНДАРЬ!I11=GRID!$B$3:$U$3),0))*GRID!$H$42,
ROUNDUP(INDEX(GRID!$B$18:$U$29,MATCH(M$7,GRID!$A$18:$A$29,0),MATCH(1,($U$2=GRID!$B$1:$U$1)*(КАЛЕНДАРЬ!I11=GRID!$B$3:$U$3),0))*GRID!$H$42*(1-GRID!$H$43),0))</f>
        <v>71440</v>
      </c>
      <c r="O49" s="50" t="s">
        <v>105</v>
      </c>
      <c r="P49" s="5" cm="1">
        <f t="array" ref="P49">IF($I$2="Длительное проживание от 30 ночей ",
INDEX(GRID!$B$4:$U$15,MATCH(P$7,GRID!$A$4:$A$15,0),MATCH(1,($U$2=GRID!$B$1:$U$1)*(КАЛЕНДАРЬ!I11=GRID!$B$3:$U$3),0))*GRID!$H$42,
ROUNDUP(INDEX(GRID!$B$4:$U$15,MATCH(P$7,GRID!$A$4:$A$15,0),MATCH(1,($U$2=GRID!$B$1:$U$1)*(КАЛЕНДАРЬ!I11=GRID!$B$3:$U$3),0))*GRID!$H$42*(1-GRID!$H$43),0))</f>
        <v>132160</v>
      </c>
      <c r="Q49" s="5" cm="1">
        <f t="array" ref="Q49">IF($I$2="Длительное проживание от 30 ночей ",
INDEX(GRID!$B$4:$U$15,MATCH(Q$7,GRID!$A$4:$A$15,0),MATCH(1,($U$2=GRID!$B$1:$U$1)*(КАЛЕНДАРЬ!I11=GRID!$B$3:$U$3),0))*GRID!$H$42,
ROUNDUP(INDEX(GRID!$B$4:$U$15,MATCH(Q$7,GRID!$A$4:$A$15,0),MATCH(1,($U$2=GRID!$B$1:$U$1)*(КАЛЕНДАРЬ!I11=GRID!$B$3:$U$3),0))*GRID!$H$42*(1-GRID!$H$43),0))</f>
        <v>154960</v>
      </c>
      <c r="R49" s="50" t="s">
        <v>105</v>
      </c>
      <c r="S49" s="50" t="s">
        <v>105</v>
      </c>
      <c r="T49" s="50" t="s">
        <v>105</v>
      </c>
    </row>
    <row r="50" spans="1:20" hidden="1">
      <c r="A50" s="108" t="s">
        <v>11</v>
      </c>
      <c r="B50" s="109">
        <v>9</v>
      </c>
      <c r="C50" s="5" cm="1">
        <f t="array" ref="C50">IF($I$2="Длительное проживание от 30 ночей ",
INDEX(GRID!$B$4:$U$15,MATCH(C$7,GRID!$A$4:$A$15,0),MATCH(1,($U$2=GRID!$B$1:$U$1)*(КАЛЕНДАРЬ!I12=GRID!$B$3:$U$3),0))*GRID!$H$42,
ROUNDUP(INDEX(GRID!$B$4:$U$15,MATCH(C$7,GRID!$A$4:$A$15,0),MATCH(1,($U$2=GRID!$B$1:$U$1)*(КАЛЕНДАРЬ!I12=GRID!$B$3:$U$3),0))*GRID!$H$42*(1-GRID!$H$43),0))</f>
        <v>29200</v>
      </c>
      <c r="D50" s="5" cm="1">
        <f t="array" ref="D50">IF($I$2="Длительное проживание от 30 ночей ",
INDEX(GRID!$B$18:$U$29,MATCH(C$7,GRID!$A$18:$A$29,0),MATCH(1,($U$2=GRID!$B$1:$U$1)*(КАЛЕНДАРЬ!I12=GRID!$B$3:$U$3),0))*GRID!$H$42,
ROUNDUP(INDEX(GRID!$B$18:$U$29,MATCH(C$7,GRID!$A$18:$A$29,0),MATCH(1,($U$2=GRID!$B$1:$U$1)*(КАЛЕНДАРЬ!I12=GRID!$B$3:$U$3),0))*GRID!$H$42*(1-GRID!$H$43),0))</f>
        <v>33200</v>
      </c>
      <c r="E50" s="5" cm="1">
        <f t="array" ref="E50">IF($I$2="Длительное проживание от 30 ночей ",
INDEX(GRID!$B$4:$U$15,MATCH(E$7,GRID!$A$4:$A$15,0),MATCH(1,($U$2=GRID!$B$1:$U$1)*(КАЛЕНДАРЬ!I12=GRID!$B$3:$U$3),0))*GRID!$H$42,
ROUNDUP(INDEX(GRID!$B$4:$U$15,MATCH(E$7,GRID!$A$4:$A$15,0),MATCH(1,($U$2=GRID!$B$1:$U$1)*(КАЛЕНДАРЬ!I12=GRID!$B$3:$U$3),0))*GRID!$H$42*(1-GRID!$H$43),0))</f>
        <v>34960</v>
      </c>
      <c r="F50" s="5" cm="1">
        <f t="array" ref="F50">IF($I$2="Длительное проживание от 30 ночей ",
INDEX(GRID!$B$18:$U$29,MATCH(E$7,GRID!$A$18:$A$29,0),MATCH(1,($U$2=GRID!$B$1:$U$1)*(КАЛЕНДАРЬ!I12=GRID!$B$3:$U$3),0))*GRID!$H$42,
ROUNDUP(INDEX(GRID!$B$18:$U$29,MATCH(E$7,GRID!$A$18:$A$29,0),MATCH(1,($U$2=GRID!$B$1:$U$1)*(КАЛЕНДАРЬ!I12=GRID!$B$3:$U$3),0))*GRID!$H$42*(1-GRID!$H$43),0))</f>
        <v>38960</v>
      </c>
      <c r="G50" s="50" t="s">
        <v>105</v>
      </c>
      <c r="H50" s="50" t="s">
        <v>105</v>
      </c>
      <c r="I50" s="5" cm="1">
        <f t="array" ref="I50">IF($I$2="Длительное проживание от 30 ночей ",
INDEX(GRID!$B$4:$U$15,MATCH(I$7,GRID!$A$4:$A$15,0),MATCH(1,($U$2=GRID!$B$1:$U$1)*(КАЛЕНДАРЬ!I12=GRID!$B$3:$U$3),0))*GRID!$H$42,
ROUNDUP(INDEX(GRID!$B$4:$U$15,MATCH(I$7,GRID!$A$4:$A$15,0),MATCH(1,($U$2=GRID!$B$1:$U$1)*(КАЛЕНДАРЬ!I12=GRID!$B$3:$U$3),0))*GRID!$H$42*(1-GRID!$H$43),0))</f>
        <v>44960</v>
      </c>
      <c r="J50" s="5" cm="1">
        <f t="array" ref="J50">IF($I$2="Длительное проживание от 30 ночей ",
INDEX(GRID!$B$18:$U$29,MATCH(I$7,GRID!$A$18:$A$29,0),MATCH(1,($U$2=GRID!$B$1:$U$1)*(КАЛЕНДАРЬ!I12=GRID!$B$3:$U$3),0))*GRID!$H$42,
ROUNDUP(INDEX(GRID!$B$18:$U$29,MATCH(I$7,GRID!$A$18:$A$29,0),MATCH(1,($U$2=GRID!$B$1:$U$1)*(КАЛЕНДАРЬ!I12=GRID!$B$3:$U$3),0))*GRID!$H$42*(1-GRID!$H$43),0))</f>
        <v>48960</v>
      </c>
      <c r="K50" s="50" t="s">
        <v>105</v>
      </c>
      <c r="L50" s="50" t="s">
        <v>105</v>
      </c>
      <c r="M50" s="5" cm="1">
        <f t="array" ref="M50">IF($I$2="Длительное проживание от 30 ночей ",
INDEX(GRID!$B$4:$U$15,MATCH(M$7,GRID!$A$4:$A$15,0),MATCH(1,($U$2=GRID!$B$1:$U$1)*(КАЛЕНДАРЬ!I12=GRID!$B$3:$U$3),0))*GRID!$H$42,
ROUNDUP(INDEX(GRID!$B$4:$U$15,MATCH(M$7,GRID!$A$4:$A$15,0),MATCH(1,($U$2=GRID!$B$1:$U$1)*(КАЛЕНДАРЬ!I12=GRID!$B$3:$U$3),0))*GRID!$H$42*(1-GRID!$H$43),0))</f>
        <v>67440</v>
      </c>
      <c r="N50" s="5" cm="1">
        <f t="array" ref="N50">IF($I$2="Длительное проживание от 30 ночей ",
INDEX(GRID!$B$18:$U$29,MATCH(M$7,GRID!$A$18:$A$29,0),MATCH(1,($U$2=GRID!$B$1:$U$1)*(КАЛЕНДАРЬ!I12=GRID!$B$3:$U$3),0))*GRID!$H$42,
ROUNDUP(INDEX(GRID!$B$18:$U$29,MATCH(M$7,GRID!$A$18:$A$29,0),MATCH(1,($U$2=GRID!$B$1:$U$1)*(КАЛЕНДАРЬ!I12=GRID!$B$3:$U$3),0))*GRID!$H$42*(1-GRID!$H$43),0))</f>
        <v>71440</v>
      </c>
      <c r="O50" s="50" t="s">
        <v>105</v>
      </c>
      <c r="P50" s="5" cm="1">
        <f t="array" ref="P50">IF($I$2="Длительное проживание от 30 ночей ",
INDEX(GRID!$B$4:$U$15,MATCH(P$7,GRID!$A$4:$A$15,0),MATCH(1,($U$2=GRID!$B$1:$U$1)*(КАЛЕНДАРЬ!I12=GRID!$B$3:$U$3),0))*GRID!$H$42,
ROUNDUP(INDEX(GRID!$B$4:$U$15,MATCH(P$7,GRID!$A$4:$A$15,0),MATCH(1,($U$2=GRID!$B$1:$U$1)*(КАЛЕНДАРЬ!I12=GRID!$B$3:$U$3),0))*GRID!$H$42*(1-GRID!$H$43),0))</f>
        <v>132160</v>
      </c>
      <c r="Q50" s="5" cm="1">
        <f t="array" ref="Q50">IF($I$2="Длительное проживание от 30 ночей ",
INDEX(GRID!$B$4:$U$15,MATCH(Q$7,GRID!$A$4:$A$15,0),MATCH(1,($U$2=GRID!$B$1:$U$1)*(КАЛЕНДАРЬ!I12=GRID!$B$3:$U$3),0))*GRID!$H$42,
ROUNDUP(INDEX(GRID!$B$4:$U$15,MATCH(Q$7,GRID!$A$4:$A$15,0),MATCH(1,($U$2=GRID!$B$1:$U$1)*(КАЛЕНДАРЬ!I12=GRID!$B$3:$U$3),0))*GRID!$H$42*(1-GRID!$H$43),0))</f>
        <v>154960</v>
      </c>
      <c r="R50" s="50" t="s">
        <v>105</v>
      </c>
      <c r="S50" s="50" t="s">
        <v>105</v>
      </c>
      <c r="T50" s="50" t="s">
        <v>105</v>
      </c>
    </row>
    <row r="51" spans="1:20" hidden="1">
      <c r="A51" s="108" t="s">
        <v>12</v>
      </c>
      <c r="B51" s="109">
        <v>10</v>
      </c>
      <c r="C51" s="5" cm="1">
        <f t="array" ref="C51">IF($I$2="Длительное проживание от 30 ночей ",
INDEX(GRID!$B$4:$U$15,MATCH(C$7,GRID!$A$4:$A$15,0),MATCH(1,($U$2=GRID!$B$1:$U$1)*(КАЛЕНДАРЬ!I13=GRID!$B$3:$U$3),0))*GRID!$H$42,
ROUNDUP(INDEX(GRID!$B$4:$U$15,MATCH(C$7,GRID!$A$4:$A$15,0),MATCH(1,($U$2=GRID!$B$1:$U$1)*(КАЛЕНДАРЬ!I13=GRID!$B$3:$U$3),0))*GRID!$H$42*(1-GRID!$H$43),0))</f>
        <v>29200</v>
      </c>
      <c r="D51" s="5" cm="1">
        <f t="array" ref="D51">IF($I$2="Длительное проживание от 30 ночей ",
INDEX(GRID!$B$18:$U$29,MATCH(C$7,GRID!$A$18:$A$29,0),MATCH(1,($U$2=GRID!$B$1:$U$1)*(КАЛЕНДАРЬ!I13=GRID!$B$3:$U$3),0))*GRID!$H$42,
ROUNDUP(INDEX(GRID!$B$18:$U$29,MATCH(C$7,GRID!$A$18:$A$29,0),MATCH(1,($U$2=GRID!$B$1:$U$1)*(КАЛЕНДАРЬ!I13=GRID!$B$3:$U$3),0))*GRID!$H$42*(1-GRID!$H$43),0))</f>
        <v>33200</v>
      </c>
      <c r="E51" s="5" cm="1">
        <f t="array" ref="E51">IF($I$2="Длительное проживание от 30 ночей ",
INDEX(GRID!$B$4:$U$15,MATCH(E$7,GRID!$A$4:$A$15,0),MATCH(1,($U$2=GRID!$B$1:$U$1)*(КАЛЕНДАРЬ!I13=GRID!$B$3:$U$3),0))*GRID!$H$42,
ROUNDUP(INDEX(GRID!$B$4:$U$15,MATCH(E$7,GRID!$A$4:$A$15,0),MATCH(1,($U$2=GRID!$B$1:$U$1)*(КАЛЕНДАРЬ!I13=GRID!$B$3:$U$3),0))*GRID!$H$42*(1-GRID!$H$43),0))</f>
        <v>34960</v>
      </c>
      <c r="F51" s="5" cm="1">
        <f t="array" ref="F51">IF($I$2="Длительное проживание от 30 ночей ",
INDEX(GRID!$B$18:$U$29,MATCH(E$7,GRID!$A$18:$A$29,0),MATCH(1,($U$2=GRID!$B$1:$U$1)*(КАЛЕНДАРЬ!I13=GRID!$B$3:$U$3),0))*GRID!$H$42,
ROUNDUP(INDEX(GRID!$B$18:$U$29,MATCH(E$7,GRID!$A$18:$A$29,0),MATCH(1,($U$2=GRID!$B$1:$U$1)*(КАЛЕНДАРЬ!I13=GRID!$B$3:$U$3),0))*GRID!$H$42*(1-GRID!$H$43),0))</f>
        <v>38960</v>
      </c>
      <c r="G51" s="50" t="s">
        <v>105</v>
      </c>
      <c r="H51" s="50" t="s">
        <v>105</v>
      </c>
      <c r="I51" s="5" cm="1">
        <f t="array" ref="I51">IF($I$2="Длительное проживание от 30 ночей ",
INDEX(GRID!$B$4:$U$15,MATCH(I$7,GRID!$A$4:$A$15,0),MATCH(1,($U$2=GRID!$B$1:$U$1)*(КАЛЕНДАРЬ!I13=GRID!$B$3:$U$3),0))*GRID!$H$42,
ROUNDUP(INDEX(GRID!$B$4:$U$15,MATCH(I$7,GRID!$A$4:$A$15,0),MATCH(1,($U$2=GRID!$B$1:$U$1)*(КАЛЕНДАРЬ!I13=GRID!$B$3:$U$3),0))*GRID!$H$42*(1-GRID!$H$43),0))</f>
        <v>44960</v>
      </c>
      <c r="J51" s="5" cm="1">
        <f t="array" ref="J51">IF($I$2="Длительное проживание от 30 ночей ",
INDEX(GRID!$B$18:$U$29,MATCH(I$7,GRID!$A$18:$A$29,0),MATCH(1,($U$2=GRID!$B$1:$U$1)*(КАЛЕНДАРЬ!I13=GRID!$B$3:$U$3),0))*GRID!$H$42,
ROUNDUP(INDEX(GRID!$B$18:$U$29,MATCH(I$7,GRID!$A$18:$A$29,0),MATCH(1,($U$2=GRID!$B$1:$U$1)*(КАЛЕНДАРЬ!I13=GRID!$B$3:$U$3),0))*GRID!$H$42*(1-GRID!$H$43),0))</f>
        <v>48960</v>
      </c>
      <c r="K51" s="50" t="s">
        <v>105</v>
      </c>
      <c r="L51" s="50" t="s">
        <v>105</v>
      </c>
      <c r="M51" s="5" cm="1">
        <f t="array" ref="M51">IF($I$2="Длительное проживание от 30 ночей ",
INDEX(GRID!$B$4:$U$15,MATCH(M$7,GRID!$A$4:$A$15,0),MATCH(1,($U$2=GRID!$B$1:$U$1)*(КАЛЕНДАРЬ!I13=GRID!$B$3:$U$3),0))*GRID!$H$42,
ROUNDUP(INDEX(GRID!$B$4:$U$15,MATCH(M$7,GRID!$A$4:$A$15,0),MATCH(1,($U$2=GRID!$B$1:$U$1)*(КАЛЕНДАРЬ!I13=GRID!$B$3:$U$3),0))*GRID!$H$42*(1-GRID!$H$43),0))</f>
        <v>67440</v>
      </c>
      <c r="N51" s="5" cm="1">
        <f t="array" ref="N51">IF($I$2="Длительное проживание от 30 ночей ",
INDEX(GRID!$B$18:$U$29,MATCH(M$7,GRID!$A$18:$A$29,0),MATCH(1,($U$2=GRID!$B$1:$U$1)*(КАЛЕНДАРЬ!I13=GRID!$B$3:$U$3),0))*GRID!$H$42,
ROUNDUP(INDEX(GRID!$B$18:$U$29,MATCH(M$7,GRID!$A$18:$A$29,0),MATCH(1,($U$2=GRID!$B$1:$U$1)*(КАЛЕНДАРЬ!I13=GRID!$B$3:$U$3),0))*GRID!$H$42*(1-GRID!$H$43),0))</f>
        <v>71440</v>
      </c>
      <c r="O51" s="50" t="s">
        <v>105</v>
      </c>
      <c r="P51" s="5" cm="1">
        <f t="array" ref="P51">IF($I$2="Длительное проживание от 30 ночей ",
INDEX(GRID!$B$4:$U$15,MATCH(P$7,GRID!$A$4:$A$15,0),MATCH(1,($U$2=GRID!$B$1:$U$1)*(КАЛЕНДАРЬ!I13=GRID!$B$3:$U$3),0))*GRID!$H$42,
ROUNDUP(INDEX(GRID!$B$4:$U$15,MATCH(P$7,GRID!$A$4:$A$15,0),MATCH(1,($U$2=GRID!$B$1:$U$1)*(КАЛЕНДАРЬ!I13=GRID!$B$3:$U$3),0))*GRID!$H$42*(1-GRID!$H$43),0))</f>
        <v>132160</v>
      </c>
      <c r="Q51" s="5" cm="1">
        <f t="array" ref="Q51">IF($I$2="Длительное проживание от 30 ночей ",
INDEX(GRID!$B$4:$U$15,MATCH(Q$7,GRID!$A$4:$A$15,0),MATCH(1,($U$2=GRID!$B$1:$U$1)*(КАЛЕНДАРЬ!I13=GRID!$B$3:$U$3),0))*GRID!$H$42,
ROUNDUP(INDEX(GRID!$B$4:$U$15,MATCH(Q$7,GRID!$A$4:$A$15,0),MATCH(1,($U$2=GRID!$B$1:$U$1)*(КАЛЕНДАРЬ!I13=GRID!$B$3:$U$3),0))*GRID!$H$42*(1-GRID!$H$43),0))</f>
        <v>154960</v>
      </c>
      <c r="R51" s="50" t="s">
        <v>105</v>
      </c>
      <c r="S51" s="50" t="s">
        <v>105</v>
      </c>
      <c r="T51" s="50" t="s">
        <v>105</v>
      </c>
    </row>
    <row r="52" spans="1:20" hidden="1">
      <c r="A52" s="108" t="s">
        <v>13</v>
      </c>
      <c r="B52" s="109">
        <v>11</v>
      </c>
      <c r="C52" s="5" cm="1">
        <f t="array" ref="C52">IF($I$2="Длительное проживание от 30 ночей ",
INDEX(GRID!$B$4:$U$15,MATCH(C$7,GRID!$A$4:$A$15,0),MATCH(1,($U$2=GRID!$B$1:$U$1)*(КАЛЕНДАРЬ!I14=GRID!$B$3:$U$3),0))*GRID!$H$42,
ROUNDUP(INDEX(GRID!$B$4:$U$15,MATCH(C$7,GRID!$A$4:$A$15,0),MATCH(1,($U$2=GRID!$B$1:$U$1)*(КАЛЕНДАРЬ!I14=GRID!$B$3:$U$3),0))*GRID!$H$42*(1-GRID!$H$43),0))</f>
        <v>29200</v>
      </c>
      <c r="D52" s="5" cm="1">
        <f t="array" ref="D52">IF($I$2="Длительное проживание от 30 ночей ",
INDEX(GRID!$B$18:$U$29,MATCH(C$7,GRID!$A$18:$A$29,0),MATCH(1,($U$2=GRID!$B$1:$U$1)*(КАЛЕНДАРЬ!I14=GRID!$B$3:$U$3),0))*GRID!$H$42,
ROUNDUP(INDEX(GRID!$B$18:$U$29,MATCH(C$7,GRID!$A$18:$A$29,0),MATCH(1,($U$2=GRID!$B$1:$U$1)*(КАЛЕНДАРЬ!I14=GRID!$B$3:$U$3),0))*GRID!$H$42*(1-GRID!$H$43),0))</f>
        <v>33200</v>
      </c>
      <c r="E52" s="5" cm="1">
        <f t="array" ref="E52">IF($I$2="Длительное проживание от 30 ночей ",
INDEX(GRID!$B$4:$U$15,MATCH(E$7,GRID!$A$4:$A$15,0),MATCH(1,($U$2=GRID!$B$1:$U$1)*(КАЛЕНДАРЬ!I14=GRID!$B$3:$U$3),0))*GRID!$H$42,
ROUNDUP(INDEX(GRID!$B$4:$U$15,MATCH(E$7,GRID!$A$4:$A$15,0),MATCH(1,($U$2=GRID!$B$1:$U$1)*(КАЛЕНДАРЬ!I14=GRID!$B$3:$U$3),0))*GRID!$H$42*(1-GRID!$H$43),0))</f>
        <v>34960</v>
      </c>
      <c r="F52" s="5" cm="1">
        <f t="array" ref="F52">IF($I$2="Длительное проживание от 30 ночей ",
INDEX(GRID!$B$18:$U$29,MATCH(E$7,GRID!$A$18:$A$29,0),MATCH(1,($U$2=GRID!$B$1:$U$1)*(КАЛЕНДАРЬ!I14=GRID!$B$3:$U$3),0))*GRID!$H$42,
ROUNDUP(INDEX(GRID!$B$18:$U$29,MATCH(E$7,GRID!$A$18:$A$29,0),MATCH(1,($U$2=GRID!$B$1:$U$1)*(КАЛЕНДАРЬ!I14=GRID!$B$3:$U$3),0))*GRID!$H$42*(1-GRID!$H$43),0))</f>
        <v>38960</v>
      </c>
      <c r="G52" s="50" t="s">
        <v>105</v>
      </c>
      <c r="H52" s="50" t="s">
        <v>105</v>
      </c>
      <c r="I52" s="5" cm="1">
        <f t="array" ref="I52">IF($I$2="Длительное проживание от 30 ночей ",
INDEX(GRID!$B$4:$U$15,MATCH(I$7,GRID!$A$4:$A$15,0),MATCH(1,($U$2=GRID!$B$1:$U$1)*(КАЛЕНДАРЬ!I14=GRID!$B$3:$U$3),0))*GRID!$H$42,
ROUNDUP(INDEX(GRID!$B$4:$U$15,MATCH(I$7,GRID!$A$4:$A$15,0),MATCH(1,($U$2=GRID!$B$1:$U$1)*(КАЛЕНДАРЬ!I14=GRID!$B$3:$U$3),0))*GRID!$H$42*(1-GRID!$H$43),0))</f>
        <v>44960</v>
      </c>
      <c r="J52" s="5" cm="1">
        <f t="array" ref="J52">IF($I$2="Длительное проживание от 30 ночей ",
INDEX(GRID!$B$18:$U$29,MATCH(I$7,GRID!$A$18:$A$29,0),MATCH(1,($U$2=GRID!$B$1:$U$1)*(КАЛЕНДАРЬ!I14=GRID!$B$3:$U$3),0))*GRID!$H$42,
ROUNDUP(INDEX(GRID!$B$18:$U$29,MATCH(I$7,GRID!$A$18:$A$29,0),MATCH(1,($U$2=GRID!$B$1:$U$1)*(КАЛЕНДАРЬ!I14=GRID!$B$3:$U$3),0))*GRID!$H$42*(1-GRID!$H$43),0))</f>
        <v>48960</v>
      </c>
      <c r="K52" s="50" t="s">
        <v>105</v>
      </c>
      <c r="L52" s="50" t="s">
        <v>105</v>
      </c>
      <c r="M52" s="5" cm="1">
        <f t="array" ref="M52">IF($I$2="Длительное проживание от 30 ночей ",
INDEX(GRID!$B$4:$U$15,MATCH(M$7,GRID!$A$4:$A$15,0),MATCH(1,($U$2=GRID!$B$1:$U$1)*(КАЛЕНДАРЬ!I14=GRID!$B$3:$U$3),0))*GRID!$H$42,
ROUNDUP(INDEX(GRID!$B$4:$U$15,MATCH(M$7,GRID!$A$4:$A$15,0),MATCH(1,($U$2=GRID!$B$1:$U$1)*(КАЛЕНДАРЬ!I14=GRID!$B$3:$U$3),0))*GRID!$H$42*(1-GRID!$H$43),0))</f>
        <v>67440</v>
      </c>
      <c r="N52" s="5" cm="1">
        <f t="array" ref="N52">IF($I$2="Длительное проживание от 30 ночей ",
INDEX(GRID!$B$18:$U$29,MATCH(M$7,GRID!$A$18:$A$29,0),MATCH(1,($U$2=GRID!$B$1:$U$1)*(КАЛЕНДАРЬ!I14=GRID!$B$3:$U$3),0))*GRID!$H$42,
ROUNDUP(INDEX(GRID!$B$18:$U$29,MATCH(M$7,GRID!$A$18:$A$29,0),MATCH(1,($U$2=GRID!$B$1:$U$1)*(КАЛЕНДАРЬ!I14=GRID!$B$3:$U$3),0))*GRID!$H$42*(1-GRID!$H$43),0))</f>
        <v>71440</v>
      </c>
      <c r="O52" s="50" t="s">
        <v>105</v>
      </c>
      <c r="P52" s="5" cm="1">
        <f t="array" ref="P52">IF($I$2="Длительное проживание от 30 ночей ",
INDEX(GRID!$B$4:$U$15,MATCH(P$7,GRID!$A$4:$A$15,0),MATCH(1,($U$2=GRID!$B$1:$U$1)*(КАЛЕНДАРЬ!I14=GRID!$B$3:$U$3),0))*GRID!$H$42,
ROUNDUP(INDEX(GRID!$B$4:$U$15,MATCH(P$7,GRID!$A$4:$A$15,0),MATCH(1,($U$2=GRID!$B$1:$U$1)*(КАЛЕНДАРЬ!I14=GRID!$B$3:$U$3),0))*GRID!$H$42*(1-GRID!$H$43),0))</f>
        <v>132160</v>
      </c>
      <c r="Q52" s="5" cm="1">
        <f t="array" ref="Q52">IF($I$2="Длительное проживание от 30 ночей ",
INDEX(GRID!$B$4:$U$15,MATCH(Q$7,GRID!$A$4:$A$15,0),MATCH(1,($U$2=GRID!$B$1:$U$1)*(КАЛЕНДАРЬ!I14=GRID!$B$3:$U$3),0))*GRID!$H$42,
ROUNDUP(INDEX(GRID!$B$4:$U$15,MATCH(Q$7,GRID!$A$4:$A$15,0),MATCH(1,($U$2=GRID!$B$1:$U$1)*(КАЛЕНДАРЬ!I14=GRID!$B$3:$U$3),0))*GRID!$H$42*(1-GRID!$H$43),0))</f>
        <v>154960</v>
      </c>
      <c r="R52" s="50" t="s">
        <v>105</v>
      </c>
      <c r="S52" s="50" t="s">
        <v>105</v>
      </c>
      <c r="T52" s="50" t="s">
        <v>105</v>
      </c>
    </row>
    <row r="53" spans="1:20" hidden="1">
      <c r="A53" s="108" t="s">
        <v>14</v>
      </c>
      <c r="B53" s="109">
        <v>12</v>
      </c>
      <c r="C53" s="5" cm="1">
        <f t="array" ref="C53">IF($I$2="Длительное проживание от 30 ночей ",
INDEX(GRID!$B$4:$U$15,MATCH(C$7,GRID!$A$4:$A$15,0),MATCH(1,($U$2=GRID!$B$1:$U$1)*(КАЛЕНДАРЬ!I15=GRID!$B$3:$U$3),0))*GRID!$H$42,
ROUNDUP(INDEX(GRID!$B$4:$U$15,MATCH(C$7,GRID!$A$4:$A$15,0),MATCH(1,($U$2=GRID!$B$1:$U$1)*(КАЛЕНДАРЬ!I15=GRID!$B$3:$U$3),0))*GRID!$H$42*(1-GRID!$H$43),0))</f>
        <v>29200</v>
      </c>
      <c r="D53" s="5" cm="1">
        <f t="array" ref="D53">IF($I$2="Длительное проживание от 30 ночей ",
INDEX(GRID!$B$18:$U$29,MATCH(C$7,GRID!$A$18:$A$29,0),MATCH(1,($U$2=GRID!$B$1:$U$1)*(КАЛЕНДАРЬ!I15=GRID!$B$3:$U$3),0))*GRID!$H$42,
ROUNDUP(INDEX(GRID!$B$18:$U$29,MATCH(C$7,GRID!$A$18:$A$29,0),MATCH(1,($U$2=GRID!$B$1:$U$1)*(КАЛЕНДАРЬ!I15=GRID!$B$3:$U$3),0))*GRID!$H$42*(1-GRID!$H$43),0))</f>
        <v>33200</v>
      </c>
      <c r="E53" s="5" cm="1">
        <f t="array" ref="E53">IF($I$2="Длительное проживание от 30 ночей ",
INDEX(GRID!$B$4:$U$15,MATCH(E$7,GRID!$A$4:$A$15,0),MATCH(1,($U$2=GRID!$B$1:$U$1)*(КАЛЕНДАРЬ!I15=GRID!$B$3:$U$3),0))*GRID!$H$42,
ROUNDUP(INDEX(GRID!$B$4:$U$15,MATCH(E$7,GRID!$A$4:$A$15,0),MATCH(1,($U$2=GRID!$B$1:$U$1)*(КАЛЕНДАРЬ!I15=GRID!$B$3:$U$3),0))*GRID!$H$42*(1-GRID!$H$43),0))</f>
        <v>34960</v>
      </c>
      <c r="F53" s="5" cm="1">
        <f t="array" ref="F53">IF($I$2="Длительное проживание от 30 ночей ",
INDEX(GRID!$B$18:$U$29,MATCH(E$7,GRID!$A$18:$A$29,0),MATCH(1,($U$2=GRID!$B$1:$U$1)*(КАЛЕНДАРЬ!I15=GRID!$B$3:$U$3),0))*GRID!$H$42,
ROUNDUP(INDEX(GRID!$B$18:$U$29,MATCH(E$7,GRID!$A$18:$A$29,0),MATCH(1,($U$2=GRID!$B$1:$U$1)*(КАЛЕНДАРЬ!I15=GRID!$B$3:$U$3),0))*GRID!$H$42*(1-GRID!$H$43),0))</f>
        <v>38960</v>
      </c>
      <c r="G53" s="50" t="s">
        <v>105</v>
      </c>
      <c r="H53" s="50" t="s">
        <v>105</v>
      </c>
      <c r="I53" s="5" cm="1">
        <f t="array" ref="I53">IF($I$2="Длительное проживание от 30 ночей ",
INDEX(GRID!$B$4:$U$15,MATCH(I$7,GRID!$A$4:$A$15,0),MATCH(1,($U$2=GRID!$B$1:$U$1)*(КАЛЕНДАРЬ!I15=GRID!$B$3:$U$3),0))*GRID!$H$42,
ROUNDUP(INDEX(GRID!$B$4:$U$15,MATCH(I$7,GRID!$A$4:$A$15,0),MATCH(1,($U$2=GRID!$B$1:$U$1)*(КАЛЕНДАРЬ!I15=GRID!$B$3:$U$3),0))*GRID!$H$42*(1-GRID!$H$43),0))</f>
        <v>44960</v>
      </c>
      <c r="J53" s="5" cm="1">
        <f t="array" ref="J53">IF($I$2="Длительное проживание от 30 ночей ",
INDEX(GRID!$B$18:$U$29,MATCH(I$7,GRID!$A$18:$A$29,0),MATCH(1,($U$2=GRID!$B$1:$U$1)*(КАЛЕНДАРЬ!I15=GRID!$B$3:$U$3),0))*GRID!$H$42,
ROUNDUP(INDEX(GRID!$B$18:$U$29,MATCH(I$7,GRID!$A$18:$A$29,0),MATCH(1,($U$2=GRID!$B$1:$U$1)*(КАЛЕНДАРЬ!I15=GRID!$B$3:$U$3),0))*GRID!$H$42*(1-GRID!$H$43),0))</f>
        <v>48960</v>
      </c>
      <c r="K53" s="50" t="s">
        <v>105</v>
      </c>
      <c r="L53" s="50" t="s">
        <v>105</v>
      </c>
      <c r="M53" s="5" cm="1">
        <f t="array" ref="M53">IF($I$2="Длительное проживание от 30 ночей ",
INDEX(GRID!$B$4:$U$15,MATCH(M$7,GRID!$A$4:$A$15,0),MATCH(1,($U$2=GRID!$B$1:$U$1)*(КАЛЕНДАРЬ!I15=GRID!$B$3:$U$3),0))*GRID!$H$42,
ROUNDUP(INDEX(GRID!$B$4:$U$15,MATCH(M$7,GRID!$A$4:$A$15,0),MATCH(1,($U$2=GRID!$B$1:$U$1)*(КАЛЕНДАРЬ!I15=GRID!$B$3:$U$3),0))*GRID!$H$42*(1-GRID!$H$43),0))</f>
        <v>67440</v>
      </c>
      <c r="N53" s="5" cm="1">
        <f t="array" ref="N53">IF($I$2="Длительное проживание от 30 ночей ",
INDEX(GRID!$B$18:$U$29,MATCH(M$7,GRID!$A$18:$A$29,0),MATCH(1,($U$2=GRID!$B$1:$U$1)*(КАЛЕНДАРЬ!I15=GRID!$B$3:$U$3),0))*GRID!$H$42,
ROUNDUP(INDEX(GRID!$B$18:$U$29,MATCH(M$7,GRID!$A$18:$A$29,0),MATCH(1,($U$2=GRID!$B$1:$U$1)*(КАЛЕНДАРЬ!I15=GRID!$B$3:$U$3),0))*GRID!$H$42*(1-GRID!$H$43),0))</f>
        <v>71440</v>
      </c>
      <c r="O53" s="50" t="s">
        <v>105</v>
      </c>
      <c r="P53" s="5" cm="1">
        <f t="array" ref="P53">IF($I$2="Длительное проживание от 30 ночей ",
INDEX(GRID!$B$4:$U$15,MATCH(P$7,GRID!$A$4:$A$15,0),MATCH(1,($U$2=GRID!$B$1:$U$1)*(КАЛЕНДАРЬ!I15=GRID!$B$3:$U$3),0))*GRID!$H$42,
ROUNDUP(INDEX(GRID!$B$4:$U$15,MATCH(P$7,GRID!$A$4:$A$15,0),MATCH(1,($U$2=GRID!$B$1:$U$1)*(КАЛЕНДАРЬ!I15=GRID!$B$3:$U$3),0))*GRID!$H$42*(1-GRID!$H$43),0))</f>
        <v>132160</v>
      </c>
      <c r="Q53" s="5" cm="1">
        <f t="array" ref="Q53">IF($I$2="Длительное проживание от 30 ночей ",
INDEX(GRID!$B$4:$U$15,MATCH(Q$7,GRID!$A$4:$A$15,0),MATCH(1,($U$2=GRID!$B$1:$U$1)*(КАЛЕНДАРЬ!I15=GRID!$B$3:$U$3),0))*GRID!$H$42,
ROUNDUP(INDEX(GRID!$B$4:$U$15,MATCH(Q$7,GRID!$A$4:$A$15,0),MATCH(1,($U$2=GRID!$B$1:$U$1)*(КАЛЕНДАРЬ!I15=GRID!$B$3:$U$3),0))*GRID!$H$42*(1-GRID!$H$43),0))</f>
        <v>154960</v>
      </c>
      <c r="R53" s="50" t="s">
        <v>105</v>
      </c>
      <c r="S53" s="50" t="s">
        <v>105</v>
      </c>
      <c r="T53" s="50" t="s">
        <v>105</v>
      </c>
    </row>
    <row r="54" spans="1:20" hidden="1">
      <c r="A54" s="108" t="s">
        <v>15</v>
      </c>
      <c r="B54" s="109">
        <v>13</v>
      </c>
      <c r="C54" s="5" cm="1">
        <f t="array" ref="C54">IF($I$2="Длительное проживание от 30 ночей ",
INDEX(GRID!$B$4:$U$15,MATCH(C$7,GRID!$A$4:$A$15,0),MATCH(1,($U$2=GRID!$B$1:$U$1)*(КАЛЕНДАРЬ!I16=GRID!$B$3:$U$3),0))*GRID!$H$42,
ROUNDUP(INDEX(GRID!$B$4:$U$15,MATCH(C$7,GRID!$A$4:$A$15,0),MATCH(1,($U$2=GRID!$B$1:$U$1)*(КАЛЕНДАРЬ!I16=GRID!$B$3:$U$3),0))*GRID!$H$42*(1-GRID!$H$43),0))</f>
        <v>29200</v>
      </c>
      <c r="D54" s="5" cm="1">
        <f t="array" ref="D54">IF($I$2="Длительное проживание от 30 ночей ",
INDEX(GRID!$B$18:$U$29,MATCH(C$7,GRID!$A$18:$A$29,0),MATCH(1,($U$2=GRID!$B$1:$U$1)*(КАЛЕНДАРЬ!I16=GRID!$B$3:$U$3),0))*GRID!$H$42,
ROUNDUP(INDEX(GRID!$B$18:$U$29,MATCH(C$7,GRID!$A$18:$A$29,0),MATCH(1,($U$2=GRID!$B$1:$U$1)*(КАЛЕНДАРЬ!I16=GRID!$B$3:$U$3),0))*GRID!$H$42*(1-GRID!$H$43),0))</f>
        <v>33200</v>
      </c>
      <c r="E54" s="5" cm="1">
        <f t="array" ref="E54">IF($I$2="Длительное проживание от 30 ночей ",
INDEX(GRID!$B$4:$U$15,MATCH(E$7,GRID!$A$4:$A$15,0),MATCH(1,($U$2=GRID!$B$1:$U$1)*(КАЛЕНДАРЬ!I16=GRID!$B$3:$U$3),0))*GRID!$H$42,
ROUNDUP(INDEX(GRID!$B$4:$U$15,MATCH(E$7,GRID!$A$4:$A$15,0),MATCH(1,($U$2=GRID!$B$1:$U$1)*(КАЛЕНДАРЬ!I16=GRID!$B$3:$U$3),0))*GRID!$H$42*(1-GRID!$H$43),0))</f>
        <v>34960</v>
      </c>
      <c r="F54" s="5" cm="1">
        <f t="array" ref="F54">IF($I$2="Длительное проживание от 30 ночей ",
INDEX(GRID!$B$18:$U$29,MATCH(E$7,GRID!$A$18:$A$29,0),MATCH(1,($U$2=GRID!$B$1:$U$1)*(КАЛЕНДАРЬ!I16=GRID!$B$3:$U$3),0))*GRID!$H$42,
ROUNDUP(INDEX(GRID!$B$18:$U$29,MATCH(E$7,GRID!$A$18:$A$29,0),MATCH(1,($U$2=GRID!$B$1:$U$1)*(КАЛЕНДАРЬ!I16=GRID!$B$3:$U$3),0))*GRID!$H$42*(1-GRID!$H$43),0))</f>
        <v>38960</v>
      </c>
      <c r="G54" s="50" t="s">
        <v>105</v>
      </c>
      <c r="H54" s="50" t="s">
        <v>105</v>
      </c>
      <c r="I54" s="5" cm="1">
        <f t="array" ref="I54">IF($I$2="Длительное проживание от 30 ночей ",
INDEX(GRID!$B$4:$U$15,MATCH(I$7,GRID!$A$4:$A$15,0),MATCH(1,($U$2=GRID!$B$1:$U$1)*(КАЛЕНДАРЬ!I16=GRID!$B$3:$U$3),0))*GRID!$H$42,
ROUNDUP(INDEX(GRID!$B$4:$U$15,MATCH(I$7,GRID!$A$4:$A$15,0),MATCH(1,($U$2=GRID!$B$1:$U$1)*(КАЛЕНДАРЬ!I16=GRID!$B$3:$U$3),0))*GRID!$H$42*(1-GRID!$H$43),0))</f>
        <v>44960</v>
      </c>
      <c r="J54" s="5" cm="1">
        <f t="array" ref="J54">IF($I$2="Длительное проживание от 30 ночей ",
INDEX(GRID!$B$18:$U$29,MATCH(I$7,GRID!$A$18:$A$29,0),MATCH(1,($U$2=GRID!$B$1:$U$1)*(КАЛЕНДАРЬ!I16=GRID!$B$3:$U$3),0))*GRID!$H$42,
ROUNDUP(INDEX(GRID!$B$18:$U$29,MATCH(I$7,GRID!$A$18:$A$29,0),MATCH(1,($U$2=GRID!$B$1:$U$1)*(КАЛЕНДАРЬ!I16=GRID!$B$3:$U$3),0))*GRID!$H$42*(1-GRID!$H$43),0))</f>
        <v>48960</v>
      </c>
      <c r="K54" s="50" t="s">
        <v>105</v>
      </c>
      <c r="L54" s="50" t="s">
        <v>105</v>
      </c>
      <c r="M54" s="5" cm="1">
        <f t="array" ref="M54">IF($I$2="Длительное проживание от 30 ночей ",
INDEX(GRID!$B$4:$U$15,MATCH(M$7,GRID!$A$4:$A$15,0),MATCH(1,($U$2=GRID!$B$1:$U$1)*(КАЛЕНДАРЬ!I16=GRID!$B$3:$U$3),0))*GRID!$H$42,
ROUNDUP(INDEX(GRID!$B$4:$U$15,MATCH(M$7,GRID!$A$4:$A$15,0),MATCH(1,($U$2=GRID!$B$1:$U$1)*(КАЛЕНДАРЬ!I16=GRID!$B$3:$U$3),0))*GRID!$H$42*(1-GRID!$H$43),0))</f>
        <v>67440</v>
      </c>
      <c r="N54" s="5" cm="1">
        <f t="array" ref="N54">IF($I$2="Длительное проживание от 30 ночей ",
INDEX(GRID!$B$18:$U$29,MATCH(M$7,GRID!$A$18:$A$29,0),MATCH(1,($U$2=GRID!$B$1:$U$1)*(КАЛЕНДАРЬ!I16=GRID!$B$3:$U$3),0))*GRID!$H$42,
ROUNDUP(INDEX(GRID!$B$18:$U$29,MATCH(M$7,GRID!$A$18:$A$29,0),MATCH(1,($U$2=GRID!$B$1:$U$1)*(КАЛЕНДАРЬ!I16=GRID!$B$3:$U$3),0))*GRID!$H$42*(1-GRID!$H$43),0))</f>
        <v>71440</v>
      </c>
      <c r="O54" s="50" t="s">
        <v>105</v>
      </c>
      <c r="P54" s="5" cm="1">
        <f t="array" ref="P54">IF($I$2="Длительное проживание от 30 ночей ",
INDEX(GRID!$B$4:$U$15,MATCH(P$7,GRID!$A$4:$A$15,0),MATCH(1,($U$2=GRID!$B$1:$U$1)*(КАЛЕНДАРЬ!I16=GRID!$B$3:$U$3),0))*GRID!$H$42,
ROUNDUP(INDEX(GRID!$B$4:$U$15,MATCH(P$7,GRID!$A$4:$A$15,0),MATCH(1,($U$2=GRID!$B$1:$U$1)*(КАЛЕНДАРЬ!I16=GRID!$B$3:$U$3),0))*GRID!$H$42*(1-GRID!$H$43),0))</f>
        <v>132160</v>
      </c>
      <c r="Q54" s="5" cm="1">
        <f t="array" ref="Q54">IF($I$2="Длительное проживание от 30 ночей ",
INDEX(GRID!$B$4:$U$15,MATCH(Q$7,GRID!$A$4:$A$15,0),MATCH(1,($U$2=GRID!$B$1:$U$1)*(КАЛЕНДАРЬ!I16=GRID!$B$3:$U$3),0))*GRID!$H$42,
ROUNDUP(INDEX(GRID!$B$4:$U$15,MATCH(Q$7,GRID!$A$4:$A$15,0),MATCH(1,($U$2=GRID!$B$1:$U$1)*(КАЛЕНДАРЬ!I16=GRID!$B$3:$U$3),0))*GRID!$H$42*(1-GRID!$H$43),0))</f>
        <v>154960</v>
      </c>
      <c r="R54" s="50" t="s">
        <v>105</v>
      </c>
      <c r="S54" s="50" t="s">
        <v>105</v>
      </c>
      <c r="T54" s="50" t="s">
        <v>105</v>
      </c>
    </row>
    <row r="55" spans="1:20" hidden="1">
      <c r="A55" s="108" t="s">
        <v>16</v>
      </c>
      <c r="B55" s="109">
        <v>14</v>
      </c>
      <c r="C55" s="5" cm="1">
        <f t="array" ref="C55">IF($I$2="Длительное проживание от 30 ночей ",
INDEX(GRID!$B$4:$U$15,MATCH(C$7,GRID!$A$4:$A$15,0),MATCH(1,($U$2=GRID!$B$1:$U$1)*(КАЛЕНДАРЬ!I17=GRID!$B$3:$U$3),0))*GRID!$H$42,
ROUNDUP(INDEX(GRID!$B$4:$U$15,MATCH(C$7,GRID!$A$4:$A$15,0),MATCH(1,($U$2=GRID!$B$1:$U$1)*(КАЛЕНДАРЬ!I17=GRID!$B$3:$U$3),0))*GRID!$H$42*(1-GRID!$H$43),0))</f>
        <v>29200</v>
      </c>
      <c r="D55" s="5" cm="1">
        <f t="array" ref="D55">IF($I$2="Длительное проживание от 30 ночей ",
INDEX(GRID!$B$18:$U$29,MATCH(C$7,GRID!$A$18:$A$29,0),MATCH(1,($U$2=GRID!$B$1:$U$1)*(КАЛЕНДАРЬ!I17=GRID!$B$3:$U$3),0))*GRID!$H$42,
ROUNDUP(INDEX(GRID!$B$18:$U$29,MATCH(C$7,GRID!$A$18:$A$29,0),MATCH(1,($U$2=GRID!$B$1:$U$1)*(КАЛЕНДАРЬ!I17=GRID!$B$3:$U$3),0))*GRID!$H$42*(1-GRID!$H$43),0))</f>
        <v>33200</v>
      </c>
      <c r="E55" s="5" cm="1">
        <f t="array" ref="E55">IF($I$2="Длительное проживание от 30 ночей ",
INDEX(GRID!$B$4:$U$15,MATCH(E$7,GRID!$A$4:$A$15,0),MATCH(1,($U$2=GRID!$B$1:$U$1)*(КАЛЕНДАРЬ!I17=GRID!$B$3:$U$3),0))*GRID!$H$42,
ROUNDUP(INDEX(GRID!$B$4:$U$15,MATCH(E$7,GRID!$A$4:$A$15,0),MATCH(1,($U$2=GRID!$B$1:$U$1)*(КАЛЕНДАРЬ!I17=GRID!$B$3:$U$3),0))*GRID!$H$42*(1-GRID!$H$43),0))</f>
        <v>34960</v>
      </c>
      <c r="F55" s="5" cm="1">
        <f t="array" ref="F55">IF($I$2="Длительное проживание от 30 ночей ",
INDEX(GRID!$B$18:$U$29,MATCH(E$7,GRID!$A$18:$A$29,0),MATCH(1,($U$2=GRID!$B$1:$U$1)*(КАЛЕНДАРЬ!I17=GRID!$B$3:$U$3),0))*GRID!$H$42,
ROUNDUP(INDEX(GRID!$B$18:$U$29,MATCH(E$7,GRID!$A$18:$A$29,0),MATCH(1,($U$2=GRID!$B$1:$U$1)*(КАЛЕНДАРЬ!I17=GRID!$B$3:$U$3),0))*GRID!$H$42*(1-GRID!$H$43),0))</f>
        <v>38960</v>
      </c>
      <c r="G55" s="50" t="s">
        <v>105</v>
      </c>
      <c r="H55" s="50" t="s">
        <v>105</v>
      </c>
      <c r="I55" s="5" cm="1">
        <f t="array" ref="I55">IF($I$2="Длительное проживание от 30 ночей ",
INDEX(GRID!$B$4:$U$15,MATCH(I$7,GRID!$A$4:$A$15,0),MATCH(1,($U$2=GRID!$B$1:$U$1)*(КАЛЕНДАРЬ!I17=GRID!$B$3:$U$3),0))*GRID!$H$42,
ROUNDUP(INDEX(GRID!$B$4:$U$15,MATCH(I$7,GRID!$A$4:$A$15,0),MATCH(1,($U$2=GRID!$B$1:$U$1)*(КАЛЕНДАРЬ!I17=GRID!$B$3:$U$3),0))*GRID!$H$42*(1-GRID!$H$43),0))</f>
        <v>44960</v>
      </c>
      <c r="J55" s="5" cm="1">
        <f t="array" ref="J55">IF($I$2="Длительное проживание от 30 ночей ",
INDEX(GRID!$B$18:$U$29,MATCH(I$7,GRID!$A$18:$A$29,0),MATCH(1,($U$2=GRID!$B$1:$U$1)*(КАЛЕНДАРЬ!I17=GRID!$B$3:$U$3),0))*GRID!$H$42,
ROUNDUP(INDEX(GRID!$B$18:$U$29,MATCH(I$7,GRID!$A$18:$A$29,0),MATCH(1,($U$2=GRID!$B$1:$U$1)*(КАЛЕНДАРЬ!I17=GRID!$B$3:$U$3),0))*GRID!$H$42*(1-GRID!$H$43),0))</f>
        <v>48960</v>
      </c>
      <c r="K55" s="50" t="s">
        <v>105</v>
      </c>
      <c r="L55" s="50" t="s">
        <v>105</v>
      </c>
      <c r="M55" s="5" cm="1">
        <f t="array" ref="M55">IF($I$2="Длительное проживание от 30 ночей ",
INDEX(GRID!$B$4:$U$15,MATCH(M$7,GRID!$A$4:$A$15,0),MATCH(1,($U$2=GRID!$B$1:$U$1)*(КАЛЕНДАРЬ!I17=GRID!$B$3:$U$3),0))*GRID!$H$42,
ROUNDUP(INDEX(GRID!$B$4:$U$15,MATCH(M$7,GRID!$A$4:$A$15,0),MATCH(1,($U$2=GRID!$B$1:$U$1)*(КАЛЕНДАРЬ!I17=GRID!$B$3:$U$3),0))*GRID!$H$42*(1-GRID!$H$43),0))</f>
        <v>67440</v>
      </c>
      <c r="N55" s="5" cm="1">
        <f t="array" ref="N55">IF($I$2="Длительное проживание от 30 ночей ",
INDEX(GRID!$B$18:$U$29,MATCH(M$7,GRID!$A$18:$A$29,0),MATCH(1,($U$2=GRID!$B$1:$U$1)*(КАЛЕНДАРЬ!I17=GRID!$B$3:$U$3),0))*GRID!$H$42,
ROUNDUP(INDEX(GRID!$B$18:$U$29,MATCH(M$7,GRID!$A$18:$A$29,0),MATCH(1,($U$2=GRID!$B$1:$U$1)*(КАЛЕНДАРЬ!I17=GRID!$B$3:$U$3),0))*GRID!$H$42*(1-GRID!$H$43),0))</f>
        <v>71440</v>
      </c>
      <c r="O55" s="50" t="s">
        <v>105</v>
      </c>
      <c r="P55" s="5" cm="1">
        <f t="array" ref="P55">IF($I$2="Длительное проживание от 30 ночей ",
INDEX(GRID!$B$4:$U$15,MATCH(P$7,GRID!$A$4:$A$15,0),MATCH(1,($U$2=GRID!$B$1:$U$1)*(КАЛЕНДАРЬ!I17=GRID!$B$3:$U$3),0))*GRID!$H$42,
ROUNDUP(INDEX(GRID!$B$4:$U$15,MATCH(P$7,GRID!$A$4:$A$15,0),MATCH(1,($U$2=GRID!$B$1:$U$1)*(КАЛЕНДАРЬ!I17=GRID!$B$3:$U$3),0))*GRID!$H$42*(1-GRID!$H$43),0))</f>
        <v>132160</v>
      </c>
      <c r="Q55" s="5" cm="1">
        <f t="array" ref="Q55">IF($I$2="Длительное проживание от 30 ночей ",
INDEX(GRID!$B$4:$U$15,MATCH(Q$7,GRID!$A$4:$A$15,0),MATCH(1,($U$2=GRID!$B$1:$U$1)*(КАЛЕНДАРЬ!I17=GRID!$B$3:$U$3),0))*GRID!$H$42,
ROUNDUP(INDEX(GRID!$B$4:$U$15,MATCH(Q$7,GRID!$A$4:$A$15,0),MATCH(1,($U$2=GRID!$B$1:$U$1)*(КАЛЕНДАРЬ!I17=GRID!$B$3:$U$3),0))*GRID!$H$42*(1-GRID!$H$43),0))</f>
        <v>154960</v>
      </c>
      <c r="R55" s="50" t="s">
        <v>105</v>
      </c>
      <c r="S55" s="50" t="s">
        <v>105</v>
      </c>
      <c r="T55" s="50" t="s">
        <v>105</v>
      </c>
    </row>
    <row r="56" spans="1:20" hidden="1">
      <c r="A56" s="108" t="s">
        <v>17</v>
      </c>
      <c r="B56" s="109">
        <v>15</v>
      </c>
      <c r="C56" s="5" cm="1">
        <f t="array" ref="C56">IF($I$2="Длительное проживание от 30 ночей ",
INDEX(GRID!$B$4:$U$15,MATCH(C$7,GRID!$A$4:$A$15,0),MATCH(1,($U$2=GRID!$B$1:$U$1)*(КАЛЕНДАРЬ!I18=GRID!$B$3:$U$3),0))*GRID!$H$42,
ROUNDUP(INDEX(GRID!$B$4:$U$15,MATCH(C$7,GRID!$A$4:$A$15,0),MATCH(1,($U$2=GRID!$B$1:$U$1)*(КАЛЕНДАРЬ!I18=GRID!$B$3:$U$3),0))*GRID!$H$42*(1-GRID!$H$43),0))</f>
        <v>29200</v>
      </c>
      <c r="D56" s="5" cm="1">
        <f t="array" ref="D56">IF($I$2="Длительное проживание от 30 ночей ",
INDEX(GRID!$B$18:$U$29,MATCH(C$7,GRID!$A$18:$A$29,0),MATCH(1,($U$2=GRID!$B$1:$U$1)*(КАЛЕНДАРЬ!I18=GRID!$B$3:$U$3),0))*GRID!$H$42,
ROUNDUP(INDEX(GRID!$B$18:$U$29,MATCH(C$7,GRID!$A$18:$A$29,0),MATCH(1,($U$2=GRID!$B$1:$U$1)*(КАЛЕНДАРЬ!I18=GRID!$B$3:$U$3),0))*GRID!$H$42*(1-GRID!$H$43),0))</f>
        <v>33200</v>
      </c>
      <c r="E56" s="5" cm="1">
        <f t="array" ref="E56">IF($I$2="Длительное проживание от 30 ночей ",
INDEX(GRID!$B$4:$U$15,MATCH(E$7,GRID!$A$4:$A$15,0),MATCH(1,($U$2=GRID!$B$1:$U$1)*(КАЛЕНДАРЬ!I18=GRID!$B$3:$U$3),0))*GRID!$H$42,
ROUNDUP(INDEX(GRID!$B$4:$U$15,MATCH(E$7,GRID!$A$4:$A$15,0),MATCH(1,($U$2=GRID!$B$1:$U$1)*(КАЛЕНДАРЬ!I18=GRID!$B$3:$U$3),0))*GRID!$H$42*(1-GRID!$H$43),0))</f>
        <v>34960</v>
      </c>
      <c r="F56" s="5" cm="1">
        <f t="array" ref="F56">IF($I$2="Длительное проживание от 30 ночей ",
INDEX(GRID!$B$18:$U$29,MATCH(E$7,GRID!$A$18:$A$29,0),MATCH(1,($U$2=GRID!$B$1:$U$1)*(КАЛЕНДАРЬ!I18=GRID!$B$3:$U$3),0))*GRID!$H$42,
ROUNDUP(INDEX(GRID!$B$18:$U$29,MATCH(E$7,GRID!$A$18:$A$29,0),MATCH(1,($U$2=GRID!$B$1:$U$1)*(КАЛЕНДАРЬ!I18=GRID!$B$3:$U$3),0))*GRID!$H$42*(1-GRID!$H$43),0))</f>
        <v>38960</v>
      </c>
      <c r="G56" s="50" t="s">
        <v>105</v>
      </c>
      <c r="H56" s="50" t="s">
        <v>105</v>
      </c>
      <c r="I56" s="5" cm="1">
        <f t="array" ref="I56">IF($I$2="Длительное проживание от 30 ночей ",
INDEX(GRID!$B$4:$U$15,MATCH(I$7,GRID!$A$4:$A$15,0),MATCH(1,($U$2=GRID!$B$1:$U$1)*(КАЛЕНДАРЬ!I18=GRID!$B$3:$U$3),0))*GRID!$H$42,
ROUNDUP(INDEX(GRID!$B$4:$U$15,MATCH(I$7,GRID!$A$4:$A$15,0),MATCH(1,($U$2=GRID!$B$1:$U$1)*(КАЛЕНДАРЬ!I18=GRID!$B$3:$U$3),0))*GRID!$H$42*(1-GRID!$H$43),0))</f>
        <v>44960</v>
      </c>
      <c r="J56" s="5" cm="1">
        <f t="array" ref="J56">IF($I$2="Длительное проживание от 30 ночей ",
INDEX(GRID!$B$18:$U$29,MATCH(I$7,GRID!$A$18:$A$29,0),MATCH(1,($U$2=GRID!$B$1:$U$1)*(КАЛЕНДАРЬ!I18=GRID!$B$3:$U$3),0))*GRID!$H$42,
ROUNDUP(INDEX(GRID!$B$18:$U$29,MATCH(I$7,GRID!$A$18:$A$29,0),MATCH(1,($U$2=GRID!$B$1:$U$1)*(КАЛЕНДАРЬ!I18=GRID!$B$3:$U$3),0))*GRID!$H$42*(1-GRID!$H$43),0))</f>
        <v>48960</v>
      </c>
      <c r="K56" s="50" t="s">
        <v>105</v>
      </c>
      <c r="L56" s="50" t="s">
        <v>105</v>
      </c>
      <c r="M56" s="5" cm="1">
        <f t="array" ref="M56">IF($I$2="Длительное проживание от 30 ночей ",
INDEX(GRID!$B$4:$U$15,MATCH(M$7,GRID!$A$4:$A$15,0),MATCH(1,($U$2=GRID!$B$1:$U$1)*(КАЛЕНДАРЬ!I18=GRID!$B$3:$U$3),0))*GRID!$H$42,
ROUNDUP(INDEX(GRID!$B$4:$U$15,MATCH(M$7,GRID!$A$4:$A$15,0),MATCH(1,($U$2=GRID!$B$1:$U$1)*(КАЛЕНДАРЬ!I18=GRID!$B$3:$U$3),0))*GRID!$H$42*(1-GRID!$H$43),0))</f>
        <v>67440</v>
      </c>
      <c r="N56" s="5" cm="1">
        <f t="array" ref="N56">IF($I$2="Длительное проживание от 30 ночей ",
INDEX(GRID!$B$18:$U$29,MATCH(M$7,GRID!$A$18:$A$29,0),MATCH(1,($U$2=GRID!$B$1:$U$1)*(КАЛЕНДАРЬ!I18=GRID!$B$3:$U$3),0))*GRID!$H$42,
ROUNDUP(INDEX(GRID!$B$18:$U$29,MATCH(M$7,GRID!$A$18:$A$29,0),MATCH(1,($U$2=GRID!$B$1:$U$1)*(КАЛЕНДАРЬ!I18=GRID!$B$3:$U$3),0))*GRID!$H$42*(1-GRID!$H$43),0))</f>
        <v>71440</v>
      </c>
      <c r="O56" s="50" t="s">
        <v>105</v>
      </c>
      <c r="P56" s="5" cm="1">
        <f t="array" ref="P56">IF($I$2="Длительное проживание от 30 ночей ",
INDEX(GRID!$B$4:$U$15,MATCH(P$7,GRID!$A$4:$A$15,0),MATCH(1,($U$2=GRID!$B$1:$U$1)*(КАЛЕНДАРЬ!I18=GRID!$B$3:$U$3),0))*GRID!$H$42,
ROUNDUP(INDEX(GRID!$B$4:$U$15,MATCH(P$7,GRID!$A$4:$A$15,0),MATCH(1,($U$2=GRID!$B$1:$U$1)*(КАЛЕНДАРЬ!I18=GRID!$B$3:$U$3),0))*GRID!$H$42*(1-GRID!$H$43),0))</f>
        <v>132160</v>
      </c>
      <c r="Q56" s="5" cm="1">
        <f t="array" ref="Q56">IF($I$2="Длительное проживание от 30 ночей ",
INDEX(GRID!$B$4:$U$15,MATCH(Q$7,GRID!$A$4:$A$15,0),MATCH(1,($U$2=GRID!$B$1:$U$1)*(КАЛЕНДАРЬ!I18=GRID!$B$3:$U$3),0))*GRID!$H$42,
ROUNDUP(INDEX(GRID!$B$4:$U$15,MATCH(Q$7,GRID!$A$4:$A$15,0),MATCH(1,($U$2=GRID!$B$1:$U$1)*(КАЛЕНДАРЬ!I18=GRID!$B$3:$U$3),0))*GRID!$H$42*(1-GRID!$H$43),0))</f>
        <v>154960</v>
      </c>
      <c r="R56" s="50" t="s">
        <v>105</v>
      </c>
      <c r="S56" s="50" t="s">
        <v>105</v>
      </c>
      <c r="T56" s="50" t="s">
        <v>105</v>
      </c>
    </row>
    <row r="57" spans="1:20" hidden="1">
      <c r="A57" s="108" t="s">
        <v>11</v>
      </c>
      <c r="B57" s="109">
        <v>16</v>
      </c>
      <c r="C57" s="5" cm="1">
        <f t="array" ref="C57">IF($I$2="Длительное проживание от 30 ночей ",
INDEX(GRID!$B$4:$U$15,MATCH(C$7,GRID!$A$4:$A$15,0),MATCH(1,($U$2=GRID!$B$1:$U$1)*(КАЛЕНДАРЬ!I19=GRID!$B$3:$U$3),0))*GRID!$H$42,
ROUNDUP(INDEX(GRID!$B$4:$U$15,MATCH(C$7,GRID!$A$4:$A$15,0),MATCH(1,($U$2=GRID!$B$1:$U$1)*(КАЛЕНДАРЬ!I19=GRID!$B$3:$U$3),0))*GRID!$H$42*(1-GRID!$H$43),0))</f>
        <v>26560</v>
      </c>
      <c r="D57" s="5" cm="1">
        <f t="array" ref="D57">IF($I$2="Длительное проживание от 30 ночей ",
INDEX(GRID!$B$18:$U$29,MATCH(C$7,GRID!$A$18:$A$29,0),MATCH(1,($U$2=GRID!$B$1:$U$1)*(КАЛЕНДАРЬ!I19=GRID!$B$3:$U$3),0))*GRID!$H$42,
ROUNDUP(INDEX(GRID!$B$18:$U$29,MATCH(C$7,GRID!$A$18:$A$29,0),MATCH(1,($U$2=GRID!$B$1:$U$1)*(КАЛЕНДАРЬ!I19=GRID!$B$3:$U$3),0))*GRID!$H$42*(1-GRID!$H$43),0))</f>
        <v>30560</v>
      </c>
      <c r="E57" s="5" cm="1">
        <f t="array" ref="E57">IF($I$2="Длительное проживание от 30 ночей ",
INDEX(GRID!$B$4:$U$15,MATCH(E$7,GRID!$A$4:$A$15,0),MATCH(1,($U$2=GRID!$B$1:$U$1)*(КАЛЕНДАРЬ!I19=GRID!$B$3:$U$3),0))*GRID!$H$42,
ROUNDUP(INDEX(GRID!$B$4:$U$15,MATCH(E$7,GRID!$A$4:$A$15,0),MATCH(1,($U$2=GRID!$B$1:$U$1)*(КАЛЕНДАРЬ!I19=GRID!$B$3:$U$3),0))*GRID!$H$42*(1-GRID!$H$43),0))</f>
        <v>31920</v>
      </c>
      <c r="F57" s="5" cm="1">
        <f t="array" ref="F57">IF($I$2="Длительное проживание от 30 ночей ",
INDEX(GRID!$B$18:$U$29,MATCH(E$7,GRID!$A$18:$A$29,0),MATCH(1,($U$2=GRID!$B$1:$U$1)*(КАЛЕНДАРЬ!I19=GRID!$B$3:$U$3),0))*GRID!$H$42,
ROUNDUP(INDEX(GRID!$B$18:$U$29,MATCH(E$7,GRID!$A$18:$A$29,0),MATCH(1,($U$2=GRID!$B$1:$U$1)*(КАЛЕНДАРЬ!I19=GRID!$B$3:$U$3),0))*GRID!$H$42*(1-GRID!$H$43),0))</f>
        <v>35920</v>
      </c>
      <c r="G57" s="50" t="s">
        <v>105</v>
      </c>
      <c r="H57" s="50" t="s">
        <v>105</v>
      </c>
      <c r="I57" s="5" cm="1">
        <f t="array" ref="I57">IF($I$2="Длительное проживание от 30 ночей ",
INDEX(GRID!$B$4:$U$15,MATCH(I$7,GRID!$A$4:$A$15,0),MATCH(1,($U$2=GRID!$B$1:$U$1)*(КАЛЕНДАРЬ!I19=GRID!$B$3:$U$3),0))*GRID!$H$42,
ROUNDUP(INDEX(GRID!$B$4:$U$15,MATCH(I$7,GRID!$A$4:$A$15,0),MATCH(1,($U$2=GRID!$B$1:$U$1)*(КАЛЕНДАРЬ!I19=GRID!$B$3:$U$3),0))*GRID!$H$42*(1-GRID!$H$43),0))</f>
        <v>41360</v>
      </c>
      <c r="J57" s="5" cm="1">
        <f t="array" ref="J57">IF($I$2="Длительное проживание от 30 ночей ",
INDEX(GRID!$B$18:$U$29,MATCH(I$7,GRID!$A$18:$A$29,0),MATCH(1,($U$2=GRID!$B$1:$U$1)*(КАЛЕНДАРЬ!I19=GRID!$B$3:$U$3),0))*GRID!$H$42,
ROUNDUP(INDEX(GRID!$B$18:$U$29,MATCH(I$7,GRID!$A$18:$A$29,0),MATCH(1,($U$2=GRID!$B$1:$U$1)*(КАЛЕНДАРЬ!I19=GRID!$B$3:$U$3),0))*GRID!$H$42*(1-GRID!$H$43),0))</f>
        <v>45360</v>
      </c>
      <c r="K57" s="50" t="s">
        <v>105</v>
      </c>
      <c r="L57" s="50" t="s">
        <v>105</v>
      </c>
      <c r="M57" s="5" cm="1">
        <f t="array" ref="M57">IF($I$2="Длительное проживание от 30 ночей ",
INDEX(GRID!$B$4:$U$15,MATCH(M$7,GRID!$A$4:$A$15,0),MATCH(1,($U$2=GRID!$B$1:$U$1)*(КАЛЕНДАРЬ!I19=GRID!$B$3:$U$3),0))*GRID!$H$42,
ROUNDUP(INDEX(GRID!$B$4:$U$15,MATCH(M$7,GRID!$A$4:$A$15,0),MATCH(1,($U$2=GRID!$B$1:$U$1)*(КАЛЕНДАРЬ!I19=GRID!$B$3:$U$3),0))*GRID!$H$42*(1-GRID!$H$43),0))</f>
        <v>63200</v>
      </c>
      <c r="N57" s="5" cm="1">
        <f t="array" ref="N57">IF($I$2="Длительное проживание от 30 ночей ",
INDEX(GRID!$B$18:$U$29,MATCH(M$7,GRID!$A$18:$A$29,0),MATCH(1,($U$2=GRID!$B$1:$U$1)*(КАЛЕНДАРЬ!I19=GRID!$B$3:$U$3),0))*GRID!$H$42,
ROUNDUP(INDEX(GRID!$B$18:$U$29,MATCH(M$7,GRID!$A$18:$A$29,0),MATCH(1,($U$2=GRID!$B$1:$U$1)*(КАЛЕНДАРЬ!I19=GRID!$B$3:$U$3),0))*GRID!$H$42*(1-GRID!$H$43),0))</f>
        <v>67200</v>
      </c>
      <c r="O57" s="50" t="s">
        <v>105</v>
      </c>
      <c r="P57" s="5" cm="1">
        <f t="array" ref="P57">IF($I$2="Длительное проживание от 30 ночей ",
INDEX(GRID!$B$4:$U$15,MATCH(P$7,GRID!$A$4:$A$15,0),MATCH(1,($U$2=GRID!$B$1:$U$1)*(КАЛЕНДАРЬ!I19=GRID!$B$3:$U$3),0))*GRID!$H$42,
ROUNDUP(INDEX(GRID!$B$4:$U$15,MATCH(P$7,GRID!$A$4:$A$15,0),MATCH(1,($U$2=GRID!$B$1:$U$1)*(КАЛЕНДАРЬ!I19=GRID!$B$3:$U$3),0))*GRID!$H$42*(1-GRID!$H$43),0))</f>
        <v>126400</v>
      </c>
      <c r="Q57" s="5" cm="1">
        <f t="array" ref="Q57">IF($I$2="Длительное проживание от 30 ночей ",
INDEX(GRID!$B$4:$U$15,MATCH(Q$7,GRID!$A$4:$A$15,0),MATCH(1,($U$2=GRID!$B$1:$U$1)*(КАЛЕНДАРЬ!I19=GRID!$B$3:$U$3),0))*GRID!$H$42,
ROUNDUP(INDEX(GRID!$B$4:$U$15,MATCH(Q$7,GRID!$A$4:$A$15,0),MATCH(1,($U$2=GRID!$B$1:$U$1)*(КАЛЕНДАРЬ!I19=GRID!$B$3:$U$3),0))*GRID!$H$42*(1-GRID!$H$43),0))</f>
        <v>148400</v>
      </c>
      <c r="R57" s="50" t="s">
        <v>105</v>
      </c>
      <c r="S57" s="50" t="s">
        <v>105</v>
      </c>
      <c r="T57" s="50" t="s">
        <v>105</v>
      </c>
    </row>
    <row r="58" spans="1:20" hidden="1">
      <c r="A58" s="108" t="s">
        <v>12</v>
      </c>
      <c r="B58" s="109">
        <v>17</v>
      </c>
      <c r="C58" s="5" cm="1">
        <f t="array" ref="C58">IF($I$2="Длительное проживание от 30 ночей ",
INDEX(GRID!$B$4:$U$15,MATCH(C$7,GRID!$A$4:$A$15,0),MATCH(1,($U$2=GRID!$B$1:$U$1)*(КАЛЕНДАРЬ!I20=GRID!$B$3:$U$3),0))*GRID!$H$42,
ROUNDUP(INDEX(GRID!$B$4:$U$15,MATCH(C$7,GRID!$A$4:$A$15,0),MATCH(1,($U$2=GRID!$B$1:$U$1)*(КАЛЕНДАРЬ!I20=GRID!$B$3:$U$3),0))*GRID!$H$42*(1-GRID!$H$43),0))</f>
        <v>26560</v>
      </c>
      <c r="D58" s="5" cm="1">
        <f t="array" ref="D58">IF($I$2="Длительное проживание от 30 ночей ",
INDEX(GRID!$B$18:$U$29,MATCH(C$7,GRID!$A$18:$A$29,0),MATCH(1,($U$2=GRID!$B$1:$U$1)*(КАЛЕНДАРЬ!I20=GRID!$B$3:$U$3),0))*GRID!$H$42,
ROUNDUP(INDEX(GRID!$B$18:$U$29,MATCH(C$7,GRID!$A$18:$A$29,0),MATCH(1,($U$2=GRID!$B$1:$U$1)*(КАЛЕНДАРЬ!I20=GRID!$B$3:$U$3),0))*GRID!$H$42*(1-GRID!$H$43),0))</f>
        <v>30560</v>
      </c>
      <c r="E58" s="5" cm="1">
        <f t="array" ref="E58">IF($I$2="Длительное проживание от 30 ночей ",
INDEX(GRID!$B$4:$U$15,MATCH(E$7,GRID!$A$4:$A$15,0),MATCH(1,($U$2=GRID!$B$1:$U$1)*(КАЛЕНДАРЬ!I20=GRID!$B$3:$U$3),0))*GRID!$H$42,
ROUNDUP(INDEX(GRID!$B$4:$U$15,MATCH(E$7,GRID!$A$4:$A$15,0),MATCH(1,($U$2=GRID!$B$1:$U$1)*(КАЛЕНДАРЬ!I20=GRID!$B$3:$U$3),0))*GRID!$H$42*(1-GRID!$H$43),0))</f>
        <v>31920</v>
      </c>
      <c r="F58" s="5" cm="1">
        <f t="array" ref="F58">IF($I$2="Длительное проживание от 30 ночей ",
INDEX(GRID!$B$18:$U$29,MATCH(E$7,GRID!$A$18:$A$29,0),MATCH(1,($U$2=GRID!$B$1:$U$1)*(КАЛЕНДАРЬ!I20=GRID!$B$3:$U$3),0))*GRID!$H$42,
ROUNDUP(INDEX(GRID!$B$18:$U$29,MATCH(E$7,GRID!$A$18:$A$29,0),MATCH(1,($U$2=GRID!$B$1:$U$1)*(КАЛЕНДАРЬ!I20=GRID!$B$3:$U$3),0))*GRID!$H$42*(1-GRID!$H$43),0))</f>
        <v>35920</v>
      </c>
      <c r="G58" s="50" t="s">
        <v>105</v>
      </c>
      <c r="H58" s="50" t="s">
        <v>105</v>
      </c>
      <c r="I58" s="5" cm="1">
        <f t="array" ref="I58">IF($I$2="Длительное проживание от 30 ночей ",
INDEX(GRID!$B$4:$U$15,MATCH(I$7,GRID!$A$4:$A$15,0),MATCH(1,($U$2=GRID!$B$1:$U$1)*(КАЛЕНДАРЬ!I20=GRID!$B$3:$U$3),0))*GRID!$H$42,
ROUNDUP(INDEX(GRID!$B$4:$U$15,MATCH(I$7,GRID!$A$4:$A$15,0),MATCH(1,($U$2=GRID!$B$1:$U$1)*(КАЛЕНДАРЬ!I20=GRID!$B$3:$U$3),0))*GRID!$H$42*(1-GRID!$H$43),0))</f>
        <v>41360</v>
      </c>
      <c r="J58" s="5" cm="1">
        <f t="array" ref="J58">IF($I$2="Длительное проживание от 30 ночей ",
INDEX(GRID!$B$18:$U$29,MATCH(I$7,GRID!$A$18:$A$29,0),MATCH(1,($U$2=GRID!$B$1:$U$1)*(КАЛЕНДАРЬ!I20=GRID!$B$3:$U$3),0))*GRID!$H$42,
ROUNDUP(INDEX(GRID!$B$18:$U$29,MATCH(I$7,GRID!$A$18:$A$29,0),MATCH(1,($U$2=GRID!$B$1:$U$1)*(КАЛЕНДАРЬ!I20=GRID!$B$3:$U$3),0))*GRID!$H$42*(1-GRID!$H$43),0))</f>
        <v>45360</v>
      </c>
      <c r="K58" s="50" t="s">
        <v>105</v>
      </c>
      <c r="L58" s="50" t="s">
        <v>105</v>
      </c>
      <c r="M58" s="5" cm="1">
        <f t="array" ref="M58">IF($I$2="Длительное проживание от 30 ночей ",
INDEX(GRID!$B$4:$U$15,MATCH(M$7,GRID!$A$4:$A$15,0),MATCH(1,($U$2=GRID!$B$1:$U$1)*(КАЛЕНДАРЬ!I20=GRID!$B$3:$U$3),0))*GRID!$H$42,
ROUNDUP(INDEX(GRID!$B$4:$U$15,MATCH(M$7,GRID!$A$4:$A$15,0),MATCH(1,($U$2=GRID!$B$1:$U$1)*(КАЛЕНДАРЬ!I20=GRID!$B$3:$U$3),0))*GRID!$H$42*(1-GRID!$H$43),0))</f>
        <v>63200</v>
      </c>
      <c r="N58" s="5" cm="1">
        <f t="array" ref="N58">IF($I$2="Длительное проживание от 30 ночей ",
INDEX(GRID!$B$18:$U$29,MATCH(M$7,GRID!$A$18:$A$29,0),MATCH(1,($U$2=GRID!$B$1:$U$1)*(КАЛЕНДАРЬ!I20=GRID!$B$3:$U$3),0))*GRID!$H$42,
ROUNDUP(INDEX(GRID!$B$18:$U$29,MATCH(M$7,GRID!$A$18:$A$29,0),MATCH(1,($U$2=GRID!$B$1:$U$1)*(КАЛЕНДАРЬ!I20=GRID!$B$3:$U$3),0))*GRID!$H$42*(1-GRID!$H$43),0))</f>
        <v>67200</v>
      </c>
      <c r="O58" s="50" t="s">
        <v>105</v>
      </c>
      <c r="P58" s="5" cm="1">
        <f t="array" ref="P58">IF($I$2="Длительное проживание от 30 ночей ",
INDEX(GRID!$B$4:$U$15,MATCH(P$7,GRID!$A$4:$A$15,0),MATCH(1,($U$2=GRID!$B$1:$U$1)*(КАЛЕНДАРЬ!I20=GRID!$B$3:$U$3),0))*GRID!$H$42,
ROUNDUP(INDEX(GRID!$B$4:$U$15,MATCH(P$7,GRID!$A$4:$A$15,0),MATCH(1,($U$2=GRID!$B$1:$U$1)*(КАЛЕНДАРЬ!I20=GRID!$B$3:$U$3),0))*GRID!$H$42*(1-GRID!$H$43),0))</f>
        <v>126400</v>
      </c>
      <c r="Q58" s="5" cm="1">
        <f t="array" ref="Q58">IF($I$2="Длительное проживание от 30 ночей ",
INDEX(GRID!$B$4:$U$15,MATCH(Q$7,GRID!$A$4:$A$15,0),MATCH(1,($U$2=GRID!$B$1:$U$1)*(КАЛЕНДАРЬ!I20=GRID!$B$3:$U$3),0))*GRID!$H$42,
ROUNDUP(INDEX(GRID!$B$4:$U$15,MATCH(Q$7,GRID!$A$4:$A$15,0),MATCH(1,($U$2=GRID!$B$1:$U$1)*(КАЛЕНДАРЬ!I20=GRID!$B$3:$U$3),0))*GRID!$H$42*(1-GRID!$H$43),0))</f>
        <v>148400</v>
      </c>
      <c r="R58" s="50" t="s">
        <v>105</v>
      </c>
      <c r="S58" s="50" t="s">
        <v>105</v>
      </c>
      <c r="T58" s="50" t="s">
        <v>105</v>
      </c>
    </row>
    <row r="59" spans="1:20" hidden="1">
      <c r="A59" s="108" t="s">
        <v>13</v>
      </c>
      <c r="B59" s="109">
        <v>18</v>
      </c>
      <c r="C59" s="5" cm="1">
        <f t="array" ref="C59">IF($I$2="Длительное проживание от 30 ночей ",
INDEX(GRID!$B$4:$U$15,MATCH(C$7,GRID!$A$4:$A$15,0),MATCH(1,($U$2=GRID!$B$1:$U$1)*(КАЛЕНДАРЬ!I21=GRID!$B$3:$U$3),0))*GRID!$H$42,
ROUNDUP(INDEX(GRID!$B$4:$U$15,MATCH(C$7,GRID!$A$4:$A$15,0),MATCH(1,($U$2=GRID!$B$1:$U$1)*(КАЛЕНДАРЬ!I21=GRID!$B$3:$U$3),0))*GRID!$H$42*(1-GRID!$H$43),0))</f>
        <v>26560</v>
      </c>
      <c r="D59" s="5" cm="1">
        <f t="array" ref="D59">IF($I$2="Длительное проживание от 30 ночей ",
INDEX(GRID!$B$18:$U$29,MATCH(C$7,GRID!$A$18:$A$29,0),MATCH(1,($U$2=GRID!$B$1:$U$1)*(КАЛЕНДАРЬ!I21=GRID!$B$3:$U$3),0))*GRID!$H$42,
ROUNDUP(INDEX(GRID!$B$18:$U$29,MATCH(C$7,GRID!$A$18:$A$29,0),MATCH(1,($U$2=GRID!$B$1:$U$1)*(КАЛЕНДАРЬ!I21=GRID!$B$3:$U$3),0))*GRID!$H$42*(1-GRID!$H$43),0))</f>
        <v>30560</v>
      </c>
      <c r="E59" s="5" cm="1">
        <f t="array" ref="E59">IF($I$2="Длительное проживание от 30 ночей ",
INDEX(GRID!$B$4:$U$15,MATCH(E$7,GRID!$A$4:$A$15,0),MATCH(1,($U$2=GRID!$B$1:$U$1)*(КАЛЕНДАРЬ!I21=GRID!$B$3:$U$3),0))*GRID!$H$42,
ROUNDUP(INDEX(GRID!$B$4:$U$15,MATCH(E$7,GRID!$A$4:$A$15,0),MATCH(1,($U$2=GRID!$B$1:$U$1)*(КАЛЕНДАРЬ!I21=GRID!$B$3:$U$3),0))*GRID!$H$42*(1-GRID!$H$43),0))</f>
        <v>31920</v>
      </c>
      <c r="F59" s="5" cm="1">
        <f t="array" ref="F59">IF($I$2="Длительное проживание от 30 ночей ",
INDEX(GRID!$B$18:$U$29,MATCH(E$7,GRID!$A$18:$A$29,0),MATCH(1,($U$2=GRID!$B$1:$U$1)*(КАЛЕНДАРЬ!I21=GRID!$B$3:$U$3),0))*GRID!$H$42,
ROUNDUP(INDEX(GRID!$B$18:$U$29,MATCH(E$7,GRID!$A$18:$A$29,0),MATCH(1,($U$2=GRID!$B$1:$U$1)*(КАЛЕНДАРЬ!I21=GRID!$B$3:$U$3),0))*GRID!$H$42*(1-GRID!$H$43),0))</f>
        <v>35920</v>
      </c>
      <c r="G59" s="50" t="s">
        <v>105</v>
      </c>
      <c r="H59" s="50" t="s">
        <v>105</v>
      </c>
      <c r="I59" s="5" cm="1">
        <f t="array" ref="I59">IF($I$2="Длительное проживание от 30 ночей ",
INDEX(GRID!$B$4:$U$15,MATCH(I$7,GRID!$A$4:$A$15,0),MATCH(1,($U$2=GRID!$B$1:$U$1)*(КАЛЕНДАРЬ!I21=GRID!$B$3:$U$3),0))*GRID!$H$42,
ROUNDUP(INDEX(GRID!$B$4:$U$15,MATCH(I$7,GRID!$A$4:$A$15,0),MATCH(1,($U$2=GRID!$B$1:$U$1)*(КАЛЕНДАРЬ!I21=GRID!$B$3:$U$3),0))*GRID!$H$42*(1-GRID!$H$43),0))</f>
        <v>41360</v>
      </c>
      <c r="J59" s="5" cm="1">
        <f t="array" ref="J59">IF($I$2="Длительное проживание от 30 ночей ",
INDEX(GRID!$B$18:$U$29,MATCH(I$7,GRID!$A$18:$A$29,0),MATCH(1,($U$2=GRID!$B$1:$U$1)*(КАЛЕНДАРЬ!I21=GRID!$B$3:$U$3),0))*GRID!$H$42,
ROUNDUP(INDEX(GRID!$B$18:$U$29,MATCH(I$7,GRID!$A$18:$A$29,0),MATCH(1,($U$2=GRID!$B$1:$U$1)*(КАЛЕНДАРЬ!I21=GRID!$B$3:$U$3),0))*GRID!$H$42*(1-GRID!$H$43),0))</f>
        <v>45360</v>
      </c>
      <c r="K59" s="50" t="s">
        <v>105</v>
      </c>
      <c r="L59" s="50" t="s">
        <v>105</v>
      </c>
      <c r="M59" s="5" cm="1">
        <f t="array" ref="M59">IF($I$2="Длительное проживание от 30 ночей ",
INDEX(GRID!$B$4:$U$15,MATCH(M$7,GRID!$A$4:$A$15,0),MATCH(1,($U$2=GRID!$B$1:$U$1)*(КАЛЕНДАРЬ!I21=GRID!$B$3:$U$3),0))*GRID!$H$42,
ROUNDUP(INDEX(GRID!$B$4:$U$15,MATCH(M$7,GRID!$A$4:$A$15,0),MATCH(1,($U$2=GRID!$B$1:$U$1)*(КАЛЕНДАРЬ!I21=GRID!$B$3:$U$3),0))*GRID!$H$42*(1-GRID!$H$43),0))</f>
        <v>63200</v>
      </c>
      <c r="N59" s="5" cm="1">
        <f t="array" ref="N59">IF($I$2="Длительное проживание от 30 ночей ",
INDEX(GRID!$B$18:$U$29,MATCH(M$7,GRID!$A$18:$A$29,0),MATCH(1,($U$2=GRID!$B$1:$U$1)*(КАЛЕНДАРЬ!I21=GRID!$B$3:$U$3),0))*GRID!$H$42,
ROUNDUP(INDEX(GRID!$B$18:$U$29,MATCH(M$7,GRID!$A$18:$A$29,0),MATCH(1,($U$2=GRID!$B$1:$U$1)*(КАЛЕНДАРЬ!I21=GRID!$B$3:$U$3),0))*GRID!$H$42*(1-GRID!$H$43),0))</f>
        <v>67200</v>
      </c>
      <c r="O59" s="50" t="s">
        <v>105</v>
      </c>
      <c r="P59" s="5" cm="1">
        <f t="array" ref="P59">IF($I$2="Длительное проживание от 30 ночей ",
INDEX(GRID!$B$4:$U$15,MATCH(P$7,GRID!$A$4:$A$15,0),MATCH(1,($U$2=GRID!$B$1:$U$1)*(КАЛЕНДАРЬ!I21=GRID!$B$3:$U$3),0))*GRID!$H$42,
ROUNDUP(INDEX(GRID!$B$4:$U$15,MATCH(P$7,GRID!$A$4:$A$15,0),MATCH(1,($U$2=GRID!$B$1:$U$1)*(КАЛЕНДАРЬ!I21=GRID!$B$3:$U$3),0))*GRID!$H$42*(1-GRID!$H$43),0))</f>
        <v>126400</v>
      </c>
      <c r="Q59" s="5" cm="1">
        <f t="array" ref="Q59">IF($I$2="Длительное проживание от 30 ночей ",
INDEX(GRID!$B$4:$U$15,MATCH(Q$7,GRID!$A$4:$A$15,0),MATCH(1,($U$2=GRID!$B$1:$U$1)*(КАЛЕНДАРЬ!I21=GRID!$B$3:$U$3),0))*GRID!$H$42,
ROUNDUP(INDEX(GRID!$B$4:$U$15,MATCH(Q$7,GRID!$A$4:$A$15,0),MATCH(1,($U$2=GRID!$B$1:$U$1)*(КАЛЕНДАРЬ!I21=GRID!$B$3:$U$3),0))*GRID!$H$42*(1-GRID!$H$43),0))</f>
        <v>148400</v>
      </c>
      <c r="R59" s="50" t="s">
        <v>105</v>
      </c>
      <c r="S59" s="50" t="s">
        <v>105</v>
      </c>
      <c r="T59" s="50" t="s">
        <v>105</v>
      </c>
    </row>
    <row r="60" spans="1:20" hidden="1">
      <c r="A60" s="108" t="s">
        <v>14</v>
      </c>
      <c r="B60" s="109">
        <v>19</v>
      </c>
      <c r="C60" s="5" cm="1">
        <f t="array" ref="C60">IF($I$2="Длительное проживание от 30 ночей ",
INDEX(GRID!$B$4:$U$15,MATCH(C$7,GRID!$A$4:$A$15,0),MATCH(1,($U$2=GRID!$B$1:$U$1)*(КАЛЕНДАРЬ!I22=GRID!$B$3:$U$3),0))*GRID!$H$42,
ROUNDUP(INDEX(GRID!$B$4:$U$15,MATCH(C$7,GRID!$A$4:$A$15,0),MATCH(1,($U$2=GRID!$B$1:$U$1)*(КАЛЕНДАРЬ!I22=GRID!$B$3:$U$3),0))*GRID!$H$42*(1-GRID!$H$43),0))</f>
        <v>26560</v>
      </c>
      <c r="D60" s="5" cm="1">
        <f t="array" ref="D60">IF($I$2="Длительное проживание от 30 ночей ",
INDEX(GRID!$B$18:$U$29,MATCH(C$7,GRID!$A$18:$A$29,0),MATCH(1,($U$2=GRID!$B$1:$U$1)*(КАЛЕНДАРЬ!I22=GRID!$B$3:$U$3),0))*GRID!$H$42,
ROUNDUP(INDEX(GRID!$B$18:$U$29,MATCH(C$7,GRID!$A$18:$A$29,0),MATCH(1,($U$2=GRID!$B$1:$U$1)*(КАЛЕНДАРЬ!I22=GRID!$B$3:$U$3),0))*GRID!$H$42*(1-GRID!$H$43),0))</f>
        <v>30560</v>
      </c>
      <c r="E60" s="5" cm="1">
        <f t="array" ref="E60">IF($I$2="Длительное проживание от 30 ночей ",
INDEX(GRID!$B$4:$U$15,MATCH(E$7,GRID!$A$4:$A$15,0),MATCH(1,($U$2=GRID!$B$1:$U$1)*(КАЛЕНДАРЬ!I22=GRID!$B$3:$U$3),0))*GRID!$H$42,
ROUNDUP(INDEX(GRID!$B$4:$U$15,MATCH(E$7,GRID!$A$4:$A$15,0),MATCH(1,($U$2=GRID!$B$1:$U$1)*(КАЛЕНДАРЬ!I22=GRID!$B$3:$U$3),0))*GRID!$H$42*(1-GRID!$H$43),0))</f>
        <v>31920</v>
      </c>
      <c r="F60" s="5" cm="1">
        <f t="array" ref="F60">IF($I$2="Длительное проживание от 30 ночей ",
INDEX(GRID!$B$18:$U$29,MATCH(E$7,GRID!$A$18:$A$29,0),MATCH(1,($U$2=GRID!$B$1:$U$1)*(КАЛЕНДАРЬ!I22=GRID!$B$3:$U$3),0))*GRID!$H$42,
ROUNDUP(INDEX(GRID!$B$18:$U$29,MATCH(E$7,GRID!$A$18:$A$29,0),MATCH(1,($U$2=GRID!$B$1:$U$1)*(КАЛЕНДАРЬ!I22=GRID!$B$3:$U$3),0))*GRID!$H$42*(1-GRID!$H$43),0))</f>
        <v>35920</v>
      </c>
      <c r="G60" s="50" t="s">
        <v>105</v>
      </c>
      <c r="H60" s="50" t="s">
        <v>105</v>
      </c>
      <c r="I60" s="5" cm="1">
        <f t="array" ref="I60">IF($I$2="Длительное проживание от 30 ночей ",
INDEX(GRID!$B$4:$U$15,MATCH(I$7,GRID!$A$4:$A$15,0),MATCH(1,($U$2=GRID!$B$1:$U$1)*(КАЛЕНДАРЬ!I22=GRID!$B$3:$U$3),0))*GRID!$H$42,
ROUNDUP(INDEX(GRID!$B$4:$U$15,MATCH(I$7,GRID!$A$4:$A$15,0),MATCH(1,($U$2=GRID!$B$1:$U$1)*(КАЛЕНДАРЬ!I22=GRID!$B$3:$U$3),0))*GRID!$H$42*(1-GRID!$H$43),0))</f>
        <v>41360</v>
      </c>
      <c r="J60" s="5" cm="1">
        <f t="array" ref="J60">IF($I$2="Длительное проживание от 30 ночей ",
INDEX(GRID!$B$18:$U$29,MATCH(I$7,GRID!$A$18:$A$29,0),MATCH(1,($U$2=GRID!$B$1:$U$1)*(КАЛЕНДАРЬ!I22=GRID!$B$3:$U$3),0))*GRID!$H$42,
ROUNDUP(INDEX(GRID!$B$18:$U$29,MATCH(I$7,GRID!$A$18:$A$29,0),MATCH(1,($U$2=GRID!$B$1:$U$1)*(КАЛЕНДАРЬ!I22=GRID!$B$3:$U$3),0))*GRID!$H$42*(1-GRID!$H$43),0))</f>
        <v>45360</v>
      </c>
      <c r="K60" s="50" t="s">
        <v>105</v>
      </c>
      <c r="L60" s="50" t="s">
        <v>105</v>
      </c>
      <c r="M60" s="5" cm="1">
        <f t="array" ref="M60">IF($I$2="Длительное проживание от 30 ночей ",
INDEX(GRID!$B$4:$U$15,MATCH(M$7,GRID!$A$4:$A$15,0),MATCH(1,($U$2=GRID!$B$1:$U$1)*(КАЛЕНДАРЬ!I22=GRID!$B$3:$U$3),0))*GRID!$H$42,
ROUNDUP(INDEX(GRID!$B$4:$U$15,MATCH(M$7,GRID!$A$4:$A$15,0),MATCH(1,($U$2=GRID!$B$1:$U$1)*(КАЛЕНДАРЬ!I22=GRID!$B$3:$U$3),0))*GRID!$H$42*(1-GRID!$H$43),0))</f>
        <v>63200</v>
      </c>
      <c r="N60" s="5" cm="1">
        <f t="array" ref="N60">IF($I$2="Длительное проживание от 30 ночей ",
INDEX(GRID!$B$18:$U$29,MATCH(M$7,GRID!$A$18:$A$29,0),MATCH(1,($U$2=GRID!$B$1:$U$1)*(КАЛЕНДАРЬ!I22=GRID!$B$3:$U$3),0))*GRID!$H$42,
ROUNDUP(INDEX(GRID!$B$18:$U$29,MATCH(M$7,GRID!$A$18:$A$29,0),MATCH(1,($U$2=GRID!$B$1:$U$1)*(КАЛЕНДАРЬ!I22=GRID!$B$3:$U$3),0))*GRID!$H$42*(1-GRID!$H$43),0))</f>
        <v>67200</v>
      </c>
      <c r="O60" s="50" t="s">
        <v>105</v>
      </c>
      <c r="P60" s="5" cm="1">
        <f t="array" ref="P60">IF($I$2="Длительное проживание от 30 ночей ",
INDEX(GRID!$B$4:$U$15,MATCH(P$7,GRID!$A$4:$A$15,0),MATCH(1,($U$2=GRID!$B$1:$U$1)*(КАЛЕНДАРЬ!I22=GRID!$B$3:$U$3),0))*GRID!$H$42,
ROUNDUP(INDEX(GRID!$B$4:$U$15,MATCH(P$7,GRID!$A$4:$A$15,0),MATCH(1,($U$2=GRID!$B$1:$U$1)*(КАЛЕНДАРЬ!I22=GRID!$B$3:$U$3),0))*GRID!$H$42*(1-GRID!$H$43),0))</f>
        <v>126400</v>
      </c>
      <c r="Q60" s="5" cm="1">
        <f t="array" ref="Q60">IF($I$2="Длительное проживание от 30 ночей ",
INDEX(GRID!$B$4:$U$15,MATCH(Q$7,GRID!$A$4:$A$15,0),MATCH(1,($U$2=GRID!$B$1:$U$1)*(КАЛЕНДАРЬ!I22=GRID!$B$3:$U$3),0))*GRID!$H$42,
ROUNDUP(INDEX(GRID!$B$4:$U$15,MATCH(Q$7,GRID!$A$4:$A$15,0),MATCH(1,($U$2=GRID!$B$1:$U$1)*(КАЛЕНДАРЬ!I22=GRID!$B$3:$U$3),0))*GRID!$H$42*(1-GRID!$H$43),0))</f>
        <v>148400</v>
      </c>
      <c r="R60" s="50" t="s">
        <v>105</v>
      </c>
      <c r="S60" s="50" t="s">
        <v>105</v>
      </c>
      <c r="T60" s="50" t="s">
        <v>105</v>
      </c>
    </row>
    <row r="61" spans="1:20" hidden="1">
      <c r="A61" s="108" t="s">
        <v>15</v>
      </c>
      <c r="B61" s="109">
        <v>20</v>
      </c>
      <c r="C61" s="5" cm="1">
        <f t="array" ref="C61">IF($I$2="Длительное проживание от 30 ночей ",
INDEX(GRID!$B$4:$U$15,MATCH(C$7,GRID!$A$4:$A$15,0),MATCH(1,($U$2=GRID!$B$1:$U$1)*(КАЛЕНДАРЬ!I23=GRID!$B$3:$U$3),0))*GRID!$H$42,
ROUNDUP(INDEX(GRID!$B$4:$U$15,MATCH(C$7,GRID!$A$4:$A$15,0),MATCH(1,($U$2=GRID!$B$1:$U$1)*(КАЛЕНДАРЬ!I23=GRID!$B$3:$U$3),0))*GRID!$H$42*(1-GRID!$H$43),0))</f>
        <v>26560</v>
      </c>
      <c r="D61" s="5" cm="1">
        <f t="array" ref="D61">IF($I$2="Длительное проживание от 30 ночей ",
INDEX(GRID!$B$18:$U$29,MATCH(C$7,GRID!$A$18:$A$29,0),MATCH(1,($U$2=GRID!$B$1:$U$1)*(КАЛЕНДАРЬ!I23=GRID!$B$3:$U$3),0))*GRID!$H$42,
ROUNDUP(INDEX(GRID!$B$18:$U$29,MATCH(C$7,GRID!$A$18:$A$29,0),MATCH(1,($U$2=GRID!$B$1:$U$1)*(КАЛЕНДАРЬ!I23=GRID!$B$3:$U$3),0))*GRID!$H$42*(1-GRID!$H$43),0))</f>
        <v>30560</v>
      </c>
      <c r="E61" s="5" cm="1">
        <f t="array" ref="E61">IF($I$2="Длительное проживание от 30 ночей ",
INDEX(GRID!$B$4:$U$15,MATCH(E$7,GRID!$A$4:$A$15,0),MATCH(1,($U$2=GRID!$B$1:$U$1)*(КАЛЕНДАРЬ!I23=GRID!$B$3:$U$3),0))*GRID!$H$42,
ROUNDUP(INDEX(GRID!$B$4:$U$15,MATCH(E$7,GRID!$A$4:$A$15,0),MATCH(1,($U$2=GRID!$B$1:$U$1)*(КАЛЕНДАРЬ!I23=GRID!$B$3:$U$3),0))*GRID!$H$42*(1-GRID!$H$43),0))</f>
        <v>31920</v>
      </c>
      <c r="F61" s="5" cm="1">
        <f t="array" ref="F61">IF($I$2="Длительное проживание от 30 ночей ",
INDEX(GRID!$B$18:$U$29,MATCH(E$7,GRID!$A$18:$A$29,0),MATCH(1,($U$2=GRID!$B$1:$U$1)*(КАЛЕНДАРЬ!I23=GRID!$B$3:$U$3),0))*GRID!$H$42,
ROUNDUP(INDEX(GRID!$B$18:$U$29,MATCH(E$7,GRID!$A$18:$A$29,0),MATCH(1,($U$2=GRID!$B$1:$U$1)*(КАЛЕНДАРЬ!I23=GRID!$B$3:$U$3),0))*GRID!$H$42*(1-GRID!$H$43),0))</f>
        <v>35920</v>
      </c>
      <c r="G61" s="50" t="s">
        <v>105</v>
      </c>
      <c r="H61" s="50" t="s">
        <v>105</v>
      </c>
      <c r="I61" s="5" cm="1">
        <f t="array" ref="I61">IF($I$2="Длительное проживание от 30 ночей ",
INDEX(GRID!$B$4:$U$15,MATCH(I$7,GRID!$A$4:$A$15,0),MATCH(1,($U$2=GRID!$B$1:$U$1)*(КАЛЕНДАРЬ!I23=GRID!$B$3:$U$3),0))*GRID!$H$42,
ROUNDUP(INDEX(GRID!$B$4:$U$15,MATCH(I$7,GRID!$A$4:$A$15,0),MATCH(1,($U$2=GRID!$B$1:$U$1)*(КАЛЕНДАРЬ!I23=GRID!$B$3:$U$3),0))*GRID!$H$42*(1-GRID!$H$43),0))</f>
        <v>41360</v>
      </c>
      <c r="J61" s="5" cm="1">
        <f t="array" ref="J61">IF($I$2="Длительное проживание от 30 ночей ",
INDEX(GRID!$B$18:$U$29,MATCH(I$7,GRID!$A$18:$A$29,0),MATCH(1,($U$2=GRID!$B$1:$U$1)*(КАЛЕНДАРЬ!I23=GRID!$B$3:$U$3),0))*GRID!$H$42,
ROUNDUP(INDEX(GRID!$B$18:$U$29,MATCH(I$7,GRID!$A$18:$A$29,0),MATCH(1,($U$2=GRID!$B$1:$U$1)*(КАЛЕНДАРЬ!I23=GRID!$B$3:$U$3),0))*GRID!$H$42*(1-GRID!$H$43),0))</f>
        <v>45360</v>
      </c>
      <c r="K61" s="50" t="s">
        <v>105</v>
      </c>
      <c r="L61" s="50" t="s">
        <v>105</v>
      </c>
      <c r="M61" s="5" cm="1">
        <f t="array" ref="M61">IF($I$2="Длительное проживание от 30 ночей ",
INDEX(GRID!$B$4:$U$15,MATCH(M$7,GRID!$A$4:$A$15,0),MATCH(1,($U$2=GRID!$B$1:$U$1)*(КАЛЕНДАРЬ!I23=GRID!$B$3:$U$3),0))*GRID!$H$42,
ROUNDUP(INDEX(GRID!$B$4:$U$15,MATCH(M$7,GRID!$A$4:$A$15,0),MATCH(1,($U$2=GRID!$B$1:$U$1)*(КАЛЕНДАРЬ!I23=GRID!$B$3:$U$3),0))*GRID!$H$42*(1-GRID!$H$43),0))</f>
        <v>63200</v>
      </c>
      <c r="N61" s="5" cm="1">
        <f t="array" ref="N61">IF($I$2="Длительное проживание от 30 ночей ",
INDEX(GRID!$B$18:$U$29,MATCH(M$7,GRID!$A$18:$A$29,0),MATCH(1,($U$2=GRID!$B$1:$U$1)*(КАЛЕНДАРЬ!I23=GRID!$B$3:$U$3),0))*GRID!$H$42,
ROUNDUP(INDEX(GRID!$B$18:$U$29,MATCH(M$7,GRID!$A$18:$A$29,0),MATCH(1,($U$2=GRID!$B$1:$U$1)*(КАЛЕНДАРЬ!I23=GRID!$B$3:$U$3),0))*GRID!$H$42*(1-GRID!$H$43),0))</f>
        <v>67200</v>
      </c>
      <c r="O61" s="50" t="s">
        <v>105</v>
      </c>
      <c r="P61" s="5" cm="1">
        <f t="array" ref="P61">IF($I$2="Длительное проживание от 30 ночей ",
INDEX(GRID!$B$4:$U$15,MATCH(P$7,GRID!$A$4:$A$15,0),MATCH(1,($U$2=GRID!$B$1:$U$1)*(КАЛЕНДАРЬ!I23=GRID!$B$3:$U$3),0))*GRID!$H$42,
ROUNDUP(INDEX(GRID!$B$4:$U$15,MATCH(P$7,GRID!$A$4:$A$15,0),MATCH(1,($U$2=GRID!$B$1:$U$1)*(КАЛЕНДАРЬ!I23=GRID!$B$3:$U$3),0))*GRID!$H$42*(1-GRID!$H$43),0))</f>
        <v>126400</v>
      </c>
      <c r="Q61" s="5" cm="1">
        <f t="array" ref="Q61">IF($I$2="Длительное проживание от 30 ночей ",
INDEX(GRID!$B$4:$U$15,MATCH(Q$7,GRID!$A$4:$A$15,0),MATCH(1,($U$2=GRID!$B$1:$U$1)*(КАЛЕНДАРЬ!I23=GRID!$B$3:$U$3),0))*GRID!$H$42,
ROUNDUP(INDEX(GRID!$B$4:$U$15,MATCH(Q$7,GRID!$A$4:$A$15,0),MATCH(1,($U$2=GRID!$B$1:$U$1)*(КАЛЕНДАРЬ!I23=GRID!$B$3:$U$3),0))*GRID!$H$42*(1-GRID!$H$43),0))</f>
        <v>148400</v>
      </c>
      <c r="R61" s="50" t="s">
        <v>105</v>
      </c>
      <c r="S61" s="50" t="s">
        <v>105</v>
      </c>
      <c r="T61" s="50" t="s">
        <v>105</v>
      </c>
    </row>
    <row r="62" spans="1:20" hidden="1">
      <c r="A62" s="108" t="s">
        <v>16</v>
      </c>
      <c r="B62" s="109">
        <v>21</v>
      </c>
      <c r="C62" s="5" cm="1">
        <f t="array" ref="C62">IF($I$2="Длительное проживание от 30 ночей ",
INDEX(GRID!$B$4:$U$15,MATCH(C$7,GRID!$A$4:$A$15,0),MATCH(1,($U$2=GRID!$B$1:$U$1)*(КАЛЕНДАРЬ!I24=GRID!$B$3:$U$3),0))*GRID!$H$42,
ROUNDUP(INDEX(GRID!$B$4:$U$15,MATCH(C$7,GRID!$A$4:$A$15,0),MATCH(1,($U$2=GRID!$B$1:$U$1)*(КАЛЕНДАРЬ!I24=GRID!$B$3:$U$3),0))*GRID!$H$42*(1-GRID!$H$43),0))</f>
        <v>29200</v>
      </c>
      <c r="D62" s="5" cm="1">
        <f t="array" ref="D62">IF($I$2="Длительное проживание от 30 ночей ",
INDEX(GRID!$B$18:$U$29,MATCH(C$7,GRID!$A$18:$A$29,0),MATCH(1,($U$2=GRID!$B$1:$U$1)*(КАЛЕНДАРЬ!I24=GRID!$B$3:$U$3),0))*GRID!$H$42,
ROUNDUP(INDEX(GRID!$B$18:$U$29,MATCH(C$7,GRID!$A$18:$A$29,0),MATCH(1,($U$2=GRID!$B$1:$U$1)*(КАЛЕНДАРЬ!I24=GRID!$B$3:$U$3),0))*GRID!$H$42*(1-GRID!$H$43),0))</f>
        <v>33200</v>
      </c>
      <c r="E62" s="5" cm="1">
        <f t="array" ref="E62">IF($I$2="Длительное проживание от 30 ночей ",
INDEX(GRID!$B$4:$U$15,MATCH(E$7,GRID!$A$4:$A$15,0),MATCH(1,($U$2=GRID!$B$1:$U$1)*(КАЛЕНДАРЬ!I24=GRID!$B$3:$U$3),0))*GRID!$H$42,
ROUNDUP(INDEX(GRID!$B$4:$U$15,MATCH(E$7,GRID!$A$4:$A$15,0),MATCH(1,($U$2=GRID!$B$1:$U$1)*(КАЛЕНДАРЬ!I24=GRID!$B$3:$U$3),0))*GRID!$H$42*(1-GRID!$H$43),0))</f>
        <v>34960</v>
      </c>
      <c r="F62" s="5" cm="1">
        <f t="array" ref="F62">IF($I$2="Длительное проживание от 30 ночей ",
INDEX(GRID!$B$18:$U$29,MATCH(E$7,GRID!$A$18:$A$29,0),MATCH(1,($U$2=GRID!$B$1:$U$1)*(КАЛЕНДАРЬ!I24=GRID!$B$3:$U$3),0))*GRID!$H$42,
ROUNDUP(INDEX(GRID!$B$18:$U$29,MATCH(E$7,GRID!$A$18:$A$29,0),MATCH(1,($U$2=GRID!$B$1:$U$1)*(КАЛЕНДАРЬ!I24=GRID!$B$3:$U$3),0))*GRID!$H$42*(1-GRID!$H$43),0))</f>
        <v>38960</v>
      </c>
      <c r="G62" s="50" t="s">
        <v>105</v>
      </c>
      <c r="H62" s="50" t="s">
        <v>105</v>
      </c>
      <c r="I62" s="5" cm="1">
        <f t="array" ref="I62">IF($I$2="Длительное проживание от 30 ночей ",
INDEX(GRID!$B$4:$U$15,MATCH(I$7,GRID!$A$4:$A$15,0),MATCH(1,($U$2=GRID!$B$1:$U$1)*(КАЛЕНДАРЬ!I24=GRID!$B$3:$U$3),0))*GRID!$H$42,
ROUNDUP(INDEX(GRID!$B$4:$U$15,MATCH(I$7,GRID!$A$4:$A$15,0),MATCH(1,($U$2=GRID!$B$1:$U$1)*(КАЛЕНДАРЬ!I24=GRID!$B$3:$U$3),0))*GRID!$H$42*(1-GRID!$H$43),0))</f>
        <v>44960</v>
      </c>
      <c r="J62" s="5" cm="1">
        <f t="array" ref="J62">IF($I$2="Длительное проживание от 30 ночей ",
INDEX(GRID!$B$18:$U$29,MATCH(I$7,GRID!$A$18:$A$29,0),MATCH(1,($U$2=GRID!$B$1:$U$1)*(КАЛЕНДАРЬ!I24=GRID!$B$3:$U$3),0))*GRID!$H$42,
ROUNDUP(INDEX(GRID!$B$18:$U$29,MATCH(I$7,GRID!$A$18:$A$29,0),MATCH(1,($U$2=GRID!$B$1:$U$1)*(КАЛЕНДАРЬ!I24=GRID!$B$3:$U$3),0))*GRID!$H$42*(1-GRID!$H$43),0))</f>
        <v>48960</v>
      </c>
      <c r="K62" s="50" t="s">
        <v>105</v>
      </c>
      <c r="L62" s="50" t="s">
        <v>105</v>
      </c>
      <c r="M62" s="5" cm="1">
        <f t="array" ref="M62">IF($I$2="Длительное проживание от 30 ночей ",
INDEX(GRID!$B$4:$U$15,MATCH(M$7,GRID!$A$4:$A$15,0),MATCH(1,($U$2=GRID!$B$1:$U$1)*(КАЛЕНДАРЬ!I24=GRID!$B$3:$U$3),0))*GRID!$H$42,
ROUNDUP(INDEX(GRID!$B$4:$U$15,MATCH(M$7,GRID!$A$4:$A$15,0),MATCH(1,($U$2=GRID!$B$1:$U$1)*(КАЛЕНДАРЬ!I24=GRID!$B$3:$U$3),0))*GRID!$H$42*(1-GRID!$H$43),0))</f>
        <v>67440</v>
      </c>
      <c r="N62" s="5" cm="1">
        <f t="array" ref="N62">IF($I$2="Длительное проживание от 30 ночей ",
INDEX(GRID!$B$18:$U$29,MATCH(M$7,GRID!$A$18:$A$29,0),MATCH(1,($U$2=GRID!$B$1:$U$1)*(КАЛЕНДАРЬ!I24=GRID!$B$3:$U$3),0))*GRID!$H$42,
ROUNDUP(INDEX(GRID!$B$18:$U$29,MATCH(M$7,GRID!$A$18:$A$29,0),MATCH(1,($U$2=GRID!$B$1:$U$1)*(КАЛЕНДАРЬ!I24=GRID!$B$3:$U$3),0))*GRID!$H$42*(1-GRID!$H$43),0))</f>
        <v>71440</v>
      </c>
      <c r="O62" s="50" t="s">
        <v>105</v>
      </c>
      <c r="P62" s="5" cm="1">
        <f t="array" ref="P62">IF($I$2="Длительное проживание от 30 ночей ",
INDEX(GRID!$B$4:$U$15,MATCH(P$7,GRID!$A$4:$A$15,0),MATCH(1,($U$2=GRID!$B$1:$U$1)*(КАЛЕНДАРЬ!I24=GRID!$B$3:$U$3),0))*GRID!$H$42,
ROUNDUP(INDEX(GRID!$B$4:$U$15,MATCH(P$7,GRID!$A$4:$A$15,0),MATCH(1,($U$2=GRID!$B$1:$U$1)*(КАЛЕНДАРЬ!I24=GRID!$B$3:$U$3),0))*GRID!$H$42*(1-GRID!$H$43),0))</f>
        <v>132160</v>
      </c>
      <c r="Q62" s="5" cm="1">
        <f t="array" ref="Q62">IF($I$2="Длительное проживание от 30 ночей ",
INDEX(GRID!$B$4:$U$15,MATCH(Q$7,GRID!$A$4:$A$15,0),MATCH(1,($U$2=GRID!$B$1:$U$1)*(КАЛЕНДАРЬ!I24=GRID!$B$3:$U$3),0))*GRID!$H$42,
ROUNDUP(INDEX(GRID!$B$4:$U$15,MATCH(Q$7,GRID!$A$4:$A$15,0),MATCH(1,($U$2=GRID!$B$1:$U$1)*(КАЛЕНДАРЬ!I24=GRID!$B$3:$U$3),0))*GRID!$H$42*(1-GRID!$H$43),0))</f>
        <v>154960</v>
      </c>
      <c r="R62" s="50" t="s">
        <v>105</v>
      </c>
      <c r="S62" s="50" t="s">
        <v>105</v>
      </c>
      <c r="T62" s="50" t="s">
        <v>105</v>
      </c>
    </row>
    <row r="63" spans="1:20" hidden="1">
      <c r="A63" s="108" t="s">
        <v>17</v>
      </c>
      <c r="B63" s="109">
        <v>22</v>
      </c>
      <c r="C63" s="5" cm="1">
        <f t="array" ref="C63">IF($I$2="Длительное проживание от 30 ночей ",
INDEX(GRID!$B$4:$U$15,MATCH(C$7,GRID!$A$4:$A$15,0),MATCH(1,($U$2=GRID!$B$1:$U$1)*(КАЛЕНДАРЬ!I25=GRID!$B$3:$U$3),0))*GRID!$H$42,
ROUNDUP(INDEX(GRID!$B$4:$U$15,MATCH(C$7,GRID!$A$4:$A$15,0),MATCH(1,($U$2=GRID!$B$1:$U$1)*(КАЛЕНДАРЬ!I25=GRID!$B$3:$U$3),0))*GRID!$H$42*(1-GRID!$H$43),0))</f>
        <v>29200</v>
      </c>
      <c r="D63" s="5" cm="1">
        <f t="array" ref="D63">IF($I$2="Длительное проживание от 30 ночей ",
INDEX(GRID!$B$18:$U$29,MATCH(C$7,GRID!$A$18:$A$29,0),MATCH(1,($U$2=GRID!$B$1:$U$1)*(КАЛЕНДАРЬ!I25=GRID!$B$3:$U$3),0))*GRID!$H$42,
ROUNDUP(INDEX(GRID!$B$18:$U$29,MATCH(C$7,GRID!$A$18:$A$29,0),MATCH(1,($U$2=GRID!$B$1:$U$1)*(КАЛЕНДАРЬ!I25=GRID!$B$3:$U$3),0))*GRID!$H$42*(1-GRID!$H$43),0))</f>
        <v>33200</v>
      </c>
      <c r="E63" s="5" cm="1">
        <f t="array" ref="E63">IF($I$2="Длительное проживание от 30 ночей ",
INDEX(GRID!$B$4:$U$15,MATCH(E$7,GRID!$A$4:$A$15,0),MATCH(1,($U$2=GRID!$B$1:$U$1)*(КАЛЕНДАРЬ!I25=GRID!$B$3:$U$3),0))*GRID!$H$42,
ROUNDUP(INDEX(GRID!$B$4:$U$15,MATCH(E$7,GRID!$A$4:$A$15,0),MATCH(1,($U$2=GRID!$B$1:$U$1)*(КАЛЕНДАРЬ!I25=GRID!$B$3:$U$3),0))*GRID!$H$42*(1-GRID!$H$43),0))</f>
        <v>34960</v>
      </c>
      <c r="F63" s="5" cm="1">
        <f t="array" ref="F63">IF($I$2="Длительное проживание от 30 ночей ",
INDEX(GRID!$B$18:$U$29,MATCH(E$7,GRID!$A$18:$A$29,0),MATCH(1,($U$2=GRID!$B$1:$U$1)*(КАЛЕНДАРЬ!I25=GRID!$B$3:$U$3),0))*GRID!$H$42,
ROUNDUP(INDEX(GRID!$B$18:$U$29,MATCH(E$7,GRID!$A$18:$A$29,0),MATCH(1,($U$2=GRID!$B$1:$U$1)*(КАЛЕНДАРЬ!I25=GRID!$B$3:$U$3),0))*GRID!$H$42*(1-GRID!$H$43),0))</f>
        <v>38960</v>
      </c>
      <c r="G63" s="50" t="s">
        <v>105</v>
      </c>
      <c r="H63" s="50" t="s">
        <v>105</v>
      </c>
      <c r="I63" s="5" cm="1">
        <f t="array" ref="I63">IF($I$2="Длительное проживание от 30 ночей ",
INDEX(GRID!$B$4:$U$15,MATCH(I$7,GRID!$A$4:$A$15,0),MATCH(1,($U$2=GRID!$B$1:$U$1)*(КАЛЕНДАРЬ!I25=GRID!$B$3:$U$3),0))*GRID!$H$42,
ROUNDUP(INDEX(GRID!$B$4:$U$15,MATCH(I$7,GRID!$A$4:$A$15,0),MATCH(1,($U$2=GRID!$B$1:$U$1)*(КАЛЕНДАРЬ!I25=GRID!$B$3:$U$3),0))*GRID!$H$42*(1-GRID!$H$43),0))</f>
        <v>44960</v>
      </c>
      <c r="J63" s="5" cm="1">
        <f t="array" ref="J63">IF($I$2="Длительное проживание от 30 ночей ",
INDEX(GRID!$B$18:$U$29,MATCH(I$7,GRID!$A$18:$A$29,0),MATCH(1,($U$2=GRID!$B$1:$U$1)*(КАЛЕНДАРЬ!I25=GRID!$B$3:$U$3),0))*GRID!$H$42,
ROUNDUP(INDEX(GRID!$B$18:$U$29,MATCH(I$7,GRID!$A$18:$A$29,0),MATCH(1,($U$2=GRID!$B$1:$U$1)*(КАЛЕНДАРЬ!I25=GRID!$B$3:$U$3),0))*GRID!$H$42*(1-GRID!$H$43),0))</f>
        <v>48960</v>
      </c>
      <c r="K63" s="50" t="s">
        <v>105</v>
      </c>
      <c r="L63" s="50" t="s">
        <v>105</v>
      </c>
      <c r="M63" s="5" cm="1">
        <f t="array" ref="M63">IF($I$2="Длительное проживание от 30 ночей ",
INDEX(GRID!$B$4:$U$15,MATCH(M$7,GRID!$A$4:$A$15,0),MATCH(1,($U$2=GRID!$B$1:$U$1)*(КАЛЕНДАРЬ!I25=GRID!$B$3:$U$3),0))*GRID!$H$42,
ROUNDUP(INDEX(GRID!$B$4:$U$15,MATCH(M$7,GRID!$A$4:$A$15,0),MATCH(1,($U$2=GRID!$B$1:$U$1)*(КАЛЕНДАРЬ!I25=GRID!$B$3:$U$3),0))*GRID!$H$42*(1-GRID!$H$43),0))</f>
        <v>67440</v>
      </c>
      <c r="N63" s="5" cm="1">
        <f t="array" ref="N63">IF($I$2="Длительное проживание от 30 ночей ",
INDEX(GRID!$B$18:$U$29,MATCH(M$7,GRID!$A$18:$A$29,0),MATCH(1,($U$2=GRID!$B$1:$U$1)*(КАЛЕНДАРЬ!I25=GRID!$B$3:$U$3),0))*GRID!$H$42,
ROUNDUP(INDEX(GRID!$B$18:$U$29,MATCH(M$7,GRID!$A$18:$A$29,0),MATCH(1,($U$2=GRID!$B$1:$U$1)*(КАЛЕНДАРЬ!I25=GRID!$B$3:$U$3),0))*GRID!$H$42*(1-GRID!$H$43),0))</f>
        <v>71440</v>
      </c>
      <c r="O63" s="50" t="s">
        <v>105</v>
      </c>
      <c r="P63" s="5" cm="1">
        <f t="array" ref="P63">IF($I$2="Длительное проживание от 30 ночей ",
INDEX(GRID!$B$4:$U$15,MATCH(P$7,GRID!$A$4:$A$15,0),MATCH(1,($U$2=GRID!$B$1:$U$1)*(КАЛЕНДАРЬ!I25=GRID!$B$3:$U$3),0))*GRID!$H$42,
ROUNDUP(INDEX(GRID!$B$4:$U$15,MATCH(P$7,GRID!$A$4:$A$15,0),MATCH(1,($U$2=GRID!$B$1:$U$1)*(КАЛЕНДАРЬ!I25=GRID!$B$3:$U$3),0))*GRID!$H$42*(1-GRID!$H$43),0))</f>
        <v>132160</v>
      </c>
      <c r="Q63" s="5" cm="1">
        <f t="array" ref="Q63">IF($I$2="Длительное проживание от 30 ночей ",
INDEX(GRID!$B$4:$U$15,MATCH(Q$7,GRID!$A$4:$A$15,0),MATCH(1,($U$2=GRID!$B$1:$U$1)*(КАЛЕНДАРЬ!I25=GRID!$B$3:$U$3),0))*GRID!$H$42,
ROUNDUP(INDEX(GRID!$B$4:$U$15,MATCH(Q$7,GRID!$A$4:$A$15,0),MATCH(1,($U$2=GRID!$B$1:$U$1)*(КАЛЕНДАРЬ!I25=GRID!$B$3:$U$3),0))*GRID!$H$42*(1-GRID!$H$43),0))</f>
        <v>154960</v>
      </c>
      <c r="R63" s="50" t="s">
        <v>105</v>
      </c>
      <c r="S63" s="50" t="s">
        <v>105</v>
      </c>
      <c r="T63" s="50" t="s">
        <v>105</v>
      </c>
    </row>
    <row r="64" spans="1:20" hidden="1">
      <c r="A64" s="108" t="s">
        <v>11</v>
      </c>
      <c r="B64" s="109">
        <v>23</v>
      </c>
      <c r="C64" s="5" cm="1">
        <f t="array" ref="C64">IF($I$2="Длительное проживание от 30 ночей ",
INDEX(GRID!$B$4:$U$15,MATCH(C$7,GRID!$A$4:$A$15,0),MATCH(1,($U$2=GRID!$B$1:$U$1)*(КАЛЕНДАРЬ!I26=GRID!$B$3:$U$3),0))*GRID!$H$42,
ROUNDUP(INDEX(GRID!$B$4:$U$15,MATCH(C$7,GRID!$A$4:$A$15,0),MATCH(1,($U$2=GRID!$B$1:$U$1)*(КАЛЕНДАРЬ!I26=GRID!$B$3:$U$3),0))*GRID!$H$42*(1-GRID!$H$43),0))</f>
        <v>26560</v>
      </c>
      <c r="D64" s="5" cm="1">
        <f t="array" ref="D64">IF($I$2="Длительное проживание от 30 ночей ",
INDEX(GRID!$B$18:$U$29,MATCH(C$7,GRID!$A$18:$A$29,0),MATCH(1,($U$2=GRID!$B$1:$U$1)*(КАЛЕНДАРЬ!I26=GRID!$B$3:$U$3),0))*GRID!$H$42,
ROUNDUP(INDEX(GRID!$B$18:$U$29,MATCH(C$7,GRID!$A$18:$A$29,0),MATCH(1,($U$2=GRID!$B$1:$U$1)*(КАЛЕНДАРЬ!I26=GRID!$B$3:$U$3),0))*GRID!$H$42*(1-GRID!$H$43),0))</f>
        <v>30560</v>
      </c>
      <c r="E64" s="5" cm="1">
        <f t="array" ref="E64">IF($I$2="Длительное проживание от 30 ночей ",
INDEX(GRID!$B$4:$U$15,MATCH(E$7,GRID!$A$4:$A$15,0),MATCH(1,($U$2=GRID!$B$1:$U$1)*(КАЛЕНДАРЬ!I26=GRID!$B$3:$U$3),0))*GRID!$H$42,
ROUNDUP(INDEX(GRID!$B$4:$U$15,MATCH(E$7,GRID!$A$4:$A$15,0),MATCH(1,($U$2=GRID!$B$1:$U$1)*(КАЛЕНДАРЬ!I26=GRID!$B$3:$U$3),0))*GRID!$H$42*(1-GRID!$H$43),0))</f>
        <v>31920</v>
      </c>
      <c r="F64" s="5" cm="1">
        <f t="array" ref="F64">IF($I$2="Длительное проживание от 30 ночей ",
INDEX(GRID!$B$18:$U$29,MATCH(E$7,GRID!$A$18:$A$29,0),MATCH(1,($U$2=GRID!$B$1:$U$1)*(КАЛЕНДАРЬ!I26=GRID!$B$3:$U$3),0))*GRID!$H$42,
ROUNDUP(INDEX(GRID!$B$18:$U$29,MATCH(E$7,GRID!$A$18:$A$29,0),MATCH(1,($U$2=GRID!$B$1:$U$1)*(КАЛЕНДАРЬ!I26=GRID!$B$3:$U$3),0))*GRID!$H$42*(1-GRID!$H$43),0))</f>
        <v>35920</v>
      </c>
      <c r="G64" s="50" t="s">
        <v>105</v>
      </c>
      <c r="H64" s="50" t="s">
        <v>105</v>
      </c>
      <c r="I64" s="5" cm="1">
        <f t="array" ref="I64">IF($I$2="Длительное проживание от 30 ночей ",
INDEX(GRID!$B$4:$U$15,MATCH(I$7,GRID!$A$4:$A$15,0),MATCH(1,($U$2=GRID!$B$1:$U$1)*(КАЛЕНДАРЬ!I26=GRID!$B$3:$U$3),0))*GRID!$H$42,
ROUNDUP(INDEX(GRID!$B$4:$U$15,MATCH(I$7,GRID!$A$4:$A$15,0),MATCH(1,($U$2=GRID!$B$1:$U$1)*(КАЛЕНДАРЬ!I26=GRID!$B$3:$U$3),0))*GRID!$H$42*(1-GRID!$H$43),0))</f>
        <v>41360</v>
      </c>
      <c r="J64" s="5" cm="1">
        <f t="array" ref="J64">IF($I$2="Длительное проживание от 30 ночей ",
INDEX(GRID!$B$18:$U$29,MATCH(I$7,GRID!$A$18:$A$29,0),MATCH(1,($U$2=GRID!$B$1:$U$1)*(КАЛЕНДАРЬ!I26=GRID!$B$3:$U$3),0))*GRID!$H$42,
ROUNDUP(INDEX(GRID!$B$18:$U$29,MATCH(I$7,GRID!$A$18:$A$29,0),MATCH(1,($U$2=GRID!$B$1:$U$1)*(КАЛЕНДАРЬ!I26=GRID!$B$3:$U$3),0))*GRID!$H$42*(1-GRID!$H$43),0))</f>
        <v>45360</v>
      </c>
      <c r="K64" s="50" t="s">
        <v>105</v>
      </c>
      <c r="L64" s="50" t="s">
        <v>105</v>
      </c>
      <c r="M64" s="5" cm="1">
        <f t="array" ref="M64">IF($I$2="Длительное проживание от 30 ночей ",
INDEX(GRID!$B$4:$U$15,MATCH(M$7,GRID!$A$4:$A$15,0),MATCH(1,($U$2=GRID!$B$1:$U$1)*(КАЛЕНДАРЬ!I26=GRID!$B$3:$U$3),0))*GRID!$H$42,
ROUNDUP(INDEX(GRID!$B$4:$U$15,MATCH(M$7,GRID!$A$4:$A$15,0),MATCH(1,($U$2=GRID!$B$1:$U$1)*(КАЛЕНДАРЬ!I26=GRID!$B$3:$U$3),0))*GRID!$H$42*(1-GRID!$H$43),0))</f>
        <v>63200</v>
      </c>
      <c r="N64" s="5" cm="1">
        <f t="array" ref="N64">IF($I$2="Длительное проживание от 30 ночей ",
INDEX(GRID!$B$18:$U$29,MATCH(M$7,GRID!$A$18:$A$29,0),MATCH(1,($U$2=GRID!$B$1:$U$1)*(КАЛЕНДАРЬ!I26=GRID!$B$3:$U$3),0))*GRID!$H$42,
ROUNDUP(INDEX(GRID!$B$18:$U$29,MATCH(M$7,GRID!$A$18:$A$29,0),MATCH(1,($U$2=GRID!$B$1:$U$1)*(КАЛЕНДАРЬ!I26=GRID!$B$3:$U$3),0))*GRID!$H$42*(1-GRID!$H$43),0))</f>
        <v>67200</v>
      </c>
      <c r="O64" s="50" t="s">
        <v>105</v>
      </c>
      <c r="P64" s="5" cm="1">
        <f t="array" ref="P64">IF($I$2="Длительное проживание от 30 ночей ",
INDEX(GRID!$B$4:$U$15,MATCH(P$7,GRID!$A$4:$A$15,0),MATCH(1,($U$2=GRID!$B$1:$U$1)*(КАЛЕНДАРЬ!I26=GRID!$B$3:$U$3),0))*GRID!$H$42,
ROUNDUP(INDEX(GRID!$B$4:$U$15,MATCH(P$7,GRID!$A$4:$A$15,0),MATCH(1,($U$2=GRID!$B$1:$U$1)*(КАЛЕНДАРЬ!I26=GRID!$B$3:$U$3),0))*GRID!$H$42*(1-GRID!$H$43),0))</f>
        <v>126400</v>
      </c>
      <c r="Q64" s="5" cm="1">
        <f t="array" ref="Q64">IF($I$2="Длительное проживание от 30 ночей ",
INDEX(GRID!$B$4:$U$15,MATCH(Q$7,GRID!$A$4:$A$15,0),MATCH(1,($U$2=GRID!$B$1:$U$1)*(КАЛЕНДАРЬ!I26=GRID!$B$3:$U$3),0))*GRID!$H$42,
ROUNDUP(INDEX(GRID!$B$4:$U$15,MATCH(Q$7,GRID!$A$4:$A$15,0),MATCH(1,($U$2=GRID!$B$1:$U$1)*(КАЛЕНДАРЬ!I26=GRID!$B$3:$U$3),0))*GRID!$H$42*(1-GRID!$H$43),0))</f>
        <v>148400</v>
      </c>
      <c r="R64" s="50" t="s">
        <v>105</v>
      </c>
      <c r="S64" s="50" t="s">
        <v>105</v>
      </c>
      <c r="T64" s="50" t="s">
        <v>105</v>
      </c>
    </row>
    <row r="65" spans="1:20" hidden="1">
      <c r="A65" s="108" t="s">
        <v>12</v>
      </c>
      <c r="B65" s="109">
        <v>24</v>
      </c>
      <c r="C65" s="5" cm="1">
        <f t="array" ref="C65">IF($I$2="Длительное проживание от 30 ночей ",
INDEX(GRID!$B$4:$U$15,MATCH(C$7,GRID!$A$4:$A$15,0),MATCH(1,($U$2=GRID!$B$1:$U$1)*(КАЛЕНДАРЬ!I27=GRID!$B$3:$U$3),0))*GRID!$H$42,
ROUNDUP(INDEX(GRID!$B$4:$U$15,MATCH(C$7,GRID!$A$4:$A$15,0),MATCH(1,($U$2=GRID!$B$1:$U$1)*(КАЛЕНДАРЬ!I27=GRID!$B$3:$U$3),0))*GRID!$H$42*(1-GRID!$H$43),0))</f>
        <v>26560</v>
      </c>
      <c r="D65" s="5" cm="1">
        <f t="array" ref="D65">IF($I$2="Длительное проживание от 30 ночей ",
INDEX(GRID!$B$18:$U$29,MATCH(C$7,GRID!$A$18:$A$29,0),MATCH(1,($U$2=GRID!$B$1:$U$1)*(КАЛЕНДАРЬ!I27=GRID!$B$3:$U$3),0))*GRID!$H$42,
ROUNDUP(INDEX(GRID!$B$18:$U$29,MATCH(C$7,GRID!$A$18:$A$29,0),MATCH(1,($U$2=GRID!$B$1:$U$1)*(КАЛЕНДАРЬ!I27=GRID!$B$3:$U$3),0))*GRID!$H$42*(1-GRID!$H$43),0))</f>
        <v>30560</v>
      </c>
      <c r="E65" s="5" cm="1">
        <f t="array" ref="E65">IF($I$2="Длительное проживание от 30 ночей ",
INDEX(GRID!$B$4:$U$15,MATCH(E$7,GRID!$A$4:$A$15,0),MATCH(1,($U$2=GRID!$B$1:$U$1)*(КАЛЕНДАРЬ!I27=GRID!$B$3:$U$3),0))*GRID!$H$42,
ROUNDUP(INDEX(GRID!$B$4:$U$15,MATCH(E$7,GRID!$A$4:$A$15,0),MATCH(1,($U$2=GRID!$B$1:$U$1)*(КАЛЕНДАРЬ!I27=GRID!$B$3:$U$3),0))*GRID!$H$42*(1-GRID!$H$43),0))</f>
        <v>31920</v>
      </c>
      <c r="F65" s="5" cm="1">
        <f t="array" ref="F65">IF($I$2="Длительное проживание от 30 ночей ",
INDEX(GRID!$B$18:$U$29,MATCH(E$7,GRID!$A$18:$A$29,0),MATCH(1,($U$2=GRID!$B$1:$U$1)*(КАЛЕНДАРЬ!I27=GRID!$B$3:$U$3),0))*GRID!$H$42,
ROUNDUP(INDEX(GRID!$B$18:$U$29,MATCH(E$7,GRID!$A$18:$A$29,0),MATCH(1,($U$2=GRID!$B$1:$U$1)*(КАЛЕНДАРЬ!I27=GRID!$B$3:$U$3),0))*GRID!$H$42*(1-GRID!$H$43),0))</f>
        <v>35920</v>
      </c>
      <c r="G65" s="50" t="s">
        <v>105</v>
      </c>
      <c r="H65" s="50" t="s">
        <v>105</v>
      </c>
      <c r="I65" s="5" cm="1">
        <f t="array" ref="I65">IF($I$2="Длительное проживание от 30 ночей ",
INDEX(GRID!$B$4:$U$15,MATCH(I$7,GRID!$A$4:$A$15,0),MATCH(1,($U$2=GRID!$B$1:$U$1)*(КАЛЕНДАРЬ!I27=GRID!$B$3:$U$3),0))*GRID!$H$42,
ROUNDUP(INDEX(GRID!$B$4:$U$15,MATCH(I$7,GRID!$A$4:$A$15,0),MATCH(1,($U$2=GRID!$B$1:$U$1)*(КАЛЕНДАРЬ!I27=GRID!$B$3:$U$3),0))*GRID!$H$42*(1-GRID!$H$43),0))</f>
        <v>41360</v>
      </c>
      <c r="J65" s="5" cm="1">
        <f t="array" ref="J65">IF($I$2="Длительное проживание от 30 ночей ",
INDEX(GRID!$B$18:$U$29,MATCH(I$7,GRID!$A$18:$A$29,0),MATCH(1,($U$2=GRID!$B$1:$U$1)*(КАЛЕНДАРЬ!I27=GRID!$B$3:$U$3),0))*GRID!$H$42,
ROUNDUP(INDEX(GRID!$B$18:$U$29,MATCH(I$7,GRID!$A$18:$A$29,0),MATCH(1,($U$2=GRID!$B$1:$U$1)*(КАЛЕНДАРЬ!I27=GRID!$B$3:$U$3),0))*GRID!$H$42*(1-GRID!$H$43),0))</f>
        <v>45360</v>
      </c>
      <c r="K65" s="50" t="s">
        <v>105</v>
      </c>
      <c r="L65" s="50" t="s">
        <v>105</v>
      </c>
      <c r="M65" s="5" cm="1">
        <f t="array" ref="M65">IF($I$2="Длительное проживание от 30 ночей ",
INDEX(GRID!$B$4:$U$15,MATCH(M$7,GRID!$A$4:$A$15,0),MATCH(1,($U$2=GRID!$B$1:$U$1)*(КАЛЕНДАРЬ!I27=GRID!$B$3:$U$3),0))*GRID!$H$42,
ROUNDUP(INDEX(GRID!$B$4:$U$15,MATCH(M$7,GRID!$A$4:$A$15,0),MATCH(1,($U$2=GRID!$B$1:$U$1)*(КАЛЕНДАРЬ!I27=GRID!$B$3:$U$3),0))*GRID!$H$42*(1-GRID!$H$43),0))</f>
        <v>63200</v>
      </c>
      <c r="N65" s="5" cm="1">
        <f t="array" ref="N65">IF($I$2="Длительное проживание от 30 ночей ",
INDEX(GRID!$B$18:$U$29,MATCH(M$7,GRID!$A$18:$A$29,0),MATCH(1,($U$2=GRID!$B$1:$U$1)*(КАЛЕНДАРЬ!I27=GRID!$B$3:$U$3),0))*GRID!$H$42,
ROUNDUP(INDEX(GRID!$B$18:$U$29,MATCH(M$7,GRID!$A$18:$A$29,0),MATCH(1,($U$2=GRID!$B$1:$U$1)*(КАЛЕНДАРЬ!I27=GRID!$B$3:$U$3),0))*GRID!$H$42*(1-GRID!$H$43),0))</f>
        <v>67200</v>
      </c>
      <c r="O65" s="50" t="s">
        <v>105</v>
      </c>
      <c r="P65" s="5" cm="1">
        <f t="array" ref="P65">IF($I$2="Длительное проживание от 30 ночей ",
INDEX(GRID!$B$4:$U$15,MATCH(P$7,GRID!$A$4:$A$15,0),MATCH(1,($U$2=GRID!$B$1:$U$1)*(КАЛЕНДАРЬ!I27=GRID!$B$3:$U$3),0))*GRID!$H$42,
ROUNDUP(INDEX(GRID!$B$4:$U$15,MATCH(P$7,GRID!$A$4:$A$15,0),MATCH(1,($U$2=GRID!$B$1:$U$1)*(КАЛЕНДАРЬ!I27=GRID!$B$3:$U$3),0))*GRID!$H$42*(1-GRID!$H$43),0))</f>
        <v>126400</v>
      </c>
      <c r="Q65" s="5" cm="1">
        <f t="array" ref="Q65">IF($I$2="Длительное проживание от 30 ночей ",
INDEX(GRID!$B$4:$U$15,MATCH(Q$7,GRID!$A$4:$A$15,0),MATCH(1,($U$2=GRID!$B$1:$U$1)*(КАЛЕНДАРЬ!I27=GRID!$B$3:$U$3),0))*GRID!$H$42,
ROUNDUP(INDEX(GRID!$B$4:$U$15,MATCH(Q$7,GRID!$A$4:$A$15,0),MATCH(1,($U$2=GRID!$B$1:$U$1)*(КАЛЕНДАРЬ!I27=GRID!$B$3:$U$3),0))*GRID!$H$42*(1-GRID!$H$43),0))</f>
        <v>148400</v>
      </c>
      <c r="R65" s="50" t="s">
        <v>105</v>
      </c>
      <c r="S65" s="50" t="s">
        <v>105</v>
      </c>
      <c r="T65" s="50" t="s">
        <v>105</v>
      </c>
    </row>
    <row r="66" spans="1:20" hidden="1">
      <c r="A66" s="108" t="s">
        <v>13</v>
      </c>
      <c r="B66" s="109">
        <v>25</v>
      </c>
      <c r="C66" s="5" cm="1">
        <f t="array" ref="C66">IF($I$2="Длительное проживание от 30 ночей ",
INDEX(GRID!$B$4:$U$15,MATCH(C$7,GRID!$A$4:$A$15,0),MATCH(1,($U$2=GRID!$B$1:$U$1)*(КАЛЕНДАРЬ!I28=GRID!$B$3:$U$3),0))*GRID!$H$42,
ROUNDUP(INDEX(GRID!$B$4:$U$15,MATCH(C$7,GRID!$A$4:$A$15,0),MATCH(1,($U$2=GRID!$B$1:$U$1)*(КАЛЕНДАРЬ!I28=GRID!$B$3:$U$3),0))*GRID!$H$42*(1-GRID!$H$43),0))</f>
        <v>26560</v>
      </c>
      <c r="D66" s="5" cm="1">
        <f t="array" ref="D66">IF($I$2="Длительное проживание от 30 ночей ",
INDEX(GRID!$B$18:$U$29,MATCH(C$7,GRID!$A$18:$A$29,0),MATCH(1,($U$2=GRID!$B$1:$U$1)*(КАЛЕНДАРЬ!I28=GRID!$B$3:$U$3),0))*GRID!$H$42,
ROUNDUP(INDEX(GRID!$B$18:$U$29,MATCH(C$7,GRID!$A$18:$A$29,0),MATCH(1,($U$2=GRID!$B$1:$U$1)*(КАЛЕНДАРЬ!I28=GRID!$B$3:$U$3),0))*GRID!$H$42*(1-GRID!$H$43),0))</f>
        <v>30560</v>
      </c>
      <c r="E66" s="5" cm="1">
        <f t="array" ref="E66">IF($I$2="Длительное проживание от 30 ночей ",
INDEX(GRID!$B$4:$U$15,MATCH(E$7,GRID!$A$4:$A$15,0),MATCH(1,($U$2=GRID!$B$1:$U$1)*(КАЛЕНДАРЬ!I28=GRID!$B$3:$U$3),0))*GRID!$H$42,
ROUNDUP(INDEX(GRID!$B$4:$U$15,MATCH(E$7,GRID!$A$4:$A$15,0),MATCH(1,($U$2=GRID!$B$1:$U$1)*(КАЛЕНДАРЬ!I28=GRID!$B$3:$U$3),0))*GRID!$H$42*(1-GRID!$H$43),0))</f>
        <v>31920</v>
      </c>
      <c r="F66" s="5" cm="1">
        <f t="array" ref="F66">IF($I$2="Длительное проживание от 30 ночей ",
INDEX(GRID!$B$18:$U$29,MATCH(E$7,GRID!$A$18:$A$29,0),MATCH(1,($U$2=GRID!$B$1:$U$1)*(КАЛЕНДАРЬ!I28=GRID!$B$3:$U$3),0))*GRID!$H$42,
ROUNDUP(INDEX(GRID!$B$18:$U$29,MATCH(E$7,GRID!$A$18:$A$29,0),MATCH(1,($U$2=GRID!$B$1:$U$1)*(КАЛЕНДАРЬ!I28=GRID!$B$3:$U$3),0))*GRID!$H$42*(1-GRID!$H$43),0))</f>
        <v>35920</v>
      </c>
      <c r="G66" s="50" t="s">
        <v>105</v>
      </c>
      <c r="H66" s="50" t="s">
        <v>105</v>
      </c>
      <c r="I66" s="5" cm="1">
        <f t="array" ref="I66">IF($I$2="Длительное проживание от 30 ночей ",
INDEX(GRID!$B$4:$U$15,MATCH(I$7,GRID!$A$4:$A$15,0),MATCH(1,($U$2=GRID!$B$1:$U$1)*(КАЛЕНДАРЬ!I28=GRID!$B$3:$U$3),0))*GRID!$H$42,
ROUNDUP(INDEX(GRID!$B$4:$U$15,MATCH(I$7,GRID!$A$4:$A$15,0),MATCH(1,($U$2=GRID!$B$1:$U$1)*(КАЛЕНДАРЬ!I28=GRID!$B$3:$U$3),0))*GRID!$H$42*(1-GRID!$H$43),0))</f>
        <v>41360</v>
      </c>
      <c r="J66" s="5" cm="1">
        <f t="array" ref="J66">IF($I$2="Длительное проживание от 30 ночей ",
INDEX(GRID!$B$18:$U$29,MATCH(I$7,GRID!$A$18:$A$29,0),MATCH(1,($U$2=GRID!$B$1:$U$1)*(КАЛЕНДАРЬ!I28=GRID!$B$3:$U$3),0))*GRID!$H$42,
ROUNDUP(INDEX(GRID!$B$18:$U$29,MATCH(I$7,GRID!$A$18:$A$29,0),MATCH(1,($U$2=GRID!$B$1:$U$1)*(КАЛЕНДАРЬ!I28=GRID!$B$3:$U$3),0))*GRID!$H$42*(1-GRID!$H$43),0))</f>
        <v>45360</v>
      </c>
      <c r="K66" s="50" t="s">
        <v>105</v>
      </c>
      <c r="L66" s="50" t="s">
        <v>105</v>
      </c>
      <c r="M66" s="5" cm="1">
        <f t="array" ref="M66">IF($I$2="Длительное проживание от 30 ночей ",
INDEX(GRID!$B$4:$U$15,MATCH(M$7,GRID!$A$4:$A$15,0),MATCH(1,($U$2=GRID!$B$1:$U$1)*(КАЛЕНДАРЬ!I28=GRID!$B$3:$U$3),0))*GRID!$H$42,
ROUNDUP(INDEX(GRID!$B$4:$U$15,MATCH(M$7,GRID!$A$4:$A$15,0),MATCH(1,($U$2=GRID!$B$1:$U$1)*(КАЛЕНДАРЬ!I28=GRID!$B$3:$U$3),0))*GRID!$H$42*(1-GRID!$H$43),0))</f>
        <v>63200</v>
      </c>
      <c r="N66" s="5" cm="1">
        <f t="array" ref="N66">IF($I$2="Длительное проживание от 30 ночей ",
INDEX(GRID!$B$18:$U$29,MATCH(M$7,GRID!$A$18:$A$29,0),MATCH(1,($U$2=GRID!$B$1:$U$1)*(КАЛЕНДАРЬ!I28=GRID!$B$3:$U$3),0))*GRID!$H$42,
ROUNDUP(INDEX(GRID!$B$18:$U$29,MATCH(M$7,GRID!$A$18:$A$29,0),MATCH(1,($U$2=GRID!$B$1:$U$1)*(КАЛЕНДАРЬ!I28=GRID!$B$3:$U$3),0))*GRID!$H$42*(1-GRID!$H$43),0))</f>
        <v>67200</v>
      </c>
      <c r="O66" s="50" t="s">
        <v>105</v>
      </c>
      <c r="P66" s="5" cm="1">
        <f t="array" ref="P66">IF($I$2="Длительное проживание от 30 ночей ",
INDEX(GRID!$B$4:$U$15,MATCH(P$7,GRID!$A$4:$A$15,0),MATCH(1,($U$2=GRID!$B$1:$U$1)*(КАЛЕНДАРЬ!I28=GRID!$B$3:$U$3),0))*GRID!$H$42,
ROUNDUP(INDEX(GRID!$B$4:$U$15,MATCH(P$7,GRID!$A$4:$A$15,0),MATCH(1,($U$2=GRID!$B$1:$U$1)*(КАЛЕНДАРЬ!I28=GRID!$B$3:$U$3),0))*GRID!$H$42*(1-GRID!$H$43),0))</f>
        <v>126400</v>
      </c>
      <c r="Q66" s="5" cm="1">
        <f t="array" ref="Q66">IF($I$2="Длительное проживание от 30 ночей ",
INDEX(GRID!$B$4:$U$15,MATCH(Q$7,GRID!$A$4:$A$15,0),MATCH(1,($U$2=GRID!$B$1:$U$1)*(КАЛЕНДАРЬ!I28=GRID!$B$3:$U$3),0))*GRID!$H$42,
ROUNDUP(INDEX(GRID!$B$4:$U$15,MATCH(Q$7,GRID!$A$4:$A$15,0),MATCH(1,($U$2=GRID!$B$1:$U$1)*(КАЛЕНДАРЬ!I28=GRID!$B$3:$U$3),0))*GRID!$H$42*(1-GRID!$H$43),0))</f>
        <v>148400</v>
      </c>
      <c r="R66" s="50" t="s">
        <v>105</v>
      </c>
      <c r="S66" s="50" t="s">
        <v>105</v>
      </c>
      <c r="T66" s="50" t="s">
        <v>105</v>
      </c>
    </row>
    <row r="67" spans="1:20" hidden="1">
      <c r="A67" s="108" t="s">
        <v>14</v>
      </c>
      <c r="B67" s="109">
        <v>26</v>
      </c>
      <c r="C67" s="5" cm="1">
        <f t="array" ref="C67">IF($I$2="Длительное проживание от 30 ночей ",
INDEX(GRID!$B$4:$U$15,MATCH(C$7,GRID!$A$4:$A$15,0),MATCH(1,($U$2=GRID!$B$1:$U$1)*(КАЛЕНДАРЬ!I29=GRID!$B$3:$U$3),0))*GRID!$H$42,
ROUNDUP(INDEX(GRID!$B$4:$U$15,MATCH(C$7,GRID!$A$4:$A$15,0),MATCH(1,($U$2=GRID!$B$1:$U$1)*(КАЛЕНДАРЬ!I29=GRID!$B$3:$U$3),0))*GRID!$H$42*(1-GRID!$H$43),0))</f>
        <v>26560</v>
      </c>
      <c r="D67" s="5" cm="1">
        <f t="array" ref="D67">IF($I$2="Длительное проживание от 30 ночей ",
INDEX(GRID!$B$18:$U$29,MATCH(C$7,GRID!$A$18:$A$29,0),MATCH(1,($U$2=GRID!$B$1:$U$1)*(КАЛЕНДАРЬ!I29=GRID!$B$3:$U$3),0))*GRID!$H$42,
ROUNDUP(INDEX(GRID!$B$18:$U$29,MATCH(C$7,GRID!$A$18:$A$29,0),MATCH(1,($U$2=GRID!$B$1:$U$1)*(КАЛЕНДАРЬ!I29=GRID!$B$3:$U$3),0))*GRID!$H$42*(1-GRID!$H$43),0))</f>
        <v>30560</v>
      </c>
      <c r="E67" s="5" cm="1">
        <f t="array" ref="E67">IF($I$2="Длительное проживание от 30 ночей ",
INDEX(GRID!$B$4:$U$15,MATCH(E$7,GRID!$A$4:$A$15,0),MATCH(1,($U$2=GRID!$B$1:$U$1)*(КАЛЕНДАРЬ!I29=GRID!$B$3:$U$3),0))*GRID!$H$42,
ROUNDUP(INDEX(GRID!$B$4:$U$15,MATCH(E$7,GRID!$A$4:$A$15,0),MATCH(1,($U$2=GRID!$B$1:$U$1)*(КАЛЕНДАРЬ!I29=GRID!$B$3:$U$3),0))*GRID!$H$42*(1-GRID!$H$43),0))</f>
        <v>31920</v>
      </c>
      <c r="F67" s="5" cm="1">
        <f t="array" ref="F67">IF($I$2="Длительное проживание от 30 ночей ",
INDEX(GRID!$B$18:$U$29,MATCH(E$7,GRID!$A$18:$A$29,0),MATCH(1,($U$2=GRID!$B$1:$U$1)*(КАЛЕНДАРЬ!I29=GRID!$B$3:$U$3),0))*GRID!$H$42,
ROUNDUP(INDEX(GRID!$B$18:$U$29,MATCH(E$7,GRID!$A$18:$A$29,0),MATCH(1,($U$2=GRID!$B$1:$U$1)*(КАЛЕНДАРЬ!I29=GRID!$B$3:$U$3),0))*GRID!$H$42*(1-GRID!$H$43),0))</f>
        <v>35920</v>
      </c>
      <c r="G67" s="50" t="s">
        <v>105</v>
      </c>
      <c r="H67" s="50" t="s">
        <v>105</v>
      </c>
      <c r="I67" s="5" cm="1">
        <f t="array" ref="I67">IF($I$2="Длительное проживание от 30 ночей ",
INDEX(GRID!$B$4:$U$15,MATCH(I$7,GRID!$A$4:$A$15,0),MATCH(1,($U$2=GRID!$B$1:$U$1)*(КАЛЕНДАРЬ!I29=GRID!$B$3:$U$3),0))*GRID!$H$42,
ROUNDUP(INDEX(GRID!$B$4:$U$15,MATCH(I$7,GRID!$A$4:$A$15,0),MATCH(1,($U$2=GRID!$B$1:$U$1)*(КАЛЕНДАРЬ!I29=GRID!$B$3:$U$3),0))*GRID!$H$42*(1-GRID!$H$43),0))</f>
        <v>41360</v>
      </c>
      <c r="J67" s="5" cm="1">
        <f t="array" ref="J67">IF($I$2="Длительное проживание от 30 ночей ",
INDEX(GRID!$B$18:$U$29,MATCH(I$7,GRID!$A$18:$A$29,0),MATCH(1,($U$2=GRID!$B$1:$U$1)*(КАЛЕНДАРЬ!I29=GRID!$B$3:$U$3),0))*GRID!$H$42,
ROUNDUP(INDEX(GRID!$B$18:$U$29,MATCH(I$7,GRID!$A$18:$A$29,0),MATCH(1,($U$2=GRID!$B$1:$U$1)*(КАЛЕНДАРЬ!I29=GRID!$B$3:$U$3),0))*GRID!$H$42*(1-GRID!$H$43),0))</f>
        <v>45360</v>
      </c>
      <c r="K67" s="50" t="s">
        <v>105</v>
      </c>
      <c r="L67" s="50" t="s">
        <v>105</v>
      </c>
      <c r="M67" s="5" cm="1">
        <f t="array" ref="M67">IF($I$2="Длительное проживание от 30 ночей ",
INDEX(GRID!$B$4:$U$15,MATCH(M$7,GRID!$A$4:$A$15,0),MATCH(1,($U$2=GRID!$B$1:$U$1)*(КАЛЕНДАРЬ!I29=GRID!$B$3:$U$3),0))*GRID!$H$42,
ROUNDUP(INDEX(GRID!$B$4:$U$15,MATCH(M$7,GRID!$A$4:$A$15,0),MATCH(1,($U$2=GRID!$B$1:$U$1)*(КАЛЕНДАРЬ!I29=GRID!$B$3:$U$3),0))*GRID!$H$42*(1-GRID!$H$43),0))</f>
        <v>63200</v>
      </c>
      <c r="N67" s="5" cm="1">
        <f t="array" ref="N67">IF($I$2="Длительное проживание от 30 ночей ",
INDEX(GRID!$B$18:$U$29,MATCH(M$7,GRID!$A$18:$A$29,0),MATCH(1,($U$2=GRID!$B$1:$U$1)*(КАЛЕНДАРЬ!I29=GRID!$B$3:$U$3),0))*GRID!$H$42,
ROUNDUP(INDEX(GRID!$B$18:$U$29,MATCH(M$7,GRID!$A$18:$A$29,0),MATCH(1,($U$2=GRID!$B$1:$U$1)*(КАЛЕНДАРЬ!I29=GRID!$B$3:$U$3),0))*GRID!$H$42*(1-GRID!$H$43),0))</f>
        <v>67200</v>
      </c>
      <c r="O67" s="50" t="s">
        <v>105</v>
      </c>
      <c r="P67" s="5" cm="1">
        <f t="array" ref="P67">IF($I$2="Длительное проживание от 30 ночей ",
INDEX(GRID!$B$4:$U$15,MATCH(P$7,GRID!$A$4:$A$15,0),MATCH(1,($U$2=GRID!$B$1:$U$1)*(КАЛЕНДАРЬ!I29=GRID!$B$3:$U$3),0))*GRID!$H$42,
ROUNDUP(INDEX(GRID!$B$4:$U$15,MATCH(P$7,GRID!$A$4:$A$15,0),MATCH(1,($U$2=GRID!$B$1:$U$1)*(КАЛЕНДАРЬ!I29=GRID!$B$3:$U$3),0))*GRID!$H$42*(1-GRID!$H$43),0))</f>
        <v>126400</v>
      </c>
      <c r="Q67" s="5" cm="1">
        <f t="array" ref="Q67">IF($I$2="Длительное проживание от 30 ночей ",
INDEX(GRID!$B$4:$U$15,MATCH(Q$7,GRID!$A$4:$A$15,0),MATCH(1,($U$2=GRID!$B$1:$U$1)*(КАЛЕНДАРЬ!I29=GRID!$B$3:$U$3),0))*GRID!$H$42,
ROUNDUP(INDEX(GRID!$B$4:$U$15,MATCH(Q$7,GRID!$A$4:$A$15,0),MATCH(1,($U$2=GRID!$B$1:$U$1)*(КАЛЕНДАРЬ!I29=GRID!$B$3:$U$3),0))*GRID!$H$42*(1-GRID!$H$43),0))</f>
        <v>148400</v>
      </c>
      <c r="R67" s="50" t="s">
        <v>105</v>
      </c>
      <c r="S67" s="50" t="s">
        <v>105</v>
      </c>
      <c r="T67" s="50" t="s">
        <v>105</v>
      </c>
    </row>
    <row r="68" spans="1:20" hidden="1">
      <c r="A68" s="108" t="s">
        <v>15</v>
      </c>
      <c r="B68" s="109">
        <v>27</v>
      </c>
      <c r="C68" s="5" cm="1">
        <f t="array" ref="C68">IF($I$2="Длительное проживание от 30 ночей ",
INDEX(GRID!$B$4:$U$15,MATCH(C$7,GRID!$A$4:$A$15,0),MATCH(1,($U$2=GRID!$B$1:$U$1)*(КАЛЕНДАРЬ!I30=GRID!$B$3:$U$3),0))*GRID!$H$42,
ROUNDUP(INDEX(GRID!$B$4:$U$15,MATCH(C$7,GRID!$A$4:$A$15,0),MATCH(1,($U$2=GRID!$B$1:$U$1)*(КАЛЕНДАРЬ!I30=GRID!$B$3:$U$3),0))*GRID!$H$42*(1-GRID!$H$43),0))</f>
        <v>26560</v>
      </c>
      <c r="D68" s="5" cm="1">
        <f t="array" ref="D68">IF($I$2="Длительное проживание от 30 ночей ",
INDEX(GRID!$B$18:$U$29,MATCH(C$7,GRID!$A$18:$A$29,0),MATCH(1,($U$2=GRID!$B$1:$U$1)*(КАЛЕНДАРЬ!I30=GRID!$B$3:$U$3),0))*GRID!$H$42,
ROUNDUP(INDEX(GRID!$B$18:$U$29,MATCH(C$7,GRID!$A$18:$A$29,0),MATCH(1,($U$2=GRID!$B$1:$U$1)*(КАЛЕНДАРЬ!I30=GRID!$B$3:$U$3),0))*GRID!$H$42*(1-GRID!$H$43),0))</f>
        <v>30560</v>
      </c>
      <c r="E68" s="5" cm="1">
        <f t="array" ref="E68">IF($I$2="Длительное проживание от 30 ночей ",
INDEX(GRID!$B$4:$U$15,MATCH(E$7,GRID!$A$4:$A$15,0),MATCH(1,($U$2=GRID!$B$1:$U$1)*(КАЛЕНДАРЬ!I30=GRID!$B$3:$U$3),0))*GRID!$H$42,
ROUNDUP(INDEX(GRID!$B$4:$U$15,MATCH(E$7,GRID!$A$4:$A$15,0),MATCH(1,($U$2=GRID!$B$1:$U$1)*(КАЛЕНДАРЬ!I30=GRID!$B$3:$U$3),0))*GRID!$H$42*(1-GRID!$H$43),0))</f>
        <v>31920</v>
      </c>
      <c r="F68" s="5" cm="1">
        <f t="array" ref="F68">IF($I$2="Длительное проживание от 30 ночей ",
INDEX(GRID!$B$18:$U$29,MATCH(E$7,GRID!$A$18:$A$29,0),MATCH(1,($U$2=GRID!$B$1:$U$1)*(КАЛЕНДАРЬ!I30=GRID!$B$3:$U$3),0))*GRID!$H$42,
ROUNDUP(INDEX(GRID!$B$18:$U$29,MATCH(E$7,GRID!$A$18:$A$29,0),MATCH(1,($U$2=GRID!$B$1:$U$1)*(КАЛЕНДАРЬ!I30=GRID!$B$3:$U$3),0))*GRID!$H$42*(1-GRID!$H$43),0))</f>
        <v>35920</v>
      </c>
      <c r="G68" s="50" t="s">
        <v>105</v>
      </c>
      <c r="H68" s="50" t="s">
        <v>105</v>
      </c>
      <c r="I68" s="5" cm="1">
        <f t="array" ref="I68">IF($I$2="Длительное проживание от 30 ночей ",
INDEX(GRID!$B$4:$U$15,MATCH(I$7,GRID!$A$4:$A$15,0),MATCH(1,($U$2=GRID!$B$1:$U$1)*(КАЛЕНДАРЬ!I30=GRID!$B$3:$U$3),0))*GRID!$H$42,
ROUNDUP(INDEX(GRID!$B$4:$U$15,MATCH(I$7,GRID!$A$4:$A$15,0),MATCH(1,($U$2=GRID!$B$1:$U$1)*(КАЛЕНДАРЬ!I30=GRID!$B$3:$U$3),0))*GRID!$H$42*(1-GRID!$H$43),0))</f>
        <v>41360</v>
      </c>
      <c r="J68" s="5" cm="1">
        <f t="array" ref="J68">IF($I$2="Длительное проживание от 30 ночей ",
INDEX(GRID!$B$18:$U$29,MATCH(I$7,GRID!$A$18:$A$29,0),MATCH(1,($U$2=GRID!$B$1:$U$1)*(КАЛЕНДАРЬ!I30=GRID!$B$3:$U$3),0))*GRID!$H$42,
ROUNDUP(INDEX(GRID!$B$18:$U$29,MATCH(I$7,GRID!$A$18:$A$29,0),MATCH(1,($U$2=GRID!$B$1:$U$1)*(КАЛЕНДАРЬ!I30=GRID!$B$3:$U$3),0))*GRID!$H$42*(1-GRID!$H$43),0))</f>
        <v>45360</v>
      </c>
      <c r="K68" s="50" t="s">
        <v>105</v>
      </c>
      <c r="L68" s="50" t="s">
        <v>105</v>
      </c>
      <c r="M68" s="5" cm="1">
        <f t="array" ref="M68">IF($I$2="Длительное проживание от 30 ночей ",
INDEX(GRID!$B$4:$U$15,MATCH(M$7,GRID!$A$4:$A$15,0),MATCH(1,($U$2=GRID!$B$1:$U$1)*(КАЛЕНДАРЬ!I30=GRID!$B$3:$U$3),0))*GRID!$H$42,
ROUNDUP(INDEX(GRID!$B$4:$U$15,MATCH(M$7,GRID!$A$4:$A$15,0),MATCH(1,($U$2=GRID!$B$1:$U$1)*(КАЛЕНДАРЬ!I30=GRID!$B$3:$U$3),0))*GRID!$H$42*(1-GRID!$H$43),0))</f>
        <v>63200</v>
      </c>
      <c r="N68" s="5" cm="1">
        <f t="array" ref="N68">IF($I$2="Длительное проживание от 30 ночей ",
INDEX(GRID!$B$18:$U$29,MATCH(M$7,GRID!$A$18:$A$29,0),MATCH(1,($U$2=GRID!$B$1:$U$1)*(КАЛЕНДАРЬ!I30=GRID!$B$3:$U$3),0))*GRID!$H$42,
ROUNDUP(INDEX(GRID!$B$18:$U$29,MATCH(M$7,GRID!$A$18:$A$29,0),MATCH(1,($U$2=GRID!$B$1:$U$1)*(КАЛЕНДАРЬ!I30=GRID!$B$3:$U$3),0))*GRID!$H$42*(1-GRID!$H$43),0))</f>
        <v>67200</v>
      </c>
      <c r="O68" s="50" t="s">
        <v>105</v>
      </c>
      <c r="P68" s="5" cm="1">
        <f t="array" ref="P68">IF($I$2="Длительное проживание от 30 ночей ",
INDEX(GRID!$B$4:$U$15,MATCH(P$7,GRID!$A$4:$A$15,0),MATCH(1,($U$2=GRID!$B$1:$U$1)*(КАЛЕНДАРЬ!I30=GRID!$B$3:$U$3),0))*GRID!$H$42,
ROUNDUP(INDEX(GRID!$B$4:$U$15,MATCH(P$7,GRID!$A$4:$A$15,0),MATCH(1,($U$2=GRID!$B$1:$U$1)*(КАЛЕНДАРЬ!I30=GRID!$B$3:$U$3),0))*GRID!$H$42*(1-GRID!$H$43),0))</f>
        <v>126400</v>
      </c>
      <c r="Q68" s="5" cm="1">
        <f t="array" ref="Q68">IF($I$2="Длительное проживание от 30 ночей ",
INDEX(GRID!$B$4:$U$15,MATCH(Q$7,GRID!$A$4:$A$15,0),MATCH(1,($U$2=GRID!$B$1:$U$1)*(КАЛЕНДАРЬ!I30=GRID!$B$3:$U$3),0))*GRID!$H$42,
ROUNDUP(INDEX(GRID!$B$4:$U$15,MATCH(Q$7,GRID!$A$4:$A$15,0),MATCH(1,($U$2=GRID!$B$1:$U$1)*(КАЛЕНДАРЬ!I30=GRID!$B$3:$U$3),0))*GRID!$H$42*(1-GRID!$H$43),0))</f>
        <v>148400</v>
      </c>
      <c r="R68" s="50" t="s">
        <v>105</v>
      </c>
      <c r="S68" s="50" t="s">
        <v>105</v>
      </c>
      <c r="T68" s="50" t="s">
        <v>105</v>
      </c>
    </row>
    <row r="69" spans="1:20" hidden="1">
      <c r="A69" s="108" t="s">
        <v>16</v>
      </c>
      <c r="B69" s="109">
        <v>28</v>
      </c>
      <c r="C69" s="5" cm="1">
        <f t="array" ref="C69">IF($I$2="Длительное проживание от 30 ночей ",
INDEX(GRID!$B$4:$U$15,MATCH(C$7,GRID!$A$4:$A$15,0),MATCH(1,($U$2=GRID!$B$1:$U$1)*(КАЛЕНДАРЬ!I31=GRID!$B$3:$U$3),0))*GRID!$H$42,
ROUNDUP(INDEX(GRID!$B$4:$U$15,MATCH(C$7,GRID!$A$4:$A$15,0),MATCH(1,($U$2=GRID!$B$1:$U$1)*(КАЛЕНДАРЬ!I31=GRID!$B$3:$U$3),0))*GRID!$H$42*(1-GRID!$H$43),0))</f>
        <v>29200</v>
      </c>
      <c r="D69" s="5" cm="1">
        <f t="array" ref="D69">IF($I$2="Длительное проживание от 30 ночей ",
INDEX(GRID!$B$18:$U$29,MATCH(C$7,GRID!$A$18:$A$29,0),MATCH(1,($U$2=GRID!$B$1:$U$1)*(КАЛЕНДАРЬ!I31=GRID!$B$3:$U$3),0))*GRID!$H$42,
ROUNDUP(INDEX(GRID!$B$18:$U$29,MATCH(C$7,GRID!$A$18:$A$29,0),MATCH(1,($U$2=GRID!$B$1:$U$1)*(КАЛЕНДАРЬ!I31=GRID!$B$3:$U$3),0))*GRID!$H$42*(1-GRID!$H$43),0))</f>
        <v>33200</v>
      </c>
      <c r="E69" s="5" cm="1">
        <f t="array" ref="E69">IF($I$2="Длительное проживание от 30 ночей ",
INDEX(GRID!$B$4:$U$15,MATCH(E$7,GRID!$A$4:$A$15,0),MATCH(1,($U$2=GRID!$B$1:$U$1)*(КАЛЕНДАРЬ!I31=GRID!$B$3:$U$3),0))*GRID!$H$42,
ROUNDUP(INDEX(GRID!$B$4:$U$15,MATCH(E$7,GRID!$A$4:$A$15,0),MATCH(1,($U$2=GRID!$B$1:$U$1)*(КАЛЕНДАРЬ!I31=GRID!$B$3:$U$3),0))*GRID!$H$42*(1-GRID!$H$43),0))</f>
        <v>34960</v>
      </c>
      <c r="F69" s="5" cm="1">
        <f t="array" ref="F69">IF($I$2="Длительное проживание от 30 ночей ",
INDEX(GRID!$B$18:$U$29,MATCH(E$7,GRID!$A$18:$A$29,0),MATCH(1,($U$2=GRID!$B$1:$U$1)*(КАЛЕНДАРЬ!I31=GRID!$B$3:$U$3),0))*GRID!$H$42,
ROUNDUP(INDEX(GRID!$B$18:$U$29,MATCH(E$7,GRID!$A$18:$A$29,0),MATCH(1,($U$2=GRID!$B$1:$U$1)*(КАЛЕНДАРЬ!I31=GRID!$B$3:$U$3),0))*GRID!$H$42*(1-GRID!$H$43),0))</f>
        <v>38960</v>
      </c>
      <c r="G69" s="50" t="s">
        <v>105</v>
      </c>
      <c r="H69" s="50" t="s">
        <v>105</v>
      </c>
      <c r="I69" s="5" cm="1">
        <f t="array" ref="I69">IF($I$2="Длительное проживание от 30 ночей ",
INDEX(GRID!$B$4:$U$15,MATCH(I$7,GRID!$A$4:$A$15,0),MATCH(1,($U$2=GRID!$B$1:$U$1)*(КАЛЕНДАРЬ!I31=GRID!$B$3:$U$3),0))*GRID!$H$42,
ROUNDUP(INDEX(GRID!$B$4:$U$15,MATCH(I$7,GRID!$A$4:$A$15,0),MATCH(1,($U$2=GRID!$B$1:$U$1)*(КАЛЕНДАРЬ!I31=GRID!$B$3:$U$3),0))*GRID!$H$42*(1-GRID!$H$43),0))</f>
        <v>44960</v>
      </c>
      <c r="J69" s="5" cm="1">
        <f t="array" ref="J69">IF($I$2="Длительное проживание от 30 ночей ",
INDEX(GRID!$B$18:$U$29,MATCH(I$7,GRID!$A$18:$A$29,0),MATCH(1,($U$2=GRID!$B$1:$U$1)*(КАЛЕНДАРЬ!I31=GRID!$B$3:$U$3),0))*GRID!$H$42,
ROUNDUP(INDEX(GRID!$B$18:$U$29,MATCH(I$7,GRID!$A$18:$A$29,0),MATCH(1,($U$2=GRID!$B$1:$U$1)*(КАЛЕНДАРЬ!I31=GRID!$B$3:$U$3),0))*GRID!$H$42*(1-GRID!$H$43),0))</f>
        <v>48960</v>
      </c>
      <c r="K69" s="50" t="s">
        <v>105</v>
      </c>
      <c r="L69" s="50" t="s">
        <v>105</v>
      </c>
      <c r="M69" s="5" cm="1">
        <f t="array" ref="M69">IF($I$2="Длительное проживание от 30 ночей ",
INDEX(GRID!$B$4:$U$15,MATCH(M$7,GRID!$A$4:$A$15,0),MATCH(1,($U$2=GRID!$B$1:$U$1)*(КАЛЕНДАРЬ!I31=GRID!$B$3:$U$3),0))*GRID!$H$42,
ROUNDUP(INDEX(GRID!$B$4:$U$15,MATCH(M$7,GRID!$A$4:$A$15,0),MATCH(1,($U$2=GRID!$B$1:$U$1)*(КАЛЕНДАРЬ!I31=GRID!$B$3:$U$3),0))*GRID!$H$42*(1-GRID!$H$43),0))</f>
        <v>67440</v>
      </c>
      <c r="N69" s="5" cm="1">
        <f t="array" ref="N69">IF($I$2="Длительное проживание от 30 ночей ",
INDEX(GRID!$B$18:$U$29,MATCH(M$7,GRID!$A$18:$A$29,0),MATCH(1,($U$2=GRID!$B$1:$U$1)*(КАЛЕНДАРЬ!I31=GRID!$B$3:$U$3),0))*GRID!$H$42,
ROUNDUP(INDEX(GRID!$B$18:$U$29,MATCH(M$7,GRID!$A$18:$A$29,0),MATCH(1,($U$2=GRID!$B$1:$U$1)*(КАЛЕНДАРЬ!I31=GRID!$B$3:$U$3),0))*GRID!$H$42*(1-GRID!$H$43),0))</f>
        <v>71440</v>
      </c>
      <c r="O69" s="50" t="s">
        <v>105</v>
      </c>
      <c r="P69" s="5" cm="1">
        <f t="array" ref="P69">IF($I$2="Длительное проживание от 30 ночей ",
INDEX(GRID!$B$4:$U$15,MATCH(P$7,GRID!$A$4:$A$15,0),MATCH(1,($U$2=GRID!$B$1:$U$1)*(КАЛЕНДАРЬ!I31=GRID!$B$3:$U$3),0))*GRID!$H$42,
ROUNDUP(INDEX(GRID!$B$4:$U$15,MATCH(P$7,GRID!$A$4:$A$15,0),MATCH(1,($U$2=GRID!$B$1:$U$1)*(КАЛЕНДАРЬ!I31=GRID!$B$3:$U$3),0))*GRID!$H$42*(1-GRID!$H$43),0))</f>
        <v>132160</v>
      </c>
      <c r="Q69" s="5" cm="1">
        <f t="array" ref="Q69">IF($I$2="Длительное проживание от 30 ночей ",
INDEX(GRID!$B$4:$U$15,MATCH(Q$7,GRID!$A$4:$A$15,0),MATCH(1,($U$2=GRID!$B$1:$U$1)*(КАЛЕНДАРЬ!I31=GRID!$B$3:$U$3),0))*GRID!$H$42,
ROUNDUP(INDEX(GRID!$B$4:$U$15,MATCH(Q$7,GRID!$A$4:$A$15,0),MATCH(1,($U$2=GRID!$B$1:$U$1)*(КАЛЕНДАРЬ!I31=GRID!$B$3:$U$3),0))*GRID!$H$42*(1-GRID!$H$43),0))</f>
        <v>154960</v>
      </c>
      <c r="R69" s="50" t="s">
        <v>105</v>
      </c>
      <c r="S69" s="50" t="s">
        <v>105</v>
      </c>
      <c r="T69" s="50" t="s">
        <v>105</v>
      </c>
    </row>
    <row r="70" spans="1:20" hidden="1">
      <c r="A70" s="108" t="s">
        <v>17</v>
      </c>
      <c r="B70" s="109">
        <v>29</v>
      </c>
      <c r="C70" s="5" cm="1">
        <f t="array" ref="C70">IF($I$2="Длительное проживание от 30 ночей ",
INDEX(GRID!$B$4:$U$15,MATCH(C$7,GRID!$A$4:$A$15,0),MATCH(1,($U$2=GRID!$B$1:$U$1)*(КАЛЕНДАРЬ!I32=GRID!$B$3:$U$3),0))*GRID!$H$42,
ROUNDUP(INDEX(GRID!$B$4:$U$15,MATCH(C$7,GRID!$A$4:$A$15,0),MATCH(1,($U$2=GRID!$B$1:$U$1)*(КАЛЕНДАРЬ!I32=GRID!$B$3:$U$3),0))*GRID!$H$42*(1-GRID!$H$43),0))</f>
        <v>29200</v>
      </c>
      <c r="D70" s="5" cm="1">
        <f t="array" ref="D70">IF($I$2="Длительное проживание от 30 ночей ",
INDEX(GRID!$B$18:$U$29,MATCH(C$7,GRID!$A$18:$A$29,0),MATCH(1,($U$2=GRID!$B$1:$U$1)*(КАЛЕНДАРЬ!I32=GRID!$B$3:$U$3),0))*GRID!$H$42,
ROUNDUP(INDEX(GRID!$B$18:$U$29,MATCH(C$7,GRID!$A$18:$A$29,0),MATCH(1,($U$2=GRID!$B$1:$U$1)*(КАЛЕНДАРЬ!I32=GRID!$B$3:$U$3),0))*GRID!$H$42*(1-GRID!$H$43),0))</f>
        <v>33200</v>
      </c>
      <c r="E70" s="5" cm="1">
        <f t="array" ref="E70">IF($I$2="Длительное проживание от 30 ночей ",
INDEX(GRID!$B$4:$U$15,MATCH(E$7,GRID!$A$4:$A$15,0),MATCH(1,($U$2=GRID!$B$1:$U$1)*(КАЛЕНДАРЬ!I32=GRID!$B$3:$U$3),0))*GRID!$H$42,
ROUNDUP(INDEX(GRID!$B$4:$U$15,MATCH(E$7,GRID!$A$4:$A$15,0),MATCH(1,($U$2=GRID!$B$1:$U$1)*(КАЛЕНДАРЬ!I32=GRID!$B$3:$U$3),0))*GRID!$H$42*(1-GRID!$H$43),0))</f>
        <v>34960</v>
      </c>
      <c r="F70" s="5" cm="1">
        <f t="array" ref="F70">IF($I$2="Длительное проживание от 30 ночей ",
INDEX(GRID!$B$18:$U$29,MATCH(E$7,GRID!$A$18:$A$29,0),MATCH(1,($U$2=GRID!$B$1:$U$1)*(КАЛЕНДАРЬ!I32=GRID!$B$3:$U$3),0))*GRID!$H$42,
ROUNDUP(INDEX(GRID!$B$18:$U$29,MATCH(E$7,GRID!$A$18:$A$29,0),MATCH(1,($U$2=GRID!$B$1:$U$1)*(КАЛЕНДАРЬ!I32=GRID!$B$3:$U$3),0))*GRID!$H$42*(1-GRID!$H$43),0))</f>
        <v>38960</v>
      </c>
      <c r="G70" s="50" t="s">
        <v>105</v>
      </c>
      <c r="H70" s="50" t="s">
        <v>105</v>
      </c>
      <c r="I70" s="5" cm="1">
        <f t="array" ref="I70">IF($I$2="Длительное проживание от 30 ночей ",
INDEX(GRID!$B$4:$U$15,MATCH(I$7,GRID!$A$4:$A$15,0),MATCH(1,($U$2=GRID!$B$1:$U$1)*(КАЛЕНДАРЬ!I32=GRID!$B$3:$U$3),0))*GRID!$H$42,
ROUNDUP(INDEX(GRID!$B$4:$U$15,MATCH(I$7,GRID!$A$4:$A$15,0),MATCH(1,($U$2=GRID!$B$1:$U$1)*(КАЛЕНДАРЬ!I32=GRID!$B$3:$U$3),0))*GRID!$H$42*(1-GRID!$H$43),0))</f>
        <v>44960</v>
      </c>
      <c r="J70" s="5" cm="1">
        <f t="array" ref="J70">IF($I$2="Длительное проживание от 30 ночей ",
INDEX(GRID!$B$18:$U$29,MATCH(I$7,GRID!$A$18:$A$29,0),MATCH(1,($U$2=GRID!$B$1:$U$1)*(КАЛЕНДАРЬ!I32=GRID!$B$3:$U$3),0))*GRID!$H$42,
ROUNDUP(INDEX(GRID!$B$18:$U$29,MATCH(I$7,GRID!$A$18:$A$29,0),MATCH(1,($U$2=GRID!$B$1:$U$1)*(КАЛЕНДАРЬ!I32=GRID!$B$3:$U$3),0))*GRID!$H$42*(1-GRID!$H$43),0))</f>
        <v>48960</v>
      </c>
      <c r="K70" s="50" t="s">
        <v>105</v>
      </c>
      <c r="L70" s="50" t="s">
        <v>105</v>
      </c>
      <c r="M70" s="5" cm="1">
        <f t="array" ref="M70">IF($I$2="Длительное проживание от 30 ночей ",
INDEX(GRID!$B$4:$U$15,MATCH(M$7,GRID!$A$4:$A$15,0),MATCH(1,($U$2=GRID!$B$1:$U$1)*(КАЛЕНДАРЬ!I32=GRID!$B$3:$U$3),0))*GRID!$H$42,
ROUNDUP(INDEX(GRID!$B$4:$U$15,MATCH(M$7,GRID!$A$4:$A$15,0),MATCH(1,($U$2=GRID!$B$1:$U$1)*(КАЛЕНДАРЬ!I32=GRID!$B$3:$U$3),0))*GRID!$H$42*(1-GRID!$H$43),0))</f>
        <v>67440</v>
      </c>
      <c r="N70" s="5" cm="1">
        <f t="array" ref="N70">IF($I$2="Длительное проживание от 30 ночей ",
INDEX(GRID!$B$18:$U$29,MATCH(M$7,GRID!$A$18:$A$29,0),MATCH(1,($U$2=GRID!$B$1:$U$1)*(КАЛЕНДАРЬ!I32=GRID!$B$3:$U$3),0))*GRID!$H$42,
ROUNDUP(INDEX(GRID!$B$18:$U$29,MATCH(M$7,GRID!$A$18:$A$29,0),MATCH(1,($U$2=GRID!$B$1:$U$1)*(КАЛЕНДАРЬ!I32=GRID!$B$3:$U$3),0))*GRID!$H$42*(1-GRID!$H$43),0))</f>
        <v>71440</v>
      </c>
      <c r="O70" s="50" t="s">
        <v>105</v>
      </c>
      <c r="P70" s="5" cm="1">
        <f t="array" ref="P70">IF($I$2="Длительное проживание от 30 ночей ",
INDEX(GRID!$B$4:$U$15,MATCH(P$7,GRID!$A$4:$A$15,0),MATCH(1,($U$2=GRID!$B$1:$U$1)*(КАЛЕНДАРЬ!I32=GRID!$B$3:$U$3),0))*GRID!$H$42,
ROUNDUP(INDEX(GRID!$B$4:$U$15,MATCH(P$7,GRID!$A$4:$A$15,0),MATCH(1,($U$2=GRID!$B$1:$U$1)*(КАЛЕНДАРЬ!I32=GRID!$B$3:$U$3),0))*GRID!$H$42*(1-GRID!$H$43),0))</f>
        <v>132160</v>
      </c>
      <c r="Q70" s="5" cm="1">
        <f t="array" ref="Q70">IF($I$2="Длительное проживание от 30 ночей ",
INDEX(GRID!$B$4:$U$15,MATCH(Q$7,GRID!$A$4:$A$15,0),MATCH(1,($U$2=GRID!$B$1:$U$1)*(КАЛЕНДАРЬ!I32=GRID!$B$3:$U$3),0))*GRID!$H$42,
ROUNDUP(INDEX(GRID!$B$4:$U$15,MATCH(Q$7,GRID!$A$4:$A$15,0),MATCH(1,($U$2=GRID!$B$1:$U$1)*(КАЛЕНДАРЬ!I32=GRID!$B$3:$U$3),0))*GRID!$H$42*(1-GRID!$H$43),0))</f>
        <v>154960</v>
      </c>
      <c r="R70" s="50" t="s">
        <v>105</v>
      </c>
      <c r="S70" s="50" t="s">
        <v>105</v>
      </c>
      <c r="T70" s="50" t="s">
        <v>105</v>
      </c>
    </row>
    <row r="71" spans="1:20" hidden="1">
      <c r="A71" s="108" t="s">
        <v>11</v>
      </c>
      <c r="B71" s="109">
        <v>30</v>
      </c>
      <c r="C71" s="5" cm="1">
        <f t="array" ref="C71">IF($I$2="Длительное проживание от 30 ночей ",
INDEX(GRID!$B$4:$U$15,MATCH(C$7,GRID!$A$4:$A$15,0),MATCH(1,($U$2=GRID!$B$1:$U$1)*(КАЛЕНДАРЬ!I33=GRID!$B$3:$U$3),0))*GRID!$H$42,
ROUNDUP(INDEX(GRID!$B$4:$U$15,MATCH(C$7,GRID!$A$4:$A$15,0),MATCH(1,($U$2=GRID!$B$1:$U$1)*(КАЛЕНДАРЬ!I33=GRID!$B$3:$U$3),0))*GRID!$H$42*(1-GRID!$H$43),0))</f>
        <v>26560</v>
      </c>
      <c r="D71" s="5" cm="1">
        <f t="array" ref="D71">IF($I$2="Длительное проживание от 30 ночей ",
INDEX(GRID!$B$18:$U$29,MATCH(C$7,GRID!$A$18:$A$29,0),MATCH(1,($U$2=GRID!$B$1:$U$1)*(КАЛЕНДАРЬ!I33=GRID!$B$3:$U$3),0))*GRID!$H$42,
ROUNDUP(INDEX(GRID!$B$18:$U$29,MATCH(C$7,GRID!$A$18:$A$29,0),MATCH(1,($U$2=GRID!$B$1:$U$1)*(КАЛЕНДАРЬ!I33=GRID!$B$3:$U$3),0))*GRID!$H$42*(1-GRID!$H$43),0))</f>
        <v>30560</v>
      </c>
      <c r="E71" s="5" cm="1">
        <f t="array" ref="E71">IF($I$2="Длительное проживание от 30 ночей ",
INDEX(GRID!$B$4:$U$15,MATCH(E$7,GRID!$A$4:$A$15,0),MATCH(1,($U$2=GRID!$B$1:$U$1)*(КАЛЕНДАРЬ!I33=GRID!$B$3:$U$3),0))*GRID!$H$42,
ROUNDUP(INDEX(GRID!$B$4:$U$15,MATCH(E$7,GRID!$A$4:$A$15,0),MATCH(1,($U$2=GRID!$B$1:$U$1)*(КАЛЕНДАРЬ!I33=GRID!$B$3:$U$3),0))*GRID!$H$42*(1-GRID!$H$43),0))</f>
        <v>31920</v>
      </c>
      <c r="F71" s="5" cm="1">
        <f t="array" ref="F71">IF($I$2="Длительное проживание от 30 ночей ",
INDEX(GRID!$B$18:$U$29,MATCH(E$7,GRID!$A$18:$A$29,0),MATCH(1,($U$2=GRID!$B$1:$U$1)*(КАЛЕНДАРЬ!I33=GRID!$B$3:$U$3),0))*GRID!$H$42,
ROUNDUP(INDEX(GRID!$B$18:$U$29,MATCH(E$7,GRID!$A$18:$A$29,0),MATCH(1,($U$2=GRID!$B$1:$U$1)*(КАЛЕНДАРЬ!I33=GRID!$B$3:$U$3),0))*GRID!$H$42*(1-GRID!$H$43),0))</f>
        <v>35920</v>
      </c>
      <c r="G71" s="50" t="s">
        <v>105</v>
      </c>
      <c r="H71" s="50" t="s">
        <v>105</v>
      </c>
      <c r="I71" s="5" cm="1">
        <f t="array" ref="I71">IF($I$2="Длительное проживание от 30 ночей ",
INDEX(GRID!$B$4:$U$15,MATCH(I$7,GRID!$A$4:$A$15,0),MATCH(1,($U$2=GRID!$B$1:$U$1)*(КАЛЕНДАРЬ!I33=GRID!$B$3:$U$3),0))*GRID!$H$42,
ROUNDUP(INDEX(GRID!$B$4:$U$15,MATCH(I$7,GRID!$A$4:$A$15,0),MATCH(1,($U$2=GRID!$B$1:$U$1)*(КАЛЕНДАРЬ!I33=GRID!$B$3:$U$3),0))*GRID!$H$42*(1-GRID!$H$43),0))</f>
        <v>41360</v>
      </c>
      <c r="J71" s="5" cm="1">
        <f t="array" ref="J71">IF($I$2="Длительное проживание от 30 ночей ",
INDEX(GRID!$B$18:$U$29,MATCH(I$7,GRID!$A$18:$A$29,0),MATCH(1,($U$2=GRID!$B$1:$U$1)*(КАЛЕНДАРЬ!I33=GRID!$B$3:$U$3),0))*GRID!$H$42,
ROUNDUP(INDEX(GRID!$B$18:$U$29,MATCH(I$7,GRID!$A$18:$A$29,0),MATCH(1,($U$2=GRID!$B$1:$U$1)*(КАЛЕНДАРЬ!I33=GRID!$B$3:$U$3),0))*GRID!$H$42*(1-GRID!$H$43),0))</f>
        <v>45360</v>
      </c>
      <c r="K71" s="50" t="s">
        <v>105</v>
      </c>
      <c r="L71" s="50" t="s">
        <v>105</v>
      </c>
      <c r="M71" s="5" cm="1">
        <f t="array" ref="M71">IF($I$2="Длительное проживание от 30 ночей ",
INDEX(GRID!$B$4:$U$15,MATCH(M$7,GRID!$A$4:$A$15,0),MATCH(1,($U$2=GRID!$B$1:$U$1)*(КАЛЕНДАРЬ!I33=GRID!$B$3:$U$3),0))*GRID!$H$42,
ROUNDUP(INDEX(GRID!$B$4:$U$15,MATCH(M$7,GRID!$A$4:$A$15,0),MATCH(1,($U$2=GRID!$B$1:$U$1)*(КАЛЕНДАРЬ!I33=GRID!$B$3:$U$3),0))*GRID!$H$42*(1-GRID!$H$43),0))</f>
        <v>63200</v>
      </c>
      <c r="N71" s="5" cm="1">
        <f t="array" ref="N71">IF($I$2="Длительное проживание от 30 ночей ",
INDEX(GRID!$B$18:$U$29,MATCH(M$7,GRID!$A$18:$A$29,0),MATCH(1,($U$2=GRID!$B$1:$U$1)*(КАЛЕНДАРЬ!I33=GRID!$B$3:$U$3),0))*GRID!$H$42,
ROUNDUP(INDEX(GRID!$B$18:$U$29,MATCH(M$7,GRID!$A$18:$A$29,0),MATCH(1,($U$2=GRID!$B$1:$U$1)*(КАЛЕНДАРЬ!I33=GRID!$B$3:$U$3),0))*GRID!$H$42*(1-GRID!$H$43),0))</f>
        <v>67200</v>
      </c>
      <c r="O71" s="50" t="s">
        <v>105</v>
      </c>
      <c r="P71" s="5" cm="1">
        <f t="array" ref="P71">IF($I$2="Длительное проживание от 30 ночей ",
INDEX(GRID!$B$4:$U$15,MATCH(P$7,GRID!$A$4:$A$15,0),MATCH(1,($U$2=GRID!$B$1:$U$1)*(КАЛЕНДАРЬ!I33=GRID!$B$3:$U$3),0))*GRID!$H$42,
ROUNDUP(INDEX(GRID!$B$4:$U$15,MATCH(P$7,GRID!$A$4:$A$15,0),MATCH(1,($U$2=GRID!$B$1:$U$1)*(КАЛЕНДАРЬ!I33=GRID!$B$3:$U$3),0))*GRID!$H$42*(1-GRID!$H$43),0))</f>
        <v>126400</v>
      </c>
      <c r="Q71" s="5" cm="1">
        <f t="array" ref="Q71">IF($I$2="Длительное проживание от 30 ночей ",
INDEX(GRID!$B$4:$U$15,MATCH(Q$7,GRID!$A$4:$A$15,0),MATCH(1,($U$2=GRID!$B$1:$U$1)*(КАЛЕНДАРЬ!I33=GRID!$B$3:$U$3),0))*GRID!$H$42,
ROUNDUP(INDEX(GRID!$B$4:$U$15,MATCH(Q$7,GRID!$A$4:$A$15,0),MATCH(1,($U$2=GRID!$B$1:$U$1)*(КАЛЕНДАРЬ!I33=GRID!$B$3:$U$3),0))*GRID!$H$42*(1-GRID!$H$43),0))</f>
        <v>148400</v>
      </c>
      <c r="R71" s="50" t="s">
        <v>105</v>
      </c>
      <c r="S71" s="50" t="s">
        <v>105</v>
      </c>
      <c r="T71" s="50" t="s">
        <v>105</v>
      </c>
    </row>
    <row r="72" spans="1:20" hidden="1">
      <c r="A72" s="108" t="s">
        <v>12</v>
      </c>
      <c r="B72" s="109">
        <v>31</v>
      </c>
      <c r="C72" s="5" cm="1">
        <f t="array" ref="C72">IF($I$2="Длительное проживание от 30 ночей ",
INDEX(GRID!$B$4:$U$15,MATCH(C$7,GRID!$A$4:$A$15,0),MATCH(1,($U$2=GRID!$B$1:$U$1)*(КАЛЕНДАРЬ!I34=GRID!$B$3:$U$3),0))*GRID!$H$42,
ROUNDUP(INDEX(GRID!$B$4:$U$15,MATCH(C$7,GRID!$A$4:$A$15,0),MATCH(1,($U$2=GRID!$B$1:$U$1)*(КАЛЕНДАРЬ!I34=GRID!$B$3:$U$3),0))*GRID!$H$42*(1-GRID!$H$43),0))</f>
        <v>26560</v>
      </c>
      <c r="D72" s="5" cm="1">
        <f t="array" ref="D72">IF($I$2="Длительное проживание от 30 ночей ",
INDEX(GRID!$B$18:$U$29,MATCH(C$7,GRID!$A$18:$A$29,0),MATCH(1,($U$2=GRID!$B$1:$U$1)*(КАЛЕНДАРЬ!I34=GRID!$B$3:$U$3),0))*GRID!$H$42,
ROUNDUP(INDEX(GRID!$B$18:$U$29,MATCH(C$7,GRID!$A$18:$A$29,0),MATCH(1,($U$2=GRID!$B$1:$U$1)*(КАЛЕНДАРЬ!I34=GRID!$B$3:$U$3),0))*GRID!$H$42*(1-GRID!$H$43),0))</f>
        <v>30560</v>
      </c>
      <c r="E72" s="5" cm="1">
        <f t="array" ref="E72">IF($I$2="Длительное проживание от 30 ночей ",
INDEX(GRID!$B$4:$U$15,MATCH(E$7,GRID!$A$4:$A$15,0),MATCH(1,($U$2=GRID!$B$1:$U$1)*(КАЛЕНДАРЬ!I34=GRID!$B$3:$U$3),0))*GRID!$H$42,
ROUNDUP(INDEX(GRID!$B$4:$U$15,MATCH(E$7,GRID!$A$4:$A$15,0),MATCH(1,($U$2=GRID!$B$1:$U$1)*(КАЛЕНДАРЬ!I34=GRID!$B$3:$U$3),0))*GRID!$H$42*(1-GRID!$H$43),0))</f>
        <v>31920</v>
      </c>
      <c r="F72" s="5" cm="1">
        <f t="array" ref="F72">IF($I$2="Длительное проживание от 30 ночей ",
INDEX(GRID!$B$18:$U$29,MATCH(E$7,GRID!$A$18:$A$29,0),MATCH(1,($U$2=GRID!$B$1:$U$1)*(КАЛЕНДАРЬ!I34=GRID!$B$3:$U$3),0))*GRID!$H$42,
ROUNDUP(INDEX(GRID!$B$18:$U$29,MATCH(E$7,GRID!$A$18:$A$29,0),MATCH(1,($U$2=GRID!$B$1:$U$1)*(КАЛЕНДАРЬ!I34=GRID!$B$3:$U$3),0))*GRID!$H$42*(1-GRID!$H$43),0))</f>
        <v>35920</v>
      </c>
      <c r="G72" s="50" t="s">
        <v>105</v>
      </c>
      <c r="H72" s="50" t="s">
        <v>105</v>
      </c>
      <c r="I72" s="5" cm="1">
        <f t="array" ref="I72">IF($I$2="Длительное проживание от 30 ночей ",
INDEX(GRID!$B$4:$U$15,MATCH(I$7,GRID!$A$4:$A$15,0),MATCH(1,($U$2=GRID!$B$1:$U$1)*(КАЛЕНДАРЬ!I34=GRID!$B$3:$U$3),0))*GRID!$H$42,
ROUNDUP(INDEX(GRID!$B$4:$U$15,MATCH(I$7,GRID!$A$4:$A$15,0),MATCH(1,($U$2=GRID!$B$1:$U$1)*(КАЛЕНДАРЬ!I34=GRID!$B$3:$U$3),0))*GRID!$H$42*(1-GRID!$H$43),0))</f>
        <v>41360</v>
      </c>
      <c r="J72" s="5" cm="1">
        <f t="array" ref="J72">IF($I$2="Длительное проживание от 30 ночей ",
INDEX(GRID!$B$18:$U$29,MATCH(I$7,GRID!$A$18:$A$29,0),MATCH(1,($U$2=GRID!$B$1:$U$1)*(КАЛЕНДАРЬ!I34=GRID!$B$3:$U$3),0))*GRID!$H$42,
ROUNDUP(INDEX(GRID!$B$18:$U$29,MATCH(I$7,GRID!$A$18:$A$29,0),MATCH(1,($U$2=GRID!$B$1:$U$1)*(КАЛЕНДАРЬ!I34=GRID!$B$3:$U$3),0))*GRID!$H$42*(1-GRID!$H$43),0))</f>
        <v>45360</v>
      </c>
      <c r="K72" s="50" t="s">
        <v>105</v>
      </c>
      <c r="L72" s="50" t="s">
        <v>105</v>
      </c>
      <c r="M72" s="5" cm="1">
        <f t="array" ref="M72">IF($I$2="Длительное проживание от 30 ночей ",
INDEX(GRID!$B$4:$U$15,MATCH(M$7,GRID!$A$4:$A$15,0),MATCH(1,($U$2=GRID!$B$1:$U$1)*(КАЛЕНДАРЬ!I34=GRID!$B$3:$U$3),0))*GRID!$H$42,
ROUNDUP(INDEX(GRID!$B$4:$U$15,MATCH(M$7,GRID!$A$4:$A$15,0),MATCH(1,($U$2=GRID!$B$1:$U$1)*(КАЛЕНДАРЬ!I34=GRID!$B$3:$U$3),0))*GRID!$H$42*(1-GRID!$H$43),0))</f>
        <v>63200</v>
      </c>
      <c r="N72" s="5" cm="1">
        <f t="array" ref="N72">IF($I$2="Длительное проживание от 30 ночей ",
INDEX(GRID!$B$18:$U$29,MATCH(M$7,GRID!$A$18:$A$29,0),MATCH(1,($U$2=GRID!$B$1:$U$1)*(КАЛЕНДАРЬ!I34=GRID!$B$3:$U$3),0))*GRID!$H$42,
ROUNDUP(INDEX(GRID!$B$18:$U$29,MATCH(M$7,GRID!$A$18:$A$29,0),MATCH(1,($U$2=GRID!$B$1:$U$1)*(КАЛЕНДАРЬ!I34=GRID!$B$3:$U$3),0))*GRID!$H$42*(1-GRID!$H$43),0))</f>
        <v>67200</v>
      </c>
      <c r="O72" s="50" t="s">
        <v>105</v>
      </c>
      <c r="P72" s="5" cm="1">
        <f t="array" ref="P72">IF($I$2="Длительное проживание от 30 ночей ",
INDEX(GRID!$B$4:$U$15,MATCH(P$7,GRID!$A$4:$A$15,0),MATCH(1,($U$2=GRID!$B$1:$U$1)*(КАЛЕНДАРЬ!I34=GRID!$B$3:$U$3),0))*GRID!$H$42,
ROUNDUP(INDEX(GRID!$B$4:$U$15,MATCH(P$7,GRID!$A$4:$A$15,0),MATCH(1,($U$2=GRID!$B$1:$U$1)*(КАЛЕНДАРЬ!I34=GRID!$B$3:$U$3),0))*GRID!$H$42*(1-GRID!$H$43),0))</f>
        <v>126400</v>
      </c>
      <c r="Q72" s="5" cm="1">
        <f t="array" ref="Q72">IF($I$2="Длительное проживание от 30 ночей ",
INDEX(GRID!$B$4:$U$15,MATCH(Q$7,GRID!$A$4:$A$15,0),MATCH(1,($U$2=GRID!$B$1:$U$1)*(КАЛЕНДАРЬ!I34=GRID!$B$3:$U$3),0))*GRID!$H$42,
ROUNDUP(INDEX(GRID!$B$4:$U$15,MATCH(Q$7,GRID!$A$4:$A$15,0),MATCH(1,($U$2=GRID!$B$1:$U$1)*(КАЛЕНДАРЬ!I34=GRID!$B$3:$U$3),0))*GRID!$H$42*(1-GRID!$H$43),0))</f>
        <v>148400</v>
      </c>
      <c r="R72" s="50" t="s">
        <v>105</v>
      </c>
      <c r="S72" s="50" t="s">
        <v>105</v>
      </c>
      <c r="T72" s="50" t="s">
        <v>105</v>
      </c>
    </row>
    <row r="73" spans="1:20" hidden="1"/>
    <row r="74" spans="1:20" s="6" customFormat="1" ht="17.25" hidden="1" customHeight="1">
      <c r="A7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</row>
    <row r="75" spans="1:20" hidden="1">
      <c r="A75" s="163" t="s">
        <v>89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</row>
    <row r="76" spans="1:20" ht="56.25" hidden="1" customHeight="1">
      <c r="A76" s="165" t="s">
        <v>8</v>
      </c>
      <c r="B76" s="166"/>
      <c r="C76" s="169" t="s">
        <v>87</v>
      </c>
      <c r="D76" s="170"/>
      <c r="E76" s="155" t="s">
        <v>79</v>
      </c>
      <c r="F76" s="156"/>
      <c r="G76" s="248" t="s">
        <v>80</v>
      </c>
      <c r="H76" s="249"/>
      <c r="I76" s="198" t="s">
        <v>81</v>
      </c>
      <c r="J76" s="198"/>
      <c r="K76" s="157" t="s">
        <v>82</v>
      </c>
      <c r="L76" s="157"/>
      <c r="M76" s="161" t="s">
        <v>83</v>
      </c>
      <c r="N76" s="161"/>
      <c r="O76" s="44" t="s">
        <v>57</v>
      </c>
      <c r="P76" s="17" t="s">
        <v>58</v>
      </c>
      <c r="Q76" s="18" t="s">
        <v>59</v>
      </c>
      <c r="R76" s="44" t="s">
        <v>60</v>
      </c>
      <c r="S76" s="44" t="s">
        <v>61</v>
      </c>
      <c r="T76" s="44" t="s">
        <v>62</v>
      </c>
    </row>
    <row r="77" spans="1:20" hidden="1">
      <c r="A77" s="167"/>
      <c r="B77" s="168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108" t="s">
        <v>13</v>
      </c>
      <c r="B78" s="109">
        <v>1</v>
      </c>
      <c r="C78" s="5" cm="1">
        <f t="array" ref="C78">IF($I$2="Длительное проживание от 30 ночей ",
INDEX(GRID!$B$4:$U$15,MATCH(C$7,GRID!$A$4:$A$15,0),MATCH(1,($U$2=GRID!$B$1:$U$1)*(КАЛЕНДАРЬ!L4=GRID!$B$3:$U$3),0))*GRID!$H$42,
ROUNDUP(INDEX(GRID!$B$4:$U$15,MATCH(C$7,GRID!$A$4:$A$15,0),MATCH(1,($U$2=GRID!$B$1:$U$1)*(КАЛЕНДАРЬ!L4=GRID!$B$3:$U$3),0))*GRID!$H$42*(1-GRID!$H$43),0))</f>
        <v>26560</v>
      </c>
      <c r="D78" s="5" cm="1">
        <f t="array" ref="D78">IF($I$2="Длительное проживание от 30 ночей ",
INDEX(GRID!$B$18:$U$29,MATCH(C$7,GRID!$A$18:$A$29,0),MATCH(1,($U$2=GRID!$B$1:$U$1)*(КАЛЕНДАРЬ!L4=GRID!$B$3:$U$3),0))*GRID!$H$42,
ROUNDUP(INDEX(GRID!$B$18:$U$29,MATCH(C$7,GRID!$A$18:$A$29,0),MATCH(1,($U$2=GRID!$B$1:$U$1)*(КАЛЕНДАРЬ!L4=GRID!$B$3:$U$3),0))*GRID!$H$42*(1-GRID!$H$43),0))</f>
        <v>30560</v>
      </c>
      <c r="E78" s="5" cm="1">
        <f t="array" ref="E78">IF($I$2="Длительное проживание от 30 ночей ",
INDEX(GRID!$B$4:$U$15,MATCH(E$7,GRID!$A$4:$A$15,0),MATCH(1,($U$2=GRID!$B$1:$U$1)*(КАЛЕНДАРЬ!L4=GRID!$B$3:$U$3),0))*GRID!$H$42,
ROUNDUP(INDEX(GRID!$B$4:$U$15,MATCH(E$7,GRID!$A$4:$A$15,0),MATCH(1,($U$2=GRID!$B$1:$U$1)*(КАЛЕНДАРЬ!L4=GRID!$B$3:$U$3),0))*GRID!$H$42*(1-GRID!$H$43),0))</f>
        <v>31920</v>
      </c>
      <c r="F78" s="5" cm="1">
        <f t="array" ref="F78">IF($I$2="Длительное проживание от 30 ночей ",
INDEX(GRID!$B$18:$U$29,MATCH(E$7,GRID!$A$18:$A$29,0),MATCH(1,($U$2=GRID!$B$1:$U$1)*(КАЛЕНДАРЬ!L4=GRID!$B$3:$U$3),0))*GRID!$H$42,
ROUNDUP(INDEX(GRID!$B$18:$U$29,MATCH(E$7,GRID!$A$18:$A$29,0),MATCH(1,($U$2=GRID!$B$1:$U$1)*(КАЛЕНДАРЬ!L4=GRID!$B$3:$U$3),0))*GRID!$H$42*(1-GRID!$H$43),0))</f>
        <v>35920</v>
      </c>
      <c r="G78" s="50" t="s">
        <v>105</v>
      </c>
      <c r="H78" s="50" t="s">
        <v>105</v>
      </c>
      <c r="I78" s="5" cm="1">
        <f t="array" ref="I78">IF($I$2="Длительное проживание от 30 ночей ",
INDEX(GRID!$B$4:$U$15,MATCH(I$7,GRID!$A$4:$A$15,0),MATCH(1,($U$2=GRID!$B$1:$U$1)*(КАЛЕНДАРЬ!L4=GRID!$B$3:$U$3),0))*GRID!$H$42,
ROUNDUP(INDEX(GRID!$B$4:$U$15,MATCH(I$7,GRID!$A$4:$A$15,0),MATCH(1,($U$2=GRID!$B$1:$U$1)*(КАЛЕНДАРЬ!L4=GRID!$B$3:$U$3),0))*GRID!$H$42*(1-GRID!$H$43),0))</f>
        <v>41360</v>
      </c>
      <c r="J78" s="5" cm="1">
        <f t="array" ref="J78">IF($I$2="Длительное проживание от 30 ночей ",
INDEX(GRID!$B$18:$U$29,MATCH(I$7,GRID!$A$18:$A$29,0),MATCH(1,($U$2=GRID!$B$1:$U$1)*(КАЛЕНДАРЬ!L4=GRID!$B$3:$U$3),0))*GRID!$H$42,
ROUNDUP(INDEX(GRID!$B$18:$U$29,MATCH(I$7,GRID!$A$18:$A$29,0),MATCH(1,($U$2=GRID!$B$1:$U$1)*(КАЛЕНДАРЬ!L4=GRID!$B$3:$U$3),0))*GRID!$H$42*(1-GRID!$H$43),0))</f>
        <v>45360</v>
      </c>
      <c r="K78" s="50" t="s">
        <v>105</v>
      </c>
      <c r="L78" s="50" t="s">
        <v>105</v>
      </c>
      <c r="M78" s="5" cm="1">
        <f t="array" ref="M78">IF($I$2="Длительное проживание от 30 ночей ",
INDEX(GRID!$B$4:$U$15,MATCH(M$7,GRID!$A$4:$A$15,0),MATCH(1,($U$2=GRID!$B$1:$U$1)*(КАЛЕНДАРЬ!L4=GRID!$B$3:$U$3),0))*GRID!$H$42,
ROUNDUP(INDEX(GRID!$B$4:$U$15,MATCH(M$7,GRID!$A$4:$A$15,0),MATCH(1,($U$2=GRID!$B$1:$U$1)*(КАЛЕНДАРЬ!L4=GRID!$B$3:$U$3),0))*GRID!$H$42*(1-GRID!$H$43),0))</f>
        <v>63200</v>
      </c>
      <c r="N78" s="5" cm="1">
        <f t="array" ref="N78">IF($I$2="Длительное проживание от 30 ночей ",
INDEX(GRID!$B$18:$U$29,MATCH(M$7,GRID!$A$18:$A$29,0),MATCH(1,($U$2=GRID!$B$1:$U$1)*(КАЛЕНДАРЬ!L4=GRID!$B$3:$U$3),0))*GRID!$H$42,
ROUNDUP(INDEX(GRID!$B$18:$U$29,MATCH(M$7,GRID!$A$18:$A$29,0),MATCH(1,($U$2=GRID!$B$1:$U$1)*(КАЛЕНДАРЬ!L4=GRID!$B$3:$U$3),0))*GRID!$H$42*(1-GRID!$H$43),0))</f>
        <v>67200</v>
      </c>
      <c r="O78" s="50" t="s">
        <v>105</v>
      </c>
      <c r="P78" s="5" cm="1">
        <f t="array" ref="P78">IF($I$2="Длительное проживание от 30 ночей ",
INDEX(GRID!$B$4:$U$15,MATCH(P$7,GRID!$A$4:$A$15,0),MATCH(1,($U$2=GRID!$B$1:$U$1)*(КАЛЕНДАРЬ!L4=GRID!$B$3:$U$3),0))*GRID!$H$42,
ROUNDUP(INDEX(GRID!$B$4:$U$15,MATCH(P$7,GRID!$A$4:$A$15,0),MATCH(1,($U$2=GRID!$B$1:$U$1)*(КАЛЕНДАРЬ!L4=GRID!$B$3:$U$3),0))*GRID!$H$42*(1-GRID!$H$43),0))</f>
        <v>126400</v>
      </c>
      <c r="Q78" s="5" cm="1">
        <f t="array" ref="Q78">IF($I$2="Длительное проживание от 30 ночей ",
INDEX(GRID!$B$4:$U$15,MATCH(Q$7,GRID!$A$4:$A$15,0),MATCH(1,($U$2=GRID!$B$1:$U$1)*(КАЛЕНДАРЬ!L4=GRID!$B$3:$U$3),0))*GRID!$H$42,
ROUNDUP(INDEX(GRID!$B$4:$U$15,MATCH(Q$7,GRID!$A$4:$A$15,0),MATCH(1,($U$2=GRID!$B$1:$U$1)*(КАЛЕНДАРЬ!L4=GRID!$B$3:$U$3),0))*GRID!$H$42*(1-GRID!$H$43),0))</f>
        <v>148400</v>
      </c>
      <c r="R78" s="50" t="s">
        <v>105</v>
      </c>
      <c r="S78" s="50" t="s">
        <v>105</v>
      </c>
      <c r="T78" s="50" t="s">
        <v>105</v>
      </c>
    </row>
    <row r="79" spans="1:20" hidden="1">
      <c r="A79" s="108" t="s">
        <v>14</v>
      </c>
      <c r="B79" s="109">
        <v>2</v>
      </c>
      <c r="C79" s="5" cm="1">
        <f t="array" ref="C79">IF($I$2="Длительное проживание от 30 ночей ",
INDEX(GRID!$B$4:$U$15,MATCH(C$7,GRID!$A$4:$A$15,0),MATCH(1,($U$2=GRID!$B$1:$U$1)*(КАЛЕНДАРЬ!L5=GRID!$B$3:$U$3),0))*GRID!$H$42,
ROUNDUP(INDEX(GRID!$B$4:$U$15,MATCH(C$7,GRID!$A$4:$A$15,0),MATCH(1,($U$2=GRID!$B$1:$U$1)*(КАЛЕНДАРЬ!L5=GRID!$B$3:$U$3),0))*GRID!$H$42*(1-GRID!$H$43),0))</f>
        <v>26560</v>
      </c>
      <c r="D79" s="5" cm="1">
        <f t="array" ref="D79">IF($I$2="Длительное проживание от 30 ночей ",
INDEX(GRID!$B$18:$U$29,MATCH(C$7,GRID!$A$18:$A$29,0),MATCH(1,($U$2=GRID!$B$1:$U$1)*(КАЛЕНДАРЬ!L5=GRID!$B$3:$U$3),0))*GRID!$H$42,
ROUNDUP(INDEX(GRID!$B$18:$U$29,MATCH(C$7,GRID!$A$18:$A$29,0),MATCH(1,($U$2=GRID!$B$1:$U$1)*(КАЛЕНДАРЬ!L5=GRID!$B$3:$U$3),0))*GRID!$H$42*(1-GRID!$H$43),0))</f>
        <v>30560</v>
      </c>
      <c r="E79" s="5" cm="1">
        <f t="array" ref="E79">IF($I$2="Длительное проживание от 30 ночей ",
INDEX(GRID!$B$4:$U$15,MATCH(E$7,GRID!$A$4:$A$15,0),MATCH(1,($U$2=GRID!$B$1:$U$1)*(КАЛЕНДАРЬ!L5=GRID!$B$3:$U$3),0))*GRID!$H$42,
ROUNDUP(INDEX(GRID!$B$4:$U$15,MATCH(E$7,GRID!$A$4:$A$15,0),MATCH(1,($U$2=GRID!$B$1:$U$1)*(КАЛЕНДАРЬ!L5=GRID!$B$3:$U$3),0))*GRID!$H$42*(1-GRID!$H$43),0))</f>
        <v>31920</v>
      </c>
      <c r="F79" s="5" cm="1">
        <f t="array" ref="F79">IF($I$2="Длительное проживание от 30 ночей ",
INDEX(GRID!$B$18:$U$29,MATCH(E$7,GRID!$A$18:$A$29,0),MATCH(1,($U$2=GRID!$B$1:$U$1)*(КАЛЕНДАРЬ!L5=GRID!$B$3:$U$3),0))*GRID!$H$42,
ROUNDUP(INDEX(GRID!$B$18:$U$29,MATCH(E$7,GRID!$A$18:$A$29,0),MATCH(1,($U$2=GRID!$B$1:$U$1)*(КАЛЕНДАРЬ!L5=GRID!$B$3:$U$3),0))*GRID!$H$42*(1-GRID!$H$43),0))</f>
        <v>35920</v>
      </c>
      <c r="G79" s="50" t="s">
        <v>105</v>
      </c>
      <c r="H79" s="50" t="s">
        <v>105</v>
      </c>
      <c r="I79" s="5" cm="1">
        <f t="array" ref="I79">IF($I$2="Длительное проживание от 30 ночей ",
INDEX(GRID!$B$4:$U$15,MATCH(I$7,GRID!$A$4:$A$15,0),MATCH(1,($U$2=GRID!$B$1:$U$1)*(КАЛЕНДАРЬ!L5=GRID!$B$3:$U$3),0))*GRID!$H$42,
ROUNDUP(INDEX(GRID!$B$4:$U$15,MATCH(I$7,GRID!$A$4:$A$15,0),MATCH(1,($U$2=GRID!$B$1:$U$1)*(КАЛЕНДАРЬ!L5=GRID!$B$3:$U$3),0))*GRID!$H$42*(1-GRID!$H$43),0))</f>
        <v>41360</v>
      </c>
      <c r="J79" s="5" cm="1">
        <f t="array" ref="J79">IF($I$2="Длительное проживание от 30 ночей ",
INDEX(GRID!$B$18:$U$29,MATCH(I$7,GRID!$A$18:$A$29,0),MATCH(1,($U$2=GRID!$B$1:$U$1)*(КАЛЕНДАРЬ!L5=GRID!$B$3:$U$3),0))*GRID!$H$42,
ROUNDUP(INDEX(GRID!$B$18:$U$29,MATCH(I$7,GRID!$A$18:$A$29,0),MATCH(1,($U$2=GRID!$B$1:$U$1)*(КАЛЕНДАРЬ!L5=GRID!$B$3:$U$3),0))*GRID!$H$42*(1-GRID!$H$43),0))</f>
        <v>45360</v>
      </c>
      <c r="K79" s="50" t="s">
        <v>105</v>
      </c>
      <c r="L79" s="50" t="s">
        <v>105</v>
      </c>
      <c r="M79" s="5" cm="1">
        <f t="array" ref="M79">IF($I$2="Длительное проживание от 30 ночей ",
INDEX(GRID!$B$4:$U$15,MATCH(M$7,GRID!$A$4:$A$15,0),MATCH(1,($U$2=GRID!$B$1:$U$1)*(КАЛЕНДАРЬ!L5=GRID!$B$3:$U$3),0))*GRID!$H$42,
ROUNDUP(INDEX(GRID!$B$4:$U$15,MATCH(M$7,GRID!$A$4:$A$15,0),MATCH(1,($U$2=GRID!$B$1:$U$1)*(КАЛЕНДАРЬ!L5=GRID!$B$3:$U$3),0))*GRID!$H$42*(1-GRID!$H$43),0))</f>
        <v>63200</v>
      </c>
      <c r="N79" s="5" cm="1">
        <f t="array" ref="N79">IF($I$2="Длительное проживание от 30 ночей ",
INDEX(GRID!$B$18:$U$29,MATCH(M$7,GRID!$A$18:$A$29,0),MATCH(1,($U$2=GRID!$B$1:$U$1)*(КАЛЕНДАРЬ!L5=GRID!$B$3:$U$3),0))*GRID!$H$42,
ROUNDUP(INDEX(GRID!$B$18:$U$29,MATCH(M$7,GRID!$A$18:$A$29,0),MATCH(1,($U$2=GRID!$B$1:$U$1)*(КАЛЕНДАРЬ!L5=GRID!$B$3:$U$3),0))*GRID!$H$42*(1-GRID!$H$43),0))</f>
        <v>67200</v>
      </c>
      <c r="O79" s="50" t="s">
        <v>105</v>
      </c>
      <c r="P79" s="5" cm="1">
        <f t="array" ref="P79">IF($I$2="Длительное проживание от 30 ночей ",
INDEX(GRID!$B$4:$U$15,MATCH(P$7,GRID!$A$4:$A$15,0),MATCH(1,($U$2=GRID!$B$1:$U$1)*(КАЛЕНДАРЬ!L5=GRID!$B$3:$U$3),0))*GRID!$H$42,
ROUNDUP(INDEX(GRID!$B$4:$U$15,MATCH(P$7,GRID!$A$4:$A$15,0),MATCH(1,($U$2=GRID!$B$1:$U$1)*(КАЛЕНДАРЬ!L5=GRID!$B$3:$U$3),0))*GRID!$H$42*(1-GRID!$H$43),0))</f>
        <v>126400</v>
      </c>
      <c r="Q79" s="5" cm="1">
        <f t="array" ref="Q79">IF($I$2="Длительное проживание от 30 ночей ",
INDEX(GRID!$B$4:$U$15,MATCH(Q$7,GRID!$A$4:$A$15,0),MATCH(1,($U$2=GRID!$B$1:$U$1)*(КАЛЕНДАРЬ!L5=GRID!$B$3:$U$3),0))*GRID!$H$42,
ROUNDUP(INDEX(GRID!$B$4:$U$15,MATCH(Q$7,GRID!$A$4:$A$15,0),MATCH(1,($U$2=GRID!$B$1:$U$1)*(КАЛЕНДАРЬ!L5=GRID!$B$3:$U$3),0))*GRID!$H$42*(1-GRID!$H$43),0))</f>
        <v>148400</v>
      </c>
      <c r="R79" s="50" t="s">
        <v>105</v>
      </c>
      <c r="S79" s="50" t="s">
        <v>105</v>
      </c>
      <c r="T79" s="50" t="s">
        <v>105</v>
      </c>
    </row>
    <row r="80" spans="1:20" hidden="1">
      <c r="A80" s="108" t="s">
        <v>15</v>
      </c>
      <c r="B80" s="109">
        <v>3</v>
      </c>
      <c r="C80" s="5" cm="1">
        <f t="array" ref="C80">IF($I$2="Длительное проживание от 30 ночей ",
INDEX(GRID!$B$4:$U$15,MATCH(C$7,GRID!$A$4:$A$15,0),MATCH(1,($U$2=GRID!$B$1:$U$1)*(КАЛЕНДАРЬ!L6=GRID!$B$3:$U$3),0))*GRID!$H$42,
ROUNDUP(INDEX(GRID!$B$4:$U$15,MATCH(C$7,GRID!$A$4:$A$15,0),MATCH(1,($U$2=GRID!$B$1:$U$1)*(КАЛЕНДАРЬ!L6=GRID!$B$3:$U$3),0))*GRID!$H$42*(1-GRID!$H$43),0))</f>
        <v>26560</v>
      </c>
      <c r="D80" s="5" cm="1">
        <f t="array" ref="D80">IF($I$2="Длительное проживание от 30 ночей ",
INDEX(GRID!$B$18:$U$29,MATCH(C$7,GRID!$A$18:$A$29,0),MATCH(1,($U$2=GRID!$B$1:$U$1)*(КАЛЕНДАРЬ!L6=GRID!$B$3:$U$3),0))*GRID!$H$42,
ROUNDUP(INDEX(GRID!$B$18:$U$29,MATCH(C$7,GRID!$A$18:$A$29,0),MATCH(1,($U$2=GRID!$B$1:$U$1)*(КАЛЕНДАРЬ!L6=GRID!$B$3:$U$3),0))*GRID!$H$42*(1-GRID!$H$43),0))</f>
        <v>30560</v>
      </c>
      <c r="E80" s="5" cm="1">
        <f t="array" ref="E80">IF($I$2="Длительное проживание от 30 ночей ",
INDEX(GRID!$B$4:$U$15,MATCH(E$7,GRID!$A$4:$A$15,0),MATCH(1,($U$2=GRID!$B$1:$U$1)*(КАЛЕНДАРЬ!L6=GRID!$B$3:$U$3),0))*GRID!$H$42,
ROUNDUP(INDEX(GRID!$B$4:$U$15,MATCH(E$7,GRID!$A$4:$A$15,0),MATCH(1,($U$2=GRID!$B$1:$U$1)*(КАЛЕНДАРЬ!L6=GRID!$B$3:$U$3),0))*GRID!$H$42*(1-GRID!$H$43),0))</f>
        <v>31920</v>
      </c>
      <c r="F80" s="5" cm="1">
        <f t="array" ref="F80">IF($I$2="Длительное проживание от 30 ночей ",
INDEX(GRID!$B$18:$U$29,MATCH(E$7,GRID!$A$18:$A$29,0),MATCH(1,($U$2=GRID!$B$1:$U$1)*(КАЛЕНДАРЬ!L6=GRID!$B$3:$U$3),0))*GRID!$H$42,
ROUNDUP(INDEX(GRID!$B$18:$U$29,MATCH(E$7,GRID!$A$18:$A$29,0),MATCH(1,($U$2=GRID!$B$1:$U$1)*(КАЛЕНДАРЬ!L6=GRID!$B$3:$U$3),0))*GRID!$H$42*(1-GRID!$H$43),0))</f>
        <v>35920</v>
      </c>
      <c r="G80" s="50" t="s">
        <v>105</v>
      </c>
      <c r="H80" s="50" t="s">
        <v>105</v>
      </c>
      <c r="I80" s="5" cm="1">
        <f t="array" ref="I80">IF($I$2="Длительное проживание от 30 ночей ",
INDEX(GRID!$B$4:$U$15,MATCH(I$7,GRID!$A$4:$A$15,0),MATCH(1,($U$2=GRID!$B$1:$U$1)*(КАЛЕНДАРЬ!L6=GRID!$B$3:$U$3),0))*GRID!$H$42,
ROUNDUP(INDEX(GRID!$B$4:$U$15,MATCH(I$7,GRID!$A$4:$A$15,0),MATCH(1,($U$2=GRID!$B$1:$U$1)*(КАЛЕНДАРЬ!L6=GRID!$B$3:$U$3),0))*GRID!$H$42*(1-GRID!$H$43),0))</f>
        <v>41360</v>
      </c>
      <c r="J80" s="5" cm="1">
        <f t="array" ref="J80">IF($I$2="Длительное проживание от 30 ночей ",
INDEX(GRID!$B$18:$U$29,MATCH(I$7,GRID!$A$18:$A$29,0),MATCH(1,($U$2=GRID!$B$1:$U$1)*(КАЛЕНДАРЬ!L6=GRID!$B$3:$U$3),0))*GRID!$H$42,
ROUNDUP(INDEX(GRID!$B$18:$U$29,MATCH(I$7,GRID!$A$18:$A$29,0),MATCH(1,($U$2=GRID!$B$1:$U$1)*(КАЛЕНДАРЬ!L6=GRID!$B$3:$U$3),0))*GRID!$H$42*(1-GRID!$H$43),0))</f>
        <v>45360</v>
      </c>
      <c r="K80" s="50" t="s">
        <v>105</v>
      </c>
      <c r="L80" s="50" t="s">
        <v>105</v>
      </c>
      <c r="M80" s="5" cm="1">
        <f t="array" ref="M80">IF($I$2="Длительное проживание от 30 ночей ",
INDEX(GRID!$B$4:$U$15,MATCH(M$7,GRID!$A$4:$A$15,0),MATCH(1,($U$2=GRID!$B$1:$U$1)*(КАЛЕНДАРЬ!L6=GRID!$B$3:$U$3),0))*GRID!$H$42,
ROUNDUP(INDEX(GRID!$B$4:$U$15,MATCH(M$7,GRID!$A$4:$A$15,0),MATCH(1,($U$2=GRID!$B$1:$U$1)*(КАЛЕНДАРЬ!L6=GRID!$B$3:$U$3),0))*GRID!$H$42*(1-GRID!$H$43),0))</f>
        <v>63200</v>
      </c>
      <c r="N80" s="5" cm="1">
        <f t="array" ref="N80">IF($I$2="Длительное проживание от 30 ночей ",
INDEX(GRID!$B$18:$U$29,MATCH(M$7,GRID!$A$18:$A$29,0),MATCH(1,($U$2=GRID!$B$1:$U$1)*(КАЛЕНДАРЬ!L6=GRID!$B$3:$U$3),0))*GRID!$H$42,
ROUNDUP(INDEX(GRID!$B$18:$U$29,MATCH(M$7,GRID!$A$18:$A$29,0),MATCH(1,($U$2=GRID!$B$1:$U$1)*(КАЛЕНДАРЬ!L6=GRID!$B$3:$U$3),0))*GRID!$H$42*(1-GRID!$H$43),0))</f>
        <v>67200</v>
      </c>
      <c r="O80" s="50" t="s">
        <v>105</v>
      </c>
      <c r="P80" s="5" cm="1">
        <f t="array" ref="P80">IF($I$2="Длительное проживание от 30 ночей ",
INDEX(GRID!$B$4:$U$15,MATCH(P$7,GRID!$A$4:$A$15,0),MATCH(1,($U$2=GRID!$B$1:$U$1)*(КАЛЕНДАРЬ!L6=GRID!$B$3:$U$3),0))*GRID!$H$42,
ROUNDUP(INDEX(GRID!$B$4:$U$15,MATCH(P$7,GRID!$A$4:$A$15,0),MATCH(1,($U$2=GRID!$B$1:$U$1)*(КАЛЕНДАРЬ!L6=GRID!$B$3:$U$3),0))*GRID!$H$42*(1-GRID!$H$43),0))</f>
        <v>126400</v>
      </c>
      <c r="Q80" s="5" cm="1">
        <f t="array" ref="Q80">IF($I$2="Длительное проживание от 30 ночей ",
INDEX(GRID!$B$4:$U$15,MATCH(Q$7,GRID!$A$4:$A$15,0),MATCH(1,($U$2=GRID!$B$1:$U$1)*(КАЛЕНДАРЬ!L6=GRID!$B$3:$U$3),0))*GRID!$H$42,
ROUNDUP(INDEX(GRID!$B$4:$U$15,MATCH(Q$7,GRID!$A$4:$A$15,0),MATCH(1,($U$2=GRID!$B$1:$U$1)*(КАЛЕНДАРЬ!L6=GRID!$B$3:$U$3),0))*GRID!$H$42*(1-GRID!$H$43),0))</f>
        <v>148400</v>
      </c>
      <c r="R80" s="50" t="s">
        <v>105</v>
      </c>
      <c r="S80" s="50" t="s">
        <v>105</v>
      </c>
      <c r="T80" s="50" t="s">
        <v>105</v>
      </c>
    </row>
    <row r="81" spans="1:21" hidden="1">
      <c r="A81" s="108" t="s">
        <v>16</v>
      </c>
      <c r="B81" s="109">
        <v>4</v>
      </c>
      <c r="C81" s="5" cm="1">
        <f t="array" ref="C81">IF($I$2="Длительное проживание от 30 ночей ",
INDEX(GRID!$B$4:$U$15,MATCH(C$7,GRID!$A$4:$A$15,0),MATCH(1,($U$2=GRID!$B$1:$U$1)*(КАЛЕНДАРЬ!L7=GRID!$B$3:$U$3),0))*GRID!$H$42,
ROUNDUP(INDEX(GRID!$B$4:$U$15,MATCH(C$7,GRID!$A$4:$A$15,0),MATCH(1,($U$2=GRID!$B$1:$U$1)*(КАЛЕНДАРЬ!L7=GRID!$B$3:$U$3),0))*GRID!$H$42*(1-GRID!$H$43),0))</f>
        <v>26560</v>
      </c>
      <c r="D81" s="5" cm="1">
        <f t="array" ref="D81">IF($I$2="Длительное проживание от 30 ночей ",
INDEX(GRID!$B$18:$U$29,MATCH(C$7,GRID!$A$18:$A$29,0),MATCH(1,($U$2=GRID!$B$1:$U$1)*(КАЛЕНДАРЬ!L7=GRID!$B$3:$U$3),0))*GRID!$H$42,
ROUNDUP(INDEX(GRID!$B$18:$U$29,MATCH(C$7,GRID!$A$18:$A$29,0),MATCH(1,($U$2=GRID!$B$1:$U$1)*(КАЛЕНДАРЬ!L7=GRID!$B$3:$U$3),0))*GRID!$H$42*(1-GRID!$H$43),0))</f>
        <v>30560</v>
      </c>
      <c r="E81" s="5" cm="1">
        <f t="array" ref="E81">IF($I$2="Длительное проживание от 30 ночей ",
INDEX(GRID!$B$4:$U$15,MATCH(E$7,GRID!$A$4:$A$15,0),MATCH(1,($U$2=GRID!$B$1:$U$1)*(КАЛЕНДАРЬ!L7=GRID!$B$3:$U$3),0))*GRID!$H$42,
ROUNDUP(INDEX(GRID!$B$4:$U$15,MATCH(E$7,GRID!$A$4:$A$15,0),MATCH(1,($U$2=GRID!$B$1:$U$1)*(КАЛЕНДАРЬ!L7=GRID!$B$3:$U$3),0))*GRID!$H$42*(1-GRID!$H$43),0))</f>
        <v>31920</v>
      </c>
      <c r="F81" s="5" cm="1">
        <f t="array" ref="F81">IF($I$2="Длительное проживание от 30 ночей ",
INDEX(GRID!$B$18:$U$29,MATCH(E$7,GRID!$A$18:$A$29,0),MATCH(1,($U$2=GRID!$B$1:$U$1)*(КАЛЕНДАРЬ!L7=GRID!$B$3:$U$3),0))*GRID!$H$42,
ROUNDUP(INDEX(GRID!$B$18:$U$29,MATCH(E$7,GRID!$A$18:$A$29,0),MATCH(1,($U$2=GRID!$B$1:$U$1)*(КАЛЕНДАРЬ!L7=GRID!$B$3:$U$3),0))*GRID!$H$42*(1-GRID!$H$43),0))</f>
        <v>35920</v>
      </c>
      <c r="G81" s="50" t="s">
        <v>105</v>
      </c>
      <c r="H81" s="50" t="s">
        <v>105</v>
      </c>
      <c r="I81" s="5" cm="1">
        <f t="array" ref="I81">IF($I$2="Длительное проживание от 30 ночей ",
INDEX(GRID!$B$4:$U$15,MATCH(I$7,GRID!$A$4:$A$15,0),MATCH(1,($U$2=GRID!$B$1:$U$1)*(КАЛЕНДАРЬ!L7=GRID!$B$3:$U$3),0))*GRID!$H$42,
ROUNDUP(INDEX(GRID!$B$4:$U$15,MATCH(I$7,GRID!$A$4:$A$15,0),MATCH(1,($U$2=GRID!$B$1:$U$1)*(КАЛЕНДАРЬ!L7=GRID!$B$3:$U$3),0))*GRID!$H$42*(1-GRID!$H$43),0))</f>
        <v>41360</v>
      </c>
      <c r="J81" s="5" cm="1">
        <f t="array" ref="J81">IF($I$2="Длительное проживание от 30 ночей ",
INDEX(GRID!$B$18:$U$29,MATCH(I$7,GRID!$A$18:$A$29,0),MATCH(1,($U$2=GRID!$B$1:$U$1)*(КАЛЕНДАРЬ!L7=GRID!$B$3:$U$3),0))*GRID!$H$42,
ROUNDUP(INDEX(GRID!$B$18:$U$29,MATCH(I$7,GRID!$A$18:$A$29,0),MATCH(1,($U$2=GRID!$B$1:$U$1)*(КАЛЕНДАРЬ!L7=GRID!$B$3:$U$3),0))*GRID!$H$42*(1-GRID!$H$43),0))</f>
        <v>45360</v>
      </c>
      <c r="K81" s="50" t="s">
        <v>105</v>
      </c>
      <c r="L81" s="50" t="s">
        <v>105</v>
      </c>
      <c r="M81" s="5" cm="1">
        <f t="array" ref="M81">IF($I$2="Длительное проживание от 30 ночей ",
INDEX(GRID!$B$4:$U$15,MATCH(M$7,GRID!$A$4:$A$15,0),MATCH(1,($U$2=GRID!$B$1:$U$1)*(КАЛЕНДАРЬ!L7=GRID!$B$3:$U$3),0))*GRID!$H$42,
ROUNDUP(INDEX(GRID!$B$4:$U$15,MATCH(M$7,GRID!$A$4:$A$15,0),MATCH(1,($U$2=GRID!$B$1:$U$1)*(КАЛЕНДАРЬ!L7=GRID!$B$3:$U$3),0))*GRID!$H$42*(1-GRID!$H$43),0))</f>
        <v>63200</v>
      </c>
      <c r="N81" s="5" cm="1">
        <f t="array" ref="N81">IF($I$2="Длительное проживание от 30 ночей ",
INDEX(GRID!$B$18:$U$29,MATCH(M$7,GRID!$A$18:$A$29,0),MATCH(1,($U$2=GRID!$B$1:$U$1)*(КАЛЕНДАРЬ!L7=GRID!$B$3:$U$3),0))*GRID!$H$42,
ROUNDUP(INDEX(GRID!$B$18:$U$29,MATCH(M$7,GRID!$A$18:$A$29,0),MATCH(1,($U$2=GRID!$B$1:$U$1)*(КАЛЕНДАРЬ!L7=GRID!$B$3:$U$3),0))*GRID!$H$42*(1-GRID!$H$43),0))</f>
        <v>67200</v>
      </c>
      <c r="O81" s="50" t="s">
        <v>105</v>
      </c>
      <c r="P81" s="5" cm="1">
        <f t="array" ref="P81">IF($I$2="Длительное проживание от 30 ночей ",
INDEX(GRID!$B$4:$U$15,MATCH(P$7,GRID!$A$4:$A$15,0),MATCH(1,($U$2=GRID!$B$1:$U$1)*(КАЛЕНДАРЬ!L7=GRID!$B$3:$U$3),0))*GRID!$H$42,
ROUNDUP(INDEX(GRID!$B$4:$U$15,MATCH(P$7,GRID!$A$4:$A$15,0),MATCH(1,($U$2=GRID!$B$1:$U$1)*(КАЛЕНДАРЬ!L7=GRID!$B$3:$U$3),0))*GRID!$H$42*(1-GRID!$H$43),0))</f>
        <v>126400</v>
      </c>
      <c r="Q81" s="5" cm="1">
        <f t="array" ref="Q81">IF($I$2="Длительное проживание от 30 ночей ",
INDEX(GRID!$B$4:$U$15,MATCH(Q$7,GRID!$A$4:$A$15,0),MATCH(1,($U$2=GRID!$B$1:$U$1)*(КАЛЕНДАРЬ!L7=GRID!$B$3:$U$3),0))*GRID!$H$42,
ROUNDUP(INDEX(GRID!$B$4:$U$15,MATCH(Q$7,GRID!$A$4:$A$15,0),MATCH(1,($U$2=GRID!$B$1:$U$1)*(КАЛЕНДАРЬ!L7=GRID!$B$3:$U$3),0))*GRID!$H$42*(1-GRID!$H$43),0))</f>
        <v>148400</v>
      </c>
      <c r="R81" s="50" t="s">
        <v>105</v>
      </c>
      <c r="S81" s="50" t="s">
        <v>105</v>
      </c>
      <c r="T81" s="50" t="s">
        <v>105</v>
      </c>
    </row>
    <row r="82" spans="1:21" hidden="1">
      <c r="A82" s="108" t="s">
        <v>17</v>
      </c>
      <c r="B82" s="109">
        <v>5</v>
      </c>
      <c r="C82" s="5" cm="1">
        <f t="array" ref="C82">IF($I$2="Длительное проживание от 30 ночей ",
INDEX(GRID!$B$4:$U$15,MATCH(C$7,GRID!$A$4:$A$15,0),MATCH(1,($U$2=GRID!$B$1:$U$1)*(КАЛЕНДАРЬ!L8=GRID!$B$3:$U$3),0))*GRID!$H$42,
ROUNDUP(INDEX(GRID!$B$4:$U$15,MATCH(C$7,GRID!$A$4:$A$15,0),MATCH(1,($U$2=GRID!$B$1:$U$1)*(КАЛЕНДАРЬ!L8=GRID!$B$3:$U$3),0))*GRID!$H$42*(1-GRID!$H$43),0))</f>
        <v>26560</v>
      </c>
      <c r="D82" s="5" cm="1">
        <f t="array" ref="D82">IF($I$2="Длительное проживание от 30 ночей ",
INDEX(GRID!$B$18:$U$29,MATCH(C$7,GRID!$A$18:$A$29,0),MATCH(1,($U$2=GRID!$B$1:$U$1)*(КАЛЕНДАРЬ!L8=GRID!$B$3:$U$3),0))*GRID!$H$42,
ROUNDUP(INDEX(GRID!$B$18:$U$29,MATCH(C$7,GRID!$A$18:$A$29,0),MATCH(1,($U$2=GRID!$B$1:$U$1)*(КАЛЕНДАРЬ!L8=GRID!$B$3:$U$3),0))*GRID!$H$42*(1-GRID!$H$43),0))</f>
        <v>30560</v>
      </c>
      <c r="E82" s="5" cm="1">
        <f t="array" ref="E82">IF($I$2="Длительное проживание от 30 ночей ",
INDEX(GRID!$B$4:$U$15,MATCH(E$7,GRID!$A$4:$A$15,0),MATCH(1,($U$2=GRID!$B$1:$U$1)*(КАЛЕНДАРЬ!L8=GRID!$B$3:$U$3),0))*GRID!$H$42,
ROUNDUP(INDEX(GRID!$B$4:$U$15,MATCH(E$7,GRID!$A$4:$A$15,0),MATCH(1,($U$2=GRID!$B$1:$U$1)*(КАЛЕНДАРЬ!L8=GRID!$B$3:$U$3),0))*GRID!$H$42*(1-GRID!$H$43),0))</f>
        <v>31920</v>
      </c>
      <c r="F82" s="5" cm="1">
        <f t="array" ref="F82">IF($I$2="Длительное проживание от 30 ночей ",
INDEX(GRID!$B$18:$U$29,MATCH(E$7,GRID!$A$18:$A$29,0),MATCH(1,($U$2=GRID!$B$1:$U$1)*(КАЛЕНДАРЬ!L8=GRID!$B$3:$U$3),0))*GRID!$H$42,
ROUNDUP(INDEX(GRID!$B$18:$U$29,MATCH(E$7,GRID!$A$18:$A$29,0),MATCH(1,($U$2=GRID!$B$1:$U$1)*(КАЛЕНДАРЬ!L8=GRID!$B$3:$U$3),0))*GRID!$H$42*(1-GRID!$H$43),0))</f>
        <v>35920</v>
      </c>
      <c r="G82" s="50" t="s">
        <v>105</v>
      </c>
      <c r="H82" s="50" t="s">
        <v>105</v>
      </c>
      <c r="I82" s="5" cm="1">
        <f t="array" ref="I82">IF($I$2="Длительное проживание от 30 ночей ",
INDEX(GRID!$B$4:$U$15,MATCH(I$7,GRID!$A$4:$A$15,0),MATCH(1,($U$2=GRID!$B$1:$U$1)*(КАЛЕНДАРЬ!L8=GRID!$B$3:$U$3),0))*GRID!$H$42,
ROUNDUP(INDEX(GRID!$B$4:$U$15,MATCH(I$7,GRID!$A$4:$A$15,0),MATCH(1,($U$2=GRID!$B$1:$U$1)*(КАЛЕНДАРЬ!L8=GRID!$B$3:$U$3),0))*GRID!$H$42*(1-GRID!$H$43),0))</f>
        <v>41360</v>
      </c>
      <c r="J82" s="5" cm="1">
        <f t="array" ref="J82">IF($I$2="Длительное проживание от 30 ночей ",
INDEX(GRID!$B$18:$U$29,MATCH(I$7,GRID!$A$18:$A$29,0),MATCH(1,($U$2=GRID!$B$1:$U$1)*(КАЛЕНДАРЬ!L8=GRID!$B$3:$U$3),0))*GRID!$H$42,
ROUNDUP(INDEX(GRID!$B$18:$U$29,MATCH(I$7,GRID!$A$18:$A$29,0),MATCH(1,($U$2=GRID!$B$1:$U$1)*(КАЛЕНДАРЬ!L8=GRID!$B$3:$U$3),0))*GRID!$H$42*(1-GRID!$H$43),0))</f>
        <v>45360</v>
      </c>
      <c r="K82" s="50" t="s">
        <v>105</v>
      </c>
      <c r="L82" s="50" t="s">
        <v>105</v>
      </c>
      <c r="M82" s="5" cm="1">
        <f t="array" ref="M82">IF($I$2="Длительное проживание от 30 ночей ",
INDEX(GRID!$B$4:$U$15,MATCH(M$7,GRID!$A$4:$A$15,0),MATCH(1,($U$2=GRID!$B$1:$U$1)*(КАЛЕНДАРЬ!L8=GRID!$B$3:$U$3),0))*GRID!$H$42,
ROUNDUP(INDEX(GRID!$B$4:$U$15,MATCH(M$7,GRID!$A$4:$A$15,0),MATCH(1,($U$2=GRID!$B$1:$U$1)*(КАЛЕНДАРЬ!L8=GRID!$B$3:$U$3),0))*GRID!$H$42*(1-GRID!$H$43),0))</f>
        <v>63200</v>
      </c>
      <c r="N82" s="5" cm="1">
        <f t="array" ref="N82">IF($I$2="Длительное проживание от 30 ночей ",
INDEX(GRID!$B$18:$U$29,MATCH(M$7,GRID!$A$18:$A$29,0),MATCH(1,($U$2=GRID!$B$1:$U$1)*(КАЛЕНДАРЬ!L8=GRID!$B$3:$U$3),0))*GRID!$H$42,
ROUNDUP(INDEX(GRID!$B$18:$U$29,MATCH(M$7,GRID!$A$18:$A$29,0),MATCH(1,($U$2=GRID!$B$1:$U$1)*(КАЛЕНДАРЬ!L8=GRID!$B$3:$U$3),0))*GRID!$H$42*(1-GRID!$H$43),0))</f>
        <v>67200</v>
      </c>
      <c r="O82" s="50" t="s">
        <v>105</v>
      </c>
      <c r="P82" s="5" cm="1">
        <f t="array" ref="P82">IF($I$2="Длительное проживание от 30 ночей ",
INDEX(GRID!$B$4:$U$15,MATCH(P$7,GRID!$A$4:$A$15,0),MATCH(1,($U$2=GRID!$B$1:$U$1)*(КАЛЕНДАРЬ!L8=GRID!$B$3:$U$3),0))*GRID!$H$42,
ROUNDUP(INDEX(GRID!$B$4:$U$15,MATCH(P$7,GRID!$A$4:$A$15,0),MATCH(1,($U$2=GRID!$B$1:$U$1)*(КАЛЕНДАРЬ!L8=GRID!$B$3:$U$3),0))*GRID!$H$42*(1-GRID!$H$43),0))</f>
        <v>126400</v>
      </c>
      <c r="Q82" s="5" cm="1">
        <f t="array" ref="Q82">IF($I$2="Длительное проживание от 30 ночей ",
INDEX(GRID!$B$4:$U$15,MATCH(Q$7,GRID!$A$4:$A$15,0),MATCH(1,($U$2=GRID!$B$1:$U$1)*(КАЛЕНДАРЬ!L8=GRID!$B$3:$U$3),0))*GRID!$H$42,
ROUNDUP(INDEX(GRID!$B$4:$U$15,MATCH(Q$7,GRID!$A$4:$A$15,0),MATCH(1,($U$2=GRID!$B$1:$U$1)*(КАЛЕНДАРЬ!L8=GRID!$B$3:$U$3),0))*GRID!$H$42*(1-GRID!$H$43),0))</f>
        <v>148400</v>
      </c>
      <c r="R82" s="50" t="s">
        <v>105</v>
      </c>
      <c r="S82" s="50" t="s">
        <v>105</v>
      </c>
      <c r="T82" s="50" t="s">
        <v>105</v>
      </c>
    </row>
    <row r="83" spans="1:21" hidden="1">
      <c r="A83" s="108" t="s">
        <v>11</v>
      </c>
      <c r="B83" s="109">
        <v>6</v>
      </c>
      <c r="C83" s="5" cm="1">
        <f t="array" ref="C83">IF($I$2="Длительное проживание от 30 ночей ",
INDEX(GRID!$B$4:$U$15,MATCH(C$7,GRID!$A$4:$A$15,0),MATCH(1,($U$2=GRID!$B$1:$U$1)*(КАЛЕНДАРЬ!L9=GRID!$B$3:$U$3),0))*GRID!$H$42,
ROUNDUP(INDEX(GRID!$B$4:$U$15,MATCH(C$7,GRID!$A$4:$A$15,0),MATCH(1,($U$2=GRID!$B$1:$U$1)*(КАЛЕНДАРЬ!L9=GRID!$B$3:$U$3),0))*GRID!$H$42*(1-GRID!$H$43),0))</f>
        <v>26560</v>
      </c>
      <c r="D83" s="5" cm="1">
        <f t="array" ref="D83">IF($I$2="Длительное проживание от 30 ночей ",
INDEX(GRID!$B$18:$U$29,MATCH(C$7,GRID!$A$18:$A$29,0),MATCH(1,($U$2=GRID!$B$1:$U$1)*(КАЛЕНДАРЬ!L9=GRID!$B$3:$U$3),0))*GRID!$H$42,
ROUNDUP(INDEX(GRID!$B$18:$U$29,MATCH(C$7,GRID!$A$18:$A$29,0),MATCH(1,($U$2=GRID!$B$1:$U$1)*(КАЛЕНДАРЬ!L9=GRID!$B$3:$U$3),0))*GRID!$H$42*(1-GRID!$H$43),0))</f>
        <v>30560</v>
      </c>
      <c r="E83" s="5" cm="1">
        <f t="array" ref="E83">IF($I$2="Длительное проживание от 30 ночей ",
INDEX(GRID!$B$4:$U$15,MATCH(E$7,GRID!$A$4:$A$15,0),MATCH(1,($U$2=GRID!$B$1:$U$1)*(КАЛЕНДАРЬ!L9=GRID!$B$3:$U$3),0))*GRID!$H$42,
ROUNDUP(INDEX(GRID!$B$4:$U$15,MATCH(E$7,GRID!$A$4:$A$15,0),MATCH(1,($U$2=GRID!$B$1:$U$1)*(КАЛЕНДАРЬ!L9=GRID!$B$3:$U$3),0))*GRID!$H$42*(1-GRID!$H$43),0))</f>
        <v>31920</v>
      </c>
      <c r="F83" s="5" cm="1">
        <f t="array" ref="F83">IF($I$2="Длительное проживание от 30 ночей ",
INDEX(GRID!$B$18:$U$29,MATCH(E$7,GRID!$A$18:$A$29,0),MATCH(1,($U$2=GRID!$B$1:$U$1)*(КАЛЕНДАРЬ!L9=GRID!$B$3:$U$3),0))*GRID!$H$42,
ROUNDUP(INDEX(GRID!$B$18:$U$29,MATCH(E$7,GRID!$A$18:$A$29,0),MATCH(1,($U$2=GRID!$B$1:$U$1)*(КАЛЕНДАРЬ!L9=GRID!$B$3:$U$3),0))*GRID!$H$42*(1-GRID!$H$43),0))</f>
        <v>35920</v>
      </c>
      <c r="G83" s="50" t="s">
        <v>105</v>
      </c>
      <c r="H83" s="50" t="s">
        <v>105</v>
      </c>
      <c r="I83" s="5" cm="1">
        <f t="array" ref="I83">IF($I$2="Длительное проживание от 30 ночей ",
INDEX(GRID!$B$4:$U$15,MATCH(I$7,GRID!$A$4:$A$15,0),MATCH(1,($U$2=GRID!$B$1:$U$1)*(КАЛЕНДАРЬ!L9=GRID!$B$3:$U$3),0))*GRID!$H$42,
ROUNDUP(INDEX(GRID!$B$4:$U$15,MATCH(I$7,GRID!$A$4:$A$15,0),MATCH(1,($U$2=GRID!$B$1:$U$1)*(КАЛЕНДАРЬ!L9=GRID!$B$3:$U$3),0))*GRID!$H$42*(1-GRID!$H$43),0))</f>
        <v>41360</v>
      </c>
      <c r="J83" s="5" cm="1">
        <f t="array" ref="J83">IF($I$2="Длительное проживание от 30 ночей ",
INDEX(GRID!$B$18:$U$29,MATCH(I$7,GRID!$A$18:$A$29,0),MATCH(1,($U$2=GRID!$B$1:$U$1)*(КАЛЕНДАРЬ!L9=GRID!$B$3:$U$3),0))*GRID!$H$42,
ROUNDUP(INDEX(GRID!$B$18:$U$29,MATCH(I$7,GRID!$A$18:$A$29,0),MATCH(1,($U$2=GRID!$B$1:$U$1)*(КАЛЕНДАРЬ!L9=GRID!$B$3:$U$3),0))*GRID!$H$42*(1-GRID!$H$43),0))</f>
        <v>45360</v>
      </c>
      <c r="K83" s="50" t="s">
        <v>105</v>
      </c>
      <c r="L83" s="50" t="s">
        <v>105</v>
      </c>
      <c r="M83" s="5" cm="1">
        <f t="array" ref="M83">IF($I$2="Длительное проживание от 30 ночей ",
INDEX(GRID!$B$4:$U$15,MATCH(M$7,GRID!$A$4:$A$15,0),MATCH(1,($U$2=GRID!$B$1:$U$1)*(КАЛЕНДАРЬ!L9=GRID!$B$3:$U$3),0))*GRID!$H$42,
ROUNDUP(INDEX(GRID!$B$4:$U$15,MATCH(M$7,GRID!$A$4:$A$15,0),MATCH(1,($U$2=GRID!$B$1:$U$1)*(КАЛЕНДАРЬ!L9=GRID!$B$3:$U$3),0))*GRID!$H$42*(1-GRID!$H$43),0))</f>
        <v>63200</v>
      </c>
      <c r="N83" s="5" cm="1">
        <f t="array" ref="N83">IF($I$2="Длительное проживание от 30 ночей ",
INDEX(GRID!$B$18:$U$29,MATCH(M$7,GRID!$A$18:$A$29,0),MATCH(1,($U$2=GRID!$B$1:$U$1)*(КАЛЕНДАРЬ!L9=GRID!$B$3:$U$3),0))*GRID!$H$42,
ROUNDUP(INDEX(GRID!$B$18:$U$29,MATCH(M$7,GRID!$A$18:$A$29,0),MATCH(1,($U$2=GRID!$B$1:$U$1)*(КАЛЕНДАРЬ!L9=GRID!$B$3:$U$3),0))*GRID!$H$42*(1-GRID!$H$43),0))</f>
        <v>67200</v>
      </c>
      <c r="O83" s="50" t="s">
        <v>105</v>
      </c>
      <c r="P83" s="5" cm="1">
        <f t="array" ref="P83">IF($I$2="Длительное проживание от 30 ночей ",
INDEX(GRID!$B$4:$U$15,MATCH(P$7,GRID!$A$4:$A$15,0),MATCH(1,($U$2=GRID!$B$1:$U$1)*(КАЛЕНДАРЬ!L9=GRID!$B$3:$U$3),0))*GRID!$H$42,
ROUNDUP(INDEX(GRID!$B$4:$U$15,MATCH(P$7,GRID!$A$4:$A$15,0),MATCH(1,($U$2=GRID!$B$1:$U$1)*(КАЛЕНДАРЬ!L9=GRID!$B$3:$U$3),0))*GRID!$H$42*(1-GRID!$H$43),0))</f>
        <v>126400</v>
      </c>
      <c r="Q83" s="5" cm="1">
        <f t="array" ref="Q83">IF($I$2="Длительное проживание от 30 ночей ",
INDEX(GRID!$B$4:$U$15,MATCH(Q$7,GRID!$A$4:$A$15,0),MATCH(1,($U$2=GRID!$B$1:$U$1)*(КАЛЕНДАРЬ!L9=GRID!$B$3:$U$3),0))*GRID!$H$42,
ROUNDUP(INDEX(GRID!$B$4:$U$15,MATCH(Q$7,GRID!$A$4:$A$15,0),MATCH(1,($U$2=GRID!$B$1:$U$1)*(КАЛЕНДАРЬ!L9=GRID!$B$3:$U$3),0))*GRID!$H$42*(1-GRID!$H$43),0))</f>
        <v>148400</v>
      </c>
      <c r="R83" s="50" t="s">
        <v>105</v>
      </c>
      <c r="S83" s="50" t="s">
        <v>105</v>
      </c>
      <c r="T83" s="50" t="s">
        <v>105</v>
      </c>
    </row>
    <row r="84" spans="1:21" hidden="1">
      <c r="A84" s="108" t="s">
        <v>12</v>
      </c>
      <c r="B84" s="109">
        <v>7</v>
      </c>
      <c r="C84" s="5" cm="1">
        <f t="array" ref="C84">IF($I$2="Длительное проживание от 30 ночей ",
INDEX(GRID!$B$4:$U$15,MATCH(C$7,GRID!$A$4:$A$15,0),MATCH(1,($U$2=GRID!$B$1:$U$1)*(КАЛЕНДАРЬ!L10=GRID!$B$3:$U$3),0))*GRID!$H$42,
ROUNDUP(INDEX(GRID!$B$4:$U$15,MATCH(C$7,GRID!$A$4:$A$15,0),MATCH(1,($U$2=GRID!$B$1:$U$1)*(КАЛЕНДАРЬ!L10=GRID!$B$3:$U$3),0))*GRID!$H$42*(1-GRID!$H$43),0))</f>
        <v>26560</v>
      </c>
      <c r="D84" s="5" cm="1">
        <f t="array" ref="D84">IF($I$2="Длительное проживание от 30 ночей ",
INDEX(GRID!$B$18:$U$29,MATCH(C$7,GRID!$A$18:$A$29,0),MATCH(1,($U$2=GRID!$B$1:$U$1)*(КАЛЕНДАРЬ!L10=GRID!$B$3:$U$3),0))*GRID!$H$42,
ROUNDUP(INDEX(GRID!$B$18:$U$29,MATCH(C$7,GRID!$A$18:$A$29,0),MATCH(1,($U$2=GRID!$B$1:$U$1)*(КАЛЕНДАРЬ!L10=GRID!$B$3:$U$3),0))*GRID!$H$42*(1-GRID!$H$43),0))</f>
        <v>30560</v>
      </c>
      <c r="E84" s="5" cm="1">
        <f t="array" ref="E84">IF($I$2="Длительное проживание от 30 ночей ",
INDEX(GRID!$B$4:$U$15,MATCH(E$7,GRID!$A$4:$A$15,0),MATCH(1,($U$2=GRID!$B$1:$U$1)*(КАЛЕНДАРЬ!L10=GRID!$B$3:$U$3),0))*GRID!$H$42,
ROUNDUP(INDEX(GRID!$B$4:$U$15,MATCH(E$7,GRID!$A$4:$A$15,0),MATCH(1,($U$2=GRID!$B$1:$U$1)*(КАЛЕНДАРЬ!L10=GRID!$B$3:$U$3),0))*GRID!$H$42*(1-GRID!$H$43),0))</f>
        <v>31920</v>
      </c>
      <c r="F84" s="5" cm="1">
        <f t="array" ref="F84">IF($I$2="Длительное проживание от 30 ночей ",
INDEX(GRID!$B$18:$U$29,MATCH(E$7,GRID!$A$18:$A$29,0),MATCH(1,($U$2=GRID!$B$1:$U$1)*(КАЛЕНДАРЬ!L10=GRID!$B$3:$U$3),0))*GRID!$H$42,
ROUNDUP(INDEX(GRID!$B$18:$U$29,MATCH(E$7,GRID!$A$18:$A$29,0),MATCH(1,($U$2=GRID!$B$1:$U$1)*(КАЛЕНДАРЬ!L10=GRID!$B$3:$U$3),0))*GRID!$H$42*(1-GRID!$H$43),0))</f>
        <v>35920</v>
      </c>
      <c r="G84" s="50" t="s">
        <v>105</v>
      </c>
      <c r="H84" s="50" t="s">
        <v>105</v>
      </c>
      <c r="I84" s="5" cm="1">
        <f t="array" ref="I84">IF($I$2="Длительное проживание от 30 ночей ",
INDEX(GRID!$B$4:$U$15,MATCH(I$7,GRID!$A$4:$A$15,0),MATCH(1,($U$2=GRID!$B$1:$U$1)*(КАЛЕНДАРЬ!L10=GRID!$B$3:$U$3),0))*GRID!$H$42,
ROUNDUP(INDEX(GRID!$B$4:$U$15,MATCH(I$7,GRID!$A$4:$A$15,0),MATCH(1,($U$2=GRID!$B$1:$U$1)*(КАЛЕНДАРЬ!L10=GRID!$B$3:$U$3),0))*GRID!$H$42*(1-GRID!$H$43),0))</f>
        <v>41360</v>
      </c>
      <c r="J84" s="5" cm="1">
        <f t="array" ref="J84">IF($I$2="Длительное проживание от 30 ночей ",
INDEX(GRID!$B$18:$U$29,MATCH(I$7,GRID!$A$18:$A$29,0),MATCH(1,($U$2=GRID!$B$1:$U$1)*(КАЛЕНДАРЬ!L10=GRID!$B$3:$U$3),0))*GRID!$H$42,
ROUNDUP(INDEX(GRID!$B$18:$U$29,MATCH(I$7,GRID!$A$18:$A$29,0),MATCH(1,($U$2=GRID!$B$1:$U$1)*(КАЛЕНДАРЬ!L10=GRID!$B$3:$U$3),0))*GRID!$H$42*(1-GRID!$H$43),0))</f>
        <v>45360</v>
      </c>
      <c r="K84" s="50" t="s">
        <v>105</v>
      </c>
      <c r="L84" s="50" t="s">
        <v>105</v>
      </c>
      <c r="M84" s="5" cm="1">
        <f t="array" ref="M84">IF($I$2="Длительное проживание от 30 ночей ",
INDEX(GRID!$B$4:$U$15,MATCH(M$7,GRID!$A$4:$A$15,0),MATCH(1,($U$2=GRID!$B$1:$U$1)*(КАЛЕНДАРЬ!L10=GRID!$B$3:$U$3),0))*GRID!$H$42,
ROUNDUP(INDEX(GRID!$B$4:$U$15,MATCH(M$7,GRID!$A$4:$A$15,0),MATCH(1,($U$2=GRID!$B$1:$U$1)*(КАЛЕНДАРЬ!L10=GRID!$B$3:$U$3),0))*GRID!$H$42*(1-GRID!$H$43),0))</f>
        <v>63200</v>
      </c>
      <c r="N84" s="5" cm="1">
        <f t="array" ref="N84">IF($I$2="Длительное проживание от 30 ночей ",
INDEX(GRID!$B$18:$U$29,MATCH(M$7,GRID!$A$18:$A$29,0),MATCH(1,($U$2=GRID!$B$1:$U$1)*(КАЛЕНДАРЬ!L10=GRID!$B$3:$U$3),0))*GRID!$H$42,
ROUNDUP(INDEX(GRID!$B$18:$U$29,MATCH(M$7,GRID!$A$18:$A$29,0),MATCH(1,($U$2=GRID!$B$1:$U$1)*(КАЛЕНДАРЬ!L10=GRID!$B$3:$U$3),0))*GRID!$H$42*(1-GRID!$H$43),0))</f>
        <v>67200</v>
      </c>
      <c r="O84" s="50" t="s">
        <v>105</v>
      </c>
      <c r="P84" s="5" cm="1">
        <f t="array" ref="P84">IF($I$2="Длительное проживание от 30 ночей ",
INDEX(GRID!$B$4:$U$15,MATCH(P$7,GRID!$A$4:$A$15,0),MATCH(1,($U$2=GRID!$B$1:$U$1)*(КАЛЕНДАРЬ!L10=GRID!$B$3:$U$3),0))*GRID!$H$42,
ROUNDUP(INDEX(GRID!$B$4:$U$15,MATCH(P$7,GRID!$A$4:$A$15,0),MATCH(1,($U$2=GRID!$B$1:$U$1)*(КАЛЕНДАРЬ!L10=GRID!$B$3:$U$3),0))*GRID!$H$42*(1-GRID!$H$43),0))</f>
        <v>126400</v>
      </c>
      <c r="Q84" s="5" cm="1">
        <f t="array" ref="Q84">IF($I$2="Длительное проживание от 30 ночей ",
INDEX(GRID!$B$4:$U$15,MATCH(Q$7,GRID!$A$4:$A$15,0),MATCH(1,($U$2=GRID!$B$1:$U$1)*(КАЛЕНДАРЬ!L10=GRID!$B$3:$U$3),0))*GRID!$H$42,
ROUNDUP(INDEX(GRID!$B$4:$U$15,MATCH(Q$7,GRID!$A$4:$A$15,0),MATCH(1,($U$2=GRID!$B$1:$U$1)*(КАЛЕНДАРЬ!L10=GRID!$B$3:$U$3),0))*GRID!$H$42*(1-GRID!$H$43),0))</f>
        <v>148400</v>
      </c>
      <c r="R84" s="50" t="s">
        <v>105</v>
      </c>
      <c r="S84" s="50" t="s">
        <v>105</v>
      </c>
      <c r="T84" s="50" t="s">
        <v>105</v>
      </c>
    </row>
    <row r="85" spans="1:21" hidden="1">
      <c r="A85" s="108" t="s">
        <v>13</v>
      </c>
      <c r="B85" s="109">
        <v>8</v>
      </c>
      <c r="C85" s="5" cm="1">
        <f t="array" ref="C85">IF($I$2="Длительное проживание от 30 ночей ",
INDEX(GRID!$B$4:$U$15,MATCH(C$7,GRID!$A$4:$A$15,0),MATCH(1,($U$2=GRID!$B$1:$U$1)*(КАЛЕНДАРЬ!L11=GRID!$B$3:$U$3),0))*GRID!$H$42,
ROUNDUP(INDEX(GRID!$B$4:$U$15,MATCH(C$7,GRID!$A$4:$A$15,0),MATCH(1,($U$2=GRID!$B$1:$U$1)*(КАЛЕНДАРЬ!L11=GRID!$B$3:$U$3),0))*GRID!$H$42*(1-GRID!$H$43),0))</f>
        <v>26560</v>
      </c>
      <c r="D85" s="5" cm="1">
        <f t="array" ref="D85">IF($I$2="Длительное проживание от 30 ночей ",
INDEX(GRID!$B$18:$U$29,MATCH(C$7,GRID!$A$18:$A$29,0),MATCH(1,($U$2=GRID!$B$1:$U$1)*(КАЛЕНДАРЬ!L11=GRID!$B$3:$U$3),0))*GRID!$H$42,
ROUNDUP(INDEX(GRID!$B$18:$U$29,MATCH(C$7,GRID!$A$18:$A$29,0),MATCH(1,($U$2=GRID!$B$1:$U$1)*(КАЛЕНДАРЬ!L11=GRID!$B$3:$U$3),0))*GRID!$H$42*(1-GRID!$H$43),0))</f>
        <v>30560</v>
      </c>
      <c r="E85" s="5" cm="1">
        <f t="array" ref="E85">IF($I$2="Длительное проживание от 30 ночей ",
INDEX(GRID!$B$4:$U$15,MATCH(E$7,GRID!$A$4:$A$15,0),MATCH(1,($U$2=GRID!$B$1:$U$1)*(КАЛЕНДАРЬ!L11=GRID!$B$3:$U$3),0))*GRID!$H$42,
ROUNDUP(INDEX(GRID!$B$4:$U$15,MATCH(E$7,GRID!$A$4:$A$15,0),MATCH(1,($U$2=GRID!$B$1:$U$1)*(КАЛЕНДАРЬ!L11=GRID!$B$3:$U$3),0))*GRID!$H$42*(1-GRID!$H$43),0))</f>
        <v>31920</v>
      </c>
      <c r="F85" s="5" cm="1">
        <f t="array" ref="F85">IF($I$2="Длительное проживание от 30 ночей ",
INDEX(GRID!$B$18:$U$29,MATCH(E$7,GRID!$A$18:$A$29,0),MATCH(1,($U$2=GRID!$B$1:$U$1)*(КАЛЕНДАРЬ!L11=GRID!$B$3:$U$3),0))*GRID!$H$42,
ROUNDUP(INDEX(GRID!$B$18:$U$29,MATCH(E$7,GRID!$A$18:$A$29,0),MATCH(1,($U$2=GRID!$B$1:$U$1)*(КАЛЕНДАРЬ!L11=GRID!$B$3:$U$3),0))*GRID!$H$42*(1-GRID!$H$43),0))</f>
        <v>35920</v>
      </c>
      <c r="G85" s="50" t="s">
        <v>105</v>
      </c>
      <c r="H85" s="50" t="s">
        <v>105</v>
      </c>
      <c r="I85" s="5" cm="1">
        <f t="array" ref="I85">IF($I$2="Длительное проживание от 30 ночей ",
INDEX(GRID!$B$4:$U$15,MATCH(I$7,GRID!$A$4:$A$15,0),MATCH(1,($U$2=GRID!$B$1:$U$1)*(КАЛЕНДАРЬ!L11=GRID!$B$3:$U$3),0))*GRID!$H$42,
ROUNDUP(INDEX(GRID!$B$4:$U$15,MATCH(I$7,GRID!$A$4:$A$15,0),MATCH(1,($U$2=GRID!$B$1:$U$1)*(КАЛЕНДАРЬ!L11=GRID!$B$3:$U$3),0))*GRID!$H$42*(1-GRID!$H$43),0))</f>
        <v>41360</v>
      </c>
      <c r="J85" s="5" cm="1">
        <f t="array" ref="J85">IF($I$2="Длительное проживание от 30 ночей ",
INDEX(GRID!$B$18:$U$29,MATCH(I$7,GRID!$A$18:$A$29,0),MATCH(1,($U$2=GRID!$B$1:$U$1)*(КАЛЕНДАРЬ!L11=GRID!$B$3:$U$3),0))*GRID!$H$42,
ROUNDUP(INDEX(GRID!$B$18:$U$29,MATCH(I$7,GRID!$A$18:$A$29,0),MATCH(1,($U$2=GRID!$B$1:$U$1)*(КАЛЕНДАРЬ!L11=GRID!$B$3:$U$3),0))*GRID!$H$42*(1-GRID!$H$43),0))</f>
        <v>45360</v>
      </c>
      <c r="K85" s="50" t="s">
        <v>105</v>
      </c>
      <c r="L85" s="50" t="s">
        <v>105</v>
      </c>
      <c r="M85" s="5" cm="1">
        <f t="array" ref="M85">IF($I$2="Длительное проживание от 30 ночей ",
INDEX(GRID!$B$4:$U$15,MATCH(M$7,GRID!$A$4:$A$15,0),MATCH(1,($U$2=GRID!$B$1:$U$1)*(КАЛЕНДАРЬ!L11=GRID!$B$3:$U$3),0))*GRID!$H$42,
ROUNDUP(INDEX(GRID!$B$4:$U$15,MATCH(M$7,GRID!$A$4:$A$15,0),MATCH(1,($U$2=GRID!$B$1:$U$1)*(КАЛЕНДАРЬ!L11=GRID!$B$3:$U$3),0))*GRID!$H$42*(1-GRID!$H$43),0))</f>
        <v>63200</v>
      </c>
      <c r="N85" s="5" cm="1">
        <f t="array" ref="N85">IF($I$2="Длительное проживание от 30 ночей ",
INDEX(GRID!$B$18:$U$29,MATCH(M$7,GRID!$A$18:$A$29,0),MATCH(1,($U$2=GRID!$B$1:$U$1)*(КАЛЕНДАРЬ!L11=GRID!$B$3:$U$3),0))*GRID!$H$42,
ROUNDUP(INDEX(GRID!$B$18:$U$29,MATCH(M$7,GRID!$A$18:$A$29,0),MATCH(1,($U$2=GRID!$B$1:$U$1)*(КАЛЕНДАРЬ!L11=GRID!$B$3:$U$3),0))*GRID!$H$42*(1-GRID!$H$43),0))</f>
        <v>67200</v>
      </c>
      <c r="O85" s="50" t="s">
        <v>105</v>
      </c>
      <c r="P85" s="5" cm="1">
        <f t="array" ref="P85">IF($I$2="Длительное проживание от 30 ночей ",
INDEX(GRID!$B$4:$U$15,MATCH(P$7,GRID!$A$4:$A$15,0),MATCH(1,($U$2=GRID!$B$1:$U$1)*(КАЛЕНДАРЬ!L11=GRID!$B$3:$U$3),0))*GRID!$H$42,
ROUNDUP(INDEX(GRID!$B$4:$U$15,MATCH(P$7,GRID!$A$4:$A$15,0),MATCH(1,($U$2=GRID!$B$1:$U$1)*(КАЛЕНДАРЬ!L11=GRID!$B$3:$U$3),0))*GRID!$H$42*(1-GRID!$H$43),0))</f>
        <v>126400</v>
      </c>
      <c r="Q85" s="5" cm="1">
        <f t="array" ref="Q85">IF($I$2="Длительное проживание от 30 ночей ",
INDEX(GRID!$B$4:$U$15,MATCH(Q$7,GRID!$A$4:$A$15,0),MATCH(1,($U$2=GRID!$B$1:$U$1)*(КАЛЕНДАРЬ!L11=GRID!$B$3:$U$3),0))*GRID!$H$42,
ROUNDUP(INDEX(GRID!$B$4:$U$15,MATCH(Q$7,GRID!$A$4:$A$15,0),MATCH(1,($U$2=GRID!$B$1:$U$1)*(КАЛЕНДАРЬ!L11=GRID!$B$3:$U$3),0))*GRID!$H$42*(1-GRID!$H$43),0))</f>
        <v>148400</v>
      </c>
      <c r="R85" s="50" t="s">
        <v>105</v>
      </c>
      <c r="S85" s="50" t="s">
        <v>105</v>
      </c>
      <c r="T85" s="50" t="s">
        <v>105</v>
      </c>
    </row>
    <row r="86" spans="1:21" hidden="1">
      <c r="A86" s="108" t="s">
        <v>14</v>
      </c>
      <c r="B86" s="109">
        <v>9</v>
      </c>
      <c r="C86" s="5" cm="1">
        <f t="array" ref="C86">IF($I$2="Длительное проживание от 30 ночей ",
INDEX(GRID!$B$4:$U$15,MATCH(C$7,GRID!$A$4:$A$15,0),MATCH(1,($U$2=GRID!$B$1:$U$1)*(КАЛЕНДАРЬ!L12=GRID!$B$3:$U$3),0))*GRID!$H$42,
ROUNDUP(INDEX(GRID!$B$4:$U$15,MATCH(C$7,GRID!$A$4:$A$15,0),MATCH(1,($U$2=GRID!$B$1:$U$1)*(КАЛЕНДАРЬ!L12=GRID!$B$3:$U$3),0))*GRID!$H$42*(1-GRID!$H$43),0))</f>
        <v>32080</v>
      </c>
      <c r="D86" s="5" cm="1">
        <f t="array" ref="D86">IF($I$2="Длительное проживание от 30 ночей ",
INDEX(GRID!$B$18:$U$29,MATCH(C$7,GRID!$A$18:$A$29,0),MATCH(1,($U$2=GRID!$B$1:$U$1)*(КАЛЕНДАРЬ!L12=GRID!$B$3:$U$3),0))*GRID!$H$42,
ROUNDUP(INDEX(GRID!$B$18:$U$29,MATCH(C$7,GRID!$A$18:$A$29,0),MATCH(1,($U$2=GRID!$B$1:$U$1)*(КАЛЕНДАРЬ!L12=GRID!$B$3:$U$3),0))*GRID!$H$42*(1-GRID!$H$43),0))</f>
        <v>36080</v>
      </c>
      <c r="E86" s="5" cm="1">
        <f t="array" ref="E86">IF($I$2="Длительное проживание от 30 ночей ",
INDEX(GRID!$B$4:$U$15,MATCH(E$7,GRID!$A$4:$A$15,0),MATCH(1,($U$2=GRID!$B$1:$U$1)*(КАЛЕНДАРЬ!L12=GRID!$B$3:$U$3),0))*GRID!$H$42,
ROUNDUP(INDEX(GRID!$B$4:$U$15,MATCH(E$7,GRID!$A$4:$A$15,0),MATCH(1,($U$2=GRID!$B$1:$U$1)*(КАЛЕНДАРЬ!L12=GRID!$B$3:$U$3),0))*GRID!$H$42*(1-GRID!$H$43),0))</f>
        <v>38320</v>
      </c>
      <c r="F86" s="5" cm="1">
        <f t="array" ref="F86">IF($I$2="Длительное проживание от 30 ночей ",
INDEX(GRID!$B$18:$U$29,MATCH(E$7,GRID!$A$18:$A$29,0),MATCH(1,($U$2=GRID!$B$1:$U$1)*(КАЛЕНДАРЬ!L12=GRID!$B$3:$U$3),0))*GRID!$H$42,
ROUNDUP(INDEX(GRID!$B$18:$U$29,MATCH(E$7,GRID!$A$18:$A$29,0),MATCH(1,($U$2=GRID!$B$1:$U$1)*(КАЛЕНДАРЬ!L12=GRID!$B$3:$U$3),0))*GRID!$H$42*(1-GRID!$H$43),0))</f>
        <v>42320</v>
      </c>
      <c r="G86" s="50" t="s">
        <v>105</v>
      </c>
      <c r="H86" s="50" t="s">
        <v>105</v>
      </c>
      <c r="I86" s="5" cm="1">
        <f t="array" ref="I86">IF($I$2="Длительное проживание от 30 ночей ",
INDEX(GRID!$B$4:$U$15,MATCH(I$7,GRID!$A$4:$A$15,0),MATCH(1,($U$2=GRID!$B$1:$U$1)*(КАЛЕНДАРЬ!L12=GRID!$B$3:$U$3),0))*GRID!$H$42,
ROUNDUP(INDEX(GRID!$B$4:$U$15,MATCH(I$7,GRID!$A$4:$A$15,0),MATCH(1,($U$2=GRID!$B$1:$U$1)*(КАЛЕНДАРЬ!L12=GRID!$B$3:$U$3),0))*GRID!$H$42*(1-GRID!$H$43),0))</f>
        <v>48720</v>
      </c>
      <c r="J86" s="5" cm="1">
        <f t="array" ref="J86">IF($I$2="Длительное проживание от 30 ночей ",
INDEX(GRID!$B$18:$U$29,MATCH(I$7,GRID!$A$18:$A$29,0),MATCH(1,($U$2=GRID!$B$1:$U$1)*(КАЛЕНДАРЬ!L12=GRID!$B$3:$U$3),0))*GRID!$H$42,
ROUNDUP(INDEX(GRID!$B$18:$U$29,MATCH(I$7,GRID!$A$18:$A$29,0),MATCH(1,($U$2=GRID!$B$1:$U$1)*(КАЛЕНДАРЬ!L12=GRID!$B$3:$U$3),0))*GRID!$H$42*(1-GRID!$H$43),0))</f>
        <v>52720</v>
      </c>
      <c r="K86" s="50" t="s">
        <v>105</v>
      </c>
      <c r="L86" s="50" t="s">
        <v>105</v>
      </c>
      <c r="M86" s="5" cm="1">
        <f t="array" ref="M86">IF($I$2="Длительное проживание от 30 ночей ",
INDEX(GRID!$B$4:$U$15,MATCH(M$7,GRID!$A$4:$A$15,0),MATCH(1,($U$2=GRID!$B$1:$U$1)*(КАЛЕНДАРЬ!L12=GRID!$B$3:$U$3),0))*GRID!$H$42,
ROUNDUP(INDEX(GRID!$B$4:$U$15,MATCH(M$7,GRID!$A$4:$A$15,0),MATCH(1,($U$2=GRID!$B$1:$U$1)*(КАЛЕНДАРЬ!L12=GRID!$B$3:$U$3),0))*GRID!$H$42*(1-GRID!$H$43),0))</f>
        <v>72160</v>
      </c>
      <c r="N86" s="5" cm="1">
        <f t="array" ref="N86">IF($I$2="Длительное проживание от 30 ночей ",
INDEX(GRID!$B$18:$U$29,MATCH(M$7,GRID!$A$18:$A$29,0),MATCH(1,($U$2=GRID!$B$1:$U$1)*(КАЛЕНДАРЬ!L12=GRID!$B$3:$U$3),0))*GRID!$H$42,
ROUNDUP(INDEX(GRID!$B$18:$U$29,MATCH(M$7,GRID!$A$18:$A$29,0),MATCH(1,($U$2=GRID!$B$1:$U$1)*(КАЛЕНДАРЬ!L12=GRID!$B$3:$U$3),0))*GRID!$H$42*(1-GRID!$H$43),0))</f>
        <v>76160</v>
      </c>
      <c r="O86" s="50" t="s">
        <v>105</v>
      </c>
      <c r="P86" s="5" cm="1">
        <f t="array" ref="P86">IF($I$2="Длительное проживание от 30 ночей ",
INDEX(GRID!$B$4:$U$15,MATCH(P$7,GRID!$A$4:$A$15,0),MATCH(1,($U$2=GRID!$B$1:$U$1)*(КАЛЕНДАРЬ!L12=GRID!$B$3:$U$3),0))*GRID!$H$42,
ROUNDUP(INDEX(GRID!$B$4:$U$15,MATCH(P$7,GRID!$A$4:$A$15,0),MATCH(1,($U$2=GRID!$B$1:$U$1)*(КАЛЕНДАРЬ!L12=GRID!$B$3:$U$3),0))*GRID!$H$42*(1-GRID!$H$43),0))</f>
        <v>138320</v>
      </c>
      <c r="Q86" s="5" cm="1">
        <f t="array" ref="Q86">IF($I$2="Длительное проживание от 30 ночей ",
INDEX(GRID!$B$4:$U$15,MATCH(Q$7,GRID!$A$4:$A$15,0),MATCH(1,($U$2=GRID!$B$1:$U$1)*(КАЛЕНДАРЬ!L12=GRID!$B$3:$U$3),0))*GRID!$H$42,
ROUNDUP(INDEX(GRID!$B$4:$U$15,MATCH(Q$7,GRID!$A$4:$A$15,0),MATCH(1,($U$2=GRID!$B$1:$U$1)*(КАЛЕНДАРЬ!L12=GRID!$B$3:$U$3),0))*GRID!$H$42*(1-GRID!$H$43),0))</f>
        <v>161920</v>
      </c>
      <c r="R86" s="50" t="s">
        <v>105</v>
      </c>
      <c r="S86" s="50" t="s">
        <v>105</v>
      </c>
      <c r="T86" s="50" t="s">
        <v>105</v>
      </c>
      <c r="U86" s="55" t="s">
        <v>109</v>
      </c>
    </row>
    <row r="87" spans="1:21" hidden="1">
      <c r="A87" s="108" t="s">
        <v>15</v>
      </c>
      <c r="B87" s="109">
        <v>10</v>
      </c>
      <c r="C87" s="5" cm="1">
        <f t="array" ref="C87">IF($I$2="Длительное проживание от 30 ночей ",
INDEX(GRID!$B$4:$U$15,MATCH(C$7,GRID!$A$4:$A$15,0),MATCH(1,($U$2=GRID!$B$1:$U$1)*(КАЛЕНДАРЬ!L13=GRID!$B$3:$U$3),0))*GRID!$H$42,
ROUNDUP(INDEX(GRID!$B$4:$U$15,MATCH(C$7,GRID!$A$4:$A$15,0),MATCH(1,($U$2=GRID!$B$1:$U$1)*(КАЛЕНДАРЬ!L13=GRID!$B$3:$U$3),0))*GRID!$H$42*(1-GRID!$H$43),0))</f>
        <v>32080</v>
      </c>
      <c r="D87" s="5" cm="1">
        <f t="array" ref="D87">IF($I$2="Длительное проживание от 30 ночей ",
INDEX(GRID!$B$18:$U$29,MATCH(C$7,GRID!$A$18:$A$29,0),MATCH(1,($U$2=GRID!$B$1:$U$1)*(КАЛЕНДАРЬ!L13=GRID!$B$3:$U$3),0))*GRID!$H$42,
ROUNDUP(INDEX(GRID!$B$18:$U$29,MATCH(C$7,GRID!$A$18:$A$29,0),MATCH(1,($U$2=GRID!$B$1:$U$1)*(КАЛЕНДАРЬ!L13=GRID!$B$3:$U$3),0))*GRID!$H$42*(1-GRID!$H$43),0))</f>
        <v>36080</v>
      </c>
      <c r="E87" s="5" cm="1">
        <f t="array" ref="E87">IF($I$2="Длительное проживание от 30 ночей ",
INDEX(GRID!$B$4:$U$15,MATCH(E$7,GRID!$A$4:$A$15,0),MATCH(1,($U$2=GRID!$B$1:$U$1)*(КАЛЕНДАРЬ!L13=GRID!$B$3:$U$3),0))*GRID!$H$42,
ROUNDUP(INDEX(GRID!$B$4:$U$15,MATCH(E$7,GRID!$A$4:$A$15,0),MATCH(1,($U$2=GRID!$B$1:$U$1)*(КАЛЕНДАРЬ!L13=GRID!$B$3:$U$3),0))*GRID!$H$42*(1-GRID!$H$43),0))</f>
        <v>38320</v>
      </c>
      <c r="F87" s="5" cm="1">
        <f t="array" ref="F87">IF($I$2="Длительное проживание от 30 ночей ",
INDEX(GRID!$B$18:$U$29,MATCH(E$7,GRID!$A$18:$A$29,0),MATCH(1,($U$2=GRID!$B$1:$U$1)*(КАЛЕНДАРЬ!L13=GRID!$B$3:$U$3),0))*GRID!$H$42,
ROUNDUP(INDEX(GRID!$B$18:$U$29,MATCH(E$7,GRID!$A$18:$A$29,0),MATCH(1,($U$2=GRID!$B$1:$U$1)*(КАЛЕНДАРЬ!L13=GRID!$B$3:$U$3),0))*GRID!$H$42*(1-GRID!$H$43),0))</f>
        <v>42320</v>
      </c>
      <c r="G87" s="50" t="s">
        <v>105</v>
      </c>
      <c r="H87" s="50" t="s">
        <v>105</v>
      </c>
      <c r="I87" s="5" cm="1">
        <f t="array" ref="I87">IF($I$2="Длительное проживание от 30 ночей ",
INDEX(GRID!$B$4:$U$15,MATCH(I$7,GRID!$A$4:$A$15,0),MATCH(1,($U$2=GRID!$B$1:$U$1)*(КАЛЕНДАРЬ!L13=GRID!$B$3:$U$3),0))*GRID!$H$42,
ROUNDUP(INDEX(GRID!$B$4:$U$15,MATCH(I$7,GRID!$A$4:$A$15,0),MATCH(1,($U$2=GRID!$B$1:$U$1)*(КАЛЕНДАРЬ!L13=GRID!$B$3:$U$3),0))*GRID!$H$42*(1-GRID!$H$43),0))</f>
        <v>48720</v>
      </c>
      <c r="J87" s="5" cm="1">
        <f t="array" ref="J87">IF($I$2="Длительное проживание от 30 ночей ",
INDEX(GRID!$B$18:$U$29,MATCH(I$7,GRID!$A$18:$A$29,0),MATCH(1,($U$2=GRID!$B$1:$U$1)*(КАЛЕНДАРЬ!L13=GRID!$B$3:$U$3),0))*GRID!$H$42,
ROUNDUP(INDEX(GRID!$B$18:$U$29,MATCH(I$7,GRID!$A$18:$A$29,0),MATCH(1,($U$2=GRID!$B$1:$U$1)*(КАЛЕНДАРЬ!L13=GRID!$B$3:$U$3),0))*GRID!$H$42*(1-GRID!$H$43),0))</f>
        <v>52720</v>
      </c>
      <c r="K87" s="50" t="s">
        <v>105</v>
      </c>
      <c r="L87" s="50" t="s">
        <v>105</v>
      </c>
      <c r="M87" s="5" cm="1">
        <f t="array" ref="M87">IF($I$2="Длительное проживание от 30 ночей ",
INDEX(GRID!$B$4:$U$15,MATCH(M$7,GRID!$A$4:$A$15,0),MATCH(1,($U$2=GRID!$B$1:$U$1)*(КАЛЕНДАРЬ!L13=GRID!$B$3:$U$3),0))*GRID!$H$42,
ROUNDUP(INDEX(GRID!$B$4:$U$15,MATCH(M$7,GRID!$A$4:$A$15,0),MATCH(1,($U$2=GRID!$B$1:$U$1)*(КАЛЕНДАРЬ!L13=GRID!$B$3:$U$3),0))*GRID!$H$42*(1-GRID!$H$43),0))</f>
        <v>72160</v>
      </c>
      <c r="N87" s="5" cm="1">
        <f t="array" ref="N87">IF($I$2="Длительное проживание от 30 ночей ",
INDEX(GRID!$B$18:$U$29,MATCH(M$7,GRID!$A$18:$A$29,0),MATCH(1,($U$2=GRID!$B$1:$U$1)*(КАЛЕНДАРЬ!L13=GRID!$B$3:$U$3),0))*GRID!$H$42,
ROUNDUP(INDEX(GRID!$B$18:$U$29,MATCH(M$7,GRID!$A$18:$A$29,0),MATCH(1,($U$2=GRID!$B$1:$U$1)*(КАЛЕНДАРЬ!L13=GRID!$B$3:$U$3),0))*GRID!$H$42*(1-GRID!$H$43),0))</f>
        <v>76160</v>
      </c>
      <c r="O87" s="50" t="s">
        <v>105</v>
      </c>
      <c r="P87" s="5" cm="1">
        <f t="array" ref="P87">IF($I$2="Длительное проживание от 30 ночей ",
INDEX(GRID!$B$4:$U$15,MATCH(P$7,GRID!$A$4:$A$15,0),MATCH(1,($U$2=GRID!$B$1:$U$1)*(КАЛЕНДАРЬ!L13=GRID!$B$3:$U$3),0))*GRID!$H$42,
ROUNDUP(INDEX(GRID!$B$4:$U$15,MATCH(P$7,GRID!$A$4:$A$15,0),MATCH(1,($U$2=GRID!$B$1:$U$1)*(КАЛЕНДАРЬ!L13=GRID!$B$3:$U$3),0))*GRID!$H$42*(1-GRID!$H$43),0))</f>
        <v>138320</v>
      </c>
      <c r="Q87" s="5" cm="1">
        <f t="array" ref="Q87">IF($I$2="Длительное проживание от 30 ночей ",
INDEX(GRID!$B$4:$U$15,MATCH(Q$7,GRID!$A$4:$A$15,0),MATCH(1,($U$2=GRID!$B$1:$U$1)*(КАЛЕНДАРЬ!L13=GRID!$B$3:$U$3),0))*GRID!$H$42,
ROUNDUP(INDEX(GRID!$B$4:$U$15,MATCH(Q$7,GRID!$A$4:$A$15,0),MATCH(1,($U$2=GRID!$B$1:$U$1)*(КАЛЕНДАРЬ!L13=GRID!$B$3:$U$3),0))*GRID!$H$42*(1-GRID!$H$43),0))</f>
        <v>161920</v>
      </c>
      <c r="R87" s="50" t="s">
        <v>105</v>
      </c>
      <c r="S87" s="50" t="s">
        <v>105</v>
      </c>
      <c r="T87" s="50" t="s">
        <v>105</v>
      </c>
      <c r="U87" s="55" t="s">
        <v>109</v>
      </c>
    </row>
    <row r="88" spans="1:21" hidden="1">
      <c r="A88" s="108" t="s">
        <v>16</v>
      </c>
      <c r="B88" s="109">
        <v>11</v>
      </c>
      <c r="C88" s="5" cm="1">
        <f t="array" ref="C88">IF($I$2="Длительное проживание от 30 ночей ",
INDEX(GRID!$B$4:$U$15,MATCH(C$7,GRID!$A$4:$A$15,0),MATCH(1,($U$2=GRID!$B$1:$U$1)*(КАЛЕНДАРЬ!L14=GRID!$B$3:$U$3),0))*GRID!$H$42,
ROUNDUP(INDEX(GRID!$B$4:$U$15,MATCH(C$7,GRID!$A$4:$A$15,0),MATCH(1,($U$2=GRID!$B$1:$U$1)*(КАЛЕНДАРЬ!L14=GRID!$B$3:$U$3),0))*GRID!$H$42*(1-GRID!$H$43),0))</f>
        <v>32080</v>
      </c>
      <c r="D88" s="5" cm="1">
        <f t="array" ref="D88">IF($I$2="Длительное проживание от 30 ночей ",
INDEX(GRID!$B$18:$U$29,MATCH(C$7,GRID!$A$18:$A$29,0),MATCH(1,($U$2=GRID!$B$1:$U$1)*(КАЛЕНДАРЬ!L14=GRID!$B$3:$U$3),0))*GRID!$H$42,
ROUNDUP(INDEX(GRID!$B$18:$U$29,MATCH(C$7,GRID!$A$18:$A$29,0),MATCH(1,($U$2=GRID!$B$1:$U$1)*(КАЛЕНДАРЬ!L14=GRID!$B$3:$U$3),0))*GRID!$H$42*(1-GRID!$H$43),0))</f>
        <v>36080</v>
      </c>
      <c r="E88" s="5" cm="1">
        <f t="array" ref="E88">IF($I$2="Длительное проживание от 30 ночей ",
INDEX(GRID!$B$4:$U$15,MATCH(E$7,GRID!$A$4:$A$15,0),MATCH(1,($U$2=GRID!$B$1:$U$1)*(КАЛЕНДАРЬ!L14=GRID!$B$3:$U$3),0))*GRID!$H$42,
ROUNDUP(INDEX(GRID!$B$4:$U$15,MATCH(E$7,GRID!$A$4:$A$15,0),MATCH(1,($U$2=GRID!$B$1:$U$1)*(КАЛЕНДАРЬ!L14=GRID!$B$3:$U$3),0))*GRID!$H$42*(1-GRID!$H$43),0))</f>
        <v>38320</v>
      </c>
      <c r="F88" s="5" cm="1">
        <f t="array" ref="F88">IF($I$2="Длительное проживание от 30 ночей ",
INDEX(GRID!$B$18:$U$29,MATCH(E$7,GRID!$A$18:$A$29,0),MATCH(1,($U$2=GRID!$B$1:$U$1)*(КАЛЕНДАРЬ!L14=GRID!$B$3:$U$3),0))*GRID!$H$42,
ROUNDUP(INDEX(GRID!$B$18:$U$29,MATCH(E$7,GRID!$A$18:$A$29,0),MATCH(1,($U$2=GRID!$B$1:$U$1)*(КАЛЕНДАРЬ!L14=GRID!$B$3:$U$3),0))*GRID!$H$42*(1-GRID!$H$43),0))</f>
        <v>42320</v>
      </c>
      <c r="G88" s="50" t="s">
        <v>105</v>
      </c>
      <c r="H88" s="50" t="s">
        <v>105</v>
      </c>
      <c r="I88" s="5" cm="1">
        <f t="array" ref="I88">IF($I$2="Длительное проживание от 30 ночей ",
INDEX(GRID!$B$4:$U$15,MATCH(I$7,GRID!$A$4:$A$15,0),MATCH(1,($U$2=GRID!$B$1:$U$1)*(КАЛЕНДАРЬ!L14=GRID!$B$3:$U$3),0))*GRID!$H$42,
ROUNDUP(INDEX(GRID!$B$4:$U$15,MATCH(I$7,GRID!$A$4:$A$15,0),MATCH(1,($U$2=GRID!$B$1:$U$1)*(КАЛЕНДАРЬ!L14=GRID!$B$3:$U$3),0))*GRID!$H$42*(1-GRID!$H$43),0))</f>
        <v>48720</v>
      </c>
      <c r="J88" s="5" cm="1">
        <f t="array" ref="J88">IF($I$2="Длительное проживание от 30 ночей ",
INDEX(GRID!$B$18:$U$29,MATCH(I$7,GRID!$A$18:$A$29,0),MATCH(1,($U$2=GRID!$B$1:$U$1)*(КАЛЕНДАРЬ!L14=GRID!$B$3:$U$3),0))*GRID!$H$42,
ROUNDUP(INDEX(GRID!$B$18:$U$29,MATCH(I$7,GRID!$A$18:$A$29,0),MATCH(1,($U$2=GRID!$B$1:$U$1)*(КАЛЕНДАРЬ!L14=GRID!$B$3:$U$3),0))*GRID!$H$42*(1-GRID!$H$43),0))</f>
        <v>52720</v>
      </c>
      <c r="K88" s="50" t="s">
        <v>105</v>
      </c>
      <c r="L88" s="50" t="s">
        <v>105</v>
      </c>
      <c r="M88" s="5" cm="1">
        <f t="array" ref="M88">IF($I$2="Длительное проживание от 30 ночей ",
INDEX(GRID!$B$4:$U$15,MATCH(M$7,GRID!$A$4:$A$15,0),MATCH(1,($U$2=GRID!$B$1:$U$1)*(КАЛЕНДАРЬ!L14=GRID!$B$3:$U$3),0))*GRID!$H$42,
ROUNDUP(INDEX(GRID!$B$4:$U$15,MATCH(M$7,GRID!$A$4:$A$15,0),MATCH(1,($U$2=GRID!$B$1:$U$1)*(КАЛЕНДАРЬ!L14=GRID!$B$3:$U$3),0))*GRID!$H$42*(1-GRID!$H$43),0))</f>
        <v>72160</v>
      </c>
      <c r="N88" s="5" cm="1">
        <f t="array" ref="N88">IF($I$2="Длительное проживание от 30 ночей ",
INDEX(GRID!$B$18:$U$29,MATCH(M$7,GRID!$A$18:$A$29,0),MATCH(1,($U$2=GRID!$B$1:$U$1)*(КАЛЕНДАРЬ!L14=GRID!$B$3:$U$3),0))*GRID!$H$42,
ROUNDUP(INDEX(GRID!$B$18:$U$29,MATCH(M$7,GRID!$A$18:$A$29,0),MATCH(1,($U$2=GRID!$B$1:$U$1)*(КАЛЕНДАРЬ!L14=GRID!$B$3:$U$3),0))*GRID!$H$42*(1-GRID!$H$43),0))</f>
        <v>76160</v>
      </c>
      <c r="O88" s="50" t="s">
        <v>105</v>
      </c>
      <c r="P88" s="5" cm="1">
        <f t="array" ref="P88">IF($I$2="Длительное проживание от 30 ночей ",
INDEX(GRID!$B$4:$U$15,MATCH(P$7,GRID!$A$4:$A$15,0),MATCH(1,($U$2=GRID!$B$1:$U$1)*(КАЛЕНДАРЬ!L14=GRID!$B$3:$U$3),0))*GRID!$H$42,
ROUNDUP(INDEX(GRID!$B$4:$U$15,MATCH(P$7,GRID!$A$4:$A$15,0),MATCH(1,($U$2=GRID!$B$1:$U$1)*(КАЛЕНДАРЬ!L14=GRID!$B$3:$U$3),0))*GRID!$H$42*(1-GRID!$H$43),0))</f>
        <v>138320</v>
      </c>
      <c r="Q88" s="5" cm="1">
        <f t="array" ref="Q88">IF($I$2="Длительное проживание от 30 ночей ",
INDEX(GRID!$B$4:$U$15,MATCH(Q$7,GRID!$A$4:$A$15,0),MATCH(1,($U$2=GRID!$B$1:$U$1)*(КАЛЕНДАРЬ!L14=GRID!$B$3:$U$3),0))*GRID!$H$42,
ROUNDUP(INDEX(GRID!$B$4:$U$15,MATCH(Q$7,GRID!$A$4:$A$15,0),MATCH(1,($U$2=GRID!$B$1:$U$1)*(КАЛЕНДАРЬ!L14=GRID!$B$3:$U$3),0))*GRID!$H$42*(1-GRID!$H$43),0))</f>
        <v>161920</v>
      </c>
      <c r="R88" s="50" t="s">
        <v>105</v>
      </c>
      <c r="S88" s="50" t="s">
        <v>105</v>
      </c>
      <c r="T88" s="50" t="s">
        <v>105</v>
      </c>
      <c r="U88" s="55" t="s">
        <v>109</v>
      </c>
    </row>
    <row r="89" spans="1:21" hidden="1">
      <c r="A89" s="108" t="s">
        <v>17</v>
      </c>
      <c r="B89" s="109">
        <v>12</v>
      </c>
      <c r="C89" s="5" cm="1">
        <f t="array" ref="C89">IF($I$2="Длительное проживание от 30 ночей ",
INDEX(GRID!$B$4:$U$15,MATCH(C$7,GRID!$A$4:$A$15,0),MATCH(1,($U$2=GRID!$B$1:$U$1)*(КАЛЕНДАРЬ!L15=GRID!$B$3:$U$3),0))*GRID!$H$42,
ROUNDUP(INDEX(GRID!$B$4:$U$15,MATCH(C$7,GRID!$A$4:$A$15,0),MATCH(1,($U$2=GRID!$B$1:$U$1)*(КАЛЕНДАРЬ!L15=GRID!$B$3:$U$3),0))*GRID!$H$42*(1-GRID!$H$43),0))</f>
        <v>26560</v>
      </c>
      <c r="D89" s="5" cm="1">
        <f t="array" ref="D89">IF($I$2="Длительное проживание от 30 ночей ",
INDEX(GRID!$B$18:$U$29,MATCH(C$7,GRID!$A$18:$A$29,0),MATCH(1,($U$2=GRID!$B$1:$U$1)*(КАЛЕНДАРЬ!L15=GRID!$B$3:$U$3),0))*GRID!$H$42,
ROUNDUP(INDEX(GRID!$B$18:$U$29,MATCH(C$7,GRID!$A$18:$A$29,0),MATCH(1,($U$2=GRID!$B$1:$U$1)*(КАЛЕНДАРЬ!L15=GRID!$B$3:$U$3),0))*GRID!$H$42*(1-GRID!$H$43),0))</f>
        <v>30560</v>
      </c>
      <c r="E89" s="5" cm="1">
        <f t="array" ref="E89">IF($I$2="Длительное проживание от 30 ночей ",
INDEX(GRID!$B$4:$U$15,MATCH(E$7,GRID!$A$4:$A$15,0),MATCH(1,($U$2=GRID!$B$1:$U$1)*(КАЛЕНДАРЬ!L15=GRID!$B$3:$U$3),0))*GRID!$H$42,
ROUNDUP(INDEX(GRID!$B$4:$U$15,MATCH(E$7,GRID!$A$4:$A$15,0),MATCH(1,($U$2=GRID!$B$1:$U$1)*(КАЛЕНДАРЬ!L15=GRID!$B$3:$U$3),0))*GRID!$H$42*(1-GRID!$H$43),0))</f>
        <v>31920</v>
      </c>
      <c r="F89" s="5" cm="1">
        <f t="array" ref="F89">IF($I$2="Длительное проживание от 30 ночей ",
INDEX(GRID!$B$18:$U$29,MATCH(E$7,GRID!$A$18:$A$29,0),MATCH(1,($U$2=GRID!$B$1:$U$1)*(КАЛЕНДАРЬ!L15=GRID!$B$3:$U$3),0))*GRID!$H$42,
ROUNDUP(INDEX(GRID!$B$18:$U$29,MATCH(E$7,GRID!$A$18:$A$29,0),MATCH(1,($U$2=GRID!$B$1:$U$1)*(КАЛЕНДАРЬ!L15=GRID!$B$3:$U$3),0))*GRID!$H$42*(1-GRID!$H$43),0))</f>
        <v>35920</v>
      </c>
      <c r="G89" s="50" t="s">
        <v>105</v>
      </c>
      <c r="H89" s="50" t="s">
        <v>105</v>
      </c>
      <c r="I89" s="5" cm="1">
        <f t="array" ref="I89">IF($I$2="Длительное проживание от 30 ночей ",
INDEX(GRID!$B$4:$U$15,MATCH(I$7,GRID!$A$4:$A$15,0),MATCH(1,($U$2=GRID!$B$1:$U$1)*(КАЛЕНДАРЬ!L15=GRID!$B$3:$U$3),0))*GRID!$H$42,
ROUNDUP(INDEX(GRID!$B$4:$U$15,MATCH(I$7,GRID!$A$4:$A$15,0),MATCH(1,($U$2=GRID!$B$1:$U$1)*(КАЛЕНДАРЬ!L15=GRID!$B$3:$U$3),0))*GRID!$H$42*(1-GRID!$H$43),0))</f>
        <v>41360</v>
      </c>
      <c r="J89" s="5" cm="1">
        <f t="array" ref="J89">IF($I$2="Длительное проживание от 30 ночей ",
INDEX(GRID!$B$18:$U$29,MATCH(I$7,GRID!$A$18:$A$29,0),MATCH(1,($U$2=GRID!$B$1:$U$1)*(КАЛЕНДАРЬ!L15=GRID!$B$3:$U$3),0))*GRID!$H$42,
ROUNDUP(INDEX(GRID!$B$18:$U$29,MATCH(I$7,GRID!$A$18:$A$29,0),MATCH(1,($U$2=GRID!$B$1:$U$1)*(КАЛЕНДАРЬ!L15=GRID!$B$3:$U$3),0))*GRID!$H$42*(1-GRID!$H$43),0))</f>
        <v>45360</v>
      </c>
      <c r="K89" s="50" t="s">
        <v>105</v>
      </c>
      <c r="L89" s="50" t="s">
        <v>105</v>
      </c>
      <c r="M89" s="5" cm="1">
        <f t="array" ref="M89">IF($I$2="Длительное проживание от 30 ночей ",
INDEX(GRID!$B$4:$U$15,MATCH(M$7,GRID!$A$4:$A$15,0),MATCH(1,($U$2=GRID!$B$1:$U$1)*(КАЛЕНДАРЬ!L15=GRID!$B$3:$U$3),0))*GRID!$H$42,
ROUNDUP(INDEX(GRID!$B$4:$U$15,MATCH(M$7,GRID!$A$4:$A$15,0),MATCH(1,($U$2=GRID!$B$1:$U$1)*(КАЛЕНДАРЬ!L15=GRID!$B$3:$U$3),0))*GRID!$H$42*(1-GRID!$H$43),0))</f>
        <v>63200</v>
      </c>
      <c r="N89" s="5" cm="1">
        <f t="array" ref="N89">IF($I$2="Длительное проживание от 30 ночей ",
INDEX(GRID!$B$18:$U$29,MATCH(M$7,GRID!$A$18:$A$29,0),MATCH(1,($U$2=GRID!$B$1:$U$1)*(КАЛЕНДАРЬ!L15=GRID!$B$3:$U$3),0))*GRID!$H$42,
ROUNDUP(INDEX(GRID!$B$18:$U$29,MATCH(M$7,GRID!$A$18:$A$29,0),MATCH(1,($U$2=GRID!$B$1:$U$1)*(КАЛЕНДАРЬ!L15=GRID!$B$3:$U$3),0))*GRID!$H$42*(1-GRID!$H$43),0))</f>
        <v>67200</v>
      </c>
      <c r="O89" s="50" t="s">
        <v>105</v>
      </c>
      <c r="P89" s="5" cm="1">
        <f t="array" ref="P89">IF($I$2="Длительное проживание от 30 ночей ",
INDEX(GRID!$B$4:$U$15,MATCH(P$7,GRID!$A$4:$A$15,0),MATCH(1,($U$2=GRID!$B$1:$U$1)*(КАЛЕНДАРЬ!L15=GRID!$B$3:$U$3),0))*GRID!$H$42,
ROUNDUP(INDEX(GRID!$B$4:$U$15,MATCH(P$7,GRID!$A$4:$A$15,0),MATCH(1,($U$2=GRID!$B$1:$U$1)*(КАЛЕНДАРЬ!L15=GRID!$B$3:$U$3),0))*GRID!$H$42*(1-GRID!$H$43),0))</f>
        <v>126400</v>
      </c>
      <c r="Q89" s="5" cm="1">
        <f t="array" ref="Q89">IF($I$2="Длительное проживание от 30 ночей ",
INDEX(GRID!$B$4:$U$15,MATCH(Q$7,GRID!$A$4:$A$15,0),MATCH(1,($U$2=GRID!$B$1:$U$1)*(КАЛЕНДАРЬ!L15=GRID!$B$3:$U$3),0))*GRID!$H$42,
ROUNDUP(INDEX(GRID!$B$4:$U$15,MATCH(Q$7,GRID!$A$4:$A$15,0),MATCH(1,($U$2=GRID!$B$1:$U$1)*(КАЛЕНДАРЬ!L15=GRID!$B$3:$U$3),0))*GRID!$H$42*(1-GRID!$H$43),0))</f>
        <v>148400</v>
      </c>
      <c r="R89" s="50" t="s">
        <v>105</v>
      </c>
      <c r="S89" s="50" t="s">
        <v>105</v>
      </c>
      <c r="T89" s="50" t="s">
        <v>105</v>
      </c>
      <c r="U89" s="55" t="s">
        <v>109</v>
      </c>
    </row>
    <row r="90" spans="1:21" hidden="1">
      <c r="A90" s="108" t="s">
        <v>11</v>
      </c>
      <c r="B90" s="109">
        <v>13</v>
      </c>
      <c r="C90" s="5" cm="1">
        <f t="array" ref="C90">IF($I$2="Длительное проживание от 30 ночей ",
INDEX(GRID!$B$4:$U$15,MATCH(C$7,GRID!$A$4:$A$15,0),MATCH(1,($U$2=GRID!$B$1:$U$1)*(КАЛЕНДАРЬ!L16=GRID!$B$3:$U$3),0))*GRID!$H$42,
ROUNDUP(INDEX(GRID!$B$4:$U$15,MATCH(C$7,GRID!$A$4:$A$15,0),MATCH(1,($U$2=GRID!$B$1:$U$1)*(КАЛЕНДАРЬ!L16=GRID!$B$3:$U$3),0))*GRID!$H$42*(1-GRID!$H$43),0))</f>
        <v>26560</v>
      </c>
      <c r="D90" s="5" cm="1">
        <f t="array" ref="D90">IF($I$2="Длительное проживание от 30 ночей ",
INDEX(GRID!$B$18:$U$29,MATCH(C$7,GRID!$A$18:$A$29,0),MATCH(1,($U$2=GRID!$B$1:$U$1)*(КАЛЕНДАРЬ!L16=GRID!$B$3:$U$3),0))*GRID!$H$42,
ROUNDUP(INDEX(GRID!$B$18:$U$29,MATCH(C$7,GRID!$A$18:$A$29,0),MATCH(1,($U$2=GRID!$B$1:$U$1)*(КАЛЕНДАРЬ!L16=GRID!$B$3:$U$3),0))*GRID!$H$42*(1-GRID!$H$43),0))</f>
        <v>30560</v>
      </c>
      <c r="E90" s="5" cm="1">
        <f t="array" ref="E90">IF($I$2="Длительное проживание от 30 ночей ",
INDEX(GRID!$B$4:$U$15,MATCH(E$7,GRID!$A$4:$A$15,0),MATCH(1,($U$2=GRID!$B$1:$U$1)*(КАЛЕНДАРЬ!L16=GRID!$B$3:$U$3),0))*GRID!$H$42,
ROUNDUP(INDEX(GRID!$B$4:$U$15,MATCH(E$7,GRID!$A$4:$A$15,0),MATCH(1,($U$2=GRID!$B$1:$U$1)*(КАЛЕНДАРЬ!L16=GRID!$B$3:$U$3),0))*GRID!$H$42*(1-GRID!$H$43),0))</f>
        <v>31920</v>
      </c>
      <c r="F90" s="5" cm="1">
        <f t="array" ref="F90">IF($I$2="Длительное проживание от 30 ночей ",
INDEX(GRID!$B$18:$U$29,MATCH(E$7,GRID!$A$18:$A$29,0),MATCH(1,($U$2=GRID!$B$1:$U$1)*(КАЛЕНДАРЬ!L16=GRID!$B$3:$U$3),0))*GRID!$H$42,
ROUNDUP(INDEX(GRID!$B$18:$U$29,MATCH(E$7,GRID!$A$18:$A$29,0),MATCH(1,($U$2=GRID!$B$1:$U$1)*(КАЛЕНДАРЬ!L16=GRID!$B$3:$U$3),0))*GRID!$H$42*(1-GRID!$H$43),0))</f>
        <v>35920</v>
      </c>
      <c r="G90" s="50" t="s">
        <v>105</v>
      </c>
      <c r="H90" s="50" t="s">
        <v>105</v>
      </c>
      <c r="I90" s="5" cm="1">
        <f t="array" ref="I90">IF($I$2="Длительное проживание от 30 ночей ",
INDEX(GRID!$B$4:$U$15,MATCH(I$7,GRID!$A$4:$A$15,0),MATCH(1,($U$2=GRID!$B$1:$U$1)*(КАЛЕНДАРЬ!L16=GRID!$B$3:$U$3),0))*GRID!$H$42,
ROUNDUP(INDEX(GRID!$B$4:$U$15,MATCH(I$7,GRID!$A$4:$A$15,0),MATCH(1,($U$2=GRID!$B$1:$U$1)*(КАЛЕНДАРЬ!L16=GRID!$B$3:$U$3),0))*GRID!$H$42*(1-GRID!$H$43),0))</f>
        <v>41360</v>
      </c>
      <c r="J90" s="5" cm="1">
        <f t="array" ref="J90">IF($I$2="Длительное проживание от 30 ночей ",
INDEX(GRID!$B$18:$U$29,MATCH(I$7,GRID!$A$18:$A$29,0),MATCH(1,($U$2=GRID!$B$1:$U$1)*(КАЛЕНДАРЬ!L16=GRID!$B$3:$U$3),0))*GRID!$H$42,
ROUNDUP(INDEX(GRID!$B$18:$U$29,MATCH(I$7,GRID!$A$18:$A$29,0),MATCH(1,($U$2=GRID!$B$1:$U$1)*(КАЛЕНДАРЬ!L16=GRID!$B$3:$U$3),0))*GRID!$H$42*(1-GRID!$H$43),0))</f>
        <v>45360</v>
      </c>
      <c r="K90" s="50" t="s">
        <v>105</v>
      </c>
      <c r="L90" s="50" t="s">
        <v>105</v>
      </c>
      <c r="M90" s="5" cm="1">
        <f t="array" ref="M90">IF($I$2="Длительное проживание от 30 ночей ",
INDEX(GRID!$B$4:$U$15,MATCH(M$7,GRID!$A$4:$A$15,0),MATCH(1,($U$2=GRID!$B$1:$U$1)*(КАЛЕНДАРЬ!L16=GRID!$B$3:$U$3),0))*GRID!$H$42,
ROUNDUP(INDEX(GRID!$B$4:$U$15,MATCH(M$7,GRID!$A$4:$A$15,0),MATCH(1,($U$2=GRID!$B$1:$U$1)*(КАЛЕНДАРЬ!L16=GRID!$B$3:$U$3),0))*GRID!$H$42*(1-GRID!$H$43),0))</f>
        <v>63200</v>
      </c>
      <c r="N90" s="5" cm="1">
        <f t="array" ref="N90">IF($I$2="Длительное проживание от 30 ночей ",
INDEX(GRID!$B$18:$U$29,MATCH(M$7,GRID!$A$18:$A$29,0),MATCH(1,($U$2=GRID!$B$1:$U$1)*(КАЛЕНДАРЬ!L16=GRID!$B$3:$U$3),0))*GRID!$H$42,
ROUNDUP(INDEX(GRID!$B$18:$U$29,MATCH(M$7,GRID!$A$18:$A$29,0),MATCH(1,($U$2=GRID!$B$1:$U$1)*(КАЛЕНДАРЬ!L16=GRID!$B$3:$U$3),0))*GRID!$H$42*(1-GRID!$H$43),0))</f>
        <v>67200</v>
      </c>
      <c r="O90" s="50" t="s">
        <v>105</v>
      </c>
      <c r="P90" s="5" cm="1">
        <f t="array" ref="P90">IF($I$2="Длительное проживание от 30 ночей ",
INDEX(GRID!$B$4:$U$15,MATCH(P$7,GRID!$A$4:$A$15,0),MATCH(1,($U$2=GRID!$B$1:$U$1)*(КАЛЕНДАРЬ!L16=GRID!$B$3:$U$3),0))*GRID!$H$42,
ROUNDUP(INDEX(GRID!$B$4:$U$15,MATCH(P$7,GRID!$A$4:$A$15,0),MATCH(1,($U$2=GRID!$B$1:$U$1)*(КАЛЕНДАРЬ!L16=GRID!$B$3:$U$3),0))*GRID!$H$42*(1-GRID!$H$43),0))</f>
        <v>126400</v>
      </c>
      <c r="Q90" s="5" cm="1">
        <f t="array" ref="Q90">IF($I$2="Длительное проживание от 30 ночей ",
INDEX(GRID!$B$4:$U$15,MATCH(Q$7,GRID!$A$4:$A$15,0),MATCH(1,($U$2=GRID!$B$1:$U$1)*(КАЛЕНДАРЬ!L16=GRID!$B$3:$U$3),0))*GRID!$H$42,
ROUNDUP(INDEX(GRID!$B$4:$U$15,MATCH(Q$7,GRID!$A$4:$A$15,0),MATCH(1,($U$2=GRID!$B$1:$U$1)*(КАЛЕНДАРЬ!L16=GRID!$B$3:$U$3),0))*GRID!$H$42*(1-GRID!$H$43),0))</f>
        <v>148400</v>
      </c>
      <c r="R90" s="50" t="s">
        <v>105</v>
      </c>
      <c r="S90" s="50" t="s">
        <v>105</v>
      </c>
      <c r="T90" s="50" t="s">
        <v>105</v>
      </c>
    </row>
    <row r="91" spans="1:21" hidden="1">
      <c r="A91" s="108" t="s">
        <v>12</v>
      </c>
      <c r="B91" s="109">
        <v>14</v>
      </c>
      <c r="C91" s="5" cm="1">
        <f t="array" ref="C91">IF($I$2="Длительное проживание от 30 ночей ",
INDEX(GRID!$B$4:$U$15,MATCH(C$7,GRID!$A$4:$A$15,0),MATCH(1,($U$2=GRID!$B$1:$U$1)*(КАЛЕНДАРЬ!L17=GRID!$B$3:$U$3),0))*GRID!$H$42,
ROUNDUP(INDEX(GRID!$B$4:$U$15,MATCH(C$7,GRID!$A$4:$A$15,0),MATCH(1,($U$2=GRID!$B$1:$U$1)*(КАЛЕНДАРЬ!L17=GRID!$B$3:$U$3),0))*GRID!$H$42*(1-GRID!$H$43),0))</f>
        <v>26560</v>
      </c>
      <c r="D91" s="5" cm="1">
        <f t="array" ref="D91">IF($I$2="Длительное проживание от 30 ночей ",
INDEX(GRID!$B$18:$U$29,MATCH(C$7,GRID!$A$18:$A$29,0),MATCH(1,($U$2=GRID!$B$1:$U$1)*(КАЛЕНДАРЬ!L17=GRID!$B$3:$U$3),0))*GRID!$H$42,
ROUNDUP(INDEX(GRID!$B$18:$U$29,MATCH(C$7,GRID!$A$18:$A$29,0),MATCH(1,($U$2=GRID!$B$1:$U$1)*(КАЛЕНДАРЬ!L17=GRID!$B$3:$U$3),0))*GRID!$H$42*(1-GRID!$H$43),0))</f>
        <v>30560</v>
      </c>
      <c r="E91" s="5" cm="1">
        <f t="array" ref="E91">IF($I$2="Длительное проживание от 30 ночей ",
INDEX(GRID!$B$4:$U$15,MATCH(E$7,GRID!$A$4:$A$15,0),MATCH(1,($U$2=GRID!$B$1:$U$1)*(КАЛЕНДАРЬ!L17=GRID!$B$3:$U$3),0))*GRID!$H$42,
ROUNDUP(INDEX(GRID!$B$4:$U$15,MATCH(E$7,GRID!$A$4:$A$15,0),MATCH(1,($U$2=GRID!$B$1:$U$1)*(КАЛЕНДАРЬ!L17=GRID!$B$3:$U$3),0))*GRID!$H$42*(1-GRID!$H$43),0))</f>
        <v>31920</v>
      </c>
      <c r="F91" s="5" cm="1">
        <f t="array" ref="F91">IF($I$2="Длительное проживание от 30 ночей ",
INDEX(GRID!$B$18:$U$29,MATCH(E$7,GRID!$A$18:$A$29,0),MATCH(1,($U$2=GRID!$B$1:$U$1)*(КАЛЕНДАРЬ!L17=GRID!$B$3:$U$3),0))*GRID!$H$42,
ROUNDUP(INDEX(GRID!$B$18:$U$29,MATCH(E$7,GRID!$A$18:$A$29,0),MATCH(1,($U$2=GRID!$B$1:$U$1)*(КАЛЕНДАРЬ!L17=GRID!$B$3:$U$3),0))*GRID!$H$42*(1-GRID!$H$43),0))</f>
        <v>35920</v>
      </c>
      <c r="G91" s="50" t="s">
        <v>105</v>
      </c>
      <c r="H91" s="50" t="s">
        <v>105</v>
      </c>
      <c r="I91" s="5" cm="1">
        <f t="array" ref="I91">IF($I$2="Длительное проживание от 30 ночей ",
INDEX(GRID!$B$4:$U$15,MATCH(I$7,GRID!$A$4:$A$15,0),MATCH(1,($U$2=GRID!$B$1:$U$1)*(КАЛЕНДАРЬ!L17=GRID!$B$3:$U$3),0))*GRID!$H$42,
ROUNDUP(INDEX(GRID!$B$4:$U$15,MATCH(I$7,GRID!$A$4:$A$15,0),MATCH(1,($U$2=GRID!$B$1:$U$1)*(КАЛЕНДАРЬ!L17=GRID!$B$3:$U$3),0))*GRID!$H$42*(1-GRID!$H$43),0))</f>
        <v>41360</v>
      </c>
      <c r="J91" s="5" cm="1">
        <f t="array" ref="J91">IF($I$2="Длительное проживание от 30 ночей ",
INDEX(GRID!$B$18:$U$29,MATCH(I$7,GRID!$A$18:$A$29,0),MATCH(1,($U$2=GRID!$B$1:$U$1)*(КАЛЕНДАРЬ!L17=GRID!$B$3:$U$3),0))*GRID!$H$42,
ROUNDUP(INDEX(GRID!$B$18:$U$29,MATCH(I$7,GRID!$A$18:$A$29,0),MATCH(1,($U$2=GRID!$B$1:$U$1)*(КАЛЕНДАРЬ!L17=GRID!$B$3:$U$3),0))*GRID!$H$42*(1-GRID!$H$43),0))</f>
        <v>45360</v>
      </c>
      <c r="K91" s="50" t="s">
        <v>105</v>
      </c>
      <c r="L91" s="50" t="s">
        <v>105</v>
      </c>
      <c r="M91" s="5" cm="1">
        <f t="array" ref="M91">IF($I$2="Длительное проживание от 30 ночей ",
INDEX(GRID!$B$4:$U$15,MATCH(M$7,GRID!$A$4:$A$15,0),MATCH(1,($U$2=GRID!$B$1:$U$1)*(КАЛЕНДАРЬ!L17=GRID!$B$3:$U$3),0))*GRID!$H$42,
ROUNDUP(INDEX(GRID!$B$4:$U$15,MATCH(M$7,GRID!$A$4:$A$15,0),MATCH(1,($U$2=GRID!$B$1:$U$1)*(КАЛЕНДАРЬ!L17=GRID!$B$3:$U$3),0))*GRID!$H$42*(1-GRID!$H$43),0))</f>
        <v>63200</v>
      </c>
      <c r="N91" s="5" cm="1">
        <f t="array" ref="N91">IF($I$2="Длительное проживание от 30 ночей ",
INDEX(GRID!$B$18:$U$29,MATCH(M$7,GRID!$A$18:$A$29,0),MATCH(1,($U$2=GRID!$B$1:$U$1)*(КАЛЕНДАРЬ!L17=GRID!$B$3:$U$3),0))*GRID!$H$42,
ROUNDUP(INDEX(GRID!$B$18:$U$29,MATCH(M$7,GRID!$A$18:$A$29,0),MATCH(1,($U$2=GRID!$B$1:$U$1)*(КАЛЕНДАРЬ!L17=GRID!$B$3:$U$3),0))*GRID!$H$42*(1-GRID!$H$43),0))</f>
        <v>67200</v>
      </c>
      <c r="O91" s="50" t="s">
        <v>105</v>
      </c>
      <c r="P91" s="5" cm="1">
        <f t="array" ref="P91">IF($I$2="Длительное проживание от 30 ночей ",
INDEX(GRID!$B$4:$U$15,MATCH(P$7,GRID!$A$4:$A$15,0),MATCH(1,($U$2=GRID!$B$1:$U$1)*(КАЛЕНДАРЬ!L17=GRID!$B$3:$U$3),0))*GRID!$H$42,
ROUNDUP(INDEX(GRID!$B$4:$U$15,MATCH(P$7,GRID!$A$4:$A$15,0),MATCH(1,($U$2=GRID!$B$1:$U$1)*(КАЛЕНДАРЬ!L17=GRID!$B$3:$U$3),0))*GRID!$H$42*(1-GRID!$H$43),0))</f>
        <v>126400</v>
      </c>
      <c r="Q91" s="5" cm="1">
        <f t="array" ref="Q91">IF($I$2="Длительное проживание от 30 ночей ",
INDEX(GRID!$B$4:$U$15,MATCH(Q$7,GRID!$A$4:$A$15,0),MATCH(1,($U$2=GRID!$B$1:$U$1)*(КАЛЕНДАРЬ!L17=GRID!$B$3:$U$3),0))*GRID!$H$42,
ROUNDUP(INDEX(GRID!$B$4:$U$15,MATCH(Q$7,GRID!$A$4:$A$15,0),MATCH(1,($U$2=GRID!$B$1:$U$1)*(КАЛЕНДАРЬ!L17=GRID!$B$3:$U$3),0))*GRID!$H$42*(1-GRID!$H$43),0))</f>
        <v>148400</v>
      </c>
      <c r="R91" s="50" t="s">
        <v>105</v>
      </c>
      <c r="S91" s="50" t="s">
        <v>105</v>
      </c>
      <c r="T91" s="50" t="s">
        <v>105</v>
      </c>
    </row>
    <row r="92" spans="1:21" hidden="1">
      <c r="A92" s="108" t="s">
        <v>13</v>
      </c>
      <c r="B92" s="109">
        <v>15</v>
      </c>
      <c r="C92" s="5" cm="1">
        <f t="array" ref="C92">IF($I$2="Длительное проживание от 30 ночей ",
INDEX(GRID!$B$4:$U$15,MATCH(C$7,GRID!$A$4:$A$15,0),MATCH(1,($U$2=GRID!$B$1:$U$1)*(КАЛЕНДАРЬ!L18=GRID!$B$3:$U$3),0))*GRID!$H$42,
ROUNDUP(INDEX(GRID!$B$4:$U$15,MATCH(C$7,GRID!$A$4:$A$15,0),MATCH(1,($U$2=GRID!$B$1:$U$1)*(КАЛЕНДАРЬ!L18=GRID!$B$3:$U$3),0))*GRID!$H$42*(1-GRID!$H$43),0))</f>
        <v>26560</v>
      </c>
      <c r="D92" s="5" cm="1">
        <f t="array" ref="D92">IF($I$2="Длительное проживание от 30 ночей ",
INDEX(GRID!$B$18:$U$29,MATCH(C$7,GRID!$A$18:$A$29,0),MATCH(1,($U$2=GRID!$B$1:$U$1)*(КАЛЕНДАРЬ!L18=GRID!$B$3:$U$3),0))*GRID!$H$42,
ROUNDUP(INDEX(GRID!$B$18:$U$29,MATCH(C$7,GRID!$A$18:$A$29,0),MATCH(1,($U$2=GRID!$B$1:$U$1)*(КАЛЕНДАРЬ!L18=GRID!$B$3:$U$3),0))*GRID!$H$42*(1-GRID!$H$43),0))</f>
        <v>30560</v>
      </c>
      <c r="E92" s="5" cm="1">
        <f t="array" ref="E92">IF($I$2="Длительное проживание от 30 ночей ",
INDEX(GRID!$B$4:$U$15,MATCH(E$7,GRID!$A$4:$A$15,0),MATCH(1,($U$2=GRID!$B$1:$U$1)*(КАЛЕНДАРЬ!L18=GRID!$B$3:$U$3),0))*GRID!$H$42,
ROUNDUP(INDEX(GRID!$B$4:$U$15,MATCH(E$7,GRID!$A$4:$A$15,0),MATCH(1,($U$2=GRID!$B$1:$U$1)*(КАЛЕНДАРЬ!L18=GRID!$B$3:$U$3),0))*GRID!$H$42*(1-GRID!$H$43),0))</f>
        <v>31920</v>
      </c>
      <c r="F92" s="5" cm="1">
        <f t="array" ref="F92">IF($I$2="Длительное проживание от 30 ночей ",
INDEX(GRID!$B$18:$U$29,MATCH(E$7,GRID!$A$18:$A$29,0),MATCH(1,($U$2=GRID!$B$1:$U$1)*(КАЛЕНДАРЬ!L18=GRID!$B$3:$U$3),0))*GRID!$H$42,
ROUNDUP(INDEX(GRID!$B$18:$U$29,MATCH(E$7,GRID!$A$18:$A$29,0),MATCH(1,($U$2=GRID!$B$1:$U$1)*(КАЛЕНДАРЬ!L18=GRID!$B$3:$U$3),0))*GRID!$H$42*(1-GRID!$H$43),0))</f>
        <v>35920</v>
      </c>
      <c r="G92" s="50" t="s">
        <v>105</v>
      </c>
      <c r="H92" s="50" t="s">
        <v>105</v>
      </c>
      <c r="I92" s="5" cm="1">
        <f t="array" ref="I92">IF($I$2="Длительное проживание от 30 ночей ",
INDEX(GRID!$B$4:$U$15,MATCH(I$7,GRID!$A$4:$A$15,0),MATCH(1,($U$2=GRID!$B$1:$U$1)*(КАЛЕНДАРЬ!L18=GRID!$B$3:$U$3),0))*GRID!$H$42,
ROUNDUP(INDEX(GRID!$B$4:$U$15,MATCH(I$7,GRID!$A$4:$A$15,0),MATCH(1,($U$2=GRID!$B$1:$U$1)*(КАЛЕНДАРЬ!L18=GRID!$B$3:$U$3),0))*GRID!$H$42*(1-GRID!$H$43),0))</f>
        <v>41360</v>
      </c>
      <c r="J92" s="5" cm="1">
        <f t="array" ref="J92">IF($I$2="Длительное проживание от 30 ночей ",
INDEX(GRID!$B$18:$U$29,MATCH(I$7,GRID!$A$18:$A$29,0),MATCH(1,($U$2=GRID!$B$1:$U$1)*(КАЛЕНДАРЬ!L18=GRID!$B$3:$U$3),0))*GRID!$H$42,
ROUNDUP(INDEX(GRID!$B$18:$U$29,MATCH(I$7,GRID!$A$18:$A$29,0),MATCH(1,($U$2=GRID!$B$1:$U$1)*(КАЛЕНДАРЬ!L18=GRID!$B$3:$U$3),0))*GRID!$H$42*(1-GRID!$H$43),0))</f>
        <v>45360</v>
      </c>
      <c r="K92" s="50" t="s">
        <v>105</v>
      </c>
      <c r="L92" s="50" t="s">
        <v>105</v>
      </c>
      <c r="M92" s="5" cm="1">
        <f t="array" ref="M92">IF($I$2="Длительное проживание от 30 ночей ",
INDEX(GRID!$B$4:$U$15,MATCH(M$7,GRID!$A$4:$A$15,0),MATCH(1,($U$2=GRID!$B$1:$U$1)*(КАЛЕНДАРЬ!L18=GRID!$B$3:$U$3),0))*GRID!$H$42,
ROUNDUP(INDEX(GRID!$B$4:$U$15,MATCH(M$7,GRID!$A$4:$A$15,0),MATCH(1,($U$2=GRID!$B$1:$U$1)*(КАЛЕНДАРЬ!L18=GRID!$B$3:$U$3),0))*GRID!$H$42*(1-GRID!$H$43),0))</f>
        <v>63200</v>
      </c>
      <c r="N92" s="5" cm="1">
        <f t="array" ref="N92">IF($I$2="Длительное проживание от 30 ночей ",
INDEX(GRID!$B$18:$U$29,MATCH(M$7,GRID!$A$18:$A$29,0),MATCH(1,($U$2=GRID!$B$1:$U$1)*(КАЛЕНДАРЬ!L18=GRID!$B$3:$U$3),0))*GRID!$H$42,
ROUNDUP(INDEX(GRID!$B$18:$U$29,MATCH(M$7,GRID!$A$18:$A$29,0),MATCH(1,($U$2=GRID!$B$1:$U$1)*(КАЛЕНДАРЬ!L18=GRID!$B$3:$U$3),0))*GRID!$H$42*(1-GRID!$H$43),0))</f>
        <v>67200</v>
      </c>
      <c r="O92" s="50" t="s">
        <v>105</v>
      </c>
      <c r="P92" s="5" cm="1">
        <f t="array" ref="P92">IF($I$2="Длительное проживание от 30 ночей ",
INDEX(GRID!$B$4:$U$15,MATCH(P$7,GRID!$A$4:$A$15,0),MATCH(1,($U$2=GRID!$B$1:$U$1)*(КАЛЕНДАРЬ!L18=GRID!$B$3:$U$3),0))*GRID!$H$42,
ROUNDUP(INDEX(GRID!$B$4:$U$15,MATCH(P$7,GRID!$A$4:$A$15,0),MATCH(1,($U$2=GRID!$B$1:$U$1)*(КАЛЕНДАРЬ!L18=GRID!$B$3:$U$3),0))*GRID!$H$42*(1-GRID!$H$43),0))</f>
        <v>126400</v>
      </c>
      <c r="Q92" s="5" cm="1">
        <f t="array" ref="Q92">IF($I$2="Длительное проживание от 30 ночей ",
INDEX(GRID!$B$4:$U$15,MATCH(Q$7,GRID!$A$4:$A$15,0),MATCH(1,($U$2=GRID!$B$1:$U$1)*(КАЛЕНДАРЬ!L18=GRID!$B$3:$U$3),0))*GRID!$H$42,
ROUNDUP(INDEX(GRID!$B$4:$U$15,MATCH(Q$7,GRID!$A$4:$A$15,0),MATCH(1,($U$2=GRID!$B$1:$U$1)*(КАЛЕНДАРЬ!L18=GRID!$B$3:$U$3),0))*GRID!$H$42*(1-GRID!$H$43),0))</f>
        <v>148400</v>
      </c>
      <c r="R92" s="50" t="s">
        <v>105</v>
      </c>
      <c r="S92" s="50" t="s">
        <v>105</v>
      </c>
      <c r="T92" s="50" t="s">
        <v>105</v>
      </c>
    </row>
    <row r="93" spans="1:21" hidden="1">
      <c r="A93" s="108" t="s">
        <v>14</v>
      </c>
      <c r="B93" s="109">
        <v>16</v>
      </c>
      <c r="C93" s="5" cm="1">
        <f t="array" ref="C93">IF($I$2="Длительное проживание от 30 ночей ",
INDEX(GRID!$B$4:$U$15,MATCH(C$7,GRID!$A$4:$A$15,0),MATCH(1,($U$2=GRID!$B$1:$U$1)*(КАЛЕНДАРЬ!L19=GRID!$B$3:$U$3),0))*GRID!$H$42,
ROUNDUP(INDEX(GRID!$B$4:$U$15,MATCH(C$7,GRID!$A$4:$A$15,0),MATCH(1,($U$2=GRID!$B$1:$U$1)*(КАЛЕНДАРЬ!L19=GRID!$B$3:$U$3),0))*GRID!$H$42*(1-GRID!$H$43),0))</f>
        <v>26560</v>
      </c>
      <c r="D93" s="5" cm="1">
        <f t="array" ref="D93">IF($I$2="Длительное проживание от 30 ночей ",
INDEX(GRID!$B$18:$U$29,MATCH(C$7,GRID!$A$18:$A$29,0),MATCH(1,($U$2=GRID!$B$1:$U$1)*(КАЛЕНДАРЬ!L19=GRID!$B$3:$U$3),0))*GRID!$H$42,
ROUNDUP(INDEX(GRID!$B$18:$U$29,MATCH(C$7,GRID!$A$18:$A$29,0),MATCH(1,($U$2=GRID!$B$1:$U$1)*(КАЛЕНДАРЬ!L19=GRID!$B$3:$U$3),0))*GRID!$H$42*(1-GRID!$H$43),0))</f>
        <v>30560</v>
      </c>
      <c r="E93" s="5" cm="1">
        <f t="array" ref="E93">IF($I$2="Длительное проживание от 30 ночей ",
INDEX(GRID!$B$4:$U$15,MATCH(E$7,GRID!$A$4:$A$15,0),MATCH(1,($U$2=GRID!$B$1:$U$1)*(КАЛЕНДАРЬ!L19=GRID!$B$3:$U$3),0))*GRID!$H$42,
ROUNDUP(INDEX(GRID!$B$4:$U$15,MATCH(E$7,GRID!$A$4:$A$15,0),MATCH(1,($U$2=GRID!$B$1:$U$1)*(КАЛЕНДАРЬ!L19=GRID!$B$3:$U$3),0))*GRID!$H$42*(1-GRID!$H$43),0))</f>
        <v>31920</v>
      </c>
      <c r="F93" s="5" cm="1">
        <f t="array" ref="F93">IF($I$2="Длительное проживание от 30 ночей ",
INDEX(GRID!$B$18:$U$29,MATCH(E$7,GRID!$A$18:$A$29,0),MATCH(1,($U$2=GRID!$B$1:$U$1)*(КАЛЕНДАРЬ!L19=GRID!$B$3:$U$3),0))*GRID!$H$42,
ROUNDUP(INDEX(GRID!$B$18:$U$29,MATCH(E$7,GRID!$A$18:$A$29,0),MATCH(1,($U$2=GRID!$B$1:$U$1)*(КАЛЕНДАРЬ!L19=GRID!$B$3:$U$3),0))*GRID!$H$42*(1-GRID!$H$43),0))</f>
        <v>35920</v>
      </c>
      <c r="G93" s="50" t="s">
        <v>105</v>
      </c>
      <c r="H93" s="50" t="s">
        <v>105</v>
      </c>
      <c r="I93" s="5" cm="1">
        <f t="array" ref="I93">IF($I$2="Длительное проживание от 30 ночей ",
INDEX(GRID!$B$4:$U$15,MATCH(I$7,GRID!$A$4:$A$15,0),MATCH(1,($U$2=GRID!$B$1:$U$1)*(КАЛЕНДАРЬ!L19=GRID!$B$3:$U$3),0))*GRID!$H$42,
ROUNDUP(INDEX(GRID!$B$4:$U$15,MATCH(I$7,GRID!$A$4:$A$15,0),MATCH(1,($U$2=GRID!$B$1:$U$1)*(КАЛЕНДАРЬ!L19=GRID!$B$3:$U$3),0))*GRID!$H$42*(1-GRID!$H$43),0))</f>
        <v>41360</v>
      </c>
      <c r="J93" s="5" cm="1">
        <f t="array" ref="J93">IF($I$2="Длительное проживание от 30 ночей ",
INDEX(GRID!$B$18:$U$29,MATCH(I$7,GRID!$A$18:$A$29,0),MATCH(1,($U$2=GRID!$B$1:$U$1)*(КАЛЕНДАРЬ!L19=GRID!$B$3:$U$3),0))*GRID!$H$42,
ROUNDUP(INDEX(GRID!$B$18:$U$29,MATCH(I$7,GRID!$A$18:$A$29,0),MATCH(1,($U$2=GRID!$B$1:$U$1)*(КАЛЕНДАРЬ!L19=GRID!$B$3:$U$3),0))*GRID!$H$42*(1-GRID!$H$43),0))</f>
        <v>45360</v>
      </c>
      <c r="K93" s="50" t="s">
        <v>105</v>
      </c>
      <c r="L93" s="50" t="s">
        <v>105</v>
      </c>
      <c r="M93" s="5" cm="1">
        <f t="array" ref="M93">IF($I$2="Длительное проживание от 30 ночей ",
INDEX(GRID!$B$4:$U$15,MATCH(M$7,GRID!$A$4:$A$15,0),MATCH(1,($U$2=GRID!$B$1:$U$1)*(КАЛЕНДАРЬ!L19=GRID!$B$3:$U$3),0))*GRID!$H$42,
ROUNDUP(INDEX(GRID!$B$4:$U$15,MATCH(M$7,GRID!$A$4:$A$15,0),MATCH(1,($U$2=GRID!$B$1:$U$1)*(КАЛЕНДАРЬ!L19=GRID!$B$3:$U$3),0))*GRID!$H$42*(1-GRID!$H$43),0))</f>
        <v>63200</v>
      </c>
      <c r="N93" s="5" cm="1">
        <f t="array" ref="N93">IF($I$2="Длительное проживание от 30 ночей ",
INDEX(GRID!$B$18:$U$29,MATCH(M$7,GRID!$A$18:$A$29,0),MATCH(1,($U$2=GRID!$B$1:$U$1)*(КАЛЕНДАРЬ!L19=GRID!$B$3:$U$3),0))*GRID!$H$42,
ROUNDUP(INDEX(GRID!$B$18:$U$29,MATCH(M$7,GRID!$A$18:$A$29,0),MATCH(1,($U$2=GRID!$B$1:$U$1)*(КАЛЕНДАРЬ!L19=GRID!$B$3:$U$3),0))*GRID!$H$42*(1-GRID!$H$43),0))</f>
        <v>67200</v>
      </c>
      <c r="O93" s="50" t="s">
        <v>105</v>
      </c>
      <c r="P93" s="5" cm="1">
        <f t="array" ref="P93">IF($I$2="Длительное проживание от 30 ночей ",
INDEX(GRID!$B$4:$U$15,MATCH(P$7,GRID!$A$4:$A$15,0),MATCH(1,($U$2=GRID!$B$1:$U$1)*(КАЛЕНДАРЬ!L19=GRID!$B$3:$U$3),0))*GRID!$H$42,
ROUNDUP(INDEX(GRID!$B$4:$U$15,MATCH(P$7,GRID!$A$4:$A$15,0),MATCH(1,($U$2=GRID!$B$1:$U$1)*(КАЛЕНДАРЬ!L19=GRID!$B$3:$U$3),0))*GRID!$H$42*(1-GRID!$H$43),0))</f>
        <v>126400</v>
      </c>
      <c r="Q93" s="5" cm="1">
        <f t="array" ref="Q93">IF($I$2="Длительное проживание от 30 ночей ",
INDEX(GRID!$B$4:$U$15,MATCH(Q$7,GRID!$A$4:$A$15,0),MATCH(1,($U$2=GRID!$B$1:$U$1)*(КАЛЕНДАРЬ!L19=GRID!$B$3:$U$3),0))*GRID!$H$42,
ROUNDUP(INDEX(GRID!$B$4:$U$15,MATCH(Q$7,GRID!$A$4:$A$15,0),MATCH(1,($U$2=GRID!$B$1:$U$1)*(КАЛЕНДАРЬ!L19=GRID!$B$3:$U$3),0))*GRID!$H$42*(1-GRID!$H$43),0))</f>
        <v>148400</v>
      </c>
      <c r="R93" s="50" t="s">
        <v>105</v>
      </c>
      <c r="S93" s="50" t="s">
        <v>105</v>
      </c>
      <c r="T93" s="50" t="s">
        <v>105</v>
      </c>
    </row>
    <row r="94" spans="1:21" hidden="1">
      <c r="A94" s="108" t="s">
        <v>15</v>
      </c>
      <c r="B94" s="109">
        <v>17</v>
      </c>
      <c r="C94" s="5" cm="1">
        <f t="array" ref="C94">IF($I$2="Длительное проживание от 30 ночей ",
INDEX(GRID!$B$4:$U$15,MATCH(C$7,GRID!$A$4:$A$15,0),MATCH(1,($U$2=GRID!$B$1:$U$1)*(КАЛЕНДАРЬ!L20=GRID!$B$3:$U$3),0))*GRID!$H$42,
ROUNDUP(INDEX(GRID!$B$4:$U$15,MATCH(C$7,GRID!$A$4:$A$15,0),MATCH(1,($U$2=GRID!$B$1:$U$1)*(КАЛЕНДАРЬ!L20=GRID!$B$3:$U$3),0))*GRID!$H$42*(1-GRID!$H$43),0))</f>
        <v>26560</v>
      </c>
      <c r="D94" s="5" cm="1">
        <f t="array" ref="D94">IF($I$2="Длительное проживание от 30 ночей ",
INDEX(GRID!$B$18:$U$29,MATCH(C$7,GRID!$A$18:$A$29,0),MATCH(1,($U$2=GRID!$B$1:$U$1)*(КАЛЕНДАРЬ!L20=GRID!$B$3:$U$3),0))*GRID!$H$42,
ROUNDUP(INDEX(GRID!$B$18:$U$29,MATCH(C$7,GRID!$A$18:$A$29,0),MATCH(1,($U$2=GRID!$B$1:$U$1)*(КАЛЕНДАРЬ!L20=GRID!$B$3:$U$3),0))*GRID!$H$42*(1-GRID!$H$43),0))</f>
        <v>30560</v>
      </c>
      <c r="E94" s="5" cm="1">
        <f t="array" ref="E94">IF($I$2="Длительное проживание от 30 ночей ",
INDEX(GRID!$B$4:$U$15,MATCH(E$7,GRID!$A$4:$A$15,0),MATCH(1,($U$2=GRID!$B$1:$U$1)*(КАЛЕНДАРЬ!L20=GRID!$B$3:$U$3),0))*GRID!$H$42,
ROUNDUP(INDEX(GRID!$B$4:$U$15,MATCH(E$7,GRID!$A$4:$A$15,0),MATCH(1,($U$2=GRID!$B$1:$U$1)*(КАЛЕНДАРЬ!L20=GRID!$B$3:$U$3),0))*GRID!$H$42*(1-GRID!$H$43),0))</f>
        <v>31920</v>
      </c>
      <c r="F94" s="5" cm="1">
        <f t="array" ref="F94">IF($I$2="Длительное проживание от 30 ночей ",
INDEX(GRID!$B$18:$U$29,MATCH(E$7,GRID!$A$18:$A$29,0),MATCH(1,($U$2=GRID!$B$1:$U$1)*(КАЛЕНДАРЬ!L20=GRID!$B$3:$U$3),0))*GRID!$H$42,
ROUNDUP(INDEX(GRID!$B$18:$U$29,MATCH(E$7,GRID!$A$18:$A$29,0),MATCH(1,($U$2=GRID!$B$1:$U$1)*(КАЛЕНДАРЬ!L20=GRID!$B$3:$U$3),0))*GRID!$H$42*(1-GRID!$H$43),0))</f>
        <v>35920</v>
      </c>
      <c r="G94" s="50" t="s">
        <v>105</v>
      </c>
      <c r="H94" s="50" t="s">
        <v>105</v>
      </c>
      <c r="I94" s="5" cm="1">
        <f t="array" ref="I94">IF($I$2="Длительное проживание от 30 ночей ",
INDEX(GRID!$B$4:$U$15,MATCH(I$7,GRID!$A$4:$A$15,0),MATCH(1,($U$2=GRID!$B$1:$U$1)*(КАЛЕНДАРЬ!L20=GRID!$B$3:$U$3),0))*GRID!$H$42,
ROUNDUP(INDEX(GRID!$B$4:$U$15,MATCH(I$7,GRID!$A$4:$A$15,0),MATCH(1,($U$2=GRID!$B$1:$U$1)*(КАЛЕНДАРЬ!L20=GRID!$B$3:$U$3),0))*GRID!$H$42*(1-GRID!$H$43),0))</f>
        <v>41360</v>
      </c>
      <c r="J94" s="5" cm="1">
        <f t="array" ref="J94">IF($I$2="Длительное проживание от 30 ночей ",
INDEX(GRID!$B$18:$U$29,MATCH(I$7,GRID!$A$18:$A$29,0),MATCH(1,($U$2=GRID!$B$1:$U$1)*(КАЛЕНДАРЬ!L20=GRID!$B$3:$U$3),0))*GRID!$H$42,
ROUNDUP(INDEX(GRID!$B$18:$U$29,MATCH(I$7,GRID!$A$18:$A$29,0),MATCH(1,($U$2=GRID!$B$1:$U$1)*(КАЛЕНДАРЬ!L20=GRID!$B$3:$U$3),0))*GRID!$H$42*(1-GRID!$H$43),0))</f>
        <v>45360</v>
      </c>
      <c r="K94" s="50" t="s">
        <v>105</v>
      </c>
      <c r="L94" s="50" t="s">
        <v>105</v>
      </c>
      <c r="M94" s="5" cm="1">
        <f t="array" ref="M94">IF($I$2="Длительное проживание от 30 ночей ",
INDEX(GRID!$B$4:$U$15,MATCH(M$7,GRID!$A$4:$A$15,0),MATCH(1,($U$2=GRID!$B$1:$U$1)*(КАЛЕНДАРЬ!L20=GRID!$B$3:$U$3),0))*GRID!$H$42,
ROUNDUP(INDEX(GRID!$B$4:$U$15,MATCH(M$7,GRID!$A$4:$A$15,0),MATCH(1,($U$2=GRID!$B$1:$U$1)*(КАЛЕНДАРЬ!L20=GRID!$B$3:$U$3),0))*GRID!$H$42*(1-GRID!$H$43),0))</f>
        <v>63200</v>
      </c>
      <c r="N94" s="5" cm="1">
        <f t="array" ref="N94">IF($I$2="Длительное проживание от 30 ночей ",
INDEX(GRID!$B$18:$U$29,MATCH(M$7,GRID!$A$18:$A$29,0),MATCH(1,($U$2=GRID!$B$1:$U$1)*(КАЛЕНДАРЬ!L20=GRID!$B$3:$U$3),0))*GRID!$H$42,
ROUNDUP(INDEX(GRID!$B$18:$U$29,MATCH(M$7,GRID!$A$18:$A$29,0),MATCH(1,($U$2=GRID!$B$1:$U$1)*(КАЛЕНДАРЬ!L20=GRID!$B$3:$U$3),0))*GRID!$H$42*(1-GRID!$H$43),0))</f>
        <v>67200</v>
      </c>
      <c r="O94" s="50" t="s">
        <v>105</v>
      </c>
      <c r="P94" s="5" cm="1">
        <f t="array" ref="P94">IF($I$2="Длительное проживание от 30 ночей ",
INDEX(GRID!$B$4:$U$15,MATCH(P$7,GRID!$A$4:$A$15,0),MATCH(1,($U$2=GRID!$B$1:$U$1)*(КАЛЕНДАРЬ!L20=GRID!$B$3:$U$3),0))*GRID!$H$42,
ROUNDUP(INDEX(GRID!$B$4:$U$15,MATCH(P$7,GRID!$A$4:$A$15,0),MATCH(1,($U$2=GRID!$B$1:$U$1)*(КАЛЕНДАРЬ!L20=GRID!$B$3:$U$3),0))*GRID!$H$42*(1-GRID!$H$43),0))</f>
        <v>126400</v>
      </c>
      <c r="Q94" s="5" cm="1">
        <f t="array" ref="Q94">IF($I$2="Длительное проживание от 30 ночей ",
INDEX(GRID!$B$4:$U$15,MATCH(Q$7,GRID!$A$4:$A$15,0),MATCH(1,($U$2=GRID!$B$1:$U$1)*(КАЛЕНДАРЬ!L20=GRID!$B$3:$U$3),0))*GRID!$H$42,
ROUNDUP(INDEX(GRID!$B$4:$U$15,MATCH(Q$7,GRID!$A$4:$A$15,0),MATCH(1,($U$2=GRID!$B$1:$U$1)*(КАЛЕНДАРЬ!L20=GRID!$B$3:$U$3),0))*GRID!$H$42*(1-GRID!$H$43),0))</f>
        <v>148400</v>
      </c>
      <c r="R94" s="50" t="s">
        <v>105</v>
      </c>
      <c r="S94" s="50" t="s">
        <v>105</v>
      </c>
      <c r="T94" s="50" t="s">
        <v>105</v>
      </c>
    </row>
    <row r="95" spans="1:21" hidden="1">
      <c r="A95" s="108" t="s">
        <v>16</v>
      </c>
      <c r="B95" s="109">
        <v>18</v>
      </c>
      <c r="C95" s="5" cm="1">
        <f t="array" ref="C95">IF($I$2="Длительное проживание от 30 ночей ",
INDEX(GRID!$B$4:$U$15,MATCH(C$7,GRID!$A$4:$A$15,0),MATCH(1,($U$2=GRID!$B$1:$U$1)*(КАЛЕНДАРЬ!L21=GRID!$B$3:$U$3),0))*GRID!$H$42,
ROUNDUP(INDEX(GRID!$B$4:$U$15,MATCH(C$7,GRID!$A$4:$A$15,0),MATCH(1,($U$2=GRID!$B$1:$U$1)*(КАЛЕНДАРЬ!L21=GRID!$B$3:$U$3),0))*GRID!$H$42*(1-GRID!$H$43),0))</f>
        <v>26560</v>
      </c>
      <c r="D95" s="5" cm="1">
        <f t="array" ref="D95">IF($I$2="Длительное проживание от 30 ночей ",
INDEX(GRID!$B$18:$U$29,MATCH(C$7,GRID!$A$18:$A$29,0),MATCH(1,($U$2=GRID!$B$1:$U$1)*(КАЛЕНДАРЬ!L21=GRID!$B$3:$U$3),0))*GRID!$H$42,
ROUNDUP(INDEX(GRID!$B$18:$U$29,MATCH(C$7,GRID!$A$18:$A$29,0),MATCH(1,($U$2=GRID!$B$1:$U$1)*(КАЛЕНДАРЬ!L21=GRID!$B$3:$U$3),0))*GRID!$H$42*(1-GRID!$H$43),0))</f>
        <v>30560</v>
      </c>
      <c r="E95" s="5" cm="1">
        <f t="array" ref="E95">IF($I$2="Длительное проживание от 30 ночей ",
INDEX(GRID!$B$4:$U$15,MATCH(E$7,GRID!$A$4:$A$15,0),MATCH(1,($U$2=GRID!$B$1:$U$1)*(КАЛЕНДАРЬ!L21=GRID!$B$3:$U$3),0))*GRID!$H$42,
ROUNDUP(INDEX(GRID!$B$4:$U$15,MATCH(E$7,GRID!$A$4:$A$15,0),MATCH(1,($U$2=GRID!$B$1:$U$1)*(КАЛЕНДАРЬ!L21=GRID!$B$3:$U$3),0))*GRID!$H$42*(1-GRID!$H$43),0))</f>
        <v>31920</v>
      </c>
      <c r="F95" s="5" cm="1">
        <f t="array" ref="F95">IF($I$2="Длительное проживание от 30 ночей ",
INDEX(GRID!$B$18:$U$29,MATCH(E$7,GRID!$A$18:$A$29,0),MATCH(1,($U$2=GRID!$B$1:$U$1)*(КАЛЕНДАРЬ!L21=GRID!$B$3:$U$3),0))*GRID!$H$42,
ROUNDUP(INDEX(GRID!$B$18:$U$29,MATCH(E$7,GRID!$A$18:$A$29,0),MATCH(1,($U$2=GRID!$B$1:$U$1)*(КАЛЕНДАРЬ!L21=GRID!$B$3:$U$3),0))*GRID!$H$42*(1-GRID!$H$43),0))</f>
        <v>35920</v>
      </c>
      <c r="G95" s="50" t="s">
        <v>105</v>
      </c>
      <c r="H95" s="50" t="s">
        <v>105</v>
      </c>
      <c r="I95" s="5" cm="1">
        <f t="array" ref="I95">IF($I$2="Длительное проживание от 30 ночей ",
INDEX(GRID!$B$4:$U$15,MATCH(I$7,GRID!$A$4:$A$15,0),MATCH(1,($U$2=GRID!$B$1:$U$1)*(КАЛЕНДАРЬ!L21=GRID!$B$3:$U$3),0))*GRID!$H$42,
ROUNDUP(INDEX(GRID!$B$4:$U$15,MATCH(I$7,GRID!$A$4:$A$15,0),MATCH(1,($U$2=GRID!$B$1:$U$1)*(КАЛЕНДАРЬ!L21=GRID!$B$3:$U$3),0))*GRID!$H$42*(1-GRID!$H$43),0))</f>
        <v>41360</v>
      </c>
      <c r="J95" s="5" cm="1">
        <f t="array" ref="J95">IF($I$2="Длительное проживание от 30 ночей ",
INDEX(GRID!$B$18:$U$29,MATCH(I$7,GRID!$A$18:$A$29,0),MATCH(1,($U$2=GRID!$B$1:$U$1)*(КАЛЕНДАРЬ!L21=GRID!$B$3:$U$3),0))*GRID!$H$42,
ROUNDUP(INDEX(GRID!$B$18:$U$29,MATCH(I$7,GRID!$A$18:$A$29,0),MATCH(1,($U$2=GRID!$B$1:$U$1)*(КАЛЕНДАРЬ!L21=GRID!$B$3:$U$3),0))*GRID!$H$42*(1-GRID!$H$43),0))</f>
        <v>45360</v>
      </c>
      <c r="K95" s="50" t="s">
        <v>105</v>
      </c>
      <c r="L95" s="50" t="s">
        <v>105</v>
      </c>
      <c r="M95" s="5" cm="1">
        <f t="array" ref="M95">IF($I$2="Длительное проживание от 30 ночей ",
INDEX(GRID!$B$4:$U$15,MATCH(M$7,GRID!$A$4:$A$15,0),MATCH(1,($U$2=GRID!$B$1:$U$1)*(КАЛЕНДАРЬ!L21=GRID!$B$3:$U$3),0))*GRID!$H$42,
ROUNDUP(INDEX(GRID!$B$4:$U$15,MATCH(M$7,GRID!$A$4:$A$15,0),MATCH(1,($U$2=GRID!$B$1:$U$1)*(КАЛЕНДАРЬ!L21=GRID!$B$3:$U$3),0))*GRID!$H$42*(1-GRID!$H$43),0))</f>
        <v>63200</v>
      </c>
      <c r="N95" s="5" cm="1">
        <f t="array" ref="N95">IF($I$2="Длительное проживание от 30 ночей ",
INDEX(GRID!$B$18:$U$29,MATCH(M$7,GRID!$A$18:$A$29,0),MATCH(1,($U$2=GRID!$B$1:$U$1)*(КАЛЕНДАРЬ!L21=GRID!$B$3:$U$3),0))*GRID!$H$42,
ROUNDUP(INDEX(GRID!$B$18:$U$29,MATCH(M$7,GRID!$A$18:$A$29,0),MATCH(1,($U$2=GRID!$B$1:$U$1)*(КАЛЕНДАРЬ!L21=GRID!$B$3:$U$3),0))*GRID!$H$42*(1-GRID!$H$43),0))</f>
        <v>67200</v>
      </c>
      <c r="O95" s="50" t="s">
        <v>105</v>
      </c>
      <c r="P95" s="5" cm="1">
        <f t="array" ref="P95">IF($I$2="Длительное проживание от 30 ночей ",
INDEX(GRID!$B$4:$U$15,MATCH(P$7,GRID!$A$4:$A$15,0),MATCH(1,($U$2=GRID!$B$1:$U$1)*(КАЛЕНДАРЬ!L21=GRID!$B$3:$U$3),0))*GRID!$H$42,
ROUNDUP(INDEX(GRID!$B$4:$U$15,MATCH(P$7,GRID!$A$4:$A$15,0),MATCH(1,($U$2=GRID!$B$1:$U$1)*(КАЛЕНДАРЬ!L21=GRID!$B$3:$U$3),0))*GRID!$H$42*(1-GRID!$H$43),0))</f>
        <v>126400</v>
      </c>
      <c r="Q95" s="5" cm="1">
        <f t="array" ref="Q95">IF($I$2="Длительное проживание от 30 ночей ",
INDEX(GRID!$B$4:$U$15,MATCH(Q$7,GRID!$A$4:$A$15,0),MATCH(1,($U$2=GRID!$B$1:$U$1)*(КАЛЕНДАРЬ!L21=GRID!$B$3:$U$3),0))*GRID!$H$42,
ROUNDUP(INDEX(GRID!$B$4:$U$15,MATCH(Q$7,GRID!$A$4:$A$15,0),MATCH(1,($U$2=GRID!$B$1:$U$1)*(КАЛЕНДАРЬ!L21=GRID!$B$3:$U$3),0))*GRID!$H$42*(1-GRID!$H$43),0))</f>
        <v>148400</v>
      </c>
      <c r="R95" s="50" t="s">
        <v>105</v>
      </c>
      <c r="S95" s="50" t="s">
        <v>105</v>
      </c>
      <c r="T95" s="50" t="s">
        <v>105</v>
      </c>
    </row>
    <row r="96" spans="1:21" hidden="1">
      <c r="A96" s="108" t="s">
        <v>17</v>
      </c>
      <c r="B96" s="109">
        <v>19</v>
      </c>
      <c r="C96" s="5" cm="1">
        <f t="array" ref="C96">IF($I$2="Длительное проживание от 30 ночей ",
INDEX(GRID!$B$4:$U$15,MATCH(C$7,GRID!$A$4:$A$15,0),MATCH(1,($U$2=GRID!$B$1:$U$1)*(КАЛЕНДАРЬ!L22=GRID!$B$3:$U$3),0))*GRID!$H$42,
ROUNDUP(INDEX(GRID!$B$4:$U$15,MATCH(C$7,GRID!$A$4:$A$15,0),MATCH(1,($U$2=GRID!$B$1:$U$1)*(КАЛЕНДАРЬ!L22=GRID!$B$3:$U$3),0))*GRID!$H$42*(1-GRID!$H$43),0))</f>
        <v>26560</v>
      </c>
      <c r="D96" s="5" cm="1">
        <f t="array" ref="D96">IF($I$2="Длительное проживание от 30 ночей ",
INDEX(GRID!$B$18:$U$29,MATCH(C$7,GRID!$A$18:$A$29,0),MATCH(1,($U$2=GRID!$B$1:$U$1)*(КАЛЕНДАРЬ!L22=GRID!$B$3:$U$3),0))*GRID!$H$42,
ROUNDUP(INDEX(GRID!$B$18:$U$29,MATCH(C$7,GRID!$A$18:$A$29,0),MATCH(1,($U$2=GRID!$B$1:$U$1)*(КАЛЕНДАРЬ!L22=GRID!$B$3:$U$3),0))*GRID!$H$42*(1-GRID!$H$43),0))</f>
        <v>30560</v>
      </c>
      <c r="E96" s="5" cm="1">
        <f t="array" ref="E96">IF($I$2="Длительное проживание от 30 ночей ",
INDEX(GRID!$B$4:$U$15,MATCH(E$7,GRID!$A$4:$A$15,0),MATCH(1,($U$2=GRID!$B$1:$U$1)*(КАЛЕНДАРЬ!L22=GRID!$B$3:$U$3),0))*GRID!$H$42,
ROUNDUP(INDEX(GRID!$B$4:$U$15,MATCH(E$7,GRID!$A$4:$A$15,0),MATCH(1,($U$2=GRID!$B$1:$U$1)*(КАЛЕНДАРЬ!L22=GRID!$B$3:$U$3),0))*GRID!$H$42*(1-GRID!$H$43),0))</f>
        <v>31920</v>
      </c>
      <c r="F96" s="5" cm="1">
        <f t="array" ref="F96">IF($I$2="Длительное проживание от 30 ночей ",
INDEX(GRID!$B$18:$U$29,MATCH(E$7,GRID!$A$18:$A$29,0),MATCH(1,($U$2=GRID!$B$1:$U$1)*(КАЛЕНДАРЬ!L22=GRID!$B$3:$U$3),0))*GRID!$H$42,
ROUNDUP(INDEX(GRID!$B$18:$U$29,MATCH(E$7,GRID!$A$18:$A$29,0),MATCH(1,($U$2=GRID!$B$1:$U$1)*(КАЛЕНДАРЬ!L22=GRID!$B$3:$U$3),0))*GRID!$H$42*(1-GRID!$H$43),0))</f>
        <v>35920</v>
      </c>
      <c r="G96" s="50" t="s">
        <v>105</v>
      </c>
      <c r="H96" s="50" t="s">
        <v>105</v>
      </c>
      <c r="I96" s="5" cm="1">
        <f t="array" ref="I96">IF($I$2="Длительное проживание от 30 ночей ",
INDEX(GRID!$B$4:$U$15,MATCH(I$7,GRID!$A$4:$A$15,0),MATCH(1,($U$2=GRID!$B$1:$U$1)*(КАЛЕНДАРЬ!L22=GRID!$B$3:$U$3),0))*GRID!$H$42,
ROUNDUP(INDEX(GRID!$B$4:$U$15,MATCH(I$7,GRID!$A$4:$A$15,0),MATCH(1,($U$2=GRID!$B$1:$U$1)*(КАЛЕНДАРЬ!L22=GRID!$B$3:$U$3),0))*GRID!$H$42*(1-GRID!$H$43),0))</f>
        <v>41360</v>
      </c>
      <c r="J96" s="5" cm="1">
        <f t="array" ref="J96">IF($I$2="Длительное проживание от 30 ночей ",
INDEX(GRID!$B$18:$U$29,MATCH(I$7,GRID!$A$18:$A$29,0),MATCH(1,($U$2=GRID!$B$1:$U$1)*(КАЛЕНДАРЬ!L22=GRID!$B$3:$U$3),0))*GRID!$H$42,
ROUNDUP(INDEX(GRID!$B$18:$U$29,MATCH(I$7,GRID!$A$18:$A$29,0),MATCH(1,($U$2=GRID!$B$1:$U$1)*(КАЛЕНДАРЬ!L22=GRID!$B$3:$U$3),0))*GRID!$H$42*(1-GRID!$H$43),0))</f>
        <v>45360</v>
      </c>
      <c r="K96" s="50" t="s">
        <v>105</v>
      </c>
      <c r="L96" s="50" t="s">
        <v>105</v>
      </c>
      <c r="M96" s="5" cm="1">
        <f t="array" ref="M96">IF($I$2="Длительное проживание от 30 ночей ",
INDEX(GRID!$B$4:$U$15,MATCH(M$7,GRID!$A$4:$A$15,0),MATCH(1,($U$2=GRID!$B$1:$U$1)*(КАЛЕНДАРЬ!L22=GRID!$B$3:$U$3),0))*GRID!$H$42,
ROUNDUP(INDEX(GRID!$B$4:$U$15,MATCH(M$7,GRID!$A$4:$A$15,0),MATCH(1,($U$2=GRID!$B$1:$U$1)*(КАЛЕНДАРЬ!L22=GRID!$B$3:$U$3),0))*GRID!$H$42*(1-GRID!$H$43),0))</f>
        <v>63200</v>
      </c>
      <c r="N96" s="5" cm="1">
        <f t="array" ref="N96">IF($I$2="Длительное проживание от 30 ночей ",
INDEX(GRID!$B$18:$U$29,MATCH(M$7,GRID!$A$18:$A$29,0),MATCH(1,($U$2=GRID!$B$1:$U$1)*(КАЛЕНДАРЬ!L22=GRID!$B$3:$U$3),0))*GRID!$H$42,
ROUNDUP(INDEX(GRID!$B$18:$U$29,MATCH(M$7,GRID!$A$18:$A$29,0),MATCH(1,($U$2=GRID!$B$1:$U$1)*(КАЛЕНДАРЬ!L22=GRID!$B$3:$U$3),0))*GRID!$H$42*(1-GRID!$H$43),0))</f>
        <v>67200</v>
      </c>
      <c r="O96" s="50" t="s">
        <v>105</v>
      </c>
      <c r="P96" s="5" cm="1">
        <f t="array" ref="P96">IF($I$2="Длительное проживание от 30 ночей ",
INDEX(GRID!$B$4:$U$15,MATCH(P$7,GRID!$A$4:$A$15,0),MATCH(1,($U$2=GRID!$B$1:$U$1)*(КАЛЕНДАРЬ!L22=GRID!$B$3:$U$3),0))*GRID!$H$42,
ROUNDUP(INDEX(GRID!$B$4:$U$15,MATCH(P$7,GRID!$A$4:$A$15,0),MATCH(1,($U$2=GRID!$B$1:$U$1)*(КАЛЕНДАРЬ!L22=GRID!$B$3:$U$3),0))*GRID!$H$42*(1-GRID!$H$43),0))</f>
        <v>126400</v>
      </c>
      <c r="Q96" s="5" cm="1">
        <f t="array" ref="Q96">IF($I$2="Длительное проживание от 30 ночей ",
INDEX(GRID!$B$4:$U$15,MATCH(Q$7,GRID!$A$4:$A$15,0),MATCH(1,($U$2=GRID!$B$1:$U$1)*(КАЛЕНДАРЬ!L22=GRID!$B$3:$U$3),0))*GRID!$H$42,
ROUNDUP(INDEX(GRID!$B$4:$U$15,MATCH(Q$7,GRID!$A$4:$A$15,0),MATCH(1,($U$2=GRID!$B$1:$U$1)*(КАЛЕНДАРЬ!L22=GRID!$B$3:$U$3),0))*GRID!$H$42*(1-GRID!$H$43),0))</f>
        <v>148400</v>
      </c>
      <c r="R96" s="50" t="s">
        <v>105</v>
      </c>
      <c r="S96" s="50" t="s">
        <v>105</v>
      </c>
      <c r="T96" s="50" t="s">
        <v>105</v>
      </c>
    </row>
    <row r="97" spans="1:20" hidden="1">
      <c r="A97" s="108" t="s">
        <v>11</v>
      </c>
      <c r="B97" s="109">
        <v>20</v>
      </c>
      <c r="C97" s="5" cm="1">
        <f t="array" ref="C97">IF($I$2="Длительное проживание от 30 ночей ",
INDEX(GRID!$B$4:$U$15,MATCH(C$7,GRID!$A$4:$A$15,0),MATCH(1,($U$2=GRID!$B$1:$U$1)*(КАЛЕНДАРЬ!L23=GRID!$B$3:$U$3),0))*GRID!$H$42,
ROUNDUP(INDEX(GRID!$B$4:$U$15,MATCH(C$7,GRID!$A$4:$A$15,0),MATCH(1,($U$2=GRID!$B$1:$U$1)*(КАЛЕНДАРЬ!L23=GRID!$B$3:$U$3),0))*GRID!$H$42*(1-GRID!$H$43),0))</f>
        <v>26560</v>
      </c>
      <c r="D97" s="5" cm="1">
        <f t="array" ref="D97">IF($I$2="Длительное проживание от 30 ночей ",
INDEX(GRID!$B$18:$U$29,MATCH(C$7,GRID!$A$18:$A$29,0),MATCH(1,($U$2=GRID!$B$1:$U$1)*(КАЛЕНДАРЬ!L23=GRID!$B$3:$U$3),0))*GRID!$H$42,
ROUNDUP(INDEX(GRID!$B$18:$U$29,MATCH(C$7,GRID!$A$18:$A$29,0),MATCH(1,($U$2=GRID!$B$1:$U$1)*(КАЛЕНДАРЬ!L23=GRID!$B$3:$U$3),0))*GRID!$H$42*(1-GRID!$H$43),0))</f>
        <v>30560</v>
      </c>
      <c r="E97" s="5" cm="1">
        <f t="array" ref="E97">IF($I$2="Длительное проживание от 30 ночей ",
INDEX(GRID!$B$4:$U$15,MATCH(E$7,GRID!$A$4:$A$15,0),MATCH(1,($U$2=GRID!$B$1:$U$1)*(КАЛЕНДАРЬ!L23=GRID!$B$3:$U$3),0))*GRID!$H$42,
ROUNDUP(INDEX(GRID!$B$4:$U$15,MATCH(E$7,GRID!$A$4:$A$15,0),MATCH(1,($U$2=GRID!$B$1:$U$1)*(КАЛЕНДАРЬ!L23=GRID!$B$3:$U$3),0))*GRID!$H$42*(1-GRID!$H$43),0))</f>
        <v>31920</v>
      </c>
      <c r="F97" s="5" cm="1">
        <f t="array" ref="F97">IF($I$2="Длительное проживание от 30 ночей ",
INDEX(GRID!$B$18:$U$29,MATCH(E$7,GRID!$A$18:$A$29,0),MATCH(1,($U$2=GRID!$B$1:$U$1)*(КАЛЕНДАРЬ!L23=GRID!$B$3:$U$3),0))*GRID!$H$42,
ROUNDUP(INDEX(GRID!$B$18:$U$29,MATCH(E$7,GRID!$A$18:$A$29,0),MATCH(1,($U$2=GRID!$B$1:$U$1)*(КАЛЕНДАРЬ!L23=GRID!$B$3:$U$3),0))*GRID!$H$42*(1-GRID!$H$43),0))</f>
        <v>35920</v>
      </c>
      <c r="G97" s="50" t="s">
        <v>105</v>
      </c>
      <c r="H97" s="50" t="s">
        <v>105</v>
      </c>
      <c r="I97" s="5" cm="1">
        <f t="array" ref="I97">IF($I$2="Длительное проживание от 30 ночей ",
INDEX(GRID!$B$4:$U$15,MATCH(I$7,GRID!$A$4:$A$15,0),MATCH(1,($U$2=GRID!$B$1:$U$1)*(КАЛЕНДАРЬ!L23=GRID!$B$3:$U$3),0))*GRID!$H$42,
ROUNDUP(INDEX(GRID!$B$4:$U$15,MATCH(I$7,GRID!$A$4:$A$15,0),MATCH(1,($U$2=GRID!$B$1:$U$1)*(КАЛЕНДАРЬ!L23=GRID!$B$3:$U$3),0))*GRID!$H$42*(1-GRID!$H$43),0))</f>
        <v>41360</v>
      </c>
      <c r="J97" s="5" cm="1">
        <f t="array" ref="J97">IF($I$2="Длительное проживание от 30 ночей ",
INDEX(GRID!$B$18:$U$29,MATCH(I$7,GRID!$A$18:$A$29,0),MATCH(1,($U$2=GRID!$B$1:$U$1)*(КАЛЕНДАРЬ!L23=GRID!$B$3:$U$3),0))*GRID!$H$42,
ROUNDUP(INDEX(GRID!$B$18:$U$29,MATCH(I$7,GRID!$A$18:$A$29,0),MATCH(1,($U$2=GRID!$B$1:$U$1)*(КАЛЕНДАРЬ!L23=GRID!$B$3:$U$3),0))*GRID!$H$42*(1-GRID!$H$43),0))</f>
        <v>45360</v>
      </c>
      <c r="K97" s="50" t="s">
        <v>105</v>
      </c>
      <c r="L97" s="50" t="s">
        <v>105</v>
      </c>
      <c r="M97" s="5" cm="1">
        <f t="array" ref="M97">IF($I$2="Длительное проживание от 30 ночей ",
INDEX(GRID!$B$4:$U$15,MATCH(M$7,GRID!$A$4:$A$15,0),MATCH(1,($U$2=GRID!$B$1:$U$1)*(КАЛЕНДАРЬ!L23=GRID!$B$3:$U$3),0))*GRID!$H$42,
ROUNDUP(INDEX(GRID!$B$4:$U$15,MATCH(M$7,GRID!$A$4:$A$15,0),MATCH(1,($U$2=GRID!$B$1:$U$1)*(КАЛЕНДАРЬ!L23=GRID!$B$3:$U$3),0))*GRID!$H$42*(1-GRID!$H$43),0))</f>
        <v>63200</v>
      </c>
      <c r="N97" s="5" cm="1">
        <f t="array" ref="N97">IF($I$2="Длительное проживание от 30 ночей ",
INDEX(GRID!$B$18:$U$29,MATCH(M$7,GRID!$A$18:$A$29,0),MATCH(1,($U$2=GRID!$B$1:$U$1)*(КАЛЕНДАРЬ!L23=GRID!$B$3:$U$3),0))*GRID!$H$42,
ROUNDUP(INDEX(GRID!$B$18:$U$29,MATCH(M$7,GRID!$A$18:$A$29,0),MATCH(1,($U$2=GRID!$B$1:$U$1)*(КАЛЕНДАРЬ!L23=GRID!$B$3:$U$3),0))*GRID!$H$42*(1-GRID!$H$43),0))</f>
        <v>67200</v>
      </c>
      <c r="O97" s="50" t="s">
        <v>105</v>
      </c>
      <c r="P97" s="5" cm="1">
        <f t="array" ref="P97">IF($I$2="Длительное проживание от 30 ночей ",
INDEX(GRID!$B$4:$U$15,MATCH(P$7,GRID!$A$4:$A$15,0),MATCH(1,($U$2=GRID!$B$1:$U$1)*(КАЛЕНДАРЬ!L23=GRID!$B$3:$U$3),0))*GRID!$H$42,
ROUNDUP(INDEX(GRID!$B$4:$U$15,MATCH(P$7,GRID!$A$4:$A$15,0),MATCH(1,($U$2=GRID!$B$1:$U$1)*(КАЛЕНДАРЬ!L23=GRID!$B$3:$U$3),0))*GRID!$H$42*(1-GRID!$H$43),0))</f>
        <v>126400</v>
      </c>
      <c r="Q97" s="5" cm="1">
        <f t="array" ref="Q97">IF($I$2="Длительное проживание от 30 ночей ",
INDEX(GRID!$B$4:$U$15,MATCH(Q$7,GRID!$A$4:$A$15,0),MATCH(1,($U$2=GRID!$B$1:$U$1)*(КАЛЕНДАРЬ!L23=GRID!$B$3:$U$3),0))*GRID!$H$42,
ROUNDUP(INDEX(GRID!$B$4:$U$15,MATCH(Q$7,GRID!$A$4:$A$15,0),MATCH(1,($U$2=GRID!$B$1:$U$1)*(КАЛЕНДАРЬ!L23=GRID!$B$3:$U$3),0))*GRID!$H$42*(1-GRID!$H$43),0))</f>
        <v>148400</v>
      </c>
      <c r="R97" s="50" t="s">
        <v>105</v>
      </c>
      <c r="S97" s="50" t="s">
        <v>105</v>
      </c>
      <c r="T97" s="50" t="s">
        <v>105</v>
      </c>
    </row>
    <row r="98" spans="1:20" hidden="1">
      <c r="A98" s="108" t="s">
        <v>12</v>
      </c>
      <c r="B98" s="109">
        <v>21</v>
      </c>
      <c r="C98" s="5" cm="1">
        <f t="array" ref="C98">IF($I$2="Длительное проживание от 30 ночей ",
INDEX(GRID!$B$4:$U$15,MATCH(C$7,GRID!$A$4:$A$15,0),MATCH(1,($U$2=GRID!$B$1:$U$1)*(КАЛЕНДАРЬ!L24=GRID!$B$3:$U$3),0))*GRID!$H$42,
ROUNDUP(INDEX(GRID!$B$4:$U$15,MATCH(C$7,GRID!$A$4:$A$15,0),MATCH(1,($U$2=GRID!$B$1:$U$1)*(КАЛЕНДАРЬ!L24=GRID!$B$3:$U$3),0))*GRID!$H$42*(1-GRID!$H$43),0))</f>
        <v>26560</v>
      </c>
      <c r="D98" s="5" cm="1">
        <f t="array" ref="D98">IF($I$2="Длительное проживание от 30 ночей ",
INDEX(GRID!$B$18:$U$29,MATCH(C$7,GRID!$A$18:$A$29,0),MATCH(1,($U$2=GRID!$B$1:$U$1)*(КАЛЕНДАРЬ!L24=GRID!$B$3:$U$3),0))*GRID!$H$42,
ROUNDUP(INDEX(GRID!$B$18:$U$29,MATCH(C$7,GRID!$A$18:$A$29,0),MATCH(1,($U$2=GRID!$B$1:$U$1)*(КАЛЕНДАРЬ!L24=GRID!$B$3:$U$3),0))*GRID!$H$42*(1-GRID!$H$43),0))</f>
        <v>30560</v>
      </c>
      <c r="E98" s="5" cm="1">
        <f t="array" ref="E98">IF($I$2="Длительное проживание от 30 ночей ",
INDEX(GRID!$B$4:$U$15,MATCH(E$7,GRID!$A$4:$A$15,0),MATCH(1,($U$2=GRID!$B$1:$U$1)*(КАЛЕНДАРЬ!L24=GRID!$B$3:$U$3),0))*GRID!$H$42,
ROUNDUP(INDEX(GRID!$B$4:$U$15,MATCH(E$7,GRID!$A$4:$A$15,0),MATCH(1,($U$2=GRID!$B$1:$U$1)*(КАЛЕНДАРЬ!L24=GRID!$B$3:$U$3),0))*GRID!$H$42*(1-GRID!$H$43),0))</f>
        <v>31920</v>
      </c>
      <c r="F98" s="5" cm="1">
        <f t="array" ref="F98">IF($I$2="Длительное проживание от 30 ночей ",
INDEX(GRID!$B$18:$U$29,MATCH(E$7,GRID!$A$18:$A$29,0),MATCH(1,($U$2=GRID!$B$1:$U$1)*(КАЛЕНДАРЬ!L24=GRID!$B$3:$U$3),0))*GRID!$H$42,
ROUNDUP(INDEX(GRID!$B$18:$U$29,MATCH(E$7,GRID!$A$18:$A$29,0),MATCH(1,($U$2=GRID!$B$1:$U$1)*(КАЛЕНДАРЬ!L24=GRID!$B$3:$U$3),0))*GRID!$H$42*(1-GRID!$H$43),0))</f>
        <v>35920</v>
      </c>
      <c r="G98" s="50" t="s">
        <v>105</v>
      </c>
      <c r="H98" s="50" t="s">
        <v>105</v>
      </c>
      <c r="I98" s="5" cm="1">
        <f t="array" ref="I98">IF($I$2="Длительное проживание от 30 ночей ",
INDEX(GRID!$B$4:$U$15,MATCH(I$7,GRID!$A$4:$A$15,0),MATCH(1,($U$2=GRID!$B$1:$U$1)*(КАЛЕНДАРЬ!L24=GRID!$B$3:$U$3),0))*GRID!$H$42,
ROUNDUP(INDEX(GRID!$B$4:$U$15,MATCH(I$7,GRID!$A$4:$A$15,0),MATCH(1,($U$2=GRID!$B$1:$U$1)*(КАЛЕНДАРЬ!L24=GRID!$B$3:$U$3),0))*GRID!$H$42*(1-GRID!$H$43),0))</f>
        <v>41360</v>
      </c>
      <c r="J98" s="5" cm="1">
        <f t="array" ref="J98">IF($I$2="Длительное проживание от 30 ночей ",
INDEX(GRID!$B$18:$U$29,MATCH(I$7,GRID!$A$18:$A$29,0),MATCH(1,($U$2=GRID!$B$1:$U$1)*(КАЛЕНДАРЬ!L24=GRID!$B$3:$U$3),0))*GRID!$H$42,
ROUNDUP(INDEX(GRID!$B$18:$U$29,MATCH(I$7,GRID!$A$18:$A$29,0),MATCH(1,($U$2=GRID!$B$1:$U$1)*(КАЛЕНДАРЬ!L24=GRID!$B$3:$U$3),0))*GRID!$H$42*(1-GRID!$H$43),0))</f>
        <v>45360</v>
      </c>
      <c r="K98" s="50" t="s">
        <v>105</v>
      </c>
      <c r="L98" s="50" t="s">
        <v>105</v>
      </c>
      <c r="M98" s="5" cm="1">
        <f t="array" ref="M98">IF($I$2="Длительное проживание от 30 ночей ",
INDEX(GRID!$B$4:$U$15,MATCH(M$7,GRID!$A$4:$A$15,0),MATCH(1,($U$2=GRID!$B$1:$U$1)*(КАЛЕНДАРЬ!L24=GRID!$B$3:$U$3),0))*GRID!$H$42,
ROUNDUP(INDEX(GRID!$B$4:$U$15,MATCH(M$7,GRID!$A$4:$A$15,0),MATCH(1,($U$2=GRID!$B$1:$U$1)*(КАЛЕНДАРЬ!L24=GRID!$B$3:$U$3),0))*GRID!$H$42*(1-GRID!$H$43),0))</f>
        <v>63200</v>
      </c>
      <c r="N98" s="5" cm="1">
        <f t="array" ref="N98">IF($I$2="Длительное проживание от 30 ночей ",
INDEX(GRID!$B$18:$U$29,MATCH(M$7,GRID!$A$18:$A$29,0),MATCH(1,($U$2=GRID!$B$1:$U$1)*(КАЛЕНДАРЬ!L24=GRID!$B$3:$U$3),0))*GRID!$H$42,
ROUNDUP(INDEX(GRID!$B$18:$U$29,MATCH(M$7,GRID!$A$18:$A$29,0),MATCH(1,($U$2=GRID!$B$1:$U$1)*(КАЛЕНДАРЬ!L24=GRID!$B$3:$U$3),0))*GRID!$H$42*(1-GRID!$H$43),0))</f>
        <v>67200</v>
      </c>
      <c r="O98" s="50" t="s">
        <v>105</v>
      </c>
      <c r="P98" s="5" cm="1">
        <f t="array" ref="P98">IF($I$2="Длительное проживание от 30 ночей ",
INDEX(GRID!$B$4:$U$15,MATCH(P$7,GRID!$A$4:$A$15,0),MATCH(1,($U$2=GRID!$B$1:$U$1)*(КАЛЕНДАРЬ!L24=GRID!$B$3:$U$3),0))*GRID!$H$42,
ROUNDUP(INDEX(GRID!$B$4:$U$15,MATCH(P$7,GRID!$A$4:$A$15,0),MATCH(1,($U$2=GRID!$B$1:$U$1)*(КАЛЕНДАРЬ!L24=GRID!$B$3:$U$3),0))*GRID!$H$42*(1-GRID!$H$43),0))</f>
        <v>126400</v>
      </c>
      <c r="Q98" s="5" cm="1">
        <f t="array" ref="Q98">IF($I$2="Длительное проживание от 30 ночей ",
INDEX(GRID!$B$4:$U$15,MATCH(Q$7,GRID!$A$4:$A$15,0),MATCH(1,($U$2=GRID!$B$1:$U$1)*(КАЛЕНДАРЬ!L24=GRID!$B$3:$U$3),0))*GRID!$H$42,
ROUNDUP(INDEX(GRID!$B$4:$U$15,MATCH(Q$7,GRID!$A$4:$A$15,0),MATCH(1,($U$2=GRID!$B$1:$U$1)*(КАЛЕНДАРЬ!L24=GRID!$B$3:$U$3),0))*GRID!$H$42*(1-GRID!$H$43),0))</f>
        <v>148400</v>
      </c>
      <c r="R98" s="50" t="s">
        <v>105</v>
      </c>
      <c r="S98" s="50" t="s">
        <v>105</v>
      </c>
      <c r="T98" s="50" t="s">
        <v>105</v>
      </c>
    </row>
    <row r="99" spans="1:20" hidden="1">
      <c r="A99" s="108" t="s">
        <v>13</v>
      </c>
      <c r="B99" s="109">
        <v>22</v>
      </c>
      <c r="C99" s="5" cm="1">
        <f t="array" ref="C99">IF($I$2="Длительное проживание от 30 ночей ",
INDEX(GRID!$B$4:$U$15,MATCH(C$7,GRID!$A$4:$A$15,0),MATCH(1,($U$2=GRID!$B$1:$U$1)*(КАЛЕНДАРЬ!L25=GRID!$B$3:$U$3),0))*GRID!$H$42,
ROUNDUP(INDEX(GRID!$B$4:$U$15,MATCH(C$7,GRID!$A$4:$A$15,0),MATCH(1,($U$2=GRID!$B$1:$U$1)*(КАЛЕНДАРЬ!L25=GRID!$B$3:$U$3),0))*GRID!$H$42*(1-GRID!$H$43),0))</f>
        <v>26560</v>
      </c>
      <c r="D99" s="5" cm="1">
        <f t="array" ref="D99">IF($I$2="Длительное проживание от 30 ночей ",
INDEX(GRID!$B$18:$U$29,MATCH(C$7,GRID!$A$18:$A$29,0),MATCH(1,($U$2=GRID!$B$1:$U$1)*(КАЛЕНДАРЬ!L25=GRID!$B$3:$U$3),0))*GRID!$H$42,
ROUNDUP(INDEX(GRID!$B$18:$U$29,MATCH(C$7,GRID!$A$18:$A$29,0),MATCH(1,($U$2=GRID!$B$1:$U$1)*(КАЛЕНДАРЬ!L25=GRID!$B$3:$U$3),0))*GRID!$H$42*(1-GRID!$H$43),0))</f>
        <v>30560</v>
      </c>
      <c r="E99" s="5" cm="1">
        <f t="array" ref="E99">IF($I$2="Длительное проживание от 30 ночей ",
INDEX(GRID!$B$4:$U$15,MATCH(E$7,GRID!$A$4:$A$15,0),MATCH(1,($U$2=GRID!$B$1:$U$1)*(КАЛЕНДАРЬ!L25=GRID!$B$3:$U$3),0))*GRID!$H$42,
ROUNDUP(INDEX(GRID!$B$4:$U$15,MATCH(E$7,GRID!$A$4:$A$15,0),MATCH(1,($U$2=GRID!$B$1:$U$1)*(КАЛЕНДАРЬ!L25=GRID!$B$3:$U$3),0))*GRID!$H$42*(1-GRID!$H$43),0))</f>
        <v>31920</v>
      </c>
      <c r="F99" s="5" cm="1">
        <f t="array" ref="F99">IF($I$2="Длительное проживание от 30 ночей ",
INDEX(GRID!$B$18:$U$29,MATCH(E$7,GRID!$A$18:$A$29,0),MATCH(1,($U$2=GRID!$B$1:$U$1)*(КАЛЕНДАРЬ!L25=GRID!$B$3:$U$3),0))*GRID!$H$42,
ROUNDUP(INDEX(GRID!$B$18:$U$29,MATCH(E$7,GRID!$A$18:$A$29,0),MATCH(1,($U$2=GRID!$B$1:$U$1)*(КАЛЕНДАРЬ!L25=GRID!$B$3:$U$3),0))*GRID!$H$42*(1-GRID!$H$43),0))</f>
        <v>35920</v>
      </c>
      <c r="G99" s="50" t="s">
        <v>105</v>
      </c>
      <c r="H99" s="50" t="s">
        <v>105</v>
      </c>
      <c r="I99" s="5" cm="1">
        <f t="array" ref="I99">IF($I$2="Длительное проживание от 30 ночей ",
INDEX(GRID!$B$4:$U$15,MATCH(I$7,GRID!$A$4:$A$15,0),MATCH(1,($U$2=GRID!$B$1:$U$1)*(КАЛЕНДАРЬ!L25=GRID!$B$3:$U$3),0))*GRID!$H$42,
ROUNDUP(INDEX(GRID!$B$4:$U$15,MATCH(I$7,GRID!$A$4:$A$15,0),MATCH(1,($U$2=GRID!$B$1:$U$1)*(КАЛЕНДАРЬ!L25=GRID!$B$3:$U$3),0))*GRID!$H$42*(1-GRID!$H$43),0))</f>
        <v>41360</v>
      </c>
      <c r="J99" s="5" cm="1">
        <f t="array" ref="J99">IF($I$2="Длительное проживание от 30 ночей ",
INDEX(GRID!$B$18:$U$29,MATCH(I$7,GRID!$A$18:$A$29,0),MATCH(1,($U$2=GRID!$B$1:$U$1)*(КАЛЕНДАРЬ!L25=GRID!$B$3:$U$3),0))*GRID!$H$42,
ROUNDUP(INDEX(GRID!$B$18:$U$29,MATCH(I$7,GRID!$A$18:$A$29,0),MATCH(1,($U$2=GRID!$B$1:$U$1)*(КАЛЕНДАРЬ!L25=GRID!$B$3:$U$3),0))*GRID!$H$42*(1-GRID!$H$43),0))</f>
        <v>45360</v>
      </c>
      <c r="K99" s="50" t="s">
        <v>105</v>
      </c>
      <c r="L99" s="50" t="s">
        <v>105</v>
      </c>
      <c r="M99" s="5" cm="1">
        <f t="array" ref="M99">IF($I$2="Длительное проживание от 30 ночей ",
INDEX(GRID!$B$4:$U$15,MATCH(M$7,GRID!$A$4:$A$15,0),MATCH(1,($U$2=GRID!$B$1:$U$1)*(КАЛЕНДАРЬ!L25=GRID!$B$3:$U$3),0))*GRID!$H$42,
ROUNDUP(INDEX(GRID!$B$4:$U$15,MATCH(M$7,GRID!$A$4:$A$15,0),MATCH(1,($U$2=GRID!$B$1:$U$1)*(КАЛЕНДАРЬ!L25=GRID!$B$3:$U$3),0))*GRID!$H$42*(1-GRID!$H$43),0))</f>
        <v>63200</v>
      </c>
      <c r="N99" s="5" cm="1">
        <f t="array" ref="N99">IF($I$2="Длительное проживание от 30 ночей ",
INDEX(GRID!$B$18:$U$29,MATCH(M$7,GRID!$A$18:$A$29,0),MATCH(1,($U$2=GRID!$B$1:$U$1)*(КАЛЕНДАРЬ!L25=GRID!$B$3:$U$3),0))*GRID!$H$42,
ROUNDUP(INDEX(GRID!$B$18:$U$29,MATCH(M$7,GRID!$A$18:$A$29,0),MATCH(1,($U$2=GRID!$B$1:$U$1)*(КАЛЕНДАРЬ!L25=GRID!$B$3:$U$3),0))*GRID!$H$42*(1-GRID!$H$43),0))</f>
        <v>67200</v>
      </c>
      <c r="O99" s="50" t="s">
        <v>105</v>
      </c>
      <c r="P99" s="5" cm="1">
        <f t="array" ref="P99">IF($I$2="Длительное проживание от 30 ночей ",
INDEX(GRID!$B$4:$U$15,MATCH(P$7,GRID!$A$4:$A$15,0),MATCH(1,($U$2=GRID!$B$1:$U$1)*(КАЛЕНДАРЬ!L25=GRID!$B$3:$U$3),0))*GRID!$H$42,
ROUNDUP(INDEX(GRID!$B$4:$U$15,MATCH(P$7,GRID!$A$4:$A$15,0),MATCH(1,($U$2=GRID!$B$1:$U$1)*(КАЛЕНДАРЬ!L25=GRID!$B$3:$U$3),0))*GRID!$H$42*(1-GRID!$H$43),0))</f>
        <v>126400</v>
      </c>
      <c r="Q99" s="5" cm="1">
        <f t="array" ref="Q99">IF($I$2="Длительное проживание от 30 ночей ",
INDEX(GRID!$B$4:$U$15,MATCH(Q$7,GRID!$A$4:$A$15,0),MATCH(1,($U$2=GRID!$B$1:$U$1)*(КАЛЕНДАРЬ!L25=GRID!$B$3:$U$3),0))*GRID!$H$42,
ROUNDUP(INDEX(GRID!$B$4:$U$15,MATCH(Q$7,GRID!$A$4:$A$15,0),MATCH(1,($U$2=GRID!$B$1:$U$1)*(КАЛЕНДАРЬ!L25=GRID!$B$3:$U$3),0))*GRID!$H$42*(1-GRID!$H$43),0))</f>
        <v>148400</v>
      </c>
      <c r="R99" s="50" t="s">
        <v>105</v>
      </c>
      <c r="S99" s="50" t="s">
        <v>105</v>
      </c>
      <c r="T99" s="50" t="s">
        <v>105</v>
      </c>
    </row>
    <row r="100" spans="1:20" hidden="1">
      <c r="A100" s="108" t="s">
        <v>14</v>
      </c>
      <c r="B100" s="109">
        <v>23</v>
      </c>
      <c r="C100" s="5" cm="1">
        <f t="array" ref="C100">IF($I$2="Длительное проживание от 30 ночей ",
INDEX(GRID!$B$4:$U$15,MATCH(C$7,GRID!$A$4:$A$15,0),MATCH(1,($U$2=GRID!$B$1:$U$1)*(КАЛЕНДАРЬ!L26=GRID!$B$3:$U$3),0))*GRID!$H$42,
ROUNDUP(INDEX(GRID!$B$4:$U$15,MATCH(C$7,GRID!$A$4:$A$15,0),MATCH(1,($U$2=GRID!$B$1:$U$1)*(КАЛЕНДАРЬ!L26=GRID!$B$3:$U$3),0))*GRID!$H$42*(1-GRID!$H$43),0))</f>
        <v>26560</v>
      </c>
      <c r="D100" s="5" cm="1">
        <f t="array" ref="D100">IF($I$2="Длительное проживание от 30 ночей ",
INDEX(GRID!$B$18:$U$29,MATCH(C$7,GRID!$A$18:$A$29,0),MATCH(1,($U$2=GRID!$B$1:$U$1)*(КАЛЕНДАРЬ!L26=GRID!$B$3:$U$3),0))*GRID!$H$42,
ROUNDUP(INDEX(GRID!$B$18:$U$29,MATCH(C$7,GRID!$A$18:$A$29,0),MATCH(1,($U$2=GRID!$B$1:$U$1)*(КАЛЕНДАРЬ!L26=GRID!$B$3:$U$3),0))*GRID!$H$42*(1-GRID!$H$43),0))</f>
        <v>30560</v>
      </c>
      <c r="E100" s="5" cm="1">
        <f t="array" ref="E100">IF($I$2="Длительное проживание от 30 ночей ",
INDEX(GRID!$B$4:$U$15,MATCH(E$7,GRID!$A$4:$A$15,0),MATCH(1,($U$2=GRID!$B$1:$U$1)*(КАЛЕНДАРЬ!L26=GRID!$B$3:$U$3),0))*GRID!$H$42,
ROUNDUP(INDEX(GRID!$B$4:$U$15,MATCH(E$7,GRID!$A$4:$A$15,0),MATCH(1,($U$2=GRID!$B$1:$U$1)*(КАЛЕНДАРЬ!L26=GRID!$B$3:$U$3),0))*GRID!$H$42*(1-GRID!$H$43),0))</f>
        <v>31920</v>
      </c>
      <c r="F100" s="5" cm="1">
        <f t="array" ref="F100">IF($I$2="Длительное проживание от 30 ночей ",
INDEX(GRID!$B$18:$U$29,MATCH(E$7,GRID!$A$18:$A$29,0),MATCH(1,($U$2=GRID!$B$1:$U$1)*(КАЛЕНДАРЬ!L26=GRID!$B$3:$U$3),0))*GRID!$H$42,
ROUNDUP(INDEX(GRID!$B$18:$U$29,MATCH(E$7,GRID!$A$18:$A$29,0),MATCH(1,($U$2=GRID!$B$1:$U$1)*(КАЛЕНДАРЬ!L26=GRID!$B$3:$U$3),0))*GRID!$H$42*(1-GRID!$H$43),0))</f>
        <v>35920</v>
      </c>
      <c r="G100" s="50" t="s">
        <v>105</v>
      </c>
      <c r="H100" s="50" t="s">
        <v>105</v>
      </c>
      <c r="I100" s="5" cm="1">
        <f t="array" ref="I100">IF($I$2="Длительное проживание от 30 ночей ",
INDEX(GRID!$B$4:$U$15,MATCH(I$7,GRID!$A$4:$A$15,0),MATCH(1,($U$2=GRID!$B$1:$U$1)*(КАЛЕНДАРЬ!L26=GRID!$B$3:$U$3),0))*GRID!$H$42,
ROUNDUP(INDEX(GRID!$B$4:$U$15,MATCH(I$7,GRID!$A$4:$A$15,0),MATCH(1,($U$2=GRID!$B$1:$U$1)*(КАЛЕНДАРЬ!L26=GRID!$B$3:$U$3),0))*GRID!$H$42*(1-GRID!$H$43),0))</f>
        <v>41360</v>
      </c>
      <c r="J100" s="5" cm="1">
        <f t="array" ref="J100">IF($I$2="Длительное проживание от 30 ночей ",
INDEX(GRID!$B$18:$U$29,MATCH(I$7,GRID!$A$18:$A$29,0),MATCH(1,($U$2=GRID!$B$1:$U$1)*(КАЛЕНДАРЬ!L26=GRID!$B$3:$U$3),0))*GRID!$H$42,
ROUNDUP(INDEX(GRID!$B$18:$U$29,MATCH(I$7,GRID!$A$18:$A$29,0),MATCH(1,($U$2=GRID!$B$1:$U$1)*(КАЛЕНДАРЬ!L26=GRID!$B$3:$U$3),0))*GRID!$H$42*(1-GRID!$H$43),0))</f>
        <v>45360</v>
      </c>
      <c r="K100" s="50" t="s">
        <v>105</v>
      </c>
      <c r="L100" s="50" t="s">
        <v>105</v>
      </c>
      <c r="M100" s="5" cm="1">
        <f t="array" ref="M100">IF($I$2="Длительное проживание от 30 ночей ",
INDEX(GRID!$B$4:$U$15,MATCH(M$7,GRID!$A$4:$A$15,0),MATCH(1,($U$2=GRID!$B$1:$U$1)*(КАЛЕНДАРЬ!L26=GRID!$B$3:$U$3),0))*GRID!$H$42,
ROUNDUP(INDEX(GRID!$B$4:$U$15,MATCH(M$7,GRID!$A$4:$A$15,0),MATCH(1,($U$2=GRID!$B$1:$U$1)*(КАЛЕНДАРЬ!L26=GRID!$B$3:$U$3),0))*GRID!$H$42*(1-GRID!$H$43),0))</f>
        <v>63200</v>
      </c>
      <c r="N100" s="5" cm="1">
        <f t="array" ref="N100">IF($I$2="Длительное проживание от 30 ночей ",
INDEX(GRID!$B$18:$U$29,MATCH(M$7,GRID!$A$18:$A$29,0),MATCH(1,($U$2=GRID!$B$1:$U$1)*(КАЛЕНДАРЬ!L26=GRID!$B$3:$U$3),0))*GRID!$H$42,
ROUNDUP(INDEX(GRID!$B$18:$U$29,MATCH(M$7,GRID!$A$18:$A$29,0),MATCH(1,($U$2=GRID!$B$1:$U$1)*(КАЛЕНДАРЬ!L26=GRID!$B$3:$U$3),0))*GRID!$H$42*(1-GRID!$H$43),0))</f>
        <v>67200</v>
      </c>
      <c r="O100" s="50" t="s">
        <v>105</v>
      </c>
      <c r="P100" s="5" cm="1">
        <f t="array" ref="P100">IF($I$2="Длительное проживание от 30 ночей ",
INDEX(GRID!$B$4:$U$15,MATCH(P$7,GRID!$A$4:$A$15,0),MATCH(1,($U$2=GRID!$B$1:$U$1)*(КАЛЕНДАРЬ!L26=GRID!$B$3:$U$3),0))*GRID!$H$42,
ROUNDUP(INDEX(GRID!$B$4:$U$15,MATCH(P$7,GRID!$A$4:$A$15,0),MATCH(1,($U$2=GRID!$B$1:$U$1)*(КАЛЕНДАРЬ!L26=GRID!$B$3:$U$3),0))*GRID!$H$42*(1-GRID!$H$43),0))</f>
        <v>126400</v>
      </c>
      <c r="Q100" s="5" cm="1">
        <f t="array" ref="Q100">IF($I$2="Длительное проживание от 30 ночей ",
INDEX(GRID!$B$4:$U$15,MATCH(Q$7,GRID!$A$4:$A$15,0),MATCH(1,($U$2=GRID!$B$1:$U$1)*(КАЛЕНДАРЬ!L26=GRID!$B$3:$U$3),0))*GRID!$H$42,
ROUNDUP(INDEX(GRID!$B$4:$U$15,MATCH(Q$7,GRID!$A$4:$A$15,0),MATCH(1,($U$2=GRID!$B$1:$U$1)*(КАЛЕНДАРЬ!L26=GRID!$B$3:$U$3),0))*GRID!$H$42*(1-GRID!$H$43),0))</f>
        <v>148400</v>
      </c>
      <c r="R100" s="50" t="s">
        <v>105</v>
      </c>
      <c r="S100" s="50" t="s">
        <v>105</v>
      </c>
      <c r="T100" s="50" t="s">
        <v>105</v>
      </c>
    </row>
    <row r="101" spans="1:20" hidden="1">
      <c r="A101" s="108" t="s">
        <v>15</v>
      </c>
      <c r="B101" s="109">
        <v>24</v>
      </c>
      <c r="C101" s="5" cm="1">
        <f t="array" ref="C101">IF($I$2="Длительное проживание от 30 ночей ",
INDEX(GRID!$B$4:$U$15,MATCH(C$7,GRID!$A$4:$A$15,0),MATCH(1,($U$2=GRID!$B$1:$U$1)*(КАЛЕНДАРЬ!L27=GRID!$B$3:$U$3),0))*GRID!$H$42,
ROUNDUP(INDEX(GRID!$B$4:$U$15,MATCH(C$7,GRID!$A$4:$A$15,0),MATCH(1,($U$2=GRID!$B$1:$U$1)*(КАЛЕНДАРЬ!L27=GRID!$B$3:$U$3),0))*GRID!$H$42*(1-GRID!$H$43),0))</f>
        <v>26560</v>
      </c>
      <c r="D101" s="5" cm="1">
        <f t="array" ref="D101">IF($I$2="Длительное проживание от 30 ночей ",
INDEX(GRID!$B$18:$U$29,MATCH(C$7,GRID!$A$18:$A$29,0),MATCH(1,($U$2=GRID!$B$1:$U$1)*(КАЛЕНДАРЬ!L27=GRID!$B$3:$U$3),0))*GRID!$H$42,
ROUNDUP(INDEX(GRID!$B$18:$U$29,MATCH(C$7,GRID!$A$18:$A$29,0),MATCH(1,($U$2=GRID!$B$1:$U$1)*(КАЛЕНДАРЬ!L27=GRID!$B$3:$U$3),0))*GRID!$H$42*(1-GRID!$H$43),0))</f>
        <v>30560</v>
      </c>
      <c r="E101" s="5" cm="1">
        <f t="array" ref="E101">IF($I$2="Длительное проживание от 30 ночей ",
INDEX(GRID!$B$4:$U$15,MATCH(E$7,GRID!$A$4:$A$15,0),MATCH(1,($U$2=GRID!$B$1:$U$1)*(КАЛЕНДАРЬ!L27=GRID!$B$3:$U$3),0))*GRID!$H$42,
ROUNDUP(INDEX(GRID!$B$4:$U$15,MATCH(E$7,GRID!$A$4:$A$15,0),MATCH(1,($U$2=GRID!$B$1:$U$1)*(КАЛЕНДАРЬ!L27=GRID!$B$3:$U$3),0))*GRID!$H$42*(1-GRID!$H$43),0))</f>
        <v>31920</v>
      </c>
      <c r="F101" s="5" cm="1">
        <f t="array" ref="F101">IF($I$2="Длительное проживание от 30 ночей ",
INDEX(GRID!$B$18:$U$29,MATCH(E$7,GRID!$A$18:$A$29,0),MATCH(1,($U$2=GRID!$B$1:$U$1)*(КАЛЕНДАРЬ!L27=GRID!$B$3:$U$3),0))*GRID!$H$42,
ROUNDUP(INDEX(GRID!$B$18:$U$29,MATCH(E$7,GRID!$A$18:$A$29,0),MATCH(1,($U$2=GRID!$B$1:$U$1)*(КАЛЕНДАРЬ!L27=GRID!$B$3:$U$3),0))*GRID!$H$42*(1-GRID!$H$43),0))</f>
        <v>35920</v>
      </c>
      <c r="G101" s="50" t="s">
        <v>105</v>
      </c>
      <c r="H101" s="50" t="s">
        <v>105</v>
      </c>
      <c r="I101" s="5" cm="1">
        <f t="array" ref="I101">IF($I$2="Длительное проживание от 30 ночей ",
INDEX(GRID!$B$4:$U$15,MATCH(I$7,GRID!$A$4:$A$15,0),MATCH(1,($U$2=GRID!$B$1:$U$1)*(КАЛЕНДАРЬ!L27=GRID!$B$3:$U$3),0))*GRID!$H$42,
ROUNDUP(INDEX(GRID!$B$4:$U$15,MATCH(I$7,GRID!$A$4:$A$15,0),MATCH(1,($U$2=GRID!$B$1:$U$1)*(КАЛЕНДАРЬ!L27=GRID!$B$3:$U$3),0))*GRID!$H$42*(1-GRID!$H$43),0))</f>
        <v>41360</v>
      </c>
      <c r="J101" s="5" cm="1">
        <f t="array" ref="J101">IF($I$2="Длительное проживание от 30 ночей ",
INDEX(GRID!$B$18:$U$29,MATCH(I$7,GRID!$A$18:$A$29,0),MATCH(1,($U$2=GRID!$B$1:$U$1)*(КАЛЕНДАРЬ!L27=GRID!$B$3:$U$3),0))*GRID!$H$42,
ROUNDUP(INDEX(GRID!$B$18:$U$29,MATCH(I$7,GRID!$A$18:$A$29,0),MATCH(1,($U$2=GRID!$B$1:$U$1)*(КАЛЕНДАРЬ!L27=GRID!$B$3:$U$3),0))*GRID!$H$42*(1-GRID!$H$43),0))</f>
        <v>45360</v>
      </c>
      <c r="K101" s="50" t="s">
        <v>105</v>
      </c>
      <c r="L101" s="50" t="s">
        <v>105</v>
      </c>
      <c r="M101" s="5" cm="1">
        <f t="array" ref="M101">IF($I$2="Длительное проживание от 30 ночей ",
INDEX(GRID!$B$4:$U$15,MATCH(M$7,GRID!$A$4:$A$15,0),MATCH(1,($U$2=GRID!$B$1:$U$1)*(КАЛЕНДАРЬ!L27=GRID!$B$3:$U$3),0))*GRID!$H$42,
ROUNDUP(INDEX(GRID!$B$4:$U$15,MATCH(M$7,GRID!$A$4:$A$15,0),MATCH(1,($U$2=GRID!$B$1:$U$1)*(КАЛЕНДАРЬ!L27=GRID!$B$3:$U$3),0))*GRID!$H$42*(1-GRID!$H$43),0))</f>
        <v>63200</v>
      </c>
      <c r="N101" s="5" cm="1">
        <f t="array" ref="N101">IF($I$2="Длительное проживание от 30 ночей ",
INDEX(GRID!$B$18:$U$29,MATCH(M$7,GRID!$A$18:$A$29,0),MATCH(1,($U$2=GRID!$B$1:$U$1)*(КАЛЕНДАРЬ!L27=GRID!$B$3:$U$3),0))*GRID!$H$42,
ROUNDUP(INDEX(GRID!$B$18:$U$29,MATCH(M$7,GRID!$A$18:$A$29,0),MATCH(1,($U$2=GRID!$B$1:$U$1)*(КАЛЕНДАРЬ!L27=GRID!$B$3:$U$3),0))*GRID!$H$42*(1-GRID!$H$43),0))</f>
        <v>67200</v>
      </c>
      <c r="O101" s="50" t="s">
        <v>105</v>
      </c>
      <c r="P101" s="5" cm="1">
        <f t="array" ref="P101">IF($I$2="Длительное проживание от 30 ночей ",
INDEX(GRID!$B$4:$U$15,MATCH(P$7,GRID!$A$4:$A$15,0),MATCH(1,($U$2=GRID!$B$1:$U$1)*(КАЛЕНДАРЬ!L27=GRID!$B$3:$U$3),0))*GRID!$H$42,
ROUNDUP(INDEX(GRID!$B$4:$U$15,MATCH(P$7,GRID!$A$4:$A$15,0),MATCH(1,($U$2=GRID!$B$1:$U$1)*(КАЛЕНДАРЬ!L27=GRID!$B$3:$U$3),0))*GRID!$H$42*(1-GRID!$H$43),0))</f>
        <v>126400</v>
      </c>
      <c r="Q101" s="5" cm="1">
        <f t="array" ref="Q101">IF($I$2="Длительное проживание от 30 ночей ",
INDEX(GRID!$B$4:$U$15,MATCH(Q$7,GRID!$A$4:$A$15,0),MATCH(1,($U$2=GRID!$B$1:$U$1)*(КАЛЕНДАРЬ!L27=GRID!$B$3:$U$3),0))*GRID!$H$42,
ROUNDUP(INDEX(GRID!$B$4:$U$15,MATCH(Q$7,GRID!$A$4:$A$15,0),MATCH(1,($U$2=GRID!$B$1:$U$1)*(КАЛЕНДАРЬ!L27=GRID!$B$3:$U$3),0))*GRID!$H$42*(1-GRID!$H$43),0))</f>
        <v>148400</v>
      </c>
      <c r="R101" s="50" t="s">
        <v>105</v>
      </c>
      <c r="S101" s="50" t="s">
        <v>105</v>
      </c>
      <c r="T101" s="50" t="s">
        <v>105</v>
      </c>
    </row>
    <row r="102" spans="1:20" hidden="1">
      <c r="A102" s="108" t="s">
        <v>16</v>
      </c>
      <c r="B102" s="109">
        <v>25</v>
      </c>
      <c r="C102" s="5" cm="1">
        <f t="array" ref="C102">IF($I$2="Длительное проживание от 30 ночей ",
INDEX(GRID!$B$4:$U$15,MATCH(C$7,GRID!$A$4:$A$15,0),MATCH(1,($U$2=GRID!$B$1:$U$1)*(КАЛЕНДАРЬ!L28=GRID!$B$3:$U$3),0))*GRID!$H$42,
ROUNDUP(INDEX(GRID!$B$4:$U$15,MATCH(C$7,GRID!$A$4:$A$15,0),MATCH(1,($U$2=GRID!$B$1:$U$1)*(КАЛЕНДАРЬ!L28=GRID!$B$3:$U$3),0))*GRID!$H$42*(1-GRID!$H$43),0))</f>
        <v>35120</v>
      </c>
      <c r="D102" s="5" cm="1">
        <f t="array" ref="D102">IF($I$2="Длительное проживание от 30 ночей ",
INDEX(GRID!$B$18:$U$29,MATCH(C$7,GRID!$A$18:$A$29,0),MATCH(1,($U$2=GRID!$B$1:$U$1)*(КАЛЕНДАРЬ!L28=GRID!$B$3:$U$3),0))*GRID!$H$42,
ROUNDUP(INDEX(GRID!$B$18:$U$29,MATCH(C$7,GRID!$A$18:$A$29,0),MATCH(1,($U$2=GRID!$B$1:$U$1)*(КАЛЕНДАРЬ!L28=GRID!$B$3:$U$3),0))*GRID!$H$42*(1-GRID!$H$43),0))</f>
        <v>39120</v>
      </c>
      <c r="E102" s="5" cm="1">
        <f t="array" ref="E102">IF($I$2="Длительное проживание от 30 ночей ",
INDEX(GRID!$B$4:$U$15,MATCH(E$7,GRID!$A$4:$A$15,0),MATCH(1,($U$2=GRID!$B$1:$U$1)*(КАЛЕНДАРЬ!L28=GRID!$B$3:$U$3),0))*GRID!$H$42,
ROUNDUP(INDEX(GRID!$B$4:$U$15,MATCH(E$7,GRID!$A$4:$A$15,0),MATCH(1,($U$2=GRID!$B$1:$U$1)*(КАЛЕНДАРЬ!L28=GRID!$B$3:$U$3),0))*GRID!$H$42*(1-GRID!$H$43),0))</f>
        <v>41920</v>
      </c>
      <c r="F102" s="5" cm="1">
        <f t="array" ref="F102">IF($I$2="Длительное проживание от 30 ночей ",
INDEX(GRID!$B$18:$U$29,MATCH(E$7,GRID!$A$18:$A$29,0),MATCH(1,($U$2=GRID!$B$1:$U$1)*(КАЛЕНДАРЬ!L28=GRID!$B$3:$U$3),0))*GRID!$H$42,
ROUNDUP(INDEX(GRID!$B$18:$U$29,MATCH(E$7,GRID!$A$18:$A$29,0),MATCH(1,($U$2=GRID!$B$1:$U$1)*(КАЛЕНДАРЬ!L28=GRID!$B$3:$U$3),0))*GRID!$H$42*(1-GRID!$H$43),0))</f>
        <v>45920</v>
      </c>
      <c r="G102" s="50" t="s">
        <v>105</v>
      </c>
      <c r="H102" s="50" t="s">
        <v>105</v>
      </c>
      <c r="I102" s="5" cm="1">
        <f t="array" ref="I102">IF($I$2="Длительное проживание от 30 ночей ",
INDEX(GRID!$B$4:$U$15,MATCH(I$7,GRID!$A$4:$A$15,0),MATCH(1,($U$2=GRID!$B$1:$U$1)*(КАЛЕНДАРЬ!L28=GRID!$B$3:$U$3),0))*GRID!$H$42,
ROUNDUP(INDEX(GRID!$B$4:$U$15,MATCH(I$7,GRID!$A$4:$A$15,0),MATCH(1,($U$2=GRID!$B$1:$U$1)*(КАЛЕНДАРЬ!L28=GRID!$B$3:$U$3),0))*GRID!$H$42*(1-GRID!$H$43),0))</f>
        <v>52640</v>
      </c>
      <c r="J102" s="5" cm="1">
        <f t="array" ref="J102">IF($I$2="Длительное проживание от 30 ночей ",
INDEX(GRID!$B$18:$U$29,MATCH(I$7,GRID!$A$18:$A$29,0),MATCH(1,($U$2=GRID!$B$1:$U$1)*(КАЛЕНДАРЬ!L28=GRID!$B$3:$U$3),0))*GRID!$H$42,
ROUNDUP(INDEX(GRID!$B$18:$U$29,MATCH(I$7,GRID!$A$18:$A$29,0),MATCH(1,($U$2=GRID!$B$1:$U$1)*(КАЛЕНДАРЬ!L28=GRID!$B$3:$U$3),0))*GRID!$H$42*(1-GRID!$H$43),0))</f>
        <v>56640</v>
      </c>
      <c r="K102" s="50" t="s">
        <v>105</v>
      </c>
      <c r="L102" s="50" t="s">
        <v>105</v>
      </c>
      <c r="M102" s="5" cm="1">
        <f t="array" ref="M102">IF($I$2="Длительное проживание от 30 ночей ",
INDEX(GRID!$B$4:$U$15,MATCH(M$7,GRID!$A$4:$A$15,0),MATCH(1,($U$2=GRID!$B$1:$U$1)*(КАЛЕНДАРЬ!L28=GRID!$B$3:$U$3),0))*GRID!$H$42,
ROUNDUP(INDEX(GRID!$B$4:$U$15,MATCH(M$7,GRID!$A$4:$A$15,0),MATCH(1,($U$2=GRID!$B$1:$U$1)*(КАЛЕНДАРЬ!L28=GRID!$B$3:$U$3),0))*GRID!$H$42*(1-GRID!$H$43),0))</f>
        <v>77200</v>
      </c>
      <c r="N102" s="5" cm="1">
        <f t="array" ref="N102">IF($I$2="Длительное проживание от 30 ночей ",
INDEX(GRID!$B$18:$U$29,MATCH(M$7,GRID!$A$18:$A$29,0),MATCH(1,($U$2=GRID!$B$1:$U$1)*(КАЛЕНДАРЬ!L28=GRID!$B$3:$U$3),0))*GRID!$H$42,
ROUNDUP(INDEX(GRID!$B$18:$U$29,MATCH(M$7,GRID!$A$18:$A$29,0),MATCH(1,($U$2=GRID!$B$1:$U$1)*(КАЛЕНДАРЬ!L28=GRID!$B$3:$U$3),0))*GRID!$H$42*(1-GRID!$H$43),0))</f>
        <v>81200</v>
      </c>
      <c r="O102" s="50" t="s">
        <v>105</v>
      </c>
      <c r="P102" s="5" cm="1">
        <f t="array" ref="P102">IF($I$2="Длительное проживание от 30 ночей ",
INDEX(GRID!$B$4:$U$15,MATCH(P$7,GRID!$A$4:$A$15,0),MATCH(1,($U$2=GRID!$B$1:$U$1)*(КАЛЕНДАРЬ!L28=GRID!$B$3:$U$3),0))*GRID!$H$42,
ROUNDUP(INDEX(GRID!$B$4:$U$15,MATCH(P$7,GRID!$A$4:$A$15,0),MATCH(1,($U$2=GRID!$B$1:$U$1)*(КАЛЕНДАРЬ!L28=GRID!$B$3:$U$3),0))*GRID!$H$42*(1-GRID!$H$43),0))</f>
        <v>145040</v>
      </c>
      <c r="Q102" s="5" cm="1">
        <f t="array" ref="Q102">IF($I$2="Длительное проживание от 30 ночей ",
INDEX(GRID!$B$4:$U$15,MATCH(Q$7,GRID!$A$4:$A$15,0),MATCH(1,($U$2=GRID!$B$1:$U$1)*(КАЛЕНДАРЬ!L28=GRID!$B$3:$U$3),0))*GRID!$H$42,
ROUNDUP(INDEX(GRID!$B$4:$U$15,MATCH(Q$7,GRID!$A$4:$A$15,0),MATCH(1,($U$2=GRID!$B$1:$U$1)*(КАЛЕНДАРЬ!L28=GRID!$B$3:$U$3),0))*GRID!$H$42*(1-GRID!$H$43),0))</f>
        <v>169200</v>
      </c>
      <c r="R102" s="50" t="s">
        <v>105</v>
      </c>
      <c r="S102" s="50" t="s">
        <v>105</v>
      </c>
      <c r="T102" s="50" t="s">
        <v>105</v>
      </c>
    </row>
    <row r="103" spans="1:20" hidden="1">
      <c r="A103" s="108" t="s">
        <v>17</v>
      </c>
      <c r="B103" s="109">
        <v>26</v>
      </c>
      <c r="C103" s="5" cm="1">
        <f t="array" ref="C103">IF($I$2="Длительное проживание от 30 ночей ",
INDEX(GRID!$B$4:$U$15,MATCH(C$7,GRID!$A$4:$A$15,0),MATCH(1,($U$2=GRID!$B$1:$U$1)*(КАЛЕНДАРЬ!L29=GRID!$B$3:$U$3),0))*GRID!$H$42,
ROUNDUP(INDEX(GRID!$B$4:$U$15,MATCH(C$7,GRID!$A$4:$A$15,0),MATCH(1,($U$2=GRID!$B$1:$U$1)*(КАЛЕНДАРЬ!L29=GRID!$B$3:$U$3),0))*GRID!$H$42*(1-GRID!$H$43),0))</f>
        <v>35120</v>
      </c>
      <c r="D103" s="5" cm="1">
        <f t="array" ref="D103">IF($I$2="Длительное проживание от 30 ночей ",
INDEX(GRID!$B$18:$U$29,MATCH(C$7,GRID!$A$18:$A$29,0),MATCH(1,($U$2=GRID!$B$1:$U$1)*(КАЛЕНДАРЬ!L29=GRID!$B$3:$U$3),0))*GRID!$H$42,
ROUNDUP(INDEX(GRID!$B$18:$U$29,MATCH(C$7,GRID!$A$18:$A$29,0),MATCH(1,($U$2=GRID!$B$1:$U$1)*(КАЛЕНДАРЬ!L29=GRID!$B$3:$U$3),0))*GRID!$H$42*(1-GRID!$H$43),0))</f>
        <v>39120</v>
      </c>
      <c r="E103" s="5" cm="1">
        <f t="array" ref="E103">IF($I$2="Длительное проживание от 30 ночей ",
INDEX(GRID!$B$4:$U$15,MATCH(E$7,GRID!$A$4:$A$15,0),MATCH(1,($U$2=GRID!$B$1:$U$1)*(КАЛЕНДАРЬ!L29=GRID!$B$3:$U$3),0))*GRID!$H$42,
ROUNDUP(INDEX(GRID!$B$4:$U$15,MATCH(E$7,GRID!$A$4:$A$15,0),MATCH(1,($U$2=GRID!$B$1:$U$1)*(КАЛЕНДАРЬ!L29=GRID!$B$3:$U$3),0))*GRID!$H$42*(1-GRID!$H$43),0))</f>
        <v>41920</v>
      </c>
      <c r="F103" s="5" cm="1">
        <f t="array" ref="F103">IF($I$2="Длительное проживание от 30 ночей ",
INDEX(GRID!$B$18:$U$29,MATCH(E$7,GRID!$A$18:$A$29,0),MATCH(1,($U$2=GRID!$B$1:$U$1)*(КАЛЕНДАРЬ!L29=GRID!$B$3:$U$3),0))*GRID!$H$42,
ROUNDUP(INDEX(GRID!$B$18:$U$29,MATCH(E$7,GRID!$A$18:$A$29,0),MATCH(1,($U$2=GRID!$B$1:$U$1)*(КАЛЕНДАРЬ!L29=GRID!$B$3:$U$3),0))*GRID!$H$42*(1-GRID!$H$43),0))</f>
        <v>45920</v>
      </c>
      <c r="G103" s="50" t="s">
        <v>105</v>
      </c>
      <c r="H103" s="50" t="s">
        <v>105</v>
      </c>
      <c r="I103" s="5" cm="1">
        <f t="array" ref="I103">IF($I$2="Длительное проживание от 30 ночей ",
INDEX(GRID!$B$4:$U$15,MATCH(I$7,GRID!$A$4:$A$15,0),MATCH(1,($U$2=GRID!$B$1:$U$1)*(КАЛЕНДАРЬ!L29=GRID!$B$3:$U$3),0))*GRID!$H$42,
ROUNDUP(INDEX(GRID!$B$4:$U$15,MATCH(I$7,GRID!$A$4:$A$15,0),MATCH(1,($U$2=GRID!$B$1:$U$1)*(КАЛЕНДАРЬ!L29=GRID!$B$3:$U$3),0))*GRID!$H$42*(1-GRID!$H$43),0))</f>
        <v>52640</v>
      </c>
      <c r="J103" s="5" cm="1">
        <f t="array" ref="J103">IF($I$2="Длительное проживание от 30 ночей ",
INDEX(GRID!$B$18:$U$29,MATCH(I$7,GRID!$A$18:$A$29,0),MATCH(1,($U$2=GRID!$B$1:$U$1)*(КАЛЕНДАРЬ!L29=GRID!$B$3:$U$3),0))*GRID!$H$42,
ROUNDUP(INDEX(GRID!$B$18:$U$29,MATCH(I$7,GRID!$A$18:$A$29,0),MATCH(1,($U$2=GRID!$B$1:$U$1)*(КАЛЕНДАРЬ!L29=GRID!$B$3:$U$3),0))*GRID!$H$42*(1-GRID!$H$43),0))</f>
        <v>56640</v>
      </c>
      <c r="K103" s="50" t="s">
        <v>105</v>
      </c>
      <c r="L103" s="50" t="s">
        <v>105</v>
      </c>
      <c r="M103" s="5" cm="1">
        <f t="array" ref="M103">IF($I$2="Длительное проживание от 30 ночей ",
INDEX(GRID!$B$4:$U$15,MATCH(M$7,GRID!$A$4:$A$15,0),MATCH(1,($U$2=GRID!$B$1:$U$1)*(КАЛЕНДАРЬ!L29=GRID!$B$3:$U$3),0))*GRID!$H$42,
ROUNDUP(INDEX(GRID!$B$4:$U$15,MATCH(M$7,GRID!$A$4:$A$15,0),MATCH(1,($U$2=GRID!$B$1:$U$1)*(КАЛЕНДАРЬ!L29=GRID!$B$3:$U$3),0))*GRID!$H$42*(1-GRID!$H$43),0))</f>
        <v>77200</v>
      </c>
      <c r="N103" s="5" cm="1">
        <f t="array" ref="N103">IF($I$2="Длительное проживание от 30 ночей ",
INDEX(GRID!$B$18:$U$29,MATCH(M$7,GRID!$A$18:$A$29,0),MATCH(1,($U$2=GRID!$B$1:$U$1)*(КАЛЕНДАРЬ!L29=GRID!$B$3:$U$3),0))*GRID!$H$42,
ROUNDUP(INDEX(GRID!$B$18:$U$29,MATCH(M$7,GRID!$A$18:$A$29,0),MATCH(1,($U$2=GRID!$B$1:$U$1)*(КАЛЕНДАРЬ!L29=GRID!$B$3:$U$3),0))*GRID!$H$42*(1-GRID!$H$43),0))</f>
        <v>81200</v>
      </c>
      <c r="O103" s="50" t="s">
        <v>105</v>
      </c>
      <c r="P103" s="5" cm="1">
        <f t="array" ref="P103">IF($I$2="Длительное проживание от 30 ночей ",
INDEX(GRID!$B$4:$U$15,MATCH(P$7,GRID!$A$4:$A$15,0),MATCH(1,($U$2=GRID!$B$1:$U$1)*(КАЛЕНДАРЬ!L29=GRID!$B$3:$U$3),0))*GRID!$H$42,
ROUNDUP(INDEX(GRID!$B$4:$U$15,MATCH(P$7,GRID!$A$4:$A$15,0),MATCH(1,($U$2=GRID!$B$1:$U$1)*(КАЛЕНДАРЬ!L29=GRID!$B$3:$U$3),0))*GRID!$H$42*(1-GRID!$H$43),0))</f>
        <v>145040</v>
      </c>
      <c r="Q103" s="5" cm="1">
        <f t="array" ref="Q103">IF($I$2="Длительное проживание от 30 ночей ",
INDEX(GRID!$B$4:$U$15,MATCH(Q$7,GRID!$A$4:$A$15,0),MATCH(1,($U$2=GRID!$B$1:$U$1)*(КАЛЕНДАРЬ!L29=GRID!$B$3:$U$3),0))*GRID!$H$42,
ROUNDUP(INDEX(GRID!$B$4:$U$15,MATCH(Q$7,GRID!$A$4:$A$15,0),MATCH(1,($U$2=GRID!$B$1:$U$1)*(КАЛЕНДАРЬ!L29=GRID!$B$3:$U$3),0))*GRID!$H$42*(1-GRID!$H$43),0))</f>
        <v>169200</v>
      </c>
      <c r="R103" s="50" t="s">
        <v>105</v>
      </c>
      <c r="S103" s="50" t="s">
        <v>105</v>
      </c>
      <c r="T103" s="50" t="s">
        <v>105</v>
      </c>
    </row>
    <row r="104" spans="1:20" hidden="1">
      <c r="A104" s="108" t="s">
        <v>11</v>
      </c>
      <c r="B104" s="109">
        <v>27</v>
      </c>
      <c r="C104" s="5" cm="1">
        <f t="array" ref="C104">IF($I$2="Длительное проживание от 30 ночей ",
INDEX(GRID!$B$4:$U$15,MATCH(C$7,GRID!$A$4:$A$15,0),MATCH(1,($U$2=GRID!$B$1:$U$1)*(КАЛЕНДАРЬ!L30=GRID!$B$3:$U$3),0))*GRID!$H$42,
ROUNDUP(INDEX(GRID!$B$4:$U$15,MATCH(C$7,GRID!$A$4:$A$15,0),MATCH(1,($U$2=GRID!$B$1:$U$1)*(КАЛЕНДАРЬ!L30=GRID!$B$3:$U$3),0))*GRID!$H$42*(1-GRID!$H$43),0))</f>
        <v>35120</v>
      </c>
      <c r="D104" s="5" cm="1">
        <f t="array" ref="D104">IF($I$2="Длительное проживание от 30 ночей ",
INDEX(GRID!$B$18:$U$29,MATCH(C$7,GRID!$A$18:$A$29,0),MATCH(1,($U$2=GRID!$B$1:$U$1)*(КАЛЕНДАРЬ!L30=GRID!$B$3:$U$3),0))*GRID!$H$42,
ROUNDUP(INDEX(GRID!$B$18:$U$29,MATCH(C$7,GRID!$A$18:$A$29,0),MATCH(1,($U$2=GRID!$B$1:$U$1)*(КАЛЕНДАРЬ!L30=GRID!$B$3:$U$3),0))*GRID!$H$42*(1-GRID!$H$43),0))</f>
        <v>39120</v>
      </c>
      <c r="E104" s="5" cm="1">
        <f t="array" ref="E104">IF($I$2="Длительное проживание от 30 ночей ",
INDEX(GRID!$B$4:$U$15,MATCH(E$7,GRID!$A$4:$A$15,0),MATCH(1,($U$2=GRID!$B$1:$U$1)*(КАЛЕНДАРЬ!L30=GRID!$B$3:$U$3),0))*GRID!$H$42,
ROUNDUP(INDEX(GRID!$B$4:$U$15,MATCH(E$7,GRID!$A$4:$A$15,0),MATCH(1,($U$2=GRID!$B$1:$U$1)*(КАЛЕНДАРЬ!L30=GRID!$B$3:$U$3),0))*GRID!$H$42*(1-GRID!$H$43),0))</f>
        <v>41920</v>
      </c>
      <c r="F104" s="5" cm="1">
        <f t="array" ref="F104">IF($I$2="Длительное проживание от 30 ночей ",
INDEX(GRID!$B$18:$U$29,MATCH(E$7,GRID!$A$18:$A$29,0),MATCH(1,($U$2=GRID!$B$1:$U$1)*(КАЛЕНДАРЬ!L30=GRID!$B$3:$U$3),0))*GRID!$H$42,
ROUNDUP(INDEX(GRID!$B$18:$U$29,MATCH(E$7,GRID!$A$18:$A$29,0),MATCH(1,($U$2=GRID!$B$1:$U$1)*(КАЛЕНДАРЬ!L30=GRID!$B$3:$U$3),0))*GRID!$H$42*(1-GRID!$H$43),0))</f>
        <v>45920</v>
      </c>
      <c r="G104" s="50" t="s">
        <v>105</v>
      </c>
      <c r="H104" s="50" t="s">
        <v>105</v>
      </c>
      <c r="I104" s="5" cm="1">
        <f t="array" ref="I104">IF($I$2="Длительное проживание от 30 ночей ",
INDEX(GRID!$B$4:$U$15,MATCH(I$7,GRID!$A$4:$A$15,0),MATCH(1,($U$2=GRID!$B$1:$U$1)*(КАЛЕНДАРЬ!L30=GRID!$B$3:$U$3),0))*GRID!$H$42,
ROUNDUP(INDEX(GRID!$B$4:$U$15,MATCH(I$7,GRID!$A$4:$A$15,0),MATCH(1,($U$2=GRID!$B$1:$U$1)*(КАЛЕНДАРЬ!L30=GRID!$B$3:$U$3),0))*GRID!$H$42*(1-GRID!$H$43),0))</f>
        <v>52640</v>
      </c>
      <c r="J104" s="5" cm="1">
        <f t="array" ref="J104">IF($I$2="Длительное проживание от 30 ночей ",
INDEX(GRID!$B$18:$U$29,MATCH(I$7,GRID!$A$18:$A$29,0),MATCH(1,($U$2=GRID!$B$1:$U$1)*(КАЛЕНДАРЬ!L30=GRID!$B$3:$U$3),0))*GRID!$H$42,
ROUNDUP(INDEX(GRID!$B$18:$U$29,MATCH(I$7,GRID!$A$18:$A$29,0),MATCH(1,($U$2=GRID!$B$1:$U$1)*(КАЛЕНДАРЬ!L30=GRID!$B$3:$U$3),0))*GRID!$H$42*(1-GRID!$H$43),0))</f>
        <v>56640</v>
      </c>
      <c r="K104" s="50" t="s">
        <v>105</v>
      </c>
      <c r="L104" s="50" t="s">
        <v>105</v>
      </c>
      <c r="M104" s="5" cm="1">
        <f t="array" ref="M104">IF($I$2="Длительное проживание от 30 ночей ",
INDEX(GRID!$B$4:$U$15,MATCH(M$7,GRID!$A$4:$A$15,0),MATCH(1,($U$2=GRID!$B$1:$U$1)*(КАЛЕНДАРЬ!L30=GRID!$B$3:$U$3),0))*GRID!$H$42,
ROUNDUP(INDEX(GRID!$B$4:$U$15,MATCH(M$7,GRID!$A$4:$A$15,0),MATCH(1,($U$2=GRID!$B$1:$U$1)*(КАЛЕНДАРЬ!L30=GRID!$B$3:$U$3),0))*GRID!$H$42*(1-GRID!$H$43),0))</f>
        <v>77200</v>
      </c>
      <c r="N104" s="5" cm="1">
        <f t="array" ref="N104">IF($I$2="Длительное проживание от 30 ночей ",
INDEX(GRID!$B$18:$U$29,MATCH(M$7,GRID!$A$18:$A$29,0),MATCH(1,($U$2=GRID!$B$1:$U$1)*(КАЛЕНДАРЬ!L30=GRID!$B$3:$U$3),0))*GRID!$H$42,
ROUNDUP(INDEX(GRID!$B$18:$U$29,MATCH(M$7,GRID!$A$18:$A$29,0),MATCH(1,($U$2=GRID!$B$1:$U$1)*(КАЛЕНДАРЬ!L30=GRID!$B$3:$U$3),0))*GRID!$H$42*(1-GRID!$H$43),0))</f>
        <v>81200</v>
      </c>
      <c r="O104" s="50" t="s">
        <v>105</v>
      </c>
      <c r="P104" s="5" cm="1">
        <f t="array" ref="P104">IF($I$2="Длительное проживание от 30 ночей ",
INDEX(GRID!$B$4:$U$15,MATCH(P$7,GRID!$A$4:$A$15,0),MATCH(1,($U$2=GRID!$B$1:$U$1)*(КАЛЕНДАРЬ!L30=GRID!$B$3:$U$3),0))*GRID!$H$42,
ROUNDUP(INDEX(GRID!$B$4:$U$15,MATCH(P$7,GRID!$A$4:$A$15,0),MATCH(1,($U$2=GRID!$B$1:$U$1)*(КАЛЕНДАРЬ!L30=GRID!$B$3:$U$3),0))*GRID!$H$42*(1-GRID!$H$43),0))</f>
        <v>145040</v>
      </c>
      <c r="Q104" s="5" cm="1">
        <f t="array" ref="Q104">IF($I$2="Длительное проживание от 30 ночей ",
INDEX(GRID!$B$4:$U$15,MATCH(Q$7,GRID!$A$4:$A$15,0),MATCH(1,($U$2=GRID!$B$1:$U$1)*(КАЛЕНДАРЬ!L30=GRID!$B$3:$U$3),0))*GRID!$H$42,
ROUNDUP(INDEX(GRID!$B$4:$U$15,MATCH(Q$7,GRID!$A$4:$A$15,0),MATCH(1,($U$2=GRID!$B$1:$U$1)*(КАЛЕНДАРЬ!L30=GRID!$B$3:$U$3),0))*GRID!$H$42*(1-GRID!$H$43),0))</f>
        <v>169200</v>
      </c>
      <c r="R104" s="50" t="s">
        <v>105</v>
      </c>
      <c r="S104" s="50" t="s">
        <v>105</v>
      </c>
      <c r="T104" s="50" t="s">
        <v>105</v>
      </c>
    </row>
    <row r="105" spans="1:20" hidden="1">
      <c r="A105" s="108" t="s">
        <v>12</v>
      </c>
      <c r="B105" s="109">
        <v>28</v>
      </c>
      <c r="C105" s="5" cm="1">
        <f t="array" ref="C105">IF($I$2="Длительное проживание от 30 ночей ",
INDEX(GRID!$B$4:$U$15,MATCH(C$7,GRID!$A$4:$A$15,0),MATCH(1,($U$2=GRID!$B$1:$U$1)*(КАЛЕНДАРЬ!L31=GRID!$B$3:$U$3),0))*GRID!$H$42,
ROUNDUP(INDEX(GRID!$B$4:$U$15,MATCH(C$7,GRID!$A$4:$A$15,0),MATCH(1,($U$2=GRID!$B$1:$U$1)*(КАЛЕНДАРЬ!L31=GRID!$B$3:$U$3),0))*GRID!$H$42*(1-GRID!$H$43),0))</f>
        <v>32080</v>
      </c>
      <c r="D105" s="5" cm="1">
        <f t="array" ref="D105">IF($I$2="Длительное проживание от 30 ночей ",
INDEX(GRID!$B$18:$U$29,MATCH(C$7,GRID!$A$18:$A$29,0),MATCH(1,($U$2=GRID!$B$1:$U$1)*(КАЛЕНДАРЬ!L31=GRID!$B$3:$U$3),0))*GRID!$H$42,
ROUNDUP(INDEX(GRID!$B$18:$U$29,MATCH(C$7,GRID!$A$18:$A$29,0),MATCH(1,($U$2=GRID!$B$1:$U$1)*(КАЛЕНДАРЬ!L31=GRID!$B$3:$U$3),0))*GRID!$H$42*(1-GRID!$H$43),0))</f>
        <v>36080</v>
      </c>
      <c r="E105" s="5" cm="1">
        <f t="array" ref="E105">IF($I$2="Длительное проживание от 30 ночей ",
INDEX(GRID!$B$4:$U$15,MATCH(E$7,GRID!$A$4:$A$15,0),MATCH(1,($U$2=GRID!$B$1:$U$1)*(КАЛЕНДАРЬ!L31=GRID!$B$3:$U$3),0))*GRID!$H$42,
ROUNDUP(INDEX(GRID!$B$4:$U$15,MATCH(E$7,GRID!$A$4:$A$15,0),MATCH(1,($U$2=GRID!$B$1:$U$1)*(КАЛЕНДАРЬ!L31=GRID!$B$3:$U$3),0))*GRID!$H$42*(1-GRID!$H$43),0))</f>
        <v>38320</v>
      </c>
      <c r="F105" s="5" cm="1">
        <f t="array" ref="F105">IF($I$2="Длительное проживание от 30 ночей ",
INDEX(GRID!$B$18:$U$29,MATCH(E$7,GRID!$A$18:$A$29,0),MATCH(1,($U$2=GRID!$B$1:$U$1)*(КАЛЕНДАРЬ!L31=GRID!$B$3:$U$3),0))*GRID!$H$42,
ROUNDUP(INDEX(GRID!$B$18:$U$29,MATCH(E$7,GRID!$A$18:$A$29,0),MATCH(1,($U$2=GRID!$B$1:$U$1)*(КАЛЕНДАРЬ!L31=GRID!$B$3:$U$3),0))*GRID!$H$42*(1-GRID!$H$43),0))</f>
        <v>42320</v>
      </c>
      <c r="G105" s="50" t="s">
        <v>105</v>
      </c>
      <c r="H105" s="50" t="s">
        <v>105</v>
      </c>
      <c r="I105" s="5" cm="1">
        <f t="array" ref="I105">IF($I$2="Длительное проживание от 30 ночей ",
INDEX(GRID!$B$4:$U$15,MATCH(I$7,GRID!$A$4:$A$15,0),MATCH(1,($U$2=GRID!$B$1:$U$1)*(КАЛЕНДАРЬ!L31=GRID!$B$3:$U$3),0))*GRID!$H$42,
ROUNDUP(INDEX(GRID!$B$4:$U$15,MATCH(I$7,GRID!$A$4:$A$15,0),MATCH(1,($U$2=GRID!$B$1:$U$1)*(КАЛЕНДАРЬ!L31=GRID!$B$3:$U$3),0))*GRID!$H$42*(1-GRID!$H$43),0))</f>
        <v>48720</v>
      </c>
      <c r="J105" s="5" cm="1">
        <f t="array" ref="J105">IF($I$2="Длительное проживание от 30 ночей ",
INDEX(GRID!$B$18:$U$29,MATCH(I$7,GRID!$A$18:$A$29,0),MATCH(1,($U$2=GRID!$B$1:$U$1)*(КАЛЕНДАРЬ!L31=GRID!$B$3:$U$3),0))*GRID!$H$42,
ROUNDUP(INDEX(GRID!$B$18:$U$29,MATCH(I$7,GRID!$A$18:$A$29,0),MATCH(1,($U$2=GRID!$B$1:$U$1)*(КАЛЕНДАРЬ!L31=GRID!$B$3:$U$3),0))*GRID!$H$42*(1-GRID!$H$43),0))</f>
        <v>52720</v>
      </c>
      <c r="K105" s="50" t="s">
        <v>105</v>
      </c>
      <c r="L105" s="50" t="s">
        <v>105</v>
      </c>
      <c r="M105" s="5" cm="1">
        <f t="array" ref="M105">IF($I$2="Длительное проживание от 30 ночей ",
INDEX(GRID!$B$4:$U$15,MATCH(M$7,GRID!$A$4:$A$15,0),MATCH(1,($U$2=GRID!$B$1:$U$1)*(КАЛЕНДАРЬ!L31=GRID!$B$3:$U$3),0))*GRID!$H$42,
ROUNDUP(INDEX(GRID!$B$4:$U$15,MATCH(M$7,GRID!$A$4:$A$15,0),MATCH(1,($U$2=GRID!$B$1:$U$1)*(КАЛЕНДАРЬ!L31=GRID!$B$3:$U$3),0))*GRID!$H$42*(1-GRID!$H$43),0))</f>
        <v>72160</v>
      </c>
      <c r="N105" s="5" cm="1">
        <f t="array" ref="N105">IF($I$2="Длительное проживание от 30 ночей ",
INDEX(GRID!$B$18:$U$29,MATCH(M$7,GRID!$A$18:$A$29,0),MATCH(1,($U$2=GRID!$B$1:$U$1)*(КАЛЕНДАРЬ!L31=GRID!$B$3:$U$3),0))*GRID!$H$42,
ROUNDUP(INDEX(GRID!$B$18:$U$29,MATCH(M$7,GRID!$A$18:$A$29,0),MATCH(1,($U$2=GRID!$B$1:$U$1)*(КАЛЕНДАРЬ!L31=GRID!$B$3:$U$3),0))*GRID!$H$42*(1-GRID!$H$43),0))</f>
        <v>76160</v>
      </c>
      <c r="O105" s="50" t="s">
        <v>105</v>
      </c>
      <c r="P105" s="5" cm="1">
        <f t="array" ref="P105">IF($I$2="Длительное проживание от 30 ночей ",
INDEX(GRID!$B$4:$U$15,MATCH(P$7,GRID!$A$4:$A$15,0),MATCH(1,($U$2=GRID!$B$1:$U$1)*(КАЛЕНДАРЬ!L31=GRID!$B$3:$U$3),0))*GRID!$H$42,
ROUNDUP(INDEX(GRID!$B$4:$U$15,MATCH(P$7,GRID!$A$4:$A$15,0),MATCH(1,($U$2=GRID!$B$1:$U$1)*(КАЛЕНДАРЬ!L31=GRID!$B$3:$U$3),0))*GRID!$H$42*(1-GRID!$H$43),0))</f>
        <v>138320</v>
      </c>
      <c r="Q105" s="5" cm="1">
        <f t="array" ref="Q105">IF($I$2="Длительное проживание от 30 ночей ",
INDEX(GRID!$B$4:$U$15,MATCH(Q$7,GRID!$A$4:$A$15,0),MATCH(1,($U$2=GRID!$B$1:$U$1)*(КАЛЕНДАРЬ!L31=GRID!$B$3:$U$3),0))*GRID!$H$42,
ROUNDUP(INDEX(GRID!$B$4:$U$15,MATCH(Q$7,GRID!$A$4:$A$15,0),MATCH(1,($U$2=GRID!$B$1:$U$1)*(КАЛЕНДАРЬ!L31=GRID!$B$3:$U$3),0))*GRID!$H$42*(1-GRID!$H$43),0))</f>
        <v>161920</v>
      </c>
      <c r="R105" s="50" t="s">
        <v>105</v>
      </c>
      <c r="S105" s="50" t="s">
        <v>105</v>
      </c>
      <c r="T105" s="50" t="s">
        <v>105</v>
      </c>
    </row>
    <row r="106" spans="1:20" hidden="1">
      <c r="A106" s="108" t="s">
        <v>13</v>
      </c>
      <c r="B106" s="109">
        <v>29</v>
      </c>
      <c r="C106" s="5" cm="1">
        <f t="array" ref="C106">IF($I$2="Длительное проживание от 30 ночей ",
INDEX(GRID!$B$4:$U$15,MATCH(C$7,GRID!$A$4:$A$15,0),MATCH(1,($U$2=GRID!$B$1:$U$1)*(КАЛЕНДАРЬ!L32=GRID!$B$3:$U$3),0))*GRID!$H$42,
ROUNDUP(INDEX(GRID!$B$4:$U$15,MATCH(C$7,GRID!$A$4:$A$15,0),MATCH(1,($U$2=GRID!$B$1:$U$1)*(КАЛЕНДАРЬ!L32=GRID!$B$3:$U$3),0))*GRID!$H$42*(1-GRID!$H$43),0))</f>
        <v>32080</v>
      </c>
      <c r="D106" s="5" cm="1">
        <f t="array" ref="D106">IF($I$2="Длительное проживание от 30 ночей ",
INDEX(GRID!$B$18:$U$29,MATCH(C$7,GRID!$A$18:$A$29,0),MATCH(1,($U$2=GRID!$B$1:$U$1)*(КАЛЕНДАРЬ!L32=GRID!$B$3:$U$3),0))*GRID!$H$42,
ROUNDUP(INDEX(GRID!$B$18:$U$29,MATCH(C$7,GRID!$A$18:$A$29,0),MATCH(1,($U$2=GRID!$B$1:$U$1)*(КАЛЕНДАРЬ!L32=GRID!$B$3:$U$3),0))*GRID!$H$42*(1-GRID!$H$43),0))</f>
        <v>36080</v>
      </c>
      <c r="E106" s="5" cm="1">
        <f t="array" ref="E106">IF($I$2="Длительное проживание от 30 ночей ",
INDEX(GRID!$B$4:$U$15,MATCH(E$7,GRID!$A$4:$A$15,0),MATCH(1,($U$2=GRID!$B$1:$U$1)*(КАЛЕНДАРЬ!L32=GRID!$B$3:$U$3),0))*GRID!$H$42,
ROUNDUP(INDEX(GRID!$B$4:$U$15,MATCH(E$7,GRID!$A$4:$A$15,0),MATCH(1,($U$2=GRID!$B$1:$U$1)*(КАЛЕНДАРЬ!L32=GRID!$B$3:$U$3),0))*GRID!$H$42*(1-GRID!$H$43),0))</f>
        <v>38320</v>
      </c>
      <c r="F106" s="5" cm="1">
        <f t="array" ref="F106">IF($I$2="Длительное проживание от 30 ночей ",
INDEX(GRID!$B$18:$U$29,MATCH(E$7,GRID!$A$18:$A$29,0),MATCH(1,($U$2=GRID!$B$1:$U$1)*(КАЛЕНДАРЬ!L32=GRID!$B$3:$U$3),0))*GRID!$H$42,
ROUNDUP(INDEX(GRID!$B$18:$U$29,MATCH(E$7,GRID!$A$18:$A$29,0),MATCH(1,($U$2=GRID!$B$1:$U$1)*(КАЛЕНДАРЬ!L32=GRID!$B$3:$U$3),0))*GRID!$H$42*(1-GRID!$H$43),0))</f>
        <v>42320</v>
      </c>
      <c r="G106" s="50" t="s">
        <v>105</v>
      </c>
      <c r="H106" s="50" t="s">
        <v>105</v>
      </c>
      <c r="I106" s="5" cm="1">
        <f t="array" ref="I106">IF($I$2="Длительное проживание от 30 ночей ",
INDEX(GRID!$B$4:$U$15,MATCH(I$7,GRID!$A$4:$A$15,0),MATCH(1,($U$2=GRID!$B$1:$U$1)*(КАЛЕНДАРЬ!L32=GRID!$B$3:$U$3),0))*GRID!$H$42,
ROUNDUP(INDEX(GRID!$B$4:$U$15,MATCH(I$7,GRID!$A$4:$A$15,0),MATCH(1,($U$2=GRID!$B$1:$U$1)*(КАЛЕНДАРЬ!L32=GRID!$B$3:$U$3),0))*GRID!$H$42*(1-GRID!$H$43),0))</f>
        <v>48720</v>
      </c>
      <c r="J106" s="5" cm="1">
        <f t="array" ref="J106">IF($I$2="Длительное проживание от 30 ночей ",
INDEX(GRID!$B$18:$U$29,MATCH(I$7,GRID!$A$18:$A$29,0),MATCH(1,($U$2=GRID!$B$1:$U$1)*(КАЛЕНДАРЬ!L32=GRID!$B$3:$U$3),0))*GRID!$H$42,
ROUNDUP(INDEX(GRID!$B$18:$U$29,MATCH(I$7,GRID!$A$18:$A$29,0),MATCH(1,($U$2=GRID!$B$1:$U$1)*(КАЛЕНДАРЬ!L32=GRID!$B$3:$U$3),0))*GRID!$H$42*(1-GRID!$H$43),0))</f>
        <v>52720</v>
      </c>
      <c r="K106" s="50" t="s">
        <v>105</v>
      </c>
      <c r="L106" s="50" t="s">
        <v>105</v>
      </c>
      <c r="M106" s="5" cm="1">
        <f t="array" ref="M106">IF($I$2="Длительное проживание от 30 ночей ",
INDEX(GRID!$B$4:$U$15,MATCH(M$7,GRID!$A$4:$A$15,0),MATCH(1,($U$2=GRID!$B$1:$U$1)*(КАЛЕНДАРЬ!L32=GRID!$B$3:$U$3),0))*GRID!$H$42,
ROUNDUP(INDEX(GRID!$B$4:$U$15,MATCH(M$7,GRID!$A$4:$A$15,0),MATCH(1,($U$2=GRID!$B$1:$U$1)*(КАЛЕНДАРЬ!L32=GRID!$B$3:$U$3),0))*GRID!$H$42*(1-GRID!$H$43),0))</f>
        <v>72160</v>
      </c>
      <c r="N106" s="5" cm="1">
        <f t="array" ref="N106">IF($I$2="Длительное проживание от 30 ночей ",
INDEX(GRID!$B$18:$U$29,MATCH(M$7,GRID!$A$18:$A$29,0),MATCH(1,($U$2=GRID!$B$1:$U$1)*(КАЛЕНДАРЬ!L32=GRID!$B$3:$U$3),0))*GRID!$H$42,
ROUNDUP(INDEX(GRID!$B$18:$U$29,MATCH(M$7,GRID!$A$18:$A$29,0),MATCH(1,($U$2=GRID!$B$1:$U$1)*(КАЛЕНДАРЬ!L32=GRID!$B$3:$U$3),0))*GRID!$H$42*(1-GRID!$H$43),0))</f>
        <v>76160</v>
      </c>
      <c r="O106" s="50" t="s">
        <v>105</v>
      </c>
      <c r="P106" s="5" cm="1">
        <f t="array" ref="P106">IF($I$2="Длительное проживание от 30 ночей ",
INDEX(GRID!$B$4:$U$15,MATCH(P$7,GRID!$A$4:$A$15,0),MATCH(1,($U$2=GRID!$B$1:$U$1)*(КАЛЕНДАРЬ!L32=GRID!$B$3:$U$3),0))*GRID!$H$42,
ROUNDUP(INDEX(GRID!$B$4:$U$15,MATCH(P$7,GRID!$A$4:$A$15,0),MATCH(1,($U$2=GRID!$B$1:$U$1)*(КАЛЕНДАРЬ!L32=GRID!$B$3:$U$3),0))*GRID!$H$42*(1-GRID!$H$43),0))</f>
        <v>138320</v>
      </c>
      <c r="Q106" s="5" cm="1">
        <f t="array" ref="Q106">IF($I$2="Длительное проживание от 30 ночей ",
INDEX(GRID!$B$4:$U$15,MATCH(Q$7,GRID!$A$4:$A$15,0),MATCH(1,($U$2=GRID!$B$1:$U$1)*(КАЛЕНДАРЬ!L32=GRID!$B$3:$U$3),0))*GRID!$H$42,
ROUNDUP(INDEX(GRID!$B$4:$U$15,MATCH(Q$7,GRID!$A$4:$A$15,0),MATCH(1,($U$2=GRID!$B$1:$U$1)*(КАЛЕНДАРЬ!L32=GRID!$B$3:$U$3),0))*GRID!$H$42*(1-GRID!$H$43),0))</f>
        <v>161920</v>
      </c>
      <c r="R106" s="50" t="s">
        <v>105</v>
      </c>
      <c r="S106" s="50" t="s">
        <v>105</v>
      </c>
      <c r="T106" s="50" t="s">
        <v>105</v>
      </c>
    </row>
    <row r="107" spans="1:20" hidden="1">
      <c r="A107" s="108" t="s">
        <v>14</v>
      </c>
      <c r="B107" s="109">
        <v>30</v>
      </c>
      <c r="C107" s="5" cm="1">
        <f t="array" ref="C107">IF($I$2="Длительное проживание от 30 ночей ",
INDEX(GRID!$B$4:$U$15,MATCH(C$7,GRID!$A$4:$A$15,0),MATCH(1,($U$2=GRID!$B$1:$U$1)*(КАЛЕНДАРЬ!L33=GRID!$B$3:$U$3),0))*GRID!$H$42,
ROUNDUP(INDEX(GRID!$B$4:$U$15,MATCH(C$7,GRID!$A$4:$A$15,0),MATCH(1,($U$2=GRID!$B$1:$U$1)*(КАЛЕНДАРЬ!L33=GRID!$B$3:$U$3),0))*GRID!$H$42*(1-GRID!$H$43),0))</f>
        <v>35120</v>
      </c>
      <c r="D107" s="5" cm="1">
        <f t="array" ref="D107">IF($I$2="Длительное проживание от 30 ночей ",
INDEX(GRID!$B$18:$U$29,MATCH(C$7,GRID!$A$18:$A$29,0),MATCH(1,($U$2=GRID!$B$1:$U$1)*(КАЛЕНДАРЬ!L33=GRID!$B$3:$U$3),0))*GRID!$H$42,
ROUNDUP(INDEX(GRID!$B$18:$U$29,MATCH(C$7,GRID!$A$18:$A$29,0),MATCH(1,($U$2=GRID!$B$1:$U$1)*(КАЛЕНДАРЬ!L33=GRID!$B$3:$U$3),0))*GRID!$H$42*(1-GRID!$H$43),0))</f>
        <v>39120</v>
      </c>
      <c r="E107" s="5" cm="1">
        <f t="array" ref="E107">IF($I$2="Длительное проживание от 30 ночей ",
INDEX(GRID!$B$4:$U$15,MATCH(E$7,GRID!$A$4:$A$15,0),MATCH(1,($U$2=GRID!$B$1:$U$1)*(КАЛЕНДАРЬ!L33=GRID!$B$3:$U$3),0))*GRID!$H$42,
ROUNDUP(INDEX(GRID!$B$4:$U$15,MATCH(E$7,GRID!$A$4:$A$15,0),MATCH(1,($U$2=GRID!$B$1:$U$1)*(КАЛЕНДАРЬ!L33=GRID!$B$3:$U$3),0))*GRID!$H$42*(1-GRID!$H$43),0))</f>
        <v>41920</v>
      </c>
      <c r="F107" s="5" cm="1">
        <f t="array" ref="F107">IF($I$2="Длительное проживание от 30 ночей ",
INDEX(GRID!$B$18:$U$29,MATCH(E$7,GRID!$A$18:$A$29,0),MATCH(1,($U$2=GRID!$B$1:$U$1)*(КАЛЕНДАРЬ!L33=GRID!$B$3:$U$3),0))*GRID!$H$42,
ROUNDUP(INDEX(GRID!$B$18:$U$29,MATCH(E$7,GRID!$A$18:$A$29,0),MATCH(1,($U$2=GRID!$B$1:$U$1)*(КАЛЕНДАРЬ!L33=GRID!$B$3:$U$3),0))*GRID!$H$42*(1-GRID!$H$43),0))</f>
        <v>45920</v>
      </c>
      <c r="G107" s="50" t="s">
        <v>105</v>
      </c>
      <c r="H107" s="50" t="s">
        <v>105</v>
      </c>
      <c r="I107" s="5" cm="1">
        <f t="array" ref="I107">IF($I$2="Длительное проживание от 30 ночей ",
INDEX(GRID!$B$4:$U$15,MATCH(I$7,GRID!$A$4:$A$15,0),MATCH(1,($U$2=GRID!$B$1:$U$1)*(КАЛЕНДАРЬ!L33=GRID!$B$3:$U$3),0))*GRID!$H$42,
ROUNDUP(INDEX(GRID!$B$4:$U$15,MATCH(I$7,GRID!$A$4:$A$15,0),MATCH(1,($U$2=GRID!$B$1:$U$1)*(КАЛЕНДАРЬ!L33=GRID!$B$3:$U$3),0))*GRID!$H$42*(1-GRID!$H$43),0))</f>
        <v>52640</v>
      </c>
      <c r="J107" s="5" cm="1">
        <f t="array" ref="J107">IF($I$2="Длительное проживание от 30 ночей ",
INDEX(GRID!$B$18:$U$29,MATCH(I$7,GRID!$A$18:$A$29,0),MATCH(1,($U$2=GRID!$B$1:$U$1)*(КАЛЕНДАРЬ!L33=GRID!$B$3:$U$3),0))*GRID!$H$42,
ROUNDUP(INDEX(GRID!$B$18:$U$29,MATCH(I$7,GRID!$A$18:$A$29,0),MATCH(1,($U$2=GRID!$B$1:$U$1)*(КАЛЕНДАРЬ!L33=GRID!$B$3:$U$3),0))*GRID!$H$42*(1-GRID!$H$43),0))</f>
        <v>56640</v>
      </c>
      <c r="K107" s="50" t="s">
        <v>105</v>
      </c>
      <c r="L107" s="50" t="s">
        <v>105</v>
      </c>
      <c r="M107" s="5" cm="1">
        <f t="array" ref="M107">IF($I$2="Длительное проживание от 30 ночей ",
INDEX(GRID!$B$4:$U$15,MATCH(M$7,GRID!$A$4:$A$15,0),MATCH(1,($U$2=GRID!$B$1:$U$1)*(КАЛЕНДАРЬ!L33=GRID!$B$3:$U$3),0))*GRID!$H$42,
ROUNDUP(INDEX(GRID!$B$4:$U$15,MATCH(M$7,GRID!$A$4:$A$15,0),MATCH(1,($U$2=GRID!$B$1:$U$1)*(КАЛЕНДАРЬ!L33=GRID!$B$3:$U$3),0))*GRID!$H$42*(1-GRID!$H$43),0))</f>
        <v>77200</v>
      </c>
      <c r="N107" s="5" cm="1">
        <f t="array" ref="N107">IF($I$2="Длительное проживание от 30 ночей ",
INDEX(GRID!$B$18:$U$29,MATCH(M$7,GRID!$A$18:$A$29,0),MATCH(1,($U$2=GRID!$B$1:$U$1)*(КАЛЕНДАРЬ!L33=GRID!$B$3:$U$3),0))*GRID!$H$42,
ROUNDUP(INDEX(GRID!$B$18:$U$29,MATCH(M$7,GRID!$A$18:$A$29,0),MATCH(1,($U$2=GRID!$B$1:$U$1)*(КАЛЕНДАРЬ!L33=GRID!$B$3:$U$3),0))*GRID!$H$42*(1-GRID!$H$43),0))</f>
        <v>81200</v>
      </c>
      <c r="O107" s="50" t="s">
        <v>105</v>
      </c>
      <c r="P107" s="5" cm="1">
        <f t="array" ref="P107">IF($I$2="Длительное проживание от 30 ночей ",
INDEX(GRID!$B$4:$U$15,MATCH(P$7,GRID!$A$4:$A$15,0),MATCH(1,($U$2=GRID!$B$1:$U$1)*(КАЛЕНДАРЬ!L33=GRID!$B$3:$U$3),0))*GRID!$H$42,
ROUNDUP(INDEX(GRID!$B$4:$U$15,MATCH(P$7,GRID!$A$4:$A$15,0),MATCH(1,($U$2=GRID!$B$1:$U$1)*(КАЛЕНДАРЬ!L33=GRID!$B$3:$U$3),0))*GRID!$H$42*(1-GRID!$H$43),0))</f>
        <v>145040</v>
      </c>
      <c r="Q107" s="5" cm="1">
        <f t="array" ref="Q107">IF($I$2="Длительное проживание от 30 ночей ",
INDEX(GRID!$B$4:$U$15,MATCH(Q$7,GRID!$A$4:$A$15,0),MATCH(1,($U$2=GRID!$B$1:$U$1)*(КАЛЕНДАРЬ!L33=GRID!$B$3:$U$3),0))*GRID!$H$42,
ROUNDUP(INDEX(GRID!$B$4:$U$15,MATCH(Q$7,GRID!$A$4:$A$15,0),MATCH(1,($U$2=GRID!$B$1:$U$1)*(КАЛЕНДАРЬ!L33=GRID!$B$3:$U$3),0))*GRID!$H$42*(1-GRID!$H$43),0))</f>
        <v>169200</v>
      </c>
      <c r="R107" s="50" t="s">
        <v>105</v>
      </c>
      <c r="S107" s="50" t="s">
        <v>105</v>
      </c>
      <c r="T107" s="50" t="s">
        <v>105</v>
      </c>
    </row>
    <row r="108" spans="1:20" hidden="1">
      <c r="A108" s="106"/>
      <c r="B108" s="107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</row>
    <row r="110" spans="1:20" hidden="1">
      <c r="A110" s="163" t="s">
        <v>90</v>
      </c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</row>
    <row r="111" spans="1:20" ht="56.25" hidden="1" customHeight="1">
      <c r="A111" s="165" t="s">
        <v>8</v>
      </c>
      <c r="B111" s="166"/>
      <c r="C111" s="169" t="s">
        <v>87</v>
      </c>
      <c r="D111" s="170"/>
      <c r="E111" s="155" t="s">
        <v>79</v>
      </c>
      <c r="F111" s="156"/>
      <c r="G111" s="248" t="s">
        <v>80</v>
      </c>
      <c r="H111" s="249"/>
      <c r="I111" s="198" t="s">
        <v>81</v>
      </c>
      <c r="J111" s="198"/>
      <c r="K111" s="157" t="s">
        <v>82</v>
      </c>
      <c r="L111" s="157"/>
      <c r="M111" s="161" t="s">
        <v>83</v>
      </c>
      <c r="N111" s="161"/>
      <c r="O111" s="44" t="s">
        <v>57</v>
      </c>
      <c r="P111" s="17" t="s">
        <v>58</v>
      </c>
      <c r="Q111" s="18" t="s">
        <v>59</v>
      </c>
      <c r="R111" s="44" t="s">
        <v>60</v>
      </c>
      <c r="S111" s="44" t="s">
        <v>61</v>
      </c>
      <c r="T111" s="44" t="s">
        <v>62</v>
      </c>
    </row>
    <row r="112" spans="1:20" hidden="1">
      <c r="A112" s="167"/>
      <c r="B112" s="168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108" t="s">
        <v>15</v>
      </c>
      <c r="B113" s="109">
        <v>1</v>
      </c>
      <c r="C113" s="5" cm="1">
        <f t="array" ref="C113">IF($I$2="Длительное проживание от 30 ночей ",
INDEX(GRID!$B$4:$U$15,MATCH(C$7,GRID!$A$4:$A$15,0),MATCH(1,($U$2=GRID!$B$1:$U$1)*(КАЛЕНДАРЬ!O4=GRID!$B$3:$U$3),0))*GRID!$H$42,
ROUNDUP(INDEX(GRID!$B$4:$U$15,MATCH(C$7,GRID!$A$4:$A$15,0),MATCH(1,($U$2=GRID!$B$1:$U$1)*(КАЛЕНДАРЬ!O4=GRID!$B$3:$U$3),0))*GRID!$H$42*(1-GRID!$H$43),0))</f>
        <v>42080</v>
      </c>
      <c r="D113" s="5" cm="1">
        <f t="array" ref="D113">IF($I$2="Длительное проживание от 30 ночей ",
INDEX(GRID!$B$18:$U$29,MATCH(C$7,GRID!$A$18:$A$29,0),MATCH(1,($U$2=GRID!$B$1:$U$1)*(КАЛЕНДАРЬ!O4=GRID!$B$3:$U$3),0))*GRID!$H$42,
ROUNDUP(INDEX(GRID!$B$18:$U$29,MATCH(C$7,GRID!$A$18:$A$29,0),MATCH(1,($U$2=GRID!$B$1:$U$1)*(КАЛЕНДАРЬ!O4=GRID!$B$3:$U$3),0))*GRID!$H$42*(1-GRID!$H$43),0))</f>
        <v>46080</v>
      </c>
      <c r="E113" s="5" cm="1">
        <f t="array" ref="E113">IF($I$2="Длительное проживание от 30 ночей ",
INDEX(GRID!$B$4:$U$15,MATCH(E$7,GRID!$A$4:$A$15,0),MATCH(1,($U$2=GRID!$B$1:$U$1)*(КАЛЕНДАРЬ!O4=GRID!$B$3:$U$3),0))*GRID!$H$42,
ROUNDUP(INDEX(GRID!$B$4:$U$15,MATCH(E$7,GRID!$A$4:$A$15,0),MATCH(1,($U$2=GRID!$B$1:$U$1)*(КАЛЕНДАРЬ!O4=GRID!$B$3:$U$3),0))*GRID!$H$42*(1-GRID!$H$43),0))</f>
        <v>49680</v>
      </c>
      <c r="F113" s="5" cm="1">
        <f t="array" ref="F113">IF($I$2="Длительное проживание от 30 ночей ",
INDEX(GRID!$B$18:$U$29,MATCH(E$7,GRID!$A$18:$A$29,0),MATCH(1,($U$2=GRID!$B$1:$U$1)*(КАЛЕНДАРЬ!O4=GRID!$B$3:$U$3),0))*GRID!$H$42,
ROUNDUP(INDEX(GRID!$B$18:$U$29,MATCH(E$7,GRID!$A$18:$A$29,0),MATCH(1,($U$2=GRID!$B$1:$U$1)*(КАЛЕНДАРЬ!O4=GRID!$B$3:$U$3),0))*GRID!$H$42*(1-GRID!$H$43),0))</f>
        <v>53680</v>
      </c>
      <c r="G113" s="50" t="s">
        <v>105</v>
      </c>
      <c r="H113" s="50" t="s">
        <v>105</v>
      </c>
      <c r="I113" s="5" cm="1">
        <f t="array" ref="I113">IF($I$2="Длительное проживание от 30 ночей ",
INDEX(GRID!$B$4:$U$15,MATCH(I$7,GRID!$A$4:$A$15,0),MATCH(1,($U$2=GRID!$B$1:$U$1)*(КАЛЕНДАРЬ!O4=GRID!$B$3:$U$3),0))*GRID!$H$42,
ROUNDUP(INDEX(GRID!$B$4:$U$15,MATCH(I$7,GRID!$A$4:$A$15,0),MATCH(1,($U$2=GRID!$B$1:$U$1)*(КАЛЕНДАРЬ!O4=GRID!$B$3:$U$3),0))*GRID!$H$42*(1-GRID!$H$43),0))</f>
        <v>61280</v>
      </c>
      <c r="J113" s="5" cm="1">
        <f t="array" ref="J113">IF($I$2="Длительное проживание от 30 ночей ",
INDEX(GRID!$B$18:$U$29,MATCH(I$7,GRID!$A$18:$A$29,0),MATCH(1,($U$2=GRID!$B$1:$U$1)*(КАЛЕНДАРЬ!O4=GRID!$B$3:$U$3),0))*GRID!$H$42,
ROUNDUP(INDEX(GRID!$B$18:$U$29,MATCH(I$7,GRID!$A$18:$A$29,0),MATCH(1,($U$2=GRID!$B$1:$U$1)*(КАЛЕНДАРЬ!O4=GRID!$B$3:$U$3),0))*GRID!$H$42*(1-GRID!$H$43),0))</f>
        <v>65280</v>
      </c>
      <c r="K113" s="50" t="s">
        <v>105</v>
      </c>
      <c r="L113" s="50" t="s">
        <v>105</v>
      </c>
      <c r="M113" s="5" cm="1">
        <f t="array" ref="M113">IF($I$2="Длительное проживание от 30 ночей ",
INDEX(GRID!$B$4:$U$15,MATCH(M$7,GRID!$A$4:$A$15,0),MATCH(1,($U$2=GRID!$B$1:$U$1)*(КАЛЕНДАРЬ!O4=GRID!$B$3:$U$3),0))*GRID!$H$42,
ROUNDUP(INDEX(GRID!$B$4:$U$15,MATCH(M$7,GRID!$A$4:$A$15,0),MATCH(1,($U$2=GRID!$B$1:$U$1)*(КАЛЕНДАРЬ!O4=GRID!$B$3:$U$3),0))*GRID!$H$42*(1-GRID!$H$43),0))</f>
        <v>88320</v>
      </c>
      <c r="N113" s="5" cm="1">
        <f t="array" ref="N113">IF($I$2="Длительное проживание от 30 ночей ",
INDEX(GRID!$B$18:$U$29,MATCH(M$7,GRID!$A$18:$A$29,0),MATCH(1,($U$2=GRID!$B$1:$U$1)*(КАЛЕНДАРЬ!O4=GRID!$B$3:$U$3),0))*GRID!$H$42,
ROUNDUP(INDEX(GRID!$B$18:$U$29,MATCH(M$7,GRID!$A$18:$A$29,0),MATCH(1,($U$2=GRID!$B$1:$U$1)*(КАЛЕНДАРЬ!O4=GRID!$B$3:$U$3),0))*GRID!$H$42*(1-GRID!$H$43),0))</f>
        <v>92320</v>
      </c>
      <c r="O113" s="50" t="s">
        <v>105</v>
      </c>
      <c r="P113" s="5" cm="1">
        <f t="array" ref="P113">IF($I$2="Длительное проживание от 30 ночей ",
INDEX(GRID!$B$4:$U$15,MATCH(P$7,GRID!$A$4:$A$15,0),MATCH(1,($U$2=GRID!$B$1:$U$1)*(КАЛЕНДАРЬ!O4=GRID!$B$3:$U$3),0))*GRID!$H$42,
ROUNDUP(INDEX(GRID!$B$4:$U$15,MATCH(P$7,GRID!$A$4:$A$15,0),MATCH(1,($U$2=GRID!$B$1:$U$1)*(КАЛЕНДАРЬ!O4=GRID!$B$3:$U$3),0))*GRID!$H$42*(1-GRID!$H$43),0))</f>
        <v>159440</v>
      </c>
      <c r="Q113" s="5" cm="1">
        <f t="array" ref="Q113">IF($I$2="Длительное проживание от 30 ночей ",
INDEX(GRID!$B$4:$U$15,MATCH(Q$7,GRID!$A$4:$A$15,0),MATCH(1,($U$2=GRID!$B$1:$U$1)*(КАЛЕНДАРЬ!O4=GRID!$B$3:$U$3),0))*GRID!$H$42,
ROUNDUP(INDEX(GRID!$B$4:$U$15,MATCH(Q$7,GRID!$A$4:$A$15,0),MATCH(1,($U$2=GRID!$B$1:$U$1)*(КАЛЕНДАРЬ!O4=GRID!$B$3:$U$3),0))*GRID!$H$42*(1-GRID!$H$43),0))</f>
        <v>184480</v>
      </c>
      <c r="R113" s="50" t="s">
        <v>105</v>
      </c>
      <c r="S113" s="50" t="s">
        <v>105</v>
      </c>
      <c r="T113" s="50" t="s">
        <v>105</v>
      </c>
    </row>
    <row r="114" spans="1:20" hidden="1">
      <c r="A114" s="108" t="s">
        <v>16</v>
      </c>
      <c r="B114" s="109">
        <v>2</v>
      </c>
      <c r="C114" s="5" cm="1">
        <f t="array" ref="C114">IF($I$2="Длительное проживание от 30 ночей ",
INDEX(GRID!$B$4:$U$15,MATCH(C$7,GRID!$A$4:$A$15,0),MATCH(1,($U$2=GRID!$B$1:$U$1)*(КАЛЕНДАРЬ!O5=GRID!$B$3:$U$3),0))*GRID!$H$42,
ROUNDUP(INDEX(GRID!$B$4:$U$15,MATCH(C$7,GRID!$A$4:$A$15,0),MATCH(1,($U$2=GRID!$B$1:$U$1)*(КАЛЕНДАРЬ!O5=GRID!$B$3:$U$3),0))*GRID!$H$42*(1-GRID!$H$43),0))</f>
        <v>42080</v>
      </c>
      <c r="D114" s="5" cm="1">
        <f t="array" ref="D114">IF($I$2="Длительное проживание от 30 ночей ",
INDEX(GRID!$B$18:$U$29,MATCH(C$7,GRID!$A$18:$A$29,0),MATCH(1,($U$2=GRID!$B$1:$U$1)*(КАЛЕНДАРЬ!O5=GRID!$B$3:$U$3),0))*GRID!$H$42,
ROUNDUP(INDEX(GRID!$B$18:$U$29,MATCH(C$7,GRID!$A$18:$A$29,0),MATCH(1,($U$2=GRID!$B$1:$U$1)*(КАЛЕНДАРЬ!O5=GRID!$B$3:$U$3),0))*GRID!$H$42*(1-GRID!$H$43),0))</f>
        <v>46080</v>
      </c>
      <c r="E114" s="5" cm="1">
        <f t="array" ref="E114">IF($I$2="Длительное проживание от 30 ночей ",
INDEX(GRID!$B$4:$U$15,MATCH(E$7,GRID!$A$4:$A$15,0),MATCH(1,($U$2=GRID!$B$1:$U$1)*(КАЛЕНДАРЬ!O5=GRID!$B$3:$U$3),0))*GRID!$H$42,
ROUNDUP(INDEX(GRID!$B$4:$U$15,MATCH(E$7,GRID!$A$4:$A$15,0),MATCH(1,($U$2=GRID!$B$1:$U$1)*(КАЛЕНДАРЬ!O5=GRID!$B$3:$U$3),0))*GRID!$H$42*(1-GRID!$H$43),0))</f>
        <v>49680</v>
      </c>
      <c r="F114" s="5" cm="1">
        <f t="array" ref="F114">IF($I$2="Длительное проживание от 30 ночей ",
INDEX(GRID!$B$18:$U$29,MATCH(E$7,GRID!$A$18:$A$29,0),MATCH(1,($U$2=GRID!$B$1:$U$1)*(КАЛЕНДАРЬ!O5=GRID!$B$3:$U$3),0))*GRID!$H$42,
ROUNDUP(INDEX(GRID!$B$18:$U$29,MATCH(E$7,GRID!$A$18:$A$29,0),MATCH(1,($U$2=GRID!$B$1:$U$1)*(КАЛЕНДАРЬ!O5=GRID!$B$3:$U$3),0))*GRID!$H$42*(1-GRID!$H$43),0))</f>
        <v>53680</v>
      </c>
      <c r="G114" s="50" t="s">
        <v>105</v>
      </c>
      <c r="H114" s="50" t="s">
        <v>105</v>
      </c>
      <c r="I114" s="5" cm="1">
        <f t="array" ref="I114">IF($I$2="Длительное проживание от 30 ночей ",
INDEX(GRID!$B$4:$U$15,MATCH(I$7,GRID!$A$4:$A$15,0),MATCH(1,($U$2=GRID!$B$1:$U$1)*(КАЛЕНДАРЬ!O5=GRID!$B$3:$U$3),0))*GRID!$H$42,
ROUNDUP(INDEX(GRID!$B$4:$U$15,MATCH(I$7,GRID!$A$4:$A$15,0),MATCH(1,($U$2=GRID!$B$1:$U$1)*(КАЛЕНДАРЬ!O5=GRID!$B$3:$U$3),0))*GRID!$H$42*(1-GRID!$H$43),0))</f>
        <v>61280</v>
      </c>
      <c r="J114" s="5" cm="1">
        <f t="array" ref="J114">IF($I$2="Длительное проживание от 30 ночей ",
INDEX(GRID!$B$18:$U$29,MATCH(I$7,GRID!$A$18:$A$29,0),MATCH(1,($U$2=GRID!$B$1:$U$1)*(КАЛЕНДАРЬ!O5=GRID!$B$3:$U$3),0))*GRID!$H$42,
ROUNDUP(INDEX(GRID!$B$18:$U$29,MATCH(I$7,GRID!$A$18:$A$29,0),MATCH(1,($U$2=GRID!$B$1:$U$1)*(КАЛЕНДАРЬ!O5=GRID!$B$3:$U$3),0))*GRID!$H$42*(1-GRID!$H$43),0))</f>
        <v>65280</v>
      </c>
      <c r="K114" s="50" t="s">
        <v>105</v>
      </c>
      <c r="L114" s="50" t="s">
        <v>105</v>
      </c>
      <c r="M114" s="5" cm="1">
        <f t="array" ref="M114">IF($I$2="Длительное проживание от 30 ночей ",
INDEX(GRID!$B$4:$U$15,MATCH(M$7,GRID!$A$4:$A$15,0),MATCH(1,($U$2=GRID!$B$1:$U$1)*(КАЛЕНДАРЬ!O5=GRID!$B$3:$U$3),0))*GRID!$H$42,
ROUNDUP(INDEX(GRID!$B$4:$U$15,MATCH(M$7,GRID!$A$4:$A$15,0),MATCH(1,($U$2=GRID!$B$1:$U$1)*(КАЛЕНДАРЬ!O5=GRID!$B$3:$U$3),0))*GRID!$H$42*(1-GRID!$H$43),0))</f>
        <v>88320</v>
      </c>
      <c r="N114" s="5" cm="1">
        <f t="array" ref="N114">IF($I$2="Длительное проживание от 30 ночей ",
INDEX(GRID!$B$18:$U$29,MATCH(M$7,GRID!$A$18:$A$29,0),MATCH(1,($U$2=GRID!$B$1:$U$1)*(КАЛЕНДАРЬ!O5=GRID!$B$3:$U$3),0))*GRID!$H$42,
ROUNDUP(INDEX(GRID!$B$18:$U$29,MATCH(M$7,GRID!$A$18:$A$29,0),MATCH(1,($U$2=GRID!$B$1:$U$1)*(КАЛЕНДАРЬ!O5=GRID!$B$3:$U$3),0))*GRID!$H$42*(1-GRID!$H$43),0))</f>
        <v>92320</v>
      </c>
      <c r="O114" s="50" t="s">
        <v>105</v>
      </c>
      <c r="P114" s="5" cm="1">
        <f t="array" ref="P114">IF($I$2="Длительное проживание от 30 ночей ",
INDEX(GRID!$B$4:$U$15,MATCH(P$7,GRID!$A$4:$A$15,0),MATCH(1,($U$2=GRID!$B$1:$U$1)*(КАЛЕНДАРЬ!O5=GRID!$B$3:$U$3),0))*GRID!$H$42,
ROUNDUP(INDEX(GRID!$B$4:$U$15,MATCH(P$7,GRID!$A$4:$A$15,0),MATCH(1,($U$2=GRID!$B$1:$U$1)*(КАЛЕНДАРЬ!O5=GRID!$B$3:$U$3),0))*GRID!$H$42*(1-GRID!$H$43),0))</f>
        <v>159440</v>
      </c>
      <c r="Q114" s="5" cm="1">
        <f t="array" ref="Q114">IF($I$2="Длительное проживание от 30 ночей ",
INDEX(GRID!$B$4:$U$15,MATCH(Q$7,GRID!$A$4:$A$15,0),MATCH(1,($U$2=GRID!$B$1:$U$1)*(КАЛЕНДАРЬ!O5=GRID!$B$3:$U$3),0))*GRID!$H$42,
ROUNDUP(INDEX(GRID!$B$4:$U$15,MATCH(Q$7,GRID!$A$4:$A$15,0),MATCH(1,($U$2=GRID!$B$1:$U$1)*(КАЛЕНДАРЬ!O5=GRID!$B$3:$U$3),0))*GRID!$H$42*(1-GRID!$H$43),0))</f>
        <v>184480</v>
      </c>
      <c r="R114" s="50" t="s">
        <v>105</v>
      </c>
      <c r="S114" s="50" t="s">
        <v>105</v>
      </c>
      <c r="T114" s="50" t="s">
        <v>105</v>
      </c>
    </row>
    <row r="115" spans="1:20" hidden="1">
      <c r="A115" s="108" t="s">
        <v>17</v>
      </c>
      <c r="B115" s="109">
        <v>3</v>
      </c>
      <c r="C115" s="5" cm="1">
        <f t="array" ref="C115">IF($I$2="Длительное проживание от 30 ночей ",
INDEX(GRID!$B$4:$U$15,MATCH(C$7,GRID!$A$4:$A$15,0),MATCH(1,($U$2=GRID!$B$1:$U$1)*(КАЛЕНДАРЬ!O6=GRID!$B$3:$U$3),0))*GRID!$H$42,
ROUNDUP(INDEX(GRID!$B$4:$U$15,MATCH(C$7,GRID!$A$4:$A$15,0),MATCH(1,($U$2=GRID!$B$1:$U$1)*(КАЛЕНДАРЬ!O6=GRID!$B$3:$U$3),0))*GRID!$H$42*(1-GRID!$H$43),0))</f>
        <v>42080</v>
      </c>
      <c r="D115" s="5" cm="1">
        <f t="array" ref="D115">IF($I$2="Длительное проживание от 30 ночей ",
INDEX(GRID!$B$18:$U$29,MATCH(C$7,GRID!$A$18:$A$29,0),MATCH(1,($U$2=GRID!$B$1:$U$1)*(КАЛЕНДАРЬ!O6=GRID!$B$3:$U$3),0))*GRID!$H$42,
ROUNDUP(INDEX(GRID!$B$18:$U$29,MATCH(C$7,GRID!$A$18:$A$29,0),MATCH(1,($U$2=GRID!$B$1:$U$1)*(КАЛЕНДАРЬ!O6=GRID!$B$3:$U$3),0))*GRID!$H$42*(1-GRID!$H$43),0))</f>
        <v>46080</v>
      </c>
      <c r="E115" s="5" cm="1">
        <f t="array" ref="E115">IF($I$2="Длительное проживание от 30 ночей ",
INDEX(GRID!$B$4:$U$15,MATCH(E$7,GRID!$A$4:$A$15,0),MATCH(1,($U$2=GRID!$B$1:$U$1)*(КАЛЕНДАРЬ!O6=GRID!$B$3:$U$3),0))*GRID!$H$42,
ROUNDUP(INDEX(GRID!$B$4:$U$15,MATCH(E$7,GRID!$A$4:$A$15,0),MATCH(1,($U$2=GRID!$B$1:$U$1)*(КАЛЕНДАРЬ!O6=GRID!$B$3:$U$3),0))*GRID!$H$42*(1-GRID!$H$43),0))</f>
        <v>49680</v>
      </c>
      <c r="F115" s="5" cm="1">
        <f t="array" ref="F115">IF($I$2="Длительное проживание от 30 ночей ",
INDEX(GRID!$B$18:$U$29,MATCH(E$7,GRID!$A$18:$A$29,0),MATCH(1,($U$2=GRID!$B$1:$U$1)*(КАЛЕНДАРЬ!O6=GRID!$B$3:$U$3),0))*GRID!$H$42,
ROUNDUP(INDEX(GRID!$B$18:$U$29,MATCH(E$7,GRID!$A$18:$A$29,0),MATCH(1,($U$2=GRID!$B$1:$U$1)*(КАЛЕНДАРЬ!O6=GRID!$B$3:$U$3),0))*GRID!$H$42*(1-GRID!$H$43),0))</f>
        <v>53680</v>
      </c>
      <c r="G115" s="50" t="s">
        <v>105</v>
      </c>
      <c r="H115" s="50" t="s">
        <v>105</v>
      </c>
      <c r="I115" s="5" cm="1">
        <f t="array" ref="I115">IF($I$2="Длительное проживание от 30 ночей ",
INDEX(GRID!$B$4:$U$15,MATCH(I$7,GRID!$A$4:$A$15,0),MATCH(1,($U$2=GRID!$B$1:$U$1)*(КАЛЕНДАРЬ!O6=GRID!$B$3:$U$3),0))*GRID!$H$42,
ROUNDUP(INDEX(GRID!$B$4:$U$15,MATCH(I$7,GRID!$A$4:$A$15,0),MATCH(1,($U$2=GRID!$B$1:$U$1)*(КАЛЕНДАРЬ!O6=GRID!$B$3:$U$3),0))*GRID!$H$42*(1-GRID!$H$43),0))</f>
        <v>61280</v>
      </c>
      <c r="J115" s="5" cm="1">
        <f t="array" ref="J115">IF($I$2="Длительное проживание от 30 ночей ",
INDEX(GRID!$B$18:$U$29,MATCH(I$7,GRID!$A$18:$A$29,0),MATCH(1,($U$2=GRID!$B$1:$U$1)*(КАЛЕНДАРЬ!O6=GRID!$B$3:$U$3),0))*GRID!$H$42,
ROUNDUP(INDEX(GRID!$B$18:$U$29,MATCH(I$7,GRID!$A$18:$A$29,0),MATCH(1,($U$2=GRID!$B$1:$U$1)*(КАЛЕНДАРЬ!O6=GRID!$B$3:$U$3),0))*GRID!$H$42*(1-GRID!$H$43),0))</f>
        <v>65280</v>
      </c>
      <c r="K115" s="50" t="s">
        <v>105</v>
      </c>
      <c r="L115" s="50" t="s">
        <v>105</v>
      </c>
      <c r="M115" s="5" cm="1">
        <f t="array" ref="M115">IF($I$2="Длительное проживание от 30 ночей ",
INDEX(GRID!$B$4:$U$15,MATCH(M$7,GRID!$A$4:$A$15,0),MATCH(1,($U$2=GRID!$B$1:$U$1)*(КАЛЕНДАРЬ!O6=GRID!$B$3:$U$3),0))*GRID!$H$42,
ROUNDUP(INDEX(GRID!$B$4:$U$15,MATCH(M$7,GRID!$A$4:$A$15,0),MATCH(1,($U$2=GRID!$B$1:$U$1)*(КАЛЕНДАРЬ!O6=GRID!$B$3:$U$3),0))*GRID!$H$42*(1-GRID!$H$43),0))</f>
        <v>88320</v>
      </c>
      <c r="N115" s="5" cm="1">
        <f t="array" ref="N115">IF($I$2="Длительное проживание от 30 ночей ",
INDEX(GRID!$B$18:$U$29,MATCH(M$7,GRID!$A$18:$A$29,0),MATCH(1,($U$2=GRID!$B$1:$U$1)*(КАЛЕНДАРЬ!O6=GRID!$B$3:$U$3),0))*GRID!$H$42,
ROUNDUP(INDEX(GRID!$B$18:$U$29,MATCH(M$7,GRID!$A$18:$A$29,0),MATCH(1,($U$2=GRID!$B$1:$U$1)*(КАЛЕНДАРЬ!O6=GRID!$B$3:$U$3),0))*GRID!$H$42*(1-GRID!$H$43),0))</f>
        <v>92320</v>
      </c>
      <c r="O115" s="50" t="s">
        <v>105</v>
      </c>
      <c r="P115" s="5" cm="1">
        <f t="array" ref="P115">IF($I$2="Длительное проживание от 30 ночей ",
INDEX(GRID!$B$4:$U$15,MATCH(P$7,GRID!$A$4:$A$15,0),MATCH(1,($U$2=GRID!$B$1:$U$1)*(КАЛЕНДАРЬ!O6=GRID!$B$3:$U$3),0))*GRID!$H$42,
ROUNDUP(INDEX(GRID!$B$4:$U$15,MATCH(P$7,GRID!$A$4:$A$15,0),MATCH(1,($U$2=GRID!$B$1:$U$1)*(КАЛЕНДАРЬ!O6=GRID!$B$3:$U$3),0))*GRID!$H$42*(1-GRID!$H$43),0))</f>
        <v>159440</v>
      </c>
      <c r="Q115" s="5" cm="1">
        <f t="array" ref="Q115">IF($I$2="Длительное проживание от 30 ночей ",
INDEX(GRID!$B$4:$U$15,MATCH(Q$7,GRID!$A$4:$A$15,0),MATCH(1,($U$2=GRID!$B$1:$U$1)*(КАЛЕНДАРЬ!O6=GRID!$B$3:$U$3),0))*GRID!$H$42,
ROUNDUP(INDEX(GRID!$B$4:$U$15,MATCH(Q$7,GRID!$A$4:$A$15,0),MATCH(1,($U$2=GRID!$B$1:$U$1)*(КАЛЕНДАРЬ!O6=GRID!$B$3:$U$3),0))*GRID!$H$42*(1-GRID!$H$43),0))</f>
        <v>184480</v>
      </c>
      <c r="R115" s="50" t="s">
        <v>105</v>
      </c>
      <c r="S115" s="50" t="s">
        <v>105</v>
      </c>
      <c r="T115" s="50" t="s">
        <v>105</v>
      </c>
    </row>
    <row r="116" spans="1:20" hidden="1">
      <c r="A116" s="108" t="s">
        <v>11</v>
      </c>
      <c r="B116" s="109">
        <v>4</v>
      </c>
      <c r="C116" s="5" cm="1">
        <f t="array" ref="C116">IF($I$2="Длительное проживание от 30 ночей ",
INDEX(GRID!$B$4:$U$15,MATCH(C$7,GRID!$A$4:$A$15,0),MATCH(1,($U$2=GRID!$B$1:$U$1)*(КАЛЕНДАРЬ!O7=GRID!$B$3:$U$3),0))*GRID!$H$42,
ROUNDUP(INDEX(GRID!$B$4:$U$15,MATCH(C$7,GRID!$A$4:$A$15,0),MATCH(1,($U$2=GRID!$B$1:$U$1)*(КАЛЕНДАРЬ!O7=GRID!$B$3:$U$3),0))*GRID!$H$42*(1-GRID!$H$43),0))</f>
        <v>42080</v>
      </c>
      <c r="D116" s="5" cm="1">
        <f t="array" ref="D116">IF($I$2="Длительное проживание от 30 ночей ",
INDEX(GRID!$B$18:$U$29,MATCH(C$7,GRID!$A$18:$A$29,0),MATCH(1,($U$2=GRID!$B$1:$U$1)*(КАЛЕНДАРЬ!O7=GRID!$B$3:$U$3),0))*GRID!$H$42,
ROUNDUP(INDEX(GRID!$B$18:$U$29,MATCH(C$7,GRID!$A$18:$A$29,0),MATCH(1,($U$2=GRID!$B$1:$U$1)*(КАЛЕНДАРЬ!O7=GRID!$B$3:$U$3),0))*GRID!$H$42*(1-GRID!$H$43),0))</f>
        <v>46080</v>
      </c>
      <c r="E116" s="5" cm="1">
        <f t="array" ref="E116">IF($I$2="Длительное проживание от 30 ночей ",
INDEX(GRID!$B$4:$U$15,MATCH(E$7,GRID!$A$4:$A$15,0),MATCH(1,($U$2=GRID!$B$1:$U$1)*(КАЛЕНДАРЬ!O7=GRID!$B$3:$U$3),0))*GRID!$H$42,
ROUNDUP(INDEX(GRID!$B$4:$U$15,MATCH(E$7,GRID!$A$4:$A$15,0),MATCH(1,($U$2=GRID!$B$1:$U$1)*(КАЛЕНДАРЬ!O7=GRID!$B$3:$U$3),0))*GRID!$H$42*(1-GRID!$H$43),0))</f>
        <v>49680</v>
      </c>
      <c r="F116" s="5" cm="1">
        <f t="array" ref="F116">IF($I$2="Длительное проживание от 30 ночей ",
INDEX(GRID!$B$18:$U$29,MATCH(E$7,GRID!$A$18:$A$29,0),MATCH(1,($U$2=GRID!$B$1:$U$1)*(КАЛЕНДАРЬ!O7=GRID!$B$3:$U$3),0))*GRID!$H$42,
ROUNDUP(INDEX(GRID!$B$18:$U$29,MATCH(E$7,GRID!$A$18:$A$29,0),MATCH(1,($U$2=GRID!$B$1:$U$1)*(КАЛЕНДАРЬ!O7=GRID!$B$3:$U$3),0))*GRID!$H$42*(1-GRID!$H$43),0))</f>
        <v>53680</v>
      </c>
      <c r="G116" s="50" t="s">
        <v>105</v>
      </c>
      <c r="H116" s="50" t="s">
        <v>105</v>
      </c>
      <c r="I116" s="5" cm="1">
        <f t="array" ref="I116">IF($I$2="Длительное проживание от 30 ночей ",
INDEX(GRID!$B$4:$U$15,MATCH(I$7,GRID!$A$4:$A$15,0),MATCH(1,($U$2=GRID!$B$1:$U$1)*(КАЛЕНДАРЬ!O7=GRID!$B$3:$U$3),0))*GRID!$H$42,
ROUNDUP(INDEX(GRID!$B$4:$U$15,MATCH(I$7,GRID!$A$4:$A$15,0),MATCH(1,($U$2=GRID!$B$1:$U$1)*(КАЛЕНДАРЬ!O7=GRID!$B$3:$U$3),0))*GRID!$H$42*(1-GRID!$H$43),0))</f>
        <v>61280</v>
      </c>
      <c r="J116" s="5" cm="1">
        <f t="array" ref="J116">IF($I$2="Длительное проживание от 30 ночей ",
INDEX(GRID!$B$18:$U$29,MATCH(I$7,GRID!$A$18:$A$29,0),MATCH(1,($U$2=GRID!$B$1:$U$1)*(КАЛЕНДАРЬ!O7=GRID!$B$3:$U$3),0))*GRID!$H$42,
ROUNDUP(INDEX(GRID!$B$18:$U$29,MATCH(I$7,GRID!$A$18:$A$29,0),MATCH(1,($U$2=GRID!$B$1:$U$1)*(КАЛЕНДАРЬ!O7=GRID!$B$3:$U$3),0))*GRID!$H$42*(1-GRID!$H$43),0))</f>
        <v>65280</v>
      </c>
      <c r="K116" s="50" t="s">
        <v>105</v>
      </c>
      <c r="L116" s="50" t="s">
        <v>105</v>
      </c>
      <c r="M116" s="5" cm="1">
        <f t="array" ref="M116">IF($I$2="Длительное проживание от 30 ночей ",
INDEX(GRID!$B$4:$U$15,MATCH(M$7,GRID!$A$4:$A$15,0),MATCH(1,($U$2=GRID!$B$1:$U$1)*(КАЛЕНДАРЬ!O7=GRID!$B$3:$U$3),0))*GRID!$H$42,
ROUNDUP(INDEX(GRID!$B$4:$U$15,MATCH(M$7,GRID!$A$4:$A$15,0),MATCH(1,($U$2=GRID!$B$1:$U$1)*(КАЛЕНДАРЬ!O7=GRID!$B$3:$U$3),0))*GRID!$H$42*(1-GRID!$H$43),0))</f>
        <v>88320</v>
      </c>
      <c r="N116" s="5" cm="1">
        <f t="array" ref="N116">IF($I$2="Длительное проживание от 30 ночей ",
INDEX(GRID!$B$18:$U$29,MATCH(M$7,GRID!$A$18:$A$29,0),MATCH(1,($U$2=GRID!$B$1:$U$1)*(КАЛЕНДАРЬ!O7=GRID!$B$3:$U$3),0))*GRID!$H$42,
ROUNDUP(INDEX(GRID!$B$18:$U$29,MATCH(M$7,GRID!$A$18:$A$29,0),MATCH(1,($U$2=GRID!$B$1:$U$1)*(КАЛЕНДАРЬ!O7=GRID!$B$3:$U$3),0))*GRID!$H$42*(1-GRID!$H$43),0))</f>
        <v>92320</v>
      </c>
      <c r="O116" s="50" t="s">
        <v>105</v>
      </c>
      <c r="P116" s="5" cm="1">
        <f t="array" ref="P116">IF($I$2="Длительное проживание от 30 ночей ",
INDEX(GRID!$B$4:$U$15,MATCH(P$7,GRID!$A$4:$A$15,0),MATCH(1,($U$2=GRID!$B$1:$U$1)*(КАЛЕНДАРЬ!O7=GRID!$B$3:$U$3),0))*GRID!$H$42,
ROUNDUP(INDEX(GRID!$B$4:$U$15,MATCH(P$7,GRID!$A$4:$A$15,0),MATCH(1,($U$2=GRID!$B$1:$U$1)*(КАЛЕНДАРЬ!O7=GRID!$B$3:$U$3),0))*GRID!$H$42*(1-GRID!$H$43),0))</f>
        <v>159440</v>
      </c>
      <c r="Q116" s="5" cm="1">
        <f t="array" ref="Q116">IF($I$2="Длительное проживание от 30 ночей ",
INDEX(GRID!$B$4:$U$15,MATCH(Q$7,GRID!$A$4:$A$15,0),MATCH(1,($U$2=GRID!$B$1:$U$1)*(КАЛЕНДАРЬ!O7=GRID!$B$3:$U$3),0))*GRID!$H$42,
ROUNDUP(INDEX(GRID!$B$4:$U$15,MATCH(Q$7,GRID!$A$4:$A$15,0),MATCH(1,($U$2=GRID!$B$1:$U$1)*(КАЛЕНДАРЬ!O7=GRID!$B$3:$U$3),0))*GRID!$H$42*(1-GRID!$H$43),0))</f>
        <v>184480</v>
      </c>
      <c r="R116" s="50" t="s">
        <v>105</v>
      </c>
      <c r="S116" s="50" t="s">
        <v>105</v>
      </c>
      <c r="T116" s="50" t="s">
        <v>105</v>
      </c>
    </row>
    <row r="117" spans="1:20" hidden="1">
      <c r="A117" s="108" t="s">
        <v>12</v>
      </c>
      <c r="B117" s="109">
        <v>5</v>
      </c>
      <c r="C117" s="5" cm="1">
        <f t="array" ref="C117">IF($I$2="Длительное проживание от 30 ночей ",
INDEX(GRID!$B$4:$U$15,MATCH(C$7,GRID!$A$4:$A$15,0),MATCH(1,($U$2=GRID!$B$1:$U$1)*(КАЛЕНДАРЬ!O8=GRID!$B$3:$U$3),0))*GRID!$H$42,
ROUNDUP(INDEX(GRID!$B$4:$U$15,MATCH(C$7,GRID!$A$4:$A$15,0),MATCH(1,($U$2=GRID!$B$1:$U$1)*(КАЛЕНДАРЬ!O8=GRID!$B$3:$U$3),0))*GRID!$H$42*(1-GRID!$H$43),0))</f>
        <v>42080</v>
      </c>
      <c r="D117" s="5" cm="1">
        <f t="array" ref="D117">IF($I$2="Длительное проживание от 30 ночей ",
INDEX(GRID!$B$18:$U$29,MATCH(C$7,GRID!$A$18:$A$29,0),MATCH(1,($U$2=GRID!$B$1:$U$1)*(КАЛЕНДАРЬ!O8=GRID!$B$3:$U$3),0))*GRID!$H$42,
ROUNDUP(INDEX(GRID!$B$18:$U$29,MATCH(C$7,GRID!$A$18:$A$29,0),MATCH(1,($U$2=GRID!$B$1:$U$1)*(КАЛЕНДАРЬ!O8=GRID!$B$3:$U$3),0))*GRID!$H$42*(1-GRID!$H$43),0))</f>
        <v>46080</v>
      </c>
      <c r="E117" s="5" cm="1">
        <f t="array" ref="E117">IF($I$2="Длительное проживание от 30 ночей ",
INDEX(GRID!$B$4:$U$15,MATCH(E$7,GRID!$A$4:$A$15,0),MATCH(1,($U$2=GRID!$B$1:$U$1)*(КАЛЕНДАРЬ!O8=GRID!$B$3:$U$3),0))*GRID!$H$42,
ROUNDUP(INDEX(GRID!$B$4:$U$15,MATCH(E$7,GRID!$A$4:$A$15,0),MATCH(1,($U$2=GRID!$B$1:$U$1)*(КАЛЕНДАРЬ!O8=GRID!$B$3:$U$3),0))*GRID!$H$42*(1-GRID!$H$43),0))</f>
        <v>49680</v>
      </c>
      <c r="F117" s="5" cm="1">
        <f t="array" ref="F117">IF($I$2="Длительное проживание от 30 ночей ",
INDEX(GRID!$B$18:$U$29,MATCH(E$7,GRID!$A$18:$A$29,0),MATCH(1,($U$2=GRID!$B$1:$U$1)*(КАЛЕНДАРЬ!O8=GRID!$B$3:$U$3),0))*GRID!$H$42,
ROUNDUP(INDEX(GRID!$B$18:$U$29,MATCH(E$7,GRID!$A$18:$A$29,0),MATCH(1,($U$2=GRID!$B$1:$U$1)*(КАЛЕНДАРЬ!O8=GRID!$B$3:$U$3),0))*GRID!$H$42*(1-GRID!$H$43),0))</f>
        <v>53680</v>
      </c>
      <c r="G117" s="50" t="s">
        <v>105</v>
      </c>
      <c r="H117" s="50" t="s">
        <v>105</v>
      </c>
      <c r="I117" s="5" cm="1">
        <f t="array" ref="I117">IF($I$2="Длительное проживание от 30 ночей ",
INDEX(GRID!$B$4:$U$15,MATCH(I$7,GRID!$A$4:$A$15,0),MATCH(1,($U$2=GRID!$B$1:$U$1)*(КАЛЕНДАРЬ!O8=GRID!$B$3:$U$3),0))*GRID!$H$42,
ROUNDUP(INDEX(GRID!$B$4:$U$15,MATCH(I$7,GRID!$A$4:$A$15,0),MATCH(1,($U$2=GRID!$B$1:$U$1)*(КАЛЕНДАРЬ!O8=GRID!$B$3:$U$3),0))*GRID!$H$42*(1-GRID!$H$43),0))</f>
        <v>61280</v>
      </c>
      <c r="J117" s="5" cm="1">
        <f t="array" ref="J117">IF($I$2="Длительное проживание от 30 ночей ",
INDEX(GRID!$B$18:$U$29,MATCH(I$7,GRID!$A$18:$A$29,0),MATCH(1,($U$2=GRID!$B$1:$U$1)*(КАЛЕНДАРЬ!O8=GRID!$B$3:$U$3),0))*GRID!$H$42,
ROUNDUP(INDEX(GRID!$B$18:$U$29,MATCH(I$7,GRID!$A$18:$A$29,0),MATCH(1,($U$2=GRID!$B$1:$U$1)*(КАЛЕНДАРЬ!O8=GRID!$B$3:$U$3),0))*GRID!$H$42*(1-GRID!$H$43),0))</f>
        <v>65280</v>
      </c>
      <c r="K117" s="50" t="s">
        <v>105</v>
      </c>
      <c r="L117" s="50" t="s">
        <v>105</v>
      </c>
      <c r="M117" s="5" cm="1">
        <f t="array" ref="M117">IF($I$2="Длительное проживание от 30 ночей ",
INDEX(GRID!$B$4:$U$15,MATCH(M$7,GRID!$A$4:$A$15,0),MATCH(1,($U$2=GRID!$B$1:$U$1)*(КАЛЕНДАРЬ!O8=GRID!$B$3:$U$3),0))*GRID!$H$42,
ROUNDUP(INDEX(GRID!$B$4:$U$15,MATCH(M$7,GRID!$A$4:$A$15,0),MATCH(1,($U$2=GRID!$B$1:$U$1)*(КАЛЕНДАРЬ!O8=GRID!$B$3:$U$3),0))*GRID!$H$42*(1-GRID!$H$43),0))</f>
        <v>88320</v>
      </c>
      <c r="N117" s="5" cm="1">
        <f t="array" ref="N117">IF($I$2="Длительное проживание от 30 ночей ",
INDEX(GRID!$B$18:$U$29,MATCH(M$7,GRID!$A$18:$A$29,0),MATCH(1,($U$2=GRID!$B$1:$U$1)*(КАЛЕНДАРЬ!O8=GRID!$B$3:$U$3),0))*GRID!$H$42,
ROUNDUP(INDEX(GRID!$B$18:$U$29,MATCH(M$7,GRID!$A$18:$A$29,0),MATCH(1,($U$2=GRID!$B$1:$U$1)*(КАЛЕНДАРЬ!O8=GRID!$B$3:$U$3),0))*GRID!$H$42*(1-GRID!$H$43),0))</f>
        <v>92320</v>
      </c>
      <c r="O117" s="50" t="s">
        <v>105</v>
      </c>
      <c r="P117" s="5" cm="1">
        <f t="array" ref="P117">IF($I$2="Длительное проживание от 30 ночей ",
INDEX(GRID!$B$4:$U$15,MATCH(P$7,GRID!$A$4:$A$15,0),MATCH(1,($U$2=GRID!$B$1:$U$1)*(КАЛЕНДАРЬ!O8=GRID!$B$3:$U$3),0))*GRID!$H$42,
ROUNDUP(INDEX(GRID!$B$4:$U$15,MATCH(P$7,GRID!$A$4:$A$15,0),MATCH(1,($U$2=GRID!$B$1:$U$1)*(КАЛЕНДАРЬ!O8=GRID!$B$3:$U$3),0))*GRID!$H$42*(1-GRID!$H$43),0))</f>
        <v>159440</v>
      </c>
      <c r="Q117" s="5" cm="1">
        <f t="array" ref="Q117">IF($I$2="Длительное проживание от 30 ночей ",
INDEX(GRID!$B$4:$U$15,MATCH(Q$7,GRID!$A$4:$A$15,0),MATCH(1,($U$2=GRID!$B$1:$U$1)*(КАЛЕНДАРЬ!O8=GRID!$B$3:$U$3),0))*GRID!$H$42,
ROUNDUP(INDEX(GRID!$B$4:$U$15,MATCH(Q$7,GRID!$A$4:$A$15,0),MATCH(1,($U$2=GRID!$B$1:$U$1)*(КАЛЕНДАРЬ!O8=GRID!$B$3:$U$3),0))*GRID!$H$42*(1-GRID!$H$43),0))</f>
        <v>184480</v>
      </c>
      <c r="R117" s="50" t="s">
        <v>105</v>
      </c>
      <c r="S117" s="50" t="s">
        <v>105</v>
      </c>
      <c r="T117" s="50" t="s">
        <v>105</v>
      </c>
    </row>
    <row r="118" spans="1:20" hidden="1">
      <c r="A118" s="108" t="s">
        <v>13</v>
      </c>
      <c r="B118" s="109">
        <v>6</v>
      </c>
      <c r="C118" s="5" cm="1">
        <f t="array" ref="C118">IF($I$2="Длительное проживание от 30 ночей ",
INDEX(GRID!$B$4:$U$15,MATCH(C$7,GRID!$A$4:$A$15,0),MATCH(1,($U$2=GRID!$B$1:$U$1)*(КАЛЕНДАРЬ!O9=GRID!$B$3:$U$3),0))*GRID!$H$42,
ROUNDUP(INDEX(GRID!$B$4:$U$15,MATCH(C$7,GRID!$A$4:$A$15,0),MATCH(1,($U$2=GRID!$B$1:$U$1)*(КАЛЕНДАРЬ!O9=GRID!$B$3:$U$3),0))*GRID!$H$42*(1-GRID!$H$43),0))</f>
        <v>42080</v>
      </c>
      <c r="D118" s="5" cm="1">
        <f t="array" ref="D118">IF($I$2="Длительное проживание от 30 ночей ",
INDEX(GRID!$B$18:$U$29,MATCH(C$7,GRID!$A$18:$A$29,0),MATCH(1,($U$2=GRID!$B$1:$U$1)*(КАЛЕНДАРЬ!O9=GRID!$B$3:$U$3),0))*GRID!$H$42,
ROUNDUP(INDEX(GRID!$B$18:$U$29,MATCH(C$7,GRID!$A$18:$A$29,0),MATCH(1,($U$2=GRID!$B$1:$U$1)*(КАЛЕНДАРЬ!O9=GRID!$B$3:$U$3),0))*GRID!$H$42*(1-GRID!$H$43),0))</f>
        <v>46080</v>
      </c>
      <c r="E118" s="5" cm="1">
        <f t="array" ref="E118">IF($I$2="Длительное проживание от 30 ночей ",
INDEX(GRID!$B$4:$U$15,MATCH(E$7,GRID!$A$4:$A$15,0),MATCH(1,($U$2=GRID!$B$1:$U$1)*(КАЛЕНДАРЬ!O9=GRID!$B$3:$U$3),0))*GRID!$H$42,
ROUNDUP(INDEX(GRID!$B$4:$U$15,MATCH(E$7,GRID!$A$4:$A$15,0),MATCH(1,($U$2=GRID!$B$1:$U$1)*(КАЛЕНДАРЬ!O9=GRID!$B$3:$U$3),0))*GRID!$H$42*(1-GRID!$H$43),0))</f>
        <v>49680</v>
      </c>
      <c r="F118" s="5" cm="1">
        <f t="array" ref="F118">IF($I$2="Длительное проживание от 30 ночей ",
INDEX(GRID!$B$18:$U$29,MATCH(E$7,GRID!$A$18:$A$29,0),MATCH(1,($U$2=GRID!$B$1:$U$1)*(КАЛЕНДАРЬ!O9=GRID!$B$3:$U$3),0))*GRID!$H$42,
ROUNDUP(INDEX(GRID!$B$18:$U$29,MATCH(E$7,GRID!$A$18:$A$29,0),MATCH(1,($U$2=GRID!$B$1:$U$1)*(КАЛЕНДАРЬ!O9=GRID!$B$3:$U$3),0))*GRID!$H$42*(1-GRID!$H$43),0))</f>
        <v>53680</v>
      </c>
      <c r="G118" s="50" t="s">
        <v>105</v>
      </c>
      <c r="H118" s="50" t="s">
        <v>105</v>
      </c>
      <c r="I118" s="5" cm="1">
        <f t="array" ref="I118">IF($I$2="Длительное проживание от 30 ночей ",
INDEX(GRID!$B$4:$U$15,MATCH(I$7,GRID!$A$4:$A$15,0),MATCH(1,($U$2=GRID!$B$1:$U$1)*(КАЛЕНДАРЬ!O9=GRID!$B$3:$U$3),0))*GRID!$H$42,
ROUNDUP(INDEX(GRID!$B$4:$U$15,MATCH(I$7,GRID!$A$4:$A$15,0),MATCH(1,($U$2=GRID!$B$1:$U$1)*(КАЛЕНДАРЬ!O9=GRID!$B$3:$U$3),0))*GRID!$H$42*(1-GRID!$H$43),0))</f>
        <v>61280</v>
      </c>
      <c r="J118" s="5" cm="1">
        <f t="array" ref="J118">IF($I$2="Длительное проживание от 30 ночей ",
INDEX(GRID!$B$18:$U$29,MATCH(I$7,GRID!$A$18:$A$29,0),MATCH(1,($U$2=GRID!$B$1:$U$1)*(КАЛЕНДАРЬ!O9=GRID!$B$3:$U$3),0))*GRID!$H$42,
ROUNDUP(INDEX(GRID!$B$18:$U$29,MATCH(I$7,GRID!$A$18:$A$29,0),MATCH(1,($U$2=GRID!$B$1:$U$1)*(КАЛЕНДАРЬ!O9=GRID!$B$3:$U$3),0))*GRID!$H$42*(1-GRID!$H$43),0))</f>
        <v>65280</v>
      </c>
      <c r="K118" s="50" t="s">
        <v>105</v>
      </c>
      <c r="L118" s="50" t="s">
        <v>105</v>
      </c>
      <c r="M118" s="5" cm="1">
        <f t="array" ref="M118">IF($I$2="Длительное проживание от 30 ночей ",
INDEX(GRID!$B$4:$U$15,MATCH(M$7,GRID!$A$4:$A$15,0),MATCH(1,($U$2=GRID!$B$1:$U$1)*(КАЛЕНДАРЬ!O9=GRID!$B$3:$U$3),0))*GRID!$H$42,
ROUNDUP(INDEX(GRID!$B$4:$U$15,MATCH(M$7,GRID!$A$4:$A$15,0),MATCH(1,($U$2=GRID!$B$1:$U$1)*(КАЛЕНДАРЬ!O9=GRID!$B$3:$U$3),0))*GRID!$H$42*(1-GRID!$H$43),0))</f>
        <v>88320</v>
      </c>
      <c r="N118" s="5" cm="1">
        <f t="array" ref="N118">IF($I$2="Длительное проживание от 30 ночей ",
INDEX(GRID!$B$18:$U$29,MATCH(M$7,GRID!$A$18:$A$29,0),MATCH(1,($U$2=GRID!$B$1:$U$1)*(КАЛЕНДАРЬ!O9=GRID!$B$3:$U$3),0))*GRID!$H$42,
ROUNDUP(INDEX(GRID!$B$18:$U$29,MATCH(M$7,GRID!$A$18:$A$29,0),MATCH(1,($U$2=GRID!$B$1:$U$1)*(КАЛЕНДАРЬ!O9=GRID!$B$3:$U$3),0))*GRID!$H$42*(1-GRID!$H$43),0))</f>
        <v>92320</v>
      </c>
      <c r="O118" s="50" t="s">
        <v>105</v>
      </c>
      <c r="P118" s="5" cm="1">
        <f t="array" ref="P118">IF($I$2="Длительное проживание от 30 ночей ",
INDEX(GRID!$B$4:$U$15,MATCH(P$7,GRID!$A$4:$A$15,0),MATCH(1,($U$2=GRID!$B$1:$U$1)*(КАЛЕНДАРЬ!O9=GRID!$B$3:$U$3),0))*GRID!$H$42,
ROUNDUP(INDEX(GRID!$B$4:$U$15,MATCH(P$7,GRID!$A$4:$A$15,0),MATCH(1,($U$2=GRID!$B$1:$U$1)*(КАЛЕНДАРЬ!O9=GRID!$B$3:$U$3),0))*GRID!$H$42*(1-GRID!$H$43),0))</f>
        <v>159440</v>
      </c>
      <c r="Q118" s="5" cm="1">
        <f t="array" ref="Q118">IF($I$2="Длительное проживание от 30 ночей ",
INDEX(GRID!$B$4:$U$15,MATCH(Q$7,GRID!$A$4:$A$15,0),MATCH(1,($U$2=GRID!$B$1:$U$1)*(КАЛЕНДАРЬ!O9=GRID!$B$3:$U$3),0))*GRID!$H$42,
ROUNDUP(INDEX(GRID!$B$4:$U$15,MATCH(Q$7,GRID!$A$4:$A$15,0),MATCH(1,($U$2=GRID!$B$1:$U$1)*(КАЛЕНДАРЬ!O9=GRID!$B$3:$U$3),0))*GRID!$H$42*(1-GRID!$H$43),0))</f>
        <v>184480</v>
      </c>
      <c r="R118" s="50" t="s">
        <v>105</v>
      </c>
      <c r="S118" s="50" t="s">
        <v>105</v>
      </c>
      <c r="T118" s="50" t="s">
        <v>105</v>
      </c>
    </row>
    <row r="119" spans="1:20" hidden="1">
      <c r="A119" s="108" t="s">
        <v>14</v>
      </c>
      <c r="B119" s="109">
        <v>7</v>
      </c>
      <c r="C119" s="5" cm="1">
        <f t="array" ref="C119">IF($I$2="Длительное проживание от 30 ночей ",
INDEX(GRID!$B$4:$U$15,MATCH(C$7,GRID!$A$4:$A$15,0),MATCH(1,($U$2=GRID!$B$1:$U$1)*(КАЛЕНДАРЬ!O10=GRID!$B$3:$U$3),0))*GRID!$H$42,
ROUNDUP(INDEX(GRID!$B$4:$U$15,MATCH(C$7,GRID!$A$4:$A$15,0),MATCH(1,($U$2=GRID!$B$1:$U$1)*(КАЛЕНДАРЬ!O10=GRID!$B$3:$U$3),0))*GRID!$H$42*(1-GRID!$H$43),0))</f>
        <v>42080</v>
      </c>
      <c r="D119" s="5" cm="1">
        <f t="array" ref="D119">IF($I$2="Длительное проживание от 30 ночей ",
INDEX(GRID!$B$18:$U$29,MATCH(C$7,GRID!$A$18:$A$29,0),MATCH(1,($U$2=GRID!$B$1:$U$1)*(КАЛЕНДАРЬ!O10=GRID!$B$3:$U$3),0))*GRID!$H$42,
ROUNDUP(INDEX(GRID!$B$18:$U$29,MATCH(C$7,GRID!$A$18:$A$29,0),MATCH(1,($U$2=GRID!$B$1:$U$1)*(КАЛЕНДАРЬ!O10=GRID!$B$3:$U$3),0))*GRID!$H$42*(1-GRID!$H$43),0))</f>
        <v>46080</v>
      </c>
      <c r="E119" s="5" cm="1">
        <f t="array" ref="E119">IF($I$2="Длительное проживание от 30 ночей ",
INDEX(GRID!$B$4:$U$15,MATCH(E$7,GRID!$A$4:$A$15,0),MATCH(1,($U$2=GRID!$B$1:$U$1)*(КАЛЕНДАРЬ!O10=GRID!$B$3:$U$3),0))*GRID!$H$42,
ROUNDUP(INDEX(GRID!$B$4:$U$15,MATCH(E$7,GRID!$A$4:$A$15,0),MATCH(1,($U$2=GRID!$B$1:$U$1)*(КАЛЕНДАРЬ!O10=GRID!$B$3:$U$3),0))*GRID!$H$42*(1-GRID!$H$43),0))</f>
        <v>49680</v>
      </c>
      <c r="F119" s="5" cm="1">
        <f t="array" ref="F119">IF($I$2="Длительное проживание от 30 ночей ",
INDEX(GRID!$B$18:$U$29,MATCH(E$7,GRID!$A$18:$A$29,0),MATCH(1,($U$2=GRID!$B$1:$U$1)*(КАЛЕНДАРЬ!O10=GRID!$B$3:$U$3),0))*GRID!$H$42,
ROUNDUP(INDEX(GRID!$B$18:$U$29,MATCH(E$7,GRID!$A$18:$A$29,0),MATCH(1,($U$2=GRID!$B$1:$U$1)*(КАЛЕНДАРЬ!O10=GRID!$B$3:$U$3),0))*GRID!$H$42*(1-GRID!$H$43),0))</f>
        <v>53680</v>
      </c>
      <c r="G119" s="50" t="s">
        <v>105</v>
      </c>
      <c r="H119" s="50" t="s">
        <v>105</v>
      </c>
      <c r="I119" s="5" cm="1">
        <f t="array" ref="I119">IF($I$2="Длительное проживание от 30 ночей ",
INDEX(GRID!$B$4:$U$15,MATCH(I$7,GRID!$A$4:$A$15,0),MATCH(1,($U$2=GRID!$B$1:$U$1)*(КАЛЕНДАРЬ!O10=GRID!$B$3:$U$3),0))*GRID!$H$42,
ROUNDUP(INDEX(GRID!$B$4:$U$15,MATCH(I$7,GRID!$A$4:$A$15,0),MATCH(1,($U$2=GRID!$B$1:$U$1)*(КАЛЕНДАРЬ!O10=GRID!$B$3:$U$3),0))*GRID!$H$42*(1-GRID!$H$43),0))</f>
        <v>61280</v>
      </c>
      <c r="J119" s="5" cm="1">
        <f t="array" ref="J119">IF($I$2="Длительное проживание от 30 ночей ",
INDEX(GRID!$B$18:$U$29,MATCH(I$7,GRID!$A$18:$A$29,0),MATCH(1,($U$2=GRID!$B$1:$U$1)*(КАЛЕНДАРЬ!O10=GRID!$B$3:$U$3),0))*GRID!$H$42,
ROUNDUP(INDEX(GRID!$B$18:$U$29,MATCH(I$7,GRID!$A$18:$A$29,0),MATCH(1,($U$2=GRID!$B$1:$U$1)*(КАЛЕНДАРЬ!O10=GRID!$B$3:$U$3),0))*GRID!$H$42*(1-GRID!$H$43),0))</f>
        <v>65280</v>
      </c>
      <c r="K119" s="50" t="s">
        <v>105</v>
      </c>
      <c r="L119" s="50" t="s">
        <v>105</v>
      </c>
      <c r="M119" s="5" cm="1">
        <f t="array" ref="M119">IF($I$2="Длительное проживание от 30 ночей ",
INDEX(GRID!$B$4:$U$15,MATCH(M$7,GRID!$A$4:$A$15,0),MATCH(1,($U$2=GRID!$B$1:$U$1)*(КАЛЕНДАРЬ!O10=GRID!$B$3:$U$3),0))*GRID!$H$42,
ROUNDUP(INDEX(GRID!$B$4:$U$15,MATCH(M$7,GRID!$A$4:$A$15,0),MATCH(1,($U$2=GRID!$B$1:$U$1)*(КАЛЕНДАРЬ!O10=GRID!$B$3:$U$3),0))*GRID!$H$42*(1-GRID!$H$43),0))</f>
        <v>88320</v>
      </c>
      <c r="N119" s="5" cm="1">
        <f t="array" ref="N119">IF($I$2="Длительное проживание от 30 ночей ",
INDEX(GRID!$B$18:$U$29,MATCH(M$7,GRID!$A$18:$A$29,0),MATCH(1,($U$2=GRID!$B$1:$U$1)*(КАЛЕНДАРЬ!O10=GRID!$B$3:$U$3),0))*GRID!$H$42,
ROUNDUP(INDEX(GRID!$B$18:$U$29,MATCH(M$7,GRID!$A$18:$A$29,0),MATCH(1,($U$2=GRID!$B$1:$U$1)*(КАЛЕНДАРЬ!O10=GRID!$B$3:$U$3),0))*GRID!$H$42*(1-GRID!$H$43),0))</f>
        <v>92320</v>
      </c>
      <c r="O119" s="50" t="s">
        <v>105</v>
      </c>
      <c r="P119" s="5" cm="1">
        <f t="array" ref="P119">IF($I$2="Длительное проживание от 30 ночей ",
INDEX(GRID!$B$4:$U$15,MATCH(P$7,GRID!$A$4:$A$15,0),MATCH(1,($U$2=GRID!$B$1:$U$1)*(КАЛЕНДАРЬ!O10=GRID!$B$3:$U$3),0))*GRID!$H$42,
ROUNDUP(INDEX(GRID!$B$4:$U$15,MATCH(P$7,GRID!$A$4:$A$15,0),MATCH(1,($U$2=GRID!$B$1:$U$1)*(КАЛЕНДАРЬ!O10=GRID!$B$3:$U$3),0))*GRID!$H$42*(1-GRID!$H$43),0))</f>
        <v>159440</v>
      </c>
      <c r="Q119" s="5" cm="1">
        <f t="array" ref="Q119">IF($I$2="Длительное проживание от 30 ночей ",
INDEX(GRID!$B$4:$U$15,MATCH(Q$7,GRID!$A$4:$A$15,0),MATCH(1,($U$2=GRID!$B$1:$U$1)*(КАЛЕНДАРЬ!O10=GRID!$B$3:$U$3),0))*GRID!$H$42,
ROUNDUP(INDEX(GRID!$B$4:$U$15,MATCH(Q$7,GRID!$A$4:$A$15,0),MATCH(1,($U$2=GRID!$B$1:$U$1)*(КАЛЕНДАРЬ!O10=GRID!$B$3:$U$3),0))*GRID!$H$42*(1-GRID!$H$43),0))</f>
        <v>184480</v>
      </c>
      <c r="R119" s="50" t="s">
        <v>105</v>
      </c>
      <c r="S119" s="50" t="s">
        <v>105</v>
      </c>
      <c r="T119" s="50" t="s">
        <v>105</v>
      </c>
    </row>
    <row r="120" spans="1:20" hidden="1">
      <c r="A120" s="108" t="s">
        <v>15</v>
      </c>
      <c r="B120" s="109">
        <v>8</v>
      </c>
      <c r="C120" s="5" cm="1">
        <f t="array" ref="C120">IF($I$2="Длительное проживание от 30 ночей ",
INDEX(GRID!$B$4:$U$15,MATCH(C$7,GRID!$A$4:$A$15,0),MATCH(1,($U$2=GRID!$B$1:$U$1)*(КАЛЕНДАРЬ!O11=GRID!$B$3:$U$3),0))*GRID!$H$42,
ROUNDUP(INDEX(GRID!$B$4:$U$15,MATCH(C$7,GRID!$A$4:$A$15,0),MATCH(1,($U$2=GRID!$B$1:$U$1)*(КАЛЕНДАРЬ!O11=GRID!$B$3:$U$3),0))*GRID!$H$42*(1-GRID!$H$43),0))</f>
        <v>42080</v>
      </c>
      <c r="D120" s="5" cm="1">
        <f t="array" ref="D120">IF($I$2="Длительное проживание от 30 ночей ",
INDEX(GRID!$B$18:$U$29,MATCH(C$7,GRID!$A$18:$A$29,0),MATCH(1,($U$2=GRID!$B$1:$U$1)*(КАЛЕНДАРЬ!O11=GRID!$B$3:$U$3),0))*GRID!$H$42,
ROUNDUP(INDEX(GRID!$B$18:$U$29,MATCH(C$7,GRID!$A$18:$A$29,0),MATCH(1,($U$2=GRID!$B$1:$U$1)*(КАЛЕНДАРЬ!O11=GRID!$B$3:$U$3),0))*GRID!$H$42*(1-GRID!$H$43),0))</f>
        <v>46080</v>
      </c>
      <c r="E120" s="5" cm="1">
        <f t="array" ref="E120">IF($I$2="Длительное проживание от 30 ночей ",
INDEX(GRID!$B$4:$U$15,MATCH(E$7,GRID!$A$4:$A$15,0),MATCH(1,($U$2=GRID!$B$1:$U$1)*(КАЛЕНДАРЬ!O11=GRID!$B$3:$U$3),0))*GRID!$H$42,
ROUNDUP(INDEX(GRID!$B$4:$U$15,MATCH(E$7,GRID!$A$4:$A$15,0),MATCH(1,($U$2=GRID!$B$1:$U$1)*(КАЛЕНДАРЬ!O11=GRID!$B$3:$U$3),0))*GRID!$H$42*(1-GRID!$H$43),0))</f>
        <v>49680</v>
      </c>
      <c r="F120" s="5" cm="1">
        <f t="array" ref="F120">IF($I$2="Длительное проживание от 30 ночей ",
INDEX(GRID!$B$18:$U$29,MATCH(E$7,GRID!$A$18:$A$29,0),MATCH(1,($U$2=GRID!$B$1:$U$1)*(КАЛЕНДАРЬ!O11=GRID!$B$3:$U$3),0))*GRID!$H$42,
ROUNDUP(INDEX(GRID!$B$18:$U$29,MATCH(E$7,GRID!$A$18:$A$29,0),MATCH(1,($U$2=GRID!$B$1:$U$1)*(КАЛЕНДАРЬ!O11=GRID!$B$3:$U$3),0))*GRID!$H$42*(1-GRID!$H$43),0))</f>
        <v>53680</v>
      </c>
      <c r="G120" s="50" t="s">
        <v>105</v>
      </c>
      <c r="H120" s="50" t="s">
        <v>105</v>
      </c>
      <c r="I120" s="5" cm="1">
        <f t="array" ref="I120">IF($I$2="Длительное проживание от 30 ночей ",
INDEX(GRID!$B$4:$U$15,MATCH(I$7,GRID!$A$4:$A$15,0),MATCH(1,($U$2=GRID!$B$1:$U$1)*(КАЛЕНДАРЬ!O11=GRID!$B$3:$U$3),0))*GRID!$H$42,
ROUNDUP(INDEX(GRID!$B$4:$U$15,MATCH(I$7,GRID!$A$4:$A$15,0),MATCH(1,($U$2=GRID!$B$1:$U$1)*(КАЛЕНДАРЬ!O11=GRID!$B$3:$U$3),0))*GRID!$H$42*(1-GRID!$H$43),0))</f>
        <v>61280</v>
      </c>
      <c r="J120" s="5" cm="1">
        <f t="array" ref="J120">IF($I$2="Длительное проживание от 30 ночей ",
INDEX(GRID!$B$18:$U$29,MATCH(I$7,GRID!$A$18:$A$29,0),MATCH(1,($U$2=GRID!$B$1:$U$1)*(КАЛЕНДАРЬ!O11=GRID!$B$3:$U$3),0))*GRID!$H$42,
ROUNDUP(INDEX(GRID!$B$18:$U$29,MATCH(I$7,GRID!$A$18:$A$29,0),MATCH(1,($U$2=GRID!$B$1:$U$1)*(КАЛЕНДАРЬ!O11=GRID!$B$3:$U$3),0))*GRID!$H$42*(1-GRID!$H$43),0))</f>
        <v>65280</v>
      </c>
      <c r="K120" s="50" t="s">
        <v>105</v>
      </c>
      <c r="L120" s="50" t="s">
        <v>105</v>
      </c>
      <c r="M120" s="5" cm="1">
        <f t="array" ref="M120">IF($I$2="Длительное проживание от 30 ночей ",
INDEX(GRID!$B$4:$U$15,MATCH(M$7,GRID!$A$4:$A$15,0),MATCH(1,($U$2=GRID!$B$1:$U$1)*(КАЛЕНДАРЬ!O11=GRID!$B$3:$U$3),0))*GRID!$H$42,
ROUNDUP(INDEX(GRID!$B$4:$U$15,MATCH(M$7,GRID!$A$4:$A$15,0),MATCH(1,($U$2=GRID!$B$1:$U$1)*(КАЛЕНДАРЬ!O11=GRID!$B$3:$U$3),0))*GRID!$H$42*(1-GRID!$H$43),0))</f>
        <v>88320</v>
      </c>
      <c r="N120" s="5" cm="1">
        <f t="array" ref="N120">IF($I$2="Длительное проживание от 30 ночей ",
INDEX(GRID!$B$18:$U$29,MATCH(M$7,GRID!$A$18:$A$29,0),MATCH(1,($U$2=GRID!$B$1:$U$1)*(КАЛЕНДАРЬ!O11=GRID!$B$3:$U$3),0))*GRID!$H$42,
ROUNDUP(INDEX(GRID!$B$18:$U$29,MATCH(M$7,GRID!$A$18:$A$29,0),MATCH(1,($U$2=GRID!$B$1:$U$1)*(КАЛЕНДАРЬ!O11=GRID!$B$3:$U$3),0))*GRID!$H$42*(1-GRID!$H$43),0))</f>
        <v>92320</v>
      </c>
      <c r="O120" s="50" t="s">
        <v>105</v>
      </c>
      <c r="P120" s="5" cm="1">
        <f t="array" ref="P120">IF($I$2="Длительное проживание от 30 ночей ",
INDEX(GRID!$B$4:$U$15,MATCH(P$7,GRID!$A$4:$A$15,0),MATCH(1,($U$2=GRID!$B$1:$U$1)*(КАЛЕНДАРЬ!O11=GRID!$B$3:$U$3),0))*GRID!$H$42,
ROUNDUP(INDEX(GRID!$B$4:$U$15,MATCH(P$7,GRID!$A$4:$A$15,0),MATCH(1,($U$2=GRID!$B$1:$U$1)*(КАЛЕНДАРЬ!O11=GRID!$B$3:$U$3),0))*GRID!$H$42*(1-GRID!$H$43),0))</f>
        <v>159440</v>
      </c>
      <c r="Q120" s="5" cm="1">
        <f t="array" ref="Q120">IF($I$2="Длительное проживание от 30 ночей ",
INDEX(GRID!$B$4:$U$15,MATCH(Q$7,GRID!$A$4:$A$15,0),MATCH(1,($U$2=GRID!$B$1:$U$1)*(КАЛЕНДАРЬ!O11=GRID!$B$3:$U$3),0))*GRID!$H$42,
ROUNDUP(INDEX(GRID!$B$4:$U$15,MATCH(Q$7,GRID!$A$4:$A$15,0),MATCH(1,($U$2=GRID!$B$1:$U$1)*(КАЛЕНДАРЬ!O11=GRID!$B$3:$U$3),0))*GRID!$H$42*(1-GRID!$H$43),0))</f>
        <v>184480</v>
      </c>
      <c r="R120" s="50" t="s">
        <v>105</v>
      </c>
      <c r="S120" s="50" t="s">
        <v>105</v>
      </c>
      <c r="T120" s="50" t="s">
        <v>105</v>
      </c>
    </row>
    <row r="121" spans="1:20" hidden="1">
      <c r="A121" s="108" t="s">
        <v>16</v>
      </c>
      <c r="B121" s="109">
        <v>9</v>
      </c>
      <c r="C121" s="5" cm="1">
        <f t="array" ref="C121">IF($I$2="Длительное проживание от 30 ночей ",
INDEX(GRID!$B$4:$U$15,MATCH(C$7,GRID!$A$4:$A$15,0),MATCH(1,($U$2=GRID!$B$1:$U$1)*(КАЛЕНДАРЬ!O12=GRID!$B$3:$U$3),0))*GRID!$H$42,
ROUNDUP(INDEX(GRID!$B$4:$U$15,MATCH(C$7,GRID!$A$4:$A$15,0),MATCH(1,($U$2=GRID!$B$1:$U$1)*(КАЛЕНДАРЬ!O12=GRID!$B$3:$U$3),0))*GRID!$H$42*(1-GRID!$H$43),0))</f>
        <v>42080</v>
      </c>
      <c r="D121" s="5" cm="1">
        <f t="array" ref="D121">IF($I$2="Длительное проживание от 30 ночей ",
INDEX(GRID!$B$18:$U$29,MATCH(C$7,GRID!$A$18:$A$29,0),MATCH(1,($U$2=GRID!$B$1:$U$1)*(КАЛЕНДАРЬ!O12=GRID!$B$3:$U$3),0))*GRID!$H$42,
ROUNDUP(INDEX(GRID!$B$18:$U$29,MATCH(C$7,GRID!$A$18:$A$29,0),MATCH(1,($U$2=GRID!$B$1:$U$1)*(КАЛЕНДАРЬ!O12=GRID!$B$3:$U$3),0))*GRID!$H$42*(1-GRID!$H$43),0))</f>
        <v>46080</v>
      </c>
      <c r="E121" s="5" cm="1">
        <f t="array" ref="E121">IF($I$2="Длительное проживание от 30 ночей ",
INDEX(GRID!$B$4:$U$15,MATCH(E$7,GRID!$A$4:$A$15,0),MATCH(1,($U$2=GRID!$B$1:$U$1)*(КАЛЕНДАРЬ!O12=GRID!$B$3:$U$3),0))*GRID!$H$42,
ROUNDUP(INDEX(GRID!$B$4:$U$15,MATCH(E$7,GRID!$A$4:$A$15,0),MATCH(1,($U$2=GRID!$B$1:$U$1)*(КАЛЕНДАРЬ!O12=GRID!$B$3:$U$3),0))*GRID!$H$42*(1-GRID!$H$43),0))</f>
        <v>49680</v>
      </c>
      <c r="F121" s="5" cm="1">
        <f t="array" ref="F121">IF($I$2="Длительное проживание от 30 ночей ",
INDEX(GRID!$B$18:$U$29,MATCH(E$7,GRID!$A$18:$A$29,0),MATCH(1,($U$2=GRID!$B$1:$U$1)*(КАЛЕНДАРЬ!O12=GRID!$B$3:$U$3),0))*GRID!$H$42,
ROUNDUP(INDEX(GRID!$B$18:$U$29,MATCH(E$7,GRID!$A$18:$A$29,0),MATCH(1,($U$2=GRID!$B$1:$U$1)*(КАЛЕНДАРЬ!O12=GRID!$B$3:$U$3),0))*GRID!$H$42*(1-GRID!$H$43),0))</f>
        <v>53680</v>
      </c>
      <c r="G121" s="50" t="s">
        <v>105</v>
      </c>
      <c r="H121" s="50" t="s">
        <v>105</v>
      </c>
      <c r="I121" s="5" cm="1">
        <f t="array" ref="I121">IF($I$2="Длительное проживание от 30 ночей ",
INDEX(GRID!$B$4:$U$15,MATCH(I$7,GRID!$A$4:$A$15,0),MATCH(1,($U$2=GRID!$B$1:$U$1)*(КАЛЕНДАРЬ!O12=GRID!$B$3:$U$3),0))*GRID!$H$42,
ROUNDUP(INDEX(GRID!$B$4:$U$15,MATCH(I$7,GRID!$A$4:$A$15,0),MATCH(1,($U$2=GRID!$B$1:$U$1)*(КАЛЕНДАРЬ!O12=GRID!$B$3:$U$3),0))*GRID!$H$42*(1-GRID!$H$43),0))</f>
        <v>61280</v>
      </c>
      <c r="J121" s="5" cm="1">
        <f t="array" ref="J121">IF($I$2="Длительное проживание от 30 ночей ",
INDEX(GRID!$B$18:$U$29,MATCH(I$7,GRID!$A$18:$A$29,0),MATCH(1,($U$2=GRID!$B$1:$U$1)*(КАЛЕНДАРЬ!O12=GRID!$B$3:$U$3),0))*GRID!$H$42,
ROUNDUP(INDEX(GRID!$B$18:$U$29,MATCH(I$7,GRID!$A$18:$A$29,0),MATCH(1,($U$2=GRID!$B$1:$U$1)*(КАЛЕНДАРЬ!O12=GRID!$B$3:$U$3),0))*GRID!$H$42*(1-GRID!$H$43),0))</f>
        <v>65280</v>
      </c>
      <c r="K121" s="50" t="s">
        <v>105</v>
      </c>
      <c r="L121" s="50" t="s">
        <v>105</v>
      </c>
      <c r="M121" s="5" cm="1">
        <f t="array" ref="M121">IF($I$2="Длительное проживание от 30 ночей ",
INDEX(GRID!$B$4:$U$15,MATCH(M$7,GRID!$A$4:$A$15,0),MATCH(1,($U$2=GRID!$B$1:$U$1)*(КАЛЕНДАРЬ!O12=GRID!$B$3:$U$3),0))*GRID!$H$42,
ROUNDUP(INDEX(GRID!$B$4:$U$15,MATCH(M$7,GRID!$A$4:$A$15,0),MATCH(1,($U$2=GRID!$B$1:$U$1)*(КАЛЕНДАРЬ!O12=GRID!$B$3:$U$3),0))*GRID!$H$42*(1-GRID!$H$43),0))</f>
        <v>88320</v>
      </c>
      <c r="N121" s="5" cm="1">
        <f t="array" ref="N121">IF($I$2="Длительное проживание от 30 ночей ",
INDEX(GRID!$B$18:$U$29,MATCH(M$7,GRID!$A$18:$A$29,0),MATCH(1,($U$2=GRID!$B$1:$U$1)*(КАЛЕНДАРЬ!O12=GRID!$B$3:$U$3),0))*GRID!$H$42,
ROUNDUP(INDEX(GRID!$B$18:$U$29,MATCH(M$7,GRID!$A$18:$A$29,0),MATCH(1,($U$2=GRID!$B$1:$U$1)*(КАЛЕНДАРЬ!O12=GRID!$B$3:$U$3),0))*GRID!$H$42*(1-GRID!$H$43),0))</f>
        <v>92320</v>
      </c>
      <c r="O121" s="50" t="s">
        <v>105</v>
      </c>
      <c r="P121" s="5" cm="1">
        <f t="array" ref="P121">IF($I$2="Длительное проживание от 30 ночей ",
INDEX(GRID!$B$4:$U$15,MATCH(P$7,GRID!$A$4:$A$15,0),MATCH(1,($U$2=GRID!$B$1:$U$1)*(КАЛЕНДАРЬ!O12=GRID!$B$3:$U$3),0))*GRID!$H$42,
ROUNDUP(INDEX(GRID!$B$4:$U$15,MATCH(P$7,GRID!$A$4:$A$15,0),MATCH(1,($U$2=GRID!$B$1:$U$1)*(КАЛЕНДАРЬ!O12=GRID!$B$3:$U$3),0))*GRID!$H$42*(1-GRID!$H$43),0))</f>
        <v>159440</v>
      </c>
      <c r="Q121" s="5" cm="1">
        <f t="array" ref="Q121">IF($I$2="Длительное проживание от 30 ночей ",
INDEX(GRID!$B$4:$U$15,MATCH(Q$7,GRID!$A$4:$A$15,0),MATCH(1,($U$2=GRID!$B$1:$U$1)*(КАЛЕНДАРЬ!O12=GRID!$B$3:$U$3),0))*GRID!$H$42,
ROUNDUP(INDEX(GRID!$B$4:$U$15,MATCH(Q$7,GRID!$A$4:$A$15,0),MATCH(1,($U$2=GRID!$B$1:$U$1)*(КАЛЕНДАРЬ!O12=GRID!$B$3:$U$3),0))*GRID!$H$42*(1-GRID!$H$43),0))</f>
        <v>184480</v>
      </c>
      <c r="R121" s="50" t="s">
        <v>105</v>
      </c>
      <c r="S121" s="50" t="s">
        <v>105</v>
      </c>
      <c r="T121" s="50" t="s">
        <v>105</v>
      </c>
    </row>
    <row r="122" spans="1:20" hidden="1">
      <c r="A122" s="108" t="s">
        <v>17</v>
      </c>
      <c r="B122" s="109">
        <v>10</v>
      </c>
      <c r="C122" s="5" cm="1">
        <f t="array" ref="C122">IF($I$2="Длительное проживание от 30 ночей ",
INDEX(GRID!$B$4:$U$15,MATCH(C$7,GRID!$A$4:$A$15,0),MATCH(1,($U$2=GRID!$B$1:$U$1)*(КАЛЕНДАРЬ!O13=GRID!$B$3:$U$3),0))*GRID!$H$42,
ROUNDUP(INDEX(GRID!$B$4:$U$15,MATCH(C$7,GRID!$A$4:$A$15,0),MATCH(1,($U$2=GRID!$B$1:$U$1)*(КАЛЕНДАРЬ!O13=GRID!$B$3:$U$3),0))*GRID!$H$42*(1-GRID!$H$43),0))</f>
        <v>42080</v>
      </c>
      <c r="D122" s="5" cm="1">
        <f t="array" ref="D122">IF($I$2="Длительное проживание от 30 ночей ",
INDEX(GRID!$B$18:$U$29,MATCH(C$7,GRID!$A$18:$A$29,0),MATCH(1,($U$2=GRID!$B$1:$U$1)*(КАЛЕНДАРЬ!O13=GRID!$B$3:$U$3),0))*GRID!$H$42,
ROUNDUP(INDEX(GRID!$B$18:$U$29,MATCH(C$7,GRID!$A$18:$A$29,0),MATCH(1,($U$2=GRID!$B$1:$U$1)*(КАЛЕНДАРЬ!O13=GRID!$B$3:$U$3),0))*GRID!$H$42*(1-GRID!$H$43),0))</f>
        <v>46080</v>
      </c>
      <c r="E122" s="5" cm="1">
        <f t="array" ref="E122">IF($I$2="Длительное проживание от 30 ночей ",
INDEX(GRID!$B$4:$U$15,MATCH(E$7,GRID!$A$4:$A$15,0),MATCH(1,($U$2=GRID!$B$1:$U$1)*(КАЛЕНДАРЬ!O13=GRID!$B$3:$U$3),0))*GRID!$H$42,
ROUNDUP(INDEX(GRID!$B$4:$U$15,MATCH(E$7,GRID!$A$4:$A$15,0),MATCH(1,($U$2=GRID!$B$1:$U$1)*(КАЛЕНДАРЬ!O13=GRID!$B$3:$U$3),0))*GRID!$H$42*(1-GRID!$H$43),0))</f>
        <v>49680</v>
      </c>
      <c r="F122" s="5" cm="1">
        <f t="array" ref="F122">IF($I$2="Длительное проживание от 30 ночей ",
INDEX(GRID!$B$18:$U$29,MATCH(E$7,GRID!$A$18:$A$29,0),MATCH(1,($U$2=GRID!$B$1:$U$1)*(КАЛЕНДАРЬ!O13=GRID!$B$3:$U$3),0))*GRID!$H$42,
ROUNDUP(INDEX(GRID!$B$18:$U$29,MATCH(E$7,GRID!$A$18:$A$29,0),MATCH(1,($U$2=GRID!$B$1:$U$1)*(КАЛЕНДАРЬ!O13=GRID!$B$3:$U$3),0))*GRID!$H$42*(1-GRID!$H$43),0))</f>
        <v>53680</v>
      </c>
      <c r="G122" s="50" t="s">
        <v>105</v>
      </c>
      <c r="H122" s="50" t="s">
        <v>105</v>
      </c>
      <c r="I122" s="5" cm="1">
        <f t="array" ref="I122">IF($I$2="Длительное проживание от 30 ночей ",
INDEX(GRID!$B$4:$U$15,MATCH(I$7,GRID!$A$4:$A$15,0),MATCH(1,($U$2=GRID!$B$1:$U$1)*(КАЛЕНДАРЬ!O13=GRID!$B$3:$U$3),0))*GRID!$H$42,
ROUNDUP(INDEX(GRID!$B$4:$U$15,MATCH(I$7,GRID!$A$4:$A$15,0),MATCH(1,($U$2=GRID!$B$1:$U$1)*(КАЛЕНДАРЬ!O13=GRID!$B$3:$U$3),0))*GRID!$H$42*(1-GRID!$H$43),0))</f>
        <v>61280</v>
      </c>
      <c r="J122" s="5" cm="1">
        <f t="array" ref="J122">IF($I$2="Длительное проживание от 30 ночей ",
INDEX(GRID!$B$18:$U$29,MATCH(I$7,GRID!$A$18:$A$29,0),MATCH(1,($U$2=GRID!$B$1:$U$1)*(КАЛЕНДАРЬ!O13=GRID!$B$3:$U$3),0))*GRID!$H$42,
ROUNDUP(INDEX(GRID!$B$18:$U$29,MATCH(I$7,GRID!$A$18:$A$29,0),MATCH(1,($U$2=GRID!$B$1:$U$1)*(КАЛЕНДАРЬ!O13=GRID!$B$3:$U$3),0))*GRID!$H$42*(1-GRID!$H$43),0))</f>
        <v>65280</v>
      </c>
      <c r="K122" s="50" t="s">
        <v>105</v>
      </c>
      <c r="L122" s="50" t="s">
        <v>105</v>
      </c>
      <c r="M122" s="5" cm="1">
        <f t="array" ref="M122">IF($I$2="Длительное проживание от 30 ночей ",
INDEX(GRID!$B$4:$U$15,MATCH(M$7,GRID!$A$4:$A$15,0),MATCH(1,($U$2=GRID!$B$1:$U$1)*(КАЛЕНДАРЬ!O13=GRID!$B$3:$U$3),0))*GRID!$H$42,
ROUNDUP(INDEX(GRID!$B$4:$U$15,MATCH(M$7,GRID!$A$4:$A$15,0),MATCH(1,($U$2=GRID!$B$1:$U$1)*(КАЛЕНДАРЬ!O13=GRID!$B$3:$U$3),0))*GRID!$H$42*(1-GRID!$H$43),0))</f>
        <v>88320</v>
      </c>
      <c r="N122" s="5" cm="1">
        <f t="array" ref="N122">IF($I$2="Длительное проживание от 30 ночей ",
INDEX(GRID!$B$18:$U$29,MATCH(M$7,GRID!$A$18:$A$29,0),MATCH(1,($U$2=GRID!$B$1:$U$1)*(КАЛЕНДАРЬ!O13=GRID!$B$3:$U$3),0))*GRID!$H$42,
ROUNDUP(INDEX(GRID!$B$18:$U$29,MATCH(M$7,GRID!$A$18:$A$29,0),MATCH(1,($U$2=GRID!$B$1:$U$1)*(КАЛЕНДАРЬ!O13=GRID!$B$3:$U$3),0))*GRID!$H$42*(1-GRID!$H$43),0))</f>
        <v>92320</v>
      </c>
      <c r="O122" s="50" t="s">
        <v>105</v>
      </c>
      <c r="P122" s="5" cm="1">
        <f t="array" ref="P122">IF($I$2="Длительное проживание от 30 ночей ",
INDEX(GRID!$B$4:$U$15,MATCH(P$7,GRID!$A$4:$A$15,0),MATCH(1,($U$2=GRID!$B$1:$U$1)*(КАЛЕНДАРЬ!O13=GRID!$B$3:$U$3),0))*GRID!$H$42,
ROUNDUP(INDEX(GRID!$B$4:$U$15,MATCH(P$7,GRID!$A$4:$A$15,0),MATCH(1,($U$2=GRID!$B$1:$U$1)*(КАЛЕНДАРЬ!O13=GRID!$B$3:$U$3),0))*GRID!$H$42*(1-GRID!$H$43),0))</f>
        <v>159440</v>
      </c>
      <c r="Q122" s="5" cm="1">
        <f t="array" ref="Q122">IF($I$2="Длительное проживание от 30 ночей ",
INDEX(GRID!$B$4:$U$15,MATCH(Q$7,GRID!$A$4:$A$15,0),MATCH(1,($U$2=GRID!$B$1:$U$1)*(КАЛЕНДАРЬ!O13=GRID!$B$3:$U$3),0))*GRID!$H$42,
ROUNDUP(INDEX(GRID!$B$4:$U$15,MATCH(Q$7,GRID!$A$4:$A$15,0),MATCH(1,($U$2=GRID!$B$1:$U$1)*(КАЛЕНДАРЬ!O13=GRID!$B$3:$U$3),0))*GRID!$H$42*(1-GRID!$H$43),0))</f>
        <v>184480</v>
      </c>
      <c r="R122" s="50" t="s">
        <v>105</v>
      </c>
      <c r="S122" s="50" t="s">
        <v>105</v>
      </c>
      <c r="T122" s="50" t="s">
        <v>105</v>
      </c>
    </row>
    <row r="123" spans="1:20" hidden="1">
      <c r="A123" s="108" t="s">
        <v>11</v>
      </c>
      <c r="B123" s="109">
        <v>11</v>
      </c>
      <c r="C123" s="5" cm="1">
        <f t="array" ref="C123">IF($I$2="Длительное проживание от 30 ночей ",
INDEX(GRID!$B$4:$U$15,MATCH(C$7,GRID!$A$4:$A$15,0),MATCH(1,($U$2=GRID!$B$1:$U$1)*(КАЛЕНДАРЬ!O14=GRID!$B$3:$U$3),0))*GRID!$H$42,
ROUNDUP(INDEX(GRID!$B$4:$U$15,MATCH(C$7,GRID!$A$4:$A$15,0),MATCH(1,($U$2=GRID!$B$1:$U$1)*(КАЛЕНДАРЬ!O14=GRID!$B$3:$U$3),0))*GRID!$H$42*(1-GRID!$H$43),0))</f>
        <v>38480</v>
      </c>
      <c r="D123" s="5" cm="1">
        <f t="array" ref="D123">IF($I$2="Длительное проживание от 30 ночей ",
INDEX(GRID!$B$18:$U$29,MATCH(C$7,GRID!$A$18:$A$29,0),MATCH(1,($U$2=GRID!$B$1:$U$1)*(КАЛЕНДАРЬ!O14=GRID!$B$3:$U$3),0))*GRID!$H$42,
ROUNDUP(INDEX(GRID!$B$18:$U$29,MATCH(C$7,GRID!$A$18:$A$29,0),MATCH(1,($U$2=GRID!$B$1:$U$1)*(КАЛЕНДАРЬ!O14=GRID!$B$3:$U$3),0))*GRID!$H$42*(1-GRID!$H$43),0))</f>
        <v>42480</v>
      </c>
      <c r="E123" s="5" cm="1">
        <f t="array" ref="E123">IF($I$2="Длительное проживание от 30 ночей ",
INDEX(GRID!$B$4:$U$15,MATCH(E$7,GRID!$A$4:$A$15,0),MATCH(1,($U$2=GRID!$B$1:$U$1)*(КАЛЕНДАРЬ!O14=GRID!$B$3:$U$3),0))*GRID!$H$42,
ROUNDUP(INDEX(GRID!$B$4:$U$15,MATCH(E$7,GRID!$A$4:$A$15,0),MATCH(1,($U$2=GRID!$B$1:$U$1)*(КАЛЕНДАРЬ!O14=GRID!$B$3:$U$3),0))*GRID!$H$42*(1-GRID!$H$43),0))</f>
        <v>45680</v>
      </c>
      <c r="F123" s="5" cm="1">
        <f t="array" ref="F123">IF($I$2="Длительное проживание от 30 ночей ",
INDEX(GRID!$B$18:$U$29,MATCH(E$7,GRID!$A$18:$A$29,0),MATCH(1,($U$2=GRID!$B$1:$U$1)*(КАЛЕНДАРЬ!O14=GRID!$B$3:$U$3),0))*GRID!$H$42,
ROUNDUP(INDEX(GRID!$B$18:$U$29,MATCH(E$7,GRID!$A$18:$A$29,0),MATCH(1,($U$2=GRID!$B$1:$U$1)*(КАЛЕНДАРЬ!O14=GRID!$B$3:$U$3),0))*GRID!$H$42*(1-GRID!$H$43),0))</f>
        <v>49680</v>
      </c>
      <c r="G123" s="50" t="s">
        <v>105</v>
      </c>
      <c r="H123" s="50" t="s">
        <v>105</v>
      </c>
      <c r="I123" s="5" cm="1">
        <f t="array" ref="I123">IF($I$2="Длительное проживание от 30 ночей ",
INDEX(GRID!$B$4:$U$15,MATCH(I$7,GRID!$A$4:$A$15,0),MATCH(1,($U$2=GRID!$B$1:$U$1)*(КАЛЕНДАРЬ!O14=GRID!$B$3:$U$3),0))*GRID!$H$42,
ROUNDUP(INDEX(GRID!$B$4:$U$15,MATCH(I$7,GRID!$A$4:$A$15,0),MATCH(1,($U$2=GRID!$B$1:$U$1)*(КАЛЕНДАРЬ!O14=GRID!$B$3:$U$3),0))*GRID!$H$42*(1-GRID!$H$43),0))</f>
        <v>56800</v>
      </c>
      <c r="J123" s="5" cm="1">
        <f t="array" ref="J123">IF($I$2="Длительное проживание от 30 ночей ",
INDEX(GRID!$B$18:$U$29,MATCH(I$7,GRID!$A$18:$A$29,0),MATCH(1,($U$2=GRID!$B$1:$U$1)*(КАЛЕНДАРЬ!O14=GRID!$B$3:$U$3),0))*GRID!$H$42,
ROUNDUP(INDEX(GRID!$B$18:$U$29,MATCH(I$7,GRID!$A$18:$A$29,0),MATCH(1,($U$2=GRID!$B$1:$U$1)*(КАЛЕНДАРЬ!O14=GRID!$B$3:$U$3),0))*GRID!$H$42*(1-GRID!$H$43),0))</f>
        <v>60800</v>
      </c>
      <c r="K123" s="50" t="s">
        <v>105</v>
      </c>
      <c r="L123" s="50" t="s">
        <v>105</v>
      </c>
      <c r="M123" s="5" cm="1">
        <f t="array" ref="M123">IF($I$2="Длительное проживание от 30 ночей ",
INDEX(GRID!$B$4:$U$15,MATCH(M$7,GRID!$A$4:$A$15,0),MATCH(1,($U$2=GRID!$B$1:$U$1)*(КАЛЕНДАРЬ!O14=GRID!$B$3:$U$3),0))*GRID!$H$42,
ROUNDUP(INDEX(GRID!$B$4:$U$15,MATCH(M$7,GRID!$A$4:$A$15,0),MATCH(1,($U$2=GRID!$B$1:$U$1)*(КАЛЕНДАРЬ!O14=GRID!$B$3:$U$3),0))*GRID!$H$42*(1-GRID!$H$43),0))</f>
        <v>82560</v>
      </c>
      <c r="N123" s="5" cm="1">
        <f t="array" ref="N123">IF($I$2="Длительное проживание от 30 ночей ",
INDEX(GRID!$B$18:$U$29,MATCH(M$7,GRID!$A$18:$A$29,0),MATCH(1,($U$2=GRID!$B$1:$U$1)*(КАЛЕНДАРЬ!O14=GRID!$B$3:$U$3),0))*GRID!$H$42,
ROUNDUP(INDEX(GRID!$B$18:$U$29,MATCH(M$7,GRID!$A$18:$A$29,0),MATCH(1,($U$2=GRID!$B$1:$U$1)*(КАЛЕНДАРЬ!O14=GRID!$B$3:$U$3),0))*GRID!$H$42*(1-GRID!$H$43),0))</f>
        <v>86560</v>
      </c>
      <c r="O123" s="50" t="s">
        <v>105</v>
      </c>
      <c r="P123" s="5" cm="1">
        <f t="array" ref="P123">IF($I$2="Длительное проживание от 30 ночей ",
INDEX(GRID!$B$4:$U$15,MATCH(P$7,GRID!$A$4:$A$15,0),MATCH(1,($U$2=GRID!$B$1:$U$1)*(КАЛЕНДАРЬ!O14=GRID!$B$3:$U$3),0))*GRID!$H$42,
ROUNDUP(INDEX(GRID!$B$4:$U$15,MATCH(P$7,GRID!$A$4:$A$15,0),MATCH(1,($U$2=GRID!$B$1:$U$1)*(КАЛЕНДАРЬ!O14=GRID!$B$3:$U$3),0))*GRID!$H$42*(1-GRID!$H$43),0))</f>
        <v>152080</v>
      </c>
      <c r="Q123" s="5" cm="1">
        <f t="array" ref="Q123">IF($I$2="Длительное проживание от 30 ночей ",
INDEX(GRID!$B$4:$U$15,MATCH(Q$7,GRID!$A$4:$A$15,0),MATCH(1,($U$2=GRID!$B$1:$U$1)*(КАЛЕНДАРЬ!O14=GRID!$B$3:$U$3),0))*GRID!$H$42,
ROUNDUP(INDEX(GRID!$B$4:$U$15,MATCH(Q$7,GRID!$A$4:$A$15,0),MATCH(1,($U$2=GRID!$B$1:$U$1)*(КАЛЕНДАРЬ!O14=GRID!$B$3:$U$3),0))*GRID!$H$42*(1-GRID!$H$43),0))</f>
        <v>176720</v>
      </c>
      <c r="R123" s="50" t="s">
        <v>105</v>
      </c>
      <c r="S123" s="50" t="s">
        <v>105</v>
      </c>
      <c r="T123" s="50" t="s">
        <v>105</v>
      </c>
    </row>
    <row r="124" spans="1:20" hidden="1">
      <c r="A124" s="108" t="s">
        <v>12</v>
      </c>
      <c r="B124" s="109">
        <v>12</v>
      </c>
      <c r="C124" s="5" cm="1">
        <f t="array" ref="C124">IF($I$2="Длительное проживание от 30 ночей ",
INDEX(GRID!$B$4:$U$15,MATCH(C$7,GRID!$A$4:$A$15,0),MATCH(1,($U$2=GRID!$B$1:$U$1)*(КАЛЕНДАРЬ!O15=GRID!$B$3:$U$3),0))*GRID!$H$42,
ROUNDUP(INDEX(GRID!$B$4:$U$15,MATCH(C$7,GRID!$A$4:$A$15,0),MATCH(1,($U$2=GRID!$B$1:$U$1)*(КАЛЕНДАРЬ!O15=GRID!$B$3:$U$3),0))*GRID!$H$42*(1-GRID!$H$43),0))</f>
        <v>35120</v>
      </c>
      <c r="D124" s="5" cm="1">
        <f t="array" ref="D124">IF($I$2="Длительное проживание от 30 ночей ",
INDEX(GRID!$B$18:$U$29,MATCH(C$7,GRID!$A$18:$A$29,0),MATCH(1,($U$2=GRID!$B$1:$U$1)*(КАЛЕНДАРЬ!O15=GRID!$B$3:$U$3),0))*GRID!$H$42,
ROUNDUP(INDEX(GRID!$B$18:$U$29,MATCH(C$7,GRID!$A$18:$A$29,0),MATCH(1,($U$2=GRID!$B$1:$U$1)*(КАЛЕНДАРЬ!O15=GRID!$B$3:$U$3),0))*GRID!$H$42*(1-GRID!$H$43),0))</f>
        <v>39120</v>
      </c>
      <c r="E124" s="5" cm="1">
        <f t="array" ref="E124">IF($I$2="Длительное проживание от 30 ночей ",
INDEX(GRID!$B$4:$U$15,MATCH(E$7,GRID!$A$4:$A$15,0),MATCH(1,($U$2=GRID!$B$1:$U$1)*(КАЛЕНДАРЬ!O15=GRID!$B$3:$U$3),0))*GRID!$H$42,
ROUNDUP(INDEX(GRID!$B$4:$U$15,MATCH(E$7,GRID!$A$4:$A$15,0),MATCH(1,($U$2=GRID!$B$1:$U$1)*(КАЛЕНДАРЬ!O15=GRID!$B$3:$U$3),0))*GRID!$H$42*(1-GRID!$H$43),0))</f>
        <v>41920</v>
      </c>
      <c r="F124" s="5" cm="1">
        <f t="array" ref="F124">IF($I$2="Длительное проживание от 30 ночей ",
INDEX(GRID!$B$18:$U$29,MATCH(E$7,GRID!$A$18:$A$29,0),MATCH(1,($U$2=GRID!$B$1:$U$1)*(КАЛЕНДАРЬ!O15=GRID!$B$3:$U$3),0))*GRID!$H$42,
ROUNDUP(INDEX(GRID!$B$18:$U$29,MATCH(E$7,GRID!$A$18:$A$29,0),MATCH(1,($U$2=GRID!$B$1:$U$1)*(КАЛЕНДАРЬ!O15=GRID!$B$3:$U$3),0))*GRID!$H$42*(1-GRID!$H$43),0))</f>
        <v>45920</v>
      </c>
      <c r="G124" s="50" t="s">
        <v>105</v>
      </c>
      <c r="H124" s="50" t="s">
        <v>105</v>
      </c>
      <c r="I124" s="5" cm="1">
        <f t="array" ref="I124">IF($I$2="Длительное проживание от 30 ночей ",
INDEX(GRID!$B$4:$U$15,MATCH(I$7,GRID!$A$4:$A$15,0),MATCH(1,($U$2=GRID!$B$1:$U$1)*(КАЛЕНДАРЬ!O15=GRID!$B$3:$U$3),0))*GRID!$H$42,
ROUNDUP(INDEX(GRID!$B$4:$U$15,MATCH(I$7,GRID!$A$4:$A$15,0),MATCH(1,($U$2=GRID!$B$1:$U$1)*(КАЛЕНДАРЬ!O15=GRID!$B$3:$U$3),0))*GRID!$H$42*(1-GRID!$H$43),0))</f>
        <v>52640</v>
      </c>
      <c r="J124" s="5" cm="1">
        <f t="array" ref="J124">IF($I$2="Длительное проживание от 30 ночей ",
INDEX(GRID!$B$18:$U$29,MATCH(I$7,GRID!$A$18:$A$29,0),MATCH(1,($U$2=GRID!$B$1:$U$1)*(КАЛЕНДАРЬ!O15=GRID!$B$3:$U$3),0))*GRID!$H$42,
ROUNDUP(INDEX(GRID!$B$18:$U$29,MATCH(I$7,GRID!$A$18:$A$29,0),MATCH(1,($U$2=GRID!$B$1:$U$1)*(КАЛЕНДАРЬ!O15=GRID!$B$3:$U$3),0))*GRID!$H$42*(1-GRID!$H$43),0))</f>
        <v>56640</v>
      </c>
      <c r="K124" s="50" t="s">
        <v>105</v>
      </c>
      <c r="L124" s="50" t="s">
        <v>105</v>
      </c>
      <c r="M124" s="5" cm="1">
        <f t="array" ref="M124">IF($I$2="Длительное проживание от 30 ночей ",
INDEX(GRID!$B$4:$U$15,MATCH(M$7,GRID!$A$4:$A$15,0),MATCH(1,($U$2=GRID!$B$1:$U$1)*(КАЛЕНДАРЬ!O15=GRID!$B$3:$U$3),0))*GRID!$H$42,
ROUNDUP(INDEX(GRID!$B$4:$U$15,MATCH(M$7,GRID!$A$4:$A$15,0),MATCH(1,($U$2=GRID!$B$1:$U$1)*(КАЛЕНДАРЬ!O15=GRID!$B$3:$U$3),0))*GRID!$H$42*(1-GRID!$H$43),0))</f>
        <v>77200</v>
      </c>
      <c r="N124" s="5" cm="1">
        <f t="array" ref="N124">IF($I$2="Длительное проживание от 30 ночей ",
INDEX(GRID!$B$18:$U$29,MATCH(M$7,GRID!$A$18:$A$29,0),MATCH(1,($U$2=GRID!$B$1:$U$1)*(КАЛЕНДАРЬ!O15=GRID!$B$3:$U$3),0))*GRID!$H$42,
ROUNDUP(INDEX(GRID!$B$18:$U$29,MATCH(M$7,GRID!$A$18:$A$29,0),MATCH(1,($U$2=GRID!$B$1:$U$1)*(КАЛЕНДАРЬ!O15=GRID!$B$3:$U$3),0))*GRID!$H$42*(1-GRID!$H$43),0))</f>
        <v>81200</v>
      </c>
      <c r="O124" s="50" t="s">
        <v>105</v>
      </c>
      <c r="P124" s="5" cm="1">
        <f t="array" ref="P124">IF($I$2="Длительное проживание от 30 ночей ",
INDEX(GRID!$B$4:$U$15,MATCH(P$7,GRID!$A$4:$A$15,0),MATCH(1,($U$2=GRID!$B$1:$U$1)*(КАЛЕНДАРЬ!O15=GRID!$B$3:$U$3),0))*GRID!$H$42,
ROUNDUP(INDEX(GRID!$B$4:$U$15,MATCH(P$7,GRID!$A$4:$A$15,0),MATCH(1,($U$2=GRID!$B$1:$U$1)*(КАЛЕНДАРЬ!O15=GRID!$B$3:$U$3),0))*GRID!$H$42*(1-GRID!$H$43),0))</f>
        <v>145040</v>
      </c>
      <c r="Q124" s="5" cm="1">
        <f t="array" ref="Q124">IF($I$2="Длительное проживание от 30 ночей ",
INDEX(GRID!$B$4:$U$15,MATCH(Q$7,GRID!$A$4:$A$15,0),MATCH(1,($U$2=GRID!$B$1:$U$1)*(КАЛЕНДАРЬ!O15=GRID!$B$3:$U$3),0))*GRID!$H$42,
ROUNDUP(INDEX(GRID!$B$4:$U$15,MATCH(Q$7,GRID!$A$4:$A$15,0),MATCH(1,($U$2=GRID!$B$1:$U$1)*(КАЛЕНДАРЬ!O15=GRID!$B$3:$U$3),0))*GRID!$H$42*(1-GRID!$H$43),0))</f>
        <v>169200</v>
      </c>
      <c r="R124" s="50" t="s">
        <v>105</v>
      </c>
      <c r="S124" s="50" t="s">
        <v>105</v>
      </c>
      <c r="T124" s="50" t="s">
        <v>105</v>
      </c>
    </row>
    <row r="125" spans="1:20" hidden="1">
      <c r="A125" s="108" t="s">
        <v>13</v>
      </c>
      <c r="B125" s="109">
        <v>13</v>
      </c>
      <c r="C125" s="5" cm="1">
        <f t="array" ref="C125">IF($I$2="Длительное проживание от 30 ночей ",
INDEX(GRID!$B$4:$U$15,MATCH(C$7,GRID!$A$4:$A$15,0),MATCH(1,($U$2=GRID!$B$1:$U$1)*(КАЛЕНДАРЬ!O16=GRID!$B$3:$U$3),0))*GRID!$H$42,
ROUNDUP(INDEX(GRID!$B$4:$U$15,MATCH(C$7,GRID!$A$4:$A$15,0),MATCH(1,($U$2=GRID!$B$1:$U$1)*(КАЛЕНДАРЬ!O16=GRID!$B$3:$U$3),0))*GRID!$H$42*(1-GRID!$H$43),0))</f>
        <v>35120</v>
      </c>
      <c r="D125" s="5" cm="1">
        <f t="array" ref="D125">IF($I$2="Длительное проживание от 30 ночей ",
INDEX(GRID!$B$18:$U$29,MATCH(C$7,GRID!$A$18:$A$29,0),MATCH(1,($U$2=GRID!$B$1:$U$1)*(КАЛЕНДАРЬ!O16=GRID!$B$3:$U$3),0))*GRID!$H$42,
ROUNDUP(INDEX(GRID!$B$18:$U$29,MATCH(C$7,GRID!$A$18:$A$29,0),MATCH(1,($U$2=GRID!$B$1:$U$1)*(КАЛЕНДАРЬ!O16=GRID!$B$3:$U$3),0))*GRID!$H$42*(1-GRID!$H$43),0))</f>
        <v>39120</v>
      </c>
      <c r="E125" s="5" cm="1">
        <f t="array" ref="E125">IF($I$2="Длительное проживание от 30 ночей ",
INDEX(GRID!$B$4:$U$15,MATCH(E$7,GRID!$A$4:$A$15,0),MATCH(1,($U$2=GRID!$B$1:$U$1)*(КАЛЕНДАРЬ!O16=GRID!$B$3:$U$3),0))*GRID!$H$42,
ROUNDUP(INDEX(GRID!$B$4:$U$15,MATCH(E$7,GRID!$A$4:$A$15,0),MATCH(1,($U$2=GRID!$B$1:$U$1)*(КАЛЕНДАРЬ!O16=GRID!$B$3:$U$3),0))*GRID!$H$42*(1-GRID!$H$43),0))</f>
        <v>41920</v>
      </c>
      <c r="F125" s="5" cm="1">
        <f t="array" ref="F125">IF($I$2="Длительное проживание от 30 ночей ",
INDEX(GRID!$B$18:$U$29,MATCH(E$7,GRID!$A$18:$A$29,0),MATCH(1,($U$2=GRID!$B$1:$U$1)*(КАЛЕНДАРЬ!O16=GRID!$B$3:$U$3),0))*GRID!$H$42,
ROUNDUP(INDEX(GRID!$B$18:$U$29,MATCH(E$7,GRID!$A$18:$A$29,0),MATCH(1,($U$2=GRID!$B$1:$U$1)*(КАЛЕНДАРЬ!O16=GRID!$B$3:$U$3),0))*GRID!$H$42*(1-GRID!$H$43),0))</f>
        <v>45920</v>
      </c>
      <c r="G125" s="50" t="s">
        <v>105</v>
      </c>
      <c r="H125" s="50" t="s">
        <v>105</v>
      </c>
      <c r="I125" s="5" cm="1">
        <f t="array" ref="I125">IF($I$2="Длительное проживание от 30 ночей ",
INDEX(GRID!$B$4:$U$15,MATCH(I$7,GRID!$A$4:$A$15,0),MATCH(1,($U$2=GRID!$B$1:$U$1)*(КАЛЕНДАРЬ!O16=GRID!$B$3:$U$3),0))*GRID!$H$42,
ROUNDUP(INDEX(GRID!$B$4:$U$15,MATCH(I$7,GRID!$A$4:$A$15,0),MATCH(1,($U$2=GRID!$B$1:$U$1)*(КАЛЕНДАРЬ!O16=GRID!$B$3:$U$3),0))*GRID!$H$42*(1-GRID!$H$43),0))</f>
        <v>52640</v>
      </c>
      <c r="J125" s="5" cm="1">
        <f t="array" ref="J125">IF($I$2="Длительное проживание от 30 ночей ",
INDEX(GRID!$B$18:$U$29,MATCH(I$7,GRID!$A$18:$A$29,0),MATCH(1,($U$2=GRID!$B$1:$U$1)*(КАЛЕНДАРЬ!O16=GRID!$B$3:$U$3),0))*GRID!$H$42,
ROUNDUP(INDEX(GRID!$B$18:$U$29,MATCH(I$7,GRID!$A$18:$A$29,0),MATCH(1,($U$2=GRID!$B$1:$U$1)*(КАЛЕНДАРЬ!O16=GRID!$B$3:$U$3),0))*GRID!$H$42*(1-GRID!$H$43),0))</f>
        <v>56640</v>
      </c>
      <c r="K125" s="50" t="s">
        <v>105</v>
      </c>
      <c r="L125" s="50" t="s">
        <v>105</v>
      </c>
      <c r="M125" s="5" cm="1">
        <f t="array" ref="M125">IF($I$2="Длительное проживание от 30 ночей ",
INDEX(GRID!$B$4:$U$15,MATCH(M$7,GRID!$A$4:$A$15,0),MATCH(1,($U$2=GRID!$B$1:$U$1)*(КАЛЕНДАРЬ!O16=GRID!$B$3:$U$3),0))*GRID!$H$42,
ROUNDUP(INDEX(GRID!$B$4:$U$15,MATCH(M$7,GRID!$A$4:$A$15,0),MATCH(1,($U$2=GRID!$B$1:$U$1)*(КАЛЕНДАРЬ!O16=GRID!$B$3:$U$3),0))*GRID!$H$42*(1-GRID!$H$43),0))</f>
        <v>77200</v>
      </c>
      <c r="N125" s="5" cm="1">
        <f t="array" ref="N125">IF($I$2="Длительное проживание от 30 ночей ",
INDEX(GRID!$B$18:$U$29,MATCH(M$7,GRID!$A$18:$A$29,0),MATCH(1,($U$2=GRID!$B$1:$U$1)*(КАЛЕНДАРЬ!O16=GRID!$B$3:$U$3),0))*GRID!$H$42,
ROUNDUP(INDEX(GRID!$B$18:$U$29,MATCH(M$7,GRID!$A$18:$A$29,0),MATCH(1,($U$2=GRID!$B$1:$U$1)*(КАЛЕНДАРЬ!O16=GRID!$B$3:$U$3),0))*GRID!$H$42*(1-GRID!$H$43),0))</f>
        <v>81200</v>
      </c>
      <c r="O125" s="50" t="s">
        <v>105</v>
      </c>
      <c r="P125" s="5" cm="1">
        <f t="array" ref="P125">IF($I$2="Длительное проживание от 30 ночей ",
INDEX(GRID!$B$4:$U$15,MATCH(P$7,GRID!$A$4:$A$15,0),MATCH(1,($U$2=GRID!$B$1:$U$1)*(КАЛЕНДАРЬ!O16=GRID!$B$3:$U$3),0))*GRID!$H$42,
ROUNDUP(INDEX(GRID!$B$4:$U$15,MATCH(P$7,GRID!$A$4:$A$15,0),MATCH(1,($U$2=GRID!$B$1:$U$1)*(КАЛЕНДАРЬ!O16=GRID!$B$3:$U$3),0))*GRID!$H$42*(1-GRID!$H$43),0))</f>
        <v>145040</v>
      </c>
      <c r="Q125" s="5" cm="1">
        <f t="array" ref="Q125">IF($I$2="Длительное проживание от 30 ночей ",
INDEX(GRID!$B$4:$U$15,MATCH(Q$7,GRID!$A$4:$A$15,0),MATCH(1,($U$2=GRID!$B$1:$U$1)*(КАЛЕНДАРЬ!O16=GRID!$B$3:$U$3),0))*GRID!$H$42,
ROUNDUP(INDEX(GRID!$B$4:$U$15,MATCH(Q$7,GRID!$A$4:$A$15,0),MATCH(1,($U$2=GRID!$B$1:$U$1)*(КАЛЕНДАРЬ!O16=GRID!$B$3:$U$3),0))*GRID!$H$42*(1-GRID!$H$43),0))</f>
        <v>169200</v>
      </c>
      <c r="R125" s="50" t="s">
        <v>105</v>
      </c>
      <c r="S125" s="50" t="s">
        <v>105</v>
      </c>
      <c r="T125" s="50" t="s">
        <v>105</v>
      </c>
    </row>
    <row r="126" spans="1:20" hidden="1">
      <c r="A126" s="108" t="s">
        <v>14</v>
      </c>
      <c r="B126" s="109">
        <v>14</v>
      </c>
      <c r="C126" s="5" cm="1">
        <f t="array" ref="C126">IF($I$2="Длительное проживание от 30 ночей ",
INDEX(GRID!$B$4:$U$15,MATCH(C$7,GRID!$A$4:$A$15,0),MATCH(1,($U$2=GRID!$B$1:$U$1)*(КАЛЕНДАРЬ!O17=GRID!$B$3:$U$3),0))*GRID!$H$42,
ROUNDUP(INDEX(GRID!$B$4:$U$15,MATCH(C$7,GRID!$A$4:$A$15,0),MATCH(1,($U$2=GRID!$B$1:$U$1)*(КАЛЕНДАРЬ!O17=GRID!$B$3:$U$3),0))*GRID!$H$42*(1-GRID!$H$43),0))</f>
        <v>35120</v>
      </c>
      <c r="D126" s="5" cm="1">
        <f t="array" ref="D126">IF($I$2="Длительное проживание от 30 ночей ",
INDEX(GRID!$B$18:$U$29,MATCH(C$7,GRID!$A$18:$A$29,0),MATCH(1,($U$2=GRID!$B$1:$U$1)*(КАЛЕНДАРЬ!O17=GRID!$B$3:$U$3),0))*GRID!$H$42,
ROUNDUP(INDEX(GRID!$B$18:$U$29,MATCH(C$7,GRID!$A$18:$A$29,0),MATCH(1,($U$2=GRID!$B$1:$U$1)*(КАЛЕНДАРЬ!O17=GRID!$B$3:$U$3),0))*GRID!$H$42*(1-GRID!$H$43),0))</f>
        <v>39120</v>
      </c>
      <c r="E126" s="5" cm="1">
        <f t="array" ref="E126">IF($I$2="Длительное проживание от 30 ночей ",
INDEX(GRID!$B$4:$U$15,MATCH(E$7,GRID!$A$4:$A$15,0),MATCH(1,($U$2=GRID!$B$1:$U$1)*(КАЛЕНДАРЬ!O17=GRID!$B$3:$U$3),0))*GRID!$H$42,
ROUNDUP(INDEX(GRID!$B$4:$U$15,MATCH(E$7,GRID!$A$4:$A$15,0),MATCH(1,($U$2=GRID!$B$1:$U$1)*(КАЛЕНДАРЬ!O17=GRID!$B$3:$U$3),0))*GRID!$H$42*(1-GRID!$H$43),0))</f>
        <v>41920</v>
      </c>
      <c r="F126" s="5" cm="1">
        <f t="array" ref="F126">IF($I$2="Длительное проживание от 30 ночей ",
INDEX(GRID!$B$18:$U$29,MATCH(E$7,GRID!$A$18:$A$29,0),MATCH(1,($U$2=GRID!$B$1:$U$1)*(КАЛЕНДАРЬ!O17=GRID!$B$3:$U$3),0))*GRID!$H$42,
ROUNDUP(INDEX(GRID!$B$18:$U$29,MATCH(E$7,GRID!$A$18:$A$29,0),MATCH(1,($U$2=GRID!$B$1:$U$1)*(КАЛЕНДАРЬ!O17=GRID!$B$3:$U$3),0))*GRID!$H$42*(1-GRID!$H$43),0))</f>
        <v>45920</v>
      </c>
      <c r="G126" s="50" t="s">
        <v>105</v>
      </c>
      <c r="H126" s="50" t="s">
        <v>105</v>
      </c>
      <c r="I126" s="5" cm="1">
        <f t="array" ref="I126">IF($I$2="Длительное проживание от 30 ночей ",
INDEX(GRID!$B$4:$U$15,MATCH(I$7,GRID!$A$4:$A$15,0),MATCH(1,($U$2=GRID!$B$1:$U$1)*(КАЛЕНДАРЬ!O17=GRID!$B$3:$U$3),0))*GRID!$H$42,
ROUNDUP(INDEX(GRID!$B$4:$U$15,MATCH(I$7,GRID!$A$4:$A$15,0),MATCH(1,($U$2=GRID!$B$1:$U$1)*(КАЛЕНДАРЬ!O17=GRID!$B$3:$U$3),0))*GRID!$H$42*(1-GRID!$H$43),0))</f>
        <v>52640</v>
      </c>
      <c r="J126" s="5" cm="1">
        <f t="array" ref="J126">IF($I$2="Длительное проживание от 30 ночей ",
INDEX(GRID!$B$18:$U$29,MATCH(I$7,GRID!$A$18:$A$29,0),MATCH(1,($U$2=GRID!$B$1:$U$1)*(КАЛЕНДАРЬ!O17=GRID!$B$3:$U$3),0))*GRID!$H$42,
ROUNDUP(INDEX(GRID!$B$18:$U$29,MATCH(I$7,GRID!$A$18:$A$29,0),MATCH(1,($U$2=GRID!$B$1:$U$1)*(КАЛЕНДАРЬ!O17=GRID!$B$3:$U$3),0))*GRID!$H$42*(1-GRID!$H$43),0))</f>
        <v>56640</v>
      </c>
      <c r="K126" s="50" t="s">
        <v>105</v>
      </c>
      <c r="L126" s="50" t="s">
        <v>105</v>
      </c>
      <c r="M126" s="5" cm="1">
        <f t="array" ref="M126">IF($I$2="Длительное проживание от 30 ночей ",
INDEX(GRID!$B$4:$U$15,MATCH(M$7,GRID!$A$4:$A$15,0),MATCH(1,($U$2=GRID!$B$1:$U$1)*(КАЛЕНДАРЬ!O17=GRID!$B$3:$U$3),0))*GRID!$H$42,
ROUNDUP(INDEX(GRID!$B$4:$U$15,MATCH(M$7,GRID!$A$4:$A$15,0),MATCH(1,($U$2=GRID!$B$1:$U$1)*(КАЛЕНДАРЬ!O17=GRID!$B$3:$U$3),0))*GRID!$H$42*(1-GRID!$H$43),0))</f>
        <v>77200</v>
      </c>
      <c r="N126" s="5" cm="1">
        <f t="array" ref="N126">IF($I$2="Длительное проживание от 30 ночей ",
INDEX(GRID!$B$18:$U$29,MATCH(M$7,GRID!$A$18:$A$29,0),MATCH(1,($U$2=GRID!$B$1:$U$1)*(КАЛЕНДАРЬ!O17=GRID!$B$3:$U$3),0))*GRID!$H$42,
ROUNDUP(INDEX(GRID!$B$18:$U$29,MATCH(M$7,GRID!$A$18:$A$29,0),MATCH(1,($U$2=GRID!$B$1:$U$1)*(КАЛЕНДАРЬ!O17=GRID!$B$3:$U$3),0))*GRID!$H$42*(1-GRID!$H$43),0))</f>
        <v>81200</v>
      </c>
      <c r="O126" s="50" t="s">
        <v>105</v>
      </c>
      <c r="P126" s="5" cm="1">
        <f t="array" ref="P126">IF($I$2="Длительное проживание от 30 ночей ",
INDEX(GRID!$B$4:$U$15,MATCH(P$7,GRID!$A$4:$A$15,0),MATCH(1,($U$2=GRID!$B$1:$U$1)*(КАЛЕНДАРЬ!O17=GRID!$B$3:$U$3),0))*GRID!$H$42,
ROUNDUP(INDEX(GRID!$B$4:$U$15,MATCH(P$7,GRID!$A$4:$A$15,0),MATCH(1,($U$2=GRID!$B$1:$U$1)*(КАЛЕНДАРЬ!O17=GRID!$B$3:$U$3),0))*GRID!$H$42*(1-GRID!$H$43),0))</f>
        <v>145040</v>
      </c>
      <c r="Q126" s="5" cm="1">
        <f t="array" ref="Q126">IF($I$2="Длительное проживание от 30 ночей ",
INDEX(GRID!$B$4:$U$15,MATCH(Q$7,GRID!$A$4:$A$15,0),MATCH(1,($U$2=GRID!$B$1:$U$1)*(КАЛЕНДАРЬ!O17=GRID!$B$3:$U$3),0))*GRID!$H$42,
ROUNDUP(INDEX(GRID!$B$4:$U$15,MATCH(Q$7,GRID!$A$4:$A$15,0),MATCH(1,($U$2=GRID!$B$1:$U$1)*(КАЛЕНДАРЬ!O17=GRID!$B$3:$U$3),0))*GRID!$H$42*(1-GRID!$H$43),0))</f>
        <v>169200</v>
      </c>
      <c r="R126" s="50" t="s">
        <v>105</v>
      </c>
      <c r="S126" s="50" t="s">
        <v>105</v>
      </c>
      <c r="T126" s="50" t="s">
        <v>105</v>
      </c>
    </row>
    <row r="127" spans="1:20" hidden="1">
      <c r="A127" s="108" t="s">
        <v>15</v>
      </c>
      <c r="B127" s="109">
        <v>15</v>
      </c>
      <c r="C127" s="5" cm="1">
        <f t="array" ref="C127">IF($I$2="Длительное проживание от 30 ночей ",
INDEX(GRID!$B$4:$U$15,MATCH(C$7,GRID!$A$4:$A$15,0),MATCH(1,($U$2=GRID!$B$1:$U$1)*(КАЛЕНДАРЬ!O18=GRID!$B$3:$U$3),0))*GRID!$H$42,
ROUNDUP(INDEX(GRID!$B$4:$U$15,MATCH(C$7,GRID!$A$4:$A$15,0),MATCH(1,($U$2=GRID!$B$1:$U$1)*(КАЛЕНДАРЬ!O18=GRID!$B$3:$U$3),0))*GRID!$H$42*(1-GRID!$H$43),0))</f>
        <v>35120</v>
      </c>
      <c r="D127" s="5" cm="1">
        <f t="array" ref="D127">IF($I$2="Длительное проживание от 30 ночей ",
INDEX(GRID!$B$18:$U$29,MATCH(C$7,GRID!$A$18:$A$29,0),MATCH(1,($U$2=GRID!$B$1:$U$1)*(КАЛЕНДАРЬ!O18=GRID!$B$3:$U$3),0))*GRID!$H$42,
ROUNDUP(INDEX(GRID!$B$18:$U$29,MATCH(C$7,GRID!$A$18:$A$29,0),MATCH(1,($U$2=GRID!$B$1:$U$1)*(КАЛЕНДАРЬ!O18=GRID!$B$3:$U$3),0))*GRID!$H$42*(1-GRID!$H$43),0))</f>
        <v>39120</v>
      </c>
      <c r="E127" s="5" cm="1">
        <f t="array" ref="E127">IF($I$2="Длительное проживание от 30 ночей ",
INDEX(GRID!$B$4:$U$15,MATCH(E$7,GRID!$A$4:$A$15,0),MATCH(1,($U$2=GRID!$B$1:$U$1)*(КАЛЕНДАРЬ!O18=GRID!$B$3:$U$3),0))*GRID!$H$42,
ROUNDUP(INDEX(GRID!$B$4:$U$15,MATCH(E$7,GRID!$A$4:$A$15,0),MATCH(1,($U$2=GRID!$B$1:$U$1)*(КАЛЕНДАРЬ!O18=GRID!$B$3:$U$3),0))*GRID!$H$42*(1-GRID!$H$43),0))</f>
        <v>41920</v>
      </c>
      <c r="F127" s="5" cm="1">
        <f t="array" ref="F127">IF($I$2="Длительное проживание от 30 ночей ",
INDEX(GRID!$B$18:$U$29,MATCH(E$7,GRID!$A$18:$A$29,0),MATCH(1,($U$2=GRID!$B$1:$U$1)*(КАЛЕНДАРЬ!O18=GRID!$B$3:$U$3),0))*GRID!$H$42,
ROUNDUP(INDEX(GRID!$B$18:$U$29,MATCH(E$7,GRID!$A$18:$A$29,0),MATCH(1,($U$2=GRID!$B$1:$U$1)*(КАЛЕНДАРЬ!O18=GRID!$B$3:$U$3),0))*GRID!$H$42*(1-GRID!$H$43),0))</f>
        <v>45920</v>
      </c>
      <c r="G127" s="50" t="s">
        <v>105</v>
      </c>
      <c r="H127" s="50" t="s">
        <v>105</v>
      </c>
      <c r="I127" s="5" cm="1">
        <f t="array" ref="I127">IF($I$2="Длительное проживание от 30 ночей ",
INDEX(GRID!$B$4:$U$15,MATCH(I$7,GRID!$A$4:$A$15,0),MATCH(1,($U$2=GRID!$B$1:$U$1)*(КАЛЕНДАРЬ!O18=GRID!$B$3:$U$3),0))*GRID!$H$42,
ROUNDUP(INDEX(GRID!$B$4:$U$15,MATCH(I$7,GRID!$A$4:$A$15,0),MATCH(1,($U$2=GRID!$B$1:$U$1)*(КАЛЕНДАРЬ!O18=GRID!$B$3:$U$3),0))*GRID!$H$42*(1-GRID!$H$43),0))</f>
        <v>52640</v>
      </c>
      <c r="J127" s="5" cm="1">
        <f t="array" ref="J127">IF($I$2="Длительное проживание от 30 ночей ",
INDEX(GRID!$B$18:$U$29,MATCH(I$7,GRID!$A$18:$A$29,0),MATCH(1,($U$2=GRID!$B$1:$U$1)*(КАЛЕНДАРЬ!O18=GRID!$B$3:$U$3),0))*GRID!$H$42,
ROUNDUP(INDEX(GRID!$B$18:$U$29,MATCH(I$7,GRID!$A$18:$A$29,0),MATCH(1,($U$2=GRID!$B$1:$U$1)*(КАЛЕНДАРЬ!O18=GRID!$B$3:$U$3),0))*GRID!$H$42*(1-GRID!$H$43),0))</f>
        <v>56640</v>
      </c>
      <c r="K127" s="50" t="s">
        <v>105</v>
      </c>
      <c r="L127" s="50" t="s">
        <v>105</v>
      </c>
      <c r="M127" s="5" cm="1">
        <f t="array" ref="M127">IF($I$2="Длительное проживание от 30 ночей ",
INDEX(GRID!$B$4:$U$15,MATCH(M$7,GRID!$A$4:$A$15,0),MATCH(1,($U$2=GRID!$B$1:$U$1)*(КАЛЕНДАРЬ!O18=GRID!$B$3:$U$3),0))*GRID!$H$42,
ROUNDUP(INDEX(GRID!$B$4:$U$15,MATCH(M$7,GRID!$A$4:$A$15,0),MATCH(1,($U$2=GRID!$B$1:$U$1)*(КАЛЕНДАРЬ!O18=GRID!$B$3:$U$3),0))*GRID!$H$42*(1-GRID!$H$43),0))</f>
        <v>77200</v>
      </c>
      <c r="N127" s="5" cm="1">
        <f t="array" ref="N127">IF($I$2="Длительное проживание от 30 ночей ",
INDEX(GRID!$B$18:$U$29,MATCH(M$7,GRID!$A$18:$A$29,0),MATCH(1,($U$2=GRID!$B$1:$U$1)*(КАЛЕНДАРЬ!O18=GRID!$B$3:$U$3),0))*GRID!$H$42,
ROUNDUP(INDEX(GRID!$B$18:$U$29,MATCH(M$7,GRID!$A$18:$A$29,0),MATCH(1,($U$2=GRID!$B$1:$U$1)*(КАЛЕНДАРЬ!O18=GRID!$B$3:$U$3),0))*GRID!$H$42*(1-GRID!$H$43),0))</f>
        <v>81200</v>
      </c>
      <c r="O127" s="50" t="s">
        <v>105</v>
      </c>
      <c r="P127" s="5" cm="1">
        <f t="array" ref="P127">IF($I$2="Длительное проживание от 30 ночей ",
INDEX(GRID!$B$4:$U$15,MATCH(P$7,GRID!$A$4:$A$15,0),MATCH(1,($U$2=GRID!$B$1:$U$1)*(КАЛЕНДАРЬ!O18=GRID!$B$3:$U$3),0))*GRID!$H$42,
ROUNDUP(INDEX(GRID!$B$4:$U$15,MATCH(P$7,GRID!$A$4:$A$15,0),MATCH(1,($U$2=GRID!$B$1:$U$1)*(КАЛЕНДАРЬ!O18=GRID!$B$3:$U$3),0))*GRID!$H$42*(1-GRID!$H$43),0))</f>
        <v>145040</v>
      </c>
      <c r="Q127" s="5" cm="1">
        <f t="array" ref="Q127">IF($I$2="Длительное проживание от 30 ночей ",
INDEX(GRID!$B$4:$U$15,MATCH(Q$7,GRID!$A$4:$A$15,0),MATCH(1,($U$2=GRID!$B$1:$U$1)*(КАЛЕНДАРЬ!O18=GRID!$B$3:$U$3),0))*GRID!$H$42,
ROUNDUP(INDEX(GRID!$B$4:$U$15,MATCH(Q$7,GRID!$A$4:$A$15,0),MATCH(1,($U$2=GRID!$B$1:$U$1)*(КАЛЕНДАРЬ!O18=GRID!$B$3:$U$3),0))*GRID!$H$42*(1-GRID!$H$43),0))</f>
        <v>169200</v>
      </c>
      <c r="R127" s="50" t="s">
        <v>105</v>
      </c>
      <c r="S127" s="50" t="s">
        <v>105</v>
      </c>
      <c r="T127" s="50" t="s">
        <v>105</v>
      </c>
    </row>
    <row r="128" spans="1:20" hidden="1">
      <c r="A128" s="108" t="s">
        <v>16</v>
      </c>
      <c r="B128" s="109">
        <v>16</v>
      </c>
      <c r="C128" s="5" cm="1">
        <f t="array" ref="C128">IF($I$2="Длительное проживание от 30 ночей ",
INDEX(GRID!$B$4:$U$15,MATCH(C$7,GRID!$A$4:$A$15,0),MATCH(1,($U$2=GRID!$B$1:$U$1)*(КАЛЕНДАРЬ!O19=GRID!$B$3:$U$3),0))*GRID!$H$42,
ROUNDUP(INDEX(GRID!$B$4:$U$15,MATCH(C$7,GRID!$A$4:$A$15,0),MATCH(1,($U$2=GRID!$B$1:$U$1)*(КАЛЕНДАРЬ!O19=GRID!$B$3:$U$3),0))*GRID!$H$42*(1-GRID!$H$43),0))</f>
        <v>35120</v>
      </c>
      <c r="D128" s="5" cm="1">
        <f t="array" ref="D128">IF($I$2="Длительное проживание от 30 ночей ",
INDEX(GRID!$B$18:$U$29,MATCH(C$7,GRID!$A$18:$A$29,0),MATCH(1,($U$2=GRID!$B$1:$U$1)*(КАЛЕНДАРЬ!O19=GRID!$B$3:$U$3),0))*GRID!$H$42,
ROUNDUP(INDEX(GRID!$B$18:$U$29,MATCH(C$7,GRID!$A$18:$A$29,0),MATCH(1,($U$2=GRID!$B$1:$U$1)*(КАЛЕНДАРЬ!O19=GRID!$B$3:$U$3),0))*GRID!$H$42*(1-GRID!$H$43),0))</f>
        <v>39120</v>
      </c>
      <c r="E128" s="5" cm="1">
        <f t="array" ref="E128">IF($I$2="Длительное проживание от 30 ночей ",
INDEX(GRID!$B$4:$U$15,MATCH(E$7,GRID!$A$4:$A$15,0),MATCH(1,($U$2=GRID!$B$1:$U$1)*(КАЛЕНДАРЬ!O19=GRID!$B$3:$U$3),0))*GRID!$H$42,
ROUNDUP(INDEX(GRID!$B$4:$U$15,MATCH(E$7,GRID!$A$4:$A$15,0),MATCH(1,($U$2=GRID!$B$1:$U$1)*(КАЛЕНДАРЬ!O19=GRID!$B$3:$U$3),0))*GRID!$H$42*(1-GRID!$H$43),0))</f>
        <v>41920</v>
      </c>
      <c r="F128" s="5" cm="1">
        <f t="array" ref="F128">IF($I$2="Длительное проживание от 30 ночей ",
INDEX(GRID!$B$18:$U$29,MATCH(E$7,GRID!$A$18:$A$29,0),MATCH(1,($U$2=GRID!$B$1:$U$1)*(КАЛЕНДАРЬ!O19=GRID!$B$3:$U$3),0))*GRID!$H$42,
ROUNDUP(INDEX(GRID!$B$18:$U$29,MATCH(E$7,GRID!$A$18:$A$29,0),MATCH(1,($U$2=GRID!$B$1:$U$1)*(КАЛЕНДАРЬ!O19=GRID!$B$3:$U$3),0))*GRID!$H$42*(1-GRID!$H$43),0))</f>
        <v>45920</v>
      </c>
      <c r="G128" s="50" t="s">
        <v>105</v>
      </c>
      <c r="H128" s="50" t="s">
        <v>105</v>
      </c>
      <c r="I128" s="5" cm="1">
        <f t="array" ref="I128">IF($I$2="Длительное проживание от 30 ночей ",
INDEX(GRID!$B$4:$U$15,MATCH(I$7,GRID!$A$4:$A$15,0),MATCH(1,($U$2=GRID!$B$1:$U$1)*(КАЛЕНДАРЬ!O19=GRID!$B$3:$U$3),0))*GRID!$H$42,
ROUNDUP(INDEX(GRID!$B$4:$U$15,MATCH(I$7,GRID!$A$4:$A$15,0),MATCH(1,($U$2=GRID!$B$1:$U$1)*(КАЛЕНДАРЬ!O19=GRID!$B$3:$U$3),0))*GRID!$H$42*(1-GRID!$H$43),0))</f>
        <v>52640</v>
      </c>
      <c r="J128" s="5" cm="1">
        <f t="array" ref="J128">IF($I$2="Длительное проживание от 30 ночей ",
INDEX(GRID!$B$18:$U$29,MATCH(I$7,GRID!$A$18:$A$29,0),MATCH(1,($U$2=GRID!$B$1:$U$1)*(КАЛЕНДАРЬ!O19=GRID!$B$3:$U$3),0))*GRID!$H$42,
ROUNDUP(INDEX(GRID!$B$18:$U$29,MATCH(I$7,GRID!$A$18:$A$29,0),MATCH(1,($U$2=GRID!$B$1:$U$1)*(КАЛЕНДАРЬ!O19=GRID!$B$3:$U$3),0))*GRID!$H$42*(1-GRID!$H$43),0))</f>
        <v>56640</v>
      </c>
      <c r="K128" s="50" t="s">
        <v>105</v>
      </c>
      <c r="L128" s="50" t="s">
        <v>105</v>
      </c>
      <c r="M128" s="5" cm="1">
        <f t="array" ref="M128">IF($I$2="Длительное проживание от 30 ночей ",
INDEX(GRID!$B$4:$U$15,MATCH(M$7,GRID!$A$4:$A$15,0),MATCH(1,($U$2=GRID!$B$1:$U$1)*(КАЛЕНДАРЬ!O19=GRID!$B$3:$U$3),0))*GRID!$H$42,
ROUNDUP(INDEX(GRID!$B$4:$U$15,MATCH(M$7,GRID!$A$4:$A$15,0),MATCH(1,($U$2=GRID!$B$1:$U$1)*(КАЛЕНДАРЬ!O19=GRID!$B$3:$U$3),0))*GRID!$H$42*(1-GRID!$H$43),0))</f>
        <v>77200</v>
      </c>
      <c r="N128" s="5" cm="1">
        <f t="array" ref="N128">IF($I$2="Длительное проживание от 30 ночей ",
INDEX(GRID!$B$18:$U$29,MATCH(M$7,GRID!$A$18:$A$29,0),MATCH(1,($U$2=GRID!$B$1:$U$1)*(КАЛЕНДАРЬ!O19=GRID!$B$3:$U$3),0))*GRID!$H$42,
ROUNDUP(INDEX(GRID!$B$18:$U$29,MATCH(M$7,GRID!$A$18:$A$29,0),MATCH(1,($U$2=GRID!$B$1:$U$1)*(КАЛЕНДАРЬ!O19=GRID!$B$3:$U$3),0))*GRID!$H$42*(1-GRID!$H$43),0))</f>
        <v>81200</v>
      </c>
      <c r="O128" s="50" t="s">
        <v>105</v>
      </c>
      <c r="P128" s="5" cm="1">
        <f t="array" ref="P128">IF($I$2="Длительное проживание от 30 ночей ",
INDEX(GRID!$B$4:$U$15,MATCH(P$7,GRID!$A$4:$A$15,0),MATCH(1,($U$2=GRID!$B$1:$U$1)*(КАЛЕНДАРЬ!O19=GRID!$B$3:$U$3),0))*GRID!$H$42,
ROUNDUP(INDEX(GRID!$B$4:$U$15,MATCH(P$7,GRID!$A$4:$A$15,0),MATCH(1,($U$2=GRID!$B$1:$U$1)*(КАЛЕНДАРЬ!O19=GRID!$B$3:$U$3),0))*GRID!$H$42*(1-GRID!$H$43),0))</f>
        <v>145040</v>
      </c>
      <c r="Q128" s="5" cm="1">
        <f t="array" ref="Q128">IF($I$2="Длительное проживание от 30 ночей ",
INDEX(GRID!$B$4:$U$15,MATCH(Q$7,GRID!$A$4:$A$15,0),MATCH(1,($U$2=GRID!$B$1:$U$1)*(КАЛЕНДАРЬ!O19=GRID!$B$3:$U$3),0))*GRID!$H$42,
ROUNDUP(INDEX(GRID!$B$4:$U$15,MATCH(Q$7,GRID!$A$4:$A$15,0),MATCH(1,($U$2=GRID!$B$1:$U$1)*(КАЛЕНДАРЬ!O19=GRID!$B$3:$U$3),0))*GRID!$H$42*(1-GRID!$H$43),0))</f>
        <v>169200</v>
      </c>
      <c r="R128" s="50" t="s">
        <v>105</v>
      </c>
      <c r="S128" s="50" t="s">
        <v>105</v>
      </c>
      <c r="T128" s="50" t="s">
        <v>105</v>
      </c>
    </row>
    <row r="129" spans="1:20" hidden="1">
      <c r="A129" s="108" t="s">
        <v>17</v>
      </c>
      <c r="B129" s="109">
        <v>17</v>
      </c>
      <c r="C129" s="5" cm="1">
        <f t="array" ref="C129">IF($I$2="Длительное проживание от 30 ночей ",
INDEX(GRID!$B$4:$U$15,MATCH(C$7,GRID!$A$4:$A$15,0),MATCH(1,($U$2=GRID!$B$1:$U$1)*(КАЛЕНДАРЬ!O20=GRID!$B$3:$U$3),0))*GRID!$H$42,
ROUNDUP(INDEX(GRID!$B$4:$U$15,MATCH(C$7,GRID!$A$4:$A$15,0),MATCH(1,($U$2=GRID!$B$1:$U$1)*(КАЛЕНДАРЬ!O20=GRID!$B$3:$U$3),0))*GRID!$H$42*(1-GRID!$H$43),0))</f>
        <v>35120</v>
      </c>
      <c r="D129" s="5" cm="1">
        <f t="array" ref="D129">IF($I$2="Длительное проживание от 30 ночей ",
INDEX(GRID!$B$18:$U$29,MATCH(C$7,GRID!$A$18:$A$29,0),MATCH(1,($U$2=GRID!$B$1:$U$1)*(КАЛЕНДАРЬ!O20=GRID!$B$3:$U$3),0))*GRID!$H$42,
ROUNDUP(INDEX(GRID!$B$18:$U$29,MATCH(C$7,GRID!$A$18:$A$29,0),MATCH(1,($U$2=GRID!$B$1:$U$1)*(КАЛЕНДАРЬ!O20=GRID!$B$3:$U$3),0))*GRID!$H$42*(1-GRID!$H$43),0))</f>
        <v>39120</v>
      </c>
      <c r="E129" s="5" cm="1">
        <f t="array" ref="E129">IF($I$2="Длительное проживание от 30 ночей ",
INDEX(GRID!$B$4:$U$15,MATCH(E$7,GRID!$A$4:$A$15,0),MATCH(1,($U$2=GRID!$B$1:$U$1)*(КАЛЕНДАРЬ!O20=GRID!$B$3:$U$3),0))*GRID!$H$42,
ROUNDUP(INDEX(GRID!$B$4:$U$15,MATCH(E$7,GRID!$A$4:$A$15,0),MATCH(1,($U$2=GRID!$B$1:$U$1)*(КАЛЕНДАРЬ!O20=GRID!$B$3:$U$3),0))*GRID!$H$42*(1-GRID!$H$43),0))</f>
        <v>41920</v>
      </c>
      <c r="F129" s="5" cm="1">
        <f t="array" ref="F129">IF($I$2="Длительное проживание от 30 ночей ",
INDEX(GRID!$B$18:$U$29,MATCH(E$7,GRID!$A$18:$A$29,0),MATCH(1,($U$2=GRID!$B$1:$U$1)*(КАЛЕНДАРЬ!O20=GRID!$B$3:$U$3),0))*GRID!$H$42,
ROUNDUP(INDEX(GRID!$B$18:$U$29,MATCH(E$7,GRID!$A$18:$A$29,0),MATCH(1,($U$2=GRID!$B$1:$U$1)*(КАЛЕНДАРЬ!O20=GRID!$B$3:$U$3),0))*GRID!$H$42*(1-GRID!$H$43),0))</f>
        <v>45920</v>
      </c>
      <c r="G129" s="50" t="s">
        <v>105</v>
      </c>
      <c r="H129" s="50" t="s">
        <v>105</v>
      </c>
      <c r="I129" s="5" cm="1">
        <f t="array" ref="I129">IF($I$2="Длительное проживание от 30 ночей ",
INDEX(GRID!$B$4:$U$15,MATCH(I$7,GRID!$A$4:$A$15,0),MATCH(1,($U$2=GRID!$B$1:$U$1)*(КАЛЕНДАРЬ!O20=GRID!$B$3:$U$3),0))*GRID!$H$42,
ROUNDUP(INDEX(GRID!$B$4:$U$15,MATCH(I$7,GRID!$A$4:$A$15,0),MATCH(1,($U$2=GRID!$B$1:$U$1)*(КАЛЕНДАРЬ!O20=GRID!$B$3:$U$3),0))*GRID!$H$42*(1-GRID!$H$43),0))</f>
        <v>52640</v>
      </c>
      <c r="J129" s="5" cm="1">
        <f t="array" ref="J129">IF($I$2="Длительное проживание от 30 ночей ",
INDEX(GRID!$B$18:$U$29,MATCH(I$7,GRID!$A$18:$A$29,0),MATCH(1,($U$2=GRID!$B$1:$U$1)*(КАЛЕНДАРЬ!O20=GRID!$B$3:$U$3),0))*GRID!$H$42,
ROUNDUP(INDEX(GRID!$B$18:$U$29,MATCH(I$7,GRID!$A$18:$A$29,0),MATCH(1,($U$2=GRID!$B$1:$U$1)*(КАЛЕНДАРЬ!O20=GRID!$B$3:$U$3),0))*GRID!$H$42*(1-GRID!$H$43),0))</f>
        <v>56640</v>
      </c>
      <c r="K129" s="50" t="s">
        <v>105</v>
      </c>
      <c r="L129" s="50" t="s">
        <v>105</v>
      </c>
      <c r="M129" s="5" cm="1">
        <f t="array" ref="M129">IF($I$2="Длительное проживание от 30 ночей ",
INDEX(GRID!$B$4:$U$15,MATCH(M$7,GRID!$A$4:$A$15,0),MATCH(1,($U$2=GRID!$B$1:$U$1)*(КАЛЕНДАРЬ!O20=GRID!$B$3:$U$3),0))*GRID!$H$42,
ROUNDUP(INDEX(GRID!$B$4:$U$15,MATCH(M$7,GRID!$A$4:$A$15,0),MATCH(1,($U$2=GRID!$B$1:$U$1)*(КАЛЕНДАРЬ!O20=GRID!$B$3:$U$3),0))*GRID!$H$42*(1-GRID!$H$43),0))</f>
        <v>77200</v>
      </c>
      <c r="N129" s="5" cm="1">
        <f t="array" ref="N129">IF($I$2="Длительное проживание от 30 ночей ",
INDEX(GRID!$B$18:$U$29,MATCH(M$7,GRID!$A$18:$A$29,0),MATCH(1,($U$2=GRID!$B$1:$U$1)*(КАЛЕНДАРЬ!O20=GRID!$B$3:$U$3),0))*GRID!$H$42,
ROUNDUP(INDEX(GRID!$B$18:$U$29,MATCH(M$7,GRID!$A$18:$A$29,0),MATCH(1,($U$2=GRID!$B$1:$U$1)*(КАЛЕНДАРЬ!O20=GRID!$B$3:$U$3),0))*GRID!$H$42*(1-GRID!$H$43),0))</f>
        <v>81200</v>
      </c>
      <c r="O129" s="50" t="s">
        <v>105</v>
      </c>
      <c r="P129" s="5" cm="1">
        <f t="array" ref="P129">IF($I$2="Длительное проживание от 30 ночей ",
INDEX(GRID!$B$4:$U$15,MATCH(P$7,GRID!$A$4:$A$15,0),MATCH(1,($U$2=GRID!$B$1:$U$1)*(КАЛЕНДАРЬ!O20=GRID!$B$3:$U$3),0))*GRID!$H$42,
ROUNDUP(INDEX(GRID!$B$4:$U$15,MATCH(P$7,GRID!$A$4:$A$15,0),MATCH(1,($U$2=GRID!$B$1:$U$1)*(КАЛЕНДАРЬ!O20=GRID!$B$3:$U$3),0))*GRID!$H$42*(1-GRID!$H$43),0))</f>
        <v>145040</v>
      </c>
      <c r="Q129" s="5" cm="1">
        <f t="array" ref="Q129">IF($I$2="Длительное проживание от 30 ночей ",
INDEX(GRID!$B$4:$U$15,MATCH(Q$7,GRID!$A$4:$A$15,0),MATCH(1,($U$2=GRID!$B$1:$U$1)*(КАЛЕНДАРЬ!O20=GRID!$B$3:$U$3),0))*GRID!$H$42,
ROUNDUP(INDEX(GRID!$B$4:$U$15,MATCH(Q$7,GRID!$A$4:$A$15,0),MATCH(1,($U$2=GRID!$B$1:$U$1)*(КАЛЕНДАРЬ!O20=GRID!$B$3:$U$3),0))*GRID!$H$42*(1-GRID!$H$43),0))</f>
        <v>169200</v>
      </c>
      <c r="R129" s="50" t="s">
        <v>105</v>
      </c>
      <c r="S129" s="50" t="s">
        <v>105</v>
      </c>
      <c r="T129" s="50" t="s">
        <v>105</v>
      </c>
    </row>
    <row r="130" spans="1:20" hidden="1">
      <c r="A130" s="108" t="s">
        <v>11</v>
      </c>
      <c r="B130" s="109">
        <v>18</v>
      </c>
      <c r="C130" s="5" cm="1">
        <f t="array" ref="C130">IF($I$2="Длительное проживание от 30 ночей ",
INDEX(GRID!$B$4:$U$15,MATCH(C$7,GRID!$A$4:$A$15,0),MATCH(1,($U$2=GRID!$B$1:$U$1)*(КАЛЕНДАРЬ!O21=GRID!$B$3:$U$3),0))*GRID!$H$42,
ROUNDUP(INDEX(GRID!$B$4:$U$15,MATCH(C$7,GRID!$A$4:$A$15,0),MATCH(1,($U$2=GRID!$B$1:$U$1)*(КАЛЕНДАРЬ!O21=GRID!$B$3:$U$3),0))*GRID!$H$42*(1-GRID!$H$43),0))</f>
        <v>35120</v>
      </c>
      <c r="D130" s="5" cm="1">
        <f t="array" ref="D130">IF($I$2="Длительное проживание от 30 ночей ",
INDEX(GRID!$B$18:$U$29,MATCH(C$7,GRID!$A$18:$A$29,0),MATCH(1,($U$2=GRID!$B$1:$U$1)*(КАЛЕНДАРЬ!O21=GRID!$B$3:$U$3),0))*GRID!$H$42,
ROUNDUP(INDEX(GRID!$B$18:$U$29,MATCH(C$7,GRID!$A$18:$A$29,0),MATCH(1,($U$2=GRID!$B$1:$U$1)*(КАЛЕНДАРЬ!O21=GRID!$B$3:$U$3),0))*GRID!$H$42*(1-GRID!$H$43),0))</f>
        <v>39120</v>
      </c>
      <c r="E130" s="5" cm="1">
        <f t="array" ref="E130">IF($I$2="Длительное проживание от 30 ночей ",
INDEX(GRID!$B$4:$U$15,MATCH(E$7,GRID!$A$4:$A$15,0),MATCH(1,($U$2=GRID!$B$1:$U$1)*(КАЛЕНДАРЬ!O21=GRID!$B$3:$U$3),0))*GRID!$H$42,
ROUNDUP(INDEX(GRID!$B$4:$U$15,MATCH(E$7,GRID!$A$4:$A$15,0),MATCH(1,($U$2=GRID!$B$1:$U$1)*(КАЛЕНДАРЬ!O21=GRID!$B$3:$U$3),0))*GRID!$H$42*(1-GRID!$H$43),0))</f>
        <v>41920</v>
      </c>
      <c r="F130" s="5" cm="1">
        <f t="array" ref="F130">IF($I$2="Длительное проживание от 30 ночей ",
INDEX(GRID!$B$18:$U$29,MATCH(E$7,GRID!$A$18:$A$29,0),MATCH(1,($U$2=GRID!$B$1:$U$1)*(КАЛЕНДАРЬ!O21=GRID!$B$3:$U$3),0))*GRID!$H$42,
ROUNDUP(INDEX(GRID!$B$18:$U$29,MATCH(E$7,GRID!$A$18:$A$29,0),MATCH(1,($U$2=GRID!$B$1:$U$1)*(КАЛЕНДАРЬ!O21=GRID!$B$3:$U$3),0))*GRID!$H$42*(1-GRID!$H$43),0))</f>
        <v>45920</v>
      </c>
      <c r="G130" s="50" t="s">
        <v>105</v>
      </c>
      <c r="H130" s="50" t="s">
        <v>105</v>
      </c>
      <c r="I130" s="5" cm="1">
        <f t="array" ref="I130">IF($I$2="Длительное проживание от 30 ночей ",
INDEX(GRID!$B$4:$U$15,MATCH(I$7,GRID!$A$4:$A$15,0),MATCH(1,($U$2=GRID!$B$1:$U$1)*(КАЛЕНДАРЬ!O21=GRID!$B$3:$U$3),0))*GRID!$H$42,
ROUNDUP(INDEX(GRID!$B$4:$U$15,MATCH(I$7,GRID!$A$4:$A$15,0),MATCH(1,($U$2=GRID!$B$1:$U$1)*(КАЛЕНДАРЬ!O21=GRID!$B$3:$U$3),0))*GRID!$H$42*(1-GRID!$H$43),0))</f>
        <v>52640</v>
      </c>
      <c r="J130" s="5" cm="1">
        <f t="array" ref="J130">IF($I$2="Длительное проживание от 30 ночей ",
INDEX(GRID!$B$18:$U$29,MATCH(I$7,GRID!$A$18:$A$29,0),MATCH(1,($U$2=GRID!$B$1:$U$1)*(КАЛЕНДАРЬ!O21=GRID!$B$3:$U$3),0))*GRID!$H$42,
ROUNDUP(INDEX(GRID!$B$18:$U$29,MATCH(I$7,GRID!$A$18:$A$29,0),MATCH(1,($U$2=GRID!$B$1:$U$1)*(КАЛЕНДАРЬ!O21=GRID!$B$3:$U$3),0))*GRID!$H$42*(1-GRID!$H$43),0))</f>
        <v>56640</v>
      </c>
      <c r="K130" s="50" t="s">
        <v>105</v>
      </c>
      <c r="L130" s="50" t="s">
        <v>105</v>
      </c>
      <c r="M130" s="5" cm="1">
        <f t="array" ref="M130">IF($I$2="Длительное проживание от 30 ночей ",
INDEX(GRID!$B$4:$U$15,MATCH(M$7,GRID!$A$4:$A$15,0),MATCH(1,($U$2=GRID!$B$1:$U$1)*(КАЛЕНДАРЬ!O21=GRID!$B$3:$U$3),0))*GRID!$H$42,
ROUNDUP(INDEX(GRID!$B$4:$U$15,MATCH(M$7,GRID!$A$4:$A$15,0),MATCH(1,($U$2=GRID!$B$1:$U$1)*(КАЛЕНДАРЬ!O21=GRID!$B$3:$U$3),0))*GRID!$H$42*(1-GRID!$H$43),0))</f>
        <v>77200</v>
      </c>
      <c r="N130" s="5" cm="1">
        <f t="array" ref="N130">IF($I$2="Длительное проживание от 30 ночей ",
INDEX(GRID!$B$18:$U$29,MATCH(M$7,GRID!$A$18:$A$29,0),MATCH(1,($U$2=GRID!$B$1:$U$1)*(КАЛЕНДАРЬ!O21=GRID!$B$3:$U$3),0))*GRID!$H$42,
ROUNDUP(INDEX(GRID!$B$18:$U$29,MATCH(M$7,GRID!$A$18:$A$29,0),MATCH(1,($U$2=GRID!$B$1:$U$1)*(КАЛЕНДАРЬ!O21=GRID!$B$3:$U$3),0))*GRID!$H$42*(1-GRID!$H$43),0))</f>
        <v>81200</v>
      </c>
      <c r="O130" s="50" t="s">
        <v>105</v>
      </c>
      <c r="P130" s="5" cm="1">
        <f t="array" ref="P130">IF($I$2="Длительное проживание от 30 ночей ",
INDEX(GRID!$B$4:$U$15,MATCH(P$7,GRID!$A$4:$A$15,0),MATCH(1,($U$2=GRID!$B$1:$U$1)*(КАЛЕНДАРЬ!O21=GRID!$B$3:$U$3),0))*GRID!$H$42,
ROUNDUP(INDEX(GRID!$B$4:$U$15,MATCH(P$7,GRID!$A$4:$A$15,0),MATCH(1,($U$2=GRID!$B$1:$U$1)*(КАЛЕНДАРЬ!O21=GRID!$B$3:$U$3),0))*GRID!$H$42*(1-GRID!$H$43),0))</f>
        <v>145040</v>
      </c>
      <c r="Q130" s="5" cm="1">
        <f t="array" ref="Q130">IF($I$2="Длительное проживание от 30 ночей ",
INDEX(GRID!$B$4:$U$15,MATCH(Q$7,GRID!$A$4:$A$15,0),MATCH(1,($U$2=GRID!$B$1:$U$1)*(КАЛЕНДАРЬ!O21=GRID!$B$3:$U$3),0))*GRID!$H$42,
ROUNDUP(INDEX(GRID!$B$4:$U$15,MATCH(Q$7,GRID!$A$4:$A$15,0),MATCH(1,($U$2=GRID!$B$1:$U$1)*(КАЛЕНДАРЬ!O21=GRID!$B$3:$U$3),0))*GRID!$H$42*(1-GRID!$H$43),0))</f>
        <v>169200</v>
      </c>
      <c r="R130" s="50" t="s">
        <v>105</v>
      </c>
      <c r="S130" s="50" t="s">
        <v>105</v>
      </c>
      <c r="T130" s="50" t="s">
        <v>105</v>
      </c>
    </row>
    <row r="131" spans="1:20" hidden="1">
      <c r="A131" s="108" t="s">
        <v>12</v>
      </c>
      <c r="B131" s="109">
        <v>19</v>
      </c>
      <c r="C131" s="5" cm="1">
        <f t="array" ref="C131">IF($I$2="Длительное проживание от 30 ночей ",
INDEX(GRID!$B$4:$U$15,MATCH(C$7,GRID!$A$4:$A$15,0),MATCH(1,($U$2=GRID!$B$1:$U$1)*(КАЛЕНДАРЬ!O22=GRID!$B$3:$U$3),0))*GRID!$H$42,
ROUNDUP(INDEX(GRID!$B$4:$U$15,MATCH(C$7,GRID!$A$4:$A$15,0),MATCH(1,($U$2=GRID!$B$1:$U$1)*(КАЛЕНДАРЬ!O22=GRID!$B$3:$U$3),0))*GRID!$H$42*(1-GRID!$H$43),0))</f>
        <v>35120</v>
      </c>
      <c r="D131" s="5" cm="1">
        <f t="array" ref="D131">IF($I$2="Длительное проживание от 30 ночей ",
INDEX(GRID!$B$18:$U$29,MATCH(C$7,GRID!$A$18:$A$29,0),MATCH(1,($U$2=GRID!$B$1:$U$1)*(КАЛЕНДАРЬ!O22=GRID!$B$3:$U$3),0))*GRID!$H$42,
ROUNDUP(INDEX(GRID!$B$18:$U$29,MATCH(C$7,GRID!$A$18:$A$29,0),MATCH(1,($U$2=GRID!$B$1:$U$1)*(КАЛЕНДАРЬ!O22=GRID!$B$3:$U$3),0))*GRID!$H$42*(1-GRID!$H$43),0))</f>
        <v>39120</v>
      </c>
      <c r="E131" s="5" cm="1">
        <f t="array" ref="E131">IF($I$2="Длительное проживание от 30 ночей ",
INDEX(GRID!$B$4:$U$15,MATCH(E$7,GRID!$A$4:$A$15,0),MATCH(1,($U$2=GRID!$B$1:$U$1)*(КАЛЕНДАРЬ!O22=GRID!$B$3:$U$3),0))*GRID!$H$42,
ROUNDUP(INDEX(GRID!$B$4:$U$15,MATCH(E$7,GRID!$A$4:$A$15,0),MATCH(1,($U$2=GRID!$B$1:$U$1)*(КАЛЕНДАРЬ!O22=GRID!$B$3:$U$3),0))*GRID!$H$42*(1-GRID!$H$43),0))</f>
        <v>41920</v>
      </c>
      <c r="F131" s="5" cm="1">
        <f t="array" ref="F131">IF($I$2="Длительное проживание от 30 ночей ",
INDEX(GRID!$B$18:$U$29,MATCH(E$7,GRID!$A$18:$A$29,0),MATCH(1,($U$2=GRID!$B$1:$U$1)*(КАЛЕНДАРЬ!O22=GRID!$B$3:$U$3),0))*GRID!$H$42,
ROUNDUP(INDEX(GRID!$B$18:$U$29,MATCH(E$7,GRID!$A$18:$A$29,0),MATCH(1,($U$2=GRID!$B$1:$U$1)*(КАЛЕНДАРЬ!O22=GRID!$B$3:$U$3),0))*GRID!$H$42*(1-GRID!$H$43),0))</f>
        <v>45920</v>
      </c>
      <c r="G131" s="50" t="s">
        <v>105</v>
      </c>
      <c r="H131" s="50" t="s">
        <v>105</v>
      </c>
      <c r="I131" s="5" cm="1">
        <f t="array" ref="I131">IF($I$2="Длительное проживание от 30 ночей ",
INDEX(GRID!$B$4:$U$15,MATCH(I$7,GRID!$A$4:$A$15,0),MATCH(1,($U$2=GRID!$B$1:$U$1)*(КАЛЕНДАРЬ!O22=GRID!$B$3:$U$3),0))*GRID!$H$42,
ROUNDUP(INDEX(GRID!$B$4:$U$15,MATCH(I$7,GRID!$A$4:$A$15,0),MATCH(1,($U$2=GRID!$B$1:$U$1)*(КАЛЕНДАРЬ!O22=GRID!$B$3:$U$3),0))*GRID!$H$42*(1-GRID!$H$43),0))</f>
        <v>52640</v>
      </c>
      <c r="J131" s="5" cm="1">
        <f t="array" ref="J131">IF($I$2="Длительное проживание от 30 ночей ",
INDEX(GRID!$B$18:$U$29,MATCH(I$7,GRID!$A$18:$A$29,0),MATCH(1,($U$2=GRID!$B$1:$U$1)*(КАЛЕНДАРЬ!O22=GRID!$B$3:$U$3),0))*GRID!$H$42,
ROUNDUP(INDEX(GRID!$B$18:$U$29,MATCH(I$7,GRID!$A$18:$A$29,0),MATCH(1,($U$2=GRID!$B$1:$U$1)*(КАЛЕНДАРЬ!O22=GRID!$B$3:$U$3),0))*GRID!$H$42*(1-GRID!$H$43),0))</f>
        <v>56640</v>
      </c>
      <c r="K131" s="50" t="s">
        <v>105</v>
      </c>
      <c r="L131" s="50" t="s">
        <v>105</v>
      </c>
      <c r="M131" s="5" cm="1">
        <f t="array" ref="M131">IF($I$2="Длительное проживание от 30 ночей ",
INDEX(GRID!$B$4:$U$15,MATCH(M$7,GRID!$A$4:$A$15,0),MATCH(1,($U$2=GRID!$B$1:$U$1)*(КАЛЕНДАРЬ!O22=GRID!$B$3:$U$3),0))*GRID!$H$42,
ROUNDUP(INDEX(GRID!$B$4:$U$15,MATCH(M$7,GRID!$A$4:$A$15,0),MATCH(1,($U$2=GRID!$B$1:$U$1)*(КАЛЕНДАРЬ!O22=GRID!$B$3:$U$3),0))*GRID!$H$42*(1-GRID!$H$43),0))</f>
        <v>77200</v>
      </c>
      <c r="N131" s="5" cm="1">
        <f t="array" ref="N131">IF($I$2="Длительное проживание от 30 ночей ",
INDEX(GRID!$B$18:$U$29,MATCH(M$7,GRID!$A$18:$A$29,0),MATCH(1,($U$2=GRID!$B$1:$U$1)*(КАЛЕНДАРЬ!O22=GRID!$B$3:$U$3),0))*GRID!$H$42,
ROUNDUP(INDEX(GRID!$B$18:$U$29,MATCH(M$7,GRID!$A$18:$A$29,0),MATCH(1,($U$2=GRID!$B$1:$U$1)*(КАЛЕНДАРЬ!O22=GRID!$B$3:$U$3),0))*GRID!$H$42*(1-GRID!$H$43),0))</f>
        <v>81200</v>
      </c>
      <c r="O131" s="50" t="s">
        <v>105</v>
      </c>
      <c r="P131" s="5" cm="1">
        <f t="array" ref="P131">IF($I$2="Длительное проживание от 30 ночей ",
INDEX(GRID!$B$4:$U$15,MATCH(P$7,GRID!$A$4:$A$15,0),MATCH(1,($U$2=GRID!$B$1:$U$1)*(КАЛЕНДАРЬ!O22=GRID!$B$3:$U$3),0))*GRID!$H$42,
ROUNDUP(INDEX(GRID!$B$4:$U$15,MATCH(P$7,GRID!$A$4:$A$15,0),MATCH(1,($U$2=GRID!$B$1:$U$1)*(КАЛЕНДАРЬ!O22=GRID!$B$3:$U$3),0))*GRID!$H$42*(1-GRID!$H$43),0))</f>
        <v>145040</v>
      </c>
      <c r="Q131" s="5" cm="1">
        <f t="array" ref="Q131">IF($I$2="Длительное проживание от 30 ночей ",
INDEX(GRID!$B$4:$U$15,MATCH(Q$7,GRID!$A$4:$A$15,0),MATCH(1,($U$2=GRID!$B$1:$U$1)*(КАЛЕНДАРЬ!O22=GRID!$B$3:$U$3),0))*GRID!$H$42,
ROUNDUP(INDEX(GRID!$B$4:$U$15,MATCH(Q$7,GRID!$A$4:$A$15,0),MATCH(1,($U$2=GRID!$B$1:$U$1)*(КАЛЕНДАРЬ!O22=GRID!$B$3:$U$3),0))*GRID!$H$42*(1-GRID!$H$43),0))</f>
        <v>169200</v>
      </c>
      <c r="R131" s="50" t="s">
        <v>105</v>
      </c>
      <c r="S131" s="50" t="s">
        <v>105</v>
      </c>
      <c r="T131" s="50" t="s">
        <v>105</v>
      </c>
    </row>
    <row r="132" spans="1:20" hidden="1">
      <c r="A132" s="108" t="s">
        <v>13</v>
      </c>
      <c r="B132" s="109">
        <v>20</v>
      </c>
      <c r="C132" s="5" cm="1">
        <f t="array" ref="C132">IF($I$2="Длительное проживание от 30 ночей ",
INDEX(GRID!$B$4:$U$15,MATCH(C$7,GRID!$A$4:$A$15,0),MATCH(1,($U$2=GRID!$B$1:$U$1)*(КАЛЕНДАРЬ!O23=GRID!$B$3:$U$3),0))*GRID!$H$42,
ROUNDUP(INDEX(GRID!$B$4:$U$15,MATCH(C$7,GRID!$A$4:$A$15,0),MATCH(1,($U$2=GRID!$B$1:$U$1)*(КАЛЕНДАРЬ!O23=GRID!$B$3:$U$3),0))*GRID!$H$42*(1-GRID!$H$43),0))</f>
        <v>35120</v>
      </c>
      <c r="D132" s="5" cm="1">
        <f t="array" ref="D132">IF($I$2="Длительное проживание от 30 ночей ",
INDEX(GRID!$B$18:$U$29,MATCH(C$7,GRID!$A$18:$A$29,0),MATCH(1,($U$2=GRID!$B$1:$U$1)*(КАЛЕНДАРЬ!O23=GRID!$B$3:$U$3),0))*GRID!$H$42,
ROUNDUP(INDEX(GRID!$B$18:$U$29,MATCH(C$7,GRID!$A$18:$A$29,0),MATCH(1,($U$2=GRID!$B$1:$U$1)*(КАЛЕНДАРЬ!O23=GRID!$B$3:$U$3),0))*GRID!$H$42*(1-GRID!$H$43),0))</f>
        <v>39120</v>
      </c>
      <c r="E132" s="5" cm="1">
        <f t="array" ref="E132">IF($I$2="Длительное проживание от 30 ночей ",
INDEX(GRID!$B$4:$U$15,MATCH(E$7,GRID!$A$4:$A$15,0),MATCH(1,($U$2=GRID!$B$1:$U$1)*(КАЛЕНДАРЬ!O23=GRID!$B$3:$U$3),0))*GRID!$H$42,
ROUNDUP(INDEX(GRID!$B$4:$U$15,MATCH(E$7,GRID!$A$4:$A$15,0),MATCH(1,($U$2=GRID!$B$1:$U$1)*(КАЛЕНДАРЬ!O23=GRID!$B$3:$U$3),0))*GRID!$H$42*(1-GRID!$H$43),0))</f>
        <v>41920</v>
      </c>
      <c r="F132" s="5" cm="1">
        <f t="array" ref="F132">IF($I$2="Длительное проживание от 30 ночей ",
INDEX(GRID!$B$18:$U$29,MATCH(E$7,GRID!$A$18:$A$29,0),MATCH(1,($U$2=GRID!$B$1:$U$1)*(КАЛЕНДАРЬ!O23=GRID!$B$3:$U$3),0))*GRID!$H$42,
ROUNDUP(INDEX(GRID!$B$18:$U$29,MATCH(E$7,GRID!$A$18:$A$29,0),MATCH(1,($U$2=GRID!$B$1:$U$1)*(КАЛЕНДАРЬ!O23=GRID!$B$3:$U$3),0))*GRID!$H$42*(1-GRID!$H$43),0))</f>
        <v>45920</v>
      </c>
      <c r="G132" s="50" t="s">
        <v>105</v>
      </c>
      <c r="H132" s="50" t="s">
        <v>105</v>
      </c>
      <c r="I132" s="5" cm="1">
        <f t="array" ref="I132">IF($I$2="Длительное проживание от 30 ночей ",
INDEX(GRID!$B$4:$U$15,MATCH(I$7,GRID!$A$4:$A$15,0),MATCH(1,($U$2=GRID!$B$1:$U$1)*(КАЛЕНДАРЬ!O23=GRID!$B$3:$U$3),0))*GRID!$H$42,
ROUNDUP(INDEX(GRID!$B$4:$U$15,MATCH(I$7,GRID!$A$4:$A$15,0),MATCH(1,($U$2=GRID!$B$1:$U$1)*(КАЛЕНДАРЬ!O23=GRID!$B$3:$U$3),0))*GRID!$H$42*(1-GRID!$H$43),0))</f>
        <v>52640</v>
      </c>
      <c r="J132" s="5" cm="1">
        <f t="array" ref="J132">IF($I$2="Длительное проживание от 30 ночей ",
INDEX(GRID!$B$18:$U$29,MATCH(I$7,GRID!$A$18:$A$29,0),MATCH(1,($U$2=GRID!$B$1:$U$1)*(КАЛЕНДАРЬ!O23=GRID!$B$3:$U$3),0))*GRID!$H$42,
ROUNDUP(INDEX(GRID!$B$18:$U$29,MATCH(I$7,GRID!$A$18:$A$29,0),MATCH(1,($U$2=GRID!$B$1:$U$1)*(КАЛЕНДАРЬ!O23=GRID!$B$3:$U$3),0))*GRID!$H$42*(1-GRID!$H$43),0))</f>
        <v>56640</v>
      </c>
      <c r="K132" s="50" t="s">
        <v>105</v>
      </c>
      <c r="L132" s="50" t="s">
        <v>105</v>
      </c>
      <c r="M132" s="5" cm="1">
        <f t="array" ref="M132">IF($I$2="Длительное проживание от 30 ночей ",
INDEX(GRID!$B$4:$U$15,MATCH(M$7,GRID!$A$4:$A$15,0),MATCH(1,($U$2=GRID!$B$1:$U$1)*(КАЛЕНДАРЬ!O23=GRID!$B$3:$U$3),0))*GRID!$H$42,
ROUNDUP(INDEX(GRID!$B$4:$U$15,MATCH(M$7,GRID!$A$4:$A$15,0),MATCH(1,($U$2=GRID!$B$1:$U$1)*(КАЛЕНДАРЬ!O23=GRID!$B$3:$U$3),0))*GRID!$H$42*(1-GRID!$H$43),0))</f>
        <v>77200</v>
      </c>
      <c r="N132" s="5" cm="1">
        <f t="array" ref="N132">IF($I$2="Длительное проживание от 30 ночей ",
INDEX(GRID!$B$18:$U$29,MATCH(M$7,GRID!$A$18:$A$29,0),MATCH(1,($U$2=GRID!$B$1:$U$1)*(КАЛЕНДАРЬ!O23=GRID!$B$3:$U$3),0))*GRID!$H$42,
ROUNDUP(INDEX(GRID!$B$18:$U$29,MATCH(M$7,GRID!$A$18:$A$29,0),MATCH(1,($U$2=GRID!$B$1:$U$1)*(КАЛЕНДАРЬ!O23=GRID!$B$3:$U$3),0))*GRID!$H$42*(1-GRID!$H$43),0))</f>
        <v>81200</v>
      </c>
      <c r="O132" s="50" t="s">
        <v>105</v>
      </c>
      <c r="P132" s="5" cm="1">
        <f t="array" ref="P132">IF($I$2="Длительное проживание от 30 ночей ",
INDEX(GRID!$B$4:$U$15,MATCH(P$7,GRID!$A$4:$A$15,0),MATCH(1,($U$2=GRID!$B$1:$U$1)*(КАЛЕНДАРЬ!O23=GRID!$B$3:$U$3),0))*GRID!$H$42,
ROUNDUP(INDEX(GRID!$B$4:$U$15,MATCH(P$7,GRID!$A$4:$A$15,0),MATCH(1,($U$2=GRID!$B$1:$U$1)*(КАЛЕНДАРЬ!O23=GRID!$B$3:$U$3),0))*GRID!$H$42*(1-GRID!$H$43),0))</f>
        <v>145040</v>
      </c>
      <c r="Q132" s="5" cm="1">
        <f t="array" ref="Q132">IF($I$2="Длительное проживание от 30 ночей ",
INDEX(GRID!$B$4:$U$15,MATCH(Q$7,GRID!$A$4:$A$15,0),MATCH(1,($U$2=GRID!$B$1:$U$1)*(КАЛЕНДАРЬ!O23=GRID!$B$3:$U$3),0))*GRID!$H$42,
ROUNDUP(INDEX(GRID!$B$4:$U$15,MATCH(Q$7,GRID!$A$4:$A$15,0),MATCH(1,($U$2=GRID!$B$1:$U$1)*(КАЛЕНДАРЬ!O23=GRID!$B$3:$U$3),0))*GRID!$H$42*(1-GRID!$H$43),0))</f>
        <v>169200</v>
      </c>
      <c r="R132" s="50" t="s">
        <v>105</v>
      </c>
      <c r="S132" s="50" t="s">
        <v>105</v>
      </c>
      <c r="T132" s="50" t="s">
        <v>105</v>
      </c>
    </row>
    <row r="133" spans="1:20" hidden="1">
      <c r="A133" s="108" t="s">
        <v>14</v>
      </c>
      <c r="B133" s="109">
        <v>21</v>
      </c>
      <c r="C133" s="5" cm="1">
        <f t="array" ref="C133">IF($I$2="Длительное проживание от 30 ночей ",
INDEX(GRID!$B$4:$U$15,MATCH(C$7,GRID!$A$4:$A$15,0),MATCH(1,($U$2=GRID!$B$1:$U$1)*(КАЛЕНДАРЬ!O24=GRID!$B$3:$U$3),0))*GRID!$H$42,
ROUNDUP(INDEX(GRID!$B$4:$U$15,MATCH(C$7,GRID!$A$4:$A$15,0),MATCH(1,($U$2=GRID!$B$1:$U$1)*(КАЛЕНДАРЬ!O24=GRID!$B$3:$U$3),0))*GRID!$H$42*(1-GRID!$H$43),0))</f>
        <v>35120</v>
      </c>
      <c r="D133" s="5" cm="1">
        <f t="array" ref="D133">IF($I$2="Длительное проживание от 30 ночей ",
INDEX(GRID!$B$18:$U$29,MATCH(C$7,GRID!$A$18:$A$29,0),MATCH(1,($U$2=GRID!$B$1:$U$1)*(КАЛЕНДАРЬ!O24=GRID!$B$3:$U$3),0))*GRID!$H$42,
ROUNDUP(INDEX(GRID!$B$18:$U$29,MATCH(C$7,GRID!$A$18:$A$29,0),MATCH(1,($U$2=GRID!$B$1:$U$1)*(КАЛЕНДАРЬ!O24=GRID!$B$3:$U$3),0))*GRID!$H$42*(1-GRID!$H$43),0))</f>
        <v>39120</v>
      </c>
      <c r="E133" s="5" cm="1">
        <f t="array" ref="E133">IF($I$2="Длительное проживание от 30 ночей ",
INDEX(GRID!$B$4:$U$15,MATCH(E$7,GRID!$A$4:$A$15,0),MATCH(1,($U$2=GRID!$B$1:$U$1)*(КАЛЕНДАРЬ!O24=GRID!$B$3:$U$3),0))*GRID!$H$42,
ROUNDUP(INDEX(GRID!$B$4:$U$15,MATCH(E$7,GRID!$A$4:$A$15,0),MATCH(1,($U$2=GRID!$B$1:$U$1)*(КАЛЕНДАРЬ!O24=GRID!$B$3:$U$3),0))*GRID!$H$42*(1-GRID!$H$43),0))</f>
        <v>41920</v>
      </c>
      <c r="F133" s="5" cm="1">
        <f t="array" ref="F133">IF($I$2="Длительное проживание от 30 ночей ",
INDEX(GRID!$B$18:$U$29,MATCH(E$7,GRID!$A$18:$A$29,0),MATCH(1,($U$2=GRID!$B$1:$U$1)*(КАЛЕНДАРЬ!O24=GRID!$B$3:$U$3),0))*GRID!$H$42,
ROUNDUP(INDEX(GRID!$B$18:$U$29,MATCH(E$7,GRID!$A$18:$A$29,0),MATCH(1,($U$2=GRID!$B$1:$U$1)*(КАЛЕНДАРЬ!O24=GRID!$B$3:$U$3),0))*GRID!$H$42*(1-GRID!$H$43),0))</f>
        <v>45920</v>
      </c>
      <c r="G133" s="50" t="s">
        <v>105</v>
      </c>
      <c r="H133" s="50" t="s">
        <v>105</v>
      </c>
      <c r="I133" s="5" cm="1">
        <f t="array" ref="I133">IF($I$2="Длительное проживание от 30 ночей ",
INDEX(GRID!$B$4:$U$15,MATCH(I$7,GRID!$A$4:$A$15,0),MATCH(1,($U$2=GRID!$B$1:$U$1)*(КАЛЕНДАРЬ!O24=GRID!$B$3:$U$3),0))*GRID!$H$42,
ROUNDUP(INDEX(GRID!$B$4:$U$15,MATCH(I$7,GRID!$A$4:$A$15,0),MATCH(1,($U$2=GRID!$B$1:$U$1)*(КАЛЕНДАРЬ!O24=GRID!$B$3:$U$3),0))*GRID!$H$42*(1-GRID!$H$43),0))</f>
        <v>52640</v>
      </c>
      <c r="J133" s="5" cm="1">
        <f t="array" ref="J133">IF($I$2="Длительное проживание от 30 ночей ",
INDEX(GRID!$B$18:$U$29,MATCH(I$7,GRID!$A$18:$A$29,0),MATCH(1,($U$2=GRID!$B$1:$U$1)*(КАЛЕНДАРЬ!O24=GRID!$B$3:$U$3),0))*GRID!$H$42,
ROUNDUP(INDEX(GRID!$B$18:$U$29,MATCH(I$7,GRID!$A$18:$A$29,0),MATCH(1,($U$2=GRID!$B$1:$U$1)*(КАЛЕНДАРЬ!O24=GRID!$B$3:$U$3),0))*GRID!$H$42*(1-GRID!$H$43),0))</f>
        <v>56640</v>
      </c>
      <c r="K133" s="50" t="s">
        <v>105</v>
      </c>
      <c r="L133" s="50" t="s">
        <v>105</v>
      </c>
      <c r="M133" s="5" cm="1">
        <f t="array" ref="M133">IF($I$2="Длительное проживание от 30 ночей ",
INDEX(GRID!$B$4:$U$15,MATCH(M$7,GRID!$A$4:$A$15,0),MATCH(1,($U$2=GRID!$B$1:$U$1)*(КАЛЕНДАРЬ!O24=GRID!$B$3:$U$3),0))*GRID!$H$42,
ROUNDUP(INDEX(GRID!$B$4:$U$15,MATCH(M$7,GRID!$A$4:$A$15,0),MATCH(1,($U$2=GRID!$B$1:$U$1)*(КАЛЕНДАРЬ!O24=GRID!$B$3:$U$3),0))*GRID!$H$42*(1-GRID!$H$43),0))</f>
        <v>77200</v>
      </c>
      <c r="N133" s="5" cm="1">
        <f t="array" ref="N133">IF($I$2="Длительное проживание от 30 ночей ",
INDEX(GRID!$B$18:$U$29,MATCH(M$7,GRID!$A$18:$A$29,0),MATCH(1,($U$2=GRID!$B$1:$U$1)*(КАЛЕНДАРЬ!O24=GRID!$B$3:$U$3),0))*GRID!$H$42,
ROUNDUP(INDEX(GRID!$B$18:$U$29,MATCH(M$7,GRID!$A$18:$A$29,0),MATCH(1,($U$2=GRID!$B$1:$U$1)*(КАЛЕНДАРЬ!O24=GRID!$B$3:$U$3),0))*GRID!$H$42*(1-GRID!$H$43),0))</f>
        <v>81200</v>
      </c>
      <c r="O133" s="50" t="s">
        <v>105</v>
      </c>
      <c r="P133" s="5" cm="1">
        <f t="array" ref="P133">IF($I$2="Длительное проживание от 30 ночей ",
INDEX(GRID!$B$4:$U$15,MATCH(P$7,GRID!$A$4:$A$15,0),MATCH(1,($U$2=GRID!$B$1:$U$1)*(КАЛЕНДАРЬ!O24=GRID!$B$3:$U$3),0))*GRID!$H$42,
ROUNDUP(INDEX(GRID!$B$4:$U$15,MATCH(P$7,GRID!$A$4:$A$15,0),MATCH(1,($U$2=GRID!$B$1:$U$1)*(КАЛЕНДАРЬ!O24=GRID!$B$3:$U$3),0))*GRID!$H$42*(1-GRID!$H$43),0))</f>
        <v>145040</v>
      </c>
      <c r="Q133" s="5" cm="1">
        <f t="array" ref="Q133">IF($I$2="Длительное проживание от 30 ночей ",
INDEX(GRID!$B$4:$U$15,MATCH(Q$7,GRID!$A$4:$A$15,0),MATCH(1,($U$2=GRID!$B$1:$U$1)*(КАЛЕНДАРЬ!O24=GRID!$B$3:$U$3),0))*GRID!$H$42,
ROUNDUP(INDEX(GRID!$B$4:$U$15,MATCH(Q$7,GRID!$A$4:$A$15,0),MATCH(1,($U$2=GRID!$B$1:$U$1)*(КАЛЕНДАРЬ!O24=GRID!$B$3:$U$3),0))*GRID!$H$42*(1-GRID!$H$43),0))</f>
        <v>169200</v>
      </c>
      <c r="R133" s="50" t="s">
        <v>105</v>
      </c>
      <c r="S133" s="50" t="s">
        <v>105</v>
      </c>
      <c r="T133" s="50" t="s">
        <v>105</v>
      </c>
    </row>
    <row r="134" spans="1:20" hidden="1">
      <c r="A134" s="108" t="s">
        <v>15</v>
      </c>
      <c r="B134" s="109">
        <v>22</v>
      </c>
      <c r="C134" s="5" cm="1">
        <f t="array" ref="C134">IF($I$2="Длительное проживание от 30 ночей ",
INDEX(GRID!$B$4:$U$15,MATCH(C$7,GRID!$A$4:$A$15,0),MATCH(1,($U$2=GRID!$B$1:$U$1)*(КАЛЕНДАРЬ!O25=GRID!$B$3:$U$3),0))*GRID!$H$42,
ROUNDUP(INDEX(GRID!$B$4:$U$15,MATCH(C$7,GRID!$A$4:$A$15,0),MATCH(1,($U$2=GRID!$B$1:$U$1)*(КАЛЕНДАРЬ!O25=GRID!$B$3:$U$3),0))*GRID!$H$42*(1-GRID!$H$43),0))</f>
        <v>35120</v>
      </c>
      <c r="D134" s="5" cm="1">
        <f t="array" ref="D134">IF($I$2="Длительное проживание от 30 ночей ",
INDEX(GRID!$B$18:$U$29,MATCH(C$7,GRID!$A$18:$A$29,0),MATCH(1,($U$2=GRID!$B$1:$U$1)*(КАЛЕНДАРЬ!O25=GRID!$B$3:$U$3),0))*GRID!$H$42,
ROUNDUP(INDEX(GRID!$B$18:$U$29,MATCH(C$7,GRID!$A$18:$A$29,0),MATCH(1,($U$2=GRID!$B$1:$U$1)*(КАЛЕНДАРЬ!O25=GRID!$B$3:$U$3),0))*GRID!$H$42*(1-GRID!$H$43),0))</f>
        <v>39120</v>
      </c>
      <c r="E134" s="5" cm="1">
        <f t="array" ref="E134">IF($I$2="Длительное проживание от 30 ночей ",
INDEX(GRID!$B$4:$U$15,MATCH(E$7,GRID!$A$4:$A$15,0),MATCH(1,($U$2=GRID!$B$1:$U$1)*(КАЛЕНДАРЬ!O25=GRID!$B$3:$U$3),0))*GRID!$H$42,
ROUNDUP(INDEX(GRID!$B$4:$U$15,MATCH(E$7,GRID!$A$4:$A$15,0),MATCH(1,($U$2=GRID!$B$1:$U$1)*(КАЛЕНДАРЬ!O25=GRID!$B$3:$U$3),0))*GRID!$H$42*(1-GRID!$H$43),0))</f>
        <v>41920</v>
      </c>
      <c r="F134" s="5" cm="1">
        <f t="array" ref="F134">IF($I$2="Длительное проживание от 30 ночей ",
INDEX(GRID!$B$18:$U$29,MATCH(E$7,GRID!$A$18:$A$29,0),MATCH(1,($U$2=GRID!$B$1:$U$1)*(КАЛЕНДАРЬ!O25=GRID!$B$3:$U$3),0))*GRID!$H$42,
ROUNDUP(INDEX(GRID!$B$18:$U$29,MATCH(E$7,GRID!$A$18:$A$29,0),MATCH(1,($U$2=GRID!$B$1:$U$1)*(КАЛЕНДАРЬ!O25=GRID!$B$3:$U$3),0))*GRID!$H$42*(1-GRID!$H$43),0))</f>
        <v>45920</v>
      </c>
      <c r="G134" s="50" t="s">
        <v>105</v>
      </c>
      <c r="H134" s="50" t="s">
        <v>105</v>
      </c>
      <c r="I134" s="5" cm="1">
        <f t="array" ref="I134">IF($I$2="Длительное проживание от 30 ночей ",
INDEX(GRID!$B$4:$U$15,MATCH(I$7,GRID!$A$4:$A$15,0),MATCH(1,($U$2=GRID!$B$1:$U$1)*(КАЛЕНДАРЬ!O25=GRID!$B$3:$U$3),0))*GRID!$H$42,
ROUNDUP(INDEX(GRID!$B$4:$U$15,MATCH(I$7,GRID!$A$4:$A$15,0),MATCH(1,($U$2=GRID!$B$1:$U$1)*(КАЛЕНДАРЬ!O25=GRID!$B$3:$U$3),0))*GRID!$H$42*(1-GRID!$H$43),0))</f>
        <v>52640</v>
      </c>
      <c r="J134" s="5" cm="1">
        <f t="array" ref="J134">IF($I$2="Длительное проживание от 30 ночей ",
INDEX(GRID!$B$18:$U$29,MATCH(I$7,GRID!$A$18:$A$29,0),MATCH(1,($U$2=GRID!$B$1:$U$1)*(КАЛЕНДАРЬ!O25=GRID!$B$3:$U$3),0))*GRID!$H$42,
ROUNDUP(INDEX(GRID!$B$18:$U$29,MATCH(I$7,GRID!$A$18:$A$29,0),MATCH(1,($U$2=GRID!$B$1:$U$1)*(КАЛЕНДАРЬ!O25=GRID!$B$3:$U$3),0))*GRID!$H$42*(1-GRID!$H$43),0))</f>
        <v>56640</v>
      </c>
      <c r="K134" s="50" t="s">
        <v>105</v>
      </c>
      <c r="L134" s="50" t="s">
        <v>105</v>
      </c>
      <c r="M134" s="5" cm="1">
        <f t="array" ref="M134">IF($I$2="Длительное проживание от 30 ночей ",
INDEX(GRID!$B$4:$U$15,MATCH(M$7,GRID!$A$4:$A$15,0),MATCH(1,($U$2=GRID!$B$1:$U$1)*(КАЛЕНДАРЬ!O25=GRID!$B$3:$U$3),0))*GRID!$H$42,
ROUNDUP(INDEX(GRID!$B$4:$U$15,MATCH(M$7,GRID!$A$4:$A$15,0),MATCH(1,($U$2=GRID!$B$1:$U$1)*(КАЛЕНДАРЬ!O25=GRID!$B$3:$U$3),0))*GRID!$H$42*(1-GRID!$H$43),0))</f>
        <v>77200</v>
      </c>
      <c r="N134" s="5" cm="1">
        <f t="array" ref="N134">IF($I$2="Длительное проживание от 30 ночей ",
INDEX(GRID!$B$18:$U$29,MATCH(M$7,GRID!$A$18:$A$29,0),MATCH(1,($U$2=GRID!$B$1:$U$1)*(КАЛЕНДАРЬ!O25=GRID!$B$3:$U$3),0))*GRID!$H$42,
ROUNDUP(INDEX(GRID!$B$18:$U$29,MATCH(M$7,GRID!$A$18:$A$29,0),MATCH(1,($U$2=GRID!$B$1:$U$1)*(КАЛЕНДАРЬ!O25=GRID!$B$3:$U$3),0))*GRID!$H$42*(1-GRID!$H$43),0))</f>
        <v>81200</v>
      </c>
      <c r="O134" s="50" t="s">
        <v>105</v>
      </c>
      <c r="P134" s="5" cm="1">
        <f t="array" ref="P134">IF($I$2="Длительное проживание от 30 ночей ",
INDEX(GRID!$B$4:$U$15,MATCH(P$7,GRID!$A$4:$A$15,0),MATCH(1,($U$2=GRID!$B$1:$U$1)*(КАЛЕНДАРЬ!O25=GRID!$B$3:$U$3),0))*GRID!$H$42,
ROUNDUP(INDEX(GRID!$B$4:$U$15,MATCH(P$7,GRID!$A$4:$A$15,0),MATCH(1,($U$2=GRID!$B$1:$U$1)*(КАЛЕНДАРЬ!O25=GRID!$B$3:$U$3),0))*GRID!$H$42*(1-GRID!$H$43),0))</f>
        <v>145040</v>
      </c>
      <c r="Q134" s="5" cm="1">
        <f t="array" ref="Q134">IF($I$2="Длительное проживание от 30 ночей ",
INDEX(GRID!$B$4:$U$15,MATCH(Q$7,GRID!$A$4:$A$15,0),MATCH(1,($U$2=GRID!$B$1:$U$1)*(КАЛЕНДАРЬ!O25=GRID!$B$3:$U$3),0))*GRID!$H$42,
ROUNDUP(INDEX(GRID!$B$4:$U$15,MATCH(Q$7,GRID!$A$4:$A$15,0),MATCH(1,($U$2=GRID!$B$1:$U$1)*(КАЛЕНДАРЬ!O25=GRID!$B$3:$U$3),0))*GRID!$H$42*(1-GRID!$H$43),0))</f>
        <v>169200</v>
      </c>
      <c r="R134" s="50" t="s">
        <v>105</v>
      </c>
      <c r="S134" s="50" t="s">
        <v>105</v>
      </c>
      <c r="T134" s="50" t="s">
        <v>105</v>
      </c>
    </row>
    <row r="135" spans="1:20" hidden="1">
      <c r="A135" s="108" t="s">
        <v>16</v>
      </c>
      <c r="B135" s="109">
        <v>23</v>
      </c>
      <c r="C135" s="5" cm="1">
        <f t="array" ref="C135">IF($I$2="Длительное проживание от 30 ночей ",
INDEX(GRID!$B$4:$U$15,MATCH(C$7,GRID!$A$4:$A$15,0),MATCH(1,($U$2=GRID!$B$1:$U$1)*(КАЛЕНДАРЬ!O26=GRID!$B$3:$U$3),0))*GRID!$H$42,
ROUNDUP(INDEX(GRID!$B$4:$U$15,MATCH(C$7,GRID!$A$4:$A$15,0),MATCH(1,($U$2=GRID!$B$1:$U$1)*(КАЛЕНДАРЬ!O26=GRID!$B$3:$U$3),0))*GRID!$H$42*(1-GRID!$H$43),0))</f>
        <v>35120</v>
      </c>
      <c r="D135" s="5" cm="1">
        <f t="array" ref="D135">IF($I$2="Длительное проживание от 30 ночей ",
INDEX(GRID!$B$18:$U$29,MATCH(C$7,GRID!$A$18:$A$29,0),MATCH(1,($U$2=GRID!$B$1:$U$1)*(КАЛЕНДАРЬ!O26=GRID!$B$3:$U$3),0))*GRID!$H$42,
ROUNDUP(INDEX(GRID!$B$18:$U$29,MATCH(C$7,GRID!$A$18:$A$29,0),MATCH(1,($U$2=GRID!$B$1:$U$1)*(КАЛЕНДАРЬ!O26=GRID!$B$3:$U$3),0))*GRID!$H$42*(1-GRID!$H$43),0))</f>
        <v>39120</v>
      </c>
      <c r="E135" s="5" cm="1">
        <f t="array" ref="E135">IF($I$2="Длительное проживание от 30 ночей ",
INDEX(GRID!$B$4:$U$15,MATCH(E$7,GRID!$A$4:$A$15,0),MATCH(1,($U$2=GRID!$B$1:$U$1)*(КАЛЕНДАРЬ!O26=GRID!$B$3:$U$3),0))*GRID!$H$42,
ROUNDUP(INDEX(GRID!$B$4:$U$15,MATCH(E$7,GRID!$A$4:$A$15,0),MATCH(1,($U$2=GRID!$B$1:$U$1)*(КАЛЕНДАРЬ!O26=GRID!$B$3:$U$3),0))*GRID!$H$42*(1-GRID!$H$43),0))</f>
        <v>41920</v>
      </c>
      <c r="F135" s="5" cm="1">
        <f t="array" ref="F135">IF($I$2="Длительное проживание от 30 ночей ",
INDEX(GRID!$B$18:$U$29,MATCH(E$7,GRID!$A$18:$A$29,0),MATCH(1,($U$2=GRID!$B$1:$U$1)*(КАЛЕНДАРЬ!O26=GRID!$B$3:$U$3),0))*GRID!$H$42,
ROUNDUP(INDEX(GRID!$B$18:$U$29,MATCH(E$7,GRID!$A$18:$A$29,0),MATCH(1,($U$2=GRID!$B$1:$U$1)*(КАЛЕНДАРЬ!O26=GRID!$B$3:$U$3),0))*GRID!$H$42*(1-GRID!$H$43),0))</f>
        <v>45920</v>
      </c>
      <c r="G135" s="50" t="s">
        <v>105</v>
      </c>
      <c r="H135" s="50" t="s">
        <v>105</v>
      </c>
      <c r="I135" s="5" cm="1">
        <f t="array" ref="I135">IF($I$2="Длительное проживание от 30 ночей ",
INDEX(GRID!$B$4:$U$15,MATCH(I$7,GRID!$A$4:$A$15,0),MATCH(1,($U$2=GRID!$B$1:$U$1)*(КАЛЕНДАРЬ!O26=GRID!$B$3:$U$3),0))*GRID!$H$42,
ROUNDUP(INDEX(GRID!$B$4:$U$15,MATCH(I$7,GRID!$A$4:$A$15,0),MATCH(1,($U$2=GRID!$B$1:$U$1)*(КАЛЕНДАРЬ!O26=GRID!$B$3:$U$3),0))*GRID!$H$42*(1-GRID!$H$43),0))</f>
        <v>52640</v>
      </c>
      <c r="J135" s="5" cm="1">
        <f t="array" ref="J135">IF($I$2="Длительное проживание от 30 ночей ",
INDEX(GRID!$B$18:$U$29,MATCH(I$7,GRID!$A$18:$A$29,0),MATCH(1,($U$2=GRID!$B$1:$U$1)*(КАЛЕНДАРЬ!O26=GRID!$B$3:$U$3),0))*GRID!$H$42,
ROUNDUP(INDEX(GRID!$B$18:$U$29,MATCH(I$7,GRID!$A$18:$A$29,0),MATCH(1,($U$2=GRID!$B$1:$U$1)*(КАЛЕНДАРЬ!O26=GRID!$B$3:$U$3),0))*GRID!$H$42*(1-GRID!$H$43),0))</f>
        <v>56640</v>
      </c>
      <c r="K135" s="50" t="s">
        <v>105</v>
      </c>
      <c r="L135" s="50" t="s">
        <v>105</v>
      </c>
      <c r="M135" s="5" cm="1">
        <f t="array" ref="M135">IF($I$2="Длительное проживание от 30 ночей ",
INDEX(GRID!$B$4:$U$15,MATCH(M$7,GRID!$A$4:$A$15,0),MATCH(1,($U$2=GRID!$B$1:$U$1)*(КАЛЕНДАРЬ!O26=GRID!$B$3:$U$3),0))*GRID!$H$42,
ROUNDUP(INDEX(GRID!$B$4:$U$15,MATCH(M$7,GRID!$A$4:$A$15,0),MATCH(1,($U$2=GRID!$B$1:$U$1)*(КАЛЕНДАРЬ!O26=GRID!$B$3:$U$3),0))*GRID!$H$42*(1-GRID!$H$43),0))</f>
        <v>77200</v>
      </c>
      <c r="N135" s="5" cm="1">
        <f t="array" ref="N135">IF($I$2="Длительное проживание от 30 ночей ",
INDEX(GRID!$B$18:$U$29,MATCH(M$7,GRID!$A$18:$A$29,0),MATCH(1,($U$2=GRID!$B$1:$U$1)*(КАЛЕНДАРЬ!O26=GRID!$B$3:$U$3),0))*GRID!$H$42,
ROUNDUP(INDEX(GRID!$B$18:$U$29,MATCH(M$7,GRID!$A$18:$A$29,0),MATCH(1,($U$2=GRID!$B$1:$U$1)*(КАЛЕНДАРЬ!O26=GRID!$B$3:$U$3),0))*GRID!$H$42*(1-GRID!$H$43),0))</f>
        <v>81200</v>
      </c>
      <c r="O135" s="50" t="s">
        <v>105</v>
      </c>
      <c r="P135" s="5" cm="1">
        <f t="array" ref="P135">IF($I$2="Длительное проживание от 30 ночей ",
INDEX(GRID!$B$4:$U$15,MATCH(P$7,GRID!$A$4:$A$15,0),MATCH(1,($U$2=GRID!$B$1:$U$1)*(КАЛЕНДАРЬ!O26=GRID!$B$3:$U$3),0))*GRID!$H$42,
ROUNDUP(INDEX(GRID!$B$4:$U$15,MATCH(P$7,GRID!$A$4:$A$15,0),MATCH(1,($U$2=GRID!$B$1:$U$1)*(КАЛЕНДАРЬ!O26=GRID!$B$3:$U$3),0))*GRID!$H$42*(1-GRID!$H$43),0))</f>
        <v>145040</v>
      </c>
      <c r="Q135" s="5" cm="1">
        <f t="array" ref="Q135">IF($I$2="Длительное проживание от 30 ночей ",
INDEX(GRID!$B$4:$U$15,MATCH(Q$7,GRID!$A$4:$A$15,0),MATCH(1,($U$2=GRID!$B$1:$U$1)*(КАЛЕНДАРЬ!O26=GRID!$B$3:$U$3),0))*GRID!$H$42,
ROUNDUP(INDEX(GRID!$B$4:$U$15,MATCH(Q$7,GRID!$A$4:$A$15,0),MATCH(1,($U$2=GRID!$B$1:$U$1)*(КАЛЕНДАРЬ!O26=GRID!$B$3:$U$3),0))*GRID!$H$42*(1-GRID!$H$43),0))</f>
        <v>169200</v>
      </c>
      <c r="R135" s="50" t="s">
        <v>105</v>
      </c>
      <c r="S135" s="50" t="s">
        <v>105</v>
      </c>
      <c r="T135" s="50" t="s">
        <v>105</v>
      </c>
    </row>
    <row r="136" spans="1:20" hidden="1">
      <c r="A136" s="108" t="s">
        <v>17</v>
      </c>
      <c r="B136" s="109">
        <v>24</v>
      </c>
      <c r="C136" s="5" cm="1">
        <f t="array" ref="C136">IF($I$2="Длительное проживание от 30 ночей ",
INDEX(GRID!$B$4:$U$15,MATCH(C$7,GRID!$A$4:$A$15,0),MATCH(1,($U$2=GRID!$B$1:$U$1)*(КАЛЕНДАРЬ!O27=GRID!$B$3:$U$3),0))*GRID!$H$42,
ROUNDUP(INDEX(GRID!$B$4:$U$15,MATCH(C$7,GRID!$A$4:$A$15,0),MATCH(1,($U$2=GRID!$B$1:$U$1)*(КАЛЕНДАРЬ!O27=GRID!$B$3:$U$3),0))*GRID!$H$42*(1-GRID!$H$43),0))</f>
        <v>35120</v>
      </c>
      <c r="D136" s="5" cm="1">
        <f t="array" ref="D136">IF($I$2="Длительное проживание от 30 ночей ",
INDEX(GRID!$B$18:$U$29,MATCH(C$7,GRID!$A$18:$A$29,0),MATCH(1,($U$2=GRID!$B$1:$U$1)*(КАЛЕНДАРЬ!O27=GRID!$B$3:$U$3),0))*GRID!$H$42,
ROUNDUP(INDEX(GRID!$B$18:$U$29,MATCH(C$7,GRID!$A$18:$A$29,0),MATCH(1,($U$2=GRID!$B$1:$U$1)*(КАЛЕНДАРЬ!O27=GRID!$B$3:$U$3),0))*GRID!$H$42*(1-GRID!$H$43),0))</f>
        <v>39120</v>
      </c>
      <c r="E136" s="5" cm="1">
        <f t="array" ref="E136">IF($I$2="Длительное проживание от 30 ночей ",
INDEX(GRID!$B$4:$U$15,MATCH(E$7,GRID!$A$4:$A$15,0),MATCH(1,($U$2=GRID!$B$1:$U$1)*(КАЛЕНДАРЬ!O27=GRID!$B$3:$U$3),0))*GRID!$H$42,
ROUNDUP(INDEX(GRID!$B$4:$U$15,MATCH(E$7,GRID!$A$4:$A$15,0),MATCH(1,($U$2=GRID!$B$1:$U$1)*(КАЛЕНДАРЬ!O27=GRID!$B$3:$U$3),0))*GRID!$H$42*(1-GRID!$H$43),0))</f>
        <v>41920</v>
      </c>
      <c r="F136" s="5" cm="1">
        <f t="array" ref="F136">IF($I$2="Длительное проживание от 30 ночей ",
INDEX(GRID!$B$18:$U$29,MATCH(E$7,GRID!$A$18:$A$29,0),MATCH(1,($U$2=GRID!$B$1:$U$1)*(КАЛЕНДАРЬ!O27=GRID!$B$3:$U$3),0))*GRID!$H$42,
ROUNDUP(INDEX(GRID!$B$18:$U$29,MATCH(E$7,GRID!$A$18:$A$29,0),MATCH(1,($U$2=GRID!$B$1:$U$1)*(КАЛЕНДАРЬ!O27=GRID!$B$3:$U$3),0))*GRID!$H$42*(1-GRID!$H$43),0))</f>
        <v>45920</v>
      </c>
      <c r="G136" s="50" t="s">
        <v>105</v>
      </c>
      <c r="H136" s="50" t="s">
        <v>105</v>
      </c>
      <c r="I136" s="5" cm="1">
        <f t="array" ref="I136">IF($I$2="Длительное проживание от 30 ночей ",
INDEX(GRID!$B$4:$U$15,MATCH(I$7,GRID!$A$4:$A$15,0),MATCH(1,($U$2=GRID!$B$1:$U$1)*(КАЛЕНДАРЬ!O27=GRID!$B$3:$U$3),0))*GRID!$H$42,
ROUNDUP(INDEX(GRID!$B$4:$U$15,MATCH(I$7,GRID!$A$4:$A$15,0),MATCH(1,($U$2=GRID!$B$1:$U$1)*(КАЛЕНДАРЬ!O27=GRID!$B$3:$U$3),0))*GRID!$H$42*(1-GRID!$H$43),0))</f>
        <v>52640</v>
      </c>
      <c r="J136" s="5" cm="1">
        <f t="array" ref="J136">IF($I$2="Длительное проживание от 30 ночей ",
INDEX(GRID!$B$18:$U$29,MATCH(I$7,GRID!$A$18:$A$29,0),MATCH(1,($U$2=GRID!$B$1:$U$1)*(КАЛЕНДАРЬ!O27=GRID!$B$3:$U$3),0))*GRID!$H$42,
ROUNDUP(INDEX(GRID!$B$18:$U$29,MATCH(I$7,GRID!$A$18:$A$29,0),MATCH(1,($U$2=GRID!$B$1:$U$1)*(КАЛЕНДАРЬ!O27=GRID!$B$3:$U$3),0))*GRID!$H$42*(1-GRID!$H$43),0))</f>
        <v>56640</v>
      </c>
      <c r="K136" s="50" t="s">
        <v>105</v>
      </c>
      <c r="L136" s="50" t="s">
        <v>105</v>
      </c>
      <c r="M136" s="5" cm="1">
        <f t="array" ref="M136">IF($I$2="Длительное проживание от 30 ночей ",
INDEX(GRID!$B$4:$U$15,MATCH(M$7,GRID!$A$4:$A$15,0),MATCH(1,($U$2=GRID!$B$1:$U$1)*(КАЛЕНДАРЬ!O27=GRID!$B$3:$U$3),0))*GRID!$H$42,
ROUNDUP(INDEX(GRID!$B$4:$U$15,MATCH(M$7,GRID!$A$4:$A$15,0),MATCH(1,($U$2=GRID!$B$1:$U$1)*(КАЛЕНДАРЬ!O27=GRID!$B$3:$U$3),0))*GRID!$H$42*(1-GRID!$H$43),0))</f>
        <v>77200</v>
      </c>
      <c r="N136" s="5" cm="1">
        <f t="array" ref="N136">IF($I$2="Длительное проживание от 30 ночей ",
INDEX(GRID!$B$18:$U$29,MATCH(M$7,GRID!$A$18:$A$29,0),MATCH(1,($U$2=GRID!$B$1:$U$1)*(КАЛЕНДАРЬ!O27=GRID!$B$3:$U$3),0))*GRID!$H$42,
ROUNDUP(INDEX(GRID!$B$18:$U$29,MATCH(M$7,GRID!$A$18:$A$29,0),MATCH(1,($U$2=GRID!$B$1:$U$1)*(КАЛЕНДАРЬ!O27=GRID!$B$3:$U$3),0))*GRID!$H$42*(1-GRID!$H$43),0))</f>
        <v>81200</v>
      </c>
      <c r="O136" s="50" t="s">
        <v>105</v>
      </c>
      <c r="P136" s="5" cm="1">
        <f t="array" ref="P136">IF($I$2="Длительное проживание от 30 ночей ",
INDEX(GRID!$B$4:$U$15,MATCH(P$7,GRID!$A$4:$A$15,0),MATCH(1,($U$2=GRID!$B$1:$U$1)*(КАЛЕНДАРЬ!O27=GRID!$B$3:$U$3),0))*GRID!$H$42,
ROUNDUP(INDEX(GRID!$B$4:$U$15,MATCH(P$7,GRID!$A$4:$A$15,0),MATCH(1,($U$2=GRID!$B$1:$U$1)*(КАЛЕНДАРЬ!O27=GRID!$B$3:$U$3),0))*GRID!$H$42*(1-GRID!$H$43),0))</f>
        <v>145040</v>
      </c>
      <c r="Q136" s="5" cm="1">
        <f t="array" ref="Q136">IF($I$2="Длительное проживание от 30 ночей ",
INDEX(GRID!$B$4:$U$15,MATCH(Q$7,GRID!$A$4:$A$15,0),MATCH(1,($U$2=GRID!$B$1:$U$1)*(КАЛЕНДАРЬ!O27=GRID!$B$3:$U$3),0))*GRID!$H$42,
ROUNDUP(INDEX(GRID!$B$4:$U$15,MATCH(Q$7,GRID!$A$4:$A$15,0),MATCH(1,($U$2=GRID!$B$1:$U$1)*(КАЛЕНДАРЬ!O27=GRID!$B$3:$U$3),0))*GRID!$H$42*(1-GRID!$H$43),0))</f>
        <v>169200</v>
      </c>
      <c r="R136" s="50" t="s">
        <v>105</v>
      </c>
      <c r="S136" s="50" t="s">
        <v>105</v>
      </c>
      <c r="T136" s="50" t="s">
        <v>105</v>
      </c>
    </row>
    <row r="137" spans="1:20" hidden="1">
      <c r="A137" s="108" t="s">
        <v>11</v>
      </c>
      <c r="B137" s="109">
        <v>25</v>
      </c>
      <c r="C137" s="5" cm="1">
        <f t="array" ref="C137">IF($I$2="Длительное проживание от 30 ночей ",
INDEX(GRID!$B$4:$U$15,MATCH(C$7,GRID!$A$4:$A$15,0),MATCH(1,($U$2=GRID!$B$1:$U$1)*(КАЛЕНДАРЬ!O28=GRID!$B$3:$U$3),0))*GRID!$H$42,
ROUNDUP(INDEX(GRID!$B$4:$U$15,MATCH(C$7,GRID!$A$4:$A$15,0),MATCH(1,($U$2=GRID!$B$1:$U$1)*(КАЛЕНДАРЬ!O28=GRID!$B$3:$U$3),0))*GRID!$H$42*(1-GRID!$H$43),0))</f>
        <v>35120</v>
      </c>
      <c r="D137" s="5" cm="1">
        <f t="array" ref="D137">IF($I$2="Длительное проживание от 30 ночей ",
INDEX(GRID!$B$18:$U$29,MATCH(C$7,GRID!$A$18:$A$29,0),MATCH(1,($U$2=GRID!$B$1:$U$1)*(КАЛЕНДАРЬ!O28=GRID!$B$3:$U$3),0))*GRID!$H$42,
ROUNDUP(INDEX(GRID!$B$18:$U$29,MATCH(C$7,GRID!$A$18:$A$29,0),MATCH(1,($U$2=GRID!$B$1:$U$1)*(КАЛЕНДАРЬ!O28=GRID!$B$3:$U$3),0))*GRID!$H$42*(1-GRID!$H$43),0))</f>
        <v>39120</v>
      </c>
      <c r="E137" s="5" cm="1">
        <f t="array" ref="E137">IF($I$2="Длительное проживание от 30 ночей ",
INDEX(GRID!$B$4:$U$15,MATCH(E$7,GRID!$A$4:$A$15,0),MATCH(1,($U$2=GRID!$B$1:$U$1)*(КАЛЕНДАРЬ!O28=GRID!$B$3:$U$3),0))*GRID!$H$42,
ROUNDUP(INDEX(GRID!$B$4:$U$15,MATCH(E$7,GRID!$A$4:$A$15,0),MATCH(1,($U$2=GRID!$B$1:$U$1)*(КАЛЕНДАРЬ!O28=GRID!$B$3:$U$3),0))*GRID!$H$42*(1-GRID!$H$43),0))</f>
        <v>41920</v>
      </c>
      <c r="F137" s="5" cm="1">
        <f t="array" ref="F137">IF($I$2="Длительное проживание от 30 ночей ",
INDEX(GRID!$B$18:$U$29,MATCH(E$7,GRID!$A$18:$A$29,0),MATCH(1,($U$2=GRID!$B$1:$U$1)*(КАЛЕНДАРЬ!O28=GRID!$B$3:$U$3),0))*GRID!$H$42,
ROUNDUP(INDEX(GRID!$B$18:$U$29,MATCH(E$7,GRID!$A$18:$A$29,0),MATCH(1,($U$2=GRID!$B$1:$U$1)*(КАЛЕНДАРЬ!O28=GRID!$B$3:$U$3),0))*GRID!$H$42*(1-GRID!$H$43),0))</f>
        <v>45920</v>
      </c>
      <c r="G137" s="50" t="s">
        <v>105</v>
      </c>
      <c r="H137" s="50" t="s">
        <v>105</v>
      </c>
      <c r="I137" s="5" cm="1">
        <f t="array" ref="I137">IF($I$2="Длительное проживание от 30 ночей ",
INDEX(GRID!$B$4:$U$15,MATCH(I$7,GRID!$A$4:$A$15,0),MATCH(1,($U$2=GRID!$B$1:$U$1)*(КАЛЕНДАРЬ!O28=GRID!$B$3:$U$3),0))*GRID!$H$42,
ROUNDUP(INDEX(GRID!$B$4:$U$15,MATCH(I$7,GRID!$A$4:$A$15,0),MATCH(1,($U$2=GRID!$B$1:$U$1)*(КАЛЕНДАРЬ!O28=GRID!$B$3:$U$3),0))*GRID!$H$42*(1-GRID!$H$43),0))</f>
        <v>52640</v>
      </c>
      <c r="J137" s="5" cm="1">
        <f t="array" ref="J137">IF($I$2="Длительное проживание от 30 ночей ",
INDEX(GRID!$B$18:$U$29,MATCH(I$7,GRID!$A$18:$A$29,0),MATCH(1,($U$2=GRID!$B$1:$U$1)*(КАЛЕНДАРЬ!O28=GRID!$B$3:$U$3),0))*GRID!$H$42,
ROUNDUP(INDEX(GRID!$B$18:$U$29,MATCH(I$7,GRID!$A$18:$A$29,0),MATCH(1,($U$2=GRID!$B$1:$U$1)*(КАЛЕНДАРЬ!O28=GRID!$B$3:$U$3),0))*GRID!$H$42*(1-GRID!$H$43),0))</f>
        <v>56640</v>
      </c>
      <c r="K137" s="50" t="s">
        <v>105</v>
      </c>
      <c r="L137" s="50" t="s">
        <v>105</v>
      </c>
      <c r="M137" s="5" cm="1">
        <f t="array" ref="M137">IF($I$2="Длительное проживание от 30 ночей ",
INDEX(GRID!$B$4:$U$15,MATCH(M$7,GRID!$A$4:$A$15,0),MATCH(1,($U$2=GRID!$B$1:$U$1)*(КАЛЕНДАРЬ!O28=GRID!$B$3:$U$3),0))*GRID!$H$42,
ROUNDUP(INDEX(GRID!$B$4:$U$15,MATCH(M$7,GRID!$A$4:$A$15,0),MATCH(1,($U$2=GRID!$B$1:$U$1)*(КАЛЕНДАРЬ!O28=GRID!$B$3:$U$3),0))*GRID!$H$42*(1-GRID!$H$43),0))</f>
        <v>77200</v>
      </c>
      <c r="N137" s="5" cm="1">
        <f t="array" ref="N137">IF($I$2="Длительное проживание от 30 ночей ",
INDEX(GRID!$B$18:$U$29,MATCH(M$7,GRID!$A$18:$A$29,0),MATCH(1,($U$2=GRID!$B$1:$U$1)*(КАЛЕНДАРЬ!O28=GRID!$B$3:$U$3),0))*GRID!$H$42,
ROUNDUP(INDEX(GRID!$B$18:$U$29,MATCH(M$7,GRID!$A$18:$A$29,0),MATCH(1,($U$2=GRID!$B$1:$U$1)*(КАЛЕНДАРЬ!O28=GRID!$B$3:$U$3),0))*GRID!$H$42*(1-GRID!$H$43),0))</f>
        <v>81200</v>
      </c>
      <c r="O137" s="50" t="s">
        <v>105</v>
      </c>
      <c r="P137" s="5" cm="1">
        <f t="array" ref="P137">IF($I$2="Длительное проживание от 30 ночей ",
INDEX(GRID!$B$4:$U$15,MATCH(P$7,GRID!$A$4:$A$15,0),MATCH(1,($U$2=GRID!$B$1:$U$1)*(КАЛЕНДАРЬ!O28=GRID!$B$3:$U$3),0))*GRID!$H$42,
ROUNDUP(INDEX(GRID!$B$4:$U$15,MATCH(P$7,GRID!$A$4:$A$15,0),MATCH(1,($U$2=GRID!$B$1:$U$1)*(КАЛЕНДАРЬ!O28=GRID!$B$3:$U$3),0))*GRID!$H$42*(1-GRID!$H$43),0))</f>
        <v>145040</v>
      </c>
      <c r="Q137" s="5" cm="1">
        <f t="array" ref="Q137">IF($I$2="Длительное проживание от 30 ночей ",
INDEX(GRID!$B$4:$U$15,MATCH(Q$7,GRID!$A$4:$A$15,0),MATCH(1,($U$2=GRID!$B$1:$U$1)*(КАЛЕНДАРЬ!O28=GRID!$B$3:$U$3),0))*GRID!$H$42,
ROUNDUP(INDEX(GRID!$B$4:$U$15,MATCH(Q$7,GRID!$A$4:$A$15,0),MATCH(1,($U$2=GRID!$B$1:$U$1)*(КАЛЕНДАРЬ!O28=GRID!$B$3:$U$3),0))*GRID!$H$42*(1-GRID!$H$43),0))</f>
        <v>169200</v>
      </c>
      <c r="R137" s="50" t="s">
        <v>105</v>
      </c>
      <c r="S137" s="50" t="s">
        <v>105</v>
      </c>
      <c r="T137" s="50" t="s">
        <v>105</v>
      </c>
    </row>
    <row r="138" spans="1:20" hidden="1">
      <c r="A138" s="108" t="s">
        <v>12</v>
      </c>
      <c r="B138" s="109">
        <v>26</v>
      </c>
      <c r="C138" s="5" cm="1">
        <f t="array" ref="C138">IF($I$2="Длительное проживание от 30 ночей ",
INDEX(GRID!$B$4:$U$15,MATCH(C$7,GRID!$A$4:$A$15,0),MATCH(1,($U$2=GRID!$B$1:$U$1)*(КАЛЕНДАРЬ!O29=GRID!$B$3:$U$3),0))*GRID!$H$42,
ROUNDUP(INDEX(GRID!$B$4:$U$15,MATCH(C$7,GRID!$A$4:$A$15,0),MATCH(1,($U$2=GRID!$B$1:$U$1)*(КАЛЕНДАРЬ!O29=GRID!$B$3:$U$3),0))*GRID!$H$42*(1-GRID!$H$43),0))</f>
        <v>35120</v>
      </c>
      <c r="D138" s="5" cm="1">
        <f t="array" ref="D138">IF($I$2="Длительное проживание от 30 ночей ",
INDEX(GRID!$B$18:$U$29,MATCH(C$7,GRID!$A$18:$A$29,0),MATCH(1,($U$2=GRID!$B$1:$U$1)*(КАЛЕНДАРЬ!O29=GRID!$B$3:$U$3),0))*GRID!$H$42,
ROUNDUP(INDEX(GRID!$B$18:$U$29,MATCH(C$7,GRID!$A$18:$A$29,0),MATCH(1,($U$2=GRID!$B$1:$U$1)*(КАЛЕНДАРЬ!O29=GRID!$B$3:$U$3),0))*GRID!$H$42*(1-GRID!$H$43),0))</f>
        <v>39120</v>
      </c>
      <c r="E138" s="5" cm="1">
        <f t="array" ref="E138">IF($I$2="Длительное проживание от 30 ночей ",
INDEX(GRID!$B$4:$U$15,MATCH(E$7,GRID!$A$4:$A$15,0),MATCH(1,($U$2=GRID!$B$1:$U$1)*(КАЛЕНДАРЬ!O29=GRID!$B$3:$U$3),0))*GRID!$H$42,
ROUNDUP(INDEX(GRID!$B$4:$U$15,MATCH(E$7,GRID!$A$4:$A$15,0),MATCH(1,($U$2=GRID!$B$1:$U$1)*(КАЛЕНДАРЬ!O29=GRID!$B$3:$U$3),0))*GRID!$H$42*(1-GRID!$H$43),0))</f>
        <v>41920</v>
      </c>
      <c r="F138" s="5" cm="1">
        <f t="array" ref="F138">IF($I$2="Длительное проживание от 30 ночей ",
INDEX(GRID!$B$18:$U$29,MATCH(E$7,GRID!$A$18:$A$29,0),MATCH(1,($U$2=GRID!$B$1:$U$1)*(КАЛЕНДАРЬ!O29=GRID!$B$3:$U$3),0))*GRID!$H$42,
ROUNDUP(INDEX(GRID!$B$18:$U$29,MATCH(E$7,GRID!$A$18:$A$29,0),MATCH(1,($U$2=GRID!$B$1:$U$1)*(КАЛЕНДАРЬ!O29=GRID!$B$3:$U$3),0))*GRID!$H$42*(1-GRID!$H$43),0))</f>
        <v>45920</v>
      </c>
      <c r="G138" s="50" t="s">
        <v>105</v>
      </c>
      <c r="H138" s="50" t="s">
        <v>105</v>
      </c>
      <c r="I138" s="5" cm="1">
        <f t="array" ref="I138">IF($I$2="Длительное проживание от 30 ночей ",
INDEX(GRID!$B$4:$U$15,MATCH(I$7,GRID!$A$4:$A$15,0),MATCH(1,($U$2=GRID!$B$1:$U$1)*(КАЛЕНДАРЬ!O29=GRID!$B$3:$U$3),0))*GRID!$H$42,
ROUNDUP(INDEX(GRID!$B$4:$U$15,MATCH(I$7,GRID!$A$4:$A$15,0),MATCH(1,($U$2=GRID!$B$1:$U$1)*(КАЛЕНДАРЬ!O29=GRID!$B$3:$U$3),0))*GRID!$H$42*(1-GRID!$H$43),0))</f>
        <v>52640</v>
      </c>
      <c r="J138" s="5" cm="1">
        <f t="array" ref="J138">IF($I$2="Длительное проживание от 30 ночей ",
INDEX(GRID!$B$18:$U$29,MATCH(I$7,GRID!$A$18:$A$29,0),MATCH(1,($U$2=GRID!$B$1:$U$1)*(КАЛЕНДАРЬ!O29=GRID!$B$3:$U$3),0))*GRID!$H$42,
ROUNDUP(INDEX(GRID!$B$18:$U$29,MATCH(I$7,GRID!$A$18:$A$29,0),MATCH(1,($U$2=GRID!$B$1:$U$1)*(КАЛЕНДАРЬ!O29=GRID!$B$3:$U$3),0))*GRID!$H$42*(1-GRID!$H$43),0))</f>
        <v>56640</v>
      </c>
      <c r="K138" s="50" t="s">
        <v>105</v>
      </c>
      <c r="L138" s="50" t="s">
        <v>105</v>
      </c>
      <c r="M138" s="5" cm="1">
        <f t="array" ref="M138">IF($I$2="Длительное проживание от 30 ночей ",
INDEX(GRID!$B$4:$U$15,MATCH(M$7,GRID!$A$4:$A$15,0),MATCH(1,($U$2=GRID!$B$1:$U$1)*(КАЛЕНДАРЬ!O29=GRID!$B$3:$U$3),0))*GRID!$H$42,
ROUNDUP(INDEX(GRID!$B$4:$U$15,MATCH(M$7,GRID!$A$4:$A$15,0),MATCH(1,($U$2=GRID!$B$1:$U$1)*(КАЛЕНДАРЬ!O29=GRID!$B$3:$U$3),0))*GRID!$H$42*(1-GRID!$H$43),0))</f>
        <v>77200</v>
      </c>
      <c r="N138" s="5" cm="1">
        <f t="array" ref="N138">IF($I$2="Длительное проживание от 30 ночей ",
INDEX(GRID!$B$18:$U$29,MATCH(M$7,GRID!$A$18:$A$29,0),MATCH(1,($U$2=GRID!$B$1:$U$1)*(КАЛЕНДАРЬ!O29=GRID!$B$3:$U$3),0))*GRID!$H$42,
ROUNDUP(INDEX(GRID!$B$18:$U$29,MATCH(M$7,GRID!$A$18:$A$29,0),MATCH(1,($U$2=GRID!$B$1:$U$1)*(КАЛЕНДАРЬ!O29=GRID!$B$3:$U$3),0))*GRID!$H$42*(1-GRID!$H$43),0))</f>
        <v>81200</v>
      </c>
      <c r="O138" s="50" t="s">
        <v>105</v>
      </c>
      <c r="P138" s="5" cm="1">
        <f t="array" ref="P138">IF($I$2="Длительное проживание от 30 ночей ",
INDEX(GRID!$B$4:$U$15,MATCH(P$7,GRID!$A$4:$A$15,0),MATCH(1,($U$2=GRID!$B$1:$U$1)*(КАЛЕНДАРЬ!O29=GRID!$B$3:$U$3),0))*GRID!$H$42,
ROUNDUP(INDEX(GRID!$B$4:$U$15,MATCH(P$7,GRID!$A$4:$A$15,0),MATCH(1,($U$2=GRID!$B$1:$U$1)*(КАЛЕНДАРЬ!O29=GRID!$B$3:$U$3),0))*GRID!$H$42*(1-GRID!$H$43),0))</f>
        <v>145040</v>
      </c>
      <c r="Q138" s="5" cm="1">
        <f t="array" ref="Q138">IF($I$2="Длительное проживание от 30 ночей ",
INDEX(GRID!$B$4:$U$15,MATCH(Q$7,GRID!$A$4:$A$15,0),MATCH(1,($U$2=GRID!$B$1:$U$1)*(КАЛЕНДАРЬ!O29=GRID!$B$3:$U$3),0))*GRID!$H$42,
ROUNDUP(INDEX(GRID!$B$4:$U$15,MATCH(Q$7,GRID!$A$4:$A$15,0),MATCH(1,($U$2=GRID!$B$1:$U$1)*(КАЛЕНДАРЬ!O29=GRID!$B$3:$U$3),0))*GRID!$H$42*(1-GRID!$H$43),0))</f>
        <v>169200</v>
      </c>
      <c r="R138" s="50" t="s">
        <v>105</v>
      </c>
      <c r="S138" s="50" t="s">
        <v>105</v>
      </c>
      <c r="T138" s="50" t="s">
        <v>105</v>
      </c>
    </row>
    <row r="139" spans="1:20" hidden="1">
      <c r="A139" s="108" t="s">
        <v>13</v>
      </c>
      <c r="B139" s="109">
        <v>27</v>
      </c>
      <c r="C139" s="5" cm="1">
        <f t="array" ref="C139">IF($I$2="Длительное проживание от 30 ночей ",
INDEX(GRID!$B$4:$U$15,MATCH(C$7,GRID!$A$4:$A$15,0),MATCH(1,($U$2=GRID!$B$1:$U$1)*(КАЛЕНДАРЬ!O30=GRID!$B$3:$U$3),0))*GRID!$H$42,
ROUNDUP(INDEX(GRID!$B$4:$U$15,MATCH(C$7,GRID!$A$4:$A$15,0),MATCH(1,($U$2=GRID!$B$1:$U$1)*(КАЛЕНДАРЬ!O30=GRID!$B$3:$U$3),0))*GRID!$H$42*(1-GRID!$H$43),0))</f>
        <v>35120</v>
      </c>
      <c r="D139" s="5" cm="1">
        <f t="array" ref="D139">IF($I$2="Длительное проживание от 30 ночей ",
INDEX(GRID!$B$18:$U$29,MATCH(C$7,GRID!$A$18:$A$29,0),MATCH(1,($U$2=GRID!$B$1:$U$1)*(КАЛЕНДАРЬ!O30=GRID!$B$3:$U$3),0))*GRID!$H$42,
ROUNDUP(INDEX(GRID!$B$18:$U$29,MATCH(C$7,GRID!$A$18:$A$29,0),MATCH(1,($U$2=GRID!$B$1:$U$1)*(КАЛЕНДАРЬ!O30=GRID!$B$3:$U$3),0))*GRID!$H$42*(1-GRID!$H$43),0))</f>
        <v>39120</v>
      </c>
      <c r="E139" s="5" cm="1">
        <f t="array" ref="E139">IF($I$2="Длительное проживание от 30 ночей ",
INDEX(GRID!$B$4:$U$15,MATCH(E$7,GRID!$A$4:$A$15,0),MATCH(1,($U$2=GRID!$B$1:$U$1)*(КАЛЕНДАРЬ!O30=GRID!$B$3:$U$3),0))*GRID!$H$42,
ROUNDUP(INDEX(GRID!$B$4:$U$15,MATCH(E$7,GRID!$A$4:$A$15,0),MATCH(1,($U$2=GRID!$B$1:$U$1)*(КАЛЕНДАРЬ!O30=GRID!$B$3:$U$3),0))*GRID!$H$42*(1-GRID!$H$43),0))</f>
        <v>41920</v>
      </c>
      <c r="F139" s="5" cm="1">
        <f t="array" ref="F139">IF($I$2="Длительное проживание от 30 ночей ",
INDEX(GRID!$B$18:$U$29,MATCH(E$7,GRID!$A$18:$A$29,0),MATCH(1,($U$2=GRID!$B$1:$U$1)*(КАЛЕНДАРЬ!O30=GRID!$B$3:$U$3),0))*GRID!$H$42,
ROUNDUP(INDEX(GRID!$B$18:$U$29,MATCH(E$7,GRID!$A$18:$A$29,0),MATCH(1,($U$2=GRID!$B$1:$U$1)*(КАЛЕНДАРЬ!O30=GRID!$B$3:$U$3),0))*GRID!$H$42*(1-GRID!$H$43),0))</f>
        <v>45920</v>
      </c>
      <c r="G139" s="50" t="s">
        <v>105</v>
      </c>
      <c r="H139" s="50" t="s">
        <v>105</v>
      </c>
      <c r="I139" s="5" cm="1">
        <f t="array" ref="I139">IF($I$2="Длительное проживание от 30 ночей ",
INDEX(GRID!$B$4:$U$15,MATCH(I$7,GRID!$A$4:$A$15,0),MATCH(1,($U$2=GRID!$B$1:$U$1)*(КАЛЕНДАРЬ!O30=GRID!$B$3:$U$3),0))*GRID!$H$42,
ROUNDUP(INDEX(GRID!$B$4:$U$15,MATCH(I$7,GRID!$A$4:$A$15,0),MATCH(1,($U$2=GRID!$B$1:$U$1)*(КАЛЕНДАРЬ!O30=GRID!$B$3:$U$3),0))*GRID!$H$42*(1-GRID!$H$43),0))</f>
        <v>52640</v>
      </c>
      <c r="J139" s="5" cm="1">
        <f t="array" ref="J139">IF($I$2="Длительное проживание от 30 ночей ",
INDEX(GRID!$B$18:$U$29,MATCH(I$7,GRID!$A$18:$A$29,0),MATCH(1,($U$2=GRID!$B$1:$U$1)*(КАЛЕНДАРЬ!O30=GRID!$B$3:$U$3),0))*GRID!$H$42,
ROUNDUP(INDEX(GRID!$B$18:$U$29,MATCH(I$7,GRID!$A$18:$A$29,0),MATCH(1,($U$2=GRID!$B$1:$U$1)*(КАЛЕНДАРЬ!O30=GRID!$B$3:$U$3),0))*GRID!$H$42*(1-GRID!$H$43),0))</f>
        <v>56640</v>
      </c>
      <c r="K139" s="50" t="s">
        <v>105</v>
      </c>
      <c r="L139" s="50" t="s">
        <v>105</v>
      </c>
      <c r="M139" s="5" cm="1">
        <f t="array" ref="M139">IF($I$2="Длительное проживание от 30 ночей ",
INDEX(GRID!$B$4:$U$15,MATCH(M$7,GRID!$A$4:$A$15,0),MATCH(1,($U$2=GRID!$B$1:$U$1)*(КАЛЕНДАРЬ!O30=GRID!$B$3:$U$3),0))*GRID!$H$42,
ROUNDUP(INDEX(GRID!$B$4:$U$15,MATCH(M$7,GRID!$A$4:$A$15,0),MATCH(1,($U$2=GRID!$B$1:$U$1)*(КАЛЕНДАРЬ!O30=GRID!$B$3:$U$3),0))*GRID!$H$42*(1-GRID!$H$43),0))</f>
        <v>77200</v>
      </c>
      <c r="N139" s="5" cm="1">
        <f t="array" ref="N139">IF($I$2="Длительное проживание от 30 ночей ",
INDEX(GRID!$B$18:$U$29,MATCH(M$7,GRID!$A$18:$A$29,0),MATCH(1,($U$2=GRID!$B$1:$U$1)*(КАЛЕНДАРЬ!O30=GRID!$B$3:$U$3),0))*GRID!$H$42,
ROUNDUP(INDEX(GRID!$B$18:$U$29,MATCH(M$7,GRID!$A$18:$A$29,0),MATCH(1,($U$2=GRID!$B$1:$U$1)*(КАЛЕНДАРЬ!O30=GRID!$B$3:$U$3),0))*GRID!$H$42*(1-GRID!$H$43),0))</f>
        <v>81200</v>
      </c>
      <c r="O139" s="50" t="s">
        <v>105</v>
      </c>
      <c r="P139" s="5" cm="1">
        <f t="array" ref="P139">IF($I$2="Длительное проживание от 30 ночей ",
INDEX(GRID!$B$4:$U$15,MATCH(P$7,GRID!$A$4:$A$15,0),MATCH(1,($U$2=GRID!$B$1:$U$1)*(КАЛЕНДАРЬ!O30=GRID!$B$3:$U$3),0))*GRID!$H$42,
ROUNDUP(INDEX(GRID!$B$4:$U$15,MATCH(P$7,GRID!$A$4:$A$15,0),MATCH(1,($U$2=GRID!$B$1:$U$1)*(КАЛЕНДАРЬ!O30=GRID!$B$3:$U$3),0))*GRID!$H$42*(1-GRID!$H$43),0))</f>
        <v>145040</v>
      </c>
      <c r="Q139" s="5" cm="1">
        <f t="array" ref="Q139">IF($I$2="Длительное проживание от 30 ночей ",
INDEX(GRID!$B$4:$U$15,MATCH(Q$7,GRID!$A$4:$A$15,0),MATCH(1,($U$2=GRID!$B$1:$U$1)*(КАЛЕНДАРЬ!O30=GRID!$B$3:$U$3),0))*GRID!$H$42,
ROUNDUP(INDEX(GRID!$B$4:$U$15,MATCH(Q$7,GRID!$A$4:$A$15,0),MATCH(1,($U$2=GRID!$B$1:$U$1)*(КАЛЕНДАРЬ!O30=GRID!$B$3:$U$3),0))*GRID!$H$42*(1-GRID!$H$43),0))</f>
        <v>169200</v>
      </c>
      <c r="R139" s="50" t="s">
        <v>105</v>
      </c>
      <c r="S139" s="50" t="s">
        <v>105</v>
      </c>
      <c r="T139" s="50" t="s">
        <v>105</v>
      </c>
    </row>
    <row r="140" spans="1:20" hidden="1">
      <c r="A140" s="108" t="s">
        <v>14</v>
      </c>
      <c r="B140" s="109">
        <v>28</v>
      </c>
      <c r="C140" s="5" cm="1">
        <f t="array" ref="C140">IF($I$2="Длительное проживание от 30 ночей ",
INDEX(GRID!$B$4:$U$15,MATCH(C$7,GRID!$A$4:$A$15,0),MATCH(1,($U$2=GRID!$B$1:$U$1)*(КАЛЕНДАРЬ!O31=GRID!$B$3:$U$3),0))*GRID!$H$42,
ROUNDUP(INDEX(GRID!$B$4:$U$15,MATCH(C$7,GRID!$A$4:$A$15,0),MATCH(1,($U$2=GRID!$B$1:$U$1)*(КАЛЕНДАРЬ!O31=GRID!$B$3:$U$3),0))*GRID!$H$42*(1-GRID!$H$43),0))</f>
        <v>35120</v>
      </c>
      <c r="D140" s="5" cm="1">
        <f t="array" ref="D140">IF($I$2="Длительное проживание от 30 ночей ",
INDEX(GRID!$B$18:$U$29,MATCH(C$7,GRID!$A$18:$A$29,0),MATCH(1,($U$2=GRID!$B$1:$U$1)*(КАЛЕНДАРЬ!O31=GRID!$B$3:$U$3),0))*GRID!$H$42,
ROUNDUP(INDEX(GRID!$B$18:$U$29,MATCH(C$7,GRID!$A$18:$A$29,0),MATCH(1,($U$2=GRID!$B$1:$U$1)*(КАЛЕНДАРЬ!O31=GRID!$B$3:$U$3),0))*GRID!$H$42*(1-GRID!$H$43),0))</f>
        <v>39120</v>
      </c>
      <c r="E140" s="5" cm="1">
        <f t="array" ref="E140">IF($I$2="Длительное проживание от 30 ночей ",
INDEX(GRID!$B$4:$U$15,MATCH(E$7,GRID!$A$4:$A$15,0),MATCH(1,($U$2=GRID!$B$1:$U$1)*(КАЛЕНДАРЬ!O31=GRID!$B$3:$U$3),0))*GRID!$H$42,
ROUNDUP(INDEX(GRID!$B$4:$U$15,MATCH(E$7,GRID!$A$4:$A$15,0),MATCH(1,($U$2=GRID!$B$1:$U$1)*(КАЛЕНДАРЬ!O31=GRID!$B$3:$U$3),0))*GRID!$H$42*(1-GRID!$H$43),0))</f>
        <v>41920</v>
      </c>
      <c r="F140" s="5" cm="1">
        <f t="array" ref="F140">IF($I$2="Длительное проживание от 30 ночей ",
INDEX(GRID!$B$18:$U$29,MATCH(E$7,GRID!$A$18:$A$29,0),MATCH(1,($U$2=GRID!$B$1:$U$1)*(КАЛЕНДАРЬ!O31=GRID!$B$3:$U$3),0))*GRID!$H$42,
ROUNDUP(INDEX(GRID!$B$18:$U$29,MATCH(E$7,GRID!$A$18:$A$29,0),MATCH(1,($U$2=GRID!$B$1:$U$1)*(КАЛЕНДАРЬ!O31=GRID!$B$3:$U$3),0))*GRID!$H$42*(1-GRID!$H$43),0))</f>
        <v>45920</v>
      </c>
      <c r="G140" s="50" t="s">
        <v>105</v>
      </c>
      <c r="H140" s="50" t="s">
        <v>105</v>
      </c>
      <c r="I140" s="5" cm="1">
        <f t="array" ref="I140">IF($I$2="Длительное проживание от 30 ночей ",
INDEX(GRID!$B$4:$U$15,MATCH(I$7,GRID!$A$4:$A$15,0),MATCH(1,($U$2=GRID!$B$1:$U$1)*(КАЛЕНДАРЬ!O31=GRID!$B$3:$U$3),0))*GRID!$H$42,
ROUNDUP(INDEX(GRID!$B$4:$U$15,MATCH(I$7,GRID!$A$4:$A$15,0),MATCH(1,($U$2=GRID!$B$1:$U$1)*(КАЛЕНДАРЬ!O31=GRID!$B$3:$U$3),0))*GRID!$H$42*(1-GRID!$H$43),0))</f>
        <v>52640</v>
      </c>
      <c r="J140" s="5" cm="1">
        <f t="array" ref="J140">IF($I$2="Длительное проживание от 30 ночей ",
INDEX(GRID!$B$18:$U$29,MATCH(I$7,GRID!$A$18:$A$29,0),MATCH(1,($U$2=GRID!$B$1:$U$1)*(КАЛЕНДАРЬ!O31=GRID!$B$3:$U$3),0))*GRID!$H$42,
ROUNDUP(INDEX(GRID!$B$18:$U$29,MATCH(I$7,GRID!$A$18:$A$29,0),MATCH(1,($U$2=GRID!$B$1:$U$1)*(КАЛЕНДАРЬ!O31=GRID!$B$3:$U$3),0))*GRID!$H$42*(1-GRID!$H$43),0))</f>
        <v>56640</v>
      </c>
      <c r="K140" s="50" t="s">
        <v>105</v>
      </c>
      <c r="L140" s="50" t="s">
        <v>105</v>
      </c>
      <c r="M140" s="5" cm="1">
        <f t="array" ref="M140">IF($I$2="Длительное проживание от 30 ночей ",
INDEX(GRID!$B$4:$U$15,MATCH(M$7,GRID!$A$4:$A$15,0),MATCH(1,($U$2=GRID!$B$1:$U$1)*(КАЛЕНДАРЬ!O31=GRID!$B$3:$U$3),0))*GRID!$H$42,
ROUNDUP(INDEX(GRID!$B$4:$U$15,MATCH(M$7,GRID!$A$4:$A$15,0),MATCH(1,($U$2=GRID!$B$1:$U$1)*(КАЛЕНДАРЬ!O31=GRID!$B$3:$U$3),0))*GRID!$H$42*(1-GRID!$H$43),0))</f>
        <v>77200</v>
      </c>
      <c r="N140" s="5" cm="1">
        <f t="array" ref="N140">IF($I$2="Длительное проживание от 30 ночей ",
INDEX(GRID!$B$18:$U$29,MATCH(M$7,GRID!$A$18:$A$29,0),MATCH(1,($U$2=GRID!$B$1:$U$1)*(КАЛЕНДАРЬ!O31=GRID!$B$3:$U$3),0))*GRID!$H$42,
ROUNDUP(INDEX(GRID!$B$18:$U$29,MATCH(M$7,GRID!$A$18:$A$29,0),MATCH(1,($U$2=GRID!$B$1:$U$1)*(КАЛЕНДАРЬ!O31=GRID!$B$3:$U$3),0))*GRID!$H$42*(1-GRID!$H$43),0))</f>
        <v>81200</v>
      </c>
      <c r="O140" s="50" t="s">
        <v>105</v>
      </c>
      <c r="P140" s="5" cm="1">
        <f t="array" ref="P140">IF($I$2="Длительное проживание от 30 ночей ",
INDEX(GRID!$B$4:$U$15,MATCH(P$7,GRID!$A$4:$A$15,0),MATCH(1,($U$2=GRID!$B$1:$U$1)*(КАЛЕНДАРЬ!O31=GRID!$B$3:$U$3),0))*GRID!$H$42,
ROUNDUP(INDEX(GRID!$B$4:$U$15,MATCH(P$7,GRID!$A$4:$A$15,0),MATCH(1,($U$2=GRID!$B$1:$U$1)*(КАЛЕНДАРЬ!O31=GRID!$B$3:$U$3),0))*GRID!$H$42*(1-GRID!$H$43),0))</f>
        <v>145040</v>
      </c>
      <c r="Q140" s="5" cm="1">
        <f t="array" ref="Q140">IF($I$2="Длительное проживание от 30 ночей ",
INDEX(GRID!$B$4:$U$15,MATCH(Q$7,GRID!$A$4:$A$15,0),MATCH(1,($U$2=GRID!$B$1:$U$1)*(КАЛЕНДАРЬ!O31=GRID!$B$3:$U$3),0))*GRID!$H$42,
ROUNDUP(INDEX(GRID!$B$4:$U$15,MATCH(Q$7,GRID!$A$4:$A$15,0),MATCH(1,($U$2=GRID!$B$1:$U$1)*(КАЛЕНДАРЬ!O31=GRID!$B$3:$U$3),0))*GRID!$H$42*(1-GRID!$H$43),0))</f>
        <v>169200</v>
      </c>
      <c r="R140" s="50" t="s">
        <v>105</v>
      </c>
      <c r="S140" s="50" t="s">
        <v>105</v>
      </c>
      <c r="T140" s="50" t="s">
        <v>105</v>
      </c>
    </row>
    <row r="141" spans="1:20" hidden="1">
      <c r="A141" s="108" t="s">
        <v>15</v>
      </c>
      <c r="B141" s="109">
        <v>29</v>
      </c>
      <c r="C141" s="5" cm="1">
        <f t="array" ref="C141">IF($I$2="Длительное проживание от 30 ночей ",
INDEX(GRID!$B$4:$U$15,MATCH(C$7,GRID!$A$4:$A$15,0),MATCH(1,($U$2=GRID!$B$1:$U$1)*(КАЛЕНДАРЬ!O32=GRID!$B$3:$U$3),0))*GRID!$H$42,
ROUNDUP(INDEX(GRID!$B$4:$U$15,MATCH(C$7,GRID!$A$4:$A$15,0),MATCH(1,($U$2=GRID!$B$1:$U$1)*(КАЛЕНДАРЬ!O32=GRID!$B$3:$U$3),0))*GRID!$H$42*(1-GRID!$H$43),0))</f>
        <v>35120</v>
      </c>
      <c r="D141" s="5" cm="1">
        <f t="array" ref="D141">IF($I$2="Длительное проживание от 30 ночей ",
INDEX(GRID!$B$18:$U$29,MATCH(C$7,GRID!$A$18:$A$29,0),MATCH(1,($U$2=GRID!$B$1:$U$1)*(КАЛЕНДАРЬ!O32=GRID!$B$3:$U$3),0))*GRID!$H$42,
ROUNDUP(INDEX(GRID!$B$18:$U$29,MATCH(C$7,GRID!$A$18:$A$29,0),MATCH(1,($U$2=GRID!$B$1:$U$1)*(КАЛЕНДАРЬ!O32=GRID!$B$3:$U$3),0))*GRID!$H$42*(1-GRID!$H$43),0))</f>
        <v>39120</v>
      </c>
      <c r="E141" s="5" cm="1">
        <f t="array" ref="E141">IF($I$2="Длительное проживание от 30 ночей ",
INDEX(GRID!$B$4:$U$15,MATCH(E$7,GRID!$A$4:$A$15,0),MATCH(1,($U$2=GRID!$B$1:$U$1)*(КАЛЕНДАРЬ!O32=GRID!$B$3:$U$3),0))*GRID!$H$42,
ROUNDUP(INDEX(GRID!$B$4:$U$15,MATCH(E$7,GRID!$A$4:$A$15,0),MATCH(1,($U$2=GRID!$B$1:$U$1)*(КАЛЕНДАРЬ!O32=GRID!$B$3:$U$3),0))*GRID!$H$42*(1-GRID!$H$43),0))</f>
        <v>41920</v>
      </c>
      <c r="F141" s="5" cm="1">
        <f t="array" ref="F141">IF($I$2="Длительное проживание от 30 ночей ",
INDEX(GRID!$B$18:$U$29,MATCH(E$7,GRID!$A$18:$A$29,0),MATCH(1,($U$2=GRID!$B$1:$U$1)*(КАЛЕНДАРЬ!O32=GRID!$B$3:$U$3),0))*GRID!$H$42,
ROUNDUP(INDEX(GRID!$B$18:$U$29,MATCH(E$7,GRID!$A$18:$A$29,0),MATCH(1,($U$2=GRID!$B$1:$U$1)*(КАЛЕНДАРЬ!O32=GRID!$B$3:$U$3),0))*GRID!$H$42*(1-GRID!$H$43),0))</f>
        <v>45920</v>
      </c>
      <c r="G141" s="50" t="s">
        <v>105</v>
      </c>
      <c r="H141" s="50" t="s">
        <v>105</v>
      </c>
      <c r="I141" s="5" cm="1">
        <f t="array" ref="I141">IF($I$2="Длительное проживание от 30 ночей ",
INDEX(GRID!$B$4:$U$15,MATCH(I$7,GRID!$A$4:$A$15,0),MATCH(1,($U$2=GRID!$B$1:$U$1)*(КАЛЕНДАРЬ!O32=GRID!$B$3:$U$3),0))*GRID!$H$42,
ROUNDUP(INDEX(GRID!$B$4:$U$15,MATCH(I$7,GRID!$A$4:$A$15,0),MATCH(1,($U$2=GRID!$B$1:$U$1)*(КАЛЕНДАРЬ!O32=GRID!$B$3:$U$3),0))*GRID!$H$42*(1-GRID!$H$43),0))</f>
        <v>52640</v>
      </c>
      <c r="J141" s="5" cm="1">
        <f t="array" ref="J141">IF($I$2="Длительное проживание от 30 ночей ",
INDEX(GRID!$B$18:$U$29,MATCH(I$7,GRID!$A$18:$A$29,0),MATCH(1,($U$2=GRID!$B$1:$U$1)*(КАЛЕНДАРЬ!O32=GRID!$B$3:$U$3),0))*GRID!$H$42,
ROUNDUP(INDEX(GRID!$B$18:$U$29,MATCH(I$7,GRID!$A$18:$A$29,0),MATCH(1,($U$2=GRID!$B$1:$U$1)*(КАЛЕНДАРЬ!O32=GRID!$B$3:$U$3),0))*GRID!$H$42*(1-GRID!$H$43),0))</f>
        <v>56640</v>
      </c>
      <c r="K141" s="50" t="s">
        <v>105</v>
      </c>
      <c r="L141" s="50" t="s">
        <v>105</v>
      </c>
      <c r="M141" s="5" cm="1">
        <f t="array" ref="M141">IF($I$2="Длительное проживание от 30 ночей ",
INDEX(GRID!$B$4:$U$15,MATCH(M$7,GRID!$A$4:$A$15,0),MATCH(1,($U$2=GRID!$B$1:$U$1)*(КАЛЕНДАРЬ!O32=GRID!$B$3:$U$3),0))*GRID!$H$42,
ROUNDUP(INDEX(GRID!$B$4:$U$15,MATCH(M$7,GRID!$A$4:$A$15,0),MATCH(1,($U$2=GRID!$B$1:$U$1)*(КАЛЕНДАРЬ!O32=GRID!$B$3:$U$3),0))*GRID!$H$42*(1-GRID!$H$43),0))</f>
        <v>77200</v>
      </c>
      <c r="N141" s="5" cm="1">
        <f t="array" ref="N141">IF($I$2="Длительное проживание от 30 ночей ",
INDEX(GRID!$B$18:$U$29,MATCH(M$7,GRID!$A$18:$A$29,0),MATCH(1,($U$2=GRID!$B$1:$U$1)*(КАЛЕНДАРЬ!O32=GRID!$B$3:$U$3),0))*GRID!$H$42,
ROUNDUP(INDEX(GRID!$B$18:$U$29,MATCH(M$7,GRID!$A$18:$A$29,0),MATCH(1,($U$2=GRID!$B$1:$U$1)*(КАЛЕНДАРЬ!O32=GRID!$B$3:$U$3),0))*GRID!$H$42*(1-GRID!$H$43),0))</f>
        <v>81200</v>
      </c>
      <c r="O141" s="50" t="s">
        <v>105</v>
      </c>
      <c r="P141" s="5" cm="1">
        <f t="array" ref="P141">IF($I$2="Длительное проживание от 30 ночей ",
INDEX(GRID!$B$4:$U$15,MATCH(P$7,GRID!$A$4:$A$15,0),MATCH(1,($U$2=GRID!$B$1:$U$1)*(КАЛЕНДАРЬ!O32=GRID!$B$3:$U$3),0))*GRID!$H$42,
ROUNDUP(INDEX(GRID!$B$4:$U$15,MATCH(P$7,GRID!$A$4:$A$15,0),MATCH(1,($U$2=GRID!$B$1:$U$1)*(КАЛЕНДАРЬ!O32=GRID!$B$3:$U$3),0))*GRID!$H$42*(1-GRID!$H$43),0))</f>
        <v>145040</v>
      </c>
      <c r="Q141" s="5" cm="1">
        <f t="array" ref="Q141">IF($I$2="Длительное проживание от 30 ночей ",
INDEX(GRID!$B$4:$U$15,MATCH(Q$7,GRID!$A$4:$A$15,0),MATCH(1,($U$2=GRID!$B$1:$U$1)*(КАЛЕНДАРЬ!O32=GRID!$B$3:$U$3),0))*GRID!$H$42,
ROUNDUP(INDEX(GRID!$B$4:$U$15,MATCH(Q$7,GRID!$A$4:$A$15,0),MATCH(1,($U$2=GRID!$B$1:$U$1)*(КАЛЕНДАРЬ!O32=GRID!$B$3:$U$3),0))*GRID!$H$42*(1-GRID!$H$43),0))</f>
        <v>169200</v>
      </c>
      <c r="R141" s="50" t="s">
        <v>105</v>
      </c>
      <c r="S141" s="50" t="s">
        <v>105</v>
      </c>
      <c r="T141" s="50" t="s">
        <v>105</v>
      </c>
    </row>
    <row r="142" spans="1:20" hidden="1">
      <c r="A142" s="108" t="s">
        <v>16</v>
      </c>
      <c r="B142" s="109">
        <v>30</v>
      </c>
      <c r="C142" s="5" cm="1">
        <f t="array" ref="C142">IF($I$2="Длительное проживание от 30 ночей ",
INDEX(GRID!$B$4:$U$15,MATCH(C$7,GRID!$A$4:$A$15,0),MATCH(1,($U$2=GRID!$B$1:$U$1)*(КАЛЕНДАРЬ!O33=GRID!$B$3:$U$3),0))*GRID!$H$42,
ROUNDUP(INDEX(GRID!$B$4:$U$15,MATCH(C$7,GRID!$A$4:$A$15,0),MATCH(1,($U$2=GRID!$B$1:$U$1)*(КАЛЕНДАРЬ!O33=GRID!$B$3:$U$3),0))*GRID!$H$42*(1-GRID!$H$43),0))</f>
        <v>35120</v>
      </c>
      <c r="D142" s="5" cm="1">
        <f t="array" ref="D142">IF($I$2="Длительное проживание от 30 ночей ",
INDEX(GRID!$B$18:$U$29,MATCH(C$7,GRID!$A$18:$A$29,0),MATCH(1,($U$2=GRID!$B$1:$U$1)*(КАЛЕНДАРЬ!O33=GRID!$B$3:$U$3),0))*GRID!$H$42,
ROUNDUP(INDEX(GRID!$B$18:$U$29,MATCH(C$7,GRID!$A$18:$A$29,0),MATCH(1,($U$2=GRID!$B$1:$U$1)*(КАЛЕНДАРЬ!O33=GRID!$B$3:$U$3),0))*GRID!$H$42*(1-GRID!$H$43),0))</f>
        <v>39120</v>
      </c>
      <c r="E142" s="5" cm="1">
        <f t="array" ref="E142">IF($I$2="Длительное проживание от 30 ночей ",
INDEX(GRID!$B$4:$U$15,MATCH(E$7,GRID!$A$4:$A$15,0),MATCH(1,($U$2=GRID!$B$1:$U$1)*(КАЛЕНДАРЬ!O33=GRID!$B$3:$U$3),0))*GRID!$H$42,
ROUNDUP(INDEX(GRID!$B$4:$U$15,MATCH(E$7,GRID!$A$4:$A$15,0),MATCH(1,($U$2=GRID!$B$1:$U$1)*(КАЛЕНДАРЬ!O33=GRID!$B$3:$U$3),0))*GRID!$H$42*(1-GRID!$H$43),0))</f>
        <v>41920</v>
      </c>
      <c r="F142" s="5" cm="1">
        <f t="array" ref="F142">IF($I$2="Длительное проживание от 30 ночей ",
INDEX(GRID!$B$18:$U$29,MATCH(E$7,GRID!$A$18:$A$29,0),MATCH(1,($U$2=GRID!$B$1:$U$1)*(КАЛЕНДАРЬ!O33=GRID!$B$3:$U$3),0))*GRID!$H$42,
ROUNDUP(INDEX(GRID!$B$18:$U$29,MATCH(E$7,GRID!$A$18:$A$29,0),MATCH(1,($U$2=GRID!$B$1:$U$1)*(КАЛЕНДАРЬ!O33=GRID!$B$3:$U$3),0))*GRID!$H$42*(1-GRID!$H$43),0))</f>
        <v>45920</v>
      </c>
      <c r="G142" s="50" t="s">
        <v>105</v>
      </c>
      <c r="H142" s="50" t="s">
        <v>105</v>
      </c>
      <c r="I142" s="5" cm="1">
        <f t="array" ref="I142">IF($I$2="Длительное проживание от 30 ночей ",
INDEX(GRID!$B$4:$U$15,MATCH(I$7,GRID!$A$4:$A$15,0),MATCH(1,($U$2=GRID!$B$1:$U$1)*(КАЛЕНДАРЬ!O33=GRID!$B$3:$U$3),0))*GRID!$H$42,
ROUNDUP(INDEX(GRID!$B$4:$U$15,MATCH(I$7,GRID!$A$4:$A$15,0),MATCH(1,($U$2=GRID!$B$1:$U$1)*(КАЛЕНДАРЬ!O33=GRID!$B$3:$U$3),0))*GRID!$H$42*(1-GRID!$H$43),0))</f>
        <v>52640</v>
      </c>
      <c r="J142" s="5" cm="1">
        <f t="array" ref="J142">IF($I$2="Длительное проживание от 30 ночей ",
INDEX(GRID!$B$18:$U$29,MATCH(I$7,GRID!$A$18:$A$29,0),MATCH(1,($U$2=GRID!$B$1:$U$1)*(КАЛЕНДАРЬ!O33=GRID!$B$3:$U$3),0))*GRID!$H$42,
ROUNDUP(INDEX(GRID!$B$18:$U$29,MATCH(I$7,GRID!$A$18:$A$29,0),MATCH(1,($U$2=GRID!$B$1:$U$1)*(КАЛЕНДАРЬ!O33=GRID!$B$3:$U$3),0))*GRID!$H$42*(1-GRID!$H$43),0))</f>
        <v>56640</v>
      </c>
      <c r="K142" s="50" t="s">
        <v>105</v>
      </c>
      <c r="L142" s="50" t="s">
        <v>105</v>
      </c>
      <c r="M142" s="5" cm="1">
        <f t="array" ref="M142">IF($I$2="Длительное проживание от 30 ночей ",
INDEX(GRID!$B$4:$U$15,MATCH(M$7,GRID!$A$4:$A$15,0),MATCH(1,($U$2=GRID!$B$1:$U$1)*(КАЛЕНДАРЬ!O33=GRID!$B$3:$U$3),0))*GRID!$H$42,
ROUNDUP(INDEX(GRID!$B$4:$U$15,MATCH(M$7,GRID!$A$4:$A$15,0),MATCH(1,($U$2=GRID!$B$1:$U$1)*(КАЛЕНДАРЬ!O33=GRID!$B$3:$U$3),0))*GRID!$H$42*(1-GRID!$H$43),0))</f>
        <v>77200</v>
      </c>
      <c r="N142" s="5" cm="1">
        <f t="array" ref="N142">IF($I$2="Длительное проживание от 30 ночей ",
INDEX(GRID!$B$18:$U$29,MATCH(M$7,GRID!$A$18:$A$29,0),MATCH(1,($U$2=GRID!$B$1:$U$1)*(КАЛЕНДАРЬ!O33=GRID!$B$3:$U$3),0))*GRID!$H$42,
ROUNDUP(INDEX(GRID!$B$18:$U$29,MATCH(M$7,GRID!$A$18:$A$29,0),MATCH(1,($U$2=GRID!$B$1:$U$1)*(КАЛЕНДАРЬ!O33=GRID!$B$3:$U$3),0))*GRID!$H$42*(1-GRID!$H$43),0))</f>
        <v>81200</v>
      </c>
      <c r="O142" s="50" t="s">
        <v>105</v>
      </c>
      <c r="P142" s="5" cm="1">
        <f t="array" ref="P142">IF($I$2="Длительное проживание от 30 ночей ",
INDEX(GRID!$B$4:$U$15,MATCH(P$7,GRID!$A$4:$A$15,0),MATCH(1,($U$2=GRID!$B$1:$U$1)*(КАЛЕНДАРЬ!O33=GRID!$B$3:$U$3),0))*GRID!$H$42,
ROUNDUP(INDEX(GRID!$B$4:$U$15,MATCH(P$7,GRID!$A$4:$A$15,0),MATCH(1,($U$2=GRID!$B$1:$U$1)*(КАЛЕНДАРЬ!O33=GRID!$B$3:$U$3),0))*GRID!$H$42*(1-GRID!$H$43),0))</f>
        <v>145040</v>
      </c>
      <c r="Q142" s="5" cm="1">
        <f t="array" ref="Q142">IF($I$2="Длительное проживание от 30 ночей ",
INDEX(GRID!$B$4:$U$15,MATCH(Q$7,GRID!$A$4:$A$15,0),MATCH(1,($U$2=GRID!$B$1:$U$1)*(КАЛЕНДАРЬ!O33=GRID!$B$3:$U$3),0))*GRID!$H$42,
ROUNDUP(INDEX(GRID!$B$4:$U$15,MATCH(Q$7,GRID!$A$4:$A$15,0),MATCH(1,($U$2=GRID!$B$1:$U$1)*(КАЛЕНДАРЬ!O33=GRID!$B$3:$U$3),0))*GRID!$H$42*(1-GRID!$H$43),0))</f>
        <v>169200</v>
      </c>
      <c r="R142" s="50" t="s">
        <v>105</v>
      </c>
      <c r="S142" s="50" t="s">
        <v>105</v>
      </c>
      <c r="T142" s="50" t="s">
        <v>105</v>
      </c>
    </row>
    <row r="143" spans="1:20" hidden="1">
      <c r="A143" s="108" t="s">
        <v>17</v>
      </c>
      <c r="B143" s="109">
        <v>31</v>
      </c>
      <c r="C143" s="5" cm="1">
        <f t="array" ref="C143">IF($I$2="Длительное проживание от 30 ночей ",
INDEX(GRID!$B$4:$U$15,MATCH(C$7,GRID!$A$4:$A$15,0),MATCH(1,($U$2=GRID!$B$1:$U$1)*(КАЛЕНДАРЬ!O34=GRID!$B$3:$U$3),0))*GRID!$H$42,
ROUNDUP(INDEX(GRID!$B$4:$U$15,MATCH(C$7,GRID!$A$4:$A$15,0),MATCH(1,($U$2=GRID!$B$1:$U$1)*(КАЛЕНДАРЬ!O34=GRID!$B$3:$U$3),0))*GRID!$H$42*(1-GRID!$H$43),0))</f>
        <v>38480</v>
      </c>
      <c r="D143" s="5" cm="1">
        <f t="array" ref="D143">IF($I$2="Длительное проживание от 30 ночей ",
INDEX(GRID!$B$18:$U$29,MATCH(C$7,GRID!$A$18:$A$29,0),MATCH(1,($U$2=GRID!$B$1:$U$1)*(КАЛЕНДАРЬ!O34=GRID!$B$3:$U$3),0))*GRID!$H$42,
ROUNDUP(INDEX(GRID!$B$18:$U$29,MATCH(C$7,GRID!$A$18:$A$29,0),MATCH(1,($U$2=GRID!$B$1:$U$1)*(КАЛЕНДАРЬ!O34=GRID!$B$3:$U$3),0))*GRID!$H$42*(1-GRID!$H$43),0))</f>
        <v>42480</v>
      </c>
      <c r="E143" s="5" cm="1">
        <f t="array" ref="E143">IF($I$2="Длительное проживание от 30 ночей ",
INDEX(GRID!$B$4:$U$15,MATCH(E$7,GRID!$A$4:$A$15,0),MATCH(1,($U$2=GRID!$B$1:$U$1)*(КАЛЕНДАРЬ!O34=GRID!$B$3:$U$3),0))*GRID!$H$42,
ROUNDUP(INDEX(GRID!$B$4:$U$15,MATCH(E$7,GRID!$A$4:$A$15,0),MATCH(1,($U$2=GRID!$B$1:$U$1)*(КАЛЕНДАРЬ!O34=GRID!$B$3:$U$3),0))*GRID!$H$42*(1-GRID!$H$43),0))</f>
        <v>45680</v>
      </c>
      <c r="F143" s="5" cm="1">
        <f t="array" ref="F143">IF($I$2="Длительное проживание от 30 ночей ",
INDEX(GRID!$B$18:$U$29,MATCH(E$7,GRID!$A$18:$A$29,0),MATCH(1,($U$2=GRID!$B$1:$U$1)*(КАЛЕНДАРЬ!O34=GRID!$B$3:$U$3),0))*GRID!$H$42,
ROUNDUP(INDEX(GRID!$B$18:$U$29,MATCH(E$7,GRID!$A$18:$A$29,0),MATCH(1,($U$2=GRID!$B$1:$U$1)*(КАЛЕНДАРЬ!O34=GRID!$B$3:$U$3),0))*GRID!$H$42*(1-GRID!$H$43),0))</f>
        <v>49680</v>
      </c>
      <c r="G143" s="50" t="s">
        <v>105</v>
      </c>
      <c r="H143" s="50" t="s">
        <v>105</v>
      </c>
      <c r="I143" s="5" cm="1">
        <f t="array" ref="I143">IF($I$2="Длительное проживание от 30 ночей ",
INDEX(GRID!$B$4:$U$15,MATCH(I$7,GRID!$A$4:$A$15,0),MATCH(1,($U$2=GRID!$B$1:$U$1)*(КАЛЕНДАРЬ!O34=GRID!$B$3:$U$3),0))*GRID!$H$42,
ROUNDUP(INDEX(GRID!$B$4:$U$15,MATCH(I$7,GRID!$A$4:$A$15,0),MATCH(1,($U$2=GRID!$B$1:$U$1)*(КАЛЕНДАРЬ!O34=GRID!$B$3:$U$3),0))*GRID!$H$42*(1-GRID!$H$43),0))</f>
        <v>56800</v>
      </c>
      <c r="J143" s="5" cm="1">
        <f t="array" ref="J143">IF($I$2="Длительное проживание от 30 ночей ",
INDEX(GRID!$B$18:$U$29,MATCH(I$7,GRID!$A$18:$A$29,0),MATCH(1,($U$2=GRID!$B$1:$U$1)*(КАЛЕНДАРЬ!O34=GRID!$B$3:$U$3),0))*GRID!$H$42,
ROUNDUP(INDEX(GRID!$B$18:$U$29,MATCH(I$7,GRID!$A$18:$A$29,0),MATCH(1,($U$2=GRID!$B$1:$U$1)*(КАЛЕНДАРЬ!O34=GRID!$B$3:$U$3),0))*GRID!$H$42*(1-GRID!$H$43),0))</f>
        <v>60800</v>
      </c>
      <c r="K143" s="50" t="s">
        <v>105</v>
      </c>
      <c r="L143" s="50" t="s">
        <v>105</v>
      </c>
      <c r="M143" s="5" cm="1">
        <f t="array" ref="M143">IF($I$2="Длительное проживание от 30 ночей ",
INDEX(GRID!$B$4:$U$15,MATCH(M$7,GRID!$A$4:$A$15,0),MATCH(1,($U$2=GRID!$B$1:$U$1)*(КАЛЕНДАРЬ!O34=GRID!$B$3:$U$3),0))*GRID!$H$42,
ROUNDUP(INDEX(GRID!$B$4:$U$15,MATCH(M$7,GRID!$A$4:$A$15,0),MATCH(1,($U$2=GRID!$B$1:$U$1)*(КАЛЕНДАРЬ!O34=GRID!$B$3:$U$3),0))*GRID!$H$42*(1-GRID!$H$43),0))</f>
        <v>82560</v>
      </c>
      <c r="N143" s="5" cm="1">
        <f t="array" ref="N143">IF($I$2="Длительное проживание от 30 ночей ",
INDEX(GRID!$B$18:$U$29,MATCH(M$7,GRID!$A$18:$A$29,0),MATCH(1,($U$2=GRID!$B$1:$U$1)*(КАЛЕНДАРЬ!O34=GRID!$B$3:$U$3),0))*GRID!$H$42,
ROUNDUP(INDEX(GRID!$B$18:$U$29,MATCH(M$7,GRID!$A$18:$A$29,0),MATCH(1,($U$2=GRID!$B$1:$U$1)*(КАЛЕНДАРЬ!O34=GRID!$B$3:$U$3),0))*GRID!$H$42*(1-GRID!$H$43),0))</f>
        <v>86560</v>
      </c>
      <c r="O143" s="50" t="s">
        <v>105</v>
      </c>
      <c r="P143" s="5" cm="1">
        <f t="array" ref="P143">IF($I$2="Длительное проживание от 30 ночей ",
INDEX(GRID!$B$4:$U$15,MATCH(P$7,GRID!$A$4:$A$15,0),MATCH(1,($U$2=GRID!$B$1:$U$1)*(КАЛЕНДАРЬ!O34=GRID!$B$3:$U$3),0))*GRID!$H$42,
ROUNDUP(INDEX(GRID!$B$4:$U$15,MATCH(P$7,GRID!$A$4:$A$15,0),MATCH(1,($U$2=GRID!$B$1:$U$1)*(КАЛЕНДАРЬ!O34=GRID!$B$3:$U$3),0))*GRID!$H$42*(1-GRID!$H$43),0))</f>
        <v>152080</v>
      </c>
      <c r="Q143" s="5" cm="1">
        <f t="array" ref="Q143">IF($I$2="Длительное проживание от 30 ночей ",
INDEX(GRID!$B$4:$U$15,MATCH(Q$7,GRID!$A$4:$A$15,0),MATCH(1,($U$2=GRID!$B$1:$U$1)*(КАЛЕНДАРЬ!O34=GRID!$B$3:$U$3),0))*GRID!$H$42,
ROUNDUP(INDEX(GRID!$B$4:$U$15,MATCH(Q$7,GRID!$A$4:$A$15,0),MATCH(1,($U$2=GRID!$B$1:$U$1)*(КАЛЕНДАРЬ!O34=GRID!$B$3:$U$3),0))*GRID!$H$42*(1-GRID!$H$43),0))</f>
        <v>176720</v>
      </c>
      <c r="R143" s="50" t="s">
        <v>105</v>
      </c>
      <c r="S143" s="50" t="s">
        <v>105</v>
      </c>
      <c r="T143" s="50" t="s">
        <v>105</v>
      </c>
    </row>
    <row r="144" spans="1:20" hidden="1">
      <c r="A144" s="106"/>
      <c r="B144" s="107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</row>
    <row r="146" spans="1:20" hidden="1">
      <c r="A146" s="163" t="s">
        <v>91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</row>
    <row r="147" spans="1:20" ht="56.25" hidden="1" customHeight="1">
      <c r="A147" s="165" t="s">
        <v>8</v>
      </c>
      <c r="B147" s="166"/>
      <c r="C147" s="169" t="s">
        <v>87</v>
      </c>
      <c r="D147" s="170"/>
      <c r="E147" s="155" t="s">
        <v>79</v>
      </c>
      <c r="F147" s="156"/>
      <c r="G147" s="248" t="s">
        <v>80</v>
      </c>
      <c r="H147" s="249"/>
      <c r="I147" s="198" t="s">
        <v>81</v>
      </c>
      <c r="J147" s="198"/>
      <c r="K147" s="157" t="s">
        <v>82</v>
      </c>
      <c r="L147" s="157"/>
      <c r="M147" s="161" t="s">
        <v>83</v>
      </c>
      <c r="N147" s="161"/>
      <c r="O147" s="44" t="s">
        <v>57</v>
      </c>
      <c r="P147" s="17" t="s">
        <v>58</v>
      </c>
      <c r="Q147" s="18" t="s">
        <v>59</v>
      </c>
      <c r="R147" s="44" t="s">
        <v>60</v>
      </c>
      <c r="S147" s="44" t="s">
        <v>61</v>
      </c>
      <c r="T147" s="44" t="s">
        <v>62</v>
      </c>
    </row>
    <row r="148" spans="1:20" hidden="1">
      <c r="A148" s="167"/>
      <c r="B148" s="168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108" t="s">
        <v>11</v>
      </c>
      <c r="B149" s="109">
        <v>1</v>
      </c>
      <c r="C149" s="5" cm="1">
        <f t="array" ref="C149">IF($I$2="Длительное проживание от 30 ночей ",
INDEX(GRID!$B$4:$U$15,MATCH(C$7,GRID!$A$4:$A$15,0),MATCH(1,($U$2=GRID!$B$1:$U$1)*(КАЛЕНДАРЬ!R4=GRID!$B$3:$U$3),0))*GRID!$H$42,
ROUNDUP(INDEX(GRID!$B$4:$U$15,MATCH(C$7,GRID!$A$4:$A$15,0),MATCH(1,($U$2=GRID!$B$1:$U$1)*(КАЛЕНДАРЬ!R4=GRID!$B$3:$U$3),0))*GRID!$H$42*(1-GRID!$H$43),0))</f>
        <v>38480</v>
      </c>
      <c r="D149" s="5" cm="1">
        <f t="array" ref="D149">IF($I$2="Длительное проживание от 30 ночей ",
INDEX(GRID!$B$18:$U$29,MATCH(C$7,GRID!$A$18:$A$29,0),MATCH(1,($U$2=GRID!$B$1:$U$1)*(КАЛЕНДАРЬ!R4=GRID!$B$3:$U$3),0))*GRID!$H$42,
ROUNDUP(INDEX(GRID!$B$18:$U$29,MATCH(C$7,GRID!$A$18:$A$29,0),MATCH(1,($U$2=GRID!$B$1:$U$1)*(КАЛЕНДАРЬ!R4=GRID!$B$3:$U$3),0))*GRID!$H$42*(1-GRID!$H$43),0))</f>
        <v>42480</v>
      </c>
      <c r="E149" s="5" cm="1">
        <f t="array" ref="E149">IF($I$2="Длительное проживание от 30 ночей ",
INDEX(GRID!$B$4:$U$15,MATCH(E$7,GRID!$A$4:$A$15,0),MATCH(1,($U$2=GRID!$B$1:$U$1)*(КАЛЕНДАРЬ!R4=GRID!$B$3:$U$3),0))*GRID!$H$42,
ROUNDUP(INDEX(GRID!$B$4:$U$15,MATCH(E$7,GRID!$A$4:$A$15,0),MATCH(1,($U$2=GRID!$B$1:$U$1)*(КАЛЕНДАРЬ!R4=GRID!$B$3:$U$3),0))*GRID!$H$42*(1-GRID!$H$43),0))</f>
        <v>45680</v>
      </c>
      <c r="F149" s="5" cm="1">
        <f t="array" ref="F149">IF($I$2="Длительное проживание от 30 ночей ",
INDEX(GRID!$B$18:$U$29,MATCH(E$7,GRID!$A$18:$A$29,0),MATCH(1,($U$2=GRID!$B$1:$U$1)*(КАЛЕНДАРЬ!R4=GRID!$B$3:$U$3),0))*GRID!$H$42,
ROUNDUP(INDEX(GRID!$B$18:$U$29,MATCH(E$7,GRID!$A$18:$A$29,0),MATCH(1,($U$2=GRID!$B$1:$U$1)*(КАЛЕНДАРЬ!R4=GRID!$B$3:$U$3),0))*GRID!$H$42*(1-GRID!$H$43),0))</f>
        <v>49680</v>
      </c>
      <c r="G149" s="50" t="s">
        <v>105</v>
      </c>
      <c r="H149" s="50" t="s">
        <v>105</v>
      </c>
      <c r="I149" s="5" cm="1">
        <f t="array" ref="I149">IF($I$2="Длительное проживание от 30 ночей ",
INDEX(GRID!$B$4:$U$15,MATCH(I$7,GRID!$A$4:$A$15,0),MATCH(1,($U$2=GRID!$B$1:$U$1)*(КАЛЕНДАРЬ!R4=GRID!$B$3:$U$3),0))*GRID!$H$42,
ROUNDUP(INDEX(GRID!$B$4:$U$15,MATCH(I$7,GRID!$A$4:$A$15,0),MATCH(1,($U$2=GRID!$B$1:$U$1)*(КАЛЕНДАРЬ!R4=GRID!$B$3:$U$3),0))*GRID!$H$42*(1-GRID!$H$43),0))</f>
        <v>56800</v>
      </c>
      <c r="J149" s="5" cm="1">
        <f t="array" ref="J149">IF($I$2="Длительное проживание от 30 ночей ",
INDEX(GRID!$B$18:$U$29,MATCH(I$7,GRID!$A$18:$A$29,0),MATCH(1,($U$2=GRID!$B$1:$U$1)*(КАЛЕНДАРЬ!R4=GRID!$B$3:$U$3),0))*GRID!$H$42,
ROUNDUP(INDEX(GRID!$B$18:$U$29,MATCH(I$7,GRID!$A$18:$A$29,0),MATCH(1,($U$2=GRID!$B$1:$U$1)*(КАЛЕНДАРЬ!R4=GRID!$B$3:$U$3),0))*GRID!$H$42*(1-GRID!$H$43),0))</f>
        <v>60800</v>
      </c>
      <c r="K149" s="50" t="s">
        <v>105</v>
      </c>
      <c r="L149" s="50" t="s">
        <v>105</v>
      </c>
      <c r="M149" s="5" cm="1">
        <f t="array" ref="M149">IF($I$2="Длительное проживание от 30 ночей ",
INDEX(GRID!$B$4:$U$15,MATCH(M$7,GRID!$A$4:$A$15,0),MATCH(1,($U$2=GRID!$B$1:$U$1)*(КАЛЕНДАРЬ!R4=GRID!$B$3:$U$3),0))*GRID!$H$42,
ROUNDUP(INDEX(GRID!$B$4:$U$15,MATCH(M$7,GRID!$A$4:$A$15,0),MATCH(1,($U$2=GRID!$B$1:$U$1)*(КАЛЕНДАРЬ!R4=GRID!$B$3:$U$3),0))*GRID!$H$42*(1-GRID!$H$43),0))</f>
        <v>82560</v>
      </c>
      <c r="N149" s="5" cm="1">
        <f t="array" ref="N149">IF($I$2="Длительное проживание от 30 ночей ",
INDEX(GRID!$B$18:$U$29,MATCH(M$7,GRID!$A$18:$A$29,0),MATCH(1,($U$2=GRID!$B$1:$U$1)*(КАЛЕНДАРЬ!R4=GRID!$B$3:$U$3),0))*GRID!$H$42,
ROUNDUP(INDEX(GRID!$B$18:$U$29,MATCH(M$7,GRID!$A$18:$A$29,0),MATCH(1,($U$2=GRID!$B$1:$U$1)*(КАЛЕНДАРЬ!R4=GRID!$B$3:$U$3),0))*GRID!$H$42*(1-GRID!$H$43),0))</f>
        <v>86560</v>
      </c>
      <c r="O149" s="50" t="s">
        <v>105</v>
      </c>
      <c r="P149" s="5" cm="1">
        <f t="array" ref="P149">IF($I$2="Длительное проживание от 30 ночей ",
INDEX(GRID!$B$4:$U$15,MATCH(P$7,GRID!$A$4:$A$15,0),MATCH(1,($U$2=GRID!$B$1:$U$1)*(КАЛЕНДАРЬ!R4=GRID!$B$3:$U$3),0))*GRID!$H$42,
ROUNDUP(INDEX(GRID!$B$4:$U$15,MATCH(P$7,GRID!$A$4:$A$15,0),MATCH(1,($U$2=GRID!$B$1:$U$1)*(КАЛЕНДАРЬ!R4=GRID!$B$3:$U$3),0))*GRID!$H$42*(1-GRID!$H$43),0))</f>
        <v>152080</v>
      </c>
      <c r="Q149" s="5" cm="1">
        <f t="array" ref="Q149">IF($I$2="Длительное проживание от 30 ночей ",
INDEX(GRID!$B$4:$U$15,MATCH(Q$7,GRID!$A$4:$A$15,0),MATCH(1,($U$2=GRID!$B$1:$U$1)*(КАЛЕНДАРЬ!R4=GRID!$B$3:$U$3),0))*GRID!$H$42,
ROUNDUP(INDEX(GRID!$B$4:$U$15,MATCH(Q$7,GRID!$A$4:$A$15,0),MATCH(1,($U$2=GRID!$B$1:$U$1)*(КАЛЕНДАРЬ!R4=GRID!$B$3:$U$3),0))*GRID!$H$42*(1-GRID!$H$43),0))</f>
        <v>176720</v>
      </c>
      <c r="R149" s="50" t="s">
        <v>105</v>
      </c>
      <c r="S149" s="50" t="s">
        <v>105</v>
      </c>
      <c r="T149" s="50" t="s">
        <v>105</v>
      </c>
    </row>
    <row r="150" spans="1:20" hidden="1">
      <c r="A150" s="108" t="s">
        <v>12</v>
      </c>
      <c r="B150" s="109">
        <v>2</v>
      </c>
      <c r="C150" s="5" cm="1">
        <f t="array" ref="C150">IF($I$2="Длительное проживание от 30 ночей ",
INDEX(GRID!$B$4:$U$15,MATCH(C$7,GRID!$A$4:$A$15,0),MATCH(1,($U$2=GRID!$B$1:$U$1)*(КАЛЕНДАРЬ!R5=GRID!$B$3:$U$3),0))*GRID!$H$42,
ROUNDUP(INDEX(GRID!$B$4:$U$15,MATCH(C$7,GRID!$A$4:$A$15,0),MATCH(1,($U$2=GRID!$B$1:$U$1)*(КАЛЕНДАРЬ!R5=GRID!$B$3:$U$3),0))*GRID!$H$42*(1-GRID!$H$43),0))</f>
        <v>38480</v>
      </c>
      <c r="D150" s="5" cm="1">
        <f t="array" ref="D150">IF($I$2="Длительное проживание от 30 ночей ",
INDEX(GRID!$B$18:$U$29,MATCH(C$7,GRID!$A$18:$A$29,0),MATCH(1,($U$2=GRID!$B$1:$U$1)*(КАЛЕНДАРЬ!R5=GRID!$B$3:$U$3),0))*GRID!$H$42,
ROUNDUP(INDEX(GRID!$B$18:$U$29,MATCH(C$7,GRID!$A$18:$A$29,0),MATCH(1,($U$2=GRID!$B$1:$U$1)*(КАЛЕНДАРЬ!R5=GRID!$B$3:$U$3),0))*GRID!$H$42*(1-GRID!$H$43),0))</f>
        <v>42480</v>
      </c>
      <c r="E150" s="5" cm="1">
        <f t="array" ref="E150">IF($I$2="Длительное проживание от 30 ночей ",
INDEX(GRID!$B$4:$U$15,MATCH(E$7,GRID!$A$4:$A$15,0),MATCH(1,($U$2=GRID!$B$1:$U$1)*(КАЛЕНДАРЬ!R5=GRID!$B$3:$U$3),0))*GRID!$H$42,
ROUNDUP(INDEX(GRID!$B$4:$U$15,MATCH(E$7,GRID!$A$4:$A$15,0),MATCH(1,($U$2=GRID!$B$1:$U$1)*(КАЛЕНДАРЬ!R5=GRID!$B$3:$U$3),0))*GRID!$H$42*(1-GRID!$H$43),0))</f>
        <v>45680</v>
      </c>
      <c r="F150" s="5" cm="1">
        <f t="array" ref="F150">IF($I$2="Длительное проживание от 30 ночей ",
INDEX(GRID!$B$18:$U$29,MATCH(E$7,GRID!$A$18:$A$29,0),MATCH(1,($U$2=GRID!$B$1:$U$1)*(КАЛЕНДАРЬ!R5=GRID!$B$3:$U$3),0))*GRID!$H$42,
ROUNDUP(INDEX(GRID!$B$18:$U$29,MATCH(E$7,GRID!$A$18:$A$29,0),MATCH(1,($U$2=GRID!$B$1:$U$1)*(КАЛЕНДАРЬ!R5=GRID!$B$3:$U$3),0))*GRID!$H$42*(1-GRID!$H$43),0))</f>
        <v>49680</v>
      </c>
      <c r="G150" s="50" t="s">
        <v>105</v>
      </c>
      <c r="H150" s="50" t="s">
        <v>105</v>
      </c>
      <c r="I150" s="5" cm="1">
        <f t="array" ref="I150">IF($I$2="Длительное проживание от 30 ночей ",
INDEX(GRID!$B$4:$U$15,MATCH(I$7,GRID!$A$4:$A$15,0),MATCH(1,($U$2=GRID!$B$1:$U$1)*(КАЛЕНДАРЬ!R5=GRID!$B$3:$U$3),0))*GRID!$H$42,
ROUNDUP(INDEX(GRID!$B$4:$U$15,MATCH(I$7,GRID!$A$4:$A$15,0),MATCH(1,($U$2=GRID!$B$1:$U$1)*(КАЛЕНДАРЬ!R5=GRID!$B$3:$U$3),0))*GRID!$H$42*(1-GRID!$H$43),0))</f>
        <v>56800</v>
      </c>
      <c r="J150" s="5" cm="1">
        <f t="array" ref="J150">IF($I$2="Длительное проживание от 30 ночей ",
INDEX(GRID!$B$18:$U$29,MATCH(I$7,GRID!$A$18:$A$29,0),MATCH(1,($U$2=GRID!$B$1:$U$1)*(КАЛЕНДАРЬ!R5=GRID!$B$3:$U$3),0))*GRID!$H$42,
ROUNDUP(INDEX(GRID!$B$18:$U$29,MATCH(I$7,GRID!$A$18:$A$29,0),MATCH(1,($U$2=GRID!$B$1:$U$1)*(КАЛЕНДАРЬ!R5=GRID!$B$3:$U$3),0))*GRID!$H$42*(1-GRID!$H$43),0))</f>
        <v>60800</v>
      </c>
      <c r="K150" s="50" t="s">
        <v>105</v>
      </c>
      <c r="L150" s="50" t="s">
        <v>105</v>
      </c>
      <c r="M150" s="5" cm="1">
        <f t="array" ref="M150">IF($I$2="Длительное проживание от 30 ночей ",
INDEX(GRID!$B$4:$U$15,MATCH(M$7,GRID!$A$4:$A$15,0),MATCH(1,($U$2=GRID!$B$1:$U$1)*(КАЛЕНДАРЬ!R5=GRID!$B$3:$U$3),0))*GRID!$H$42,
ROUNDUP(INDEX(GRID!$B$4:$U$15,MATCH(M$7,GRID!$A$4:$A$15,0),MATCH(1,($U$2=GRID!$B$1:$U$1)*(КАЛЕНДАРЬ!R5=GRID!$B$3:$U$3),0))*GRID!$H$42*(1-GRID!$H$43),0))</f>
        <v>82560</v>
      </c>
      <c r="N150" s="5" cm="1">
        <f t="array" ref="N150">IF($I$2="Длительное проживание от 30 ночей ",
INDEX(GRID!$B$18:$U$29,MATCH(M$7,GRID!$A$18:$A$29,0),MATCH(1,($U$2=GRID!$B$1:$U$1)*(КАЛЕНДАРЬ!R5=GRID!$B$3:$U$3),0))*GRID!$H$42,
ROUNDUP(INDEX(GRID!$B$18:$U$29,MATCH(M$7,GRID!$A$18:$A$29,0),MATCH(1,($U$2=GRID!$B$1:$U$1)*(КАЛЕНДАРЬ!R5=GRID!$B$3:$U$3),0))*GRID!$H$42*(1-GRID!$H$43),0))</f>
        <v>86560</v>
      </c>
      <c r="O150" s="50" t="s">
        <v>105</v>
      </c>
      <c r="P150" s="5" cm="1">
        <f t="array" ref="P150">IF($I$2="Длительное проживание от 30 ночей ",
INDEX(GRID!$B$4:$U$15,MATCH(P$7,GRID!$A$4:$A$15,0),MATCH(1,($U$2=GRID!$B$1:$U$1)*(КАЛЕНДАРЬ!R5=GRID!$B$3:$U$3),0))*GRID!$H$42,
ROUNDUP(INDEX(GRID!$B$4:$U$15,MATCH(P$7,GRID!$A$4:$A$15,0),MATCH(1,($U$2=GRID!$B$1:$U$1)*(КАЛЕНДАРЬ!R5=GRID!$B$3:$U$3),0))*GRID!$H$42*(1-GRID!$H$43),0))</f>
        <v>152080</v>
      </c>
      <c r="Q150" s="5" cm="1">
        <f t="array" ref="Q150">IF($I$2="Длительное проживание от 30 ночей ",
INDEX(GRID!$B$4:$U$15,MATCH(Q$7,GRID!$A$4:$A$15,0),MATCH(1,($U$2=GRID!$B$1:$U$1)*(КАЛЕНДАРЬ!R5=GRID!$B$3:$U$3),0))*GRID!$H$42,
ROUNDUP(INDEX(GRID!$B$4:$U$15,MATCH(Q$7,GRID!$A$4:$A$15,0),MATCH(1,($U$2=GRID!$B$1:$U$1)*(КАЛЕНДАРЬ!R5=GRID!$B$3:$U$3),0))*GRID!$H$42*(1-GRID!$H$43),0))</f>
        <v>176720</v>
      </c>
      <c r="R150" s="50" t="s">
        <v>105</v>
      </c>
      <c r="S150" s="50" t="s">
        <v>105</v>
      </c>
      <c r="T150" s="50" t="s">
        <v>105</v>
      </c>
    </row>
    <row r="151" spans="1:20" hidden="1">
      <c r="A151" s="108" t="s">
        <v>13</v>
      </c>
      <c r="B151" s="109">
        <v>3</v>
      </c>
      <c r="C151" s="5" cm="1">
        <f t="array" ref="C151">IF($I$2="Длительное проживание от 30 ночей ",
INDEX(GRID!$B$4:$U$15,MATCH(C$7,GRID!$A$4:$A$15,0),MATCH(1,($U$2=GRID!$B$1:$U$1)*(КАЛЕНДАРЬ!R6=GRID!$B$3:$U$3),0))*GRID!$H$42,
ROUNDUP(INDEX(GRID!$B$4:$U$15,MATCH(C$7,GRID!$A$4:$A$15,0),MATCH(1,($U$2=GRID!$B$1:$U$1)*(КАЛЕНДАРЬ!R6=GRID!$B$3:$U$3),0))*GRID!$H$42*(1-GRID!$H$43),0))</f>
        <v>38480</v>
      </c>
      <c r="D151" s="5" cm="1">
        <f t="array" ref="D151">IF($I$2="Длительное проживание от 30 ночей ",
INDEX(GRID!$B$18:$U$29,MATCH(C$7,GRID!$A$18:$A$29,0),MATCH(1,($U$2=GRID!$B$1:$U$1)*(КАЛЕНДАРЬ!R6=GRID!$B$3:$U$3),0))*GRID!$H$42,
ROUNDUP(INDEX(GRID!$B$18:$U$29,MATCH(C$7,GRID!$A$18:$A$29,0),MATCH(1,($U$2=GRID!$B$1:$U$1)*(КАЛЕНДАРЬ!R6=GRID!$B$3:$U$3),0))*GRID!$H$42*(1-GRID!$H$43),0))</f>
        <v>42480</v>
      </c>
      <c r="E151" s="5" cm="1">
        <f t="array" ref="E151">IF($I$2="Длительное проживание от 30 ночей ",
INDEX(GRID!$B$4:$U$15,MATCH(E$7,GRID!$A$4:$A$15,0),MATCH(1,($U$2=GRID!$B$1:$U$1)*(КАЛЕНДАРЬ!R6=GRID!$B$3:$U$3),0))*GRID!$H$42,
ROUNDUP(INDEX(GRID!$B$4:$U$15,MATCH(E$7,GRID!$A$4:$A$15,0),MATCH(1,($U$2=GRID!$B$1:$U$1)*(КАЛЕНДАРЬ!R6=GRID!$B$3:$U$3),0))*GRID!$H$42*(1-GRID!$H$43),0))</f>
        <v>45680</v>
      </c>
      <c r="F151" s="5" cm="1">
        <f t="array" ref="F151">IF($I$2="Длительное проживание от 30 ночей ",
INDEX(GRID!$B$18:$U$29,MATCH(E$7,GRID!$A$18:$A$29,0),MATCH(1,($U$2=GRID!$B$1:$U$1)*(КАЛЕНДАРЬ!R6=GRID!$B$3:$U$3),0))*GRID!$H$42,
ROUNDUP(INDEX(GRID!$B$18:$U$29,MATCH(E$7,GRID!$A$18:$A$29,0),MATCH(1,($U$2=GRID!$B$1:$U$1)*(КАЛЕНДАРЬ!R6=GRID!$B$3:$U$3),0))*GRID!$H$42*(1-GRID!$H$43),0))</f>
        <v>49680</v>
      </c>
      <c r="G151" s="50" t="s">
        <v>105</v>
      </c>
      <c r="H151" s="50" t="s">
        <v>105</v>
      </c>
      <c r="I151" s="5" cm="1">
        <f t="array" ref="I151">IF($I$2="Длительное проживание от 30 ночей ",
INDEX(GRID!$B$4:$U$15,MATCH(I$7,GRID!$A$4:$A$15,0),MATCH(1,($U$2=GRID!$B$1:$U$1)*(КАЛЕНДАРЬ!R6=GRID!$B$3:$U$3),0))*GRID!$H$42,
ROUNDUP(INDEX(GRID!$B$4:$U$15,MATCH(I$7,GRID!$A$4:$A$15,0),MATCH(1,($U$2=GRID!$B$1:$U$1)*(КАЛЕНДАРЬ!R6=GRID!$B$3:$U$3),0))*GRID!$H$42*(1-GRID!$H$43),0))</f>
        <v>56800</v>
      </c>
      <c r="J151" s="5" cm="1">
        <f t="array" ref="J151">IF($I$2="Длительное проживание от 30 ночей ",
INDEX(GRID!$B$18:$U$29,MATCH(I$7,GRID!$A$18:$A$29,0),MATCH(1,($U$2=GRID!$B$1:$U$1)*(КАЛЕНДАРЬ!R6=GRID!$B$3:$U$3),0))*GRID!$H$42,
ROUNDUP(INDEX(GRID!$B$18:$U$29,MATCH(I$7,GRID!$A$18:$A$29,0),MATCH(1,($U$2=GRID!$B$1:$U$1)*(КАЛЕНДАРЬ!R6=GRID!$B$3:$U$3),0))*GRID!$H$42*(1-GRID!$H$43),0))</f>
        <v>60800</v>
      </c>
      <c r="K151" s="50" t="s">
        <v>105</v>
      </c>
      <c r="L151" s="50" t="s">
        <v>105</v>
      </c>
      <c r="M151" s="5" cm="1">
        <f t="array" ref="M151">IF($I$2="Длительное проживание от 30 ночей ",
INDEX(GRID!$B$4:$U$15,MATCH(M$7,GRID!$A$4:$A$15,0),MATCH(1,($U$2=GRID!$B$1:$U$1)*(КАЛЕНДАРЬ!R6=GRID!$B$3:$U$3),0))*GRID!$H$42,
ROUNDUP(INDEX(GRID!$B$4:$U$15,MATCH(M$7,GRID!$A$4:$A$15,0),MATCH(1,($U$2=GRID!$B$1:$U$1)*(КАЛЕНДАРЬ!R6=GRID!$B$3:$U$3),0))*GRID!$H$42*(1-GRID!$H$43),0))</f>
        <v>82560</v>
      </c>
      <c r="N151" s="5" cm="1">
        <f t="array" ref="N151">IF($I$2="Длительное проживание от 30 ночей ",
INDEX(GRID!$B$18:$U$29,MATCH(M$7,GRID!$A$18:$A$29,0),MATCH(1,($U$2=GRID!$B$1:$U$1)*(КАЛЕНДАРЬ!R6=GRID!$B$3:$U$3),0))*GRID!$H$42,
ROUNDUP(INDEX(GRID!$B$18:$U$29,MATCH(M$7,GRID!$A$18:$A$29,0),MATCH(1,($U$2=GRID!$B$1:$U$1)*(КАЛЕНДАРЬ!R6=GRID!$B$3:$U$3),0))*GRID!$H$42*(1-GRID!$H$43),0))</f>
        <v>86560</v>
      </c>
      <c r="O151" s="50" t="s">
        <v>105</v>
      </c>
      <c r="P151" s="5" cm="1">
        <f t="array" ref="P151">IF($I$2="Длительное проживание от 30 ночей ",
INDEX(GRID!$B$4:$U$15,MATCH(P$7,GRID!$A$4:$A$15,0),MATCH(1,($U$2=GRID!$B$1:$U$1)*(КАЛЕНДАРЬ!R6=GRID!$B$3:$U$3),0))*GRID!$H$42,
ROUNDUP(INDEX(GRID!$B$4:$U$15,MATCH(P$7,GRID!$A$4:$A$15,0),MATCH(1,($U$2=GRID!$B$1:$U$1)*(КАЛЕНДАРЬ!R6=GRID!$B$3:$U$3),0))*GRID!$H$42*(1-GRID!$H$43),0))</f>
        <v>152080</v>
      </c>
      <c r="Q151" s="5" cm="1">
        <f t="array" ref="Q151">IF($I$2="Длительное проживание от 30 ночей ",
INDEX(GRID!$B$4:$U$15,MATCH(Q$7,GRID!$A$4:$A$15,0),MATCH(1,($U$2=GRID!$B$1:$U$1)*(КАЛЕНДАРЬ!R6=GRID!$B$3:$U$3),0))*GRID!$H$42,
ROUNDUP(INDEX(GRID!$B$4:$U$15,MATCH(Q$7,GRID!$A$4:$A$15,0),MATCH(1,($U$2=GRID!$B$1:$U$1)*(КАЛЕНДАРЬ!R6=GRID!$B$3:$U$3),0))*GRID!$H$42*(1-GRID!$H$43),0))</f>
        <v>176720</v>
      </c>
      <c r="R151" s="50" t="s">
        <v>105</v>
      </c>
      <c r="S151" s="50" t="s">
        <v>105</v>
      </c>
      <c r="T151" s="50" t="s">
        <v>105</v>
      </c>
    </row>
    <row r="152" spans="1:20" hidden="1">
      <c r="A152" s="108" t="s">
        <v>14</v>
      </c>
      <c r="B152" s="109">
        <v>4</v>
      </c>
      <c r="C152" s="5" cm="1">
        <f t="array" ref="C152">IF($I$2="Длительное проживание от 30 ночей ",
INDEX(GRID!$B$4:$U$15,MATCH(C$7,GRID!$A$4:$A$15,0),MATCH(1,($U$2=GRID!$B$1:$U$1)*(КАЛЕНДАРЬ!R7=GRID!$B$3:$U$3),0))*GRID!$H$42,
ROUNDUP(INDEX(GRID!$B$4:$U$15,MATCH(C$7,GRID!$A$4:$A$15,0),MATCH(1,($U$2=GRID!$B$1:$U$1)*(КАЛЕНДАРЬ!R7=GRID!$B$3:$U$3),0))*GRID!$H$42*(1-GRID!$H$43),0))</f>
        <v>38480</v>
      </c>
      <c r="D152" s="5" cm="1">
        <f t="array" ref="D152">IF($I$2="Длительное проживание от 30 ночей ",
INDEX(GRID!$B$18:$U$29,MATCH(C$7,GRID!$A$18:$A$29,0),MATCH(1,($U$2=GRID!$B$1:$U$1)*(КАЛЕНДАРЬ!R7=GRID!$B$3:$U$3),0))*GRID!$H$42,
ROUNDUP(INDEX(GRID!$B$18:$U$29,MATCH(C$7,GRID!$A$18:$A$29,0),MATCH(1,($U$2=GRID!$B$1:$U$1)*(КАЛЕНДАРЬ!R7=GRID!$B$3:$U$3),0))*GRID!$H$42*(1-GRID!$H$43),0))</f>
        <v>42480</v>
      </c>
      <c r="E152" s="5" cm="1">
        <f t="array" ref="E152">IF($I$2="Длительное проживание от 30 ночей ",
INDEX(GRID!$B$4:$U$15,MATCH(E$7,GRID!$A$4:$A$15,0),MATCH(1,($U$2=GRID!$B$1:$U$1)*(КАЛЕНДАРЬ!R7=GRID!$B$3:$U$3),0))*GRID!$H$42,
ROUNDUP(INDEX(GRID!$B$4:$U$15,MATCH(E$7,GRID!$A$4:$A$15,0),MATCH(1,($U$2=GRID!$B$1:$U$1)*(КАЛЕНДАРЬ!R7=GRID!$B$3:$U$3),0))*GRID!$H$42*(1-GRID!$H$43),0))</f>
        <v>45680</v>
      </c>
      <c r="F152" s="5" cm="1">
        <f t="array" ref="F152">IF($I$2="Длительное проживание от 30 ночей ",
INDEX(GRID!$B$18:$U$29,MATCH(E$7,GRID!$A$18:$A$29,0),MATCH(1,($U$2=GRID!$B$1:$U$1)*(КАЛЕНДАРЬ!R7=GRID!$B$3:$U$3),0))*GRID!$H$42,
ROUNDUP(INDEX(GRID!$B$18:$U$29,MATCH(E$7,GRID!$A$18:$A$29,0),MATCH(1,($U$2=GRID!$B$1:$U$1)*(КАЛЕНДАРЬ!R7=GRID!$B$3:$U$3),0))*GRID!$H$42*(1-GRID!$H$43),0))</f>
        <v>49680</v>
      </c>
      <c r="G152" s="50" t="s">
        <v>105</v>
      </c>
      <c r="H152" s="50" t="s">
        <v>105</v>
      </c>
      <c r="I152" s="5" cm="1">
        <f t="array" ref="I152">IF($I$2="Длительное проживание от 30 ночей ",
INDEX(GRID!$B$4:$U$15,MATCH(I$7,GRID!$A$4:$A$15,0),MATCH(1,($U$2=GRID!$B$1:$U$1)*(КАЛЕНДАРЬ!R7=GRID!$B$3:$U$3),0))*GRID!$H$42,
ROUNDUP(INDEX(GRID!$B$4:$U$15,MATCH(I$7,GRID!$A$4:$A$15,0),MATCH(1,($U$2=GRID!$B$1:$U$1)*(КАЛЕНДАРЬ!R7=GRID!$B$3:$U$3),0))*GRID!$H$42*(1-GRID!$H$43),0))</f>
        <v>56800</v>
      </c>
      <c r="J152" s="5" cm="1">
        <f t="array" ref="J152">IF($I$2="Длительное проживание от 30 ночей ",
INDEX(GRID!$B$18:$U$29,MATCH(I$7,GRID!$A$18:$A$29,0),MATCH(1,($U$2=GRID!$B$1:$U$1)*(КАЛЕНДАРЬ!R7=GRID!$B$3:$U$3),0))*GRID!$H$42,
ROUNDUP(INDEX(GRID!$B$18:$U$29,MATCH(I$7,GRID!$A$18:$A$29,0),MATCH(1,($U$2=GRID!$B$1:$U$1)*(КАЛЕНДАРЬ!R7=GRID!$B$3:$U$3),0))*GRID!$H$42*(1-GRID!$H$43),0))</f>
        <v>60800</v>
      </c>
      <c r="K152" s="50" t="s">
        <v>105</v>
      </c>
      <c r="L152" s="50" t="s">
        <v>105</v>
      </c>
      <c r="M152" s="5" cm="1">
        <f t="array" ref="M152">IF($I$2="Длительное проживание от 30 ночей ",
INDEX(GRID!$B$4:$U$15,MATCH(M$7,GRID!$A$4:$A$15,0),MATCH(1,($U$2=GRID!$B$1:$U$1)*(КАЛЕНДАРЬ!R7=GRID!$B$3:$U$3),0))*GRID!$H$42,
ROUNDUP(INDEX(GRID!$B$4:$U$15,MATCH(M$7,GRID!$A$4:$A$15,0),MATCH(1,($U$2=GRID!$B$1:$U$1)*(КАЛЕНДАРЬ!R7=GRID!$B$3:$U$3),0))*GRID!$H$42*(1-GRID!$H$43),0))</f>
        <v>82560</v>
      </c>
      <c r="N152" s="5" cm="1">
        <f t="array" ref="N152">IF($I$2="Длительное проживание от 30 ночей ",
INDEX(GRID!$B$18:$U$29,MATCH(M$7,GRID!$A$18:$A$29,0),MATCH(1,($U$2=GRID!$B$1:$U$1)*(КАЛЕНДАРЬ!R7=GRID!$B$3:$U$3),0))*GRID!$H$42,
ROUNDUP(INDEX(GRID!$B$18:$U$29,MATCH(M$7,GRID!$A$18:$A$29,0),MATCH(1,($U$2=GRID!$B$1:$U$1)*(КАЛЕНДАРЬ!R7=GRID!$B$3:$U$3),0))*GRID!$H$42*(1-GRID!$H$43),0))</f>
        <v>86560</v>
      </c>
      <c r="O152" s="50" t="s">
        <v>105</v>
      </c>
      <c r="P152" s="5" cm="1">
        <f t="array" ref="P152">IF($I$2="Длительное проживание от 30 ночей ",
INDEX(GRID!$B$4:$U$15,MATCH(P$7,GRID!$A$4:$A$15,0),MATCH(1,($U$2=GRID!$B$1:$U$1)*(КАЛЕНДАРЬ!R7=GRID!$B$3:$U$3),0))*GRID!$H$42,
ROUNDUP(INDEX(GRID!$B$4:$U$15,MATCH(P$7,GRID!$A$4:$A$15,0),MATCH(1,($U$2=GRID!$B$1:$U$1)*(КАЛЕНДАРЬ!R7=GRID!$B$3:$U$3),0))*GRID!$H$42*(1-GRID!$H$43),0))</f>
        <v>152080</v>
      </c>
      <c r="Q152" s="5" cm="1">
        <f t="array" ref="Q152">IF($I$2="Длительное проживание от 30 ночей ",
INDEX(GRID!$B$4:$U$15,MATCH(Q$7,GRID!$A$4:$A$15,0),MATCH(1,($U$2=GRID!$B$1:$U$1)*(КАЛЕНДАРЬ!R7=GRID!$B$3:$U$3),0))*GRID!$H$42,
ROUNDUP(INDEX(GRID!$B$4:$U$15,MATCH(Q$7,GRID!$A$4:$A$15,0),MATCH(1,($U$2=GRID!$B$1:$U$1)*(КАЛЕНДАРЬ!R7=GRID!$B$3:$U$3),0))*GRID!$H$42*(1-GRID!$H$43),0))</f>
        <v>176720</v>
      </c>
      <c r="R152" s="50" t="s">
        <v>105</v>
      </c>
      <c r="S152" s="50" t="s">
        <v>105</v>
      </c>
      <c r="T152" s="50" t="s">
        <v>105</v>
      </c>
    </row>
    <row r="153" spans="1:20" hidden="1">
      <c r="A153" s="108" t="s">
        <v>15</v>
      </c>
      <c r="B153" s="109">
        <v>5</v>
      </c>
      <c r="C153" s="5" cm="1">
        <f t="array" ref="C153">IF($I$2="Длительное проживание от 30 ночей ",
INDEX(GRID!$B$4:$U$15,MATCH(C$7,GRID!$A$4:$A$15,0),MATCH(1,($U$2=GRID!$B$1:$U$1)*(КАЛЕНДАРЬ!R8=GRID!$B$3:$U$3),0))*GRID!$H$42,
ROUNDUP(INDEX(GRID!$B$4:$U$15,MATCH(C$7,GRID!$A$4:$A$15,0),MATCH(1,($U$2=GRID!$B$1:$U$1)*(КАЛЕНДАРЬ!R8=GRID!$B$3:$U$3),0))*GRID!$H$42*(1-GRID!$H$43),0))</f>
        <v>38480</v>
      </c>
      <c r="D153" s="5" cm="1">
        <f t="array" ref="D153">IF($I$2="Длительное проживание от 30 ночей ",
INDEX(GRID!$B$18:$U$29,MATCH(C$7,GRID!$A$18:$A$29,0),MATCH(1,($U$2=GRID!$B$1:$U$1)*(КАЛЕНДАРЬ!R8=GRID!$B$3:$U$3),0))*GRID!$H$42,
ROUNDUP(INDEX(GRID!$B$18:$U$29,MATCH(C$7,GRID!$A$18:$A$29,0),MATCH(1,($U$2=GRID!$B$1:$U$1)*(КАЛЕНДАРЬ!R8=GRID!$B$3:$U$3),0))*GRID!$H$42*(1-GRID!$H$43),0))</f>
        <v>42480</v>
      </c>
      <c r="E153" s="5" cm="1">
        <f t="array" ref="E153">IF($I$2="Длительное проживание от 30 ночей ",
INDEX(GRID!$B$4:$U$15,MATCH(E$7,GRID!$A$4:$A$15,0),MATCH(1,($U$2=GRID!$B$1:$U$1)*(КАЛЕНДАРЬ!R8=GRID!$B$3:$U$3),0))*GRID!$H$42,
ROUNDUP(INDEX(GRID!$B$4:$U$15,MATCH(E$7,GRID!$A$4:$A$15,0),MATCH(1,($U$2=GRID!$B$1:$U$1)*(КАЛЕНДАРЬ!R8=GRID!$B$3:$U$3),0))*GRID!$H$42*(1-GRID!$H$43),0))</f>
        <v>45680</v>
      </c>
      <c r="F153" s="5" cm="1">
        <f t="array" ref="F153">IF($I$2="Длительное проживание от 30 ночей ",
INDEX(GRID!$B$18:$U$29,MATCH(E$7,GRID!$A$18:$A$29,0),MATCH(1,($U$2=GRID!$B$1:$U$1)*(КАЛЕНДАРЬ!R8=GRID!$B$3:$U$3),0))*GRID!$H$42,
ROUNDUP(INDEX(GRID!$B$18:$U$29,MATCH(E$7,GRID!$A$18:$A$29,0),MATCH(1,($U$2=GRID!$B$1:$U$1)*(КАЛЕНДАРЬ!R8=GRID!$B$3:$U$3),0))*GRID!$H$42*(1-GRID!$H$43),0))</f>
        <v>49680</v>
      </c>
      <c r="G153" s="50" t="s">
        <v>105</v>
      </c>
      <c r="H153" s="50" t="s">
        <v>105</v>
      </c>
      <c r="I153" s="5" cm="1">
        <f t="array" ref="I153">IF($I$2="Длительное проживание от 30 ночей ",
INDEX(GRID!$B$4:$U$15,MATCH(I$7,GRID!$A$4:$A$15,0),MATCH(1,($U$2=GRID!$B$1:$U$1)*(КАЛЕНДАРЬ!R8=GRID!$B$3:$U$3),0))*GRID!$H$42,
ROUNDUP(INDEX(GRID!$B$4:$U$15,MATCH(I$7,GRID!$A$4:$A$15,0),MATCH(1,($U$2=GRID!$B$1:$U$1)*(КАЛЕНДАРЬ!R8=GRID!$B$3:$U$3),0))*GRID!$H$42*(1-GRID!$H$43),0))</f>
        <v>56800</v>
      </c>
      <c r="J153" s="5" cm="1">
        <f t="array" ref="J153">IF($I$2="Длительное проживание от 30 ночей ",
INDEX(GRID!$B$18:$U$29,MATCH(I$7,GRID!$A$18:$A$29,0),MATCH(1,($U$2=GRID!$B$1:$U$1)*(КАЛЕНДАРЬ!R8=GRID!$B$3:$U$3),0))*GRID!$H$42,
ROUNDUP(INDEX(GRID!$B$18:$U$29,MATCH(I$7,GRID!$A$18:$A$29,0),MATCH(1,($U$2=GRID!$B$1:$U$1)*(КАЛЕНДАРЬ!R8=GRID!$B$3:$U$3),0))*GRID!$H$42*(1-GRID!$H$43),0))</f>
        <v>60800</v>
      </c>
      <c r="K153" s="50" t="s">
        <v>105</v>
      </c>
      <c r="L153" s="50" t="s">
        <v>105</v>
      </c>
      <c r="M153" s="5" cm="1">
        <f t="array" ref="M153">IF($I$2="Длительное проживание от 30 ночей ",
INDEX(GRID!$B$4:$U$15,MATCH(M$7,GRID!$A$4:$A$15,0),MATCH(1,($U$2=GRID!$B$1:$U$1)*(КАЛЕНДАРЬ!R8=GRID!$B$3:$U$3),0))*GRID!$H$42,
ROUNDUP(INDEX(GRID!$B$4:$U$15,MATCH(M$7,GRID!$A$4:$A$15,0),MATCH(1,($U$2=GRID!$B$1:$U$1)*(КАЛЕНДАРЬ!R8=GRID!$B$3:$U$3),0))*GRID!$H$42*(1-GRID!$H$43),0))</f>
        <v>82560</v>
      </c>
      <c r="N153" s="5" cm="1">
        <f t="array" ref="N153">IF($I$2="Длительное проживание от 30 ночей ",
INDEX(GRID!$B$18:$U$29,MATCH(M$7,GRID!$A$18:$A$29,0),MATCH(1,($U$2=GRID!$B$1:$U$1)*(КАЛЕНДАРЬ!R8=GRID!$B$3:$U$3),0))*GRID!$H$42,
ROUNDUP(INDEX(GRID!$B$18:$U$29,MATCH(M$7,GRID!$A$18:$A$29,0),MATCH(1,($U$2=GRID!$B$1:$U$1)*(КАЛЕНДАРЬ!R8=GRID!$B$3:$U$3),0))*GRID!$H$42*(1-GRID!$H$43),0))</f>
        <v>86560</v>
      </c>
      <c r="O153" s="50" t="s">
        <v>105</v>
      </c>
      <c r="P153" s="5" cm="1">
        <f t="array" ref="P153">IF($I$2="Длительное проживание от 30 ночей ",
INDEX(GRID!$B$4:$U$15,MATCH(P$7,GRID!$A$4:$A$15,0),MATCH(1,($U$2=GRID!$B$1:$U$1)*(КАЛЕНДАРЬ!R8=GRID!$B$3:$U$3),0))*GRID!$H$42,
ROUNDUP(INDEX(GRID!$B$4:$U$15,MATCH(P$7,GRID!$A$4:$A$15,0),MATCH(1,($U$2=GRID!$B$1:$U$1)*(КАЛЕНДАРЬ!R8=GRID!$B$3:$U$3),0))*GRID!$H$42*(1-GRID!$H$43),0))</f>
        <v>152080</v>
      </c>
      <c r="Q153" s="5" cm="1">
        <f t="array" ref="Q153">IF($I$2="Длительное проживание от 30 ночей ",
INDEX(GRID!$B$4:$U$15,MATCH(Q$7,GRID!$A$4:$A$15,0),MATCH(1,($U$2=GRID!$B$1:$U$1)*(КАЛЕНДАРЬ!R8=GRID!$B$3:$U$3),0))*GRID!$H$42,
ROUNDUP(INDEX(GRID!$B$4:$U$15,MATCH(Q$7,GRID!$A$4:$A$15,0),MATCH(1,($U$2=GRID!$B$1:$U$1)*(КАЛЕНДАРЬ!R8=GRID!$B$3:$U$3),0))*GRID!$H$42*(1-GRID!$H$43),0))</f>
        <v>176720</v>
      </c>
      <c r="R153" s="50" t="s">
        <v>105</v>
      </c>
      <c r="S153" s="50" t="s">
        <v>105</v>
      </c>
      <c r="T153" s="50" t="s">
        <v>105</v>
      </c>
    </row>
    <row r="154" spans="1:20" hidden="1">
      <c r="A154" s="108" t="s">
        <v>16</v>
      </c>
      <c r="B154" s="109">
        <v>6</v>
      </c>
      <c r="C154" s="5" cm="1">
        <f t="array" ref="C154">IF($I$2="Длительное проживание от 30 ночей ",
INDEX(GRID!$B$4:$U$15,MATCH(C$7,GRID!$A$4:$A$15,0),MATCH(1,($U$2=GRID!$B$1:$U$1)*(КАЛЕНДАРЬ!R9=GRID!$B$3:$U$3),0))*GRID!$H$42,
ROUNDUP(INDEX(GRID!$B$4:$U$15,MATCH(C$7,GRID!$A$4:$A$15,0),MATCH(1,($U$2=GRID!$B$1:$U$1)*(КАЛЕНДАРЬ!R9=GRID!$B$3:$U$3),0))*GRID!$H$42*(1-GRID!$H$43),0))</f>
        <v>38480</v>
      </c>
      <c r="D154" s="5" cm="1">
        <f t="array" ref="D154">IF($I$2="Длительное проживание от 30 ночей ",
INDEX(GRID!$B$18:$U$29,MATCH(C$7,GRID!$A$18:$A$29,0),MATCH(1,($U$2=GRID!$B$1:$U$1)*(КАЛЕНДАРЬ!R9=GRID!$B$3:$U$3),0))*GRID!$H$42,
ROUNDUP(INDEX(GRID!$B$18:$U$29,MATCH(C$7,GRID!$A$18:$A$29,0),MATCH(1,($U$2=GRID!$B$1:$U$1)*(КАЛЕНДАРЬ!R9=GRID!$B$3:$U$3),0))*GRID!$H$42*(1-GRID!$H$43),0))</f>
        <v>42480</v>
      </c>
      <c r="E154" s="5" cm="1">
        <f t="array" ref="E154">IF($I$2="Длительное проживание от 30 ночей ",
INDEX(GRID!$B$4:$U$15,MATCH(E$7,GRID!$A$4:$A$15,0),MATCH(1,($U$2=GRID!$B$1:$U$1)*(КАЛЕНДАРЬ!R9=GRID!$B$3:$U$3),0))*GRID!$H$42,
ROUNDUP(INDEX(GRID!$B$4:$U$15,MATCH(E$7,GRID!$A$4:$A$15,0),MATCH(1,($U$2=GRID!$B$1:$U$1)*(КАЛЕНДАРЬ!R9=GRID!$B$3:$U$3),0))*GRID!$H$42*(1-GRID!$H$43),0))</f>
        <v>45680</v>
      </c>
      <c r="F154" s="5" cm="1">
        <f t="array" ref="F154">IF($I$2="Длительное проживание от 30 ночей ",
INDEX(GRID!$B$18:$U$29,MATCH(E$7,GRID!$A$18:$A$29,0),MATCH(1,($U$2=GRID!$B$1:$U$1)*(КАЛЕНДАРЬ!R9=GRID!$B$3:$U$3),0))*GRID!$H$42,
ROUNDUP(INDEX(GRID!$B$18:$U$29,MATCH(E$7,GRID!$A$18:$A$29,0),MATCH(1,($U$2=GRID!$B$1:$U$1)*(КАЛЕНДАРЬ!R9=GRID!$B$3:$U$3),0))*GRID!$H$42*(1-GRID!$H$43),0))</f>
        <v>49680</v>
      </c>
      <c r="G154" s="50" t="s">
        <v>105</v>
      </c>
      <c r="H154" s="50" t="s">
        <v>105</v>
      </c>
      <c r="I154" s="5" cm="1">
        <f t="array" ref="I154">IF($I$2="Длительное проживание от 30 ночей ",
INDEX(GRID!$B$4:$U$15,MATCH(I$7,GRID!$A$4:$A$15,0),MATCH(1,($U$2=GRID!$B$1:$U$1)*(КАЛЕНДАРЬ!R9=GRID!$B$3:$U$3),0))*GRID!$H$42,
ROUNDUP(INDEX(GRID!$B$4:$U$15,MATCH(I$7,GRID!$A$4:$A$15,0),MATCH(1,($U$2=GRID!$B$1:$U$1)*(КАЛЕНДАРЬ!R9=GRID!$B$3:$U$3),0))*GRID!$H$42*(1-GRID!$H$43),0))</f>
        <v>56800</v>
      </c>
      <c r="J154" s="5" cm="1">
        <f t="array" ref="J154">IF($I$2="Длительное проживание от 30 ночей ",
INDEX(GRID!$B$18:$U$29,MATCH(I$7,GRID!$A$18:$A$29,0),MATCH(1,($U$2=GRID!$B$1:$U$1)*(КАЛЕНДАРЬ!R9=GRID!$B$3:$U$3),0))*GRID!$H$42,
ROUNDUP(INDEX(GRID!$B$18:$U$29,MATCH(I$7,GRID!$A$18:$A$29,0),MATCH(1,($U$2=GRID!$B$1:$U$1)*(КАЛЕНДАРЬ!R9=GRID!$B$3:$U$3),0))*GRID!$H$42*(1-GRID!$H$43),0))</f>
        <v>60800</v>
      </c>
      <c r="K154" s="50" t="s">
        <v>105</v>
      </c>
      <c r="L154" s="50" t="s">
        <v>105</v>
      </c>
      <c r="M154" s="5" cm="1">
        <f t="array" ref="M154">IF($I$2="Длительное проживание от 30 ночей ",
INDEX(GRID!$B$4:$U$15,MATCH(M$7,GRID!$A$4:$A$15,0),MATCH(1,($U$2=GRID!$B$1:$U$1)*(КАЛЕНДАРЬ!R9=GRID!$B$3:$U$3),0))*GRID!$H$42,
ROUNDUP(INDEX(GRID!$B$4:$U$15,MATCH(M$7,GRID!$A$4:$A$15,0),MATCH(1,($U$2=GRID!$B$1:$U$1)*(КАЛЕНДАРЬ!R9=GRID!$B$3:$U$3),0))*GRID!$H$42*(1-GRID!$H$43),0))</f>
        <v>82560</v>
      </c>
      <c r="N154" s="5" cm="1">
        <f t="array" ref="N154">IF($I$2="Длительное проживание от 30 ночей ",
INDEX(GRID!$B$18:$U$29,MATCH(M$7,GRID!$A$18:$A$29,0),MATCH(1,($U$2=GRID!$B$1:$U$1)*(КАЛЕНДАРЬ!R9=GRID!$B$3:$U$3),0))*GRID!$H$42,
ROUNDUP(INDEX(GRID!$B$18:$U$29,MATCH(M$7,GRID!$A$18:$A$29,0),MATCH(1,($U$2=GRID!$B$1:$U$1)*(КАЛЕНДАРЬ!R9=GRID!$B$3:$U$3),0))*GRID!$H$42*(1-GRID!$H$43),0))</f>
        <v>86560</v>
      </c>
      <c r="O154" s="50" t="s">
        <v>105</v>
      </c>
      <c r="P154" s="5" cm="1">
        <f t="array" ref="P154">IF($I$2="Длительное проживание от 30 ночей ",
INDEX(GRID!$B$4:$U$15,MATCH(P$7,GRID!$A$4:$A$15,0),MATCH(1,($U$2=GRID!$B$1:$U$1)*(КАЛЕНДАРЬ!R9=GRID!$B$3:$U$3),0))*GRID!$H$42,
ROUNDUP(INDEX(GRID!$B$4:$U$15,MATCH(P$7,GRID!$A$4:$A$15,0),MATCH(1,($U$2=GRID!$B$1:$U$1)*(КАЛЕНДАРЬ!R9=GRID!$B$3:$U$3),0))*GRID!$H$42*(1-GRID!$H$43),0))</f>
        <v>152080</v>
      </c>
      <c r="Q154" s="5" cm="1">
        <f t="array" ref="Q154">IF($I$2="Длительное проживание от 30 ночей ",
INDEX(GRID!$B$4:$U$15,MATCH(Q$7,GRID!$A$4:$A$15,0),MATCH(1,($U$2=GRID!$B$1:$U$1)*(КАЛЕНДАРЬ!R9=GRID!$B$3:$U$3),0))*GRID!$H$42,
ROUNDUP(INDEX(GRID!$B$4:$U$15,MATCH(Q$7,GRID!$A$4:$A$15,0),MATCH(1,($U$2=GRID!$B$1:$U$1)*(КАЛЕНДАРЬ!R9=GRID!$B$3:$U$3),0))*GRID!$H$42*(1-GRID!$H$43),0))</f>
        <v>176720</v>
      </c>
      <c r="R154" s="50" t="s">
        <v>105</v>
      </c>
      <c r="S154" s="50" t="s">
        <v>105</v>
      </c>
      <c r="T154" s="50" t="s">
        <v>105</v>
      </c>
    </row>
    <row r="155" spans="1:20" hidden="1">
      <c r="A155" s="108" t="s">
        <v>17</v>
      </c>
      <c r="B155" s="109">
        <v>7</v>
      </c>
      <c r="C155" s="5" cm="1">
        <f t="array" ref="C155">IF($I$2="Длительное проживание от 30 ночей ",
INDEX(GRID!$B$4:$U$15,MATCH(C$7,GRID!$A$4:$A$15,0),MATCH(1,($U$2=GRID!$B$1:$U$1)*(КАЛЕНДАРЬ!R10=GRID!$B$3:$U$3),0))*GRID!$H$42,
ROUNDUP(INDEX(GRID!$B$4:$U$15,MATCH(C$7,GRID!$A$4:$A$15,0),MATCH(1,($U$2=GRID!$B$1:$U$1)*(КАЛЕНДАРЬ!R10=GRID!$B$3:$U$3),0))*GRID!$H$42*(1-GRID!$H$43),0))</f>
        <v>38480</v>
      </c>
      <c r="D155" s="5" cm="1">
        <f t="array" ref="D155">IF($I$2="Длительное проживание от 30 ночей ",
INDEX(GRID!$B$18:$U$29,MATCH(C$7,GRID!$A$18:$A$29,0),MATCH(1,($U$2=GRID!$B$1:$U$1)*(КАЛЕНДАРЬ!R10=GRID!$B$3:$U$3),0))*GRID!$H$42,
ROUNDUP(INDEX(GRID!$B$18:$U$29,MATCH(C$7,GRID!$A$18:$A$29,0),MATCH(1,($U$2=GRID!$B$1:$U$1)*(КАЛЕНДАРЬ!R10=GRID!$B$3:$U$3),0))*GRID!$H$42*(1-GRID!$H$43),0))</f>
        <v>42480</v>
      </c>
      <c r="E155" s="5" cm="1">
        <f t="array" ref="E155">IF($I$2="Длительное проживание от 30 ночей ",
INDEX(GRID!$B$4:$U$15,MATCH(E$7,GRID!$A$4:$A$15,0),MATCH(1,($U$2=GRID!$B$1:$U$1)*(КАЛЕНДАРЬ!R10=GRID!$B$3:$U$3),0))*GRID!$H$42,
ROUNDUP(INDEX(GRID!$B$4:$U$15,MATCH(E$7,GRID!$A$4:$A$15,0),MATCH(1,($U$2=GRID!$B$1:$U$1)*(КАЛЕНДАРЬ!R10=GRID!$B$3:$U$3),0))*GRID!$H$42*(1-GRID!$H$43),0))</f>
        <v>45680</v>
      </c>
      <c r="F155" s="5" cm="1">
        <f t="array" ref="F155">IF($I$2="Длительное проживание от 30 ночей ",
INDEX(GRID!$B$18:$U$29,MATCH(E$7,GRID!$A$18:$A$29,0),MATCH(1,($U$2=GRID!$B$1:$U$1)*(КАЛЕНДАРЬ!R10=GRID!$B$3:$U$3),0))*GRID!$H$42,
ROUNDUP(INDEX(GRID!$B$18:$U$29,MATCH(E$7,GRID!$A$18:$A$29,0),MATCH(1,($U$2=GRID!$B$1:$U$1)*(КАЛЕНДАРЬ!R10=GRID!$B$3:$U$3),0))*GRID!$H$42*(1-GRID!$H$43),0))</f>
        <v>49680</v>
      </c>
      <c r="G155" s="50" t="s">
        <v>105</v>
      </c>
      <c r="H155" s="50" t="s">
        <v>105</v>
      </c>
      <c r="I155" s="5" cm="1">
        <f t="array" ref="I155">IF($I$2="Длительное проживание от 30 ночей ",
INDEX(GRID!$B$4:$U$15,MATCH(I$7,GRID!$A$4:$A$15,0),MATCH(1,($U$2=GRID!$B$1:$U$1)*(КАЛЕНДАРЬ!R10=GRID!$B$3:$U$3),0))*GRID!$H$42,
ROUNDUP(INDEX(GRID!$B$4:$U$15,MATCH(I$7,GRID!$A$4:$A$15,0),MATCH(1,($U$2=GRID!$B$1:$U$1)*(КАЛЕНДАРЬ!R10=GRID!$B$3:$U$3),0))*GRID!$H$42*(1-GRID!$H$43),0))</f>
        <v>56800</v>
      </c>
      <c r="J155" s="5" cm="1">
        <f t="array" ref="J155">IF($I$2="Длительное проживание от 30 ночей ",
INDEX(GRID!$B$18:$U$29,MATCH(I$7,GRID!$A$18:$A$29,0),MATCH(1,($U$2=GRID!$B$1:$U$1)*(КАЛЕНДАРЬ!R10=GRID!$B$3:$U$3),0))*GRID!$H$42,
ROUNDUP(INDEX(GRID!$B$18:$U$29,MATCH(I$7,GRID!$A$18:$A$29,0),MATCH(1,($U$2=GRID!$B$1:$U$1)*(КАЛЕНДАРЬ!R10=GRID!$B$3:$U$3),0))*GRID!$H$42*(1-GRID!$H$43),0))</f>
        <v>60800</v>
      </c>
      <c r="K155" s="50" t="s">
        <v>105</v>
      </c>
      <c r="L155" s="50" t="s">
        <v>105</v>
      </c>
      <c r="M155" s="5" cm="1">
        <f t="array" ref="M155">IF($I$2="Длительное проживание от 30 ночей ",
INDEX(GRID!$B$4:$U$15,MATCH(M$7,GRID!$A$4:$A$15,0),MATCH(1,($U$2=GRID!$B$1:$U$1)*(КАЛЕНДАРЬ!R10=GRID!$B$3:$U$3),0))*GRID!$H$42,
ROUNDUP(INDEX(GRID!$B$4:$U$15,MATCH(M$7,GRID!$A$4:$A$15,0),MATCH(1,($U$2=GRID!$B$1:$U$1)*(КАЛЕНДАРЬ!R10=GRID!$B$3:$U$3),0))*GRID!$H$42*(1-GRID!$H$43),0))</f>
        <v>82560</v>
      </c>
      <c r="N155" s="5" cm="1">
        <f t="array" ref="N155">IF($I$2="Длительное проживание от 30 ночей ",
INDEX(GRID!$B$18:$U$29,MATCH(M$7,GRID!$A$18:$A$29,0),MATCH(1,($U$2=GRID!$B$1:$U$1)*(КАЛЕНДАРЬ!R10=GRID!$B$3:$U$3),0))*GRID!$H$42,
ROUNDUP(INDEX(GRID!$B$18:$U$29,MATCH(M$7,GRID!$A$18:$A$29,0),MATCH(1,($U$2=GRID!$B$1:$U$1)*(КАЛЕНДАРЬ!R10=GRID!$B$3:$U$3),0))*GRID!$H$42*(1-GRID!$H$43),0))</f>
        <v>86560</v>
      </c>
      <c r="O155" s="50" t="s">
        <v>105</v>
      </c>
      <c r="P155" s="5" cm="1">
        <f t="array" ref="P155">IF($I$2="Длительное проживание от 30 ночей ",
INDEX(GRID!$B$4:$U$15,MATCH(P$7,GRID!$A$4:$A$15,0),MATCH(1,($U$2=GRID!$B$1:$U$1)*(КАЛЕНДАРЬ!R10=GRID!$B$3:$U$3),0))*GRID!$H$42,
ROUNDUP(INDEX(GRID!$B$4:$U$15,MATCH(P$7,GRID!$A$4:$A$15,0),MATCH(1,($U$2=GRID!$B$1:$U$1)*(КАЛЕНДАРЬ!R10=GRID!$B$3:$U$3),0))*GRID!$H$42*(1-GRID!$H$43),0))</f>
        <v>152080</v>
      </c>
      <c r="Q155" s="5" cm="1">
        <f t="array" ref="Q155">IF($I$2="Длительное проживание от 30 ночей ",
INDEX(GRID!$B$4:$U$15,MATCH(Q$7,GRID!$A$4:$A$15,0),MATCH(1,($U$2=GRID!$B$1:$U$1)*(КАЛЕНДАРЬ!R10=GRID!$B$3:$U$3),0))*GRID!$H$42,
ROUNDUP(INDEX(GRID!$B$4:$U$15,MATCH(Q$7,GRID!$A$4:$A$15,0),MATCH(1,($U$2=GRID!$B$1:$U$1)*(КАЛЕНДАРЬ!R10=GRID!$B$3:$U$3),0))*GRID!$H$42*(1-GRID!$H$43),0))</f>
        <v>176720</v>
      </c>
      <c r="R155" s="50" t="s">
        <v>105</v>
      </c>
      <c r="S155" s="50" t="s">
        <v>105</v>
      </c>
      <c r="T155" s="50" t="s">
        <v>105</v>
      </c>
    </row>
    <row r="156" spans="1:20" hidden="1">
      <c r="A156" s="108" t="s">
        <v>11</v>
      </c>
      <c r="B156" s="109">
        <v>8</v>
      </c>
      <c r="C156" s="5" cm="1">
        <f t="array" ref="C156">IF($I$2="Длительное проживание от 30 ночей ",
INDEX(GRID!$B$4:$U$15,MATCH(C$7,GRID!$A$4:$A$15,0),MATCH(1,($U$2=GRID!$B$1:$U$1)*(КАЛЕНДАРЬ!R11=GRID!$B$3:$U$3),0))*GRID!$H$42,
ROUNDUP(INDEX(GRID!$B$4:$U$15,MATCH(C$7,GRID!$A$4:$A$15,0),MATCH(1,($U$2=GRID!$B$1:$U$1)*(КАЛЕНДАРЬ!R11=GRID!$B$3:$U$3),0))*GRID!$H$42*(1-GRID!$H$43),0))</f>
        <v>38480</v>
      </c>
      <c r="D156" s="5" cm="1">
        <f t="array" ref="D156">IF($I$2="Длительное проживание от 30 ночей ",
INDEX(GRID!$B$18:$U$29,MATCH(C$7,GRID!$A$18:$A$29,0),MATCH(1,($U$2=GRID!$B$1:$U$1)*(КАЛЕНДАРЬ!R11=GRID!$B$3:$U$3),0))*GRID!$H$42,
ROUNDUP(INDEX(GRID!$B$18:$U$29,MATCH(C$7,GRID!$A$18:$A$29,0),MATCH(1,($U$2=GRID!$B$1:$U$1)*(КАЛЕНДАРЬ!R11=GRID!$B$3:$U$3),0))*GRID!$H$42*(1-GRID!$H$43),0))</f>
        <v>42480</v>
      </c>
      <c r="E156" s="5" cm="1">
        <f t="array" ref="E156">IF($I$2="Длительное проживание от 30 ночей ",
INDEX(GRID!$B$4:$U$15,MATCH(E$7,GRID!$A$4:$A$15,0),MATCH(1,($U$2=GRID!$B$1:$U$1)*(КАЛЕНДАРЬ!R11=GRID!$B$3:$U$3),0))*GRID!$H$42,
ROUNDUP(INDEX(GRID!$B$4:$U$15,MATCH(E$7,GRID!$A$4:$A$15,0),MATCH(1,($U$2=GRID!$B$1:$U$1)*(КАЛЕНДАРЬ!R11=GRID!$B$3:$U$3),0))*GRID!$H$42*(1-GRID!$H$43),0))</f>
        <v>45680</v>
      </c>
      <c r="F156" s="5" cm="1">
        <f t="array" ref="F156">IF($I$2="Длительное проживание от 30 ночей ",
INDEX(GRID!$B$18:$U$29,MATCH(E$7,GRID!$A$18:$A$29,0),MATCH(1,($U$2=GRID!$B$1:$U$1)*(КАЛЕНДАРЬ!R11=GRID!$B$3:$U$3),0))*GRID!$H$42,
ROUNDUP(INDEX(GRID!$B$18:$U$29,MATCH(E$7,GRID!$A$18:$A$29,0),MATCH(1,($U$2=GRID!$B$1:$U$1)*(КАЛЕНДАРЬ!R11=GRID!$B$3:$U$3),0))*GRID!$H$42*(1-GRID!$H$43),0))</f>
        <v>49680</v>
      </c>
      <c r="G156" s="50" t="s">
        <v>105</v>
      </c>
      <c r="H156" s="50" t="s">
        <v>105</v>
      </c>
      <c r="I156" s="5" cm="1">
        <f t="array" ref="I156">IF($I$2="Длительное проживание от 30 ночей ",
INDEX(GRID!$B$4:$U$15,MATCH(I$7,GRID!$A$4:$A$15,0),MATCH(1,($U$2=GRID!$B$1:$U$1)*(КАЛЕНДАРЬ!R11=GRID!$B$3:$U$3),0))*GRID!$H$42,
ROUNDUP(INDEX(GRID!$B$4:$U$15,MATCH(I$7,GRID!$A$4:$A$15,0),MATCH(1,($U$2=GRID!$B$1:$U$1)*(КАЛЕНДАРЬ!R11=GRID!$B$3:$U$3),0))*GRID!$H$42*(1-GRID!$H$43),0))</f>
        <v>56800</v>
      </c>
      <c r="J156" s="5" cm="1">
        <f t="array" ref="J156">IF($I$2="Длительное проживание от 30 ночей ",
INDEX(GRID!$B$18:$U$29,MATCH(I$7,GRID!$A$18:$A$29,0),MATCH(1,($U$2=GRID!$B$1:$U$1)*(КАЛЕНДАРЬ!R11=GRID!$B$3:$U$3),0))*GRID!$H$42,
ROUNDUP(INDEX(GRID!$B$18:$U$29,MATCH(I$7,GRID!$A$18:$A$29,0),MATCH(1,($U$2=GRID!$B$1:$U$1)*(КАЛЕНДАРЬ!R11=GRID!$B$3:$U$3),0))*GRID!$H$42*(1-GRID!$H$43),0))</f>
        <v>60800</v>
      </c>
      <c r="K156" s="50" t="s">
        <v>105</v>
      </c>
      <c r="L156" s="50" t="s">
        <v>105</v>
      </c>
      <c r="M156" s="5" cm="1">
        <f t="array" ref="M156">IF($I$2="Длительное проживание от 30 ночей ",
INDEX(GRID!$B$4:$U$15,MATCH(M$7,GRID!$A$4:$A$15,0),MATCH(1,($U$2=GRID!$B$1:$U$1)*(КАЛЕНДАРЬ!R11=GRID!$B$3:$U$3),0))*GRID!$H$42,
ROUNDUP(INDEX(GRID!$B$4:$U$15,MATCH(M$7,GRID!$A$4:$A$15,0),MATCH(1,($U$2=GRID!$B$1:$U$1)*(КАЛЕНДАРЬ!R11=GRID!$B$3:$U$3),0))*GRID!$H$42*(1-GRID!$H$43),0))</f>
        <v>82560</v>
      </c>
      <c r="N156" s="5" cm="1">
        <f t="array" ref="N156">IF($I$2="Длительное проживание от 30 ночей ",
INDEX(GRID!$B$18:$U$29,MATCH(M$7,GRID!$A$18:$A$29,0),MATCH(1,($U$2=GRID!$B$1:$U$1)*(КАЛЕНДАРЬ!R11=GRID!$B$3:$U$3),0))*GRID!$H$42,
ROUNDUP(INDEX(GRID!$B$18:$U$29,MATCH(M$7,GRID!$A$18:$A$29,0),MATCH(1,($U$2=GRID!$B$1:$U$1)*(КАЛЕНДАРЬ!R11=GRID!$B$3:$U$3),0))*GRID!$H$42*(1-GRID!$H$43),0))</f>
        <v>86560</v>
      </c>
      <c r="O156" s="50" t="s">
        <v>105</v>
      </c>
      <c r="P156" s="5" cm="1">
        <f t="array" ref="P156">IF($I$2="Длительное проживание от 30 ночей ",
INDEX(GRID!$B$4:$U$15,MATCH(P$7,GRID!$A$4:$A$15,0),MATCH(1,($U$2=GRID!$B$1:$U$1)*(КАЛЕНДАРЬ!R11=GRID!$B$3:$U$3),0))*GRID!$H$42,
ROUNDUP(INDEX(GRID!$B$4:$U$15,MATCH(P$7,GRID!$A$4:$A$15,0),MATCH(1,($U$2=GRID!$B$1:$U$1)*(КАЛЕНДАРЬ!R11=GRID!$B$3:$U$3),0))*GRID!$H$42*(1-GRID!$H$43),0))</f>
        <v>152080</v>
      </c>
      <c r="Q156" s="5" cm="1">
        <f t="array" ref="Q156">IF($I$2="Длительное проживание от 30 ночей ",
INDEX(GRID!$B$4:$U$15,MATCH(Q$7,GRID!$A$4:$A$15,0),MATCH(1,($U$2=GRID!$B$1:$U$1)*(КАЛЕНДАРЬ!R11=GRID!$B$3:$U$3),0))*GRID!$H$42,
ROUNDUP(INDEX(GRID!$B$4:$U$15,MATCH(Q$7,GRID!$A$4:$A$15,0),MATCH(1,($U$2=GRID!$B$1:$U$1)*(КАЛЕНДАРЬ!R11=GRID!$B$3:$U$3),0))*GRID!$H$42*(1-GRID!$H$43),0))</f>
        <v>176720</v>
      </c>
      <c r="R156" s="50" t="s">
        <v>105</v>
      </c>
      <c r="S156" s="50" t="s">
        <v>105</v>
      </c>
      <c r="T156" s="50" t="s">
        <v>105</v>
      </c>
    </row>
    <row r="157" spans="1:20" hidden="1">
      <c r="A157" s="108" t="s">
        <v>12</v>
      </c>
      <c r="B157" s="109">
        <v>9</v>
      </c>
      <c r="C157" s="5" cm="1">
        <f t="array" ref="C157">IF($I$2="Длительное проживание от 30 ночей ",
INDEX(GRID!$B$4:$U$15,MATCH(C$7,GRID!$A$4:$A$15,0),MATCH(1,($U$2=GRID!$B$1:$U$1)*(КАЛЕНДАРЬ!R12=GRID!$B$3:$U$3),0))*GRID!$H$42,
ROUNDUP(INDEX(GRID!$B$4:$U$15,MATCH(C$7,GRID!$A$4:$A$15,0),MATCH(1,($U$2=GRID!$B$1:$U$1)*(КАЛЕНДАРЬ!R12=GRID!$B$3:$U$3),0))*GRID!$H$42*(1-GRID!$H$43),0))</f>
        <v>38480</v>
      </c>
      <c r="D157" s="5" cm="1">
        <f t="array" ref="D157">IF($I$2="Длительное проживание от 30 ночей ",
INDEX(GRID!$B$18:$U$29,MATCH(C$7,GRID!$A$18:$A$29,0),MATCH(1,($U$2=GRID!$B$1:$U$1)*(КАЛЕНДАРЬ!R12=GRID!$B$3:$U$3),0))*GRID!$H$42,
ROUNDUP(INDEX(GRID!$B$18:$U$29,MATCH(C$7,GRID!$A$18:$A$29,0),MATCH(1,($U$2=GRID!$B$1:$U$1)*(КАЛЕНДАРЬ!R12=GRID!$B$3:$U$3),0))*GRID!$H$42*(1-GRID!$H$43),0))</f>
        <v>42480</v>
      </c>
      <c r="E157" s="5" cm="1">
        <f t="array" ref="E157">IF($I$2="Длительное проживание от 30 ночей ",
INDEX(GRID!$B$4:$U$15,MATCH(E$7,GRID!$A$4:$A$15,0),MATCH(1,($U$2=GRID!$B$1:$U$1)*(КАЛЕНДАРЬ!R12=GRID!$B$3:$U$3),0))*GRID!$H$42,
ROUNDUP(INDEX(GRID!$B$4:$U$15,MATCH(E$7,GRID!$A$4:$A$15,0),MATCH(1,($U$2=GRID!$B$1:$U$1)*(КАЛЕНДАРЬ!R12=GRID!$B$3:$U$3),0))*GRID!$H$42*(1-GRID!$H$43),0))</f>
        <v>45680</v>
      </c>
      <c r="F157" s="5" cm="1">
        <f t="array" ref="F157">IF($I$2="Длительное проживание от 30 ночей ",
INDEX(GRID!$B$18:$U$29,MATCH(E$7,GRID!$A$18:$A$29,0),MATCH(1,($U$2=GRID!$B$1:$U$1)*(КАЛЕНДАРЬ!R12=GRID!$B$3:$U$3),0))*GRID!$H$42,
ROUNDUP(INDEX(GRID!$B$18:$U$29,MATCH(E$7,GRID!$A$18:$A$29,0),MATCH(1,($U$2=GRID!$B$1:$U$1)*(КАЛЕНДАРЬ!R12=GRID!$B$3:$U$3),0))*GRID!$H$42*(1-GRID!$H$43),0))</f>
        <v>49680</v>
      </c>
      <c r="G157" s="50" t="s">
        <v>105</v>
      </c>
      <c r="H157" s="50" t="s">
        <v>105</v>
      </c>
      <c r="I157" s="5" cm="1">
        <f t="array" ref="I157">IF($I$2="Длительное проживание от 30 ночей ",
INDEX(GRID!$B$4:$U$15,MATCH(I$7,GRID!$A$4:$A$15,0),MATCH(1,($U$2=GRID!$B$1:$U$1)*(КАЛЕНДАРЬ!R12=GRID!$B$3:$U$3),0))*GRID!$H$42,
ROUNDUP(INDEX(GRID!$B$4:$U$15,MATCH(I$7,GRID!$A$4:$A$15,0),MATCH(1,($U$2=GRID!$B$1:$U$1)*(КАЛЕНДАРЬ!R12=GRID!$B$3:$U$3),0))*GRID!$H$42*(1-GRID!$H$43),0))</f>
        <v>56800</v>
      </c>
      <c r="J157" s="5" cm="1">
        <f t="array" ref="J157">IF($I$2="Длительное проживание от 30 ночей ",
INDEX(GRID!$B$18:$U$29,MATCH(I$7,GRID!$A$18:$A$29,0),MATCH(1,($U$2=GRID!$B$1:$U$1)*(КАЛЕНДАРЬ!R12=GRID!$B$3:$U$3),0))*GRID!$H$42,
ROUNDUP(INDEX(GRID!$B$18:$U$29,MATCH(I$7,GRID!$A$18:$A$29,0),MATCH(1,($U$2=GRID!$B$1:$U$1)*(КАЛЕНДАРЬ!R12=GRID!$B$3:$U$3),0))*GRID!$H$42*(1-GRID!$H$43),0))</f>
        <v>60800</v>
      </c>
      <c r="K157" s="50" t="s">
        <v>105</v>
      </c>
      <c r="L157" s="50" t="s">
        <v>105</v>
      </c>
      <c r="M157" s="5" cm="1">
        <f t="array" ref="M157">IF($I$2="Длительное проживание от 30 ночей ",
INDEX(GRID!$B$4:$U$15,MATCH(M$7,GRID!$A$4:$A$15,0),MATCH(1,($U$2=GRID!$B$1:$U$1)*(КАЛЕНДАРЬ!R12=GRID!$B$3:$U$3),0))*GRID!$H$42,
ROUNDUP(INDEX(GRID!$B$4:$U$15,MATCH(M$7,GRID!$A$4:$A$15,0),MATCH(1,($U$2=GRID!$B$1:$U$1)*(КАЛЕНДАРЬ!R12=GRID!$B$3:$U$3),0))*GRID!$H$42*(1-GRID!$H$43),0))</f>
        <v>82560</v>
      </c>
      <c r="N157" s="5" cm="1">
        <f t="array" ref="N157">IF($I$2="Длительное проживание от 30 ночей ",
INDEX(GRID!$B$18:$U$29,MATCH(M$7,GRID!$A$18:$A$29,0),MATCH(1,($U$2=GRID!$B$1:$U$1)*(КАЛЕНДАРЬ!R12=GRID!$B$3:$U$3),0))*GRID!$H$42,
ROUNDUP(INDEX(GRID!$B$18:$U$29,MATCH(M$7,GRID!$A$18:$A$29,0),MATCH(1,($U$2=GRID!$B$1:$U$1)*(КАЛЕНДАРЬ!R12=GRID!$B$3:$U$3),0))*GRID!$H$42*(1-GRID!$H$43),0))</f>
        <v>86560</v>
      </c>
      <c r="O157" s="50" t="s">
        <v>105</v>
      </c>
      <c r="P157" s="5" cm="1">
        <f t="array" ref="P157">IF($I$2="Длительное проживание от 30 ночей ",
INDEX(GRID!$B$4:$U$15,MATCH(P$7,GRID!$A$4:$A$15,0),MATCH(1,($U$2=GRID!$B$1:$U$1)*(КАЛЕНДАРЬ!R12=GRID!$B$3:$U$3),0))*GRID!$H$42,
ROUNDUP(INDEX(GRID!$B$4:$U$15,MATCH(P$7,GRID!$A$4:$A$15,0),MATCH(1,($U$2=GRID!$B$1:$U$1)*(КАЛЕНДАРЬ!R12=GRID!$B$3:$U$3),0))*GRID!$H$42*(1-GRID!$H$43),0))</f>
        <v>152080</v>
      </c>
      <c r="Q157" s="5" cm="1">
        <f t="array" ref="Q157">IF($I$2="Длительное проживание от 30 ночей ",
INDEX(GRID!$B$4:$U$15,MATCH(Q$7,GRID!$A$4:$A$15,0),MATCH(1,($U$2=GRID!$B$1:$U$1)*(КАЛЕНДАРЬ!R12=GRID!$B$3:$U$3),0))*GRID!$H$42,
ROUNDUP(INDEX(GRID!$B$4:$U$15,MATCH(Q$7,GRID!$A$4:$A$15,0),MATCH(1,($U$2=GRID!$B$1:$U$1)*(КАЛЕНДАРЬ!R12=GRID!$B$3:$U$3),0))*GRID!$H$42*(1-GRID!$H$43),0))</f>
        <v>176720</v>
      </c>
      <c r="R157" s="50" t="s">
        <v>105</v>
      </c>
      <c r="S157" s="50" t="s">
        <v>105</v>
      </c>
      <c r="T157" s="50" t="s">
        <v>105</v>
      </c>
    </row>
    <row r="158" spans="1:20" hidden="1">
      <c r="A158" s="108" t="s">
        <v>13</v>
      </c>
      <c r="B158" s="109">
        <v>10</v>
      </c>
      <c r="C158" s="5" cm="1">
        <f t="array" ref="C158">IF($I$2="Длительное проживание от 30 ночей ",
INDEX(GRID!$B$4:$U$15,MATCH(C$7,GRID!$A$4:$A$15,0),MATCH(1,($U$2=GRID!$B$1:$U$1)*(КАЛЕНДАРЬ!R13=GRID!$B$3:$U$3),0))*GRID!$H$42,
ROUNDUP(INDEX(GRID!$B$4:$U$15,MATCH(C$7,GRID!$A$4:$A$15,0),MATCH(1,($U$2=GRID!$B$1:$U$1)*(КАЛЕНДАРЬ!R13=GRID!$B$3:$U$3),0))*GRID!$H$42*(1-GRID!$H$43),0))</f>
        <v>38480</v>
      </c>
      <c r="D158" s="5" cm="1">
        <f t="array" ref="D158">IF($I$2="Длительное проживание от 30 ночей ",
INDEX(GRID!$B$18:$U$29,MATCH(C$7,GRID!$A$18:$A$29,0),MATCH(1,($U$2=GRID!$B$1:$U$1)*(КАЛЕНДАРЬ!R13=GRID!$B$3:$U$3),0))*GRID!$H$42,
ROUNDUP(INDEX(GRID!$B$18:$U$29,MATCH(C$7,GRID!$A$18:$A$29,0),MATCH(1,($U$2=GRID!$B$1:$U$1)*(КАЛЕНДАРЬ!R13=GRID!$B$3:$U$3),0))*GRID!$H$42*(1-GRID!$H$43),0))</f>
        <v>42480</v>
      </c>
      <c r="E158" s="5" cm="1">
        <f t="array" ref="E158">IF($I$2="Длительное проживание от 30 ночей ",
INDEX(GRID!$B$4:$U$15,MATCH(E$7,GRID!$A$4:$A$15,0),MATCH(1,($U$2=GRID!$B$1:$U$1)*(КАЛЕНДАРЬ!R13=GRID!$B$3:$U$3),0))*GRID!$H$42,
ROUNDUP(INDEX(GRID!$B$4:$U$15,MATCH(E$7,GRID!$A$4:$A$15,0),MATCH(1,($U$2=GRID!$B$1:$U$1)*(КАЛЕНДАРЬ!R13=GRID!$B$3:$U$3),0))*GRID!$H$42*(1-GRID!$H$43),0))</f>
        <v>45680</v>
      </c>
      <c r="F158" s="5" cm="1">
        <f t="array" ref="F158">IF($I$2="Длительное проживание от 30 ночей ",
INDEX(GRID!$B$18:$U$29,MATCH(E$7,GRID!$A$18:$A$29,0),MATCH(1,($U$2=GRID!$B$1:$U$1)*(КАЛЕНДАРЬ!R13=GRID!$B$3:$U$3),0))*GRID!$H$42,
ROUNDUP(INDEX(GRID!$B$18:$U$29,MATCH(E$7,GRID!$A$18:$A$29,0),MATCH(1,($U$2=GRID!$B$1:$U$1)*(КАЛЕНДАРЬ!R13=GRID!$B$3:$U$3),0))*GRID!$H$42*(1-GRID!$H$43),0))</f>
        <v>49680</v>
      </c>
      <c r="G158" s="50" t="s">
        <v>105</v>
      </c>
      <c r="H158" s="50" t="s">
        <v>105</v>
      </c>
      <c r="I158" s="5" cm="1">
        <f t="array" ref="I158">IF($I$2="Длительное проживание от 30 ночей ",
INDEX(GRID!$B$4:$U$15,MATCH(I$7,GRID!$A$4:$A$15,0),MATCH(1,($U$2=GRID!$B$1:$U$1)*(КАЛЕНДАРЬ!R13=GRID!$B$3:$U$3),0))*GRID!$H$42,
ROUNDUP(INDEX(GRID!$B$4:$U$15,MATCH(I$7,GRID!$A$4:$A$15,0),MATCH(1,($U$2=GRID!$B$1:$U$1)*(КАЛЕНДАРЬ!R13=GRID!$B$3:$U$3),0))*GRID!$H$42*(1-GRID!$H$43),0))</f>
        <v>56800</v>
      </c>
      <c r="J158" s="5" cm="1">
        <f t="array" ref="J158">IF($I$2="Длительное проживание от 30 ночей ",
INDEX(GRID!$B$18:$U$29,MATCH(I$7,GRID!$A$18:$A$29,0),MATCH(1,($U$2=GRID!$B$1:$U$1)*(КАЛЕНДАРЬ!R13=GRID!$B$3:$U$3),0))*GRID!$H$42,
ROUNDUP(INDEX(GRID!$B$18:$U$29,MATCH(I$7,GRID!$A$18:$A$29,0),MATCH(1,($U$2=GRID!$B$1:$U$1)*(КАЛЕНДАРЬ!R13=GRID!$B$3:$U$3),0))*GRID!$H$42*(1-GRID!$H$43),0))</f>
        <v>60800</v>
      </c>
      <c r="K158" s="50" t="s">
        <v>105</v>
      </c>
      <c r="L158" s="50" t="s">
        <v>105</v>
      </c>
      <c r="M158" s="5" cm="1">
        <f t="array" ref="M158">IF($I$2="Длительное проживание от 30 ночей ",
INDEX(GRID!$B$4:$U$15,MATCH(M$7,GRID!$A$4:$A$15,0),MATCH(1,($U$2=GRID!$B$1:$U$1)*(КАЛЕНДАРЬ!R13=GRID!$B$3:$U$3),0))*GRID!$H$42,
ROUNDUP(INDEX(GRID!$B$4:$U$15,MATCH(M$7,GRID!$A$4:$A$15,0),MATCH(1,($U$2=GRID!$B$1:$U$1)*(КАЛЕНДАРЬ!R13=GRID!$B$3:$U$3),0))*GRID!$H$42*(1-GRID!$H$43),0))</f>
        <v>82560</v>
      </c>
      <c r="N158" s="5" cm="1">
        <f t="array" ref="N158">IF($I$2="Длительное проживание от 30 ночей ",
INDEX(GRID!$B$18:$U$29,MATCH(M$7,GRID!$A$18:$A$29,0),MATCH(1,($U$2=GRID!$B$1:$U$1)*(КАЛЕНДАРЬ!R13=GRID!$B$3:$U$3),0))*GRID!$H$42,
ROUNDUP(INDEX(GRID!$B$18:$U$29,MATCH(M$7,GRID!$A$18:$A$29,0),MATCH(1,($U$2=GRID!$B$1:$U$1)*(КАЛЕНДАРЬ!R13=GRID!$B$3:$U$3),0))*GRID!$H$42*(1-GRID!$H$43),0))</f>
        <v>86560</v>
      </c>
      <c r="O158" s="50" t="s">
        <v>105</v>
      </c>
      <c r="P158" s="5" cm="1">
        <f t="array" ref="P158">IF($I$2="Длительное проживание от 30 ночей ",
INDEX(GRID!$B$4:$U$15,MATCH(P$7,GRID!$A$4:$A$15,0),MATCH(1,($U$2=GRID!$B$1:$U$1)*(КАЛЕНДАРЬ!R13=GRID!$B$3:$U$3),0))*GRID!$H$42,
ROUNDUP(INDEX(GRID!$B$4:$U$15,MATCH(P$7,GRID!$A$4:$A$15,0),MATCH(1,($U$2=GRID!$B$1:$U$1)*(КАЛЕНДАРЬ!R13=GRID!$B$3:$U$3),0))*GRID!$H$42*(1-GRID!$H$43),0))</f>
        <v>152080</v>
      </c>
      <c r="Q158" s="5" cm="1">
        <f t="array" ref="Q158">IF($I$2="Длительное проживание от 30 ночей ",
INDEX(GRID!$B$4:$U$15,MATCH(Q$7,GRID!$A$4:$A$15,0),MATCH(1,($U$2=GRID!$B$1:$U$1)*(КАЛЕНДАРЬ!R13=GRID!$B$3:$U$3),0))*GRID!$H$42,
ROUNDUP(INDEX(GRID!$B$4:$U$15,MATCH(Q$7,GRID!$A$4:$A$15,0),MATCH(1,($U$2=GRID!$B$1:$U$1)*(КАЛЕНДАРЬ!R13=GRID!$B$3:$U$3),0))*GRID!$H$42*(1-GRID!$H$43),0))</f>
        <v>176720</v>
      </c>
      <c r="R158" s="50" t="s">
        <v>105</v>
      </c>
      <c r="S158" s="50" t="s">
        <v>105</v>
      </c>
      <c r="T158" s="50" t="s">
        <v>105</v>
      </c>
    </row>
    <row r="159" spans="1:20" hidden="1">
      <c r="A159" s="108" t="s">
        <v>14</v>
      </c>
      <c r="B159" s="109">
        <v>11</v>
      </c>
      <c r="C159" s="5" cm="1">
        <f t="array" ref="C159">IF($I$2="Длительное проживание от 30 ночей ",
INDEX(GRID!$B$4:$U$15,MATCH(C$7,GRID!$A$4:$A$15,0),MATCH(1,($U$2=GRID!$B$1:$U$1)*(КАЛЕНДАРЬ!R14=GRID!$B$3:$U$3),0))*GRID!$H$42,
ROUNDUP(INDEX(GRID!$B$4:$U$15,MATCH(C$7,GRID!$A$4:$A$15,0),MATCH(1,($U$2=GRID!$B$1:$U$1)*(КАЛЕНДАРЬ!R14=GRID!$B$3:$U$3),0))*GRID!$H$42*(1-GRID!$H$43),0))</f>
        <v>42080</v>
      </c>
      <c r="D159" s="5" cm="1">
        <f t="array" ref="D159">IF($I$2="Длительное проживание от 30 ночей ",
INDEX(GRID!$B$18:$U$29,MATCH(C$7,GRID!$A$18:$A$29,0),MATCH(1,($U$2=GRID!$B$1:$U$1)*(КАЛЕНДАРЬ!R14=GRID!$B$3:$U$3),0))*GRID!$H$42,
ROUNDUP(INDEX(GRID!$B$18:$U$29,MATCH(C$7,GRID!$A$18:$A$29,0),MATCH(1,($U$2=GRID!$B$1:$U$1)*(КАЛЕНДАРЬ!R14=GRID!$B$3:$U$3),0))*GRID!$H$42*(1-GRID!$H$43),0))</f>
        <v>46080</v>
      </c>
      <c r="E159" s="5" cm="1">
        <f t="array" ref="E159">IF($I$2="Длительное проживание от 30 ночей ",
INDEX(GRID!$B$4:$U$15,MATCH(E$7,GRID!$A$4:$A$15,0),MATCH(1,($U$2=GRID!$B$1:$U$1)*(КАЛЕНДАРЬ!R14=GRID!$B$3:$U$3),0))*GRID!$H$42,
ROUNDUP(INDEX(GRID!$B$4:$U$15,MATCH(E$7,GRID!$A$4:$A$15,0),MATCH(1,($U$2=GRID!$B$1:$U$1)*(КАЛЕНДАРЬ!R14=GRID!$B$3:$U$3),0))*GRID!$H$42*(1-GRID!$H$43),0))</f>
        <v>49680</v>
      </c>
      <c r="F159" s="5" cm="1">
        <f t="array" ref="F159">IF($I$2="Длительное проживание от 30 ночей ",
INDEX(GRID!$B$18:$U$29,MATCH(E$7,GRID!$A$18:$A$29,0),MATCH(1,($U$2=GRID!$B$1:$U$1)*(КАЛЕНДАРЬ!R14=GRID!$B$3:$U$3),0))*GRID!$H$42,
ROUNDUP(INDEX(GRID!$B$18:$U$29,MATCH(E$7,GRID!$A$18:$A$29,0),MATCH(1,($U$2=GRID!$B$1:$U$1)*(КАЛЕНДАРЬ!R14=GRID!$B$3:$U$3),0))*GRID!$H$42*(1-GRID!$H$43),0))</f>
        <v>53680</v>
      </c>
      <c r="G159" s="50" t="s">
        <v>105</v>
      </c>
      <c r="H159" s="50" t="s">
        <v>105</v>
      </c>
      <c r="I159" s="5" cm="1">
        <f t="array" ref="I159">IF($I$2="Длительное проживание от 30 ночей ",
INDEX(GRID!$B$4:$U$15,MATCH(I$7,GRID!$A$4:$A$15,0),MATCH(1,($U$2=GRID!$B$1:$U$1)*(КАЛЕНДАРЬ!R14=GRID!$B$3:$U$3),0))*GRID!$H$42,
ROUNDUP(INDEX(GRID!$B$4:$U$15,MATCH(I$7,GRID!$A$4:$A$15,0),MATCH(1,($U$2=GRID!$B$1:$U$1)*(КАЛЕНДАРЬ!R14=GRID!$B$3:$U$3),0))*GRID!$H$42*(1-GRID!$H$43),0))</f>
        <v>61280</v>
      </c>
      <c r="J159" s="5" cm="1">
        <f t="array" ref="J159">IF($I$2="Длительное проживание от 30 ночей ",
INDEX(GRID!$B$18:$U$29,MATCH(I$7,GRID!$A$18:$A$29,0),MATCH(1,($U$2=GRID!$B$1:$U$1)*(КАЛЕНДАРЬ!R14=GRID!$B$3:$U$3),0))*GRID!$H$42,
ROUNDUP(INDEX(GRID!$B$18:$U$29,MATCH(I$7,GRID!$A$18:$A$29,0),MATCH(1,($U$2=GRID!$B$1:$U$1)*(КАЛЕНДАРЬ!R14=GRID!$B$3:$U$3),0))*GRID!$H$42*(1-GRID!$H$43),0))</f>
        <v>65280</v>
      </c>
      <c r="K159" s="50" t="s">
        <v>105</v>
      </c>
      <c r="L159" s="50" t="s">
        <v>105</v>
      </c>
      <c r="M159" s="5" cm="1">
        <f t="array" ref="M159">IF($I$2="Длительное проживание от 30 ночей ",
INDEX(GRID!$B$4:$U$15,MATCH(M$7,GRID!$A$4:$A$15,0),MATCH(1,($U$2=GRID!$B$1:$U$1)*(КАЛЕНДАРЬ!R14=GRID!$B$3:$U$3),0))*GRID!$H$42,
ROUNDUP(INDEX(GRID!$B$4:$U$15,MATCH(M$7,GRID!$A$4:$A$15,0),MATCH(1,($U$2=GRID!$B$1:$U$1)*(КАЛЕНДАРЬ!R14=GRID!$B$3:$U$3),0))*GRID!$H$42*(1-GRID!$H$43),0))</f>
        <v>88320</v>
      </c>
      <c r="N159" s="5" cm="1">
        <f t="array" ref="N159">IF($I$2="Длительное проживание от 30 ночей ",
INDEX(GRID!$B$18:$U$29,MATCH(M$7,GRID!$A$18:$A$29,0),MATCH(1,($U$2=GRID!$B$1:$U$1)*(КАЛЕНДАРЬ!R14=GRID!$B$3:$U$3),0))*GRID!$H$42,
ROUNDUP(INDEX(GRID!$B$18:$U$29,MATCH(M$7,GRID!$A$18:$A$29,0),MATCH(1,($U$2=GRID!$B$1:$U$1)*(КАЛЕНДАРЬ!R14=GRID!$B$3:$U$3),0))*GRID!$H$42*(1-GRID!$H$43),0))</f>
        <v>92320</v>
      </c>
      <c r="O159" s="50" t="s">
        <v>105</v>
      </c>
      <c r="P159" s="5" cm="1">
        <f t="array" ref="P159">IF($I$2="Длительное проживание от 30 ночей ",
INDEX(GRID!$B$4:$U$15,MATCH(P$7,GRID!$A$4:$A$15,0),MATCH(1,($U$2=GRID!$B$1:$U$1)*(КАЛЕНДАРЬ!R14=GRID!$B$3:$U$3),0))*GRID!$H$42,
ROUNDUP(INDEX(GRID!$B$4:$U$15,MATCH(P$7,GRID!$A$4:$A$15,0),MATCH(1,($U$2=GRID!$B$1:$U$1)*(КАЛЕНДАРЬ!R14=GRID!$B$3:$U$3),0))*GRID!$H$42*(1-GRID!$H$43),0))</f>
        <v>159440</v>
      </c>
      <c r="Q159" s="5" cm="1">
        <f t="array" ref="Q159">IF($I$2="Длительное проживание от 30 ночей ",
INDEX(GRID!$B$4:$U$15,MATCH(Q$7,GRID!$A$4:$A$15,0),MATCH(1,($U$2=GRID!$B$1:$U$1)*(КАЛЕНДАРЬ!R14=GRID!$B$3:$U$3),0))*GRID!$H$42,
ROUNDUP(INDEX(GRID!$B$4:$U$15,MATCH(Q$7,GRID!$A$4:$A$15,0),MATCH(1,($U$2=GRID!$B$1:$U$1)*(КАЛЕНДАРЬ!R14=GRID!$B$3:$U$3),0))*GRID!$H$42*(1-GRID!$H$43),0))</f>
        <v>184480</v>
      </c>
      <c r="R159" s="50" t="s">
        <v>105</v>
      </c>
      <c r="S159" s="50" t="s">
        <v>105</v>
      </c>
      <c r="T159" s="50" t="s">
        <v>105</v>
      </c>
    </row>
    <row r="160" spans="1:20" hidden="1">
      <c r="A160" s="108" t="s">
        <v>15</v>
      </c>
      <c r="B160" s="109">
        <v>12</v>
      </c>
      <c r="C160" s="5" cm="1">
        <f t="array" ref="C160">IF($I$2="Длительное проживание от 30 ночей ",
INDEX(GRID!$B$4:$U$15,MATCH(C$7,GRID!$A$4:$A$15,0),MATCH(1,($U$2=GRID!$B$1:$U$1)*(КАЛЕНДАРЬ!R15=GRID!$B$3:$U$3),0))*GRID!$H$42,
ROUNDUP(INDEX(GRID!$B$4:$U$15,MATCH(C$7,GRID!$A$4:$A$15,0),MATCH(1,($U$2=GRID!$B$1:$U$1)*(КАЛЕНДАРЬ!R15=GRID!$B$3:$U$3),0))*GRID!$H$42*(1-GRID!$H$43),0))</f>
        <v>42080</v>
      </c>
      <c r="D160" s="5" cm="1">
        <f t="array" ref="D160">IF($I$2="Длительное проживание от 30 ночей ",
INDEX(GRID!$B$18:$U$29,MATCH(C$7,GRID!$A$18:$A$29,0),MATCH(1,($U$2=GRID!$B$1:$U$1)*(КАЛЕНДАРЬ!R15=GRID!$B$3:$U$3),0))*GRID!$H$42,
ROUNDUP(INDEX(GRID!$B$18:$U$29,MATCH(C$7,GRID!$A$18:$A$29,0),MATCH(1,($U$2=GRID!$B$1:$U$1)*(КАЛЕНДАРЬ!R15=GRID!$B$3:$U$3),0))*GRID!$H$42*(1-GRID!$H$43),0))</f>
        <v>46080</v>
      </c>
      <c r="E160" s="5" cm="1">
        <f t="array" ref="E160">IF($I$2="Длительное проживание от 30 ночей ",
INDEX(GRID!$B$4:$U$15,MATCH(E$7,GRID!$A$4:$A$15,0),MATCH(1,($U$2=GRID!$B$1:$U$1)*(КАЛЕНДАРЬ!R15=GRID!$B$3:$U$3),0))*GRID!$H$42,
ROUNDUP(INDEX(GRID!$B$4:$U$15,MATCH(E$7,GRID!$A$4:$A$15,0),MATCH(1,($U$2=GRID!$B$1:$U$1)*(КАЛЕНДАРЬ!R15=GRID!$B$3:$U$3),0))*GRID!$H$42*(1-GRID!$H$43),0))</f>
        <v>49680</v>
      </c>
      <c r="F160" s="5" cm="1">
        <f t="array" ref="F160">IF($I$2="Длительное проживание от 30 ночей ",
INDEX(GRID!$B$18:$U$29,MATCH(E$7,GRID!$A$18:$A$29,0),MATCH(1,($U$2=GRID!$B$1:$U$1)*(КАЛЕНДАРЬ!R15=GRID!$B$3:$U$3),0))*GRID!$H$42,
ROUNDUP(INDEX(GRID!$B$18:$U$29,MATCH(E$7,GRID!$A$18:$A$29,0),MATCH(1,($U$2=GRID!$B$1:$U$1)*(КАЛЕНДАРЬ!R15=GRID!$B$3:$U$3),0))*GRID!$H$42*(1-GRID!$H$43),0))</f>
        <v>53680</v>
      </c>
      <c r="G160" s="50" t="s">
        <v>105</v>
      </c>
      <c r="H160" s="50" t="s">
        <v>105</v>
      </c>
      <c r="I160" s="5" cm="1">
        <f t="array" ref="I160">IF($I$2="Длительное проживание от 30 ночей ",
INDEX(GRID!$B$4:$U$15,MATCH(I$7,GRID!$A$4:$A$15,0),MATCH(1,($U$2=GRID!$B$1:$U$1)*(КАЛЕНДАРЬ!R15=GRID!$B$3:$U$3),0))*GRID!$H$42,
ROUNDUP(INDEX(GRID!$B$4:$U$15,MATCH(I$7,GRID!$A$4:$A$15,0),MATCH(1,($U$2=GRID!$B$1:$U$1)*(КАЛЕНДАРЬ!R15=GRID!$B$3:$U$3),0))*GRID!$H$42*(1-GRID!$H$43),0))</f>
        <v>61280</v>
      </c>
      <c r="J160" s="5" cm="1">
        <f t="array" ref="J160">IF($I$2="Длительное проживание от 30 ночей ",
INDEX(GRID!$B$18:$U$29,MATCH(I$7,GRID!$A$18:$A$29,0),MATCH(1,($U$2=GRID!$B$1:$U$1)*(КАЛЕНДАРЬ!R15=GRID!$B$3:$U$3),0))*GRID!$H$42,
ROUNDUP(INDEX(GRID!$B$18:$U$29,MATCH(I$7,GRID!$A$18:$A$29,0),MATCH(1,($U$2=GRID!$B$1:$U$1)*(КАЛЕНДАРЬ!R15=GRID!$B$3:$U$3),0))*GRID!$H$42*(1-GRID!$H$43),0))</f>
        <v>65280</v>
      </c>
      <c r="K160" s="50" t="s">
        <v>105</v>
      </c>
      <c r="L160" s="50" t="s">
        <v>105</v>
      </c>
      <c r="M160" s="5" cm="1">
        <f t="array" ref="M160">IF($I$2="Длительное проживание от 30 ночей ",
INDEX(GRID!$B$4:$U$15,MATCH(M$7,GRID!$A$4:$A$15,0),MATCH(1,($U$2=GRID!$B$1:$U$1)*(КАЛЕНДАРЬ!R15=GRID!$B$3:$U$3),0))*GRID!$H$42,
ROUNDUP(INDEX(GRID!$B$4:$U$15,MATCH(M$7,GRID!$A$4:$A$15,0),MATCH(1,($U$2=GRID!$B$1:$U$1)*(КАЛЕНДАРЬ!R15=GRID!$B$3:$U$3),0))*GRID!$H$42*(1-GRID!$H$43),0))</f>
        <v>88320</v>
      </c>
      <c r="N160" s="5" cm="1">
        <f t="array" ref="N160">IF($I$2="Длительное проживание от 30 ночей ",
INDEX(GRID!$B$18:$U$29,MATCH(M$7,GRID!$A$18:$A$29,0),MATCH(1,($U$2=GRID!$B$1:$U$1)*(КАЛЕНДАРЬ!R15=GRID!$B$3:$U$3),0))*GRID!$H$42,
ROUNDUP(INDEX(GRID!$B$18:$U$29,MATCH(M$7,GRID!$A$18:$A$29,0),MATCH(1,($U$2=GRID!$B$1:$U$1)*(КАЛЕНДАРЬ!R15=GRID!$B$3:$U$3),0))*GRID!$H$42*(1-GRID!$H$43),0))</f>
        <v>92320</v>
      </c>
      <c r="O160" s="50" t="s">
        <v>105</v>
      </c>
      <c r="P160" s="5" cm="1">
        <f t="array" ref="P160">IF($I$2="Длительное проживание от 30 ночей ",
INDEX(GRID!$B$4:$U$15,MATCH(P$7,GRID!$A$4:$A$15,0),MATCH(1,($U$2=GRID!$B$1:$U$1)*(КАЛЕНДАРЬ!R15=GRID!$B$3:$U$3),0))*GRID!$H$42,
ROUNDUP(INDEX(GRID!$B$4:$U$15,MATCH(P$7,GRID!$A$4:$A$15,0),MATCH(1,($U$2=GRID!$B$1:$U$1)*(КАЛЕНДАРЬ!R15=GRID!$B$3:$U$3),0))*GRID!$H$42*(1-GRID!$H$43),0))</f>
        <v>159440</v>
      </c>
      <c r="Q160" s="5" cm="1">
        <f t="array" ref="Q160">IF($I$2="Длительное проживание от 30 ночей ",
INDEX(GRID!$B$4:$U$15,MATCH(Q$7,GRID!$A$4:$A$15,0),MATCH(1,($U$2=GRID!$B$1:$U$1)*(КАЛЕНДАРЬ!R15=GRID!$B$3:$U$3),0))*GRID!$H$42,
ROUNDUP(INDEX(GRID!$B$4:$U$15,MATCH(Q$7,GRID!$A$4:$A$15,0),MATCH(1,($U$2=GRID!$B$1:$U$1)*(КАЛЕНДАРЬ!R15=GRID!$B$3:$U$3),0))*GRID!$H$42*(1-GRID!$H$43),0))</f>
        <v>184480</v>
      </c>
      <c r="R160" s="50" t="s">
        <v>105</v>
      </c>
      <c r="S160" s="50" t="s">
        <v>105</v>
      </c>
      <c r="T160" s="50" t="s">
        <v>105</v>
      </c>
    </row>
    <row r="161" spans="1:20" hidden="1">
      <c r="A161" s="108" t="s">
        <v>16</v>
      </c>
      <c r="B161" s="109">
        <v>13</v>
      </c>
      <c r="C161" s="5" cm="1">
        <f t="array" ref="C161">IF($I$2="Длительное проживание от 30 ночей ",
INDEX(GRID!$B$4:$U$15,MATCH(C$7,GRID!$A$4:$A$15,0),MATCH(1,($U$2=GRID!$B$1:$U$1)*(КАЛЕНДАРЬ!R16=GRID!$B$3:$U$3),0))*GRID!$H$42,
ROUNDUP(INDEX(GRID!$B$4:$U$15,MATCH(C$7,GRID!$A$4:$A$15,0),MATCH(1,($U$2=GRID!$B$1:$U$1)*(КАЛЕНДАРЬ!R16=GRID!$B$3:$U$3),0))*GRID!$H$42*(1-GRID!$H$43),0))</f>
        <v>42080</v>
      </c>
      <c r="D161" s="5" cm="1">
        <f t="array" ref="D161">IF($I$2="Длительное проживание от 30 ночей ",
INDEX(GRID!$B$18:$U$29,MATCH(C$7,GRID!$A$18:$A$29,0),MATCH(1,($U$2=GRID!$B$1:$U$1)*(КАЛЕНДАРЬ!R16=GRID!$B$3:$U$3),0))*GRID!$H$42,
ROUNDUP(INDEX(GRID!$B$18:$U$29,MATCH(C$7,GRID!$A$18:$A$29,0),MATCH(1,($U$2=GRID!$B$1:$U$1)*(КАЛЕНДАРЬ!R16=GRID!$B$3:$U$3),0))*GRID!$H$42*(1-GRID!$H$43),0))</f>
        <v>46080</v>
      </c>
      <c r="E161" s="5" cm="1">
        <f t="array" ref="E161">IF($I$2="Длительное проживание от 30 ночей ",
INDEX(GRID!$B$4:$U$15,MATCH(E$7,GRID!$A$4:$A$15,0),MATCH(1,($U$2=GRID!$B$1:$U$1)*(КАЛЕНДАРЬ!R16=GRID!$B$3:$U$3),0))*GRID!$H$42,
ROUNDUP(INDEX(GRID!$B$4:$U$15,MATCH(E$7,GRID!$A$4:$A$15,0),MATCH(1,($U$2=GRID!$B$1:$U$1)*(КАЛЕНДАРЬ!R16=GRID!$B$3:$U$3),0))*GRID!$H$42*(1-GRID!$H$43),0))</f>
        <v>49680</v>
      </c>
      <c r="F161" s="5" cm="1">
        <f t="array" ref="F161">IF($I$2="Длительное проживание от 30 ночей ",
INDEX(GRID!$B$18:$U$29,MATCH(E$7,GRID!$A$18:$A$29,0),MATCH(1,($U$2=GRID!$B$1:$U$1)*(КАЛЕНДАРЬ!R16=GRID!$B$3:$U$3),0))*GRID!$H$42,
ROUNDUP(INDEX(GRID!$B$18:$U$29,MATCH(E$7,GRID!$A$18:$A$29,0),MATCH(1,($U$2=GRID!$B$1:$U$1)*(КАЛЕНДАРЬ!R16=GRID!$B$3:$U$3),0))*GRID!$H$42*(1-GRID!$H$43),0))</f>
        <v>53680</v>
      </c>
      <c r="G161" s="50" t="s">
        <v>105</v>
      </c>
      <c r="H161" s="50" t="s">
        <v>105</v>
      </c>
      <c r="I161" s="5" cm="1">
        <f t="array" ref="I161">IF($I$2="Длительное проживание от 30 ночей ",
INDEX(GRID!$B$4:$U$15,MATCH(I$7,GRID!$A$4:$A$15,0),MATCH(1,($U$2=GRID!$B$1:$U$1)*(КАЛЕНДАРЬ!R16=GRID!$B$3:$U$3),0))*GRID!$H$42,
ROUNDUP(INDEX(GRID!$B$4:$U$15,MATCH(I$7,GRID!$A$4:$A$15,0),MATCH(1,($U$2=GRID!$B$1:$U$1)*(КАЛЕНДАРЬ!R16=GRID!$B$3:$U$3),0))*GRID!$H$42*(1-GRID!$H$43),0))</f>
        <v>61280</v>
      </c>
      <c r="J161" s="5" cm="1">
        <f t="array" ref="J161">IF($I$2="Длительное проживание от 30 ночей ",
INDEX(GRID!$B$18:$U$29,MATCH(I$7,GRID!$A$18:$A$29,0),MATCH(1,($U$2=GRID!$B$1:$U$1)*(КАЛЕНДАРЬ!R16=GRID!$B$3:$U$3),0))*GRID!$H$42,
ROUNDUP(INDEX(GRID!$B$18:$U$29,MATCH(I$7,GRID!$A$18:$A$29,0),MATCH(1,($U$2=GRID!$B$1:$U$1)*(КАЛЕНДАРЬ!R16=GRID!$B$3:$U$3),0))*GRID!$H$42*(1-GRID!$H$43),0))</f>
        <v>65280</v>
      </c>
      <c r="K161" s="50" t="s">
        <v>105</v>
      </c>
      <c r="L161" s="50" t="s">
        <v>105</v>
      </c>
      <c r="M161" s="5" cm="1">
        <f t="array" ref="M161">IF($I$2="Длительное проживание от 30 ночей ",
INDEX(GRID!$B$4:$U$15,MATCH(M$7,GRID!$A$4:$A$15,0),MATCH(1,($U$2=GRID!$B$1:$U$1)*(КАЛЕНДАРЬ!R16=GRID!$B$3:$U$3),0))*GRID!$H$42,
ROUNDUP(INDEX(GRID!$B$4:$U$15,MATCH(M$7,GRID!$A$4:$A$15,0),MATCH(1,($U$2=GRID!$B$1:$U$1)*(КАЛЕНДАРЬ!R16=GRID!$B$3:$U$3),0))*GRID!$H$42*(1-GRID!$H$43),0))</f>
        <v>88320</v>
      </c>
      <c r="N161" s="5" cm="1">
        <f t="array" ref="N161">IF($I$2="Длительное проживание от 30 ночей ",
INDEX(GRID!$B$18:$U$29,MATCH(M$7,GRID!$A$18:$A$29,0),MATCH(1,($U$2=GRID!$B$1:$U$1)*(КАЛЕНДАРЬ!R16=GRID!$B$3:$U$3),0))*GRID!$H$42,
ROUNDUP(INDEX(GRID!$B$18:$U$29,MATCH(M$7,GRID!$A$18:$A$29,0),MATCH(1,($U$2=GRID!$B$1:$U$1)*(КАЛЕНДАРЬ!R16=GRID!$B$3:$U$3),0))*GRID!$H$42*(1-GRID!$H$43),0))</f>
        <v>92320</v>
      </c>
      <c r="O161" s="50" t="s">
        <v>105</v>
      </c>
      <c r="P161" s="5" cm="1">
        <f t="array" ref="P161">IF($I$2="Длительное проживание от 30 ночей ",
INDEX(GRID!$B$4:$U$15,MATCH(P$7,GRID!$A$4:$A$15,0),MATCH(1,($U$2=GRID!$B$1:$U$1)*(КАЛЕНДАРЬ!R16=GRID!$B$3:$U$3),0))*GRID!$H$42,
ROUNDUP(INDEX(GRID!$B$4:$U$15,MATCH(P$7,GRID!$A$4:$A$15,0),MATCH(1,($U$2=GRID!$B$1:$U$1)*(КАЛЕНДАРЬ!R16=GRID!$B$3:$U$3),0))*GRID!$H$42*(1-GRID!$H$43),0))</f>
        <v>159440</v>
      </c>
      <c r="Q161" s="5" cm="1">
        <f t="array" ref="Q161">IF($I$2="Длительное проживание от 30 ночей ",
INDEX(GRID!$B$4:$U$15,MATCH(Q$7,GRID!$A$4:$A$15,0),MATCH(1,($U$2=GRID!$B$1:$U$1)*(КАЛЕНДАРЬ!R16=GRID!$B$3:$U$3),0))*GRID!$H$42,
ROUNDUP(INDEX(GRID!$B$4:$U$15,MATCH(Q$7,GRID!$A$4:$A$15,0),MATCH(1,($U$2=GRID!$B$1:$U$1)*(КАЛЕНДАРЬ!R16=GRID!$B$3:$U$3),0))*GRID!$H$42*(1-GRID!$H$43),0))</f>
        <v>184480</v>
      </c>
      <c r="R161" s="50" t="s">
        <v>105</v>
      </c>
      <c r="S161" s="50" t="s">
        <v>105</v>
      </c>
      <c r="T161" s="50" t="s">
        <v>105</v>
      </c>
    </row>
    <row r="162" spans="1:20" hidden="1">
      <c r="A162" s="108" t="s">
        <v>17</v>
      </c>
      <c r="B162" s="109">
        <v>14</v>
      </c>
      <c r="C162" s="5" cm="1">
        <f t="array" ref="C162">IF($I$2="Длительное проживание от 30 ночей ",
INDEX(GRID!$B$4:$U$15,MATCH(C$7,GRID!$A$4:$A$15,0),MATCH(1,($U$2=GRID!$B$1:$U$1)*(КАЛЕНДАРЬ!R17=GRID!$B$3:$U$3),0))*GRID!$H$42,
ROUNDUP(INDEX(GRID!$B$4:$U$15,MATCH(C$7,GRID!$A$4:$A$15,0),MATCH(1,($U$2=GRID!$B$1:$U$1)*(КАЛЕНДАРЬ!R17=GRID!$B$3:$U$3),0))*GRID!$H$42*(1-GRID!$H$43),0))</f>
        <v>42080</v>
      </c>
      <c r="D162" s="5" cm="1">
        <f t="array" ref="D162">IF($I$2="Длительное проживание от 30 ночей ",
INDEX(GRID!$B$18:$U$29,MATCH(C$7,GRID!$A$18:$A$29,0),MATCH(1,($U$2=GRID!$B$1:$U$1)*(КАЛЕНДАРЬ!R17=GRID!$B$3:$U$3),0))*GRID!$H$42,
ROUNDUP(INDEX(GRID!$B$18:$U$29,MATCH(C$7,GRID!$A$18:$A$29,0),MATCH(1,($U$2=GRID!$B$1:$U$1)*(КАЛЕНДАРЬ!R17=GRID!$B$3:$U$3),0))*GRID!$H$42*(1-GRID!$H$43),0))</f>
        <v>46080</v>
      </c>
      <c r="E162" s="5" cm="1">
        <f t="array" ref="E162">IF($I$2="Длительное проживание от 30 ночей ",
INDEX(GRID!$B$4:$U$15,MATCH(E$7,GRID!$A$4:$A$15,0),MATCH(1,($U$2=GRID!$B$1:$U$1)*(КАЛЕНДАРЬ!R17=GRID!$B$3:$U$3),0))*GRID!$H$42,
ROUNDUP(INDEX(GRID!$B$4:$U$15,MATCH(E$7,GRID!$A$4:$A$15,0),MATCH(1,($U$2=GRID!$B$1:$U$1)*(КАЛЕНДАРЬ!R17=GRID!$B$3:$U$3),0))*GRID!$H$42*(1-GRID!$H$43),0))</f>
        <v>49680</v>
      </c>
      <c r="F162" s="5" cm="1">
        <f t="array" ref="F162">IF($I$2="Длительное проживание от 30 ночей ",
INDEX(GRID!$B$18:$U$29,MATCH(E$7,GRID!$A$18:$A$29,0),MATCH(1,($U$2=GRID!$B$1:$U$1)*(КАЛЕНДАРЬ!R17=GRID!$B$3:$U$3),0))*GRID!$H$42,
ROUNDUP(INDEX(GRID!$B$18:$U$29,MATCH(E$7,GRID!$A$18:$A$29,0),MATCH(1,($U$2=GRID!$B$1:$U$1)*(КАЛЕНДАРЬ!R17=GRID!$B$3:$U$3),0))*GRID!$H$42*(1-GRID!$H$43),0))</f>
        <v>53680</v>
      </c>
      <c r="G162" s="50" t="s">
        <v>105</v>
      </c>
      <c r="H162" s="50" t="s">
        <v>105</v>
      </c>
      <c r="I162" s="5" cm="1">
        <f t="array" ref="I162">IF($I$2="Длительное проживание от 30 ночей ",
INDEX(GRID!$B$4:$U$15,MATCH(I$7,GRID!$A$4:$A$15,0),MATCH(1,($U$2=GRID!$B$1:$U$1)*(КАЛЕНДАРЬ!R17=GRID!$B$3:$U$3),0))*GRID!$H$42,
ROUNDUP(INDEX(GRID!$B$4:$U$15,MATCH(I$7,GRID!$A$4:$A$15,0),MATCH(1,($U$2=GRID!$B$1:$U$1)*(КАЛЕНДАРЬ!R17=GRID!$B$3:$U$3),0))*GRID!$H$42*(1-GRID!$H$43),0))</f>
        <v>61280</v>
      </c>
      <c r="J162" s="5" cm="1">
        <f t="array" ref="J162">IF($I$2="Длительное проживание от 30 ночей ",
INDEX(GRID!$B$18:$U$29,MATCH(I$7,GRID!$A$18:$A$29,0),MATCH(1,($U$2=GRID!$B$1:$U$1)*(КАЛЕНДАРЬ!R17=GRID!$B$3:$U$3),0))*GRID!$H$42,
ROUNDUP(INDEX(GRID!$B$18:$U$29,MATCH(I$7,GRID!$A$18:$A$29,0),MATCH(1,($U$2=GRID!$B$1:$U$1)*(КАЛЕНДАРЬ!R17=GRID!$B$3:$U$3),0))*GRID!$H$42*(1-GRID!$H$43),0))</f>
        <v>65280</v>
      </c>
      <c r="K162" s="50" t="s">
        <v>105</v>
      </c>
      <c r="L162" s="50" t="s">
        <v>105</v>
      </c>
      <c r="M162" s="5" cm="1">
        <f t="array" ref="M162">IF($I$2="Длительное проживание от 30 ночей ",
INDEX(GRID!$B$4:$U$15,MATCH(M$7,GRID!$A$4:$A$15,0),MATCH(1,($U$2=GRID!$B$1:$U$1)*(КАЛЕНДАРЬ!R17=GRID!$B$3:$U$3),0))*GRID!$H$42,
ROUNDUP(INDEX(GRID!$B$4:$U$15,MATCH(M$7,GRID!$A$4:$A$15,0),MATCH(1,($U$2=GRID!$B$1:$U$1)*(КАЛЕНДАРЬ!R17=GRID!$B$3:$U$3),0))*GRID!$H$42*(1-GRID!$H$43),0))</f>
        <v>88320</v>
      </c>
      <c r="N162" s="5" cm="1">
        <f t="array" ref="N162">IF($I$2="Длительное проживание от 30 ночей ",
INDEX(GRID!$B$18:$U$29,MATCH(M$7,GRID!$A$18:$A$29,0),MATCH(1,($U$2=GRID!$B$1:$U$1)*(КАЛЕНДАРЬ!R17=GRID!$B$3:$U$3),0))*GRID!$H$42,
ROUNDUP(INDEX(GRID!$B$18:$U$29,MATCH(M$7,GRID!$A$18:$A$29,0),MATCH(1,($U$2=GRID!$B$1:$U$1)*(КАЛЕНДАРЬ!R17=GRID!$B$3:$U$3),0))*GRID!$H$42*(1-GRID!$H$43),0))</f>
        <v>92320</v>
      </c>
      <c r="O162" s="50" t="s">
        <v>105</v>
      </c>
      <c r="P162" s="5" cm="1">
        <f t="array" ref="P162">IF($I$2="Длительное проживание от 30 ночей ",
INDEX(GRID!$B$4:$U$15,MATCH(P$7,GRID!$A$4:$A$15,0),MATCH(1,($U$2=GRID!$B$1:$U$1)*(КАЛЕНДАРЬ!R17=GRID!$B$3:$U$3),0))*GRID!$H$42,
ROUNDUP(INDEX(GRID!$B$4:$U$15,MATCH(P$7,GRID!$A$4:$A$15,0),MATCH(1,($U$2=GRID!$B$1:$U$1)*(КАЛЕНДАРЬ!R17=GRID!$B$3:$U$3),0))*GRID!$H$42*(1-GRID!$H$43),0))</f>
        <v>159440</v>
      </c>
      <c r="Q162" s="5" cm="1">
        <f t="array" ref="Q162">IF($I$2="Длительное проживание от 30 ночей ",
INDEX(GRID!$B$4:$U$15,MATCH(Q$7,GRID!$A$4:$A$15,0),MATCH(1,($U$2=GRID!$B$1:$U$1)*(КАЛЕНДАРЬ!R17=GRID!$B$3:$U$3),0))*GRID!$H$42,
ROUNDUP(INDEX(GRID!$B$4:$U$15,MATCH(Q$7,GRID!$A$4:$A$15,0),MATCH(1,($U$2=GRID!$B$1:$U$1)*(КАЛЕНДАРЬ!R17=GRID!$B$3:$U$3),0))*GRID!$H$42*(1-GRID!$H$43),0))</f>
        <v>184480</v>
      </c>
      <c r="R162" s="50" t="s">
        <v>105</v>
      </c>
      <c r="S162" s="50" t="s">
        <v>105</v>
      </c>
      <c r="T162" s="50" t="s">
        <v>105</v>
      </c>
    </row>
    <row r="163" spans="1:20" hidden="1">
      <c r="A163" s="108" t="s">
        <v>11</v>
      </c>
      <c r="B163" s="109">
        <v>15</v>
      </c>
      <c r="C163" s="5" cm="1">
        <f t="array" ref="C163">IF($I$2="Длительное проживание от 30 ночей ",
INDEX(GRID!$B$4:$U$15,MATCH(C$7,GRID!$A$4:$A$15,0),MATCH(1,($U$2=GRID!$B$1:$U$1)*(КАЛЕНДАРЬ!R18=GRID!$B$3:$U$3),0))*GRID!$H$42,
ROUNDUP(INDEX(GRID!$B$4:$U$15,MATCH(C$7,GRID!$A$4:$A$15,0),MATCH(1,($U$2=GRID!$B$1:$U$1)*(КАЛЕНДАРЬ!R18=GRID!$B$3:$U$3),0))*GRID!$H$42*(1-GRID!$H$43),0))</f>
        <v>38480</v>
      </c>
      <c r="D163" s="5" cm="1">
        <f t="array" ref="D163">IF($I$2="Длительное проживание от 30 ночей ",
INDEX(GRID!$B$18:$U$29,MATCH(C$7,GRID!$A$18:$A$29,0),MATCH(1,($U$2=GRID!$B$1:$U$1)*(КАЛЕНДАРЬ!R18=GRID!$B$3:$U$3),0))*GRID!$H$42,
ROUNDUP(INDEX(GRID!$B$18:$U$29,MATCH(C$7,GRID!$A$18:$A$29,0),MATCH(1,($U$2=GRID!$B$1:$U$1)*(КАЛЕНДАРЬ!R18=GRID!$B$3:$U$3),0))*GRID!$H$42*(1-GRID!$H$43),0))</f>
        <v>42480</v>
      </c>
      <c r="E163" s="5" cm="1">
        <f t="array" ref="E163">IF($I$2="Длительное проживание от 30 ночей ",
INDEX(GRID!$B$4:$U$15,MATCH(E$7,GRID!$A$4:$A$15,0),MATCH(1,($U$2=GRID!$B$1:$U$1)*(КАЛЕНДАРЬ!R18=GRID!$B$3:$U$3),0))*GRID!$H$42,
ROUNDUP(INDEX(GRID!$B$4:$U$15,MATCH(E$7,GRID!$A$4:$A$15,0),MATCH(1,($U$2=GRID!$B$1:$U$1)*(КАЛЕНДАРЬ!R18=GRID!$B$3:$U$3),0))*GRID!$H$42*(1-GRID!$H$43),0))</f>
        <v>45680</v>
      </c>
      <c r="F163" s="5" cm="1">
        <f t="array" ref="F163">IF($I$2="Длительное проживание от 30 ночей ",
INDEX(GRID!$B$18:$U$29,MATCH(E$7,GRID!$A$18:$A$29,0),MATCH(1,($U$2=GRID!$B$1:$U$1)*(КАЛЕНДАРЬ!R18=GRID!$B$3:$U$3),0))*GRID!$H$42,
ROUNDUP(INDEX(GRID!$B$18:$U$29,MATCH(E$7,GRID!$A$18:$A$29,0),MATCH(1,($U$2=GRID!$B$1:$U$1)*(КАЛЕНДАРЬ!R18=GRID!$B$3:$U$3),0))*GRID!$H$42*(1-GRID!$H$43),0))</f>
        <v>49680</v>
      </c>
      <c r="G163" s="50" t="s">
        <v>105</v>
      </c>
      <c r="H163" s="50" t="s">
        <v>105</v>
      </c>
      <c r="I163" s="5" cm="1">
        <f t="array" ref="I163">IF($I$2="Длительное проживание от 30 ночей ",
INDEX(GRID!$B$4:$U$15,MATCH(I$7,GRID!$A$4:$A$15,0),MATCH(1,($U$2=GRID!$B$1:$U$1)*(КАЛЕНДАРЬ!R18=GRID!$B$3:$U$3),0))*GRID!$H$42,
ROUNDUP(INDEX(GRID!$B$4:$U$15,MATCH(I$7,GRID!$A$4:$A$15,0),MATCH(1,($U$2=GRID!$B$1:$U$1)*(КАЛЕНДАРЬ!R18=GRID!$B$3:$U$3),0))*GRID!$H$42*(1-GRID!$H$43),0))</f>
        <v>56800</v>
      </c>
      <c r="J163" s="5" cm="1">
        <f t="array" ref="J163">IF($I$2="Длительное проживание от 30 ночей ",
INDEX(GRID!$B$18:$U$29,MATCH(I$7,GRID!$A$18:$A$29,0),MATCH(1,($U$2=GRID!$B$1:$U$1)*(КАЛЕНДАРЬ!R18=GRID!$B$3:$U$3),0))*GRID!$H$42,
ROUNDUP(INDEX(GRID!$B$18:$U$29,MATCH(I$7,GRID!$A$18:$A$29,0),MATCH(1,($U$2=GRID!$B$1:$U$1)*(КАЛЕНДАРЬ!R18=GRID!$B$3:$U$3),0))*GRID!$H$42*(1-GRID!$H$43),0))</f>
        <v>60800</v>
      </c>
      <c r="K163" s="50" t="s">
        <v>105</v>
      </c>
      <c r="L163" s="50" t="s">
        <v>105</v>
      </c>
      <c r="M163" s="5" cm="1">
        <f t="array" ref="M163">IF($I$2="Длительное проживание от 30 ночей ",
INDEX(GRID!$B$4:$U$15,MATCH(M$7,GRID!$A$4:$A$15,0),MATCH(1,($U$2=GRID!$B$1:$U$1)*(КАЛЕНДАРЬ!R18=GRID!$B$3:$U$3),0))*GRID!$H$42,
ROUNDUP(INDEX(GRID!$B$4:$U$15,MATCH(M$7,GRID!$A$4:$A$15,0),MATCH(1,($U$2=GRID!$B$1:$U$1)*(КАЛЕНДАРЬ!R18=GRID!$B$3:$U$3),0))*GRID!$H$42*(1-GRID!$H$43),0))</f>
        <v>82560</v>
      </c>
      <c r="N163" s="5" cm="1">
        <f t="array" ref="N163">IF($I$2="Длительное проживание от 30 ночей ",
INDEX(GRID!$B$18:$U$29,MATCH(M$7,GRID!$A$18:$A$29,0),MATCH(1,($U$2=GRID!$B$1:$U$1)*(КАЛЕНДАРЬ!R18=GRID!$B$3:$U$3),0))*GRID!$H$42,
ROUNDUP(INDEX(GRID!$B$18:$U$29,MATCH(M$7,GRID!$A$18:$A$29,0),MATCH(1,($U$2=GRID!$B$1:$U$1)*(КАЛЕНДАРЬ!R18=GRID!$B$3:$U$3),0))*GRID!$H$42*(1-GRID!$H$43),0))</f>
        <v>86560</v>
      </c>
      <c r="O163" s="50" t="s">
        <v>105</v>
      </c>
      <c r="P163" s="5" cm="1">
        <f t="array" ref="P163">IF($I$2="Длительное проживание от 30 ночей ",
INDEX(GRID!$B$4:$U$15,MATCH(P$7,GRID!$A$4:$A$15,0),MATCH(1,($U$2=GRID!$B$1:$U$1)*(КАЛЕНДАРЬ!R18=GRID!$B$3:$U$3),0))*GRID!$H$42,
ROUNDUP(INDEX(GRID!$B$4:$U$15,MATCH(P$7,GRID!$A$4:$A$15,0),MATCH(1,($U$2=GRID!$B$1:$U$1)*(КАЛЕНДАРЬ!R18=GRID!$B$3:$U$3),0))*GRID!$H$42*(1-GRID!$H$43),0))</f>
        <v>152080</v>
      </c>
      <c r="Q163" s="5" cm="1">
        <f t="array" ref="Q163">IF($I$2="Длительное проживание от 30 ночей ",
INDEX(GRID!$B$4:$U$15,MATCH(Q$7,GRID!$A$4:$A$15,0),MATCH(1,($U$2=GRID!$B$1:$U$1)*(КАЛЕНДАРЬ!R18=GRID!$B$3:$U$3),0))*GRID!$H$42,
ROUNDUP(INDEX(GRID!$B$4:$U$15,MATCH(Q$7,GRID!$A$4:$A$15,0),MATCH(1,($U$2=GRID!$B$1:$U$1)*(КАЛЕНДАРЬ!R18=GRID!$B$3:$U$3),0))*GRID!$H$42*(1-GRID!$H$43),0))</f>
        <v>176720</v>
      </c>
      <c r="R163" s="50" t="s">
        <v>105</v>
      </c>
      <c r="S163" s="50" t="s">
        <v>105</v>
      </c>
      <c r="T163" s="50" t="s">
        <v>105</v>
      </c>
    </row>
    <row r="164" spans="1:20" hidden="1">
      <c r="A164" s="108" t="s">
        <v>12</v>
      </c>
      <c r="B164" s="109">
        <v>16</v>
      </c>
      <c r="C164" s="5" cm="1">
        <f t="array" ref="C164">IF($I$2="Длительное проживание от 30 ночей ",
INDEX(GRID!$B$4:$U$15,MATCH(C$7,GRID!$A$4:$A$15,0),MATCH(1,($U$2=GRID!$B$1:$U$1)*(КАЛЕНДАРЬ!R19=GRID!$B$3:$U$3),0))*GRID!$H$42,
ROUNDUP(INDEX(GRID!$B$4:$U$15,MATCH(C$7,GRID!$A$4:$A$15,0),MATCH(1,($U$2=GRID!$B$1:$U$1)*(КАЛЕНДАРЬ!R19=GRID!$B$3:$U$3),0))*GRID!$H$42*(1-GRID!$H$43),0))</f>
        <v>38480</v>
      </c>
      <c r="D164" s="5" cm="1">
        <f t="array" ref="D164">IF($I$2="Длительное проживание от 30 ночей ",
INDEX(GRID!$B$18:$U$29,MATCH(C$7,GRID!$A$18:$A$29,0),MATCH(1,($U$2=GRID!$B$1:$U$1)*(КАЛЕНДАРЬ!R19=GRID!$B$3:$U$3),0))*GRID!$H$42,
ROUNDUP(INDEX(GRID!$B$18:$U$29,MATCH(C$7,GRID!$A$18:$A$29,0),MATCH(1,($U$2=GRID!$B$1:$U$1)*(КАЛЕНДАРЬ!R19=GRID!$B$3:$U$3),0))*GRID!$H$42*(1-GRID!$H$43),0))</f>
        <v>42480</v>
      </c>
      <c r="E164" s="5" cm="1">
        <f t="array" ref="E164">IF($I$2="Длительное проживание от 30 ночей ",
INDEX(GRID!$B$4:$U$15,MATCH(E$7,GRID!$A$4:$A$15,0),MATCH(1,($U$2=GRID!$B$1:$U$1)*(КАЛЕНДАРЬ!R19=GRID!$B$3:$U$3),0))*GRID!$H$42,
ROUNDUP(INDEX(GRID!$B$4:$U$15,MATCH(E$7,GRID!$A$4:$A$15,0),MATCH(1,($U$2=GRID!$B$1:$U$1)*(КАЛЕНДАРЬ!R19=GRID!$B$3:$U$3),0))*GRID!$H$42*(1-GRID!$H$43),0))</f>
        <v>45680</v>
      </c>
      <c r="F164" s="5" cm="1">
        <f t="array" ref="F164">IF($I$2="Длительное проживание от 30 ночей ",
INDEX(GRID!$B$18:$U$29,MATCH(E$7,GRID!$A$18:$A$29,0),MATCH(1,($U$2=GRID!$B$1:$U$1)*(КАЛЕНДАРЬ!R19=GRID!$B$3:$U$3),0))*GRID!$H$42,
ROUNDUP(INDEX(GRID!$B$18:$U$29,MATCH(E$7,GRID!$A$18:$A$29,0),MATCH(1,($U$2=GRID!$B$1:$U$1)*(КАЛЕНДАРЬ!R19=GRID!$B$3:$U$3),0))*GRID!$H$42*(1-GRID!$H$43),0))</f>
        <v>49680</v>
      </c>
      <c r="G164" s="50" t="s">
        <v>105</v>
      </c>
      <c r="H164" s="50" t="s">
        <v>105</v>
      </c>
      <c r="I164" s="5" cm="1">
        <f t="array" ref="I164">IF($I$2="Длительное проживание от 30 ночей ",
INDEX(GRID!$B$4:$U$15,MATCH(I$7,GRID!$A$4:$A$15,0),MATCH(1,($U$2=GRID!$B$1:$U$1)*(КАЛЕНДАРЬ!R19=GRID!$B$3:$U$3),0))*GRID!$H$42,
ROUNDUP(INDEX(GRID!$B$4:$U$15,MATCH(I$7,GRID!$A$4:$A$15,0),MATCH(1,($U$2=GRID!$B$1:$U$1)*(КАЛЕНДАРЬ!R19=GRID!$B$3:$U$3),0))*GRID!$H$42*(1-GRID!$H$43),0))</f>
        <v>56800</v>
      </c>
      <c r="J164" s="5" cm="1">
        <f t="array" ref="J164">IF($I$2="Длительное проживание от 30 ночей ",
INDEX(GRID!$B$18:$U$29,MATCH(I$7,GRID!$A$18:$A$29,0),MATCH(1,($U$2=GRID!$B$1:$U$1)*(КАЛЕНДАРЬ!R19=GRID!$B$3:$U$3),0))*GRID!$H$42,
ROUNDUP(INDEX(GRID!$B$18:$U$29,MATCH(I$7,GRID!$A$18:$A$29,0),MATCH(1,($U$2=GRID!$B$1:$U$1)*(КАЛЕНДАРЬ!R19=GRID!$B$3:$U$3),0))*GRID!$H$42*(1-GRID!$H$43),0))</f>
        <v>60800</v>
      </c>
      <c r="K164" s="50" t="s">
        <v>105</v>
      </c>
      <c r="L164" s="50" t="s">
        <v>105</v>
      </c>
      <c r="M164" s="5" cm="1">
        <f t="array" ref="M164">IF($I$2="Длительное проживание от 30 ночей ",
INDEX(GRID!$B$4:$U$15,MATCH(M$7,GRID!$A$4:$A$15,0),MATCH(1,($U$2=GRID!$B$1:$U$1)*(КАЛЕНДАРЬ!R19=GRID!$B$3:$U$3),0))*GRID!$H$42,
ROUNDUP(INDEX(GRID!$B$4:$U$15,MATCH(M$7,GRID!$A$4:$A$15,0),MATCH(1,($U$2=GRID!$B$1:$U$1)*(КАЛЕНДАРЬ!R19=GRID!$B$3:$U$3),0))*GRID!$H$42*(1-GRID!$H$43),0))</f>
        <v>82560</v>
      </c>
      <c r="N164" s="5" cm="1">
        <f t="array" ref="N164">IF($I$2="Длительное проживание от 30 ночей ",
INDEX(GRID!$B$18:$U$29,MATCH(M$7,GRID!$A$18:$A$29,0),MATCH(1,($U$2=GRID!$B$1:$U$1)*(КАЛЕНДАРЬ!R19=GRID!$B$3:$U$3),0))*GRID!$H$42,
ROUNDUP(INDEX(GRID!$B$18:$U$29,MATCH(M$7,GRID!$A$18:$A$29,0),MATCH(1,($U$2=GRID!$B$1:$U$1)*(КАЛЕНДАРЬ!R19=GRID!$B$3:$U$3),0))*GRID!$H$42*(1-GRID!$H$43),0))</f>
        <v>86560</v>
      </c>
      <c r="O164" s="50" t="s">
        <v>105</v>
      </c>
      <c r="P164" s="5" cm="1">
        <f t="array" ref="P164">IF($I$2="Длительное проживание от 30 ночей ",
INDEX(GRID!$B$4:$U$15,MATCH(P$7,GRID!$A$4:$A$15,0),MATCH(1,($U$2=GRID!$B$1:$U$1)*(КАЛЕНДАРЬ!R19=GRID!$B$3:$U$3),0))*GRID!$H$42,
ROUNDUP(INDEX(GRID!$B$4:$U$15,MATCH(P$7,GRID!$A$4:$A$15,0),MATCH(1,($U$2=GRID!$B$1:$U$1)*(КАЛЕНДАРЬ!R19=GRID!$B$3:$U$3),0))*GRID!$H$42*(1-GRID!$H$43),0))</f>
        <v>152080</v>
      </c>
      <c r="Q164" s="5" cm="1">
        <f t="array" ref="Q164">IF($I$2="Длительное проживание от 30 ночей ",
INDEX(GRID!$B$4:$U$15,MATCH(Q$7,GRID!$A$4:$A$15,0),MATCH(1,($U$2=GRID!$B$1:$U$1)*(КАЛЕНДАРЬ!R19=GRID!$B$3:$U$3),0))*GRID!$H$42,
ROUNDUP(INDEX(GRID!$B$4:$U$15,MATCH(Q$7,GRID!$A$4:$A$15,0),MATCH(1,($U$2=GRID!$B$1:$U$1)*(КАЛЕНДАРЬ!R19=GRID!$B$3:$U$3),0))*GRID!$H$42*(1-GRID!$H$43),0))</f>
        <v>176720</v>
      </c>
      <c r="R164" s="50" t="s">
        <v>105</v>
      </c>
      <c r="S164" s="50" t="s">
        <v>105</v>
      </c>
      <c r="T164" s="50" t="s">
        <v>105</v>
      </c>
    </row>
    <row r="165" spans="1:20" hidden="1">
      <c r="A165" s="108" t="s">
        <v>13</v>
      </c>
      <c r="B165" s="109">
        <v>17</v>
      </c>
      <c r="C165" s="5" cm="1">
        <f t="array" ref="C165">IF($I$2="Длительное проживание от 30 ночей ",
INDEX(GRID!$B$4:$U$15,MATCH(C$7,GRID!$A$4:$A$15,0),MATCH(1,($U$2=GRID!$B$1:$U$1)*(КАЛЕНДАРЬ!R20=GRID!$B$3:$U$3),0))*GRID!$H$42,
ROUNDUP(INDEX(GRID!$B$4:$U$15,MATCH(C$7,GRID!$A$4:$A$15,0),MATCH(1,($U$2=GRID!$B$1:$U$1)*(КАЛЕНДАРЬ!R20=GRID!$B$3:$U$3),0))*GRID!$H$42*(1-GRID!$H$43),0))</f>
        <v>38480</v>
      </c>
      <c r="D165" s="5" cm="1">
        <f t="array" ref="D165">IF($I$2="Длительное проживание от 30 ночей ",
INDEX(GRID!$B$18:$U$29,MATCH(C$7,GRID!$A$18:$A$29,0),MATCH(1,($U$2=GRID!$B$1:$U$1)*(КАЛЕНДАРЬ!R20=GRID!$B$3:$U$3),0))*GRID!$H$42,
ROUNDUP(INDEX(GRID!$B$18:$U$29,MATCH(C$7,GRID!$A$18:$A$29,0),MATCH(1,($U$2=GRID!$B$1:$U$1)*(КАЛЕНДАРЬ!R20=GRID!$B$3:$U$3),0))*GRID!$H$42*(1-GRID!$H$43),0))</f>
        <v>42480</v>
      </c>
      <c r="E165" s="5" cm="1">
        <f t="array" ref="E165">IF($I$2="Длительное проживание от 30 ночей ",
INDEX(GRID!$B$4:$U$15,MATCH(E$7,GRID!$A$4:$A$15,0),MATCH(1,($U$2=GRID!$B$1:$U$1)*(КАЛЕНДАРЬ!R20=GRID!$B$3:$U$3),0))*GRID!$H$42,
ROUNDUP(INDEX(GRID!$B$4:$U$15,MATCH(E$7,GRID!$A$4:$A$15,0),MATCH(1,($U$2=GRID!$B$1:$U$1)*(КАЛЕНДАРЬ!R20=GRID!$B$3:$U$3),0))*GRID!$H$42*(1-GRID!$H$43),0))</f>
        <v>45680</v>
      </c>
      <c r="F165" s="5" cm="1">
        <f t="array" ref="F165">IF($I$2="Длительное проживание от 30 ночей ",
INDEX(GRID!$B$18:$U$29,MATCH(E$7,GRID!$A$18:$A$29,0),MATCH(1,($U$2=GRID!$B$1:$U$1)*(КАЛЕНДАРЬ!R20=GRID!$B$3:$U$3),0))*GRID!$H$42,
ROUNDUP(INDEX(GRID!$B$18:$U$29,MATCH(E$7,GRID!$A$18:$A$29,0),MATCH(1,($U$2=GRID!$B$1:$U$1)*(КАЛЕНДАРЬ!R20=GRID!$B$3:$U$3),0))*GRID!$H$42*(1-GRID!$H$43),0))</f>
        <v>49680</v>
      </c>
      <c r="G165" s="50" t="s">
        <v>105</v>
      </c>
      <c r="H165" s="50" t="s">
        <v>105</v>
      </c>
      <c r="I165" s="5" cm="1">
        <f t="array" ref="I165">IF($I$2="Длительное проживание от 30 ночей ",
INDEX(GRID!$B$4:$U$15,MATCH(I$7,GRID!$A$4:$A$15,0),MATCH(1,($U$2=GRID!$B$1:$U$1)*(КАЛЕНДАРЬ!R20=GRID!$B$3:$U$3),0))*GRID!$H$42,
ROUNDUP(INDEX(GRID!$B$4:$U$15,MATCH(I$7,GRID!$A$4:$A$15,0),MATCH(1,($U$2=GRID!$B$1:$U$1)*(КАЛЕНДАРЬ!R20=GRID!$B$3:$U$3),0))*GRID!$H$42*(1-GRID!$H$43),0))</f>
        <v>56800</v>
      </c>
      <c r="J165" s="5" cm="1">
        <f t="array" ref="J165">IF($I$2="Длительное проживание от 30 ночей ",
INDEX(GRID!$B$18:$U$29,MATCH(I$7,GRID!$A$18:$A$29,0),MATCH(1,($U$2=GRID!$B$1:$U$1)*(КАЛЕНДАРЬ!R20=GRID!$B$3:$U$3),0))*GRID!$H$42,
ROUNDUP(INDEX(GRID!$B$18:$U$29,MATCH(I$7,GRID!$A$18:$A$29,0),MATCH(1,($U$2=GRID!$B$1:$U$1)*(КАЛЕНДАРЬ!R20=GRID!$B$3:$U$3),0))*GRID!$H$42*(1-GRID!$H$43),0))</f>
        <v>60800</v>
      </c>
      <c r="K165" s="50" t="s">
        <v>105</v>
      </c>
      <c r="L165" s="50" t="s">
        <v>105</v>
      </c>
      <c r="M165" s="5" cm="1">
        <f t="array" ref="M165">IF($I$2="Длительное проживание от 30 ночей ",
INDEX(GRID!$B$4:$U$15,MATCH(M$7,GRID!$A$4:$A$15,0),MATCH(1,($U$2=GRID!$B$1:$U$1)*(КАЛЕНДАРЬ!R20=GRID!$B$3:$U$3),0))*GRID!$H$42,
ROUNDUP(INDEX(GRID!$B$4:$U$15,MATCH(M$7,GRID!$A$4:$A$15,0),MATCH(1,($U$2=GRID!$B$1:$U$1)*(КАЛЕНДАРЬ!R20=GRID!$B$3:$U$3),0))*GRID!$H$42*(1-GRID!$H$43),0))</f>
        <v>82560</v>
      </c>
      <c r="N165" s="5" cm="1">
        <f t="array" ref="N165">IF($I$2="Длительное проживание от 30 ночей ",
INDEX(GRID!$B$18:$U$29,MATCH(M$7,GRID!$A$18:$A$29,0),MATCH(1,($U$2=GRID!$B$1:$U$1)*(КАЛЕНДАРЬ!R20=GRID!$B$3:$U$3),0))*GRID!$H$42,
ROUNDUP(INDEX(GRID!$B$18:$U$29,MATCH(M$7,GRID!$A$18:$A$29,0),MATCH(1,($U$2=GRID!$B$1:$U$1)*(КАЛЕНДАРЬ!R20=GRID!$B$3:$U$3),0))*GRID!$H$42*(1-GRID!$H$43),0))</f>
        <v>86560</v>
      </c>
      <c r="O165" s="50" t="s">
        <v>105</v>
      </c>
      <c r="P165" s="5" cm="1">
        <f t="array" ref="P165">IF($I$2="Длительное проживание от 30 ночей ",
INDEX(GRID!$B$4:$U$15,MATCH(P$7,GRID!$A$4:$A$15,0),MATCH(1,($U$2=GRID!$B$1:$U$1)*(КАЛЕНДАРЬ!R20=GRID!$B$3:$U$3),0))*GRID!$H$42,
ROUNDUP(INDEX(GRID!$B$4:$U$15,MATCH(P$7,GRID!$A$4:$A$15,0),MATCH(1,($U$2=GRID!$B$1:$U$1)*(КАЛЕНДАРЬ!R20=GRID!$B$3:$U$3),0))*GRID!$H$42*(1-GRID!$H$43),0))</f>
        <v>152080</v>
      </c>
      <c r="Q165" s="5" cm="1">
        <f t="array" ref="Q165">IF($I$2="Длительное проживание от 30 ночей ",
INDEX(GRID!$B$4:$U$15,MATCH(Q$7,GRID!$A$4:$A$15,0),MATCH(1,($U$2=GRID!$B$1:$U$1)*(КАЛЕНДАРЬ!R20=GRID!$B$3:$U$3),0))*GRID!$H$42,
ROUNDUP(INDEX(GRID!$B$4:$U$15,MATCH(Q$7,GRID!$A$4:$A$15,0),MATCH(1,($U$2=GRID!$B$1:$U$1)*(КАЛЕНДАРЬ!R20=GRID!$B$3:$U$3),0))*GRID!$H$42*(1-GRID!$H$43),0))</f>
        <v>176720</v>
      </c>
      <c r="R165" s="50" t="s">
        <v>105</v>
      </c>
      <c r="S165" s="50" t="s">
        <v>105</v>
      </c>
      <c r="T165" s="50" t="s">
        <v>105</v>
      </c>
    </row>
    <row r="166" spans="1:20" hidden="1">
      <c r="A166" s="108" t="s">
        <v>14</v>
      </c>
      <c r="B166" s="109">
        <v>18</v>
      </c>
      <c r="C166" s="5" cm="1">
        <f t="array" ref="C166">IF($I$2="Длительное проживание от 30 ночей ",
INDEX(GRID!$B$4:$U$15,MATCH(C$7,GRID!$A$4:$A$15,0),MATCH(1,($U$2=GRID!$B$1:$U$1)*(КАЛЕНДАРЬ!R21=GRID!$B$3:$U$3),0))*GRID!$H$42,
ROUNDUP(INDEX(GRID!$B$4:$U$15,MATCH(C$7,GRID!$A$4:$A$15,0),MATCH(1,($U$2=GRID!$B$1:$U$1)*(КАЛЕНДАРЬ!R21=GRID!$B$3:$U$3),0))*GRID!$H$42*(1-GRID!$H$43),0))</f>
        <v>38480</v>
      </c>
      <c r="D166" s="5" cm="1">
        <f t="array" ref="D166">IF($I$2="Длительное проживание от 30 ночей ",
INDEX(GRID!$B$18:$U$29,MATCH(C$7,GRID!$A$18:$A$29,0),MATCH(1,($U$2=GRID!$B$1:$U$1)*(КАЛЕНДАРЬ!R21=GRID!$B$3:$U$3),0))*GRID!$H$42,
ROUNDUP(INDEX(GRID!$B$18:$U$29,MATCH(C$7,GRID!$A$18:$A$29,0),MATCH(1,($U$2=GRID!$B$1:$U$1)*(КАЛЕНДАРЬ!R21=GRID!$B$3:$U$3),0))*GRID!$H$42*(1-GRID!$H$43),0))</f>
        <v>42480</v>
      </c>
      <c r="E166" s="5" cm="1">
        <f t="array" ref="E166">IF($I$2="Длительное проживание от 30 ночей ",
INDEX(GRID!$B$4:$U$15,MATCH(E$7,GRID!$A$4:$A$15,0),MATCH(1,($U$2=GRID!$B$1:$U$1)*(КАЛЕНДАРЬ!R21=GRID!$B$3:$U$3),0))*GRID!$H$42,
ROUNDUP(INDEX(GRID!$B$4:$U$15,MATCH(E$7,GRID!$A$4:$A$15,0),MATCH(1,($U$2=GRID!$B$1:$U$1)*(КАЛЕНДАРЬ!R21=GRID!$B$3:$U$3),0))*GRID!$H$42*(1-GRID!$H$43),0))</f>
        <v>45680</v>
      </c>
      <c r="F166" s="5" cm="1">
        <f t="array" ref="F166">IF($I$2="Длительное проживание от 30 ночей ",
INDEX(GRID!$B$18:$U$29,MATCH(E$7,GRID!$A$18:$A$29,0),MATCH(1,($U$2=GRID!$B$1:$U$1)*(КАЛЕНДАРЬ!R21=GRID!$B$3:$U$3),0))*GRID!$H$42,
ROUNDUP(INDEX(GRID!$B$18:$U$29,MATCH(E$7,GRID!$A$18:$A$29,0),MATCH(1,($U$2=GRID!$B$1:$U$1)*(КАЛЕНДАРЬ!R21=GRID!$B$3:$U$3),0))*GRID!$H$42*(1-GRID!$H$43),0))</f>
        <v>49680</v>
      </c>
      <c r="G166" s="50" t="s">
        <v>105</v>
      </c>
      <c r="H166" s="50" t="s">
        <v>105</v>
      </c>
      <c r="I166" s="5" cm="1">
        <f t="array" ref="I166">IF($I$2="Длительное проживание от 30 ночей ",
INDEX(GRID!$B$4:$U$15,MATCH(I$7,GRID!$A$4:$A$15,0),MATCH(1,($U$2=GRID!$B$1:$U$1)*(КАЛЕНДАРЬ!R21=GRID!$B$3:$U$3),0))*GRID!$H$42,
ROUNDUP(INDEX(GRID!$B$4:$U$15,MATCH(I$7,GRID!$A$4:$A$15,0),MATCH(1,($U$2=GRID!$B$1:$U$1)*(КАЛЕНДАРЬ!R21=GRID!$B$3:$U$3),0))*GRID!$H$42*(1-GRID!$H$43),0))</f>
        <v>56800</v>
      </c>
      <c r="J166" s="5" cm="1">
        <f t="array" ref="J166">IF($I$2="Длительное проживание от 30 ночей ",
INDEX(GRID!$B$18:$U$29,MATCH(I$7,GRID!$A$18:$A$29,0),MATCH(1,($U$2=GRID!$B$1:$U$1)*(КАЛЕНДАРЬ!R21=GRID!$B$3:$U$3),0))*GRID!$H$42,
ROUNDUP(INDEX(GRID!$B$18:$U$29,MATCH(I$7,GRID!$A$18:$A$29,0),MATCH(1,($U$2=GRID!$B$1:$U$1)*(КАЛЕНДАРЬ!R21=GRID!$B$3:$U$3),0))*GRID!$H$42*(1-GRID!$H$43),0))</f>
        <v>60800</v>
      </c>
      <c r="K166" s="50" t="s">
        <v>105</v>
      </c>
      <c r="L166" s="50" t="s">
        <v>105</v>
      </c>
      <c r="M166" s="5" cm="1">
        <f t="array" ref="M166">IF($I$2="Длительное проживание от 30 ночей ",
INDEX(GRID!$B$4:$U$15,MATCH(M$7,GRID!$A$4:$A$15,0),MATCH(1,($U$2=GRID!$B$1:$U$1)*(КАЛЕНДАРЬ!R21=GRID!$B$3:$U$3),0))*GRID!$H$42,
ROUNDUP(INDEX(GRID!$B$4:$U$15,MATCH(M$7,GRID!$A$4:$A$15,0),MATCH(1,($U$2=GRID!$B$1:$U$1)*(КАЛЕНДАРЬ!R21=GRID!$B$3:$U$3),0))*GRID!$H$42*(1-GRID!$H$43),0))</f>
        <v>82560</v>
      </c>
      <c r="N166" s="5" cm="1">
        <f t="array" ref="N166">IF($I$2="Длительное проживание от 30 ночей ",
INDEX(GRID!$B$18:$U$29,MATCH(M$7,GRID!$A$18:$A$29,0),MATCH(1,($U$2=GRID!$B$1:$U$1)*(КАЛЕНДАРЬ!R21=GRID!$B$3:$U$3),0))*GRID!$H$42,
ROUNDUP(INDEX(GRID!$B$18:$U$29,MATCH(M$7,GRID!$A$18:$A$29,0),MATCH(1,($U$2=GRID!$B$1:$U$1)*(КАЛЕНДАРЬ!R21=GRID!$B$3:$U$3),0))*GRID!$H$42*(1-GRID!$H$43),0))</f>
        <v>86560</v>
      </c>
      <c r="O166" s="50" t="s">
        <v>105</v>
      </c>
      <c r="P166" s="5" cm="1">
        <f t="array" ref="P166">IF($I$2="Длительное проживание от 30 ночей ",
INDEX(GRID!$B$4:$U$15,MATCH(P$7,GRID!$A$4:$A$15,0),MATCH(1,($U$2=GRID!$B$1:$U$1)*(КАЛЕНДАРЬ!R21=GRID!$B$3:$U$3),0))*GRID!$H$42,
ROUNDUP(INDEX(GRID!$B$4:$U$15,MATCH(P$7,GRID!$A$4:$A$15,0),MATCH(1,($U$2=GRID!$B$1:$U$1)*(КАЛЕНДАРЬ!R21=GRID!$B$3:$U$3),0))*GRID!$H$42*(1-GRID!$H$43),0))</f>
        <v>152080</v>
      </c>
      <c r="Q166" s="5" cm="1">
        <f t="array" ref="Q166">IF($I$2="Длительное проживание от 30 ночей ",
INDEX(GRID!$B$4:$U$15,MATCH(Q$7,GRID!$A$4:$A$15,0),MATCH(1,($U$2=GRID!$B$1:$U$1)*(КАЛЕНДАРЬ!R21=GRID!$B$3:$U$3),0))*GRID!$H$42,
ROUNDUP(INDEX(GRID!$B$4:$U$15,MATCH(Q$7,GRID!$A$4:$A$15,0),MATCH(1,($U$2=GRID!$B$1:$U$1)*(КАЛЕНДАРЬ!R21=GRID!$B$3:$U$3),0))*GRID!$H$42*(1-GRID!$H$43),0))</f>
        <v>176720</v>
      </c>
      <c r="R166" s="50" t="s">
        <v>105</v>
      </c>
      <c r="S166" s="50" t="s">
        <v>105</v>
      </c>
      <c r="T166" s="50" t="s">
        <v>105</v>
      </c>
    </row>
    <row r="167" spans="1:20" hidden="1">
      <c r="A167" s="108" t="s">
        <v>15</v>
      </c>
      <c r="B167" s="109">
        <v>19</v>
      </c>
      <c r="C167" s="5" cm="1">
        <f t="array" ref="C167">IF($I$2="Длительное проживание от 30 ночей ",
INDEX(GRID!$B$4:$U$15,MATCH(C$7,GRID!$A$4:$A$15,0),MATCH(1,($U$2=GRID!$B$1:$U$1)*(КАЛЕНДАРЬ!R22=GRID!$B$3:$U$3),0))*GRID!$H$42,
ROUNDUP(INDEX(GRID!$B$4:$U$15,MATCH(C$7,GRID!$A$4:$A$15,0),MATCH(1,($U$2=GRID!$B$1:$U$1)*(КАЛЕНДАРЬ!R22=GRID!$B$3:$U$3),0))*GRID!$H$42*(1-GRID!$H$43),0))</f>
        <v>38480</v>
      </c>
      <c r="D167" s="5" cm="1">
        <f t="array" ref="D167">IF($I$2="Длительное проживание от 30 ночей ",
INDEX(GRID!$B$18:$U$29,MATCH(C$7,GRID!$A$18:$A$29,0),MATCH(1,($U$2=GRID!$B$1:$U$1)*(КАЛЕНДАРЬ!R22=GRID!$B$3:$U$3),0))*GRID!$H$42,
ROUNDUP(INDEX(GRID!$B$18:$U$29,MATCH(C$7,GRID!$A$18:$A$29,0),MATCH(1,($U$2=GRID!$B$1:$U$1)*(КАЛЕНДАРЬ!R22=GRID!$B$3:$U$3),0))*GRID!$H$42*(1-GRID!$H$43),0))</f>
        <v>42480</v>
      </c>
      <c r="E167" s="5" cm="1">
        <f t="array" ref="E167">IF($I$2="Длительное проживание от 30 ночей ",
INDEX(GRID!$B$4:$U$15,MATCH(E$7,GRID!$A$4:$A$15,0),MATCH(1,($U$2=GRID!$B$1:$U$1)*(КАЛЕНДАРЬ!R22=GRID!$B$3:$U$3),0))*GRID!$H$42,
ROUNDUP(INDEX(GRID!$B$4:$U$15,MATCH(E$7,GRID!$A$4:$A$15,0),MATCH(1,($U$2=GRID!$B$1:$U$1)*(КАЛЕНДАРЬ!R22=GRID!$B$3:$U$3),0))*GRID!$H$42*(1-GRID!$H$43),0))</f>
        <v>45680</v>
      </c>
      <c r="F167" s="5" cm="1">
        <f t="array" ref="F167">IF($I$2="Длительное проживание от 30 ночей ",
INDEX(GRID!$B$18:$U$29,MATCH(E$7,GRID!$A$18:$A$29,0),MATCH(1,($U$2=GRID!$B$1:$U$1)*(КАЛЕНДАРЬ!R22=GRID!$B$3:$U$3),0))*GRID!$H$42,
ROUNDUP(INDEX(GRID!$B$18:$U$29,MATCH(E$7,GRID!$A$18:$A$29,0),MATCH(1,($U$2=GRID!$B$1:$U$1)*(КАЛЕНДАРЬ!R22=GRID!$B$3:$U$3),0))*GRID!$H$42*(1-GRID!$H$43),0))</f>
        <v>49680</v>
      </c>
      <c r="G167" s="50" t="s">
        <v>105</v>
      </c>
      <c r="H167" s="50" t="s">
        <v>105</v>
      </c>
      <c r="I167" s="5" cm="1">
        <f t="array" ref="I167">IF($I$2="Длительное проживание от 30 ночей ",
INDEX(GRID!$B$4:$U$15,MATCH(I$7,GRID!$A$4:$A$15,0),MATCH(1,($U$2=GRID!$B$1:$U$1)*(КАЛЕНДАРЬ!R22=GRID!$B$3:$U$3),0))*GRID!$H$42,
ROUNDUP(INDEX(GRID!$B$4:$U$15,MATCH(I$7,GRID!$A$4:$A$15,0),MATCH(1,($U$2=GRID!$B$1:$U$1)*(КАЛЕНДАРЬ!R22=GRID!$B$3:$U$3),0))*GRID!$H$42*(1-GRID!$H$43),0))</f>
        <v>56800</v>
      </c>
      <c r="J167" s="5" cm="1">
        <f t="array" ref="J167">IF($I$2="Длительное проживание от 30 ночей ",
INDEX(GRID!$B$18:$U$29,MATCH(I$7,GRID!$A$18:$A$29,0),MATCH(1,($U$2=GRID!$B$1:$U$1)*(КАЛЕНДАРЬ!R22=GRID!$B$3:$U$3),0))*GRID!$H$42,
ROUNDUP(INDEX(GRID!$B$18:$U$29,MATCH(I$7,GRID!$A$18:$A$29,0),MATCH(1,($U$2=GRID!$B$1:$U$1)*(КАЛЕНДАРЬ!R22=GRID!$B$3:$U$3),0))*GRID!$H$42*(1-GRID!$H$43),0))</f>
        <v>60800</v>
      </c>
      <c r="K167" s="50" t="s">
        <v>105</v>
      </c>
      <c r="L167" s="50" t="s">
        <v>105</v>
      </c>
      <c r="M167" s="5" cm="1">
        <f t="array" ref="M167">IF($I$2="Длительное проживание от 30 ночей ",
INDEX(GRID!$B$4:$U$15,MATCH(M$7,GRID!$A$4:$A$15,0),MATCH(1,($U$2=GRID!$B$1:$U$1)*(КАЛЕНДАРЬ!R22=GRID!$B$3:$U$3),0))*GRID!$H$42,
ROUNDUP(INDEX(GRID!$B$4:$U$15,MATCH(M$7,GRID!$A$4:$A$15,0),MATCH(1,($U$2=GRID!$B$1:$U$1)*(КАЛЕНДАРЬ!R22=GRID!$B$3:$U$3),0))*GRID!$H$42*(1-GRID!$H$43),0))</f>
        <v>82560</v>
      </c>
      <c r="N167" s="5" cm="1">
        <f t="array" ref="N167">IF($I$2="Длительное проживание от 30 ночей ",
INDEX(GRID!$B$18:$U$29,MATCH(M$7,GRID!$A$18:$A$29,0),MATCH(1,($U$2=GRID!$B$1:$U$1)*(КАЛЕНДАРЬ!R22=GRID!$B$3:$U$3),0))*GRID!$H$42,
ROUNDUP(INDEX(GRID!$B$18:$U$29,MATCH(M$7,GRID!$A$18:$A$29,0),MATCH(1,($U$2=GRID!$B$1:$U$1)*(КАЛЕНДАРЬ!R22=GRID!$B$3:$U$3),0))*GRID!$H$42*(1-GRID!$H$43),0))</f>
        <v>86560</v>
      </c>
      <c r="O167" s="50" t="s">
        <v>105</v>
      </c>
      <c r="P167" s="5" cm="1">
        <f t="array" ref="P167">IF($I$2="Длительное проживание от 30 ночей ",
INDEX(GRID!$B$4:$U$15,MATCH(P$7,GRID!$A$4:$A$15,0),MATCH(1,($U$2=GRID!$B$1:$U$1)*(КАЛЕНДАРЬ!R22=GRID!$B$3:$U$3),0))*GRID!$H$42,
ROUNDUP(INDEX(GRID!$B$4:$U$15,MATCH(P$7,GRID!$A$4:$A$15,0),MATCH(1,($U$2=GRID!$B$1:$U$1)*(КАЛЕНДАРЬ!R22=GRID!$B$3:$U$3),0))*GRID!$H$42*(1-GRID!$H$43),0))</f>
        <v>152080</v>
      </c>
      <c r="Q167" s="5" cm="1">
        <f t="array" ref="Q167">IF($I$2="Длительное проживание от 30 ночей ",
INDEX(GRID!$B$4:$U$15,MATCH(Q$7,GRID!$A$4:$A$15,0),MATCH(1,($U$2=GRID!$B$1:$U$1)*(КАЛЕНДАРЬ!R22=GRID!$B$3:$U$3),0))*GRID!$H$42,
ROUNDUP(INDEX(GRID!$B$4:$U$15,MATCH(Q$7,GRID!$A$4:$A$15,0),MATCH(1,($U$2=GRID!$B$1:$U$1)*(КАЛЕНДАРЬ!R22=GRID!$B$3:$U$3),0))*GRID!$H$42*(1-GRID!$H$43),0))</f>
        <v>176720</v>
      </c>
      <c r="R167" s="50" t="s">
        <v>105</v>
      </c>
      <c r="S167" s="50" t="s">
        <v>105</v>
      </c>
      <c r="T167" s="50" t="s">
        <v>105</v>
      </c>
    </row>
    <row r="168" spans="1:20" hidden="1">
      <c r="A168" s="108" t="s">
        <v>16</v>
      </c>
      <c r="B168" s="109">
        <v>20</v>
      </c>
      <c r="C168" s="5" cm="1">
        <f t="array" ref="C168">IF($I$2="Длительное проживание от 30 ночей ",
INDEX(GRID!$B$4:$U$15,MATCH(C$7,GRID!$A$4:$A$15,0),MATCH(1,($U$2=GRID!$B$1:$U$1)*(КАЛЕНДАРЬ!R23=GRID!$B$3:$U$3),0))*GRID!$H$42,
ROUNDUP(INDEX(GRID!$B$4:$U$15,MATCH(C$7,GRID!$A$4:$A$15,0),MATCH(1,($U$2=GRID!$B$1:$U$1)*(КАЛЕНДАРЬ!R23=GRID!$B$3:$U$3),0))*GRID!$H$42*(1-GRID!$H$43),0))</f>
        <v>38480</v>
      </c>
      <c r="D168" s="5" cm="1">
        <f t="array" ref="D168">IF($I$2="Длительное проживание от 30 ночей ",
INDEX(GRID!$B$18:$U$29,MATCH(C$7,GRID!$A$18:$A$29,0),MATCH(1,($U$2=GRID!$B$1:$U$1)*(КАЛЕНДАРЬ!R23=GRID!$B$3:$U$3),0))*GRID!$H$42,
ROUNDUP(INDEX(GRID!$B$18:$U$29,MATCH(C$7,GRID!$A$18:$A$29,0),MATCH(1,($U$2=GRID!$B$1:$U$1)*(КАЛЕНДАРЬ!R23=GRID!$B$3:$U$3),0))*GRID!$H$42*(1-GRID!$H$43),0))</f>
        <v>42480</v>
      </c>
      <c r="E168" s="5" cm="1">
        <f t="array" ref="E168">IF($I$2="Длительное проживание от 30 ночей ",
INDEX(GRID!$B$4:$U$15,MATCH(E$7,GRID!$A$4:$A$15,0),MATCH(1,($U$2=GRID!$B$1:$U$1)*(КАЛЕНДАРЬ!R23=GRID!$B$3:$U$3),0))*GRID!$H$42,
ROUNDUP(INDEX(GRID!$B$4:$U$15,MATCH(E$7,GRID!$A$4:$A$15,0),MATCH(1,($U$2=GRID!$B$1:$U$1)*(КАЛЕНДАРЬ!R23=GRID!$B$3:$U$3),0))*GRID!$H$42*(1-GRID!$H$43),0))</f>
        <v>45680</v>
      </c>
      <c r="F168" s="5" cm="1">
        <f t="array" ref="F168">IF($I$2="Длительное проживание от 30 ночей ",
INDEX(GRID!$B$18:$U$29,MATCH(E$7,GRID!$A$18:$A$29,0),MATCH(1,($U$2=GRID!$B$1:$U$1)*(КАЛЕНДАРЬ!R23=GRID!$B$3:$U$3),0))*GRID!$H$42,
ROUNDUP(INDEX(GRID!$B$18:$U$29,MATCH(E$7,GRID!$A$18:$A$29,0),MATCH(1,($U$2=GRID!$B$1:$U$1)*(КАЛЕНДАРЬ!R23=GRID!$B$3:$U$3),0))*GRID!$H$42*(1-GRID!$H$43),0))</f>
        <v>49680</v>
      </c>
      <c r="G168" s="50" t="s">
        <v>105</v>
      </c>
      <c r="H168" s="50" t="s">
        <v>105</v>
      </c>
      <c r="I168" s="5" cm="1">
        <f t="array" ref="I168">IF($I$2="Длительное проживание от 30 ночей ",
INDEX(GRID!$B$4:$U$15,MATCH(I$7,GRID!$A$4:$A$15,0),MATCH(1,($U$2=GRID!$B$1:$U$1)*(КАЛЕНДАРЬ!R23=GRID!$B$3:$U$3),0))*GRID!$H$42,
ROUNDUP(INDEX(GRID!$B$4:$U$15,MATCH(I$7,GRID!$A$4:$A$15,0),MATCH(1,($U$2=GRID!$B$1:$U$1)*(КАЛЕНДАРЬ!R23=GRID!$B$3:$U$3),0))*GRID!$H$42*(1-GRID!$H$43),0))</f>
        <v>56800</v>
      </c>
      <c r="J168" s="5" cm="1">
        <f t="array" ref="J168">IF($I$2="Длительное проживание от 30 ночей ",
INDEX(GRID!$B$18:$U$29,MATCH(I$7,GRID!$A$18:$A$29,0),MATCH(1,($U$2=GRID!$B$1:$U$1)*(КАЛЕНДАРЬ!R23=GRID!$B$3:$U$3),0))*GRID!$H$42,
ROUNDUP(INDEX(GRID!$B$18:$U$29,MATCH(I$7,GRID!$A$18:$A$29,0),MATCH(1,($U$2=GRID!$B$1:$U$1)*(КАЛЕНДАРЬ!R23=GRID!$B$3:$U$3),0))*GRID!$H$42*(1-GRID!$H$43),0))</f>
        <v>60800</v>
      </c>
      <c r="K168" s="50" t="s">
        <v>105</v>
      </c>
      <c r="L168" s="50" t="s">
        <v>105</v>
      </c>
      <c r="M168" s="5" cm="1">
        <f t="array" ref="M168">IF($I$2="Длительное проживание от 30 ночей ",
INDEX(GRID!$B$4:$U$15,MATCH(M$7,GRID!$A$4:$A$15,0),MATCH(1,($U$2=GRID!$B$1:$U$1)*(КАЛЕНДАРЬ!R23=GRID!$B$3:$U$3),0))*GRID!$H$42,
ROUNDUP(INDEX(GRID!$B$4:$U$15,MATCH(M$7,GRID!$A$4:$A$15,0),MATCH(1,($U$2=GRID!$B$1:$U$1)*(КАЛЕНДАРЬ!R23=GRID!$B$3:$U$3),0))*GRID!$H$42*(1-GRID!$H$43),0))</f>
        <v>82560</v>
      </c>
      <c r="N168" s="5" cm="1">
        <f t="array" ref="N168">IF($I$2="Длительное проживание от 30 ночей ",
INDEX(GRID!$B$18:$U$29,MATCH(M$7,GRID!$A$18:$A$29,0),MATCH(1,($U$2=GRID!$B$1:$U$1)*(КАЛЕНДАРЬ!R23=GRID!$B$3:$U$3),0))*GRID!$H$42,
ROUNDUP(INDEX(GRID!$B$18:$U$29,MATCH(M$7,GRID!$A$18:$A$29,0),MATCH(1,($U$2=GRID!$B$1:$U$1)*(КАЛЕНДАРЬ!R23=GRID!$B$3:$U$3),0))*GRID!$H$42*(1-GRID!$H$43),0))</f>
        <v>86560</v>
      </c>
      <c r="O168" s="50" t="s">
        <v>105</v>
      </c>
      <c r="P168" s="5" cm="1">
        <f t="array" ref="P168">IF($I$2="Длительное проживание от 30 ночей ",
INDEX(GRID!$B$4:$U$15,MATCH(P$7,GRID!$A$4:$A$15,0),MATCH(1,($U$2=GRID!$B$1:$U$1)*(КАЛЕНДАРЬ!R23=GRID!$B$3:$U$3),0))*GRID!$H$42,
ROUNDUP(INDEX(GRID!$B$4:$U$15,MATCH(P$7,GRID!$A$4:$A$15,0),MATCH(1,($U$2=GRID!$B$1:$U$1)*(КАЛЕНДАРЬ!R23=GRID!$B$3:$U$3),0))*GRID!$H$42*(1-GRID!$H$43),0))</f>
        <v>152080</v>
      </c>
      <c r="Q168" s="5" cm="1">
        <f t="array" ref="Q168">IF($I$2="Длительное проживание от 30 ночей ",
INDEX(GRID!$B$4:$U$15,MATCH(Q$7,GRID!$A$4:$A$15,0),MATCH(1,($U$2=GRID!$B$1:$U$1)*(КАЛЕНДАРЬ!R23=GRID!$B$3:$U$3),0))*GRID!$H$42,
ROUNDUP(INDEX(GRID!$B$4:$U$15,MATCH(Q$7,GRID!$A$4:$A$15,0),MATCH(1,($U$2=GRID!$B$1:$U$1)*(КАЛЕНДАРЬ!R23=GRID!$B$3:$U$3),0))*GRID!$H$42*(1-GRID!$H$43),0))</f>
        <v>176720</v>
      </c>
      <c r="R168" s="50" t="s">
        <v>105</v>
      </c>
      <c r="S168" s="50" t="s">
        <v>105</v>
      </c>
      <c r="T168" s="50" t="s">
        <v>105</v>
      </c>
    </row>
    <row r="169" spans="1:20" hidden="1">
      <c r="A169" s="108" t="s">
        <v>17</v>
      </c>
      <c r="B169" s="109">
        <v>21</v>
      </c>
      <c r="C169" s="5" cm="1">
        <f t="array" ref="C169">IF($I$2="Длительное проживание от 30 ночей ",
INDEX(GRID!$B$4:$U$15,MATCH(C$7,GRID!$A$4:$A$15,0),MATCH(1,($U$2=GRID!$B$1:$U$1)*(КАЛЕНДАРЬ!R24=GRID!$B$3:$U$3),0))*GRID!$H$42,
ROUNDUP(INDEX(GRID!$B$4:$U$15,MATCH(C$7,GRID!$A$4:$A$15,0),MATCH(1,($U$2=GRID!$B$1:$U$1)*(КАЛЕНДАРЬ!R24=GRID!$B$3:$U$3),0))*GRID!$H$42*(1-GRID!$H$43),0))</f>
        <v>38480</v>
      </c>
      <c r="D169" s="5" cm="1">
        <f t="array" ref="D169">IF($I$2="Длительное проживание от 30 ночей ",
INDEX(GRID!$B$18:$U$29,MATCH(C$7,GRID!$A$18:$A$29,0),MATCH(1,($U$2=GRID!$B$1:$U$1)*(КАЛЕНДАРЬ!R24=GRID!$B$3:$U$3),0))*GRID!$H$42,
ROUNDUP(INDEX(GRID!$B$18:$U$29,MATCH(C$7,GRID!$A$18:$A$29,0),MATCH(1,($U$2=GRID!$B$1:$U$1)*(КАЛЕНДАРЬ!R24=GRID!$B$3:$U$3),0))*GRID!$H$42*(1-GRID!$H$43),0))</f>
        <v>42480</v>
      </c>
      <c r="E169" s="5" cm="1">
        <f t="array" ref="E169">IF($I$2="Длительное проживание от 30 ночей ",
INDEX(GRID!$B$4:$U$15,MATCH(E$7,GRID!$A$4:$A$15,0),MATCH(1,($U$2=GRID!$B$1:$U$1)*(КАЛЕНДАРЬ!R24=GRID!$B$3:$U$3),0))*GRID!$H$42,
ROUNDUP(INDEX(GRID!$B$4:$U$15,MATCH(E$7,GRID!$A$4:$A$15,0),MATCH(1,($U$2=GRID!$B$1:$U$1)*(КАЛЕНДАРЬ!R24=GRID!$B$3:$U$3),0))*GRID!$H$42*(1-GRID!$H$43),0))</f>
        <v>45680</v>
      </c>
      <c r="F169" s="5" cm="1">
        <f t="array" ref="F169">IF($I$2="Длительное проживание от 30 ночей ",
INDEX(GRID!$B$18:$U$29,MATCH(E$7,GRID!$A$18:$A$29,0),MATCH(1,($U$2=GRID!$B$1:$U$1)*(КАЛЕНДАРЬ!R24=GRID!$B$3:$U$3),0))*GRID!$H$42,
ROUNDUP(INDEX(GRID!$B$18:$U$29,MATCH(E$7,GRID!$A$18:$A$29,0),MATCH(1,($U$2=GRID!$B$1:$U$1)*(КАЛЕНДАРЬ!R24=GRID!$B$3:$U$3),0))*GRID!$H$42*(1-GRID!$H$43),0))</f>
        <v>49680</v>
      </c>
      <c r="G169" s="50" t="s">
        <v>105</v>
      </c>
      <c r="H169" s="50" t="s">
        <v>105</v>
      </c>
      <c r="I169" s="5" cm="1">
        <f t="array" ref="I169">IF($I$2="Длительное проживание от 30 ночей ",
INDEX(GRID!$B$4:$U$15,MATCH(I$7,GRID!$A$4:$A$15,0),MATCH(1,($U$2=GRID!$B$1:$U$1)*(КАЛЕНДАРЬ!R24=GRID!$B$3:$U$3),0))*GRID!$H$42,
ROUNDUP(INDEX(GRID!$B$4:$U$15,MATCH(I$7,GRID!$A$4:$A$15,0),MATCH(1,($U$2=GRID!$B$1:$U$1)*(КАЛЕНДАРЬ!R24=GRID!$B$3:$U$3),0))*GRID!$H$42*(1-GRID!$H$43),0))</f>
        <v>56800</v>
      </c>
      <c r="J169" s="5" cm="1">
        <f t="array" ref="J169">IF($I$2="Длительное проживание от 30 ночей ",
INDEX(GRID!$B$18:$U$29,MATCH(I$7,GRID!$A$18:$A$29,0),MATCH(1,($U$2=GRID!$B$1:$U$1)*(КАЛЕНДАРЬ!R24=GRID!$B$3:$U$3),0))*GRID!$H$42,
ROUNDUP(INDEX(GRID!$B$18:$U$29,MATCH(I$7,GRID!$A$18:$A$29,0),MATCH(1,($U$2=GRID!$B$1:$U$1)*(КАЛЕНДАРЬ!R24=GRID!$B$3:$U$3),0))*GRID!$H$42*(1-GRID!$H$43),0))</f>
        <v>60800</v>
      </c>
      <c r="K169" s="50" t="s">
        <v>105</v>
      </c>
      <c r="L169" s="50" t="s">
        <v>105</v>
      </c>
      <c r="M169" s="5" cm="1">
        <f t="array" ref="M169">IF($I$2="Длительное проживание от 30 ночей ",
INDEX(GRID!$B$4:$U$15,MATCH(M$7,GRID!$A$4:$A$15,0),MATCH(1,($U$2=GRID!$B$1:$U$1)*(КАЛЕНДАРЬ!R24=GRID!$B$3:$U$3),0))*GRID!$H$42,
ROUNDUP(INDEX(GRID!$B$4:$U$15,MATCH(M$7,GRID!$A$4:$A$15,0),MATCH(1,($U$2=GRID!$B$1:$U$1)*(КАЛЕНДАРЬ!R24=GRID!$B$3:$U$3),0))*GRID!$H$42*(1-GRID!$H$43),0))</f>
        <v>82560</v>
      </c>
      <c r="N169" s="5" cm="1">
        <f t="array" ref="N169">IF($I$2="Длительное проживание от 30 ночей ",
INDEX(GRID!$B$18:$U$29,MATCH(M$7,GRID!$A$18:$A$29,0),MATCH(1,($U$2=GRID!$B$1:$U$1)*(КАЛЕНДАРЬ!R24=GRID!$B$3:$U$3),0))*GRID!$H$42,
ROUNDUP(INDEX(GRID!$B$18:$U$29,MATCH(M$7,GRID!$A$18:$A$29,0),MATCH(1,($U$2=GRID!$B$1:$U$1)*(КАЛЕНДАРЬ!R24=GRID!$B$3:$U$3),0))*GRID!$H$42*(1-GRID!$H$43),0))</f>
        <v>86560</v>
      </c>
      <c r="O169" s="50" t="s">
        <v>105</v>
      </c>
      <c r="P169" s="5" cm="1">
        <f t="array" ref="P169">IF($I$2="Длительное проживание от 30 ночей ",
INDEX(GRID!$B$4:$U$15,MATCH(P$7,GRID!$A$4:$A$15,0),MATCH(1,($U$2=GRID!$B$1:$U$1)*(КАЛЕНДАРЬ!R24=GRID!$B$3:$U$3),0))*GRID!$H$42,
ROUNDUP(INDEX(GRID!$B$4:$U$15,MATCH(P$7,GRID!$A$4:$A$15,0),MATCH(1,($U$2=GRID!$B$1:$U$1)*(КАЛЕНДАРЬ!R24=GRID!$B$3:$U$3),0))*GRID!$H$42*(1-GRID!$H$43),0))</f>
        <v>152080</v>
      </c>
      <c r="Q169" s="5" cm="1">
        <f t="array" ref="Q169">IF($I$2="Длительное проживание от 30 ночей ",
INDEX(GRID!$B$4:$U$15,MATCH(Q$7,GRID!$A$4:$A$15,0),MATCH(1,($U$2=GRID!$B$1:$U$1)*(КАЛЕНДАРЬ!R24=GRID!$B$3:$U$3),0))*GRID!$H$42,
ROUNDUP(INDEX(GRID!$B$4:$U$15,MATCH(Q$7,GRID!$A$4:$A$15,0),MATCH(1,($U$2=GRID!$B$1:$U$1)*(КАЛЕНДАРЬ!R24=GRID!$B$3:$U$3),0))*GRID!$H$42*(1-GRID!$H$43),0))</f>
        <v>176720</v>
      </c>
      <c r="R169" s="50" t="s">
        <v>105</v>
      </c>
      <c r="S169" s="50" t="s">
        <v>105</v>
      </c>
      <c r="T169" s="50" t="s">
        <v>105</v>
      </c>
    </row>
    <row r="170" spans="1:20" hidden="1">
      <c r="A170" s="108" t="s">
        <v>11</v>
      </c>
      <c r="B170" s="109">
        <v>22</v>
      </c>
      <c r="C170" s="5" cm="1">
        <f t="array" ref="C170">IF($I$2="Длительное проживание от 30 ночей ",
INDEX(GRID!$B$4:$U$15,MATCH(C$7,GRID!$A$4:$A$15,0),MATCH(1,($U$2=GRID!$B$1:$U$1)*(КАЛЕНДАРЬ!R25=GRID!$B$3:$U$3),0))*GRID!$H$42,
ROUNDUP(INDEX(GRID!$B$4:$U$15,MATCH(C$7,GRID!$A$4:$A$15,0),MATCH(1,($U$2=GRID!$B$1:$U$1)*(КАЛЕНДАРЬ!R25=GRID!$B$3:$U$3),0))*GRID!$H$42*(1-GRID!$H$43),0))</f>
        <v>38480</v>
      </c>
      <c r="D170" s="5" cm="1">
        <f t="array" ref="D170">IF($I$2="Длительное проживание от 30 ночей ",
INDEX(GRID!$B$18:$U$29,MATCH(C$7,GRID!$A$18:$A$29,0),MATCH(1,($U$2=GRID!$B$1:$U$1)*(КАЛЕНДАРЬ!R25=GRID!$B$3:$U$3),0))*GRID!$H$42,
ROUNDUP(INDEX(GRID!$B$18:$U$29,MATCH(C$7,GRID!$A$18:$A$29,0),MATCH(1,($U$2=GRID!$B$1:$U$1)*(КАЛЕНДАРЬ!R25=GRID!$B$3:$U$3),0))*GRID!$H$42*(1-GRID!$H$43),0))</f>
        <v>42480</v>
      </c>
      <c r="E170" s="5" cm="1">
        <f t="array" ref="E170">IF($I$2="Длительное проживание от 30 ночей ",
INDEX(GRID!$B$4:$U$15,MATCH(E$7,GRID!$A$4:$A$15,0),MATCH(1,($U$2=GRID!$B$1:$U$1)*(КАЛЕНДАРЬ!R25=GRID!$B$3:$U$3),0))*GRID!$H$42,
ROUNDUP(INDEX(GRID!$B$4:$U$15,MATCH(E$7,GRID!$A$4:$A$15,0),MATCH(1,($U$2=GRID!$B$1:$U$1)*(КАЛЕНДАРЬ!R25=GRID!$B$3:$U$3),0))*GRID!$H$42*(1-GRID!$H$43),0))</f>
        <v>45680</v>
      </c>
      <c r="F170" s="5" cm="1">
        <f t="array" ref="F170">IF($I$2="Длительное проживание от 30 ночей ",
INDEX(GRID!$B$18:$U$29,MATCH(E$7,GRID!$A$18:$A$29,0),MATCH(1,($U$2=GRID!$B$1:$U$1)*(КАЛЕНДАРЬ!R25=GRID!$B$3:$U$3),0))*GRID!$H$42,
ROUNDUP(INDEX(GRID!$B$18:$U$29,MATCH(E$7,GRID!$A$18:$A$29,0),MATCH(1,($U$2=GRID!$B$1:$U$1)*(КАЛЕНДАРЬ!R25=GRID!$B$3:$U$3),0))*GRID!$H$42*(1-GRID!$H$43),0))</f>
        <v>49680</v>
      </c>
      <c r="G170" s="50" t="s">
        <v>105</v>
      </c>
      <c r="H170" s="50" t="s">
        <v>105</v>
      </c>
      <c r="I170" s="5" cm="1">
        <f t="array" ref="I170">IF($I$2="Длительное проживание от 30 ночей ",
INDEX(GRID!$B$4:$U$15,MATCH(I$7,GRID!$A$4:$A$15,0),MATCH(1,($U$2=GRID!$B$1:$U$1)*(КАЛЕНДАРЬ!R25=GRID!$B$3:$U$3),0))*GRID!$H$42,
ROUNDUP(INDEX(GRID!$B$4:$U$15,MATCH(I$7,GRID!$A$4:$A$15,0),MATCH(1,($U$2=GRID!$B$1:$U$1)*(КАЛЕНДАРЬ!R25=GRID!$B$3:$U$3),0))*GRID!$H$42*(1-GRID!$H$43),0))</f>
        <v>56800</v>
      </c>
      <c r="J170" s="5" cm="1">
        <f t="array" ref="J170">IF($I$2="Длительное проживание от 30 ночей ",
INDEX(GRID!$B$18:$U$29,MATCH(I$7,GRID!$A$18:$A$29,0),MATCH(1,($U$2=GRID!$B$1:$U$1)*(КАЛЕНДАРЬ!R25=GRID!$B$3:$U$3),0))*GRID!$H$42,
ROUNDUP(INDEX(GRID!$B$18:$U$29,MATCH(I$7,GRID!$A$18:$A$29,0),MATCH(1,($U$2=GRID!$B$1:$U$1)*(КАЛЕНДАРЬ!R25=GRID!$B$3:$U$3),0))*GRID!$H$42*(1-GRID!$H$43),0))</f>
        <v>60800</v>
      </c>
      <c r="K170" s="50" t="s">
        <v>105</v>
      </c>
      <c r="L170" s="50" t="s">
        <v>105</v>
      </c>
      <c r="M170" s="5" cm="1">
        <f t="array" ref="M170">IF($I$2="Длительное проживание от 30 ночей ",
INDEX(GRID!$B$4:$U$15,MATCH(M$7,GRID!$A$4:$A$15,0),MATCH(1,($U$2=GRID!$B$1:$U$1)*(КАЛЕНДАРЬ!R25=GRID!$B$3:$U$3),0))*GRID!$H$42,
ROUNDUP(INDEX(GRID!$B$4:$U$15,MATCH(M$7,GRID!$A$4:$A$15,0),MATCH(1,($U$2=GRID!$B$1:$U$1)*(КАЛЕНДАРЬ!R25=GRID!$B$3:$U$3),0))*GRID!$H$42*(1-GRID!$H$43),0))</f>
        <v>82560</v>
      </c>
      <c r="N170" s="5" cm="1">
        <f t="array" ref="N170">IF($I$2="Длительное проживание от 30 ночей ",
INDEX(GRID!$B$18:$U$29,MATCH(M$7,GRID!$A$18:$A$29,0),MATCH(1,($U$2=GRID!$B$1:$U$1)*(КАЛЕНДАРЬ!R25=GRID!$B$3:$U$3),0))*GRID!$H$42,
ROUNDUP(INDEX(GRID!$B$18:$U$29,MATCH(M$7,GRID!$A$18:$A$29,0),MATCH(1,($U$2=GRID!$B$1:$U$1)*(КАЛЕНДАРЬ!R25=GRID!$B$3:$U$3),0))*GRID!$H$42*(1-GRID!$H$43),0))</f>
        <v>86560</v>
      </c>
      <c r="O170" s="50" t="s">
        <v>105</v>
      </c>
      <c r="P170" s="5" cm="1">
        <f t="array" ref="P170">IF($I$2="Длительное проживание от 30 ночей ",
INDEX(GRID!$B$4:$U$15,MATCH(P$7,GRID!$A$4:$A$15,0),MATCH(1,($U$2=GRID!$B$1:$U$1)*(КАЛЕНДАРЬ!R25=GRID!$B$3:$U$3),0))*GRID!$H$42,
ROUNDUP(INDEX(GRID!$B$4:$U$15,MATCH(P$7,GRID!$A$4:$A$15,0),MATCH(1,($U$2=GRID!$B$1:$U$1)*(КАЛЕНДАРЬ!R25=GRID!$B$3:$U$3),0))*GRID!$H$42*(1-GRID!$H$43),0))</f>
        <v>152080</v>
      </c>
      <c r="Q170" s="5" cm="1">
        <f t="array" ref="Q170">IF($I$2="Длительное проживание от 30 ночей ",
INDEX(GRID!$B$4:$U$15,MATCH(Q$7,GRID!$A$4:$A$15,0),MATCH(1,($U$2=GRID!$B$1:$U$1)*(КАЛЕНДАРЬ!R25=GRID!$B$3:$U$3),0))*GRID!$H$42,
ROUNDUP(INDEX(GRID!$B$4:$U$15,MATCH(Q$7,GRID!$A$4:$A$15,0),MATCH(1,($U$2=GRID!$B$1:$U$1)*(КАЛЕНДАРЬ!R25=GRID!$B$3:$U$3),0))*GRID!$H$42*(1-GRID!$H$43),0))</f>
        <v>176720</v>
      </c>
      <c r="R170" s="50" t="s">
        <v>105</v>
      </c>
      <c r="S170" s="50" t="s">
        <v>105</v>
      </c>
      <c r="T170" s="50" t="s">
        <v>105</v>
      </c>
    </row>
    <row r="171" spans="1:20" hidden="1">
      <c r="A171" s="108" t="s">
        <v>12</v>
      </c>
      <c r="B171" s="109">
        <v>23</v>
      </c>
      <c r="C171" s="5" cm="1">
        <f t="array" ref="C171">IF($I$2="Длительное проживание от 30 ночей ",
INDEX(GRID!$B$4:$U$15,MATCH(C$7,GRID!$A$4:$A$15,0),MATCH(1,($U$2=GRID!$B$1:$U$1)*(КАЛЕНДАРЬ!R26=GRID!$B$3:$U$3),0))*GRID!$H$42,
ROUNDUP(INDEX(GRID!$B$4:$U$15,MATCH(C$7,GRID!$A$4:$A$15,0),MATCH(1,($U$2=GRID!$B$1:$U$1)*(КАЛЕНДАРЬ!R26=GRID!$B$3:$U$3),0))*GRID!$H$42*(1-GRID!$H$43),0))</f>
        <v>38480</v>
      </c>
      <c r="D171" s="5" cm="1">
        <f t="array" ref="D171">IF($I$2="Длительное проживание от 30 ночей ",
INDEX(GRID!$B$18:$U$29,MATCH(C$7,GRID!$A$18:$A$29,0),MATCH(1,($U$2=GRID!$B$1:$U$1)*(КАЛЕНДАРЬ!R26=GRID!$B$3:$U$3),0))*GRID!$H$42,
ROUNDUP(INDEX(GRID!$B$18:$U$29,MATCH(C$7,GRID!$A$18:$A$29,0),MATCH(1,($U$2=GRID!$B$1:$U$1)*(КАЛЕНДАРЬ!R26=GRID!$B$3:$U$3),0))*GRID!$H$42*(1-GRID!$H$43),0))</f>
        <v>42480</v>
      </c>
      <c r="E171" s="5" cm="1">
        <f t="array" ref="E171">IF($I$2="Длительное проживание от 30 ночей ",
INDEX(GRID!$B$4:$U$15,MATCH(E$7,GRID!$A$4:$A$15,0),MATCH(1,($U$2=GRID!$B$1:$U$1)*(КАЛЕНДАРЬ!R26=GRID!$B$3:$U$3),0))*GRID!$H$42,
ROUNDUP(INDEX(GRID!$B$4:$U$15,MATCH(E$7,GRID!$A$4:$A$15,0),MATCH(1,($U$2=GRID!$B$1:$U$1)*(КАЛЕНДАРЬ!R26=GRID!$B$3:$U$3),0))*GRID!$H$42*(1-GRID!$H$43),0))</f>
        <v>45680</v>
      </c>
      <c r="F171" s="5" cm="1">
        <f t="array" ref="F171">IF($I$2="Длительное проживание от 30 ночей ",
INDEX(GRID!$B$18:$U$29,MATCH(E$7,GRID!$A$18:$A$29,0),MATCH(1,($U$2=GRID!$B$1:$U$1)*(КАЛЕНДАРЬ!R26=GRID!$B$3:$U$3),0))*GRID!$H$42,
ROUNDUP(INDEX(GRID!$B$18:$U$29,MATCH(E$7,GRID!$A$18:$A$29,0),MATCH(1,($U$2=GRID!$B$1:$U$1)*(КАЛЕНДАРЬ!R26=GRID!$B$3:$U$3),0))*GRID!$H$42*(1-GRID!$H$43),0))</f>
        <v>49680</v>
      </c>
      <c r="G171" s="50" t="s">
        <v>105</v>
      </c>
      <c r="H171" s="50" t="s">
        <v>105</v>
      </c>
      <c r="I171" s="5" cm="1">
        <f t="array" ref="I171">IF($I$2="Длительное проживание от 30 ночей ",
INDEX(GRID!$B$4:$U$15,MATCH(I$7,GRID!$A$4:$A$15,0),MATCH(1,($U$2=GRID!$B$1:$U$1)*(КАЛЕНДАРЬ!R26=GRID!$B$3:$U$3),0))*GRID!$H$42,
ROUNDUP(INDEX(GRID!$B$4:$U$15,MATCH(I$7,GRID!$A$4:$A$15,0),MATCH(1,($U$2=GRID!$B$1:$U$1)*(КАЛЕНДАРЬ!R26=GRID!$B$3:$U$3),0))*GRID!$H$42*(1-GRID!$H$43),0))</f>
        <v>56800</v>
      </c>
      <c r="J171" s="5" cm="1">
        <f t="array" ref="J171">IF($I$2="Длительное проживание от 30 ночей ",
INDEX(GRID!$B$18:$U$29,MATCH(I$7,GRID!$A$18:$A$29,0),MATCH(1,($U$2=GRID!$B$1:$U$1)*(КАЛЕНДАРЬ!R26=GRID!$B$3:$U$3),0))*GRID!$H$42,
ROUNDUP(INDEX(GRID!$B$18:$U$29,MATCH(I$7,GRID!$A$18:$A$29,0),MATCH(1,($U$2=GRID!$B$1:$U$1)*(КАЛЕНДАРЬ!R26=GRID!$B$3:$U$3),0))*GRID!$H$42*(1-GRID!$H$43),0))</f>
        <v>60800</v>
      </c>
      <c r="K171" s="50" t="s">
        <v>105</v>
      </c>
      <c r="L171" s="50" t="s">
        <v>105</v>
      </c>
      <c r="M171" s="5" cm="1">
        <f t="array" ref="M171">IF($I$2="Длительное проживание от 30 ночей ",
INDEX(GRID!$B$4:$U$15,MATCH(M$7,GRID!$A$4:$A$15,0),MATCH(1,($U$2=GRID!$B$1:$U$1)*(КАЛЕНДАРЬ!R26=GRID!$B$3:$U$3),0))*GRID!$H$42,
ROUNDUP(INDEX(GRID!$B$4:$U$15,MATCH(M$7,GRID!$A$4:$A$15,0),MATCH(1,($U$2=GRID!$B$1:$U$1)*(КАЛЕНДАРЬ!R26=GRID!$B$3:$U$3),0))*GRID!$H$42*(1-GRID!$H$43),0))</f>
        <v>82560</v>
      </c>
      <c r="N171" s="5" cm="1">
        <f t="array" ref="N171">IF($I$2="Длительное проживание от 30 ночей ",
INDEX(GRID!$B$18:$U$29,MATCH(M$7,GRID!$A$18:$A$29,0),MATCH(1,($U$2=GRID!$B$1:$U$1)*(КАЛЕНДАРЬ!R26=GRID!$B$3:$U$3),0))*GRID!$H$42,
ROUNDUP(INDEX(GRID!$B$18:$U$29,MATCH(M$7,GRID!$A$18:$A$29,0),MATCH(1,($U$2=GRID!$B$1:$U$1)*(КАЛЕНДАРЬ!R26=GRID!$B$3:$U$3),0))*GRID!$H$42*(1-GRID!$H$43),0))</f>
        <v>86560</v>
      </c>
      <c r="O171" s="50" t="s">
        <v>105</v>
      </c>
      <c r="P171" s="5" cm="1">
        <f t="array" ref="P171">IF($I$2="Длительное проживание от 30 ночей ",
INDEX(GRID!$B$4:$U$15,MATCH(P$7,GRID!$A$4:$A$15,0),MATCH(1,($U$2=GRID!$B$1:$U$1)*(КАЛЕНДАРЬ!R26=GRID!$B$3:$U$3),0))*GRID!$H$42,
ROUNDUP(INDEX(GRID!$B$4:$U$15,MATCH(P$7,GRID!$A$4:$A$15,0),MATCH(1,($U$2=GRID!$B$1:$U$1)*(КАЛЕНДАРЬ!R26=GRID!$B$3:$U$3),0))*GRID!$H$42*(1-GRID!$H$43),0))</f>
        <v>152080</v>
      </c>
      <c r="Q171" s="5" cm="1">
        <f t="array" ref="Q171">IF($I$2="Длительное проживание от 30 ночей ",
INDEX(GRID!$B$4:$U$15,MATCH(Q$7,GRID!$A$4:$A$15,0),MATCH(1,($U$2=GRID!$B$1:$U$1)*(КАЛЕНДАРЬ!R26=GRID!$B$3:$U$3),0))*GRID!$H$42,
ROUNDUP(INDEX(GRID!$B$4:$U$15,MATCH(Q$7,GRID!$A$4:$A$15,0),MATCH(1,($U$2=GRID!$B$1:$U$1)*(КАЛЕНДАРЬ!R26=GRID!$B$3:$U$3),0))*GRID!$H$42*(1-GRID!$H$43),0))</f>
        <v>176720</v>
      </c>
      <c r="R171" s="50" t="s">
        <v>105</v>
      </c>
      <c r="S171" s="50" t="s">
        <v>105</v>
      </c>
      <c r="T171" s="50" t="s">
        <v>105</v>
      </c>
    </row>
    <row r="172" spans="1:20" hidden="1">
      <c r="A172" s="108" t="s">
        <v>13</v>
      </c>
      <c r="B172" s="109">
        <v>24</v>
      </c>
      <c r="C172" s="5" cm="1">
        <f t="array" ref="C172">IF($I$2="Длительное проживание от 30 ночей ",
INDEX(GRID!$B$4:$U$15,MATCH(C$7,GRID!$A$4:$A$15,0),MATCH(1,($U$2=GRID!$B$1:$U$1)*(КАЛЕНДАРЬ!R27=GRID!$B$3:$U$3),0))*GRID!$H$42,
ROUNDUP(INDEX(GRID!$B$4:$U$15,MATCH(C$7,GRID!$A$4:$A$15,0),MATCH(1,($U$2=GRID!$B$1:$U$1)*(КАЛЕНДАРЬ!R27=GRID!$B$3:$U$3),0))*GRID!$H$42*(1-GRID!$H$43),0))</f>
        <v>38480</v>
      </c>
      <c r="D172" s="5" cm="1">
        <f t="array" ref="D172">IF($I$2="Длительное проживание от 30 ночей ",
INDEX(GRID!$B$18:$U$29,MATCH(C$7,GRID!$A$18:$A$29,0),MATCH(1,($U$2=GRID!$B$1:$U$1)*(КАЛЕНДАРЬ!R27=GRID!$B$3:$U$3),0))*GRID!$H$42,
ROUNDUP(INDEX(GRID!$B$18:$U$29,MATCH(C$7,GRID!$A$18:$A$29,0),MATCH(1,($U$2=GRID!$B$1:$U$1)*(КАЛЕНДАРЬ!R27=GRID!$B$3:$U$3),0))*GRID!$H$42*(1-GRID!$H$43),0))</f>
        <v>42480</v>
      </c>
      <c r="E172" s="5" cm="1">
        <f t="array" ref="E172">IF($I$2="Длительное проживание от 30 ночей ",
INDEX(GRID!$B$4:$U$15,MATCH(E$7,GRID!$A$4:$A$15,0),MATCH(1,($U$2=GRID!$B$1:$U$1)*(КАЛЕНДАРЬ!R27=GRID!$B$3:$U$3),0))*GRID!$H$42,
ROUNDUP(INDEX(GRID!$B$4:$U$15,MATCH(E$7,GRID!$A$4:$A$15,0),MATCH(1,($U$2=GRID!$B$1:$U$1)*(КАЛЕНДАРЬ!R27=GRID!$B$3:$U$3),0))*GRID!$H$42*(1-GRID!$H$43),0))</f>
        <v>45680</v>
      </c>
      <c r="F172" s="5" cm="1">
        <f t="array" ref="F172">IF($I$2="Длительное проживание от 30 ночей ",
INDEX(GRID!$B$18:$U$29,MATCH(E$7,GRID!$A$18:$A$29,0),MATCH(1,($U$2=GRID!$B$1:$U$1)*(КАЛЕНДАРЬ!R27=GRID!$B$3:$U$3),0))*GRID!$H$42,
ROUNDUP(INDEX(GRID!$B$18:$U$29,MATCH(E$7,GRID!$A$18:$A$29,0),MATCH(1,($U$2=GRID!$B$1:$U$1)*(КАЛЕНДАРЬ!R27=GRID!$B$3:$U$3),0))*GRID!$H$42*(1-GRID!$H$43),0))</f>
        <v>49680</v>
      </c>
      <c r="G172" s="50" t="s">
        <v>105</v>
      </c>
      <c r="H172" s="50" t="s">
        <v>105</v>
      </c>
      <c r="I172" s="5" cm="1">
        <f t="array" ref="I172">IF($I$2="Длительное проживание от 30 ночей ",
INDEX(GRID!$B$4:$U$15,MATCH(I$7,GRID!$A$4:$A$15,0),MATCH(1,($U$2=GRID!$B$1:$U$1)*(КАЛЕНДАРЬ!R27=GRID!$B$3:$U$3),0))*GRID!$H$42,
ROUNDUP(INDEX(GRID!$B$4:$U$15,MATCH(I$7,GRID!$A$4:$A$15,0),MATCH(1,($U$2=GRID!$B$1:$U$1)*(КАЛЕНДАРЬ!R27=GRID!$B$3:$U$3),0))*GRID!$H$42*(1-GRID!$H$43),0))</f>
        <v>56800</v>
      </c>
      <c r="J172" s="5" cm="1">
        <f t="array" ref="J172">IF($I$2="Длительное проживание от 30 ночей ",
INDEX(GRID!$B$18:$U$29,MATCH(I$7,GRID!$A$18:$A$29,0),MATCH(1,($U$2=GRID!$B$1:$U$1)*(КАЛЕНДАРЬ!R27=GRID!$B$3:$U$3),0))*GRID!$H$42,
ROUNDUP(INDEX(GRID!$B$18:$U$29,MATCH(I$7,GRID!$A$18:$A$29,0),MATCH(1,($U$2=GRID!$B$1:$U$1)*(КАЛЕНДАРЬ!R27=GRID!$B$3:$U$3),0))*GRID!$H$42*(1-GRID!$H$43),0))</f>
        <v>60800</v>
      </c>
      <c r="K172" s="50" t="s">
        <v>105</v>
      </c>
      <c r="L172" s="50" t="s">
        <v>105</v>
      </c>
      <c r="M172" s="5" cm="1">
        <f t="array" ref="M172">IF($I$2="Длительное проживание от 30 ночей ",
INDEX(GRID!$B$4:$U$15,MATCH(M$7,GRID!$A$4:$A$15,0),MATCH(1,($U$2=GRID!$B$1:$U$1)*(КАЛЕНДАРЬ!R27=GRID!$B$3:$U$3),0))*GRID!$H$42,
ROUNDUP(INDEX(GRID!$B$4:$U$15,MATCH(M$7,GRID!$A$4:$A$15,0),MATCH(1,($U$2=GRID!$B$1:$U$1)*(КАЛЕНДАРЬ!R27=GRID!$B$3:$U$3),0))*GRID!$H$42*(1-GRID!$H$43),0))</f>
        <v>82560</v>
      </c>
      <c r="N172" s="5" cm="1">
        <f t="array" ref="N172">IF($I$2="Длительное проживание от 30 ночей ",
INDEX(GRID!$B$18:$U$29,MATCH(M$7,GRID!$A$18:$A$29,0),MATCH(1,($U$2=GRID!$B$1:$U$1)*(КАЛЕНДАРЬ!R27=GRID!$B$3:$U$3),0))*GRID!$H$42,
ROUNDUP(INDEX(GRID!$B$18:$U$29,MATCH(M$7,GRID!$A$18:$A$29,0),MATCH(1,($U$2=GRID!$B$1:$U$1)*(КАЛЕНДАРЬ!R27=GRID!$B$3:$U$3),0))*GRID!$H$42*(1-GRID!$H$43),0))</f>
        <v>86560</v>
      </c>
      <c r="O172" s="50" t="s">
        <v>105</v>
      </c>
      <c r="P172" s="5" cm="1">
        <f t="array" ref="P172">IF($I$2="Длительное проживание от 30 ночей ",
INDEX(GRID!$B$4:$U$15,MATCH(P$7,GRID!$A$4:$A$15,0),MATCH(1,($U$2=GRID!$B$1:$U$1)*(КАЛЕНДАРЬ!R27=GRID!$B$3:$U$3),0))*GRID!$H$42,
ROUNDUP(INDEX(GRID!$B$4:$U$15,MATCH(P$7,GRID!$A$4:$A$15,0),MATCH(1,($U$2=GRID!$B$1:$U$1)*(КАЛЕНДАРЬ!R27=GRID!$B$3:$U$3),0))*GRID!$H$42*(1-GRID!$H$43),0))</f>
        <v>152080</v>
      </c>
      <c r="Q172" s="5" cm="1">
        <f t="array" ref="Q172">IF($I$2="Длительное проживание от 30 ночей ",
INDEX(GRID!$B$4:$U$15,MATCH(Q$7,GRID!$A$4:$A$15,0),MATCH(1,($U$2=GRID!$B$1:$U$1)*(КАЛЕНДАРЬ!R27=GRID!$B$3:$U$3),0))*GRID!$H$42,
ROUNDUP(INDEX(GRID!$B$4:$U$15,MATCH(Q$7,GRID!$A$4:$A$15,0),MATCH(1,($U$2=GRID!$B$1:$U$1)*(КАЛЕНДАРЬ!R27=GRID!$B$3:$U$3),0))*GRID!$H$42*(1-GRID!$H$43),0))</f>
        <v>176720</v>
      </c>
      <c r="R172" s="50" t="s">
        <v>105</v>
      </c>
      <c r="S172" s="50" t="s">
        <v>105</v>
      </c>
      <c r="T172" s="50" t="s">
        <v>105</v>
      </c>
    </row>
    <row r="173" spans="1:20" hidden="1">
      <c r="A173" s="108" t="s">
        <v>14</v>
      </c>
      <c r="B173" s="109">
        <v>25</v>
      </c>
      <c r="C173" s="5" cm="1">
        <f t="array" ref="C173">IF($I$2="Длительное проживание от 30 ночей ",
INDEX(GRID!$B$4:$U$15,MATCH(C$7,GRID!$A$4:$A$15,0),MATCH(1,($U$2=GRID!$B$1:$U$1)*(КАЛЕНДАРЬ!R28=GRID!$B$3:$U$3),0))*GRID!$H$42,
ROUNDUP(INDEX(GRID!$B$4:$U$15,MATCH(C$7,GRID!$A$4:$A$15,0),MATCH(1,($U$2=GRID!$B$1:$U$1)*(КАЛЕНДАРЬ!R28=GRID!$B$3:$U$3),0))*GRID!$H$42*(1-GRID!$H$43),0))</f>
        <v>38480</v>
      </c>
      <c r="D173" s="5" cm="1">
        <f t="array" ref="D173">IF($I$2="Длительное проживание от 30 ночей ",
INDEX(GRID!$B$18:$U$29,MATCH(C$7,GRID!$A$18:$A$29,0),MATCH(1,($U$2=GRID!$B$1:$U$1)*(КАЛЕНДАРЬ!R28=GRID!$B$3:$U$3),0))*GRID!$H$42,
ROUNDUP(INDEX(GRID!$B$18:$U$29,MATCH(C$7,GRID!$A$18:$A$29,0),MATCH(1,($U$2=GRID!$B$1:$U$1)*(КАЛЕНДАРЬ!R28=GRID!$B$3:$U$3),0))*GRID!$H$42*(1-GRID!$H$43),0))</f>
        <v>42480</v>
      </c>
      <c r="E173" s="5" cm="1">
        <f t="array" ref="E173">IF($I$2="Длительное проживание от 30 ночей ",
INDEX(GRID!$B$4:$U$15,MATCH(E$7,GRID!$A$4:$A$15,0),MATCH(1,($U$2=GRID!$B$1:$U$1)*(КАЛЕНДАРЬ!R28=GRID!$B$3:$U$3),0))*GRID!$H$42,
ROUNDUP(INDEX(GRID!$B$4:$U$15,MATCH(E$7,GRID!$A$4:$A$15,0),MATCH(1,($U$2=GRID!$B$1:$U$1)*(КАЛЕНДАРЬ!R28=GRID!$B$3:$U$3),0))*GRID!$H$42*(1-GRID!$H$43),0))</f>
        <v>45680</v>
      </c>
      <c r="F173" s="5" cm="1">
        <f t="array" ref="F173">IF($I$2="Длительное проживание от 30 ночей ",
INDEX(GRID!$B$18:$U$29,MATCH(E$7,GRID!$A$18:$A$29,0),MATCH(1,($U$2=GRID!$B$1:$U$1)*(КАЛЕНДАРЬ!R28=GRID!$B$3:$U$3),0))*GRID!$H$42,
ROUNDUP(INDEX(GRID!$B$18:$U$29,MATCH(E$7,GRID!$A$18:$A$29,0),MATCH(1,($U$2=GRID!$B$1:$U$1)*(КАЛЕНДАРЬ!R28=GRID!$B$3:$U$3),0))*GRID!$H$42*(1-GRID!$H$43),0))</f>
        <v>49680</v>
      </c>
      <c r="G173" s="50" t="s">
        <v>105</v>
      </c>
      <c r="H173" s="50" t="s">
        <v>105</v>
      </c>
      <c r="I173" s="5" cm="1">
        <f t="array" ref="I173">IF($I$2="Длительное проживание от 30 ночей ",
INDEX(GRID!$B$4:$U$15,MATCH(I$7,GRID!$A$4:$A$15,0),MATCH(1,($U$2=GRID!$B$1:$U$1)*(КАЛЕНДАРЬ!R28=GRID!$B$3:$U$3),0))*GRID!$H$42,
ROUNDUP(INDEX(GRID!$B$4:$U$15,MATCH(I$7,GRID!$A$4:$A$15,0),MATCH(1,($U$2=GRID!$B$1:$U$1)*(КАЛЕНДАРЬ!R28=GRID!$B$3:$U$3),0))*GRID!$H$42*(1-GRID!$H$43),0))</f>
        <v>56800</v>
      </c>
      <c r="J173" s="5" cm="1">
        <f t="array" ref="J173">IF($I$2="Длительное проживание от 30 ночей ",
INDEX(GRID!$B$18:$U$29,MATCH(I$7,GRID!$A$18:$A$29,0),MATCH(1,($U$2=GRID!$B$1:$U$1)*(КАЛЕНДАРЬ!R28=GRID!$B$3:$U$3),0))*GRID!$H$42,
ROUNDUP(INDEX(GRID!$B$18:$U$29,MATCH(I$7,GRID!$A$18:$A$29,0),MATCH(1,($U$2=GRID!$B$1:$U$1)*(КАЛЕНДАРЬ!R28=GRID!$B$3:$U$3),0))*GRID!$H$42*(1-GRID!$H$43),0))</f>
        <v>60800</v>
      </c>
      <c r="K173" s="50" t="s">
        <v>105</v>
      </c>
      <c r="L173" s="50" t="s">
        <v>105</v>
      </c>
      <c r="M173" s="5" cm="1">
        <f t="array" ref="M173">IF($I$2="Длительное проживание от 30 ночей ",
INDEX(GRID!$B$4:$U$15,MATCH(M$7,GRID!$A$4:$A$15,0),MATCH(1,($U$2=GRID!$B$1:$U$1)*(КАЛЕНДАРЬ!R28=GRID!$B$3:$U$3),0))*GRID!$H$42,
ROUNDUP(INDEX(GRID!$B$4:$U$15,MATCH(M$7,GRID!$A$4:$A$15,0),MATCH(1,($U$2=GRID!$B$1:$U$1)*(КАЛЕНДАРЬ!R28=GRID!$B$3:$U$3),0))*GRID!$H$42*(1-GRID!$H$43),0))</f>
        <v>82560</v>
      </c>
      <c r="N173" s="5" cm="1">
        <f t="array" ref="N173">IF($I$2="Длительное проживание от 30 ночей ",
INDEX(GRID!$B$18:$U$29,MATCH(M$7,GRID!$A$18:$A$29,0),MATCH(1,($U$2=GRID!$B$1:$U$1)*(КАЛЕНДАРЬ!R28=GRID!$B$3:$U$3),0))*GRID!$H$42,
ROUNDUP(INDEX(GRID!$B$18:$U$29,MATCH(M$7,GRID!$A$18:$A$29,0),MATCH(1,($U$2=GRID!$B$1:$U$1)*(КАЛЕНДАРЬ!R28=GRID!$B$3:$U$3),0))*GRID!$H$42*(1-GRID!$H$43),0))</f>
        <v>86560</v>
      </c>
      <c r="O173" s="50" t="s">
        <v>105</v>
      </c>
      <c r="P173" s="5" cm="1">
        <f t="array" ref="P173">IF($I$2="Длительное проживание от 30 ночей ",
INDEX(GRID!$B$4:$U$15,MATCH(P$7,GRID!$A$4:$A$15,0),MATCH(1,($U$2=GRID!$B$1:$U$1)*(КАЛЕНДАРЬ!R28=GRID!$B$3:$U$3),0))*GRID!$H$42,
ROUNDUP(INDEX(GRID!$B$4:$U$15,MATCH(P$7,GRID!$A$4:$A$15,0),MATCH(1,($U$2=GRID!$B$1:$U$1)*(КАЛЕНДАРЬ!R28=GRID!$B$3:$U$3),0))*GRID!$H$42*(1-GRID!$H$43),0))</f>
        <v>152080</v>
      </c>
      <c r="Q173" s="5" cm="1">
        <f t="array" ref="Q173">IF($I$2="Длительное проживание от 30 ночей ",
INDEX(GRID!$B$4:$U$15,MATCH(Q$7,GRID!$A$4:$A$15,0),MATCH(1,($U$2=GRID!$B$1:$U$1)*(КАЛЕНДАРЬ!R28=GRID!$B$3:$U$3),0))*GRID!$H$42,
ROUNDUP(INDEX(GRID!$B$4:$U$15,MATCH(Q$7,GRID!$A$4:$A$15,0),MATCH(1,($U$2=GRID!$B$1:$U$1)*(КАЛЕНДАРЬ!R28=GRID!$B$3:$U$3),0))*GRID!$H$42*(1-GRID!$H$43),0))</f>
        <v>176720</v>
      </c>
      <c r="R173" s="50" t="s">
        <v>105</v>
      </c>
      <c r="S173" s="50" t="s">
        <v>105</v>
      </c>
      <c r="T173" s="50" t="s">
        <v>105</v>
      </c>
    </row>
    <row r="174" spans="1:20" hidden="1">
      <c r="A174" s="108" t="s">
        <v>15</v>
      </c>
      <c r="B174" s="109">
        <v>26</v>
      </c>
      <c r="C174" s="5" cm="1">
        <f t="array" ref="C174">IF($I$2="Длительное проживание от 30 ночей ",
INDEX(GRID!$B$4:$U$15,MATCH(C$7,GRID!$A$4:$A$15,0),MATCH(1,($U$2=GRID!$B$1:$U$1)*(КАЛЕНДАРЬ!R29=GRID!$B$3:$U$3),0))*GRID!$H$42,
ROUNDUP(INDEX(GRID!$B$4:$U$15,MATCH(C$7,GRID!$A$4:$A$15,0),MATCH(1,($U$2=GRID!$B$1:$U$1)*(КАЛЕНДАРЬ!R29=GRID!$B$3:$U$3),0))*GRID!$H$42*(1-GRID!$H$43),0))</f>
        <v>38480</v>
      </c>
      <c r="D174" s="5" cm="1">
        <f t="array" ref="D174">IF($I$2="Длительное проживание от 30 ночей ",
INDEX(GRID!$B$18:$U$29,MATCH(C$7,GRID!$A$18:$A$29,0),MATCH(1,($U$2=GRID!$B$1:$U$1)*(КАЛЕНДАРЬ!R29=GRID!$B$3:$U$3),0))*GRID!$H$42,
ROUNDUP(INDEX(GRID!$B$18:$U$29,MATCH(C$7,GRID!$A$18:$A$29,0),MATCH(1,($U$2=GRID!$B$1:$U$1)*(КАЛЕНДАРЬ!R29=GRID!$B$3:$U$3),0))*GRID!$H$42*(1-GRID!$H$43),0))</f>
        <v>42480</v>
      </c>
      <c r="E174" s="5" cm="1">
        <f t="array" ref="E174">IF($I$2="Длительное проживание от 30 ночей ",
INDEX(GRID!$B$4:$U$15,MATCH(E$7,GRID!$A$4:$A$15,0),MATCH(1,($U$2=GRID!$B$1:$U$1)*(КАЛЕНДАРЬ!R29=GRID!$B$3:$U$3),0))*GRID!$H$42,
ROUNDUP(INDEX(GRID!$B$4:$U$15,MATCH(E$7,GRID!$A$4:$A$15,0),MATCH(1,($U$2=GRID!$B$1:$U$1)*(КАЛЕНДАРЬ!R29=GRID!$B$3:$U$3),0))*GRID!$H$42*(1-GRID!$H$43),0))</f>
        <v>45680</v>
      </c>
      <c r="F174" s="5" cm="1">
        <f t="array" ref="F174">IF($I$2="Длительное проживание от 30 ночей ",
INDEX(GRID!$B$18:$U$29,MATCH(E$7,GRID!$A$18:$A$29,0),MATCH(1,($U$2=GRID!$B$1:$U$1)*(КАЛЕНДАРЬ!R29=GRID!$B$3:$U$3),0))*GRID!$H$42,
ROUNDUP(INDEX(GRID!$B$18:$U$29,MATCH(E$7,GRID!$A$18:$A$29,0),MATCH(1,($U$2=GRID!$B$1:$U$1)*(КАЛЕНДАРЬ!R29=GRID!$B$3:$U$3),0))*GRID!$H$42*(1-GRID!$H$43),0))</f>
        <v>49680</v>
      </c>
      <c r="G174" s="50" t="s">
        <v>105</v>
      </c>
      <c r="H174" s="50" t="s">
        <v>105</v>
      </c>
      <c r="I174" s="5" cm="1">
        <f t="array" ref="I174">IF($I$2="Длительное проживание от 30 ночей ",
INDEX(GRID!$B$4:$U$15,MATCH(I$7,GRID!$A$4:$A$15,0),MATCH(1,($U$2=GRID!$B$1:$U$1)*(КАЛЕНДАРЬ!R29=GRID!$B$3:$U$3),0))*GRID!$H$42,
ROUNDUP(INDEX(GRID!$B$4:$U$15,MATCH(I$7,GRID!$A$4:$A$15,0),MATCH(1,($U$2=GRID!$B$1:$U$1)*(КАЛЕНДАРЬ!R29=GRID!$B$3:$U$3),0))*GRID!$H$42*(1-GRID!$H$43),0))</f>
        <v>56800</v>
      </c>
      <c r="J174" s="5" cm="1">
        <f t="array" ref="J174">IF($I$2="Длительное проживание от 30 ночей ",
INDEX(GRID!$B$18:$U$29,MATCH(I$7,GRID!$A$18:$A$29,0),MATCH(1,($U$2=GRID!$B$1:$U$1)*(КАЛЕНДАРЬ!R29=GRID!$B$3:$U$3),0))*GRID!$H$42,
ROUNDUP(INDEX(GRID!$B$18:$U$29,MATCH(I$7,GRID!$A$18:$A$29,0),MATCH(1,($U$2=GRID!$B$1:$U$1)*(КАЛЕНДАРЬ!R29=GRID!$B$3:$U$3),0))*GRID!$H$42*(1-GRID!$H$43),0))</f>
        <v>60800</v>
      </c>
      <c r="K174" s="50" t="s">
        <v>105</v>
      </c>
      <c r="L174" s="50" t="s">
        <v>105</v>
      </c>
      <c r="M174" s="5" cm="1">
        <f t="array" ref="M174">IF($I$2="Длительное проживание от 30 ночей ",
INDEX(GRID!$B$4:$U$15,MATCH(M$7,GRID!$A$4:$A$15,0),MATCH(1,($U$2=GRID!$B$1:$U$1)*(КАЛЕНДАРЬ!R29=GRID!$B$3:$U$3),0))*GRID!$H$42,
ROUNDUP(INDEX(GRID!$B$4:$U$15,MATCH(M$7,GRID!$A$4:$A$15,0),MATCH(1,($U$2=GRID!$B$1:$U$1)*(КАЛЕНДАРЬ!R29=GRID!$B$3:$U$3),0))*GRID!$H$42*(1-GRID!$H$43),0))</f>
        <v>82560</v>
      </c>
      <c r="N174" s="5" cm="1">
        <f t="array" ref="N174">IF($I$2="Длительное проживание от 30 ночей ",
INDEX(GRID!$B$18:$U$29,MATCH(M$7,GRID!$A$18:$A$29,0),MATCH(1,($U$2=GRID!$B$1:$U$1)*(КАЛЕНДАРЬ!R29=GRID!$B$3:$U$3),0))*GRID!$H$42,
ROUNDUP(INDEX(GRID!$B$18:$U$29,MATCH(M$7,GRID!$A$18:$A$29,0),MATCH(1,($U$2=GRID!$B$1:$U$1)*(КАЛЕНДАРЬ!R29=GRID!$B$3:$U$3),0))*GRID!$H$42*(1-GRID!$H$43),0))</f>
        <v>86560</v>
      </c>
      <c r="O174" s="50" t="s">
        <v>105</v>
      </c>
      <c r="P174" s="5" cm="1">
        <f t="array" ref="P174">IF($I$2="Длительное проживание от 30 ночей ",
INDEX(GRID!$B$4:$U$15,MATCH(P$7,GRID!$A$4:$A$15,0),MATCH(1,($U$2=GRID!$B$1:$U$1)*(КАЛЕНДАРЬ!R29=GRID!$B$3:$U$3),0))*GRID!$H$42,
ROUNDUP(INDEX(GRID!$B$4:$U$15,MATCH(P$7,GRID!$A$4:$A$15,0),MATCH(1,($U$2=GRID!$B$1:$U$1)*(КАЛЕНДАРЬ!R29=GRID!$B$3:$U$3),0))*GRID!$H$42*(1-GRID!$H$43),0))</f>
        <v>152080</v>
      </c>
      <c r="Q174" s="5" cm="1">
        <f t="array" ref="Q174">IF($I$2="Длительное проживание от 30 ночей ",
INDEX(GRID!$B$4:$U$15,MATCH(Q$7,GRID!$A$4:$A$15,0),MATCH(1,($U$2=GRID!$B$1:$U$1)*(КАЛЕНДАРЬ!R29=GRID!$B$3:$U$3),0))*GRID!$H$42,
ROUNDUP(INDEX(GRID!$B$4:$U$15,MATCH(Q$7,GRID!$A$4:$A$15,0),MATCH(1,($U$2=GRID!$B$1:$U$1)*(КАЛЕНДАРЬ!R29=GRID!$B$3:$U$3),0))*GRID!$H$42*(1-GRID!$H$43),0))</f>
        <v>176720</v>
      </c>
      <c r="R174" s="50" t="s">
        <v>105</v>
      </c>
      <c r="S174" s="50" t="s">
        <v>105</v>
      </c>
      <c r="T174" s="50" t="s">
        <v>105</v>
      </c>
    </row>
    <row r="175" spans="1:20" hidden="1">
      <c r="A175" s="108" t="s">
        <v>16</v>
      </c>
      <c r="B175" s="109">
        <v>27</v>
      </c>
      <c r="C175" s="5" cm="1">
        <f t="array" ref="C175">IF($I$2="Длительное проживание от 30 ночей ",
INDEX(GRID!$B$4:$U$15,MATCH(C$7,GRID!$A$4:$A$15,0),MATCH(1,($U$2=GRID!$B$1:$U$1)*(КАЛЕНДАРЬ!R30=GRID!$B$3:$U$3),0))*GRID!$H$42,
ROUNDUP(INDEX(GRID!$B$4:$U$15,MATCH(C$7,GRID!$A$4:$A$15,0),MATCH(1,($U$2=GRID!$B$1:$U$1)*(КАЛЕНДАРЬ!R30=GRID!$B$3:$U$3),0))*GRID!$H$42*(1-GRID!$H$43),0))</f>
        <v>42080</v>
      </c>
      <c r="D175" s="5" cm="1">
        <f t="array" ref="D175">IF($I$2="Длительное проживание от 30 ночей ",
INDEX(GRID!$B$18:$U$29,MATCH(C$7,GRID!$A$18:$A$29,0),MATCH(1,($U$2=GRID!$B$1:$U$1)*(КАЛЕНДАРЬ!R30=GRID!$B$3:$U$3),0))*GRID!$H$42,
ROUNDUP(INDEX(GRID!$B$18:$U$29,MATCH(C$7,GRID!$A$18:$A$29,0),MATCH(1,($U$2=GRID!$B$1:$U$1)*(КАЛЕНДАРЬ!R30=GRID!$B$3:$U$3),0))*GRID!$H$42*(1-GRID!$H$43),0))</f>
        <v>46080</v>
      </c>
      <c r="E175" s="5" cm="1">
        <f t="array" ref="E175">IF($I$2="Длительное проживание от 30 ночей ",
INDEX(GRID!$B$4:$U$15,MATCH(E$7,GRID!$A$4:$A$15,0),MATCH(1,($U$2=GRID!$B$1:$U$1)*(КАЛЕНДАРЬ!R30=GRID!$B$3:$U$3),0))*GRID!$H$42,
ROUNDUP(INDEX(GRID!$B$4:$U$15,MATCH(E$7,GRID!$A$4:$A$15,0),MATCH(1,($U$2=GRID!$B$1:$U$1)*(КАЛЕНДАРЬ!R30=GRID!$B$3:$U$3),0))*GRID!$H$42*(1-GRID!$H$43),0))</f>
        <v>49680</v>
      </c>
      <c r="F175" s="5" cm="1">
        <f t="array" ref="F175">IF($I$2="Длительное проживание от 30 ночей ",
INDEX(GRID!$B$18:$U$29,MATCH(E$7,GRID!$A$18:$A$29,0),MATCH(1,($U$2=GRID!$B$1:$U$1)*(КАЛЕНДАРЬ!R30=GRID!$B$3:$U$3),0))*GRID!$H$42,
ROUNDUP(INDEX(GRID!$B$18:$U$29,MATCH(E$7,GRID!$A$18:$A$29,0),MATCH(1,($U$2=GRID!$B$1:$U$1)*(КАЛЕНДАРЬ!R30=GRID!$B$3:$U$3),0))*GRID!$H$42*(1-GRID!$H$43),0))</f>
        <v>53680</v>
      </c>
      <c r="G175" s="50" t="s">
        <v>105</v>
      </c>
      <c r="H175" s="50" t="s">
        <v>105</v>
      </c>
      <c r="I175" s="5" cm="1">
        <f t="array" ref="I175">IF($I$2="Длительное проживание от 30 ночей ",
INDEX(GRID!$B$4:$U$15,MATCH(I$7,GRID!$A$4:$A$15,0),MATCH(1,($U$2=GRID!$B$1:$U$1)*(КАЛЕНДАРЬ!R30=GRID!$B$3:$U$3),0))*GRID!$H$42,
ROUNDUP(INDEX(GRID!$B$4:$U$15,MATCH(I$7,GRID!$A$4:$A$15,0),MATCH(1,($U$2=GRID!$B$1:$U$1)*(КАЛЕНДАРЬ!R30=GRID!$B$3:$U$3),0))*GRID!$H$42*(1-GRID!$H$43),0))</f>
        <v>61280</v>
      </c>
      <c r="J175" s="5" cm="1">
        <f t="array" ref="J175">IF($I$2="Длительное проживание от 30 ночей ",
INDEX(GRID!$B$18:$U$29,MATCH(I$7,GRID!$A$18:$A$29,0),MATCH(1,($U$2=GRID!$B$1:$U$1)*(КАЛЕНДАРЬ!R30=GRID!$B$3:$U$3),0))*GRID!$H$42,
ROUNDUP(INDEX(GRID!$B$18:$U$29,MATCH(I$7,GRID!$A$18:$A$29,0),MATCH(1,($U$2=GRID!$B$1:$U$1)*(КАЛЕНДАРЬ!R30=GRID!$B$3:$U$3),0))*GRID!$H$42*(1-GRID!$H$43),0))</f>
        <v>65280</v>
      </c>
      <c r="K175" s="50" t="s">
        <v>105</v>
      </c>
      <c r="L175" s="50" t="s">
        <v>105</v>
      </c>
      <c r="M175" s="5" cm="1">
        <f t="array" ref="M175">IF($I$2="Длительное проживание от 30 ночей ",
INDEX(GRID!$B$4:$U$15,MATCH(M$7,GRID!$A$4:$A$15,0),MATCH(1,($U$2=GRID!$B$1:$U$1)*(КАЛЕНДАРЬ!R30=GRID!$B$3:$U$3),0))*GRID!$H$42,
ROUNDUP(INDEX(GRID!$B$4:$U$15,MATCH(M$7,GRID!$A$4:$A$15,0),MATCH(1,($U$2=GRID!$B$1:$U$1)*(КАЛЕНДАРЬ!R30=GRID!$B$3:$U$3),0))*GRID!$H$42*(1-GRID!$H$43),0))</f>
        <v>88320</v>
      </c>
      <c r="N175" s="5" cm="1">
        <f t="array" ref="N175">IF($I$2="Длительное проживание от 30 ночей ",
INDEX(GRID!$B$18:$U$29,MATCH(M$7,GRID!$A$18:$A$29,0),MATCH(1,($U$2=GRID!$B$1:$U$1)*(КАЛЕНДАРЬ!R30=GRID!$B$3:$U$3),0))*GRID!$H$42,
ROUNDUP(INDEX(GRID!$B$18:$U$29,MATCH(M$7,GRID!$A$18:$A$29,0),MATCH(1,($U$2=GRID!$B$1:$U$1)*(КАЛЕНДАРЬ!R30=GRID!$B$3:$U$3),0))*GRID!$H$42*(1-GRID!$H$43),0))</f>
        <v>92320</v>
      </c>
      <c r="O175" s="50" t="s">
        <v>105</v>
      </c>
      <c r="P175" s="5" cm="1">
        <f t="array" ref="P175">IF($I$2="Длительное проживание от 30 ночей ",
INDEX(GRID!$B$4:$U$15,MATCH(P$7,GRID!$A$4:$A$15,0),MATCH(1,($U$2=GRID!$B$1:$U$1)*(КАЛЕНДАРЬ!R30=GRID!$B$3:$U$3),0))*GRID!$H$42,
ROUNDUP(INDEX(GRID!$B$4:$U$15,MATCH(P$7,GRID!$A$4:$A$15,0),MATCH(1,($U$2=GRID!$B$1:$U$1)*(КАЛЕНДАРЬ!R30=GRID!$B$3:$U$3),0))*GRID!$H$42*(1-GRID!$H$43),0))</f>
        <v>159440</v>
      </c>
      <c r="Q175" s="5" cm="1">
        <f t="array" ref="Q175">IF($I$2="Длительное проживание от 30 ночей ",
INDEX(GRID!$B$4:$U$15,MATCH(Q$7,GRID!$A$4:$A$15,0),MATCH(1,($U$2=GRID!$B$1:$U$1)*(КАЛЕНДАРЬ!R30=GRID!$B$3:$U$3),0))*GRID!$H$42,
ROUNDUP(INDEX(GRID!$B$4:$U$15,MATCH(Q$7,GRID!$A$4:$A$15,0),MATCH(1,($U$2=GRID!$B$1:$U$1)*(КАЛЕНДАРЬ!R30=GRID!$B$3:$U$3),0))*GRID!$H$42*(1-GRID!$H$43),0))</f>
        <v>184480</v>
      </c>
      <c r="R175" s="50" t="s">
        <v>105</v>
      </c>
      <c r="S175" s="50" t="s">
        <v>105</v>
      </c>
      <c r="T175" s="50" t="s">
        <v>105</v>
      </c>
    </row>
    <row r="176" spans="1:20" hidden="1">
      <c r="A176" s="108" t="s">
        <v>17</v>
      </c>
      <c r="B176" s="109">
        <v>28</v>
      </c>
      <c r="C176" s="5" cm="1">
        <f t="array" ref="C176">IF($I$2="Длительное проживание от 30 ночей ",
INDEX(GRID!$B$4:$U$15,MATCH(C$7,GRID!$A$4:$A$15,0),MATCH(1,($U$2=GRID!$B$1:$U$1)*(КАЛЕНДАРЬ!R31=GRID!$B$3:$U$3),0))*GRID!$H$42,
ROUNDUP(INDEX(GRID!$B$4:$U$15,MATCH(C$7,GRID!$A$4:$A$15,0),MATCH(1,($U$2=GRID!$B$1:$U$1)*(КАЛЕНДАРЬ!R31=GRID!$B$3:$U$3),0))*GRID!$H$42*(1-GRID!$H$43),0))</f>
        <v>42080</v>
      </c>
      <c r="D176" s="5" cm="1">
        <f t="array" ref="D176">IF($I$2="Длительное проживание от 30 ночей ",
INDEX(GRID!$B$18:$U$29,MATCH(C$7,GRID!$A$18:$A$29,0),MATCH(1,($U$2=GRID!$B$1:$U$1)*(КАЛЕНДАРЬ!R31=GRID!$B$3:$U$3),0))*GRID!$H$42,
ROUNDUP(INDEX(GRID!$B$18:$U$29,MATCH(C$7,GRID!$A$18:$A$29,0),MATCH(1,($U$2=GRID!$B$1:$U$1)*(КАЛЕНДАРЬ!R31=GRID!$B$3:$U$3),0))*GRID!$H$42*(1-GRID!$H$43),0))</f>
        <v>46080</v>
      </c>
      <c r="E176" s="5" cm="1">
        <f t="array" ref="E176">IF($I$2="Длительное проживание от 30 ночей ",
INDEX(GRID!$B$4:$U$15,MATCH(E$7,GRID!$A$4:$A$15,0),MATCH(1,($U$2=GRID!$B$1:$U$1)*(КАЛЕНДАРЬ!R31=GRID!$B$3:$U$3),0))*GRID!$H$42,
ROUNDUP(INDEX(GRID!$B$4:$U$15,MATCH(E$7,GRID!$A$4:$A$15,0),MATCH(1,($U$2=GRID!$B$1:$U$1)*(КАЛЕНДАРЬ!R31=GRID!$B$3:$U$3),0))*GRID!$H$42*(1-GRID!$H$43),0))</f>
        <v>49680</v>
      </c>
      <c r="F176" s="5" cm="1">
        <f t="array" ref="F176">IF($I$2="Длительное проживание от 30 ночей ",
INDEX(GRID!$B$18:$U$29,MATCH(E$7,GRID!$A$18:$A$29,0),MATCH(1,($U$2=GRID!$B$1:$U$1)*(КАЛЕНДАРЬ!R31=GRID!$B$3:$U$3),0))*GRID!$H$42,
ROUNDUP(INDEX(GRID!$B$18:$U$29,MATCH(E$7,GRID!$A$18:$A$29,0),MATCH(1,($U$2=GRID!$B$1:$U$1)*(КАЛЕНДАРЬ!R31=GRID!$B$3:$U$3),0))*GRID!$H$42*(1-GRID!$H$43),0))</f>
        <v>53680</v>
      </c>
      <c r="G176" s="50" t="s">
        <v>105</v>
      </c>
      <c r="H176" s="50" t="s">
        <v>105</v>
      </c>
      <c r="I176" s="5" cm="1">
        <f t="array" ref="I176">IF($I$2="Длительное проживание от 30 ночей ",
INDEX(GRID!$B$4:$U$15,MATCH(I$7,GRID!$A$4:$A$15,0),MATCH(1,($U$2=GRID!$B$1:$U$1)*(КАЛЕНДАРЬ!R31=GRID!$B$3:$U$3),0))*GRID!$H$42,
ROUNDUP(INDEX(GRID!$B$4:$U$15,MATCH(I$7,GRID!$A$4:$A$15,0),MATCH(1,($U$2=GRID!$B$1:$U$1)*(КАЛЕНДАРЬ!R31=GRID!$B$3:$U$3),0))*GRID!$H$42*(1-GRID!$H$43),0))</f>
        <v>61280</v>
      </c>
      <c r="J176" s="5" cm="1">
        <f t="array" ref="J176">IF($I$2="Длительное проживание от 30 ночей ",
INDEX(GRID!$B$18:$U$29,MATCH(I$7,GRID!$A$18:$A$29,0),MATCH(1,($U$2=GRID!$B$1:$U$1)*(КАЛЕНДАРЬ!R31=GRID!$B$3:$U$3),0))*GRID!$H$42,
ROUNDUP(INDEX(GRID!$B$18:$U$29,MATCH(I$7,GRID!$A$18:$A$29,0),MATCH(1,($U$2=GRID!$B$1:$U$1)*(КАЛЕНДАРЬ!R31=GRID!$B$3:$U$3),0))*GRID!$H$42*(1-GRID!$H$43),0))</f>
        <v>65280</v>
      </c>
      <c r="K176" s="50" t="s">
        <v>105</v>
      </c>
      <c r="L176" s="50" t="s">
        <v>105</v>
      </c>
      <c r="M176" s="5" cm="1">
        <f t="array" ref="M176">IF($I$2="Длительное проживание от 30 ночей ",
INDEX(GRID!$B$4:$U$15,MATCH(M$7,GRID!$A$4:$A$15,0),MATCH(1,($U$2=GRID!$B$1:$U$1)*(КАЛЕНДАРЬ!R31=GRID!$B$3:$U$3),0))*GRID!$H$42,
ROUNDUP(INDEX(GRID!$B$4:$U$15,MATCH(M$7,GRID!$A$4:$A$15,0),MATCH(1,($U$2=GRID!$B$1:$U$1)*(КАЛЕНДАРЬ!R31=GRID!$B$3:$U$3),0))*GRID!$H$42*(1-GRID!$H$43),0))</f>
        <v>88320</v>
      </c>
      <c r="N176" s="5" cm="1">
        <f t="array" ref="N176">IF($I$2="Длительное проживание от 30 ночей ",
INDEX(GRID!$B$18:$U$29,MATCH(M$7,GRID!$A$18:$A$29,0),MATCH(1,($U$2=GRID!$B$1:$U$1)*(КАЛЕНДАРЬ!R31=GRID!$B$3:$U$3),0))*GRID!$H$42,
ROUNDUP(INDEX(GRID!$B$18:$U$29,MATCH(M$7,GRID!$A$18:$A$29,0),MATCH(1,($U$2=GRID!$B$1:$U$1)*(КАЛЕНДАРЬ!R31=GRID!$B$3:$U$3),0))*GRID!$H$42*(1-GRID!$H$43),0))</f>
        <v>92320</v>
      </c>
      <c r="O176" s="50" t="s">
        <v>105</v>
      </c>
      <c r="P176" s="5" cm="1">
        <f t="array" ref="P176">IF($I$2="Длительное проживание от 30 ночей ",
INDEX(GRID!$B$4:$U$15,MATCH(P$7,GRID!$A$4:$A$15,0),MATCH(1,($U$2=GRID!$B$1:$U$1)*(КАЛЕНДАРЬ!R31=GRID!$B$3:$U$3),0))*GRID!$H$42,
ROUNDUP(INDEX(GRID!$B$4:$U$15,MATCH(P$7,GRID!$A$4:$A$15,0),MATCH(1,($U$2=GRID!$B$1:$U$1)*(КАЛЕНДАРЬ!R31=GRID!$B$3:$U$3),0))*GRID!$H$42*(1-GRID!$H$43),0))</f>
        <v>159440</v>
      </c>
      <c r="Q176" s="5" cm="1">
        <f t="array" ref="Q176">IF($I$2="Длительное проживание от 30 ночей ",
INDEX(GRID!$B$4:$U$15,MATCH(Q$7,GRID!$A$4:$A$15,0),MATCH(1,($U$2=GRID!$B$1:$U$1)*(КАЛЕНДАРЬ!R31=GRID!$B$3:$U$3),0))*GRID!$H$42,
ROUNDUP(INDEX(GRID!$B$4:$U$15,MATCH(Q$7,GRID!$A$4:$A$15,0),MATCH(1,($U$2=GRID!$B$1:$U$1)*(КАЛЕНДАРЬ!R31=GRID!$B$3:$U$3),0))*GRID!$H$42*(1-GRID!$H$43),0))</f>
        <v>184480</v>
      </c>
      <c r="R176" s="50" t="s">
        <v>105</v>
      </c>
      <c r="S176" s="50" t="s">
        <v>105</v>
      </c>
      <c r="T176" s="50" t="s">
        <v>105</v>
      </c>
    </row>
    <row r="177" spans="1:20" hidden="1">
      <c r="A177" s="108" t="s">
        <v>11</v>
      </c>
      <c r="B177" s="109">
        <v>29</v>
      </c>
      <c r="C177" s="5" cm="1">
        <f t="array" ref="C177">IF($I$2="Длительное проживание от 30 ночей ",
INDEX(GRID!$B$4:$U$15,MATCH(C$7,GRID!$A$4:$A$15,0),MATCH(1,($U$2=GRID!$B$1:$U$1)*(КАЛЕНДАРЬ!R32=GRID!$B$3:$U$3),0))*GRID!$H$42,
ROUNDUP(INDEX(GRID!$B$4:$U$15,MATCH(C$7,GRID!$A$4:$A$15,0),MATCH(1,($U$2=GRID!$B$1:$U$1)*(КАЛЕНДАРЬ!R32=GRID!$B$3:$U$3),0))*GRID!$H$42*(1-GRID!$H$43),0))</f>
        <v>42080</v>
      </c>
      <c r="D177" s="5" cm="1">
        <f t="array" ref="D177">IF($I$2="Длительное проживание от 30 ночей ",
INDEX(GRID!$B$18:$U$29,MATCH(C$7,GRID!$A$18:$A$29,0),MATCH(1,($U$2=GRID!$B$1:$U$1)*(КАЛЕНДАРЬ!R32=GRID!$B$3:$U$3),0))*GRID!$H$42,
ROUNDUP(INDEX(GRID!$B$18:$U$29,MATCH(C$7,GRID!$A$18:$A$29,0),MATCH(1,($U$2=GRID!$B$1:$U$1)*(КАЛЕНДАРЬ!R32=GRID!$B$3:$U$3),0))*GRID!$H$42*(1-GRID!$H$43),0))</f>
        <v>46080</v>
      </c>
      <c r="E177" s="5" cm="1">
        <f t="array" ref="E177">IF($I$2="Длительное проживание от 30 ночей ",
INDEX(GRID!$B$4:$U$15,MATCH(E$7,GRID!$A$4:$A$15,0),MATCH(1,($U$2=GRID!$B$1:$U$1)*(КАЛЕНДАРЬ!R32=GRID!$B$3:$U$3),0))*GRID!$H$42,
ROUNDUP(INDEX(GRID!$B$4:$U$15,MATCH(E$7,GRID!$A$4:$A$15,0),MATCH(1,($U$2=GRID!$B$1:$U$1)*(КАЛЕНДАРЬ!R32=GRID!$B$3:$U$3),0))*GRID!$H$42*(1-GRID!$H$43),0))</f>
        <v>49680</v>
      </c>
      <c r="F177" s="5" cm="1">
        <f t="array" ref="F177">IF($I$2="Длительное проживание от 30 ночей ",
INDEX(GRID!$B$18:$U$29,MATCH(E$7,GRID!$A$18:$A$29,0),MATCH(1,($U$2=GRID!$B$1:$U$1)*(КАЛЕНДАРЬ!R32=GRID!$B$3:$U$3),0))*GRID!$H$42,
ROUNDUP(INDEX(GRID!$B$18:$U$29,MATCH(E$7,GRID!$A$18:$A$29,0),MATCH(1,($U$2=GRID!$B$1:$U$1)*(КАЛЕНДАРЬ!R32=GRID!$B$3:$U$3),0))*GRID!$H$42*(1-GRID!$H$43),0))</f>
        <v>53680</v>
      </c>
      <c r="G177" s="50" t="s">
        <v>105</v>
      </c>
      <c r="H177" s="50" t="s">
        <v>105</v>
      </c>
      <c r="I177" s="5" cm="1">
        <f t="array" ref="I177">IF($I$2="Длительное проживание от 30 ночей ",
INDEX(GRID!$B$4:$U$15,MATCH(I$7,GRID!$A$4:$A$15,0),MATCH(1,($U$2=GRID!$B$1:$U$1)*(КАЛЕНДАРЬ!R32=GRID!$B$3:$U$3),0))*GRID!$H$42,
ROUNDUP(INDEX(GRID!$B$4:$U$15,MATCH(I$7,GRID!$A$4:$A$15,0),MATCH(1,($U$2=GRID!$B$1:$U$1)*(КАЛЕНДАРЬ!R32=GRID!$B$3:$U$3),0))*GRID!$H$42*(1-GRID!$H$43),0))</f>
        <v>61280</v>
      </c>
      <c r="J177" s="5" cm="1">
        <f t="array" ref="J177">IF($I$2="Длительное проживание от 30 ночей ",
INDEX(GRID!$B$18:$U$29,MATCH(I$7,GRID!$A$18:$A$29,0),MATCH(1,($U$2=GRID!$B$1:$U$1)*(КАЛЕНДАРЬ!R32=GRID!$B$3:$U$3),0))*GRID!$H$42,
ROUNDUP(INDEX(GRID!$B$18:$U$29,MATCH(I$7,GRID!$A$18:$A$29,0),MATCH(1,($U$2=GRID!$B$1:$U$1)*(КАЛЕНДАРЬ!R32=GRID!$B$3:$U$3),0))*GRID!$H$42*(1-GRID!$H$43),0))</f>
        <v>65280</v>
      </c>
      <c r="K177" s="50" t="s">
        <v>105</v>
      </c>
      <c r="L177" s="50" t="s">
        <v>105</v>
      </c>
      <c r="M177" s="5" cm="1">
        <f t="array" ref="M177">IF($I$2="Длительное проживание от 30 ночей ",
INDEX(GRID!$B$4:$U$15,MATCH(M$7,GRID!$A$4:$A$15,0),MATCH(1,($U$2=GRID!$B$1:$U$1)*(КАЛЕНДАРЬ!R32=GRID!$B$3:$U$3),0))*GRID!$H$42,
ROUNDUP(INDEX(GRID!$B$4:$U$15,MATCH(M$7,GRID!$A$4:$A$15,0),MATCH(1,($U$2=GRID!$B$1:$U$1)*(КАЛЕНДАРЬ!R32=GRID!$B$3:$U$3),0))*GRID!$H$42*(1-GRID!$H$43),0))</f>
        <v>88320</v>
      </c>
      <c r="N177" s="5" cm="1">
        <f t="array" ref="N177">IF($I$2="Длительное проживание от 30 ночей ",
INDEX(GRID!$B$18:$U$29,MATCH(M$7,GRID!$A$18:$A$29,0),MATCH(1,($U$2=GRID!$B$1:$U$1)*(КАЛЕНДАРЬ!R32=GRID!$B$3:$U$3),0))*GRID!$H$42,
ROUNDUP(INDEX(GRID!$B$18:$U$29,MATCH(M$7,GRID!$A$18:$A$29,0),MATCH(1,($U$2=GRID!$B$1:$U$1)*(КАЛЕНДАРЬ!R32=GRID!$B$3:$U$3),0))*GRID!$H$42*(1-GRID!$H$43),0))</f>
        <v>92320</v>
      </c>
      <c r="O177" s="50" t="s">
        <v>105</v>
      </c>
      <c r="P177" s="5" cm="1">
        <f t="array" ref="P177">IF($I$2="Длительное проживание от 30 ночей ",
INDEX(GRID!$B$4:$U$15,MATCH(P$7,GRID!$A$4:$A$15,0),MATCH(1,($U$2=GRID!$B$1:$U$1)*(КАЛЕНДАРЬ!R32=GRID!$B$3:$U$3),0))*GRID!$H$42,
ROUNDUP(INDEX(GRID!$B$4:$U$15,MATCH(P$7,GRID!$A$4:$A$15,0),MATCH(1,($U$2=GRID!$B$1:$U$1)*(КАЛЕНДАРЬ!R32=GRID!$B$3:$U$3),0))*GRID!$H$42*(1-GRID!$H$43),0))</f>
        <v>159440</v>
      </c>
      <c r="Q177" s="5" cm="1">
        <f t="array" ref="Q177">IF($I$2="Длительное проживание от 30 ночей ",
INDEX(GRID!$B$4:$U$15,MATCH(Q$7,GRID!$A$4:$A$15,0),MATCH(1,($U$2=GRID!$B$1:$U$1)*(КАЛЕНДАРЬ!R32=GRID!$B$3:$U$3),0))*GRID!$H$42,
ROUNDUP(INDEX(GRID!$B$4:$U$15,MATCH(Q$7,GRID!$A$4:$A$15,0),MATCH(1,($U$2=GRID!$B$1:$U$1)*(КАЛЕНДАРЬ!R32=GRID!$B$3:$U$3),0))*GRID!$H$42*(1-GRID!$H$43),0))</f>
        <v>184480</v>
      </c>
      <c r="R177" s="50" t="s">
        <v>105</v>
      </c>
      <c r="S177" s="50" t="s">
        <v>105</v>
      </c>
      <c r="T177" s="50" t="s">
        <v>105</v>
      </c>
    </row>
    <row r="178" spans="1:20" hidden="1">
      <c r="A178" s="108" t="s">
        <v>12</v>
      </c>
      <c r="B178" s="109">
        <v>30</v>
      </c>
      <c r="C178" s="5" cm="1">
        <f t="array" ref="C178">IF($I$2="Длительное проживание от 30 ночей ",
INDEX(GRID!$B$4:$U$15,MATCH(C$7,GRID!$A$4:$A$15,0),MATCH(1,($U$2=GRID!$B$1:$U$1)*(КАЛЕНДАРЬ!R33=GRID!$B$3:$U$3),0))*GRID!$H$42,
ROUNDUP(INDEX(GRID!$B$4:$U$15,MATCH(C$7,GRID!$A$4:$A$15,0),MATCH(1,($U$2=GRID!$B$1:$U$1)*(КАЛЕНДАРЬ!R33=GRID!$B$3:$U$3),0))*GRID!$H$42*(1-GRID!$H$43),0))</f>
        <v>42080</v>
      </c>
      <c r="D178" s="5" cm="1">
        <f t="array" ref="D178">IF($I$2="Длительное проживание от 30 ночей ",
INDEX(GRID!$B$18:$U$29,MATCH(C$7,GRID!$A$18:$A$29,0),MATCH(1,($U$2=GRID!$B$1:$U$1)*(КАЛЕНДАРЬ!R33=GRID!$B$3:$U$3),0))*GRID!$H$42,
ROUNDUP(INDEX(GRID!$B$18:$U$29,MATCH(C$7,GRID!$A$18:$A$29,0),MATCH(1,($U$2=GRID!$B$1:$U$1)*(КАЛЕНДАРЬ!R33=GRID!$B$3:$U$3),0))*GRID!$H$42*(1-GRID!$H$43),0))</f>
        <v>46080</v>
      </c>
      <c r="E178" s="5" cm="1">
        <f t="array" ref="E178">IF($I$2="Длительное проживание от 30 ночей ",
INDEX(GRID!$B$4:$U$15,MATCH(E$7,GRID!$A$4:$A$15,0),MATCH(1,($U$2=GRID!$B$1:$U$1)*(КАЛЕНДАРЬ!R33=GRID!$B$3:$U$3),0))*GRID!$H$42,
ROUNDUP(INDEX(GRID!$B$4:$U$15,MATCH(E$7,GRID!$A$4:$A$15,0),MATCH(1,($U$2=GRID!$B$1:$U$1)*(КАЛЕНДАРЬ!R33=GRID!$B$3:$U$3),0))*GRID!$H$42*(1-GRID!$H$43),0))</f>
        <v>49680</v>
      </c>
      <c r="F178" s="5" cm="1">
        <f t="array" ref="F178">IF($I$2="Длительное проживание от 30 ночей ",
INDEX(GRID!$B$18:$U$29,MATCH(E$7,GRID!$A$18:$A$29,0),MATCH(1,($U$2=GRID!$B$1:$U$1)*(КАЛЕНДАРЬ!R33=GRID!$B$3:$U$3),0))*GRID!$H$42,
ROUNDUP(INDEX(GRID!$B$18:$U$29,MATCH(E$7,GRID!$A$18:$A$29,0),MATCH(1,($U$2=GRID!$B$1:$U$1)*(КАЛЕНДАРЬ!R33=GRID!$B$3:$U$3),0))*GRID!$H$42*(1-GRID!$H$43),0))</f>
        <v>53680</v>
      </c>
      <c r="G178" s="50" t="s">
        <v>105</v>
      </c>
      <c r="H178" s="50" t="s">
        <v>105</v>
      </c>
      <c r="I178" s="5" cm="1">
        <f t="array" ref="I178">IF($I$2="Длительное проживание от 30 ночей ",
INDEX(GRID!$B$4:$U$15,MATCH(I$7,GRID!$A$4:$A$15,0),MATCH(1,($U$2=GRID!$B$1:$U$1)*(КАЛЕНДАРЬ!R33=GRID!$B$3:$U$3),0))*GRID!$H$42,
ROUNDUP(INDEX(GRID!$B$4:$U$15,MATCH(I$7,GRID!$A$4:$A$15,0),MATCH(1,($U$2=GRID!$B$1:$U$1)*(КАЛЕНДАРЬ!R33=GRID!$B$3:$U$3),0))*GRID!$H$42*(1-GRID!$H$43),0))</f>
        <v>61280</v>
      </c>
      <c r="J178" s="5" cm="1">
        <f t="array" ref="J178">IF($I$2="Длительное проживание от 30 ночей ",
INDEX(GRID!$B$18:$U$29,MATCH(I$7,GRID!$A$18:$A$29,0),MATCH(1,($U$2=GRID!$B$1:$U$1)*(КАЛЕНДАРЬ!R33=GRID!$B$3:$U$3),0))*GRID!$H$42,
ROUNDUP(INDEX(GRID!$B$18:$U$29,MATCH(I$7,GRID!$A$18:$A$29,0),MATCH(1,($U$2=GRID!$B$1:$U$1)*(КАЛЕНДАРЬ!R33=GRID!$B$3:$U$3),0))*GRID!$H$42*(1-GRID!$H$43),0))</f>
        <v>65280</v>
      </c>
      <c r="K178" s="50" t="s">
        <v>105</v>
      </c>
      <c r="L178" s="50" t="s">
        <v>105</v>
      </c>
      <c r="M178" s="5" cm="1">
        <f t="array" ref="M178">IF($I$2="Длительное проживание от 30 ночей ",
INDEX(GRID!$B$4:$U$15,MATCH(M$7,GRID!$A$4:$A$15,0),MATCH(1,($U$2=GRID!$B$1:$U$1)*(КАЛЕНДАРЬ!R33=GRID!$B$3:$U$3),0))*GRID!$H$42,
ROUNDUP(INDEX(GRID!$B$4:$U$15,MATCH(M$7,GRID!$A$4:$A$15,0),MATCH(1,($U$2=GRID!$B$1:$U$1)*(КАЛЕНДАРЬ!R33=GRID!$B$3:$U$3),0))*GRID!$H$42*(1-GRID!$H$43),0))</f>
        <v>88320</v>
      </c>
      <c r="N178" s="5" cm="1">
        <f t="array" ref="N178">IF($I$2="Длительное проживание от 30 ночей ",
INDEX(GRID!$B$18:$U$29,MATCH(M$7,GRID!$A$18:$A$29,0),MATCH(1,($U$2=GRID!$B$1:$U$1)*(КАЛЕНДАРЬ!R33=GRID!$B$3:$U$3),0))*GRID!$H$42,
ROUNDUP(INDEX(GRID!$B$18:$U$29,MATCH(M$7,GRID!$A$18:$A$29,0),MATCH(1,($U$2=GRID!$B$1:$U$1)*(КАЛЕНДАРЬ!R33=GRID!$B$3:$U$3),0))*GRID!$H$42*(1-GRID!$H$43),0))</f>
        <v>92320</v>
      </c>
      <c r="O178" s="50" t="s">
        <v>105</v>
      </c>
      <c r="P178" s="5" cm="1">
        <f t="array" ref="P178">IF($I$2="Длительное проживание от 30 ночей ",
INDEX(GRID!$B$4:$U$15,MATCH(P$7,GRID!$A$4:$A$15,0),MATCH(1,($U$2=GRID!$B$1:$U$1)*(КАЛЕНДАРЬ!R33=GRID!$B$3:$U$3),0))*GRID!$H$42,
ROUNDUP(INDEX(GRID!$B$4:$U$15,MATCH(P$7,GRID!$A$4:$A$15,0),MATCH(1,($U$2=GRID!$B$1:$U$1)*(КАЛЕНДАРЬ!R33=GRID!$B$3:$U$3),0))*GRID!$H$42*(1-GRID!$H$43),0))</f>
        <v>159440</v>
      </c>
      <c r="Q178" s="5" cm="1">
        <f t="array" ref="Q178">IF($I$2="Длительное проживание от 30 ночей ",
INDEX(GRID!$B$4:$U$15,MATCH(Q$7,GRID!$A$4:$A$15,0),MATCH(1,($U$2=GRID!$B$1:$U$1)*(КАЛЕНДАРЬ!R33=GRID!$B$3:$U$3),0))*GRID!$H$42,
ROUNDUP(INDEX(GRID!$B$4:$U$15,MATCH(Q$7,GRID!$A$4:$A$15,0),MATCH(1,($U$2=GRID!$B$1:$U$1)*(КАЛЕНДАРЬ!R33=GRID!$B$3:$U$3),0))*GRID!$H$42*(1-GRID!$H$43),0))</f>
        <v>184480</v>
      </c>
      <c r="R178" s="50" t="s">
        <v>105</v>
      </c>
      <c r="S178" s="50" t="s">
        <v>105</v>
      </c>
      <c r="T178" s="50" t="s">
        <v>105</v>
      </c>
    </row>
    <row r="179" spans="1:20" hidden="1">
      <c r="A179" s="106"/>
      <c r="B179" s="107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</row>
    <row r="181" spans="1:20" hidden="1">
      <c r="A181" s="163" t="s">
        <v>92</v>
      </c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</row>
    <row r="182" spans="1:20" ht="56.25" hidden="1" customHeight="1">
      <c r="A182" s="165" t="s">
        <v>8</v>
      </c>
      <c r="B182" s="166"/>
      <c r="C182" s="169" t="s">
        <v>87</v>
      </c>
      <c r="D182" s="170"/>
      <c r="E182" s="155" t="s">
        <v>79</v>
      </c>
      <c r="F182" s="156"/>
      <c r="G182" s="248" t="s">
        <v>80</v>
      </c>
      <c r="H182" s="249"/>
      <c r="I182" s="198" t="s">
        <v>81</v>
      </c>
      <c r="J182" s="198"/>
      <c r="K182" s="157" t="s">
        <v>82</v>
      </c>
      <c r="L182" s="157"/>
      <c r="M182" s="161" t="s">
        <v>83</v>
      </c>
      <c r="N182" s="161"/>
      <c r="O182" s="44" t="s">
        <v>57</v>
      </c>
      <c r="P182" s="17" t="s">
        <v>58</v>
      </c>
      <c r="Q182" s="18" t="s">
        <v>59</v>
      </c>
      <c r="R182" s="44" t="s">
        <v>60</v>
      </c>
      <c r="S182" s="44" t="s">
        <v>61</v>
      </c>
      <c r="T182" s="44" t="s">
        <v>62</v>
      </c>
    </row>
    <row r="183" spans="1:20" hidden="1">
      <c r="A183" s="167"/>
      <c r="B183" s="168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108" t="s">
        <v>13</v>
      </c>
      <c r="B184" s="109">
        <v>1</v>
      </c>
      <c r="C184" s="5" cm="1">
        <f t="array" ref="C184">IF($I$2="Длительное проживание от 30 ночей ",
INDEX(GRID!$B$4:$U$15,MATCH(C$7,GRID!$A$4:$A$15,0),MATCH(1,($U$2=GRID!$B$1:$U$1)*(КАЛЕНДАРЬ!U4=GRID!$B$3:$U$3),0))*GRID!$H$42,
ROUNDUP(INDEX(GRID!$B$4:$U$15,MATCH(C$7,GRID!$A$4:$A$15,0),MATCH(1,($U$2=GRID!$B$1:$U$1)*(КАЛЕНДАРЬ!U4=GRID!$B$3:$U$3),0))*GRID!$H$42*(1-GRID!$H$43),0))</f>
        <v>45840</v>
      </c>
      <c r="D184" s="5" cm="1">
        <f t="array" ref="D184">IF($I$2="Длительное проживание от 30 ночей ",
INDEX(GRID!$B$18:$U$29,MATCH(C$7,GRID!$A$18:$A$29,0),MATCH(1,($U$2=GRID!$B$1:$U$1)*(КАЛЕНДАРЬ!U4=GRID!$B$3:$U$3),0))*GRID!$H$42,
ROUNDUP(INDEX(GRID!$B$18:$U$29,MATCH(C$7,GRID!$A$18:$A$29,0),MATCH(1,($U$2=GRID!$B$1:$U$1)*(КАЛЕНДАРЬ!U4=GRID!$B$3:$U$3),0))*GRID!$H$42*(1-GRID!$H$43),0))</f>
        <v>49840</v>
      </c>
      <c r="E184" s="5" cm="1">
        <f t="array" ref="E184">IF($I$2="Длительное проживание от 30 ночей ",
INDEX(GRID!$B$4:$U$15,MATCH(E$7,GRID!$A$4:$A$15,0),MATCH(1,($U$2=GRID!$B$1:$U$1)*(КАЛЕНДАРЬ!U4=GRID!$B$3:$U$3),0))*GRID!$H$42,
ROUNDUP(INDEX(GRID!$B$4:$U$15,MATCH(E$7,GRID!$A$4:$A$15,0),MATCH(1,($U$2=GRID!$B$1:$U$1)*(КАЛЕНДАРЬ!U4=GRID!$B$3:$U$3),0))*GRID!$H$42*(1-GRID!$H$43),0))</f>
        <v>53920</v>
      </c>
      <c r="F184" s="5" cm="1">
        <f t="array" ref="F184">IF($I$2="Длительное проживание от 30 ночей ",
INDEX(GRID!$B$18:$U$29,MATCH(E$7,GRID!$A$18:$A$29,0),MATCH(1,($U$2=GRID!$B$1:$U$1)*(КАЛЕНДАРЬ!U4=GRID!$B$3:$U$3),0))*GRID!$H$42,
ROUNDUP(INDEX(GRID!$B$18:$U$29,MATCH(E$7,GRID!$A$18:$A$29,0),MATCH(1,($U$2=GRID!$B$1:$U$1)*(КАЛЕНДАРЬ!U4=GRID!$B$3:$U$3),0))*GRID!$H$42*(1-GRID!$H$43),0))</f>
        <v>57920</v>
      </c>
      <c r="G184" s="50" t="s">
        <v>105</v>
      </c>
      <c r="H184" s="50" t="s">
        <v>105</v>
      </c>
      <c r="I184" s="5" cm="1">
        <f t="array" ref="I184">IF($I$2="Длительное проживание от 30 ночей ",
INDEX(GRID!$B$4:$U$15,MATCH(I$7,GRID!$A$4:$A$15,0),MATCH(1,($U$2=GRID!$B$1:$U$1)*(КАЛЕНДАРЬ!U4=GRID!$B$3:$U$3),0))*GRID!$H$42,
ROUNDUP(INDEX(GRID!$B$4:$U$15,MATCH(I$7,GRID!$A$4:$A$15,0),MATCH(1,($U$2=GRID!$B$1:$U$1)*(КАЛЕНДАРЬ!U4=GRID!$B$3:$U$3),0))*GRID!$H$42*(1-GRID!$H$43),0))</f>
        <v>66000</v>
      </c>
      <c r="J184" s="5" cm="1">
        <f t="array" ref="J184">IF($I$2="Длительное проживание от 30 ночей ",
INDEX(GRID!$B$18:$U$29,MATCH(I$7,GRID!$A$18:$A$29,0),MATCH(1,($U$2=GRID!$B$1:$U$1)*(КАЛЕНДАРЬ!U4=GRID!$B$3:$U$3),0))*GRID!$H$42,
ROUNDUP(INDEX(GRID!$B$18:$U$29,MATCH(I$7,GRID!$A$18:$A$29,0),MATCH(1,($U$2=GRID!$B$1:$U$1)*(КАЛЕНДАРЬ!U4=GRID!$B$3:$U$3),0))*GRID!$H$42*(1-GRID!$H$43),0))</f>
        <v>70000</v>
      </c>
      <c r="K184" s="50" t="s">
        <v>105</v>
      </c>
      <c r="L184" s="50" t="s">
        <v>105</v>
      </c>
      <c r="M184" s="5" cm="1">
        <f t="array" ref="M184">IF($I$2="Длительное проживание от 30 ночей ",
INDEX(GRID!$B$4:$U$15,MATCH(M$7,GRID!$A$4:$A$15,0),MATCH(1,($U$2=GRID!$B$1:$U$1)*(КАЛЕНДАРЬ!U4=GRID!$B$3:$U$3),0))*GRID!$H$42,
ROUNDUP(INDEX(GRID!$B$4:$U$15,MATCH(M$7,GRID!$A$4:$A$15,0),MATCH(1,($U$2=GRID!$B$1:$U$1)*(КАЛЕНДАРЬ!U4=GRID!$B$3:$U$3),0))*GRID!$H$42*(1-GRID!$H$43),0))</f>
        <v>94640</v>
      </c>
      <c r="N184" s="5" cm="1">
        <f t="array" ref="N184">IF($I$2="Длительное проживание от 30 ночей ",
INDEX(GRID!$B$18:$U$29,MATCH(M$7,GRID!$A$18:$A$29,0),MATCH(1,($U$2=GRID!$B$1:$U$1)*(КАЛЕНДАРЬ!U4=GRID!$B$3:$U$3),0))*GRID!$H$42,
ROUNDUP(INDEX(GRID!$B$18:$U$29,MATCH(M$7,GRID!$A$18:$A$29,0),MATCH(1,($U$2=GRID!$B$1:$U$1)*(КАЛЕНДАРЬ!U4=GRID!$B$3:$U$3),0))*GRID!$H$42*(1-GRID!$H$43),0))</f>
        <v>98640</v>
      </c>
      <c r="O184" s="50" t="s">
        <v>105</v>
      </c>
      <c r="P184" s="5" cm="1">
        <f t="array" ref="P184">IF($I$2="Длительное проживание от 30 ночей ",
INDEX(GRID!$B$4:$U$15,MATCH(P$7,GRID!$A$4:$A$15,0),MATCH(1,($U$2=GRID!$B$1:$U$1)*(КАЛЕНДАРЬ!U4=GRID!$B$3:$U$3),0))*GRID!$H$42,
ROUNDUP(INDEX(GRID!$B$4:$U$15,MATCH(P$7,GRID!$A$4:$A$15,0),MATCH(1,($U$2=GRID!$B$1:$U$1)*(КАЛЕНДАРЬ!U4=GRID!$B$3:$U$3),0))*GRID!$H$42*(1-GRID!$H$43),0))</f>
        <v>167120</v>
      </c>
      <c r="Q184" s="5" cm="1">
        <f t="array" ref="Q184">IF($I$2="Длительное проживание от 30 ночей ",
INDEX(GRID!$B$4:$U$15,MATCH(Q$7,GRID!$A$4:$A$15,0),MATCH(1,($U$2=GRID!$B$1:$U$1)*(КАЛЕНДАРЬ!U4=GRID!$B$3:$U$3),0))*GRID!$H$42,
ROUNDUP(INDEX(GRID!$B$4:$U$15,MATCH(Q$7,GRID!$A$4:$A$15,0),MATCH(1,($U$2=GRID!$B$1:$U$1)*(КАЛЕНДАРЬ!U4=GRID!$B$3:$U$3),0))*GRID!$H$42*(1-GRID!$H$43),0))</f>
        <v>192720</v>
      </c>
      <c r="R184" s="50" t="s">
        <v>105</v>
      </c>
      <c r="S184" s="50" t="s">
        <v>105</v>
      </c>
      <c r="T184" s="50" t="s">
        <v>105</v>
      </c>
    </row>
    <row r="185" spans="1:20" hidden="1">
      <c r="A185" s="108" t="s">
        <v>14</v>
      </c>
      <c r="B185" s="109">
        <v>2</v>
      </c>
      <c r="C185" s="5" cm="1">
        <f t="array" ref="C185">IF($I$2="Длительное проживание от 30 ночей ",
INDEX(GRID!$B$4:$U$15,MATCH(C$7,GRID!$A$4:$A$15,0),MATCH(1,($U$2=GRID!$B$1:$U$1)*(КАЛЕНДАРЬ!U5=GRID!$B$3:$U$3),0))*GRID!$H$42,
ROUNDUP(INDEX(GRID!$B$4:$U$15,MATCH(C$7,GRID!$A$4:$A$15,0),MATCH(1,($U$2=GRID!$B$1:$U$1)*(КАЛЕНДАРЬ!U5=GRID!$B$3:$U$3),0))*GRID!$H$42*(1-GRID!$H$43),0))</f>
        <v>45840</v>
      </c>
      <c r="D185" s="5" cm="1">
        <f t="array" ref="D185">IF($I$2="Длительное проживание от 30 ночей ",
INDEX(GRID!$B$18:$U$29,MATCH(C$7,GRID!$A$18:$A$29,0),MATCH(1,($U$2=GRID!$B$1:$U$1)*(КАЛЕНДАРЬ!U5=GRID!$B$3:$U$3),0))*GRID!$H$42,
ROUNDUP(INDEX(GRID!$B$18:$U$29,MATCH(C$7,GRID!$A$18:$A$29,0),MATCH(1,($U$2=GRID!$B$1:$U$1)*(КАЛЕНДАРЬ!U5=GRID!$B$3:$U$3),0))*GRID!$H$42*(1-GRID!$H$43),0))</f>
        <v>49840</v>
      </c>
      <c r="E185" s="5" cm="1">
        <f t="array" ref="E185">IF($I$2="Длительное проживание от 30 ночей ",
INDEX(GRID!$B$4:$U$15,MATCH(E$7,GRID!$A$4:$A$15,0),MATCH(1,($U$2=GRID!$B$1:$U$1)*(КАЛЕНДАРЬ!U5=GRID!$B$3:$U$3),0))*GRID!$H$42,
ROUNDUP(INDEX(GRID!$B$4:$U$15,MATCH(E$7,GRID!$A$4:$A$15,0),MATCH(1,($U$2=GRID!$B$1:$U$1)*(КАЛЕНДАРЬ!U5=GRID!$B$3:$U$3),0))*GRID!$H$42*(1-GRID!$H$43),0))</f>
        <v>53920</v>
      </c>
      <c r="F185" s="5" cm="1">
        <f t="array" ref="F185">IF($I$2="Длительное проживание от 30 ночей ",
INDEX(GRID!$B$18:$U$29,MATCH(E$7,GRID!$A$18:$A$29,0),MATCH(1,($U$2=GRID!$B$1:$U$1)*(КАЛЕНДАРЬ!U5=GRID!$B$3:$U$3),0))*GRID!$H$42,
ROUNDUP(INDEX(GRID!$B$18:$U$29,MATCH(E$7,GRID!$A$18:$A$29,0),MATCH(1,($U$2=GRID!$B$1:$U$1)*(КАЛЕНДАРЬ!U5=GRID!$B$3:$U$3),0))*GRID!$H$42*(1-GRID!$H$43),0))</f>
        <v>57920</v>
      </c>
      <c r="G185" s="50" t="s">
        <v>105</v>
      </c>
      <c r="H185" s="50" t="s">
        <v>105</v>
      </c>
      <c r="I185" s="5" cm="1">
        <f t="array" ref="I185">IF($I$2="Длительное проживание от 30 ночей ",
INDEX(GRID!$B$4:$U$15,MATCH(I$7,GRID!$A$4:$A$15,0),MATCH(1,($U$2=GRID!$B$1:$U$1)*(КАЛЕНДАРЬ!U5=GRID!$B$3:$U$3),0))*GRID!$H$42,
ROUNDUP(INDEX(GRID!$B$4:$U$15,MATCH(I$7,GRID!$A$4:$A$15,0),MATCH(1,($U$2=GRID!$B$1:$U$1)*(КАЛЕНДАРЬ!U5=GRID!$B$3:$U$3),0))*GRID!$H$42*(1-GRID!$H$43),0))</f>
        <v>66000</v>
      </c>
      <c r="J185" s="5" cm="1">
        <f t="array" ref="J185">IF($I$2="Длительное проживание от 30 ночей ",
INDEX(GRID!$B$18:$U$29,MATCH(I$7,GRID!$A$18:$A$29,0),MATCH(1,($U$2=GRID!$B$1:$U$1)*(КАЛЕНДАРЬ!U5=GRID!$B$3:$U$3),0))*GRID!$H$42,
ROUNDUP(INDEX(GRID!$B$18:$U$29,MATCH(I$7,GRID!$A$18:$A$29,0),MATCH(1,($U$2=GRID!$B$1:$U$1)*(КАЛЕНДАРЬ!U5=GRID!$B$3:$U$3),0))*GRID!$H$42*(1-GRID!$H$43),0))</f>
        <v>70000</v>
      </c>
      <c r="K185" s="50" t="s">
        <v>105</v>
      </c>
      <c r="L185" s="50" t="s">
        <v>105</v>
      </c>
      <c r="M185" s="5" cm="1">
        <f t="array" ref="M185">IF($I$2="Длительное проживание от 30 ночей ",
INDEX(GRID!$B$4:$U$15,MATCH(M$7,GRID!$A$4:$A$15,0),MATCH(1,($U$2=GRID!$B$1:$U$1)*(КАЛЕНДАРЬ!U5=GRID!$B$3:$U$3),0))*GRID!$H$42,
ROUNDUP(INDEX(GRID!$B$4:$U$15,MATCH(M$7,GRID!$A$4:$A$15,0),MATCH(1,($U$2=GRID!$B$1:$U$1)*(КАЛЕНДАРЬ!U5=GRID!$B$3:$U$3),0))*GRID!$H$42*(1-GRID!$H$43),0))</f>
        <v>94640</v>
      </c>
      <c r="N185" s="5" cm="1">
        <f t="array" ref="N185">IF($I$2="Длительное проживание от 30 ночей ",
INDEX(GRID!$B$18:$U$29,MATCH(M$7,GRID!$A$18:$A$29,0),MATCH(1,($U$2=GRID!$B$1:$U$1)*(КАЛЕНДАРЬ!U5=GRID!$B$3:$U$3),0))*GRID!$H$42,
ROUNDUP(INDEX(GRID!$B$18:$U$29,MATCH(M$7,GRID!$A$18:$A$29,0),MATCH(1,($U$2=GRID!$B$1:$U$1)*(КАЛЕНДАРЬ!U5=GRID!$B$3:$U$3),0))*GRID!$H$42*(1-GRID!$H$43),0))</f>
        <v>98640</v>
      </c>
      <c r="O185" s="50" t="s">
        <v>105</v>
      </c>
      <c r="P185" s="5" cm="1">
        <f t="array" ref="P185">IF($I$2="Длительное проживание от 30 ночей ",
INDEX(GRID!$B$4:$U$15,MATCH(P$7,GRID!$A$4:$A$15,0),MATCH(1,($U$2=GRID!$B$1:$U$1)*(КАЛЕНДАРЬ!U5=GRID!$B$3:$U$3),0))*GRID!$H$42,
ROUNDUP(INDEX(GRID!$B$4:$U$15,MATCH(P$7,GRID!$A$4:$A$15,0),MATCH(1,($U$2=GRID!$B$1:$U$1)*(КАЛЕНДАРЬ!U5=GRID!$B$3:$U$3),0))*GRID!$H$42*(1-GRID!$H$43),0))</f>
        <v>167120</v>
      </c>
      <c r="Q185" s="5" cm="1">
        <f t="array" ref="Q185">IF($I$2="Длительное проживание от 30 ночей ",
INDEX(GRID!$B$4:$U$15,MATCH(Q$7,GRID!$A$4:$A$15,0),MATCH(1,($U$2=GRID!$B$1:$U$1)*(КАЛЕНДАРЬ!U5=GRID!$B$3:$U$3),0))*GRID!$H$42,
ROUNDUP(INDEX(GRID!$B$4:$U$15,MATCH(Q$7,GRID!$A$4:$A$15,0),MATCH(1,($U$2=GRID!$B$1:$U$1)*(КАЛЕНДАРЬ!U5=GRID!$B$3:$U$3),0))*GRID!$H$42*(1-GRID!$H$43),0))</f>
        <v>192720</v>
      </c>
      <c r="R185" s="50" t="s">
        <v>105</v>
      </c>
      <c r="S185" s="50" t="s">
        <v>105</v>
      </c>
      <c r="T185" s="50" t="s">
        <v>105</v>
      </c>
    </row>
    <row r="186" spans="1:20" hidden="1">
      <c r="A186" s="108" t="s">
        <v>15</v>
      </c>
      <c r="B186" s="109">
        <v>3</v>
      </c>
      <c r="C186" s="5" cm="1">
        <f t="array" ref="C186">IF($I$2="Длительное проживание от 30 ночей ",
INDEX(GRID!$B$4:$U$15,MATCH(C$7,GRID!$A$4:$A$15,0),MATCH(1,($U$2=GRID!$B$1:$U$1)*(КАЛЕНДАРЬ!U6=GRID!$B$3:$U$3),0))*GRID!$H$42,
ROUNDUP(INDEX(GRID!$B$4:$U$15,MATCH(C$7,GRID!$A$4:$A$15,0),MATCH(1,($U$2=GRID!$B$1:$U$1)*(КАЛЕНДАРЬ!U6=GRID!$B$3:$U$3),0))*GRID!$H$42*(1-GRID!$H$43),0))</f>
        <v>45840</v>
      </c>
      <c r="D186" s="5" cm="1">
        <f t="array" ref="D186">IF($I$2="Длительное проживание от 30 ночей ",
INDEX(GRID!$B$18:$U$29,MATCH(C$7,GRID!$A$18:$A$29,0),MATCH(1,($U$2=GRID!$B$1:$U$1)*(КАЛЕНДАРЬ!U6=GRID!$B$3:$U$3),0))*GRID!$H$42,
ROUNDUP(INDEX(GRID!$B$18:$U$29,MATCH(C$7,GRID!$A$18:$A$29,0),MATCH(1,($U$2=GRID!$B$1:$U$1)*(КАЛЕНДАРЬ!U6=GRID!$B$3:$U$3),0))*GRID!$H$42*(1-GRID!$H$43),0))</f>
        <v>49840</v>
      </c>
      <c r="E186" s="5" cm="1">
        <f t="array" ref="E186">IF($I$2="Длительное проживание от 30 ночей ",
INDEX(GRID!$B$4:$U$15,MATCH(E$7,GRID!$A$4:$A$15,0),MATCH(1,($U$2=GRID!$B$1:$U$1)*(КАЛЕНДАРЬ!U6=GRID!$B$3:$U$3),0))*GRID!$H$42,
ROUNDUP(INDEX(GRID!$B$4:$U$15,MATCH(E$7,GRID!$A$4:$A$15,0),MATCH(1,($U$2=GRID!$B$1:$U$1)*(КАЛЕНДАРЬ!U6=GRID!$B$3:$U$3),0))*GRID!$H$42*(1-GRID!$H$43),0))</f>
        <v>53920</v>
      </c>
      <c r="F186" s="5" cm="1">
        <f t="array" ref="F186">IF($I$2="Длительное проживание от 30 ночей ",
INDEX(GRID!$B$18:$U$29,MATCH(E$7,GRID!$A$18:$A$29,0),MATCH(1,($U$2=GRID!$B$1:$U$1)*(КАЛЕНДАРЬ!U6=GRID!$B$3:$U$3),0))*GRID!$H$42,
ROUNDUP(INDEX(GRID!$B$18:$U$29,MATCH(E$7,GRID!$A$18:$A$29,0),MATCH(1,($U$2=GRID!$B$1:$U$1)*(КАЛЕНДАРЬ!U6=GRID!$B$3:$U$3),0))*GRID!$H$42*(1-GRID!$H$43),0))</f>
        <v>57920</v>
      </c>
      <c r="G186" s="50" t="s">
        <v>105</v>
      </c>
      <c r="H186" s="50" t="s">
        <v>105</v>
      </c>
      <c r="I186" s="5" cm="1">
        <f t="array" ref="I186">IF($I$2="Длительное проживание от 30 ночей ",
INDEX(GRID!$B$4:$U$15,MATCH(I$7,GRID!$A$4:$A$15,0),MATCH(1,($U$2=GRID!$B$1:$U$1)*(КАЛЕНДАРЬ!U6=GRID!$B$3:$U$3),0))*GRID!$H$42,
ROUNDUP(INDEX(GRID!$B$4:$U$15,MATCH(I$7,GRID!$A$4:$A$15,0),MATCH(1,($U$2=GRID!$B$1:$U$1)*(КАЛЕНДАРЬ!U6=GRID!$B$3:$U$3),0))*GRID!$H$42*(1-GRID!$H$43),0))</f>
        <v>66000</v>
      </c>
      <c r="J186" s="5" cm="1">
        <f t="array" ref="J186">IF($I$2="Длительное проживание от 30 ночей ",
INDEX(GRID!$B$18:$U$29,MATCH(I$7,GRID!$A$18:$A$29,0),MATCH(1,($U$2=GRID!$B$1:$U$1)*(КАЛЕНДАРЬ!U6=GRID!$B$3:$U$3),0))*GRID!$H$42,
ROUNDUP(INDEX(GRID!$B$18:$U$29,MATCH(I$7,GRID!$A$18:$A$29,0),MATCH(1,($U$2=GRID!$B$1:$U$1)*(КАЛЕНДАРЬ!U6=GRID!$B$3:$U$3),0))*GRID!$H$42*(1-GRID!$H$43),0))</f>
        <v>70000</v>
      </c>
      <c r="K186" s="50" t="s">
        <v>105</v>
      </c>
      <c r="L186" s="50" t="s">
        <v>105</v>
      </c>
      <c r="M186" s="5" cm="1">
        <f t="array" ref="M186">IF($I$2="Длительное проживание от 30 ночей ",
INDEX(GRID!$B$4:$U$15,MATCH(M$7,GRID!$A$4:$A$15,0),MATCH(1,($U$2=GRID!$B$1:$U$1)*(КАЛЕНДАРЬ!U6=GRID!$B$3:$U$3),0))*GRID!$H$42,
ROUNDUP(INDEX(GRID!$B$4:$U$15,MATCH(M$7,GRID!$A$4:$A$15,0),MATCH(1,($U$2=GRID!$B$1:$U$1)*(КАЛЕНДАРЬ!U6=GRID!$B$3:$U$3),0))*GRID!$H$42*(1-GRID!$H$43),0))</f>
        <v>94640</v>
      </c>
      <c r="N186" s="5" cm="1">
        <f t="array" ref="N186">IF($I$2="Длительное проживание от 30 ночей ",
INDEX(GRID!$B$18:$U$29,MATCH(M$7,GRID!$A$18:$A$29,0),MATCH(1,($U$2=GRID!$B$1:$U$1)*(КАЛЕНДАРЬ!U6=GRID!$B$3:$U$3),0))*GRID!$H$42,
ROUNDUP(INDEX(GRID!$B$18:$U$29,MATCH(M$7,GRID!$A$18:$A$29,0),MATCH(1,($U$2=GRID!$B$1:$U$1)*(КАЛЕНДАРЬ!U6=GRID!$B$3:$U$3),0))*GRID!$H$42*(1-GRID!$H$43),0))</f>
        <v>98640</v>
      </c>
      <c r="O186" s="50" t="s">
        <v>105</v>
      </c>
      <c r="P186" s="5" cm="1">
        <f t="array" ref="P186">IF($I$2="Длительное проживание от 30 ночей ",
INDEX(GRID!$B$4:$U$15,MATCH(P$7,GRID!$A$4:$A$15,0),MATCH(1,($U$2=GRID!$B$1:$U$1)*(КАЛЕНДАРЬ!U6=GRID!$B$3:$U$3),0))*GRID!$H$42,
ROUNDUP(INDEX(GRID!$B$4:$U$15,MATCH(P$7,GRID!$A$4:$A$15,0),MATCH(1,($U$2=GRID!$B$1:$U$1)*(КАЛЕНДАРЬ!U6=GRID!$B$3:$U$3),0))*GRID!$H$42*(1-GRID!$H$43),0))</f>
        <v>167120</v>
      </c>
      <c r="Q186" s="5" cm="1">
        <f t="array" ref="Q186">IF($I$2="Длительное проживание от 30 ночей ",
INDEX(GRID!$B$4:$U$15,MATCH(Q$7,GRID!$A$4:$A$15,0),MATCH(1,($U$2=GRID!$B$1:$U$1)*(КАЛЕНДАРЬ!U6=GRID!$B$3:$U$3),0))*GRID!$H$42,
ROUNDUP(INDEX(GRID!$B$4:$U$15,MATCH(Q$7,GRID!$A$4:$A$15,0),MATCH(1,($U$2=GRID!$B$1:$U$1)*(КАЛЕНДАРЬ!U6=GRID!$B$3:$U$3),0))*GRID!$H$42*(1-GRID!$H$43),0))</f>
        <v>192720</v>
      </c>
      <c r="R186" s="50" t="s">
        <v>105</v>
      </c>
      <c r="S186" s="50" t="s">
        <v>105</v>
      </c>
      <c r="T186" s="50" t="s">
        <v>105</v>
      </c>
    </row>
    <row r="187" spans="1:20" hidden="1">
      <c r="A187" s="108" t="s">
        <v>16</v>
      </c>
      <c r="B187" s="109">
        <v>4</v>
      </c>
      <c r="C187" s="5" cm="1">
        <f t="array" ref="C187">IF($I$2="Длительное проживание от 30 ночей ",
INDEX(GRID!$B$4:$U$15,MATCH(C$7,GRID!$A$4:$A$15,0),MATCH(1,($U$2=GRID!$B$1:$U$1)*(КАЛЕНДАРЬ!U7=GRID!$B$3:$U$3),0))*GRID!$H$42,
ROUNDUP(INDEX(GRID!$B$4:$U$15,MATCH(C$7,GRID!$A$4:$A$15,0),MATCH(1,($U$2=GRID!$B$1:$U$1)*(КАЛЕНДАРЬ!U7=GRID!$B$3:$U$3),0))*GRID!$H$42*(1-GRID!$H$43),0))</f>
        <v>45840</v>
      </c>
      <c r="D187" s="5" cm="1">
        <f t="array" ref="D187">IF($I$2="Длительное проживание от 30 ночей ",
INDEX(GRID!$B$18:$U$29,MATCH(C$7,GRID!$A$18:$A$29,0),MATCH(1,($U$2=GRID!$B$1:$U$1)*(КАЛЕНДАРЬ!U7=GRID!$B$3:$U$3),0))*GRID!$H$42,
ROUNDUP(INDEX(GRID!$B$18:$U$29,MATCH(C$7,GRID!$A$18:$A$29,0),MATCH(1,($U$2=GRID!$B$1:$U$1)*(КАЛЕНДАРЬ!U7=GRID!$B$3:$U$3),0))*GRID!$H$42*(1-GRID!$H$43),0))</f>
        <v>49840</v>
      </c>
      <c r="E187" s="5" cm="1">
        <f t="array" ref="E187">IF($I$2="Длительное проживание от 30 ночей ",
INDEX(GRID!$B$4:$U$15,MATCH(E$7,GRID!$A$4:$A$15,0),MATCH(1,($U$2=GRID!$B$1:$U$1)*(КАЛЕНДАРЬ!U7=GRID!$B$3:$U$3),0))*GRID!$H$42,
ROUNDUP(INDEX(GRID!$B$4:$U$15,MATCH(E$7,GRID!$A$4:$A$15,0),MATCH(1,($U$2=GRID!$B$1:$U$1)*(КАЛЕНДАРЬ!U7=GRID!$B$3:$U$3),0))*GRID!$H$42*(1-GRID!$H$43),0))</f>
        <v>53920</v>
      </c>
      <c r="F187" s="5" cm="1">
        <f t="array" ref="F187">IF($I$2="Длительное проживание от 30 ночей ",
INDEX(GRID!$B$18:$U$29,MATCH(E$7,GRID!$A$18:$A$29,0),MATCH(1,($U$2=GRID!$B$1:$U$1)*(КАЛЕНДАРЬ!U7=GRID!$B$3:$U$3),0))*GRID!$H$42,
ROUNDUP(INDEX(GRID!$B$18:$U$29,MATCH(E$7,GRID!$A$18:$A$29,0),MATCH(1,($U$2=GRID!$B$1:$U$1)*(КАЛЕНДАРЬ!U7=GRID!$B$3:$U$3),0))*GRID!$H$42*(1-GRID!$H$43),0))</f>
        <v>57920</v>
      </c>
      <c r="G187" s="50" t="s">
        <v>105</v>
      </c>
      <c r="H187" s="50" t="s">
        <v>105</v>
      </c>
      <c r="I187" s="5" cm="1">
        <f t="array" ref="I187">IF($I$2="Длительное проживание от 30 ночей ",
INDEX(GRID!$B$4:$U$15,MATCH(I$7,GRID!$A$4:$A$15,0),MATCH(1,($U$2=GRID!$B$1:$U$1)*(КАЛЕНДАРЬ!U7=GRID!$B$3:$U$3),0))*GRID!$H$42,
ROUNDUP(INDEX(GRID!$B$4:$U$15,MATCH(I$7,GRID!$A$4:$A$15,0),MATCH(1,($U$2=GRID!$B$1:$U$1)*(КАЛЕНДАРЬ!U7=GRID!$B$3:$U$3),0))*GRID!$H$42*(1-GRID!$H$43),0))</f>
        <v>66000</v>
      </c>
      <c r="J187" s="5" cm="1">
        <f t="array" ref="J187">IF($I$2="Длительное проживание от 30 ночей ",
INDEX(GRID!$B$18:$U$29,MATCH(I$7,GRID!$A$18:$A$29,0),MATCH(1,($U$2=GRID!$B$1:$U$1)*(КАЛЕНДАРЬ!U7=GRID!$B$3:$U$3),0))*GRID!$H$42,
ROUNDUP(INDEX(GRID!$B$18:$U$29,MATCH(I$7,GRID!$A$18:$A$29,0),MATCH(1,($U$2=GRID!$B$1:$U$1)*(КАЛЕНДАРЬ!U7=GRID!$B$3:$U$3),0))*GRID!$H$42*(1-GRID!$H$43),0))</f>
        <v>70000</v>
      </c>
      <c r="K187" s="50" t="s">
        <v>105</v>
      </c>
      <c r="L187" s="50" t="s">
        <v>105</v>
      </c>
      <c r="M187" s="5" cm="1">
        <f t="array" ref="M187">IF($I$2="Длительное проживание от 30 ночей ",
INDEX(GRID!$B$4:$U$15,MATCH(M$7,GRID!$A$4:$A$15,0),MATCH(1,($U$2=GRID!$B$1:$U$1)*(КАЛЕНДАРЬ!U7=GRID!$B$3:$U$3),0))*GRID!$H$42,
ROUNDUP(INDEX(GRID!$B$4:$U$15,MATCH(M$7,GRID!$A$4:$A$15,0),MATCH(1,($U$2=GRID!$B$1:$U$1)*(КАЛЕНДАРЬ!U7=GRID!$B$3:$U$3),0))*GRID!$H$42*(1-GRID!$H$43),0))</f>
        <v>94640</v>
      </c>
      <c r="N187" s="5" cm="1">
        <f t="array" ref="N187">IF($I$2="Длительное проживание от 30 ночей ",
INDEX(GRID!$B$18:$U$29,MATCH(M$7,GRID!$A$18:$A$29,0),MATCH(1,($U$2=GRID!$B$1:$U$1)*(КАЛЕНДАРЬ!U7=GRID!$B$3:$U$3),0))*GRID!$H$42,
ROUNDUP(INDEX(GRID!$B$18:$U$29,MATCH(M$7,GRID!$A$18:$A$29,0),MATCH(1,($U$2=GRID!$B$1:$U$1)*(КАЛЕНДАРЬ!U7=GRID!$B$3:$U$3),0))*GRID!$H$42*(1-GRID!$H$43),0))</f>
        <v>98640</v>
      </c>
      <c r="O187" s="50" t="s">
        <v>105</v>
      </c>
      <c r="P187" s="5" cm="1">
        <f t="array" ref="P187">IF($I$2="Длительное проживание от 30 ночей ",
INDEX(GRID!$B$4:$U$15,MATCH(P$7,GRID!$A$4:$A$15,0),MATCH(1,($U$2=GRID!$B$1:$U$1)*(КАЛЕНДАРЬ!U7=GRID!$B$3:$U$3),0))*GRID!$H$42,
ROUNDUP(INDEX(GRID!$B$4:$U$15,MATCH(P$7,GRID!$A$4:$A$15,0),MATCH(1,($U$2=GRID!$B$1:$U$1)*(КАЛЕНДАРЬ!U7=GRID!$B$3:$U$3),0))*GRID!$H$42*(1-GRID!$H$43),0))</f>
        <v>167120</v>
      </c>
      <c r="Q187" s="5" cm="1">
        <f t="array" ref="Q187">IF($I$2="Длительное проживание от 30 ночей ",
INDEX(GRID!$B$4:$U$15,MATCH(Q$7,GRID!$A$4:$A$15,0),MATCH(1,($U$2=GRID!$B$1:$U$1)*(КАЛЕНДАРЬ!U7=GRID!$B$3:$U$3),0))*GRID!$H$42,
ROUNDUP(INDEX(GRID!$B$4:$U$15,MATCH(Q$7,GRID!$A$4:$A$15,0),MATCH(1,($U$2=GRID!$B$1:$U$1)*(КАЛЕНДАРЬ!U7=GRID!$B$3:$U$3),0))*GRID!$H$42*(1-GRID!$H$43),0))</f>
        <v>192720</v>
      </c>
      <c r="R187" s="50" t="s">
        <v>105</v>
      </c>
      <c r="S187" s="50" t="s">
        <v>105</v>
      </c>
      <c r="T187" s="50" t="s">
        <v>105</v>
      </c>
    </row>
    <row r="188" spans="1:20" hidden="1">
      <c r="A188" s="108" t="s">
        <v>17</v>
      </c>
      <c r="B188" s="109">
        <v>5</v>
      </c>
      <c r="C188" s="5" cm="1">
        <f t="array" ref="C188">IF($I$2="Длительное проживание от 30 ночей ",
INDEX(GRID!$B$4:$U$15,MATCH(C$7,GRID!$A$4:$A$15,0),MATCH(1,($U$2=GRID!$B$1:$U$1)*(КАЛЕНДАРЬ!U8=GRID!$B$3:$U$3),0))*GRID!$H$42,
ROUNDUP(INDEX(GRID!$B$4:$U$15,MATCH(C$7,GRID!$A$4:$A$15,0),MATCH(1,($U$2=GRID!$B$1:$U$1)*(КАЛЕНДАРЬ!U8=GRID!$B$3:$U$3),0))*GRID!$H$42*(1-GRID!$H$43),0))</f>
        <v>45840</v>
      </c>
      <c r="D188" s="5" cm="1">
        <f t="array" ref="D188">IF($I$2="Длительное проживание от 30 ночей ",
INDEX(GRID!$B$18:$U$29,MATCH(C$7,GRID!$A$18:$A$29,0),MATCH(1,($U$2=GRID!$B$1:$U$1)*(КАЛЕНДАРЬ!U8=GRID!$B$3:$U$3),0))*GRID!$H$42,
ROUNDUP(INDEX(GRID!$B$18:$U$29,MATCH(C$7,GRID!$A$18:$A$29,0),MATCH(1,($U$2=GRID!$B$1:$U$1)*(КАЛЕНДАРЬ!U8=GRID!$B$3:$U$3),0))*GRID!$H$42*(1-GRID!$H$43),0))</f>
        <v>49840</v>
      </c>
      <c r="E188" s="5" cm="1">
        <f t="array" ref="E188">IF($I$2="Длительное проживание от 30 ночей ",
INDEX(GRID!$B$4:$U$15,MATCH(E$7,GRID!$A$4:$A$15,0),MATCH(1,($U$2=GRID!$B$1:$U$1)*(КАЛЕНДАРЬ!U8=GRID!$B$3:$U$3),0))*GRID!$H$42,
ROUNDUP(INDEX(GRID!$B$4:$U$15,MATCH(E$7,GRID!$A$4:$A$15,0),MATCH(1,($U$2=GRID!$B$1:$U$1)*(КАЛЕНДАРЬ!U8=GRID!$B$3:$U$3),0))*GRID!$H$42*(1-GRID!$H$43),0))</f>
        <v>53920</v>
      </c>
      <c r="F188" s="5" cm="1">
        <f t="array" ref="F188">IF($I$2="Длительное проживание от 30 ночей ",
INDEX(GRID!$B$18:$U$29,MATCH(E$7,GRID!$A$18:$A$29,0),MATCH(1,($U$2=GRID!$B$1:$U$1)*(КАЛЕНДАРЬ!U8=GRID!$B$3:$U$3),0))*GRID!$H$42,
ROUNDUP(INDEX(GRID!$B$18:$U$29,MATCH(E$7,GRID!$A$18:$A$29,0),MATCH(1,($U$2=GRID!$B$1:$U$1)*(КАЛЕНДАРЬ!U8=GRID!$B$3:$U$3),0))*GRID!$H$42*(1-GRID!$H$43),0))</f>
        <v>57920</v>
      </c>
      <c r="G188" s="50" t="s">
        <v>105</v>
      </c>
      <c r="H188" s="50" t="s">
        <v>105</v>
      </c>
      <c r="I188" s="5" cm="1">
        <f t="array" ref="I188">IF($I$2="Длительное проживание от 30 ночей ",
INDEX(GRID!$B$4:$U$15,MATCH(I$7,GRID!$A$4:$A$15,0),MATCH(1,($U$2=GRID!$B$1:$U$1)*(КАЛЕНДАРЬ!U8=GRID!$B$3:$U$3),0))*GRID!$H$42,
ROUNDUP(INDEX(GRID!$B$4:$U$15,MATCH(I$7,GRID!$A$4:$A$15,0),MATCH(1,($U$2=GRID!$B$1:$U$1)*(КАЛЕНДАРЬ!U8=GRID!$B$3:$U$3),0))*GRID!$H$42*(1-GRID!$H$43),0))</f>
        <v>66000</v>
      </c>
      <c r="J188" s="5" cm="1">
        <f t="array" ref="J188">IF($I$2="Длительное проживание от 30 ночей ",
INDEX(GRID!$B$18:$U$29,MATCH(I$7,GRID!$A$18:$A$29,0),MATCH(1,($U$2=GRID!$B$1:$U$1)*(КАЛЕНДАРЬ!U8=GRID!$B$3:$U$3),0))*GRID!$H$42,
ROUNDUP(INDEX(GRID!$B$18:$U$29,MATCH(I$7,GRID!$A$18:$A$29,0),MATCH(1,($U$2=GRID!$B$1:$U$1)*(КАЛЕНДАРЬ!U8=GRID!$B$3:$U$3),0))*GRID!$H$42*(1-GRID!$H$43),0))</f>
        <v>70000</v>
      </c>
      <c r="K188" s="50" t="s">
        <v>105</v>
      </c>
      <c r="L188" s="50" t="s">
        <v>105</v>
      </c>
      <c r="M188" s="5" cm="1">
        <f t="array" ref="M188">IF($I$2="Длительное проживание от 30 ночей ",
INDEX(GRID!$B$4:$U$15,MATCH(M$7,GRID!$A$4:$A$15,0),MATCH(1,($U$2=GRID!$B$1:$U$1)*(КАЛЕНДАРЬ!U8=GRID!$B$3:$U$3),0))*GRID!$H$42,
ROUNDUP(INDEX(GRID!$B$4:$U$15,MATCH(M$7,GRID!$A$4:$A$15,0),MATCH(1,($U$2=GRID!$B$1:$U$1)*(КАЛЕНДАРЬ!U8=GRID!$B$3:$U$3),0))*GRID!$H$42*(1-GRID!$H$43),0))</f>
        <v>94640</v>
      </c>
      <c r="N188" s="5" cm="1">
        <f t="array" ref="N188">IF($I$2="Длительное проживание от 30 ночей ",
INDEX(GRID!$B$18:$U$29,MATCH(M$7,GRID!$A$18:$A$29,0),MATCH(1,($U$2=GRID!$B$1:$U$1)*(КАЛЕНДАРЬ!U8=GRID!$B$3:$U$3),0))*GRID!$H$42,
ROUNDUP(INDEX(GRID!$B$18:$U$29,MATCH(M$7,GRID!$A$18:$A$29,0),MATCH(1,($U$2=GRID!$B$1:$U$1)*(КАЛЕНДАРЬ!U8=GRID!$B$3:$U$3),0))*GRID!$H$42*(1-GRID!$H$43),0))</f>
        <v>98640</v>
      </c>
      <c r="O188" s="50" t="s">
        <v>105</v>
      </c>
      <c r="P188" s="5" cm="1">
        <f t="array" ref="P188">IF($I$2="Длительное проживание от 30 ночей ",
INDEX(GRID!$B$4:$U$15,MATCH(P$7,GRID!$A$4:$A$15,0),MATCH(1,($U$2=GRID!$B$1:$U$1)*(КАЛЕНДАРЬ!U8=GRID!$B$3:$U$3),0))*GRID!$H$42,
ROUNDUP(INDEX(GRID!$B$4:$U$15,MATCH(P$7,GRID!$A$4:$A$15,0),MATCH(1,($U$2=GRID!$B$1:$U$1)*(КАЛЕНДАРЬ!U8=GRID!$B$3:$U$3),0))*GRID!$H$42*(1-GRID!$H$43),0))</f>
        <v>167120</v>
      </c>
      <c r="Q188" s="5" cm="1">
        <f t="array" ref="Q188">IF($I$2="Длительное проживание от 30 ночей ",
INDEX(GRID!$B$4:$U$15,MATCH(Q$7,GRID!$A$4:$A$15,0),MATCH(1,($U$2=GRID!$B$1:$U$1)*(КАЛЕНДАРЬ!U8=GRID!$B$3:$U$3),0))*GRID!$H$42,
ROUNDUP(INDEX(GRID!$B$4:$U$15,MATCH(Q$7,GRID!$A$4:$A$15,0),MATCH(1,($U$2=GRID!$B$1:$U$1)*(КАЛЕНДАРЬ!U8=GRID!$B$3:$U$3),0))*GRID!$H$42*(1-GRID!$H$43),0))</f>
        <v>192720</v>
      </c>
      <c r="R188" s="50" t="s">
        <v>105</v>
      </c>
      <c r="S188" s="50" t="s">
        <v>105</v>
      </c>
      <c r="T188" s="50" t="s">
        <v>105</v>
      </c>
    </row>
    <row r="189" spans="1:20" hidden="1">
      <c r="A189" s="108" t="s">
        <v>11</v>
      </c>
      <c r="B189" s="109">
        <v>6</v>
      </c>
      <c r="C189" s="5" cm="1">
        <f t="array" ref="C189">IF($I$2="Длительное проживание от 30 ночей ",
INDEX(GRID!$B$4:$U$15,MATCH(C$7,GRID!$A$4:$A$15,0),MATCH(1,($U$2=GRID!$B$1:$U$1)*(КАЛЕНДАРЬ!U9=GRID!$B$3:$U$3),0))*GRID!$H$42,
ROUNDUP(INDEX(GRID!$B$4:$U$15,MATCH(C$7,GRID!$A$4:$A$15,0),MATCH(1,($U$2=GRID!$B$1:$U$1)*(КАЛЕНДАРЬ!U9=GRID!$B$3:$U$3),0))*GRID!$H$42*(1-GRID!$H$43),0))</f>
        <v>45840</v>
      </c>
      <c r="D189" s="5" cm="1">
        <f t="array" ref="D189">IF($I$2="Длительное проживание от 30 ночей ",
INDEX(GRID!$B$18:$U$29,MATCH(C$7,GRID!$A$18:$A$29,0),MATCH(1,($U$2=GRID!$B$1:$U$1)*(КАЛЕНДАРЬ!U9=GRID!$B$3:$U$3),0))*GRID!$H$42,
ROUNDUP(INDEX(GRID!$B$18:$U$29,MATCH(C$7,GRID!$A$18:$A$29,0),MATCH(1,($U$2=GRID!$B$1:$U$1)*(КАЛЕНДАРЬ!U9=GRID!$B$3:$U$3),0))*GRID!$H$42*(1-GRID!$H$43),0))</f>
        <v>49840</v>
      </c>
      <c r="E189" s="5" cm="1">
        <f t="array" ref="E189">IF($I$2="Длительное проживание от 30 ночей ",
INDEX(GRID!$B$4:$U$15,MATCH(E$7,GRID!$A$4:$A$15,0),MATCH(1,($U$2=GRID!$B$1:$U$1)*(КАЛЕНДАРЬ!U9=GRID!$B$3:$U$3),0))*GRID!$H$42,
ROUNDUP(INDEX(GRID!$B$4:$U$15,MATCH(E$7,GRID!$A$4:$A$15,0),MATCH(1,($U$2=GRID!$B$1:$U$1)*(КАЛЕНДАРЬ!U9=GRID!$B$3:$U$3),0))*GRID!$H$42*(1-GRID!$H$43),0))</f>
        <v>53920</v>
      </c>
      <c r="F189" s="5" cm="1">
        <f t="array" ref="F189">IF($I$2="Длительное проживание от 30 ночей ",
INDEX(GRID!$B$18:$U$29,MATCH(E$7,GRID!$A$18:$A$29,0),MATCH(1,($U$2=GRID!$B$1:$U$1)*(КАЛЕНДАРЬ!U9=GRID!$B$3:$U$3),0))*GRID!$H$42,
ROUNDUP(INDEX(GRID!$B$18:$U$29,MATCH(E$7,GRID!$A$18:$A$29,0),MATCH(1,($U$2=GRID!$B$1:$U$1)*(КАЛЕНДАРЬ!U9=GRID!$B$3:$U$3),0))*GRID!$H$42*(1-GRID!$H$43),0))</f>
        <v>57920</v>
      </c>
      <c r="G189" s="50" t="s">
        <v>105</v>
      </c>
      <c r="H189" s="50" t="s">
        <v>105</v>
      </c>
      <c r="I189" s="5" cm="1">
        <f t="array" ref="I189">IF($I$2="Длительное проживание от 30 ночей ",
INDEX(GRID!$B$4:$U$15,MATCH(I$7,GRID!$A$4:$A$15,0),MATCH(1,($U$2=GRID!$B$1:$U$1)*(КАЛЕНДАРЬ!U9=GRID!$B$3:$U$3),0))*GRID!$H$42,
ROUNDUP(INDEX(GRID!$B$4:$U$15,MATCH(I$7,GRID!$A$4:$A$15,0),MATCH(1,($U$2=GRID!$B$1:$U$1)*(КАЛЕНДАРЬ!U9=GRID!$B$3:$U$3),0))*GRID!$H$42*(1-GRID!$H$43),0))</f>
        <v>66000</v>
      </c>
      <c r="J189" s="5" cm="1">
        <f t="array" ref="J189">IF($I$2="Длительное проживание от 30 ночей ",
INDEX(GRID!$B$18:$U$29,MATCH(I$7,GRID!$A$18:$A$29,0),MATCH(1,($U$2=GRID!$B$1:$U$1)*(КАЛЕНДАРЬ!U9=GRID!$B$3:$U$3),0))*GRID!$H$42,
ROUNDUP(INDEX(GRID!$B$18:$U$29,MATCH(I$7,GRID!$A$18:$A$29,0),MATCH(1,($U$2=GRID!$B$1:$U$1)*(КАЛЕНДАРЬ!U9=GRID!$B$3:$U$3),0))*GRID!$H$42*(1-GRID!$H$43),0))</f>
        <v>70000</v>
      </c>
      <c r="K189" s="50" t="s">
        <v>105</v>
      </c>
      <c r="L189" s="50" t="s">
        <v>105</v>
      </c>
      <c r="M189" s="5" cm="1">
        <f t="array" ref="M189">IF($I$2="Длительное проживание от 30 ночей ",
INDEX(GRID!$B$4:$U$15,MATCH(M$7,GRID!$A$4:$A$15,0),MATCH(1,($U$2=GRID!$B$1:$U$1)*(КАЛЕНДАРЬ!U9=GRID!$B$3:$U$3),0))*GRID!$H$42,
ROUNDUP(INDEX(GRID!$B$4:$U$15,MATCH(M$7,GRID!$A$4:$A$15,0),MATCH(1,($U$2=GRID!$B$1:$U$1)*(КАЛЕНДАРЬ!U9=GRID!$B$3:$U$3),0))*GRID!$H$42*(1-GRID!$H$43),0))</f>
        <v>94640</v>
      </c>
      <c r="N189" s="5" cm="1">
        <f t="array" ref="N189">IF($I$2="Длительное проживание от 30 ночей ",
INDEX(GRID!$B$18:$U$29,MATCH(M$7,GRID!$A$18:$A$29,0),MATCH(1,($U$2=GRID!$B$1:$U$1)*(КАЛЕНДАРЬ!U9=GRID!$B$3:$U$3),0))*GRID!$H$42,
ROUNDUP(INDEX(GRID!$B$18:$U$29,MATCH(M$7,GRID!$A$18:$A$29,0),MATCH(1,($U$2=GRID!$B$1:$U$1)*(КАЛЕНДАРЬ!U9=GRID!$B$3:$U$3),0))*GRID!$H$42*(1-GRID!$H$43),0))</f>
        <v>98640</v>
      </c>
      <c r="O189" s="50" t="s">
        <v>105</v>
      </c>
      <c r="P189" s="5" cm="1">
        <f t="array" ref="P189">IF($I$2="Длительное проживание от 30 ночей ",
INDEX(GRID!$B$4:$U$15,MATCH(P$7,GRID!$A$4:$A$15,0),MATCH(1,($U$2=GRID!$B$1:$U$1)*(КАЛЕНДАРЬ!U9=GRID!$B$3:$U$3),0))*GRID!$H$42,
ROUNDUP(INDEX(GRID!$B$4:$U$15,MATCH(P$7,GRID!$A$4:$A$15,0),MATCH(1,($U$2=GRID!$B$1:$U$1)*(КАЛЕНДАРЬ!U9=GRID!$B$3:$U$3),0))*GRID!$H$42*(1-GRID!$H$43),0))</f>
        <v>167120</v>
      </c>
      <c r="Q189" s="5" cm="1">
        <f t="array" ref="Q189">IF($I$2="Длительное проживание от 30 ночей ",
INDEX(GRID!$B$4:$U$15,MATCH(Q$7,GRID!$A$4:$A$15,0),MATCH(1,($U$2=GRID!$B$1:$U$1)*(КАЛЕНДАРЬ!U9=GRID!$B$3:$U$3),0))*GRID!$H$42,
ROUNDUP(INDEX(GRID!$B$4:$U$15,MATCH(Q$7,GRID!$A$4:$A$15,0),MATCH(1,($U$2=GRID!$B$1:$U$1)*(КАЛЕНДАРЬ!U9=GRID!$B$3:$U$3),0))*GRID!$H$42*(1-GRID!$H$43),0))</f>
        <v>192720</v>
      </c>
      <c r="R189" s="50" t="s">
        <v>105</v>
      </c>
      <c r="S189" s="50" t="s">
        <v>105</v>
      </c>
      <c r="T189" s="50" t="s">
        <v>105</v>
      </c>
    </row>
    <row r="190" spans="1:20" hidden="1">
      <c r="A190" s="108" t="s">
        <v>12</v>
      </c>
      <c r="B190" s="109">
        <v>7</v>
      </c>
      <c r="C190" s="5" cm="1">
        <f t="array" ref="C190">IF($I$2="Длительное проживание от 30 ночей ",
INDEX(GRID!$B$4:$U$15,MATCH(C$7,GRID!$A$4:$A$15,0),MATCH(1,($U$2=GRID!$B$1:$U$1)*(КАЛЕНДАРЬ!U10=GRID!$B$3:$U$3),0))*GRID!$H$42,
ROUNDUP(INDEX(GRID!$B$4:$U$15,MATCH(C$7,GRID!$A$4:$A$15,0),MATCH(1,($U$2=GRID!$B$1:$U$1)*(КАЛЕНДАРЬ!U10=GRID!$B$3:$U$3),0))*GRID!$H$42*(1-GRID!$H$43),0))</f>
        <v>45840</v>
      </c>
      <c r="D190" s="5" cm="1">
        <f t="array" ref="D190">IF($I$2="Длительное проживание от 30 ночей ",
INDEX(GRID!$B$18:$U$29,MATCH(C$7,GRID!$A$18:$A$29,0),MATCH(1,($U$2=GRID!$B$1:$U$1)*(КАЛЕНДАРЬ!U10=GRID!$B$3:$U$3),0))*GRID!$H$42,
ROUNDUP(INDEX(GRID!$B$18:$U$29,MATCH(C$7,GRID!$A$18:$A$29,0),MATCH(1,($U$2=GRID!$B$1:$U$1)*(КАЛЕНДАРЬ!U10=GRID!$B$3:$U$3),0))*GRID!$H$42*(1-GRID!$H$43),0))</f>
        <v>49840</v>
      </c>
      <c r="E190" s="5" cm="1">
        <f t="array" ref="E190">IF($I$2="Длительное проживание от 30 ночей ",
INDEX(GRID!$B$4:$U$15,MATCH(E$7,GRID!$A$4:$A$15,0),MATCH(1,($U$2=GRID!$B$1:$U$1)*(КАЛЕНДАРЬ!U10=GRID!$B$3:$U$3),0))*GRID!$H$42,
ROUNDUP(INDEX(GRID!$B$4:$U$15,MATCH(E$7,GRID!$A$4:$A$15,0),MATCH(1,($U$2=GRID!$B$1:$U$1)*(КАЛЕНДАРЬ!U10=GRID!$B$3:$U$3),0))*GRID!$H$42*(1-GRID!$H$43),0))</f>
        <v>53920</v>
      </c>
      <c r="F190" s="5" cm="1">
        <f t="array" ref="F190">IF($I$2="Длительное проживание от 30 ночей ",
INDEX(GRID!$B$18:$U$29,MATCH(E$7,GRID!$A$18:$A$29,0),MATCH(1,($U$2=GRID!$B$1:$U$1)*(КАЛЕНДАРЬ!U10=GRID!$B$3:$U$3),0))*GRID!$H$42,
ROUNDUP(INDEX(GRID!$B$18:$U$29,MATCH(E$7,GRID!$A$18:$A$29,0),MATCH(1,($U$2=GRID!$B$1:$U$1)*(КАЛЕНДАРЬ!U10=GRID!$B$3:$U$3),0))*GRID!$H$42*(1-GRID!$H$43),0))</f>
        <v>57920</v>
      </c>
      <c r="G190" s="50" t="s">
        <v>105</v>
      </c>
      <c r="H190" s="50" t="s">
        <v>105</v>
      </c>
      <c r="I190" s="5" cm="1">
        <f t="array" ref="I190">IF($I$2="Длительное проживание от 30 ночей ",
INDEX(GRID!$B$4:$U$15,MATCH(I$7,GRID!$A$4:$A$15,0),MATCH(1,($U$2=GRID!$B$1:$U$1)*(КАЛЕНДАРЬ!U10=GRID!$B$3:$U$3),0))*GRID!$H$42,
ROUNDUP(INDEX(GRID!$B$4:$U$15,MATCH(I$7,GRID!$A$4:$A$15,0),MATCH(1,($U$2=GRID!$B$1:$U$1)*(КАЛЕНДАРЬ!U10=GRID!$B$3:$U$3),0))*GRID!$H$42*(1-GRID!$H$43),0))</f>
        <v>66000</v>
      </c>
      <c r="J190" s="5" cm="1">
        <f t="array" ref="J190">IF($I$2="Длительное проживание от 30 ночей ",
INDEX(GRID!$B$18:$U$29,MATCH(I$7,GRID!$A$18:$A$29,0),MATCH(1,($U$2=GRID!$B$1:$U$1)*(КАЛЕНДАРЬ!U10=GRID!$B$3:$U$3),0))*GRID!$H$42,
ROUNDUP(INDEX(GRID!$B$18:$U$29,MATCH(I$7,GRID!$A$18:$A$29,0),MATCH(1,($U$2=GRID!$B$1:$U$1)*(КАЛЕНДАРЬ!U10=GRID!$B$3:$U$3),0))*GRID!$H$42*(1-GRID!$H$43),0))</f>
        <v>70000</v>
      </c>
      <c r="K190" s="50" t="s">
        <v>105</v>
      </c>
      <c r="L190" s="50" t="s">
        <v>105</v>
      </c>
      <c r="M190" s="5" cm="1">
        <f t="array" ref="M190">IF($I$2="Длительное проживание от 30 ночей ",
INDEX(GRID!$B$4:$U$15,MATCH(M$7,GRID!$A$4:$A$15,0),MATCH(1,($U$2=GRID!$B$1:$U$1)*(КАЛЕНДАРЬ!U10=GRID!$B$3:$U$3),0))*GRID!$H$42,
ROUNDUP(INDEX(GRID!$B$4:$U$15,MATCH(M$7,GRID!$A$4:$A$15,0),MATCH(1,($U$2=GRID!$B$1:$U$1)*(КАЛЕНДАРЬ!U10=GRID!$B$3:$U$3),0))*GRID!$H$42*(1-GRID!$H$43),0))</f>
        <v>94640</v>
      </c>
      <c r="N190" s="5" cm="1">
        <f t="array" ref="N190">IF($I$2="Длительное проживание от 30 ночей ",
INDEX(GRID!$B$18:$U$29,MATCH(M$7,GRID!$A$18:$A$29,0),MATCH(1,($U$2=GRID!$B$1:$U$1)*(КАЛЕНДАРЬ!U10=GRID!$B$3:$U$3),0))*GRID!$H$42,
ROUNDUP(INDEX(GRID!$B$18:$U$29,MATCH(M$7,GRID!$A$18:$A$29,0),MATCH(1,($U$2=GRID!$B$1:$U$1)*(КАЛЕНДАРЬ!U10=GRID!$B$3:$U$3),0))*GRID!$H$42*(1-GRID!$H$43),0))</f>
        <v>98640</v>
      </c>
      <c r="O190" s="50" t="s">
        <v>105</v>
      </c>
      <c r="P190" s="5" cm="1">
        <f t="array" ref="P190">IF($I$2="Длительное проживание от 30 ночей ",
INDEX(GRID!$B$4:$U$15,MATCH(P$7,GRID!$A$4:$A$15,0),MATCH(1,($U$2=GRID!$B$1:$U$1)*(КАЛЕНДАРЬ!U10=GRID!$B$3:$U$3),0))*GRID!$H$42,
ROUNDUP(INDEX(GRID!$B$4:$U$15,MATCH(P$7,GRID!$A$4:$A$15,0),MATCH(1,($U$2=GRID!$B$1:$U$1)*(КАЛЕНДАРЬ!U10=GRID!$B$3:$U$3),0))*GRID!$H$42*(1-GRID!$H$43),0))</f>
        <v>167120</v>
      </c>
      <c r="Q190" s="5" cm="1">
        <f t="array" ref="Q190">IF($I$2="Длительное проживание от 30 ночей ",
INDEX(GRID!$B$4:$U$15,MATCH(Q$7,GRID!$A$4:$A$15,0),MATCH(1,($U$2=GRID!$B$1:$U$1)*(КАЛЕНДАРЬ!U10=GRID!$B$3:$U$3),0))*GRID!$H$42,
ROUNDUP(INDEX(GRID!$B$4:$U$15,MATCH(Q$7,GRID!$A$4:$A$15,0),MATCH(1,($U$2=GRID!$B$1:$U$1)*(КАЛЕНДАРЬ!U10=GRID!$B$3:$U$3),0))*GRID!$H$42*(1-GRID!$H$43),0))</f>
        <v>192720</v>
      </c>
      <c r="R190" s="50" t="s">
        <v>105</v>
      </c>
      <c r="S190" s="50" t="s">
        <v>105</v>
      </c>
      <c r="T190" s="50" t="s">
        <v>105</v>
      </c>
    </row>
    <row r="191" spans="1:20" hidden="1">
      <c r="A191" s="108" t="s">
        <v>13</v>
      </c>
      <c r="B191" s="109">
        <v>8</v>
      </c>
      <c r="C191" s="5" cm="1">
        <f t="array" ref="C191">IF($I$2="Длительное проживание от 30 ночей ",
INDEX(GRID!$B$4:$U$15,MATCH(C$7,GRID!$A$4:$A$15,0),MATCH(1,($U$2=GRID!$B$1:$U$1)*(КАЛЕНДАРЬ!U11=GRID!$B$3:$U$3),0))*GRID!$H$42,
ROUNDUP(INDEX(GRID!$B$4:$U$15,MATCH(C$7,GRID!$A$4:$A$15,0),MATCH(1,($U$2=GRID!$B$1:$U$1)*(КАЛЕНДАРЬ!U11=GRID!$B$3:$U$3),0))*GRID!$H$42*(1-GRID!$H$43),0))</f>
        <v>42080</v>
      </c>
      <c r="D191" s="5" cm="1">
        <f t="array" ref="D191">IF($I$2="Длительное проживание от 30 ночей ",
INDEX(GRID!$B$18:$U$29,MATCH(C$7,GRID!$A$18:$A$29,0),MATCH(1,($U$2=GRID!$B$1:$U$1)*(КАЛЕНДАРЬ!U11=GRID!$B$3:$U$3),0))*GRID!$H$42,
ROUNDUP(INDEX(GRID!$B$18:$U$29,MATCH(C$7,GRID!$A$18:$A$29,0),MATCH(1,($U$2=GRID!$B$1:$U$1)*(КАЛЕНДАРЬ!U11=GRID!$B$3:$U$3),0))*GRID!$H$42*(1-GRID!$H$43),0))</f>
        <v>46080</v>
      </c>
      <c r="E191" s="5" cm="1">
        <f t="array" ref="E191">IF($I$2="Длительное проживание от 30 ночей ",
INDEX(GRID!$B$4:$U$15,MATCH(E$7,GRID!$A$4:$A$15,0),MATCH(1,($U$2=GRID!$B$1:$U$1)*(КАЛЕНДАРЬ!U11=GRID!$B$3:$U$3),0))*GRID!$H$42,
ROUNDUP(INDEX(GRID!$B$4:$U$15,MATCH(E$7,GRID!$A$4:$A$15,0),MATCH(1,($U$2=GRID!$B$1:$U$1)*(КАЛЕНДАРЬ!U11=GRID!$B$3:$U$3),0))*GRID!$H$42*(1-GRID!$H$43),0))</f>
        <v>49680</v>
      </c>
      <c r="F191" s="5" cm="1">
        <f t="array" ref="F191">IF($I$2="Длительное проживание от 30 ночей ",
INDEX(GRID!$B$18:$U$29,MATCH(E$7,GRID!$A$18:$A$29,0),MATCH(1,($U$2=GRID!$B$1:$U$1)*(КАЛЕНДАРЬ!U11=GRID!$B$3:$U$3),0))*GRID!$H$42,
ROUNDUP(INDEX(GRID!$B$18:$U$29,MATCH(E$7,GRID!$A$18:$A$29,0),MATCH(1,($U$2=GRID!$B$1:$U$1)*(КАЛЕНДАРЬ!U11=GRID!$B$3:$U$3),0))*GRID!$H$42*(1-GRID!$H$43),0))</f>
        <v>53680</v>
      </c>
      <c r="G191" s="50" t="s">
        <v>105</v>
      </c>
      <c r="H191" s="50" t="s">
        <v>105</v>
      </c>
      <c r="I191" s="5" cm="1">
        <f t="array" ref="I191">IF($I$2="Длительное проживание от 30 ночей ",
INDEX(GRID!$B$4:$U$15,MATCH(I$7,GRID!$A$4:$A$15,0),MATCH(1,($U$2=GRID!$B$1:$U$1)*(КАЛЕНДАРЬ!U11=GRID!$B$3:$U$3),0))*GRID!$H$42,
ROUNDUP(INDEX(GRID!$B$4:$U$15,MATCH(I$7,GRID!$A$4:$A$15,0),MATCH(1,($U$2=GRID!$B$1:$U$1)*(КАЛЕНДАРЬ!U11=GRID!$B$3:$U$3),0))*GRID!$H$42*(1-GRID!$H$43),0))</f>
        <v>61280</v>
      </c>
      <c r="J191" s="5" cm="1">
        <f t="array" ref="J191">IF($I$2="Длительное проживание от 30 ночей ",
INDEX(GRID!$B$18:$U$29,MATCH(I$7,GRID!$A$18:$A$29,0),MATCH(1,($U$2=GRID!$B$1:$U$1)*(КАЛЕНДАРЬ!U11=GRID!$B$3:$U$3),0))*GRID!$H$42,
ROUNDUP(INDEX(GRID!$B$18:$U$29,MATCH(I$7,GRID!$A$18:$A$29,0),MATCH(1,($U$2=GRID!$B$1:$U$1)*(КАЛЕНДАРЬ!U11=GRID!$B$3:$U$3),0))*GRID!$H$42*(1-GRID!$H$43),0))</f>
        <v>65280</v>
      </c>
      <c r="K191" s="50" t="s">
        <v>105</v>
      </c>
      <c r="L191" s="50" t="s">
        <v>105</v>
      </c>
      <c r="M191" s="5" cm="1">
        <f t="array" ref="M191">IF($I$2="Длительное проживание от 30 ночей ",
INDEX(GRID!$B$4:$U$15,MATCH(M$7,GRID!$A$4:$A$15,0),MATCH(1,($U$2=GRID!$B$1:$U$1)*(КАЛЕНДАРЬ!U11=GRID!$B$3:$U$3),0))*GRID!$H$42,
ROUNDUP(INDEX(GRID!$B$4:$U$15,MATCH(M$7,GRID!$A$4:$A$15,0),MATCH(1,($U$2=GRID!$B$1:$U$1)*(КАЛЕНДАРЬ!U11=GRID!$B$3:$U$3),0))*GRID!$H$42*(1-GRID!$H$43),0))</f>
        <v>88320</v>
      </c>
      <c r="N191" s="5" cm="1">
        <f t="array" ref="N191">IF($I$2="Длительное проживание от 30 ночей ",
INDEX(GRID!$B$18:$U$29,MATCH(M$7,GRID!$A$18:$A$29,0),MATCH(1,($U$2=GRID!$B$1:$U$1)*(КАЛЕНДАРЬ!U11=GRID!$B$3:$U$3),0))*GRID!$H$42,
ROUNDUP(INDEX(GRID!$B$18:$U$29,MATCH(M$7,GRID!$A$18:$A$29,0),MATCH(1,($U$2=GRID!$B$1:$U$1)*(КАЛЕНДАРЬ!U11=GRID!$B$3:$U$3),0))*GRID!$H$42*(1-GRID!$H$43),0))</f>
        <v>92320</v>
      </c>
      <c r="O191" s="50" t="s">
        <v>105</v>
      </c>
      <c r="P191" s="5" cm="1">
        <f t="array" ref="P191">IF($I$2="Длительное проживание от 30 ночей ",
INDEX(GRID!$B$4:$U$15,MATCH(P$7,GRID!$A$4:$A$15,0),MATCH(1,($U$2=GRID!$B$1:$U$1)*(КАЛЕНДАРЬ!U11=GRID!$B$3:$U$3),0))*GRID!$H$42,
ROUNDUP(INDEX(GRID!$B$4:$U$15,MATCH(P$7,GRID!$A$4:$A$15,0),MATCH(1,($U$2=GRID!$B$1:$U$1)*(КАЛЕНДАРЬ!U11=GRID!$B$3:$U$3),0))*GRID!$H$42*(1-GRID!$H$43),0))</f>
        <v>159440</v>
      </c>
      <c r="Q191" s="5" cm="1">
        <f t="array" ref="Q191">IF($I$2="Длительное проживание от 30 ночей ",
INDEX(GRID!$B$4:$U$15,MATCH(Q$7,GRID!$A$4:$A$15,0),MATCH(1,($U$2=GRID!$B$1:$U$1)*(КАЛЕНДАРЬ!U11=GRID!$B$3:$U$3),0))*GRID!$H$42,
ROUNDUP(INDEX(GRID!$B$4:$U$15,MATCH(Q$7,GRID!$A$4:$A$15,0),MATCH(1,($U$2=GRID!$B$1:$U$1)*(КАЛЕНДАРЬ!U11=GRID!$B$3:$U$3),0))*GRID!$H$42*(1-GRID!$H$43),0))</f>
        <v>184480</v>
      </c>
      <c r="R191" s="50" t="s">
        <v>105</v>
      </c>
      <c r="S191" s="50" t="s">
        <v>105</v>
      </c>
      <c r="T191" s="50" t="s">
        <v>105</v>
      </c>
    </row>
    <row r="192" spans="1:20" hidden="1">
      <c r="A192" s="108" t="s">
        <v>14</v>
      </c>
      <c r="B192" s="109">
        <v>9</v>
      </c>
      <c r="C192" s="5" cm="1">
        <f t="array" ref="C192">IF($I$2="Длительное проживание от 30 ночей ",
INDEX(GRID!$B$4:$U$15,MATCH(C$7,GRID!$A$4:$A$15,0),MATCH(1,($U$2=GRID!$B$1:$U$1)*(КАЛЕНДАРЬ!U12=GRID!$B$3:$U$3),0))*GRID!$H$42,
ROUNDUP(INDEX(GRID!$B$4:$U$15,MATCH(C$7,GRID!$A$4:$A$15,0),MATCH(1,($U$2=GRID!$B$1:$U$1)*(КАЛЕНДАРЬ!U12=GRID!$B$3:$U$3),0))*GRID!$H$42*(1-GRID!$H$43),0))</f>
        <v>42080</v>
      </c>
      <c r="D192" s="5" cm="1">
        <f t="array" ref="D192">IF($I$2="Длительное проживание от 30 ночей ",
INDEX(GRID!$B$18:$U$29,MATCH(C$7,GRID!$A$18:$A$29,0),MATCH(1,($U$2=GRID!$B$1:$U$1)*(КАЛЕНДАРЬ!U12=GRID!$B$3:$U$3),0))*GRID!$H$42,
ROUNDUP(INDEX(GRID!$B$18:$U$29,MATCH(C$7,GRID!$A$18:$A$29,0),MATCH(1,($U$2=GRID!$B$1:$U$1)*(КАЛЕНДАРЬ!U12=GRID!$B$3:$U$3),0))*GRID!$H$42*(1-GRID!$H$43),0))</f>
        <v>46080</v>
      </c>
      <c r="E192" s="5" cm="1">
        <f t="array" ref="E192">IF($I$2="Длительное проживание от 30 ночей ",
INDEX(GRID!$B$4:$U$15,MATCH(E$7,GRID!$A$4:$A$15,0),MATCH(1,($U$2=GRID!$B$1:$U$1)*(КАЛЕНДАРЬ!U12=GRID!$B$3:$U$3),0))*GRID!$H$42,
ROUNDUP(INDEX(GRID!$B$4:$U$15,MATCH(E$7,GRID!$A$4:$A$15,0),MATCH(1,($U$2=GRID!$B$1:$U$1)*(КАЛЕНДАРЬ!U12=GRID!$B$3:$U$3),0))*GRID!$H$42*(1-GRID!$H$43),0))</f>
        <v>49680</v>
      </c>
      <c r="F192" s="5" cm="1">
        <f t="array" ref="F192">IF($I$2="Длительное проживание от 30 ночей ",
INDEX(GRID!$B$18:$U$29,MATCH(E$7,GRID!$A$18:$A$29,0),MATCH(1,($U$2=GRID!$B$1:$U$1)*(КАЛЕНДАРЬ!U12=GRID!$B$3:$U$3),0))*GRID!$H$42,
ROUNDUP(INDEX(GRID!$B$18:$U$29,MATCH(E$7,GRID!$A$18:$A$29,0),MATCH(1,($U$2=GRID!$B$1:$U$1)*(КАЛЕНДАРЬ!U12=GRID!$B$3:$U$3),0))*GRID!$H$42*(1-GRID!$H$43),0))</f>
        <v>53680</v>
      </c>
      <c r="G192" s="50" t="s">
        <v>105</v>
      </c>
      <c r="H192" s="50" t="s">
        <v>105</v>
      </c>
      <c r="I192" s="5" cm="1">
        <f t="array" ref="I192">IF($I$2="Длительное проживание от 30 ночей ",
INDEX(GRID!$B$4:$U$15,MATCH(I$7,GRID!$A$4:$A$15,0),MATCH(1,($U$2=GRID!$B$1:$U$1)*(КАЛЕНДАРЬ!U12=GRID!$B$3:$U$3),0))*GRID!$H$42,
ROUNDUP(INDEX(GRID!$B$4:$U$15,MATCH(I$7,GRID!$A$4:$A$15,0),MATCH(1,($U$2=GRID!$B$1:$U$1)*(КАЛЕНДАРЬ!U12=GRID!$B$3:$U$3),0))*GRID!$H$42*(1-GRID!$H$43),0))</f>
        <v>61280</v>
      </c>
      <c r="J192" s="5" cm="1">
        <f t="array" ref="J192">IF($I$2="Длительное проживание от 30 ночей ",
INDEX(GRID!$B$18:$U$29,MATCH(I$7,GRID!$A$18:$A$29,0),MATCH(1,($U$2=GRID!$B$1:$U$1)*(КАЛЕНДАРЬ!U12=GRID!$B$3:$U$3),0))*GRID!$H$42,
ROUNDUP(INDEX(GRID!$B$18:$U$29,MATCH(I$7,GRID!$A$18:$A$29,0),MATCH(1,($U$2=GRID!$B$1:$U$1)*(КАЛЕНДАРЬ!U12=GRID!$B$3:$U$3),0))*GRID!$H$42*(1-GRID!$H$43),0))</f>
        <v>65280</v>
      </c>
      <c r="K192" s="50" t="s">
        <v>105</v>
      </c>
      <c r="L192" s="50" t="s">
        <v>105</v>
      </c>
      <c r="M192" s="5" cm="1">
        <f t="array" ref="M192">IF($I$2="Длительное проживание от 30 ночей ",
INDEX(GRID!$B$4:$U$15,MATCH(M$7,GRID!$A$4:$A$15,0),MATCH(1,($U$2=GRID!$B$1:$U$1)*(КАЛЕНДАРЬ!U12=GRID!$B$3:$U$3),0))*GRID!$H$42,
ROUNDUP(INDEX(GRID!$B$4:$U$15,MATCH(M$7,GRID!$A$4:$A$15,0),MATCH(1,($U$2=GRID!$B$1:$U$1)*(КАЛЕНДАРЬ!U12=GRID!$B$3:$U$3),0))*GRID!$H$42*(1-GRID!$H$43),0))</f>
        <v>88320</v>
      </c>
      <c r="N192" s="5" cm="1">
        <f t="array" ref="N192">IF($I$2="Длительное проживание от 30 ночей ",
INDEX(GRID!$B$18:$U$29,MATCH(M$7,GRID!$A$18:$A$29,0),MATCH(1,($U$2=GRID!$B$1:$U$1)*(КАЛЕНДАРЬ!U12=GRID!$B$3:$U$3),0))*GRID!$H$42,
ROUNDUP(INDEX(GRID!$B$18:$U$29,MATCH(M$7,GRID!$A$18:$A$29,0),MATCH(1,($U$2=GRID!$B$1:$U$1)*(КАЛЕНДАРЬ!U12=GRID!$B$3:$U$3),0))*GRID!$H$42*(1-GRID!$H$43),0))</f>
        <v>92320</v>
      </c>
      <c r="O192" s="50" t="s">
        <v>105</v>
      </c>
      <c r="P192" s="5" cm="1">
        <f t="array" ref="P192">IF($I$2="Длительное проживание от 30 ночей ",
INDEX(GRID!$B$4:$U$15,MATCH(P$7,GRID!$A$4:$A$15,0),MATCH(1,($U$2=GRID!$B$1:$U$1)*(КАЛЕНДАРЬ!U12=GRID!$B$3:$U$3),0))*GRID!$H$42,
ROUNDUP(INDEX(GRID!$B$4:$U$15,MATCH(P$7,GRID!$A$4:$A$15,0),MATCH(1,($U$2=GRID!$B$1:$U$1)*(КАЛЕНДАРЬ!U12=GRID!$B$3:$U$3),0))*GRID!$H$42*(1-GRID!$H$43),0))</f>
        <v>159440</v>
      </c>
      <c r="Q192" s="5" cm="1">
        <f t="array" ref="Q192">IF($I$2="Длительное проживание от 30 ночей ",
INDEX(GRID!$B$4:$U$15,MATCH(Q$7,GRID!$A$4:$A$15,0),MATCH(1,($U$2=GRID!$B$1:$U$1)*(КАЛЕНДАРЬ!U12=GRID!$B$3:$U$3),0))*GRID!$H$42,
ROUNDUP(INDEX(GRID!$B$4:$U$15,MATCH(Q$7,GRID!$A$4:$A$15,0),MATCH(1,($U$2=GRID!$B$1:$U$1)*(КАЛЕНДАРЬ!U12=GRID!$B$3:$U$3),0))*GRID!$H$42*(1-GRID!$H$43),0))</f>
        <v>184480</v>
      </c>
      <c r="R192" s="50" t="s">
        <v>105</v>
      </c>
      <c r="S192" s="50" t="s">
        <v>105</v>
      </c>
      <c r="T192" s="50" t="s">
        <v>105</v>
      </c>
    </row>
    <row r="193" spans="1:20" hidden="1">
      <c r="A193" s="108" t="s">
        <v>15</v>
      </c>
      <c r="B193" s="109">
        <v>10</v>
      </c>
      <c r="C193" s="5" cm="1">
        <f t="array" ref="C193">IF($I$2="Длительное проживание от 30 ночей ",
INDEX(GRID!$B$4:$U$15,MATCH(C$7,GRID!$A$4:$A$15,0),MATCH(1,($U$2=GRID!$B$1:$U$1)*(КАЛЕНДАРЬ!U13=GRID!$B$3:$U$3),0))*GRID!$H$42,
ROUNDUP(INDEX(GRID!$B$4:$U$15,MATCH(C$7,GRID!$A$4:$A$15,0),MATCH(1,($U$2=GRID!$B$1:$U$1)*(КАЛЕНДАРЬ!U13=GRID!$B$3:$U$3),0))*GRID!$H$42*(1-GRID!$H$43),0))</f>
        <v>42080</v>
      </c>
      <c r="D193" s="5" cm="1">
        <f t="array" ref="D193">IF($I$2="Длительное проживание от 30 ночей ",
INDEX(GRID!$B$18:$U$29,MATCH(C$7,GRID!$A$18:$A$29,0),MATCH(1,($U$2=GRID!$B$1:$U$1)*(КАЛЕНДАРЬ!U13=GRID!$B$3:$U$3),0))*GRID!$H$42,
ROUNDUP(INDEX(GRID!$B$18:$U$29,MATCH(C$7,GRID!$A$18:$A$29,0),MATCH(1,($U$2=GRID!$B$1:$U$1)*(КАЛЕНДАРЬ!U13=GRID!$B$3:$U$3),0))*GRID!$H$42*(1-GRID!$H$43),0))</f>
        <v>46080</v>
      </c>
      <c r="E193" s="5" cm="1">
        <f t="array" ref="E193">IF($I$2="Длительное проживание от 30 ночей ",
INDEX(GRID!$B$4:$U$15,MATCH(E$7,GRID!$A$4:$A$15,0),MATCH(1,($U$2=GRID!$B$1:$U$1)*(КАЛЕНДАРЬ!U13=GRID!$B$3:$U$3),0))*GRID!$H$42,
ROUNDUP(INDEX(GRID!$B$4:$U$15,MATCH(E$7,GRID!$A$4:$A$15,0),MATCH(1,($U$2=GRID!$B$1:$U$1)*(КАЛЕНДАРЬ!U13=GRID!$B$3:$U$3),0))*GRID!$H$42*(1-GRID!$H$43),0))</f>
        <v>49680</v>
      </c>
      <c r="F193" s="5" cm="1">
        <f t="array" ref="F193">IF($I$2="Длительное проживание от 30 ночей ",
INDEX(GRID!$B$18:$U$29,MATCH(E$7,GRID!$A$18:$A$29,0),MATCH(1,($U$2=GRID!$B$1:$U$1)*(КАЛЕНДАРЬ!U13=GRID!$B$3:$U$3),0))*GRID!$H$42,
ROUNDUP(INDEX(GRID!$B$18:$U$29,MATCH(E$7,GRID!$A$18:$A$29,0),MATCH(1,($U$2=GRID!$B$1:$U$1)*(КАЛЕНДАРЬ!U13=GRID!$B$3:$U$3),0))*GRID!$H$42*(1-GRID!$H$43),0))</f>
        <v>53680</v>
      </c>
      <c r="G193" s="50" t="s">
        <v>105</v>
      </c>
      <c r="H193" s="50" t="s">
        <v>105</v>
      </c>
      <c r="I193" s="5" cm="1">
        <f t="array" ref="I193">IF($I$2="Длительное проживание от 30 ночей ",
INDEX(GRID!$B$4:$U$15,MATCH(I$7,GRID!$A$4:$A$15,0),MATCH(1,($U$2=GRID!$B$1:$U$1)*(КАЛЕНДАРЬ!U13=GRID!$B$3:$U$3),0))*GRID!$H$42,
ROUNDUP(INDEX(GRID!$B$4:$U$15,MATCH(I$7,GRID!$A$4:$A$15,0),MATCH(1,($U$2=GRID!$B$1:$U$1)*(КАЛЕНДАРЬ!U13=GRID!$B$3:$U$3),0))*GRID!$H$42*(1-GRID!$H$43),0))</f>
        <v>61280</v>
      </c>
      <c r="J193" s="5" cm="1">
        <f t="array" ref="J193">IF($I$2="Длительное проживание от 30 ночей ",
INDEX(GRID!$B$18:$U$29,MATCH(I$7,GRID!$A$18:$A$29,0),MATCH(1,($U$2=GRID!$B$1:$U$1)*(КАЛЕНДАРЬ!U13=GRID!$B$3:$U$3),0))*GRID!$H$42,
ROUNDUP(INDEX(GRID!$B$18:$U$29,MATCH(I$7,GRID!$A$18:$A$29,0),MATCH(1,($U$2=GRID!$B$1:$U$1)*(КАЛЕНДАРЬ!U13=GRID!$B$3:$U$3),0))*GRID!$H$42*(1-GRID!$H$43),0))</f>
        <v>65280</v>
      </c>
      <c r="K193" s="50" t="s">
        <v>105</v>
      </c>
      <c r="L193" s="50" t="s">
        <v>105</v>
      </c>
      <c r="M193" s="5" cm="1">
        <f t="array" ref="M193">IF($I$2="Длительное проживание от 30 ночей ",
INDEX(GRID!$B$4:$U$15,MATCH(M$7,GRID!$A$4:$A$15,0),MATCH(1,($U$2=GRID!$B$1:$U$1)*(КАЛЕНДАРЬ!U13=GRID!$B$3:$U$3),0))*GRID!$H$42,
ROUNDUP(INDEX(GRID!$B$4:$U$15,MATCH(M$7,GRID!$A$4:$A$15,0),MATCH(1,($U$2=GRID!$B$1:$U$1)*(КАЛЕНДАРЬ!U13=GRID!$B$3:$U$3),0))*GRID!$H$42*(1-GRID!$H$43),0))</f>
        <v>88320</v>
      </c>
      <c r="N193" s="5" cm="1">
        <f t="array" ref="N193">IF($I$2="Длительное проживание от 30 ночей ",
INDEX(GRID!$B$18:$U$29,MATCH(M$7,GRID!$A$18:$A$29,0),MATCH(1,($U$2=GRID!$B$1:$U$1)*(КАЛЕНДАРЬ!U13=GRID!$B$3:$U$3),0))*GRID!$H$42,
ROUNDUP(INDEX(GRID!$B$18:$U$29,MATCH(M$7,GRID!$A$18:$A$29,0),MATCH(1,($U$2=GRID!$B$1:$U$1)*(КАЛЕНДАРЬ!U13=GRID!$B$3:$U$3),0))*GRID!$H$42*(1-GRID!$H$43),0))</f>
        <v>92320</v>
      </c>
      <c r="O193" s="50" t="s">
        <v>105</v>
      </c>
      <c r="P193" s="5" cm="1">
        <f t="array" ref="P193">IF($I$2="Длительное проживание от 30 ночей ",
INDEX(GRID!$B$4:$U$15,MATCH(P$7,GRID!$A$4:$A$15,0),MATCH(1,($U$2=GRID!$B$1:$U$1)*(КАЛЕНДАРЬ!U13=GRID!$B$3:$U$3),0))*GRID!$H$42,
ROUNDUP(INDEX(GRID!$B$4:$U$15,MATCH(P$7,GRID!$A$4:$A$15,0),MATCH(1,($U$2=GRID!$B$1:$U$1)*(КАЛЕНДАРЬ!U13=GRID!$B$3:$U$3),0))*GRID!$H$42*(1-GRID!$H$43),0))</f>
        <v>159440</v>
      </c>
      <c r="Q193" s="5" cm="1">
        <f t="array" ref="Q193">IF($I$2="Длительное проживание от 30 ночей ",
INDEX(GRID!$B$4:$U$15,MATCH(Q$7,GRID!$A$4:$A$15,0),MATCH(1,($U$2=GRID!$B$1:$U$1)*(КАЛЕНДАРЬ!U13=GRID!$B$3:$U$3),0))*GRID!$H$42,
ROUNDUP(INDEX(GRID!$B$4:$U$15,MATCH(Q$7,GRID!$A$4:$A$15,0),MATCH(1,($U$2=GRID!$B$1:$U$1)*(КАЛЕНДАРЬ!U13=GRID!$B$3:$U$3),0))*GRID!$H$42*(1-GRID!$H$43),0))</f>
        <v>184480</v>
      </c>
      <c r="R193" s="50" t="s">
        <v>105</v>
      </c>
      <c r="S193" s="50" t="s">
        <v>105</v>
      </c>
      <c r="T193" s="50" t="s">
        <v>105</v>
      </c>
    </row>
    <row r="194" spans="1:20" hidden="1">
      <c r="A194" s="108" t="s">
        <v>16</v>
      </c>
      <c r="B194" s="109">
        <v>11</v>
      </c>
      <c r="C194" s="5" cm="1">
        <f t="array" ref="C194">IF($I$2="Длительное проживание от 30 ночей ",
INDEX(GRID!$B$4:$U$15,MATCH(C$7,GRID!$A$4:$A$15,0),MATCH(1,($U$2=GRID!$B$1:$U$1)*(КАЛЕНДАРЬ!U14=GRID!$B$3:$U$3),0))*GRID!$H$42,
ROUNDUP(INDEX(GRID!$B$4:$U$15,MATCH(C$7,GRID!$A$4:$A$15,0),MATCH(1,($U$2=GRID!$B$1:$U$1)*(КАЛЕНДАРЬ!U14=GRID!$B$3:$U$3),0))*GRID!$H$42*(1-GRID!$H$43),0))</f>
        <v>42080</v>
      </c>
      <c r="D194" s="5" cm="1">
        <f t="array" ref="D194">IF($I$2="Длительное проживание от 30 ночей ",
INDEX(GRID!$B$18:$U$29,MATCH(C$7,GRID!$A$18:$A$29,0),MATCH(1,($U$2=GRID!$B$1:$U$1)*(КАЛЕНДАРЬ!U14=GRID!$B$3:$U$3),0))*GRID!$H$42,
ROUNDUP(INDEX(GRID!$B$18:$U$29,MATCH(C$7,GRID!$A$18:$A$29,0),MATCH(1,($U$2=GRID!$B$1:$U$1)*(КАЛЕНДАРЬ!U14=GRID!$B$3:$U$3),0))*GRID!$H$42*(1-GRID!$H$43),0))</f>
        <v>46080</v>
      </c>
      <c r="E194" s="5" cm="1">
        <f t="array" ref="E194">IF($I$2="Длительное проживание от 30 ночей ",
INDEX(GRID!$B$4:$U$15,MATCH(E$7,GRID!$A$4:$A$15,0),MATCH(1,($U$2=GRID!$B$1:$U$1)*(КАЛЕНДАРЬ!U14=GRID!$B$3:$U$3),0))*GRID!$H$42,
ROUNDUP(INDEX(GRID!$B$4:$U$15,MATCH(E$7,GRID!$A$4:$A$15,0),MATCH(1,($U$2=GRID!$B$1:$U$1)*(КАЛЕНДАРЬ!U14=GRID!$B$3:$U$3),0))*GRID!$H$42*(1-GRID!$H$43),0))</f>
        <v>49680</v>
      </c>
      <c r="F194" s="5" cm="1">
        <f t="array" ref="F194">IF($I$2="Длительное проживание от 30 ночей ",
INDEX(GRID!$B$18:$U$29,MATCH(E$7,GRID!$A$18:$A$29,0),MATCH(1,($U$2=GRID!$B$1:$U$1)*(КАЛЕНДАРЬ!U14=GRID!$B$3:$U$3),0))*GRID!$H$42,
ROUNDUP(INDEX(GRID!$B$18:$U$29,MATCH(E$7,GRID!$A$18:$A$29,0),MATCH(1,($U$2=GRID!$B$1:$U$1)*(КАЛЕНДАРЬ!U14=GRID!$B$3:$U$3),0))*GRID!$H$42*(1-GRID!$H$43),0))</f>
        <v>53680</v>
      </c>
      <c r="G194" s="50" t="s">
        <v>105</v>
      </c>
      <c r="H194" s="50" t="s">
        <v>105</v>
      </c>
      <c r="I194" s="5" cm="1">
        <f t="array" ref="I194">IF($I$2="Длительное проживание от 30 ночей ",
INDEX(GRID!$B$4:$U$15,MATCH(I$7,GRID!$A$4:$A$15,0),MATCH(1,($U$2=GRID!$B$1:$U$1)*(КАЛЕНДАРЬ!U14=GRID!$B$3:$U$3),0))*GRID!$H$42,
ROUNDUP(INDEX(GRID!$B$4:$U$15,MATCH(I$7,GRID!$A$4:$A$15,0),MATCH(1,($U$2=GRID!$B$1:$U$1)*(КАЛЕНДАРЬ!U14=GRID!$B$3:$U$3),0))*GRID!$H$42*(1-GRID!$H$43),0))</f>
        <v>61280</v>
      </c>
      <c r="J194" s="5" cm="1">
        <f t="array" ref="J194">IF($I$2="Длительное проживание от 30 ночей ",
INDEX(GRID!$B$18:$U$29,MATCH(I$7,GRID!$A$18:$A$29,0),MATCH(1,($U$2=GRID!$B$1:$U$1)*(КАЛЕНДАРЬ!U14=GRID!$B$3:$U$3),0))*GRID!$H$42,
ROUNDUP(INDEX(GRID!$B$18:$U$29,MATCH(I$7,GRID!$A$18:$A$29,0),MATCH(1,($U$2=GRID!$B$1:$U$1)*(КАЛЕНДАРЬ!U14=GRID!$B$3:$U$3),0))*GRID!$H$42*(1-GRID!$H$43),0))</f>
        <v>65280</v>
      </c>
      <c r="K194" s="50" t="s">
        <v>105</v>
      </c>
      <c r="L194" s="50" t="s">
        <v>105</v>
      </c>
      <c r="M194" s="5" cm="1">
        <f t="array" ref="M194">IF($I$2="Длительное проживание от 30 ночей ",
INDEX(GRID!$B$4:$U$15,MATCH(M$7,GRID!$A$4:$A$15,0),MATCH(1,($U$2=GRID!$B$1:$U$1)*(КАЛЕНДАРЬ!U14=GRID!$B$3:$U$3),0))*GRID!$H$42,
ROUNDUP(INDEX(GRID!$B$4:$U$15,MATCH(M$7,GRID!$A$4:$A$15,0),MATCH(1,($U$2=GRID!$B$1:$U$1)*(КАЛЕНДАРЬ!U14=GRID!$B$3:$U$3),0))*GRID!$H$42*(1-GRID!$H$43),0))</f>
        <v>88320</v>
      </c>
      <c r="N194" s="5" cm="1">
        <f t="array" ref="N194">IF($I$2="Длительное проживание от 30 ночей ",
INDEX(GRID!$B$18:$U$29,MATCH(M$7,GRID!$A$18:$A$29,0),MATCH(1,($U$2=GRID!$B$1:$U$1)*(КАЛЕНДАРЬ!U14=GRID!$B$3:$U$3),0))*GRID!$H$42,
ROUNDUP(INDEX(GRID!$B$18:$U$29,MATCH(M$7,GRID!$A$18:$A$29,0),MATCH(1,($U$2=GRID!$B$1:$U$1)*(КАЛЕНДАРЬ!U14=GRID!$B$3:$U$3),0))*GRID!$H$42*(1-GRID!$H$43),0))</f>
        <v>92320</v>
      </c>
      <c r="O194" s="50" t="s">
        <v>105</v>
      </c>
      <c r="P194" s="5" cm="1">
        <f t="array" ref="P194">IF($I$2="Длительное проживание от 30 ночей ",
INDEX(GRID!$B$4:$U$15,MATCH(P$7,GRID!$A$4:$A$15,0),MATCH(1,($U$2=GRID!$B$1:$U$1)*(КАЛЕНДАРЬ!U14=GRID!$B$3:$U$3),0))*GRID!$H$42,
ROUNDUP(INDEX(GRID!$B$4:$U$15,MATCH(P$7,GRID!$A$4:$A$15,0),MATCH(1,($U$2=GRID!$B$1:$U$1)*(КАЛЕНДАРЬ!U14=GRID!$B$3:$U$3),0))*GRID!$H$42*(1-GRID!$H$43),0))</f>
        <v>159440</v>
      </c>
      <c r="Q194" s="5" cm="1">
        <f t="array" ref="Q194">IF($I$2="Длительное проживание от 30 ночей ",
INDEX(GRID!$B$4:$U$15,MATCH(Q$7,GRID!$A$4:$A$15,0),MATCH(1,($U$2=GRID!$B$1:$U$1)*(КАЛЕНДАРЬ!U14=GRID!$B$3:$U$3),0))*GRID!$H$42,
ROUNDUP(INDEX(GRID!$B$4:$U$15,MATCH(Q$7,GRID!$A$4:$A$15,0),MATCH(1,($U$2=GRID!$B$1:$U$1)*(КАЛЕНДАРЬ!U14=GRID!$B$3:$U$3),0))*GRID!$H$42*(1-GRID!$H$43),0))</f>
        <v>184480</v>
      </c>
      <c r="R194" s="50" t="s">
        <v>105</v>
      </c>
      <c r="S194" s="50" t="s">
        <v>105</v>
      </c>
      <c r="T194" s="50" t="s">
        <v>105</v>
      </c>
    </row>
    <row r="195" spans="1:20" hidden="1">
      <c r="A195" s="108" t="s">
        <v>17</v>
      </c>
      <c r="B195" s="109">
        <v>12</v>
      </c>
      <c r="C195" s="5" cm="1">
        <f t="array" ref="C195">IF($I$2="Длительное проживание от 30 ночей ",
INDEX(GRID!$B$4:$U$15,MATCH(C$7,GRID!$A$4:$A$15,0),MATCH(1,($U$2=GRID!$B$1:$U$1)*(КАЛЕНДАРЬ!U15=GRID!$B$3:$U$3),0))*GRID!$H$42,
ROUNDUP(INDEX(GRID!$B$4:$U$15,MATCH(C$7,GRID!$A$4:$A$15,0),MATCH(1,($U$2=GRID!$B$1:$U$1)*(КАЛЕНДАРЬ!U15=GRID!$B$3:$U$3),0))*GRID!$H$42*(1-GRID!$H$43),0))</f>
        <v>42080</v>
      </c>
      <c r="D195" s="5" cm="1">
        <f t="array" ref="D195">IF($I$2="Длительное проживание от 30 ночей ",
INDEX(GRID!$B$18:$U$29,MATCH(C$7,GRID!$A$18:$A$29,0),MATCH(1,($U$2=GRID!$B$1:$U$1)*(КАЛЕНДАРЬ!U15=GRID!$B$3:$U$3),0))*GRID!$H$42,
ROUNDUP(INDEX(GRID!$B$18:$U$29,MATCH(C$7,GRID!$A$18:$A$29,0),MATCH(1,($U$2=GRID!$B$1:$U$1)*(КАЛЕНДАРЬ!U15=GRID!$B$3:$U$3),0))*GRID!$H$42*(1-GRID!$H$43),0))</f>
        <v>46080</v>
      </c>
      <c r="E195" s="5" cm="1">
        <f t="array" ref="E195">IF($I$2="Длительное проживание от 30 ночей ",
INDEX(GRID!$B$4:$U$15,MATCH(E$7,GRID!$A$4:$A$15,0),MATCH(1,($U$2=GRID!$B$1:$U$1)*(КАЛЕНДАРЬ!U15=GRID!$B$3:$U$3),0))*GRID!$H$42,
ROUNDUP(INDEX(GRID!$B$4:$U$15,MATCH(E$7,GRID!$A$4:$A$15,0),MATCH(1,($U$2=GRID!$B$1:$U$1)*(КАЛЕНДАРЬ!U15=GRID!$B$3:$U$3),0))*GRID!$H$42*(1-GRID!$H$43),0))</f>
        <v>49680</v>
      </c>
      <c r="F195" s="5" cm="1">
        <f t="array" ref="F195">IF($I$2="Длительное проживание от 30 ночей ",
INDEX(GRID!$B$18:$U$29,MATCH(E$7,GRID!$A$18:$A$29,0),MATCH(1,($U$2=GRID!$B$1:$U$1)*(КАЛЕНДАРЬ!U15=GRID!$B$3:$U$3),0))*GRID!$H$42,
ROUNDUP(INDEX(GRID!$B$18:$U$29,MATCH(E$7,GRID!$A$18:$A$29,0),MATCH(1,($U$2=GRID!$B$1:$U$1)*(КАЛЕНДАРЬ!U15=GRID!$B$3:$U$3),0))*GRID!$H$42*(1-GRID!$H$43),0))</f>
        <v>53680</v>
      </c>
      <c r="G195" s="50" t="s">
        <v>105</v>
      </c>
      <c r="H195" s="50" t="s">
        <v>105</v>
      </c>
      <c r="I195" s="5" cm="1">
        <f t="array" ref="I195">IF($I$2="Длительное проживание от 30 ночей ",
INDEX(GRID!$B$4:$U$15,MATCH(I$7,GRID!$A$4:$A$15,0),MATCH(1,($U$2=GRID!$B$1:$U$1)*(КАЛЕНДАРЬ!U15=GRID!$B$3:$U$3),0))*GRID!$H$42,
ROUNDUP(INDEX(GRID!$B$4:$U$15,MATCH(I$7,GRID!$A$4:$A$15,0),MATCH(1,($U$2=GRID!$B$1:$U$1)*(КАЛЕНДАРЬ!U15=GRID!$B$3:$U$3),0))*GRID!$H$42*(1-GRID!$H$43),0))</f>
        <v>61280</v>
      </c>
      <c r="J195" s="5" cm="1">
        <f t="array" ref="J195">IF($I$2="Длительное проживание от 30 ночей ",
INDEX(GRID!$B$18:$U$29,MATCH(I$7,GRID!$A$18:$A$29,0),MATCH(1,($U$2=GRID!$B$1:$U$1)*(КАЛЕНДАРЬ!U15=GRID!$B$3:$U$3),0))*GRID!$H$42,
ROUNDUP(INDEX(GRID!$B$18:$U$29,MATCH(I$7,GRID!$A$18:$A$29,0),MATCH(1,($U$2=GRID!$B$1:$U$1)*(КАЛЕНДАРЬ!U15=GRID!$B$3:$U$3),0))*GRID!$H$42*(1-GRID!$H$43),0))</f>
        <v>65280</v>
      </c>
      <c r="K195" s="50" t="s">
        <v>105</v>
      </c>
      <c r="L195" s="50" t="s">
        <v>105</v>
      </c>
      <c r="M195" s="5" cm="1">
        <f t="array" ref="M195">IF($I$2="Длительное проживание от 30 ночей ",
INDEX(GRID!$B$4:$U$15,MATCH(M$7,GRID!$A$4:$A$15,0),MATCH(1,($U$2=GRID!$B$1:$U$1)*(КАЛЕНДАРЬ!U15=GRID!$B$3:$U$3),0))*GRID!$H$42,
ROUNDUP(INDEX(GRID!$B$4:$U$15,MATCH(M$7,GRID!$A$4:$A$15,0),MATCH(1,($U$2=GRID!$B$1:$U$1)*(КАЛЕНДАРЬ!U15=GRID!$B$3:$U$3),0))*GRID!$H$42*(1-GRID!$H$43),0))</f>
        <v>88320</v>
      </c>
      <c r="N195" s="5" cm="1">
        <f t="array" ref="N195">IF($I$2="Длительное проживание от 30 ночей ",
INDEX(GRID!$B$18:$U$29,MATCH(M$7,GRID!$A$18:$A$29,0),MATCH(1,($U$2=GRID!$B$1:$U$1)*(КАЛЕНДАРЬ!U15=GRID!$B$3:$U$3),0))*GRID!$H$42,
ROUNDUP(INDEX(GRID!$B$18:$U$29,MATCH(M$7,GRID!$A$18:$A$29,0),MATCH(1,($U$2=GRID!$B$1:$U$1)*(КАЛЕНДАРЬ!U15=GRID!$B$3:$U$3),0))*GRID!$H$42*(1-GRID!$H$43),0))</f>
        <v>92320</v>
      </c>
      <c r="O195" s="50" t="s">
        <v>105</v>
      </c>
      <c r="P195" s="5" cm="1">
        <f t="array" ref="P195">IF($I$2="Длительное проживание от 30 ночей ",
INDEX(GRID!$B$4:$U$15,MATCH(P$7,GRID!$A$4:$A$15,0),MATCH(1,($U$2=GRID!$B$1:$U$1)*(КАЛЕНДАРЬ!U15=GRID!$B$3:$U$3),0))*GRID!$H$42,
ROUNDUP(INDEX(GRID!$B$4:$U$15,MATCH(P$7,GRID!$A$4:$A$15,0),MATCH(1,($U$2=GRID!$B$1:$U$1)*(КАЛЕНДАРЬ!U15=GRID!$B$3:$U$3),0))*GRID!$H$42*(1-GRID!$H$43),0))</f>
        <v>159440</v>
      </c>
      <c r="Q195" s="5" cm="1">
        <f t="array" ref="Q195">IF($I$2="Длительное проживание от 30 ночей ",
INDEX(GRID!$B$4:$U$15,MATCH(Q$7,GRID!$A$4:$A$15,0),MATCH(1,($U$2=GRID!$B$1:$U$1)*(КАЛЕНДАРЬ!U15=GRID!$B$3:$U$3),0))*GRID!$H$42,
ROUNDUP(INDEX(GRID!$B$4:$U$15,MATCH(Q$7,GRID!$A$4:$A$15,0),MATCH(1,($U$2=GRID!$B$1:$U$1)*(КАЛЕНДАРЬ!U15=GRID!$B$3:$U$3),0))*GRID!$H$42*(1-GRID!$H$43),0))</f>
        <v>184480</v>
      </c>
      <c r="R195" s="50" t="s">
        <v>105</v>
      </c>
      <c r="S195" s="50" t="s">
        <v>105</v>
      </c>
      <c r="T195" s="50" t="s">
        <v>105</v>
      </c>
    </row>
    <row r="196" spans="1:20" hidden="1">
      <c r="A196" s="108" t="s">
        <v>11</v>
      </c>
      <c r="B196" s="109">
        <v>13</v>
      </c>
      <c r="C196" s="5" cm="1">
        <f t="array" ref="C196">IF($I$2="Длительное проживание от 30 ночей ",
INDEX(GRID!$B$4:$U$15,MATCH(C$7,GRID!$A$4:$A$15,0),MATCH(1,($U$2=GRID!$B$1:$U$1)*(КАЛЕНДАРЬ!U16=GRID!$B$3:$U$3),0))*GRID!$H$42,
ROUNDUP(INDEX(GRID!$B$4:$U$15,MATCH(C$7,GRID!$A$4:$A$15,0),MATCH(1,($U$2=GRID!$B$1:$U$1)*(КАЛЕНДАРЬ!U16=GRID!$B$3:$U$3),0))*GRID!$H$42*(1-GRID!$H$43),0))</f>
        <v>42080</v>
      </c>
      <c r="D196" s="5" cm="1">
        <f t="array" ref="D196">IF($I$2="Длительное проживание от 30 ночей ",
INDEX(GRID!$B$18:$U$29,MATCH(C$7,GRID!$A$18:$A$29,0),MATCH(1,($U$2=GRID!$B$1:$U$1)*(КАЛЕНДАРЬ!U16=GRID!$B$3:$U$3),0))*GRID!$H$42,
ROUNDUP(INDEX(GRID!$B$18:$U$29,MATCH(C$7,GRID!$A$18:$A$29,0),MATCH(1,($U$2=GRID!$B$1:$U$1)*(КАЛЕНДАРЬ!U16=GRID!$B$3:$U$3),0))*GRID!$H$42*(1-GRID!$H$43),0))</f>
        <v>46080</v>
      </c>
      <c r="E196" s="5" cm="1">
        <f t="array" ref="E196">IF($I$2="Длительное проживание от 30 ночей ",
INDEX(GRID!$B$4:$U$15,MATCH(E$7,GRID!$A$4:$A$15,0),MATCH(1,($U$2=GRID!$B$1:$U$1)*(КАЛЕНДАРЬ!U16=GRID!$B$3:$U$3),0))*GRID!$H$42,
ROUNDUP(INDEX(GRID!$B$4:$U$15,MATCH(E$7,GRID!$A$4:$A$15,0),MATCH(1,($U$2=GRID!$B$1:$U$1)*(КАЛЕНДАРЬ!U16=GRID!$B$3:$U$3),0))*GRID!$H$42*(1-GRID!$H$43),0))</f>
        <v>49680</v>
      </c>
      <c r="F196" s="5" cm="1">
        <f t="array" ref="F196">IF($I$2="Длительное проживание от 30 ночей ",
INDEX(GRID!$B$18:$U$29,MATCH(E$7,GRID!$A$18:$A$29,0),MATCH(1,($U$2=GRID!$B$1:$U$1)*(КАЛЕНДАРЬ!U16=GRID!$B$3:$U$3),0))*GRID!$H$42,
ROUNDUP(INDEX(GRID!$B$18:$U$29,MATCH(E$7,GRID!$A$18:$A$29,0),MATCH(1,($U$2=GRID!$B$1:$U$1)*(КАЛЕНДАРЬ!U16=GRID!$B$3:$U$3),0))*GRID!$H$42*(1-GRID!$H$43),0))</f>
        <v>53680</v>
      </c>
      <c r="G196" s="50" t="s">
        <v>105</v>
      </c>
      <c r="H196" s="50" t="s">
        <v>105</v>
      </c>
      <c r="I196" s="5" cm="1">
        <f t="array" ref="I196">IF($I$2="Длительное проживание от 30 ночей ",
INDEX(GRID!$B$4:$U$15,MATCH(I$7,GRID!$A$4:$A$15,0),MATCH(1,($U$2=GRID!$B$1:$U$1)*(КАЛЕНДАРЬ!U16=GRID!$B$3:$U$3),0))*GRID!$H$42,
ROUNDUP(INDEX(GRID!$B$4:$U$15,MATCH(I$7,GRID!$A$4:$A$15,0),MATCH(1,($U$2=GRID!$B$1:$U$1)*(КАЛЕНДАРЬ!U16=GRID!$B$3:$U$3),0))*GRID!$H$42*(1-GRID!$H$43),0))</f>
        <v>61280</v>
      </c>
      <c r="J196" s="5" cm="1">
        <f t="array" ref="J196">IF($I$2="Длительное проживание от 30 ночей ",
INDEX(GRID!$B$18:$U$29,MATCH(I$7,GRID!$A$18:$A$29,0),MATCH(1,($U$2=GRID!$B$1:$U$1)*(КАЛЕНДАРЬ!U16=GRID!$B$3:$U$3),0))*GRID!$H$42,
ROUNDUP(INDEX(GRID!$B$18:$U$29,MATCH(I$7,GRID!$A$18:$A$29,0),MATCH(1,($U$2=GRID!$B$1:$U$1)*(КАЛЕНДАРЬ!U16=GRID!$B$3:$U$3),0))*GRID!$H$42*(1-GRID!$H$43),0))</f>
        <v>65280</v>
      </c>
      <c r="K196" s="50" t="s">
        <v>105</v>
      </c>
      <c r="L196" s="50" t="s">
        <v>105</v>
      </c>
      <c r="M196" s="5" cm="1">
        <f t="array" ref="M196">IF($I$2="Длительное проживание от 30 ночей ",
INDEX(GRID!$B$4:$U$15,MATCH(M$7,GRID!$A$4:$A$15,0),MATCH(1,($U$2=GRID!$B$1:$U$1)*(КАЛЕНДАРЬ!U16=GRID!$B$3:$U$3),0))*GRID!$H$42,
ROUNDUP(INDEX(GRID!$B$4:$U$15,MATCH(M$7,GRID!$A$4:$A$15,0),MATCH(1,($U$2=GRID!$B$1:$U$1)*(КАЛЕНДАРЬ!U16=GRID!$B$3:$U$3),0))*GRID!$H$42*(1-GRID!$H$43),0))</f>
        <v>88320</v>
      </c>
      <c r="N196" s="5" cm="1">
        <f t="array" ref="N196">IF($I$2="Длительное проживание от 30 ночей ",
INDEX(GRID!$B$18:$U$29,MATCH(M$7,GRID!$A$18:$A$29,0),MATCH(1,($U$2=GRID!$B$1:$U$1)*(КАЛЕНДАРЬ!U16=GRID!$B$3:$U$3),0))*GRID!$H$42,
ROUNDUP(INDEX(GRID!$B$18:$U$29,MATCH(M$7,GRID!$A$18:$A$29,0),MATCH(1,($U$2=GRID!$B$1:$U$1)*(КАЛЕНДАРЬ!U16=GRID!$B$3:$U$3),0))*GRID!$H$42*(1-GRID!$H$43),0))</f>
        <v>92320</v>
      </c>
      <c r="O196" s="50" t="s">
        <v>105</v>
      </c>
      <c r="P196" s="5" cm="1">
        <f t="array" ref="P196">IF($I$2="Длительное проживание от 30 ночей ",
INDEX(GRID!$B$4:$U$15,MATCH(P$7,GRID!$A$4:$A$15,0),MATCH(1,($U$2=GRID!$B$1:$U$1)*(КАЛЕНДАРЬ!U16=GRID!$B$3:$U$3),0))*GRID!$H$42,
ROUNDUP(INDEX(GRID!$B$4:$U$15,MATCH(P$7,GRID!$A$4:$A$15,0),MATCH(1,($U$2=GRID!$B$1:$U$1)*(КАЛЕНДАРЬ!U16=GRID!$B$3:$U$3),0))*GRID!$H$42*(1-GRID!$H$43),0))</f>
        <v>159440</v>
      </c>
      <c r="Q196" s="5" cm="1">
        <f t="array" ref="Q196">IF($I$2="Длительное проживание от 30 ночей ",
INDEX(GRID!$B$4:$U$15,MATCH(Q$7,GRID!$A$4:$A$15,0),MATCH(1,($U$2=GRID!$B$1:$U$1)*(КАЛЕНДАРЬ!U16=GRID!$B$3:$U$3),0))*GRID!$H$42,
ROUNDUP(INDEX(GRID!$B$4:$U$15,MATCH(Q$7,GRID!$A$4:$A$15,0),MATCH(1,($U$2=GRID!$B$1:$U$1)*(КАЛЕНДАРЬ!U16=GRID!$B$3:$U$3),0))*GRID!$H$42*(1-GRID!$H$43),0))</f>
        <v>184480</v>
      </c>
      <c r="R196" s="50" t="s">
        <v>105</v>
      </c>
      <c r="S196" s="50" t="s">
        <v>105</v>
      </c>
      <c r="T196" s="50" t="s">
        <v>105</v>
      </c>
    </row>
    <row r="197" spans="1:20" hidden="1">
      <c r="A197" s="108" t="s">
        <v>12</v>
      </c>
      <c r="B197" s="109">
        <v>14</v>
      </c>
      <c r="C197" s="5" cm="1">
        <f t="array" ref="C197">IF($I$2="Длительное проживание от 30 ночей ",
INDEX(GRID!$B$4:$U$15,MATCH(C$7,GRID!$A$4:$A$15,0),MATCH(1,($U$2=GRID!$B$1:$U$1)*(КАЛЕНДАРЬ!U17=GRID!$B$3:$U$3),0))*GRID!$H$42,
ROUNDUP(INDEX(GRID!$B$4:$U$15,MATCH(C$7,GRID!$A$4:$A$15,0),MATCH(1,($U$2=GRID!$B$1:$U$1)*(КАЛЕНДАРЬ!U17=GRID!$B$3:$U$3),0))*GRID!$H$42*(1-GRID!$H$43),0))</f>
        <v>42080</v>
      </c>
      <c r="D197" s="5" cm="1">
        <f t="array" ref="D197">IF($I$2="Длительное проживание от 30 ночей ",
INDEX(GRID!$B$18:$U$29,MATCH(C$7,GRID!$A$18:$A$29,0),MATCH(1,($U$2=GRID!$B$1:$U$1)*(КАЛЕНДАРЬ!U17=GRID!$B$3:$U$3),0))*GRID!$H$42,
ROUNDUP(INDEX(GRID!$B$18:$U$29,MATCH(C$7,GRID!$A$18:$A$29,0),MATCH(1,($U$2=GRID!$B$1:$U$1)*(КАЛЕНДАРЬ!U17=GRID!$B$3:$U$3),0))*GRID!$H$42*(1-GRID!$H$43),0))</f>
        <v>46080</v>
      </c>
      <c r="E197" s="5" cm="1">
        <f t="array" ref="E197">IF($I$2="Длительное проживание от 30 ночей ",
INDEX(GRID!$B$4:$U$15,MATCH(E$7,GRID!$A$4:$A$15,0),MATCH(1,($U$2=GRID!$B$1:$U$1)*(КАЛЕНДАРЬ!U17=GRID!$B$3:$U$3),0))*GRID!$H$42,
ROUNDUP(INDEX(GRID!$B$4:$U$15,MATCH(E$7,GRID!$A$4:$A$15,0),MATCH(1,($U$2=GRID!$B$1:$U$1)*(КАЛЕНДАРЬ!U17=GRID!$B$3:$U$3),0))*GRID!$H$42*(1-GRID!$H$43),0))</f>
        <v>49680</v>
      </c>
      <c r="F197" s="5" cm="1">
        <f t="array" ref="F197">IF($I$2="Длительное проживание от 30 ночей ",
INDEX(GRID!$B$18:$U$29,MATCH(E$7,GRID!$A$18:$A$29,0),MATCH(1,($U$2=GRID!$B$1:$U$1)*(КАЛЕНДАРЬ!U17=GRID!$B$3:$U$3),0))*GRID!$H$42,
ROUNDUP(INDEX(GRID!$B$18:$U$29,MATCH(E$7,GRID!$A$18:$A$29,0),MATCH(1,($U$2=GRID!$B$1:$U$1)*(КАЛЕНДАРЬ!U17=GRID!$B$3:$U$3),0))*GRID!$H$42*(1-GRID!$H$43),0))</f>
        <v>53680</v>
      </c>
      <c r="G197" s="50" t="s">
        <v>105</v>
      </c>
      <c r="H197" s="50" t="s">
        <v>105</v>
      </c>
      <c r="I197" s="5" cm="1">
        <f t="array" ref="I197">IF($I$2="Длительное проживание от 30 ночей ",
INDEX(GRID!$B$4:$U$15,MATCH(I$7,GRID!$A$4:$A$15,0),MATCH(1,($U$2=GRID!$B$1:$U$1)*(КАЛЕНДАРЬ!U17=GRID!$B$3:$U$3),0))*GRID!$H$42,
ROUNDUP(INDEX(GRID!$B$4:$U$15,MATCH(I$7,GRID!$A$4:$A$15,0),MATCH(1,($U$2=GRID!$B$1:$U$1)*(КАЛЕНДАРЬ!U17=GRID!$B$3:$U$3),0))*GRID!$H$42*(1-GRID!$H$43),0))</f>
        <v>61280</v>
      </c>
      <c r="J197" s="5" cm="1">
        <f t="array" ref="J197">IF($I$2="Длительное проживание от 30 ночей ",
INDEX(GRID!$B$18:$U$29,MATCH(I$7,GRID!$A$18:$A$29,0),MATCH(1,($U$2=GRID!$B$1:$U$1)*(КАЛЕНДАРЬ!U17=GRID!$B$3:$U$3),0))*GRID!$H$42,
ROUNDUP(INDEX(GRID!$B$18:$U$29,MATCH(I$7,GRID!$A$18:$A$29,0),MATCH(1,($U$2=GRID!$B$1:$U$1)*(КАЛЕНДАРЬ!U17=GRID!$B$3:$U$3),0))*GRID!$H$42*(1-GRID!$H$43),0))</f>
        <v>65280</v>
      </c>
      <c r="K197" s="50" t="s">
        <v>105</v>
      </c>
      <c r="L197" s="50" t="s">
        <v>105</v>
      </c>
      <c r="M197" s="5" cm="1">
        <f t="array" ref="M197">IF($I$2="Длительное проживание от 30 ночей ",
INDEX(GRID!$B$4:$U$15,MATCH(M$7,GRID!$A$4:$A$15,0),MATCH(1,($U$2=GRID!$B$1:$U$1)*(КАЛЕНДАРЬ!U17=GRID!$B$3:$U$3),0))*GRID!$H$42,
ROUNDUP(INDEX(GRID!$B$4:$U$15,MATCH(M$7,GRID!$A$4:$A$15,0),MATCH(1,($U$2=GRID!$B$1:$U$1)*(КАЛЕНДАРЬ!U17=GRID!$B$3:$U$3),0))*GRID!$H$42*(1-GRID!$H$43),0))</f>
        <v>88320</v>
      </c>
      <c r="N197" s="5" cm="1">
        <f t="array" ref="N197">IF($I$2="Длительное проживание от 30 ночей ",
INDEX(GRID!$B$18:$U$29,MATCH(M$7,GRID!$A$18:$A$29,0),MATCH(1,($U$2=GRID!$B$1:$U$1)*(КАЛЕНДАРЬ!U17=GRID!$B$3:$U$3),0))*GRID!$H$42,
ROUNDUP(INDEX(GRID!$B$18:$U$29,MATCH(M$7,GRID!$A$18:$A$29,0),MATCH(1,($U$2=GRID!$B$1:$U$1)*(КАЛЕНДАРЬ!U17=GRID!$B$3:$U$3),0))*GRID!$H$42*(1-GRID!$H$43),0))</f>
        <v>92320</v>
      </c>
      <c r="O197" s="50" t="s">
        <v>105</v>
      </c>
      <c r="P197" s="5" cm="1">
        <f t="array" ref="P197">IF($I$2="Длительное проживание от 30 ночей ",
INDEX(GRID!$B$4:$U$15,MATCH(P$7,GRID!$A$4:$A$15,0),MATCH(1,($U$2=GRID!$B$1:$U$1)*(КАЛЕНДАРЬ!U17=GRID!$B$3:$U$3),0))*GRID!$H$42,
ROUNDUP(INDEX(GRID!$B$4:$U$15,MATCH(P$7,GRID!$A$4:$A$15,0),MATCH(1,($U$2=GRID!$B$1:$U$1)*(КАЛЕНДАРЬ!U17=GRID!$B$3:$U$3),0))*GRID!$H$42*(1-GRID!$H$43),0))</f>
        <v>159440</v>
      </c>
      <c r="Q197" s="5" cm="1">
        <f t="array" ref="Q197">IF($I$2="Длительное проживание от 30 ночей ",
INDEX(GRID!$B$4:$U$15,MATCH(Q$7,GRID!$A$4:$A$15,0),MATCH(1,($U$2=GRID!$B$1:$U$1)*(КАЛЕНДАРЬ!U17=GRID!$B$3:$U$3),0))*GRID!$H$42,
ROUNDUP(INDEX(GRID!$B$4:$U$15,MATCH(Q$7,GRID!$A$4:$A$15,0),MATCH(1,($U$2=GRID!$B$1:$U$1)*(КАЛЕНДАРЬ!U17=GRID!$B$3:$U$3),0))*GRID!$H$42*(1-GRID!$H$43),0))</f>
        <v>184480</v>
      </c>
      <c r="R197" s="50" t="s">
        <v>105</v>
      </c>
      <c r="S197" s="50" t="s">
        <v>105</v>
      </c>
      <c r="T197" s="50" t="s">
        <v>105</v>
      </c>
    </row>
    <row r="198" spans="1:20" hidden="1">
      <c r="A198" s="108" t="s">
        <v>13</v>
      </c>
      <c r="B198" s="109">
        <v>15</v>
      </c>
      <c r="C198" s="5" cm="1">
        <f t="array" ref="C198">IF($I$2="Длительное проживание от 30 ночей ",
INDEX(GRID!$B$4:$U$15,MATCH(C$7,GRID!$A$4:$A$15,0),MATCH(1,($U$2=GRID!$B$1:$U$1)*(КАЛЕНДАРЬ!U18=GRID!$B$3:$U$3),0))*GRID!$H$42,
ROUNDUP(INDEX(GRID!$B$4:$U$15,MATCH(C$7,GRID!$A$4:$A$15,0),MATCH(1,($U$2=GRID!$B$1:$U$1)*(КАЛЕНДАРЬ!U18=GRID!$B$3:$U$3),0))*GRID!$H$42*(1-GRID!$H$43),0))</f>
        <v>42080</v>
      </c>
      <c r="D198" s="5" cm="1">
        <f t="array" ref="D198">IF($I$2="Длительное проживание от 30 ночей ",
INDEX(GRID!$B$18:$U$29,MATCH(C$7,GRID!$A$18:$A$29,0),MATCH(1,($U$2=GRID!$B$1:$U$1)*(КАЛЕНДАРЬ!U18=GRID!$B$3:$U$3),0))*GRID!$H$42,
ROUNDUP(INDEX(GRID!$B$18:$U$29,MATCH(C$7,GRID!$A$18:$A$29,0),MATCH(1,($U$2=GRID!$B$1:$U$1)*(КАЛЕНДАРЬ!U18=GRID!$B$3:$U$3),0))*GRID!$H$42*(1-GRID!$H$43),0))</f>
        <v>46080</v>
      </c>
      <c r="E198" s="5" cm="1">
        <f t="array" ref="E198">IF($I$2="Длительное проживание от 30 ночей ",
INDEX(GRID!$B$4:$U$15,MATCH(E$7,GRID!$A$4:$A$15,0),MATCH(1,($U$2=GRID!$B$1:$U$1)*(КАЛЕНДАРЬ!U18=GRID!$B$3:$U$3),0))*GRID!$H$42,
ROUNDUP(INDEX(GRID!$B$4:$U$15,MATCH(E$7,GRID!$A$4:$A$15,0),MATCH(1,($U$2=GRID!$B$1:$U$1)*(КАЛЕНДАРЬ!U18=GRID!$B$3:$U$3),0))*GRID!$H$42*(1-GRID!$H$43),0))</f>
        <v>49680</v>
      </c>
      <c r="F198" s="5" cm="1">
        <f t="array" ref="F198">IF($I$2="Длительное проживание от 30 ночей ",
INDEX(GRID!$B$18:$U$29,MATCH(E$7,GRID!$A$18:$A$29,0),MATCH(1,($U$2=GRID!$B$1:$U$1)*(КАЛЕНДАРЬ!U18=GRID!$B$3:$U$3),0))*GRID!$H$42,
ROUNDUP(INDEX(GRID!$B$18:$U$29,MATCH(E$7,GRID!$A$18:$A$29,0),MATCH(1,($U$2=GRID!$B$1:$U$1)*(КАЛЕНДАРЬ!U18=GRID!$B$3:$U$3),0))*GRID!$H$42*(1-GRID!$H$43),0))</f>
        <v>53680</v>
      </c>
      <c r="G198" s="50" t="s">
        <v>105</v>
      </c>
      <c r="H198" s="50" t="s">
        <v>105</v>
      </c>
      <c r="I198" s="5" cm="1">
        <f t="array" ref="I198">IF($I$2="Длительное проживание от 30 ночей ",
INDEX(GRID!$B$4:$U$15,MATCH(I$7,GRID!$A$4:$A$15,0),MATCH(1,($U$2=GRID!$B$1:$U$1)*(КАЛЕНДАРЬ!U18=GRID!$B$3:$U$3),0))*GRID!$H$42,
ROUNDUP(INDEX(GRID!$B$4:$U$15,MATCH(I$7,GRID!$A$4:$A$15,0),MATCH(1,($U$2=GRID!$B$1:$U$1)*(КАЛЕНДАРЬ!U18=GRID!$B$3:$U$3),0))*GRID!$H$42*(1-GRID!$H$43),0))</f>
        <v>61280</v>
      </c>
      <c r="J198" s="5" cm="1">
        <f t="array" ref="J198">IF($I$2="Длительное проживание от 30 ночей ",
INDEX(GRID!$B$18:$U$29,MATCH(I$7,GRID!$A$18:$A$29,0),MATCH(1,($U$2=GRID!$B$1:$U$1)*(КАЛЕНДАРЬ!U18=GRID!$B$3:$U$3),0))*GRID!$H$42,
ROUNDUP(INDEX(GRID!$B$18:$U$29,MATCH(I$7,GRID!$A$18:$A$29,0),MATCH(1,($U$2=GRID!$B$1:$U$1)*(КАЛЕНДАРЬ!U18=GRID!$B$3:$U$3),0))*GRID!$H$42*(1-GRID!$H$43),0))</f>
        <v>65280</v>
      </c>
      <c r="K198" s="50" t="s">
        <v>105</v>
      </c>
      <c r="L198" s="50" t="s">
        <v>105</v>
      </c>
      <c r="M198" s="5" cm="1">
        <f t="array" ref="M198">IF($I$2="Длительное проживание от 30 ночей ",
INDEX(GRID!$B$4:$U$15,MATCH(M$7,GRID!$A$4:$A$15,0),MATCH(1,($U$2=GRID!$B$1:$U$1)*(КАЛЕНДАРЬ!U18=GRID!$B$3:$U$3),0))*GRID!$H$42,
ROUNDUP(INDEX(GRID!$B$4:$U$15,MATCH(M$7,GRID!$A$4:$A$15,0),MATCH(1,($U$2=GRID!$B$1:$U$1)*(КАЛЕНДАРЬ!U18=GRID!$B$3:$U$3),0))*GRID!$H$42*(1-GRID!$H$43),0))</f>
        <v>88320</v>
      </c>
      <c r="N198" s="5" cm="1">
        <f t="array" ref="N198">IF($I$2="Длительное проживание от 30 ночей ",
INDEX(GRID!$B$18:$U$29,MATCH(M$7,GRID!$A$18:$A$29,0),MATCH(1,($U$2=GRID!$B$1:$U$1)*(КАЛЕНДАРЬ!U18=GRID!$B$3:$U$3),0))*GRID!$H$42,
ROUNDUP(INDEX(GRID!$B$18:$U$29,MATCH(M$7,GRID!$A$18:$A$29,0),MATCH(1,($U$2=GRID!$B$1:$U$1)*(КАЛЕНДАРЬ!U18=GRID!$B$3:$U$3),0))*GRID!$H$42*(1-GRID!$H$43),0))</f>
        <v>92320</v>
      </c>
      <c r="O198" s="50" t="s">
        <v>105</v>
      </c>
      <c r="P198" s="5" cm="1">
        <f t="array" ref="P198">IF($I$2="Длительное проживание от 30 ночей ",
INDEX(GRID!$B$4:$U$15,MATCH(P$7,GRID!$A$4:$A$15,0),MATCH(1,($U$2=GRID!$B$1:$U$1)*(КАЛЕНДАРЬ!U18=GRID!$B$3:$U$3),0))*GRID!$H$42,
ROUNDUP(INDEX(GRID!$B$4:$U$15,MATCH(P$7,GRID!$A$4:$A$15,0),MATCH(1,($U$2=GRID!$B$1:$U$1)*(КАЛЕНДАРЬ!U18=GRID!$B$3:$U$3),0))*GRID!$H$42*(1-GRID!$H$43),0))</f>
        <v>159440</v>
      </c>
      <c r="Q198" s="5" cm="1">
        <f t="array" ref="Q198">IF($I$2="Длительное проживание от 30 ночей ",
INDEX(GRID!$B$4:$U$15,MATCH(Q$7,GRID!$A$4:$A$15,0),MATCH(1,($U$2=GRID!$B$1:$U$1)*(КАЛЕНДАРЬ!U18=GRID!$B$3:$U$3),0))*GRID!$H$42,
ROUNDUP(INDEX(GRID!$B$4:$U$15,MATCH(Q$7,GRID!$A$4:$A$15,0),MATCH(1,($U$2=GRID!$B$1:$U$1)*(КАЛЕНДАРЬ!U18=GRID!$B$3:$U$3),0))*GRID!$H$42*(1-GRID!$H$43),0))</f>
        <v>184480</v>
      </c>
      <c r="R198" s="50" t="s">
        <v>105</v>
      </c>
      <c r="S198" s="50" t="s">
        <v>105</v>
      </c>
      <c r="T198" s="50" t="s">
        <v>105</v>
      </c>
    </row>
    <row r="199" spans="1:20" hidden="1">
      <c r="A199" s="108" t="s">
        <v>14</v>
      </c>
      <c r="B199" s="109">
        <v>16</v>
      </c>
      <c r="C199" s="5" cm="1">
        <f t="array" ref="C199">IF($I$2="Длительное проживание от 30 ночей ",
INDEX(GRID!$B$4:$U$15,MATCH(C$7,GRID!$A$4:$A$15,0),MATCH(1,($U$2=GRID!$B$1:$U$1)*(КАЛЕНДАРЬ!U19=GRID!$B$3:$U$3),0))*GRID!$H$42,
ROUNDUP(INDEX(GRID!$B$4:$U$15,MATCH(C$7,GRID!$A$4:$A$15,0),MATCH(1,($U$2=GRID!$B$1:$U$1)*(КАЛЕНДАРЬ!U19=GRID!$B$3:$U$3),0))*GRID!$H$42*(1-GRID!$H$43),0))</f>
        <v>42080</v>
      </c>
      <c r="D199" s="5" cm="1">
        <f t="array" ref="D199">IF($I$2="Длительное проживание от 30 ночей ",
INDEX(GRID!$B$18:$U$29,MATCH(C$7,GRID!$A$18:$A$29,0),MATCH(1,($U$2=GRID!$B$1:$U$1)*(КАЛЕНДАРЬ!U19=GRID!$B$3:$U$3),0))*GRID!$H$42,
ROUNDUP(INDEX(GRID!$B$18:$U$29,MATCH(C$7,GRID!$A$18:$A$29,0),MATCH(1,($U$2=GRID!$B$1:$U$1)*(КАЛЕНДАРЬ!U19=GRID!$B$3:$U$3),0))*GRID!$H$42*(1-GRID!$H$43),0))</f>
        <v>46080</v>
      </c>
      <c r="E199" s="5" cm="1">
        <f t="array" ref="E199">IF($I$2="Длительное проживание от 30 ночей ",
INDEX(GRID!$B$4:$U$15,MATCH(E$7,GRID!$A$4:$A$15,0),MATCH(1,($U$2=GRID!$B$1:$U$1)*(КАЛЕНДАРЬ!U19=GRID!$B$3:$U$3),0))*GRID!$H$42,
ROUNDUP(INDEX(GRID!$B$4:$U$15,MATCH(E$7,GRID!$A$4:$A$15,0),MATCH(1,($U$2=GRID!$B$1:$U$1)*(КАЛЕНДАРЬ!U19=GRID!$B$3:$U$3),0))*GRID!$H$42*(1-GRID!$H$43),0))</f>
        <v>49680</v>
      </c>
      <c r="F199" s="5" cm="1">
        <f t="array" ref="F199">IF($I$2="Длительное проживание от 30 ночей ",
INDEX(GRID!$B$18:$U$29,MATCH(E$7,GRID!$A$18:$A$29,0),MATCH(1,($U$2=GRID!$B$1:$U$1)*(КАЛЕНДАРЬ!U19=GRID!$B$3:$U$3),0))*GRID!$H$42,
ROUNDUP(INDEX(GRID!$B$18:$U$29,MATCH(E$7,GRID!$A$18:$A$29,0),MATCH(1,($U$2=GRID!$B$1:$U$1)*(КАЛЕНДАРЬ!U19=GRID!$B$3:$U$3),0))*GRID!$H$42*(1-GRID!$H$43),0))</f>
        <v>53680</v>
      </c>
      <c r="G199" s="50" t="s">
        <v>105</v>
      </c>
      <c r="H199" s="50" t="s">
        <v>105</v>
      </c>
      <c r="I199" s="5" cm="1">
        <f t="array" ref="I199">IF($I$2="Длительное проживание от 30 ночей ",
INDEX(GRID!$B$4:$U$15,MATCH(I$7,GRID!$A$4:$A$15,0),MATCH(1,($U$2=GRID!$B$1:$U$1)*(КАЛЕНДАРЬ!U19=GRID!$B$3:$U$3),0))*GRID!$H$42,
ROUNDUP(INDEX(GRID!$B$4:$U$15,MATCH(I$7,GRID!$A$4:$A$15,0),MATCH(1,($U$2=GRID!$B$1:$U$1)*(КАЛЕНДАРЬ!U19=GRID!$B$3:$U$3),0))*GRID!$H$42*(1-GRID!$H$43),0))</f>
        <v>61280</v>
      </c>
      <c r="J199" s="5" cm="1">
        <f t="array" ref="J199">IF($I$2="Длительное проживание от 30 ночей ",
INDEX(GRID!$B$18:$U$29,MATCH(I$7,GRID!$A$18:$A$29,0),MATCH(1,($U$2=GRID!$B$1:$U$1)*(КАЛЕНДАРЬ!U19=GRID!$B$3:$U$3),0))*GRID!$H$42,
ROUNDUP(INDEX(GRID!$B$18:$U$29,MATCH(I$7,GRID!$A$18:$A$29,0),MATCH(1,($U$2=GRID!$B$1:$U$1)*(КАЛЕНДАРЬ!U19=GRID!$B$3:$U$3),0))*GRID!$H$42*(1-GRID!$H$43),0))</f>
        <v>65280</v>
      </c>
      <c r="K199" s="50" t="s">
        <v>105</v>
      </c>
      <c r="L199" s="50" t="s">
        <v>105</v>
      </c>
      <c r="M199" s="5" cm="1">
        <f t="array" ref="M199">IF($I$2="Длительное проживание от 30 ночей ",
INDEX(GRID!$B$4:$U$15,MATCH(M$7,GRID!$A$4:$A$15,0),MATCH(1,($U$2=GRID!$B$1:$U$1)*(КАЛЕНДАРЬ!U19=GRID!$B$3:$U$3),0))*GRID!$H$42,
ROUNDUP(INDEX(GRID!$B$4:$U$15,MATCH(M$7,GRID!$A$4:$A$15,0),MATCH(1,($U$2=GRID!$B$1:$U$1)*(КАЛЕНДАРЬ!U19=GRID!$B$3:$U$3),0))*GRID!$H$42*(1-GRID!$H$43),0))</f>
        <v>88320</v>
      </c>
      <c r="N199" s="5" cm="1">
        <f t="array" ref="N199">IF($I$2="Длительное проживание от 30 ночей ",
INDEX(GRID!$B$18:$U$29,MATCH(M$7,GRID!$A$18:$A$29,0),MATCH(1,($U$2=GRID!$B$1:$U$1)*(КАЛЕНДАРЬ!U19=GRID!$B$3:$U$3),0))*GRID!$H$42,
ROUNDUP(INDEX(GRID!$B$18:$U$29,MATCH(M$7,GRID!$A$18:$A$29,0),MATCH(1,($U$2=GRID!$B$1:$U$1)*(КАЛЕНДАРЬ!U19=GRID!$B$3:$U$3),0))*GRID!$H$42*(1-GRID!$H$43),0))</f>
        <v>92320</v>
      </c>
      <c r="O199" s="50" t="s">
        <v>105</v>
      </c>
      <c r="P199" s="5" cm="1">
        <f t="array" ref="P199">IF($I$2="Длительное проживание от 30 ночей ",
INDEX(GRID!$B$4:$U$15,MATCH(P$7,GRID!$A$4:$A$15,0),MATCH(1,($U$2=GRID!$B$1:$U$1)*(КАЛЕНДАРЬ!U19=GRID!$B$3:$U$3),0))*GRID!$H$42,
ROUNDUP(INDEX(GRID!$B$4:$U$15,MATCH(P$7,GRID!$A$4:$A$15,0),MATCH(1,($U$2=GRID!$B$1:$U$1)*(КАЛЕНДАРЬ!U19=GRID!$B$3:$U$3),0))*GRID!$H$42*(1-GRID!$H$43),0))</f>
        <v>159440</v>
      </c>
      <c r="Q199" s="5" cm="1">
        <f t="array" ref="Q199">IF($I$2="Длительное проживание от 30 ночей ",
INDEX(GRID!$B$4:$U$15,MATCH(Q$7,GRID!$A$4:$A$15,0),MATCH(1,($U$2=GRID!$B$1:$U$1)*(КАЛЕНДАРЬ!U19=GRID!$B$3:$U$3),0))*GRID!$H$42,
ROUNDUP(INDEX(GRID!$B$4:$U$15,MATCH(Q$7,GRID!$A$4:$A$15,0),MATCH(1,($U$2=GRID!$B$1:$U$1)*(КАЛЕНДАРЬ!U19=GRID!$B$3:$U$3),0))*GRID!$H$42*(1-GRID!$H$43),0))</f>
        <v>184480</v>
      </c>
      <c r="R199" s="50" t="s">
        <v>105</v>
      </c>
      <c r="S199" s="50" t="s">
        <v>105</v>
      </c>
      <c r="T199" s="50" t="s">
        <v>105</v>
      </c>
    </row>
    <row r="200" spans="1:20" hidden="1">
      <c r="A200" s="108" t="s">
        <v>15</v>
      </c>
      <c r="B200" s="109">
        <v>17</v>
      </c>
      <c r="C200" s="5" cm="1">
        <f t="array" ref="C200">IF($I$2="Длительное проживание от 30 ночей ",
INDEX(GRID!$B$4:$U$15,MATCH(C$7,GRID!$A$4:$A$15,0),MATCH(1,($U$2=GRID!$B$1:$U$1)*(КАЛЕНДАРЬ!U20=GRID!$B$3:$U$3),0))*GRID!$H$42,
ROUNDUP(INDEX(GRID!$B$4:$U$15,MATCH(C$7,GRID!$A$4:$A$15,0),MATCH(1,($U$2=GRID!$B$1:$U$1)*(КАЛЕНДАРЬ!U20=GRID!$B$3:$U$3),0))*GRID!$H$42*(1-GRID!$H$43),0))</f>
        <v>42080</v>
      </c>
      <c r="D200" s="5" cm="1">
        <f t="array" ref="D200">IF($I$2="Длительное проживание от 30 ночей ",
INDEX(GRID!$B$18:$U$29,MATCH(C$7,GRID!$A$18:$A$29,0),MATCH(1,($U$2=GRID!$B$1:$U$1)*(КАЛЕНДАРЬ!U20=GRID!$B$3:$U$3),0))*GRID!$H$42,
ROUNDUP(INDEX(GRID!$B$18:$U$29,MATCH(C$7,GRID!$A$18:$A$29,0),MATCH(1,($U$2=GRID!$B$1:$U$1)*(КАЛЕНДАРЬ!U20=GRID!$B$3:$U$3),0))*GRID!$H$42*(1-GRID!$H$43),0))</f>
        <v>46080</v>
      </c>
      <c r="E200" s="5" cm="1">
        <f t="array" ref="E200">IF($I$2="Длительное проживание от 30 ночей ",
INDEX(GRID!$B$4:$U$15,MATCH(E$7,GRID!$A$4:$A$15,0),MATCH(1,($U$2=GRID!$B$1:$U$1)*(КАЛЕНДАРЬ!U20=GRID!$B$3:$U$3),0))*GRID!$H$42,
ROUNDUP(INDEX(GRID!$B$4:$U$15,MATCH(E$7,GRID!$A$4:$A$15,0),MATCH(1,($U$2=GRID!$B$1:$U$1)*(КАЛЕНДАРЬ!U20=GRID!$B$3:$U$3),0))*GRID!$H$42*(1-GRID!$H$43),0))</f>
        <v>49680</v>
      </c>
      <c r="F200" s="5" cm="1">
        <f t="array" ref="F200">IF($I$2="Длительное проживание от 30 ночей ",
INDEX(GRID!$B$18:$U$29,MATCH(E$7,GRID!$A$18:$A$29,0),MATCH(1,($U$2=GRID!$B$1:$U$1)*(КАЛЕНДАРЬ!U20=GRID!$B$3:$U$3),0))*GRID!$H$42,
ROUNDUP(INDEX(GRID!$B$18:$U$29,MATCH(E$7,GRID!$A$18:$A$29,0),MATCH(1,($U$2=GRID!$B$1:$U$1)*(КАЛЕНДАРЬ!U20=GRID!$B$3:$U$3),0))*GRID!$H$42*(1-GRID!$H$43),0))</f>
        <v>53680</v>
      </c>
      <c r="G200" s="50" t="s">
        <v>105</v>
      </c>
      <c r="H200" s="50" t="s">
        <v>105</v>
      </c>
      <c r="I200" s="5" cm="1">
        <f t="array" ref="I200">IF($I$2="Длительное проживание от 30 ночей ",
INDEX(GRID!$B$4:$U$15,MATCH(I$7,GRID!$A$4:$A$15,0),MATCH(1,($U$2=GRID!$B$1:$U$1)*(КАЛЕНДАРЬ!U20=GRID!$B$3:$U$3),0))*GRID!$H$42,
ROUNDUP(INDEX(GRID!$B$4:$U$15,MATCH(I$7,GRID!$A$4:$A$15,0),MATCH(1,($U$2=GRID!$B$1:$U$1)*(КАЛЕНДАРЬ!U20=GRID!$B$3:$U$3),0))*GRID!$H$42*(1-GRID!$H$43),0))</f>
        <v>61280</v>
      </c>
      <c r="J200" s="5" cm="1">
        <f t="array" ref="J200">IF($I$2="Длительное проживание от 30 ночей ",
INDEX(GRID!$B$18:$U$29,MATCH(I$7,GRID!$A$18:$A$29,0),MATCH(1,($U$2=GRID!$B$1:$U$1)*(КАЛЕНДАРЬ!U20=GRID!$B$3:$U$3),0))*GRID!$H$42,
ROUNDUP(INDEX(GRID!$B$18:$U$29,MATCH(I$7,GRID!$A$18:$A$29,0),MATCH(1,($U$2=GRID!$B$1:$U$1)*(КАЛЕНДАРЬ!U20=GRID!$B$3:$U$3),0))*GRID!$H$42*(1-GRID!$H$43),0))</f>
        <v>65280</v>
      </c>
      <c r="K200" s="50" t="s">
        <v>105</v>
      </c>
      <c r="L200" s="50" t="s">
        <v>105</v>
      </c>
      <c r="M200" s="5" cm="1">
        <f t="array" ref="M200">IF($I$2="Длительное проживание от 30 ночей ",
INDEX(GRID!$B$4:$U$15,MATCH(M$7,GRID!$A$4:$A$15,0),MATCH(1,($U$2=GRID!$B$1:$U$1)*(КАЛЕНДАРЬ!U20=GRID!$B$3:$U$3),0))*GRID!$H$42,
ROUNDUP(INDEX(GRID!$B$4:$U$15,MATCH(M$7,GRID!$A$4:$A$15,0),MATCH(1,($U$2=GRID!$B$1:$U$1)*(КАЛЕНДАРЬ!U20=GRID!$B$3:$U$3),0))*GRID!$H$42*(1-GRID!$H$43),0))</f>
        <v>88320</v>
      </c>
      <c r="N200" s="5" cm="1">
        <f t="array" ref="N200">IF($I$2="Длительное проживание от 30 ночей ",
INDEX(GRID!$B$18:$U$29,MATCH(M$7,GRID!$A$18:$A$29,0),MATCH(1,($U$2=GRID!$B$1:$U$1)*(КАЛЕНДАРЬ!U20=GRID!$B$3:$U$3),0))*GRID!$H$42,
ROUNDUP(INDEX(GRID!$B$18:$U$29,MATCH(M$7,GRID!$A$18:$A$29,0),MATCH(1,($U$2=GRID!$B$1:$U$1)*(КАЛЕНДАРЬ!U20=GRID!$B$3:$U$3),0))*GRID!$H$42*(1-GRID!$H$43),0))</f>
        <v>92320</v>
      </c>
      <c r="O200" s="50" t="s">
        <v>105</v>
      </c>
      <c r="P200" s="5" cm="1">
        <f t="array" ref="P200">IF($I$2="Длительное проживание от 30 ночей ",
INDEX(GRID!$B$4:$U$15,MATCH(P$7,GRID!$A$4:$A$15,0),MATCH(1,($U$2=GRID!$B$1:$U$1)*(КАЛЕНДАРЬ!U20=GRID!$B$3:$U$3),0))*GRID!$H$42,
ROUNDUP(INDEX(GRID!$B$4:$U$15,MATCH(P$7,GRID!$A$4:$A$15,0),MATCH(1,($U$2=GRID!$B$1:$U$1)*(КАЛЕНДАРЬ!U20=GRID!$B$3:$U$3),0))*GRID!$H$42*(1-GRID!$H$43),0))</f>
        <v>159440</v>
      </c>
      <c r="Q200" s="5" cm="1">
        <f t="array" ref="Q200">IF($I$2="Длительное проживание от 30 ночей ",
INDEX(GRID!$B$4:$U$15,MATCH(Q$7,GRID!$A$4:$A$15,0),MATCH(1,($U$2=GRID!$B$1:$U$1)*(КАЛЕНДАРЬ!U20=GRID!$B$3:$U$3),0))*GRID!$H$42,
ROUNDUP(INDEX(GRID!$B$4:$U$15,MATCH(Q$7,GRID!$A$4:$A$15,0),MATCH(1,($U$2=GRID!$B$1:$U$1)*(КАЛЕНДАРЬ!U20=GRID!$B$3:$U$3),0))*GRID!$H$42*(1-GRID!$H$43),0))</f>
        <v>184480</v>
      </c>
      <c r="R200" s="50" t="s">
        <v>105</v>
      </c>
      <c r="S200" s="50" t="s">
        <v>105</v>
      </c>
      <c r="T200" s="50" t="s">
        <v>105</v>
      </c>
    </row>
    <row r="201" spans="1:20" hidden="1">
      <c r="A201" s="108" t="s">
        <v>16</v>
      </c>
      <c r="B201" s="109">
        <v>18</v>
      </c>
      <c r="C201" s="5" cm="1">
        <f t="array" ref="C201">IF($I$2="Длительное проживание от 30 ночей ",
INDEX(GRID!$B$4:$U$15,MATCH(C$7,GRID!$A$4:$A$15,0),MATCH(1,($U$2=GRID!$B$1:$U$1)*(КАЛЕНДАРЬ!U21=GRID!$B$3:$U$3),0))*GRID!$H$42,
ROUNDUP(INDEX(GRID!$B$4:$U$15,MATCH(C$7,GRID!$A$4:$A$15,0),MATCH(1,($U$2=GRID!$B$1:$U$1)*(КАЛЕНДАРЬ!U21=GRID!$B$3:$U$3),0))*GRID!$H$42*(1-GRID!$H$43),0))</f>
        <v>45840</v>
      </c>
      <c r="D201" s="5" cm="1">
        <f t="array" ref="D201">IF($I$2="Длительное проживание от 30 ночей ",
INDEX(GRID!$B$18:$U$29,MATCH(C$7,GRID!$A$18:$A$29,0),MATCH(1,($U$2=GRID!$B$1:$U$1)*(КАЛЕНДАРЬ!U21=GRID!$B$3:$U$3),0))*GRID!$H$42,
ROUNDUP(INDEX(GRID!$B$18:$U$29,MATCH(C$7,GRID!$A$18:$A$29,0),MATCH(1,($U$2=GRID!$B$1:$U$1)*(КАЛЕНДАРЬ!U21=GRID!$B$3:$U$3),0))*GRID!$H$42*(1-GRID!$H$43),0))</f>
        <v>49840</v>
      </c>
      <c r="E201" s="5" cm="1">
        <f t="array" ref="E201">IF($I$2="Длительное проживание от 30 ночей ",
INDEX(GRID!$B$4:$U$15,MATCH(E$7,GRID!$A$4:$A$15,0),MATCH(1,($U$2=GRID!$B$1:$U$1)*(КАЛЕНДАРЬ!U21=GRID!$B$3:$U$3),0))*GRID!$H$42,
ROUNDUP(INDEX(GRID!$B$4:$U$15,MATCH(E$7,GRID!$A$4:$A$15,0),MATCH(1,($U$2=GRID!$B$1:$U$1)*(КАЛЕНДАРЬ!U21=GRID!$B$3:$U$3),0))*GRID!$H$42*(1-GRID!$H$43),0))</f>
        <v>53920</v>
      </c>
      <c r="F201" s="5" cm="1">
        <f t="array" ref="F201">IF($I$2="Длительное проживание от 30 ночей ",
INDEX(GRID!$B$18:$U$29,MATCH(E$7,GRID!$A$18:$A$29,0),MATCH(1,($U$2=GRID!$B$1:$U$1)*(КАЛЕНДАРЬ!U21=GRID!$B$3:$U$3),0))*GRID!$H$42,
ROUNDUP(INDEX(GRID!$B$18:$U$29,MATCH(E$7,GRID!$A$18:$A$29,0),MATCH(1,($U$2=GRID!$B$1:$U$1)*(КАЛЕНДАРЬ!U21=GRID!$B$3:$U$3),0))*GRID!$H$42*(1-GRID!$H$43),0))</f>
        <v>57920</v>
      </c>
      <c r="G201" s="50" t="s">
        <v>105</v>
      </c>
      <c r="H201" s="50" t="s">
        <v>105</v>
      </c>
      <c r="I201" s="5" cm="1">
        <f t="array" ref="I201">IF($I$2="Длительное проживание от 30 ночей ",
INDEX(GRID!$B$4:$U$15,MATCH(I$7,GRID!$A$4:$A$15,0),MATCH(1,($U$2=GRID!$B$1:$U$1)*(КАЛЕНДАРЬ!U21=GRID!$B$3:$U$3),0))*GRID!$H$42,
ROUNDUP(INDEX(GRID!$B$4:$U$15,MATCH(I$7,GRID!$A$4:$A$15,0),MATCH(1,($U$2=GRID!$B$1:$U$1)*(КАЛЕНДАРЬ!U21=GRID!$B$3:$U$3),0))*GRID!$H$42*(1-GRID!$H$43),0))</f>
        <v>66000</v>
      </c>
      <c r="J201" s="5" cm="1">
        <f t="array" ref="J201">IF($I$2="Длительное проживание от 30 ночей ",
INDEX(GRID!$B$18:$U$29,MATCH(I$7,GRID!$A$18:$A$29,0),MATCH(1,($U$2=GRID!$B$1:$U$1)*(КАЛЕНДАРЬ!U21=GRID!$B$3:$U$3),0))*GRID!$H$42,
ROUNDUP(INDEX(GRID!$B$18:$U$29,MATCH(I$7,GRID!$A$18:$A$29,0),MATCH(1,($U$2=GRID!$B$1:$U$1)*(КАЛЕНДАРЬ!U21=GRID!$B$3:$U$3),0))*GRID!$H$42*(1-GRID!$H$43),0))</f>
        <v>70000</v>
      </c>
      <c r="K201" s="50" t="s">
        <v>105</v>
      </c>
      <c r="L201" s="50" t="s">
        <v>105</v>
      </c>
      <c r="M201" s="5" cm="1">
        <f t="array" ref="M201">IF($I$2="Длительное проживание от 30 ночей ",
INDEX(GRID!$B$4:$U$15,MATCH(M$7,GRID!$A$4:$A$15,0),MATCH(1,($U$2=GRID!$B$1:$U$1)*(КАЛЕНДАРЬ!U21=GRID!$B$3:$U$3),0))*GRID!$H$42,
ROUNDUP(INDEX(GRID!$B$4:$U$15,MATCH(M$7,GRID!$A$4:$A$15,0),MATCH(1,($U$2=GRID!$B$1:$U$1)*(КАЛЕНДАРЬ!U21=GRID!$B$3:$U$3),0))*GRID!$H$42*(1-GRID!$H$43),0))</f>
        <v>94640</v>
      </c>
      <c r="N201" s="5" cm="1">
        <f t="array" ref="N201">IF($I$2="Длительное проживание от 30 ночей ",
INDEX(GRID!$B$18:$U$29,MATCH(M$7,GRID!$A$18:$A$29,0),MATCH(1,($U$2=GRID!$B$1:$U$1)*(КАЛЕНДАРЬ!U21=GRID!$B$3:$U$3),0))*GRID!$H$42,
ROUNDUP(INDEX(GRID!$B$18:$U$29,MATCH(M$7,GRID!$A$18:$A$29,0),MATCH(1,($U$2=GRID!$B$1:$U$1)*(КАЛЕНДАРЬ!U21=GRID!$B$3:$U$3),0))*GRID!$H$42*(1-GRID!$H$43),0))</f>
        <v>98640</v>
      </c>
      <c r="O201" s="50" t="s">
        <v>105</v>
      </c>
      <c r="P201" s="5" cm="1">
        <f t="array" ref="P201">IF($I$2="Длительное проживание от 30 ночей ",
INDEX(GRID!$B$4:$U$15,MATCH(P$7,GRID!$A$4:$A$15,0),MATCH(1,($U$2=GRID!$B$1:$U$1)*(КАЛЕНДАРЬ!U21=GRID!$B$3:$U$3),0))*GRID!$H$42,
ROUNDUP(INDEX(GRID!$B$4:$U$15,MATCH(P$7,GRID!$A$4:$A$15,0),MATCH(1,($U$2=GRID!$B$1:$U$1)*(КАЛЕНДАРЬ!U21=GRID!$B$3:$U$3),0))*GRID!$H$42*(1-GRID!$H$43),0))</f>
        <v>167120</v>
      </c>
      <c r="Q201" s="5" cm="1">
        <f t="array" ref="Q201">IF($I$2="Длительное проживание от 30 ночей ",
INDEX(GRID!$B$4:$U$15,MATCH(Q$7,GRID!$A$4:$A$15,0),MATCH(1,($U$2=GRID!$B$1:$U$1)*(КАЛЕНДАРЬ!U21=GRID!$B$3:$U$3),0))*GRID!$H$42,
ROUNDUP(INDEX(GRID!$B$4:$U$15,MATCH(Q$7,GRID!$A$4:$A$15,0),MATCH(1,($U$2=GRID!$B$1:$U$1)*(КАЛЕНДАРЬ!U21=GRID!$B$3:$U$3),0))*GRID!$H$42*(1-GRID!$H$43),0))</f>
        <v>192720</v>
      </c>
      <c r="R201" s="50" t="s">
        <v>105</v>
      </c>
      <c r="S201" s="50" t="s">
        <v>105</v>
      </c>
      <c r="T201" s="50" t="s">
        <v>105</v>
      </c>
    </row>
    <row r="202" spans="1:20" hidden="1">
      <c r="A202" s="108" t="s">
        <v>17</v>
      </c>
      <c r="B202" s="109">
        <v>19</v>
      </c>
      <c r="C202" s="5" cm="1">
        <f t="array" ref="C202">IF($I$2="Длительное проживание от 30 ночей ",
INDEX(GRID!$B$4:$U$15,MATCH(C$7,GRID!$A$4:$A$15,0),MATCH(1,($U$2=GRID!$B$1:$U$1)*(КАЛЕНДАРЬ!U22=GRID!$B$3:$U$3),0))*GRID!$H$42,
ROUNDUP(INDEX(GRID!$B$4:$U$15,MATCH(C$7,GRID!$A$4:$A$15,0),MATCH(1,($U$2=GRID!$B$1:$U$1)*(КАЛЕНДАРЬ!U22=GRID!$B$3:$U$3),0))*GRID!$H$42*(1-GRID!$H$43),0))</f>
        <v>45840</v>
      </c>
      <c r="D202" s="5" cm="1">
        <f t="array" ref="D202">IF($I$2="Длительное проживание от 30 ночей ",
INDEX(GRID!$B$18:$U$29,MATCH(C$7,GRID!$A$18:$A$29,0),MATCH(1,($U$2=GRID!$B$1:$U$1)*(КАЛЕНДАРЬ!U22=GRID!$B$3:$U$3),0))*GRID!$H$42,
ROUNDUP(INDEX(GRID!$B$18:$U$29,MATCH(C$7,GRID!$A$18:$A$29,0),MATCH(1,($U$2=GRID!$B$1:$U$1)*(КАЛЕНДАРЬ!U22=GRID!$B$3:$U$3),0))*GRID!$H$42*(1-GRID!$H$43),0))</f>
        <v>49840</v>
      </c>
      <c r="E202" s="5" cm="1">
        <f t="array" ref="E202">IF($I$2="Длительное проживание от 30 ночей ",
INDEX(GRID!$B$4:$U$15,MATCH(E$7,GRID!$A$4:$A$15,0),MATCH(1,($U$2=GRID!$B$1:$U$1)*(КАЛЕНДАРЬ!U22=GRID!$B$3:$U$3),0))*GRID!$H$42,
ROUNDUP(INDEX(GRID!$B$4:$U$15,MATCH(E$7,GRID!$A$4:$A$15,0),MATCH(1,($U$2=GRID!$B$1:$U$1)*(КАЛЕНДАРЬ!U22=GRID!$B$3:$U$3),0))*GRID!$H$42*(1-GRID!$H$43),0))</f>
        <v>53920</v>
      </c>
      <c r="F202" s="5" cm="1">
        <f t="array" ref="F202">IF($I$2="Длительное проживание от 30 ночей ",
INDEX(GRID!$B$18:$U$29,MATCH(E$7,GRID!$A$18:$A$29,0),MATCH(1,($U$2=GRID!$B$1:$U$1)*(КАЛЕНДАРЬ!U22=GRID!$B$3:$U$3),0))*GRID!$H$42,
ROUNDUP(INDEX(GRID!$B$18:$U$29,MATCH(E$7,GRID!$A$18:$A$29,0),MATCH(1,($U$2=GRID!$B$1:$U$1)*(КАЛЕНДАРЬ!U22=GRID!$B$3:$U$3),0))*GRID!$H$42*(1-GRID!$H$43),0))</f>
        <v>57920</v>
      </c>
      <c r="G202" s="50" t="s">
        <v>105</v>
      </c>
      <c r="H202" s="50" t="s">
        <v>105</v>
      </c>
      <c r="I202" s="5" cm="1">
        <f t="array" ref="I202">IF($I$2="Длительное проживание от 30 ночей ",
INDEX(GRID!$B$4:$U$15,MATCH(I$7,GRID!$A$4:$A$15,0),MATCH(1,($U$2=GRID!$B$1:$U$1)*(КАЛЕНДАРЬ!U22=GRID!$B$3:$U$3),0))*GRID!$H$42,
ROUNDUP(INDEX(GRID!$B$4:$U$15,MATCH(I$7,GRID!$A$4:$A$15,0),MATCH(1,($U$2=GRID!$B$1:$U$1)*(КАЛЕНДАРЬ!U22=GRID!$B$3:$U$3),0))*GRID!$H$42*(1-GRID!$H$43),0))</f>
        <v>66000</v>
      </c>
      <c r="J202" s="5" cm="1">
        <f t="array" ref="J202">IF($I$2="Длительное проживание от 30 ночей ",
INDEX(GRID!$B$18:$U$29,MATCH(I$7,GRID!$A$18:$A$29,0),MATCH(1,($U$2=GRID!$B$1:$U$1)*(КАЛЕНДАРЬ!U22=GRID!$B$3:$U$3),0))*GRID!$H$42,
ROUNDUP(INDEX(GRID!$B$18:$U$29,MATCH(I$7,GRID!$A$18:$A$29,0),MATCH(1,($U$2=GRID!$B$1:$U$1)*(КАЛЕНДАРЬ!U22=GRID!$B$3:$U$3),0))*GRID!$H$42*(1-GRID!$H$43),0))</f>
        <v>70000</v>
      </c>
      <c r="K202" s="50" t="s">
        <v>105</v>
      </c>
      <c r="L202" s="50" t="s">
        <v>105</v>
      </c>
      <c r="M202" s="5" cm="1">
        <f t="array" ref="M202">IF($I$2="Длительное проживание от 30 ночей ",
INDEX(GRID!$B$4:$U$15,MATCH(M$7,GRID!$A$4:$A$15,0),MATCH(1,($U$2=GRID!$B$1:$U$1)*(КАЛЕНДАРЬ!U22=GRID!$B$3:$U$3),0))*GRID!$H$42,
ROUNDUP(INDEX(GRID!$B$4:$U$15,MATCH(M$7,GRID!$A$4:$A$15,0),MATCH(1,($U$2=GRID!$B$1:$U$1)*(КАЛЕНДАРЬ!U22=GRID!$B$3:$U$3),0))*GRID!$H$42*(1-GRID!$H$43),0))</f>
        <v>94640</v>
      </c>
      <c r="N202" s="5" cm="1">
        <f t="array" ref="N202">IF($I$2="Длительное проживание от 30 ночей ",
INDEX(GRID!$B$18:$U$29,MATCH(M$7,GRID!$A$18:$A$29,0),MATCH(1,($U$2=GRID!$B$1:$U$1)*(КАЛЕНДАРЬ!U22=GRID!$B$3:$U$3),0))*GRID!$H$42,
ROUNDUP(INDEX(GRID!$B$18:$U$29,MATCH(M$7,GRID!$A$18:$A$29,0),MATCH(1,($U$2=GRID!$B$1:$U$1)*(КАЛЕНДАРЬ!U22=GRID!$B$3:$U$3),0))*GRID!$H$42*(1-GRID!$H$43),0))</f>
        <v>98640</v>
      </c>
      <c r="O202" s="50" t="s">
        <v>105</v>
      </c>
      <c r="P202" s="5" cm="1">
        <f t="array" ref="P202">IF($I$2="Длительное проживание от 30 ночей ",
INDEX(GRID!$B$4:$U$15,MATCH(P$7,GRID!$A$4:$A$15,0),MATCH(1,($U$2=GRID!$B$1:$U$1)*(КАЛЕНДАРЬ!U22=GRID!$B$3:$U$3),0))*GRID!$H$42,
ROUNDUP(INDEX(GRID!$B$4:$U$15,MATCH(P$7,GRID!$A$4:$A$15,0),MATCH(1,($U$2=GRID!$B$1:$U$1)*(КАЛЕНДАРЬ!U22=GRID!$B$3:$U$3),0))*GRID!$H$42*(1-GRID!$H$43),0))</f>
        <v>167120</v>
      </c>
      <c r="Q202" s="5" cm="1">
        <f t="array" ref="Q202">IF($I$2="Длительное проживание от 30 ночей ",
INDEX(GRID!$B$4:$U$15,MATCH(Q$7,GRID!$A$4:$A$15,0),MATCH(1,($U$2=GRID!$B$1:$U$1)*(КАЛЕНДАРЬ!U22=GRID!$B$3:$U$3),0))*GRID!$H$42,
ROUNDUP(INDEX(GRID!$B$4:$U$15,MATCH(Q$7,GRID!$A$4:$A$15,0),MATCH(1,($U$2=GRID!$B$1:$U$1)*(КАЛЕНДАРЬ!U22=GRID!$B$3:$U$3),0))*GRID!$H$42*(1-GRID!$H$43),0))</f>
        <v>192720</v>
      </c>
      <c r="R202" s="50" t="s">
        <v>105</v>
      </c>
      <c r="S202" s="50" t="s">
        <v>105</v>
      </c>
      <c r="T202" s="50" t="s">
        <v>105</v>
      </c>
    </row>
    <row r="203" spans="1:20" hidden="1">
      <c r="A203" s="108" t="s">
        <v>11</v>
      </c>
      <c r="B203" s="109">
        <v>20</v>
      </c>
      <c r="C203" s="5" cm="1">
        <f t="array" ref="C203">IF($I$2="Длительное проживание от 30 ночей ",
INDEX(GRID!$B$4:$U$15,MATCH(C$7,GRID!$A$4:$A$15,0),MATCH(1,($U$2=GRID!$B$1:$U$1)*(КАЛЕНДАРЬ!U23=GRID!$B$3:$U$3),0))*GRID!$H$42,
ROUNDUP(INDEX(GRID!$B$4:$U$15,MATCH(C$7,GRID!$A$4:$A$15,0),MATCH(1,($U$2=GRID!$B$1:$U$1)*(КАЛЕНДАРЬ!U23=GRID!$B$3:$U$3),0))*GRID!$H$42*(1-GRID!$H$43),0))</f>
        <v>45840</v>
      </c>
      <c r="D203" s="5" cm="1">
        <f t="array" ref="D203">IF($I$2="Длительное проживание от 30 ночей ",
INDEX(GRID!$B$18:$U$29,MATCH(C$7,GRID!$A$18:$A$29,0),MATCH(1,($U$2=GRID!$B$1:$U$1)*(КАЛЕНДАРЬ!U23=GRID!$B$3:$U$3),0))*GRID!$H$42,
ROUNDUP(INDEX(GRID!$B$18:$U$29,MATCH(C$7,GRID!$A$18:$A$29,0),MATCH(1,($U$2=GRID!$B$1:$U$1)*(КАЛЕНДАРЬ!U23=GRID!$B$3:$U$3),0))*GRID!$H$42*(1-GRID!$H$43),0))</f>
        <v>49840</v>
      </c>
      <c r="E203" s="5" cm="1">
        <f t="array" ref="E203">IF($I$2="Длительное проживание от 30 ночей ",
INDEX(GRID!$B$4:$U$15,MATCH(E$7,GRID!$A$4:$A$15,0),MATCH(1,($U$2=GRID!$B$1:$U$1)*(КАЛЕНДАРЬ!U23=GRID!$B$3:$U$3),0))*GRID!$H$42,
ROUNDUP(INDEX(GRID!$B$4:$U$15,MATCH(E$7,GRID!$A$4:$A$15,0),MATCH(1,($U$2=GRID!$B$1:$U$1)*(КАЛЕНДАРЬ!U23=GRID!$B$3:$U$3),0))*GRID!$H$42*(1-GRID!$H$43),0))</f>
        <v>53920</v>
      </c>
      <c r="F203" s="5" cm="1">
        <f t="array" ref="F203">IF($I$2="Длительное проживание от 30 ночей ",
INDEX(GRID!$B$18:$U$29,MATCH(E$7,GRID!$A$18:$A$29,0),MATCH(1,($U$2=GRID!$B$1:$U$1)*(КАЛЕНДАРЬ!U23=GRID!$B$3:$U$3),0))*GRID!$H$42,
ROUNDUP(INDEX(GRID!$B$18:$U$29,MATCH(E$7,GRID!$A$18:$A$29,0),MATCH(1,($U$2=GRID!$B$1:$U$1)*(КАЛЕНДАРЬ!U23=GRID!$B$3:$U$3),0))*GRID!$H$42*(1-GRID!$H$43),0))</f>
        <v>57920</v>
      </c>
      <c r="G203" s="50" t="s">
        <v>105</v>
      </c>
      <c r="H203" s="50" t="s">
        <v>105</v>
      </c>
      <c r="I203" s="5" cm="1">
        <f t="array" ref="I203">IF($I$2="Длительное проживание от 30 ночей ",
INDEX(GRID!$B$4:$U$15,MATCH(I$7,GRID!$A$4:$A$15,0),MATCH(1,($U$2=GRID!$B$1:$U$1)*(КАЛЕНДАРЬ!U23=GRID!$B$3:$U$3),0))*GRID!$H$42,
ROUNDUP(INDEX(GRID!$B$4:$U$15,MATCH(I$7,GRID!$A$4:$A$15,0),MATCH(1,($U$2=GRID!$B$1:$U$1)*(КАЛЕНДАРЬ!U23=GRID!$B$3:$U$3),0))*GRID!$H$42*(1-GRID!$H$43),0))</f>
        <v>66000</v>
      </c>
      <c r="J203" s="5" cm="1">
        <f t="array" ref="J203">IF($I$2="Длительное проживание от 30 ночей ",
INDEX(GRID!$B$18:$U$29,MATCH(I$7,GRID!$A$18:$A$29,0),MATCH(1,($U$2=GRID!$B$1:$U$1)*(КАЛЕНДАРЬ!U23=GRID!$B$3:$U$3),0))*GRID!$H$42,
ROUNDUP(INDEX(GRID!$B$18:$U$29,MATCH(I$7,GRID!$A$18:$A$29,0),MATCH(1,($U$2=GRID!$B$1:$U$1)*(КАЛЕНДАРЬ!U23=GRID!$B$3:$U$3),0))*GRID!$H$42*(1-GRID!$H$43),0))</f>
        <v>70000</v>
      </c>
      <c r="K203" s="50" t="s">
        <v>105</v>
      </c>
      <c r="L203" s="50" t="s">
        <v>105</v>
      </c>
      <c r="M203" s="5" cm="1">
        <f t="array" ref="M203">IF($I$2="Длительное проживание от 30 ночей ",
INDEX(GRID!$B$4:$U$15,MATCH(M$7,GRID!$A$4:$A$15,0),MATCH(1,($U$2=GRID!$B$1:$U$1)*(КАЛЕНДАРЬ!U23=GRID!$B$3:$U$3),0))*GRID!$H$42,
ROUNDUP(INDEX(GRID!$B$4:$U$15,MATCH(M$7,GRID!$A$4:$A$15,0),MATCH(1,($U$2=GRID!$B$1:$U$1)*(КАЛЕНДАРЬ!U23=GRID!$B$3:$U$3),0))*GRID!$H$42*(1-GRID!$H$43),0))</f>
        <v>94640</v>
      </c>
      <c r="N203" s="5" cm="1">
        <f t="array" ref="N203">IF($I$2="Длительное проживание от 30 ночей ",
INDEX(GRID!$B$18:$U$29,MATCH(M$7,GRID!$A$18:$A$29,0),MATCH(1,($U$2=GRID!$B$1:$U$1)*(КАЛЕНДАРЬ!U23=GRID!$B$3:$U$3),0))*GRID!$H$42,
ROUNDUP(INDEX(GRID!$B$18:$U$29,MATCH(M$7,GRID!$A$18:$A$29,0),MATCH(1,($U$2=GRID!$B$1:$U$1)*(КАЛЕНДАРЬ!U23=GRID!$B$3:$U$3),0))*GRID!$H$42*(1-GRID!$H$43),0))</f>
        <v>98640</v>
      </c>
      <c r="O203" s="50" t="s">
        <v>105</v>
      </c>
      <c r="P203" s="5" cm="1">
        <f t="array" ref="P203">IF($I$2="Длительное проживание от 30 ночей ",
INDEX(GRID!$B$4:$U$15,MATCH(P$7,GRID!$A$4:$A$15,0),MATCH(1,($U$2=GRID!$B$1:$U$1)*(КАЛЕНДАРЬ!U23=GRID!$B$3:$U$3),0))*GRID!$H$42,
ROUNDUP(INDEX(GRID!$B$4:$U$15,MATCH(P$7,GRID!$A$4:$A$15,0),MATCH(1,($U$2=GRID!$B$1:$U$1)*(КАЛЕНДАРЬ!U23=GRID!$B$3:$U$3),0))*GRID!$H$42*(1-GRID!$H$43),0))</f>
        <v>167120</v>
      </c>
      <c r="Q203" s="5" cm="1">
        <f t="array" ref="Q203">IF($I$2="Длительное проживание от 30 ночей ",
INDEX(GRID!$B$4:$U$15,MATCH(Q$7,GRID!$A$4:$A$15,0),MATCH(1,($U$2=GRID!$B$1:$U$1)*(КАЛЕНДАРЬ!U23=GRID!$B$3:$U$3),0))*GRID!$H$42,
ROUNDUP(INDEX(GRID!$B$4:$U$15,MATCH(Q$7,GRID!$A$4:$A$15,0),MATCH(1,($U$2=GRID!$B$1:$U$1)*(КАЛЕНДАРЬ!U23=GRID!$B$3:$U$3),0))*GRID!$H$42*(1-GRID!$H$43),0))</f>
        <v>192720</v>
      </c>
      <c r="R203" s="50" t="s">
        <v>105</v>
      </c>
      <c r="S203" s="50" t="s">
        <v>105</v>
      </c>
      <c r="T203" s="50" t="s">
        <v>105</v>
      </c>
    </row>
    <row r="204" spans="1:20" hidden="1">
      <c r="A204" s="108" t="s">
        <v>12</v>
      </c>
      <c r="B204" s="109">
        <v>21</v>
      </c>
      <c r="C204" s="5" cm="1">
        <f t="array" ref="C204">IF($I$2="Длительное проживание от 30 ночей ",
INDEX(GRID!$B$4:$U$15,MATCH(C$7,GRID!$A$4:$A$15,0),MATCH(1,($U$2=GRID!$B$1:$U$1)*(КАЛЕНДАРЬ!U24=GRID!$B$3:$U$3),0))*GRID!$H$42,
ROUNDUP(INDEX(GRID!$B$4:$U$15,MATCH(C$7,GRID!$A$4:$A$15,0),MATCH(1,($U$2=GRID!$B$1:$U$1)*(КАЛЕНДАРЬ!U24=GRID!$B$3:$U$3),0))*GRID!$H$42*(1-GRID!$H$43),0))</f>
        <v>45840</v>
      </c>
      <c r="D204" s="5" cm="1">
        <f t="array" ref="D204">IF($I$2="Длительное проживание от 30 ночей ",
INDEX(GRID!$B$18:$U$29,MATCH(C$7,GRID!$A$18:$A$29,0),MATCH(1,($U$2=GRID!$B$1:$U$1)*(КАЛЕНДАРЬ!U24=GRID!$B$3:$U$3),0))*GRID!$H$42,
ROUNDUP(INDEX(GRID!$B$18:$U$29,MATCH(C$7,GRID!$A$18:$A$29,0),MATCH(1,($U$2=GRID!$B$1:$U$1)*(КАЛЕНДАРЬ!U24=GRID!$B$3:$U$3),0))*GRID!$H$42*(1-GRID!$H$43),0))</f>
        <v>49840</v>
      </c>
      <c r="E204" s="5" cm="1">
        <f t="array" ref="E204">IF($I$2="Длительное проживание от 30 ночей ",
INDEX(GRID!$B$4:$U$15,MATCH(E$7,GRID!$A$4:$A$15,0),MATCH(1,($U$2=GRID!$B$1:$U$1)*(КАЛЕНДАРЬ!U24=GRID!$B$3:$U$3),0))*GRID!$H$42,
ROUNDUP(INDEX(GRID!$B$4:$U$15,MATCH(E$7,GRID!$A$4:$A$15,0),MATCH(1,($U$2=GRID!$B$1:$U$1)*(КАЛЕНДАРЬ!U24=GRID!$B$3:$U$3),0))*GRID!$H$42*(1-GRID!$H$43),0))</f>
        <v>53920</v>
      </c>
      <c r="F204" s="5" cm="1">
        <f t="array" ref="F204">IF($I$2="Длительное проживание от 30 ночей ",
INDEX(GRID!$B$18:$U$29,MATCH(E$7,GRID!$A$18:$A$29,0),MATCH(1,($U$2=GRID!$B$1:$U$1)*(КАЛЕНДАРЬ!U24=GRID!$B$3:$U$3),0))*GRID!$H$42,
ROUNDUP(INDEX(GRID!$B$18:$U$29,MATCH(E$7,GRID!$A$18:$A$29,0),MATCH(1,($U$2=GRID!$B$1:$U$1)*(КАЛЕНДАРЬ!U24=GRID!$B$3:$U$3),0))*GRID!$H$42*(1-GRID!$H$43),0))</f>
        <v>57920</v>
      </c>
      <c r="G204" s="50" t="s">
        <v>105</v>
      </c>
      <c r="H204" s="50" t="s">
        <v>105</v>
      </c>
      <c r="I204" s="5" cm="1">
        <f t="array" ref="I204">IF($I$2="Длительное проживание от 30 ночей ",
INDEX(GRID!$B$4:$U$15,MATCH(I$7,GRID!$A$4:$A$15,0),MATCH(1,($U$2=GRID!$B$1:$U$1)*(КАЛЕНДАРЬ!U24=GRID!$B$3:$U$3),0))*GRID!$H$42,
ROUNDUP(INDEX(GRID!$B$4:$U$15,MATCH(I$7,GRID!$A$4:$A$15,0),MATCH(1,($U$2=GRID!$B$1:$U$1)*(КАЛЕНДАРЬ!U24=GRID!$B$3:$U$3),0))*GRID!$H$42*(1-GRID!$H$43),0))</f>
        <v>66000</v>
      </c>
      <c r="J204" s="5" cm="1">
        <f t="array" ref="J204">IF($I$2="Длительное проживание от 30 ночей ",
INDEX(GRID!$B$18:$U$29,MATCH(I$7,GRID!$A$18:$A$29,0),MATCH(1,($U$2=GRID!$B$1:$U$1)*(КАЛЕНДАРЬ!U24=GRID!$B$3:$U$3),0))*GRID!$H$42,
ROUNDUP(INDEX(GRID!$B$18:$U$29,MATCH(I$7,GRID!$A$18:$A$29,0),MATCH(1,($U$2=GRID!$B$1:$U$1)*(КАЛЕНДАРЬ!U24=GRID!$B$3:$U$3),0))*GRID!$H$42*(1-GRID!$H$43),0))</f>
        <v>70000</v>
      </c>
      <c r="K204" s="50" t="s">
        <v>105</v>
      </c>
      <c r="L204" s="50" t="s">
        <v>105</v>
      </c>
      <c r="M204" s="5" cm="1">
        <f t="array" ref="M204">IF($I$2="Длительное проживание от 30 ночей ",
INDEX(GRID!$B$4:$U$15,MATCH(M$7,GRID!$A$4:$A$15,0),MATCH(1,($U$2=GRID!$B$1:$U$1)*(КАЛЕНДАРЬ!U24=GRID!$B$3:$U$3),0))*GRID!$H$42,
ROUNDUP(INDEX(GRID!$B$4:$U$15,MATCH(M$7,GRID!$A$4:$A$15,0),MATCH(1,($U$2=GRID!$B$1:$U$1)*(КАЛЕНДАРЬ!U24=GRID!$B$3:$U$3),0))*GRID!$H$42*(1-GRID!$H$43),0))</f>
        <v>94640</v>
      </c>
      <c r="N204" s="5" cm="1">
        <f t="array" ref="N204">IF($I$2="Длительное проживание от 30 ночей ",
INDEX(GRID!$B$18:$U$29,MATCH(M$7,GRID!$A$18:$A$29,0),MATCH(1,($U$2=GRID!$B$1:$U$1)*(КАЛЕНДАРЬ!U24=GRID!$B$3:$U$3),0))*GRID!$H$42,
ROUNDUP(INDEX(GRID!$B$18:$U$29,MATCH(M$7,GRID!$A$18:$A$29,0),MATCH(1,($U$2=GRID!$B$1:$U$1)*(КАЛЕНДАРЬ!U24=GRID!$B$3:$U$3),0))*GRID!$H$42*(1-GRID!$H$43),0))</f>
        <v>98640</v>
      </c>
      <c r="O204" s="50" t="s">
        <v>105</v>
      </c>
      <c r="P204" s="5" cm="1">
        <f t="array" ref="P204">IF($I$2="Длительное проживание от 30 ночей ",
INDEX(GRID!$B$4:$U$15,MATCH(P$7,GRID!$A$4:$A$15,0),MATCH(1,($U$2=GRID!$B$1:$U$1)*(КАЛЕНДАРЬ!U24=GRID!$B$3:$U$3),0))*GRID!$H$42,
ROUNDUP(INDEX(GRID!$B$4:$U$15,MATCH(P$7,GRID!$A$4:$A$15,0),MATCH(1,($U$2=GRID!$B$1:$U$1)*(КАЛЕНДАРЬ!U24=GRID!$B$3:$U$3),0))*GRID!$H$42*(1-GRID!$H$43),0))</f>
        <v>167120</v>
      </c>
      <c r="Q204" s="5" cm="1">
        <f t="array" ref="Q204">IF($I$2="Длительное проживание от 30 ночей ",
INDEX(GRID!$B$4:$U$15,MATCH(Q$7,GRID!$A$4:$A$15,0),MATCH(1,($U$2=GRID!$B$1:$U$1)*(КАЛЕНДАРЬ!U24=GRID!$B$3:$U$3),0))*GRID!$H$42,
ROUNDUP(INDEX(GRID!$B$4:$U$15,MATCH(Q$7,GRID!$A$4:$A$15,0),MATCH(1,($U$2=GRID!$B$1:$U$1)*(КАЛЕНДАРЬ!U24=GRID!$B$3:$U$3),0))*GRID!$H$42*(1-GRID!$H$43),0))</f>
        <v>192720</v>
      </c>
      <c r="R204" s="50" t="s">
        <v>105</v>
      </c>
      <c r="S204" s="50" t="s">
        <v>105</v>
      </c>
      <c r="T204" s="50" t="s">
        <v>105</v>
      </c>
    </row>
    <row r="205" spans="1:20" hidden="1">
      <c r="A205" s="108" t="s">
        <v>13</v>
      </c>
      <c r="B205" s="109">
        <v>22</v>
      </c>
      <c r="C205" s="5" cm="1">
        <f t="array" ref="C205">IF($I$2="Длительное проживание от 30 ночей ",
INDEX(GRID!$B$4:$U$15,MATCH(C$7,GRID!$A$4:$A$15,0),MATCH(1,($U$2=GRID!$B$1:$U$1)*(КАЛЕНДАРЬ!U25=GRID!$B$3:$U$3),0))*GRID!$H$42,
ROUNDUP(INDEX(GRID!$B$4:$U$15,MATCH(C$7,GRID!$A$4:$A$15,0),MATCH(1,($U$2=GRID!$B$1:$U$1)*(КАЛЕНДАРЬ!U25=GRID!$B$3:$U$3),0))*GRID!$H$42*(1-GRID!$H$43),0))</f>
        <v>45840</v>
      </c>
      <c r="D205" s="5" cm="1">
        <f t="array" ref="D205">IF($I$2="Длительное проживание от 30 ночей ",
INDEX(GRID!$B$18:$U$29,MATCH(C$7,GRID!$A$18:$A$29,0),MATCH(1,($U$2=GRID!$B$1:$U$1)*(КАЛЕНДАРЬ!U25=GRID!$B$3:$U$3),0))*GRID!$H$42,
ROUNDUP(INDEX(GRID!$B$18:$U$29,MATCH(C$7,GRID!$A$18:$A$29,0),MATCH(1,($U$2=GRID!$B$1:$U$1)*(КАЛЕНДАРЬ!U25=GRID!$B$3:$U$3),0))*GRID!$H$42*(1-GRID!$H$43),0))</f>
        <v>49840</v>
      </c>
      <c r="E205" s="5" cm="1">
        <f t="array" ref="E205">IF($I$2="Длительное проживание от 30 ночей ",
INDEX(GRID!$B$4:$U$15,MATCH(E$7,GRID!$A$4:$A$15,0),MATCH(1,($U$2=GRID!$B$1:$U$1)*(КАЛЕНДАРЬ!U25=GRID!$B$3:$U$3),0))*GRID!$H$42,
ROUNDUP(INDEX(GRID!$B$4:$U$15,MATCH(E$7,GRID!$A$4:$A$15,0),MATCH(1,($U$2=GRID!$B$1:$U$1)*(КАЛЕНДАРЬ!U25=GRID!$B$3:$U$3),0))*GRID!$H$42*(1-GRID!$H$43),0))</f>
        <v>53920</v>
      </c>
      <c r="F205" s="5" cm="1">
        <f t="array" ref="F205">IF($I$2="Длительное проживание от 30 ночей ",
INDEX(GRID!$B$18:$U$29,MATCH(E$7,GRID!$A$18:$A$29,0),MATCH(1,($U$2=GRID!$B$1:$U$1)*(КАЛЕНДАРЬ!U25=GRID!$B$3:$U$3),0))*GRID!$H$42,
ROUNDUP(INDEX(GRID!$B$18:$U$29,MATCH(E$7,GRID!$A$18:$A$29,0),MATCH(1,($U$2=GRID!$B$1:$U$1)*(КАЛЕНДАРЬ!U25=GRID!$B$3:$U$3),0))*GRID!$H$42*(1-GRID!$H$43),0))</f>
        <v>57920</v>
      </c>
      <c r="G205" s="50" t="s">
        <v>105</v>
      </c>
      <c r="H205" s="50" t="s">
        <v>105</v>
      </c>
      <c r="I205" s="5" cm="1">
        <f t="array" ref="I205">IF($I$2="Длительное проживание от 30 ночей ",
INDEX(GRID!$B$4:$U$15,MATCH(I$7,GRID!$A$4:$A$15,0),MATCH(1,($U$2=GRID!$B$1:$U$1)*(КАЛЕНДАРЬ!U25=GRID!$B$3:$U$3),0))*GRID!$H$42,
ROUNDUP(INDEX(GRID!$B$4:$U$15,MATCH(I$7,GRID!$A$4:$A$15,0),MATCH(1,($U$2=GRID!$B$1:$U$1)*(КАЛЕНДАРЬ!U25=GRID!$B$3:$U$3),0))*GRID!$H$42*(1-GRID!$H$43),0))</f>
        <v>66000</v>
      </c>
      <c r="J205" s="5" cm="1">
        <f t="array" ref="J205">IF($I$2="Длительное проживание от 30 ночей ",
INDEX(GRID!$B$18:$U$29,MATCH(I$7,GRID!$A$18:$A$29,0),MATCH(1,($U$2=GRID!$B$1:$U$1)*(КАЛЕНДАРЬ!U25=GRID!$B$3:$U$3),0))*GRID!$H$42,
ROUNDUP(INDEX(GRID!$B$18:$U$29,MATCH(I$7,GRID!$A$18:$A$29,0),MATCH(1,($U$2=GRID!$B$1:$U$1)*(КАЛЕНДАРЬ!U25=GRID!$B$3:$U$3),0))*GRID!$H$42*(1-GRID!$H$43),0))</f>
        <v>70000</v>
      </c>
      <c r="K205" s="50" t="s">
        <v>105</v>
      </c>
      <c r="L205" s="50" t="s">
        <v>105</v>
      </c>
      <c r="M205" s="5" cm="1">
        <f t="array" ref="M205">IF($I$2="Длительное проживание от 30 ночей ",
INDEX(GRID!$B$4:$U$15,MATCH(M$7,GRID!$A$4:$A$15,0),MATCH(1,($U$2=GRID!$B$1:$U$1)*(КАЛЕНДАРЬ!U25=GRID!$B$3:$U$3),0))*GRID!$H$42,
ROUNDUP(INDEX(GRID!$B$4:$U$15,MATCH(M$7,GRID!$A$4:$A$15,0),MATCH(1,($U$2=GRID!$B$1:$U$1)*(КАЛЕНДАРЬ!U25=GRID!$B$3:$U$3),0))*GRID!$H$42*(1-GRID!$H$43),0))</f>
        <v>94640</v>
      </c>
      <c r="N205" s="5" cm="1">
        <f t="array" ref="N205">IF($I$2="Длительное проживание от 30 ночей ",
INDEX(GRID!$B$18:$U$29,MATCH(M$7,GRID!$A$18:$A$29,0),MATCH(1,($U$2=GRID!$B$1:$U$1)*(КАЛЕНДАРЬ!U25=GRID!$B$3:$U$3),0))*GRID!$H$42,
ROUNDUP(INDEX(GRID!$B$18:$U$29,MATCH(M$7,GRID!$A$18:$A$29,0),MATCH(1,($U$2=GRID!$B$1:$U$1)*(КАЛЕНДАРЬ!U25=GRID!$B$3:$U$3),0))*GRID!$H$42*(1-GRID!$H$43),0))</f>
        <v>98640</v>
      </c>
      <c r="O205" s="50" t="s">
        <v>105</v>
      </c>
      <c r="P205" s="5" cm="1">
        <f t="array" ref="P205">IF($I$2="Длительное проживание от 30 ночей ",
INDEX(GRID!$B$4:$U$15,MATCH(P$7,GRID!$A$4:$A$15,0),MATCH(1,($U$2=GRID!$B$1:$U$1)*(КАЛЕНДАРЬ!U25=GRID!$B$3:$U$3),0))*GRID!$H$42,
ROUNDUP(INDEX(GRID!$B$4:$U$15,MATCH(P$7,GRID!$A$4:$A$15,0),MATCH(1,($U$2=GRID!$B$1:$U$1)*(КАЛЕНДАРЬ!U25=GRID!$B$3:$U$3),0))*GRID!$H$42*(1-GRID!$H$43),0))</f>
        <v>167120</v>
      </c>
      <c r="Q205" s="5" cm="1">
        <f t="array" ref="Q205">IF($I$2="Длительное проживание от 30 ночей ",
INDEX(GRID!$B$4:$U$15,MATCH(Q$7,GRID!$A$4:$A$15,0),MATCH(1,($U$2=GRID!$B$1:$U$1)*(КАЛЕНДАРЬ!U25=GRID!$B$3:$U$3),0))*GRID!$H$42,
ROUNDUP(INDEX(GRID!$B$4:$U$15,MATCH(Q$7,GRID!$A$4:$A$15,0),MATCH(1,($U$2=GRID!$B$1:$U$1)*(КАЛЕНДАРЬ!U25=GRID!$B$3:$U$3),0))*GRID!$H$42*(1-GRID!$H$43),0))</f>
        <v>192720</v>
      </c>
      <c r="R205" s="50" t="s">
        <v>105</v>
      </c>
      <c r="S205" s="50" t="s">
        <v>105</v>
      </c>
      <c r="T205" s="50" t="s">
        <v>105</v>
      </c>
    </row>
    <row r="206" spans="1:20" hidden="1">
      <c r="A206" s="108" t="s">
        <v>14</v>
      </c>
      <c r="B206" s="109">
        <v>23</v>
      </c>
      <c r="C206" s="5" cm="1">
        <f t="array" ref="C206">IF($I$2="Длительное проживание от 30 ночей ",
INDEX(GRID!$B$4:$U$15,MATCH(C$7,GRID!$A$4:$A$15,0),MATCH(1,($U$2=GRID!$B$1:$U$1)*(КАЛЕНДАРЬ!U26=GRID!$B$3:$U$3),0))*GRID!$H$42,
ROUNDUP(INDEX(GRID!$B$4:$U$15,MATCH(C$7,GRID!$A$4:$A$15,0),MATCH(1,($U$2=GRID!$B$1:$U$1)*(КАЛЕНДАРЬ!U26=GRID!$B$3:$U$3),0))*GRID!$H$42*(1-GRID!$H$43),0))</f>
        <v>45840</v>
      </c>
      <c r="D206" s="5" cm="1">
        <f t="array" ref="D206">IF($I$2="Длительное проживание от 30 ночей ",
INDEX(GRID!$B$18:$U$29,MATCH(C$7,GRID!$A$18:$A$29,0),MATCH(1,($U$2=GRID!$B$1:$U$1)*(КАЛЕНДАРЬ!U26=GRID!$B$3:$U$3),0))*GRID!$H$42,
ROUNDUP(INDEX(GRID!$B$18:$U$29,MATCH(C$7,GRID!$A$18:$A$29,0),MATCH(1,($U$2=GRID!$B$1:$U$1)*(КАЛЕНДАРЬ!U26=GRID!$B$3:$U$3),0))*GRID!$H$42*(1-GRID!$H$43),0))</f>
        <v>49840</v>
      </c>
      <c r="E206" s="5" cm="1">
        <f t="array" ref="E206">IF($I$2="Длительное проживание от 30 ночей ",
INDEX(GRID!$B$4:$U$15,MATCH(E$7,GRID!$A$4:$A$15,0),MATCH(1,($U$2=GRID!$B$1:$U$1)*(КАЛЕНДАРЬ!U26=GRID!$B$3:$U$3),0))*GRID!$H$42,
ROUNDUP(INDEX(GRID!$B$4:$U$15,MATCH(E$7,GRID!$A$4:$A$15,0),MATCH(1,($U$2=GRID!$B$1:$U$1)*(КАЛЕНДАРЬ!U26=GRID!$B$3:$U$3),0))*GRID!$H$42*(1-GRID!$H$43),0))</f>
        <v>53920</v>
      </c>
      <c r="F206" s="5" cm="1">
        <f t="array" ref="F206">IF($I$2="Длительное проживание от 30 ночей ",
INDEX(GRID!$B$18:$U$29,MATCH(E$7,GRID!$A$18:$A$29,0),MATCH(1,($U$2=GRID!$B$1:$U$1)*(КАЛЕНДАРЬ!U26=GRID!$B$3:$U$3),0))*GRID!$H$42,
ROUNDUP(INDEX(GRID!$B$18:$U$29,MATCH(E$7,GRID!$A$18:$A$29,0),MATCH(1,($U$2=GRID!$B$1:$U$1)*(КАЛЕНДАРЬ!U26=GRID!$B$3:$U$3),0))*GRID!$H$42*(1-GRID!$H$43),0))</f>
        <v>57920</v>
      </c>
      <c r="G206" s="50" t="s">
        <v>105</v>
      </c>
      <c r="H206" s="50" t="s">
        <v>105</v>
      </c>
      <c r="I206" s="5" cm="1">
        <f t="array" ref="I206">IF($I$2="Длительное проживание от 30 ночей ",
INDEX(GRID!$B$4:$U$15,MATCH(I$7,GRID!$A$4:$A$15,0),MATCH(1,($U$2=GRID!$B$1:$U$1)*(КАЛЕНДАРЬ!U26=GRID!$B$3:$U$3),0))*GRID!$H$42,
ROUNDUP(INDEX(GRID!$B$4:$U$15,MATCH(I$7,GRID!$A$4:$A$15,0),MATCH(1,($U$2=GRID!$B$1:$U$1)*(КАЛЕНДАРЬ!U26=GRID!$B$3:$U$3),0))*GRID!$H$42*(1-GRID!$H$43),0))</f>
        <v>66000</v>
      </c>
      <c r="J206" s="5" cm="1">
        <f t="array" ref="J206">IF($I$2="Длительное проживание от 30 ночей ",
INDEX(GRID!$B$18:$U$29,MATCH(I$7,GRID!$A$18:$A$29,0),MATCH(1,($U$2=GRID!$B$1:$U$1)*(КАЛЕНДАРЬ!U26=GRID!$B$3:$U$3),0))*GRID!$H$42,
ROUNDUP(INDEX(GRID!$B$18:$U$29,MATCH(I$7,GRID!$A$18:$A$29,0),MATCH(1,($U$2=GRID!$B$1:$U$1)*(КАЛЕНДАРЬ!U26=GRID!$B$3:$U$3),0))*GRID!$H$42*(1-GRID!$H$43),0))</f>
        <v>70000</v>
      </c>
      <c r="K206" s="50" t="s">
        <v>105</v>
      </c>
      <c r="L206" s="50" t="s">
        <v>105</v>
      </c>
      <c r="M206" s="5" cm="1">
        <f t="array" ref="M206">IF($I$2="Длительное проживание от 30 ночей ",
INDEX(GRID!$B$4:$U$15,MATCH(M$7,GRID!$A$4:$A$15,0),MATCH(1,($U$2=GRID!$B$1:$U$1)*(КАЛЕНДАРЬ!U26=GRID!$B$3:$U$3),0))*GRID!$H$42,
ROUNDUP(INDEX(GRID!$B$4:$U$15,MATCH(M$7,GRID!$A$4:$A$15,0),MATCH(1,($U$2=GRID!$B$1:$U$1)*(КАЛЕНДАРЬ!U26=GRID!$B$3:$U$3),0))*GRID!$H$42*(1-GRID!$H$43),0))</f>
        <v>94640</v>
      </c>
      <c r="N206" s="5" cm="1">
        <f t="array" ref="N206">IF($I$2="Длительное проживание от 30 ночей ",
INDEX(GRID!$B$18:$U$29,MATCH(M$7,GRID!$A$18:$A$29,0),MATCH(1,($U$2=GRID!$B$1:$U$1)*(КАЛЕНДАРЬ!U26=GRID!$B$3:$U$3),0))*GRID!$H$42,
ROUNDUP(INDEX(GRID!$B$18:$U$29,MATCH(M$7,GRID!$A$18:$A$29,0),MATCH(1,($U$2=GRID!$B$1:$U$1)*(КАЛЕНДАРЬ!U26=GRID!$B$3:$U$3),0))*GRID!$H$42*(1-GRID!$H$43),0))</f>
        <v>98640</v>
      </c>
      <c r="O206" s="50" t="s">
        <v>105</v>
      </c>
      <c r="P206" s="5" cm="1">
        <f t="array" ref="P206">IF($I$2="Длительное проживание от 30 ночей ",
INDEX(GRID!$B$4:$U$15,MATCH(P$7,GRID!$A$4:$A$15,0),MATCH(1,($U$2=GRID!$B$1:$U$1)*(КАЛЕНДАРЬ!U26=GRID!$B$3:$U$3),0))*GRID!$H$42,
ROUNDUP(INDEX(GRID!$B$4:$U$15,MATCH(P$7,GRID!$A$4:$A$15,0),MATCH(1,($U$2=GRID!$B$1:$U$1)*(КАЛЕНДАРЬ!U26=GRID!$B$3:$U$3),0))*GRID!$H$42*(1-GRID!$H$43),0))</f>
        <v>167120</v>
      </c>
      <c r="Q206" s="5" cm="1">
        <f t="array" ref="Q206">IF($I$2="Длительное проживание от 30 ночей ",
INDEX(GRID!$B$4:$U$15,MATCH(Q$7,GRID!$A$4:$A$15,0),MATCH(1,($U$2=GRID!$B$1:$U$1)*(КАЛЕНДАРЬ!U26=GRID!$B$3:$U$3),0))*GRID!$H$42,
ROUNDUP(INDEX(GRID!$B$4:$U$15,MATCH(Q$7,GRID!$A$4:$A$15,0),MATCH(1,($U$2=GRID!$B$1:$U$1)*(КАЛЕНДАРЬ!U26=GRID!$B$3:$U$3),0))*GRID!$H$42*(1-GRID!$H$43),0))</f>
        <v>192720</v>
      </c>
      <c r="R206" s="50" t="s">
        <v>105</v>
      </c>
      <c r="S206" s="50" t="s">
        <v>105</v>
      </c>
      <c r="T206" s="50" t="s">
        <v>105</v>
      </c>
    </row>
    <row r="207" spans="1:20" hidden="1">
      <c r="A207" s="108" t="s">
        <v>15</v>
      </c>
      <c r="B207" s="109">
        <v>24</v>
      </c>
      <c r="C207" s="5" cm="1">
        <f t="array" ref="C207">IF($I$2="Длительное проживание от 30 ночей ",
INDEX(GRID!$B$4:$U$15,MATCH(C$7,GRID!$A$4:$A$15,0),MATCH(1,($U$2=GRID!$B$1:$U$1)*(КАЛЕНДАРЬ!U27=GRID!$B$3:$U$3),0))*GRID!$H$42,
ROUNDUP(INDEX(GRID!$B$4:$U$15,MATCH(C$7,GRID!$A$4:$A$15,0),MATCH(1,($U$2=GRID!$B$1:$U$1)*(КАЛЕНДАРЬ!U27=GRID!$B$3:$U$3),0))*GRID!$H$42*(1-GRID!$H$43),0))</f>
        <v>45840</v>
      </c>
      <c r="D207" s="5" cm="1">
        <f t="array" ref="D207">IF($I$2="Длительное проживание от 30 ночей ",
INDEX(GRID!$B$18:$U$29,MATCH(C$7,GRID!$A$18:$A$29,0),MATCH(1,($U$2=GRID!$B$1:$U$1)*(КАЛЕНДАРЬ!U27=GRID!$B$3:$U$3),0))*GRID!$H$42,
ROUNDUP(INDEX(GRID!$B$18:$U$29,MATCH(C$7,GRID!$A$18:$A$29,0),MATCH(1,($U$2=GRID!$B$1:$U$1)*(КАЛЕНДАРЬ!U27=GRID!$B$3:$U$3),0))*GRID!$H$42*(1-GRID!$H$43),0))</f>
        <v>49840</v>
      </c>
      <c r="E207" s="5" cm="1">
        <f t="array" ref="E207">IF($I$2="Длительное проживание от 30 ночей ",
INDEX(GRID!$B$4:$U$15,MATCH(E$7,GRID!$A$4:$A$15,0),MATCH(1,($U$2=GRID!$B$1:$U$1)*(КАЛЕНДАРЬ!U27=GRID!$B$3:$U$3),0))*GRID!$H$42,
ROUNDUP(INDEX(GRID!$B$4:$U$15,MATCH(E$7,GRID!$A$4:$A$15,0),MATCH(1,($U$2=GRID!$B$1:$U$1)*(КАЛЕНДАРЬ!U27=GRID!$B$3:$U$3),0))*GRID!$H$42*(1-GRID!$H$43),0))</f>
        <v>53920</v>
      </c>
      <c r="F207" s="5" cm="1">
        <f t="array" ref="F207">IF($I$2="Длительное проживание от 30 ночей ",
INDEX(GRID!$B$18:$U$29,MATCH(E$7,GRID!$A$18:$A$29,0),MATCH(1,($U$2=GRID!$B$1:$U$1)*(КАЛЕНДАРЬ!U27=GRID!$B$3:$U$3),0))*GRID!$H$42,
ROUNDUP(INDEX(GRID!$B$18:$U$29,MATCH(E$7,GRID!$A$18:$A$29,0),MATCH(1,($U$2=GRID!$B$1:$U$1)*(КАЛЕНДАРЬ!U27=GRID!$B$3:$U$3),0))*GRID!$H$42*(1-GRID!$H$43),0))</f>
        <v>57920</v>
      </c>
      <c r="G207" s="50" t="s">
        <v>105</v>
      </c>
      <c r="H207" s="50" t="s">
        <v>105</v>
      </c>
      <c r="I207" s="5" cm="1">
        <f t="array" ref="I207">IF($I$2="Длительное проживание от 30 ночей ",
INDEX(GRID!$B$4:$U$15,MATCH(I$7,GRID!$A$4:$A$15,0),MATCH(1,($U$2=GRID!$B$1:$U$1)*(КАЛЕНДАРЬ!U27=GRID!$B$3:$U$3),0))*GRID!$H$42,
ROUNDUP(INDEX(GRID!$B$4:$U$15,MATCH(I$7,GRID!$A$4:$A$15,0),MATCH(1,($U$2=GRID!$B$1:$U$1)*(КАЛЕНДАРЬ!U27=GRID!$B$3:$U$3),0))*GRID!$H$42*(1-GRID!$H$43),0))</f>
        <v>66000</v>
      </c>
      <c r="J207" s="5" cm="1">
        <f t="array" ref="J207">IF($I$2="Длительное проживание от 30 ночей ",
INDEX(GRID!$B$18:$U$29,MATCH(I$7,GRID!$A$18:$A$29,0),MATCH(1,($U$2=GRID!$B$1:$U$1)*(КАЛЕНДАРЬ!U27=GRID!$B$3:$U$3),0))*GRID!$H$42,
ROUNDUP(INDEX(GRID!$B$18:$U$29,MATCH(I$7,GRID!$A$18:$A$29,0),MATCH(1,($U$2=GRID!$B$1:$U$1)*(КАЛЕНДАРЬ!U27=GRID!$B$3:$U$3),0))*GRID!$H$42*(1-GRID!$H$43),0))</f>
        <v>70000</v>
      </c>
      <c r="K207" s="50" t="s">
        <v>105</v>
      </c>
      <c r="L207" s="50" t="s">
        <v>105</v>
      </c>
      <c r="M207" s="5" cm="1">
        <f t="array" ref="M207">IF($I$2="Длительное проживание от 30 ночей ",
INDEX(GRID!$B$4:$U$15,MATCH(M$7,GRID!$A$4:$A$15,0),MATCH(1,($U$2=GRID!$B$1:$U$1)*(КАЛЕНДАРЬ!U27=GRID!$B$3:$U$3),0))*GRID!$H$42,
ROUNDUP(INDEX(GRID!$B$4:$U$15,MATCH(M$7,GRID!$A$4:$A$15,0),MATCH(1,($U$2=GRID!$B$1:$U$1)*(КАЛЕНДАРЬ!U27=GRID!$B$3:$U$3),0))*GRID!$H$42*(1-GRID!$H$43),0))</f>
        <v>94640</v>
      </c>
      <c r="N207" s="5" cm="1">
        <f t="array" ref="N207">IF($I$2="Длительное проживание от 30 ночей ",
INDEX(GRID!$B$18:$U$29,MATCH(M$7,GRID!$A$18:$A$29,0),MATCH(1,($U$2=GRID!$B$1:$U$1)*(КАЛЕНДАРЬ!U27=GRID!$B$3:$U$3),0))*GRID!$H$42,
ROUNDUP(INDEX(GRID!$B$18:$U$29,MATCH(M$7,GRID!$A$18:$A$29,0),MATCH(1,($U$2=GRID!$B$1:$U$1)*(КАЛЕНДАРЬ!U27=GRID!$B$3:$U$3),0))*GRID!$H$42*(1-GRID!$H$43),0))</f>
        <v>98640</v>
      </c>
      <c r="O207" s="50" t="s">
        <v>105</v>
      </c>
      <c r="P207" s="5" cm="1">
        <f t="array" ref="P207">IF($I$2="Длительное проживание от 30 ночей ",
INDEX(GRID!$B$4:$U$15,MATCH(P$7,GRID!$A$4:$A$15,0),MATCH(1,($U$2=GRID!$B$1:$U$1)*(КАЛЕНДАРЬ!U27=GRID!$B$3:$U$3),0))*GRID!$H$42,
ROUNDUP(INDEX(GRID!$B$4:$U$15,MATCH(P$7,GRID!$A$4:$A$15,0),MATCH(1,($U$2=GRID!$B$1:$U$1)*(КАЛЕНДАРЬ!U27=GRID!$B$3:$U$3),0))*GRID!$H$42*(1-GRID!$H$43),0))</f>
        <v>167120</v>
      </c>
      <c r="Q207" s="5" cm="1">
        <f t="array" ref="Q207">IF($I$2="Длительное проживание от 30 ночей ",
INDEX(GRID!$B$4:$U$15,MATCH(Q$7,GRID!$A$4:$A$15,0),MATCH(1,($U$2=GRID!$B$1:$U$1)*(КАЛЕНДАРЬ!U27=GRID!$B$3:$U$3),0))*GRID!$H$42,
ROUNDUP(INDEX(GRID!$B$4:$U$15,MATCH(Q$7,GRID!$A$4:$A$15,0),MATCH(1,($U$2=GRID!$B$1:$U$1)*(КАЛЕНДАРЬ!U27=GRID!$B$3:$U$3),0))*GRID!$H$42*(1-GRID!$H$43),0))</f>
        <v>192720</v>
      </c>
      <c r="R207" s="50" t="s">
        <v>105</v>
      </c>
      <c r="S207" s="50" t="s">
        <v>105</v>
      </c>
      <c r="T207" s="50" t="s">
        <v>105</v>
      </c>
    </row>
    <row r="208" spans="1:20" hidden="1">
      <c r="A208" s="108" t="s">
        <v>16</v>
      </c>
      <c r="B208" s="109">
        <v>25</v>
      </c>
      <c r="C208" s="5" cm="1">
        <f t="array" ref="C208">IF($I$2="Длительное проживание от 30 ночей ",
INDEX(GRID!$B$4:$U$15,MATCH(C$7,GRID!$A$4:$A$15,0),MATCH(1,($U$2=GRID!$B$1:$U$1)*(КАЛЕНДАРЬ!U28=GRID!$B$3:$U$3),0))*GRID!$H$42,
ROUNDUP(INDEX(GRID!$B$4:$U$15,MATCH(C$7,GRID!$A$4:$A$15,0),MATCH(1,($U$2=GRID!$B$1:$U$1)*(КАЛЕНДАРЬ!U28=GRID!$B$3:$U$3),0))*GRID!$H$42*(1-GRID!$H$43),0))</f>
        <v>45840</v>
      </c>
      <c r="D208" s="5" cm="1">
        <f t="array" ref="D208">IF($I$2="Длительное проживание от 30 ночей ",
INDEX(GRID!$B$18:$U$29,MATCH(C$7,GRID!$A$18:$A$29,0),MATCH(1,($U$2=GRID!$B$1:$U$1)*(КАЛЕНДАРЬ!U28=GRID!$B$3:$U$3),0))*GRID!$H$42,
ROUNDUP(INDEX(GRID!$B$18:$U$29,MATCH(C$7,GRID!$A$18:$A$29,0),MATCH(1,($U$2=GRID!$B$1:$U$1)*(КАЛЕНДАРЬ!U28=GRID!$B$3:$U$3),0))*GRID!$H$42*(1-GRID!$H$43),0))</f>
        <v>49840</v>
      </c>
      <c r="E208" s="5" cm="1">
        <f t="array" ref="E208">IF($I$2="Длительное проживание от 30 ночей ",
INDEX(GRID!$B$4:$U$15,MATCH(E$7,GRID!$A$4:$A$15,0),MATCH(1,($U$2=GRID!$B$1:$U$1)*(КАЛЕНДАРЬ!U28=GRID!$B$3:$U$3),0))*GRID!$H$42,
ROUNDUP(INDEX(GRID!$B$4:$U$15,MATCH(E$7,GRID!$A$4:$A$15,0),MATCH(1,($U$2=GRID!$B$1:$U$1)*(КАЛЕНДАРЬ!U28=GRID!$B$3:$U$3),0))*GRID!$H$42*(1-GRID!$H$43),0))</f>
        <v>53920</v>
      </c>
      <c r="F208" s="5" cm="1">
        <f t="array" ref="F208">IF($I$2="Длительное проживание от 30 ночей ",
INDEX(GRID!$B$18:$U$29,MATCH(E$7,GRID!$A$18:$A$29,0),MATCH(1,($U$2=GRID!$B$1:$U$1)*(КАЛЕНДАРЬ!U28=GRID!$B$3:$U$3),0))*GRID!$H$42,
ROUNDUP(INDEX(GRID!$B$18:$U$29,MATCH(E$7,GRID!$A$18:$A$29,0),MATCH(1,($U$2=GRID!$B$1:$U$1)*(КАЛЕНДАРЬ!U28=GRID!$B$3:$U$3),0))*GRID!$H$42*(1-GRID!$H$43),0))</f>
        <v>57920</v>
      </c>
      <c r="G208" s="50" t="s">
        <v>105</v>
      </c>
      <c r="H208" s="50" t="s">
        <v>105</v>
      </c>
      <c r="I208" s="5" cm="1">
        <f t="array" ref="I208">IF($I$2="Длительное проживание от 30 ночей ",
INDEX(GRID!$B$4:$U$15,MATCH(I$7,GRID!$A$4:$A$15,0),MATCH(1,($U$2=GRID!$B$1:$U$1)*(КАЛЕНДАРЬ!U28=GRID!$B$3:$U$3),0))*GRID!$H$42,
ROUNDUP(INDEX(GRID!$B$4:$U$15,MATCH(I$7,GRID!$A$4:$A$15,0),MATCH(1,($U$2=GRID!$B$1:$U$1)*(КАЛЕНДАРЬ!U28=GRID!$B$3:$U$3),0))*GRID!$H$42*(1-GRID!$H$43),0))</f>
        <v>66000</v>
      </c>
      <c r="J208" s="5" cm="1">
        <f t="array" ref="J208">IF($I$2="Длительное проживание от 30 ночей ",
INDEX(GRID!$B$18:$U$29,MATCH(I$7,GRID!$A$18:$A$29,0),MATCH(1,($U$2=GRID!$B$1:$U$1)*(КАЛЕНДАРЬ!U28=GRID!$B$3:$U$3),0))*GRID!$H$42,
ROUNDUP(INDEX(GRID!$B$18:$U$29,MATCH(I$7,GRID!$A$18:$A$29,0),MATCH(1,($U$2=GRID!$B$1:$U$1)*(КАЛЕНДАРЬ!U28=GRID!$B$3:$U$3),0))*GRID!$H$42*(1-GRID!$H$43),0))</f>
        <v>70000</v>
      </c>
      <c r="K208" s="50" t="s">
        <v>105</v>
      </c>
      <c r="L208" s="50" t="s">
        <v>105</v>
      </c>
      <c r="M208" s="5" cm="1">
        <f t="array" ref="M208">IF($I$2="Длительное проживание от 30 ночей ",
INDEX(GRID!$B$4:$U$15,MATCH(M$7,GRID!$A$4:$A$15,0),MATCH(1,($U$2=GRID!$B$1:$U$1)*(КАЛЕНДАРЬ!U28=GRID!$B$3:$U$3),0))*GRID!$H$42,
ROUNDUP(INDEX(GRID!$B$4:$U$15,MATCH(M$7,GRID!$A$4:$A$15,0),MATCH(1,($U$2=GRID!$B$1:$U$1)*(КАЛЕНДАРЬ!U28=GRID!$B$3:$U$3),0))*GRID!$H$42*(1-GRID!$H$43),0))</f>
        <v>94640</v>
      </c>
      <c r="N208" s="5" cm="1">
        <f t="array" ref="N208">IF($I$2="Длительное проживание от 30 ночей ",
INDEX(GRID!$B$18:$U$29,MATCH(M$7,GRID!$A$18:$A$29,0),MATCH(1,($U$2=GRID!$B$1:$U$1)*(КАЛЕНДАРЬ!U28=GRID!$B$3:$U$3),0))*GRID!$H$42,
ROUNDUP(INDEX(GRID!$B$18:$U$29,MATCH(M$7,GRID!$A$18:$A$29,0),MATCH(1,($U$2=GRID!$B$1:$U$1)*(КАЛЕНДАРЬ!U28=GRID!$B$3:$U$3),0))*GRID!$H$42*(1-GRID!$H$43),0))</f>
        <v>98640</v>
      </c>
      <c r="O208" s="50" t="s">
        <v>105</v>
      </c>
      <c r="P208" s="5" cm="1">
        <f t="array" ref="P208">IF($I$2="Длительное проживание от 30 ночей ",
INDEX(GRID!$B$4:$U$15,MATCH(P$7,GRID!$A$4:$A$15,0),MATCH(1,($U$2=GRID!$B$1:$U$1)*(КАЛЕНДАРЬ!U28=GRID!$B$3:$U$3),0))*GRID!$H$42,
ROUNDUP(INDEX(GRID!$B$4:$U$15,MATCH(P$7,GRID!$A$4:$A$15,0),MATCH(1,($U$2=GRID!$B$1:$U$1)*(КАЛЕНДАРЬ!U28=GRID!$B$3:$U$3),0))*GRID!$H$42*(1-GRID!$H$43),0))</f>
        <v>167120</v>
      </c>
      <c r="Q208" s="5" cm="1">
        <f t="array" ref="Q208">IF($I$2="Длительное проживание от 30 ночей ",
INDEX(GRID!$B$4:$U$15,MATCH(Q$7,GRID!$A$4:$A$15,0),MATCH(1,($U$2=GRID!$B$1:$U$1)*(КАЛЕНДАРЬ!U28=GRID!$B$3:$U$3),0))*GRID!$H$42,
ROUNDUP(INDEX(GRID!$B$4:$U$15,MATCH(Q$7,GRID!$A$4:$A$15,0),MATCH(1,($U$2=GRID!$B$1:$U$1)*(КАЛЕНДАРЬ!U28=GRID!$B$3:$U$3),0))*GRID!$H$42*(1-GRID!$H$43),0))</f>
        <v>192720</v>
      </c>
      <c r="R208" s="50" t="s">
        <v>105</v>
      </c>
      <c r="S208" s="50" t="s">
        <v>105</v>
      </c>
      <c r="T208" s="50" t="s">
        <v>105</v>
      </c>
    </row>
    <row r="209" spans="1:20" hidden="1">
      <c r="A209" s="108" t="s">
        <v>17</v>
      </c>
      <c r="B209" s="109">
        <v>26</v>
      </c>
      <c r="C209" s="5" cm="1">
        <f t="array" ref="C209">IF($I$2="Длительное проживание от 30 ночей ",
INDEX(GRID!$B$4:$U$15,MATCH(C$7,GRID!$A$4:$A$15,0),MATCH(1,($U$2=GRID!$B$1:$U$1)*(КАЛЕНДАРЬ!U29=GRID!$B$3:$U$3),0))*GRID!$H$42,
ROUNDUP(INDEX(GRID!$B$4:$U$15,MATCH(C$7,GRID!$A$4:$A$15,0),MATCH(1,($U$2=GRID!$B$1:$U$1)*(КАЛЕНДАРЬ!U29=GRID!$B$3:$U$3),0))*GRID!$H$42*(1-GRID!$H$43),0))</f>
        <v>45840</v>
      </c>
      <c r="D209" s="5" cm="1">
        <f t="array" ref="D209">IF($I$2="Длительное проживание от 30 ночей ",
INDEX(GRID!$B$18:$U$29,MATCH(C$7,GRID!$A$18:$A$29,0),MATCH(1,($U$2=GRID!$B$1:$U$1)*(КАЛЕНДАРЬ!U29=GRID!$B$3:$U$3),0))*GRID!$H$42,
ROUNDUP(INDEX(GRID!$B$18:$U$29,MATCH(C$7,GRID!$A$18:$A$29,0),MATCH(1,($U$2=GRID!$B$1:$U$1)*(КАЛЕНДАРЬ!U29=GRID!$B$3:$U$3),0))*GRID!$H$42*(1-GRID!$H$43),0))</f>
        <v>49840</v>
      </c>
      <c r="E209" s="5" cm="1">
        <f t="array" ref="E209">IF($I$2="Длительное проживание от 30 ночей ",
INDEX(GRID!$B$4:$U$15,MATCH(E$7,GRID!$A$4:$A$15,0),MATCH(1,($U$2=GRID!$B$1:$U$1)*(КАЛЕНДАРЬ!U29=GRID!$B$3:$U$3),0))*GRID!$H$42,
ROUNDUP(INDEX(GRID!$B$4:$U$15,MATCH(E$7,GRID!$A$4:$A$15,0),MATCH(1,($U$2=GRID!$B$1:$U$1)*(КАЛЕНДАРЬ!U29=GRID!$B$3:$U$3),0))*GRID!$H$42*(1-GRID!$H$43),0))</f>
        <v>53920</v>
      </c>
      <c r="F209" s="5" cm="1">
        <f t="array" ref="F209">IF($I$2="Длительное проживание от 30 ночей ",
INDEX(GRID!$B$18:$U$29,MATCH(E$7,GRID!$A$18:$A$29,0),MATCH(1,($U$2=GRID!$B$1:$U$1)*(КАЛЕНДАРЬ!U29=GRID!$B$3:$U$3),0))*GRID!$H$42,
ROUNDUP(INDEX(GRID!$B$18:$U$29,MATCH(E$7,GRID!$A$18:$A$29,0),MATCH(1,($U$2=GRID!$B$1:$U$1)*(КАЛЕНДАРЬ!U29=GRID!$B$3:$U$3),0))*GRID!$H$42*(1-GRID!$H$43),0))</f>
        <v>57920</v>
      </c>
      <c r="G209" s="50" t="s">
        <v>105</v>
      </c>
      <c r="H209" s="50" t="s">
        <v>105</v>
      </c>
      <c r="I209" s="5" cm="1">
        <f t="array" ref="I209">IF($I$2="Длительное проживание от 30 ночей ",
INDEX(GRID!$B$4:$U$15,MATCH(I$7,GRID!$A$4:$A$15,0),MATCH(1,($U$2=GRID!$B$1:$U$1)*(КАЛЕНДАРЬ!U29=GRID!$B$3:$U$3),0))*GRID!$H$42,
ROUNDUP(INDEX(GRID!$B$4:$U$15,MATCH(I$7,GRID!$A$4:$A$15,0),MATCH(1,($U$2=GRID!$B$1:$U$1)*(КАЛЕНДАРЬ!U29=GRID!$B$3:$U$3),0))*GRID!$H$42*(1-GRID!$H$43),0))</f>
        <v>66000</v>
      </c>
      <c r="J209" s="5" cm="1">
        <f t="array" ref="J209">IF($I$2="Длительное проживание от 30 ночей ",
INDEX(GRID!$B$18:$U$29,MATCH(I$7,GRID!$A$18:$A$29,0),MATCH(1,($U$2=GRID!$B$1:$U$1)*(КАЛЕНДАРЬ!U29=GRID!$B$3:$U$3),0))*GRID!$H$42,
ROUNDUP(INDEX(GRID!$B$18:$U$29,MATCH(I$7,GRID!$A$18:$A$29,0),MATCH(1,($U$2=GRID!$B$1:$U$1)*(КАЛЕНДАРЬ!U29=GRID!$B$3:$U$3),0))*GRID!$H$42*(1-GRID!$H$43),0))</f>
        <v>70000</v>
      </c>
      <c r="K209" s="50" t="s">
        <v>105</v>
      </c>
      <c r="L209" s="50" t="s">
        <v>105</v>
      </c>
      <c r="M209" s="5" cm="1">
        <f t="array" ref="M209">IF($I$2="Длительное проживание от 30 ночей ",
INDEX(GRID!$B$4:$U$15,MATCH(M$7,GRID!$A$4:$A$15,0),MATCH(1,($U$2=GRID!$B$1:$U$1)*(КАЛЕНДАРЬ!U29=GRID!$B$3:$U$3),0))*GRID!$H$42,
ROUNDUP(INDEX(GRID!$B$4:$U$15,MATCH(M$7,GRID!$A$4:$A$15,0),MATCH(1,($U$2=GRID!$B$1:$U$1)*(КАЛЕНДАРЬ!U29=GRID!$B$3:$U$3),0))*GRID!$H$42*(1-GRID!$H$43),0))</f>
        <v>94640</v>
      </c>
      <c r="N209" s="5" cm="1">
        <f t="array" ref="N209">IF($I$2="Длительное проживание от 30 ночей ",
INDEX(GRID!$B$18:$U$29,MATCH(M$7,GRID!$A$18:$A$29,0),MATCH(1,($U$2=GRID!$B$1:$U$1)*(КАЛЕНДАРЬ!U29=GRID!$B$3:$U$3),0))*GRID!$H$42,
ROUNDUP(INDEX(GRID!$B$18:$U$29,MATCH(M$7,GRID!$A$18:$A$29,0),MATCH(1,($U$2=GRID!$B$1:$U$1)*(КАЛЕНДАРЬ!U29=GRID!$B$3:$U$3),0))*GRID!$H$42*(1-GRID!$H$43),0))</f>
        <v>98640</v>
      </c>
      <c r="O209" s="50" t="s">
        <v>105</v>
      </c>
      <c r="P209" s="5" cm="1">
        <f t="array" ref="P209">IF($I$2="Длительное проживание от 30 ночей ",
INDEX(GRID!$B$4:$U$15,MATCH(P$7,GRID!$A$4:$A$15,0),MATCH(1,($U$2=GRID!$B$1:$U$1)*(КАЛЕНДАРЬ!U29=GRID!$B$3:$U$3),0))*GRID!$H$42,
ROUNDUP(INDEX(GRID!$B$4:$U$15,MATCH(P$7,GRID!$A$4:$A$15,0),MATCH(1,($U$2=GRID!$B$1:$U$1)*(КАЛЕНДАРЬ!U29=GRID!$B$3:$U$3),0))*GRID!$H$42*(1-GRID!$H$43),0))</f>
        <v>167120</v>
      </c>
      <c r="Q209" s="5" cm="1">
        <f t="array" ref="Q209">IF($I$2="Длительное проживание от 30 ночей ",
INDEX(GRID!$B$4:$U$15,MATCH(Q$7,GRID!$A$4:$A$15,0),MATCH(1,($U$2=GRID!$B$1:$U$1)*(КАЛЕНДАРЬ!U29=GRID!$B$3:$U$3),0))*GRID!$H$42,
ROUNDUP(INDEX(GRID!$B$4:$U$15,MATCH(Q$7,GRID!$A$4:$A$15,0),MATCH(1,($U$2=GRID!$B$1:$U$1)*(КАЛЕНДАРЬ!U29=GRID!$B$3:$U$3),0))*GRID!$H$42*(1-GRID!$H$43),0))</f>
        <v>192720</v>
      </c>
      <c r="R209" s="50" t="s">
        <v>105</v>
      </c>
      <c r="S209" s="50" t="s">
        <v>105</v>
      </c>
      <c r="T209" s="50" t="s">
        <v>105</v>
      </c>
    </row>
    <row r="210" spans="1:20" hidden="1">
      <c r="A210" s="108" t="s">
        <v>11</v>
      </c>
      <c r="B210" s="109">
        <v>27</v>
      </c>
      <c r="C210" s="5" cm="1">
        <f t="array" ref="C210">IF($I$2="Длительное проживание от 30 ночей ",
INDEX(GRID!$B$4:$U$15,MATCH(C$7,GRID!$A$4:$A$15,0),MATCH(1,($U$2=GRID!$B$1:$U$1)*(КАЛЕНДАРЬ!U30=GRID!$B$3:$U$3),0))*GRID!$H$42,
ROUNDUP(INDEX(GRID!$B$4:$U$15,MATCH(C$7,GRID!$A$4:$A$15,0),MATCH(1,($U$2=GRID!$B$1:$U$1)*(КАЛЕНДАРЬ!U30=GRID!$B$3:$U$3),0))*GRID!$H$42*(1-GRID!$H$43),0))</f>
        <v>42080</v>
      </c>
      <c r="D210" s="5" cm="1">
        <f t="array" ref="D210">IF($I$2="Длительное проживание от 30 ночей ",
INDEX(GRID!$B$18:$U$29,MATCH(C$7,GRID!$A$18:$A$29,0),MATCH(1,($U$2=GRID!$B$1:$U$1)*(КАЛЕНДАРЬ!U30=GRID!$B$3:$U$3),0))*GRID!$H$42,
ROUNDUP(INDEX(GRID!$B$18:$U$29,MATCH(C$7,GRID!$A$18:$A$29,0),MATCH(1,($U$2=GRID!$B$1:$U$1)*(КАЛЕНДАРЬ!U30=GRID!$B$3:$U$3),0))*GRID!$H$42*(1-GRID!$H$43),0))</f>
        <v>46080</v>
      </c>
      <c r="E210" s="5" cm="1">
        <f t="array" ref="E210">IF($I$2="Длительное проживание от 30 ночей ",
INDEX(GRID!$B$4:$U$15,MATCH(E$7,GRID!$A$4:$A$15,0),MATCH(1,($U$2=GRID!$B$1:$U$1)*(КАЛЕНДАРЬ!U30=GRID!$B$3:$U$3),0))*GRID!$H$42,
ROUNDUP(INDEX(GRID!$B$4:$U$15,MATCH(E$7,GRID!$A$4:$A$15,0),MATCH(1,($U$2=GRID!$B$1:$U$1)*(КАЛЕНДАРЬ!U30=GRID!$B$3:$U$3),0))*GRID!$H$42*(1-GRID!$H$43),0))</f>
        <v>49680</v>
      </c>
      <c r="F210" s="5" cm="1">
        <f t="array" ref="F210">IF($I$2="Длительное проживание от 30 ночей ",
INDEX(GRID!$B$18:$U$29,MATCH(E$7,GRID!$A$18:$A$29,0),MATCH(1,($U$2=GRID!$B$1:$U$1)*(КАЛЕНДАРЬ!U30=GRID!$B$3:$U$3),0))*GRID!$H$42,
ROUNDUP(INDEX(GRID!$B$18:$U$29,MATCH(E$7,GRID!$A$18:$A$29,0),MATCH(1,($U$2=GRID!$B$1:$U$1)*(КАЛЕНДАРЬ!U30=GRID!$B$3:$U$3),0))*GRID!$H$42*(1-GRID!$H$43),0))</f>
        <v>53680</v>
      </c>
      <c r="G210" s="50" t="s">
        <v>105</v>
      </c>
      <c r="H210" s="50" t="s">
        <v>105</v>
      </c>
      <c r="I210" s="5" cm="1">
        <f t="array" ref="I210">IF($I$2="Длительное проживание от 30 ночей ",
INDEX(GRID!$B$4:$U$15,MATCH(I$7,GRID!$A$4:$A$15,0),MATCH(1,($U$2=GRID!$B$1:$U$1)*(КАЛЕНДАРЬ!U30=GRID!$B$3:$U$3),0))*GRID!$H$42,
ROUNDUP(INDEX(GRID!$B$4:$U$15,MATCH(I$7,GRID!$A$4:$A$15,0),MATCH(1,($U$2=GRID!$B$1:$U$1)*(КАЛЕНДАРЬ!U30=GRID!$B$3:$U$3),0))*GRID!$H$42*(1-GRID!$H$43),0))</f>
        <v>61280</v>
      </c>
      <c r="J210" s="5" cm="1">
        <f t="array" ref="J210">IF($I$2="Длительное проживание от 30 ночей ",
INDEX(GRID!$B$18:$U$29,MATCH(I$7,GRID!$A$18:$A$29,0),MATCH(1,($U$2=GRID!$B$1:$U$1)*(КАЛЕНДАРЬ!U30=GRID!$B$3:$U$3),0))*GRID!$H$42,
ROUNDUP(INDEX(GRID!$B$18:$U$29,MATCH(I$7,GRID!$A$18:$A$29,0),MATCH(1,($U$2=GRID!$B$1:$U$1)*(КАЛЕНДАРЬ!U30=GRID!$B$3:$U$3),0))*GRID!$H$42*(1-GRID!$H$43),0))</f>
        <v>65280</v>
      </c>
      <c r="K210" s="50" t="s">
        <v>105</v>
      </c>
      <c r="L210" s="50" t="s">
        <v>105</v>
      </c>
      <c r="M210" s="5" cm="1">
        <f t="array" ref="M210">IF($I$2="Длительное проживание от 30 ночей ",
INDEX(GRID!$B$4:$U$15,MATCH(M$7,GRID!$A$4:$A$15,0),MATCH(1,($U$2=GRID!$B$1:$U$1)*(КАЛЕНДАРЬ!U30=GRID!$B$3:$U$3),0))*GRID!$H$42,
ROUNDUP(INDEX(GRID!$B$4:$U$15,MATCH(M$7,GRID!$A$4:$A$15,0),MATCH(1,($U$2=GRID!$B$1:$U$1)*(КАЛЕНДАРЬ!U30=GRID!$B$3:$U$3),0))*GRID!$H$42*(1-GRID!$H$43),0))</f>
        <v>88320</v>
      </c>
      <c r="N210" s="5" cm="1">
        <f t="array" ref="N210">IF($I$2="Длительное проживание от 30 ночей ",
INDEX(GRID!$B$18:$U$29,MATCH(M$7,GRID!$A$18:$A$29,0),MATCH(1,($U$2=GRID!$B$1:$U$1)*(КАЛЕНДАРЬ!U30=GRID!$B$3:$U$3),0))*GRID!$H$42,
ROUNDUP(INDEX(GRID!$B$18:$U$29,MATCH(M$7,GRID!$A$18:$A$29,0),MATCH(1,($U$2=GRID!$B$1:$U$1)*(КАЛЕНДАРЬ!U30=GRID!$B$3:$U$3),0))*GRID!$H$42*(1-GRID!$H$43),0))</f>
        <v>92320</v>
      </c>
      <c r="O210" s="50" t="s">
        <v>105</v>
      </c>
      <c r="P210" s="5" cm="1">
        <f t="array" ref="P210">IF($I$2="Длительное проживание от 30 ночей ",
INDEX(GRID!$B$4:$U$15,MATCH(P$7,GRID!$A$4:$A$15,0),MATCH(1,($U$2=GRID!$B$1:$U$1)*(КАЛЕНДАРЬ!U30=GRID!$B$3:$U$3),0))*GRID!$H$42,
ROUNDUP(INDEX(GRID!$B$4:$U$15,MATCH(P$7,GRID!$A$4:$A$15,0),MATCH(1,($U$2=GRID!$B$1:$U$1)*(КАЛЕНДАРЬ!U30=GRID!$B$3:$U$3),0))*GRID!$H$42*(1-GRID!$H$43),0))</f>
        <v>159440</v>
      </c>
      <c r="Q210" s="5" cm="1">
        <f t="array" ref="Q210">IF($I$2="Длительное проживание от 30 ночей ",
INDEX(GRID!$B$4:$U$15,MATCH(Q$7,GRID!$A$4:$A$15,0),MATCH(1,($U$2=GRID!$B$1:$U$1)*(КАЛЕНДАРЬ!U30=GRID!$B$3:$U$3),0))*GRID!$H$42,
ROUNDUP(INDEX(GRID!$B$4:$U$15,MATCH(Q$7,GRID!$A$4:$A$15,0),MATCH(1,($U$2=GRID!$B$1:$U$1)*(КАЛЕНДАРЬ!U30=GRID!$B$3:$U$3),0))*GRID!$H$42*(1-GRID!$H$43),0))</f>
        <v>184480</v>
      </c>
      <c r="R210" s="50" t="s">
        <v>105</v>
      </c>
      <c r="S210" s="50" t="s">
        <v>105</v>
      </c>
      <c r="T210" s="50" t="s">
        <v>105</v>
      </c>
    </row>
    <row r="211" spans="1:20" hidden="1">
      <c r="A211" s="108" t="s">
        <v>12</v>
      </c>
      <c r="B211" s="109">
        <v>28</v>
      </c>
      <c r="C211" s="5" cm="1">
        <f t="array" ref="C211">IF($I$2="Длительное проживание от 30 ночей ",
INDEX(GRID!$B$4:$U$15,MATCH(C$7,GRID!$A$4:$A$15,0),MATCH(1,($U$2=GRID!$B$1:$U$1)*(КАЛЕНДАРЬ!U31=GRID!$B$3:$U$3),0))*GRID!$H$42,
ROUNDUP(INDEX(GRID!$B$4:$U$15,MATCH(C$7,GRID!$A$4:$A$15,0),MATCH(1,($U$2=GRID!$B$1:$U$1)*(КАЛЕНДАРЬ!U31=GRID!$B$3:$U$3),0))*GRID!$H$42*(1-GRID!$H$43),0))</f>
        <v>42080</v>
      </c>
      <c r="D211" s="5" cm="1">
        <f t="array" ref="D211">IF($I$2="Длительное проживание от 30 ночей ",
INDEX(GRID!$B$18:$U$29,MATCH(C$7,GRID!$A$18:$A$29,0),MATCH(1,($U$2=GRID!$B$1:$U$1)*(КАЛЕНДАРЬ!U31=GRID!$B$3:$U$3),0))*GRID!$H$42,
ROUNDUP(INDEX(GRID!$B$18:$U$29,MATCH(C$7,GRID!$A$18:$A$29,0),MATCH(1,($U$2=GRID!$B$1:$U$1)*(КАЛЕНДАРЬ!U31=GRID!$B$3:$U$3),0))*GRID!$H$42*(1-GRID!$H$43),0))</f>
        <v>46080</v>
      </c>
      <c r="E211" s="5" cm="1">
        <f t="array" ref="E211">IF($I$2="Длительное проживание от 30 ночей ",
INDEX(GRID!$B$4:$U$15,MATCH(E$7,GRID!$A$4:$A$15,0),MATCH(1,($U$2=GRID!$B$1:$U$1)*(КАЛЕНДАРЬ!U31=GRID!$B$3:$U$3),0))*GRID!$H$42,
ROUNDUP(INDEX(GRID!$B$4:$U$15,MATCH(E$7,GRID!$A$4:$A$15,0),MATCH(1,($U$2=GRID!$B$1:$U$1)*(КАЛЕНДАРЬ!U31=GRID!$B$3:$U$3),0))*GRID!$H$42*(1-GRID!$H$43),0))</f>
        <v>49680</v>
      </c>
      <c r="F211" s="5" cm="1">
        <f t="array" ref="F211">IF($I$2="Длительное проживание от 30 ночей ",
INDEX(GRID!$B$18:$U$29,MATCH(E$7,GRID!$A$18:$A$29,0),MATCH(1,($U$2=GRID!$B$1:$U$1)*(КАЛЕНДАРЬ!U31=GRID!$B$3:$U$3),0))*GRID!$H$42,
ROUNDUP(INDEX(GRID!$B$18:$U$29,MATCH(E$7,GRID!$A$18:$A$29,0),MATCH(1,($U$2=GRID!$B$1:$U$1)*(КАЛЕНДАРЬ!U31=GRID!$B$3:$U$3),0))*GRID!$H$42*(1-GRID!$H$43),0))</f>
        <v>53680</v>
      </c>
      <c r="G211" s="50" t="s">
        <v>105</v>
      </c>
      <c r="H211" s="50" t="s">
        <v>105</v>
      </c>
      <c r="I211" s="5" cm="1">
        <f t="array" ref="I211">IF($I$2="Длительное проживание от 30 ночей ",
INDEX(GRID!$B$4:$U$15,MATCH(I$7,GRID!$A$4:$A$15,0),MATCH(1,($U$2=GRID!$B$1:$U$1)*(КАЛЕНДАРЬ!U31=GRID!$B$3:$U$3),0))*GRID!$H$42,
ROUNDUP(INDEX(GRID!$B$4:$U$15,MATCH(I$7,GRID!$A$4:$A$15,0),MATCH(1,($U$2=GRID!$B$1:$U$1)*(КАЛЕНДАРЬ!U31=GRID!$B$3:$U$3),0))*GRID!$H$42*(1-GRID!$H$43),0))</f>
        <v>61280</v>
      </c>
      <c r="J211" s="5" cm="1">
        <f t="array" ref="J211">IF($I$2="Длительное проживание от 30 ночей ",
INDEX(GRID!$B$18:$U$29,MATCH(I$7,GRID!$A$18:$A$29,0),MATCH(1,($U$2=GRID!$B$1:$U$1)*(КАЛЕНДАРЬ!U31=GRID!$B$3:$U$3),0))*GRID!$H$42,
ROUNDUP(INDEX(GRID!$B$18:$U$29,MATCH(I$7,GRID!$A$18:$A$29,0),MATCH(1,($U$2=GRID!$B$1:$U$1)*(КАЛЕНДАРЬ!U31=GRID!$B$3:$U$3),0))*GRID!$H$42*(1-GRID!$H$43),0))</f>
        <v>65280</v>
      </c>
      <c r="K211" s="50" t="s">
        <v>105</v>
      </c>
      <c r="L211" s="50" t="s">
        <v>105</v>
      </c>
      <c r="M211" s="5" cm="1">
        <f t="array" ref="M211">IF($I$2="Длительное проживание от 30 ночей ",
INDEX(GRID!$B$4:$U$15,MATCH(M$7,GRID!$A$4:$A$15,0),MATCH(1,($U$2=GRID!$B$1:$U$1)*(КАЛЕНДАРЬ!U31=GRID!$B$3:$U$3),0))*GRID!$H$42,
ROUNDUP(INDEX(GRID!$B$4:$U$15,MATCH(M$7,GRID!$A$4:$A$15,0),MATCH(1,($U$2=GRID!$B$1:$U$1)*(КАЛЕНДАРЬ!U31=GRID!$B$3:$U$3),0))*GRID!$H$42*(1-GRID!$H$43),0))</f>
        <v>88320</v>
      </c>
      <c r="N211" s="5" cm="1">
        <f t="array" ref="N211">IF($I$2="Длительное проживание от 30 ночей ",
INDEX(GRID!$B$18:$U$29,MATCH(M$7,GRID!$A$18:$A$29,0),MATCH(1,($U$2=GRID!$B$1:$U$1)*(КАЛЕНДАРЬ!U31=GRID!$B$3:$U$3),0))*GRID!$H$42,
ROUNDUP(INDEX(GRID!$B$18:$U$29,MATCH(M$7,GRID!$A$18:$A$29,0),MATCH(1,($U$2=GRID!$B$1:$U$1)*(КАЛЕНДАРЬ!U31=GRID!$B$3:$U$3),0))*GRID!$H$42*(1-GRID!$H$43),0))</f>
        <v>92320</v>
      </c>
      <c r="O211" s="50" t="s">
        <v>105</v>
      </c>
      <c r="P211" s="5" cm="1">
        <f t="array" ref="P211">IF($I$2="Длительное проживание от 30 ночей ",
INDEX(GRID!$B$4:$U$15,MATCH(P$7,GRID!$A$4:$A$15,0),MATCH(1,($U$2=GRID!$B$1:$U$1)*(КАЛЕНДАРЬ!U31=GRID!$B$3:$U$3),0))*GRID!$H$42,
ROUNDUP(INDEX(GRID!$B$4:$U$15,MATCH(P$7,GRID!$A$4:$A$15,0),MATCH(1,($U$2=GRID!$B$1:$U$1)*(КАЛЕНДАРЬ!U31=GRID!$B$3:$U$3),0))*GRID!$H$42*(1-GRID!$H$43),0))</f>
        <v>159440</v>
      </c>
      <c r="Q211" s="5" cm="1">
        <f t="array" ref="Q211">IF($I$2="Длительное проживание от 30 ночей ",
INDEX(GRID!$B$4:$U$15,MATCH(Q$7,GRID!$A$4:$A$15,0),MATCH(1,($U$2=GRID!$B$1:$U$1)*(КАЛЕНДАРЬ!U31=GRID!$B$3:$U$3),0))*GRID!$H$42,
ROUNDUP(INDEX(GRID!$B$4:$U$15,MATCH(Q$7,GRID!$A$4:$A$15,0),MATCH(1,($U$2=GRID!$B$1:$U$1)*(КАЛЕНДАРЬ!U31=GRID!$B$3:$U$3),0))*GRID!$H$42*(1-GRID!$H$43),0))</f>
        <v>184480</v>
      </c>
      <c r="R211" s="50" t="s">
        <v>105</v>
      </c>
      <c r="S211" s="50" t="s">
        <v>105</v>
      </c>
      <c r="T211" s="50" t="s">
        <v>105</v>
      </c>
    </row>
    <row r="212" spans="1:20" hidden="1">
      <c r="A212" s="108" t="s">
        <v>13</v>
      </c>
      <c r="B212" s="109">
        <v>29</v>
      </c>
      <c r="C212" s="5" cm="1">
        <f t="array" ref="C212">IF($I$2="Длительное проживание от 30 ночей ",
INDEX(GRID!$B$4:$U$15,MATCH(C$7,GRID!$A$4:$A$15,0),MATCH(1,($U$2=GRID!$B$1:$U$1)*(КАЛЕНДАРЬ!U32=GRID!$B$3:$U$3),0))*GRID!$H$42,
ROUNDUP(INDEX(GRID!$B$4:$U$15,MATCH(C$7,GRID!$A$4:$A$15,0),MATCH(1,($U$2=GRID!$B$1:$U$1)*(КАЛЕНДАРЬ!U32=GRID!$B$3:$U$3),0))*GRID!$H$42*(1-GRID!$H$43),0))</f>
        <v>42080</v>
      </c>
      <c r="D212" s="5" cm="1">
        <f t="array" ref="D212">IF($I$2="Длительное проживание от 30 ночей ",
INDEX(GRID!$B$18:$U$29,MATCH(C$7,GRID!$A$18:$A$29,0),MATCH(1,($U$2=GRID!$B$1:$U$1)*(КАЛЕНДАРЬ!U32=GRID!$B$3:$U$3),0))*GRID!$H$42,
ROUNDUP(INDEX(GRID!$B$18:$U$29,MATCH(C$7,GRID!$A$18:$A$29,0),MATCH(1,($U$2=GRID!$B$1:$U$1)*(КАЛЕНДАРЬ!U32=GRID!$B$3:$U$3),0))*GRID!$H$42*(1-GRID!$H$43),0))</f>
        <v>46080</v>
      </c>
      <c r="E212" s="5" cm="1">
        <f t="array" ref="E212">IF($I$2="Длительное проживание от 30 ночей ",
INDEX(GRID!$B$4:$U$15,MATCH(E$7,GRID!$A$4:$A$15,0),MATCH(1,($U$2=GRID!$B$1:$U$1)*(КАЛЕНДАРЬ!U32=GRID!$B$3:$U$3),0))*GRID!$H$42,
ROUNDUP(INDEX(GRID!$B$4:$U$15,MATCH(E$7,GRID!$A$4:$A$15,0),MATCH(1,($U$2=GRID!$B$1:$U$1)*(КАЛЕНДАРЬ!U32=GRID!$B$3:$U$3),0))*GRID!$H$42*(1-GRID!$H$43),0))</f>
        <v>49680</v>
      </c>
      <c r="F212" s="5" cm="1">
        <f t="array" ref="F212">IF($I$2="Длительное проживание от 30 ночей ",
INDEX(GRID!$B$18:$U$29,MATCH(E$7,GRID!$A$18:$A$29,0),MATCH(1,($U$2=GRID!$B$1:$U$1)*(КАЛЕНДАРЬ!U32=GRID!$B$3:$U$3),0))*GRID!$H$42,
ROUNDUP(INDEX(GRID!$B$18:$U$29,MATCH(E$7,GRID!$A$18:$A$29,0),MATCH(1,($U$2=GRID!$B$1:$U$1)*(КАЛЕНДАРЬ!U32=GRID!$B$3:$U$3),0))*GRID!$H$42*(1-GRID!$H$43),0))</f>
        <v>53680</v>
      </c>
      <c r="G212" s="50" t="s">
        <v>105</v>
      </c>
      <c r="H212" s="50" t="s">
        <v>105</v>
      </c>
      <c r="I212" s="5" cm="1">
        <f t="array" ref="I212">IF($I$2="Длительное проживание от 30 ночей ",
INDEX(GRID!$B$4:$U$15,MATCH(I$7,GRID!$A$4:$A$15,0),MATCH(1,($U$2=GRID!$B$1:$U$1)*(КАЛЕНДАРЬ!U32=GRID!$B$3:$U$3),0))*GRID!$H$42,
ROUNDUP(INDEX(GRID!$B$4:$U$15,MATCH(I$7,GRID!$A$4:$A$15,0),MATCH(1,($U$2=GRID!$B$1:$U$1)*(КАЛЕНДАРЬ!U32=GRID!$B$3:$U$3),0))*GRID!$H$42*(1-GRID!$H$43),0))</f>
        <v>61280</v>
      </c>
      <c r="J212" s="5" cm="1">
        <f t="array" ref="J212">IF($I$2="Длительное проживание от 30 ночей ",
INDEX(GRID!$B$18:$U$29,MATCH(I$7,GRID!$A$18:$A$29,0),MATCH(1,($U$2=GRID!$B$1:$U$1)*(КАЛЕНДАРЬ!U32=GRID!$B$3:$U$3),0))*GRID!$H$42,
ROUNDUP(INDEX(GRID!$B$18:$U$29,MATCH(I$7,GRID!$A$18:$A$29,0),MATCH(1,($U$2=GRID!$B$1:$U$1)*(КАЛЕНДАРЬ!U32=GRID!$B$3:$U$3),0))*GRID!$H$42*(1-GRID!$H$43),0))</f>
        <v>65280</v>
      </c>
      <c r="K212" s="50" t="s">
        <v>105</v>
      </c>
      <c r="L212" s="50" t="s">
        <v>105</v>
      </c>
      <c r="M212" s="5" cm="1">
        <f t="array" ref="M212">IF($I$2="Длительное проживание от 30 ночей ",
INDEX(GRID!$B$4:$U$15,MATCH(M$7,GRID!$A$4:$A$15,0),MATCH(1,($U$2=GRID!$B$1:$U$1)*(КАЛЕНДАРЬ!U32=GRID!$B$3:$U$3),0))*GRID!$H$42,
ROUNDUP(INDEX(GRID!$B$4:$U$15,MATCH(M$7,GRID!$A$4:$A$15,0),MATCH(1,($U$2=GRID!$B$1:$U$1)*(КАЛЕНДАРЬ!U32=GRID!$B$3:$U$3),0))*GRID!$H$42*(1-GRID!$H$43),0))</f>
        <v>88320</v>
      </c>
      <c r="N212" s="5" cm="1">
        <f t="array" ref="N212">IF($I$2="Длительное проживание от 30 ночей ",
INDEX(GRID!$B$18:$U$29,MATCH(M$7,GRID!$A$18:$A$29,0),MATCH(1,($U$2=GRID!$B$1:$U$1)*(КАЛЕНДАРЬ!U32=GRID!$B$3:$U$3),0))*GRID!$H$42,
ROUNDUP(INDEX(GRID!$B$18:$U$29,MATCH(M$7,GRID!$A$18:$A$29,0),MATCH(1,($U$2=GRID!$B$1:$U$1)*(КАЛЕНДАРЬ!U32=GRID!$B$3:$U$3),0))*GRID!$H$42*(1-GRID!$H$43),0))</f>
        <v>92320</v>
      </c>
      <c r="O212" s="50" t="s">
        <v>105</v>
      </c>
      <c r="P212" s="5" cm="1">
        <f t="array" ref="P212">IF($I$2="Длительное проживание от 30 ночей ",
INDEX(GRID!$B$4:$U$15,MATCH(P$7,GRID!$A$4:$A$15,0),MATCH(1,($U$2=GRID!$B$1:$U$1)*(КАЛЕНДАРЬ!U32=GRID!$B$3:$U$3),0))*GRID!$H$42,
ROUNDUP(INDEX(GRID!$B$4:$U$15,MATCH(P$7,GRID!$A$4:$A$15,0),MATCH(1,($U$2=GRID!$B$1:$U$1)*(КАЛЕНДАРЬ!U32=GRID!$B$3:$U$3),0))*GRID!$H$42*(1-GRID!$H$43),0))</f>
        <v>159440</v>
      </c>
      <c r="Q212" s="5" cm="1">
        <f t="array" ref="Q212">IF($I$2="Длительное проживание от 30 ночей ",
INDEX(GRID!$B$4:$U$15,MATCH(Q$7,GRID!$A$4:$A$15,0),MATCH(1,($U$2=GRID!$B$1:$U$1)*(КАЛЕНДАРЬ!U32=GRID!$B$3:$U$3),0))*GRID!$H$42,
ROUNDUP(INDEX(GRID!$B$4:$U$15,MATCH(Q$7,GRID!$A$4:$A$15,0),MATCH(1,($U$2=GRID!$B$1:$U$1)*(КАЛЕНДАРЬ!U32=GRID!$B$3:$U$3),0))*GRID!$H$42*(1-GRID!$H$43),0))</f>
        <v>184480</v>
      </c>
      <c r="R212" s="50" t="s">
        <v>105</v>
      </c>
      <c r="S212" s="50" t="s">
        <v>105</v>
      </c>
      <c r="T212" s="50" t="s">
        <v>105</v>
      </c>
    </row>
    <row r="213" spans="1:20" hidden="1">
      <c r="A213" s="108" t="s">
        <v>14</v>
      </c>
      <c r="B213" s="109">
        <v>30</v>
      </c>
      <c r="C213" s="5" cm="1">
        <f t="array" ref="C213">IF($I$2="Длительное проживание от 30 ночей ",
INDEX(GRID!$B$4:$U$15,MATCH(C$7,GRID!$A$4:$A$15,0),MATCH(1,($U$2=GRID!$B$1:$U$1)*(КАЛЕНДАРЬ!U33=GRID!$B$3:$U$3),0))*GRID!$H$42,
ROUNDUP(INDEX(GRID!$B$4:$U$15,MATCH(C$7,GRID!$A$4:$A$15,0),MATCH(1,($U$2=GRID!$B$1:$U$1)*(КАЛЕНДАРЬ!U33=GRID!$B$3:$U$3),0))*GRID!$H$42*(1-GRID!$H$43),0))</f>
        <v>42080</v>
      </c>
      <c r="D213" s="5" cm="1">
        <f t="array" ref="D213">IF($I$2="Длительное проживание от 30 ночей ",
INDEX(GRID!$B$18:$U$29,MATCH(C$7,GRID!$A$18:$A$29,0),MATCH(1,($U$2=GRID!$B$1:$U$1)*(КАЛЕНДАРЬ!U33=GRID!$B$3:$U$3),0))*GRID!$H$42,
ROUNDUP(INDEX(GRID!$B$18:$U$29,MATCH(C$7,GRID!$A$18:$A$29,0),MATCH(1,($U$2=GRID!$B$1:$U$1)*(КАЛЕНДАРЬ!U33=GRID!$B$3:$U$3),0))*GRID!$H$42*(1-GRID!$H$43),0))</f>
        <v>46080</v>
      </c>
      <c r="E213" s="5" cm="1">
        <f t="array" ref="E213">IF($I$2="Длительное проживание от 30 ночей ",
INDEX(GRID!$B$4:$U$15,MATCH(E$7,GRID!$A$4:$A$15,0),MATCH(1,($U$2=GRID!$B$1:$U$1)*(КАЛЕНДАРЬ!U33=GRID!$B$3:$U$3),0))*GRID!$H$42,
ROUNDUP(INDEX(GRID!$B$4:$U$15,MATCH(E$7,GRID!$A$4:$A$15,0),MATCH(1,($U$2=GRID!$B$1:$U$1)*(КАЛЕНДАРЬ!U33=GRID!$B$3:$U$3),0))*GRID!$H$42*(1-GRID!$H$43),0))</f>
        <v>49680</v>
      </c>
      <c r="F213" s="5" cm="1">
        <f t="array" ref="F213">IF($I$2="Длительное проживание от 30 ночей ",
INDEX(GRID!$B$18:$U$29,MATCH(E$7,GRID!$A$18:$A$29,0),MATCH(1,($U$2=GRID!$B$1:$U$1)*(КАЛЕНДАРЬ!U33=GRID!$B$3:$U$3),0))*GRID!$H$42,
ROUNDUP(INDEX(GRID!$B$18:$U$29,MATCH(E$7,GRID!$A$18:$A$29,0),MATCH(1,($U$2=GRID!$B$1:$U$1)*(КАЛЕНДАРЬ!U33=GRID!$B$3:$U$3),0))*GRID!$H$42*(1-GRID!$H$43),0))</f>
        <v>53680</v>
      </c>
      <c r="G213" s="50" t="s">
        <v>105</v>
      </c>
      <c r="H213" s="50" t="s">
        <v>105</v>
      </c>
      <c r="I213" s="5" cm="1">
        <f t="array" ref="I213">IF($I$2="Длительное проживание от 30 ночей ",
INDEX(GRID!$B$4:$U$15,MATCH(I$7,GRID!$A$4:$A$15,0),MATCH(1,($U$2=GRID!$B$1:$U$1)*(КАЛЕНДАРЬ!U33=GRID!$B$3:$U$3),0))*GRID!$H$42,
ROUNDUP(INDEX(GRID!$B$4:$U$15,MATCH(I$7,GRID!$A$4:$A$15,0),MATCH(1,($U$2=GRID!$B$1:$U$1)*(КАЛЕНДАРЬ!U33=GRID!$B$3:$U$3),0))*GRID!$H$42*(1-GRID!$H$43),0))</f>
        <v>61280</v>
      </c>
      <c r="J213" s="5" cm="1">
        <f t="array" ref="J213">IF($I$2="Длительное проживание от 30 ночей ",
INDEX(GRID!$B$18:$U$29,MATCH(I$7,GRID!$A$18:$A$29,0),MATCH(1,($U$2=GRID!$B$1:$U$1)*(КАЛЕНДАРЬ!U33=GRID!$B$3:$U$3),0))*GRID!$H$42,
ROUNDUP(INDEX(GRID!$B$18:$U$29,MATCH(I$7,GRID!$A$18:$A$29,0),MATCH(1,($U$2=GRID!$B$1:$U$1)*(КАЛЕНДАРЬ!U33=GRID!$B$3:$U$3),0))*GRID!$H$42*(1-GRID!$H$43),0))</f>
        <v>65280</v>
      </c>
      <c r="K213" s="50" t="s">
        <v>105</v>
      </c>
      <c r="L213" s="50" t="s">
        <v>105</v>
      </c>
      <c r="M213" s="5" cm="1">
        <f t="array" ref="M213">IF($I$2="Длительное проживание от 30 ночей ",
INDEX(GRID!$B$4:$U$15,MATCH(M$7,GRID!$A$4:$A$15,0),MATCH(1,($U$2=GRID!$B$1:$U$1)*(КАЛЕНДАРЬ!U33=GRID!$B$3:$U$3),0))*GRID!$H$42,
ROUNDUP(INDEX(GRID!$B$4:$U$15,MATCH(M$7,GRID!$A$4:$A$15,0),MATCH(1,($U$2=GRID!$B$1:$U$1)*(КАЛЕНДАРЬ!U33=GRID!$B$3:$U$3),0))*GRID!$H$42*(1-GRID!$H$43),0))</f>
        <v>88320</v>
      </c>
      <c r="N213" s="5" cm="1">
        <f t="array" ref="N213">IF($I$2="Длительное проживание от 30 ночей ",
INDEX(GRID!$B$18:$U$29,MATCH(M$7,GRID!$A$18:$A$29,0),MATCH(1,($U$2=GRID!$B$1:$U$1)*(КАЛЕНДАРЬ!U33=GRID!$B$3:$U$3),0))*GRID!$H$42,
ROUNDUP(INDEX(GRID!$B$18:$U$29,MATCH(M$7,GRID!$A$18:$A$29,0),MATCH(1,($U$2=GRID!$B$1:$U$1)*(КАЛЕНДАРЬ!U33=GRID!$B$3:$U$3),0))*GRID!$H$42*(1-GRID!$H$43),0))</f>
        <v>92320</v>
      </c>
      <c r="O213" s="50" t="s">
        <v>105</v>
      </c>
      <c r="P213" s="5" cm="1">
        <f t="array" ref="P213">IF($I$2="Длительное проживание от 30 ночей ",
INDEX(GRID!$B$4:$U$15,MATCH(P$7,GRID!$A$4:$A$15,0),MATCH(1,($U$2=GRID!$B$1:$U$1)*(КАЛЕНДАРЬ!U33=GRID!$B$3:$U$3),0))*GRID!$H$42,
ROUNDUP(INDEX(GRID!$B$4:$U$15,MATCH(P$7,GRID!$A$4:$A$15,0),MATCH(1,($U$2=GRID!$B$1:$U$1)*(КАЛЕНДАРЬ!U33=GRID!$B$3:$U$3),0))*GRID!$H$42*(1-GRID!$H$43),0))</f>
        <v>159440</v>
      </c>
      <c r="Q213" s="5" cm="1">
        <f t="array" ref="Q213">IF($I$2="Длительное проживание от 30 ночей ",
INDEX(GRID!$B$4:$U$15,MATCH(Q$7,GRID!$A$4:$A$15,0),MATCH(1,($U$2=GRID!$B$1:$U$1)*(КАЛЕНДАРЬ!U33=GRID!$B$3:$U$3),0))*GRID!$H$42,
ROUNDUP(INDEX(GRID!$B$4:$U$15,MATCH(Q$7,GRID!$A$4:$A$15,0),MATCH(1,($U$2=GRID!$B$1:$U$1)*(КАЛЕНДАРЬ!U33=GRID!$B$3:$U$3),0))*GRID!$H$42*(1-GRID!$H$43),0))</f>
        <v>184480</v>
      </c>
      <c r="R213" s="50" t="s">
        <v>105</v>
      </c>
      <c r="S213" s="50" t="s">
        <v>105</v>
      </c>
      <c r="T213" s="50" t="s">
        <v>105</v>
      </c>
    </row>
    <row r="214" spans="1:20" hidden="1">
      <c r="A214" s="108" t="s">
        <v>15</v>
      </c>
      <c r="B214" s="109">
        <v>31</v>
      </c>
      <c r="C214" s="5" cm="1">
        <f t="array" ref="C214">IF($I$2="Длительное проживание от 30 ночей ",
INDEX(GRID!$B$4:$U$15,MATCH(C$7,GRID!$A$4:$A$15,0),MATCH(1,($U$2=GRID!$B$1:$U$1)*(КАЛЕНДАРЬ!U34=GRID!$B$3:$U$3),0))*GRID!$H$42,
ROUNDUP(INDEX(GRID!$B$4:$U$15,MATCH(C$7,GRID!$A$4:$A$15,0),MATCH(1,($U$2=GRID!$B$1:$U$1)*(КАЛЕНДАРЬ!U34=GRID!$B$3:$U$3),0))*GRID!$H$42*(1-GRID!$H$43),0))</f>
        <v>42080</v>
      </c>
      <c r="D214" s="5" cm="1">
        <f t="array" ref="D214">IF($I$2="Длительное проживание от 30 ночей ",
INDEX(GRID!$B$18:$U$29,MATCH(C$7,GRID!$A$18:$A$29,0),MATCH(1,($U$2=GRID!$B$1:$U$1)*(КАЛЕНДАРЬ!U34=GRID!$B$3:$U$3),0))*GRID!$H$42,
ROUNDUP(INDEX(GRID!$B$18:$U$29,MATCH(C$7,GRID!$A$18:$A$29,0),MATCH(1,($U$2=GRID!$B$1:$U$1)*(КАЛЕНДАРЬ!U34=GRID!$B$3:$U$3),0))*GRID!$H$42*(1-GRID!$H$43),0))</f>
        <v>46080</v>
      </c>
      <c r="E214" s="5" cm="1">
        <f t="array" ref="E214">IF($I$2="Длительное проживание от 30 ночей ",
INDEX(GRID!$B$4:$U$15,MATCH(E$7,GRID!$A$4:$A$15,0),MATCH(1,($U$2=GRID!$B$1:$U$1)*(КАЛЕНДАРЬ!U34=GRID!$B$3:$U$3),0))*GRID!$H$42,
ROUNDUP(INDEX(GRID!$B$4:$U$15,MATCH(E$7,GRID!$A$4:$A$15,0),MATCH(1,($U$2=GRID!$B$1:$U$1)*(КАЛЕНДАРЬ!U34=GRID!$B$3:$U$3),0))*GRID!$H$42*(1-GRID!$H$43),0))</f>
        <v>49680</v>
      </c>
      <c r="F214" s="5" cm="1">
        <f t="array" ref="F214">IF($I$2="Длительное проживание от 30 ночей ",
INDEX(GRID!$B$18:$U$29,MATCH(E$7,GRID!$A$18:$A$29,0),MATCH(1,($U$2=GRID!$B$1:$U$1)*(КАЛЕНДАРЬ!U34=GRID!$B$3:$U$3),0))*GRID!$H$42,
ROUNDUP(INDEX(GRID!$B$18:$U$29,MATCH(E$7,GRID!$A$18:$A$29,0),MATCH(1,($U$2=GRID!$B$1:$U$1)*(КАЛЕНДАРЬ!U34=GRID!$B$3:$U$3),0))*GRID!$H$42*(1-GRID!$H$43),0))</f>
        <v>53680</v>
      </c>
      <c r="G214" s="50" t="s">
        <v>105</v>
      </c>
      <c r="H214" s="50" t="s">
        <v>105</v>
      </c>
      <c r="I214" s="5" cm="1">
        <f t="array" ref="I214">IF($I$2="Длительное проживание от 30 ночей ",
INDEX(GRID!$B$4:$U$15,MATCH(I$7,GRID!$A$4:$A$15,0),MATCH(1,($U$2=GRID!$B$1:$U$1)*(КАЛЕНДАРЬ!U34=GRID!$B$3:$U$3),0))*GRID!$H$42,
ROUNDUP(INDEX(GRID!$B$4:$U$15,MATCH(I$7,GRID!$A$4:$A$15,0),MATCH(1,($U$2=GRID!$B$1:$U$1)*(КАЛЕНДАРЬ!U34=GRID!$B$3:$U$3),0))*GRID!$H$42*(1-GRID!$H$43),0))</f>
        <v>61280</v>
      </c>
      <c r="J214" s="5" cm="1">
        <f t="array" ref="J214">IF($I$2="Длительное проживание от 30 ночей ",
INDEX(GRID!$B$18:$U$29,MATCH(I$7,GRID!$A$18:$A$29,0),MATCH(1,($U$2=GRID!$B$1:$U$1)*(КАЛЕНДАРЬ!U34=GRID!$B$3:$U$3),0))*GRID!$H$42,
ROUNDUP(INDEX(GRID!$B$18:$U$29,MATCH(I$7,GRID!$A$18:$A$29,0),MATCH(1,($U$2=GRID!$B$1:$U$1)*(КАЛЕНДАРЬ!U34=GRID!$B$3:$U$3),0))*GRID!$H$42*(1-GRID!$H$43),0))</f>
        <v>65280</v>
      </c>
      <c r="K214" s="50" t="s">
        <v>105</v>
      </c>
      <c r="L214" s="50" t="s">
        <v>105</v>
      </c>
      <c r="M214" s="5" cm="1">
        <f t="array" ref="M214">IF($I$2="Длительное проживание от 30 ночей ",
INDEX(GRID!$B$4:$U$15,MATCH(M$7,GRID!$A$4:$A$15,0),MATCH(1,($U$2=GRID!$B$1:$U$1)*(КАЛЕНДАРЬ!U34=GRID!$B$3:$U$3),0))*GRID!$H$42,
ROUNDUP(INDEX(GRID!$B$4:$U$15,MATCH(M$7,GRID!$A$4:$A$15,0),MATCH(1,($U$2=GRID!$B$1:$U$1)*(КАЛЕНДАРЬ!U34=GRID!$B$3:$U$3),0))*GRID!$H$42*(1-GRID!$H$43),0))</f>
        <v>88320</v>
      </c>
      <c r="N214" s="5" cm="1">
        <f t="array" ref="N214">IF($I$2="Длительное проживание от 30 ночей ",
INDEX(GRID!$B$18:$U$29,MATCH(M$7,GRID!$A$18:$A$29,0),MATCH(1,($U$2=GRID!$B$1:$U$1)*(КАЛЕНДАРЬ!U34=GRID!$B$3:$U$3),0))*GRID!$H$42,
ROUNDUP(INDEX(GRID!$B$18:$U$29,MATCH(M$7,GRID!$A$18:$A$29,0),MATCH(1,($U$2=GRID!$B$1:$U$1)*(КАЛЕНДАРЬ!U34=GRID!$B$3:$U$3),0))*GRID!$H$42*(1-GRID!$H$43),0))</f>
        <v>92320</v>
      </c>
      <c r="O214" s="50" t="s">
        <v>105</v>
      </c>
      <c r="P214" s="5" cm="1">
        <f t="array" ref="P214">IF($I$2="Длительное проживание от 30 ночей ",
INDEX(GRID!$B$4:$U$15,MATCH(P$7,GRID!$A$4:$A$15,0),MATCH(1,($U$2=GRID!$B$1:$U$1)*(КАЛЕНДАРЬ!U34=GRID!$B$3:$U$3),0))*GRID!$H$42,
ROUNDUP(INDEX(GRID!$B$4:$U$15,MATCH(P$7,GRID!$A$4:$A$15,0),MATCH(1,($U$2=GRID!$B$1:$U$1)*(КАЛЕНДАРЬ!U34=GRID!$B$3:$U$3),0))*GRID!$H$42*(1-GRID!$H$43),0))</f>
        <v>159440</v>
      </c>
      <c r="Q214" s="5" cm="1">
        <f t="array" ref="Q214">IF($I$2="Длительное проживание от 30 ночей ",
INDEX(GRID!$B$4:$U$15,MATCH(Q$7,GRID!$A$4:$A$15,0),MATCH(1,($U$2=GRID!$B$1:$U$1)*(КАЛЕНДАРЬ!U34=GRID!$B$3:$U$3),0))*GRID!$H$42,
ROUNDUP(INDEX(GRID!$B$4:$U$15,MATCH(Q$7,GRID!$A$4:$A$15,0),MATCH(1,($U$2=GRID!$B$1:$U$1)*(КАЛЕНДАРЬ!U34=GRID!$B$3:$U$3),0))*GRID!$H$42*(1-GRID!$H$43),0))</f>
        <v>184480</v>
      </c>
      <c r="R214" s="50" t="s">
        <v>105</v>
      </c>
      <c r="S214" s="50" t="s">
        <v>105</v>
      </c>
      <c r="T214" s="50" t="s">
        <v>105</v>
      </c>
    </row>
    <row r="215" spans="1:20" hidden="1">
      <c r="A215" s="106"/>
      <c r="B215" s="107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</row>
    <row r="217" spans="1:20" hidden="1">
      <c r="A217" s="163" t="s">
        <v>93</v>
      </c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</row>
    <row r="218" spans="1:20" ht="56.25" hidden="1" customHeight="1">
      <c r="A218" s="165" t="s">
        <v>8</v>
      </c>
      <c r="B218" s="166"/>
      <c r="C218" s="169" t="s">
        <v>87</v>
      </c>
      <c r="D218" s="170"/>
      <c r="E218" s="155" t="s">
        <v>79</v>
      </c>
      <c r="F218" s="156"/>
      <c r="G218" s="248" t="s">
        <v>80</v>
      </c>
      <c r="H218" s="249"/>
      <c r="I218" s="198" t="s">
        <v>81</v>
      </c>
      <c r="J218" s="198"/>
      <c r="K218" s="157" t="s">
        <v>82</v>
      </c>
      <c r="L218" s="157"/>
      <c r="M218" s="161" t="s">
        <v>83</v>
      </c>
      <c r="N218" s="161"/>
      <c r="O218" s="44" t="s">
        <v>57</v>
      </c>
      <c r="P218" s="17" t="s">
        <v>58</v>
      </c>
      <c r="Q218" s="18" t="s">
        <v>59</v>
      </c>
      <c r="R218" s="44" t="s">
        <v>60</v>
      </c>
      <c r="S218" s="44" t="s">
        <v>61</v>
      </c>
      <c r="T218" s="44" t="s">
        <v>62</v>
      </c>
    </row>
    <row r="219" spans="1:20" hidden="1">
      <c r="A219" s="167"/>
      <c r="B219" s="168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108" t="s">
        <v>16</v>
      </c>
      <c r="B220" s="109">
        <v>1</v>
      </c>
      <c r="C220" s="5" cm="1">
        <f t="array" ref="C220">IF($I$2="Длительное проживание от 30 ночей ",
INDEX(GRID!$B$4:$U$15,MATCH(C$7,GRID!$A$4:$A$15,0),MATCH(1,($U$2=GRID!$B$1:$U$1)*(КАЛЕНДАРЬ!X4=GRID!$B$3:$U$3),0))*GRID!$H$42,
ROUNDUP(INDEX(GRID!$B$4:$U$15,MATCH(C$7,GRID!$A$4:$A$15,0),MATCH(1,($U$2=GRID!$B$1:$U$1)*(КАЛЕНДАРЬ!X4=GRID!$B$3:$U$3),0))*GRID!$H$42*(1-GRID!$H$43),0))</f>
        <v>45840</v>
      </c>
      <c r="D220" s="5" cm="1">
        <f t="array" ref="D220">IF($I$2="Длительное проживание от 30 ночей ",
INDEX(GRID!$B$18:$U$29,MATCH(C$7,GRID!$A$18:$A$29,0),MATCH(1,($U$2=GRID!$B$1:$U$1)*(КАЛЕНДАРЬ!X4=GRID!$B$3:$U$3),0))*GRID!$H$42,
ROUNDUP(INDEX(GRID!$B$18:$U$29,MATCH(C$7,GRID!$A$18:$A$29,0),MATCH(1,($U$2=GRID!$B$1:$U$1)*(КАЛЕНДАРЬ!X4=GRID!$B$3:$U$3),0))*GRID!$H$42*(1-GRID!$H$43),0))</f>
        <v>49840</v>
      </c>
      <c r="E220" s="5" cm="1">
        <f t="array" ref="E220">IF($I$2="Длительное проживание от 30 ночей ",
INDEX(GRID!$B$4:$U$15,MATCH(E$7,GRID!$A$4:$A$15,0),MATCH(1,($U$2=GRID!$B$1:$U$1)*(КАЛЕНДАРЬ!X4=GRID!$B$3:$U$3),0))*GRID!$H$42,
ROUNDUP(INDEX(GRID!$B$4:$U$15,MATCH(E$7,GRID!$A$4:$A$15,0),MATCH(1,($U$2=GRID!$B$1:$U$1)*(КАЛЕНДАРЬ!X4=GRID!$B$3:$U$3),0))*GRID!$H$42*(1-GRID!$H$43),0))</f>
        <v>53920</v>
      </c>
      <c r="F220" s="5" cm="1">
        <f t="array" ref="F220">IF($I$2="Длительное проживание от 30 ночей ",
INDEX(GRID!$B$18:$U$29,MATCH(E$7,GRID!$A$18:$A$29,0),MATCH(1,($U$2=GRID!$B$1:$U$1)*(КАЛЕНДАРЬ!X4=GRID!$B$3:$U$3),0))*GRID!$H$42,
ROUNDUP(INDEX(GRID!$B$18:$U$29,MATCH(E$7,GRID!$A$18:$A$29,0),MATCH(1,($U$2=GRID!$B$1:$U$1)*(КАЛЕНДАРЬ!X4=GRID!$B$3:$U$3),0))*GRID!$H$42*(1-GRID!$H$43),0))</f>
        <v>57920</v>
      </c>
      <c r="G220" s="50" t="s">
        <v>105</v>
      </c>
      <c r="H220" s="50" t="s">
        <v>105</v>
      </c>
      <c r="I220" s="5" cm="1">
        <f t="array" ref="I220">IF($I$2="Длительное проживание от 30 ночей ",
INDEX(GRID!$B$4:$U$15,MATCH(I$7,GRID!$A$4:$A$15,0),MATCH(1,($U$2=GRID!$B$1:$U$1)*(КАЛЕНДАРЬ!X4=GRID!$B$3:$U$3),0))*GRID!$H$42,
ROUNDUP(INDEX(GRID!$B$4:$U$15,MATCH(I$7,GRID!$A$4:$A$15,0),MATCH(1,($U$2=GRID!$B$1:$U$1)*(КАЛЕНДАРЬ!X4=GRID!$B$3:$U$3),0))*GRID!$H$42*(1-GRID!$H$43),0))</f>
        <v>66000</v>
      </c>
      <c r="J220" s="5" cm="1">
        <f t="array" ref="J220">IF($I$2="Длительное проживание от 30 ночей ",
INDEX(GRID!$B$18:$U$29,MATCH(I$7,GRID!$A$18:$A$29,0),MATCH(1,($U$2=GRID!$B$1:$U$1)*(КАЛЕНДАРЬ!X4=GRID!$B$3:$U$3),0))*GRID!$H$42,
ROUNDUP(INDEX(GRID!$B$18:$U$29,MATCH(I$7,GRID!$A$18:$A$29,0),MATCH(1,($U$2=GRID!$B$1:$U$1)*(КАЛЕНДАРЬ!X4=GRID!$B$3:$U$3),0))*GRID!$H$42*(1-GRID!$H$43),0))</f>
        <v>70000</v>
      </c>
      <c r="K220" s="50" t="s">
        <v>105</v>
      </c>
      <c r="L220" s="50" t="s">
        <v>105</v>
      </c>
      <c r="M220" s="5" cm="1">
        <f t="array" ref="M220">IF($I$2="Длительное проживание от 30 ночей ",
INDEX(GRID!$B$4:$U$15,MATCH(M$7,GRID!$A$4:$A$15,0),MATCH(1,($U$2=GRID!$B$1:$U$1)*(КАЛЕНДАРЬ!X4=GRID!$B$3:$U$3),0))*GRID!$H$42,
ROUNDUP(INDEX(GRID!$B$4:$U$15,MATCH(M$7,GRID!$A$4:$A$15,0),MATCH(1,($U$2=GRID!$B$1:$U$1)*(КАЛЕНДАРЬ!X4=GRID!$B$3:$U$3),0))*GRID!$H$42*(1-GRID!$H$43),0))</f>
        <v>94640</v>
      </c>
      <c r="N220" s="5" cm="1">
        <f t="array" ref="N220">IF($I$2="Длительное проживание от 30 ночей ",
INDEX(GRID!$B$18:$U$29,MATCH(M$7,GRID!$A$18:$A$29,0),MATCH(1,($U$2=GRID!$B$1:$U$1)*(КАЛЕНДАРЬ!X4=GRID!$B$3:$U$3),0))*GRID!$H$42,
ROUNDUP(INDEX(GRID!$B$18:$U$29,MATCH(M$7,GRID!$A$18:$A$29,0),MATCH(1,($U$2=GRID!$B$1:$U$1)*(КАЛЕНДАРЬ!X4=GRID!$B$3:$U$3),0))*GRID!$H$42*(1-GRID!$H$43),0))</f>
        <v>98640</v>
      </c>
      <c r="O220" s="50" t="s">
        <v>105</v>
      </c>
      <c r="P220" s="5" cm="1">
        <f t="array" ref="P220">IF($I$2="Длительное проживание от 30 ночей ",
INDEX(GRID!$B$4:$U$15,MATCH(P$7,GRID!$A$4:$A$15,0),MATCH(1,($U$2=GRID!$B$1:$U$1)*(КАЛЕНДАРЬ!X4=GRID!$B$3:$U$3),0))*GRID!$H$42,
ROUNDUP(INDEX(GRID!$B$4:$U$15,MATCH(P$7,GRID!$A$4:$A$15,0),MATCH(1,($U$2=GRID!$B$1:$U$1)*(КАЛЕНДАРЬ!X4=GRID!$B$3:$U$3),0))*GRID!$H$42*(1-GRID!$H$43),0))</f>
        <v>167120</v>
      </c>
      <c r="Q220" s="5" cm="1">
        <f t="array" ref="Q220">IF($I$2="Длительное проживание от 30 ночей ",
INDEX(GRID!$B$4:$U$15,MATCH(Q$7,GRID!$A$4:$A$15,0),MATCH(1,($U$2=GRID!$B$1:$U$1)*(КАЛЕНДАРЬ!X4=GRID!$B$3:$U$3),0))*GRID!$H$42,
ROUNDUP(INDEX(GRID!$B$4:$U$15,MATCH(Q$7,GRID!$A$4:$A$15,0),MATCH(1,($U$2=GRID!$B$1:$U$1)*(КАЛЕНДАРЬ!X4=GRID!$B$3:$U$3),0))*GRID!$H$42*(1-GRID!$H$43),0))</f>
        <v>192720</v>
      </c>
      <c r="R220" s="50" t="s">
        <v>105</v>
      </c>
      <c r="S220" s="50" t="s">
        <v>105</v>
      </c>
      <c r="T220" s="50" t="s">
        <v>105</v>
      </c>
    </row>
    <row r="221" spans="1:20" hidden="1">
      <c r="A221" s="108" t="s">
        <v>17</v>
      </c>
      <c r="B221" s="109">
        <v>2</v>
      </c>
      <c r="C221" s="5" cm="1">
        <f t="array" ref="C221">IF($I$2="Длительное проживание от 30 ночей ",
INDEX(GRID!$B$4:$U$15,MATCH(C$7,GRID!$A$4:$A$15,0),MATCH(1,($U$2=GRID!$B$1:$U$1)*(КАЛЕНДАРЬ!X5=GRID!$B$3:$U$3),0))*GRID!$H$42,
ROUNDUP(INDEX(GRID!$B$4:$U$15,MATCH(C$7,GRID!$A$4:$A$15,0),MATCH(1,($U$2=GRID!$B$1:$U$1)*(КАЛЕНДАРЬ!X5=GRID!$B$3:$U$3),0))*GRID!$H$42*(1-GRID!$H$43),0))</f>
        <v>45840</v>
      </c>
      <c r="D221" s="5" cm="1">
        <f t="array" ref="D221">IF($I$2="Длительное проживание от 30 ночей ",
INDEX(GRID!$B$18:$U$29,MATCH(C$7,GRID!$A$18:$A$29,0),MATCH(1,($U$2=GRID!$B$1:$U$1)*(КАЛЕНДАРЬ!X5=GRID!$B$3:$U$3),0))*GRID!$H$42,
ROUNDUP(INDEX(GRID!$B$18:$U$29,MATCH(C$7,GRID!$A$18:$A$29,0),MATCH(1,($U$2=GRID!$B$1:$U$1)*(КАЛЕНДАРЬ!X5=GRID!$B$3:$U$3),0))*GRID!$H$42*(1-GRID!$H$43),0))</f>
        <v>49840</v>
      </c>
      <c r="E221" s="5" cm="1">
        <f t="array" ref="E221">IF($I$2="Длительное проживание от 30 ночей ",
INDEX(GRID!$B$4:$U$15,MATCH(E$7,GRID!$A$4:$A$15,0),MATCH(1,($U$2=GRID!$B$1:$U$1)*(КАЛЕНДАРЬ!X5=GRID!$B$3:$U$3),0))*GRID!$H$42,
ROUNDUP(INDEX(GRID!$B$4:$U$15,MATCH(E$7,GRID!$A$4:$A$15,0),MATCH(1,($U$2=GRID!$B$1:$U$1)*(КАЛЕНДАРЬ!X5=GRID!$B$3:$U$3),0))*GRID!$H$42*(1-GRID!$H$43),0))</f>
        <v>53920</v>
      </c>
      <c r="F221" s="5" cm="1">
        <f t="array" ref="F221">IF($I$2="Длительное проживание от 30 ночей ",
INDEX(GRID!$B$18:$U$29,MATCH(E$7,GRID!$A$18:$A$29,0),MATCH(1,($U$2=GRID!$B$1:$U$1)*(КАЛЕНДАРЬ!X5=GRID!$B$3:$U$3),0))*GRID!$H$42,
ROUNDUP(INDEX(GRID!$B$18:$U$29,MATCH(E$7,GRID!$A$18:$A$29,0),MATCH(1,($U$2=GRID!$B$1:$U$1)*(КАЛЕНДАРЬ!X5=GRID!$B$3:$U$3),0))*GRID!$H$42*(1-GRID!$H$43),0))</f>
        <v>57920</v>
      </c>
      <c r="G221" s="50" t="s">
        <v>105</v>
      </c>
      <c r="H221" s="50" t="s">
        <v>105</v>
      </c>
      <c r="I221" s="5" cm="1">
        <f t="array" ref="I221">IF($I$2="Длительное проживание от 30 ночей ",
INDEX(GRID!$B$4:$U$15,MATCH(I$7,GRID!$A$4:$A$15,0),MATCH(1,($U$2=GRID!$B$1:$U$1)*(КАЛЕНДАРЬ!X5=GRID!$B$3:$U$3),0))*GRID!$H$42,
ROUNDUP(INDEX(GRID!$B$4:$U$15,MATCH(I$7,GRID!$A$4:$A$15,0),MATCH(1,($U$2=GRID!$B$1:$U$1)*(КАЛЕНДАРЬ!X5=GRID!$B$3:$U$3),0))*GRID!$H$42*(1-GRID!$H$43),0))</f>
        <v>66000</v>
      </c>
      <c r="J221" s="5" cm="1">
        <f t="array" ref="J221">IF($I$2="Длительное проживание от 30 ночей ",
INDEX(GRID!$B$18:$U$29,MATCH(I$7,GRID!$A$18:$A$29,0),MATCH(1,($U$2=GRID!$B$1:$U$1)*(КАЛЕНДАРЬ!X5=GRID!$B$3:$U$3),0))*GRID!$H$42,
ROUNDUP(INDEX(GRID!$B$18:$U$29,MATCH(I$7,GRID!$A$18:$A$29,0),MATCH(1,($U$2=GRID!$B$1:$U$1)*(КАЛЕНДАРЬ!X5=GRID!$B$3:$U$3),0))*GRID!$H$42*(1-GRID!$H$43),0))</f>
        <v>70000</v>
      </c>
      <c r="K221" s="50" t="s">
        <v>105</v>
      </c>
      <c r="L221" s="50" t="s">
        <v>105</v>
      </c>
      <c r="M221" s="5" cm="1">
        <f t="array" ref="M221">IF($I$2="Длительное проживание от 30 ночей ",
INDEX(GRID!$B$4:$U$15,MATCH(M$7,GRID!$A$4:$A$15,0),MATCH(1,($U$2=GRID!$B$1:$U$1)*(КАЛЕНДАРЬ!X5=GRID!$B$3:$U$3),0))*GRID!$H$42,
ROUNDUP(INDEX(GRID!$B$4:$U$15,MATCH(M$7,GRID!$A$4:$A$15,0),MATCH(1,($U$2=GRID!$B$1:$U$1)*(КАЛЕНДАРЬ!X5=GRID!$B$3:$U$3),0))*GRID!$H$42*(1-GRID!$H$43),0))</f>
        <v>94640</v>
      </c>
      <c r="N221" s="5" cm="1">
        <f t="array" ref="N221">IF($I$2="Длительное проживание от 30 ночей ",
INDEX(GRID!$B$18:$U$29,MATCH(M$7,GRID!$A$18:$A$29,0),MATCH(1,($U$2=GRID!$B$1:$U$1)*(КАЛЕНДАРЬ!X5=GRID!$B$3:$U$3),0))*GRID!$H$42,
ROUNDUP(INDEX(GRID!$B$18:$U$29,MATCH(M$7,GRID!$A$18:$A$29,0),MATCH(1,($U$2=GRID!$B$1:$U$1)*(КАЛЕНДАРЬ!X5=GRID!$B$3:$U$3),0))*GRID!$H$42*(1-GRID!$H$43),0))</f>
        <v>98640</v>
      </c>
      <c r="O221" s="50" t="s">
        <v>105</v>
      </c>
      <c r="P221" s="5" cm="1">
        <f t="array" ref="P221">IF($I$2="Длительное проживание от 30 ночей ",
INDEX(GRID!$B$4:$U$15,MATCH(P$7,GRID!$A$4:$A$15,0),MATCH(1,($U$2=GRID!$B$1:$U$1)*(КАЛЕНДАРЬ!X5=GRID!$B$3:$U$3),0))*GRID!$H$42,
ROUNDUP(INDEX(GRID!$B$4:$U$15,MATCH(P$7,GRID!$A$4:$A$15,0),MATCH(1,($U$2=GRID!$B$1:$U$1)*(КАЛЕНДАРЬ!X5=GRID!$B$3:$U$3),0))*GRID!$H$42*(1-GRID!$H$43),0))</f>
        <v>167120</v>
      </c>
      <c r="Q221" s="5" cm="1">
        <f t="array" ref="Q221">IF($I$2="Длительное проживание от 30 ночей ",
INDEX(GRID!$B$4:$U$15,MATCH(Q$7,GRID!$A$4:$A$15,0),MATCH(1,($U$2=GRID!$B$1:$U$1)*(КАЛЕНДАРЬ!X5=GRID!$B$3:$U$3),0))*GRID!$H$42,
ROUNDUP(INDEX(GRID!$B$4:$U$15,MATCH(Q$7,GRID!$A$4:$A$15,0),MATCH(1,($U$2=GRID!$B$1:$U$1)*(КАЛЕНДАРЬ!X5=GRID!$B$3:$U$3),0))*GRID!$H$42*(1-GRID!$H$43),0))</f>
        <v>192720</v>
      </c>
      <c r="R221" s="50" t="s">
        <v>105</v>
      </c>
      <c r="S221" s="50" t="s">
        <v>105</v>
      </c>
      <c r="T221" s="50" t="s">
        <v>105</v>
      </c>
    </row>
    <row r="222" spans="1:20" hidden="1">
      <c r="A222" s="108" t="s">
        <v>11</v>
      </c>
      <c r="B222" s="109">
        <v>3</v>
      </c>
      <c r="C222" s="5" cm="1">
        <f t="array" ref="C222">IF($I$2="Длительное проживание от 30 ночей ",
INDEX(GRID!$B$4:$U$15,MATCH(C$7,GRID!$A$4:$A$15,0),MATCH(1,($U$2=GRID!$B$1:$U$1)*(КАЛЕНДАРЬ!X6=GRID!$B$3:$U$3),0))*GRID!$H$42,
ROUNDUP(INDEX(GRID!$B$4:$U$15,MATCH(C$7,GRID!$A$4:$A$15,0),MATCH(1,($U$2=GRID!$B$1:$U$1)*(КАЛЕНДАРЬ!X6=GRID!$B$3:$U$3),0))*GRID!$H$42*(1-GRID!$H$43),0))</f>
        <v>45840</v>
      </c>
      <c r="D222" s="5" cm="1">
        <f t="array" ref="D222">IF($I$2="Длительное проживание от 30 ночей ",
INDEX(GRID!$B$18:$U$29,MATCH(C$7,GRID!$A$18:$A$29,0),MATCH(1,($U$2=GRID!$B$1:$U$1)*(КАЛЕНДАРЬ!X6=GRID!$B$3:$U$3),0))*GRID!$H$42,
ROUNDUP(INDEX(GRID!$B$18:$U$29,MATCH(C$7,GRID!$A$18:$A$29,0),MATCH(1,($U$2=GRID!$B$1:$U$1)*(КАЛЕНДАРЬ!X6=GRID!$B$3:$U$3),0))*GRID!$H$42*(1-GRID!$H$43),0))</f>
        <v>49840</v>
      </c>
      <c r="E222" s="5" cm="1">
        <f t="array" ref="E222">IF($I$2="Длительное проживание от 30 ночей ",
INDEX(GRID!$B$4:$U$15,MATCH(E$7,GRID!$A$4:$A$15,0),MATCH(1,($U$2=GRID!$B$1:$U$1)*(КАЛЕНДАРЬ!X6=GRID!$B$3:$U$3),0))*GRID!$H$42,
ROUNDUP(INDEX(GRID!$B$4:$U$15,MATCH(E$7,GRID!$A$4:$A$15,0),MATCH(1,($U$2=GRID!$B$1:$U$1)*(КАЛЕНДАРЬ!X6=GRID!$B$3:$U$3),0))*GRID!$H$42*(1-GRID!$H$43),0))</f>
        <v>53920</v>
      </c>
      <c r="F222" s="5" cm="1">
        <f t="array" ref="F222">IF($I$2="Длительное проживание от 30 ночей ",
INDEX(GRID!$B$18:$U$29,MATCH(E$7,GRID!$A$18:$A$29,0),MATCH(1,($U$2=GRID!$B$1:$U$1)*(КАЛЕНДАРЬ!X6=GRID!$B$3:$U$3),0))*GRID!$H$42,
ROUNDUP(INDEX(GRID!$B$18:$U$29,MATCH(E$7,GRID!$A$18:$A$29,0),MATCH(1,($U$2=GRID!$B$1:$U$1)*(КАЛЕНДАРЬ!X6=GRID!$B$3:$U$3),0))*GRID!$H$42*(1-GRID!$H$43),0))</f>
        <v>57920</v>
      </c>
      <c r="G222" s="50" t="s">
        <v>105</v>
      </c>
      <c r="H222" s="50" t="s">
        <v>105</v>
      </c>
      <c r="I222" s="5" cm="1">
        <f t="array" ref="I222">IF($I$2="Длительное проживание от 30 ночей ",
INDEX(GRID!$B$4:$U$15,MATCH(I$7,GRID!$A$4:$A$15,0),MATCH(1,($U$2=GRID!$B$1:$U$1)*(КАЛЕНДАРЬ!X6=GRID!$B$3:$U$3),0))*GRID!$H$42,
ROUNDUP(INDEX(GRID!$B$4:$U$15,MATCH(I$7,GRID!$A$4:$A$15,0),MATCH(1,($U$2=GRID!$B$1:$U$1)*(КАЛЕНДАРЬ!X6=GRID!$B$3:$U$3),0))*GRID!$H$42*(1-GRID!$H$43),0))</f>
        <v>66000</v>
      </c>
      <c r="J222" s="5" cm="1">
        <f t="array" ref="J222">IF($I$2="Длительное проживание от 30 ночей ",
INDEX(GRID!$B$18:$U$29,MATCH(I$7,GRID!$A$18:$A$29,0),MATCH(1,($U$2=GRID!$B$1:$U$1)*(КАЛЕНДАРЬ!X6=GRID!$B$3:$U$3),0))*GRID!$H$42,
ROUNDUP(INDEX(GRID!$B$18:$U$29,MATCH(I$7,GRID!$A$18:$A$29,0),MATCH(1,($U$2=GRID!$B$1:$U$1)*(КАЛЕНДАРЬ!X6=GRID!$B$3:$U$3),0))*GRID!$H$42*(1-GRID!$H$43),0))</f>
        <v>70000</v>
      </c>
      <c r="K222" s="50" t="s">
        <v>105</v>
      </c>
      <c r="L222" s="50" t="s">
        <v>105</v>
      </c>
      <c r="M222" s="5" cm="1">
        <f t="array" ref="M222">IF($I$2="Длительное проживание от 30 ночей ",
INDEX(GRID!$B$4:$U$15,MATCH(M$7,GRID!$A$4:$A$15,0),MATCH(1,($U$2=GRID!$B$1:$U$1)*(КАЛЕНДАРЬ!X6=GRID!$B$3:$U$3),0))*GRID!$H$42,
ROUNDUP(INDEX(GRID!$B$4:$U$15,MATCH(M$7,GRID!$A$4:$A$15,0),MATCH(1,($U$2=GRID!$B$1:$U$1)*(КАЛЕНДАРЬ!X6=GRID!$B$3:$U$3),0))*GRID!$H$42*(1-GRID!$H$43),0))</f>
        <v>94640</v>
      </c>
      <c r="N222" s="5" cm="1">
        <f t="array" ref="N222">IF($I$2="Длительное проживание от 30 ночей ",
INDEX(GRID!$B$18:$U$29,MATCH(M$7,GRID!$A$18:$A$29,0),MATCH(1,($U$2=GRID!$B$1:$U$1)*(КАЛЕНДАРЬ!X6=GRID!$B$3:$U$3),0))*GRID!$H$42,
ROUNDUP(INDEX(GRID!$B$18:$U$29,MATCH(M$7,GRID!$A$18:$A$29,0),MATCH(1,($U$2=GRID!$B$1:$U$1)*(КАЛЕНДАРЬ!X6=GRID!$B$3:$U$3),0))*GRID!$H$42*(1-GRID!$H$43),0))</f>
        <v>98640</v>
      </c>
      <c r="O222" s="50" t="s">
        <v>105</v>
      </c>
      <c r="P222" s="5" cm="1">
        <f t="array" ref="P222">IF($I$2="Длительное проживание от 30 ночей ",
INDEX(GRID!$B$4:$U$15,MATCH(P$7,GRID!$A$4:$A$15,0),MATCH(1,($U$2=GRID!$B$1:$U$1)*(КАЛЕНДАРЬ!X6=GRID!$B$3:$U$3),0))*GRID!$H$42,
ROUNDUP(INDEX(GRID!$B$4:$U$15,MATCH(P$7,GRID!$A$4:$A$15,0),MATCH(1,($U$2=GRID!$B$1:$U$1)*(КАЛЕНДАРЬ!X6=GRID!$B$3:$U$3),0))*GRID!$H$42*(1-GRID!$H$43),0))</f>
        <v>167120</v>
      </c>
      <c r="Q222" s="5" cm="1">
        <f t="array" ref="Q222">IF($I$2="Длительное проживание от 30 ночей ",
INDEX(GRID!$B$4:$U$15,MATCH(Q$7,GRID!$A$4:$A$15,0),MATCH(1,($U$2=GRID!$B$1:$U$1)*(КАЛЕНДАРЬ!X6=GRID!$B$3:$U$3),0))*GRID!$H$42,
ROUNDUP(INDEX(GRID!$B$4:$U$15,MATCH(Q$7,GRID!$A$4:$A$15,0),MATCH(1,($U$2=GRID!$B$1:$U$1)*(КАЛЕНДАРЬ!X6=GRID!$B$3:$U$3),0))*GRID!$H$42*(1-GRID!$H$43),0))</f>
        <v>192720</v>
      </c>
      <c r="R222" s="50" t="s">
        <v>105</v>
      </c>
      <c r="S222" s="50" t="s">
        <v>105</v>
      </c>
      <c r="T222" s="50" t="s">
        <v>105</v>
      </c>
    </row>
    <row r="223" spans="1:20" hidden="1">
      <c r="A223" s="108" t="s">
        <v>12</v>
      </c>
      <c r="B223" s="109">
        <v>4</v>
      </c>
      <c r="C223" s="5" cm="1">
        <f t="array" ref="C223">IF($I$2="Длительное проживание от 30 ночей ",
INDEX(GRID!$B$4:$U$15,MATCH(C$7,GRID!$A$4:$A$15,0),MATCH(1,($U$2=GRID!$B$1:$U$1)*(КАЛЕНДАРЬ!X7=GRID!$B$3:$U$3),0))*GRID!$H$42,
ROUNDUP(INDEX(GRID!$B$4:$U$15,MATCH(C$7,GRID!$A$4:$A$15,0),MATCH(1,($U$2=GRID!$B$1:$U$1)*(КАЛЕНДАРЬ!X7=GRID!$B$3:$U$3),0))*GRID!$H$42*(1-GRID!$H$43),0))</f>
        <v>45840</v>
      </c>
      <c r="D223" s="5" cm="1">
        <f t="array" ref="D223">IF($I$2="Длительное проживание от 30 ночей ",
INDEX(GRID!$B$18:$U$29,MATCH(C$7,GRID!$A$18:$A$29,0),MATCH(1,($U$2=GRID!$B$1:$U$1)*(КАЛЕНДАРЬ!X7=GRID!$B$3:$U$3),0))*GRID!$H$42,
ROUNDUP(INDEX(GRID!$B$18:$U$29,MATCH(C$7,GRID!$A$18:$A$29,0),MATCH(1,($U$2=GRID!$B$1:$U$1)*(КАЛЕНДАРЬ!X7=GRID!$B$3:$U$3),0))*GRID!$H$42*(1-GRID!$H$43),0))</f>
        <v>49840</v>
      </c>
      <c r="E223" s="5" cm="1">
        <f t="array" ref="E223">IF($I$2="Длительное проживание от 30 ночей ",
INDEX(GRID!$B$4:$U$15,MATCH(E$7,GRID!$A$4:$A$15,0),MATCH(1,($U$2=GRID!$B$1:$U$1)*(КАЛЕНДАРЬ!X7=GRID!$B$3:$U$3),0))*GRID!$H$42,
ROUNDUP(INDEX(GRID!$B$4:$U$15,MATCH(E$7,GRID!$A$4:$A$15,0),MATCH(1,($U$2=GRID!$B$1:$U$1)*(КАЛЕНДАРЬ!X7=GRID!$B$3:$U$3),0))*GRID!$H$42*(1-GRID!$H$43),0))</f>
        <v>53920</v>
      </c>
      <c r="F223" s="5" cm="1">
        <f t="array" ref="F223">IF($I$2="Длительное проживание от 30 ночей ",
INDEX(GRID!$B$18:$U$29,MATCH(E$7,GRID!$A$18:$A$29,0),MATCH(1,($U$2=GRID!$B$1:$U$1)*(КАЛЕНДАРЬ!X7=GRID!$B$3:$U$3),0))*GRID!$H$42,
ROUNDUP(INDEX(GRID!$B$18:$U$29,MATCH(E$7,GRID!$A$18:$A$29,0),MATCH(1,($U$2=GRID!$B$1:$U$1)*(КАЛЕНДАРЬ!X7=GRID!$B$3:$U$3),0))*GRID!$H$42*(1-GRID!$H$43),0))</f>
        <v>57920</v>
      </c>
      <c r="G223" s="50" t="s">
        <v>105</v>
      </c>
      <c r="H223" s="50" t="s">
        <v>105</v>
      </c>
      <c r="I223" s="5" cm="1">
        <f t="array" ref="I223">IF($I$2="Длительное проживание от 30 ночей ",
INDEX(GRID!$B$4:$U$15,MATCH(I$7,GRID!$A$4:$A$15,0),MATCH(1,($U$2=GRID!$B$1:$U$1)*(КАЛЕНДАРЬ!X7=GRID!$B$3:$U$3),0))*GRID!$H$42,
ROUNDUP(INDEX(GRID!$B$4:$U$15,MATCH(I$7,GRID!$A$4:$A$15,0),MATCH(1,($U$2=GRID!$B$1:$U$1)*(КАЛЕНДАРЬ!X7=GRID!$B$3:$U$3),0))*GRID!$H$42*(1-GRID!$H$43),0))</f>
        <v>66000</v>
      </c>
      <c r="J223" s="5" cm="1">
        <f t="array" ref="J223">IF($I$2="Длительное проживание от 30 ночей ",
INDEX(GRID!$B$18:$U$29,MATCH(I$7,GRID!$A$18:$A$29,0),MATCH(1,($U$2=GRID!$B$1:$U$1)*(КАЛЕНДАРЬ!X7=GRID!$B$3:$U$3),0))*GRID!$H$42,
ROUNDUP(INDEX(GRID!$B$18:$U$29,MATCH(I$7,GRID!$A$18:$A$29,0),MATCH(1,($U$2=GRID!$B$1:$U$1)*(КАЛЕНДАРЬ!X7=GRID!$B$3:$U$3),0))*GRID!$H$42*(1-GRID!$H$43),0))</f>
        <v>70000</v>
      </c>
      <c r="K223" s="50" t="s">
        <v>105</v>
      </c>
      <c r="L223" s="50" t="s">
        <v>105</v>
      </c>
      <c r="M223" s="5" cm="1">
        <f t="array" ref="M223">IF($I$2="Длительное проживание от 30 ночей ",
INDEX(GRID!$B$4:$U$15,MATCH(M$7,GRID!$A$4:$A$15,0),MATCH(1,($U$2=GRID!$B$1:$U$1)*(КАЛЕНДАРЬ!X7=GRID!$B$3:$U$3),0))*GRID!$H$42,
ROUNDUP(INDEX(GRID!$B$4:$U$15,MATCH(M$7,GRID!$A$4:$A$15,0),MATCH(1,($U$2=GRID!$B$1:$U$1)*(КАЛЕНДАРЬ!X7=GRID!$B$3:$U$3),0))*GRID!$H$42*(1-GRID!$H$43),0))</f>
        <v>94640</v>
      </c>
      <c r="N223" s="5" cm="1">
        <f t="array" ref="N223">IF($I$2="Длительное проживание от 30 ночей ",
INDEX(GRID!$B$18:$U$29,MATCH(M$7,GRID!$A$18:$A$29,0),MATCH(1,($U$2=GRID!$B$1:$U$1)*(КАЛЕНДАРЬ!X7=GRID!$B$3:$U$3),0))*GRID!$H$42,
ROUNDUP(INDEX(GRID!$B$18:$U$29,MATCH(M$7,GRID!$A$18:$A$29,0),MATCH(1,($U$2=GRID!$B$1:$U$1)*(КАЛЕНДАРЬ!X7=GRID!$B$3:$U$3),0))*GRID!$H$42*(1-GRID!$H$43),0))</f>
        <v>98640</v>
      </c>
      <c r="O223" s="50" t="s">
        <v>105</v>
      </c>
      <c r="P223" s="5" cm="1">
        <f t="array" ref="P223">IF($I$2="Длительное проживание от 30 ночей ",
INDEX(GRID!$B$4:$U$15,MATCH(P$7,GRID!$A$4:$A$15,0),MATCH(1,($U$2=GRID!$B$1:$U$1)*(КАЛЕНДАРЬ!X7=GRID!$B$3:$U$3),0))*GRID!$H$42,
ROUNDUP(INDEX(GRID!$B$4:$U$15,MATCH(P$7,GRID!$A$4:$A$15,0),MATCH(1,($U$2=GRID!$B$1:$U$1)*(КАЛЕНДАРЬ!X7=GRID!$B$3:$U$3),0))*GRID!$H$42*(1-GRID!$H$43),0))</f>
        <v>167120</v>
      </c>
      <c r="Q223" s="5" cm="1">
        <f t="array" ref="Q223">IF($I$2="Длительное проживание от 30 ночей ",
INDEX(GRID!$B$4:$U$15,MATCH(Q$7,GRID!$A$4:$A$15,0),MATCH(1,($U$2=GRID!$B$1:$U$1)*(КАЛЕНДАРЬ!X7=GRID!$B$3:$U$3),0))*GRID!$H$42,
ROUNDUP(INDEX(GRID!$B$4:$U$15,MATCH(Q$7,GRID!$A$4:$A$15,0),MATCH(1,($U$2=GRID!$B$1:$U$1)*(КАЛЕНДАРЬ!X7=GRID!$B$3:$U$3),0))*GRID!$H$42*(1-GRID!$H$43),0))</f>
        <v>192720</v>
      </c>
      <c r="R223" s="50" t="s">
        <v>105</v>
      </c>
      <c r="S223" s="50" t="s">
        <v>105</v>
      </c>
      <c r="T223" s="50" t="s">
        <v>105</v>
      </c>
    </row>
    <row r="224" spans="1:20" hidden="1">
      <c r="A224" s="108" t="s">
        <v>13</v>
      </c>
      <c r="B224" s="109">
        <v>5</v>
      </c>
      <c r="C224" s="5" cm="1">
        <f t="array" ref="C224">IF($I$2="Длительное проживание от 30 ночей ",
INDEX(GRID!$B$4:$U$15,MATCH(C$7,GRID!$A$4:$A$15,0),MATCH(1,($U$2=GRID!$B$1:$U$1)*(КАЛЕНДАРЬ!X8=GRID!$B$3:$U$3),0))*GRID!$H$42,
ROUNDUP(INDEX(GRID!$B$4:$U$15,MATCH(C$7,GRID!$A$4:$A$15,0),MATCH(1,($U$2=GRID!$B$1:$U$1)*(КАЛЕНДАРЬ!X8=GRID!$B$3:$U$3),0))*GRID!$H$42*(1-GRID!$H$43),0))</f>
        <v>45840</v>
      </c>
      <c r="D224" s="5" cm="1">
        <f t="array" ref="D224">IF($I$2="Длительное проживание от 30 ночей ",
INDEX(GRID!$B$18:$U$29,MATCH(C$7,GRID!$A$18:$A$29,0),MATCH(1,($U$2=GRID!$B$1:$U$1)*(КАЛЕНДАРЬ!X8=GRID!$B$3:$U$3),0))*GRID!$H$42,
ROUNDUP(INDEX(GRID!$B$18:$U$29,MATCH(C$7,GRID!$A$18:$A$29,0),MATCH(1,($U$2=GRID!$B$1:$U$1)*(КАЛЕНДАРЬ!X8=GRID!$B$3:$U$3),0))*GRID!$H$42*(1-GRID!$H$43),0))</f>
        <v>49840</v>
      </c>
      <c r="E224" s="5" cm="1">
        <f t="array" ref="E224">IF($I$2="Длительное проживание от 30 ночей ",
INDEX(GRID!$B$4:$U$15,MATCH(E$7,GRID!$A$4:$A$15,0),MATCH(1,($U$2=GRID!$B$1:$U$1)*(КАЛЕНДАРЬ!X8=GRID!$B$3:$U$3),0))*GRID!$H$42,
ROUNDUP(INDEX(GRID!$B$4:$U$15,MATCH(E$7,GRID!$A$4:$A$15,0),MATCH(1,($U$2=GRID!$B$1:$U$1)*(КАЛЕНДАРЬ!X8=GRID!$B$3:$U$3),0))*GRID!$H$42*(1-GRID!$H$43),0))</f>
        <v>53920</v>
      </c>
      <c r="F224" s="5" cm="1">
        <f t="array" ref="F224">IF($I$2="Длительное проживание от 30 ночей ",
INDEX(GRID!$B$18:$U$29,MATCH(E$7,GRID!$A$18:$A$29,0),MATCH(1,($U$2=GRID!$B$1:$U$1)*(КАЛЕНДАРЬ!X8=GRID!$B$3:$U$3),0))*GRID!$H$42,
ROUNDUP(INDEX(GRID!$B$18:$U$29,MATCH(E$7,GRID!$A$18:$A$29,0),MATCH(1,($U$2=GRID!$B$1:$U$1)*(КАЛЕНДАРЬ!X8=GRID!$B$3:$U$3),0))*GRID!$H$42*(1-GRID!$H$43),0))</f>
        <v>57920</v>
      </c>
      <c r="G224" s="50" t="s">
        <v>105</v>
      </c>
      <c r="H224" s="50" t="s">
        <v>105</v>
      </c>
      <c r="I224" s="5" cm="1">
        <f t="array" ref="I224">IF($I$2="Длительное проживание от 30 ночей ",
INDEX(GRID!$B$4:$U$15,MATCH(I$7,GRID!$A$4:$A$15,0),MATCH(1,($U$2=GRID!$B$1:$U$1)*(КАЛЕНДАРЬ!X8=GRID!$B$3:$U$3),0))*GRID!$H$42,
ROUNDUP(INDEX(GRID!$B$4:$U$15,MATCH(I$7,GRID!$A$4:$A$15,0),MATCH(1,($U$2=GRID!$B$1:$U$1)*(КАЛЕНДАРЬ!X8=GRID!$B$3:$U$3),0))*GRID!$H$42*(1-GRID!$H$43),0))</f>
        <v>66000</v>
      </c>
      <c r="J224" s="5" cm="1">
        <f t="array" ref="J224">IF($I$2="Длительное проживание от 30 ночей ",
INDEX(GRID!$B$18:$U$29,MATCH(I$7,GRID!$A$18:$A$29,0),MATCH(1,($U$2=GRID!$B$1:$U$1)*(КАЛЕНДАРЬ!X8=GRID!$B$3:$U$3),0))*GRID!$H$42,
ROUNDUP(INDEX(GRID!$B$18:$U$29,MATCH(I$7,GRID!$A$18:$A$29,0),MATCH(1,($U$2=GRID!$B$1:$U$1)*(КАЛЕНДАРЬ!X8=GRID!$B$3:$U$3),0))*GRID!$H$42*(1-GRID!$H$43),0))</f>
        <v>70000</v>
      </c>
      <c r="K224" s="50" t="s">
        <v>105</v>
      </c>
      <c r="L224" s="50" t="s">
        <v>105</v>
      </c>
      <c r="M224" s="5" cm="1">
        <f t="array" ref="M224">IF($I$2="Длительное проживание от 30 ночей ",
INDEX(GRID!$B$4:$U$15,MATCH(M$7,GRID!$A$4:$A$15,0),MATCH(1,($U$2=GRID!$B$1:$U$1)*(КАЛЕНДАРЬ!X8=GRID!$B$3:$U$3),0))*GRID!$H$42,
ROUNDUP(INDEX(GRID!$B$4:$U$15,MATCH(M$7,GRID!$A$4:$A$15,0),MATCH(1,($U$2=GRID!$B$1:$U$1)*(КАЛЕНДАРЬ!X8=GRID!$B$3:$U$3),0))*GRID!$H$42*(1-GRID!$H$43),0))</f>
        <v>94640</v>
      </c>
      <c r="N224" s="5" cm="1">
        <f t="array" ref="N224">IF($I$2="Длительное проживание от 30 ночей ",
INDEX(GRID!$B$18:$U$29,MATCH(M$7,GRID!$A$18:$A$29,0),MATCH(1,($U$2=GRID!$B$1:$U$1)*(КАЛЕНДАРЬ!X8=GRID!$B$3:$U$3),0))*GRID!$H$42,
ROUNDUP(INDEX(GRID!$B$18:$U$29,MATCH(M$7,GRID!$A$18:$A$29,0),MATCH(1,($U$2=GRID!$B$1:$U$1)*(КАЛЕНДАРЬ!X8=GRID!$B$3:$U$3),0))*GRID!$H$42*(1-GRID!$H$43),0))</f>
        <v>98640</v>
      </c>
      <c r="O224" s="50" t="s">
        <v>105</v>
      </c>
      <c r="P224" s="5" cm="1">
        <f t="array" ref="P224">IF($I$2="Длительное проживание от 30 ночей ",
INDEX(GRID!$B$4:$U$15,MATCH(P$7,GRID!$A$4:$A$15,0),MATCH(1,($U$2=GRID!$B$1:$U$1)*(КАЛЕНДАРЬ!X8=GRID!$B$3:$U$3),0))*GRID!$H$42,
ROUNDUP(INDEX(GRID!$B$4:$U$15,MATCH(P$7,GRID!$A$4:$A$15,0),MATCH(1,($U$2=GRID!$B$1:$U$1)*(КАЛЕНДАРЬ!X8=GRID!$B$3:$U$3),0))*GRID!$H$42*(1-GRID!$H$43),0))</f>
        <v>167120</v>
      </c>
      <c r="Q224" s="5" cm="1">
        <f t="array" ref="Q224">IF($I$2="Длительное проживание от 30 ночей ",
INDEX(GRID!$B$4:$U$15,MATCH(Q$7,GRID!$A$4:$A$15,0),MATCH(1,($U$2=GRID!$B$1:$U$1)*(КАЛЕНДАРЬ!X8=GRID!$B$3:$U$3),0))*GRID!$H$42,
ROUNDUP(INDEX(GRID!$B$4:$U$15,MATCH(Q$7,GRID!$A$4:$A$15,0),MATCH(1,($U$2=GRID!$B$1:$U$1)*(КАЛЕНДАРЬ!X8=GRID!$B$3:$U$3),0))*GRID!$H$42*(1-GRID!$H$43),0))</f>
        <v>192720</v>
      </c>
      <c r="R224" s="50" t="s">
        <v>105</v>
      </c>
      <c r="S224" s="50" t="s">
        <v>105</v>
      </c>
      <c r="T224" s="50" t="s">
        <v>105</v>
      </c>
    </row>
    <row r="225" spans="1:20" hidden="1">
      <c r="A225" s="108" t="s">
        <v>14</v>
      </c>
      <c r="B225" s="109">
        <v>6</v>
      </c>
      <c r="C225" s="5" cm="1">
        <f t="array" ref="C225">IF($I$2="Длительное проживание от 30 ночей ",
INDEX(GRID!$B$4:$U$15,MATCH(C$7,GRID!$A$4:$A$15,0),MATCH(1,($U$2=GRID!$B$1:$U$1)*(КАЛЕНДАРЬ!X9=GRID!$B$3:$U$3),0))*GRID!$H$42,
ROUNDUP(INDEX(GRID!$B$4:$U$15,MATCH(C$7,GRID!$A$4:$A$15,0),MATCH(1,($U$2=GRID!$B$1:$U$1)*(КАЛЕНДАРЬ!X9=GRID!$B$3:$U$3),0))*GRID!$H$42*(1-GRID!$H$43),0))</f>
        <v>45840</v>
      </c>
      <c r="D225" s="5" cm="1">
        <f t="array" ref="D225">IF($I$2="Длительное проживание от 30 ночей ",
INDEX(GRID!$B$18:$U$29,MATCH(C$7,GRID!$A$18:$A$29,0),MATCH(1,($U$2=GRID!$B$1:$U$1)*(КАЛЕНДАРЬ!X9=GRID!$B$3:$U$3),0))*GRID!$H$42,
ROUNDUP(INDEX(GRID!$B$18:$U$29,MATCH(C$7,GRID!$A$18:$A$29,0),MATCH(1,($U$2=GRID!$B$1:$U$1)*(КАЛЕНДАРЬ!X9=GRID!$B$3:$U$3),0))*GRID!$H$42*(1-GRID!$H$43),0))</f>
        <v>49840</v>
      </c>
      <c r="E225" s="5" cm="1">
        <f t="array" ref="E225">IF($I$2="Длительное проживание от 30 ночей ",
INDEX(GRID!$B$4:$U$15,MATCH(E$7,GRID!$A$4:$A$15,0),MATCH(1,($U$2=GRID!$B$1:$U$1)*(КАЛЕНДАРЬ!X9=GRID!$B$3:$U$3),0))*GRID!$H$42,
ROUNDUP(INDEX(GRID!$B$4:$U$15,MATCH(E$7,GRID!$A$4:$A$15,0),MATCH(1,($U$2=GRID!$B$1:$U$1)*(КАЛЕНДАРЬ!X9=GRID!$B$3:$U$3),0))*GRID!$H$42*(1-GRID!$H$43),0))</f>
        <v>53920</v>
      </c>
      <c r="F225" s="5" cm="1">
        <f t="array" ref="F225">IF($I$2="Длительное проживание от 30 ночей ",
INDEX(GRID!$B$18:$U$29,MATCH(E$7,GRID!$A$18:$A$29,0),MATCH(1,($U$2=GRID!$B$1:$U$1)*(КАЛЕНДАРЬ!X9=GRID!$B$3:$U$3),0))*GRID!$H$42,
ROUNDUP(INDEX(GRID!$B$18:$U$29,MATCH(E$7,GRID!$A$18:$A$29,0),MATCH(1,($U$2=GRID!$B$1:$U$1)*(КАЛЕНДАРЬ!X9=GRID!$B$3:$U$3),0))*GRID!$H$42*(1-GRID!$H$43),0))</f>
        <v>57920</v>
      </c>
      <c r="G225" s="50" t="s">
        <v>105</v>
      </c>
      <c r="H225" s="50" t="s">
        <v>105</v>
      </c>
      <c r="I225" s="5" cm="1">
        <f t="array" ref="I225">IF($I$2="Длительное проживание от 30 ночей ",
INDEX(GRID!$B$4:$U$15,MATCH(I$7,GRID!$A$4:$A$15,0),MATCH(1,($U$2=GRID!$B$1:$U$1)*(КАЛЕНДАРЬ!X9=GRID!$B$3:$U$3),0))*GRID!$H$42,
ROUNDUP(INDEX(GRID!$B$4:$U$15,MATCH(I$7,GRID!$A$4:$A$15,0),MATCH(1,($U$2=GRID!$B$1:$U$1)*(КАЛЕНДАРЬ!X9=GRID!$B$3:$U$3),0))*GRID!$H$42*(1-GRID!$H$43),0))</f>
        <v>66000</v>
      </c>
      <c r="J225" s="5" cm="1">
        <f t="array" ref="J225">IF($I$2="Длительное проживание от 30 ночей ",
INDEX(GRID!$B$18:$U$29,MATCH(I$7,GRID!$A$18:$A$29,0),MATCH(1,($U$2=GRID!$B$1:$U$1)*(КАЛЕНДАРЬ!X9=GRID!$B$3:$U$3),0))*GRID!$H$42,
ROUNDUP(INDEX(GRID!$B$18:$U$29,MATCH(I$7,GRID!$A$18:$A$29,0),MATCH(1,($U$2=GRID!$B$1:$U$1)*(КАЛЕНДАРЬ!X9=GRID!$B$3:$U$3),0))*GRID!$H$42*(1-GRID!$H$43),0))</f>
        <v>70000</v>
      </c>
      <c r="K225" s="50" t="s">
        <v>105</v>
      </c>
      <c r="L225" s="50" t="s">
        <v>105</v>
      </c>
      <c r="M225" s="5" cm="1">
        <f t="array" ref="M225">IF($I$2="Длительное проживание от 30 ночей ",
INDEX(GRID!$B$4:$U$15,MATCH(M$7,GRID!$A$4:$A$15,0),MATCH(1,($U$2=GRID!$B$1:$U$1)*(КАЛЕНДАРЬ!X9=GRID!$B$3:$U$3),0))*GRID!$H$42,
ROUNDUP(INDEX(GRID!$B$4:$U$15,MATCH(M$7,GRID!$A$4:$A$15,0),MATCH(1,($U$2=GRID!$B$1:$U$1)*(КАЛЕНДАРЬ!X9=GRID!$B$3:$U$3),0))*GRID!$H$42*(1-GRID!$H$43),0))</f>
        <v>94640</v>
      </c>
      <c r="N225" s="5" cm="1">
        <f t="array" ref="N225">IF($I$2="Длительное проживание от 30 ночей ",
INDEX(GRID!$B$18:$U$29,MATCH(M$7,GRID!$A$18:$A$29,0),MATCH(1,($U$2=GRID!$B$1:$U$1)*(КАЛЕНДАРЬ!X9=GRID!$B$3:$U$3),0))*GRID!$H$42,
ROUNDUP(INDEX(GRID!$B$18:$U$29,MATCH(M$7,GRID!$A$18:$A$29,0),MATCH(1,($U$2=GRID!$B$1:$U$1)*(КАЛЕНДАРЬ!X9=GRID!$B$3:$U$3),0))*GRID!$H$42*(1-GRID!$H$43),0))</f>
        <v>98640</v>
      </c>
      <c r="O225" s="50" t="s">
        <v>105</v>
      </c>
      <c r="P225" s="5" cm="1">
        <f t="array" ref="P225">IF($I$2="Длительное проживание от 30 ночей ",
INDEX(GRID!$B$4:$U$15,MATCH(P$7,GRID!$A$4:$A$15,0),MATCH(1,($U$2=GRID!$B$1:$U$1)*(КАЛЕНДАРЬ!X9=GRID!$B$3:$U$3),0))*GRID!$H$42,
ROUNDUP(INDEX(GRID!$B$4:$U$15,MATCH(P$7,GRID!$A$4:$A$15,0),MATCH(1,($U$2=GRID!$B$1:$U$1)*(КАЛЕНДАРЬ!X9=GRID!$B$3:$U$3),0))*GRID!$H$42*(1-GRID!$H$43),0))</f>
        <v>167120</v>
      </c>
      <c r="Q225" s="5" cm="1">
        <f t="array" ref="Q225">IF($I$2="Длительное проживание от 30 ночей ",
INDEX(GRID!$B$4:$U$15,MATCH(Q$7,GRID!$A$4:$A$15,0),MATCH(1,($U$2=GRID!$B$1:$U$1)*(КАЛЕНДАРЬ!X9=GRID!$B$3:$U$3),0))*GRID!$H$42,
ROUNDUP(INDEX(GRID!$B$4:$U$15,MATCH(Q$7,GRID!$A$4:$A$15,0),MATCH(1,($U$2=GRID!$B$1:$U$1)*(КАЛЕНДАРЬ!X9=GRID!$B$3:$U$3),0))*GRID!$H$42*(1-GRID!$H$43),0))</f>
        <v>192720</v>
      </c>
      <c r="R225" s="50" t="s">
        <v>105</v>
      </c>
      <c r="S225" s="50" t="s">
        <v>105</v>
      </c>
      <c r="T225" s="50" t="s">
        <v>105</v>
      </c>
    </row>
    <row r="226" spans="1:20" hidden="1">
      <c r="A226" s="108" t="s">
        <v>15</v>
      </c>
      <c r="B226" s="109">
        <v>7</v>
      </c>
      <c r="C226" s="5" cm="1">
        <f t="array" ref="C226">IF($I$2="Длительное проживание от 30 ночей ",
INDEX(GRID!$B$4:$U$15,MATCH(C$7,GRID!$A$4:$A$15,0),MATCH(1,($U$2=GRID!$B$1:$U$1)*(КАЛЕНДАРЬ!X10=GRID!$B$3:$U$3),0))*GRID!$H$42,
ROUNDUP(INDEX(GRID!$B$4:$U$15,MATCH(C$7,GRID!$A$4:$A$15,0),MATCH(1,($U$2=GRID!$B$1:$U$1)*(КАЛЕНДАРЬ!X10=GRID!$B$3:$U$3),0))*GRID!$H$42*(1-GRID!$H$43),0))</f>
        <v>49840</v>
      </c>
      <c r="D226" s="5" cm="1">
        <f t="array" ref="D226">IF($I$2="Длительное проживание от 30 ночей ",
INDEX(GRID!$B$18:$U$29,MATCH(C$7,GRID!$A$18:$A$29,0),MATCH(1,($U$2=GRID!$B$1:$U$1)*(КАЛЕНДАРЬ!X10=GRID!$B$3:$U$3),0))*GRID!$H$42,
ROUNDUP(INDEX(GRID!$B$18:$U$29,MATCH(C$7,GRID!$A$18:$A$29,0),MATCH(1,($U$2=GRID!$B$1:$U$1)*(КАЛЕНДАРЬ!X10=GRID!$B$3:$U$3),0))*GRID!$H$42*(1-GRID!$H$43),0))</f>
        <v>53840</v>
      </c>
      <c r="E226" s="5" cm="1">
        <f t="array" ref="E226">IF($I$2="Длительное проживание от 30 ночей ",
INDEX(GRID!$B$4:$U$15,MATCH(E$7,GRID!$A$4:$A$15,0),MATCH(1,($U$2=GRID!$B$1:$U$1)*(КАЛЕНДАРЬ!X10=GRID!$B$3:$U$3),0))*GRID!$H$42,
ROUNDUP(INDEX(GRID!$B$4:$U$15,MATCH(E$7,GRID!$A$4:$A$15,0),MATCH(1,($U$2=GRID!$B$1:$U$1)*(КАЛЕНДАРЬ!X10=GRID!$B$3:$U$3),0))*GRID!$H$42*(1-GRID!$H$43),0))</f>
        <v>58320</v>
      </c>
      <c r="F226" s="5" cm="1">
        <f t="array" ref="F226">IF($I$2="Длительное проживание от 30 ночей ",
INDEX(GRID!$B$18:$U$29,MATCH(E$7,GRID!$A$18:$A$29,0),MATCH(1,($U$2=GRID!$B$1:$U$1)*(КАЛЕНДАРЬ!X10=GRID!$B$3:$U$3),0))*GRID!$H$42,
ROUNDUP(INDEX(GRID!$B$18:$U$29,MATCH(E$7,GRID!$A$18:$A$29,0),MATCH(1,($U$2=GRID!$B$1:$U$1)*(КАЛЕНДАРЬ!X10=GRID!$B$3:$U$3),0))*GRID!$H$42*(1-GRID!$H$43),0))</f>
        <v>62320</v>
      </c>
      <c r="G226" s="50" t="s">
        <v>105</v>
      </c>
      <c r="H226" s="50" t="s">
        <v>105</v>
      </c>
      <c r="I226" s="5" cm="1">
        <f t="array" ref="I226">IF($I$2="Длительное проживание от 30 ночей ",
INDEX(GRID!$B$4:$U$15,MATCH(I$7,GRID!$A$4:$A$15,0),MATCH(1,($U$2=GRID!$B$1:$U$1)*(КАЛЕНДАРЬ!X10=GRID!$B$3:$U$3),0))*GRID!$H$42,
ROUNDUP(INDEX(GRID!$B$4:$U$15,MATCH(I$7,GRID!$A$4:$A$15,0),MATCH(1,($U$2=GRID!$B$1:$U$1)*(КАЛЕНДАРЬ!X10=GRID!$B$3:$U$3),0))*GRID!$H$42*(1-GRID!$H$43),0))</f>
        <v>71200</v>
      </c>
      <c r="J226" s="5" cm="1">
        <f t="array" ref="J226">IF($I$2="Длительное проживание от 30 ночей ",
INDEX(GRID!$B$18:$U$29,MATCH(I$7,GRID!$A$18:$A$29,0),MATCH(1,($U$2=GRID!$B$1:$U$1)*(КАЛЕНДАРЬ!X10=GRID!$B$3:$U$3),0))*GRID!$H$42,
ROUNDUP(INDEX(GRID!$B$18:$U$29,MATCH(I$7,GRID!$A$18:$A$29,0),MATCH(1,($U$2=GRID!$B$1:$U$1)*(КАЛЕНДАРЬ!X10=GRID!$B$3:$U$3),0))*GRID!$H$42*(1-GRID!$H$43),0))</f>
        <v>75200</v>
      </c>
      <c r="K226" s="50" t="s">
        <v>105</v>
      </c>
      <c r="L226" s="50" t="s">
        <v>105</v>
      </c>
      <c r="M226" s="5" cm="1">
        <f t="array" ref="M226">IF($I$2="Длительное проживание от 30 ночей ",
INDEX(GRID!$B$4:$U$15,MATCH(M$7,GRID!$A$4:$A$15,0),MATCH(1,($U$2=GRID!$B$1:$U$1)*(КАЛЕНДАРЬ!X10=GRID!$B$3:$U$3),0))*GRID!$H$42,
ROUNDUP(INDEX(GRID!$B$4:$U$15,MATCH(M$7,GRID!$A$4:$A$15,0),MATCH(1,($U$2=GRID!$B$1:$U$1)*(КАЛЕНДАРЬ!X10=GRID!$B$3:$U$3),0))*GRID!$H$42*(1-GRID!$H$43),0))</f>
        <v>101360</v>
      </c>
      <c r="N226" s="5" cm="1">
        <f t="array" ref="N226">IF($I$2="Длительное проживание от 30 ночей ",
INDEX(GRID!$B$18:$U$29,MATCH(M$7,GRID!$A$18:$A$29,0),MATCH(1,($U$2=GRID!$B$1:$U$1)*(КАЛЕНДАРЬ!X10=GRID!$B$3:$U$3),0))*GRID!$H$42,
ROUNDUP(INDEX(GRID!$B$18:$U$29,MATCH(M$7,GRID!$A$18:$A$29,0),MATCH(1,($U$2=GRID!$B$1:$U$1)*(КАЛЕНДАРЬ!X10=GRID!$B$3:$U$3),0))*GRID!$H$42*(1-GRID!$H$43),0))</f>
        <v>105360</v>
      </c>
      <c r="O226" s="50" t="s">
        <v>105</v>
      </c>
      <c r="P226" s="5" cm="1">
        <f t="array" ref="P226">IF($I$2="Длительное проживание от 30 ночей ",
INDEX(GRID!$B$4:$U$15,MATCH(P$7,GRID!$A$4:$A$15,0),MATCH(1,($U$2=GRID!$B$1:$U$1)*(КАЛЕНДАРЬ!X10=GRID!$B$3:$U$3),0))*GRID!$H$42,
ROUNDUP(INDEX(GRID!$B$4:$U$15,MATCH(P$7,GRID!$A$4:$A$15,0),MATCH(1,($U$2=GRID!$B$1:$U$1)*(КАЛЕНДАРЬ!X10=GRID!$B$3:$U$3),0))*GRID!$H$42*(1-GRID!$H$43),0))</f>
        <v>175280</v>
      </c>
      <c r="Q226" s="5" cm="1">
        <f t="array" ref="Q226">IF($I$2="Длительное проживание от 30 ночей ",
INDEX(GRID!$B$4:$U$15,MATCH(Q$7,GRID!$A$4:$A$15,0),MATCH(1,($U$2=GRID!$B$1:$U$1)*(КАЛЕНДАРЬ!X10=GRID!$B$3:$U$3),0))*GRID!$H$42,
ROUNDUP(INDEX(GRID!$B$4:$U$15,MATCH(Q$7,GRID!$A$4:$A$15,0),MATCH(1,($U$2=GRID!$B$1:$U$1)*(КАЛЕНДАРЬ!X10=GRID!$B$3:$U$3),0))*GRID!$H$42*(1-GRID!$H$43),0))</f>
        <v>201520</v>
      </c>
      <c r="R226" s="50" t="s">
        <v>105</v>
      </c>
      <c r="S226" s="50" t="s">
        <v>105</v>
      </c>
      <c r="T226" s="50" t="s">
        <v>105</v>
      </c>
    </row>
    <row r="227" spans="1:20" hidden="1">
      <c r="A227" s="108" t="s">
        <v>16</v>
      </c>
      <c r="B227" s="109">
        <v>8</v>
      </c>
      <c r="C227" s="5" cm="1">
        <f t="array" ref="C227">IF($I$2="Длительное проживание от 30 ночей ",
INDEX(GRID!$B$4:$U$15,MATCH(C$7,GRID!$A$4:$A$15,0),MATCH(1,($U$2=GRID!$B$1:$U$1)*(КАЛЕНДАРЬ!X11=GRID!$B$3:$U$3),0))*GRID!$H$42,
ROUNDUP(INDEX(GRID!$B$4:$U$15,MATCH(C$7,GRID!$A$4:$A$15,0),MATCH(1,($U$2=GRID!$B$1:$U$1)*(КАЛЕНДАРЬ!X11=GRID!$B$3:$U$3),0))*GRID!$H$42*(1-GRID!$H$43),0))</f>
        <v>49840</v>
      </c>
      <c r="D227" s="5" cm="1">
        <f t="array" ref="D227">IF($I$2="Длительное проживание от 30 ночей ",
INDEX(GRID!$B$18:$U$29,MATCH(C$7,GRID!$A$18:$A$29,0),MATCH(1,($U$2=GRID!$B$1:$U$1)*(КАЛЕНДАРЬ!X11=GRID!$B$3:$U$3),0))*GRID!$H$42,
ROUNDUP(INDEX(GRID!$B$18:$U$29,MATCH(C$7,GRID!$A$18:$A$29,0),MATCH(1,($U$2=GRID!$B$1:$U$1)*(КАЛЕНДАРЬ!X11=GRID!$B$3:$U$3),0))*GRID!$H$42*(1-GRID!$H$43),0))</f>
        <v>53840</v>
      </c>
      <c r="E227" s="5" cm="1">
        <f t="array" ref="E227">IF($I$2="Длительное проживание от 30 ночей ",
INDEX(GRID!$B$4:$U$15,MATCH(E$7,GRID!$A$4:$A$15,0),MATCH(1,($U$2=GRID!$B$1:$U$1)*(КАЛЕНДАРЬ!X11=GRID!$B$3:$U$3),0))*GRID!$H$42,
ROUNDUP(INDEX(GRID!$B$4:$U$15,MATCH(E$7,GRID!$A$4:$A$15,0),MATCH(1,($U$2=GRID!$B$1:$U$1)*(КАЛЕНДАРЬ!X11=GRID!$B$3:$U$3),0))*GRID!$H$42*(1-GRID!$H$43),0))</f>
        <v>58320</v>
      </c>
      <c r="F227" s="5" cm="1">
        <f t="array" ref="F227">IF($I$2="Длительное проживание от 30 ночей ",
INDEX(GRID!$B$18:$U$29,MATCH(E$7,GRID!$A$18:$A$29,0),MATCH(1,($U$2=GRID!$B$1:$U$1)*(КАЛЕНДАРЬ!X11=GRID!$B$3:$U$3),0))*GRID!$H$42,
ROUNDUP(INDEX(GRID!$B$18:$U$29,MATCH(E$7,GRID!$A$18:$A$29,0),MATCH(1,($U$2=GRID!$B$1:$U$1)*(КАЛЕНДАРЬ!X11=GRID!$B$3:$U$3),0))*GRID!$H$42*(1-GRID!$H$43),0))</f>
        <v>62320</v>
      </c>
      <c r="G227" s="50" t="s">
        <v>105</v>
      </c>
      <c r="H227" s="50" t="s">
        <v>105</v>
      </c>
      <c r="I227" s="5" cm="1">
        <f t="array" ref="I227">IF($I$2="Длительное проживание от 30 ночей ",
INDEX(GRID!$B$4:$U$15,MATCH(I$7,GRID!$A$4:$A$15,0),MATCH(1,($U$2=GRID!$B$1:$U$1)*(КАЛЕНДАРЬ!X11=GRID!$B$3:$U$3),0))*GRID!$H$42,
ROUNDUP(INDEX(GRID!$B$4:$U$15,MATCH(I$7,GRID!$A$4:$A$15,0),MATCH(1,($U$2=GRID!$B$1:$U$1)*(КАЛЕНДАРЬ!X11=GRID!$B$3:$U$3),0))*GRID!$H$42*(1-GRID!$H$43),0))</f>
        <v>71200</v>
      </c>
      <c r="J227" s="5" cm="1">
        <f t="array" ref="J227">IF($I$2="Длительное проживание от 30 ночей ",
INDEX(GRID!$B$18:$U$29,MATCH(I$7,GRID!$A$18:$A$29,0),MATCH(1,($U$2=GRID!$B$1:$U$1)*(КАЛЕНДАРЬ!X11=GRID!$B$3:$U$3),0))*GRID!$H$42,
ROUNDUP(INDEX(GRID!$B$18:$U$29,MATCH(I$7,GRID!$A$18:$A$29,0),MATCH(1,($U$2=GRID!$B$1:$U$1)*(КАЛЕНДАРЬ!X11=GRID!$B$3:$U$3),0))*GRID!$H$42*(1-GRID!$H$43),0))</f>
        <v>75200</v>
      </c>
      <c r="K227" s="50" t="s">
        <v>105</v>
      </c>
      <c r="L227" s="50" t="s">
        <v>105</v>
      </c>
      <c r="M227" s="5" cm="1">
        <f t="array" ref="M227">IF($I$2="Длительное проживание от 30 ночей ",
INDEX(GRID!$B$4:$U$15,MATCH(M$7,GRID!$A$4:$A$15,0),MATCH(1,($U$2=GRID!$B$1:$U$1)*(КАЛЕНДАРЬ!X11=GRID!$B$3:$U$3),0))*GRID!$H$42,
ROUNDUP(INDEX(GRID!$B$4:$U$15,MATCH(M$7,GRID!$A$4:$A$15,0),MATCH(1,($U$2=GRID!$B$1:$U$1)*(КАЛЕНДАРЬ!X11=GRID!$B$3:$U$3),0))*GRID!$H$42*(1-GRID!$H$43),0))</f>
        <v>101360</v>
      </c>
      <c r="N227" s="5" cm="1">
        <f t="array" ref="N227">IF($I$2="Длительное проживание от 30 ночей ",
INDEX(GRID!$B$18:$U$29,MATCH(M$7,GRID!$A$18:$A$29,0),MATCH(1,($U$2=GRID!$B$1:$U$1)*(КАЛЕНДАРЬ!X11=GRID!$B$3:$U$3),0))*GRID!$H$42,
ROUNDUP(INDEX(GRID!$B$18:$U$29,MATCH(M$7,GRID!$A$18:$A$29,0),MATCH(1,($U$2=GRID!$B$1:$U$1)*(КАЛЕНДАРЬ!X11=GRID!$B$3:$U$3),0))*GRID!$H$42*(1-GRID!$H$43),0))</f>
        <v>105360</v>
      </c>
      <c r="O227" s="50" t="s">
        <v>105</v>
      </c>
      <c r="P227" s="5" cm="1">
        <f t="array" ref="P227">IF($I$2="Длительное проживание от 30 ночей ",
INDEX(GRID!$B$4:$U$15,MATCH(P$7,GRID!$A$4:$A$15,0),MATCH(1,($U$2=GRID!$B$1:$U$1)*(КАЛЕНДАРЬ!X11=GRID!$B$3:$U$3),0))*GRID!$H$42,
ROUNDUP(INDEX(GRID!$B$4:$U$15,MATCH(P$7,GRID!$A$4:$A$15,0),MATCH(1,($U$2=GRID!$B$1:$U$1)*(КАЛЕНДАРЬ!X11=GRID!$B$3:$U$3),0))*GRID!$H$42*(1-GRID!$H$43),0))</f>
        <v>175280</v>
      </c>
      <c r="Q227" s="5" cm="1">
        <f t="array" ref="Q227">IF($I$2="Длительное проживание от 30 ночей ",
INDEX(GRID!$B$4:$U$15,MATCH(Q$7,GRID!$A$4:$A$15,0),MATCH(1,($U$2=GRID!$B$1:$U$1)*(КАЛЕНДАРЬ!X11=GRID!$B$3:$U$3),0))*GRID!$H$42,
ROUNDUP(INDEX(GRID!$B$4:$U$15,MATCH(Q$7,GRID!$A$4:$A$15,0),MATCH(1,($U$2=GRID!$B$1:$U$1)*(КАЛЕНДАРЬ!X11=GRID!$B$3:$U$3),0))*GRID!$H$42*(1-GRID!$H$43),0))</f>
        <v>201520</v>
      </c>
      <c r="R227" s="50" t="s">
        <v>105</v>
      </c>
      <c r="S227" s="50" t="s">
        <v>105</v>
      </c>
      <c r="T227" s="50" t="s">
        <v>105</v>
      </c>
    </row>
    <row r="228" spans="1:20" hidden="1">
      <c r="A228" s="108" t="s">
        <v>17</v>
      </c>
      <c r="B228" s="109">
        <v>9</v>
      </c>
      <c r="C228" s="5" cm="1">
        <f t="array" ref="C228">IF($I$2="Длительное проживание от 30 ночей ",
INDEX(GRID!$B$4:$U$15,MATCH(C$7,GRID!$A$4:$A$15,0),MATCH(1,($U$2=GRID!$B$1:$U$1)*(КАЛЕНДАРЬ!X12=GRID!$B$3:$U$3),0))*GRID!$H$42,
ROUNDUP(INDEX(GRID!$B$4:$U$15,MATCH(C$7,GRID!$A$4:$A$15,0),MATCH(1,($U$2=GRID!$B$1:$U$1)*(КАЛЕНДАРЬ!X12=GRID!$B$3:$U$3),0))*GRID!$H$42*(1-GRID!$H$43),0))</f>
        <v>45840</v>
      </c>
      <c r="D228" s="5" cm="1">
        <f t="array" ref="D228">IF($I$2="Длительное проживание от 30 ночей ",
INDEX(GRID!$B$18:$U$29,MATCH(C$7,GRID!$A$18:$A$29,0),MATCH(1,($U$2=GRID!$B$1:$U$1)*(КАЛЕНДАРЬ!X12=GRID!$B$3:$U$3),0))*GRID!$H$42,
ROUNDUP(INDEX(GRID!$B$18:$U$29,MATCH(C$7,GRID!$A$18:$A$29,0),MATCH(1,($U$2=GRID!$B$1:$U$1)*(КАЛЕНДАРЬ!X12=GRID!$B$3:$U$3),0))*GRID!$H$42*(1-GRID!$H$43),0))</f>
        <v>49840</v>
      </c>
      <c r="E228" s="5" cm="1">
        <f t="array" ref="E228">IF($I$2="Длительное проживание от 30 ночей ",
INDEX(GRID!$B$4:$U$15,MATCH(E$7,GRID!$A$4:$A$15,0),MATCH(1,($U$2=GRID!$B$1:$U$1)*(КАЛЕНДАРЬ!X12=GRID!$B$3:$U$3),0))*GRID!$H$42,
ROUNDUP(INDEX(GRID!$B$4:$U$15,MATCH(E$7,GRID!$A$4:$A$15,0),MATCH(1,($U$2=GRID!$B$1:$U$1)*(КАЛЕНДАРЬ!X12=GRID!$B$3:$U$3),0))*GRID!$H$42*(1-GRID!$H$43),0))</f>
        <v>53920</v>
      </c>
      <c r="F228" s="5" cm="1">
        <f t="array" ref="F228">IF($I$2="Длительное проживание от 30 ночей ",
INDEX(GRID!$B$18:$U$29,MATCH(E$7,GRID!$A$18:$A$29,0),MATCH(1,($U$2=GRID!$B$1:$U$1)*(КАЛЕНДАРЬ!X12=GRID!$B$3:$U$3),0))*GRID!$H$42,
ROUNDUP(INDEX(GRID!$B$18:$U$29,MATCH(E$7,GRID!$A$18:$A$29,0),MATCH(1,($U$2=GRID!$B$1:$U$1)*(КАЛЕНДАРЬ!X12=GRID!$B$3:$U$3),0))*GRID!$H$42*(1-GRID!$H$43),0))</f>
        <v>57920</v>
      </c>
      <c r="G228" s="50" t="s">
        <v>105</v>
      </c>
      <c r="H228" s="50" t="s">
        <v>105</v>
      </c>
      <c r="I228" s="5" cm="1">
        <f t="array" ref="I228">IF($I$2="Длительное проживание от 30 ночей ",
INDEX(GRID!$B$4:$U$15,MATCH(I$7,GRID!$A$4:$A$15,0),MATCH(1,($U$2=GRID!$B$1:$U$1)*(КАЛЕНДАРЬ!X12=GRID!$B$3:$U$3),0))*GRID!$H$42,
ROUNDUP(INDEX(GRID!$B$4:$U$15,MATCH(I$7,GRID!$A$4:$A$15,0),MATCH(1,($U$2=GRID!$B$1:$U$1)*(КАЛЕНДАРЬ!X12=GRID!$B$3:$U$3),0))*GRID!$H$42*(1-GRID!$H$43),0))</f>
        <v>66000</v>
      </c>
      <c r="J228" s="5" cm="1">
        <f t="array" ref="J228">IF($I$2="Длительное проживание от 30 ночей ",
INDEX(GRID!$B$18:$U$29,MATCH(I$7,GRID!$A$18:$A$29,0),MATCH(1,($U$2=GRID!$B$1:$U$1)*(КАЛЕНДАРЬ!X12=GRID!$B$3:$U$3),0))*GRID!$H$42,
ROUNDUP(INDEX(GRID!$B$18:$U$29,MATCH(I$7,GRID!$A$18:$A$29,0),MATCH(1,($U$2=GRID!$B$1:$U$1)*(КАЛЕНДАРЬ!X12=GRID!$B$3:$U$3),0))*GRID!$H$42*(1-GRID!$H$43),0))</f>
        <v>70000</v>
      </c>
      <c r="K228" s="50" t="s">
        <v>105</v>
      </c>
      <c r="L228" s="50" t="s">
        <v>105</v>
      </c>
      <c r="M228" s="5" cm="1">
        <f t="array" ref="M228">IF($I$2="Длительное проживание от 30 ночей ",
INDEX(GRID!$B$4:$U$15,MATCH(M$7,GRID!$A$4:$A$15,0),MATCH(1,($U$2=GRID!$B$1:$U$1)*(КАЛЕНДАРЬ!X12=GRID!$B$3:$U$3),0))*GRID!$H$42,
ROUNDUP(INDEX(GRID!$B$4:$U$15,MATCH(M$7,GRID!$A$4:$A$15,0),MATCH(1,($U$2=GRID!$B$1:$U$1)*(КАЛЕНДАРЬ!X12=GRID!$B$3:$U$3),0))*GRID!$H$42*(1-GRID!$H$43),0))</f>
        <v>94640</v>
      </c>
      <c r="N228" s="5" cm="1">
        <f t="array" ref="N228">IF($I$2="Длительное проживание от 30 ночей ",
INDEX(GRID!$B$18:$U$29,MATCH(M$7,GRID!$A$18:$A$29,0),MATCH(1,($U$2=GRID!$B$1:$U$1)*(КАЛЕНДАРЬ!X12=GRID!$B$3:$U$3),0))*GRID!$H$42,
ROUNDUP(INDEX(GRID!$B$18:$U$29,MATCH(M$7,GRID!$A$18:$A$29,0),MATCH(1,($U$2=GRID!$B$1:$U$1)*(КАЛЕНДАРЬ!X12=GRID!$B$3:$U$3),0))*GRID!$H$42*(1-GRID!$H$43),0))</f>
        <v>98640</v>
      </c>
      <c r="O228" s="50" t="s">
        <v>105</v>
      </c>
      <c r="P228" s="5" cm="1">
        <f t="array" ref="P228">IF($I$2="Длительное проживание от 30 ночей ",
INDEX(GRID!$B$4:$U$15,MATCH(P$7,GRID!$A$4:$A$15,0),MATCH(1,($U$2=GRID!$B$1:$U$1)*(КАЛЕНДАРЬ!X12=GRID!$B$3:$U$3),0))*GRID!$H$42,
ROUNDUP(INDEX(GRID!$B$4:$U$15,MATCH(P$7,GRID!$A$4:$A$15,0),MATCH(1,($U$2=GRID!$B$1:$U$1)*(КАЛЕНДАРЬ!X12=GRID!$B$3:$U$3),0))*GRID!$H$42*(1-GRID!$H$43),0))</f>
        <v>167120</v>
      </c>
      <c r="Q228" s="5" cm="1">
        <f t="array" ref="Q228">IF($I$2="Длительное проживание от 30 ночей ",
INDEX(GRID!$B$4:$U$15,MATCH(Q$7,GRID!$A$4:$A$15,0),MATCH(1,($U$2=GRID!$B$1:$U$1)*(КАЛЕНДАРЬ!X12=GRID!$B$3:$U$3),0))*GRID!$H$42,
ROUNDUP(INDEX(GRID!$B$4:$U$15,MATCH(Q$7,GRID!$A$4:$A$15,0),MATCH(1,($U$2=GRID!$B$1:$U$1)*(КАЛЕНДАРЬ!X12=GRID!$B$3:$U$3),0))*GRID!$H$42*(1-GRID!$H$43),0))</f>
        <v>192720</v>
      </c>
      <c r="R228" s="50" t="s">
        <v>105</v>
      </c>
      <c r="S228" s="50" t="s">
        <v>105</v>
      </c>
      <c r="T228" s="50" t="s">
        <v>105</v>
      </c>
    </row>
    <row r="229" spans="1:20" hidden="1">
      <c r="A229" s="108" t="s">
        <v>11</v>
      </c>
      <c r="B229" s="109">
        <v>10</v>
      </c>
      <c r="C229" s="5" cm="1">
        <f t="array" ref="C229">IF($I$2="Длительное проживание от 30 ночей ",
INDEX(GRID!$B$4:$U$15,MATCH(C$7,GRID!$A$4:$A$15,0),MATCH(1,($U$2=GRID!$B$1:$U$1)*(КАЛЕНДАРЬ!X13=GRID!$B$3:$U$3),0))*GRID!$H$42,
ROUNDUP(INDEX(GRID!$B$4:$U$15,MATCH(C$7,GRID!$A$4:$A$15,0),MATCH(1,($U$2=GRID!$B$1:$U$1)*(КАЛЕНДАРЬ!X13=GRID!$B$3:$U$3),0))*GRID!$H$42*(1-GRID!$H$43),0))</f>
        <v>45840</v>
      </c>
      <c r="D229" s="5" cm="1">
        <f t="array" ref="D229">IF($I$2="Длительное проживание от 30 ночей ",
INDEX(GRID!$B$18:$U$29,MATCH(C$7,GRID!$A$18:$A$29,0),MATCH(1,($U$2=GRID!$B$1:$U$1)*(КАЛЕНДАРЬ!X13=GRID!$B$3:$U$3),0))*GRID!$H$42,
ROUNDUP(INDEX(GRID!$B$18:$U$29,MATCH(C$7,GRID!$A$18:$A$29,0),MATCH(1,($U$2=GRID!$B$1:$U$1)*(КАЛЕНДАРЬ!X13=GRID!$B$3:$U$3),0))*GRID!$H$42*(1-GRID!$H$43),0))</f>
        <v>49840</v>
      </c>
      <c r="E229" s="5" cm="1">
        <f t="array" ref="E229">IF($I$2="Длительное проживание от 30 ночей ",
INDEX(GRID!$B$4:$U$15,MATCH(E$7,GRID!$A$4:$A$15,0),MATCH(1,($U$2=GRID!$B$1:$U$1)*(КАЛЕНДАРЬ!X13=GRID!$B$3:$U$3),0))*GRID!$H$42,
ROUNDUP(INDEX(GRID!$B$4:$U$15,MATCH(E$7,GRID!$A$4:$A$15,0),MATCH(1,($U$2=GRID!$B$1:$U$1)*(КАЛЕНДАРЬ!X13=GRID!$B$3:$U$3),0))*GRID!$H$42*(1-GRID!$H$43),0))</f>
        <v>53920</v>
      </c>
      <c r="F229" s="5" cm="1">
        <f t="array" ref="F229">IF($I$2="Длительное проживание от 30 ночей ",
INDEX(GRID!$B$18:$U$29,MATCH(E$7,GRID!$A$18:$A$29,0),MATCH(1,($U$2=GRID!$B$1:$U$1)*(КАЛЕНДАРЬ!X13=GRID!$B$3:$U$3),0))*GRID!$H$42,
ROUNDUP(INDEX(GRID!$B$18:$U$29,MATCH(E$7,GRID!$A$18:$A$29,0),MATCH(1,($U$2=GRID!$B$1:$U$1)*(КАЛЕНДАРЬ!X13=GRID!$B$3:$U$3),0))*GRID!$H$42*(1-GRID!$H$43),0))</f>
        <v>57920</v>
      </c>
      <c r="G229" s="50" t="s">
        <v>105</v>
      </c>
      <c r="H229" s="50" t="s">
        <v>105</v>
      </c>
      <c r="I229" s="5" cm="1">
        <f t="array" ref="I229">IF($I$2="Длительное проживание от 30 ночей ",
INDEX(GRID!$B$4:$U$15,MATCH(I$7,GRID!$A$4:$A$15,0),MATCH(1,($U$2=GRID!$B$1:$U$1)*(КАЛЕНДАРЬ!X13=GRID!$B$3:$U$3),0))*GRID!$H$42,
ROUNDUP(INDEX(GRID!$B$4:$U$15,MATCH(I$7,GRID!$A$4:$A$15,0),MATCH(1,($U$2=GRID!$B$1:$U$1)*(КАЛЕНДАРЬ!X13=GRID!$B$3:$U$3),0))*GRID!$H$42*(1-GRID!$H$43),0))</f>
        <v>66000</v>
      </c>
      <c r="J229" s="5" cm="1">
        <f t="array" ref="J229">IF($I$2="Длительное проживание от 30 ночей ",
INDEX(GRID!$B$18:$U$29,MATCH(I$7,GRID!$A$18:$A$29,0),MATCH(1,($U$2=GRID!$B$1:$U$1)*(КАЛЕНДАРЬ!X13=GRID!$B$3:$U$3),0))*GRID!$H$42,
ROUNDUP(INDEX(GRID!$B$18:$U$29,MATCH(I$7,GRID!$A$18:$A$29,0),MATCH(1,($U$2=GRID!$B$1:$U$1)*(КАЛЕНДАРЬ!X13=GRID!$B$3:$U$3),0))*GRID!$H$42*(1-GRID!$H$43),0))</f>
        <v>70000</v>
      </c>
      <c r="K229" s="50" t="s">
        <v>105</v>
      </c>
      <c r="L229" s="50" t="s">
        <v>105</v>
      </c>
      <c r="M229" s="5" cm="1">
        <f t="array" ref="M229">IF($I$2="Длительное проживание от 30 ночей ",
INDEX(GRID!$B$4:$U$15,MATCH(M$7,GRID!$A$4:$A$15,0),MATCH(1,($U$2=GRID!$B$1:$U$1)*(КАЛЕНДАРЬ!X13=GRID!$B$3:$U$3),0))*GRID!$H$42,
ROUNDUP(INDEX(GRID!$B$4:$U$15,MATCH(M$7,GRID!$A$4:$A$15,0),MATCH(1,($U$2=GRID!$B$1:$U$1)*(КАЛЕНДАРЬ!X13=GRID!$B$3:$U$3),0))*GRID!$H$42*(1-GRID!$H$43),0))</f>
        <v>94640</v>
      </c>
      <c r="N229" s="5" cm="1">
        <f t="array" ref="N229">IF($I$2="Длительное проживание от 30 ночей ",
INDEX(GRID!$B$18:$U$29,MATCH(M$7,GRID!$A$18:$A$29,0),MATCH(1,($U$2=GRID!$B$1:$U$1)*(КАЛЕНДАРЬ!X13=GRID!$B$3:$U$3),0))*GRID!$H$42,
ROUNDUP(INDEX(GRID!$B$18:$U$29,MATCH(M$7,GRID!$A$18:$A$29,0),MATCH(1,($U$2=GRID!$B$1:$U$1)*(КАЛЕНДАРЬ!X13=GRID!$B$3:$U$3),0))*GRID!$H$42*(1-GRID!$H$43),0))</f>
        <v>98640</v>
      </c>
      <c r="O229" s="50" t="s">
        <v>105</v>
      </c>
      <c r="P229" s="5" cm="1">
        <f t="array" ref="P229">IF($I$2="Длительное проживание от 30 ночей ",
INDEX(GRID!$B$4:$U$15,MATCH(P$7,GRID!$A$4:$A$15,0),MATCH(1,($U$2=GRID!$B$1:$U$1)*(КАЛЕНДАРЬ!X13=GRID!$B$3:$U$3),0))*GRID!$H$42,
ROUNDUP(INDEX(GRID!$B$4:$U$15,MATCH(P$7,GRID!$A$4:$A$15,0),MATCH(1,($U$2=GRID!$B$1:$U$1)*(КАЛЕНДАРЬ!X13=GRID!$B$3:$U$3),0))*GRID!$H$42*(1-GRID!$H$43),0))</f>
        <v>167120</v>
      </c>
      <c r="Q229" s="5" cm="1">
        <f t="array" ref="Q229">IF($I$2="Длительное проживание от 30 ночей ",
INDEX(GRID!$B$4:$U$15,MATCH(Q$7,GRID!$A$4:$A$15,0),MATCH(1,($U$2=GRID!$B$1:$U$1)*(КАЛЕНДАРЬ!X13=GRID!$B$3:$U$3),0))*GRID!$H$42,
ROUNDUP(INDEX(GRID!$B$4:$U$15,MATCH(Q$7,GRID!$A$4:$A$15,0),MATCH(1,($U$2=GRID!$B$1:$U$1)*(КАЛЕНДАРЬ!X13=GRID!$B$3:$U$3),0))*GRID!$H$42*(1-GRID!$H$43),0))</f>
        <v>192720</v>
      </c>
      <c r="R229" s="50" t="s">
        <v>105</v>
      </c>
      <c r="S229" s="50" t="s">
        <v>105</v>
      </c>
      <c r="T229" s="50" t="s">
        <v>105</v>
      </c>
    </row>
    <row r="230" spans="1:20" hidden="1">
      <c r="A230" s="108" t="s">
        <v>12</v>
      </c>
      <c r="B230" s="109">
        <v>11</v>
      </c>
      <c r="C230" s="5" cm="1">
        <f t="array" ref="C230">IF($I$2="Длительное проживание от 30 ночей ",
INDEX(GRID!$B$4:$U$15,MATCH(C$7,GRID!$A$4:$A$15,0),MATCH(1,($U$2=GRID!$B$1:$U$1)*(КАЛЕНДАРЬ!X14=GRID!$B$3:$U$3),0))*GRID!$H$42,
ROUNDUP(INDEX(GRID!$B$4:$U$15,MATCH(C$7,GRID!$A$4:$A$15,0),MATCH(1,($U$2=GRID!$B$1:$U$1)*(КАЛЕНДАРЬ!X14=GRID!$B$3:$U$3),0))*GRID!$H$42*(1-GRID!$H$43),0))</f>
        <v>45840</v>
      </c>
      <c r="D230" s="5" cm="1">
        <f t="array" ref="D230">IF($I$2="Длительное проживание от 30 ночей ",
INDEX(GRID!$B$18:$U$29,MATCH(C$7,GRID!$A$18:$A$29,0),MATCH(1,($U$2=GRID!$B$1:$U$1)*(КАЛЕНДАРЬ!X14=GRID!$B$3:$U$3),0))*GRID!$H$42,
ROUNDUP(INDEX(GRID!$B$18:$U$29,MATCH(C$7,GRID!$A$18:$A$29,0),MATCH(1,($U$2=GRID!$B$1:$U$1)*(КАЛЕНДАРЬ!X14=GRID!$B$3:$U$3),0))*GRID!$H$42*(1-GRID!$H$43),0))</f>
        <v>49840</v>
      </c>
      <c r="E230" s="5" cm="1">
        <f t="array" ref="E230">IF($I$2="Длительное проживание от 30 ночей ",
INDEX(GRID!$B$4:$U$15,MATCH(E$7,GRID!$A$4:$A$15,0),MATCH(1,($U$2=GRID!$B$1:$U$1)*(КАЛЕНДАРЬ!X14=GRID!$B$3:$U$3),0))*GRID!$H$42,
ROUNDUP(INDEX(GRID!$B$4:$U$15,MATCH(E$7,GRID!$A$4:$A$15,0),MATCH(1,($U$2=GRID!$B$1:$U$1)*(КАЛЕНДАРЬ!X14=GRID!$B$3:$U$3),0))*GRID!$H$42*(1-GRID!$H$43),0))</f>
        <v>53920</v>
      </c>
      <c r="F230" s="5" cm="1">
        <f t="array" ref="F230">IF($I$2="Длительное проживание от 30 ночей ",
INDEX(GRID!$B$18:$U$29,MATCH(E$7,GRID!$A$18:$A$29,0),MATCH(1,($U$2=GRID!$B$1:$U$1)*(КАЛЕНДАРЬ!X14=GRID!$B$3:$U$3),0))*GRID!$H$42,
ROUNDUP(INDEX(GRID!$B$18:$U$29,MATCH(E$7,GRID!$A$18:$A$29,0),MATCH(1,($U$2=GRID!$B$1:$U$1)*(КАЛЕНДАРЬ!X14=GRID!$B$3:$U$3),0))*GRID!$H$42*(1-GRID!$H$43),0))</f>
        <v>57920</v>
      </c>
      <c r="G230" s="50" t="s">
        <v>105</v>
      </c>
      <c r="H230" s="50" t="s">
        <v>105</v>
      </c>
      <c r="I230" s="5" cm="1">
        <f t="array" ref="I230">IF($I$2="Длительное проживание от 30 ночей ",
INDEX(GRID!$B$4:$U$15,MATCH(I$7,GRID!$A$4:$A$15,0),MATCH(1,($U$2=GRID!$B$1:$U$1)*(КАЛЕНДАРЬ!X14=GRID!$B$3:$U$3),0))*GRID!$H$42,
ROUNDUP(INDEX(GRID!$B$4:$U$15,MATCH(I$7,GRID!$A$4:$A$15,0),MATCH(1,($U$2=GRID!$B$1:$U$1)*(КАЛЕНДАРЬ!X14=GRID!$B$3:$U$3),0))*GRID!$H$42*(1-GRID!$H$43),0))</f>
        <v>66000</v>
      </c>
      <c r="J230" s="5" cm="1">
        <f t="array" ref="J230">IF($I$2="Длительное проживание от 30 ночей ",
INDEX(GRID!$B$18:$U$29,MATCH(I$7,GRID!$A$18:$A$29,0),MATCH(1,($U$2=GRID!$B$1:$U$1)*(КАЛЕНДАРЬ!X14=GRID!$B$3:$U$3),0))*GRID!$H$42,
ROUNDUP(INDEX(GRID!$B$18:$U$29,MATCH(I$7,GRID!$A$18:$A$29,0),MATCH(1,($U$2=GRID!$B$1:$U$1)*(КАЛЕНДАРЬ!X14=GRID!$B$3:$U$3),0))*GRID!$H$42*(1-GRID!$H$43),0))</f>
        <v>70000</v>
      </c>
      <c r="K230" s="50" t="s">
        <v>105</v>
      </c>
      <c r="L230" s="50" t="s">
        <v>105</v>
      </c>
      <c r="M230" s="5" cm="1">
        <f t="array" ref="M230">IF($I$2="Длительное проживание от 30 ночей ",
INDEX(GRID!$B$4:$U$15,MATCH(M$7,GRID!$A$4:$A$15,0),MATCH(1,($U$2=GRID!$B$1:$U$1)*(КАЛЕНДАРЬ!X14=GRID!$B$3:$U$3),0))*GRID!$H$42,
ROUNDUP(INDEX(GRID!$B$4:$U$15,MATCH(M$7,GRID!$A$4:$A$15,0),MATCH(1,($U$2=GRID!$B$1:$U$1)*(КАЛЕНДАРЬ!X14=GRID!$B$3:$U$3),0))*GRID!$H$42*(1-GRID!$H$43),0))</f>
        <v>94640</v>
      </c>
      <c r="N230" s="5" cm="1">
        <f t="array" ref="N230">IF($I$2="Длительное проживание от 30 ночей ",
INDEX(GRID!$B$18:$U$29,MATCH(M$7,GRID!$A$18:$A$29,0),MATCH(1,($U$2=GRID!$B$1:$U$1)*(КАЛЕНДАРЬ!X14=GRID!$B$3:$U$3),0))*GRID!$H$42,
ROUNDUP(INDEX(GRID!$B$18:$U$29,MATCH(M$7,GRID!$A$18:$A$29,0),MATCH(1,($U$2=GRID!$B$1:$U$1)*(КАЛЕНДАРЬ!X14=GRID!$B$3:$U$3),0))*GRID!$H$42*(1-GRID!$H$43),0))</f>
        <v>98640</v>
      </c>
      <c r="O230" s="50" t="s">
        <v>105</v>
      </c>
      <c r="P230" s="5" cm="1">
        <f t="array" ref="P230">IF($I$2="Длительное проживание от 30 ночей ",
INDEX(GRID!$B$4:$U$15,MATCH(P$7,GRID!$A$4:$A$15,0),MATCH(1,($U$2=GRID!$B$1:$U$1)*(КАЛЕНДАРЬ!X14=GRID!$B$3:$U$3),0))*GRID!$H$42,
ROUNDUP(INDEX(GRID!$B$4:$U$15,MATCH(P$7,GRID!$A$4:$A$15,0),MATCH(1,($U$2=GRID!$B$1:$U$1)*(КАЛЕНДАРЬ!X14=GRID!$B$3:$U$3),0))*GRID!$H$42*(1-GRID!$H$43),0))</f>
        <v>167120</v>
      </c>
      <c r="Q230" s="5" cm="1">
        <f t="array" ref="Q230">IF($I$2="Длительное проживание от 30 ночей ",
INDEX(GRID!$B$4:$U$15,MATCH(Q$7,GRID!$A$4:$A$15,0),MATCH(1,($U$2=GRID!$B$1:$U$1)*(КАЛЕНДАРЬ!X14=GRID!$B$3:$U$3),0))*GRID!$H$42,
ROUNDUP(INDEX(GRID!$B$4:$U$15,MATCH(Q$7,GRID!$A$4:$A$15,0),MATCH(1,($U$2=GRID!$B$1:$U$1)*(КАЛЕНДАРЬ!X14=GRID!$B$3:$U$3),0))*GRID!$H$42*(1-GRID!$H$43),0))</f>
        <v>192720</v>
      </c>
      <c r="R230" s="50" t="s">
        <v>105</v>
      </c>
      <c r="S230" s="50" t="s">
        <v>105</v>
      </c>
      <c r="T230" s="50" t="s">
        <v>105</v>
      </c>
    </row>
    <row r="231" spans="1:20" hidden="1">
      <c r="A231" s="108" t="s">
        <v>13</v>
      </c>
      <c r="B231" s="109">
        <v>12</v>
      </c>
      <c r="C231" s="5" cm="1">
        <f t="array" ref="C231">IF($I$2="Длительное проживание от 30 ночей ",
INDEX(GRID!$B$4:$U$15,MATCH(C$7,GRID!$A$4:$A$15,0),MATCH(1,($U$2=GRID!$B$1:$U$1)*(КАЛЕНДАРЬ!X15=GRID!$B$3:$U$3),0))*GRID!$H$42,
ROUNDUP(INDEX(GRID!$B$4:$U$15,MATCH(C$7,GRID!$A$4:$A$15,0),MATCH(1,($U$2=GRID!$B$1:$U$1)*(КАЛЕНДАРЬ!X15=GRID!$B$3:$U$3),0))*GRID!$H$42*(1-GRID!$H$43),0))</f>
        <v>45840</v>
      </c>
      <c r="D231" s="5" cm="1">
        <f t="array" ref="D231">IF($I$2="Длительное проживание от 30 ночей ",
INDEX(GRID!$B$18:$U$29,MATCH(C$7,GRID!$A$18:$A$29,0),MATCH(1,($U$2=GRID!$B$1:$U$1)*(КАЛЕНДАРЬ!X15=GRID!$B$3:$U$3),0))*GRID!$H$42,
ROUNDUP(INDEX(GRID!$B$18:$U$29,MATCH(C$7,GRID!$A$18:$A$29,0),MATCH(1,($U$2=GRID!$B$1:$U$1)*(КАЛЕНДАРЬ!X15=GRID!$B$3:$U$3),0))*GRID!$H$42*(1-GRID!$H$43),0))</f>
        <v>49840</v>
      </c>
      <c r="E231" s="5" cm="1">
        <f t="array" ref="E231">IF($I$2="Длительное проживание от 30 ночей ",
INDEX(GRID!$B$4:$U$15,MATCH(E$7,GRID!$A$4:$A$15,0),MATCH(1,($U$2=GRID!$B$1:$U$1)*(КАЛЕНДАРЬ!X15=GRID!$B$3:$U$3),0))*GRID!$H$42,
ROUNDUP(INDEX(GRID!$B$4:$U$15,MATCH(E$7,GRID!$A$4:$A$15,0),MATCH(1,($U$2=GRID!$B$1:$U$1)*(КАЛЕНДАРЬ!X15=GRID!$B$3:$U$3),0))*GRID!$H$42*(1-GRID!$H$43),0))</f>
        <v>53920</v>
      </c>
      <c r="F231" s="5" cm="1">
        <f t="array" ref="F231">IF($I$2="Длительное проживание от 30 ночей ",
INDEX(GRID!$B$18:$U$29,MATCH(E$7,GRID!$A$18:$A$29,0),MATCH(1,($U$2=GRID!$B$1:$U$1)*(КАЛЕНДАРЬ!X15=GRID!$B$3:$U$3),0))*GRID!$H$42,
ROUNDUP(INDEX(GRID!$B$18:$U$29,MATCH(E$7,GRID!$A$18:$A$29,0),MATCH(1,($U$2=GRID!$B$1:$U$1)*(КАЛЕНДАРЬ!X15=GRID!$B$3:$U$3),0))*GRID!$H$42*(1-GRID!$H$43),0))</f>
        <v>57920</v>
      </c>
      <c r="G231" s="50" t="s">
        <v>105</v>
      </c>
      <c r="H231" s="50" t="s">
        <v>105</v>
      </c>
      <c r="I231" s="5" cm="1">
        <f t="array" ref="I231">IF($I$2="Длительное проживание от 30 ночей ",
INDEX(GRID!$B$4:$U$15,MATCH(I$7,GRID!$A$4:$A$15,0),MATCH(1,($U$2=GRID!$B$1:$U$1)*(КАЛЕНДАРЬ!X15=GRID!$B$3:$U$3),0))*GRID!$H$42,
ROUNDUP(INDEX(GRID!$B$4:$U$15,MATCH(I$7,GRID!$A$4:$A$15,0),MATCH(1,($U$2=GRID!$B$1:$U$1)*(КАЛЕНДАРЬ!X15=GRID!$B$3:$U$3),0))*GRID!$H$42*(1-GRID!$H$43),0))</f>
        <v>66000</v>
      </c>
      <c r="J231" s="5" cm="1">
        <f t="array" ref="J231">IF($I$2="Длительное проживание от 30 ночей ",
INDEX(GRID!$B$18:$U$29,MATCH(I$7,GRID!$A$18:$A$29,0),MATCH(1,($U$2=GRID!$B$1:$U$1)*(КАЛЕНДАРЬ!X15=GRID!$B$3:$U$3),0))*GRID!$H$42,
ROUNDUP(INDEX(GRID!$B$18:$U$29,MATCH(I$7,GRID!$A$18:$A$29,0),MATCH(1,($U$2=GRID!$B$1:$U$1)*(КАЛЕНДАРЬ!X15=GRID!$B$3:$U$3),0))*GRID!$H$42*(1-GRID!$H$43),0))</f>
        <v>70000</v>
      </c>
      <c r="K231" s="50" t="s">
        <v>105</v>
      </c>
      <c r="L231" s="50" t="s">
        <v>105</v>
      </c>
      <c r="M231" s="5" cm="1">
        <f t="array" ref="M231">IF($I$2="Длительное проживание от 30 ночей ",
INDEX(GRID!$B$4:$U$15,MATCH(M$7,GRID!$A$4:$A$15,0),MATCH(1,($U$2=GRID!$B$1:$U$1)*(КАЛЕНДАРЬ!X15=GRID!$B$3:$U$3),0))*GRID!$H$42,
ROUNDUP(INDEX(GRID!$B$4:$U$15,MATCH(M$7,GRID!$A$4:$A$15,0),MATCH(1,($U$2=GRID!$B$1:$U$1)*(КАЛЕНДАРЬ!X15=GRID!$B$3:$U$3),0))*GRID!$H$42*(1-GRID!$H$43),0))</f>
        <v>94640</v>
      </c>
      <c r="N231" s="5" cm="1">
        <f t="array" ref="N231">IF($I$2="Длительное проживание от 30 ночей ",
INDEX(GRID!$B$18:$U$29,MATCH(M$7,GRID!$A$18:$A$29,0),MATCH(1,($U$2=GRID!$B$1:$U$1)*(КАЛЕНДАРЬ!X15=GRID!$B$3:$U$3),0))*GRID!$H$42,
ROUNDUP(INDEX(GRID!$B$18:$U$29,MATCH(M$7,GRID!$A$18:$A$29,0),MATCH(1,($U$2=GRID!$B$1:$U$1)*(КАЛЕНДАРЬ!X15=GRID!$B$3:$U$3),0))*GRID!$H$42*(1-GRID!$H$43),0))</f>
        <v>98640</v>
      </c>
      <c r="O231" s="50" t="s">
        <v>105</v>
      </c>
      <c r="P231" s="5" cm="1">
        <f t="array" ref="P231">IF($I$2="Длительное проживание от 30 ночей ",
INDEX(GRID!$B$4:$U$15,MATCH(P$7,GRID!$A$4:$A$15,0),MATCH(1,($U$2=GRID!$B$1:$U$1)*(КАЛЕНДАРЬ!X15=GRID!$B$3:$U$3),0))*GRID!$H$42,
ROUNDUP(INDEX(GRID!$B$4:$U$15,MATCH(P$7,GRID!$A$4:$A$15,0),MATCH(1,($U$2=GRID!$B$1:$U$1)*(КАЛЕНДАРЬ!X15=GRID!$B$3:$U$3),0))*GRID!$H$42*(1-GRID!$H$43),0))</f>
        <v>167120</v>
      </c>
      <c r="Q231" s="5" cm="1">
        <f t="array" ref="Q231">IF($I$2="Длительное проживание от 30 ночей ",
INDEX(GRID!$B$4:$U$15,MATCH(Q$7,GRID!$A$4:$A$15,0),MATCH(1,($U$2=GRID!$B$1:$U$1)*(КАЛЕНДАРЬ!X15=GRID!$B$3:$U$3),0))*GRID!$H$42,
ROUNDUP(INDEX(GRID!$B$4:$U$15,MATCH(Q$7,GRID!$A$4:$A$15,0),MATCH(1,($U$2=GRID!$B$1:$U$1)*(КАЛЕНДАРЬ!X15=GRID!$B$3:$U$3),0))*GRID!$H$42*(1-GRID!$H$43),0))</f>
        <v>192720</v>
      </c>
      <c r="R231" s="50" t="s">
        <v>105</v>
      </c>
      <c r="S231" s="50" t="s">
        <v>105</v>
      </c>
      <c r="T231" s="50" t="s">
        <v>105</v>
      </c>
    </row>
    <row r="232" spans="1:20" hidden="1">
      <c r="A232" s="108" t="s">
        <v>14</v>
      </c>
      <c r="B232" s="109">
        <v>13</v>
      </c>
      <c r="C232" s="5" cm="1">
        <f t="array" ref="C232">IF($I$2="Длительное проживание от 30 ночей ",
INDEX(GRID!$B$4:$U$15,MATCH(C$7,GRID!$A$4:$A$15,0),MATCH(1,($U$2=GRID!$B$1:$U$1)*(КАЛЕНДАРЬ!X16=GRID!$B$3:$U$3),0))*GRID!$H$42,
ROUNDUP(INDEX(GRID!$B$4:$U$15,MATCH(C$7,GRID!$A$4:$A$15,0),MATCH(1,($U$2=GRID!$B$1:$U$1)*(КАЛЕНДАРЬ!X16=GRID!$B$3:$U$3),0))*GRID!$H$42*(1-GRID!$H$43),0))</f>
        <v>45840</v>
      </c>
      <c r="D232" s="5" cm="1">
        <f t="array" ref="D232">IF($I$2="Длительное проживание от 30 ночей ",
INDEX(GRID!$B$18:$U$29,MATCH(C$7,GRID!$A$18:$A$29,0),MATCH(1,($U$2=GRID!$B$1:$U$1)*(КАЛЕНДАРЬ!X16=GRID!$B$3:$U$3),0))*GRID!$H$42,
ROUNDUP(INDEX(GRID!$B$18:$U$29,MATCH(C$7,GRID!$A$18:$A$29,0),MATCH(1,($U$2=GRID!$B$1:$U$1)*(КАЛЕНДАРЬ!X16=GRID!$B$3:$U$3),0))*GRID!$H$42*(1-GRID!$H$43),0))</f>
        <v>49840</v>
      </c>
      <c r="E232" s="5" cm="1">
        <f t="array" ref="E232">IF($I$2="Длительное проживание от 30 ночей ",
INDEX(GRID!$B$4:$U$15,MATCH(E$7,GRID!$A$4:$A$15,0),MATCH(1,($U$2=GRID!$B$1:$U$1)*(КАЛЕНДАРЬ!X16=GRID!$B$3:$U$3),0))*GRID!$H$42,
ROUNDUP(INDEX(GRID!$B$4:$U$15,MATCH(E$7,GRID!$A$4:$A$15,0),MATCH(1,($U$2=GRID!$B$1:$U$1)*(КАЛЕНДАРЬ!X16=GRID!$B$3:$U$3),0))*GRID!$H$42*(1-GRID!$H$43),0))</f>
        <v>53920</v>
      </c>
      <c r="F232" s="5" cm="1">
        <f t="array" ref="F232">IF($I$2="Длительное проживание от 30 ночей ",
INDEX(GRID!$B$18:$U$29,MATCH(E$7,GRID!$A$18:$A$29,0),MATCH(1,($U$2=GRID!$B$1:$U$1)*(КАЛЕНДАРЬ!X16=GRID!$B$3:$U$3),0))*GRID!$H$42,
ROUNDUP(INDEX(GRID!$B$18:$U$29,MATCH(E$7,GRID!$A$18:$A$29,0),MATCH(1,($U$2=GRID!$B$1:$U$1)*(КАЛЕНДАРЬ!X16=GRID!$B$3:$U$3),0))*GRID!$H$42*(1-GRID!$H$43),0))</f>
        <v>57920</v>
      </c>
      <c r="G232" s="50" t="s">
        <v>105</v>
      </c>
      <c r="H232" s="50" t="s">
        <v>105</v>
      </c>
      <c r="I232" s="5" cm="1">
        <f t="array" ref="I232">IF($I$2="Длительное проживание от 30 ночей ",
INDEX(GRID!$B$4:$U$15,MATCH(I$7,GRID!$A$4:$A$15,0),MATCH(1,($U$2=GRID!$B$1:$U$1)*(КАЛЕНДАРЬ!X16=GRID!$B$3:$U$3),0))*GRID!$H$42,
ROUNDUP(INDEX(GRID!$B$4:$U$15,MATCH(I$7,GRID!$A$4:$A$15,0),MATCH(1,($U$2=GRID!$B$1:$U$1)*(КАЛЕНДАРЬ!X16=GRID!$B$3:$U$3),0))*GRID!$H$42*(1-GRID!$H$43),0))</f>
        <v>66000</v>
      </c>
      <c r="J232" s="5" cm="1">
        <f t="array" ref="J232">IF($I$2="Длительное проживание от 30 ночей ",
INDEX(GRID!$B$18:$U$29,MATCH(I$7,GRID!$A$18:$A$29,0),MATCH(1,($U$2=GRID!$B$1:$U$1)*(КАЛЕНДАРЬ!X16=GRID!$B$3:$U$3),0))*GRID!$H$42,
ROUNDUP(INDEX(GRID!$B$18:$U$29,MATCH(I$7,GRID!$A$18:$A$29,0),MATCH(1,($U$2=GRID!$B$1:$U$1)*(КАЛЕНДАРЬ!X16=GRID!$B$3:$U$3),0))*GRID!$H$42*(1-GRID!$H$43),0))</f>
        <v>70000</v>
      </c>
      <c r="K232" s="50" t="s">
        <v>105</v>
      </c>
      <c r="L232" s="50" t="s">
        <v>105</v>
      </c>
      <c r="M232" s="5" cm="1">
        <f t="array" ref="M232">IF($I$2="Длительное проживание от 30 ночей ",
INDEX(GRID!$B$4:$U$15,MATCH(M$7,GRID!$A$4:$A$15,0),MATCH(1,($U$2=GRID!$B$1:$U$1)*(КАЛЕНДАРЬ!X16=GRID!$B$3:$U$3),0))*GRID!$H$42,
ROUNDUP(INDEX(GRID!$B$4:$U$15,MATCH(M$7,GRID!$A$4:$A$15,0),MATCH(1,($U$2=GRID!$B$1:$U$1)*(КАЛЕНДАРЬ!X16=GRID!$B$3:$U$3),0))*GRID!$H$42*(1-GRID!$H$43),0))</f>
        <v>94640</v>
      </c>
      <c r="N232" s="5" cm="1">
        <f t="array" ref="N232">IF($I$2="Длительное проживание от 30 ночей ",
INDEX(GRID!$B$18:$U$29,MATCH(M$7,GRID!$A$18:$A$29,0),MATCH(1,($U$2=GRID!$B$1:$U$1)*(КАЛЕНДАРЬ!X16=GRID!$B$3:$U$3),0))*GRID!$H$42,
ROUNDUP(INDEX(GRID!$B$18:$U$29,MATCH(M$7,GRID!$A$18:$A$29,0),MATCH(1,($U$2=GRID!$B$1:$U$1)*(КАЛЕНДАРЬ!X16=GRID!$B$3:$U$3),0))*GRID!$H$42*(1-GRID!$H$43),0))</f>
        <v>98640</v>
      </c>
      <c r="O232" s="50" t="s">
        <v>105</v>
      </c>
      <c r="P232" s="5" cm="1">
        <f t="array" ref="P232">IF($I$2="Длительное проживание от 30 ночей ",
INDEX(GRID!$B$4:$U$15,MATCH(P$7,GRID!$A$4:$A$15,0),MATCH(1,($U$2=GRID!$B$1:$U$1)*(КАЛЕНДАРЬ!X16=GRID!$B$3:$U$3),0))*GRID!$H$42,
ROUNDUP(INDEX(GRID!$B$4:$U$15,MATCH(P$7,GRID!$A$4:$A$15,0),MATCH(1,($U$2=GRID!$B$1:$U$1)*(КАЛЕНДАРЬ!X16=GRID!$B$3:$U$3),0))*GRID!$H$42*(1-GRID!$H$43),0))</f>
        <v>167120</v>
      </c>
      <c r="Q232" s="5" cm="1">
        <f t="array" ref="Q232">IF($I$2="Длительное проживание от 30 ночей ",
INDEX(GRID!$B$4:$U$15,MATCH(Q$7,GRID!$A$4:$A$15,0),MATCH(1,($U$2=GRID!$B$1:$U$1)*(КАЛЕНДАРЬ!X16=GRID!$B$3:$U$3),0))*GRID!$H$42,
ROUNDUP(INDEX(GRID!$B$4:$U$15,MATCH(Q$7,GRID!$A$4:$A$15,0),MATCH(1,($U$2=GRID!$B$1:$U$1)*(КАЛЕНДАРЬ!X16=GRID!$B$3:$U$3),0))*GRID!$H$42*(1-GRID!$H$43),0))</f>
        <v>192720</v>
      </c>
      <c r="R232" s="50" t="s">
        <v>105</v>
      </c>
      <c r="S232" s="50" t="s">
        <v>105</v>
      </c>
      <c r="T232" s="50" t="s">
        <v>105</v>
      </c>
    </row>
    <row r="233" spans="1:20" hidden="1">
      <c r="A233" s="108" t="s">
        <v>15</v>
      </c>
      <c r="B233" s="109">
        <v>14</v>
      </c>
      <c r="C233" s="5" cm="1">
        <f t="array" ref="C233">IF($I$2="Длительное проживание от 30 ночей ",
INDEX(GRID!$B$4:$U$15,MATCH(C$7,GRID!$A$4:$A$15,0),MATCH(1,($U$2=GRID!$B$1:$U$1)*(КАЛЕНДАРЬ!X17=GRID!$B$3:$U$3),0))*GRID!$H$42,
ROUNDUP(INDEX(GRID!$B$4:$U$15,MATCH(C$7,GRID!$A$4:$A$15,0),MATCH(1,($U$2=GRID!$B$1:$U$1)*(КАЛЕНДАРЬ!X17=GRID!$B$3:$U$3),0))*GRID!$H$42*(1-GRID!$H$43),0))</f>
        <v>45840</v>
      </c>
      <c r="D233" s="5" cm="1">
        <f t="array" ref="D233">IF($I$2="Длительное проживание от 30 ночей ",
INDEX(GRID!$B$18:$U$29,MATCH(C$7,GRID!$A$18:$A$29,0),MATCH(1,($U$2=GRID!$B$1:$U$1)*(КАЛЕНДАРЬ!X17=GRID!$B$3:$U$3),0))*GRID!$H$42,
ROUNDUP(INDEX(GRID!$B$18:$U$29,MATCH(C$7,GRID!$A$18:$A$29,0),MATCH(1,($U$2=GRID!$B$1:$U$1)*(КАЛЕНДАРЬ!X17=GRID!$B$3:$U$3),0))*GRID!$H$42*(1-GRID!$H$43),0))</f>
        <v>49840</v>
      </c>
      <c r="E233" s="5" cm="1">
        <f t="array" ref="E233">IF($I$2="Длительное проживание от 30 ночей ",
INDEX(GRID!$B$4:$U$15,MATCH(E$7,GRID!$A$4:$A$15,0),MATCH(1,($U$2=GRID!$B$1:$U$1)*(КАЛЕНДАРЬ!X17=GRID!$B$3:$U$3),0))*GRID!$H$42,
ROUNDUP(INDEX(GRID!$B$4:$U$15,MATCH(E$7,GRID!$A$4:$A$15,0),MATCH(1,($U$2=GRID!$B$1:$U$1)*(КАЛЕНДАРЬ!X17=GRID!$B$3:$U$3),0))*GRID!$H$42*(1-GRID!$H$43),0))</f>
        <v>53920</v>
      </c>
      <c r="F233" s="5" cm="1">
        <f t="array" ref="F233">IF($I$2="Длительное проживание от 30 ночей ",
INDEX(GRID!$B$18:$U$29,MATCH(E$7,GRID!$A$18:$A$29,0),MATCH(1,($U$2=GRID!$B$1:$U$1)*(КАЛЕНДАРЬ!X17=GRID!$B$3:$U$3),0))*GRID!$H$42,
ROUNDUP(INDEX(GRID!$B$18:$U$29,MATCH(E$7,GRID!$A$18:$A$29,0),MATCH(1,($U$2=GRID!$B$1:$U$1)*(КАЛЕНДАРЬ!X17=GRID!$B$3:$U$3),0))*GRID!$H$42*(1-GRID!$H$43),0))</f>
        <v>57920</v>
      </c>
      <c r="G233" s="50" t="s">
        <v>105</v>
      </c>
      <c r="H233" s="50" t="s">
        <v>105</v>
      </c>
      <c r="I233" s="5" cm="1">
        <f t="array" ref="I233">IF($I$2="Длительное проживание от 30 ночей ",
INDEX(GRID!$B$4:$U$15,MATCH(I$7,GRID!$A$4:$A$15,0),MATCH(1,($U$2=GRID!$B$1:$U$1)*(КАЛЕНДАРЬ!X17=GRID!$B$3:$U$3),0))*GRID!$H$42,
ROUNDUP(INDEX(GRID!$B$4:$U$15,MATCH(I$7,GRID!$A$4:$A$15,0),MATCH(1,($U$2=GRID!$B$1:$U$1)*(КАЛЕНДАРЬ!X17=GRID!$B$3:$U$3),0))*GRID!$H$42*(1-GRID!$H$43),0))</f>
        <v>66000</v>
      </c>
      <c r="J233" s="5" cm="1">
        <f t="array" ref="J233">IF($I$2="Длительное проживание от 30 ночей ",
INDEX(GRID!$B$18:$U$29,MATCH(I$7,GRID!$A$18:$A$29,0),MATCH(1,($U$2=GRID!$B$1:$U$1)*(КАЛЕНДАРЬ!X17=GRID!$B$3:$U$3),0))*GRID!$H$42,
ROUNDUP(INDEX(GRID!$B$18:$U$29,MATCH(I$7,GRID!$A$18:$A$29,0),MATCH(1,($U$2=GRID!$B$1:$U$1)*(КАЛЕНДАРЬ!X17=GRID!$B$3:$U$3),0))*GRID!$H$42*(1-GRID!$H$43),0))</f>
        <v>70000</v>
      </c>
      <c r="K233" s="50" t="s">
        <v>105</v>
      </c>
      <c r="L233" s="50" t="s">
        <v>105</v>
      </c>
      <c r="M233" s="5" cm="1">
        <f t="array" ref="M233">IF($I$2="Длительное проживание от 30 ночей ",
INDEX(GRID!$B$4:$U$15,MATCH(M$7,GRID!$A$4:$A$15,0),MATCH(1,($U$2=GRID!$B$1:$U$1)*(КАЛЕНДАРЬ!X17=GRID!$B$3:$U$3),0))*GRID!$H$42,
ROUNDUP(INDEX(GRID!$B$4:$U$15,MATCH(M$7,GRID!$A$4:$A$15,0),MATCH(1,($U$2=GRID!$B$1:$U$1)*(КАЛЕНДАРЬ!X17=GRID!$B$3:$U$3),0))*GRID!$H$42*(1-GRID!$H$43),0))</f>
        <v>94640</v>
      </c>
      <c r="N233" s="5" cm="1">
        <f t="array" ref="N233">IF($I$2="Длительное проживание от 30 ночей ",
INDEX(GRID!$B$18:$U$29,MATCH(M$7,GRID!$A$18:$A$29,0),MATCH(1,($U$2=GRID!$B$1:$U$1)*(КАЛЕНДАРЬ!X17=GRID!$B$3:$U$3),0))*GRID!$H$42,
ROUNDUP(INDEX(GRID!$B$18:$U$29,MATCH(M$7,GRID!$A$18:$A$29,0),MATCH(1,($U$2=GRID!$B$1:$U$1)*(КАЛЕНДАРЬ!X17=GRID!$B$3:$U$3),0))*GRID!$H$42*(1-GRID!$H$43),0))</f>
        <v>98640</v>
      </c>
      <c r="O233" s="50" t="s">
        <v>105</v>
      </c>
      <c r="P233" s="5" cm="1">
        <f t="array" ref="P233">IF($I$2="Длительное проживание от 30 ночей ",
INDEX(GRID!$B$4:$U$15,MATCH(P$7,GRID!$A$4:$A$15,0),MATCH(1,($U$2=GRID!$B$1:$U$1)*(КАЛЕНДАРЬ!X17=GRID!$B$3:$U$3),0))*GRID!$H$42,
ROUNDUP(INDEX(GRID!$B$4:$U$15,MATCH(P$7,GRID!$A$4:$A$15,0),MATCH(1,($U$2=GRID!$B$1:$U$1)*(КАЛЕНДАРЬ!X17=GRID!$B$3:$U$3),0))*GRID!$H$42*(1-GRID!$H$43),0))</f>
        <v>167120</v>
      </c>
      <c r="Q233" s="5" cm="1">
        <f t="array" ref="Q233">IF($I$2="Длительное проживание от 30 ночей ",
INDEX(GRID!$B$4:$U$15,MATCH(Q$7,GRID!$A$4:$A$15,0),MATCH(1,($U$2=GRID!$B$1:$U$1)*(КАЛЕНДАРЬ!X17=GRID!$B$3:$U$3),0))*GRID!$H$42,
ROUNDUP(INDEX(GRID!$B$4:$U$15,MATCH(Q$7,GRID!$A$4:$A$15,0),MATCH(1,($U$2=GRID!$B$1:$U$1)*(КАЛЕНДАРЬ!X17=GRID!$B$3:$U$3),0))*GRID!$H$42*(1-GRID!$H$43),0))</f>
        <v>192720</v>
      </c>
      <c r="R233" s="50" t="s">
        <v>105</v>
      </c>
      <c r="S233" s="50" t="s">
        <v>105</v>
      </c>
      <c r="T233" s="50" t="s">
        <v>105</v>
      </c>
    </row>
    <row r="234" spans="1:20" hidden="1">
      <c r="A234" s="108" t="s">
        <v>16</v>
      </c>
      <c r="B234" s="109">
        <v>15</v>
      </c>
      <c r="C234" s="5" cm="1">
        <f t="array" ref="C234">IF($I$2="Длительное проживание от 30 ночей ",
INDEX(GRID!$B$4:$U$15,MATCH(C$7,GRID!$A$4:$A$15,0),MATCH(1,($U$2=GRID!$B$1:$U$1)*(КАЛЕНДАРЬ!X18=GRID!$B$3:$U$3),0))*GRID!$H$42,
ROUNDUP(INDEX(GRID!$B$4:$U$15,MATCH(C$7,GRID!$A$4:$A$15,0),MATCH(1,($U$2=GRID!$B$1:$U$1)*(КАЛЕНДАРЬ!X18=GRID!$B$3:$U$3),0))*GRID!$H$42*(1-GRID!$H$43),0))</f>
        <v>45840</v>
      </c>
      <c r="D234" s="5" cm="1">
        <f t="array" ref="D234">IF($I$2="Длительное проживание от 30 ночей ",
INDEX(GRID!$B$18:$U$29,MATCH(C$7,GRID!$A$18:$A$29,0),MATCH(1,($U$2=GRID!$B$1:$U$1)*(КАЛЕНДАРЬ!X18=GRID!$B$3:$U$3),0))*GRID!$H$42,
ROUNDUP(INDEX(GRID!$B$18:$U$29,MATCH(C$7,GRID!$A$18:$A$29,0),MATCH(1,($U$2=GRID!$B$1:$U$1)*(КАЛЕНДАРЬ!X18=GRID!$B$3:$U$3),0))*GRID!$H$42*(1-GRID!$H$43),0))</f>
        <v>49840</v>
      </c>
      <c r="E234" s="5" cm="1">
        <f t="array" ref="E234">IF($I$2="Длительное проживание от 30 ночей ",
INDEX(GRID!$B$4:$U$15,MATCH(E$7,GRID!$A$4:$A$15,0),MATCH(1,($U$2=GRID!$B$1:$U$1)*(КАЛЕНДАРЬ!X18=GRID!$B$3:$U$3),0))*GRID!$H$42,
ROUNDUP(INDEX(GRID!$B$4:$U$15,MATCH(E$7,GRID!$A$4:$A$15,0),MATCH(1,($U$2=GRID!$B$1:$U$1)*(КАЛЕНДАРЬ!X18=GRID!$B$3:$U$3),0))*GRID!$H$42*(1-GRID!$H$43),0))</f>
        <v>53920</v>
      </c>
      <c r="F234" s="5" cm="1">
        <f t="array" ref="F234">IF($I$2="Длительное проживание от 30 ночей ",
INDEX(GRID!$B$18:$U$29,MATCH(E$7,GRID!$A$18:$A$29,0),MATCH(1,($U$2=GRID!$B$1:$U$1)*(КАЛЕНДАРЬ!X18=GRID!$B$3:$U$3),0))*GRID!$H$42,
ROUNDUP(INDEX(GRID!$B$18:$U$29,MATCH(E$7,GRID!$A$18:$A$29,0),MATCH(1,($U$2=GRID!$B$1:$U$1)*(КАЛЕНДАРЬ!X18=GRID!$B$3:$U$3),0))*GRID!$H$42*(1-GRID!$H$43),0))</f>
        <v>57920</v>
      </c>
      <c r="G234" s="50" t="s">
        <v>105</v>
      </c>
      <c r="H234" s="50" t="s">
        <v>105</v>
      </c>
      <c r="I234" s="5" cm="1">
        <f t="array" ref="I234">IF($I$2="Длительное проживание от 30 ночей ",
INDEX(GRID!$B$4:$U$15,MATCH(I$7,GRID!$A$4:$A$15,0),MATCH(1,($U$2=GRID!$B$1:$U$1)*(КАЛЕНДАРЬ!X18=GRID!$B$3:$U$3),0))*GRID!$H$42,
ROUNDUP(INDEX(GRID!$B$4:$U$15,MATCH(I$7,GRID!$A$4:$A$15,0),MATCH(1,($U$2=GRID!$B$1:$U$1)*(КАЛЕНДАРЬ!X18=GRID!$B$3:$U$3),0))*GRID!$H$42*(1-GRID!$H$43),0))</f>
        <v>66000</v>
      </c>
      <c r="J234" s="5" cm="1">
        <f t="array" ref="J234">IF($I$2="Длительное проживание от 30 ночей ",
INDEX(GRID!$B$18:$U$29,MATCH(I$7,GRID!$A$18:$A$29,0),MATCH(1,($U$2=GRID!$B$1:$U$1)*(КАЛЕНДАРЬ!X18=GRID!$B$3:$U$3),0))*GRID!$H$42,
ROUNDUP(INDEX(GRID!$B$18:$U$29,MATCH(I$7,GRID!$A$18:$A$29,0),MATCH(1,($U$2=GRID!$B$1:$U$1)*(КАЛЕНДАРЬ!X18=GRID!$B$3:$U$3),0))*GRID!$H$42*(1-GRID!$H$43),0))</f>
        <v>70000</v>
      </c>
      <c r="K234" s="50" t="s">
        <v>105</v>
      </c>
      <c r="L234" s="50" t="s">
        <v>105</v>
      </c>
      <c r="M234" s="5" cm="1">
        <f t="array" ref="M234">IF($I$2="Длительное проживание от 30 ночей ",
INDEX(GRID!$B$4:$U$15,MATCH(M$7,GRID!$A$4:$A$15,0),MATCH(1,($U$2=GRID!$B$1:$U$1)*(КАЛЕНДАРЬ!X18=GRID!$B$3:$U$3),0))*GRID!$H$42,
ROUNDUP(INDEX(GRID!$B$4:$U$15,MATCH(M$7,GRID!$A$4:$A$15,0),MATCH(1,($U$2=GRID!$B$1:$U$1)*(КАЛЕНДАРЬ!X18=GRID!$B$3:$U$3),0))*GRID!$H$42*(1-GRID!$H$43),0))</f>
        <v>94640</v>
      </c>
      <c r="N234" s="5" cm="1">
        <f t="array" ref="N234">IF($I$2="Длительное проживание от 30 ночей ",
INDEX(GRID!$B$18:$U$29,MATCH(M$7,GRID!$A$18:$A$29,0),MATCH(1,($U$2=GRID!$B$1:$U$1)*(КАЛЕНДАРЬ!X18=GRID!$B$3:$U$3),0))*GRID!$H$42,
ROUNDUP(INDEX(GRID!$B$18:$U$29,MATCH(M$7,GRID!$A$18:$A$29,0),MATCH(1,($U$2=GRID!$B$1:$U$1)*(КАЛЕНДАРЬ!X18=GRID!$B$3:$U$3),0))*GRID!$H$42*(1-GRID!$H$43),0))</f>
        <v>98640</v>
      </c>
      <c r="O234" s="50" t="s">
        <v>105</v>
      </c>
      <c r="P234" s="5" cm="1">
        <f t="array" ref="P234">IF($I$2="Длительное проживание от 30 ночей ",
INDEX(GRID!$B$4:$U$15,MATCH(P$7,GRID!$A$4:$A$15,0),MATCH(1,($U$2=GRID!$B$1:$U$1)*(КАЛЕНДАРЬ!X18=GRID!$B$3:$U$3),0))*GRID!$H$42,
ROUNDUP(INDEX(GRID!$B$4:$U$15,MATCH(P$7,GRID!$A$4:$A$15,0),MATCH(1,($U$2=GRID!$B$1:$U$1)*(КАЛЕНДАРЬ!X18=GRID!$B$3:$U$3),0))*GRID!$H$42*(1-GRID!$H$43),0))</f>
        <v>167120</v>
      </c>
      <c r="Q234" s="5" cm="1">
        <f t="array" ref="Q234">IF($I$2="Длительное проживание от 30 ночей ",
INDEX(GRID!$B$4:$U$15,MATCH(Q$7,GRID!$A$4:$A$15,0),MATCH(1,($U$2=GRID!$B$1:$U$1)*(КАЛЕНДАРЬ!X18=GRID!$B$3:$U$3),0))*GRID!$H$42,
ROUNDUP(INDEX(GRID!$B$4:$U$15,MATCH(Q$7,GRID!$A$4:$A$15,0),MATCH(1,($U$2=GRID!$B$1:$U$1)*(КАЛЕНДАРЬ!X18=GRID!$B$3:$U$3),0))*GRID!$H$42*(1-GRID!$H$43),0))</f>
        <v>192720</v>
      </c>
      <c r="R234" s="50" t="s">
        <v>105</v>
      </c>
      <c r="S234" s="50" t="s">
        <v>105</v>
      </c>
      <c r="T234" s="50" t="s">
        <v>105</v>
      </c>
    </row>
    <row r="235" spans="1:20" hidden="1">
      <c r="A235" s="108" t="s">
        <v>17</v>
      </c>
      <c r="B235" s="109">
        <v>16</v>
      </c>
      <c r="C235" s="5" cm="1">
        <f t="array" ref="C235">IF($I$2="Длительное проживание от 30 ночей ",
INDEX(GRID!$B$4:$U$15,MATCH(C$7,GRID!$A$4:$A$15,0),MATCH(1,($U$2=GRID!$B$1:$U$1)*(КАЛЕНДАРЬ!X19=GRID!$B$3:$U$3),0))*GRID!$H$42,
ROUNDUP(INDEX(GRID!$B$4:$U$15,MATCH(C$7,GRID!$A$4:$A$15,0),MATCH(1,($U$2=GRID!$B$1:$U$1)*(КАЛЕНДАРЬ!X19=GRID!$B$3:$U$3),0))*GRID!$H$42*(1-GRID!$H$43),0))</f>
        <v>45840</v>
      </c>
      <c r="D235" s="5" cm="1">
        <f t="array" ref="D235">IF($I$2="Длительное проживание от 30 ночей ",
INDEX(GRID!$B$18:$U$29,MATCH(C$7,GRID!$A$18:$A$29,0),MATCH(1,($U$2=GRID!$B$1:$U$1)*(КАЛЕНДАРЬ!X19=GRID!$B$3:$U$3),0))*GRID!$H$42,
ROUNDUP(INDEX(GRID!$B$18:$U$29,MATCH(C$7,GRID!$A$18:$A$29,0),MATCH(1,($U$2=GRID!$B$1:$U$1)*(КАЛЕНДАРЬ!X19=GRID!$B$3:$U$3),0))*GRID!$H$42*(1-GRID!$H$43),0))</f>
        <v>49840</v>
      </c>
      <c r="E235" s="5" cm="1">
        <f t="array" ref="E235">IF($I$2="Длительное проживание от 30 ночей ",
INDEX(GRID!$B$4:$U$15,MATCH(E$7,GRID!$A$4:$A$15,0),MATCH(1,($U$2=GRID!$B$1:$U$1)*(КАЛЕНДАРЬ!X19=GRID!$B$3:$U$3),0))*GRID!$H$42,
ROUNDUP(INDEX(GRID!$B$4:$U$15,MATCH(E$7,GRID!$A$4:$A$15,0),MATCH(1,($U$2=GRID!$B$1:$U$1)*(КАЛЕНДАРЬ!X19=GRID!$B$3:$U$3),0))*GRID!$H$42*(1-GRID!$H$43),0))</f>
        <v>53920</v>
      </c>
      <c r="F235" s="5" cm="1">
        <f t="array" ref="F235">IF($I$2="Длительное проживание от 30 ночей ",
INDEX(GRID!$B$18:$U$29,MATCH(E$7,GRID!$A$18:$A$29,0),MATCH(1,($U$2=GRID!$B$1:$U$1)*(КАЛЕНДАРЬ!X19=GRID!$B$3:$U$3),0))*GRID!$H$42,
ROUNDUP(INDEX(GRID!$B$18:$U$29,MATCH(E$7,GRID!$A$18:$A$29,0),MATCH(1,($U$2=GRID!$B$1:$U$1)*(КАЛЕНДАРЬ!X19=GRID!$B$3:$U$3),0))*GRID!$H$42*(1-GRID!$H$43),0))</f>
        <v>57920</v>
      </c>
      <c r="G235" s="50" t="s">
        <v>105</v>
      </c>
      <c r="H235" s="50" t="s">
        <v>105</v>
      </c>
      <c r="I235" s="5" cm="1">
        <f t="array" ref="I235">IF($I$2="Длительное проживание от 30 ночей ",
INDEX(GRID!$B$4:$U$15,MATCH(I$7,GRID!$A$4:$A$15,0),MATCH(1,($U$2=GRID!$B$1:$U$1)*(КАЛЕНДАРЬ!X19=GRID!$B$3:$U$3),0))*GRID!$H$42,
ROUNDUP(INDEX(GRID!$B$4:$U$15,MATCH(I$7,GRID!$A$4:$A$15,0),MATCH(1,($U$2=GRID!$B$1:$U$1)*(КАЛЕНДАРЬ!X19=GRID!$B$3:$U$3),0))*GRID!$H$42*(1-GRID!$H$43),0))</f>
        <v>66000</v>
      </c>
      <c r="J235" s="5" cm="1">
        <f t="array" ref="J235">IF($I$2="Длительное проживание от 30 ночей ",
INDEX(GRID!$B$18:$U$29,MATCH(I$7,GRID!$A$18:$A$29,0),MATCH(1,($U$2=GRID!$B$1:$U$1)*(КАЛЕНДАРЬ!X19=GRID!$B$3:$U$3),0))*GRID!$H$42,
ROUNDUP(INDEX(GRID!$B$18:$U$29,MATCH(I$7,GRID!$A$18:$A$29,0),MATCH(1,($U$2=GRID!$B$1:$U$1)*(КАЛЕНДАРЬ!X19=GRID!$B$3:$U$3),0))*GRID!$H$42*(1-GRID!$H$43),0))</f>
        <v>70000</v>
      </c>
      <c r="K235" s="50" t="s">
        <v>105</v>
      </c>
      <c r="L235" s="50" t="s">
        <v>105</v>
      </c>
      <c r="M235" s="5" cm="1">
        <f t="array" ref="M235">IF($I$2="Длительное проживание от 30 ночей ",
INDEX(GRID!$B$4:$U$15,MATCH(M$7,GRID!$A$4:$A$15,0),MATCH(1,($U$2=GRID!$B$1:$U$1)*(КАЛЕНДАРЬ!X19=GRID!$B$3:$U$3),0))*GRID!$H$42,
ROUNDUP(INDEX(GRID!$B$4:$U$15,MATCH(M$7,GRID!$A$4:$A$15,0),MATCH(1,($U$2=GRID!$B$1:$U$1)*(КАЛЕНДАРЬ!X19=GRID!$B$3:$U$3),0))*GRID!$H$42*(1-GRID!$H$43),0))</f>
        <v>94640</v>
      </c>
      <c r="N235" s="5" cm="1">
        <f t="array" ref="N235">IF($I$2="Длительное проживание от 30 ночей ",
INDEX(GRID!$B$18:$U$29,MATCH(M$7,GRID!$A$18:$A$29,0),MATCH(1,($U$2=GRID!$B$1:$U$1)*(КАЛЕНДАРЬ!X19=GRID!$B$3:$U$3),0))*GRID!$H$42,
ROUNDUP(INDEX(GRID!$B$18:$U$29,MATCH(M$7,GRID!$A$18:$A$29,0),MATCH(1,($U$2=GRID!$B$1:$U$1)*(КАЛЕНДАРЬ!X19=GRID!$B$3:$U$3),0))*GRID!$H$42*(1-GRID!$H$43),0))</f>
        <v>98640</v>
      </c>
      <c r="O235" s="50" t="s">
        <v>105</v>
      </c>
      <c r="P235" s="5" cm="1">
        <f t="array" ref="P235">IF($I$2="Длительное проживание от 30 ночей ",
INDEX(GRID!$B$4:$U$15,MATCH(P$7,GRID!$A$4:$A$15,0),MATCH(1,($U$2=GRID!$B$1:$U$1)*(КАЛЕНДАРЬ!X19=GRID!$B$3:$U$3),0))*GRID!$H$42,
ROUNDUP(INDEX(GRID!$B$4:$U$15,MATCH(P$7,GRID!$A$4:$A$15,0),MATCH(1,($U$2=GRID!$B$1:$U$1)*(КАЛЕНДАРЬ!X19=GRID!$B$3:$U$3),0))*GRID!$H$42*(1-GRID!$H$43),0))</f>
        <v>167120</v>
      </c>
      <c r="Q235" s="5" cm="1">
        <f t="array" ref="Q235">IF($I$2="Длительное проживание от 30 ночей ",
INDEX(GRID!$B$4:$U$15,MATCH(Q$7,GRID!$A$4:$A$15,0),MATCH(1,($U$2=GRID!$B$1:$U$1)*(КАЛЕНДАРЬ!X19=GRID!$B$3:$U$3),0))*GRID!$H$42,
ROUNDUP(INDEX(GRID!$B$4:$U$15,MATCH(Q$7,GRID!$A$4:$A$15,0),MATCH(1,($U$2=GRID!$B$1:$U$1)*(КАЛЕНДАРЬ!X19=GRID!$B$3:$U$3),0))*GRID!$H$42*(1-GRID!$H$43),0))</f>
        <v>192720</v>
      </c>
      <c r="R235" s="50" t="s">
        <v>105</v>
      </c>
      <c r="S235" s="50" t="s">
        <v>105</v>
      </c>
      <c r="T235" s="50" t="s">
        <v>105</v>
      </c>
    </row>
    <row r="236" spans="1:20" hidden="1">
      <c r="A236" s="108" t="s">
        <v>11</v>
      </c>
      <c r="B236" s="109">
        <v>17</v>
      </c>
      <c r="C236" s="5" cm="1">
        <f t="array" ref="C236">IF($I$2="Длительное проживание от 30 ночей ",
INDEX(GRID!$B$4:$U$15,MATCH(C$7,GRID!$A$4:$A$15,0),MATCH(1,($U$2=GRID!$B$1:$U$1)*(КАЛЕНДАРЬ!X20=GRID!$B$3:$U$3),0))*GRID!$H$42,
ROUNDUP(INDEX(GRID!$B$4:$U$15,MATCH(C$7,GRID!$A$4:$A$15,0),MATCH(1,($U$2=GRID!$B$1:$U$1)*(КАЛЕНДАРЬ!X20=GRID!$B$3:$U$3),0))*GRID!$H$42*(1-GRID!$H$43),0))</f>
        <v>42080</v>
      </c>
      <c r="D236" s="5" cm="1">
        <f t="array" ref="D236">IF($I$2="Длительное проживание от 30 ночей ",
INDEX(GRID!$B$18:$U$29,MATCH(C$7,GRID!$A$18:$A$29,0),MATCH(1,($U$2=GRID!$B$1:$U$1)*(КАЛЕНДАРЬ!X20=GRID!$B$3:$U$3),0))*GRID!$H$42,
ROUNDUP(INDEX(GRID!$B$18:$U$29,MATCH(C$7,GRID!$A$18:$A$29,0),MATCH(1,($U$2=GRID!$B$1:$U$1)*(КАЛЕНДАРЬ!X20=GRID!$B$3:$U$3),0))*GRID!$H$42*(1-GRID!$H$43),0))</f>
        <v>46080</v>
      </c>
      <c r="E236" s="5" cm="1">
        <f t="array" ref="E236">IF($I$2="Длительное проживание от 30 ночей ",
INDEX(GRID!$B$4:$U$15,MATCH(E$7,GRID!$A$4:$A$15,0),MATCH(1,($U$2=GRID!$B$1:$U$1)*(КАЛЕНДАРЬ!X20=GRID!$B$3:$U$3),0))*GRID!$H$42,
ROUNDUP(INDEX(GRID!$B$4:$U$15,MATCH(E$7,GRID!$A$4:$A$15,0),MATCH(1,($U$2=GRID!$B$1:$U$1)*(КАЛЕНДАРЬ!X20=GRID!$B$3:$U$3),0))*GRID!$H$42*(1-GRID!$H$43),0))</f>
        <v>49680</v>
      </c>
      <c r="F236" s="5" cm="1">
        <f t="array" ref="F236">IF($I$2="Длительное проживание от 30 ночей ",
INDEX(GRID!$B$18:$U$29,MATCH(E$7,GRID!$A$18:$A$29,0),MATCH(1,($U$2=GRID!$B$1:$U$1)*(КАЛЕНДАРЬ!X20=GRID!$B$3:$U$3),0))*GRID!$H$42,
ROUNDUP(INDEX(GRID!$B$18:$U$29,MATCH(E$7,GRID!$A$18:$A$29,0),MATCH(1,($U$2=GRID!$B$1:$U$1)*(КАЛЕНДАРЬ!X20=GRID!$B$3:$U$3),0))*GRID!$H$42*(1-GRID!$H$43),0))</f>
        <v>53680</v>
      </c>
      <c r="G236" s="50" t="s">
        <v>105</v>
      </c>
      <c r="H236" s="50" t="s">
        <v>105</v>
      </c>
      <c r="I236" s="5" cm="1">
        <f t="array" ref="I236">IF($I$2="Длительное проживание от 30 ночей ",
INDEX(GRID!$B$4:$U$15,MATCH(I$7,GRID!$A$4:$A$15,0),MATCH(1,($U$2=GRID!$B$1:$U$1)*(КАЛЕНДАРЬ!X20=GRID!$B$3:$U$3),0))*GRID!$H$42,
ROUNDUP(INDEX(GRID!$B$4:$U$15,MATCH(I$7,GRID!$A$4:$A$15,0),MATCH(1,($U$2=GRID!$B$1:$U$1)*(КАЛЕНДАРЬ!X20=GRID!$B$3:$U$3),0))*GRID!$H$42*(1-GRID!$H$43),0))</f>
        <v>61280</v>
      </c>
      <c r="J236" s="5" cm="1">
        <f t="array" ref="J236">IF($I$2="Длительное проживание от 30 ночей ",
INDEX(GRID!$B$18:$U$29,MATCH(I$7,GRID!$A$18:$A$29,0),MATCH(1,($U$2=GRID!$B$1:$U$1)*(КАЛЕНДАРЬ!X20=GRID!$B$3:$U$3),0))*GRID!$H$42,
ROUNDUP(INDEX(GRID!$B$18:$U$29,MATCH(I$7,GRID!$A$18:$A$29,0),MATCH(1,($U$2=GRID!$B$1:$U$1)*(КАЛЕНДАРЬ!X20=GRID!$B$3:$U$3),0))*GRID!$H$42*(1-GRID!$H$43),0))</f>
        <v>65280</v>
      </c>
      <c r="K236" s="50" t="s">
        <v>105</v>
      </c>
      <c r="L236" s="50" t="s">
        <v>105</v>
      </c>
      <c r="M236" s="5" cm="1">
        <f t="array" ref="M236">IF($I$2="Длительное проживание от 30 ночей ",
INDEX(GRID!$B$4:$U$15,MATCH(M$7,GRID!$A$4:$A$15,0),MATCH(1,($U$2=GRID!$B$1:$U$1)*(КАЛЕНДАРЬ!X20=GRID!$B$3:$U$3),0))*GRID!$H$42,
ROUNDUP(INDEX(GRID!$B$4:$U$15,MATCH(M$7,GRID!$A$4:$A$15,0),MATCH(1,($U$2=GRID!$B$1:$U$1)*(КАЛЕНДАРЬ!X20=GRID!$B$3:$U$3),0))*GRID!$H$42*(1-GRID!$H$43),0))</f>
        <v>88320</v>
      </c>
      <c r="N236" s="5" cm="1">
        <f t="array" ref="N236">IF($I$2="Длительное проживание от 30 ночей ",
INDEX(GRID!$B$18:$U$29,MATCH(M$7,GRID!$A$18:$A$29,0),MATCH(1,($U$2=GRID!$B$1:$U$1)*(КАЛЕНДАРЬ!X20=GRID!$B$3:$U$3),0))*GRID!$H$42,
ROUNDUP(INDEX(GRID!$B$18:$U$29,MATCH(M$7,GRID!$A$18:$A$29,0),MATCH(1,($U$2=GRID!$B$1:$U$1)*(КАЛЕНДАРЬ!X20=GRID!$B$3:$U$3),0))*GRID!$H$42*(1-GRID!$H$43),0))</f>
        <v>92320</v>
      </c>
      <c r="O236" s="50" t="s">
        <v>105</v>
      </c>
      <c r="P236" s="5" cm="1">
        <f t="array" ref="P236">IF($I$2="Длительное проживание от 30 ночей ",
INDEX(GRID!$B$4:$U$15,MATCH(P$7,GRID!$A$4:$A$15,0),MATCH(1,($U$2=GRID!$B$1:$U$1)*(КАЛЕНДАРЬ!X20=GRID!$B$3:$U$3),0))*GRID!$H$42,
ROUNDUP(INDEX(GRID!$B$4:$U$15,MATCH(P$7,GRID!$A$4:$A$15,0),MATCH(1,($U$2=GRID!$B$1:$U$1)*(КАЛЕНДАРЬ!X20=GRID!$B$3:$U$3),0))*GRID!$H$42*(1-GRID!$H$43),0))</f>
        <v>159440</v>
      </c>
      <c r="Q236" s="5" cm="1">
        <f t="array" ref="Q236">IF($I$2="Длительное проживание от 30 ночей ",
INDEX(GRID!$B$4:$U$15,MATCH(Q$7,GRID!$A$4:$A$15,0),MATCH(1,($U$2=GRID!$B$1:$U$1)*(КАЛЕНДАРЬ!X20=GRID!$B$3:$U$3),0))*GRID!$H$42,
ROUNDUP(INDEX(GRID!$B$4:$U$15,MATCH(Q$7,GRID!$A$4:$A$15,0),MATCH(1,($U$2=GRID!$B$1:$U$1)*(КАЛЕНДАРЬ!X20=GRID!$B$3:$U$3),0))*GRID!$H$42*(1-GRID!$H$43),0))</f>
        <v>184480</v>
      </c>
      <c r="R236" s="50" t="s">
        <v>105</v>
      </c>
      <c r="S236" s="50" t="s">
        <v>105</v>
      </c>
      <c r="T236" s="50" t="s">
        <v>105</v>
      </c>
    </row>
    <row r="237" spans="1:20" hidden="1">
      <c r="A237" s="108" t="s">
        <v>12</v>
      </c>
      <c r="B237" s="109">
        <v>18</v>
      </c>
      <c r="C237" s="5" cm="1">
        <f t="array" ref="C237">IF($I$2="Длительное проживание от 30 ночей ",
INDEX(GRID!$B$4:$U$15,MATCH(C$7,GRID!$A$4:$A$15,0),MATCH(1,($U$2=GRID!$B$1:$U$1)*(КАЛЕНДАРЬ!X21=GRID!$B$3:$U$3),0))*GRID!$H$42,
ROUNDUP(INDEX(GRID!$B$4:$U$15,MATCH(C$7,GRID!$A$4:$A$15,0),MATCH(1,($U$2=GRID!$B$1:$U$1)*(КАЛЕНДАРЬ!X21=GRID!$B$3:$U$3),0))*GRID!$H$42*(1-GRID!$H$43),0))</f>
        <v>42080</v>
      </c>
      <c r="D237" s="5" cm="1">
        <f t="array" ref="D237">IF($I$2="Длительное проживание от 30 ночей ",
INDEX(GRID!$B$18:$U$29,MATCH(C$7,GRID!$A$18:$A$29,0),MATCH(1,($U$2=GRID!$B$1:$U$1)*(КАЛЕНДАРЬ!X21=GRID!$B$3:$U$3),0))*GRID!$H$42,
ROUNDUP(INDEX(GRID!$B$18:$U$29,MATCH(C$7,GRID!$A$18:$A$29,0),MATCH(1,($U$2=GRID!$B$1:$U$1)*(КАЛЕНДАРЬ!X21=GRID!$B$3:$U$3),0))*GRID!$H$42*(1-GRID!$H$43),0))</f>
        <v>46080</v>
      </c>
      <c r="E237" s="5" cm="1">
        <f t="array" ref="E237">IF($I$2="Длительное проживание от 30 ночей ",
INDEX(GRID!$B$4:$U$15,MATCH(E$7,GRID!$A$4:$A$15,0),MATCH(1,($U$2=GRID!$B$1:$U$1)*(КАЛЕНДАРЬ!X21=GRID!$B$3:$U$3),0))*GRID!$H$42,
ROUNDUP(INDEX(GRID!$B$4:$U$15,MATCH(E$7,GRID!$A$4:$A$15,0),MATCH(1,($U$2=GRID!$B$1:$U$1)*(КАЛЕНДАРЬ!X21=GRID!$B$3:$U$3),0))*GRID!$H$42*(1-GRID!$H$43),0))</f>
        <v>49680</v>
      </c>
      <c r="F237" s="5" cm="1">
        <f t="array" ref="F237">IF($I$2="Длительное проживание от 30 ночей ",
INDEX(GRID!$B$18:$U$29,MATCH(E$7,GRID!$A$18:$A$29,0),MATCH(1,($U$2=GRID!$B$1:$U$1)*(КАЛЕНДАРЬ!X21=GRID!$B$3:$U$3),0))*GRID!$H$42,
ROUNDUP(INDEX(GRID!$B$18:$U$29,MATCH(E$7,GRID!$A$18:$A$29,0),MATCH(1,($U$2=GRID!$B$1:$U$1)*(КАЛЕНДАРЬ!X21=GRID!$B$3:$U$3),0))*GRID!$H$42*(1-GRID!$H$43),0))</f>
        <v>53680</v>
      </c>
      <c r="G237" s="50" t="s">
        <v>105</v>
      </c>
      <c r="H237" s="50" t="s">
        <v>105</v>
      </c>
      <c r="I237" s="5" cm="1">
        <f t="array" ref="I237">IF($I$2="Длительное проживание от 30 ночей ",
INDEX(GRID!$B$4:$U$15,MATCH(I$7,GRID!$A$4:$A$15,0),MATCH(1,($U$2=GRID!$B$1:$U$1)*(КАЛЕНДАРЬ!X21=GRID!$B$3:$U$3),0))*GRID!$H$42,
ROUNDUP(INDEX(GRID!$B$4:$U$15,MATCH(I$7,GRID!$A$4:$A$15,0),MATCH(1,($U$2=GRID!$B$1:$U$1)*(КАЛЕНДАРЬ!X21=GRID!$B$3:$U$3),0))*GRID!$H$42*(1-GRID!$H$43),0))</f>
        <v>61280</v>
      </c>
      <c r="J237" s="5" cm="1">
        <f t="array" ref="J237">IF($I$2="Длительное проживание от 30 ночей ",
INDEX(GRID!$B$18:$U$29,MATCH(I$7,GRID!$A$18:$A$29,0),MATCH(1,($U$2=GRID!$B$1:$U$1)*(КАЛЕНДАРЬ!X21=GRID!$B$3:$U$3),0))*GRID!$H$42,
ROUNDUP(INDEX(GRID!$B$18:$U$29,MATCH(I$7,GRID!$A$18:$A$29,0),MATCH(1,($U$2=GRID!$B$1:$U$1)*(КАЛЕНДАРЬ!X21=GRID!$B$3:$U$3),0))*GRID!$H$42*(1-GRID!$H$43),0))</f>
        <v>65280</v>
      </c>
      <c r="K237" s="50" t="s">
        <v>105</v>
      </c>
      <c r="L237" s="50" t="s">
        <v>105</v>
      </c>
      <c r="M237" s="5" cm="1">
        <f t="array" ref="M237">IF($I$2="Длительное проживание от 30 ночей ",
INDEX(GRID!$B$4:$U$15,MATCH(M$7,GRID!$A$4:$A$15,0),MATCH(1,($U$2=GRID!$B$1:$U$1)*(КАЛЕНДАРЬ!X21=GRID!$B$3:$U$3),0))*GRID!$H$42,
ROUNDUP(INDEX(GRID!$B$4:$U$15,MATCH(M$7,GRID!$A$4:$A$15,0),MATCH(1,($U$2=GRID!$B$1:$U$1)*(КАЛЕНДАРЬ!X21=GRID!$B$3:$U$3),0))*GRID!$H$42*(1-GRID!$H$43),0))</f>
        <v>88320</v>
      </c>
      <c r="N237" s="5" cm="1">
        <f t="array" ref="N237">IF($I$2="Длительное проживание от 30 ночей ",
INDEX(GRID!$B$18:$U$29,MATCH(M$7,GRID!$A$18:$A$29,0),MATCH(1,($U$2=GRID!$B$1:$U$1)*(КАЛЕНДАРЬ!X21=GRID!$B$3:$U$3),0))*GRID!$H$42,
ROUNDUP(INDEX(GRID!$B$18:$U$29,MATCH(M$7,GRID!$A$18:$A$29,0),MATCH(1,($U$2=GRID!$B$1:$U$1)*(КАЛЕНДАРЬ!X21=GRID!$B$3:$U$3),0))*GRID!$H$42*(1-GRID!$H$43),0))</f>
        <v>92320</v>
      </c>
      <c r="O237" s="50" t="s">
        <v>105</v>
      </c>
      <c r="P237" s="5" cm="1">
        <f t="array" ref="P237">IF($I$2="Длительное проживание от 30 ночей ",
INDEX(GRID!$B$4:$U$15,MATCH(P$7,GRID!$A$4:$A$15,0),MATCH(1,($U$2=GRID!$B$1:$U$1)*(КАЛЕНДАРЬ!X21=GRID!$B$3:$U$3),0))*GRID!$H$42,
ROUNDUP(INDEX(GRID!$B$4:$U$15,MATCH(P$7,GRID!$A$4:$A$15,0),MATCH(1,($U$2=GRID!$B$1:$U$1)*(КАЛЕНДАРЬ!X21=GRID!$B$3:$U$3),0))*GRID!$H$42*(1-GRID!$H$43),0))</f>
        <v>159440</v>
      </c>
      <c r="Q237" s="5" cm="1">
        <f t="array" ref="Q237">IF($I$2="Длительное проживание от 30 ночей ",
INDEX(GRID!$B$4:$U$15,MATCH(Q$7,GRID!$A$4:$A$15,0),MATCH(1,($U$2=GRID!$B$1:$U$1)*(КАЛЕНДАРЬ!X21=GRID!$B$3:$U$3),0))*GRID!$H$42,
ROUNDUP(INDEX(GRID!$B$4:$U$15,MATCH(Q$7,GRID!$A$4:$A$15,0),MATCH(1,($U$2=GRID!$B$1:$U$1)*(КАЛЕНДАРЬ!X21=GRID!$B$3:$U$3),0))*GRID!$H$42*(1-GRID!$H$43),0))</f>
        <v>184480</v>
      </c>
      <c r="R237" s="50" t="s">
        <v>105</v>
      </c>
      <c r="S237" s="50" t="s">
        <v>105</v>
      </c>
      <c r="T237" s="50" t="s">
        <v>105</v>
      </c>
    </row>
    <row r="238" spans="1:20" hidden="1">
      <c r="A238" s="108" t="s">
        <v>13</v>
      </c>
      <c r="B238" s="109">
        <v>19</v>
      </c>
      <c r="C238" s="5" cm="1">
        <f t="array" ref="C238">IF($I$2="Длительное проживание от 30 ночей ",
INDEX(GRID!$B$4:$U$15,MATCH(C$7,GRID!$A$4:$A$15,0),MATCH(1,($U$2=GRID!$B$1:$U$1)*(КАЛЕНДАРЬ!X22=GRID!$B$3:$U$3),0))*GRID!$H$42,
ROUNDUP(INDEX(GRID!$B$4:$U$15,MATCH(C$7,GRID!$A$4:$A$15,0),MATCH(1,($U$2=GRID!$B$1:$U$1)*(КАЛЕНДАРЬ!X22=GRID!$B$3:$U$3),0))*GRID!$H$42*(1-GRID!$H$43),0))</f>
        <v>42080</v>
      </c>
      <c r="D238" s="5" cm="1">
        <f t="array" ref="D238">IF($I$2="Длительное проживание от 30 ночей ",
INDEX(GRID!$B$18:$U$29,MATCH(C$7,GRID!$A$18:$A$29,0),MATCH(1,($U$2=GRID!$B$1:$U$1)*(КАЛЕНДАРЬ!X22=GRID!$B$3:$U$3),0))*GRID!$H$42,
ROUNDUP(INDEX(GRID!$B$18:$U$29,MATCH(C$7,GRID!$A$18:$A$29,0),MATCH(1,($U$2=GRID!$B$1:$U$1)*(КАЛЕНДАРЬ!X22=GRID!$B$3:$U$3),0))*GRID!$H$42*(1-GRID!$H$43),0))</f>
        <v>46080</v>
      </c>
      <c r="E238" s="5" cm="1">
        <f t="array" ref="E238">IF($I$2="Длительное проживание от 30 ночей ",
INDEX(GRID!$B$4:$U$15,MATCH(E$7,GRID!$A$4:$A$15,0),MATCH(1,($U$2=GRID!$B$1:$U$1)*(КАЛЕНДАРЬ!X22=GRID!$B$3:$U$3),0))*GRID!$H$42,
ROUNDUP(INDEX(GRID!$B$4:$U$15,MATCH(E$7,GRID!$A$4:$A$15,0),MATCH(1,($U$2=GRID!$B$1:$U$1)*(КАЛЕНДАРЬ!X22=GRID!$B$3:$U$3),0))*GRID!$H$42*(1-GRID!$H$43),0))</f>
        <v>49680</v>
      </c>
      <c r="F238" s="5" cm="1">
        <f t="array" ref="F238">IF($I$2="Длительное проживание от 30 ночей ",
INDEX(GRID!$B$18:$U$29,MATCH(E$7,GRID!$A$18:$A$29,0),MATCH(1,($U$2=GRID!$B$1:$U$1)*(КАЛЕНДАРЬ!X22=GRID!$B$3:$U$3),0))*GRID!$H$42,
ROUNDUP(INDEX(GRID!$B$18:$U$29,MATCH(E$7,GRID!$A$18:$A$29,0),MATCH(1,($U$2=GRID!$B$1:$U$1)*(КАЛЕНДАРЬ!X22=GRID!$B$3:$U$3),0))*GRID!$H$42*(1-GRID!$H$43),0))</f>
        <v>53680</v>
      </c>
      <c r="G238" s="50" t="s">
        <v>105</v>
      </c>
      <c r="H238" s="50" t="s">
        <v>105</v>
      </c>
      <c r="I238" s="5" cm="1">
        <f t="array" ref="I238">IF($I$2="Длительное проживание от 30 ночей ",
INDEX(GRID!$B$4:$U$15,MATCH(I$7,GRID!$A$4:$A$15,0),MATCH(1,($U$2=GRID!$B$1:$U$1)*(КАЛЕНДАРЬ!X22=GRID!$B$3:$U$3),0))*GRID!$H$42,
ROUNDUP(INDEX(GRID!$B$4:$U$15,MATCH(I$7,GRID!$A$4:$A$15,0),MATCH(1,($U$2=GRID!$B$1:$U$1)*(КАЛЕНДАРЬ!X22=GRID!$B$3:$U$3),0))*GRID!$H$42*(1-GRID!$H$43),0))</f>
        <v>61280</v>
      </c>
      <c r="J238" s="5" cm="1">
        <f t="array" ref="J238">IF($I$2="Длительное проживание от 30 ночей ",
INDEX(GRID!$B$18:$U$29,MATCH(I$7,GRID!$A$18:$A$29,0),MATCH(1,($U$2=GRID!$B$1:$U$1)*(КАЛЕНДАРЬ!X22=GRID!$B$3:$U$3),0))*GRID!$H$42,
ROUNDUP(INDEX(GRID!$B$18:$U$29,MATCH(I$7,GRID!$A$18:$A$29,0),MATCH(1,($U$2=GRID!$B$1:$U$1)*(КАЛЕНДАРЬ!X22=GRID!$B$3:$U$3),0))*GRID!$H$42*(1-GRID!$H$43),0))</f>
        <v>65280</v>
      </c>
      <c r="K238" s="50" t="s">
        <v>105</v>
      </c>
      <c r="L238" s="50" t="s">
        <v>105</v>
      </c>
      <c r="M238" s="5" cm="1">
        <f t="array" ref="M238">IF($I$2="Длительное проживание от 30 ночей ",
INDEX(GRID!$B$4:$U$15,MATCH(M$7,GRID!$A$4:$A$15,0),MATCH(1,($U$2=GRID!$B$1:$U$1)*(КАЛЕНДАРЬ!X22=GRID!$B$3:$U$3),0))*GRID!$H$42,
ROUNDUP(INDEX(GRID!$B$4:$U$15,MATCH(M$7,GRID!$A$4:$A$15,0),MATCH(1,($U$2=GRID!$B$1:$U$1)*(КАЛЕНДАРЬ!X22=GRID!$B$3:$U$3),0))*GRID!$H$42*(1-GRID!$H$43),0))</f>
        <v>88320</v>
      </c>
      <c r="N238" s="5" cm="1">
        <f t="array" ref="N238">IF($I$2="Длительное проживание от 30 ночей ",
INDEX(GRID!$B$18:$U$29,MATCH(M$7,GRID!$A$18:$A$29,0),MATCH(1,($U$2=GRID!$B$1:$U$1)*(КАЛЕНДАРЬ!X22=GRID!$B$3:$U$3),0))*GRID!$H$42,
ROUNDUP(INDEX(GRID!$B$18:$U$29,MATCH(M$7,GRID!$A$18:$A$29,0),MATCH(1,($U$2=GRID!$B$1:$U$1)*(КАЛЕНДАРЬ!X22=GRID!$B$3:$U$3),0))*GRID!$H$42*(1-GRID!$H$43),0))</f>
        <v>92320</v>
      </c>
      <c r="O238" s="50" t="s">
        <v>105</v>
      </c>
      <c r="P238" s="5" cm="1">
        <f t="array" ref="P238">IF($I$2="Длительное проживание от 30 ночей ",
INDEX(GRID!$B$4:$U$15,MATCH(P$7,GRID!$A$4:$A$15,0),MATCH(1,($U$2=GRID!$B$1:$U$1)*(КАЛЕНДАРЬ!X22=GRID!$B$3:$U$3),0))*GRID!$H$42,
ROUNDUP(INDEX(GRID!$B$4:$U$15,MATCH(P$7,GRID!$A$4:$A$15,0),MATCH(1,($U$2=GRID!$B$1:$U$1)*(КАЛЕНДАРЬ!X22=GRID!$B$3:$U$3),0))*GRID!$H$42*(1-GRID!$H$43),0))</f>
        <v>159440</v>
      </c>
      <c r="Q238" s="5" cm="1">
        <f t="array" ref="Q238">IF($I$2="Длительное проживание от 30 ночей ",
INDEX(GRID!$B$4:$U$15,MATCH(Q$7,GRID!$A$4:$A$15,0),MATCH(1,($U$2=GRID!$B$1:$U$1)*(КАЛЕНДАРЬ!X22=GRID!$B$3:$U$3),0))*GRID!$H$42,
ROUNDUP(INDEX(GRID!$B$4:$U$15,MATCH(Q$7,GRID!$A$4:$A$15,0),MATCH(1,($U$2=GRID!$B$1:$U$1)*(КАЛЕНДАРЬ!X22=GRID!$B$3:$U$3),0))*GRID!$H$42*(1-GRID!$H$43),0))</f>
        <v>184480</v>
      </c>
      <c r="R238" s="50" t="s">
        <v>105</v>
      </c>
      <c r="S238" s="50" t="s">
        <v>105</v>
      </c>
      <c r="T238" s="50" t="s">
        <v>105</v>
      </c>
    </row>
    <row r="239" spans="1:20" hidden="1">
      <c r="A239" s="108" t="s">
        <v>14</v>
      </c>
      <c r="B239" s="109">
        <v>20</v>
      </c>
      <c r="C239" s="5" cm="1">
        <f t="array" ref="C239">IF($I$2="Длительное проживание от 30 ночей ",
INDEX(GRID!$B$4:$U$15,MATCH(C$7,GRID!$A$4:$A$15,0),MATCH(1,($U$2=GRID!$B$1:$U$1)*(КАЛЕНДАРЬ!X23=GRID!$B$3:$U$3),0))*GRID!$H$42,
ROUNDUP(INDEX(GRID!$B$4:$U$15,MATCH(C$7,GRID!$A$4:$A$15,0),MATCH(1,($U$2=GRID!$B$1:$U$1)*(КАЛЕНДАРЬ!X23=GRID!$B$3:$U$3),0))*GRID!$H$42*(1-GRID!$H$43),0))</f>
        <v>42080</v>
      </c>
      <c r="D239" s="5" cm="1">
        <f t="array" ref="D239">IF($I$2="Длительное проживание от 30 ночей ",
INDEX(GRID!$B$18:$U$29,MATCH(C$7,GRID!$A$18:$A$29,0),MATCH(1,($U$2=GRID!$B$1:$U$1)*(КАЛЕНДАРЬ!X23=GRID!$B$3:$U$3),0))*GRID!$H$42,
ROUNDUP(INDEX(GRID!$B$18:$U$29,MATCH(C$7,GRID!$A$18:$A$29,0),MATCH(1,($U$2=GRID!$B$1:$U$1)*(КАЛЕНДАРЬ!X23=GRID!$B$3:$U$3),0))*GRID!$H$42*(1-GRID!$H$43),0))</f>
        <v>46080</v>
      </c>
      <c r="E239" s="5" cm="1">
        <f t="array" ref="E239">IF($I$2="Длительное проживание от 30 ночей ",
INDEX(GRID!$B$4:$U$15,MATCH(E$7,GRID!$A$4:$A$15,0),MATCH(1,($U$2=GRID!$B$1:$U$1)*(КАЛЕНДАРЬ!X23=GRID!$B$3:$U$3),0))*GRID!$H$42,
ROUNDUP(INDEX(GRID!$B$4:$U$15,MATCH(E$7,GRID!$A$4:$A$15,0),MATCH(1,($U$2=GRID!$B$1:$U$1)*(КАЛЕНДАРЬ!X23=GRID!$B$3:$U$3),0))*GRID!$H$42*(1-GRID!$H$43),0))</f>
        <v>49680</v>
      </c>
      <c r="F239" s="5" cm="1">
        <f t="array" ref="F239">IF($I$2="Длительное проживание от 30 ночей ",
INDEX(GRID!$B$18:$U$29,MATCH(E$7,GRID!$A$18:$A$29,0),MATCH(1,($U$2=GRID!$B$1:$U$1)*(КАЛЕНДАРЬ!X23=GRID!$B$3:$U$3),0))*GRID!$H$42,
ROUNDUP(INDEX(GRID!$B$18:$U$29,MATCH(E$7,GRID!$A$18:$A$29,0),MATCH(1,($U$2=GRID!$B$1:$U$1)*(КАЛЕНДАРЬ!X23=GRID!$B$3:$U$3),0))*GRID!$H$42*(1-GRID!$H$43),0))</f>
        <v>53680</v>
      </c>
      <c r="G239" s="50" t="s">
        <v>105</v>
      </c>
      <c r="H239" s="50" t="s">
        <v>105</v>
      </c>
      <c r="I239" s="5" cm="1">
        <f t="array" ref="I239">IF($I$2="Длительное проживание от 30 ночей ",
INDEX(GRID!$B$4:$U$15,MATCH(I$7,GRID!$A$4:$A$15,0),MATCH(1,($U$2=GRID!$B$1:$U$1)*(КАЛЕНДАРЬ!X23=GRID!$B$3:$U$3),0))*GRID!$H$42,
ROUNDUP(INDEX(GRID!$B$4:$U$15,MATCH(I$7,GRID!$A$4:$A$15,0),MATCH(1,($U$2=GRID!$B$1:$U$1)*(КАЛЕНДАРЬ!X23=GRID!$B$3:$U$3),0))*GRID!$H$42*(1-GRID!$H$43),0))</f>
        <v>61280</v>
      </c>
      <c r="J239" s="5" cm="1">
        <f t="array" ref="J239">IF($I$2="Длительное проживание от 30 ночей ",
INDEX(GRID!$B$18:$U$29,MATCH(I$7,GRID!$A$18:$A$29,0),MATCH(1,($U$2=GRID!$B$1:$U$1)*(КАЛЕНДАРЬ!X23=GRID!$B$3:$U$3),0))*GRID!$H$42,
ROUNDUP(INDEX(GRID!$B$18:$U$29,MATCH(I$7,GRID!$A$18:$A$29,0),MATCH(1,($U$2=GRID!$B$1:$U$1)*(КАЛЕНДАРЬ!X23=GRID!$B$3:$U$3),0))*GRID!$H$42*(1-GRID!$H$43),0))</f>
        <v>65280</v>
      </c>
      <c r="K239" s="50" t="s">
        <v>105</v>
      </c>
      <c r="L239" s="50" t="s">
        <v>105</v>
      </c>
      <c r="M239" s="5" cm="1">
        <f t="array" ref="M239">IF($I$2="Длительное проживание от 30 ночей ",
INDEX(GRID!$B$4:$U$15,MATCH(M$7,GRID!$A$4:$A$15,0),MATCH(1,($U$2=GRID!$B$1:$U$1)*(КАЛЕНДАРЬ!X23=GRID!$B$3:$U$3),0))*GRID!$H$42,
ROUNDUP(INDEX(GRID!$B$4:$U$15,MATCH(M$7,GRID!$A$4:$A$15,0),MATCH(1,($U$2=GRID!$B$1:$U$1)*(КАЛЕНДАРЬ!X23=GRID!$B$3:$U$3),0))*GRID!$H$42*(1-GRID!$H$43),0))</f>
        <v>88320</v>
      </c>
      <c r="N239" s="5" cm="1">
        <f t="array" ref="N239">IF($I$2="Длительное проживание от 30 ночей ",
INDEX(GRID!$B$18:$U$29,MATCH(M$7,GRID!$A$18:$A$29,0),MATCH(1,($U$2=GRID!$B$1:$U$1)*(КАЛЕНДАРЬ!X23=GRID!$B$3:$U$3),0))*GRID!$H$42,
ROUNDUP(INDEX(GRID!$B$18:$U$29,MATCH(M$7,GRID!$A$18:$A$29,0),MATCH(1,($U$2=GRID!$B$1:$U$1)*(КАЛЕНДАРЬ!X23=GRID!$B$3:$U$3),0))*GRID!$H$42*(1-GRID!$H$43),0))</f>
        <v>92320</v>
      </c>
      <c r="O239" s="50" t="s">
        <v>105</v>
      </c>
      <c r="P239" s="5" cm="1">
        <f t="array" ref="P239">IF($I$2="Длительное проживание от 30 ночей ",
INDEX(GRID!$B$4:$U$15,MATCH(P$7,GRID!$A$4:$A$15,0),MATCH(1,($U$2=GRID!$B$1:$U$1)*(КАЛЕНДАРЬ!X23=GRID!$B$3:$U$3),0))*GRID!$H$42,
ROUNDUP(INDEX(GRID!$B$4:$U$15,MATCH(P$7,GRID!$A$4:$A$15,0),MATCH(1,($U$2=GRID!$B$1:$U$1)*(КАЛЕНДАРЬ!X23=GRID!$B$3:$U$3),0))*GRID!$H$42*(1-GRID!$H$43),0))</f>
        <v>159440</v>
      </c>
      <c r="Q239" s="5" cm="1">
        <f t="array" ref="Q239">IF($I$2="Длительное проживание от 30 ночей ",
INDEX(GRID!$B$4:$U$15,MATCH(Q$7,GRID!$A$4:$A$15,0),MATCH(1,($U$2=GRID!$B$1:$U$1)*(КАЛЕНДАРЬ!X23=GRID!$B$3:$U$3),0))*GRID!$H$42,
ROUNDUP(INDEX(GRID!$B$4:$U$15,MATCH(Q$7,GRID!$A$4:$A$15,0),MATCH(1,($U$2=GRID!$B$1:$U$1)*(КАЛЕНДАРЬ!X23=GRID!$B$3:$U$3),0))*GRID!$H$42*(1-GRID!$H$43),0))</f>
        <v>184480</v>
      </c>
      <c r="R239" s="50" t="s">
        <v>105</v>
      </c>
      <c r="S239" s="50" t="s">
        <v>105</v>
      </c>
      <c r="T239" s="50" t="s">
        <v>105</v>
      </c>
    </row>
    <row r="240" spans="1:20" hidden="1">
      <c r="A240" s="108" t="s">
        <v>15</v>
      </c>
      <c r="B240" s="109">
        <v>21</v>
      </c>
      <c r="C240" s="5" cm="1">
        <f t="array" ref="C240">IF($I$2="Длительное проживание от 30 ночей ",
INDEX(GRID!$B$4:$U$15,MATCH(C$7,GRID!$A$4:$A$15,0),MATCH(1,($U$2=GRID!$B$1:$U$1)*(КАЛЕНДАРЬ!X24=GRID!$B$3:$U$3),0))*GRID!$H$42,
ROUNDUP(INDEX(GRID!$B$4:$U$15,MATCH(C$7,GRID!$A$4:$A$15,0),MATCH(1,($U$2=GRID!$B$1:$U$1)*(КАЛЕНДАРЬ!X24=GRID!$B$3:$U$3),0))*GRID!$H$42*(1-GRID!$H$43),0))</f>
        <v>42080</v>
      </c>
      <c r="D240" s="5" cm="1">
        <f t="array" ref="D240">IF($I$2="Длительное проживание от 30 ночей ",
INDEX(GRID!$B$18:$U$29,MATCH(C$7,GRID!$A$18:$A$29,0),MATCH(1,($U$2=GRID!$B$1:$U$1)*(КАЛЕНДАРЬ!X24=GRID!$B$3:$U$3),0))*GRID!$H$42,
ROUNDUP(INDEX(GRID!$B$18:$U$29,MATCH(C$7,GRID!$A$18:$A$29,0),MATCH(1,($U$2=GRID!$B$1:$U$1)*(КАЛЕНДАРЬ!X24=GRID!$B$3:$U$3),0))*GRID!$H$42*(1-GRID!$H$43),0))</f>
        <v>46080</v>
      </c>
      <c r="E240" s="5" cm="1">
        <f t="array" ref="E240">IF($I$2="Длительное проживание от 30 ночей ",
INDEX(GRID!$B$4:$U$15,MATCH(E$7,GRID!$A$4:$A$15,0),MATCH(1,($U$2=GRID!$B$1:$U$1)*(КАЛЕНДАРЬ!X24=GRID!$B$3:$U$3),0))*GRID!$H$42,
ROUNDUP(INDEX(GRID!$B$4:$U$15,MATCH(E$7,GRID!$A$4:$A$15,0),MATCH(1,($U$2=GRID!$B$1:$U$1)*(КАЛЕНДАРЬ!X24=GRID!$B$3:$U$3),0))*GRID!$H$42*(1-GRID!$H$43),0))</f>
        <v>49680</v>
      </c>
      <c r="F240" s="5" cm="1">
        <f t="array" ref="F240">IF($I$2="Длительное проживание от 30 ночей ",
INDEX(GRID!$B$18:$U$29,MATCH(E$7,GRID!$A$18:$A$29,0),MATCH(1,($U$2=GRID!$B$1:$U$1)*(КАЛЕНДАРЬ!X24=GRID!$B$3:$U$3),0))*GRID!$H$42,
ROUNDUP(INDEX(GRID!$B$18:$U$29,MATCH(E$7,GRID!$A$18:$A$29,0),MATCH(1,($U$2=GRID!$B$1:$U$1)*(КАЛЕНДАРЬ!X24=GRID!$B$3:$U$3),0))*GRID!$H$42*(1-GRID!$H$43),0))</f>
        <v>53680</v>
      </c>
      <c r="G240" s="50" t="s">
        <v>105</v>
      </c>
      <c r="H240" s="50" t="s">
        <v>105</v>
      </c>
      <c r="I240" s="5" cm="1">
        <f t="array" ref="I240">IF($I$2="Длительное проживание от 30 ночей ",
INDEX(GRID!$B$4:$U$15,MATCH(I$7,GRID!$A$4:$A$15,0),MATCH(1,($U$2=GRID!$B$1:$U$1)*(КАЛЕНДАРЬ!X24=GRID!$B$3:$U$3),0))*GRID!$H$42,
ROUNDUP(INDEX(GRID!$B$4:$U$15,MATCH(I$7,GRID!$A$4:$A$15,0),MATCH(1,($U$2=GRID!$B$1:$U$1)*(КАЛЕНДАРЬ!X24=GRID!$B$3:$U$3),0))*GRID!$H$42*(1-GRID!$H$43),0))</f>
        <v>61280</v>
      </c>
      <c r="J240" s="5" cm="1">
        <f t="array" ref="J240">IF($I$2="Длительное проживание от 30 ночей ",
INDEX(GRID!$B$18:$U$29,MATCH(I$7,GRID!$A$18:$A$29,0),MATCH(1,($U$2=GRID!$B$1:$U$1)*(КАЛЕНДАРЬ!X24=GRID!$B$3:$U$3),0))*GRID!$H$42,
ROUNDUP(INDEX(GRID!$B$18:$U$29,MATCH(I$7,GRID!$A$18:$A$29,0),MATCH(1,($U$2=GRID!$B$1:$U$1)*(КАЛЕНДАРЬ!X24=GRID!$B$3:$U$3),0))*GRID!$H$42*(1-GRID!$H$43),0))</f>
        <v>65280</v>
      </c>
      <c r="K240" s="50" t="s">
        <v>105</v>
      </c>
      <c r="L240" s="50" t="s">
        <v>105</v>
      </c>
      <c r="M240" s="5" cm="1">
        <f t="array" ref="M240">IF($I$2="Длительное проживание от 30 ночей ",
INDEX(GRID!$B$4:$U$15,MATCH(M$7,GRID!$A$4:$A$15,0),MATCH(1,($U$2=GRID!$B$1:$U$1)*(КАЛЕНДАРЬ!X24=GRID!$B$3:$U$3),0))*GRID!$H$42,
ROUNDUP(INDEX(GRID!$B$4:$U$15,MATCH(M$7,GRID!$A$4:$A$15,0),MATCH(1,($U$2=GRID!$B$1:$U$1)*(КАЛЕНДАРЬ!X24=GRID!$B$3:$U$3),0))*GRID!$H$42*(1-GRID!$H$43),0))</f>
        <v>88320</v>
      </c>
      <c r="N240" s="5" cm="1">
        <f t="array" ref="N240">IF($I$2="Длительное проживание от 30 ночей ",
INDEX(GRID!$B$18:$U$29,MATCH(M$7,GRID!$A$18:$A$29,0),MATCH(1,($U$2=GRID!$B$1:$U$1)*(КАЛЕНДАРЬ!X24=GRID!$B$3:$U$3),0))*GRID!$H$42,
ROUNDUP(INDEX(GRID!$B$18:$U$29,MATCH(M$7,GRID!$A$18:$A$29,0),MATCH(1,($U$2=GRID!$B$1:$U$1)*(КАЛЕНДАРЬ!X24=GRID!$B$3:$U$3),0))*GRID!$H$42*(1-GRID!$H$43),0))</f>
        <v>92320</v>
      </c>
      <c r="O240" s="50" t="s">
        <v>105</v>
      </c>
      <c r="P240" s="5" cm="1">
        <f t="array" ref="P240">IF($I$2="Длительное проживание от 30 ночей ",
INDEX(GRID!$B$4:$U$15,MATCH(P$7,GRID!$A$4:$A$15,0),MATCH(1,($U$2=GRID!$B$1:$U$1)*(КАЛЕНДАРЬ!X24=GRID!$B$3:$U$3),0))*GRID!$H$42,
ROUNDUP(INDEX(GRID!$B$4:$U$15,MATCH(P$7,GRID!$A$4:$A$15,0),MATCH(1,($U$2=GRID!$B$1:$U$1)*(КАЛЕНДАРЬ!X24=GRID!$B$3:$U$3),0))*GRID!$H$42*(1-GRID!$H$43),0))</f>
        <v>159440</v>
      </c>
      <c r="Q240" s="5" cm="1">
        <f t="array" ref="Q240">IF($I$2="Длительное проживание от 30 ночей ",
INDEX(GRID!$B$4:$U$15,MATCH(Q$7,GRID!$A$4:$A$15,0),MATCH(1,($U$2=GRID!$B$1:$U$1)*(КАЛЕНДАРЬ!X24=GRID!$B$3:$U$3),0))*GRID!$H$42,
ROUNDUP(INDEX(GRID!$B$4:$U$15,MATCH(Q$7,GRID!$A$4:$A$15,0),MATCH(1,($U$2=GRID!$B$1:$U$1)*(КАЛЕНДАРЬ!X24=GRID!$B$3:$U$3),0))*GRID!$H$42*(1-GRID!$H$43),0))</f>
        <v>184480</v>
      </c>
      <c r="R240" s="50" t="s">
        <v>105</v>
      </c>
      <c r="S240" s="50" t="s">
        <v>105</v>
      </c>
      <c r="T240" s="50" t="s">
        <v>105</v>
      </c>
    </row>
    <row r="241" spans="1:20" hidden="1">
      <c r="A241" s="108" t="s">
        <v>16</v>
      </c>
      <c r="B241" s="109">
        <v>22</v>
      </c>
      <c r="C241" s="5" cm="1">
        <f t="array" ref="C241">IF($I$2="Длительное проживание от 30 ночей ",
INDEX(GRID!$B$4:$U$15,MATCH(C$7,GRID!$A$4:$A$15,0),MATCH(1,($U$2=GRID!$B$1:$U$1)*(КАЛЕНДАРЬ!X25=GRID!$B$3:$U$3),0))*GRID!$H$42,
ROUNDUP(INDEX(GRID!$B$4:$U$15,MATCH(C$7,GRID!$A$4:$A$15,0),MATCH(1,($U$2=GRID!$B$1:$U$1)*(КАЛЕНДАРЬ!X25=GRID!$B$3:$U$3),0))*GRID!$H$42*(1-GRID!$H$43),0))</f>
        <v>42080</v>
      </c>
      <c r="D241" s="5" cm="1">
        <f t="array" ref="D241">IF($I$2="Длительное проживание от 30 ночей ",
INDEX(GRID!$B$18:$U$29,MATCH(C$7,GRID!$A$18:$A$29,0),MATCH(1,($U$2=GRID!$B$1:$U$1)*(КАЛЕНДАРЬ!X25=GRID!$B$3:$U$3),0))*GRID!$H$42,
ROUNDUP(INDEX(GRID!$B$18:$U$29,MATCH(C$7,GRID!$A$18:$A$29,0),MATCH(1,($U$2=GRID!$B$1:$U$1)*(КАЛЕНДАРЬ!X25=GRID!$B$3:$U$3),0))*GRID!$H$42*(1-GRID!$H$43),0))</f>
        <v>46080</v>
      </c>
      <c r="E241" s="5" cm="1">
        <f t="array" ref="E241">IF($I$2="Длительное проживание от 30 ночей ",
INDEX(GRID!$B$4:$U$15,MATCH(E$7,GRID!$A$4:$A$15,0),MATCH(1,($U$2=GRID!$B$1:$U$1)*(КАЛЕНДАРЬ!X25=GRID!$B$3:$U$3),0))*GRID!$H$42,
ROUNDUP(INDEX(GRID!$B$4:$U$15,MATCH(E$7,GRID!$A$4:$A$15,0),MATCH(1,($U$2=GRID!$B$1:$U$1)*(КАЛЕНДАРЬ!X25=GRID!$B$3:$U$3),0))*GRID!$H$42*(1-GRID!$H$43),0))</f>
        <v>49680</v>
      </c>
      <c r="F241" s="5" cm="1">
        <f t="array" ref="F241">IF($I$2="Длительное проживание от 30 ночей ",
INDEX(GRID!$B$18:$U$29,MATCH(E$7,GRID!$A$18:$A$29,0),MATCH(1,($U$2=GRID!$B$1:$U$1)*(КАЛЕНДАРЬ!X25=GRID!$B$3:$U$3),0))*GRID!$H$42,
ROUNDUP(INDEX(GRID!$B$18:$U$29,MATCH(E$7,GRID!$A$18:$A$29,0),MATCH(1,($U$2=GRID!$B$1:$U$1)*(КАЛЕНДАРЬ!X25=GRID!$B$3:$U$3),0))*GRID!$H$42*(1-GRID!$H$43),0))</f>
        <v>53680</v>
      </c>
      <c r="G241" s="50" t="s">
        <v>105</v>
      </c>
      <c r="H241" s="50" t="s">
        <v>105</v>
      </c>
      <c r="I241" s="5" cm="1">
        <f t="array" ref="I241">IF($I$2="Длительное проживание от 30 ночей ",
INDEX(GRID!$B$4:$U$15,MATCH(I$7,GRID!$A$4:$A$15,0),MATCH(1,($U$2=GRID!$B$1:$U$1)*(КАЛЕНДАРЬ!X25=GRID!$B$3:$U$3),0))*GRID!$H$42,
ROUNDUP(INDEX(GRID!$B$4:$U$15,MATCH(I$7,GRID!$A$4:$A$15,0),MATCH(1,($U$2=GRID!$B$1:$U$1)*(КАЛЕНДАРЬ!X25=GRID!$B$3:$U$3),0))*GRID!$H$42*(1-GRID!$H$43),0))</f>
        <v>61280</v>
      </c>
      <c r="J241" s="5" cm="1">
        <f t="array" ref="J241">IF($I$2="Длительное проживание от 30 ночей ",
INDEX(GRID!$B$18:$U$29,MATCH(I$7,GRID!$A$18:$A$29,0),MATCH(1,($U$2=GRID!$B$1:$U$1)*(КАЛЕНДАРЬ!X25=GRID!$B$3:$U$3),0))*GRID!$H$42,
ROUNDUP(INDEX(GRID!$B$18:$U$29,MATCH(I$7,GRID!$A$18:$A$29,0),MATCH(1,($U$2=GRID!$B$1:$U$1)*(КАЛЕНДАРЬ!X25=GRID!$B$3:$U$3),0))*GRID!$H$42*(1-GRID!$H$43),0))</f>
        <v>65280</v>
      </c>
      <c r="K241" s="50" t="s">
        <v>105</v>
      </c>
      <c r="L241" s="50" t="s">
        <v>105</v>
      </c>
      <c r="M241" s="5" cm="1">
        <f t="array" ref="M241">IF($I$2="Длительное проживание от 30 ночей ",
INDEX(GRID!$B$4:$U$15,MATCH(M$7,GRID!$A$4:$A$15,0),MATCH(1,($U$2=GRID!$B$1:$U$1)*(КАЛЕНДАРЬ!X25=GRID!$B$3:$U$3),0))*GRID!$H$42,
ROUNDUP(INDEX(GRID!$B$4:$U$15,MATCH(M$7,GRID!$A$4:$A$15,0),MATCH(1,($U$2=GRID!$B$1:$U$1)*(КАЛЕНДАРЬ!X25=GRID!$B$3:$U$3),0))*GRID!$H$42*(1-GRID!$H$43),0))</f>
        <v>88320</v>
      </c>
      <c r="N241" s="5" cm="1">
        <f t="array" ref="N241">IF($I$2="Длительное проживание от 30 ночей ",
INDEX(GRID!$B$18:$U$29,MATCH(M$7,GRID!$A$18:$A$29,0),MATCH(1,($U$2=GRID!$B$1:$U$1)*(КАЛЕНДАРЬ!X25=GRID!$B$3:$U$3),0))*GRID!$H$42,
ROUNDUP(INDEX(GRID!$B$18:$U$29,MATCH(M$7,GRID!$A$18:$A$29,0),MATCH(1,($U$2=GRID!$B$1:$U$1)*(КАЛЕНДАРЬ!X25=GRID!$B$3:$U$3),0))*GRID!$H$42*(1-GRID!$H$43),0))</f>
        <v>92320</v>
      </c>
      <c r="O241" s="50" t="s">
        <v>105</v>
      </c>
      <c r="P241" s="5" cm="1">
        <f t="array" ref="P241">IF($I$2="Длительное проживание от 30 ночей ",
INDEX(GRID!$B$4:$U$15,MATCH(P$7,GRID!$A$4:$A$15,0),MATCH(1,($U$2=GRID!$B$1:$U$1)*(КАЛЕНДАРЬ!X25=GRID!$B$3:$U$3),0))*GRID!$H$42,
ROUNDUP(INDEX(GRID!$B$4:$U$15,MATCH(P$7,GRID!$A$4:$A$15,0),MATCH(1,($U$2=GRID!$B$1:$U$1)*(КАЛЕНДАРЬ!X25=GRID!$B$3:$U$3),0))*GRID!$H$42*(1-GRID!$H$43),0))</f>
        <v>159440</v>
      </c>
      <c r="Q241" s="5" cm="1">
        <f t="array" ref="Q241">IF($I$2="Длительное проживание от 30 ночей ",
INDEX(GRID!$B$4:$U$15,MATCH(Q$7,GRID!$A$4:$A$15,0),MATCH(1,($U$2=GRID!$B$1:$U$1)*(КАЛЕНДАРЬ!X25=GRID!$B$3:$U$3),0))*GRID!$H$42,
ROUNDUP(INDEX(GRID!$B$4:$U$15,MATCH(Q$7,GRID!$A$4:$A$15,0),MATCH(1,($U$2=GRID!$B$1:$U$1)*(КАЛЕНДАРЬ!X25=GRID!$B$3:$U$3),0))*GRID!$H$42*(1-GRID!$H$43),0))</f>
        <v>184480</v>
      </c>
      <c r="R241" s="50" t="s">
        <v>105</v>
      </c>
      <c r="S241" s="50" t="s">
        <v>105</v>
      </c>
      <c r="T241" s="50" t="s">
        <v>105</v>
      </c>
    </row>
    <row r="242" spans="1:20" hidden="1">
      <c r="A242" s="108" t="s">
        <v>17</v>
      </c>
      <c r="B242" s="109">
        <v>23</v>
      </c>
      <c r="C242" s="5" cm="1">
        <f t="array" ref="C242">IF($I$2="Длительное проживание от 30 ночей ",
INDEX(GRID!$B$4:$U$15,MATCH(C$7,GRID!$A$4:$A$15,0),MATCH(1,($U$2=GRID!$B$1:$U$1)*(КАЛЕНДАРЬ!X26=GRID!$B$3:$U$3),0))*GRID!$H$42,
ROUNDUP(INDEX(GRID!$B$4:$U$15,MATCH(C$7,GRID!$A$4:$A$15,0),MATCH(1,($U$2=GRID!$B$1:$U$1)*(КАЛЕНДАРЬ!X26=GRID!$B$3:$U$3),0))*GRID!$H$42*(1-GRID!$H$43),0))</f>
        <v>42080</v>
      </c>
      <c r="D242" s="5" cm="1">
        <f t="array" ref="D242">IF($I$2="Длительное проживание от 30 ночей ",
INDEX(GRID!$B$18:$U$29,MATCH(C$7,GRID!$A$18:$A$29,0),MATCH(1,($U$2=GRID!$B$1:$U$1)*(КАЛЕНДАРЬ!X26=GRID!$B$3:$U$3),0))*GRID!$H$42,
ROUNDUP(INDEX(GRID!$B$18:$U$29,MATCH(C$7,GRID!$A$18:$A$29,0),MATCH(1,($U$2=GRID!$B$1:$U$1)*(КАЛЕНДАРЬ!X26=GRID!$B$3:$U$3),0))*GRID!$H$42*(1-GRID!$H$43),0))</f>
        <v>46080</v>
      </c>
      <c r="E242" s="5" cm="1">
        <f t="array" ref="E242">IF($I$2="Длительное проживание от 30 ночей ",
INDEX(GRID!$B$4:$U$15,MATCH(E$7,GRID!$A$4:$A$15,0),MATCH(1,($U$2=GRID!$B$1:$U$1)*(КАЛЕНДАРЬ!X26=GRID!$B$3:$U$3),0))*GRID!$H$42,
ROUNDUP(INDEX(GRID!$B$4:$U$15,MATCH(E$7,GRID!$A$4:$A$15,0),MATCH(1,($U$2=GRID!$B$1:$U$1)*(КАЛЕНДАРЬ!X26=GRID!$B$3:$U$3),0))*GRID!$H$42*(1-GRID!$H$43),0))</f>
        <v>49680</v>
      </c>
      <c r="F242" s="5" cm="1">
        <f t="array" ref="F242">IF($I$2="Длительное проживание от 30 ночей ",
INDEX(GRID!$B$18:$U$29,MATCH(E$7,GRID!$A$18:$A$29,0),MATCH(1,($U$2=GRID!$B$1:$U$1)*(КАЛЕНДАРЬ!X26=GRID!$B$3:$U$3),0))*GRID!$H$42,
ROUNDUP(INDEX(GRID!$B$18:$U$29,MATCH(E$7,GRID!$A$18:$A$29,0),MATCH(1,($U$2=GRID!$B$1:$U$1)*(КАЛЕНДАРЬ!X26=GRID!$B$3:$U$3),0))*GRID!$H$42*(1-GRID!$H$43),0))</f>
        <v>53680</v>
      </c>
      <c r="G242" s="50" t="s">
        <v>105</v>
      </c>
      <c r="H242" s="50" t="s">
        <v>105</v>
      </c>
      <c r="I242" s="5" cm="1">
        <f t="array" ref="I242">IF($I$2="Длительное проживание от 30 ночей ",
INDEX(GRID!$B$4:$U$15,MATCH(I$7,GRID!$A$4:$A$15,0),MATCH(1,($U$2=GRID!$B$1:$U$1)*(КАЛЕНДАРЬ!X26=GRID!$B$3:$U$3),0))*GRID!$H$42,
ROUNDUP(INDEX(GRID!$B$4:$U$15,MATCH(I$7,GRID!$A$4:$A$15,0),MATCH(1,($U$2=GRID!$B$1:$U$1)*(КАЛЕНДАРЬ!X26=GRID!$B$3:$U$3),0))*GRID!$H$42*(1-GRID!$H$43),0))</f>
        <v>61280</v>
      </c>
      <c r="J242" s="5" cm="1">
        <f t="array" ref="J242">IF($I$2="Длительное проживание от 30 ночей ",
INDEX(GRID!$B$18:$U$29,MATCH(I$7,GRID!$A$18:$A$29,0),MATCH(1,($U$2=GRID!$B$1:$U$1)*(КАЛЕНДАРЬ!X26=GRID!$B$3:$U$3),0))*GRID!$H$42,
ROUNDUP(INDEX(GRID!$B$18:$U$29,MATCH(I$7,GRID!$A$18:$A$29,0),MATCH(1,($U$2=GRID!$B$1:$U$1)*(КАЛЕНДАРЬ!X26=GRID!$B$3:$U$3),0))*GRID!$H$42*(1-GRID!$H$43),0))</f>
        <v>65280</v>
      </c>
      <c r="K242" s="50" t="s">
        <v>105</v>
      </c>
      <c r="L242" s="50" t="s">
        <v>105</v>
      </c>
      <c r="M242" s="5" cm="1">
        <f t="array" ref="M242">IF($I$2="Длительное проживание от 30 ночей ",
INDEX(GRID!$B$4:$U$15,MATCH(M$7,GRID!$A$4:$A$15,0),MATCH(1,($U$2=GRID!$B$1:$U$1)*(КАЛЕНДАРЬ!X26=GRID!$B$3:$U$3),0))*GRID!$H$42,
ROUNDUP(INDEX(GRID!$B$4:$U$15,MATCH(M$7,GRID!$A$4:$A$15,0),MATCH(1,($U$2=GRID!$B$1:$U$1)*(КАЛЕНДАРЬ!X26=GRID!$B$3:$U$3),0))*GRID!$H$42*(1-GRID!$H$43),0))</f>
        <v>88320</v>
      </c>
      <c r="N242" s="5" cm="1">
        <f t="array" ref="N242">IF($I$2="Длительное проживание от 30 ночей ",
INDEX(GRID!$B$18:$U$29,MATCH(M$7,GRID!$A$18:$A$29,0),MATCH(1,($U$2=GRID!$B$1:$U$1)*(КАЛЕНДАРЬ!X26=GRID!$B$3:$U$3),0))*GRID!$H$42,
ROUNDUP(INDEX(GRID!$B$18:$U$29,MATCH(M$7,GRID!$A$18:$A$29,0),MATCH(1,($U$2=GRID!$B$1:$U$1)*(КАЛЕНДАРЬ!X26=GRID!$B$3:$U$3),0))*GRID!$H$42*(1-GRID!$H$43),0))</f>
        <v>92320</v>
      </c>
      <c r="O242" s="50" t="s">
        <v>105</v>
      </c>
      <c r="P242" s="5" cm="1">
        <f t="array" ref="P242">IF($I$2="Длительное проживание от 30 ночей ",
INDEX(GRID!$B$4:$U$15,MATCH(P$7,GRID!$A$4:$A$15,0),MATCH(1,($U$2=GRID!$B$1:$U$1)*(КАЛЕНДАРЬ!X26=GRID!$B$3:$U$3),0))*GRID!$H$42,
ROUNDUP(INDEX(GRID!$B$4:$U$15,MATCH(P$7,GRID!$A$4:$A$15,0),MATCH(1,($U$2=GRID!$B$1:$U$1)*(КАЛЕНДАРЬ!X26=GRID!$B$3:$U$3),0))*GRID!$H$42*(1-GRID!$H$43),0))</f>
        <v>159440</v>
      </c>
      <c r="Q242" s="5" cm="1">
        <f t="array" ref="Q242">IF($I$2="Длительное проживание от 30 ночей ",
INDEX(GRID!$B$4:$U$15,MATCH(Q$7,GRID!$A$4:$A$15,0),MATCH(1,($U$2=GRID!$B$1:$U$1)*(КАЛЕНДАРЬ!X26=GRID!$B$3:$U$3),0))*GRID!$H$42,
ROUNDUP(INDEX(GRID!$B$4:$U$15,MATCH(Q$7,GRID!$A$4:$A$15,0),MATCH(1,($U$2=GRID!$B$1:$U$1)*(КАЛЕНДАРЬ!X26=GRID!$B$3:$U$3),0))*GRID!$H$42*(1-GRID!$H$43),0))</f>
        <v>184480</v>
      </c>
      <c r="R242" s="50" t="s">
        <v>105</v>
      </c>
      <c r="S242" s="50" t="s">
        <v>105</v>
      </c>
      <c r="T242" s="50" t="s">
        <v>105</v>
      </c>
    </row>
    <row r="243" spans="1:20" hidden="1">
      <c r="A243" s="108" t="s">
        <v>11</v>
      </c>
      <c r="B243" s="109">
        <v>24</v>
      </c>
      <c r="C243" s="5" cm="1">
        <f t="array" ref="C243">IF($I$2="Длительное проживание от 30 ночей ",
INDEX(GRID!$B$4:$U$15,MATCH(C$7,GRID!$A$4:$A$15,0),MATCH(1,($U$2=GRID!$B$1:$U$1)*(КАЛЕНДАРЬ!X27=GRID!$B$3:$U$3),0))*GRID!$H$42,
ROUNDUP(INDEX(GRID!$B$4:$U$15,MATCH(C$7,GRID!$A$4:$A$15,0),MATCH(1,($U$2=GRID!$B$1:$U$1)*(КАЛЕНДАРЬ!X27=GRID!$B$3:$U$3),0))*GRID!$H$42*(1-GRID!$H$43),0))</f>
        <v>42080</v>
      </c>
      <c r="D243" s="5" cm="1">
        <f t="array" ref="D243">IF($I$2="Длительное проживание от 30 ночей ",
INDEX(GRID!$B$18:$U$29,MATCH(C$7,GRID!$A$18:$A$29,0),MATCH(1,($U$2=GRID!$B$1:$U$1)*(КАЛЕНДАРЬ!X27=GRID!$B$3:$U$3),0))*GRID!$H$42,
ROUNDUP(INDEX(GRID!$B$18:$U$29,MATCH(C$7,GRID!$A$18:$A$29,0),MATCH(1,($U$2=GRID!$B$1:$U$1)*(КАЛЕНДАРЬ!X27=GRID!$B$3:$U$3),0))*GRID!$H$42*(1-GRID!$H$43),0))</f>
        <v>46080</v>
      </c>
      <c r="E243" s="5" cm="1">
        <f t="array" ref="E243">IF($I$2="Длительное проживание от 30 ночей ",
INDEX(GRID!$B$4:$U$15,MATCH(E$7,GRID!$A$4:$A$15,0),MATCH(1,($U$2=GRID!$B$1:$U$1)*(КАЛЕНДАРЬ!X27=GRID!$B$3:$U$3),0))*GRID!$H$42,
ROUNDUP(INDEX(GRID!$B$4:$U$15,MATCH(E$7,GRID!$A$4:$A$15,0),MATCH(1,($U$2=GRID!$B$1:$U$1)*(КАЛЕНДАРЬ!X27=GRID!$B$3:$U$3),0))*GRID!$H$42*(1-GRID!$H$43),0))</f>
        <v>49680</v>
      </c>
      <c r="F243" s="5" cm="1">
        <f t="array" ref="F243">IF($I$2="Длительное проживание от 30 ночей ",
INDEX(GRID!$B$18:$U$29,MATCH(E$7,GRID!$A$18:$A$29,0),MATCH(1,($U$2=GRID!$B$1:$U$1)*(КАЛЕНДАРЬ!X27=GRID!$B$3:$U$3),0))*GRID!$H$42,
ROUNDUP(INDEX(GRID!$B$18:$U$29,MATCH(E$7,GRID!$A$18:$A$29,0),MATCH(1,($U$2=GRID!$B$1:$U$1)*(КАЛЕНДАРЬ!X27=GRID!$B$3:$U$3),0))*GRID!$H$42*(1-GRID!$H$43),0))</f>
        <v>53680</v>
      </c>
      <c r="G243" s="50" t="s">
        <v>105</v>
      </c>
      <c r="H243" s="50" t="s">
        <v>105</v>
      </c>
      <c r="I243" s="5" cm="1">
        <f t="array" ref="I243">IF($I$2="Длительное проживание от 30 ночей ",
INDEX(GRID!$B$4:$U$15,MATCH(I$7,GRID!$A$4:$A$15,0),MATCH(1,($U$2=GRID!$B$1:$U$1)*(КАЛЕНДАРЬ!X27=GRID!$B$3:$U$3),0))*GRID!$H$42,
ROUNDUP(INDEX(GRID!$B$4:$U$15,MATCH(I$7,GRID!$A$4:$A$15,0),MATCH(1,($U$2=GRID!$B$1:$U$1)*(КАЛЕНДАРЬ!X27=GRID!$B$3:$U$3),0))*GRID!$H$42*(1-GRID!$H$43),0))</f>
        <v>61280</v>
      </c>
      <c r="J243" s="5" cm="1">
        <f t="array" ref="J243">IF($I$2="Длительное проживание от 30 ночей ",
INDEX(GRID!$B$18:$U$29,MATCH(I$7,GRID!$A$18:$A$29,0),MATCH(1,($U$2=GRID!$B$1:$U$1)*(КАЛЕНДАРЬ!X27=GRID!$B$3:$U$3),0))*GRID!$H$42,
ROUNDUP(INDEX(GRID!$B$18:$U$29,MATCH(I$7,GRID!$A$18:$A$29,0),MATCH(1,($U$2=GRID!$B$1:$U$1)*(КАЛЕНДАРЬ!X27=GRID!$B$3:$U$3),0))*GRID!$H$42*(1-GRID!$H$43),0))</f>
        <v>65280</v>
      </c>
      <c r="K243" s="50" t="s">
        <v>105</v>
      </c>
      <c r="L243" s="50" t="s">
        <v>105</v>
      </c>
      <c r="M243" s="5" cm="1">
        <f t="array" ref="M243">IF($I$2="Длительное проживание от 30 ночей ",
INDEX(GRID!$B$4:$U$15,MATCH(M$7,GRID!$A$4:$A$15,0),MATCH(1,($U$2=GRID!$B$1:$U$1)*(КАЛЕНДАРЬ!X27=GRID!$B$3:$U$3),0))*GRID!$H$42,
ROUNDUP(INDEX(GRID!$B$4:$U$15,MATCH(M$7,GRID!$A$4:$A$15,0),MATCH(1,($U$2=GRID!$B$1:$U$1)*(КАЛЕНДАРЬ!X27=GRID!$B$3:$U$3),0))*GRID!$H$42*(1-GRID!$H$43),0))</f>
        <v>88320</v>
      </c>
      <c r="N243" s="5" cm="1">
        <f t="array" ref="N243">IF($I$2="Длительное проживание от 30 ночей ",
INDEX(GRID!$B$18:$U$29,MATCH(M$7,GRID!$A$18:$A$29,0),MATCH(1,($U$2=GRID!$B$1:$U$1)*(КАЛЕНДАРЬ!X27=GRID!$B$3:$U$3),0))*GRID!$H$42,
ROUNDUP(INDEX(GRID!$B$18:$U$29,MATCH(M$7,GRID!$A$18:$A$29,0),MATCH(1,($U$2=GRID!$B$1:$U$1)*(КАЛЕНДАРЬ!X27=GRID!$B$3:$U$3),0))*GRID!$H$42*(1-GRID!$H$43),0))</f>
        <v>92320</v>
      </c>
      <c r="O243" s="50" t="s">
        <v>105</v>
      </c>
      <c r="P243" s="5" cm="1">
        <f t="array" ref="P243">IF($I$2="Длительное проживание от 30 ночей ",
INDEX(GRID!$B$4:$U$15,MATCH(P$7,GRID!$A$4:$A$15,0),MATCH(1,($U$2=GRID!$B$1:$U$1)*(КАЛЕНДАРЬ!X27=GRID!$B$3:$U$3),0))*GRID!$H$42,
ROUNDUP(INDEX(GRID!$B$4:$U$15,MATCH(P$7,GRID!$A$4:$A$15,0),MATCH(1,($U$2=GRID!$B$1:$U$1)*(КАЛЕНДАРЬ!X27=GRID!$B$3:$U$3),0))*GRID!$H$42*(1-GRID!$H$43),0))</f>
        <v>159440</v>
      </c>
      <c r="Q243" s="5" cm="1">
        <f t="array" ref="Q243">IF($I$2="Длительное проживание от 30 ночей ",
INDEX(GRID!$B$4:$U$15,MATCH(Q$7,GRID!$A$4:$A$15,0),MATCH(1,($U$2=GRID!$B$1:$U$1)*(КАЛЕНДАРЬ!X27=GRID!$B$3:$U$3),0))*GRID!$H$42,
ROUNDUP(INDEX(GRID!$B$4:$U$15,MATCH(Q$7,GRID!$A$4:$A$15,0),MATCH(1,($U$2=GRID!$B$1:$U$1)*(КАЛЕНДАРЬ!X27=GRID!$B$3:$U$3),0))*GRID!$H$42*(1-GRID!$H$43),0))</f>
        <v>184480</v>
      </c>
      <c r="R243" s="50" t="s">
        <v>105</v>
      </c>
      <c r="S243" s="50" t="s">
        <v>105</v>
      </c>
      <c r="T243" s="50" t="s">
        <v>105</v>
      </c>
    </row>
    <row r="244" spans="1:20" hidden="1">
      <c r="A244" s="108" t="s">
        <v>12</v>
      </c>
      <c r="B244" s="109">
        <v>25</v>
      </c>
      <c r="C244" s="5" cm="1">
        <f t="array" ref="C244">IF($I$2="Длительное проживание от 30 ночей ",
INDEX(GRID!$B$4:$U$15,MATCH(C$7,GRID!$A$4:$A$15,0),MATCH(1,($U$2=GRID!$B$1:$U$1)*(КАЛЕНДАРЬ!X28=GRID!$B$3:$U$3),0))*GRID!$H$42,
ROUNDUP(INDEX(GRID!$B$4:$U$15,MATCH(C$7,GRID!$A$4:$A$15,0),MATCH(1,($U$2=GRID!$B$1:$U$1)*(КАЛЕНДАРЬ!X28=GRID!$B$3:$U$3),0))*GRID!$H$42*(1-GRID!$H$43),0))</f>
        <v>42080</v>
      </c>
      <c r="D244" s="5" cm="1">
        <f t="array" ref="D244">IF($I$2="Длительное проживание от 30 ночей ",
INDEX(GRID!$B$18:$U$29,MATCH(C$7,GRID!$A$18:$A$29,0),MATCH(1,($U$2=GRID!$B$1:$U$1)*(КАЛЕНДАРЬ!X28=GRID!$B$3:$U$3),0))*GRID!$H$42,
ROUNDUP(INDEX(GRID!$B$18:$U$29,MATCH(C$7,GRID!$A$18:$A$29,0),MATCH(1,($U$2=GRID!$B$1:$U$1)*(КАЛЕНДАРЬ!X28=GRID!$B$3:$U$3),0))*GRID!$H$42*(1-GRID!$H$43),0))</f>
        <v>46080</v>
      </c>
      <c r="E244" s="5" cm="1">
        <f t="array" ref="E244">IF($I$2="Длительное проживание от 30 ночей ",
INDEX(GRID!$B$4:$U$15,MATCH(E$7,GRID!$A$4:$A$15,0),MATCH(1,($U$2=GRID!$B$1:$U$1)*(КАЛЕНДАРЬ!X28=GRID!$B$3:$U$3),0))*GRID!$H$42,
ROUNDUP(INDEX(GRID!$B$4:$U$15,MATCH(E$7,GRID!$A$4:$A$15,0),MATCH(1,($U$2=GRID!$B$1:$U$1)*(КАЛЕНДАРЬ!X28=GRID!$B$3:$U$3),0))*GRID!$H$42*(1-GRID!$H$43),0))</f>
        <v>49680</v>
      </c>
      <c r="F244" s="5" cm="1">
        <f t="array" ref="F244">IF($I$2="Длительное проживание от 30 ночей ",
INDEX(GRID!$B$18:$U$29,MATCH(E$7,GRID!$A$18:$A$29,0),MATCH(1,($U$2=GRID!$B$1:$U$1)*(КАЛЕНДАРЬ!X28=GRID!$B$3:$U$3),0))*GRID!$H$42,
ROUNDUP(INDEX(GRID!$B$18:$U$29,MATCH(E$7,GRID!$A$18:$A$29,0),MATCH(1,($U$2=GRID!$B$1:$U$1)*(КАЛЕНДАРЬ!X28=GRID!$B$3:$U$3),0))*GRID!$H$42*(1-GRID!$H$43),0))</f>
        <v>53680</v>
      </c>
      <c r="G244" s="50" t="s">
        <v>105</v>
      </c>
      <c r="H244" s="50" t="s">
        <v>105</v>
      </c>
      <c r="I244" s="5" cm="1">
        <f t="array" ref="I244">IF($I$2="Длительное проживание от 30 ночей ",
INDEX(GRID!$B$4:$U$15,MATCH(I$7,GRID!$A$4:$A$15,0),MATCH(1,($U$2=GRID!$B$1:$U$1)*(КАЛЕНДАРЬ!X28=GRID!$B$3:$U$3),0))*GRID!$H$42,
ROUNDUP(INDEX(GRID!$B$4:$U$15,MATCH(I$7,GRID!$A$4:$A$15,0),MATCH(1,($U$2=GRID!$B$1:$U$1)*(КАЛЕНДАРЬ!X28=GRID!$B$3:$U$3),0))*GRID!$H$42*(1-GRID!$H$43),0))</f>
        <v>61280</v>
      </c>
      <c r="J244" s="5" cm="1">
        <f t="array" ref="J244">IF($I$2="Длительное проживание от 30 ночей ",
INDEX(GRID!$B$18:$U$29,MATCH(I$7,GRID!$A$18:$A$29,0),MATCH(1,($U$2=GRID!$B$1:$U$1)*(КАЛЕНДАРЬ!X28=GRID!$B$3:$U$3),0))*GRID!$H$42,
ROUNDUP(INDEX(GRID!$B$18:$U$29,MATCH(I$7,GRID!$A$18:$A$29,0),MATCH(1,($U$2=GRID!$B$1:$U$1)*(КАЛЕНДАРЬ!X28=GRID!$B$3:$U$3),0))*GRID!$H$42*(1-GRID!$H$43),0))</f>
        <v>65280</v>
      </c>
      <c r="K244" s="50" t="s">
        <v>105</v>
      </c>
      <c r="L244" s="50" t="s">
        <v>105</v>
      </c>
      <c r="M244" s="5" cm="1">
        <f t="array" ref="M244">IF($I$2="Длительное проживание от 30 ночей ",
INDEX(GRID!$B$4:$U$15,MATCH(M$7,GRID!$A$4:$A$15,0),MATCH(1,($U$2=GRID!$B$1:$U$1)*(КАЛЕНДАРЬ!X28=GRID!$B$3:$U$3),0))*GRID!$H$42,
ROUNDUP(INDEX(GRID!$B$4:$U$15,MATCH(M$7,GRID!$A$4:$A$15,0),MATCH(1,($U$2=GRID!$B$1:$U$1)*(КАЛЕНДАРЬ!X28=GRID!$B$3:$U$3),0))*GRID!$H$42*(1-GRID!$H$43),0))</f>
        <v>88320</v>
      </c>
      <c r="N244" s="5" cm="1">
        <f t="array" ref="N244">IF($I$2="Длительное проживание от 30 ночей ",
INDEX(GRID!$B$18:$U$29,MATCH(M$7,GRID!$A$18:$A$29,0),MATCH(1,($U$2=GRID!$B$1:$U$1)*(КАЛЕНДАРЬ!X28=GRID!$B$3:$U$3),0))*GRID!$H$42,
ROUNDUP(INDEX(GRID!$B$18:$U$29,MATCH(M$7,GRID!$A$18:$A$29,0),MATCH(1,($U$2=GRID!$B$1:$U$1)*(КАЛЕНДАРЬ!X28=GRID!$B$3:$U$3),0))*GRID!$H$42*(1-GRID!$H$43),0))</f>
        <v>92320</v>
      </c>
      <c r="O244" s="50" t="s">
        <v>105</v>
      </c>
      <c r="P244" s="5" cm="1">
        <f t="array" ref="P244">IF($I$2="Длительное проживание от 30 ночей ",
INDEX(GRID!$B$4:$U$15,MATCH(P$7,GRID!$A$4:$A$15,0),MATCH(1,($U$2=GRID!$B$1:$U$1)*(КАЛЕНДАРЬ!X28=GRID!$B$3:$U$3),0))*GRID!$H$42,
ROUNDUP(INDEX(GRID!$B$4:$U$15,MATCH(P$7,GRID!$A$4:$A$15,0),MATCH(1,($U$2=GRID!$B$1:$U$1)*(КАЛЕНДАРЬ!X28=GRID!$B$3:$U$3),0))*GRID!$H$42*(1-GRID!$H$43),0))</f>
        <v>159440</v>
      </c>
      <c r="Q244" s="5" cm="1">
        <f t="array" ref="Q244">IF($I$2="Длительное проживание от 30 ночей ",
INDEX(GRID!$B$4:$U$15,MATCH(Q$7,GRID!$A$4:$A$15,0),MATCH(1,($U$2=GRID!$B$1:$U$1)*(КАЛЕНДАРЬ!X28=GRID!$B$3:$U$3),0))*GRID!$H$42,
ROUNDUP(INDEX(GRID!$B$4:$U$15,MATCH(Q$7,GRID!$A$4:$A$15,0),MATCH(1,($U$2=GRID!$B$1:$U$1)*(КАЛЕНДАРЬ!X28=GRID!$B$3:$U$3),0))*GRID!$H$42*(1-GRID!$H$43),0))</f>
        <v>184480</v>
      </c>
      <c r="R244" s="50" t="s">
        <v>105</v>
      </c>
      <c r="S244" s="50" t="s">
        <v>105</v>
      </c>
      <c r="T244" s="50" t="s">
        <v>105</v>
      </c>
    </row>
    <row r="245" spans="1:20" hidden="1">
      <c r="A245" s="108" t="s">
        <v>13</v>
      </c>
      <c r="B245" s="109">
        <v>26</v>
      </c>
      <c r="C245" s="5" cm="1">
        <f t="array" ref="C245">IF($I$2="Длительное проживание от 30 ночей ",
INDEX(GRID!$B$4:$U$15,MATCH(C$7,GRID!$A$4:$A$15,0),MATCH(1,($U$2=GRID!$B$1:$U$1)*(КАЛЕНДАРЬ!X29=GRID!$B$3:$U$3),0))*GRID!$H$42,
ROUNDUP(INDEX(GRID!$B$4:$U$15,MATCH(C$7,GRID!$A$4:$A$15,0),MATCH(1,($U$2=GRID!$B$1:$U$1)*(КАЛЕНДАРЬ!X29=GRID!$B$3:$U$3),0))*GRID!$H$42*(1-GRID!$H$43),0))</f>
        <v>42080</v>
      </c>
      <c r="D245" s="5" cm="1">
        <f t="array" ref="D245">IF($I$2="Длительное проживание от 30 ночей ",
INDEX(GRID!$B$18:$U$29,MATCH(C$7,GRID!$A$18:$A$29,0),MATCH(1,($U$2=GRID!$B$1:$U$1)*(КАЛЕНДАРЬ!X29=GRID!$B$3:$U$3),0))*GRID!$H$42,
ROUNDUP(INDEX(GRID!$B$18:$U$29,MATCH(C$7,GRID!$A$18:$A$29,0),MATCH(1,($U$2=GRID!$B$1:$U$1)*(КАЛЕНДАРЬ!X29=GRID!$B$3:$U$3),0))*GRID!$H$42*(1-GRID!$H$43),0))</f>
        <v>46080</v>
      </c>
      <c r="E245" s="5" cm="1">
        <f t="array" ref="E245">IF($I$2="Длительное проживание от 30 ночей ",
INDEX(GRID!$B$4:$U$15,MATCH(E$7,GRID!$A$4:$A$15,0),MATCH(1,($U$2=GRID!$B$1:$U$1)*(КАЛЕНДАРЬ!X29=GRID!$B$3:$U$3),0))*GRID!$H$42,
ROUNDUP(INDEX(GRID!$B$4:$U$15,MATCH(E$7,GRID!$A$4:$A$15,0),MATCH(1,($U$2=GRID!$B$1:$U$1)*(КАЛЕНДАРЬ!X29=GRID!$B$3:$U$3),0))*GRID!$H$42*(1-GRID!$H$43),0))</f>
        <v>49680</v>
      </c>
      <c r="F245" s="5" cm="1">
        <f t="array" ref="F245">IF($I$2="Длительное проживание от 30 ночей ",
INDEX(GRID!$B$18:$U$29,MATCH(E$7,GRID!$A$18:$A$29,0),MATCH(1,($U$2=GRID!$B$1:$U$1)*(КАЛЕНДАРЬ!X29=GRID!$B$3:$U$3),0))*GRID!$H$42,
ROUNDUP(INDEX(GRID!$B$18:$U$29,MATCH(E$7,GRID!$A$18:$A$29,0),MATCH(1,($U$2=GRID!$B$1:$U$1)*(КАЛЕНДАРЬ!X29=GRID!$B$3:$U$3),0))*GRID!$H$42*(1-GRID!$H$43),0))</f>
        <v>53680</v>
      </c>
      <c r="G245" s="50" t="s">
        <v>105</v>
      </c>
      <c r="H245" s="50" t="s">
        <v>105</v>
      </c>
      <c r="I245" s="5" cm="1">
        <f t="array" ref="I245">IF($I$2="Длительное проживание от 30 ночей ",
INDEX(GRID!$B$4:$U$15,MATCH(I$7,GRID!$A$4:$A$15,0),MATCH(1,($U$2=GRID!$B$1:$U$1)*(КАЛЕНДАРЬ!X29=GRID!$B$3:$U$3),0))*GRID!$H$42,
ROUNDUP(INDEX(GRID!$B$4:$U$15,MATCH(I$7,GRID!$A$4:$A$15,0),MATCH(1,($U$2=GRID!$B$1:$U$1)*(КАЛЕНДАРЬ!X29=GRID!$B$3:$U$3),0))*GRID!$H$42*(1-GRID!$H$43),0))</f>
        <v>61280</v>
      </c>
      <c r="J245" s="5" cm="1">
        <f t="array" ref="J245">IF($I$2="Длительное проживание от 30 ночей ",
INDEX(GRID!$B$18:$U$29,MATCH(I$7,GRID!$A$18:$A$29,0),MATCH(1,($U$2=GRID!$B$1:$U$1)*(КАЛЕНДАРЬ!X29=GRID!$B$3:$U$3),0))*GRID!$H$42,
ROUNDUP(INDEX(GRID!$B$18:$U$29,MATCH(I$7,GRID!$A$18:$A$29,0),MATCH(1,($U$2=GRID!$B$1:$U$1)*(КАЛЕНДАРЬ!X29=GRID!$B$3:$U$3),0))*GRID!$H$42*(1-GRID!$H$43),0))</f>
        <v>65280</v>
      </c>
      <c r="K245" s="50" t="s">
        <v>105</v>
      </c>
      <c r="L245" s="50" t="s">
        <v>105</v>
      </c>
      <c r="M245" s="5" cm="1">
        <f t="array" ref="M245">IF($I$2="Длительное проживание от 30 ночей ",
INDEX(GRID!$B$4:$U$15,MATCH(M$7,GRID!$A$4:$A$15,0),MATCH(1,($U$2=GRID!$B$1:$U$1)*(КАЛЕНДАРЬ!X29=GRID!$B$3:$U$3),0))*GRID!$H$42,
ROUNDUP(INDEX(GRID!$B$4:$U$15,MATCH(M$7,GRID!$A$4:$A$15,0),MATCH(1,($U$2=GRID!$B$1:$U$1)*(КАЛЕНДАРЬ!X29=GRID!$B$3:$U$3),0))*GRID!$H$42*(1-GRID!$H$43),0))</f>
        <v>88320</v>
      </c>
      <c r="N245" s="5" cm="1">
        <f t="array" ref="N245">IF($I$2="Длительное проживание от 30 ночей ",
INDEX(GRID!$B$18:$U$29,MATCH(M$7,GRID!$A$18:$A$29,0),MATCH(1,($U$2=GRID!$B$1:$U$1)*(КАЛЕНДАРЬ!X29=GRID!$B$3:$U$3),0))*GRID!$H$42,
ROUNDUP(INDEX(GRID!$B$18:$U$29,MATCH(M$7,GRID!$A$18:$A$29,0),MATCH(1,($U$2=GRID!$B$1:$U$1)*(КАЛЕНДАРЬ!X29=GRID!$B$3:$U$3),0))*GRID!$H$42*(1-GRID!$H$43),0))</f>
        <v>92320</v>
      </c>
      <c r="O245" s="50" t="s">
        <v>105</v>
      </c>
      <c r="P245" s="5" cm="1">
        <f t="array" ref="P245">IF($I$2="Длительное проживание от 30 ночей ",
INDEX(GRID!$B$4:$U$15,MATCH(P$7,GRID!$A$4:$A$15,0),MATCH(1,($U$2=GRID!$B$1:$U$1)*(КАЛЕНДАРЬ!X29=GRID!$B$3:$U$3),0))*GRID!$H$42,
ROUNDUP(INDEX(GRID!$B$4:$U$15,MATCH(P$7,GRID!$A$4:$A$15,0),MATCH(1,($U$2=GRID!$B$1:$U$1)*(КАЛЕНДАРЬ!X29=GRID!$B$3:$U$3),0))*GRID!$H$42*(1-GRID!$H$43),0))</f>
        <v>159440</v>
      </c>
      <c r="Q245" s="5" cm="1">
        <f t="array" ref="Q245">IF($I$2="Длительное проживание от 30 ночей ",
INDEX(GRID!$B$4:$U$15,MATCH(Q$7,GRID!$A$4:$A$15,0),MATCH(1,($U$2=GRID!$B$1:$U$1)*(КАЛЕНДАРЬ!X29=GRID!$B$3:$U$3),0))*GRID!$H$42,
ROUNDUP(INDEX(GRID!$B$4:$U$15,MATCH(Q$7,GRID!$A$4:$A$15,0),MATCH(1,($U$2=GRID!$B$1:$U$1)*(КАЛЕНДАРЬ!X29=GRID!$B$3:$U$3),0))*GRID!$H$42*(1-GRID!$H$43),0))</f>
        <v>184480</v>
      </c>
      <c r="R245" s="50" t="s">
        <v>105</v>
      </c>
      <c r="S245" s="50" t="s">
        <v>105</v>
      </c>
      <c r="T245" s="50" t="s">
        <v>105</v>
      </c>
    </row>
    <row r="246" spans="1:20" hidden="1">
      <c r="A246" s="108" t="s">
        <v>14</v>
      </c>
      <c r="B246" s="109">
        <v>27</v>
      </c>
      <c r="C246" s="5" cm="1">
        <f t="array" ref="C246">IF($I$2="Длительное проживание от 30 ночей ",
INDEX(GRID!$B$4:$U$15,MATCH(C$7,GRID!$A$4:$A$15,0),MATCH(1,($U$2=GRID!$B$1:$U$1)*(КАЛЕНДАРЬ!X30=GRID!$B$3:$U$3),0))*GRID!$H$42,
ROUNDUP(INDEX(GRID!$B$4:$U$15,MATCH(C$7,GRID!$A$4:$A$15,0),MATCH(1,($U$2=GRID!$B$1:$U$1)*(КАЛЕНДАРЬ!X30=GRID!$B$3:$U$3),0))*GRID!$H$42*(1-GRID!$H$43),0))</f>
        <v>42080</v>
      </c>
      <c r="D246" s="5" cm="1">
        <f t="array" ref="D246">IF($I$2="Длительное проживание от 30 ночей ",
INDEX(GRID!$B$18:$U$29,MATCH(C$7,GRID!$A$18:$A$29,0),MATCH(1,($U$2=GRID!$B$1:$U$1)*(КАЛЕНДАРЬ!X30=GRID!$B$3:$U$3),0))*GRID!$H$42,
ROUNDUP(INDEX(GRID!$B$18:$U$29,MATCH(C$7,GRID!$A$18:$A$29,0),MATCH(1,($U$2=GRID!$B$1:$U$1)*(КАЛЕНДАРЬ!X30=GRID!$B$3:$U$3),0))*GRID!$H$42*(1-GRID!$H$43),0))</f>
        <v>46080</v>
      </c>
      <c r="E246" s="5" cm="1">
        <f t="array" ref="E246">IF($I$2="Длительное проживание от 30 ночей ",
INDEX(GRID!$B$4:$U$15,MATCH(E$7,GRID!$A$4:$A$15,0),MATCH(1,($U$2=GRID!$B$1:$U$1)*(КАЛЕНДАРЬ!X30=GRID!$B$3:$U$3),0))*GRID!$H$42,
ROUNDUP(INDEX(GRID!$B$4:$U$15,MATCH(E$7,GRID!$A$4:$A$15,0),MATCH(1,($U$2=GRID!$B$1:$U$1)*(КАЛЕНДАРЬ!X30=GRID!$B$3:$U$3),0))*GRID!$H$42*(1-GRID!$H$43),0))</f>
        <v>49680</v>
      </c>
      <c r="F246" s="5" cm="1">
        <f t="array" ref="F246">IF($I$2="Длительное проживание от 30 ночей ",
INDEX(GRID!$B$18:$U$29,MATCH(E$7,GRID!$A$18:$A$29,0),MATCH(1,($U$2=GRID!$B$1:$U$1)*(КАЛЕНДАРЬ!X30=GRID!$B$3:$U$3),0))*GRID!$H$42,
ROUNDUP(INDEX(GRID!$B$18:$U$29,MATCH(E$7,GRID!$A$18:$A$29,0),MATCH(1,($U$2=GRID!$B$1:$U$1)*(КАЛЕНДАРЬ!X30=GRID!$B$3:$U$3),0))*GRID!$H$42*(1-GRID!$H$43),0))</f>
        <v>53680</v>
      </c>
      <c r="G246" s="50" t="s">
        <v>105</v>
      </c>
      <c r="H246" s="50" t="s">
        <v>105</v>
      </c>
      <c r="I246" s="5" cm="1">
        <f t="array" ref="I246">IF($I$2="Длительное проживание от 30 ночей ",
INDEX(GRID!$B$4:$U$15,MATCH(I$7,GRID!$A$4:$A$15,0),MATCH(1,($U$2=GRID!$B$1:$U$1)*(КАЛЕНДАРЬ!X30=GRID!$B$3:$U$3),0))*GRID!$H$42,
ROUNDUP(INDEX(GRID!$B$4:$U$15,MATCH(I$7,GRID!$A$4:$A$15,0),MATCH(1,($U$2=GRID!$B$1:$U$1)*(КАЛЕНДАРЬ!X30=GRID!$B$3:$U$3),0))*GRID!$H$42*(1-GRID!$H$43),0))</f>
        <v>61280</v>
      </c>
      <c r="J246" s="5" cm="1">
        <f t="array" ref="J246">IF($I$2="Длительное проживание от 30 ночей ",
INDEX(GRID!$B$18:$U$29,MATCH(I$7,GRID!$A$18:$A$29,0),MATCH(1,($U$2=GRID!$B$1:$U$1)*(КАЛЕНДАРЬ!X30=GRID!$B$3:$U$3),0))*GRID!$H$42,
ROUNDUP(INDEX(GRID!$B$18:$U$29,MATCH(I$7,GRID!$A$18:$A$29,0),MATCH(1,($U$2=GRID!$B$1:$U$1)*(КАЛЕНДАРЬ!X30=GRID!$B$3:$U$3),0))*GRID!$H$42*(1-GRID!$H$43),0))</f>
        <v>65280</v>
      </c>
      <c r="K246" s="50" t="s">
        <v>105</v>
      </c>
      <c r="L246" s="50" t="s">
        <v>105</v>
      </c>
      <c r="M246" s="5" cm="1">
        <f t="array" ref="M246">IF($I$2="Длительное проживание от 30 ночей ",
INDEX(GRID!$B$4:$U$15,MATCH(M$7,GRID!$A$4:$A$15,0),MATCH(1,($U$2=GRID!$B$1:$U$1)*(КАЛЕНДАРЬ!X30=GRID!$B$3:$U$3),0))*GRID!$H$42,
ROUNDUP(INDEX(GRID!$B$4:$U$15,MATCH(M$7,GRID!$A$4:$A$15,0),MATCH(1,($U$2=GRID!$B$1:$U$1)*(КАЛЕНДАРЬ!X30=GRID!$B$3:$U$3),0))*GRID!$H$42*(1-GRID!$H$43),0))</f>
        <v>88320</v>
      </c>
      <c r="N246" s="5" cm="1">
        <f t="array" ref="N246">IF($I$2="Длительное проживание от 30 ночей ",
INDEX(GRID!$B$18:$U$29,MATCH(M$7,GRID!$A$18:$A$29,0),MATCH(1,($U$2=GRID!$B$1:$U$1)*(КАЛЕНДАРЬ!X30=GRID!$B$3:$U$3),0))*GRID!$H$42,
ROUNDUP(INDEX(GRID!$B$18:$U$29,MATCH(M$7,GRID!$A$18:$A$29,0),MATCH(1,($U$2=GRID!$B$1:$U$1)*(КАЛЕНДАРЬ!X30=GRID!$B$3:$U$3),0))*GRID!$H$42*(1-GRID!$H$43),0))</f>
        <v>92320</v>
      </c>
      <c r="O246" s="50" t="s">
        <v>105</v>
      </c>
      <c r="P246" s="5" cm="1">
        <f t="array" ref="P246">IF($I$2="Длительное проживание от 30 ночей ",
INDEX(GRID!$B$4:$U$15,MATCH(P$7,GRID!$A$4:$A$15,0),MATCH(1,($U$2=GRID!$B$1:$U$1)*(КАЛЕНДАРЬ!X30=GRID!$B$3:$U$3),0))*GRID!$H$42,
ROUNDUP(INDEX(GRID!$B$4:$U$15,MATCH(P$7,GRID!$A$4:$A$15,0),MATCH(1,($U$2=GRID!$B$1:$U$1)*(КАЛЕНДАРЬ!X30=GRID!$B$3:$U$3),0))*GRID!$H$42*(1-GRID!$H$43),0))</f>
        <v>159440</v>
      </c>
      <c r="Q246" s="5" cm="1">
        <f t="array" ref="Q246">IF($I$2="Длительное проживание от 30 ночей ",
INDEX(GRID!$B$4:$U$15,MATCH(Q$7,GRID!$A$4:$A$15,0),MATCH(1,($U$2=GRID!$B$1:$U$1)*(КАЛЕНДАРЬ!X30=GRID!$B$3:$U$3),0))*GRID!$H$42,
ROUNDUP(INDEX(GRID!$B$4:$U$15,MATCH(Q$7,GRID!$A$4:$A$15,0),MATCH(1,($U$2=GRID!$B$1:$U$1)*(КАЛЕНДАРЬ!X30=GRID!$B$3:$U$3),0))*GRID!$H$42*(1-GRID!$H$43),0))</f>
        <v>184480</v>
      </c>
      <c r="R246" s="50" t="s">
        <v>105</v>
      </c>
      <c r="S246" s="50" t="s">
        <v>105</v>
      </c>
      <c r="T246" s="50" t="s">
        <v>105</v>
      </c>
    </row>
    <row r="247" spans="1:20" hidden="1">
      <c r="A247" s="108" t="s">
        <v>15</v>
      </c>
      <c r="B247" s="109">
        <v>28</v>
      </c>
      <c r="C247" s="5" cm="1">
        <f t="array" ref="C247">IF($I$2="Длительное проживание от 30 ночей ",
INDEX(GRID!$B$4:$U$15,MATCH(C$7,GRID!$A$4:$A$15,0),MATCH(1,($U$2=GRID!$B$1:$U$1)*(КАЛЕНДАРЬ!X31=GRID!$B$3:$U$3),0))*GRID!$H$42,
ROUNDUP(INDEX(GRID!$B$4:$U$15,MATCH(C$7,GRID!$A$4:$A$15,0),MATCH(1,($U$2=GRID!$B$1:$U$1)*(КАЛЕНДАРЬ!X31=GRID!$B$3:$U$3),0))*GRID!$H$42*(1-GRID!$H$43),0))</f>
        <v>42080</v>
      </c>
      <c r="D247" s="5" cm="1">
        <f t="array" ref="D247">IF($I$2="Длительное проживание от 30 ночей ",
INDEX(GRID!$B$18:$U$29,MATCH(C$7,GRID!$A$18:$A$29,0),MATCH(1,($U$2=GRID!$B$1:$U$1)*(КАЛЕНДАРЬ!X31=GRID!$B$3:$U$3),0))*GRID!$H$42,
ROUNDUP(INDEX(GRID!$B$18:$U$29,MATCH(C$7,GRID!$A$18:$A$29,0),MATCH(1,($U$2=GRID!$B$1:$U$1)*(КАЛЕНДАРЬ!X31=GRID!$B$3:$U$3),0))*GRID!$H$42*(1-GRID!$H$43),0))</f>
        <v>46080</v>
      </c>
      <c r="E247" s="5" cm="1">
        <f t="array" ref="E247">IF($I$2="Длительное проживание от 30 ночей ",
INDEX(GRID!$B$4:$U$15,MATCH(E$7,GRID!$A$4:$A$15,0),MATCH(1,($U$2=GRID!$B$1:$U$1)*(КАЛЕНДАРЬ!X31=GRID!$B$3:$U$3),0))*GRID!$H$42,
ROUNDUP(INDEX(GRID!$B$4:$U$15,MATCH(E$7,GRID!$A$4:$A$15,0),MATCH(1,($U$2=GRID!$B$1:$U$1)*(КАЛЕНДАРЬ!X31=GRID!$B$3:$U$3),0))*GRID!$H$42*(1-GRID!$H$43),0))</f>
        <v>49680</v>
      </c>
      <c r="F247" s="5" cm="1">
        <f t="array" ref="F247">IF($I$2="Длительное проживание от 30 ночей ",
INDEX(GRID!$B$18:$U$29,MATCH(E$7,GRID!$A$18:$A$29,0),MATCH(1,($U$2=GRID!$B$1:$U$1)*(КАЛЕНДАРЬ!X31=GRID!$B$3:$U$3),0))*GRID!$H$42,
ROUNDUP(INDEX(GRID!$B$18:$U$29,MATCH(E$7,GRID!$A$18:$A$29,0),MATCH(1,($U$2=GRID!$B$1:$U$1)*(КАЛЕНДАРЬ!X31=GRID!$B$3:$U$3),0))*GRID!$H$42*(1-GRID!$H$43),0))</f>
        <v>53680</v>
      </c>
      <c r="G247" s="50" t="s">
        <v>105</v>
      </c>
      <c r="H247" s="50" t="s">
        <v>105</v>
      </c>
      <c r="I247" s="5" cm="1">
        <f t="array" ref="I247">IF($I$2="Длительное проживание от 30 ночей ",
INDEX(GRID!$B$4:$U$15,MATCH(I$7,GRID!$A$4:$A$15,0),MATCH(1,($U$2=GRID!$B$1:$U$1)*(КАЛЕНДАРЬ!X31=GRID!$B$3:$U$3),0))*GRID!$H$42,
ROUNDUP(INDEX(GRID!$B$4:$U$15,MATCH(I$7,GRID!$A$4:$A$15,0),MATCH(1,($U$2=GRID!$B$1:$U$1)*(КАЛЕНДАРЬ!X31=GRID!$B$3:$U$3),0))*GRID!$H$42*(1-GRID!$H$43),0))</f>
        <v>61280</v>
      </c>
      <c r="J247" s="5" cm="1">
        <f t="array" ref="J247">IF($I$2="Длительное проживание от 30 ночей ",
INDEX(GRID!$B$18:$U$29,MATCH(I$7,GRID!$A$18:$A$29,0),MATCH(1,($U$2=GRID!$B$1:$U$1)*(КАЛЕНДАРЬ!X31=GRID!$B$3:$U$3),0))*GRID!$H$42,
ROUNDUP(INDEX(GRID!$B$18:$U$29,MATCH(I$7,GRID!$A$18:$A$29,0),MATCH(1,($U$2=GRID!$B$1:$U$1)*(КАЛЕНДАРЬ!X31=GRID!$B$3:$U$3),0))*GRID!$H$42*(1-GRID!$H$43),0))</f>
        <v>65280</v>
      </c>
      <c r="K247" s="50" t="s">
        <v>105</v>
      </c>
      <c r="L247" s="50" t="s">
        <v>105</v>
      </c>
      <c r="M247" s="5" cm="1">
        <f t="array" ref="M247">IF($I$2="Длительное проживание от 30 ночей ",
INDEX(GRID!$B$4:$U$15,MATCH(M$7,GRID!$A$4:$A$15,0),MATCH(1,($U$2=GRID!$B$1:$U$1)*(КАЛЕНДАРЬ!X31=GRID!$B$3:$U$3),0))*GRID!$H$42,
ROUNDUP(INDEX(GRID!$B$4:$U$15,MATCH(M$7,GRID!$A$4:$A$15,0),MATCH(1,($U$2=GRID!$B$1:$U$1)*(КАЛЕНДАРЬ!X31=GRID!$B$3:$U$3),0))*GRID!$H$42*(1-GRID!$H$43),0))</f>
        <v>88320</v>
      </c>
      <c r="N247" s="5" cm="1">
        <f t="array" ref="N247">IF($I$2="Длительное проживание от 30 ночей ",
INDEX(GRID!$B$18:$U$29,MATCH(M$7,GRID!$A$18:$A$29,0),MATCH(1,($U$2=GRID!$B$1:$U$1)*(КАЛЕНДАРЬ!X31=GRID!$B$3:$U$3),0))*GRID!$H$42,
ROUNDUP(INDEX(GRID!$B$18:$U$29,MATCH(M$7,GRID!$A$18:$A$29,0),MATCH(1,($U$2=GRID!$B$1:$U$1)*(КАЛЕНДАРЬ!X31=GRID!$B$3:$U$3),0))*GRID!$H$42*(1-GRID!$H$43),0))</f>
        <v>92320</v>
      </c>
      <c r="O247" s="50" t="s">
        <v>105</v>
      </c>
      <c r="P247" s="5" cm="1">
        <f t="array" ref="P247">IF($I$2="Длительное проживание от 30 ночей ",
INDEX(GRID!$B$4:$U$15,MATCH(P$7,GRID!$A$4:$A$15,0),MATCH(1,($U$2=GRID!$B$1:$U$1)*(КАЛЕНДАРЬ!X31=GRID!$B$3:$U$3),0))*GRID!$H$42,
ROUNDUP(INDEX(GRID!$B$4:$U$15,MATCH(P$7,GRID!$A$4:$A$15,0),MATCH(1,($U$2=GRID!$B$1:$U$1)*(КАЛЕНДАРЬ!X31=GRID!$B$3:$U$3),0))*GRID!$H$42*(1-GRID!$H$43),0))</f>
        <v>159440</v>
      </c>
      <c r="Q247" s="5" cm="1">
        <f t="array" ref="Q247">IF($I$2="Длительное проживание от 30 ночей ",
INDEX(GRID!$B$4:$U$15,MATCH(Q$7,GRID!$A$4:$A$15,0),MATCH(1,($U$2=GRID!$B$1:$U$1)*(КАЛЕНДАРЬ!X31=GRID!$B$3:$U$3),0))*GRID!$H$42,
ROUNDUP(INDEX(GRID!$B$4:$U$15,MATCH(Q$7,GRID!$A$4:$A$15,0),MATCH(1,($U$2=GRID!$B$1:$U$1)*(КАЛЕНДАРЬ!X31=GRID!$B$3:$U$3),0))*GRID!$H$42*(1-GRID!$H$43),0))</f>
        <v>184480</v>
      </c>
      <c r="R247" s="50" t="s">
        <v>105</v>
      </c>
      <c r="S247" s="50" t="s">
        <v>105</v>
      </c>
      <c r="T247" s="50" t="s">
        <v>105</v>
      </c>
    </row>
    <row r="248" spans="1:20" hidden="1">
      <c r="A248" s="108" t="s">
        <v>16</v>
      </c>
      <c r="B248" s="109">
        <v>29</v>
      </c>
      <c r="C248" s="5" cm="1">
        <f t="array" ref="C248">IF($I$2="Длительное проживание от 30 ночей ",
INDEX(GRID!$B$4:$U$15,MATCH(C$7,GRID!$A$4:$A$15,0),MATCH(1,($U$2=GRID!$B$1:$U$1)*(КАЛЕНДАРЬ!X32=GRID!$B$3:$U$3),0))*GRID!$H$42,
ROUNDUP(INDEX(GRID!$B$4:$U$15,MATCH(C$7,GRID!$A$4:$A$15,0),MATCH(1,($U$2=GRID!$B$1:$U$1)*(КАЛЕНДАРЬ!X32=GRID!$B$3:$U$3),0))*GRID!$H$42*(1-GRID!$H$43),0))</f>
        <v>42080</v>
      </c>
      <c r="D248" s="5" cm="1">
        <f t="array" ref="D248">IF($I$2="Длительное проживание от 30 ночей ",
INDEX(GRID!$B$18:$U$29,MATCH(C$7,GRID!$A$18:$A$29,0),MATCH(1,($U$2=GRID!$B$1:$U$1)*(КАЛЕНДАРЬ!X32=GRID!$B$3:$U$3),0))*GRID!$H$42,
ROUNDUP(INDEX(GRID!$B$18:$U$29,MATCH(C$7,GRID!$A$18:$A$29,0),MATCH(1,($U$2=GRID!$B$1:$U$1)*(КАЛЕНДАРЬ!X32=GRID!$B$3:$U$3),0))*GRID!$H$42*(1-GRID!$H$43),0))</f>
        <v>46080</v>
      </c>
      <c r="E248" s="5" cm="1">
        <f t="array" ref="E248">IF($I$2="Длительное проживание от 30 ночей ",
INDEX(GRID!$B$4:$U$15,MATCH(E$7,GRID!$A$4:$A$15,0),MATCH(1,($U$2=GRID!$B$1:$U$1)*(КАЛЕНДАРЬ!X32=GRID!$B$3:$U$3),0))*GRID!$H$42,
ROUNDUP(INDEX(GRID!$B$4:$U$15,MATCH(E$7,GRID!$A$4:$A$15,0),MATCH(1,($U$2=GRID!$B$1:$U$1)*(КАЛЕНДАРЬ!X32=GRID!$B$3:$U$3),0))*GRID!$H$42*(1-GRID!$H$43),0))</f>
        <v>49680</v>
      </c>
      <c r="F248" s="5" cm="1">
        <f t="array" ref="F248">IF($I$2="Длительное проживание от 30 ночей ",
INDEX(GRID!$B$18:$U$29,MATCH(E$7,GRID!$A$18:$A$29,0),MATCH(1,($U$2=GRID!$B$1:$U$1)*(КАЛЕНДАРЬ!X32=GRID!$B$3:$U$3),0))*GRID!$H$42,
ROUNDUP(INDEX(GRID!$B$18:$U$29,MATCH(E$7,GRID!$A$18:$A$29,0),MATCH(1,($U$2=GRID!$B$1:$U$1)*(КАЛЕНДАРЬ!X32=GRID!$B$3:$U$3),0))*GRID!$H$42*(1-GRID!$H$43),0))</f>
        <v>53680</v>
      </c>
      <c r="G248" s="50" t="s">
        <v>105</v>
      </c>
      <c r="H248" s="50" t="s">
        <v>105</v>
      </c>
      <c r="I248" s="5" cm="1">
        <f t="array" ref="I248">IF($I$2="Длительное проживание от 30 ночей ",
INDEX(GRID!$B$4:$U$15,MATCH(I$7,GRID!$A$4:$A$15,0),MATCH(1,($U$2=GRID!$B$1:$U$1)*(КАЛЕНДАРЬ!X32=GRID!$B$3:$U$3),0))*GRID!$H$42,
ROUNDUP(INDEX(GRID!$B$4:$U$15,MATCH(I$7,GRID!$A$4:$A$15,0),MATCH(1,($U$2=GRID!$B$1:$U$1)*(КАЛЕНДАРЬ!X32=GRID!$B$3:$U$3),0))*GRID!$H$42*(1-GRID!$H$43),0))</f>
        <v>61280</v>
      </c>
      <c r="J248" s="5" cm="1">
        <f t="array" ref="J248">IF($I$2="Длительное проживание от 30 ночей ",
INDEX(GRID!$B$18:$U$29,MATCH(I$7,GRID!$A$18:$A$29,0),MATCH(1,($U$2=GRID!$B$1:$U$1)*(КАЛЕНДАРЬ!X32=GRID!$B$3:$U$3),0))*GRID!$H$42,
ROUNDUP(INDEX(GRID!$B$18:$U$29,MATCH(I$7,GRID!$A$18:$A$29,0),MATCH(1,($U$2=GRID!$B$1:$U$1)*(КАЛЕНДАРЬ!X32=GRID!$B$3:$U$3),0))*GRID!$H$42*(1-GRID!$H$43),0))</f>
        <v>65280</v>
      </c>
      <c r="K248" s="50" t="s">
        <v>105</v>
      </c>
      <c r="L248" s="50" t="s">
        <v>105</v>
      </c>
      <c r="M248" s="5" cm="1">
        <f t="array" ref="M248">IF($I$2="Длительное проживание от 30 ночей ",
INDEX(GRID!$B$4:$U$15,MATCH(M$7,GRID!$A$4:$A$15,0),MATCH(1,($U$2=GRID!$B$1:$U$1)*(КАЛЕНДАРЬ!X32=GRID!$B$3:$U$3),0))*GRID!$H$42,
ROUNDUP(INDEX(GRID!$B$4:$U$15,MATCH(M$7,GRID!$A$4:$A$15,0),MATCH(1,($U$2=GRID!$B$1:$U$1)*(КАЛЕНДАРЬ!X32=GRID!$B$3:$U$3),0))*GRID!$H$42*(1-GRID!$H$43),0))</f>
        <v>88320</v>
      </c>
      <c r="N248" s="5" cm="1">
        <f t="array" ref="N248">IF($I$2="Длительное проживание от 30 ночей ",
INDEX(GRID!$B$18:$U$29,MATCH(M$7,GRID!$A$18:$A$29,0),MATCH(1,($U$2=GRID!$B$1:$U$1)*(КАЛЕНДАРЬ!X32=GRID!$B$3:$U$3),0))*GRID!$H$42,
ROUNDUP(INDEX(GRID!$B$18:$U$29,MATCH(M$7,GRID!$A$18:$A$29,0),MATCH(1,($U$2=GRID!$B$1:$U$1)*(КАЛЕНДАРЬ!X32=GRID!$B$3:$U$3),0))*GRID!$H$42*(1-GRID!$H$43),0))</f>
        <v>92320</v>
      </c>
      <c r="O248" s="50" t="s">
        <v>105</v>
      </c>
      <c r="P248" s="5" cm="1">
        <f t="array" ref="P248">IF($I$2="Длительное проживание от 30 ночей ",
INDEX(GRID!$B$4:$U$15,MATCH(P$7,GRID!$A$4:$A$15,0),MATCH(1,($U$2=GRID!$B$1:$U$1)*(КАЛЕНДАРЬ!X32=GRID!$B$3:$U$3),0))*GRID!$H$42,
ROUNDUP(INDEX(GRID!$B$4:$U$15,MATCH(P$7,GRID!$A$4:$A$15,0),MATCH(1,($U$2=GRID!$B$1:$U$1)*(КАЛЕНДАРЬ!X32=GRID!$B$3:$U$3),0))*GRID!$H$42*(1-GRID!$H$43),0))</f>
        <v>159440</v>
      </c>
      <c r="Q248" s="5" cm="1">
        <f t="array" ref="Q248">IF($I$2="Длительное проживание от 30 ночей ",
INDEX(GRID!$B$4:$U$15,MATCH(Q$7,GRID!$A$4:$A$15,0),MATCH(1,($U$2=GRID!$B$1:$U$1)*(КАЛЕНДАРЬ!X32=GRID!$B$3:$U$3),0))*GRID!$H$42,
ROUNDUP(INDEX(GRID!$B$4:$U$15,MATCH(Q$7,GRID!$A$4:$A$15,0),MATCH(1,($U$2=GRID!$B$1:$U$1)*(КАЛЕНДАРЬ!X32=GRID!$B$3:$U$3),0))*GRID!$H$42*(1-GRID!$H$43),0))</f>
        <v>184480</v>
      </c>
      <c r="R248" s="50" t="s">
        <v>105</v>
      </c>
      <c r="S248" s="50" t="s">
        <v>105</v>
      </c>
      <c r="T248" s="50" t="s">
        <v>105</v>
      </c>
    </row>
    <row r="249" spans="1:20" hidden="1">
      <c r="A249" s="108" t="s">
        <v>17</v>
      </c>
      <c r="B249" s="109">
        <v>30</v>
      </c>
      <c r="C249" s="5" cm="1">
        <f t="array" ref="C249">IF($I$2="Длительное проживание от 30 ночей ",
INDEX(GRID!$B$4:$U$15,MATCH(C$7,GRID!$A$4:$A$15,0),MATCH(1,($U$2=GRID!$B$1:$U$1)*(КАЛЕНДАРЬ!X33=GRID!$B$3:$U$3),0))*GRID!$H$42,
ROUNDUP(INDEX(GRID!$B$4:$U$15,MATCH(C$7,GRID!$A$4:$A$15,0),MATCH(1,($U$2=GRID!$B$1:$U$1)*(КАЛЕНДАРЬ!X33=GRID!$B$3:$U$3),0))*GRID!$H$42*(1-GRID!$H$43),0))</f>
        <v>42080</v>
      </c>
      <c r="D249" s="5" cm="1">
        <f t="array" ref="D249">IF($I$2="Длительное проживание от 30 ночей ",
INDEX(GRID!$B$18:$U$29,MATCH(C$7,GRID!$A$18:$A$29,0),MATCH(1,($U$2=GRID!$B$1:$U$1)*(КАЛЕНДАРЬ!X33=GRID!$B$3:$U$3),0))*GRID!$H$42,
ROUNDUP(INDEX(GRID!$B$18:$U$29,MATCH(C$7,GRID!$A$18:$A$29,0),MATCH(1,($U$2=GRID!$B$1:$U$1)*(КАЛЕНДАРЬ!X33=GRID!$B$3:$U$3),0))*GRID!$H$42*(1-GRID!$H$43),0))</f>
        <v>46080</v>
      </c>
      <c r="E249" s="5" cm="1">
        <f t="array" ref="E249">IF($I$2="Длительное проживание от 30 ночей ",
INDEX(GRID!$B$4:$U$15,MATCH(E$7,GRID!$A$4:$A$15,0),MATCH(1,($U$2=GRID!$B$1:$U$1)*(КАЛЕНДАРЬ!X33=GRID!$B$3:$U$3),0))*GRID!$H$42,
ROUNDUP(INDEX(GRID!$B$4:$U$15,MATCH(E$7,GRID!$A$4:$A$15,0),MATCH(1,($U$2=GRID!$B$1:$U$1)*(КАЛЕНДАРЬ!X33=GRID!$B$3:$U$3),0))*GRID!$H$42*(1-GRID!$H$43),0))</f>
        <v>49680</v>
      </c>
      <c r="F249" s="5" cm="1">
        <f t="array" ref="F249">IF($I$2="Длительное проживание от 30 ночей ",
INDEX(GRID!$B$18:$U$29,MATCH(E$7,GRID!$A$18:$A$29,0),MATCH(1,($U$2=GRID!$B$1:$U$1)*(КАЛЕНДАРЬ!X33=GRID!$B$3:$U$3),0))*GRID!$H$42,
ROUNDUP(INDEX(GRID!$B$18:$U$29,MATCH(E$7,GRID!$A$18:$A$29,0),MATCH(1,($U$2=GRID!$B$1:$U$1)*(КАЛЕНДАРЬ!X33=GRID!$B$3:$U$3),0))*GRID!$H$42*(1-GRID!$H$43),0))</f>
        <v>53680</v>
      </c>
      <c r="G249" s="50" t="s">
        <v>105</v>
      </c>
      <c r="H249" s="50" t="s">
        <v>105</v>
      </c>
      <c r="I249" s="5" cm="1">
        <f t="array" ref="I249">IF($I$2="Длительное проживание от 30 ночей ",
INDEX(GRID!$B$4:$U$15,MATCH(I$7,GRID!$A$4:$A$15,0),MATCH(1,($U$2=GRID!$B$1:$U$1)*(КАЛЕНДАРЬ!X33=GRID!$B$3:$U$3),0))*GRID!$H$42,
ROUNDUP(INDEX(GRID!$B$4:$U$15,MATCH(I$7,GRID!$A$4:$A$15,0),MATCH(1,($U$2=GRID!$B$1:$U$1)*(КАЛЕНДАРЬ!X33=GRID!$B$3:$U$3),0))*GRID!$H$42*(1-GRID!$H$43),0))</f>
        <v>61280</v>
      </c>
      <c r="J249" s="5" cm="1">
        <f t="array" ref="J249">IF($I$2="Длительное проживание от 30 ночей ",
INDEX(GRID!$B$18:$U$29,MATCH(I$7,GRID!$A$18:$A$29,0),MATCH(1,($U$2=GRID!$B$1:$U$1)*(КАЛЕНДАРЬ!X33=GRID!$B$3:$U$3),0))*GRID!$H$42,
ROUNDUP(INDEX(GRID!$B$18:$U$29,MATCH(I$7,GRID!$A$18:$A$29,0),MATCH(1,($U$2=GRID!$B$1:$U$1)*(КАЛЕНДАРЬ!X33=GRID!$B$3:$U$3),0))*GRID!$H$42*(1-GRID!$H$43),0))</f>
        <v>65280</v>
      </c>
      <c r="K249" s="50" t="s">
        <v>105</v>
      </c>
      <c r="L249" s="50" t="s">
        <v>105</v>
      </c>
      <c r="M249" s="5" cm="1">
        <f t="array" ref="M249">IF($I$2="Длительное проживание от 30 ночей ",
INDEX(GRID!$B$4:$U$15,MATCH(M$7,GRID!$A$4:$A$15,0),MATCH(1,($U$2=GRID!$B$1:$U$1)*(КАЛЕНДАРЬ!X33=GRID!$B$3:$U$3),0))*GRID!$H$42,
ROUNDUP(INDEX(GRID!$B$4:$U$15,MATCH(M$7,GRID!$A$4:$A$15,0),MATCH(1,($U$2=GRID!$B$1:$U$1)*(КАЛЕНДАРЬ!X33=GRID!$B$3:$U$3),0))*GRID!$H$42*(1-GRID!$H$43),0))</f>
        <v>88320</v>
      </c>
      <c r="N249" s="5" cm="1">
        <f t="array" ref="N249">IF($I$2="Длительное проживание от 30 ночей ",
INDEX(GRID!$B$18:$U$29,MATCH(M$7,GRID!$A$18:$A$29,0),MATCH(1,($U$2=GRID!$B$1:$U$1)*(КАЛЕНДАРЬ!X33=GRID!$B$3:$U$3),0))*GRID!$H$42,
ROUNDUP(INDEX(GRID!$B$18:$U$29,MATCH(M$7,GRID!$A$18:$A$29,0),MATCH(1,($U$2=GRID!$B$1:$U$1)*(КАЛЕНДАРЬ!X33=GRID!$B$3:$U$3),0))*GRID!$H$42*(1-GRID!$H$43),0))</f>
        <v>92320</v>
      </c>
      <c r="O249" s="50" t="s">
        <v>105</v>
      </c>
      <c r="P249" s="5" cm="1">
        <f t="array" ref="P249">IF($I$2="Длительное проживание от 30 ночей ",
INDEX(GRID!$B$4:$U$15,MATCH(P$7,GRID!$A$4:$A$15,0),MATCH(1,($U$2=GRID!$B$1:$U$1)*(КАЛЕНДАРЬ!X33=GRID!$B$3:$U$3),0))*GRID!$H$42,
ROUNDUP(INDEX(GRID!$B$4:$U$15,MATCH(P$7,GRID!$A$4:$A$15,0),MATCH(1,($U$2=GRID!$B$1:$U$1)*(КАЛЕНДАРЬ!X33=GRID!$B$3:$U$3),0))*GRID!$H$42*(1-GRID!$H$43),0))</f>
        <v>159440</v>
      </c>
      <c r="Q249" s="5" cm="1">
        <f t="array" ref="Q249">IF($I$2="Длительное проживание от 30 ночей ",
INDEX(GRID!$B$4:$U$15,MATCH(Q$7,GRID!$A$4:$A$15,0),MATCH(1,($U$2=GRID!$B$1:$U$1)*(КАЛЕНДАРЬ!X33=GRID!$B$3:$U$3),0))*GRID!$H$42,
ROUNDUP(INDEX(GRID!$B$4:$U$15,MATCH(Q$7,GRID!$A$4:$A$15,0),MATCH(1,($U$2=GRID!$B$1:$U$1)*(КАЛЕНДАРЬ!X33=GRID!$B$3:$U$3),0))*GRID!$H$42*(1-GRID!$H$43),0))</f>
        <v>184480</v>
      </c>
      <c r="R249" s="50" t="s">
        <v>105</v>
      </c>
      <c r="S249" s="50" t="s">
        <v>105</v>
      </c>
      <c r="T249" s="50" t="s">
        <v>105</v>
      </c>
    </row>
    <row r="250" spans="1:20" hidden="1">
      <c r="A250" s="108" t="s">
        <v>11</v>
      </c>
      <c r="B250" s="109">
        <v>31</v>
      </c>
      <c r="C250" s="5" cm="1">
        <f t="array" ref="C250">IF($I$2="Длительное проживание от 30 ночей ",
INDEX(GRID!$B$4:$U$15,MATCH(C$7,GRID!$A$4:$A$15,0),MATCH(1,($U$2=GRID!$B$1:$U$1)*(КАЛЕНДАРЬ!X34=GRID!$B$3:$U$3),0))*GRID!$H$42,
ROUNDUP(INDEX(GRID!$B$4:$U$15,MATCH(C$7,GRID!$A$4:$A$15,0),MATCH(1,($U$2=GRID!$B$1:$U$1)*(КАЛЕНДАРЬ!X34=GRID!$B$3:$U$3),0))*GRID!$H$42*(1-GRID!$H$43),0))</f>
        <v>42080</v>
      </c>
      <c r="D250" s="5" cm="1">
        <f t="array" ref="D250">IF($I$2="Длительное проживание от 30 ночей ",
INDEX(GRID!$B$18:$U$29,MATCH(C$7,GRID!$A$18:$A$29,0),MATCH(1,($U$2=GRID!$B$1:$U$1)*(КАЛЕНДАРЬ!X34=GRID!$B$3:$U$3),0))*GRID!$H$42,
ROUNDUP(INDEX(GRID!$B$18:$U$29,MATCH(C$7,GRID!$A$18:$A$29,0),MATCH(1,($U$2=GRID!$B$1:$U$1)*(КАЛЕНДАРЬ!X34=GRID!$B$3:$U$3),0))*GRID!$H$42*(1-GRID!$H$43),0))</f>
        <v>46080</v>
      </c>
      <c r="E250" s="5" cm="1">
        <f t="array" ref="E250">IF($I$2="Длительное проживание от 30 ночей ",
INDEX(GRID!$B$4:$U$15,MATCH(E$7,GRID!$A$4:$A$15,0),MATCH(1,($U$2=GRID!$B$1:$U$1)*(КАЛЕНДАРЬ!X34=GRID!$B$3:$U$3),0))*GRID!$H$42,
ROUNDUP(INDEX(GRID!$B$4:$U$15,MATCH(E$7,GRID!$A$4:$A$15,0),MATCH(1,($U$2=GRID!$B$1:$U$1)*(КАЛЕНДАРЬ!X34=GRID!$B$3:$U$3),0))*GRID!$H$42*(1-GRID!$H$43),0))</f>
        <v>49680</v>
      </c>
      <c r="F250" s="5" cm="1">
        <f t="array" ref="F250">IF($I$2="Длительное проживание от 30 ночей ",
INDEX(GRID!$B$18:$U$29,MATCH(E$7,GRID!$A$18:$A$29,0),MATCH(1,($U$2=GRID!$B$1:$U$1)*(КАЛЕНДАРЬ!X34=GRID!$B$3:$U$3),0))*GRID!$H$42,
ROUNDUP(INDEX(GRID!$B$18:$U$29,MATCH(E$7,GRID!$A$18:$A$29,0),MATCH(1,($U$2=GRID!$B$1:$U$1)*(КАЛЕНДАРЬ!X34=GRID!$B$3:$U$3),0))*GRID!$H$42*(1-GRID!$H$43),0))</f>
        <v>53680</v>
      </c>
      <c r="G250" s="50" t="s">
        <v>105</v>
      </c>
      <c r="H250" s="50" t="s">
        <v>105</v>
      </c>
      <c r="I250" s="5" cm="1">
        <f t="array" ref="I250">IF($I$2="Длительное проживание от 30 ночей ",
INDEX(GRID!$B$4:$U$15,MATCH(I$7,GRID!$A$4:$A$15,0),MATCH(1,($U$2=GRID!$B$1:$U$1)*(КАЛЕНДАРЬ!X34=GRID!$B$3:$U$3),0))*GRID!$H$42,
ROUNDUP(INDEX(GRID!$B$4:$U$15,MATCH(I$7,GRID!$A$4:$A$15,0),MATCH(1,($U$2=GRID!$B$1:$U$1)*(КАЛЕНДАРЬ!X34=GRID!$B$3:$U$3),0))*GRID!$H$42*(1-GRID!$H$43),0))</f>
        <v>61280</v>
      </c>
      <c r="J250" s="5" cm="1">
        <f t="array" ref="J250">IF($I$2="Длительное проживание от 30 ночей ",
INDEX(GRID!$B$18:$U$29,MATCH(I$7,GRID!$A$18:$A$29,0),MATCH(1,($U$2=GRID!$B$1:$U$1)*(КАЛЕНДАРЬ!X34=GRID!$B$3:$U$3),0))*GRID!$H$42,
ROUNDUP(INDEX(GRID!$B$18:$U$29,MATCH(I$7,GRID!$A$18:$A$29,0),MATCH(1,($U$2=GRID!$B$1:$U$1)*(КАЛЕНДАРЬ!X34=GRID!$B$3:$U$3),0))*GRID!$H$42*(1-GRID!$H$43),0))</f>
        <v>65280</v>
      </c>
      <c r="K250" s="50" t="s">
        <v>105</v>
      </c>
      <c r="L250" s="50" t="s">
        <v>105</v>
      </c>
      <c r="M250" s="5" cm="1">
        <f t="array" ref="M250">IF($I$2="Длительное проживание от 30 ночей ",
INDEX(GRID!$B$4:$U$15,MATCH(M$7,GRID!$A$4:$A$15,0),MATCH(1,($U$2=GRID!$B$1:$U$1)*(КАЛЕНДАРЬ!X34=GRID!$B$3:$U$3),0))*GRID!$H$42,
ROUNDUP(INDEX(GRID!$B$4:$U$15,MATCH(M$7,GRID!$A$4:$A$15,0),MATCH(1,($U$2=GRID!$B$1:$U$1)*(КАЛЕНДАРЬ!X34=GRID!$B$3:$U$3),0))*GRID!$H$42*(1-GRID!$H$43),0))</f>
        <v>88320</v>
      </c>
      <c r="N250" s="5" cm="1">
        <f t="array" ref="N250">IF($I$2="Длительное проживание от 30 ночей ",
INDEX(GRID!$B$18:$U$29,MATCH(M$7,GRID!$A$18:$A$29,0),MATCH(1,($U$2=GRID!$B$1:$U$1)*(КАЛЕНДАРЬ!X34=GRID!$B$3:$U$3),0))*GRID!$H$42,
ROUNDUP(INDEX(GRID!$B$18:$U$29,MATCH(M$7,GRID!$A$18:$A$29,0),MATCH(1,($U$2=GRID!$B$1:$U$1)*(КАЛЕНДАРЬ!X34=GRID!$B$3:$U$3),0))*GRID!$H$42*(1-GRID!$H$43),0))</f>
        <v>92320</v>
      </c>
      <c r="O250" s="50" t="s">
        <v>105</v>
      </c>
      <c r="P250" s="5" cm="1">
        <f t="array" ref="P250">IF($I$2="Длительное проживание от 30 ночей ",
INDEX(GRID!$B$4:$U$15,MATCH(P$7,GRID!$A$4:$A$15,0),MATCH(1,($U$2=GRID!$B$1:$U$1)*(КАЛЕНДАРЬ!X34=GRID!$B$3:$U$3),0))*GRID!$H$42,
ROUNDUP(INDEX(GRID!$B$4:$U$15,MATCH(P$7,GRID!$A$4:$A$15,0),MATCH(1,($U$2=GRID!$B$1:$U$1)*(КАЛЕНДАРЬ!X34=GRID!$B$3:$U$3),0))*GRID!$H$42*(1-GRID!$H$43),0))</f>
        <v>159440</v>
      </c>
      <c r="Q250" s="5" cm="1">
        <f t="array" ref="Q250">IF($I$2="Длительное проживание от 30 ночей ",
INDEX(GRID!$B$4:$U$15,MATCH(Q$7,GRID!$A$4:$A$15,0),MATCH(1,($U$2=GRID!$B$1:$U$1)*(КАЛЕНДАРЬ!X34=GRID!$B$3:$U$3),0))*GRID!$H$42,
ROUNDUP(INDEX(GRID!$B$4:$U$15,MATCH(Q$7,GRID!$A$4:$A$15,0),MATCH(1,($U$2=GRID!$B$1:$U$1)*(КАЛЕНДАРЬ!X34=GRID!$B$3:$U$3),0))*GRID!$H$42*(1-GRID!$H$43),0))</f>
        <v>184480</v>
      </c>
      <c r="R250" s="50" t="s">
        <v>105</v>
      </c>
      <c r="S250" s="50" t="s">
        <v>105</v>
      </c>
      <c r="T250" s="50" t="s">
        <v>105</v>
      </c>
    </row>
    <row r="251" spans="1:20" hidden="1">
      <c r="A251" s="106"/>
      <c r="B251" s="107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</row>
    <row r="253" spans="1:20" hidden="1">
      <c r="A253" s="163" t="s">
        <v>94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</row>
    <row r="254" spans="1:20" ht="56.25" hidden="1" customHeight="1">
      <c r="A254" s="165" t="s">
        <v>8</v>
      </c>
      <c r="B254" s="166"/>
      <c r="C254" s="169" t="s">
        <v>87</v>
      </c>
      <c r="D254" s="170"/>
      <c r="E254" s="155" t="s">
        <v>79</v>
      </c>
      <c r="F254" s="156"/>
      <c r="G254" s="248" t="s">
        <v>80</v>
      </c>
      <c r="H254" s="249"/>
      <c r="I254" s="198" t="s">
        <v>81</v>
      </c>
      <c r="J254" s="198"/>
      <c r="K254" s="157" t="s">
        <v>82</v>
      </c>
      <c r="L254" s="157"/>
      <c r="M254" s="161" t="s">
        <v>83</v>
      </c>
      <c r="N254" s="161"/>
      <c r="O254" s="44" t="s">
        <v>57</v>
      </c>
      <c r="P254" s="17" t="s">
        <v>58</v>
      </c>
      <c r="Q254" s="18" t="s">
        <v>59</v>
      </c>
      <c r="R254" s="44" t="s">
        <v>60</v>
      </c>
      <c r="S254" s="44" t="s">
        <v>61</v>
      </c>
      <c r="T254" s="44" t="s">
        <v>62</v>
      </c>
    </row>
    <row r="255" spans="1:20" hidden="1">
      <c r="A255" s="167"/>
      <c r="B255" s="168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108" t="s">
        <v>12</v>
      </c>
      <c r="B256" s="109">
        <v>1</v>
      </c>
      <c r="C256" s="5" cm="1">
        <f t="array" ref="C256">IF($I$2="Длительное проживание от 30 ночей ",
INDEX(GRID!$B$4:$U$15,MATCH(C$7,GRID!$A$4:$A$15,0),MATCH(1,($U$2=GRID!$B$1:$U$1)*(КАЛЕНДАРЬ!AA4=GRID!$B$3:$U$3),0))*GRID!$H$42,
ROUNDUP(INDEX(GRID!$B$4:$U$15,MATCH(C$7,GRID!$A$4:$A$15,0),MATCH(1,($U$2=GRID!$B$1:$U$1)*(КАЛЕНДАРЬ!AA4=GRID!$B$3:$U$3),0))*GRID!$H$42*(1-GRID!$H$43),0))</f>
        <v>38480</v>
      </c>
      <c r="D256" s="5" cm="1">
        <f t="array" ref="D256">IF($I$2="Длительное проживание от 30 ночей ",
INDEX(GRID!$B$18:$U$29,MATCH(C$7,GRID!$A$18:$A$29,0),MATCH(1,($U$2=GRID!$B$1:$U$1)*(КАЛЕНДАРЬ!AA4=GRID!$B$3:$U$3),0))*GRID!$H$42,
ROUNDUP(INDEX(GRID!$B$18:$U$29,MATCH(C$7,GRID!$A$18:$A$29,0),MATCH(1,($U$2=GRID!$B$1:$U$1)*(КАЛЕНДАРЬ!AA4=GRID!$B$3:$U$3),0))*GRID!$H$42*(1-GRID!$H$43),0))</f>
        <v>42480</v>
      </c>
      <c r="E256" s="5" cm="1">
        <f t="array" ref="E256">IF($I$2="Длительное проживание от 30 ночей ",
INDEX(GRID!$B$4:$U$15,MATCH(E$7,GRID!$A$4:$A$15,0),MATCH(1,($U$2=GRID!$B$1:$U$1)*(КАЛЕНДАРЬ!AA4=GRID!$B$3:$U$3),0))*GRID!$H$42,
ROUNDUP(INDEX(GRID!$B$4:$U$15,MATCH(E$7,GRID!$A$4:$A$15,0),MATCH(1,($U$2=GRID!$B$1:$U$1)*(КАЛЕНДАРЬ!AA4=GRID!$B$3:$U$3),0))*GRID!$H$42*(1-GRID!$H$43),0))</f>
        <v>45680</v>
      </c>
      <c r="F256" s="5" cm="1">
        <f t="array" ref="F256">IF($I$2="Длительное проживание от 30 ночей ",
INDEX(GRID!$B$18:$U$29,MATCH(E$7,GRID!$A$18:$A$29,0),MATCH(1,($U$2=GRID!$B$1:$U$1)*(КАЛЕНДАРЬ!AA4=GRID!$B$3:$U$3),0))*GRID!$H$42,
ROUNDUP(INDEX(GRID!$B$18:$U$29,MATCH(E$7,GRID!$A$18:$A$29,0),MATCH(1,($U$2=GRID!$B$1:$U$1)*(КАЛЕНДАРЬ!AA4=GRID!$B$3:$U$3),0))*GRID!$H$42*(1-GRID!$H$43),0))</f>
        <v>49680</v>
      </c>
      <c r="G256" s="50" t="s">
        <v>105</v>
      </c>
      <c r="H256" s="50" t="s">
        <v>105</v>
      </c>
      <c r="I256" s="5" cm="1">
        <f t="array" ref="I256">IF($I$2="Длительное проживание от 30 ночей ",
INDEX(GRID!$B$4:$U$15,MATCH(I$7,GRID!$A$4:$A$15,0),MATCH(1,($U$2=GRID!$B$1:$U$1)*(КАЛЕНДАРЬ!AA4=GRID!$B$3:$U$3),0))*GRID!$H$42,
ROUNDUP(INDEX(GRID!$B$4:$U$15,MATCH(I$7,GRID!$A$4:$A$15,0),MATCH(1,($U$2=GRID!$B$1:$U$1)*(КАЛЕНДАРЬ!AA4=GRID!$B$3:$U$3),0))*GRID!$H$42*(1-GRID!$H$43),0))</f>
        <v>56800</v>
      </c>
      <c r="J256" s="5" cm="1">
        <f t="array" ref="J256">IF($I$2="Длительное проживание от 30 ночей ",
INDEX(GRID!$B$18:$U$29,MATCH(I$7,GRID!$A$18:$A$29,0),MATCH(1,($U$2=GRID!$B$1:$U$1)*(КАЛЕНДАРЬ!AA4=GRID!$B$3:$U$3),0))*GRID!$H$42,
ROUNDUP(INDEX(GRID!$B$18:$U$29,MATCH(I$7,GRID!$A$18:$A$29,0),MATCH(1,($U$2=GRID!$B$1:$U$1)*(КАЛЕНДАРЬ!AA4=GRID!$B$3:$U$3),0))*GRID!$H$42*(1-GRID!$H$43),0))</f>
        <v>60800</v>
      </c>
      <c r="K256" s="50" t="s">
        <v>105</v>
      </c>
      <c r="L256" s="50" t="s">
        <v>105</v>
      </c>
      <c r="M256" s="5" cm="1">
        <f t="array" ref="M256">IF($I$2="Длительное проживание от 30 ночей ",
INDEX(GRID!$B$4:$U$15,MATCH(M$7,GRID!$A$4:$A$15,0),MATCH(1,($U$2=GRID!$B$1:$U$1)*(КАЛЕНДАРЬ!AA4=GRID!$B$3:$U$3),0))*GRID!$H$42,
ROUNDUP(INDEX(GRID!$B$4:$U$15,MATCH(M$7,GRID!$A$4:$A$15,0),MATCH(1,($U$2=GRID!$B$1:$U$1)*(КАЛЕНДАРЬ!AA4=GRID!$B$3:$U$3),0))*GRID!$H$42*(1-GRID!$H$43),0))</f>
        <v>82560</v>
      </c>
      <c r="N256" s="5" cm="1">
        <f t="array" ref="N256">IF($I$2="Длительное проживание от 30 ночей ",
INDEX(GRID!$B$18:$U$29,MATCH(M$7,GRID!$A$18:$A$29,0),MATCH(1,($U$2=GRID!$B$1:$U$1)*(КАЛЕНДАРЬ!AA4=GRID!$B$3:$U$3),0))*GRID!$H$42,
ROUNDUP(INDEX(GRID!$B$18:$U$29,MATCH(M$7,GRID!$A$18:$A$29,0),MATCH(1,($U$2=GRID!$B$1:$U$1)*(КАЛЕНДАРЬ!AA4=GRID!$B$3:$U$3),0))*GRID!$H$42*(1-GRID!$H$43),0))</f>
        <v>86560</v>
      </c>
      <c r="O256" s="50" t="s">
        <v>105</v>
      </c>
      <c r="P256" s="5" cm="1">
        <f t="array" ref="P256">IF($I$2="Длительное проживание от 30 ночей ",
INDEX(GRID!$B$4:$U$15,MATCH(P$7,GRID!$A$4:$A$15,0),MATCH(1,($U$2=GRID!$B$1:$U$1)*(КАЛЕНДАРЬ!AA4=GRID!$B$3:$U$3),0))*GRID!$H$42,
ROUNDUP(INDEX(GRID!$B$4:$U$15,MATCH(P$7,GRID!$A$4:$A$15,0),MATCH(1,($U$2=GRID!$B$1:$U$1)*(КАЛЕНДАРЬ!AA4=GRID!$B$3:$U$3),0))*GRID!$H$42*(1-GRID!$H$43),0))</f>
        <v>152080</v>
      </c>
      <c r="Q256" s="5" cm="1">
        <f t="array" ref="Q256">IF($I$2="Длительное проживание от 30 ночей ",
INDEX(GRID!$B$4:$U$15,MATCH(Q$7,GRID!$A$4:$A$15,0),MATCH(1,($U$2=GRID!$B$1:$U$1)*(КАЛЕНДАРЬ!AA4=GRID!$B$3:$U$3),0))*GRID!$H$42,
ROUNDUP(INDEX(GRID!$B$4:$U$15,MATCH(Q$7,GRID!$A$4:$A$15,0),MATCH(1,($U$2=GRID!$B$1:$U$1)*(КАЛЕНДАРЬ!AA4=GRID!$B$3:$U$3),0))*GRID!$H$42*(1-GRID!$H$43),0))</f>
        <v>176720</v>
      </c>
      <c r="R256" s="50" t="s">
        <v>105</v>
      </c>
      <c r="S256" s="50" t="s">
        <v>105</v>
      </c>
      <c r="T256" s="50" t="s">
        <v>105</v>
      </c>
    </row>
    <row r="257" spans="1:20" hidden="1">
      <c r="A257" s="108" t="s">
        <v>13</v>
      </c>
      <c r="B257" s="109">
        <v>2</v>
      </c>
      <c r="C257" s="5" cm="1">
        <f t="array" ref="C257">IF($I$2="Длительное проживание от 30 ночей ",
INDEX(GRID!$B$4:$U$15,MATCH(C$7,GRID!$A$4:$A$15,0),MATCH(1,($U$2=GRID!$B$1:$U$1)*(КАЛЕНДАРЬ!AA5=GRID!$B$3:$U$3),0))*GRID!$H$42,
ROUNDUP(INDEX(GRID!$B$4:$U$15,MATCH(C$7,GRID!$A$4:$A$15,0),MATCH(1,($U$2=GRID!$B$1:$U$1)*(КАЛЕНДАРЬ!AA5=GRID!$B$3:$U$3),0))*GRID!$H$42*(1-GRID!$H$43),0))</f>
        <v>38480</v>
      </c>
      <c r="D257" s="5" cm="1">
        <f t="array" ref="D257">IF($I$2="Длительное проживание от 30 ночей ",
INDEX(GRID!$B$18:$U$29,MATCH(C$7,GRID!$A$18:$A$29,0),MATCH(1,($U$2=GRID!$B$1:$U$1)*(КАЛЕНДАРЬ!AA5=GRID!$B$3:$U$3),0))*GRID!$H$42,
ROUNDUP(INDEX(GRID!$B$18:$U$29,MATCH(C$7,GRID!$A$18:$A$29,0),MATCH(1,($U$2=GRID!$B$1:$U$1)*(КАЛЕНДАРЬ!AA5=GRID!$B$3:$U$3),0))*GRID!$H$42*(1-GRID!$H$43),0))</f>
        <v>42480</v>
      </c>
      <c r="E257" s="5" cm="1">
        <f t="array" ref="E257">IF($I$2="Длительное проживание от 30 ночей ",
INDEX(GRID!$B$4:$U$15,MATCH(E$7,GRID!$A$4:$A$15,0),MATCH(1,($U$2=GRID!$B$1:$U$1)*(КАЛЕНДАРЬ!AA5=GRID!$B$3:$U$3),0))*GRID!$H$42,
ROUNDUP(INDEX(GRID!$B$4:$U$15,MATCH(E$7,GRID!$A$4:$A$15,0),MATCH(1,($U$2=GRID!$B$1:$U$1)*(КАЛЕНДАРЬ!AA5=GRID!$B$3:$U$3),0))*GRID!$H$42*(1-GRID!$H$43),0))</f>
        <v>45680</v>
      </c>
      <c r="F257" s="5" cm="1">
        <f t="array" ref="F257">IF($I$2="Длительное проживание от 30 ночей ",
INDEX(GRID!$B$18:$U$29,MATCH(E$7,GRID!$A$18:$A$29,0),MATCH(1,($U$2=GRID!$B$1:$U$1)*(КАЛЕНДАРЬ!AA5=GRID!$B$3:$U$3),0))*GRID!$H$42,
ROUNDUP(INDEX(GRID!$B$18:$U$29,MATCH(E$7,GRID!$A$18:$A$29,0),MATCH(1,($U$2=GRID!$B$1:$U$1)*(КАЛЕНДАРЬ!AA5=GRID!$B$3:$U$3),0))*GRID!$H$42*(1-GRID!$H$43),0))</f>
        <v>49680</v>
      </c>
      <c r="G257" s="50" t="s">
        <v>105</v>
      </c>
      <c r="H257" s="50" t="s">
        <v>105</v>
      </c>
      <c r="I257" s="5" cm="1">
        <f t="array" ref="I257">IF($I$2="Длительное проживание от 30 ночей ",
INDEX(GRID!$B$4:$U$15,MATCH(I$7,GRID!$A$4:$A$15,0),MATCH(1,($U$2=GRID!$B$1:$U$1)*(КАЛЕНДАРЬ!AA5=GRID!$B$3:$U$3),0))*GRID!$H$42,
ROUNDUP(INDEX(GRID!$B$4:$U$15,MATCH(I$7,GRID!$A$4:$A$15,0),MATCH(1,($U$2=GRID!$B$1:$U$1)*(КАЛЕНДАРЬ!AA5=GRID!$B$3:$U$3),0))*GRID!$H$42*(1-GRID!$H$43),0))</f>
        <v>56800</v>
      </c>
      <c r="J257" s="5" cm="1">
        <f t="array" ref="J257">IF($I$2="Длительное проживание от 30 ночей ",
INDEX(GRID!$B$18:$U$29,MATCH(I$7,GRID!$A$18:$A$29,0),MATCH(1,($U$2=GRID!$B$1:$U$1)*(КАЛЕНДАРЬ!AA5=GRID!$B$3:$U$3),0))*GRID!$H$42,
ROUNDUP(INDEX(GRID!$B$18:$U$29,MATCH(I$7,GRID!$A$18:$A$29,0),MATCH(1,($U$2=GRID!$B$1:$U$1)*(КАЛЕНДАРЬ!AA5=GRID!$B$3:$U$3),0))*GRID!$H$42*(1-GRID!$H$43),0))</f>
        <v>60800</v>
      </c>
      <c r="K257" s="50" t="s">
        <v>105</v>
      </c>
      <c r="L257" s="50" t="s">
        <v>105</v>
      </c>
      <c r="M257" s="5" cm="1">
        <f t="array" ref="M257">IF($I$2="Длительное проживание от 30 ночей ",
INDEX(GRID!$B$4:$U$15,MATCH(M$7,GRID!$A$4:$A$15,0),MATCH(1,($U$2=GRID!$B$1:$U$1)*(КАЛЕНДАРЬ!AA5=GRID!$B$3:$U$3),0))*GRID!$H$42,
ROUNDUP(INDEX(GRID!$B$4:$U$15,MATCH(M$7,GRID!$A$4:$A$15,0),MATCH(1,($U$2=GRID!$B$1:$U$1)*(КАЛЕНДАРЬ!AA5=GRID!$B$3:$U$3),0))*GRID!$H$42*(1-GRID!$H$43),0))</f>
        <v>82560</v>
      </c>
      <c r="N257" s="5" cm="1">
        <f t="array" ref="N257">IF($I$2="Длительное проживание от 30 ночей ",
INDEX(GRID!$B$18:$U$29,MATCH(M$7,GRID!$A$18:$A$29,0),MATCH(1,($U$2=GRID!$B$1:$U$1)*(КАЛЕНДАРЬ!AA5=GRID!$B$3:$U$3),0))*GRID!$H$42,
ROUNDUP(INDEX(GRID!$B$18:$U$29,MATCH(M$7,GRID!$A$18:$A$29,0),MATCH(1,($U$2=GRID!$B$1:$U$1)*(КАЛЕНДАРЬ!AA5=GRID!$B$3:$U$3),0))*GRID!$H$42*(1-GRID!$H$43),0))</f>
        <v>86560</v>
      </c>
      <c r="O257" s="50" t="s">
        <v>105</v>
      </c>
      <c r="P257" s="5" cm="1">
        <f t="array" ref="P257">IF($I$2="Длительное проживание от 30 ночей ",
INDEX(GRID!$B$4:$U$15,MATCH(P$7,GRID!$A$4:$A$15,0),MATCH(1,($U$2=GRID!$B$1:$U$1)*(КАЛЕНДАРЬ!AA5=GRID!$B$3:$U$3),0))*GRID!$H$42,
ROUNDUP(INDEX(GRID!$B$4:$U$15,MATCH(P$7,GRID!$A$4:$A$15,0),MATCH(1,($U$2=GRID!$B$1:$U$1)*(КАЛЕНДАРЬ!AA5=GRID!$B$3:$U$3),0))*GRID!$H$42*(1-GRID!$H$43),0))</f>
        <v>152080</v>
      </c>
      <c r="Q257" s="5" cm="1">
        <f t="array" ref="Q257">IF($I$2="Длительное проживание от 30 ночей ",
INDEX(GRID!$B$4:$U$15,MATCH(Q$7,GRID!$A$4:$A$15,0),MATCH(1,($U$2=GRID!$B$1:$U$1)*(КАЛЕНДАРЬ!AA5=GRID!$B$3:$U$3),0))*GRID!$H$42,
ROUNDUP(INDEX(GRID!$B$4:$U$15,MATCH(Q$7,GRID!$A$4:$A$15,0),MATCH(1,($U$2=GRID!$B$1:$U$1)*(КАЛЕНДАРЬ!AA5=GRID!$B$3:$U$3),0))*GRID!$H$42*(1-GRID!$H$43),0))</f>
        <v>176720</v>
      </c>
      <c r="R257" s="50" t="s">
        <v>105</v>
      </c>
      <c r="S257" s="50" t="s">
        <v>105</v>
      </c>
      <c r="T257" s="50" t="s">
        <v>105</v>
      </c>
    </row>
    <row r="258" spans="1:20" hidden="1">
      <c r="A258" s="108" t="s">
        <v>14</v>
      </c>
      <c r="B258" s="109">
        <v>3</v>
      </c>
      <c r="C258" s="5" cm="1">
        <f t="array" ref="C258">IF($I$2="Длительное проживание от 30 ночей ",
INDEX(GRID!$B$4:$U$15,MATCH(C$7,GRID!$A$4:$A$15,0),MATCH(1,($U$2=GRID!$B$1:$U$1)*(КАЛЕНДАРЬ!AA6=GRID!$B$3:$U$3),0))*GRID!$H$42,
ROUNDUP(INDEX(GRID!$B$4:$U$15,MATCH(C$7,GRID!$A$4:$A$15,0),MATCH(1,($U$2=GRID!$B$1:$U$1)*(КАЛЕНДАРЬ!AA6=GRID!$B$3:$U$3),0))*GRID!$H$42*(1-GRID!$H$43),0))</f>
        <v>38480</v>
      </c>
      <c r="D258" s="5" cm="1">
        <f t="array" ref="D258">IF($I$2="Длительное проживание от 30 ночей ",
INDEX(GRID!$B$18:$U$29,MATCH(C$7,GRID!$A$18:$A$29,0),MATCH(1,($U$2=GRID!$B$1:$U$1)*(КАЛЕНДАРЬ!AA6=GRID!$B$3:$U$3),0))*GRID!$H$42,
ROUNDUP(INDEX(GRID!$B$18:$U$29,MATCH(C$7,GRID!$A$18:$A$29,0),MATCH(1,($U$2=GRID!$B$1:$U$1)*(КАЛЕНДАРЬ!AA6=GRID!$B$3:$U$3),0))*GRID!$H$42*(1-GRID!$H$43),0))</f>
        <v>42480</v>
      </c>
      <c r="E258" s="5" cm="1">
        <f t="array" ref="E258">IF($I$2="Длительное проживание от 30 ночей ",
INDEX(GRID!$B$4:$U$15,MATCH(E$7,GRID!$A$4:$A$15,0),MATCH(1,($U$2=GRID!$B$1:$U$1)*(КАЛЕНДАРЬ!AA6=GRID!$B$3:$U$3),0))*GRID!$H$42,
ROUNDUP(INDEX(GRID!$B$4:$U$15,MATCH(E$7,GRID!$A$4:$A$15,0),MATCH(1,($U$2=GRID!$B$1:$U$1)*(КАЛЕНДАРЬ!AA6=GRID!$B$3:$U$3),0))*GRID!$H$42*(1-GRID!$H$43),0))</f>
        <v>45680</v>
      </c>
      <c r="F258" s="5" cm="1">
        <f t="array" ref="F258">IF($I$2="Длительное проживание от 30 ночей ",
INDEX(GRID!$B$18:$U$29,MATCH(E$7,GRID!$A$18:$A$29,0),MATCH(1,($U$2=GRID!$B$1:$U$1)*(КАЛЕНДАРЬ!AA6=GRID!$B$3:$U$3),0))*GRID!$H$42,
ROUNDUP(INDEX(GRID!$B$18:$U$29,MATCH(E$7,GRID!$A$18:$A$29,0),MATCH(1,($U$2=GRID!$B$1:$U$1)*(КАЛЕНДАРЬ!AA6=GRID!$B$3:$U$3),0))*GRID!$H$42*(1-GRID!$H$43),0))</f>
        <v>49680</v>
      </c>
      <c r="G258" s="50" t="s">
        <v>105</v>
      </c>
      <c r="H258" s="50" t="s">
        <v>105</v>
      </c>
      <c r="I258" s="5" cm="1">
        <f t="array" ref="I258">IF($I$2="Длительное проживание от 30 ночей ",
INDEX(GRID!$B$4:$U$15,MATCH(I$7,GRID!$A$4:$A$15,0),MATCH(1,($U$2=GRID!$B$1:$U$1)*(КАЛЕНДАРЬ!AA6=GRID!$B$3:$U$3),0))*GRID!$H$42,
ROUNDUP(INDEX(GRID!$B$4:$U$15,MATCH(I$7,GRID!$A$4:$A$15,0),MATCH(1,($U$2=GRID!$B$1:$U$1)*(КАЛЕНДАРЬ!AA6=GRID!$B$3:$U$3),0))*GRID!$H$42*(1-GRID!$H$43),0))</f>
        <v>56800</v>
      </c>
      <c r="J258" s="5" cm="1">
        <f t="array" ref="J258">IF($I$2="Длительное проживание от 30 ночей ",
INDEX(GRID!$B$18:$U$29,MATCH(I$7,GRID!$A$18:$A$29,0),MATCH(1,($U$2=GRID!$B$1:$U$1)*(КАЛЕНДАРЬ!AA6=GRID!$B$3:$U$3),0))*GRID!$H$42,
ROUNDUP(INDEX(GRID!$B$18:$U$29,MATCH(I$7,GRID!$A$18:$A$29,0),MATCH(1,($U$2=GRID!$B$1:$U$1)*(КАЛЕНДАРЬ!AA6=GRID!$B$3:$U$3),0))*GRID!$H$42*(1-GRID!$H$43),0))</f>
        <v>60800</v>
      </c>
      <c r="K258" s="50" t="s">
        <v>105</v>
      </c>
      <c r="L258" s="50" t="s">
        <v>105</v>
      </c>
      <c r="M258" s="5" cm="1">
        <f t="array" ref="M258">IF($I$2="Длительное проживание от 30 ночей ",
INDEX(GRID!$B$4:$U$15,MATCH(M$7,GRID!$A$4:$A$15,0),MATCH(1,($U$2=GRID!$B$1:$U$1)*(КАЛЕНДАРЬ!AA6=GRID!$B$3:$U$3),0))*GRID!$H$42,
ROUNDUP(INDEX(GRID!$B$4:$U$15,MATCH(M$7,GRID!$A$4:$A$15,0),MATCH(1,($U$2=GRID!$B$1:$U$1)*(КАЛЕНДАРЬ!AA6=GRID!$B$3:$U$3),0))*GRID!$H$42*(1-GRID!$H$43),0))</f>
        <v>82560</v>
      </c>
      <c r="N258" s="5" cm="1">
        <f t="array" ref="N258">IF($I$2="Длительное проживание от 30 ночей ",
INDEX(GRID!$B$18:$U$29,MATCH(M$7,GRID!$A$18:$A$29,0),MATCH(1,($U$2=GRID!$B$1:$U$1)*(КАЛЕНДАРЬ!AA6=GRID!$B$3:$U$3),0))*GRID!$H$42,
ROUNDUP(INDEX(GRID!$B$18:$U$29,MATCH(M$7,GRID!$A$18:$A$29,0),MATCH(1,($U$2=GRID!$B$1:$U$1)*(КАЛЕНДАРЬ!AA6=GRID!$B$3:$U$3),0))*GRID!$H$42*(1-GRID!$H$43),0))</f>
        <v>86560</v>
      </c>
      <c r="O258" s="50" t="s">
        <v>105</v>
      </c>
      <c r="P258" s="5" cm="1">
        <f t="array" ref="P258">IF($I$2="Длительное проживание от 30 ночей ",
INDEX(GRID!$B$4:$U$15,MATCH(P$7,GRID!$A$4:$A$15,0),MATCH(1,($U$2=GRID!$B$1:$U$1)*(КАЛЕНДАРЬ!AA6=GRID!$B$3:$U$3),0))*GRID!$H$42,
ROUNDUP(INDEX(GRID!$B$4:$U$15,MATCH(P$7,GRID!$A$4:$A$15,0),MATCH(1,($U$2=GRID!$B$1:$U$1)*(КАЛЕНДАРЬ!AA6=GRID!$B$3:$U$3),0))*GRID!$H$42*(1-GRID!$H$43),0))</f>
        <v>152080</v>
      </c>
      <c r="Q258" s="5" cm="1">
        <f t="array" ref="Q258">IF($I$2="Длительное проживание от 30 ночей ",
INDEX(GRID!$B$4:$U$15,MATCH(Q$7,GRID!$A$4:$A$15,0),MATCH(1,($U$2=GRID!$B$1:$U$1)*(КАЛЕНДАРЬ!AA6=GRID!$B$3:$U$3),0))*GRID!$H$42,
ROUNDUP(INDEX(GRID!$B$4:$U$15,MATCH(Q$7,GRID!$A$4:$A$15,0),MATCH(1,($U$2=GRID!$B$1:$U$1)*(КАЛЕНДАРЬ!AA6=GRID!$B$3:$U$3),0))*GRID!$H$42*(1-GRID!$H$43),0))</f>
        <v>176720</v>
      </c>
      <c r="R258" s="50" t="s">
        <v>105</v>
      </c>
      <c r="S258" s="50" t="s">
        <v>105</v>
      </c>
      <c r="T258" s="50" t="s">
        <v>105</v>
      </c>
    </row>
    <row r="259" spans="1:20" hidden="1">
      <c r="A259" s="108" t="s">
        <v>15</v>
      </c>
      <c r="B259" s="109">
        <v>4</v>
      </c>
      <c r="C259" s="5" cm="1">
        <f t="array" ref="C259">IF($I$2="Длительное проживание от 30 ночей ",
INDEX(GRID!$B$4:$U$15,MATCH(C$7,GRID!$A$4:$A$15,0),MATCH(1,($U$2=GRID!$B$1:$U$1)*(КАЛЕНДАРЬ!AA7=GRID!$B$3:$U$3),0))*GRID!$H$42,
ROUNDUP(INDEX(GRID!$B$4:$U$15,MATCH(C$7,GRID!$A$4:$A$15,0),MATCH(1,($U$2=GRID!$B$1:$U$1)*(КАЛЕНДАРЬ!AA7=GRID!$B$3:$U$3),0))*GRID!$H$42*(1-GRID!$H$43),0))</f>
        <v>38480</v>
      </c>
      <c r="D259" s="5" cm="1">
        <f t="array" ref="D259">IF($I$2="Длительное проживание от 30 ночей ",
INDEX(GRID!$B$18:$U$29,MATCH(C$7,GRID!$A$18:$A$29,0),MATCH(1,($U$2=GRID!$B$1:$U$1)*(КАЛЕНДАРЬ!AA7=GRID!$B$3:$U$3),0))*GRID!$H$42,
ROUNDUP(INDEX(GRID!$B$18:$U$29,MATCH(C$7,GRID!$A$18:$A$29,0),MATCH(1,($U$2=GRID!$B$1:$U$1)*(КАЛЕНДАРЬ!AA7=GRID!$B$3:$U$3),0))*GRID!$H$42*(1-GRID!$H$43),0))</f>
        <v>42480</v>
      </c>
      <c r="E259" s="5" cm="1">
        <f t="array" ref="E259">IF($I$2="Длительное проживание от 30 ночей ",
INDEX(GRID!$B$4:$U$15,MATCH(E$7,GRID!$A$4:$A$15,0),MATCH(1,($U$2=GRID!$B$1:$U$1)*(КАЛЕНДАРЬ!AA7=GRID!$B$3:$U$3),0))*GRID!$H$42,
ROUNDUP(INDEX(GRID!$B$4:$U$15,MATCH(E$7,GRID!$A$4:$A$15,0),MATCH(1,($U$2=GRID!$B$1:$U$1)*(КАЛЕНДАРЬ!AA7=GRID!$B$3:$U$3),0))*GRID!$H$42*(1-GRID!$H$43),0))</f>
        <v>45680</v>
      </c>
      <c r="F259" s="5" cm="1">
        <f t="array" ref="F259">IF($I$2="Длительное проживание от 30 ночей ",
INDEX(GRID!$B$18:$U$29,MATCH(E$7,GRID!$A$18:$A$29,0),MATCH(1,($U$2=GRID!$B$1:$U$1)*(КАЛЕНДАРЬ!AA7=GRID!$B$3:$U$3),0))*GRID!$H$42,
ROUNDUP(INDEX(GRID!$B$18:$U$29,MATCH(E$7,GRID!$A$18:$A$29,0),MATCH(1,($U$2=GRID!$B$1:$U$1)*(КАЛЕНДАРЬ!AA7=GRID!$B$3:$U$3),0))*GRID!$H$42*(1-GRID!$H$43),0))</f>
        <v>49680</v>
      </c>
      <c r="G259" s="50" t="s">
        <v>105</v>
      </c>
      <c r="H259" s="50" t="s">
        <v>105</v>
      </c>
      <c r="I259" s="5" cm="1">
        <f t="array" ref="I259">IF($I$2="Длительное проживание от 30 ночей ",
INDEX(GRID!$B$4:$U$15,MATCH(I$7,GRID!$A$4:$A$15,0),MATCH(1,($U$2=GRID!$B$1:$U$1)*(КАЛЕНДАРЬ!AA7=GRID!$B$3:$U$3),0))*GRID!$H$42,
ROUNDUP(INDEX(GRID!$B$4:$U$15,MATCH(I$7,GRID!$A$4:$A$15,0),MATCH(1,($U$2=GRID!$B$1:$U$1)*(КАЛЕНДАРЬ!AA7=GRID!$B$3:$U$3),0))*GRID!$H$42*(1-GRID!$H$43),0))</f>
        <v>56800</v>
      </c>
      <c r="J259" s="5" cm="1">
        <f t="array" ref="J259">IF($I$2="Длительное проживание от 30 ночей ",
INDEX(GRID!$B$18:$U$29,MATCH(I$7,GRID!$A$18:$A$29,0),MATCH(1,($U$2=GRID!$B$1:$U$1)*(КАЛЕНДАРЬ!AA7=GRID!$B$3:$U$3),0))*GRID!$H$42,
ROUNDUP(INDEX(GRID!$B$18:$U$29,MATCH(I$7,GRID!$A$18:$A$29,0),MATCH(1,($U$2=GRID!$B$1:$U$1)*(КАЛЕНДАРЬ!AA7=GRID!$B$3:$U$3),0))*GRID!$H$42*(1-GRID!$H$43),0))</f>
        <v>60800</v>
      </c>
      <c r="K259" s="50" t="s">
        <v>105</v>
      </c>
      <c r="L259" s="50" t="s">
        <v>105</v>
      </c>
      <c r="M259" s="5" cm="1">
        <f t="array" ref="M259">IF($I$2="Длительное проживание от 30 ночей ",
INDEX(GRID!$B$4:$U$15,MATCH(M$7,GRID!$A$4:$A$15,0),MATCH(1,($U$2=GRID!$B$1:$U$1)*(КАЛЕНДАРЬ!AA7=GRID!$B$3:$U$3),0))*GRID!$H$42,
ROUNDUP(INDEX(GRID!$B$4:$U$15,MATCH(M$7,GRID!$A$4:$A$15,0),MATCH(1,($U$2=GRID!$B$1:$U$1)*(КАЛЕНДАРЬ!AA7=GRID!$B$3:$U$3),0))*GRID!$H$42*(1-GRID!$H$43),0))</f>
        <v>82560</v>
      </c>
      <c r="N259" s="5" cm="1">
        <f t="array" ref="N259">IF($I$2="Длительное проживание от 30 ночей ",
INDEX(GRID!$B$18:$U$29,MATCH(M$7,GRID!$A$18:$A$29,0),MATCH(1,($U$2=GRID!$B$1:$U$1)*(КАЛЕНДАРЬ!AA7=GRID!$B$3:$U$3),0))*GRID!$H$42,
ROUNDUP(INDEX(GRID!$B$18:$U$29,MATCH(M$7,GRID!$A$18:$A$29,0),MATCH(1,($U$2=GRID!$B$1:$U$1)*(КАЛЕНДАРЬ!AA7=GRID!$B$3:$U$3),0))*GRID!$H$42*(1-GRID!$H$43),0))</f>
        <v>86560</v>
      </c>
      <c r="O259" s="50" t="s">
        <v>105</v>
      </c>
      <c r="P259" s="5" cm="1">
        <f t="array" ref="P259">IF($I$2="Длительное проживание от 30 ночей ",
INDEX(GRID!$B$4:$U$15,MATCH(P$7,GRID!$A$4:$A$15,0),MATCH(1,($U$2=GRID!$B$1:$U$1)*(КАЛЕНДАРЬ!AA7=GRID!$B$3:$U$3),0))*GRID!$H$42,
ROUNDUP(INDEX(GRID!$B$4:$U$15,MATCH(P$7,GRID!$A$4:$A$15,0),MATCH(1,($U$2=GRID!$B$1:$U$1)*(КАЛЕНДАРЬ!AA7=GRID!$B$3:$U$3),0))*GRID!$H$42*(1-GRID!$H$43),0))</f>
        <v>152080</v>
      </c>
      <c r="Q259" s="5" cm="1">
        <f t="array" ref="Q259">IF($I$2="Длительное проживание от 30 ночей ",
INDEX(GRID!$B$4:$U$15,MATCH(Q$7,GRID!$A$4:$A$15,0),MATCH(1,($U$2=GRID!$B$1:$U$1)*(КАЛЕНДАРЬ!AA7=GRID!$B$3:$U$3),0))*GRID!$H$42,
ROUNDUP(INDEX(GRID!$B$4:$U$15,MATCH(Q$7,GRID!$A$4:$A$15,0),MATCH(1,($U$2=GRID!$B$1:$U$1)*(КАЛЕНДАРЬ!AA7=GRID!$B$3:$U$3),0))*GRID!$H$42*(1-GRID!$H$43),0))</f>
        <v>176720</v>
      </c>
      <c r="R259" s="50" t="s">
        <v>105</v>
      </c>
      <c r="S259" s="50" t="s">
        <v>105</v>
      </c>
      <c r="T259" s="50" t="s">
        <v>105</v>
      </c>
    </row>
    <row r="260" spans="1:20" hidden="1">
      <c r="A260" s="108" t="s">
        <v>16</v>
      </c>
      <c r="B260" s="109">
        <v>5</v>
      </c>
      <c r="C260" s="5" cm="1">
        <f t="array" ref="C260">IF($I$2="Длительное проживание от 30 ночей ",
INDEX(GRID!$B$4:$U$15,MATCH(C$7,GRID!$A$4:$A$15,0),MATCH(1,($U$2=GRID!$B$1:$U$1)*(КАЛЕНДАРЬ!AA8=GRID!$B$3:$U$3),0))*GRID!$H$42,
ROUNDUP(INDEX(GRID!$B$4:$U$15,MATCH(C$7,GRID!$A$4:$A$15,0),MATCH(1,($U$2=GRID!$B$1:$U$1)*(КАЛЕНДАРЬ!AA8=GRID!$B$3:$U$3),0))*GRID!$H$42*(1-GRID!$H$43),0))</f>
        <v>38480</v>
      </c>
      <c r="D260" s="5" cm="1">
        <f t="array" ref="D260">IF($I$2="Длительное проживание от 30 ночей ",
INDEX(GRID!$B$18:$U$29,MATCH(C$7,GRID!$A$18:$A$29,0),MATCH(1,($U$2=GRID!$B$1:$U$1)*(КАЛЕНДАРЬ!AA8=GRID!$B$3:$U$3),0))*GRID!$H$42,
ROUNDUP(INDEX(GRID!$B$18:$U$29,MATCH(C$7,GRID!$A$18:$A$29,0),MATCH(1,($U$2=GRID!$B$1:$U$1)*(КАЛЕНДАРЬ!AA8=GRID!$B$3:$U$3),0))*GRID!$H$42*(1-GRID!$H$43),0))</f>
        <v>42480</v>
      </c>
      <c r="E260" s="5" cm="1">
        <f t="array" ref="E260">IF($I$2="Длительное проживание от 30 ночей ",
INDEX(GRID!$B$4:$U$15,MATCH(E$7,GRID!$A$4:$A$15,0),MATCH(1,($U$2=GRID!$B$1:$U$1)*(КАЛЕНДАРЬ!AA8=GRID!$B$3:$U$3),0))*GRID!$H$42,
ROUNDUP(INDEX(GRID!$B$4:$U$15,MATCH(E$7,GRID!$A$4:$A$15,0),MATCH(1,($U$2=GRID!$B$1:$U$1)*(КАЛЕНДАРЬ!AA8=GRID!$B$3:$U$3),0))*GRID!$H$42*(1-GRID!$H$43),0))</f>
        <v>45680</v>
      </c>
      <c r="F260" s="5" cm="1">
        <f t="array" ref="F260">IF($I$2="Длительное проживание от 30 ночей ",
INDEX(GRID!$B$18:$U$29,MATCH(E$7,GRID!$A$18:$A$29,0),MATCH(1,($U$2=GRID!$B$1:$U$1)*(КАЛЕНДАРЬ!AA8=GRID!$B$3:$U$3),0))*GRID!$H$42,
ROUNDUP(INDEX(GRID!$B$18:$U$29,MATCH(E$7,GRID!$A$18:$A$29,0),MATCH(1,($U$2=GRID!$B$1:$U$1)*(КАЛЕНДАРЬ!AA8=GRID!$B$3:$U$3),0))*GRID!$H$42*(1-GRID!$H$43),0))</f>
        <v>49680</v>
      </c>
      <c r="G260" s="50" t="s">
        <v>105</v>
      </c>
      <c r="H260" s="50" t="s">
        <v>105</v>
      </c>
      <c r="I260" s="5" cm="1">
        <f t="array" ref="I260">IF($I$2="Длительное проживание от 30 ночей ",
INDEX(GRID!$B$4:$U$15,MATCH(I$7,GRID!$A$4:$A$15,0),MATCH(1,($U$2=GRID!$B$1:$U$1)*(КАЛЕНДАРЬ!AA8=GRID!$B$3:$U$3),0))*GRID!$H$42,
ROUNDUP(INDEX(GRID!$B$4:$U$15,MATCH(I$7,GRID!$A$4:$A$15,0),MATCH(1,($U$2=GRID!$B$1:$U$1)*(КАЛЕНДАРЬ!AA8=GRID!$B$3:$U$3),0))*GRID!$H$42*(1-GRID!$H$43),0))</f>
        <v>56800</v>
      </c>
      <c r="J260" s="5" cm="1">
        <f t="array" ref="J260">IF($I$2="Длительное проживание от 30 ночей ",
INDEX(GRID!$B$18:$U$29,MATCH(I$7,GRID!$A$18:$A$29,0),MATCH(1,($U$2=GRID!$B$1:$U$1)*(КАЛЕНДАРЬ!AA8=GRID!$B$3:$U$3),0))*GRID!$H$42,
ROUNDUP(INDEX(GRID!$B$18:$U$29,MATCH(I$7,GRID!$A$18:$A$29,0),MATCH(1,($U$2=GRID!$B$1:$U$1)*(КАЛЕНДАРЬ!AA8=GRID!$B$3:$U$3),0))*GRID!$H$42*(1-GRID!$H$43),0))</f>
        <v>60800</v>
      </c>
      <c r="K260" s="50" t="s">
        <v>105</v>
      </c>
      <c r="L260" s="50" t="s">
        <v>105</v>
      </c>
      <c r="M260" s="5" cm="1">
        <f t="array" ref="M260">IF($I$2="Длительное проживание от 30 ночей ",
INDEX(GRID!$B$4:$U$15,MATCH(M$7,GRID!$A$4:$A$15,0),MATCH(1,($U$2=GRID!$B$1:$U$1)*(КАЛЕНДАРЬ!AA8=GRID!$B$3:$U$3),0))*GRID!$H$42,
ROUNDUP(INDEX(GRID!$B$4:$U$15,MATCH(M$7,GRID!$A$4:$A$15,0),MATCH(1,($U$2=GRID!$B$1:$U$1)*(КАЛЕНДАРЬ!AA8=GRID!$B$3:$U$3),0))*GRID!$H$42*(1-GRID!$H$43),0))</f>
        <v>82560</v>
      </c>
      <c r="N260" s="5" cm="1">
        <f t="array" ref="N260">IF($I$2="Длительное проживание от 30 ночей ",
INDEX(GRID!$B$18:$U$29,MATCH(M$7,GRID!$A$18:$A$29,0),MATCH(1,($U$2=GRID!$B$1:$U$1)*(КАЛЕНДАРЬ!AA8=GRID!$B$3:$U$3),0))*GRID!$H$42,
ROUNDUP(INDEX(GRID!$B$18:$U$29,MATCH(M$7,GRID!$A$18:$A$29,0),MATCH(1,($U$2=GRID!$B$1:$U$1)*(КАЛЕНДАРЬ!AA8=GRID!$B$3:$U$3),0))*GRID!$H$42*(1-GRID!$H$43),0))</f>
        <v>86560</v>
      </c>
      <c r="O260" s="50" t="s">
        <v>105</v>
      </c>
      <c r="P260" s="5" cm="1">
        <f t="array" ref="P260">IF($I$2="Длительное проживание от 30 ночей ",
INDEX(GRID!$B$4:$U$15,MATCH(P$7,GRID!$A$4:$A$15,0),MATCH(1,($U$2=GRID!$B$1:$U$1)*(КАЛЕНДАРЬ!AA8=GRID!$B$3:$U$3),0))*GRID!$H$42,
ROUNDUP(INDEX(GRID!$B$4:$U$15,MATCH(P$7,GRID!$A$4:$A$15,0),MATCH(1,($U$2=GRID!$B$1:$U$1)*(КАЛЕНДАРЬ!AA8=GRID!$B$3:$U$3),0))*GRID!$H$42*(1-GRID!$H$43),0))</f>
        <v>152080</v>
      </c>
      <c r="Q260" s="5" cm="1">
        <f t="array" ref="Q260">IF($I$2="Длительное проживание от 30 ночей ",
INDEX(GRID!$B$4:$U$15,MATCH(Q$7,GRID!$A$4:$A$15,0),MATCH(1,($U$2=GRID!$B$1:$U$1)*(КАЛЕНДАРЬ!AA8=GRID!$B$3:$U$3),0))*GRID!$H$42,
ROUNDUP(INDEX(GRID!$B$4:$U$15,MATCH(Q$7,GRID!$A$4:$A$15,0),MATCH(1,($U$2=GRID!$B$1:$U$1)*(КАЛЕНДАРЬ!AA8=GRID!$B$3:$U$3),0))*GRID!$H$42*(1-GRID!$H$43),0))</f>
        <v>176720</v>
      </c>
      <c r="R260" s="50" t="s">
        <v>105</v>
      </c>
      <c r="S260" s="50" t="s">
        <v>105</v>
      </c>
      <c r="T260" s="50" t="s">
        <v>105</v>
      </c>
    </row>
    <row r="261" spans="1:20" hidden="1">
      <c r="A261" s="108" t="s">
        <v>17</v>
      </c>
      <c r="B261" s="109">
        <v>6</v>
      </c>
      <c r="C261" s="5" cm="1">
        <f t="array" ref="C261">IF($I$2="Длительное проживание от 30 ночей ",
INDEX(GRID!$B$4:$U$15,MATCH(C$7,GRID!$A$4:$A$15,0),MATCH(1,($U$2=GRID!$B$1:$U$1)*(КАЛЕНДАРЬ!AA9=GRID!$B$3:$U$3),0))*GRID!$H$42,
ROUNDUP(INDEX(GRID!$B$4:$U$15,MATCH(C$7,GRID!$A$4:$A$15,0),MATCH(1,($U$2=GRID!$B$1:$U$1)*(КАЛЕНДАРЬ!AA9=GRID!$B$3:$U$3),0))*GRID!$H$42*(1-GRID!$H$43),0))</f>
        <v>38480</v>
      </c>
      <c r="D261" s="5" cm="1">
        <f t="array" ref="D261">IF($I$2="Длительное проживание от 30 ночей ",
INDEX(GRID!$B$18:$U$29,MATCH(C$7,GRID!$A$18:$A$29,0),MATCH(1,($U$2=GRID!$B$1:$U$1)*(КАЛЕНДАРЬ!AA9=GRID!$B$3:$U$3),0))*GRID!$H$42,
ROUNDUP(INDEX(GRID!$B$18:$U$29,MATCH(C$7,GRID!$A$18:$A$29,0),MATCH(1,($U$2=GRID!$B$1:$U$1)*(КАЛЕНДАРЬ!AA9=GRID!$B$3:$U$3),0))*GRID!$H$42*(1-GRID!$H$43),0))</f>
        <v>42480</v>
      </c>
      <c r="E261" s="5" cm="1">
        <f t="array" ref="E261">IF($I$2="Длительное проживание от 30 ночей ",
INDEX(GRID!$B$4:$U$15,MATCH(E$7,GRID!$A$4:$A$15,0),MATCH(1,($U$2=GRID!$B$1:$U$1)*(КАЛЕНДАРЬ!AA9=GRID!$B$3:$U$3),0))*GRID!$H$42,
ROUNDUP(INDEX(GRID!$B$4:$U$15,MATCH(E$7,GRID!$A$4:$A$15,0),MATCH(1,($U$2=GRID!$B$1:$U$1)*(КАЛЕНДАРЬ!AA9=GRID!$B$3:$U$3),0))*GRID!$H$42*(1-GRID!$H$43),0))</f>
        <v>45680</v>
      </c>
      <c r="F261" s="5" cm="1">
        <f t="array" ref="F261">IF($I$2="Длительное проживание от 30 ночей ",
INDEX(GRID!$B$18:$U$29,MATCH(E$7,GRID!$A$18:$A$29,0),MATCH(1,($U$2=GRID!$B$1:$U$1)*(КАЛЕНДАРЬ!AA9=GRID!$B$3:$U$3),0))*GRID!$H$42,
ROUNDUP(INDEX(GRID!$B$18:$U$29,MATCH(E$7,GRID!$A$18:$A$29,0),MATCH(1,($U$2=GRID!$B$1:$U$1)*(КАЛЕНДАРЬ!AA9=GRID!$B$3:$U$3),0))*GRID!$H$42*(1-GRID!$H$43),0))</f>
        <v>49680</v>
      </c>
      <c r="G261" s="50" t="s">
        <v>105</v>
      </c>
      <c r="H261" s="50" t="s">
        <v>105</v>
      </c>
      <c r="I261" s="5" cm="1">
        <f t="array" ref="I261">IF($I$2="Длительное проживание от 30 ночей ",
INDEX(GRID!$B$4:$U$15,MATCH(I$7,GRID!$A$4:$A$15,0),MATCH(1,($U$2=GRID!$B$1:$U$1)*(КАЛЕНДАРЬ!AA9=GRID!$B$3:$U$3),0))*GRID!$H$42,
ROUNDUP(INDEX(GRID!$B$4:$U$15,MATCH(I$7,GRID!$A$4:$A$15,0),MATCH(1,($U$2=GRID!$B$1:$U$1)*(КАЛЕНДАРЬ!AA9=GRID!$B$3:$U$3),0))*GRID!$H$42*(1-GRID!$H$43),0))</f>
        <v>56800</v>
      </c>
      <c r="J261" s="5" cm="1">
        <f t="array" ref="J261">IF($I$2="Длительное проживание от 30 ночей ",
INDEX(GRID!$B$18:$U$29,MATCH(I$7,GRID!$A$18:$A$29,0),MATCH(1,($U$2=GRID!$B$1:$U$1)*(КАЛЕНДАРЬ!AA9=GRID!$B$3:$U$3),0))*GRID!$H$42,
ROUNDUP(INDEX(GRID!$B$18:$U$29,MATCH(I$7,GRID!$A$18:$A$29,0),MATCH(1,($U$2=GRID!$B$1:$U$1)*(КАЛЕНДАРЬ!AA9=GRID!$B$3:$U$3),0))*GRID!$H$42*(1-GRID!$H$43),0))</f>
        <v>60800</v>
      </c>
      <c r="K261" s="50" t="s">
        <v>105</v>
      </c>
      <c r="L261" s="50" t="s">
        <v>105</v>
      </c>
      <c r="M261" s="5" cm="1">
        <f t="array" ref="M261">IF($I$2="Длительное проживание от 30 ночей ",
INDEX(GRID!$B$4:$U$15,MATCH(M$7,GRID!$A$4:$A$15,0),MATCH(1,($U$2=GRID!$B$1:$U$1)*(КАЛЕНДАРЬ!AA9=GRID!$B$3:$U$3),0))*GRID!$H$42,
ROUNDUP(INDEX(GRID!$B$4:$U$15,MATCH(M$7,GRID!$A$4:$A$15,0),MATCH(1,($U$2=GRID!$B$1:$U$1)*(КАЛЕНДАРЬ!AA9=GRID!$B$3:$U$3),0))*GRID!$H$42*(1-GRID!$H$43),0))</f>
        <v>82560</v>
      </c>
      <c r="N261" s="5" cm="1">
        <f t="array" ref="N261">IF($I$2="Длительное проживание от 30 ночей ",
INDEX(GRID!$B$18:$U$29,MATCH(M$7,GRID!$A$18:$A$29,0),MATCH(1,($U$2=GRID!$B$1:$U$1)*(КАЛЕНДАРЬ!AA9=GRID!$B$3:$U$3),0))*GRID!$H$42,
ROUNDUP(INDEX(GRID!$B$18:$U$29,MATCH(M$7,GRID!$A$18:$A$29,0),MATCH(1,($U$2=GRID!$B$1:$U$1)*(КАЛЕНДАРЬ!AA9=GRID!$B$3:$U$3),0))*GRID!$H$42*(1-GRID!$H$43),0))</f>
        <v>86560</v>
      </c>
      <c r="O261" s="50" t="s">
        <v>105</v>
      </c>
      <c r="P261" s="5" cm="1">
        <f t="array" ref="P261">IF($I$2="Длительное проживание от 30 ночей ",
INDEX(GRID!$B$4:$U$15,MATCH(P$7,GRID!$A$4:$A$15,0),MATCH(1,($U$2=GRID!$B$1:$U$1)*(КАЛЕНДАРЬ!AA9=GRID!$B$3:$U$3),0))*GRID!$H$42,
ROUNDUP(INDEX(GRID!$B$4:$U$15,MATCH(P$7,GRID!$A$4:$A$15,0),MATCH(1,($U$2=GRID!$B$1:$U$1)*(КАЛЕНДАРЬ!AA9=GRID!$B$3:$U$3),0))*GRID!$H$42*(1-GRID!$H$43),0))</f>
        <v>152080</v>
      </c>
      <c r="Q261" s="5" cm="1">
        <f t="array" ref="Q261">IF($I$2="Длительное проживание от 30 ночей ",
INDEX(GRID!$B$4:$U$15,MATCH(Q$7,GRID!$A$4:$A$15,0),MATCH(1,($U$2=GRID!$B$1:$U$1)*(КАЛЕНДАРЬ!AA9=GRID!$B$3:$U$3),0))*GRID!$H$42,
ROUNDUP(INDEX(GRID!$B$4:$U$15,MATCH(Q$7,GRID!$A$4:$A$15,0),MATCH(1,($U$2=GRID!$B$1:$U$1)*(КАЛЕНДАРЬ!AA9=GRID!$B$3:$U$3),0))*GRID!$H$42*(1-GRID!$H$43),0))</f>
        <v>176720</v>
      </c>
      <c r="R261" s="50" t="s">
        <v>105</v>
      </c>
      <c r="S261" s="50" t="s">
        <v>105</v>
      </c>
      <c r="T261" s="50" t="s">
        <v>105</v>
      </c>
    </row>
    <row r="262" spans="1:20" hidden="1">
      <c r="A262" s="108" t="s">
        <v>11</v>
      </c>
      <c r="B262" s="109">
        <v>7</v>
      </c>
      <c r="C262" s="5" cm="1">
        <f t="array" ref="C262">IF($I$2="Длительное проживание от 30 ночей ",
INDEX(GRID!$B$4:$U$15,MATCH(C$7,GRID!$A$4:$A$15,0),MATCH(1,($U$2=GRID!$B$1:$U$1)*(КАЛЕНДАРЬ!AA10=GRID!$B$3:$U$3),0))*GRID!$H$42,
ROUNDUP(INDEX(GRID!$B$4:$U$15,MATCH(C$7,GRID!$A$4:$A$15,0),MATCH(1,($U$2=GRID!$B$1:$U$1)*(КАЛЕНДАРЬ!AA10=GRID!$B$3:$U$3),0))*GRID!$H$42*(1-GRID!$H$43),0))</f>
        <v>38480</v>
      </c>
      <c r="D262" s="5" cm="1">
        <f t="array" ref="D262">IF($I$2="Длительное проживание от 30 ночей ",
INDEX(GRID!$B$18:$U$29,MATCH(C$7,GRID!$A$18:$A$29,0),MATCH(1,($U$2=GRID!$B$1:$U$1)*(КАЛЕНДАРЬ!AA10=GRID!$B$3:$U$3),0))*GRID!$H$42,
ROUNDUP(INDEX(GRID!$B$18:$U$29,MATCH(C$7,GRID!$A$18:$A$29,0),MATCH(1,($U$2=GRID!$B$1:$U$1)*(КАЛЕНДАРЬ!AA10=GRID!$B$3:$U$3),0))*GRID!$H$42*(1-GRID!$H$43),0))</f>
        <v>42480</v>
      </c>
      <c r="E262" s="5" cm="1">
        <f t="array" ref="E262">IF($I$2="Длительное проживание от 30 ночей ",
INDEX(GRID!$B$4:$U$15,MATCH(E$7,GRID!$A$4:$A$15,0),MATCH(1,($U$2=GRID!$B$1:$U$1)*(КАЛЕНДАРЬ!AA10=GRID!$B$3:$U$3),0))*GRID!$H$42,
ROUNDUP(INDEX(GRID!$B$4:$U$15,MATCH(E$7,GRID!$A$4:$A$15,0),MATCH(1,($U$2=GRID!$B$1:$U$1)*(КАЛЕНДАРЬ!AA10=GRID!$B$3:$U$3),0))*GRID!$H$42*(1-GRID!$H$43),0))</f>
        <v>45680</v>
      </c>
      <c r="F262" s="5" cm="1">
        <f t="array" ref="F262">IF($I$2="Длительное проживание от 30 ночей ",
INDEX(GRID!$B$18:$U$29,MATCH(E$7,GRID!$A$18:$A$29,0),MATCH(1,($U$2=GRID!$B$1:$U$1)*(КАЛЕНДАРЬ!AA10=GRID!$B$3:$U$3),0))*GRID!$H$42,
ROUNDUP(INDEX(GRID!$B$18:$U$29,MATCH(E$7,GRID!$A$18:$A$29,0),MATCH(1,($U$2=GRID!$B$1:$U$1)*(КАЛЕНДАРЬ!AA10=GRID!$B$3:$U$3),0))*GRID!$H$42*(1-GRID!$H$43),0))</f>
        <v>49680</v>
      </c>
      <c r="G262" s="50" t="s">
        <v>105</v>
      </c>
      <c r="H262" s="50" t="s">
        <v>105</v>
      </c>
      <c r="I262" s="5" cm="1">
        <f t="array" ref="I262">IF($I$2="Длительное проживание от 30 ночей ",
INDEX(GRID!$B$4:$U$15,MATCH(I$7,GRID!$A$4:$A$15,0),MATCH(1,($U$2=GRID!$B$1:$U$1)*(КАЛЕНДАРЬ!AA10=GRID!$B$3:$U$3),0))*GRID!$H$42,
ROUNDUP(INDEX(GRID!$B$4:$U$15,MATCH(I$7,GRID!$A$4:$A$15,0),MATCH(1,($U$2=GRID!$B$1:$U$1)*(КАЛЕНДАРЬ!AA10=GRID!$B$3:$U$3),0))*GRID!$H$42*(1-GRID!$H$43),0))</f>
        <v>56800</v>
      </c>
      <c r="J262" s="5" cm="1">
        <f t="array" ref="J262">IF($I$2="Длительное проживание от 30 ночей ",
INDEX(GRID!$B$18:$U$29,MATCH(I$7,GRID!$A$18:$A$29,0),MATCH(1,($U$2=GRID!$B$1:$U$1)*(КАЛЕНДАРЬ!AA10=GRID!$B$3:$U$3),0))*GRID!$H$42,
ROUNDUP(INDEX(GRID!$B$18:$U$29,MATCH(I$7,GRID!$A$18:$A$29,0),MATCH(1,($U$2=GRID!$B$1:$U$1)*(КАЛЕНДАРЬ!AA10=GRID!$B$3:$U$3),0))*GRID!$H$42*(1-GRID!$H$43),0))</f>
        <v>60800</v>
      </c>
      <c r="K262" s="50" t="s">
        <v>105</v>
      </c>
      <c r="L262" s="50" t="s">
        <v>105</v>
      </c>
      <c r="M262" s="5" cm="1">
        <f t="array" ref="M262">IF($I$2="Длительное проживание от 30 ночей ",
INDEX(GRID!$B$4:$U$15,MATCH(M$7,GRID!$A$4:$A$15,0),MATCH(1,($U$2=GRID!$B$1:$U$1)*(КАЛЕНДАРЬ!AA10=GRID!$B$3:$U$3),0))*GRID!$H$42,
ROUNDUP(INDEX(GRID!$B$4:$U$15,MATCH(M$7,GRID!$A$4:$A$15,0),MATCH(1,($U$2=GRID!$B$1:$U$1)*(КАЛЕНДАРЬ!AA10=GRID!$B$3:$U$3),0))*GRID!$H$42*(1-GRID!$H$43),0))</f>
        <v>82560</v>
      </c>
      <c r="N262" s="5" cm="1">
        <f t="array" ref="N262">IF($I$2="Длительное проживание от 30 ночей ",
INDEX(GRID!$B$18:$U$29,MATCH(M$7,GRID!$A$18:$A$29,0),MATCH(1,($U$2=GRID!$B$1:$U$1)*(КАЛЕНДАРЬ!AA10=GRID!$B$3:$U$3),0))*GRID!$H$42,
ROUNDUP(INDEX(GRID!$B$18:$U$29,MATCH(M$7,GRID!$A$18:$A$29,0),MATCH(1,($U$2=GRID!$B$1:$U$1)*(КАЛЕНДАРЬ!AA10=GRID!$B$3:$U$3),0))*GRID!$H$42*(1-GRID!$H$43),0))</f>
        <v>86560</v>
      </c>
      <c r="O262" s="50" t="s">
        <v>105</v>
      </c>
      <c r="P262" s="5" cm="1">
        <f t="array" ref="P262">IF($I$2="Длительное проживание от 30 ночей ",
INDEX(GRID!$B$4:$U$15,MATCH(P$7,GRID!$A$4:$A$15,0),MATCH(1,($U$2=GRID!$B$1:$U$1)*(КАЛЕНДАРЬ!AA10=GRID!$B$3:$U$3),0))*GRID!$H$42,
ROUNDUP(INDEX(GRID!$B$4:$U$15,MATCH(P$7,GRID!$A$4:$A$15,0),MATCH(1,($U$2=GRID!$B$1:$U$1)*(КАЛЕНДАРЬ!AA10=GRID!$B$3:$U$3),0))*GRID!$H$42*(1-GRID!$H$43),0))</f>
        <v>152080</v>
      </c>
      <c r="Q262" s="5" cm="1">
        <f t="array" ref="Q262">IF($I$2="Длительное проживание от 30 ночей ",
INDEX(GRID!$B$4:$U$15,MATCH(Q$7,GRID!$A$4:$A$15,0),MATCH(1,($U$2=GRID!$B$1:$U$1)*(КАЛЕНДАРЬ!AA10=GRID!$B$3:$U$3),0))*GRID!$H$42,
ROUNDUP(INDEX(GRID!$B$4:$U$15,MATCH(Q$7,GRID!$A$4:$A$15,0),MATCH(1,($U$2=GRID!$B$1:$U$1)*(КАЛЕНДАРЬ!AA10=GRID!$B$3:$U$3),0))*GRID!$H$42*(1-GRID!$H$43),0))</f>
        <v>176720</v>
      </c>
      <c r="R262" s="50" t="s">
        <v>105</v>
      </c>
      <c r="S262" s="50" t="s">
        <v>105</v>
      </c>
      <c r="T262" s="50" t="s">
        <v>105</v>
      </c>
    </row>
    <row r="263" spans="1:20" hidden="1">
      <c r="A263" s="108" t="s">
        <v>12</v>
      </c>
      <c r="B263" s="109">
        <v>8</v>
      </c>
      <c r="C263" s="5" cm="1">
        <f t="array" ref="C263">IF($I$2="Длительное проживание от 30 ночей ",
INDEX(GRID!$B$4:$U$15,MATCH(C$7,GRID!$A$4:$A$15,0),MATCH(1,($U$2=GRID!$B$1:$U$1)*(КАЛЕНДАРЬ!AA11=GRID!$B$3:$U$3),0))*GRID!$H$42,
ROUNDUP(INDEX(GRID!$B$4:$U$15,MATCH(C$7,GRID!$A$4:$A$15,0),MATCH(1,($U$2=GRID!$B$1:$U$1)*(КАЛЕНДАРЬ!AA11=GRID!$B$3:$U$3),0))*GRID!$H$42*(1-GRID!$H$43),0))</f>
        <v>38480</v>
      </c>
      <c r="D263" s="5" cm="1">
        <f t="array" ref="D263">IF($I$2="Длительное проживание от 30 ночей ",
INDEX(GRID!$B$18:$U$29,MATCH(C$7,GRID!$A$18:$A$29,0),MATCH(1,($U$2=GRID!$B$1:$U$1)*(КАЛЕНДАРЬ!AA11=GRID!$B$3:$U$3),0))*GRID!$H$42,
ROUNDUP(INDEX(GRID!$B$18:$U$29,MATCH(C$7,GRID!$A$18:$A$29,0),MATCH(1,($U$2=GRID!$B$1:$U$1)*(КАЛЕНДАРЬ!AA11=GRID!$B$3:$U$3),0))*GRID!$H$42*(1-GRID!$H$43),0))</f>
        <v>42480</v>
      </c>
      <c r="E263" s="5" cm="1">
        <f t="array" ref="E263">IF($I$2="Длительное проживание от 30 ночей ",
INDEX(GRID!$B$4:$U$15,MATCH(E$7,GRID!$A$4:$A$15,0),MATCH(1,($U$2=GRID!$B$1:$U$1)*(КАЛЕНДАРЬ!AA11=GRID!$B$3:$U$3),0))*GRID!$H$42,
ROUNDUP(INDEX(GRID!$B$4:$U$15,MATCH(E$7,GRID!$A$4:$A$15,0),MATCH(1,($U$2=GRID!$B$1:$U$1)*(КАЛЕНДАРЬ!AA11=GRID!$B$3:$U$3),0))*GRID!$H$42*(1-GRID!$H$43),0))</f>
        <v>45680</v>
      </c>
      <c r="F263" s="5" cm="1">
        <f t="array" ref="F263">IF($I$2="Длительное проживание от 30 ночей ",
INDEX(GRID!$B$18:$U$29,MATCH(E$7,GRID!$A$18:$A$29,0),MATCH(1,($U$2=GRID!$B$1:$U$1)*(КАЛЕНДАРЬ!AA11=GRID!$B$3:$U$3),0))*GRID!$H$42,
ROUNDUP(INDEX(GRID!$B$18:$U$29,MATCH(E$7,GRID!$A$18:$A$29,0),MATCH(1,($U$2=GRID!$B$1:$U$1)*(КАЛЕНДАРЬ!AA11=GRID!$B$3:$U$3),0))*GRID!$H$42*(1-GRID!$H$43),0))</f>
        <v>49680</v>
      </c>
      <c r="G263" s="50" t="s">
        <v>105</v>
      </c>
      <c r="H263" s="50" t="s">
        <v>105</v>
      </c>
      <c r="I263" s="5" cm="1">
        <f t="array" ref="I263">IF($I$2="Длительное проживание от 30 ночей ",
INDEX(GRID!$B$4:$U$15,MATCH(I$7,GRID!$A$4:$A$15,0),MATCH(1,($U$2=GRID!$B$1:$U$1)*(КАЛЕНДАРЬ!AA11=GRID!$B$3:$U$3),0))*GRID!$H$42,
ROUNDUP(INDEX(GRID!$B$4:$U$15,MATCH(I$7,GRID!$A$4:$A$15,0),MATCH(1,($U$2=GRID!$B$1:$U$1)*(КАЛЕНДАРЬ!AA11=GRID!$B$3:$U$3),0))*GRID!$H$42*(1-GRID!$H$43),0))</f>
        <v>56800</v>
      </c>
      <c r="J263" s="5" cm="1">
        <f t="array" ref="J263">IF($I$2="Длительное проживание от 30 ночей ",
INDEX(GRID!$B$18:$U$29,MATCH(I$7,GRID!$A$18:$A$29,0),MATCH(1,($U$2=GRID!$B$1:$U$1)*(КАЛЕНДАРЬ!AA11=GRID!$B$3:$U$3),0))*GRID!$H$42,
ROUNDUP(INDEX(GRID!$B$18:$U$29,MATCH(I$7,GRID!$A$18:$A$29,0),MATCH(1,($U$2=GRID!$B$1:$U$1)*(КАЛЕНДАРЬ!AA11=GRID!$B$3:$U$3),0))*GRID!$H$42*(1-GRID!$H$43),0))</f>
        <v>60800</v>
      </c>
      <c r="K263" s="50" t="s">
        <v>105</v>
      </c>
      <c r="L263" s="50" t="s">
        <v>105</v>
      </c>
      <c r="M263" s="5" cm="1">
        <f t="array" ref="M263">IF($I$2="Длительное проживание от 30 ночей ",
INDEX(GRID!$B$4:$U$15,MATCH(M$7,GRID!$A$4:$A$15,0),MATCH(1,($U$2=GRID!$B$1:$U$1)*(КАЛЕНДАРЬ!AA11=GRID!$B$3:$U$3),0))*GRID!$H$42,
ROUNDUP(INDEX(GRID!$B$4:$U$15,MATCH(M$7,GRID!$A$4:$A$15,0),MATCH(1,($U$2=GRID!$B$1:$U$1)*(КАЛЕНДАРЬ!AA11=GRID!$B$3:$U$3),0))*GRID!$H$42*(1-GRID!$H$43),0))</f>
        <v>82560</v>
      </c>
      <c r="N263" s="5" cm="1">
        <f t="array" ref="N263">IF($I$2="Длительное проживание от 30 ночей ",
INDEX(GRID!$B$18:$U$29,MATCH(M$7,GRID!$A$18:$A$29,0),MATCH(1,($U$2=GRID!$B$1:$U$1)*(КАЛЕНДАРЬ!AA11=GRID!$B$3:$U$3),0))*GRID!$H$42,
ROUNDUP(INDEX(GRID!$B$18:$U$29,MATCH(M$7,GRID!$A$18:$A$29,0),MATCH(1,($U$2=GRID!$B$1:$U$1)*(КАЛЕНДАРЬ!AA11=GRID!$B$3:$U$3),0))*GRID!$H$42*(1-GRID!$H$43),0))</f>
        <v>86560</v>
      </c>
      <c r="O263" s="50" t="s">
        <v>105</v>
      </c>
      <c r="P263" s="5" cm="1">
        <f t="array" ref="P263">IF($I$2="Длительное проживание от 30 ночей ",
INDEX(GRID!$B$4:$U$15,MATCH(P$7,GRID!$A$4:$A$15,0),MATCH(1,($U$2=GRID!$B$1:$U$1)*(КАЛЕНДАРЬ!AA11=GRID!$B$3:$U$3),0))*GRID!$H$42,
ROUNDUP(INDEX(GRID!$B$4:$U$15,MATCH(P$7,GRID!$A$4:$A$15,0),MATCH(1,($U$2=GRID!$B$1:$U$1)*(КАЛЕНДАРЬ!AA11=GRID!$B$3:$U$3),0))*GRID!$H$42*(1-GRID!$H$43),0))</f>
        <v>152080</v>
      </c>
      <c r="Q263" s="5" cm="1">
        <f t="array" ref="Q263">IF($I$2="Длительное проживание от 30 ночей ",
INDEX(GRID!$B$4:$U$15,MATCH(Q$7,GRID!$A$4:$A$15,0),MATCH(1,($U$2=GRID!$B$1:$U$1)*(КАЛЕНДАРЬ!AA11=GRID!$B$3:$U$3),0))*GRID!$H$42,
ROUNDUP(INDEX(GRID!$B$4:$U$15,MATCH(Q$7,GRID!$A$4:$A$15,0),MATCH(1,($U$2=GRID!$B$1:$U$1)*(КАЛЕНДАРЬ!AA11=GRID!$B$3:$U$3),0))*GRID!$H$42*(1-GRID!$H$43),0))</f>
        <v>176720</v>
      </c>
      <c r="R263" s="50" t="s">
        <v>105</v>
      </c>
      <c r="S263" s="50" t="s">
        <v>105</v>
      </c>
      <c r="T263" s="50" t="s">
        <v>105</v>
      </c>
    </row>
    <row r="264" spans="1:20" hidden="1">
      <c r="A264" s="108" t="s">
        <v>13</v>
      </c>
      <c r="B264" s="109">
        <v>9</v>
      </c>
      <c r="C264" s="5" cm="1">
        <f t="array" ref="C264">IF($I$2="Длительное проживание от 30 ночей ",
INDEX(GRID!$B$4:$U$15,MATCH(C$7,GRID!$A$4:$A$15,0),MATCH(1,($U$2=GRID!$B$1:$U$1)*(КАЛЕНДАРЬ!AA12=GRID!$B$3:$U$3),0))*GRID!$H$42,
ROUNDUP(INDEX(GRID!$B$4:$U$15,MATCH(C$7,GRID!$A$4:$A$15,0),MATCH(1,($U$2=GRID!$B$1:$U$1)*(КАЛЕНДАРЬ!AA12=GRID!$B$3:$U$3),0))*GRID!$H$42*(1-GRID!$H$43),0))</f>
        <v>38480</v>
      </c>
      <c r="D264" s="5" cm="1">
        <f t="array" ref="D264">IF($I$2="Длительное проживание от 30 ночей ",
INDEX(GRID!$B$18:$U$29,MATCH(C$7,GRID!$A$18:$A$29,0),MATCH(1,($U$2=GRID!$B$1:$U$1)*(КАЛЕНДАРЬ!AA12=GRID!$B$3:$U$3),0))*GRID!$H$42,
ROUNDUP(INDEX(GRID!$B$18:$U$29,MATCH(C$7,GRID!$A$18:$A$29,0),MATCH(1,($U$2=GRID!$B$1:$U$1)*(КАЛЕНДАРЬ!AA12=GRID!$B$3:$U$3),0))*GRID!$H$42*(1-GRID!$H$43),0))</f>
        <v>42480</v>
      </c>
      <c r="E264" s="5" cm="1">
        <f t="array" ref="E264">IF($I$2="Длительное проживание от 30 ночей ",
INDEX(GRID!$B$4:$U$15,MATCH(E$7,GRID!$A$4:$A$15,0),MATCH(1,($U$2=GRID!$B$1:$U$1)*(КАЛЕНДАРЬ!AA12=GRID!$B$3:$U$3),0))*GRID!$H$42,
ROUNDUP(INDEX(GRID!$B$4:$U$15,MATCH(E$7,GRID!$A$4:$A$15,0),MATCH(1,($U$2=GRID!$B$1:$U$1)*(КАЛЕНДАРЬ!AA12=GRID!$B$3:$U$3),0))*GRID!$H$42*(1-GRID!$H$43),0))</f>
        <v>45680</v>
      </c>
      <c r="F264" s="5" cm="1">
        <f t="array" ref="F264">IF($I$2="Длительное проживание от 30 ночей ",
INDEX(GRID!$B$18:$U$29,MATCH(E$7,GRID!$A$18:$A$29,0),MATCH(1,($U$2=GRID!$B$1:$U$1)*(КАЛЕНДАРЬ!AA12=GRID!$B$3:$U$3),0))*GRID!$H$42,
ROUNDUP(INDEX(GRID!$B$18:$U$29,MATCH(E$7,GRID!$A$18:$A$29,0),MATCH(1,($U$2=GRID!$B$1:$U$1)*(КАЛЕНДАРЬ!AA12=GRID!$B$3:$U$3),0))*GRID!$H$42*(1-GRID!$H$43),0))</f>
        <v>49680</v>
      </c>
      <c r="G264" s="50" t="s">
        <v>105</v>
      </c>
      <c r="H264" s="50" t="s">
        <v>105</v>
      </c>
      <c r="I264" s="5" cm="1">
        <f t="array" ref="I264">IF($I$2="Длительное проживание от 30 ночей ",
INDEX(GRID!$B$4:$U$15,MATCH(I$7,GRID!$A$4:$A$15,0),MATCH(1,($U$2=GRID!$B$1:$U$1)*(КАЛЕНДАРЬ!AA12=GRID!$B$3:$U$3),0))*GRID!$H$42,
ROUNDUP(INDEX(GRID!$B$4:$U$15,MATCH(I$7,GRID!$A$4:$A$15,0),MATCH(1,($U$2=GRID!$B$1:$U$1)*(КАЛЕНДАРЬ!AA12=GRID!$B$3:$U$3),0))*GRID!$H$42*(1-GRID!$H$43),0))</f>
        <v>56800</v>
      </c>
      <c r="J264" s="5" cm="1">
        <f t="array" ref="J264">IF($I$2="Длительное проживание от 30 ночей ",
INDEX(GRID!$B$18:$U$29,MATCH(I$7,GRID!$A$18:$A$29,0),MATCH(1,($U$2=GRID!$B$1:$U$1)*(КАЛЕНДАРЬ!AA12=GRID!$B$3:$U$3),0))*GRID!$H$42,
ROUNDUP(INDEX(GRID!$B$18:$U$29,MATCH(I$7,GRID!$A$18:$A$29,0),MATCH(1,($U$2=GRID!$B$1:$U$1)*(КАЛЕНДАРЬ!AA12=GRID!$B$3:$U$3),0))*GRID!$H$42*(1-GRID!$H$43),0))</f>
        <v>60800</v>
      </c>
      <c r="K264" s="50" t="s">
        <v>105</v>
      </c>
      <c r="L264" s="50" t="s">
        <v>105</v>
      </c>
      <c r="M264" s="5" cm="1">
        <f t="array" ref="M264">IF($I$2="Длительное проживание от 30 ночей ",
INDEX(GRID!$B$4:$U$15,MATCH(M$7,GRID!$A$4:$A$15,0),MATCH(1,($U$2=GRID!$B$1:$U$1)*(КАЛЕНДАРЬ!AA12=GRID!$B$3:$U$3),0))*GRID!$H$42,
ROUNDUP(INDEX(GRID!$B$4:$U$15,MATCH(M$7,GRID!$A$4:$A$15,0),MATCH(1,($U$2=GRID!$B$1:$U$1)*(КАЛЕНДАРЬ!AA12=GRID!$B$3:$U$3),0))*GRID!$H$42*(1-GRID!$H$43),0))</f>
        <v>82560</v>
      </c>
      <c r="N264" s="5" cm="1">
        <f t="array" ref="N264">IF($I$2="Длительное проживание от 30 ночей ",
INDEX(GRID!$B$18:$U$29,MATCH(M$7,GRID!$A$18:$A$29,0),MATCH(1,($U$2=GRID!$B$1:$U$1)*(КАЛЕНДАРЬ!AA12=GRID!$B$3:$U$3),0))*GRID!$H$42,
ROUNDUP(INDEX(GRID!$B$18:$U$29,MATCH(M$7,GRID!$A$18:$A$29,0),MATCH(1,($U$2=GRID!$B$1:$U$1)*(КАЛЕНДАРЬ!AA12=GRID!$B$3:$U$3),0))*GRID!$H$42*(1-GRID!$H$43),0))</f>
        <v>86560</v>
      </c>
      <c r="O264" s="50" t="s">
        <v>105</v>
      </c>
      <c r="P264" s="5" cm="1">
        <f t="array" ref="P264">IF($I$2="Длительное проживание от 30 ночей ",
INDEX(GRID!$B$4:$U$15,MATCH(P$7,GRID!$A$4:$A$15,0),MATCH(1,($U$2=GRID!$B$1:$U$1)*(КАЛЕНДАРЬ!AA12=GRID!$B$3:$U$3),0))*GRID!$H$42,
ROUNDUP(INDEX(GRID!$B$4:$U$15,MATCH(P$7,GRID!$A$4:$A$15,0),MATCH(1,($U$2=GRID!$B$1:$U$1)*(КАЛЕНДАРЬ!AA12=GRID!$B$3:$U$3),0))*GRID!$H$42*(1-GRID!$H$43),0))</f>
        <v>152080</v>
      </c>
      <c r="Q264" s="5" cm="1">
        <f t="array" ref="Q264">IF($I$2="Длительное проживание от 30 ночей ",
INDEX(GRID!$B$4:$U$15,MATCH(Q$7,GRID!$A$4:$A$15,0),MATCH(1,($U$2=GRID!$B$1:$U$1)*(КАЛЕНДАРЬ!AA12=GRID!$B$3:$U$3),0))*GRID!$H$42,
ROUNDUP(INDEX(GRID!$B$4:$U$15,MATCH(Q$7,GRID!$A$4:$A$15,0),MATCH(1,($U$2=GRID!$B$1:$U$1)*(КАЛЕНДАРЬ!AA12=GRID!$B$3:$U$3),0))*GRID!$H$42*(1-GRID!$H$43),0))</f>
        <v>176720</v>
      </c>
      <c r="R264" s="50" t="s">
        <v>105</v>
      </c>
      <c r="S264" s="50" t="s">
        <v>105</v>
      </c>
      <c r="T264" s="50" t="s">
        <v>105</v>
      </c>
    </row>
    <row r="265" spans="1:20" hidden="1">
      <c r="A265" s="108" t="s">
        <v>14</v>
      </c>
      <c r="B265" s="109">
        <v>10</v>
      </c>
      <c r="C265" s="5" cm="1">
        <f t="array" ref="C265">IF($I$2="Длительное проживание от 30 ночей ",
INDEX(GRID!$B$4:$U$15,MATCH(C$7,GRID!$A$4:$A$15,0),MATCH(1,($U$2=GRID!$B$1:$U$1)*(КАЛЕНДАРЬ!AA13=GRID!$B$3:$U$3),0))*GRID!$H$42,
ROUNDUP(INDEX(GRID!$B$4:$U$15,MATCH(C$7,GRID!$A$4:$A$15,0),MATCH(1,($U$2=GRID!$B$1:$U$1)*(КАЛЕНДАРЬ!AA13=GRID!$B$3:$U$3),0))*GRID!$H$42*(1-GRID!$H$43),0))</f>
        <v>38480</v>
      </c>
      <c r="D265" s="5" cm="1">
        <f t="array" ref="D265">IF($I$2="Длительное проживание от 30 ночей ",
INDEX(GRID!$B$18:$U$29,MATCH(C$7,GRID!$A$18:$A$29,0),MATCH(1,($U$2=GRID!$B$1:$U$1)*(КАЛЕНДАРЬ!AA13=GRID!$B$3:$U$3),0))*GRID!$H$42,
ROUNDUP(INDEX(GRID!$B$18:$U$29,MATCH(C$7,GRID!$A$18:$A$29,0),MATCH(1,($U$2=GRID!$B$1:$U$1)*(КАЛЕНДАРЬ!AA13=GRID!$B$3:$U$3),0))*GRID!$H$42*(1-GRID!$H$43),0))</f>
        <v>42480</v>
      </c>
      <c r="E265" s="5" cm="1">
        <f t="array" ref="E265">IF($I$2="Длительное проживание от 30 ночей ",
INDEX(GRID!$B$4:$U$15,MATCH(E$7,GRID!$A$4:$A$15,0),MATCH(1,($U$2=GRID!$B$1:$U$1)*(КАЛЕНДАРЬ!AA13=GRID!$B$3:$U$3),0))*GRID!$H$42,
ROUNDUP(INDEX(GRID!$B$4:$U$15,MATCH(E$7,GRID!$A$4:$A$15,0),MATCH(1,($U$2=GRID!$B$1:$U$1)*(КАЛЕНДАРЬ!AA13=GRID!$B$3:$U$3),0))*GRID!$H$42*(1-GRID!$H$43),0))</f>
        <v>45680</v>
      </c>
      <c r="F265" s="5" cm="1">
        <f t="array" ref="F265">IF($I$2="Длительное проживание от 30 ночей ",
INDEX(GRID!$B$18:$U$29,MATCH(E$7,GRID!$A$18:$A$29,0),MATCH(1,($U$2=GRID!$B$1:$U$1)*(КАЛЕНДАРЬ!AA13=GRID!$B$3:$U$3),0))*GRID!$H$42,
ROUNDUP(INDEX(GRID!$B$18:$U$29,MATCH(E$7,GRID!$A$18:$A$29,0),MATCH(1,($U$2=GRID!$B$1:$U$1)*(КАЛЕНДАРЬ!AA13=GRID!$B$3:$U$3),0))*GRID!$H$42*(1-GRID!$H$43),0))</f>
        <v>49680</v>
      </c>
      <c r="G265" s="50" t="s">
        <v>105</v>
      </c>
      <c r="H265" s="50" t="s">
        <v>105</v>
      </c>
      <c r="I265" s="5" cm="1">
        <f t="array" ref="I265">IF($I$2="Длительное проживание от 30 ночей ",
INDEX(GRID!$B$4:$U$15,MATCH(I$7,GRID!$A$4:$A$15,0),MATCH(1,($U$2=GRID!$B$1:$U$1)*(КАЛЕНДАРЬ!AA13=GRID!$B$3:$U$3),0))*GRID!$H$42,
ROUNDUP(INDEX(GRID!$B$4:$U$15,MATCH(I$7,GRID!$A$4:$A$15,0),MATCH(1,($U$2=GRID!$B$1:$U$1)*(КАЛЕНДАРЬ!AA13=GRID!$B$3:$U$3),0))*GRID!$H$42*(1-GRID!$H$43),0))</f>
        <v>56800</v>
      </c>
      <c r="J265" s="5" cm="1">
        <f t="array" ref="J265">IF($I$2="Длительное проживание от 30 ночей ",
INDEX(GRID!$B$18:$U$29,MATCH(I$7,GRID!$A$18:$A$29,0),MATCH(1,($U$2=GRID!$B$1:$U$1)*(КАЛЕНДАРЬ!AA13=GRID!$B$3:$U$3),0))*GRID!$H$42,
ROUNDUP(INDEX(GRID!$B$18:$U$29,MATCH(I$7,GRID!$A$18:$A$29,0),MATCH(1,($U$2=GRID!$B$1:$U$1)*(КАЛЕНДАРЬ!AA13=GRID!$B$3:$U$3),0))*GRID!$H$42*(1-GRID!$H$43),0))</f>
        <v>60800</v>
      </c>
      <c r="K265" s="50" t="s">
        <v>105</v>
      </c>
      <c r="L265" s="50" t="s">
        <v>105</v>
      </c>
      <c r="M265" s="5" cm="1">
        <f t="array" ref="M265">IF($I$2="Длительное проживание от 30 ночей ",
INDEX(GRID!$B$4:$U$15,MATCH(M$7,GRID!$A$4:$A$15,0),MATCH(1,($U$2=GRID!$B$1:$U$1)*(КАЛЕНДАРЬ!AA13=GRID!$B$3:$U$3),0))*GRID!$H$42,
ROUNDUP(INDEX(GRID!$B$4:$U$15,MATCH(M$7,GRID!$A$4:$A$15,0),MATCH(1,($U$2=GRID!$B$1:$U$1)*(КАЛЕНДАРЬ!AA13=GRID!$B$3:$U$3),0))*GRID!$H$42*(1-GRID!$H$43),0))</f>
        <v>82560</v>
      </c>
      <c r="N265" s="5" cm="1">
        <f t="array" ref="N265">IF($I$2="Длительное проживание от 30 ночей ",
INDEX(GRID!$B$18:$U$29,MATCH(M$7,GRID!$A$18:$A$29,0),MATCH(1,($U$2=GRID!$B$1:$U$1)*(КАЛЕНДАРЬ!AA13=GRID!$B$3:$U$3),0))*GRID!$H$42,
ROUNDUP(INDEX(GRID!$B$18:$U$29,MATCH(M$7,GRID!$A$18:$A$29,0),MATCH(1,($U$2=GRID!$B$1:$U$1)*(КАЛЕНДАРЬ!AA13=GRID!$B$3:$U$3),0))*GRID!$H$42*(1-GRID!$H$43),0))</f>
        <v>86560</v>
      </c>
      <c r="O265" s="50" t="s">
        <v>105</v>
      </c>
      <c r="P265" s="5" cm="1">
        <f t="array" ref="P265">IF($I$2="Длительное проживание от 30 ночей ",
INDEX(GRID!$B$4:$U$15,MATCH(P$7,GRID!$A$4:$A$15,0),MATCH(1,($U$2=GRID!$B$1:$U$1)*(КАЛЕНДАРЬ!AA13=GRID!$B$3:$U$3),0))*GRID!$H$42,
ROUNDUP(INDEX(GRID!$B$4:$U$15,MATCH(P$7,GRID!$A$4:$A$15,0),MATCH(1,($U$2=GRID!$B$1:$U$1)*(КАЛЕНДАРЬ!AA13=GRID!$B$3:$U$3),0))*GRID!$H$42*(1-GRID!$H$43),0))</f>
        <v>152080</v>
      </c>
      <c r="Q265" s="5" cm="1">
        <f t="array" ref="Q265">IF($I$2="Длительное проживание от 30 ночей ",
INDEX(GRID!$B$4:$U$15,MATCH(Q$7,GRID!$A$4:$A$15,0),MATCH(1,($U$2=GRID!$B$1:$U$1)*(КАЛЕНДАРЬ!AA13=GRID!$B$3:$U$3),0))*GRID!$H$42,
ROUNDUP(INDEX(GRID!$B$4:$U$15,MATCH(Q$7,GRID!$A$4:$A$15,0),MATCH(1,($U$2=GRID!$B$1:$U$1)*(КАЛЕНДАРЬ!AA13=GRID!$B$3:$U$3),0))*GRID!$H$42*(1-GRID!$H$43),0))</f>
        <v>176720</v>
      </c>
      <c r="R265" s="50" t="s">
        <v>105</v>
      </c>
      <c r="S265" s="50" t="s">
        <v>105</v>
      </c>
      <c r="T265" s="50" t="s">
        <v>105</v>
      </c>
    </row>
    <row r="266" spans="1:20" hidden="1">
      <c r="A266" s="108" t="s">
        <v>15</v>
      </c>
      <c r="B266" s="109">
        <v>11</v>
      </c>
      <c r="C266" s="5" cm="1">
        <f t="array" ref="C266">IF($I$2="Длительное проживание от 30 ночей ",
INDEX(GRID!$B$4:$U$15,MATCH(C$7,GRID!$A$4:$A$15,0),MATCH(1,($U$2=GRID!$B$1:$U$1)*(КАЛЕНДАРЬ!AA14=GRID!$B$3:$U$3),0))*GRID!$H$42,
ROUNDUP(INDEX(GRID!$B$4:$U$15,MATCH(C$7,GRID!$A$4:$A$15,0),MATCH(1,($U$2=GRID!$B$1:$U$1)*(КАЛЕНДАРЬ!AA14=GRID!$B$3:$U$3),0))*GRID!$H$42*(1-GRID!$H$43),0))</f>
        <v>38480</v>
      </c>
      <c r="D266" s="5" cm="1">
        <f t="array" ref="D266">IF($I$2="Длительное проживание от 30 ночей ",
INDEX(GRID!$B$18:$U$29,MATCH(C$7,GRID!$A$18:$A$29,0),MATCH(1,($U$2=GRID!$B$1:$U$1)*(КАЛЕНДАРЬ!AA14=GRID!$B$3:$U$3),0))*GRID!$H$42,
ROUNDUP(INDEX(GRID!$B$18:$U$29,MATCH(C$7,GRID!$A$18:$A$29,0),MATCH(1,($U$2=GRID!$B$1:$U$1)*(КАЛЕНДАРЬ!AA14=GRID!$B$3:$U$3),0))*GRID!$H$42*(1-GRID!$H$43),0))</f>
        <v>42480</v>
      </c>
      <c r="E266" s="5" cm="1">
        <f t="array" ref="E266">IF($I$2="Длительное проживание от 30 ночей ",
INDEX(GRID!$B$4:$U$15,MATCH(E$7,GRID!$A$4:$A$15,0),MATCH(1,($U$2=GRID!$B$1:$U$1)*(КАЛЕНДАРЬ!AA14=GRID!$B$3:$U$3),0))*GRID!$H$42,
ROUNDUP(INDEX(GRID!$B$4:$U$15,MATCH(E$7,GRID!$A$4:$A$15,0),MATCH(1,($U$2=GRID!$B$1:$U$1)*(КАЛЕНДАРЬ!AA14=GRID!$B$3:$U$3),0))*GRID!$H$42*(1-GRID!$H$43),0))</f>
        <v>45680</v>
      </c>
      <c r="F266" s="5" cm="1">
        <f t="array" ref="F266">IF($I$2="Длительное проживание от 30 ночей ",
INDEX(GRID!$B$18:$U$29,MATCH(E$7,GRID!$A$18:$A$29,0),MATCH(1,($U$2=GRID!$B$1:$U$1)*(КАЛЕНДАРЬ!AA14=GRID!$B$3:$U$3),0))*GRID!$H$42,
ROUNDUP(INDEX(GRID!$B$18:$U$29,MATCH(E$7,GRID!$A$18:$A$29,0),MATCH(1,($U$2=GRID!$B$1:$U$1)*(КАЛЕНДАРЬ!AA14=GRID!$B$3:$U$3),0))*GRID!$H$42*(1-GRID!$H$43),0))</f>
        <v>49680</v>
      </c>
      <c r="G266" s="50" t="s">
        <v>105</v>
      </c>
      <c r="H266" s="50" t="s">
        <v>105</v>
      </c>
      <c r="I266" s="5" cm="1">
        <f t="array" ref="I266">IF($I$2="Длительное проживание от 30 ночей ",
INDEX(GRID!$B$4:$U$15,MATCH(I$7,GRID!$A$4:$A$15,0),MATCH(1,($U$2=GRID!$B$1:$U$1)*(КАЛЕНДАРЬ!AA14=GRID!$B$3:$U$3),0))*GRID!$H$42,
ROUNDUP(INDEX(GRID!$B$4:$U$15,MATCH(I$7,GRID!$A$4:$A$15,0),MATCH(1,($U$2=GRID!$B$1:$U$1)*(КАЛЕНДАРЬ!AA14=GRID!$B$3:$U$3),0))*GRID!$H$42*(1-GRID!$H$43),0))</f>
        <v>56800</v>
      </c>
      <c r="J266" s="5" cm="1">
        <f t="array" ref="J266">IF($I$2="Длительное проживание от 30 ночей ",
INDEX(GRID!$B$18:$U$29,MATCH(I$7,GRID!$A$18:$A$29,0),MATCH(1,($U$2=GRID!$B$1:$U$1)*(КАЛЕНДАРЬ!AA14=GRID!$B$3:$U$3),0))*GRID!$H$42,
ROUNDUP(INDEX(GRID!$B$18:$U$29,MATCH(I$7,GRID!$A$18:$A$29,0),MATCH(1,($U$2=GRID!$B$1:$U$1)*(КАЛЕНДАРЬ!AA14=GRID!$B$3:$U$3),0))*GRID!$H$42*(1-GRID!$H$43),0))</f>
        <v>60800</v>
      </c>
      <c r="K266" s="50" t="s">
        <v>105</v>
      </c>
      <c r="L266" s="50" t="s">
        <v>105</v>
      </c>
      <c r="M266" s="5" cm="1">
        <f t="array" ref="M266">IF($I$2="Длительное проживание от 30 ночей ",
INDEX(GRID!$B$4:$U$15,MATCH(M$7,GRID!$A$4:$A$15,0),MATCH(1,($U$2=GRID!$B$1:$U$1)*(КАЛЕНДАРЬ!AA14=GRID!$B$3:$U$3),0))*GRID!$H$42,
ROUNDUP(INDEX(GRID!$B$4:$U$15,MATCH(M$7,GRID!$A$4:$A$15,0),MATCH(1,($U$2=GRID!$B$1:$U$1)*(КАЛЕНДАРЬ!AA14=GRID!$B$3:$U$3),0))*GRID!$H$42*(1-GRID!$H$43),0))</f>
        <v>82560</v>
      </c>
      <c r="N266" s="5" cm="1">
        <f t="array" ref="N266">IF($I$2="Длительное проживание от 30 ночей ",
INDEX(GRID!$B$18:$U$29,MATCH(M$7,GRID!$A$18:$A$29,0),MATCH(1,($U$2=GRID!$B$1:$U$1)*(КАЛЕНДАРЬ!AA14=GRID!$B$3:$U$3),0))*GRID!$H$42,
ROUNDUP(INDEX(GRID!$B$18:$U$29,MATCH(M$7,GRID!$A$18:$A$29,0),MATCH(1,($U$2=GRID!$B$1:$U$1)*(КАЛЕНДАРЬ!AA14=GRID!$B$3:$U$3),0))*GRID!$H$42*(1-GRID!$H$43),0))</f>
        <v>86560</v>
      </c>
      <c r="O266" s="50" t="s">
        <v>105</v>
      </c>
      <c r="P266" s="5" cm="1">
        <f t="array" ref="P266">IF($I$2="Длительное проживание от 30 ночей ",
INDEX(GRID!$B$4:$U$15,MATCH(P$7,GRID!$A$4:$A$15,0),MATCH(1,($U$2=GRID!$B$1:$U$1)*(КАЛЕНДАРЬ!AA14=GRID!$B$3:$U$3),0))*GRID!$H$42,
ROUNDUP(INDEX(GRID!$B$4:$U$15,MATCH(P$7,GRID!$A$4:$A$15,0),MATCH(1,($U$2=GRID!$B$1:$U$1)*(КАЛЕНДАРЬ!AA14=GRID!$B$3:$U$3),0))*GRID!$H$42*(1-GRID!$H$43),0))</f>
        <v>152080</v>
      </c>
      <c r="Q266" s="5" cm="1">
        <f t="array" ref="Q266">IF($I$2="Длительное проживание от 30 ночей ",
INDEX(GRID!$B$4:$U$15,MATCH(Q$7,GRID!$A$4:$A$15,0),MATCH(1,($U$2=GRID!$B$1:$U$1)*(КАЛЕНДАРЬ!AA14=GRID!$B$3:$U$3),0))*GRID!$H$42,
ROUNDUP(INDEX(GRID!$B$4:$U$15,MATCH(Q$7,GRID!$A$4:$A$15,0),MATCH(1,($U$2=GRID!$B$1:$U$1)*(КАЛЕНДАРЬ!AA14=GRID!$B$3:$U$3),0))*GRID!$H$42*(1-GRID!$H$43),0))</f>
        <v>176720</v>
      </c>
      <c r="R266" s="50" t="s">
        <v>105</v>
      </c>
      <c r="S266" s="50" t="s">
        <v>105</v>
      </c>
      <c r="T266" s="50" t="s">
        <v>105</v>
      </c>
    </row>
    <row r="267" spans="1:20" hidden="1">
      <c r="A267" s="108" t="s">
        <v>16</v>
      </c>
      <c r="B267" s="109">
        <v>12</v>
      </c>
      <c r="C267" s="5" cm="1">
        <f t="array" ref="C267">IF($I$2="Длительное проживание от 30 ночей ",
INDEX(GRID!$B$4:$U$15,MATCH(C$7,GRID!$A$4:$A$15,0),MATCH(1,($U$2=GRID!$B$1:$U$1)*(КАЛЕНДАРЬ!AA15=GRID!$B$3:$U$3),0))*GRID!$H$42,
ROUNDUP(INDEX(GRID!$B$4:$U$15,MATCH(C$7,GRID!$A$4:$A$15,0),MATCH(1,($U$2=GRID!$B$1:$U$1)*(КАЛЕНДАРЬ!AA15=GRID!$B$3:$U$3),0))*GRID!$H$42*(1-GRID!$H$43),0))</f>
        <v>38480</v>
      </c>
      <c r="D267" s="5" cm="1">
        <f t="array" ref="D267">IF($I$2="Длительное проживание от 30 ночей ",
INDEX(GRID!$B$18:$U$29,MATCH(C$7,GRID!$A$18:$A$29,0),MATCH(1,($U$2=GRID!$B$1:$U$1)*(КАЛЕНДАРЬ!AA15=GRID!$B$3:$U$3),0))*GRID!$H$42,
ROUNDUP(INDEX(GRID!$B$18:$U$29,MATCH(C$7,GRID!$A$18:$A$29,0),MATCH(1,($U$2=GRID!$B$1:$U$1)*(КАЛЕНДАРЬ!AA15=GRID!$B$3:$U$3),0))*GRID!$H$42*(1-GRID!$H$43),0))</f>
        <v>42480</v>
      </c>
      <c r="E267" s="5" cm="1">
        <f t="array" ref="E267">IF($I$2="Длительное проживание от 30 ночей ",
INDEX(GRID!$B$4:$U$15,MATCH(E$7,GRID!$A$4:$A$15,0),MATCH(1,($U$2=GRID!$B$1:$U$1)*(КАЛЕНДАРЬ!AA15=GRID!$B$3:$U$3),0))*GRID!$H$42,
ROUNDUP(INDEX(GRID!$B$4:$U$15,MATCH(E$7,GRID!$A$4:$A$15,0),MATCH(1,($U$2=GRID!$B$1:$U$1)*(КАЛЕНДАРЬ!AA15=GRID!$B$3:$U$3),0))*GRID!$H$42*(1-GRID!$H$43),0))</f>
        <v>45680</v>
      </c>
      <c r="F267" s="5" cm="1">
        <f t="array" ref="F267">IF($I$2="Длительное проживание от 30 ночей ",
INDEX(GRID!$B$18:$U$29,MATCH(E$7,GRID!$A$18:$A$29,0),MATCH(1,($U$2=GRID!$B$1:$U$1)*(КАЛЕНДАРЬ!AA15=GRID!$B$3:$U$3),0))*GRID!$H$42,
ROUNDUP(INDEX(GRID!$B$18:$U$29,MATCH(E$7,GRID!$A$18:$A$29,0),MATCH(1,($U$2=GRID!$B$1:$U$1)*(КАЛЕНДАРЬ!AA15=GRID!$B$3:$U$3),0))*GRID!$H$42*(1-GRID!$H$43),0))</f>
        <v>49680</v>
      </c>
      <c r="G267" s="50" t="s">
        <v>105</v>
      </c>
      <c r="H267" s="50" t="s">
        <v>105</v>
      </c>
      <c r="I267" s="5" cm="1">
        <f t="array" ref="I267">IF($I$2="Длительное проживание от 30 ночей ",
INDEX(GRID!$B$4:$U$15,MATCH(I$7,GRID!$A$4:$A$15,0),MATCH(1,($U$2=GRID!$B$1:$U$1)*(КАЛЕНДАРЬ!AA15=GRID!$B$3:$U$3),0))*GRID!$H$42,
ROUNDUP(INDEX(GRID!$B$4:$U$15,MATCH(I$7,GRID!$A$4:$A$15,0),MATCH(1,($U$2=GRID!$B$1:$U$1)*(КАЛЕНДАРЬ!AA15=GRID!$B$3:$U$3),0))*GRID!$H$42*(1-GRID!$H$43),0))</f>
        <v>56800</v>
      </c>
      <c r="J267" s="5" cm="1">
        <f t="array" ref="J267">IF($I$2="Длительное проживание от 30 ночей ",
INDEX(GRID!$B$18:$U$29,MATCH(I$7,GRID!$A$18:$A$29,0),MATCH(1,($U$2=GRID!$B$1:$U$1)*(КАЛЕНДАРЬ!AA15=GRID!$B$3:$U$3),0))*GRID!$H$42,
ROUNDUP(INDEX(GRID!$B$18:$U$29,MATCH(I$7,GRID!$A$18:$A$29,0),MATCH(1,($U$2=GRID!$B$1:$U$1)*(КАЛЕНДАРЬ!AA15=GRID!$B$3:$U$3),0))*GRID!$H$42*(1-GRID!$H$43),0))</f>
        <v>60800</v>
      </c>
      <c r="K267" s="50" t="s">
        <v>105</v>
      </c>
      <c r="L267" s="50" t="s">
        <v>105</v>
      </c>
      <c r="M267" s="5" cm="1">
        <f t="array" ref="M267">IF($I$2="Длительное проживание от 30 ночей ",
INDEX(GRID!$B$4:$U$15,MATCH(M$7,GRID!$A$4:$A$15,0),MATCH(1,($U$2=GRID!$B$1:$U$1)*(КАЛЕНДАРЬ!AA15=GRID!$B$3:$U$3),0))*GRID!$H$42,
ROUNDUP(INDEX(GRID!$B$4:$U$15,MATCH(M$7,GRID!$A$4:$A$15,0),MATCH(1,($U$2=GRID!$B$1:$U$1)*(КАЛЕНДАРЬ!AA15=GRID!$B$3:$U$3),0))*GRID!$H$42*(1-GRID!$H$43),0))</f>
        <v>82560</v>
      </c>
      <c r="N267" s="5" cm="1">
        <f t="array" ref="N267">IF($I$2="Длительное проживание от 30 ночей ",
INDEX(GRID!$B$18:$U$29,MATCH(M$7,GRID!$A$18:$A$29,0),MATCH(1,($U$2=GRID!$B$1:$U$1)*(КАЛЕНДАРЬ!AA15=GRID!$B$3:$U$3),0))*GRID!$H$42,
ROUNDUP(INDEX(GRID!$B$18:$U$29,MATCH(M$7,GRID!$A$18:$A$29,0),MATCH(1,($U$2=GRID!$B$1:$U$1)*(КАЛЕНДАРЬ!AA15=GRID!$B$3:$U$3),0))*GRID!$H$42*(1-GRID!$H$43),0))</f>
        <v>86560</v>
      </c>
      <c r="O267" s="50" t="s">
        <v>105</v>
      </c>
      <c r="P267" s="5" cm="1">
        <f t="array" ref="P267">IF($I$2="Длительное проживание от 30 ночей ",
INDEX(GRID!$B$4:$U$15,MATCH(P$7,GRID!$A$4:$A$15,0),MATCH(1,($U$2=GRID!$B$1:$U$1)*(КАЛЕНДАРЬ!AA15=GRID!$B$3:$U$3),0))*GRID!$H$42,
ROUNDUP(INDEX(GRID!$B$4:$U$15,MATCH(P$7,GRID!$A$4:$A$15,0),MATCH(1,($U$2=GRID!$B$1:$U$1)*(КАЛЕНДАРЬ!AA15=GRID!$B$3:$U$3),0))*GRID!$H$42*(1-GRID!$H$43),0))</f>
        <v>152080</v>
      </c>
      <c r="Q267" s="5" cm="1">
        <f t="array" ref="Q267">IF($I$2="Длительное проживание от 30 ночей ",
INDEX(GRID!$B$4:$U$15,MATCH(Q$7,GRID!$A$4:$A$15,0),MATCH(1,($U$2=GRID!$B$1:$U$1)*(КАЛЕНДАРЬ!AA15=GRID!$B$3:$U$3),0))*GRID!$H$42,
ROUNDUP(INDEX(GRID!$B$4:$U$15,MATCH(Q$7,GRID!$A$4:$A$15,0),MATCH(1,($U$2=GRID!$B$1:$U$1)*(КАЛЕНДАРЬ!AA15=GRID!$B$3:$U$3),0))*GRID!$H$42*(1-GRID!$H$43),0))</f>
        <v>176720</v>
      </c>
      <c r="R267" s="50" t="s">
        <v>105</v>
      </c>
      <c r="S267" s="50" t="s">
        <v>105</v>
      </c>
      <c r="T267" s="50" t="s">
        <v>105</v>
      </c>
    </row>
    <row r="268" spans="1:20" hidden="1">
      <c r="A268" s="108" t="s">
        <v>17</v>
      </c>
      <c r="B268" s="109">
        <v>13</v>
      </c>
      <c r="C268" s="5" cm="1">
        <f t="array" ref="C268">IF($I$2="Длительное проживание от 30 ночей ",
INDEX(GRID!$B$4:$U$15,MATCH(C$7,GRID!$A$4:$A$15,0),MATCH(1,($U$2=GRID!$B$1:$U$1)*(КАЛЕНДАРЬ!AA16=GRID!$B$3:$U$3),0))*GRID!$H$42,
ROUNDUP(INDEX(GRID!$B$4:$U$15,MATCH(C$7,GRID!$A$4:$A$15,0),MATCH(1,($U$2=GRID!$B$1:$U$1)*(КАЛЕНДАРЬ!AA16=GRID!$B$3:$U$3),0))*GRID!$H$42*(1-GRID!$H$43),0))</f>
        <v>38480</v>
      </c>
      <c r="D268" s="5" cm="1">
        <f t="array" ref="D268">IF($I$2="Длительное проживание от 30 ночей ",
INDEX(GRID!$B$18:$U$29,MATCH(C$7,GRID!$A$18:$A$29,0),MATCH(1,($U$2=GRID!$B$1:$U$1)*(КАЛЕНДАРЬ!AA16=GRID!$B$3:$U$3),0))*GRID!$H$42,
ROUNDUP(INDEX(GRID!$B$18:$U$29,MATCH(C$7,GRID!$A$18:$A$29,0),MATCH(1,($U$2=GRID!$B$1:$U$1)*(КАЛЕНДАРЬ!AA16=GRID!$B$3:$U$3),0))*GRID!$H$42*(1-GRID!$H$43),0))</f>
        <v>42480</v>
      </c>
      <c r="E268" s="5" cm="1">
        <f t="array" ref="E268">IF($I$2="Длительное проживание от 30 ночей ",
INDEX(GRID!$B$4:$U$15,MATCH(E$7,GRID!$A$4:$A$15,0),MATCH(1,($U$2=GRID!$B$1:$U$1)*(КАЛЕНДАРЬ!AA16=GRID!$B$3:$U$3),0))*GRID!$H$42,
ROUNDUP(INDEX(GRID!$B$4:$U$15,MATCH(E$7,GRID!$A$4:$A$15,0),MATCH(1,($U$2=GRID!$B$1:$U$1)*(КАЛЕНДАРЬ!AA16=GRID!$B$3:$U$3),0))*GRID!$H$42*(1-GRID!$H$43),0))</f>
        <v>45680</v>
      </c>
      <c r="F268" s="5" cm="1">
        <f t="array" ref="F268">IF($I$2="Длительное проживание от 30 ночей ",
INDEX(GRID!$B$18:$U$29,MATCH(E$7,GRID!$A$18:$A$29,0),MATCH(1,($U$2=GRID!$B$1:$U$1)*(КАЛЕНДАРЬ!AA16=GRID!$B$3:$U$3),0))*GRID!$H$42,
ROUNDUP(INDEX(GRID!$B$18:$U$29,MATCH(E$7,GRID!$A$18:$A$29,0),MATCH(1,($U$2=GRID!$B$1:$U$1)*(КАЛЕНДАРЬ!AA16=GRID!$B$3:$U$3),0))*GRID!$H$42*(1-GRID!$H$43),0))</f>
        <v>49680</v>
      </c>
      <c r="G268" s="50" t="s">
        <v>105</v>
      </c>
      <c r="H268" s="50" t="s">
        <v>105</v>
      </c>
      <c r="I268" s="5" cm="1">
        <f t="array" ref="I268">IF($I$2="Длительное проживание от 30 ночей ",
INDEX(GRID!$B$4:$U$15,MATCH(I$7,GRID!$A$4:$A$15,0),MATCH(1,($U$2=GRID!$B$1:$U$1)*(КАЛЕНДАРЬ!AA16=GRID!$B$3:$U$3),0))*GRID!$H$42,
ROUNDUP(INDEX(GRID!$B$4:$U$15,MATCH(I$7,GRID!$A$4:$A$15,0),MATCH(1,($U$2=GRID!$B$1:$U$1)*(КАЛЕНДАРЬ!AA16=GRID!$B$3:$U$3),0))*GRID!$H$42*(1-GRID!$H$43),0))</f>
        <v>56800</v>
      </c>
      <c r="J268" s="5" cm="1">
        <f t="array" ref="J268">IF($I$2="Длительное проживание от 30 ночей ",
INDEX(GRID!$B$18:$U$29,MATCH(I$7,GRID!$A$18:$A$29,0),MATCH(1,($U$2=GRID!$B$1:$U$1)*(КАЛЕНДАРЬ!AA16=GRID!$B$3:$U$3),0))*GRID!$H$42,
ROUNDUP(INDEX(GRID!$B$18:$U$29,MATCH(I$7,GRID!$A$18:$A$29,0),MATCH(1,($U$2=GRID!$B$1:$U$1)*(КАЛЕНДАРЬ!AA16=GRID!$B$3:$U$3),0))*GRID!$H$42*(1-GRID!$H$43),0))</f>
        <v>60800</v>
      </c>
      <c r="K268" s="50" t="s">
        <v>105</v>
      </c>
      <c r="L268" s="50" t="s">
        <v>105</v>
      </c>
      <c r="M268" s="5" cm="1">
        <f t="array" ref="M268">IF($I$2="Длительное проживание от 30 ночей ",
INDEX(GRID!$B$4:$U$15,MATCH(M$7,GRID!$A$4:$A$15,0),MATCH(1,($U$2=GRID!$B$1:$U$1)*(КАЛЕНДАРЬ!AA16=GRID!$B$3:$U$3),0))*GRID!$H$42,
ROUNDUP(INDEX(GRID!$B$4:$U$15,MATCH(M$7,GRID!$A$4:$A$15,0),MATCH(1,($U$2=GRID!$B$1:$U$1)*(КАЛЕНДАРЬ!AA16=GRID!$B$3:$U$3),0))*GRID!$H$42*(1-GRID!$H$43),0))</f>
        <v>82560</v>
      </c>
      <c r="N268" s="5" cm="1">
        <f t="array" ref="N268">IF($I$2="Длительное проживание от 30 ночей ",
INDEX(GRID!$B$18:$U$29,MATCH(M$7,GRID!$A$18:$A$29,0),MATCH(1,($U$2=GRID!$B$1:$U$1)*(КАЛЕНДАРЬ!AA16=GRID!$B$3:$U$3),0))*GRID!$H$42,
ROUNDUP(INDEX(GRID!$B$18:$U$29,MATCH(M$7,GRID!$A$18:$A$29,0),MATCH(1,($U$2=GRID!$B$1:$U$1)*(КАЛЕНДАРЬ!AA16=GRID!$B$3:$U$3),0))*GRID!$H$42*(1-GRID!$H$43),0))</f>
        <v>86560</v>
      </c>
      <c r="O268" s="50" t="s">
        <v>105</v>
      </c>
      <c r="P268" s="5" cm="1">
        <f t="array" ref="P268">IF($I$2="Длительное проживание от 30 ночей ",
INDEX(GRID!$B$4:$U$15,MATCH(P$7,GRID!$A$4:$A$15,0),MATCH(1,($U$2=GRID!$B$1:$U$1)*(КАЛЕНДАРЬ!AA16=GRID!$B$3:$U$3),0))*GRID!$H$42,
ROUNDUP(INDEX(GRID!$B$4:$U$15,MATCH(P$7,GRID!$A$4:$A$15,0),MATCH(1,($U$2=GRID!$B$1:$U$1)*(КАЛЕНДАРЬ!AA16=GRID!$B$3:$U$3),0))*GRID!$H$42*(1-GRID!$H$43),0))</f>
        <v>152080</v>
      </c>
      <c r="Q268" s="5" cm="1">
        <f t="array" ref="Q268">IF($I$2="Длительное проживание от 30 ночей ",
INDEX(GRID!$B$4:$U$15,MATCH(Q$7,GRID!$A$4:$A$15,0),MATCH(1,($U$2=GRID!$B$1:$U$1)*(КАЛЕНДАРЬ!AA16=GRID!$B$3:$U$3),0))*GRID!$H$42,
ROUNDUP(INDEX(GRID!$B$4:$U$15,MATCH(Q$7,GRID!$A$4:$A$15,0),MATCH(1,($U$2=GRID!$B$1:$U$1)*(КАЛЕНДАРЬ!AA16=GRID!$B$3:$U$3),0))*GRID!$H$42*(1-GRID!$H$43),0))</f>
        <v>176720</v>
      </c>
      <c r="R268" s="50" t="s">
        <v>105</v>
      </c>
      <c r="S268" s="50" t="s">
        <v>105</v>
      </c>
      <c r="T268" s="50" t="s">
        <v>105</v>
      </c>
    </row>
    <row r="269" spans="1:20" hidden="1">
      <c r="A269" s="108" t="s">
        <v>11</v>
      </c>
      <c r="B269" s="109">
        <v>14</v>
      </c>
      <c r="C269" s="5" cm="1">
        <f t="array" ref="C269">IF($I$2="Длительное проживание от 30 ночей ",
INDEX(GRID!$B$4:$U$15,MATCH(C$7,GRID!$A$4:$A$15,0),MATCH(1,($U$2=GRID!$B$1:$U$1)*(КАЛЕНДАРЬ!AA17=GRID!$B$3:$U$3),0))*GRID!$H$42,
ROUNDUP(INDEX(GRID!$B$4:$U$15,MATCH(C$7,GRID!$A$4:$A$15,0),MATCH(1,($U$2=GRID!$B$1:$U$1)*(КАЛЕНДАРЬ!AA17=GRID!$B$3:$U$3),0))*GRID!$H$42*(1-GRID!$H$43),0))</f>
        <v>38480</v>
      </c>
      <c r="D269" s="5" cm="1">
        <f t="array" ref="D269">IF($I$2="Длительное проживание от 30 ночей ",
INDEX(GRID!$B$18:$U$29,MATCH(C$7,GRID!$A$18:$A$29,0),MATCH(1,($U$2=GRID!$B$1:$U$1)*(КАЛЕНДАРЬ!AA17=GRID!$B$3:$U$3),0))*GRID!$H$42,
ROUNDUP(INDEX(GRID!$B$18:$U$29,MATCH(C$7,GRID!$A$18:$A$29,0),MATCH(1,($U$2=GRID!$B$1:$U$1)*(КАЛЕНДАРЬ!AA17=GRID!$B$3:$U$3),0))*GRID!$H$42*(1-GRID!$H$43),0))</f>
        <v>42480</v>
      </c>
      <c r="E269" s="5" cm="1">
        <f t="array" ref="E269">IF($I$2="Длительное проживание от 30 ночей ",
INDEX(GRID!$B$4:$U$15,MATCH(E$7,GRID!$A$4:$A$15,0),MATCH(1,($U$2=GRID!$B$1:$U$1)*(КАЛЕНДАРЬ!AA17=GRID!$B$3:$U$3),0))*GRID!$H$42,
ROUNDUP(INDEX(GRID!$B$4:$U$15,MATCH(E$7,GRID!$A$4:$A$15,0),MATCH(1,($U$2=GRID!$B$1:$U$1)*(КАЛЕНДАРЬ!AA17=GRID!$B$3:$U$3),0))*GRID!$H$42*(1-GRID!$H$43),0))</f>
        <v>45680</v>
      </c>
      <c r="F269" s="5" cm="1">
        <f t="array" ref="F269">IF($I$2="Длительное проживание от 30 ночей ",
INDEX(GRID!$B$18:$U$29,MATCH(E$7,GRID!$A$18:$A$29,0),MATCH(1,($U$2=GRID!$B$1:$U$1)*(КАЛЕНДАРЬ!AA17=GRID!$B$3:$U$3),0))*GRID!$H$42,
ROUNDUP(INDEX(GRID!$B$18:$U$29,MATCH(E$7,GRID!$A$18:$A$29,0),MATCH(1,($U$2=GRID!$B$1:$U$1)*(КАЛЕНДАРЬ!AA17=GRID!$B$3:$U$3),0))*GRID!$H$42*(1-GRID!$H$43),0))</f>
        <v>49680</v>
      </c>
      <c r="G269" s="50" t="s">
        <v>105</v>
      </c>
      <c r="H269" s="50" t="s">
        <v>105</v>
      </c>
      <c r="I269" s="5" cm="1">
        <f t="array" ref="I269">IF($I$2="Длительное проживание от 30 ночей ",
INDEX(GRID!$B$4:$U$15,MATCH(I$7,GRID!$A$4:$A$15,0),MATCH(1,($U$2=GRID!$B$1:$U$1)*(КАЛЕНДАРЬ!AA17=GRID!$B$3:$U$3),0))*GRID!$H$42,
ROUNDUP(INDEX(GRID!$B$4:$U$15,MATCH(I$7,GRID!$A$4:$A$15,0),MATCH(1,($U$2=GRID!$B$1:$U$1)*(КАЛЕНДАРЬ!AA17=GRID!$B$3:$U$3),0))*GRID!$H$42*(1-GRID!$H$43),0))</f>
        <v>56800</v>
      </c>
      <c r="J269" s="5" cm="1">
        <f t="array" ref="J269">IF($I$2="Длительное проживание от 30 ночей ",
INDEX(GRID!$B$18:$U$29,MATCH(I$7,GRID!$A$18:$A$29,0),MATCH(1,($U$2=GRID!$B$1:$U$1)*(КАЛЕНДАРЬ!AA17=GRID!$B$3:$U$3),0))*GRID!$H$42,
ROUNDUP(INDEX(GRID!$B$18:$U$29,MATCH(I$7,GRID!$A$18:$A$29,0),MATCH(1,($U$2=GRID!$B$1:$U$1)*(КАЛЕНДАРЬ!AA17=GRID!$B$3:$U$3),0))*GRID!$H$42*(1-GRID!$H$43),0))</f>
        <v>60800</v>
      </c>
      <c r="K269" s="50" t="s">
        <v>105</v>
      </c>
      <c r="L269" s="50" t="s">
        <v>105</v>
      </c>
      <c r="M269" s="5" cm="1">
        <f t="array" ref="M269">IF($I$2="Длительное проживание от 30 ночей ",
INDEX(GRID!$B$4:$U$15,MATCH(M$7,GRID!$A$4:$A$15,0),MATCH(1,($U$2=GRID!$B$1:$U$1)*(КАЛЕНДАРЬ!AA17=GRID!$B$3:$U$3),0))*GRID!$H$42,
ROUNDUP(INDEX(GRID!$B$4:$U$15,MATCH(M$7,GRID!$A$4:$A$15,0),MATCH(1,($U$2=GRID!$B$1:$U$1)*(КАЛЕНДАРЬ!AA17=GRID!$B$3:$U$3),0))*GRID!$H$42*(1-GRID!$H$43),0))</f>
        <v>82560</v>
      </c>
      <c r="N269" s="5" cm="1">
        <f t="array" ref="N269">IF($I$2="Длительное проживание от 30 ночей ",
INDEX(GRID!$B$18:$U$29,MATCH(M$7,GRID!$A$18:$A$29,0),MATCH(1,($U$2=GRID!$B$1:$U$1)*(КАЛЕНДАРЬ!AA17=GRID!$B$3:$U$3),0))*GRID!$H$42,
ROUNDUP(INDEX(GRID!$B$18:$U$29,MATCH(M$7,GRID!$A$18:$A$29,0),MATCH(1,($U$2=GRID!$B$1:$U$1)*(КАЛЕНДАРЬ!AA17=GRID!$B$3:$U$3),0))*GRID!$H$42*(1-GRID!$H$43),0))</f>
        <v>86560</v>
      </c>
      <c r="O269" s="50" t="s">
        <v>105</v>
      </c>
      <c r="P269" s="5" cm="1">
        <f t="array" ref="P269">IF($I$2="Длительное проживание от 30 ночей ",
INDEX(GRID!$B$4:$U$15,MATCH(P$7,GRID!$A$4:$A$15,0),MATCH(1,($U$2=GRID!$B$1:$U$1)*(КАЛЕНДАРЬ!AA17=GRID!$B$3:$U$3),0))*GRID!$H$42,
ROUNDUP(INDEX(GRID!$B$4:$U$15,MATCH(P$7,GRID!$A$4:$A$15,0),MATCH(1,($U$2=GRID!$B$1:$U$1)*(КАЛЕНДАРЬ!AA17=GRID!$B$3:$U$3),0))*GRID!$H$42*(1-GRID!$H$43),0))</f>
        <v>152080</v>
      </c>
      <c r="Q269" s="5" cm="1">
        <f t="array" ref="Q269">IF($I$2="Длительное проживание от 30 ночей ",
INDEX(GRID!$B$4:$U$15,MATCH(Q$7,GRID!$A$4:$A$15,0),MATCH(1,($U$2=GRID!$B$1:$U$1)*(КАЛЕНДАРЬ!AA17=GRID!$B$3:$U$3),0))*GRID!$H$42,
ROUNDUP(INDEX(GRID!$B$4:$U$15,MATCH(Q$7,GRID!$A$4:$A$15,0),MATCH(1,($U$2=GRID!$B$1:$U$1)*(КАЛЕНДАРЬ!AA17=GRID!$B$3:$U$3),0))*GRID!$H$42*(1-GRID!$H$43),0))</f>
        <v>176720</v>
      </c>
      <c r="R269" s="50" t="s">
        <v>105</v>
      </c>
      <c r="S269" s="50" t="s">
        <v>105</v>
      </c>
      <c r="T269" s="50" t="s">
        <v>105</v>
      </c>
    </row>
    <row r="270" spans="1:20" hidden="1">
      <c r="A270" s="108" t="s">
        <v>12</v>
      </c>
      <c r="B270" s="109">
        <v>15</v>
      </c>
      <c r="C270" s="5" cm="1">
        <f t="array" ref="C270">IF($I$2="Длительное проживание от 30 ночей ",
INDEX(GRID!$B$4:$U$15,MATCH(C$7,GRID!$A$4:$A$15,0),MATCH(1,($U$2=GRID!$B$1:$U$1)*(КАЛЕНДАРЬ!AA18=GRID!$B$3:$U$3),0))*GRID!$H$42,
ROUNDUP(INDEX(GRID!$B$4:$U$15,MATCH(C$7,GRID!$A$4:$A$15,0),MATCH(1,($U$2=GRID!$B$1:$U$1)*(КАЛЕНДАРЬ!AA18=GRID!$B$3:$U$3),0))*GRID!$H$42*(1-GRID!$H$43),0))</f>
        <v>38480</v>
      </c>
      <c r="D270" s="5" cm="1">
        <f t="array" ref="D270">IF($I$2="Длительное проживание от 30 ночей ",
INDEX(GRID!$B$18:$U$29,MATCH(C$7,GRID!$A$18:$A$29,0),MATCH(1,($U$2=GRID!$B$1:$U$1)*(КАЛЕНДАРЬ!AA18=GRID!$B$3:$U$3),0))*GRID!$H$42,
ROUNDUP(INDEX(GRID!$B$18:$U$29,MATCH(C$7,GRID!$A$18:$A$29,0),MATCH(1,($U$2=GRID!$B$1:$U$1)*(КАЛЕНДАРЬ!AA18=GRID!$B$3:$U$3),0))*GRID!$H$42*(1-GRID!$H$43),0))</f>
        <v>42480</v>
      </c>
      <c r="E270" s="5" cm="1">
        <f t="array" ref="E270">IF($I$2="Длительное проживание от 30 ночей ",
INDEX(GRID!$B$4:$U$15,MATCH(E$7,GRID!$A$4:$A$15,0),MATCH(1,($U$2=GRID!$B$1:$U$1)*(КАЛЕНДАРЬ!AA18=GRID!$B$3:$U$3),0))*GRID!$H$42,
ROUNDUP(INDEX(GRID!$B$4:$U$15,MATCH(E$7,GRID!$A$4:$A$15,0),MATCH(1,($U$2=GRID!$B$1:$U$1)*(КАЛЕНДАРЬ!AA18=GRID!$B$3:$U$3),0))*GRID!$H$42*(1-GRID!$H$43),0))</f>
        <v>45680</v>
      </c>
      <c r="F270" s="5" cm="1">
        <f t="array" ref="F270">IF($I$2="Длительное проживание от 30 ночей ",
INDEX(GRID!$B$18:$U$29,MATCH(E$7,GRID!$A$18:$A$29,0),MATCH(1,($U$2=GRID!$B$1:$U$1)*(КАЛЕНДАРЬ!AA18=GRID!$B$3:$U$3),0))*GRID!$H$42,
ROUNDUP(INDEX(GRID!$B$18:$U$29,MATCH(E$7,GRID!$A$18:$A$29,0),MATCH(1,($U$2=GRID!$B$1:$U$1)*(КАЛЕНДАРЬ!AA18=GRID!$B$3:$U$3),0))*GRID!$H$42*(1-GRID!$H$43),0))</f>
        <v>49680</v>
      </c>
      <c r="G270" s="50" t="s">
        <v>105</v>
      </c>
      <c r="H270" s="50" t="s">
        <v>105</v>
      </c>
      <c r="I270" s="5" cm="1">
        <f t="array" ref="I270">IF($I$2="Длительное проживание от 30 ночей ",
INDEX(GRID!$B$4:$U$15,MATCH(I$7,GRID!$A$4:$A$15,0),MATCH(1,($U$2=GRID!$B$1:$U$1)*(КАЛЕНДАРЬ!AA18=GRID!$B$3:$U$3),0))*GRID!$H$42,
ROUNDUP(INDEX(GRID!$B$4:$U$15,MATCH(I$7,GRID!$A$4:$A$15,0),MATCH(1,($U$2=GRID!$B$1:$U$1)*(КАЛЕНДАРЬ!AA18=GRID!$B$3:$U$3),0))*GRID!$H$42*(1-GRID!$H$43),0))</f>
        <v>56800</v>
      </c>
      <c r="J270" s="5" cm="1">
        <f t="array" ref="J270">IF($I$2="Длительное проживание от 30 ночей ",
INDEX(GRID!$B$18:$U$29,MATCH(I$7,GRID!$A$18:$A$29,0),MATCH(1,($U$2=GRID!$B$1:$U$1)*(КАЛЕНДАРЬ!AA18=GRID!$B$3:$U$3),0))*GRID!$H$42,
ROUNDUP(INDEX(GRID!$B$18:$U$29,MATCH(I$7,GRID!$A$18:$A$29,0),MATCH(1,($U$2=GRID!$B$1:$U$1)*(КАЛЕНДАРЬ!AA18=GRID!$B$3:$U$3),0))*GRID!$H$42*(1-GRID!$H$43),0))</f>
        <v>60800</v>
      </c>
      <c r="K270" s="50" t="s">
        <v>105</v>
      </c>
      <c r="L270" s="50" t="s">
        <v>105</v>
      </c>
      <c r="M270" s="5" cm="1">
        <f t="array" ref="M270">IF($I$2="Длительное проживание от 30 ночей ",
INDEX(GRID!$B$4:$U$15,MATCH(M$7,GRID!$A$4:$A$15,0),MATCH(1,($U$2=GRID!$B$1:$U$1)*(КАЛЕНДАРЬ!AA18=GRID!$B$3:$U$3),0))*GRID!$H$42,
ROUNDUP(INDEX(GRID!$B$4:$U$15,MATCH(M$7,GRID!$A$4:$A$15,0),MATCH(1,($U$2=GRID!$B$1:$U$1)*(КАЛЕНДАРЬ!AA18=GRID!$B$3:$U$3),0))*GRID!$H$42*(1-GRID!$H$43),0))</f>
        <v>82560</v>
      </c>
      <c r="N270" s="5" cm="1">
        <f t="array" ref="N270">IF($I$2="Длительное проживание от 30 ночей ",
INDEX(GRID!$B$18:$U$29,MATCH(M$7,GRID!$A$18:$A$29,0),MATCH(1,($U$2=GRID!$B$1:$U$1)*(КАЛЕНДАРЬ!AA18=GRID!$B$3:$U$3),0))*GRID!$H$42,
ROUNDUP(INDEX(GRID!$B$18:$U$29,MATCH(M$7,GRID!$A$18:$A$29,0),MATCH(1,($U$2=GRID!$B$1:$U$1)*(КАЛЕНДАРЬ!AA18=GRID!$B$3:$U$3),0))*GRID!$H$42*(1-GRID!$H$43),0))</f>
        <v>86560</v>
      </c>
      <c r="O270" s="50" t="s">
        <v>105</v>
      </c>
      <c r="P270" s="5" cm="1">
        <f t="array" ref="P270">IF($I$2="Длительное проживание от 30 ночей ",
INDEX(GRID!$B$4:$U$15,MATCH(P$7,GRID!$A$4:$A$15,0),MATCH(1,($U$2=GRID!$B$1:$U$1)*(КАЛЕНДАРЬ!AA18=GRID!$B$3:$U$3),0))*GRID!$H$42,
ROUNDUP(INDEX(GRID!$B$4:$U$15,MATCH(P$7,GRID!$A$4:$A$15,0),MATCH(1,($U$2=GRID!$B$1:$U$1)*(КАЛЕНДАРЬ!AA18=GRID!$B$3:$U$3),0))*GRID!$H$42*(1-GRID!$H$43),0))</f>
        <v>152080</v>
      </c>
      <c r="Q270" s="5" cm="1">
        <f t="array" ref="Q270">IF($I$2="Длительное проживание от 30 ночей ",
INDEX(GRID!$B$4:$U$15,MATCH(Q$7,GRID!$A$4:$A$15,0),MATCH(1,($U$2=GRID!$B$1:$U$1)*(КАЛЕНДАРЬ!AA18=GRID!$B$3:$U$3),0))*GRID!$H$42,
ROUNDUP(INDEX(GRID!$B$4:$U$15,MATCH(Q$7,GRID!$A$4:$A$15,0),MATCH(1,($U$2=GRID!$B$1:$U$1)*(КАЛЕНДАРЬ!AA18=GRID!$B$3:$U$3),0))*GRID!$H$42*(1-GRID!$H$43),0))</f>
        <v>176720</v>
      </c>
      <c r="R270" s="50" t="s">
        <v>105</v>
      </c>
      <c r="S270" s="50" t="s">
        <v>105</v>
      </c>
      <c r="T270" s="50" t="s">
        <v>105</v>
      </c>
    </row>
    <row r="271" spans="1:20" hidden="1">
      <c r="A271" s="108" t="s">
        <v>13</v>
      </c>
      <c r="B271" s="109">
        <v>16</v>
      </c>
      <c r="C271" s="5" cm="1">
        <f t="array" ref="C271">IF($I$2="Длительное проживание от 30 ночей ",
INDEX(GRID!$B$4:$U$15,MATCH(C$7,GRID!$A$4:$A$15,0),MATCH(1,($U$2=GRID!$B$1:$U$1)*(КАЛЕНДАРЬ!AA19=GRID!$B$3:$U$3),0))*GRID!$H$42,
ROUNDUP(INDEX(GRID!$B$4:$U$15,MATCH(C$7,GRID!$A$4:$A$15,0),MATCH(1,($U$2=GRID!$B$1:$U$1)*(КАЛЕНДАРЬ!AA19=GRID!$B$3:$U$3),0))*GRID!$H$42*(1-GRID!$H$43),0))</f>
        <v>38480</v>
      </c>
      <c r="D271" s="5" cm="1">
        <f t="array" ref="D271">IF($I$2="Длительное проживание от 30 ночей ",
INDEX(GRID!$B$18:$U$29,MATCH(C$7,GRID!$A$18:$A$29,0),MATCH(1,($U$2=GRID!$B$1:$U$1)*(КАЛЕНДАРЬ!AA19=GRID!$B$3:$U$3),0))*GRID!$H$42,
ROUNDUP(INDEX(GRID!$B$18:$U$29,MATCH(C$7,GRID!$A$18:$A$29,0),MATCH(1,($U$2=GRID!$B$1:$U$1)*(КАЛЕНДАРЬ!AA19=GRID!$B$3:$U$3),0))*GRID!$H$42*(1-GRID!$H$43),0))</f>
        <v>42480</v>
      </c>
      <c r="E271" s="5" cm="1">
        <f t="array" ref="E271">IF($I$2="Длительное проживание от 30 ночей ",
INDEX(GRID!$B$4:$U$15,MATCH(E$7,GRID!$A$4:$A$15,0),MATCH(1,($U$2=GRID!$B$1:$U$1)*(КАЛЕНДАРЬ!AA19=GRID!$B$3:$U$3),0))*GRID!$H$42,
ROUNDUP(INDEX(GRID!$B$4:$U$15,MATCH(E$7,GRID!$A$4:$A$15,0),MATCH(1,($U$2=GRID!$B$1:$U$1)*(КАЛЕНДАРЬ!AA19=GRID!$B$3:$U$3),0))*GRID!$H$42*(1-GRID!$H$43),0))</f>
        <v>45680</v>
      </c>
      <c r="F271" s="5" cm="1">
        <f t="array" ref="F271">IF($I$2="Длительное проживание от 30 ночей ",
INDEX(GRID!$B$18:$U$29,MATCH(E$7,GRID!$A$18:$A$29,0),MATCH(1,($U$2=GRID!$B$1:$U$1)*(КАЛЕНДАРЬ!AA19=GRID!$B$3:$U$3),0))*GRID!$H$42,
ROUNDUP(INDEX(GRID!$B$18:$U$29,MATCH(E$7,GRID!$A$18:$A$29,0),MATCH(1,($U$2=GRID!$B$1:$U$1)*(КАЛЕНДАРЬ!AA19=GRID!$B$3:$U$3),0))*GRID!$H$42*(1-GRID!$H$43),0))</f>
        <v>49680</v>
      </c>
      <c r="G271" s="50" t="s">
        <v>105</v>
      </c>
      <c r="H271" s="50" t="s">
        <v>105</v>
      </c>
      <c r="I271" s="5" cm="1">
        <f t="array" ref="I271">IF($I$2="Длительное проживание от 30 ночей ",
INDEX(GRID!$B$4:$U$15,MATCH(I$7,GRID!$A$4:$A$15,0),MATCH(1,($U$2=GRID!$B$1:$U$1)*(КАЛЕНДАРЬ!AA19=GRID!$B$3:$U$3),0))*GRID!$H$42,
ROUNDUP(INDEX(GRID!$B$4:$U$15,MATCH(I$7,GRID!$A$4:$A$15,0),MATCH(1,($U$2=GRID!$B$1:$U$1)*(КАЛЕНДАРЬ!AA19=GRID!$B$3:$U$3),0))*GRID!$H$42*(1-GRID!$H$43),0))</f>
        <v>56800</v>
      </c>
      <c r="J271" s="5" cm="1">
        <f t="array" ref="J271">IF($I$2="Длительное проживание от 30 ночей ",
INDEX(GRID!$B$18:$U$29,MATCH(I$7,GRID!$A$18:$A$29,0),MATCH(1,($U$2=GRID!$B$1:$U$1)*(КАЛЕНДАРЬ!AA19=GRID!$B$3:$U$3),0))*GRID!$H$42,
ROUNDUP(INDEX(GRID!$B$18:$U$29,MATCH(I$7,GRID!$A$18:$A$29,0),MATCH(1,($U$2=GRID!$B$1:$U$1)*(КАЛЕНДАРЬ!AA19=GRID!$B$3:$U$3),0))*GRID!$H$42*(1-GRID!$H$43),0))</f>
        <v>60800</v>
      </c>
      <c r="K271" s="50" t="s">
        <v>105</v>
      </c>
      <c r="L271" s="50" t="s">
        <v>105</v>
      </c>
      <c r="M271" s="5" cm="1">
        <f t="array" ref="M271">IF($I$2="Длительное проживание от 30 ночей ",
INDEX(GRID!$B$4:$U$15,MATCH(M$7,GRID!$A$4:$A$15,0),MATCH(1,($U$2=GRID!$B$1:$U$1)*(КАЛЕНДАРЬ!AA19=GRID!$B$3:$U$3),0))*GRID!$H$42,
ROUNDUP(INDEX(GRID!$B$4:$U$15,MATCH(M$7,GRID!$A$4:$A$15,0),MATCH(1,($U$2=GRID!$B$1:$U$1)*(КАЛЕНДАРЬ!AA19=GRID!$B$3:$U$3),0))*GRID!$H$42*(1-GRID!$H$43),0))</f>
        <v>82560</v>
      </c>
      <c r="N271" s="5" cm="1">
        <f t="array" ref="N271">IF($I$2="Длительное проживание от 30 ночей ",
INDEX(GRID!$B$18:$U$29,MATCH(M$7,GRID!$A$18:$A$29,0),MATCH(1,($U$2=GRID!$B$1:$U$1)*(КАЛЕНДАРЬ!AA19=GRID!$B$3:$U$3),0))*GRID!$H$42,
ROUNDUP(INDEX(GRID!$B$18:$U$29,MATCH(M$7,GRID!$A$18:$A$29,0),MATCH(1,($U$2=GRID!$B$1:$U$1)*(КАЛЕНДАРЬ!AA19=GRID!$B$3:$U$3),0))*GRID!$H$42*(1-GRID!$H$43),0))</f>
        <v>86560</v>
      </c>
      <c r="O271" s="50" t="s">
        <v>105</v>
      </c>
      <c r="P271" s="5" cm="1">
        <f t="array" ref="P271">IF($I$2="Длительное проживание от 30 ночей ",
INDEX(GRID!$B$4:$U$15,MATCH(P$7,GRID!$A$4:$A$15,0),MATCH(1,($U$2=GRID!$B$1:$U$1)*(КАЛЕНДАРЬ!AA19=GRID!$B$3:$U$3),0))*GRID!$H$42,
ROUNDUP(INDEX(GRID!$B$4:$U$15,MATCH(P$7,GRID!$A$4:$A$15,0),MATCH(1,($U$2=GRID!$B$1:$U$1)*(КАЛЕНДАРЬ!AA19=GRID!$B$3:$U$3),0))*GRID!$H$42*(1-GRID!$H$43),0))</f>
        <v>152080</v>
      </c>
      <c r="Q271" s="5" cm="1">
        <f t="array" ref="Q271">IF($I$2="Длительное проживание от 30 ночей ",
INDEX(GRID!$B$4:$U$15,MATCH(Q$7,GRID!$A$4:$A$15,0),MATCH(1,($U$2=GRID!$B$1:$U$1)*(КАЛЕНДАРЬ!AA19=GRID!$B$3:$U$3),0))*GRID!$H$42,
ROUNDUP(INDEX(GRID!$B$4:$U$15,MATCH(Q$7,GRID!$A$4:$A$15,0),MATCH(1,($U$2=GRID!$B$1:$U$1)*(КАЛЕНДАРЬ!AA19=GRID!$B$3:$U$3),0))*GRID!$H$42*(1-GRID!$H$43),0))</f>
        <v>176720</v>
      </c>
      <c r="R271" s="50" t="s">
        <v>105</v>
      </c>
      <c r="S271" s="50" t="s">
        <v>105</v>
      </c>
      <c r="T271" s="50" t="s">
        <v>105</v>
      </c>
    </row>
    <row r="272" spans="1:20" hidden="1">
      <c r="A272" s="108" t="s">
        <v>14</v>
      </c>
      <c r="B272" s="109">
        <v>17</v>
      </c>
      <c r="C272" s="5" cm="1">
        <f t="array" ref="C272">IF($I$2="Длительное проживание от 30 ночей ",
INDEX(GRID!$B$4:$U$15,MATCH(C$7,GRID!$A$4:$A$15,0),MATCH(1,($U$2=GRID!$B$1:$U$1)*(КАЛЕНДАРЬ!AA20=GRID!$B$3:$U$3),0))*GRID!$H$42,
ROUNDUP(INDEX(GRID!$B$4:$U$15,MATCH(C$7,GRID!$A$4:$A$15,0),MATCH(1,($U$2=GRID!$B$1:$U$1)*(КАЛЕНДАРЬ!AA20=GRID!$B$3:$U$3),0))*GRID!$H$42*(1-GRID!$H$43),0))</f>
        <v>38480</v>
      </c>
      <c r="D272" s="5" cm="1">
        <f t="array" ref="D272">IF($I$2="Длительное проживание от 30 ночей ",
INDEX(GRID!$B$18:$U$29,MATCH(C$7,GRID!$A$18:$A$29,0),MATCH(1,($U$2=GRID!$B$1:$U$1)*(КАЛЕНДАРЬ!AA20=GRID!$B$3:$U$3),0))*GRID!$H$42,
ROUNDUP(INDEX(GRID!$B$18:$U$29,MATCH(C$7,GRID!$A$18:$A$29,0),MATCH(1,($U$2=GRID!$B$1:$U$1)*(КАЛЕНДАРЬ!AA20=GRID!$B$3:$U$3),0))*GRID!$H$42*(1-GRID!$H$43),0))</f>
        <v>42480</v>
      </c>
      <c r="E272" s="5" cm="1">
        <f t="array" ref="E272">IF($I$2="Длительное проживание от 30 ночей ",
INDEX(GRID!$B$4:$U$15,MATCH(E$7,GRID!$A$4:$A$15,0),MATCH(1,($U$2=GRID!$B$1:$U$1)*(КАЛЕНДАРЬ!AA20=GRID!$B$3:$U$3),0))*GRID!$H$42,
ROUNDUP(INDEX(GRID!$B$4:$U$15,MATCH(E$7,GRID!$A$4:$A$15,0),MATCH(1,($U$2=GRID!$B$1:$U$1)*(КАЛЕНДАРЬ!AA20=GRID!$B$3:$U$3),0))*GRID!$H$42*(1-GRID!$H$43),0))</f>
        <v>45680</v>
      </c>
      <c r="F272" s="5" cm="1">
        <f t="array" ref="F272">IF($I$2="Длительное проживание от 30 ночей ",
INDEX(GRID!$B$18:$U$29,MATCH(E$7,GRID!$A$18:$A$29,0),MATCH(1,($U$2=GRID!$B$1:$U$1)*(КАЛЕНДАРЬ!AA20=GRID!$B$3:$U$3),0))*GRID!$H$42,
ROUNDUP(INDEX(GRID!$B$18:$U$29,MATCH(E$7,GRID!$A$18:$A$29,0),MATCH(1,($U$2=GRID!$B$1:$U$1)*(КАЛЕНДАРЬ!AA20=GRID!$B$3:$U$3),0))*GRID!$H$42*(1-GRID!$H$43),0))</f>
        <v>49680</v>
      </c>
      <c r="G272" s="50" t="s">
        <v>105</v>
      </c>
      <c r="H272" s="50" t="s">
        <v>105</v>
      </c>
      <c r="I272" s="5" cm="1">
        <f t="array" ref="I272">IF($I$2="Длительное проживание от 30 ночей ",
INDEX(GRID!$B$4:$U$15,MATCH(I$7,GRID!$A$4:$A$15,0),MATCH(1,($U$2=GRID!$B$1:$U$1)*(КАЛЕНДАРЬ!AA20=GRID!$B$3:$U$3),0))*GRID!$H$42,
ROUNDUP(INDEX(GRID!$B$4:$U$15,MATCH(I$7,GRID!$A$4:$A$15,0),MATCH(1,($U$2=GRID!$B$1:$U$1)*(КАЛЕНДАРЬ!AA20=GRID!$B$3:$U$3),0))*GRID!$H$42*(1-GRID!$H$43),0))</f>
        <v>56800</v>
      </c>
      <c r="J272" s="5" cm="1">
        <f t="array" ref="J272">IF($I$2="Длительное проживание от 30 ночей ",
INDEX(GRID!$B$18:$U$29,MATCH(I$7,GRID!$A$18:$A$29,0),MATCH(1,($U$2=GRID!$B$1:$U$1)*(КАЛЕНДАРЬ!AA20=GRID!$B$3:$U$3),0))*GRID!$H$42,
ROUNDUP(INDEX(GRID!$B$18:$U$29,MATCH(I$7,GRID!$A$18:$A$29,0),MATCH(1,($U$2=GRID!$B$1:$U$1)*(КАЛЕНДАРЬ!AA20=GRID!$B$3:$U$3),0))*GRID!$H$42*(1-GRID!$H$43),0))</f>
        <v>60800</v>
      </c>
      <c r="K272" s="50" t="s">
        <v>105</v>
      </c>
      <c r="L272" s="50" t="s">
        <v>105</v>
      </c>
      <c r="M272" s="5" cm="1">
        <f t="array" ref="M272">IF($I$2="Длительное проживание от 30 ночей ",
INDEX(GRID!$B$4:$U$15,MATCH(M$7,GRID!$A$4:$A$15,0),MATCH(1,($U$2=GRID!$B$1:$U$1)*(КАЛЕНДАРЬ!AA20=GRID!$B$3:$U$3),0))*GRID!$H$42,
ROUNDUP(INDEX(GRID!$B$4:$U$15,MATCH(M$7,GRID!$A$4:$A$15,0),MATCH(1,($U$2=GRID!$B$1:$U$1)*(КАЛЕНДАРЬ!AA20=GRID!$B$3:$U$3),0))*GRID!$H$42*(1-GRID!$H$43),0))</f>
        <v>82560</v>
      </c>
      <c r="N272" s="5" cm="1">
        <f t="array" ref="N272">IF($I$2="Длительное проживание от 30 ночей ",
INDEX(GRID!$B$18:$U$29,MATCH(M$7,GRID!$A$18:$A$29,0),MATCH(1,($U$2=GRID!$B$1:$U$1)*(КАЛЕНДАРЬ!AA20=GRID!$B$3:$U$3),0))*GRID!$H$42,
ROUNDUP(INDEX(GRID!$B$18:$U$29,MATCH(M$7,GRID!$A$18:$A$29,0),MATCH(1,($U$2=GRID!$B$1:$U$1)*(КАЛЕНДАРЬ!AA20=GRID!$B$3:$U$3),0))*GRID!$H$42*(1-GRID!$H$43),0))</f>
        <v>86560</v>
      </c>
      <c r="O272" s="50" t="s">
        <v>105</v>
      </c>
      <c r="P272" s="5" cm="1">
        <f t="array" ref="P272">IF($I$2="Длительное проживание от 30 ночей ",
INDEX(GRID!$B$4:$U$15,MATCH(P$7,GRID!$A$4:$A$15,0),MATCH(1,($U$2=GRID!$B$1:$U$1)*(КАЛЕНДАРЬ!AA20=GRID!$B$3:$U$3),0))*GRID!$H$42,
ROUNDUP(INDEX(GRID!$B$4:$U$15,MATCH(P$7,GRID!$A$4:$A$15,0),MATCH(1,($U$2=GRID!$B$1:$U$1)*(КАЛЕНДАРЬ!AA20=GRID!$B$3:$U$3),0))*GRID!$H$42*(1-GRID!$H$43),0))</f>
        <v>152080</v>
      </c>
      <c r="Q272" s="5" cm="1">
        <f t="array" ref="Q272">IF($I$2="Длительное проживание от 30 ночей ",
INDEX(GRID!$B$4:$U$15,MATCH(Q$7,GRID!$A$4:$A$15,0),MATCH(1,($U$2=GRID!$B$1:$U$1)*(КАЛЕНДАРЬ!AA20=GRID!$B$3:$U$3),0))*GRID!$H$42,
ROUNDUP(INDEX(GRID!$B$4:$U$15,MATCH(Q$7,GRID!$A$4:$A$15,0),MATCH(1,($U$2=GRID!$B$1:$U$1)*(КАЛЕНДАРЬ!AA20=GRID!$B$3:$U$3),0))*GRID!$H$42*(1-GRID!$H$43),0))</f>
        <v>176720</v>
      </c>
      <c r="R272" s="50" t="s">
        <v>105</v>
      </c>
      <c r="S272" s="50" t="s">
        <v>105</v>
      </c>
      <c r="T272" s="50" t="s">
        <v>105</v>
      </c>
    </row>
    <row r="273" spans="1:20" hidden="1">
      <c r="A273" s="108" t="s">
        <v>15</v>
      </c>
      <c r="B273" s="109">
        <v>18</v>
      </c>
      <c r="C273" s="5" cm="1">
        <f t="array" ref="C273">IF($I$2="Длительное проживание от 30 ночей ",
INDEX(GRID!$B$4:$U$15,MATCH(C$7,GRID!$A$4:$A$15,0),MATCH(1,($U$2=GRID!$B$1:$U$1)*(КАЛЕНДАРЬ!AA21=GRID!$B$3:$U$3),0))*GRID!$H$42,
ROUNDUP(INDEX(GRID!$B$4:$U$15,MATCH(C$7,GRID!$A$4:$A$15,0),MATCH(1,($U$2=GRID!$B$1:$U$1)*(КАЛЕНДАРЬ!AA21=GRID!$B$3:$U$3),0))*GRID!$H$42*(1-GRID!$H$43),0))</f>
        <v>38480</v>
      </c>
      <c r="D273" s="5" cm="1">
        <f t="array" ref="D273">IF($I$2="Длительное проживание от 30 ночей ",
INDEX(GRID!$B$18:$U$29,MATCH(C$7,GRID!$A$18:$A$29,0),MATCH(1,($U$2=GRID!$B$1:$U$1)*(КАЛЕНДАРЬ!AA21=GRID!$B$3:$U$3),0))*GRID!$H$42,
ROUNDUP(INDEX(GRID!$B$18:$U$29,MATCH(C$7,GRID!$A$18:$A$29,0),MATCH(1,($U$2=GRID!$B$1:$U$1)*(КАЛЕНДАРЬ!AA21=GRID!$B$3:$U$3),0))*GRID!$H$42*(1-GRID!$H$43),0))</f>
        <v>42480</v>
      </c>
      <c r="E273" s="5" cm="1">
        <f t="array" ref="E273">IF($I$2="Длительное проживание от 30 ночей ",
INDEX(GRID!$B$4:$U$15,MATCH(E$7,GRID!$A$4:$A$15,0),MATCH(1,($U$2=GRID!$B$1:$U$1)*(КАЛЕНДАРЬ!AA21=GRID!$B$3:$U$3),0))*GRID!$H$42,
ROUNDUP(INDEX(GRID!$B$4:$U$15,MATCH(E$7,GRID!$A$4:$A$15,0),MATCH(1,($U$2=GRID!$B$1:$U$1)*(КАЛЕНДАРЬ!AA21=GRID!$B$3:$U$3),0))*GRID!$H$42*(1-GRID!$H$43),0))</f>
        <v>45680</v>
      </c>
      <c r="F273" s="5" cm="1">
        <f t="array" ref="F273">IF($I$2="Длительное проживание от 30 ночей ",
INDEX(GRID!$B$18:$U$29,MATCH(E$7,GRID!$A$18:$A$29,0),MATCH(1,($U$2=GRID!$B$1:$U$1)*(КАЛЕНДАРЬ!AA21=GRID!$B$3:$U$3),0))*GRID!$H$42,
ROUNDUP(INDEX(GRID!$B$18:$U$29,MATCH(E$7,GRID!$A$18:$A$29,0),MATCH(1,($U$2=GRID!$B$1:$U$1)*(КАЛЕНДАРЬ!AA21=GRID!$B$3:$U$3),0))*GRID!$H$42*(1-GRID!$H$43),0))</f>
        <v>49680</v>
      </c>
      <c r="G273" s="50" t="s">
        <v>105</v>
      </c>
      <c r="H273" s="50" t="s">
        <v>105</v>
      </c>
      <c r="I273" s="5" cm="1">
        <f t="array" ref="I273">IF($I$2="Длительное проживание от 30 ночей ",
INDEX(GRID!$B$4:$U$15,MATCH(I$7,GRID!$A$4:$A$15,0),MATCH(1,($U$2=GRID!$B$1:$U$1)*(КАЛЕНДАРЬ!AA21=GRID!$B$3:$U$3),0))*GRID!$H$42,
ROUNDUP(INDEX(GRID!$B$4:$U$15,MATCH(I$7,GRID!$A$4:$A$15,0),MATCH(1,($U$2=GRID!$B$1:$U$1)*(КАЛЕНДАРЬ!AA21=GRID!$B$3:$U$3),0))*GRID!$H$42*(1-GRID!$H$43),0))</f>
        <v>56800</v>
      </c>
      <c r="J273" s="5" cm="1">
        <f t="array" ref="J273">IF($I$2="Длительное проживание от 30 ночей ",
INDEX(GRID!$B$18:$U$29,MATCH(I$7,GRID!$A$18:$A$29,0),MATCH(1,($U$2=GRID!$B$1:$U$1)*(КАЛЕНДАРЬ!AA21=GRID!$B$3:$U$3),0))*GRID!$H$42,
ROUNDUP(INDEX(GRID!$B$18:$U$29,MATCH(I$7,GRID!$A$18:$A$29,0),MATCH(1,($U$2=GRID!$B$1:$U$1)*(КАЛЕНДАРЬ!AA21=GRID!$B$3:$U$3),0))*GRID!$H$42*(1-GRID!$H$43),0))</f>
        <v>60800</v>
      </c>
      <c r="K273" s="50" t="s">
        <v>105</v>
      </c>
      <c r="L273" s="50" t="s">
        <v>105</v>
      </c>
      <c r="M273" s="5" cm="1">
        <f t="array" ref="M273">IF($I$2="Длительное проживание от 30 ночей ",
INDEX(GRID!$B$4:$U$15,MATCH(M$7,GRID!$A$4:$A$15,0),MATCH(1,($U$2=GRID!$B$1:$U$1)*(КАЛЕНДАРЬ!AA21=GRID!$B$3:$U$3),0))*GRID!$H$42,
ROUNDUP(INDEX(GRID!$B$4:$U$15,MATCH(M$7,GRID!$A$4:$A$15,0),MATCH(1,($U$2=GRID!$B$1:$U$1)*(КАЛЕНДАРЬ!AA21=GRID!$B$3:$U$3),0))*GRID!$H$42*(1-GRID!$H$43),0))</f>
        <v>82560</v>
      </c>
      <c r="N273" s="5" cm="1">
        <f t="array" ref="N273">IF($I$2="Длительное проживание от 30 ночей ",
INDEX(GRID!$B$18:$U$29,MATCH(M$7,GRID!$A$18:$A$29,0),MATCH(1,($U$2=GRID!$B$1:$U$1)*(КАЛЕНДАРЬ!AA21=GRID!$B$3:$U$3),0))*GRID!$H$42,
ROUNDUP(INDEX(GRID!$B$18:$U$29,MATCH(M$7,GRID!$A$18:$A$29,0),MATCH(1,($U$2=GRID!$B$1:$U$1)*(КАЛЕНДАРЬ!AA21=GRID!$B$3:$U$3),0))*GRID!$H$42*(1-GRID!$H$43),0))</f>
        <v>86560</v>
      </c>
      <c r="O273" s="50" t="s">
        <v>105</v>
      </c>
      <c r="P273" s="5" cm="1">
        <f t="array" ref="P273">IF($I$2="Длительное проживание от 30 ночей ",
INDEX(GRID!$B$4:$U$15,MATCH(P$7,GRID!$A$4:$A$15,0),MATCH(1,($U$2=GRID!$B$1:$U$1)*(КАЛЕНДАРЬ!AA21=GRID!$B$3:$U$3),0))*GRID!$H$42,
ROUNDUP(INDEX(GRID!$B$4:$U$15,MATCH(P$7,GRID!$A$4:$A$15,0),MATCH(1,($U$2=GRID!$B$1:$U$1)*(КАЛЕНДАРЬ!AA21=GRID!$B$3:$U$3),0))*GRID!$H$42*(1-GRID!$H$43),0))</f>
        <v>152080</v>
      </c>
      <c r="Q273" s="5" cm="1">
        <f t="array" ref="Q273">IF($I$2="Длительное проживание от 30 ночей ",
INDEX(GRID!$B$4:$U$15,MATCH(Q$7,GRID!$A$4:$A$15,0),MATCH(1,($U$2=GRID!$B$1:$U$1)*(КАЛЕНДАРЬ!AA21=GRID!$B$3:$U$3),0))*GRID!$H$42,
ROUNDUP(INDEX(GRID!$B$4:$U$15,MATCH(Q$7,GRID!$A$4:$A$15,0),MATCH(1,($U$2=GRID!$B$1:$U$1)*(КАЛЕНДАРЬ!AA21=GRID!$B$3:$U$3),0))*GRID!$H$42*(1-GRID!$H$43),0))</f>
        <v>176720</v>
      </c>
      <c r="R273" s="50" t="s">
        <v>105</v>
      </c>
      <c r="S273" s="50" t="s">
        <v>105</v>
      </c>
      <c r="T273" s="50" t="s">
        <v>105</v>
      </c>
    </row>
    <row r="274" spans="1:20" hidden="1">
      <c r="A274" s="108" t="s">
        <v>16</v>
      </c>
      <c r="B274" s="109">
        <v>19</v>
      </c>
      <c r="C274" s="5" cm="1">
        <f t="array" ref="C274">IF($I$2="Длительное проживание от 30 ночей ",
INDEX(GRID!$B$4:$U$15,MATCH(C$7,GRID!$A$4:$A$15,0),MATCH(1,($U$2=GRID!$B$1:$U$1)*(КАЛЕНДАРЬ!AA22=GRID!$B$3:$U$3),0))*GRID!$H$42,
ROUNDUP(INDEX(GRID!$B$4:$U$15,MATCH(C$7,GRID!$A$4:$A$15,0),MATCH(1,($U$2=GRID!$B$1:$U$1)*(КАЛЕНДАРЬ!AA22=GRID!$B$3:$U$3),0))*GRID!$H$42*(1-GRID!$H$43),0))</f>
        <v>45840</v>
      </c>
      <c r="D274" s="5" cm="1">
        <f t="array" ref="D274">IF($I$2="Длительное проживание от 30 ночей ",
INDEX(GRID!$B$18:$U$29,MATCH(C$7,GRID!$A$18:$A$29,0),MATCH(1,($U$2=GRID!$B$1:$U$1)*(КАЛЕНДАРЬ!AA22=GRID!$B$3:$U$3),0))*GRID!$H$42,
ROUNDUP(INDEX(GRID!$B$18:$U$29,MATCH(C$7,GRID!$A$18:$A$29,0),MATCH(1,($U$2=GRID!$B$1:$U$1)*(КАЛЕНДАРЬ!AA22=GRID!$B$3:$U$3),0))*GRID!$H$42*(1-GRID!$H$43),0))</f>
        <v>49840</v>
      </c>
      <c r="E274" s="5" cm="1">
        <f t="array" ref="E274">IF($I$2="Длительное проживание от 30 ночей ",
INDEX(GRID!$B$4:$U$15,MATCH(E$7,GRID!$A$4:$A$15,0),MATCH(1,($U$2=GRID!$B$1:$U$1)*(КАЛЕНДАРЬ!AA22=GRID!$B$3:$U$3),0))*GRID!$H$42,
ROUNDUP(INDEX(GRID!$B$4:$U$15,MATCH(E$7,GRID!$A$4:$A$15,0),MATCH(1,($U$2=GRID!$B$1:$U$1)*(КАЛЕНДАРЬ!AA22=GRID!$B$3:$U$3),0))*GRID!$H$42*(1-GRID!$H$43),0))</f>
        <v>53920</v>
      </c>
      <c r="F274" s="5" cm="1">
        <f t="array" ref="F274">IF($I$2="Длительное проживание от 30 ночей ",
INDEX(GRID!$B$18:$U$29,MATCH(E$7,GRID!$A$18:$A$29,0),MATCH(1,($U$2=GRID!$B$1:$U$1)*(КАЛЕНДАРЬ!AA22=GRID!$B$3:$U$3),0))*GRID!$H$42,
ROUNDUP(INDEX(GRID!$B$18:$U$29,MATCH(E$7,GRID!$A$18:$A$29,0),MATCH(1,($U$2=GRID!$B$1:$U$1)*(КАЛЕНДАРЬ!AA22=GRID!$B$3:$U$3),0))*GRID!$H$42*(1-GRID!$H$43),0))</f>
        <v>57920</v>
      </c>
      <c r="G274" s="50" t="s">
        <v>105</v>
      </c>
      <c r="H274" s="50" t="s">
        <v>105</v>
      </c>
      <c r="I274" s="5" cm="1">
        <f t="array" ref="I274">IF($I$2="Длительное проживание от 30 ночей ",
INDEX(GRID!$B$4:$U$15,MATCH(I$7,GRID!$A$4:$A$15,0),MATCH(1,($U$2=GRID!$B$1:$U$1)*(КАЛЕНДАРЬ!AA22=GRID!$B$3:$U$3),0))*GRID!$H$42,
ROUNDUP(INDEX(GRID!$B$4:$U$15,MATCH(I$7,GRID!$A$4:$A$15,0),MATCH(1,($U$2=GRID!$B$1:$U$1)*(КАЛЕНДАРЬ!AA22=GRID!$B$3:$U$3),0))*GRID!$H$42*(1-GRID!$H$43),0))</f>
        <v>66000</v>
      </c>
      <c r="J274" s="5" cm="1">
        <f t="array" ref="J274">IF($I$2="Длительное проживание от 30 ночей ",
INDEX(GRID!$B$18:$U$29,MATCH(I$7,GRID!$A$18:$A$29,0),MATCH(1,($U$2=GRID!$B$1:$U$1)*(КАЛЕНДАРЬ!AA22=GRID!$B$3:$U$3),0))*GRID!$H$42,
ROUNDUP(INDEX(GRID!$B$18:$U$29,MATCH(I$7,GRID!$A$18:$A$29,0),MATCH(1,($U$2=GRID!$B$1:$U$1)*(КАЛЕНДАРЬ!AA22=GRID!$B$3:$U$3),0))*GRID!$H$42*(1-GRID!$H$43),0))</f>
        <v>70000</v>
      </c>
      <c r="K274" s="50" t="s">
        <v>105</v>
      </c>
      <c r="L274" s="50" t="s">
        <v>105</v>
      </c>
      <c r="M274" s="5" cm="1">
        <f t="array" ref="M274">IF($I$2="Длительное проживание от 30 ночей ",
INDEX(GRID!$B$4:$U$15,MATCH(M$7,GRID!$A$4:$A$15,0),MATCH(1,($U$2=GRID!$B$1:$U$1)*(КАЛЕНДАРЬ!AA22=GRID!$B$3:$U$3),0))*GRID!$H$42,
ROUNDUP(INDEX(GRID!$B$4:$U$15,MATCH(M$7,GRID!$A$4:$A$15,0),MATCH(1,($U$2=GRID!$B$1:$U$1)*(КАЛЕНДАРЬ!AA22=GRID!$B$3:$U$3),0))*GRID!$H$42*(1-GRID!$H$43),0))</f>
        <v>94640</v>
      </c>
      <c r="N274" s="5" cm="1">
        <f t="array" ref="N274">IF($I$2="Длительное проживание от 30 ночей ",
INDEX(GRID!$B$18:$U$29,MATCH(M$7,GRID!$A$18:$A$29,0),MATCH(1,($U$2=GRID!$B$1:$U$1)*(КАЛЕНДАРЬ!AA22=GRID!$B$3:$U$3),0))*GRID!$H$42,
ROUNDUP(INDEX(GRID!$B$18:$U$29,MATCH(M$7,GRID!$A$18:$A$29,0),MATCH(1,($U$2=GRID!$B$1:$U$1)*(КАЛЕНДАРЬ!AA22=GRID!$B$3:$U$3),0))*GRID!$H$42*(1-GRID!$H$43),0))</f>
        <v>98640</v>
      </c>
      <c r="O274" s="50" t="s">
        <v>105</v>
      </c>
      <c r="P274" s="5" cm="1">
        <f t="array" ref="P274">IF($I$2="Длительное проживание от 30 ночей ",
INDEX(GRID!$B$4:$U$15,MATCH(P$7,GRID!$A$4:$A$15,0),MATCH(1,($U$2=GRID!$B$1:$U$1)*(КАЛЕНДАРЬ!AA22=GRID!$B$3:$U$3),0))*GRID!$H$42,
ROUNDUP(INDEX(GRID!$B$4:$U$15,MATCH(P$7,GRID!$A$4:$A$15,0),MATCH(1,($U$2=GRID!$B$1:$U$1)*(КАЛЕНДАРЬ!AA22=GRID!$B$3:$U$3),0))*GRID!$H$42*(1-GRID!$H$43),0))</f>
        <v>167120</v>
      </c>
      <c r="Q274" s="5" cm="1">
        <f t="array" ref="Q274">IF($I$2="Длительное проживание от 30 ночей ",
INDEX(GRID!$B$4:$U$15,MATCH(Q$7,GRID!$A$4:$A$15,0),MATCH(1,($U$2=GRID!$B$1:$U$1)*(КАЛЕНДАРЬ!AA22=GRID!$B$3:$U$3),0))*GRID!$H$42,
ROUNDUP(INDEX(GRID!$B$4:$U$15,MATCH(Q$7,GRID!$A$4:$A$15,0),MATCH(1,($U$2=GRID!$B$1:$U$1)*(КАЛЕНДАРЬ!AA22=GRID!$B$3:$U$3),0))*GRID!$H$42*(1-GRID!$H$43),0))</f>
        <v>192720</v>
      </c>
      <c r="R274" s="50" t="s">
        <v>105</v>
      </c>
      <c r="S274" s="50" t="s">
        <v>105</v>
      </c>
      <c r="T274" s="50" t="s">
        <v>105</v>
      </c>
    </row>
    <row r="275" spans="1:20" hidden="1">
      <c r="A275" s="108" t="s">
        <v>17</v>
      </c>
      <c r="B275" s="109">
        <v>20</v>
      </c>
      <c r="C275" s="5" cm="1">
        <f t="array" ref="C275">IF($I$2="Длительное проживание от 30 ночей ",
INDEX(GRID!$B$4:$U$15,MATCH(C$7,GRID!$A$4:$A$15,0),MATCH(1,($U$2=GRID!$B$1:$U$1)*(КАЛЕНДАРЬ!AA23=GRID!$B$3:$U$3),0))*GRID!$H$42,
ROUNDUP(INDEX(GRID!$B$4:$U$15,MATCH(C$7,GRID!$A$4:$A$15,0),MATCH(1,($U$2=GRID!$B$1:$U$1)*(КАЛЕНДАРЬ!AA23=GRID!$B$3:$U$3),0))*GRID!$H$42*(1-GRID!$H$43),0))</f>
        <v>45840</v>
      </c>
      <c r="D275" s="5" cm="1">
        <f t="array" ref="D275">IF($I$2="Длительное проживание от 30 ночей ",
INDEX(GRID!$B$18:$U$29,MATCH(C$7,GRID!$A$18:$A$29,0),MATCH(1,($U$2=GRID!$B$1:$U$1)*(КАЛЕНДАРЬ!AA23=GRID!$B$3:$U$3),0))*GRID!$H$42,
ROUNDUP(INDEX(GRID!$B$18:$U$29,MATCH(C$7,GRID!$A$18:$A$29,0),MATCH(1,($U$2=GRID!$B$1:$U$1)*(КАЛЕНДАРЬ!AA23=GRID!$B$3:$U$3),0))*GRID!$H$42*(1-GRID!$H$43),0))</f>
        <v>49840</v>
      </c>
      <c r="E275" s="5" cm="1">
        <f t="array" ref="E275">IF($I$2="Длительное проживание от 30 ночей ",
INDEX(GRID!$B$4:$U$15,MATCH(E$7,GRID!$A$4:$A$15,0),MATCH(1,($U$2=GRID!$B$1:$U$1)*(КАЛЕНДАРЬ!AA23=GRID!$B$3:$U$3),0))*GRID!$H$42,
ROUNDUP(INDEX(GRID!$B$4:$U$15,MATCH(E$7,GRID!$A$4:$A$15,0),MATCH(1,($U$2=GRID!$B$1:$U$1)*(КАЛЕНДАРЬ!AA23=GRID!$B$3:$U$3),0))*GRID!$H$42*(1-GRID!$H$43),0))</f>
        <v>53920</v>
      </c>
      <c r="F275" s="5" cm="1">
        <f t="array" ref="F275">IF($I$2="Длительное проживание от 30 ночей ",
INDEX(GRID!$B$18:$U$29,MATCH(E$7,GRID!$A$18:$A$29,0),MATCH(1,($U$2=GRID!$B$1:$U$1)*(КАЛЕНДАРЬ!AA23=GRID!$B$3:$U$3),0))*GRID!$H$42,
ROUNDUP(INDEX(GRID!$B$18:$U$29,MATCH(E$7,GRID!$A$18:$A$29,0),MATCH(1,($U$2=GRID!$B$1:$U$1)*(КАЛЕНДАРЬ!AA23=GRID!$B$3:$U$3),0))*GRID!$H$42*(1-GRID!$H$43),0))</f>
        <v>57920</v>
      </c>
      <c r="G275" s="50" t="s">
        <v>105</v>
      </c>
      <c r="H275" s="50" t="s">
        <v>105</v>
      </c>
      <c r="I275" s="5" cm="1">
        <f t="array" ref="I275">IF($I$2="Длительное проживание от 30 ночей ",
INDEX(GRID!$B$4:$U$15,MATCH(I$7,GRID!$A$4:$A$15,0),MATCH(1,($U$2=GRID!$B$1:$U$1)*(КАЛЕНДАРЬ!AA23=GRID!$B$3:$U$3),0))*GRID!$H$42,
ROUNDUP(INDEX(GRID!$B$4:$U$15,MATCH(I$7,GRID!$A$4:$A$15,0),MATCH(1,($U$2=GRID!$B$1:$U$1)*(КАЛЕНДАРЬ!AA23=GRID!$B$3:$U$3),0))*GRID!$H$42*(1-GRID!$H$43),0))</f>
        <v>66000</v>
      </c>
      <c r="J275" s="5" cm="1">
        <f t="array" ref="J275">IF($I$2="Длительное проживание от 30 ночей ",
INDEX(GRID!$B$18:$U$29,MATCH(I$7,GRID!$A$18:$A$29,0),MATCH(1,($U$2=GRID!$B$1:$U$1)*(КАЛЕНДАРЬ!AA23=GRID!$B$3:$U$3),0))*GRID!$H$42,
ROUNDUP(INDEX(GRID!$B$18:$U$29,MATCH(I$7,GRID!$A$18:$A$29,0),MATCH(1,($U$2=GRID!$B$1:$U$1)*(КАЛЕНДАРЬ!AA23=GRID!$B$3:$U$3),0))*GRID!$H$42*(1-GRID!$H$43),0))</f>
        <v>70000</v>
      </c>
      <c r="K275" s="50" t="s">
        <v>105</v>
      </c>
      <c r="L275" s="50" t="s">
        <v>105</v>
      </c>
      <c r="M275" s="5" cm="1">
        <f t="array" ref="M275">IF($I$2="Длительное проживание от 30 ночей ",
INDEX(GRID!$B$4:$U$15,MATCH(M$7,GRID!$A$4:$A$15,0),MATCH(1,($U$2=GRID!$B$1:$U$1)*(КАЛЕНДАРЬ!AA23=GRID!$B$3:$U$3),0))*GRID!$H$42,
ROUNDUP(INDEX(GRID!$B$4:$U$15,MATCH(M$7,GRID!$A$4:$A$15,0),MATCH(1,($U$2=GRID!$B$1:$U$1)*(КАЛЕНДАРЬ!AA23=GRID!$B$3:$U$3),0))*GRID!$H$42*(1-GRID!$H$43),0))</f>
        <v>94640</v>
      </c>
      <c r="N275" s="5" cm="1">
        <f t="array" ref="N275">IF($I$2="Длительное проживание от 30 ночей ",
INDEX(GRID!$B$18:$U$29,MATCH(M$7,GRID!$A$18:$A$29,0),MATCH(1,($U$2=GRID!$B$1:$U$1)*(КАЛЕНДАРЬ!AA23=GRID!$B$3:$U$3),0))*GRID!$H$42,
ROUNDUP(INDEX(GRID!$B$18:$U$29,MATCH(M$7,GRID!$A$18:$A$29,0),MATCH(1,($U$2=GRID!$B$1:$U$1)*(КАЛЕНДАРЬ!AA23=GRID!$B$3:$U$3),0))*GRID!$H$42*(1-GRID!$H$43),0))</f>
        <v>98640</v>
      </c>
      <c r="O275" s="50" t="s">
        <v>105</v>
      </c>
      <c r="P275" s="5" cm="1">
        <f t="array" ref="P275">IF($I$2="Длительное проживание от 30 ночей ",
INDEX(GRID!$B$4:$U$15,MATCH(P$7,GRID!$A$4:$A$15,0),MATCH(1,($U$2=GRID!$B$1:$U$1)*(КАЛЕНДАРЬ!AA23=GRID!$B$3:$U$3),0))*GRID!$H$42,
ROUNDUP(INDEX(GRID!$B$4:$U$15,MATCH(P$7,GRID!$A$4:$A$15,0),MATCH(1,($U$2=GRID!$B$1:$U$1)*(КАЛЕНДАРЬ!AA23=GRID!$B$3:$U$3),0))*GRID!$H$42*(1-GRID!$H$43),0))</f>
        <v>167120</v>
      </c>
      <c r="Q275" s="5" cm="1">
        <f t="array" ref="Q275">IF($I$2="Длительное проживание от 30 ночей ",
INDEX(GRID!$B$4:$U$15,MATCH(Q$7,GRID!$A$4:$A$15,0),MATCH(1,($U$2=GRID!$B$1:$U$1)*(КАЛЕНДАРЬ!AA23=GRID!$B$3:$U$3),0))*GRID!$H$42,
ROUNDUP(INDEX(GRID!$B$4:$U$15,MATCH(Q$7,GRID!$A$4:$A$15,0),MATCH(1,($U$2=GRID!$B$1:$U$1)*(КАЛЕНДАРЬ!AA23=GRID!$B$3:$U$3),0))*GRID!$H$42*(1-GRID!$H$43),0))</f>
        <v>192720</v>
      </c>
      <c r="R275" s="50" t="s">
        <v>105</v>
      </c>
      <c r="S275" s="50" t="s">
        <v>105</v>
      </c>
      <c r="T275" s="50" t="s">
        <v>105</v>
      </c>
    </row>
    <row r="276" spans="1:20" hidden="1">
      <c r="A276" s="108" t="s">
        <v>11</v>
      </c>
      <c r="B276" s="109">
        <v>21</v>
      </c>
      <c r="C276" s="5" cm="1">
        <f t="array" ref="C276">IF($I$2="Длительное проживание от 30 ночей ",
INDEX(GRID!$B$4:$U$15,MATCH(C$7,GRID!$A$4:$A$15,0),MATCH(1,($U$2=GRID!$B$1:$U$1)*(КАЛЕНДАРЬ!AA24=GRID!$B$3:$U$3),0))*GRID!$H$42,
ROUNDUP(INDEX(GRID!$B$4:$U$15,MATCH(C$7,GRID!$A$4:$A$15,0),MATCH(1,($U$2=GRID!$B$1:$U$1)*(КАЛЕНДАРЬ!AA24=GRID!$B$3:$U$3),0))*GRID!$H$42*(1-GRID!$H$43),0))</f>
        <v>32080</v>
      </c>
      <c r="D276" s="5" cm="1">
        <f t="array" ref="D276">IF($I$2="Длительное проживание от 30 ночей ",
INDEX(GRID!$B$18:$U$29,MATCH(C$7,GRID!$A$18:$A$29,0),MATCH(1,($U$2=GRID!$B$1:$U$1)*(КАЛЕНДАРЬ!AA24=GRID!$B$3:$U$3),0))*GRID!$H$42,
ROUNDUP(INDEX(GRID!$B$18:$U$29,MATCH(C$7,GRID!$A$18:$A$29,0),MATCH(1,($U$2=GRID!$B$1:$U$1)*(КАЛЕНДАРЬ!AA24=GRID!$B$3:$U$3),0))*GRID!$H$42*(1-GRID!$H$43),0))</f>
        <v>36080</v>
      </c>
      <c r="E276" s="5" cm="1">
        <f t="array" ref="E276">IF($I$2="Длительное проживание от 30 ночей ",
INDEX(GRID!$B$4:$U$15,MATCH(E$7,GRID!$A$4:$A$15,0),MATCH(1,($U$2=GRID!$B$1:$U$1)*(КАЛЕНДАРЬ!AA24=GRID!$B$3:$U$3),0))*GRID!$H$42,
ROUNDUP(INDEX(GRID!$B$4:$U$15,MATCH(E$7,GRID!$A$4:$A$15,0),MATCH(1,($U$2=GRID!$B$1:$U$1)*(КАЛЕНДАРЬ!AA24=GRID!$B$3:$U$3),0))*GRID!$H$42*(1-GRID!$H$43),0))</f>
        <v>38320</v>
      </c>
      <c r="F276" s="5" cm="1">
        <f t="array" ref="F276">IF($I$2="Длительное проживание от 30 ночей ",
INDEX(GRID!$B$18:$U$29,MATCH(E$7,GRID!$A$18:$A$29,0),MATCH(1,($U$2=GRID!$B$1:$U$1)*(КАЛЕНДАРЬ!AA24=GRID!$B$3:$U$3),0))*GRID!$H$42,
ROUNDUP(INDEX(GRID!$B$18:$U$29,MATCH(E$7,GRID!$A$18:$A$29,0),MATCH(1,($U$2=GRID!$B$1:$U$1)*(КАЛЕНДАРЬ!AA24=GRID!$B$3:$U$3),0))*GRID!$H$42*(1-GRID!$H$43),0))</f>
        <v>42320</v>
      </c>
      <c r="G276" s="50" t="s">
        <v>105</v>
      </c>
      <c r="H276" s="50" t="s">
        <v>105</v>
      </c>
      <c r="I276" s="5" cm="1">
        <f t="array" ref="I276">IF($I$2="Длительное проживание от 30 ночей ",
INDEX(GRID!$B$4:$U$15,MATCH(I$7,GRID!$A$4:$A$15,0),MATCH(1,($U$2=GRID!$B$1:$U$1)*(КАЛЕНДАРЬ!AA24=GRID!$B$3:$U$3),0))*GRID!$H$42,
ROUNDUP(INDEX(GRID!$B$4:$U$15,MATCH(I$7,GRID!$A$4:$A$15,0),MATCH(1,($U$2=GRID!$B$1:$U$1)*(КАЛЕНДАРЬ!AA24=GRID!$B$3:$U$3),0))*GRID!$H$42*(1-GRID!$H$43),0))</f>
        <v>48720</v>
      </c>
      <c r="J276" s="5" cm="1">
        <f t="array" ref="J276">IF($I$2="Длительное проживание от 30 ночей ",
INDEX(GRID!$B$18:$U$29,MATCH(I$7,GRID!$A$18:$A$29,0),MATCH(1,($U$2=GRID!$B$1:$U$1)*(КАЛЕНДАРЬ!AA24=GRID!$B$3:$U$3),0))*GRID!$H$42,
ROUNDUP(INDEX(GRID!$B$18:$U$29,MATCH(I$7,GRID!$A$18:$A$29,0),MATCH(1,($U$2=GRID!$B$1:$U$1)*(КАЛЕНДАРЬ!AA24=GRID!$B$3:$U$3),0))*GRID!$H$42*(1-GRID!$H$43),0))</f>
        <v>52720</v>
      </c>
      <c r="K276" s="50" t="s">
        <v>105</v>
      </c>
      <c r="L276" s="50" t="s">
        <v>105</v>
      </c>
      <c r="M276" s="5" cm="1">
        <f t="array" ref="M276">IF($I$2="Длительное проживание от 30 ночей ",
INDEX(GRID!$B$4:$U$15,MATCH(M$7,GRID!$A$4:$A$15,0),MATCH(1,($U$2=GRID!$B$1:$U$1)*(КАЛЕНДАРЬ!AA24=GRID!$B$3:$U$3),0))*GRID!$H$42,
ROUNDUP(INDEX(GRID!$B$4:$U$15,MATCH(M$7,GRID!$A$4:$A$15,0),MATCH(1,($U$2=GRID!$B$1:$U$1)*(КАЛЕНДАРЬ!AA24=GRID!$B$3:$U$3),0))*GRID!$H$42*(1-GRID!$H$43),0))</f>
        <v>72160</v>
      </c>
      <c r="N276" s="5" cm="1">
        <f t="array" ref="N276">IF($I$2="Длительное проживание от 30 ночей ",
INDEX(GRID!$B$18:$U$29,MATCH(M$7,GRID!$A$18:$A$29,0),MATCH(1,($U$2=GRID!$B$1:$U$1)*(КАЛЕНДАРЬ!AA24=GRID!$B$3:$U$3),0))*GRID!$H$42,
ROUNDUP(INDEX(GRID!$B$18:$U$29,MATCH(M$7,GRID!$A$18:$A$29,0),MATCH(1,($U$2=GRID!$B$1:$U$1)*(КАЛЕНДАРЬ!AA24=GRID!$B$3:$U$3),0))*GRID!$H$42*(1-GRID!$H$43),0))</f>
        <v>76160</v>
      </c>
      <c r="O276" s="50" t="s">
        <v>105</v>
      </c>
      <c r="P276" s="5" cm="1">
        <f t="array" ref="P276">IF($I$2="Длительное проживание от 30 ночей ",
INDEX(GRID!$B$4:$U$15,MATCH(P$7,GRID!$A$4:$A$15,0),MATCH(1,($U$2=GRID!$B$1:$U$1)*(КАЛЕНДАРЬ!AA24=GRID!$B$3:$U$3),0))*GRID!$H$42,
ROUNDUP(INDEX(GRID!$B$4:$U$15,MATCH(P$7,GRID!$A$4:$A$15,0),MATCH(1,($U$2=GRID!$B$1:$U$1)*(КАЛЕНДАРЬ!AA24=GRID!$B$3:$U$3),0))*GRID!$H$42*(1-GRID!$H$43),0))</f>
        <v>138320</v>
      </c>
      <c r="Q276" s="5" cm="1">
        <f t="array" ref="Q276">IF($I$2="Длительное проживание от 30 ночей ",
INDEX(GRID!$B$4:$U$15,MATCH(Q$7,GRID!$A$4:$A$15,0),MATCH(1,($U$2=GRID!$B$1:$U$1)*(КАЛЕНДАРЬ!AA24=GRID!$B$3:$U$3),0))*GRID!$H$42,
ROUNDUP(INDEX(GRID!$B$4:$U$15,MATCH(Q$7,GRID!$A$4:$A$15,0),MATCH(1,($U$2=GRID!$B$1:$U$1)*(КАЛЕНДАРЬ!AA24=GRID!$B$3:$U$3),0))*GRID!$H$42*(1-GRID!$H$43),0))</f>
        <v>161920</v>
      </c>
      <c r="R276" s="50" t="s">
        <v>105</v>
      </c>
      <c r="S276" s="50" t="s">
        <v>105</v>
      </c>
      <c r="T276" s="50" t="s">
        <v>105</v>
      </c>
    </row>
    <row r="277" spans="1:20" hidden="1">
      <c r="A277" s="108" t="s">
        <v>12</v>
      </c>
      <c r="B277" s="109">
        <v>22</v>
      </c>
      <c r="C277" s="5" cm="1">
        <f t="array" ref="C277">IF($I$2="Длительное проживание от 30 ночей ",
INDEX(GRID!$B$4:$U$15,MATCH(C$7,GRID!$A$4:$A$15,0),MATCH(1,($U$2=GRID!$B$1:$U$1)*(КАЛЕНДАРЬ!AA25=GRID!$B$3:$U$3),0))*GRID!$H$42,
ROUNDUP(INDEX(GRID!$B$4:$U$15,MATCH(C$7,GRID!$A$4:$A$15,0),MATCH(1,($U$2=GRID!$B$1:$U$1)*(КАЛЕНДАРЬ!AA25=GRID!$B$3:$U$3),0))*GRID!$H$42*(1-GRID!$H$43),0))</f>
        <v>32080</v>
      </c>
      <c r="D277" s="5" cm="1">
        <f t="array" ref="D277">IF($I$2="Длительное проживание от 30 ночей ",
INDEX(GRID!$B$18:$U$29,MATCH(C$7,GRID!$A$18:$A$29,0),MATCH(1,($U$2=GRID!$B$1:$U$1)*(КАЛЕНДАРЬ!AA25=GRID!$B$3:$U$3),0))*GRID!$H$42,
ROUNDUP(INDEX(GRID!$B$18:$U$29,MATCH(C$7,GRID!$A$18:$A$29,0),MATCH(1,($U$2=GRID!$B$1:$U$1)*(КАЛЕНДАРЬ!AA25=GRID!$B$3:$U$3),0))*GRID!$H$42*(1-GRID!$H$43),0))</f>
        <v>36080</v>
      </c>
      <c r="E277" s="5" cm="1">
        <f t="array" ref="E277">IF($I$2="Длительное проживание от 30 ночей ",
INDEX(GRID!$B$4:$U$15,MATCH(E$7,GRID!$A$4:$A$15,0),MATCH(1,($U$2=GRID!$B$1:$U$1)*(КАЛЕНДАРЬ!AA25=GRID!$B$3:$U$3),0))*GRID!$H$42,
ROUNDUP(INDEX(GRID!$B$4:$U$15,MATCH(E$7,GRID!$A$4:$A$15,0),MATCH(1,($U$2=GRID!$B$1:$U$1)*(КАЛЕНДАРЬ!AA25=GRID!$B$3:$U$3),0))*GRID!$H$42*(1-GRID!$H$43),0))</f>
        <v>38320</v>
      </c>
      <c r="F277" s="5" cm="1">
        <f t="array" ref="F277">IF($I$2="Длительное проживание от 30 ночей ",
INDEX(GRID!$B$18:$U$29,MATCH(E$7,GRID!$A$18:$A$29,0),MATCH(1,($U$2=GRID!$B$1:$U$1)*(КАЛЕНДАРЬ!AA25=GRID!$B$3:$U$3),0))*GRID!$H$42,
ROUNDUP(INDEX(GRID!$B$18:$U$29,MATCH(E$7,GRID!$A$18:$A$29,0),MATCH(1,($U$2=GRID!$B$1:$U$1)*(КАЛЕНДАРЬ!AA25=GRID!$B$3:$U$3),0))*GRID!$H$42*(1-GRID!$H$43),0))</f>
        <v>42320</v>
      </c>
      <c r="G277" s="50" t="s">
        <v>105</v>
      </c>
      <c r="H277" s="50" t="s">
        <v>105</v>
      </c>
      <c r="I277" s="5" cm="1">
        <f t="array" ref="I277">IF($I$2="Длительное проживание от 30 ночей ",
INDEX(GRID!$B$4:$U$15,MATCH(I$7,GRID!$A$4:$A$15,0),MATCH(1,($U$2=GRID!$B$1:$U$1)*(КАЛЕНДАРЬ!AA25=GRID!$B$3:$U$3),0))*GRID!$H$42,
ROUNDUP(INDEX(GRID!$B$4:$U$15,MATCH(I$7,GRID!$A$4:$A$15,0),MATCH(1,($U$2=GRID!$B$1:$U$1)*(КАЛЕНДАРЬ!AA25=GRID!$B$3:$U$3),0))*GRID!$H$42*(1-GRID!$H$43),0))</f>
        <v>48720</v>
      </c>
      <c r="J277" s="5" cm="1">
        <f t="array" ref="J277">IF($I$2="Длительное проживание от 30 ночей ",
INDEX(GRID!$B$18:$U$29,MATCH(I$7,GRID!$A$18:$A$29,0),MATCH(1,($U$2=GRID!$B$1:$U$1)*(КАЛЕНДАРЬ!AA25=GRID!$B$3:$U$3),0))*GRID!$H$42,
ROUNDUP(INDEX(GRID!$B$18:$U$29,MATCH(I$7,GRID!$A$18:$A$29,0),MATCH(1,($U$2=GRID!$B$1:$U$1)*(КАЛЕНДАРЬ!AA25=GRID!$B$3:$U$3),0))*GRID!$H$42*(1-GRID!$H$43),0))</f>
        <v>52720</v>
      </c>
      <c r="K277" s="50" t="s">
        <v>105</v>
      </c>
      <c r="L277" s="50" t="s">
        <v>105</v>
      </c>
      <c r="M277" s="5" cm="1">
        <f t="array" ref="M277">IF($I$2="Длительное проживание от 30 ночей ",
INDEX(GRID!$B$4:$U$15,MATCH(M$7,GRID!$A$4:$A$15,0),MATCH(1,($U$2=GRID!$B$1:$U$1)*(КАЛЕНДАРЬ!AA25=GRID!$B$3:$U$3),0))*GRID!$H$42,
ROUNDUP(INDEX(GRID!$B$4:$U$15,MATCH(M$7,GRID!$A$4:$A$15,0),MATCH(1,($U$2=GRID!$B$1:$U$1)*(КАЛЕНДАРЬ!AA25=GRID!$B$3:$U$3),0))*GRID!$H$42*(1-GRID!$H$43),0))</f>
        <v>72160</v>
      </c>
      <c r="N277" s="5" cm="1">
        <f t="array" ref="N277">IF($I$2="Длительное проживание от 30 ночей ",
INDEX(GRID!$B$18:$U$29,MATCH(M$7,GRID!$A$18:$A$29,0),MATCH(1,($U$2=GRID!$B$1:$U$1)*(КАЛЕНДАРЬ!AA25=GRID!$B$3:$U$3),0))*GRID!$H$42,
ROUNDUP(INDEX(GRID!$B$18:$U$29,MATCH(M$7,GRID!$A$18:$A$29,0),MATCH(1,($U$2=GRID!$B$1:$U$1)*(КАЛЕНДАРЬ!AA25=GRID!$B$3:$U$3),0))*GRID!$H$42*(1-GRID!$H$43),0))</f>
        <v>76160</v>
      </c>
      <c r="O277" s="50" t="s">
        <v>105</v>
      </c>
      <c r="P277" s="5" cm="1">
        <f t="array" ref="P277">IF($I$2="Длительное проживание от 30 ночей ",
INDEX(GRID!$B$4:$U$15,MATCH(P$7,GRID!$A$4:$A$15,0),MATCH(1,($U$2=GRID!$B$1:$U$1)*(КАЛЕНДАРЬ!AA25=GRID!$B$3:$U$3),0))*GRID!$H$42,
ROUNDUP(INDEX(GRID!$B$4:$U$15,MATCH(P$7,GRID!$A$4:$A$15,0),MATCH(1,($U$2=GRID!$B$1:$U$1)*(КАЛЕНДАРЬ!AA25=GRID!$B$3:$U$3),0))*GRID!$H$42*(1-GRID!$H$43),0))</f>
        <v>138320</v>
      </c>
      <c r="Q277" s="5" cm="1">
        <f t="array" ref="Q277">IF($I$2="Длительное проживание от 30 ночей ",
INDEX(GRID!$B$4:$U$15,MATCH(Q$7,GRID!$A$4:$A$15,0),MATCH(1,($U$2=GRID!$B$1:$U$1)*(КАЛЕНДАРЬ!AA25=GRID!$B$3:$U$3),0))*GRID!$H$42,
ROUNDUP(INDEX(GRID!$B$4:$U$15,MATCH(Q$7,GRID!$A$4:$A$15,0),MATCH(1,($U$2=GRID!$B$1:$U$1)*(КАЛЕНДАРЬ!AA25=GRID!$B$3:$U$3),0))*GRID!$H$42*(1-GRID!$H$43),0))</f>
        <v>161920</v>
      </c>
      <c r="R277" s="50" t="s">
        <v>105</v>
      </c>
      <c r="S277" s="50" t="s">
        <v>105</v>
      </c>
      <c r="T277" s="50" t="s">
        <v>105</v>
      </c>
    </row>
    <row r="278" spans="1:20" hidden="1">
      <c r="A278" s="108" t="s">
        <v>13</v>
      </c>
      <c r="B278" s="109">
        <v>23</v>
      </c>
      <c r="C278" s="5" cm="1">
        <f t="array" ref="C278">IF($I$2="Длительное проживание от 30 ночей ",
INDEX(GRID!$B$4:$U$15,MATCH(C$7,GRID!$A$4:$A$15,0),MATCH(1,($U$2=GRID!$B$1:$U$1)*(КАЛЕНДАРЬ!AA26=GRID!$B$3:$U$3),0))*GRID!$H$42,
ROUNDUP(INDEX(GRID!$B$4:$U$15,MATCH(C$7,GRID!$A$4:$A$15,0),MATCH(1,($U$2=GRID!$B$1:$U$1)*(КАЛЕНДАРЬ!AA26=GRID!$B$3:$U$3),0))*GRID!$H$42*(1-GRID!$H$43),0))</f>
        <v>32080</v>
      </c>
      <c r="D278" s="5" cm="1">
        <f t="array" ref="D278">IF($I$2="Длительное проживание от 30 ночей ",
INDEX(GRID!$B$18:$U$29,MATCH(C$7,GRID!$A$18:$A$29,0),MATCH(1,($U$2=GRID!$B$1:$U$1)*(КАЛЕНДАРЬ!AA26=GRID!$B$3:$U$3),0))*GRID!$H$42,
ROUNDUP(INDEX(GRID!$B$18:$U$29,MATCH(C$7,GRID!$A$18:$A$29,0),MATCH(1,($U$2=GRID!$B$1:$U$1)*(КАЛЕНДАРЬ!AA26=GRID!$B$3:$U$3),0))*GRID!$H$42*(1-GRID!$H$43),0))</f>
        <v>36080</v>
      </c>
      <c r="E278" s="5" cm="1">
        <f t="array" ref="E278">IF($I$2="Длительное проживание от 30 ночей ",
INDEX(GRID!$B$4:$U$15,MATCH(E$7,GRID!$A$4:$A$15,0),MATCH(1,($U$2=GRID!$B$1:$U$1)*(КАЛЕНДАРЬ!AA26=GRID!$B$3:$U$3),0))*GRID!$H$42,
ROUNDUP(INDEX(GRID!$B$4:$U$15,MATCH(E$7,GRID!$A$4:$A$15,0),MATCH(1,($U$2=GRID!$B$1:$U$1)*(КАЛЕНДАРЬ!AA26=GRID!$B$3:$U$3),0))*GRID!$H$42*(1-GRID!$H$43),0))</f>
        <v>38320</v>
      </c>
      <c r="F278" s="5" cm="1">
        <f t="array" ref="F278">IF($I$2="Длительное проживание от 30 ночей ",
INDEX(GRID!$B$18:$U$29,MATCH(E$7,GRID!$A$18:$A$29,0),MATCH(1,($U$2=GRID!$B$1:$U$1)*(КАЛЕНДАРЬ!AA26=GRID!$B$3:$U$3),0))*GRID!$H$42,
ROUNDUP(INDEX(GRID!$B$18:$U$29,MATCH(E$7,GRID!$A$18:$A$29,0),MATCH(1,($U$2=GRID!$B$1:$U$1)*(КАЛЕНДАРЬ!AA26=GRID!$B$3:$U$3),0))*GRID!$H$42*(1-GRID!$H$43),0))</f>
        <v>42320</v>
      </c>
      <c r="G278" s="50" t="s">
        <v>105</v>
      </c>
      <c r="H278" s="50" t="s">
        <v>105</v>
      </c>
      <c r="I278" s="5" cm="1">
        <f t="array" ref="I278">IF($I$2="Длительное проживание от 30 ночей ",
INDEX(GRID!$B$4:$U$15,MATCH(I$7,GRID!$A$4:$A$15,0),MATCH(1,($U$2=GRID!$B$1:$U$1)*(КАЛЕНДАРЬ!AA26=GRID!$B$3:$U$3),0))*GRID!$H$42,
ROUNDUP(INDEX(GRID!$B$4:$U$15,MATCH(I$7,GRID!$A$4:$A$15,0),MATCH(1,($U$2=GRID!$B$1:$U$1)*(КАЛЕНДАРЬ!AA26=GRID!$B$3:$U$3),0))*GRID!$H$42*(1-GRID!$H$43),0))</f>
        <v>48720</v>
      </c>
      <c r="J278" s="5" cm="1">
        <f t="array" ref="J278">IF($I$2="Длительное проживание от 30 ночей ",
INDEX(GRID!$B$18:$U$29,MATCH(I$7,GRID!$A$18:$A$29,0),MATCH(1,($U$2=GRID!$B$1:$U$1)*(КАЛЕНДАРЬ!AA26=GRID!$B$3:$U$3),0))*GRID!$H$42,
ROUNDUP(INDEX(GRID!$B$18:$U$29,MATCH(I$7,GRID!$A$18:$A$29,0),MATCH(1,($U$2=GRID!$B$1:$U$1)*(КАЛЕНДАРЬ!AA26=GRID!$B$3:$U$3),0))*GRID!$H$42*(1-GRID!$H$43),0))</f>
        <v>52720</v>
      </c>
      <c r="K278" s="50" t="s">
        <v>105</v>
      </c>
      <c r="L278" s="50" t="s">
        <v>105</v>
      </c>
      <c r="M278" s="5" cm="1">
        <f t="array" ref="M278">IF($I$2="Длительное проживание от 30 ночей ",
INDEX(GRID!$B$4:$U$15,MATCH(M$7,GRID!$A$4:$A$15,0),MATCH(1,($U$2=GRID!$B$1:$U$1)*(КАЛЕНДАРЬ!AA26=GRID!$B$3:$U$3),0))*GRID!$H$42,
ROUNDUP(INDEX(GRID!$B$4:$U$15,MATCH(M$7,GRID!$A$4:$A$15,0),MATCH(1,($U$2=GRID!$B$1:$U$1)*(КАЛЕНДАРЬ!AA26=GRID!$B$3:$U$3),0))*GRID!$H$42*(1-GRID!$H$43),0))</f>
        <v>72160</v>
      </c>
      <c r="N278" s="5" cm="1">
        <f t="array" ref="N278">IF($I$2="Длительное проживание от 30 ночей ",
INDEX(GRID!$B$18:$U$29,MATCH(M$7,GRID!$A$18:$A$29,0),MATCH(1,($U$2=GRID!$B$1:$U$1)*(КАЛЕНДАРЬ!AA26=GRID!$B$3:$U$3),0))*GRID!$H$42,
ROUNDUP(INDEX(GRID!$B$18:$U$29,MATCH(M$7,GRID!$A$18:$A$29,0),MATCH(1,($U$2=GRID!$B$1:$U$1)*(КАЛЕНДАРЬ!AA26=GRID!$B$3:$U$3),0))*GRID!$H$42*(1-GRID!$H$43),0))</f>
        <v>76160</v>
      </c>
      <c r="O278" s="50" t="s">
        <v>105</v>
      </c>
      <c r="P278" s="5" cm="1">
        <f t="array" ref="P278">IF($I$2="Длительное проживание от 30 ночей ",
INDEX(GRID!$B$4:$U$15,MATCH(P$7,GRID!$A$4:$A$15,0),MATCH(1,($U$2=GRID!$B$1:$U$1)*(КАЛЕНДАРЬ!AA26=GRID!$B$3:$U$3),0))*GRID!$H$42,
ROUNDUP(INDEX(GRID!$B$4:$U$15,MATCH(P$7,GRID!$A$4:$A$15,0),MATCH(1,($U$2=GRID!$B$1:$U$1)*(КАЛЕНДАРЬ!AA26=GRID!$B$3:$U$3),0))*GRID!$H$42*(1-GRID!$H$43),0))</f>
        <v>138320</v>
      </c>
      <c r="Q278" s="5" cm="1">
        <f t="array" ref="Q278">IF($I$2="Длительное проживание от 30 ночей ",
INDEX(GRID!$B$4:$U$15,MATCH(Q$7,GRID!$A$4:$A$15,0),MATCH(1,($U$2=GRID!$B$1:$U$1)*(КАЛЕНДАРЬ!AA26=GRID!$B$3:$U$3),0))*GRID!$H$42,
ROUNDUP(INDEX(GRID!$B$4:$U$15,MATCH(Q$7,GRID!$A$4:$A$15,0),MATCH(1,($U$2=GRID!$B$1:$U$1)*(КАЛЕНДАРЬ!AA26=GRID!$B$3:$U$3),0))*GRID!$H$42*(1-GRID!$H$43),0))</f>
        <v>161920</v>
      </c>
      <c r="R278" s="50" t="s">
        <v>105</v>
      </c>
      <c r="S278" s="50" t="s">
        <v>105</v>
      </c>
      <c r="T278" s="50" t="s">
        <v>105</v>
      </c>
    </row>
    <row r="279" spans="1:20" hidden="1">
      <c r="A279" s="108" t="s">
        <v>14</v>
      </c>
      <c r="B279" s="109">
        <v>24</v>
      </c>
      <c r="C279" s="5" cm="1">
        <f t="array" ref="C279">IF($I$2="Длительное проживание от 30 ночей ",
INDEX(GRID!$B$4:$U$15,MATCH(C$7,GRID!$A$4:$A$15,0),MATCH(1,($U$2=GRID!$B$1:$U$1)*(КАЛЕНДАРЬ!AA27=GRID!$B$3:$U$3),0))*GRID!$H$42,
ROUNDUP(INDEX(GRID!$B$4:$U$15,MATCH(C$7,GRID!$A$4:$A$15,0),MATCH(1,($U$2=GRID!$B$1:$U$1)*(КАЛЕНДАРЬ!AA27=GRID!$B$3:$U$3),0))*GRID!$H$42*(1-GRID!$H$43),0))</f>
        <v>32080</v>
      </c>
      <c r="D279" s="5" cm="1">
        <f t="array" ref="D279">IF($I$2="Длительное проживание от 30 ночей ",
INDEX(GRID!$B$18:$U$29,MATCH(C$7,GRID!$A$18:$A$29,0),MATCH(1,($U$2=GRID!$B$1:$U$1)*(КАЛЕНДАРЬ!AA27=GRID!$B$3:$U$3),0))*GRID!$H$42,
ROUNDUP(INDEX(GRID!$B$18:$U$29,MATCH(C$7,GRID!$A$18:$A$29,0),MATCH(1,($U$2=GRID!$B$1:$U$1)*(КАЛЕНДАРЬ!AA27=GRID!$B$3:$U$3),0))*GRID!$H$42*(1-GRID!$H$43),0))</f>
        <v>36080</v>
      </c>
      <c r="E279" s="5" cm="1">
        <f t="array" ref="E279">IF($I$2="Длительное проживание от 30 ночей ",
INDEX(GRID!$B$4:$U$15,MATCH(E$7,GRID!$A$4:$A$15,0),MATCH(1,($U$2=GRID!$B$1:$U$1)*(КАЛЕНДАРЬ!AA27=GRID!$B$3:$U$3),0))*GRID!$H$42,
ROUNDUP(INDEX(GRID!$B$4:$U$15,MATCH(E$7,GRID!$A$4:$A$15,0),MATCH(1,($U$2=GRID!$B$1:$U$1)*(КАЛЕНДАРЬ!AA27=GRID!$B$3:$U$3),0))*GRID!$H$42*(1-GRID!$H$43),0))</f>
        <v>38320</v>
      </c>
      <c r="F279" s="5" cm="1">
        <f t="array" ref="F279">IF($I$2="Длительное проживание от 30 ночей ",
INDEX(GRID!$B$18:$U$29,MATCH(E$7,GRID!$A$18:$A$29,0),MATCH(1,($U$2=GRID!$B$1:$U$1)*(КАЛЕНДАРЬ!AA27=GRID!$B$3:$U$3),0))*GRID!$H$42,
ROUNDUP(INDEX(GRID!$B$18:$U$29,MATCH(E$7,GRID!$A$18:$A$29,0),MATCH(1,($U$2=GRID!$B$1:$U$1)*(КАЛЕНДАРЬ!AA27=GRID!$B$3:$U$3),0))*GRID!$H$42*(1-GRID!$H$43),0))</f>
        <v>42320</v>
      </c>
      <c r="G279" s="50" t="s">
        <v>105</v>
      </c>
      <c r="H279" s="50" t="s">
        <v>105</v>
      </c>
      <c r="I279" s="5" cm="1">
        <f t="array" ref="I279">IF($I$2="Длительное проживание от 30 ночей ",
INDEX(GRID!$B$4:$U$15,MATCH(I$7,GRID!$A$4:$A$15,0),MATCH(1,($U$2=GRID!$B$1:$U$1)*(КАЛЕНДАРЬ!AA27=GRID!$B$3:$U$3),0))*GRID!$H$42,
ROUNDUP(INDEX(GRID!$B$4:$U$15,MATCH(I$7,GRID!$A$4:$A$15,0),MATCH(1,($U$2=GRID!$B$1:$U$1)*(КАЛЕНДАРЬ!AA27=GRID!$B$3:$U$3),0))*GRID!$H$42*(1-GRID!$H$43),0))</f>
        <v>48720</v>
      </c>
      <c r="J279" s="5" cm="1">
        <f t="array" ref="J279">IF($I$2="Длительное проживание от 30 ночей ",
INDEX(GRID!$B$18:$U$29,MATCH(I$7,GRID!$A$18:$A$29,0),MATCH(1,($U$2=GRID!$B$1:$U$1)*(КАЛЕНДАРЬ!AA27=GRID!$B$3:$U$3),0))*GRID!$H$42,
ROUNDUP(INDEX(GRID!$B$18:$U$29,MATCH(I$7,GRID!$A$18:$A$29,0),MATCH(1,($U$2=GRID!$B$1:$U$1)*(КАЛЕНДАРЬ!AA27=GRID!$B$3:$U$3),0))*GRID!$H$42*(1-GRID!$H$43),0))</f>
        <v>52720</v>
      </c>
      <c r="K279" s="50" t="s">
        <v>105</v>
      </c>
      <c r="L279" s="50" t="s">
        <v>105</v>
      </c>
      <c r="M279" s="5" cm="1">
        <f t="array" ref="M279">IF($I$2="Длительное проживание от 30 ночей ",
INDEX(GRID!$B$4:$U$15,MATCH(M$7,GRID!$A$4:$A$15,0),MATCH(1,($U$2=GRID!$B$1:$U$1)*(КАЛЕНДАРЬ!AA27=GRID!$B$3:$U$3),0))*GRID!$H$42,
ROUNDUP(INDEX(GRID!$B$4:$U$15,MATCH(M$7,GRID!$A$4:$A$15,0),MATCH(1,($U$2=GRID!$B$1:$U$1)*(КАЛЕНДАРЬ!AA27=GRID!$B$3:$U$3),0))*GRID!$H$42*(1-GRID!$H$43),0))</f>
        <v>72160</v>
      </c>
      <c r="N279" s="5" cm="1">
        <f t="array" ref="N279">IF($I$2="Длительное проживание от 30 ночей ",
INDEX(GRID!$B$18:$U$29,MATCH(M$7,GRID!$A$18:$A$29,0),MATCH(1,($U$2=GRID!$B$1:$U$1)*(КАЛЕНДАРЬ!AA27=GRID!$B$3:$U$3),0))*GRID!$H$42,
ROUNDUP(INDEX(GRID!$B$18:$U$29,MATCH(M$7,GRID!$A$18:$A$29,0),MATCH(1,($U$2=GRID!$B$1:$U$1)*(КАЛЕНДАРЬ!AA27=GRID!$B$3:$U$3),0))*GRID!$H$42*(1-GRID!$H$43),0))</f>
        <v>76160</v>
      </c>
      <c r="O279" s="50" t="s">
        <v>105</v>
      </c>
      <c r="P279" s="5" cm="1">
        <f t="array" ref="P279">IF($I$2="Длительное проживание от 30 ночей ",
INDEX(GRID!$B$4:$U$15,MATCH(P$7,GRID!$A$4:$A$15,0),MATCH(1,($U$2=GRID!$B$1:$U$1)*(КАЛЕНДАРЬ!AA27=GRID!$B$3:$U$3),0))*GRID!$H$42,
ROUNDUP(INDEX(GRID!$B$4:$U$15,MATCH(P$7,GRID!$A$4:$A$15,0),MATCH(1,($U$2=GRID!$B$1:$U$1)*(КАЛЕНДАРЬ!AA27=GRID!$B$3:$U$3),0))*GRID!$H$42*(1-GRID!$H$43),0))</f>
        <v>138320</v>
      </c>
      <c r="Q279" s="5" cm="1">
        <f t="array" ref="Q279">IF($I$2="Длительное проживание от 30 ночей ",
INDEX(GRID!$B$4:$U$15,MATCH(Q$7,GRID!$A$4:$A$15,0),MATCH(1,($U$2=GRID!$B$1:$U$1)*(КАЛЕНДАРЬ!AA27=GRID!$B$3:$U$3),0))*GRID!$H$42,
ROUNDUP(INDEX(GRID!$B$4:$U$15,MATCH(Q$7,GRID!$A$4:$A$15,0),MATCH(1,($U$2=GRID!$B$1:$U$1)*(КАЛЕНДАРЬ!AA27=GRID!$B$3:$U$3),0))*GRID!$H$42*(1-GRID!$H$43),0))</f>
        <v>161920</v>
      </c>
      <c r="R279" s="50" t="s">
        <v>105</v>
      </c>
      <c r="S279" s="50" t="s">
        <v>105</v>
      </c>
      <c r="T279" s="50" t="s">
        <v>105</v>
      </c>
    </row>
    <row r="280" spans="1:20" hidden="1">
      <c r="A280" s="108" t="s">
        <v>15</v>
      </c>
      <c r="B280" s="109">
        <v>25</v>
      </c>
      <c r="C280" s="5" cm="1">
        <f t="array" ref="C280">IF($I$2="Длительное проживание от 30 ночей ",
INDEX(GRID!$B$4:$U$15,MATCH(C$7,GRID!$A$4:$A$15,0),MATCH(1,($U$2=GRID!$B$1:$U$1)*(КАЛЕНДАРЬ!AA28=GRID!$B$3:$U$3),0))*GRID!$H$42,
ROUNDUP(INDEX(GRID!$B$4:$U$15,MATCH(C$7,GRID!$A$4:$A$15,0),MATCH(1,($U$2=GRID!$B$1:$U$1)*(КАЛЕНДАРЬ!AA28=GRID!$B$3:$U$3),0))*GRID!$H$42*(1-GRID!$H$43),0))</f>
        <v>32080</v>
      </c>
      <c r="D280" s="5" cm="1">
        <f t="array" ref="D280">IF($I$2="Длительное проживание от 30 ночей ",
INDEX(GRID!$B$18:$U$29,MATCH(C$7,GRID!$A$18:$A$29,0),MATCH(1,($U$2=GRID!$B$1:$U$1)*(КАЛЕНДАРЬ!AA28=GRID!$B$3:$U$3),0))*GRID!$H$42,
ROUNDUP(INDEX(GRID!$B$18:$U$29,MATCH(C$7,GRID!$A$18:$A$29,0),MATCH(1,($U$2=GRID!$B$1:$U$1)*(КАЛЕНДАРЬ!AA28=GRID!$B$3:$U$3),0))*GRID!$H$42*(1-GRID!$H$43),0))</f>
        <v>36080</v>
      </c>
      <c r="E280" s="5" cm="1">
        <f t="array" ref="E280">IF($I$2="Длительное проживание от 30 ночей ",
INDEX(GRID!$B$4:$U$15,MATCH(E$7,GRID!$A$4:$A$15,0),MATCH(1,($U$2=GRID!$B$1:$U$1)*(КАЛЕНДАРЬ!AA28=GRID!$B$3:$U$3),0))*GRID!$H$42,
ROUNDUP(INDEX(GRID!$B$4:$U$15,MATCH(E$7,GRID!$A$4:$A$15,0),MATCH(1,($U$2=GRID!$B$1:$U$1)*(КАЛЕНДАРЬ!AA28=GRID!$B$3:$U$3),0))*GRID!$H$42*(1-GRID!$H$43),0))</f>
        <v>38320</v>
      </c>
      <c r="F280" s="5" cm="1">
        <f t="array" ref="F280">IF($I$2="Длительное проживание от 30 ночей ",
INDEX(GRID!$B$18:$U$29,MATCH(E$7,GRID!$A$18:$A$29,0),MATCH(1,($U$2=GRID!$B$1:$U$1)*(КАЛЕНДАРЬ!AA28=GRID!$B$3:$U$3),0))*GRID!$H$42,
ROUNDUP(INDEX(GRID!$B$18:$U$29,MATCH(E$7,GRID!$A$18:$A$29,0),MATCH(1,($U$2=GRID!$B$1:$U$1)*(КАЛЕНДАРЬ!AA28=GRID!$B$3:$U$3),0))*GRID!$H$42*(1-GRID!$H$43),0))</f>
        <v>42320</v>
      </c>
      <c r="G280" s="50" t="s">
        <v>105</v>
      </c>
      <c r="H280" s="50" t="s">
        <v>105</v>
      </c>
      <c r="I280" s="5" cm="1">
        <f t="array" ref="I280">IF($I$2="Длительное проживание от 30 ночей ",
INDEX(GRID!$B$4:$U$15,MATCH(I$7,GRID!$A$4:$A$15,0),MATCH(1,($U$2=GRID!$B$1:$U$1)*(КАЛЕНДАРЬ!AA28=GRID!$B$3:$U$3),0))*GRID!$H$42,
ROUNDUP(INDEX(GRID!$B$4:$U$15,MATCH(I$7,GRID!$A$4:$A$15,0),MATCH(1,($U$2=GRID!$B$1:$U$1)*(КАЛЕНДАРЬ!AA28=GRID!$B$3:$U$3),0))*GRID!$H$42*(1-GRID!$H$43),0))</f>
        <v>48720</v>
      </c>
      <c r="J280" s="5" cm="1">
        <f t="array" ref="J280">IF($I$2="Длительное проживание от 30 ночей ",
INDEX(GRID!$B$18:$U$29,MATCH(I$7,GRID!$A$18:$A$29,0),MATCH(1,($U$2=GRID!$B$1:$U$1)*(КАЛЕНДАРЬ!AA28=GRID!$B$3:$U$3),0))*GRID!$H$42,
ROUNDUP(INDEX(GRID!$B$18:$U$29,MATCH(I$7,GRID!$A$18:$A$29,0),MATCH(1,($U$2=GRID!$B$1:$U$1)*(КАЛЕНДАРЬ!AA28=GRID!$B$3:$U$3),0))*GRID!$H$42*(1-GRID!$H$43),0))</f>
        <v>52720</v>
      </c>
      <c r="K280" s="50" t="s">
        <v>105</v>
      </c>
      <c r="L280" s="50" t="s">
        <v>105</v>
      </c>
      <c r="M280" s="5" cm="1">
        <f t="array" ref="M280">IF($I$2="Длительное проживание от 30 ночей ",
INDEX(GRID!$B$4:$U$15,MATCH(M$7,GRID!$A$4:$A$15,0),MATCH(1,($U$2=GRID!$B$1:$U$1)*(КАЛЕНДАРЬ!AA28=GRID!$B$3:$U$3),0))*GRID!$H$42,
ROUNDUP(INDEX(GRID!$B$4:$U$15,MATCH(M$7,GRID!$A$4:$A$15,0),MATCH(1,($U$2=GRID!$B$1:$U$1)*(КАЛЕНДАРЬ!AA28=GRID!$B$3:$U$3),0))*GRID!$H$42*(1-GRID!$H$43),0))</f>
        <v>72160</v>
      </c>
      <c r="N280" s="5" cm="1">
        <f t="array" ref="N280">IF($I$2="Длительное проживание от 30 ночей ",
INDEX(GRID!$B$18:$U$29,MATCH(M$7,GRID!$A$18:$A$29,0),MATCH(1,($U$2=GRID!$B$1:$U$1)*(КАЛЕНДАРЬ!AA28=GRID!$B$3:$U$3),0))*GRID!$H$42,
ROUNDUP(INDEX(GRID!$B$18:$U$29,MATCH(M$7,GRID!$A$18:$A$29,0),MATCH(1,($U$2=GRID!$B$1:$U$1)*(КАЛЕНДАРЬ!AA28=GRID!$B$3:$U$3),0))*GRID!$H$42*(1-GRID!$H$43),0))</f>
        <v>76160</v>
      </c>
      <c r="O280" s="50" t="s">
        <v>105</v>
      </c>
      <c r="P280" s="5" cm="1">
        <f t="array" ref="P280">IF($I$2="Длительное проживание от 30 ночей ",
INDEX(GRID!$B$4:$U$15,MATCH(P$7,GRID!$A$4:$A$15,0),MATCH(1,($U$2=GRID!$B$1:$U$1)*(КАЛЕНДАРЬ!AA28=GRID!$B$3:$U$3),0))*GRID!$H$42,
ROUNDUP(INDEX(GRID!$B$4:$U$15,MATCH(P$7,GRID!$A$4:$A$15,0),MATCH(1,($U$2=GRID!$B$1:$U$1)*(КАЛЕНДАРЬ!AA28=GRID!$B$3:$U$3),0))*GRID!$H$42*(1-GRID!$H$43),0))</f>
        <v>138320</v>
      </c>
      <c r="Q280" s="5" cm="1">
        <f t="array" ref="Q280">IF($I$2="Длительное проживание от 30 ночей ",
INDEX(GRID!$B$4:$U$15,MATCH(Q$7,GRID!$A$4:$A$15,0),MATCH(1,($U$2=GRID!$B$1:$U$1)*(КАЛЕНДАРЬ!AA28=GRID!$B$3:$U$3),0))*GRID!$H$42,
ROUNDUP(INDEX(GRID!$B$4:$U$15,MATCH(Q$7,GRID!$A$4:$A$15,0),MATCH(1,($U$2=GRID!$B$1:$U$1)*(КАЛЕНДАРЬ!AA28=GRID!$B$3:$U$3),0))*GRID!$H$42*(1-GRID!$H$43),0))</f>
        <v>161920</v>
      </c>
      <c r="R280" s="50" t="s">
        <v>105</v>
      </c>
      <c r="S280" s="50" t="s">
        <v>105</v>
      </c>
      <c r="T280" s="50" t="s">
        <v>105</v>
      </c>
    </row>
    <row r="281" spans="1:20" hidden="1">
      <c r="A281" s="108" t="s">
        <v>16</v>
      </c>
      <c r="B281" s="109">
        <v>26</v>
      </c>
      <c r="C281" s="5" cm="1">
        <f t="array" ref="C281">IF($I$2="Длительное проживание от 30 ночей ",
INDEX(GRID!$B$4:$U$15,MATCH(C$7,GRID!$A$4:$A$15,0),MATCH(1,($U$2=GRID!$B$1:$U$1)*(КАЛЕНДАРЬ!AA29=GRID!$B$3:$U$3),0))*GRID!$H$42,
ROUNDUP(INDEX(GRID!$B$4:$U$15,MATCH(C$7,GRID!$A$4:$A$15,0),MATCH(1,($U$2=GRID!$B$1:$U$1)*(КАЛЕНДАРЬ!AA29=GRID!$B$3:$U$3),0))*GRID!$H$42*(1-GRID!$H$43),0))</f>
        <v>32080</v>
      </c>
      <c r="D281" s="5" cm="1">
        <f t="array" ref="D281">IF($I$2="Длительное проживание от 30 ночей ",
INDEX(GRID!$B$18:$U$29,MATCH(C$7,GRID!$A$18:$A$29,0),MATCH(1,($U$2=GRID!$B$1:$U$1)*(КАЛЕНДАРЬ!AA29=GRID!$B$3:$U$3),0))*GRID!$H$42,
ROUNDUP(INDEX(GRID!$B$18:$U$29,MATCH(C$7,GRID!$A$18:$A$29,0),MATCH(1,($U$2=GRID!$B$1:$U$1)*(КАЛЕНДАРЬ!AA29=GRID!$B$3:$U$3),0))*GRID!$H$42*(1-GRID!$H$43),0))</f>
        <v>36080</v>
      </c>
      <c r="E281" s="5" cm="1">
        <f t="array" ref="E281">IF($I$2="Длительное проживание от 30 ночей ",
INDEX(GRID!$B$4:$U$15,MATCH(E$7,GRID!$A$4:$A$15,0),MATCH(1,($U$2=GRID!$B$1:$U$1)*(КАЛЕНДАРЬ!AA29=GRID!$B$3:$U$3),0))*GRID!$H$42,
ROUNDUP(INDEX(GRID!$B$4:$U$15,MATCH(E$7,GRID!$A$4:$A$15,0),MATCH(1,($U$2=GRID!$B$1:$U$1)*(КАЛЕНДАРЬ!AA29=GRID!$B$3:$U$3),0))*GRID!$H$42*(1-GRID!$H$43),0))</f>
        <v>38320</v>
      </c>
      <c r="F281" s="5" cm="1">
        <f t="array" ref="F281">IF($I$2="Длительное проживание от 30 ночей ",
INDEX(GRID!$B$18:$U$29,MATCH(E$7,GRID!$A$18:$A$29,0),MATCH(1,($U$2=GRID!$B$1:$U$1)*(КАЛЕНДАРЬ!AA29=GRID!$B$3:$U$3),0))*GRID!$H$42,
ROUNDUP(INDEX(GRID!$B$18:$U$29,MATCH(E$7,GRID!$A$18:$A$29,0),MATCH(1,($U$2=GRID!$B$1:$U$1)*(КАЛЕНДАРЬ!AA29=GRID!$B$3:$U$3),0))*GRID!$H$42*(1-GRID!$H$43),0))</f>
        <v>42320</v>
      </c>
      <c r="G281" s="50" t="s">
        <v>105</v>
      </c>
      <c r="H281" s="50" t="s">
        <v>105</v>
      </c>
      <c r="I281" s="5" cm="1">
        <f t="array" ref="I281">IF($I$2="Длительное проживание от 30 ночей ",
INDEX(GRID!$B$4:$U$15,MATCH(I$7,GRID!$A$4:$A$15,0),MATCH(1,($U$2=GRID!$B$1:$U$1)*(КАЛЕНДАРЬ!AA29=GRID!$B$3:$U$3),0))*GRID!$H$42,
ROUNDUP(INDEX(GRID!$B$4:$U$15,MATCH(I$7,GRID!$A$4:$A$15,0),MATCH(1,($U$2=GRID!$B$1:$U$1)*(КАЛЕНДАРЬ!AA29=GRID!$B$3:$U$3),0))*GRID!$H$42*(1-GRID!$H$43),0))</f>
        <v>48720</v>
      </c>
      <c r="J281" s="5" cm="1">
        <f t="array" ref="J281">IF($I$2="Длительное проживание от 30 ночей ",
INDEX(GRID!$B$18:$U$29,MATCH(I$7,GRID!$A$18:$A$29,0),MATCH(1,($U$2=GRID!$B$1:$U$1)*(КАЛЕНДАРЬ!AA29=GRID!$B$3:$U$3),0))*GRID!$H$42,
ROUNDUP(INDEX(GRID!$B$18:$U$29,MATCH(I$7,GRID!$A$18:$A$29,0),MATCH(1,($U$2=GRID!$B$1:$U$1)*(КАЛЕНДАРЬ!AA29=GRID!$B$3:$U$3),0))*GRID!$H$42*(1-GRID!$H$43),0))</f>
        <v>52720</v>
      </c>
      <c r="K281" s="50" t="s">
        <v>105</v>
      </c>
      <c r="L281" s="50" t="s">
        <v>105</v>
      </c>
      <c r="M281" s="5" cm="1">
        <f t="array" ref="M281">IF($I$2="Длительное проживание от 30 ночей ",
INDEX(GRID!$B$4:$U$15,MATCH(M$7,GRID!$A$4:$A$15,0),MATCH(1,($U$2=GRID!$B$1:$U$1)*(КАЛЕНДАРЬ!AA29=GRID!$B$3:$U$3),0))*GRID!$H$42,
ROUNDUP(INDEX(GRID!$B$4:$U$15,MATCH(M$7,GRID!$A$4:$A$15,0),MATCH(1,($U$2=GRID!$B$1:$U$1)*(КАЛЕНДАРЬ!AA29=GRID!$B$3:$U$3),0))*GRID!$H$42*(1-GRID!$H$43),0))</f>
        <v>72160</v>
      </c>
      <c r="N281" s="5" cm="1">
        <f t="array" ref="N281">IF($I$2="Длительное проживание от 30 ночей ",
INDEX(GRID!$B$18:$U$29,MATCH(M$7,GRID!$A$18:$A$29,0),MATCH(1,($U$2=GRID!$B$1:$U$1)*(КАЛЕНДАРЬ!AA29=GRID!$B$3:$U$3),0))*GRID!$H$42,
ROUNDUP(INDEX(GRID!$B$18:$U$29,MATCH(M$7,GRID!$A$18:$A$29,0),MATCH(1,($U$2=GRID!$B$1:$U$1)*(КАЛЕНДАРЬ!AA29=GRID!$B$3:$U$3),0))*GRID!$H$42*(1-GRID!$H$43),0))</f>
        <v>76160</v>
      </c>
      <c r="O281" s="50" t="s">
        <v>105</v>
      </c>
      <c r="P281" s="5" cm="1">
        <f t="array" ref="P281">IF($I$2="Длительное проживание от 30 ночей ",
INDEX(GRID!$B$4:$U$15,MATCH(P$7,GRID!$A$4:$A$15,0),MATCH(1,($U$2=GRID!$B$1:$U$1)*(КАЛЕНДАРЬ!AA29=GRID!$B$3:$U$3),0))*GRID!$H$42,
ROUNDUP(INDEX(GRID!$B$4:$U$15,MATCH(P$7,GRID!$A$4:$A$15,0),MATCH(1,($U$2=GRID!$B$1:$U$1)*(КАЛЕНДАРЬ!AA29=GRID!$B$3:$U$3),0))*GRID!$H$42*(1-GRID!$H$43),0))</f>
        <v>138320</v>
      </c>
      <c r="Q281" s="5" cm="1">
        <f t="array" ref="Q281">IF($I$2="Длительное проживание от 30 ночей ",
INDEX(GRID!$B$4:$U$15,MATCH(Q$7,GRID!$A$4:$A$15,0),MATCH(1,($U$2=GRID!$B$1:$U$1)*(КАЛЕНДАРЬ!AA29=GRID!$B$3:$U$3),0))*GRID!$H$42,
ROUNDUP(INDEX(GRID!$B$4:$U$15,MATCH(Q$7,GRID!$A$4:$A$15,0),MATCH(1,($U$2=GRID!$B$1:$U$1)*(КАЛЕНДАРЬ!AA29=GRID!$B$3:$U$3),0))*GRID!$H$42*(1-GRID!$H$43),0))</f>
        <v>161920</v>
      </c>
      <c r="R281" s="50" t="s">
        <v>105</v>
      </c>
      <c r="S281" s="50" t="s">
        <v>105</v>
      </c>
      <c r="T281" s="50" t="s">
        <v>105</v>
      </c>
    </row>
    <row r="282" spans="1:20" hidden="1">
      <c r="A282" s="108" t="s">
        <v>17</v>
      </c>
      <c r="B282" s="109">
        <v>27</v>
      </c>
      <c r="C282" s="5" cm="1">
        <f t="array" ref="C282">IF($I$2="Длительное проживание от 30 ночей ",
INDEX(GRID!$B$4:$U$15,MATCH(C$7,GRID!$A$4:$A$15,0),MATCH(1,($U$2=GRID!$B$1:$U$1)*(КАЛЕНДАРЬ!AA30=GRID!$B$3:$U$3),0))*GRID!$H$42,
ROUNDUP(INDEX(GRID!$B$4:$U$15,MATCH(C$7,GRID!$A$4:$A$15,0),MATCH(1,($U$2=GRID!$B$1:$U$1)*(КАЛЕНДАРЬ!AA30=GRID!$B$3:$U$3),0))*GRID!$H$42*(1-GRID!$H$43),0))</f>
        <v>32080</v>
      </c>
      <c r="D282" s="5" cm="1">
        <f t="array" ref="D282">IF($I$2="Длительное проживание от 30 ночей ",
INDEX(GRID!$B$18:$U$29,MATCH(C$7,GRID!$A$18:$A$29,0),MATCH(1,($U$2=GRID!$B$1:$U$1)*(КАЛЕНДАРЬ!AA30=GRID!$B$3:$U$3),0))*GRID!$H$42,
ROUNDUP(INDEX(GRID!$B$18:$U$29,MATCH(C$7,GRID!$A$18:$A$29,0),MATCH(1,($U$2=GRID!$B$1:$U$1)*(КАЛЕНДАРЬ!AA30=GRID!$B$3:$U$3),0))*GRID!$H$42*(1-GRID!$H$43),0))</f>
        <v>36080</v>
      </c>
      <c r="E282" s="5" cm="1">
        <f t="array" ref="E282">IF($I$2="Длительное проживание от 30 ночей ",
INDEX(GRID!$B$4:$U$15,MATCH(E$7,GRID!$A$4:$A$15,0),MATCH(1,($U$2=GRID!$B$1:$U$1)*(КАЛЕНДАРЬ!AA30=GRID!$B$3:$U$3),0))*GRID!$H$42,
ROUNDUP(INDEX(GRID!$B$4:$U$15,MATCH(E$7,GRID!$A$4:$A$15,0),MATCH(1,($U$2=GRID!$B$1:$U$1)*(КАЛЕНДАРЬ!AA30=GRID!$B$3:$U$3),0))*GRID!$H$42*(1-GRID!$H$43),0))</f>
        <v>38320</v>
      </c>
      <c r="F282" s="5" cm="1">
        <f t="array" ref="F282">IF($I$2="Длительное проживание от 30 ночей ",
INDEX(GRID!$B$18:$U$29,MATCH(E$7,GRID!$A$18:$A$29,0),MATCH(1,($U$2=GRID!$B$1:$U$1)*(КАЛЕНДАРЬ!AA30=GRID!$B$3:$U$3),0))*GRID!$H$42,
ROUNDUP(INDEX(GRID!$B$18:$U$29,MATCH(E$7,GRID!$A$18:$A$29,0),MATCH(1,($U$2=GRID!$B$1:$U$1)*(КАЛЕНДАРЬ!AA30=GRID!$B$3:$U$3),0))*GRID!$H$42*(1-GRID!$H$43),0))</f>
        <v>42320</v>
      </c>
      <c r="G282" s="50" t="s">
        <v>105</v>
      </c>
      <c r="H282" s="50" t="s">
        <v>105</v>
      </c>
      <c r="I282" s="5" cm="1">
        <f t="array" ref="I282">IF($I$2="Длительное проживание от 30 ночей ",
INDEX(GRID!$B$4:$U$15,MATCH(I$7,GRID!$A$4:$A$15,0),MATCH(1,($U$2=GRID!$B$1:$U$1)*(КАЛЕНДАРЬ!AA30=GRID!$B$3:$U$3),0))*GRID!$H$42,
ROUNDUP(INDEX(GRID!$B$4:$U$15,MATCH(I$7,GRID!$A$4:$A$15,0),MATCH(1,($U$2=GRID!$B$1:$U$1)*(КАЛЕНДАРЬ!AA30=GRID!$B$3:$U$3),0))*GRID!$H$42*(1-GRID!$H$43),0))</f>
        <v>48720</v>
      </c>
      <c r="J282" s="5" cm="1">
        <f t="array" ref="J282">IF($I$2="Длительное проживание от 30 ночей ",
INDEX(GRID!$B$18:$U$29,MATCH(I$7,GRID!$A$18:$A$29,0),MATCH(1,($U$2=GRID!$B$1:$U$1)*(КАЛЕНДАРЬ!AA30=GRID!$B$3:$U$3),0))*GRID!$H$42,
ROUNDUP(INDEX(GRID!$B$18:$U$29,MATCH(I$7,GRID!$A$18:$A$29,0),MATCH(1,($U$2=GRID!$B$1:$U$1)*(КАЛЕНДАРЬ!AA30=GRID!$B$3:$U$3),0))*GRID!$H$42*(1-GRID!$H$43),0))</f>
        <v>52720</v>
      </c>
      <c r="K282" s="50" t="s">
        <v>105</v>
      </c>
      <c r="L282" s="50" t="s">
        <v>105</v>
      </c>
      <c r="M282" s="5" cm="1">
        <f t="array" ref="M282">IF($I$2="Длительное проживание от 30 ночей ",
INDEX(GRID!$B$4:$U$15,MATCH(M$7,GRID!$A$4:$A$15,0),MATCH(1,($U$2=GRID!$B$1:$U$1)*(КАЛЕНДАРЬ!AA30=GRID!$B$3:$U$3),0))*GRID!$H$42,
ROUNDUP(INDEX(GRID!$B$4:$U$15,MATCH(M$7,GRID!$A$4:$A$15,0),MATCH(1,($U$2=GRID!$B$1:$U$1)*(КАЛЕНДАРЬ!AA30=GRID!$B$3:$U$3),0))*GRID!$H$42*(1-GRID!$H$43),0))</f>
        <v>72160</v>
      </c>
      <c r="N282" s="5" cm="1">
        <f t="array" ref="N282">IF($I$2="Длительное проживание от 30 ночей ",
INDEX(GRID!$B$18:$U$29,MATCH(M$7,GRID!$A$18:$A$29,0),MATCH(1,($U$2=GRID!$B$1:$U$1)*(КАЛЕНДАРЬ!AA30=GRID!$B$3:$U$3),0))*GRID!$H$42,
ROUNDUP(INDEX(GRID!$B$18:$U$29,MATCH(M$7,GRID!$A$18:$A$29,0),MATCH(1,($U$2=GRID!$B$1:$U$1)*(КАЛЕНДАРЬ!AA30=GRID!$B$3:$U$3),0))*GRID!$H$42*(1-GRID!$H$43),0))</f>
        <v>76160</v>
      </c>
      <c r="O282" s="50" t="s">
        <v>105</v>
      </c>
      <c r="P282" s="5" cm="1">
        <f t="array" ref="P282">IF($I$2="Длительное проживание от 30 ночей ",
INDEX(GRID!$B$4:$U$15,MATCH(P$7,GRID!$A$4:$A$15,0),MATCH(1,($U$2=GRID!$B$1:$U$1)*(КАЛЕНДАРЬ!AA30=GRID!$B$3:$U$3),0))*GRID!$H$42,
ROUNDUP(INDEX(GRID!$B$4:$U$15,MATCH(P$7,GRID!$A$4:$A$15,0),MATCH(1,($U$2=GRID!$B$1:$U$1)*(КАЛЕНДАРЬ!AA30=GRID!$B$3:$U$3),0))*GRID!$H$42*(1-GRID!$H$43),0))</f>
        <v>138320</v>
      </c>
      <c r="Q282" s="5" cm="1">
        <f t="array" ref="Q282">IF($I$2="Длительное проживание от 30 ночей ",
INDEX(GRID!$B$4:$U$15,MATCH(Q$7,GRID!$A$4:$A$15,0),MATCH(1,($U$2=GRID!$B$1:$U$1)*(КАЛЕНДАРЬ!AA30=GRID!$B$3:$U$3),0))*GRID!$H$42,
ROUNDUP(INDEX(GRID!$B$4:$U$15,MATCH(Q$7,GRID!$A$4:$A$15,0),MATCH(1,($U$2=GRID!$B$1:$U$1)*(КАЛЕНДАРЬ!AA30=GRID!$B$3:$U$3),0))*GRID!$H$42*(1-GRID!$H$43),0))</f>
        <v>161920</v>
      </c>
      <c r="R282" s="50" t="s">
        <v>105</v>
      </c>
      <c r="S282" s="50" t="s">
        <v>105</v>
      </c>
      <c r="T282" s="50" t="s">
        <v>105</v>
      </c>
    </row>
    <row r="283" spans="1:20" hidden="1">
      <c r="A283" s="108" t="s">
        <v>11</v>
      </c>
      <c r="B283" s="109">
        <v>28</v>
      </c>
      <c r="C283" s="5" cm="1">
        <f t="array" ref="C283">IF($I$2="Длительное проживание от 30 ночей ",
INDEX(GRID!$B$4:$U$15,MATCH(C$7,GRID!$A$4:$A$15,0),MATCH(1,($U$2=GRID!$B$1:$U$1)*(КАЛЕНДАРЬ!AA31=GRID!$B$3:$U$3),0))*GRID!$H$42,
ROUNDUP(INDEX(GRID!$B$4:$U$15,MATCH(C$7,GRID!$A$4:$A$15,0),MATCH(1,($U$2=GRID!$B$1:$U$1)*(КАЛЕНДАРЬ!AA31=GRID!$B$3:$U$3),0))*GRID!$H$42*(1-GRID!$H$43),0))</f>
        <v>29200</v>
      </c>
      <c r="D283" s="5" cm="1">
        <f t="array" ref="D283">IF($I$2="Длительное проживание от 30 ночей ",
INDEX(GRID!$B$18:$U$29,MATCH(C$7,GRID!$A$18:$A$29,0),MATCH(1,($U$2=GRID!$B$1:$U$1)*(КАЛЕНДАРЬ!AA31=GRID!$B$3:$U$3),0))*GRID!$H$42,
ROUNDUP(INDEX(GRID!$B$18:$U$29,MATCH(C$7,GRID!$A$18:$A$29,0),MATCH(1,($U$2=GRID!$B$1:$U$1)*(КАЛЕНДАРЬ!AA31=GRID!$B$3:$U$3),0))*GRID!$H$42*(1-GRID!$H$43),0))</f>
        <v>33200</v>
      </c>
      <c r="E283" s="5" cm="1">
        <f t="array" ref="E283">IF($I$2="Длительное проживание от 30 ночей ",
INDEX(GRID!$B$4:$U$15,MATCH(E$7,GRID!$A$4:$A$15,0),MATCH(1,($U$2=GRID!$B$1:$U$1)*(КАЛЕНДАРЬ!AA31=GRID!$B$3:$U$3),0))*GRID!$H$42,
ROUNDUP(INDEX(GRID!$B$4:$U$15,MATCH(E$7,GRID!$A$4:$A$15,0),MATCH(1,($U$2=GRID!$B$1:$U$1)*(КАЛЕНДАРЬ!AA31=GRID!$B$3:$U$3),0))*GRID!$H$42*(1-GRID!$H$43),0))</f>
        <v>34960</v>
      </c>
      <c r="F283" s="5" cm="1">
        <f t="array" ref="F283">IF($I$2="Длительное проживание от 30 ночей ",
INDEX(GRID!$B$18:$U$29,MATCH(E$7,GRID!$A$18:$A$29,0),MATCH(1,($U$2=GRID!$B$1:$U$1)*(КАЛЕНДАРЬ!AA31=GRID!$B$3:$U$3),0))*GRID!$H$42,
ROUNDUP(INDEX(GRID!$B$18:$U$29,MATCH(E$7,GRID!$A$18:$A$29,0),MATCH(1,($U$2=GRID!$B$1:$U$1)*(КАЛЕНДАРЬ!AA31=GRID!$B$3:$U$3),0))*GRID!$H$42*(1-GRID!$H$43),0))</f>
        <v>38960</v>
      </c>
      <c r="G283" s="50" t="s">
        <v>105</v>
      </c>
      <c r="H283" s="50" t="s">
        <v>105</v>
      </c>
      <c r="I283" s="5" cm="1">
        <f t="array" ref="I283">IF($I$2="Длительное проживание от 30 ночей ",
INDEX(GRID!$B$4:$U$15,MATCH(I$7,GRID!$A$4:$A$15,0),MATCH(1,($U$2=GRID!$B$1:$U$1)*(КАЛЕНДАРЬ!AA31=GRID!$B$3:$U$3),0))*GRID!$H$42,
ROUNDUP(INDEX(GRID!$B$4:$U$15,MATCH(I$7,GRID!$A$4:$A$15,0),MATCH(1,($U$2=GRID!$B$1:$U$1)*(КАЛЕНДАРЬ!AA31=GRID!$B$3:$U$3),0))*GRID!$H$42*(1-GRID!$H$43),0))</f>
        <v>44960</v>
      </c>
      <c r="J283" s="5" cm="1">
        <f t="array" ref="J283">IF($I$2="Длительное проживание от 30 ночей ",
INDEX(GRID!$B$18:$U$29,MATCH(I$7,GRID!$A$18:$A$29,0),MATCH(1,($U$2=GRID!$B$1:$U$1)*(КАЛЕНДАРЬ!AA31=GRID!$B$3:$U$3),0))*GRID!$H$42,
ROUNDUP(INDEX(GRID!$B$18:$U$29,MATCH(I$7,GRID!$A$18:$A$29,0),MATCH(1,($U$2=GRID!$B$1:$U$1)*(КАЛЕНДАРЬ!AA31=GRID!$B$3:$U$3),0))*GRID!$H$42*(1-GRID!$H$43),0))</f>
        <v>48960</v>
      </c>
      <c r="K283" s="50" t="s">
        <v>105</v>
      </c>
      <c r="L283" s="50" t="s">
        <v>105</v>
      </c>
      <c r="M283" s="5" cm="1">
        <f t="array" ref="M283">IF($I$2="Длительное проживание от 30 ночей ",
INDEX(GRID!$B$4:$U$15,MATCH(M$7,GRID!$A$4:$A$15,0),MATCH(1,($U$2=GRID!$B$1:$U$1)*(КАЛЕНДАРЬ!AA31=GRID!$B$3:$U$3),0))*GRID!$H$42,
ROUNDUP(INDEX(GRID!$B$4:$U$15,MATCH(M$7,GRID!$A$4:$A$15,0),MATCH(1,($U$2=GRID!$B$1:$U$1)*(КАЛЕНДАРЬ!AA31=GRID!$B$3:$U$3),0))*GRID!$H$42*(1-GRID!$H$43),0))</f>
        <v>67440</v>
      </c>
      <c r="N283" s="5" cm="1">
        <f t="array" ref="N283">IF($I$2="Длительное проживание от 30 ночей ",
INDEX(GRID!$B$18:$U$29,MATCH(M$7,GRID!$A$18:$A$29,0),MATCH(1,($U$2=GRID!$B$1:$U$1)*(КАЛЕНДАРЬ!AA31=GRID!$B$3:$U$3),0))*GRID!$H$42,
ROUNDUP(INDEX(GRID!$B$18:$U$29,MATCH(M$7,GRID!$A$18:$A$29,0),MATCH(1,($U$2=GRID!$B$1:$U$1)*(КАЛЕНДАРЬ!AA31=GRID!$B$3:$U$3),0))*GRID!$H$42*(1-GRID!$H$43),0))</f>
        <v>71440</v>
      </c>
      <c r="O283" s="50" t="s">
        <v>105</v>
      </c>
      <c r="P283" s="5" cm="1">
        <f t="array" ref="P283">IF($I$2="Длительное проживание от 30 ночей ",
INDEX(GRID!$B$4:$U$15,MATCH(P$7,GRID!$A$4:$A$15,0),MATCH(1,($U$2=GRID!$B$1:$U$1)*(КАЛЕНДАРЬ!AA31=GRID!$B$3:$U$3),0))*GRID!$H$42,
ROUNDUP(INDEX(GRID!$B$4:$U$15,MATCH(P$7,GRID!$A$4:$A$15,0),MATCH(1,($U$2=GRID!$B$1:$U$1)*(КАЛЕНДАРЬ!AA31=GRID!$B$3:$U$3),0))*GRID!$H$42*(1-GRID!$H$43),0))</f>
        <v>132160</v>
      </c>
      <c r="Q283" s="5" cm="1">
        <f t="array" ref="Q283">IF($I$2="Длительное проживание от 30 ночей ",
INDEX(GRID!$B$4:$U$15,MATCH(Q$7,GRID!$A$4:$A$15,0),MATCH(1,($U$2=GRID!$B$1:$U$1)*(КАЛЕНДАРЬ!AA31=GRID!$B$3:$U$3),0))*GRID!$H$42,
ROUNDUP(INDEX(GRID!$B$4:$U$15,MATCH(Q$7,GRID!$A$4:$A$15,0),MATCH(1,($U$2=GRID!$B$1:$U$1)*(КАЛЕНДАРЬ!AA31=GRID!$B$3:$U$3),0))*GRID!$H$42*(1-GRID!$H$43),0))</f>
        <v>154960</v>
      </c>
      <c r="R283" s="50" t="s">
        <v>105</v>
      </c>
      <c r="S283" s="50" t="s">
        <v>105</v>
      </c>
      <c r="T283" s="50" t="s">
        <v>105</v>
      </c>
    </row>
    <row r="284" spans="1:20" hidden="1">
      <c r="A284" s="108" t="s">
        <v>12</v>
      </c>
      <c r="B284" s="109">
        <v>29</v>
      </c>
      <c r="C284" s="5" cm="1">
        <f t="array" ref="C284">IF($I$2="Длительное проживание от 30 ночей ",
INDEX(GRID!$B$4:$U$15,MATCH(C$7,GRID!$A$4:$A$15,0),MATCH(1,($U$2=GRID!$B$1:$U$1)*(КАЛЕНДАРЬ!AA32=GRID!$B$3:$U$3),0))*GRID!$H$42,
ROUNDUP(INDEX(GRID!$B$4:$U$15,MATCH(C$7,GRID!$A$4:$A$15,0),MATCH(1,($U$2=GRID!$B$1:$U$1)*(КАЛЕНДАРЬ!AA32=GRID!$B$3:$U$3),0))*GRID!$H$42*(1-GRID!$H$43),0))</f>
        <v>29200</v>
      </c>
      <c r="D284" s="5" cm="1">
        <f t="array" ref="D284">IF($I$2="Длительное проживание от 30 ночей ",
INDEX(GRID!$B$18:$U$29,MATCH(C$7,GRID!$A$18:$A$29,0),MATCH(1,($U$2=GRID!$B$1:$U$1)*(КАЛЕНДАРЬ!AA32=GRID!$B$3:$U$3),0))*GRID!$H$42,
ROUNDUP(INDEX(GRID!$B$18:$U$29,MATCH(C$7,GRID!$A$18:$A$29,0),MATCH(1,($U$2=GRID!$B$1:$U$1)*(КАЛЕНДАРЬ!AA32=GRID!$B$3:$U$3),0))*GRID!$H$42*(1-GRID!$H$43),0))</f>
        <v>33200</v>
      </c>
      <c r="E284" s="5" cm="1">
        <f t="array" ref="E284">IF($I$2="Длительное проживание от 30 ночей ",
INDEX(GRID!$B$4:$U$15,MATCH(E$7,GRID!$A$4:$A$15,0),MATCH(1,($U$2=GRID!$B$1:$U$1)*(КАЛЕНДАРЬ!AA32=GRID!$B$3:$U$3),0))*GRID!$H$42,
ROUNDUP(INDEX(GRID!$B$4:$U$15,MATCH(E$7,GRID!$A$4:$A$15,0),MATCH(1,($U$2=GRID!$B$1:$U$1)*(КАЛЕНДАРЬ!AA32=GRID!$B$3:$U$3),0))*GRID!$H$42*(1-GRID!$H$43),0))</f>
        <v>34960</v>
      </c>
      <c r="F284" s="5" cm="1">
        <f t="array" ref="F284">IF($I$2="Длительное проживание от 30 ночей ",
INDEX(GRID!$B$18:$U$29,MATCH(E$7,GRID!$A$18:$A$29,0),MATCH(1,($U$2=GRID!$B$1:$U$1)*(КАЛЕНДАРЬ!AA32=GRID!$B$3:$U$3),0))*GRID!$H$42,
ROUNDUP(INDEX(GRID!$B$18:$U$29,MATCH(E$7,GRID!$A$18:$A$29,0),MATCH(1,($U$2=GRID!$B$1:$U$1)*(КАЛЕНДАРЬ!AA32=GRID!$B$3:$U$3),0))*GRID!$H$42*(1-GRID!$H$43),0))</f>
        <v>38960</v>
      </c>
      <c r="G284" s="50" t="s">
        <v>105</v>
      </c>
      <c r="H284" s="50" t="s">
        <v>105</v>
      </c>
      <c r="I284" s="5" cm="1">
        <f t="array" ref="I284">IF($I$2="Длительное проживание от 30 ночей ",
INDEX(GRID!$B$4:$U$15,MATCH(I$7,GRID!$A$4:$A$15,0),MATCH(1,($U$2=GRID!$B$1:$U$1)*(КАЛЕНДАРЬ!AA32=GRID!$B$3:$U$3),0))*GRID!$H$42,
ROUNDUP(INDEX(GRID!$B$4:$U$15,MATCH(I$7,GRID!$A$4:$A$15,0),MATCH(1,($U$2=GRID!$B$1:$U$1)*(КАЛЕНДАРЬ!AA32=GRID!$B$3:$U$3),0))*GRID!$H$42*(1-GRID!$H$43),0))</f>
        <v>44960</v>
      </c>
      <c r="J284" s="5" cm="1">
        <f t="array" ref="J284">IF($I$2="Длительное проживание от 30 ночей ",
INDEX(GRID!$B$18:$U$29,MATCH(I$7,GRID!$A$18:$A$29,0),MATCH(1,($U$2=GRID!$B$1:$U$1)*(КАЛЕНДАРЬ!AA32=GRID!$B$3:$U$3),0))*GRID!$H$42,
ROUNDUP(INDEX(GRID!$B$18:$U$29,MATCH(I$7,GRID!$A$18:$A$29,0),MATCH(1,($U$2=GRID!$B$1:$U$1)*(КАЛЕНДАРЬ!AA32=GRID!$B$3:$U$3),0))*GRID!$H$42*(1-GRID!$H$43),0))</f>
        <v>48960</v>
      </c>
      <c r="K284" s="50" t="s">
        <v>105</v>
      </c>
      <c r="L284" s="50" t="s">
        <v>105</v>
      </c>
      <c r="M284" s="5" cm="1">
        <f t="array" ref="M284">IF($I$2="Длительное проживание от 30 ночей ",
INDEX(GRID!$B$4:$U$15,MATCH(M$7,GRID!$A$4:$A$15,0),MATCH(1,($U$2=GRID!$B$1:$U$1)*(КАЛЕНДАРЬ!AA32=GRID!$B$3:$U$3),0))*GRID!$H$42,
ROUNDUP(INDEX(GRID!$B$4:$U$15,MATCH(M$7,GRID!$A$4:$A$15,0),MATCH(1,($U$2=GRID!$B$1:$U$1)*(КАЛЕНДАРЬ!AA32=GRID!$B$3:$U$3),0))*GRID!$H$42*(1-GRID!$H$43),0))</f>
        <v>67440</v>
      </c>
      <c r="N284" s="5" cm="1">
        <f t="array" ref="N284">IF($I$2="Длительное проживание от 30 ночей ",
INDEX(GRID!$B$18:$U$29,MATCH(M$7,GRID!$A$18:$A$29,0),MATCH(1,($U$2=GRID!$B$1:$U$1)*(КАЛЕНДАРЬ!AA32=GRID!$B$3:$U$3),0))*GRID!$H$42,
ROUNDUP(INDEX(GRID!$B$18:$U$29,MATCH(M$7,GRID!$A$18:$A$29,0),MATCH(1,($U$2=GRID!$B$1:$U$1)*(КАЛЕНДАРЬ!AA32=GRID!$B$3:$U$3),0))*GRID!$H$42*(1-GRID!$H$43),0))</f>
        <v>71440</v>
      </c>
      <c r="O284" s="50" t="s">
        <v>105</v>
      </c>
      <c r="P284" s="5" cm="1">
        <f t="array" ref="P284">IF($I$2="Длительное проживание от 30 ночей ",
INDEX(GRID!$B$4:$U$15,MATCH(P$7,GRID!$A$4:$A$15,0),MATCH(1,($U$2=GRID!$B$1:$U$1)*(КАЛЕНДАРЬ!AA32=GRID!$B$3:$U$3),0))*GRID!$H$42,
ROUNDUP(INDEX(GRID!$B$4:$U$15,MATCH(P$7,GRID!$A$4:$A$15,0),MATCH(1,($U$2=GRID!$B$1:$U$1)*(КАЛЕНДАРЬ!AA32=GRID!$B$3:$U$3),0))*GRID!$H$42*(1-GRID!$H$43),0))</f>
        <v>132160</v>
      </c>
      <c r="Q284" s="5" cm="1">
        <f t="array" ref="Q284">IF($I$2="Длительное проживание от 30 ночей ",
INDEX(GRID!$B$4:$U$15,MATCH(Q$7,GRID!$A$4:$A$15,0),MATCH(1,($U$2=GRID!$B$1:$U$1)*(КАЛЕНДАРЬ!AA32=GRID!$B$3:$U$3),0))*GRID!$H$42,
ROUNDUP(INDEX(GRID!$B$4:$U$15,MATCH(Q$7,GRID!$A$4:$A$15,0),MATCH(1,($U$2=GRID!$B$1:$U$1)*(КАЛЕНДАРЬ!AA32=GRID!$B$3:$U$3),0))*GRID!$H$42*(1-GRID!$H$43),0))</f>
        <v>154960</v>
      </c>
      <c r="R284" s="50" t="s">
        <v>105</v>
      </c>
      <c r="S284" s="50" t="s">
        <v>105</v>
      </c>
      <c r="T284" s="50" t="s">
        <v>105</v>
      </c>
    </row>
    <row r="285" spans="1:20" hidden="1">
      <c r="A285" s="108" t="s">
        <v>13</v>
      </c>
      <c r="B285" s="109">
        <v>30</v>
      </c>
      <c r="C285" s="5" cm="1">
        <f t="array" ref="C285">IF($I$2="Длительное проживание от 30 ночей ",
INDEX(GRID!$B$4:$U$15,MATCH(C$7,GRID!$A$4:$A$15,0),MATCH(1,($U$2=GRID!$B$1:$U$1)*(КАЛЕНДАРЬ!AA33=GRID!$B$3:$U$3),0))*GRID!$H$42,
ROUNDUP(INDEX(GRID!$B$4:$U$15,MATCH(C$7,GRID!$A$4:$A$15,0),MATCH(1,($U$2=GRID!$B$1:$U$1)*(КАЛЕНДАРЬ!AA33=GRID!$B$3:$U$3),0))*GRID!$H$42*(1-GRID!$H$43),0))</f>
        <v>29200</v>
      </c>
      <c r="D285" s="5" cm="1">
        <f t="array" ref="D285">IF($I$2="Длительное проживание от 30 ночей ",
INDEX(GRID!$B$18:$U$29,MATCH(C$7,GRID!$A$18:$A$29,0),MATCH(1,($U$2=GRID!$B$1:$U$1)*(КАЛЕНДАРЬ!AA33=GRID!$B$3:$U$3),0))*GRID!$H$42,
ROUNDUP(INDEX(GRID!$B$18:$U$29,MATCH(C$7,GRID!$A$18:$A$29,0),MATCH(1,($U$2=GRID!$B$1:$U$1)*(КАЛЕНДАРЬ!AA33=GRID!$B$3:$U$3),0))*GRID!$H$42*(1-GRID!$H$43),0))</f>
        <v>33200</v>
      </c>
      <c r="E285" s="5" cm="1">
        <f t="array" ref="E285">IF($I$2="Длительное проживание от 30 ночей ",
INDEX(GRID!$B$4:$U$15,MATCH(E$7,GRID!$A$4:$A$15,0),MATCH(1,($U$2=GRID!$B$1:$U$1)*(КАЛЕНДАРЬ!AA33=GRID!$B$3:$U$3),0))*GRID!$H$42,
ROUNDUP(INDEX(GRID!$B$4:$U$15,MATCH(E$7,GRID!$A$4:$A$15,0),MATCH(1,($U$2=GRID!$B$1:$U$1)*(КАЛЕНДАРЬ!AA33=GRID!$B$3:$U$3),0))*GRID!$H$42*(1-GRID!$H$43),0))</f>
        <v>34960</v>
      </c>
      <c r="F285" s="5" cm="1">
        <f t="array" ref="F285">IF($I$2="Длительное проживание от 30 ночей ",
INDEX(GRID!$B$18:$U$29,MATCH(E$7,GRID!$A$18:$A$29,0),MATCH(1,($U$2=GRID!$B$1:$U$1)*(КАЛЕНДАРЬ!AA33=GRID!$B$3:$U$3),0))*GRID!$H$42,
ROUNDUP(INDEX(GRID!$B$18:$U$29,MATCH(E$7,GRID!$A$18:$A$29,0),MATCH(1,($U$2=GRID!$B$1:$U$1)*(КАЛЕНДАРЬ!AA33=GRID!$B$3:$U$3),0))*GRID!$H$42*(1-GRID!$H$43),0))</f>
        <v>38960</v>
      </c>
      <c r="G285" s="50" t="s">
        <v>105</v>
      </c>
      <c r="H285" s="50" t="s">
        <v>105</v>
      </c>
      <c r="I285" s="5" cm="1">
        <f t="array" ref="I285">IF($I$2="Длительное проживание от 30 ночей ",
INDEX(GRID!$B$4:$U$15,MATCH(I$7,GRID!$A$4:$A$15,0),MATCH(1,($U$2=GRID!$B$1:$U$1)*(КАЛЕНДАРЬ!AA33=GRID!$B$3:$U$3),0))*GRID!$H$42,
ROUNDUP(INDEX(GRID!$B$4:$U$15,MATCH(I$7,GRID!$A$4:$A$15,0),MATCH(1,($U$2=GRID!$B$1:$U$1)*(КАЛЕНДАРЬ!AA33=GRID!$B$3:$U$3),0))*GRID!$H$42*(1-GRID!$H$43),0))</f>
        <v>44960</v>
      </c>
      <c r="J285" s="5" cm="1">
        <f t="array" ref="J285">IF($I$2="Длительное проживание от 30 ночей ",
INDEX(GRID!$B$18:$U$29,MATCH(I$7,GRID!$A$18:$A$29,0),MATCH(1,($U$2=GRID!$B$1:$U$1)*(КАЛЕНДАРЬ!AA33=GRID!$B$3:$U$3),0))*GRID!$H$42,
ROUNDUP(INDEX(GRID!$B$18:$U$29,MATCH(I$7,GRID!$A$18:$A$29,0),MATCH(1,($U$2=GRID!$B$1:$U$1)*(КАЛЕНДАРЬ!AA33=GRID!$B$3:$U$3),0))*GRID!$H$42*(1-GRID!$H$43),0))</f>
        <v>48960</v>
      </c>
      <c r="K285" s="50" t="s">
        <v>105</v>
      </c>
      <c r="L285" s="50" t="s">
        <v>105</v>
      </c>
      <c r="M285" s="5" cm="1">
        <f t="array" ref="M285">IF($I$2="Длительное проживание от 30 ночей ",
INDEX(GRID!$B$4:$U$15,MATCH(M$7,GRID!$A$4:$A$15,0),MATCH(1,($U$2=GRID!$B$1:$U$1)*(КАЛЕНДАРЬ!AA33=GRID!$B$3:$U$3),0))*GRID!$H$42,
ROUNDUP(INDEX(GRID!$B$4:$U$15,MATCH(M$7,GRID!$A$4:$A$15,0),MATCH(1,($U$2=GRID!$B$1:$U$1)*(КАЛЕНДАРЬ!AA33=GRID!$B$3:$U$3),0))*GRID!$H$42*(1-GRID!$H$43),0))</f>
        <v>67440</v>
      </c>
      <c r="N285" s="5" cm="1">
        <f t="array" ref="N285">IF($I$2="Длительное проживание от 30 ночей ",
INDEX(GRID!$B$18:$U$29,MATCH(M$7,GRID!$A$18:$A$29,0),MATCH(1,($U$2=GRID!$B$1:$U$1)*(КАЛЕНДАРЬ!AA33=GRID!$B$3:$U$3),0))*GRID!$H$42,
ROUNDUP(INDEX(GRID!$B$18:$U$29,MATCH(M$7,GRID!$A$18:$A$29,0),MATCH(1,($U$2=GRID!$B$1:$U$1)*(КАЛЕНДАРЬ!AA33=GRID!$B$3:$U$3),0))*GRID!$H$42*(1-GRID!$H$43),0))</f>
        <v>71440</v>
      </c>
      <c r="O285" s="50" t="s">
        <v>105</v>
      </c>
      <c r="P285" s="5" cm="1">
        <f t="array" ref="P285">IF($I$2="Длительное проживание от 30 ночей ",
INDEX(GRID!$B$4:$U$15,MATCH(P$7,GRID!$A$4:$A$15,0),MATCH(1,($U$2=GRID!$B$1:$U$1)*(КАЛЕНДАРЬ!AA33=GRID!$B$3:$U$3),0))*GRID!$H$42,
ROUNDUP(INDEX(GRID!$B$4:$U$15,MATCH(P$7,GRID!$A$4:$A$15,0),MATCH(1,($U$2=GRID!$B$1:$U$1)*(КАЛЕНДАРЬ!AA33=GRID!$B$3:$U$3),0))*GRID!$H$42*(1-GRID!$H$43),0))</f>
        <v>132160</v>
      </c>
      <c r="Q285" s="5" cm="1">
        <f t="array" ref="Q285">IF($I$2="Длительное проживание от 30 ночей ",
INDEX(GRID!$B$4:$U$15,MATCH(Q$7,GRID!$A$4:$A$15,0),MATCH(1,($U$2=GRID!$B$1:$U$1)*(КАЛЕНДАРЬ!AA33=GRID!$B$3:$U$3),0))*GRID!$H$42,
ROUNDUP(INDEX(GRID!$B$4:$U$15,MATCH(Q$7,GRID!$A$4:$A$15,0),MATCH(1,($U$2=GRID!$B$1:$U$1)*(КАЛЕНДАРЬ!AA33=GRID!$B$3:$U$3),0))*GRID!$H$42*(1-GRID!$H$43),0))</f>
        <v>154960</v>
      </c>
      <c r="R285" s="50" t="s">
        <v>105</v>
      </c>
      <c r="S285" s="50" t="s">
        <v>105</v>
      </c>
      <c r="T285" s="50" t="s">
        <v>105</v>
      </c>
    </row>
    <row r="286" spans="1:20" ht="12.75" hidden="1" customHeight="1">
      <c r="A286" s="106"/>
      <c r="B286" s="107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</row>
    <row r="288" spans="1:20" ht="12.75" hidden="1" customHeight="1">
      <c r="A288" s="163" t="s">
        <v>95</v>
      </c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</row>
    <row r="289" spans="1:20" ht="56.25" hidden="1" customHeight="1">
      <c r="A289" s="165" t="s">
        <v>8</v>
      </c>
      <c r="B289" s="166"/>
      <c r="C289" s="169" t="s">
        <v>87</v>
      </c>
      <c r="D289" s="170"/>
      <c r="E289" s="155" t="s">
        <v>79</v>
      </c>
      <c r="F289" s="156"/>
      <c r="G289" s="248" t="s">
        <v>80</v>
      </c>
      <c r="H289" s="249"/>
      <c r="I289" s="158" t="s">
        <v>81</v>
      </c>
      <c r="J289" s="159"/>
      <c r="K289" s="259" t="s">
        <v>82</v>
      </c>
      <c r="L289" s="260"/>
      <c r="M289" s="261" t="s">
        <v>83</v>
      </c>
      <c r="N289" s="262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t="12.75" hidden="1" customHeight="1">
      <c r="A290" s="167"/>
      <c r="B290" s="168"/>
      <c r="C290" s="22" t="s">
        <v>9</v>
      </c>
      <c r="D290" s="22" t="s">
        <v>10</v>
      </c>
      <c r="E290" s="22" t="s">
        <v>9</v>
      </c>
      <c r="F290" s="22" t="s">
        <v>10</v>
      </c>
      <c r="G290" s="22" t="s">
        <v>9</v>
      </c>
      <c r="H290" s="22" t="s">
        <v>10</v>
      </c>
      <c r="I290" s="22" t="s">
        <v>9</v>
      </c>
      <c r="J290" s="22" t="s">
        <v>10</v>
      </c>
      <c r="K290" s="22" t="s">
        <v>9</v>
      </c>
      <c r="L290" s="22" t="s">
        <v>10</v>
      </c>
      <c r="M290" s="22" t="s">
        <v>9</v>
      </c>
      <c r="N290" s="22" t="s">
        <v>10</v>
      </c>
      <c r="O290" s="22" t="s">
        <v>85</v>
      </c>
      <c r="P290" s="22" t="s">
        <v>86</v>
      </c>
      <c r="Q290" s="22" t="s">
        <v>86</v>
      </c>
      <c r="R290" s="22" t="s">
        <v>86</v>
      </c>
      <c r="S290" s="22" t="s">
        <v>86</v>
      </c>
      <c r="T290" s="22" t="s">
        <v>86</v>
      </c>
    </row>
    <row r="291" spans="1:20" ht="12.75" hidden="1" customHeight="1">
      <c r="A291" s="108" t="s">
        <v>14</v>
      </c>
      <c r="B291" s="109">
        <v>1</v>
      </c>
      <c r="C291" s="5" cm="1">
        <f t="array" ref="C291">IF($I$2="Длительное проживание от 30 ночей ",
INDEX(GRID!$B$4:$U$15,MATCH(C$7,GRID!$A$4:$A$15,0),MATCH(1,($U$2=GRID!$B$1:$U$1)*(КАЛЕНДАРЬ!AD4=GRID!$B$3:$U$3),0))*GRID!$H$42,
ROUNDUP(INDEX(GRID!$B$4:$U$15,MATCH(C$7,GRID!$A$4:$A$15,0),MATCH(1,($U$2=GRID!$B$1:$U$1)*(КАЛЕНДАРЬ!AD4=GRID!$B$3:$U$3),0))*GRID!$H$42*(1-GRID!$H$43),0))</f>
        <v>24160.000000000004</v>
      </c>
      <c r="D291" s="5" cm="1">
        <f t="array" ref="D291">IF($I$2="Длительное проживание от 30 ночей ",
INDEX(GRID!$B$18:$U$29,MATCH(C$7,GRID!$A$18:$A$29,0),MATCH(1,($U$2=GRID!$B$1:$U$1)*(КАЛЕНДАРЬ!AD4=GRID!$B$3:$U$3),0))*GRID!$H$42,
ROUNDUP(INDEX(GRID!$B$18:$U$29,MATCH(C$7,GRID!$A$18:$A$29,0),MATCH(1,($U$2=GRID!$B$1:$U$1)*(КАЛЕНДАРЬ!AD4=GRID!$B$3:$U$3),0))*GRID!$H$42*(1-GRID!$H$43),0))</f>
        <v>28160</v>
      </c>
      <c r="E291" s="5" cm="1">
        <f t="array" ref="E291">IF($I$2="Длительное проживание от 30 ночей ",
INDEX(GRID!$B$4:$U$15,MATCH(E$7,GRID!$A$4:$A$15,0),MATCH(1,($U$2=GRID!$B$1:$U$1)*(КАЛЕНДАРЬ!AD4=GRID!$B$3:$U$3),0))*GRID!$H$42,
ROUNDUP(INDEX(GRID!$B$4:$U$15,MATCH(E$7,GRID!$A$4:$A$15,0),MATCH(1,($U$2=GRID!$B$1:$U$1)*(КАЛЕНДАРЬ!AD4=GRID!$B$3:$U$3),0))*GRID!$H$42*(1-GRID!$H$43),0))</f>
        <v>29040</v>
      </c>
      <c r="F291" s="5" cm="1">
        <f t="array" ref="F291">IF($I$2="Длительное проживание от 30 ночей ",
INDEX(GRID!$B$18:$U$29,MATCH(E$7,GRID!$A$18:$A$29,0),MATCH(1,($U$2=GRID!$B$1:$U$1)*(КАЛЕНДАРЬ!AD4=GRID!$B$3:$U$3),0))*GRID!$H$42,
ROUNDUP(INDEX(GRID!$B$18:$U$29,MATCH(E$7,GRID!$A$18:$A$29,0),MATCH(1,($U$2=GRID!$B$1:$U$1)*(КАЛЕНДАРЬ!AD4=GRID!$B$3:$U$3),0))*GRID!$H$42*(1-GRID!$H$43),0))</f>
        <v>33040</v>
      </c>
      <c r="G291" s="50" t="s">
        <v>105</v>
      </c>
      <c r="H291" s="50" t="s">
        <v>105</v>
      </c>
      <c r="I291" s="5" cm="1">
        <f t="array" ref="I291">IF($I$2="Длительное проживание от 30 ночей ",
INDEX(GRID!$B$4:$U$15,MATCH(I$7,GRID!$A$4:$A$15,0),MATCH(1,($U$2=GRID!$B$1:$U$1)*(КАЛЕНДАРЬ!AD4=GRID!$B$3:$U$3),0))*GRID!$H$42,
ROUNDUP(INDEX(GRID!$B$4:$U$15,MATCH(I$7,GRID!$A$4:$A$15,0),MATCH(1,($U$2=GRID!$B$1:$U$1)*(КАЛЕНДАРЬ!AD4=GRID!$B$3:$U$3),0))*GRID!$H$42*(1-GRID!$H$43),0))</f>
        <v>37920</v>
      </c>
      <c r="J291" s="5" cm="1">
        <f t="array" ref="J291">IF($I$2="Длительное проживание от 30 ночей ",
INDEX(GRID!$B$18:$U$29,MATCH(I$7,GRID!$A$18:$A$29,0),MATCH(1,($U$2=GRID!$B$1:$U$1)*(КАЛЕНДАРЬ!AD4=GRID!$B$3:$U$3),0))*GRID!$H$42,
ROUNDUP(INDEX(GRID!$B$18:$U$29,MATCH(I$7,GRID!$A$18:$A$29,0),MATCH(1,($U$2=GRID!$B$1:$U$1)*(КАЛЕНДАРЬ!AD4=GRID!$B$3:$U$3),0))*GRID!$H$42*(1-GRID!$H$43),0))</f>
        <v>41920</v>
      </c>
      <c r="K291" s="50" t="s">
        <v>105</v>
      </c>
      <c r="L291" s="50" t="s">
        <v>105</v>
      </c>
      <c r="M291" s="5" cm="1">
        <f t="array" ref="M291">IF($I$2="Длительное проживание от 30 ночей ",
INDEX(GRID!$B$4:$U$15,MATCH(M$7,GRID!$A$4:$A$15,0),MATCH(1,($U$2=GRID!$B$1:$U$1)*(КАЛЕНДАРЬ!AD4=GRID!$B$3:$U$3),0))*GRID!$H$42,
ROUNDUP(INDEX(GRID!$B$4:$U$15,MATCH(M$7,GRID!$A$4:$A$15,0),MATCH(1,($U$2=GRID!$B$1:$U$1)*(КАЛЕНДАРЬ!AD4=GRID!$B$3:$U$3),0))*GRID!$H$42*(1-GRID!$H$43),0))</f>
        <v>59200</v>
      </c>
      <c r="N291" s="5" cm="1">
        <f t="array" ref="N291">IF($I$2="Длительное проживание от 30 ночей ",
INDEX(GRID!$B$18:$U$29,MATCH(M$7,GRID!$A$18:$A$29,0),MATCH(1,($U$2=GRID!$B$1:$U$1)*(КАЛЕНДАРЬ!AD4=GRID!$B$3:$U$3),0))*GRID!$H$42,
ROUNDUP(INDEX(GRID!$B$18:$U$29,MATCH(M$7,GRID!$A$18:$A$29,0),MATCH(1,($U$2=GRID!$B$1:$U$1)*(КАЛЕНДАРЬ!AD4=GRID!$B$3:$U$3),0))*GRID!$H$42*(1-GRID!$H$43),0))</f>
        <v>63200</v>
      </c>
      <c r="O291" s="50" t="s">
        <v>105</v>
      </c>
      <c r="P291" s="5" cm="1">
        <f t="array" ref="P291">IF($I$2="Длительное проживание от 30 ночей ",
INDEX(GRID!$B$4:$U$15,MATCH(P$7,GRID!$A$4:$A$15,0),MATCH(1,($U$2=GRID!$B$1:$U$1)*(КАЛЕНДАРЬ!AD4=GRID!$B$3:$U$3),0))*GRID!$H$42,
ROUNDUP(INDEX(GRID!$B$4:$U$15,MATCH(P$7,GRID!$A$4:$A$15,0),MATCH(1,($U$2=GRID!$B$1:$U$1)*(КАЛЕНДАРЬ!AD4=GRID!$B$3:$U$3),0))*GRID!$H$42*(1-GRID!$H$43),0))</f>
        <v>121120</v>
      </c>
      <c r="Q291" s="5" cm="1">
        <f t="array" ref="Q291">IF($I$2="Длительное проживание от 30 ночей ",
INDEX(GRID!$B$4:$U$15,MATCH(Q$7,GRID!$A$4:$A$15,0),MATCH(1,($U$2=GRID!$B$1:$U$1)*(КАЛЕНДАРЬ!AD4=GRID!$B$3:$U$3),0))*GRID!$H$42,
ROUNDUP(INDEX(GRID!$B$4:$U$15,MATCH(Q$7,GRID!$A$4:$A$15,0),MATCH(1,($U$2=GRID!$B$1:$U$1)*(КАЛЕНДАРЬ!AD4=GRID!$B$3:$U$3),0))*GRID!$H$42*(1-GRID!$H$43),0))</f>
        <v>142320</v>
      </c>
      <c r="R291" s="50" t="s">
        <v>105</v>
      </c>
      <c r="S291" s="50" t="s">
        <v>105</v>
      </c>
      <c r="T291" s="50" t="s">
        <v>105</v>
      </c>
    </row>
    <row r="292" spans="1:20" ht="12.75" hidden="1" customHeight="1">
      <c r="A292" s="108" t="s">
        <v>15</v>
      </c>
      <c r="B292" s="109">
        <v>2</v>
      </c>
      <c r="C292" s="5" cm="1">
        <f t="array" ref="C292">IF($I$2="Длительное проживание от 30 ночей ",
INDEX(GRID!$B$4:$U$15,MATCH(C$7,GRID!$A$4:$A$15,0),MATCH(1,($U$2=GRID!$B$1:$U$1)*(КАЛЕНДАРЬ!AD5=GRID!$B$3:$U$3),0))*GRID!$H$42,
ROUNDUP(INDEX(GRID!$B$4:$U$15,MATCH(C$7,GRID!$A$4:$A$15,0),MATCH(1,($U$2=GRID!$B$1:$U$1)*(КАЛЕНДАРЬ!AD5=GRID!$B$3:$U$3),0))*GRID!$H$42*(1-GRID!$H$43),0))</f>
        <v>24160.000000000004</v>
      </c>
      <c r="D292" s="5" cm="1">
        <f t="array" ref="D292">IF($I$2="Длительное проживание от 30 ночей ",
INDEX(GRID!$B$18:$U$29,MATCH(C$7,GRID!$A$18:$A$29,0),MATCH(1,($U$2=GRID!$B$1:$U$1)*(КАЛЕНДАРЬ!AD5=GRID!$B$3:$U$3),0))*GRID!$H$42,
ROUNDUP(INDEX(GRID!$B$18:$U$29,MATCH(C$7,GRID!$A$18:$A$29,0),MATCH(1,($U$2=GRID!$B$1:$U$1)*(КАЛЕНДАРЬ!AD5=GRID!$B$3:$U$3),0))*GRID!$H$42*(1-GRID!$H$43),0))</f>
        <v>28160</v>
      </c>
      <c r="E292" s="5" cm="1">
        <f t="array" ref="E292">IF($I$2="Длительное проживание от 30 ночей ",
INDEX(GRID!$B$4:$U$15,MATCH(E$7,GRID!$A$4:$A$15,0),MATCH(1,($U$2=GRID!$B$1:$U$1)*(КАЛЕНДАРЬ!AD5=GRID!$B$3:$U$3),0))*GRID!$H$42,
ROUNDUP(INDEX(GRID!$B$4:$U$15,MATCH(E$7,GRID!$A$4:$A$15,0),MATCH(1,($U$2=GRID!$B$1:$U$1)*(КАЛЕНДАРЬ!AD5=GRID!$B$3:$U$3),0))*GRID!$H$42*(1-GRID!$H$43),0))</f>
        <v>29040</v>
      </c>
      <c r="F292" s="5" cm="1">
        <f t="array" ref="F292">IF($I$2="Длительное проживание от 30 ночей ",
INDEX(GRID!$B$18:$U$29,MATCH(E$7,GRID!$A$18:$A$29,0),MATCH(1,($U$2=GRID!$B$1:$U$1)*(КАЛЕНДАРЬ!AD5=GRID!$B$3:$U$3),0))*GRID!$H$42,
ROUNDUP(INDEX(GRID!$B$18:$U$29,MATCH(E$7,GRID!$A$18:$A$29,0),MATCH(1,($U$2=GRID!$B$1:$U$1)*(КАЛЕНДАРЬ!AD5=GRID!$B$3:$U$3),0))*GRID!$H$42*(1-GRID!$H$43),0))</f>
        <v>33040</v>
      </c>
      <c r="G292" s="50" t="s">
        <v>105</v>
      </c>
      <c r="H292" s="50" t="s">
        <v>105</v>
      </c>
      <c r="I292" s="5" cm="1">
        <f t="array" ref="I292">IF($I$2="Длительное проживание от 30 ночей ",
INDEX(GRID!$B$4:$U$15,MATCH(I$7,GRID!$A$4:$A$15,0),MATCH(1,($U$2=GRID!$B$1:$U$1)*(КАЛЕНДАРЬ!AD5=GRID!$B$3:$U$3),0))*GRID!$H$42,
ROUNDUP(INDEX(GRID!$B$4:$U$15,MATCH(I$7,GRID!$A$4:$A$15,0),MATCH(1,($U$2=GRID!$B$1:$U$1)*(КАЛЕНДАРЬ!AD5=GRID!$B$3:$U$3),0))*GRID!$H$42*(1-GRID!$H$43),0))</f>
        <v>37920</v>
      </c>
      <c r="J292" s="5" cm="1">
        <f t="array" ref="J292">IF($I$2="Длительное проживание от 30 ночей ",
INDEX(GRID!$B$18:$U$29,MATCH(I$7,GRID!$A$18:$A$29,0),MATCH(1,($U$2=GRID!$B$1:$U$1)*(КАЛЕНДАРЬ!AD5=GRID!$B$3:$U$3),0))*GRID!$H$42,
ROUNDUP(INDEX(GRID!$B$18:$U$29,MATCH(I$7,GRID!$A$18:$A$29,0),MATCH(1,($U$2=GRID!$B$1:$U$1)*(КАЛЕНДАРЬ!AD5=GRID!$B$3:$U$3),0))*GRID!$H$42*(1-GRID!$H$43),0))</f>
        <v>41920</v>
      </c>
      <c r="K292" s="50" t="s">
        <v>105</v>
      </c>
      <c r="L292" s="50" t="s">
        <v>105</v>
      </c>
      <c r="M292" s="5" cm="1">
        <f t="array" ref="M292">IF($I$2="Длительное проживание от 30 ночей ",
INDEX(GRID!$B$4:$U$15,MATCH(M$7,GRID!$A$4:$A$15,0),MATCH(1,($U$2=GRID!$B$1:$U$1)*(КАЛЕНДАРЬ!AD5=GRID!$B$3:$U$3),0))*GRID!$H$42,
ROUNDUP(INDEX(GRID!$B$4:$U$15,MATCH(M$7,GRID!$A$4:$A$15,0),MATCH(1,($U$2=GRID!$B$1:$U$1)*(КАЛЕНДАРЬ!AD5=GRID!$B$3:$U$3),0))*GRID!$H$42*(1-GRID!$H$43),0))</f>
        <v>59200</v>
      </c>
      <c r="N292" s="5" cm="1">
        <f t="array" ref="N292">IF($I$2="Длительное проживание от 30 ночей ",
INDEX(GRID!$B$18:$U$29,MATCH(M$7,GRID!$A$18:$A$29,0),MATCH(1,($U$2=GRID!$B$1:$U$1)*(КАЛЕНДАРЬ!AD5=GRID!$B$3:$U$3),0))*GRID!$H$42,
ROUNDUP(INDEX(GRID!$B$18:$U$29,MATCH(M$7,GRID!$A$18:$A$29,0),MATCH(1,($U$2=GRID!$B$1:$U$1)*(КАЛЕНДАРЬ!AD5=GRID!$B$3:$U$3),0))*GRID!$H$42*(1-GRID!$H$43),0))</f>
        <v>63200</v>
      </c>
      <c r="O292" s="50" t="s">
        <v>105</v>
      </c>
      <c r="P292" s="5" cm="1">
        <f t="array" ref="P292">IF($I$2="Длительное проживание от 30 ночей ",
INDEX(GRID!$B$4:$U$15,MATCH(P$7,GRID!$A$4:$A$15,0),MATCH(1,($U$2=GRID!$B$1:$U$1)*(КАЛЕНДАРЬ!AD5=GRID!$B$3:$U$3),0))*GRID!$H$42,
ROUNDUP(INDEX(GRID!$B$4:$U$15,MATCH(P$7,GRID!$A$4:$A$15,0),MATCH(1,($U$2=GRID!$B$1:$U$1)*(КАЛЕНДАРЬ!AD5=GRID!$B$3:$U$3),0))*GRID!$H$42*(1-GRID!$H$43),0))</f>
        <v>121120</v>
      </c>
      <c r="Q292" s="5" cm="1">
        <f t="array" ref="Q292">IF($I$2="Длительное проживание от 30 ночей ",
INDEX(GRID!$B$4:$U$15,MATCH(Q$7,GRID!$A$4:$A$15,0),MATCH(1,($U$2=GRID!$B$1:$U$1)*(КАЛЕНДАРЬ!AD5=GRID!$B$3:$U$3),0))*GRID!$H$42,
ROUNDUP(INDEX(GRID!$B$4:$U$15,MATCH(Q$7,GRID!$A$4:$A$15,0),MATCH(1,($U$2=GRID!$B$1:$U$1)*(КАЛЕНДАРЬ!AD5=GRID!$B$3:$U$3),0))*GRID!$H$42*(1-GRID!$H$43),0))</f>
        <v>142320</v>
      </c>
      <c r="R292" s="50" t="s">
        <v>105</v>
      </c>
      <c r="S292" s="50" t="s">
        <v>105</v>
      </c>
      <c r="T292" s="50" t="s">
        <v>105</v>
      </c>
    </row>
    <row r="293" spans="1:20" ht="12.75" hidden="1" customHeight="1">
      <c r="A293" s="108" t="s">
        <v>16</v>
      </c>
      <c r="B293" s="109">
        <v>3</v>
      </c>
      <c r="C293" s="5" cm="1">
        <f t="array" ref="C293">IF($I$2="Длительное проживание от 30 ночей ",
INDEX(GRID!$B$4:$U$15,MATCH(C$7,GRID!$A$4:$A$15,0),MATCH(1,($U$2=GRID!$B$1:$U$1)*(КАЛЕНДАРЬ!AD6=GRID!$B$3:$U$3),0))*GRID!$H$42,
ROUNDUP(INDEX(GRID!$B$4:$U$15,MATCH(C$7,GRID!$A$4:$A$15,0),MATCH(1,($U$2=GRID!$B$1:$U$1)*(КАЛЕНДАРЬ!AD6=GRID!$B$3:$U$3),0))*GRID!$H$42*(1-GRID!$H$43),0))</f>
        <v>24160.000000000004</v>
      </c>
      <c r="D293" s="5" cm="1">
        <f t="array" ref="D293">IF($I$2="Длительное проживание от 30 ночей ",
INDEX(GRID!$B$18:$U$29,MATCH(C$7,GRID!$A$18:$A$29,0),MATCH(1,($U$2=GRID!$B$1:$U$1)*(КАЛЕНДАРЬ!AD6=GRID!$B$3:$U$3),0))*GRID!$H$42,
ROUNDUP(INDEX(GRID!$B$18:$U$29,MATCH(C$7,GRID!$A$18:$A$29,0),MATCH(1,($U$2=GRID!$B$1:$U$1)*(КАЛЕНДАРЬ!AD6=GRID!$B$3:$U$3),0))*GRID!$H$42*(1-GRID!$H$43),0))</f>
        <v>28160</v>
      </c>
      <c r="E293" s="5" cm="1">
        <f t="array" ref="E293">IF($I$2="Длительное проживание от 30 ночей ",
INDEX(GRID!$B$4:$U$15,MATCH(E$7,GRID!$A$4:$A$15,0),MATCH(1,($U$2=GRID!$B$1:$U$1)*(КАЛЕНДАРЬ!AD6=GRID!$B$3:$U$3),0))*GRID!$H$42,
ROUNDUP(INDEX(GRID!$B$4:$U$15,MATCH(E$7,GRID!$A$4:$A$15,0),MATCH(1,($U$2=GRID!$B$1:$U$1)*(КАЛЕНДАРЬ!AD6=GRID!$B$3:$U$3),0))*GRID!$H$42*(1-GRID!$H$43),0))</f>
        <v>29040</v>
      </c>
      <c r="F293" s="5" cm="1">
        <f t="array" ref="F293">IF($I$2="Длительное проживание от 30 ночей ",
INDEX(GRID!$B$18:$U$29,MATCH(E$7,GRID!$A$18:$A$29,0),MATCH(1,($U$2=GRID!$B$1:$U$1)*(КАЛЕНДАРЬ!AD6=GRID!$B$3:$U$3),0))*GRID!$H$42,
ROUNDUP(INDEX(GRID!$B$18:$U$29,MATCH(E$7,GRID!$A$18:$A$29,0),MATCH(1,($U$2=GRID!$B$1:$U$1)*(КАЛЕНДАРЬ!AD6=GRID!$B$3:$U$3),0))*GRID!$H$42*(1-GRID!$H$43),0))</f>
        <v>33040</v>
      </c>
      <c r="G293" s="50" t="s">
        <v>105</v>
      </c>
      <c r="H293" s="50" t="s">
        <v>105</v>
      </c>
      <c r="I293" s="5" cm="1">
        <f t="array" ref="I293">IF($I$2="Длительное проживание от 30 ночей ",
INDEX(GRID!$B$4:$U$15,MATCH(I$7,GRID!$A$4:$A$15,0),MATCH(1,($U$2=GRID!$B$1:$U$1)*(КАЛЕНДАРЬ!AD6=GRID!$B$3:$U$3),0))*GRID!$H$42,
ROUNDUP(INDEX(GRID!$B$4:$U$15,MATCH(I$7,GRID!$A$4:$A$15,0),MATCH(1,($U$2=GRID!$B$1:$U$1)*(КАЛЕНДАРЬ!AD6=GRID!$B$3:$U$3),0))*GRID!$H$42*(1-GRID!$H$43),0))</f>
        <v>37920</v>
      </c>
      <c r="J293" s="5" cm="1">
        <f t="array" ref="J293">IF($I$2="Длительное проживание от 30 ночей ",
INDEX(GRID!$B$18:$U$29,MATCH(I$7,GRID!$A$18:$A$29,0),MATCH(1,($U$2=GRID!$B$1:$U$1)*(КАЛЕНДАРЬ!AD6=GRID!$B$3:$U$3),0))*GRID!$H$42,
ROUNDUP(INDEX(GRID!$B$18:$U$29,MATCH(I$7,GRID!$A$18:$A$29,0),MATCH(1,($U$2=GRID!$B$1:$U$1)*(КАЛЕНДАРЬ!AD6=GRID!$B$3:$U$3),0))*GRID!$H$42*(1-GRID!$H$43),0))</f>
        <v>41920</v>
      </c>
      <c r="K293" s="50" t="s">
        <v>105</v>
      </c>
      <c r="L293" s="50" t="s">
        <v>105</v>
      </c>
      <c r="M293" s="5" cm="1">
        <f t="array" ref="M293">IF($I$2="Длительное проживание от 30 ночей ",
INDEX(GRID!$B$4:$U$15,MATCH(M$7,GRID!$A$4:$A$15,0),MATCH(1,($U$2=GRID!$B$1:$U$1)*(КАЛЕНДАРЬ!AD6=GRID!$B$3:$U$3),0))*GRID!$H$42,
ROUNDUP(INDEX(GRID!$B$4:$U$15,MATCH(M$7,GRID!$A$4:$A$15,0),MATCH(1,($U$2=GRID!$B$1:$U$1)*(КАЛЕНДАРЬ!AD6=GRID!$B$3:$U$3),0))*GRID!$H$42*(1-GRID!$H$43),0))</f>
        <v>59200</v>
      </c>
      <c r="N293" s="5" cm="1">
        <f t="array" ref="N293">IF($I$2="Длительное проживание от 30 ночей ",
INDEX(GRID!$B$18:$U$29,MATCH(M$7,GRID!$A$18:$A$29,0),MATCH(1,($U$2=GRID!$B$1:$U$1)*(КАЛЕНДАРЬ!AD6=GRID!$B$3:$U$3),0))*GRID!$H$42,
ROUNDUP(INDEX(GRID!$B$18:$U$29,MATCH(M$7,GRID!$A$18:$A$29,0),MATCH(1,($U$2=GRID!$B$1:$U$1)*(КАЛЕНДАРЬ!AD6=GRID!$B$3:$U$3),0))*GRID!$H$42*(1-GRID!$H$43),0))</f>
        <v>63200</v>
      </c>
      <c r="O293" s="50" t="s">
        <v>105</v>
      </c>
      <c r="P293" s="5" cm="1">
        <f t="array" ref="P293">IF($I$2="Длительное проживание от 30 ночей ",
INDEX(GRID!$B$4:$U$15,MATCH(P$7,GRID!$A$4:$A$15,0),MATCH(1,($U$2=GRID!$B$1:$U$1)*(КАЛЕНДАРЬ!AD6=GRID!$B$3:$U$3),0))*GRID!$H$42,
ROUNDUP(INDEX(GRID!$B$4:$U$15,MATCH(P$7,GRID!$A$4:$A$15,0),MATCH(1,($U$2=GRID!$B$1:$U$1)*(КАЛЕНДАРЬ!AD6=GRID!$B$3:$U$3),0))*GRID!$H$42*(1-GRID!$H$43),0))</f>
        <v>121120</v>
      </c>
      <c r="Q293" s="5" cm="1">
        <f t="array" ref="Q293">IF($I$2="Длительное проживание от 30 ночей ",
INDEX(GRID!$B$4:$U$15,MATCH(Q$7,GRID!$A$4:$A$15,0),MATCH(1,($U$2=GRID!$B$1:$U$1)*(КАЛЕНДАРЬ!AD6=GRID!$B$3:$U$3),0))*GRID!$H$42,
ROUNDUP(INDEX(GRID!$B$4:$U$15,MATCH(Q$7,GRID!$A$4:$A$15,0),MATCH(1,($U$2=GRID!$B$1:$U$1)*(КАЛЕНДАРЬ!AD6=GRID!$B$3:$U$3),0))*GRID!$H$42*(1-GRID!$H$43),0))</f>
        <v>142320</v>
      </c>
      <c r="R293" s="50" t="s">
        <v>105</v>
      </c>
      <c r="S293" s="50" t="s">
        <v>105</v>
      </c>
      <c r="T293" s="50" t="s">
        <v>105</v>
      </c>
    </row>
    <row r="294" spans="1:20" ht="12.75" hidden="1" customHeight="1">
      <c r="A294" s="108" t="s">
        <v>17</v>
      </c>
      <c r="B294" s="109">
        <v>4</v>
      </c>
      <c r="C294" s="5" cm="1">
        <f t="array" ref="C294">IF($I$2="Длительное проживание от 30 ночей ",
INDEX(GRID!$B$4:$U$15,MATCH(C$7,GRID!$A$4:$A$15,0),MATCH(1,($U$2=GRID!$B$1:$U$1)*(КАЛЕНДАРЬ!AD7=GRID!$B$3:$U$3),0))*GRID!$H$42,
ROUNDUP(INDEX(GRID!$B$4:$U$15,MATCH(C$7,GRID!$A$4:$A$15,0),MATCH(1,($U$2=GRID!$B$1:$U$1)*(КАЛЕНДАРЬ!AD7=GRID!$B$3:$U$3),0))*GRID!$H$42*(1-GRID!$H$43),0))</f>
        <v>24160.000000000004</v>
      </c>
      <c r="D294" s="5" cm="1">
        <f t="array" ref="D294">IF($I$2="Длительное проживание от 30 ночей ",
INDEX(GRID!$B$18:$U$29,MATCH(C$7,GRID!$A$18:$A$29,0),MATCH(1,($U$2=GRID!$B$1:$U$1)*(КАЛЕНДАРЬ!AD7=GRID!$B$3:$U$3),0))*GRID!$H$42,
ROUNDUP(INDEX(GRID!$B$18:$U$29,MATCH(C$7,GRID!$A$18:$A$29,0),MATCH(1,($U$2=GRID!$B$1:$U$1)*(КАЛЕНДАРЬ!AD7=GRID!$B$3:$U$3),0))*GRID!$H$42*(1-GRID!$H$43),0))</f>
        <v>28160</v>
      </c>
      <c r="E294" s="5" cm="1">
        <f t="array" ref="E294">IF($I$2="Длительное проживание от 30 ночей ",
INDEX(GRID!$B$4:$U$15,MATCH(E$7,GRID!$A$4:$A$15,0),MATCH(1,($U$2=GRID!$B$1:$U$1)*(КАЛЕНДАРЬ!AD7=GRID!$B$3:$U$3),0))*GRID!$H$42,
ROUNDUP(INDEX(GRID!$B$4:$U$15,MATCH(E$7,GRID!$A$4:$A$15,0),MATCH(1,($U$2=GRID!$B$1:$U$1)*(КАЛЕНДАРЬ!AD7=GRID!$B$3:$U$3),0))*GRID!$H$42*(1-GRID!$H$43),0))</f>
        <v>29040</v>
      </c>
      <c r="F294" s="5" cm="1">
        <f t="array" ref="F294">IF($I$2="Длительное проживание от 30 ночей ",
INDEX(GRID!$B$18:$U$29,MATCH(E$7,GRID!$A$18:$A$29,0),MATCH(1,($U$2=GRID!$B$1:$U$1)*(КАЛЕНДАРЬ!AD7=GRID!$B$3:$U$3),0))*GRID!$H$42,
ROUNDUP(INDEX(GRID!$B$18:$U$29,MATCH(E$7,GRID!$A$18:$A$29,0),MATCH(1,($U$2=GRID!$B$1:$U$1)*(КАЛЕНДАРЬ!AD7=GRID!$B$3:$U$3),0))*GRID!$H$42*(1-GRID!$H$43),0))</f>
        <v>33040</v>
      </c>
      <c r="G294" s="50" t="s">
        <v>105</v>
      </c>
      <c r="H294" s="50" t="s">
        <v>105</v>
      </c>
      <c r="I294" s="5" cm="1">
        <f t="array" ref="I294">IF($I$2="Длительное проживание от 30 ночей ",
INDEX(GRID!$B$4:$U$15,MATCH(I$7,GRID!$A$4:$A$15,0),MATCH(1,($U$2=GRID!$B$1:$U$1)*(КАЛЕНДАРЬ!AD7=GRID!$B$3:$U$3),0))*GRID!$H$42,
ROUNDUP(INDEX(GRID!$B$4:$U$15,MATCH(I$7,GRID!$A$4:$A$15,0),MATCH(1,($U$2=GRID!$B$1:$U$1)*(КАЛЕНДАРЬ!AD7=GRID!$B$3:$U$3),0))*GRID!$H$42*(1-GRID!$H$43),0))</f>
        <v>37920</v>
      </c>
      <c r="J294" s="5" cm="1">
        <f t="array" ref="J294">IF($I$2="Длительное проживание от 30 ночей ",
INDEX(GRID!$B$18:$U$29,MATCH(I$7,GRID!$A$18:$A$29,0),MATCH(1,($U$2=GRID!$B$1:$U$1)*(КАЛЕНДАРЬ!AD7=GRID!$B$3:$U$3),0))*GRID!$H$42,
ROUNDUP(INDEX(GRID!$B$18:$U$29,MATCH(I$7,GRID!$A$18:$A$29,0),MATCH(1,($U$2=GRID!$B$1:$U$1)*(КАЛЕНДАРЬ!AD7=GRID!$B$3:$U$3),0))*GRID!$H$42*(1-GRID!$H$43),0))</f>
        <v>41920</v>
      </c>
      <c r="K294" s="50" t="s">
        <v>105</v>
      </c>
      <c r="L294" s="50" t="s">
        <v>105</v>
      </c>
      <c r="M294" s="5" cm="1">
        <f t="array" ref="M294">IF($I$2="Длительное проживание от 30 ночей ",
INDEX(GRID!$B$4:$U$15,MATCH(M$7,GRID!$A$4:$A$15,0),MATCH(1,($U$2=GRID!$B$1:$U$1)*(КАЛЕНДАРЬ!AD7=GRID!$B$3:$U$3),0))*GRID!$H$42,
ROUNDUP(INDEX(GRID!$B$4:$U$15,MATCH(M$7,GRID!$A$4:$A$15,0),MATCH(1,($U$2=GRID!$B$1:$U$1)*(КАЛЕНДАРЬ!AD7=GRID!$B$3:$U$3),0))*GRID!$H$42*(1-GRID!$H$43),0))</f>
        <v>59200</v>
      </c>
      <c r="N294" s="5" cm="1">
        <f t="array" ref="N294">IF($I$2="Длительное проживание от 30 ночей ",
INDEX(GRID!$B$18:$U$29,MATCH(M$7,GRID!$A$18:$A$29,0),MATCH(1,($U$2=GRID!$B$1:$U$1)*(КАЛЕНДАРЬ!AD7=GRID!$B$3:$U$3),0))*GRID!$H$42,
ROUNDUP(INDEX(GRID!$B$18:$U$29,MATCH(M$7,GRID!$A$18:$A$29,0),MATCH(1,($U$2=GRID!$B$1:$U$1)*(КАЛЕНДАРЬ!AD7=GRID!$B$3:$U$3),0))*GRID!$H$42*(1-GRID!$H$43),0))</f>
        <v>63200</v>
      </c>
      <c r="O294" s="50" t="s">
        <v>105</v>
      </c>
      <c r="P294" s="5" cm="1">
        <f t="array" ref="P294">IF($I$2="Длительное проживание от 30 ночей ",
INDEX(GRID!$B$4:$U$15,MATCH(P$7,GRID!$A$4:$A$15,0),MATCH(1,($U$2=GRID!$B$1:$U$1)*(КАЛЕНДАРЬ!AD7=GRID!$B$3:$U$3),0))*GRID!$H$42,
ROUNDUP(INDEX(GRID!$B$4:$U$15,MATCH(P$7,GRID!$A$4:$A$15,0),MATCH(1,($U$2=GRID!$B$1:$U$1)*(КАЛЕНДАРЬ!AD7=GRID!$B$3:$U$3),0))*GRID!$H$42*(1-GRID!$H$43),0))</f>
        <v>121120</v>
      </c>
      <c r="Q294" s="5" cm="1">
        <f t="array" ref="Q294">IF($I$2="Длительное проживание от 30 ночей ",
INDEX(GRID!$B$4:$U$15,MATCH(Q$7,GRID!$A$4:$A$15,0),MATCH(1,($U$2=GRID!$B$1:$U$1)*(КАЛЕНДАРЬ!AD7=GRID!$B$3:$U$3),0))*GRID!$H$42,
ROUNDUP(INDEX(GRID!$B$4:$U$15,MATCH(Q$7,GRID!$A$4:$A$15,0),MATCH(1,($U$2=GRID!$B$1:$U$1)*(КАЛЕНДАРЬ!AD7=GRID!$B$3:$U$3),0))*GRID!$H$42*(1-GRID!$H$43),0))</f>
        <v>142320</v>
      </c>
      <c r="R294" s="50" t="s">
        <v>105</v>
      </c>
      <c r="S294" s="50" t="s">
        <v>105</v>
      </c>
      <c r="T294" s="50" t="s">
        <v>105</v>
      </c>
    </row>
    <row r="295" spans="1:20" ht="12.75" hidden="1" customHeight="1">
      <c r="A295" s="108" t="s">
        <v>11</v>
      </c>
      <c r="B295" s="109">
        <v>5</v>
      </c>
      <c r="C295" s="5" cm="1">
        <f t="array" ref="C295">IF($I$2="Длительное проживание от 30 ночей ",
INDEX(GRID!$B$4:$U$15,MATCH(C$7,GRID!$A$4:$A$15,0),MATCH(1,($U$2=GRID!$B$1:$U$1)*(КАЛЕНДАРЬ!AD8=GRID!$B$3:$U$3),0))*GRID!$H$42,
ROUNDUP(INDEX(GRID!$B$4:$U$15,MATCH(C$7,GRID!$A$4:$A$15,0),MATCH(1,($U$2=GRID!$B$1:$U$1)*(КАЛЕНДАРЬ!AD8=GRID!$B$3:$U$3),0))*GRID!$H$42*(1-GRID!$H$43),0))</f>
        <v>24160.000000000004</v>
      </c>
      <c r="D295" s="5" cm="1">
        <f t="array" ref="D295">IF($I$2="Длительное проживание от 30 ночей ",
INDEX(GRID!$B$18:$U$29,MATCH(C$7,GRID!$A$18:$A$29,0),MATCH(1,($U$2=GRID!$B$1:$U$1)*(КАЛЕНДАРЬ!AD8=GRID!$B$3:$U$3),0))*GRID!$H$42,
ROUNDUP(INDEX(GRID!$B$18:$U$29,MATCH(C$7,GRID!$A$18:$A$29,0),MATCH(1,($U$2=GRID!$B$1:$U$1)*(КАЛЕНДАРЬ!AD8=GRID!$B$3:$U$3),0))*GRID!$H$42*(1-GRID!$H$43),0))</f>
        <v>28160</v>
      </c>
      <c r="E295" s="5" cm="1">
        <f t="array" ref="E295">IF($I$2="Длительное проживание от 30 ночей ",
INDEX(GRID!$B$4:$U$15,MATCH(E$7,GRID!$A$4:$A$15,0),MATCH(1,($U$2=GRID!$B$1:$U$1)*(КАЛЕНДАРЬ!AD8=GRID!$B$3:$U$3),0))*GRID!$H$42,
ROUNDUP(INDEX(GRID!$B$4:$U$15,MATCH(E$7,GRID!$A$4:$A$15,0),MATCH(1,($U$2=GRID!$B$1:$U$1)*(КАЛЕНДАРЬ!AD8=GRID!$B$3:$U$3),0))*GRID!$H$42*(1-GRID!$H$43),0))</f>
        <v>29040</v>
      </c>
      <c r="F295" s="5" cm="1">
        <f t="array" ref="F295">IF($I$2="Длительное проживание от 30 ночей ",
INDEX(GRID!$B$18:$U$29,MATCH(E$7,GRID!$A$18:$A$29,0),MATCH(1,($U$2=GRID!$B$1:$U$1)*(КАЛЕНДАРЬ!AD8=GRID!$B$3:$U$3),0))*GRID!$H$42,
ROUNDUP(INDEX(GRID!$B$18:$U$29,MATCH(E$7,GRID!$A$18:$A$29,0),MATCH(1,($U$2=GRID!$B$1:$U$1)*(КАЛЕНДАРЬ!AD8=GRID!$B$3:$U$3),0))*GRID!$H$42*(1-GRID!$H$43),0))</f>
        <v>33040</v>
      </c>
      <c r="G295" s="50" t="s">
        <v>105</v>
      </c>
      <c r="H295" s="50" t="s">
        <v>105</v>
      </c>
      <c r="I295" s="5" cm="1">
        <f t="array" ref="I295">IF($I$2="Длительное проживание от 30 ночей ",
INDEX(GRID!$B$4:$U$15,MATCH(I$7,GRID!$A$4:$A$15,0),MATCH(1,($U$2=GRID!$B$1:$U$1)*(КАЛЕНДАРЬ!AD8=GRID!$B$3:$U$3),0))*GRID!$H$42,
ROUNDUP(INDEX(GRID!$B$4:$U$15,MATCH(I$7,GRID!$A$4:$A$15,0),MATCH(1,($U$2=GRID!$B$1:$U$1)*(КАЛЕНДАРЬ!AD8=GRID!$B$3:$U$3),0))*GRID!$H$42*(1-GRID!$H$43),0))</f>
        <v>37920</v>
      </c>
      <c r="J295" s="5" cm="1">
        <f t="array" ref="J295">IF($I$2="Длительное проживание от 30 ночей ",
INDEX(GRID!$B$18:$U$29,MATCH(I$7,GRID!$A$18:$A$29,0),MATCH(1,($U$2=GRID!$B$1:$U$1)*(КАЛЕНДАРЬ!AD8=GRID!$B$3:$U$3),0))*GRID!$H$42,
ROUNDUP(INDEX(GRID!$B$18:$U$29,MATCH(I$7,GRID!$A$18:$A$29,0),MATCH(1,($U$2=GRID!$B$1:$U$1)*(КАЛЕНДАРЬ!AD8=GRID!$B$3:$U$3),0))*GRID!$H$42*(1-GRID!$H$43),0))</f>
        <v>41920</v>
      </c>
      <c r="K295" s="50" t="s">
        <v>105</v>
      </c>
      <c r="L295" s="50" t="s">
        <v>105</v>
      </c>
      <c r="M295" s="5" cm="1">
        <f t="array" ref="M295">IF($I$2="Длительное проживание от 30 ночей ",
INDEX(GRID!$B$4:$U$15,MATCH(M$7,GRID!$A$4:$A$15,0),MATCH(1,($U$2=GRID!$B$1:$U$1)*(КАЛЕНДАРЬ!AD8=GRID!$B$3:$U$3),0))*GRID!$H$42,
ROUNDUP(INDEX(GRID!$B$4:$U$15,MATCH(M$7,GRID!$A$4:$A$15,0),MATCH(1,($U$2=GRID!$B$1:$U$1)*(КАЛЕНДАРЬ!AD8=GRID!$B$3:$U$3),0))*GRID!$H$42*(1-GRID!$H$43),0))</f>
        <v>59200</v>
      </c>
      <c r="N295" s="5" cm="1">
        <f t="array" ref="N295">IF($I$2="Длительное проживание от 30 ночей ",
INDEX(GRID!$B$18:$U$29,MATCH(M$7,GRID!$A$18:$A$29,0),MATCH(1,($U$2=GRID!$B$1:$U$1)*(КАЛЕНДАРЬ!AD8=GRID!$B$3:$U$3),0))*GRID!$H$42,
ROUNDUP(INDEX(GRID!$B$18:$U$29,MATCH(M$7,GRID!$A$18:$A$29,0),MATCH(1,($U$2=GRID!$B$1:$U$1)*(КАЛЕНДАРЬ!AD8=GRID!$B$3:$U$3),0))*GRID!$H$42*(1-GRID!$H$43),0))</f>
        <v>63200</v>
      </c>
      <c r="O295" s="50" t="s">
        <v>105</v>
      </c>
      <c r="P295" s="5" cm="1">
        <f t="array" ref="P295">IF($I$2="Длительное проживание от 30 ночей ",
INDEX(GRID!$B$4:$U$15,MATCH(P$7,GRID!$A$4:$A$15,0),MATCH(1,($U$2=GRID!$B$1:$U$1)*(КАЛЕНДАРЬ!AD8=GRID!$B$3:$U$3),0))*GRID!$H$42,
ROUNDUP(INDEX(GRID!$B$4:$U$15,MATCH(P$7,GRID!$A$4:$A$15,0),MATCH(1,($U$2=GRID!$B$1:$U$1)*(КАЛЕНДАРЬ!AD8=GRID!$B$3:$U$3),0))*GRID!$H$42*(1-GRID!$H$43),0))</f>
        <v>121120</v>
      </c>
      <c r="Q295" s="5" cm="1">
        <f t="array" ref="Q295">IF($I$2="Длительное проживание от 30 ночей ",
INDEX(GRID!$B$4:$U$15,MATCH(Q$7,GRID!$A$4:$A$15,0),MATCH(1,($U$2=GRID!$B$1:$U$1)*(КАЛЕНДАРЬ!AD8=GRID!$B$3:$U$3),0))*GRID!$H$42,
ROUNDUP(INDEX(GRID!$B$4:$U$15,MATCH(Q$7,GRID!$A$4:$A$15,0),MATCH(1,($U$2=GRID!$B$1:$U$1)*(КАЛЕНДАРЬ!AD8=GRID!$B$3:$U$3),0))*GRID!$H$42*(1-GRID!$H$43),0))</f>
        <v>142320</v>
      </c>
      <c r="R295" s="50" t="s">
        <v>105</v>
      </c>
      <c r="S295" s="50" t="s">
        <v>105</v>
      </c>
      <c r="T295" s="50" t="s">
        <v>105</v>
      </c>
    </row>
    <row r="296" spans="1:20" ht="12.75" hidden="1" customHeight="1">
      <c r="A296" s="108" t="s">
        <v>12</v>
      </c>
      <c r="B296" s="109">
        <v>6</v>
      </c>
      <c r="C296" s="5" cm="1">
        <f t="array" ref="C296">IF($I$2="Длительное проживание от 30 ночей ",
INDEX(GRID!$B$4:$U$15,MATCH(C$7,GRID!$A$4:$A$15,0),MATCH(1,($U$2=GRID!$B$1:$U$1)*(КАЛЕНДАРЬ!AD9=GRID!$B$3:$U$3),0))*GRID!$H$42,
ROUNDUP(INDEX(GRID!$B$4:$U$15,MATCH(C$7,GRID!$A$4:$A$15,0),MATCH(1,($U$2=GRID!$B$1:$U$1)*(КАЛЕНДАРЬ!AD9=GRID!$B$3:$U$3),0))*GRID!$H$42*(1-GRID!$H$43),0))</f>
        <v>24160.000000000004</v>
      </c>
      <c r="D296" s="5" cm="1">
        <f t="array" ref="D296">IF($I$2="Длительное проживание от 30 ночей ",
INDEX(GRID!$B$18:$U$29,MATCH(C$7,GRID!$A$18:$A$29,0),MATCH(1,($U$2=GRID!$B$1:$U$1)*(КАЛЕНДАРЬ!AD9=GRID!$B$3:$U$3),0))*GRID!$H$42,
ROUNDUP(INDEX(GRID!$B$18:$U$29,MATCH(C$7,GRID!$A$18:$A$29,0),MATCH(1,($U$2=GRID!$B$1:$U$1)*(КАЛЕНДАРЬ!AD9=GRID!$B$3:$U$3),0))*GRID!$H$42*(1-GRID!$H$43),0))</f>
        <v>28160</v>
      </c>
      <c r="E296" s="5" cm="1">
        <f t="array" ref="E296">IF($I$2="Длительное проживание от 30 ночей ",
INDEX(GRID!$B$4:$U$15,MATCH(E$7,GRID!$A$4:$A$15,0),MATCH(1,($U$2=GRID!$B$1:$U$1)*(КАЛЕНДАРЬ!AD9=GRID!$B$3:$U$3),0))*GRID!$H$42,
ROUNDUP(INDEX(GRID!$B$4:$U$15,MATCH(E$7,GRID!$A$4:$A$15,0),MATCH(1,($U$2=GRID!$B$1:$U$1)*(КАЛЕНДАРЬ!AD9=GRID!$B$3:$U$3),0))*GRID!$H$42*(1-GRID!$H$43),0))</f>
        <v>29040</v>
      </c>
      <c r="F296" s="5" cm="1">
        <f t="array" ref="F296">IF($I$2="Длительное проживание от 30 ночей ",
INDEX(GRID!$B$18:$U$29,MATCH(E$7,GRID!$A$18:$A$29,0),MATCH(1,($U$2=GRID!$B$1:$U$1)*(КАЛЕНДАРЬ!AD9=GRID!$B$3:$U$3),0))*GRID!$H$42,
ROUNDUP(INDEX(GRID!$B$18:$U$29,MATCH(E$7,GRID!$A$18:$A$29,0),MATCH(1,($U$2=GRID!$B$1:$U$1)*(КАЛЕНДАРЬ!AD9=GRID!$B$3:$U$3),0))*GRID!$H$42*(1-GRID!$H$43),0))</f>
        <v>33040</v>
      </c>
      <c r="G296" s="50" t="s">
        <v>105</v>
      </c>
      <c r="H296" s="50" t="s">
        <v>105</v>
      </c>
      <c r="I296" s="5" cm="1">
        <f t="array" ref="I296">IF($I$2="Длительное проживание от 30 ночей ",
INDEX(GRID!$B$4:$U$15,MATCH(I$7,GRID!$A$4:$A$15,0),MATCH(1,($U$2=GRID!$B$1:$U$1)*(КАЛЕНДАРЬ!AD9=GRID!$B$3:$U$3),0))*GRID!$H$42,
ROUNDUP(INDEX(GRID!$B$4:$U$15,MATCH(I$7,GRID!$A$4:$A$15,0),MATCH(1,($U$2=GRID!$B$1:$U$1)*(КАЛЕНДАРЬ!AD9=GRID!$B$3:$U$3),0))*GRID!$H$42*(1-GRID!$H$43),0))</f>
        <v>37920</v>
      </c>
      <c r="J296" s="5" cm="1">
        <f t="array" ref="J296">IF($I$2="Длительное проживание от 30 ночей ",
INDEX(GRID!$B$18:$U$29,MATCH(I$7,GRID!$A$18:$A$29,0),MATCH(1,($U$2=GRID!$B$1:$U$1)*(КАЛЕНДАРЬ!AD9=GRID!$B$3:$U$3),0))*GRID!$H$42,
ROUNDUP(INDEX(GRID!$B$18:$U$29,MATCH(I$7,GRID!$A$18:$A$29,0),MATCH(1,($U$2=GRID!$B$1:$U$1)*(КАЛЕНДАРЬ!AD9=GRID!$B$3:$U$3),0))*GRID!$H$42*(1-GRID!$H$43),0))</f>
        <v>41920</v>
      </c>
      <c r="K296" s="50" t="s">
        <v>105</v>
      </c>
      <c r="L296" s="50" t="s">
        <v>105</v>
      </c>
      <c r="M296" s="5" cm="1">
        <f t="array" ref="M296">IF($I$2="Длительное проживание от 30 ночей ",
INDEX(GRID!$B$4:$U$15,MATCH(M$7,GRID!$A$4:$A$15,0),MATCH(1,($U$2=GRID!$B$1:$U$1)*(КАЛЕНДАРЬ!AD9=GRID!$B$3:$U$3),0))*GRID!$H$42,
ROUNDUP(INDEX(GRID!$B$4:$U$15,MATCH(M$7,GRID!$A$4:$A$15,0),MATCH(1,($U$2=GRID!$B$1:$U$1)*(КАЛЕНДАРЬ!AD9=GRID!$B$3:$U$3),0))*GRID!$H$42*(1-GRID!$H$43),0))</f>
        <v>59200</v>
      </c>
      <c r="N296" s="5" cm="1">
        <f t="array" ref="N296">IF($I$2="Длительное проживание от 30 ночей ",
INDEX(GRID!$B$18:$U$29,MATCH(M$7,GRID!$A$18:$A$29,0),MATCH(1,($U$2=GRID!$B$1:$U$1)*(КАЛЕНДАРЬ!AD9=GRID!$B$3:$U$3),0))*GRID!$H$42,
ROUNDUP(INDEX(GRID!$B$18:$U$29,MATCH(M$7,GRID!$A$18:$A$29,0),MATCH(1,($U$2=GRID!$B$1:$U$1)*(КАЛЕНДАРЬ!AD9=GRID!$B$3:$U$3),0))*GRID!$H$42*(1-GRID!$H$43),0))</f>
        <v>63200</v>
      </c>
      <c r="O296" s="50" t="s">
        <v>105</v>
      </c>
      <c r="P296" s="5" cm="1">
        <f t="array" ref="P296">IF($I$2="Длительное проживание от 30 ночей ",
INDEX(GRID!$B$4:$U$15,MATCH(P$7,GRID!$A$4:$A$15,0),MATCH(1,($U$2=GRID!$B$1:$U$1)*(КАЛЕНДАРЬ!AD9=GRID!$B$3:$U$3),0))*GRID!$H$42,
ROUNDUP(INDEX(GRID!$B$4:$U$15,MATCH(P$7,GRID!$A$4:$A$15,0),MATCH(1,($U$2=GRID!$B$1:$U$1)*(КАЛЕНДАРЬ!AD9=GRID!$B$3:$U$3),0))*GRID!$H$42*(1-GRID!$H$43),0))</f>
        <v>121120</v>
      </c>
      <c r="Q296" s="5" cm="1">
        <f t="array" ref="Q296">IF($I$2="Длительное проживание от 30 ночей ",
INDEX(GRID!$B$4:$U$15,MATCH(Q$7,GRID!$A$4:$A$15,0),MATCH(1,($U$2=GRID!$B$1:$U$1)*(КАЛЕНДАРЬ!AD9=GRID!$B$3:$U$3),0))*GRID!$H$42,
ROUNDUP(INDEX(GRID!$B$4:$U$15,MATCH(Q$7,GRID!$A$4:$A$15,0),MATCH(1,($U$2=GRID!$B$1:$U$1)*(КАЛЕНДАРЬ!AD9=GRID!$B$3:$U$3),0))*GRID!$H$42*(1-GRID!$H$43),0))</f>
        <v>142320</v>
      </c>
      <c r="R296" s="50" t="s">
        <v>105</v>
      </c>
      <c r="S296" s="50" t="s">
        <v>105</v>
      </c>
      <c r="T296" s="50" t="s">
        <v>105</v>
      </c>
    </row>
    <row r="297" spans="1:20" ht="12.75" hidden="1" customHeight="1">
      <c r="A297" s="108" t="s">
        <v>13</v>
      </c>
      <c r="B297" s="109">
        <v>7</v>
      </c>
      <c r="C297" s="5" cm="1">
        <f t="array" ref="C297">IF($I$2="Длительное проживание от 30 ночей ",
INDEX(GRID!$B$4:$U$15,MATCH(C$7,GRID!$A$4:$A$15,0),MATCH(1,($U$2=GRID!$B$1:$U$1)*(КАЛЕНДАРЬ!AD10=GRID!$B$3:$U$3),0))*GRID!$H$42,
ROUNDUP(INDEX(GRID!$B$4:$U$15,MATCH(C$7,GRID!$A$4:$A$15,0),MATCH(1,($U$2=GRID!$B$1:$U$1)*(КАЛЕНДАРЬ!AD10=GRID!$B$3:$U$3),0))*GRID!$H$42*(1-GRID!$H$43),0))</f>
        <v>54080</v>
      </c>
      <c r="D297" s="5" cm="1">
        <f t="array" ref="D297">IF($I$2="Длительное проживание от 30 ночей ",
INDEX(GRID!$B$18:$U$29,MATCH(C$7,GRID!$A$18:$A$29,0),MATCH(1,($U$2=GRID!$B$1:$U$1)*(КАЛЕНДАРЬ!AD10=GRID!$B$3:$U$3),0))*GRID!$H$42,
ROUNDUP(INDEX(GRID!$B$18:$U$29,MATCH(C$7,GRID!$A$18:$A$29,0),MATCH(1,($U$2=GRID!$B$1:$U$1)*(КАЛЕНДАРЬ!AD10=GRID!$B$3:$U$3),0))*GRID!$H$42*(1-GRID!$H$43),0))</f>
        <v>58080</v>
      </c>
      <c r="E297" s="5" cm="1">
        <f t="array" ref="E297">IF($I$2="Длительное проживание от 30 ночей ",
INDEX(GRID!$B$4:$U$15,MATCH(E$7,GRID!$A$4:$A$15,0),MATCH(1,($U$2=GRID!$B$1:$U$1)*(КАЛЕНДАРЬ!AD10=GRID!$B$3:$U$3),0))*GRID!$H$42,
ROUNDUP(INDEX(GRID!$B$4:$U$15,MATCH(E$7,GRID!$A$4:$A$15,0),MATCH(1,($U$2=GRID!$B$1:$U$1)*(КАЛЕНДАРЬ!AD10=GRID!$B$3:$U$3),0))*GRID!$H$42*(1-GRID!$H$43),0))</f>
        <v>62880</v>
      </c>
      <c r="F297" s="5" cm="1">
        <f t="array" ref="F297">IF($I$2="Длительное проживание от 30 ночей ",
INDEX(GRID!$B$18:$U$29,MATCH(E$7,GRID!$A$18:$A$29,0),MATCH(1,($U$2=GRID!$B$1:$U$1)*(КАЛЕНДАРЬ!AD10=GRID!$B$3:$U$3),0))*GRID!$H$42,
ROUNDUP(INDEX(GRID!$B$18:$U$29,MATCH(E$7,GRID!$A$18:$A$29,0),MATCH(1,($U$2=GRID!$B$1:$U$1)*(КАЛЕНДАРЬ!AD10=GRID!$B$3:$U$3),0))*GRID!$H$42*(1-GRID!$H$43),0))</f>
        <v>66880</v>
      </c>
      <c r="G297" s="50" t="s">
        <v>105</v>
      </c>
      <c r="H297" s="50" t="s">
        <v>105</v>
      </c>
      <c r="I297" s="5" cm="1">
        <f t="array" ref="I297">IF($I$2="Длительное проживание от 30 ночей ",
INDEX(GRID!$B$4:$U$15,MATCH(I$7,GRID!$A$4:$A$15,0),MATCH(1,($U$2=GRID!$B$1:$U$1)*(КАЛЕНДАРЬ!AD10=GRID!$B$3:$U$3),0))*GRID!$H$42,
ROUNDUP(INDEX(GRID!$B$4:$U$15,MATCH(I$7,GRID!$A$4:$A$15,0),MATCH(1,($U$2=GRID!$B$1:$U$1)*(КАЛЕНДАРЬ!AD10=GRID!$B$3:$U$3),0))*GRID!$H$42*(1-GRID!$H$43),0))</f>
        <v>76720</v>
      </c>
      <c r="J297" s="5" cm="1">
        <f t="array" ref="J297">IF($I$2="Длительное проживание от 30 ночей ",
INDEX(GRID!$B$18:$U$29,MATCH(I$7,GRID!$A$18:$A$29,0),MATCH(1,($U$2=GRID!$B$1:$U$1)*(КАЛЕНДАРЬ!AD10=GRID!$B$3:$U$3),0))*GRID!$H$42,
ROUNDUP(INDEX(GRID!$B$18:$U$29,MATCH(I$7,GRID!$A$18:$A$29,0),MATCH(1,($U$2=GRID!$B$1:$U$1)*(КАЛЕНДАРЬ!AD10=GRID!$B$3:$U$3),0))*GRID!$H$42*(1-GRID!$H$43),0))</f>
        <v>80720</v>
      </c>
      <c r="K297" s="50" t="s">
        <v>105</v>
      </c>
      <c r="L297" s="50" t="s">
        <v>105</v>
      </c>
      <c r="M297" s="5" cm="1">
        <f t="array" ref="M297">IF($I$2="Длительное проживание от 30 ночей ",
INDEX(GRID!$B$4:$U$15,MATCH(M$7,GRID!$A$4:$A$15,0),MATCH(1,($U$2=GRID!$B$1:$U$1)*(КАЛЕНДАРЬ!AD10=GRID!$B$3:$U$3),0))*GRID!$H$42,
ROUNDUP(INDEX(GRID!$B$4:$U$15,MATCH(M$7,GRID!$A$4:$A$15,0),MATCH(1,($U$2=GRID!$B$1:$U$1)*(КАЛЕНДАРЬ!AD10=GRID!$B$3:$U$3),0))*GRID!$H$42*(1-GRID!$H$43),0))</f>
        <v>108400</v>
      </c>
      <c r="N297" s="5" cm="1">
        <f t="array" ref="N297">IF($I$2="Длительное проживание от 30 ночей ",
INDEX(GRID!$B$18:$U$29,MATCH(M$7,GRID!$A$18:$A$29,0),MATCH(1,($U$2=GRID!$B$1:$U$1)*(КАЛЕНДАРЬ!AD10=GRID!$B$3:$U$3),0))*GRID!$H$42,
ROUNDUP(INDEX(GRID!$B$18:$U$29,MATCH(M$7,GRID!$A$18:$A$29,0),MATCH(1,($U$2=GRID!$B$1:$U$1)*(КАЛЕНДАРЬ!AD10=GRID!$B$3:$U$3),0))*GRID!$H$42*(1-GRID!$H$43),0))</f>
        <v>112400</v>
      </c>
      <c r="O297" s="50" t="s">
        <v>105</v>
      </c>
      <c r="P297" s="5" cm="1">
        <f t="array" ref="P297">IF($I$2="Длительное проживание от 30 ночей ",
INDEX(GRID!$B$4:$U$15,MATCH(P$7,GRID!$A$4:$A$15,0),MATCH(1,($U$2=GRID!$B$1:$U$1)*(КАЛЕНДАРЬ!AD10=GRID!$B$3:$U$3),0))*GRID!$H$42,
ROUNDUP(INDEX(GRID!$B$4:$U$15,MATCH(P$7,GRID!$A$4:$A$15,0),MATCH(1,($U$2=GRID!$B$1:$U$1)*(КАЛЕНДАРЬ!AD10=GRID!$B$3:$U$3),0))*GRID!$H$42*(1-GRID!$H$43),0))</f>
        <v>183920</v>
      </c>
      <c r="Q297" s="5" cm="1">
        <f t="array" ref="Q297">IF($I$2="Длительное проживание от 30 ночей ",
INDEX(GRID!$B$4:$U$15,MATCH(Q$7,GRID!$A$4:$A$15,0),MATCH(1,($U$2=GRID!$B$1:$U$1)*(КАЛЕНДАРЬ!AD10=GRID!$B$3:$U$3),0))*GRID!$H$42,
ROUNDUP(INDEX(GRID!$B$4:$U$15,MATCH(Q$7,GRID!$A$4:$A$15,0),MATCH(1,($U$2=GRID!$B$1:$U$1)*(КАЛЕНДАРЬ!AD10=GRID!$B$3:$U$3),0))*GRID!$H$42*(1-GRID!$H$43),0))</f>
        <v>211520</v>
      </c>
      <c r="R297" s="50" t="s">
        <v>105</v>
      </c>
      <c r="S297" s="50" t="s">
        <v>105</v>
      </c>
      <c r="T297" s="50" t="s">
        <v>105</v>
      </c>
    </row>
    <row r="298" spans="1:20" ht="12.75" hidden="1" customHeight="1">
      <c r="A298" s="108" t="s">
        <v>14</v>
      </c>
      <c r="B298" s="109">
        <v>8</v>
      </c>
      <c r="C298" s="5" cm="1">
        <f t="array" ref="C298">IF($I$2="Длительное проживание от 30 ночей ",
INDEX(GRID!$B$4:$U$15,MATCH(C$7,GRID!$A$4:$A$15,0),MATCH(1,($U$2=GRID!$B$1:$U$1)*(КАЛЕНДАРЬ!AD11=GRID!$B$3:$U$3),0))*GRID!$H$42,
ROUNDUP(INDEX(GRID!$B$4:$U$15,MATCH(C$7,GRID!$A$4:$A$15,0),MATCH(1,($U$2=GRID!$B$1:$U$1)*(КАЛЕНДАРЬ!AD11=GRID!$B$3:$U$3),0))*GRID!$H$42*(1-GRID!$H$43),0))</f>
        <v>54080</v>
      </c>
      <c r="D298" s="5" cm="1">
        <f t="array" ref="D298">IF($I$2="Длительное проживание от 30 ночей ",
INDEX(GRID!$B$18:$U$29,MATCH(C$7,GRID!$A$18:$A$29,0),MATCH(1,($U$2=GRID!$B$1:$U$1)*(КАЛЕНДАРЬ!AD11=GRID!$B$3:$U$3),0))*GRID!$H$42,
ROUNDUP(INDEX(GRID!$B$18:$U$29,MATCH(C$7,GRID!$A$18:$A$29,0),MATCH(1,($U$2=GRID!$B$1:$U$1)*(КАЛЕНДАРЬ!AD11=GRID!$B$3:$U$3),0))*GRID!$H$42*(1-GRID!$H$43),0))</f>
        <v>58080</v>
      </c>
      <c r="E298" s="5" cm="1">
        <f t="array" ref="E298">IF($I$2="Длительное проживание от 30 ночей ",
INDEX(GRID!$B$4:$U$15,MATCH(E$7,GRID!$A$4:$A$15,0),MATCH(1,($U$2=GRID!$B$1:$U$1)*(КАЛЕНДАРЬ!AD11=GRID!$B$3:$U$3),0))*GRID!$H$42,
ROUNDUP(INDEX(GRID!$B$4:$U$15,MATCH(E$7,GRID!$A$4:$A$15,0),MATCH(1,($U$2=GRID!$B$1:$U$1)*(КАЛЕНДАРЬ!AD11=GRID!$B$3:$U$3),0))*GRID!$H$42*(1-GRID!$H$43),0))</f>
        <v>62880</v>
      </c>
      <c r="F298" s="5" cm="1">
        <f t="array" ref="F298">IF($I$2="Длительное проживание от 30 ночей ",
INDEX(GRID!$B$18:$U$29,MATCH(E$7,GRID!$A$18:$A$29,0),MATCH(1,($U$2=GRID!$B$1:$U$1)*(КАЛЕНДАРЬ!AD11=GRID!$B$3:$U$3),0))*GRID!$H$42,
ROUNDUP(INDEX(GRID!$B$18:$U$29,MATCH(E$7,GRID!$A$18:$A$29,0),MATCH(1,($U$2=GRID!$B$1:$U$1)*(КАЛЕНДАРЬ!AD11=GRID!$B$3:$U$3),0))*GRID!$H$42*(1-GRID!$H$43),0))</f>
        <v>66880</v>
      </c>
      <c r="G298" s="50" t="s">
        <v>105</v>
      </c>
      <c r="H298" s="50" t="s">
        <v>105</v>
      </c>
      <c r="I298" s="5" cm="1">
        <f t="array" ref="I298">IF($I$2="Длительное проживание от 30 ночей ",
INDEX(GRID!$B$4:$U$15,MATCH(I$7,GRID!$A$4:$A$15,0),MATCH(1,($U$2=GRID!$B$1:$U$1)*(КАЛЕНДАРЬ!AD11=GRID!$B$3:$U$3),0))*GRID!$H$42,
ROUNDUP(INDEX(GRID!$B$4:$U$15,MATCH(I$7,GRID!$A$4:$A$15,0),MATCH(1,($U$2=GRID!$B$1:$U$1)*(КАЛЕНДАРЬ!AD11=GRID!$B$3:$U$3),0))*GRID!$H$42*(1-GRID!$H$43),0))</f>
        <v>76720</v>
      </c>
      <c r="J298" s="5" cm="1">
        <f t="array" ref="J298">IF($I$2="Длительное проживание от 30 ночей ",
INDEX(GRID!$B$18:$U$29,MATCH(I$7,GRID!$A$18:$A$29,0),MATCH(1,($U$2=GRID!$B$1:$U$1)*(КАЛЕНДАРЬ!AD11=GRID!$B$3:$U$3),0))*GRID!$H$42,
ROUNDUP(INDEX(GRID!$B$18:$U$29,MATCH(I$7,GRID!$A$18:$A$29,0),MATCH(1,($U$2=GRID!$B$1:$U$1)*(КАЛЕНДАРЬ!AD11=GRID!$B$3:$U$3),0))*GRID!$H$42*(1-GRID!$H$43),0))</f>
        <v>80720</v>
      </c>
      <c r="K298" s="50" t="s">
        <v>105</v>
      </c>
      <c r="L298" s="50" t="s">
        <v>105</v>
      </c>
      <c r="M298" s="5" cm="1">
        <f t="array" ref="M298">IF($I$2="Длительное проживание от 30 ночей ",
INDEX(GRID!$B$4:$U$15,MATCH(M$7,GRID!$A$4:$A$15,0),MATCH(1,($U$2=GRID!$B$1:$U$1)*(КАЛЕНДАРЬ!AD11=GRID!$B$3:$U$3),0))*GRID!$H$42,
ROUNDUP(INDEX(GRID!$B$4:$U$15,MATCH(M$7,GRID!$A$4:$A$15,0),MATCH(1,($U$2=GRID!$B$1:$U$1)*(КАЛЕНДАРЬ!AD11=GRID!$B$3:$U$3),0))*GRID!$H$42*(1-GRID!$H$43),0))</f>
        <v>108400</v>
      </c>
      <c r="N298" s="5" cm="1">
        <f t="array" ref="N298">IF($I$2="Длительное проживание от 30 ночей ",
INDEX(GRID!$B$18:$U$29,MATCH(M$7,GRID!$A$18:$A$29,0),MATCH(1,($U$2=GRID!$B$1:$U$1)*(КАЛЕНДАРЬ!AD11=GRID!$B$3:$U$3),0))*GRID!$H$42,
ROUNDUP(INDEX(GRID!$B$18:$U$29,MATCH(M$7,GRID!$A$18:$A$29,0),MATCH(1,($U$2=GRID!$B$1:$U$1)*(КАЛЕНДАРЬ!AD11=GRID!$B$3:$U$3),0))*GRID!$H$42*(1-GRID!$H$43),0))</f>
        <v>112400</v>
      </c>
      <c r="O298" s="50" t="s">
        <v>105</v>
      </c>
      <c r="P298" s="5" cm="1">
        <f t="array" ref="P298">IF($I$2="Длительное проживание от 30 ночей ",
INDEX(GRID!$B$4:$U$15,MATCH(P$7,GRID!$A$4:$A$15,0),MATCH(1,($U$2=GRID!$B$1:$U$1)*(КАЛЕНДАРЬ!AD11=GRID!$B$3:$U$3),0))*GRID!$H$42,
ROUNDUP(INDEX(GRID!$B$4:$U$15,MATCH(P$7,GRID!$A$4:$A$15,0),MATCH(1,($U$2=GRID!$B$1:$U$1)*(КАЛЕНДАРЬ!AD11=GRID!$B$3:$U$3),0))*GRID!$H$42*(1-GRID!$H$43),0))</f>
        <v>183920</v>
      </c>
      <c r="Q298" s="5" cm="1">
        <f t="array" ref="Q298">IF($I$2="Длительное проживание от 30 ночей ",
INDEX(GRID!$B$4:$U$15,MATCH(Q$7,GRID!$A$4:$A$15,0),MATCH(1,($U$2=GRID!$B$1:$U$1)*(КАЛЕНДАРЬ!AD11=GRID!$B$3:$U$3),0))*GRID!$H$42,
ROUNDUP(INDEX(GRID!$B$4:$U$15,MATCH(Q$7,GRID!$A$4:$A$15,0),MATCH(1,($U$2=GRID!$B$1:$U$1)*(КАЛЕНДАРЬ!AD11=GRID!$B$3:$U$3),0))*GRID!$H$42*(1-GRID!$H$43),0))</f>
        <v>211520</v>
      </c>
      <c r="R298" s="50" t="s">
        <v>105</v>
      </c>
      <c r="S298" s="50" t="s">
        <v>105</v>
      </c>
      <c r="T298" s="50" t="s">
        <v>105</v>
      </c>
    </row>
    <row r="299" spans="1:20" ht="12.75" hidden="1" customHeight="1">
      <c r="A299" s="108" t="s">
        <v>15</v>
      </c>
      <c r="B299" s="109">
        <v>9</v>
      </c>
      <c r="C299" s="5" cm="1">
        <f t="array" ref="C299">IF($I$2="Длительное проживание от 30 ночей ",
INDEX(GRID!$B$4:$U$15,MATCH(C$7,GRID!$A$4:$A$15,0),MATCH(1,($U$2=GRID!$B$1:$U$1)*(КАЛЕНДАРЬ!AD12=GRID!$B$3:$U$3),0))*GRID!$H$42,
ROUNDUP(INDEX(GRID!$B$4:$U$15,MATCH(C$7,GRID!$A$4:$A$15,0),MATCH(1,($U$2=GRID!$B$1:$U$1)*(КАЛЕНДАРЬ!AD12=GRID!$B$3:$U$3),0))*GRID!$H$42*(1-GRID!$H$43),0))</f>
        <v>54080</v>
      </c>
      <c r="D299" s="5" cm="1">
        <f t="array" ref="D299">IF($I$2="Длительное проживание от 30 ночей ",
INDEX(GRID!$B$18:$U$29,MATCH(C$7,GRID!$A$18:$A$29,0),MATCH(1,($U$2=GRID!$B$1:$U$1)*(КАЛЕНДАРЬ!AD12=GRID!$B$3:$U$3),0))*GRID!$H$42,
ROUNDUP(INDEX(GRID!$B$18:$U$29,MATCH(C$7,GRID!$A$18:$A$29,0),MATCH(1,($U$2=GRID!$B$1:$U$1)*(КАЛЕНДАРЬ!AD12=GRID!$B$3:$U$3),0))*GRID!$H$42*(1-GRID!$H$43),0))</f>
        <v>58080</v>
      </c>
      <c r="E299" s="5" cm="1">
        <f t="array" ref="E299">IF($I$2="Длительное проживание от 30 ночей ",
INDEX(GRID!$B$4:$U$15,MATCH(E$7,GRID!$A$4:$A$15,0),MATCH(1,($U$2=GRID!$B$1:$U$1)*(КАЛЕНДАРЬ!AD12=GRID!$B$3:$U$3),0))*GRID!$H$42,
ROUNDUP(INDEX(GRID!$B$4:$U$15,MATCH(E$7,GRID!$A$4:$A$15,0),MATCH(1,($U$2=GRID!$B$1:$U$1)*(КАЛЕНДАРЬ!AD12=GRID!$B$3:$U$3),0))*GRID!$H$42*(1-GRID!$H$43),0))</f>
        <v>62880</v>
      </c>
      <c r="F299" s="5" cm="1">
        <f t="array" ref="F299">IF($I$2="Длительное проживание от 30 ночей ",
INDEX(GRID!$B$18:$U$29,MATCH(E$7,GRID!$A$18:$A$29,0),MATCH(1,($U$2=GRID!$B$1:$U$1)*(КАЛЕНДАРЬ!AD12=GRID!$B$3:$U$3),0))*GRID!$H$42,
ROUNDUP(INDEX(GRID!$B$18:$U$29,MATCH(E$7,GRID!$A$18:$A$29,0),MATCH(1,($U$2=GRID!$B$1:$U$1)*(КАЛЕНДАРЬ!AD12=GRID!$B$3:$U$3),0))*GRID!$H$42*(1-GRID!$H$43),0))</f>
        <v>66880</v>
      </c>
      <c r="G299" s="50" t="s">
        <v>105</v>
      </c>
      <c r="H299" s="50" t="s">
        <v>105</v>
      </c>
      <c r="I299" s="5" cm="1">
        <f t="array" ref="I299">IF($I$2="Длительное проживание от 30 ночей ",
INDEX(GRID!$B$4:$U$15,MATCH(I$7,GRID!$A$4:$A$15,0),MATCH(1,($U$2=GRID!$B$1:$U$1)*(КАЛЕНДАРЬ!AD12=GRID!$B$3:$U$3),0))*GRID!$H$42,
ROUNDUP(INDEX(GRID!$B$4:$U$15,MATCH(I$7,GRID!$A$4:$A$15,0),MATCH(1,($U$2=GRID!$B$1:$U$1)*(КАЛЕНДАРЬ!AD12=GRID!$B$3:$U$3),0))*GRID!$H$42*(1-GRID!$H$43),0))</f>
        <v>76720</v>
      </c>
      <c r="J299" s="5" cm="1">
        <f t="array" ref="J299">IF($I$2="Длительное проживание от 30 ночей ",
INDEX(GRID!$B$18:$U$29,MATCH(I$7,GRID!$A$18:$A$29,0),MATCH(1,($U$2=GRID!$B$1:$U$1)*(КАЛЕНДАРЬ!AD12=GRID!$B$3:$U$3),0))*GRID!$H$42,
ROUNDUP(INDEX(GRID!$B$18:$U$29,MATCH(I$7,GRID!$A$18:$A$29,0),MATCH(1,($U$2=GRID!$B$1:$U$1)*(КАЛЕНДАРЬ!AD12=GRID!$B$3:$U$3),0))*GRID!$H$42*(1-GRID!$H$43),0))</f>
        <v>80720</v>
      </c>
      <c r="K299" s="50" t="s">
        <v>105</v>
      </c>
      <c r="L299" s="50" t="s">
        <v>105</v>
      </c>
      <c r="M299" s="5" cm="1">
        <f t="array" ref="M299">IF($I$2="Длительное проживание от 30 ночей ",
INDEX(GRID!$B$4:$U$15,MATCH(M$7,GRID!$A$4:$A$15,0),MATCH(1,($U$2=GRID!$B$1:$U$1)*(КАЛЕНДАРЬ!AD12=GRID!$B$3:$U$3),0))*GRID!$H$42,
ROUNDUP(INDEX(GRID!$B$4:$U$15,MATCH(M$7,GRID!$A$4:$A$15,0),MATCH(1,($U$2=GRID!$B$1:$U$1)*(КАЛЕНДАРЬ!AD12=GRID!$B$3:$U$3),0))*GRID!$H$42*(1-GRID!$H$43),0))</f>
        <v>108400</v>
      </c>
      <c r="N299" s="5" cm="1">
        <f t="array" ref="N299">IF($I$2="Длительное проживание от 30 ночей ",
INDEX(GRID!$B$18:$U$29,MATCH(M$7,GRID!$A$18:$A$29,0),MATCH(1,($U$2=GRID!$B$1:$U$1)*(КАЛЕНДАРЬ!AD12=GRID!$B$3:$U$3),0))*GRID!$H$42,
ROUNDUP(INDEX(GRID!$B$18:$U$29,MATCH(M$7,GRID!$A$18:$A$29,0),MATCH(1,($U$2=GRID!$B$1:$U$1)*(КАЛЕНДАРЬ!AD12=GRID!$B$3:$U$3),0))*GRID!$H$42*(1-GRID!$H$43),0))</f>
        <v>112400</v>
      </c>
      <c r="O299" s="50" t="s">
        <v>105</v>
      </c>
      <c r="P299" s="5" cm="1">
        <f t="array" ref="P299">IF($I$2="Длительное проживание от 30 ночей ",
INDEX(GRID!$B$4:$U$15,MATCH(P$7,GRID!$A$4:$A$15,0),MATCH(1,($U$2=GRID!$B$1:$U$1)*(КАЛЕНДАРЬ!AD12=GRID!$B$3:$U$3),0))*GRID!$H$42,
ROUNDUP(INDEX(GRID!$B$4:$U$15,MATCH(P$7,GRID!$A$4:$A$15,0),MATCH(1,($U$2=GRID!$B$1:$U$1)*(КАЛЕНДАРЬ!AD12=GRID!$B$3:$U$3),0))*GRID!$H$42*(1-GRID!$H$43),0))</f>
        <v>183920</v>
      </c>
      <c r="Q299" s="5" cm="1">
        <f t="array" ref="Q299">IF($I$2="Длительное проживание от 30 ночей ",
INDEX(GRID!$B$4:$U$15,MATCH(Q$7,GRID!$A$4:$A$15,0),MATCH(1,($U$2=GRID!$B$1:$U$1)*(КАЛЕНДАРЬ!AD12=GRID!$B$3:$U$3),0))*GRID!$H$42,
ROUNDUP(INDEX(GRID!$B$4:$U$15,MATCH(Q$7,GRID!$A$4:$A$15,0),MATCH(1,($U$2=GRID!$B$1:$U$1)*(КАЛЕНДАРЬ!AD12=GRID!$B$3:$U$3),0))*GRID!$H$42*(1-GRID!$H$43),0))</f>
        <v>211520</v>
      </c>
      <c r="R299" s="50" t="s">
        <v>105</v>
      </c>
      <c r="S299" s="50" t="s">
        <v>105</v>
      </c>
      <c r="T299" s="50" t="s">
        <v>105</v>
      </c>
    </row>
    <row r="300" spans="1:20" ht="12.75" hidden="1" customHeight="1">
      <c r="A300" s="108" t="s">
        <v>16</v>
      </c>
      <c r="B300" s="109">
        <v>10</v>
      </c>
      <c r="C300" s="5" cm="1">
        <f t="array" ref="C300">IF($I$2="Длительное проживание от 30 ночей ",
INDEX(GRID!$B$4:$U$15,MATCH(C$7,GRID!$A$4:$A$15,0),MATCH(1,($U$2=GRID!$B$1:$U$1)*(КАЛЕНДАРЬ!AD13=GRID!$B$3:$U$3),0))*GRID!$H$42,
ROUNDUP(INDEX(GRID!$B$4:$U$15,MATCH(C$7,GRID!$A$4:$A$15,0),MATCH(1,($U$2=GRID!$B$1:$U$1)*(КАЛЕНДАРЬ!AD13=GRID!$B$3:$U$3),0))*GRID!$H$42*(1-GRID!$H$43),0))</f>
        <v>54080</v>
      </c>
      <c r="D300" s="5" cm="1">
        <f t="array" ref="D300">IF($I$2="Длительное проживание от 30 ночей ",
INDEX(GRID!$B$18:$U$29,MATCH(C$7,GRID!$A$18:$A$29,0),MATCH(1,($U$2=GRID!$B$1:$U$1)*(КАЛЕНДАРЬ!AD13=GRID!$B$3:$U$3),0))*GRID!$H$42,
ROUNDUP(INDEX(GRID!$B$18:$U$29,MATCH(C$7,GRID!$A$18:$A$29,0),MATCH(1,($U$2=GRID!$B$1:$U$1)*(КАЛЕНДАРЬ!AD13=GRID!$B$3:$U$3),0))*GRID!$H$42*(1-GRID!$H$43),0))</f>
        <v>58080</v>
      </c>
      <c r="E300" s="5" cm="1">
        <f t="array" ref="E300">IF($I$2="Длительное проживание от 30 ночей ",
INDEX(GRID!$B$4:$U$15,MATCH(E$7,GRID!$A$4:$A$15,0),MATCH(1,($U$2=GRID!$B$1:$U$1)*(КАЛЕНДАРЬ!AD13=GRID!$B$3:$U$3),0))*GRID!$H$42,
ROUNDUP(INDEX(GRID!$B$4:$U$15,MATCH(E$7,GRID!$A$4:$A$15,0),MATCH(1,($U$2=GRID!$B$1:$U$1)*(КАЛЕНДАРЬ!AD13=GRID!$B$3:$U$3),0))*GRID!$H$42*(1-GRID!$H$43),0))</f>
        <v>62880</v>
      </c>
      <c r="F300" s="5" cm="1">
        <f t="array" ref="F300">IF($I$2="Длительное проживание от 30 ночей ",
INDEX(GRID!$B$18:$U$29,MATCH(E$7,GRID!$A$18:$A$29,0),MATCH(1,($U$2=GRID!$B$1:$U$1)*(КАЛЕНДАРЬ!AD13=GRID!$B$3:$U$3),0))*GRID!$H$42,
ROUNDUP(INDEX(GRID!$B$18:$U$29,MATCH(E$7,GRID!$A$18:$A$29,0),MATCH(1,($U$2=GRID!$B$1:$U$1)*(КАЛЕНДАРЬ!AD13=GRID!$B$3:$U$3),0))*GRID!$H$42*(1-GRID!$H$43),0))</f>
        <v>66880</v>
      </c>
      <c r="G300" s="50" t="s">
        <v>105</v>
      </c>
      <c r="H300" s="50" t="s">
        <v>105</v>
      </c>
      <c r="I300" s="5" cm="1">
        <f t="array" ref="I300">IF($I$2="Длительное проживание от 30 ночей ",
INDEX(GRID!$B$4:$U$15,MATCH(I$7,GRID!$A$4:$A$15,0),MATCH(1,($U$2=GRID!$B$1:$U$1)*(КАЛЕНДАРЬ!AD13=GRID!$B$3:$U$3),0))*GRID!$H$42,
ROUNDUP(INDEX(GRID!$B$4:$U$15,MATCH(I$7,GRID!$A$4:$A$15,0),MATCH(1,($U$2=GRID!$B$1:$U$1)*(КАЛЕНДАРЬ!AD13=GRID!$B$3:$U$3),0))*GRID!$H$42*(1-GRID!$H$43),0))</f>
        <v>76720</v>
      </c>
      <c r="J300" s="5" cm="1">
        <f t="array" ref="J300">IF($I$2="Длительное проживание от 30 ночей ",
INDEX(GRID!$B$18:$U$29,MATCH(I$7,GRID!$A$18:$A$29,0),MATCH(1,($U$2=GRID!$B$1:$U$1)*(КАЛЕНДАРЬ!AD13=GRID!$B$3:$U$3),0))*GRID!$H$42,
ROUNDUP(INDEX(GRID!$B$18:$U$29,MATCH(I$7,GRID!$A$18:$A$29,0),MATCH(1,($U$2=GRID!$B$1:$U$1)*(КАЛЕНДАРЬ!AD13=GRID!$B$3:$U$3),0))*GRID!$H$42*(1-GRID!$H$43),0))</f>
        <v>80720</v>
      </c>
      <c r="K300" s="50" t="s">
        <v>105</v>
      </c>
      <c r="L300" s="50" t="s">
        <v>105</v>
      </c>
      <c r="M300" s="5" cm="1">
        <f t="array" ref="M300">IF($I$2="Длительное проживание от 30 ночей ",
INDEX(GRID!$B$4:$U$15,MATCH(M$7,GRID!$A$4:$A$15,0),MATCH(1,($U$2=GRID!$B$1:$U$1)*(КАЛЕНДАРЬ!AD13=GRID!$B$3:$U$3),0))*GRID!$H$42,
ROUNDUP(INDEX(GRID!$B$4:$U$15,MATCH(M$7,GRID!$A$4:$A$15,0),MATCH(1,($U$2=GRID!$B$1:$U$1)*(КАЛЕНДАРЬ!AD13=GRID!$B$3:$U$3),0))*GRID!$H$42*(1-GRID!$H$43),0))</f>
        <v>108400</v>
      </c>
      <c r="N300" s="5" cm="1">
        <f t="array" ref="N300">IF($I$2="Длительное проживание от 30 ночей ",
INDEX(GRID!$B$18:$U$29,MATCH(M$7,GRID!$A$18:$A$29,0),MATCH(1,($U$2=GRID!$B$1:$U$1)*(КАЛЕНДАРЬ!AD13=GRID!$B$3:$U$3),0))*GRID!$H$42,
ROUNDUP(INDEX(GRID!$B$18:$U$29,MATCH(M$7,GRID!$A$18:$A$29,0),MATCH(1,($U$2=GRID!$B$1:$U$1)*(КАЛЕНДАРЬ!AD13=GRID!$B$3:$U$3),0))*GRID!$H$42*(1-GRID!$H$43),0))</f>
        <v>112400</v>
      </c>
      <c r="O300" s="50" t="s">
        <v>105</v>
      </c>
      <c r="P300" s="5" cm="1">
        <f t="array" ref="P300">IF($I$2="Длительное проживание от 30 ночей ",
INDEX(GRID!$B$4:$U$15,MATCH(P$7,GRID!$A$4:$A$15,0),MATCH(1,($U$2=GRID!$B$1:$U$1)*(КАЛЕНДАРЬ!AD13=GRID!$B$3:$U$3),0))*GRID!$H$42,
ROUNDUP(INDEX(GRID!$B$4:$U$15,MATCH(P$7,GRID!$A$4:$A$15,0),MATCH(1,($U$2=GRID!$B$1:$U$1)*(КАЛЕНДАРЬ!AD13=GRID!$B$3:$U$3),0))*GRID!$H$42*(1-GRID!$H$43),0))</f>
        <v>183920</v>
      </c>
      <c r="Q300" s="5" cm="1">
        <f t="array" ref="Q300">IF($I$2="Длительное проживание от 30 ночей ",
INDEX(GRID!$B$4:$U$15,MATCH(Q$7,GRID!$A$4:$A$15,0),MATCH(1,($U$2=GRID!$B$1:$U$1)*(КАЛЕНДАРЬ!AD13=GRID!$B$3:$U$3),0))*GRID!$H$42,
ROUNDUP(INDEX(GRID!$B$4:$U$15,MATCH(Q$7,GRID!$A$4:$A$15,0),MATCH(1,($U$2=GRID!$B$1:$U$1)*(КАЛЕНДАРЬ!AD13=GRID!$B$3:$U$3),0))*GRID!$H$42*(1-GRID!$H$43),0))</f>
        <v>211520</v>
      </c>
      <c r="R300" s="50" t="s">
        <v>105</v>
      </c>
      <c r="S300" s="50" t="s">
        <v>105</v>
      </c>
      <c r="T300" s="50" t="s">
        <v>105</v>
      </c>
    </row>
    <row r="301" spans="1:20" ht="12.75" hidden="1" customHeight="1">
      <c r="A301" s="108" t="s">
        <v>17</v>
      </c>
      <c r="B301" s="109">
        <v>11</v>
      </c>
      <c r="C301" s="5" cm="1">
        <f t="array" ref="C301">IF($I$2="Длительное проживание от 30 ночей ",
INDEX(GRID!$B$4:$U$15,MATCH(C$7,GRID!$A$4:$A$15,0),MATCH(1,($U$2=GRID!$B$1:$U$1)*(КАЛЕНДАРЬ!AD14=GRID!$B$3:$U$3),0))*GRID!$H$42,
ROUNDUP(INDEX(GRID!$B$4:$U$15,MATCH(C$7,GRID!$A$4:$A$15,0),MATCH(1,($U$2=GRID!$B$1:$U$1)*(КАЛЕНДАРЬ!AD14=GRID!$B$3:$U$3),0))*GRID!$H$42*(1-GRID!$H$43),0))</f>
        <v>42080</v>
      </c>
      <c r="D301" s="5" cm="1">
        <f t="array" ref="D301">IF($I$2="Длительное проживание от 30 ночей ",
INDEX(GRID!$B$18:$U$29,MATCH(C$7,GRID!$A$18:$A$29,0),MATCH(1,($U$2=GRID!$B$1:$U$1)*(КАЛЕНДАРЬ!AD14=GRID!$B$3:$U$3),0))*GRID!$H$42,
ROUNDUP(INDEX(GRID!$B$18:$U$29,MATCH(C$7,GRID!$A$18:$A$29,0),MATCH(1,($U$2=GRID!$B$1:$U$1)*(КАЛЕНДАРЬ!AD14=GRID!$B$3:$U$3),0))*GRID!$H$42*(1-GRID!$H$43),0))</f>
        <v>46080</v>
      </c>
      <c r="E301" s="5" cm="1">
        <f t="array" ref="E301">IF($I$2="Длительное проживание от 30 ночей ",
INDEX(GRID!$B$4:$U$15,MATCH(E$7,GRID!$A$4:$A$15,0),MATCH(1,($U$2=GRID!$B$1:$U$1)*(КАЛЕНДАРЬ!AD14=GRID!$B$3:$U$3),0))*GRID!$H$42,
ROUNDUP(INDEX(GRID!$B$4:$U$15,MATCH(E$7,GRID!$A$4:$A$15,0),MATCH(1,($U$2=GRID!$B$1:$U$1)*(КАЛЕНДАРЬ!AD14=GRID!$B$3:$U$3),0))*GRID!$H$42*(1-GRID!$H$43),0))</f>
        <v>49680</v>
      </c>
      <c r="F301" s="5" cm="1">
        <f t="array" ref="F301">IF($I$2="Длительное проживание от 30 ночей ",
INDEX(GRID!$B$18:$U$29,MATCH(E$7,GRID!$A$18:$A$29,0),MATCH(1,($U$2=GRID!$B$1:$U$1)*(КАЛЕНДАРЬ!AD14=GRID!$B$3:$U$3),0))*GRID!$H$42,
ROUNDUP(INDEX(GRID!$B$18:$U$29,MATCH(E$7,GRID!$A$18:$A$29,0),MATCH(1,($U$2=GRID!$B$1:$U$1)*(КАЛЕНДАРЬ!AD14=GRID!$B$3:$U$3),0))*GRID!$H$42*(1-GRID!$H$43),0))</f>
        <v>53680</v>
      </c>
      <c r="G301" s="50" t="s">
        <v>105</v>
      </c>
      <c r="H301" s="50" t="s">
        <v>105</v>
      </c>
      <c r="I301" s="5" cm="1">
        <f t="array" ref="I301">IF($I$2="Длительное проживание от 30 ночей ",
INDEX(GRID!$B$4:$U$15,MATCH(I$7,GRID!$A$4:$A$15,0),MATCH(1,($U$2=GRID!$B$1:$U$1)*(КАЛЕНДАРЬ!AD14=GRID!$B$3:$U$3),0))*GRID!$H$42,
ROUNDUP(INDEX(GRID!$B$4:$U$15,MATCH(I$7,GRID!$A$4:$A$15,0),MATCH(1,($U$2=GRID!$B$1:$U$1)*(КАЛЕНДАРЬ!AD14=GRID!$B$3:$U$3),0))*GRID!$H$42*(1-GRID!$H$43),0))</f>
        <v>61280</v>
      </c>
      <c r="J301" s="5" cm="1">
        <f t="array" ref="J301">IF($I$2="Длительное проживание от 30 ночей ",
INDEX(GRID!$B$18:$U$29,MATCH(I$7,GRID!$A$18:$A$29,0),MATCH(1,($U$2=GRID!$B$1:$U$1)*(КАЛЕНДАРЬ!AD14=GRID!$B$3:$U$3),0))*GRID!$H$42,
ROUNDUP(INDEX(GRID!$B$18:$U$29,MATCH(I$7,GRID!$A$18:$A$29,0),MATCH(1,($U$2=GRID!$B$1:$U$1)*(КАЛЕНДАРЬ!AD14=GRID!$B$3:$U$3),0))*GRID!$H$42*(1-GRID!$H$43),0))</f>
        <v>65280</v>
      </c>
      <c r="K301" s="50" t="s">
        <v>105</v>
      </c>
      <c r="L301" s="50" t="s">
        <v>105</v>
      </c>
      <c r="M301" s="5" cm="1">
        <f t="array" ref="M301">IF($I$2="Длительное проживание от 30 ночей ",
INDEX(GRID!$B$4:$U$15,MATCH(M$7,GRID!$A$4:$A$15,0),MATCH(1,($U$2=GRID!$B$1:$U$1)*(КАЛЕНДАРЬ!AD14=GRID!$B$3:$U$3),0))*GRID!$H$42,
ROUNDUP(INDEX(GRID!$B$4:$U$15,MATCH(M$7,GRID!$A$4:$A$15,0),MATCH(1,($U$2=GRID!$B$1:$U$1)*(КАЛЕНДАРЬ!AD14=GRID!$B$3:$U$3),0))*GRID!$H$42*(1-GRID!$H$43),0))</f>
        <v>88320</v>
      </c>
      <c r="N301" s="5" cm="1">
        <f t="array" ref="N301">IF($I$2="Длительное проживание от 30 ночей ",
INDEX(GRID!$B$18:$U$29,MATCH(M$7,GRID!$A$18:$A$29,0),MATCH(1,($U$2=GRID!$B$1:$U$1)*(КАЛЕНДАРЬ!AD14=GRID!$B$3:$U$3),0))*GRID!$H$42,
ROUNDUP(INDEX(GRID!$B$18:$U$29,MATCH(M$7,GRID!$A$18:$A$29,0),MATCH(1,($U$2=GRID!$B$1:$U$1)*(КАЛЕНДАРЬ!AD14=GRID!$B$3:$U$3),0))*GRID!$H$42*(1-GRID!$H$43),0))</f>
        <v>92320</v>
      </c>
      <c r="O301" s="50" t="s">
        <v>105</v>
      </c>
      <c r="P301" s="5" cm="1">
        <f t="array" ref="P301">IF($I$2="Длительное проживание от 30 ночей ",
INDEX(GRID!$B$4:$U$15,MATCH(P$7,GRID!$A$4:$A$15,0),MATCH(1,($U$2=GRID!$B$1:$U$1)*(КАЛЕНДАРЬ!AD14=GRID!$B$3:$U$3),0))*GRID!$H$42,
ROUNDUP(INDEX(GRID!$B$4:$U$15,MATCH(P$7,GRID!$A$4:$A$15,0),MATCH(1,($U$2=GRID!$B$1:$U$1)*(КАЛЕНДАРЬ!AD14=GRID!$B$3:$U$3),0))*GRID!$H$42*(1-GRID!$H$43),0))</f>
        <v>159440</v>
      </c>
      <c r="Q301" s="5" cm="1">
        <f t="array" ref="Q301">IF($I$2="Длительное проживание от 30 ночей ",
INDEX(GRID!$B$4:$U$15,MATCH(Q$7,GRID!$A$4:$A$15,0),MATCH(1,($U$2=GRID!$B$1:$U$1)*(КАЛЕНДАРЬ!AD14=GRID!$B$3:$U$3),0))*GRID!$H$42,
ROUNDUP(INDEX(GRID!$B$4:$U$15,MATCH(Q$7,GRID!$A$4:$A$15,0),MATCH(1,($U$2=GRID!$B$1:$U$1)*(КАЛЕНДАРЬ!AD14=GRID!$B$3:$U$3),0))*GRID!$H$42*(1-GRID!$H$43),0))</f>
        <v>184480</v>
      </c>
      <c r="R301" s="50" t="s">
        <v>105</v>
      </c>
      <c r="S301" s="50" t="s">
        <v>105</v>
      </c>
      <c r="T301" s="50" t="s">
        <v>105</v>
      </c>
    </row>
    <row r="302" spans="1:20" ht="12.75" hidden="1" customHeight="1">
      <c r="A302" s="108" t="s">
        <v>11</v>
      </c>
      <c r="B302" s="109">
        <v>12</v>
      </c>
      <c r="C302" s="5" cm="1">
        <f t="array" ref="C302">IF($I$2="Длительное проживание от 30 ночей ",
INDEX(GRID!$B$4:$U$15,MATCH(C$7,GRID!$A$4:$A$15,0),MATCH(1,($U$2=GRID!$B$1:$U$1)*(КАЛЕНДАРЬ!AD15=GRID!$B$3:$U$3),0))*GRID!$H$42,
ROUNDUP(INDEX(GRID!$B$4:$U$15,MATCH(C$7,GRID!$A$4:$A$15,0),MATCH(1,($U$2=GRID!$B$1:$U$1)*(КАЛЕНДАРЬ!AD15=GRID!$B$3:$U$3),0))*GRID!$H$42*(1-GRID!$H$43),0))</f>
        <v>22000.000000000004</v>
      </c>
      <c r="D302" s="5" cm="1">
        <f t="array" ref="D302">IF($I$2="Длительное проживание от 30 ночей ",
INDEX(GRID!$B$18:$U$29,MATCH(C$7,GRID!$A$18:$A$29,0),MATCH(1,($U$2=GRID!$B$1:$U$1)*(КАЛЕНДАРЬ!AD15=GRID!$B$3:$U$3),0))*GRID!$H$42,
ROUNDUP(INDEX(GRID!$B$18:$U$29,MATCH(C$7,GRID!$A$18:$A$29,0),MATCH(1,($U$2=GRID!$B$1:$U$1)*(КАЛЕНДАРЬ!AD15=GRID!$B$3:$U$3),0))*GRID!$H$42*(1-GRID!$H$43),0))</f>
        <v>26000.000000000004</v>
      </c>
      <c r="E302" s="5" cm="1">
        <f t="array" ref="E302">IF($I$2="Длительное проживание от 30 ночей ",
INDEX(GRID!$B$4:$U$15,MATCH(E$7,GRID!$A$4:$A$15,0),MATCH(1,($U$2=GRID!$B$1:$U$1)*(КАЛЕНДАРЬ!AD15=GRID!$B$3:$U$3),0))*GRID!$H$42,
ROUNDUP(INDEX(GRID!$B$4:$U$15,MATCH(E$7,GRID!$A$4:$A$15,0),MATCH(1,($U$2=GRID!$B$1:$U$1)*(КАЛЕНДАРЬ!AD15=GRID!$B$3:$U$3),0))*GRID!$H$42*(1-GRID!$H$43),0))</f>
        <v>26400</v>
      </c>
      <c r="F302" s="5" cm="1">
        <f t="array" ref="F302">IF($I$2="Длительное проживание от 30 ночей ",
INDEX(GRID!$B$18:$U$29,MATCH(E$7,GRID!$A$18:$A$29,0),MATCH(1,($U$2=GRID!$B$1:$U$1)*(КАЛЕНДАРЬ!AD15=GRID!$B$3:$U$3),0))*GRID!$H$42,
ROUNDUP(INDEX(GRID!$B$18:$U$29,MATCH(E$7,GRID!$A$18:$A$29,0),MATCH(1,($U$2=GRID!$B$1:$U$1)*(КАЛЕНДАРЬ!AD15=GRID!$B$3:$U$3),0))*GRID!$H$42*(1-GRID!$H$43),0))</f>
        <v>30400</v>
      </c>
      <c r="G302" s="50" t="s">
        <v>105</v>
      </c>
      <c r="H302" s="50" t="s">
        <v>105</v>
      </c>
      <c r="I302" s="5" cm="1">
        <f t="array" ref="I302">IF($I$2="Длительное проживание от 30 ночей ",
INDEX(GRID!$B$4:$U$15,MATCH(I$7,GRID!$A$4:$A$15,0),MATCH(1,($U$2=GRID!$B$1:$U$1)*(КАЛЕНДАРЬ!AD15=GRID!$B$3:$U$3),0))*GRID!$H$42,
ROUNDUP(INDEX(GRID!$B$4:$U$15,MATCH(I$7,GRID!$A$4:$A$15,0),MATCH(1,($U$2=GRID!$B$1:$U$1)*(КАЛЕНДАРЬ!AD15=GRID!$B$3:$U$3),0))*GRID!$H$42*(1-GRID!$H$43),0))</f>
        <v>34720</v>
      </c>
      <c r="J302" s="5" cm="1">
        <f t="array" ref="J302">IF($I$2="Длительное проживание от 30 ночей ",
INDEX(GRID!$B$18:$U$29,MATCH(I$7,GRID!$A$18:$A$29,0),MATCH(1,($U$2=GRID!$B$1:$U$1)*(КАЛЕНДАРЬ!AD15=GRID!$B$3:$U$3),0))*GRID!$H$42,
ROUNDUP(INDEX(GRID!$B$18:$U$29,MATCH(I$7,GRID!$A$18:$A$29,0),MATCH(1,($U$2=GRID!$B$1:$U$1)*(КАЛЕНДАРЬ!AD15=GRID!$B$3:$U$3),0))*GRID!$H$42*(1-GRID!$H$43),0))</f>
        <v>38720</v>
      </c>
      <c r="K302" s="50" t="s">
        <v>105</v>
      </c>
      <c r="L302" s="50" t="s">
        <v>105</v>
      </c>
      <c r="M302" s="5" cm="1">
        <f t="array" ref="M302">IF($I$2="Длительное проживание от 30 ночей ",
INDEX(GRID!$B$4:$U$15,MATCH(M$7,GRID!$A$4:$A$15,0),MATCH(1,($U$2=GRID!$B$1:$U$1)*(КАЛЕНДАРЬ!AD15=GRID!$B$3:$U$3),0))*GRID!$H$42,
ROUNDUP(INDEX(GRID!$B$4:$U$15,MATCH(M$7,GRID!$A$4:$A$15,0),MATCH(1,($U$2=GRID!$B$1:$U$1)*(КАЛЕНДАРЬ!AD15=GRID!$B$3:$U$3),0))*GRID!$H$42*(1-GRID!$H$43),0))</f>
        <v>55600</v>
      </c>
      <c r="N302" s="5" cm="1">
        <f t="array" ref="N302">IF($I$2="Длительное проживание от 30 ночей ",
INDEX(GRID!$B$18:$U$29,MATCH(M$7,GRID!$A$18:$A$29,0),MATCH(1,($U$2=GRID!$B$1:$U$1)*(КАЛЕНДАРЬ!AD15=GRID!$B$3:$U$3),0))*GRID!$H$42,
ROUNDUP(INDEX(GRID!$B$18:$U$29,MATCH(M$7,GRID!$A$18:$A$29,0),MATCH(1,($U$2=GRID!$B$1:$U$1)*(КАЛЕНДАРЬ!AD15=GRID!$B$3:$U$3),0))*GRID!$H$42*(1-GRID!$H$43),0))</f>
        <v>59600</v>
      </c>
      <c r="O302" s="50" t="s">
        <v>105</v>
      </c>
      <c r="P302" s="5" cm="1">
        <f t="array" ref="P302">IF($I$2="Длительное проживание от 30 ночей ",
INDEX(GRID!$B$4:$U$15,MATCH(P$7,GRID!$A$4:$A$15,0),MATCH(1,($U$2=GRID!$B$1:$U$1)*(КАЛЕНДАРЬ!AD15=GRID!$B$3:$U$3),0))*GRID!$H$42,
ROUNDUP(INDEX(GRID!$B$4:$U$15,MATCH(P$7,GRID!$A$4:$A$15,0),MATCH(1,($U$2=GRID!$B$1:$U$1)*(КАЛЕНДАРЬ!AD15=GRID!$B$3:$U$3),0))*GRID!$H$42*(1-GRID!$H$43),0))</f>
        <v>116320</v>
      </c>
      <c r="Q302" s="5" cm="1">
        <f t="array" ref="Q302">IF($I$2="Длительное проживание от 30 ночей ",
INDEX(GRID!$B$4:$U$15,MATCH(Q$7,GRID!$A$4:$A$15,0),MATCH(1,($U$2=GRID!$B$1:$U$1)*(КАЛЕНДАРЬ!AD15=GRID!$B$3:$U$3),0))*GRID!$H$42,
ROUNDUP(INDEX(GRID!$B$4:$U$15,MATCH(Q$7,GRID!$A$4:$A$15,0),MATCH(1,($U$2=GRID!$B$1:$U$1)*(КАЛЕНДАРЬ!AD15=GRID!$B$3:$U$3),0))*GRID!$H$42*(1-GRID!$H$43),0))</f>
        <v>136720</v>
      </c>
      <c r="R302" s="50" t="s">
        <v>105</v>
      </c>
      <c r="S302" s="50" t="s">
        <v>105</v>
      </c>
      <c r="T302" s="50" t="s">
        <v>105</v>
      </c>
    </row>
    <row r="303" spans="1:20" ht="12.75" hidden="1" customHeight="1">
      <c r="A303" s="108" t="s">
        <v>12</v>
      </c>
      <c r="B303" s="109">
        <v>13</v>
      </c>
      <c r="C303" s="5" cm="1">
        <f t="array" ref="C303">IF($I$2="Длительное проживание от 30 ночей ",
INDEX(GRID!$B$4:$U$15,MATCH(C$7,GRID!$A$4:$A$15,0),MATCH(1,($U$2=GRID!$B$1:$U$1)*(КАЛЕНДАРЬ!AD16=GRID!$B$3:$U$3),0))*GRID!$H$42,
ROUNDUP(INDEX(GRID!$B$4:$U$15,MATCH(C$7,GRID!$A$4:$A$15,0),MATCH(1,($U$2=GRID!$B$1:$U$1)*(КАЛЕНДАРЬ!AD16=GRID!$B$3:$U$3),0))*GRID!$H$42*(1-GRID!$H$43),0))</f>
        <v>22000.000000000004</v>
      </c>
      <c r="D303" s="5" cm="1">
        <f t="array" ref="D303">IF($I$2="Длительное проживание от 30 ночей ",
INDEX(GRID!$B$18:$U$29,MATCH(C$7,GRID!$A$18:$A$29,0),MATCH(1,($U$2=GRID!$B$1:$U$1)*(КАЛЕНДАРЬ!AD16=GRID!$B$3:$U$3),0))*GRID!$H$42,
ROUNDUP(INDEX(GRID!$B$18:$U$29,MATCH(C$7,GRID!$A$18:$A$29,0),MATCH(1,($U$2=GRID!$B$1:$U$1)*(КАЛЕНДАРЬ!AD16=GRID!$B$3:$U$3),0))*GRID!$H$42*(1-GRID!$H$43),0))</f>
        <v>26000.000000000004</v>
      </c>
      <c r="E303" s="5" cm="1">
        <f t="array" ref="E303">IF($I$2="Длительное проживание от 30 ночей ",
INDEX(GRID!$B$4:$U$15,MATCH(E$7,GRID!$A$4:$A$15,0),MATCH(1,($U$2=GRID!$B$1:$U$1)*(КАЛЕНДАРЬ!AD16=GRID!$B$3:$U$3),0))*GRID!$H$42,
ROUNDUP(INDEX(GRID!$B$4:$U$15,MATCH(E$7,GRID!$A$4:$A$15,0),MATCH(1,($U$2=GRID!$B$1:$U$1)*(КАЛЕНДАРЬ!AD16=GRID!$B$3:$U$3),0))*GRID!$H$42*(1-GRID!$H$43),0))</f>
        <v>26400</v>
      </c>
      <c r="F303" s="5" cm="1">
        <f t="array" ref="F303">IF($I$2="Длительное проживание от 30 ночей ",
INDEX(GRID!$B$18:$U$29,MATCH(E$7,GRID!$A$18:$A$29,0),MATCH(1,($U$2=GRID!$B$1:$U$1)*(КАЛЕНДАРЬ!AD16=GRID!$B$3:$U$3),0))*GRID!$H$42,
ROUNDUP(INDEX(GRID!$B$18:$U$29,MATCH(E$7,GRID!$A$18:$A$29,0),MATCH(1,($U$2=GRID!$B$1:$U$1)*(КАЛЕНДАРЬ!AD16=GRID!$B$3:$U$3),0))*GRID!$H$42*(1-GRID!$H$43),0))</f>
        <v>30400</v>
      </c>
      <c r="G303" s="50" t="s">
        <v>105</v>
      </c>
      <c r="H303" s="50" t="s">
        <v>105</v>
      </c>
      <c r="I303" s="5" cm="1">
        <f t="array" ref="I303">IF($I$2="Длительное проживание от 30 ночей ",
INDEX(GRID!$B$4:$U$15,MATCH(I$7,GRID!$A$4:$A$15,0),MATCH(1,($U$2=GRID!$B$1:$U$1)*(КАЛЕНДАРЬ!AD16=GRID!$B$3:$U$3),0))*GRID!$H$42,
ROUNDUP(INDEX(GRID!$B$4:$U$15,MATCH(I$7,GRID!$A$4:$A$15,0),MATCH(1,($U$2=GRID!$B$1:$U$1)*(КАЛЕНДАРЬ!AD16=GRID!$B$3:$U$3),0))*GRID!$H$42*(1-GRID!$H$43),0))</f>
        <v>34720</v>
      </c>
      <c r="J303" s="5" cm="1">
        <f t="array" ref="J303">IF($I$2="Длительное проживание от 30 ночей ",
INDEX(GRID!$B$18:$U$29,MATCH(I$7,GRID!$A$18:$A$29,0),MATCH(1,($U$2=GRID!$B$1:$U$1)*(КАЛЕНДАРЬ!AD16=GRID!$B$3:$U$3),0))*GRID!$H$42,
ROUNDUP(INDEX(GRID!$B$18:$U$29,MATCH(I$7,GRID!$A$18:$A$29,0),MATCH(1,($U$2=GRID!$B$1:$U$1)*(КАЛЕНДАРЬ!AD16=GRID!$B$3:$U$3),0))*GRID!$H$42*(1-GRID!$H$43),0))</f>
        <v>38720</v>
      </c>
      <c r="K303" s="50" t="s">
        <v>105</v>
      </c>
      <c r="L303" s="50" t="s">
        <v>105</v>
      </c>
      <c r="M303" s="5" cm="1">
        <f t="array" ref="M303">IF($I$2="Длительное проживание от 30 ночей ",
INDEX(GRID!$B$4:$U$15,MATCH(M$7,GRID!$A$4:$A$15,0),MATCH(1,($U$2=GRID!$B$1:$U$1)*(КАЛЕНДАРЬ!AD16=GRID!$B$3:$U$3),0))*GRID!$H$42,
ROUNDUP(INDEX(GRID!$B$4:$U$15,MATCH(M$7,GRID!$A$4:$A$15,0),MATCH(1,($U$2=GRID!$B$1:$U$1)*(КАЛЕНДАРЬ!AD16=GRID!$B$3:$U$3),0))*GRID!$H$42*(1-GRID!$H$43),0))</f>
        <v>55600</v>
      </c>
      <c r="N303" s="5" cm="1">
        <f t="array" ref="N303">IF($I$2="Длительное проживание от 30 ночей ",
INDEX(GRID!$B$18:$U$29,MATCH(M$7,GRID!$A$18:$A$29,0),MATCH(1,($U$2=GRID!$B$1:$U$1)*(КАЛЕНДАРЬ!AD16=GRID!$B$3:$U$3),0))*GRID!$H$42,
ROUNDUP(INDEX(GRID!$B$18:$U$29,MATCH(M$7,GRID!$A$18:$A$29,0),MATCH(1,($U$2=GRID!$B$1:$U$1)*(КАЛЕНДАРЬ!AD16=GRID!$B$3:$U$3),0))*GRID!$H$42*(1-GRID!$H$43),0))</f>
        <v>59600</v>
      </c>
      <c r="O303" s="50" t="s">
        <v>105</v>
      </c>
      <c r="P303" s="5" cm="1">
        <f t="array" ref="P303">IF($I$2="Длительное проживание от 30 ночей ",
INDEX(GRID!$B$4:$U$15,MATCH(P$7,GRID!$A$4:$A$15,0),MATCH(1,($U$2=GRID!$B$1:$U$1)*(КАЛЕНДАРЬ!AD16=GRID!$B$3:$U$3),0))*GRID!$H$42,
ROUNDUP(INDEX(GRID!$B$4:$U$15,MATCH(P$7,GRID!$A$4:$A$15,0),MATCH(1,($U$2=GRID!$B$1:$U$1)*(КАЛЕНДАРЬ!AD16=GRID!$B$3:$U$3),0))*GRID!$H$42*(1-GRID!$H$43),0))</f>
        <v>116320</v>
      </c>
      <c r="Q303" s="5" cm="1">
        <f t="array" ref="Q303">IF($I$2="Длительное проживание от 30 ночей ",
INDEX(GRID!$B$4:$U$15,MATCH(Q$7,GRID!$A$4:$A$15,0),MATCH(1,($U$2=GRID!$B$1:$U$1)*(КАЛЕНДАРЬ!AD16=GRID!$B$3:$U$3),0))*GRID!$H$42,
ROUNDUP(INDEX(GRID!$B$4:$U$15,MATCH(Q$7,GRID!$A$4:$A$15,0),MATCH(1,($U$2=GRID!$B$1:$U$1)*(КАЛЕНДАРЬ!AD16=GRID!$B$3:$U$3),0))*GRID!$H$42*(1-GRID!$H$43),0))</f>
        <v>136720</v>
      </c>
      <c r="R303" s="50" t="s">
        <v>105</v>
      </c>
      <c r="S303" s="50" t="s">
        <v>105</v>
      </c>
      <c r="T303" s="50" t="s">
        <v>105</v>
      </c>
    </row>
    <row r="304" spans="1:20" ht="12.75" hidden="1" customHeight="1">
      <c r="A304" s="108" t="s">
        <v>13</v>
      </c>
      <c r="B304" s="109">
        <v>14</v>
      </c>
      <c r="C304" s="5" cm="1">
        <f t="array" ref="C304">IF($I$2="Длительное проживание от 30 ночей ",
INDEX(GRID!$B$4:$U$15,MATCH(C$7,GRID!$A$4:$A$15,0),MATCH(1,($U$2=GRID!$B$1:$U$1)*(КАЛЕНДАРЬ!AD17=GRID!$B$3:$U$3),0))*GRID!$H$42,
ROUNDUP(INDEX(GRID!$B$4:$U$15,MATCH(C$7,GRID!$A$4:$A$15,0),MATCH(1,($U$2=GRID!$B$1:$U$1)*(КАЛЕНДАРЬ!AD17=GRID!$B$3:$U$3),0))*GRID!$H$42*(1-GRID!$H$43),0))</f>
        <v>22000.000000000004</v>
      </c>
      <c r="D304" s="5" cm="1">
        <f t="array" ref="D304">IF($I$2="Длительное проживание от 30 ночей ",
INDEX(GRID!$B$18:$U$29,MATCH(C$7,GRID!$A$18:$A$29,0),MATCH(1,($U$2=GRID!$B$1:$U$1)*(КАЛЕНДАРЬ!AD17=GRID!$B$3:$U$3),0))*GRID!$H$42,
ROUNDUP(INDEX(GRID!$B$18:$U$29,MATCH(C$7,GRID!$A$18:$A$29,0),MATCH(1,($U$2=GRID!$B$1:$U$1)*(КАЛЕНДАРЬ!AD17=GRID!$B$3:$U$3),0))*GRID!$H$42*(1-GRID!$H$43),0))</f>
        <v>26000.000000000004</v>
      </c>
      <c r="E304" s="5" cm="1">
        <f t="array" ref="E304">IF($I$2="Длительное проживание от 30 ночей ",
INDEX(GRID!$B$4:$U$15,MATCH(E$7,GRID!$A$4:$A$15,0),MATCH(1,($U$2=GRID!$B$1:$U$1)*(КАЛЕНДАРЬ!AD17=GRID!$B$3:$U$3),0))*GRID!$H$42,
ROUNDUP(INDEX(GRID!$B$4:$U$15,MATCH(E$7,GRID!$A$4:$A$15,0),MATCH(1,($U$2=GRID!$B$1:$U$1)*(КАЛЕНДАРЬ!AD17=GRID!$B$3:$U$3),0))*GRID!$H$42*(1-GRID!$H$43),0))</f>
        <v>26400</v>
      </c>
      <c r="F304" s="5" cm="1">
        <f t="array" ref="F304">IF($I$2="Длительное проживание от 30 ночей ",
INDEX(GRID!$B$18:$U$29,MATCH(E$7,GRID!$A$18:$A$29,0),MATCH(1,($U$2=GRID!$B$1:$U$1)*(КАЛЕНДАРЬ!AD17=GRID!$B$3:$U$3),0))*GRID!$H$42,
ROUNDUP(INDEX(GRID!$B$18:$U$29,MATCH(E$7,GRID!$A$18:$A$29,0),MATCH(1,($U$2=GRID!$B$1:$U$1)*(КАЛЕНДАРЬ!AD17=GRID!$B$3:$U$3),0))*GRID!$H$42*(1-GRID!$H$43),0))</f>
        <v>30400</v>
      </c>
      <c r="G304" s="50" t="s">
        <v>105</v>
      </c>
      <c r="H304" s="50" t="s">
        <v>105</v>
      </c>
      <c r="I304" s="5" cm="1">
        <f t="array" ref="I304">IF($I$2="Длительное проживание от 30 ночей ",
INDEX(GRID!$B$4:$U$15,MATCH(I$7,GRID!$A$4:$A$15,0),MATCH(1,($U$2=GRID!$B$1:$U$1)*(КАЛЕНДАРЬ!AD17=GRID!$B$3:$U$3),0))*GRID!$H$42,
ROUNDUP(INDEX(GRID!$B$4:$U$15,MATCH(I$7,GRID!$A$4:$A$15,0),MATCH(1,($U$2=GRID!$B$1:$U$1)*(КАЛЕНДАРЬ!AD17=GRID!$B$3:$U$3),0))*GRID!$H$42*(1-GRID!$H$43),0))</f>
        <v>34720</v>
      </c>
      <c r="J304" s="5" cm="1">
        <f t="array" ref="J304">IF($I$2="Длительное проживание от 30 ночей ",
INDEX(GRID!$B$18:$U$29,MATCH(I$7,GRID!$A$18:$A$29,0),MATCH(1,($U$2=GRID!$B$1:$U$1)*(КАЛЕНДАРЬ!AD17=GRID!$B$3:$U$3),0))*GRID!$H$42,
ROUNDUP(INDEX(GRID!$B$18:$U$29,MATCH(I$7,GRID!$A$18:$A$29,0),MATCH(1,($U$2=GRID!$B$1:$U$1)*(КАЛЕНДАРЬ!AD17=GRID!$B$3:$U$3),0))*GRID!$H$42*(1-GRID!$H$43),0))</f>
        <v>38720</v>
      </c>
      <c r="K304" s="50" t="s">
        <v>105</v>
      </c>
      <c r="L304" s="50" t="s">
        <v>105</v>
      </c>
      <c r="M304" s="5" cm="1">
        <f t="array" ref="M304">IF($I$2="Длительное проживание от 30 ночей ",
INDEX(GRID!$B$4:$U$15,MATCH(M$7,GRID!$A$4:$A$15,0),MATCH(1,($U$2=GRID!$B$1:$U$1)*(КАЛЕНДАРЬ!AD17=GRID!$B$3:$U$3),0))*GRID!$H$42,
ROUNDUP(INDEX(GRID!$B$4:$U$15,MATCH(M$7,GRID!$A$4:$A$15,0),MATCH(1,($U$2=GRID!$B$1:$U$1)*(КАЛЕНДАРЬ!AD17=GRID!$B$3:$U$3),0))*GRID!$H$42*(1-GRID!$H$43),0))</f>
        <v>55600</v>
      </c>
      <c r="N304" s="5" cm="1">
        <f t="array" ref="N304">IF($I$2="Длительное проживание от 30 ночей ",
INDEX(GRID!$B$18:$U$29,MATCH(M$7,GRID!$A$18:$A$29,0),MATCH(1,($U$2=GRID!$B$1:$U$1)*(КАЛЕНДАРЬ!AD17=GRID!$B$3:$U$3),0))*GRID!$H$42,
ROUNDUP(INDEX(GRID!$B$18:$U$29,MATCH(M$7,GRID!$A$18:$A$29,0),MATCH(1,($U$2=GRID!$B$1:$U$1)*(КАЛЕНДАРЬ!AD17=GRID!$B$3:$U$3),0))*GRID!$H$42*(1-GRID!$H$43),0))</f>
        <v>59600</v>
      </c>
      <c r="O304" s="50" t="s">
        <v>105</v>
      </c>
      <c r="P304" s="5" cm="1">
        <f t="array" ref="P304">IF($I$2="Длительное проживание от 30 ночей ",
INDEX(GRID!$B$4:$U$15,MATCH(P$7,GRID!$A$4:$A$15,0),MATCH(1,($U$2=GRID!$B$1:$U$1)*(КАЛЕНДАРЬ!AD17=GRID!$B$3:$U$3),0))*GRID!$H$42,
ROUNDUP(INDEX(GRID!$B$4:$U$15,MATCH(P$7,GRID!$A$4:$A$15,0),MATCH(1,($U$2=GRID!$B$1:$U$1)*(КАЛЕНДАРЬ!AD17=GRID!$B$3:$U$3),0))*GRID!$H$42*(1-GRID!$H$43),0))</f>
        <v>116320</v>
      </c>
      <c r="Q304" s="5" cm="1">
        <f t="array" ref="Q304">IF($I$2="Длительное проживание от 30 ночей ",
INDEX(GRID!$B$4:$U$15,MATCH(Q$7,GRID!$A$4:$A$15,0),MATCH(1,($U$2=GRID!$B$1:$U$1)*(КАЛЕНДАРЬ!AD17=GRID!$B$3:$U$3),0))*GRID!$H$42,
ROUNDUP(INDEX(GRID!$B$4:$U$15,MATCH(Q$7,GRID!$A$4:$A$15,0),MATCH(1,($U$2=GRID!$B$1:$U$1)*(КАЛЕНДАРЬ!AD17=GRID!$B$3:$U$3),0))*GRID!$H$42*(1-GRID!$H$43),0))</f>
        <v>136720</v>
      </c>
      <c r="R304" s="50" t="s">
        <v>105</v>
      </c>
      <c r="S304" s="50" t="s">
        <v>105</v>
      </c>
      <c r="T304" s="50" t="s">
        <v>105</v>
      </c>
    </row>
    <row r="305" spans="1:20" ht="12.75" hidden="1" customHeight="1">
      <c r="A305" s="108" t="s">
        <v>14</v>
      </c>
      <c r="B305" s="109">
        <v>15</v>
      </c>
      <c r="C305" s="5" cm="1">
        <f t="array" ref="C305">IF($I$2="Длительное проживание от 30 ночей ",
INDEX(GRID!$B$4:$U$15,MATCH(C$7,GRID!$A$4:$A$15,0),MATCH(1,($U$2=GRID!$B$1:$U$1)*(КАЛЕНДАРЬ!AD18=GRID!$B$3:$U$3),0))*GRID!$H$42,
ROUNDUP(INDEX(GRID!$B$4:$U$15,MATCH(C$7,GRID!$A$4:$A$15,0),MATCH(1,($U$2=GRID!$B$1:$U$1)*(КАЛЕНДАРЬ!AD18=GRID!$B$3:$U$3),0))*GRID!$H$42*(1-GRID!$H$43),0))</f>
        <v>22000.000000000004</v>
      </c>
      <c r="D305" s="5" cm="1">
        <f t="array" ref="D305">IF($I$2="Длительное проживание от 30 ночей ",
INDEX(GRID!$B$18:$U$29,MATCH(C$7,GRID!$A$18:$A$29,0),MATCH(1,($U$2=GRID!$B$1:$U$1)*(КАЛЕНДАРЬ!AD18=GRID!$B$3:$U$3),0))*GRID!$H$42,
ROUNDUP(INDEX(GRID!$B$18:$U$29,MATCH(C$7,GRID!$A$18:$A$29,0),MATCH(1,($U$2=GRID!$B$1:$U$1)*(КАЛЕНДАРЬ!AD18=GRID!$B$3:$U$3),0))*GRID!$H$42*(1-GRID!$H$43),0))</f>
        <v>26000.000000000004</v>
      </c>
      <c r="E305" s="5" cm="1">
        <f t="array" ref="E305">IF($I$2="Длительное проживание от 30 ночей ",
INDEX(GRID!$B$4:$U$15,MATCH(E$7,GRID!$A$4:$A$15,0),MATCH(1,($U$2=GRID!$B$1:$U$1)*(КАЛЕНДАРЬ!AD18=GRID!$B$3:$U$3),0))*GRID!$H$42,
ROUNDUP(INDEX(GRID!$B$4:$U$15,MATCH(E$7,GRID!$A$4:$A$15,0),MATCH(1,($U$2=GRID!$B$1:$U$1)*(КАЛЕНДАРЬ!AD18=GRID!$B$3:$U$3),0))*GRID!$H$42*(1-GRID!$H$43),0))</f>
        <v>26400</v>
      </c>
      <c r="F305" s="5" cm="1">
        <f t="array" ref="F305">IF($I$2="Длительное проживание от 30 ночей ",
INDEX(GRID!$B$18:$U$29,MATCH(E$7,GRID!$A$18:$A$29,0),MATCH(1,($U$2=GRID!$B$1:$U$1)*(КАЛЕНДАРЬ!AD18=GRID!$B$3:$U$3),0))*GRID!$H$42,
ROUNDUP(INDEX(GRID!$B$18:$U$29,MATCH(E$7,GRID!$A$18:$A$29,0),MATCH(1,($U$2=GRID!$B$1:$U$1)*(КАЛЕНДАРЬ!AD18=GRID!$B$3:$U$3),0))*GRID!$H$42*(1-GRID!$H$43),0))</f>
        <v>30400</v>
      </c>
      <c r="G305" s="50" t="s">
        <v>105</v>
      </c>
      <c r="H305" s="50" t="s">
        <v>105</v>
      </c>
      <c r="I305" s="5" cm="1">
        <f t="array" ref="I305">IF($I$2="Длительное проживание от 30 ночей ",
INDEX(GRID!$B$4:$U$15,MATCH(I$7,GRID!$A$4:$A$15,0),MATCH(1,($U$2=GRID!$B$1:$U$1)*(КАЛЕНДАРЬ!AD18=GRID!$B$3:$U$3),0))*GRID!$H$42,
ROUNDUP(INDEX(GRID!$B$4:$U$15,MATCH(I$7,GRID!$A$4:$A$15,0),MATCH(1,($U$2=GRID!$B$1:$U$1)*(КАЛЕНДАРЬ!AD18=GRID!$B$3:$U$3),0))*GRID!$H$42*(1-GRID!$H$43),0))</f>
        <v>34720</v>
      </c>
      <c r="J305" s="5" cm="1">
        <f t="array" ref="J305">IF($I$2="Длительное проживание от 30 ночей ",
INDEX(GRID!$B$18:$U$29,MATCH(I$7,GRID!$A$18:$A$29,0),MATCH(1,($U$2=GRID!$B$1:$U$1)*(КАЛЕНДАРЬ!AD18=GRID!$B$3:$U$3),0))*GRID!$H$42,
ROUNDUP(INDEX(GRID!$B$18:$U$29,MATCH(I$7,GRID!$A$18:$A$29,0),MATCH(1,($U$2=GRID!$B$1:$U$1)*(КАЛЕНДАРЬ!AD18=GRID!$B$3:$U$3),0))*GRID!$H$42*(1-GRID!$H$43),0))</f>
        <v>38720</v>
      </c>
      <c r="K305" s="50" t="s">
        <v>105</v>
      </c>
      <c r="L305" s="50" t="s">
        <v>105</v>
      </c>
      <c r="M305" s="5" cm="1">
        <f t="array" ref="M305">IF($I$2="Длительное проживание от 30 ночей ",
INDEX(GRID!$B$4:$U$15,MATCH(M$7,GRID!$A$4:$A$15,0),MATCH(1,($U$2=GRID!$B$1:$U$1)*(КАЛЕНДАРЬ!AD18=GRID!$B$3:$U$3),0))*GRID!$H$42,
ROUNDUP(INDEX(GRID!$B$4:$U$15,MATCH(M$7,GRID!$A$4:$A$15,0),MATCH(1,($U$2=GRID!$B$1:$U$1)*(КАЛЕНДАРЬ!AD18=GRID!$B$3:$U$3),0))*GRID!$H$42*(1-GRID!$H$43),0))</f>
        <v>55600</v>
      </c>
      <c r="N305" s="5" cm="1">
        <f t="array" ref="N305">IF($I$2="Длительное проживание от 30 ночей ",
INDEX(GRID!$B$18:$U$29,MATCH(M$7,GRID!$A$18:$A$29,0),MATCH(1,($U$2=GRID!$B$1:$U$1)*(КАЛЕНДАРЬ!AD18=GRID!$B$3:$U$3),0))*GRID!$H$42,
ROUNDUP(INDEX(GRID!$B$18:$U$29,MATCH(M$7,GRID!$A$18:$A$29,0),MATCH(1,($U$2=GRID!$B$1:$U$1)*(КАЛЕНДАРЬ!AD18=GRID!$B$3:$U$3),0))*GRID!$H$42*(1-GRID!$H$43),0))</f>
        <v>59600</v>
      </c>
      <c r="O305" s="50" t="s">
        <v>105</v>
      </c>
      <c r="P305" s="5" cm="1">
        <f t="array" ref="P305">IF($I$2="Длительное проживание от 30 ночей ",
INDEX(GRID!$B$4:$U$15,MATCH(P$7,GRID!$A$4:$A$15,0),MATCH(1,($U$2=GRID!$B$1:$U$1)*(КАЛЕНДАРЬ!AD18=GRID!$B$3:$U$3),0))*GRID!$H$42,
ROUNDUP(INDEX(GRID!$B$4:$U$15,MATCH(P$7,GRID!$A$4:$A$15,0),MATCH(1,($U$2=GRID!$B$1:$U$1)*(КАЛЕНДАРЬ!AD18=GRID!$B$3:$U$3),0))*GRID!$H$42*(1-GRID!$H$43),0))</f>
        <v>116320</v>
      </c>
      <c r="Q305" s="5" cm="1">
        <f t="array" ref="Q305">IF($I$2="Длительное проживание от 30 ночей ",
INDEX(GRID!$B$4:$U$15,MATCH(Q$7,GRID!$A$4:$A$15,0),MATCH(1,($U$2=GRID!$B$1:$U$1)*(КАЛЕНДАРЬ!AD18=GRID!$B$3:$U$3),0))*GRID!$H$42,
ROUNDUP(INDEX(GRID!$B$4:$U$15,MATCH(Q$7,GRID!$A$4:$A$15,0),MATCH(1,($U$2=GRID!$B$1:$U$1)*(КАЛЕНДАРЬ!AD18=GRID!$B$3:$U$3),0))*GRID!$H$42*(1-GRID!$H$43),0))</f>
        <v>136720</v>
      </c>
      <c r="R305" s="50" t="s">
        <v>105</v>
      </c>
      <c r="S305" s="50" t="s">
        <v>105</v>
      </c>
      <c r="T305" s="50" t="s">
        <v>105</v>
      </c>
    </row>
    <row r="306" spans="1:20" ht="12.75" hidden="1" customHeight="1">
      <c r="A306" s="108" t="s">
        <v>15</v>
      </c>
      <c r="B306" s="109">
        <v>16</v>
      </c>
      <c r="C306" s="5" cm="1">
        <f t="array" ref="C306">IF($I$2="Длительное проживание от 30 ночей ",
INDEX(GRID!$B$4:$U$15,MATCH(C$7,GRID!$A$4:$A$15,0),MATCH(1,($U$2=GRID!$B$1:$U$1)*(КАЛЕНДАРЬ!AD19=GRID!$B$3:$U$3),0))*GRID!$H$42,
ROUNDUP(INDEX(GRID!$B$4:$U$15,MATCH(C$7,GRID!$A$4:$A$15,0),MATCH(1,($U$2=GRID!$B$1:$U$1)*(КАЛЕНДАРЬ!AD19=GRID!$B$3:$U$3),0))*GRID!$H$42*(1-GRID!$H$43),0))</f>
        <v>22000.000000000004</v>
      </c>
      <c r="D306" s="5" cm="1">
        <f t="array" ref="D306">IF($I$2="Длительное проживание от 30 ночей ",
INDEX(GRID!$B$18:$U$29,MATCH(C$7,GRID!$A$18:$A$29,0),MATCH(1,($U$2=GRID!$B$1:$U$1)*(КАЛЕНДАРЬ!AD19=GRID!$B$3:$U$3),0))*GRID!$H$42,
ROUNDUP(INDEX(GRID!$B$18:$U$29,MATCH(C$7,GRID!$A$18:$A$29,0),MATCH(1,($U$2=GRID!$B$1:$U$1)*(КАЛЕНДАРЬ!AD19=GRID!$B$3:$U$3),0))*GRID!$H$42*(1-GRID!$H$43),0))</f>
        <v>26000.000000000004</v>
      </c>
      <c r="E306" s="5" cm="1">
        <f t="array" ref="E306">IF($I$2="Длительное проживание от 30 ночей ",
INDEX(GRID!$B$4:$U$15,MATCH(E$7,GRID!$A$4:$A$15,0),MATCH(1,($U$2=GRID!$B$1:$U$1)*(КАЛЕНДАРЬ!AD19=GRID!$B$3:$U$3),0))*GRID!$H$42,
ROUNDUP(INDEX(GRID!$B$4:$U$15,MATCH(E$7,GRID!$A$4:$A$15,0),MATCH(1,($U$2=GRID!$B$1:$U$1)*(КАЛЕНДАРЬ!AD19=GRID!$B$3:$U$3),0))*GRID!$H$42*(1-GRID!$H$43),0))</f>
        <v>26400</v>
      </c>
      <c r="F306" s="5" cm="1">
        <f t="array" ref="F306">IF($I$2="Длительное проживание от 30 ночей ",
INDEX(GRID!$B$18:$U$29,MATCH(E$7,GRID!$A$18:$A$29,0),MATCH(1,($U$2=GRID!$B$1:$U$1)*(КАЛЕНДАРЬ!AD19=GRID!$B$3:$U$3),0))*GRID!$H$42,
ROUNDUP(INDEX(GRID!$B$18:$U$29,MATCH(E$7,GRID!$A$18:$A$29,0),MATCH(1,($U$2=GRID!$B$1:$U$1)*(КАЛЕНДАРЬ!AD19=GRID!$B$3:$U$3),0))*GRID!$H$42*(1-GRID!$H$43),0))</f>
        <v>30400</v>
      </c>
      <c r="G306" s="50" t="s">
        <v>105</v>
      </c>
      <c r="H306" s="50" t="s">
        <v>105</v>
      </c>
      <c r="I306" s="5" cm="1">
        <f t="array" ref="I306">IF($I$2="Длительное проживание от 30 ночей ",
INDEX(GRID!$B$4:$U$15,MATCH(I$7,GRID!$A$4:$A$15,0),MATCH(1,($U$2=GRID!$B$1:$U$1)*(КАЛЕНДАРЬ!AD19=GRID!$B$3:$U$3),0))*GRID!$H$42,
ROUNDUP(INDEX(GRID!$B$4:$U$15,MATCH(I$7,GRID!$A$4:$A$15,0),MATCH(1,($U$2=GRID!$B$1:$U$1)*(КАЛЕНДАРЬ!AD19=GRID!$B$3:$U$3),0))*GRID!$H$42*(1-GRID!$H$43),0))</f>
        <v>34720</v>
      </c>
      <c r="J306" s="5" cm="1">
        <f t="array" ref="J306">IF($I$2="Длительное проживание от 30 ночей ",
INDEX(GRID!$B$18:$U$29,MATCH(I$7,GRID!$A$18:$A$29,0),MATCH(1,($U$2=GRID!$B$1:$U$1)*(КАЛЕНДАРЬ!AD19=GRID!$B$3:$U$3),0))*GRID!$H$42,
ROUNDUP(INDEX(GRID!$B$18:$U$29,MATCH(I$7,GRID!$A$18:$A$29,0),MATCH(1,($U$2=GRID!$B$1:$U$1)*(КАЛЕНДАРЬ!AD19=GRID!$B$3:$U$3),0))*GRID!$H$42*(1-GRID!$H$43),0))</f>
        <v>38720</v>
      </c>
      <c r="K306" s="50" t="s">
        <v>105</v>
      </c>
      <c r="L306" s="50" t="s">
        <v>105</v>
      </c>
      <c r="M306" s="5" cm="1">
        <f t="array" ref="M306">IF($I$2="Длительное проживание от 30 ночей ",
INDEX(GRID!$B$4:$U$15,MATCH(M$7,GRID!$A$4:$A$15,0),MATCH(1,($U$2=GRID!$B$1:$U$1)*(КАЛЕНДАРЬ!AD19=GRID!$B$3:$U$3),0))*GRID!$H$42,
ROUNDUP(INDEX(GRID!$B$4:$U$15,MATCH(M$7,GRID!$A$4:$A$15,0),MATCH(1,($U$2=GRID!$B$1:$U$1)*(КАЛЕНДАРЬ!AD19=GRID!$B$3:$U$3),0))*GRID!$H$42*(1-GRID!$H$43),0))</f>
        <v>55600</v>
      </c>
      <c r="N306" s="5" cm="1">
        <f t="array" ref="N306">IF($I$2="Длительное проживание от 30 ночей ",
INDEX(GRID!$B$18:$U$29,MATCH(M$7,GRID!$A$18:$A$29,0),MATCH(1,($U$2=GRID!$B$1:$U$1)*(КАЛЕНДАРЬ!AD19=GRID!$B$3:$U$3),0))*GRID!$H$42,
ROUNDUP(INDEX(GRID!$B$18:$U$29,MATCH(M$7,GRID!$A$18:$A$29,0),MATCH(1,($U$2=GRID!$B$1:$U$1)*(КАЛЕНДАРЬ!AD19=GRID!$B$3:$U$3),0))*GRID!$H$42*(1-GRID!$H$43),0))</f>
        <v>59600</v>
      </c>
      <c r="O306" s="50" t="s">
        <v>105</v>
      </c>
      <c r="P306" s="5" cm="1">
        <f t="array" ref="P306">IF($I$2="Длительное проживание от 30 ночей ",
INDEX(GRID!$B$4:$U$15,MATCH(P$7,GRID!$A$4:$A$15,0),MATCH(1,($U$2=GRID!$B$1:$U$1)*(КАЛЕНДАРЬ!AD19=GRID!$B$3:$U$3),0))*GRID!$H$42,
ROUNDUP(INDEX(GRID!$B$4:$U$15,MATCH(P$7,GRID!$A$4:$A$15,0),MATCH(1,($U$2=GRID!$B$1:$U$1)*(КАЛЕНДАРЬ!AD19=GRID!$B$3:$U$3),0))*GRID!$H$42*(1-GRID!$H$43),0))</f>
        <v>116320</v>
      </c>
      <c r="Q306" s="5" cm="1">
        <f t="array" ref="Q306">IF($I$2="Длительное проживание от 30 ночей ",
INDEX(GRID!$B$4:$U$15,MATCH(Q$7,GRID!$A$4:$A$15,0),MATCH(1,($U$2=GRID!$B$1:$U$1)*(КАЛЕНДАРЬ!AD19=GRID!$B$3:$U$3),0))*GRID!$H$42,
ROUNDUP(INDEX(GRID!$B$4:$U$15,MATCH(Q$7,GRID!$A$4:$A$15,0),MATCH(1,($U$2=GRID!$B$1:$U$1)*(КАЛЕНДАРЬ!AD19=GRID!$B$3:$U$3),0))*GRID!$H$42*(1-GRID!$H$43),0))</f>
        <v>136720</v>
      </c>
      <c r="R306" s="50" t="s">
        <v>105</v>
      </c>
      <c r="S306" s="50" t="s">
        <v>105</v>
      </c>
      <c r="T306" s="50" t="s">
        <v>105</v>
      </c>
    </row>
    <row r="307" spans="1:20" ht="12.75" hidden="1" customHeight="1">
      <c r="A307" s="108" t="s">
        <v>16</v>
      </c>
      <c r="B307" s="109">
        <v>17</v>
      </c>
      <c r="C307" s="5" cm="1">
        <f t="array" ref="C307">IF($I$2="Длительное проживание от 30 ночей ",
INDEX(GRID!$B$4:$U$15,MATCH(C$7,GRID!$A$4:$A$15,0),MATCH(1,($U$2=GRID!$B$1:$U$1)*(КАЛЕНДАРЬ!AD20=GRID!$B$3:$U$3),0))*GRID!$H$42,
ROUNDUP(INDEX(GRID!$B$4:$U$15,MATCH(C$7,GRID!$A$4:$A$15,0),MATCH(1,($U$2=GRID!$B$1:$U$1)*(КАЛЕНДАРЬ!AD20=GRID!$B$3:$U$3),0))*GRID!$H$42*(1-GRID!$H$43),0))</f>
        <v>24160.000000000004</v>
      </c>
      <c r="D307" s="5" cm="1">
        <f t="array" ref="D307">IF($I$2="Длительное проживание от 30 ночей ",
INDEX(GRID!$B$18:$U$29,MATCH(C$7,GRID!$A$18:$A$29,0),MATCH(1,($U$2=GRID!$B$1:$U$1)*(КАЛЕНДАРЬ!AD20=GRID!$B$3:$U$3),0))*GRID!$H$42,
ROUNDUP(INDEX(GRID!$B$18:$U$29,MATCH(C$7,GRID!$A$18:$A$29,0),MATCH(1,($U$2=GRID!$B$1:$U$1)*(КАЛЕНДАРЬ!AD20=GRID!$B$3:$U$3),0))*GRID!$H$42*(1-GRID!$H$43),0))</f>
        <v>28160</v>
      </c>
      <c r="E307" s="5" cm="1">
        <f t="array" ref="E307">IF($I$2="Длительное проживание от 30 ночей ",
INDEX(GRID!$B$4:$U$15,MATCH(E$7,GRID!$A$4:$A$15,0),MATCH(1,($U$2=GRID!$B$1:$U$1)*(КАЛЕНДАРЬ!AD20=GRID!$B$3:$U$3),0))*GRID!$H$42,
ROUNDUP(INDEX(GRID!$B$4:$U$15,MATCH(E$7,GRID!$A$4:$A$15,0),MATCH(1,($U$2=GRID!$B$1:$U$1)*(КАЛЕНДАРЬ!AD20=GRID!$B$3:$U$3),0))*GRID!$H$42*(1-GRID!$H$43),0))</f>
        <v>29040</v>
      </c>
      <c r="F307" s="5" cm="1">
        <f t="array" ref="F307">IF($I$2="Длительное проживание от 30 ночей ",
INDEX(GRID!$B$18:$U$29,MATCH(E$7,GRID!$A$18:$A$29,0),MATCH(1,($U$2=GRID!$B$1:$U$1)*(КАЛЕНДАРЬ!AD20=GRID!$B$3:$U$3),0))*GRID!$H$42,
ROUNDUP(INDEX(GRID!$B$18:$U$29,MATCH(E$7,GRID!$A$18:$A$29,0),MATCH(1,($U$2=GRID!$B$1:$U$1)*(КАЛЕНДАРЬ!AD20=GRID!$B$3:$U$3),0))*GRID!$H$42*(1-GRID!$H$43),0))</f>
        <v>33040</v>
      </c>
      <c r="G307" s="50" t="s">
        <v>105</v>
      </c>
      <c r="H307" s="50" t="s">
        <v>105</v>
      </c>
      <c r="I307" s="5" cm="1">
        <f t="array" ref="I307">IF($I$2="Длительное проживание от 30 ночей ",
INDEX(GRID!$B$4:$U$15,MATCH(I$7,GRID!$A$4:$A$15,0),MATCH(1,($U$2=GRID!$B$1:$U$1)*(КАЛЕНДАРЬ!AD20=GRID!$B$3:$U$3),0))*GRID!$H$42,
ROUNDUP(INDEX(GRID!$B$4:$U$15,MATCH(I$7,GRID!$A$4:$A$15,0),MATCH(1,($U$2=GRID!$B$1:$U$1)*(КАЛЕНДАРЬ!AD20=GRID!$B$3:$U$3),0))*GRID!$H$42*(1-GRID!$H$43),0))</f>
        <v>37920</v>
      </c>
      <c r="J307" s="5" cm="1">
        <f t="array" ref="J307">IF($I$2="Длительное проживание от 30 ночей ",
INDEX(GRID!$B$18:$U$29,MATCH(I$7,GRID!$A$18:$A$29,0),MATCH(1,($U$2=GRID!$B$1:$U$1)*(КАЛЕНДАРЬ!AD20=GRID!$B$3:$U$3),0))*GRID!$H$42,
ROUNDUP(INDEX(GRID!$B$18:$U$29,MATCH(I$7,GRID!$A$18:$A$29,0),MATCH(1,($U$2=GRID!$B$1:$U$1)*(КАЛЕНДАРЬ!AD20=GRID!$B$3:$U$3),0))*GRID!$H$42*(1-GRID!$H$43),0))</f>
        <v>41920</v>
      </c>
      <c r="K307" s="50" t="s">
        <v>105</v>
      </c>
      <c r="L307" s="50" t="s">
        <v>105</v>
      </c>
      <c r="M307" s="5" cm="1">
        <f t="array" ref="M307">IF($I$2="Длительное проживание от 30 ночей ",
INDEX(GRID!$B$4:$U$15,MATCH(M$7,GRID!$A$4:$A$15,0),MATCH(1,($U$2=GRID!$B$1:$U$1)*(КАЛЕНДАРЬ!AD20=GRID!$B$3:$U$3),0))*GRID!$H$42,
ROUNDUP(INDEX(GRID!$B$4:$U$15,MATCH(M$7,GRID!$A$4:$A$15,0),MATCH(1,($U$2=GRID!$B$1:$U$1)*(КАЛЕНДАРЬ!AD20=GRID!$B$3:$U$3),0))*GRID!$H$42*(1-GRID!$H$43),0))</f>
        <v>59200</v>
      </c>
      <c r="N307" s="5" cm="1">
        <f t="array" ref="N307">IF($I$2="Длительное проживание от 30 ночей ",
INDEX(GRID!$B$18:$U$29,MATCH(M$7,GRID!$A$18:$A$29,0),MATCH(1,($U$2=GRID!$B$1:$U$1)*(КАЛЕНДАРЬ!AD20=GRID!$B$3:$U$3),0))*GRID!$H$42,
ROUNDUP(INDEX(GRID!$B$18:$U$29,MATCH(M$7,GRID!$A$18:$A$29,0),MATCH(1,($U$2=GRID!$B$1:$U$1)*(КАЛЕНДАРЬ!AD20=GRID!$B$3:$U$3),0))*GRID!$H$42*(1-GRID!$H$43),0))</f>
        <v>63200</v>
      </c>
      <c r="O307" s="50" t="s">
        <v>105</v>
      </c>
      <c r="P307" s="5" cm="1">
        <f t="array" ref="P307">IF($I$2="Длительное проживание от 30 ночей ",
INDEX(GRID!$B$4:$U$15,MATCH(P$7,GRID!$A$4:$A$15,0),MATCH(1,($U$2=GRID!$B$1:$U$1)*(КАЛЕНДАРЬ!AD20=GRID!$B$3:$U$3),0))*GRID!$H$42,
ROUNDUP(INDEX(GRID!$B$4:$U$15,MATCH(P$7,GRID!$A$4:$A$15,0),MATCH(1,($U$2=GRID!$B$1:$U$1)*(КАЛЕНДАРЬ!AD20=GRID!$B$3:$U$3),0))*GRID!$H$42*(1-GRID!$H$43),0))</f>
        <v>121120</v>
      </c>
      <c r="Q307" s="5" cm="1">
        <f t="array" ref="Q307">IF($I$2="Длительное проживание от 30 ночей ",
INDEX(GRID!$B$4:$U$15,MATCH(Q$7,GRID!$A$4:$A$15,0),MATCH(1,($U$2=GRID!$B$1:$U$1)*(КАЛЕНДАРЬ!AD20=GRID!$B$3:$U$3),0))*GRID!$H$42,
ROUNDUP(INDEX(GRID!$B$4:$U$15,MATCH(Q$7,GRID!$A$4:$A$15,0),MATCH(1,($U$2=GRID!$B$1:$U$1)*(КАЛЕНДАРЬ!AD20=GRID!$B$3:$U$3),0))*GRID!$H$42*(1-GRID!$H$43),0))</f>
        <v>142320</v>
      </c>
      <c r="R307" s="50" t="s">
        <v>105</v>
      </c>
      <c r="S307" s="50" t="s">
        <v>105</v>
      </c>
      <c r="T307" s="50" t="s">
        <v>105</v>
      </c>
    </row>
    <row r="308" spans="1:20" ht="12.75" hidden="1" customHeight="1">
      <c r="A308" s="108" t="s">
        <v>17</v>
      </c>
      <c r="B308" s="109">
        <v>18</v>
      </c>
      <c r="C308" s="5" cm="1">
        <f t="array" ref="C308">IF($I$2="Длительное проживание от 30 ночей ",
INDEX(GRID!$B$4:$U$15,MATCH(C$7,GRID!$A$4:$A$15,0),MATCH(1,($U$2=GRID!$B$1:$U$1)*(КАЛЕНДАРЬ!AD21=GRID!$B$3:$U$3),0))*GRID!$H$42,
ROUNDUP(INDEX(GRID!$B$4:$U$15,MATCH(C$7,GRID!$A$4:$A$15,0),MATCH(1,($U$2=GRID!$B$1:$U$1)*(КАЛЕНДАРЬ!AD21=GRID!$B$3:$U$3),0))*GRID!$H$42*(1-GRID!$H$43),0))</f>
        <v>24160.000000000004</v>
      </c>
      <c r="D308" s="5" cm="1">
        <f t="array" ref="D308">IF($I$2="Длительное проживание от 30 ночей ",
INDEX(GRID!$B$18:$U$29,MATCH(C$7,GRID!$A$18:$A$29,0),MATCH(1,($U$2=GRID!$B$1:$U$1)*(КАЛЕНДАРЬ!AD21=GRID!$B$3:$U$3),0))*GRID!$H$42,
ROUNDUP(INDEX(GRID!$B$18:$U$29,MATCH(C$7,GRID!$A$18:$A$29,0),MATCH(1,($U$2=GRID!$B$1:$U$1)*(КАЛЕНДАРЬ!AD21=GRID!$B$3:$U$3),0))*GRID!$H$42*(1-GRID!$H$43),0))</f>
        <v>28160</v>
      </c>
      <c r="E308" s="5" cm="1">
        <f t="array" ref="E308">IF($I$2="Длительное проживание от 30 ночей ",
INDEX(GRID!$B$4:$U$15,MATCH(E$7,GRID!$A$4:$A$15,0),MATCH(1,($U$2=GRID!$B$1:$U$1)*(КАЛЕНДАРЬ!AD21=GRID!$B$3:$U$3),0))*GRID!$H$42,
ROUNDUP(INDEX(GRID!$B$4:$U$15,MATCH(E$7,GRID!$A$4:$A$15,0),MATCH(1,($U$2=GRID!$B$1:$U$1)*(КАЛЕНДАРЬ!AD21=GRID!$B$3:$U$3),0))*GRID!$H$42*(1-GRID!$H$43),0))</f>
        <v>29040</v>
      </c>
      <c r="F308" s="5" cm="1">
        <f t="array" ref="F308">IF($I$2="Длительное проживание от 30 ночей ",
INDEX(GRID!$B$18:$U$29,MATCH(E$7,GRID!$A$18:$A$29,0),MATCH(1,($U$2=GRID!$B$1:$U$1)*(КАЛЕНДАРЬ!AD21=GRID!$B$3:$U$3),0))*GRID!$H$42,
ROUNDUP(INDEX(GRID!$B$18:$U$29,MATCH(E$7,GRID!$A$18:$A$29,0),MATCH(1,($U$2=GRID!$B$1:$U$1)*(КАЛЕНДАРЬ!AD21=GRID!$B$3:$U$3),0))*GRID!$H$42*(1-GRID!$H$43),0))</f>
        <v>33040</v>
      </c>
      <c r="G308" s="50" t="s">
        <v>105</v>
      </c>
      <c r="H308" s="50" t="s">
        <v>105</v>
      </c>
      <c r="I308" s="5" cm="1">
        <f t="array" ref="I308">IF($I$2="Длительное проживание от 30 ночей ",
INDEX(GRID!$B$4:$U$15,MATCH(I$7,GRID!$A$4:$A$15,0),MATCH(1,($U$2=GRID!$B$1:$U$1)*(КАЛЕНДАРЬ!AD21=GRID!$B$3:$U$3),0))*GRID!$H$42,
ROUNDUP(INDEX(GRID!$B$4:$U$15,MATCH(I$7,GRID!$A$4:$A$15,0),MATCH(1,($U$2=GRID!$B$1:$U$1)*(КАЛЕНДАРЬ!AD21=GRID!$B$3:$U$3),0))*GRID!$H$42*(1-GRID!$H$43),0))</f>
        <v>37920</v>
      </c>
      <c r="J308" s="5" cm="1">
        <f t="array" ref="J308">IF($I$2="Длительное проживание от 30 ночей ",
INDEX(GRID!$B$18:$U$29,MATCH(I$7,GRID!$A$18:$A$29,0),MATCH(1,($U$2=GRID!$B$1:$U$1)*(КАЛЕНДАРЬ!AD21=GRID!$B$3:$U$3),0))*GRID!$H$42,
ROUNDUP(INDEX(GRID!$B$18:$U$29,MATCH(I$7,GRID!$A$18:$A$29,0),MATCH(1,($U$2=GRID!$B$1:$U$1)*(КАЛЕНДАРЬ!AD21=GRID!$B$3:$U$3),0))*GRID!$H$42*(1-GRID!$H$43),0))</f>
        <v>41920</v>
      </c>
      <c r="K308" s="50" t="s">
        <v>105</v>
      </c>
      <c r="L308" s="50" t="s">
        <v>105</v>
      </c>
      <c r="M308" s="5" cm="1">
        <f t="array" ref="M308">IF($I$2="Длительное проживание от 30 ночей ",
INDEX(GRID!$B$4:$U$15,MATCH(M$7,GRID!$A$4:$A$15,0),MATCH(1,($U$2=GRID!$B$1:$U$1)*(КАЛЕНДАРЬ!AD21=GRID!$B$3:$U$3),0))*GRID!$H$42,
ROUNDUP(INDEX(GRID!$B$4:$U$15,MATCH(M$7,GRID!$A$4:$A$15,0),MATCH(1,($U$2=GRID!$B$1:$U$1)*(КАЛЕНДАРЬ!AD21=GRID!$B$3:$U$3),0))*GRID!$H$42*(1-GRID!$H$43),0))</f>
        <v>59200</v>
      </c>
      <c r="N308" s="5" cm="1">
        <f t="array" ref="N308">IF($I$2="Длительное проживание от 30 ночей ",
INDEX(GRID!$B$18:$U$29,MATCH(M$7,GRID!$A$18:$A$29,0),MATCH(1,($U$2=GRID!$B$1:$U$1)*(КАЛЕНДАРЬ!AD21=GRID!$B$3:$U$3),0))*GRID!$H$42,
ROUNDUP(INDEX(GRID!$B$18:$U$29,MATCH(M$7,GRID!$A$18:$A$29,0),MATCH(1,($U$2=GRID!$B$1:$U$1)*(КАЛЕНДАРЬ!AD21=GRID!$B$3:$U$3),0))*GRID!$H$42*(1-GRID!$H$43),0))</f>
        <v>63200</v>
      </c>
      <c r="O308" s="50" t="s">
        <v>105</v>
      </c>
      <c r="P308" s="5" cm="1">
        <f t="array" ref="P308">IF($I$2="Длительное проживание от 30 ночей ",
INDEX(GRID!$B$4:$U$15,MATCH(P$7,GRID!$A$4:$A$15,0),MATCH(1,($U$2=GRID!$B$1:$U$1)*(КАЛЕНДАРЬ!AD21=GRID!$B$3:$U$3),0))*GRID!$H$42,
ROUNDUP(INDEX(GRID!$B$4:$U$15,MATCH(P$7,GRID!$A$4:$A$15,0),MATCH(1,($U$2=GRID!$B$1:$U$1)*(КАЛЕНДАРЬ!AD21=GRID!$B$3:$U$3),0))*GRID!$H$42*(1-GRID!$H$43),0))</f>
        <v>121120</v>
      </c>
      <c r="Q308" s="5" cm="1">
        <f t="array" ref="Q308">IF($I$2="Длительное проживание от 30 ночей ",
INDEX(GRID!$B$4:$U$15,MATCH(Q$7,GRID!$A$4:$A$15,0),MATCH(1,($U$2=GRID!$B$1:$U$1)*(КАЛЕНДАРЬ!AD21=GRID!$B$3:$U$3),0))*GRID!$H$42,
ROUNDUP(INDEX(GRID!$B$4:$U$15,MATCH(Q$7,GRID!$A$4:$A$15,0),MATCH(1,($U$2=GRID!$B$1:$U$1)*(КАЛЕНДАРЬ!AD21=GRID!$B$3:$U$3),0))*GRID!$H$42*(1-GRID!$H$43),0))</f>
        <v>142320</v>
      </c>
      <c r="R308" s="50" t="s">
        <v>105</v>
      </c>
      <c r="S308" s="50" t="s">
        <v>105</v>
      </c>
      <c r="T308" s="50" t="s">
        <v>105</v>
      </c>
    </row>
    <row r="309" spans="1:20" ht="12.75" hidden="1" customHeight="1">
      <c r="A309" s="108" t="s">
        <v>11</v>
      </c>
      <c r="B309" s="109">
        <v>19</v>
      </c>
      <c r="C309" s="5" cm="1">
        <f t="array" ref="C309">IF($I$2="Длительное проживание от 30 ночей ",
INDEX(GRID!$B$4:$U$15,MATCH(C$7,GRID!$A$4:$A$15,0),MATCH(1,($U$2=GRID!$B$1:$U$1)*(КАЛЕНДАРЬ!AD22=GRID!$B$3:$U$3),0))*GRID!$H$42,
ROUNDUP(INDEX(GRID!$B$4:$U$15,MATCH(C$7,GRID!$A$4:$A$15,0),MATCH(1,($U$2=GRID!$B$1:$U$1)*(КАЛЕНДАРЬ!AD22=GRID!$B$3:$U$3),0))*GRID!$H$42*(1-GRID!$H$43),0))</f>
        <v>22000.000000000004</v>
      </c>
      <c r="D309" s="5" cm="1">
        <f t="array" ref="D309">IF($I$2="Длительное проживание от 30 ночей ",
INDEX(GRID!$B$18:$U$29,MATCH(C$7,GRID!$A$18:$A$29,0),MATCH(1,($U$2=GRID!$B$1:$U$1)*(КАЛЕНДАРЬ!AD22=GRID!$B$3:$U$3),0))*GRID!$H$42,
ROUNDUP(INDEX(GRID!$B$18:$U$29,MATCH(C$7,GRID!$A$18:$A$29,0),MATCH(1,($U$2=GRID!$B$1:$U$1)*(КАЛЕНДАРЬ!AD22=GRID!$B$3:$U$3),0))*GRID!$H$42*(1-GRID!$H$43),0))</f>
        <v>26000.000000000004</v>
      </c>
      <c r="E309" s="5" cm="1">
        <f t="array" ref="E309">IF($I$2="Длительное проживание от 30 ночей ",
INDEX(GRID!$B$4:$U$15,MATCH(E$7,GRID!$A$4:$A$15,0),MATCH(1,($U$2=GRID!$B$1:$U$1)*(КАЛЕНДАРЬ!AD22=GRID!$B$3:$U$3),0))*GRID!$H$42,
ROUNDUP(INDEX(GRID!$B$4:$U$15,MATCH(E$7,GRID!$A$4:$A$15,0),MATCH(1,($U$2=GRID!$B$1:$U$1)*(КАЛЕНДАРЬ!AD22=GRID!$B$3:$U$3),0))*GRID!$H$42*(1-GRID!$H$43),0))</f>
        <v>26400</v>
      </c>
      <c r="F309" s="5" cm="1">
        <f t="array" ref="F309">IF($I$2="Длительное проживание от 30 ночей ",
INDEX(GRID!$B$18:$U$29,MATCH(E$7,GRID!$A$18:$A$29,0),MATCH(1,($U$2=GRID!$B$1:$U$1)*(КАЛЕНДАРЬ!AD22=GRID!$B$3:$U$3),0))*GRID!$H$42,
ROUNDUP(INDEX(GRID!$B$18:$U$29,MATCH(E$7,GRID!$A$18:$A$29,0),MATCH(1,($U$2=GRID!$B$1:$U$1)*(КАЛЕНДАРЬ!AD22=GRID!$B$3:$U$3),0))*GRID!$H$42*(1-GRID!$H$43),0))</f>
        <v>30400</v>
      </c>
      <c r="G309" s="50" t="s">
        <v>105</v>
      </c>
      <c r="H309" s="50" t="s">
        <v>105</v>
      </c>
      <c r="I309" s="5" cm="1">
        <f t="array" ref="I309">IF($I$2="Длительное проживание от 30 ночей ",
INDEX(GRID!$B$4:$U$15,MATCH(I$7,GRID!$A$4:$A$15,0),MATCH(1,($U$2=GRID!$B$1:$U$1)*(КАЛЕНДАРЬ!AD22=GRID!$B$3:$U$3),0))*GRID!$H$42,
ROUNDUP(INDEX(GRID!$B$4:$U$15,MATCH(I$7,GRID!$A$4:$A$15,0),MATCH(1,($U$2=GRID!$B$1:$U$1)*(КАЛЕНДАРЬ!AD22=GRID!$B$3:$U$3),0))*GRID!$H$42*(1-GRID!$H$43),0))</f>
        <v>34720</v>
      </c>
      <c r="J309" s="5" cm="1">
        <f t="array" ref="J309">IF($I$2="Длительное проживание от 30 ночей ",
INDEX(GRID!$B$18:$U$29,MATCH(I$7,GRID!$A$18:$A$29,0),MATCH(1,($U$2=GRID!$B$1:$U$1)*(КАЛЕНДАРЬ!AD22=GRID!$B$3:$U$3),0))*GRID!$H$42,
ROUNDUP(INDEX(GRID!$B$18:$U$29,MATCH(I$7,GRID!$A$18:$A$29,0),MATCH(1,($U$2=GRID!$B$1:$U$1)*(КАЛЕНДАРЬ!AD22=GRID!$B$3:$U$3),0))*GRID!$H$42*(1-GRID!$H$43),0))</f>
        <v>38720</v>
      </c>
      <c r="K309" s="50" t="s">
        <v>105</v>
      </c>
      <c r="L309" s="50" t="s">
        <v>105</v>
      </c>
      <c r="M309" s="5" cm="1">
        <f t="array" ref="M309">IF($I$2="Длительное проживание от 30 ночей ",
INDEX(GRID!$B$4:$U$15,MATCH(M$7,GRID!$A$4:$A$15,0),MATCH(1,($U$2=GRID!$B$1:$U$1)*(КАЛЕНДАРЬ!AD22=GRID!$B$3:$U$3),0))*GRID!$H$42,
ROUNDUP(INDEX(GRID!$B$4:$U$15,MATCH(M$7,GRID!$A$4:$A$15,0),MATCH(1,($U$2=GRID!$B$1:$U$1)*(КАЛЕНДАРЬ!AD22=GRID!$B$3:$U$3),0))*GRID!$H$42*(1-GRID!$H$43),0))</f>
        <v>55600</v>
      </c>
      <c r="N309" s="5" cm="1">
        <f t="array" ref="N309">IF($I$2="Длительное проживание от 30 ночей ",
INDEX(GRID!$B$18:$U$29,MATCH(M$7,GRID!$A$18:$A$29,0),MATCH(1,($U$2=GRID!$B$1:$U$1)*(КАЛЕНДАРЬ!AD22=GRID!$B$3:$U$3),0))*GRID!$H$42,
ROUNDUP(INDEX(GRID!$B$18:$U$29,MATCH(M$7,GRID!$A$18:$A$29,0),MATCH(1,($U$2=GRID!$B$1:$U$1)*(КАЛЕНДАРЬ!AD22=GRID!$B$3:$U$3),0))*GRID!$H$42*(1-GRID!$H$43),0))</f>
        <v>59600</v>
      </c>
      <c r="O309" s="50" t="s">
        <v>105</v>
      </c>
      <c r="P309" s="5" cm="1">
        <f t="array" ref="P309">IF($I$2="Длительное проживание от 30 ночей ",
INDEX(GRID!$B$4:$U$15,MATCH(P$7,GRID!$A$4:$A$15,0),MATCH(1,($U$2=GRID!$B$1:$U$1)*(КАЛЕНДАРЬ!AD22=GRID!$B$3:$U$3),0))*GRID!$H$42,
ROUNDUP(INDEX(GRID!$B$4:$U$15,MATCH(P$7,GRID!$A$4:$A$15,0),MATCH(1,($U$2=GRID!$B$1:$U$1)*(КАЛЕНДАРЬ!AD22=GRID!$B$3:$U$3),0))*GRID!$H$42*(1-GRID!$H$43),0))</f>
        <v>116320</v>
      </c>
      <c r="Q309" s="5" cm="1">
        <f t="array" ref="Q309">IF($I$2="Длительное проживание от 30 ночей ",
INDEX(GRID!$B$4:$U$15,MATCH(Q$7,GRID!$A$4:$A$15,0),MATCH(1,($U$2=GRID!$B$1:$U$1)*(КАЛЕНДАРЬ!AD22=GRID!$B$3:$U$3),0))*GRID!$H$42,
ROUNDUP(INDEX(GRID!$B$4:$U$15,MATCH(Q$7,GRID!$A$4:$A$15,0),MATCH(1,($U$2=GRID!$B$1:$U$1)*(КАЛЕНДАРЬ!AD22=GRID!$B$3:$U$3),0))*GRID!$H$42*(1-GRID!$H$43),0))</f>
        <v>136720</v>
      </c>
      <c r="R309" s="50" t="s">
        <v>105</v>
      </c>
      <c r="S309" s="50" t="s">
        <v>105</v>
      </c>
      <c r="T309" s="50" t="s">
        <v>105</v>
      </c>
    </row>
    <row r="310" spans="1:20" ht="12.75" hidden="1" customHeight="1">
      <c r="A310" s="108" t="s">
        <v>12</v>
      </c>
      <c r="B310" s="109">
        <v>20</v>
      </c>
      <c r="C310" s="5" cm="1">
        <f t="array" ref="C310">IF($I$2="Длительное проживание от 30 ночей ",
INDEX(GRID!$B$4:$U$15,MATCH(C$7,GRID!$A$4:$A$15,0),MATCH(1,($U$2=GRID!$B$1:$U$1)*(КАЛЕНДАРЬ!AD23=GRID!$B$3:$U$3),0))*GRID!$H$42,
ROUNDUP(INDEX(GRID!$B$4:$U$15,MATCH(C$7,GRID!$A$4:$A$15,0),MATCH(1,($U$2=GRID!$B$1:$U$1)*(КАЛЕНДАРЬ!AD23=GRID!$B$3:$U$3),0))*GRID!$H$42*(1-GRID!$H$43),0))</f>
        <v>22000.000000000004</v>
      </c>
      <c r="D310" s="5" cm="1">
        <f t="array" ref="D310">IF($I$2="Длительное проживание от 30 ночей ",
INDEX(GRID!$B$18:$U$29,MATCH(C$7,GRID!$A$18:$A$29,0),MATCH(1,($U$2=GRID!$B$1:$U$1)*(КАЛЕНДАРЬ!AD23=GRID!$B$3:$U$3),0))*GRID!$H$42,
ROUNDUP(INDEX(GRID!$B$18:$U$29,MATCH(C$7,GRID!$A$18:$A$29,0),MATCH(1,($U$2=GRID!$B$1:$U$1)*(КАЛЕНДАРЬ!AD23=GRID!$B$3:$U$3),0))*GRID!$H$42*(1-GRID!$H$43),0))</f>
        <v>26000.000000000004</v>
      </c>
      <c r="E310" s="5" cm="1">
        <f t="array" ref="E310">IF($I$2="Длительное проживание от 30 ночей ",
INDEX(GRID!$B$4:$U$15,MATCH(E$7,GRID!$A$4:$A$15,0),MATCH(1,($U$2=GRID!$B$1:$U$1)*(КАЛЕНДАРЬ!AD23=GRID!$B$3:$U$3),0))*GRID!$H$42,
ROUNDUP(INDEX(GRID!$B$4:$U$15,MATCH(E$7,GRID!$A$4:$A$15,0),MATCH(1,($U$2=GRID!$B$1:$U$1)*(КАЛЕНДАРЬ!AD23=GRID!$B$3:$U$3),0))*GRID!$H$42*(1-GRID!$H$43),0))</f>
        <v>26400</v>
      </c>
      <c r="F310" s="5" cm="1">
        <f t="array" ref="F310">IF($I$2="Длительное проживание от 30 ночей ",
INDEX(GRID!$B$18:$U$29,MATCH(E$7,GRID!$A$18:$A$29,0),MATCH(1,($U$2=GRID!$B$1:$U$1)*(КАЛЕНДАРЬ!AD23=GRID!$B$3:$U$3),0))*GRID!$H$42,
ROUNDUP(INDEX(GRID!$B$18:$U$29,MATCH(E$7,GRID!$A$18:$A$29,0),MATCH(1,($U$2=GRID!$B$1:$U$1)*(КАЛЕНДАРЬ!AD23=GRID!$B$3:$U$3),0))*GRID!$H$42*(1-GRID!$H$43),0))</f>
        <v>30400</v>
      </c>
      <c r="G310" s="50" t="s">
        <v>105</v>
      </c>
      <c r="H310" s="50" t="s">
        <v>105</v>
      </c>
      <c r="I310" s="5" cm="1">
        <f t="array" ref="I310">IF($I$2="Длительное проживание от 30 ночей ",
INDEX(GRID!$B$4:$U$15,MATCH(I$7,GRID!$A$4:$A$15,0),MATCH(1,($U$2=GRID!$B$1:$U$1)*(КАЛЕНДАРЬ!AD23=GRID!$B$3:$U$3),0))*GRID!$H$42,
ROUNDUP(INDEX(GRID!$B$4:$U$15,MATCH(I$7,GRID!$A$4:$A$15,0),MATCH(1,($U$2=GRID!$B$1:$U$1)*(КАЛЕНДАРЬ!AD23=GRID!$B$3:$U$3),0))*GRID!$H$42*(1-GRID!$H$43),0))</f>
        <v>34720</v>
      </c>
      <c r="J310" s="5" cm="1">
        <f t="array" ref="J310">IF($I$2="Длительное проживание от 30 ночей ",
INDEX(GRID!$B$18:$U$29,MATCH(I$7,GRID!$A$18:$A$29,0),MATCH(1,($U$2=GRID!$B$1:$U$1)*(КАЛЕНДАРЬ!AD23=GRID!$B$3:$U$3),0))*GRID!$H$42,
ROUNDUP(INDEX(GRID!$B$18:$U$29,MATCH(I$7,GRID!$A$18:$A$29,0),MATCH(1,($U$2=GRID!$B$1:$U$1)*(КАЛЕНДАРЬ!AD23=GRID!$B$3:$U$3),0))*GRID!$H$42*(1-GRID!$H$43),0))</f>
        <v>38720</v>
      </c>
      <c r="K310" s="50" t="s">
        <v>105</v>
      </c>
      <c r="L310" s="50" t="s">
        <v>105</v>
      </c>
      <c r="M310" s="5" cm="1">
        <f t="array" ref="M310">IF($I$2="Длительное проживание от 30 ночей ",
INDEX(GRID!$B$4:$U$15,MATCH(M$7,GRID!$A$4:$A$15,0),MATCH(1,($U$2=GRID!$B$1:$U$1)*(КАЛЕНДАРЬ!AD23=GRID!$B$3:$U$3),0))*GRID!$H$42,
ROUNDUP(INDEX(GRID!$B$4:$U$15,MATCH(M$7,GRID!$A$4:$A$15,0),MATCH(1,($U$2=GRID!$B$1:$U$1)*(КАЛЕНДАРЬ!AD23=GRID!$B$3:$U$3),0))*GRID!$H$42*(1-GRID!$H$43),0))</f>
        <v>55600</v>
      </c>
      <c r="N310" s="5" cm="1">
        <f t="array" ref="N310">IF($I$2="Длительное проживание от 30 ночей ",
INDEX(GRID!$B$18:$U$29,MATCH(M$7,GRID!$A$18:$A$29,0),MATCH(1,($U$2=GRID!$B$1:$U$1)*(КАЛЕНДАРЬ!AD23=GRID!$B$3:$U$3),0))*GRID!$H$42,
ROUNDUP(INDEX(GRID!$B$18:$U$29,MATCH(M$7,GRID!$A$18:$A$29,0),MATCH(1,($U$2=GRID!$B$1:$U$1)*(КАЛЕНДАРЬ!AD23=GRID!$B$3:$U$3),0))*GRID!$H$42*(1-GRID!$H$43),0))</f>
        <v>59600</v>
      </c>
      <c r="O310" s="50" t="s">
        <v>105</v>
      </c>
      <c r="P310" s="5" cm="1">
        <f t="array" ref="P310">IF($I$2="Длительное проживание от 30 ночей ",
INDEX(GRID!$B$4:$U$15,MATCH(P$7,GRID!$A$4:$A$15,0),MATCH(1,($U$2=GRID!$B$1:$U$1)*(КАЛЕНДАРЬ!AD23=GRID!$B$3:$U$3),0))*GRID!$H$42,
ROUNDUP(INDEX(GRID!$B$4:$U$15,MATCH(P$7,GRID!$A$4:$A$15,0),MATCH(1,($U$2=GRID!$B$1:$U$1)*(КАЛЕНДАРЬ!AD23=GRID!$B$3:$U$3),0))*GRID!$H$42*(1-GRID!$H$43),0))</f>
        <v>116320</v>
      </c>
      <c r="Q310" s="5" cm="1">
        <f t="array" ref="Q310">IF($I$2="Длительное проживание от 30 ночей ",
INDEX(GRID!$B$4:$U$15,MATCH(Q$7,GRID!$A$4:$A$15,0),MATCH(1,($U$2=GRID!$B$1:$U$1)*(КАЛЕНДАРЬ!AD23=GRID!$B$3:$U$3),0))*GRID!$H$42,
ROUNDUP(INDEX(GRID!$B$4:$U$15,MATCH(Q$7,GRID!$A$4:$A$15,0),MATCH(1,($U$2=GRID!$B$1:$U$1)*(КАЛЕНДАРЬ!AD23=GRID!$B$3:$U$3),0))*GRID!$H$42*(1-GRID!$H$43),0))</f>
        <v>136720</v>
      </c>
      <c r="R310" s="50" t="s">
        <v>105</v>
      </c>
      <c r="S310" s="50" t="s">
        <v>105</v>
      </c>
      <c r="T310" s="50" t="s">
        <v>105</v>
      </c>
    </row>
    <row r="311" spans="1:20" ht="12.75" hidden="1" customHeight="1">
      <c r="A311" s="108" t="s">
        <v>13</v>
      </c>
      <c r="B311" s="109">
        <v>21</v>
      </c>
      <c r="C311" s="5" cm="1">
        <f t="array" ref="C311">IF($I$2="Длительное проживание от 30 ночей ",
INDEX(GRID!$B$4:$U$15,MATCH(C$7,GRID!$A$4:$A$15,0),MATCH(1,($U$2=GRID!$B$1:$U$1)*(КАЛЕНДАРЬ!AD24=GRID!$B$3:$U$3),0))*GRID!$H$42,
ROUNDUP(INDEX(GRID!$B$4:$U$15,MATCH(C$7,GRID!$A$4:$A$15,0),MATCH(1,($U$2=GRID!$B$1:$U$1)*(КАЛЕНДАРЬ!AD24=GRID!$B$3:$U$3),0))*GRID!$H$42*(1-GRID!$H$43),0))</f>
        <v>29200</v>
      </c>
      <c r="D311" s="5" cm="1">
        <f t="array" ref="D311">IF($I$2="Длительное проживание от 30 ночей ",
INDEX(GRID!$B$18:$U$29,MATCH(C$7,GRID!$A$18:$A$29,0),MATCH(1,($U$2=GRID!$B$1:$U$1)*(КАЛЕНДАРЬ!AD24=GRID!$B$3:$U$3),0))*GRID!$H$42,
ROUNDUP(INDEX(GRID!$B$18:$U$29,MATCH(C$7,GRID!$A$18:$A$29,0),MATCH(1,($U$2=GRID!$B$1:$U$1)*(КАЛЕНДАРЬ!AD24=GRID!$B$3:$U$3),0))*GRID!$H$42*(1-GRID!$H$43),0))</f>
        <v>33200</v>
      </c>
      <c r="E311" s="5" cm="1">
        <f t="array" ref="E311">IF($I$2="Длительное проживание от 30 ночей ",
INDEX(GRID!$B$4:$U$15,MATCH(E$7,GRID!$A$4:$A$15,0),MATCH(1,($U$2=GRID!$B$1:$U$1)*(КАЛЕНДАРЬ!AD24=GRID!$B$3:$U$3),0))*GRID!$H$42,
ROUNDUP(INDEX(GRID!$B$4:$U$15,MATCH(E$7,GRID!$A$4:$A$15,0),MATCH(1,($U$2=GRID!$B$1:$U$1)*(КАЛЕНДАРЬ!AD24=GRID!$B$3:$U$3),0))*GRID!$H$42*(1-GRID!$H$43),0))</f>
        <v>34960</v>
      </c>
      <c r="F311" s="5" cm="1">
        <f t="array" ref="F311">IF($I$2="Длительное проживание от 30 ночей ",
INDEX(GRID!$B$18:$U$29,MATCH(E$7,GRID!$A$18:$A$29,0),MATCH(1,($U$2=GRID!$B$1:$U$1)*(КАЛЕНДАРЬ!AD24=GRID!$B$3:$U$3),0))*GRID!$H$42,
ROUNDUP(INDEX(GRID!$B$18:$U$29,MATCH(E$7,GRID!$A$18:$A$29,0),MATCH(1,($U$2=GRID!$B$1:$U$1)*(КАЛЕНДАРЬ!AD24=GRID!$B$3:$U$3),0))*GRID!$H$42*(1-GRID!$H$43),0))</f>
        <v>38960</v>
      </c>
      <c r="G311" s="50" t="s">
        <v>105</v>
      </c>
      <c r="H311" s="50" t="s">
        <v>105</v>
      </c>
      <c r="I311" s="5" cm="1">
        <f t="array" ref="I311">IF($I$2="Длительное проживание от 30 ночей ",
INDEX(GRID!$B$4:$U$15,MATCH(I$7,GRID!$A$4:$A$15,0),MATCH(1,($U$2=GRID!$B$1:$U$1)*(КАЛЕНДАРЬ!AD24=GRID!$B$3:$U$3),0))*GRID!$H$42,
ROUNDUP(INDEX(GRID!$B$4:$U$15,MATCH(I$7,GRID!$A$4:$A$15,0),MATCH(1,($U$2=GRID!$B$1:$U$1)*(КАЛЕНДАРЬ!AD24=GRID!$B$3:$U$3),0))*GRID!$H$42*(1-GRID!$H$43),0))</f>
        <v>44960</v>
      </c>
      <c r="J311" s="5" cm="1">
        <f t="array" ref="J311">IF($I$2="Длительное проживание от 30 ночей ",
INDEX(GRID!$B$18:$U$29,MATCH(I$7,GRID!$A$18:$A$29,0),MATCH(1,($U$2=GRID!$B$1:$U$1)*(КАЛЕНДАРЬ!AD24=GRID!$B$3:$U$3),0))*GRID!$H$42,
ROUNDUP(INDEX(GRID!$B$18:$U$29,MATCH(I$7,GRID!$A$18:$A$29,0),MATCH(1,($U$2=GRID!$B$1:$U$1)*(КАЛЕНДАРЬ!AD24=GRID!$B$3:$U$3),0))*GRID!$H$42*(1-GRID!$H$43),0))</f>
        <v>48960</v>
      </c>
      <c r="K311" s="50" t="s">
        <v>105</v>
      </c>
      <c r="L311" s="50" t="s">
        <v>105</v>
      </c>
      <c r="M311" s="5" cm="1">
        <f t="array" ref="M311">IF($I$2="Длительное проживание от 30 ночей ",
INDEX(GRID!$B$4:$U$15,MATCH(M$7,GRID!$A$4:$A$15,0),MATCH(1,($U$2=GRID!$B$1:$U$1)*(КАЛЕНДАРЬ!AD24=GRID!$B$3:$U$3),0))*GRID!$H$42,
ROUNDUP(INDEX(GRID!$B$4:$U$15,MATCH(M$7,GRID!$A$4:$A$15,0),MATCH(1,($U$2=GRID!$B$1:$U$1)*(КАЛЕНДАРЬ!AD24=GRID!$B$3:$U$3),0))*GRID!$H$42*(1-GRID!$H$43),0))</f>
        <v>67440</v>
      </c>
      <c r="N311" s="5" cm="1">
        <f t="array" ref="N311">IF($I$2="Длительное проживание от 30 ночей ",
INDEX(GRID!$B$18:$U$29,MATCH(M$7,GRID!$A$18:$A$29,0),MATCH(1,($U$2=GRID!$B$1:$U$1)*(КАЛЕНДАРЬ!AD24=GRID!$B$3:$U$3),0))*GRID!$H$42,
ROUNDUP(INDEX(GRID!$B$18:$U$29,MATCH(M$7,GRID!$A$18:$A$29,0),MATCH(1,($U$2=GRID!$B$1:$U$1)*(КАЛЕНДАРЬ!AD24=GRID!$B$3:$U$3),0))*GRID!$H$42*(1-GRID!$H$43),0))</f>
        <v>71440</v>
      </c>
      <c r="O311" s="50" t="s">
        <v>105</v>
      </c>
      <c r="P311" s="5" cm="1">
        <f t="array" ref="P311">IF($I$2="Длительное проживание от 30 ночей ",
INDEX(GRID!$B$4:$U$15,MATCH(P$7,GRID!$A$4:$A$15,0),MATCH(1,($U$2=GRID!$B$1:$U$1)*(КАЛЕНДАРЬ!AD24=GRID!$B$3:$U$3),0))*GRID!$H$42,
ROUNDUP(INDEX(GRID!$B$4:$U$15,MATCH(P$7,GRID!$A$4:$A$15,0),MATCH(1,($U$2=GRID!$B$1:$U$1)*(КАЛЕНДАРЬ!AD24=GRID!$B$3:$U$3),0))*GRID!$H$42*(1-GRID!$H$43),0))</f>
        <v>132160</v>
      </c>
      <c r="Q311" s="5" cm="1">
        <f t="array" ref="Q311">IF($I$2="Длительное проживание от 30 ночей ",
INDEX(GRID!$B$4:$U$15,MATCH(Q$7,GRID!$A$4:$A$15,0),MATCH(1,($U$2=GRID!$B$1:$U$1)*(КАЛЕНДАРЬ!AD24=GRID!$B$3:$U$3),0))*GRID!$H$42,
ROUNDUP(INDEX(GRID!$B$4:$U$15,MATCH(Q$7,GRID!$A$4:$A$15,0),MATCH(1,($U$2=GRID!$B$1:$U$1)*(КАЛЕНДАРЬ!AD24=GRID!$B$3:$U$3),0))*GRID!$H$42*(1-GRID!$H$43),0))</f>
        <v>154960</v>
      </c>
      <c r="R311" s="50" t="s">
        <v>105</v>
      </c>
      <c r="S311" s="50" t="s">
        <v>105</v>
      </c>
      <c r="T311" s="50" t="s">
        <v>105</v>
      </c>
    </row>
    <row r="312" spans="1:20" ht="12.75" hidden="1" customHeight="1">
      <c r="A312" s="108" t="s">
        <v>14</v>
      </c>
      <c r="B312" s="109">
        <v>22</v>
      </c>
      <c r="C312" s="5" cm="1">
        <f t="array" ref="C312">IF($I$2="Длительное проживание от 30 ночей ",
INDEX(GRID!$B$4:$U$15,MATCH(C$7,GRID!$A$4:$A$15,0),MATCH(1,($U$2=GRID!$B$1:$U$1)*(КАЛЕНДАРЬ!AD25=GRID!$B$3:$U$3),0))*GRID!$H$42,
ROUNDUP(INDEX(GRID!$B$4:$U$15,MATCH(C$7,GRID!$A$4:$A$15,0),MATCH(1,($U$2=GRID!$B$1:$U$1)*(КАЛЕНДАРЬ!AD25=GRID!$B$3:$U$3),0))*GRID!$H$42*(1-GRID!$H$43),0))</f>
        <v>29200</v>
      </c>
      <c r="D312" s="5" cm="1">
        <f t="array" ref="D312">IF($I$2="Длительное проживание от 30 ночей ",
INDEX(GRID!$B$18:$U$29,MATCH(C$7,GRID!$A$18:$A$29,0),MATCH(1,($U$2=GRID!$B$1:$U$1)*(КАЛЕНДАРЬ!AD25=GRID!$B$3:$U$3),0))*GRID!$H$42,
ROUNDUP(INDEX(GRID!$B$18:$U$29,MATCH(C$7,GRID!$A$18:$A$29,0),MATCH(1,($U$2=GRID!$B$1:$U$1)*(КАЛЕНДАРЬ!AD25=GRID!$B$3:$U$3),0))*GRID!$H$42*(1-GRID!$H$43),0))</f>
        <v>33200</v>
      </c>
      <c r="E312" s="5" cm="1">
        <f t="array" ref="E312">IF($I$2="Длительное проживание от 30 ночей ",
INDEX(GRID!$B$4:$U$15,MATCH(E$7,GRID!$A$4:$A$15,0),MATCH(1,($U$2=GRID!$B$1:$U$1)*(КАЛЕНДАРЬ!AD25=GRID!$B$3:$U$3),0))*GRID!$H$42,
ROUNDUP(INDEX(GRID!$B$4:$U$15,MATCH(E$7,GRID!$A$4:$A$15,0),MATCH(1,($U$2=GRID!$B$1:$U$1)*(КАЛЕНДАРЬ!AD25=GRID!$B$3:$U$3),0))*GRID!$H$42*(1-GRID!$H$43),0))</f>
        <v>34960</v>
      </c>
      <c r="F312" s="5" cm="1">
        <f t="array" ref="F312">IF($I$2="Длительное проживание от 30 ночей ",
INDEX(GRID!$B$18:$U$29,MATCH(E$7,GRID!$A$18:$A$29,0),MATCH(1,($U$2=GRID!$B$1:$U$1)*(КАЛЕНДАРЬ!AD25=GRID!$B$3:$U$3),0))*GRID!$H$42,
ROUNDUP(INDEX(GRID!$B$18:$U$29,MATCH(E$7,GRID!$A$18:$A$29,0),MATCH(1,($U$2=GRID!$B$1:$U$1)*(КАЛЕНДАРЬ!AD25=GRID!$B$3:$U$3),0))*GRID!$H$42*(1-GRID!$H$43),0))</f>
        <v>38960</v>
      </c>
      <c r="G312" s="50" t="s">
        <v>105</v>
      </c>
      <c r="H312" s="50" t="s">
        <v>105</v>
      </c>
      <c r="I312" s="5" cm="1">
        <f t="array" ref="I312">IF($I$2="Длительное проживание от 30 ночей ",
INDEX(GRID!$B$4:$U$15,MATCH(I$7,GRID!$A$4:$A$15,0),MATCH(1,($U$2=GRID!$B$1:$U$1)*(КАЛЕНДАРЬ!AD25=GRID!$B$3:$U$3),0))*GRID!$H$42,
ROUNDUP(INDEX(GRID!$B$4:$U$15,MATCH(I$7,GRID!$A$4:$A$15,0),MATCH(1,($U$2=GRID!$B$1:$U$1)*(КАЛЕНДАРЬ!AD25=GRID!$B$3:$U$3),0))*GRID!$H$42*(1-GRID!$H$43),0))</f>
        <v>44960</v>
      </c>
      <c r="J312" s="5" cm="1">
        <f t="array" ref="J312">IF($I$2="Длительное проживание от 30 ночей ",
INDEX(GRID!$B$18:$U$29,MATCH(I$7,GRID!$A$18:$A$29,0),MATCH(1,($U$2=GRID!$B$1:$U$1)*(КАЛЕНДАРЬ!AD25=GRID!$B$3:$U$3),0))*GRID!$H$42,
ROUNDUP(INDEX(GRID!$B$18:$U$29,MATCH(I$7,GRID!$A$18:$A$29,0),MATCH(1,($U$2=GRID!$B$1:$U$1)*(КАЛЕНДАРЬ!AD25=GRID!$B$3:$U$3),0))*GRID!$H$42*(1-GRID!$H$43),0))</f>
        <v>48960</v>
      </c>
      <c r="K312" s="50" t="s">
        <v>105</v>
      </c>
      <c r="L312" s="50" t="s">
        <v>105</v>
      </c>
      <c r="M312" s="5" cm="1">
        <f t="array" ref="M312">IF($I$2="Длительное проживание от 30 ночей ",
INDEX(GRID!$B$4:$U$15,MATCH(M$7,GRID!$A$4:$A$15,0),MATCH(1,($U$2=GRID!$B$1:$U$1)*(КАЛЕНДАРЬ!AD25=GRID!$B$3:$U$3),0))*GRID!$H$42,
ROUNDUP(INDEX(GRID!$B$4:$U$15,MATCH(M$7,GRID!$A$4:$A$15,0),MATCH(1,($U$2=GRID!$B$1:$U$1)*(КАЛЕНДАРЬ!AD25=GRID!$B$3:$U$3),0))*GRID!$H$42*(1-GRID!$H$43),0))</f>
        <v>67440</v>
      </c>
      <c r="N312" s="5" cm="1">
        <f t="array" ref="N312">IF($I$2="Длительное проживание от 30 ночей ",
INDEX(GRID!$B$18:$U$29,MATCH(M$7,GRID!$A$18:$A$29,0),MATCH(1,($U$2=GRID!$B$1:$U$1)*(КАЛЕНДАРЬ!AD25=GRID!$B$3:$U$3),0))*GRID!$H$42,
ROUNDUP(INDEX(GRID!$B$18:$U$29,MATCH(M$7,GRID!$A$18:$A$29,0),MATCH(1,($U$2=GRID!$B$1:$U$1)*(КАЛЕНДАРЬ!AD25=GRID!$B$3:$U$3),0))*GRID!$H$42*(1-GRID!$H$43),0))</f>
        <v>71440</v>
      </c>
      <c r="O312" s="50" t="s">
        <v>105</v>
      </c>
      <c r="P312" s="5" cm="1">
        <f t="array" ref="P312">IF($I$2="Длительное проживание от 30 ночей ",
INDEX(GRID!$B$4:$U$15,MATCH(P$7,GRID!$A$4:$A$15,0),MATCH(1,($U$2=GRID!$B$1:$U$1)*(КАЛЕНДАРЬ!AD25=GRID!$B$3:$U$3),0))*GRID!$H$42,
ROUNDUP(INDEX(GRID!$B$4:$U$15,MATCH(P$7,GRID!$A$4:$A$15,0),MATCH(1,($U$2=GRID!$B$1:$U$1)*(КАЛЕНДАРЬ!AD25=GRID!$B$3:$U$3),0))*GRID!$H$42*(1-GRID!$H$43),0))</f>
        <v>132160</v>
      </c>
      <c r="Q312" s="5" cm="1">
        <f t="array" ref="Q312">IF($I$2="Длительное проживание от 30 ночей ",
INDEX(GRID!$B$4:$U$15,MATCH(Q$7,GRID!$A$4:$A$15,0),MATCH(1,($U$2=GRID!$B$1:$U$1)*(КАЛЕНДАРЬ!AD25=GRID!$B$3:$U$3),0))*GRID!$H$42,
ROUNDUP(INDEX(GRID!$B$4:$U$15,MATCH(Q$7,GRID!$A$4:$A$15,0),MATCH(1,($U$2=GRID!$B$1:$U$1)*(КАЛЕНДАРЬ!AD25=GRID!$B$3:$U$3),0))*GRID!$H$42*(1-GRID!$H$43),0))</f>
        <v>154960</v>
      </c>
      <c r="R312" s="50" t="s">
        <v>105</v>
      </c>
      <c r="S312" s="50" t="s">
        <v>105</v>
      </c>
      <c r="T312" s="50" t="s">
        <v>105</v>
      </c>
    </row>
    <row r="313" spans="1:20" ht="12.75" hidden="1" customHeight="1">
      <c r="A313" s="108" t="s">
        <v>15</v>
      </c>
      <c r="B313" s="109">
        <v>23</v>
      </c>
      <c r="C313" s="5" cm="1">
        <f t="array" ref="C313">IF($I$2="Длительное проживание от 30 ночей ",
INDEX(GRID!$B$4:$U$15,MATCH(C$7,GRID!$A$4:$A$15,0),MATCH(1,($U$2=GRID!$B$1:$U$1)*(КАЛЕНДАРЬ!AD26=GRID!$B$3:$U$3),0))*GRID!$H$42,
ROUNDUP(INDEX(GRID!$B$4:$U$15,MATCH(C$7,GRID!$A$4:$A$15,0),MATCH(1,($U$2=GRID!$B$1:$U$1)*(КАЛЕНДАРЬ!AD26=GRID!$B$3:$U$3),0))*GRID!$H$42*(1-GRID!$H$43),0))</f>
        <v>29200</v>
      </c>
      <c r="D313" s="5" cm="1">
        <f t="array" ref="D313">IF($I$2="Длительное проживание от 30 ночей ",
INDEX(GRID!$B$18:$U$29,MATCH(C$7,GRID!$A$18:$A$29,0),MATCH(1,($U$2=GRID!$B$1:$U$1)*(КАЛЕНДАРЬ!AD26=GRID!$B$3:$U$3),0))*GRID!$H$42,
ROUNDUP(INDEX(GRID!$B$18:$U$29,MATCH(C$7,GRID!$A$18:$A$29,0),MATCH(1,($U$2=GRID!$B$1:$U$1)*(КАЛЕНДАРЬ!AD26=GRID!$B$3:$U$3),0))*GRID!$H$42*(1-GRID!$H$43),0))</f>
        <v>33200</v>
      </c>
      <c r="E313" s="5" cm="1">
        <f t="array" ref="E313">IF($I$2="Длительное проживание от 30 ночей ",
INDEX(GRID!$B$4:$U$15,MATCH(E$7,GRID!$A$4:$A$15,0),MATCH(1,($U$2=GRID!$B$1:$U$1)*(КАЛЕНДАРЬ!AD26=GRID!$B$3:$U$3),0))*GRID!$H$42,
ROUNDUP(INDEX(GRID!$B$4:$U$15,MATCH(E$7,GRID!$A$4:$A$15,0),MATCH(1,($U$2=GRID!$B$1:$U$1)*(КАЛЕНДАРЬ!AD26=GRID!$B$3:$U$3),0))*GRID!$H$42*(1-GRID!$H$43),0))</f>
        <v>34960</v>
      </c>
      <c r="F313" s="5" cm="1">
        <f t="array" ref="F313">IF($I$2="Длительное проживание от 30 ночей ",
INDEX(GRID!$B$18:$U$29,MATCH(E$7,GRID!$A$18:$A$29,0),MATCH(1,($U$2=GRID!$B$1:$U$1)*(КАЛЕНДАРЬ!AD26=GRID!$B$3:$U$3),0))*GRID!$H$42,
ROUNDUP(INDEX(GRID!$B$18:$U$29,MATCH(E$7,GRID!$A$18:$A$29,0),MATCH(1,($U$2=GRID!$B$1:$U$1)*(КАЛЕНДАРЬ!AD26=GRID!$B$3:$U$3),0))*GRID!$H$42*(1-GRID!$H$43),0))</f>
        <v>38960</v>
      </c>
      <c r="G313" s="50" t="s">
        <v>105</v>
      </c>
      <c r="H313" s="50" t="s">
        <v>105</v>
      </c>
      <c r="I313" s="5" cm="1">
        <f t="array" ref="I313">IF($I$2="Длительное проживание от 30 ночей ",
INDEX(GRID!$B$4:$U$15,MATCH(I$7,GRID!$A$4:$A$15,0),MATCH(1,($U$2=GRID!$B$1:$U$1)*(КАЛЕНДАРЬ!AD26=GRID!$B$3:$U$3),0))*GRID!$H$42,
ROUNDUP(INDEX(GRID!$B$4:$U$15,MATCH(I$7,GRID!$A$4:$A$15,0),MATCH(1,($U$2=GRID!$B$1:$U$1)*(КАЛЕНДАРЬ!AD26=GRID!$B$3:$U$3),0))*GRID!$H$42*(1-GRID!$H$43),0))</f>
        <v>44960</v>
      </c>
      <c r="J313" s="5" cm="1">
        <f t="array" ref="J313">IF($I$2="Длительное проживание от 30 ночей ",
INDEX(GRID!$B$18:$U$29,MATCH(I$7,GRID!$A$18:$A$29,0),MATCH(1,($U$2=GRID!$B$1:$U$1)*(КАЛЕНДАРЬ!AD26=GRID!$B$3:$U$3),0))*GRID!$H$42,
ROUNDUP(INDEX(GRID!$B$18:$U$29,MATCH(I$7,GRID!$A$18:$A$29,0),MATCH(1,($U$2=GRID!$B$1:$U$1)*(КАЛЕНДАРЬ!AD26=GRID!$B$3:$U$3),0))*GRID!$H$42*(1-GRID!$H$43),0))</f>
        <v>48960</v>
      </c>
      <c r="K313" s="50" t="s">
        <v>105</v>
      </c>
      <c r="L313" s="50" t="s">
        <v>105</v>
      </c>
      <c r="M313" s="5" cm="1">
        <f t="array" ref="M313">IF($I$2="Длительное проживание от 30 ночей ",
INDEX(GRID!$B$4:$U$15,MATCH(M$7,GRID!$A$4:$A$15,0),MATCH(1,($U$2=GRID!$B$1:$U$1)*(КАЛЕНДАРЬ!AD26=GRID!$B$3:$U$3),0))*GRID!$H$42,
ROUNDUP(INDEX(GRID!$B$4:$U$15,MATCH(M$7,GRID!$A$4:$A$15,0),MATCH(1,($U$2=GRID!$B$1:$U$1)*(КАЛЕНДАРЬ!AD26=GRID!$B$3:$U$3),0))*GRID!$H$42*(1-GRID!$H$43),0))</f>
        <v>67440</v>
      </c>
      <c r="N313" s="5" cm="1">
        <f t="array" ref="N313">IF($I$2="Длительное проживание от 30 ночей ",
INDEX(GRID!$B$18:$U$29,MATCH(M$7,GRID!$A$18:$A$29,0),MATCH(1,($U$2=GRID!$B$1:$U$1)*(КАЛЕНДАРЬ!AD26=GRID!$B$3:$U$3),0))*GRID!$H$42,
ROUNDUP(INDEX(GRID!$B$18:$U$29,MATCH(M$7,GRID!$A$18:$A$29,0),MATCH(1,($U$2=GRID!$B$1:$U$1)*(КАЛЕНДАРЬ!AD26=GRID!$B$3:$U$3),0))*GRID!$H$42*(1-GRID!$H$43),0))</f>
        <v>71440</v>
      </c>
      <c r="O313" s="50" t="s">
        <v>105</v>
      </c>
      <c r="P313" s="5" cm="1">
        <f t="array" ref="P313">IF($I$2="Длительное проживание от 30 ночей ",
INDEX(GRID!$B$4:$U$15,MATCH(P$7,GRID!$A$4:$A$15,0),MATCH(1,($U$2=GRID!$B$1:$U$1)*(КАЛЕНДАРЬ!AD26=GRID!$B$3:$U$3),0))*GRID!$H$42,
ROUNDUP(INDEX(GRID!$B$4:$U$15,MATCH(P$7,GRID!$A$4:$A$15,0),MATCH(1,($U$2=GRID!$B$1:$U$1)*(КАЛЕНДАРЬ!AD26=GRID!$B$3:$U$3),0))*GRID!$H$42*(1-GRID!$H$43),0))</f>
        <v>132160</v>
      </c>
      <c r="Q313" s="5" cm="1">
        <f t="array" ref="Q313">IF($I$2="Длительное проживание от 30 ночей ",
INDEX(GRID!$B$4:$U$15,MATCH(Q$7,GRID!$A$4:$A$15,0),MATCH(1,($U$2=GRID!$B$1:$U$1)*(КАЛЕНДАРЬ!AD26=GRID!$B$3:$U$3),0))*GRID!$H$42,
ROUNDUP(INDEX(GRID!$B$4:$U$15,MATCH(Q$7,GRID!$A$4:$A$15,0),MATCH(1,($U$2=GRID!$B$1:$U$1)*(КАЛЕНДАРЬ!AD26=GRID!$B$3:$U$3),0))*GRID!$H$42*(1-GRID!$H$43),0))</f>
        <v>154960</v>
      </c>
      <c r="R313" s="50" t="s">
        <v>105</v>
      </c>
      <c r="S313" s="50" t="s">
        <v>105</v>
      </c>
      <c r="T313" s="50" t="s">
        <v>105</v>
      </c>
    </row>
    <row r="314" spans="1:20" ht="12.75" hidden="1" customHeight="1">
      <c r="A314" s="108" t="s">
        <v>16</v>
      </c>
      <c r="B314" s="109">
        <v>24</v>
      </c>
      <c r="C314" s="5" cm="1">
        <f t="array" ref="C314">IF($I$2="Длительное проживание от 30 ночей ",
INDEX(GRID!$B$4:$U$15,MATCH(C$7,GRID!$A$4:$A$15,0),MATCH(1,($U$2=GRID!$B$1:$U$1)*(КАЛЕНДАРЬ!AD27=GRID!$B$3:$U$3),0))*GRID!$H$42,
ROUNDUP(INDEX(GRID!$B$4:$U$15,MATCH(C$7,GRID!$A$4:$A$15,0),MATCH(1,($U$2=GRID!$B$1:$U$1)*(КАЛЕНДАРЬ!AD27=GRID!$B$3:$U$3),0))*GRID!$H$42*(1-GRID!$H$43),0))</f>
        <v>29200</v>
      </c>
      <c r="D314" s="5" cm="1">
        <f t="array" ref="D314">IF($I$2="Длительное проживание от 30 ночей ",
INDEX(GRID!$B$18:$U$29,MATCH(C$7,GRID!$A$18:$A$29,0),MATCH(1,($U$2=GRID!$B$1:$U$1)*(КАЛЕНДАРЬ!AD27=GRID!$B$3:$U$3),0))*GRID!$H$42,
ROUNDUP(INDEX(GRID!$B$18:$U$29,MATCH(C$7,GRID!$A$18:$A$29,0),MATCH(1,($U$2=GRID!$B$1:$U$1)*(КАЛЕНДАРЬ!AD27=GRID!$B$3:$U$3),0))*GRID!$H$42*(1-GRID!$H$43),0))</f>
        <v>33200</v>
      </c>
      <c r="E314" s="5" cm="1">
        <f t="array" ref="E314">IF($I$2="Длительное проживание от 30 ночей ",
INDEX(GRID!$B$4:$U$15,MATCH(E$7,GRID!$A$4:$A$15,0),MATCH(1,($U$2=GRID!$B$1:$U$1)*(КАЛЕНДАРЬ!AD27=GRID!$B$3:$U$3),0))*GRID!$H$42,
ROUNDUP(INDEX(GRID!$B$4:$U$15,MATCH(E$7,GRID!$A$4:$A$15,0),MATCH(1,($U$2=GRID!$B$1:$U$1)*(КАЛЕНДАРЬ!AD27=GRID!$B$3:$U$3),0))*GRID!$H$42*(1-GRID!$H$43),0))</f>
        <v>34960</v>
      </c>
      <c r="F314" s="5" cm="1">
        <f t="array" ref="F314">IF($I$2="Длительное проживание от 30 ночей ",
INDEX(GRID!$B$18:$U$29,MATCH(E$7,GRID!$A$18:$A$29,0),MATCH(1,($U$2=GRID!$B$1:$U$1)*(КАЛЕНДАРЬ!AD27=GRID!$B$3:$U$3),0))*GRID!$H$42,
ROUNDUP(INDEX(GRID!$B$18:$U$29,MATCH(E$7,GRID!$A$18:$A$29,0),MATCH(1,($U$2=GRID!$B$1:$U$1)*(КАЛЕНДАРЬ!AD27=GRID!$B$3:$U$3),0))*GRID!$H$42*(1-GRID!$H$43),0))</f>
        <v>38960</v>
      </c>
      <c r="G314" s="50" t="s">
        <v>105</v>
      </c>
      <c r="H314" s="50" t="s">
        <v>105</v>
      </c>
      <c r="I314" s="5" cm="1">
        <f t="array" ref="I314">IF($I$2="Длительное проживание от 30 ночей ",
INDEX(GRID!$B$4:$U$15,MATCH(I$7,GRID!$A$4:$A$15,0),MATCH(1,($U$2=GRID!$B$1:$U$1)*(КАЛЕНДАРЬ!AD27=GRID!$B$3:$U$3),0))*GRID!$H$42,
ROUNDUP(INDEX(GRID!$B$4:$U$15,MATCH(I$7,GRID!$A$4:$A$15,0),MATCH(1,($U$2=GRID!$B$1:$U$1)*(КАЛЕНДАРЬ!AD27=GRID!$B$3:$U$3),0))*GRID!$H$42*(1-GRID!$H$43),0))</f>
        <v>44960</v>
      </c>
      <c r="J314" s="5" cm="1">
        <f t="array" ref="J314">IF($I$2="Длительное проживание от 30 ночей ",
INDEX(GRID!$B$18:$U$29,MATCH(I$7,GRID!$A$18:$A$29,0),MATCH(1,($U$2=GRID!$B$1:$U$1)*(КАЛЕНДАРЬ!AD27=GRID!$B$3:$U$3),0))*GRID!$H$42,
ROUNDUP(INDEX(GRID!$B$18:$U$29,MATCH(I$7,GRID!$A$18:$A$29,0),MATCH(1,($U$2=GRID!$B$1:$U$1)*(КАЛЕНДАРЬ!AD27=GRID!$B$3:$U$3),0))*GRID!$H$42*(1-GRID!$H$43),0))</f>
        <v>48960</v>
      </c>
      <c r="K314" s="50" t="s">
        <v>105</v>
      </c>
      <c r="L314" s="50" t="s">
        <v>105</v>
      </c>
      <c r="M314" s="5" cm="1">
        <f t="array" ref="M314">IF($I$2="Длительное проживание от 30 ночей ",
INDEX(GRID!$B$4:$U$15,MATCH(M$7,GRID!$A$4:$A$15,0),MATCH(1,($U$2=GRID!$B$1:$U$1)*(КАЛЕНДАРЬ!AD27=GRID!$B$3:$U$3),0))*GRID!$H$42,
ROUNDUP(INDEX(GRID!$B$4:$U$15,MATCH(M$7,GRID!$A$4:$A$15,0),MATCH(1,($U$2=GRID!$B$1:$U$1)*(КАЛЕНДАРЬ!AD27=GRID!$B$3:$U$3),0))*GRID!$H$42*(1-GRID!$H$43),0))</f>
        <v>67440</v>
      </c>
      <c r="N314" s="5" cm="1">
        <f t="array" ref="N314">IF($I$2="Длительное проживание от 30 ночей ",
INDEX(GRID!$B$18:$U$29,MATCH(M$7,GRID!$A$18:$A$29,0),MATCH(1,($U$2=GRID!$B$1:$U$1)*(КАЛЕНДАРЬ!AD27=GRID!$B$3:$U$3),0))*GRID!$H$42,
ROUNDUP(INDEX(GRID!$B$18:$U$29,MATCH(M$7,GRID!$A$18:$A$29,0),MATCH(1,($U$2=GRID!$B$1:$U$1)*(КАЛЕНДАРЬ!AD27=GRID!$B$3:$U$3),0))*GRID!$H$42*(1-GRID!$H$43),0))</f>
        <v>71440</v>
      </c>
      <c r="O314" s="50" t="s">
        <v>105</v>
      </c>
      <c r="P314" s="5" cm="1">
        <f t="array" ref="P314">IF($I$2="Длительное проживание от 30 ночей ",
INDEX(GRID!$B$4:$U$15,MATCH(P$7,GRID!$A$4:$A$15,0),MATCH(1,($U$2=GRID!$B$1:$U$1)*(КАЛЕНДАРЬ!AD27=GRID!$B$3:$U$3),0))*GRID!$H$42,
ROUNDUP(INDEX(GRID!$B$4:$U$15,MATCH(P$7,GRID!$A$4:$A$15,0),MATCH(1,($U$2=GRID!$B$1:$U$1)*(КАЛЕНДАРЬ!AD27=GRID!$B$3:$U$3),0))*GRID!$H$42*(1-GRID!$H$43),0))</f>
        <v>132160</v>
      </c>
      <c r="Q314" s="5" cm="1">
        <f t="array" ref="Q314">IF($I$2="Длительное проживание от 30 ночей ",
INDEX(GRID!$B$4:$U$15,MATCH(Q$7,GRID!$A$4:$A$15,0),MATCH(1,($U$2=GRID!$B$1:$U$1)*(КАЛЕНДАРЬ!AD27=GRID!$B$3:$U$3),0))*GRID!$H$42,
ROUNDUP(INDEX(GRID!$B$4:$U$15,MATCH(Q$7,GRID!$A$4:$A$15,0),MATCH(1,($U$2=GRID!$B$1:$U$1)*(КАЛЕНДАРЬ!AD27=GRID!$B$3:$U$3),0))*GRID!$H$42*(1-GRID!$H$43),0))</f>
        <v>154960</v>
      </c>
      <c r="R314" s="50" t="s">
        <v>105</v>
      </c>
      <c r="S314" s="50" t="s">
        <v>105</v>
      </c>
      <c r="T314" s="50" t="s">
        <v>105</v>
      </c>
    </row>
    <row r="315" spans="1:20" ht="12.75" hidden="1" customHeight="1">
      <c r="A315" s="108" t="s">
        <v>17</v>
      </c>
      <c r="B315" s="109">
        <v>25</v>
      </c>
      <c r="C315" s="5" cm="1">
        <f t="array" ref="C315">IF($I$2="Длительное проживание от 30 ночей ",
INDEX(GRID!$B$4:$U$15,MATCH(C$7,GRID!$A$4:$A$15,0),MATCH(1,($U$2=GRID!$B$1:$U$1)*(КАЛЕНДАРЬ!AD28=GRID!$B$3:$U$3),0))*GRID!$H$42,
ROUNDUP(INDEX(GRID!$B$4:$U$15,MATCH(C$7,GRID!$A$4:$A$15,0),MATCH(1,($U$2=GRID!$B$1:$U$1)*(КАЛЕНДАРЬ!AD28=GRID!$B$3:$U$3),0))*GRID!$H$42*(1-GRID!$H$43),0))</f>
        <v>29200</v>
      </c>
      <c r="D315" s="5" cm="1">
        <f t="array" ref="D315">IF($I$2="Длительное проживание от 30 ночей ",
INDEX(GRID!$B$18:$U$29,MATCH(C$7,GRID!$A$18:$A$29,0),MATCH(1,($U$2=GRID!$B$1:$U$1)*(КАЛЕНДАРЬ!AD28=GRID!$B$3:$U$3),0))*GRID!$H$42,
ROUNDUP(INDEX(GRID!$B$18:$U$29,MATCH(C$7,GRID!$A$18:$A$29,0),MATCH(1,($U$2=GRID!$B$1:$U$1)*(КАЛЕНДАРЬ!AD28=GRID!$B$3:$U$3),0))*GRID!$H$42*(1-GRID!$H$43),0))</f>
        <v>33200</v>
      </c>
      <c r="E315" s="5" cm="1">
        <f t="array" ref="E315">IF($I$2="Длительное проживание от 30 ночей ",
INDEX(GRID!$B$4:$U$15,MATCH(E$7,GRID!$A$4:$A$15,0),MATCH(1,($U$2=GRID!$B$1:$U$1)*(КАЛЕНДАРЬ!AD28=GRID!$B$3:$U$3),0))*GRID!$H$42,
ROUNDUP(INDEX(GRID!$B$4:$U$15,MATCH(E$7,GRID!$A$4:$A$15,0),MATCH(1,($U$2=GRID!$B$1:$U$1)*(КАЛЕНДАРЬ!AD28=GRID!$B$3:$U$3),0))*GRID!$H$42*(1-GRID!$H$43),0))</f>
        <v>34960</v>
      </c>
      <c r="F315" s="5" cm="1">
        <f t="array" ref="F315">IF($I$2="Длительное проживание от 30 ночей ",
INDEX(GRID!$B$18:$U$29,MATCH(E$7,GRID!$A$18:$A$29,0),MATCH(1,($U$2=GRID!$B$1:$U$1)*(КАЛЕНДАРЬ!AD28=GRID!$B$3:$U$3),0))*GRID!$H$42,
ROUNDUP(INDEX(GRID!$B$18:$U$29,MATCH(E$7,GRID!$A$18:$A$29,0),MATCH(1,($U$2=GRID!$B$1:$U$1)*(КАЛЕНДАРЬ!AD28=GRID!$B$3:$U$3),0))*GRID!$H$42*(1-GRID!$H$43),0))</f>
        <v>38960</v>
      </c>
      <c r="G315" s="50" t="s">
        <v>105</v>
      </c>
      <c r="H315" s="50" t="s">
        <v>105</v>
      </c>
      <c r="I315" s="5" cm="1">
        <f t="array" ref="I315">IF($I$2="Длительное проживание от 30 ночей ",
INDEX(GRID!$B$4:$U$15,MATCH(I$7,GRID!$A$4:$A$15,0),MATCH(1,($U$2=GRID!$B$1:$U$1)*(КАЛЕНДАРЬ!AD28=GRID!$B$3:$U$3),0))*GRID!$H$42,
ROUNDUP(INDEX(GRID!$B$4:$U$15,MATCH(I$7,GRID!$A$4:$A$15,0),MATCH(1,($U$2=GRID!$B$1:$U$1)*(КАЛЕНДАРЬ!AD28=GRID!$B$3:$U$3),0))*GRID!$H$42*(1-GRID!$H$43),0))</f>
        <v>44960</v>
      </c>
      <c r="J315" s="5" cm="1">
        <f t="array" ref="J315">IF($I$2="Длительное проживание от 30 ночей ",
INDEX(GRID!$B$18:$U$29,MATCH(I$7,GRID!$A$18:$A$29,0),MATCH(1,($U$2=GRID!$B$1:$U$1)*(КАЛЕНДАРЬ!AD28=GRID!$B$3:$U$3),0))*GRID!$H$42,
ROUNDUP(INDEX(GRID!$B$18:$U$29,MATCH(I$7,GRID!$A$18:$A$29,0),MATCH(1,($U$2=GRID!$B$1:$U$1)*(КАЛЕНДАРЬ!AD28=GRID!$B$3:$U$3),0))*GRID!$H$42*(1-GRID!$H$43),0))</f>
        <v>48960</v>
      </c>
      <c r="K315" s="50" t="s">
        <v>105</v>
      </c>
      <c r="L315" s="50" t="s">
        <v>105</v>
      </c>
      <c r="M315" s="5" cm="1">
        <f t="array" ref="M315">IF($I$2="Длительное проживание от 30 ночей ",
INDEX(GRID!$B$4:$U$15,MATCH(M$7,GRID!$A$4:$A$15,0),MATCH(1,($U$2=GRID!$B$1:$U$1)*(КАЛЕНДАРЬ!AD28=GRID!$B$3:$U$3),0))*GRID!$H$42,
ROUNDUP(INDEX(GRID!$B$4:$U$15,MATCH(M$7,GRID!$A$4:$A$15,0),MATCH(1,($U$2=GRID!$B$1:$U$1)*(КАЛЕНДАРЬ!AD28=GRID!$B$3:$U$3),0))*GRID!$H$42*(1-GRID!$H$43),0))</f>
        <v>67440</v>
      </c>
      <c r="N315" s="5" cm="1">
        <f t="array" ref="N315">IF($I$2="Длительное проживание от 30 ночей ",
INDEX(GRID!$B$18:$U$29,MATCH(M$7,GRID!$A$18:$A$29,0),MATCH(1,($U$2=GRID!$B$1:$U$1)*(КАЛЕНДАРЬ!AD28=GRID!$B$3:$U$3),0))*GRID!$H$42,
ROUNDUP(INDEX(GRID!$B$18:$U$29,MATCH(M$7,GRID!$A$18:$A$29,0),MATCH(1,($U$2=GRID!$B$1:$U$1)*(КАЛЕНДАРЬ!AD28=GRID!$B$3:$U$3),0))*GRID!$H$42*(1-GRID!$H$43),0))</f>
        <v>71440</v>
      </c>
      <c r="O315" s="50" t="s">
        <v>105</v>
      </c>
      <c r="P315" s="5" cm="1">
        <f t="array" ref="P315">IF($I$2="Длительное проживание от 30 ночей ",
INDEX(GRID!$B$4:$U$15,MATCH(P$7,GRID!$A$4:$A$15,0),MATCH(1,($U$2=GRID!$B$1:$U$1)*(КАЛЕНДАРЬ!AD28=GRID!$B$3:$U$3),0))*GRID!$H$42,
ROUNDUP(INDEX(GRID!$B$4:$U$15,MATCH(P$7,GRID!$A$4:$A$15,0),MATCH(1,($U$2=GRID!$B$1:$U$1)*(КАЛЕНДАРЬ!AD28=GRID!$B$3:$U$3),0))*GRID!$H$42*(1-GRID!$H$43),0))</f>
        <v>132160</v>
      </c>
      <c r="Q315" s="5" cm="1">
        <f t="array" ref="Q315">IF($I$2="Длительное проживание от 30 ночей ",
INDEX(GRID!$B$4:$U$15,MATCH(Q$7,GRID!$A$4:$A$15,0),MATCH(1,($U$2=GRID!$B$1:$U$1)*(КАЛЕНДАРЬ!AD28=GRID!$B$3:$U$3),0))*GRID!$H$42,
ROUNDUP(INDEX(GRID!$B$4:$U$15,MATCH(Q$7,GRID!$A$4:$A$15,0),MATCH(1,($U$2=GRID!$B$1:$U$1)*(КАЛЕНДАРЬ!AD28=GRID!$B$3:$U$3),0))*GRID!$H$42*(1-GRID!$H$43),0))</f>
        <v>154960</v>
      </c>
      <c r="R315" s="50" t="s">
        <v>105</v>
      </c>
      <c r="S315" s="50" t="s">
        <v>105</v>
      </c>
      <c r="T315" s="50" t="s">
        <v>105</v>
      </c>
    </row>
    <row r="316" spans="1:20" ht="12.75" hidden="1" customHeight="1">
      <c r="A316" s="108" t="s">
        <v>11</v>
      </c>
      <c r="B316" s="109">
        <v>26</v>
      </c>
      <c r="C316" s="5" cm="1">
        <f t="array" ref="C316">IF($I$2="Длительное проживание от 30 ночей ",
INDEX(GRID!$B$4:$U$15,MATCH(C$7,GRID!$A$4:$A$15,0),MATCH(1,($U$2=GRID!$B$1:$U$1)*(КАЛЕНДАРЬ!AD29=GRID!$B$3:$U$3),0))*GRID!$H$42,
ROUNDUP(INDEX(GRID!$B$4:$U$15,MATCH(C$7,GRID!$A$4:$A$15,0),MATCH(1,($U$2=GRID!$B$1:$U$1)*(КАЛЕНДАРЬ!AD29=GRID!$B$3:$U$3),0))*GRID!$H$42*(1-GRID!$H$43),0))</f>
        <v>22000.000000000004</v>
      </c>
      <c r="D316" s="5" cm="1">
        <f t="array" ref="D316">IF($I$2="Длительное проживание от 30 ночей ",
INDEX(GRID!$B$18:$U$29,MATCH(C$7,GRID!$A$18:$A$29,0),MATCH(1,($U$2=GRID!$B$1:$U$1)*(КАЛЕНДАРЬ!AD29=GRID!$B$3:$U$3),0))*GRID!$H$42,
ROUNDUP(INDEX(GRID!$B$18:$U$29,MATCH(C$7,GRID!$A$18:$A$29,0),MATCH(1,($U$2=GRID!$B$1:$U$1)*(КАЛЕНДАРЬ!AD29=GRID!$B$3:$U$3),0))*GRID!$H$42*(1-GRID!$H$43),0))</f>
        <v>26000.000000000004</v>
      </c>
      <c r="E316" s="5" cm="1">
        <f t="array" ref="E316">IF($I$2="Длительное проживание от 30 ночей ",
INDEX(GRID!$B$4:$U$15,MATCH(E$7,GRID!$A$4:$A$15,0),MATCH(1,($U$2=GRID!$B$1:$U$1)*(КАЛЕНДАРЬ!AD29=GRID!$B$3:$U$3),0))*GRID!$H$42,
ROUNDUP(INDEX(GRID!$B$4:$U$15,MATCH(E$7,GRID!$A$4:$A$15,0),MATCH(1,($U$2=GRID!$B$1:$U$1)*(КАЛЕНДАРЬ!AD29=GRID!$B$3:$U$3),0))*GRID!$H$42*(1-GRID!$H$43),0))</f>
        <v>26400</v>
      </c>
      <c r="F316" s="5" cm="1">
        <f t="array" ref="F316">IF($I$2="Длительное проживание от 30 ночей ",
INDEX(GRID!$B$18:$U$29,MATCH(E$7,GRID!$A$18:$A$29,0),MATCH(1,($U$2=GRID!$B$1:$U$1)*(КАЛЕНДАРЬ!AD29=GRID!$B$3:$U$3),0))*GRID!$H$42,
ROUNDUP(INDEX(GRID!$B$18:$U$29,MATCH(E$7,GRID!$A$18:$A$29,0),MATCH(1,($U$2=GRID!$B$1:$U$1)*(КАЛЕНДАРЬ!AD29=GRID!$B$3:$U$3),0))*GRID!$H$42*(1-GRID!$H$43),0))</f>
        <v>30400</v>
      </c>
      <c r="G316" s="50" t="s">
        <v>105</v>
      </c>
      <c r="H316" s="50" t="s">
        <v>105</v>
      </c>
      <c r="I316" s="5" cm="1">
        <f t="array" ref="I316">IF($I$2="Длительное проживание от 30 ночей ",
INDEX(GRID!$B$4:$U$15,MATCH(I$7,GRID!$A$4:$A$15,0),MATCH(1,($U$2=GRID!$B$1:$U$1)*(КАЛЕНДАРЬ!AD29=GRID!$B$3:$U$3),0))*GRID!$H$42,
ROUNDUP(INDEX(GRID!$B$4:$U$15,MATCH(I$7,GRID!$A$4:$A$15,0),MATCH(1,($U$2=GRID!$B$1:$U$1)*(КАЛЕНДАРЬ!AD29=GRID!$B$3:$U$3),0))*GRID!$H$42*(1-GRID!$H$43),0))</f>
        <v>34720</v>
      </c>
      <c r="J316" s="5" cm="1">
        <f t="array" ref="J316">IF($I$2="Длительное проживание от 30 ночей ",
INDEX(GRID!$B$18:$U$29,MATCH(I$7,GRID!$A$18:$A$29,0),MATCH(1,($U$2=GRID!$B$1:$U$1)*(КАЛЕНДАРЬ!AD29=GRID!$B$3:$U$3),0))*GRID!$H$42,
ROUNDUP(INDEX(GRID!$B$18:$U$29,MATCH(I$7,GRID!$A$18:$A$29,0),MATCH(1,($U$2=GRID!$B$1:$U$1)*(КАЛЕНДАРЬ!AD29=GRID!$B$3:$U$3),0))*GRID!$H$42*(1-GRID!$H$43),0))</f>
        <v>38720</v>
      </c>
      <c r="K316" s="50" t="s">
        <v>105</v>
      </c>
      <c r="L316" s="50" t="s">
        <v>105</v>
      </c>
      <c r="M316" s="5" cm="1">
        <f t="array" ref="M316">IF($I$2="Длительное проживание от 30 ночей ",
INDEX(GRID!$B$4:$U$15,MATCH(M$7,GRID!$A$4:$A$15,0),MATCH(1,($U$2=GRID!$B$1:$U$1)*(КАЛЕНДАРЬ!AD29=GRID!$B$3:$U$3),0))*GRID!$H$42,
ROUNDUP(INDEX(GRID!$B$4:$U$15,MATCH(M$7,GRID!$A$4:$A$15,0),MATCH(1,($U$2=GRID!$B$1:$U$1)*(КАЛЕНДАРЬ!AD29=GRID!$B$3:$U$3),0))*GRID!$H$42*(1-GRID!$H$43),0))</f>
        <v>55600</v>
      </c>
      <c r="N316" s="5" cm="1">
        <f t="array" ref="N316">IF($I$2="Длительное проживание от 30 ночей ",
INDEX(GRID!$B$18:$U$29,MATCH(M$7,GRID!$A$18:$A$29,0),MATCH(1,($U$2=GRID!$B$1:$U$1)*(КАЛЕНДАРЬ!AD29=GRID!$B$3:$U$3),0))*GRID!$H$42,
ROUNDUP(INDEX(GRID!$B$18:$U$29,MATCH(M$7,GRID!$A$18:$A$29,0),MATCH(1,($U$2=GRID!$B$1:$U$1)*(КАЛЕНДАРЬ!AD29=GRID!$B$3:$U$3),0))*GRID!$H$42*(1-GRID!$H$43),0))</f>
        <v>59600</v>
      </c>
      <c r="O316" s="50" t="s">
        <v>105</v>
      </c>
      <c r="P316" s="5" cm="1">
        <f t="array" ref="P316">IF($I$2="Длительное проживание от 30 ночей ",
INDEX(GRID!$B$4:$U$15,MATCH(P$7,GRID!$A$4:$A$15,0),MATCH(1,($U$2=GRID!$B$1:$U$1)*(КАЛЕНДАРЬ!AD29=GRID!$B$3:$U$3),0))*GRID!$H$42,
ROUNDUP(INDEX(GRID!$B$4:$U$15,MATCH(P$7,GRID!$A$4:$A$15,0),MATCH(1,($U$2=GRID!$B$1:$U$1)*(КАЛЕНДАРЬ!AD29=GRID!$B$3:$U$3),0))*GRID!$H$42*(1-GRID!$H$43),0))</f>
        <v>116320</v>
      </c>
      <c r="Q316" s="5" cm="1">
        <f t="array" ref="Q316">IF($I$2="Длительное проживание от 30 ночей ",
INDEX(GRID!$B$4:$U$15,MATCH(Q$7,GRID!$A$4:$A$15,0),MATCH(1,($U$2=GRID!$B$1:$U$1)*(КАЛЕНДАРЬ!AD29=GRID!$B$3:$U$3),0))*GRID!$H$42,
ROUNDUP(INDEX(GRID!$B$4:$U$15,MATCH(Q$7,GRID!$A$4:$A$15,0),MATCH(1,($U$2=GRID!$B$1:$U$1)*(КАЛЕНДАРЬ!AD29=GRID!$B$3:$U$3),0))*GRID!$H$42*(1-GRID!$H$43),0))</f>
        <v>136720</v>
      </c>
      <c r="R316" s="50" t="s">
        <v>105</v>
      </c>
      <c r="S316" s="50" t="s">
        <v>105</v>
      </c>
      <c r="T316" s="50" t="s">
        <v>105</v>
      </c>
    </row>
    <row r="317" spans="1:20" ht="12.75" hidden="1" customHeight="1">
      <c r="A317" s="108" t="s">
        <v>12</v>
      </c>
      <c r="B317" s="109">
        <v>27</v>
      </c>
      <c r="C317" s="5" cm="1">
        <f t="array" ref="C317">IF($I$2="Длительное проживание от 30 ночей ",
INDEX(GRID!$B$4:$U$15,MATCH(C$7,GRID!$A$4:$A$15,0),MATCH(1,($U$2=GRID!$B$1:$U$1)*(КАЛЕНДАРЬ!AD30=GRID!$B$3:$U$3),0))*GRID!$H$42,
ROUNDUP(INDEX(GRID!$B$4:$U$15,MATCH(C$7,GRID!$A$4:$A$15,0),MATCH(1,($U$2=GRID!$B$1:$U$1)*(КАЛЕНДАРЬ!AD30=GRID!$B$3:$U$3),0))*GRID!$H$42*(1-GRID!$H$43),0))</f>
        <v>22000.000000000004</v>
      </c>
      <c r="D317" s="5" cm="1">
        <f t="array" ref="D317">IF($I$2="Длительное проживание от 30 ночей ",
INDEX(GRID!$B$18:$U$29,MATCH(C$7,GRID!$A$18:$A$29,0),MATCH(1,($U$2=GRID!$B$1:$U$1)*(КАЛЕНДАРЬ!AD30=GRID!$B$3:$U$3),0))*GRID!$H$42,
ROUNDUP(INDEX(GRID!$B$18:$U$29,MATCH(C$7,GRID!$A$18:$A$29,0),MATCH(1,($U$2=GRID!$B$1:$U$1)*(КАЛЕНДАРЬ!AD30=GRID!$B$3:$U$3),0))*GRID!$H$42*(1-GRID!$H$43),0))</f>
        <v>26000.000000000004</v>
      </c>
      <c r="E317" s="5" cm="1">
        <f t="array" ref="E317">IF($I$2="Длительное проживание от 30 ночей ",
INDEX(GRID!$B$4:$U$15,MATCH(E$7,GRID!$A$4:$A$15,0),MATCH(1,($U$2=GRID!$B$1:$U$1)*(КАЛЕНДАРЬ!AD30=GRID!$B$3:$U$3),0))*GRID!$H$42,
ROUNDUP(INDEX(GRID!$B$4:$U$15,MATCH(E$7,GRID!$A$4:$A$15,0),MATCH(1,($U$2=GRID!$B$1:$U$1)*(КАЛЕНДАРЬ!AD30=GRID!$B$3:$U$3),0))*GRID!$H$42*(1-GRID!$H$43),0))</f>
        <v>26400</v>
      </c>
      <c r="F317" s="5" cm="1">
        <f t="array" ref="F317">IF($I$2="Длительное проживание от 30 ночей ",
INDEX(GRID!$B$18:$U$29,MATCH(E$7,GRID!$A$18:$A$29,0),MATCH(1,($U$2=GRID!$B$1:$U$1)*(КАЛЕНДАРЬ!AD30=GRID!$B$3:$U$3),0))*GRID!$H$42,
ROUNDUP(INDEX(GRID!$B$18:$U$29,MATCH(E$7,GRID!$A$18:$A$29,0),MATCH(1,($U$2=GRID!$B$1:$U$1)*(КАЛЕНДАРЬ!AD30=GRID!$B$3:$U$3),0))*GRID!$H$42*(1-GRID!$H$43),0))</f>
        <v>30400</v>
      </c>
      <c r="G317" s="50" t="s">
        <v>105</v>
      </c>
      <c r="H317" s="50" t="s">
        <v>105</v>
      </c>
      <c r="I317" s="5" cm="1">
        <f t="array" ref="I317">IF($I$2="Длительное проживание от 30 ночей ",
INDEX(GRID!$B$4:$U$15,MATCH(I$7,GRID!$A$4:$A$15,0),MATCH(1,($U$2=GRID!$B$1:$U$1)*(КАЛЕНДАРЬ!AD30=GRID!$B$3:$U$3),0))*GRID!$H$42,
ROUNDUP(INDEX(GRID!$B$4:$U$15,MATCH(I$7,GRID!$A$4:$A$15,0),MATCH(1,($U$2=GRID!$B$1:$U$1)*(КАЛЕНДАРЬ!AD30=GRID!$B$3:$U$3),0))*GRID!$H$42*(1-GRID!$H$43),0))</f>
        <v>34720</v>
      </c>
      <c r="J317" s="5" cm="1">
        <f t="array" ref="J317">IF($I$2="Длительное проживание от 30 ночей ",
INDEX(GRID!$B$18:$U$29,MATCH(I$7,GRID!$A$18:$A$29,0),MATCH(1,($U$2=GRID!$B$1:$U$1)*(КАЛЕНДАРЬ!AD30=GRID!$B$3:$U$3),0))*GRID!$H$42,
ROUNDUP(INDEX(GRID!$B$18:$U$29,MATCH(I$7,GRID!$A$18:$A$29,0),MATCH(1,($U$2=GRID!$B$1:$U$1)*(КАЛЕНДАРЬ!AD30=GRID!$B$3:$U$3),0))*GRID!$H$42*(1-GRID!$H$43),0))</f>
        <v>38720</v>
      </c>
      <c r="K317" s="50" t="s">
        <v>105</v>
      </c>
      <c r="L317" s="50" t="s">
        <v>105</v>
      </c>
      <c r="M317" s="5" cm="1">
        <f t="array" ref="M317">IF($I$2="Длительное проживание от 30 ночей ",
INDEX(GRID!$B$4:$U$15,MATCH(M$7,GRID!$A$4:$A$15,0),MATCH(1,($U$2=GRID!$B$1:$U$1)*(КАЛЕНДАРЬ!AD30=GRID!$B$3:$U$3),0))*GRID!$H$42,
ROUNDUP(INDEX(GRID!$B$4:$U$15,MATCH(M$7,GRID!$A$4:$A$15,0),MATCH(1,($U$2=GRID!$B$1:$U$1)*(КАЛЕНДАРЬ!AD30=GRID!$B$3:$U$3),0))*GRID!$H$42*(1-GRID!$H$43),0))</f>
        <v>55600</v>
      </c>
      <c r="N317" s="5" cm="1">
        <f t="array" ref="N317">IF($I$2="Длительное проживание от 30 ночей ",
INDEX(GRID!$B$18:$U$29,MATCH(M$7,GRID!$A$18:$A$29,0),MATCH(1,($U$2=GRID!$B$1:$U$1)*(КАЛЕНДАРЬ!AD30=GRID!$B$3:$U$3),0))*GRID!$H$42,
ROUNDUP(INDEX(GRID!$B$18:$U$29,MATCH(M$7,GRID!$A$18:$A$29,0),MATCH(1,($U$2=GRID!$B$1:$U$1)*(КАЛЕНДАРЬ!AD30=GRID!$B$3:$U$3),0))*GRID!$H$42*(1-GRID!$H$43),0))</f>
        <v>59600</v>
      </c>
      <c r="O317" s="50" t="s">
        <v>105</v>
      </c>
      <c r="P317" s="5" cm="1">
        <f t="array" ref="P317">IF($I$2="Длительное проживание от 30 ночей ",
INDEX(GRID!$B$4:$U$15,MATCH(P$7,GRID!$A$4:$A$15,0),MATCH(1,($U$2=GRID!$B$1:$U$1)*(КАЛЕНДАРЬ!AD30=GRID!$B$3:$U$3),0))*GRID!$H$42,
ROUNDUP(INDEX(GRID!$B$4:$U$15,MATCH(P$7,GRID!$A$4:$A$15,0),MATCH(1,($U$2=GRID!$B$1:$U$1)*(КАЛЕНДАРЬ!AD30=GRID!$B$3:$U$3),0))*GRID!$H$42*(1-GRID!$H$43),0))</f>
        <v>116320</v>
      </c>
      <c r="Q317" s="5" cm="1">
        <f t="array" ref="Q317">IF($I$2="Длительное проживание от 30 ночей ",
INDEX(GRID!$B$4:$U$15,MATCH(Q$7,GRID!$A$4:$A$15,0),MATCH(1,($U$2=GRID!$B$1:$U$1)*(КАЛЕНДАРЬ!AD30=GRID!$B$3:$U$3),0))*GRID!$H$42,
ROUNDUP(INDEX(GRID!$B$4:$U$15,MATCH(Q$7,GRID!$A$4:$A$15,0),MATCH(1,($U$2=GRID!$B$1:$U$1)*(КАЛЕНДАРЬ!AD30=GRID!$B$3:$U$3),0))*GRID!$H$42*(1-GRID!$H$43),0))</f>
        <v>136720</v>
      </c>
      <c r="R317" s="50" t="s">
        <v>105</v>
      </c>
      <c r="S317" s="50" t="s">
        <v>105</v>
      </c>
      <c r="T317" s="50" t="s">
        <v>105</v>
      </c>
    </row>
    <row r="318" spans="1:20" ht="12.75" hidden="1" customHeight="1">
      <c r="A318" s="108" t="s">
        <v>13</v>
      </c>
      <c r="B318" s="109">
        <v>28</v>
      </c>
      <c r="C318" s="5" cm="1">
        <f t="array" ref="C318">IF($I$2="Длительное проживание от 30 ночей ",
INDEX(GRID!$B$4:$U$15,MATCH(C$7,GRID!$A$4:$A$15,0),MATCH(1,($U$2=GRID!$B$1:$U$1)*(КАЛЕНДАРЬ!AD31=GRID!$B$3:$U$3),0))*GRID!$H$42,
ROUNDUP(INDEX(GRID!$B$4:$U$15,MATCH(C$7,GRID!$A$4:$A$15,0),MATCH(1,($U$2=GRID!$B$1:$U$1)*(КАЛЕНДАРЬ!AD31=GRID!$B$3:$U$3),0))*GRID!$H$42*(1-GRID!$H$43),0))</f>
        <v>22000.000000000004</v>
      </c>
      <c r="D318" s="5" cm="1">
        <f t="array" ref="D318">IF($I$2="Длительное проживание от 30 ночей ",
INDEX(GRID!$B$18:$U$29,MATCH(C$7,GRID!$A$18:$A$29,0),MATCH(1,($U$2=GRID!$B$1:$U$1)*(КАЛЕНДАРЬ!AD31=GRID!$B$3:$U$3),0))*GRID!$H$42,
ROUNDUP(INDEX(GRID!$B$18:$U$29,MATCH(C$7,GRID!$A$18:$A$29,0),MATCH(1,($U$2=GRID!$B$1:$U$1)*(КАЛЕНДАРЬ!AD31=GRID!$B$3:$U$3),0))*GRID!$H$42*(1-GRID!$H$43),0))</f>
        <v>26000.000000000004</v>
      </c>
      <c r="E318" s="5" cm="1">
        <f t="array" ref="E318">IF($I$2="Длительное проживание от 30 ночей ",
INDEX(GRID!$B$4:$U$15,MATCH(E$7,GRID!$A$4:$A$15,0),MATCH(1,($U$2=GRID!$B$1:$U$1)*(КАЛЕНДАРЬ!AD31=GRID!$B$3:$U$3),0))*GRID!$H$42,
ROUNDUP(INDEX(GRID!$B$4:$U$15,MATCH(E$7,GRID!$A$4:$A$15,0),MATCH(1,($U$2=GRID!$B$1:$U$1)*(КАЛЕНДАРЬ!AD31=GRID!$B$3:$U$3),0))*GRID!$H$42*(1-GRID!$H$43),0))</f>
        <v>26400</v>
      </c>
      <c r="F318" s="5" cm="1">
        <f t="array" ref="F318">IF($I$2="Длительное проживание от 30 ночей ",
INDEX(GRID!$B$18:$U$29,MATCH(E$7,GRID!$A$18:$A$29,0),MATCH(1,($U$2=GRID!$B$1:$U$1)*(КАЛЕНДАРЬ!AD31=GRID!$B$3:$U$3),0))*GRID!$H$42,
ROUNDUP(INDEX(GRID!$B$18:$U$29,MATCH(E$7,GRID!$A$18:$A$29,0),MATCH(1,($U$2=GRID!$B$1:$U$1)*(КАЛЕНДАРЬ!AD31=GRID!$B$3:$U$3),0))*GRID!$H$42*(1-GRID!$H$43),0))</f>
        <v>30400</v>
      </c>
      <c r="G318" s="50" t="s">
        <v>105</v>
      </c>
      <c r="H318" s="50" t="s">
        <v>105</v>
      </c>
      <c r="I318" s="5" cm="1">
        <f t="array" ref="I318">IF($I$2="Длительное проживание от 30 ночей ",
INDEX(GRID!$B$4:$U$15,MATCH(I$7,GRID!$A$4:$A$15,0),MATCH(1,($U$2=GRID!$B$1:$U$1)*(КАЛЕНДАРЬ!AD31=GRID!$B$3:$U$3),0))*GRID!$H$42,
ROUNDUP(INDEX(GRID!$B$4:$U$15,MATCH(I$7,GRID!$A$4:$A$15,0),MATCH(1,($U$2=GRID!$B$1:$U$1)*(КАЛЕНДАРЬ!AD31=GRID!$B$3:$U$3),0))*GRID!$H$42*(1-GRID!$H$43),0))</f>
        <v>34720</v>
      </c>
      <c r="J318" s="5" cm="1">
        <f t="array" ref="J318">IF($I$2="Длительное проживание от 30 ночей ",
INDEX(GRID!$B$18:$U$29,MATCH(I$7,GRID!$A$18:$A$29,0),MATCH(1,($U$2=GRID!$B$1:$U$1)*(КАЛЕНДАРЬ!AD31=GRID!$B$3:$U$3),0))*GRID!$H$42,
ROUNDUP(INDEX(GRID!$B$18:$U$29,MATCH(I$7,GRID!$A$18:$A$29,0),MATCH(1,($U$2=GRID!$B$1:$U$1)*(КАЛЕНДАРЬ!AD31=GRID!$B$3:$U$3),0))*GRID!$H$42*(1-GRID!$H$43),0))</f>
        <v>38720</v>
      </c>
      <c r="K318" s="50" t="s">
        <v>105</v>
      </c>
      <c r="L318" s="50" t="s">
        <v>105</v>
      </c>
      <c r="M318" s="5" cm="1">
        <f t="array" ref="M318">IF($I$2="Длительное проживание от 30 ночей ",
INDEX(GRID!$B$4:$U$15,MATCH(M$7,GRID!$A$4:$A$15,0),MATCH(1,($U$2=GRID!$B$1:$U$1)*(КАЛЕНДАРЬ!AD31=GRID!$B$3:$U$3),0))*GRID!$H$42,
ROUNDUP(INDEX(GRID!$B$4:$U$15,MATCH(M$7,GRID!$A$4:$A$15,0),MATCH(1,($U$2=GRID!$B$1:$U$1)*(КАЛЕНДАРЬ!AD31=GRID!$B$3:$U$3),0))*GRID!$H$42*(1-GRID!$H$43),0))</f>
        <v>55600</v>
      </c>
      <c r="N318" s="5" cm="1">
        <f t="array" ref="N318">IF($I$2="Длительное проживание от 30 ночей ",
INDEX(GRID!$B$18:$U$29,MATCH(M$7,GRID!$A$18:$A$29,0),MATCH(1,($U$2=GRID!$B$1:$U$1)*(КАЛЕНДАРЬ!AD31=GRID!$B$3:$U$3),0))*GRID!$H$42,
ROUNDUP(INDEX(GRID!$B$18:$U$29,MATCH(M$7,GRID!$A$18:$A$29,0),MATCH(1,($U$2=GRID!$B$1:$U$1)*(КАЛЕНДАРЬ!AD31=GRID!$B$3:$U$3),0))*GRID!$H$42*(1-GRID!$H$43),0))</f>
        <v>59600</v>
      </c>
      <c r="O318" s="50" t="s">
        <v>105</v>
      </c>
      <c r="P318" s="5" cm="1">
        <f t="array" ref="P318">IF($I$2="Длительное проживание от 30 ночей ",
INDEX(GRID!$B$4:$U$15,MATCH(P$7,GRID!$A$4:$A$15,0),MATCH(1,($U$2=GRID!$B$1:$U$1)*(КАЛЕНДАРЬ!AD31=GRID!$B$3:$U$3),0))*GRID!$H$42,
ROUNDUP(INDEX(GRID!$B$4:$U$15,MATCH(P$7,GRID!$A$4:$A$15,0),MATCH(1,($U$2=GRID!$B$1:$U$1)*(КАЛЕНДАРЬ!AD31=GRID!$B$3:$U$3),0))*GRID!$H$42*(1-GRID!$H$43),0))</f>
        <v>116320</v>
      </c>
      <c r="Q318" s="5" cm="1">
        <f t="array" ref="Q318">IF($I$2="Длительное проживание от 30 ночей ",
INDEX(GRID!$B$4:$U$15,MATCH(Q$7,GRID!$A$4:$A$15,0),MATCH(1,($U$2=GRID!$B$1:$U$1)*(КАЛЕНДАРЬ!AD31=GRID!$B$3:$U$3),0))*GRID!$H$42,
ROUNDUP(INDEX(GRID!$B$4:$U$15,MATCH(Q$7,GRID!$A$4:$A$15,0),MATCH(1,($U$2=GRID!$B$1:$U$1)*(КАЛЕНДАРЬ!AD31=GRID!$B$3:$U$3),0))*GRID!$H$42*(1-GRID!$H$43),0))</f>
        <v>136720</v>
      </c>
      <c r="R318" s="50" t="s">
        <v>105</v>
      </c>
      <c r="S318" s="50" t="s">
        <v>105</v>
      </c>
      <c r="T318" s="50" t="s">
        <v>105</v>
      </c>
    </row>
    <row r="319" spans="1:20" ht="12.75" hidden="1" customHeight="1">
      <c r="A319" s="108" t="s">
        <v>14</v>
      </c>
      <c r="B319" s="109">
        <v>29</v>
      </c>
      <c r="C319" s="5" cm="1">
        <f t="array" ref="C319">IF($I$2="Длительное проживание от 30 ночей ",
INDEX(GRID!$B$4:$U$15,MATCH(C$7,GRID!$A$4:$A$15,0),MATCH(1,($U$2=GRID!$B$1:$U$1)*(КАЛЕНДАРЬ!AD32=GRID!$B$3:$U$3),0))*GRID!$H$42,
ROUNDUP(INDEX(GRID!$B$4:$U$15,MATCH(C$7,GRID!$A$4:$A$15,0),MATCH(1,($U$2=GRID!$B$1:$U$1)*(КАЛЕНДАРЬ!AD32=GRID!$B$3:$U$3),0))*GRID!$H$42*(1-GRID!$H$43),0))</f>
        <v>22000.000000000004</v>
      </c>
      <c r="D319" s="5" cm="1">
        <f t="array" ref="D319">IF($I$2="Длительное проживание от 30 ночей ",
INDEX(GRID!$B$18:$U$29,MATCH(C$7,GRID!$A$18:$A$29,0),MATCH(1,($U$2=GRID!$B$1:$U$1)*(КАЛЕНДАРЬ!AD32=GRID!$B$3:$U$3),0))*GRID!$H$42,
ROUNDUP(INDEX(GRID!$B$18:$U$29,MATCH(C$7,GRID!$A$18:$A$29,0),MATCH(1,($U$2=GRID!$B$1:$U$1)*(КАЛЕНДАРЬ!AD32=GRID!$B$3:$U$3),0))*GRID!$H$42*(1-GRID!$H$43),0))</f>
        <v>26000.000000000004</v>
      </c>
      <c r="E319" s="5" cm="1">
        <f t="array" ref="E319">IF($I$2="Длительное проживание от 30 ночей ",
INDEX(GRID!$B$4:$U$15,MATCH(E$7,GRID!$A$4:$A$15,0),MATCH(1,($U$2=GRID!$B$1:$U$1)*(КАЛЕНДАРЬ!AD32=GRID!$B$3:$U$3),0))*GRID!$H$42,
ROUNDUP(INDEX(GRID!$B$4:$U$15,MATCH(E$7,GRID!$A$4:$A$15,0),MATCH(1,($U$2=GRID!$B$1:$U$1)*(КАЛЕНДАРЬ!AD32=GRID!$B$3:$U$3),0))*GRID!$H$42*(1-GRID!$H$43),0))</f>
        <v>26400</v>
      </c>
      <c r="F319" s="5" cm="1">
        <f t="array" ref="F319">IF($I$2="Длительное проживание от 30 ночей ",
INDEX(GRID!$B$18:$U$29,MATCH(E$7,GRID!$A$18:$A$29,0),MATCH(1,($U$2=GRID!$B$1:$U$1)*(КАЛЕНДАРЬ!AD32=GRID!$B$3:$U$3),0))*GRID!$H$42,
ROUNDUP(INDEX(GRID!$B$18:$U$29,MATCH(E$7,GRID!$A$18:$A$29,0),MATCH(1,($U$2=GRID!$B$1:$U$1)*(КАЛЕНДАРЬ!AD32=GRID!$B$3:$U$3),0))*GRID!$H$42*(1-GRID!$H$43),0))</f>
        <v>30400</v>
      </c>
      <c r="G319" s="50" t="s">
        <v>105</v>
      </c>
      <c r="H319" s="50" t="s">
        <v>105</v>
      </c>
      <c r="I319" s="5" cm="1">
        <f t="array" ref="I319">IF($I$2="Длительное проживание от 30 ночей ",
INDEX(GRID!$B$4:$U$15,MATCH(I$7,GRID!$A$4:$A$15,0),MATCH(1,($U$2=GRID!$B$1:$U$1)*(КАЛЕНДАРЬ!AD32=GRID!$B$3:$U$3),0))*GRID!$H$42,
ROUNDUP(INDEX(GRID!$B$4:$U$15,MATCH(I$7,GRID!$A$4:$A$15,0),MATCH(1,($U$2=GRID!$B$1:$U$1)*(КАЛЕНДАРЬ!AD32=GRID!$B$3:$U$3),0))*GRID!$H$42*(1-GRID!$H$43),0))</f>
        <v>34720</v>
      </c>
      <c r="J319" s="5" cm="1">
        <f t="array" ref="J319">IF($I$2="Длительное проживание от 30 ночей ",
INDEX(GRID!$B$18:$U$29,MATCH(I$7,GRID!$A$18:$A$29,0),MATCH(1,($U$2=GRID!$B$1:$U$1)*(КАЛЕНДАРЬ!AD32=GRID!$B$3:$U$3),0))*GRID!$H$42,
ROUNDUP(INDEX(GRID!$B$18:$U$29,MATCH(I$7,GRID!$A$18:$A$29,0),MATCH(1,($U$2=GRID!$B$1:$U$1)*(КАЛЕНДАРЬ!AD32=GRID!$B$3:$U$3),0))*GRID!$H$42*(1-GRID!$H$43),0))</f>
        <v>38720</v>
      </c>
      <c r="K319" s="50" t="s">
        <v>105</v>
      </c>
      <c r="L319" s="50" t="s">
        <v>105</v>
      </c>
      <c r="M319" s="5" cm="1">
        <f t="array" ref="M319">IF($I$2="Длительное проживание от 30 ночей ",
INDEX(GRID!$B$4:$U$15,MATCH(M$7,GRID!$A$4:$A$15,0),MATCH(1,($U$2=GRID!$B$1:$U$1)*(КАЛЕНДАРЬ!AD32=GRID!$B$3:$U$3),0))*GRID!$H$42,
ROUNDUP(INDEX(GRID!$B$4:$U$15,MATCH(M$7,GRID!$A$4:$A$15,0),MATCH(1,($U$2=GRID!$B$1:$U$1)*(КАЛЕНДАРЬ!AD32=GRID!$B$3:$U$3),0))*GRID!$H$42*(1-GRID!$H$43),0))</f>
        <v>55600</v>
      </c>
      <c r="N319" s="5" cm="1">
        <f t="array" ref="N319">IF($I$2="Длительное проживание от 30 ночей ",
INDEX(GRID!$B$18:$U$29,MATCH(M$7,GRID!$A$18:$A$29,0),MATCH(1,($U$2=GRID!$B$1:$U$1)*(КАЛЕНДАРЬ!AD32=GRID!$B$3:$U$3),0))*GRID!$H$42,
ROUNDUP(INDEX(GRID!$B$18:$U$29,MATCH(M$7,GRID!$A$18:$A$29,0),MATCH(1,($U$2=GRID!$B$1:$U$1)*(КАЛЕНДАРЬ!AD32=GRID!$B$3:$U$3),0))*GRID!$H$42*(1-GRID!$H$43),0))</f>
        <v>59600</v>
      </c>
      <c r="O319" s="50" t="s">
        <v>105</v>
      </c>
      <c r="P319" s="5" cm="1">
        <f t="array" ref="P319">IF($I$2="Длительное проживание от 30 ночей ",
INDEX(GRID!$B$4:$U$15,MATCH(P$7,GRID!$A$4:$A$15,0),MATCH(1,($U$2=GRID!$B$1:$U$1)*(КАЛЕНДАРЬ!AD32=GRID!$B$3:$U$3),0))*GRID!$H$42,
ROUNDUP(INDEX(GRID!$B$4:$U$15,MATCH(P$7,GRID!$A$4:$A$15,0),MATCH(1,($U$2=GRID!$B$1:$U$1)*(КАЛЕНДАРЬ!AD32=GRID!$B$3:$U$3),0))*GRID!$H$42*(1-GRID!$H$43),0))</f>
        <v>116320</v>
      </c>
      <c r="Q319" s="5" cm="1">
        <f t="array" ref="Q319">IF($I$2="Длительное проживание от 30 ночей ",
INDEX(GRID!$B$4:$U$15,MATCH(Q$7,GRID!$A$4:$A$15,0),MATCH(1,($U$2=GRID!$B$1:$U$1)*(КАЛЕНДАРЬ!AD32=GRID!$B$3:$U$3),0))*GRID!$H$42,
ROUNDUP(INDEX(GRID!$B$4:$U$15,MATCH(Q$7,GRID!$A$4:$A$15,0),MATCH(1,($U$2=GRID!$B$1:$U$1)*(КАЛЕНДАРЬ!AD32=GRID!$B$3:$U$3),0))*GRID!$H$42*(1-GRID!$H$43),0))</f>
        <v>136720</v>
      </c>
      <c r="R319" s="50" t="s">
        <v>105</v>
      </c>
      <c r="S319" s="50" t="s">
        <v>105</v>
      </c>
      <c r="T319" s="50" t="s">
        <v>105</v>
      </c>
    </row>
    <row r="320" spans="1:20" ht="12.75" hidden="1" customHeight="1">
      <c r="A320" s="108" t="s">
        <v>15</v>
      </c>
      <c r="B320" s="109">
        <v>30</v>
      </c>
      <c r="C320" s="5" cm="1">
        <f t="array" ref="C320">IF($I$2="Длительное проживание от 30 ночей ",
INDEX(GRID!$B$4:$U$15,MATCH(C$7,GRID!$A$4:$A$15,0),MATCH(1,($U$2=GRID!$B$1:$U$1)*(КАЛЕНДАРЬ!AD33=GRID!$B$3:$U$3),0))*GRID!$H$42,
ROUNDUP(INDEX(GRID!$B$4:$U$15,MATCH(C$7,GRID!$A$4:$A$15,0),MATCH(1,($U$2=GRID!$B$1:$U$1)*(КАЛЕНДАРЬ!AD33=GRID!$B$3:$U$3),0))*GRID!$H$42*(1-GRID!$H$43),0))</f>
        <v>22000.000000000004</v>
      </c>
      <c r="D320" s="5" cm="1">
        <f t="array" ref="D320">IF($I$2="Длительное проживание от 30 ночей ",
INDEX(GRID!$B$18:$U$29,MATCH(C$7,GRID!$A$18:$A$29,0),MATCH(1,($U$2=GRID!$B$1:$U$1)*(КАЛЕНДАРЬ!AD33=GRID!$B$3:$U$3),0))*GRID!$H$42,
ROUNDUP(INDEX(GRID!$B$18:$U$29,MATCH(C$7,GRID!$A$18:$A$29,0),MATCH(1,($U$2=GRID!$B$1:$U$1)*(КАЛЕНДАРЬ!AD33=GRID!$B$3:$U$3),0))*GRID!$H$42*(1-GRID!$H$43),0))</f>
        <v>26000.000000000004</v>
      </c>
      <c r="E320" s="5" cm="1">
        <f t="array" ref="E320">IF($I$2="Длительное проживание от 30 ночей ",
INDEX(GRID!$B$4:$U$15,MATCH(E$7,GRID!$A$4:$A$15,0),MATCH(1,($U$2=GRID!$B$1:$U$1)*(КАЛЕНДАРЬ!AD33=GRID!$B$3:$U$3),0))*GRID!$H$42,
ROUNDUP(INDEX(GRID!$B$4:$U$15,MATCH(E$7,GRID!$A$4:$A$15,0),MATCH(1,($U$2=GRID!$B$1:$U$1)*(КАЛЕНДАРЬ!AD33=GRID!$B$3:$U$3),0))*GRID!$H$42*(1-GRID!$H$43),0))</f>
        <v>26400</v>
      </c>
      <c r="F320" s="5" cm="1">
        <f t="array" ref="F320">IF($I$2="Длительное проживание от 30 ночей ",
INDEX(GRID!$B$18:$U$29,MATCH(E$7,GRID!$A$18:$A$29,0),MATCH(1,($U$2=GRID!$B$1:$U$1)*(КАЛЕНДАРЬ!AD33=GRID!$B$3:$U$3),0))*GRID!$H$42,
ROUNDUP(INDEX(GRID!$B$18:$U$29,MATCH(E$7,GRID!$A$18:$A$29,0),MATCH(1,($U$2=GRID!$B$1:$U$1)*(КАЛЕНДАРЬ!AD33=GRID!$B$3:$U$3),0))*GRID!$H$42*(1-GRID!$H$43),0))</f>
        <v>30400</v>
      </c>
      <c r="G320" s="50" t="s">
        <v>105</v>
      </c>
      <c r="H320" s="50" t="s">
        <v>105</v>
      </c>
      <c r="I320" s="5" cm="1">
        <f t="array" ref="I320">IF($I$2="Длительное проживание от 30 ночей ",
INDEX(GRID!$B$4:$U$15,MATCH(I$7,GRID!$A$4:$A$15,0),MATCH(1,($U$2=GRID!$B$1:$U$1)*(КАЛЕНДАРЬ!AD33=GRID!$B$3:$U$3),0))*GRID!$H$42,
ROUNDUP(INDEX(GRID!$B$4:$U$15,MATCH(I$7,GRID!$A$4:$A$15,0),MATCH(1,($U$2=GRID!$B$1:$U$1)*(КАЛЕНДАРЬ!AD33=GRID!$B$3:$U$3),0))*GRID!$H$42*(1-GRID!$H$43),0))</f>
        <v>34720</v>
      </c>
      <c r="J320" s="5" cm="1">
        <f t="array" ref="J320">IF($I$2="Длительное проживание от 30 ночей ",
INDEX(GRID!$B$18:$U$29,MATCH(I$7,GRID!$A$18:$A$29,0),MATCH(1,($U$2=GRID!$B$1:$U$1)*(КАЛЕНДАРЬ!AD33=GRID!$B$3:$U$3),0))*GRID!$H$42,
ROUNDUP(INDEX(GRID!$B$18:$U$29,MATCH(I$7,GRID!$A$18:$A$29,0),MATCH(1,($U$2=GRID!$B$1:$U$1)*(КАЛЕНДАРЬ!AD33=GRID!$B$3:$U$3),0))*GRID!$H$42*(1-GRID!$H$43),0))</f>
        <v>38720</v>
      </c>
      <c r="K320" s="50" t="s">
        <v>105</v>
      </c>
      <c r="L320" s="50" t="s">
        <v>105</v>
      </c>
      <c r="M320" s="5" cm="1">
        <f t="array" ref="M320">IF($I$2="Длительное проживание от 30 ночей ",
INDEX(GRID!$B$4:$U$15,MATCH(M$7,GRID!$A$4:$A$15,0),MATCH(1,($U$2=GRID!$B$1:$U$1)*(КАЛЕНДАРЬ!AD33=GRID!$B$3:$U$3),0))*GRID!$H$42,
ROUNDUP(INDEX(GRID!$B$4:$U$15,MATCH(M$7,GRID!$A$4:$A$15,0),MATCH(1,($U$2=GRID!$B$1:$U$1)*(КАЛЕНДАРЬ!AD33=GRID!$B$3:$U$3),0))*GRID!$H$42*(1-GRID!$H$43),0))</f>
        <v>55600</v>
      </c>
      <c r="N320" s="5" cm="1">
        <f t="array" ref="N320">IF($I$2="Длительное проживание от 30 ночей ",
INDEX(GRID!$B$18:$U$29,MATCH(M$7,GRID!$A$18:$A$29,0),MATCH(1,($U$2=GRID!$B$1:$U$1)*(КАЛЕНДАРЬ!AD33=GRID!$B$3:$U$3),0))*GRID!$H$42,
ROUNDUP(INDEX(GRID!$B$18:$U$29,MATCH(M$7,GRID!$A$18:$A$29,0),MATCH(1,($U$2=GRID!$B$1:$U$1)*(КАЛЕНДАРЬ!AD33=GRID!$B$3:$U$3),0))*GRID!$H$42*(1-GRID!$H$43),0))</f>
        <v>59600</v>
      </c>
      <c r="O320" s="50" t="s">
        <v>105</v>
      </c>
      <c r="P320" s="5" cm="1">
        <f t="array" ref="P320">IF($I$2="Длительное проживание от 30 ночей ",
INDEX(GRID!$B$4:$U$15,MATCH(P$7,GRID!$A$4:$A$15,0),MATCH(1,($U$2=GRID!$B$1:$U$1)*(КАЛЕНДАРЬ!AD33=GRID!$B$3:$U$3),0))*GRID!$H$42,
ROUNDUP(INDEX(GRID!$B$4:$U$15,MATCH(P$7,GRID!$A$4:$A$15,0),MATCH(1,($U$2=GRID!$B$1:$U$1)*(КАЛЕНДАРЬ!AD33=GRID!$B$3:$U$3),0))*GRID!$H$42*(1-GRID!$H$43),0))</f>
        <v>116320</v>
      </c>
      <c r="Q320" s="5" cm="1">
        <f t="array" ref="Q320">IF($I$2="Длительное проживание от 30 ночей ",
INDEX(GRID!$B$4:$U$15,MATCH(Q$7,GRID!$A$4:$A$15,0),MATCH(1,($U$2=GRID!$B$1:$U$1)*(КАЛЕНДАРЬ!AD33=GRID!$B$3:$U$3),0))*GRID!$H$42,
ROUNDUP(INDEX(GRID!$B$4:$U$15,MATCH(Q$7,GRID!$A$4:$A$15,0),MATCH(1,($U$2=GRID!$B$1:$U$1)*(КАЛЕНДАРЬ!AD33=GRID!$B$3:$U$3),0))*GRID!$H$42*(1-GRID!$H$43),0))</f>
        <v>136720</v>
      </c>
      <c r="R320" s="50" t="s">
        <v>105</v>
      </c>
      <c r="S320" s="50" t="s">
        <v>105</v>
      </c>
      <c r="T320" s="50" t="s">
        <v>105</v>
      </c>
    </row>
    <row r="321" spans="1:20" ht="12.75" hidden="1" customHeight="1">
      <c r="A321" s="108" t="s">
        <v>16</v>
      </c>
      <c r="B321" s="109">
        <v>31</v>
      </c>
      <c r="C321" s="5" cm="1">
        <f t="array" ref="C321">IF($I$2="Длительное проживание от 30 ночей ",
INDEX(GRID!$B$4:$U$15,MATCH(C$7,GRID!$A$4:$A$15,0),MATCH(1,($U$2=GRID!$B$1:$U$1)*(КАЛЕНДАРЬ!AD34=GRID!$B$3:$U$3),0))*GRID!$H$42,
ROUNDUP(INDEX(GRID!$B$4:$U$15,MATCH(C$7,GRID!$A$4:$A$15,0),MATCH(1,($U$2=GRID!$B$1:$U$1)*(КАЛЕНДАРЬ!AD34=GRID!$B$3:$U$3),0))*GRID!$H$42*(1-GRID!$H$43),0))</f>
        <v>24160.000000000004</v>
      </c>
      <c r="D321" s="5" cm="1">
        <f t="array" ref="D321">IF($I$2="Длительное проживание от 30 ночей ",
INDEX(GRID!$B$18:$U$29,MATCH(C$7,GRID!$A$18:$A$29,0),MATCH(1,($U$2=GRID!$B$1:$U$1)*(КАЛЕНДАРЬ!AD34=GRID!$B$3:$U$3),0))*GRID!$H$42,
ROUNDUP(INDEX(GRID!$B$18:$U$29,MATCH(C$7,GRID!$A$18:$A$29,0),MATCH(1,($U$2=GRID!$B$1:$U$1)*(КАЛЕНДАРЬ!AD34=GRID!$B$3:$U$3),0))*GRID!$H$42*(1-GRID!$H$43),0))</f>
        <v>28160</v>
      </c>
      <c r="E321" s="5" cm="1">
        <f t="array" ref="E321">IF($I$2="Длительное проживание от 30 ночей ",
INDEX(GRID!$B$4:$U$15,MATCH(E$7,GRID!$A$4:$A$15,0),MATCH(1,($U$2=GRID!$B$1:$U$1)*(КАЛЕНДАРЬ!AD34=GRID!$B$3:$U$3),0))*GRID!$H$42,
ROUNDUP(INDEX(GRID!$B$4:$U$15,MATCH(E$7,GRID!$A$4:$A$15,0),MATCH(1,($U$2=GRID!$B$1:$U$1)*(КАЛЕНДАРЬ!AD34=GRID!$B$3:$U$3),0))*GRID!$H$42*(1-GRID!$H$43),0))</f>
        <v>29040</v>
      </c>
      <c r="F321" s="5" cm="1">
        <f t="array" ref="F321">IF($I$2="Длительное проживание от 30 ночей ",
INDEX(GRID!$B$18:$U$29,MATCH(E$7,GRID!$A$18:$A$29,0),MATCH(1,($U$2=GRID!$B$1:$U$1)*(КАЛЕНДАРЬ!AD34=GRID!$B$3:$U$3),0))*GRID!$H$42,
ROUNDUP(INDEX(GRID!$B$18:$U$29,MATCH(E$7,GRID!$A$18:$A$29,0),MATCH(1,($U$2=GRID!$B$1:$U$1)*(КАЛЕНДАРЬ!AD34=GRID!$B$3:$U$3),0))*GRID!$H$42*(1-GRID!$H$43),0))</f>
        <v>33040</v>
      </c>
      <c r="G321" s="50" t="s">
        <v>105</v>
      </c>
      <c r="H321" s="50" t="s">
        <v>105</v>
      </c>
      <c r="I321" s="5" cm="1">
        <f t="array" ref="I321">IF($I$2="Длительное проживание от 30 ночей ",
INDEX(GRID!$B$4:$U$15,MATCH(I$7,GRID!$A$4:$A$15,0),MATCH(1,($U$2=GRID!$B$1:$U$1)*(КАЛЕНДАРЬ!AD34=GRID!$B$3:$U$3),0))*GRID!$H$42,
ROUNDUP(INDEX(GRID!$B$4:$U$15,MATCH(I$7,GRID!$A$4:$A$15,0),MATCH(1,($U$2=GRID!$B$1:$U$1)*(КАЛЕНДАРЬ!AD34=GRID!$B$3:$U$3),0))*GRID!$H$42*(1-GRID!$H$43),0))</f>
        <v>37920</v>
      </c>
      <c r="J321" s="5" cm="1">
        <f t="array" ref="J321">IF($I$2="Длительное проживание от 30 ночей ",
INDEX(GRID!$B$18:$U$29,MATCH(I$7,GRID!$A$18:$A$29,0),MATCH(1,($U$2=GRID!$B$1:$U$1)*(КАЛЕНДАРЬ!AD34=GRID!$B$3:$U$3),0))*GRID!$H$42,
ROUNDUP(INDEX(GRID!$B$18:$U$29,MATCH(I$7,GRID!$A$18:$A$29,0),MATCH(1,($U$2=GRID!$B$1:$U$1)*(КАЛЕНДАРЬ!AD34=GRID!$B$3:$U$3),0))*GRID!$H$42*(1-GRID!$H$43),0))</f>
        <v>41920</v>
      </c>
      <c r="K321" s="50" t="s">
        <v>105</v>
      </c>
      <c r="L321" s="50" t="s">
        <v>105</v>
      </c>
      <c r="M321" s="5" cm="1">
        <f t="array" ref="M321">IF($I$2="Длительное проживание от 30 ночей ",
INDEX(GRID!$B$4:$U$15,MATCH(M$7,GRID!$A$4:$A$15,0),MATCH(1,($U$2=GRID!$B$1:$U$1)*(КАЛЕНДАРЬ!AD34=GRID!$B$3:$U$3),0))*GRID!$H$42,
ROUNDUP(INDEX(GRID!$B$4:$U$15,MATCH(M$7,GRID!$A$4:$A$15,0),MATCH(1,($U$2=GRID!$B$1:$U$1)*(КАЛЕНДАРЬ!AD34=GRID!$B$3:$U$3),0))*GRID!$H$42*(1-GRID!$H$43),0))</f>
        <v>59200</v>
      </c>
      <c r="N321" s="5" cm="1">
        <f t="array" ref="N321">IF($I$2="Длительное проживание от 30 ночей ",
INDEX(GRID!$B$18:$U$29,MATCH(M$7,GRID!$A$18:$A$29,0),MATCH(1,($U$2=GRID!$B$1:$U$1)*(КАЛЕНДАРЬ!AD34=GRID!$B$3:$U$3),0))*GRID!$H$42,
ROUNDUP(INDEX(GRID!$B$18:$U$29,MATCH(M$7,GRID!$A$18:$A$29,0),MATCH(1,($U$2=GRID!$B$1:$U$1)*(КАЛЕНДАРЬ!AD34=GRID!$B$3:$U$3),0))*GRID!$H$42*(1-GRID!$H$43),0))</f>
        <v>63200</v>
      </c>
      <c r="O321" s="50" t="s">
        <v>105</v>
      </c>
      <c r="P321" s="5" cm="1">
        <f t="array" ref="P321">IF($I$2="Длительное проживание от 30 ночей ",
INDEX(GRID!$B$4:$U$15,MATCH(P$7,GRID!$A$4:$A$15,0),MATCH(1,($U$2=GRID!$B$1:$U$1)*(КАЛЕНДАРЬ!AD34=GRID!$B$3:$U$3),0))*GRID!$H$42,
ROUNDUP(INDEX(GRID!$B$4:$U$15,MATCH(P$7,GRID!$A$4:$A$15,0),MATCH(1,($U$2=GRID!$B$1:$U$1)*(КАЛЕНДАРЬ!AD34=GRID!$B$3:$U$3),0))*GRID!$H$42*(1-GRID!$H$43),0))</f>
        <v>121120</v>
      </c>
      <c r="Q321" s="5" cm="1">
        <f t="array" ref="Q321">IF($I$2="Длительное проживание от 30 ночей ",
INDEX(GRID!$B$4:$U$15,MATCH(Q$7,GRID!$A$4:$A$15,0),MATCH(1,($U$2=GRID!$B$1:$U$1)*(КАЛЕНДАРЬ!AD34=GRID!$B$3:$U$3),0))*GRID!$H$42,
ROUNDUP(INDEX(GRID!$B$4:$U$15,MATCH(Q$7,GRID!$A$4:$A$15,0),MATCH(1,($U$2=GRID!$B$1:$U$1)*(КАЛЕНДАРЬ!AD34=GRID!$B$3:$U$3),0))*GRID!$H$42*(1-GRID!$H$43),0))</f>
        <v>142320</v>
      </c>
      <c r="R321" s="50" t="s">
        <v>105</v>
      </c>
      <c r="S321" s="50" t="s">
        <v>105</v>
      </c>
      <c r="T321" s="50" t="s">
        <v>105</v>
      </c>
    </row>
    <row r="322" spans="1:20" ht="12.75" hidden="1" customHeight="1">
      <c r="A322" s="106"/>
      <c r="B322" s="107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</row>
    <row r="324" spans="1:20" ht="12.75" hidden="1" customHeight="1">
      <c r="A324" s="163" t="s">
        <v>96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</row>
    <row r="325" spans="1:20" ht="56.25" hidden="1" customHeight="1">
      <c r="A325" s="165" t="s">
        <v>8</v>
      </c>
      <c r="B325" s="166"/>
      <c r="C325" s="169" t="s">
        <v>87</v>
      </c>
      <c r="D325" s="170"/>
      <c r="E325" s="155" t="s">
        <v>79</v>
      </c>
      <c r="F325" s="156"/>
      <c r="G325" s="248" t="s">
        <v>80</v>
      </c>
      <c r="H325" s="249"/>
      <c r="I325" s="158" t="s">
        <v>81</v>
      </c>
      <c r="J325" s="159"/>
      <c r="K325" s="259" t="s">
        <v>82</v>
      </c>
      <c r="L325" s="260"/>
      <c r="M325" s="261" t="s">
        <v>83</v>
      </c>
      <c r="N325" s="262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t="12.75" hidden="1" customHeight="1">
      <c r="A326" s="167"/>
      <c r="B326" s="168"/>
      <c r="C326" s="22" t="s">
        <v>9</v>
      </c>
      <c r="D326" s="22" t="s">
        <v>10</v>
      </c>
      <c r="E326" s="22" t="s">
        <v>9</v>
      </c>
      <c r="F326" s="22" t="s">
        <v>10</v>
      </c>
      <c r="G326" s="22" t="s">
        <v>9</v>
      </c>
      <c r="H326" s="22" t="s">
        <v>10</v>
      </c>
      <c r="I326" s="22" t="s">
        <v>9</v>
      </c>
      <c r="J326" s="22" t="s">
        <v>10</v>
      </c>
      <c r="K326" s="22" t="s">
        <v>9</v>
      </c>
      <c r="L326" s="22" t="s">
        <v>10</v>
      </c>
      <c r="M326" s="22" t="s">
        <v>9</v>
      </c>
      <c r="N326" s="22" t="s">
        <v>10</v>
      </c>
      <c r="O326" s="22" t="s">
        <v>85</v>
      </c>
      <c r="P326" s="22" t="s">
        <v>86</v>
      </c>
      <c r="Q326" s="22" t="s">
        <v>86</v>
      </c>
      <c r="R326" s="22" t="s">
        <v>86</v>
      </c>
      <c r="S326" s="22" t="s">
        <v>86</v>
      </c>
      <c r="T326" s="22" t="s">
        <v>86</v>
      </c>
    </row>
    <row r="327" spans="1:20" ht="12.75" hidden="1" customHeight="1">
      <c r="A327" s="108" t="s">
        <v>17</v>
      </c>
      <c r="B327" s="109">
        <v>1</v>
      </c>
      <c r="C327" s="5" cm="1">
        <f t="array" ref="C327">IF($I$2="Длительное проживание от 30 ночей ",
INDEX(GRID!$B$4:$U$15,MATCH(C$7,GRID!$A$4:$A$15,0),MATCH(1,($U$2=GRID!$B$1:$U$1)*(КАЛЕНДАРЬ!AG4=GRID!$B$3:$U$3),0))*GRID!$H$42,
ROUNDUP(INDEX(GRID!$B$4:$U$15,MATCH(C$7,GRID!$A$4:$A$15,0),MATCH(1,($U$2=GRID!$B$1:$U$1)*(КАЛЕНДАРЬ!AG4=GRID!$B$3:$U$3),0))*GRID!$H$42*(1-GRID!$H$43),0))</f>
        <v>24160.000000000004</v>
      </c>
      <c r="D327" s="5" cm="1">
        <f t="array" ref="D327">IF($I$2="Длительное проживание от 30 ночей ",
INDEX(GRID!$B$18:$U$29,MATCH(C$7,GRID!$A$18:$A$29,0),MATCH(1,($U$2=GRID!$B$1:$U$1)*(КАЛЕНДАРЬ!AG4=GRID!$B$3:$U$3),0))*GRID!$H$42,
ROUNDUP(INDEX(GRID!$B$18:$U$29,MATCH(C$7,GRID!$A$18:$A$29,0),MATCH(1,($U$2=GRID!$B$1:$U$1)*(КАЛЕНДАРЬ!AG4=GRID!$B$3:$U$3),0))*GRID!$H$42*(1-GRID!$H$43),0))</f>
        <v>28160</v>
      </c>
      <c r="E327" s="5" cm="1">
        <f t="array" ref="E327">IF($I$2="Длительное проживание от 30 ночей ",
INDEX(GRID!$B$4:$U$15,MATCH(E$7,GRID!$A$4:$A$15,0),MATCH(1,($U$2=GRID!$B$1:$U$1)*(КАЛЕНДАРЬ!AG4=GRID!$B$3:$U$3),0))*GRID!$H$42,
ROUNDUP(INDEX(GRID!$B$4:$U$15,MATCH(E$7,GRID!$A$4:$A$15,0),MATCH(1,($U$2=GRID!$B$1:$U$1)*(КАЛЕНДАРЬ!AG4=GRID!$B$3:$U$3),0))*GRID!$H$42*(1-GRID!$H$43),0))</f>
        <v>29040</v>
      </c>
      <c r="F327" s="5" cm="1">
        <f t="array" ref="F327">IF($I$2="Длительное проживание от 30 ночей ",
INDEX(GRID!$B$18:$U$29,MATCH(E$7,GRID!$A$18:$A$29,0),MATCH(1,($U$2=GRID!$B$1:$U$1)*(КАЛЕНДАРЬ!AG4=GRID!$B$3:$U$3),0))*GRID!$H$42,
ROUNDUP(INDEX(GRID!$B$18:$U$29,MATCH(E$7,GRID!$A$18:$A$29,0),MATCH(1,($U$2=GRID!$B$1:$U$1)*(КАЛЕНДАРЬ!AG4=GRID!$B$3:$U$3),0))*GRID!$H$42*(1-GRID!$H$43),0))</f>
        <v>33040</v>
      </c>
      <c r="G327" s="50" t="s">
        <v>105</v>
      </c>
      <c r="H327" s="50" t="s">
        <v>105</v>
      </c>
      <c r="I327" s="5" cm="1">
        <f t="array" ref="I327">IF($I$2="Длительное проживание от 30 ночей ",
INDEX(GRID!$B$4:$U$15,MATCH(I$7,GRID!$A$4:$A$15,0),MATCH(1,($U$2=GRID!$B$1:$U$1)*(КАЛЕНДАРЬ!AG4=GRID!$B$3:$U$3),0))*GRID!$H$42,
ROUNDUP(INDEX(GRID!$B$4:$U$15,MATCH(I$7,GRID!$A$4:$A$15,0),MATCH(1,($U$2=GRID!$B$1:$U$1)*(КАЛЕНДАРЬ!AG4=GRID!$B$3:$U$3),0))*GRID!$H$42*(1-GRID!$H$43),0))</f>
        <v>37920</v>
      </c>
      <c r="J327" s="5" cm="1">
        <f t="array" ref="J327">IF($I$2="Длительное проживание от 30 ночей ",
INDEX(GRID!$B$18:$U$29,MATCH(I$7,GRID!$A$18:$A$29,0),MATCH(1,($U$2=GRID!$B$1:$U$1)*(КАЛЕНДАРЬ!AG4=GRID!$B$3:$U$3),0))*GRID!$H$42,
ROUNDUP(INDEX(GRID!$B$18:$U$29,MATCH(I$7,GRID!$A$18:$A$29,0),MATCH(1,($U$2=GRID!$B$1:$U$1)*(КАЛЕНДАРЬ!AG4=GRID!$B$3:$U$3),0))*GRID!$H$42*(1-GRID!$H$43),0))</f>
        <v>41920</v>
      </c>
      <c r="K327" s="50" t="s">
        <v>105</v>
      </c>
      <c r="L327" s="50" t="s">
        <v>105</v>
      </c>
      <c r="M327" s="5" cm="1">
        <f t="array" ref="M327">IF($I$2="Длительное проживание от 30 ночей ",
INDEX(GRID!$B$4:$U$15,MATCH(M$7,GRID!$A$4:$A$15,0),MATCH(1,($U$2=GRID!$B$1:$U$1)*(КАЛЕНДАРЬ!AG4=GRID!$B$3:$U$3),0))*GRID!$H$42,
ROUNDUP(INDEX(GRID!$B$4:$U$15,MATCH(M$7,GRID!$A$4:$A$15,0),MATCH(1,($U$2=GRID!$B$1:$U$1)*(КАЛЕНДАРЬ!AG4=GRID!$B$3:$U$3),0))*GRID!$H$42*(1-GRID!$H$43),0))</f>
        <v>59200</v>
      </c>
      <c r="N327" s="5" cm="1">
        <f t="array" ref="N327">IF($I$2="Длительное проживание от 30 ночей ",
INDEX(GRID!$B$18:$U$29,MATCH(M$7,GRID!$A$18:$A$29,0),MATCH(1,($U$2=GRID!$B$1:$U$1)*(КАЛЕНДАРЬ!AG4=GRID!$B$3:$U$3),0))*GRID!$H$42,
ROUNDUP(INDEX(GRID!$B$18:$U$29,MATCH(M$7,GRID!$A$18:$A$29,0),MATCH(1,($U$2=GRID!$B$1:$U$1)*(КАЛЕНДАРЬ!AG4=GRID!$B$3:$U$3),0))*GRID!$H$42*(1-GRID!$H$43),0))</f>
        <v>63200</v>
      </c>
      <c r="O327" s="50" t="s">
        <v>105</v>
      </c>
      <c r="P327" s="5" cm="1">
        <f t="array" ref="P327">IF($I$2="Длительное проживание от 30 ночей ",
INDEX(GRID!$B$4:$U$15,MATCH(P$7,GRID!$A$4:$A$15,0),MATCH(1,($U$2=GRID!$B$1:$U$1)*(КАЛЕНДАРЬ!AG4=GRID!$B$3:$U$3),0))*GRID!$H$42,
ROUNDUP(INDEX(GRID!$B$4:$U$15,MATCH(P$7,GRID!$A$4:$A$15,0),MATCH(1,($U$2=GRID!$B$1:$U$1)*(КАЛЕНДАРЬ!AG4=GRID!$B$3:$U$3),0))*GRID!$H$42*(1-GRID!$H$43),0))</f>
        <v>121120</v>
      </c>
      <c r="Q327" s="5" cm="1">
        <f t="array" ref="Q327">IF($I$2="Длительное проживание от 30 ночей ",
INDEX(GRID!$B$4:$U$15,MATCH(Q$7,GRID!$A$4:$A$15,0),MATCH(1,($U$2=GRID!$B$1:$U$1)*(КАЛЕНДАРЬ!AG4=GRID!$B$3:$U$3),0))*GRID!$H$42,
ROUNDUP(INDEX(GRID!$B$4:$U$15,MATCH(Q$7,GRID!$A$4:$A$15,0),MATCH(1,($U$2=GRID!$B$1:$U$1)*(КАЛЕНДАРЬ!AG4=GRID!$B$3:$U$3),0))*GRID!$H$42*(1-GRID!$H$43),0))</f>
        <v>142320</v>
      </c>
      <c r="R327" s="50" t="s">
        <v>105</v>
      </c>
      <c r="S327" s="50" t="s">
        <v>105</v>
      </c>
      <c r="T327" s="50" t="s">
        <v>105</v>
      </c>
    </row>
    <row r="328" spans="1:20" ht="12.75" hidden="1" customHeight="1">
      <c r="A328" s="108" t="s">
        <v>11</v>
      </c>
      <c r="B328" s="109">
        <v>2</v>
      </c>
      <c r="C328" s="5" cm="1">
        <f t="array" ref="C328">IF($I$2="Длительное проживание от 30 ночей ",
INDEX(GRID!$B$4:$U$15,MATCH(C$7,GRID!$A$4:$A$15,0),MATCH(1,($U$2=GRID!$B$1:$U$1)*(КАЛЕНДАРЬ!AG5=GRID!$B$3:$U$3),0))*GRID!$H$42,
ROUNDUP(INDEX(GRID!$B$4:$U$15,MATCH(C$7,GRID!$A$4:$A$15,0),MATCH(1,($U$2=GRID!$B$1:$U$1)*(КАЛЕНДАРЬ!AG5=GRID!$B$3:$U$3),0))*GRID!$H$42*(1-GRID!$H$43),0))</f>
        <v>24160.000000000004</v>
      </c>
      <c r="D328" s="5" cm="1">
        <f t="array" ref="D328">IF($I$2="Длительное проживание от 30 ночей ",
INDEX(GRID!$B$18:$U$29,MATCH(C$7,GRID!$A$18:$A$29,0),MATCH(1,($U$2=GRID!$B$1:$U$1)*(КАЛЕНДАРЬ!AG5=GRID!$B$3:$U$3),0))*GRID!$H$42,
ROUNDUP(INDEX(GRID!$B$18:$U$29,MATCH(C$7,GRID!$A$18:$A$29,0),MATCH(1,($U$2=GRID!$B$1:$U$1)*(КАЛЕНДАРЬ!AG5=GRID!$B$3:$U$3),0))*GRID!$H$42*(1-GRID!$H$43),0))</f>
        <v>28160</v>
      </c>
      <c r="E328" s="5" cm="1">
        <f t="array" ref="E328">IF($I$2="Длительное проживание от 30 ночей ",
INDEX(GRID!$B$4:$U$15,MATCH(E$7,GRID!$A$4:$A$15,0),MATCH(1,($U$2=GRID!$B$1:$U$1)*(КАЛЕНДАРЬ!AG5=GRID!$B$3:$U$3),0))*GRID!$H$42,
ROUNDUP(INDEX(GRID!$B$4:$U$15,MATCH(E$7,GRID!$A$4:$A$15,0),MATCH(1,($U$2=GRID!$B$1:$U$1)*(КАЛЕНДАРЬ!AG5=GRID!$B$3:$U$3),0))*GRID!$H$42*(1-GRID!$H$43),0))</f>
        <v>29040</v>
      </c>
      <c r="F328" s="5" cm="1">
        <f t="array" ref="F328">IF($I$2="Длительное проживание от 30 ночей ",
INDEX(GRID!$B$18:$U$29,MATCH(E$7,GRID!$A$18:$A$29,0),MATCH(1,($U$2=GRID!$B$1:$U$1)*(КАЛЕНДАРЬ!AG5=GRID!$B$3:$U$3),0))*GRID!$H$42,
ROUNDUP(INDEX(GRID!$B$18:$U$29,MATCH(E$7,GRID!$A$18:$A$29,0),MATCH(1,($U$2=GRID!$B$1:$U$1)*(КАЛЕНДАРЬ!AG5=GRID!$B$3:$U$3),0))*GRID!$H$42*(1-GRID!$H$43),0))</f>
        <v>33040</v>
      </c>
      <c r="G328" s="50" t="s">
        <v>105</v>
      </c>
      <c r="H328" s="50" t="s">
        <v>105</v>
      </c>
      <c r="I328" s="5" cm="1">
        <f t="array" ref="I328">IF($I$2="Длительное проживание от 30 ночей ",
INDEX(GRID!$B$4:$U$15,MATCH(I$7,GRID!$A$4:$A$15,0),MATCH(1,($U$2=GRID!$B$1:$U$1)*(КАЛЕНДАРЬ!AG5=GRID!$B$3:$U$3),0))*GRID!$H$42,
ROUNDUP(INDEX(GRID!$B$4:$U$15,MATCH(I$7,GRID!$A$4:$A$15,0),MATCH(1,($U$2=GRID!$B$1:$U$1)*(КАЛЕНДАРЬ!AG5=GRID!$B$3:$U$3),0))*GRID!$H$42*(1-GRID!$H$43),0))</f>
        <v>37920</v>
      </c>
      <c r="J328" s="5" cm="1">
        <f t="array" ref="J328">IF($I$2="Длительное проживание от 30 ночей ",
INDEX(GRID!$B$18:$U$29,MATCH(I$7,GRID!$A$18:$A$29,0),MATCH(1,($U$2=GRID!$B$1:$U$1)*(КАЛЕНДАРЬ!AG5=GRID!$B$3:$U$3),0))*GRID!$H$42,
ROUNDUP(INDEX(GRID!$B$18:$U$29,MATCH(I$7,GRID!$A$18:$A$29,0),MATCH(1,($U$2=GRID!$B$1:$U$1)*(КАЛЕНДАРЬ!AG5=GRID!$B$3:$U$3),0))*GRID!$H$42*(1-GRID!$H$43),0))</f>
        <v>41920</v>
      </c>
      <c r="K328" s="50" t="s">
        <v>105</v>
      </c>
      <c r="L328" s="50" t="s">
        <v>105</v>
      </c>
      <c r="M328" s="5" cm="1">
        <f t="array" ref="M328">IF($I$2="Длительное проживание от 30 ночей ",
INDEX(GRID!$B$4:$U$15,MATCH(M$7,GRID!$A$4:$A$15,0),MATCH(1,($U$2=GRID!$B$1:$U$1)*(КАЛЕНДАРЬ!AG5=GRID!$B$3:$U$3),0))*GRID!$H$42,
ROUNDUP(INDEX(GRID!$B$4:$U$15,MATCH(M$7,GRID!$A$4:$A$15,0),MATCH(1,($U$2=GRID!$B$1:$U$1)*(КАЛЕНДАРЬ!AG5=GRID!$B$3:$U$3),0))*GRID!$H$42*(1-GRID!$H$43),0))</f>
        <v>59200</v>
      </c>
      <c r="N328" s="5" cm="1">
        <f t="array" ref="N328">IF($I$2="Длительное проживание от 30 ночей ",
INDEX(GRID!$B$18:$U$29,MATCH(M$7,GRID!$A$18:$A$29,0),MATCH(1,($U$2=GRID!$B$1:$U$1)*(КАЛЕНДАРЬ!AG5=GRID!$B$3:$U$3),0))*GRID!$H$42,
ROUNDUP(INDEX(GRID!$B$18:$U$29,MATCH(M$7,GRID!$A$18:$A$29,0),MATCH(1,($U$2=GRID!$B$1:$U$1)*(КАЛЕНДАРЬ!AG5=GRID!$B$3:$U$3),0))*GRID!$H$42*(1-GRID!$H$43),0))</f>
        <v>63200</v>
      </c>
      <c r="O328" s="50" t="s">
        <v>105</v>
      </c>
      <c r="P328" s="5" cm="1">
        <f t="array" ref="P328">IF($I$2="Длительное проживание от 30 ночей ",
INDEX(GRID!$B$4:$U$15,MATCH(P$7,GRID!$A$4:$A$15,0),MATCH(1,($U$2=GRID!$B$1:$U$1)*(КАЛЕНДАРЬ!AG5=GRID!$B$3:$U$3),0))*GRID!$H$42,
ROUNDUP(INDEX(GRID!$B$4:$U$15,MATCH(P$7,GRID!$A$4:$A$15,0),MATCH(1,($U$2=GRID!$B$1:$U$1)*(КАЛЕНДАРЬ!AG5=GRID!$B$3:$U$3),0))*GRID!$H$42*(1-GRID!$H$43),0))</f>
        <v>121120</v>
      </c>
      <c r="Q328" s="5" cm="1">
        <f t="array" ref="Q328">IF($I$2="Длительное проживание от 30 ночей ",
INDEX(GRID!$B$4:$U$15,MATCH(Q$7,GRID!$A$4:$A$15,0),MATCH(1,($U$2=GRID!$B$1:$U$1)*(КАЛЕНДАРЬ!AG5=GRID!$B$3:$U$3),0))*GRID!$H$42,
ROUNDUP(INDEX(GRID!$B$4:$U$15,MATCH(Q$7,GRID!$A$4:$A$15,0),MATCH(1,($U$2=GRID!$B$1:$U$1)*(КАЛЕНДАРЬ!AG5=GRID!$B$3:$U$3),0))*GRID!$H$42*(1-GRID!$H$43),0))</f>
        <v>142320</v>
      </c>
      <c r="R328" s="50" t="s">
        <v>105</v>
      </c>
      <c r="S328" s="50" t="s">
        <v>105</v>
      </c>
      <c r="T328" s="50" t="s">
        <v>105</v>
      </c>
    </row>
    <row r="329" spans="1:20" ht="12.75" hidden="1" customHeight="1">
      <c r="A329" s="108" t="s">
        <v>12</v>
      </c>
      <c r="B329" s="109">
        <v>3</v>
      </c>
      <c r="C329" s="5" cm="1">
        <f t="array" ref="C329">IF($I$2="Длительное проживание от 30 ночей ",
INDEX(GRID!$B$4:$U$15,MATCH(C$7,GRID!$A$4:$A$15,0),MATCH(1,($U$2=GRID!$B$1:$U$1)*(КАЛЕНДАРЬ!AG6=GRID!$B$3:$U$3),0))*GRID!$H$42,
ROUNDUP(INDEX(GRID!$B$4:$U$15,MATCH(C$7,GRID!$A$4:$A$15,0),MATCH(1,($U$2=GRID!$B$1:$U$1)*(КАЛЕНДАРЬ!AG6=GRID!$B$3:$U$3),0))*GRID!$H$42*(1-GRID!$H$43),0))</f>
        <v>24160.000000000004</v>
      </c>
      <c r="D329" s="5" cm="1">
        <f t="array" ref="D329">IF($I$2="Длительное проживание от 30 ночей ",
INDEX(GRID!$B$18:$U$29,MATCH(C$7,GRID!$A$18:$A$29,0),MATCH(1,($U$2=GRID!$B$1:$U$1)*(КАЛЕНДАРЬ!AG6=GRID!$B$3:$U$3),0))*GRID!$H$42,
ROUNDUP(INDEX(GRID!$B$18:$U$29,MATCH(C$7,GRID!$A$18:$A$29,0),MATCH(1,($U$2=GRID!$B$1:$U$1)*(КАЛЕНДАРЬ!AG6=GRID!$B$3:$U$3),0))*GRID!$H$42*(1-GRID!$H$43),0))</f>
        <v>28160</v>
      </c>
      <c r="E329" s="5" cm="1">
        <f t="array" ref="E329">IF($I$2="Длительное проживание от 30 ночей ",
INDEX(GRID!$B$4:$U$15,MATCH(E$7,GRID!$A$4:$A$15,0),MATCH(1,($U$2=GRID!$B$1:$U$1)*(КАЛЕНДАРЬ!AG6=GRID!$B$3:$U$3),0))*GRID!$H$42,
ROUNDUP(INDEX(GRID!$B$4:$U$15,MATCH(E$7,GRID!$A$4:$A$15,0),MATCH(1,($U$2=GRID!$B$1:$U$1)*(КАЛЕНДАРЬ!AG6=GRID!$B$3:$U$3),0))*GRID!$H$42*(1-GRID!$H$43),0))</f>
        <v>29040</v>
      </c>
      <c r="F329" s="5" cm="1">
        <f t="array" ref="F329">IF($I$2="Длительное проживание от 30 ночей ",
INDEX(GRID!$B$18:$U$29,MATCH(E$7,GRID!$A$18:$A$29,0),MATCH(1,($U$2=GRID!$B$1:$U$1)*(КАЛЕНДАРЬ!AG6=GRID!$B$3:$U$3),0))*GRID!$H$42,
ROUNDUP(INDEX(GRID!$B$18:$U$29,MATCH(E$7,GRID!$A$18:$A$29,0),MATCH(1,($U$2=GRID!$B$1:$U$1)*(КАЛЕНДАРЬ!AG6=GRID!$B$3:$U$3),0))*GRID!$H$42*(1-GRID!$H$43),0))</f>
        <v>33040</v>
      </c>
      <c r="G329" s="50" t="s">
        <v>105</v>
      </c>
      <c r="H329" s="50" t="s">
        <v>105</v>
      </c>
      <c r="I329" s="5" cm="1">
        <f t="array" ref="I329">IF($I$2="Длительное проживание от 30 ночей ",
INDEX(GRID!$B$4:$U$15,MATCH(I$7,GRID!$A$4:$A$15,0),MATCH(1,($U$2=GRID!$B$1:$U$1)*(КАЛЕНДАРЬ!AG6=GRID!$B$3:$U$3),0))*GRID!$H$42,
ROUNDUP(INDEX(GRID!$B$4:$U$15,MATCH(I$7,GRID!$A$4:$A$15,0),MATCH(1,($U$2=GRID!$B$1:$U$1)*(КАЛЕНДАРЬ!AG6=GRID!$B$3:$U$3),0))*GRID!$H$42*(1-GRID!$H$43),0))</f>
        <v>37920</v>
      </c>
      <c r="J329" s="5" cm="1">
        <f t="array" ref="J329">IF($I$2="Длительное проживание от 30 ночей ",
INDEX(GRID!$B$18:$U$29,MATCH(I$7,GRID!$A$18:$A$29,0),MATCH(1,($U$2=GRID!$B$1:$U$1)*(КАЛЕНДАРЬ!AG6=GRID!$B$3:$U$3),0))*GRID!$H$42,
ROUNDUP(INDEX(GRID!$B$18:$U$29,MATCH(I$7,GRID!$A$18:$A$29,0),MATCH(1,($U$2=GRID!$B$1:$U$1)*(КАЛЕНДАРЬ!AG6=GRID!$B$3:$U$3),0))*GRID!$H$42*(1-GRID!$H$43),0))</f>
        <v>41920</v>
      </c>
      <c r="K329" s="50" t="s">
        <v>105</v>
      </c>
      <c r="L329" s="50" t="s">
        <v>105</v>
      </c>
      <c r="M329" s="5" cm="1">
        <f t="array" ref="M329">IF($I$2="Длительное проживание от 30 ночей ",
INDEX(GRID!$B$4:$U$15,MATCH(M$7,GRID!$A$4:$A$15,0),MATCH(1,($U$2=GRID!$B$1:$U$1)*(КАЛЕНДАРЬ!AG6=GRID!$B$3:$U$3),0))*GRID!$H$42,
ROUNDUP(INDEX(GRID!$B$4:$U$15,MATCH(M$7,GRID!$A$4:$A$15,0),MATCH(1,($U$2=GRID!$B$1:$U$1)*(КАЛЕНДАРЬ!AG6=GRID!$B$3:$U$3),0))*GRID!$H$42*(1-GRID!$H$43),0))</f>
        <v>59200</v>
      </c>
      <c r="N329" s="5" cm="1">
        <f t="array" ref="N329">IF($I$2="Длительное проживание от 30 ночей ",
INDEX(GRID!$B$18:$U$29,MATCH(M$7,GRID!$A$18:$A$29,0),MATCH(1,($U$2=GRID!$B$1:$U$1)*(КАЛЕНДАРЬ!AG6=GRID!$B$3:$U$3),0))*GRID!$H$42,
ROUNDUP(INDEX(GRID!$B$18:$U$29,MATCH(M$7,GRID!$A$18:$A$29,0),MATCH(1,($U$2=GRID!$B$1:$U$1)*(КАЛЕНДАРЬ!AG6=GRID!$B$3:$U$3),0))*GRID!$H$42*(1-GRID!$H$43),0))</f>
        <v>63200</v>
      </c>
      <c r="O329" s="50" t="s">
        <v>105</v>
      </c>
      <c r="P329" s="5" cm="1">
        <f t="array" ref="P329">IF($I$2="Длительное проживание от 30 ночей ",
INDEX(GRID!$B$4:$U$15,MATCH(P$7,GRID!$A$4:$A$15,0),MATCH(1,($U$2=GRID!$B$1:$U$1)*(КАЛЕНДАРЬ!AG6=GRID!$B$3:$U$3),0))*GRID!$H$42,
ROUNDUP(INDEX(GRID!$B$4:$U$15,MATCH(P$7,GRID!$A$4:$A$15,0),MATCH(1,($U$2=GRID!$B$1:$U$1)*(КАЛЕНДАРЬ!AG6=GRID!$B$3:$U$3),0))*GRID!$H$42*(1-GRID!$H$43),0))</f>
        <v>121120</v>
      </c>
      <c r="Q329" s="5" cm="1">
        <f t="array" ref="Q329">IF($I$2="Длительное проживание от 30 ночей ",
INDEX(GRID!$B$4:$U$15,MATCH(Q$7,GRID!$A$4:$A$15,0),MATCH(1,($U$2=GRID!$B$1:$U$1)*(КАЛЕНДАРЬ!AG6=GRID!$B$3:$U$3),0))*GRID!$H$42,
ROUNDUP(INDEX(GRID!$B$4:$U$15,MATCH(Q$7,GRID!$A$4:$A$15,0),MATCH(1,($U$2=GRID!$B$1:$U$1)*(КАЛЕНДАРЬ!AG6=GRID!$B$3:$U$3),0))*GRID!$H$42*(1-GRID!$H$43),0))</f>
        <v>142320</v>
      </c>
      <c r="R329" s="50" t="s">
        <v>105</v>
      </c>
      <c r="S329" s="50" t="s">
        <v>105</v>
      </c>
      <c r="T329" s="50" t="s">
        <v>105</v>
      </c>
    </row>
    <row r="330" spans="1:20" ht="12.75" hidden="1" customHeight="1">
      <c r="A330" s="108" t="s">
        <v>13</v>
      </c>
      <c r="B330" s="109">
        <v>4</v>
      </c>
      <c r="C330" s="5" cm="1">
        <f t="array" ref="C330">IF($I$2="Длительное проживание от 30 ночей ",
INDEX(GRID!$B$4:$U$15,MATCH(C$7,GRID!$A$4:$A$15,0),MATCH(1,($U$2=GRID!$B$1:$U$1)*(КАЛЕНДАРЬ!AG7=GRID!$B$3:$U$3),0))*GRID!$H$42,
ROUNDUP(INDEX(GRID!$B$4:$U$15,MATCH(C$7,GRID!$A$4:$A$15,0),MATCH(1,($U$2=GRID!$B$1:$U$1)*(КАЛЕНДАРЬ!AG7=GRID!$B$3:$U$3),0))*GRID!$H$42*(1-GRID!$H$43),0))</f>
        <v>20000</v>
      </c>
      <c r="D330" s="5" cm="1">
        <f t="array" ref="D330">IF($I$2="Длительное проживание от 30 ночей ",
INDEX(GRID!$B$18:$U$29,MATCH(C$7,GRID!$A$18:$A$29,0),MATCH(1,($U$2=GRID!$B$1:$U$1)*(КАЛЕНДАРЬ!AG7=GRID!$B$3:$U$3),0))*GRID!$H$42,
ROUNDUP(INDEX(GRID!$B$18:$U$29,MATCH(C$7,GRID!$A$18:$A$29,0),MATCH(1,($U$2=GRID!$B$1:$U$1)*(КАЛЕНДАРЬ!AG7=GRID!$B$3:$U$3),0))*GRID!$H$42*(1-GRID!$H$43),0))</f>
        <v>24000</v>
      </c>
      <c r="E330" s="5" cm="1">
        <f t="array" ref="E330">IF($I$2="Длительное проживание от 30 ночей ",
INDEX(GRID!$B$4:$U$15,MATCH(E$7,GRID!$A$4:$A$15,0),MATCH(1,($U$2=GRID!$B$1:$U$1)*(КАЛЕНДАРЬ!AG7=GRID!$B$3:$U$3),0))*GRID!$H$42,
ROUNDUP(INDEX(GRID!$B$4:$U$15,MATCH(E$7,GRID!$A$4:$A$15,0),MATCH(1,($U$2=GRID!$B$1:$U$1)*(КАЛЕНДАРЬ!AG7=GRID!$B$3:$U$3),0))*GRID!$H$42*(1-GRID!$H$43),0))</f>
        <v>24000</v>
      </c>
      <c r="F330" s="5" cm="1">
        <f t="array" ref="F330">IF($I$2="Длительное проживание от 30 ночей ",
INDEX(GRID!$B$18:$U$29,MATCH(E$7,GRID!$A$18:$A$29,0),MATCH(1,($U$2=GRID!$B$1:$U$1)*(КАЛЕНДАРЬ!AG7=GRID!$B$3:$U$3),0))*GRID!$H$42,
ROUNDUP(INDEX(GRID!$B$18:$U$29,MATCH(E$7,GRID!$A$18:$A$29,0),MATCH(1,($U$2=GRID!$B$1:$U$1)*(КАЛЕНДАРЬ!AG7=GRID!$B$3:$U$3),0))*GRID!$H$42*(1-GRID!$H$43),0))</f>
        <v>28000</v>
      </c>
      <c r="G330" s="50" t="s">
        <v>105</v>
      </c>
      <c r="H330" s="50" t="s">
        <v>105</v>
      </c>
      <c r="I330" s="5" cm="1">
        <f t="array" ref="I330">IF($I$2="Длительное проживание от 30 ночей ",
INDEX(GRID!$B$4:$U$15,MATCH(I$7,GRID!$A$4:$A$15,0),MATCH(1,($U$2=GRID!$B$1:$U$1)*(КАЛЕНДАРЬ!AG7=GRID!$B$3:$U$3),0))*GRID!$H$42,
ROUNDUP(INDEX(GRID!$B$4:$U$15,MATCH(I$7,GRID!$A$4:$A$15,0),MATCH(1,($U$2=GRID!$B$1:$U$1)*(КАЛЕНДАРЬ!AG7=GRID!$B$3:$U$3),0))*GRID!$H$42*(1-GRID!$H$43),0))</f>
        <v>31760</v>
      </c>
      <c r="J330" s="5" cm="1">
        <f t="array" ref="J330">IF($I$2="Длительное проживание от 30 ночей ",
INDEX(GRID!$B$18:$U$29,MATCH(I$7,GRID!$A$18:$A$29,0),MATCH(1,($U$2=GRID!$B$1:$U$1)*(КАЛЕНДАРЬ!AG7=GRID!$B$3:$U$3),0))*GRID!$H$42,
ROUNDUP(INDEX(GRID!$B$18:$U$29,MATCH(I$7,GRID!$A$18:$A$29,0),MATCH(1,($U$2=GRID!$B$1:$U$1)*(КАЛЕНДАРЬ!AG7=GRID!$B$3:$U$3),0))*GRID!$H$42*(1-GRID!$H$43),0))</f>
        <v>35760</v>
      </c>
      <c r="K330" s="50" t="s">
        <v>105</v>
      </c>
      <c r="L330" s="50" t="s">
        <v>105</v>
      </c>
      <c r="M330" s="5" cm="1">
        <f t="array" ref="M330">IF($I$2="Длительное проживание от 30 ночей ",
INDEX(GRID!$B$4:$U$15,MATCH(M$7,GRID!$A$4:$A$15,0),MATCH(1,($U$2=GRID!$B$1:$U$1)*(КАЛЕНДАРЬ!AG7=GRID!$B$3:$U$3),0))*GRID!$H$42,
ROUNDUP(INDEX(GRID!$B$4:$U$15,MATCH(M$7,GRID!$A$4:$A$15,0),MATCH(1,($U$2=GRID!$B$1:$U$1)*(КАЛЕНДАРЬ!AG7=GRID!$B$3:$U$3),0))*GRID!$H$42*(1-GRID!$H$43),0))</f>
        <v>52160</v>
      </c>
      <c r="N330" s="5" cm="1">
        <f t="array" ref="N330">IF($I$2="Длительное проживание от 30 ночей ",
INDEX(GRID!$B$18:$U$29,MATCH(M$7,GRID!$A$18:$A$29,0),MATCH(1,($U$2=GRID!$B$1:$U$1)*(КАЛЕНДАРЬ!AG7=GRID!$B$3:$U$3),0))*GRID!$H$42,
ROUNDUP(INDEX(GRID!$B$18:$U$29,MATCH(M$7,GRID!$A$18:$A$29,0),MATCH(1,($U$2=GRID!$B$1:$U$1)*(КАЛЕНДАРЬ!AG7=GRID!$B$3:$U$3),0))*GRID!$H$42*(1-GRID!$H$43),0))</f>
        <v>56160</v>
      </c>
      <c r="O330" s="50" t="s">
        <v>105</v>
      </c>
      <c r="P330" s="5" cm="1">
        <f t="array" ref="P330">IF($I$2="Длительное проживание от 30 ночей ",
INDEX(GRID!$B$4:$U$15,MATCH(P$7,GRID!$A$4:$A$15,0),MATCH(1,($U$2=GRID!$B$1:$U$1)*(КАЛЕНДАРЬ!AG7=GRID!$B$3:$U$3),0))*GRID!$H$42,
ROUNDUP(INDEX(GRID!$B$4:$U$15,MATCH(P$7,GRID!$A$4:$A$15,0),MATCH(1,($U$2=GRID!$B$1:$U$1)*(КАЛЕНДАРЬ!AG7=GRID!$B$3:$U$3),0))*GRID!$H$42*(1-GRID!$H$43),0))</f>
        <v>111760</v>
      </c>
      <c r="Q330" s="5" cm="1">
        <f t="array" ref="Q330">IF($I$2="Длительное проживание от 30 ночей ",
INDEX(GRID!$B$4:$U$15,MATCH(Q$7,GRID!$A$4:$A$15,0),MATCH(1,($U$2=GRID!$B$1:$U$1)*(КАЛЕНДАРЬ!AG7=GRID!$B$3:$U$3),0))*GRID!$H$42,
ROUNDUP(INDEX(GRID!$B$4:$U$15,MATCH(Q$7,GRID!$A$4:$A$15,0),MATCH(1,($U$2=GRID!$B$1:$U$1)*(КАЛЕНДАРЬ!AG7=GRID!$B$3:$U$3),0))*GRID!$H$42*(1-GRID!$H$43),0))</f>
        <v>131520</v>
      </c>
      <c r="R330" s="50" t="s">
        <v>105</v>
      </c>
      <c r="S330" s="50" t="s">
        <v>105</v>
      </c>
      <c r="T330" s="50" t="s">
        <v>105</v>
      </c>
    </row>
    <row r="331" spans="1:20" ht="12.75" hidden="1" customHeight="1">
      <c r="A331" s="108" t="s">
        <v>14</v>
      </c>
      <c r="B331" s="109">
        <v>5</v>
      </c>
      <c r="C331" s="5" cm="1">
        <f t="array" ref="C331">IF($I$2="Длительное проживание от 30 ночей ",
INDEX(GRID!$B$4:$U$15,MATCH(C$7,GRID!$A$4:$A$15,0),MATCH(1,($U$2=GRID!$B$1:$U$1)*(КАЛЕНДАРЬ!AG8=GRID!$B$3:$U$3),0))*GRID!$H$42,
ROUNDUP(INDEX(GRID!$B$4:$U$15,MATCH(C$7,GRID!$A$4:$A$15,0),MATCH(1,($U$2=GRID!$B$1:$U$1)*(КАЛЕНДАРЬ!AG8=GRID!$B$3:$U$3),0))*GRID!$H$42*(1-GRID!$H$43),0))</f>
        <v>20000</v>
      </c>
      <c r="D331" s="5" cm="1">
        <f t="array" ref="D331">IF($I$2="Длительное проживание от 30 ночей ",
INDEX(GRID!$B$18:$U$29,MATCH(C$7,GRID!$A$18:$A$29,0),MATCH(1,($U$2=GRID!$B$1:$U$1)*(КАЛЕНДАРЬ!AG8=GRID!$B$3:$U$3),0))*GRID!$H$42,
ROUNDUP(INDEX(GRID!$B$18:$U$29,MATCH(C$7,GRID!$A$18:$A$29,0),MATCH(1,($U$2=GRID!$B$1:$U$1)*(КАЛЕНДАРЬ!AG8=GRID!$B$3:$U$3),0))*GRID!$H$42*(1-GRID!$H$43),0))</f>
        <v>24000</v>
      </c>
      <c r="E331" s="5" cm="1">
        <f t="array" ref="E331">IF($I$2="Длительное проживание от 30 ночей ",
INDEX(GRID!$B$4:$U$15,MATCH(E$7,GRID!$A$4:$A$15,0),MATCH(1,($U$2=GRID!$B$1:$U$1)*(КАЛЕНДАРЬ!AG8=GRID!$B$3:$U$3),0))*GRID!$H$42,
ROUNDUP(INDEX(GRID!$B$4:$U$15,MATCH(E$7,GRID!$A$4:$A$15,0),MATCH(1,($U$2=GRID!$B$1:$U$1)*(КАЛЕНДАРЬ!AG8=GRID!$B$3:$U$3),0))*GRID!$H$42*(1-GRID!$H$43),0))</f>
        <v>24000</v>
      </c>
      <c r="F331" s="5" cm="1">
        <f t="array" ref="F331">IF($I$2="Длительное проживание от 30 ночей ",
INDEX(GRID!$B$18:$U$29,MATCH(E$7,GRID!$A$18:$A$29,0),MATCH(1,($U$2=GRID!$B$1:$U$1)*(КАЛЕНДАРЬ!AG8=GRID!$B$3:$U$3),0))*GRID!$H$42,
ROUNDUP(INDEX(GRID!$B$18:$U$29,MATCH(E$7,GRID!$A$18:$A$29,0),MATCH(1,($U$2=GRID!$B$1:$U$1)*(КАЛЕНДАРЬ!AG8=GRID!$B$3:$U$3),0))*GRID!$H$42*(1-GRID!$H$43),0))</f>
        <v>28000</v>
      </c>
      <c r="G331" s="50" t="s">
        <v>105</v>
      </c>
      <c r="H331" s="50" t="s">
        <v>105</v>
      </c>
      <c r="I331" s="5" cm="1">
        <f t="array" ref="I331">IF($I$2="Длительное проживание от 30 ночей ",
INDEX(GRID!$B$4:$U$15,MATCH(I$7,GRID!$A$4:$A$15,0),MATCH(1,($U$2=GRID!$B$1:$U$1)*(КАЛЕНДАРЬ!AG8=GRID!$B$3:$U$3),0))*GRID!$H$42,
ROUNDUP(INDEX(GRID!$B$4:$U$15,MATCH(I$7,GRID!$A$4:$A$15,0),MATCH(1,($U$2=GRID!$B$1:$U$1)*(КАЛЕНДАРЬ!AG8=GRID!$B$3:$U$3),0))*GRID!$H$42*(1-GRID!$H$43),0))</f>
        <v>31760</v>
      </c>
      <c r="J331" s="5" cm="1">
        <f t="array" ref="J331">IF($I$2="Длительное проживание от 30 ночей ",
INDEX(GRID!$B$18:$U$29,MATCH(I$7,GRID!$A$18:$A$29,0),MATCH(1,($U$2=GRID!$B$1:$U$1)*(КАЛЕНДАРЬ!AG8=GRID!$B$3:$U$3),0))*GRID!$H$42,
ROUNDUP(INDEX(GRID!$B$18:$U$29,MATCH(I$7,GRID!$A$18:$A$29,0),MATCH(1,($U$2=GRID!$B$1:$U$1)*(КАЛЕНДАРЬ!AG8=GRID!$B$3:$U$3),0))*GRID!$H$42*(1-GRID!$H$43),0))</f>
        <v>35760</v>
      </c>
      <c r="K331" s="50" t="s">
        <v>105</v>
      </c>
      <c r="L331" s="50" t="s">
        <v>105</v>
      </c>
      <c r="M331" s="5" cm="1">
        <f t="array" ref="M331">IF($I$2="Длительное проживание от 30 ночей ",
INDEX(GRID!$B$4:$U$15,MATCH(M$7,GRID!$A$4:$A$15,0),MATCH(1,($U$2=GRID!$B$1:$U$1)*(КАЛЕНДАРЬ!AG8=GRID!$B$3:$U$3),0))*GRID!$H$42,
ROUNDUP(INDEX(GRID!$B$4:$U$15,MATCH(M$7,GRID!$A$4:$A$15,0),MATCH(1,($U$2=GRID!$B$1:$U$1)*(КАЛЕНДАРЬ!AG8=GRID!$B$3:$U$3),0))*GRID!$H$42*(1-GRID!$H$43),0))</f>
        <v>52160</v>
      </c>
      <c r="N331" s="5" cm="1">
        <f t="array" ref="N331">IF($I$2="Длительное проживание от 30 ночей ",
INDEX(GRID!$B$18:$U$29,MATCH(M$7,GRID!$A$18:$A$29,0),MATCH(1,($U$2=GRID!$B$1:$U$1)*(КАЛЕНДАРЬ!AG8=GRID!$B$3:$U$3),0))*GRID!$H$42,
ROUNDUP(INDEX(GRID!$B$18:$U$29,MATCH(M$7,GRID!$A$18:$A$29,0),MATCH(1,($U$2=GRID!$B$1:$U$1)*(КАЛЕНДАРЬ!AG8=GRID!$B$3:$U$3),0))*GRID!$H$42*(1-GRID!$H$43),0))</f>
        <v>56160</v>
      </c>
      <c r="O331" s="50" t="s">
        <v>105</v>
      </c>
      <c r="P331" s="5" cm="1">
        <f t="array" ref="P331">IF($I$2="Длительное проживание от 30 ночей ",
INDEX(GRID!$B$4:$U$15,MATCH(P$7,GRID!$A$4:$A$15,0),MATCH(1,($U$2=GRID!$B$1:$U$1)*(КАЛЕНДАРЬ!AG8=GRID!$B$3:$U$3),0))*GRID!$H$42,
ROUNDUP(INDEX(GRID!$B$4:$U$15,MATCH(P$7,GRID!$A$4:$A$15,0),MATCH(1,($U$2=GRID!$B$1:$U$1)*(КАЛЕНДАРЬ!AG8=GRID!$B$3:$U$3),0))*GRID!$H$42*(1-GRID!$H$43),0))</f>
        <v>111760</v>
      </c>
      <c r="Q331" s="5" cm="1">
        <f t="array" ref="Q331">IF($I$2="Длительное проживание от 30 ночей ",
INDEX(GRID!$B$4:$U$15,MATCH(Q$7,GRID!$A$4:$A$15,0),MATCH(1,($U$2=GRID!$B$1:$U$1)*(КАЛЕНДАРЬ!AG8=GRID!$B$3:$U$3),0))*GRID!$H$42,
ROUNDUP(INDEX(GRID!$B$4:$U$15,MATCH(Q$7,GRID!$A$4:$A$15,0),MATCH(1,($U$2=GRID!$B$1:$U$1)*(КАЛЕНДАРЬ!AG8=GRID!$B$3:$U$3),0))*GRID!$H$42*(1-GRID!$H$43),0))</f>
        <v>131520</v>
      </c>
      <c r="R331" s="50" t="s">
        <v>105</v>
      </c>
      <c r="S331" s="50" t="s">
        <v>105</v>
      </c>
      <c r="T331" s="50" t="s">
        <v>105</v>
      </c>
    </row>
    <row r="332" spans="1:20" ht="12.75" hidden="1" customHeight="1">
      <c r="A332" s="108" t="s">
        <v>15</v>
      </c>
      <c r="B332" s="109">
        <v>6</v>
      </c>
      <c r="C332" s="5" cm="1">
        <f t="array" ref="C332">IF($I$2="Длительное проживание от 30 ночей ",
INDEX(GRID!$B$4:$U$15,MATCH(C$7,GRID!$A$4:$A$15,0),MATCH(1,($U$2=GRID!$B$1:$U$1)*(КАЛЕНДАРЬ!AG9=GRID!$B$3:$U$3),0))*GRID!$H$42,
ROUNDUP(INDEX(GRID!$B$4:$U$15,MATCH(C$7,GRID!$A$4:$A$15,0),MATCH(1,($U$2=GRID!$B$1:$U$1)*(КАЛЕНДАРЬ!AG9=GRID!$B$3:$U$3),0))*GRID!$H$42*(1-GRID!$H$43),0))</f>
        <v>20000</v>
      </c>
      <c r="D332" s="5" cm="1">
        <f t="array" ref="D332">IF($I$2="Длительное проживание от 30 ночей ",
INDEX(GRID!$B$18:$U$29,MATCH(C$7,GRID!$A$18:$A$29,0),MATCH(1,($U$2=GRID!$B$1:$U$1)*(КАЛЕНДАРЬ!AG9=GRID!$B$3:$U$3),0))*GRID!$H$42,
ROUNDUP(INDEX(GRID!$B$18:$U$29,MATCH(C$7,GRID!$A$18:$A$29,0),MATCH(1,($U$2=GRID!$B$1:$U$1)*(КАЛЕНДАРЬ!AG9=GRID!$B$3:$U$3),0))*GRID!$H$42*(1-GRID!$H$43),0))</f>
        <v>24000</v>
      </c>
      <c r="E332" s="5" cm="1">
        <f t="array" ref="E332">IF($I$2="Длительное проживание от 30 ночей ",
INDEX(GRID!$B$4:$U$15,MATCH(E$7,GRID!$A$4:$A$15,0),MATCH(1,($U$2=GRID!$B$1:$U$1)*(КАЛЕНДАРЬ!AG9=GRID!$B$3:$U$3),0))*GRID!$H$42,
ROUNDUP(INDEX(GRID!$B$4:$U$15,MATCH(E$7,GRID!$A$4:$A$15,0),MATCH(1,($U$2=GRID!$B$1:$U$1)*(КАЛЕНДАРЬ!AG9=GRID!$B$3:$U$3),0))*GRID!$H$42*(1-GRID!$H$43),0))</f>
        <v>24000</v>
      </c>
      <c r="F332" s="5" cm="1">
        <f t="array" ref="F332">IF($I$2="Длительное проживание от 30 ночей ",
INDEX(GRID!$B$18:$U$29,MATCH(E$7,GRID!$A$18:$A$29,0),MATCH(1,($U$2=GRID!$B$1:$U$1)*(КАЛЕНДАРЬ!AG9=GRID!$B$3:$U$3),0))*GRID!$H$42,
ROUNDUP(INDEX(GRID!$B$18:$U$29,MATCH(E$7,GRID!$A$18:$A$29,0),MATCH(1,($U$2=GRID!$B$1:$U$1)*(КАЛЕНДАРЬ!AG9=GRID!$B$3:$U$3),0))*GRID!$H$42*(1-GRID!$H$43),0))</f>
        <v>28000</v>
      </c>
      <c r="G332" s="50" t="s">
        <v>105</v>
      </c>
      <c r="H332" s="50" t="s">
        <v>105</v>
      </c>
      <c r="I332" s="5" cm="1">
        <f t="array" ref="I332">IF($I$2="Длительное проживание от 30 ночей ",
INDEX(GRID!$B$4:$U$15,MATCH(I$7,GRID!$A$4:$A$15,0),MATCH(1,($U$2=GRID!$B$1:$U$1)*(КАЛЕНДАРЬ!AG9=GRID!$B$3:$U$3),0))*GRID!$H$42,
ROUNDUP(INDEX(GRID!$B$4:$U$15,MATCH(I$7,GRID!$A$4:$A$15,0),MATCH(1,($U$2=GRID!$B$1:$U$1)*(КАЛЕНДАРЬ!AG9=GRID!$B$3:$U$3),0))*GRID!$H$42*(1-GRID!$H$43),0))</f>
        <v>31760</v>
      </c>
      <c r="J332" s="5" cm="1">
        <f t="array" ref="J332">IF($I$2="Длительное проживание от 30 ночей ",
INDEX(GRID!$B$18:$U$29,MATCH(I$7,GRID!$A$18:$A$29,0),MATCH(1,($U$2=GRID!$B$1:$U$1)*(КАЛЕНДАРЬ!AG9=GRID!$B$3:$U$3),0))*GRID!$H$42,
ROUNDUP(INDEX(GRID!$B$18:$U$29,MATCH(I$7,GRID!$A$18:$A$29,0),MATCH(1,($U$2=GRID!$B$1:$U$1)*(КАЛЕНДАРЬ!AG9=GRID!$B$3:$U$3),0))*GRID!$H$42*(1-GRID!$H$43),0))</f>
        <v>35760</v>
      </c>
      <c r="K332" s="50" t="s">
        <v>105</v>
      </c>
      <c r="L332" s="50" t="s">
        <v>105</v>
      </c>
      <c r="M332" s="5" cm="1">
        <f t="array" ref="M332">IF($I$2="Длительное проживание от 30 ночей ",
INDEX(GRID!$B$4:$U$15,MATCH(M$7,GRID!$A$4:$A$15,0),MATCH(1,($U$2=GRID!$B$1:$U$1)*(КАЛЕНДАРЬ!AG9=GRID!$B$3:$U$3),0))*GRID!$H$42,
ROUNDUP(INDEX(GRID!$B$4:$U$15,MATCH(M$7,GRID!$A$4:$A$15,0),MATCH(1,($U$2=GRID!$B$1:$U$1)*(КАЛЕНДАРЬ!AG9=GRID!$B$3:$U$3),0))*GRID!$H$42*(1-GRID!$H$43),0))</f>
        <v>52160</v>
      </c>
      <c r="N332" s="5" cm="1">
        <f t="array" ref="N332">IF($I$2="Длительное проживание от 30 ночей ",
INDEX(GRID!$B$18:$U$29,MATCH(M$7,GRID!$A$18:$A$29,0),MATCH(1,($U$2=GRID!$B$1:$U$1)*(КАЛЕНДАРЬ!AG9=GRID!$B$3:$U$3),0))*GRID!$H$42,
ROUNDUP(INDEX(GRID!$B$18:$U$29,MATCH(M$7,GRID!$A$18:$A$29,0),MATCH(1,($U$2=GRID!$B$1:$U$1)*(КАЛЕНДАРЬ!AG9=GRID!$B$3:$U$3),0))*GRID!$H$42*(1-GRID!$H$43),0))</f>
        <v>56160</v>
      </c>
      <c r="O332" s="50" t="s">
        <v>105</v>
      </c>
      <c r="P332" s="5" cm="1">
        <f t="array" ref="P332">IF($I$2="Длительное проживание от 30 ночей ",
INDEX(GRID!$B$4:$U$15,MATCH(P$7,GRID!$A$4:$A$15,0),MATCH(1,($U$2=GRID!$B$1:$U$1)*(КАЛЕНДАРЬ!AG9=GRID!$B$3:$U$3),0))*GRID!$H$42,
ROUNDUP(INDEX(GRID!$B$4:$U$15,MATCH(P$7,GRID!$A$4:$A$15,0),MATCH(1,($U$2=GRID!$B$1:$U$1)*(КАЛЕНДАРЬ!AG9=GRID!$B$3:$U$3),0))*GRID!$H$42*(1-GRID!$H$43),0))</f>
        <v>111760</v>
      </c>
      <c r="Q332" s="5" cm="1">
        <f t="array" ref="Q332">IF($I$2="Длительное проживание от 30 ночей ",
INDEX(GRID!$B$4:$U$15,MATCH(Q$7,GRID!$A$4:$A$15,0),MATCH(1,($U$2=GRID!$B$1:$U$1)*(КАЛЕНДАРЬ!AG9=GRID!$B$3:$U$3),0))*GRID!$H$42,
ROUNDUP(INDEX(GRID!$B$4:$U$15,MATCH(Q$7,GRID!$A$4:$A$15,0),MATCH(1,($U$2=GRID!$B$1:$U$1)*(КАЛЕНДАРЬ!AG9=GRID!$B$3:$U$3),0))*GRID!$H$42*(1-GRID!$H$43),0))</f>
        <v>131520</v>
      </c>
      <c r="R332" s="50" t="s">
        <v>105</v>
      </c>
      <c r="S332" s="50" t="s">
        <v>105</v>
      </c>
      <c r="T332" s="50" t="s">
        <v>105</v>
      </c>
    </row>
    <row r="333" spans="1:20" ht="12.75" hidden="1" customHeight="1">
      <c r="A333" s="108" t="s">
        <v>16</v>
      </c>
      <c r="B333" s="109">
        <v>7</v>
      </c>
      <c r="C333" s="5" cm="1">
        <f t="array" ref="C333">IF($I$2="Длительное проживание от 30 ночей ",
INDEX(GRID!$B$4:$U$15,MATCH(C$7,GRID!$A$4:$A$15,0),MATCH(1,($U$2=GRID!$B$1:$U$1)*(КАЛЕНДАРЬ!AG10=GRID!$B$3:$U$3),0))*GRID!$H$42,
ROUNDUP(INDEX(GRID!$B$4:$U$15,MATCH(C$7,GRID!$A$4:$A$15,0),MATCH(1,($U$2=GRID!$B$1:$U$1)*(КАЛЕНДАРЬ!AG10=GRID!$B$3:$U$3),0))*GRID!$H$42*(1-GRID!$H$43),0))</f>
        <v>20000</v>
      </c>
      <c r="D333" s="5" cm="1">
        <f t="array" ref="D333">IF($I$2="Длительное проживание от 30 ночей ",
INDEX(GRID!$B$18:$U$29,MATCH(C$7,GRID!$A$18:$A$29,0),MATCH(1,($U$2=GRID!$B$1:$U$1)*(КАЛЕНДАРЬ!AG10=GRID!$B$3:$U$3),0))*GRID!$H$42,
ROUNDUP(INDEX(GRID!$B$18:$U$29,MATCH(C$7,GRID!$A$18:$A$29,0),MATCH(1,($U$2=GRID!$B$1:$U$1)*(КАЛЕНДАРЬ!AG10=GRID!$B$3:$U$3),0))*GRID!$H$42*(1-GRID!$H$43),0))</f>
        <v>24000</v>
      </c>
      <c r="E333" s="5" cm="1">
        <f t="array" ref="E333">IF($I$2="Длительное проживание от 30 ночей ",
INDEX(GRID!$B$4:$U$15,MATCH(E$7,GRID!$A$4:$A$15,0),MATCH(1,($U$2=GRID!$B$1:$U$1)*(КАЛЕНДАРЬ!AG10=GRID!$B$3:$U$3),0))*GRID!$H$42,
ROUNDUP(INDEX(GRID!$B$4:$U$15,MATCH(E$7,GRID!$A$4:$A$15,0),MATCH(1,($U$2=GRID!$B$1:$U$1)*(КАЛЕНДАРЬ!AG10=GRID!$B$3:$U$3),0))*GRID!$H$42*(1-GRID!$H$43),0))</f>
        <v>24000</v>
      </c>
      <c r="F333" s="5" cm="1">
        <f t="array" ref="F333">IF($I$2="Длительное проживание от 30 ночей ",
INDEX(GRID!$B$18:$U$29,MATCH(E$7,GRID!$A$18:$A$29,0),MATCH(1,($U$2=GRID!$B$1:$U$1)*(КАЛЕНДАРЬ!AG10=GRID!$B$3:$U$3),0))*GRID!$H$42,
ROUNDUP(INDEX(GRID!$B$18:$U$29,MATCH(E$7,GRID!$A$18:$A$29,0),MATCH(1,($U$2=GRID!$B$1:$U$1)*(КАЛЕНДАРЬ!AG10=GRID!$B$3:$U$3),0))*GRID!$H$42*(1-GRID!$H$43),0))</f>
        <v>28000</v>
      </c>
      <c r="G333" s="50" t="s">
        <v>105</v>
      </c>
      <c r="H333" s="50" t="s">
        <v>105</v>
      </c>
      <c r="I333" s="5" cm="1">
        <f t="array" ref="I333">IF($I$2="Длительное проживание от 30 ночей ",
INDEX(GRID!$B$4:$U$15,MATCH(I$7,GRID!$A$4:$A$15,0),MATCH(1,($U$2=GRID!$B$1:$U$1)*(КАЛЕНДАРЬ!AG10=GRID!$B$3:$U$3),0))*GRID!$H$42,
ROUNDUP(INDEX(GRID!$B$4:$U$15,MATCH(I$7,GRID!$A$4:$A$15,0),MATCH(1,($U$2=GRID!$B$1:$U$1)*(КАЛЕНДАРЬ!AG10=GRID!$B$3:$U$3),0))*GRID!$H$42*(1-GRID!$H$43),0))</f>
        <v>31760</v>
      </c>
      <c r="J333" s="5" cm="1">
        <f t="array" ref="J333">IF($I$2="Длительное проживание от 30 ночей ",
INDEX(GRID!$B$18:$U$29,MATCH(I$7,GRID!$A$18:$A$29,0),MATCH(1,($U$2=GRID!$B$1:$U$1)*(КАЛЕНДАРЬ!AG10=GRID!$B$3:$U$3),0))*GRID!$H$42,
ROUNDUP(INDEX(GRID!$B$18:$U$29,MATCH(I$7,GRID!$A$18:$A$29,0),MATCH(1,($U$2=GRID!$B$1:$U$1)*(КАЛЕНДАРЬ!AG10=GRID!$B$3:$U$3),0))*GRID!$H$42*(1-GRID!$H$43),0))</f>
        <v>35760</v>
      </c>
      <c r="K333" s="50" t="s">
        <v>105</v>
      </c>
      <c r="L333" s="50" t="s">
        <v>105</v>
      </c>
      <c r="M333" s="5" cm="1">
        <f t="array" ref="M333">IF($I$2="Длительное проживание от 30 ночей ",
INDEX(GRID!$B$4:$U$15,MATCH(M$7,GRID!$A$4:$A$15,0),MATCH(1,($U$2=GRID!$B$1:$U$1)*(КАЛЕНДАРЬ!AG10=GRID!$B$3:$U$3),0))*GRID!$H$42,
ROUNDUP(INDEX(GRID!$B$4:$U$15,MATCH(M$7,GRID!$A$4:$A$15,0),MATCH(1,($U$2=GRID!$B$1:$U$1)*(КАЛЕНДАРЬ!AG10=GRID!$B$3:$U$3),0))*GRID!$H$42*(1-GRID!$H$43),0))</f>
        <v>52160</v>
      </c>
      <c r="N333" s="5" cm="1">
        <f t="array" ref="N333">IF($I$2="Длительное проживание от 30 ночей ",
INDEX(GRID!$B$18:$U$29,MATCH(M$7,GRID!$A$18:$A$29,0),MATCH(1,($U$2=GRID!$B$1:$U$1)*(КАЛЕНДАРЬ!AG10=GRID!$B$3:$U$3),0))*GRID!$H$42,
ROUNDUP(INDEX(GRID!$B$18:$U$29,MATCH(M$7,GRID!$A$18:$A$29,0),MATCH(1,($U$2=GRID!$B$1:$U$1)*(КАЛЕНДАРЬ!AG10=GRID!$B$3:$U$3),0))*GRID!$H$42*(1-GRID!$H$43),0))</f>
        <v>56160</v>
      </c>
      <c r="O333" s="50" t="s">
        <v>105</v>
      </c>
      <c r="P333" s="5" cm="1">
        <f t="array" ref="P333">IF($I$2="Длительное проживание от 30 ночей ",
INDEX(GRID!$B$4:$U$15,MATCH(P$7,GRID!$A$4:$A$15,0),MATCH(1,($U$2=GRID!$B$1:$U$1)*(КАЛЕНДАРЬ!AG10=GRID!$B$3:$U$3),0))*GRID!$H$42,
ROUNDUP(INDEX(GRID!$B$4:$U$15,MATCH(P$7,GRID!$A$4:$A$15,0),MATCH(1,($U$2=GRID!$B$1:$U$1)*(КАЛЕНДАРЬ!AG10=GRID!$B$3:$U$3),0))*GRID!$H$42*(1-GRID!$H$43),0))</f>
        <v>111760</v>
      </c>
      <c r="Q333" s="5" cm="1">
        <f t="array" ref="Q333">IF($I$2="Длительное проживание от 30 ночей ",
INDEX(GRID!$B$4:$U$15,MATCH(Q$7,GRID!$A$4:$A$15,0),MATCH(1,($U$2=GRID!$B$1:$U$1)*(КАЛЕНДАРЬ!AG10=GRID!$B$3:$U$3),0))*GRID!$H$42,
ROUNDUP(INDEX(GRID!$B$4:$U$15,MATCH(Q$7,GRID!$A$4:$A$15,0),MATCH(1,($U$2=GRID!$B$1:$U$1)*(КАЛЕНДАРЬ!AG10=GRID!$B$3:$U$3),0))*GRID!$H$42*(1-GRID!$H$43),0))</f>
        <v>131520</v>
      </c>
      <c r="R333" s="50" t="s">
        <v>105</v>
      </c>
      <c r="S333" s="50" t="s">
        <v>105</v>
      </c>
      <c r="T333" s="50" t="s">
        <v>105</v>
      </c>
    </row>
    <row r="334" spans="1:20" ht="12.75" hidden="1" customHeight="1">
      <c r="A334" s="108" t="s">
        <v>17</v>
      </c>
      <c r="B334" s="109">
        <v>8</v>
      </c>
      <c r="C334" s="5" cm="1">
        <f t="array" ref="C334">IF($I$2="Длительное проживание от 30 ночей ",
INDEX(GRID!$B$4:$U$15,MATCH(C$7,GRID!$A$4:$A$15,0),MATCH(1,($U$2=GRID!$B$1:$U$1)*(КАЛЕНДАРЬ!AG11=GRID!$B$3:$U$3),0))*GRID!$H$42,
ROUNDUP(INDEX(GRID!$B$4:$U$15,MATCH(C$7,GRID!$A$4:$A$15,0),MATCH(1,($U$2=GRID!$B$1:$U$1)*(КАЛЕНДАРЬ!AG11=GRID!$B$3:$U$3),0))*GRID!$H$42*(1-GRID!$H$43),0))</f>
        <v>20000</v>
      </c>
      <c r="D334" s="5" cm="1">
        <f t="array" ref="D334">IF($I$2="Длительное проживание от 30 ночей ",
INDEX(GRID!$B$18:$U$29,MATCH(C$7,GRID!$A$18:$A$29,0),MATCH(1,($U$2=GRID!$B$1:$U$1)*(КАЛЕНДАРЬ!AG11=GRID!$B$3:$U$3),0))*GRID!$H$42,
ROUNDUP(INDEX(GRID!$B$18:$U$29,MATCH(C$7,GRID!$A$18:$A$29,0),MATCH(1,($U$2=GRID!$B$1:$U$1)*(КАЛЕНДАРЬ!AG11=GRID!$B$3:$U$3),0))*GRID!$H$42*(1-GRID!$H$43),0))</f>
        <v>24000</v>
      </c>
      <c r="E334" s="5" cm="1">
        <f t="array" ref="E334">IF($I$2="Длительное проживание от 30 ночей ",
INDEX(GRID!$B$4:$U$15,MATCH(E$7,GRID!$A$4:$A$15,0),MATCH(1,($U$2=GRID!$B$1:$U$1)*(КАЛЕНДАРЬ!AG11=GRID!$B$3:$U$3),0))*GRID!$H$42,
ROUNDUP(INDEX(GRID!$B$4:$U$15,MATCH(E$7,GRID!$A$4:$A$15,0),MATCH(1,($U$2=GRID!$B$1:$U$1)*(КАЛЕНДАРЬ!AG11=GRID!$B$3:$U$3),0))*GRID!$H$42*(1-GRID!$H$43),0))</f>
        <v>24000</v>
      </c>
      <c r="F334" s="5" cm="1">
        <f t="array" ref="F334">IF($I$2="Длительное проживание от 30 ночей ",
INDEX(GRID!$B$18:$U$29,MATCH(E$7,GRID!$A$18:$A$29,0),MATCH(1,($U$2=GRID!$B$1:$U$1)*(КАЛЕНДАРЬ!AG11=GRID!$B$3:$U$3),0))*GRID!$H$42,
ROUNDUP(INDEX(GRID!$B$18:$U$29,MATCH(E$7,GRID!$A$18:$A$29,0),MATCH(1,($U$2=GRID!$B$1:$U$1)*(КАЛЕНДАРЬ!AG11=GRID!$B$3:$U$3),0))*GRID!$H$42*(1-GRID!$H$43),0))</f>
        <v>28000</v>
      </c>
      <c r="G334" s="50" t="s">
        <v>105</v>
      </c>
      <c r="H334" s="50" t="s">
        <v>105</v>
      </c>
      <c r="I334" s="5" cm="1">
        <f t="array" ref="I334">IF($I$2="Длительное проживание от 30 ночей ",
INDEX(GRID!$B$4:$U$15,MATCH(I$7,GRID!$A$4:$A$15,0),MATCH(1,($U$2=GRID!$B$1:$U$1)*(КАЛЕНДАРЬ!AG11=GRID!$B$3:$U$3),0))*GRID!$H$42,
ROUNDUP(INDEX(GRID!$B$4:$U$15,MATCH(I$7,GRID!$A$4:$A$15,0),MATCH(1,($U$2=GRID!$B$1:$U$1)*(КАЛЕНДАРЬ!AG11=GRID!$B$3:$U$3),0))*GRID!$H$42*(1-GRID!$H$43),0))</f>
        <v>31760</v>
      </c>
      <c r="J334" s="5" cm="1">
        <f t="array" ref="J334">IF($I$2="Длительное проживание от 30 ночей ",
INDEX(GRID!$B$18:$U$29,MATCH(I$7,GRID!$A$18:$A$29,0),MATCH(1,($U$2=GRID!$B$1:$U$1)*(КАЛЕНДАРЬ!AG11=GRID!$B$3:$U$3),0))*GRID!$H$42,
ROUNDUP(INDEX(GRID!$B$18:$U$29,MATCH(I$7,GRID!$A$18:$A$29,0),MATCH(1,($U$2=GRID!$B$1:$U$1)*(КАЛЕНДАРЬ!AG11=GRID!$B$3:$U$3),0))*GRID!$H$42*(1-GRID!$H$43),0))</f>
        <v>35760</v>
      </c>
      <c r="K334" s="50" t="s">
        <v>105</v>
      </c>
      <c r="L334" s="50" t="s">
        <v>105</v>
      </c>
      <c r="M334" s="5" cm="1">
        <f t="array" ref="M334">IF($I$2="Длительное проживание от 30 ночей ",
INDEX(GRID!$B$4:$U$15,MATCH(M$7,GRID!$A$4:$A$15,0),MATCH(1,($U$2=GRID!$B$1:$U$1)*(КАЛЕНДАРЬ!AG11=GRID!$B$3:$U$3),0))*GRID!$H$42,
ROUNDUP(INDEX(GRID!$B$4:$U$15,MATCH(M$7,GRID!$A$4:$A$15,0),MATCH(1,($U$2=GRID!$B$1:$U$1)*(КАЛЕНДАРЬ!AG11=GRID!$B$3:$U$3),0))*GRID!$H$42*(1-GRID!$H$43),0))</f>
        <v>52160</v>
      </c>
      <c r="N334" s="5" cm="1">
        <f t="array" ref="N334">IF($I$2="Длительное проживание от 30 ночей ",
INDEX(GRID!$B$18:$U$29,MATCH(M$7,GRID!$A$18:$A$29,0),MATCH(1,($U$2=GRID!$B$1:$U$1)*(КАЛЕНДАРЬ!AG11=GRID!$B$3:$U$3),0))*GRID!$H$42,
ROUNDUP(INDEX(GRID!$B$18:$U$29,MATCH(M$7,GRID!$A$18:$A$29,0),MATCH(1,($U$2=GRID!$B$1:$U$1)*(КАЛЕНДАРЬ!AG11=GRID!$B$3:$U$3),0))*GRID!$H$42*(1-GRID!$H$43),0))</f>
        <v>56160</v>
      </c>
      <c r="O334" s="50" t="s">
        <v>105</v>
      </c>
      <c r="P334" s="5" cm="1">
        <f t="array" ref="P334">IF($I$2="Длительное проживание от 30 ночей ",
INDEX(GRID!$B$4:$U$15,MATCH(P$7,GRID!$A$4:$A$15,0),MATCH(1,($U$2=GRID!$B$1:$U$1)*(КАЛЕНДАРЬ!AG11=GRID!$B$3:$U$3),0))*GRID!$H$42,
ROUNDUP(INDEX(GRID!$B$4:$U$15,MATCH(P$7,GRID!$A$4:$A$15,0),MATCH(1,($U$2=GRID!$B$1:$U$1)*(КАЛЕНДАРЬ!AG11=GRID!$B$3:$U$3),0))*GRID!$H$42*(1-GRID!$H$43),0))</f>
        <v>111760</v>
      </c>
      <c r="Q334" s="5" cm="1">
        <f t="array" ref="Q334">IF($I$2="Длительное проживание от 30 ночей ",
INDEX(GRID!$B$4:$U$15,MATCH(Q$7,GRID!$A$4:$A$15,0),MATCH(1,($U$2=GRID!$B$1:$U$1)*(КАЛЕНДАРЬ!AG11=GRID!$B$3:$U$3),0))*GRID!$H$42,
ROUNDUP(INDEX(GRID!$B$4:$U$15,MATCH(Q$7,GRID!$A$4:$A$15,0),MATCH(1,($U$2=GRID!$B$1:$U$1)*(КАЛЕНДАРЬ!AG11=GRID!$B$3:$U$3),0))*GRID!$H$42*(1-GRID!$H$43),0))</f>
        <v>131520</v>
      </c>
      <c r="R334" s="50" t="s">
        <v>105</v>
      </c>
      <c r="S334" s="50" t="s">
        <v>105</v>
      </c>
      <c r="T334" s="50" t="s">
        <v>105</v>
      </c>
    </row>
    <row r="335" spans="1:20" ht="12.75" hidden="1" customHeight="1">
      <c r="A335" s="108" t="s">
        <v>11</v>
      </c>
      <c r="B335" s="109">
        <v>9</v>
      </c>
      <c r="C335" s="5" cm="1">
        <f t="array" ref="C335">IF($I$2="Длительное проживание от 30 ночей ",
INDEX(GRID!$B$4:$U$15,MATCH(C$7,GRID!$A$4:$A$15,0),MATCH(1,($U$2=GRID!$B$1:$U$1)*(КАЛЕНДАРЬ!AG12=GRID!$B$3:$U$3),0))*GRID!$H$42,
ROUNDUP(INDEX(GRID!$B$4:$U$15,MATCH(C$7,GRID!$A$4:$A$15,0),MATCH(1,($U$2=GRID!$B$1:$U$1)*(КАЛЕНДАРЬ!AG12=GRID!$B$3:$U$3),0))*GRID!$H$42*(1-GRID!$H$43),0))</f>
        <v>20000</v>
      </c>
      <c r="D335" s="5" cm="1">
        <f t="array" ref="D335">IF($I$2="Длительное проживание от 30 ночей ",
INDEX(GRID!$B$18:$U$29,MATCH(C$7,GRID!$A$18:$A$29,0),MATCH(1,($U$2=GRID!$B$1:$U$1)*(КАЛЕНДАРЬ!AG12=GRID!$B$3:$U$3),0))*GRID!$H$42,
ROUNDUP(INDEX(GRID!$B$18:$U$29,MATCH(C$7,GRID!$A$18:$A$29,0),MATCH(1,($U$2=GRID!$B$1:$U$1)*(КАЛЕНДАРЬ!AG12=GRID!$B$3:$U$3),0))*GRID!$H$42*(1-GRID!$H$43),0))</f>
        <v>24000</v>
      </c>
      <c r="E335" s="5" cm="1">
        <f t="array" ref="E335">IF($I$2="Длительное проживание от 30 ночей ",
INDEX(GRID!$B$4:$U$15,MATCH(E$7,GRID!$A$4:$A$15,0),MATCH(1,($U$2=GRID!$B$1:$U$1)*(КАЛЕНДАРЬ!AG12=GRID!$B$3:$U$3),0))*GRID!$H$42,
ROUNDUP(INDEX(GRID!$B$4:$U$15,MATCH(E$7,GRID!$A$4:$A$15,0),MATCH(1,($U$2=GRID!$B$1:$U$1)*(КАЛЕНДАРЬ!AG12=GRID!$B$3:$U$3),0))*GRID!$H$42*(1-GRID!$H$43),0))</f>
        <v>24000</v>
      </c>
      <c r="F335" s="5" cm="1">
        <f t="array" ref="F335">IF($I$2="Длительное проживание от 30 ночей ",
INDEX(GRID!$B$18:$U$29,MATCH(E$7,GRID!$A$18:$A$29,0),MATCH(1,($U$2=GRID!$B$1:$U$1)*(КАЛЕНДАРЬ!AG12=GRID!$B$3:$U$3),0))*GRID!$H$42,
ROUNDUP(INDEX(GRID!$B$18:$U$29,MATCH(E$7,GRID!$A$18:$A$29,0),MATCH(1,($U$2=GRID!$B$1:$U$1)*(КАЛЕНДАРЬ!AG12=GRID!$B$3:$U$3),0))*GRID!$H$42*(1-GRID!$H$43),0))</f>
        <v>28000</v>
      </c>
      <c r="G335" s="50" t="s">
        <v>105</v>
      </c>
      <c r="H335" s="50" t="s">
        <v>105</v>
      </c>
      <c r="I335" s="5" cm="1">
        <f t="array" ref="I335">IF($I$2="Длительное проживание от 30 ночей ",
INDEX(GRID!$B$4:$U$15,MATCH(I$7,GRID!$A$4:$A$15,0),MATCH(1,($U$2=GRID!$B$1:$U$1)*(КАЛЕНДАРЬ!AG12=GRID!$B$3:$U$3),0))*GRID!$H$42,
ROUNDUP(INDEX(GRID!$B$4:$U$15,MATCH(I$7,GRID!$A$4:$A$15,0),MATCH(1,($U$2=GRID!$B$1:$U$1)*(КАЛЕНДАРЬ!AG12=GRID!$B$3:$U$3),0))*GRID!$H$42*(1-GRID!$H$43),0))</f>
        <v>31760</v>
      </c>
      <c r="J335" s="5" cm="1">
        <f t="array" ref="J335">IF($I$2="Длительное проживание от 30 ночей ",
INDEX(GRID!$B$18:$U$29,MATCH(I$7,GRID!$A$18:$A$29,0),MATCH(1,($U$2=GRID!$B$1:$U$1)*(КАЛЕНДАРЬ!AG12=GRID!$B$3:$U$3),0))*GRID!$H$42,
ROUNDUP(INDEX(GRID!$B$18:$U$29,MATCH(I$7,GRID!$A$18:$A$29,0),MATCH(1,($U$2=GRID!$B$1:$U$1)*(КАЛЕНДАРЬ!AG12=GRID!$B$3:$U$3),0))*GRID!$H$42*(1-GRID!$H$43),0))</f>
        <v>35760</v>
      </c>
      <c r="K335" s="50" t="s">
        <v>105</v>
      </c>
      <c r="L335" s="50" t="s">
        <v>105</v>
      </c>
      <c r="M335" s="5" cm="1">
        <f t="array" ref="M335">IF($I$2="Длительное проживание от 30 ночей ",
INDEX(GRID!$B$4:$U$15,MATCH(M$7,GRID!$A$4:$A$15,0),MATCH(1,($U$2=GRID!$B$1:$U$1)*(КАЛЕНДАРЬ!AG12=GRID!$B$3:$U$3),0))*GRID!$H$42,
ROUNDUP(INDEX(GRID!$B$4:$U$15,MATCH(M$7,GRID!$A$4:$A$15,0),MATCH(1,($U$2=GRID!$B$1:$U$1)*(КАЛЕНДАРЬ!AG12=GRID!$B$3:$U$3),0))*GRID!$H$42*(1-GRID!$H$43),0))</f>
        <v>52160</v>
      </c>
      <c r="N335" s="5" cm="1">
        <f t="array" ref="N335">IF($I$2="Длительное проживание от 30 ночей ",
INDEX(GRID!$B$18:$U$29,MATCH(M$7,GRID!$A$18:$A$29,0),MATCH(1,($U$2=GRID!$B$1:$U$1)*(КАЛЕНДАРЬ!AG12=GRID!$B$3:$U$3),0))*GRID!$H$42,
ROUNDUP(INDEX(GRID!$B$18:$U$29,MATCH(M$7,GRID!$A$18:$A$29,0),MATCH(1,($U$2=GRID!$B$1:$U$1)*(КАЛЕНДАРЬ!AG12=GRID!$B$3:$U$3),0))*GRID!$H$42*(1-GRID!$H$43),0))</f>
        <v>56160</v>
      </c>
      <c r="O335" s="50" t="s">
        <v>105</v>
      </c>
      <c r="P335" s="5" cm="1">
        <f t="array" ref="P335">IF($I$2="Длительное проживание от 30 ночей ",
INDEX(GRID!$B$4:$U$15,MATCH(P$7,GRID!$A$4:$A$15,0),MATCH(1,($U$2=GRID!$B$1:$U$1)*(КАЛЕНДАРЬ!AG12=GRID!$B$3:$U$3),0))*GRID!$H$42,
ROUNDUP(INDEX(GRID!$B$4:$U$15,MATCH(P$7,GRID!$A$4:$A$15,0),MATCH(1,($U$2=GRID!$B$1:$U$1)*(КАЛЕНДАРЬ!AG12=GRID!$B$3:$U$3),0))*GRID!$H$42*(1-GRID!$H$43),0))</f>
        <v>111760</v>
      </c>
      <c r="Q335" s="5" cm="1">
        <f t="array" ref="Q335">IF($I$2="Длительное проживание от 30 ночей ",
INDEX(GRID!$B$4:$U$15,MATCH(Q$7,GRID!$A$4:$A$15,0),MATCH(1,($U$2=GRID!$B$1:$U$1)*(КАЛЕНДАРЬ!AG12=GRID!$B$3:$U$3),0))*GRID!$H$42,
ROUNDUP(INDEX(GRID!$B$4:$U$15,MATCH(Q$7,GRID!$A$4:$A$15,0),MATCH(1,($U$2=GRID!$B$1:$U$1)*(КАЛЕНДАРЬ!AG12=GRID!$B$3:$U$3),0))*GRID!$H$42*(1-GRID!$H$43),0))</f>
        <v>131520</v>
      </c>
      <c r="R335" s="50" t="s">
        <v>105</v>
      </c>
      <c r="S335" s="50" t="s">
        <v>105</v>
      </c>
      <c r="T335" s="50" t="s">
        <v>105</v>
      </c>
    </row>
    <row r="336" spans="1:20" ht="12.75" hidden="1" customHeight="1">
      <c r="A336" s="108" t="s">
        <v>12</v>
      </c>
      <c r="B336" s="109">
        <v>10</v>
      </c>
      <c r="C336" s="5" cm="1">
        <f t="array" ref="C336">IF($I$2="Длительное проживание от 30 ночей ",
INDEX(GRID!$B$4:$U$15,MATCH(C$7,GRID!$A$4:$A$15,0),MATCH(1,($U$2=GRID!$B$1:$U$1)*(КАЛЕНДАРЬ!AG13=GRID!$B$3:$U$3),0))*GRID!$H$42,
ROUNDUP(INDEX(GRID!$B$4:$U$15,MATCH(C$7,GRID!$A$4:$A$15,0),MATCH(1,($U$2=GRID!$B$1:$U$1)*(КАЛЕНДАРЬ!AG13=GRID!$B$3:$U$3),0))*GRID!$H$42*(1-GRID!$H$43),0))</f>
        <v>20000</v>
      </c>
      <c r="D336" s="5" cm="1">
        <f t="array" ref="D336">IF($I$2="Длительное проживание от 30 ночей ",
INDEX(GRID!$B$18:$U$29,MATCH(C$7,GRID!$A$18:$A$29,0),MATCH(1,($U$2=GRID!$B$1:$U$1)*(КАЛЕНДАРЬ!AG13=GRID!$B$3:$U$3),0))*GRID!$H$42,
ROUNDUP(INDEX(GRID!$B$18:$U$29,MATCH(C$7,GRID!$A$18:$A$29,0),MATCH(1,($U$2=GRID!$B$1:$U$1)*(КАЛЕНДАРЬ!AG13=GRID!$B$3:$U$3),0))*GRID!$H$42*(1-GRID!$H$43),0))</f>
        <v>24000</v>
      </c>
      <c r="E336" s="5" cm="1">
        <f t="array" ref="E336">IF($I$2="Длительное проживание от 30 ночей ",
INDEX(GRID!$B$4:$U$15,MATCH(E$7,GRID!$A$4:$A$15,0),MATCH(1,($U$2=GRID!$B$1:$U$1)*(КАЛЕНДАРЬ!AG13=GRID!$B$3:$U$3),0))*GRID!$H$42,
ROUNDUP(INDEX(GRID!$B$4:$U$15,MATCH(E$7,GRID!$A$4:$A$15,0),MATCH(1,($U$2=GRID!$B$1:$U$1)*(КАЛЕНДАРЬ!AG13=GRID!$B$3:$U$3),0))*GRID!$H$42*(1-GRID!$H$43),0))</f>
        <v>24000</v>
      </c>
      <c r="F336" s="5" cm="1">
        <f t="array" ref="F336">IF($I$2="Длительное проживание от 30 ночей ",
INDEX(GRID!$B$18:$U$29,MATCH(E$7,GRID!$A$18:$A$29,0),MATCH(1,($U$2=GRID!$B$1:$U$1)*(КАЛЕНДАРЬ!AG13=GRID!$B$3:$U$3),0))*GRID!$H$42,
ROUNDUP(INDEX(GRID!$B$18:$U$29,MATCH(E$7,GRID!$A$18:$A$29,0),MATCH(1,($U$2=GRID!$B$1:$U$1)*(КАЛЕНДАРЬ!AG13=GRID!$B$3:$U$3),0))*GRID!$H$42*(1-GRID!$H$43),0))</f>
        <v>28000</v>
      </c>
      <c r="G336" s="50" t="s">
        <v>105</v>
      </c>
      <c r="H336" s="50" t="s">
        <v>105</v>
      </c>
      <c r="I336" s="5" cm="1">
        <f t="array" ref="I336">IF($I$2="Длительное проживание от 30 ночей ",
INDEX(GRID!$B$4:$U$15,MATCH(I$7,GRID!$A$4:$A$15,0),MATCH(1,($U$2=GRID!$B$1:$U$1)*(КАЛЕНДАРЬ!AG13=GRID!$B$3:$U$3),0))*GRID!$H$42,
ROUNDUP(INDEX(GRID!$B$4:$U$15,MATCH(I$7,GRID!$A$4:$A$15,0),MATCH(1,($U$2=GRID!$B$1:$U$1)*(КАЛЕНДАРЬ!AG13=GRID!$B$3:$U$3),0))*GRID!$H$42*(1-GRID!$H$43),0))</f>
        <v>31760</v>
      </c>
      <c r="J336" s="5" cm="1">
        <f t="array" ref="J336">IF($I$2="Длительное проживание от 30 ночей ",
INDEX(GRID!$B$18:$U$29,MATCH(I$7,GRID!$A$18:$A$29,0),MATCH(1,($U$2=GRID!$B$1:$U$1)*(КАЛЕНДАРЬ!AG13=GRID!$B$3:$U$3),0))*GRID!$H$42,
ROUNDUP(INDEX(GRID!$B$18:$U$29,MATCH(I$7,GRID!$A$18:$A$29,0),MATCH(1,($U$2=GRID!$B$1:$U$1)*(КАЛЕНДАРЬ!AG13=GRID!$B$3:$U$3),0))*GRID!$H$42*(1-GRID!$H$43),0))</f>
        <v>35760</v>
      </c>
      <c r="K336" s="50" t="s">
        <v>105</v>
      </c>
      <c r="L336" s="50" t="s">
        <v>105</v>
      </c>
      <c r="M336" s="5" cm="1">
        <f t="array" ref="M336">IF($I$2="Длительное проживание от 30 ночей ",
INDEX(GRID!$B$4:$U$15,MATCH(M$7,GRID!$A$4:$A$15,0),MATCH(1,($U$2=GRID!$B$1:$U$1)*(КАЛЕНДАРЬ!AG13=GRID!$B$3:$U$3),0))*GRID!$H$42,
ROUNDUP(INDEX(GRID!$B$4:$U$15,MATCH(M$7,GRID!$A$4:$A$15,0),MATCH(1,($U$2=GRID!$B$1:$U$1)*(КАЛЕНДАРЬ!AG13=GRID!$B$3:$U$3),0))*GRID!$H$42*(1-GRID!$H$43),0))</f>
        <v>52160</v>
      </c>
      <c r="N336" s="5" cm="1">
        <f t="array" ref="N336">IF($I$2="Длительное проживание от 30 ночей ",
INDEX(GRID!$B$18:$U$29,MATCH(M$7,GRID!$A$18:$A$29,0),MATCH(1,($U$2=GRID!$B$1:$U$1)*(КАЛЕНДАРЬ!AG13=GRID!$B$3:$U$3),0))*GRID!$H$42,
ROUNDUP(INDEX(GRID!$B$18:$U$29,MATCH(M$7,GRID!$A$18:$A$29,0),MATCH(1,($U$2=GRID!$B$1:$U$1)*(КАЛЕНДАРЬ!AG13=GRID!$B$3:$U$3),0))*GRID!$H$42*(1-GRID!$H$43),0))</f>
        <v>56160</v>
      </c>
      <c r="O336" s="50" t="s">
        <v>105</v>
      </c>
      <c r="P336" s="5" cm="1">
        <f t="array" ref="P336">IF($I$2="Длительное проживание от 30 ночей ",
INDEX(GRID!$B$4:$U$15,MATCH(P$7,GRID!$A$4:$A$15,0),MATCH(1,($U$2=GRID!$B$1:$U$1)*(КАЛЕНДАРЬ!AG13=GRID!$B$3:$U$3),0))*GRID!$H$42,
ROUNDUP(INDEX(GRID!$B$4:$U$15,MATCH(P$7,GRID!$A$4:$A$15,0),MATCH(1,($U$2=GRID!$B$1:$U$1)*(КАЛЕНДАРЬ!AG13=GRID!$B$3:$U$3),0))*GRID!$H$42*(1-GRID!$H$43),0))</f>
        <v>111760</v>
      </c>
      <c r="Q336" s="5" cm="1">
        <f t="array" ref="Q336">IF($I$2="Длительное проживание от 30 ночей ",
INDEX(GRID!$B$4:$U$15,MATCH(Q$7,GRID!$A$4:$A$15,0),MATCH(1,($U$2=GRID!$B$1:$U$1)*(КАЛЕНДАРЬ!AG13=GRID!$B$3:$U$3),0))*GRID!$H$42,
ROUNDUP(INDEX(GRID!$B$4:$U$15,MATCH(Q$7,GRID!$A$4:$A$15,0),MATCH(1,($U$2=GRID!$B$1:$U$1)*(КАЛЕНДАРЬ!AG13=GRID!$B$3:$U$3),0))*GRID!$H$42*(1-GRID!$H$43),0))</f>
        <v>131520</v>
      </c>
      <c r="R336" s="50" t="s">
        <v>105</v>
      </c>
      <c r="S336" s="50" t="s">
        <v>105</v>
      </c>
      <c r="T336" s="50" t="s">
        <v>105</v>
      </c>
    </row>
    <row r="337" spans="1:20" ht="12.75" hidden="1" customHeight="1">
      <c r="A337" s="108" t="s">
        <v>13</v>
      </c>
      <c r="B337" s="109">
        <v>11</v>
      </c>
      <c r="C337" s="5" cm="1">
        <f t="array" ref="C337">IF($I$2="Длительное проживание от 30 ночей ",
INDEX(GRID!$B$4:$U$15,MATCH(C$7,GRID!$A$4:$A$15,0),MATCH(1,($U$2=GRID!$B$1:$U$1)*(КАЛЕНДАРЬ!AG14=GRID!$B$3:$U$3),0))*GRID!$H$42,
ROUNDUP(INDEX(GRID!$B$4:$U$15,MATCH(C$7,GRID!$A$4:$A$15,0),MATCH(1,($U$2=GRID!$B$1:$U$1)*(КАЛЕНДАРЬ!AG14=GRID!$B$3:$U$3),0))*GRID!$H$42*(1-GRID!$H$43),0))</f>
        <v>20000</v>
      </c>
      <c r="D337" s="5" cm="1">
        <f t="array" ref="D337">IF($I$2="Длительное проживание от 30 ночей ",
INDEX(GRID!$B$18:$U$29,MATCH(C$7,GRID!$A$18:$A$29,0),MATCH(1,($U$2=GRID!$B$1:$U$1)*(КАЛЕНДАРЬ!AG14=GRID!$B$3:$U$3),0))*GRID!$H$42,
ROUNDUP(INDEX(GRID!$B$18:$U$29,MATCH(C$7,GRID!$A$18:$A$29,0),MATCH(1,($U$2=GRID!$B$1:$U$1)*(КАЛЕНДАРЬ!AG14=GRID!$B$3:$U$3),0))*GRID!$H$42*(1-GRID!$H$43),0))</f>
        <v>24000</v>
      </c>
      <c r="E337" s="5" cm="1">
        <f t="array" ref="E337">IF($I$2="Длительное проживание от 30 ночей ",
INDEX(GRID!$B$4:$U$15,MATCH(E$7,GRID!$A$4:$A$15,0),MATCH(1,($U$2=GRID!$B$1:$U$1)*(КАЛЕНДАРЬ!AG14=GRID!$B$3:$U$3),0))*GRID!$H$42,
ROUNDUP(INDEX(GRID!$B$4:$U$15,MATCH(E$7,GRID!$A$4:$A$15,0),MATCH(1,($U$2=GRID!$B$1:$U$1)*(КАЛЕНДАРЬ!AG14=GRID!$B$3:$U$3),0))*GRID!$H$42*(1-GRID!$H$43),0))</f>
        <v>24000</v>
      </c>
      <c r="F337" s="5" cm="1">
        <f t="array" ref="F337">IF($I$2="Длительное проживание от 30 ночей ",
INDEX(GRID!$B$18:$U$29,MATCH(E$7,GRID!$A$18:$A$29,0),MATCH(1,($U$2=GRID!$B$1:$U$1)*(КАЛЕНДАРЬ!AG14=GRID!$B$3:$U$3),0))*GRID!$H$42,
ROUNDUP(INDEX(GRID!$B$18:$U$29,MATCH(E$7,GRID!$A$18:$A$29,0),MATCH(1,($U$2=GRID!$B$1:$U$1)*(КАЛЕНДАРЬ!AG14=GRID!$B$3:$U$3),0))*GRID!$H$42*(1-GRID!$H$43),0))</f>
        <v>28000</v>
      </c>
      <c r="G337" s="50" t="s">
        <v>105</v>
      </c>
      <c r="H337" s="50" t="s">
        <v>105</v>
      </c>
      <c r="I337" s="5" cm="1">
        <f t="array" ref="I337">IF($I$2="Длительное проживание от 30 ночей ",
INDEX(GRID!$B$4:$U$15,MATCH(I$7,GRID!$A$4:$A$15,0),MATCH(1,($U$2=GRID!$B$1:$U$1)*(КАЛЕНДАРЬ!AG14=GRID!$B$3:$U$3),0))*GRID!$H$42,
ROUNDUP(INDEX(GRID!$B$4:$U$15,MATCH(I$7,GRID!$A$4:$A$15,0),MATCH(1,($U$2=GRID!$B$1:$U$1)*(КАЛЕНДАРЬ!AG14=GRID!$B$3:$U$3),0))*GRID!$H$42*(1-GRID!$H$43),0))</f>
        <v>31760</v>
      </c>
      <c r="J337" s="5" cm="1">
        <f t="array" ref="J337">IF($I$2="Длительное проживание от 30 ночей ",
INDEX(GRID!$B$18:$U$29,MATCH(I$7,GRID!$A$18:$A$29,0),MATCH(1,($U$2=GRID!$B$1:$U$1)*(КАЛЕНДАРЬ!AG14=GRID!$B$3:$U$3),0))*GRID!$H$42,
ROUNDUP(INDEX(GRID!$B$18:$U$29,MATCH(I$7,GRID!$A$18:$A$29,0),MATCH(1,($U$2=GRID!$B$1:$U$1)*(КАЛЕНДАРЬ!AG14=GRID!$B$3:$U$3),0))*GRID!$H$42*(1-GRID!$H$43),0))</f>
        <v>35760</v>
      </c>
      <c r="K337" s="50" t="s">
        <v>105</v>
      </c>
      <c r="L337" s="50" t="s">
        <v>105</v>
      </c>
      <c r="M337" s="5" cm="1">
        <f t="array" ref="M337">IF($I$2="Длительное проживание от 30 ночей ",
INDEX(GRID!$B$4:$U$15,MATCH(M$7,GRID!$A$4:$A$15,0),MATCH(1,($U$2=GRID!$B$1:$U$1)*(КАЛЕНДАРЬ!AG14=GRID!$B$3:$U$3),0))*GRID!$H$42,
ROUNDUP(INDEX(GRID!$B$4:$U$15,MATCH(M$7,GRID!$A$4:$A$15,0),MATCH(1,($U$2=GRID!$B$1:$U$1)*(КАЛЕНДАРЬ!AG14=GRID!$B$3:$U$3),0))*GRID!$H$42*(1-GRID!$H$43),0))</f>
        <v>52160</v>
      </c>
      <c r="N337" s="5" cm="1">
        <f t="array" ref="N337">IF($I$2="Длительное проживание от 30 ночей ",
INDEX(GRID!$B$18:$U$29,MATCH(M$7,GRID!$A$18:$A$29,0),MATCH(1,($U$2=GRID!$B$1:$U$1)*(КАЛЕНДАРЬ!AG14=GRID!$B$3:$U$3),0))*GRID!$H$42,
ROUNDUP(INDEX(GRID!$B$18:$U$29,MATCH(M$7,GRID!$A$18:$A$29,0),MATCH(1,($U$2=GRID!$B$1:$U$1)*(КАЛЕНДАРЬ!AG14=GRID!$B$3:$U$3),0))*GRID!$H$42*(1-GRID!$H$43),0))</f>
        <v>56160</v>
      </c>
      <c r="O337" s="50" t="s">
        <v>105</v>
      </c>
      <c r="P337" s="5" cm="1">
        <f t="array" ref="P337">IF($I$2="Длительное проживание от 30 ночей ",
INDEX(GRID!$B$4:$U$15,MATCH(P$7,GRID!$A$4:$A$15,0),MATCH(1,($U$2=GRID!$B$1:$U$1)*(КАЛЕНДАРЬ!AG14=GRID!$B$3:$U$3),0))*GRID!$H$42,
ROUNDUP(INDEX(GRID!$B$4:$U$15,MATCH(P$7,GRID!$A$4:$A$15,0),MATCH(1,($U$2=GRID!$B$1:$U$1)*(КАЛЕНДАРЬ!AG14=GRID!$B$3:$U$3),0))*GRID!$H$42*(1-GRID!$H$43),0))</f>
        <v>111760</v>
      </c>
      <c r="Q337" s="5" cm="1">
        <f t="array" ref="Q337">IF($I$2="Длительное проживание от 30 ночей ",
INDEX(GRID!$B$4:$U$15,MATCH(Q$7,GRID!$A$4:$A$15,0),MATCH(1,($U$2=GRID!$B$1:$U$1)*(КАЛЕНДАРЬ!AG14=GRID!$B$3:$U$3),0))*GRID!$H$42,
ROUNDUP(INDEX(GRID!$B$4:$U$15,MATCH(Q$7,GRID!$A$4:$A$15,0),MATCH(1,($U$2=GRID!$B$1:$U$1)*(КАЛЕНДАРЬ!AG14=GRID!$B$3:$U$3),0))*GRID!$H$42*(1-GRID!$H$43),0))</f>
        <v>131520</v>
      </c>
      <c r="R337" s="50" t="s">
        <v>105</v>
      </c>
      <c r="S337" s="50" t="s">
        <v>105</v>
      </c>
      <c r="T337" s="50" t="s">
        <v>105</v>
      </c>
    </row>
    <row r="338" spans="1:20" ht="12.75" hidden="1" customHeight="1">
      <c r="A338" s="108" t="s">
        <v>14</v>
      </c>
      <c r="B338" s="109">
        <v>12</v>
      </c>
      <c r="C338" s="5" cm="1">
        <f t="array" ref="C338">IF($I$2="Длительное проживание от 30 ночей ",
INDEX(GRID!$B$4:$U$15,MATCH(C$7,GRID!$A$4:$A$15,0),MATCH(1,($U$2=GRID!$B$1:$U$1)*(КАЛЕНДАРЬ!AG15=GRID!$B$3:$U$3),0))*GRID!$H$42,
ROUNDUP(INDEX(GRID!$B$4:$U$15,MATCH(C$7,GRID!$A$4:$A$15,0),MATCH(1,($U$2=GRID!$B$1:$U$1)*(КАЛЕНДАРЬ!AG15=GRID!$B$3:$U$3),0))*GRID!$H$42*(1-GRID!$H$43),0))</f>
        <v>20000</v>
      </c>
      <c r="D338" s="5" cm="1">
        <f t="array" ref="D338">IF($I$2="Длительное проживание от 30 ночей ",
INDEX(GRID!$B$18:$U$29,MATCH(C$7,GRID!$A$18:$A$29,0),MATCH(1,($U$2=GRID!$B$1:$U$1)*(КАЛЕНДАРЬ!AG15=GRID!$B$3:$U$3),0))*GRID!$H$42,
ROUNDUP(INDEX(GRID!$B$18:$U$29,MATCH(C$7,GRID!$A$18:$A$29,0),MATCH(1,($U$2=GRID!$B$1:$U$1)*(КАЛЕНДАРЬ!AG15=GRID!$B$3:$U$3),0))*GRID!$H$42*(1-GRID!$H$43),0))</f>
        <v>24000</v>
      </c>
      <c r="E338" s="5" cm="1">
        <f t="array" ref="E338">IF($I$2="Длительное проживание от 30 ночей ",
INDEX(GRID!$B$4:$U$15,MATCH(E$7,GRID!$A$4:$A$15,0),MATCH(1,($U$2=GRID!$B$1:$U$1)*(КАЛЕНДАРЬ!AG15=GRID!$B$3:$U$3),0))*GRID!$H$42,
ROUNDUP(INDEX(GRID!$B$4:$U$15,MATCH(E$7,GRID!$A$4:$A$15,0),MATCH(1,($U$2=GRID!$B$1:$U$1)*(КАЛЕНДАРЬ!AG15=GRID!$B$3:$U$3),0))*GRID!$H$42*(1-GRID!$H$43),0))</f>
        <v>24000</v>
      </c>
      <c r="F338" s="5" cm="1">
        <f t="array" ref="F338">IF($I$2="Длительное проживание от 30 ночей ",
INDEX(GRID!$B$18:$U$29,MATCH(E$7,GRID!$A$18:$A$29,0),MATCH(1,($U$2=GRID!$B$1:$U$1)*(КАЛЕНДАРЬ!AG15=GRID!$B$3:$U$3),0))*GRID!$H$42,
ROUNDUP(INDEX(GRID!$B$18:$U$29,MATCH(E$7,GRID!$A$18:$A$29,0),MATCH(1,($U$2=GRID!$B$1:$U$1)*(КАЛЕНДАРЬ!AG15=GRID!$B$3:$U$3),0))*GRID!$H$42*(1-GRID!$H$43),0))</f>
        <v>28000</v>
      </c>
      <c r="G338" s="50" t="s">
        <v>105</v>
      </c>
      <c r="H338" s="50" t="s">
        <v>105</v>
      </c>
      <c r="I338" s="5" cm="1">
        <f t="array" ref="I338">IF($I$2="Длительное проживание от 30 ночей ",
INDEX(GRID!$B$4:$U$15,MATCH(I$7,GRID!$A$4:$A$15,0),MATCH(1,($U$2=GRID!$B$1:$U$1)*(КАЛЕНДАРЬ!AG15=GRID!$B$3:$U$3),0))*GRID!$H$42,
ROUNDUP(INDEX(GRID!$B$4:$U$15,MATCH(I$7,GRID!$A$4:$A$15,0),MATCH(1,($U$2=GRID!$B$1:$U$1)*(КАЛЕНДАРЬ!AG15=GRID!$B$3:$U$3),0))*GRID!$H$42*(1-GRID!$H$43),0))</f>
        <v>31760</v>
      </c>
      <c r="J338" s="5" cm="1">
        <f t="array" ref="J338">IF($I$2="Длительное проживание от 30 ночей ",
INDEX(GRID!$B$18:$U$29,MATCH(I$7,GRID!$A$18:$A$29,0),MATCH(1,($U$2=GRID!$B$1:$U$1)*(КАЛЕНДАРЬ!AG15=GRID!$B$3:$U$3),0))*GRID!$H$42,
ROUNDUP(INDEX(GRID!$B$18:$U$29,MATCH(I$7,GRID!$A$18:$A$29,0),MATCH(1,($U$2=GRID!$B$1:$U$1)*(КАЛЕНДАРЬ!AG15=GRID!$B$3:$U$3),0))*GRID!$H$42*(1-GRID!$H$43),0))</f>
        <v>35760</v>
      </c>
      <c r="K338" s="50" t="s">
        <v>105</v>
      </c>
      <c r="L338" s="50" t="s">
        <v>105</v>
      </c>
      <c r="M338" s="5" cm="1">
        <f t="array" ref="M338">IF($I$2="Длительное проживание от 30 ночей ",
INDEX(GRID!$B$4:$U$15,MATCH(M$7,GRID!$A$4:$A$15,0),MATCH(1,($U$2=GRID!$B$1:$U$1)*(КАЛЕНДАРЬ!AG15=GRID!$B$3:$U$3),0))*GRID!$H$42,
ROUNDUP(INDEX(GRID!$B$4:$U$15,MATCH(M$7,GRID!$A$4:$A$15,0),MATCH(1,($U$2=GRID!$B$1:$U$1)*(КАЛЕНДАРЬ!AG15=GRID!$B$3:$U$3),0))*GRID!$H$42*(1-GRID!$H$43),0))</f>
        <v>52160</v>
      </c>
      <c r="N338" s="5" cm="1">
        <f t="array" ref="N338">IF($I$2="Длительное проживание от 30 ночей ",
INDEX(GRID!$B$18:$U$29,MATCH(M$7,GRID!$A$18:$A$29,0),MATCH(1,($U$2=GRID!$B$1:$U$1)*(КАЛЕНДАРЬ!AG15=GRID!$B$3:$U$3),0))*GRID!$H$42,
ROUNDUP(INDEX(GRID!$B$18:$U$29,MATCH(M$7,GRID!$A$18:$A$29,0),MATCH(1,($U$2=GRID!$B$1:$U$1)*(КАЛЕНДАРЬ!AG15=GRID!$B$3:$U$3),0))*GRID!$H$42*(1-GRID!$H$43),0))</f>
        <v>56160</v>
      </c>
      <c r="O338" s="50" t="s">
        <v>105</v>
      </c>
      <c r="P338" s="5" cm="1">
        <f t="array" ref="P338">IF($I$2="Длительное проживание от 30 ночей ",
INDEX(GRID!$B$4:$U$15,MATCH(P$7,GRID!$A$4:$A$15,0),MATCH(1,($U$2=GRID!$B$1:$U$1)*(КАЛЕНДАРЬ!AG15=GRID!$B$3:$U$3),0))*GRID!$H$42,
ROUNDUP(INDEX(GRID!$B$4:$U$15,MATCH(P$7,GRID!$A$4:$A$15,0),MATCH(1,($U$2=GRID!$B$1:$U$1)*(КАЛЕНДАРЬ!AG15=GRID!$B$3:$U$3),0))*GRID!$H$42*(1-GRID!$H$43),0))</f>
        <v>111760</v>
      </c>
      <c r="Q338" s="5" cm="1">
        <f t="array" ref="Q338">IF($I$2="Длительное проживание от 30 ночей ",
INDEX(GRID!$B$4:$U$15,MATCH(Q$7,GRID!$A$4:$A$15,0),MATCH(1,($U$2=GRID!$B$1:$U$1)*(КАЛЕНДАРЬ!AG15=GRID!$B$3:$U$3),0))*GRID!$H$42,
ROUNDUP(INDEX(GRID!$B$4:$U$15,MATCH(Q$7,GRID!$A$4:$A$15,0),MATCH(1,($U$2=GRID!$B$1:$U$1)*(КАЛЕНДАРЬ!AG15=GRID!$B$3:$U$3),0))*GRID!$H$42*(1-GRID!$H$43),0))</f>
        <v>131520</v>
      </c>
      <c r="R338" s="50" t="s">
        <v>105</v>
      </c>
      <c r="S338" s="50" t="s">
        <v>105</v>
      </c>
      <c r="T338" s="50" t="s">
        <v>105</v>
      </c>
    </row>
    <row r="339" spans="1:20" ht="12.75" hidden="1" customHeight="1">
      <c r="A339" s="108" t="s">
        <v>15</v>
      </c>
      <c r="B339" s="109">
        <v>13</v>
      </c>
      <c r="C339" s="5" cm="1">
        <f t="array" ref="C339">IF($I$2="Длительное проживание от 30 ночей ",
INDEX(GRID!$B$4:$U$15,MATCH(C$7,GRID!$A$4:$A$15,0),MATCH(1,($U$2=GRID!$B$1:$U$1)*(КАЛЕНДАРЬ!AG16=GRID!$B$3:$U$3),0))*GRID!$H$42,
ROUNDUP(INDEX(GRID!$B$4:$U$15,MATCH(C$7,GRID!$A$4:$A$15,0),MATCH(1,($U$2=GRID!$B$1:$U$1)*(КАЛЕНДАРЬ!AG16=GRID!$B$3:$U$3),0))*GRID!$H$42*(1-GRID!$H$43),0))</f>
        <v>20000</v>
      </c>
      <c r="D339" s="5" cm="1">
        <f t="array" ref="D339">IF($I$2="Длительное проживание от 30 ночей ",
INDEX(GRID!$B$18:$U$29,MATCH(C$7,GRID!$A$18:$A$29,0),MATCH(1,($U$2=GRID!$B$1:$U$1)*(КАЛЕНДАРЬ!AG16=GRID!$B$3:$U$3),0))*GRID!$H$42,
ROUNDUP(INDEX(GRID!$B$18:$U$29,MATCH(C$7,GRID!$A$18:$A$29,0),MATCH(1,($U$2=GRID!$B$1:$U$1)*(КАЛЕНДАРЬ!AG16=GRID!$B$3:$U$3),0))*GRID!$H$42*(1-GRID!$H$43),0))</f>
        <v>24000</v>
      </c>
      <c r="E339" s="5" cm="1">
        <f t="array" ref="E339">IF($I$2="Длительное проживание от 30 ночей ",
INDEX(GRID!$B$4:$U$15,MATCH(E$7,GRID!$A$4:$A$15,0),MATCH(1,($U$2=GRID!$B$1:$U$1)*(КАЛЕНДАРЬ!AG16=GRID!$B$3:$U$3),0))*GRID!$H$42,
ROUNDUP(INDEX(GRID!$B$4:$U$15,MATCH(E$7,GRID!$A$4:$A$15,0),MATCH(1,($U$2=GRID!$B$1:$U$1)*(КАЛЕНДАРЬ!AG16=GRID!$B$3:$U$3),0))*GRID!$H$42*(1-GRID!$H$43),0))</f>
        <v>24000</v>
      </c>
      <c r="F339" s="5" cm="1">
        <f t="array" ref="F339">IF($I$2="Длительное проживание от 30 ночей ",
INDEX(GRID!$B$18:$U$29,MATCH(E$7,GRID!$A$18:$A$29,0),MATCH(1,($U$2=GRID!$B$1:$U$1)*(КАЛЕНДАРЬ!AG16=GRID!$B$3:$U$3),0))*GRID!$H$42,
ROUNDUP(INDEX(GRID!$B$18:$U$29,MATCH(E$7,GRID!$A$18:$A$29,0),MATCH(1,($U$2=GRID!$B$1:$U$1)*(КАЛЕНДАРЬ!AG16=GRID!$B$3:$U$3),0))*GRID!$H$42*(1-GRID!$H$43),0))</f>
        <v>28000</v>
      </c>
      <c r="G339" s="50" t="s">
        <v>105</v>
      </c>
      <c r="H339" s="50" t="s">
        <v>105</v>
      </c>
      <c r="I339" s="5" cm="1">
        <f t="array" ref="I339">IF($I$2="Длительное проживание от 30 ночей ",
INDEX(GRID!$B$4:$U$15,MATCH(I$7,GRID!$A$4:$A$15,0),MATCH(1,($U$2=GRID!$B$1:$U$1)*(КАЛЕНДАРЬ!AG16=GRID!$B$3:$U$3),0))*GRID!$H$42,
ROUNDUP(INDEX(GRID!$B$4:$U$15,MATCH(I$7,GRID!$A$4:$A$15,0),MATCH(1,($U$2=GRID!$B$1:$U$1)*(КАЛЕНДАРЬ!AG16=GRID!$B$3:$U$3),0))*GRID!$H$42*(1-GRID!$H$43),0))</f>
        <v>31760</v>
      </c>
      <c r="J339" s="5" cm="1">
        <f t="array" ref="J339">IF($I$2="Длительное проживание от 30 ночей ",
INDEX(GRID!$B$18:$U$29,MATCH(I$7,GRID!$A$18:$A$29,0),MATCH(1,($U$2=GRID!$B$1:$U$1)*(КАЛЕНДАРЬ!AG16=GRID!$B$3:$U$3),0))*GRID!$H$42,
ROUNDUP(INDEX(GRID!$B$18:$U$29,MATCH(I$7,GRID!$A$18:$A$29,0),MATCH(1,($U$2=GRID!$B$1:$U$1)*(КАЛЕНДАРЬ!AG16=GRID!$B$3:$U$3),0))*GRID!$H$42*(1-GRID!$H$43),0))</f>
        <v>35760</v>
      </c>
      <c r="K339" s="50" t="s">
        <v>105</v>
      </c>
      <c r="L339" s="50" t="s">
        <v>105</v>
      </c>
      <c r="M339" s="5" cm="1">
        <f t="array" ref="M339">IF($I$2="Длительное проживание от 30 ночей ",
INDEX(GRID!$B$4:$U$15,MATCH(M$7,GRID!$A$4:$A$15,0),MATCH(1,($U$2=GRID!$B$1:$U$1)*(КАЛЕНДАРЬ!AG16=GRID!$B$3:$U$3),0))*GRID!$H$42,
ROUNDUP(INDEX(GRID!$B$4:$U$15,MATCH(M$7,GRID!$A$4:$A$15,0),MATCH(1,($U$2=GRID!$B$1:$U$1)*(КАЛЕНДАРЬ!AG16=GRID!$B$3:$U$3),0))*GRID!$H$42*(1-GRID!$H$43),0))</f>
        <v>52160</v>
      </c>
      <c r="N339" s="5" cm="1">
        <f t="array" ref="N339">IF($I$2="Длительное проживание от 30 ночей ",
INDEX(GRID!$B$18:$U$29,MATCH(M$7,GRID!$A$18:$A$29,0),MATCH(1,($U$2=GRID!$B$1:$U$1)*(КАЛЕНДАРЬ!AG16=GRID!$B$3:$U$3),0))*GRID!$H$42,
ROUNDUP(INDEX(GRID!$B$18:$U$29,MATCH(M$7,GRID!$A$18:$A$29,0),MATCH(1,($U$2=GRID!$B$1:$U$1)*(КАЛЕНДАРЬ!AG16=GRID!$B$3:$U$3),0))*GRID!$H$42*(1-GRID!$H$43),0))</f>
        <v>56160</v>
      </c>
      <c r="O339" s="50" t="s">
        <v>105</v>
      </c>
      <c r="P339" s="5" cm="1">
        <f t="array" ref="P339">IF($I$2="Длительное проживание от 30 ночей ",
INDEX(GRID!$B$4:$U$15,MATCH(P$7,GRID!$A$4:$A$15,0),MATCH(1,($U$2=GRID!$B$1:$U$1)*(КАЛЕНДАРЬ!AG16=GRID!$B$3:$U$3),0))*GRID!$H$42,
ROUNDUP(INDEX(GRID!$B$4:$U$15,MATCH(P$7,GRID!$A$4:$A$15,0),MATCH(1,($U$2=GRID!$B$1:$U$1)*(КАЛЕНДАРЬ!AG16=GRID!$B$3:$U$3),0))*GRID!$H$42*(1-GRID!$H$43),0))</f>
        <v>111760</v>
      </c>
      <c r="Q339" s="5" cm="1">
        <f t="array" ref="Q339">IF($I$2="Длительное проживание от 30 ночей ",
INDEX(GRID!$B$4:$U$15,MATCH(Q$7,GRID!$A$4:$A$15,0),MATCH(1,($U$2=GRID!$B$1:$U$1)*(КАЛЕНДАРЬ!AG16=GRID!$B$3:$U$3),0))*GRID!$H$42,
ROUNDUP(INDEX(GRID!$B$4:$U$15,MATCH(Q$7,GRID!$A$4:$A$15,0),MATCH(1,($U$2=GRID!$B$1:$U$1)*(КАЛЕНДАРЬ!AG16=GRID!$B$3:$U$3),0))*GRID!$H$42*(1-GRID!$H$43),0))</f>
        <v>131520</v>
      </c>
      <c r="R339" s="50" t="s">
        <v>105</v>
      </c>
      <c r="S339" s="50" t="s">
        <v>105</v>
      </c>
      <c r="T339" s="50" t="s">
        <v>105</v>
      </c>
    </row>
    <row r="340" spans="1:20" ht="12.75" hidden="1" customHeight="1">
      <c r="A340" s="108" t="s">
        <v>16</v>
      </c>
      <c r="B340" s="109">
        <v>14</v>
      </c>
      <c r="C340" s="5" cm="1">
        <f t="array" ref="C340">IF($I$2="Длительное проживание от 30 ночей ",
INDEX(GRID!$B$4:$U$15,MATCH(C$7,GRID!$A$4:$A$15,0),MATCH(1,($U$2=GRID!$B$1:$U$1)*(КАЛЕНДАРЬ!AG17=GRID!$B$3:$U$3),0))*GRID!$H$42,
ROUNDUP(INDEX(GRID!$B$4:$U$15,MATCH(C$7,GRID!$A$4:$A$15,0),MATCH(1,($U$2=GRID!$B$1:$U$1)*(КАЛЕНДАРЬ!AG17=GRID!$B$3:$U$3),0))*GRID!$H$42*(1-GRID!$H$43),0))</f>
        <v>20000</v>
      </c>
      <c r="D340" s="5" cm="1">
        <f t="array" ref="D340">IF($I$2="Длительное проживание от 30 ночей ",
INDEX(GRID!$B$18:$U$29,MATCH(C$7,GRID!$A$18:$A$29,0),MATCH(1,($U$2=GRID!$B$1:$U$1)*(КАЛЕНДАРЬ!AG17=GRID!$B$3:$U$3),0))*GRID!$H$42,
ROUNDUP(INDEX(GRID!$B$18:$U$29,MATCH(C$7,GRID!$A$18:$A$29,0),MATCH(1,($U$2=GRID!$B$1:$U$1)*(КАЛЕНДАРЬ!AG17=GRID!$B$3:$U$3),0))*GRID!$H$42*(1-GRID!$H$43),0))</f>
        <v>24000</v>
      </c>
      <c r="E340" s="5" cm="1">
        <f t="array" ref="E340">IF($I$2="Длительное проживание от 30 ночей ",
INDEX(GRID!$B$4:$U$15,MATCH(E$7,GRID!$A$4:$A$15,0),MATCH(1,($U$2=GRID!$B$1:$U$1)*(КАЛЕНДАРЬ!AG17=GRID!$B$3:$U$3),0))*GRID!$H$42,
ROUNDUP(INDEX(GRID!$B$4:$U$15,MATCH(E$7,GRID!$A$4:$A$15,0),MATCH(1,($U$2=GRID!$B$1:$U$1)*(КАЛЕНДАРЬ!AG17=GRID!$B$3:$U$3),0))*GRID!$H$42*(1-GRID!$H$43),0))</f>
        <v>24000</v>
      </c>
      <c r="F340" s="5" cm="1">
        <f t="array" ref="F340">IF($I$2="Длительное проживание от 30 ночей ",
INDEX(GRID!$B$18:$U$29,MATCH(E$7,GRID!$A$18:$A$29,0),MATCH(1,($U$2=GRID!$B$1:$U$1)*(КАЛЕНДАРЬ!AG17=GRID!$B$3:$U$3),0))*GRID!$H$42,
ROUNDUP(INDEX(GRID!$B$18:$U$29,MATCH(E$7,GRID!$A$18:$A$29,0),MATCH(1,($U$2=GRID!$B$1:$U$1)*(КАЛЕНДАРЬ!AG17=GRID!$B$3:$U$3),0))*GRID!$H$42*(1-GRID!$H$43),0))</f>
        <v>28000</v>
      </c>
      <c r="G340" s="50" t="s">
        <v>105</v>
      </c>
      <c r="H340" s="50" t="s">
        <v>105</v>
      </c>
      <c r="I340" s="5" cm="1">
        <f t="array" ref="I340">IF($I$2="Длительное проживание от 30 ночей ",
INDEX(GRID!$B$4:$U$15,MATCH(I$7,GRID!$A$4:$A$15,0),MATCH(1,($U$2=GRID!$B$1:$U$1)*(КАЛЕНДАРЬ!AG17=GRID!$B$3:$U$3),0))*GRID!$H$42,
ROUNDUP(INDEX(GRID!$B$4:$U$15,MATCH(I$7,GRID!$A$4:$A$15,0),MATCH(1,($U$2=GRID!$B$1:$U$1)*(КАЛЕНДАРЬ!AG17=GRID!$B$3:$U$3),0))*GRID!$H$42*(1-GRID!$H$43),0))</f>
        <v>31760</v>
      </c>
      <c r="J340" s="5" cm="1">
        <f t="array" ref="J340">IF($I$2="Длительное проживание от 30 ночей ",
INDEX(GRID!$B$18:$U$29,MATCH(I$7,GRID!$A$18:$A$29,0),MATCH(1,($U$2=GRID!$B$1:$U$1)*(КАЛЕНДАРЬ!AG17=GRID!$B$3:$U$3),0))*GRID!$H$42,
ROUNDUP(INDEX(GRID!$B$18:$U$29,MATCH(I$7,GRID!$A$18:$A$29,0),MATCH(1,($U$2=GRID!$B$1:$U$1)*(КАЛЕНДАРЬ!AG17=GRID!$B$3:$U$3),0))*GRID!$H$42*(1-GRID!$H$43),0))</f>
        <v>35760</v>
      </c>
      <c r="K340" s="50" t="s">
        <v>105</v>
      </c>
      <c r="L340" s="50" t="s">
        <v>105</v>
      </c>
      <c r="M340" s="5" cm="1">
        <f t="array" ref="M340">IF($I$2="Длительное проживание от 30 ночей ",
INDEX(GRID!$B$4:$U$15,MATCH(M$7,GRID!$A$4:$A$15,0),MATCH(1,($U$2=GRID!$B$1:$U$1)*(КАЛЕНДАРЬ!AG17=GRID!$B$3:$U$3),0))*GRID!$H$42,
ROUNDUP(INDEX(GRID!$B$4:$U$15,MATCH(M$7,GRID!$A$4:$A$15,0),MATCH(1,($U$2=GRID!$B$1:$U$1)*(КАЛЕНДАРЬ!AG17=GRID!$B$3:$U$3),0))*GRID!$H$42*(1-GRID!$H$43),0))</f>
        <v>52160</v>
      </c>
      <c r="N340" s="5" cm="1">
        <f t="array" ref="N340">IF($I$2="Длительное проживание от 30 ночей ",
INDEX(GRID!$B$18:$U$29,MATCH(M$7,GRID!$A$18:$A$29,0),MATCH(1,($U$2=GRID!$B$1:$U$1)*(КАЛЕНДАРЬ!AG17=GRID!$B$3:$U$3),0))*GRID!$H$42,
ROUNDUP(INDEX(GRID!$B$18:$U$29,MATCH(M$7,GRID!$A$18:$A$29,0),MATCH(1,($U$2=GRID!$B$1:$U$1)*(КАЛЕНДАРЬ!AG17=GRID!$B$3:$U$3),0))*GRID!$H$42*(1-GRID!$H$43),0))</f>
        <v>56160</v>
      </c>
      <c r="O340" s="50" t="s">
        <v>105</v>
      </c>
      <c r="P340" s="5" cm="1">
        <f t="array" ref="P340">IF($I$2="Длительное проживание от 30 ночей ",
INDEX(GRID!$B$4:$U$15,MATCH(P$7,GRID!$A$4:$A$15,0),MATCH(1,($U$2=GRID!$B$1:$U$1)*(КАЛЕНДАРЬ!AG17=GRID!$B$3:$U$3),0))*GRID!$H$42,
ROUNDUP(INDEX(GRID!$B$4:$U$15,MATCH(P$7,GRID!$A$4:$A$15,0),MATCH(1,($U$2=GRID!$B$1:$U$1)*(КАЛЕНДАРЬ!AG17=GRID!$B$3:$U$3),0))*GRID!$H$42*(1-GRID!$H$43),0))</f>
        <v>111760</v>
      </c>
      <c r="Q340" s="5" cm="1">
        <f t="array" ref="Q340">IF($I$2="Длительное проживание от 30 ночей ",
INDEX(GRID!$B$4:$U$15,MATCH(Q$7,GRID!$A$4:$A$15,0),MATCH(1,($U$2=GRID!$B$1:$U$1)*(КАЛЕНДАРЬ!AG17=GRID!$B$3:$U$3),0))*GRID!$H$42,
ROUNDUP(INDEX(GRID!$B$4:$U$15,MATCH(Q$7,GRID!$A$4:$A$15,0),MATCH(1,($U$2=GRID!$B$1:$U$1)*(КАЛЕНДАРЬ!AG17=GRID!$B$3:$U$3),0))*GRID!$H$42*(1-GRID!$H$43),0))</f>
        <v>131520</v>
      </c>
      <c r="R340" s="50" t="s">
        <v>105</v>
      </c>
      <c r="S340" s="50" t="s">
        <v>105</v>
      </c>
      <c r="T340" s="50" t="s">
        <v>105</v>
      </c>
    </row>
    <row r="341" spans="1:20" ht="12.75" hidden="1" customHeight="1">
      <c r="A341" s="108" t="s">
        <v>17</v>
      </c>
      <c r="B341" s="109">
        <v>15</v>
      </c>
      <c r="C341" s="5" cm="1">
        <f t="array" ref="C341">IF($I$2="Длительное проживание от 30 ночей ",
INDEX(GRID!$B$4:$U$15,MATCH(C$7,GRID!$A$4:$A$15,0),MATCH(1,($U$2=GRID!$B$1:$U$1)*(КАЛЕНДАРЬ!AG18=GRID!$B$3:$U$3),0))*GRID!$H$42,
ROUNDUP(INDEX(GRID!$B$4:$U$15,MATCH(C$7,GRID!$A$4:$A$15,0),MATCH(1,($U$2=GRID!$B$1:$U$1)*(КАЛЕНДАРЬ!AG18=GRID!$B$3:$U$3),0))*GRID!$H$42*(1-GRID!$H$43),0))</f>
        <v>20000</v>
      </c>
      <c r="D341" s="5" cm="1">
        <f t="array" ref="D341">IF($I$2="Длительное проживание от 30 ночей ",
INDEX(GRID!$B$18:$U$29,MATCH(C$7,GRID!$A$18:$A$29,0),MATCH(1,($U$2=GRID!$B$1:$U$1)*(КАЛЕНДАРЬ!AG18=GRID!$B$3:$U$3),0))*GRID!$H$42,
ROUNDUP(INDEX(GRID!$B$18:$U$29,MATCH(C$7,GRID!$A$18:$A$29,0),MATCH(1,($U$2=GRID!$B$1:$U$1)*(КАЛЕНДАРЬ!AG18=GRID!$B$3:$U$3),0))*GRID!$H$42*(1-GRID!$H$43),0))</f>
        <v>24000</v>
      </c>
      <c r="E341" s="5" cm="1">
        <f t="array" ref="E341">IF($I$2="Длительное проживание от 30 ночей ",
INDEX(GRID!$B$4:$U$15,MATCH(E$7,GRID!$A$4:$A$15,0),MATCH(1,($U$2=GRID!$B$1:$U$1)*(КАЛЕНДАРЬ!AG18=GRID!$B$3:$U$3),0))*GRID!$H$42,
ROUNDUP(INDEX(GRID!$B$4:$U$15,MATCH(E$7,GRID!$A$4:$A$15,0),MATCH(1,($U$2=GRID!$B$1:$U$1)*(КАЛЕНДАРЬ!AG18=GRID!$B$3:$U$3),0))*GRID!$H$42*(1-GRID!$H$43),0))</f>
        <v>24000</v>
      </c>
      <c r="F341" s="5" cm="1">
        <f t="array" ref="F341">IF($I$2="Длительное проживание от 30 ночей ",
INDEX(GRID!$B$18:$U$29,MATCH(E$7,GRID!$A$18:$A$29,0),MATCH(1,($U$2=GRID!$B$1:$U$1)*(КАЛЕНДАРЬ!AG18=GRID!$B$3:$U$3),0))*GRID!$H$42,
ROUNDUP(INDEX(GRID!$B$18:$U$29,MATCH(E$7,GRID!$A$18:$A$29,0),MATCH(1,($U$2=GRID!$B$1:$U$1)*(КАЛЕНДАРЬ!AG18=GRID!$B$3:$U$3),0))*GRID!$H$42*(1-GRID!$H$43),0))</f>
        <v>28000</v>
      </c>
      <c r="G341" s="50" t="s">
        <v>105</v>
      </c>
      <c r="H341" s="50" t="s">
        <v>105</v>
      </c>
      <c r="I341" s="5" cm="1">
        <f t="array" ref="I341">IF($I$2="Длительное проживание от 30 ночей ",
INDEX(GRID!$B$4:$U$15,MATCH(I$7,GRID!$A$4:$A$15,0),MATCH(1,($U$2=GRID!$B$1:$U$1)*(КАЛЕНДАРЬ!AG18=GRID!$B$3:$U$3),0))*GRID!$H$42,
ROUNDUP(INDEX(GRID!$B$4:$U$15,MATCH(I$7,GRID!$A$4:$A$15,0),MATCH(1,($U$2=GRID!$B$1:$U$1)*(КАЛЕНДАРЬ!AG18=GRID!$B$3:$U$3),0))*GRID!$H$42*(1-GRID!$H$43),0))</f>
        <v>31760</v>
      </c>
      <c r="J341" s="5" cm="1">
        <f t="array" ref="J341">IF($I$2="Длительное проживание от 30 ночей ",
INDEX(GRID!$B$18:$U$29,MATCH(I$7,GRID!$A$18:$A$29,0),MATCH(1,($U$2=GRID!$B$1:$U$1)*(КАЛЕНДАРЬ!AG18=GRID!$B$3:$U$3),0))*GRID!$H$42,
ROUNDUP(INDEX(GRID!$B$18:$U$29,MATCH(I$7,GRID!$A$18:$A$29,0),MATCH(1,($U$2=GRID!$B$1:$U$1)*(КАЛЕНДАРЬ!AG18=GRID!$B$3:$U$3),0))*GRID!$H$42*(1-GRID!$H$43),0))</f>
        <v>35760</v>
      </c>
      <c r="K341" s="50" t="s">
        <v>105</v>
      </c>
      <c r="L341" s="50" t="s">
        <v>105</v>
      </c>
      <c r="M341" s="5" cm="1">
        <f t="array" ref="M341">IF($I$2="Длительное проживание от 30 ночей ",
INDEX(GRID!$B$4:$U$15,MATCH(M$7,GRID!$A$4:$A$15,0),MATCH(1,($U$2=GRID!$B$1:$U$1)*(КАЛЕНДАРЬ!AG18=GRID!$B$3:$U$3),0))*GRID!$H$42,
ROUNDUP(INDEX(GRID!$B$4:$U$15,MATCH(M$7,GRID!$A$4:$A$15,0),MATCH(1,($U$2=GRID!$B$1:$U$1)*(КАЛЕНДАРЬ!AG18=GRID!$B$3:$U$3),0))*GRID!$H$42*(1-GRID!$H$43),0))</f>
        <v>52160</v>
      </c>
      <c r="N341" s="5" cm="1">
        <f t="array" ref="N341">IF($I$2="Длительное проживание от 30 ночей ",
INDEX(GRID!$B$18:$U$29,MATCH(M$7,GRID!$A$18:$A$29,0),MATCH(1,($U$2=GRID!$B$1:$U$1)*(КАЛЕНДАРЬ!AG18=GRID!$B$3:$U$3),0))*GRID!$H$42,
ROUNDUP(INDEX(GRID!$B$18:$U$29,MATCH(M$7,GRID!$A$18:$A$29,0),MATCH(1,($U$2=GRID!$B$1:$U$1)*(КАЛЕНДАРЬ!AG18=GRID!$B$3:$U$3),0))*GRID!$H$42*(1-GRID!$H$43),0))</f>
        <v>56160</v>
      </c>
      <c r="O341" s="50" t="s">
        <v>105</v>
      </c>
      <c r="P341" s="5" cm="1">
        <f t="array" ref="P341">IF($I$2="Длительное проживание от 30 ночей ",
INDEX(GRID!$B$4:$U$15,MATCH(P$7,GRID!$A$4:$A$15,0),MATCH(1,($U$2=GRID!$B$1:$U$1)*(КАЛЕНДАРЬ!AG18=GRID!$B$3:$U$3),0))*GRID!$H$42,
ROUNDUP(INDEX(GRID!$B$4:$U$15,MATCH(P$7,GRID!$A$4:$A$15,0),MATCH(1,($U$2=GRID!$B$1:$U$1)*(КАЛЕНДАРЬ!AG18=GRID!$B$3:$U$3),0))*GRID!$H$42*(1-GRID!$H$43),0))</f>
        <v>111760</v>
      </c>
      <c r="Q341" s="5" cm="1">
        <f t="array" ref="Q341">IF($I$2="Длительное проживание от 30 ночей ",
INDEX(GRID!$B$4:$U$15,MATCH(Q$7,GRID!$A$4:$A$15,0),MATCH(1,($U$2=GRID!$B$1:$U$1)*(КАЛЕНДАРЬ!AG18=GRID!$B$3:$U$3),0))*GRID!$H$42,
ROUNDUP(INDEX(GRID!$B$4:$U$15,MATCH(Q$7,GRID!$A$4:$A$15,0),MATCH(1,($U$2=GRID!$B$1:$U$1)*(КАЛЕНДАРЬ!AG18=GRID!$B$3:$U$3),0))*GRID!$H$42*(1-GRID!$H$43),0))</f>
        <v>131520</v>
      </c>
      <c r="R341" s="50" t="s">
        <v>105</v>
      </c>
      <c r="S341" s="50" t="s">
        <v>105</v>
      </c>
      <c r="T341" s="50" t="s">
        <v>105</v>
      </c>
    </row>
    <row r="342" spans="1:20" ht="12.75" hidden="1" customHeight="1">
      <c r="A342" s="108" t="s">
        <v>11</v>
      </c>
      <c r="B342" s="109">
        <v>16</v>
      </c>
      <c r="C342" s="5" cm="1">
        <f t="array" ref="C342">IF($I$2="Длительное проживание от 30 ночей ",
INDEX(GRID!$B$4:$U$15,MATCH(C$7,GRID!$A$4:$A$15,0),MATCH(1,($U$2=GRID!$B$1:$U$1)*(КАЛЕНДАРЬ!AG19=GRID!$B$3:$U$3),0))*GRID!$H$42,
ROUNDUP(INDEX(GRID!$B$4:$U$15,MATCH(C$7,GRID!$A$4:$A$15,0),MATCH(1,($U$2=GRID!$B$1:$U$1)*(КАЛЕНДАРЬ!AG19=GRID!$B$3:$U$3),0))*GRID!$H$42*(1-GRID!$H$43),0))</f>
        <v>20000</v>
      </c>
      <c r="D342" s="5" cm="1">
        <f t="array" ref="D342">IF($I$2="Длительное проживание от 30 ночей ",
INDEX(GRID!$B$18:$U$29,MATCH(C$7,GRID!$A$18:$A$29,0),MATCH(1,($U$2=GRID!$B$1:$U$1)*(КАЛЕНДАРЬ!AG19=GRID!$B$3:$U$3),0))*GRID!$H$42,
ROUNDUP(INDEX(GRID!$B$18:$U$29,MATCH(C$7,GRID!$A$18:$A$29,0),MATCH(1,($U$2=GRID!$B$1:$U$1)*(КАЛЕНДАРЬ!AG19=GRID!$B$3:$U$3),0))*GRID!$H$42*(1-GRID!$H$43),0))</f>
        <v>24000</v>
      </c>
      <c r="E342" s="5" cm="1">
        <f t="array" ref="E342">IF($I$2="Длительное проживание от 30 ночей ",
INDEX(GRID!$B$4:$U$15,MATCH(E$7,GRID!$A$4:$A$15,0),MATCH(1,($U$2=GRID!$B$1:$U$1)*(КАЛЕНДАРЬ!AG19=GRID!$B$3:$U$3),0))*GRID!$H$42,
ROUNDUP(INDEX(GRID!$B$4:$U$15,MATCH(E$7,GRID!$A$4:$A$15,0),MATCH(1,($U$2=GRID!$B$1:$U$1)*(КАЛЕНДАРЬ!AG19=GRID!$B$3:$U$3),0))*GRID!$H$42*(1-GRID!$H$43),0))</f>
        <v>24000</v>
      </c>
      <c r="F342" s="5" cm="1">
        <f t="array" ref="F342">IF($I$2="Длительное проживание от 30 ночей ",
INDEX(GRID!$B$18:$U$29,MATCH(E$7,GRID!$A$18:$A$29,0),MATCH(1,($U$2=GRID!$B$1:$U$1)*(КАЛЕНДАРЬ!AG19=GRID!$B$3:$U$3),0))*GRID!$H$42,
ROUNDUP(INDEX(GRID!$B$18:$U$29,MATCH(E$7,GRID!$A$18:$A$29,0),MATCH(1,($U$2=GRID!$B$1:$U$1)*(КАЛЕНДАРЬ!AG19=GRID!$B$3:$U$3),0))*GRID!$H$42*(1-GRID!$H$43),0))</f>
        <v>28000</v>
      </c>
      <c r="G342" s="50" t="s">
        <v>105</v>
      </c>
      <c r="H342" s="50" t="s">
        <v>105</v>
      </c>
      <c r="I342" s="5" cm="1">
        <f t="array" ref="I342">IF($I$2="Длительное проживание от 30 ночей ",
INDEX(GRID!$B$4:$U$15,MATCH(I$7,GRID!$A$4:$A$15,0),MATCH(1,($U$2=GRID!$B$1:$U$1)*(КАЛЕНДАРЬ!AG19=GRID!$B$3:$U$3),0))*GRID!$H$42,
ROUNDUP(INDEX(GRID!$B$4:$U$15,MATCH(I$7,GRID!$A$4:$A$15,0),MATCH(1,($U$2=GRID!$B$1:$U$1)*(КАЛЕНДАРЬ!AG19=GRID!$B$3:$U$3),0))*GRID!$H$42*(1-GRID!$H$43),0))</f>
        <v>31760</v>
      </c>
      <c r="J342" s="5" cm="1">
        <f t="array" ref="J342">IF($I$2="Длительное проживание от 30 ночей ",
INDEX(GRID!$B$18:$U$29,MATCH(I$7,GRID!$A$18:$A$29,0),MATCH(1,($U$2=GRID!$B$1:$U$1)*(КАЛЕНДАРЬ!AG19=GRID!$B$3:$U$3),0))*GRID!$H$42,
ROUNDUP(INDEX(GRID!$B$18:$U$29,MATCH(I$7,GRID!$A$18:$A$29,0),MATCH(1,($U$2=GRID!$B$1:$U$1)*(КАЛЕНДАРЬ!AG19=GRID!$B$3:$U$3),0))*GRID!$H$42*(1-GRID!$H$43),0))</f>
        <v>35760</v>
      </c>
      <c r="K342" s="50" t="s">
        <v>105</v>
      </c>
      <c r="L342" s="50" t="s">
        <v>105</v>
      </c>
      <c r="M342" s="5" cm="1">
        <f t="array" ref="M342">IF($I$2="Длительное проживание от 30 ночей ",
INDEX(GRID!$B$4:$U$15,MATCH(M$7,GRID!$A$4:$A$15,0),MATCH(1,($U$2=GRID!$B$1:$U$1)*(КАЛЕНДАРЬ!AG19=GRID!$B$3:$U$3),0))*GRID!$H$42,
ROUNDUP(INDEX(GRID!$B$4:$U$15,MATCH(M$7,GRID!$A$4:$A$15,0),MATCH(1,($U$2=GRID!$B$1:$U$1)*(КАЛЕНДАРЬ!AG19=GRID!$B$3:$U$3),0))*GRID!$H$42*(1-GRID!$H$43),0))</f>
        <v>52160</v>
      </c>
      <c r="N342" s="5" cm="1">
        <f t="array" ref="N342">IF($I$2="Длительное проживание от 30 ночей ",
INDEX(GRID!$B$18:$U$29,MATCH(M$7,GRID!$A$18:$A$29,0),MATCH(1,($U$2=GRID!$B$1:$U$1)*(КАЛЕНДАРЬ!AG19=GRID!$B$3:$U$3),0))*GRID!$H$42,
ROUNDUP(INDEX(GRID!$B$18:$U$29,MATCH(M$7,GRID!$A$18:$A$29,0),MATCH(1,($U$2=GRID!$B$1:$U$1)*(КАЛЕНДАРЬ!AG19=GRID!$B$3:$U$3),0))*GRID!$H$42*(1-GRID!$H$43),0))</f>
        <v>56160</v>
      </c>
      <c r="O342" s="50" t="s">
        <v>105</v>
      </c>
      <c r="P342" s="5" cm="1">
        <f t="array" ref="P342">IF($I$2="Длительное проживание от 30 ночей ",
INDEX(GRID!$B$4:$U$15,MATCH(P$7,GRID!$A$4:$A$15,0),MATCH(1,($U$2=GRID!$B$1:$U$1)*(КАЛЕНДАРЬ!AG19=GRID!$B$3:$U$3),0))*GRID!$H$42,
ROUNDUP(INDEX(GRID!$B$4:$U$15,MATCH(P$7,GRID!$A$4:$A$15,0),MATCH(1,($U$2=GRID!$B$1:$U$1)*(КАЛЕНДАРЬ!AG19=GRID!$B$3:$U$3),0))*GRID!$H$42*(1-GRID!$H$43),0))</f>
        <v>111760</v>
      </c>
      <c r="Q342" s="5" cm="1">
        <f t="array" ref="Q342">IF($I$2="Длительное проживание от 30 ночей ",
INDEX(GRID!$B$4:$U$15,MATCH(Q$7,GRID!$A$4:$A$15,0),MATCH(1,($U$2=GRID!$B$1:$U$1)*(КАЛЕНДАРЬ!AG19=GRID!$B$3:$U$3),0))*GRID!$H$42,
ROUNDUP(INDEX(GRID!$B$4:$U$15,MATCH(Q$7,GRID!$A$4:$A$15,0),MATCH(1,($U$2=GRID!$B$1:$U$1)*(КАЛЕНДАРЬ!AG19=GRID!$B$3:$U$3),0))*GRID!$H$42*(1-GRID!$H$43),0))</f>
        <v>131520</v>
      </c>
      <c r="R342" s="50" t="s">
        <v>105</v>
      </c>
      <c r="S342" s="50" t="s">
        <v>105</v>
      </c>
      <c r="T342" s="50" t="s">
        <v>105</v>
      </c>
    </row>
    <row r="343" spans="1:20" ht="12.75" hidden="1" customHeight="1">
      <c r="A343" s="108" t="s">
        <v>12</v>
      </c>
      <c r="B343" s="109">
        <v>17</v>
      </c>
      <c r="C343" s="5" cm="1">
        <f t="array" ref="C343">IF($I$2="Длительное проживание от 30 ночей ",
INDEX(GRID!$B$4:$U$15,MATCH(C$7,GRID!$A$4:$A$15,0),MATCH(1,($U$2=GRID!$B$1:$U$1)*(КАЛЕНДАРЬ!AG20=GRID!$B$3:$U$3),0))*GRID!$H$42,
ROUNDUP(INDEX(GRID!$B$4:$U$15,MATCH(C$7,GRID!$A$4:$A$15,0),MATCH(1,($U$2=GRID!$B$1:$U$1)*(КАЛЕНДАРЬ!AG20=GRID!$B$3:$U$3),0))*GRID!$H$42*(1-GRID!$H$43),0))</f>
        <v>20000</v>
      </c>
      <c r="D343" s="5" cm="1">
        <f t="array" ref="D343">IF($I$2="Длительное проживание от 30 ночей ",
INDEX(GRID!$B$18:$U$29,MATCH(C$7,GRID!$A$18:$A$29,0),MATCH(1,($U$2=GRID!$B$1:$U$1)*(КАЛЕНДАРЬ!AG20=GRID!$B$3:$U$3),0))*GRID!$H$42,
ROUNDUP(INDEX(GRID!$B$18:$U$29,MATCH(C$7,GRID!$A$18:$A$29,0),MATCH(1,($U$2=GRID!$B$1:$U$1)*(КАЛЕНДАРЬ!AG20=GRID!$B$3:$U$3),0))*GRID!$H$42*(1-GRID!$H$43),0))</f>
        <v>24000</v>
      </c>
      <c r="E343" s="5" cm="1">
        <f t="array" ref="E343">IF($I$2="Длительное проживание от 30 ночей ",
INDEX(GRID!$B$4:$U$15,MATCH(E$7,GRID!$A$4:$A$15,0),MATCH(1,($U$2=GRID!$B$1:$U$1)*(КАЛЕНДАРЬ!AG20=GRID!$B$3:$U$3),0))*GRID!$H$42,
ROUNDUP(INDEX(GRID!$B$4:$U$15,MATCH(E$7,GRID!$A$4:$A$15,0),MATCH(1,($U$2=GRID!$B$1:$U$1)*(КАЛЕНДАРЬ!AG20=GRID!$B$3:$U$3),0))*GRID!$H$42*(1-GRID!$H$43),0))</f>
        <v>24000</v>
      </c>
      <c r="F343" s="5" cm="1">
        <f t="array" ref="F343">IF($I$2="Длительное проживание от 30 ночей ",
INDEX(GRID!$B$18:$U$29,MATCH(E$7,GRID!$A$18:$A$29,0),MATCH(1,($U$2=GRID!$B$1:$U$1)*(КАЛЕНДАРЬ!AG20=GRID!$B$3:$U$3),0))*GRID!$H$42,
ROUNDUP(INDEX(GRID!$B$18:$U$29,MATCH(E$7,GRID!$A$18:$A$29,0),MATCH(1,($U$2=GRID!$B$1:$U$1)*(КАЛЕНДАРЬ!AG20=GRID!$B$3:$U$3),0))*GRID!$H$42*(1-GRID!$H$43),0))</f>
        <v>28000</v>
      </c>
      <c r="G343" s="50" t="s">
        <v>105</v>
      </c>
      <c r="H343" s="50" t="s">
        <v>105</v>
      </c>
      <c r="I343" s="5" cm="1">
        <f t="array" ref="I343">IF($I$2="Длительное проживание от 30 ночей ",
INDEX(GRID!$B$4:$U$15,MATCH(I$7,GRID!$A$4:$A$15,0),MATCH(1,($U$2=GRID!$B$1:$U$1)*(КАЛЕНДАРЬ!AG20=GRID!$B$3:$U$3),0))*GRID!$H$42,
ROUNDUP(INDEX(GRID!$B$4:$U$15,MATCH(I$7,GRID!$A$4:$A$15,0),MATCH(1,($U$2=GRID!$B$1:$U$1)*(КАЛЕНДАРЬ!AG20=GRID!$B$3:$U$3),0))*GRID!$H$42*(1-GRID!$H$43),0))</f>
        <v>31760</v>
      </c>
      <c r="J343" s="5" cm="1">
        <f t="array" ref="J343">IF($I$2="Длительное проживание от 30 ночей ",
INDEX(GRID!$B$18:$U$29,MATCH(I$7,GRID!$A$18:$A$29,0),MATCH(1,($U$2=GRID!$B$1:$U$1)*(КАЛЕНДАРЬ!AG20=GRID!$B$3:$U$3),0))*GRID!$H$42,
ROUNDUP(INDEX(GRID!$B$18:$U$29,MATCH(I$7,GRID!$A$18:$A$29,0),MATCH(1,($U$2=GRID!$B$1:$U$1)*(КАЛЕНДАРЬ!AG20=GRID!$B$3:$U$3),0))*GRID!$H$42*(1-GRID!$H$43),0))</f>
        <v>35760</v>
      </c>
      <c r="K343" s="50" t="s">
        <v>105</v>
      </c>
      <c r="L343" s="50" t="s">
        <v>105</v>
      </c>
      <c r="M343" s="5" cm="1">
        <f t="array" ref="M343">IF($I$2="Длительное проживание от 30 ночей ",
INDEX(GRID!$B$4:$U$15,MATCH(M$7,GRID!$A$4:$A$15,0),MATCH(1,($U$2=GRID!$B$1:$U$1)*(КАЛЕНДАРЬ!AG20=GRID!$B$3:$U$3),0))*GRID!$H$42,
ROUNDUP(INDEX(GRID!$B$4:$U$15,MATCH(M$7,GRID!$A$4:$A$15,0),MATCH(1,($U$2=GRID!$B$1:$U$1)*(КАЛЕНДАРЬ!AG20=GRID!$B$3:$U$3),0))*GRID!$H$42*(1-GRID!$H$43),0))</f>
        <v>52160</v>
      </c>
      <c r="N343" s="5" cm="1">
        <f t="array" ref="N343">IF($I$2="Длительное проживание от 30 ночей ",
INDEX(GRID!$B$18:$U$29,MATCH(M$7,GRID!$A$18:$A$29,0),MATCH(1,($U$2=GRID!$B$1:$U$1)*(КАЛЕНДАРЬ!AG20=GRID!$B$3:$U$3),0))*GRID!$H$42,
ROUNDUP(INDEX(GRID!$B$18:$U$29,MATCH(M$7,GRID!$A$18:$A$29,0),MATCH(1,($U$2=GRID!$B$1:$U$1)*(КАЛЕНДАРЬ!AG20=GRID!$B$3:$U$3),0))*GRID!$H$42*(1-GRID!$H$43),0))</f>
        <v>56160</v>
      </c>
      <c r="O343" s="50" t="s">
        <v>105</v>
      </c>
      <c r="P343" s="5" cm="1">
        <f t="array" ref="P343">IF($I$2="Длительное проживание от 30 ночей ",
INDEX(GRID!$B$4:$U$15,MATCH(P$7,GRID!$A$4:$A$15,0),MATCH(1,($U$2=GRID!$B$1:$U$1)*(КАЛЕНДАРЬ!AG20=GRID!$B$3:$U$3),0))*GRID!$H$42,
ROUNDUP(INDEX(GRID!$B$4:$U$15,MATCH(P$7,GRID!$A$4:$A$15,0),MATCH(1,($U$2=GRID!$B$1:$U$1)*(КАЛЕНДАРЬ!AG20=GRID!$B$3:$U$3),0))*GRID!$H$42*(1-GRID!$H$43),0))</f>
        <v>111760</v>
      </c>
      <c r="Q343" s="5" cm="1">
        <f t="array" ref="Q343">IF($I$2="Длительное проживание от 30 ночей ",
INDEX(GRID!$B$4:$U$15,MATCH(Q$7,GRID!$A$4:$A$15,0),MATCH(1,($U$2=GRID!$B$1:$U$1)*(КАЛЕНДАРЬ!AG20=GRID!$B$3:$U$3),0))*GRID!$H$42,
ROUNDUP(INDEX(GRID!$B$4:$U$15,MATCH(Q$7,GRID!$A$4:$A$15,0),MATCH(1,($U$2=GRID!$B$1:$U$1)*(КАЛЕНДАРЬ!AG20=GRID!$B$3:$U$3),0))*GRID!$H$42*(1-GRID!$H$43),0))</f>
        <v>131520</v>
      </c>
      <c r="R343" s="50" t="s">
        <v>105</v>
      </c>
      <c r="S343" s="50" t="s">
        <v>105</v>
      </c>
      <c r="T343" s="50" t="s">
        <v>105</v>
      </c>
    </row>
    <row r="344" spans="1:20" ht="12.75" hidden="1" customHeight="1">
      <c r="A344" s="108" t="s">
        <v>13</v>
      </c>
      <c r="B344" s="109">
        <v>18</v>
      </c>
      <c r="C344" s="5" cm="1">
        <f t="array" ref="C344">IF($I$2="Длительное проживание от 30 ночей ",
INDEX(GRID!$B$4:$U$15,MATCH(C$7,GRID!$A$4:$A$15,0),MATCH(1,($U$2=GRID!$B$1:$U$1)*(КАЛЕНДАРЬ!AG21=GRID!$B$3:$U$3),0))*GRID!$H$42,
ROUNDUP(INDEX(GRID!$B$4:$U$15,MATCH(C$7,GRID!$A$4:$A$15,0),MATCH(1,($U$2=GRID!$B$1:$U$1)*(КАЛЕНДАРЬ!AG21=GRID!$B$3:$U$3),0))*GRID!$H$42*(1-GRID!$H$43),0))</f>
        <v>20000</v>
      </c>
      <c r="D344" s="5" cm="1">
        <f t="array" ref="D344">IF($I$2="Длительное проживание от 30 ночей ",
INDEX(GRID!$B$18:$U$29,MATCH(C$7,GRID!$A$18:$A$29,0),MATCH(1,($U$2=GRID!$B$1:$U$1)*(КАЛЕНДАРЬ!AG21=GRID!$B$3:$U$3),0))*GRID!$H$42,
ROUNDUP(INDEX(GRID!$B$18:$U$29,MATCH(C$7,GRID!$A$18:$A$29,0),MATCH(1,($U$2=GRID!$B$1:$U$1)*(КАЛЕНДАРЬ!AG21=GRID!$B$3:$U$3),0))*GRID!$H$42*(1-GRID!$H$43),0))</f>
        <v>24000</v>
      </c>
      <c r="E344" s="5" cm="1">
        <f t="array" ref="E344">IF($I$2="Длительное проживание от 30 ночей ",
INDEX(GRID!$B$4:$U$15,MATCH(E$7,GRID!$A$4:$A$15,0),MATCH(1,($U$2=GRID!$B$1:$U$1)*(КАЛЕНДАРЬ!AG21=GRID!$B$3:$U$3),0))*GRID!$H$42,
ROUNDUP(INDEX(GRID!$B$4:$U$15,MATCH(E$7,GRID!$A$4:$A$15,0),MATCH(1,($U$2=GRID!$B$1:$U$1)*(КАЛЕНДАРЬ!AG21=GRID!$B$3:$U$3),0))*GRID!$H$42*(1-GRID!$H$43),0))</f>
        <v>24000</v>
      </c>
      <c r="F344" s="5" cm="1">
        <f t="array" ref="F344">IF($I$2="Длительное проживание от 30 ночей ",
INDEX(GRID!$B$18:$U$29,MATCH(E$7,GRID!$A$18:$A$29,0),MATCH(1,($U$2=GRID!$B$1:$U$1)*(КАЛЕНДАРЬ!AG21=GRID!$B$3:$U$3),0))*GRID!$H$42,
ROUNDUP(INDEX(GRID!$B$18:$U$29,MATCH(E$7,GRID!$A$18:$A$29,0),MATCH(1,($U$2=GRID!$B$1:$U$1)*(КАЛЕНДАРЬ!AG21=GRID!$B$3:$U$3),0))*GRID!$H$42*(1-GRID!$H$43),0))</f>
        <v>28000</v>
      </c>
      <c r="G344" s="50" t="s">
        <v>105</v>
      </c>
      <c r="H344" s="50" t="s">
        <v>105</v>
      </c>
      <c r="I344" s="5" cm="1">
        <f t="array" ref="I344">IF($I$2="Длительное проживание от 30 ночей ",
INDEX(GRID!$B$4:$U$15,MATCH(I$7,GRID!$A$4:$A$15,0),MATCH(1,($U$2=GRID!$B$1:$U$1)*(КАЛЕНДАРЬ!AG21=GRID!$B$3:$U$3),0))*GRID!$H$42,
ROUNDUP(INDEX(GRID!$B$4:$U$15,MATCH(I$7,GRID!$A$4:$A$15,0),MATCH(1,($U$2=GRID!$B$1:$U$1)*(КАЛЕНДАРЬ!AG21=GRID!$B$3:$U$3),0))*GRID!$H$42*(1-GRID!$H$43),0))</f>
        <v>31760</v>
      </c>
      <c r="J344" s="5" cm="1">
        <f t="array" ref="J344">IF($I$2="Длительное проживание от 30 ночей ",
INDEX(GRID!$B$18:$U$29,MATCH(I$7,GRID!$A$18:$A$29,0),MATCH(1,($U$2=GRID!$B$1:$U$1)*(КАЛЕНДАРЬ!AG21=GRID!$B$3:$U$3),0))*GRID!$H$42,
ROUNDUP(INDEX(GRID!$B$18:$U$29,MATCH(I$7,GRID!$A$18:$A$29,0),MATCH(1,($U$2=GRID!$B$1:$U$1)*(КАЛЕНДАРЬ!AG21=GRID!$B$3:$U$3),0))*GRID!$H$42*(1-GRID!$H$43),0))</f>
        <v>35760</v>
      </c>
      <c r="K344" s="50" t="s">
        <v>105</v>
      </c>
      <c r="L344" s="50" t="s">
        <v>105</v>
      </c>
      <c r="M344" s="5" cm="1">
        <f t="array" ref="M344">IF($I$2="Длительное проживание от 30 ночей ",
INDEX(GRID!$B$4:$U$15,MATCH(M$7,GRID!$A$4:$A$15,0),MATCH(1,($U$2=GRID!$B$1:$U$1)*(КАЛЕНДАРЬ!AG21=GRID!$B$3:$U$3),0))*GRID!$H$42,
ROUNDUP(INDEX(GRID!$B$4:$U$15,MATCH(M$7,GRID!$A$4:$A$15,0),MATCH(1,($U$2=GRID!$B$1:$U$1)*(КАЛЕНДАРЬ!AG21=GRID!$B$3:$U$3),0))*GRID!$H$42*(1-GRID!$H$43),0))</f>
        <v>52160</v>
      </c>
      <c r="N344" s="5" cm="1">
        <f t="array" ref="N344">IF($I$2="Длительное проживание от 30 ночей ",
INDEX(GRID!$B$18:$U$29,MATCH(M$7,GRID!$A$18:$A$29,0),MATCH(1,($U$2=GRID!$B$1:$U$1)*(КАЛЕНДАРЬ!AG21=GRID!$B$3:$U$3),0))*GRID!$H$42,
ROUNDUP(INDEX(GRID!$B$18:$U$29,MATCH(M$7,GRID!$A$18:$A$29,0),MATCH(1,($U$2=GRID!$B$1:$U$1)*(КАЛЕНДАРЬ!AG21=GRID!$B$3:$U$3),0))*GRID!$H$42*(1-GRID!$H$43),0))</f>
        <v>56160</v>
      </c>
      <c r="O344" s="50" t="s">
        <v>105</v>
      </c>
      <c r="P344" s="5" cm="1">
        <f t="array" ref="P344">IF($I$2="Длительное проживание от 30 ночей ",
INDEX(GRID!$B$4:$U$15,MATCH(P$7,GRID!$A$4:$A$15,0),MATCH(1,($U$2=GRID!$B$1:$U$1)*(КАЛЕНДАРЬ!AG21=GRID!$B$3:$U$3),0))*GRID!$H$42,
ROUNDUP(INDEX(GRID!$B$4:$U$15,MATCH(P$7,GRID!$A$4:$A$15,0),MATCH(1,($U$2=GRID!$B$1:$U$1)*(КАЛЕНДАРЬ!AG21=GRID!$B$3:$U$3),0))*GRID!$H$42*(1-GRID!$H$43),0))</f>
        <v>111760</v>
      </c>
      <c r="Q344" s="5" cm="1">
        <f t="array" ref="Q344">IF($I$2="Длительное проживание от 30 ночей ",
INDEX(GRID!$B$4:$U$15,MATCH(Q$7,GRID!$A$4:$A$15,0),MATCH(1,($U$2=GRID!$B$1:$U$1)*(КАЛЕНДАРЬ!AG21=GRID!$B$3:$U$3),0))*GRID!$H$42,
ROUNDUP(INDEX(GRID!$B$4:$U$15,MATCH(Q$7,GRID!$A$4:$A$15,0),MATCH(1,($U$2=GRID!$B$1:$U$1)*(КАЛЕНДАРЬ!AG21=GRID!$B$3:$U$3),0))*GRID!$H$42*(1-GRID!$H$43),0))</f>
        <v>131520</v>
      </c>
      <c r="R344" s="50" t="s">
        <v>105</v>
      </c>
      <c r="S344" s="50" t="s">
        <v>105</v>
      </c>
      <c r="T344" s="50" t="s">
        <v>105</v>
      </c>
    </row>
    <row r="345" spans="1:20" ht="12.75" hidden="1" customHeight="1">
      <c r="A345" s="108" t="s">
        <v>14</v>
      </c>
      <c r="B345" s="109">
        <v>19</v>
      </c>
      <c r="C345" s="5" cm="1">
        <f t="array" ref="C345">IF($I$2="Длительное проживание от 30 ночей ",
INDEX(GRID!$B$4:$U$15,MATCH(C$7,GRID!$A$4:$A$15,0),MATCH(1,($U$2=GRID!$B$1:$U$1)*(КАЛЕНДАРЬ!AG22=GRID!$B$3:$U$3),0))*GRID!$H$42,
ROUNDUP(INDEX(GRID!$B$4:$U$15,MATCH(C$7,GRID!$A$4:$A$15,0),MATCH(1,($U$2=GRID!$B$1:$U$1)*(КАЛЕНДАРЬ!AG22=GRID!$B$3:$U$3),0))*GRID!$H$42*(1-GRID!$H$43),0))</f>
        <v>20000</v>
      </c>
      <c r="D345" s="5" cm="1">
        <f t="array" ref="D345">IF($I$2="Длительное проживание от 30 ночей ",
INDEX(GRID!$B$18:$U$29,MATCH(C$7,GRID!$A$18:$A$29,0),MATCH(1,($U$2=GRID!$B$1:$U$1)*(КАЛЕНДАРЬ!AG22=GRID!$B$3:$U$3),0))*GRID!$H$42,
ROUNDUP(INDEX(GRID!$B$18:$U$29,MATCH(C$7,GRID!$A$18:$A$29,0),MATCH(1,($U$2=GRID!$B$1:$U$1)*(КАЛЕНДАРЬ!AG22=GRID!$B$3:$U$3),0))*GRID!$H$42*(1-GRID!$H$43),0))</f>
        <v>24000</v>
      </c>
      <c r="E345" s="5" cm="1">
        <f t="array" ref="E345">IF($I$2="Длительное проживание от 30 ночей ",
INDEX(GRID!$B$4:$U$15,MATCH(E$7,GRID!$A$4:$A$15,0),MATCH(1,($U$2=GRID!$B$1:$U$1)*(КАЛЕНДАРЬ!AG22=GRID!$B$3:$U$3),0))*GRID!$H$42,
ROUNDUP(INDEX(GRID!$B$4:$U$15,MATCH(E$7,GRID!$A$4:$A$15,0),MATCH(1,($U$2=GRID!$B$1:$U$1)*(КАЛЕНДАРЬ!AG22=GRID!$B$3:$U$3),0))*GRID!$H$42*(1-GRID!$H$43),0))</f>
        <v>24000</v>
      </c>
      <c r="F345" s="5" cm="1">
        <f t="array" ref="F345">IF($I$2="Длительное проживание от 30 ночей ",
INDEX(GRID!$B$18:$U$29,MATCH(E$7,GRID!$A$18:$A$29,0),MATCH(1,($U$2=GRID!$B$1:$U$1)*(КАЛЕНДАРЬ!AG22=GRID!$B$3:$U$3),0))*GRID!$H$42,
ROUNDUP(INDEX(GRID!$B$18:$U$29,MATCH(E$7,GRID!$A$18:$A$29,0),MATCH(1,($U$2=GRID!$B$1:$U$1)*(КАЛЕНДАРЬ!AG22=GRID!$B$3:$U$3),0))*GRID!$H$42*(1-GRID!$H$43),0))</f>
        <v>28000</v>
      </c>
      <c r="G345" s="50" t="s">
        <v>105</v>
      </c>
      <c r="H345" s="50" t="s">
        <v>105</v>
      </c>
      <c r="I345" s="5" cm="1">
        <f t="array" ref="I345">IF($I$2="Длительное проживание от 30 ночей ",
INDEX(GRID!$B$4:$U$15,MATCH(I$7,GRID!$A$4:$A$15,0),MATCH(1,($U$2=GRID!$B$1:$U$1)*(КАЛЕНДАРЬ!AG22=GRID!$B$3:$U$3),0))*GRID!$H$42,
ROUNDUP(INDEX(GRID!$B$4:$U$15,MATCH(I$7,GRID!$A$4:$A$15,0),MATCH(1,($U$2=GRID!$B$1:$U$1)*(КАЛЕНДАРЬ!AG22=GRID!$B$3:$U$3),0))*GRID!$H$42*(1-GRID!$H$43),0))</f>
        <v>31760</v>
      </c>
      <c r="J345" s="5" cm="1">
        <f t="array" ref="J345">IF($I$2="Длительное проживание от 30 ночей ",
INDEX(GRID!$B$18:$U$29,MATCH(I$7,GRID!$A$18:$A$29,0),MATCH(1,($U$2=GRID!$B$1:$U$1)*(КАЛЕНДАРЬ!AG22=GRID!$B$3:$U$3),0))*GRID!$H$42,
ROUNDUP(INDEX(GRID!$B$18:$U$29,MATCH(I$7,GRID!$A$18:$A$29,0),MATCH(1,($U$2=GRID!$B$1:$U$1)*(КАЛЕНДАРЬ!AG22=GRID!$B$3:$U$3),0))*GRID!$H$42*(1-GRID!$H$43),0))</f>
        <v>35760</v>
      </c>
      <c r="K345" s="50" t="s">
        <v>105</v>
      </c>
      <c r="L345" s="50" t="s">
        <v>105</v>
      </c>
      <c r="M345" s="5" cm="1">
        <f t="array" ref="M345">IF($I$2="Длительное проживание от 30 ночей ",
INDEX(GRID!$B$4:$U$15,MATCH(M$7,GRID!$A$4:$A$15,0),MATCH(1,($U$2=GRID!$B$1:$U$1)*(КАЛЕНДАРЬ!AG22=GRID!$B$3:$U$3),0))*GRID!$H$42,
ROUNDUP(INDEX(GRID!$B$4:$U$15,MATCH(M$7,GRID!$A$4:$A$15,0),MATCH(1,($U$2=GRID!$B$1:$U$1)*(КАЛЕНДАРЬ!AG22=GRID!$B$3:$U$3),0))*GRID!$H$42*(1-GRID!$H$43),0))</f>
        <v>52160</v>
      </c>
      <c r="N345" s="5" cm="1">
        <f t="array" ref="N345">IF($I$2="Длительное проживание от 30 ночей ",
INDEX(GRID!$B$18:$U$29,MATCH(M$7,GRID!$A$18:$A$29,0),MATCH(1,($U$2=GRID!$B$1:$U$1)*(КАЛЕНДАРЬ!AG22=GRID!$B$3:$U$3),0))*GRID!$H$42,
ROUNDUP(INDEX(GRID!$B$18:$U$29,MATCH(M$7,GRID!$A$18:$A$29,0),MATCH(1,($U$2=GRID!$B$1:$U$1)*(КАЛЕНДАРЬ!AG22=GRID!$B$3:$U$3),0))*GRID!$H$42*(1-GRID!$H$43),0))</f>
        <v>56160</v>
      </c>
      <c r="O345" s="50" t="s">
        <v>105</v>
      </c>
      <c r="P345" s="5" cm="1">
        <f t="array" ref="P345">IF($I$2="Длительное проживание от 30 ночей ",
INDEX(GRID!$B$4:$U$15,MATCH(P$7,GRID!$A$4:$A$15,0),MATCH(1,($U$2=GRID!$B$1:$U$1)*(КАЛЕНДАРЬ!AG22=GRID!$B$3:$U$3),0))*GRID!$H$42,
ROUNDUP(INDEX(GRID!$B$4:$U$15,MATCH(P$7,GRID!$A$4:$A$15,0),MATCH(1,($U$2=GRID!$B$1:$U$1)*(КАЛЕНДАРЬ!AG22=GRID!$B$3:$U$3),0))*GRID!$H$42*(1-GRID!$H$43),0))</f>
        <v>111760</v>
      </c>
      <c r="Q345" s="5" cm="1">
        <f t="array" ref="Q345">IF($I$2="Длительное проживание от 30 ночей ",
INDEX(GRID!$B$4:$U$15,MATCH(Q$7,GRID!$A$4:$A$15,0),MATCH(1,($U$2=GRID!$B$1:$U$1)*(КАЛЕНДАРЬ!AG22=GRID!$B$3:$U$3),0))*GRID!$H$42,
ROUNDUP(INDEX(GRID!$B$4:$U$15,MATCH(Q$7,GRID!$A$4:$A$15,0),MATCH(1,($U$2=GRID!$B$1:$U$1)*(КАЛЕНДАРЬ!AG22=GRID!$B$3:$U$3),0))*GRID!$H$42*(1-GRID!$H$43),0))</f>
        <v>131520</v>
      </c>
      <c r="R345" s="50" t="s">
        <v>105</v>
      </c>
      <c r="S345" s="50" t="s">
        <v>105</v>
      </c>
      <c r="T345" s="50" t="s">
        <v>105</v>
      </c>
    </row>
    <row r="346" spans="1:20" ht="12.75" hidden="1" customHeight="1">
      <c r="A346" s="108" t="s">
        <v>15</v>
      </c>
      <c r="B346" s="109">
        <v>20</v>
      </c>
      <c r="C346" s="5" cm="1">
        <f t="array" ref="C346">IF($I$2="Длительное проживание от 30 ночей ",
INDEX(GRID!$B$4:$U$15,MATCH(C$7,GRID!$A$4:$A$15,0),MATCH(1,($U$2=GRID!$B$1:$U$1)*(КАЛЕНДАРЬ!AG23=GRID!$B$3:$U$3),0))*GRID!$H$42,
ROUNDUP(INDEX(GRID!$B$4:$U$15,MATCH(C$7,GRID!$A$4:$A$15,0),MATCH(1,($U$2=GRID!$B$1:$U$1)*(КАЛЕНДАРЬ!AG23=GRID!$B$3:$U$3),0))*GRID!$H$42*(1-GRID!$H$43),0))</f>
        <v>20000</v>
      </c>
      <c r="D346" s="5" cm="1">
        <f t="array" ref="D346">IF($I$2="Длительное проживание от 30 ночей ",
INDEX(GRID!$B$18:$U$29,MATCH(C$7,GRID!$A$18:$A$29,0),MATCH(1,($U$2=GRID!$B$1:$U$1)*(КАЛЕНДАРЬ!AG23=GRID!$B$3:$U$3),0))*GRID!$H$42,
ROUNDUP(INDEX(GRID!$B$18:$U$29,MATCH(C$7,GRID!$A$18:$A$29,0),MATCH(1,($U$2=GRID!$B$1:$U$1)*(КАЛЕНДАРЬ!AG23=GRID!$B$3:$U$3),0))*GRID!$H$42*(1-GRID!$H$43),0))</f>
        <v>24000</v>
      </c>
      <c r="E346" s="5" cm="1">
        <f t="array" ref="E346">IF($I$2="Длительное проживание от 30 ночей ",
INDEX(GRID!$B$4:$U$15,MATCH(E$7,GRID!$A$4:$A$15,0),MATCH(1,($U$2=GRID!$B$1:$U$1)*(КАЛЕНДАРЬ!AG23=GRID!$B$3:$U$3),0))*GRID!$H$42,
ROUNDUP(INDEX(GRID!$B$4:$U$15,MATCH(E$7,GRID!$A$4:$A$15,0),MATCH(1,($U$2=GRID!$B$1:$U$1)*(КАЛЕНДАРЬ!AG23=GRID!$B$3:$U$3),0))*GRID!$H$42*(1-GRID!$H$43),0))</f>
        <v>24000</v>
      </c>
      <c r="F346" s="5" cm="1">
        <f t="array" ref="F346">IF($I$2="Длительное проживание от 30 ночей ",
INDEX(GRID!$B$18:$U$29,MATCH(E$7,GRID!$A$18:$A$29,0),MATCH(1,($U$2=GRID!$B$1:$U$1)*(КАЛЕНДАРЬ!AG23=GRID!$B$3:$U$3),0))*GRID!$H$42,
ROUNDUP(INDEX(GRID!$B$18:$U$29,MATCH(E$7,GRID!$A$18:$A$29,0),MATCH(1,($U$2=GRID!$B$1:$U$1)*(КАЛЕНДАРЬ!AG23=GRID!$B$3:$U$3),0))*GRID!$H$42*(1-GRID!$H$43),0))</f>
        <v>28000</v>
      </c>
      <c r="G346" s="50" t="s">
        <v>105</v>
      </c>
      <c r="H346" s="50" t="s">
        <v>105</v>
      </c>
      <c r="I346" s="5" cm="1">
        <f t="array" ref="I346">IF($I$2="Длительное проживание от 30 ночей ",
INDEX(GRID!$B$4:$U$15,MATCH(I$7,GRID!$A$4:$A$15,0),MATCH(1,($U$2=GRID!$B$1:$U$1)*(КАЛЕНДАРЬ!AG23=GRID!$B$3:$U$3),0))*GRID!$H$42,
ROUNDUP(INDEX(GRID!$B$4:$U$15,MATCH(I$7,GRID!$A$4:$A$15,0),MATCH(1,($U$2=GRID!$B$1:$U$1)*(КАЛЕНДАРЬ!AG23=GRID!$B$3:$U$3),0))*GRID!$H$42*(1-GRID!$H$43),0))</f>
        <v>31760</v>
      </c>
      <c r="J346" s="5" cm="1">
        <f t="array" ref="J346">IF($I$2="Длительное проживание от 30 ночей ",
INDEX(GRID!$B$18:$U$29,MATCH(I$7,GRID!$A$18:$A$29,0),MATCH(1,($U$2=GRID!$B$1:$U$1)*(КАЛЕНДАРЬ!AG23=GRID!$B$3:$U$3),0))*GRID!$H$42,
ROUNDUP(INDEX(GRID!$B$18:$U$29,MATCH(I$7,GRID!$A$18:$A$29,0),MATCH(1,($U$2=GRID!$B$1:$U$1)*(КАЛЕНДАРЬ!AG23=GRID!$B$3:$U$3),0))*GRID!$H$42*(1-GRID!$H$43),0))</f>
        <v>35760</v>
      </c>
      <c r="K346" s="50" t="s">
        <v>105</v>
      </c>
      <c r="L346" s="50" t="s">
        <v>105</v>
      </c>
      <c r="M346" s="5" cm="1">
        <f t="array" ref="M346">IF($I$2="Длительное проживание от 30 ночей ",
INDEX(GRID!$B$4:$U$15,MATCH(M$7,GRID!$A$4:$A$15,0),MATCH(1,($U$2=GRID!$B$1:$U$1)*(КАЛЕНДАРЬ!AG23=GRID!$B$3:$U$3),0))*GRID!$H$42,
ROUNDUP(INDEX(GRID!$B$4:$U$15,MATCH(M$7,GRID!$A$4:$A$15,0),MATCH(1,($U$2=GRID!$B$1:$U$1)*(КАЛЕНДАРЬ!AG23=GRID!$B$3:$U$3),0))*GRID!$H$42*(1-GRID!$H$43),0))</f>
        <v>52160</v>
      </c>
      <c r="N346" s="5" cm="1">
        <f t="array" ref="N346">IF($I$2="Длительное проживание от 30 ночей ",
INDEX(GRID!$B$18:$U$29,MATCH(M$7,GRID!$A$18:$A$29,0),MATCH(1,($U$2=GRID!$B$1:$U$1)*(КАЛЕНДАРЬ!AG23=GRID!$B$3:$U$3),0))*GRID!$H$42,
ROUNDUP(INDEX(GRID!$B$18:$U$29,MATCH(M$7,GRID!$A$18:$A$29,0),MATCH(1,($U$2=GRID!$B$1:$U$1)*(КАЛЕНДАРЬ!AG23=GRID!$B$3:$U$3),0))*GRID!$H$42*(1-GRID!$H$43),0))</f>
        <v>56160</v>
      </c>
      <c r="O346" s="50" t="s">
        <v>105</v>
      </c>
      <c r="P346" s="5" cm="1">
        <f t="array" ref="P346">IF($I$2="Длительное проживание от 30 ночей ",
INDEX(GRID!$B$4:$U$15,MATCH(P$7,GRID!$A$4:$A$15,0),MATCH(1,($U$2=GRID!$B$1:$U$1)*(КАЛЕНДАРЬ!AG23=GRID!$B$3:$U$3),0))*GRID!$H$42,
ROUNDUP(INDEX(GRID!$B$4:$U$15,MATCH(P$7,GRID!$A$4:$A$15,0),MATCH(1,($U$2=GRID!$B$1:$U$1)*(КАЛЕНДАРЬ!AG23=GRID!$B$3:$U$3),0))*GRID!$H$42*(1-GRID!$H$43),0))</f>
        <v>111760</v>
      </c>
      <c r="Q346" s="5" cm="1">
        <f t="array" ref="Q346">IF($I$2="Длительное проживание от 30 ночей ",
INDEX(GRID!$B$4:$U$15,MATCH(Q$7,GRID!$A$4:$A$15,0),MATCH(1,($U$2=GRID!$B$1:$U$1)*(КАЛЕНДАРЬ!AG23=GRID!$B$3:$U$3),0))*GRID!$H$42,
ROUNDUP(INDEX(GRID!$B$4:$U$15,MATCH(Q$7,GRID!$A$4:$A$15,0),MATCH(1,($U$2=GRID!$B$1:$U$1)*(КАЛЕНДАРЬ!AG23=GRID!$B$3:$U$3),0))*GRID!$H$42*(1-GRID!$H$43),0))</f>
        <v>131520</v>
      </c>
      <c r="R346" s="50" t="s">
        <v>105</v>
      </c>
      <c r="S346" s="50" t="s">
        <v>105</v>
      </c>
      <c r="T346" s="50" t="s">
        <v>105</v>
      </c>
    </row>
    <row r="347" spans="1:20" ht="12.75" hidden="1" customHeight="1">
      <c r="A347" s="108" t="s">
        <v>16</v>
      </c>
      <c r="B347" s="109">
        <v>21</v>
      </c>
      <c r="C347" s="5" cm="1">
        <f t="array" ref="C347">IF($I$2="Длительное проживание от 30 ночей ",
INDEX(GRID!$B$4:$U$15,MATCH(C$7,GRID!$A$4:$A$15,0),MATCH(1,($U$2=GRID!$B$1:$U$1)*(КАЛЕНДАРЬ!AG24=GRID!$B$3:$U$3),0))*GRID!$H$42,
ROUNDUP(INDEX(GRID!$B$4:$U$15,MATCH(C$7,GRID!$A$4:$A$15,0),MATCH(1,($U$2=GRID!$B$1:$U$1)*(КАЛЕНДАРЬ!AG24=GRID!$B$3:$U$3),0))*GRID!$H$42*(1-GRID!$H$43),0))</f>
        <v>20000</v>
      </c>
      <c r="D347" s="5" cm="1">
        <f t="array" ref="D347">IF($I$2="Длительное проживание от 30 ночей ",
INDEX(GRID!$B$18:$U$29,MATCH(C$7,GRID!$A$18:$A$29,0),MATCH(1,($U$2=GRID!$B$1:$U$1)*(КАЛЕНДАРЬ!AG24=GRID!$B$3:$U$3),0))*GRID!$H$42,
ROUNDUP(INDEX(GRID!$B$18:$U$29,MATCH(C$7,GRID!$A$18:$A$29,0),MATCH(1,($U$2=GRID!$B$1:$U$1)*(КАЛЕНДАРЬ!AG24=GRID!$B$3:$U$3),0))*GRID!$H$42*(1-GRID!$H$43),0))</f>
        <v>24000</v>
      </c>
      <c r="E347" s="5" cm="1">
        <f t="array" ref="E347">IF($I$2="Длительное проживание от 30 ночей ",
INDEX(GRID!$B$4:$U$15,MATCH(E$7,GRID!$A$4:$A$15,0),MATCH(1,($U$2=GRID!$B$1:$U$1)*(КАЛЕНДАРЬ!AG24=GRID!$B$3:$U$3),0))*GRID!$H$42,
ROUNDUP(INDEX(GRID!$B$4:$U$15,MATCH(E$7,GRID!$A$4:$A$15,0),MATCH(1,($U$2=GRID!$B$1:$U$1)*(КАЛЕНДАРЬ!AG24=GRID!$B$3:$U$3),0))*GRID!$H$42*(1-GRID!$H$43),0))</f>
        <v>24000</v>
      </c>
      <c r="F347" s="5" cm="1">
        <f t="array" ref="F347">IF($I$2="Длительное проживание от 30 ночей ",
INDEX(GRID!$B$18:$U$29,MATCH(E$7,GRID!$A$18:$A$29,0),MATCH(1,($U$2=GRID!$B$1:$U$1)*(КАЛЕНДАРЬ!AG24=GRID!$B$3:$U$3),0))*GRID!$H$42,
ROUNDUP(INDEX(GRID!$B$18:$U$29,MATCH(E$7,GRID!$A$18:$A$29,0),MATCH(1,($U$2=GRID!$B$1:$U$1)*(КАЛЕНДАРЬ!AG24=GRID!$B$3:$U$3),0))*GRID!$H$42*(1-GRID!$H$43),0))</f>
        <v>28000</v>
      </c>
      <c r="G347" s="50" t="s">
        <v>105</v>
      </c>
      <c r="H347" s="50" t="s">
        <v>105</v>
      </c>
      <c r="I347" s="5" cm="1">
        <f t="array" ref="I347">IF($I$2="Длительное проживание от 30 ночей ",
INDEX(GRID!$B$4:$U$15,MATCH(I$7,GRID!$A$4:$A$15,0),MATCH(1,($U$2=GRID!$B$1:$U$1)*(КАЛЕНДАРЬ!AG24=GRID!$B$3:$U$3),0))*GRID!$H$42,
ROUNDUP(INDEX(GRID!$B$4:$U$15,MATCH(I$7,GRID!$A$4:$A$15,0),MATCH(1,($U$2=GRID!$B$1:$U$1)*(КАЛЕНДАРЬ!AG24=GRID!$B$3:$U$3),0))*GRID!$H$42*(1-GRID!$H$43),0))</f>
        <v>31760</v>
      </c>
      <c r="J347" s="5" cm="1">
        <f t="array" ref="J347">IF($I$2="Длительное проживание от 30 ночей ",
INDEX(GRID!$B$18:$U$29,MATCH(I$7,GRID!$A$18:$A$29,0),MATCH(1,($U$2=GRID!$B$1:$U$1)*(КАЛЕНДАРЬ!AG24=GRID!$B$3:$U$3),0))*GRID!$H$42,
ROUNDUP(INDEX(GRID!$B$18:$U$29,MATCH(I$7,GRID!$A$18:$A$29,0),MATCH(1,($U$2=GRID!$B$1:$U$1)*(КАЛЕНДАРЬ!AG24=GRID!$B$3:$U$3),0))*GRID!$H$42*(1-GRID!$H$43),0))</f>
        <v>35760</v>
      </c>
      <c r="K347" s="50" t="s">
        <v>105</v>
      </c>
      <c r="L347" s="50" t="s">
        <v>105</v>
      </c>
      <c r="M347" s="5" cm="1">
        <f t="array" ref="M347">IF($I$2="Длительное проживание от 30 ночей ",
INDEX(GRID!$B$4:$U$15,MATCH(M$7,GRID!$A$4:$A$15,0),MATCH(1,($U$2=GRID!$B$1:$U$1)*(КАЛЕНДАРЬ!AG24=GRID!$B$3:$U$3),0))*GRID!$H$42,
ROUNDUP(INDEX(GRID!$B$4:$U$15,MATCH(M$7,GRID!$A$4:$A$15,0),MATCH(1,($U$2=GRID!$B$1:$U$1)*(КАЛЕНДАРЬ!AG24=GRID!$B$3:$U$3),0))*GRID!$H$42*(1-GRID!$H$43),0))</f>
        <v>52160</v>
      </c>
      <c r="N347" s="5" cm="1">
        <f t="array" ref="N347">IF($I$2="Длительное проживание от 30 ночей ",
INDEX(GRID!$B$18:$U$29,MATCH(M$7,GRID!$A$18:$A$29,0),MATCH(1,($U$2=GRID!$B$1:$U$1)*(КАЛЕНДАРЬ!AG24=GRID!$B$3:$U$3),0))*GRID!$H$42,
ROUNDUP(INDEX(GRID!$B$18:$U$29,MATCH(M$7,GRID!$A$18:$A$29,0),MATCH(1,($U$2=GRID!$B$1:$U$1)*(КАЛЕНДАРЬ!AG24=GRID!$B$3:$U$3),0))*GRID!$H$42*(1-GRID!$H$43),0))</f>
        <v>56160</v>
      </c>
      <c r="O347" s="50" t="s">
        <v>105</v>
      </c>
      <c r="P347" s="5" cm="1">
        <f t="array" ref="P347">IF($I$2="Длительное проживание от 30 ночей ",
INDEX(GRID!$B$4:$U$15,MATCH(P$7,GRID!$A$4:$A$15,0),MATCH(1,($U$2=GRID!$B$1:$U$1)*(КАЛЕНДАРЬ!AG24=GRID!$B$3:$U$3),0))*GRID!$H$42,
ROUNDUP(INDEX(GRID!$B$4:$U$15,MATCH(P$7,GRID!$A$4:$A$15,0),MATCH(1,($U$2=GRID!$B$1:$U$1)*(КАЛЕНДАРЬ!AG24=GRID!$B$3:$U$3),0))*GRID!$H$42*(1-GRID!$H$43),0))</f>
        <v>111760</v>
      </c>
      <c r="Q347" s="5" cm="1">
        <f t="array" ref="Q347">IF($I$2="Длительное проживание от 30 ночей ",
INDEX(GRID!$B$4:$U$15,MATCH(Q$7,GRID!$A$4:$A$15,0),MATCH(1,($U$2=GRID!$B$1:$U$1)*(КАЛЕНДАРЬ!AG24=GRID!$B$3:$U$3),0))*GRID!$H$42,
ROUNDUP(INDEX(GRID!$B$4:$U$15,MATCH(Q$7,GRID!$A$4:$A$15,0),MATCH(1,($U$2=GRID!$B$1:$U$1)*(КАЛЕНДАРЬ!AG24=GRID!$B$3:$U$3),0))*GRID!$H$42*(1-GRID!$H$43),0))</f>
        <v>131520</v>
      </c>
      <c r="R347" s="50" t="s">
        <v>105</v>
      </c>
      <c r="S347" s="50" t="s">
        <v>105</v>
      </c>
      <c r="T347" s="50" t="s">
        <v>105</v>
      </c>
    </row>
    <row r="348" spans="1:20" ht="12.75" hidden="1" customHeight="1">
      <c r="A348" s="108" t="s">
        <v>17</v>
      </c>
      <c r="B348" s="109">
        <v>22</v>
      </c>
      <c r="C348" s="5" cm="1">
        <f t="array" ref="C348">IF($I$2="Длительное проживание от 30 ночей ",
INDEX(GRID!$B$4:$U$15,MATCH(C$7,GRID!$A$4:$A$15,0),MATCH(1,($U$2=GRID!$B$1:$U$1)*(КАЛЕНДАРЬ!AG25=GRID!$B$3:$U$3),0))*GRID!$H$42,
ROUNDUP(INDEX(GRID!$B$4:$U$15,MATCH(C$7,GRID!$A$4:$A$15,0),MATCH(1,($U$2=GRID!$B$1:$U$1)*(КАЛЕНДАРЬ!AG25=GRID!$B$3:$U$3),0))*GRID!$H$42*(1-GRID!$H$43),0))</f>
        <v>20000</v>
      </c>
      <c r="D348" s="5" cm="1">
        <f t="array" ref="D348">IF($I$2="Длительное проживание от 30 ночей ",
INDEX(GRID!$B$18:$U$29,MATCH(C$7,GRID!$A$18:$A$29,0),MATCH(1,($U$2=GRID!$B$1:$U$1)*(КАЛЕНДАРЬ!AG25=GRID!$B$3:$U$3),0))*GRID!$H$42,
ROUNDUP(INDEX(GRID!$B$18:$U$29,MATCH(C$7,GRID!$A$18:$A$29,0),MATCH(1,($U$2=GRID!$B$1:$U$1)*(КАЛЕНДАРЬ!AG25=GRID!$B$3:$U$3),0))*GRID!$H$42*(1-GRID!$H$43),0))</f>
        <v>24000</v>
      </c>
      <c r="E348" s="5" cm="1">
        <f t="array" ref="E348">IF($I$2="Длительное проживание от 30 ночей ",
INDEX(GRID!$B$4:$U$15,MATCH(E$7,GRID!$A$4:$A$15,0),MATCH(1,($U$2=GRID!$B$1:$U$1)*(КАЛЕНДАРЬ!AG25=GRID!$B$3:$U$3),0))*GRID!$H$42,
ROUNDUP(INDEX(GRID!$B$4:$U$15,MATCH(E$7,GRID!$A$4:$A$15,0),MATCH(1,($U$2=GRID!$B$1:$U$1)*(КАЛЕНДАРЬ!AG25=GRID!$B$3:$U$3),0))*GRID!$H$42*(1-GRID!$H$43),0))</f>
        <v>24000</v>
      </c>
      <c r="F348" s="5" cm="1">
        <f t="array" ref="F348">IF($I$2="Длительное проживание от 30 ночей ",
INDEX(GRID!$B$18:$U$29,MATCH(E$7,GRID!$A$18:$A$29,0),MATCH(1,($U$2=GRID!$B$1:$U$1)*(КАЛЕНДАРЬ!AG25=GRID!$B$3:$U$3),0))*GRID!$H$42,
ROUNDUP(INDEX(GRID!$B$18:$U$29,MATCH(E$7,GRID!$A$18:$A$29,0),MATCH(1,($U$2=GRID!$B$1:$U$1)*(КАЛЕНДАРЬ!AG25=GRID!$B$3:$U$3),0))*GRID!$H$42*(1-GRID!$H$43),0))</f>
        <v>28000</v>
      </c>
      <c r="G348" s="50" t="s">
        <v>105</v>
      </c>
      <c r="H348" s="50" t="s">
        <v>105</v>
      </c>
      <c r="I348" s="5" cm="1">
        <f t="array" ref="I348">IF($I$2="Длительное проживание от 30 ночей ",
INDEX(GRID!$B$4:$U$15,MATCH(I$7,GRID!$A$4:$A$15,0),MATCH(1,($U$2=GRID!$B$1:$U$1)*(КАЛЕНДАРЬ!AG25=GRID!$B$3:$U$3),0))*GRID!$H$42,
ROUNDUP(INDEX(GRID!$B$4:$U$15,MATCH(I$7,GRID!$A$4:$A$15,0),MATCH(1,($U$2=GRID!$B$1:$U$1)*(КАЛЕНДАРЬ!AG25=GRID!$B$3:$U$3),0))*GRID!$H$42*(1-GRID!$H$43),0))</f>
        <v>31760</v>
      </c>
      <c r="J348" s="5" cm="1">
        <f t="array" ref="J348">IF($I$2="Длительное проживание от 30 ночей ",
INDEX(GRID!$B$18:$U$29,MATCH(I$7,GRID!$A$18:$A$29,0),MATCH(1,($U$2=GRID!$B$1:$U$1)*(КАЛЕНДАРЬ!AG25=GRID!$B$3:$U$3),0))*GRID!$H$42,
ROUNDUP(INDEX(GRID!$B$18:$U$29,MATCH(I$7,GRID!$A$18:$A$29,0),MATCH(1,($U$2=GRID!$B$1:$U$1)*(КАЛЕНДАРЬ!AG25=GRID!$B$3:$U$3),0))*GRID!$H$42*(1-GRID!$H$43),0))</f>
        <v>35760</v>
      </c>
      <c r="K348" s="50" t="s">
        <v>105</v>
      </c>
      <c r="L348" s="50" t="s">
        <v>105</v>
      </c>
      <c r="M348" s="5" cm="1">
        <f t="array" ref="M348">IF($I$2="Длительное проживание от 30 ночей ",
INDEX(GRID!$B$4:$U$15,MATCH(M$7,GRID!$A$4:$A$15,0),MATCH(1,($U$2=GRID!$B$1:$U$1)*(КАЛЕНДАРЬ!AG25=GRID!$B$3:$U$3),0))*GRID!$H$42,
ROUNDUP(INDEX(GRID!$B$4:$U$15,MATCH(M$7,GRID!$A$4:$A$15,0),MATCH(1,($U$2=GRID!$B$1:$U$1)*(КАЛЕНДАРЬ!AG25=GRID!$B$3:$U$3),0))*GRID!$H$42*(1-GRID!$H$43),0))</f>
        <v>52160</v>
      </c>
      <c r="N348" s="5" cm="1">
        <f t="array" ref="N348">IF($I$2="Длительное проживание от 30 ночей ",
INDEX(GRID!$B$18:$U$29,MATCH(M$7,GRID!$A$18:$A$29,0),MATCH(1,($U$2=GRID!$B$1:$U$1)*(КАЛЕНДАРЬ!AG25=GRID!$B$3:$U$3),0))*GRID!$H$42,
ROUNDUP(INDEX(GRID!$B$18:$U$29,MATCH(M$7,GRID!$A$18:$A$29,0),MATCH(1,($U$2=GRID!$B$1:$U$1)*(КАЛЕНДАРЬ!AG25=GRID!$B$3:$U$3),0))*GRID!$H$42*(1-GRID!$H$43),0))</f>
        <v>56160</v>
      </c>
      <c r="O348" s="50" t="s">
        <v>105</v>
      </c>
      <c r="P348" s="5" cm="1">
        <f t="array" ref="P348">IF($I$2="Длительное проживание от 30 ночей ",
INDEX(GRID!$B$4:$U$15,MATCH(P$7,GRID!$A$4:$A$15,0),MATCH(1,($U$2=GRID!$B$1:$U$1)*(КАЛЕНДАРЬ!AG25=GRID!$B$3:$U$3),0))*GRID!$H$42,
ROUNDUP(INDEX(GRID!$B$4:$U$15,MATCH(P$7,GRID!$A$4:$A$15,0),MATCH(1,($U$2=GRID!$B$1:$U$1)*(КАЛЕНДАРЬ!AG25=GRID!$B$3:$U$3),0))*GRID!$H$42*(1-GRID!$H$43),0))</f>
        <v>111760</v>
      </c>
      <c r="Q348" s="5" cm="1">
        <f t="array" ref="Q348">IF($I$2="Длительное проживание от 30 ночей ",
INDEX(GRID!$B$4:$U$15,MATCH(Q$7,GRID!$A$4:$A$15,0),MATCH(1,($U$2=GRID!$B$1:$U$1)*(КАЛЕНДАРЬ!AG25=GRID!$B$3:$U$3),0))*GRID!$H$42,
ROUNDUP(INDEX(GRID!$B$4:$U$15,MATCH(Q$7,GRID!$A$4:$A$15,0),MATCH(1,($U$2=GRID!$B$1:$U$1)*(КАЛЕНДАРЬ!AG25=GRID!$B$3:$U$3),0))*GRID!$H$42*(1-GRID!$H$43),0))</f>
        <v>131520</v>
      </c>
      <c r="R348" s="50" t="s">
        <v>105</v>
      </c>
      <c r="S348" s="50" t="s">
        <v>105</v>
      </c>
      <c r="T348" s="50" t="s">
        <v>105</v>
      </c>
    </row>
    <row r="349" spans="1:20" ht="12.75" hidden="1" customHeight="1">
      <c r="A349" s="108" t="s">
        <v>11</v>
      </c>
      <c r="B349" s="109">
        <v>23</v>
      </c>
      <c r="C349" s="5" cm="1">
        <f t="array" ref="C349">IF($I$2="Длительное проживание от 30 ночей ",
INDEX(GRID!$B$4:$U$15,MATCH(C$7,GRID!$A$4:$A$15,0),MATCH(1,($U$2=GRID!$B$1:$U$1)*(КАЛЕНДАРЬ!AG26=GRID!$B$3:$U$3),0))*GRID!$H$42,
ROUNDUP(INDEX(GRID!$B$4:$U$15,MATCH(C$7,GRID!$A$4:$A$15,0),MATCH(1,($U$2=GRID!$B$1:$U$1)*(КАЛЕНДАРЬ!AG26=GRID!$B$3:$U$3),0))*GRID!$H$42*(1-GRID!$H$43),0))</f>
        <v>20000</v>
      </c>
      <c r="D349" s="5" cm="1">
        <f t="array" ref="D349">IF($I$2="Длительное проживание от 30 ночей ",
INDEX(GRID!$B$18:$U$29,MATCH(C$7,GRID!$A$18:$A$29,0),MATCH(1,($U$2=GRID!$B$1:$U$1)*(КАЛЕНДАРЬ!AG26=GRID!$B$3:$U$3),0))*GRID!$H$42,
ROUNDUP(INDEX(GRID!$B$18:$U$29,MATCH(C$7,GRID!$A$18:$A$29,0),MATCH(1,($U$2=GRID!$B$1:$U$1)*(КАЛЕНДАРЬ!AG26=GRID!$B$3:$U$3),0))*GRID!$H$42*(1-GRID!$H$43),0))</f>
        <v>24000</v>
      </c>
      <c r="E349" s="5" cm="1">
        <f t="array" ref="E349">IF($I$2="Длительное проживание от 30 ночей ",
INDEX(GRID!$B$4:$U$15,MATCH(E$7,GRID!$A$4:$A$15,0),MATCH(1,($U$2=GRID!$B$1:$U$1)*(КАЛЕНДАРЬ!AG26=GRID!$B$3:$U$3),0))*GRID!$H$42,
ROUNDUP(INDEX(GRID!$B$4:$U$15,MATCH(E$7,GRID!$A$4:$A$15,0),MATCH(1,($U$2=GRID!$B$1:$U$1)*(КАЛЕНДАРЬ!AG26=GRID!$B$3:$U$3),0))*GRID!$H$42*(1-GRID!$H$43),0))</f>
        <v>24000</v>
      </c>
      <c r="F349" s="5" cm="1">
        <f t="array" ref="F349">IF($I$2="Длительное проживание от 30 ночей ",
INDEX(GRID!$B$18:$U$29,MATCH(E$7,GRID!$A$18:$A$29,0),MATCH(1,($U$2=GRID!$B$1:$U$1)*(КАЛЕНДАРЬ!AG26=GRID!$B$3:$U$3),0))*GRID!$H$42,
ROUNDUP(INDEX(GRID!$B$18:$U$29,MATCH(E$7,GRID!$A$18:$A$29,0),MATCH(1,($U$2=GRID!$B$1:$U$1)*(КАЛЕНДАРЬ!AG26=GRID!$B$3:$U$3),0))*GRID!$H$42*(1-GRID!$H$43),0))</f>
        <v>28000</v>
      </c>
      <c r="G349" s="50" t="s">
        <v>105</v>
      </c>
      <c r="H349" s="50" t="s">
        <v>105</v>
      </c>
      <c r="I349" s="5" cm="1">
        <f t="array" ref="I349">IF($I$2="Длительное проживание от 30 ночей ",
INDEX(GRID!$B$4:$U$15,MATCH(I$7,GRID!$A$4:$A$15,0),MATCH(1,($U$2=GRID!$B$1:$U$1)*(КАЛЕНДАРЬ!AG26=GRID!$B$3:$U$3),0))*GRID!$H$42,
ROUNDUP(INDEX(GRID!$B$4:$U$15,MATCH(I$7,GRID!$A$4:$A$15,0),MATCH(1,($U$2=GRID!$B$1:$U$1)*(КАЛЕНДАРЬ!AG26=GRID!$B$3:$U$3),0))*GRID!$H$42*(1-GRID!$H$43),0))</f>
        <v>31760</v>
      </c>
      <c r="J349" s="5" cm="1">
        <f t="array" ref="J349">IF($I$2="Длительное проживание от 30 ночей ",
INDEX(GRID!$B$18:$U$29,MATCH(I$7,GRID!$A$18:$A$29,0),MATCH(1,($U$2=GRID!$B$1:$U$1)*(КАЛЕНДАРЬ!AG26=GRID!$B$3:$U$3),0))*GRID!$H$42,
ROUNDUP(INDEX(GRID!$B$18:$U$29,MATCH(I$7,GRID!$A$18:$A$29,0),MATCH(1,($U$2=GRID!$B$1:$U$1)*(КАЛЕНДАРЬ!AG26=GRID!$B$3:$U$3),0))*GRID!$H$42*(1-GRID!$H$43),0))</f>
        <v>35760</v>
      </c>
      <c r="K349" s="50" t="s">
        <v>105</v>
      </c>
      <c r="L349" s="50" t="s">
        <v>105</v>
      </c>
      <c r="M349" s="5" cm="1">
        <f t="array" ref="M349">IF($I$2="Длительное проживание от 30 ночей ",
INDEX(GRID!$B$4:$U$15,MATCH(M$7,GRID!$A$4:$A$15,0),MATCH(1,($U$2=GRID!$B$1:$U$1)*(КАЛЕНДАРЬ!AG26=GRID!$B$3:$U$3),0))*GRID!$H$42,
ROUNDUP(INDEX(GRID!$B$4:$U$15,MATCH(M$7,GRID!$A$4:$A$15,0),MATCH(1,($U$2=GRID!$B$1:$U$1)*(КАЛЕНДАРЬ!AG26=GRID!$B$3:$U$3),0))*GRID!$H$42*(1-GRID!$H$43),0))</f>
        <v>52160</v>
      </c>
      <c r="N349" s="5" cm="1">
        <f t="array" ref="N349">IF($I$2="Длительное проживание от 30 ночей ",
INDEX(GRID!$B$18:$U$29,MATCH(M$7,GRID!$A$18:$A$29,0),MATCH(1,($U$2=GRID!$B$1:$U$1)*(КАЛЕНДАРЬ!AG26=GRID!$B$3:$U$3),0))*GRID!$H$42,
ROUNDUP(INDEX(GRID!$B$18:$U$29,MATCH(M$7,GRID!$A$18:$A$29,0),MATCH(1,($U$2=GRID!$B$1:$U$1)*(КАЛЕНДАРЬ!AG26=GRID!$B$3:$U$3),0))*GRID!$H$42*(1-GRID!$H$43),0))</f>
        <v>56160</v>
      </c>
      <c r="O349" s="50" t="s">
        <v>105</v>
      </c>
      <c r="P349" s="5" cm="1">
        <f t="array" ref="P349">IF($I$2="Длительное проживание от 30 ночей ",
INDEX(GRID!$B$4:$U$15,MATCH(P$7,GRID!$A$4:$A$15,0),MATCH(1,($U$2=GRID!$B$1:$U$1)*(КАЛЕНДАРЬ!AG26=GRID!$B$3:$U$3),0))*GRID!$H$42,
ROUNDUP(INDEX(GRID!$B$4:$U$15,MATCH(P$7,GRID!$A$4:$A$15,0),MATCH(1,($U$2=GRID!$B$1:$U$1)*(КАЛЕНДАРЬ!AG26=GRID!$B$3:$U$3),0))*GRID!$H$42*(1-GRID!$H$43),0))</f>
        <v>111760</v>
      </c>
      <c r="Q349" s="5" cm="1">
        <f t="array" ref="Q349">IF($I$2="Длительное проживание от 30 ночей ",
INDEX(GRID!$B$4:$U$15,MATCH(Q$7,GRID!$A$4:$A$15,0),MATCH(1,($U$2=GRID!$B$1:$U$1)*(КАЛЕНДАРЬ!AG26=GRID!$B$3:$U$3),0))*GRID!$H$42,
ROUNDUP(INDEX(GRID!$B$4:$U$15,MATCH(Q$7,GRID!$A$4:$A$15,0),MATCH(1,($U$2=GRID!$B$1:$U$1)*(КАЛЕНДАРЬ!AG26=GRID!$B$3:$U$3),0))*GRID!$H$42*(1-GRID!$H$43),0))</f>
        <v>131520</v>
      </c>
      <c r="R349" s="50" t="s">
        <v>105</v>
      </c>
      <c r="S349" s="50" t="s">
        <v>105</v>
      </c>
      <c r="T349" s="50" t="s">
        <v>105</v>
      </c>
    </row>
    <row r="350" spans="1:20" ht="12.75" hidden="1" customHeight="1">
      <c r="A350" s="108" t="s">
        <v>12</v>
      </c>
      <c r="B350" s="109">
        <v>24</v>
      </c>
      <c r="C350" s="5" cm="1">
        <f t="array" ref="C350">IF($I$2="Длительное проживание от 30 ночей ",
INDEX(GRID!$B$4:$U$15,MATCH(C$7,GRID!$A$4:$A$15,0),MATCH(1,($U$2=GRID!$B$1:$U$1)*(КАЛЕНДАРЬ!AG27=GRID!$B$3:$U$3),0))*GRID!$H$42,
ROUNDUP(INDEX(GRID!$B$4:$U$15,MATCH(C$7,GRID!$A$4:$A$15,0),MATCH(1,($U$2=GRID!$B$1:$U$1)*(КАЛЕНДАРЬ!AG27=GRID!$B$3:$U$3),0))*GRID!$H$42*(1-GRID!$H$43),0))</f>
        <v>20000</v>
      </c>
      <c r="D350" s="5" cm="1">
        <f t="array" ref="D350">IF($I$2="Длительное проживание от 30 ночей ",
INDEX(GRID!$B$18:$U$29,MATCH(C$7,GRID!$A$18:$A$29,0),MATCH(1,($U$2=GRID!$B$1:$U$1)*(КАЛЕНДАРЬ!AG27=GRID!$B$3:$U$3),0))*GRID!$H$42,
ROUNDUP(INDEX(GRID!$B$18:$U$29,MATCH(C$7,GRID!$A$18:$A$29,0),MATCH(1,($U$2=GRID!$B$1:$U$1)*(КАЛЕНДАРЬ!AG27=GRID!$B$3:$U$3),0))*GRID!$H$42*(1-GRID!$H$43),0))</f>
        <v>24000</v>
      </c>
      <c r="E350" s="5" cm="1">
        <f t="array" ref="E350">IF($I$2="Длительное проживание от 30 ночей ",
INDEX(GRID!$B$4:$U$15,MATCH(E$7,GRID!$A$4:$A$15,0),MATCH(1,($U$2=GRID!$B$1:$U$1)*(КАЛЕНДАРЬ!AG27=GRID!$B$3:$U$3),0))*GRID!$H$42,
ROUNDUP(INDEX(GRID!$B$4:$U$15,MATCH(E$7,GRID!$A$4:$A$15,0),MATCH(1,($U$2=GRID!$B$1:$U$1)*(КАЛЕНДАРЬ!AG27=GRID!$B$3:$U$3),0))*GRID!$H$42*(1-GRID!$H$43),0))</f>
        <v>24000</v>
      </c>
      <c r="F350" s="5" cm="1">
        <f t="array" ref="F350">IF($I$2="Длительное проживание от 30 ночей ",
INDEX(GRID!$B$18:$U$29,MATCH(E$7,GRID!$A$18:$A$29,0),MATCH(1,($U$2=GRID!$B$1:$U$1)*(КАЛЕНДАРЬ!AG27=GRID!$B$3:$U$3),0))*GRID!$H$42,
ROUNDUP(INDEX(GRID!$B$18:$U$29,MATCH(E$7,GRID!$A$18:$A$29,0),MATCH(1,($U$2=GRID!$B$1:$U$1)*(КАЛЕНДАРЬ!AG27=GRID!$B$3:$U$3),0))*GRID!$H$42*(1-GRID!$H$43),0))</f>
        <v>28000</v>
      </c>
      <c r="G350" s="50" t="s">
        <v>105</v>
      </c>
      <c r="H350" s="50" t="s">
        <v>105</v>
      </c>
      <c r="I350" s="5" cm="1">
        <f t="array" ref="I350">IF($I$2="Длительное проживание от 30 ночей ",
INDEX(GRID!$B$4:$U$15,MATCH(I$7,GRID!$A$4:$A$15,0),MATCH(1,($U$2=GRID!$B$1:$U$1)*(КАЛЕНДАРЬ!AG27=GRID!$B$3:$U$3),0))*GRID!$H$42,
ROUNDUP(INDEX(GRID!$B$4:$U$15,MATCH(I$7,GRID!$A$4:$A$15,0),MATCH(1,($U$2=GRID!$B$1:$U$1)*(КАЛЕНДАРЬ!AG27=GRID!$B$3:$U$3),0))*GRID!$H$42*(1-GRID!$H$43),0))</f>
        <v>31760</v>
      </c>
      <c r="J350" s="5" cm="1">
        <f t="array" ref="J350">IF($I$2="Длительное проживание от 30 ночей ",
INDEX(GRID!$B$18:$U$29,MATCH(I$7,GRID!$A$18:$A$29,0),MATCH(1,($U$2=GRID!$B$1:$U$1)*(КАЛЕНДАРЬ!AG27=GRID!$B$3:$U$3),0))*GRID!$H$42,
ROUNDUP(INDEX(GRID!$B$18:$U$29,MATCH(I$7,GRID!$A$18:$A$29,0),MATCH(1,($U$2=GRID!$B$1:$U$1)*(КАЛЕНДАРЬ!AG27=GRID!$B$3:$U$3),0))*GRID!$H$42*(1-GRID!$H$43),0))</f>
        <v>35760</v>
      </c>
      <c r="K350" s="50" t="s">
        <v>105</v>
      </c>
      <c r="L350" s="50" t="s">
        <v>105</v>
      </c>
      <c r="M350" s="5" cm="1">
        <f t="array" ref="M350">IF($I$2="Длительное проживание от 30 ночей ",
INDEX(GRID!$B$4:$U$15,MATCH(M$7,GRID!$A$4:$A$15,0),MATCH(1,($U$2=GRID!$B$1:$U$1)*(КАЛЕНДАРЬ!AG27=GRID!$B$3:$U$3),0))*GRID!$H$42,
ROUNDUP(INDEX(GRID!$B$4:$U$15,MATCH(M$7,GRID!$A$4:$A$15,0),MATCH(1,($U$2=GRID!$B$1:$U$1)*(КАЛЕНДАРЬ!AG27=GRID!$B$3:$U$3),0))*GRID!$H$42*(1-GRID!$H$43),0))</f>
        <v>52160</v>
      </c>
      <c r="N350" s="5" cm="1">
        <f t="array" ref="N350">IF($I$2="Длительное проживание от 30 ночей ",
INDEX(GRID!$B$18:$U$29,MATCH(M$7,GRID!$A$18:$A$29,0),MATCH(1,($U$2=GRID!$B$1:$U$1)*(КАЛЕНДАРЬ!AG27=GRID!$B$3:$U$3),0))*GRID!$H$42,
ROUNDUP(INDEX(GRID!$B$18:$U$29,MATCH(M$7,GRID!$A$18:$A$29,0),MATCH(1,($U$2=GRID!$B$1:$U$1)*(КАЛЕНДАРЬ!AG27=GRID!$B$3:$U$3),0))*GRID!$H$42*(1-GRID!$H$43),0))</f>
        <v>56160</v>
      </c>
      <c r="O350" s="50" t="s">
        <v>105</v>
      </c>
      <c r="P350" s="5" cm="1">
        <f t="array" ref="P350">IF($I$2="Длительное проживание от 30 ночей ",
INDEX(GRID!$B$4:$U$15,MATCH(P$7,GRID!$A$4:$A$15,0),MATCH(1,($U$2=GRID!$B$1:$U$1)*(КАЛЕНДАРЬ!AG27=GRID!$B$3:$U$3),0))*GRID!$H$42,
ROUNDUP(INDEX(GRID!$B$4:$U$15,MATCH(P$7,GRID!$A$4:$A$15,0),MATCH(1,($U$2=GRID!$B$1:$U$1)*(КАЛЕНДАРЬ!AG27=GRID!$B$3:$U$3),0))*GRID!$H$42*(1-GRID!$H$43),0))</f>
        <v>111760</v>
      </c>
      <c r="Q350" s="5" cm="1">
        <f t="array" ref="Q350">IF($I$2="Длительное проживание от 30 ночей ",
INDEX(GRID!$B$4:$U$15,MATCH(Q$7,GRID!$A$4:$A$15,0),MATCH(1,($U$2=GRID!$B$1:$U$1)*(КАЛЕНДАРЬ!AG27=GRID!$B$3:$U$3),0))*GRID!$H$42,
ROUNDUP(INDEX(GRID!$B$4:$U$15,MATCH(Q$7,GRID!$A$4:$A$15,0),MATCH(1,($U$2=GRID!$B$1:$U$1)*(КАЛЕНДАРЬ!AG27=GRID!$B$3:$U$3),0))*GRID!$H$42*(1-GRID!$H$43),0))</f>
        <v>131520</v>
      </c>
      <c r="R350" s="50" t="s">
        <v>105</v>
      </c>
      <c r="S350" s="50" t="s">
        <v>105</v>
      </c>
      <c r="T350" s="50" t="s">
        <v>105</v>
      </c>
    </row>
    <row r="351" spans="1:20" ht="12.75" hidden="1" customHeight="1">
      <c r="A351" s="108" t="s">
        <v>13</v>
      </c>
      <c r="B351" s="109">
        <v>25</v>
      </c>
      <c r="C351" s="5" cm="1">
        <f t="array" ref="C351">IF($I$2="Длительное проживание от 30 ночей ",
INDEX(GRID!$B$4:$U$15,MATCH(C$7,GRID!$A$4:$A$15,0),MATCH(1,($U$2=GRID!$B$1:$U$1)*(КАЛЕНДАРЬ!AG28=GRID!$B$3:$U$3),0))*GRID!$H$42,
ROUNDUP(INDEX(GRID!$B$4:$U$15,MATCH(C$7,GRID!$A$4:$A$15,0),MATCH(1,($U$2=GRID!$B$1:$U$1)*(КАЛЕНДАРЬ!AG28=GRID!$B$3:$U$3),0))*GRID!$H$42*(1-GRID!$H$43),0))</f>
        <v>20000</v>
      </c>
      <c r="D351" s="5" cm="1">
        <f t="array" ref="D351">IF($I$2="Длительное проживание от 30 ночей ",
INDEX(GRID!$B$18:$U$29,MATCH(C$7,GRID!$A$18:$A$29,0),MATCH(1,($U$2=GRID!$B$1:$U$1)*(КАЛЕНДАРЬ!AG28=GRID!$B$3:$U$3),0))*GRID!$H$42,
ROUNDUP(INDEX(GRID!$B$18:$U$29,MATCH(C$7,GRID!$A$18:$A$29,0),MATCH(1,($U$2=GRID!$B$1:$U$1)*(КАЛЕНДАРЬ!AG28=GRID!$B$3:$U$3),0))*GRID!$H$42*(1-GRID!$H$43),0))</f>
        <v>24000</v>
      </c>
      <c r="E351" s="5" cm="1">
        <f t="array" ref="E351">IF($I$2="Длительное проживание от 30 ночей ",
INDEX(GRID!$B$4:$U$15,MATCH(E$7,GRID!$A$4:$A$15,0),MATCH(1,($U$2=GRID!$B$1:$U$1)*(КАЛЕНДАРЬ!AG28=GRID!$B$3:$U$3),0))*GRID!$H$42,
ROUNDUP(INDEX(GRID!$B$4:$U$15,MATCH(E$7,GRID!$A$4:$A$15,0),MATCH(1,($U$2=GRID!$B$1:$U$1)*(КАЛЕНДАРЬ!AG28=GRID!$B$3:$U$3),0))*GRID!$H$42*(1-GRID!$H$43),0))</f>
        <v>24000</v>
      </c>
      <c r="F351" s="5" cm="1">
        <f t="array" ref="F351">IF($I$2="Длительное проживание от 30 ночей ",
INDEX(GRID!$B$18:$U$29,MATCH(E$7,GRID!$A$18:$A$29,0),MATCH(1,($U$2=GRID!$B$1:$U$1)*(КАЛЕНДАРЬ!AG28=GRID!$B$3:$U$3),0))*GRID!$H$42,
ROUNDUP(INDEX(GRID!$B$18:$U$29,MATCH(E$7,GRID!$A$18:$A$29,0),MATCH(1,($U$2=GRID!$B$1:$U$1)*(КАЛЕНДАРЬ!AG28=GRID!$B$3:$U$3),0))*GRID!$H$42*(1-GRID!$H$43),0))</f>
        <v>28000</v>
      </c>
      <c r="G351" s="50" t="s">
        <v>105</v>
      </c>
      <c r="H351" s="50" t="s">
        <v>105</v>
      </c>
      <c r="I351" s="5" cm="1">
        <f t="array" ref="I351">IF($I$2="Длительное проживание от 30 ночей ",
INDEX(GRID!$B$4:$U$15,MATCH(I$7,GRID!$A$4:$A$15,0),MATCH(1,($U$2=GRID!$B$1:$U$1)*(КАЛЕНДАРЬ!AG28=GRID!$B$3:$U$3),0))*GRID!$H$42,
ROUNDUP(INDEX(GRID!$B$4:$U$15,MATCH(I$7,GRID!$A$4:$A$15,0),MATCH(1,($U$2=GRID!$B$1:$U$1)*(КАЛЕНДАРЬ!AG28=GRID!$B$3:$U$3),0))*GRID!$H$42*(1-GRID!$H$43),0))</f>
        <v>31760</v>
      </c>
      <c r="J351" s="5" cm="1">
        <f t="array" ref="J351">IF($I$2="Длительное проживание от 30 ночей ",
INDEX(GRID!$B$18:$U$29,MATCH(I$7,GRID!$A$18:$A$29,0),MATCH(1,($U$2=GRID!$B$1:$U$1)*(КАЛЕНДАРЬ!AG28=GRID!$B$3:$U$3),0))*GRID!$H$42,
ROUNDUP(INDEX(GRID!$B$18:$U$29,MATCH(I$7,GRID!$A$18:$A$29,0),MATCH(1,($U$2=GRID!$B$1:$U$1)*(КАЛЕНДАРЬ!AG28=GRID!$B$3:$U$3),0))*GRID!$H$42*(1-GRID!$H$43),0))</f>
        <v>35760</v>
      </c>
      <c r="K351" s="50" t="s">
        <v>105</v>
      </c>
      <c r="L351" s="50" t="s">
        <v>105</v>
      </c>
      <c r="M351" s="5" cm="1">
        <f t="array" ref="M351">IF($I$2="Длительное проживание от 30 ночей ",
INDEX(GRID!$B$4:$U$15,MATCH(M$7,GRID!$A$4:$A$15,0),MATCH(1,($U$2=GRID!$B$1:$U$1)*(КАЛЕНДАРЬ!AG28=GRID!$B$3:$U$3),0))*GRID!$H$42,
ROUNDUP(INDEX(GRID!$B$4:$U$15,MATCH(M$7,GRID!$A$4:$A$15,0),MATCH(1,($U$2=GRID!$B$1:$U$1)*(КАЛЕНДАРЬ!AG28=GRID!$B$3:$U$3),0))*GRID!$H$42*(1-GRID!$H$43),0))</f>
        <v>52160</v>
      </c>
      <c r="N351" s="5" cm="1">
        <f t="array" ref="N351">IF($I$2="Длительное проживание от 30 ночей ",
INDEX(GRID!$B$18:$U$29,MATCH(M$7,GRID!$A$18:$A$29,0),MATCH(1,($U$2=GRID!$B$1:$U$1)*(КАЛЕНДАРЬ!AG28=GRID!$B$3:$U$3),0))*GRID!$H$42,
ROUNDUP(INDEX(GRID!$B$18:$U$29,MATCH(M$7,GRID!$A$18:$A$29,0),MATCH(1,($U$2=GRID!$B$1:$U$1)*(КАЛЕНДАРЬ!AG28=GRID!$B$3:$U$3),0))*GRID!$H$42*(1-GRID!$H$43),0))</f>
        <v>56160</v>
      </c>
      <c r="O351" s="50" t="s">
        <v>105</v>
      </c>
      <c r="P351" s="5" cm="1">
        <f t="array" ref="P351">IF($I$2="Длительное проживание от 30 ночей ",
INDEX(GRID!$B$4:$U$15,MATCH(P$7,GRID!$A$4:$A$15,0),MATCH(1,($U$2=GRID!$B$1:$U$1)*(КАЛЕНДАРЬ!AG28=GRID!$B$3:$U$3),0))*GRID!$H$42,
ROUNDUP(INDEX(GRID!$B$4:$U$15,MATCH(P$7,GRID!$A$4:$A$15,0),MATCH(1,($U$2=GRID!$B$1:$U$1)*(КАЛЕНДАРЬ!AG28=GRID!$B$3:$U$3),0))*GRID!$H$42*(1-GRID!$H$43),0))</f>
        <v>111760</v>
      </c>
      <c r="Q351" s="5" cm="1">
        <f t="array" ref="Q351">IF($I$2="Длительное проживание от 30 ночей ",
INDEX(GRID!$B$4:$U$15,MATCH(Q$7,GRID!$A$4:$A$15,0),MATCH(1,($U$2=GRID!$B$1:$U$1)*(КАЛЕНДАРЬ!AG28=GRID!$B$3:$U$3),0))*GRID!$H$42,
ROUNDUP(INDEX(GRID!$B$4:$U$15,MATCH(Q$7,GRID!$A$4:$A$15,0),MATCH(1,($U$2=GRID!$B$1:$U$1)*(КАЛЕНДАРЬ!AG28=GRID!$B$3:$U$3),0))*GRID!$H$42*(1-GRID!$H$43),0))</f>
        <v>131520</v>
      </c>
      <c r="R351" s="50" t="s">
        <v>105</v>
      </c>
      <c r="S351" s="50" t="s">
        <v>105</v>
      </c>
      <c r="T351" s="50" t="s">
        <v>105</v>
      </c>
    </row>
    <row r="352" spans="1:20" ht="12.75" hidden="1" customHeight="1">
      <c r="A352" s="108" t="s">
        <v>14</v>
      </c>
      <c r="B352" s="109">
        <v>26</v>
      </c>
      <c r="C352" s="5" cm="1">
        <f t="array" ref="C352">IF($I$2="Длительное проживание от 30 ночей ",
INDEX(GRID!$B$4:$U$15,MATCH(C$7,GRID!$A$4:$A$15,0),MATCH(1,($U$2=GRID!$B$1:$U$1)*(КАЛЕНДАРЬ!AG29=GRID!$B$3:$U$3),0))*GRID!$H$42,
ROUNDUP(INDEX(GRID!$B$4:$U$15,MATCH(C$7,GRID!$A$4:$A$15,0),MATCH(1,($U$2=GRID!$B$1:$U$1)*(КАЛЕНДАРЬ!AG29=GRID!$B$3:$U$3),0))*GRID!$H$42*(1-GRID!$H$43),0))</f>
        <v>20000</v>
      </c>
      <c r="D352" s="5" cm="1">
        <f t="array" ref="D352">IF($I$2="Длительное проживание от 30 ночей ",
INDEX(GRID!$B$18:$U$29,MATCH(C$7,GRID!$A$18:$A$29,0),MATCH(1,($U$2=GRID!$B$1:$U$1)*(КАЛЕНДАРЬ!AG29=GRID!$B$3:$U$3),0))*GRID!$H$42,
ROUNDUP(INDEX(GRID!$B$18:$U$29,MATCH(C$7,GRID!$A$18:$A$29,0),MATCH(1,($U$2=GRID!$B$1:$U$1)*(КАЛЕНДАРЬ!AG29=GRID!$B$3:$U$3),0))*GRID!$H$42*(1-GRID!$H$43),0))</f>
        <v>24000</v>
      </c>
      <c r="E352" s="5" cm="1">
        <f t="array" ref="E352">IF($I$2="Длительное проживание от 30 ночей ",
INDEX(GRID!$B$4:$U$15,MATCH(E$7,GRID!$A$4:$A$15,0),MATCH(1,($U$2=GRID!$B$1:$U$1)*(КАЛЕНДАРЬ!AG29=GRID!$B$3:$U$3),0))*GRID!$H$42,
ROUNDUP(INDEX(GRID!$B$4:$U$15,MATCH(E$7,GRID!$A$4:$A$15,0),MATCH(1,($U$2=GRID!$B$1:$U$1)*(КАЛЕНДАРЬ!AG29=GRID!$B$3:$U$3),0))*GRID!$H$42*(1-GRID!$H$43),0))</f>
        <v>24000</v>
      </c>
      <c r="F352" s="5" cm="1">
        <f t="array" ref="F352">IF($I$2="Длительное проживание от 30 ночей ",
INDEX(GRID!$B$18:$U$29,MATCH(E$7,GRID!$A$18:$A$29,0),MATCH(1,($U$2=GRID!$B$1:$U$1)*(КАЛЕНДАРЬ!AG29=GRID!$B$3:$U$3),0))*GRID!$H$42,
ROUNDUP(INDEX(GRID!$B$18:$U$29,MATCH(E$7,GRID!$A$18:$A$29,0),MATCH(1,($U$2=GRID!$B$1:$U$1)*(КАЛЕНДАРЬ!AG29=GRID!$B$3:$U$3),0))*GRID!$H$42*(1-GRID!$H$43),0))</f>
        <v>28000</v>
      </c>
      <c r="G352" s="50" t="s">
        <v>105</v>
      </c>
      <c r="H352" s="50" t="s">
        <v>105</v>
      </c>
      <c r="I352" s="5" cm="1">
        <f t="array" ref="I352">IF($I$2="Длительное проживание от 30 ночей ",
INDEX(GRID!$B$4:$U$15,MATCH(I$7,GRID!$A$4:$A$15,0),MATCH(1,($U$2=GRID!$B$1:$U$1)*(КАЛЕНДАРЬ!AG29=GRID!$B$3:$U$3),0))*GRID!$H$42,
ROUNDUP(INDEX(GRID!$B$4:$U$15,MATCH(I$7,GRID!$A$4:$A$15,0),MATCH(1,($U$2=GRID!$B$1:$U$1)*(КАЛЕНДАРЬ!AG29=GRID!$B$3:$U$3),0))*GRID!$H$42*(1-GRID!$H$43),0))</f>
        <v>31760</v>
      </c>
      <c r="J352" s="5" cm="1">
        <f t="array" ref="J352">IF($I$2="Длительное проживание от 30 ночей ",
INDEX(GRID!$B$18:$U$29,MATCH(I$7,GRID!$A$18:$A$29,0),MATCH(1,($U$2=GRID!$B$1:$U$1)*(КАЛЕНДАРЬ!AG29=GRID!$B$3:$U$3),0))*GRID!$H$42,
ROUNDUP(INDEX(GRID!$B$18:$U$29,MATCH(I$7,GRID!$A$18:$A$29,0),MATCH(1,($U$2=GRID!$B$1:$U$1)*(КАЛЕНДАРЬ!AG29=GRID!$B$3:$U$3),0))*GRID!$H$42*(1-GRID!$H$43),0))</f>
        <v>35760</v>
      </c>
      <c r="K352" s="50" t="s">
        <v>105</v>
      </c>
      <c r="L352" s="50" t="s">
        <v>105</v>
      </c>
      <c r="M352" s="5" cm="1">
        <f t="array" ref="M352">IF($I$2="Длительное проживание от 30 ночей ",
INDEX(GRID!$B$4:$U$15,MATCH(M$7,GRID!$A$4:$A$15,0),MATCH(1,($U$2=GRID!$B$1:$U$1)*(КАЛЕНДАРЬ!AG29=GRID!$B$3:$U$3),0))*GRID!$H$42,
ROUNDUP(INDEX(GRID!$B$4:$U$15,MATCH(M$7,GRID!$A$4:$A$15,0),MATCH(1,($U$2=GRID!$B$1:$U$1)*(КАЛЕНДАРЬ!AG29=GRID!$B$3:$U$3),0))*GRID!$H$42*(1-GRID!$H$43),0))</f>
        <v>52160</v>
      </c>
      <c r="N352" s="5" cm="1">
        <f t="array" ref="N352">IF($I$2="Длительное проживание от 30 ночей ",
INDEX(GRID!$B$18:$U$29,MATCH(M$7,GRID!$A$18:$A$29,0),MATCH(1,($U$2=GRID!$B$1:$U$1)*(КАЛЕНДАРЬ!AG29=GRID!$B$3:$U$3),0))*GRID!$H$42,
ROUNDUP(INDEX(GRID!$B$18:$U$29,MATCH(M$7,GRID!$A$18:$A$29,0),MATCH(1,($U$2=GRID!$B$1:$U$1)*(КАЛЕНДАРЬ!AG29=GRID!$B$3:$U$3),0))*GRID!$H$42*(1-GRID!$H$43),0))</f>
        <v>56160</v>
      </c>
      <c r="O352" s="50" t="s">
        <v>105</v>
      </c>
      <c r="P352" s="5" cm="1">
        <f t="array" ref="P352">IF($I$2="Длительное проживание от 30 ночей ",
INDEX(GRID!$B$4:$U$15,MATCH(P$7,GRID!$A$4:$A$15,0),MATCH(1,($U$2=GRID!$B$1:$U$1)*(КАЛЕНДАРЬ!AG29=GRID!$B$3:$U$3),0))*GRID!$H$42,
ROUNDUP(INDEX(GRID!$B$4:$U$15,MATCH(P$7,GRID!$A$4:$A$15,0),MATCH(1,($U$2=GRID!$B$1:$U$1)*(КАЛЕНДАРЬ!AG29=GRID!$B$3:$U$3),0))*GRID!$H$42*(1-GRID!$H$43),0))</f>
        <v>111760</v>
      </c>
      <c r="Q352" s="5" cm="1">
        <f t="array" ref="Q352">IF($I$2="Длительное проживание от 30 ночей ",
INDEX(GRID!$B$4:$U$15,MATCH(Q$7,GRID!$A$4:$A$15,0),MATCH(1,($U$2=GRID!$B$1:$U$1)*(КАЛЕНДАРЬ!AG29=GRID!$B$3:$U$3),0))*GRID!$H$42,
ROUNDUP(INDEX(GRID!$B$4:$U$15,MATCH(Q$7,GRID!$A$4:$A$15,0),MATCH(1,($U$2=GRID!$B$1:$U$1)*(КАЛЕНДАРЬ!AG29=GRID!$B$3:$U$3),0))*GRID!$H$42*(1-GRID!$H$43),0))</f>
        <v>131520</v>
      </c>
      <c r="R352" s="50" t="s">
        <v>105</v>
      </c>
      <c r="S352" s="50" t="s">
        <v>105</v>
      </c>
      <c r="T352" s="50" t="s">
        <v>105</v>
      </c>
    </row>
    <row r="353" spans="1:20" ht="12.75" hidden="1" customHeight="1">
      <c r="A353" s="108" t="s">
        <v>15</v>
      </c>
      <c r="B353" s="109">
        <v>27</v>
      </c>
      <c r="C353" s="5" cm="1">
        <f t="array" ref="C353">IF($I$2="Длительное проживание от 30 ночей ",
INDEX(GRID!$B$4:$U$15,MATCH(C$7,GRID!$A$4:$A$15,0),MATCH(1,($U$2=GRID!$B$1:$U$1)*(КАЛЕНДАРЬ!AG30=GRID!$B$3:$U$3),0))*GRID!$H$42,
ROUNDUP(INDEX(GRID!$B$4:$U$15,MATCH(C$7,GRID!$A$4:$A$15,0),MATCH(1,($U$2=GRID!$B$1:$U$1)*(КАЛЕНДАРЬ!AG30=GRID!$B$3:$U$3),0))*GRID!$H$42*(1-GRID!$H$43),0))</f>
        <v>20000</v>
      </c>
      <c r="D353" s="5" cm="1">
        <f t="array" ref="D353">IF($I$2="Длительное проживание от 30 ночей ",
INDEX(GRID!$B$18:$U$29,MATCH(C$7,GRID!$A$18:$A$29,0),MATCH(1,($U$2=GRID!$B$1:$U$1)*(КАЛЕНДАРЬ!AG30=GRID!$B$3:$U$3),0))*GRID!$H$42,
ROUNDUP(INDEX(GRID!$B$18:$U$29,MATCH(C$7,GRID!$A$18:$A$29,0),MATCH(1,($U$2=GRID!$B$1:$U$1)*(КАЛЕНДАРЬ!AG30=GRID!$B$3:$U$3),0))*GRID!$H$42*(1-GRID!$H$43),0))</f>
        <v>24000</v>
      </c>
      <c r="E353" s="5" cm="1">
        <f t="array" ref="E353">IF($I$2="Длительное проживание от 30 ночей ",
INDEX(GRID!$B$4:$U$15,MATCH(E$7,GRID!$A$4:$A$15,0),MATCH(1,($U$2=GRID!$B$1:$U$1)*(КАЛЕНДАРЬ!AG30=GRID!$B$3:$U$3),0))*GRID!$H$42,
ROUNDUP(INDEX(GRID!$B$4:$U$15,MATCH(E$7,GRID!$A$4:$A$15,0),MATCH(1,($U$2=GRID!$B$1:$U$1)*(КАЛЕНДАРЬ!AG30=GRID!$B$3:$U$3),0))*GRID!$H$42*(1-GRID!$H$43),0))</f>
        <v>24000</v>
      </c>
      <c r="F353" s="5" cm="1">
        <f t="array" ref="F353">IF($I$2="Длительное проживание от 30 ночей ",
INDEX(GRID!$B$18:$U$29,MATCH(E$7,GRID!$A$18:$A$29,0),MATCH(1,($U$2=GRID!$B$1:$U$1)*(КАЛЕНДАРЬ!AG30=GRID!$B$3:$U$3),0))*GRID!$H$42,
ROUNDUP(INDEX(GRID!$B$18:$U$29,MATCH(E$7,GRID!$A$18:$A$29,0),MATCH(1,($U$2=GRID!$B$1:$U$1)*(КАЛЕНДАРЬ!AG30=GRID!$B$3:$U$3),0))*GRID!$H$42*(1-GRID!$H$43),0))</f>
        <v>28000</v>
      </c>
      <c r="G353" s="50" t="s">
        <v>105</v>
      </c>
      <c r="H353" s="50" t="s">
        <v>105</v>
      </c>
      <c r="I353" s="5" cm="1">
        <f t="array" ref="I353">IF($I$2="Длительное проживание от 30 ночей ",
INDEX(GRID!$B$4:$U$15,MATCH(I$7,GRID!$A$4:$A$15,0),MATCH(1,($U$2=GRID!$B$1:$U$1)*(КАЛЕНДАРЬ!AG30=GRID!$B$3:$U$3),0))*GRID!$H$42,
ROUNDUP(INDEX(GRID!$B$4:$U$15,MATCH(I$7,GRID!$A$4:$A$15,0),MATCH(1,($U$2=GRID!$B$1:$U$1)*(КАЛЕНДАРЬ!AG30=GRID!$B$3:$U$3),0))*GRID!$H$42*(1-GRID!$H$43),0))</f>
        <v>31760</v>
      </c>
      <c r="J353" s="5" cm="1">
        <f t="array" ref="J353">IF($I$2="Длительное проживание от 30 ночей ",
INDEX(GRID!$B$18:$U$29,MATCH(I$7,GRID!$A$18:$A$29,0),MATCH(1,($U$2=GRID!$B$1:$U$1)*(КАЛЕНДАРЬ!AG30=GRID!$B$3:$U$3),0))*GRID!$H$42,
ROUNDUP(INDEX(GRID!$B$18:$U$29,MATCH(I$7,GRID!$A$18:$A$29,0),MATCH(1,($U$2=GRID!$B$1:$U$1)*(КАЛЕНДАРЬ!AG30=GRID!$B$3:$U$3),0))*GRID!$H$42*(1-GRID!$H$43),0))</f>
        <v>35760</v>
      </c>
      <c r="K353" s="50" t="s">
        <v>105</v>
      </c>
      <c r="L353" s="50" t="s">
        <v>105</v>
      </c>
      <c r="M353" s="5" cm="1">
        <f t="array" ref="M353">IF($I$2="Длительное проживание от 30 ночей ",
INDEX(GRID!$B$4:$U$15,MATCH(M$7,GRID!$A$4:$A$15,0),MATCH(1,($U$2=GRID!$B$1:$U$1)*(КАЛЕНДАРЬ!AG30=GRID!$B$3:$U$3),0))*GRID!$H$42,
ROUNDUP(INDEX(GRID!$B$4:$U$15,MATCH(M$7,GRID!$A$4:$A$15,0),MATCH(1,($U$2=GRID!$B$1:$U$1)*(КАЛЕНДАРЬ!AG30=GRID!$B$3:$U$3),0))*GRID!$H$42*(1-GRID!$H$43),0))</f>
        <v>52160</v>
      </c>
      <c r="N353" s="5" cm="1">
        <f t="array" ref="N353">IF($I$2="Длительное проживание от 30 ночей ",
INDEX(GRID!$B$18:$U$29,MATCH(M$7,GRID!$A$18:$A$29,0),MATCH(1,($U$2=GRID!$B$1:$U$1)*(КАЛЕНДАРЬ!AG30=GRID!$B$3:$U$3),0))*GRID!$H$42,
ROUNDUP(INDEX(GRID!$B$18:$U$29,MATCH(M$7,GRID!$A$18:$A$29,0),MATCH(1,($U$2=GRID!$B$1:$U$1)*(КАЛЕНДАРЬ!AG30=GRID!$B$3:$U$3),0))*GRID!$H$42*(1-GRID!$H$43),0))</f>
        <v>56160</v>
      </c>
      <c r="O353" s="50" t="s">
        <v>105</v>
      </c>
      <c r="P353" s="5" cm="1">
        <f t="array" ref="P353">IF($I$2="Длительное проживание от 30 ночей ",
INDEX(GRID!$B$4:$U$15,MATCH(P$7,GRID!$A$4:$A$15,0),MATCH(1,($U$2=GRID!$B$1:$U$1)*(КАЛЕНДАРЬ!AG30=GRID!$B$3:$U$3),0))*GRID!$H$42,
ROUNDUP(INDEX(GRID!$B$4:$U$15,MATCH(P$7,GRID!$A$4:$A$15,0),MATCH(1,($U$2=GRID!$B$1:$U$1)*(КАЛЕНДАРЬ!AG30=GRID!$B$3:$U$3),0))*GRID!$H$42*(1-GRID!$H$43),0))</f>
        <v>111760</v>
      </c>
      <c r="Q353" s="5" cm="1">
        <f t="array" ref="Q353">IF($I$2="Длительное проживание от 30 ночей ",
INDEX(GRID!$B$4:$U$15,MATCH(Q$7,GRID!$A$4:$A$15,0),MATCH(1,($U$2=GRID!$B$1:$U$1)*(КАЛЕНДАРЬ!AG30=GRID!$B$3:$U$3),0))*GRID!$H$42,
ROUNDUP(INDEX(GRID!$B$4:$U$15,MATCH(Q$7,GRID!$A$4:$A$15,0),MATCH(1,($U$2=GRID!$B$1:$U$1)*(КАЛЕНДАРЬ!AG30=GRID!$B$3:$U$3),0))*GRID!$H$42*(1-GRID!$H$43),0))</f>
        <v>131520</v>
      </c>
      <c r="R353" s="50" t="s">
        <v>105</v>
      </c>
      <c r="S353" s="50" t="s">
        <v>105</v>
      </c>
      <c r="T353" s="50" t="s">
        <v>105</v>
      </c>
    </row>
    <row r="354" spans="1:20" ht="12.75" hidden="1" customHeight="1">
      <c r="A354" s="108" t="s">
        <v>16</v>
      </c>
      <c r="B354" s="109">
        <v>28</v>
      </c>
      <c r="C354" s="5" cm="1">
        <f t="array" ref="C354">IF($I$2="Длительное проживание от 30 ночей ",
INDEX(GRID!$B$4:$U$15,MATCH(C$7,GRID!$A$4:$A$15,0),MATCH(1,($U$2=GRID!$B$1:$U$1)*(КАЛЕНДАРЬ!AG31=GRID!$B$3:$U$3),0))*GRID!$H$42,
ROUNDUP(INDEX(GRID!$B$4:$U$15,MATCH(C$7,GRID!$A$4:$A$15,0),MATCH(1,($U$2=GRID!$B$1:$U$1)*(КАЛЕНДАРЬ!AG31=GRID!$B$3:$U$3),0))*GRID!$H$42*(1-GRID!$H$43),0))</f>
        <v>20000</v>
      </c>
      <c r="D354" s="5" cm="1">
        <f t="array" ref="D354">IF($I$2="Длительное проживание от 30 ночей ",
INDEX(GRID!$B$18:$U$29,MATCH(C$7,GRID!$A$18:$A$29,0),MATCH(1,($U$2=GRID!$B$1:$U$1)*(КАЛЕНДАРЬ!AG31=GRID!$B$3:$U$3),0))*GRID!$H$42,
ROUNDUP(INDEX(GRID!$B$18:$U$29,MATCH(C$7,GRID!$A$18:$A$29,0),MATCH(1,($U$2=GRID!$B$1:$U$1)*(КАЛЕНДАРЬ!AG31=GRID!$B$3:$U$3),0))*GRID!$H$42*(1-GRID!$H$43),0))</f>
        <v>24000</v>
      </c>
      <c r="E354" s="5" cm="1">
        <f t="array" ref="E354">IF($I$2="Длительное проживание от 30 ночей ",
INDEX(GRID!$B$4:$U$15,MATCH(E$7,GRID!$A$4:$A$15,0),MATCH(1,($U$2=GRID!$B$1:$U$1)*(КАЛЕНДАРЬ!AG31=GRID!$B$3:$U$3),0))*GRID!$H$42,
ROUNDUP(INDEX(GRID!$B$4:$U$15,MATCH(E$7,GRID!$A$4:$A$15,0),MATCH(1,($U$2=GRID!$B$1:$U$1)*(КАЛЕНДАРЬ!AG31=GRID!$B$3:$U$3),0))*GRID!$H$42*(1-GRID!$H$43),0))</f>
        <v>24000</v>
      </c>
      <c r="F354" s="5" cm="1">
        <f t="array" ref="F354">IF($I$2="Длительное проживание от 30 ночей ",
INDEX(GRID!$B$18:$U$29,MATCH(E$7,GRID!$A$18:$A$29,0),MATCH(1,($U$2=GRID!$B$1:$U$1)*(КАЛЕНДАРЬ!AG31=GRID!$B$3:$U$3),0))*GRID!$H$42,
ROUNDUP(INDEX(GRID!$B$18:$U$29,MATCH(E$7,GRID!$A$18:$A$29,0),MATCH(1,($U$2=GRID!$B$1:$U$1)*(КАЛЕНДАРЬ!AG31=GRID!$B$3:$U$3),0))*GRID!$H$42*(1-GRID!$H$43),0))</f>
        <v>28000</v>
      </c>
      <c r="G354" s="50" t="s">
        <v>105</v>
      </c>
      <c r="H354" s="50" t="s">
        <v>105</v>
      </c>
      <c r="I354" s="5" cm="1">
        <f t="array" ref="I354">IF($I$2="Длительное проживание от 30 ночей ",
INDEX(GRID!$B$4:$U$15,MATCH(I$7,GRID!$A$4:$A$15,0),MATCH(1,($U$2=GRID!$B$1:$U$1)*(КАЛЕНДАРЬ!AG31=GRID!$B$3:$U$3),0))*GRID!$H$42,
ROUNDUP(INDEX(GRID!$B$4:$U$15,MATCH(I$7,GRID!$A$4:$A$15,0),MATCH(1,($U$2=GRID!$B$1:$U$1)*(КАЛЕНДАРЬ!AG31=GRID!$B$3:$U$3),0))*GRID!$H$42*(1-GRID!$H$43),0))</f>
        <v>31760</v>
      </c>
      <c r="J354" s="5" cm="1">
        <f t="array" ref="J354">IF($I$2="Длительное проживание от 30 ночей ",
INDEX(GRID!$B$18:$U$29,MATCH(I$7,GRID!$A$18:$A$29,0),MATCH(1,($U$2=GRID!$B$1:$U$1)*(КАЛЕНДАРЬ!AG31=GRID!$B$3:$U$3),0))*GRID!$H$42,
ROUNDUP(INDEX(GRID!$B$18:$U$29,MATCH(I$7,GRID!$A$18:$A$29,0),MATCH(1,($U$2=GRID!$B$1:$U$1)*(КАЛЕНДАРЬ!AG31=GRID!$B$3:$U$3),0))*GRID!$H$42*(1-GRID!$H$43),0))</f>
        <v>35760</v>
      </c>
      <c r="K354" s="50" t="s">
        <v>105</v>
      </c>
      <c r="L354" s="50" t="s">
        <v>105</v>
      </c>
      <c r="M354" s="5" cm="1">
        <f t="array" ref="M354">IF($I$2="Длительное проживание от 30 ночей ",
INDEX(GRID!$B$4:$U$15,MATCH(M$7,GRID!$A$4:$A$15,0),MATCH(1,($U$2=GRID!$B$1:$U$1)*(КАЛЕНДАРЬ!AG31=GRID!$B$3:$U$3),0))*GRID!$H$42,
ROUNDUP(INDEX(GRID!$B$4:$U$15,MATCH(M$7,GRID!$A$4:$A$15,0),MATCH(1,($U$2=GRID!$B$1:$U$1)*(КАЛЕНДАРЬ!AG31=GRID!$B$3:$U$3),0))*GRID!$H$42*(1-GRID!$H$43),0))</f>
        <v>52160</v>
      </c>
      <c r="N354" s="5" cm="1">
        <f t="array" ref="N354">IF($I$2="Длительное проживание от 30 ночей ",
INDEX(GRID!$B$18:$U$29,MATCH(M$7,GRID!$A$18:$A$29,0),MATCH(1,($U$2=GRID!$B$1:$U$1)*(КАЛЕНДАРЬ!AG31=GRID!$B$3:$U$3),0))*GRID!$H$42,
ROUNDUP(INDEX(GRID!$B$18:$U$29,MATCH(M$7,GRID!$A$18:$A$29,0),MATCH(1,($U$2=GRID!$B$1:$U$1)*(КАЛЕНДАРЬ!AG31=GRID!$B$3:$U$3),0))*GRID!$H$42*(1-GRID!$H$43),0))</f>
        <v>56160</v>
      </c>
      <c r="O354" s="50" t="s">
        <v>105</v>
      </c>
      <c r="P354" s="5" cm="1">
        <f t="array" ref="P354">IF($I$2="Длительное проживание от 30 ночей ",
INDEX(GRID!$B$4:$U$15,MATCH(P$7,GRID!$A$4:$A$15,0),MATCH(1,($U$2=GRID!$B$1:$U$1)*(КАЛЕНДАРЬ!AG31=GRID!$B$3:$U$3),0))*GRID!$H$42,
ROUNDUP(INDEX(GRID!$B$4:$U$15,MATCH(P$7,GRID!$A$4:$A$15,0),MATCH(1,($U$2=GRID!$B$1:$U$1)*(КАЛЕНДАРЬ!AG31=GRID!$B$3:$U$3),0))*GRID!$H$42*(1-GRID!$H$43),0))</f>
        <v>111760</v>
      </c>
      <c r="Q354" s="5" cm="1">
        <f t="array" ref="Q354">IF($I$2="Длительное проживание от 30 ночей ",
INDEX(GRID!$B$4:$U$15,MATCH(Q$7,GRID!$A$4:$A$15,0),MATCH(1,($U$2=GRID!$B$1:$U$1)*(КАЛЕНДАРЬ!AG31=GRID!$B$3:$U$3),0))*GRID!$H$42,
ROUNDUP(INDEX(GRID!$B$4:$U$15,MATCH(Q$7,GRID!$A$4:$A$15,0),MATCH(1,($U$2=GRID!$B$1:$U$1)*(КАЛЕНДАРЬ!AG31=GRID!$B$3:$U$3),0))*GRID!$H$42*(1-GRID!$H$43),0))</f>
        <v>131520</v>
      </c>
      <c r="R354" s="50" t="s">
        <v>105</v>
      </c>
      <c r="S354" s="50" t="s">
        <v>105</v>
      </c>
      <c r="T354" s="50" t="s">
        <v>105</v>
      </c>
    </row>
    <row r="355" spans="1:20" ht="12.75" hidden="1" customHeight="1">
      <c r="A355" s="108" t="s">
        <v>17</v>
      </c>
      <c r="B355" s="109">
        <v>29</v>
      </c>
      <c r="C355" s="5" cm="1">
        <f t="array" ref="C355">IF($I$2="Длительное проживание от 30 ночей ",
INDEX(GRID!$B$4:$U$15,MATCH(C$7,GRID!$A$4:$A$15,0),MATCH(1,($U$2=GRID!$B$1:$U$1)*(КАЛЕНДАРЬ!AG32=GRID!$B$3:$U$3),0))*GRID!$H$42,
ROUNDUP(INDEX(GRID!$B$4:$U$15,MATCH(C$7,GRID!$A$4:$A$15,0),MATCH(1,($U$2=GRID!$B$1:$U$1)*(КАЛЕНДАРЬ!AG32=GRID!$B$3:$U$3),0))*GRID!$H$42*(1-GRID!$H$43),0))</f>
        <v>20000</v>
      </c>
      <c r="D355" s="5" cm="1">
        <f t="array" ref="D355">IF($I$2="Длительное проживание от 30 ночей ",
INDEX(GRID!$B$18:$U$29,MATCH(C$7,GRID!$A$18:$A$29,0),MATCH(1,($U$2=GRID!$B$1:$U$1)*(КАЛЕНДАРЬ!AG32=GRID!$B$3:$U$3),0))*GRID!$H$42,
ROUNDUP(INDEX(GRID!$B$18:$U$29,MATCH(C$7,GRID!$A$18:$A$29,0),MATCH(1,($U$2=GRID!$B$1:$U$1)*(КАЛЕНДАРЬ!AG32=GRID!$B$3:$U$3),0))*GRID!$H$42*(1-GRID!$H$43),0))</f>
        <v>24000</v>
      </c>
      <c r="E355" s="5" cm="1">
        <f t="array" ref="E355">IF($I$2="Длительное проживание от 30 ночей ",
INDEX(GRID!$B$4:$U$15,MATCH(E$7,GRID!$A$4:$A$15,0),MATCH(1,($U$2=GRID!$B$1:$U$1)*(КАЛЕНДАРЬ!AG32=GRID!$B$3:$U$3),0))*GRID!$H$42,
ROUNDUP(INDEX(GRID!$B$4:$U$15,MATCH(E$7,GRID!$A$4:$A$15,0),MATCH(1,($U$2=GRID!$B$1:$U$1)*(КАЛЕНДАРЬ!AG32=GRID!$B$3:$U$3),0))*GRID!$H$42*(1-GRID!$H$43),0))</f>
        <v>24000</v>
      </c>
      <c r="F355" s="5" cm="1">
        <f t="array" ref="F355">IF($I$2="Длительное проживание от 30 ночей ",
INDEX(GRID!$B$18:$U$29,MATCH(E$7,GRID!$A$18:$A$29,0),MATCH(1,($U$2=GRID!$B$1:$U$1)*(КАЛЕНДАРЬ!AG32=GRID!$B$3:$U$3),0))*GRID!$H$42,
ROUNDUP(INDEX(GRID!$B$18:$U$29,MATCH(E$7,GRID!$A$18:$A$29,0),MATCH(1,($U$2=GRID!$B$1:$U$1)*(КАЛЕНДАРЬ!AG32=GRID!$B$3:$U$3),0))*GRID!$H$42*(1-GRID!$H$43),0))</f>
        <v>28000</v>
      </c>
      <c r="G355" s="50" t="s">
        <v>105</v>
      </c>
      <c r="H355" s="50" t="s">
        <v>105</v>
      </c>
      <c r="I355" s="5" cm="1">
        <f t="array" ref="I355">IF($I$2="Длительное проживание от 30 ночей ",
INDEX(GRID!$B$4:$U$15,MATCH(I$7,GRID!$A$4:$A$15,0),MATCH(1,($U$2=GRID!$B$1:$U$1)*(КАЛЕНДАРЬ!AG32=GRID!$B$3:$U$3),0))*GRID!$H$42,
ROUNDUP(INDEX(GRID!$B$4:$U$15,MATCH(I$7,GRID!$A$4:$A$15,0),MATCH(1,($U$2=GRID!$B$1:$U$1)*(КАЛЕНДАРЬ!AG32=GRID!$B$3:$U$3),0))*GRID!$H$42*(1-GRID!$H$43),0))</f>
        <v>31760</v>
      </c>
      <c r="J355" s="5" cm="1">
        <f t="array" ref="J355">IF($I$2="Длительное проживание от 30 ночей ",
INDEX(GRID!$B$18:$U$29,MATCH(I$7,GRID!$A$18:$A$29,0),MATCH(1,($U$2=GRID!$B$1:$U$1)*(КАЛЕНДАРЬ!AG32=GRID!$B$3:$U$3),0))*GRID!$H$42,
ROUNDUP(INDEX(GRID!$B$18:$U$29,MATCH(I$7,GRID!$A$18:$A$29,0),MATCH(1,($U$2=GRID!$B$1:$U$1)*(КАЛЕНДАРЬ!AG32=GRID!$B$3:$U$3),0))*GRID!$H$42*(1-GRID!$H$43),0))</f>
        <v>35760</v>
      </c>
      <c r="K355" s="50" t="s">
        <v>105</v>
      </c>
      <c r="L355" s="50" t="s">
        <v>105</v>
      </c>
      <c r="M355" s="5" cm="1">
        <f t="array" ref="M355">IF($I$2="Длительное проживание от 30 ночей ",
INDEX(GRID!$B$4:$U$15,MATCH(M$7,GRID!$A$4:$A$15,0),MATCH(1,($U$2=GRID!$B$1:$U$1)*(КАЛЕНДАРЬ!AG32=GRID!$B$3:$U$3),0))*GRID!$H$42,
ROUNDUP(INDEX(GRID!$B$4:$U$15,MATCH(M$7,GRID!$A$4:$A$15,0),MATCH(1,($U$2=GRID!$B$1:$U$1)*(КАЛЕНДАРЬ!AG32=GRID!$B$3:$U$3),0))*GRID!$H$42*(1-GRID!$H$43),0))</f>
        <v>52160</v>
      </c>
      <c r="N355" s="5" cm="1">
        <f t="array" ref="N355">IF($I$2="Длительное проживание от 30 ночей ",
INDEX(GRID!$B$18:$U$29,MATCH(M$7,GRID!$A$18:$A$29,0),MATCH(1,($U$2=GRID!$B$1:$U$1)*(КАЛЕНДАРЬ!AG32=GRID!$B$3:$U$3),0))*GRID!$H$42,
ROUNDUP(INDEX(GRID!$B$18:$U$29,MATCH(M$7,GRID!$A$18:$A$29,0),MATCH(1,($U$2=GRID!$B$1:$U$1)*(КАЛЕНДАРЬ!AG32=GRID!$B$3:$U$3),0))*GRID!$H$42*(1-GRID!$H$43),0))</f>
        <v>56160</v>
      </c>
      <c r="O355" s="50" t="s">
        <v>105</v>
      </c>
      <c r="P355" s="5" cm="1">
        <f t="array" ref="P355">IF($I$2="Длительное проживание от 30 ночей ",
INDEX(GRID!$B$4:$U$15,MATCH(P$7,GRID!$A$4:$A$15,0),MATCH(1,($U$2=GRID!$B$1:$U$1)*(КАЛЕНДАРЬ!AG32=GRID!$B$3:$U$3),0))*GRID!$H$42,
ROUNDUP(INDEX(GRID!$B$4:$U$15,MATCH(P$7,GRID!$A$4:$A$15,0),MATCH(1,($U$2=GRID!$B$1:$U$1)*(КАЛЕНДАРЬ!AG32=GRID!$B$3:$U$3),0))*GRID!$H$42*(1-GRID!$H$43),0))</f>
        <v>111760</v>
      </c>
      <c r="Q355" s="5" cm="1">
        <f t="array" ref="Q355">IF($I$2="Длительное проживание от 30 ночей ",
INDEX(GRID!$B$4:$U$15,MATCH(Q$7,GRID!$A$4:$A$15,0),MATCH(1,($U$2=GRID!$B$1:$U$1)*(КАЛЕНДАРЬ!AG32=GRID!$B$3:$U$3),0))*GRID!$H$42,
ROUNDUP(INDEX(GRID!$B$4:$U$15,MATCH(Q$7,GRID!$A$4:$A$15,0),MATCH(1,($U$2=GRID!$B$1:$U$1)*(КАЛЕНДАРЬ!AG32=GRID!$B$3:$U$3),0))*GRID!$H$42*(1-GRID!$H$43),0))</f>
        <v>131520</v>
      </c>
      <c r="R355" s="50" t="s">
        <v>105</v>
      </c>
      <c r="S355" s="50" t="s">
        <v>105</v>
      </c>
      <c r="T355" s="50" t="s">
        <v>105</v>
      </c>
    </row>
    <row r="356" spans="1:20" ht="12.75" hidden="1" customHeight="1">
      <c r="A356" s="108" t="s">
        <v>11</v>
      </c>
      <c r="B356" s="109">
        <v>30</v>
      </c>
      <c r="C356" s="5" cm="1">
        <f t="array" ref="C356">IF($I$2="Длительное проживание от 30 ночей ",
INDEX(GRID!$B$4:$U$15,MATCH(C$7,GRID!$A$4:$A$15,0),MATCH(1,($U$2=GRID!$B$1:$U$1)*(КАЛЕНДАРЬ!AG33=GRID!$B$3:$U$3),0))*GRID!$H$42,
ROUNDUP(INDEX(GRID!$B$4:$U$15,MATCH(C$7,GRID!$A$4:$A$15,0),MATCH(1,($U$2=GRID!$B$1:$U$1)*(КАЛЕНДАРЬ!AG33=GRID!$B$3:$U$3),0))*GRID!$H$42*(1-GRID!$H$43),0))</f>
        <v>20000</v>
      </c>
      <c r="D356" s="5" cm="1">
        <f t="array" ref="D356">IF($I$2="Длительное проживание от 30 ночей ",
INDEX(GRID!$B$18:$U$29,MATCH(C$7,GRID!$A$18:$A$29,0),MATCH(1,($U$2=GRID!$B$1:$U$1)*(КАЛЕНДАРЬ!AG33=GRID!$B$3:$U$3),0))*GRID!$H$42,
ROUNDUP(INDEX(GRID!$B$18:$U$29,MATCH(C$7,GRID!$A$18:$A$29,0),MATCH(1,($U$2=GRID!$B$1:$U$1)*(КАЛЕНДАРЬ!AG33=GRID!$B$3:$U$3),0))*GRID!$H$42*(1-GRID!$H$43),0))</f>
        <v>24000</v>
      </c>
      <c r="E356" s="5" cm="1">
        <f t="array" ref="E356">IF($I$2="Длительное проживание от 30 ночей ",
INDEX(GRID!$B$4:$U$15,MATCH(E$7,GRID!$A$4:$A$15,0),MATCH(1,($U$2=GRID!$B$1:$U$1)*(КАЛЕНДАРЬ!AG33=GRID!$B$3:$U$3),0))*GRID!$H$42,
ROUNDUP(INDEX(GRID!$B$4:$U$15,MATCH(E$7,GRID!$A$4:$A$15,0),MATCH(1,($U$2=GRID!$B$1:$U$1)*(КАЛЕНДАРЬ!AG33=GRID!$B$3:$U$3),0))*GRID!$H$42*(1-GRID!$H$43),0))</f>
        <v>24000</v>
      </c>
      <c r="F356" s="5" cm="1">
        <f t="array" ref="F356">IF($I$2="Длительное проживание от 30 ночей ",
INDEX(GRID!$B$18:$U$29,MATCH(E$7,GRID!$A$18:$A$29,0),MATCH(1,($U$2=GRID!$B$1:$U$1)*(КАЛЕНДАРЬ!AG33=GRID!$B$3:$U$3),0))*GRID!$H$42,
ROUNDUP(INDEX(GRID!$B$18:$U$29,MATCH(E$7,GRID!$A$18:$A$29,0),MATCH(1,($U$2=GRID!$B$1:$U$1)*(КАЛЕНДАРЬ!AG33=GRID!$B$3:$U$3),0))*GRID!$H$42*(1-GRID!$H$43),0))</f>
        <v>28000</v>
      </c>
      <c r="G356" s="50" t="s">
        <v>105</v>
      </c>
      <c r="H356" s="50" t="s">
        <v>105</v>
      </c>
      <c r="I356" s="5" cm="1">
        <f t="array" ref="I356">IF($I$2="Длительное проживание от 30 ночей ",
INDEX(GRID!$B$4:$U$15,MATCH(I$7,GRID!$A$4:$A$15,0),MATCH(1,($U$2=GRID!$B$1:$U$1)*(КАЛЕНДАРЬ!AG33=GRID!$B$3:$U$3),0))*GRID!$H$42,
ROUNDUP(INDEX(GRID!$B$4:$U$15,MATCH(I$7,GRID!$A$4:$A$15,0),MATCH(1,($U$2=GRID!$B$1:$U$1)*(КАЛЕНДАРЬ!AG33=GRID!$B$3:$U$3),0))*GRID!$H$42*(1-GRID!$H$43),0))</f>
        <v>31760</v>
      </c>
      <c r="J356" s="5" cm="1">
        <f t="array" ref="J356">IF($I$2="Длительное проживание от 30 ночей ",
INDEX(GRID!$B$18:$U$29,MATCH(I$7,GRID!$A$18:$A$29,0),MATCH(1,($U$2=GRID!$B$1:$U$1)*(КАЛЕНДАРЬ!AG33=GRID!$B$3:$U$3),0))*GRID!$H$42,
ROUNDUP(INDEX(GRID!$B$18:$U$29,MATCH(I$7,GRID!$A$18:$A$29,0),MATCH(1,($U$2=GRID!$B$1:$U$1)*(КАЛЕНДАРЬ!AG33=GRID!$B$3:$U$3),0))*GRID!$H$42*(1-GRID!$H$43),0))</f>
        <v>35760</v>
      </c>
      <c r="K356" s="50" t="s">
        <v>105</v>
      </c>
      <c r="L356" s="50" t="s">
        <v>105</v>
      </c>
      <c r="M356" s="5" cm="1">
        <f t="array" ref="M356">IF($I$2="Длительное проживание от 30 ночей ",
INDEX(GRID!$B$4:$U$15,MATCH(M$7,GRID!$A$4:$A$15,0),MATCH(1,($U$2=GRID!$B$1:$U$1)*(КАЛЕНДАРЬ!AG33=GRID!$B$3:$U$3),0))*GRID!$H$42,
ROUNDUP(INDEX(GRID!$B$4:$U$15,MATCH(M$7,GRID!$A$4:$A$15,0),MATCH(1,($U$2=GRID!$B$1:$U$1)*(КАЛЕНДАРЬ!AG33=GRID!$B$3:$U$3),0))*GRID!$H$42*(1-GRID!$H$43),0))</f>
        <v>52160</v>
      </c>
      <c r="N356" s="5" cm="1">
        <f t="array" ref="N356">IF($I$2="Длительное проживание от 30 ночей ",
INDEX(GRID!$B$18:$U$29,MATCH(M$7,GRID!$A$18:$A$29,0),MATCH(1,($U$2=GRID!$B$1:$U$1)*(КАЛЕНДАРЬ!AG33=GRID!$B$3:$U$3),0))*GRID!$H$42,
ROUNDUP(INDEX(GRID!$B$18:$U$29,MATCH(M$7,GRID!$A$18:$A$29,0),MATCH(1,($U$2=GRID!$B$1:$U$1)*(КАЛЕНДАРЬ!AG33=GRID!$B$3:$U$3),0))*GRID!$H$42*(1-GRID!$H$43),0))</f>
        <v>56160</v>
      </c>
      <c r="O356" s="50" t="s">
        <v>105</v>
      </c>
      <c r="P356" s="5" cm="1">
        <f t="array" ref="P356">IF($I$2="Длительное проживание от 30 ночей ",
INDEX(GRID!$B$4:$U$15,MATCH(P$7,GRID!$A$4:$A$15,0),MATCH(1,($U$2=GRID!$B$1:$U$1)*(КАЛЕНДАРЬ!AG33=GRID!$B$3:$U$3),0))*GRID!$H$42,
ROUNDUP(INDEX(GRID!$B$4:$U$15,MATCH(P$7,GRID!$A$4:$A$15,0),MATCH(1,($U$2=GRID!$B$1:$U$1)*(КАЛЕНДАРЬ!AG33=GRID!$B$3:$U$3),0))*GRID!$H$42*(1-GRID!$H$43),0))</f>
        <v>111760</v>
      </c>
      <c r="Q356" s="5" cm="1">
        <f t="array" ref="Q356">IF($I$2="Длительное проживание от 30 ночей ",
INDEX(GRID!$B$4:$U$15,MATCH(Q$7,GRID!$A$4:$A$15,0),MATCH(1,($U$2=GRID!$B$1:$U$1)*(КАЛЕНДАРЬ!AG33=GRID!$B$3:$U$3),0))*GRID!$H$42,
ROUNDUP(INDEX(GRID!$B$4:$U$15,MATCH(Q$7,GRID!$A$4:$A$15,0),MATCH(1,($U$2=GRID!$B$1:$U$1)*(КАЛЕНДАРЬ!AG33=GRID!$B$3:$U$3),0))*GRID!$H$42*(1-GRID!$H$43),0))</f>
        <v>131520</v>
      </c>
      <c r="R356" s="50" t="s">
        <v>105</v>
      </c>
      <c r="S356" s="50" t="s">
        <v>105</v>
      </c>
      <c r="T356" s="50" t="s">
        <v>105</v>
      </c>
    </row>
    <row r="357" spans="1:20" ht="12.75" hidden="1" customHeight="1">
      <c r="A357" s="106"/>
      <c r="B357" s="107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customHeight="1">
      <c r="A35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</row>
    <row r="359" spans="1:20" ht="12.75" customHeight="1">
      <c r="A359" s="163" t="s">
        <v>97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</row>
    <row r="360" spans="1:20" ht="34.5" customHeight="1">
      <c r="A360" s="165" t="s">
        <v>8</v>
      </c>
      <c r="B360" s="166"/>
      <c r="C360" s="169" t="s">
        <v>87</v>
      </c>
      <c r="D360" s="170"/>
      <c r="E360" s="155" t="s">
        <v>79</v>
      </c>
      <c r="F360" s="156"/>
      <c r="G360" s="248" t="s">
        <v>80</v>
      </c>
      <c r="H360" s="249"/>
      <c r="I360" s="158" t="s">
        <v>81</v>
      </c>
      <c r="J360" s="159"/>
      <c r="K360" s="259" t="s">
        <v>82</v>
      </c>
      <c r="L360" s="260"/>
      <c r="M360" s="261" t="s">
        <v>83</v>
      </c>
      <c r="N360" s="262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t="12.75" customHeight="1">
      <c r="A361" s="167"/>
      <c r="B361" s="168"/>
      <c r="C361" s="22" t="s">
        <v>9</v>
      </c>
      <c r="D361" s="22" t="s">
        <v>10</v>
      </c>
      <c r="E361" s="22" t="s">
        <v>9</v>
      </c>
      <c r="F361" s="22" t="s">
        <v>10</v>
      </c>
      <c r="G361" s="22" t="s">
        <v>9</v>
      </c>
      <c r="H361" s="22" t="s">
        <v>10</v>
      </c>
      <c r="I361" s="22" t="s">
        <v>9</v>
      </c>
      <c r="J361" s="22" t="s">
        <v>10</v>
      </c>
      <c r="K361" s="22" t="s">
        <v>9</v>
      </c>
      <c r="L361" s="22" t="s">
        <v>10</v>
      </c>
      <c r="M361" s="22" t="s">
        <v>9</v>
      </c>
      <c r="N361" s="22" t="s">
        <v>10</v>
      </c>
      <c r="O361" s="22" t="s">
        <v>85</v>
      </c>
      <c r="P361" s="22" t="s">
        <v>86</v>
      </c>
      <c r="Q361" s="22" t="s">
        <v>86</v>
      </c>
      <c r="R361" s="22" t="s">
        <v>86</v>
      </c>
      <c r="S361" s="22" t="s">
        <v>86</v>
      </c>
      <c r="T361" s="22" t="s">
        <v>86</v>
      </c>
    </row>
    <row r="362" spans="1:20" ht="12.75" hidden="1" customHeight="1">
      <c r="A362" s="108" t="s">
        <v>12</v>
      </c>
      <c r="B362" s="109">
        <v>1</v>
      </c>
      <c r="C362" s="5" cm="1">
        <f t="array" ref="C362">IF($I$2="Длительное проживание от 30 ночей ",
INDEX(GRID!$B$4:$U$15,MATCH(C$7,GRID!$A$4:$A$15,0),MATCH(1,($U$2=GRID!$B$1:$U$1)*(КАЛЕНДАРЬ!AJ4=GRID!$B$3:$U$3),0))*GRID!$H$42,
ROUNDUP(INDEX(GRID!$B$4:$U$15,MATCH(C$7,GRID!$A$4:$A$15,0),MATCH(1,($U$2=GRID!$B$1:$U$1)*(КАЛЕНДАРЬ!AJ4=GRID!$B$3:$U$3),0))*GRID!$H$42*(1-GRID!$H$43),0))</f>
        <v>18000</v>
      </c>
      <c r="D362" s="5" cm="1">
        <f t="array" ref="D362">IF($I$2="Длительное проживание от 30 ночей ",
INDEX(GRID!$B$18:$U$29,MATCH(C$7,GRID!$A$18:$A$29,0),MATCH(1,($U$2=GRID!$B$1:$U$1)*(КАЛЕНДАРЬ!AJ4=GRID!$B$3:$U$3),0))*GRID!$H$42,
ROUNDUP(INDEX(GRID!$B$18:$U$29,MATCH(C$7,GRID!$A$18:$A$29,0),MATCH(1,($U$2=GRID!$B$1:$U$1)*(КАЛЕНДАРЬ!AJ4=GRID!$B$3:$U$3),0))*GRID!$H$42*(1-GRID!$H$43),0))</f>
        <v>22000</v>
      </c>
      <c r="E362" s="5" cm="1">
        <f t="array" ref="E362">IF($I$2="Длительное проживание от 30 ночей ",
INDEX(GRID!$B$4:$U$15,MATCH(E$7,GRID!$A$4:$A$15,0),MATCH(1,($U$2=GRID!$B$1:$U$1)*(КАЛЕНДАРЬ!AJ4=GRID!$B$3:$U$3),0))*GRID!$H$42,
ROUNDUP(INDEX(GRID!$B$4:$U$15,MATCH(E$7,GRID!$A$4:$A$15,0),MATCH(1,($U$2=GRID!$B$1:$U$1)*(КАЛЕНДАРЬ!AJ4=GRID!$B$3:$U$3),0))*GRID!$H$42*(1-GRID!$H$43),0))</f>
        <v>21760</v>
      </c>
      <c r="F362" s="5" cm="1">
        <f t="array" ref="F362">IF($I$2="Длительное проживание от 30 ночей ",
INDEX(GRID!$B$18:$U$29,MATCH(E$7,GRID!$A$18:$A$29,0),MATCH(1,($U$2=GRID!$B$1:$U$1)*(КАЛЕНДАРЬ!AJ4=GRID!$B$3:$U$3),0))*GRID!$H$42,
ROUNDUP(INDEX(GRID!$B$18:$U$29,MATCH(E$7,GRID!$A$18:$A$29,0),MATCH(1,($U$2=GRID!$B$1:$U$1)*(КАЛЕНДАРЬ!AJ4=GRID!$B$3:$U$3),0))*GRID!$H$42*(1-GRID!$H$43),0))</f>
        <v>25760</v>
      </c>
      <c r="G362" s="50" t="s">
        <v>105</v>
      </c>
      <c r="H362" s="50" t="s">
        <v>105</v>
      </c>
      <c r="I362" s="5" cm="1">
        <f t="array" ref="I362">IF($I$2="Длительное проживание от 30 ночей ",
INDEX(GRID!$B$4:$U$15,MATCH(I$7,GRID!$A$4:$A$15,0),MATCH(1,($U$2=GRID!$B$1:$U$1)*(КАЛЕНДАРЬ!AJ4=GRID!$B$3:$U$3),0))*GRID!$H$42,
ROUNDUP(INDEX(GRID!$B$4:$U$15,MATCH(I$7,GRID!$A$4:$A$15,0),MATCH(1,($U$2=GRID!$B$1:$U$1)*(КАЛЕНДАРЬ!AJ4=GRID!$B$3:$U$3),0))*GRID!$H$42*(1-GRID!$H$43),0))</f>
        <v>28960</v>
      </c>
      <c r="J362" s="5" cm="1">
        <f t="array" ref="J362">IF($I$2="Длительное проживание от 30 ночей ",
INDEX(GRID!$B$18:$U$29,MATCH(I$7,GRID!$A$18:$A$29,0),MATCH(1,($U$2=GRID!$B$1:$U$1)*(КАЛЕНДАРЬ!AJ4=GRID!$B$3:$U$3),0))*GRID!$H$42,
ROUNDUP(INDEX(GRID!$B$18:$U$29,MATCH(I$7,GRID!$A$18:$A$29,0),MATCH(1,($U$2=GRID!$B$1:$U$1)*(КАЛЕНДАРЬ!AJ4=GRID!$B$3:$U$3),0))*GRID!$H$42*(1-GRID!$H$43),0))</f>
        <v>32960</v>
      </c>
      <c r="K362" s="50" t="s">
        <v>105</v>
      </c>
      <c r="L362" s="50" t="s">
        <v>105</v>
      </c>
      <c r="M362" s="5" cm="1">
        <f t="array" ref="M362">IF($I$2="Длительное проживание от 30 ночей ",
INDEX(GRID!$B$4:$U$15,MATCH(M$7,GRID!$A$4:$A$15,0),MATCH(1,($U$2=GRID!$B$1:$U$1)*(КАЛЕНДАРЬ!AJ4=GRID!$B$3:$U$3),0))*GRID!$H$42,
ROUNDUP(INDEX(GRID!$B$4:$U$15,MATCH(M$7,GRID!$A$4:$A$15,0),MATCH(1,($U$2=GRID!$B$1:$U$1)*(КАЛЕНДАРЬ!AJ4=GRID!$B$3:$U$3),0))*GRID!$H$42*(1-GRID!$H$43),0))</f>
        <v>48960</v>
      </c>
      <c r="N362" s="5" cm="1">
        <f t="array" ref="N362">IF($I$2="Длительное проживание от 30 ночей ",
INDEX(GRID!$B$18:$U$29,MATCH(M$7,GRID!$A$18:$A$29,0),MATCH(1,($U$2=GRID!$B$1:$U$1)*(КАЛЕНДАРЬ!AJ4=GRID!$B$3:$U$3),0))*GRID!$H$42,
ROUNDUP(INDEX(GRID!$B$18:$U$29,MATCH(M$7,GRID!$A$18:$A$29,0),MATCH(1,($U$2=GRID!$B$1:$U$1)*(КАЛЕНДАРЬ!AJ4=GRID!$B$3:$U$3),0))*GRID!$H$42*(1-GRID!$H$43),0))</f>
        <v>52960</v>
      </c>
      <c r="O362" s="50" t="s">
        <v>105</v>
      </c>
      <c r="P362" s="5" cm="1">
        <f t="array" ref="P362">IF($I$2="Длительное проживание от 30 ночей ",
INDEX(GRID!$B$4:$U$15,MATCH(P$7,GRID!$A$4:$A$15,0),MATCH(1,($U$2=GRID!$B$1:$U$1)*(КАЛЕНДАРЬ!AJ4=GRID!$B$3:$U$3),0))*GRID!$H$42,
ROUNDUP(INDEX(GRID!$B$4:$U$15,MATCH(P$7,GRID!$A$4:$A$15,0),MATCH(1,($U$2=GRID!$B$1:$U$1)*(КАЛЕНДАРЬ!AJ4=GRID!$B$3:$U$3),0))*GRID!$H$42*(1-GRID!$H$43),0))</f>
        <v>107520</v>
      </c>
      <c r="Q362" s="5" cm="1">
        <f t="array" ref="Q362">IF($I$2="Длительное проживание от 30 ночей ",
INDEX(GRID!$B$4:$U$15,MATCH(Q$7,GRID!$A$4:$A$15,0),MATCH(1,($U$2=GRID!$B$1:$U$1)*(КАЛЕНДАРЬ!AJ4=GRID!$B$3:$U$3),0))*GRID!$H$42,
ROUNDUP(INDEX(GRID!$B$4:$U$15,MATCH(Q$7,GRID!$A$4:$A$15,0),MATCH(1,($U$2=GRID!$B$1:$U$1)*(КАЛЕНДАРЬ!AJ4=GRID!$B$3:$U$3),0))*GRID!$H$42*(1-GRID!$H$43),0))</f>
        <v>126720</v>
      </c>
      <c r="R362" s="50" t="s">
        <v>105</v>
      </c>
      <c r="S362" s="50" t="s">
        <v>105</v>
      </c>
      <c r="T362" s="50" t="s">
        <v>105</v>
      </c>
    </row>
    <row r="363" spans="1:20" ht="12.75" hidden="1" customHeight="1">
      <c r="A363" s="108" t="s">
        <v>13</v>
      </c>
      <c r="B363" s="109">
        <v>2</v>
      </c>
      <c r="C363" s="5" cm="1">
        <f t="array" ref="C363">IF($I$2="Длительное проживание от 30 ночей ",
INDEX(GRID!$B$4:$U$15,MATCH(C$7,GRID!$A$4:$A$15,0),MATCH(1,($U$2=GRID!$B$1:$U$1)*(КАЛЕНДАРЬ!AJ5=GRID!$B$3:$U$3),0))*GRID!$H$42,
ROUNDUP(INDEX(GRID!$B$4:$U$15,MATCH(C$7,GRID!$A$4:$A$15,0),MATCH(1,($U$2=GRID!$B$1:$U$1)*(КАЛЕНДАРЬ!AJ5=GRID!$B$3:$U$3),0))*GRID!$H$42*(1-GRID!$H$43),0))</f>
        <v>18000</v>
      </c>
      <c r="D363" s="5" cm="1">
        <f t="array" ref="D363">IF($I$2="Длительное проживание от 30 ночей ",
INDEX(GRID!$B$18:$U$29,MATCH(C$7,GRID!$A$18:$A$29,0),MATCH(1,($U$2=GRID!$B$1:$U$1)*(КАЛЕНДАРЬ!AJ5=GRID!$B$3:$U$3),0))*GRID!$H$42,
ROUNDUP(INDEX(GRID!$B$18:$U$29,MATCH(C$7,GRID!$A$18:$A$29,0),MATCH(1,($U$2=GRID!$B$1:$U$1)*(КАЛЕНДАРЬ!AJ5=GRID!$B$3:$U$3),0))*GRID!$H$42*(1-GRID!$H$43),0))</f>
        <v>22000</v>
      </c>
      <c r="E363" s="5" cm="1">
        <f t="array" ref="E363">IF($I$2="Длительное проживание от 30 ночей ",
INDEX(GRID!$B$4:$U$15,MATCH(E$7,GRID!$A$4:$A$15,0),MATCH(1,($U$2=GRID!$B$1:$U$1)*(КАЛЕНДАРЬ!AJ5=GRID!$B$3:$U$3),0))*GRID!$H$42,
ROUNDUP(INDEX(GRID!$B$4:$U$15,MATCH(E$7,GRID!$A$4:$A$15,0),MATCH(1,($U$2=GRID!$B$1:$U$1)*(КАЛЕНДАРЬ!AJ5=GRID!$B$3:$U$3),0))*GRID!$H$42*(1-GRID!$H$43),0))</f>
        <v>21760</v>
      </c>
      <c r="F363" s="5" cm="1">
        <f t="array" ref="F363">IF($I$2="Длительное проживание от 30 ночей ",
INDEX(GRID!$B$18:$U$29,MATCH(E$7,GRID!$A$18:$A$29,0),MATCH(1,($U$2=GRID!$B$1:$U$1)*(КАЛЕНДАРЬ!AJ5=GRID!$B$3:$U$3),0))*GRID!$H$42,
ROUNDUP(INDEX(GRID!$B$18:$U$29,MATCH(E$7,GRID!$A$18:$A$29,0),MATCH(1,($U$2=GRID!$B$1:$U$1)*(КАЛЕНДАРЬ!AJ5=GRID!$B$3:$U$3),0))*GRID!$H$42*(1-GRID!$H$43),0))</f>
        <v>25760</v>
      </c>
      <c r="G363" s="50" t="s">
        <v>105</v>
      </c>
      <c r="H363" s="50" t="s">
        <v>105</v>
      </c>
      <c r="I363" s="5" cm="1">
        <f t="array" ref="I363">IF($I$2="Длительное проживание от 30 ночей ",
INDEX(GRID!$B$4:$U$15,MATCH(I$7,GRID!$A$4:$A$15,0),MATCH(1,($U$2=GRID!$B$1:$U$1)*(КАЛЕНДАРЬ!AJ5=GRID!$B$3:$U$3),0))*GRID!$H$42,
ROUNDUP(INDEX(GRID!$B$4:$U$15,MATCH(I$7,GRID!$A$4:$A$15,0),MATCH(1,($U$2=GRID!$B$1:$U$1)*(КАЛЕНДАРЬ!AJ5=GRID!$B$3:$U$3),0))*GRID!$H$42*(1-GRID!$H$43),0))</f>
        <v>28960</v>
      </c>
      <c r="J363" s="5" cm="1">
        <f t="array" ref="J363">IF($I$2="Длительное проживание от 30 ночей ",
INDEX(GRID!$B$18:$U$29,MATCH(I$7,GRID!$A$18:$A$29,0),MATCH(1,($U$2=GRID!$B$1:$U$1)*(КАЛЕНДАРЬ!AJ5=GRID!$B$3:$U$3),0))*GRID!$H$42,
ROUNDUP(INDEX(GRID!$B$18:$U$29,MATCH(I$7,GRID!$A$18:$A$29,0),MATCH(1,($U$2=GRID!$B$1:$U$1)*(КАЛЕНДАРЬ!AJ5=GRID!$B$3:$U$3),0))*GRID!$H$42*(1-GRID!$H$43),0))</f>
        <v>32960</v>
      </c>
      <c r="K363" s="50" t="s">
        <v>105</v>
      </c>
      <c r="L363" s="50" t="s">
        <v>105</v>
      </c>
      <c r="M363" s="5" cm="1">
        <f t="array" ref="M363">IF($I$2="Длительное проживание от 30 ночей ",
INDEX(GRID!$B$4:$U$15,MATCH(M$7,GRID!$A$4:$A$15,0),MATCH(1,($U$2=GRID!$B$1:$U$1)*(КАЛЕНДАРЬ!AJ5=GRID!$B$3:$U$3),0))*GRID!$H$42,
ROUNDUP(INDEX(GRID!$B$4:$U$15,MATCH(M$7,GRID!$A$4:$A$15,0),MATCH(1,($U$2=GRID!$B$1:$U$1)*(КАЛЕНДАРЬ!AJ5=GRID!$B$3:$U$3),0))*GRID!$H$42*(1-GRID!$H$43),0))</f>
        <v>48960</v>
      </c>
      <c r="N363" s="5" cm="1">
        <f t="array" ref="N363">IF($I$2="Длительное проживание от 30 ночей ",
INDEX(GRID!$B$18:$U$29,MATCH(M$7,GRID!$A$18:$A$29,0),MATCH(1,($U$2=GRID!$B$1:$U$1)*(КАЛЕНДАРЬ!AJ5=GRID!$B$3:$U$3),0))*GRID!$H$42,
ROUNDUP(INDEX(GRID!$B$18:$U$29,MATCH(M$7,GRID!$A$18:$A$29,0),MATCH(1,($U$2=GRID!$B$1:$U$1)*(КАЛЕНДАРЬ!AJ5=GRID!$B$3:$U$3),0))*GRID!$H$42*(1-GRID!$H$43),0))</f>
        <v>52960</v>
      </c>
      <c r="O363" s="50" t="s">
        <v>105</v>
      </c>
      <c r="P363" s="5" cm="1">
        <f t="array" ref="P363">IF($I$2="Длительное проживание от 30 ночей ",
INDEX(GRID!$B$4:$U$15,MATCH(P$7,GRID!$A$4:$A$15,0),MATCH(1,($U$2=GRID!$B$1:$U$1)*(КАЛЕНДАРЬ!AJ5=GRID!$B$3:$U$3),0))*GRID!$H$42,
ROUNDUP(INDEX(GRID!$B$4:$U$15,MATCH(P$7,GRID!$A$4:$A$15,0),MATCH(1,($U$2=GRID!$B$1:$U$1)*(КАЛЕНДАРЬ!AJ5=GRID!$B$3:$U$3),0))*GRID!$H$42*(1-GRID!$H$43),0))</f>
        <v>107520</v>
      </c>
      <c r="Q363" s="5" cm="1">
        <f t="array" ref="Q363">IF($I$2="Длительное проживание от 30 ночей ",
INDEX(GRID!$B$4:$U$15,MATCH(Q$7,GRID!$A$4:$A$15,0),MATCH(1,($U$2=GRID!$B$1:$U$1)*(КАЛЕНДАРЬ!AJ5=GRID!$B$3:$U$3),0))*GRID!$H$42,
ROUNDUP(INDEX(GRID!$B$4:$U$15,MATCH(Q$7,GRID!$A$4:$A$15,0),MATCH(1,($U$2=GRID!$B$1:$U$1)*(КАЛЕНДАРЬ!AJ5=GRID!$B$3:$U$3),0))*GRID!$H$42*(1-GRID!$H$43),0))</f>
        <v>126720</v>
      </c>
      <c r="R363" s="50" t="s">
        <v>105</v>
      </c>
      <c r="S363" s="50" t="s">
        <v>105</v>
      </c>
      <c r="T363" s="50" t="s">
        <v>105</v>
      </c>
    </row>
    <row r="364" spans="1:20" ht="12.75" hidden="1" customHeight="1">
      <c r="A364" s="108" t="s">
        <v>14</v>
      </c>
      <c r="B364" s="109">
        <v>3</v>
      </c>
      <c r="C364" s="5" cm="1">
        <f t="array" ref="C364">IF($I$2="Длительное проживание от 30 ночей ",
INDEX(GRID!$B$4:$U$15,MATCH(C$7,GRID!$A$4:$A$15,0),MATCH(1,($U$2=GRID!$B$1:$U$1)*(КАЛЕНДАРЬ!AJ6=GRID!$B$3:$U$3),0))*GRID!$H$42,
ROUNDUP(INDEX(GRID!$B$4:$U$15,MATCH(C$7,GRID!$A$4:$A$15,0),MATCH(1,($U$2=GRID!$B$1:$U$1)*(КАЛЕНДАРЬ!AJ6=GRID!$B$3:$U$3),0))*GRID!$H$42*(1-GRID!$H$43),0))</f>
        <v>18000</v>
      </c>
      <c r="D364" s="5" cm="1">
        <f t="array" ref="D364">IF($I$2="Длительное проживание от 30 ночей ",
INDEX(GRID!$B$18:$U$29,MATCH(C$7,GRID!$A$18:$A$29,0),MATCH(1,($U$2=GRID!$B$1:$U$1)*(КАЛЕНДАРЬ!AJ6=GRID!$B$3:$U$3),0))*GRID!$H$42,
ROUNDUP(INDEX(GRID!$B$18:$U$29,MATCH(C$7,GRID!$A$18:$A$29,0),MATCH(1,($U$2=GRID!$B$1:$U$1)*(КАЛЕНДАРЬ!AJ6=GRID!$B$3:$U$3),0))*GRID!$H$42*(1-GRID!$H$43),0))</f>
        <v>22000</v>
      </c>
      <c r="E364" s="5" cm="1">
        <f t="array" ref="E364">IF($I$2="Длительное проживание от 30 ночей ",
INDEX(GRID!$B$4:$U$15,MATCH(E$7,GRID!$A$4:$A$15,0),MATCH(1,($U$2=GRID!$B$1:$U$1)*(КАЛЕНДАРЬ!AJ6=GRID!$B$3:$U$3),0))*GRID!$H$42,
ROUNDUP(INDEX(GRID!$B$4:$U$15,MATCH(E$7,GRID!$A$4:$A$15,0),MATCH(1,($U$2=GRID!$B$1:$U$1)*(КАЛЕНДАРЬ!AJ6=GRID!$B$3:$U$3),0))*GRID!$H$42*(1-GRID!$H$43),0))</f>
        <v>21760</v>
      </c>
      <c r="F364" s="5" cm="1">
        <f t="array" ref="F364">IF($I$2="Длительное проживание от 30 ночей ",
INDEX(GRID!$B$18:$U$29,MATCH(E$7,GRID!$A$18:$A$29,0),MATCH(1,($U$2=GRID!$B$1:$U$1)*(КАЛЕНДАРЬ!AJ6=GRID!$B$3:$U$3),0))*GRID!$H$42,
ROUNDUP(INDEX(GRID!$B$18:$U$29,MATCH(E$7,GRID!$A$18:$A$29,0),MATCH(1,($U$2=GRID!$B$1:$U$1)*(КАЛЕНДАРЬ!AJ6=GRID!$B$3:$U$3),0))*GRID!$H$42*(1-GRID!$H$43),0))</f>
        <v>25760</v>
      </c>
      <c r="G364" s="50" t="s">
        <v>105</v>
      </c>
      <c r="H364" s="50" t="s">
        <v>105</v>
      </c>
      <c r="I364" s="5" cm="1">
        <f t="array" ref="I364">IF($I$2="Длительное проживание от 30 ночей ",
INDEX(GRID!$B$4:$U$15,MATCH(I$7,GRID!$A$4:$A$15,0),MATCH(1,($U$2=GRID!$B$1:$U$1)*(КАЛЕНДАРЬ!AJ6=GRID!$B$3:$U$3),0))*GRID!$H$42,
ROUNDUP(INDEX(GRID!$B$4:$U$15,MATCH(I$7,GRID!$A$4:$A$15,0),MATCH(1,($U$2=GRID!$B$1:$U$1)*(КАЛЕНДАРЬ!AJ6=GRID!$B$3:$U$3),0))*GRID!$H$42*(1-GRID!$H$43),0))</f>
        <v>28960</v>
      </c>
      <c r="J364" s="5" cm="1">
        <f t="array" ref="J364">IF($I$2="Длительное проживание от 30 ночей ",
INDEX(GRID!$B$18:$U$29,MATCH(I$7,GRID!$A$18:$A$29,0),MATCH(1,($U$2=GRID!$B$1:$U$1)*(КАЛЕНДАРЬ!AJ6=GRID!$B$3:$U$3),0))*GRID!$H$42,
ROUNDUP(INDEX(GRID!$B$18:$U$29,MATCH(I$7,GRID!$A$18:$A$29,0),MATCH(1,($U$2=GRID!$B$1:$U$1)*(КАЛЕНДАРЬ!AJ6=GRID!$B$3:$U$3),0))*GRID!$H$42*(1-GRID!$H$43),0))</f>
        <v>32960</v>
      </c>
      <c r="K364" s="50" t="s">
        <v>105</v>
      </c>
      <c r="L364" s="50" t="s">
        <v>105</v>
      </c>
      <c r="M364" s="5" cm="1">
        <f t="array" ref="M364">IF($I$2="Длительное проживание от 30 ночей ",
INDEX(GRID!$B$4:$U$15,MATCH(M$7,GRID!$A$4:$A$15,0),MATCH(1,($U$2=GRID!$B$1:$U$1)*(КАЛЕНДАРЬ!AJ6=GRID!$B$3:$U$3),0))*GRID!$H$42,
ROUNDUP(INDEX(GRID!$B$4:$U$15,MATCH(M$7,GRID!$A$4:$A$15,0),MATCH(1,($U$2=GRID!$B$1:$U$1)*(КАЛЕНДАРЬ!AJ6=GRID!$B$3:$U$3),0))*GRID!$H$42*(1-GRID!$H$43),0))</f>
        <v>48960</v>
      </c>
      <c r="N364" s="5" cm="1">
        <f t="array" ref="N364">IF($I$2="Длительное проживание от 30 ночей ",
INDEX(GRID!$B$18:$U$29,MATCH(M$7,GRID!$A$18:$A$29,0),MATCH(1,($U$2=GRID!$B$1:$U$1)*(КАЛЕНДАРЬ!AJ6=GRID!$B$3:$U$3),0))*GRID!$H$42,
ROUNDUP(INDEX(GRID!$B$18:$U$29,MATCH(M$7,GRID!$A$18:$A$29,0),MATCH(1,($U$2=GRID!$B$1:$U$1)*(КАЛЕНДАРЬ!AJ6=GRID!$B$3:$U$3),0))*GRID!$H$42*(1-GRID!$H$43),0))</f>
        <v>52960</v>
      </c>
      <c r="O364" s="50" t="s">
        <v>105</v>
      </c>
      <c r="P364" s="5" cm="1">
        <f t="array" ref="P364">IF($I$2="Длительное проживание от 30 ночей ",
INDEX(GRID!$B$4:$U$15,MATCH(P$7,GRID!$A$4:$A$15,0),MATCH(1,($U$2=GRID!$B$1:$U$1)*(КАЛЕНДАРЬ!AJ6=GRID!$B$3:$U$3),0))*GRID!$H$42,
ROUNDUP(INDEX(GRID!$B$4:$U$15,MATCH(P$7,GRID!$A$4:$A$15,0),MATCH(1,($U$2=GRID!$B$1:$U$1)*(КАЛЕНДАРЬ!AJ6=GRID!$B$3:$U$3),0))*GRID!$H$42*(1-GRID!$H$43),0))</f>
        <v>107520</v>
      </c>
      <c r="Q364" s="5" cm="1">
        <f t="array" ref="Q364">IF($I$2="Длительное проживание от 30 ночей ",
INDEX(GRID!$B$4:$U$15,MATCH(Q$7,GRID!$A$4:$A$15,0),MATCH(1,($U$2=GRID!$B$1:$U$1)*(КАЛЕНДАРЬ!AJ6=GRID!$B$3:$U$3),0))*GRID!$H$42,
ROUNDUP(INDEX(GRID!$B$4:$U$15,MATCH(Q$7,GRID!$A$4:$A$15,0),MATCH(1,($U$2=GRID!$B$1:$U$1)*(КАЛЕНДАРЬ!AJ6=GRID!$B$3:$U$3),0))*GRID!$H$42*(1-GRID!$H$43),0))</f>
        <v>126720</v>
      </c>
      <c r="R364" s="50" t="s">
        <v>105</v>
      </c>
      <c r="S364" s="50" t="s">
        <v>105</v>
      </c>
      <c r="T364" s="50" t="s">
        <v>105</v>
      </c>
    </row>
    <row r="365" spans="1:20" ht="12.75" hidden="1" customHeight="1">
      <c r="A365" s="108" t="s">
        <v>15</v>
      </c>
      <c r="B365" s="109">
        <v>4</v>
      </c>
      <c r="C365" s="5" cm="1">
        <f t="array" ref="C365">IF($I$2="Длительное проживание от 30 ночей ",
INDEX(GRID!$B$4:$U$15,MATCH(C$7,GRID!$A$4:$A$15,0),MATCH(1,($U$2=GRID!$B$1:$U$1)*(КАЛЕНДАРЬ!AJ7=GRID!$B$3:$U$3),0))*GRID!$H$42,
ROUNDUP(INDEX(GRID!$B$4:$U$15,MATCH(C$7,GRID!$A$4:$A$15,0),MATCH(1,($U$2=GRID!$B$1:$U$1)*(КАЛЕНДАРЬ!AJ7=GRID!$B$3:$U$3),0))*GRID!$H$42*(1-GRID!$H$43),0))</f>
        <v>18000</v>
      </c>
      <c r="D365" s="5" cm="1">
        <f t="array" ref="D365">IF($I$2="Длительное проживание от 30 ночей ",
INDEX(GRID!$B$18:$U$29,MATCH(C$7,GRID!$A$18:$A$29,0),MATCH(1,($U$2=GRID!$B$1:$U$1)*(КАЛЕНДАРЬ!AJ7=GRID!$B$3:$U$3),0))*GRID!$H$42,
ROUNDUP(INDEX(GRID!$B$18:$U$29,MATCH(C$7,GRID!$A$18:$A$29,0),MATCH(1,($U$2=GRID!$B$1:$U$1)*(КАЛЕНДАРЬ!AJ7=GRID!$B$3:$U$3),0))*GRID!$H$42*(1-GRID!$H$43),0))</f>
        <v>22000</v>
      </c>
      <c r="E365" s="5" cm="1">
        <f t="array" ref="E365">IF($I$2="Длительное проживание от 30 ночей ",
INDEX(GRID!$B$4:$U$15,MATCH(E$7,GRID!$A$4:$A$15,0),MATCH(1,($U$2=GRID!$B$1:$U$1)*(КАЛЕНДАРЬ!AJ7=GRID!$B$3:$U$3),0))*GRID!$H$42,
ROUNDUP(INDEX(GRID!$B$4:$U$15,MATCH(E$7,GRID!$A$4:$A$15,0),MATCH(1,($U$2=GRID!$B$1:$U$1)*(КАЛЕНДАРЬ!AJ7=GRID!$B$3:$U$3),0))*GRID!$H$42*(1-GRID!$H$43),0))</f>
        <v>21760</v>
      </c>
      <c r="F365" s="5" cm="1">
        <f t="array" ref="F365">IF($I$2="Длительное проживание от 30 ночей ",
INDEX(GRID!$B$18:$U$29,MATCH(E$7,GRID!$A$18:$A$29,0),MATCH(1,($U$2=GRID!$B$1:$U$1)*(КАЛЕНДАРЬ!AJ7=GRID!$B$3:$U$3),0))*GRID!$H$42,
ROUNDUP(INDEX(GRID!$B$18:$U$29,MATCH(E$7,GRID!$A$18:$A$29,0),MATCH(1,($U$2=GRID!$B$1:$U$1)*(КАЛЕНДАРЬ!AJ7=GRID!$B$3:$U$3),0))*GRID!$H$42*(1-GRID!$H$43),0))</f>
        <v>25760</v>
      </c>
      <c r="G365" s="50" t="s">
        <v>105</v>
      </c>
      <c r="H365" s="50" t="s">
        <v>105</v>
      </c>
      <c r="I365" s="5" cm="1">
        <f t="array" ref="I365">IF($I$2="Длительное проживание от 30 ночей ",
INDEX(GRID!$B$4:$U$15,MATCH(I$7,GRID!$A$4:$A$15,0),MATCH(1,($U$2=GRID!$B$1:$U$1)*(КАЛЕНДАРЬ!AJ7=GRID!$B$3:$U$3),0))*GRID!$H$42,
ROUNDUP(INDEX(GRID!$B$4:$U$15,MATCH(I$7,GRID!$A$4:$A$15,0),MATCH(1,($U$2=GRID!$B$1:$U$1)*(КАЛЕНДАРЬ!AJ7=GRID!$B$3:$U$3),0))*GRID!$H$42*(1-GRID!$H$43),0))</f>
        <v>28960</v>
      </c>
      <c r="J365" s="5" cm="1">
        <f t="array" ref="J365">IF($I$2="Длительное проживание от 30 ночей ",
INDEX(GRID!$B$18:$U$29,MATCH(I$7,GRID!$A$18:$A$29,0),MATCH(1,($U$2=GRID!$B$1:$U$1)*(КАЛЕНДАРЬ!AJ7=GRID!$B$3:$U$3),0))*GRID!$H$42,
ROUNDUP(INDEX(GRID!$B$18:$U$29,MATCH(I$7,GRID!$A$18:$A$29,0),MATCH(1,($U$2=GRID!$B$1:$U$1)*(КАЛЕНДАРЬ!AJ7=GRID!$B$3:$U$3),0))*GRID!$H$42*(1-GRID!$H$43),0))</f>
        <v>32960</v>
      </c>
      <c r="K365" s="50" t="s">
        <v>105</v>
      </c>
      <c r="L365" s="50" t="s">
        <v>105</v>
      </c>
      <c r="M365" s="5" cm="1">
        <f t="array" ref="M365">IF($I$2="Длительное проживание от 30 ночей ",
INDEX(GRID!$B$4:$U$15,MATCH(M$7,GRID!$A$4:$A$15,0),MATCH(1,($U$2=GRID!$B$1:$U$1)*(КАЛЕНДАРЬ!AJ7=GRID!$B$3:$U$3),0))*GRID!$H$42,
ROUNDUP(INDEX(GRID!$B$4:$U$15,MATCH(M$7,GRID!$A$4:$A$15,0),MATCH(1,($U$2=GRID!$B$1:$U$1)*(КАЛЕНДАРЬ!AJ7=GRID!$B$3:$U$3),0))*GRID!$H$42*(1-GRID!$H$43),0))</f>
        <v>48960</v>
      </c>
      <c r="N365" s="5" cm="1">
        <f t="array" ref="N365">IF($I$2="Длительное проживание от 30 ночей ",
INDEX(GRID!$B$18:$U$29,MATCH(M$7,GRID!$A$18:$A$29,0),MATCH(1,($U$2=GRID!$B$1:$U$1)*(КАЛЕНДАРЬ!AJ7=GRID!$B$3:$U$3),0))*GRID!$H$42,
ROUNDUP(INDEX(GRID!$B$18:$U$29,MATCH(M$7,GRID!$A$18:$A$29,0),MATCH(1,($U$2=GRID!$B$1:$U$1)*(КАЛЕНДАРЬ!AJ7=GRID!$B$3:$U$3),0))*GRID!$H$42*(1-GRID!$H$43),0))</f>
        <v>52960</v>
      </c>
      <c r="O365" s="50" t="s">
        <v>105</v>
      </c>
      <c r="P365" s="5" cm="1">
        <f t="array" ref="P365">IF($I$2="Длительное проживание от 30 ночей ",
INDEX(GRID!$B$4:$U$15,MATCH(P$7,GRID!$A$4:$A$15,0),MATCH(1,($U$2=GRID!$B$1:$U$1)*(КАЛЕНДАРЬ!AJ7=GRID!$B$3:$U$3),0))*GRID!$H$42,
ROUNDUP(INDEX(GRID!$B$4:$U$15,MATCH(P$7,GRID!$A$4:$A$15,0),MATCH(1,($U$2=GRID!$B$1:$U$1)*(КАЛЕНДАРЬ!AJ7=GRID!$B$3:$U$3),0))*GRID!$H$42*(1-GRID!$H$43),0))</f>
        <v>107520</v>
      </c>
      <c r="Q365" s="5" cm="1">
        <f t="array" ref="Q365">IF($I$2="Длительное проживание от 30 ночей ",
INDEX(GRID!$B$4:$U$15,MATCH(Q$7,GRID!$A$4:$A$15,0),MATCH(1,($U$2=GRID!$B$1:$U$1)*(КАЛЕНДАРЬ!AJ7=GRID!$B$3:$U$3),0))*GRID!$H$42,
ROUNDUP(INDEX(GRID!$B$4:$U$15,MATCH(Q$7,GRID!$A$4:$A$15,0),MATCH(1,($U$2=GRID!$B$1:$U$1)*(КАЛЕНДАРЬ!AJ7=GRID!$B$3:$U$3),0))*GRID!$H$42*(1-GRID!$H$43),0))</f>
        <v>126720</v>
      </c>
      <c r="R365" s="50" t="s">
        <v>105</v>
      </c>
      <c r="S365" s="50" t="s">
        <v>105</v>
      </c>
      <c r="T365" s="50" t="s">
        <v>105</v>
      </c>
    </row>
    <row r="366" spans="1:20" ht="12.75" hidden="1" customHeight="1">
      <c r="A366" s="108" t="s">
        <v>16</v>
      </c>
      <c r="B366" s="109">
        <v>5</v>
      </c>
      <c r="C366" s="5" cm="1">
        <f t="array" ref="C366">IF($I$2="Длительное проживание от 30 ночей ",
INDEX(GRID!$B$4:$U$15,MATCH(C$7,GRID!$A$4:$A$15,0),MATCH(1,($U$2=GRID!$B$1:$U$1)*(КАЛЕНДАРЬ!AJ8=GRID!$B$3:$U$3),0))*GRID!$H$42,
ROUNDUP(INDEX(GRID!$B$4:$U$15,MATCH(C$7,GRID!$A$4:$A$15,0),MATCH(1,($U$2=GRID!$B$1:$U$1)*(КАЛЕНДАРЬ!AJ8=GRID!$B$3:$U$3),0))*GRID!$H$42*(1-GRID!$H$43),0))</f>
        <v>20000</v>
      </c>
      <c r="D366" s="5" cm="1">
        <f t="array" ref="D366">IF($I$2="Длительное проживание от 30 ночей ",
INDEX(GRID!$B$18:$U$29,MATCH(C$7,GRID!$A$18:$A$29,0),MATCH(1,($U$2=GRID!$B$1:$U$1)*(КАЛЕНДАРЬ!AJ8=GRID!$B$3:$U$3),0))*GRID!$H$42,
ROUNDUP(INDEX(GRID!$B$18:$U$29,MATCH(C$7,GRID!$A$18:$A$29,0),MATCH(1,($U$2=GRID!$B$1:$U$1)*(КАЛЕНДАРЬ!AJ8=GRID!$B$3:$U$3),0))*GRID!$H$42*(1-GRID!$H$43),0))</f>
        <v>24000</v>
      </c>
      <c r="E366" s="5" cm="1">
        <f t="array" ref="E366">IF($I$2="Длительное проживание от 30 ночей ",
INDEX(GRID!$B$4:$U$15,MATCH(E$7,GRID!$A$4:$A$15,0),MATCH(1,($U$2=GRID!$B$1:$U$1)*(КАЛЕНДАРЬ!AJ8=GRID!$B$3:$U$3),0))*GRID!$H$42,
ROUNDUP(INDEX(GRID!$B$4:$U$15,MATCH(E$7,GRID!$A$4:$A$15,0),MATCH(1,($U$2=GRID!$B$1:$U$1)*(КАЛЕНДАРЬ!AJ8=GRID!$B$3:$U$3),0))*GRID!$H$42*(1-GRID!$H$43),0))</f>
        <v>24000</v>
      </c>
      <c r="F366" s="5" cm="1">
        <f t="array" ref="F366">IF($I$2="Длительное проживание от 30 ночей ",
INDEX(GRID!$B$18:$U$29,MATCH(E$7,GRID!$A$18:$A$29,0),MATCH(1,($U$2=GRID!$B$1:$U$1)*(КАЛЕНДАРЬ!AJ8=GRID!$B$3:$U$3),0))*GRID!$H$42,
ROUNDUP(INDEX(GRID!$B$18:$U$29,MATCH(E$7,GRID!$A$18:$A$29,0),MATCH(1,($U$2=GRID!$B$1:$U$1)*(КАЛЕНДАРЬ!AJ8=GRID!$B$3:$U$3),0))*GRID!$H$42*(1-GRID!$H$43),0))</f>
        <v>28000</v>
      </c>
      <c r="G366" s="50" t="s">
        <v>105</v>
      </c>
      <c r="H366" s="50" t="s">
        <v>105</v>
      </c>
      <c r="I366" s="5" cm="1">
        <f t="array" ref="I366">IF($I$2="Длительное проживание от 30 ночей ",
INDEX(GRID!$B$4:$U$15,MATCH(I$7,GRID!$A$4:$A$15,0),MATCH(1,($U$2=GRID!$B$1:$U$1)*(КАЛЕНДАРЬ!AJ8=GRID!$B$3:$U$3),0))*GRID!$H$42,
ROUNDUP(INDEX(GRID!$B$4:$U$15,MATCH(I$7,GRID!$A$4:$A$15,0),MATCH(1,($U$2=GRID!$B$1:$U$1)*(КАЛЕНДАРЬ!AJ8=GRID!$B$3:$U$3),0))*GRID!$H$42*(1-GRID!$H$43),0))</f>
        <v>31760</v>
      </c>
      <c r="J366" s="5" cm="1">
        <f t="array" ref="J366">IF($I$2="Длительное проживание от 30 ночей ",
INDEX(GRID!$B$18:$U$29,MATCH(I$7,GRID!$A$18:$A$29,0),MATCH(1,($U$2=GRID!$B$1:$U$1)*(КАЛЕНДАРЬ!AJ8=GRID!$B$3:$U$3),0))*GRID!$H$42,
ROUNDUP(INDEX(GRID!$B$18:$U$29,MATCH(I$7,GRID!$A$18:$A$29,0),MATCH(1,($U$2=GRID!$B$1:$U$1)*(КАЛЕНДАРЬ!AJ8=GRID!$B$3:$U$3),0))*GRID!$H$42*(1-GRID!$H$43),0))</f>
        <v>35760</v>
      </c>
      <c r="K366" s="50" t="s">
        <v>105</v>
      </c>
      <c r="L366" s="50" t="s">
        <v>105</v>
      </c>
      <c r="M366" s="5" cm="1">
        <f t="array" ref="M366">IF($I$2="Длительное проживание от 30 ночей ",
INDEX(GRID!$B$4:$U$15,MATCH(M$7,GRID!$A$4:$A$15,0),MATCH(1,($U$2=GRID!$B$1:$U$1)*(КАЛЕНДАРЬ!AJ8=GRID!$B$3:$U$3),0))*GRID!$H$42,
ROUNDUP(INDEX(GRID!$B$4:$U$15,MATCH(M$7,GRID!$A$4:$A$15,0),MATCH(1,($U$2=GRID!$B$1:$U$1)*(КАЛЕНДАРЬ!AJ8=GRID!$B$3:$U$3),0))*GRID!$H$42*(1-GRID!$H$43),0))</f>
        <v>52160</v>
      </c>
      <c r="N366" s="5" cm="1">
        <f t="array" ref="N366">IF($I$2="Длительное проживание от 30 ночей ",
INDEX(GRID!$B$18:$U$29,MATCH(M$7,GRID!$A$18:$A$29,0),MATCH(1,($U$2=GRID!$B$1:$U$1)*(КАЛЕНДАРЬ!AJ8=GRID!$B$3:$U$3),0))*GRID!$H$42,
ROUNDUP(INDEX(GRID!$B$18:$U$29,MATCH(M$7,GRID!$A$18:$A$29,0),MATCH(1,($U$2=GRID!$B$1:$U$1)*(КАЛЕНДАРЬ!AJ8=GRID!$B$3:$U$3),0))*GRID!$H$42*(1-GRID!$H$43),0))</f>
        <v>56160</v>
      </c>
      <c r="O366" s="50" t="s">
        <v>105</v>
      </c>
      <c r="P366" s="5" cm="1">
        <f t="array" ref="P366">IF($I$2="Длительное проживание от 30 ночей ",
INDEX(GRID!$B$4:$U$15,MATCH(P$7,GRID!$A$4:$A$15,0),MATCH(1,($U$2=GRID!$B$1:$U$1)*(КАЛЕНДАРЬ!AJ8=GRID!$B$3:$U$3),0))*GRID!$H$42,
ROUNDUP(INDEX(GRID!$B$4:$U$15,MATCH(P$7,GRID!$A$4:$A$15,0),MATCH(1,($U$2=GRID!$B$1:$U$1)*(КАЛЕНДАРЬ!AJ8=GRID!$B$3:$U$3),0))*GRID!$H$42*(1-GRID!$H$43),0))</f>
        <v>111760</v>
      </c>
      <c r="Q366" s="5" cm="1">
        <f t="array" ref="Q366">IF($I$2="Длительное проживание от 30 ночей ",
INDEX(GRID!$B$4:$U$15,MATCH(Q$7,GRID!$A$4:$A$15,0),MATCH(1,($U$2=GRID!$B$1:$U$1)*(КАЛЕНДАРЬ!AJ8=GRID!$B$3:$U$3),0))*GRID!$H$42,
ROUNDUP(INDEX(GRID!$B$4:$U$15,MATCH(Q$7,GRID!$A$4:$A$15,0),MATCH(1,($U$2=GRID!$B$1:$U$1)*(КАЛЕНДАРЬ!AJ8=GRID!$B$3:$U$3),0))*GRID!$H$42*(1-GRID!$H$43),0))</f>
        <v>131520</v>
      </c>
      <c r="R366" s="50" t="s">
        <v>105</v>
      </c>
      <c r="S366" s="50" t="s">
        <v>105</v>
      </c>
      <c r="T366" s="50" t="s">
        <v>105</v>
      </c>
    </row>
    <row r="367" spans="1:20" ht="12.75" hidden="1" customHeight="1">
      <c r="A367" s="108" t="s">
        <v>17</v>
      </c>
      <c r="B367" s="109">
        <v>6</v>
      </c>
      <c r="C367" s="5" cm="1">
        <f t="array" ref="C367">IF($I$2="Длительное проживание от 30 ночей ",
INDEX(GRID!$B$4:$U$15,MATCH(C$7,GRID!$A$4:$A$15,0),MATCH(1,($U$2=GRID!$B$1:$U$1)*(КАЛЕНДАРЬ!AJ9=GRID!$B$3:$U$3),0))*GRID!$H$42,
ROUNDUP(INDEX(GRID!$B$4:$U$15,MATCH(C$7,GRID!$A$4:$A$15,0),MATCH(1,($U$2=GRID!$B$1:$U$1)*(КАЛЕНДАРЬ!AJ9=GRID!$B$3:$U$3),0))*GRID!$H$42*(1-GRID!$H$43),0))</f>
        <v>20000</v>
      </c>
      <c r="D367" s="5" cm="1">
        <f t="array" ref="D367">IF($I$2="Длительное проживание от 30 ночей ",
INDEX(GRID!$B$18:$U$29,MATCH(C$7,GRID!$A$18:$A$29,0),MATCH(1,($U$2=GRID!$B$1:$U$1)*(КАЛЕНДАРЬ!AJ9=GRID!$B$3:$U$3),0))*GRID!$H$42,
ROUNDUP(INDEX(GRID!$B$18:$U$29,MATCH(C$7,GRID!$A$18:$A$29,0),MATCH(1,($U$2=GRID!$B$1:$U$1)*(КАЛЕНДАРЬ!AJ9=GRID!$B$3:$U$3),0))*GRID!$H$42*(1-GRID!$H$43),0))</f>
        <v>24000</v>
      </c>
      <c r="E367" s="5" cm="1">
        <f t="array" ref="E367">IF($I$2="Длительное проживание от 30 ночей ",
INDEX(GRID!$B$4:$U$15,MATCH(E$7,GRID!$A$4:$A$15,0),MATCH(1,($U$2=GRID!$B$1:$U$1)*(КАЛЕНДАРЬ!AJ9=GRID!$B$3:$U$3),0))*GRID!$H$42,
ROUNDUP(INDEX(GRID!$B$4:$U$15,MATCH(E$7,GRID!$A$4:$A$15,0),MATCH(1,($U$2=GRID!$B$1:$U$1)*(КАЛЕНДАРЬ!AJ9=GRID!$B$3:$U$3),0))*GRID!$H$42*(1-GRID!$H$43),0))</f>
        <v>24000</v>
      </c>
      <c r="F367" s="5" cm="1">
        <f t="array" ref="F367">IF($I$2="Длительное проживание от 30 ночей ",
INDEX(GRID!$B$18:$U$29,MATCH(E$7,GRID!$A$18:$A$29,0),MATCH(1,($U$2=GRID!$B$1:$U$1)*(КАЛЕНДАРЬ!AJ9=GRID!$B$3:$U$3),0))*GRID!$H$42,
ROUNDUP(INDEX(GRID!$B$18:$U$29,MATCH(E$7,GRID!$A$18:$A$29,0),MATCH(1,($U$2=GRID!$B$1:$U$1)*(КАЛЕНДАРЬ!AJ9=GRID!$B$3:$U$3),0))*GRID!$H$42*(1-GRID!$H$43),0))</f>
        <v>28000</v>
      </c>
      <c r="G367" s="50" t="s">
        <v>105</v>
      </c>
      <c r="H367" s="50" t="s">
        <v>105</v>
      </c>
      <c r="I367" s="5" cm="1">
        <f t="array" ref="I367">IF($I$2="Длительное проживание от 30 ночей ",
INDEX(GRID!$B$4:$U$15,MATCH(I$7,GRID!$A$4:$A$15,0),MATCH(1,($U$2=GRID!$B$1:$U$1)*(КАЛЕНДАРЬ!AJ9=GRID!$B$3:$U$3),0))*GRID!$H$42,
ROUNDUP(INDEX(GRID!$B$4:$U$15,MATCH(I$7,GRID!$A$4:$A$15,0),MATCH(1,($U$2=GRID!$B$1:$U$1)*(КАЛЕНДАРЬ!AJ9=GRID!$B$3:$U$3),0))*GRID!$H$42*(1-GRID!$H$43),0))</f>
        <v>31760</v>
      </c>
      <c r="J367" s="5" cm="1">
        <f t="array" ref="J367">IF($I$2="Длительное проживание от 30 ночей ",
INDEX(GRID!$B$18:$U$29,MATCH(I$7,GRID!$A$18:$A$29,0),MATCH(1,($U$2=GRID!$B$1:$U$1)*(КАЛЕНДАРЬ!AJ9=GRID!$B$3:$U$3),0))*GRID!$H$42,
ROUNDUP(INDEX(GRID!$B$18:$U$29,MATCH(I$7,GRID!$A$18:$A$29,0),MATCH(1,($U$2=GRID!$B$1:$U$1)*(КАЛЕНДАРЬ!AJ9=GRID!$B$3:$U$3),0))*GRID!$H$42*(1-GRID!$H$43),0))</f>
        <v>35760</v>
      </c>
      <c r="K367" s="50" t="s">
        <v>105</v>
      </c>
      <c r="L367" s="50" t="s">
        <v>105</v>
      </c>
      <c r="M367" s="5" cm="1">
        <f t="array" ref="M367">IF($I$2="Длительное проживание от 30 ночей ",
INDEX(GRID!$B$4:$U$15,MATCH(M$7,GRID!$A$4:$A$15,0),MATCH(1,($U$2=GRID!$B$1:$U$1)*(КАЛЕНДАРЬ!AJ9=GRID!$B$3:$U$3),0))*GRID!$H$42,
ROUNDUP(INDEX(GRID!$B$4:$U$15,MATCH(M$7,GRID!$A$4:$A$15,0),MATCH(1,($U$2=GRID!$B$1:$U$1)*(КАЛЕНДАРЬ!AJ9=GRID!$B$3:$U$3),0))*GRID!$H$42*(1-GRID!$H$43),0))</f>
        <v>52160</v>
      </c>
      <c r="N367" s="5" cm="1">
        <f t="array" ref="N367">IF($I$2="Длительное проживание от 30 ночей ",
INDEX(GRID!$B$18:$U$29,MATCH(M$7,GRID!$A$18:$A$29,0),MATCH(1,($U$2=GRID!$B$1:$U$1)*(КАЛЕНДАРЬ!AJ9=GRID!$B$3:$U$3),0))*GRID!$H$42,
ROUNDUP(INDEX(GRID!$B$18:$U$29,MATCH(M$7,GRID!$A$18:$A$29,0),MATCH(1,($U$2=GRID!$B$1:$U$1)*(КАЛЕНДАРЬ!AJ9=GRID!$B$3:$U$3),0))*GRID!$H$42*(1-GRID!$H$43),0))</f>
        <v>56160</v>
      </c>
      <c r="O367" s="50" t="s">
        <v>105</v>
      </c>
      <c r="P367" s="5" cm="1">
        <f t="array" ref="P367">IF($I$2="Длительное проживание от 30 ночей ",
INDEX(GRID!$B$4:$U$15,MATCH(P$7,GRID!$A$4:$A$15,0),MATCH(1,($U$2=GRID!$B$1:$U$1)*(КАЛЕНДАРЬ!AJ9=GRID!$B$3:$U$3),0))*GRID!$H$42,
ROUNDUP(INDEX(GRID!$B$4:$U$15,MATCH(P$7,GRID!$A$4:$A$15,0),MATCH(1,($U$2=GRID!$B$1:$U$1)*(КАЛЕНДАРЬ!AJ9=GRID!$B$3:$U$3),0))*GRID!$H$42*(1-GRID!$H$43),0))</f>
        <v>111760</v>
      </c>
      <c r="Q367" s="5" cm="1">
        <f t="array" ref="Q367">IF($I$2="Длительное проживание от 30 ночей ",
INDEX(GRID!$B$4:$U$15,MATCH(Q$7,GRID!$A$4:$A$15,0),MATCH(1,($U$2=GRID!$B$1:$U$1)*(КАЛЕНДАРЬ!AJ9=GRID!$B$3:$U$3),0))*GRID!$H$42,
ROUNDUP(INDEX(GRID!$B$4:$U$15,MATCH(Q$7,GRID!$A$4:$A$15,0),MATCH(1,($U$2=GRID!$B$1:$U$1)*(КАЛЕНДАРЬ!AJ9=GRID!$B$3:$U$3),0))*GRID!$H$42*(1-GRID!$H$43),0))</f>
        <v>131520</v>
      </c>
      <c r="R367" s="50" t="s">
        <v>105</v>
      </c>
      <c r="S367" s="50" t="s">
        <v>105</v>
      </c>
      <c r="T367" s="50" t="s">
        <v>105</v>
      </c>
    </row>
    <row r="368" spans="1:20" ht="12.75" hidden="1" customHeight="1">
      <c r="A368" s="108" t="s">
        <v>11</v>
      </c>
      <c r="B368" s="109">
        <v>7</v>
      </c>
      <c r="C368" s="5" cm="1">
        <f t="array" ref="C368">IF($I$2="Длительное проживание от 30 ночей ",
INDEX(GRID!$B$4:$U$15,MATCH(C$7,GRID!$A$4:$A$15,0),MATCH(1,($U$2=GRID!$B$1:$U$1)*(КАЛЕНДАРЬ!AJ10=GRID!$B$3:$U$3),0))*GRID!$H$42,
ROUNDUP(INDEX(GRID!$B$4:$U$15,MATCH(C$7,GRID!$A$4:$A$15,0),MATCH(1,($U$2=GRID!$B$1:$U$1)*(КАЛЕНДАРЬ!AJ10=GRID!$B$3:$U$3),0))*GRID!$H$42*(1-GRID!$H$43),0))</f>
        <v>18000</v>
      </c>
      <c r="D368" s="5" cm="1">
        <f t="array" ref="D368">IF($I$2="Длительное проживание от 30 ночей ",
INDEX(GRID!$B$18:$U$29,MATCH(C$7,GRID!$A$18:$A$29,0),MATCH(1,($U$2=GRID!$B$1:$U$1)*(КАЛЕНДАРЬ!AJ10=GRID!$B$3:$U$3),0))*GRID!$H$42,
ROUNDUP(INDEX(GRID!$B$18:$U$29,MATCH(C$7,GRID!$A$18:$A$29,0),MATCH(1,($U$2=GRID!$B$1:$U$1)*(КАЛЕНДАРЬ!AJ10=GRID!$B$3:$U$3),0))*GRID!$H$42*(1-GRID!$H$43),0))</f>
        <v>22000</v>
      </c>
      <c r="E368" s="5" cm="1">
        <f t="array" ref="E368">IF($I$2="Длительное проживание от 30 ночей ",
INDEX(GRID!$B$4:$U$15,MATCH(E$7,GRID!$A$4:$A$15,0),MATCH(1,($U$2=GRID!$B$1:$U$1)*(КАЛЕНДАРЬ!AJ10=GRID!$B$3:$U$3),0))*GRID!$H$42,
ROUNDUP(INDEX(GRID!$B$4:$U$15,MATCH(E$7,GRID!$A$4:$A$15,0),MATCH(1,($U$2=GRID!$B$1:$U$1)*(КАЛЕНДАРЬ!AJ10=GRID!$B$3:$U$3),0))*GRID!$H$42*(1-GRID!$H$43),0))</f>
        <v>21760</v>
      </c>
      <c r="F368" s="5" cm="1">
        <f t="array" ref="F368">IF($I$2="Длительное проживание от 30 ночей ",
INDEX(GRID!$B$18:$U$29,MATCH(E$7,GRID!$A$18:$A$29,0),MATCH(1,($U$2=GRID!$B$1:$U$1)*(КАЛЕНДАРЬ!AJ10=GRID!$B$3:$U$3),0))*GRID!$H$42,
ROUNDUP(INDEX(GRID!$B$18:$U$29,MATCH(E$7,GRID!$A$18:$A$29,0),MATCH(1,($U$2=GRID!$B$1:$U$1)*(КАЛЕНДАРЬ!AJ10=GRID!$B$3:$U$3),0))*GRID!$H$42*(1-GRID!$H$43),0))</f>
        <v>25760</v>
      </c>
      <c r="G368" s="50" t="s">
        <v>105</v>
      </c>
      <c r="H368" s="50" t="s">
        <v>105</v>
      </c>
      <c r="I368" s="5" cm="1">
        <f t="array" ref="I368">IF($I$2="Длительное проживание от 30 ночей ",
INDEX(GRID!$B$4:$U$15,MATCH(I$7,GRID!$A$4:$A$15,0),MATCH(1,($U$2=GRID!$B$1:$U$1)*(КАЛЕНДАРЬ!AJ10=GRID!$B$3:$U$3),0))*GRID!$H$42,
ROUNDUP(INDEX(GRID!$B$4:$U$15,MATCH(I$7,GRID!$A$4:$A$15,0),MATCH(1,($U$2=GRID!$B$1:$U$1)*(КАЛЕНДАРЬ!AJ10=GRID!$B$3:$U$3),0))*GRID!$H$42*(1-GRID!$H$43),0))</f>
        <v>28960</v>
      </c>
      <c r="J368" s="5" cm="1">
        <f t="array" ref="J368">IF($I$2="Длительное проживание от 30 ночей ",
INDEX(GRID!$B$18:$U$29,MATCH(I$7,GRID!$A$18:$A$29,0),MATCH(1,($U$2=GRID!$B$1:$U$1)*(КАЛЕНДАРЬ!AJ10=GRID!$B$3:$U$3),0))*GRID!$H$42,
ROUNDUP(INDEX(GRID!$B$18:$U$29,MATCH(I$7,GRID!$A$18:$A$29,0),MATCH(1,($U$2=GRID!$B$1:$U$1)*(КАЛЕНДАРЬ!AJ10=GRID!$B$3:$U$3),0))*GRID!$H$42*(1-GRID!$H$43),0))</f>
        <v>32960</v>
      </c>
      <c r="K368" s="50" t="s">
        <v>105</v>
      </c>
      <c r="L368" s="50" t="s">
        <v>105</v>
      </c>
      <c r="M368" s="5" cm="1">
        <f t="array" ref="M368">IF($I$2="Длительное проживание от 30 ночей ",
INDEX(GRID!$B$4:$U$15,MATCH(M$7,GRID!$A$4:$A$15,0),MATCH(1,($U$2=GRID!$B$1:$U$1)*(КАЛЕНДАРЬ!AJ10=GRID!$B$3:$U$3),0))*GRID!$H$42,
ROUNDUP(INDEX(GRID!$B$4:$U$15,MATCH(M$7,GRID!$A$4:$A$15,0),MATCH(1,($U$2=GRID!$B$1:$U$1)*(КАЛЕНДАРЬ!AJ10=GRID!$B$3:$U$3),0))*GRID!$H$42*(1-GRID!$H$43),0))</f>
        <v>48960</v>
      </c>
      <c r="N368" s="5" cm="1">
        <f t="array" ref="N368">IF($I$2="Длительное проживание от 30 ночей ",
INDEX(GRID!$B$18:$U$29,MATCH(M$7,GRID!$A$18:$A$29,0),MATCH(1,($U$2=GRID!$B$1:$U$1)*(КАЛЕНДАРЬ!AJ10=GRID!$B$3:$U$3),0))*GRID!$H$42,
ROUNDUP(INDEX(GRID!$B$18:$U$29,MATCH(M$7,GRID!$A$18:$A$29,0),MATCH(1,($U$2=GRID!$B$1:$U$1)*(КАЛЕНДАРЬ!AJ10=GRID!$B$3:$U$3),0))*GRID!$H$42*(1-GRID!$H$43),0))</f>
        <v>52960</v>
      </c>
      <c r="O368" s="50" t="s">
        <v>105</v>
      </c>
      <c r="P368" s="5" cm="1">
        <f t="array" ref="P368">IF($I$2="Длительное проживание от 30 ночей ",
INDEX(GRID!$B$4:$U$15,MATCH(P$7,GRID!$A$4:$A$15,0),MATCH(1,($U$2=GRID!$B$1:$U$1)*(КАЛЕНДАРЬ!AJ10=GRID!$B$3:$U$3),0))*GRID!$H$42,
ROUNDUP(INDEX(GRID!$B$4:$U$15,MATCH(P$7,GRID!$A$4:$A$15,0),MATCH(1,($U$2=GRID!$B$1:$U$1)*(КАЛЕНДАРЬ!AJ10=GRID!$B$3:$U$3),0))*GRID!$H$42*(1-GRID!$H$43),0))</f>
        <v>107520</v>
      </c>
      <c r="Q368" s="5" cm="1">
        <f t="array" ref="Q368">IF($I$2="Длительное проживание от 30 ночей ",
INDEX(GRID!$B$4:$U$15,MATCH(Q$7,GRID!$A$4:$A$15,0),MATCH(1,($U$2=GRID!$B$1:$U$1)*(КАЛЕНДАРЬ!AJ10=GRID!$B$3:$U$3),0))*GRID!$H$42,
ROUNDUP(INDEX(GRID!$B$4:$U$15,MATCH(Q$7,GRID!$A$4:$A$15,0),MATCH(1,($U$2=GRID!$B$1:$U$1)*(КАЛЕНДАРЬ!AJ10=GRID!$B$3:$U$3),0))*GRID!$H$42*(1-GRID!$H$43),0))</f>
        <v>126720</v>
      </c>
      <c r="R368" s="50" t="s">
        <v>105</v>
      </c>
      <c r="S368" s="50" t="s">
        <v>105</v>
      </c>
      <c r="T368" s="50" t="s">
        <v>105</v>
      </c>
    </row>
    <row r="369" spans="1:20" ht="12.75" hidden="1" customHeight="1">
      <c r="A369" s="108" t="s">
        <v>12</v>
      </c>
      <c r="B369" s="109">
        <v>8</v>
      </c>
      <c r="C369" s="5" cm="1">
        <f t="array" ref="C369">IF($I$2="Длительное проживание от 30 ночей ",
INDEX(GRID!$B$4:$U$15,MATCH(C$7,GRID!$A$4:$A$15,0),MATCH(1,($U$2=GRID!$B$1:$U$1)*(КАЛЕНДАРЬ!AJ11=GRID!$B$3:$U$3),0))*GRID!$H$42,
ROUNDUP(INDEX(GRID!$B$4:$U$15,MATCH(C$7,GRID!$A$4:$A$15,0),MATCH(1,($U$2=GRID!$B$1:$U$1)*(КАЛЕНДАРЬ!AJ11=GRID!$B$3:$U$3),0))*GRID!$H$42*(1-GRID!$H$43),0))</f>
        <v>18000</v>
      </c>
      <c r="D369" s="5" cm="1">
        <f t="array" ref="D369">IF($I$2="Длительное проживание от 30 ночей ",
INDEX(GRID!$B$18:$U$29,MATCH(C$7,GRID!$A$18:$A$29,0),MATCH(1,($U$2=GRID!$B$1:$U$1)*(КАЛЕНДАРЬ!AJ11=GRID!$B$3:$U$3),0))*GRID!$H$42,
ROUNDUP(INDEX(GRID!$B$18:$U$29,MATCH(C$7,GRID!$A$18:$A$29,0),MATCH(1,($U$2=GRID!$B$1:$U$1)*(КАЛЕНДАРЬ!AJ11=GRID!$B$3:$U$3),0))*GRID!$H$42*(1-GRID!$H$43),0))</f>
        <v>22000</v>
      </c>
      <c r="E369" s="5" cm="1">
        <f t="array" ref="E369">IF($I$2="Длительное проживание от 30 ночей ",
INDEX(GRID!$B$4:$U$15,MATCH(E$7,GRID!$A$4:$A$15,0),MATCH(1,($U$2=GRID!$B$1:$U$1)*(КАЛЕНДАРЬ!AJ11=GRID!$B$3:$U$3),0))*GRID!$H$42,
ROUNDUP(INDEX(GRID!$B$4:$U$15,MATCH(E$7,GRID!$A$4:$A$15,0),MATCH(1,($U$2=GRID!$B$1:$U$1)*(КАЛЕНДАРЬ!AJ11=GRID!$B$3:$U$3),0))*GRID!$H$42*(1-GRID!$H$43),0))</f>
        <v>21760</v>
      </c>
      <c r="F369" s="5" cm="1">
        <f t="array" ref="F369">IF($I$2="Длительное проживание от 30 ночей ",
INDEX(GRID!$B$18:$U$29,MATCH(E$7,GRID!$A$18:$A$29,0),MATCH(1,($U$2=GRID!$B$1:$U$1)*(КАЛЕНДАРЬ!AJ11=GRID!$B$3:$U$3),0))*GRID!$H$42,
ROUNDUP(INDEX(GRID!$B$18:$U$29,MATCH(E$7,GRID!$A$18:$A$29,0),MATCH(1,($U$2=GRID!$B$1:$U$1)*(КАЛЕНДАРЬ!AJ11=GRID!$B$3:$U$3),0))*GRID!$H$42*(1-GRID!$H$43),0))</f>
        <v>25760</v>
      </c>
      <c r="G369" s="50" t="s">
        <v>105</v>
      </c>
      <c r="H369" s="50" t="s">
        <v>105</v>
      </c>
      <c r="I369" s="5" cm="1">
        <f t="array" ref="I369">IF($I$2="Длительное проживание от 30 ночей ",
INDEX(GRID!$B$4:$U$15,MATCH(I$7,GRID!$A$4:$A$15,0),MATCH(1,($U$2=GRID!$B$1:$U$1)*(КАЛЕНДАРЬ!AJ11=GRID!$B$3:$U$3),0))*GRID!$H$42,
ROUNDUP(INDEX(GRID!$B$4:$U$15,MATCH(I$7,GRID!$A$4:$A$15,0),MATCH(1,($U$2=GRID!$B$1:$U$1)*(КАЛЕНДАРЬ!AJ11=GRID!$B$3:$U$3),0))*GRID!$H$42*(1-GRID!$H$43),0))</f>
        <v>28960</v>
      </c>
      <c r="J369" s="5" cm="1">
        <f t="array" ref="J369">IF($I$2="Длительное проживание от 30 ночей ",
INDEX(GRID!$B$18:$U$29,MATCH(I$7,GRID!$A$18:$A$29,0),MATCH(1,($U$2=GRID!$B$1:$U$1)*(КАЛЕНДАРЬ!AJ11=GRID!$B$3:$U$3),0))*GRID!$H$42,
ROUNDUP(INDEX(GRID!$B$18:$U$29,MATCH(I$7,GRID!$A$18:$A$29,0),MATCH(1,($U$2=GRID!$B$1:$U$1)*(КАЛЕНДАРЬ!AJ11=GRID!$B$3:$U$3),0))*GRID!$H$42*(1-GRID!$H$43),0))</f>
        <v>32960</v>
      </c>
      <c r="K369" s="50" t="s">
        <v>105</v>
      </c>
      <c r="L369" s="50" t="s">
        <v>105</v>
      </c>
      <c r="M369" s="5" cm="1">
        <f t="array" ref="M369">IF($I$2="Длительное проживание от 30 ночей ",
INDEX(GRID!$B$4:$U$15,MATCH(M$7,GRID!$A$4:$A$15,0),MATCH(1,($U$2=GRID!$B$1:$U$1)*(КАЛЕНДАРЬ!AJ11=GRID!$B$3:$U$3),0))*GRID!$H$42,
ROUNDUP(INDEX(GRID!$B$4:$U$15,MATCH(M$7,GRID!$A$4:$A$15,0),MATCH(1,($U$2=GRID!$B$1:$U$1)*(КАЛЕНДАРЬ!AJ11=GRID!$B$3:$U$3),0))*GRID!$H$42*(1-GRID!$H$43),0))</f>
        <v>48960</v>
      </c>
      <c r="N369" s="5" cm="1">
        <f t="array" ref="N369">IF($I$2="Длительное проживание от 30 ночей ",
INDEX(GRID!$B$18:$U$29,MATCH(M$7,GRID!$A$18:$A$29,0),MATCH(1,($U$2=GRID!$B$1:$U$1)*(КАЛЕНДАРЬ!AJ11=GRID!$B$3:$U$3),0))*GRID!$H$42,
ROUNDUP(INDEX(GRID!$B$18:$U$29,MATCH(M$7,GRID!$A$18:$A$29,0),MATCH(1,($U$2=GRID!$B$1:$U$1)*(КАЛЕНДАРЬ!AJ11=GRID!$B$3:$U$3),0))*GRID!$H$42*(1-GRID!$H$43),0))</f>
        <v>52960</v>
      </c>
      <c r="O369" s="50" t="s">
        <v>105</v>
      </c>
      <c r="P369" s="5" cm="1">
        <f t="array" ref="P369">IF($I$2="Длительное проживание от 30 ночей ",
INDEX(GRID!$B$4:$U$15,MATCH(P$7,GRID!$A$4:$A$15,0),MATCH(1,($U$2=GRID!$B$1:$U$1)*(КАЛЕНДАРЬ!AJ11=GRID!$B$3:$U$3),0))*GRID!$H$42,
ROUNDUP(INDEX(GRID!$B$4:$U$15,MATCH(P$7,GRID!$A$4:$A$15,0),MATCH(1,($U$2=GRID!$B$1:$U$1)*(КАЛЕНДАРЬ!AJ11=GRID!$B$3:$U$3),0))*GRID!$H$42*(1-GRID!$H$43),0))</f>
        <v>107520</v>
      </c>
      <c r="Q369" s="5" cm="1">
        <f t="array" ref="Q369">IF($I$2="Длительное проживание от 30 ночей ",
INDEX(GRID!$B$4:$U$15,MATCH(Q$7,GRID!$A$4:$A$15,0),MATCH(1,($U$2=GRID!$B$1:$U$1)*(КАЛЕНДАРЬ!AJ11=GRID!$B$3:$U$3),0))*GRID!$H$42,
ROUNDUP(INDEX(GRID!$B$4:$U$15,MATCH(Q$7,GRID!$A$4:$A$15,0),MATCH(1,($U$2=GRID!$B$1:$U$1)*(КАЛЕНДАРЬ!AJ11=GRID!$B$3:$U$3),0))*GRID!$H$42*(1-GRID!$H$43),0))</f>
        <v>126720</v>
      </c>
      <c r="R369" s="50" t="s">
        <v>105</v>
      </c>
      <c r="S369" s="50" t="s">
        <v>105</v>
      </c>
      <c r="T369" s="50" t="s">
        <v>105</v>
      </c>
    </row>
    <row r="370" spans="1:20" ht="12.75" hidden="1" customHeight="1">
      <c r="A370" s="108" t="s">
        <v>13</v>
      </c>
      <c r="B370" s="109">
        <v>9</v>
      </c>
      <c r="C370" s="5" cm="1">
        <f t="array" ref="C370">IF($I$2="Длительное проживание от 30 ночей ",
INDEX(GRID!$B$4:$U$15,MATCH(C$7,GRID!$A$4:$A$15,0),MATCH(1,($U$2=GRID!$B$1:$U$1)*(КАЛЕНДАРЬ!AJ12=GRID!$B$3:$U$3),0))*GRID!$H$42,
ROUNDUP(INDEX(GRID!$B$4:$U$15,MATCH(C$7,GRID!$A$4:$A$15,0),MATCH(1,($U$2=GRID!$B$1:$U$1)*(КАЛЕНДАРЬ!AJ12=GRID!$B$3:$U$3),0))*GRID!$H$42*(1-GRID!$H$43),0))</f>
        <v>18000</v>
      </c>
      <c r="D370" s="5" cm="1">
        <f t="array" ref="D370">IF($I$2="Длительное проживание от 30 ночей ",
INDEX(GRID!$B$18:$U$29,MATCH(C$7,GRID!$A$18:$A$29,0),MATCH(1,($U$2=GRID!$B$1:$U$1)*(КАЛЕНДАРЬ!AJ12=GRID!$B$3:$U$3),0))*GRID!$H$42,
ROUNDUP(INDEX(GRID!$B$18:$U$29,MATCH(C$7,GRID!$A$18:$A$29,0),MATCH(1,($U$2=GRID!$B$1:$U$1)*(КАЛЕНДАРЬ!AJ12=GRID!$B$3:$U$3),0))*GRID!$H$42*(1-GRID!$H$43),0))</f>
        <v>22000</v>
      </c>
      <c r="E370" s="5" cm="1">
        <f t="array" ref="E370">IF($I$2="Длительное проживание от 30 ночей ",
INDEX(GRID!$B$4:$U$15,MATCH(E$7,GRID!$A$4:$A$15,0),MATCH(1,($U$2=GRID!$B$1:$U$1)*(КАЛЕНДАРЬ!AJ12=GRID!$B$3:$U$3),0))*GRID!$H$42,
ROUNDUP(INDEX(GRID!$B$4:$U$15,MATCH(E$7,GRID!$A$4:$A$15,0),MATCH(1,($U$2=GRID!$B$1:$U$1)*(КАЛЕНДАРЬ!AJ12=GRID!$B$3:$U$3),0))*GRID!$H$42*(1-GRID!$H$43),0))</f>
        <v>21760</v>
      </c>
      <c r="F370" s="5" cm="1">
        <f t="array" ref="F370">IF($I$2="Длительное проживание от 30 ночей ",
INDEX(GRID!$B$18:$U$29,MATCH(E$7,GRID!$A$18:$A$29,0),MATCH(1,($U$2=GRID!$B$1:$U$1)*(КАЛЕНДАРЬ!AJ12=GRID!$B$3:$U$3),0))*GRID!$H$42,
ROUNDUP(INDEX(GRID!$B$18:$U$29,MATCH(E$7,GRID!$A$18:$A$29,0),MATCH(1,($U$2=GRID!$B$1:$U$1)*(КАЛЕНДАРЬ!AJ12=GRID!$B$3:$U$3),0))*GRID!$H$42*(1-GRID!$H$43),0))</f>
        <v>25760</v>
      </c>
      <c r="G370" s="50" t="s">
        <v>105</v>
      </c>
      <c r="H370" s="50" t="s">
        <v>105</v>
      </c>
      <c r="I370" s="5" cm="1">
        <f t="array" ref="I370">IF($I$2="Длительное проживание от 30 ночей ",
INDEX(GRID!$B$4:$U$15,MATCH(I$7,GRID!$A$4:$A$15,0),MATCH(1,($U$2=GRID!$B$1:$U$1)*(КАЛЕНДАРЬ!AJ12=GRID!$B$3:$U$3),0))*GRID!$H$42,
ROUNDUP(INDEX(GRID!$B$4:$U$15,MATCH(I$7,GRID!$A$4:$A$15,0),MATCH(1,($U$2=GRID!$B$1:$U$1)*(КАЛЕНДАРЬ!AJ12=GRID!$B$3:$U$3),0))*GRID!$H$42*(1-GRID!$H$43),0))</f>
        <v>28960</v>
      </c>
      <c r="J370" s="5" cm="1">
        <f t="array" ref="J370">IF($I$2="Длительное проживание от 30 ночей ",
INDEX(GRID!$B$18:$U$29,MATCH(I$7,GRID!$A$18:$A$29,0),MATCH(1,($U$2=GRID!$B$1:$U$1)*(КАЛЕНДАРЬ!AJ12=GRID!$B$3:$U$3),0))*GRID!$H$42,
ROUNDUP(INDEX(GRID!$B$18:$U$29,MATCH(I$7,GRID!$A$18:$A$29,0),MATCH(1,($U$2=GRID!$B$1:$U$1)*(КАЛЕНДАРЬ!AJ12=GRID!$B$3:$U$3),0))*GRID!$H$42*(1-GRID!$H$43),0))</f>
        <v>32960</v>
      </c>
      <c r="K370" s="50" t="s">
        <v>105</v>
      </c>
      <c r="L370" s="50" t="s">
        <v>105</v>
      </c>
      <c r="M370" s="5" cm="1">
        <f t="array" ref="M370">IF($I$2="Длительное проживание от 30 ночей ",
INDEX(GRID!$B$4:$U$15,MATCH(M$7,GRID!$A$4:$A$15,0),MATCH(1,($U$2=GRID!$B$1:$U$1)*(КАЛЕНДАРЬ!AJ12=GRID!$B$3:$U$3),0))*GRID!$H$42,
ROUNDUP(INDEX(GRID!$B$4:$U$15,MATCH(M$7,GRID!$A$4:$A$15,0),MATCH(1,($U$2=GRID!$B$1:$U$1)*(КАЛЕНДАРЬ!AJ12=GRID!$B$3:$U$3),0))*GRID!$H$42*(1-GRID!$H$43),0))</f>
        <v>48960</v>
      </c>
      <c r="N370" s="5" cm="1">
        <f t="array" ref="N370">IF($I$2="Длительное проживание от 30 ночей ",
INDEX(GRID!$B$18:$U$29,MATCH(M$7,GRID!$A$18:$A$29,0),MATCH(1,($U$2=GRID!$B$1:$U$1)*(КАЛЕНДАРЬ!AJ12=GRID!$B$3:$U$3),0))*GRID!$H$42,
ROUNDUP(INDEX(GRID!$B$18:$U$29,MATCH(M$7,GRID!$A$18:$A$29,0),MATCH(1,($U$2=GRID!$B$1:$U$1)*(КАЛЕНДАРЬ!AJ12=GRID!$B$3:$U$3),0))*GRID!$H$42*(1-GRID!$H$43),0))</f>
        <v>52960</v>
      </c>
      <c r="O370" s="50" t="s">
        <v>105</v>
      </c>
      <c r="P370" s="5" cm="1">
        <f t="array" ref="P370">IF($I$2="Длительное проживание от 30 ночей ",
INDEX(GRID!$B$4:$U$15,MATCH(P$7,GRID!$A$4:$A$15,0),MATCH(1,($U$2=GRID!$B$1:$U$1)*(КАЛЕНДАРЬ!AJ12=GRID!$B$3:$U$3),0))*GRID!$H$42,
ROUNDUP(INDEX(GRID!$B$4:$U$15,MATCH(P$7,GRID!$A$4:$A$15,0),MATCH(1,($U$2=GRID!$B$1:$U$1)*(КАЛЕНДАРЬ!AJ12=GRID!$B$3:$U$3),0))*GRID!$H$42*(1-GRID!$H$43),0))</f>
        <v>107520</v>
      </c>
      <c r="Q370" s="5" cm="1">
        <f t="array" ref="Q370">IF($I$2="Длительное проживание от 30 ночей ",
INDEX(GRID!$B$4:$U$15,MATCH(Q$7,GRID!$A$4:$A$15,0),MATCH(1,($U$2=GRID!$B$1:$U$1)*(КАЛЕНДАРЬ!AJ12=GRID!$B$3:$U$3),0))*GRID!$H$42,
ROUNDUP(INDEX(GRID!$B$4:$U$15,MATCH(Q$7,GRID!$A$4:$A$15,0),MATCH(1,($U$2=GRID!$B$1:$U$1)*(КАЛЕНДАРЬ!AJ12=GRID!$B$3:$U$3),0))*GRID!$H$42*(1-GRID!$H$43),0))</f>
        <v>126720</v>
      </c>
      <c r="R370" s="50" t="s">
        <v>105</v>
      </c>
      <c r="S370" s="50" t="s">
        <v>105</v>
      </c>
      <c r="T370" s="50" t="s">
        <v>105</v>
      </c>
    </row>
    <row r="371" spans="1:20" ht="12.75" customHeight="1">
      <c r="A371" s="108" t="s">
        <v>14</v>
      </c>
      <c r="B371" s="109">
        <v>10</v>
      </c>
      <c r="C371" s="5" cm="1">
        <f t="array" ref="C371">IF($I$2="Длительное проживание от 30 ночей ",
INDEX(GRID!$B$4:$U$15,MATCH(C$7,GRID!$A$4:$A$15,0),MATCH(1,($U$2=GRID!$B$1:$U$1)*(КАЛЕНДАРЬ!AJ13=GRID!$B$3:$U$3),0))*GRID!$H$42,
ROUNDUP(INDEX(GRID!$B$4:$U$15,MATCH(C$7,GRID!$A$4:$A$15,0),MATCH(1,($U$2=GRID!$B$1:$U$1)*(КАЛЕНДАРЬ!AJ13=GRID!$B$3:$U$3),0))*GRID!$H$42*(1-GRID!$H$43),0))</f>
        <v>18000</v>
      </c>
      <c r="D371" s="5" cm="1">
        <f t="array" ref="D371">IF($I$2="Длительное проживание от 30 ночей ",
INDEX(GRID!$B$18:$U$29,MATCH(C$7,GRID!$A$18:$A$29,0),MATCH(1,($U$2=GRID!$B$1:$U$1)*(КАЛЕНДАРЬ!AJ13=GRID!$B$3:$U$3),0))*GRID!$H$42,
ROUNDUP(INDEX(GRID!$B$18:$U$29,MATCH(C$7,GRID!$A$18:$A$29,0),MATCH(1,($U$2=GRID!$B$1:$U$1)*(КАЛЕНДАРЬ!AJ13=GRID!$B$3:$U$3),0))*GRID!$H$42*(1-GRID!$H$43),0))</f>
        <v>22000</v>
      </c>
      <c r="E371" s="5" cm="1">
        <f t="array" ref="E371">IF($I$2="Длительное проживание от 30 ночей ",
INDEX(GRID!$B$4:$U$15,MATCH(E$7,GRID!$A$4:$A$15,0),MATCH(1,($U$2=GRID!$B$1:$U$1)*(КАЛЕНДАРЬ!AJ13=GRID!$B$3:$U$3),0))*GRID!$H$42,
ROUNDUP(INDEX(GRID!$B$4:$U$15,MATCH(E$7,GRID!$A$4:$A$15,0),MATCH(1,($U$2=GRID!$B$1:$U$1)*(КАЛЕНДАРЬ!AJ13=GRID!$B$3:$U$3),0))*GRID!$H$42*(1-GRID!$H$43),0))</f>
        <v>21760</v>
      </c>
      <c r="F371" s="5" cm="1">
        <f t="array" ref="F371">IF($I$2="Длительное проживание от 30 ночей ",
INDEX(GRID!$B$18:$U$29,MATCH(E$7,GRID!$A$18:$A$29,0),MATCH(1,($U$2=GRID!$B$1:$U$1)*(КАЛЕНДАРЬ!AJ13=GRID!$B$3:$U$3),0))*GRID!$H$42,
ROUNDUP(INDEX(GRID!$B$18:$U$29,MATCH(E$7,GRID!$A$18:$A$29,0),MATCH(1,($U$2=GRID!$B$1:$U$1)*(КАЛЕНДАРЬ!AJ13=GRID!$B$3:$U$3),0))*GRID!$H$42*(1-GRID!$H$43),0))</f>
        <v>25760</v>
      </c>
      <c r="G371" s="50" t="s">
        <v>105</v>
      </c>
      <c r="H371" s="50" t="s">
        <v>105</v>
      </c>
      <c r="I371" s="5" cm="1">
        <f t="array" ref="I371">IF($I$2="Длительное проживание от 30 ночей ",
INDEX(GRID!$B$4:$U$15,MATCH(I$7,GRID!$A$4:$A$15,0),MATCH(1,($U$2=GRID!$B$1:$U$1)*(КАЛЕНДАРЬ!AJ13=GRID!$B$3:$U$3),0))*GRID!$H$42,
ROUNDUP(INDEX(GRID!$B$4:$U$15,MATCH(I$7,GRID!$A$4:$A$15,0),MATCH(1,($U$2=GRID!$B$1:$U$1)*(КАЛЕНДАРЬ!AJ13=GRID!$B$3:$U$3),0))*GRID!$H$42*(1-GRID!$H$43),0))</f>
        <v>28960</v>
      </c>
      <c r="J371" s="5" cm="1">
        <f t="array" ref="J371">IF($I$2="Длительное проживание от 30 ночей ",
INDEX(GRID!$B$18:$U$29,MATCH(I$7,GRID!$A$18:$A$29,0),MATCH(1,($U$2=GRID!$B$1:$U$1)*(КАЛЕНДАРЬ!AJ13=GRID!$B$3:$U$3),0))*GRID!$H$42,
ROUNDUP(INDEX(GRID!$B$18:$U$29,MATCH(I$7,GRID!$A$18:$A$29,0),MATCH(1,($U$2=GRID!$B$1:$U$1)*(КАЛЕНДАРЬ!AJ13=GRID!$B$3:$U$3),0))*GRID!$H$42*(1-GRID!$H$43),0))</f>
        <v>32960</v>
      </c>
      <c r="K371" s="50" t="s">
        <v>105</v>
      </c>
      <c r="L371" s="50" t="s">
        <v>105</v>
      </c>
      <c r="M371" s="5" cm="1">
        <f t="array" ref="M371">IF($I$2="Длительное проживание от 30 ночей ",
INDEX(GRID!$B$4:$U$15,MATCH(M$7,GRID!$A$4:$A$15,0),MATCH(1,($U$2=GRID!$B$1:$U$1)*(КАЛЕНДАРЬ!AJ13=GRID!$B$3:$U$3),0))*GRID!$H$42,
ROUNDUP(INDEX(GRID!$B$4:$U$15,MATCH(M$7,GRID!$A$4:$A$15,0),MATCH(1,($U$2=GRID!$B$1:$U$1)*(КАЛЕНДАРЬ!AJ13=GRID!$B$3:$U$3),0))*GRID!$H$42*(1-GRID!$H$43),0))</f>
        <v>48960</v>
      </c>
      <c r="N371" s="5" cm="1">
        <f t="array" ref="N371">IF($I$2="Длительное проживание от 30 ночей ",
INDEX(GRID!$B$18:$U$29,MATCH(M$7,GRID!$A$18:$A$29,0),MATCH(1,($U$2=GRID!$B$1:$U$1)*(КАЛЕНДАРЬ!AJ13=GRID!$B$3:$U$3),0))*GRID!$H$42,
ROUNDUP(INDEX(GRID!$B$18:$U$29,MATCH(M$7,GRID!$A$18:$A$29,0),MATCH(1,($U$2=GRID!$B$1:$U$1)*(КАЛЕНДАРЬ!AJ13=GRID!$B$3:$U$3),0))*GRID!$H$42*(1-GRID!$H$43),0))</f>
        <v>52960</v>
      </c>
      <c r="O371" s="50" t="s">
        <v>105</v>
      </c>
      <c r="P371" s="5" cm="1">
        <f t="array" ref="P371">IF($I$2="Длительное проживание от 30 ночей ",
INDEX(GRID!$B$4:$U$15,MATCH(P$7,GRID!$A$4:$A$15,0),MATCH(1,($U$2=GRID!$B$1:$U$1)*(КАЛЕНДАРЬ!AJ13=GRID!$B$3:$U$3),0))*GRID!$H$42,
ROUNDUP(INDEX(GRID!$B$4:$U$15,MATCH(P$7,GRID!$A$4:$A$15,0),MATCH(1,($U$2=GRID!$B$1:$U$1)*(КАЛЕНДАРЬ!AJ13=GRID!$B$3:$U$3),0))*GRID!$H$42*(1-GRID!$H$43),0))</f>
        <v>107520</v>
      </c>
      <c r="Q371" s="5" cm="1">
        <f t="array" ref="Q371">IF($I$2="Длительное проживание от 30 ночей ",
INDEX(GRID!$B$4:$U$15,MATCH(Q$7,GRID!$A$4:$A$15,0),MATCH(1,($U$2=GRID!$B$1:$U$1)*(КАЛЕНДАРЬ!AJ13=GRID!$B$3:$U$3),0))*GRID!$H$42,
ROUNDUP(INDEX(GRID!$B$4:$U$15,MATCH(Q$7,GRID!$A$4:$A$15,0),MATCH(1,($U$2=GRID!$B$1:$U$1)*(КАЛЕНДАРЬ!AJ13=GRID!$B$3:$U$3),0))*GRID!$H$42*(1-GRID!$H$43),0))</f>
        <v>126720</v>
      </c>
      <c r="R371" s="50" t="s">
        <v>105</v>
      </c>
      <c r="S371" s="50" t="s">
        <v>105</v>
      </c>
      <c r="T371" s="50" t="s">
        <v>105</v>
      </c>
    </row>
    <row r="372" spans="1:20" ht="12.75" customHeight="1">
      <c r="A372" s="108" t="s">
        <v>15</v>
      </c>
      <c r="B372" s="109">
        <v>11</v>
      </c>
      <c r="C372" s="5" cm="1">
        <f t="array" ref="C372">IF($I$2="Длительное проживание от 30 ночей ",
INDEX(GRID!$B$4:$U$15,MATCH(C$7,GRID!$A$4:$A$15,0),MATCH(1,($U$2=GRID!$B$1:$U$1)*(КАЛЕНДАРЬ!AJ14=GRID!$B$3:$U$3),0))*GRID!$H$42,
ROUNDUP(INDEX(GRID!$B$4:$U$15,MATCH(C$7,GRID!$A$4:$A$15,0),MATCH(1,($U$2=GRID!$B$1:$U$1)*(КАЛЕНДАРЬ!AJ14=GRID!$B$3:$U$3),0))*GRID!$H$42*(1-GRID!$H$43),0))</f>
        <v>18000</v>
      </c>
      <c r="D372" s="5" cm="1">
        <f t="array" ref="D372">IF($I$2="Длительное проживание от 30 ночей ",
INDEX(GRID!$B$18:$U$29,MATCH(C$7,GRID!$A$18:$A$29,0),MATCH(1,($U$2=GRID!$B$1:$U$1)*(КАЛЕНДАРЬ!AJ14=GRID!$B$3:$U$3),0))*GRID!$H$42,
ROUNDUP(INDEX(GRID!$B$18:$U$29,MATCH(C$7,GRID!$A$18:$A$29,0),MATCH(1,($U$2=GRID!$B$1:$U$1)*(КАЛЕНДАРЬ!AJ14=GRID!$B$3:$U$3),0))*GRID!$H$42*(1-GRID!$H$43),0))</f>
        <v>22000</v>
      </c>
      <c r="E372" s="5" cm="1">
        <f t="array" ref="E372">IF($I$2="Длительное проживание от 30 ночей ",
INDEX(GRID!$B$4:$U$15,MATCH(E$7,GRID!$A$4:$A$15,0),MATCH(1,($U$2=GRID!$B$1:$U$1)*(КАЛЕНДАРЬ!AJ14=GRID!$B$3:$U$3),0))*GRID!$H$42,
ROUNDUP(INDEX(GRID!$B$4:$U$15,MATCH(E$7,GRID!$A$4:$A$15,0),MATCH(1,($U$2=GRID!$B$1:$U$1)*(КАЛЕНДАРЬ!AJ14=GRID!$B$3:$U$3),0))*GRID!$H$42*(1-GRID!$H$43),0))</f>
        <v>21760</v>
      </c>
      <c r="F372" s="5" cm="1">
        <f t="array" ref="F372">IF($I$2="Длительное проживание от 30 ночей ",
INDEX(GRID!$B$18:$U$29,MATCH(E$7,GRID!$A$18:$A$29,0),MATCH(1,($U$2=GRID!$B$1:$U$1)*(КАЛЕНДАРЬ!AJ14=GRID!$B$3:$U$3),0))*GRID!$H$42,
ROUNDUP(INDEX(GRID!$B$18:$U$29,MATCH(E$7,GRID!$A$18:$A$29,0),MATCH(1,($U$2=GRID!$B$1:$U$1)*(КАЛЕНДАРЬ!AJ14=GRID!$B$3:$U$3),0))*GRID!$H$42*(1-GRID!$H$43),0))</f>
        <v>25760</v>
      </c>
      <c r="G372" s="50" t="s">
        <v>105</v>
      </c>
      <c r="H372" s="50" t="s">
        <v>105</v>
      </c>
      <c r="I372" s="5" cm="1">
        <f t="array" ref="I372">IF($I$2="Длительное проживание от 30 ночей ",
INDEX(GRID!$B$4:$U$15,MATCH(I$7,GRID!$A$4:$A$15,0),MATCH(1,($U$2=GRID!$B$1:$U$1)*(КАЛЕНДАРЬ!AJ14=GRID!$B$3:$U$3),0))*GRID!$H$42,
ROUNDUP(INDEX(GRID!$B$4:$U$15,MATCH(I$7,GRID!$A$4:$A$15,0),MATCH(1,($U$2=GRID!$B$1:$U$1)*(КАЛЕНДАРЬ!AJ14=GRID!$B$3:$U$3),0))*GRID!$H$42*(1-GRID!$H$43),0))</f>
        <v>28960</v>
      </c>
      <c r="J372" s="5" cm="1">
        <f t="array" ref="J372">IF($I$2="Длительное проживание от 30 ночей ",
INDEX(GRID!$B$18:$U$29,MATCH(I$7,GRID!$A$18:$A$29,0),MATCH(1,($U$2=GRID!$B$1:$U$1)*(КАЛЕНДАРЬ!AJ14=GRID!$B$3:$U$3),0))*GRID!$H$42,
ROUNDUP(INDEX(GRID!$B$18:$U$29,MATCH(I$7,GRID!$A$18:$A$29,0),MATCH(1,($U$2=GRID!$B$1:$U$1)*(КАЛЕНДАРЬ!AJ14=GRID!$B$3:$U$3),0))*GRID!$H$42*(1-GRID!$H$43),0))</f>
        <v>32960</v>
      </c>
      <c r="K372" s="50" t="s">
        <v>105</v>
      </c>
      <c r="L372" s="50" t="s">
        <v>105</v>
      </c>
      <c r="M372" s="5" cm="1">
        <f t="array" ref="M372">IF($I$2="Длительное проживание от 30 ночей ",
INDEX(GRID!$B$4:$U$15,MATCH(M$7,GRID!$A$4:$A$15,0),MATCH(1,($U$2=GRID!$B$1:$U$1)*(КАЛЕНДАРЬ!AJ14=GRID!$B$3:$U$3),0))*GRID!$H$42,
ROUNDUP(INDEX(GRID!$B$4:$U$15,MATCH(M$7,GRID!$A$4:$A$15,0),MATCH(1,($U$2=GRID!$B$1:$U$1)*(КАЛЕНДАРЬ!AJ14=GRID!$B$3:$U$3),0))*GRID!$H$42*(1-GRID!$H$43),0))</f>
        <v>48960</v>
      </c>
      <c r="N372" s="5" cm="1">
        <f t="array" ref="N372">IF($I$2="Длительное проживание от 30 ночей ",
INDEX(GRID!$B$18:$U$29,MATCH(M$7,GRID!$A$18:$A$29,0),MATCH(1,($U$2=GRID!$B$1:$U$1)*(КАЛЕНДАРЬ!AJ14=GRID!$B$3:$U$3),0))*GRID!$H$42,
ROUNDUP(INDEX(GRID!$B$18:$U$29,MATCH(M$7,GRID!$A$18:$A$29,0),MATCH(1,($U$2=GRID!$B$1:$U$1)*(КАЛЕНДАРЬ!AJ14=GRID!$B$3:$U$3),0))*GRID!$H$42*(1-GRID!$H$43),0))</f>
        <v>52960</v>
      </c>
      <c r="O372" s="50" t="s">
        <v>105</v>
      </c>
      <c r="P372" s="5" cm="1">
        <f t="array" ref="P372">IF($I$2="Длительное проживание от 30 ночей ",
INDEX(GRID!$B$4:$U$15,MATCH(P$7,GRID!$A$4:$A$15,0),MATCH(1,($U$2=GRID!$B$1:$U$1)*(КАЛЕНДАРЬ!AJ14=GRID!$B$3:$U$3),0))*GRID!$H$42,
ROUNDUP(INDEX(GRID!$B$4:$U$15,MATCH(P$7,GRID!$A$4:$A$15,0),MATCH(1,($U$2=GRID!$B$1:$U$1)*(КАЛЕНДАРЬ!AJ14=GRID!$B$3:$U$3),0))*GRID!$H$42*(1-GRID!$H$43),0))</f>
        <v>107520</v>
      </c>
      <c r="Q372" s="5" cm="1">
        <f t="array" ref="Q372">IF($I$2="Длительное проживание от 30 ночей ",
INDEX(GRID!$B$4:$U$15,MATCH(Q$7,GRID!$A$4:$A$15,0),MATCH(1,($U$2=GRID!$B$1:$U$1)*(КАЛЕНДАРЬ!AJ14=GRID!$B$3:$U$3),0))*GRID!$H$42,
ROUNDUP(INDEX(GRID!$B$4:$U$15,MATCH(Q$7,GRID!$A$4:$A$15,0),MATCH(1,($U$2=GRID!$B$1:$U$1)*(КАЛЕНДАРЬ!AJ14=GRID!$B$3:$U$3),0))*GRID!$H$42*(1-GRID!$H$43),0))</f>
        <v>126720</v>
      </c>
      <c r="R372" s="50" t="s">
        <v>105</v>
      </c>
      <c r="S372" s="50" t="s">
        <v>105</v>
      </c>
      <c r="T372" s="50" t="s">
        <v>105</v>
      </c>
    </row>
    <row r="373" spans="1:20" ht="12.75" customHeight="1">
      <c r="A373" s="108" t="s">
        <v>16</v>
      </c>
      <c r="B373" s="109">
        <v>12</v>
      </c>
      <c r="C373" s="5" cm="1">
        <f t="array" ref="C373">IF($I$2="Длительное проживание от 30 ночей ",
INDEX(GRID!$B$4:$U$15,MATCH(C$7,GRID!$A$4:$A$15,0),MATCH(1,($U$2=GRID!$B$1:$U$1)*(КАЛЕНДАРЬ!AJ15=GRID!$B$3:$U$3),0))*GRID!$H$42,
ROUNDUP(INDEX(GRID!$B$4:$U$15,MATCH(C$7,GRID!$A$4:$A$15,0),MATCH(1,($U$2=GRID!$B$1:$U$1)*(КАЛЕНДАРЬ!AJ15=GRID!$B$3:$U$3),0))*GRID!$H$42*(1-GRID!$H$43),0))</f>
        <v>20000</v>
      </c>
      <c r="D373" s="5" cm="1">
        <f t="array" ref="D373">IF($I$2="Длительное проживание от 30 ночей ",
INDEX(GRID!$B$18:$U$29,MATCH(C$7,GRID!$A$18:$A$29,0),MATCH(1,($U$2=GRID!$B$1:$U$1)*(КАЛЕНДАРЬ!AJ15=GRID!$B$3:$U$3),0))*GRID!$H$42,
ROUNDUP(INDEX(GRID!$B$18:$U$29,MATCH(C$7,GRID!$A$18:$A$29,0),MATCH(1,($U$2=GRID!$B$1:$U$1)*(КАЛЕНДАРЬ!AJ15=GRID!$B$3:$U$3),0))*GRID!$H$42*(1-GRID!$H$43),0))</f>
        <v>24000</v>
      </c>
      <c r="E373" s="5" cm="1">
        <f t="array" ref="E373">IF($I$2="Длительное проживание от 30 ночей ",
INDEX(GRID!$B$4:$U$15,MATCH(E$7,GRID!$A$4:$A$15,0),MATCH(1,($U$2=GRID!$B$1:$U$1)*(КАЛЕНДАРЬ!AJ15=GRID!$B$3:$U$3),0))*GRID!$H$42,
ROUNDUP(INDEX(GRID!$B$4:$U$15,MATCH(E$7,GRID!$A$4:$A$15,0),MATCH(1,($U$2=GRID!$B$1:$U$1)*(КАЛЕНДАРЬ!AJ15=GRID!$B$3:$U$3),0))*GRID!$H$42*(1-GRID!$H$43),0))</f>
        <v>24000</v>
      </c>
      <c r="F373" s="5" cm="1">
        <f t="array" ref="F373">IF($I$2="Длительное проживание от 30 ночей ",
INDEX(GRID!$B$18:$U$29,MATCH(E$7,GRID!$A$18:$A$29,0),MATCH(1,($U$2=GRID!$B$1:$U$1)*(КАЛЕНДАРЬ!AJ15=GRID!$B$3:$U$3),0))*GRID!$H$42,
ROUNDUP(INDEX(GRID!$B$18:$U$29,MATCH(E$7,GRID!$A$18:$A$29,0),MATCH(1,($U$2=GRID!$B$1:$U$1)*(КАЛЕНДАРЬ!AJ15=GRID!$B$3:$U$3),0))*GRID!$H$42*(1-GRID!$H$43),0))</f>
        <v>28000</v>
      </c>
      <c r="G373" s="50" t="s">
        <v>105</v>
      </c>
      <c r="H373" s="50" t="s">
        <v>105</v>
      </c>
      <c r="I373" s="5" cm="1">
        <f t="array" ref="I373">IF($I$2="Длительное проживание от 30 ночей ",
INDEX(GRID!$B$4:$U$15,MATCH(I$7,GRID!$A$4:$A$15,0),MATCH(1,($U$2=GRID!$B$1:$U$1)*(КАЛЕНДАРЬ!AJ15=GRID!$B$3:$U$3),0))*GRID!$H$42,
ROUNDUP(INDEX(GRID!$B$4:$U$15,MATCH(I$7,GRID!$A$4:$A$15,0),MATCH(1,($U$2=GRID!$B$1:$U$1)*(КАЛЕНДАРЬ!AJ15=GRID!$B$3:$U$3),0))*GRID!$H$42*(1-GRID!$H$43),0))</f>
        <v>31760</v>
      </c>
      <c r="J373" s="5" cm="1">
        <f t="array" ref="J373">IF($I$2="Длительное проживание от 30 ночей ",
INDEX(GRID!$B$18:$U$29,MATCH(I$7,GRID!$A$18:$A$29,0),MATCH(1,($U$2=GRID!$B$1:$U$1)*(КАЛЕНДАРЬ!AJ15=GRID!$B$3:$U$3),0))*GRID!$H$42,
ROUNDUP(INDEX(GRID!$B$18:$U$29,MATCH(I$7,GRID!$A$18:$A$29,0),MATCH(1,($U$2=GRID!$B$1:$U$1)*(КАЛЕНДАРЬ!AJ15=GRID!$B$3:$U$3),0))*GRID!$H$42*(1-GRID!$H$43),0))</f>
        <v>35760</v>
      </c>
      <c r="K373" s="50" t="s">
        <v>105</v>
      </c>
      <c r="L373" s="50" t="s">
        <v>105</v>
      </c>
      <c r="M373" s="5" cm="1">
        <f t="array" ref="M373">IF($I$2="Длительное проживание от 30 ночей ",
INDEX(GRID!$B$4:$U$15,MATCH(M$7,GRID!$A$4:$A$15,0),MATCH(1,($U$2=GRID!$B$1:$U$1)*(КАЛЕНДАРЬ!AJ15=GRID!$B$3:$U$3),0))*GRID!$H$42,
ROUNDUP(INDEX(GRID!$B$4:$U$15,MATCH(M$7,GRID!$A$4:$A$15,0),MATCH(1,($U$2=GRID!$B$1:$U$1)*(КАЛЕНДАРЬ!AJ15=GRID!$B$3:$U$3),0))*GRID!$H$42*(1-GRID!$H$43),0))</f>
        <v>52160</v>
      </c>
      <c r="N373" s="5" cm="1">
        <f t="array" ref="N373">IF($I$2="Длительное проживание от 30 ночей ",
INDEX(GRID!$B$18:$U$29,MATCH(M$7,GRID!$A$18:$A$29,0),MATCH(1,($U$2=GRID!$B$1:$U$1)*(КАЛЕНДАРЬ!AJ15=GRID!$B$3:$U$3),0))*GRID!$H$42,
ROUNDUP(INDEX(GRID!$B$18:$U$29,MATCH(M$7,GRID!$A$18:$A$29,0),MATCH(1,($U$2=GRID!$B$1:$U$1)*(КАЛЕНДАРЬ!AJ15=GRID!$B$3:$U$3),0))*GRID!$H$42*(1-GRID!$H$43),0))</f>
        <v>56160</v>
      </c>
      <c r="O373" s="50" t="s">
        <v>105</v>
      </c>
      <c r="P373" s="5" cm="1">
        <f t="array" ref="P373">IF($I$2="Длительное проживание от 30 ночей ",
INDEX(GRID!$B$4:$U$15,MATCH(P$7,GRID!$A$4:$A$15,0),MATCH(1,($U$2=GRID!$B$1:$U$1)*(КАЛЕНДАРЬ!AJ15=GRID!$B$3:$U$3),0))*GRID!$H$42,
ROUNDUP(INDEX(GRID!$B$4:$U$15,MATCH(P$7,GRID!$A$4:$A$15,0),MATCH(1,($U$2=GRID!$B$1:$U$1)*(КАЛЕНДАРЬ!AJ15=GRID!$B$3:$U$3),0))*GRID!$H$42*(1-GRID!$H$43),0))</f>
        <v>111760</v>
      </c>
      <c r="Q373" s="5" cm="1">
        <f t="array" ref="Q373">IF($I$2="Длительное проживание от 30 ночей ",
INDEX(GRID!$B$4:$U$15,MATCH(Q$7,GRID!$A$4:$A$15,0),MATCH(1,($U$2=GRID!$B$1:$U$1)*(КАЛЕНДАРЬ!AJ15=GRID!$B$3:$U$3),0))*GRID!$H$42,
ROUNDUP(INDEX(GRID!$B$4:$U$15,MATCH(Q$7,GRID!$A$4:$A$15,0),MATCH(1,($U$2=GRID!$B$1:$U$1)*(КАЛЕНДАРЬ!AJ15=GRID!$B$3:$U$3),0))*GRID!$H$42*(1-GRID!$H$43),0))</f>
        <v>131520</v>
      </c>
      <c r="R373" s="50" t="s">
        <v>105</v>
      </c>
      <c r="S373" s="50" t="s">
        <v>105</v>
      </c>
      <c r="T373" s="50" t="s">
        <v>105</v>
      </c>
    </row>
    <row r="374" spans="1:20" ht="12.75" customHeight="1">
      <c r="A374" s="108" t="s">
        <v>17</v>
      </c>
      <c r="B374" s="109">
        <v>13</v>
      </c>
      <c r="C374" s="5" cm="1">
        <f t="array" ref="C374">IF($I$2="Длительное проживание от 30 ночей ",
INDEX(GRID!$B$4:$U$15,MATCH(C$7,GRID!$A$4:$A$15,0),MATCH(1,($U$2=GRID!$B$1:$U$1)*(КАЛЕНДАРЬ!AJ16=GRID!$B$3:$U$3),0))*GRID!$H$42,
ROUNDUP(INDEX(GRID!$B$4:$U$15,MATCH(C$7,GRID!$A$4:$A$15,0),MATCH(1,($U$2=GRID!$B$1:$U$1)*(КАЛЕНДАРЬ!AJ16=GRID!$B$3:$U$3),0))*GRID!$H$42*(1-GRID!$H$43),0))</f>
        <v>20000</v>
      </c>
      <c r="D374" s="5" cm="1">
        <f t="array" ref="D374">IF($I$2="Длительное проживание от 30 ночей ",
INDEX(GRID!$B$18:$U$29,MATCH(C$7,GRID!$A$18:$A$29,0),MATCH(1,($U$2=GRID!$B$1:$U$1)*(КАЛЕНДАРЬ!AJ16=GRID!$B$3:$U$3),0))*GRID!$H$42,
ROUNDUP(INDEX(GRID!$B$18:$U$29,MATCH(C$7,GRID!$A$18:$A$29,0),MATCH(1,($U$2=GRID!$B$1:$U$1)*(КАЛЕНДАРЬ!AJ16=GRID!$B$3:$U$3),0))*GRID!$H$42*(1-GRID!$H$43),0))</f>
        <v>24000</v>
      </c>
      <c r="E374" s="5" cm="1">
        <f t="array" ref="E374">IF($I$2="Длительное проживание от 30 ночей ",
INDEX(GRID!$B$4:$U$15,MATCH(E$7,GRID!$A$4:$A$15,0),MATCH(1,($U$2=GRID!$B$1:$U$1)*(КАЛЕНДАРЬ!AJ16=GRID!$B$3:$U$3),0))*GRID!$H$42,
ROUNDUP(INDEX(GRID!$B$4:$U$15,MATCH(E$7,GRID!$A$4:$A$15,0),MATCH(1,($U$2=GRID!$B$1:$U$1)*(КАЛЕНДАРЬ!AJ16=GRID!$B$3:$U$3),0))*GRID!$H$42*(1-GRID!$H$43),0))</f>
        <v>24000</v>
      </c>
      <c r="F374" s="5" cm="1">
        <f t="array" ref="F374">IF($I$2="Длительное проживание от 30 ночей ",
INDEX(GRID!$B$18:$U$29,MATCH(E$7,GRID!$A$18:$A$29,0),MATCH(1,($U$2=GRID!$B$1:$U$1)*(КАЛЕНДАРЬ!AJ16=GRID!$B$3:$U$3),0))*GRID!$H$42,
ROUNDUP(INDEX(GRID!$B$18:$U$29,MATCH(E$7,GRID!$A$18:$A$29,0),MATCH(1,($U$2=GRID!$B$1:$U$1)*(КАЛЕНДАРЬ!AJ16=GRID!$B$3:$U$3),0))*GRID!$H$42*(1-GRID!$H$43),0))</f>
        <v>28000</v>
      </c>
      <c r="G374" s="50" t="s">
        <v>105</v>
      </c>
      <c r="H374" s="50" t="s">
        <v>105</v>
      </c>
      <c r="I374" s="5" cm="1">
        <f t="array" ref="I374">IF($I$2="Длительное проживание от 30 ночей ",
INDEX(GRID!$B$4:$U$15,MATCH(I$7,GRID!$A$4:$A$15,0),MATCH(1,($U$2=GRID!$B$1:$U$1)*(КАЛЕНДАРЬ!AJ16=GRID!$B$3:$U$3),0))*GRID!$H$42,
ROUNDUP(INDEX(GRID!$B$4:$U$15,MATCH(I$7,GRID!$A$4:$A$15,0),MATCH(1,($U$2=GRID!$B$1:$U$1)*(КАЛЕНДАРЬ!AJ16=GRID!$B$3:$U$3),0))*GRID!$H$42*(1-GRID!$H$43),0))</f>
        <v>31760</v>
      </c>
      <c r="J374" s="5" cm="1">
        <f t="array" ref="J374">IF($I$2="Длительное проживание от 30 ночей ",
INDEX(GRID!$B$18:$U$29,MATCH(I$7,GRID!$A$18:$A$29,0),MATCH(1,($U$2=GRID!$B$1:$U$1)*(КАЛЕНДАРЬ!AJ16=GRID!$B$3:$U$3),0))*GRID!$H$42,
ROUNDUP(INDEX(GRID!$B$18:$U$29,MATCH(I$7,GRID!$A$18:$A$29,0),MATCH(1,($U$2=GRID!$B$1:$U$1)*(КАЛЕНДАРЬ!AJ16=GRID!$B$3:$U$3),0))*GRID!$H$42*(1-GRID!$H$43),0))</f>
        <v>35760</v>
      </c>
      <c r="K374" s="50" t="s">
        <v>105</v>
      </c>
      <c r="L374" s="50" t="s">
        <v>105</v>
      </c>
      <c r="M374" s="5" cm="1">
        <f t="array" ref="M374">IF($I$2="Длительное проживание от 30 ночей ",
INDEX(GRID!$B$4:$U$15,MATCH(M$7,GRID!$A$4:$A$15,0),MATCH(1,($U$2=GRID!$B$1:$U$1)*(КАЛЕНДАРЬ!AJ16=GRID!$B$3:$U$3),0))*GRID!$H$42,
ROUNDUP(INDEX(GRID!$B$4:$U$15,MATCH(M$7,GRID!$A$4:$A$15,0),MATCH(1,($U$2=GRID!$B$1:$U$1)*(КАЛЕНДАРЬ!AJ16=GRID!$B$3:$U$3),0))*GRID!$H$42*(1-GRID!$H$43),0))</f>
        <v>52160</v>
      </c>
      <c r="N374" s="5" cm="1">
        <f t="array" ref="N374">IF($I$2="Длительное проживание от 30 ночей ",
INDEX(GRID!$B$18:$U$29,MATCH(M$7,GRID!$A$18:$A$29,0),MATCH(1,($U$2=GRID!$B$1:$U$1)*(КАЛЕНДАРЬ!AJ16=GRID!$B$3:$U$3),0))*GRID!$H$42,
ROUNDUP(INDEX(GRID!$B$18:$U$29,MATCH(M$7,GRID!$A$18:$A$29,0),MATCH(1,($U$2=GRID!$B$1:$U$1)*(КАЛЕНДАРЬ!AJ16=GRID!$B$3:$U$3),0))*GRID!$H$42*(1-GRID!$H$43),0))</f>
        <v>56160</v>
      </c>
      <c r="O374" s="50" t="s">
        <v>105</v>
      </c>
      <c r="P374" s="5" cm="1">
        <f t="array" ref="P374">IF($I$2="Длительное проживание от 30 ночей ",
INDEX(GRID!$B$4:$U$15,MATCH(P$7,GRID!$A$4:$A$15,0),MATCH(1,($U$2=GRID!$B$1:$U$1)*(КАЛЕНДАРЬ!AJ16=GRID!$B$3:$U$3),0))*GRID!$H$42,
ROUNDUP(INDEX(GRID!$B$4:$U$15,MATCH(P$7,GRID!$A$4:$A$15,0),MATCH(1,($U$2=GRID!$B$1:$U$1)*(КАЛЕНДАРЬ!AJ16=GRID!$B$3:$U$3),0))*GRID!$H$42*(1-GRID!$H$43),0))</f>
        <v>111760</v>
      </c>
      <c r="Q374" s="5" cm="1">
        <f t="array" ref="Q374">IF($I$2="Длительное проживание от 30 ночей ",
INDEX(GRID!$B$4:$U$15,MATCH(Q$7,GRID!$A$4:$A$15,0),MATCH(1,($U$2=GRID!$B$1:$U$1)*(КАЛЕНДАРЬ!AJ16=GRID!$B$3:$U$3),0))*GRID!$H$42,
ROUNDUP(INDEX(GRID!$B$4:$U$15,MATCH(Q$7,GRID!$A$4:$A$15,0),MATCH(1,($U$2=GRID!$B$1:$U$1)*(КАЛЕНДАРЬ!AJ16=GRID!$B$3:$U$3),0))*GRID!$H$42*(1-GRID!$H$43),0))</f>
        <v>131520</v>
      </c>
      <c r="R374" s="50" t="s">
        <v>105</v>
      </c>
      <c r="S374" s="50" t="s">
        <v>105</v>
      </c>
      <c r="T374" s="50" t="s">
        <v>105</v>
      </c>
    </row>
    <row r="375" spans="1:20" ht="12.75" customHeight="1">
      <c r="A375" s="108" t="s">
        <v>11</v>
      </c>
      <c r="B375" s="109">
        <v>14</v>
      </c>
      <c r="C375" s="5" cm="1">
        <f t="array" ref="C375">IF($I$2="Длительное проживание от 30 ночей ",
INDEX(GRID!$B$4:$U$15,MATCH(C$7,GRID!$A$4:$A$15,0),MATCH(1,($U$2=GRID!$B$1:$U$1)*(КАЛЕНДАРЬ!AJ17=GRID!$B$3:$U$3),0))*GRID!$H$42,
ROUNDUP(INDEX(GRID!$B$4:$U$15,MATCH(C$7,GRID!$A$4:$A$15,0),MATCH(1,($U$2=GRID!$B$1:$U$1)*(КАЛЕНДАРЬ!AJ17=GRID!$B$3:$U$3),0))*GRID!$H$42*(1-GRID!$H$43),0))</f>
        <v>18000</v>
      </c>
      <c r="D375" s="5" cm="1">
        <f t="array" ref="D375">IF($I$2="Длительное проживание от 30 ночей ",
INDEX(GRID!$B$18:$U$29,MATCH(C$7,GRID!$A$18:$A$29,0),MATCH(1,($U$2=GRID!$B$1:$U$1)*(КАЛЕНДАРЬ!AJ17=GRID!$B$3:$U$3),0))*GRID!$H$42,
ROUNDUP(INDEX(GRID!$B$18:$U$29,MATCH(C$7,GRID!$A$18:$A$29,0),MATCH(1,($U$2=GRID!$B$1:$U$1)*(КАЛЕНДАРЬ!AJ17=GRID!$B$3:$U$3),0))*GRID!$H$42*(1-GRID!$H$43),0))</f>
        <v>22000</v>
      </c>
      <c r="E375" s="5" cm="1">
        <f t="array" ref="E375">IF($I$2="Длительное проживание от 30 ночей ",
INDEX(GRID!$B$4:$U$15,MATCH(E$7,GRID!$A$4:$A$15,0),MATCH(1,($U$2=GRID!$B$1:$U$1)*(КАЛЕНДАРЬ!AJ17=GRID!$B$3:$U$3),0))*GRID!$H$42,
ROUNDUP(INDEX(GRID!$B$4:$U$15,MATCH(E$7,GRID!$A$4:$A$15,0),MATCH(1,($U$2=GRID!$B$1:$U$1)*(КАЛЕНДАРЬ!AJ17=GRID!$B$3:$U$3),0))*GRID!$H$42*(1-GRID!$H$43),0))</f>
        <v>21760</v>
      </c>
      <c r="F375" s="5" cm="1">
        <f t="array" ref="F375">IF($I$2="Длительное проживание от 30 ночей ",
INDEX(GRID!$B$18:$U$29,MATCH(E$7,GRID!$A$18:$A$29,0),MATCH(1,($U$2=GRID!$B$1:$U$1)*(КАЛЕНДАРЬ!AJ17=GRID!$B$3:$U$3),0))*GRID!$H$42,
ROUNDUP(INDEX(GRID!$B$18:$U$29,MATCH(E$7,GRID!$A$18:$A$29,0),MATCH(1,($U$2=GRID!$B$1:$U$1)*(КАЛЕНДАРЬ!AJ17=GRID!$B$3:$U$3),0))*GRID!$H$42*(1-GRID!$H$43),0))</f>
        <v>25760</v>
      </c>
      <c r="G375" s="50" t="s">
        <v>105</v>
      </c>
      <c r="H375" s="50" t="s">
        <v>105</v>
      </c>
      <c r="I375" s="5" cm="1">
        <f t="array" ref="I375">IF($I$2="Длительное проживание от 30 ночей ",
INDEX(GRID!$B$4:$U$15,MATCH(I$7,GRID!$A$4:$A$15,0),MATCH(1,($U$2=GRID!$B$1:$U$1)*(КАЛЕНДАРЬ!AJ17=GRID!$B$3:$U$3),0))*GRID!$H$42,
ROUNDUP(INDEX(GRID!$B$4:$U$15,MATCH(I$7,GRID!$A$4:$A$15,0),MATCH(1,($U$2=GRID!$B$1:$U$1)*(КАЛЕНДАРЬ!AJ17=GRID!$B$3:$U$3),0))*GRID!$H$42*(1-GRID!$H$43),0))</f>
        <v>28960</v>
      </c>
      <c r="J375" s="5" cm="1">
        <f t="array" ref="J375">IF($I$2="Длительное проживание от 30 ночей ",
INDEX(GRID!$B$18:$U$29,MATCH(I$7,GRID!$A$18:$A$29,0),MATCH(1,($U$2=GRID!$B$1:$U$1)*(КАЛЕНДАРЬ!AJ17=GRID!$B$3:$U$3),0))*GRID!$H$42,
ROUNDUP(INDEX(GRID!$B$18:$U$29,MATCH(I$7,GRID!$A$18:$A$29,0),MATCH(1,($U$2=GRID!$B$1:$U$1)*(КАЛЕНДАРЬ!AJ17=GRID!$B$3:$U$3),0))*GRID!$H$42*(1-GRID!$H$43),0))</f>
        <v>32960</v>
      </c>
      <c r="K375" s="50" t="s">
        <v>105</v>
      </c>
      <c r="L375" s="50" t="s">
        <v>105</v>
      </c>
      <c r="M375" s="5" cm="1">
        <f t="array" ref="M375">IF($I$2="Длительное проживание от 30 ночей ",
INDEX(GRID!$B$4:$U$15,MATCH(M$7,GRID!$A$4:$A$15,0),MATCH(1,($U$2=GRID!$B$1:$U$1)*(КАЛЕНДАРЬ!AJ17=GRID!$B$3:$U$3),0))*GRID!$H$42,
ROUNDUP(INDEX(GRID!$B$4:$U$15,MATCH(M$7,GRID!$A$4:$A$15,0),MATCH(1,($U$2=GRID!$B$1:$U$1)*(КАЛЕНДАРЬ!AJ17=GRID!$B$3:$U$3),0))*GRID!$H$42*(1-GRID!$H$43),0))</f>
        <v>48960</v>
      </c>
      <c r="N375" s="5" cm="1">
        <f t="array" ref="N375">IF($I$2="Длительное проживание от 30 ночей ",
INDEX(GRID!$B$18:$U$29,MATCH(M$7,GRID!$A$18:$A$29,0),MATCH(1,($U$2=GRID!$B$1:$U$1)*(КАЛЕНДАРЬ!AJ17=GRID!$B$3:$U$3),0))*GRID!$H$42,
ROUNDUP(INDEX(GRID!$B$18:$U$29,MATCH(M$7,GRID!$A$18:$A$29,0),MATCH(1,($U$2=GRID!$B$1:$U$1)*(КАЛЕНДАРЬ!AJ17=GRID!$B$3:$U$3),0))*GRID!$H$42*(1-GRID!$H$43),0))</f>
        <v>52960</v>
      </c>
      <c r="O375" s="50" t="s">
        <v>105</v>
      </c>
      <c r="P375" s="5" cm="1">
        <f t="array" ref="P375">IF($I$2="Длительное проживание от 30 ночей ",
INDEX(GRID!$B$4:$U$15,MATCH(P$7,GRID!$A$4:$A$15,0),MATCH(1,($U$2=GRID!$B$1:$U$1)*(КАЛЕНДАРЬ!AJ17=GRID!$B$3:$U$3),0))*GRID!$H$42,
ROUNDUP(INDEX(GRID!$B$4:$U$15,MATCH(P$7,GRID!$A$4:$A$15,0),MATCH(1,($U$2=GRID!$B$1:$U$1)*(КАЛЕНДАРЬ!AJ17=GRID!$B$3:$U$3),0))*GRID!$H$42*(1-GRID!$H$43),0))</f>
        <v>107520</v>
      </c>
      <c r="Q375" s="5" cm="1">
        <f t="array" ref="Q375">IF($I$2="Длительное проживание от 30 ночей ",
INDEX(GRID!$B$4:$U$15,MATCH(Q$7,GRID!$A$4:$A$15,0),MATCH(1,($U$2=GRID!$B$1:$U$1)*(КАЛЕНДАРЬ!AJ17=GRID!$B$3:$U$3),0))*GRID!$H$42,
ROUNDUP(INDEX(GRID!$B$4:$U$15,MATCH(Q$7,GRID!$A$4:$A$15,0),MATCH(1,($U$2=GRID!$B$1:$U$1)*(КАЛЕНДАРЬ!AJ17=GRID!$B$3:$U$3),0))*GRID!$H$42*(1-GRID!$H$43),0))</f>
        <v>126720</v>
      </c>
      <c r="R375" s="50" t="s">
        <v>105</v>
      </c>
      <c r="S375" s="50" t="s">
        <v>105</v>
      </c>
      <c r="T375" s="50" t="s">
        <v>105</v>
      </c>
    </row>
    <row r="376" spans="1:20" ht="12.75" customHeight="1">
      <c r="A376" s="108" t="s">
        <v>12</v>
      </c>
      <c r="B376" s="109">
        <v>15</v>
      </c>
      <c r="C376" s="5" cm="1">
        <f t="array" ref="C376">IF($I$2="Длительное проживание от 30 ночей ",
INDEX(GRID!$B$4:$U$15,MATCH(C$7,GRID!$A$4:$A$15,0),MATCH(1,($U$2=GRID!$B$1:$U$1)*(КАЛЕНДАРЬ!AJ18=GRID!$B$3:$U$3),0))*GRID!$H$42,
ROUNDUP(INDEX(GRID!$B$4:$U$15,MATCH(C$7,GRID!$A$4:$A$15,0),MATCH(1,($U$2=GRID!$B$1:$U$1)*(КАЛЕНДАРЬ!AJ18=GRID!$B$3:$U$3),0))*GRID!$H$42*(1-GRID!$H$43),0))</f>
        <v>18000</v>
      </c>
      <c r="D376" s="5" cm="1">
        <f t="array" ref="D376">IF($I$2="Длительное проживание от 30 ночей ",
INDEX(GRID!$B$18:$U$29,MATCH(C$7,GRID!$A$18:$A$29,0),MATCH(1,($U$2=GRID!$B$1:$U$1)*(КАЛЕНДАРЬ!AJ18=GRID!$B$3:$U$3),0))*GRID!$H$42,
ROUNDUP(INDEX(GRID!$B$18:$U$29,MATCH(C$7,GRID!$A$18:$A$29,0),MATCH(1,($U$2=GRID!$B$1:$U$1)*(КАЛЕНДАРЬ!AJ18=GRID!$B$3:$U$3),0))*GRID!$H$42*(1-GRID!$H$43),0))</f>
        <v>22000</v>
      </c>
      <c r="E376" s="5" cm="1">
        <f t="array" ref="E376">IF($I$2="Длительное проживание от 30 ночей ",
INDEX(GRID!$B$4:$U$15,MATCH(E$7,GRID!$A$4:$A$15,0),MATCH(1,($U$2=GRID!$B$1:$U$1)*(КАЛЕНДАРЬ!AJ18=GRID!$B$3:$U$3),0))*GRID!$H$42,
ROUNDUP(INDEX(GRID!$B$4:$U$15,MATCH(E$7,GRID!$A$4:$A$15,0),MATCH(1,($U$2=GRID!$B$1:$U$1)*(КАЛЕНДАРЬ!AJ18=GRID!$B$3:$U$3),0))*GRID!$H$42*(1-GRID!$H$43),0))</f>
        <v>21760</v>
      </c>
      <c r="F376" s="5" cm="1">
        <f t="array" ref="F376">IF($I$2="Длительное проживание от 30 ночей ",
INDEX(GRID!$B$18:$U$29,MATCH(E$7,GRID!$A$18:$A$29,0),MATCH(1,($U$2=GRID!$B$1:$U$1)*(КАЛЕНДАРЬ!AJ18=GRID!$B$3:$U$3),0))*GRID!$H$42,
ROUNDUP(INDEX(GRID!$B$18:$U$29,MATCH(E$7,GRID!$A$18:$A$29,0),MATCH(1,($U$2=GRID!$B$1:$U$1)*(КАЛЕНДАРЬ!AJ18=GRID!$B$3:$U$3),0))*GRID!$H$42*(1-GRID!$H$43),0))</f>
        <v>25760</v>
      </c>
      <c r="G376" s="50" t="s">
        <v>105</v>
      </c>
      <c r="H376" s="50" t="s">
        <v>105</v>
      </c>
      <c r="I376" s="5" cm="1">
        <f t="array" ref="I376">IF($I$2="Длительное проживание от 30 ночей ",
INDEX(GRID!$B$4:$U$15,MATCH(I$7,GRID!$A$4:$A$15,0),MATCH(1,($U$2=GRID!$B$1:$U$1)*(КАЛЕНДАРЬ!AJ18=GRID!$B$3:$U$3),0))*GRID!$H$42,
ROUNDUP(INDEX(GRID!$B$4:$U$15,MATCH(I$7,GRID!$A$4:$A$15,0),MATCH(1,($U$2=GRID!$B$1:$U$1)*(КАЛЕНДАРЬ!AJ18=GRID!$B$3:$U$3),0))*GRID!$H$42*(1-GRID!$H$43),0))</f>
        <v>28960</v>
      </c>
      <c r="J376" s="5" cm="1">
        <f t="array" ref="J376">IF($I$2="Длительное проживание от 30 ночей ",
INDEX(GRID!$B$18:$U$29,MATCH(I$7,GRID!$A$18:$A$29,0),MATCH(1,($U$2=GRID!$B$1:$U$1)*(КАЛЕНДАРЬ!AJ18=GRID!$B$3:$U$3),0))*GRID!$H$42,
ROUNDUP(INDEX(GRID!$B$18:$U$29,MATCH(I$7,GRID!$A$18:$A$29,0),MATCH(1,($U$2=GRID!$B$1:$U$1)*(КАЛЕНДАРЬ!AJ18=GRID!$B$3:$U$3),0))*GRID!$H$42*(1-GRID!$H$43),0))</f>
        <v>32960</v>
      </c>
      <c r="K376" s="50" t="s">
        <v>105</v>
      </c>
      <c r="L376" s="50" t="s">
        <v>105</v>
      </c>
      <c r="M376" s="5" cm="1">
        <f t="array" ref="M376">IF($I$2="Длительное проживание от 30 ночей ",
INDEX(GRID!$B$4:$U$15,MATCH(M$7,GRID!$A$4:$A$15,0),MATCH(1,($U$2=GRID!$B$1:$U$1)*(КАЛЕНДАРЬ!AJ18=GRID!$B$3:$U$3),0))*GRID!$H$42,
ROUNDUP(INDEX(GRID!$B$4:$U$15,MATCH(M$7,GRID!$A$4:$A$15,0),MATCH(1,($U$2=GRID!$B$1:$U$1)*(КАЛЕНДАРЬ!AJ18=GRID!$B$3:$U$3),0))*GRID!$H$42*(1-GRID!$H$43),0))</f>
        <v>48960</v>
      </c>
      <c r="N376" s="5" cm="1">
        <f t="array" ref="N376">IF($I$2="Длительное проживание от 30 ночей ",
INDEX(GRID!$B$18:$U$29,MATCH(M$7,GRID!$A$18:$A$29,0),MATCH(1,($U$2=GRID!$B$1:$U$1)*(КАЛЕНДАРЬ!AJ18=GRID!$B$3:$U$3),0))*GRID!$H$42,
ROUNDUP(INDEX(GRID!$B$18:$U$29,MATCH(M$7,GRID!$A$18:$A$29,0),MATCH(1,($U$2=GRID!$B$1:$U$1)*(КАЛЕНДАРЬ!AJ18=GRID!$B$3:$U$3),0))*GRID!$H$42*(1-GRID!$H$43),0))</f>
        <v>52960</v>
      </c>
      <c r="O376" s="50" t="s">
        <v>105</v>
      </c>
      <c r="P376" s="5" cm="1">
        <f t="array" ref="P376">IF($I$2="Длительное проживание от 30 ночей ",
INDEX(GRID!$B$4:$U$15,MATCH(P$7,GRID!$A$4:$A$15,0),MATCH(1,($U$2=GRID!$B$1:$U$1)*(КАЛЕНДАРЬ!AJ18=GRID!$B$3:$U$3),0))*GRID!$H$42,
ROUNDUP(INDEX(GRID!$B$4:$U$15,MATCH(P$7,GRID!$A$4:$A$15,0),MATCH(1,($U$2=GRID!$B$1:$U$1)*(КАЛЕНДАРЬ!AJ18=GRID!$B$3:$U$3),0))*GRID!$H$42*(1-GRID!$H$43),0))</f>
        <v>107520</v>
      </c>
      <c r="Q376" s="5" cm="1">
        <f t="array" ref="Q376">IF($I$2="Длительное проживание от 30 ночей ",
INDEX(GRID!$B$4:$U$15,MATCH(Q$7,GRID!$A$4:$A$15,0),MATCH(1,($U$2=GRID!$B$1:$U$1)*(КАЛЕНДАРЬ!AJ18=GRID!$B$3:$U$3),0))*GRID!$H$42,
ROUNDUP(INDEX(GRID!$B$4:$U$15,MATCH(Q$7,GRID!$A$4:$A$15,0),MATCH(1,($U$2=GRID!$B$1:$U$1)*(КАЛЕНДАРЬ!AJ18=GRID!$B$3:$U$3),0))*GRID!$H$42*(1-GRID!$H$43),0))</f>
        <v>126720</v>
      </c>
      <c r="R376" s="50" t="s">
        <v>105</v>
      </c>
      <c r="S376" s="50" t="s">
        <v>105</v>
      </c>
      <c r="T376" s="50" t="s">
        <v>105</v>
      </c>
    </row>
    <row r="377" spans="1:20" ht="12.75" customHeight="1">
      <c r="A377" s="108" t="s">
        <v>13</v>
      </c>
      <c r="B377" s="109">
        <v>16</v>
      </c>
      <c r="C377" s="5" cm="1">
        <f t="array" ref="C377">IF($I$2="Длительное проживание от 30 ночей ",
INDEX(GRID!$B$4:$U$15,MATCH(C$7,GRID!$A$4:$A$15,0),MATCH(1,($U$2=GRID!$B$1:$U$1)*(КАЛЕНДАРЬ!AJ19=GRID!$B$3:$U$3),0))*GRID!$H$42,
ROUNDUP(INDEX(GRID!$B$4:$U$15,MATCH(C$7,GRID!$A$4:$A$15,0),MATCH(1,($U$2=GRID!$B$1:$U$1)*(КАЛЕНДАРЬ!AJ19=GRID!$B$3:$U$3),0))*GRID!$H$42*(1-GRID!$H$43),0))</f>
        <v>18000</v>
      </c>
      <c r="D377" s="5" cm="1">
        <f t="array" ref="D377">IF($I$2="Длительное проживание от 30 ночей ",
INDEX(GRID!$B$18:$U$29,MATCH(C$7,GRID!$A$18:$A$29,0),MATCH(1,($U$2=GRID!$B$1:$U$1)*(КАЛЕНДАРЬ!AJ19=GRID!$B$3:$U$3),0))*GRID!$H$42,
ROUNDUP(INDEX(GRID!$B$18:$U$29,MATCH(C$7,GRID!$A$18:$A$29,0),MATCH(1,($U$2=GRID!$B$1:$U$1)*(КАЛЕНДАРЬ!AJ19=GRID!$B$3:$U$3),0))*GRID!$H$42*(1-GRID!$H$43),0))</f>
        <v>22000</v>
      </c>
      <c r="E377" s="5" cm="1">
        <f t="array" ref="E377">IF($I$2="Длительное проживание от 30 ночей ",
INDEX(GRID!$B$4:$U$15,MATCH(E$7,GRID!$A$4:$A$15,0),MATCH(1,($U$2=GRID!$B$1:$U$1)*(КАЛЕНДАРЬ!AJ19=GRID!$B$3:$U$3),0))*GRID!$H$42,
ROUNDUP(INDEX(GRID!$B$4:$U$15,MATCH(E$7,GRID!$A$4:$A$15,0),MATCH(1,($U$2=GRID!$B$1:$U$1)*(КАЛЕНДАРЬ!AJ19=GRID!$B$3:$U$3),0))*GRID!$H$42*(1-GRID!$H$43),0))</f>
        <v>21760</v>
      </c>
      <c r="F377" s="5" cm="1">
        <f t="array" ref="F377">IF($I$2="Длительное проживание от 30 ночей ",
INDEX(GRID!$B$18:$U$29,MATCH(E$7,GRID!$A$18:$A$29,0),MATCH(1,($U$2=GRID!$B$1:$U$1)*(КАЛЕНДАРЬ!AJ19=GRID!$B$3:$U$3),0))*GRID!$H$42,
ROUNDUP(INDEX(GRID!$B$18:$U$29,MATCH(E$7,GRID!$A$18:$A$29,0),MATCH(1,($U$2=GRID!$B$1:$U$1)*(КАЛЕНДАРЬ!AJ19=GRID!$B$3:$U$3),0))*GRID!$H$42*(1-GRID!$H$43),0))</f>
        <v>25760</v>
      </c>
      <c r="G377" s="50" t="s">
        <v>105</v>
      </c>
      <c r="H377" s="50" t="s">
        <v>105</v>
      </c>
      <c r="I377" s="5" cm="1">
        <f t="array" ref="I377">IF($I$2="Длительное проживание от 30 ночей ",
INDEX(GRID!$B$4:$U$15,MATCH(I$7,GRID!$A$4:$A$15,0),MATCH(1,($U$2=GRID!$B$1:$U$1)*(КАЛЕНДАРЬ!AJ19=GRID!$B$3:$U$3),0))*GRID!$H$42,
ROUNDUP(INDEX(GRID!$B$4:$U$15,MATCH(I$7,GRID!$A$4:$A$15,0),MATCH(1,($U$2=GRID!$B$1:$U$1)*(КАЛЕНДАРЬ!AJ19=GRID!$B$3:$U$3),0))*GRID!$H$42*(1-GRID!$H$43),0))</f>
        <v>28960</v>
      </c>
      <c r="J377" s="5" cm="1">
        <f t="array" ref="J377">IF($I$2="Длительное проживание от 30 ночей ",
INDEX(GRID!$B$18:$U$29,MATCH(I$7,GRID!$A$18:$A$29,0),MATCH(1,($U$2=GRID!$B$1:$U$1)*(КАЛЕНДАРЬ!AJ19=GRID!$B$3:$U$3),0))*GRID!$H$42,
ROUNDUP(INDEX(GRID!$B$18:$U$29,MATCH(I$7,GRID!$A$18:$A$29,0),MATCH(1,($U$2=GRID!$B$1:$U$1)*(КАЛЕНДАРЬ!AJ19=GRID!$B$3:$U$3),0))*GRID!$H$42*(1-GRID!$H$43),0))</f>
        <v>32960</v>
      </c>
      <c r="K377" s="50" t="s">
        <v>105</v>
      </c>
      <c r="L377" s="50" t="s">
        <v>105</v>
      </c>
      <c r="M377" s="5" cm="1">
        <f t="array" ref="M377">IF($I$2="Длительное проживание от 30 ночей ",
INDEX(GRID!$B$4:$U$15,MATCH(M$7,GRID!$A$4:$A$15,0),MATCH(1,($U$2=GRID!$B$1:$U$1)*(КАЛЕНДАРЬ!AJ19=GRID!$B$3:$U$3),0))*GRID!$H$42,
ROUNDUP(INDEX(GRID!$B$4:$U$15,MATCH(M$7,GRID!$A$4:$A$15,0),MATCH(1,($U$2=GRID!$B$1:$U$1)*(КАЛЕНДАРЬ!AJ19=GRID!$B$3:$U$3),0))*GRID!$H$42*(1-GRID!$H$43),0))</f>
        <v>48960</v>
      </c>
      <c r="N377" s="5" cm="1">
        <f t="array" ref="N377">IF($I$2="Длительное проживание от 30 ночей ",
INDEX(GRID!$B$18:$U$29,MATCH(M$7,GRID!$A$18:$A$29,0),MATCH(1,($U$2=GRID!$B$1:$U$1)*(КАЛЕНДАРЬ!AJ19=GRID!$B$3:$U$3),0))*GRID!$H$42,
ROUNDUP(INDEX(GRID!$B$18:$U$29,MATCH(M$7,GRID!$A$18:$A$29,0),MATCH(1,($U$2=GRID!$B$1:$U$1)*(КАЛЕНДАРЬ!AJ19=GRID!$B$3:$U$3),0))*GRID!$H$42*(1-GRID!$H$43),0))</f>
        <v>52960</v>
      </c>
      <c r="O377" s="50" t="s">
        <v>105</v>
      </c>
      <c r="P377" s="5" cm="1">
        <f t="array" ref="P377">IF($I$2="Длительное проживание от 30 ночей ",
INDEX(GRID!$B$4:$U$15,MATCH(P$7,GRID!$A$4:$A$15,0),MATCH(1,($U$2=GRID!$B$1:$U$1)*(КАЛЕНДАРЬ!AJ19=GRID!$B$3:$U$3),0))*GRID!$H$42,
ROUNDUP(INDEX(GRID!$B$4:$U$15,MATCH(P$7,GRID!$A$4:$A$15,0),MATCH(1,($U$2=GRID!$B$1:$U$1)*(КАЛЕНДАРЬ!AJ19=GRID!$B$3:$U$3),0))*GRID!$H$42*(1-GRID!$H$43),0))</f>
        <v>107520</v>
      </c>
      <c r="Q377" s="5" cm="1">
        <f t="array" ref="Q377">IF($I$2="Длительное проживание от 30 ночей ",
INDEX(GRID!$B$4:$U$15,MATCH(Q$7,GRID!$A$4:$A$15,0),MATCH(1,($U$2=GRID!$B$1:$U$1)*(КАЛЕНДАРЬ!AJ19=GRID!$B$3:$U$3),0))*GRID!$H$42,
ROUNDUP(INDEX(GRID!$B$4:$U$15,MATCH(Q$7,GRID!$A$4:$A$15,0),MATCH(1,($U$2=GRID!$B$1:$U$1)*(КАЛЕНДАРЬ!AJ19=GRID!$B$3:$U$3),0))*GRID!$H$42*(1-GRID!$H$43),0))</f>
        <v>126720</v>
      </c>
      <c r="R377" s="50" t="s">
        <v>105</v>
      </c>
      <c r="S377" s="50" t="s">
        <v>105</v>
      </c>
      <c r="T377" s="50" t="s">
        <v>105</v>
      </c>
    </row>
    <row r="378" spans="1:20" ht="12.75" customHeight="1">
      <c r="A378" s="108" t="s">
        <v>14</v>
      </c>
      <c r="B378" s="109">
        <v>17</v>
      </c>
      <c r="C378" s="5" cm="1">
        <f t="array" ref="C378">IF($I$2="Длительное проживание от 30 ночей ",
INDEX(GRID!$B$4:$U$15,MATCH(C$7,GRID!$A$4:$A$15,0),MATCH(1,($U$2=GRID!$B$1:$U$1)*(КАЛЕНДАРЬ!AJ20=GRID!$B$3:$U$3),0))*GRID!$H$42,
ROUNDUP(INDEX(GRID!$B$4:$U$15,MATCH(C$7,GRID!$A$4:$A$15,0),MATCH(1,($U$2=GRID!$B$1:$U$1)*(КАЛЕНДАРЬ!AJ20=GRID!$B$3:$U$3),0))*GRID!$H$42*(1-GRID!$H$43),0))</f>
        <v>18000</v>
      </c>
      <c r="D378" s="5" cm="1">
        <f t="array" ref="D378">IF($I$2="Длительное проживание от 30 ночей ",
INDEX(GRID!$B$18:$U$29,MATCH(C$7,GRID!$A$18:$A$29,0),MATCH(1,($U$2=GRID!$B$1:$U$1)*(КАЛЕНДАРЬ!AJ20=GRID!$B$3:$U$3),0))*GRID!$H$42,
ROUNDUP(INDEX(GRID!$B$18:$U$29,MATCH(C$7,GRID!$A$18:$A$29,0),MATCH(1,($U$2=GRID!$B$1:$U$1)*(КАЛЕНДАРЬ!AJ20=GRID!$B$3:$U$3),0))*GRID!$H$42*(1-GRID!$H$43),0))</f>
        <v>22000</v>
      </c>
      <c r="E378" s="5" cm="1">
        <f t="array" ref="E378">IF($I$2="Длительное проживание от 30 ночей ",
INDEX(GRID!$B$4:$U$15,MATCH(E$7,GRID!$A$4:$A$15,0),MATCH(1,($U$2=GRID!$B$1:$U$1)*(КАЛЕНДАРЬ!AJ20=GRID!$B$3:$U$3),0))*GRID!$H$42,
ROUNDUP(INDEX(GRID!$B$4:$U$15,MATCH(E$7,GRID!$A$4:$A$15,0),MATCH(1,($U$2=GRID!$B$1:$U$1)*(КАЛЕНДАРЬ!AJ20=GRID!$B$3:$U$3),0))*GRID!$H$42*(1-GRID!$H$43),0))</f>
        <v>21760</v>
      </c>
      <c r="F378" s="5" cm="1">
        <f t="array" ref="F378">IF($I$2="Длительное проживание от 30 ночей ",
INDEX(GRID!$B$18:$U$29,MATCH(E$7,GRID!$A$18:$A$29,0),MATCH(1,($U$2=GRID!$B$1:$U$1)*(КАЛЕНДАРЬ!AJ20=GRID!$B$3:$U$3),0))*GRID!$H$42,
ROUNDUP(INDEX(GRID!$B$18:$U$29,MATCH(E$7,GRID!$A$18:$A$29,0),MATCH(1,($U$2=GRID!$B$1:$U$1)*(КАЛЕНДАРЬ!AJ20=GRID!$B$3:$U$3),0))*GRID!$H$42*(1-GRID!$H$43),0))</f>
        <v>25760</v>
      </c>
      <c r="G378" s="50" t="s">
        <v>105</v>
      </c>
      <c r="H378" s="50" t="s">
        <v>105</v>
      </c>
      <c r="I378" s="5" cm="1">
        <f t="array" ref="I378">IF($I$2="Длительное проживание от 30 ночей ",
INDEX(GRID!$B$4:$U$15,MATCH(I$7,GRID!$A$4:$A$15,0),MATCH(1,($U$2=GRID!$B$1:$U$1)*(КАЛЕНДАРЬ!AJ20=GRID!$B$3:$U$3),0))*GRID!$H$42,
ROUNDUP(INDEX(GRID!$B$4:$U$15,MATCH(I$7,GRID!$A$4:$A$15,0),MATCH(1,($U$2=GRID!$B$1:$U$1)*(КАЛЕНДАРЬ!AJ20=GRID!$B$3:$U$3),0))*GRID!$H$42*(1-GRID!$H$43),0))</f>
        <v>28960</v>
      </c>
      <c r="J378" s="5" cm="1">
        <f t="array" ref="J378">IF($I$2="Длительное проживание от 30 ночей ",
INDEX(GRID!$B$18:$U$29,MATCH(I$7,GRID!$A$18:$A$29,0),MATCH(1,($U$2=GRID!$B$1:$U$1)*(КАЛЕНДАРЬ!AJ20=GRID!$B$3:$U$3),0))*GRID!$H$42,
ROUNDUP(INDEX(GRID!$B$18:$U$29,MATCH(I$7,GRID!$A$18:$A$29,0),MATCH(1,($U$2=GRID!$B$1:$U$1)*(КАЛЕНДАРЬ!AJ20=GRID!$B$3:$U$3),0))*GRID!$H$42*(1-GRID!$H$43),0))</f>
        <v>32960</v>
      </c>
      <c r="K378" s="50" t="s">
        <v>105</v>
      </c>
      <c r="L378" s="50" t="s">
        <v>105</v>
      </c>
      <c r="M378" s="5" cm="1">
        <f t="array" ref="M378">IF($I$2="Длительное проживание от 30 ночей ",
INDEX(GRID!$B$4:$U$15,MATCH(M$7,GRID!$A$4:$A$15,0),MATCH(1,($U$2=GRID!$B$1:$U$1)*(КАЛЕНДАРЬ!AJ20=GRID!$B$3:$U$3),0))*GRID!$H$42,
ROUNDUP(INDEX(GRID!$B$4:$U$15,MATCH(M$7,GRID!$A$4:$A$15,0),MATCH(1,($U$2=GRID!$B$1:$U$1)*(КАЛЕНДАРЬ!AJ20=GRID!$B$3:$U$3),0))*GRID!$H$42*(1-GRID!$H$43),0))</f>
        <v>48960</v>
      </c>
      <c r="N378" s="5" cm="1">
        <f t="array" ref="N378">IF($I$2="Длительное проживание от 30 ночей ",
INDEX(GRID!$B$18:$U$29,MATCH(M$7,GRID!$A$18:$A$29,0),MATCH(1,($U$2=GRID!$B$1:$U$1)*(КАЛЕНДАРЬ!AJ20=GRID!$B$3:$U$3),0))*GRID!$H$42,
ROUNDUP(INDEX(GRID!$B$18:$U$29,MATCH(M$7,GRID!$A$18:$A$29,0),MATCH(1,($U$2=GRID!$B$1:$U$1)*(КАЛЕНДАРЬ!AJ20=GRID!$B$3:$U$3),0))*GRID!$H$42*(1-GRID!$H$43),0))</f>
        <v>52960</v>
      </c>
      <c r="O378" s="50" t="s">
        <v>105</v>
      </c>
      <c r="P378" s="5" cm="1">
        <f t="array" ref="P378">IF($I$2="Длительное проживание от 30 ночей ",
INDEX(GRID!$B$4:$U$15,MATCH(P$7,GRID!$A$4:$A$15,0),MATCH(1,($U$2=GRID!$B$1:$U$1)*(КАЛЕНДАРЬ!AJ20=GRID!$B$3:$U$3),0))*GRID!$H$42,
ROUNDUP(INDEX(GRID!$B$4:$U$15,MATCH(P$7,GRID!$A$4:$A$15,0),MATCH(1,($U$2=GRID!$B$1:$U$1)*(КАЛЕНДАРЬ!AJ20=GRID!$B$3:$U$3),0))*GRID!$H$42*(1-GRID!$H$43),0))</f>
        <v>107520</v>
      </c>
      <c r="Q378" s="5" cm="1">
        <f t="array" ref="Q378">IF($I$2="Длительное проживание от 30 ночей ",
INDEX(GRID!$B$4:$U$15,MATCH(Q$7,GRID!$A$4:$A$15,0),MATCH(1,($U$2=GRID!$B$1:$U$1)*(КАЛЕНДАРЬ!AJ20=GRID!$B$3:$U$3),0))*GRID!$H$42,
ROUNDUP(INDEX(GRID!$B$4:$U$15,MATCH(Q$7,GRID!$A$4:$A$15,0),MATCH(1,($U$2=GRID!$B$1:$U$1)*(КАЛЕНДАРЬ!AJ20=GRID!$B$3:$U$3),0))*GRID!$H$42*(1-GRID!$H$43),0))</f>
        <v>126720</v>
      </c>
      <c r="R378" s="50" t="s">
        <v>105</v>
      </c>
      <c r="S378" s="50" t="s">
        <v>105</v>
      </c>
      <c r="T378" s="50" t="s">
        <v>105</v>
      </c>
    </row>
    <row r="379" spans="1:20" ht="12.75" customHeight="1">
      <c r="A379" s="108" t="s">
        <v>15</v>
      </c>
      <c r="B379" s="109">
        <v>18</v>
      </c>
      <c r="C379" s="5" cm="1">
        <f t="array" ref="C379">IF($I$2="Длительное проживание от 30 ночей ",
INDEX(GRID!$B$4:$U$15,MATCH(C$7,GRID!$A$4:$A$15,0),MATCH(1,($U$2=GRID!$B$1:$U$1)*(КАЛЕНДАРЬ!AJ21=GRID!$B$3:$U$3),0))*GRID!$H$42,
ROUNDUP(INDEX(GRID!$B$4:$U$15,MATCH(C$7,GRID!$A$4:$A$15,0),MATCH(1,($U$2=GRID!$B$1:$U$1)*(КАЛЕНДАРЬ!AJ21=GRID!$B$3:$U$3),0))*GRID!$H$42*(1-GRID!$H$43),0))</f>
        <v>18000</v>
      </c>
      <c r="D379" s="5" cm="1">
        <f t="array" ref="D379">IF($I$2="Длительное проживание от 30 ночей ",
INDEX(GRID!$B$18:$U$29,MATCH(C$7,GRID!$A$18:$A$29,0),MATCH(1,($U$2=GRID!$B$1:$U$1)*(КАЛЕНДАРЬ!AJ21=GRID!$B$3:$U$3),0))*GRID!$H$42,
ROUNDUP(INDEX(GRID!$B$18:$U$29,MATCH(C$7,GRID!$A$18:$A$29,0),MATCH(1,($U$2=GRID!$B$1:$U$1)*(КАЛЕНДАРЬ!AJ21=GRID!$B$3:$U$3),0))*GRID!$H$42*(1-GRID!$H$43),0))</f>
        <v>22000</v>
      </c>
      <c r="E379" s="5" cm="1">
        <f t="array" ref="E379">IF($I$2="Длительное проживание от 30 ночей ",
INDEX(GRID!$B$4:$U$15,MATCH(E$7,GRID!$A$4:$A$15,0),MATCH(1,($U$2=GRID!$B$1:$U$1)*(КАЛЕНДАРЬ!AJ21=GRID!$B$3:$U$3),0))*GRID!$H$42,
ROUNDUP(INDEX(GRID!$B$4:$U$15,MATCH(E$7,GRID!$A$4:$A$15,0),MATCH(1,($U$2=GRID!$B$1:$U$1)*(КАЛЕНДАРЬ!AJ21=GRID!$B$3:$U$3),0))*GRID!$H$42*(1-GRID!$H$43),0))</f>
        <v>21760</v>
      </c>
      <c r="F379" s="5" cm="1">
        <f t="array" ref="F379">IF($I$2="Длительное проживание от 30 ночей ",
INDEX(GRID!$B$18:$U$29,MATCH(E$7,GRID!$A$18:$A$29,0),MATCH(1,($U$2=GRID!$B$1:$U$1)*(КАЛЕНДАРЬ!AJ21=GRID!$B$3:$U$3),0))*GRID!$H$42,
ROUNDUP(INDEX(GRID!$B$18:$U$29,MATCH(E$7,GRID!$A$18:$A$29,0),MATCH(1,($U$2=GRID!$B$1:$U$1)*(КАЛЕНДАРЬ!AJ21=GRID!$B$3:$U$3),0))*GRID!$H$42*(1-GRID!$H$43),0))</f>
        <v>25760</v>
      </c>
      <c r="G379" s="50" t="s">
        <v>105</v>
      </c>
      <c r="H379" s="50" t="s">
        <v>105</v>
      </c>
      <c r="I379" s="5" cm="1">
        <f t="array" ref="I379">IF($I$2="Длительное проживание от 30 ночей ",
INDEX(GRID!$B$4:$U$15,MATCH(I$7,GRID!$A$4:$A$15,0),MATCH(1,($U$2=GRID!$B$1:$U$1)*(КАЛЕНДАРЬ!AJ21=GRID!$B$3:$U$3),0))*GRID!$H$42,
ROUNDUP(INDEX(GRID!$B$4:$U$15,MATCH(I$7,GRID!$A$4:$A$15,0),MATCH(1,($U$2=GRID!$B$1:$U$1)*(КАЛЕНДАРЬ!AJ21=GRID!$B$3:$U$3),0))*GRID!$H$42*(1-GRID!$H$43),0))</f>
        <v>28960</v>
      </c>
      <c r="J379" s="5" cm="1">
        <f t="array" ref="J379">IF($I$2="Длительное проживание от 30 ночей ",
INDEX(GRID!$B$18:$U$29,MATCH(I$7,GRID!$A$18:$A$29,0),MATCH(1,($U$2=GRID!$B$1:$U$1)*(КАЛЕНДАРЬ!AJ21=GRID!$B$3:$U$3),0))*GRID!$H$42,
ROUNDUP(INDEX(GRID!$B$18:$U$29,MATCH(I$7,GRID!$A$18:$A$29,0),MATCH(1,($U$2=GRID!$B$1:$U$1)*(КАЛЕНДАРЬ!AJ21=GRID!$B$3:$U$3),0))*GRID!$H$42*(1-GRID!$H$43),0))</f>
        <v>32960</v>
      </c>
      <c r="K379" s="50" t="s">
        <v>105</v>
      </c>
      <c r="L379" s="50" t="s">
        <v>105</v>
      </c>
      <c r="M379" s="5" cm="1">
        <f t="array" ref="M379">IF($I$2="Длительное проживание от 30 ночей ",
INDEX(GRID!$B$4:$U$15,MATCH(M$7,GRID!$A$4:$A$15,0),MATCH(1,($U$2=GRID!$B$1:$U$1)*(КАЛЕНДАРЬ!AJ21=GRID!$B$3:$U$3),0))*GRID!$H$42,
ROUNDUP(INDEX(GRID!$B$4:$U$15,MATCH(M$7,GRID!$A$4:$A$15,0),MATCH(1,($U$2=GRID!$B$1:$U$1)*(КАЛЕНДАРЬ!AJ21=GRID!$B$3:$U$3),0))*GRID!$H$42*(1-GRID!$H$43),0))</f>
        <v>48960</v>
      </c>
      <c r="N379" s="5" cm="1">
        <f t="array" ref="N379">IF($I$2="Длительное проживание от 30 ночей ",
INDEX(GRID!$B$18:$U$29,MATCH(M$7,GRID!$A$18:$A$29,0),MATCH(1,($U$2=GRID!$B$1:$U$1)*(КАЛЕНДАРЬ!AJ21=GRID!$B$3:$U$3),0))*GRID!$H$42,
ROUNDUP(INDEX(GRID!$B$18:$U$29,MATCH(M$7,GRID!$A$18:$A$29,0),MATCH(1,($U$2=GRID!$B$1:$U$1)*(КАЛЕНДАРЬ!AJ21=GRID!$B$3:$U$3),0))*GRID!$H$42*(1-GRID!$H$43),0))</f>
        <v>52960</v>
      </c>
      <c r="O379" s="50" t="s">
        <v>105</v>
      </c>
      <c r="P379" s="5" cm="1">
        <f t="array" ref="P379">IF($I$2="Длительное проживание от 30 ночей ",
INDEX(GRID!$B$4:$U$15,MATCH(P$7,GRID!$A$4:$A$15,0),MATCH(1,($U$2=GRID!$B$1:$U$1)*(КАЛЕНДАРЬ!AJ21=GRID!$B$3:$U$3),0))*GRID!$H$42,
ROUNDUP(INDEX(GRID!$B$4:$U$15,MATCH(P$7,GRID!$A$4:$A$15,0),MATCH(1,($U$2=GRID!$B$1:$U$1)*(КАЛЕНДАРЬ!AJ21=GRID!$B$3:$U$3),0))*GRID!$H$42*(1-GRID!$H$43),0))</f>
        <v>107520</v>
      </c>
      <c r="Q379" s="5" cm="1">
        <f t="array" ref="Q379">IF($I$2="Длительное проживание от 30 ночей ",
INDEX(GRID!$B$4:$U$15,MATCH(Q$7,GRID!$A$4:$A$15,0),MATCH(1,($U$2=GRID!$B$1:$U$1)*(КАЛЕНДАРЬ!AJ21=GRID!$B$3:$U$3),0))*GRID!$H$42,
ROUNDUP(INDEX(GRID!$B$4:$U$15,MATCH(Q$7,GRID!$A$4:$A$15,0),MATCH(1,($U$2=GRID!$B$1:$U$1)*(КАЛЕНДАРЬ!AJ21=GRID!$B$3:$U$3),0))*GRID!$H$42*(1-GRID!$H$43),0))</f>
        <v>126720</v>
      </c>
      <c r="R379" s="50" t="s">
        <v>105</v>
      </c>
      <c r="S379" s="50" t="s">
        <v>105</v>
      </c>
      <c r="T379" s="50" t="s">
        <v>105</v>
      </c>
    </row>
    <row r="380" spans="1:20" ht="12.75" customHeight="1">
      <c r="A380" s="108" t="s">
        <v>16</v>
      </c>
      <c r="B380" s="109">
        <v>19</v>
      </c>
      <c r="C380" s="5" cm="1">
        <f t="array" ref="C380">IF($I$2="Длительное проживание от 30 ночей ",
INDEX(GRID!$B$4:$U$15,MATCH(C$7,GRID!$A$4:$A$15,0),MATCH(1,($U$2=GRID!$B$1:$U$1)*(КАЛЕНДАРЬ!AJ22=GRID!$B$3:$U$3),0))*GRID!$H$42,
ROUNDUP(INDEX(GRID!$B$4:$U$15,MATCH(C$7,GRID!$A$4:$A$15,0),MATCH(1,($U$2=GRID!$B$1:$U$1)*(КАЛЕНДАРЬ!AJ22=GRID!$B$3:$U$3),0))*GRID!$H$42*(1-GRID!$H$43),0))</f>
        <v>20000</v>
      </c>
      <c r="D380" s="5" cm="1">
        <f t="array" ref="D380">IF($I$2="Длительное проживание от 30 ночей ",
INDEX(GRID!$B$18:$U$29,MATCH(C$7,GRID!$A$18:$A$29,0),MATCH(1,($U$2=GRID!$B$1:$U$1)*(КАЛЕНДАРЬ!AJ22=GRID!$B$3:$U$3),0))*GRID!$H$42,
ROUNDUP(INDEX(GRID!$B$18:$U$29,MATCH(C$7,GRID!$A$18:$A$29,0),MATCH(1,($U$2=GRID!$B$1:$U$1)*(КАЛЕНДАРЬ!AJ22=GRID!$B$3:$U$3),0))*GRID!$H$42*(1-GRID!$H$43),0))</f>
        <v>24000</v>
      </c>
      <c r="E380" s="5" cm="1">
        <f t="array" ref="E380">IF($I$2="Длительное проживание от 30 ночей ",
INDEX(GRID!$B$4:$U$15,MATCH(E$7,GRID!$A$4:$A$15,0),MATCH(1,($U$2=GRID!$B$1:$U$1)*(КАЛЕНДАРЬ!AJ22=GRID!$B$3:$U$3),0))*GRID!$H$42,
ROUNDUP(INDEX(GRID!$B$4:$U$15,MATCH(E$7,GRID!$A$4:$A$15,0),MATCH(1,($U$2=GRID!$B$1:$U$1)*(КАЛЕНДАРЬ!AJ22=GRID!$B$3:$U$3),0))*GRID!$H$42*(1-GRID!$H$43),0))</f>
        <v>24000</v>
      </c>
      <c r="F380" s="5" cm="1">
        <f t="array" ref="F380">IF($I$2="Длительное проживание от 30 ночей ",
INDEX(GRID!$B$18:$U$29,MATCH(E$7,GRID!$A$18:$A$29,0),MATCH(1,($U$2=GRID!$B$1:$U$1)*(КАЛЕНДАРЬ!AJ22=GRID!$B$3:$U$3),0))*GRID!$H$42,
ROUNDUP(INDEX(GRID!$B$18:$U$29,MATCH(E$7,GRID!$A$18:$A$29,0),MATCH(1,($U$2=GRID!$B$1:$U$1)*(КАЛЕНДАРЬ!AJ22=GRID!$B$3:$U$3),0))*GRID!$H$42*(1-GRID!$H$43),0))</f>
        <v>28000</v>
      </c>
      <c r="G380" s="50" t="s">
        <v>105</v>
      </c>
      <c r="H380" s="50" t="s">
        <v>105</v>
      </c>
      <c r="I380" s="5" cm="1">
        <f t="array" ref="I380">IF($I$2="Длительное проживание от 30 ночей ",
INDEX(GRID!$B$4:$U$15,MATCH(I$7,GRID!$A$4:$A$15,0),MATCH(1,($U$2=GRID!$B$1:$U$1)*(КАЛЕНДАРЬ!AJ22=GRID!$B$3:$U$3),0))*GRID!$H$42,
ROUNDUP(INDEX(GRID!$B$4:$U$15,MATCH(I$7,GRID!$A$4:$A$15,0),MATCH(1,($U$2=GRID!$B$1:$U$1)*(КАЛЕНДАРЬ!AJ22=GRID!$B$3:$U$3),0))*GRID!$H$42*(1-GRID!$H$43),0))</f>
        <v>31760</v>
      </c>
      <c r="J380" s="5" cm="1">
        <f t="array" ref="J380">IF($I$2="Длительное проживание от 30 ночей ",
INDEX(GRID!$B$18:$U$29,MATCH(I$7,GRID!$A$18:$A$29,0),MATCH(1,($U$2=GRID!$B$1:$U$1)*(КАЛЕНДАРЬ!AJ22=GRID!$B$3:$U$3),0))*GRID!$H$42,
ROUNDUP(INDEX(GRID!$B$18:$U$29,MATCH(I$7,GRID!$A$18:$A$29,0),MATCH(1,($U$2=GRID!$B$1:$U$1)*(КАЛЕНДАРЬ!AJ22=GRID!$B$3:$U$3),0))*GRID!$H$42*(1-GRID!$H$43),0))</f>
        <v>35760</v>
      </c>
      <c r="K380" s="50" t="s">
        <v>105</v>
      </c>
      <c r="L380" s="50" t="s">
        <v>105</v>
      </c>
      <c r="M380" s="5" cm="1">
        <f t="array" ref="M380">IF($I$2="Длительное проживание от 30 ночей ",
INDEX(GRID!$B$4:$U$15,MATCH(M$7,GRID!$A$4:$A$15,0),MATCH(1,($U$2=GRID!$B$1:$U$1)*(КАЛЕНДАРЬ!AJ22=GRID!$B$3:$U$3),0))*GRID!$H$42,
ROUNDUP(INDEX(GRID!$B$4:$U$15,MATCH(M$7,GRID!$A$4:$A$15,0),MATCH(1,($U$2=GRID!$B$1:$U$1)*(КАЛЕНДАРЬ!AJ22=GRID!$B$3:$U$3),0))*GRID!$H$42*(1-GRID!$H$43),0))</f>
        <v>52160</v>
      </c>
      <c r="N380" s="5" cm="1">
        <f t="array" ref="N380">IF($I$2="Длительное проживание от 30 ночей ",
INDEX(GRID!$B$18:$U$29,MATCH(M$7,GRID!$A$18:$A$29,0),MATCH(1,($U$2=GRID!$B$1:$U$1)*(КАЛЕНДАРЬ!AJ22=GRID!$B$3:$U$3),0))*GRID!$H$42,
ROUNDUP(INDEX(GRID!$B$18:$U$29,MATCH(M$7,GRID!$A$18:$A$29,0),MATCH(1,($U$2=GRID!$B$1:$U$1)*(КАЛЕНДАРЬ!AJ22=GRID!$B$3:$U$3),0))*GRID!$H$42*(1-GRID!$H$43),0))</f>
        <v>56160</v>
      </c>
      <c r="O380" s="50" t="s">
        <v>105</v>
      </c>
      <c r="P380" s="5" cm="1">
        <f t="array" ref="P380">IF($I$2="Длительное проживание от 30 ночей ",
INDEX(GRID!$B$4:$U$15,MATCH(P$7,GRID!$A$4:$A$15,0),MATCH(1,($U$2=GRID!$B$1:$U$1)*(КАЛЕНДАРЬ!AJ22=GRID!$B$3:$U$3),0))*GRID!$H$42,
ROUNDUP(INDEX(GRID!$B$4:$U$15,MATCH(P$7,GRID!$A$4:$A$15,0),MATCH(1,($U$2=GRID!$B$1:$U$1)*(КАЛЕНДАРЬ!AJ22=GRID!$B$3:$U$3),0))*GRID!$H$42*(1-GRID!$H$43),0))</f>
        <v>111760</v>
      </c>
      <c r="Q380" s="5" cm="1">
        <f t="array" ref="Q380">IF($I$2="Длительное проживание от 30 ночей ",
INDEX(GRID!$B$4:$U$15,MATCH(Q$7,GRID!$A$4:$A$15,0),MATCH(1,($U$2=GRID!$B$1:$U$1)*(КАЛЕНДАРЬ!AJ22=GRID!$B$3:$U$3),0))*GRID!$H$42,
ROUNDUP(INDEX(GRID!$B$4:$U$15,MATCH(Q$7,GRID!$A$4:$A$15,0),MATCH(1,($U$2=GRID!$B$1:$U$1)*(КАЛЕНДАРЬ!AJ22=GRID!$B$3:$U$3),0))*GRID!$H$42*(1-GRID!$H$43),0))</f>
        <v>131520</v>
      </c>
      <c r="R380" s="50" t="s">
        <v>105</v>
      </c>
      <c r="S380" s="50" t="s">
        <v>105</v>
      </c>
      <c r="T380" s="50" t="s">
        <v>105</v>
      </c>
    </row>
    <row r="381" spans="1:20" ht="12.75" customHeight="1">
      <c r="A381" s="108" t="s">
        <v>17</v>
      </c>
      <c r="B381" s="109">
        <v>20</v>
      </c>
      <c r="C381" s="5" cm="1">
        <f t="array" ref="C381">IF($I$2="Длительное проживание от 30 ночей ",
INDEX(GRID!$B$4:$U$15,MATCH(C$7,GRID!$A$4:$A$15,0),MATCH(1,($U$2=GRID!$B$1:$U$1)*(КАЛЕНДАРЬ!AJ23=GRID!$B$3:$U$3),0))*GRID!$H$42,
ROUNDUP(INDEX(GRID!$B$4:$U$15,MATCH(C$7,GRID!$A$4:$A$15,0),MATCH(1,($U$2=GRID!$B$1:$U$1)*(КАЛЕНДАРЬ!AJ23=GRID!$B$3:$U$3),0))*GRID!$H$42*(1-GRID!$H$43),0))</f>
        <v>20000</v>
      </c>
      <c r="D381" s="5" cm="1">
        <f t="array" ref="D381">IF($I$2="Длительное проживание от 30 ночей ",
INDEX(GRID!$B$18:$U$29,MATCH(C$7,GRID!$A$18:$A$29,0),MATCH(1,($U$2=GRID!$B$1:$U$1)*(КАЛЕНДАРЬ!AJ23=GRID!$B$3:$U$3),0))*GRID!$H$42,
ROUNDUP(INDEX(GRID!$B$18:$U$29,MATCH(C$7,GRID!$A$18:$A$29,0),MATCH(1,($U$2=GRID!$B$1:$U$1)*(КАЛЕНДАРЬ!AJ23=GRID!$B$3:$U$3),0))*GRID!$H$42*(1-GRID!$H$43),0))</f>
        <v>24000</v>
      </c>
      <c r="E381" s="5" cm="1">
        <f t="array" ref="E381">IF($I$2="Длительное проживание от 30 ночей ",
INDEX(GRID!$B$4:$U$15,MATCH(E$7,GRID!$A$4:$A$15,0),MATCH(1,($U$2=GRID!$B$1:$U$1)*(КАЛЕНДАРЬ!AJ23=GRID!$B$3:$U$3),0))*GRID!$H$42,
ROUNDUP(INDEX(GRID!$B$4:$U$15,MATCH(E$7,GRID!$A$4:$A$15,0),MATCH(1,($U$2=GRID!$B$1:$U$1)*(КАЛЕНДАРЬ!AJ23=GRID!$B$3:$U$3),0))*GRID!$H$42*(1-GRID!$H$43),0))</f>
        <v>24000</v>
      </c>
      <c r="F381" s="5" cm="1">
        <f t="array" ref="F381">IF($I$2="Длительное проживание от 30 ночей ",
INDEX(GRID!$B$18:$U$29,MATCH(E$7,GRID!$A$18:$A$29,0),MATCH(1,($U$2=GRID!$B$1:$U$1)*(КАЛЕНДАРЬ!AJ23=GRID!$B$3:$U$3),0))*GRID!$H$42,
ROUNDUP(INDEX(GRID!$B$18:$U$29,MATCH(E$7,GRID!$A$18:$A$29,0),MATCH(1,($U$2=GRID!$B$1:$U$1)*(КАЛЕНДАРЬ!AJ23=GRID!$B$3:$U$3),0))*GRID!$H$42*(1-GRID!$H$43),0))</f>
        <v>28000</v>
      </c>
      <c r="G381" s="50" t="s">
        <v>105</v>
      </c>
      <c r="H381" s="50" t="s">
        <v>105</v>
      </c>
      <c r="I381" s="5" cm="1">
        <f t="array" ref="I381">IF($I$2="Длительное проживание от 30 ночей ",
INDEX(GRID!$B$4:$U$15,MATCH(I$7,GRID!$A$4:$A$15,0),MATCH(1,($U$2=GRID!$B$1:$U$1)*(КАЛЕНДАРЬ!AJ23=GRID!$B$3:$U$3),0))*GRID!$H$42,
ROUNDUP(INDEX(GRID!$B$4:$U$15,MATCH(I$7,GRID!$A$4:$A$15,0),MATCH(1,($U$2=GRID!$B$1:$U$1)*(КАЛЕНДАРЬ!AJ23=GRID!$B$3:$U$3),0))*GRID!$H$42*(1-GRID!$H$43),0))</f>
        <v>31760</v>
      </c>
      <c r="J381" s="5" cm="1">
        <f t="array" ref="J381">IF($I$2="Длительное проживание от 30 ночей ",
INDEX(GRID!$B$18:$U$29,MATCH(I$7,GRID!$A$18:$A$29,0),MATCH(1,($U$2=GRID!$B$1:$U$1)*(КАЛЕНДАРЬ!AJ23=GRID!$B$3:$U$3),0))*GRID!$H$42,
ROUNDUP(INDEX(GRID!$B$18:$U$29,MATCH(I$7,GRID!$A$18:$A$29,0),MATCH(1,($U$2=GRID!$B$1:$U$1)*(КАЛЕНДАРЬ!AJ23=GRID!$B$3:$U$3),0))*GRID!$H$42*(1-GRID!$H$43),0))</f>
        <v>35760</v>
      </c>
      <c r="K381" s="50" t="s">
        <v>105</v>
      </c>
      <c r="L381" s="50" t="s">
        <v>105</v>
      </c>
      <c r="M381" s="5" cm="1">
        <f t="array" ref="M381">IF($I$2="Длительное проживание от 30 ночей ",
INDEX(GRID!$B$4:$U$15,MATCH(M$7,GRID!$A$4:$A$15,0),MATCH(1,($U$2=GRID!$B$1:$U$1)*(КАЛЕНДАРЬ!AJ23=GRID!$B$3:$U$3),0))*GRID!$H$42,
ROUNDUP(INDEX(GRID!$B$4:$U$15,MATCH(M$7,GRID!$A$4:$A$15,0),MATCH(1,($U$2=GRID!$B$1:$U$1)*(КАЛЕНДАРЬ!AJ23=GRID!$B$3:$U$3),0))*GRID!$H$42*(1-GRID!$H$43),0))</f>
        <v>52160</v>
      </c>
      <c r="N381" s="5" cm="1">
        <f t="array" ref="N381">IF($I$2="Длительное проживание от 30 ночей ",
INDEX(GRID!$B$18:$U$29,MATCH(M$7,GRID!$A$18:$A$29,0),MATCH(1,($U$2=GRID!$B$1:$U$1)*(КАЛЕНДАРЬ!AJ23=GRID!$B$3:$U$3),0))*GRID!$H$42,
ROUNDUP(INDEX(GRID!$B$18:$U$29,MATCH(M$7,GRID!$A$18:$A$29,0),MATCH(1,($U$2=GRID!$B$1:$U$1)*(КАЛЕНДАРЬ!AJ23=GRID!$B$3:$U$3),0))*GRID!$H$42*(1-GRID!$H$43),0))</f>
        <v>56160</v>
      </c>
      <c r="O381" s="50" t="s">
        <v>105</v>
      </c>
      <c r="P381" s="5" cm="1">
        <f t="array" ref="P381">IF($I$2="Длительное проживание от 30 ночей ",
INDEX(GRID!$B$4:$U$15,MATCH(P$7,GRID!$A$4:$A$15,0),MATCH(1,($U$2=GRID!$B$1:$U$1)*(КАЛЕНДАРЬ!AJ23=GRID!$B$3:$U$3),0))*GRID!$H$42,
ROUNDUP(INDEX(GRID!$B$4:$U$15,MATCH(P$7,GRID!$A$4:$A$15,0),MATCH(1,($U$2=GRID!$B$1:$U$1)*(КАЛЕНДАРЬ!AJ23=GRID!$B$3:$U$3),0))*GRID!$H$42*(1-GRID!$H$43),0))</f>
        <v>111760</v>
      </c>
      <c r="Q381" s="5" cm="1">
        <f t="array" ref="Q381">IF($I$2="Длительное проживание от 30 ночей ",
INDEX(GRID!$B$4:$U$15,MATCH(Q$7,GRID!$A$4:$A$15,0),MATCH(1,($U$2=GRID!$B$1:$U$1)*(КАЛЕНДАРЬ!AJ23=GRID!$B$3:$U$3),0))*GRID!$H$42,
ROUNDUP(INDEX(GRID!$B$4:$U$15,MATCH(Q$7,GRID!$A$4:$A$15,0),MATCH(1,($U$2=GRID!$B$1:$U$1)*(КАЛЕНДАРЬ!AJ23=GRID!$B$3:$U$3),0))*GRID!$H$42*(1-GRID!$H$43),0))</f>
        <v>131520</v>
      </c>
      <c r="R381" s="50" t="s">
        <v>105</v>
      </c>
      <c r="S381" s="50" t="s">
        <v>105</v>
      </c>
      <c r="T381" s="50" t="s">
        <v>105</v>
      </c>
    </row>
    <row r="382" spans="1:20" ht="12.75" customHeight="1">
      <c r="A382" s="108" t="s">
        <v>11</v>
      </c>
      <c r="B382" s="109">
        <v>21</v>
      </c>
      <c r="C382" s="5" cm="1">
        <f t="array" ref="C382">IF($I$2="Длительное проживание от 30 ночей ",
INDEX(GRID!$B$4:$U$15,MATCH(C$7,GRID!$A$4:$A$15,0),MATCH(1,($U$2=GRID!$B$1:$U$1)*(КАЛЕНДАРЬ!AJ24=GRID!$B$3:$U$3),0))*GRID!$H$42,
ROUNDUP(INDEX(GRID!$B$4:$U$15,MATCH(C$7,GRID!$A$4:$A$15,0),MATCH(1,($U$2=GRID!$B$1:$U$1)*(КАЛЕНДАРЬ!AJ24=GRID!$B$3:$U$3),0))*GRID!$H$42*(1-GRID!$H$43),0))</f>
        <v>18000</v>
      </c>
      <c r="D382" s="5" cm="1">
        <f t="array" ref="D382">IF($I$2="Длительное проживание от 30 ночей ",
INDEX(GRID!$B$18:$U$29,MATCH(C$7,GRID!$A$18:$A$29,0),MATCH(1,($U$2=GRID!$B$1:$U$1)*(КАЛЕНДАРЬ!AJ24=GRID!$B$3:$U$3),0))*GRID!$H$42,
ROUNDUP(INDEX(GRID!$B$18:$U$29,MATCH(C$7,GRID!$A$18:$A$29,0),MATCH(1,($U$2=GRID!$B$1:$U$1)*(КАЛЕНДАРЬ!AJ24=GRID!$B$3:$U$3),0))*GRID!$H$42*(1-GRID!$H$43),0))</f>
        <v>22000</v>
      </c>
      <c r="E382" s="5" cm="1">
        <f t="array" ref="E382">IF($I$2="Длительное проживание от 30 ночей ",
INDEX(GRID!$B$4:$U$15,MATCH(E$7,GRID!$A$4:$A$15,0),MATCH(1,($U$2=GRID!$B$1:$U$1)*(КАЛЕНДАРЬ!AJ24=GRID!$B$3:$U$3),0))*GRID!$H$42,
ROUNDUP(INDEX(GRID!$B$4:$U$15,MATCH(E$7,GRID!$A$4:$A$15,0),MATCH(1,($U$2=GRID!$B$1:$U$1)*(КАЛЕНДАРЬ!AJ24=GRID!$B$3:$U$3),0))*GRID!$H$42*(1-GRID!$H$43),0))</f>
        <v>21760</v>
      </c>
      <c r="F382" s="5" cm="1">
        <f t="array" ref="F382">IF($I$2="Длительное проживание от 30 ночей ",
INDEX(GRID!$B$18:$U$29,MATCH(E$7,GRID!$A$18:$A$29,0),MATCH(1,($U$2=GRID!$B$1:$U$1)*(КАЛЕНДАРЬ!AJ24=GRID!$B$3:$U$3),0))*GRID!$H$42,
ROUNDUP(INDEX(GRID!$B$18:$U$29,MATCH(E$7,GRID!$A$18:$A$29,0),MATCH(1,($U$2=GRID!$B$1:$U$1)*(КАЛЕНДАРЬ!AJ24=GRID!$B$3:$U$3),0))*GRID!$H$42*(1-GRID!$H$43),0))</f>
        <v>25760</v>
      </c>
      <c r="G382" s="50" t="s">
        <v>105</v>
      </c>
      <c r="H382" s="50" t="s">
        <v>105</v>
      </c>
      <c r="I382" s="5" cm="1">
        <f t="array" ref="I382">IF($I$2="Длительное проживание от 30 ночей ",
INDEX(GRID!$B$4:$U$15,MATCH(I$7,GRID!$A$4:$A$15,0),MATCH(1,($U$2=GRID!$B$1:$U$1)*(КАЛЕНДАРЬ!AJ24=GRID!$B$3:$U$3),0))*GRID!$H$42,
ROUNDUP(INDEX(GRID!$B$4:$U$15,MATCH(I$7,GRID!$A$4:$A$15,0),MATCH(1,($U$2=GRID!$B$1:$U$1)*(КАЛЕНДАРЬ!AJ24=GRID!$B$3:$U$3),0))*GRID!$H$42*(1-GRID!$H$43),0))</f>
        <v>28960</v>
      </c>
      <c r="J382" s="5" cm="1">
        <f t="array" ref="J382">IF($I$2="Длительное проживание от 30 ночей ",
INDEX(GRID!$B$18:$U$29,MATCH(I$7,GRID!$A$18:$A$29,0),MATCH(1,($U$2=GRID!$B$1:$U$1)*(КАЛЕНДАРЬ!AJ24=GRID!$B$3:$U$3),0))*GRID!$H$42,
ROUNDUP(INDEX(GRID!$B$18:$U$29,MATCH(I$7,GRID!$A$18:$A$29,0),MATCH(1,($U$2=GRID!$B$1:$U$1)*(КАЛЕНДАРЬ!AJ24=GRID!$B$3:$U$3),0))*GRID!$H$42*(1-GRID!$H$43),0))</f>
        <v>32960</v>
      </c>
      <c r="K382" s="50" t="s">
        <v>105</v>
      </c>
      <c r="L382" s="50" t="s">
        <v>105</v>
      </c>
      <c r="M382" s="5" cm="1">
        <f t="array" ref="M382">IF($I$2="Длительное проживание от 30 ночей ",
INDEX(GRID!$B$4:$U$15,MATCH(M$7,GRID!$A$4:$A$15,0),MATCH(1,($U$2=GRID!$B$1:$U$1)*(КАЛЕНДАРЬ!AJ24=GRID!$B$3:$U$3),0))*GRID!$H$42,
ROUNDUP(INDEX(GRID!$B$4:$U$15,MATCH(M$7,GRID!$A$4:$A$15,0),MATCH(1,($U$2=GRID!$B$1:$U$1)*(КАЛЕНДАРЬ!AJ24=GRID!$B$3:$U$3),0))*GRID!$H$42*(1-GRID!$H$43),0))</f>
        <v>48960</v>
      </c>
      <c r="N382" s="5" cm="1">
        <f t="array" ref="N382">IF($I$2="Длительное проживание от 30 ночей ",
INDEX(GRID!$B$18:$U$29,MATCH(M$7,GRID!$A$18:$A$29,0),MATCH(1,($U$2=GRID!$B$1:$U$1)*(КАЛЕНДАРЬ!AJ24=GRID!$B$3:$U$3),0))*GRID!$H$42,
ROUNDUP(INDEX(GRID!$B$18:$U$29,MATCH(M$7,GRID!$A$18:$A$29,0),MATCH(1,($U$2=GRID!$B$1:$U$1)*(КАЛЕНДАРЬ!AJ24=GRID!$B$3:$U$3),0))*GRID!$H$42*(1-GRID!$H$43),0))</f>
        <v>52960</v>
      </c>
      <c r="O382" s="50" t="s">
        <v>105</v>
      </c>
      <c r="P382" s="5" cm="1">
        <f t="array" ref="P382">IF($I$2="Длительное проживание от 30 ночей ",
INDEX(GRID!$B$4:$U$15,MATCH(P$7,GRID!$A$4:$A$15,0),MATCH(1,($U$2=GRID!$B$1:$U$1)*(КАЛЕНДАРЬ!AJ24=GRID!$B$3:$U$3),0))*GRID!$H$42,
ROUNDUP(INDEX(GRID!$B$4:$U$15,MATCH(P$7,GRID!$A$4:$A$15,0),MATCH(1,($U$2=GRID!$B$1:$U$1)*(КАЛЕНДАРЬ!AJ24=GRID!$B$3:$U$3),0))*GRID!$H$42*(1-GRID!$H$43),0))</f>
        <v>107520</v>
      </c>
      <c r="Q382" s="5" cm="1">
        <f t="array" ref="Q382">IF($I$2="Длительное проживание от 30 ночей ",
INDEX(GRID!$B$4:$U$15,MATCH(Q$7,GRID!$A$4:$A$15,0),MATCH(1,($U$2=GRID!$B$1:$U$1)*(КАЛЕНДАРЬ!AJ24=GRID!$B$3:$U$3),0))*GRID!$H$42,
ROUNDUP(INDEX(GRID!$B$4:$U$15,MATCH(Q$7,GRID!$A$4:$A$15,0),MATCH(1,($U$2=GRID!$B$1:$U$1)*(КАЛЕНДАРЬ!AJ24=GRID!$B$3:$U$3),0))*GRID!$H$42*(1-GRID!$H$43),0))</f>
        <v>126720</v>
      </c>
      <c r="R382" s="50" t="s">
        <v>105</v>
      </c>
      <c r="S382" s="50" t="s">
        <v>105</v>
      </c>
      <c r="T382" s="50" t="s">
        <v>105</v>
      </c>
    </row>
    <row r="383" spans="1:20" ht="12.75" customHeight="1">
      <c r="A383" s="108" t="s">
        <v>12</v>
      </c>
      <c r="B383" s="109">
        <v>22</v>
      </c>
      <c r="C383" s="5" cm="1">
        <f t="array" ref="C383">IF($I$2="Длительное проживание от 30 ночей ",
INDEX(GRID!$B$4:$U$15,MATCH(C$7,GRID!$A$4:$A$15,0),MATCH(1,($U$2=GRID!$B$1:$U$1)*(КАЛЕНДАРЬ!AJ25=GRID!$B$3:$U$3),0))*GRID!$H$42,
ROUNDUP(INDEX(GRID!$B$4:$U$15,MATCH(C$7,GRID!$A$4:$A$15,0),MATCH(1,($U$2=GRID!$B$1:$U$1)*(КАЛЕНДАРЬ!AJ25=GRID!$B$3:$U$3),0))*GRID!$H$42*(1-GRID!$H$43),0))</f>
        <v>18000</v>
      </c>
      <c r="D383" s="5" cm="1">
        <f t="array" ref="D383">IF($I$2="Длительное проживание от 30 ночей ",
INDEX(GRID!$B$18:$U$29,MATCH(C$7,GRID!$A$18:$A$29,0),MATCH(1,($U$2=GRID!$B$1:$U$1)*(КАЛЕНДАРЬ!AJ25=GRID!$B$3:$U$3),0))*GRID!$H$42,
ROUNDUP(INDEX(GRID!$B$18:$U$29,MATCH(C$7,GRID!$A$18:$A$29,0),MATCH(1,($U$2=GRID!$B$1:$U$1)*(КАЛЕНДАРЬ!AJ25=GRID!$B$3:$U$3),0))*GRID!$H$42*(1-GRID!$H$43),0))</f>
        <v>22000</v>
      </c>
      <c r="E383" s="5" cm="1">
        <f t="array" ref="E383">IF($I$2="Длительное проживание от 30 ночей ",
INDEX(GRID!$B$4:$U$15,MATCH(E$7,GRID!$A$4:$A$15,0),MATCH(1,($U$2=GRID!$B$1:$U$1)*(КАЛЕНДАРЬ!AJ25=GRID!$B$3:$U$3),0))*GRID!$H$42,
ROUNDUP(INDEX(GRID!$B$4:$U$15,MATCH(E$7,GRID!$A$4:$A$15,0),MATCH(1,($U$2=GRID!$B$1:$U$1)*(КАЛЕНДАРЬ!AJ25=GRID!$B$3:$U$3),0))*GRID!$H$42*(1-GRID!$H$43),0))</f>
        <v>21760</v>
      </c>
      <c r="F383" s="5" cm="1">
        <f t="array" ref="F383">IF($I$2="Длительное проживание от 30 ночей ",
INDEX(GRID!$B$18:$U$29,MATCH(E$7,GRID!$A$18:$A$29,0),MATCH(1,($U$2=GRID!$B$1:$U$1)*(КАЛЕНДАРЬ!AJ25=GRID!$B$3:$U$3),0))*GRID!$H$42,
ROUNDUP(INDEX(GRID!$B$18:$U$29,MATCH(E$7,GRID!$A$18:$A$29,0),MATCH(1,($U$2=GRID!$B$1:$U$1)*(КАЛЕНДАРЬ!AJ25=GRID!$B$3:$U$3),0))*GRID!$H$42*(1-GRID!$H$43),0))</f>
        <v>25760</v>
      </c>
      <c r="G383" s="50" t="s">
        <v>105</v>
      </c>
      <c r="H383" s="50" t="s">
        <v>105</v>
      </c>
      <c r="I383" s="5" cm="1">
        <f t="array" ref="I383">IF($I$2="Длительное проживание от 30 ночей ",
INDEX(GRID!$B$4:$U$15,MATCH(I$7,GRID!$A$4:$A$15,0),MATCH(1,($U$2=GRID!$B$1:$U$1)*(КАЛЕНДАРЬ!AJ25=GRID!$B$3:$U$3),0))*GRID!$H$42,
ROUNDUP(INDEX(GRID!$B$4:$U$15,MATCH(I$7,GRID!$A$4:$A$15,0),MATCH(1,($U$2=GRID!$B$1:$U$1)*(КАЛЕНДАРЬ!AJ25=GRID!$B$3:$U$3),0))*GRID!$H$42*(1-GRID!$H$43),0))</f>
        <v>28960</v>
      </c>
      <c r="J383" s="5" cm="1">
        <f t="array" ref="J383">IF($I$2="Длительное проживание от 30 ночей ",
INDEX(GRID!$B$18:$U$29,MATCH(I$7,GRID!$A$18:$A$29,0),MATCH(1,($U$2=GRID!$B$1:$U$1)*(КАЛЕНДАРЬ!AJ25=GRID!$B$3:$U$3),0))*GRID!$H$42,
ROUNDUP(INDEX(GRID!$B$18:$U$29,MATCH(I$7,GRID!$A$18:$A$29,0),MATCH(1,($U$2=GRID!$B$1:$U$1)*(КАЛЕНДАРЬ!AJ25=GRID!$B$3:$U$3),0))*GRID!$H$42*(1-GRID!$H$43),0))</f>
        <v>32960</v>
      </c>
      <c r="K383" s="50" t="s">
        <v>105</v>
      </c>
      <c r="L383" s="50" t="s">
        <v>105</v>
      </c>
      <c r="M383" s="5" cm="1">
        <f t="array" ref="M383">IF($I$2="Длительное проживание от 30 ночей ",
INDEX(GRID!$B$4:$U$15,MATCH(M$7,GRID!$A$4:$A$15,0),MATCH(1,($U$2=GRID!$B$1:$U$1)*(КАЛЕНДАРЬ!AJ25=GRID!$B$3:$U$3),0))*GRID!$H$42,
ROUNDUP(INDEX(GRID!$B$4:$U$15,MATCH(M$7,GRID!$A$4:$A$15,0),MATCH(1,($U$2=GRID!$B$1:$U$1)*(КАЛЕНДАРЬ!AJ25=GRID!$B$3:$U$3),0))*GRID!$H$42*(1-GRID!$H$43),0))</f>
        <v>48960</v>
      </c>
      <c r="N383" s="5" cm="1">
        <f t="array" ref="N383">IF($I$2="Длительное проживание от 30 ночей ",
INDEX(GRID!$B$18:$U$29,MATCH(M$7,GRID!$A$18:$A$29,0),MATCH(1,($U$2=GRID!$B$1:$U$1)*(КАЛЕНДАРЬ!AJ25=GRID!$B$3:$U$3),0))*GRID!$H$42,
ROUNDUP(INDEX(GRID!$B$18:$U$29,MATCH(M$7,GRID!$A$18:$A$29,0),MATCH(1,($U$2=GRID!$B$1:$U$1)*(КАЛЕНДАРЬ!AJ25=GRID!$B$3:$U$3),0))*GRID!$H$42*(1-GRID!$H$43),0))</f>
        <v>52960</v>
      </c>
      <c r="O383" s="50" t="s">
        <v>105</v>
      </c>
      <c r="P383" s="5" cm="1">
        <f t="array" ref="P383">IF($I$2="Длительное проживание от 30 ночей ",
INDEX(GRID!$B$4:$U$15,MATCH(P$7,GRID!$A$4:$A$15,0),MATCH(1,($U$2=GRID!$B$1:$U$1)*(КАЛЕНДАРЬ!AJ25=GRID!$B$3:$U$3),0))*GRID!$H$42,
ROUNDUP(INDEX(GRID!$B$4:$U$15,MATCH(P$7,GRID!$A$4:$A$15,0),MATCH(1,($U$2=GRID!$B$1:$U$1)*(КАЛЕНДАРЬ!AJ25=GRID!$B$3:$U$3),0))*GRID!$H$42*(1-GRID!$H$43),0))</f>
        <v>107520</v>
      </c>
      <c r="Q383" s="5" cm="1">
        <f t="array" ref="Q383">IF($I$2="Длительное проживание от 30 ночей ",
INDEX(GRID!$B$4:$U$15,MATCH(Q$7,GRID!$A$4:$A$15,0),MATCH(1,($U$2=GRID!$B$1:$U$1)*(КАЛЕНДАРЬ!AJ25=GRID!$B$3:$U$3),0))*GRID!$H$42,
ROUNDUP(INDEX(GRID!$B$4:$U$15,MATCH(Q$7,GRID!$A$4:$A$15,0),MATCH(1,($U$2=GRID!$B$1:$U$1)*(КАЛЕНДАРЬ!AJ25=GRID!$B$3:$U$3),0))*GRID!$H$42*(1-GRID!$H$43),0))</f>
        <v>126720</v>
      </c>
      <c r="R383" s="50" t="s">
        <v>105</v>
      </c>
      <c r="S383" s="50" t="s">
        <v>105</v>
      </c>
      <c r="T383" s="50" t="s">
        <v>105</v>
      </c>
    </row>
    <row r="384" spans="1:20" ht="12.75" customHeight="1">
      <c r="A384" s="108" t="s">
        <v>13</v>
      </c>
      <c r="B384" s="109">
        <v>23</v>
      </c>
      <c r="C384" s="5" cm="1">
        <f t="array" ref="C384">IF($I$2="Длительное проживание от 30 ночей ",
INDEX(GRID!$B$4:$U$15,MATCH(C$7,GRID!$A$4:$A$15,0),MATCH(1,($U$2=GRID!$B$1:$U$1)*(КАЛЕНДАРЬ!AJ26=GRID!$B$3:$U$3),0))*GRID!$H$42,
ROUNDUP(INDEX(GRID!$B$4:$U$15,MATCH(C$7,GRID!$A$4:$A$15,0),MATCH(1,($U$2=GRID!$B$1:$U$1)*(КАЛЕНДАРЬ!AJ26=GRID!$B$3:$U$3),0))*GRID!$H$42*(1-GRID!$H$43),0))</f>
        <v>18000</v>
      </c>
      <c r="D384" s="5" cm="1">
        <f t="array" ref="D384">IF($I$2="Длительное проживание от 30 ночей ",
INDEX(GRID!$B$18:$U$29,MATCH(C$7,GRID!$A$18:$A$29,0),MATCH(1,($U$2=GRID!$B$1:$U$1)*(КАЛЕНДАРЬ!AJ26=GRID!$B$3:$U$3),0))*GRID!$H$42,
ROUNDUP(INDEX(GRID!$B$18:$U$29,MATCH(C$7,GRID!$A$18:$A$29,0),MATCH(1,($U$2=GRID!$B$1:$U$1)*(КАЛЕНДАРЬ!AJ26=GRID!$B$3:$U$3),0))*GRID!$H$42*(1-GRID!$H$43),0))</f>
        <v>22000</v>
      </c>
      <c r="E384" s="5" cm="1">
        <f t="array" ref="E384">IF($I$2="Длительное проживание от 30 ночей ",
INDEX(GRID!$B$4:$U$15,MATCH(E$7,GRID!$A$4:$A$15,0),MATCH(1,($U$2=GRID!$B$1:$U$1)*(КАЛЕНДАРЬ!AJ26=GRID!$B$3:$U$3),0))*GRID!$H$42,
ROUNDUP(INDEX(GRID!$B$4:$U$15,MATCH(E$7,GRID!$A$4:$A$15,0),MATCH(1,($U$2=GRID!$B$1:$U$1)*(КАЛЕНДАРЬ!AJ26=GRID!$B$3:$U$3),0))*GRID!$H$42*(1-GRID!$H$43),0))</f>
        <v>21760</v>
      </c>
      <c r="F384" s="5" cm="1">
        <f t="array" ref="F384">IF($I$2="Длительное проживание от 30 ночей ",
INDEX(GRID!$B$18:$U$29,MATCH(E$7,GRID!$A$18:$A$29,0),MATCH(1,($U$2=GRID!$B$1:$U$1)*(КАЛЕНДАРЬ!AJ26=GRID!$B$3:$U$3),0))*GRID!$H$42,
ROUNDUP(INDEX(GRID!$B$18:$U$29,MATCH(E$7,GRID!$A$18:$A$29,0),MATCH(1,($U$2=GRID!$B$1:$U$1)*(КАЛЕНДАРЬ!AJ26=GRID!$B$3:$U$3),0))*GRID!$H$42*(1-GRID!$H$43),0))</f>
        <v>25760</v>
      </c>
      <c r="G384" s="50" t="s">
        <v>105</v>
      </c>
      <c r="H384" s="50" t="s">
        <v>105</v>
      </c>
      <c r="I384" s="5" cm="1">
        <f t="array" ref="I384">IF($I$2="Длительное проживание от 30 ночей ",
INDEX(GRID!$B$4:$U$15,MATCH(I$7,GRID!$A$4:$A$15,0),MATCH(1,($U$2=GRID!$B$1:$U$1)*(КАЛЕНДАРЬ!AJ26=GRID!$B$3:$U$3),0))*GRID!$H$42,
ROUNDUP(INDEX(GRID!$B$4:$U$15,MATCH(I$7,GRID!$A$4:$A$15,0),MATCH(1,($U$2=GRID!$B$1:$U$1)*(КАЛЕНДАРЬ!AJ26=GRID!$B$3:$U$3),0))*GRID!$H$42*(1-GRID!$H$43),0))</f>
        <v>28960</v>
      </c>
      <c r="J384" s="5" cm="1">
        <f t="array" ref="J384">IF($I$2="Длительное проживание от 30 ночей ",
INDEX(GRID!$B$18:$U$29,MATCH(I$7,GRID!$A$18:$A$29,0),MATCH(1,($U$2=GRID!$B$1:$U$1)*(КАЛЕНДАРЬ!AJ26=GRID!$B$3:$U$3),0))*GRID!$H$42,
ROUNDUP(INDEX(GRID!$B$18:$U$29,MATCH(I$7,GRID!$A$18:$A$29,0),MATCH(1,($U$2=GRID!$B$1:$U$1)*(КАЛЕНДАРЬ!AJ26=GRID!$B$3:$U$3),0))*GRID!$H$42*(1-GRID!$H$43),0))</f>
        <v>32960</v>
      </c>
      <c r="K384" s="50" t="s">
        <v>105</v>
      </c>
      <c r="L384" s="50" t="s">
        <v>105</v>
      </c>
      <c r="M384" s="5" cm="1">
        <f t="array" ref="M384">IF($I$2="Длительное проживание от 30 ночей ",
INDEX(GRID!$B$4:$U$15,MATCH(M$7,GRID!$A$4:$A$15,0),MATCH(1,($U$2=GRID!$B$1:$U$1)*(КАЛЕНДАРЬ!AJ26=GRID!$B$3:$U$3),0))*GRID!$H$42,
ROUNDUP(INDEX(GRID!$B$4:$U$15,MATCH(M$7,GRID!$A$4:$A$15,0),MATCH(1,($U$2=GRID!$B$1:$U$1)*(КАЛЕНДАРЬ!AJ26=GRID!$B$3:$U$3),0))*GRID!$H$42*(1-GRID!$H$43),0))</f>
        <v>48960</v>
      </c>
      <c r="N384" s="5" cm="1">
        <f t="array" ref="N384">IF($I$2="Длительное проживание от 30 ночей ",
INDEX(GRID!$B$18:$U$29,MATCH(M$7,GRID!$A$18:$A$29,0),MATCH(1,($U$2=GRID!$B$1:$U$1)*(КАЛЕНДАРЬ!AJ26=GRID!$B$3:$U$3),0))*GRID!$H$42,
ROUNDUP(INDEX(GRID!$B$18:$U$29,MATCH(M$7,GRID!$A$18:$A$29,0),MATCH(1,($U$2=GRID!$B$1:$U$1)*(КАЛЕНДАРЬ!AJ26=GRID!$B$3:$U$3),0))*GRID!$H$42*(1-GRID!$H$43),0))</f>
        <v>52960</v>
      </c>
      <c r="O384" s="50" t="s">
        <v>105</v>
      </c>
      <c r="P384" s="5" cm="1">
        <f t="array" ref="P384">IF($I$2="Длительное проживание от 30 ночей ",
INDEX(GRID!$B$4:$U$15,MATCH(P$7,GRID!$A$4:$A$15,0),MATCH(1,($U$2=GRID!$B$1:$U$1)*(КАЛЕНДАРЬ!AJ26=GRID!$B$3:$U$3),0))*GRID!$H$42,
ROUNDUP(INDEX(GRID!$B$4:$U$15,MATCH(P$7,GRID!$A$4:$A$15,0),MATCH(1,($U$2=GRID!$B$1:$U$1)*(КАЛЕНДАРЬ!AJ26=GRID!$B$3:$U$3),0))*GRID!$H$42*(1-GRID!$H$43),0))</f>
        <v>107520</v>
      </c>
      <c r="Q384" s="5" cm="1">
        <f t="array" ref="Q384">IF($I$2="Длительное проживание от 30 ночей ",
INDEX(GRID!$B$4:$U$15,MATCH(Q$7,GRID!$A$4:$A$15,0),MATCH(1,($U$2=GRID!$B$1:$U$1)*(КАЛЕНДАРЬ!AJ26=GRID!$B$3:$U$3),0))*GRID!$H$42,
ROUNDUP(INDEX(GRID!$B$4:$U$15,MATCH(Q$7,GRID!$A$4:$A$15,0),MATCH(1,($U$2=GRID!$B$1:$U$1)*(КАЛЕНДАРЬ!AJ26=GRID!$B$3:$U$3),0))*GRID!$H$42*(1-GRID!$H$43),0))</f>
        <v>126720</v>
      </c>
      <c r="R384" s="50" t="s">
        <v>105</v>
      </c>
      <c r="S384" s="50" t="s">
        <v>105</v>
      </c>
      <c r="T384" s="50" t="s">
        <v>105</v>
      </c>
    </row>
    <row r="385" spans="1:20" ht="12.75" customHeight="1">
      <c r="A385" s="108" t="s">
        <v>14</v>
      </c>
      <c r="B385" s="109">
        <v>24</v>
      </c>
      <c r="C385" s="5" cm="1">
        <f t="array" ref="C385">IF($I$2="Длительное проживание от 30 ночей ",
INDEX(GRID!$B$4:$U$15,MATCH(C$7,GRID!$A$4:$A$15,0),MATCH(1,($U$2=GRID!$B$1:$U$1)*(КАЛЕНДАРЬ!AJ27=GRID!$B$3:$U$3),0))*GRID!$H$42,
ROUNDUP(INDEX(GRID!$B$4:$U$15,MATCH(C$7,GRID!$A$4:$A$15,0),MATCH(1,($U$2=GRID!$B$1:$U$1)*(КАЛЕНДАРЬ!AJ27=GRID!$B$3:$U$3),0))*GRID!$H$42*(1-GRID!$H$43),0))</f>
        <v>18000</v>
      </c>
      <c r="D385" s="5" cm="1">
        <f t="array" ref="D385">IF($I$2="Длительное проживание от 30 ночей ",
INDEX(GRID!$B$18:$U$29,MATCH(C$7,GRID!$A$18:$A$29,0),MATCH(1,($U$2=GRID!$B$1:$U$1)*(КАЛЕНДАРЬ!AJ27=GRID!$B$3:$U$3),0))*GRID!$H$42,
ROUNDUP(INDEX(GRID!$B$18:$U$29,MATCH(C$7,GRID!$A$18:$A$29,0),MATCH(1,($U$2=GRID!$B$1:$U$1)*(КАЛЕНДАРЬ!AJ27=GRID!$B$3:$U$3),0))*GRID!$H$42*(1-GRID!$H$43),0))</f>
        <v>22000</v>
      </c>
      <c r="E385" s="5" cm="1">
        <f t="array" ref="E385">IF($I$2="Длительное проживание от 30 ночей ",
INDEX(GRID!$B$4:$U$15,MATCH(E$7,GRID!$A$4:$A$15,0),MATCH(1,($U$2=GRID!$B$1:$U$1)*(КАЛЕНДАРЬ!AJ27=GRID!$B$3:$U$3),0))*GRID!$H$42,
ROUNDUP(INDEX(GRID!$B$4:$U$15,MATCH(E$7,GRID!$A$4:$A$15,0),MATCH(1,($U$2=GRID!$B$1:$U$1)*(КАЛЕНДАРЬ!AJ27=GRID!$B$3:$U$3),0))*GRID!$H$42*(1-GRID!$H$43),0))</f>
        <v>21760</v>
      </c>
      <c r="F385" s="5" cm="1">
        <f t="array" ref="F385">IF($I$2="Длительное проживание от 30 ночей ",
INDEX(GRID!$B$18:$U$29,MATCH(E$7,GRID!$A$18:$A$29,0),MATCH(1,($U$2=GRID!$B$1:$U$1)*(КАЛЕНДАРЬ!AJ27=GRID!$B$3:$U$3),0))*GRID!$H$42,
ROUNDUP(INDEX(GRID!$B$18:$U$29,MATCH(E$7,GRID!$A$18:$A$29,0),MATCH(1,($U$2=GRID!$B$1:$U$1)*(КАЛЕНДАРЬ!AJ27=GRID!$B$3:$U$3),0))*GRID!$H$42*(1-GRID!$H$43),0))</f>
        <v>25760</v>
      </c>
      <c r="G385" s="50" t="s">
        <v>105</v>
      </c>
      <c r="H385" s="50" t="s">
        <v>105</v>
      </c>
      <c r="I385" s="5" cm="1">
        <f t="array" ref="I385">IF($I$2="Длительное проживание от 30 ночей ",
INDEX(GRID!$B$4:$U$15,MATCH(I$7,GRID!$A$4:$A$15,0),MATCH(1,($U$2=GRID!$B$1:$U$1)*(КАЛЕНДАРЬ!AJ27=GRID!$B$3:$U$3),0))*GRID!$H$42,
ROUNDUP(INDEX(GRID!$B$4:$U$15,MATCH(I$7,GRID!$A$4:$A$15,0),MATCH(1,($U$2=GRID!$B$1:$U$1)*(КАЛЕНДАРЬ!AJ27=GRID!$B$3:$U$3),0))*GRID!$H$42*(1-GRID!$H$43),0))</f>
        <v>28960</v>
      </c>
      <c r="J385" s="5" cm="1">
        <f t="array" ref="J385">IF($I$2="Длительное проживание от 30 ночей ",
INDEX(GRID!$B$18:$U$29,MATCH(I$7,GRID!$A$18:$A$29,0),MATCH(1,($U$2=GRID!$B$1:$U$1)*(КАЛЕНДАРЬ!AJ27=GRID!$B$3:$U$3),0))*GRID!$H$42,
ROUNDUP(INDEX(GRID!$B$18:$U$29,MATCH(I$7,GRID!$A$18:$A$29,0),MATCH(1,($U$2=GRID!$B$1:$U$1)*(КАЛЕНДАРЬ!AJ27=GRID!$B$3:$U$3),0))*GRID!$H$42*(1-GRID!$H$43),0))</f>
        <v>32960</v>
      </c>
      <c r="K385" s="50" t="s">
        <v>105</v>
      </c>
      <c r="L385" s="50" t="s">
        <v>105</v>
      </c>
      <c r="M385" s="5" cm="1">
        <f t="array" ref="M385">IF($I$2="Длительное проживание от 30 ночей ",
INDEX(GRID!$B$4:$U$15,MATCH(M$7,GRID!$A$4:$A$15,0),MATCH(1,($U$2=GRID!$B$1:$U$1)*(КАЛЕНДАРЬ!AJ27=GRID!$B$3:$U$3),0))*GRID!$H$42,
ROUNDUP(INDEX(GRID!$B$4:$U$15,MATCH(M$7,GRID!$A$4:$A$15,0),MATCH(1,($U$2=GRID!$B$1:$U$1)*(КАЛЕНДАРЬ!AJ27=GRID!$B$3:$U$3),0))*GRID!$H$42*(1-GRID!$H$43),0))</f>
        <v>48960</v>
      </c>
      <c r="N385" s="5" cm="1">
        <f t="array" ref="N385">IF($I$2="Длительное проживание от 30 ночей ",
INDEX(GRID!$B$18:$U$29,MATCH(M$7,GRID!$A$18:$A$29,0),MATCH(1,($U$2=GRID!$B$1:$U$1)*(КАЛЕНДАРЬ!AJ27=GRID!$B$3:$U$3),0))*GRID!$H$42,
ROUNDUP(INDEX(GRID!$B$18:$U$29,MATCH(M$7,GRID!$A$18:$A$29,0),MATCH(1,($U$2=GRID!$B$1:$U$1)*(КАЛЕНДАРЬ!AJ27=GRID!$B$3:$U$3),0))*GRID!$H$42*(1-GRID!$H$43),0))</f>
        <v>52960</v>
      </c>
      <c r="O385" s="50" t="s">
        <v>105</v>
      </c>
      <c r="P385" s="5" cm="1">
        <f t="array" ref="P385">IF($I$2="Длительное проживание от 30 ночей ",
INDEX(GRID!$B$4:$U$15,MATCH(P$7,GRID!$A$4:$A$15,0),MATCH(1,($U$2=GRID!$B$1:$U$1)*(КАЛЕНДАРЬ!AJ27=GRID!$B$3:$U$3),0))*GRID!$H$42,
ROUNDUP(INDEX(GRID!$B$4:$U$15,MATCH(P$7,GRID!$A$4:$A$15,0),MATCH(1,($U$2=GRID!$B$1:$U$1)*(КАЛЕНДАРЬ!AJ27=GRID!$B$3:$U$3),0))*GRID!$H$42*(1-GRID!$H$43),0))</f>
        <v>107520</v>
      </c>
      <c r="Q385" s="5" cm="1">
        <f t="array" ref="Q385">IF($I$2="Длительное проживание от 30 ночей ",
INDEX(GRID!$B$4:$U$15,MATCH(Q$7,GRID!$A$4:$A$15,0),MATCH(1,($U$2=GRID!$B$1:$U$1)*(КАЛЕНДАРЬ!AJ27=GRID!$B$3:$U$3),0))*GRID!$H$42,
ROUNDUP(INDEX(GRID!$B$4:$U$15,MATCH(Q$7,GRID!$A$4:$A$15,0),MATCH(1,($U$2=GRID!$B$1:$U$1)*(КАЛЕНДАРЬ!AJ27=GRID!$B$3:$U$3),0))*GRID!$H$42*(1-GRID!$H$43),0))</f>
        <v>126720</v>
      </c>
      <c r="R385" s="50" t="s">
        <v>105</v>
      </c>
      <c r="S385" s="50" t="s">
        <v>105</v>
      </c>
      <c r="T385" s="50" t="s">
        <v>105</v>
      </c>
    </row>
    <row r="386" spans="1:20" ht="12.75" customHeight="1">
      <c r="A386" s="108" t="s">
        <v>15</v>
      </c>
      <c r="B386" s="109">
        <v>25</v>
      </c>
      <c r="C386" s="5" cm="1">
        <f t="array" ref="C386">IF($I$2="Длительное проживание от 30 ночей ",
INDEX(GRID!$B$4:$U$15,MATCH(C$7,GRID!$A$4:$A$15,0),MATCH(1,($U$2=GRID!$B$1:$U$1)*(КАЛЕНДАРЬ!AJ28=GRID!$B$3:$U$3),0))*GRID!$H$42,
ROUNDUP(INDEX(GRID!$B$4:$U$15,MATCH(C$7,GRID!$A$4:$A$15,0),MATCH(1,($U$2=GRID!$B$1:$U$1)*(КАЛЕНДАРЬ!AJ28=GRID!$B$3:$U$3),0))*GRID!$H$42*(1-GRID!$H$43),0))</f>
        <v>18000</v>
      </c>
      <c r="D386" s="5" cm="1">
        <f t="array" ref="D386">IF($I$2="Длительное проживание от 30 ночей ",
INDEX(GRID!$B$18:$U$29,MATCH(C$7,GRID!$A$18:$A$29,0),MATCH(1,($U$2=GRID!$B$1:$U$1)*(КАЛЕНДАРЬ!AJ28=GRID!$B$3:$U$3),0))*GRID!$H$42,
ROUNDUP(INDEX(GRID!$B$18:$U$29,MATCH(C$7,GRID!$A$18:$A$29,0),MATCH(1,($U$2=GRID!$B$1:$U$1)*(КАЛЕНДАРЬ!AJ28=GRID!$B$3:$U$3),0))*GRID!$H$42*(1-GRID!$H$43),0))</f>
        <v>22000</v>
      </c>
      <c r="E386" s="5" cm="1">
        <f t="array" ref="E386">IF($I$2="Длительное проживание от 30 ночей ",
INDEX(GRID!$B$4:$U$15,MATCH(E$7,GRID!$A$4:$A$15,0),MATCH(1,($U$2=GRID!$B$1:$U$1)*(КАЛЕНДАРЬ!AJ28=GRID!$B$3:$U$3),0))*GRID!$H$42,
ROUNDUP(INDEX(GRID!$B$4:$U$15,MATCH(E$7,GRID!$A$4:$A$15,0),MATCH(1,($U$2=GRID!$B$1:$U$1)*(КАЛЕНДАРЬ!AJ28=GRID!$B$3:$U$3),0))*GRID!$H$42*(1-GRID!$H$43),0))</f>
        <v>21760</v>
      </c>
      <c r="F386" s="5" cm="1">
        <f t="array" ref="F386">IF($I$2="Длительное проживание от 30 ночей ",
INDEX(GRID!$B$18:$U$29,MATCH(E$7,GRID!$A$18:$A$29,0),MATCH(1,($U$2=GRID!$B$1:$U$1)*(КАЛЕНДАРЬ!AJ28=GRID!$B$3:$U$3),0))*GRID!$H$42,
ROUNDUP(INDEX(GRID!$B$18:$U$29,MATCH(E$7,GRID!$A$18:$A$29,0),MATCH(1,($U$2=GRID!$B$1:$U$1)*(КАЛЕНДАРЬ!AJ28=GRID!$B$3:$U$3),0))*GRID!$H$42*(1-GRID!$H$43),0))</f>
        <v>25760</v>
      </c>
      <c r="G386" s="50" t="s">
        <v>105</v>
      </c>
      <c r="H386" s="50" t="s">
        <v>105</v>
      </c>
      <c r="I386" s="5" cm="1">
        <f t="array" ref="I386">IF($I$2="Длительное проживание от 30 ночей ",
INDEX(GRID!$B$4:$U$15,MATCH(I$7,GRID!$A$4:$A$15,0),MATCH(1,($U$2=GRID!$B$1:$U$1)*(КАЛЕНДАРЬ!AJ28=GRID!$B$3:$U$3),0))*GRID!$H$42,
ROUNDUP(INDEX(GRID!$B$4:$U$15,MATCH(I$7,GRID!$A$4:$A$15,0),MATCH(1,($U$2=GRID!$B$1:$U$1)*(КАЛЕНДАРЬ!AJ28=GRID!$B$3:$U$3),0))*GRID!$H$42*(1-GRID!$H$43),0))</f>
        <v>28960</v>
      </c>
      <c r="J386" s="5" cm="1">
        <f t="array" ref="J386">IF($I$2="Длительное проживание от 30 ночей ",
INDEX(GRID!$B$18:$U$29,MATCH(I$7,GRID!$A$18:$A$29,0),MATCH(1,($U$2=GRID!$B$1:$U$1)*(КАЛЕНДАРЬ!AJ28=GRID!$B$3:$U$3),0))*GRID!$H$42,
ROUNDUP(INDEX(GRID!$B$18:$U$29,MATCH(I$7,GRID!$A$18:$A$29,0),MATCH(1,($U$2=GRID!$B$1:$U$1)*(КАЛЕНДАРЬ!AJ28=GRID!$B$3:$U$3),0))*GRID!$H$42*(1-GRID!$H$43),0))</f>
        <v>32960</v>
      </c>
      <c r="K386" s="50" t="s">
        <v>105</v>
      </c>
      <c r="L386" s="50" t="s">
        <v>105</v>
      </c>
      <c r="M386" s="5" cm="1">
        <f t="array" ref="M386">IF($I$2="Длительное проживание от 30 ночей ",
INDEX(GRID!$B$4:$U$15,MATCH(M$7,GRID!$A$4:$A$15,0),MATCH(1,($U$2=GRID!$B$1:$U$1)*(КАЛЕНДАРЬ!AJ28=GRID!$B$3:$U$3),0))*GRID!$H$42,
ROUNDUP(INDEX(GRID!$B$4:$U$15,MATCH(M$7,GRID!$A$4:$A$15,0),MATCH(1,($U$2=GRID!$B$1:$U$1)*(КАЛЕНДАРЬ!AJ28=GRID!$B$3:$U$3),0))*GRID!$H$42*(1-GRID!$H$43),0))</f>
        <v>48960</v>
      </c>
      <c r="N386" s="5" cm="1">
        <f t="array" ref="N386">IF($I$2="Длительное проживание от 30 ночей ",
INDEX(GRID!$B$18:$U$29,MATCH(M$7,GRID!$A$18:$A$29,0),MATCH(1,($U$2=GRID!$B$1:$U$1)*(КАЛЕНДАРЬ!AJ28=GRID!$B$3:$U$3),0))*GRID!$H$42,
ROUNDUP(INDEX(GRID!$B$18:$U$29,MATCH(M$7,GRID!$A$18:$A$29,0),MATCH(1,($U$2=GRID!$B$1:$U$1)*(КАЛЕНДАРЬ!AJ28=GRID!$B$3:$U$3),0))*GRID!$H$42*(1-GRID!$H$43),0))</f>
        <v>52960</v>
      </c>
      <c r="O386" s="50" t="s">
        <v>105</v>
      </c>
      <c r="P386" s="5" cm="1">
        <f t="array" ref="P386">IF($I$2="Длительное проживание от 30 ночей ",
INDEX(GRID!$B$4:$U$15,MATCH(P$7,GRID!$A$4:$A$15,0),MATCH(1,($U$2=GRID!$B$1:$U$1)*(КАЛЕНДАРЬ!AJ28=GRID!$B$3:$U$3),0))*GRID!$H$42,
ROUNDUP(INDEX(GRID!$B$4:$U$15,MATCH(P$7,GRID!$A$4:$A$15,0),MATCH(1,($U$2=GRID!$B$1:$U$1)*(КАЛЕНДАРЬ!AJ28=GRID!$B$3:$U$3),0))*GRID!$H$42*(1-GRID!$H$43),0))</f>
        <v>107520</v>
      </c>
      <c r="Q386" s="5" cm="1">
        <f t="array" ref="Q386">IF($I$2="Длительное проживание от 30 ночей ",
INDEX(GRID!$B$4:$U$15,MATCH(Q$7,GRID!$A$4:$A$15,0),MATCH(1,($U$2=GRID!$B$1:$U$1)*(КАЛЕНДАРЬ!AJ28=GRID!$B$3:$U$3),0))*GRID!$H$42,
ROUNDUP(INDEX(GRID!$B$4:$U$15,MATCH(Q$7,GRID!$A$4:$A$15,0),MATCH(1,($U$2=GRID!$B$1:$U$1)*(КАЛЕНДАРЬ!AJ28=GRID!$B$3:$U$3),0))*GRID!$H$42*(1-GRID!$H$43),0))</f>
        <v>126720</v>
      </c>
      <c r="R386" s="50" t="s">
        <v>105</v>
      </c>
      <c r="S386" s="50" t="s">
        <v>105</v>
      </c>
      <c r="T386" s="50" t="s">
        <v>105</v>
      </c>
    </row>
    <row r="387" spans="1:20" ht="12.75" customHeight="1">
      <c r="A387" s="108" t="s">
        <v>16</v>
      </c>
      <c r="B387" s="109">
        <v>26</v>
      </c>
      <c r="C387" s="5" cm="1">
        <f t="array" ref="C387">IF($I$2="Длительное проживание от 30 ночей ",
INDEX(GRID!$B$4:$U$15,MATCH(C$7,GRID!$A$4:$A$15,0),MATCH(1,($U$2=GRID!$B$1:$U$1)*(КАЛЕНДАРЬ!AJ29=GRID!$B$3:$U$3),0))*GRID!$H$42,
ROUNDUP(INDEX(GRID!$B$4:$U$15,MATCH(C$7,GRID!$A$4:$A$15,0),MATCH(1,($U$2=GRID!$B$1:$U$1)*(КАЛЕНДАРЬ!AJ29=GRID!$B$3:$U$3),0))*GRID!$H$42*(1-GRID!$H$43),0))</f>
        <v>20000</v>
      </c>
      <c r="D387" s="5" cm="1">
        <f t="array" ref="D387">IF($I$2="Длительное проживание от 30 ночей ",
INDEX(GRID!$B$18:$U$29,MATCH(C$7,GRID!$A$18:$A$29,0),MATCH(1,($U$2=GRID!$B$1:$U$1)*(КАЛЕНДАРЬ!AJ29=GRID!$B$3:$U$3),0))*GRID!$H$42,
ROUNDUP(INDEX(GRID!$B$18:$U$29,MATCH(C$7,GRID!$A$18:$A$29,0),MATCH(1,($U$2=GRID!$B$1:$U$1)*(КАЛЕНДАРЬ!AJ29=GRID!$B$3:$U$3),0))*GRID!$H$42*(1-GRID!$H$43),0))</f>
        <v>24000</v>
      </c>
      <c r="E387" s="5" cm="1">
        <f t="array" ref="E387">IF($I$2="Длительное проживание от 30 ночей ",
INDEX(GRID!$B$4:$U$15,MATCH(E$7,GRID!$A$4:$A$15,0),MATCH(1,($U$2=GRID!$B$1:$U$1)*(КАЛЕНДАРЬ!AJ29=GRID!$B$3:$U$3),0))*GRID!$H$42,
ROUNDUP(INDEX(GRID!$B$4:$U$15,MATCH(E$7,GRID!$A$4:$A$15,0),MATCH(1,($U$2=GRID!$B$1:$U$1)*(КАЛЕНДАРЬ!AJ29=GRID!$B$3:$U$3),0))*GRID!$H$42*(1-GRID!$H$43),0))</f>
        <v>24000</v>
      </c>
      <c r="F387" s="5" cm="1">
        <f t="array" ref="F387">IF($I$2="Длительное проживание от 30 ночей ",
INDEX(GRID!$B$18:$U$29,MATCH(E$7,GRID!$A$18:$A$29,0),MATCH(1,($U$2=GRID!$B$1:$U$1)*(КАЛЕНДАРЬ!AJ29=GRID!$B$3:$U$3),0))*GRID!$H$42,
ROUNDUP(INDEX(GRID!$B$18:$U$29,MATCH(E$7,GRID!$A$18:$A$29,0),MATCH(1,($U$2=GRID!$B$1:$U$1)*(КАЛЕНДАРЬ!AJ29=GRID!$B$3:$U$3),0))*GRID!$H$42*(1-GRID!$H$43),0))</f>
        <v>28000</v>
      </c>
      <c r="G387" s="50" t="s">
        <v>105</v>
      </c>
      <c r="H387" s="50" t="s">
        <v>105</v>
      </c>
      <c r="I387" s="5" cm="1">
        <f t="array" ref="I387">IF($I$2="Длительное проживание от 30 ночей ",
INDEX(GRID!$B$4:$U$15,MATCH(I$7,GRID!$A$4:$A$15,0),MATCH(1,($U$2=GRID!$B$1:$U$1)*(КАЛЕНДАРЬ!AJ29=GRID!$B$3:$U$3),0))*GRID!$H$42,
ROUNDUP(INDEX(GRID!$B$4:$U$15,MATCH(I$7,GRID!$A$4:$A$15,0),MATCH(1,($U$2=GRID!$B$1:$U$1)*(КАЛЕНДАРЬ!AJ29=GRID!$B$3:$U$3),0))*GRID!$H$42*(1-GRID!$H$43),0))</f>
        <v>31760</v>
      </c>
      <c r="J387" s="5" cm="1">
        <f t="array" ref="J387">IF($I$2="Длительное проживание от 30 ночей ",
INDEX(GRID!$B$18:$U$29,MATCH(I$7,GRID!$A$18:$A$29,0),MATCH(1,($U$2=GRID!$B$1:$U$1)*(КАЛЕНДАРЬ!AJ29=GRID!$B$3:$U$3),0))*GRID!$H$42,
ROUNDUP(INDEX(GRID!$B$18:$U$29,MATCH(I$7,GRID!$A$18:$A$29,0),MATCH(1,($U$2=GRID!$B$1:$U$1)*(КАЛЕНДАРЬ!AJ29=GRID!$B$3:$U$3),0))*GRID!$H$42*(1-GRID!$H$43),0))</f>
        <v>35760</v>
      </c>
      <c r="K387" s="50" t="s">
        <v>105</v>
      </c>
      <c r="L387" s="50" t="s">
        <v>105</v>
      </c>
      <c r="M387" s="5" cm="1">
        <f t="array" ref="M387">IF($I$2="Длительное проживание от 30 ночей ",
INDEX(GRID!$B$4:$U$15,MATCH(M$7,GRID!$A$4:$A$15,0),MATCH(1,($U$2=GRID!$B$1:$U$1)*(КАЛЕНДАРЬ!AJ29=GRID!$B$3:$U$3),0))*GRID!$H$42,
ROUNDUP(INDEX(GRID!$B$4:$U$15,MATCH(M$7,GRID!$A$4:$A$15,0),MATCH(1,($U$2=GRID!$B$1:$U$1)*(КАЛЕНДАРЬ!AJ29=GRID!$B$3:$U$3),0))*GRID!$H$42*(1-GRID!$H$43),0))</f>
        <v>52160</v>
      </c>
      <c r="N387" s="5" cm="1">
        <f t="array" ref="N387">IF($I$2="Длительное проживание от 30 ночей ",
INDEX(GRID!$B$18:$U$29,MATCH(M$7,GRID!$A$18:$A$29,0),MATCH(1,($U$2=GRID!$B$1:$U$1)*(КАЛЕНДАРЬ!AJ29=GRID!$B$3:$U$3),0))*GRID!$H$42,
ROUNDUP(INDEX(GRID!$B$18:$U$29,MATCH(M$7,GRID!$A$18:$A$29,0),MATCH(1,($U$2=GRID!$B$1:$U$1)*(КАЛЕНДАРЬ!AJ29=GRID!$B$3:$U$3),0))*GRID!$H$42*(1-GRID!$H$43),0))</f>
        <v>56160</v>
      </c>
      <c r="O387" s="50" t="s">
        <v>105</v>
      </c>
      <c r="P387" s="5" cm="1">
        <f t="array" ref="P387">IF($I$2="Длительное проживание от 30 ночей ",
INDEX(GRID!$B$4:$U$15,MATCH(P$7,GRID!$A$4:$A$15,0),MATCH(1,($U$2=GRID!$B$1:$U$1)*(КАЛЕНДАРЬ!AJ29=GRID!$B$3:$U$3),0))*GRID!$H$42,
ROUNDUP(INDEX(GRID!$B$4:$U$15,MATCH(P$7,GRID!$A$4:$A$15,0),MATCH(1,($U$2=GRID!$B$1:$U$1)*(КАЛЕНДАРЬ!AJ29=GRID!$B$3:$U$3),0))*GRID!$H$42*(1-GRID!$H$43),0))</f>
        <v>111760</v>
      </c>
      <c r="Q387" s="5" cm="1">
        <f t="array" ref="Q387">IF($I$2="Длительное проживание от 30 ночей ",
INDEX(GRID!$B$4:$U$15,MATCH(Q$7,GRID!$A$4:$A$15,0),MATCH(1,($U$2=GRID!$B$1:$U$1)*(КАЛЕНДАРЬ!AJ29=GRID!$B$3:$U$3),0))*GRID!$H$42,
ROUNDUP(INDEX(GRID!$B$4:$U$15,MATCH(Q$7,GRID!$A$4:$A$15,0),MATCH(1,($U$2=GRID!$B$1:$U$1)*(КАЛЕНДАРЬ!AJ29=GRID!$B$3:$U$3),0))*GRID!$H$42*(1-GRID!$H$43),0))</f>
        <v>131520</v>
      </c>
      <c r="R387" s="50" t="s">
        <v>105</v>
      </c>
      <c r="S387" s="50" t="s">
        <v>105</v>
      </c>
      <c r="T387" s="50" t="s">
        <v>105</v>
      </c>
    </row>
    <row r="388" spans="1:20" ht="12.75" customHeight="1">
      <c r="A388" s="108" t="s">
        <v>17</v>
      </c>
      <c r="B388" s="109">
        <v>27</v>
      </c>
      <c r="C388" s="5" cm="1">
        <f t="array" ref="C388">IF($I$2="Длительное проживание от 30 ночей ",
INDEX(GRID!$B$4:$U$15,MATCH(C$7,GRID!$A$4:$A$15,0),MATCH(1,($U$2=GRID!$B$1:$U$1)*(КАЛЕНДАРЬ!AJ30=GRID!$B$3:$U$3),0))*GRID!$H$42,
ROUNDUP(INDEX(GRID!$B$4:$U$15,MATCH(C$7,GRID!$A$4:$A$15,0),MATCH(1,($U$2=GRID!$B$1:$U$1)*(КАЛЕНДАРЬ!AJ30=GRID!$B$3:$U$3),0))*GRID!$H$42*(1-GRID!$H$43),0))</f>
        <v>20000</v>
      </c>
      <c r="D388" s="5" cm="1">
        <f t="array" ref="D388">IF($I$2="Длительное проживание от 30 ночей ",
INDEX(GRID!$B$18:$U$29,MATCH(C$7,GRID!$A$18:$A$29,0),MATCH(1,($U$2=GRID!$B$1:$U$1)*(КАЛЕНДАРЬ!AJ30=GRID!$B$3:$U$3),0))*GRID!$H$42,
ROUNDUP(INDEX(GRID!$B$18:$U$29,MATCH(C$7,GRID!$A$18:$A$29,0),MATCH(1,($U$2=GRID!$B$1:$U$1)*(КАЛЕНДАРЬ!AJ30=GRID!$B$3:$U$3),0))*GRID!$H$42*(1-GRID!$H$43),0))</f>
        <v>24000</v>
      </c>
      <c r="E388" s="5" cm="1">
        <f t="array" ref="E388">IF($I$2="Длительное проживание от 30 ночей ",
INDEX(GRID!$B$4:$U$15,MATCH(E$7,GRID!$A$4:$A$15,0),MATCH(1,($U$2=GRID!$B$1:$U$1)*(КАЛЕНДАРЬ!AJ30=GRID!$B$3:$U$3),0))*GRID!$H$42,
ROUNDUP(INDEX(GRID!$B$4:$U$15,MATCH(E$7,GRID!$A$4:$A$15,0),MATCH(1,($U$2=GRID!$B$1:$U$1)*(КАЛЕНДАРЬ!AJ30=GRID!$B$3:$U$3),0))*GRID!$H$42*(1-GRID!$H$43),0))</f>
        <v>24000</v>
      </c>
      <c r="F388" s="5" cm="1">
        <f t="array" ref="F388">IF($I$2="Длительное проживание от 30 ночей ",
INDEX(GRID!$B$18:$U$29,MATCH(E$7,GRID!$A$18:$A$29,0),MATCH(1,($U$2=GRID!$B$1:$U$1)*(КАЛЕНДАРЬ!AJ30=GRID!$B$3:$U$3),0))*GRID!$H$42,
ROUNDUP(INDEX(GRID!$B$18:$U$29,MATCH(E$7,GRID!$A$18:$A$29,0),MATCH(1,($U$2=GRID!$B$1:$U$1)*(КАЛЕНДАРЬ!AJ30=GRID!$B$3:$U$3),0))*GRID!$H$42*(1-GRID!$H$43),0))</f>
        <v>28000</v>
      </c>
      <c r="G388" s="50" t="s">
        <v>105</v>
      </c>
      <c r="H388" s="50" t="s">
        <v>105</v>
      </c>
      <c r="I388" s="5" cm="1">
        <f t="array" ref="I388">IF($I$2="Длительное проживание от 30 ночей ",
INDEX(GRID!$B$4:$U$15,MATCH(I$7,GRID!$A$4:$A$15,0),MATCH(1,($U$2=GRID!$B$1:$U$1)*(КАЛЕНДАРЬ!AJ30=GRID!$B$3:$U$3),0))*GRID!$H$42,
ROUNDUP(INDEX(GRID!$B$4:$U$15,MATCH(I$7,GRID!$A$4:$A$15,0),MATCH(1,($U$2=GRID!$B$1:$U$1)*(КАЛЕНДАРЬ!AJ30=GRID!$B$3:$U$3),0))*GRID!$H$42*(1-GRID!$H$43),0))</f>
        <v>31760</v>
      </c>
      <c r="J388" s="5" cm="1">
        <f t="array" ref="J388">IF($I$2="Длительное проживание от 30 ночей ",
INDEX(GRID!$B$18:$U$29,MATCH(I$7,GRID!$A$18:$A$29,0),MATCH(1,($U$2=GRID!$B$1:$U$1)*(КАЛЕНДАРЬ!AJ30=GRID!$B$3:$U$3),0))*GRID!$H$42,
ROUNDUP(INDEX(GRID!$B$18:$U$29,MATCH(I$7,GRID!$A$18:$A$29,0),MATCH(1,($U$2=GRID!$B$1:$U$1)*(КАЛЕНДАРЬ!AJ30=GRID!$B$3:$U$3),0))*GRID!$H$42*(1-GRID!$H$43),0))</f>
        <v>35760</v>
      </c>
      <c r="K388" s="50" t="s">
        <v>105</v>
      </c>
      <c r="L388" s="50" t="s">
        <v>105</v>
      </c>
      <c r="M388" s="5" cm="1">
        <f t="array" ref="M388">IF($I$2="Длительное проживание от 30 ночей ",
INDEX(GRID!$B$4:$U$15,MATCH(M$7,GRID!$A$4:$A$15,0),MATCH(1,($U$2=GRID!$B$1:$U$1)*(КАЛЕНДАРЬ!AJ30=GRID!$B$3:$U$3),0))*GRID!$H$42,
ROUNDUP(INDEX(GRID!$B$4:$U$15,MATCH(M$7,GRID!$A$4:$A$15,0),MATCH(1,($U$2=GRID!$B$1:$U$1)*(КАЛЕНДАРЬ!AJ30=GRID!$B$3:$U$3),0))*GRID!$H$42*(1-GRID!$H$43),0))</f>
        <v>52160</v>
      </c>
      <c r="N388" s="5" cm="1">
        <f t="array" ref="N388">IF($I$2="Длительное проживание от 30 ночей ",
INDEX(GRID!$B$18:$U$29,MATCH(M$7,GRID!$A$18:$A$29,0),MATCH(1,($U$2=GRID!$B$1:$U$1)*(КАЛЕНДАРЬ!AJ30=GRID!$B$3:$U$3),0))*GRID!$H$42,
ROUNDUP(INDEX(GRID!$B$18:$U$29,MATCH(M$7,GRID!$A$18:$A$29,0),MATCH(1,($U$2=GRID!$B$1:$U$1)*(КАЛЕНДАРЬ!AJ30=GRID!$B$3:$U$3),0))*GRID!$H$42*(1-GRID!$H$43),0))</f>
        <v>56160</v>
      </c>
      <c r="O388" s="50" t="s">
        <v>105</v>
      </c>
      <c r="P388" s="5" cm="1">
        <f t="array" ref="P388">IF($I$2="Длительное проживание от 30 ночей ",
INDEX(GRID!$B$4:$U$15,MATCH(P$7,GRID!$A$4:$A$15,0),MATCH(1,($U$2=GRID!$B$1:$U$1)*(КАЛЕНДАРЬ!AJ30=GRID!$B$3:$U$3),0))*GRID!$H$42,
ROUNDUP(INDEX(GRID!$B$4:$U$15,MATCH(P$7,GRID!$A$4:$A$15,0),MATCH(1,($U$2=GRID!$B$1:$U$1)*(КАЛЕНДАРЬ!AJ30=GRID!$B$3:$U$3),0))*GRID!$H$42*(1-GRID!$H$43),0))</f>
        <v>111760</v>
      </c>
      <c r="Q388" s="5" cm="1">
        <f t="array" ref="Q388">IF($I$2="Длительное проживание от 30 ночей ",
INDEX(GRID!$B$4:$U$15,MATCH(Q$7,GRID!$A$4:$A$15,0),MATCH(1,($U$2=GRID!$B$1:$U$1)*(КАЛЕНДАРЬ!AJ30=GRID!$B$3:$U$3),0))*GRID!$H$42,
ROUNDUP(INDEX(GRID!$B$4:$U$15,MATCH(Q$7,GRID!$A$4:$A$15,0),MATCH(1,($U$2=GRID!$B$1:$U$1)*(КАЛЕНДАРЬ!AJ30=GRID!$B$3:$U$3),0))*GRID!$H$42*(1-GRID!$H$43),0))</f>
        <v>131520</v>
      </c>
      <c r="R388" s="50" t="s">
        <v>105</v>
      </c>
      <c r="S388" s="50" t="s">
        <v>105</v>
      </c>
      <c r="T388" s="50" t="s">
        <v>105</v>
      </c>
    </row>
    <row r="389" spans="1:20" ht="12.75" customHeight="1">
      <c r="A389" s="108" t="s">
        <v>11</v>
      </c>
      <c r="B389" s="109">
        <v>28</v>
      </c>
      <c r="C389" s="5" cm="1">
        <f t="array" ref="C389">IF($I$2="Длительное проживание от 30 ночей ",
INDEX(GRID!$B$4:$U$15,MATCH(C$7,GRID!$A$4:$A$15,0),MATCH(1,($U$2=GRID!$B$1:$U$1)*(КАЛЕНДАРЬ!AJ31=GRID!$B$3:$U$3),0))*GRID!$H$42,
ROUNDUP(INDEX(GRID!$B$4:$U$15,MATCH(C$7,GRID!$A$4:$A$15,0),MATCH(1,($U$2=GRID!$B$1:$U$1)*(КАЛЕНДАРЬ!AJ31=GRID!$B$3:$U$3),0))*GRID!$H$42*(1-GRID!$H$43),0))</f>
        <v>20000</v>
      </c>
      <c r="D389" s="5" cm="1">
        <f t="array" ref="D389">IF($I$2="Длительное проживание от 30 ночей ",
INDEX(GRID!$B$18:$U$29,MATCH(C$7,GRID!$A$18:$A$29,0),MATCH(1,($U$2=GRID!$B$1:$U$1)*(КАЛЕНДАРЬ!AJ31=GRID!$B$3:$U$3),0))*GRID!$H$42,
ROUNDUP(INDEX(GRID!$B$18:$U$29,MATCH(C$7,GRID!$A$18:$A$29,0),MATCH(1,($U$2=GRID!$B$1:$U$1)*(КАЛЕНДАРЬ!AJ31=GRID!$B$3:$U$3),0))*GRID!$H$42*(1-GRID!$H$43),0))</f>
        <v>24000</v>
      </c>
      <c r="E389" s="5" cm="1">
        <f t="array" ref="E389">IF($I$2="Длительное проживание от 30 ночей ",
INDEX(GRID!$B$4:$U$15,MATCH(E$7,GRID!$A$4:$A$15,0),MATCH(1,($U$2=GRID!$B$1:$U$1)*(КАЛЕНДАРЬ!AJ31=GRID!$B$3:$U$3),0))*GRID!$H$42,
ROUNDUP(INDEX(GRID!$B$4:$U$15,MATCH(E$7,GRID!$A$4:$A$15,0),MATCH(1,($U$2=GRID!$B$1:$U$1)*(КАЛЕНДАРЬ!AJ31=GRID!$B$3:$U$3),0))*GRID!$H$42*(1-GRID!$H$43),0))</f>
        <v>24000</v>
      </c>
      <c r="F389" s="5" cm="1">
        <f t="array" ref="F389">IF($I$2="Длительное проживание от 30 ночей ",
INDEX(GRID!$B$18:$U$29,MATCH(E$7,GRID!$A$18:$A$29,0),MATCH(1,($U$2=GRID!$B$1:$U$1)*(КАЛЕНДАРЬ!AJ31=GRID!$B$3:$U$3),0))*GRID!$H$42,
ROUNDUP(INDEX(GRID!$B$18:$U$29,MATCH(E$7,GRID!$A$18:$A$29,0),MATCH(1,($U$2=GRID!$B$1:$U$1)*(КАЛЕНДАРЬ!AJ31=GRID!$B$3:$U$3),0))*GRID!$H$42*(1-GRID!$H$43),0))</f>
        <v>28000</v>
      </c>
      <c r="G389" s="50" t="s">
        <v>105</v>
      </c>
      <c r="H389" s="50" t="s">
        <v>105</v>
      </c>
      <c r="I389" s="5" cm="1">
        <f t="array" ref="I389">IF($I$2="Длительное проживание от 30 ночей ",
INDEX(GRID!$B$4:$U$15,MATCH(I$7,GRID!$A$4:$A$15,0),MATCH(1,($U$2=GRID!$B$1:$U$1)*(КАЛЕНДАРЬ!AJ31=GRID!$B$3:$U$3),0))*GRID!$H$42,
ROUNDUP(INDEX(GRID!$B$4:$U$15,MATCH(I$7,GRID!$A$4:$A$15,0),MATCH(1,($U$2=GRID!$B$1:$U$1)*(КАЛЕНДАРЬ!AJ31=GRID!$B$3:$U$3),0))*GRID!$H$42*(1-GRID!$H$43),0))</f>
        <v>31760</v>
      </c>
      <c r="J389" s="5" cm="1">
        <f t="array" ref="J389">IF($I$2="Длительное проживание от 30 ночей ",
INDEX(GRID!$B$18:$U$29,MATCH(I$7,GRID!$A$18:$A$29,0),MATCH(1,($U$2=GRID!$B$1:$U$1)*(КАЛЕНДАРЬ!AJ31=GRID!$B$3:$U$3),0))*GRID!$H$42,
ROUNDUP(INDEX(GRID!$B$18:$U$29,MATCH(I$7,GRID!$A$18:$A$29,0),MATCH(1,($U$2=GRID!$B$1:$U$1)*(КАЛЕНДАРЬ!AJ31=GRID!$B$3:$U$3),0))*GRID!$H$42*(1-GRID!$H$43),0))</f>
        <v>35760</v>
      </c>
      <c r="K389" s="50" t="s">
        <v>105</v>
      </c>
      <c r="L389" s="50" t="s">
        <v>105</v>
      </c>
      <c r="M389" s="5" cm="1">
        <f t="array" ref="M389">IF($I$2="Длительное проживание от 30 ночей ",
INDEX(GRID!$B$4:$U$15,MATCH(M$7,GRID!$A$4:$A$15,0),MATCH(1,($U$2=GRID!$B$1:$U$1)*(КАЛЕНДАРЬ!AJ31=GRID!$B$3:$U$3),0))*GRID!$H$42,
ROUNDUP(INDEX(GRID!$B$4:$U$15,MATCH(M$7,GRID!$A$4:$A$15,0),MATCH(1,($U$2=GRID!$B$1:$U$1)*(КАЛЕНДАРЬ!AJ31=GRID!$B$3:$U$3),0))*GRID!$H$42*(1-GRID!$H$43),0))</f>
        <v>52160</v>
      </c>
      <c r="N389" s="5" cm="1">
        <f t="array" ref="N389">IF($I$2="Длительное проживание от 30 ночей ",
INDEX(GRID!$B$18:$U$29,MATCH(M$7,GRID!$A$18:$A$29,0),MATCH(1,($U$2=GRID!$B$1:$U$1)*(КАЛЕНДАРЬ!AJ31=GRID!$B$3:$U$3),0))*GRID!$H$42,
ROUNDUP(INDEX(GRID!$B$18:$U$29,MATCH(M$7,GRID!$A$18:$A$29,0),MATCH(1,($U$2=GRID!$B$1:$U$1)*(КАЛЕНДАРЬ!AJ31=GRID!$B$3:$U$3),0))*GRID!$H$42*(1-GRID!$H$43),0))</f>
        <v>56160</v>
      </c>
      <c r="O389" s="50" t="s">
        <v>105</v>
      </c>
      <c r="P389" s="5" cm="1">
        <f t="array" ref="P389">IF($I$2="Длительное проживание от 30 ночей ",
INDEX(GRID!$B$4:$U$15,MATCH(P$7,GRID!$A$4:$A$15,0),MATCH(1,($U$2=GRID!$B$1:$U$1)*(КАЛЕНДАРЬ!AJ31=GRID!$B$3:$U$3),0))*GRID!$H$42,
ROUNDUP(INDEX(GRID!$B$4:$U$15,MATCH(P$7,GRID!$A$4:$A$15,0),MATCH(1,($U$2=GRID!$B$1:$U$1)*(КАЛЕНДАРЬ!AJ31=GRID!$B$3:$U$3),0))*GRID!$H$42*(1-GRID!$H$43),0))</f>
        <v>111760</v>
      </c>
      <c r="Q389" s="5" cm="1">
        <f t="array" ref="Q389">IF($I$2="Длительное проживание от 30 ночей ",
INDEX(GRID!$B$4:$U$15,MATCH(Q$7,GRID!$A$4:$A$15,0),MATCH(1,($U$2=GRID!$B$1:$U$1)*(КАЛЕНДАРЬ!AJ31=GRID!$B$3:$U$3),0))*GRID!$H$42,
ROUNDUP(INDEX(GRID!$B$4:$U$15,MATCH(Q$7,GRID!$A$4:$A$15,0),MATCH(1,($U$2=GRID!$B$1:$U$1)*(КАЛЕНДАРЬ!AJ31=GRID!$B$3:$U$3),0))*GRID!$H$42*(1-GRID!$H$43),0))</f>
        <v>131520</v>
      </c>
      <c r="R389" s="50" t="s">
        <v>105</v>
      </c>
      <c r="S389" s="50" t="s">
        <v>105</v>
      </c>
      <c r="T389" s="50" t="s">
        <v>105</v>
      </c>
    </row>
    <row r="390" spans="1:20" ht="12.75" customHeight="1">
      <c r="A390" s="108" t="s">
        <v>12</v>
      </c>
      <c r="B390" s="109">
        <v>29</v>
      </c>
      <c r="C390" s="5" cm="1">
        <f t="array" ref="C390">IF($I$2="Длительное проживание от 30 ночей ",
INDEX(GRID!$B$4:$U$15,MATCH(C$7,GRID!$A$4:$A$15,0),MATCH(1,($U$2=GRID!$B$1:$U$1)*(КАЛЕНДАРЬ!AJ32=GRID!$B$3:$U$3),0))*GRID!$H$42,
ROUNDUP(INDEX(GRID!$B$4:$U$15,MATCH(C$7,GRID!$A$4:$A$15,0),MATCH(1,($U$2=GRID!$B$1:$U$1)*(КАЛЕНДАРЬ!AJ32=GRID!$B$3:$U$3),0))*GRID!$H$42*(1-GRID!$H$43),0))</f>
        <v>24160.000000000004</v>
      </c>
      <c r="D390" s="5" cm="1">
        <f t="array" ref="D390">IF($I$2="Длительное проживание от 30 ночей ",
INDEX(GRID!$B$18:$U$29,MATCH(C$7,GRID!$A$18:$A$29,0),MATCH(1,($U$2=GRID!$B$1:$U$1)*(КАЛЕНДАРЬ!AJ32=GRID!$B$3:$U$3),0))*GRID!$H$42,
ROUNDUP(INDEX(GRID!$B$18:$U$29,MATCH(C$7,GRID!$A$18:$A$29,0),MATCH(1,($U$2=GRID!$B$1:$U$1)*(КАЛЕНДАРЬ!AJ32=GRID!$B$3:$U$3),0))*GRID!$H$42*(1-GRID!$H$43),0))</f>
        <v>28160</v>
      </c>
      <c r="E390" s="5" cm="1">
        <f t="array" ref="E390">IF($I$2="Длительное проживание от 30 ночей ",
INDEX(GRID!$B$4:$U$15,MATCH(E$7,GRID!$A$4:$A$15,0),MATCH(1,($U$2=GRID!$B$1:$U$1)*(КАЛЕНДАРЬ!AJ32=GRID!$B$3:$U$3),0))*GRID!$H$42,
ROUNDUP(INDEX(GRID!$B$4:$U$15,MATCH(E$7,GRID!$A$4:$A$15,0),MATCH(1,($U$2=GRID!$B$1:$U$1)*(КАЛЕНДАРЬ!AJ32=GRID!$B$3:$U$3),0))*GRID!$H$42*(1-GRID!$H$43),0))</f>
        <v>29040</v>
      </c>
      <c r="F390" s="5" cm="1">
        <f t="array" ref="F390">IF($I$2="Длительное проживание от 30 ночей ",
INDEX(GRID!$B$18:$U$29,MATCH(E$7,GRID!$A$18:$A$29,0),MATCH(1,($U$2=GRID!$B$1:$U$1)*(КАЛЕНДАРЬ!AJ32=GRID!$B$3:$U$3),0))*GRID!$H$42,
ROUNDUP(INDEX(GRID!$B$18:$U$29,MATCH(E$7,GRID!$A$18:$A$29,0),MATCH(1,($U$2=GRID!$B$1:$U$1)*(КАЛЕНДАРЬ!AJ32=GRID!$B$3:$U$3),0))*GRID!$H$42*(1-GRID!$H$43),0))</f>
        <v>33040</v>
      </c>
      <c r="G390" s="50" t="s">
        <v>105</v>
      </c>
      <c r="H390" s="50" t="s">
        <v>105</v>
      </c>
      <c r="I390" s="5" cm="1">
        <f t="array" ref="I390">IF($I$2="Длительное проживание от 30 ночей ",
INDEX(GRID!$B$4:$U$15,MATCH(I$7,GRID!$A$4:$A$15,0),MATCH(1,($U$2=GRID!$B$1:$U$1)*(КАЛЕНДАРЬ!AJ32=GRID!$B$3:$U$3),0))*GRID!$H$42,
ROUNDUP(INDEX(GRID!$B$4:$U$15,MATCH(I$7,GRID!$A$4:$A$15,0),MATCH(1,($U$2=GRID!$B$1:$U$1)*(КАЛЕНДАРЬ!AJ32=GRID!$B$3:$U$3),0))*GRID!$H$42*(1-GRID!$H$43),0))</f>
        <v>37920</v>
      </c>
      <c r="J390" s="5" cm="1">
        <f t="array" ref="J390">IF($I$2="Длительное проживание от 30 ночей ",
INDEX(GRID!$B$18:$U$29,MATCH(I$7,GRID!$A$18:$A$29,0),MATCH(1,($U$2=GRID!$B$1:$U$1)*(КАЛЕНДАРЬ!AJ32=GRID!$B$3:$U$3),0))*GRID!$H$42,
ROUNDUP(INDEX(GRID!$B$18:$U$29,MATCH(I$7,GRID!$A$18:$A$29,0),MATCH(1,($U$2=GRID!$B$1:$U$1)*(КАЛЕНДАРЬ!AJ32=GRID!$B$3:$U$3),0))*GRID!$H$42*(1-GRID!$H$43),0))</f>
        <v>41920</v>
      </c>
      <c r="K390" s="50" t="s">
        <v>105</v>
      </c>
      <c r="L390" s="50" t="s">
        <v>105</v>
      </c>
      <c r="M390" s="5" cm="1">
        <f t="array" ref="M390">IF($I$2="Длительное проживание от 30 ночей ",
INDEX(GRID!$B$4:$U$15,MATCH(M$7,GRID!$A$4:$A$15,0),MATCH(1,($U$2=GRID!$B$1:$U$1)*(КАЛЕНДАРЬ!AJ32=GRID!$B$3:$U$3),0))*GRID!$H$42,
ROUNDUP(INDEX(GRID!$B$4:$U$15,MATCH(M$7,GRID!$A$4:$A$15,0),MATCH(1,($U$2=GRID!$B$1:$U$1)*(КАЛЕНДАРЬ!AJ32=GRID!$B$3:$U$3),0))*GRID!$H$42*(1-GRID!$H$43),0))</f>
        <v>59200</v>
      </c>
      <c r="N390" s="5" cm="1">
        <f t="array" ref="N390">IF($I$2="Длительное проживание от 30 ночей ",
INDEX(GRID!$B$18:$U$29,MATCH(M$7,GRID!$A$18:$A$29,0),MATCH(1,($U$2=GRID!$B$1:$U$1)*(КАЛЕНДАРЬ!AJ32=GRID!$B$3:$U$3),0))*GRID!$H$42,
ROUNDUP(INDEX(GRID!$B$18:$U$29,MATCH(M$7,GRID!$A$18:$A$29,0),MATCH(1,($U$2=GRID!$B$1:$U$1)*(КАЛЕНДАРЬ!AJ32=GRID!$B$3:$U$3),0))*GRID!$H$42*(1-GRID!$H$43),0))</f>
        <v>63200</v>
      </c>
      <c r="O390" s="50" t="s">
        <v>105</v>
      </c>
      <c r="P390" s="5" cm="1">
        <f t="array" ref="P390">IF($I$2="Длительное проживание от 30 ночей ",
INDEX(GRID!$B$4:$U$15,MATCH(P$7,GRID!$A$4:$A$15,0),MATCH(1,($U$2=GRID!$B$1:$U$1)*(КАЛЕНДАРЬ!AJ32=GRID!$B$3:$U$3),0))*GRID!$H$42,
ROUNDUP(INDEX(GRID!$B$4:$U$15,MATCH(P$7,GRID!$A$4:$A$15,0),MATCH(1,($U$2=GRID!$B$1:$U$1)*(КАЛЕНДАРЬ!AJ32=GRID!$B$3:$U$3),0))*GRID!$H$42*(1-GRID!$H$43),0))</f>
        <v>121120</v>
      </c>
      <c r="Q390" s="5" cm="1">
        <f t="array" ref="Q390">IF($I$2="Длительное проживание от 30 ночей ",
INDEX(GRID!$B$4:$U$15,MATCH(Q$7,GRID!$A$4:$A$15,0),MATCH(1,($U$2=GRID!$B$1:$U$1)*(КАЛЕНДАРЬ!AJ32=GRID!$B$3:$U$3),0))*GRID!$H$42,
ROUNDUP(INDEX(GRID!$B$4:$U$15,MATCH(Q$7,GRID!$A$4:$A$15,0),MATCH(1,($U$2=GRID!$B$1:$U$1)*(КАЛЕНДАРЬ!AJ32=GRID!$B$3:$U$3),0))*GRID!$H$42*(1-GRID!$H$43),0))</f>
        <v>142320</v>
      </c>
      <c r="R390" s="50" t="s">
        <v>105</v>
      </c>
      <c r="S390" s="50" t="s">
        <v>105</v>
      </c>
      <c r="T390" s="50" t="s">
        <v>105</v>
      </c>
    </row>
    <row r="391" spans="1:20" ht="12.75" customHeight="1">
      <c r="A391" s="108" t="s">
        <v>13</v>
      </c>
      <c r="B391" s="109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 ht="12.75" customHeight="1">
      <c r="A392" s="108" t="s">
        <v>14</v>
      </c>
      <c r="B392" s="109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s="74" customFormat="1" ht="12.75" customHeight="1">
      <c r="A393" s="110"/>
      <c r="B393" s="111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</row>
    <row r="394" spans="1:20" s="6" customFormat="1" ht="17.25" customHeight="1">
      <c r="A39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</row>
    <row r="395" spans="1:20" ht="12.75" customHeight="1">
      <c r="A395" s="163" t="s">
        <v>117</v>
      </c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</row>
    <row r="396" spans="1:20" ht="31.5" customHeight="1">
      <c r="A396" s="165" t="s">
        <v>8</v>
      </c>
      <c r="B396" s="166"/>
      <c r="C396" s="169" t="s">
        <v>87</v>
      </c>
      <c r="D396" s="170"/>
      <c r="E396" s="155" t="s">
        <v>79</v>
      </c>
      <c r="F396" s="156"/>
      <c r="G396" s="248" t="s">
        <v>80</v>
      </c>
      <c r="H396" s="249"/>
      <c r="I396" s="158" t="s">
        <v>81</v>
      </c>
      <c r="J396" s="159"/>
      <c r="K396" s="259" t="s">
        <v>82</v>
      </c>
      <c r="L396" s="260"/>
      <c r="M396" s="261" t="s">
        <v>83</v>
      </c>
      <c r="N396" s="262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t="12.75" customHeight="1">
      <c r="A397" s="167"/>
      <c r="B397" s="168"/>
      <c r="C397" s="22" t="s">
        <v>9</v>
      </c>
      <c r="D397" s="22" t="s">
        <v>10</v>
      </c>
      <c r="E397" s="22" t="s">
        <v>9</v>
      </c>
      <c r="F397" s="22" t="s">
        <v>10</v>
      </c>
      <c r="G397" s="22" t="s">
        <v>9</v>
      </c>
      <c r="H397" s="22" t="s">
        <v>10</v>
      </c>
      <c r="I397" s="22" t="s">
        <v>9</v>
      </c>
      <c r="J397" s="22" t="s">
        <v>10</v>
      </c>
      <c r="K397" s="22" t="s">
        <v>9</v>
      </c>
      <c r="L397" s="22" t="s">
        <v>10</v>
      </c>
      <c r="M397" s="22" t="s">
        <v>9</v>
      </c>
      <c r="N397" s="22" t="s">
        <v>10</v>
      </c>
      <c r="O397" s="22" t="s">
        <v>85</v>
      </c>
      <c r="P397" s="22" t="s">
        <v>86</v>
      </c>
      <c r="Q397" s="22" t="s">
        <v>86</v>
      </c>
      <c r="R397" s="22" t="s">
        <v>104</v>
      </c>
      <c r="S397" s="22" t="s">
        <v>104</v>
      </c>
      <c r="T397" s="22" t="s">
        <v>104</v>
      </c>
    </row>
    <row r="398" spans="1:20" ht="12.75" customHeight="1">
      <c r="A398" s="108" t="s">
        <v>15</v>
      </c>
      <c r="B398" s="109">
        <v>1</v>
      </c>
      <c r="C398" s="50" t="s">
        <v>105</v>
      </c>
      <c r="D398" s="50" t="s">
        <v>105</v>
      </c>
      <c r="E398" s="50" t="s">
        <v>105</v>
      </c>
      <c r="F398" s="50" t="s">
        <v>105</v>
      </c>
      <c r="G398" s="50" t="s">
        <v>105</v>
      </c>
      <c r="H398" s="50" t="s">
        <v>105</v>
      </c>
      <c r="I398" s="50" t="s">
        <v>105</v>
      </c>
      <c r="J398" s="50" t="s">
        <v>105</v>
      </c>
      <c r="K398" s="50" t="s">
        <v>105</v>
      </c>
      <c r="L398" s="50" t="s">
        <v>105</v>
      </c>
      <c r="M398" s="50" t="s">
        <v>105</v>
      </c>
      <c r="N398" s="50" t="s">
        <v>105</v>
      </c>
      <c r="O398" s="50" t="s">
        <v>105</v>
      </c>
      <c r="P398" s="50" t="s">
        <v>105</v>
      </c>
      <c r="Q398" s="50" t="s">
        <v>105</v>
      </c>
      <c r="R398" s="50" t="s">
        <v>105</v>
      </c>
      <c r="S398" s="50" t="s">
        <v>105</v>
      </c>
      <c r="T398" s="50" t="s">
        <v>105</v>
      </c>
    </row>
    <row r="399" spans="1:20" ht="12.75" customHeight="1">
      <c r="A399" s="108" t="s">
        <v>16</v>
      </c>
      <c r="B399" s="109">
        <v>2</v>
      </c>
      <c r="C399" s="50" t="s">
        <v>105</v>
      </c>
      <c r="D399" s="50" t="s">
        <v>105</v>
      </c>
      <c r="E399" s="50" t="s">
        <v>105</v>
      </c>
      <c r="F399" s="50" t="s">
        <v>105</v>
      </c>
      <c r="G399" s="50" t="s">
        <v>105</v>
      </c>
      <c r="H399" s="50" t="s">
        <v>105</v>
      </c>
      <c r="I399" s="50" t="s">
        <v>105</v>
      </c>
      <c r="J399" s="50" t="s">
        <v>105</v>
      </c>
      <c r="K399" s="50" t="s">
        <v>105</v>
      </c>
      <c r="L399" s="50" t="s">
        <v>105</v>
      </c>
      <c r="M399" s="50" t="s">
        <v>105</v>
      </c>
      <c r="N399" s="50" t="s">
        <v>105</v>
      </c>
      <c r="O399" s="50" t="s">
        <v>105</v>
      </c>
      <c r="P399" s="50" t="s">
        <v>105</v>
      </c>
      <c r="Q399" s="50" t="s">
        <v>105</v>
      </c>
      <c r="R399" s="50" t="s">
        <v>105</v>
      </c>
      <c r="S399" s="50" t="s">
        <v>105</v>
      </c>
      <c r="T399" s="50" t="s">
        <v>105</v>
      </c>
    </row>
    <row r="400" spans="1:20" ht="12.75" customHeight="1">
      <c r="A400" s="108" t="s">
        <v>17</v>
      </c>
      <c r="B400" s="109">
        <v>3</v>
      </c>
      <c r="C400" s="50" t="s">
        <v>105</v>
      </c>
      <c r="D400" s="50" t="s">
        <v>105</v>
      </c>
      <c r="E400" s="50" t="s">
        <v>105</v>
      </c>
      <c r="F400" s="50" t="s">
        <v>105</v>
      </c>
      <c r="G400" s="50" t="s">
        <v>105</v>
      </c>
      <c r="H400" s="50" t="s">
        <v>105</v>
      </c>
      <c r="I400" s="50" t="s">
        <v>105</v>
      </c>
      <c r="J400" s="50" t="s">
        <v>105</v>
      </c>
      <c r="K400" s="50" t="s">
        <v>105</v>
      </c>
      <c r="L400" s="50" t="s">
        <v>105</v>
      </c>
      <c r="M400" s="50" t="s">
        <v>105</v>
      </c>
      <c r="N400" s="50" t="s">
        <v>105</v>
      </c>
      <c r="O400" s="50" t="s">
        <v>105</v>
      </c>
      <c r="P400" s="50" t="s">
        <v>105</v>
      </c>
      <c r="Q400" s="50" t="s">
        <v>105</v>
      </c>
      <c r="R400" s="50" t="s">
        <v>105</v>
      </c>
      <c r="S400" s="50" t="s">
        <v>105</v>
      </c>
      <c r="T400" s="50" t="s">
        <v>105</v>
      </c>
    </row>
    <row r="401" spans="1:20" ht="12.75" customHeight="1">
      <c r="A401" s="108" t="s">
        <v>11</v>
      </c>
      <c r="B401" s="109">
        <v>4</v>
      </c>
      <c r="C401" s="50" t="s">
        <v>105</v>
      </c>
      <c r="D401" s="50" t="s">
        <v>105</v>
      </c>
      <c r="E401" s="50" t="s">
        <v>105</v>
      </c>
      <c r="F401" s="50" t="s">
        <v>105</v>
      </c>
      <c r="G401" s="50" t="s">
        <v>105</v>
      </c>
      <c r="H401" s="50" t="s">
        <v>105</v>
      </c>
      <c r="I401" s="50" t="s">
        <v>105</v>
      </c>
      <c r="J401" s="50" t="s">
        <v>105</v>
      </c>
      <c r="K401" s="50" t="s">
        <v>105</v>
      </c>
      <c r="L401" s="50" t="s">
        <v>105</v>
      </c>
      <c r="M401" s="50" t="s">
        <v>105</v>
      </c>
      <c r="N401" s="50" t="s">
        <v>105</v>
      </c>
      <c r="O401" s="50" t="s">
        <v>105</v>
      </c>
      <c r="P401" s="50" t="s">
        <v>105</v>
      </c>
      <c r="Q401" s="50" t="s">
        <v>105</v>
      </c>
      <c r="R401" s="50" t="s">
        <v>105</v>
      </c>
      <c r="S401" s="50" t="s">
        <v>105</v>
      </c>
      <c r="T401" s="50" t="s">
        <v>105</v>
      </c>
    </row>
    <row r="402" spans="1:20" ht="12.75" customHeight="1">
      <c r="A402" s="108" t="s">
        <v>12</v>
      </c>
      <c r="B402" s="109">
        <v>5</v>
      </c>
      <c r="C402" s="50" t="s">
        <v>105</v>
      </c>
      <c r="D402" s="50" t="s">
        <v>105</v>
      </c>
      <c r="E402" s="50" t="s">
        <v>105</v>
      </c>
      <c r="F402" s="50" t="s">
        <v>105</v>
      </c>
      <c r="G402" s="50" t="s">
        <v>105</v>
      </c>
      <c r="H402" s="50" t="s">
        <v>105</v>
      </c>
      <c r="I402" s="50" t="s">
        <v>105</v>
      </c>
      <c r="J402" s="50" t="s">
        <v>105</v>
      </c>
      <c r="K402" s="50" t="s">
        <v>105</v>
      </c>
      <c r="L402" s="50" t="s">
        <v>105</v>
      </c>
      <c r="M402" s="50" t="s">
        <v>105</v>
      </c>
      <c r="N402" s="50" t="s">
        <v>105</v>
      </c>
      <c r="O402" s="50" t="s">
        <v>105</v>
      </c>
      <c r="P402" s="50" t="s">
        <v>105</v>
      </c>
      <c r="Q402" s="50" t="s">
        <v>105</v>
      </c>
      <c r="R402" s="50" t="s">
        <v>105</v>
      </c>
      <c r="S402" s="50" t="s">
        <v>105</v>
      </c>
      <c r="T402" s="50" t="s">
        <v>105</v>
      </c>
    </row>
    <row r="403" spans="1:20" ht="12.75" customHeight="1">
      <c r="A403" s="108" t="s">
        <v>13</v>
      </c>
      <c r="B403" s="109">
        <v>6</v>
      </c>
      <c r="C403" s="50" t="s">
        <v>105</v>
      </c>
      <c r="D403" s="50" t="s">
        <v>105</v>
      </c>
      <c r="E403" s="50" t="s">
        <v>105</v>
      </c>
      <c r="F403" s="50" t="s">
        <v>105</v>
      </c>
      <c r="G403" s="50" t="s">
        <v>105</v>
      </c>
      <c r="H403" s="50" t="s">
        <v>105</v>
      </c>
      <c r="I403" s="50" t="s">
        <v>105</v>
      </c>
      <c r="J403" s="50" t="s">
        <v>105</v>
      </c>
      <c r="K403" s="50" t="s">
        <v>105</v>
      </c>
      <c r="L403" s="50" t="s">
        <v>105</v>
      </c>
      <c r="M403" s="50" t="s">
        <v>105</v>
      </c>
      <c r="N403" s="50" t="s">
        <v>105</v>
      </c>
      <c r="O403" s="50" t="s">
        <v>105</v>
      </c>
      <c r="P403" s="50" t="s">
        <v>105</v>
      </c>
      <c r="Q403" s="50" t="s">
        <v>105</v>
      </c>
      <c r="R403" s="50" t="s">
        <v>105</v>
      </c>
      <c r="S403" s="50" t="s">
        <v>105</v>
      </c>
      <c r="T403" s="50" t="s">
        <v>105</v>
      </c>
    </row>
    <row r="404" spans="1:20" ht="12.75" customHeight="1">
      <c r="A404" s="108" t="s">
        <v>14</v>
      </c>
      <c r="B404" s="109">
        <v>7</v>
      </c>
      <c r="C404" s="50" t="s">
        <v>105</v>
      </c>
      <c r="D404" s="50" t="s">
        <v>105</v>
      </c>
      <c r="E404" s="50" t="s">
        <v>105</v>
      </c>
      <c r="F404" s="50" t="s">
        <v>105</v>
      </c>
      <c r="G404" s="50" t="s">
        <v>105</v>
      </c>
      <c r="H404" s="50" t="s">
        <v>105</v>
      </c>
      <c r="I404" s="50" t="s">
        <v>105</v>
      </c>
      <c r="J404" s="50" t="s">
        <v>105</v>
      </c>
      <c r="K404" s="50" t="s">
        <v>105</v>
      </c>
      <c r="L404" s="50" t="s">
        <v>105</v>
      </c>
      <c r="M404" s="50" t="s">
        <v>105</v>
      </c>
      <c r="N404" s="50" t="s">
        <v>105</v>
      </c>
      <c r="O404" s="50" t="s">
        <v>105</v>
      </c>
      <c r="P404" s="50" t="s">
        <v>105</v>
      </c>
      <c r="Q404" s="50" t="s">
        <v>105</v>
      </c>
      <c r="R404" s="50" t="s">
        <v>105</v>
      </c>
      <c r="S404" s="50" t="s">
        <v>105</v>
      </c>
      <c r="T404" s="50" t="s">
        <v>105</v>
      </c>
    </row>
    <row r="405" spans="1:20" ht="12.75" customHeight="1">
      <c r="A405" s="108" t="s">
        <v>15</v>
      </c>
      <c r="B405" s="109">
        <v>8</v>
      </c>
      <c r="C405" s="50" t="s">
        <v>105</v>
      </c>
      <c r="D405" s="50" t="s">
        <v>105</v>
      </c>
      <c r="E405" s="50" t="s">
        <v>105</v>
      </c>
      <c r="F405" s="50" t="s">
        <v>105</v>
      </c>
      <c r="G405" s="50" t="s">
        <v>105</v>
      </c>
      <c r="H405" s="50" t="s">
        <v>105</v>
      </c>
      <c r="I405" s="50" t="s">
        <v>105</v>
      </c>
      <c r="J405" s="50" t="s">
        <v>105</v>
      </c>
      <c r="K405" s="50" t="s">
        <v>105</v>
      </c>
      <c r="L405" s="50" t="s">
        <v>105</v>
      </c>
      <c r="M405" s="50" t="s">
        <v>105</v>
      </c>
      <c r="N405" s="50" t="s">
        <v>105</v>
      </c>
      <c r="O405" s="50" t="s">
        <v>105</v>
      </c>
      <c r="P405" s="50" t="s">
        <v>105</v>
      </c>
      <c r="Q405" s="50" t="s">
        <v>105</v>
      </c>
      <c r="R405" s="50" t="s">
        <v>105</v>
      </c>
      <c r="S405" s="50" t="s">
        <v>105</v>
      </c>
      <c r="T405" s="50" t="s">
        <v>105</v>
      </c>
    </row>
    <row r="406" spans="1:20" ht="12.75" customHeight="1">
      <c r="A406" s="108" t="s">
        <v>16</v>
      </c>
      <c r="B406" s="109">
        <v>9</v>
      </c>
      <c r="C406" s="5">
        <f t="array" ref="C406">IF($I$2="Длительное проживание от 30 ночей ",
INDEX(GRID!$B$4:$U$15,MATCH(C$7,GRID!$A$4:$A$15,0),MATCH(1,($U$2=GRID!$B$1:$U$1)*(КАЛЕНДАРЬ!AN4=GRID!$B$3:$U$3),0))*GRID!$H$42,
ROUNDUP(INDEX(GRID!$B$4:$U$15,MATCH(C$7,GRID!$A$4:$A$15,0),MATCH(1,($U$2=GRID!$B$1:$U$1)*(КАЛЕНДАРЬ!AN4=GRID!$B$3:$U$3),0))*GRID!$H$42*(1-GRID!$H$43),0))</f>
        <v>42080</v>
      </c>
      <c r="D406" s="5">
        <f t="array" ref="D406">IF($I$2="Длительное проживание от 30 ночей ",
INDEX(GRID!$B$18:$U$29,MATCH(C$7,GRID!$A$18:$A$29,0),MATCH(1,($U$2=GRID!$B$1:$U$1)*(КАЛЕНДАРЬ!AN4=GRID!$B$3:$U$3),0))*GRID!$H$42,
ROUNDUP(INDEX(GRID!$B$18:$U$29,MATCH(C$7,GRID!$A$18:$A$29,0),MATCH(1,($U$2=GRID!$B$1:$U$1)*(КАЛЕНДАРЬ!AN4=GRID!$B$3:$U$3),0))*GRID!$H$42*(1-GRID!$H$43),0))</f>
        <v>46080</v>
      </c>
      <c r="E406" s="5">
        <f t="array" ref="E406">IF($I$2="Длительное проживание от 30 ночей ",
INDEX(GRID!$B$4:$U$15,MATCH(E$7,GRID!$A$4:$A$15,0),MATCH(1,($U$2=GRID!$B$1:$U$1)*(КАЛЕНДАРЬ!AN4=GRID!$B$3:$U$3),0))*GRID!$H$42,
ROUNDUP(INDEX(GRID!$B$4:$U$15,MATCH(E$7,GRID!$A$4:$A$15,0),MATCH(1,($U$2=GRID!$B$1:$U$1)*(КАЛЕНДАРЬ!AN4=GRID!$B$3:$U$3),0))*GRID!$H$42*(1-GRID!$H$43),0))</f>
        <v>49680</v>
      </c>
      <c r="F406" s="5">
        <f t="array" ref="F406">IF($I$2="Длительное проживание от 30 ночей ",
INDEX(GRID!$B$18:$U$29,MATCH(E$7,GRID!$A$18:$A$29,0),MATCH(1,($U$2=GRID!$B$1:$U$1)*(КАЛЕНДАРЬ!AN4=GRID!$B$3:$U$3),0))*GRID!$H$42,
ROUNDUP(INDEX(GRID!$B$18:$U$29,MATCH(E$7,GRID!$A$18:$A$29,0),MATCH(1,($U$2=GRID!$B$1:$U$1)*(КАЛЕНДАРЬ!AN4=GRID!$B$3:$U$3),0))*GRID!$H$42*(1-GRID!$H$43),0))</f>
        <v>53680</v>
      </c>
      <c r="G406" s="5" cm="1">
        <f t="array" ref="G406">IF($I$2="Длительное проживание от 30 ночей ",
INDEX(GRID!$B$4:$U$15,MATCH(G$7,GRID!$A$4:$A$15,0),MATCH(1,($U$2=GRID!$B$1:$U$1)*(КАЛЕНДАРЬ!AN4=GRID!$B$3:$U$3),0))*GRID!$H$42,
ROUNDUP(INDEX(GRID!$B$4:$U$15,MATCH(G$7,GRID!$A$4:$A$15,0),MATCH(1,($U$2=GRID!$B$1:$U$1)*(КАЛЕНДАРЬ!AN4=GRID!$B$3:$U$3),0))*GRID!$H$42*(1-GRID!$H$43),0))</f>
        <v>55360</v>
      </c>
      <c r="H406" s="5" cm="1">
        <f t="array" ref="H406">IF($I$2="Длительное проживание от 30 ночей ",
INDEX(GRID!$B$18:$U$29,MATCH(G$7,GRID!$A$18:$A$29,0),MATCH(1,($U$2=GRID!$B$1:$U$1)*(КАЛЕНДАРЬ!AN4=GRID!$B$3:$U$3),0))*GRID!$H$42,
ROUNDUP(INDEX(GRID!$B$18:$U$29,MATCH(G$7,GRID!$A$18:$A$29,0),MATCH(1,($U$2=GRID!$B$1:$U$1)*(КАЛЕНДАРЬ!AN4=GRID!$B$3:$U$3),0))*GRID!$H$42*(1-GRID!$H$43),0))</f>
        <v>59360</v>
      </c>
      <c r="I406" s="5">
        <f t="array" ref="I406">IF($I$2="Длительное проживание от 30 ночей ",
INDEX(GRID!$B$4:$U$15,MATCH(I$7,GRID!$A$4:$A$15,0),MATCH(1,($U$2=GRID!$B$1:$U$1)*(КАЛЕНДАРЬ!AN4=GRID!$B$3:$U$3),0))*GRID!$H$42,
ROUNDUP(INDEX(GRID!$B$4:$U$15,MATCH(I$7,GRID!$A$4:$A$15,0),MATCH(1,($U$2=GRID!$B$1:$U$1)*(КАЛЕНДАРЬ!AN4=GRID!$B$3:$U$3),0))*GRID!$H$42*(1-GRID!$H$43),0))</f>
        <v>61280</v>
      </c>
      <c r="J406" s="5">
        <f t="array" ref="J406">IF($I$2="Длительное проживание от 30 ночей ",
INDEX(GRID!$B$18:$U$29,MATCH(I$7,GRID!$A$18:$A$29,0),MATCH(1,($U$2=GRID!$B$1:$U$1)*(КАЛЕНДАРЬ!AN4=GRID!$B$3:$U$3),0))*GRID!$H$42,
ROUNDUP(INDEX(GRID!$B$18:$U$29,MATCH(I$7,GRID!$A$18:$A$29,0),MATCH(1,($U$2=GRID!$B$1:$U$1)*(КАЛЕНДАРЬ!AN4=GRID!$B$3:$U$3),0))*GRID!$H$42*(1-GRID!$H$43),0))</f>
        <v>65280</v>
      </c>
      <c r="K406" s="5" cm="1">
        <f t="array" ref="K406">IF($I$2="Длительное проживание от 30 ночей ",
INDEX(GRID!$B$4:$U$15,MATCH(K$7,GRID!$A$4:$A$15,0),MATCH(1,($U$2=GRID!$B$1:$U$1)*(КАЛЕНДАРЬ!AN4=GRID!$B$3:$U$3),0))*GRID!$H$42,
ROUNDUP(INDEX(GRID!$B$4:$U$15,MATCH(K$7,GRID!$A$4:$A$15,0),MATCH(1,($U$2=GRID!$B$1:$U$1)*(КАЛЕНДАРЬ!AN4=GRID!$B$3:$U$3),0))*GRID!$H$42*(1-GRID!$H$43),0))</f>
        <v>67280</v>
      </c>
      <c r="L406" s="5" cm="1">
        <f t="array" ref="L406">IF($I$2="Длительное проживание от 30 ночей ",
INDEX(GRID!$B$18:$U$29,MATCH(K$7,GRID!$A$18:$A$29,0),MATCH(1,($U$2=GRID!$B$1:$U$1)*(КАЛЕНДАРЬ!AN4=GRID!$B$3:$U$3),0))*GRID!$H$42,
ROUNDUP(INDEX(GRID!$B$18:$U$29,MATCH(K$7,GRID!$A$18:$A$29,0),MATCH(1,($U$2=GRID!$B$1:$U$1)*(КАЛЕНДАРЬ!AN4=GRID!$B$3:$U$3),0))*GRID!$H$42*(1-GRID!$H$43),0))</f>
        <v>71280</v>
      </c>
      <c r="M406" s="5">
        <f t="array" ref="M406">IF($I$2="Длительное проживание от 30 ночей ",
INDEX(GRID!$B$4:$U$15,MATCH(M$7,GRID!$A$4:$A$15,0),MATCH(1,($U$2=GRID!$B$1:$U$1)*(КАЛЕНДАРЬ!AN4=GRID!$B$3:$U$3),0))*GRID!$H$42,
ROUNDUP(INDEX(GRID!$B$4:$U$15,MATCH(M$7,GRID!$A$4:$A$15,0),MATCH(1,($U$2=GRID!$B$1:$U$1)*(КАЛЕНДАРЬ!AN4=GRID!$B$3:$U$3),0))*GRID!$H$42*(1-GRID!$H$43),0))</f>
        <v>88320</v>
      </c>
      <c r="N406" s="5">
        <f t="array" ref="N406">IF($I$2="Длительное проживание от 30 ночей ",
INDEX(GRID!$B$18:$U$29,MATCH(M$7,GRID!$A$18:$A$29,0),MATCH(1,($U$2=GRID!$B$1:$U$1)*(КАЛЕНДАРЬ!AN4=GRID!$B$3:$U$3),0))*GRID!$H$42,
ROUNDUP(INDEX(GRID!$B$18:$U$29,MATCH(M$7,GRID!$A$18:$A$29,0),MATCH(1,($U$2=GRID!$B$1:$U$1)*(КАЛЕНДАРЬ!AN4=GRID!$B$3:$U$3),0))*GRID!$H$42*(1-GRID!$H$43),0))</f>
        <v>92320</v>
      </c>
      <c r="O406" s="5" cm="1">
        <f t="array" ref="O406">IF($I$2="Длительное проживание от 30 ночей ",
INDEX(GRID!$B$4:$U$15,MATCH(O$7,GRID!$A$4:$A$15,0),MATCH(1,($U$2=GRID!$B$1:$U$1)*(КАЛЕНДАРЬ!AN4=GRID!$B$3:$U$3),0))*GRID!$H$42,
ROUNDUP(INDEX(GRID!$B$4:$U$15,MATCH(O$7,GRID!$A$4:$A$15,0),MATCH(1,($U$2=GRID!$B$1:$U$1)*(КАЛЕНДАРЬ!AN\4=GRID!$B$3:$U$3),0))*GRID!$H$42*(1-GRID!$H$43),0))</f>
        <v>120800</v>
      </c>
      <c r="P406" s="5">
        <f t="array" ref="P406">IF($I$2="Длительное проживание от 30 ночей ",
INDEX(GRID!$B$4:$U$15,MATCH(P$7,GRID!$A$4:$A$15,0),MATCH(1,($U$2=GRID!$B$1:$U$1)*(КАЛЕНДАРЬ!AN4=GRID!$B$3:$U$3),0))*GRID!$H$42,
ROUNDUP(INDEX(GRID!$B$4:$U$15,MATCH(P$7,GRID!$A$4:$A$15,0),MATCH(1,($U$2=GRID!$B$1:$U$1)*(КАЛЕНДАРЬ!AN4=GRID!$B$3:$U$3),0))*GRID!$H$42*(1-GRID!$H$43),0))</f>
        <v>159440</v>
      </c>
      <c r="Q406" s="5">
        <f t="array" ref="Q406">IF($I$2="Длительное проживание от 30 ночей ",
INDEX(GRID!$B$4:$U$15,MATCH(Q$7,GRID!$A$4:$A$15,0),MATCH(1,($U$2=GRID!$B$1:$U$1)*(КАЛЕНДАРЬ!AN4=GRID!$B$3:$U$3),0))*GRID!$H$42,
ROUNDUP(INDEX(GRID!$B$4:$U$15,MATCH(Q$7,GRID!$A$4:$A$15,0),MATCH(1,($U$2=GRID!$B$1:$U$1)*(КАЛЕНДАРЬ!AN4=GRID!$B$3:$U$3),0))*GRID!$H$42*(1-GRID!$H$43),0))</f>
        <v>184480</v>
      </c>
      <c r="R406" s="50" t="s">
        <v>105</v>
      </c>
      <c r="S406" s="50" t="s">
        <v>105</v>
      </c>
      <c r="T406" s="50" t="s">
        <v>105</v>
      </c>
    </row>
    <row r="407" spans="1:20" ht="12.75" customHeight="1">
      <c r="A407" s="108" t="s">
        <v>17</v>
      </c>
      <c r="B407" s="109">
        <v>10</v>
      </c>
      <c r="C407" s="5">
        <f t="array" ref="C407">IF($I$2="Длительное проживание от 30 ночей ",
INDEX(GRID!$B$4:$U$15,MATCH(C$7,GRID!$A$4:$A$15,0),MATCH(1,($U$2=GRID!$B$1:$U$1)*(КАЛЕНДАРЬ!AN5=GRID!$B$3:$U$3),0))*GRID!$H$42,
ROUNDUP(INDEX(GRID!$B$4:$U$15,MATCH(C$7,GRID!$A$4:$A$15,0),MATCH(1,($U$2=GRID!$B$1:$U$1)*(КАЛЕНДАРЬ!AN5=GRID!$B$3:$U$3),0))*GRID!$H$42*(1-GRID!$H$43),0))</f>
        <v>42080</v>
      </c>
      <c r="D407" s="5">
        <f t="array" ref="D407">IF($I$2="Длительное проживание от 30 ночей ",
INDEX(GRID!$B$18:$U$29,MATCH(C$7,GRID!$A$18:$A$29,0),MATCH(1,($U$2=GRID!$B$1:$U$1)*(КАЛЕНДАРЬ!AN5=GRID!$B$3:$U$3),0))*GRID!$H$42,
ROUNDUP(INDEX(GRID!$B$18:$U$29,MATCH(C$7,GRID!$A$18:$A$29,0),MATCH(1,($U$2=GRID!$B$1:$U$1)*(КАЛЕНДАРЬ!AN5=GRID!$B$3:$U$3),0))*GRID!$H$42*(1-GRID!$H$43),0))</f>
        <v>46080</v>
      </c>
      <c r="E407" s="5">
        <f t="array" ref="E407">IF($I$2="Длительное проживание от 30 ночей ",
INDEX(GRID!$B$4:$U$15,MATCH(E$7,GRID!$A$4:$A$15,0),MATCH(1,($U$2=GRID!$B$1:$U$1)*(КАЛЕНДАРЬ!AN5=GRID!$B$3:$U$3),0))*GRID!$H$42,
ROUNDUP(INDEX(GRID!$B$4:$U$15,MATCH(E$7,GRID!$A$4:$A$15,0),MATCH(1,($U$2=GRID!$B$1:$U$1)*(КАЛЕНДАРЬ!AN5=GRID!$B$3:$U$3),0))*GRID!$H$42*(1-GRID!$H$43),0))</f>
        <v>49680</v>
      </c>
      <c r="F407" s="5">
        <f t="array" ref="F407">IF($I$2="Длительное проживание от 30 ночей ",
INDEX(GRID!$B$18:$U$29,MATCH(E$7,GRID!$A$18:$A$29,0),MATCH(1,($U$2=GRID!$B$1:$U$1)*(КАЛЕНДАРЬ!AN5=GRID!$B$3:$U$3),0))*GRID!$H$42,
ROUNDUP(INDEX(GRID!$B$18:$U$29,MATCH(E$7,GRID!$A$18:$A$29,0),MATCH(1,($U$2=GRID!$B$1:$U$1)*(КАЛЕНДАРЬ!AN5=GRID!$B$3:$U$3),0))*GRID!$H$42*(1-GRID!$H$43),0))</f>
        <v>53680</v>
      </c>
      <c r="G407" s="5" cm="1">
        <f t="array" ref="G407">IF($I$2="Длительное проживание от 30 ночей ",
INDEX(GRID!$B$4:$U$15,MATCH(G$7,GRID!$A$4:$A$15,0),MATCH(1,($U$2=GRID!$B$1:$U$1)*(КАЛЕНДАРЬ!AN5=GRID!$B$3:$U$3),0))*GRID!$H$42,
ROUNDUP(INDEX(GRID!$B$4:$U$15,MATCH(G$7,GRID!$A$4:$A$15,0),MATCH(1,($U$2=GRID!$B$1:$U$1)*(КАЛЕНДАРЬ!AN5=GRID!$B$3:$U$3),0))*GRID!$H$42*(1-GRID!$H$43),0))</f>
        <v>55360</v>
      </c>
      <c r="H407" s="5" cm="1">
        <f t="array" ref="H407">IF($I$2="Длительное проживание от 30 ночей ",
INDEX(GRID!$B$18:$U$29,MATCH(G$7,GRID!$A$18:$A$29,0),MATCH(1,($U$2=GRID!$B$1:$U$1)*(КАЛЕНДАРЬ!AN5=GRID!$B$3:$U$3),0))*GRID!$H$42,
ROUNDUP(INDEX(GRID!$B$18:$U$29,MATCH(G$7,GRID!$A$18:$A$29,0),MATCH(1,($U$2=GRID!$B$1:$U$1)*(КАЛЕНДАРЬ!AN5=GRID!$B$3:$U$3),0))*GRID!$H$42*(1-GRID!$H$43),0))</f>
        <v>59360</v>
      </c>
      <c r="I407" s="5">
        <f t="array" ref="I407">IF($I$2="Длительное проживание от 30 ночей ",
INDEX(GRID!$B$4:$U$15,MATCH(I$7,GRID!$A$4:$A$15,0),MATCH(1,($U$2=GRID!$B$1:$U$1)*(КАЛЕНДАРЬ!AN5=GRID!$B$3:$U$3),0))*GRID!$H$42,
ROUNDUP(INDEX(GRID!$B$4:$U$15,MATCH(I$7,GRID!$A$4:$A$15,0),MATCH(1,($U$2=GRID!$B$1:$U$1)*(КАЛЕНДАРЬ!AN5=GRID!$B$3:$U$3),0))*GRID!$H$42*(1-GRID!$H$43),0))</f>
        <v>61280</v>
      </c>
      <c r="J407" s="5">
        <f t="array" ref="J407">IF($I$2="Длительное проживание от 30 ночей ",
INDEX(GRID!$B$18:$U$29,MATCH(I$7,GRID!$A$18:$A$29,0),MATCH(1,($U$2=GRID!$B$1:$U$1)*(КАЛЕНДАРЬ!AN5=GRID!$B$3:$U$3),0))*GRID!$H$42,
ROUNDUP(INDEX(GRID!$B$18:$U$29,MATCH(I$7,GRID!$A$18:$A$29,0),MATCH(1,($U$2=GRID!$B$1:$U$1)*(КАЛЕНДАРЬ!AN5=GRID!$B$3:$U$3),0))*GRID!$H$42*(1-GRID!$H$43),0))</f>
        <v>65280</v>
      </c>
      <c r="K407" s="5" cm="1">
        <f t="array" ref="K407">IF($I$2="Длительное проживание от 30 ночей ",
INDEX(GRID!$B$4:$U$15,MATCH(K$7,GRID!$A$4:$A$15,0),MATCH(1,($U$2=GRID!$B$1:$U$1)*(КАЛЕНДАРЬ!AN5=GRID!$B$3:$U$3),0))*GRID!$H$42,
ROUNDUP(INDEX(GRID!$B$4:$U$15,MATCH(K$7,GRID!$A$4:$A$15,0),MATCH(1,($U$2=GRID!$B$1:$U$1)*(КАЛЕНДАРЬ!AN5=GRID!$B$3:$U$3),0))*GRID!$H$42*(1-GRID!$H$43),0))</f>
        <v>67280</v>
      </c>
      <c r="L407" s="5" cm="1">
        <f t="array" ref="L407">IF($I$2="Длительное проживание от 30 ночей ",
INDEX(GRID!$B$18:$U$29,MATCH(K$7,GRID!$A$18:$A$29,0),MATCH(1,($U$2=GRID!$B$1:$U$1)*(КАЛЕНДАРЬ!AN5=GRID!$B$3:$U$3),0))*GRID!$H$42,
ROUNDUP(INDEX(GRID!$B$18:$U$29,MATCH(K$7,GRID!$A$18:$A$29,0),MATCH(1,($U$2=GRID!$B$1:$U$1)*(КАЛЕНДАРЬ!AN5=GRID!$B$3:$U$3),0))*GRID!$H$42*(1-GRID!$H$43),0))</f>
        <v>71280</v>
      </c>
      <c r="M407" s="5">
        <f t="array" ref="M407">IF($I$2="Длительное проживание от 30 ночей ",
INDEX(GRID!$B$4:$U$15,MATCH(M$7,GRID!$A$4:$A$15,0),MATCH(1,($U$2=GRID!$B$1:$U$1)*(КАЛЕНДАРЬ!AN5=GRID!$B$3:$U$3),0))*GRID!$H$42,
ROUNDUP(INDEX(GRID!$B$4:$U$15,MATCH(M$7,GRID!$A$4:$A$15,0),MATCH(1,($U$2=GRID!$B$1:$U$1)*(КАЛЕНДАРЬ!AN5=GRID!$B$3:$U$3),0))*GRID!$H$42*(1-GRID!$H$43),0))</f>
        <v>88320</v>
      </c>
      <c r="N407" s="5">
        <f t="array" ref="N407">IF($I$2="Длительное проживание от 30 ночей ",
INDEX(GRID!$B$18:$U$29,MATCH(M$7,GRID!$A$18:$A$29,0),MATCH(1,($U$2=GRID!$B$1:$U$1)*(КАЛЕНДАРЬ!AN5=GRID!$B$3:$U$3),0))*GRID!$H$42,
ROUNDUP(INDEX(GRID!$B$18:$U$29,MATCH(M$7,GRID!$A$18:$A$29,0),MATCH(1,($U$2=GRID!$B$1:$U$1)*(КАЛЕНДАРЬ!AN5=GRID!$B$3:$U$3),0))*GRID!$H$42*(1-GRID!$H$43),0))</f>
        <v>92320</v>
      </c>
      <c r="O407" s="5" cm="1">
        <f t="array" ref="O407">IF($I$2="Длительное проживание от 30 ночей ",
INDEX(GRID!$B$4:$U$15,MATCH(O$7,GRID!$A$4:$A$15,0),MATCH(1,($U$2=GRID!$B$1:$U$1)*(КАЛЕНДАРЬ!AN5=GRID!$B$3:$U$3),0))*GRID!$H$42,
ROUNDUP(INDEX(GRID!$B$4:$U$15,MATCH(O$7,GRID!$A$4:$A$15,0),MATCH(1,($U$2=GRID!$B$1:$U$1)*(КАЛЕНДАРЬ!AN\4=GRID!$B$3:$U$3),0))*GRID!$H$42*(1-GRID!$H$43),0))</f>
        <v>120800</v>
      </c>
      <c r="P407" s="5">
        <f t="array" ref="P407">IF($I$2="Длительное проживание от 30 ночей ",
INDEX(GRID!$B$4:$U$15,MATCH(P$7,GRID!$A$4:$A$15,0),MATCH(1,($U$2=GRID!$B$1:$U$1)*(КАЛЕНДАРЬ!AN5=GRID!$B$3:$U$3),0))*GRID!$H$42,
ROUNDUP(INDEX(GRID!$B$4:$U$15,MATCH(P$7,GRID!$A$4:$A$15,0),MATCH(1,($U$2=GRID!$B$1:$U$1)*(КАЛЕНДАРЬ!AN5=GRID!$B$3:$U$3),0))*GRID!$H$42*(1-GRID!$H$43),0))</f>
        <v>159440</v>
      </c>
      <c r="Q407" s="5">
        <f t="array" ref="Q407">IF($I$2="Длительное проживание от 30 ночей ",
INDEX(GRID!$B$4:$U$15,MATCH(Q$7,GRID!$A$4:$A$15,0),MATCH(1,($U$2=GRID!$B$1:$U$1)*(КАЛЕНДАРЬ!AN5=GRID!$B$3:$U$3),0))*GRID!$H$42,
ROUNDUP(INDEX(GRID!$B$4:$U$15,MATCH(Q$7,GRID!$A$4:$A$15,0),MATCH(1,($U$2=GRID!$B$1:$U$1)*(КАЛЕНДАРЬ!AN5=GRID!$B$3:$U$3),0))*GRID!$H$42*(1-GRID!$H$43),0))</f>
        <v>184480</v>
      </c>
      <c r="R407" s="50" t="s">
        <v>105</v>
      </c>
      <c r="S407" s="50" t="s">
        <v>105</v>
      </c>
      <c r="T407" s="50" t="s">
        <v>105</v>
      </c>
    </row>
    <row r="408" spans="1:20" ht="12.75" customHeight="1">
      <c r="A408" s="108" t="s">
        <v>11</v>
      </c>
      <c r="B408" s="109">
        <v>11</v>
      </c>
      <c r="C408" s="5">
        <f t="array" ref="C408">IF($I$2="Длительное проживание от 30 ночей ",
INDEX(GRID!$B$4:$U$15,MATCH(C$7,GRID!$A$4:$A$15,0),MATCH(1,($U$2=GRID!$B$1:$U$1)*(КАЛЕНДАРЬ!AN6=GRID!$B$3:$U$3),0))*GRID!$H$42,
ROUNDUP(INDEX(GRID!$B$4:$U$15,MATCH(C$7,GRID!$A$4:$A$15,0),MATCH(1,($U$2=GRID!$B$1:$U$1)*(КАЛЕНДАРЬ!AN6=GRID!$B$3:$U$3),0))*GRID!$H$42*(1-GRID!$H$43),0))</f>
        <v>42080</v>
      </c>
      <c r="D408" s="5">
        <f t="array" ref="D408">IF($I$2="Длительное проживание от 30 ночей ",
INDEX(GRID!$B$18:$U$29,MATCH(C$7,GRID!$A$18:$A$29,0),MATCH(1,($U$2=GRID!$B$1:$U$1)*(КАЛЕНДАРЬ!AN6=GRID!$B$3:$U$3),0))*GRID!$H$42,
ROUNDUP(INDEX(GRID!$B$18:$U$29,MATCH(C$7,GRID!$A$18:$A$29,0),MATCH(1,($U$2=GRID!$B$1:$U$1)*(КАЛЕНДАРЬ!AN6=GRID!$B$3:$U$3),0))*GRID!$H$42*(1-GRID!$H$43),0))</f>
        <v>46080</v>
      </c>
      <c r="E408" s="5">
        <f t="array" ref="E408">IF($I$2="Длительное проживание от 30 ночей ",
INDEX(GRID!$B$4:$U$15,MATCH(E$7,GRID!$A$4:$A$15,0),MATCH(1,($U$2=GRID!$B$1:$U$1)*(КАЛЕНДАРЬ!AN6=GRID!$B$3:$U$3),0))*GRID!$H$42,
ROUNDUP(INDEX(GRID!$B$4:$U$15,MATCH(E$7,GRID!$A$4:$A$15,0),MATCH(1,($U$2=GRID!$B$1:$U$1)*(КАЛЕНДАРЬ!AN6=GRID!$B$3:$U$3),0))*GRID!$H$42*(1-GRID!$H$43),0))</f>
        <v>49680</v>
      </c>
      <c r="F408" s="5">
        <f t="array" ref="F408">IF($I$2="Длительное проживание от 30 ночей ",
INDEX(GRID!$B$18:$U$29,MATCH(E$7,GRID!$A$18:$A$29,0),MATCH(1,($U$2=GRID!$B$1:$U$1)*(КАЛЕНДАРЬ!AN6=GRID!$B$3:$U$3),0))*GRID!$H$42,
ROUNDUP(INDEX(GRID!$B$18:$U$29,MATCH(E$7,GRID!$A$18:$A$29,0),MATCH(1,($U$2=GRID!$B$1:$U$1)*(КАЛЕНДАРЬ!AN6=GRID!$B$3:$U$3),0))*GRID!$H$42*(1-GRID!$H$43),0))</f>
        <v>53680</v>
      </c>
      <c r="G408" s="5" cm="1">
        <f t="array" ref="G408">IF($I$2="Длительное проживание от 30 ночей ",
INDEX(GRID!$B$4:$U$15,MATCH(G$7,GRID!$A$4:$A$15,0),MATCH(1,($U$2=GRID!$B$1:$U$1)*(КАЛЕНДАРЬ!AN6=GRID!$B$3:$U$3),0))*GRID!$H$42,
ROUNDUP(INDEX(GRID!$B$4:$U$15,MATCH(G$7,GRID!$A$4:$A$15,0),MATCH(1,($U$2=GRID!$B$1:$U$1)*(КАЛЕНДАРЬ!AN6=GRID!$B$3:$U$3),0))*GRID!$H$42*(1-GRID!$H$43),0))</f>
        <v>55360</v>
      </c>
      <c r="H408" s="5" cm="1">
        <f t="array" ref="H408">IF($I$2="Длительное проживание от 30 ночей ",
INDEX(GRID!$B$18:$U$29,MATCH(G$7,GRID!$A$18:$A$29,0),MATCH(1,($U$2=GRID!$B$1:$U$1)*(КАЛЕНДАРЬ!AN6=GRID!$B$3:$U$3),0))*GRID!$H$42,
ROUNDUP(INDEX(GRID!$B$18:$U$29,MATCH(G$7,GRID!$A$18:$A$29,0),MATCH(1,($U$2=GRID!$B$1:$U$1)*(КАЛЕНДАРЬ!AN6=GRID!$B$3:$U$3),0))*GRID!$H$42*(1-GRID!$H$43),0))</f>
        <v>59360</v>
      </c>
      <c r="I408" s="5">
        <f t="array" ref="I408">IF($I$2="Длительное проживание от 30 ночей ",
INDEX(GRID!$B$4:$U$15,MATCH(I$7,GRID!$A$4:$A$15,0),MATCH(1,($U$2=GRID!$B$1:$U$1)*(КАЛЕНДАРЬ!AN6=GRID!$B$3:$U$3),0))*GRID!$H$42,
ROUNDUP(INDEX(GRID!$B$4:$U$15,MATCH(I$7,GRID!$A$4:$A$15,0),MATCH(1,($U$2=GRID!$B$1:$U$1)*(КАЛЕНДАРЬ!AN6=GRID!$B$3:$U$3),0))*GRID!$H$42*(1-GRID!$H$43),0))</f>
        <v>61280</v>
      </c>
      <c r="J408" s="5">
        <f t="array" ref="J408">IF($I$2="Длительное проживание от 30 ночей ",
INDEX(GRID!$B$18:$U$29,MATCH(I$7,GRID!$A$18:$A$29,0),MATCH(1,($U$2=GRID!$B$1:$U$1)*(КАЛЕНДАРЬ!AN6=GRID!$B$3:$U$3),0))*GRID!$H$42,
ROUNDUP(INDEX(GRID!$B$18:$U$29,MATCH(I$7,GRID!$A$18:$A$29,0),MATCH(1,($U$2=GRID!$B$1:$U$1)*(КАЛЕНДАРЬ!AN6=GRID!$B$3:$U$3),0))*GRID!$H$42*(1-GRID!$H$43),0))</f>
        <v>65280</v>
      </c>
      <c r="K408" s="5" cm="1">
        <f t="array" ref="K408">IF($I$2="Длительное проживание от 30 ночей ",
INDEX(GRID!$B$4:$U$15,MATCH(K$7,GRID!$A$4:$A$15,0),MATCH(1,($U$2=GRID!$B$1:$U$1)*(КАЛЕНДАРЬ!AN6=GRID!$B$3:$U$3),0))*GRID!$H$42,
ROUNDUP(INDEX(GRID!$B$4:$U$15,MATCH(K$7,GRID!$A$4:$A$15,0),MATCH(1,($U$2=GRID!$B$1:$U$1)*(КАЛЕНДАРЬ!AN6=GRID!$B$3:$U$3),0))*GRID!$H$42*(1-GRID!$H$43),0))</f>
        <v>67280</v>
      </c>
      <c r="L408" s="5" cm="1">
        <f t="array" ref="L408">IF($I$2="Длительное проживание от 30 ночей ",
INDEX(GRID!$B$18:$U$29,MATCH(K$7,GRID!$A$18:$A$29,0),MATCH(1,($U$2=GRID!$B$1:$U$1)*(КАЛЕНДАРЬ!AN6=GRID!$B$3:$U$3),0))*GRID!$H$42,
ROUNDUP(INDEX(GRID!$B$18:$U$29,MATCH(K$7,GRID!$A$18:$A$29,0),MATCH(1,($U$2=GRID!$B$1:$U$1)*(КАЛЕНДАРЬ!AN6=GRID!$B$3:$U$3),0))*GRID!$H$42*(1-GRID!$H$43),0))</f>
        <v>71280</v>
      </c>
      <c r="M408" s="5">
        <f t="array" ref="M408">IF($I$2="Длительное проживание от 30 ночей ",
INDEX(GRID!$B$4:$U$15,MATCH(M$7,GRID!$A$4:$A$15,0),MATCH(1,($U$2=GRID!$B$1:$U$1)*(КАЛЕНДАРЬ!AN6=GRID!$B$3:$U$3),0))*GRID!$H$42,
ROUNDUP(INDEX(GRID!$B$4:$U$15,MATCH(M$7,GRID!$A$4:$A$15,0),MATCH(1,($U$2=GRID!$B$1:$U$1)*(КАЛЕНДАРЬ!AN6=GRID!$B$3:$U$3),0))*GRID!$H$42*(1-GRID!$H$43),0))</f>
        <v>88320</v>
      </c>
      <c r="N408" s="5">
        <f t="array" ref="N408">IF($I$2="Длительное проживание от 30 ночей ",
INDEX(GRID!$B$18:$U$29,MATCH(M$7,GRID!$A$18:$A$29,0),MATCH(1,($U$2=GRID!$B$1:$U$1)*(КАЛЕНДАРЬ!AN6=GRID!$B$3:$U$3),0))*GRID!$H$42,
ROUNDUP(INDEX(GRID!$B$18:$U$29,MATCH(M$7,GRID!$A$18:$A$29,0),MATCH(1,($U$2=GRID!$B$1:$U$1)*(КАЛЕНДАРЬ!AN6=GRID!$B$3:$U$3),0))*GRID!$H$42*(1-GRID!$H$43),0))</f>
        <v>92320</v>
      </c>
      <c r="O408" s="5" cm="1">
        <f t="array" ref="O408">IF($I$2="Длительное проживание от 30 ночей ",
INDEX(GRID!$B$4:$U$15,MATCH(O$7,GRID!$A$4:$A$15,0),MATCH(1,($U$2=GRID!$B$1:$U$1)*(КАЛЕНДАРЬ!AN6=GRID!$B$3:$U$3),0))*GRID!$H$42,
ROUNDUP(INDEX(GRID!$B$4:$U$15,MATCH(O$7,GRID!$A$4:$A$15,0),MATCH(1,($U$2=GRID!$B$1:$U$1)*(КАЛЕНДАРЬ!AN\4=GRID!$B$3:$U$3),0))*GRID!$H$42*(1-GRID!$H$43),0))</f>
        <v>120800</v>
      </c>
      <c r="P408" s="5">
        <f t="array" ref="P408">IF($I$2="Длительное проживание от 30 ночей ",
INDEX(GRID!$B$4:$U$15,MATCH(P$7,GRID!$A$4:$A$15,0),MATCH(1,($U$2=GRID!$B$1:$U$1)*(КАЛЕНДАРЬ!AN6=GRID!$B$3:$U$3),0))*GRID!$H$42,
ROUNDUP(INDEX(GRID!$B$4:$U$15,MATCH(P$7,GRID!$A$4:$A$15,0),MATCH(1,($U$2=GRID!$B$1:$U$1)*(КАЛЕНДАРЬ!AN6=GRID!$B$3:$U$3),0))*GRID!$H$42*(1-GRID!$H$43),0))</f>
        <v>159440</v>
      </c>
      <c r="Q408" s="5">
        <f t="array" ref="Q408">IF($I$2="Длительное проживание от 30 ночей ",
INDEX(GRID!$B$4:$U$15,MATCH(Q$7,GRID!$A$4:$A$15,0),MATCH(1,($U$2=GRID!$B$1:$U$1)*(КАЛЕНДАРЬ!AN6=GRID!$B$3:$U$3),0))*GRID!$H$42,
ROUNDUP(INDEX(GRID!$B$4:$U$15,MATCH(Q$7,GRID!$A$4:$A$15,0),MATCH(1,($U$2=GRID!$B$1:$U$1)*(КАЛЕНДАРЬ!AN6=GRID!$B$3:$U$3),0))*GRID!$H$42*(1-GRID!$H$43),0))</f>
        <v>184480</v>
      </c>
      <c r="R408" s="50" t="s">
        <v>105</v>
      </c>
      <c r="S408" s="50" t="s">
        <v>105</v>
      </c>
      <c r="T408" s="50" t="s">
        <v>105</v>
      </c>
    </row>
    <row r="409" spans="1:20" ht="12.75" customHeight="1">
      <c r="A409" s="108" t="s">
        <v>12</v>
      </c>
      <c r="B409" s="109">
        <v>12</v>
      </c>
      <c r="C409" s="5">
        <f t="array" ref="C409">IF($I$2="Длительное проживание от 30 ночей ",
INDEX(GRID!$B$4:$U$15,MATCH(C$7,GRID!$A$4:$A$15,0),MATCH(1,($U$2=GRID!$B$1:$U$1)*(КАЛЕНДАРЬ!AN7=GRID!$B$3:$U$3),0))*GRID!$H$42,
ROUNDUP(INDEX(GRID!$B$4:$U$15,MATCH(C$7,GRID!$A$4:$A$15,0),MATCH(1,($U$2=GRID!$B$1:$U$1)*(КАЛЕНДАРЬ!AN7=GRID!$B$3:$U$3),0))*GRID!$H$42*(1-GRID!$H$43),0))</f>
        <v>38480</v>
      </c>
      <c r="D409" s="5">
        <f t="array" ref="D409">IF($I$2="Длительное проживание от 30 ночей ",
INDEX(GRID!$B$18:$U$29,MATCH(C$7,GRID!$A$18:$A$29,0),MATCH(1,($U$2=GRID!$B$1:$U$1)*(КАЛЕНДАРЬ!AN7=GRID!$B$3:$U$3),0))*GRID!$H$42,
ROUNDUP(INDEX(GRID!$B$18:$U$29,MATCH(C$7,GRID!$A$18:$A$29,0),MATCH(1,($U$2=GRID!$B$1:$U$1)*(КАЛЕНДАРЬ!AN7=GRID!$B$3:$U$3),0))*GRID!$H$42*(1-GRID!$H$43),0))</f>
        <v>42480</v>
      </c>
      <c r="E409" s="5">
        <f t="array" ref="E409">IF($I$2="Длительное проживание от 30 ночей ",
INDEX(GRID!$B$4:$U$15,MATCH(E$7,GRID!$A$4:$A$15,0),MATCH(1,($U$2=GRID!$B$1:$U$1)*(КАЛЕНДАРЬ!AN7=GRID!$B$3:$U$3),0))*GRID!$H$42,
ROUNDUP(INDEX(GRID!$B$4:$U$15,MATCH(E$7,GRID!$A$4:$A$15,0),MATCH(1,($U$2=GRID!$B$1:$U$1)*(КАЛЕНДАРЬ!AN7=GRID!$B$3:$U$3),0))*GRID!$H$42*(1-GRID!$H$43),0))</f>
        <v>45680</v>
      </c>
      <c r="F409" s="5">
        <f t="array" ref="F409">IF($I$2="Длительное проживание от 30 ночей ",
INDEX(GRID!$B$18:$U$29,MATCH(E$7,GRID!$A$18:$A$29,0),MATCH(1,($U$2=GRID!$B$1:$U$1)*(КАЛЕНДАРЬ!AN7=GRID!$B$3:$U$3),0))*GRID!$H$42,
ROUNDUP(INDEX(GRID!$B$18:$U$29,MATCH(E$7,GRID!$A$18:$A$29,0),MATCH(1,($U$2=GRID!$B$1:$U$1)*(КАЛЕНДАРЬ!AN7=GRID!$B$3:$U$3),0))*GRID!$H$42*(1-GRID!$H$43),0))</f>
        <v>49680</v>
      </c>
      <c r="G409" s="5" cm="1">
        <f t="array" ref="G409">IF($I$2="Длительное проживание от 30 ночей ",
INDEX(GRID!$B$4:$U$15,MATCH(G$7,GRID!$A$4:$A$15,0),MATCH(1,($U$2=GRID!$B$1:$U$1)*(КАЛЕНДАРЬ!AN7=GRID!$B$3:$U$3),0))*GRID!$H$42,
ROUNDUP(INDEX(GRID!$B$4:$U$15,MATCH(G$7,GRID!$A$4:$A$15,0),MATCH(1,($U$2=GRID!$B$1:$U$1)*(КАЛЕНДАРЬ!AN7=GRID!$B$3:$U$3),0))*GRID!$H$42*(1-GRID!$H$43),0))</f>
        <v>51200</v>
      </c>
      <c r="H409" s="5" cm="1">
        <f t="array" ref="H409">IF($I$2="Длительное проживание от 30 ночей ",
INDEX(GRID!$B$18:$U$29,MATCH(G$7,GRID!$A$18:$A$29,0),MATCH(1,($U$2=GRID!$B$1:$U$1)*(КАЛЕНДАРЬ!AN7=GRID!$B$3:$U$3),0))*GRID!$H$42,
ROUNDUP(INDEX(GRID!$B$18:$U$29,MATCH(G$7,GRID!$A$18:$A$29,0),MATCH(1,($U$2=GRID!$B$1:$U$1)*(КАЛЕНДАРЬ!AN7=GRID!$B$3:$U$3),0))*GRID!$H$42*(1-GRID!$H$43),0))</f>
        <v>55200</v>
      </c>
      <c r="I409" s="5">
        <f t="array" ref="I409">IF($I$2="Длительное проживание от 30 ночей ",
INDEX(GRID!$B$4:$U$15,MATCH(I$7,GRID!$A$4:$A$15,0),MATCH(1,($U$2=GRID!$B$1:$U$1)*(КАЛЕНДАРЬ!AN7=GRID!$B$3:$U$3),0))*GRID!$H$42,
ROUNDUP(INDEX(GRID!$B$4:$U$15,MATCH(I$7,GRID!$A$4:$A$15,0),MATCH(1,($U$2=GRID!$B$1:$U$1)*(КАЛЕНДАРЬ!AN7=GRID!$B$3:$U$3),0))*GRID!$H$42*(1-GRID!$H$43),0))</f>
        <v>56800</v>
      </c>
      <c r="J409" s="5">
        <f t="array" ref="J409">IF($I$2="Длительное проживание от 30 ночей ",
INDEX(GRID!$B$18:$U$29,MATCH(I$7,GRID!$A$18:$A$29,0),MATCH(1,($U$2=GRID!$B$1:$U$1)*(КАЛЕНДАРЬ!AN7=GRID!$B$3:$U$3),0))*GRID!$H$42,
ROUNDUP(INDEX(GRID!$B$18:$U$29,MATCH(I$7,GRID!$A$18:$A$29,0),MATCH(1,($U$2=GRID!$B$1:$U$1)*(КАЛЕНДАРЬ!AN7=GRID!$B$3:$U$3),0))*GRID!$H$42*(1-GRID!$H$43),0))</f>
        <v>60800</v>
      </c>
      <c r="K409" s="5" cm="1">
        <f t="array" ref="K409">IF($I$2="Длительное проживание от 30 ночей ",
INDEX(GRID!$B$4:$U$15,MATCH(K$7,GRID!$A$4:$A$15,0),MATCH(1,($U$2=GRID!$B$1:$U$1)*(КАЛЕНДАРЬ!AN7=GRID!$B$3:$U$3),0))*GRID!$H$42,
ROUNDUP(INDEX(GRID!$B$4:$U$15,MATCH(K$7,GRID!$A$4:$A$15,0),MATCH(1,($U$2=GRID!$B$1:$U$1)*(КАЛЕНДАРЬ!AN7=GRID!$B$3:$U$3),0))*GRID!$H$42*(1-GRID!$H$43),0))</f>
        <v>62560</v>
      </c>
      <c r="L409" s="5" cm="1">
        <f t="array" ref="L409">IF($I$2="Длительное проживание от 30 ночей ",
INDEX(GRID!$B$18:$U$29,MATCH(K$7,GRID!$A$18:$A$29,0),MATCH(1,($U$2=GRID!$B$1:$U$1)*(КАЛЕНДАРЬ!AN7=GRID!$B$3:$U$3),0))*GRID!$H$42,
ROUNDUP(INDEX(GRID!$B$18:$U$29,MATCH(K$7,GRID!$A$18:$A$29,0),MATCH(1,($U$2=GRID!$B$1:$U$1)*(КАЛЕНДАРЬ!AN7=GRID!$B$3:$U$3),0))*GRID!$H$42*(1-GRID!$H$43),0))</f>
        <v>66560</v>
      </c>
      <c r="M409" s="5">
        <f t="array" ref="M409">IF($I$2="Длительное проживание от 30 ночей ",
INDEX(GRID!$B$4:$U$15,MATCH(M$7,GRID!$A$4:$A$15,0),MATCH(1,($U$2=GRID!$B$1:$U$1)*(КАЛЕНДАРЬ!AN7=GRID!$B$3:$U$3),0))*GRID!$H$42,
ROUNDUP(INDEX(GRID!$B$4:$U$15,MATCH(M$7,GRID!$A$4:$A$15,0),MATCH(1,($U$2=GRID!$B$1:$U$1)*(КАЛЕНДАРЬ!AN7=GRID!$B$3:$U$3),0))*GRID!$H$42*(1-GRID!$H$43),0))</f>
        <v>82560</v>
      </c>
      <c r="N409" s="5">
        <f t="array" ref="N409">IF($I$2="Длительное проживание от 30 ночей ",
INDEX(GRID!$B$18:$U$29,MATCH(M$7,GRID!$A$18:$A$29,0),MATCH(1,($U$2=GRID!$B$1:$U$1)*(КАЛЕНДАРЬ!AN7=GRID!$B$3:$U$3),0))*GRID!$H$42,
ROUNDUP(INDEX(GRID!$B$18:$U$29,MATCH(M$7,GRID!$A$18:$A$29,0),MATCH(1,($U$2=GRID!$B$1:$U$1)*(КАЛЕНДАРЬ!AN7=GRID!$B$3:$U$3),0))*GRID!$H$42*(1-GRID!$H$43),0))</f>
        <v>86560</v>
      </c>
      <c r="O409" s="5" cm="1">
        <f t="array" ref="O409">IF($I$2="Длительное проживание от 30 ночей ",
INDEX(GRID!$B$4:$U$15,MATCH(O$7,GRID!$A$4:$A$15,0),MATCH(1,($U$2=GRID!$B$1:$U$1)*(КАЛЕНДАРЬ!AN7=GRID!$B$3:$U$3),0))*GRID!$H$42,
ROUNDUP(INDEX(GRID!$B$4:$U$15,MATCH(O$7,GRID!$A$4:$A$15,0),MATCH(1,($U$2=GRID!$B$1:$U$1)*(КАЛЕНДАРЬ!AN\4=GRID!$B$3:$U$3),0))*GRID!$H$42*(1-GRID!$H$43),0))</f>
        <v>114240</v>
      </c>
      <c r="P409" s="5">
        <f t="array" ref="P409">IF($I$2="Длительное проживание от 30 ночей ",
INDEX(GRID!$B$4:$U$15,MATCH(P$7,GRID!$A$4:$A$15,0),MATCH(1,($U$2=GRID!$B$1:$U$1)*(КАЛЕНДАРЬ!AN7=GRID!$B$3:$U$3),0))*GRID!$H$42,
ROUNDUP(INDEX(GRID!$B$4:$U$15,MATCH(P$7,GRID!$A$4:$A$15,0),MATCH(1,($U$2=GRID!$B$1:$U$1)*(КАЛЕНДАРЬ!AN7=GRID!$B$3:$U$3),0))*GRID!$H$42*(1-GRID!$H$43),0))</f>
        <v>152080</v>
      </c>
      <c r="Q409" s="5">
        <f t="array" ref="Q409">IF($I$2="Длительное проживание от 30 ночей ",
INDEX(GRID!$B$4:$U$15,MATCH(Q$7,GRID!$A$4:$A$15,0),MATCH(1,($U$2=GRID!$B$1:$U$1)*(КАЛЕНДАРЬ!AN7=GRID!$B$3:$U$3),0))*GRID!$H$42,
ROUNDUP(INDEX(GRID!$B$4:$U$15,MATCH(Q$7,GRID!$A$4:$A$15,0),MATCH(1,($U$2=GRID!$B$1:$U$1)*(КАЛЕНДАРЬ!AN7=GRID!$B$3:$U$3),0))*GRID!$H$42*(1-GRID!$H$43),0))</f>
        <v>176720</v>
      </c>
      <c r="R409" s="50" t="s">
        <v>105</v>
      </c>
      <c r="S409" s="50" t="s">
        <v>105</v>
      </c>
      <c r="T409" s="50" t="s">
        <v>105</v>
      </c>
    </row>
    <row r="410" spans="1:20" ht="12.75" customHeight="1">
      <c r="A410" s="108" t="s">
        <v>13</v>
      </c>
      <c r="B410" s="109">
        <v>13</v>
      </c>
      <c r="C410" s="5">
        <f t="array" ref="C410">IF($I$2="Длительное проживание от 30 ночей ",
INDEX(GRID!$B$4:$U$15,MATCH(C$7,GRID!$A$4:$A$15,0),MATCH(1,($U$2=GRID!$B$1:$U$1)*(КАЛЕНДАРЬ!AN8=GRID!$B$3:$U$3),0))*GRID!$H$42,
ROUNDUP(INDEX(GRID!$B$4:$U$15,MATCH(C$7,GRID!$A$4:$A$15,0),MATCH(1,($U$2=GRID!$B$1:$U$1)*(КАЛЕНДАРЬ!AN8=GRID!$B$3:$U$3),0))*GRID!$H$42*(1-GRID!$H$43),0))</f>
        <v>38480</v>
      </c>
      <c r="D410" s="5">
        <f t="array" ref="D410">IF($I$2="Длительное проживание от 30 ночей ",
INDEX(GRID!$B$18:$U$29,MATCH(C$7,GRID!$A$18:$A$29,0),MATCH(1,($U$2=GRID!$B$1:$U$1)*(КАЛЕНДАРЬ!AN8=GRID!$B$3:$U$3),0))*GRID!$H$42,
ROUNDUP(INDEX(GRID!$B$18:$U$29,MATCH(C$7,GRID!$A$18:$A$29,0),MATCH(1,($U$2=GRID!$B$1:$U$1)*(КАЛЕНДАРЬ!AN8=GRID!$B$3:$U$3),0))*GRID!$H$42*(1-GRID!$H$43),0))</f>
        <v>42480</v>
      </c>
      <c r="E410" s="5">
        <f t="array" ref="E410">IF($I$2="Длительное проживание от 30 ночей ",
INDEX(GRID!$B$4:$U$15,MATCH(E$7,GRID!$A$4:$A$15,0),MATCH(1,($U$2=GRID!$B$1:$U$1)*(КАЛЕНДАРЬ!AN8=GRID!$B$3:$U$3),0))*GRID!$H$42,
ROUNDUP(INDEX(GRID!$B$4:$U$15,MATCH(E$7,GRID!$A$4:$A$15,0),MATCH(1,($U$2=GRID!$B$1:$U$1)*(КАЛЕНДАРЬ!AN8=GRID!$B$3:$U$3),0))*GRID!$H$42*(1-GRID!$H$43),0))</f>
        <v>45680</v>
      </c>
      <c r="F410" s="5">
        <f t="array" ref="F410">IF($I$2="Длительное проживание от 30 ночей ",
INDEX(GRID!$B$18:$U$29,MATCH(E$7,GRID!$A$18:$A$29,0),MATCH(1,($U$2=GRID!$B$1:$U$1)*(КАЛЕНДАРЬ!AN8=GRID!$B$3:$U$3),0))*GRID!$H$42,
ROUNDUP(INDEX(GRID!$B$18:$U$29,MATCH(E$7,GRID!$A$18:$A$29,0),MATCH(1,($U$2=GRID!$B$1:$U$1)*(КАЛЕНДАРЬ!AN8=GRID!$B$3:$U$3),0))*GRID!$H$42*(1-GRID!$H$43),0))</f>
        <v>49680</v>
      </c>
      <c r="G410" s="5" cm="1">
        <f t="array" ref="G410">IF($I$2="Длительное проживание от 30 ночей ",
INDEX(GRID!$B$4:$U$15,MATCH(G$7,GRID!$A$4:$A$15,0),MATCH(1,($U$2=GRID!$B$1:$U$1)*(КАЛЕНДАРЬ!AN8=GRID!$B$3:$U$3),0))*GRID!$H$42,
ROUNDUP(INDEX(GRID!$B$4:$U$15,MATCH(G$7,GRID!$A$4:$A$15,0),MATCH(1,($U$2=GRID!$B$1:$U$1)*(КАЛЕНДАРЬ!AN8=GRID!$B$3:$U$3),0))*GRID!$H$42*(1-GRID!$H$43),0))</f>
        <v>51200</v>
      </c>
      <c r="H410" s="5" cm="1">
        <f t="array" ref="H410">IF($I$2="Длительное проживание от 30 ночей ",
INDEX(GRID!$B$18:$U$29,MATCH(G$7,GRID!$A$18:$A$29,0),MATCH(1,($U$2=GRID!$B$1:$U$1)*(КАЛЕНДАРЬ!AN8=GRID!$B$3:$U$3),0))*GRID!$H$42,
ROUNDUP(INDEX(GRID!$B$18:$U$29,MATCH(G$7,GRID!$A$18:$A$29,0),MATCH(1,($U$2=GRID!$B$1:$U$1)*(КАЛЕНДАРЬ!AN8=GRID!$B$3:$U$3),0))*GRID!$H$42*(1-GRID!$H$43),0))</f>
        <v>55200</v>
      </c>
      <c r="I410" s="5">
        <f t="array" ref="I410">IF($I$2="Длительное проживание от 30 ночей ",
INDEX(GRID!$B$4:$U$15,MATCH(I$7,GRID!$A$4:$A$15,0),MATCH(1,($U$2=GRID!$B$1:$U$1)*(КАЛЕНДАРЬ!AN8=GRID!$B$3:$U$3),0))*GRID!$H$42,
ROUNDUP(INDEX(GRID!$B$4:$U$15,MATCH(I$7,GRID!$A$4:$A$15,0),MATCH(1,($U$2=GRID!$B$1:$U$1)*(КАЛЕНДАРЬ!AN8=GRID!$B$3:$U$3),0))*GRID!$H$42*(1-GRID!$H$43),0))</f>
        <v>56800</v>
      </c>
      <c r="J410" s="5">
        <f t="array" ref="J410">IF($I$2="Длительное проживание от 30 ночей ",
INDEX(GRID!$B$18:$U$29,MATCH(I$7,GRID!$A$18:$A$29,0),MATCH(1,($U$2=GRID!$B$1:$U$1)*(КАЛЕНДАРЬ!AN8=GRID!$B$3:$U$3),0))*GRID!$H$42,
ROUNDUP(INDEX(GRID!$B$18:$U$29,MATCH(I$7,GRID!$A$18:$A$29,0),MATCH(1,($U$2=GRID!$B$1:$U$1)*(КАЛЕНДАРЬ!AN8=GRID!$B$3:$U$3),0))*GRID!$H$42*(1-GRID!$H$43),0))</f>
        <v>60800</v>
      </c>
      <c r="K410" s="5" cm="1">
        <f t="array" ref="K410">IF($I$2="Длительное проживание от 30 ночей ",
INDEX(GRID!$B$4:$U$15,MATCH(K$7,GRID!$A$4:$A$15,0),MATCH(1,($U$2=GRID!$B$1:$U$1)*(КАЛЕНДАРЬ!AN8=GRID!$B$3:$U$3),0))*GRID!$H$42,
ROUNDUP(INDEX(GRID!$B$4:$U$15,MATCH(K$7,GRID!$A$4:$A$15,0),MATCH(1,($U$2=GRID!$B$1:$U$1)*(КАЛЕНДАРЬ!AN8=GRID!$B$3:$U$3),0))*GRID!$H$42*(1-GRID!$H$43),0))</f>
        <v>62560</v>
      </c>
      <c r="L410" s="5" cm="1">
        <f t="array" ref="L410">IF($I$2="Длительное проживание от 30 ночей ",
INDEX(GRID!$B$18:$U$29,MATCH(K$7,GRID!$A$18:$A$29,0),MATCH(1,($U$2=GRID!$B$1:$U$1)*(КАЛЕНДАРЬ!AN8=GRID!$B$3:$U$3),0))*GRID!$H$42,
ROUNDUP(INDEX(GRID!$B$18:$U$29,MATCH(K$7,GRID!$A$18:$A$29,0),MATCH(1,($U$2=GRID!$B$1:$U$1)*(КАЛЕНДАРЬ!AN8=GRID!$B$3:$U$3),0))*GRID!$H$42*(1-GRID!$H$43),0))</f>
        <v>66560</v>
      </c>
      <c r="M410" s="5">
        <f t="array" ref="M410">IF($I$2="Длительное проживание от 30 ночей ",
INDEX(GRID!$B$4:$U$15,MATCH(M$7,GRID!$A$4:$A$15,0),MATCH(1,($U$2=GRID!$B$1:$U$1)*(КАЛЕНДАРЬ!AN8=GRID!$B$3:$U$3),0))*GRID!$H$42,
ROUNDUP(INDEX(GRID!$B$4:$U$15,MATCH(M$7,GRID!$A$4:$A$15,0),MATCH(1,($U$2=GRID!$B$1:$U$1)*(КАЛЕНДАРЬ!AN8=GRID!$B$3:$U$3),0))*GRID!$H$42*(1-GRID!$H$43),0))</f>
        <v>82560</v>
      </c>
      <c r="N410" s="5">
        <f t="array" ref="N410">IF($I$2="Длительное проживание от 30 ночей ",
INDEX(GRID!$B$18:$U$29,MATCH(M$7,GRID!$A$18:$A$29,0),MATCH(1,($U$2=GRID!$B$1:$U$1)*(КАЛЕНДАРЬ!AN8=GRID!$B$3:$U$3),0))*GRID!$H$42,
ROUNDUP(INDEX(GRID!$B$18:$U$29,MATCH(M$7,GRID!$A$18:$A$29,0),MATCH(1,($U$2=GRID!$B$1:$U$1)*(КАЛЕНДАРЬ!AN8=GRID!$B$3:$U$3),0))*GRID!$H$42*(1-GRID!$H$43),0))</f>
        <v>86560</v>
      </c>
      <c r="O410" s="5" cm="1">
        <f t="array" ref="O410">IF($I$2="Длительное проживание от 30 ночей ",
INDEX(GRID!$B$4:$U$15,MATCH(O$7,GRID!$A$4:$A$15,0),MATCH(1,($U$2=GRID!$B$1:$U$1)*(КАЛЕНДАРЬ!AN8=GRID!$B$3:$U$3),0))*GRID!$H$42,
ROUNDUP(INDEX(GRID!$B$4:$U$15,MATCH(O$7,GRID!$A$4:$A$15,0),MATCH(1,($U$2=GRID!$B$1:$U$1)*(КАЛЕНДАРЬ!AN\4=GRID!$B$3:$U$3),0))*GRID!$H$42*(1-GRID!$H$43),0))</f>
        <v>114240</v>
      </c>
      <c r="P410" s="5">
        <f t="array" ref="P410">IF($I$2="Длительное проживание от 30 ночей ",
INDEX(GRID!$B$4:$U$15,MATCH(P$7,GRID!$A$4:$A$15,0),MATCH(1,($U$2=GRID!$B$1:$U$1)*(КАЛЕНДАРЬ!AN8=GRID!$B$3:$U$3),0))*GRID!$H$42,
ROUNDUP(INDEX(GRID!$B$4:$U$15,MATCH(P$7,GRID!$A$4:$A$15,0),MATCH(1,($U$2=GRID!$B$1:$U$1)*(КАЛЕНДАРЬ!AN8=GRID!$B$3:$U$3),0))*GRID!$H$42*(1-GRID!$H$43),0))</f>
        <v>152080</v>
      </c>
      <c r="Q410" s="5">
        <f t="array" ref="Q410">IF($I$2="Длительное проживание от 30 ночей ",
INDEX(GRID!$B$4:$U$15,MATCH(Q$7,GRID!$A$4:$A$15,0),MATCH(1,($U$2=GRID!$B$1:$U$1)*(КАЛЕНДАРЬ!AN8=GRID!$B$3:$U$3),0))*GRID!$H$42,
ROUNDUP(INDEX(GRID!$B$4:$U$15,MATCH(Q$7,GRID!$A$4:$A$15,0),MATCH(1,($U$2=GRID!$B$1:$U$1)*(КАЛЕНДАРЬ!AN8=GRID!$B$3:$U$3),0))*GRID!$H$42*(1-GRID!$H$43),0))</f>
        <v>176720</v>
      </c>
      <c r="R410" s="50" t="s">
        <v>105</v>
      </c>
      <c r="S410" s="50" t="s">
        <v>105</v>
      </c>
      <c r="T410" s="50" t="s">
        <v>105</v>
      </c>
    </row>
    <row r="411" spans="1:20" ht="12.75" customHeight="1">
      <c r="A411" s="108" t="s">
        <v>14</v>
      </c>
      <c r="B411" s="109">
        <v>14</v>
      </c>
      <c r="C411" s="5">
        <f t="array" ref="C411">IF($I$2="Длительное проживание от 30 ночей ",
INDEX(GRID!$B$4:$U$15,MATCH(C$7,GRID!$A$4:$A$15,0),MATCH(1,($U$2=GRID!$B$1:$U$1)*(КАЛЕНДАРЬ!AN9=GRID!$B$3:$U$3),0))*GRID!$H$42,
ROUNDUP(INDEX(GRID!$B$4:$U$15,MATCH(C$7,GRID!$A$4:$A$15,0),MATCH(1,($U$2=GRID!$B$1:$U$1)*(КАЛЕНДАРЬ!AN9=GRID!$B$3:$U$3),0))*GRID!$H$42*(1-GRID!$H$43),0))</f>
        <v>38480</v>
      </c>
      <c r="D411" s="5">
        <f t="array" ref="D411">IF($I$2="Длительное проживание от 30 ночей ",
INDEX(GRID!$B$18:$U$29,MATCH(C$7,GRID!$A$18:$A$29,0),MATCH(1,($U$2=GRID!$B$1:$U$1)*(КАЛЕНДАРЬ!AN9=GRID!$B$3:$U$3),0))*GRID!$H$42,
ROUNDUP(INDEX(GRID!$B$18:$U$29,MATCH(C$7,GRID!$A$18:$A$29,0),MATCH(1,($U$2=GRID!$B$1:$U$1)*(КАЛЕНДАРЬ!AN9=GRID!$B$3:$U$3),0))*GRID!$H$42*(1-GRID!$H$43),0))</f>
        <v>42480</v>
      </c>
      <c r="E411" s="5">
        <f t="array" ref="E411">IF($I$2="Длительное проживание от 30 ночей ",
INDEX(GRID!$B$4:$U$15,MATCH(E$7,GRID!$A$4:$A$15,0),MATCH(1,($U$2=GRID!$B$1:$U$1)*(КАЛЕНДАРЬ!AN9=GRID!$B$3:$U$3),0))*GRID!$H$42,
ROUNDUP(INDEX(GRID!$B$4:$U$15,MATCH(E$7,GRID!$A$4:$A$15,0),MATCH(1,($U$2=GRID!$B$1:$U$1)*(КАЛЕНДАРЬ!AN9=GRID!$B$3:$U$3),0))*GRID!$H$42*(1-GRID!$H$43),0))</f>
        <v>45680</v>
      </c>
      <c r="F411" s="5">
        <f t="array" ref="F411">IF($I$2="Длительное проживание от 30 ночей ",
INDEX(GRID!$B$18:$U$29,MATCH(E$7,GRID!$A$18:$A$29,0),MATCH(1,($U$2=GRID!$B$1:$U$1)*(КАЛЕНДАРЬ!AN9=GRID!$B$3:$U$3),0))*GRID!$H$42,
ROUNDUP(INDEX(GRID!$B$18:$U$29,MATCH(E$7,GRID!$A$18:$A$29,0),MATCH(1,($U$2=GRID!$B$1:$U$1)*(КАЛЕНДАРЬ!AN9=GRID!$B$3:$U$3),0))*GRID!$H$42*(1-GRID!$H$43),0))</f>
        <v>49680</v>
      </c>
      <c r="G411" s="5" cm="1">
        <f t="array" ref="G411">IF($I$2="Длительное проживание от 30 ночей ",
INDEX(GRID!$B$4:$U$15,MATCH(G$7,GRID!$A$4:$A$15,0),MATCH(1,($U$2=GRID!$B$1:$U$1)*(КАЛЕНДАРЬ!AN9=GRID!$B$3:$U$3),0))*GRID!$H$42,
ROUNDUP(INDEX(GRID!$B$4:$U$15,MATCH(G$7,GRID!$A$4:$A$15,0),MATCH(1,($U$2=GRID!$B$1:$U$1)*(КАЛЕНДАРЬ!AN9=GRID!$B$3:$U$3),0))*GRID!$H$42*(1-GRID!$H$43),0))</f>
        <v>51200</v>
      </c>
      <c r="H411" s="5" cm="1">
        <f t="array" ref="H411">IF($I$2="Длительное проживание от 30 ночей ",
INDEX(GRID!$B$18:$U$29,MATCH(G$7,GRID!$A$18:$A$29,0),MATCH(1,($U$2=GRID!$B$1:$U$1)*(КАЛЕНДАРЬ!AN9=GRID!$B$3:$U$3),0))*GRID!$H$42,
ROUNDUP(INDEX(GRID!$B$18:$U$29,MATCH(G$7,GRID!$A$18:$A$29,0),MATCH(1,($U$2=GRID!$B$1:$U$1)*(КАЛЕНДАРЬ!AN9=GRID!$B$3:$U$3),0))*GRID!$H$42*(1-GRID!$H$43),0))</f>
        <v>55200</v>
      </c>
      <c r="I411" s="5">
        <f t="array" ref="I411">IF($I$2="Длительное проживание от 30 ночей ",
INDEX(GRID!$B$4:$U$15,MATCH(I$7,GRID!$A$4:$A$15,0),MATCH(1,($U$2=GRID!$B$1:$U$1)*(КАЛЕНДАРЬ!AN9=GRID!$B$3:$U$3),0))*GRID!$H$42,
ROUNDUP(INDEX(GRID!$B$4:$U$15,MATCH(I$7,GRID!$A$4:$A$15,0),MATCH(1,($U$2=GRID!$B$1:$U$1)*(КАЛЕНДАРЬ!AN9=GRID!$B$3:$U$3),0))*GRID!$H$42*(1-GRID!$H$43),0))</f>
        <v>56800</v>
      </c>
      <c r="J411" s="5">
        <f t="array" ref="J411">IF($I$2="Длительное проживание от 30 ночей ",
INDEX(GRID!$B$18:$U$29,MATCH(I$7,GRID!$A$18:$A$29,0),MATCH(1,($U$2=GRID!$B$1:$U$1)*(КАЛЕНДАРЬ!AN9=GRID!$B$3:$U$3),0))*GRID!$H$42,
ROUNDUP(INDEX(GRID!$B$18:$U$29,MATCH(I$7,GRID!$A$18:$A$29,0),MATCH(1,($U$2=GRID!$B$1:$U$1)*(КАЛЕНДАРЬ!AN9=GRID!$B$3:$U$3),0))*GRID!$H$42*(1-GRID!$H$43),0))</f>
        <v>60800</v>
      </c>
      <c r="K411" s="5" cm="1">
        <f t="array" ref="K411">IF($I$2="Длительное проживание от 30 ночей ",
INDEX(GRID!$B$4:$U$15,MATCH(K$7,GRID!$A$4:$A$15,0),MATCH(1,($U$2=GRID!$B$1:$U$1)*(КАЛЕНДАРЬ!AN9=GRID!$B$3:$U$3),0))*GRID!$H$42,
ROUNDUP(INDEX(GRID!$B$4:$U$15,MATCH(K$7,GRID!$A$4:$A$15,0),MATCH(1,($U$2=GRID!$B$1:$U$1)*(КАЛЕНДАРЬ!AN9=GRID!$B$3:$U$3),0))*GRID!$H$42*(1-GRID!$H$43),0))</f>
        <v>62560</v>
      </c>
      <c r="L411" s="5" cm="1">
        <f t="array" ref="L411">IF($I$2="Длительное проживание от 30 ночей ",
INDEX(GRID!$B$18:$U$29,MATCH(K$7,GRID!$A$18:$A$29,0),MATCH(1,($U$2=GRID!$B$1:$U$1)*(КАЛЕНДАРЬ!AN9=GRID!$B$3:$U$3),0))*GRID!$H$42,
ROUNDUP(INDEX(GRID!$B$18:$U$29,MATCH(K$7,GRID!$A$18:$A$29,0),MATCH(1,($U$2=GRID!$B$1:$U$1)*(КАЛЕНДАРЬ!AN9=GRID!$B$3:$U$3),0))*GRID!$H$42*(1-GRID!$H$43),0))</f>
        <v>66560</v>
      </c>
      <c r="M411" s="5">
        <f t="array" ref="M411">IF($I$2="Длительное проживание от 30 ночей ",
INDEX(GRID!$B$4:$U$15,MATCH(M$7,GRID!$A$4:$A$15,0),MATCH(1,($U$2=GRID!$B$1:$U$1)*(КАЛЕНДАРЬ!AN9=GRID!$B$3:$U$3),0))*GRID!$H$42,
ROUNDUP(INDEX(GRID!$B$4:$U$15,MATCH(M$7,GRID!$A$4:$A$15,0),MATCH(1,($U$2=GRID!$B$1:$U$1)*(КАЛЕНДАРЬ!AN9=GRID!$B$3:$U$3),0))*GRID!$H$42*(1-GRID!$H$43),0))</f>
        <v>82560</v>
      </c>
      <c r="N411" s="5">
        <f t="array" ref="N411">IF($I$2="Длительное проживание от 30 ночей ",
INDEX(GRID!$B$18:$U$29,MATCH(M$7,GRID!$A$18:$A$29,0),MATCH(1,($U$2=GRID!$B$1:$U$1)*(КАЛЕНДАРЬ!AN9=GRID!$B$3:$U$3),0))*GRID!$H$42,
ROUNDUP(INDEX(GRID!$B$18:$U$29,MATCH(M$7,GRID!$A$18:$A$29,0),MATCH(1,($U$2=GRID!$B$1:$U$1)*(КАЛЕНДАРЬ!AN9=GRID!$B$3:$U$3),0))*GRID!$H$42*(1-GRID!$H$43),0))</f>
        <v>86560</v>
      </c>
      <c r="O411" s="5" cm="1">
        <f t="array" ref="O411">IF($I$2="Длительное проживание от 30 ночей ",
INDEX(GRID!$B$4:$U$15,MATCH(O$7,GRID!$A$4:$A$15,0),MATCH(1,($U$2=GRID!$B$1:$U$1)*(КАЛЕНДАРЬ!AN9=GRID!$B$3:$U$3),0))*GRID!$H$42,
ROUNDUP(INDEX(GRID!$B$4:$U$15,MATCH(O$7,GRID!$A$4:$A$15,0),MATCH(1,($U$2=GRID!$B$1:$U$1)*(КАЛЕНДАРЬ!AN\4=GRID!$B$3:$U$3),0))*GRID!$H$42*(1-GRID!$H$43),0))</f>
        <v>114240</v>
      </c>
      <c r="P411" s="5">
        <f t="array" ref="P411">IF($I$2="Длительное проживание от 30 ночей ",
INDEX(GRID!$B$4:$U$15,MATCH(P$7,GRID!$A$4:$A$15,0),MATCH(1,($U$2=GRID!$B$1:$U$1)*(КАЛЕНДАРЬ!AN9=GRID!$B$3:$U$3),0))*GRID!$H$42,
ROUNDUP(INDEX(GRID!$B$4:$U$15,MATCH(P$7,GRID!$A$4:$A$15,0),MATCH(1,($U$2=GRID!$B$1:$U$1)*(КАЛЕНДАРЬ!AN9=GRID!$B$3:$U$3),0))*GRID!$H$42*(1-GRID!$H$43),0))</f>
        <v>152080</v>
      </c>
      <c r="Q411" s="5">
        <f t="array" ref="Q411">IF($I$2="Длительное проживание от 30 ночей ",
INDEX(GRID!$B$4:$U$15,MATCH(Q$7,GRID!$A$4:$A$15,0),MATCH(1,($U$2=GRID!$B$1:$U$1)*(КАЛЕНДАРЬ!AN9=GRID!$B$3:$U$3),0))*GRID!$H$42,
ROUNDUP(INDEX(GRID!$B$4:$U$15,MATCH(Q$7,GRID!$A$4:$A$15,0),MATCH(1,($U$2=GRID!$B$1:$U$1)*(КАЛЕНДАРЬ!AN9=GRID!$B$3:$U$3),0))*GRID!$H$42*(1-GRID!$H$43),0))</f>
        <v>176720</v>
      </c>
      <c r="R411" s="50" t="s">
        <v>105</v>
      </c>
      <c r="S411" s="50" t="s">
        <v>105</v>
      </c>
      <c r="T411" s="50" t="s">
        <v>105</v>
      </c>
    </row>
    <row r="412" spans="1:20" ht="12.75" customHeight="1">
      <c r="A412" s="108" t="s">
        <v>15</v>
      </c>
      <c r="B412" s="109">
        <v>15</v>
      </c>
      <c r="C412" s="5">
        <f t="array" ref="C412">IF($I$2="Длительное проживание от 30 ночей ",
INDEX(GRID!$B$4:$U$15,MATCH(C$7,GRID!$A$4:$A$15,0),MATCH(1,($U$2=GRID!$B$1:$U$1)*(КАЛЕНДАРЬ!AN10=GRID!$B$3:$U$3),0))*GRID!$H$42,
ROUNDUP(INDEX(GRID!$B$4:$U$15,MATCH(C$7,GRID!$A$4:$A$15,0),MATCH(1,($U$2=GRID!$B$1:$U$1)*(КАЛЕНДАРЬ!AN10=GRID!$B$3:$U$3),0))*GRID!$H$42*(1-GRID!$H$43),0))</f>
        <v>38480</v>
      </c>
      <c r="D412" s="5">
        <f t="array" ref="D412">IF($I$2="Длительное проживание от 30 ночей ",
INDEX(GRID!$B$18:$U$29,MATCH(C$7,GRID!$A$18:$A$29,0),MATCH(1,($U$2=GRID!$B$1:$U$1)*(КАЛЕНДАРЬ!AN10=GRID!$B$3:$U$3),0))*GRID!$H$42,
ROUNDUP(INDEX(GRID!$B$18:$U$29,MATCH(C$7,GRID!$A$18:$A$29,0),MATCH(1,($U$2=GRID!$B$1:$U$1)*(КАЛЕНДАРЬ!AN10=GRID!$B$3:$U$3),0))*GRID!$H$42*(1-GRID!$H$43),0))</f>
        <v>42480</v>
      </c>
      <c r="E412" s="5">
        <f t="array" ref="E412">IF($I$2="Длительное проживание от 30 ночей ",
INDEX(GRID!$B$4:$U$15,MATCH(E$7,GRID!$A$4:$A$15,0),MATCH(1,($U$2=GRID!$B$1:$U$1)*(КАЛЕНДАРЬ!AN10=GRID!$B$3:$U$3),0))*GRID!$H$42,
ROUNDUP(INDEX(GRID!$B$4:$U$15,MATCH(E$7,GRID!$A$4:$A$15,0),MATCH(1,($U$2=GRID!$B$1:$U$1)*(КАЛЕНДАРЬ!AN10=GRID!$B$3:$U$3),0))*GRID!$H$42*(1-GRID!$H$43),0))</f>
        <v>45680</v>
      </c>
      <c r="F412" s="5">
        <f t="array" ref="F412">IF($I$2="Длительное проживание от 30 ночей ",
INDEX(GRID!$B$18:$U$29,MATCH(E$7,GRID!$A$18:$A$29,0),MATCH(1,($U$2=GRID!$B$1:$U$1)*(КАЛЕНДАРЬ!AN10=GRID!$B$3:$U$3),0))*GRID!$H$42,
ROUNDUP(INDEX(GRID!$B$18:$U$29,MATCH(E$7,GRID!$A$18:$A$29,0),MATCH(1,($U$2=GRID!$B$1:$U$1)*(КАЛЕНДАРЬ!AN10=GRID!$B$3:$U$3),0))*GRID!$H$42*(1-GRID!$H$43),0))</f>
        <v>49680</v>
      </c>
      <c r="G412" s="5" cm="1">
        <f t="array" ref="G412">IF($I$2="Длительное проживание от 30 ночей ",
INDEX(GRID!$B$4:$U$15,MATCH(G$7,GRID!$A$4:$A$15,0),MATCH(1,($U$2=GRID!$B$1:$U$1)*(КАЛЕНДАРЬ!AN10=GRID!$B$3:$U$3),0))*GRID!$H$42,
ROUNDUP(INDEX(GRID!$B$4:$U$15,MATCH(G$7,GRID!$A$4:$A$15,0),MATCH(1,($U$2=GRID!$B$1:$U$1)*(КАЛЕНДАРЬ!AN10=GRID!$B$3:$U$3),0))*GRID!$H$42*(1-GRID!$H$43),0))</f>
        <v>51200</v>
      </c>
      <c r="H412" s="5" cm="1">
        <f t="array" ref="H412">IF($I$2="Длительное проживание от 30 ночей ",
INDEX(GRID!$B$18:$U$29,MATCH(G$7,GRID!$A$18:$A$29,0),MATCH(1,($U$2=GRID!$B$1:$U$1)*(КАЛЕНДАРЬ!AN10=GRID!$B$3:$U$3),0))*GRID!$H$42,
ROUNDUP(INDEX(GRID!$B$18:$U$29,MATCH(G$7,GRID!$A$18:$A$29,0),MATCH(1,($U$2=GRID!$B$1:$U$1)*(КАЛЕНДАРЬ!AN10=GRID!$B$3:$U$3),0))*GRID!$H$42*(1-GRID!$H$43),0))</f>
        <v>55200</v>
      </c>
      <c r="I412" s="5">
        <f t="array" ref="I412">IF($I$2="Длительное проживание от 30 ночей ",
INDEX(GRID!$B$4:$U$15,MATCH(I$7,GRID!$A$4:$A$15,0),MATCH(1,($U$2=GRID!$B$1:$U$1)*(КАЛЕНДАРЬ!AN10=GRID!$B$3:$U$3),0))*GRID!$H$42,
ROUNDUP(INDEX(GRID!$B$4:$U$15,MATCH(I$7,GRID!$A$4:$A$15,0),MATCH(1,($U$2=GRID!$B$1:$U$1)*(КАЛЕНДАРЬ!AN10=GRID!$B$3:$U$3),0))*GRID!$H$42*(1-GRID!$H$43),0))</f>
        <v>56800</v>
      </c>
      <c r="J412" s="5">
        <f t="array" ref="J412">IF($I$2="Длительное проживание от 30 ночей ",
INDEX(GRID!$B$18:$U$29,MATCH(I$7,GRID!$A$18:$A$29,0),MATCH(1,($U$2=GRID!$B$1:$U$1)*(КАЛЕНДАРЬ!AN10=GRID!$B$3:$U$3),0))*GRID!$H$42,
ROUNDUP(INDEX(GRID!$B$18:$U$29,MATCH(I$7,GRID!$A$18:$A$29,0),MATCH(1,($U$2=GRID!$B$1:$U$1)*(КАЛЕНДАРЬ!AN10=GRID!$B$3:$U$3),0))*GRID!$H$42*(1-GRID!$H$43),0))</f>
        <v>60800</v>
      </c>
      <c r="K412" s="5" cm="1">
        <f t="array" ref="K412">IF($I$2="Длительное проживание от 30 ночей ",
INDEX(GRID!$B$4:$U$15,MATCH(K$7,GRID!$A$4:$A$15,0),MATCH(1,($U$2=GRID!$B$1:$U$1)*(КАЛЕНДАРЬ!AN10=GRID!$B$3:$U$3),0))*GRID!$H$42,
ROUNDUP(INDEX(GRID!$B$4:$U$15,MATCH(K$7,GRID!$A$4:$A$15,0),MATCH(1,($U$2=GRID!$B$1:$U$1)*(КАЛЕНДАРЬ!AN10=GRID!$B$3:$U$3),0))*GRID!$H$42*(1-GRID!$H$43),0))</f>
        <v>62560</v>
      </c>
      <c r="L412" s="5" cm="1">
        <f t="array" ref="L412">IF($I$2="Длительное проживание от 30 ночей ",
INDEX(GRID!$B$18:$U$29,MATCH(K$7,GRID!$A$18:$A$29,0),MATCH(1,($U$2=GRID!$B$1:$U$1)*(КАЛЕНДАРЬ!AN10=GRID!$B$3:$U$3),0))*GRID!$H$42,
ROUNDUP(INDEX(GRID!$B$18:$U$29,MATCH(K$7,GRID!$A$18:$A$29,0),MATCH(1,($U$2=GRID!$B$1:$U$1)*(КАЛЕНДАРЬ!AN10=GRID!$B$3:$U$3),0))*GRID!$H$42*(1-GRID!$H$43),0))</f>
        <v>66560</v>
      </c>
      <c r="M412" s="5">
        <f t="array" ref="M412">IF($I$2="Длительное проживание от 30 ночей ",
INDEX(GRID!$B$4:$U$15,MATCH(M$7,GRID!$A$4:$A$15,0),MATCH(1,($U$2=GRID!$B$1:$U$1)*(КАЛЕНДАРЬ!AN10=GRID!$B$3:$U$3),0))*GRID!$H$42,
ROUNDUP(INDEX(GRID!$B$4:$U$15,MATCH(M$7,GRID!$A$4:$A$15,0),MATCH(1,($U$2=GRID!$B$1:$U$1)*(КАЛЕНДАРЬ!AN10=GRID!$B$3:$U$3),0))*GRID!$H$42*(1-GRID!$H$43),0))</f>
        <v>82560</v>
      </c>
      <c r="N412" s="5">
        <f t="array" ref="N412">IF($I$2="Длительное проживание от 30 ночей ",
INDEX(GRID!$B$18:$U$29,MATCH(M$7,GRID!$A$18:$A$29,0),MATCH(1,($U$2=GRID!$B$1:$U$1)*(КАЛЕНДАРЬ!AN10=GRID!$B$3:$U$3),0))*GRID!$H$42,
ROUNDUP(INDEX(GRID!$B$18:$U$29,MATCH(M$7,GRID!$A$18:$A$29,0),MATCH(1,($U$2=GRID!$B$1:$U$1)*(КАЛЕНДАРЬ!AN10=GRID!$B$3:$U$3),0))*GRID!$H$42*(1-GRID!$H$43),0))</f>
        <v>86560</v>
      </c>
      <c r="O412" s="5" cm="1">
        <f t="array" ref="O412">IF($I$2="Длительное проживание от 30 ночей ",
INDEX(GRID!$B$4:$U$15,MATCH(O$7,GRID!$A$4:$A$15,0),MATCH(1,($U$2=GRID!$B$1:$U$1)*(КАЛЕНДАРЬ!AN10=GRID!$B$3:$U$3),0))*GRID!$H$42,
ROUNDUP(INDEX(GRID!$B$4:$U$15,MATCH(O$7,GRID!$A$4:$A$15,0),MATCH(1,($U$2=GRID!$B$1:$U$1)*(КАЛЕНДАРЬ!AN\4=GRID!$B$3:$U$3),0))*GRID!$H$42*(1-GRID!$H$43),0))</f>
        <v>114240</v>
      </c>
      <c r="P412" s="5">
        <f t="array" ref="P412">IF($I$2="Длительное проживание от 30 ночей ",
INDEX(GRID!$B$4:$U$15,MATCH(P$7,GRID!$A$4:$A$15,0),MATCH(1,($U$2=GRID!$B$1:$U$1)*(КАЛЕНДАРЬ!AN10=GRID!$B$3:$U$3),0))*GRID!$H$42,
ROUNDUP(INDEX(GRID!$B$4:$U$15,MATCH(P$7,GRID!$A$4:$A$15,0),MATCH(1,($U$2=GRID!$B$1:$U$1)*(КАЛЕНДАРЬ!AN10=GRID!$B$3:$U$3),0))*GRID!$H$42*(1-GRID!$H$43),0))</f>
        <v>152080</v>
      </c>
      <c r="Q412" s="5">
        <f t="array" ref="Q412">IF($I$2="Длительное проживание от 30 ночей ",
INDEX(GRID!$B$4:$U$15,MATCH(Q$7,GRID!$A$4:$A$15,0),MATCH(1,($U$2=GRID!$B$1:$U$1)*(КАЛЕНДАРЬ!AN10=GRID!$B$3:$U$3),0))*GRID!$H$42,
ROUNDUP(INDEX(GRID!$B$4:$U$15,MATCH(Q$7,GRID!$A$4:$A$15,0),MATCH(1,($U$2=GRID!$B$1:$U$1)*(КАЛЕНДАРЬ!AN10=GRID!$B$3:$U$3),0))*GRID!$H$42*(1-GRID!$H$43),0))</f>
        <v>176720</v>
      </c>
      <c r="R412" s="50" t="s">
        <v>105</v>
      </c>
      <c r="S412" s="50" t="s">
        <v>105</v>
      </c>
      <c r="T412" s="50" t="s">
        <v>105</v>
      </c>
    </row>
    <row r="413" spans="1:20" ht="12.75" customHeight="1">
      <c r="A413" s="108" t="s">
        <v>16</v>
      </c>
      <c r="B413" s="109">
        <v>16</v>
      </c>
      <c r="C413" s="5">
        <f t="array" ref="C413">IF($I$2="Длительное проживание от 30 ночей ",
INDEX(GRID!$B$4:$U$15,MATCH(C$7,GRID!$A$4:$A$15,0),MATCH(1,($U$2=GRID!$B$1:$U$1)*(КАЛЕНДАРЬ!AN11=GRID!$B$3:$U$3),0))*GRID!$H$42,
ROUNDUP(INDEX(GRID!$B$4:$U$15,MATCH(C$7,GRID!$A$4:$A$15,0),MATCH(1,($U$2=GRID!$B$1:$U$1)*(КАЛЕНДАРЬ!AN11=GRID!$B$3:$U$3),0))*GRID!$H$42*(1-GRID!$H$43),0))</f>
        <v>38480</v>
      </c>
      <c r="D413" s="5">
        <f t="array" ref="D413">IF($I$2="Длительное проживание от 30 ночей ",
INDEX(GRID!$B$18:$U$29,MATCH(C$7,GRID!$A$18:$A$29,0),MATCH(1,($U$2=GRID!$B$1:$U$1)*(КАЛЕНДАРЬ!AN11=GRID!$B$3:$U$3),0))*GRID!$H$42,
ROUNDUP(INDEX(GRID!$B$18:$U$29,MATCH(C$7,GRID!$A$18:$A$29,0),MATCH(1,($U$2=GRID!$B$1:$U$1)*(КАЛЕНДАРЬ!AN11=GRID!$B$3:$U$3),0))*GRID!$H$42*(1-GRID!$H$43),0))</f>
        <v>42480</v>
      </c>
      <c r="E413" s="5">
        <f t="array" ref="E413">IF($I$2="Длительное проживание от 30 ночей ",
INDEX(GRID!$B$4:$U$15,MATCH(E$7,GRID!$A$4:$A$15,0),MATCH(1,($U$2=GRID!$B$1:$U$1)*(КАЛЕНДАРЬ!AN11=GRID!$B$3:$U$3),0))*GRID!$H$42,
ROUNDUP(INDEX(GRID!$B$4:$U$15,MATCH(E$7,GRID!$A$4:$A$15,0),MATCH(1,($U$2=GRID!$B$1:$U$1)*(КАЛЕНДАРЬ!AN11=GRID!$B$3:$U$3),0))*GRID!$H$42*(1-GRID!$H$43),0))</f>
        <v>45680</v>
      </c>
      <c r="F413" s="5">
        <f t="array" ref="F413">IF($I$2="Длительное проживание от 30 ночей ",
INDEX(GRID!$B$18:$U$29,MATCH(E$7,GRID!$A$18:$A$29,0),MATCH(1,($U$2=GRID!$B$1:$U$1)*(КАЛЕНДАРЬ!AN11=GRID!$B$3:$U$3),0))*GRID!$H$42,
ROUNDUP(INDEX(GRID!$B$18:$U$29,MATCH(E$7,GRID!$A$18:$A$29,0),MATCH(1,($U$2=GRID!$B$1:$U$1)*(КАЛЕНДАРЬ!AN11=GRID!$B$3:$U$3),0))*GRID!$H$42*(1-GRID!$H$43),0))</f>
        <v>49680</v>
      </c>
      <c r="G413" s="5" cm="1">
        <f t="array" ref="G413">IF($I$2="Длительное проживание от 30 ночей ",
INDEX(GRID!$B$4:$U$15,MATCH(G$7,GRID!$A$4:$A$15,0),MATCH(1,($U$2=GRID!$B$1:$U$1)*(КАЛЕНДАРЬ!AN11=GRID!$B$3:$U$3),0))*GRID!$H$42,
ROUNDUP(INDEX(GRID!$B$4:$U$15,MATCH(G$7,GRID!$A$4:$A$15,0),MATCH(1,($U$2=GRID!$B$1:$U$1)*(КАЛЕНДАРЬ!AN11=GRID!$B$3:$U$3),0))*GRID!$H$42*(1-GRID!$H$43),0))</f>
        <v>51200</v>
      </c>
      <c r="H413" s="5" cm="1">
        <f t="array" ref="H413">IF($I$2="Длительное проживание от 30 ночей ",
INDEX(GRID!$B$18:$U$29,MATCH(G$7,GRID!$A$18:$A$29,0),MATCH(1,($U$2=GRID!$B$1:$U$1)*(КАЛЕНДАРЬ!AN11=GRID!$B$3:$U$3),0))*GRID!$H$42,
ROUNDUP(INDEX(GRID!$B$18:$U$29,MATCH(G$7,GRID!$A$18:$A$29,0),MATCH(1,($U$2=GRID!$B$1:$U$1)*(КАЛЕНДАРЬ!AN11=GRID!$B$3:$U$3),0))*GRID!$H$42*(1-GRID!$H$43),0))</f>
        <v>55200</v>
      </c>
      <c r="I413" s="5">
        <f t="array" ref="I413">IF($I$2="Длительное проживание от 30 ночей ",
INDEX(GRID!$B$4:$U$15,MATCH(I$7,GRID!$A$4:$A$15,0),MATCH(1,($U$2=GRID!$B$1:$U$1)*(КАЛЕНДАРЬ!AN11=GRID!$B$3:$U$3),0))*GRID!$H$42,
ROUNDUP(INDEX(GRID!$B$4:$U$15,MATCH(I$7,GRID!$A$4:$A$15,0),MATCH(1,($U$2=GRID!$B$1:$U$1)*(КАЛЕНДАРЬ!AN11=GRID!$B$3:$U$3),0))*GRID!$H$42*(1-GRID!$H$43),0))</f>
        <v>56800</v>
      </c>
      <c r="J413" s="5">
        <f t="array" ref="J413">IF($I$2="Длительное проживание от 30 ночей ",
INDEX(GRID!$B$18:$U$29,MATCH(I$7,GRID!$A$18:$A$29,0),MATCH(1,($U$2=GRID!$B$1:$U$1)*(КАЛЕНДАРЬ!AN11=GRID!$B$3:$U$3),0))*GRID!$H$42,
ROUNDUP(INDEX(GRID!$B$18:$U$29,MATCH(I$7,GRID!$A$18:$A$29,0),MATCH(1,($U$2=GRID!$B$1:$U$1)*(КАЛЕНДАРЬ!AN11=GRID!$B$3:$U$3),0))*GRID!$H$42*(1-GRID!$H$43),0))</f>
        <v>60800</v>
      </c>
      <c r="K413" s="5" cm="1">
        <f t="array" ref="K413">IF($I$2="Длительное проживание от 30 ночей ",
INDEX(GRID!$B$4:$U$15,MATCH(K$7,GRID!$A$4:$A$15,0),MATCH(1,($U$2=GRID!$B$1:$U$1)*(КАЛЕНДАРЬ!AN11=GRID!$B$3:$U$3),0))*GRID!$H$42,
ROUNDUP(INDEX(GRID!$B$4:$U$15,MATCH(K$7,GRID!$A$4:$A$15,0),MATCH(1,($U$2=GRID!$B$1:$U$1)*(КАЛЕНДАРЬ!AN11=GRID!$B$3:$U$3),0))*GRID!$H$42*(1-GRID!$H$43),0))</f>
        <v>62560</v>
      </c>
      <c r="L413" s="5" cm="1">
        <f t="array" ref="L413">IF($I$2="Длительное проживание от 30 ночей ",
INDEX(GRID!$B$18:$U$29,MATCH(K$7,GRID!$A$18:$A$29,0),MATCH(1,($U$2=GRID!$B$1:$U$1)*(КАЛЕНДАРЬ!AN11=GRID!$B$3:$U$3),0))*GRID!$H$42,
ROUNDUP(INDEX(GRID!$B$18:$U$29,MATCH(K$7,GRID!$A$18:$A$29,0),MATCH(1,($U$2=GRID!$B$1:$U$1)*(КАЛЕНДАРЬ!AN11=GRID!$B$3:$U$3),0))*GRID!$H$42*(1-GRID!$H$43),0))</f>
        <v>66560</v>
      </c>
      <c r="M413" s="5">
        <f t="array" ref="M413">IF($I$2="Длительное проживание от 30 ночей ",
INDEX(GRID!$B$4:$U$15,MATCH(M$7,GRID!$A$4:$A$15,0),MATCH(1,($U$2=GRID!$B$1:$U$1)*(КАЛЕНДАРЬ!AN11=GRID!$B$3:$U$3),0))*GRID!$H$42,
ROUNDUP(INDEX(GRID!$B$4:$U$15,MATCH(M$7,GRID!$A$4:$A$15,0),MATCH(1,($U$2=GRID!$B$1:$U$1)*(КАЛЕНДАРЬ!AN11=GRID!$B$3:$U$3),0))*GRID!$H$42*(1-GRID!$H$43),0))</f>
        <v>82560</v>
      </c>
      <c r="N413" s="5">
        <f t="array" ref="N413">IF($I$2="Длительное проживание от 30 ночей ",
INDEX(GRID!$B$18:$U$29,MATCH(M$7,GRID!$A$18:$A$29,0),MATCH(1,($U$2=GRID!$B$1:$U$1)*(КАЛЕНДАРЬ!AN11=GRID!$B$3:$U$3),0))*GRID!$H$42,
ROUNDUP(INDEX(GRID!$B$18:$U$29,MATCH(M$7,GRID!$A$18:$A$29,0),MATCH(1,($U$2=GRID!$B$1:$U$1)*(КАЛЕНДАРЬ!AN11=GRID!$B$3:$U$3),0))*GRID!$H$42*(1-GRID!$H$43),0))</f>
        <v>86560</v>
      </c>
      <c r="O413" s="5" cm="1">
        <f t="array" ref="O413">IF($I$2="Длительное проживание от 30 ночей ",
INDEX(GRID!$B$4:$U$15,MATCH(O$7,GRID!$A$4:$A$15,0),MATCH(1,($U$2=GRID!$B$1:$U$1)*(КАЛЕНДАРЬ!AN11=GRID!$B$3:$U$3),0))*GRID!$H$42,
ROUNDUP(INDEX(GRID!$B$4:$U$15,MATCH(O$7,GRID!$A$4:$A$15,0),MATCH(1,($U$2=GRID!$B$1:$U$1)*(КАЛЕНДАРЬ!AN\4=GRID!$B$3:$U$3),0))*GRID!$H$42*(1-GRID!$H$43),0))</f>
        <v>114240</v>
      </c>
      <c r="P413" s="5">
        <f t="array" ref="P413">IF($I$2="Длительное проживание от 30 ночей ",
INDEX(GRID!$B$4:$U$15,MATCH(P$7,GRID!$A$4:$A$15,0),MATCH(1,($U$2=GRID!$B$1:$U$1)*(КАЛЕНДАРЬ!AN11=GRID!$B$3:$U$3),0))*GRID!$H$42,
ROUNDUP(INDEX(GRID!$B$4:$U$15,MATCH(P$7,GRID!$A$4:$A$15,0),MATCH(1,($U$2=GRID!$B$1:$U$1)*(КАЛЕНДАРЬ!AN11=GRID!$B$3:$U$3),0))*GRID!$H$42*(1-GRID!$H$43),0))</f>
        <v>152080</v>
      </c>
      <c r="Q413" s="5">
        <f t="array" ref="Q413">IF($I$2="Длительное проживание от 30 ночей ",
INDEX(GRID!$B$4:$U$15,MATCH(Q$7,GRID!$A$4:$A$15,0),MATCH(1,($U$2=GRID!$B$1:$U$1)*(КАЛЕНДАРЬ!AN11=GRID!$B$3:$U$3),0))*GRID!$H$42,
ROUNDUP(INDEX(GRID!$B$4:$U$15,MATCH(Q$7,GRID!$A$4:$A$15,0),MATCH(1,($U$2=GRID!$B$1:$U$1)*(КАЛЕНДАРЬ!AN11=GRID!$B$3:$U$3),0))*GRID!$H$42*(1-GRID!$H$43),0))</f>
        <v>176720</v>
      </c>
      <c r="R413" s="50" t="s">
        <v>105</v>
      </c>
      <c r="S413" s="50" t="s">
        <v>105</v>
      </c>
      <c r="T413" s="50" t="s">
        <v>105</v>
      </c>
    </row>
    <row r="414" spans="1:20" ht="12.75" customHeight="1">
      <c r="A414" s="108" t="s">
        <v>17</v>
      </c>
      <c r="B414" s="109">
        <v>17</v>
      </c>
      <c r="C414" s="5">
        <f t="array" ref="C414">IF($I$2="Длительное проживание от 30 ночей ",
INDEX(GRID!$B$4:$U$15,MATCH(C$7,GRID!$A$4:$A$15,0),MATCH(1,($U$2=GRID!$B$1:$U$1)*(КАЛЕНДАРЬ!AN12=GRID!$B$3:$U$3),0))*GRID!$H$42,
ROUNDUP(INDEX(GRID!$B$4:$U$15,MATCH(C$7,GRID!$A$4:$A$15,0),MATCH(1,($U$2=GRID!$B$1:$U$1)*(КАЛЕНДАРЬ!AN12=GRID!$B$3:$U$3),0))*GRID!$H$42*(1-GRID!$H$43),0))</f>
        <v>24160.000000000004</v>
      </c>
      <c r="D414" s="5">
        <f t="array" ref="D414">IF($I$2="Длительное проживание от 30 ночей ",
INDEX(GRID!$B$18:$U$29,MATCH(C$7,GRID!$A$18:$A$29,0),MATCH(1,($U$2=GRID!$B$1:$U$1)*(КАЛЕНДАРЬ!AN12=GRID!$B$3:$U$3),0))*GRID!$H$42,
ROUNDUP(INDEX(GRID!$B$18:$U$29,MATCH(C$7,GRID!$A$18:$A$29,0),MATCH(1,($U$2=GRID!$B$1:$U$1)*(КАЛЕНДАРЬ!AN12=GRID!$B$3:$U$3),0))*GRID!$H$42*(1-GRID!$H$43),0))</f>
        <v>28160</v>
      </c>
      <c r="E414" s="5">
        <f t="array" ref="E414">IF($I$2="Длительное проживание от 30 ночей ",
INDEX(GRID!$B$4:$U$15,MATCH(E$7,GRID!$A$4:$A$15,0),MATCH(1,($U$2=GRID!$B$1:$U$1)*(КАЛЕНДАРЬ!AN12=GRID!$B$3:$U$3),0))*GRID!$H$42,
ROUNDUP(INDEX(GRID!$B$4:$U$15,MATCH(E$7,GRID!$A$4:$A$15,0),MATCH(1,($U$2=GRID!$B$1:$U$1)*(КАЛЕНДАРЬ!AN12=GRID!$B$3:$U$3),0))*GRID!$H$42*(1-GRID!$H$43),0))</f>
        <v>29040</v>
      </c>
      <c r="F414" s="5">
        <f t="array" ref="F414">IF($I$2="Длительное проживание от 30 ночей ",
INDEX(GRID!$B$18:$U$29,MATCH(E$7,GRID!$A$18:$A$29,0),MATCH(1,($U$2=GRID!$B$1:$U$1)*(КАЛЕНДАРЬ!AN12=GRID!$B$3:$U$3),0))*GRID!$H$42,
ROUNDUP(INDEX(GRID!$B$18:$U$29,MATCH(E$7,GRID!$A$18:$A$29,0),MATCH(1,($U$2=GRID!$B$1:$U$1)*(КАЛЕНДАРЬ!AN12=GRID!$B$3:$U$3),0))*GRID!$H$42*(1-GRID!$H$43),0))</f>
        <v>33040</v>
      </c>
      <c r="G414" s="5" cm="1">
        <f t="array" ref="G414">IF($I$2="Длительное проживание от 30 ночей ",
INDEX(GRID!$B$4:$U$15,MATCH(G$7,GRID!$A$4:$A$15,0),MATCH(1,($U$2=GRID!$B$1:$U$1)*(КАЛЕНДАРЬ!AN12=GRID!$B$3:$U$3),0))*GRID!$H$42,
ROUNDUP(INDEX(GRID!$B$4:$U$15,MATCH(G$7,GRID!$A$4:$A$15,0),MATCH(1,($U$2=GRID!$B$1:$U$1)*(КАЛЕНДАРЬ!AN12=GRID!$B$3:$U$3),0))*GRID!$H$42*(1-GRID!$H$43),0))</f>
        <v>34000</v>
      </c>
      <c r="H414" s="5" cm="1">
        <f t="array" ref="H414">IF($I$2="Длительное проживание от 30 ночей ",
INDEX(GRID!$B$18:$U$29,MATCH(G$7,GRID!$A$18:$A$29,0),MATCH(1,($U$2=GRID!$B$1:$U$1)*(КАЛЕНДАРЬ!AN12=GRID!$B$3:$U$3),0))*GRID!$H$42,
ROUNDUP(INDEX(GRID!$B$18:$U$29,MATCH(G$7,GRID!$A$18:$A$29,0),MATCH(1,($U$2=GRID!$B$1:$U$1)*(КАЛЕНДАРЬ!AN12=GRID!$B$3:$U$3),0))*GRID!$H$42*(1-GRID!$H$43),0))</f>
        <v>38000</v>
      </c>
      <c r="I414" s="5">
        <f t="array" ref="I414">IF($I$2="Длительное проживание от 30 ночей ",
INDEX(GRID!$B$4:$U$15,MATCH(I$7,GRID!$A$4:$A$15,0),MATCH(1,($U$2=GRID!$B$1:$U$1)*(КАЛЕНДАРЬ!AN12=GRID!$B$3:$U$3),0))*GRID!$H$42,
ROUNDUP(INDEX(GRID!$B$4:$U$15,MATCH(I$7,GRID!$A$4:$A$15,0),MATCH(1,($U$2=GRID!$B$1:$U$1)*(КАЛЕНДАРЬ!AN12=GRID!$B$3:$U$3),0))*GRID!$H$42*(1-GRID!$H$43),0))</f>
        <v>37920</v>
      </c>
      <c r="J414" s="5">
        <f t="array" ref="J414">IF($I$2="Длительное проживание от 30 ночей ",
INDEX(GRID!$B$18:$U$29,MATCH(I$7,GRID!$A$18:$A$29,0),MATCH(1,($U$2=GRID!$B$1:$U$1)*(КАЛЕНДАРЬ!AN12=GRID!$B$3:$U$3),0))*GRID!$H$42,
ROUNDUP(INDEX(GRID!$B$18:$U$29,MATCH(I$7,GRID!$A$18:$A$29,0),MATCH(1,($U$2=GRID!$B$1:$U$1)*(КАЛЕНДАРЬ!AN12=GRID!$B$3:$U$3),0))*GRID!$H$42*(1-GRID!$H$43),0))</f>
        <v>41920</v>
      </c>
      <c r="K414" s="5" cm="1">
        <f t="array" ref="K414">IF($I$2="Длительное проживание от 30 ночей ",
INDEX(GRID!$B$4:$U$15,MATCH(K$7,GRID!$A$4:$A$15,0),MATCH(1,($U$2=GRID!$B$1:$U$1)*(КАЛЕНДАРЬ!AN12=GRID!$B$3:$U$3),0))*GRID!$H$42,
ROUNDUP(INDEX(GRID!$B$4:$U$15,MATCH(K$7,GRID!$A$4:$A$15,0),MATCH(1,($U$2=GRID!$B$1:$U$1)*(КАЛЕНДАРЬ!AN12=GRID!$B$3:$U$3),0))*GRID!$H$42*(1-GRID!$H$43),0))</f>
        <v>42640</v>
      </c>
      <c r="L414" s="5" cm="1">
        <f t="array" ref="L414">IF($I$2="Длительное проживание от 30 ночей ",
INDEX(GRID!$B$18:$U$29,MATCH(K$7,GRID!$A$18:$A$29,0),MATCH(1,($U$2=GRID!$B$1:$U$1)*(КАЛЕНДАРЬ!AN12=GRID!$B$3:$U$3),0))*GRID!$H$42,
ROUNDUP(INDEX(GRID!$B$18:$U$29,MATCH(K$7,GRID!$A$18:$A$29,0),MATCH(1,($U$2=GRID!$B$1:$U$1)*(КАЛЕНДАРЬ!AN12=GRID!$B$3:$U$3),0))*GRID!$H$42*(1-GRID!$H$43),0))</f>
        <v>46640</v>
      </c>
      <c r="M414" s="5">
        <f t="array" ref="M414">IF($I$2="Длительное проживание от 30 ночей ",
INDEX(GRID!$B$4:$U$15,MATCH(M$7,GRID!$A$4:$A$15,0),MATCH(1,($U$2=GRID!$B$1:$U$1)*(КАЛЕНДАРЬ!AN12=GRID!$B$3:$U$3),0))*GRID!$H$42,
ROUNDUP(INDEX(GRID!$B$4:$U$15,MATCH(M$7,GRID!$A$4:$A$15,0),MATCH(1,($U$2=GRID!$B$1:$U$1)*(КАЛЕНДАРЬ!AN12=GRID!$B$3:$U$3),0))*GRID!$H$42*(1-GRID!$H$43),0))</f>
        <v>59200</v>
      </c>
      <c r="N414" s="5">
        <f t="array" ref="N414">IF($I$2="Длительное проживание от 30 ночей ",
INDEX(GRID!$B$18:$U$29,MATCH(M$7,GRID!$A$18:$A$29,0),MATCH(1,($U$2=GRID!$B$1:$U$1)*(КАЛЕНДАРЬ!AN12=GRID!$B$3:$U$3),0))*GRID!$H$42,
ROUNDUP(INDEX(GRID!$B$18:$U$29,MATCH(M$7,GRID!$A$18:$A$29,0),MATCH(1,($U$2=GRID!$B$1:$U$1)*(КАЛЕНДАРЬ!AN12=GRID!$B$3:$U$3),0))*GRID!$H$42*(1-GRID!$H$43),0))</f>
        <v>63200</v>
      </c>
      <c r="O414" s="5" cm="1">
        <f t="array" ref="O414">IF($I$2="Длительное проживание от 30 ночей ",
INDEX(GRID!$B$4:$U$15,MATCH(O$7,GRID!$A$4:$A$15,0),MATCH(1,($U$2=GRID!$B$1:$U$1)*(КАЛЕНДАРЬ!AN12=GRID!$B$3:$U$3),0))*GRID!$H$42,
ROUNDUP(INDEX(GRID!$B$4:$U$15,MATCH(O$7,GRID!$A$4:$A$15,0),MATCH(1,($U$2=GRID!$B$1:$U$1)*(КАЛЕНДАРЬ!AN\4=GRID!$B$3:$U$3),0))*GRID!$H$42*(1-GRID!$H$43),0))</f>
        <v>87040</v>
      </c>
      <c r="P414" s="5">
        <f t="array" ref="P414">IF($I$2="Длительное проживание от 30 ночей ",
INDEX(GRID!$B$4:$U$15,MATCH(P$7,GRID!$A$4:$A$15,0),MATCH(1,($U$2=GRID!$B$1:$U$1)*(КАЛЕНДАРЬ!AN12=GRID!$B$3:$U$3),0))*GRID!$H$42,
ROUNDUP(INDEX(GRID!$B$4:$U$15,MATCH(P$7,GRID!$A$4:$A$15,0),MATCH(1,($U$2=GRID!$B$1:$U$1)*(КАЛЕНДАРЬ!AN12=GRID!$B$3:$U$3),0))*GRID!$H$42*(1-GRID!$H$43),0))</f>
        <v>121120</v>
      </c>
      <c r="Q414" s="5">
        <f t="array" ref="Q414">IF($I$2="Длительное проживание от 30 ночей ",
INDEX(GRID!$B$4:$U$15,MATCH(Q$7,GRID!$A$4:$A$15,0),MATCH(1,($U$2=GRID!$B$1:$U$1)*(КАЛЕНДАРЬ!AN12=GRID!$B$3:$U$3),0))*GRID!$H$42,
ROUNDUP(INDEX(GRID!$B$4:$U$15,MATCH(Q$7,GRID!$A$4:$A$15,0),MATCH(1,($U$2=GRID!$B$1:$U$1)*(КАЛЕНДАРЬ!AN12=GRID!$B$3:$U$3),0))*GRID!$H$42*(1-GRID!$H$43),0))</f>
        <v>142320</v>
      </c>
      <c r="R414" s="50" t="s">
        <v>105</v>
      </c>
      <c r="S414" s="50" t="s">
        <v>105</v>
      </c>
      <c r="T414" s="50" t="s">
        <v>105</v>
      </c>
    </row>
    <row r="415" spans="1:20" ht="12.75" customHeight="1">
      <c r="A415" s="108" t="s">
        <v>11</v>
      </c>
      <c r="B415" s="109">
        <v>18</v>
      </c>
      <c r="C415" s="5">
        <f t="array" ref="C415">IF($I$2="Длительное проживание от 30 ночей ",
INDEX(GRID!$B$4:$U$15,MATCH(C$7,GRID!$A$4:$A$15,0),MATCH(1,($U$2=GRID!$B$1:$U$1)*(КАЛЕНДАРЬ!AN13=GRID!$B$3:$U$3),0))*GRID!$H$42,
ROUNDUP(INDEX(GRID!$B$4:$U$15,MATCH(C$7,GRID!$A$4:$A$15,0),MATCH(1,($U$2=GRID!$B$1:$U$1)*(КАЛЕНДАРЬ!AN13=GRID!$B$3:$U$3),0))*GRID!$H$42*(1-GRID!$H$43),0))</f>
        <v>24160.000000000004</v>
      </c>
      <c r="D415" s="5">
        <f t="array" ref="D415">IF($I$2="Длительное проживание от 30 ночей ",
INDEX(GRID!$B$18:$U$29,MATCH(C$7,GRID!$A$18:$A$29,0),MATCH(1,($U$2=GRID!$B$1:$U$1)*(КАЛЕНДАРЬ!AN13=GRID!$B$3:$U$3),0))*GRID!$H$42,
ROUNDUP(INDEX(GRID!$B$18:$U$29,MATCH(C$7,GRID!$A$18:$A$29,0),MATCH(1,($U$2=GRID!$B$1:$U$1)*(КАЛЕНДАРЬ!AN13=GRID!$B$3:$U$3),0))*GRID!$H$42*(1-GRID!$H$43),0))</f>
        <v>28160</v>
      </c>
      <c r="E415" s="5">
        <f t="array" ref="E415">IF($I$2="Длительное проживание от 30 ночей ",
INDEX(GRID!$B$4:$U$15,MATCH(E$7,GRID!$A$4:$A$15,0),MATCH(1,($U$2=GRID!$B$1:$U$1)*(КАЛЕНДАРЬ!AN13=GRID!$B$3:$U$3),0))*GRID!$H$42,
ROUNDUP(INDEX(GRID!$B$4:$U$15,MATCH(E$7,GRID!$A$4:$A$15,0),MATCH(1,($U$2=GRID!$B$1:$U$1)*(КАЛЕНДАРЬ!AN13=GRID!$B$3:$U$3),0))*GRID!$H$42*(1-GRID!$H$43),0))</f>
        <v>29040</v>
      </c>
      <c r="F415" s="5">
        <f t="array" ref="F415">IF($I$2="Длительное проживание от 30 ночей ",
INDEX(GRID!$B$18:$U$29,MATCH(E$7,GRID!$A$18:$A$29,0),MATCH(1,($U$2=GRID!$B$1:$U$1)*(КАЛЕНДАРЬ!AN13=GRID!$B$3:$U$3),0))*GRID!$H$42,
ROUNDUP(INDEX(GRID!$B$18:$U$29,MATCH(E$7,GRID!$A$18:$A$29,0),MATCH(1,($U$2=GRID!$B$1:$U$1)*(КАЛЕНДАРЬ!AN13=GRID!$B$3:$U$3),0))*GRID!$H$42*(1-GRID!$H$43),0))</f>
        <v>33040</v>
      </c>
      <c r="G415" s="5" cm="1">
        <f t="array" ref="G415">IF($I$2="Длительное проживание от 30 ночей ",
INDEX(GRID!$B$4:$U$15,MATCH(G$7,GRID!$A$4:$A$15,0),MATCH(1,($U$2=GRID!$B$1:$U$1)*(КАЛЕНДАРЬ!AN13=GRID!$B$3:$U$3),0))*GRID!$H$42,
ROUNDUP(INDEX(GRID!$B$4:$U$15,MATCH(G$7,GRID!$A$4:$A$15,0),MATCH(1,($U$2=GRID!$B$1:$U$1)*(КАЛЕНДАРЬ!AN13=GRID!$B$3:$U$3),0))*GRID!$H$42*(1-GRID!$H$43),0))</f>
        <v>34000</v>
      </c>
      <c r="H415" s="5" cm="1">
        <f t="array" ref="H415">IF($I$2="Длительное проживание от 30 ночей ",
INDEX(GRID!$B$18:$U$29,MATCH(G$7,GRID!$A$18:$A$29,0),MATCH(1,($U$2=GRID!$B$1:$U$1)*(КАЛЕНДАРЬ!AN13=GRID!$B$3:$U$3),0))*GRID!$H$42,
ROUNDUP(INDEX(GRID!$B$18:$U$29,MATCH(G$7,GRID!$A$18:$A$29,0),MATCH(1,($U$2=GRID!$B$1:$U$1)*(КАЛЕНДАРЬ!AN13=GRID!$B$3:$U$3),0))*GRID!$H$42*(1-GRID!$H$43),0))</f>
        <v>38000</v>
      </c>
      <c r="I415" s="5">
        <f t="array" ref="I415">IF($I$2="Длительное проживание от 30 ночей ",
INDEX(GRID!$B$4:$U$15,MATCH(I$7,GRID!$A$4:$A$15,0),MATCH(1,($U$2=GRID!$B$1:$U$1)*(КАЛЕНДАРЬ!AN13=GRID!$B$3:$U$3),0))*GRID!$H$42,
ROUNDUP(INDEX(GRID!$B$4:$U$15,MATCH(I$7,GRID!$A$4:$A$15,0),MATCH(1,($U$2=GRID!$B$1:$U$1)*(КАЛЕНДАРЬ!AN13=GRID!$B$3:$U$3),0))*GRID!$H$42*(1-GRID!$H$43),0))</f>
        <v>37920</v>
      </c>
      <c r="J415" s="5">
        <f t="array" ref="J415">IF($I$2="Длительное проживание от 30 ночей ",
INDEX(GRID!$B$18:$U$29,MATCH(I$7,GRID!$A$18:$A$29,0),MATCH(1,($U$2=GRID!$B$1:$U$1)*(КАЛЕНДАРЬ!AN13=GRID!$B$3:$U$3),0))*GRID!$H$42,
ROUNDUP(INDEX(GRID!$B$18:$U$29,MATCH(I$7,GRID!$A$18:$A$29,0),MATCH(1,($U$2=GRID!$B$1:$U$1)*(КАЛЕНДАРЬ!AN13=GRID!$B$3:$U$3),0))*GRID!$H$42*(1-GRID!$H$43),0))</f>
        <v>41920</v>
      </c>
      <c r="K415" s="5" cm="1">
        <f t="array" ref="K415">IF($I$2="Длительное проживание от 30 ночей ",
INDEX(GRID!$B$4:$U$15,MATCH(K$7,GRID!$A$4:$A$15,0),MATCH(1,($U$2=GRID!$B$1:$U$1)*(КАЛЕНДАРЬ!AN13=GRID!$B$3:$U$3),0))*GRID!$H$42,
ROUNDUP(INDEX(GRID!$B$4:$U$15,MATCH(K$7,GRID!$A$4:$A$15,0),MATCH(1,($U$2=GRID!$B$1:$U$1)*(КАЛЕНДАРЬ!AN13=GRID!$B$3:$U$3),0))*GRID!$H$42*(1-GRID!$H$43),0))</f>
        <v>42640</v>
      </c>
      <c r="L415" s="5" cm="1">
        <f t="array" ref="L415">IF($I$2="Длительное проживание от 30 ночей ",
INDEX(GRID!$B$18:$U$29,MATCH(K$7,GRID!$A$18:$A$29,0),MATCH(1,($U$2=GRID!$B$1:$U$1)*(КАЛЕНДАРЬ!AN13=GRID!$B$3:$U$3),0))*GRID!$H$42,
ROUNDUP(INDEX(GRID!$B$18:$U$29,MATCH(K$7,GRID!$A$18:$A$29,0),MATCH(1,($U$2=GRID!$B$1:$U$1)*(КАЛЕНДАРЬ!AN13=GRID!$B$3:$U$3),0))*GRID!$H$42*(1-GRID!$H$43),0))</f>
        <v>46640</v>
      </c>
      <c r="M415" s="5">
        <f t="array" ref="M415">IF($I$2="Длительное проживание от 30 ночей ",
INDEX(GRID!$B$4:$U$15,MATCH(M$7,GRID!$A$4:$A$15,0),MATCH(1,($U$2=GRID!$B$1:$U$1)*(КАЛЕНДАРЬ!AN13=GRID!$B$3:$U$3),0))*GRID!$H$42,
ROUNDUP(INDEX(GRID!$B$4:$U$15,MATCH(M$7,GRID!$A$4:$A$15,0),MATCH(1,($U$2=GRID!$B$1:$U$1)*(КАЛЕНДАРЬ!AN13=GRID!$B$3:$U$3),0))*GRID!$H$42*(1-GRID!$H$43),0))</f>
        <v>59200</v>
      </c>
      <c r="N415" s="5">
        <f t="array" ref="N415">IF($I$2="Длительное проживание от 30 ночей ",
INDEX(GRID!$B$18:$U$29,MATCH(M$7,GRID!$A$18:$A$29,0),MATCH(1,($U$2=GRID!$B$1:$U$1)*(КАЛЕНДАРЬ!AN13=GRID!$B$3:$U$3),0))*GRID!$H$42,
ROUNDUP(INDEX(GRID!$B$18:$U$29,MATCH(M$7,GRID!$A$18:$A$29,0),MATCH(1,($U$2=GRID!$B$1:$U$1)*(КАЛЕНДАРЬ!AN13=GRID!$B$3:$U$3),0))*GRID!$H$42*(1-GRID!$H$43),0))</f>
        <v>63200</v>
      </c>
      <c r="O415" s="5" cm="1">
        <f t="array" ref="O415">IF($I$2="Длительное проживание от 30 ночей ",
INDEX(GRID!$B$4:$U$15,MATCH(O$7,GRID!$A$4:$A$15,0),MATCH(1,($U$2=GRID!$B$1:$U$1)*(КАЛЕНДАРЬ!AN13=GRID!$B$3:$U$3),0))*GRID!$H$42,
ROUNDUP(INDEX(GRID!$B$4:$U$15,MATCH(O$7,GRID!$A$4:$A$15,0),MATCH(1,($U$2=GRID!$B$1:$U$1)*(КАЛЕНДАРЬ!AN\4=GRID!$B$3:$U$3),0))*GRID!$H$42*(1-GRID!$H$43),0))</f>
        <v>87040</v>
      </c>
      <c r="P415" s="5">
        <f t="array" ref="P415">IF($I$2="Длительное проживание от 30 ночей ",
INDEX(GRID!$B$4:$U$15,MATCH(P$7,GRID!$A$4:$A$15,0),MATCH(1,($U$2=GRID!$B$1:$U$1)*(КАЛЕНДАРЬ!AN13=GRID!$B$3:$U$3),0))*GRID!$H$42,
ROUNDUP(INDEX(GRID!$B$4:$U$15,MATCH(P$7,GRID!$A$4:$A$15,0),MATCH(1,($U$2=GRID!$B$1:$U$1)*(КАЛЕНДАРЬ!AN13=GRID!$B$3:$U$3),0))*GRID!$H$42*(1-GRID!$H$43),0))</f>
        <v>121120</v>
      </c>
      <c r="Q415" s="5">
        <f t="array" ref="Q415">IF($I$2="Длительное проживание от 30 ночей ",
INDEX(GRID!$B$4:$U$15,MATCH(Q$7,GRID!$A$4:$A$15,0),MATCH(1,($U$2=GRID!$B$1:$U$1)*(КАЛЕНДАРЬ!AN13=GRID!$B$3:$U$3),0))*GRID!$H$42,
ROUNDUP(INDEX(GRID!$B$4:$U$15,MATCH(Q$7,GRID!$A$4:$A$15,0),MATCH(1,($U$2=GRID!$B$1:$U$1)*(КАЛЕНДАРЬ!AN13=GRID!$B$3:$U$3),0))*GRID!$H$42*(1-GRID!$H$43),0))</f>
        <v>142320</v>
      </c>
      <c r="R415" s="50" t="s">
        <v>105</v>
      </c>
      <c r="S415" s="50" t="s">
        <v>105</v>
      </c>
      <c r="T415" s="50" t="s">
        <v>105</v>
      </c>
    </row>
    <row r="416" spans="1:20" ht="12.75" customHeight="1">
      <c r="A416" s="108" t="s">
        <v>12</v>
      </c>
      <c r="B416" s="109">
        <v>19</v>
      </c>
      <c r="C416" s="5">
        <f t="array" ref="C416">IF($I$2="Длительное проживание от 30 ночей ",
INDEX(GRID!$B$4:$U$15,MATCH(C$7,GRID!$A$4:$A$15,0),MATCH(1,($U$2=GRID!$B$1:$U$1)*(КАЛЕНДАРЬ!AN14=GRID!$B$3:$U$3),0))*GRID!$H$42,
ROUNDUP(INDEX(GRID!$B$4:$U$15,MATCH(C$7,GRID!$A$4:$A$15,0),MATCH(1,($U$2=GRID!$B$1:$U$1)*(КАЛЕНДАРЬ!AN14=GRID!$B$3:$U$3),0))*GRID!$H$42*(1-GRID!$H$43),0))</f>
        <v>24160.000000000004</v>
      </c>
      <c r="D416" s="5">
        <f t="array" ref="D416">IF($I$2="Длительное проживание от 30 ночей ",
INDEX(GRID!$B$18:$U$29,MATCH(C$7,GRID!$A$18:$A$29,0),MATCH(1,($U$2=GRID!$B$1:$U$1)*(КАЛЕНДАРЬ!AN14=GRID!$B$3:$U$3),0))*GRID!$H$42,
ROUNDUP(INDEX(GRID!$B$18:$U$29,MATCH(C$7,GRID!$A$18:$A$29,0),MATCH(1,($U$2=GRID!$B$1:$U$1)*(КАЛЕНДАРЬ!AN14=GRID!$B$3:$U$3),0))*GRID!$H$42*(1-GRID!$H$43),0))</f>
        <v>28160</v>
      </c>
      <c r="E416" s="5">
        <f t="array" ref="E416">IF($I$2="Длительное проживание от 30 ночей ",
INDEX(GRID!$B$4:$U$15,MATCH(E$7,GRID!$A$4:$A$15,0),MATCH(1,($U$2=GRID!$B$1:$U$1)*(КАЛЕНДАРЬ!AN14=GRID!$B$3:$U$3),0))*GRID!$H$42,
ROUNDUP(INDEX(GRID!$B$4:$U$15,MATCH(E$7,GRID!$A$4:$A$15,0),MATCH(1,($U$2=GRID!$B$1:$U$1)*(КАЛЕНДАРЬ!AN14=GRID!$B$3:$U$3),0))*GRID!$H$42*(1-GRID!$H$43),0))</f>
        <v>29040</v>
      </c>
      <c r="F416" s="5">
        <f t="array" ref="F416">IF($I$2="Длительное проживание от 30 ночей ",
INDEX(GRID!$B$18:$U$29,MATCH(E$7,GRID!$A$18:$A$29,0),MATCH(1,($U$2=GRID!$B$1:$U$1)*(КАЛЕНДАРЬ!AN14=GRID!$B$3:$U$3),0))*GRID!$H$42,
ROUNDUP(INDEX(GRID!$B$18:$U$29,MATCH(E$7,GRID!$A$18:$A$29,0),MATCH(1,($U$2=GRID!$B$1:$U$1)*(КАЛЕНДАРЬ!AN14=GRID!$B$3:$U$3),0))*GRID!$H$42*(1-GRID!$H$43),0))</f>
        <v>33040</v>
      </c>
      <c r="G416" s="5" cm="1">
        <f t="array" ref="G416">IF($I$2="Длительное проживание от 30 ночей ",
INDEX(GRID!$B$4:$U$15,MATCH(G$7,GRID!$A$4:$A$15,0),MATCH(1,($U$2=GRID!$B$1:$U$1)*(КАЛЕНДАРЬ!AN14=GRID!$B$3:$U$3),0))*GRID!$H$42,
ROUNDUP(INDEX(GRID!$B$4:$U$15,MATCH(G$7,GRID!$A$4:$A$15,0),MATCH(1,($U$2=GRID!$B$1:$U$1)*(КАЛЕНДАРЬ!AN14=GRID!$B$3:$U$3),0))*GRID!$H$42*(1-GRID!$H$43),0))</f>
        <v>34000</v>
      </c>
      <c r="H416" s="5" cm="1">
        <f t="array" ref="H416">IF($I$2="Длительное проживание от 30 ночей ",
INDEX(GRID!$B$18:$U$29,MATCH(G$7,GRID!$A$18:$A$29,0),MATCH(1,($U$2=GRID!$B$1:$U$1)*(КАЛЕНДАРЬ!AN14=GRID!$B$3:$U$3),0))*GRID!$H$42,
ROUNDUP(INDEX(GRID!$B$18:$U$29,MATCH(G$7,GRID!$A$18:$A$29,0),MATCH(1,($U$2=GRID!$B$1:$U$1)*(КАЛЕНДАРЬ!AN14=GRID!$B$3:$U$3),0))*GRID!$H$42*(1-GRID!$H$43),0))</f>
        <v>38000</v>
      </c>
      <c r="I416" s="5">
        <f t="array" ref="I416">IF($I$2="Длительное проживание от 30 ночей ",
INDEX(GRID!$B$4:$U$15,MATCH(I$7,GRID!$A$4:$A$15,0),MATCH(1,($U$2=GRID!$B$1:$U$1)*(КАЛЕНДАРЬ!AN14=GRID!$B$3:$U$3),0))*GRID!$H$42,
ROUNDUP(INDEX(GRID!$B$4:$U$15,MATCH(I$7,GRID!$A$4:$A$15,0),MATCH(1,($U$2=GRID!$B$1:$U$1)*(КАЛЕНДАРЬ!AN14=GRID!$B$3:$U$3),0))*GRID!$H$42*(1-GRID!$H$43),0))</f>
        <v>37920</v>
      </c>
      <c r="J416" s="5">
        <f t="array" ref="J416">IF($I$2="Длительное проживание от 30 ночей ",
INDEX(GRID!$B$18:$U$29,MATCH(I$7,GRID!$A$18:$A$29,0),MATCH(1,($U$2=GRID!$B$1:$U$1)*(КАЛЕНДАРЬ!AN14=GRID!$B$3:$U$3),0))*GRID!$H$42,
ROUNDUP(INDEX(GRID!$B$18:$U$29,MATCH(I$7,GRID!$A$18:$A$29,0),MATCH(1,($U$2=GRID!$B$1:$U$1)*(КАЛЕНДАРЬ!AN14=GRID!$B$3:$U$3),0))*GRID!$H$42*(1-GRID!$H$43),0))</f>
        <v>41920</v>
      </c>
      <c r="K416" s="5" cm="1">
        <f t="array" ref="K416">IF($I$2="Длительное проживание от 30 ночей ",
INDEX(GRID!$B$4:$U$15,MATCH(K$7,GRID!$A$4:$A$15,0),MATCH(1,($U$2=GRID!$B$1:$U$1)*(КАЛЕНДАРЬ!AN14=GRID!$B$3:$U$3),0))*GRID!$H$42,
ROUNDUP(INDEX(GRID!$B$4:$U$15,MATCH(K$7,GRID!$A$4:$A$15,0),MATCH(1,($U$2=GRID!$B$1:$U$1)*(КАЛЕНДАРЬ!AN14=GRID!$B$3:$U$3),0))*GRID!$H$42*(1-GRID!$H$43),0))</f>
        <v>42640</v>
      </c>
      <c r="L416" s="5" cm="1">
        <f t="array" ref="L416">IF($I$2="Длительное проживание от 30 ночей ",
INDEX(GRID!$B$18:$U$29,MATCH(K$7,GRID!$A$18:$A$29,0),MATCH(1,($U$2=GRID!$B$1:$U$1)*(КАЛЕНДАРЬ!AN14=GRID!$B$3:$U$3),0))*GRID!$H$42,
ROUNDUP(INDEX(GRID!$B$18:$U$29,MATCH(K$7,GRID!$A$18:$A$29,0),MATCH(1,($U$2=GRID!$B$1:$U$1)*(КАЛЕНДАРЬ!AN14=GRID!$B$3:$U$3),0))*GRID!$H$42*(1-GRID!$H$43),0))</f>
        <v>46640</v>
      </c>
      <c r="M416" s="5">
        <f t="array" ref="M416">IF($I$2="Длительное проживание от 30 ночей ",
INDEX(GRID!$B$4:$U$15,MATCH(M$7,GRID!$A$4:$A$15,0),MATCH(1,($U$2=GRID!$B$1:$U$1)*(КАЛЕНДАРЬ!AN14=GRID!$B$3:$U$3),0))*GRID!$H$42,
ROUNDUP(INDEX(GRID!$B$4:$U$15,MATCH(M$7,GRID!$A$4:$A$15,0),MATCH(1,($U$2=GRID!$B$1:$U$1)*(КАЛЕНДАРЬ!AN14=GRID!$B$3:$U$3),0))*GRID!$H$42*(1-GRID!$H$43),0))</f>
        <v>59200</v>
      </c>
      <c r="N416" s="5">
        <f t="array" ref="N416">IF($I$2="Длительное проживание от 30 ночей ",
INDEX(GRID!$B$18:$U$29,MATCH(M$7,GRID!$A$18:$A$29,0),MATCH(1,($U$2=GRID!$B$1:$U$1)*(КАЛЕНДАРЬ!AN14=GRID!$B$3:$U$3),0))*GRID!$H$42,
ROUNDUP(INDEX(GRID!$B$18:$U$29,MATCH(M$7,GRID!$A$18:$A$29,0),MATCH(1,($U$2=GRID!$B$1:$U$1)*(КАЛЕНДАРЬ!AN14=GRID!$B$3:$U$3),0))*GRID!$H$42*(1-GRID!$H$43),0))</f>
        <v>63200</v>
      </c>
      <c r="O416" s="5" cm="1">
        <f t="array" ref="O416">IF($I$2="Длительное проживание от 30 ночей ",
INDEX(GRID!$B$4:$U$15,MATCH(O$7,GRID!$A$4:$A$15,0),MATCH(1,($U$2=GRID!$B$1:$U$1)*(КАЛЕНДАРЬ!AN14=GRID!$B$3:$U$3),0))*GRID!$H$42,
ROUNDUP(INDEX(GRID!$B$4:$U$15,MATCH(O$7,GRID!$A$4:$A$15,0),MATCH(1,($U$2=GRID!$B$1:$U$1)*(КАЛЕНДАРЬ!AN\4=GRID!$B$3:$U$3),0))*GRID!$H$42*(1-GRID!$H$43),0))</f>
        <v>87040</v>
      </c>
      <c r="P416" s="5">
        <f t="array" ref="P416">IF($I$2="Длительное проживание от 30 ночей ",
INDEX(GRID!$B$4:$U$15,MATCH(P$7,GRID!$A$4:$A$15,0),MATCH(1,($U$2=GRID!$B$1:$U$1)*(КАЛЕНДАРЬ!AN14=GRID!$B$3:$U$3),0))*GRID!$H$42,
ROUNDUP(INDEX(GRID!$B$4:$U$15,MATCH(P$7,GRID!$A$4:$A$15,0),MATCH(1,($U$2=GRID!$B$1:$U$1)*(КАЛЕНДАРЬ!AN14=GRID!$B$3:$U$3),0))*GRID!$H$42*(1-GRID!$H$43),0))</f>
        <v>121120</v>
      </c>
      <c r="Q416" s="5">
        <f t="array" ref="Q416">IF($I$2="Длительное проживание от 30 ночей ",
INDEX(GRID!$B$4:$U$15,MATCH(Q$7,GRID!$A$4:$A$15,0),MATCH(1,($U$2=GRID!$B$1:$U$1)*(КАЛЕНДАРЬ!AN14=GRID!$B$3:$U$3),0))*GRID!$H$42,
ROUNDUP(INDEX(GRID!$B$4:$U$15,MATCH(Q$7,GRID!$A$4:$A$15,0),MATCH(1,($U$2=GRID!$B$1:$U$1)*(КАЛЕНДАРЬ!AN14=GRID!$B$3:$U$3),0))*GRID!$H$42*(1-GRID!$H$43),0))</f>
        <v>142320</v>
      </c>
      <c r="R416" s="50" t="s">
        <v>105</v>
      </c>
      <c r="S416" s="50" t="s">
        <v>105</v>
      </c>
      <c r="T416" s="50" t="s">
        <v>105</v>
      </c>
    </row>
    <row r="417" spans="1:20" ht="12.75" customHeight="1">
      <c r="A417" s="108" t="s">
        <v>13</v>
      </c>
      <c r="B417" s="109">
        <v>20</v>
      </c>
      <c r="C417" s="5">
        <f t="array" ref="C417">IF($I$2="Длительное проживание от 30 ночей ",
INDEX(GRID!$B$4:$U$15,MATCH(C$7,GRID!$A$4:$A$15,0),MATCH(1,($U$2=GRID!$B$1:$U$1)*(КАЛЕНДАРЬ!AN15=GRID!$B$3:$U$3),0))*GRID!$H$42,
ROUNDUP(INDEX(GRID!$B$4:$U$15,MATCH(C$7,GRID!$A$4:$A$15,0),MATCH(1,($U$2=GRID!$B$1:$U$1)*(КАЛЕНДАРЬ!AN15=GRID!$B$3:$U$3),0))*GRID!$H$42*(1-GRID!$H$43),0))</f>
        <v>24160.000000000004</v>
      </c>
      <c r="D417" s="5">
        <f t="array" ref="D417">IF($I$2="Длительное проживание от 30 ночей ",
INDEX(GRID!$B$18:$U$29,MATCH(C$7,GRID!$A$18:$A$29,0),MATCH(1,($U$2=GRID!$B$1:$U$1)*(КАЛЕНДАРЬ!AN15=GRID!$B$3:$U$3),0))*GRID!$H$42,
ROUNDUP(INDEX(GRID!$B$18:$U$29,MATCH(C$7,GRID!$A$18:$A$29,0),MATCH(1,($U$2=GRID!$B$1:$U$1)*(КАЛЕНДАРЬ!AN15=GRID!$B$3:$U$3),0))*GRID!$H$42*(1-GRID!$H$43),0))</f>
        <v>28160</v>
      </c>
      <c r="E417" s="5">
        <f t="array" ref="E417">IF($I$2="Длительное проживание от 30 ночей ",
INDEX(GRID!$B$4:$U$15,MATCH(E$7,GRID!$A$4:$A$15,0),MATCH(1,($U$2=GRID!$B$1:$U$1)*(КАЛЕНДАРЬ!AN15=GRID!$B$3:$U$3),0))*GRID!$H$42,
ROUNDUP(INDEX(GRID!$B$4:$U$15,MATCH(E$7,GRID!$A$4:$A$15,0),MATCH(1,($U$2=GRID!$B$1:$U$1)*(КАЛЕНДАРЬ!AN15=GRID!$B$3:$U$3),0))*GRID!$H$42*(1-GRID!$H$43),0))</f>
        <v>29040</v>
      </c>
      <c r="F417" s="5">
        <f t="array" ref="F417">IF($I$2="Длительное проживание от 30 ночей ",
INDEX(GRID!$B$18:$U$29,MATCH(E$7,GRID!$A$18:$A$29,0),MATCH(1,($U$2=GRID!$B$1:$U$1)*(КАЛЕНДАРЬ!AN15=GRID!$B$3:$U$3),0))*GRID!$H$42,
ROUNDUP(INDEX(GRID!$B$18:$U$29,MATCH(E$7,GRID!$A$18:$A$29,0),MATCH(1,($U$2=GRID!$B$1:$U$1)*(КАЛЕНДАРЬ!AN15=GRID!$B$3:$U$3),0))*GRID!$H$42*(1-GRID!$H$43),0))</f>
        <v>33040</v>
      </c>
      <c r="G417" s="5" cm="1">
        <f t="array" ref="G417">IF($I$2="Длительное проживание от 30 ночей ",
INDEX(GRID!$B$4:$U$15,MATCH(G$7,GRID!$A$4:$A$15,0),MATCH(1,($U$2=GRID!$B$1:$U$1)*(КАЛЕНДАРЬ!AN15=GRID!$B$3:$U$3),0))*GRID!$H$42,
ROUNDUP(INDEX(GRID!$B$4:$U$15,MATCH(G$7,GRID!$A$4:$A$15,0),MATCH(1,($U$2=GRID!$B$1:$U$1)*(КАЛЕНДАРЬ!AN15=GRID!$B$3:$U$3),0))*GRID!$H$42*(1-GRID!$H$43),0))</f>
        <v>34000</v>
      </c>
      <c r="H417" s="5" cm="1">
        <f t="array" ref="H417">IF($I$2="Длительное проживание от 30 ночей ",
INDEX(GRID!$B$18:$U$29,MATCH(G$7,GRID!$A$18:$A$29,0),MATCH(1,($U$2=GRID!$B$1:$U$1)*(КАЛЕНДАРЬ!AN15=GRID!$B$3:$U$3),0))*GRID!$H$42,
ROUNDUP(INDEX(GRID!$B$18:$U$29,MATCH(G$7,GRID!$A$18:$A$29,0),MATCH(1,($U$2=GRID!$B$1:$U$1)*(КАЛЕНДАРЬ!AN15=GRID!$B$3:$U$3),0))*GRID!$H$42*(1-GRID!$H$43),0))</f>
        <v>38000</v>
      </c>
      <c r="I417" s="5">
        <f t="array" ref="I417">IF($I$2="Длительное проживание от 30 ночей ",
INDEX(GRID!$B$4:$U$15,MATCH(I$7,GRID!$A$4:$A$15,0),MATCH(1,($U$2=GRID!$B$1:$U$1)*(КАЛЕНДАРЬ!AN15=GRID!$B$3:$U$3),0))*GRID!$H$42,
ROUNDUP(INDEX(GRID!$B$4:$U$15,MATCH(I$7,GRID!$A$4:$A$15,0),MATCH(1,($U$2=GRID!$B$1:$U$1)*(КАЛЕНДАРЬ!AN15=GRID!$B$3:$U$3),0))*GRID!$H$42*(1-GRID!$H$43),0))</f>
        <v>37920</v>
      </c>
      <c r="J417" s="5">
        <f t="array" ref="J417">IF($I$2="Длительное проживание от 30 ночей ",
INDEX(GRID!$B$18:$U$29,MATCH(I$7,GRID!$A$18:$A$29,0),MATCH(1,($U$2=GRID!$B$1:$U$1)*(КАЛЕНДАРЬ!AN15=GRID!$B$3:$U$3),0))*GRID!$H$42,
ROUNDUP(INDEX(GRID!$B$18:$U$29,MATCH(I$7,GRID!$A$18:$A$29,0),MATCH(1,($U$2=GRID!$B$1:$U$1)*(КАЛЕНДАРЬ!AN15=GRID!$B$3:$U$3),0))*GRID!$H$42*(1-GRID!$H$43),0))</f>
        <v>41920</v>
      </c>
      <c r="K417" s="5" cm="1">
        <f t="array" ref="K417">IF($I$2="Длительное проживание от 30 ночей ",
INDEX(GRID!$B$4:$U$15,MATCH(K$7,GRID!$A$4:$A$15,0),MATCH(1,($U$2=GRID!$B$1:$U$1)*(КАЛЕНДАРЬ!AN15=GRID!$B$3:$U$3),0))*GRID!$H$42,
ROUNDUP(INDEX(GRID!$B$4:$U$15,MATCH(K$7,GRID!$A$4:$A$15,0),MATCH(1,($U$2=GRID!$B$1:$U$1)*(КАЛЕНДАРЬ!AN15=GRID!$B$3:$U$3),0))*GRID!$H$42*(1-GRID!$H$43),0))</f>
        <v>42640</v>
      </c>
      <c r="L417" s="5" cm="1">
        <f t="array" ref="L417">IF($I$2="Длительное проживание от 30 ночей ",
INDEX(GRID!$B$18:$U$29,MATCH(K$7,GRID!$A$18:$A$29,0),MATCH(1,($U$2=GRID!$B$1:$U$1)*(КАЛЕНДАРЬ!AN15=GRID!$B$3:$U$3),0))*GRID!$H$42,
ROUNDUP(INDEX(GRID!$B$18:$U$29,MATCH(K$7,GRID!$A$18:$A$29,0),MATCH(1,($U$2=GRID!$B$1:$U$1)*(КАЛЕНДАРЬ!AN15=GRID!$B$3:$U$3),0))*GRID!$H$42*(1-GRID!$H$43),0))</f>
        <v>46640</v>
      </c>
      <c r="M417" s="5">
        <f t="array" ref="M417">IF($I$2="Длительное проживание от 30 ночей ",
INDEX(GRID!$B$4:$U$15,MATCH(M$7,GRID!$A$4:$A$15,0),MATCH(1,($U$2=GRID!$B$1:$U$1)*(КАЛЕНДАРЬ!AN15=GRID!$B$3:$U$3),0))*GRID!$H$42,
ROUNDUP(INDEX(GRID!$B$4:$U$15,MATCH(M$7,GRID!$A$4:$A$15,0),MATCH(1,($U$2=GRID!$B$1:$U$1)*(КАЛЕНДАРЬ!AN15=GRID!$B$3:$U$3),0))*GRID!$H$42*(1-GRID!$H$43),0))</f>
        <v>59200</v>
      </c>
      <c r="N417" s="5">
        <f t="array" ref="N417">IF($I$2="Длительное проживание от 30 ночей ",
INDEX(GRID!$B$18:$U$29,MATCH(M$7,GRID!$A$18:$A$29,0),MATCH(1,($U$2=GRID!$B$1:$U$1)*(КАЛЕНДАРЬ!AN15=GRID!$B$3:$U$3),0))*GRID!$H$42,
ROUNDUP(INDEX(GRID!$B$18:$U$29,MATCH(M$7,GRID!$A$18:$A$29,0),MATCH(1,($U$2=GRID!$B$1:$U$1)*(КАЛЕНДАРЬ!AN15=GRID!$B$3:$U$3),0))*GRID!$H$42*(1-GRID!$H$43),0))</f>
        <v>63200</v>
      </c>
      <c r="O417" s="5" cm="1">
        <f t="array" ref="O417">IF($I$2="Длительное проживание от 30 ночей ",
INDEX(GRID!$B$4:$U$15,MATCH(O$7,GRID!$A$4:$A$15,0),MATCH(1,($U$2=GRID!$B$1:$U$1)*(КАЛЕНДАРЬ!AN15=GRID!$B$3:$U$3),0))*GRID!$H$42,
ROUNDUP(INDEX(GRID!$B$4:$U$15,MATCH(O$7,GRID!$A$4:$A$15,0),MATCH(1,($U$2=GRID!$B$1:$U$1)*(КАЛЕНДАРЬ!AN\4=GRID!$B$3:$U$3),0))*GRID!$H$42*(1-GRID!$H$43),0))</f>
        <v>87040</v>
      </c>
      <c r="P417" s="5">
        <f t="array" ref="P417">IF($I$2="Длительное проживание от 30 ночей ",
INDEX(GRID!$B$4:$U$15,MATCH(P$7,GRID!$A$4:$A$15,0),MATCH(1,($U$2=GRID!$B$1:$U$1)*(КАЛЕНДАРЬ!AN15=GRID!$B$3:$U$3),0))*GRID!$H$42,
ROUNDUP(INDEX(GRID!$B$4:$U$15,MATCH(P$7,GRID!$A$4:$A$15,0),MATCH(1,($U$2=GRID!$B$1:$U$1)*(КАЛЕНДАРЬ!AN15=GRID!$B$3:$U$3),0))*GRID!$H$42*(1-GRID!$H$43),0))</f>
        <v>121120</v>
      </c>
      <c r="Q417" s="5">
        <f t="array" ref="Q417">IF($I$2="Длительное проживание от 30 ночей ",
INDEX(GRID!$B$4:$U$15,MATCH(Q$7,GRID!$A$4:$A$15,0),MATCH(1,($U$2=GRID!$B$1:$U$1)*(КАЛЕНДАРЬ!AN15=GRID!$B$3:$U$3),0))*GRID!$H$42,
ROUNDUP(INDEX(GRID!$B$4:$U$15,MATCH(Q$7,GRID!$A$4:$A$15,0),MATCH(1,($U$2=GRID!$B$1:$U$1)*(КАЛЕНДАРЬ!AN15=GRID!$B$3:$U$3),0))*GRID!$H$42*(1-GRID!$H$43),0))</f>
        <v>142320</v>
      </c>
      <c r="R417" s="50" t="s">
        <v>105</v>
      </c>
      <c r="S417" s="50" t="s">
        <v>105</v>
      </c>
      <c r="T417" s="50" t="s">
        <v>105</v>
      </c>
    </row>
    <row r="418" spans="1:20" ht="12.75" customHeight="1">
      <c r="A418" s="108" t="s">
        <v>14</v>
      </c>
      <c r="B418" s="109">
        <v>21</v>
      </c>
      <c r="C418" s="5">
        <f t="array" ref="C418">IF($I$2="Длительное проживание от 30 ночей ",
INDEX(GRID!$B$4:$U$15,MATCH(C$7,GRID!$A$4:$A$15,0),MATCH(1,($U$2=GRID!$B$1:$U$1)*(КАЛЕНДАРЬ!AN16=GRID!$B$3:$U$3),0))*GRID!$H$42,
ROUNDUP(INDEX(GRID!$B$4:$U$15,MATCH(C$7,GRID!$A$4:$A$15,0),MATCH(1,($U$2=GRID!$B$1:$U$1)*(КАЛЕНДАРЬ!AN16=GRID!$B$3:$U$3),0))*GRID!$H$42*(1-GRID!$H$43),0))</f>
        <v>18000</v>
      </c>
      <c r="D418" s="5">
        <f t="array" ref="D418">IF($I$2="Длительное проживание от 30 ночей ",
INDEX(GRID!$B$18:$U$29,MATCH(C$7,GRID!$A$18:$A$29,0),MATCH(1,($U$2=GRID!$B$1:$U$1)*(КАЛЕНДАРЬ!AN16=GRID!$B$3:$U$3),0))*GRID!$H$42,
ROUNDUP(INDEX(GRID!$B$18:$U$29,MATCH(C$7,GRID!$A$18:$A$29,0),MATCH(1,($U$2=GRID!$B$1:$U$1)*(КАЛЕНДАРЬ!AN16=GRID!$B$3:$U$3),0))*GRID!$H$42*(1-GRID!$H$43),0))</f>
        <v>22000</v>
      </c>
      <c r="E418" s="5">
        <f t="array" ref="E418">IF($I$2="Длительное проживание от 30 ночей ",
INDEX(GRID!$B$4:$U$15,MATCH(E$7,GRID!$A$4:$A$15,0),MATCH(1,($U$2=GRID!$B$1:$U$1)*(КАЛЕНДАРЬ!AN16=GRID!$B$3:$U$3),0))*GRID!$H$42,
ROUNDUP(INDEX(GRID!$B$4:$U$15,MATCH(E$7,GRID!$A$4:$A$15,0),MATCH(1,($U$2=GRID!$B$1:$U$1)*(КАЛЕНДАРЬ!AN16=GRID!$B$3:$U$3),0))*GRID!$H$42*(1-GRID!$H$43),0))</f>
        <v>21760</v>
      </c>
      <c r="F418" s="5">
        <f t="array" ref="F418">IF($I$2="Длительное проживание от 30 ночей ",
INDEX(GRID!$B$18:$U$29,MATCH(E$7,GRID!$A$18:$A$29,0),MATCH(1,($U$2=GRID!$B$1:$U$1)*(КАЛЕНДАРЬ!AN16=GRID!$B$3:$U$3),0))*GRID!$H$42,
ROUNDUP(INDEX(GRID!$B$18:$U$29,MATCH(E$7,GRID!$A$18:$A$29,0),MATCH(1,($U$2=GRID!$B$1:$U$1)*(КАЛЕНДАРЬ!AN16=GRID!$B$3:$U$3),0))*GRID!$H$42*(1-GRID!$H$43),0))</f>
        <v>25760</v>
      </c>
      <c r="G418" s="5" cm="1">
        <f t="array" ref="G418">IF($I$2="Длительное проживание от 30 ночей ",
INDEX(GRID!$B$4:$U$15,MATCH(G$7,GRID!$A$4:$A$15,0),MATCH(1,($U$2=GRID!$B$1:$U$1)*(КАЛЕНДАРЬ!AN16=GRID!$B$3:$U$3),0))*GRID!$H$42,
ROUNDUP(INDEX(GRID!$B$4:$U$15,MATCH(G$7,GRID!$A$4:$A$15,0),MATCH(1,($U$2=GRID!$B$1:$U$1)*(КАЛЕНДАРЬ!AN16=GRID!$B$3:$U$3),0))*GRID!$H$42*(1-GRID!$H$43),0))</f>
        <v>26160</v>
      </c>
      <c r="H418" s="5" cm="1">
        <f t="array" ref="H418">IF($I$2="Длительное проживание от 30 ночей ",
INDEX(GRID!$B$18:$U$29,MATCH(G$7,GRID!$A$18:$A$29,0),MATCH(1,($U$2=GRID!$B$1:$U$1)*(КАЛЕНДАРЬ!AN16=GRID!$B$3:$U$3),0))*GRID!$H$42,
ROUNDUP(INDEX(GRID!$B$18:$U$29,MATCH(G$7,GRID!$A$18:$A$29,0),MATCH(1,($U$2=GRID!$B$1:$U$1)*(КАЛЕНДАРЬ!AN16=GRID!$B$3:$U$3),0))*GRID!$H$42*(1-GRID!$H$43),0))</f>
        <v>30160</v>
      </c>
      <c r="I418" s="5">
        <f t="array" ref="I418">IF($I$2="Длительное проживание от 30 ночей ",
INDEX(GRID!$B$4:$U$15,MATCH(I$7,GRID!$A$4:$A$15,0),MATCH(1,($U$2=GRID!$B$1:$U$1)*(КАЛЕНДАРЬ!AN16=GRID!$B$3:$U$3),0))*GRID!$H$42,
ROUNDUP(INDEX(GRID!$B$4:$U$15,MATCH(I$7,GRID!$A$4:$A$15,0),MATCH(1,($U$2=GRID!$B$1:$U$1)*(КАЛЕНДАРЬ!AN16=GRID!$B$3:$U$3),0))*GRID!$H$42*(1-GRID!$H$43),0))</f>
        <v>28960</v>
      </c>
      <c r="J418" s="5">
        <f t="array" ref="J418">IF($I$2="Длительное проживание от 30 ночей ",
INDEX(GRID!$B$18:$U$29,MATCH(I$7,GRID!$A$18:$A$29,0),MATCH(1,($U$2=GRID!$B$1:$U$1)*(КАЛЕНДАРЬ!AN16=GRID!$B$3:$U$3),0))*GRID!$H$42,
ROUNDUP(INDEX(GRID!$B$18:$U$29,MATCH(I$7,GRID!$A$18:$A$29,0),MATCH(1,($U$2=GRID!$B$1:$U$1)*(КАЛЕНДАРЬ!AN16=GRID!$B$3:$U$3),0))*GRID!$H$42*(1-GRID!$H$43),0))</f>
        <v>32960</v>
      </c>
      <c r="K418" s="5" cm="1">
        <f t="array" ref="K418">IF($I$2="Длительное проживание от 30 ночей ",
INDEX(GRID!$B$4:$U$15,MATCH(K$7,GRID!$A$4:$A$15,0),MATCH(1,($U$2=GRID!$B$1:$U$1)*(КАЛЕНДАРЬ!AN16=GRID!$B$3:$U$3),0))*GRID!$H$42,
ROUNDUP(INDEX(GRID!$B$4:$U$15,MATCH(K$7,GRID!$A$4:$A$15,0),MATCH(1,($U$2=GRID!$B$1:$U$1)*(КАЛЕНДАРЬ!AN16=GRID!$B$3:$U$3),0))*GRID!$H$42*(1-GRID!$H$43),0))</f>
        <v>32960</v>
      </c>
      <c r="L418" s="5" cm="1">
        <f t="array" ref="L418">IF($I$2="Длительное проживание от 30 ночей ",
INDEX(GRID!$B$18:$U$29,MATCH(K$7,GRID!$A$18:$A$29,0),MATCH(1,($U$2=GRID!$B$1:$U$1)*(КАЛЕНДАРЬ!AN16=GRID!$B$3:$U$3),0))*GRID!$H$42,
ROUNDUP(INDEX(GRID!$B$18:$U$29,MATCH(K$7,GRID!$A$18:$A$29,0),MATCH(1,($U$2=GRID!$B$1:$U$1)*(КАЛЕНДАРЬ!AN16=GRID!$B$3:$U$3),0))*GRID!$H$42*(1-GRID!$H$43),0))</f>
        <v>36960</v>
      </c>
      <c r="M418" s="5">
        <f t="array" ref="M418">IF($I$2="Длительное проживание от 30 ночей ",
INDEX(GRID!$B$4:$U$15,MATCH(M$7,GRID!$A$4:$A$15,0),MATCH(1,($U$2=GRID!$B$1:$U$1)*(КАЛЕНДАРЬ!AN16=GRID!$B$3:$U$3),0))*GRID!$H$42,
ROUNDUP(INDEX(GRID!$B$4:$U$15,MATCH(M$7,GRID!$A$4:$A$15,0),MATCH(1,($U$2=GRID!$B$1:$U$1)*(КАЛЕНДАРЬ!AN16=GRID!$B$3:$U$3),0))*GRID!$H$42*(1-GRID!$H$43),0))</f>
        <v>48960</v>
      </c>
      <c r="N418" s="5">
        <f t="array" ref="N418">IF($I$2="Длительное проживание от 30 ночей ",
INDEX(GRID!$B$18:$U$29,MATCH(M$7,GRID!$A$18:$A$29,0),MATCH(1,($U$2=GRID!$B$1:$U$1)*(КАЛЕНДАРЬ!AN16=GRID!$B$3:$U$3),0))*GRID!$H$42,
ROUNDUP(INDEX(GRID!$B$18:$U$29,MATCH(M$7,GRID!$A$18:$A$29,0),MATCH(1,($U$2=GRID!$B$1:$U$1)*(КАЛЕНДАРЬ!AN16=GRID!$B$3:$U$3),0))*GRID!$H$42*(1-GRID!$H$43),0))</f>
        <v>52960</v>
      </c>
      <c r="O418" s="5" cm="1">
        <f t="array" ref="O418">IF($I$2="Длительное проживание от 30 ночей ",
INDEX(GRID!$B$4:$U$15,MATCH(O$7,GRID!$A$4:$A$15,0),MATCH(1,($U$2=GRID!$B$1:$U$1)*(КАЛЕНДАРЬ!AN16=GRID!$B$3:$U$3),0))*GRID!$H$42,
ROUNDUP(INDEX(GRID!$B$4:$U$15,MATCH(O$7,GRID!$A$4:$A$15,0),MATCH(1,($U$2=GRID!$B$1:$U$1)*(КАЛЕНДАРЬ!AN\4=GRID!$B$3:$U$3),0))*GRID!$H$42*(1-GRID!$H$43),0))</f>
        <v>74560</v>
      </c>
      <c r="P418" s="5">
        <f t="array" ref="P418">IF($I$2="Длительное проживание от 30 ночей ",
INDEX(GRID!$B$4:$U$15,MATCH(P$7,GRID!$A$4:$A$15,0),MATCH(1,($U$2=GRID!$B$1:$U$1)*(КАЛЕНДАРЬ!AN16=GRID!$B$3:$U$3),0))*GRID!$H$42,
ROUNDUP(INDEX(GRID!$B$4:$U$15,MATCH(P$7,GRID!$A$4:$A$15,0),MATCH(1,($U$2=GRID!$B$1:$U$1)*(КАЛЕНДАРЬ!AN16=GRID!$B$3:$U$3),0))*GRID!$H$42*(1-GRID!$H$43),0))</f>
        <v>107520</v>
      </c>
      <c r="Q418" s="5">
        <f t="array" ref="Q418">IF($I$2="Длительное проживание от 30 ночей ",
INDEX(GRID!$B$4:$U$15,MATCH(Q$7,GRID!$A$4:$A$15,0),MATCH(1,($U$2=GRID!$B$1:$U$1)*(КАЛЕНДАРЬ!AN16=GRID!$B$3:$U$3),0))*GRID!$H$42,
ROUNDUP(INDEX(GRID!$B$4:$U$15,MATCH(Q$7,GRID!$A$4:$A$15,0),MATCH(1,($U$2=GRID!$B$1:$U$1)*(КАЛЕНДАРЬ!AN16=GRID!$B$3:$U$3),0))*GRID!$H$42*(1-GRID!$H$43),0))</f>
        <v>126720</v>
      </c>
      <c r="R418" s="50" t="s">
        <v>105</v>
      </c>
      <c r="S418" s="50" t="s">
        <v>105</v>
      </c>
      <c r="T418" s="50" t="s">
        <v>105</v>
      </c>
    </row>
    <row r="419" spans="1:20" ht="12.75" customHeight="1">
      <c r="A419" s="108" t="s">
        <v>15</v>
      </c>
      <c r="B419" s="109">
        <v>22</v>
      </c>
      <c r="C419" s="5">
        <f t="array" ref="C419">IF($I$2="Длительное проживание от 30 ночей ",
INDEX(GRID!$B$4:$U$15,MATCH(C$7,GRID!$A$4:$A$15,0),MATCH(1,($U$2=GRID!$B$1:$U$1)*(КАЛЕНДАРЬ!AN17=GRID!$B$3:$U$3),0))*GRID!$H$42,
ROUNDUP(INDEX(GRID!$B$4:$U$15,MATCH(C$7,GRID!$A$4:$A$15,0),MATCH(1,($U$2=GRID!$B$1:$U$1)*(КАЛЕНДАРЬ!AN17=GRID!$B$3:$U$3),0))*GRID!$H$42*(1-GRID!$H$43),0))</f>
        <v>18000</v>
      </c>
      <c r="D419" s="5">
        <f t="array" ref="D419">IF($I$2="Длительное проживание от 30 ночей ",
INDEX(GRID!$B$18:$U$29,MATCH(C$7,GRID!$A$18:$A$29,0),MATCH(1,($U$2=GRID!$B$1:$U$1)*(КАЛЕНДАРЬ!AN17=GRID!$B$3:$U$3),0))*GRID!$H$42,
ROUNDUP(INDEX(GRID!$B$18:$U$29,MATCH(C$7,GRID!$A$18:$A$29,0),MATCH(1,($U$2=GRID!$B$1:$U$1)*(КАЛЕНДАРЬ!AN17=GRID!$B$3:$U$3),0))*GRID!$H$42*(1-GRID!$H$43),0))</f>
        <v>22000</v>
      </c>
      <c r="E419" s="5">
        <f t="array" ref="E419">IF($I$2="Длительное проживание от 30 ночей ",
INDEX(GRID!$B$4:$U$15,MATCH(E$7,GRID!$A$4:$A$15,0),MATCH(1,($U$2=GRID!$B$1:$U$1)*(КАЛЕНДАРЬ!AN17=GRID!$B$3:$U$3),0))*GRID!$H$42,
ROUNDUP(INDEX(GRID!$B$4:$U$15,MATCH(E$7,GRID!$A$4:$A$15,0),MATCH(1,($U$2=GRID!$B$1:$U$1)*(КАЛЕНДАРЬ!AN17=GRID!$B$3:$U$3),0))*GRID!$H$42*(1-GRID!$H$43),0))</f>
        <v>21760</v>
      </c>
      <c r="F419" s="5">
        <f t="array" ref="F419">IF($I$2="Длительное проживание от 30 ночей ",
INDEX(GRID!$B$18:$U$29,MATCH(E$7,GRID!$A$18:$A$29,0),MATCH(1,($U$2=GRID!$B$1:$U$1)*(КАЛЕНДАРЬ!AN17=GRID!$B$3:$U$3),0))*GRID!$H$42,
ROUNDUP(INDEX(GRID!$B$18:$U$29,MATCH(E$7,GRID!$A$18:$A$29,0),MATCH(1,($U$2=GRID!$B$1:$U$1)*(КАЛЕНДАРЬ!AN17=GRID!$B$3:$U$3),0))*GRID!$H$42*(1-GRID!$H$43),0))</f>
        <v>25760</v>
      </c>
      <c r="G419" s="5" cm="1">
        <f t="array" ref="G419">IF($I$2="Длительное проживание от 30 ночей ",
INDEX(GRID!$B$4:$U$15,MATCH(G$7,GRID!$A$4:$A$15,0),MATCH(1,($U$2=GRID!$B$1:$U$1)*(КАЛЕНДАРЬ!AN17=GRID!$B$3:$U$3),0))*GRID!$H$42,
ROUNDUP(INDEX(GRID!$B$4:$U$15,MATCH(G$7,GRID!$A$4:$A$15,0),MATCH(1,($U$2=GRID!$B$1:$U$1)*(КАЛЕНДАРЬ!AN17=GRID!$B$3:$U$3),0))*GRID!$H$42*(1-GRID!$H$43),0))</f>
        <v>26160</v>
      </c>
      <c r="H419" s="5" cm="1">
        <f t="array" ref="H419">IF($I$2="Длительное проживание от 30 ночей ",
INDEX(GRID!$B$18:$U$29,MATCH(G$7,GRID!$A$18:$A$29,0),MATCH(1,($U$2=GRID!$B$1:$U$1)*(КАЛЕНДАРЬ!AN17=GRID!$B$3:$U$3),0))*GRID!$H$42,
ROUNDUP(INDEX(GRID!$B$18:$U$29,MATCH(G$7,GRID!$A$18:$A$29,0),MATCH(1,($U$2=GRID!$B$1:$U$1)*(КАЛЕНДАРЬ!AN17=GRID!$B$3:$U$3),0))*GRID!$H$42*(1-GRID!$H$43),0))</f>
        <v>30160</v>
      </c>
      <c r="I419" s="5">
        <f t="array" ref="I419">IF($I$2="Длительное проживание от 30 ночей ",
INDEX(GRID!$B$4:$U$15,MATCH(I$7,GRID!$A$4:$A$15,0),MATCH(1,($U$2=GRID!$B$1:$U$1)*(КАЛЕНДАРЬ!AN17=GRID!$B$3:$U$3),0))*GRID!$H$42,
ROUNDUP(INDEX(GRID!$B$4:$U$15,MATCH(I$7,GRID!$A$4:$A$15,0),MATCH(1,($U$2=GRID!$B$1:$U$1)*(КАЛЕНДАРЬ!AN17=GRID!$B$3:$U$3),0))*GRID!$H$42*(1-GRID!$H$43),0))</f>
        <v>28960</v>
      </c>
      <c r="J419" s="5">
        <f t="array" ref="J419">IF($I$2="Длительное проживание от 30 ночей ",
INDEX(GRID!$B$18:$U$29,MATCH(I$7,GRID!$A$18:$A$29,0),MATCH(1,($U$2=GRID!$B$1:$U$1)*(КАЛЕНДАРЬ!AN17=GRID!$B$3:$U$3),0))*GRID!$H$42,
ROUNDUP(INDEX(GRID!$B$18:$U$29,MATCH(I$7,GRID!$A$18:$A$29,0),MATCH(1,($U$2=GRID!$B$1:$U$1)*(КАЛЕНДАРЬ!AN17=GRID!$B$3:$U$3),0))*GRID!$H$42*(1-GRID!$H$43),0))</f>
        <v>32960</v>
      </c>
      <c r="K419" s="5" cm="1">
        <f t="array" ref="K419">IF($I$2="Длительное проживание от 30 ночей ",
INDEX(GRID!$B$4:$U$15,MATCH(K$7,GRID!$A$4:$A$15,0),MATCH(1,($U$2=GRID!$B$1:$U$1)*(КАЛЕНДАРЬ!AN17=GRID!$B$3:$U$3),0))*GRID!$H$42,
ROUNDUP(INDEX(GRID!$B$4:$U$15,MATCH(K$7,GRID!$A$4:$A$15,0),MATCH(1,($U$2=GRID!$B$1:$U$1)*(КАЛЕНДАРЬ!AN17=GRID!$B$3:$U$3),0))*GRID!$H$42*(1-GRID!$H$43),0))</f>
        <v>32960</v>
      </c>
      <c r="L419" s="5" cm="1">
        <f t="array" ref="L419">IF($I$2="Длительное проживание от 30 ночей ",
INDEX(GRID!$B$18:$U$29,MATCH(K$7,GRID!$A$18:$A$29,0),MATCH(1,($U$2=GRID!$B$1:$U$1)*(КАЛЕНДАРЬ!AN17=GRID!$B$3:$U$3),0))*GRID!$H$42,
ROUNDUP(INDEX(GRID!$B$18:$U$29,MATCH(K$7,GRID!$A$18:$A$29,0),MATCH(1,($U$2=GRID!$B$1:$U$1)*(КАЛЕНДАРЬ!AN17=GRID!$B$3:$U$3),0))*GRID!$H$42*(1-GRID!$H$43),0))</f>
        <v>36960</v>
      </c>
      <c r="M419" s="5">
        <f t="array" ref="M419">IF($I$2="Длительное проживание от 30 ночей ",
INDEX(GRID!$B$4:$U$15,MATCH(M$7,GRID!$A$4:$A$15,0),MATCH(1,($U$2=GRID!$B$1:$U$1)*(КАЛЕНДАРЬ!AN17=GRID!$B$3:$U$3),0))*GRID!$H$42,
ROUNDUP(INDEX(GRID!$B$4:$U$15,MATCH(M$7,GRID!$A$4:$A$15,0),MATCH(1,($U$2=GRID!$B$1:$U$1)*(КАЛЕНДАРЬ!AN17=GRID!$B$3:$U$3),0))*GRID!$H$42*(1-GRID!$H$43),0))</f>
        <v>48960</v>
      </c>
      <c r="N419" s="5">
        <f t="array" ref="N419">IF($I$2="Длительное проживание от 30 ночей ",
INDEX(GRID!$B$18:$U$29,MATCH(M$7,GRID!$A$18:$A$29,0),MATCH(1,($U$2=GRID!$B$1:$U$1)*(КАЛЕНДАРЬ!AN17=GRID!$B$3:$U$3),0))*GRID!$H$42,
ROUNDUP(INDEX(GRID!$B$18:$U$29,MATCH(M$7,GRID!$A$18:$A$29,0),MATCH(1,($U$2=GRID!$B$1:$U$1)*(КАЛЕНДАРЬ!AN17=GRID!$B$3:$U$3),0))*GRID!$H$42*(1-GRID!$H$43),0))</f>
        <v>52960</v>
      </c>
      <c r="O419" s="5" cm="1">
        <f t="array" ref="O419">IF($I$2="Длительное проживание от 30 ночей ",
INDEX(GRID!$B$4:$U$15,MATCH(O$7,GRID!$A$4:$A$15,0),MATCH(1,($U$2=GRID!$B$1:$U$1)*(КАЛЕНДАРЬ!AN17=GRID!$B$3:$U$3),0))*GRID!$H$42,
ROUNDUP(INDEX(GRID!$B$4:$U$15,MATCH(O$7,GRID!$A$4:$A$15,0),MATCH(1,($U$2=GRID!$B$1:$U$1)*(КАЛЕНДАРЬ!AN\4=GRID!$B$3:$U$3),0))*GRID!$H$42*(1-GRID!$H$43),0))</f>
        <v>74560</v>
      </c>
      <c r="P419" s="5">
        <f t="array" ref="P419">IF($I$2="Длительное проживание от 30 ночей ",
INDEX(GRID!$B$4:$U$15,MATCH(P$7,GRID!$A$4:$A$15,0),MATCH(1,($U$2=GRID!$B$1:$U$1)*(КАЛЕНДАРЬ!AN17=GRID!$B$3:$U$3),0))*GRID!$H$42,
ROUNDUP(INDEX(GRID!$B$4:$U$15,MATCH(P$7,GRID!$A$4:$A$15,0),MATCH(1,($U$2=GRID!$B$1:$U$1)*(КАЛЕНДАРЬ!AN17=GRID!$B$3:$U$3),0))*GRID!$H$42*(1-GRID!$H$43),0))</f>
        <v>107520</v>
      </c>
      <c r="Q419" s="5">
        <f t="array" ref="Q419">IF($I$2="Длительное проживание от 30 ночей ",
INDEX(GRID!$B$4:$U$15,MATCH(Q$7,GRID!$A$4:$A$15,0),MATCH(1,($U$2=GRID!$B$1:$U$1)*(КАЛЕНДАРЬ!AN17=GRID!$B$3:$U$3),0))*GRID!$H$42,
ROUNDUP(INDEX(GRID!$B$4:$U$15,MATCH(Q$7,GRID!$A$4:$A$15,0),MATCH(1,($U$2=GRID!$B$1:$U$1)*(КАЛЕНДАРЬ!AN17=GRID!$B$3:$U$3),0))*GRID!$H$42*(1-GRID!$H$43),0))</f>
        <v>126720</v>
      </c>
      <c r="R419" s="50" t="s">
        <v>105</v>
      </c>
      <c r="S419" s="50" t="s">
        <v>105</v>
      </c>
      <c r="T419" s="50" t="s">
        <v>105</v>
      </c>
    </row>
    <row r="420" spans="1:20" ht="12.75" customHeight="1">
      <c r="A420" s="108" t="s">
        <v>16</v>
      </c>
      <c r="B420" s="109">
        <v>23</v>
      </c>
      <c r="C420" s="5">
        <f t="array" ref="C420">IF($I$2="Длительное проживание от 30 ночей ",
INDEX(GRID!$B$4:$U$15,MATCH(C$7,GRID!$A$4:$A$15,0),MATCH(1,($U$2=GRID!$B$1:$U$1)*(КАЛЕНДАРЬ!AN18=GRID!$B$3:$U$3),0))*GRID!$H$42,
ROUNDUP(INDEX(GRID!$B$4:$U$15,MATCH(C$7,GRID!$A$4:$A$15,0),MATCH(1,($U$2=GRID!$B$1:$U$1)*(КАЛЕНДАРЬ!AN18=GRID!$B$3:$U$3),0))*GRID!$H$42*(1-GRID!$H$43),0))</f>
        <v>18000</v>
      </c>
      <c r="D420" s="5">
        <f t="array" ref="D420">IF($I$2="Длительное проживание от 30 ночей ",
INDEX(GRID!$B$18:$U$29,MATCH(C$7,GRID!$A$18:$A$29,0),MATCH(1,($U$2=GRID!$B$1:$U$1)*(КАЛЕНДАРЬ!AN18=GRID!$B$3:$U$3),0))*GRID!$H$42,
ROUNDUP(INDEX(GRID!$B$18:$U$29,MATCH(C$7,GRID!$A$18:$A$29,0),MATCH(1,($U$2=GRID!$B$1:$U$1)*(КАЛЕНДАРЬ!AN18=GRID!$B$3:$U$3),0))*GRID!$H$42*(1-GRID!$H$43),0))</f>
        <v>22000</v>
      </c>
      <c r="E420" s="5">
        <f t="array" ref="E420">IF($I$2="Длительное проживание от 30 ночей ",
INDEX(GRID!$B$4:$U$15,MATCH(E$7,GRID!$A$4:$A$15,0),MATCH(1,($U$2=GRID!$B$1:$U$1)*(КАЛЕНДАРЬ!AN18=GRID!$B$3:$U$3),0))*GRID!$H$42,
ROUNDUP(INDEX(GRID!$B$4:$U$15,MATCH(E$7,GRID!$A$4:$A$15,0),MATCH(1,($U$2=GRID!$B$1:$U$1)*(КАЛЕНДАРЬ!AN18=GRID!$B$3:$U$3),0))*GRID!$H$42*(1-GRID!$H$43),0))</f>
        <v>21760</v>
      </c>
      <c r="F420" s="5">
        <f t="array" ref="F420">IF($I$2="Длительное проживание от 30 ночей ",
INDEX(GRID!$B$18:$U$29,MATCH(E$7,GRID!$A$18:$A$29,0),MATCH(1,($U$2=GRID!$B$1:$U$1)*(КАЛЕНДАРЬ!AN18=GRID!$B$3:$U$3),0))*GRID!$H$42,
ROUNDUP(INDEX(GRID!$B$18:$U$29,MATCH(E$7,GRID!$A$18:$A$29,0),MATCH(1,($U$2=GRID!$B$1:$U$1)*(КАЛЕНДАРЬ!AN18=GRID!$B$3:$U$3),0))*GRID!$H$42*(1-GRID!$H$43),0))</f>
        <v>25760</v>
      </c>
      <c r="G420" s="5" cm="1">
        <f t="array" ref="G420">IF($I$2="Длительное проживание от 30 ночей ",
INDEX(GRID!$B$4:$U$15,MATCH(G$7,GRID!$A$4:$A$15,0),MATCH(1,($U$2=GRID!$B$1:$U$1)*(КАЛЕНДАРЬ!AN18=GRID!$B$3:$U$3),0))*GRID!$H$42,
ROUNDUP(INDEX(GRID!$B$4:$U$15,MATCH(G$7,GRID!$A$4:$A$15,0),MATCH(1,($U$2=GRID!$B$1:$U$1)*(КАЛЕНДАРЬ!AN18=GRID!$B$3:$U$3),0))*GRID!$H$42*(1-GRID!$H$43),0))</f>
        <v>26160</v>
      </c>
      <c r="H420" s="5" cm="1">
        <f t="array" ref="H420">IF($I$2="Длительное проживание от 30 ночей ",
INDEX(GRID!$B$18:$U$29,MATCH(G$7,GRID!$A$18:$A$29,0),MATCH(1,($U$2=GRID!$B$1:$U$1)*(КАЛЕНДАРЬ!AN18=GRID!$B$3:$U$3),0))*GRID!$H$42,
ROUNDUP(INDEX(GRID!$B$18:$U$29,MATCH(G$7,GRID!$A$18:$A$29,0),MATCH(1,($U$2=GRID!$B$1:$U$1)*(КАЛЕНДАРЬ!AN18=GRID!$B$3:$U$3),0))*GRID!$H$42*(1-GRID!$H$43),0))</f>
        <v>30160</v>
      </c>
      <c r="I420" s="5">
        <f t="array" ref="I420">IF($I$2="Длительное проживание от 30 ночей ",
INDEX(GRID!$B$4:$U$15,MATCH(I$7,GRID!$A$4:$A$15,0),MATCH(1,($U$2=GRID!$B$1:$U$1)*(КАЛЕНДАРЬ!AN18=GRID!$B$3:$U$3),0))*GRID!$H$42,
ROUNDUP(INDEX(GRID!$B$4:$U$15,MATCH(I$7,GRID!$A$4:$A$15,0),MATCH(1,($U$2=GRID!$B$1:$U$1)*(КАЛЕНДАРЬ!AN18=GRID!$B$3:$U$3),0))*GRID!$H$42*(1-GRID!$H$43),0))</f>
        <v>28960</v>
      </c>
      <c r="J420" s="5">
        <f t="array" ref="J420">IF($I$2="Длительное проживание от 30 ночей ",
INDEX(GRID!$B$18:$U$29,MATCH(I$7,GRID!$A$18:$A$29,0),MATCH(1,($U$2=GRID!$B$1:$U$1)*(КАЛЕНДАРЬ!AN18=GRID!$B$3:$U$3),0))*GRID!$H$42,
ROUNDUP(INDEX(GRID!$B$18:$U$29,MATCH(I$7,GRID!$A$18:$A$29,0),MATCH(1,($U$2=GRID!$B$1:$U$1)*(КАЛЕНДАРЬ!AN18=GRID!$B$3:$U$3),0))*GRID!$H$42*(1-GRID!$H$43),0))</f>
        <v>32960</v>
      </c>
      <c r="K420" s="5" cm="1">
        <f t="array" ref="K420">IF($I$2="Длительное проживание от 30 ночей ",
INDEX(GRID!$B$4:$U$15,MATCH(K$7,GRID!$A$4:$A$15,0),MATCH(1,($U$2=GRID!$B$1:$U$1)*(КАЛЕНДАРЬ!AN18=GRID!$B$3:$U$3),0))*GRID!$H$42,
ROUNDUP(INDEX(GRID!$B$4:$U$15,MATCH(K$7,GRID!$A$4:$A$15,0),MATCH(1,($U$2=GRID!$B$1:$U$1)*(КАЛЕНДАРЬ!AN18=GRID!$B$3:$U$3),0))*GRID!$H$42*(1-GRID!$H$43),0))</f>
        <v>32960</v>
      </c>
      <c r="L420" s="5" cm="1">
        <f t="array" ref="L420">IF($I$2="Длительное проживание от 30 ночей ",
INDEX(GRID!$B$18:$U$29,MATCH(K$7,GRID!$A$18:$A$29,0),MATCH(1,($U$2=GRID!$B$1:$U$1)*(КАЛЕНДАРЬ!AN18=GRID!$B$3:$U$3),0))*GRID!$H$42,
ROUNDUP(INDEX(GRID!$B$18:$U$29,MATCH(K$7,GRID!$A$18:$A$29,0),MATCH(1,($U$2=GRID!$B$1:$U$1)*(КАЛЕНДАРЬ!AN18=GRID!$B$3:$U$3),0))*GRID!$H$42*(1-GRID!$H$43),0))</f>
        <v>36960</v>
      </c>
      <c r="M420" s="5">
        <f t="array" ref="M420">IF($I$2="Длительное проживание от 30 ночей ",
INDEX(GRID!$B$4:$U$15,MATCH(M$7,GRID!$A$4:$A$15,0),MATCH(1,($U$2=GRID!$B$1:$U$1)*(КАЛЕНДАРЬ!AN18=GRID!$B$3:$U$3),0))*GRID!$H$42,
ROUNDUP(INDEX(GRID!$B$4:$U$15,MATCH(M$7,GRID!$A$4:$A$15,0),MATCH(1,($U$2=GRID!$B$1:$U$1)*(КАЛЕНДАРЬ!AN18=GRID!$B$3:$U$3),0))*GRID!$H$42*(1-GRID!$H$43),0))</f>
        <v>48960</v>
      </c>
      <c r="N420" s="5">
        <f t="array" ref="N420">IF($I$2="Длительное проживание от 30 ночей ",
INDEX(GRID!$B$18:$U$29,MATCH(M$7,GRID!$A$18:$A$29,0),MATCH(1,($U$2=GRID!$B$1:$U$1)*(КАЛЕНДАРЬ!AN18=GRID!$B$3:$U$3),0))*GRID!$H$42,
ROUNDUP(INDEX(GRID!$B$18:$U$29,MATCH(M$7,GRID!$A$18:$A$29,0),MATCH(1,($U$2=GRID!$B$1:$U$1)*(КАЛЕНДАРЬ!AN18=GRID!$B$3:$U$3),0))*GRID!$H$42*(1-GRID!$H$43),0))</f>
        <v>52960</v>
      </c>
      <c r="O420" s="5" cm="1">
        <f t="array" ref="O420">IF($I$2="Длительное проживание от 30 ночей ",
INDEX(GRID!$B$4:$U$15,MATCH(O$7,GRID!$A$4:$A$15,0),MATCH(1,($U$2=GRID!$B$1:$U$1)*(КАЛЕНДАРЬ!AN18=GRID!$B$3:$U$3),0))*GRID!$H$42,
ROUNDUP(INDEX(GRID!$B$4:$U$15,MATCH(O$7,GRID!$A$4:$A$15,0),MATCH(1,($U$2=GRID!$B$1:$U$1)*(КАЛЕНДАРЬ!AN\4=GRID!$B$3:$U$3),0))*GRID!$H$42*(1-GRID!$H$43),0))</f>
        <v>74560</v>
      </c>
      <c r="P420" s="5">
        <f t="array" ref="P420">IF($I$2="Длительное проживание от 30 ночей ",
INDEX(GRID!$B$4:$U$15,MATCH(P$7,GRID!$A$4:$A$15,0),MATCH(1,($U$2=GRID!$B$1:$U$1)*(КАЛЕНДАРЬ!AN18=GRID!$B$3:$U$3),0))*GRID!$H$42,
ROUNDUP(INDEX(GRID!$B$4:$U$15,MATCH(P$7,GRID!$A$4:$A$15,0),MATCH(1,($U$2=GRID!$B$1:$U$1)*(КАЛЕНДАРЬ!AN18=GRID!$B$3:$U$3),0))*GRID!$H$42*(1-GRID!$H$43),0))</f>
        <v>107520</v>
      </c>
      <c r="Q420" s="5">
        <f t="array" ref="Q420">IF($I$2="Длительное проживание от 30 ночей ",
INDEX(GRID!$B$4:$U$15,MATCH(Q$7,GRID!$A$4:$A$15,0),MATCH(1,($U$2=GRID!$B$1:$U$1)*(КАЛЕНДАРЬ!AN18=GRID!$B$3:$U$3),0))*GRID!$H$42,
ROUNDUP(INDEX(GRID!$B$4:$U$15,MATCH(Q$7,GRID!$A$4:$A$15,0),MATCH(1,($U$2=GRID!$B$1:$U$1)*(КАЛЕНДАРЬ!AN18=GRID!$B$3:$U$3),0))*GRID!$H$42*(1-GRID!$H$43),0))</f>
        <v>126720</v>
      </c>
      <c r="R420" s="50" t="s">
        <v>105</v>
      </c>
      <c r="S420" s="50" t="s">
        <v>105</v>
      </c>
      <c r="T420" s="50" t="s">
        <v>105</v>
      </c>
    </row>
    <row r="421" spans="1:20" ht="12.75" customHeight="1">
      <c r="A421" s="108" t="s">
        <v>17</v>
      </c>
      <c r="B421" s="109">
        <v>24</v>
      </c>
      <c r="C421" s="5">
        <f t="array" ref="C421">IF($I$2="Длительное проживание от 30 ночей ",
INDEX(GRID!$B$4:$U$15,MATCH(C$7,GRID!$A$4:$A$15,0),MATCH(1,($U$2=GRID!$B$1:$U$1)*(КАЛЕНДАРЬ!AN19=GRID!$B$3:$U$3),0))*GRID!$H$42,
ROUNDUP(INDEX(GRID!$B$4:$U$15,MATCH(C$7,GRID!$A$4:$A$15,0),MATCH(1,($U$2=GRID!$B$1:$U$1)*(КАЛЕНДАРЬ!AN19=GRID!$B$3:$U$3),0))*GRID!$H$42*(1-GRID!$H$43),0))</f>
        <v>20000</v>
      </c>
      <c r="D421" s="5">
        <f t="array" ref="D421">IF($I$2="Длительное проживание от 30 ночей ",
INDEX(GRID!$B$18:$U$29,MATCH(C$7,GRID!$A$18:$A$29,0),MATCH(1,($U$2=GRID!$B$1:$U$1)*(КАЛЕНДАРЬ!AN19=GRID!$B$3:$U$3),0))*GRID!$H$42,
ROUNDUP(INDEX(GRID!$B$18:$U$29,MATCH(C$7,GRID!$A$18:$A$29,0),MATCH(1,($U$2=GRID!$B$1:$U$1)*(КАЛЕНДАРЬ!AN19=GRID!$B$3:$U$3),0))*GRID!$H$42*(1-GRID!$H$43),0))</f>
        <v>24000</v>
      </c>
      <c r="E421" s="5">
        <f t="array" ref="E421">IF($I$2="Длительное проживание от 30 ночей ",
INDEX(GRID!$B$4:$U$15,MATCH(E$7,GRID!$A$4:$A$15,0),MATCH(1,($U$2=GRID!$B$1:$U$1)*(КАЛЕНДАРЬ!AN19=GRID!$B$3:$U$3),0))*GRID!$H$42,
ROUNDUP(INDEX(GRID!$B$4:$U$15,MATCH(E$7,GRID!$A$4:$A$15,0),MATCH(1,($U$2=GRID!$B$1:$U$1)*(КАЛЕНДАРЬ!AN19=GRID!$B$3:$U$3),0))*GRID!$H$42*(1-GRID!$H$43),0))</f>
        <v>24000</v>
      </c>
      <c r="F421" s="5">
        <f t="array" ref="F421">IF($I$2="Длительное проживание от 30 ночей ",
INDEX(GRID!$B$18:$U$29,MATCH(E$7,GRID!$A$18:$A$29,0),MATCH(1,($U$2=GRID!$B$1:$U$1)*(КАЛЕНДАРЬ!AN19=GRID!$B$3:$U$3),0))*GRID!$H$42,
ROUNDUP(INDEX(GRID!$B$18:$U$29,MATCH(E$7,GRID!$A$18:$A$29,0),MATCH(1,($U$2=GRID!$B$1:$U$1)*(КАЛЕНДАРЬ!AN19=GRID!$B$3:$U$3),0))*GRID!$H$42*(1-GRID!$H$43),0))</f>
        <v>28000</v>
      </c>
      <c r="G421" s="5" cm="1">
        <f t="array" ref="G421">IF($I$2="Длительное проживание от 30 ночей ",
INDEX(GRID!$B$4:$U$15,MATCH(G$7,GRID!$A$4:$A$15,0),MATCH(1,($U$2=GRID!$B$1:$U$1)*(КАЛЕНДАРЬ!AN19=GRID!$B$3:$U$3),0))*GRID!$H$42,
ROUNDUP(INDEX(GRID!$B$4:$U$15,MATCH(G$7,GRID!$A$4:$A$15,0),MATCH(1,($U$2=GRID!$B$1:$U$1)*(КАЛЕНДАРЬ!AN19=GRID!$B$3:$U$3),0))*GRID!$H$42*(1-GRID!$H$43),0))</f>
        <v>28560</v>
      </c>
      <c r="H421" s="5" cm="1">
        <f t="array" ref="H421">IF($I$2="Длительное проживание от 30 ночей ",
INDEX(GRID!$B$18:$U$29,MATCH(G$7,GRID!$A$18:$A$29,0),MATCH(1,($U$2=GRID!$B$1:$U$1)*(КАЛЕНДАРЬ!AN19=GRID!$B$3:$U$3),0))*GRID!$H$42,
ROUNDUP(INDEX(GRID!$B$18:$U$29,MATCH(G$7,GRID!$A$18:$A$29,0),MATCH(1,($U$2=GRID!$B$1:$U$1)*(КАЛЕНДАРЬ!AN19=GRID!$B$3:$U$3),0))*GRID!$H$42*(1-GRID!$H$43),0))</f>
        <v>32560</v>
      </c>
      <c r="I421" s="5">
        <f t="array" ref="I421">IF($I$2="Длительное проживание от 30 ночей ",
INDEX(GRID!$B$4:$U$15,MATCH(I$7,GRID!$A$4:$A$15,0),MATCH(1,($U$2=GRID!$B$1:$U$1)*(КАЛЕНДАРЬ!AN19=GRID!$B$3:$U$3),0))*GRID!$H$42,
ROUNDUP(INDEX(GRID!$B$4:$U$15,MATCH(I$7,GRID!$A$4:$A$15,0),MATCH(1,($U$2=GRID!$B$1:$U$1)*(КАЛЕНДАРЬ!AN19=GRID!$B$3:$U$3),0))*GRID!$H$42*(1-GRID!$H$43),0))</f>
        <v>31760</v>
      </c>
      <c r="J421" s="5">
        <f t="array" ref="J421">IF($I$2="Длительное проживание от 30 ночей ",
INDEX(GRID!$B$18:$U$29,MATCH(I$7,GRID!$A$18:$A$29,0),MATCH(1,($U$2=GRID!$B$1:$U$1)*(КАЛЕНДАРЬ!AN19=GRID!$B$3:$U$3),0))*GRID!$H$42,
ROUNDUP(INDEX(GRID!$B$18:$U$29,MATCH(I$7,GRID!$A$18:$A$29,0),MATCH(1,($U$2=GRID!$B$1:$U$1)*(КАЛЕНДАРЬ!AN19=GRID!$B$3:$U$3),0))*GRID!$H$42*(1-GRID!$H$43),0))</f>
        <v>35760</v>
      </c>
      <c r="K421" s="5" cm="1">
        <f t="array" ref="K421">IF($I$2="Длительное проживание от 30 ночей ",
INDEX(GRID!$B$4:$U$15,MATCH(K$7,GRID!$A$4:$A$15,0),MATCH(1,($U$2=GRID!$B$1:$U$1)*(КАЛЕНДАРЬ!AN19=GRID!$B$3:$U$3),0))*GRID!$H$42,
ROUNDUP(INDEX(GRID!$B$4:$U$15,MATCH(K$7,GRID!$A$4:$A$15,0),MATCH(1,($U$2=GRID!$B$1:$U$1)*(КАЛЕНДАРЬ!AN19=GRID!$B$3:$U$3),0))*GRID!$H$42*(1-GRID!$H$43),0))</f>
        <v>36000</v>
      </c>
      <c r="L421" s="5" cm="1">
        <f t="array" ref="L421">IF($I$2="Длительное проживание от 30 ночей ",
INDEX(GRID!$B$18:$U$29,MATCH(K$7,GRID!$A$18:$A$29,0),MATCH(1,($U$2=GRID!$B$1:$U$1)*(КАЛЕНДАРЬ!AN19=GRID!$B$3:$U$3),0))*GRID!$H$42,
ROUNDUP(INDEX(GRID!$B$18:$U$29,MATCH(K$7,GRID!$A$18:$A$29,0),MATCH(1,($U$2=GRID!$B$1:$U$1)*(КАЛЕНДАРЬ!AN19=GRID!$B$3:$U$3),0))*GRID!$H$42*(1-GRID!$H$43),0))</f>
        <v>40000</v>
      </c>
      <c r="M421" s="5">
        <f t="array" ref="M421">IF($I$2="Длительное проживание от 30 ночей ",
INDEX(GRID!$B$4:$U$15,MATCH(M$7,GRID!$A$4:$A$15,0),MATCH(1,($U$2=GRID!$B$1:$U$1)*(КАЛЕНДАРЬ!AN19=GRID!$B$3:$U$3),0))*GRID!$H$42,
ROUNDUP(INDEX(GRID!$B$4:$U$15,MATCH(M$7,GRID!$A$4:$A$15,0),MATCH(1,($U$2=GRID!$B$1:$U$1)*(КАЛЕНДАРЬ!AN19=GRID!$B$3:$U$3),0))*GRID!$H$42*(1-GRID!$H$43),0))</f>
        <v>52160</v>
      </c>
      <c r="N421" s="5">
        <f t="array" ref="N421">IF($I$2="Длительное проживание от 30 ночей ",
INDEX(GRID!$B$18:$U$29,MATCH(M$7,GRID!$A$18:$A$29,0),MATCH(1,($U$2=GRID!$B$1:$U$1)*(КАЛЕНДАРЬ!AN19=GRID!$B$3:$U$3),0))*GRID!$H$42,
ROUNDUP(INDEX(GRID!$B$18:$U$29,MATCH(M$7,GRID!$A$18:$A$29,0),MATCH(1,($U$2=GRID!$B$1:$U$1)*(КАЛЕНДАРЬ!AN19=GRID!$B$3:$U$3),0))*GRID!$H$42*(1-GRID!$H$43),0))</f>
        <v>56160</v>
      </c>
      <c r="O421" s="5" cm="1">
        <f t="array" ref="O421">IF($I$2="Длительное проживание от 30 ночей ",
INDEX(GRID!$B$4:$U$15,MATCH(O$7,GRID!$A$4:$A$15,0),MATCH(1,($U$2=GRID!$B$1:$U$1)*(КАЛЕНДАРЬ!AN19=GRID!$B$3:$U$3),0))*GRID!$H$42,
ROUNDUP(INDEX(GRID!$B$4:$U$15,MATCH(O$7,GRID!$A$4:$A$15,0),MATCH(1,($U$2=GRID!$B$1:$U$1)*(КАЛЕНДАРЬ!AN\4=GRID!$B$3:$U$3),0))*GRID!$H$42*(1-GRID!$H$43),0))</f>
        <v>78400</v>
      </c>
      <c r="P421" s="5">
        <f t="array" ref="P421">IF($I$2="Длительное проживание от 30 ночей ",
INDEX(GRID!$B$4:$U$15,MATCH(P$7,GRID!$A$4:$A$15,0),MATCH(1,($U$2=GRID!$B$1:$U$1)*(КАЛЕНДАРЬ!AN19=GRID!$B$3:$U$3),0))*GRID!$H$42,
ROUNDUP(INDEX(GRID!$B$4:$U$15,MATCH(P$7,GRID!$A$4:$A$15,0),MATCH(1,($U$2=GRID!$B$1:$U$1)*(КАЛЕНДАРЬ!AN19=GRID!$B$3:$U$3),0))*GRID!$H$42*(1-GRID!$H$43),0))</f>
        <v>111760</v>
      </c>
      <c r="Q421" s="5">
        <f t="array" ref="Q421">IF($I$2="Длительное проживание от 30 ночей ",
INDEX(GRID!$B$4:$U$15,MATCH(Q$7,GRID!$A$4:$A$15,0),MATCH(1,($U$2=GRID!$B$1:$U$1)*(КАЛЕНДАРЬ!AN19=GRID!$B$3:$U$3),0))*GRID!$H$42,
ROUNDUP(INDEX(GRID!$B$4:$U$15,MATCH(Q$7,GRID!$A$4:$A$15,0),MATCH(1,($U$2=GRID!$B$1:$U$1)*(КАЛЕНДАРЬ!AN19=GRID!$B$3:$U$3),0))*GRID!$H$42*(1-GRID!$H$43),0))</f>
        <v>131520</v>
      </c>
      <c r="R421" s="50" t="s">
        <v>105</v>
      </c>
      <c r="S421" s="50" t="s">
        <v>105</v>
      </c>
      <c r="T421" s="50" t="s">
        <v>105</v>
      </c>
    </row>
    <row r="422" spans="1:20" ht="12.75" customHeight="1">
      <c r="A422" s="108" t="s">
        <v>11</v>
      </c>
      <c r="B422" s="109">
        <v>25</v>
      </c>
      <c r="C422" s="5">
        <f t="array" ref="C422">IF($I$2="Длительное проживание от 30 ночей ",
INDEX(GRID!$B$4:$U$15,MATCH(C$7,GRID!$A$4:$A$15,0),MATCH(1,($U$2=GRID!$B$1:$U$1)*(КАЛЕНДАРЬ!AN20=GRID!$B$3:$U$3),0))*GRID!$H$42,
ROUNDUP(INDEX(GRID!$B$4:$U$15,MATCH(C$7,GRID!$A$4:$A$15,0),MATCH(1,($U$2=GRID!$B$1:$U$1)*(КАЛЕНДАРЬ!AN20=GRID!$B$3:$U$3),0))*GRID!$H$42*(1-GRID!$H$43),0))</f>
        <v>20000</v>
      </c>
      <c r="D422" s="5">
        <f t="array" ref="D422">IF($I$2="Длительное проживание от 30 ночей ",
INDEX(GRID!$B$18:$U$29,MATCH(C$7,GRID!$A$18:$A$29,0),MATCH(1,($U$2=GRID!$B$1:$U$1)*(КАЛЕНДАРЬ!AN20=GRID!$B$3:$U$3),0))*GRID!$H$42,
ROUNDUP(INDEX(GRID!$B$18:$U$29,MATCH(C$7,GRID!$A$18:$A$29,0),MATCH(1,($U$2=GRID!$B$1:$U$1)*(КАЛЕНДАРЬ!AN20=GRID!$B$3:$U$3),0))*GRID!$H$42*(1-GRID!$H$43),0))</f>
        <v>24000</v>
      </c>
      <c r="E422" s="5">
        <f t="array" ref="E422">IF($I$2="Длительное проживание от 30 ночей ",
INDEX(GRID!$B$4:$U$15,MATCH(E$7,GRID!$A$4:$A$15,0),MATCH(1,($U$2=GRID!$B$1:$U$1)*(КАЛЕНДАРЬ!AN20=GRID!$B$3:$U$3),0))*GRID!$H$42,
ROUNDUP(INDEX(GRID!$B$4:$U$15,MATCH(E$7,GRID!$A$4:$A$15,0),MATCH(1,($U$2=GRID!$B$1:$U$1)*(КАЛЕНДАРЬ!AN20=GRID!$B$3:$U$3),0))*GRID!$H$42*(1-GRID!$H$43),0))</f>
        <v>24000</v>
      </c>
      <c r="F422" s="5">
        <f t="array" ref="F422">IF($I$2="Длительное проживание от 30 ночей ",
INDEX(GRID!$B$18:$U$29,MATCH(E$7,GRID!$A$18:$A$29,0),MATCH(1,($U$2=GRID!$B$1:$U$1)*(КАЛЕНДАРЬ!AN20=GRID!$B$3:$U$3),0))*GRID!$H$42,
ROUNDUP(INDEX(GRID!$B$18:$U$29,MATCH(E$7,GRID!$A$18:$A$29,0),MATCH(1,($U$2=GRID!$B$1:$U$1)*(КАЛЕНДАРЬ!AN20=GRID!$B$3:$U$3),0))*GRID!$H$42*(1-GRID!$H$43),0))</f>
        <v>28000</v>
      </c>
      <c r="G422" s="5" cm="1">
        <f t="array" ref="G422">IF($I$2="Длительное проживание от 30 ночей ",
INDEX(GRID!$B$4:$U$15,MATCH(G$7,GRID!$A$4:$A$15,0),MATCH(1,($U$2=GRID!$B$1:$U$1)*(КАЛЕНДАРЬ!AN20=GRID!$B$3:$U$3),0))*GRID!$H$42,
ROUNDUP(INDEX(GRID!$B$4:$U$15,MATCH(G$7,GRID!$A$4:$A$15,0),MATCH(1,($U$2=GRID!$B$1:$U$1)*(КАЛЕНДАРЬ!AN20=GRID!$B$3:$U$3),0))*GRID!$H$42*(1-GRID!$H$43),0))</f>
        <v>28560</v>
      </c>
      <c r="H422" s="5" cm="1">
        <f t="array" ref="H422">IF($I$2="Длительное проживание от 30 ночей ",
INDEX(GRID!$B$18:$U$29,MATCH(G$7,GRID!$A$18:$A$29,0),MATCH(1,($U$2=GRID!$B$1:$U$1)*(КАЛЕНДАРЬ!AN20=GRID!$B$3:$U$3),0))*GRID!$H$42,
ROUNDUP(INDEX(GRID!$B$18:$U$29,MATCH(G$7,GRID!$A$18:$A$29,0),MATCH(1,($U$2=GRID!$B$1:$U$1)*(КАЛЕНДАРЬ!AN20=GRID!$B$3:$U$3),0))*GRID!$H$42*(1-GRID!$H$43),0))</f>
        <v>32560</v>
      </c>
      <c r="I422" s="5">
        <f t="array" ref="I422">IF($I$2="Длительное проживание от 30 ночей ",
INDEX(GRID!$B$4:$U$15,MATCH(I$7,GRID!$A$4:$A$15,0),MATCH(1,($U$2=GRID!$B$1:$U$1)*(КАЛЕНДАРЬ!AN20=GRID!$B$3:$U$3),0))*GRID!$H$42,
ROUNDUP(INDEX(GRID!$B$4:$U$15,MATCH(I$7,GRID!$A$4:$A$15,0),MATCH(1,($U$2=GRID!$B$1:$U$1)*(КАЛЕНДАРЬ!AN20=GRID!$B$3:$U$3),0))*GRID!$H$42*(1-GRID!$H$43),0))</f>
        <v>31760</v>
      </c>
      <c r="J422" s="5">
        <f t="array" ref="J422">IF($I$2="Длительное проживание от 30 ночей ",
INDEX(GRID!$B$18:$U$29,MATCH(I$7,GRID!$A$18:$A$29,0),MATCH(1,($U$2=GRID!$B$1:$U$1)*(КАЛЕНДАРЬ!AN20=GRID!$B$3:$U$3),0))*GRID!$H$42,
ROUNDUP(INDEX(GRID!$B$18:$U$29,MATCH(I$7,GRID!$A$18:$A$29,0),MATCH(1,($U$2=GRID!$B$1:$U$1)*(КАЛЕНДАРЬ!AN20=GRID!$B$3:$U$3),0))*GRID!$H$42*(1-GRID!$H$43),0))</f>
        <v>35760</v>
      </c>
      <c r="K422" s="5" cm="1">
        <f t="array" ref="K422">IF($I$2="Длительное проживание от 30 ночей ",
INDEX(GRID!$B$4:$U$15,MATCH(K$7,GRID!$A$4:$A$15,0),MATCH(1,($U$2=GRID!$B$1:$U$1)*(КАЛЕНДАРЬ!AN20=GRID!$B$3:$U$3),0))*GRID!$H$42,
ROUNDUP(INDEX(GRID!$B$4:$U$15,MATCH(K$7,GRID!$A$4:$A$15,0),MATCH(1,($U$2=GRID!$B$1:$U$1)*(КАЛЕНДАРЬ!AN20=GRID!$B$3:$U$3),0))*GRID!$H$42*(1-GRID!$H$43),0))</f>
        <v>36000</v>
      </c>
      <c r="L422" s="5" cm="1">
        <f t="array" ref="L422">IF($I$2="Длительное проживание от 30 ночей ",
INDEX(GRID!$B$18:$U$29,MATCH(K$7,GRID!$A$18:$A$29,0),MATCH(1,($U$2=GRID!$B$1:$U$1)*(КАЛЕНДАРЬ!AN20=GRID!$B$3:$U$3),0))*GRID!$H$42,
ROUNDUP(INDEX(GRID!$B$18:$U$29,MATCH(K$7,GRID!$A$18:$A$29,0),MATCH(1,($U$2=GRID!$B$1:$U$1)*(КАЛЕНДАРЬ!AN20=GRID!$B$3:$U$3),0))*GRID!$H$42*(1-GRID!$H$43),0))</f>
        <v>40000</v>
      </c>
      <c r="M422" s="5">
        <f t="array" ref="M422">IF($I$2="Длительное проживание от 30 ночей ",
INDEX(GRID!$B$4:$U$15,MATCH(M$7,GRID!$A$4:$A$15,0),MATCH(1,($U$2=GRID!$B$1:$U$1)*(КАЛЕНДАРЬ!AN20=GRID!$B$3:$U$3),0))*GRID!$H$42,
ROUNDUP(INDEX(GRID!$B$4:$U$15,MATCH(M$7,GRID!$A$4:$A$15,0),MATCH(1,($U$2=GRID!$B$1:$U$1)*(КАЛЕНДАРЬ!AN20=GRID!$B$3:$U$3),0))*GRID!$H$42*(1-GRID!$H$43),0))</f>
        <v>52160</v>
      </c>
      <c r="N422" s="5">
        <f t="array" ref="N422">IF($I$2="Длительное проживание от 30 ночей ",
INDEX(GRID!$B$18:$U$29,MATCH(M$7,GRID!$A$18:$A$29,0),MATCH(1,($U$2=GRID!$B$1:$U$1)*(КАЛЕНДАРЬ!AN20=GRID!$B$3:$U$3),0))*GRID!$H$42,
ROUNDUP(INDEX(GRID!$B$18:$U$29,MATCH(M$7,GRID!$A$18:$A$29,0),MATCH(1,($U$2=GRID!$B$1:$U$1)*(КАЛЕНДАРЬ!AN20=GRID!$B$3:$U$3),0))*GRID!$H$42*(1-GRID!$H$43),0))</f>
        <v>56160</v>
      </c>
      <c r="O422" s="5" cm="1">
        <f t="array" ref="O422">IF($I$2="Длительное проживание от 30 ночей ",
INDEX(GRID!$B$4:$U$15,MATCH(O$7,GRID!$A$4:$A$15,0),MATCH(1,($U$2=GRID!$B$1:$U$1)*(КАЛЕНДАРЬ!AN20=GRID!$B$3:$U$3),0))*GRID!$H$42,
ROUNDUP(INDEX(GRID!$B$4:$U$15,MATCH(O$7,GRID!$A$4:$A$15,0),MATCH(1,($U$2=GRID!$B$1:$U$1)*(КАЛЕНДАРЬ!AN\4=GRID!$B$3:$U$3),0))*GRID!$H$42*(1-GRID!$H$43),0))</f>
        <v>78400</v>
      </c>
      <c r="P422" s="5">
        <f t="array" ref="P422">IF($I$2="Длительное проживание от 30 ночей ",
INDEX(GRID!$B$4:$U$15,MATCH(P$7,GRID!$A$4:$A$15,0),MATCH(1,($U$2=GRID!$B$1:$U$1)*(КАЛЕНДАРЬ!AN20=GRID!$B$3:$U$3),0))*GRID!$H$42,
ROUNDUP(INDEX(GRID!$B$4:$U$15,MATCH(P$7,GRID!$A$4:$A$15,0),MATCH(1,($U$2=GRID!$B$1:$U$1)*(КАЛЕНДАРЬ!AN20=GRID!$B$3:$U$3),0))*GRID!$H$42*(1-GRID!$H$43),0))</f>
        <v>111760</v>
      </c>
      <c r="Q422" s="5">
        <f t="array" ref="Q422">IF($I$2="Длительное проживание от 30 ночей ",
INDEX(GRID!$B$4:$U$15,MATCH(Q$7,GRID!$A$4:$A$15,0),MATCH(1,($U$2=GRID!$B$1:$U$1)*(КАЛЕНДАРЬ!AN20=GRID!$B$3:$U$3),0))*GRID!$H$42,
ROUNDUP(INDEX(GRID!$B$4:$U$15,MATCH(Q$7,GRID!$A$4:$A$15,0),MATCH(1,($U$2=GRID!$B$1:$U$1)*(КАЛЕНДАРЬ!AN20=GRID!$B$3:$U$3),0))*GRID!$H$42*(1-GRID!$H$43),0))</f>
        <v>131520</v>
      </c>
      <c r="R422" s="50" t="s">
        <v>105</v>
      </c>
      <c r="S422" s="50" t="s">
        <v>105</v>
      </c>
      <c r="T422" s="50" t="s">
        <v>105</v>
      </c>
    </row>
    <row r="423" spans="1:20" ht="12.75" customHeight="1">
      <c r="A423" s="108" t="s">
        <v>12</v>
      </c>
      <c r="B423" s="109">
        <v>26</v>
      </c>
      <c r="C423" s="5">
        <f t="array" ref="C423">IF($I$2="Длительное проживание от 30 ночей ",
INDEX(GRID!$B$4:$U$15,MATCH(C$7,GRID!$A$4:$A$15,0),MATCH(1,($U$2=GRID!$B$1:$U$1)*(КАЛЕНДАРЬ!AN21=GRID!$B$3:$U$3),0))*GRID!$H$42,
ROUNDUP(INDEX(GRID!$B$4:$U$15,MATCH(C$7,GRID!$A$4:$A$15,0),MATCH(1,($U$2=GRID!$B$1:$U$1)*(КАЛЕНДАРЬ!AN21=GRID!$B$3:$U$3),0))*GRID!$H$42*(1-GRID!$H$43),0))</f>
        <v>18000</v>
      </c>
      <c r="D423" s="5">
        <f t="array" ref="D423">IF($I$2="Длительное проживание от 30 ночей ",
INDEX(GRID!$B$18:$U$29,MATCH(C$7,GRID!$A$18:$A$29,0),MATCH(1,($U$2=GRID!$B$1:$U$1)*(КАЛЕНДАРЬ!AN21=GRID!$B$3:$U$3),0))*GRID!$H$42,
ROUNDUP(INDEX(GRID!$B$18:$U$29,MATCH(C$7,GRID!$A$18:$A$29,0),MATCH(1,($U$2=GRID!$B$1:$U$1)*(КАЛЕНДАРЬ!AN21=GRID!$B$3:$U$3),0))*GRID!$H$42*(1-GRID!$H$43),0))</f>
        <v>22000</v>
      </c>
      <c r="E423" s="5">
        <f t="array" ref="E423">IF($I$2="Длительное проживание от 30 ночей ",
INDEX(GRID!$B$4:$U$15,MATCH(E$7,GRID!$A$4:$A$15,0),MATCH(1,($U$2=GRID!$B$1:$U$1)*(КАЛЕНДАРЬ!AN21=GRID!$B$3:$U$3),0))*GRID!$H$42,
ROUNDUP(INDEX(GRID!$B$4:$U$15,MATCH(E$7,GRID!$A$4:$A$15,0),MATCH(1,($U$2=GRID!$B$1:$U$1)*(КАЛЕНДАРЬ!AN21=GRID!$B$3:$U$3),0))*GRID!$H$42*(1-GRID!$H$43),0))</f>
        <v>21760</v>
      </c>
      <c r="F423" s="5">
        <f t="array" ref="F423">IF($I$2="Длительное проживание от 30 ночей ",
INDEX(GRID!$B$18:$U$29,MATCH(E$7,GRID!$A$18:$A$29,0),MATCH(1,($U$2=GRID!$B$1:$U$1)*(КАЛЕНДАРЬ!AN21=GRID!$B$3:$U$3),0))*GRID!$H$42,
ROUNDUP(INDEX(GRID!$B$18:$U$29,MATCH(E$7,GRID!$A$18:$A$29,0),MATCH(1,($U$2=GRID!$B$1:$U$1)*(КАЛЕНДАРЬ!AN21=GRID!$B$3:$U$3),0))*GRID!$H$42*(1-GRID!$H$43),0))</f>
        <v>25760</v>
      </c>
      <c r="G423" s="5" cm="1">
        <f t="array" ref="G423">IF($I$2="Длительное проживание от 30 ночей ",
INDEX(GRID!$B$4:$U$15,MATCH(G$7,GRID!$A$4:$A$15,0),MATCH(1,($U$2=GRID!$B$1:$U$1)*(КАЛЕНДАРЬ!AN21=GRID!$B$3:$U$3),0))*GRID!$H$42,
ROUNDUP(INDEX(GRID!$B$4:$U$15,MATCH(G$7,GRID!$A$4:$A$15,0),MATCH(1,($U$2=GRID!$B$1:$U$1)*(КАЛЕНДАРЬ!AN21=GRID!$B$3:$U$3),0))*GRID!$H$42*(1-GRID!$H$43),0))</f>
        <v>26160</v>
      </c>
      <c r="H423" s="5" cm="1">
        <f t="array" ref="H423">IF($I$2="Длительное проживание от 30 ночей ",
INDEX(GRID!$B$18:$U$29,MATCH(G$7,GRID!$A$18:$A$29,0),MATCH(1,($U$2=GRID!$B$1:$U$1)*(КАЛЕНДАРЬ!AN21=GRID!$B$3:$U$3),0))*GRID!$H$42,
ROUNDUP(INDEX(GRID!$B$18:$U$29,MATCH(G$7,GRID!$A$18:$A$29,0),MATCH(1,($U$2=GRID!$B$1:$U$1)*(КАЛЕНДАРЬ!AN21=GRID!$B$3:$U$3),0))*GRID!$H$42*(1-GRID!$H$43),0))</f>
        <v>30160</v>
      </c>
      <c r="I423" s="5">
        <f t="array" ref="I423">IF($I$2="Длительное проживание от 30 ночей ",
INDEX(GRID!$B$4:$U$15,MATCH(I$7,GRID!$A$4:$A$15,0),MATCH(1,($U$2=GRID!$B$1:$U$1)*(КАЛЕНДАРЬ!AN21=GRID!$B$3:$U$3),0))*GRID!$H$42,
ROUNDUP(INDEX(GRID!$B$4:$U$15,MATCH(I$7,GRID!$A$4:$A$15,0),MATCH(1,($U$2=GRID!$B$1:$U$1)*(КАЛЕНДАРЬ!AN21=GRID!$B$3:$U$3),0))*GRID!$H$42*(1-GRID!$H$43),0))</f>
        <v>28960</v>
      </c>
      <c r="J423" s="5">
        <f t="array" ref="J423">IF($I$2="Длительное проживание от 30 ночей ",
INDEX(GRID!$B$18:$U$29,MATCH(I$7,GRID!$A$18:$A$29,0),MATCH(1,($U$2=GRID!$B$1:$U$1)*(КАЛЕНДАРЬ!AN21=GRID!$B$3:$U$3),0))*GRID!$H$42,
ROUNDUP(INDEX(GRID!$B$18:$U$29,MATCH(I$7,GRID!$A$18:$A$29,0),MATCH(1,($U$2=GRID!$B$1:$U$1)*(КАЛЕНДАРЬ!AN21=GRID!$B$3:$U$3),0))*GRID!$H$42*(1-GRID!$H$43),0))</f>
        <v>32960</v>
      </c>
      <c r="K423" s="5" cm="1">
        <f t="array" ref="K423">IF($I$2="Длительное проживание от 30 ночей ",
INDEX(GRID!$B$4:$U$15,MATCH(K$7,GRID!$A$4:$A$15,0),MATCH(1,($U$2=GRID!$B$1:$U$1)*(КАЛЕНДАРЬ!AN21=GRID!$B$3:$U$3),0))*GRID!$H$42,
ROUNDUP(INDEX(GRID!$B$4:$U$15,MATCH(K$7,GRID!$A$4:$A$15,0),MATCH(1,($U$2=GRID!$B$1:$U$1)*(КАЛЕНДАРЬ!AN21=GRID!$B$3:$U$3),0))*GRID!$H$42*(1-GRID!$H$43),0))</f>
        <v>32960</v>
      </c>
      <c r="L423" s="5" cm="1">
        <f t="array" ref="L423">IF($I$2="Длительное проживание от 30 ночей ",
INDEX(GRID!$B$18:$U$29,MATCH(K$7,GRID!$A$18:$A$29,0),MATCH(1,($U$2=GRID!$B$1:$U$1)*(КАЛЕНДАРЬ!AN21=GRID!$B$3:$U$3),0))*GRID!$H$42,
ROUNDUP(INDEX(GRID!$B$18:$U$29,MATCH(K$7,GRID!$A$18:$A$29,0),MATCH(1,($U$2=GRID!$B$1:$U$1)*(КАЛЕНДАРЬ!AN21=GRID!$B$3:$U$3),0))*GRID!$H$42*(1-GRID!$H$43),0))</f>
        <v>36960</v>
      </c>
      <c r="M423" s="5">
        <f t="array" ref="M423">IF($I$2="Длительное проживание от 30 ночей ",
INDEX(GRID!$B$4:$U$15,MATCH(M$7,GRID!$A$4:$A$15,0),MATCH(1,($U$2=GRID!$B$1:$U$1)*(КАЛЕНДАРЬ!AN21=GRID!$B$3:$U$3),0))*GRID!$H$42,
ROUNDUP(INDEX(GRID!$B$4:$U$15,MATCH(M$7,GRID!$A$4:$A$15,0),MATCH(1,($U$2=GRID!$B$1:$U$1)*(КАЛЕНДАРЬ!AN21=GRID!$B$3:$U$3),0))*GRID!$H$42*(1-GRID!$H$43),0))</f>
        <v>48960</v>
      </c>
      <c r="N423" s="5">
        <f t="array" ref="N423">IF($I$2="Длительное проживание от 30 ночей ",
INDEX(GRID!$B$18:$U$29,MATCH(M$7,GRID!$A$18:$A$29,0),MATCH(1,($U$2=GRID!$B$1:$U$1)*(КАЛЕНДАРЬ!AN21=GRID!$B$3:$U$3),0))*GRID!$H$42,
ROUNDUP(INDEX(GRID!$B$18:$U$29,MATCH(M$7,GRID!$A$18:$A$29,0),MATCH(1,($U$2=GRID!$B$1:$U$1)*(КАЛЕНДАРЬ!AN21=GRID!$B$3:$U$3),0))*GRID!$H$42*(1-GRID!$H$43),0))</f>
        <v>52960</v>
      </c>
      <c r="O423" s="5" cm="1">
        <f t="array" ref="O423">IF($I$2="Длительное проживание от 30 ночей ",
INDEX(GRID!$B$4:$U$15,MATCH(O$7,GRID!$A$4:$A$15,0),MATCH(1,($U$2=GRID!$B$1:$U$1)*(КАЛЕНДАРЬ!AN21=GRID!$B$3:$U$3),0))*GRID!$H$42,
ROUNDUP(INDEX(GRID!$B$4:$U$15,MATCH(O$7,GRID!$A$4:$A$15,0),MATCH(1,($U$2=GRID!$B$1:$U$1)*(КАЛЕНДАРЬ!AN\4=GRID!$B$3:$U$3),0))*GRID!$H$42*(1-GRID!$H$43),0))</f>
        <v>74560</v>
      </c>
      <c r="P423" s="5">
        <f t="array" ref="P423">IF($I$2="Длительное проживание от 30 ночей ",
INDEX(GRID!$B$4:$U$15,MATCH(P$7,GRID!$A$4:$A$15,0),MATCH(1,($U$2=GRID!$B$1:$U$1)*(КАЛЕНДАРЬ!AN21=GRID!$B$3:$U$3),0))*GRID!$H$42,
ROUNDUP(INDEX(GRID!$B$4:$U$15,MATCH(P$7,GRID!$A$4:$A$15,0),MATCH(1,($U$2=GRID!$B$1:$U$1)*(КАЛЕНДАРЬ!AN21=GRID!$B$3:$U$3),0))*GRID!$H$42*(1-GRID!$H$43),0))</f>
        <v>107520</v>
      </c>
      <c r="Q423" s="5">
        <f t="array" ref="Q423">IF($I$2="Длительное проживание от 30 ночей ",
INDEX(GRID!$B$4:$U$15,MATCH(Q$7,GRID!$A$4:$A$15,0),MATCH(1,($U$2=GRID!$B$1:$U$1)*(КАЛЕНДАРЬ!AN21=GRID!$B$3:$U$3),0))*GRID!$H$42,
ROUNDUP(INDEX(GRID!$B$4:$U$15,MATCH(Q$7,GRID!$A$4:$A$15,0),MATCH(1,($U$2=GRID!$B$1:$U$1)*(КАЛЕНДАРЬ!AN21=GRID!$B$3:$U$3),0))*GRID!$H$42*(1-GRID!$H$43),0))</f>
        <v>126720</v>
      </c>
      <c r="R423" s="50" t="s">
        <v>105</v>
      </c>
      <c r="S423" s="50" t="s">
        <v>105</v>
      </c>
      <c r="T423" s="50" t="s">
        <v>105</v>
      </c>
    </row>
    <row r="424" spans="1:20" ht="12.75" customHeight="1">
      <c r="A424" s="108" t="s">
        <v>13</v>
      </c>
      <c r="B424" s="109">
        <v>27</v>
      </c>
      <c r="C424" s="5">
        <f t="array" ref="C424">IF($I$2="Длительное проживание от 30 ночей ",
INDEX(GRID!$B$4:$U$15,MATCH(C$7,GRID!$A$4:$A$15,0),MATCH(1,($U$2=GRID!$B$1:$U$1)*(КАЛЕНДАРЬ!AN22=GRID!$B$3:$U$3),0))*GRID!$H$42,
ROUNDUP(INDEX(GRID!$B$4:$U$15,MATCH(C$7,GRID!$A$4:$A$15,0),MATCH(1,($U$2=GRID!$B$1:$U$1)*(КАЛЕНДАРЬ!AN22=GRID!$B$3:$U$3),0))*GRID!$H$42*(1-GRID!$H$43),0))</f>
        <v>18000</v>
      </c>
      <c r="D424" s="5">
        <f t="array" ref="D424">IF($I$2="Длительное проживание от 30 ночей ",
INDEX(GRID!$B$18:$U$29,MATCH(C$7,GRID!$A$18:$A$29,0),MATCH(1,($U$2=GRID!$B$1:$U$1)*(КАЛЕНДАРЬ!AN22=GRID!$B$3:$U$3),0))*GRID!$H$42,
ROUNDUP(INDEX(GRID!$B$18:$U$29,MATCH(C$7,GRID!$A$18:$A$29,0),MATCH(1,($U$2=GRID!$B$1:$U$1)*(КАЛЕНДАРЬ!AN22=GRID!$B$3:$U$3),0))*GRID!$H$42*(1-GRID!$H$43),0))</f>
        <v>22000</v>
      </c>
      <c r="E424" s="5">
        <f t="array" ref="E424">IF($I$2="Длительное проживание от 30 ночей ",
INDEX(GRID!$B$4:$U$15,MATCH(E$7,GRID!$A$4:$A$15,0),MATCH(1,($U$2=GRID!$B$1:$U$1)*(КАЛЕНДАРЬ!AN22=GRID!$B$3:$U$3),0))*GRID!$H$42,
ROUNDUP(INDEX(GRID!$B$4:$U$15,MATCH(E$7,GRID!$A$4:$A$15,0),MATCH(1,($U$2=GRID!$B$1:$U$1)*(КАЛЕНДАРЬ!AN22=GRID!$B$3:$U$3),0))*GRID!$H$42*(1-GRID!$H$43),0))</f>
        <v>21760</v>
      </c>
      <c r="F424" s="5">
        <f t="array" ref="F424">IF($I$2="Длительное проживание от 30 ночей ",
INDEX(GRID!$B$18:$U$29,MATCH(E$7,GRID!$A$18:$A$29,0),MATCH(1,($U$2=GRID!$B$1:$U$1)*(КАЛЕНДАРЬ!AN22=GRID!$B$3:$U$3),0))*GRID!$H$42,
ROUNDUP(INDEX(GRID!$B$18:$U$29,MATCH(E$7,GRID!$A$18:$A$29,0),MATCH(1,($U$2=GRID!$B$1:$U$1)*(КАЛЕНДАРЬ!AN22=GRID!$B$3:$U$3),0))*GRID!$H$42*(1-GRID!$H$43),0))</f>
        <v>25760</v>
      </c>
      <c r="G424" s="5" cm="1">
        <f t="array" ref="G424">IF($I$2="Длительное проживание от 30 ночей ",
INDEX(GRID!$B$4:$U$15,MATCH(G$7,GRID!$A$4:$A$15,0),MATCH(1,($U$2=GRID!$B$1:$U$1)*(КАЛЕНДАРЬ!AN22=GRID!$B$3:$U$3),0))*GRID!$H$42,
ROUNDUP(INDEX(GRID!$B$4:$U$15,MATCH(G$7,GRID!$A$4:$A$15,0),MATCH(1,($U$2=GRID!$B$1:$U$1)*(КАЛЕНДАРЬ!AN22=GRID!$B$3:$U$3),0))*GRID!$H$42*(1-GRID!$H$43),0))</f>
        <v>26160</v>
      </c>
      <c r="H424" s="5" cm="1">
        <f t="array" ref="H424">IF($I$2="Длительное проживание от 30 ночей ",
INDEX(GRID!$B$18:$U$29,MATCH(G$7,GRID!$A$18:$A$29,0),MATCH(1,($U$2=GRID!$B$1:$U$1)*(КАЛЕНДАРЬ!AN22=GRID!$B$3:$U$3),0))*GRID!$H$42,
ROUNDUP(INDEX(GRID!$B$18:$U$29,MATCH(G$7,GRID!$A$18:$A$29,0),MATCH(1,($U$2=GRID!$B$1:$U$1)*(КАЛЕНДАРЬ!AN22=GRID!$B$3:$U$3),0))*GRID!$H$42*(1-GRID!$H$43),0))</f>
        <v>30160</v>
      </c>
      <c r="I424" s="5">
        <f t="array" ref="I424">IF($I$2="Длительное проживание от 30 ночей ",
INDEX(GRID!$B$4:$U$15,MATCH(I$7,GRID!$A$4:$A$15,0),MATCH(1,($U$2=GRID!$B$1:$U$1)*(КАЛЕНДАРЬ!AN22=GRID!$B$3:$U$3),0))*GRID!$H$42,
ROUNDUP(INDEX(GRID!$B$4:$U$15,MATCH(I$7,GRID!$A$4:$A$15,0),MATCH(1,($U$2=GRID!$B$1:$U$1)*(КАЛЕНДАРЬ!AN22=GRID!$B$3:$U$3),0))*GRID!$H$42*(1-GRID!$H$43),0))</f>
        <v>28960</v>
      </c>
      <c r="J424" s="5">
        <f t="array" ref="J424">IF($I$2="Длительное проживание от 30 ночей ",
INDEX(GRID!$B$18:$U$29,MATCH(I$7,GRID!$A$18:$A$29,0),MATCH(1,($U$2=GRID!$B$1:$U$1)*(КАЛЕНДАРЬ!AN22=GRID!$B$3:$U$3),0))*GRID!$H$42,
ROUNDUP(INDEX(GRID!$B$18:$U$29,MATCH(I$7,GRID!$A$18:$A$29,0),MATCH(1,($U$2=GRID!$B$1:$U$1)*(КАЛЕНДАРЬ!AN22=GRID!$B$3:$U$3),0))*GRID!$H$42*(1-GRID!$H$43),0))</f>
        <v>32960</v>
      </c>
      <c r="K424" s="5" cm="1">
        <f t="array" ref="K424">IF($I$2="Длительное проживание от 30 ночей ",
INDEX(GRID!$B$4:$U$15,MATCH(K$7,GRID!$A$4:$A$15,0),MATCH(1,($U$2=GRID!$B$1:$U$1)*(КАЛЕНДАРЬ!AN22=GRID!$B$3:$U$3),0))*GRID!$H$42,
ROUNDUP(INDEX(GRID!$B$4:$U$15,MATCH(K$7,GRID!$A$4:$A$15,0),MATCH(1,($U$2=GRID!$B$1:$U$1)*(КАЛЕНДАРЬ!AN22=GRID!$B$3:$U$3),0))*GRID!$H$42*(1-GRID!$H$43),0))</f>
        <v>32960</v>
      </c>
      <c r="L424" s="5" cm="1">
        <f t="array" ref="L424">IF($I$2="Длительное проживание от 30 ночей ",
INDEX(GRID!$B$18:$U$29,MATCH(K$7,GRID!$A$18:$A$29,0),MATCH(1,($U$2=GRID!$B$1:$U$1)*(КАЛЕНДАРЬ!AN22=GRID!$B$3:$U$3),0))*GRID!$H$42,
ROUNDUP(INDEX(GRID!$B$18:$U$29,MATCH(K$7,GRID!$A$18:$A$29,0),MATCH(1,($U$2=GRID!$B$1:$U$1)*(КАЛЕНДАРЬ!AN22=GRID!$B$3:$U$3),0))*GRID!$H$42*(1-GRID!$H$43),0))</f>
        <v>36960</v>
      </c>
      <c r="M424" s="5">
        <f t="array" ref="M424">IF($I$2="Длительное проживание от 30 ночей ",
INDEX(GRID!$B$4:$U$15,MATCH(M$7,GRID!$A$4:$A$15,0),MATCH(1,($U$2=GRID!$B$1:$U$1)*(КАЛЕНДАРЬ!AN22=GRID!$B$3:$U$3),0))*GRID!$H$42,
ROUNDUP(INDEX(GRID!$B$4:$U$15,MATCH(M$7,GRID!$A$4:$A$15,0),MATCH(1,($U$2=GRID!$B$1:$U$1)*(КАЛЕНДАРЬ!AN22=GRID!$B$3:$U$3),0))*GRID!$H$42*(1-GRID!$H$43),0))</f>
        <v>48960</v>
      </c>
      <c r="N424" s="5">
        <f t="array" ref="N424">IF($I$2="Длительное проживание от 30 ночей ",
INDEX(GRID!$B$18:$U$29,MATCH(M$7,GRID!$A$18:$A$29,0),MATCH(1,($U$2=GRID!$B$1:$U$1)*(КАЛЕНДАРЬ!AN22=GRID!$B$3:$U$3),0))*GRID!$H$42,
ROUNDUP(INDEX(GRID!$B$18:$U$29,MATCH(M$7,GRID!$A$18:$A$29,0),MATCH(1,($U$2=GRID!$B$1:$U$1)*(КАЛЕНДАРЬ!AN22=GRID!$B$3:$U$3),0))*GRID!$H$42*(1-GRID!$H$43),0))</f>
        <v>52960</v>
      </c>
      <c r="O424" s="5" cm="1">
        <f t="array" ref="O424">IF($I$2="Длительное проживание от 30 ночей ",
INDEX(GRID!$B$4:$U$15,MATCH(O$7,GRID!$A$4:$A$15,0),MATCH(1,($U$2=GRID!$B$1:$U$1)*(КАЛЕНДАРЬ!AN22=GRID!$B$3:$U$3),0))*GRID!$H$42,
ROUNDUP(INDEX(GRID!$B$4:$U$15,MATCH(O$7,GRID!$A$4:$A$15,0),MATCH(1,($U$2=GRID!$B$1:$U$1)*(КАЛЕНДАРЬ!AN\4=GRID!$B$3:$U$3),0))*GRID!$H$42*(1-GRID!$H$43),0))</f>
        <v>74560</v>
      </c>
      <c r="P424" s="5">
        <f t="array" ref="P424">IF($I$2="Длительное проживание от 30 ночей ",
INDEX(GRID!$B$4:$U$15,MATCH(P$7,GRID!$A$4:$A$15,0),MATCH(1,($U$2=GRID!$B$1:$U$1)*(КАЛЕНДАРЬ!AN22=GRID!$B$3:$U$3),0))*GRID!$H$42,
ROUNDUP(INDEX(GRID!$B$4:$U$15,MATCH(P$7,GRID!$A$4:$A$15,0),MATCH(1,($U$2=GRID!$B$1:$U$1)*(КАЛЕНДАРЬ!AN22=GRID!$B$3:$U$3),0))*GRID!$H$42*(1-GRID!$H$43),0))</f>
        <v>107520</v>
      </c>
      <c r="Q424" s="5">
        <f t="array" ref="Q424">IF($I$2="Длительное проживание от 30 ночей ",
INDEX(GRID!$B$4:$U$15,MATCH(Q$7,GRID!$A$4:$A$15,0),MATCH(1,($U$2=GRID!$B$1:$U$1)*(КАЛЕНДАРЬ!AN22=GRID!$B$3:$U$3),0))*GRID!$H$42,
ROUNDUP(INDEX(GRID!$B$4:$U$15,MATCH(Q$7,GRID!$A$4:$A$15,0),MATCH(1,($U$2=GRID!$B$1:$U$1)*(КАЛЕНДАРЬ!AN22=GRID!$B$3:$U$3),0))*GRID!$H$42*(1-GRID!$H$43),0))</f>
        <v>126720</v>
      </c>
      <c r="R424" s="50" t="s">
        <v>105</v>
      </c>
      <c r="S424" s="50" t="s">
        <v>105</v>
      </c>
      <c r="T424" s="50" t="s">
        <v>105</v>
      </c>
    </row>
    <row r="425" spans="1:20" ht="12.75" customHeight="1">
      <c r="A425" s="108" t="s">
        <v>14</v>
      </c>
      <c r="B425" s="109">
        <v>28</v>
      </c>
      <c r="C425" s="5">
        <f t="array" ref="C425">IF($I$2="Длительное проживание от 30 ночей ",
INDEX(GRID!$B$4:$U$15,MATCH(C$7,GRID!$A$4:$A$15,0),MATCH(1,($U$2=GRID!$B$1:$U$1)*(КАЛЕНДАРЬ!AN23=GRID!$B$3:$U$3),0))*GRID!$H$42,
ROUNDUP(INDEX(GRID!$B$4:$U$15,MATCH(C$7,GRID!$A$4:$A$15,0),MATCH(1,($U$2=GRID!$B$1:$U$1)*(КАЛЕНДАРЬ!AN23=GRID!$B$3:$U$3),0))*GRID!$H$42*(1-GRID!$H$43),0))</f>
        <v>18000</v>
      </c>
      <c r="D425" s="5">
        <f t="array" ref="D425">IF($I$2="Длительное проживание от 30 ночей ",
INDEX(GRID!$B$18:$U$29,MATCH(C$7,GRID!$A$18:$A$29,0),MATCH(1,($U$2=GRID!$B$1:$U$1)*(КАЛЕНДАРЬ!AN23=GRID!$B$3:$U$3),0))*GRID!$H$42,
ROUNDUP(INDEX(GRID!$B$18:$U$29,MATCH(C$7,GRID!$A$18:$A$29,0),MATCH(1,($U$2=GRID!$B$1:$U$1)*(КАЛЕНДАРЬ!AN23=GRID!$B$3:$U$3),0))*GRID!$H$42*(1-GRID!$H$43),0))</f>
        <v>22000</v>
      </c>
      <c r="E425" s="5">
        <f t="array" ref="E425">IF($I$2="Длительное проживание от 30 ночей ",
INDEX(GRID!$B$4:$U$15,MATCH(E$7,GRID!$A$4:$A$15,0),MATCH(1,($U$2=GRID!$B$1:$U$1)*(КАЛЕНДАРЬ!AN23=GRID!$B$3:$U$3),0))*GRID!$H$42,
ROUNDUP(INDEX(GRID!$B$4:$U$15,MATCH(E$7,GRID!$A$4:$A$15,0),MATCH(1,($U$2=GRID!$B$1:$U$1)*(КАЛЕНДАРЬ!AN23=GRID!$B$3:$U$3),0))*GRID!$H$42*(1-GRID!$H$43),0))</f>
        <v>21760</v>
      </c>
      <c r="F425" s="5">
        <f t="array" ref="F425">IF($I$2="Длительное проживание от 30 ночей ",
INDEX(GRID!$B$18:$U$29,MATCH(E$7,GRID!$A$18:$A$29,0),MATCH(1,($U$2=GRID!$B$1:$U$1)*(КАЛЕНДАРЬ!AN23=GRID!$B$3:$U$3),0))*GRID!$H$42,
ROUNDUP(INDEX(GRID!$B$18:$U$29,MATCH(E$7,GRID!$A$18:$A$29,0),MATCH(1,($U$2=GRID!$B$1:$U$1)*(КАЛЕНДАРЬ!AN23=GRID!$B$3:$U$3),0))*GRID!$H$42*(1-GRID!$H$43),0))</f>
        <v>25760</v>
      </c>
      <c r="G425" s="5" cm="1">
        <f t="array" ref="G425">IF($I$2="Длительное проживание от 30 ночей ",
INDEX(GRID!$B$4:$U$15,MATCH(G$7,GRID!$A$4:$A$15,0),MATCH(1,($U$2=GRID!$B$1:$U$1)*(КАЛЕНДАРЬ!AN23=GRID!$B$3:$U$3),0))*GRID!$H$42,
ROUNDUP(INDEX(GRID!$B$4:$U$15,MATCH(G$7,GRID!$A$4:$A$15,0),MATCH(1,($U$2=GRID!$B$1:$U$1)*(КАЛЕНДАРЬ!AN23=GRID!$B$3:$U$3),0))*GRID!$H$42*(1-GRID!$H$43),0))</f>
        <v>26160</v>
      </c>
      <c r="H425" s="5" cm="1">
        <f t="array" ref="H425">IF($I$2="Длительное проживание от 30 ночей ",
INDEX(GRID!$B$18:$U$29,MATCH(G$7,GRID!$A$18:$A$29,0),MATCH(1,($U$2=GRID!$B$1:$U$1)*(КАЛЕНДАРЬ!AN23=GRID!$B$3:$U$3),0))*GRID!$H$42,
ROUNDUP(INDEX(GRID!$B$18:$U$29,MATCH(G$7,GRID!$A$18:$A$29,0),MATCH(1,($U$2=GRID!$B$1:$U$1)*(КАЛЕНДАРЬ!AN23=GRID!$B$3:$U$3),0))*GRID!$H$42*(1-GRID!$H$43),0))</f>
        <v>30160</v>
      </c>
      <c r="I425" s="5">
        <f t="array" ref="I425">IF($I$2="Длительное проживание от 30 ночей ",
INDEX(GRID!$B$4:$U$15,MATCH(I$7,GRID!$A$4:$A$15,0),MATCH(1,($U$2=GRID!$B$1:$U$1)*(КАЛЕНДАРЬ!AN23=GRID!$B$3:$U$3),0))*GRID!$H$42,
ROUNDUP(INDEX(GRID!$B$4:$U$15,MATCH(I$7,GRID!$A$4:$A$15,0),MATCH(1,($U$2=GRID!$B$1:$U$1)*(КАЛЕНДАРЬ!AN23=GRID!$B$3:$U$3),0))*GRID!$H$42*(1-GRID!$H$43),0))</f>
        <v>28960</v>
      </c>
      <c r="J425" s="5">
        <f t="array" ref="J425">IF($I$2="Длительное проживание от 30 ночей ",
INDEX(GRID!$B$18:$U$29,MATCH(I$7,GRID!$A$18:$A$29,0),MATCH(1,($U$2=GRID!$B$1:$U$1)*(КАЛЕНДАРЬ!AN23=GRID!$B$3:$U$3),0))*GRID!$H$42,
ROUNDUP(INDEX(GRID!$B$18:$U$29,MATCH(I$7,GRID!$A$18:$A$29,0),MATCH(1,($U$2=GRID!$B$1:$U$1)*(КАЛЕНДАРЬ!AN23=GRID!$B$3:$U$3),0))*GRID!$H$42*(1-GRID!$H$43),0))</f>
        <v>32960</v>
      </c>
      <c r="K425" s="5" cm="1">
        <f t="array" ref="K425">IF($I$2="Длительное проживание от 30 ночей ",
INDEX(GRID!$B$4:$U$15,MATCH(K$7,GRID!$A$4:$A$15,0),MATCH(1,($U$2=GRID!$B$1:$U$1)*(КАЛЕНДАРЬ!AN23=GRID!$B$3:$U$3),0))*GRID!$H$42,
ROUNDUP(INDEX(GRID!$B$4:$U$15,MATCH(K$7,GRID!$A$4:$A$15,0),MATCH(1,($U$2=GRID!$B$1:$U$1)*(КАЛЕНДАРЬ!AN23=GRID!$B$3:$U$3),0))*GRID!$H$42*(1-GRID!$H$43),0))</f>
        <v>32960</v>
      </c>
      <c r="L425" s="5" cm="1">
        <f t="array" ref="L425">IF($I$2="Длительное проживание от 30 ночей ",
INDEX(GRID!$B$18:$U$29,MATCH(K$7,GRID!$A$18:$A$29,0),MATCH(1,($U$2=GRID!$B$1:$U$1)*(КАЛЕНДАРЬ!AN23=GRID!$B$3:$U$3),0))*GRID!$H$42,
ROUNDUP(INDEX(GRID!$B$18:$U$29,MATCH(K$7,GRID!$A$18:$A$29,0),MATCH(1,($U$2=GRID!$B$1:$U$1)*(КАЛЕНДАРЬ!AN23=GRID!$B$3:$U$3),0))*GRID!$H$42*(1-GRID!$H$43),0))</f>
        <v>36960</v>
      </c>
      <c r="M425" s="5">
        <f t="array" ref="M425">IF($I$2="Длительное проживание от 30 ночей ",
INDEX(GRID!$B$4:$U$15,MATCH(M$7,GRID!$A$4:$A$15,0),MATCH(1,($U$2=GRID!$B$1:$U$1)*(КАЛЕНДАРЬ!AN23=GRID!$B$3:$U$3),0))*GRID!$H$42,
ROUNDUP(INDEX(GRID!$B$4:$U$15,MATCH(M$7,GRID!$A$4:$A$15,0),MATCH(1,($U$2=GRID!$B$1:$U$1)*(КАЛЕНДАРЬ!AN23=GRID!$B$3:$U$3),0))*GRID!$H$42*(1-GRID!$H$43),0))</f>
        <v>48960</v>
      </c>
      <c r="N425" s="5">
        <f t="array" ref="N425">IF($I$2="Длительное проживание от 30 ночей ",
INDEX(GRID!$B$18:$U$29,MATCH(M$7,GRID!$A$18:$A$29,0),MATCH(1,($U$2=GRID!$B$1:$U$1)*(КАЛЕНДАРЬ!AN23=GRID!$B$3:$U$3),0))*GRID!$H$42,
ROUNDUP(INDEX(GRID!$B$18:$U$29,MATCH(M$7,GRID!$A$18:$A$29,0),MATCH(1,($U$2=GRID!$B$1:$U$1)*(КАЛЕНДАРЬ!AN23=GRID!$B$3:$U$3),0))*GRID!$H$42*(1-GRID!$H$43),0))</f>
        <v>52960</v>
      </c>
      <c r="O425" s="5" cm="1">
        <f t="array" ref="O425">IF($I$2="Длительное проживание от 30 ночей ",
INDEX(GRID!$B$4:$U$15,MATCH(O$7,GRID!$A$4:$A$15,0),MATCH(1,($U$2=GRID!$B$1:$U$1)*(КАЛЕНДАРЬ!AN23=GRID!$B$3:$U$3),0))*GRID!$H$42,
ROUNDUP(INDEX(GRID!$B$4:$U$15,MATCH(O$7,GRID!$A$4:$A$15,0),MATCH(1,($U$2=GRID!$B$1:$U$1)*(КАЛЕНДАРЬ!AN\4=GRID!$B$3:$U$3),0))*GRID!$H$42*(1-GRID!$H$43),0))</f>
        <v>74560</v>
      </c>
      <c r="P425" s="5">
        <f t="array" ref="P425">IF($I$2="Длительное проживание от 30 ночей ",
INDEX(GRID!$B$4:$U$15,MATCH(P$7,GRID!$A$4:$A$15,0),MATCH(1,($U$2=GRID!$B$1:$U$1)*(КАЛЕНДАРЬ!AN23=GRID!$B$3:$U$3),0))*GRID!$H$42,
ROUNDUP(INDEX(GRID!$B$4:$U$15,MATCH(P$7,GRID!$A$4:$A$15,0),MATCH(1,($U$2=GRID!$B$1:$U$1)*(КАЛЕНДАРЬ!AN23=GRID!$B$3:$U$3),0))*GRID!$H$42*(1-GRID!$H$43),0))</f>
        <v>107520</v>
      </c>
      <c r="Q425" s="5">
        <f t="array" ref="Q425">IF($I$2="Длительное проживание от 30 ночей ",
INDEX(GRID!$B$4:$U$15,MATCH(Q$7,GRID!$A$4:$A$15,0),MATCH(1,($U$2=GRID!$B$1:$U$1)*(КАЛЕНДАРЬ!AN23=GRID!$B$3:$U$3),0))*GRID!$H$42,
ROUNDUP(INDEX(GRID!$B$4:$U$15,MATCH(Q$7,GRID!$A$4:$A$15,0),MATCH(1,($U$2=GRID!$B$1:$U$1)*(КАЛЕНДАРЬ!AN23=GRID!$B$3:$U$3),0))*GRID!$H$42*(1-GRID!$H$43),0))</f>
        <v>126720</v>
      </c>
      <c r="R425" s="50" t="s">
        <v>105</v>
      </c>
      <c r="S425" s="50" t="s">
        <v>105</v>
      </c>
      <c r="T425" s="50" t="s">
        <v>105</v>
      </c>
    </row>
    <row r="426" spans="1:20" ht="12.75" customHeight="1">
      <c r="A426" s="108" t="s">
        <v>15</v>
      </c>
      <c r="B426" s="109">
        <v>29</v>
      </c>
      <c r="C426" s="5">
        <f t="array" ref="C426">IF($I$2="Длительное проживание от 30 ночей ",
INDEX(GRID!$B$4:$U$15,MATCH(C$7,GRID!$A$4:$A$15,0),MATCH(1,($U$2=GRID!$B$1:$U$1)*(КАЛЕНДАРЬ!AN24=GRID!$B$3:$U$3),0))*GRID!$H$42,
ROUNDUP(INDEX(GRID!$B$4:$U$15,MATCH(C$7,GRID!$A$4:$A$15,0),MATCH(1,($U$2=GRID!$B$1:$U$1)*(КАЛЕНДАРЬ!AN24=GRID!$B$3:$U$3),0))*GRID!$H$42*(1-GRID!$H$43),0))</f>
        <v>18000</v>
      </c>
      <c r="D426" s="5">
        <f t="array" ref="D426">IF($I$2="Длительное проживание от 30 ночей ",
INDEX(GRID!$B$18:$U$29,MATCH(C$7,GRID!$A$18:$A$29,0),MATCH(1,($U$2=GRID!$B$1:$U$1)*(КАЛЕНДАРЬ!AN24=GRID!$B$3:$U$3),0))*GRID!$H$42,
ROUNDUP(INDEX(GRID!$B$18:$U$29,MATCH(C$7,GRID!$A$18:$A$29,0),MATCH(1,($U$2=GRID!$B$1:$U$1)*(КАЛЕНДАРЬ!AN24=GRID!$B$3:$U$3),0))*GRID!$H$42*(1-GRID!$H$43),0))</f>
        <v>22000</v>
      </c>
      <c r="E426" s="5">
        <f t="array" ref="E426">IF($I$2="Длительное проживание от 30 ночей ",
INDEX(GRID!$B$4:$U$15,MATCH(E$7,GRID!$A$4:$A$15,0),MATCH(1,($U$2=GRID!$B$1:$U$1)*(КАЛЕНДАРЬ!AN24=GRID!$B$3:$U$3),0))*GRID!$H$42,
ROUNDUP(INDEX(GRID!$B$4:$U$15,MATCH(E$7,GRID!$A$4:$A$15,0),MATCH(1,($U$2=GRID!$B$1:$U$1)*(КАЛЕНДАРЬ!AN24=GRID!$B$3:$U$3),0))*GRID!$H$42*(1-GRID!$H$43),0))</f>
        <v>21760</v>
      </c>
      <c r="F426" s="5">
        <f t="array" ref="F426">IF($I$2="Длительное проживание от 30 ночей ",
INDEX(GRID!$B$18:$U$29,MATCH(E$7,GRID!$A$18:$A$29,0),MATCH(1,($U$2=GRID!$B$1:$U$1)*(КАЛЕНДАРЬ!AN24=GRID!$B$3:$U$3),0))*GRID!$H$42,
ROUNDUP(INDEX(GRID!$B$18:$U$29,MATCH(E$7,GRID!$A$18:$A$29,0),MATCH(1,($U$2=GRID!$B$1:$U$1)*(КАЛЕНДАРЬ!AN24=GRID!$B$3:$U$3),0))*GRID!$H$42*(1-GRID!$H$43),0))</f>
        <v>25760</v>
      </c>
      <c r="G426" s="5" cm="1">
        <f t="array" ref="G426">IF($I$2="Длительное проживание от 30 ночей ",
INDEX(GRID!$B$4:$U$15,MATCH(G$7,GRID!$A$4:$A$15,0),MATCH(1,($U$2=GRID!$B$1:$U$1)*(КАЛЕНДАРЬ!AN24=GRID!$B$3:$U$3),0))*GRID!$H$42,
ROUNDUP(INDEX(GRID!$B$4:$U$15,MATCH(G$7,GRID!$A$4:$A$15,0),MATCH(1,($U$2=GRID!$B$1:$U$1)*(КАЛЕНДАРЬ!AN24=GRID!$B$3:$U$3),0))*GRID!$H$42*(1-GRID!$H$43),0))</f>
        <v>26160</v>
      </c>
      <c r="H426" s="5" cm="1">
        <f t="array" ref="H426">IF($I$2="Длительное проживание от 30 ночей ",
INDEX(GRID!$B$18:$U$29,MATCH(G$7,GRID!$A$18:$A$29,0),MATCH(1,($U$2=GRID!$B$1:$U$1)*(КАЛЕНДАРЬ!AN24=GRID!$B$3:$U$3),0))*GRID!$H$42,
ROUNDUP(INDEX(GRID!$B$18:$U$29,MATCH(G$7,GRID!$A$18:$A$29,0),MATCH(1,($U$2=GRID!$B$1:$U$1)*(КАЛЕНДАРЬ!AN24=GRID!$B$3:$U$3),0))*GRID!$H$42*(1-GRID!$H$43),0))</f>
        <v>30160</v>
      </c>
      <c r="I426" s="5">
        <f t="array" ref="I426">IF($I$2="Длительное проживание от 30 ночей ",
INDEX(GRID!$B$4:$U$15,MATCH(I$7,GRID!$A$4:$A$15,0),MATCH(1,($U$2=GRID!$B$1:$U$1)*(КАЛЕНДАРЬ!AN24=GRID!$B$3:$U$3),0))*GRID!$H$42,
ROUNDUP(INDEX(GRID!$B$4:$U$15,MATCH(I$7,GRID!$A$4:$A$15,0),MATCH(1,($U$2=GRID!$B$1:$U$1)*(КАЛЕНДАРЬ!AN24=GRID!$B$3:$U$3),0))*GRID!$H$42*(1-GRID!$H$43),0))</f>
        <v>28960</v>
      </c>
      <c r="J426" s="5">
        <f t="array" ref="J426">IF($I$2="Длительное проживание от 30 ночей ",
INDEX(GRID!$B$18:$U$29,MATCH(I$7,GRID!$A$18:$A$29,0),MATCH(1,($U$2=GRID!$B$1:$U$1)*(КАЛЕНДАРЬ!AN24=GRID!$B$3:$U$3),0))*GRID!$H$42,
ROUNDUP(INDEX(GRID!$B$18:$U$29,MATCH(I$7,GRID!$A$18:$A$29,0),MATCH(1,($U$2=GRID!$B$1:$U$1)*(КАЛЕНДАРЬ!AN24=GRID!$B$3:$U$3),0))*GRID!$H$42*(1-GRID!$H$43),0))</f>
        <v>32960</v>
      </c>
      <c r="K426" s="5" cm="1">
        <f t="array" ref="K426">IF($I$2="Длительное проживание от 30 ночей ",
INDEX(GRID!$B$4:$U$15,MATCH(K$7,GRID!$A$4:$A$15,0),MATCH(1,($U$2=GRID!$B$1:$U$1)*(КАЛЕНДАРЬ!AN24=GRID!$B$3:$U$3),0))*GRID!$H$42,
ROUNDUP(INDEX(GRID!$B$4:$U$15,MATCH(K$7,GRID!$A$4:$A$15,0),MATCH(1,($U$2=GRID!$B$1:$U$1)*(КАЛЕНДАРЬ!AN24=GRID!$B$3:$U$3),0))*GRID!$H$42*(1-GRID!$H$43),0))</f>
        <v>32960</v>
      </c>
      <c r="L426" s="5" cm="1">
        <f t="array" ref="L426">IF($I$2="Длительное проживание от 30 ночей ",
INDEX(GRID!$B$18:$U$29,MATCH(K$7,GRID!$A$18:$A$29,0),MATCH(1,($U$2=GRID!$B$1:$U$1)*(КАЛЕНДАРЬ!AN24=GRID!$B$3:$U$3),0))*GRID!$H$42,
ROUNDUP(INDEX(GRID!$B$18:$U$29,MATCH(K$7,GRID!$A$18:$A$29,0),MATCH(1,($U$2=GRID!$B$1:$U$1)*(КАЛЕНДАРЬ!AN24=GRID!$B$3:$U$3),0))*GRID!$H$42*(1-GRID!$H$43),0))</f>
        <v>36960</v>
      </c>
      <c r="M426" s="5">
        <f t="array" ref="M426">IF($I$2="Длительное проживание от 30 ночей ",
INDEX(GRID!$B$4:$U$15,MATCH(M$7,GRID!$A$4:$A$15,0),MATCH(1,($U$2=GRID!$B$1:$U$1)*(КАЛЕНДАРЬ!AN24=GRID!$B$3:$U$3),0))*GRID!$H$42,
ROUNDUP(INDEX(GRID!$B$4:$U$15,MATCH(M$7,GRID!$A$4:$A$15,0),MATCH(1,($U$2=GRID!$B$1:$U$1)*(КАЛЕНДАРЬ!AN24=GRID!$B$3:$U$3),0))*GRID!$H$42*(1-GRID!$H$43),0))</f>
        <v>48960</v>
      </c>
      <c r="N426" s="5">
        <f t="array" ref="N426">IF($I$2="Длительное проживание от 30 ночей ",
INDEX(GRID!$B$18:$U$29,MATCH(M$7,GRID!$A$18:$A$29,0),MATCH(1,($U$2=GRID!$B$1:$U$1)*(КАЛЕНДАРЬ!AN24=GRID!$B$3:$U$3),0))*GRID!$H$42,
ROUNDUP(INDEX(GRID!$B$18:$U$29,MATCH(M$7,GRID!$A$18:$A$29,0),MATCH(1,($U$2=GRID!$B$1:$U$1)*(КАЛЕНДАРЬ!AN24=GRID!$B$3:$U$3),0))*GRID!$H$42*(1-GRID!$H$43),0))</f>
        <v>52960</v>
      </c>
      <c r="O426" s="5" cm="1">
        <f t="array" ref="O426">IF($I$2="Длительное проживание от 30 ночей ",
INDEX(GRID!$B$4:$U$15,MATCH(O$7,GRID!$A$4:$A$15,0),MATCH(1,($U$2=GRID!$B$1:$U$1)*(КАЛЕНДАРЬ!AN24=GRID!$B$3:$U$3),0))*GRID!$H$42,
ROUNDUP(INDEX(GRID!$B$4:$U$15,MATCH(O$7,GRID!$A$4:$A$15,0),MATCH(1,($U$2=GRID!$B$1:$U$1)*(КАЛЕНДАРЬ!AN\4=GRID!$B$3:$U$3),0))*GRID!$H$42*(1-GRID!$H$43),0))</f>
        <v>74560</v>
      </c>
      <c r="P426" s="5">
        <f t="array" ref="P426">IF($I$2="Длительное проживание от 30 ночей ",
INDEX(GRID!$B$4:$U$15,MATCH(P$7,GRID!$A$4:$A$15,0),MATCH(1,($U$2=GRID!$B$1:$U$1)*(КАЛЕНДАРЬ!AN24=GRID!$B$3:$U$3),0))*GRID!$H$42,
ROUNDUP(INDEX(GRID!$B$4:$U$15,MATCH(P$7,GRID!$A$4:$A$15,0),MATCH(1,($U$2=GRID!$B$1:$U$1)*(КАЛЕНДАРЬ!AN24=GRID!$B$3:$U$3),0))*GRID!$H$42*(1-GRID!$H$43),0))</f>
        <v>107520</v>
      </c>
      <c r="Q426" s="5">
        <f t="array" ref="Q426">IF($I$2="Длительное проживание от 30 ночей ",
INDEX(GRID!$B$4:$U$15,MATCH(Q$7,GRID!$A$4:$A$15,0),MATCH(1,($U$2=GRID!$B$1:$U$1)*(КАЛЕНДАРЬ!AN24=GRID!$B$3:$U$3),0))*GRID!$H$42,
ROUNDUP(INDEX(GRID!$B$4:$U$15,MATCH(Q$7,GRID!$A$4:$A$15,0),MATCH(1,($U$2=GRID!$B$1:$U$1)*(КАЛЕНДАРЬ!AN24=GRID!$B$3:$U$3),0))*GRID!$H$42*(1-GRID!$H$43),0))</f>
        <v>126720</v>
      </c>
      <c r="R426" s="50" t="s">
        <v>105</v>
      </c>
      <c r="S426" s="50" t="s">
        <v>105</v>
      </c>
      <c r="T426" s="50" t="s">
        <v>105</v>
      </c>
    </row>
    <row r="427" spans="1:20" ht="12.75" customHeight="1">
      <c r="A427" s="108" t="s">
        <v>16</v>
      </c>
      <c r="B427" s="109">
        <v>30</v>
      </c>
      <c r="C427" s="5">
        <f t="array" ref="C427">IF($I$2="Длительное проживание от 30 ночей ",
INDEX(GRID!$B$4:$U$15,MATCH(C$7,GRID!$A$4:$A$15,0),MATCH(1,($U$2=GRID!$B$1:$U$1)*(КАЛЕНДАРЬ!AN25=GRID!$B$3:$U$3),0))*GRID!$H$42,
ROUNDUP(INDEX(GRID!$B$4:$U$15,MATCH(C$7,GRID!$A$4:$A$15,0),MATCH(1,($U$2=GRID!$B$1:$U$1)*(КАЛЕНДАРЬ!AN25=GRID!$B$3:$U$3),0))*GRID!$H$42*(1-GRID!$H$43),0))</f>
        <v>18000</v>
      </c>
      <c r="D427" s="5">
        <f t="array" ref="D427">IF($I$2="Длительное проживание от 30 ночей ",
INDEX(GRID!$B$18:$U$29,MATCH(C$7,GRID!$A$18:$A$29,0),MATCH(1,($U$2=GRID!$B$1:$U$1)*(КАЛЕНДАРЬ!AN25=GRID!$B$3:$U$3),0))*GRID!$H$42,
ROUNDUP(INDEX(GRID!$B$18:$U$29,MATCH(C$7,GRID!$A$18:$A$29,0),MATCH(1,($U$2=GRID!$B$1:$U$1)*(КАЛЕНДАРЬ!AN25=GRID!$B$3:$U$3),0))*GRID!$H$42*(1-GRID!$H$43),0))</f>
        <v>22000</v>
      </c>
      <c r="E427" s="5">
        <f t="array" ref="E427">IF($I$2="Длительное проживание от 30 ночей ",
INDEX(GRID!$B$4:$U$15,MATCH(E$7,GRID!$A$4:$A$15,0),MATCH(1,($U$2=GRID!$B$1:$U$1)*(КАЛЕНДАРЬ!AN25=GRID!$B$3:$U$3),0))*GRID!$H$42,
ROUNDUP(INDEX(GRID!$B$4:$U$15,MATCH(E$7,GRID!$A$4:$A$15,0),MATCH(1,($U$2=GRID!$B$1:$U$1)*(КАЛЕНДАРЬ!AN25=GRID!$B$3:$U$3),0))*GRID!$H$42*(1-GRID!$H$43),0))</f>
        <v>21760</v>
      </c>
      <c r="F427" s="5">
        <f t="array" ref="F427">IF($I$2="Длительное проживание от 30 ночей ",
INDEX(GRID!$B$18:$U$29,MATCH(E$7,GRID!$A$18:$A$29,0),MATCH(1,($U$2=GRID!$B$1:$U$1)*(КАЛЕНДАРЬ!AN25=GRID!$B$3:$U$3),0))*GRID!$H$42,
ROUNDUP(INDEX(GRID!$B$18:$U$29,MATCH(E$7,GRID!$A$18:$A$29,0),MATCH(1,($U$2=GRID!$B$1:$U$1)*(КАЛЕНДАРЬ!AN25=GRID!$B$3:$U$3),0))*GRID!$H$42*(1-GRID!$H$43),0))</f>
        <v>25760</v>
      </c>
      <c r="G427" s="5" cm="1">
        <f t="array" ref="G427">IF($I$2="Длительное проживание от 30 ночей ",
INDEX(GRID!$B$4:$U$15,MATCH(G$7,GRID!$A$4:$A$15,0),MATCH(1,($U$2=GRID!$B$1:$U$1)*(КАЛЕНДАРЬ!AN25=GRID!$B$3:$U$3),0))*GRID!$H$42,
ROUNDUP(INDEX(GRID!$B$4:$U$15,MATCH(G$7,GRID!$A$4:$A$15,0),MATCH(1,($U$2=GRID!$B$1:$U$1)*(КАЛЕНДАРЬ!AN25=GRID!$B$3:$U$3),0))*GRID!$H$42*(1-GRID!$H$43),0))</f>
        <v>26160</v>
      </c>
      <c r="H427" s="5" cm="1">
        <f t="array" ref="H427">IF($I$2="Длительное проживание от 30 ночей ",
INDEX(GRID!$B$18:$U$29,MATCH(G$7,GRID!$A$18:$A$29,0),MATCH(1,($U$2=GRID!$B$1:$U$1)*(КАЛЕНДАРЬ!AN25=GRID!$B$3:$U$3),0))*GRID!$H$42,
ROUNDUP(INDEX(GRID!$B$18:$U$29,MATCH(G$7,GRID!$A$18:$A$29,0),MATCH(1,($U$2=GRID!$B$1:$U$1)*(КАЛЕНДАРЬ!AN25=GRID!$B$3:$U$3),0))*GRID!$H$42*(1-GRID!$H$43),0))</f>
        <v>30160</v>
      </c>
      <c r="I427" s="5">
        <f t="array" ref="I427">IF($I$2="Длительное проживание от 30 ночей ",
INDEX(GRID!$B$4:$U$15,MATCH(I$7,GRID!$A$4:$A$15,0),MATCH(1,($U$2=GRID!$B$1:$U$1)*(КАЛЕНДАРЬ!AN25=GRID!$B$3:$U$3),0))*GRID!$H$42,
ROUNDUP(INDEX(GRID!$B$4:$U$15,MATCH(I$7,GRID!$A$4:$A$15,0),MATCH(1,($U$2=GRID!$B$1:$U$1)*(КАЛЕНДАРЬ!AN25=GRID!$B$3:$U$3),0))*GRID!$H$42*(1-GRID!$H$43),0))</f>
        <v>28960</v>
      </c>
      <c r="J427" s="5">
        <f t="array" ref="J427">IF($I$2="Длительное проживание от 30 ночей ",
INDEX(GRID!$B$18:$U$29,MATCH(I$7,GRID!$A$18:$A$29,0),MATCH(1,($U$2=GRID!$B$1:$U$1)*(КАЛЕНДАРЬ!AN25=GRID!$B$3:$U$3),0))*GRID!$H$42,
ROUNDUP(INDEX(GRID!$B$18:$U$29,MATCH(I$7,GRID!$A$18:$A$29,0),MATCH(1,($U$2=GRID!$B$1:$U$1)*(КАЛЕНДАРЬ!AN25=GRID!$B$3:$U$3),0))*GRID!$H$42*(1-GRID!$H$43),0))</f>
        <v>32960</v>
      </c>
      <c r="K427" s="5" cm="1">
        <f t="array" ref="K427">IF($I$2="Длительное проживание от 30 ночей ",
INDEX(GRID!$B$4:$U$15,MATCH(K$7,GRID!$A$4:$A$15,0),MATCH(1,($U$2=GRID!$B$1:$U$1)*(КАЛЕНДАРЬ!AN25=GRID!$B$3:$U$3),0))*GRID!$H$42,
ROUNDUP(INDEX(GRID!$B$4:$U$15,MATCH(K$7,GRID!$A$4:$A$15,0),MATCH(1,($U$2=GRID!$B$1:$U$1)*(КАЛЕНДАРЬ!AN25=GRID!$B$3:$U$3),0))*GRID!$H$42*(1-GRID!$H$43),0))</f>
        <v>32960</v>
      </c>
      <c r="L427" s="5" cm="1">
        <f t="array" ref="L427">IF($I$2="Длительное проживание от 30 ночей ",
INDEX(GRID!$B$18:$U$29,MATCH(K$7,GRID!$A$18:$A$29,0),MATCH(1,($U$2=GRID!$B$1:$U$1)*(КАЛЕНДАРЬ!AN25=GRID!$B$3:$U$3),0))*GRID!$H$42,
ROUNDUP(INDEX(GRID!$B$18:$U$29,MATCH(K$7,GRID!$A$18:$A$29,0),MATCH(1,($U$2=GRID!$B$1:$U$1)*(КАЛЕНДАРЬ!AN25=GRID!$B$3:$U$3),0))*GRID!$H$42*(1-GRID!$H$43),0))</f>
        <v>36960</v>
      </c>
      <c r="M427" s="5">
        <f t="array" ref="M427">IF($I$2="Длительное проживание от 30 ночей ",
INDEX(GRID!$B$4:$U$15,MATCH(M$7,GRID!$A$4:$A$15,0),MATCH(1,($U$2=GRID!$B$1:$U$1)*(КАЛЕНДАРЬ!AN25=GRID!$B$3:$U$3),0))*GRID!$H$42,
ROUNDUP(INDEX(GRID!$B$4:$U$15,MATCH(M$7,GRID!$A$4:$A$15,0),MATCH(1,($U$2=GRID!$B$1:$U$1)*(КАЛЕНДАРЬ!AN25=GRID!$B$3:$U$3),0))*GRID!$H$42*(1-GRID!$H$43),0))</f>
        <v>48960</v>
      </c>
      <c r="N427" s="5">
        <f t="array" ref="N427">IF($I$2="Длительное проживание от 30 ночей ",
INDEX(GRID!$B$18:$U$29,MATCH(M$7,GRID!$A$18:$A$29,0),MATCH(1,($U$2=GRID!$B$1:$U$1)*(КАЛЕНДАРЬ!AN25=GRID!$B$3:$U$3),0))*GRID!$H$42,
ROUNDUP(INDEX(GRID!$B$18:$U$29,MATCH(M$7,GRID!$A$18:$A$29,0),MATCH(1,($U$2=GRID!$B$1:$U$1)*(КАЛЕНДАРЬ!AN25=GRID!$B$3:$U$3),0))*GRID!$H$42*(1-GRID!$H$43),0))</f>
        <v>52960</v>
      </c>
      <c r="O427" s="5" cm="1">
        <f t="array" ref="O427">IF($I$2="Длительное проживание от 30 ночей ",
INDEX(GRID!$B$4:$U$15,MATCH(O$7,GRID!$A$4:$A$15,0),MATCH(1,($U$2=GRID!$B$1:$U$1)*(КАЛЕНДАРЬ!AN25=GRID!$B$3:$U$3),0))*GRID!$H$42,
ROUNDUP(INDEX(GRID!$B$4:$U$15,MATCH(O$7,GRID!$A$4:$A$15,0),MATCH(1,($U$2=GRID!$B$1:$U$1)*(КАЛЕНДАРЬ!AN\4=GRID!$B$3:$U$3),0))*GRID!$H$42*(1-GRID!$H$43),0))</f>
        <v>74560</v>
      </c>
      <c r="P427" s="5">
        <f t="array" ref="P427">IF($I$2="Длительное проживание от 30 ночей ",
INDEX(GRID!$B$4:$U$15,MATCH(P$7,GRID!$A$4:$A$15,0),MATCH(1,($U$2=GRID!$B$1:$U$1)*(КАЛЕНДАРЬ!AN25=GRID!$B$3:$U$3),0))*GRID!$H$42,
ROUNDUP(INDEX(GRID!$B$4:$U$15,MATCH(P$7,GRID!$A$4:$A$15,0),MATCH(1,($U$2=GRID!$B$1:$U$1)*(КАЛЕНДАРЬ!AN25=GRID!$B$3:$U$3),0))*GRID!$H$42*(1-GRID!$H$43),0))</f>
        <v>107520</v>
      </c>
      <c r="Q427" s="5">
        <f t="array" ref="Q427">IF($I$2="Длительное проживание от 30 ночей ",
INDEX(GRID!$B$4:$U$15,MATCH(Q$7,GRID!$A$4:$A$15,0),MATCH(1,($U$2=GRID!$B$1:$U$1)*(КАЛЕНДАРЬ!AN25=GRID!$B$3:$U$3),0))*GRID!$H$42,
ROUNDUP(INDEX(GRID!$B$4:$U$15,MATCH(Q$7,GRID!$A$4:$A$15,0),MATCH(1,($U$2=GRID!$B$1:$U$1)*(КАЛЕНДАРЬ!AN25=GRID!$B$3:$U$3),0))*GRID!$H$42*(1-GRID!$H$43),0))</f>
        <v>126720</v>
      </c>
      <c r="R427" s="50" t="s">
        <v>105</v>
      </c>
      <c r="S427" s="50" t="s">
        <v>105</v>
      </c>
      <c r="T427" s="50" t="s">
        <v>105</v>
      </c>
    </row>
    <row r="428" spans="1:20" ht="12.75" customHeight="1">
      <c r="A428" s="108" t="s">
        <v>17</v>
      </c>
      <c r="B428" s="109">
        <v>31</v>
      </c>
      <c r="C428" s="5">
        <f t="array" ref="C428">IF($I$2="Длительное проживание от 30 ночей ",
INDEX(GRID!$B$4:$U$15,MATCH(C$7,GRID!$A$4:$A$15,0),MATCH(1,($U$2=GRID!$B$1:$U$1)*(КАЛЕНДАРЬ!AN26=GRID!$B$3:$U$3),0))*GRID!$H$42,
ROUNDUP(INDEX(GRID!$B$4:$U$15,MATCH(C$7,GRID!$A$4:$A$15,0),MATCH(1,($U$2=GRID!$B$1:$U$1)*(КАЛЕНДАРЬ!AN26=GRID!$B$3:$U$3),0))*GRID!$H$42*(1-GRID!$H$43),0))</f>
        <v>20000</v>
      </c>
      <c r="D428" s="5">
        <f t="array" ref="D428">IF($I$2="Длительное проживание от 30 ночей ",
INDEX(GRID!$B$18:$U$29,MATCH(C$7,GRID!$A$18:$A$29,0),MATCH(1,($U$2=GRID!$B$1:$U$1)*(КАЛЕНДАРЬ!AN26=GRID!$B$3:$U$3),0))*GRID!$H$42,
ROUNDUP(INDEX(GRID!$B$18:$U$29,MATCH(C$7,GRID!$A$18:$A$29,0),MATCH(1,($U$2=GRID!$B$1:$U$1)*(КАЛЕНДАРЬ!AN26=GRID!$B$3:$U$3),0))*GRID!$H$42*(1-GRID!$H$43),0))</f>
        <v>24000</v>
      </c>
      <c r="E428" s="5">
        <f t="array" ref="E428">IF($I$2="Длительное проживание от 30 ночей ",
INDEX(GRID!$B$4:$U$15,MATCH(E$7,GRID!$A$4:$A$15,0),MATCH(1,($U$2=GRID!$B$1:$U$1)*(КАЛЕНДАРЬ!AN26=GRID!$B$3:$U$3),0))*GRID!$H$42,
ROUNDUP(INDEX(GRID!$B$4:$U$15,MATCH(E$7,GRID!$A$4:$A$15,0),MATCH(1,($U$2=GRID!$B$1:$U$1)*(КАЛЕНДАРЬ!AN26=GRID!$B$3:$U$3),0))*GRID!$H$42*(1-GRID!$H$43),0))</f>
        <v>24000</v>
      </c>
      <c r="F428" s="5">
        <f t="array" ref="F428">IF($I$2="Длительное проживание от 30 ночей ",
INDEX(GRID!$B$18:$U$29,MATCH(E$7,GRID!$A$18:$A$29,0),MATCH(1,($U$2=GRID!$B$1:$U$1)*(КАЛЕНДАРЬ!AN26=GRID!$B$3:$U$3),0))*GRID!$H$42,
ROUNDUP(INDEX(GRID!$B$18:$U$29,MATCH(E$7,GRID!$A$18:$A$29,0),MATCH(1,($U$2=GRID!$B$1:$U$1)*(КАЛЕНДАРЬ!AN26=GRID!$B$3:$U$3),0))*GRID!$H$42*(1-GRID!$H$43),0))</f>
        <v>28000</v>
      </c>
      <c r="G428" s="5" cm="1">
        <f t="array" ref="G428">IF($I$2="Длительное проживание от 30 ночей ",
INDEX(GRID!$B$4:$U$15,MATCH(G$7,GRID!$A$4:$A$15,0),MATCH(1,($U$2=GRID!$B$1:$U$1)*(КАЛЕНДАРЬ!AN26=GRID!$B$3:$U$3),0))*GRID!$H$42,
ROUNDUP(INDEX(GRID!$B$4:$U$15,MATCH(G$7,GRID!$A$4:$A$15,0),MATCH(1,($U$2=GRID!$B$1:$U$1)*(КАЛЕНДАРЬ!AN26=GRID!$B$3:$U$3),0))*GRID!$H$42*(1-GRID!$H$43),0))</f>
        <v>28560</v>
      </c>
      <c r="H428" s="5" cm="1">
        <f t="array" ref="H428">IF($I$2="Длительное проживание от 30 ночей ",
INDEX(GRID!$B$18:$U$29,MATCH(G$7,GRID!$A$18:$A$29,0),MATCH(1,($U$2=GRID!$B$1:$U$1)*(КАЛЕНДАРЬ!AN26=GRID!$B$3:$U$3),0))*GRID!$H$42,
ROUNDUP(INDEX(GRID!$B$18:$U$29,MATCH(G$7,GRID!$A$18:$A$29,0),MATCH(1,($U$2=GRID!$B$1:$U$1)*(КАЛЕНДАРЬ!AN26=GRID!$B$3:$U$3),0))*GRID!$H$42*(1-GRID!$H$43),0))</f>
        <v>32560</v>
      </c>
      <c r="I428" s="5">
        <f t="array" ref="I428">IF($I$2="Длительное проживание от 30 ночей ",
INDEX(GRID!$B$4:$U$15,MATCH(I$7,GRID!$A$4:$A$15,0),MATCH(1,($U$2=GRID!$B$1:$U$1)*(КАЛЕНДАРЬ!AN26=GRID!$B$3:$U$3),0))*GRID!$H$42,
ROUNDUP(INDEX(GRID!$B$4:$U$15,MATCH(I$7,GRID!$A$4:$A$15,0),MATCH(1,($U$2=GRID!$B$1:$U$1)*(КАЛЕНДАРЬ!AN26=GRID!$B$3:$U$3),0))*GRID!$H$42*(1-GRID!$H$43),0))</f>
        <v>31760</v>
      </c>
      <c r="J428" s="5">
        <f t="array" ref="J428">IF($I$2="Длительное проживание от 30 ночей ",
INDEX(GRID!$B$18:$U$29,MATCH(I$7,GRID!$A$18:$A$29,0),MATCH(1,($U$2=GRID!$B$1:$U$1)*(КАЛЕНДАРЬ!AN26=GRID!$B$3:$U$3),0))*GRID!$H$42,
ROUNDUP(INDEX(GRID!$B$18:$U$29,MATCH(I$7,GRID!$A$18:$A$29,0),MATCH(1,($U$2=GRID!$B$1:$U$1)*(КАЛЕНДАРЬ!AN26=GRID!$B$3:$U$3),0))*GRID!$H$42*(1-GRID!$H$43),0))</f>
        <v>35760</v>
      </c>
      <c r="K428" s="5" cm="1">
        <f t="array" ref="K428">IF($I$2="Длительное проживание от 30 ночей ",
INDEX(GRID!$B$4:$U$15,MATCH(K$7,GRID!$A$4:$A$15,0),MATCH(1,($U$2=GRID!$B$1:$U$1)*(КАЛЕНДАРЬ!AN26=GRID!$B$3:$U$3),0))*GRID!$H$42,
ROUNDUP(INDEX(GRID!$B$4:$U$15,MATCH(K$7,GRID!$A$4:$A$15,0),MATCH(1,($U$2=GRID!$B$1:$U$1)*(КАЛЕНДАРЬ!AN26=GRID!$B$3:$U$3),0))*GRID!$H$42*(1-GRID!$H$43),0))</f>
        <v>36000</v>
      </c>
      <c r="L428" s="5" cm="1">
        <f t="array" ref="L428">IF($I$2="Длительное проживание от 30 ночей ",
INDEX(GRID!$B$18:$U$29,MATCH(K$7,GRID!$A$18:$A$29,0),MATCH(1,($U$2=GRID!$B$1:$U$1)*(КАЛЕНДАРЬ!AN26=GRID!$B$3:$U$3),0))*GRID!$H$42,
ROUNDUP(INDEX(GRID!$B$18:$U$29,MATCH(K$7,GRID!$A$18:$A$29,0),MATCH(1,($U$2=GRID!$B$1:$U$1)*(КАЛЕНДАРЬ!AN26=GRID!$B$3:$U$3),0))*GRID!$H$42*(1-GRID!$H$43),0))</f>
        <v>40000</v>
      </c>
      <c r="M428" s="5">
        <f t="array" ref="M428">IF($I$2="Длительное проживание от 30 ночей ",
INDEX(GRID!$B$4:$U$15,MATCH(M$7,GRID!$A$4:$A$15,0),MATCH(1,($U$2=GRID!$B$1:$U$1)*(КАЛЕНДАРЬ!AN26=GRID!$B$3:$U$3),0))*GRID!$H$42,
ROUNDUP(INDEX(GRID!$B$4:$U$15,MATCH(M$7,GRID!$A$4:$A$15,0),MATCH(1,($U$2=GRID!$B$1:$U$1)*(КАЛЕНДАРЬ!AN26=GRID!$B$3:$U$3),0))*GRID!$H$42*(1-GRID!$H$43),0))</f>
        <v>52160</v>
      </c>
      <c r="N428" s="5">
        <f t="array" ref="N428">IF($I$2="Длительное проживание от 30 ночей ",
INDEX(GRID!$B$18:$U$29,MATCH(M$7,GRID!$A$18:$A$29,0),MATCH(1,($U$2=GRID!$B$1:$U$1)*(КАЛЕНДАРЬ!AN26=GRID!$B$3:$U$3),0))*GRID!$H$42,
ROUNDUP(INDEX(GRID!$B$18:$U$29,MATCH(M$7,GRID!$A$18:$A$29,0),MATCH(1,($U$2=GRID!$B$1:$U$1)*(КАЛЕНДАРЬ!AN26=GRID!$B$3:$U$3),0))*GRID!$H$42*(1-GRID!$H$43),0))</f>
        <v>56160</v>
      </c>
      <c r="O428" s="5" cm="1">
        <f t="array" ref="O428">IF($I$2="Длительное проживание от 30 ночей ",
INDEX(GRID!$B$4:$U$15,MATCH(O$7,GRID!$A$4:$A$15,0),MATCH(1,($U$2=GRID!$B$1:$U$1)*(КАЛЕНДАРЬ!AN26=GRID!$B$3:$U$3),0))*GRID!$H$42,
ROUNDUP(INDEX(GRID!$B$4:$U$15,MATCH(O$7,GRID!$A$4:$A$15,0),MATCH(1,($U$2=GRID!$B$1:$U$1)*(КАЛЕНДАРЬ!AN\4=GRID!$B$3:$U$3),0))*GRID!$H$42*(1-GRID!$H$43),0))</f>
        <v>78400</v>
      </c>
      <c r="P428" s="5">
        <f t="array" ref="P428">IF($I$2="Длительное проживание от 30 ночей ",
INDEX(GRID!$B$4:$U$15,MATCH(P$7,GRID!$A$4:$A$15,0),MATCH(1,($U$2=GRID!$B$1:$U$1)*(КАЛЕНДАРЬ!AN26=GRID!$B$3:$U$3),0))*GRID!$H$42,
ROUNDUP(INDEX(GRID!$B$4:$U$15,MATCH(P$7,GRID!$A$4:$A$15,0),MATCH(1,($U$2=GRID!$B$1:$U$1)*(КАЛЕНДАРЬ!AN26=GRID!$B$3:$U$3),0))*GRID!$H$42*(1-GRID!$H$43),0))</f>
        <v>111760</v>
      </c>
      <c r="Q428" s="5">
        <f t="array" ref="Q428">IF($I$2="Длительное проживание от 30 ночей ",
INDEX(GRID!$B$4:$U$15,MATCH(Q$7,GRID!$A$4:$A$15,0),MATCH(1,($U$2=GRID!$B$1:$U$1)*(КАЛЕНДАРЬ!AN26=GRID!$B$3:$U$3),0))*GRID!$H$42,
ROUNDUP(INDEX(GRID!$B$4:$U$15,MATCH(Q$7,GRID!$A$4:$A$15,0),MATCH(1,($U$2=GRID!$B$1:$U$1)*(КАЛЕНДАРЬ!AN26=GRID!$B$3:$U$3),0))*GRID!$H$42*(1-GRID!$H$43),0))</f>
        <v>131520</v>
      </c>
      <c r="R428" s="50" t="s">
        <v>105</v>
      </c>
      <c r="S428" s="50" t="s">
        <v>105</v>
      </c>
      <c r="T428" s="50" t="s">
        <v>105</v>
      </c>
    </row>
    <row r="429" spans="1:20" s="74" customFormat="1" ht="12.75" customHeight="1">
      <c r="A429" s="110"/>
      <c r="B429" s="111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98"/>
      <c r="S429" s="98"/>
      <c r="T429" s="98"/>
    </row>
    <row r="430" spans="1:20" s="6" customFormat="1" ht="17.25" customHeight="1">
      <c r="A43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</row>
    <row r="431" spans="1:20" ht="12.75" customHeight="1">
      <c r="A431" s="163" t="s">
        <v>118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</row>
    <row r="432" spans="1:20" ht="33.75" customHeight="1">
      <c r="A432" s="165" t="s">
        <v>8</v>
      </c>
      <c r="B432" s="166"/>
      <c r="C432" s="169" t="s">
        <v>87</v>
      </c>
      <c r="D432" s="170"/>
      <c r="E432" s="155" t="s">
        <v>79</v>
      </c>
      <c r="F432" s="156"/>
      <c r="G432" s="248" t="s">
        <v>80</v>
      </c>
      <c r="H432" s="249"/>
      <c r="I432" s="158" t="s">
        <v>81</v>
      </c>
      <c r="J432" s="159"/>
      <c r="K432" s="259" t="s">
        <v>82</v>
      </c>
      <c r="L432" s="260"/>
      <c r="M432" s="261" t="s">
        <v>83</v>
      </c>
      <c r="N432" s="262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t="12.75" customHeight="1">
      <c r="A433" s="167"/>
      <c r="B433" s="168"/>
      <c r="C433" s="22" t="s">
        <v>9</v>
      </c>
      <c r="D433" s="22" t="s">
        <v>10</v>
      </c>
      <c r="E433" s="22" t="s">
        <v>9</v>
      </c>
      <c r="F433" s="22" t="s">
        <v>10</v>
      </c>
      <c r="G433" s="22" t="s">
        <v>9</v>
      </c>
      <c r="H433" s="22" t="s">
        <v>10</v>
      </c>
      <c r="I433" s="22" t="s">
        <v>9</v>
      </c>
      <c r="J433" s="22" t="s">
        <v>10</v>
      </c>
      <c r="K433" s="22" t="s">
        <v>9</v>
      </c>
      <c r="L433" s="22" t="s">
        <v>10</v>
      </c>
      <c r="M433" s="22" t="s">
        <v>9</v>
      </c>
      <c r="N433" s="22" t="s">
        <v>10</v>
      </c>
      <c r="O433" s="22" t="s">
        <v>85</v>
      </c>
      <c r="P433" s="22" t="s">
        <v>86</v>
      </c>
      <c r="Q433" s="22" t="s">
        <v>86</v>
      </c>
      <c r="R433" s="22" t="s">
        <v>104</v>
      </c>
      <c r="S433" s="22" t="s">
        <v>104</v>
      </c>
      <c r="T433" s="22" t="s">
        <v>104</v>
      </c>
    </row>
    <row r="434" spans="1:20" ht="12.75" customHeight="1">
      <c r="A434" s="108" t="s">
        <v>11</v>
      </c>
      <c r="B434" s="109">
        <v>1</v>
      </c>
      <c r="C434" s="5">
        <f t="array" ref="C434">IF($I$2="Длительное проживание от 30 ночей ",
INDEX(GRID!$B$4:$U$15,MATCH(C$7,GRID!$A$4:$A$15,0),MATCH(1,($U$2=GRID!$B$1:$U$1)*(КАЛЕНДАРЬ!AQ4=GRID!$B$3:$U$3),0))*GRID!$H$42,
ROUNDUP(INDEX(GRID!$B$4:$U$15,MATCH(C$7,GRID!$A$4:$A$15,0),MATCH(1,($U$2=GRID!$B$1:$U$1)*(КАЛЕНДАРЬ!AQ4=GRID!$B$3:$U$3),0))*GRID!$H$42*(1-GRID!$H$43),0))</f>
        <v>20000</v>
      </c>
      <c r="D434" s="5">
        <f t="array" ref="D434">IF($I$2="Длительное проживание от 30 ночей ",
INDEX(GRID!$B$18:$U$29,MATCH(C$7,GRID!$A$18:$A$29,0),MATCH(1,($U$2=GRID!$B$1:$U$1)*(КАЛЕНДАРЬ!AQ4=GRID!$B$3:$U$3),0))*GRID!$H$42,
ROUNDUP(INDEX(GRID!$B$18:$U$29,MATCH(C$7,GRID!$A$18:$A$29,0),MATCH(1,($U$2=GRID!$B$1:$U$1)*(КАЛЕНДАРЬ!AQ4=GRID!$B$3:$U$3),0))*GRID!$H$42*(1-GRID!$H$43),0))</f>
        <v>24000</v>
      </c>
      <c r="E434" s="5">
        <f t="array" ref="E434">IF($I$2="Длительное проживание от 30 ночей ",
INDEX(GRID!$B$4:$U$15,MATCH(E$7,GRID!$A$4:$A$15,0),MATCH(1,($U$2=GRID!$B$1:$U$1)*(КАЛЕНДАРЬ!AQ4=GRID!$B$3:$U$3),0))*GRID!$H$42,
ROUNDUP(INDEX(GRID!$B$4:$U$15,MATCH(E$7,GRID!$A$4:$A$15,0),MATCH(1,($U$2=GRID!$B$1:$U$1)*(КАЛЕНДАРЬ!AQ4=GRID!$B$3:$U$3),0))*GRID!$H$42*(1-GRID!$H$43),0))</f>
        <v>24000</v>
      </c>
      <c r="F434" s="5">
        <f t="array" ref="F434">IF($I$2="Длительное проживание от 30 ночей ",
INDEX(GRID!$B$18:$U$29,MATCH(E$7,GRID!$A$18:$A$29,0),MATCH(1,($U$2=GRID!$B$1:$U$1)*(КАЛЕНДАРЬ!AQ4=GRID!$B$3:$U$3),0))*GRID!$H$42,
ROUNDUP(INDEX(GRID!$B$18:$U$29,MATCH(E$7,GRID!$A$18:$A$29,0),MATCH(1,($U$2=GRID!$B$1:$U$1)*(КАЛЕНДАРЬ!AQ4=GRID!$B$3:$U$3),0))*GRID!$H$42*(1-GRID!$H$43),0))</f>
        <v>28000</v>
      </c>
      <c r="G434" s="5" cm="1">
        <f t="array" ref="G434">IF($I$2="Длительное проживание от 30 ночей ",
INDEX(GRID!$B$4:$U$15,MATCH(G$7,GRID!$A$4:$A$15,0),MATCH(1,($U$2=GRID!$B$1:$U$1)*(КАЛЕНДАРЬ!AQ4=GRID!$B$3:$U$3),0))*GRID!$H$42,
ROUNDUP(INDEX(GRID!$B$4:$U$15,MATCH(G$7,GRID!$A$4:$A$15,0),MATCH(1,($U$2=GRID!$B$1:$U$1)*(КАЛЕНДАРЬ!AQ4=GRID!$B$3:$U$3),0))*GRID!$H$42*(1-GRID!$H$43),0))</f>
        <v>28560</v>
      </c>
      <c r="H434" s="5" cm="1">
        <f t="array" ref="H434">IF($I$2="Длительное проживание от 30 ночей ",
INDEX(GRID!$B$18:$U$29,MATCH(G$7,GRID!$A$18:$A$29,0),MATCH(1,($U$2=GRID!$B$1:$U$1)*(КАЛЕНДАРЬ!AQ4=GRID!$B$3:$U$3),0))*GRID!$H$42,
ROUNDUP(INDEX(GRID!$B$18:$U$29,MATCH(G$7,GRID!$A$18:$A$29,0),MATCH(1,($U$2=GRID!$B$1:$U$1)*(КАЛЕНДАРЬ!AQ4=GRID!$B$3:$U$3),0))*GRID!$H$42*(1-GRID!$H$43),0))</f>
        <v>32560</v>
      </c>
      <c r="I434" s="5">
        <f t="array" ref="I434">IF($I$2="Длительное проживание от 30 ночей ",
INDEX(GRID!$B$4:$U$15,MATCH(I$7,GRID!$A$4:$A$15,0),MATCH(1,($U$2=GRID!$B$1:$U$1)*(КАЛЕНДАРЬ!AQ4=GRID!$B$3:$U$3),0))*GRID!$H$42,
ROUNDUP(INDEX(GRID!$B$4:$U$15,MATCH(I$7,GRID!$A$4:$A$15,0),MATCH(1,($U$2=GRID!$B$1:$U$1)*(КАЛЕНДАРЬ!AQ4=GRID!$B$3:$U$3),0))*GRID!$H$42*(1-GRID!$H$43),0))</f>
        <v>31760</v>
      </c>
      <c r="J434" s="5">
        <f t="array" ref="J434">IF($I$2="Длительное проживание от 30 ночей ",
INDEX(GRID!$B$18:$U$29,MATCH(I$7,GRID!$A$18:$A$29,0),MATCH(1,($U$2=GRID!$B$1:$U$1)*(КАЛЕНДАРЬ!AQ4=GRID!$B$3:$U$3),0))*GRID!$H$42,
ROUNDUP(INDEX(GRID!$B$18:$U$29,MATCH(I$7,GRID!$A$18:$A$29,0),MATCH(1,($U$2=GRID!$B$1:$U$1)*(КАЛЕНДАРЬ!AQ4=GRID!$B$3:$U$3),0))*GRID!$H$42*(1-GRID!$H$43),0))</f>
        <v>35760</v>
      </c>
      <c r="K434" s="5" cm="1">
        <f t="array" ref="K434">IF($I$2="Длительное проживание от 30 ночей ",
INDEX(GRID!$B$4:$U$15,MATCH(K$7,GRID!$A$4:$A$15,0),MATCH(1,($U$2=GRID!$B$1:$U$1)*(КАЛЕНДАРЬ!AQ4=GRID!$B$3:$U$3),0))*GRID!$H$42,
ROUNDUP(INDEX(GRID!$B$4:$U$15,MATCH(K$7,GRID!$A$4:$A$15,0),MATCH(1,($U$2=GRID!$B$1:$U$1)*(КАЛЕНДАРЬ!AQ4=GRID!$B$3:$U$3),0))*GRID!$H$42*(1-GRID!$H$43),0))</f>
        <v>36000</v>
      </c>
      <c r="L434" s="5" cm="1">
        <f t="array" ref="L434">IF($I$2="Длительное проживание от 30 ночей ",
INDEX(GRID!$B$18:$U$29,MATCH(K$7,GRID!$A$18:$A$29,0),MATCH(1,($U$2=GRID!$B$1:$U$1)*(КАЛЕНДАРЬ!AQ4=GRID!$B$3:$U$3),0))*GRID!$H$42,
ROUNDUP(INDEX(GRID!$B$18:$U$29,MATCH(K$7,GRID!$A$18:$A$29,0),MATCH(1,($U$2=GRID!$B$1:$U$1)*(КАЛЕНДАРЬ!AQ4=GRID!$B$3:$U$3),0))*GRID!$H$42*(1-GRID!$H$43),0))</f>
        <v>40000</v>
      </c>
      <c r="M434" s="5">
        <f t="array" ref="M434">IF($I$2="Длительное проживание от 30 ночей ",
INDEX(GRID!$B$4:$U$15,MATCH(M$7,GRID!$A$4:$A$15,0),MATCH(1,($U$2=GRID!$B$1:$U$1)*(КАЛЕНДАРЬ!AQ4=GRID!$B$3:$U$3),0))*GRID!$H$42,
ROUNDUP(INDEX(GRID!$B$4:$U$15,MATCH(M$7,GRID!$A$4:$A$15,0),MATCH(1,($U$2=GRID!$B$1:$U$1)*(КАЛЕНДАРЬ!AQ4=GRID!$B$3:$U$3),0))*GRID!$H$42*(1-GRID!$H$43),0))</f>
        <v>52160</v>
      </c>
      <c r="N434" s="5">
        <f t="array" ref="N434">IF($I$2="Длительное проживание от 30 ночей ",
INDEX(GRID!$B$18:$U$29,MATCH(M$7,GRID!$A$18:$A$29,0),MATCH(1,($U$2=GRID!$B$1:$U$1)*(КАЛЕНДАРЬ!AQ4=GRID!$B$3:$U$3),0))*GRID!$H$42,
ROUNDUP(INDEX(GRID!$B$18:$U$29,MATCH(M$7,GRID!$A$18:$A$29,0),MATCH(1,($U$2=GRID!$B$1:$U$1)*(КАЛЕНДАРЬ!AQ4=GRID!$B$3:$U$3),0))*GRID!$H$42*(1-GRID!$H$43),0))</f>
        <v>56160</v>
      </c>
      <c r="O434" s="5" cm="1">
        <f t="array" ref="O434">IF($I$2="Длительное проживание от 30 ночей ",
INDEX(GRID!$B$4:$U$15,MATCH(O$7,GRID!$A$4:$A$15,0),MATCH(1,($U$2=GRID!$B$1:$U$1)*(КАЛЕНДАРЬ!AQ4=GRID!$B$3:$U$3),0))*GRID!$H$42,
ROUNDUP(INDEX(GRID!$B$4:$U$15,MATCH(O$7,GRID!$A$4:$A$15,0),MATCH(1,($U$2=GRID!$B$1:$U$1)*(КАЛЕНДАРЬ!AN\4=GRID!$B$3:$U$3),0))*GRID!$H$42*(1-GRID!$H$43),0))</f>
        <v>78400</v>
      </c>
      <c r="P434" s="5">
        <f t="array" ref="P434">IF($I$2="Длительное проживание от 30 ночей ",
INDEX(GRID!$B$4:$U$15,MATCH(P$7,GRID!$A$4:$A$15,0),MATCH(1,($U$2=GRID!$B$1:$U$1)*(КАЛЕНДАРЬ!AQ4=GRID!$B$3:$U$3),0))*GRID!$H$42,
ROUNDUP(INDEX(GRID!$B$4:$U$15,MATCH(P$7,GRID!$A$4:$A$15,0),MATCH(1,($U$2=GRID!$B$1:$U$1)*(КАЛЕНДАРЬ!AQ4=GRID!$B$3:$U$3),0))*GRID!$H$42*(1-GRID!$H$43),0))</f>
        <v>111760</v>
      </c>
      <c r="Q434" s="5">
        <f t="array" ref="Q434">IF($I$2="Длительное проживание от 30 ночей ",
INDEX(GRID!$B$4:$U$15,MATCH(Q$7,GRID!$A$4:$A$15,0),MATCH(1,($U$2=GRID!$B$1:$U$1)*(КАЛЕНДАРЬ!AQ4=GRID!$B$3:$U$3),0))*GRID!$H$42,
ROUNDUP(INDEX(GRID!$B$4:$U$15,MATCH(Q$7,GRID!$A$4:$A$15,0),MATCH(1,($U$2=GRID!$B$1:$U$1)*(КАЛЕНДАРЬ!AQ4=GRID!$B$3:$U$3),0))*GRID!$H$42*(1-GRID!$H$43),0))</f>
        <v>131520</v>
      </c>
      <c r="R434" s="50" t="s">
        <v>105</v>
      </c>
      <c r="S434" s="50" t="s">
        <v>105</v>
      </c>
      <c r="T434" s="50" t="s">
        <v>105</v>
      </c>
    </row>
    <row r="435" spans="1:20" ht="12.75" customHeight="1">
      <c r="A435" s="108" t="s">
        <v>12</v>
      </c>
      <c r="B435" s="109">
        <v>2</v>
      </c>
      <c r="C435" s="5">
        <f t="array" ref="C435">IF($I$2="Длительное проживание от 30 ночей ",
INDEX(GRID!$B$4:$U$15,MATCH(C$7,GRID!$A$4:$A$15,0),MATCH(1,($U$2=GRID!$B$1:$U$1)*(КАЛЕНДАРЬ!AQ5=GRID!$B$3:$U$3),0))*GRID!$H$42,
ROUNDUP(INDEX(GRID!$B$4:$U$15,MATCH(C$7,GRID!$A$4:$A$15,0),MATCH(1,($U$2=GRID!$B$1:$U$1)*(КАЛЕНДАРЬ!AQ5=GRID!$B$3:$U$3),0))*GRID!$H$42*(1-GRID!$H$43),0))</f>
        <v>20000</v>
      </c>
      <c r="D435" s="5">
        <f t="array" ref="D435">IF($I$2="Длительное проживание от 30 ночей ",
INDEX(GRID!$B$18:$U$29,MATCH(C$7,GRID!$A$18:$A$29,0),MATCH(1,($U$2=GRID!$B$1:$U$1)*(КАЛЕНДАРЬ!AQ5=GRID!$B$3:$U$3),0))*GRID!$H$42,
ROUNDUP(INDEX(GRID!$B$18:$U$29,MATCH(C$7,GRID!$A$18:$A$29,0),MATCH(1,($U$2=GRID!$B$1:$U$1)*(КАЛЕНДАРЬ!AQ5=GRID!$B$3:$U$3),0))*GRID!$H$42*(1-GRID!$H$43),0))</f>
        <v>24000</v>
      </c>
      <c r="E435" s="5">
        <f t="array" ref="E435">IF($I$2="Длительное проживание от 30 ночей ",
INDEX(GRID!$B$4:$U$15,MATCH(E$7,GRID!$A$4:$A$15,0),MATCH(1,($U$2=GRID!$B$1:$U$1)*(КАЛЕНДАРЬ!AQ5=GRID!$B$3:$U$3),0))*GRID!$H$42,
ROUNDUP(INDEX(GRID!$B$4:$U$15,MATCH(E$7,GRID!$A$4:$A$15,0),MATCH(1,($U$2=GRID!$B$1:$U$1)*(КАЛЕНДАРЬ!AQ5=GRID!$B$3:$U$3),0))*GRID!$H$42*(1-GRID!$H$43),0))</f>
        <v>24000</v>
      </c>
      <c r="F435" s="5">
        <f t="array" ref="F435">IF($I$2="Длительное проживание от 30 ночей ",
INDEX(GRID!$B$18:$U$29,MATCH(E$7,GRID!$A$18:$A$29,0),MATCH(1,($U$2=GRID!$B$1:$U$1)*(КАЛЕНДАРЬ!AQ5=GRID!$B$3:$U$3),0))*GRID!$H$42,
ROUNDUP(INDEX(GRID!$B$18:$U$29,MATCH(E$7,GRID!$A$18:$A$29,0),MATCH(1,($U$2=GRID!$B$1:$U$1)*(КАЛЕНДАРЬ!AQ5=GRID!$B$3:$U$3),0))*GRID!$H$42*(1-GRID!$H$43),0))</f>
        <v>28000</v>
      </c>
      <c r="G435" s="5" cm="1">
        <f t="array" ref="G435">IF($I$2="Длительное проживание от 30 ночей ",
INDEX(GRID!$B$4:$U$15,MATCH(G$7,GRID!$A$4:$A$15,0),MATCH(1,($U$2=GRID!$B$1:$U$1)*(КАЛЕНДАРЬ!AQ5=GRID!$B$3:$U$3),0))*GRID!$H$42,
ROUNDUP(INDEX(GRID!$B$4:$U$15,MATCH(G$7,GRID!$A$4:$A$15,0),MATCH(1,($U$2=GRID!$B$1:$U$1)*(КАЛЕНДАРЬ!AQ5=GRID!$B$3:$U$3),0))*GRID!$H$42*(1-GRID!$H$43),0))</f>
        <v>28560</v>
      </c>
      <c r="H435" s="5" cm="1">
        <f t="array" ref="H435">IF($I$2="Длительное проживание от 30 ночей ",
INDEX(GRID!$B$18:$U$29,MATCH(G$7,GRID!$A$18:$A$29,0),MATCH(1,($U$2=GRID!$B$1:$U$1)*(КАЛЕНДАРЬ!AQ5=GRID!$B$3:$U$3),0))*GRID!$H$42,
ROUNDUP(INDEX(GRID!$B$18:$U$29,MATCH(G$7,GRID!$A$18:$A$29,0),MATCH(1,($U$2=GRID!$B$1:$U$1)*(КАЛЕНДАРЬ!AQ5=GRID!$B$3:$U$3),0))*GRID!$H$42*(1-GRID!$H$43),0))</f>
        <v>32560</v>
      </c>
      <c r="I435" s="5">
        <f t="array" ref="I435">IF($I$2="Длительное проживание от 30 ночей ",
INDEX(GRID!$B$4:$U$15,MATCH(I$7,GRID!$A$4:$A$15,0),MATCH(1,($U$2=GRID!$B$1:$U$1)*(КАЛЕНДАРЬ!AQ5=GRID!$B$3:$U$3),0))*GRID!$H$42,
ROUNDUP(INDEX(GRID!$B$4:$U$15,MATCH(I$7,GRID!$A$4:$A$15,0),MATCH(1,($U$2=GRID!$B$1:$U$1)*(КАЛЕНДАРЬ!AQ5=GRID!$B$3:$U$3),0))*GRID!$H$42*(1-GRID!$H$43),0))</f>
        <v>31760</v>
      </c>
      <c r="J435" s="5">
        <f t="array" ref="J435">IF($I$2="Длительное проживание от 30 ночей ",
INDEX(GRID!$B$18:$U$29,MATCH(I$7,GRID!$A$18:$A$29,0),MATCH(1,($U$2=GRID!$B$1:$U$1)*(КАЛЕНДАРЬ!AQ5=GRID!$B$3:$U$3),0))*GRID!$H$42,
ROUNDUP(INDEX(GRID!$B$18:$U$29,MATCH(I$7,GRID!$A$18:$A$29,0),MATCH(1,($U$2=GRID!$B$1:$U$1)*(КАЛЕНДАРЬ!AQ5=GRID!$B$3:$U$3),0))*GRID!$H$42*(1-GRID!$H$43),0))</f>
        <v>35760</v>
      </c>
      <c r="K435" s="5" cm="1">
        <f t="array" ref="K435">IF($I$2="Длительное проживание от 30 ночей ",
INDEX(GRID!$B$4:$U$15,MATCH(K$7,GRID!$A$4:$A$15,0),MATCH(1,($U$2=GRID!$B$1:$U$1)*(КАЛЕНДАРЬ!AQ5=GRID!$B$3:$U$3),0))*GRID!$H$42,
ROUNDUP(INDEX(GRID!$B$4:$U$15,MATCH(K$7,GRID!$A$4:$A$15,0),MATCH(1,($U$2=GRID!$B$1:$U$1)*(КАЛЕНДАРЬ!AQ5=GRID!$B$3:$U$3),0))*GRID!$H$42*(1-GRID!$H$43),0))</f>
        <v>36000</v>
      </c>
      <c r="L435" s="5" cm="1">
        <f t="array" ref="L435">IF($I$2="Длительное проживание от 30 ночей ",
INDEX(GRID!$B$18:$U$29,MATCH(K$7,GRID!$A$18:$A$29,0),MATCH(1,($U$2=GRID!$B$1:$U$1)*(КАЛЕНДАРЬ!AQ5=GRID!$B$3:$U$3),0))*GRID!$H$42,
ROUNDUP(INDEX(GRID!$B$18:$U$29,MATCH(K$7,GRID!$A$18:$A$29,0),MATCH(1,($U$2=GRID!$B$1:$U$1)*(КАЛЕНДАРЬ!AQ5=GRID!$B$3:$U$3),0))*GRID!$H$42*(1-GRID!$H$43),0))</f>
        <v>40000</v>
      </c>
      <c r="M435" s="5">
        <f t="array" ref="M435">IF($I$2="Длительное проживание от 30 ночей ",
INDEX(GRID!$B$4:$U$15,MATCH(M$7,GRID!$A$4:$A$15,0),MATCH(1,($U$2=GRID!$B$1:$U$1)*(КАЛЕНДАРЬ!AQ5=GRID!$B$3:$U$3),0))*GRID!$H$42,
ROUNDUP(INDEX(GRID!$B$4:$U$15,MATCH(M$7,GRID!$A$4:$A$15,0),MATCH(1,($U$2=GRID!$B$1:$U$1)*(КАЛЕНДАРЬ!AQ5=GRID!$B$3:$U$3),0))*GRID!$H$42*(1-GRID!$H$43),0))</f>
        <v>52160</v>
      </c>
      <c r="N435" s="5">
        <f t="array" ref="N435">IF($I$2="Длительное проживание от 30 ночей ",
INDEX(GRID!$B$18:$U$29,MATCH(M$7,GRID!$A$18:$A$29,0),MATCH(1,($U$2=GRID!$B$1:$U$1)*(КАЛЕНДАРЬ!AQ5=GRID!$B$3:$U$3),0))*GRID!$H$42,
ROUNDUP(INDEX(GRID!$B$18:$U$29,MATCH(M$7,GRID!$A$18:$A$29,0),MATCH(1,($U$2=GRID!$B$1:$U$1)*(КАЛЕНДАРЬ!AQ5=GRID!$B$3:$U$3),0))*GRID!$H$42*(1-GRID!$H$43),0))</f>
        <v>56160</v>
      </c>
      <c r="O435" s="5" cm="1">
        <f t="array" ref="O435">IF($I$2="Длительное проживание от 30 ночей ",
INDEX(GRID!$B$4:$U$15,MATCH(O$7,GRID!$A$4:$A$15,0),MATCH(1,($U$2=GRID!$B$1:$U$1)*(КАЛЕНДАРЬ!AQ5=GRID!$B$3:$U$3),0))*GRID!$H$42,
ROUNDUP(INDEX(GRID!$B$4:$U$15,MATCH(O$7,GRID!$A$4:$A$15,0),MATCH(1,($U$2=GRID!$B$1:$U$1)*(КАЛЕНДАРЬ!AN\4=GRID!$B$3:$U$3),0))*GRID!$H$42*(1-GRID!$H$43),0))</f>
        <v>78400</v>
      </c>
      <c r="P435" s="5">
        <f t="array" ref="P435">IF($I$2="Длительное проживание от 30 ночей ",
INDEX(GRID!$B$4:$U$15,MATCH(P$7,GRID!$A$4:$A$15,0),MATCH(1,($U$2=GRID!$B$1:$U$1)*(КАЛЕНДАРЬ!AQ5=GRID!$B$3:$U$3),0))*GRID!$H$42,
ROUNDUP(INDEX(GRID!$B$4:$U$15,MATCH(P$7,GRID!$A$4:$A$15,0),MATCH(1,($U$2=GRID!$B$1:$U$1)*(КАЛЕНДАРЬ!AQ5=GRID!$B$3:$U$3),0))*GRID!$H$42*(1-GRID!$H$43),0))</f>
        <v>111760</v>
      </c>
      <c r="Q435" s="5">
        <f t="array" ref="Q435">IF($I$2="Длительное проживание от 30 ночей ",
INDEX(GRID!$B$4:$U$15,MATCH(Q$7,GRID!$A$4:$A$15,0),MATCH(1,($U$2=GRID!$B$1:$U$1)*(КАЛЕНДАРЬ!AQ5=GRID!$B$3:$U$3),0))*GRID!$H$42,
ROUNDUP(INDEX(GRID!$B$4:$U$15,MATCH(Q$7,GRID!$A$4:$A$15,0),MATCH(1,($U$2=GRID!$B$1:$U$1)*(КАЛЕНДАРЬ!AQ5=GRID!$B$3:$U$3),0))*GRID!$H$42*(1-GRID!$H$43),0))</f>
        <v>131520</v>
      </c>
      <c r="R435" s="50" t="s">
        <v>105</v>
      </c>
      <c r="S435" s="50" t="s">
        <v>105</v>
      </c>
      <c r="T435" s="50" t="s">
        <v>105</v>
      </c>
    </row>
    <row r="436" spans="1:20" ht="12.75" customHeight="1">
      <c r="A436" s="108" t="s">
        <v>13</v>
      </c>
      <c r="B436" s="109">
        <v>3</v>
      </c>
      <c r="C436" s="5">
        <f t="array" ref="C436">IF($I$2="Длительное проживание от 30 ночей ",
INDEX(GRID!$B$4:$U$15,MATCH(C$7,GRID!$A$4:$A$15,0),MATCH(1,($U$2=GRID!$B$1:$U$1)*(КАЛЕНДАРЬ!AQ6=GRID!$B$3:$U$3),0))*GRID!$H$42,
ROUNDUP(INDEX(GRID!$B$4:$U$15,MATCH(C$7,GRID!$A$4:$A$15,0),MATCH(1,($U$2=GRID!$B$1:$U$1)*(КАЛЕНДАРЬ!AQ6=GRID!$B$3:$U$3),0))*GRID!$H$42*(1-GRID!$H$43),0))</f>
        <v>20000</v>
      </c>
      <c r="D436" s="5">
        <f t="array" ref="D436">IF($I$2="Длительное проживание от 30 ночей ",
INDEX(GRID!$B$18:$U$29,MATCH(C$7,GRID!$A$18:$A$29,0),MATCH(1,($U$2=GRID!$B$1:$U$1)*(КАЛЕНДАРЬ!AQ6=GRID!$B$3:$U$3),0))*GRID!$H$42,
ROUNDUP(INDEX(GRID!$B$18:$U$29,MATCH(C$7,GRID!$A$18:$A$29,0),MATCH(1,($U$2=GRID!$B$1:$U$1)*(КАЛЕНДАРЬ!AQ6=GRID!$B$3:$U$3),0))*GRID!$H$42*(1-GRID!$H$43),0))</f>
        <v>24000</v>
      </c>
      <c r="E436" s="5">
        <f t="array" ref="E436">IF($I$2="Длительное проживание от 30 ночей ",
INDEX(GRID!$B$4:$U$15,MATCH(E$7,GRID!$A$4:$A$15,0),MATCH(1,($U$2=GRID!$B$1:$U$1)*(КАЛЕНДАРЬ!AQ6=GRID!$B$3:$U$3),0))*GRID!$H$42,
ROUNDUP(INDEX(GRID!$B$4:$U$15,MATCH(E$7,GRID!$A$4:$A$15,0),MATCH(1,($U$2=GRID!$B$1:$U$1)*(КАЛЕНДАРЬ!AQ6=GRID!$B$3:$U$3),0))*GRID!$H$42*(1-GRID!$H$43),0))</f>
        <v>24000</v>
      </c>
      <c r="F436" s="5">
        <f t="array" ref="F436">IF($I$2="Длительное проживание от 30 ночей ",
INDEX(GRID!$B$18:$U$29,MATCH(E$7,GRID!$A$18:$A$29,0),MATCH(1,($U$2=GRID!$B$1:$U$1)*(КАЛЕНДАРЬ!AQ6=GRID!$B$3:$U$3),0))*GRID!$H$42,
ROUNDUP(INDEX(GRID!$B$18:$U$29,MATCH(E$7,GRID!$A$18:$A$29,0),MATCH(1,($U$2=GRID!$B$1:$U$1)*(КАЛЕНДАРЬ!AQ6=GRID!$B$3:$U$3),0))*GRID!$H$42*(1-GRID!$H$43),0))</f>
        <v>28000</v>
      </c>
      <c r="G436" s="5" cm="1">
        <f t="array" ref="G436">IF($I$2="Длительное проживание от 30 ночей ",
INDEX(GRID!$B$4:$U$15,MATCH(G$7,GRID!$A$4:$A$15,0),MATCH(1,($U$2=GRID!$B$1:$U$1)*(КАЛЕНДАРЬ!AQ6=GRID!$B$3:$U$3),0))*GRID!$H$42,
ROUNDUP(INDEX(GRID!$B$4:$U$15,MATCH(G$7,GRID!$A$4:$A$15,0),MATCH(1,($U$2=GRID!$B$1:$U$1)*(КАЛЕНДАРЬ!AQ6=GRID!$B$3:$U$3),0))*GRID!$H$42*(1-GRID!$H$43),0))</f>
        <v>28560</v>
      </c>
      <c r="H436" s="5" cm="1">
        <f t="array" ref="H436">IF($I$2="Длительное проживание от 30 ночей ",
INDEX(GRID!$B$18:$U$29,MATCH(G$7,GRID!$A$18:$A$29,0),MATCH(1,($U$2=GRID!$B$1:$U$1)*(КАЛЕНДАРЬ!AQ6=GRID!$B$3:$U$3),0))*GRID!$H$42,
ROUNDUP(INDEX(GRID!$B$18:$U$29,MATCH(G$7,GRID!$A$18:$A$29,0),MATCH(1,($U$2=GRID!$B$1:$U$1)*(КАЛЕНДАРЬ!AQ6=GRID!$B$3:$U$3),0))*GRID!$H$42*(1-GRID!$H$43),0))</f>
        <v>32560</v>
      </c>
      <c r="I436" s="5">
        <f t="array" ref="I436">IF($I$2="Длительное проживание от 30 ночей ",
INDEX(GRID!$B$4:$U$15,MATCH(I$7,GRID!$A$4:$A$15,0),MATCH(1,($U$2=GRID!$B$1:$U$1)*(КАЛЕНДАРЬ!AQ6=GRID!$B$3:$U$3),0))*GRID!$H$42,
ROUNDUP(INDEX(GRID!$B$4:$U$15,MATCH(I$7,GRID!$A$4:$A$15,0),MATCH(1,($U$2=GRID!$B$1:$U$1)*(КАЛЕНДАРЬ!AQ6=GRID!$B$3:$U$3),0))*GRID!$H$42*(1-GRID!$H$43),0))</f>
        <v>31760</v>
      </c>
      <c r="J436" s="5">
        <f t="array" ref="J436">IF($I$2="Длительное проживание от 30 ночей ",
INDEX(GRID!$B$18:$U$29,MATCH(I$7,GRID!$A$18:$A$29,0),MATCH(1,($U$2=GRID!$B$1:$U$1)*(КАЛЕНДАРЬ!AQ6=GRID!$B$3:$U$3),0))*GRID!$H$42,
ROUNDUP(INDEX(GRID!$B$18:$U$29,MATCH(I$7,GRID!$A$18:$A$29,0),MATCH(1,($U$2=GRID!$B$1:$U$1)*(КАЛЕНДАРЬ!AQ6=GRID!$B$3:$U$3),0))*GRID!$H$42*(1-GRID!$H$43),0))</f>
        <v>35760</v>
      </c>
      <c r="K436" s="5" cm="1">
        <f t="array" ref="K436">IF($I$2="Длительное проживание от 30 ночей ",
INDEX(GRID!$B$4:$U$15,MATCH(K$7,GRID!$A$4:$A$15,0),MATCH(1,($U$2=GRID!$B$1:$U$1)*(КАЛЕНДАРЬ!AQ6=GRID!$B$3:$U$3),0))*GRID!$H$42,
ROUNDUP(INDEX(GRID!$B$4:$U$15,MATCH(K$7,GRID!$A$4:$A$15,0),MATCH(1,($U$2=GRID!$B$1:$U$1)*(КАЛЕНДАРЬ!AQ6=GRID!$B$3:$U$3),0))*GRID!$H$42*(1-GRID!$H$43),0))</f>
        <v>36000</v>
      </c>
      <c r="L436" s="5" cm="1">
        <f t="array" ref="L436">IF($I$2="Длительное проживание от 30 ночей ",
INDEX(GRID!$B$18:$U$29,MATCH(K$7,GRID!$A$18:$A$29,0),MATCH(1,($U$2=GRID!$B$1:$U$1)*(КАЛЕНДАРЬ!AQ6=GRID!$B$3:$U$3),0))*GRID!$H$42,
ROUNDUP(INDEX(GRID!$B$18:$U$29,MATCH(K$7,GRID!$A$18:$A$29,0),MATCH(1,($U$2=GRID!$B$1:$U$1)*(КАЛЕНДАРЬ!AQ6=GRID!$B$3:$U$3),0))*GRID!$H$42*(1-GRID!$H$43),0))</f>
        <v>40000</v>
      </c>
      <c r="M436" s="5">
        <f t="array" ref="M436">IF($I$2="Длительное проживание от 30 ночей ",
INDEX(GRID!$B$4:$U$15,MATCH(M$7,GRID!$A$4:$A$15,0),MATCH(1,($U$2=GRID!$B$1:$U$1)*(КАЛЕНДАРЬ!AQ6=GRID!$B$3:$U$3),0))*GRID!$H$42,
ROUNDUP(INDEX(GRID!$B$4:$U$15,MATCH(M$7,GRID!$A$4:$A$15,0),MATCH(1,($U$2=GRID!$B$1:$U$1)*(КАЛЕНДАРЬ!AQ6=GRID!$B$3:$U$3),0))*GRID!$H$42*(1-GRID!$H$43),0))</f>
        <v>52160</v>
      </c>
      <c r="N436" s="5">
        <f t="array" ref="N436">IF($I$2="Длительное проживание от 30 ночей ",
INDEX(GRID!$B$18:$U$29,MATCH(M$7,GRID!$A$18:$A$29,0),MATCH(1,($U$2=GRID!$B$1:$U$1)*(КАЛЕНДАРЬ!AQ6=GRID!$B$3:$U$3),0))*GRID!$H$42,
ROUNDUP(INDEX(GRID!$B$18:$U$29,MATCH(M$7,GRID!$A$18:$A$29,0),MATCH(1,($U$2=GRID!$B$1:$U$1)*(КАЛЕНДАРЬ!AQ6=GRID!$B$3:$U$3),0))*GRID!$H$42*(1-GRID!$H$43),0))</f>
        <v>56160</v>
      </c>
      <c r="O436" s="5" cm="1">
        <f t="array" ref="O436">IF($I$2="Длительное проживание от 30 ночей ",
INDEX(GRID!$B$4:$U$15,MATCH(O$7,GRID!$A$4:$A$15,0),MATCH(1,($U$2=GRID!$B$1:$U$1)*(КАЛЕНДАРЬ!AQ6=GRID!$B$3:$U$3),0))*GRID!$H$42,
ROUNDUP(INDEX(GRID!$B$4:$U$15,MATCH(O$7,GRID!$A$4:$A$15,0),MATCH(1,($U$2=GRID!$B$1:$U$1)*(КАЛЕНДАРЬ!AN\4=GRID!$B$3:$U$3),0))*GRID!$H$42*(1-GRID!$H$43),0))</f>
        <v>78400</v>
      </c>
      <c r="P436" s="5">
        <f t="array" ref="P436">IF($I$2="Длительное проживание от 30 ночей ",
INDEX(GRID!$B$4:$U$15,MATCH(P$7,GRID!$A$4:$A$15,0),MATCH(1,($U$2=GRID!$B$1:$U$1)*(КАЛЕНДАРЬ!AQ6=GRID!$B$3:$U$3),0))*GRID!$H$42,
ROUNDUP(INDEX(GRID!$B$4:$U$15,MATCH(P$7,GRID!$A$4:$A$15,0),MATCH(1,($U$2=GRID!$B$1:$U$1)*(КАЛЕНДАРЬ!AQ6=GRID!$B$3:$U$3),0))*GRID!$H$42*(1-GRID!$H$43),0))</f>
        <v>111760</v>
      </c>
      <c r="Q436" s="5">
        <f t="array" ref="Q436">IF($I$2="Длительное проживание от 30 ночей ",
INDEX(GRID!$B$4:$U$15,MATCH(Q$7,GRID!$A$4:$A$15,0),MATCH(1,($U$2=GRID!$B$1:$U$1)*(КАЛЕНДАРЬ!AQ6=GRID!$B$3:$U$3),0))*GRID!$H$42,
ROUNDUP(INDEX(GRID!$B$4:$U$15,MATCH(Q$7,GRID!$A$4:$A$15,0),MATCH(1,($U$2=GRID!$B$1:$U$1)*(КАЛЕНДАРЬ!AQ6=GRID!$B$3:$U$3),0))*GRID!$H$42*(1-GRID!$H$43),0))</f>
        <v>131520</v>
      </c>
      <c r="R436" s="50" t="s">
        <v>105</v>
      </c>
      <c r="S436" s="50" t="s">
        <v>105</v>
      </c>
      <c r="T436" s="50" t="s">
        <v>105</v>
      </c>
    </row>
    <row r="437" spans="1:20" ht="12.75" customHeight="1">
      <c r="A437" s="108" t="s">
        <v>14</v>
      </c>
      <c r="B437" s="109">
        <v>4</v>
      </c>
      <c r="C437" s="5">
        <f t="array" ref="C437">IF($I$2="Длительное проживание от 30 ночей ",
INDEX(GRID!$B$4:$U$15,MATCH(C$7,GRID!$A$4:$A$15,0),MATCH(1,($U$2=GRID!$B$1:$U$1)*(КАЛЕНДАРЬ!AQ7=GRID!$B$3:$U$3),0))*GRID!$H$42,
ROUNDUP(INDEX(GRID!$B$4:$U$15,MATCH(C$7,GRID!$A$4:$A$15,0),MATCH(1,($U$2=GRID!$B$1:$U$1)*(КАЛЕНДАРЬ!AQ7=GRID!$B$3:$U$3),0))*GRID!$H$42*(1-GRID!$H$43),0))</f>
        <v>20000</v>
      </c>
      <c r="D437" s="5">
        <f t="array" ref="D437">IF($I$2="Длительное проживание от 30 ночей ",
INDEX(GRID!$B$18:$U$29,MATCH(C$7,GRID!$A$18:$A$29,0),MATCH(1,($U$2=GRID!$B$1:$U$1)*(КАЛЕНДАРЬ!AQ7=GRID!$B$3:$U$3),0))*GRID!$H$42,
ROUNDUP(INDEX(GRID!$B$18:$U$29,MATCH(C$7,GRID!$A$18:$A$29,0),MATCH(1,($U$2=GRID!$B$1:$U$1)*(КАЛЕНДАРЬ!AQ7=GRID!$B$3:$U$3),0))*GRID!$H$42*(1-GRID!$H$43),0))</f>
        <v>24000</v>
      </c>
      <c r="E437" s="5">
        <f t="array" ref="E437">IF($I$2="Длительное проживание от 30 ночей ",
INDEX(GRID!$B$4:$U$15,MATCH(E$7,GRID!$A$4:$A$15,0),MATCH(1,($U$2=GRID!$B$1:$U$1)*(КАЛЕНДАРЬ!AQ7=GRID!$B$3:$U$3),0))*GRID!$H$42,
ROUNDUP(INDEX(GRID!$B$4:$U$15,MATCH(E$7,GRID!$A$4:$A$15,0),MATCH(1,($U$2=GRID!$B$1:$U$1)*(КАЛЕНДАРЬ!AQ7=GRID!$B$3:$U$3),0))*GRID!$H$42*(1-GRID!$H$43),0))</f>
        <v>24000</v>
      </c>
      <c r="F437" s="5">
        <f t="array" ref="F437">IF($I$2="Длительное проживание от 30 ночей ",
INDEX(GRID!$B$18:$U$29,MATCH(E$7,GRID!$A$18:$A$29,0),MATCH(1,($U$2=GRID!$B$1:$U$1)*(КАЛЕНДАРЬ!AQ7=GRID!$B$3:$U$3),0))*GRID!$H$42,
ROUNDUP(INDEX(GRID!$B$18:$U$29,MATCH(E$7,GRID!$A$18:$A$29,0),MATCH(1,($U$2=GRID!$B$1:$U$1)*(КАЛЕНДАРЬ!AQ7=GRID!$B$3:$U$3),0))*GRID!$H$42*(1-GRID!$H$43),0))</f>
        <v>28000</v>
      </c>
      <c r="G437" s="5" cm="1">
        <f t="array" ref="G437">IF($I$2="Длительное проживание от 30 ночей ",
INDEX(GRID!$B$4:$U$15,MATCH(G$7,GRID!$A$4:$A$15,0),MATCH(1,($U$2=GRID!$B$1:$U$1)*(КАЛЕНДАРЬ!AQ7=GRID!$B$3:$U$3),0))*GRID!$H$42,
ROUNDUP(INDEX(GRID!$B$4:$U$15,MATCH(G$7,GRID!$A$4:$A$15,0),MATCH(1,($U$2=GRID!$B$1:$U$1)*(КАЛЕНДАРЬ!AQ7=GRID!$B$3:$U$3),0))*GRID!$H$42*(1-GRID!$H$43),0))</f>
        <v>28560</v>
      </c>
      <c r="H437" s="5" cm="1">
        <f t="array" ref="H437">IF($I$2="Длительное проживание от 30 ночей ",
INDEX(GRID!$B$18:$U$29,MATCH(G$7,GRID!$A$18:$A$29,0),MATCH(1,($U$2=GRID!$B$1:$U$1)*(КАЛЕНДАРЬ!AQ7=GRID!$B$3:$U$3),0))*GRID!$H$42,
ROUNDUP(INDEX(GRID!$B$18:$U$29,MATCH(G$7,GRID!$A$18:$A$29,0),MATCH(1,($U$2=GRID!$B$1:$U$1)*(КАЛЕНДАРЬ!AQ7=GRID!$B$3:$U$3),0))*GRID!$H$42*(1-GRID!$H$43),0))</f>
        <v>32560</v>
      </c>
      <c r="I437" s="5">
        <f t="array" ref="I437">IF($I$2="Длительное проживание от 30 ночей ",
INDEX(GRID!$B$4:$U$15,MATCH(I$7,GRID!$A$4:$A$15,0),MATCH(1,($U$2=GRID!$B$1:$U$1)*(КАЛЕНДАРЬ!AQ7=GRID!$B$3:$U$3),0))*GRID!$H$42,
ROUNDUP(INDEX(GRID!$B$4:$U$15,MATCH(I$7,GRID!$A$4:$A$15,0),MATCH(1,($U$2=GRID!$B$1:$U$1)*(КАЛЕНДАРЬ!AQ7=GRID!$B$3:$U$3),0))*GRID!$H$42*(1-GRID!$H$43),0))</f>
        <v>31760</v>
      </c>
      <c r="J437" s="5">
        <f t="array" ref="J437">IF($I$2="Длительное проживание от 30 ночей ",
INDEX(GRID!$B$18:$U$29,MATCH(I$7,GRID!$A$18:$A$29,0),MATCH(1,($U$2=GRID!$B$1:$U$1)*(КАЛЕНДАРЬ!AQ7=GRID!$B$3:$U$3),0))*GRID!$H$42,
ROUNDUP(INDEX(GRID!$B$18:$U$29,MATCH(I$7,GRID!$A$18:$A$29,0),MATCH(1,($U$2=GRID!$B$1:$U$1)*(КАЛЕНДАРЬ!AQ7=GRID!$B$3:$U$3),0))*GRID!$H$42*(1-GRID!$H$43),0))</f>
        <v>35760</v>
      </c>
      <c r="K437" s="5" cm="1">
        <f t="array" ref="K437">IF($I$2="Длительное проживание от 30 ночей ",
INDEX(GRID!$B$4:$U$15,MATCH(K$7,GRID!$A$4:$A$15,0),MATCH(1,($U$2=GRID!$B$1:$U$1)*(КАЛЕНДАРЬ!AQ7=GRID!$B$3:$U$3),0))*GRID!$H$42,
ROUNDUP(INDEX(GRID!$B$4:$U$15,MATCH(K$7,GRID!$A$4:$A$15,0),MATCH(1,($U$2=GRID!$B$1:$U$1)*(КАЛЕНДАРЬ!AQ7=GRID!$B$3:$U$3),0))*GRID!$H$42*(1-GRID!$H$43),0))</f>
        <v>36000</v>
      </c>
      <c r="L437" s="5" cm="1">
        <f t="array" ref="L437">IF($I$2="Длительное проживание от 30 ночей ",
INDEX(GRID!$B$18:$U$29,MATCH(K$7,GRID!$A$18:$A$29,0),MATCH(1,($U$2=GRID!$B$1:$U$1)*(КАЛЕНДАРЬ!AQ7=GRID!$B$3:$U$3),0))*GRID!$H$42,
ROUNDUP(INDEX(GRID!$B$18:$U$29,MATCH(K$7,GRID!$A$18:$A$29,0),MATCH(1,($U$2=GRID!$B$1:$U$1)*(КАЛЕНДАРЬ!AQ7=GRID!$B$3:$U$3),0))*GRID!$H$42*(1-GRID!$H$43),0))</f>
        <v>40000</v>
      </c>
      <c r="M437" s="5">
        <f t="array" ref="M437">IF($I$2="Длительное проживание от 30 ночей ",
INDEX(GRID!$B$4:$U$15,MATCH(M$7,GRID!$A$4:$A$15,0),MATCH(1,($U$2=GRID!$B$1:$U$1)*(КАЛЕНДАРЬ!AQ7=GRID!$B$3:$U$3),0))*GRID!$H$42,
ROUNDUP(INDEX(GRID!$B$4:$U$15,MATCH(M$7,GRID!$A$4:$A$15,0),MATCH(1,($U$2=GRID!$B$1:$U$1)*(КАЛЕНДАРЬ!AQ7=GRID!$B$3:$U$3),0))*GRID!$H$42*(1-GRID!$H$43),0))</f>
        <v>52160</v>
      </c>
      <c r="N437" s="5">
        <f t="array" ref="N437">IF($I$2="Длительное проживание от 30 ночей ",
INDEX(GRID!$B$18:$U$29,MATCH(M$7,GRID!$A$18:$A$29,0),MATCH(1,($U$2=GRID!$B$1:$U$1)*(КАЛЕНДАРЬ!AQ7=GRID!$B$3:$U$3),0))*GRID!$H$42,
ROUNDUP(INDEX(GRID!$B$18:$U$29,MATCH(M$7,GRID!$A$18:$A$29,0),MATCH(1,($U$2=GRID!$B$1:$U$1)*(КАЛЕНДАРЬ!AQ7=GRID!$B$3:$U$3),0))*GRID!$H$42*(1-GRID!$H$43),0))</f>
        <v>56160</v>
      </c>
      <c r="O437" s="5" cm="1">
        <f t="array" ref="O437">IF($I$2="Длительное проживание от 30 ночей ",
INDEX(GRID!$B$4:$U$15,MATCH(O$7,GRID!$A$4:$A$15,0),MATCH(1,($U$2=GRID!$B$1:$U$1)*(КАЛЕНДАРЬ!AQ7=GRID!$B$3:$U$3),0))*GRID!$H$42,
ROUNDUP(INDEX(GRID!$B$4:$U$15,MATCH(O$7,GRID!$A$4:$A$15,0),MATCH(1,($U$2=GRID!$B$1:$U$1)*(КАЛЕНДАРЬ!AN\4=GRID!$B$3:$U$3),0))*GRID!$H$42*(1-GRID!$H$43),0))</f>
        <v>78400</v>
      </c>
      <c r="P437" s="5">
        <f t="array" ref="P437">IF($I$2="Длительное проживание от 30 ночей ",
INDEX(GRID!$B$4:$U$15,MATCH(P$7,GRID!$A$4:$A$15,0),MATCH(1,($U$2=GRID!$B$1:$U$1)*(КАЛЕНДАРЬ!AQ7=GRID!$B$3:$U$3),0))*GRID!$H$42,
ROUNDUP(INDEX(GRID!$B$4:$U$15,MATCH(P$7,GRID!$A$4:$A$15,0),MATCH(1,($U$2=GRID!$B$1:$U$1)*(КАЛЕНДАРЬ!AQ7=GRID!$B$3:$U$3),0))*GRID!$H$42*(1-GRID!$H$43),0))</f>
        <v>111760</v>
      </c>
      <c r="Q437" s="5">
        <f t="array" ref="Q437">IF($I$2="Длительное проживание от 30 ночей ",
INDEX(GRID!$B$4:$U$15,MATCH(Q$7,GRID!$A$4:$A$15,0),MATCH(1,($U$2=GRID!$B$1:$U$1)*(КАЛЕНДАРЬ!AQ7=GRID!$B$3:$U$3),0))*GRID!$H$42,
ROUNDUP(INDEX(GRID!$B$4:$U$15,MATCH(Q$7,GRID!$A$4:$A$15,0),MATCH(1,($U$2=GRID!$B$1:$U$1)*(КАЛЕНДАРЬ!AQ7=GRID!$B$3:$U$3),0))*GRID!$H$42*(1-GRID!$H$43),0))</f>
        <v>131520</v>
      </c>
      <c r="R437" s="50" t="s">
        <v>105</v>
      </c>
      <c r="S437" s="50" t="s">
        <v>105</v>
      </c>
      <c r="T437" s="50" t="s">
        <v>105</v>
      </c>
    </row>
    <row r="438" spans="1:20" ht="12.75" customHeight="1">
      <c r="A438" s="108" t="s">
        <v>15</v>
      </c>
      <c r="B438" s="109">
        <v>5</v>
      </c>
      <c r="C438" s="5">
        <f t="array" ref="C438">IF($I$2="Длительное проживание от 30 ночей ",
INDEX(GRID!$B$4:$U$15,MATCH(C$7,GRID!$A$4:$A$15,0),MATCH(1,($U$2=GRID!$B$1:$U$1)*(КАЛЕНДАРЬ!AQ8=GRID!$B$3:$U$3),0))*GRID!$H$42,
ROUNDUP(INDEX(GRID!$B$4:$U$15,MATCH(C$7,GRID!$A$4:$A$15,0),MATCH(1,($U$2=GRID!$B$1:$U$1)*(КАЛЕНДАРЬ!AQ8=GRID!$B$3:$U$3),0))*GRID!$H$42*(1-GRID!$H$43),0))</f>
        <v>20000</v>
      </c>
      <c r="D438" s="5">
        <f t="array" ref="D438">IF($I$2="Длительное проживание от 30 ночей ",
INDEX(GRID!$B$18:$U$29,MATCH(C$7,GRID!$A$18:$A$29,0),MATCH(1,($U$2=GRID!$B$1:$U$1)*(КАЛЕНДАРЬ!AQ8=GRID!$B$3:$U$3),0))*GRID!$H$42,
ROUNDUP(INDEX(GRID!$B$18:$U$29,MATCH(C$7,GRID!$A$18:$A$29,0),MATCH(1,($U$2=GRID!$B$1:$U$1)*(КАЛЕНДАРЬ!AQ8=GRID!$B$3:$U$3),0))*GRID!$H$42*(1-GRID!$H$43),0))</f>
        <v>24000</v>
      </c>
      <c r="E438" s="5">
        <f t="array" ref="E438">IF($I$2="Длительное проживание от 30 ночей ",
INDEX(GRID!$B$4:$U$15,MATCH(E$7,GRID!$A$4:$A$15,0),MATCH(1,($U$2=GRID!$B$1:$U$1)*(КАЛЕНДАРЬ!AQ8=GRID!$B$3:$U$3),0))*GRID!$H$42,
ROUNDUP(INDEX(GRID!$B$4:$U$15,MATCH(E$7,GRID!$A$4:$A$15,0),MATCH(1,($U$2=GRID!$B$1:$U$1)*(КАЛЕНДАРЬ!AQ8=GRID!$B$3:$U$3),0))*GRID!$H$42*(1-GRID!$H$43),0))</f>
        <v>24000</v>
      </c>
      <c r="F438" s="5">
        <f t="array" ref="F438">IF($I$2="Длительное проживание от 30 ночей ",
INDEX(GRID!$B$18:$U$29,MATCH(E$7,GRID!$A$18:$A$29,0),MATCH(1,($U$2=GRID!$B$1:$U$1)*(КАЛЕНДАРЬ!AQ8=GRID!$B$3:$U$3),0))*GRID!$H$42,
ROUNDUP(INDEX(GRID!$B$18:$U$29,MATCH(E$7,GRID!$A$18:$A$29,0),MATCH(1,($U$2=GRID!$B$1:$U$1)*(КАЛЕНДАРЬ!AQ8=GRID!$B$3:$U$3),0))*GRID!$H$42*(1-GRID!$H$43),0))</f>
        <v>28000</v>
      </c>
      <c r="G438" s="5" cm="1">
        <f t="array" ref="G438">IF($I$2="Длительное проживание от 30 ночей ",
INDEX(GRID!$B$4:$U$15,MATCH(G$7,GRID!$A$4:$A$15,0),MATCH(1,($U$2=GRID!$B$1:$U$1)*(КАЛЕНДАРЬ!AQ8=GRID!$B$3:$U$3),0))*GRID!$H$42,
ROUNDUP(INDEX(GRID!$B$4:$U$15,MATCH(G$7,GRID!$A$4:$A$15,0),MATCH(1,($U$2=GRID!$B$1:$U$1)*(КАЛЕНДАРЬ!AQ8=GRID!$B$3:$U$3),0))*GRID!$H$42*(1-GRID!$H$43),0))</f>
        <v>28560</v>
      </c>
      <c r="H438" s="5" cm="1">
        <f t="array" ref="H438">IF($I$2="Длительное проживание от 30 ночей ",
INDEX(GRID!$B$18:$U$29,MATCH(G$7,GRID!$A$18:$A$29,0),MATCH(1,($U$2=GRID!$B$1:$U$1)*(КАЛЕНДАРЬ!AQ8=GRID!$B$3:$U$3),0))*GRID!$H$42,
ROUNDUP(INDEX(GRID!$B$18:$U$29,MATCH(G$7,GRID!$A$18:$A$29,0),MATCH(1,($U$2=GRID!$B$1:$U$1)*(КАЛЕНДАРЬ!AQ8=GRID!$B$3:$U$3),0))*GRID!$H$42*(1-GRID!$H$43),0))</f>
        <v>32560</v>
      </c>
      <c r="I438" s="5">
        <f t="array" ref="I438">IF($I$2="Длительное проживание от 30 ночей ",
INDEX(GRID!$B$4:$U$15,MATCH(I$7,GRID!$A$4:$A$15,0),MATCH(1,($U$2=GRID!$B$1:$U$1)*(КАЛЕНДАРЬ!AQ8=GRID!$B$3:$U$3),0))*GRID!$H$42,
ROUNDUP(INDEX(GRID!$B$4:$U$15,MATCH(I$7,GRID!$A$4:$A$15,0),MATCH(1,($U$2=GRID!$B$1:$U$1)*(КАЛЕНДАРЬ!AQ8=GRID!$B$3:$U$3),0))*GRID!$H$42*(1-GRID!$H$43),0))</f>
        <v>31760</v>
      </c>
      <c r="J438" s="5">
        <f t="array" ref="J438">IF($I$2="Длительное проживание от 30 ночей ",
INDEX(GRID!$B$18:$U$29,MATCH(I$7,GRID!$A$18:$A$29,0),MATCH(1,($U$2=GRID!$B$1:$U$1)*(КАЛЕНДАРЬ!AQ8=GRID!$B$3:$U$3),0))*GRID!$H$42,
ROUNDUP(INDEX(GRID!$B$18:$U$29,MATCH(I$7,GRID!$A$18:$A$29,0),MATCH(1,($U$2=GRID!$B$1:$U$1)*(КАЛЕНДАРЬ!AQ8=GRID!$B$3:$U$3),0))*GRID!$H$42*(1-GRID!$H$43),0))</f>
        <v>35760</v>
      </c>
      <c r="K438" s="5" cm="1">
        <f t="array" ref="K438">IF($I$2="Длительное проживание от 30 ночей ",
INDEX(GRID!$B$4:$U$15,MATCH(K$7,GRID!$A$4:$A$15,0),MATCH(1,($U$2=GRID!$B$1:$U$1)*(КАЛЕНДАРЬ!AQ8=GRID!$B$3:$U$3),0))*GRID!$H$42,
ROUNDUP(INDEX(GRID!$B$4:$U$15,MATCH(K$7,GRID!$A$4:$A$15,0),MATCH(1,($U$2=GRID!$B$1:$U$1)*(КАЛЕНДАРЬ!AQ8=GRID!$B$3:$U$3),0))*GRID!$H$42*(1-GRID!$H$43),0))</f>
        <v>36000</v>
      </c>
      <c r="L438" s="5" cm="1">
        <f t="array" ref="L438">IF($I$2="Длительное проживание от 30 ночей ",
INDEX(GRID!$B$18:$U$29,MATCH(K$7,GRID!$A$18:$A$29,0),MATCH(1,($U$2=GRID!$B$1:$U$1)*(КАЛЕНДАРЬ!AQ8=GRID!$B$3:$U$3),0))*GRID!$H$42,
ROUNDUP(INDEX(GRID!$B$18:$U$29,MATCH(K$7,GRID!$A$18:$A$29,0),MATCH(1,($U$2=GRID!$B$1:$U$1)*(КАЛЕНДАРЬ!AQ8=GRID!$B$3:$U$3),0))*GRID!$H$42*(1-GRID!$H$43),0))</f>
        <v>40000</v>
      </c>
      <c r="M438" s="5">
        <f t="array" ref="M438">IF($I$2="Длительное проживание от 30 ночей ",
INDEX(GRID!$B$4:$U$15,MATCH(M$7,GRID!$A$4:$A$15,0),MATCH(1,($U$2=GRID!$B$1:$U$1)*(КАЛЕНДАРЬ!AQ8=GRID!$B$3:$U$3),0))*GRID!$H$42,
ROUNDUP(INDEX(GRID!$B$4:$U$15,MATCH(M$7,GRID!$A$4:$A$15,0),MATCH(1,($U$2=GRID!$B$1:$U$1)*(КАЛЕНДАРЬ!AQ8=GRID!$B$3:$U$3),0))*GRID!$H$42*(1-GRID!$H$43),0))</f>
        <v>52160</v>
      </c>
      <c r="N438" s="5">
        <f t="array" ref="N438">IF($I$2="Длительное проживание от 30 ночей ",
INDEX(GRID!$B$18:$U$29,MATCH(M$7,GRID!$A$18:$A$29,0),MATCH(1,($U$2=GRID!$B$1:$U$1)*(КАЛЕНДАРЬ!AQ8=GRID!$B$3:$U$3),0))*GRID!$H$42,
ROUNDUP(INDEX(GRID!$B$18:$U$29,MATCH(M$7,GRID!$A$18:$A$29,0),MATCH(1,($U$2=GRID!$B$1:$U$1)*(КАЛЕНДАРЬ!AQ8=GRID!$B$3:$U$3),0))*GRID!$H$42*(1-GRID!$H$43),0))</f>
        <v>56160</v>
      </c>
      <c r="O438" s="5" cm="1">
        <f t="array" ref="O438">IF($I$2="Длительное проживание от 30 ночей ",
INDEX(GRID!$B$4:$U$15,MATCH(O$7,GRID!$A$4:$A$15,0),MATCH(1,($U$2=GRID!$B$1:$U$1)*(КАЛЕНДАРЬ!AQ8=GRID!$B$3:$U$3),0))*GRID!$H$42,
ROUNDUP(INDEX(GRID!$B$4:$U$15,MATCH(O$7,GRID!$A$4:$A$15,0),MATCH(1,($U$2=GRID!$B$1:$U$1)*(КАЛЕНДАРЬ!AN\4=GRID!$B$3:$U$3),0))*GRID!$H$42*(1-GRID!$H$43),0))</f>
        <v>78400</v>
      </c>
      <c r="P438" s="5">
        <f t="array" ref="P438">IF($I$2="Длительное проживание от 30 ночей ",
INDEX(GRID!$B$4:$U$15,MATCH(P$7,GRID!$A$4:$A$15,0),MATCH(1,($U$2=GRID!$B$1:$U$1)*(КАЛЕНДАРЬ!AQ8=GRID!$B$3:$U$3),0))*GRID!$H$42,
ROUNDUP(INDEX(GRID!$B$4:$U$15,MATCH(P$7,GRID!$A$4:$A$15,0),MATCH(1,($U$2=GRID!$B$1:$U$1)*(КАЛЕНДАРЬ!AQ8=GRID!$B$3:$U$3),0))*GRID!$H$42*(1-GRID!$H$43),0))</f>
        <v>111760</v>
      </c>
      <c r="Q438" s="5">
        <f t="array" ref="Q438">IF($I$2="Длительное проживание от 30 ночей ",
INDEX(GRID!$B$4:$U$15,MATCH(Q$7,GRID!$A$4:$A$15,0),MATCH(1,($U$2=GRID!$B$1:$U$1)*(КАЛЕНДАРЬ!AQ8=GRID!$B$3:$U$3),0))*GRID!$H$42,
ROUNDUP(INDEX(GRID!$B$4:$U$15,MATCH(Q$7,GRID!$A$4:$A$15,0),MATCH(1,($U$2=GRID!$B$1:$U$1)*(КАЛЕНДАРЬ!AQ8=GRID!$B$3:$U$3),0))*GRID!$H$42*(1-GRID!$H$43),0))</f>
        <v>131520</v>
      </c>
      <c r="R438" s="50" t="s">
        <v>105</v>
      </c>
      <c r="S438" s="50" t="s">
        <v>105</v>
      </c>
      <c r="T438" s="50" t="s">
        <v>105</v>
      </c>
    </row>
    <row r="439" spans="1:20" ht="12.75" customHeight="1">
      <c r="A439" s="108" t="s">
        <v>16</v>
      </c>
      <c r="B439" s="109">
        <v>6</v>
      </c>
      <c r="C439" s="5">
        <f t="array" ref="C439">IF($I$2="Длительное проживание от 30 ночей ",
INDEX(GRID!$B$4:$U$15,MATCH(C$7,GRID!$A$4:$A$15,0),MATCH(1,($U$2=GRID!$B$1:$U$1)*(КАЛЕНДАРЬ!AQ9=GRID!$B$3:$U$3),0))*GRID!$H$42,
ROUNDUP(INDEX(GRID!$B$4:$U$15,MATCH(C$7,GRID!$A$4:$A$15,0),MATCH(1,($U$2=GRID!$B$1:$U$1)*(КАЛЕНДАРЬ!AQ9=GRID!$B$3:$U$3),0))*GRID!$H$42*(1-GRID!$H$43),0))</f>
        <v>22000.000000000004</v>
      </c>
      <c r="D439" s="5">
        <f t="array" ref="D439">IF($I$2="Длительное проживание от 30 ночей ",
INDEX(GRID!$B$18:$U$29,MATCH(C$7,GRID!$A$18:$A$29,0),MATCH(1,($U$2=GRID!$B$1:$U$1)*(КАЛЕНДАРЬ!AQ9=GRID!$B$3:$U$3),0))*GRID!$H$42,
ROUNDUP(INDEX(GRID!$B$18:$U$29,MATCH(C$7,GRID!$A$18:$A$29,0),MATCH(1,($U$2=GRID!$B$1:$U$1)*(КАЛЕНДАРЬ!AQ9=GRID!$B$3:$U$3),0))*GRID!$H$42*(1-GRID!$H$43),0))</f>
        <v>26000.000000000004</v>
      </c>
      <c r="E439" s="5">
        <f t="array" ref="E439">IF($I$2="Длительное проживание от 30 ночей ",
INDEX(GRID!$B$4:$U$15,MATCH(E$7,GRID!$A$4:$A$15,0),MATCH(1,($U$2=GRID!$B$1:$U$1)*(КАЛЕНДАРЬ!AQ9=GRID!$B$3:$U$3),0))*GRID!$H$42,
ROUNDUP(INDEX(GRID!$B$4:$U$15,MATCH(E$7,GRID!$A$4:$A$15,0),MATCH(1,($U$2=GRID!$B$1:$U$1)*(КАЛЕНДАРЬ!AQ9=GRID!$B$3:$U$3),0))*GRID!$H$42*(1-GRID!$H$43),0))</f>
        <v>26400</v>
      </c>
      <c r="F439" s="5">
        <f t="array" ref="F439">IF($I$2="Длительное проживание от 30 ночей ",
INDEX(GRID!$B$18:$U$29,MATCH(E$7,GRID!$A$18:$A$29,0),MATCH(1,($U$2=GRID!$B$1:$U$1)*(КАЛЕНДАРЬ!AQ9=GRID!$B$3:$U$3),0))*GRID!$H$42,
ROUNDUP(INDEX(GRID!$B$18:$U$29,MATCH(E$7,GRID!$A$18:$A$29,0),MATCH(1,($U$2=GRID!$B$1:$U$1)*(КАЛЕНДАРЬ!AQ9=GRID!$B$3:$U$3),0))*GRID!$H$42*(1-GRID!$H$43),0))</f>
        <v>30400</v>
      </c>
      <c r="G439" s="5" cm="1">
        <f t="array" ref="G439">IF($I$2="Длительное проживание от 30 ночей ",
INDEX(GRID!$B$4:$U$15,MATCH(G$7,GRID!$A$4:$A$15,0),MATCH(1,($U$2=GRID!$B$1:$U$1)*(КАЛЕНДАРЬ!AQ9=GRID!$B$3:$U$3),0))*GRID!$H$42,
ROUNDUP(INDEX(GRID!$B$4:$U$15,MATCH(G$7,GRID!$A$4:$A$15,0),MATCH(1,($U$2=GRID!$B$1:$U$1)*(КАЛЕНДАРЬ!AQ9=GRID!$B$3:$U$3),0))*GRID!$H$42*(1-GRID!$H$43),0))</f>
        <v>31200</v>
      </c>
      <c r="H439" s="5" cm="1">
        <f t="array" ref="H439">IF($I$2="Длительное проживание от 30 ночей ",
INDEX(GRID!$B$18:$U$29,MATCH(G$7,GRID!$A$18:$A$29,0),MATCH(1,($U$2=GRID!$B$1:$U$1)*(КАЛЕНДАРЬ!AQ9=GRID!$B$3:$U$3),0))*GRID!$H$42,
ROUNDUP(INDEX(GRID!$B$18:$U$29,MATCH(G$7,GRID!$A$18:$A$29,0),MATCH(1,($U$2=GRID!$B$1:$U$1)*(КАЛЕНДАРЬ!AQ9=GRID!$B$3:$U$3),0))*GRID!$H$42*(1-GRID!$H$43),0))</f>
        <v>35200</v>
      </c>
      <c r="I439" s="5">
        <f t="array" ref="I439">IF($I$2="Длительное проживание от 30 ночей ",
INDEX(GRID!$B$4:$U$15,MATCH(I$7,GRID!$A$4:$A$15,0),MATCH(1,($U$2=GRID!$B$1:$U$1)*(КАЛЕНДАРЬ!AQ9=GRID!$B$3:$U$3),0))*GRID!$H$42,
ROUNDUP(INDEX(GRID!$B$4:$U$15,MATCH(I$7,GRID!$A$4:$A$15,0),MATCH(1,($U$2=GRID!$B$1:$U$1)*(КАЛЕНДАРЬ!AQ9=GRID!$B$3:$U$3),0))*GRID!$H$42*(1-GRID!$H$43),0))</f>
        <v>34720</v>
      </c>
      <c r="J439" s="5">
        <f t="array" ref="J439">IF($I$2="Длительное проживание от 30 ночей ",
INDEX(GRID!$B$18:$U$29,MATCH(I$7,GRID!$A$18:$A$29,0),MATCH(1,($U$2=GRID!$B$1:$U$1)*(КАЛЕНДАРЬ!AQ9=GRID!$B$3:$U$3),0))*GRID!$H$42,
ROUNDUP(INDEX(GRID!$B$18:$U$29,MATCH(I$7,GRID!$A$18:$A$29,0),MATCH(1,($U$2=GRID!$B$1:$U$1)*(КАЛЕНДАРЬ!AQ9=GRID!$B$3:$U$3),0))*GRID!$H$42*(1-GRID!$H$43),0))</f>
        <v>38720</v>
      </c>
      <c r="K439" s="5" cm="1">
        <f t="array" ref="K439">IF($I$2="Длительное проживание от 30 ночей ",
INDEX(GRID!$B$4:$U$15,MATCH(K$7,GRID!$A$4:$A$15,0),MATCH(1,($U$2=GRID!$B$1:$U$1)*(КАЛЕНДАРЬ!AQ9=GRID!$B$3:$U$3),0))*GRID!$H$42,
ROUNDUP(INDEX(GRID!$B$4:$U$15,MATCH(K$7,GRID!$A$4:$A$15,0),MATCH(1,($U$2=GRID!$B$1:$U$1)*(КАЛЕНДАРЬ!AQ9=GRID!$B$3:$U$3),0))*GRID!$H$42*(1-GRID!$H$43),0))</f>
        <v>39200</v>
      </c>
      <c r="L439" s="5" cm="1">
        <f t="array" ref="L439">IF($I$2="Длительное проживание от 30 ночей ",
INDEX(GRID!$B$18:$U$29,MATCH(K$7,GRID!$A$18:$A$29,0),MATCH(1,($U$2=GRID!$B$1:$U$1)*(КАЛЕНДАРЬ!AQ9=GRID!$B$3:$U$3),0))*GRID!$H$42,
ROUNDUP(INDEX(GRID!$B$18:$U$29,MATCH(K$7,GRID!$A$18:$A$29,0),MATCH(1,($U$2=GRID!$B$1:$U$1)*(КАЛЕНДАРЬ!AQ9=GRID!$B$3:$U$3),0))*GRID!$H$42*(1-GRID!$H$43),0))</f>
        <v>43200</v>
      </c>
      <c r="M439" s="5">
        <f t="array" ref="M439">IF($I$2="Длительное проживание от 30 ночей ",
INDEX(GRID!$B$4:$U$15,MATCH(M$7,GRID!$A$4:$A$15,0),MATCH(1,($U$2=GRID!$B$1:$U$1)*(КАЛЕНДАРЬ!AQ9=GRID!$B$3:$U$3),0))*GRID!$H$42,
ROUNDUP(INDEX(GRID!$B$4:$U$15,MATCH(M$7,GRID!$A$4:$A$15,0),MATCH(1,($U$2=GRID!$B$1:$U$1)*(КАЛЕНДАРЬ!AQ9=GRID!$B$3:$U$3),0))*GRID!$H$42*(1-GRID!$H$43),0))</f>
        <v>55600</v>
      </c>
      <c r="N439" s="5">
        <f t="array" ref="N439">IF($I$2="Длительное проживание от 30 ночей ",
INDEX(GRID!$B$18:$U$29,MATCH(M$7,GRID!$A$18:$A$29,0),MATCH(1,($U$2=GRID!$B$1:$U$1)*(КАЛЕНДАРЬ!AQ9=GRID!$B$3:$U$3),0))*GRID!$H$42,
ROUNDUP(INDEX(GRID!$B$18:$U$29,MATCH(M$7,GRID!$A$18:$A$29,0),MATCH(1,($U$2=GRID!$B$1:$U$1)*(КАЛЕНДАРЬ!AQ9=GRID!$B$3:$U$3),0))*GRID!$H$42*(1-GRID!$H$43),0))</f>
        <v>59600</v>
      </c>
      <c r="O439" s="5" cm="1">
        <f t="array" ref="O439">IF($I$2="Длительное проживание от 30 ночей ",
INDEX(GRID!$B$4:$U$15,MATCH(O$7,GRID!$A$4:$A$15,0),MATCH(1,($U$2=GRID!$B$1:$U$1)*(КАЛЕНДАРЬ!AQ9=GRID!$B$3:$U$3),0))*GRID!$H$42,
ROUNDUP(INDEX(GRID!$B$4:$U$15,MATCH(O$7,GRID!$A$4:$A$15,0),MATCH(1,($U$2=GRID!$B$1:$U$1)*(КАЛЕНДАРЬ!AN\4=GRID!$B$3:$U$3),0))*GRID!$H$42*(1-GRID!$H$43),0))</f>
        <v>82560</v>
      </c>
      <c r="P439" s="5">
        <f t="array" ref="P439">IF($I$2="Длительное проживание от 30 ночей ",
INDEX(GRID!$B$4:$U$15,MATCH(P$7,GRID!$A$4:$A$15,0),MATCH(1,($U$2=GRID!$B$1:$U$1)*(КАЛЕНДАРЬ!AQ9=GRID!$B$3:$U$3),0))*GRID!$H$42,
ROUNDUP(INDEX(GRID!$B$4:$U$15,MATCH(P$7,GRID!$A$4:$A$15,0),MATCH(1,($U$2=GRID!$B$1:$U$1)*(КАЛЕНДАРЬ!AQ9=GRID!$B$3:$U$3),0))*GRID!$H$42*(1-GRID!$H$43),0))</f>
        <v>116320</v>
      </c>
      <c r="Q439" s="5">
        <f t="array" ref="Q439">IF($I$2="Длительное проживание от 30 ночей ",
INDEX(GRID!$B$4:$U$15,MATCH(Q$7,GRID!$A$4:$A$15,0),MATCH(1,($U$2=GRID!$B$1:$U$1)*(КАЛЕНДАРЬ!AQ9=GRID!$B$3:$U$3),0))*GRID!$H$42,
ROUNDUP(INDEX(GRID!$B$4:$U$15,MATCH(Q$7,GRID!$A$4:$A$15,0),MATCH(1,($U$2=GRID!$B$1:$U$1)*(КАЛЕНДАРЬ!AQ9=GRID!$B$3:$U$3),0))*GRID!$H$42*(1-GRID!$H$43),0))</f>
        <v>136720</v>
      </c>
      <c r="R439" s="50" t="s">
        <v>105</v>
      </c>
      <c r="S439" s="50" t="s">
        <v>105</v>
      </c>
      <c r="T439" s="50" t="s">
        <v>105</v>
      </c>
    </row>
    <row r="440" spans="1:20" ht="12.75" customHeight="1">
      <c r="A440" s="108" t="s">
        <v>17</v>
      </c>
      <c r="B440" s="109">
        <v>7</v>
      </c>
      <c r="C440" s="5">
        <f t="array" ref="C440">IF($I$2="Длительное проживание от 30 ночей ",
INDEX(GRID!$B$4:$U$15,MATCH(C$7,GRID!$A$4:$A$15,0),MATCH(1,($U$2=GRID!$B$1:$U$1)*(КАЛЕНДАРЬ!AQ10=GRID!$B$3:$U$3),0))*GRID!$H$42,
ROUNDUP(INDEX(GRID!$B$4:$U$15,MATCH(C$7,GRID!$A$4:$A$15,0),MATCH(1,($U$2=GRID!$B$1:$U$1)*(КАЛЕНДАРЬ!AQ10=GRID!$B$3:$U$3),0))*GRID!$H$42*(1-GRID!$H$43),0))</f>
        <v>22000.000000000004</v>
      </c>
      <c r="D440" s="5">
        <f t="array" ref="D440">IF($I$2="Длительное проживание от 30 ночей ",
INDEX(GRID!$B$18:$U$29,MATCH(C$7,GRID!$A$18:$A$29,0),MATCH(1,($U$2=GRID!$B$1:$U$1)*(КАЛЕНДАРЬ!AQ10=GRID!$B$3:$U$3),0))*GRID!$H$42,
ROUNDUP(INDEX(GRID!$B$18:$U$29,MATCH(C$7,GRID!$A$18:$A$29,0),MATCH(1,($U$2=GRID!$B$1:$U$1)*(КАЛЕНДАРЬ!AQ10=GRID!$B$3:$U$3),0))*GRID!$H$42*(1-GRID!$H$43),0))</f>
        <v>26000.000000000004</v>
      </c>
      <c r="E440" s="5">
        <f t="array" ref="E440">IF($I$2="Длительное проживание от 30 ночей ",
INDEX(GRID!$B$4:$U$15,MATCH(E$7,GRID!$A$4:$A$15,0),MATCH(1,($U$2=GRID!$B$1:$U$1)*(КАЛЕНДАРЬ!AQ10=GRID!$B$3:$U$3),0))*GRID!$H$42,
ROUNDUP(INDEX(GRID!$B$4:$U$15,MATCH(E$7,GRID!$A$4:$A$15,0),MATCH(1,($U$2=GRID!$B$1:$U$1)*(КАЛЕНДАРЬ!AQ10=GRID!$B$3:$U$3),0))*GRID!$H$42*(1-GRID!$H$43),0))</f>
        <v>26400</v>
      </c>
      <c r="F440" s="5">
        <f t="array" ref="F440">IF($I$2="Длительное проживание от 30 ночей ",
INDEX(GRID!$B$18:$U$29,MATCH(E$7,GRID!$A$18:$A$29,0),MATCH(1,($U$2=GRID!$B$1:$U$1)*(КАЛЕНДАРЬ!AQ10=GRID!$B$3:$U$3),0))*GRID!$H$42,
ROUNDUP(INDEX(GRID!$B$18:$U$29,MATCH(E$7,GRID!$A$18:$A$29,0),MATCH(1,($U$2=GRID!$B$1:$U$1)*(КАЛЕНДАРЬ!AQ10=GRID!$B$3:$U$3),0))*GRID!$H$42*(1-GRID!$H$43),0))</f>
        <v>30400</v>
      </c>
      <c r="G440" s="5" cm="1">
        <f t="array" ref="G440">IF($I$2="Длительное проживание от 30 ночей ",
INDEX(GRID!$B$4:$U$15,MATCH(G$7,GRID!$A$4:$A$15,0),MATCH(1,($U$2=GRID!$B$1:$U$1)*(КАЛЕНДАРЬ!AQ10=GRID!$B$3:$U$3),0))*GRID!$H$42,
ROUNDUP(INDEX(GRID!$B$4:$U$15,MATCH(G$7,GRID!$A$4:$A$15,0),MATCH(1,($U$2=GRID!$B$1:$U$1)*(КАЛЕНДАРЬ!AQ10=GRID!$B$3:$U$3),0))*GRID!$H$42*(1-GRID!$H$43),0))</f>
        <v>31200</v>
      </c>
      <c r="H440" s="5" cm="1">
        <f t="array" ref="H440">IF($I$2="Длительное проживание от 30 ночей ",
INDEX(GRID!$B$18:$U$29,MATCH(G$7,GRID!$A$18:$A$29,0),MATCH(1,($U$2=GRID!$B$1:$U$1)*(КАЛЕНДАРЬ!AQ10=GRID!$B$3:$U$3),0))*GRID!$H$42,
ROUNDUP(INDEX(GRID!$B$18:$U$29,MATCH(G$7,GRID!$A$18:$A$29,0),MATCH(1,($U$2=GRID!$B$1:$U$1)*(КАЛЕНДАРЬ!AQ10=GRID!$B$3:$U$3),0))*GRID!$H$42*(1-GRID!$H$43),0))</f>
        <v>35200</v>
      </c>
      <c r="I440" s="5">
        <f t="array" ref="I440">IF($I$2="Длительное проживание от 30 ночей ",
INDEX(GRID!$B$4:$U$15,MATCH(I$7,GRID!$A$4:$A$15,0),MATCH(1,($U$2=GRID!$B$1:$U$1)*(КАЛЕНДАРЬ!AQ10=GRID!$B$3:$U$3),0))*GRID!$H$42,
ROUNDUP(INDEX(GRID!$B$4:$U$15,MATCH(I$7,GRID!$A$4:$A$15,0),MATCH(1,($U$2=GRID!$B$1:$U$1)*(КАЛЕНДАРЬ!AQ10=GRID!$B$3:$U$3),0))*GRID!$H$42*(1-GRID!$H$43),0))</f>
        <v>34720</v>
      </c>
      <c r="J440" s="5">
        <f t="array" ref="J440">IF($I$2="Длительное проживание от 30 ночей ",
INDEX(GRID!$B$18:$U$29,MATCH(I$7,GRID!$A$18:$A$29,0),MATCH(1,($U$2=GRID!$B$1:$U$1)*(КАЛЕНДАРЬ!AQ10=GRID!$B$3:$U$3),0))*GRID!$H$42,
ROUNDUP(INDEX(GRID!$B$18:$U$29,MATCH(I$7,GRID!$A$18:$A$29,0),MATCH(1,($U$2=GRID!$B$1:$U$1)*(КАЛЕНДАРЬ!AQ10=GRID!$B$3:$U$3),0))*GRID!$H$42*(1-GRID!$H$43),0))</f>
        <v>38720</v>
      </c>
      <c r="K440" s="5" cm="1">
        <f t="array" ref="K440">IF($I$2="Длительное проживание от 30 ночей ",
INDEX(GRID!$B$4:$U$15,MATCH(K$7,GRID!$A$4:$A$15,0),MATCH(1,($U$2=GRID!$B$1:$U$1)*(КАЛЕНДАРЬ!AQ10=GRID!$B$3:$U$3),0))*GRID!$H$42,
ROUNDUP(INDEX(GRID!$B$4:$U$15,MATCH(K$7,GRID!$A$4:$A$15,0),MATCH(1,($U$2=GRID!$B$1:$U$1)*(КАЛЕНДАРЬ!AQ10=GRID!$B$3:$U$3),0))*GRID!$H$42*(1-GRID!$H$43),0))</f>
        <v>39200</v>
      </c>
      <c r="L440" s="5" cm="1">
        <f t="array" ref="L440">IF($I$2="Длительное проживание от 30 ночей ",
INDEX(GRID!$B$18:$U$29,MATCH(K$7,GRID!$A$18:$A$29,0),MATCH(1,($U$2=GRID!$B$1:$U$1)*(КАЛЕНДАРЬ!AQ10=GRID!$B$3:$U$3),0))*GRID!$H$42,
ROUNDUP(INDEX(GRID!$B$18:$U$29,MATCH(K$7,GRID!$A$18:$A$29,0),MATCH(1,($U$2=GRID!$B$1:$U$1)*(КАЛЕНДАРЬ!AQ10=GRID!$B$3:$U$3),0))*GRID!$H$42*(1-GRID!$H$43),0))</f>
        <v>43200</v>
      </c>
      <c r="M440" s="5">
        <f t="array" ref="M440">IF($I$2="Длительное проживание от 30 ночей ",
INDEX(GRID!$B$4:$U$15,MATCH(M$7,GRID!$A$4:$A$15,0),MATCH(1,($U$2=GRID!$B$1:$U$1)*(КАЛЕНДАРЬ!AQ10=GRID!$B$3:$U$3),0))*GRID!$H$42,
ROUNDUP(INDEX(GRID!$B$4:$U$15,MATCH(M$7,GRID!$A$4:$A$15,0),MATCH(1,($U$2=GRID!$B$1:$U$1)*(КАЛЕНДАРЬ!AQ10=GRID!$B$3:$U$3),0))*GRID!$H$42*(1-GRID!$H$43),0))</f>
        <v>55600</v>
      </c>
      <c r="N440" s="5">
        <f t="array" ref="N440">IF($I$2="Длительное проживание от 30 ночей ",
INDEX(GRID!$B$18:$U$29,MATCH(M$7,GRID!$A$18:$A$29,0),MATCH(1,($U$2=GRID!$B$1:$U$1)*(КАЛЕНДАРЬ!AQ10=GRID!$B$3:$U$3),0))*GRID!$H$42,
ROUNDUP(INDEX(GRID!$B$18:$U$29,MATCH(M$7,GRID!$A$18:$A$29,0),MATCH(1,($U$2=GRID!$B$1:$U$1)*(КАЛЕНДАРЬ!AQ10=GRID!$B$3:$U$3),0))*GRID!$H$42*(1-GRID!$H$43),0))</f>
        <v>59600</v>
      </c>
      <c r="O440" s="5" cm="1">
        <f t="array" ref="O440">IF($I$2="Длительное проживание от 30 ночей ",
INDEX(GRID!$B$4:$U$15,MATCH(O$7,GRID!$A$4:$A$15,0),MATCH(1,($U$2=GRID!$B$1:$U$1)*(КАЛЕНДАРЬ!AQ10=GRID!$B$3:$U$3),0))*GRID!$H$42,
ROUNDUP(INDEX(GRID!$B$4:$U$15,MATCH(O$7,GRID!$A$4:$A$15,0),MATCH(1,($U$2=GRID!$B$1:$U$1)*(КАЛЕНДАРЬ!AN\4=GRID!$B$3:$U$3),0))*GRID!$H$42*(1-GRID!$H$43),0))</f>
        <v>82560</v>
      </c>
      <c r="P440" s="5">
        <f t="array" ref="P440">IF($I$2="Длительное проживание от 30 ночей ",
INDEX(GRID!$B$4:$U$15,MATCH(P$7,GRID!$A$4:$A$15,0),MATCH(1,($U$2=GRID!$B$1:$U$1)*(КАЛЕНДАРЬ!AQ10=GRID!$B$3:$U$3),0))*GRID!$H$42,
ROUNDUP(INDEX(GRID!$B$4:$U$15,MATCH(P$7,GRID!$A$4:$A$15,0),MATCH(1,($U$2=GRID!$B$1:$U$1)*(КАЛЕНДАРЬ!AQ10=GRID!$B$3:$U$3),0))*GRID!$H$42*(1-GRID!$H$43),0))</f>
        <v>116320</v>
      </c>
      <c r="Q440" s="5">
        <f t="array" ref="Q440">IF($I$2="Длительное проживание от 30 ночей ",
INDEX(GRID!$B$4:$U$15,MATCH(Q$7,GRID!$A$4:$A$15,0),MATCH(1,($U$2=GRID!$B$1:$U$1)*(КАЛЕНДАРЬ!AQ10=GRID!$B$3:$U$3),0))*GRID!$H$42,
ROUNDUP(INDEX(GRID!$B$4:$U$15,MATCH(Q$7,GRID!$A$4:$A$15,0),MATCH(1,($U$2=GRID!$B$1:$U$1)*(КАЛЕНДАРЬ!AQ10=GRID!$B$3:$U$3),0))*GRID!$H$42*(1-GRID!$H$43),0))</f>
        <v>136720</v>
      </c>
      <c r="R440" s="50" t="s">
        <v>105</v>
      </c>
      <c r="S440" s="50" t="s">
        <v>105</v>
      </c>
      <c r="T440" s="50" t="s">
        <v>105</v>
      </c>
    </row>
    <row r="441" spans="1:20" ht="12.75" customHeight="1">
      <c r="A441" s="108" t="s">
        <v>11</v>
      </c>
      <c r="B441" s="109">
        <v>8</v>
      </c>
      <c r="C441" s="5">
        <f t="array" ref="C441">IF($I$2="Длительное проживание от 30 ночей ",
INDEX(GRID!$B$4:$U$15,MATCH(C$7,GRID!$A$4:$A$15,0),MATCH(1,($U$2=GRID!$B$1:$U$1)*(КАЛЕНДАРЬ!AQ11=GRID!$B$3:$U$3),0))*GRID!$H$42,
ROUNDUP(INDEX(GRID!$B$4:$U$15,MATCH(C$7,GRID!$A$4:$A$15,0),MATCH(1,($U$2=GRID!$B$1:$U$1)*(КАЛЕНДАРЬ!AQ11=GRID!$B$3:$U$3),0))*GRID!$H$42*(1-GRID!$H$43),0))</f>
        <v>20000</v>
      </c>
      <c r="D441" s="5">
        <f t="array" ref="D441">IF($I$2="Длительное проживание от 30 ночей ",
INDEX(GRID!$B$18:$U$29,MATCH(C$7,GRID!$A$18:$A$29,0),MATCH(1,($U$2=GRID!$B$1:$U$1)*(КАЛЕНДАРЬ!AQ11=GRID!$B$3:$U$3),0))*GRID!$H$42,
ROUNDUP(INDEX(GRID!$B$18:$U$29,MATCH(C$7,GRID!$A$18:$A$29,0),MATCH(1,($U$2=GRID!$B$1:$U$1)*(КАЛЕНДАРЬ!AQ11=GRID!$B$3:$U$3),0))*GRID!$H$42*(1-GRID!$H$43),0))</f>
        <v>24000</v>
      </c>
      <c r="E441" s="5">
        <f t="array" ref="E441">IF($I$2="Длительное проживание от 30 ночей ",
INDEX(GRID!$B$4:$U$15,MATCH(E$7,GRID!$A$4:$A$15,0),MATCH(1,($U$2=GRID!$B$1:$U$1)*(КАЛЕНДАРЬ!AQ11=GRID!$B$3:$U$3),0))*GRID!$H$42,
ROUNDUP(INDEX(GRID!$B$4:$U$15,MATCH(E$7,GRID!$A$4:$A$15,0),MATCH(1,($U$2=GRID!$B$1:$U$1)*(КАЛЕНДАРЬ!AQ11=GRID!$B$3:$U$3),0))*GRID!$H$42*(1-GRID!$H$43),0))</f>
        <v>24000</v>
      </c>
      <c r="F441" s="5">
        <f t="array" ref="F441">IF($I$2="Длительное проживание от 30 ночей ",
INDEX(GRID!$B$18:$U$29,MATCH(E$7,GRID!$A$18:$A$29,0),MATCH(1,($U$2=GRID!$B$1:$U$1)*(КАЛЕНДАРЬ!AQ11=GRID!$B$3:$U$3),0))*GRID!$H$42,
ROUNDUP(INDEX(GRID!$B$18:$U$29,MATCH(E$7,GRID!$A$18:$A$29,0),MATCH(1,($U$2=GRID!$B$1:$U$1)*(КАЛЕНДАРЬ!AQ11=GRID!$B$3:$U$3),0))*GRID!$H$42*(1-GRID!$H$43),0))</f>
        <v>28000</v>
      </c>
      <c r="G441" s="5" cm="1">
        <f t="array" ref="G441">IF($I$2="Длительное проживание от 30 ночей ",
INDEX(GRID!$B$4:$U$15,MATCH(G$7,GRID!$A$4:$A$15,0),MATCH(1,($U$2=GRID!$B$1:$U$1)*(КАЛЕНДАРЬ!AQ11=GRID!$B$3:$U$3),0))*GRID!$H$42,
ROUNDUP(INDEX(GRID!$B$4:$U$15,MATCH(G$7,GRID!$A$4:$A$15,0),MATCH(1,($U$2=GRID!$B$1:$U$1)*(КАЛЕНДАРЬ!AQ11=GRID!$B$3:$U$3),0))*GRID!$H$42*(1-GRID!$H$43),0))</f>
        <v>28560</v>
      </c>
      <c r="H441" s="5" cm="1">
        <f t="array" ref="H441">IF($I$2="Длительное проживание от 30 ночей ",
INDEX(GRID!$B$18:$U$29,MATCH(G$7,GRID!$A$18:$A$29,0),MATCH(1,($U$2=GRID!$B$1:$U$1)*(КАЛЕНДАРЬ!AQ11=GRID!$B$3:$U$3),0))*GRID!$H$42,
ROUNDUP(INDEX(GRID!$B$18:$U$29,MATCH(G$7,GRID!$A$18:$A$29,0),MATCH(1,($U$2=GRID!$B$1:$U$1)*(КАЛЕНДАРЬ!AQ11=GRID!$B$3:$U$3),0))*GRID!$H$42*(1-GRID!$H$43),0))</f>
        <v>32560</v>
      </c>
      <c r="I441" s="5">
        <f t="array" ref="I441">IF($I$2="Длительное проживание от 30 ночей ",
INDEX(GRID!$B$4:$U$15,MATCH(I$7,GRID!$A$4:$A$15,0),MATCH(1,($U$2=GRID!$B$1:$U$1)*(КАЛЕНДАРЬ!AQ11=GRID!$B$3:$U$3),0))*GRID!$H$42,
ROUNDUP(INDEX(GRID!$B$4:$U$15,MATCH(I$7,GRID!$A$4:$A$15,0),MATCH(1,($U$2=GRID!$B$1:$U$1)*(КАЛЕНДАРЬ!AQ11=GRID!$B$3:$U$3),0))*GRID!$H$42*(1-GRID!$H$43),0))</f>
        <v>31760</v>
      </c>
      <c r="J441" s="5">
        <f t="array" ref="J441">IF($I$2="Длительное проживание от 30 ночей ",
INDEX(GRID!$B$18:$U$29,MATCH(I$7,GRID!$A$18:$A$29,0),MATCH(1,($U$2=GRID!$B$1:$U$1)*(КАЛЕНДАРЬ!AQ11=GRID!$B$3:$U$3),0))*GRID!$H$42,
ROUNDUP(INDEX(GRID!$B$18:$U$29,MATCH(I$7,GRID!$A$18:$A$29,0),MATCH(1,($U$2=GRID!$B$1:$U$1)*(КАЛЕНДАРЬ!AQ11=GRID!$B$3:$U$3),0))*GRID!$H$42*(1-GRID!$H$43),0))</f>
        <v>35760</v>
      </c>
      <c r="K441" s="5" cm="1">
        <f t="array" ref="K441">IF($I$2="Длительное проживание от 30 ночей ",
INDEX(GRID!$B$4:$U$15,MATCH(K$7,GRID!$A$4:$A$15,0),MATCH(1,($U$2=GRID!$B$1:$U$1)*(КАЛЕНДАРЬ!AQ11=GRID!$B$3:$U$3),0))*GRID!$H$42,
ROUNDUP(INDEX(GRID!$B$4:$U$15,MATCH(K$7,GRID!$A$4:$A$15,0),MATCH(1,($U$2=GRID!$B$1:$U$1)*(КАЛЕНДАРЬ!AQ11=GRID!$B$3:$U$3),0))*GRID!$H$42*(1-GRID!$H$43),0))</f>
        <v>36000</v>
      </c>
      <c r="L441" s="5" cm="1">
        <f t="array" ref="L441">IF($I$2="Длительное проживание от 30 ночей ",
INDEX(GRID!$B$18:$U$29,MATCH(K$7,GRID!$A$18:$A$29,0),MATCH(1,($U$2=GRID!$B$1:$U$1)*(КАЛЕНДАРЬ!AQ11=GRID!$B$3:$U$3),0))*GRID!$H$42,
ROUNDUP(INDEX(GRID!$B$18:$U$29,MATCH(K$7,GRID!$A$18:$A$29,0),MATCH(1,($U$2=GRID!$B$1:$U$1)*(КАЛЕНДАРЬ!AQ11=GRID!$B$3:$U$3),0))*GRID!$H$42*(1-GRID!$H$43),0))</f>
        <v>40000</v>
      </c>
      <c r="M441" s="5">
        <f t="array" ref="M441">IF($I$2="Длительное проживание от 30 ночей ",
INDEX(GRID!$B$4:$U$15,MATCH(M$7,GRID!$A$4:$A$15,0),MATCH(1,($U$2=GRID!$B$1:$U$1)*(КАЛЕНДАРЬ!AQ11=GRID!$B$3:$U$3),0))*GRID!$H$42,
ROUNDUP(INDEX(GRID!$B$4:$U$15,MATCH(M$7,GRID!$A$4:$A$15,0),MATCH(1,($U$2=GRID!$B$1:$U$1)*(КАЛЕНДАРЬ!AQ11=GRID!$B$3:$U$3),0))*GRID!$H$42*(1-GRID!$H$43),0))</f>
        <v>52160</v>
      </c>
      <c r="N441" s="5">
        <f t="array" ref="N441">IF($I$2="Длительное проживание от 30 ночей ",
INDEX(GRID!$B$18:$U$29,MATCH(M$7,GRID!$A$18:$A$29,0),MATCH(1,($U$2=GRID!$B$1:$U$1)*(КАЛЕНДАРЬ!AQ11=GRID!$B$3:$U$3),0))*GRID!$H$42,
ROUNDUP(INDEX(GRID!$B$18:$U$29,MATCH(M$7,GRID!$A$18:$A$29,0),MATCH(1,($U$2=GRID!$B$1:$U$1)*(КАЛЕНДАРЬ!AQ11=GRID!$B$3:$U$3),0))*GRID!$H$42*(1-GRID!$H$43),0))</f>
        <v>56160</v>
      </c>
      <c r="O441" s="5" cm="1">
        <f t="array" ref="O441">IF($I$2="Длительное проживание от 30 ночей ",
INDEX(GRID!$B$4:$U$15,MATCH(O$7,GRID!$A$4:$A$15,0),MATCH(1,($U$2=GRID!$B$1:$U$1)*(КАЛЕНДАРЬ!AQ11=GRID!$B$3:$U$3),0))*GRID!$H$42,
ROUNDUP(INDEX(GRID!$B$4:$U$15,MATCH(O$7,GRID!$A$4:$A$15,0),MATCH(1,($U$2=GRID!$B$1:$U$1)*(КАЛЕНДАРЬ!AN\4=GRID!$B$3:$U$3),0))*GRID!$H$42*(1-GRID!$H$43),0))</f>
        <v>78400</v>
      </c>
      <c r="P441" s="5">
        <f t="array" ref="P441">IF($I$2="Длительное проживание от 30 ночей ",
INDEX(GRID!$B$4:$U$15,MATCH(P$7,GRID!$A$4:$A$15,0),MATCH(1,($U$2=GRID!$B$1:$U$1)*(КАЛЕНДАРЬ!AQ11=GRID!$B$3:$U$3),0))*GRID!$H$42,
ROUNDUP(INDEX(GRID!$B$4:$U$15,MATCH(P$7,GRID!$A$4:$A$15,0),MATCH(1,($U$2=GRID!$B$1:$U$1)*(КАЛЕНДАРЬ!AQ11=GRID!$B$3:$U$3),0))*GRID!$H$42*(1-GRID!$H$43),0))</f>
        <v>111760</v>
      </c>
      <c r="Q441" s="5">
        <f t="array" ref="Q441">IF($I$2="Длительное проживание от 30 ночей ",
INDEX(GRID!$B$4:$U$15,MATCH(Q$7,GRID!$A$4:$A$15,0),MATCH(1,($U$2=GRID!$B$1:$U$1)*(КАЛЕНДАРЬ!AQ11=GRID!$B$3:$U$3),0))*GRID!$H$42,
ROUNDUP(INDEX(GRID!$B$4:$U$15,MATCH(Q$7,GRID!$A$4:$A$15,0),MATCH(1,($U$2=GRID!$B$1:$U$1)*(КАЛЕНДАРЬ!AQ11=GRID!$B$3:$U$3),0))*GRID!$H$42*(1-GRID!$H$43),0))</f>
        <v>131520</v>
      </c>
      <c r="R441" s="50" t="s">
        <v>105</v>
      </c>
      <c r="S441" s="50" t="s">
        <v>105</v>
      </c>
      <c r="T441" s="50" t="s">
        <v>105</v>
      </c>
    </row>
    <row r="442" spans="1:20" ht="12.75" customHeight="1">
      <c r="A442" s="108" t="s">
        <v>12</v>
      </c>
      <c r="B442" s="109">
        <v>9</v>
      </c>
      <c r="C442" s="5">
        <f t="array" ref="C442">IF($I$2="Длительное проживание от 30 ночей ",
INDEX(GRID!$B$4:$U$15,MATCH(C$7,GRID!$A$4:$A$15,0),MATCH(1,($U$2=GRID!$B$1:$U$1)*(КАЛЕНДАРЬ!AQ12=GRID!$B$3:$U$3),0))*GRID!$H$42,
ROUNDUP(INDEX(GRID!$B$4:$U$15,MATCH(C$7,GRID!$A$4:$A$15,0),MATCH(1,($U$2=GRID!$B$1:$U$1)*(КАЛЕНДАРЬ!AQ12=GRID!$B$3:$U$3),0))*GRID!$H$42*(1-GRID!$H$43),0))</f>
        <v>20000</v>
      </c>
      <c r="D442" s="5">
        <f t="array" ref="D442">IF($I$2="Длительное проживание от 30 ночей ",
INDEX(GRID!$B$18:$U$29,MATCH(C$7,GRID!$A$18:$A$29,0),MATCH(1,($U$2=GRID!$B$1:$U$1)*(КАЛЕНДАРЬ!AQ12=GRID!$B$3:$U$3),0))*GRID!$H$42,
ROUNDUP(INDEX(GRID!$B$18:$U$29,MATCH(C$7,GRID!$A$18:$A$29,0),MATCH(1,($U$2=GRID!$B$1:$U$1)*(КАЛЕНДАРЬ!AQ12=GRID!$B$3:$U$3),0))*GRID!$H$42*(1-GRID!$H$43),0))</f>
        <v>24000</v>
      </c>
      <c r="E442" s="5">
        <f t="array" ref="E442">IF($I$2="Длительное проживание от 30 ночей ",
INDEX(GRID!$B$4:$U$15,MATCH(E$7,GRID!$A$4:$A$15,0),MATCH(1,($U$2=GRID!$B$1:$U$1)*(КАЛЕНДАРЬ!AQ12=GRID!$B$3:$U$3),0))*GRID!$H$42,
ROUNDUP(INDEX(GRID!$B$4:$U$15,MATCH(E$7,GRID!$A$4:$A$15,0),MATCH(1,($U$2=GRID!$B$1:$U$1)*(КАЛЕНДАРЬ!AQ12=GRID!$B$3:$U$3),0))*GRID!$H$42*(1-GRID!$H$43),0))</f>
        <v>24000</v>
      </c>
      <c r="F442" s="5">
        <f t="array" ref="F442">IF($I$2="Длительное проживание от 30 ночей ",
INDEX(GRID!$B$18:$U$29,MATCH(E$7,GRID!$A$18:$A$29,0),MATCH(1,($U$2=GRID!$B$1:$U$1)*(КАЛЕНДАРЬ!AQ12=GRID!$B$3:$U$3),0))*GRID!$H$42,
ROUNDUP(INDEX(GRID!$B$18:$U$29,MATCH(E$7,GRID!$A$18:$A$29,0),MATCH(1,($U$2=GRID!$B$1:$U$1)*(КАЛЕНДАРЬ!AQ12=GRID!$B$3:$U$3),0))*GRID!$H$42*(1-GRID!$H$43),0))</f>
        <v>28000</v>
      </c>
      <c r="G442" s="5" cm="1">
        <f t="array" ref="G442">IF($I$2="Длительное проживание от 30 ночей ",
INDEX(GRID!$B$4:$U$15,MATCH(G$7,GRID!$A$4:$A$15,0),MATCH(1,($U$2=GRID!$B$1:$U$1)*(КАЛЕНДАРЬ!AQ12=GRID!$B$3:$U$3),0))*GRID!$H$42,
ROUNDUP(INDEX(GRID!$B$4:$U$15,MATCH(G$7,GRID!$A$4:$A$15,0),MATCH(1,($U$2=GRID!$B$1:$U$1)*(КАЛЕНДАРЬ!AQ12=GRID!$B$3:$U$3),0))*GRID!$H$42*(1-GRID!$H$43),0))</f>
        <v>28560</v>
      </c>
      <c r="H442" s="5" cm="1">
        <f t="array" ref="H442">IF($I$2="Длительное проживание от 30 ночей ",
INDEX(GRID!$B$18:$U$29,MATCH(G$7,GRID!$A$18:$A$29,0),MATCH(1,($U$2=GRID!$B$1:$U$1)*(КАЛЕНДАРЬ!AQ12=GRID!$B$3:$U$3),0))*GRID!$H$42,
ROUNDUP(INDEX(GRID!$B$18:$U$29,MATCH(G$7,GRID!$A$18:$A$29,0),MATCH(1,($U$2=GRID!$B$1:$U$1)*(КАЛЕНДАРЬ!AQ12=GRID!$B$3:$U$3),0))*GRID!$H$42*(1-GRID!$H$43),0))</f>
        <v>32560</v>
      </c>
      <c r="I442" s="5">
        <f t="array" ref="I442">IF($I$2="Длительное проживание от 30 ночей ",
INDEX(GRID!$B$4:$U$15,MATCH(I$7,GRID!$A$4:$A$15,0),MATCH(1,($U$2=GRID!$B$1:$U$1)*(КАЛЕНДАРЬ!AQ12=GRID!$B$3:$U$3),0))*GRID!$H$42,
ROUNDUP(INDEX(GRID!$B$4:$U$15,MATCH(I$7,GRID!$A$4:$A$15,0),MATCH(1,($U$2=GRID!$B$1:$U$1)*(КАЛЕНДАРЬ!AQ12=GRID!$B$3:$U$3),0))*GRID!$H$42*(1-GRID!$H$43),0))</f>
        <v>31760</v>
      </c>
      <c r="J442" s="5">
        <f t="array" ref="J442">IF($I$2="Длительное проживание от 30 ночей ",
INDEX(GRID!$B$18:$U$29,MATCH(I$7,GRID!$A$18:$A$29,0),MATCH(1,($U$2=GRID!$B$1:$U$1)*(КАЛЕНДАРЬ!AQ12=GRID!$B$3:$U$3),0))*GRID!$H$42,
ROUNDUP(INDEX(GRID!$B$18:$U$29,MATCH(I$7,GRID!$A$18:$A$29,0),MATCH(1,($U$2=GRID!$B$1:$U$1)*(КАЛЕНДАРЬ!AQ12=GRID!$B$3:$U$3),0))*GRID!$H$42*(1-GRID!$H$43),0))</f>
        <v>35760</v>
      </c>
      <c r="K442" s="5" cm="1">
        <f t="array" ref="K442">IF($I$2="Длительное проживание от 30 ночей ",
INDEX(GRID!$B$4:$U$15,MATCH(K$7,GRID!$A$4:$A$15,0),MATCH(1,($U$2=GRID!$B$1:$U$1)*(КАЛЕНДАРЬ!AQ12=GRID!$B$3:$U$3),0))*GRID!$H$42,
ROUNDUP(INDEX(GRID!$B$4:$U$15,MATCH(K$7,GRID!$A$4:$A$15,0),MATCH(1,($U$2=GRID!$B$1:$U$1)*(КАЛЕНДАРЬ!AQ12=GRID!$B$3:$U$3),0))*GRID!$H$42*(1-GRID!$H$43),0))</f>
        <v>36000</v>
      </c>
      <c r="L442" s="5" cm="1">
        <f t="array" ref="L442">IF($I$2="Длительное проживание от 30 ночей ",
INDEX(GRID!$B$18:$U$29,MATCH(K$7,GRID!$A$18:$A$29,0),MATCH(1,($U$2=GRID!$B$1:$U$1)*(КАЛЕНДАРЬ!AQ12=GRID!$B$3:$U$3),0))*GRID!$H$42,
ROUNDUP(INDEX(GRID!$B$18:$U$29,MATCH(K$7,GRID!$A$18:$A$29,0),MATCH(1,($U$2=GRID!$B$1:$U$1)*(КАЛЕНДАРЬ!AQ12=GRID!$B$3:$U$3),0))*GRID!$H$42*(1-GRID!$H$43),0))</f>
        <v>40000</v>
      </c>
      <c r="M442" s="5">
        <f t="array" ref="M442">IF($I$2="Длительное проживание от 30 ночей ",
INDEX(GRID!$B$4:$U$15,MATCH(M$7,GRID!$A$4:$A$15,0),MATCH(1,($U$2=GRID!$B$1:$U$1)*(КАЛЕНДАРЬ!AQ12=GRID!$B$3:$U$3),0))*GRID!$H$42,
ROUNDUP(INDEX(GRID!$B$4:$U$15,MATCH(M$7,GRID!$A$4:$A$15,0),MATCH(1,($U$2=GRID!$B$1:$U$1)*(КАЛЕНДАРЬ!AQ12=GRID!$B$3:$U$3),0))*GRID!$H$42*(1-GRID!$H$43),0))</f>
        <v>52160</v>
      </c>
      <c r="N442" s="5">
        <f t="array" ref="N442">IF($I$2="Длительное проживание от 30 ночей ",
INDEX(GRID!$B$18:$U$29,MATCH(M$7,GRID!$A$18:$A$29,0),MATCH(1,($U$2=GRID!$B$1:$U$1)*(КАЛЕНДАРЬ!AQ12=GRID!$B$3:$U$3),0))*GRID!$H$42,
ROUNDUP(INDEX(GRID!$B$18:$U$29,MATCH(M$7,GRID!$A$18:$A$29,0),MATCH(1,($U$2=GRID!$B$1:$U$1)*(КАЛЕНДАРЬ!AQ12=GRID!$B$3:$U$3),0))*GRID!$H$42*(1-GRID!$H$43),0))</f>
        <v>56160</v>
      </c>
      <c r="O442" s="5" cm="1">
        <f t="array" ref="O442">IF($I$2="Длительное проживание от 30 ночей ",
INDEX(GRID!$B$4:$U$15,MATCH(O$7,GRID!$A$4:$A$15,0),MATCH(1,($U$2=GRID!$B$1:$U$1)*(КАЛЕНДАРЬ!AQ12=GRID!$B$3:$U$3),0))*GRID!$H$42,
ROUNDUP(INDEX(GRID!$B$4:$U$15,MATCH(O$7,GRID!$A$4:$A$15,0),MATCH(1,($U$2=GRID!$B$1:$U$1)*(КАЛЕНДАРЬ!AN\4=GRID!$B$3:$U$3),0))*GRID!$H$42*(1-GRID!$H$43),0))</f>
        <v>78400</v>
      </c>
      <c r="P442" s="5">
        <f t="array" ref="P442">IF($I$2="Длительное проживание от 30 ночей ",
INDEX(GRID!$B$4:$U$15,MATCH(P$7,GRID!$A$4:$A$15,0),MATCH(1,($U$2=GRID!$B$1:$U$1)*(КАЛЕНДАРЬ!AQ12=GRID!$B$3:$U$3),0))*GRID!$H$42,
ROUNDUP(INDEX(GRID!$B$4:$U$15,MATCH(P$7,GRID!$A$4:$A$15,0),MATCH(1,($U$2=GRID!$B$1:$U$1)*(КАЛЕНДАРЬ!AQ12=GRID!$B$3:$U$3),0))*GRID!$H$42*(1-GRID!$H$43),0))</f>
        <v>111760</v>
      </c>
      <c r="Q442" s="5">
        <f t="array" ref="Q442">IF($I$2="Длительное проживание от 30 ночей ",
INDEX(GRID!$B$4:$U$15,MATCH(Q$7,GRID!$A$4:$A$15,0),MATCH(1,($U$2=GRID!$B$1:$U$1)*(КАЛЕНДАРЬ!AQ12=GRID!$B$3:$U$3),0))*GRID!$H$42,
ROUNDUP(INDEX(GRID!$B$4:$U$15,MATCH(Q$7,GRID!$A$4:$A$15,0),MATCH(1,($U$2=GRID!$B$1:$U$1)*(КАЛЕНДАРЬ!AQ12=GRID!$B$3:$U$3),0))*GRID!$H$42*(1-GRID!$H$43),0))</f>
        <v>131520</v>
      </c>
      <c r="R442" s="50" t="s">
        <v>105</v>
      </c>
      <c r="S442" s="50" t="s">
        <v>105</v>
      </c>
      <c r="T442" s="50" t="s">
        <v>105</v>
      </c>
    </row>
    <row r="443" spans="1:20" ht="12.75" customHeight="1">
      <c r="A443" s="108" t="s">
        <v>13</v>
      </c>
      <c r="B443" s="109">
        <v>10</v>
      </c>
      <c r="C443" s="5">
        <f t="array" ref="C443">IF($I$2="Длительное проживание от 30 ночей ",
INDEX(GRID!$B$4:$U$15,MATCH(C$7,GRID!$A$4:$A$15,0),MATCH(1,($U$2=GRID!$B$1:$U$1)*(КАЛЕНДАРЬ!AQ13=GRID!$B$3:$U$3),0))*GRID!$H$42,
ROUNDUP(INDEX(GRID!$B$4:$U$15,MATCH(C$7,GRID!$A$4:$A$15,0),MATCH(1,($U$2=GRID!$B$1:$U$1)*(КАЛЕНДАРЬ!AQ13=GRID!$B$3:$U$3),0))*GRID!$H$42*(1-GRID!$H$43),0))</f>
        <v>20000</v>
      </c>
      <c r="D443" s="5">
        <f t="array" ref="D443">IF($I$2="Длительное проживание от 30 ночей ",
INDEX(GRID!$B$18:$U$29,MATCH(C$7,GRID!$A$18:$A$29,0),MATCH(1,($U$2=GRID!$B$1:$U$1)*(КАЛЕНДАРЬ!AQ13=GRID!$B$3:$U$3),0))*GRID!$H$42,
ROUNDUP(INDEX(GRID!$B$18:$U$29,MATCH(C$7,GRID!$A$18:$A$29,0),MATCH(1,($U$2=GRID!$B$1:$U$1)*(КАЛЕНДАРЬ!AQ13=GRID!$B$3:$U$3),0))*GRID!$H$42*(1-GRID!$H$43),0))</f>
        <v>24000</v>
      </c>
      <c r="E443" s="5">
        <f t="array" ref="E443">IF($I$2="Длительное проживание от 30 ночей ",
INDEX(GRID!$B$4:$U$15,MATCH(E$7,GRID!$A$4:$A$15,0),MATCH(1,($U$2=GRID!$B$1:$U$1)*(КАЛЕНДАРЬ!AQ13=GRID!$B$3:$U$3),0))*GRID!$H$42,
ROUNDUP(INDEX(GRID!$B$4:$U$15,MATCH(E$7,GRID!$A$4:$A$15,0),MATCH(1,($U$2=GRID!$B$1:$U$1)*(КАЛЕНДАРЬ!AQ13=GRID!$B$3:$U$3),0))*GRID!$H$42*(1-GRID!$H$43),0))</f>
        <v>24000</v>
      </c>
      <c r="F443" s="5">
        <f t="array" ref="F443">IF($I$2="Длительное проживание от 30 ночей ",
INDEX(GRID!$B$18:$U$29,MATCH(E$7,GRID!$A$18:$A$29,0),MATCH(1,($U$2=GRID!$B$1:$U$1)*(КАЛЕНДАРЬ!AQ13=GRID!$B$3:$U$3),0))*GRID!$H$42,
ROUNDUP(INDEX(GRID!$B$18:$U$29,MATCH(E$7,GRID!$A$18:$A$29,0),MATCH(1,($U$2=GRID!$B$1:$U$1)*(КАЛЕНДАРЬ!AQ13=GRID!$B$3:$U$3),0))*GRID!$H$42*(1-GRID!$H$43),0))</f>
        <v>28000</v>
      </c>
      <c r="G443" s="5" cm="1">
        <f t="array" ref="G443">IF($I$2="Длительное проживание от 30 ночей ",
INDEX(GRID!$B$4:$U$15,MATCH(G$7,GRID!$A$4:$A$15,0),MATCH(1,($U$2=GRID!$B$1:$U$1)*(КАЛЕНДАРЬ!AQ13=GRID!$B$3:$U$3),0))*GRID!$H$42,
ROUNDUP(INDEX(GRID!$B$4:$U$15,MATCH(G$7,GRID!$A$4:$A$15,0),MATCH(1,($U$2=GRID!$B$1:$U$1)*(КАЛЕНДАРЬ!AQ13=GRID!$B$3:$U$3),0))*GRID!$H$42*(1-GRID!$H$43),0))</f>
        <v>28560</v>
      </c>
      <c r="H443" s="5" cm="1">
        <f t="array" ref="H443">IF($I$2="Длительное проживание от 30 ночей ",
INDEX(GRID!$B$18:$U$29,MATCH(G$7,GRID!$A$18:$A$29,0),MATCH(1,($U$2=GRID!$B$1:$U$1)*(КАЛЕНДАРЬ!AQ13=GRID!$B$3:$U$3),0))*GRID!$H$42,
ROUNDUP(INDEX(GRID!$B$18:$U$29,MATCH(G$7,GRID!$A$18:$A$29,0),MATCH(1,($U$2=GRID!$B$1:$U$1)*(КАЛЕНДАРЬ!AQ13=GRID!$B$3:$U$3),0))*GRID!$H$42*(1-GRID!$H$43),0))</f>
        <v>32560</v>
      </c>
      <c r="I443" s="5">
        <f t="array" ref="I443">IF($I$2="Длительное проживание от 30 ночей ",
INDEX(GRID!$B$4:$U$15,MATCH(I$7,GRID!$A$4:$A$15,0),MATCH(1,($U$2=GRID!$B$1:$U$1)*(КАЛЕНДАРЬ!AQ13=GRID!$B$3:$U$3),0))*GRID!$H$42,
ROUNDUP(INDEX(GRID!$B$4:$U$15,MATCH(I$7,GRID!$A$4:$A$15,0),MATCH(1,($U$2=GRID!$B$1:$U$1)*(КАЛЕНДАРЬ!AQ13=GRID!$B$3:$U$3),0))*GRID!$H$42*(1-GRID!$H$43),0))</f>
        <v>31760</v>
      </c>
      <c r="J443" s="5">
        <f t="array" ref="J443">IF($I$2="Длительное проживание от 30 ночей ",
INDEX(GRID!$B$18:$U$29,MATCH(I$7,GRID!$A$18:$A$29,0),MATCH(1,($U$2=GRID!$B$1:$U$1)*(КАЛЕНДАРЬ!AQ13=GRID!$B$3:$U$3),0))*GRID!$H$42,
ROUNDUP(INDEX(GRID!$B$18:$U$29,MATCH(I$7,GRID!$A$18:$A$29,0),MATCH(1,($U$2=GRID!$B$1:$U$1)*(КАЛЕНДАРЬ!AQ13=GRID!$B$3:$U$3),0))*GRID!$H$42*(1-GRID!$H$43),0))</f>
        <v>35760</v>
      </c>
      <c r="K443" s="5" cm="1">
        <f t="array" ref="K443">IF($I$2="Длительное проживание от 30 ночей ",
INDEX(GRID!$B$4:$U$15,MATCH(K$7,GRID!$A$4:$A$15,0),MATCH(1,($U$2=GRID!$B$1:$U$1)*(КАЛЕНДАРЬ!AQ13=GRID!$B$3:$U$3),0))*GRID!$H$42,
ROUNDUP(INDEX(GRID!$B$4:$U$15,MATCH(K$7,GRID!$A$4:$A$15,0),MATCH(1,($U$2=GRID!$B$1:$U$1)*(КАЛЕНДАРЬ!AQ13=GRID!$B$3:$U$3),0))*GRID!$H$42*(1-GRID!$H$43),0))</f>
        <v>36000</v>
      </c>
      <c r="L443" s="5" cm="1">
        <f t="array" ref="L443">IF($I$2="Длительное проживание от 30 ночей ",
INDEX(GRID!$B$18:$U$29,MATCH(K$7,GRID!$A$18:$A$29,0),MATCH(1,($U$2=GRID!$B$1:$U$1)*(КАЛЕНДАРЬ!AQ13=GRID!$B$3:$U$3),0))*GRID!$H$42,
ROUNDUP(INDEX(GRID!$B$18:$U$29,MATCH(K$7,GRID!$A$18:$A$29,0),MATCH(1,($U$2=GRID!$B$1:$U$1)*(КАЛЕНДАРЬ!AQ13=GRID!$B$3:$U$3),0))*GRID!$H$42*(1-GRID!$H$43),0))</f>
        <v>40000</v>
      </c>
      <c r="M443" s="5">
        <f t="array" ref="M443">IF($I$2="Длительное проживание от 30 ночей ",
INDEX(GRID!$B$4:$U$15,MATCH(M$7,GRID!$A$4:$A$15,0),MATCH(1,($U$2=GRID!$B$1:$U$1)*(КАЛЕНДАРЬ!AQ13=GRID!$B$3:$U$3),0))*GRID!$H$42,
ROUNDUP(INDEX(GRID!$B$4:$U$15,MATCH(M$7,GRID!$A$4:$A$15,0),MATCH(1,($U$2=GRID!$B$1:$U$1)*(КАЛЕНДАРЬ!AQ13=GRID!$B$3:$U$3),0))*GRID!$H$42*(1-GRID!$H$43),0))</f>
        <v>52160</v>
      </c>
      <c r="N443" s="5">
        <f t="array" ref="N443">IF($I$2="Длительное проживание от 30 ночей ",
INDEX(GRID!$B$18:$U$29,MATCH(M$7,GRID!$A$18:$A$29,0),MATCH(1,($U$2=GRID!$B$1:$U$1)*(КАЛЕНДАРЬ!AQ13=GRID!$B$3:$U$3),0))*GRID!$H$42,
ROUNDUP(INDEX(GRID!$B$18:$U$29,MATCH(M$7,GRID!$A$18:$A$29,0),MATCH(1,($U$2=GRID!$B$1:$U$1)*(КАЛЕНДАРЬ!AQ13=GRID!$B$3:$U$3),0))*GRID!$H$42*(1-GRID!$H$43),0))</f>
        <v>56160</v>
      </c>
      <c r="O443" s="5" cm="1">
        <f t="array" ref="O443">IF($I$2="Длительное проживание от 30 ночей ",
INDEX(GRID!$B$4:$U$15,MATCH(O$7,GRID!$A$4:$A$15,0),MATCH(1,($U$2=GRID!$B$1:$U$1)*(КАЛЕНДАРЬ!AQ13=GRID!$B$3:$U$3),0))*GRID!$H$42,
ROUNDUP(INDEX(GRID!$B$4:$U$15,MATCH(O$7,GRID!$A$4:$A$15,0),MATCH(1,($U$2=GRID!$B$1:$U$1)*(КАЛЕНДАРЬ!AN\4=GRID!$B$3:$U$3),0))*GRID!$H$42*(1-GRID!$H$43),0))</f>
        <v>78400</v>
      </c>
      <c r="P443" s="5">
        <f t="array" ref="P443">IF($I$2="Длительное проживание от 30 ночей ",
INDEX(GRID!$B$4:$U$15,MATCH(P$7,GRID!$A$4:$A$15,0),MATCH(1,($U$2=GRID!$B$1:$U$1)*(КАЛЕНДАРЬ!AQ13=GRID!$B$3:$U$3),0))*GRID!$H$42,
ROUNDUP(INDEX(GRID!$B$4:$U$15,MATCH(P$7,GRID!$A$4:$A$15,0),MATCH(1,($U$2=GRID!$B$1:$U$1)*(КАЛЕНДАРЬ!AQ13=GRID!$B$3:$U$3),0))*GRID!$H$42*(1-GRID!$H$43),0))</f>
        <v>111760</v>
      </c>
      <c r="Q443" s="5">
        <f t="array" ref="Q443">IF($I$2="Длительное проживание от 30 ночей ",
INDEX(GRID!$B$4:$U$15,MATCH(Q$7,GRID!$A$4:$A$15,0),MATCH(1,($U$2=GRID!$B$1:$U$1)*(КАЛЕНДАРЬ!AQ13=GRID!$B$3:$U$3),0))*GRID!$H$42,
ROUNDUP(INDEX(GRID!$B$4:$U$15,MATCH(Q$7,GRID!$A$4:$A$15,0),MATCH(1,($U$2=GRID!$B$1:$U$1)*(КАЛЕНДАРЬ!AQ13=GRID!$B$3:$U$3),0))*GRID!$H$42*(1-GRID!$H$43),0))</f>
        <v>131520</v>
      </c>
      <c r="R443" s="50" t="s">
        <v>105</v>
      </c>
      <c r="S443" s="50" t="s">
        <v>105</v>
      </c>
      <c r="T443" s="50" t="s">
        <v>105</v>
      </c>
    </row>
    <row r="444" spans="1:20" ht="12.75" customHeight="1">
      <c r="A444" s="108" t="s">
        <v>14</v>
      </c>
      <c r="B444" s="109">
        <v>11</v>
      </c>
      <c r="C444" s="5">
        <f t="array" ref="C444">IF($I$2="Длительное проживание от 30 ночей ",
INDEX(GRID!$B$4:$U$15,MATCH(C$7,GRID!$A$4:$A$15,0),MATCH(1,($U$2=GRID!$B$1:$U$1)*(КАЛЕНДАРЬ!AQ14=GRID!$B$3:$U$3),0))*GRID!$H$42,
ROUNDUP(INDEX(GRID!$B$4:$U$15,MATCH(C$7,GRID!$A$4:$A$15,0),MATCH(1,($U$2=GRID!$B$1:$U$1)*(КАЛЕНДАРЬ!AQ14=GRID!$B$3:$U$3),0))*GRID!$H$42*(1-GRID!$H$43),0))</f>
        <v>20000</v>
      </c>
      <c r="D444" s="5">
        <f t="array" ref="D444">IF($I$2="Длительное проживание от 30 ночей ",
INDEX(GRID!$B$18:$U$29,MATCH(C$7,GRID!$A$18:$A$29,0),MATCH(1,($U$2=GRID!$B$1:$U$1)*(КАЛЕНДАРЬ!AQ14=GRID!$B$3:$U$3),0))*GRID!$H$42,
ROUNDUP(INDEX(GRID!$B$18:$U$29,MATCH(C$7,GRID!$A$18:$A$29,0),MATCH(1,($U$2=GRID!$B$1:$U$1)*(КАЛЕНДАРЬ!AQ14=GRID!$B$3:$U$3),0))*GRID!$H$42*(1-GRID!$H$43),0))</f>
        <v>24000</v>
      </c>
      <c r="E444" s="5">
        <f t="array" ref="E444">IF($I$2="Длительное проживание от 30 ночей ",
INDEX(GRID!$B$4:$U$15,MATCH(E$7,GRID!$A$4:$A$15,0),MATCH(1,($U$2=GRID!$B$1:$U$1)*(КАЛЕНДАРЬ!AQ14=GRID!$B$3:$U$3),0))*GRID!$H$42,
ROUNDUP(INDEX(GRID!$B$4:$U$15,MATCH(E$7,GRID!$A$4:$A$15,0),MATCH(1,($U$2=GRID!$B$1:$U$1)*(КАЛЕНДАРЬ!AQ14=GRID!$B$3:$U$3),0))*GRID!$H$42*(1-GRID!$H$43),0))</f>
        <v>24000</v>
      </c>
      <c r="F444" s="5">
        <f t="array" ref="F444">IF($I$2="Длительное проживание от 30 ночей ",
INDEX(GRID!$B$18:$U$29,MATCH(E$7,GRID!$A$18:$A$29,0),MATCH(1,($U$2=GRID!$B$1:$U$1)*(КАЛЕНДАРЬ!AQ14=GRID!$B$3:$U$3),0))*GRID!$H$42,
ROUNDUP(INDEX(GRID!$B$18:$U$29,MATCH(E$7,GRID!$A$18:$A$29,0),MATCH(1,($U$2=GRID!$B$1:$U$1)*(КАЛЕНДАРЬ!AQ14=GRID!$B$3:$U$3),0))*GRID!$H$42*(1-GRID!$H$43),0))</f>
        <v>28000</v>
      </c>
      <c r="G444" s="5" cm="1">
        <f t="array" ref="G444">IF($I$2="Длительное проживание от 30 ночей ",
INDEX(GRID!$B$4:$U$15,MATCH(G$7,GRID!$A$4:$A$15,0),MATCH(1,($U$2=GRID!$B$1:$U$1)*(КАЛЕНДАРЬ!AQ14=GRID!$B$3:$U$3),0))*GRID!$H$42,
ROUNDUP(INDEX(GRID!$B$4:$U$15,MATCH(G$7,GRID!$A$4:$A$15,0),MATCH(1,($U$2=GRID!$B$1:$U$1)*(КАЛЕНДАРЬ!AQ14=GRID!$B$3:$U$3),0))*GRID!$H$42*(1-GRID!$H$43),0))</f>
        <v>28560</v>
      </c>
      <c r="H444" s="5" cm="1">
        <f t="array" ref="H444">IF($I$2="Длительное проживание от 30 ночей ",
INDEX(GRID!$B$18:$U$29,MATCH(G$7,GRID!$A$18:$A$29,0),MATCH(1,($U$2=GRID!$B$1:$U$1)*(КАЛЕНДАРЬ!AQ14=GRID!$B$3:$U$3),0))*GRID!$H$42,
ROUNDUP(INDEX(GRID!$B$18:$U$29,MATCH(G$7,GRID!$A$18:$A$29,0),MATCH(1,($U$2=GRID!$B$1:$U$1)*(КАЛЕНДАРЬ!AQ14=GRID!$B$3:$U$3),0))*GRID!$H$42*(1-GRID!$H$43),0))</f>
        <v>32560</v>
      </c>
      <c r="I444" s="5">
        <f t="array" ref="I444">IF($I$2="Длительное проживание от 30 ночей ",
INDEX(GRID!$B$4:$U$15,MATCH(I$7,GRID!$A$4:$A$15,0),MATCH(1,($U$2=GRID!$B$1:$U$1)*(КАЛЕНДАРЬ!AQ14=GRID!$B$3:$U$3),0))*GRID!$H$42,
ROUNDUP(INDEX(GRID!$B$4:$U$15,MATCH(I$7,GRID!$A$4:$A$15,0),MATCH(1,($U$2=GRID!$B$1:$U$1)*(КАЛЕНДАРЬ!AQ14=GRID!$B$3:$U$3),0))*GRID!$H$42*(1-GRID!$H$43),0))</f>
        <v>31760</v>
      </c>
      <c r="J444" s="5">
        <f t="array" ref="J444">IF($I$2="Длительное проживание от 30 ночей ",
INDEX(GRID!$B$18:$U$29,MATCH(I$7,GRID!$A$18:$A$29,0),MATCH(1,($U$2=GRID!$B$1:$U$1)*(КАЛЕНДАРЬ!AQ14=GRID!$B$3:$U$3),0))*GRID!$H$42,
ROUNDUP(INDEX(GRID!$B$18:$U$29,MATCH(I$7,GRID!$A$18:$A$29,0),MATCH(1,($U$2=GRID!$B$1:$U$1)*(КАЛЕНДАРЬ!AQ14=GRID!$B$3:$U$3),0))*GRID!$H$42*(1-GRID!$H$43),0))</f>
        <v>35760</v>
      </c>
      <c r="K444" s="5" cm="1">
        <f t="array" ref="K444">IF($I$2="Длительное проживание от 30 ночей ",
INDEX(GRID!$B$4:$U$15,MATCH(K$7,GRID!$A$4:$A$15,0),MATCH(1,($U$2=GRID!$B$1:$U$1)*(КАЛЕНДАРЬ!AQ14=GRID!$B$3:$U$3),0))*GRID!$H$42,
ROUNDUP(INDEX(GRID!$B$4:$U$15,MATCH(K$7,GRID!$A$4:$A$15,0),MATCH(1,($U$2=GRID!$B$1:$U$1)*(КАЛЕНДАРЬ!AQ14=GRID!$B$3:$U$3),0))*GRID!$H$42*(1-GRID!$H$43),0))</f>
        <v>36000</v>
      </c>
      <c r="L444" s="5" cm="1">
        <f t="array" ref="L444">IF($I$2="Длительное проживание от 30 ночей ",
INDEX(GRID!$B$18:$U$29,MATCH(K$7,GRID!$A$18:$A$29,0),MATCH(1,($U$2=GRID!$B$1:$U$1)*(КАЛЕНДАРЬ!AQ14=GRID!$B$3:$U$3),0))*GRID!$H$42,
ROUNDUP(INDEX(GRID!$B$18:$U$29,MATCH(K$7,GRID!$A$18:$A$29,0),MATCH(1,($U$2=GRID!$B$1:$U$1)*(КАЛЕНДАРЬ!AQ14=GRID!$B$3:$U$3),0))*GRID!$H$42*(1-GRID!$H$43),0))</f>
        <v>40000</v>
      </c>
      <c r="M444" s="5">
        <f t="array" ref="M444">IF($I$2="Длительное проживание от 30 ночей ",
INDEX(GRID!$B$4:$U$15,MATCH(M$7,GRID!$A$4:$A$15,0),MATCH(1,($U$2=GRID!$B$1:$U$1)*(КАЛЕНДАРЬ!AQ14=GRID!$B$3:$U$3),0))*GRID!$H$42,
ROUNDUP(INDEX(GRID!$B$4:$U$15,MATCH(M$7,GRID!$A$4:$A$15,0),MATCH(1,($U$2=GRID!$B$1:$U$1)*(КАЛЕНДАРЬ!AQ14=GRID!$B$3:$U$3),0))*GRID!$H$42*(1-GRID!$H$43),0))</f>
        <v>52160</v>
      </c>
      <c r="N444" s="5">
        <f t="array" ref="N444">IF($I$2="Длительное проживание от 30 ночей ",
INDEX(GRID!$B$18:$U$29,MATCH(M$7,GRID!$A$18:$A$29,0),MATCH(1,($U$2=GRID!$B$1:$U$1)*(КАЛЕНДАРЬ!AQ14=GRID!$B$3:$U$3),0))*GRID!$H$42,
ROUNDUP(INDEX(GRID!$B$18:$U$29,MATCH(M$7,GRID!$A$18:$A$29,0),MATCH(1,($U$2=GRID!$B$1:$U$1)*(КАЛЕНДАРЬ!AQ14=GRID!$B$3:$U$3),0))*GRID!$H$42*(1-GRID!$H$43),0))</f>
        <v>56160</v>
      </c>
      <c r="O444" s="5" cm="1">
        <f t="array" ref="O444">IF($I$2="Длительное проживание от 30 ночей ",
INDEX(GRID!$B$4:$U$15,MATCH(O$7,GRID!$A$4:$A$15,0),MATCH(1,($U$2=GRID!$B$1:$U$1)*(КАЛЕНДАРЬ!AQ14=GRID!$B$3:$U$3),0))*GRID!$H$42,
ROUNDUP(INDEX(GRID!$B$4:$U$15,MATCH(O$7,GRID!$A$4:$A$15,0),MATCH(1,($U$2=GRID!$B$1:$U$1)*(КАЛЕНДАРЬ!AN\4=GRID!$B$3:$U$3),0))*GRID!$H$42*(1-GRID!$H$43),0))</f>
        <v>78400</v>
      </c>
      <c r="P444" s="5">
        <f t="array" ref="P444">IF($I$2="Длительное проживание от 30 ночей ",
INDEX(GRID!$B$4:$U$15,MATCH(P$7,GRID!$A$4:$A$15,0),MATCH(1,($U$2=GRID!$B$1:$U$1)*(КАЛЕНДАРЬ!AQ14=GRID!$B$3:$U$3),0))*GRID!$H$42,
ROUNDUP(INDEX(GRID!$B$4:$U$15,MATCH(P$7,GRID!$A$4:$A$15,0),MATCH(1,($U$2=GRID!$B$1:$U$1)*(КАЛЕНДАРЬ!AQ14=GRID!$B$3:$U$3),0))*GRID!$H$42*(1-GRID!$H$43),0))</f>
        <v>111760</v>
      </c>
      <c r="Q444" s="5">
        <f t="array" ref="Q444">IF($I$2="Длительное проживание от 30 ночей ",
INDEX(GRID!$B$4:$U$15,MATCH(Q$7,GRID!$A$4:$A$15,0),MATCH(1,($U$2=GRID!$B$1:$U$1)*(КАЛЕНДАРЬ!AQ14=GRID!$B$3:$U$3),0))*GRID!$H$42,
ROUNDUP(INDEX(GRID!$B$4:$U$15,MATCH(Q$7,GRID!$A$4:$A$15,0),MATCH(1,($U$2=GRID!$B$1:$U$1)*(КАЛЕНДАРЬ!AQ14=GRID!$B$3:$U$3),0))*GRID!$H$42*(1-GRID!$H$43),0))</f>
        <v>131520</v>
      </c>
      <c r="R444" s="50" t="s">
        <v>105</v>
      </c>
      <c r="S444" s="50" t="s">
        <v>105</v>
      </c>
      <c r="T444" s="50" t="s">
        <v>105</v>
      </c>
    </row>
    <row r="445" spans="1:20" ht="12.75" customHeight="1">
      <c r="A445" s="108" t="s">
        <v>15</v>
      </c>
      <c r="B445" s="109">
        <v>12</v>
      </c>
      <c r="C445" s="5">
        <f t="array" ref="C445">IF($I$2="Длительное проживание от 30 ночей ",
INDEX(GRID!$B$4:$U$15,MATCH(C$7,GRID!$A$4:$A$15,0),MATCH(1,($U$2=GRID!$B$1:$U$1)*(КАЛЕНДАРЬ!AQ15=GRID!$B$3:$U$3),0))*GRID!$H$42,
ROUNDUP(INDEX(GRID!$B$4:$U$15,MATCH(C$7,GRID!$A$4:$A$15,0),MATCH(1,($U$2=GRID!$B$1:$U$1)*(КАЛЕНДАРЬ!AQ15=GRID!$B$3:$U$3),0))*GRID!$H$42*(1-GRID!$H$43),0))</f>
        <v>20000</v>
      </c>
      <c r="D445" s="5">
        <f t="array" ref="D445">IF($I$2="Длительное проживание от 30 ночей ",
INDEX(GRID!$B$18:$U$29,MATCH(C$7,GRID!$A$18:$A$29,0),MATCH(1,($U$2=GRID!$B$1:$U$1)*(КАЛЕНДАРЬ!AQ15=GRID!$B$3:$U$3),0))*GRID!$H$42,
ROUNDUP(INDEX(GRID!$B$18:$U$29,MATCH(C$7,GRID!$A$18:$A$29,0),MATCH(1,($U$2=GRID!$B$1:$U$1)*(КАЛЕНДАРЬ!AQ15=GRID!$B$3:$U$3),0))*GRID!$H$42*(1-GRID!$H$43),0))</f>
        <v>24000</v>
      </c>
      <c r="E445" s="5">
        <f t="array" ref="E445">IF($I$2="Длительное проживание от 30 ночей ",
INDEX(GRID!$B$4:$U$15,MATCH(E$7,GRID!$A$4:$A$15,0),MATCH(1,($U$2=GRID!$B$1:$U$1)*(КАЛЕНДАРЬ!AQ15=GRID!$B$3:$U$3),0))*GRID!$H$42,
ROUNDUP(INDEX(GRID!$B$4:$U$15,MATCH(E$7,GRID!$A$4:$A$15,0),MATCH(1,($U$2=GRID!$B$1:$U$1)*(КАЛЕНДАРЬ!AQ15=GRID!$B$3:$U$3),0))*GRID!$H$42*(1-GRID!$H$43),0))</f>
        <v>24000</v>
      </c>
      <c r="F445" s="5">
        <f t="array" ref="F445">IF($I$2="Длительное проживание от 30 ночей ",
INDEX(GRID!$B$18:$U$29,MATCH(E$7,GRID!$A$18:$A$29,0),MATCH(1,($U$2=GRID!$B$1:$U$1)*(КАЛЕНДАРЬ!AQ15=GRID!$B$3:$U$3),0))*GRID!$H$42,
ROUNDUP(INDEX(GRID!$B$18:$U$29,MATCH(E$7,GRID!$A$18:$A$29,0),MATCH(1,($U$2=GRID!$B$1:$U$1)*(КАЛЕНДАРЬ!AQ15=GRID!$B$3:$U$3),0))*GRID!$H$42*(1-GRID!$H$43),0))</f>
        <v>28000</v>
      </c>
      <c r="G445" s="5" cm="1">
        <f t="array" ref="G445">IF($I$2="Длительное проживание от 30 ночей ",
INDEX(GRID!$B$4:$U$15,MATCH(G$7,GRID!$A$4:$A$15,0),MATCH(1,($U$2=GRID!$B$1:$U$1)*(КАЛЕНДАРЬ!AQ15=GRID!$B$3:$U$3),0))*GRID!$H$42,
ROUNDUP(INDEX(GRID!$B$4:$U$15,MATCH(G$7,GRID!$A$4:$A$15,0),MATCH(1,($U$2=GRID!$B$1:$U$1)*(КАЛЕНДАРЬ!AQ15=GRID!$B$3:$U$3),0))*GRID!$H$42*(1-GRID!$H$43),0))</f>
        <v>28560</v>
      </c>
      <c r="H445" s="5" cm="1">
        <f t="array" ref="H445">IF($I$2="Длительное проживание от 30 ночей ",
INDEX(GRID!$B$18:$U$29,MATCH(G$7,GRID!$A$18:$A$29,0),MATCH(1,($U$2=GRID!$B$1:$U$1)*(КАЛЕНДАРЬ!AQ15=GRID!$B$3:$U$3),0))*GRID!$H$42,
ROUNDUP(INDEX(GRID!$B$18:$U$29,MATCH(G$7,GRID!$A$18:$A$29,0),MATCH(1,($U$2=GRID!$B$1:$U$1)*(КАЛЕНДАРЬ!AQ15=GRID!$B$3:$U$3),0))*GRID!$H$42*(1-GRID!$H$43),0))</f>
        <v>32560</v>
      </c>
      <c r="I445" s="5">
        <f t="array" ref="I445">IF($I$2="Длительное проживание от 30 ночей ",
INDEX(GRID!$B$4:$U$15,MATCH(I$7,GRID!$A$4:$A$15,0),MATCH(1,($U$2=GRID!$B$1:$U$1)*(КАЛЕНДАРЬ!AQ15=GRID!$B$3:$U$3),0))*GRID!$H$42,
ROUNDUP(INDEX(GRID!$B$4:$U$15,MATCH(I$7,GRID!$A$4:$A$15,0),MATCH(1,($U$2=GRID!$B$1:$U$1)*(КАЛЕНДАРЬ!AQ15=GRID!$B$3:$U$3),0))*GRID!$H$42*(1-GRID!$H$43),0))</f>
        <v>31760</v>
      </c>
      <c r="J445" s="5">
        <f t="array" ref="J445">IF($I$2="Длительное проживание от 30 ночей ",
INDEX(GRID!$B$18:$U$29,MATCH(I$7,GRID!$A$18:$A$29,0),MATCH(1,($U$2=GRID!$B$1:$U$1)*(КАЛЕНДАРЬ!AQ15=GRID!$B$3:$U$3),0))*GRID!$H$42,
ROUNDUP(INDEX(GRID!$B$18:$U$29,MATCH(I$7,GRID!$A$18:$A$29,0),MATCH(1,($U$2=GRID!$B$1:$U$1)*(КАЛЕНДАРЬ!AQ15=GRID!$B$3:$U$3),0))*GRID!$H$42*(1-GRID!$H$43),0))</f>
        <v>35760</v>
      </c>
      <c r="K445" s="5" cm="1">
        <f t="array" ref="K445">IF($I$2="Длительное проживание от 30 ночей ",
INDEX(GRID!$B$4:$U$15,MATCH(K$7,GRID!$A$4:$A$15,0),MATCH(1,($U$2=GRID!$B$1:$U$1)*(КАЛЕНДАРЬ!AQ15=GRID!$B$3:$U$3),0))*GRID!$H$42,
ROUNDUP(INDEX(GRID!$B$4:$U$15,MATCH(K$7,GRID!$A$4:$A$15,0),MATCH(1,($U$2=GRID!$B$1:$U$1)*(КАЛЕНДАРЬ!AQ15=GRID!$B$3:$U$3),0))*GRID!$H$42*(1-GRID!$H$43),0))</f>
        <v>36000</v>
      </c>
      <c r="L445" s="5" cm="1">
        <f t="array" ref="L445">IF($I$2="Длительное проживание от 30 ночей ",
INDEX(GRID!$B$18:$U$29,MATCH(K$7,GRID!$A$18:$A$29,0),MATCH(1,($U$2=GRID!$B$1:$U$1)*(КАЛЕНДАРЬ!AQ15=GRID!$B$3:$U$3),0))*GRID!$H$42,
ROUNDUP(INDEX(GRID!$B$18:$U$29,MATCH(K$7,GRID!$A$18:$A$29,0),MATCH(1,($U$2=GRID!$B$1:$U$1)*(КАЛЕНДАРЬ!AQ15=GRID!$B$3:$U$3),0))*GRID!$H$42*(1-GRID!$H$43),0))</f>
        <v>40000</v>
      </c>
      <c r="M445" s="5">
        <f t="array" ref="M445">IF($I$2="Длительное проживание от 30 ночей ",
INDEX(GRID!$B$4:$U$15,MATCH(M$7,GRID!$A$4:$A$15,0),MATCH(1,($U$2=GRID!$B$1:$U$1)*(КАЛЕНДАРЬ!AQ15=GRID!$B$3:$U$3),0))*GRID!$H$42,
ROUNDUP(INDEX(GRID!$B$4:$U$15,MATCH(M$7,GRID!$A$4:$A$15,0),MATCH(1,($U$2=GRID!$B$1:$U$1)*(КАЛЕНДАРЬ!AQ15=GRID!$B$3:$U$3),0))*GRID!$H$42*(1-GRID!$H$43),0))</f>
        <v>52160</v>
      </c>
      <c r="N445" s="5">
        <f t="array" ref="N445">IF($I$2="Длительное проживание от 30 ночей ",
INDEX(GRID!$B$18:$U$29,MATCH(M$7,GRID!$A$18:$A$29,0),MATCH(1,($U$2=GRID!$B$1:$U$1)*(КАЛЕНДАРЬ!AQ15=GRID!$B$3:$U$3),0))*GRID!$H$42,
ROUNDUP(INDEX(GRID!$B$18:$U$29,MATCH(M$7,GRID!$A$18:$A$29,0),MATCH(1,($U$2=GRID!$B$1:$U$1)*(КАЛЕНДАРЬ!AQ15=GRID!$B$3:$U$3),0))*GRID!$H$42*(1-GRID!$H$43),0))</f>
        <v>56160</v>
      </c>
      <c r="O445" s="5" cm="1">
        <f t="array" ref="O445">IF($I$2="Длительное проживание от 30 ночей ",
INDEX(GRID!$B$4:$U$15,MATCH(O$7,GRID!$A$4:$A$15,0),MATCH(1,($U$2=GRID!$B$1:$U$1)*(КАЛЕНДАРЬ!AQ15=GRID!$B$3:$U$3),0))*GRID!$H$42,
ROUNDUP(INDEX(GRID!$B$4:$U$15,MATCH(O$7,GRID!$A$4:$A$15,0),MATCH(1,($U$2=GRID!$B$1:$U$1)*(КАЛЕНДАРЬ!AN\4=GRID!$B$3:$U$3),0))*GRID!$H$42*(1-GRID!$H$43),0))</f>
        <v>78400</v>
      </c>
      <c r="P445" s="5">
        <f t="array" ref="P445">IF($I$2="Длительное проживание от 30 ночей ",
INDEX(GRID!$B$4:$U$15,MATCH(P$7,GRID!$A$4:$A$15,0),MATCH(1,($U$2=GRID!$B$1:$U$1)*(КАЛЕНДАРЬ!AQ15=GRID!$B$3:$U$3),0))*GRID!$H$42,
ROUNDUP(INDEX(GRID!$B$4:$U$15,MATCH(P$7,GRID!$A$4:$A$15,0),MATCH(1,($U$2=GRID!$B$1:$U$1)*(КАЛЕНДАРЬ!AQ15=GRID!$B$3:$U$3),0))*GRID!$H$42*(1-GRID!$H$43),0))</f>
        <v>111760</v>
      </c>
      <c r="Q445" s="5">
        <f t="array" ref="Q445">IF($I$2="Длительное проживание от 30 ночей ",
INDEX(GRID!$B$4:$U$15,MATCH(Q$7,GRID!$A$4:$A$15,0),MATCH(1,($U$2=GRID!$B$1:$U$1)*(КАЛЕНДАРЬ!AQ15=GRID!$B$3:$U$3),0))*GRID!$H$42,
ROUNDUP(INDEX(GRID!$B$4:$U$15,MATCH(Q$7,GRID!$A$4:$A$15,0),MATCH(1,($U$2=GRID!$B$1:$U$1)*(КАЛЕНДАРЬ!AQ15=GRID!$B$3:$U$3),0))*GRID!$H$42*(1-GRID!$H$43),0))</f>
        <v>131520</v>
      </c>
      <c r="R445" s="50" t="s">
        <v>105</v>
      </c>
      <c r="S445" s="50" t="s">
        <v>105</v>
      </c>
      <c r="T445" s="50" t="s">
        <v>105</v>
      </c>
    </row>
    <row r="446" spans="1:20" ht="12.75" customHeight="1">
      <c r="A446" s="108" t="s">
        <v>16</v>
      </c>
      <c r="B446" s="109">
        <v>13</v>
      </c>
      <c r="C446" s="5">
        <f t="array" ref="C446">IF($I$2="Длительное проживание от 30 ночей ",
INDEX(GRID!$B$4:$U$15,MATCH(C$7,GRID!$A$4:$A$15,0),MATCH(1,($U$2=GRID!$B$1:$U$1)*(КАЛЕНДАРЬ!AQ16=GRID!$B$3:$U$3),0))*GRID!$H$42,
ROUNDUP(INDEX(GRID!$B$4:$U$15,MATCH(C$7,GRID!$A$4:$A$15,0),MATCH(1,($U$2=GRID!$B$1:$U$1)*(КАЛЕНДАРЬ!AQ16=GRID!$B$3:$U$3),0))*GRID!$H$42*(1-GRID!$H$43),0))</f>
        <v>22000.000000000004</v>
      </c>
      <c r="D446" s="5">
        <f t="array" ref="D446">IF($I$2="Длительное проживание от 30 ночей ",
INDEX(GRID!$B$18:$U$29,MATCH(C$7,GRID!$A$18:$A$29,0),MATCH(1,($U$2=GRID!$B$1:$U$1)*(КАЛЕНДАРЬ!AQ16=GRID!$B$3:$U$3),0))*GRID!$H$42,
ROUNDUP(INDEX(GRID!$B$18:$U$29,MATCH(C$7,GRID!$A$18:$A$29,0),MATCH(1,($U$2=GRID!$B$1:$U$1)*(КАЛЕНДАРЬ!AQ16=GRID!$B$3:$U$3),0))*GRID!$H$42*(1-GRID!$H$43),0))</f>
        <v>26000.000000000004</v>
      </c>
      <c r="E446" s="5">
        <f t="array" ref="E446">IF($I$2="Длительное проживание от 30 ночей ",
INDEX(GRID!$B$4:$U$15,MATCH(E$7,GRID!$A$4:$A$15,0),MATCH(1,($U$2=GRID!$B$1:$U$1)*(КАЛЕНДАРЬ!AQ16=GRID!$B$3:$U$3),0))*GRID!$H$42,
ROUNDUP(INDEX(GRID!$B$4:$U$15,MATCH(E$7,GRID!$A$4:$A$15,0),MATCH(1,($U$2=GRID!$B$1:$U$1)*(КАЛЕНДАРЬ!AQ16=GRID!$B$3:$U$3),0))*GRID!$H$42*(1-GRID!$H$43),0))</f>
        <v>26400</v>
      </c>
      <c r="F446" s="5">
        <f t="array" ref="F446">IF($I$2="Длительное проживание от 30 ночей ",
INDEX(GRID!$B$18:$U$29,MATCH(E$7,GRID!$A$18:$A$29,0),MATCH(1,($U$2=GRID!$B$1:$U$1)*(КАЛЕНДАРЬ!AQ16=GRID!$B$3:$U$3),0))*GRID!$H$42,
ROUNDUP(INDEX(GRID!$B$18:$U$29,MATCH(E$7,GRID!$A$18:$A$29,0),MATCH(1,($U$2=GRID!$B$1:$U$1)*(КАЛЕНДАРЬ!AQ16=GRID!$B$3:$U$3),0))*GRID!$H$42*(1-GRID!$H$43),0))</f>
        <v>30400</v>
      </c>
      <c r="G446" s="5" cm="1">
        <f t="array" ref="G446">IF($I$2="Длительное проживание от 30 ночей ",
INDEX(GRID!$B$4:$U$15,MATCH(G$7,GRID!$A$4:$A$15,0),MATCH(1,($U$2=GRID!$B$1:$U$1)*(КАЛЕНДАРЬ!AQ16=GRID!$B$3:$U$3),0))*GRID!$H$42,
ROUNDUP(INDEX(GRID!$B$4:$U$15,MATCH(G$7,GRID!$A$4:$A$15,0),MATCH(1,($U$2=GRID!$B$1:$U$1)*(КАЛЕНДАРЬ!AQ16=GRID!$B$3:$U$3),0))*GRID!$H$42*(1-GRID!$H$43),0))</f>
        <v>31200</v>
      </c>
      <c r="H446" s="5" cm="1">
        <f t="array" ref="H446">IF($I$2="Длительное проживание от 30 ночей ",
INDEX(GRID!$B$18:$U$29,MATCH(G$7,GRID!$A$18:$A$29,0),MATCH(1,($U$2=GRID!$B$1:$U$1)*(КАЛЕНДАРЬ!AQ16=GRID!$B$3:$U$3),0))*GRID!$H$42,
ROUNDUP(INDEX(GRID!$B$18:$U$29,MATCH(G$7,GRID!$A$18:$A$29,0),MATCH(1,($U$2=GRID!$B$1:$U$1)*(КАЛЕНДАРЬ!AQ16=GRID!$B$3:$U$3),0))*GRID!$H$42*(1-GRID!$H$43),0))</f>
        <v>35200</v>
      </c>
      <c r="I446" s="5">
        <f t="array" ref="I446">IF($I$2="Длительное проживание от 30 ночей ",
INDEX(GRID!$B$4:$U$15,MATCH(I$7,GRID!$A$4:$A$15,0),MATCH(1,($U$2=GRID!$B$1:$U$1)*(КАЛЕНДАРЬ!AQ16=GRID!$B$3:$U$3),0))*GRID!$H$42,
ROUNDUP(INDEX(GRID!$B$4:$U$15,MATCH(I$7,GRID!$A$4:$A$15,0),MATCH(1,($U$2=GRID!$B$1:$U$1)*(КАЛЕНДАРЬ!AQ16=GRID!$B$3:$U$3),0))*GRID!$H$42*(1-GRID!$H$43),0))</f>
        <v>34720</v>
      </c>
      <c r="J446" s="5">
        <f t="array" ref="J446">IF($I$2="Длительное проживание от 30 ночей ",
INDEX(GRID!$B$18:$U$29,MATCH(I$7,GRID!$A$18:$A$29,0),MATCH(1,($U$2=GRID!$B$1:$U$1)*(КАЛЕНДАРЬ!AQ16=GRID!$B$3:$U$3),0))*GRID!$H$42,
ROUNDUP(INDEX(GRID!$B$18:$U$29,MATCH(I$7,GRID!$A$18:$A$29,0),MATCH(1,($U$2=GRID!$B$1:$U$1)*(КАЛЕНДАРЬ!AQ16=GRID!$B$3:$U$3),0))*GRID!$H$42*(1-GRID!$H$43),0))</f>
        <v>38720</v>
      </c>
      <c r="K446" s="5" cm="1">
        <f t="array" ref="K446">IF($I$2="Длительное проживание от 30 ночей ",
INDEX(GRID!$B$4:$U$15,MATCH(K$7,GRID!$A$4:$A$15,0),MATCH(1,($U$2=GRID!$B$1:$U$1)*(КАЛЕНДАРЬ!AQ16=GRID!$B$3:$U$3),0))*GRID!$H$42,
ROUNDUP(INDEX(GRID!$B$4:$U$15,MATCH(K$7,GRID!$A$4:$A$15,0),MATCH(1,($U$2=GRID!$B$1:$U$1)*(КАЛЕНДАРЬ!AQ16=GRID!$B$3:$U$3),0))*GRID!$H$42*(1-GRID!$H$43),0))</f>
        <v>39200</v>
      </c>
      <c r="L446" s="5" cm="1">
        <f t="array" ref="L446">IF($I$2="Длительное проживание от 30 ночей ",
INDEX(GRID!$B$18:$U$29,MATCH(K$7,GRID!$A$18:$A$29,0),MATCH(1,($U$2=GRID!$B$1:$U$1)*(КАЛЕНДАРЬ!AQ16=GRID!$B$3:$U$3),0))*GRID!$H$42,
ROUNDUP(INDEX(GRID!$B$18:$U$29,MATCH(K$7,GRID!$A$18:$A$29,0),MATCH(1,($U$2=GRID!$B$1:$U$1)*(КАЛЕНДАРЬ!AQ16=GRID!$B$3:$U$3),0))*GRID!$H$42*(1-GRID!$H$43),0))</f>
        <v>43200</v>
      </c>
      <c r="M446" s="5">
        <f t="array" ref="M446">IF($I$2="Длительное проживание от 30 ночей ",
INDEX(GRID!$B$4:$U$15,MATCH(M$7,GRID!$A$4:$A$15,0),MATCH(1,($U$2=GRID!$B$1:$U$1)*(КАЛЕНДАРЬ!AQ16=GRID!$B$3:$U$3),0))*GRID!$H$42,
ROUNDUP(INDEX(GRID!$B$4:$U$15,MATCH(M$7,GRID!$A$4:$A$15,0),MATCH(1,($U$2=GRID!$B$1:$U$1)*(КАЛЕНДАРЬ!AQ16=GRID!$B$3:$U$3),0))*GRID!$H$42*(1-GRID!$H$43),0))</f>
        <v>55600</v>
      </c>
      <c r="N446" s="5">
        <f t="array" ref="N446">IF($I$2="Длительное проживание от 30 ночей ",
INDEX(GRID!$B$18:$U$29,MATCH(M$7,GRID!$A$18:$A$29,0),MATCH(1,($U$2=GRID!$B$1:$U$1)*(КАЛЕНДАРЬ!AQ16=GRID!$B$3:$U$3),0))*GRID!$H$42,
ROUNDUP(INDEX(GRID!$B$18:$U$29,MATCH(M$7,GRID!$A$18:$A$29,0),MATCH(1,($U$2=GRID!$B$1:$U$1)*(КАЛЕНДАРЬ!AQ16=GRID!$B$3:$U$3),0))*GRID!$H$42*(1-GRID!$H$43),0))</f>
        <v>59600</v>
      </c>
      <c r="O446" s="5" cm="1">
        <f t="array" ref="O446">IF($I$2="Длительное проживание от 30 ночей ",
INDEX(GRID!$B$4:$U$15,MATCH(O$7,GRID!$A$4:$A$15,0),MATCH(1,($U$2=GRID!$B$1:$U$1)*(КАЛЕНДАРЬ!AQ16=GRID!$B$3:$U$3),0))*GRID!$H$42,
ROUNDUP(INDEX(GRID!$B$4:$U$15,MATCH(O$7,GRID!$A$4:$A$15,0),MATCH(1,($U$2=GRID!$B$1:$U$1)*(КАЛЕНДАРЬ!AN\4=GRID!$B$3:$U$3),0))*GRID!$H$42*(1-GRID!$H$43),0))</f>
        <v>82560</v>
      </c>
      <c r="P446" s="5">
        <f t="array" ref="P446">IF($I$2="Длительное проживание от 30 ночей ",
INDEX(GRID!$B$4:$U$15,MATCH(P$7,GRID!$A$4:$A$15,0),MATCH(1,($U$2=GRID!$B$1:$U$1)*(КАЛЕНДАРЬ!AQ16=GRID!$B$3:$U$3),0))*GRID!$H$42,
ROUNDUP(INDEX(GRID!$B$4:$U$15,MATCH(P$7,GRID!$A$4:$A$15,0),MATCH(1,($U$2=GRID!$B$1:$U$1)*(КАЛЕНДАРЬ!AQ16=GRID!$B$3:$U$3),0))*GRID!$H$42*(1-GRID!$H$43),0))</f>
        <v>116320</v>
      </c>
      <c r="Q446" s="5">
        <f t="array" ref="Q446">IF($I$2="Длительное проживание от 30 ночей ",
INDEX(GRID!$B$4:$U$15,MATCH(Q$7,GRID!$A$4:$A$15,0),MATCH(1,($U$2=GRID!$B$1:$U$1)*(КАЛЕНДАРЬ!AQ16=GRID!$B$3:$U$3),0))*GRID!$H$42,
ROUNDUP(INDEX(GRID!$B$4:$U$15,MATCH(Q$7,GRID!$A$4:$A$15,0),MATCH(1,($U$2=GRID!$B$1:$U$1)*(КАЛЕНДАРЬ!AQ16=GRID!$B$3:$U$3),0))*GRID!$H$42*(1-GRID!$H$43),0))</f>
        <v>136720</v>
      </c>
      <c r="R446" s="50" t="s">
        <v>105</v>
      </c>
      <c r="S446" s="50" t="s">
        <v>105</v>
      </c>
      <c r="T446" s="50" t="s">
        <v>105</v>
      </c>
    </row>
    <row r="447" spans="1:20" ht="12.75" customHeight="1">
      <c r="A447" s="108" t="s">
        <v>17</v>
      </c>
      <c r="B447" s="109">
        <v>14</v>
      </c>
      <c r="C447" s="5">
        <f t="array" ref="C447">IF($I$2="Длительное проживание от 30 ночей ",
INDEX(GRID!$B$4:$U$15,MATCH(C$7,GRID!$A$4:$A$15,0),MATCH(1,($U$2=GRID!$B$1:$U$1)*(КАЛЕНДАРЬ!AQ17=GRID!$B$3:$U$3),0))*GRID!$H$42,
ROUNDUP(INDEX(GRID!$B$4:$U$15,MATCH(C$7,GRID!$A$4:$A$15,0),MATCH(1,($U$2=GRID!$B$1:$U$1)*(КАЛЕНДАРЬ!AQ17=GRID!$B$3:$U$3),0))*GRID!$H$42*(1-GRID!$H$43),0))</f>
        <v>22000.000000000004</v>
      </c>
      <c r="D447" s="5">
        <f t="array" ref="D447">IF($I$2="Длительное проживание от 30 ночей ",
INDEX(GRID!$B$18:$U$29,MATCH(C$7,GRID!$A$18:$A$29,0),MATCH(1,($U$2=GRID!$B$1:$U$1)*(КАЛЕНДАРЬ!AQ17=GRID!$B$3:$U$3),0))*GRID!$H$42,
ROUNDUP(INDEX(GRID!$B$18:$U$29,MATCH(C$7,GRID!$A$18:$A$29,0),MATCH(1,($U$2=GRID!$B$1:$U$1)*(КАЛЕНДАРЬ!AQ17=GRID!$B$3:$U$3),0))*GRID!$H$42*(1-GRID!$H$43),0))</f>
        <v>26000.000000000004</v>
      </c>
      <c r="E447" s="5">
        <f t="array" ref="E447">IF($I$2="Длительное проживание от 30 ночей ",
INDEX(GRID!$B$4:$U$15,MATCH(E$7,GRID!$A$4:$A$15,0),MATCH(1,($U$2=GRID!$B$1:$U$1)*(КАЛЕНДАРЬ!AQ17=GRID!$B$3:$U$3),0))*GRID!$H$42,
ROUNDUP(INDEX(GRID!$B$4:$U$15,MATCH(E$7,GRID!$A$4:$A$15,0),MATCH(1,($U$2=GRID!$B$1:$U$1)*(КАЛЕНДАРЬ!AQ17=GRID!$B$3:$U$3),0))*GRID!$H$42*(1-GRID!$H$43),0))</f>
        <v>26400</v>
      </c>
      <c r="F447" s="5">
        <f t="array" ref="F447">IF($I$2="Длительное проживание от 30 ночей ",
INDEX(GRID!$B$18:$U$29,MATCH(E$7,GRID!$A$18:$A$29,0),MATCH(1,($U$2=GRID!$B$1:$U$1)*(КАЛЕНДАРЬ!AQ17=GRID!$B$3:$U$3),0))*GRID!$H$42,
ROUNDUP(INDEX(GRID!$B$18:$U$29,MATCH(E$7,GRID!$A$18:$A$29,0),MATCH(1,($U$2=GRID!$B$1:$U$1)*(КАЛЕНДАРЬ!AQ17=GRID!$B$3:$U$3),0))*GRID!$H$42*(1-GRID!$H$43),0))</f>
        <v>30400</v>
      </c>
      <c r="G447" s="5" cm="1">
        <f t="array" ref="G447">IF($I$2="Длительное проживание от 30 ночей ",
INDEX(GRID!$B$4:$U$15,MATCH(G$7,GRID!$A$4:$A$15,0),MATCH(1,($U$2=GRID!$B$1:$U$1)*(КАЛЕНДАРЬ!AQ17=GRID!$B$3:$U$3),0))*GRID!$H$42,
ROUNDUP(INDEX(GRID!$B$4:$U$15,MATCH(G$7,GRID!$A$4:$A$15,0),MATCH(1,($U$2=GRID!$B$1:$U$1)*(КАЛЕНДАРЬ!AQ17=GRID!$B$3:$U$3),0))*GRID!$H$42*(1-GRID!$H$43),0))</f>
        <v>31200</v>
      </c>
      <c r="H447" s="5" cm="1">
        <f t="array" ref="H447">IF($I$2="Длительное проживание от 30 ночей ",
INDEX(GRID!$B$18:$U$29,MATCH(G$7,GRID!$A$18:$A$29,0),MATCH(1,($U$2=GRID!$B$1:$U$1)*(КАЛЕНДАРЬ!AQ17=GRID!$B$3:$U$3),0))*GRID!$H$42,
ROUNDUP(INDEX(GRID!$B$18:$U$29,MATCH(G$7,GRID!$A$18:$A$29,0),MATCH(1,($U$2=GRID!$B$1:$U$1)*(КАЛЕНДАРЬ!AQ17=GRID!$B$3:$U$3),0))*GRID!$H$42*(1-GRID!$H$43),0))</f>
        <v>35200</v>
      </c>
      <c r="I447" s="5">
        <f t="array" ref="I447">IF($I$2="Длительное проживание от 30 ночей ",
INDEX(GRID!$B$4:$U$15,MATCH(I$7,GRID!$A$4:$A$15,0),MATCH(1,($U$2=GRID!$B$1:$U$1)*(КАЛЕНДАРЬ!AQ17=GRID!$B$3:$U$3),0))*GRID!$H$42,
ROUNDUP(INDEX(GRID!$B$4:$U$15,MATCH(I$7,GRID!$A$4:$A$15,0),MATCH(1,($U$2=GRID!$B$1:$U$1)*(КАЛЕНДАРЬ!AQ17=GRID!$B$3:$U$3),0))*GRID!$H$42*(1-GRID!$H$43),0))</f>
        <v>34720</v>
      </c>
      <c r="J447" s="5">
        <f t="array" ref="J447">IF($I$2="Длительное проживание от 30 ночей ",
INDEX(GRID!$B$18:$U$29,MATCH(I$7,GRID!$A$18:$A$29,0),MATCH(1,($U$2=GRID!$B$1:$U$1)*(КАЛЕНДАРЬ!AQ17=GRID!$B$3:$U$3),0))*GRID!$H$42,
ROUNDUP(INDEX(GRID!$B$18:$U$29,MATCH(I$7,GRID!$A$18:$A$29,0),MATCH(1,($U$2=GRID!$B$1:$U$1)*(КАЛЕНДАРЬ!AQ17=GRID!$B$3:$U$3),0))*GRID!$H$42*(1-GRID!$H$43),0))</f>
        <v>38720</v>
      </c>
      <c r="K447" s="5" cm="1">
        <f t="array" ref="K447">IF($I$2="Длительное проживание от 30 ночей ",
INDEX(GRID!$B$4:$U$15,MATCH(K$7,GRID!$A$4:$A$15,0),MATCH(1,($U$2=GRID!$B$1:$U$1)*(КАЛЕНДАРЬ!AQ17=GRID!$B$3:$U$3),0))*GRID!$H$42,
ROUNDUP(INDEX(GRID!$B$4:$U$15,MATCH(K$7,GRID!$A$4:$A$15,0),MATCH(1,($U$2=GRID!$B$1:$U$1)*(КАЛЕНДАРЬ!AQ17=GRID!$B$3:$U$3),0))*GRID!$H$42*(1-GRID!$H$43),0))</f>
        <v>39200</v>
      </c>
      <c r="L447" s="5" cm="1">
        <f t="array" ref="L447">IF($I$2="Длительное проживание от 30 ночей ",
INDEX(GRID!$B$18:$U$29,MATCH(K$7,GRID!$A$18:$A$29,0),MATCH(1,($U$2=GRID!$B$1:$U$1)*(КАЛЕНДАРЬ!AQ17=GRID!$B$3:$U$3),0))*GRID!$H$42,
ROUNDUP(INDEX(GRID!$B$18:$U$29,MATCH(K$7,GRID!$A$18:$A$29,0),MATCH(1,($U$2=GRID!$B$1:$U$1)*(КАЛЕНДАРЬ!AQ17=GRID!$B$3:$U$3),0))*GRID!$H$42*(1-GRID!$H$43),0))</f>
        <v>43200</v>
      </c>
      <c r="M447" s="5">
        <f t="array" ref="M447">IF($I$2="Длительное проживание от 30 ночей ",
INDEX(GRID!$B$4:$U$15,MATCH(M$7,GRID!$A$4:$A$15,0),MATCH(1,($U$2=GRID!$B$1:$U$1)*(КАЛЕНДАРЬ!AQ17=GRID!$B$3:$U$3),0))*GRID!$H$42,
ROUNDUP(INDEX(GRID!$B$4:$U$15,MATCH(M$7,GRID!$A$4:$A$15,0),MATCH(1,($U$2=GRID!$B$1:$U$1)*(КАЛЕНДАРЬ!AQ17=GRID!$B$3:$U$3),0))*GRID!$H$42*(1-GRID!$H$43),0))</f>
        <v>55600</v>
      </c>
      <c r="N447" s="5">
        <f t="array" ref="N447">IF($I$2="Длительное проживание от 30 ночей ",
INDEX(GRID!$B$18:$U$29,MATCH(M$7,GRID!$A$18:$A$29,0),MATCH(1,($U$2=GRID!$B$1:$U$1)*(КАЛЕНДАРЬ!AQ17=GRID!$B$3:$U$3),0))*GRID!$H$42,
ROUNDUP(INDEX(GRID!$B$18:$U$29,MATCH(M$7,GRID!$A$18:$A$29,0),MATCH(1,($U$2=GRID!$B$1:$U$1)*(КАЛЕНДАРЬ!AQ17=GRID!$B$3:$U$3),0))*GRID!$H$42*(1-GRID!$H$43),0))</f>
        <v>59600</v>
      </c>
      <c r="O447" s="5" cm="1">
        <f t="array" ref="O447">IF($I$2="Длительное проживание от 30 ночей ",
INDEX(GRID!$B$4:$U$15,MATCH(O$7,GRID!$A$4:$A$15,0),MATCH(1,($U$2=GRID!$B$1:$U$1)*(КАЛЕНДАРЬ!AQ17=GRID!$B$3:$U$3),0))*GRID!$H$42,
ROUNDUP(INDEX(GRID!$B$4:$U$15,MATCH(O$7,GRID!$A$4:$A$15,0),MATCH(1,($U$2=GRID!$B$1:$U$1)*(КАЛЕНДАРЬ!AN\4=GRID!$B$3:$U$3),0))*GRID!$H$42*(1-GRID!$H$43),0))</f>
        <v>82560</v>
      </c>
      <c r="P447" s="5">
        <f t="array" ref="P447">IF($I$2="Длительное проживание от 30 ночей ",
INDEX(GRID!$B$4:$U$15,MATCH(P$7,GRID!$A$4:$A$15,0),MATCH(1,($U$2=GRID!$B$1:$U$1)*(КАЛЕНДАРЬ!AQ17=GRID!$B$3:$U$3),0))*GRID!$H$42,
ROUNDUP(INDEX(GRID!$B$4:$U$15,MATCH(P$7,GRID!$A$4:$A$15,0),MATCH(1,($U$2=GRID!$B$1:$U$1)*(КАЛЕНДАРЬ!AQ17=GRID!$B$3:$U$3),0))*GRID!$H$42*(1-GRID!$H$43),0))</f>
        <v>116320</v>
      </c>
      <c r="Q447" s="5">
        <f t="array" ref="Q447">IF($I$2="Длительное проживание от 30 ночей ",
INDEX(GRID!$B$4:$U$15,MATCH(Q$7,GRID!$A$4:$A$15,0),MATCH(1,($U$2=GRID!$B$1:$U$1)*(КАЛЕНДАРЬ!AQ17=GRID!$B$3:$U$3),0))*GRID!$H$42,
ROUNDUP(INDEX(GRID!$B$4:$U$15,MATCH(Q$7,GRID!$A$4:$A$15,0),MATCH(1,($U$2=GRID!$B$1:$U$1)*(КАЛЕНДАРЬ!AQ17=GRID!$B$3:$U$3),0))*GRID!$H$42*(1-GRID!$H$43),0))</f>
        <v>136720</v>
      </c>
      <c r="R447" s="50" t="s">
        <v>105</v>
      </c>
      <c r="S447" s="50" t="s">
        <v>105</v>
      </c>
      <c r="T447" s="50" t="s">
        <v>105</v>
      </c>
    </row>
    <row r="448" spans="1:20" ht="12.75" customHeight="1">
      <c r="A448" s="108" t="s">
        <v>11</v>
      </c>
      <c r="B448" s="109">
        <v>15</v>
      </c>
      <c r="C448" s="5">
        <f t="array" ref="C448">IF($I$2="Длительное проживание от 30 ночей ",
INDEX(GRID!$B$4:$U$15,MATCH(C$7,GRID!$A$4:$A$15,0),MATCH(1,($U$2=GRID!$B$1:$U$1)*(КАЛЕНДАРЬ!AQ18=GRID!$B$3:$U$3),0))*GRID!$H$42,
ROUNDUP(INDEX(GRID!$B$4:$U$15,MATCH(C$7,GRID!$A$4:$A$15,0),MATCH(1,($U$2=GRID!$B$1:$U$1)*(КАЛЕНДАРЬ!AQ18=GRID!$B$3:$U$3),0))*GRID!$H$42*(1-GRID!$H$43),0))</f>
        <v>20000</v>
      </c>
      <c r="D448" s="5">
        <f t="array" ref="D448">IF($I$2="Длительное проживание от 30 ночей ",
INDEX(GRID!$B$18:$U$29,MATCH(C$7,GRID!$A$18:$A$29,0),MATCH(1,($U$2=GRID!$B$1:$U$1)*(КАЛЕНДАРЬ!AQ18=GRID!$B$3:$U$3),0))*GRID!$H$42,
ROUNDUP(INDEX(GRID!$B$18:$U$29,MATCH(C$7,GRID!$A$18:$A$29,0),MATCH(1,($U$2=GRID!$B$1:$U$1)*(КАЛЕНДАРЬ!AQ18=GRID!$B$3:$U$3),0))*GRID!$H$42*(1-GRID!$H$43),0))</f>
        <v>24000</v>
      </c>
      <c r="E448" s="5">
        <f t="array" ref="E448">IF($I$2="Длительное проживание от 30 ночей ",
INDEX(GRID!$B$4:$U$15,MATCH(E$7,GRID!$A$4:$A$15,0),MATCH(1,($U$2=GRID!$B$1:$U$1)*(КАЛЕНДАРЬ!AQ18=GRID!$B$3:$U$3),0))*GRID!$H$42,
ROUNDUP(INDEX(GRID!$B$4:$U$15,MATCH(E$7,GRID!$A$4:$A$15,0),MATCH(1,($U$2=GRID!$B$1:$U$1)*(КАЛЕНДАРЬ!AQ18=GRID!$B$3:$U$3),0))*GRID!$H$42*(1-GRID!$H$43),0))</f>
        <v>24000</v>
      </c>
      <c r="F448" s="5">
        <f t="array" ref="F448">IF($I$2="Длительное проживание от 30 ночей ",
INDEX(GRID!$B$18:$U$29,MATCH(E$7,GRID!$A$18:$A$29,0),MATCH(1,($U$2=GRID!$B$1:$U$1)*(КАЛЕНДАРЬ!AQ18=GRID!$B$3:$U$3),0))*GRID!$H$42,
ROUNDUP(INDEX(GRID!$B$18:$U$29,MATCH(E$7,GRID!$A$18:$A$29,0),MATCH(1,($U$2=GRID!$B$1:$U$1)*(КАЛЕНДАРЬ!AQ18=GRID!$B$3:$U$3),0))*GRID!$H$42*(1-GRID!$H$43),0))</f>
        <v>28000</v>
      </c>
      <c r="G448" s="5" cm="1">
        <f t="array" ref="G448">IF($I$2="Длительное проживание от 30 ночей ",
INDEX(GRID!$B$4:$U$15,MATCH(G$7,GRID!$A$4:$A$15,0),MATCH(1,($U$2=GRID!$B$1:$U$1)*(КАЛЕНДАРЬ!AQ18=GRID!$B$3:$U$3),0))*GRID!$H$42,
ROUNDUP(INDEX(GRID!$B$4:$U$15,MATCH(G$7,GRID!$A$4:$A$15,0),MATCH(1,($U$2=GRID!$B$1:$U$1)*(КАЛЕНДАРЬ!AQ18=GRID!$B$3:$U$3),0))*GRID!$H$42*(1-GRID!$H$43),0))</f>
        <v>28560</v>
      </c>
      <c r="H448" s="5" cm="1">
        <f t="array" ref="H448">IF($I$2="Длительное проживание от 30 ночей ",
INDEX(GRID!$B$18:$U$29,MATCH(G$7,GRID!$A$18:$A$29,0),MATCH(1,($U$2=GRID!$B$1:$U$1)*(КАЛЕНДАРЬ!AQ18=GRID!$B$3:$U$3),0))*GRID!$H$42,
ROUNDUP(INDEX(GRID!$B$18:$U$29,MATCH(G$7,GRID!$A$18:$A$29,0),MATCH(1,($U$2=GRID!$B$1:$U$1)*(КАЛЕНДАРЬ!AQ18=GRID!$B$3:$U$3),0))*GRID!$H$42*(1-GRID!$H$43),0))</f>
        <v>32560</v>
      </c>
      <c r="I448" s="5">
        <f t="array" ref="I448">IF($I$2="Длительное проживание от 30 ночей ",
INDEX(GRID!$B$4:$U$15,MATCH(I$7,GRID!$A$4:$A$15,0),MATCH(1,($U$2=GRID!$B$1:$U$1)*(КАЛЕНДАРЬ!AQ18=GRID!$B$3:$U$3),0))*GRID!$H$42,
ROUNDUP(INDEX(GRID!$B$4:$U$15,MATCH(I$7,GRID!$A$4:$A$15,0),MATCH(1,($U$2=GRID!$B$1:$U$1)*(КАЛЕНДАРЬ!AQ18=GRID!$B$3:$U$3),0))*GRID!$H$42*(1-GRID!$H$43),0))</f>
        <v>31760</v>
      </c>
      <c r="J448" s="5">
        <f t="array" ref="J448">IF($I$2="Длительное проживание от 30 ночей ",
INDEX(GRID!$B$18:$U$29,MATCH(I$7,GRID!$A$18:$A$29,0),MATCH(1,($U$2=GRID!$B$1:$U$1)*(КАЛЕНДАРЬ!AQ18=GRID!$B$3:$U$3),0))*GRID!$H$42,
ROUNDUP(INDEX(GRID!$B$18:$U$29,MATCH(I$7,GRID!$A$18:$A$29,0),MATCH(1,($U$2=GRID!$B$1:$U$1)*(КАЛЕНДАРЬ!AQ18=GRID!$B$3:$U$3),0))*GRID!$H$42*(1-GRID!$H$43),0))</f>
        <v>35760</v>
      </c>
      <c r="K448" s="5" cm="1">
        <f t="array" ref="K448">IF($I$2="Длительное проживание от 30 ночей ",
INDEX(GRID!$B$4:$U$15,MATCH(K$7,GRID!$A$4:$A$15,0),MATCH(1,($U$2=GRID!$B$1:$U$1)*(КАЛЕНДАРЬ!AQ18=GRID!$B$3:$U$3),0))*GRID!$H$42,
ROUNDUP(INDEX(GRID!$B$4:$U$15,MATCH(K$7,GRID!$A$4:$A$15,0),MATCH(1,($U$2=GRID!$B$1:$U$1)*(КАЛЕНДАРЬ!AQ18=GRID!$B$3:$U$3),0))*GRID!$H$42*(1-GRID!$H$43),0))</f>
        <v>36000</v>
      </c>
      <c r="L448" s="5" cm="1">
        <f t="array" ref="L448">IF($I$2="Длительное проживание от 30 ночей ",
INDEX(GRID!$B$18:$U$29,MATCH(K$7,GRID!$A$18:$A$29,0),MATCH(1,($U$2=GRID!$B$1:$U$1)*(КАЛЕНДАРЬ!AQ18=GRID!$B$3:$U$3),0))*GRID!$H$42,
ROUNDUP(INDEX(GRID!$B$18:$U$29,MATCH(K$7,GRID!$A$18:$A$29,0),MATCH(1,($U$2=GRID!$B$1:$U$1)*(КАЛЕНДАРЬ!AQ18=GRID!$B$3:$U$3),0))*GRID!$H$42*(1-GRID!$H$43),0))</f>
        <v>40000</v>
      </c>
      <c r="M448" s="5">
        <f t="array" ref="M448">IF($I$2="Длительное проживание от 30 ночей ",
INDEX(GRID!$B$4:$U$15,MATCH(M$7,GRID!$A$4:$A$15,0),MATCH(1,($U$2=GRID!$B$1:$U$1)*(КАЛЕНДАРЬ!AQ18=GRID!$B$3:$U$3),0))*GRID!$H$42,
ROUNDUP(INDEX(GRID!$B$4:$U$15,MATCH(M$7,GRID!$A$4:$A$15,0),MATCH(1,($U$2=GRID!$B$1:$U$1)*(КАЛЕНДАРЬ!AQ18=GRID!$B$3:$U$3),0))*GRID!$H$42*(1-GRID!$H$43),0))</f>
        <v>52160</v>
      </c>
      <c r="N448" s="5">
        <f t="array" ref="N448">IF($I$2="Длительное проживание от 30 ночей ",
INDEX(GRID!$B$18:$U$29,MATCH(M$7,GRID!$A$18:$A$29,0),MATCH(1,($U$2=GRID!$B$1:$U$1)*(КАЛЕНДАРЬ!AQ18=GRID!$B$3:$U$3),0))*GRID!$H$42,
ROUNDUP(INDEX(GRID!$B$18:$U$29,MATCH(M$7,GRID!$A$18:$A$29,0),MATCH(1,($U$2=GRID!$B$1:$U$1)*(КАЛЕНДАРЬ!AQ18=GRID!$B$3:$U$3),0))*GRID!$H$42*(1-GRID!$H$43),0))</f>
        <v>56160</v>
      </c>
      <c r="O448" s="5" cm="1">
        <f t="array" ref="O448">IF($I$2="Длительное проживание от 30 ночей ",
INDEX(GRID!$B$4:$U$15,MATCH(O$7,GRID!$A$4:$A$15,0),MATCH(1,($U$2=GRID!$B$1:$U$1)*(КАЛЕНДАРЬ!AQ18=GRID!$B$3:$U$3),0))*GRID!$H$42,
ROUNDUP(INDEX(GRID!$B$4:$U$15,MATCH(O$7,GRID!$A$4:$A$15,0),MATCH(1,($U$2=GRID!$B$1:$U$1)*(КАЛЕНДАРЬ!AN\4=GRID!$B$3:$U$3),0))*GRID!$H$42*(1-GRID!$H$43),0))</f>
        <v>78400</v>
      </c>
      <c r="P448" s="5">
        <f t="array" ref="P448">IF($I$2="Длительное проживание от 30 ночей ",
INDEX(GRID!$B$4:$U$15,MATCH(P$7,GRID!$A$4:$A$15,0),MATCH(1,($U$2=GRID!$B$1:$U$1)*(КАЛЕНДАРЬ!AQ18=GRID!$B$3:$U$3),0))*GRID!$H$42,
ROUNDUP(INDEX(GRID!$B$4:$U$15,MATCH(P$7,GRID!$A$4:$A$15,0),MATCH(1,($U$2=GRID!$B$1:$U$1)*(КАЛЕНДАРЬ!AQ18=GRID!$B$3:$U$3),0))*GRID!$H$42*(1-GRID!$H$43),0))</f>
        <v>111760</v>
      </c>
      <c r="Q448" s="5">
        <f t="array" ref="Q448">IF($I$2="Длительное проживание от 30 ночей ",
INDEX(GRID!$B$4:$U$15,MATCH(Q$7,GRID!$A$4:$A$15,0),MATCH(1,($U$2=GRID!$B$1:$U$1)*(КАЛЕНДАРЬ!AQ18=GRID!$B$3:$U$3),0))*GRID!$H$42,
ROUNDUP(INDEX(GRID!$B$4:$U$15,MATCH(Q$7,GRID!$A$4:$A$15,0),MATCH(1,($U$2=GRID!$B$1:$U$1)*(КАЛЕНДАРЬ!AQ18=GRID!$B$3:$U$3),0))*GRID!$H$42*(1-GRID!$H$43),0))</f>
        <v>131520</v>
      </c>
      <c r="R448" s="50" t="s">
        <v>105</v>
      </c>
      <c r="S448" s="50" t="s">
        <v>105</v>
      </c>
      <c r="T448" s="50" t="s">
        <v>105</v>
      </c>
    </row>
    <row r="449" spans="1:22" ht="12.75" customHeight="1">
      <c r="A449" s="108" t="s">
        <v>12</v>
      </c>
      <c r="B449" s="109">
        <v>16</v>
      </c>
      <c r="C449" s="5">
        <f t="array" ref="C449">IF($I$2="Длительное проживание от 30 ночей ",
INDEX(GRID!$B$4:$U$15,MATCH(C$7,GRID!$A$4:$A$15,0),MATCH(1,($U$2=GRID!$B$1:$U$1)*(КАЛЕНДАРЬ!AQ19=GRID!$B$3:$U$3),0))*GRID!$H$42,
ROUNDUP(INDEX(GRID!$B$4:$U$15,MATCH(C$7,GRID!$A$4:$A$15,0),MATCH(1,($U$2=GRID!$B$1:$U$1)*(КАЛЕНДАРЬ!AQ19=GRID!$B$3:$U$3),0))*GRID!$H$42*(1-GRID!$H$43),0))</f>
        <v>20000</v>
      </c>
      <c r="D449" s="5">
        <f t="array" ref="D449">IF($I$2="Длительное проживание от 30 ночей ",
INDEX(GRID!$B$18:$U$29,MATCH(C$7,GRID!$A$18:$A$29,0),MATCH(1,($U$2=GRID!$B$1:$U$1)*(КАЛЕНДАРЬ!AQ19=GRID!$B$3:$U$3),0))*GRID!$H$42,
ROUNDUP(INDEX(GRID!$B$18:$U$29,MATCH(C$7,GRID!$A$18:$A$29,0),MATCH(1,($U$2=GRID!$B$1:$U$1)*(КАЛЕНДАРЬ!AQ19=GRID!$B$3:$U$3),0))*GRID!$H$42*(1-GRID!$H$43),0))</f>
        <v>24000</v>
      </c>
      <c r="E449" s="5">
        <f t="array" ref="E449">IF($I$2="Длительное проживание от 30 ночей ",
INDEX(GRID!$B$4:$U$15,MATCH(E$7,GRID!$A$4:$A$15,0),MATCH(1,($U$2=GRID!$B$1:$U$1)*(КАЛЕНДАРЬ!AQ19=GRID!$B$3:$U$3),0))*GRID!$H$42,
ROUNDUP(INDEX(GRID!$B$4:$U$15,MATCH(E$7,GRID!$A$4:$A$15,0),MATCH(1,($U$2=GRID!$B$1:$U$1)*(КАЛЕНДАРЬ!AQ19=GRID!$B$3:$U$3),0))*GRID!$H$42*(1-GRID!$H$43),0))</f>
        <v>24000</v>
      </c>
      <c r="F449" s="5">
        <f t="array" ref="F449">IF($I$2="Длительное проживание от 30 ночей ",
INDEX(GRID!$B$18:$U$29,MATCH(E$7,GRID!$A$18:$A$29,0),MATCH(1,($U$2=GRID!$B$1:$U$1)*(КАЛЕНДАРЬ!AQ19=GRID!$B$3:$U$3),0))*GRID!$H$42,
ROUNDUP(INDEX(GRID!$B$18:$U$29,MATCH(E$7,GRID!$A$18:$A$29,0),MATCH(1,($U$2=GRID!$B$1:$U$1)*(КАЛЕНДАРЬ!AQ19=GRID!$B$3:$U$3),0))*GRID!$H$42*(1-GRID!$H$43),0))</f>
        <v>28000</v>
      </c>
      <c r="G449" s="5" cm="1">
        <f t="array" ref="G449">IF($I$2="Длительное проживание от 30 ночей ",
INDEX(GRID!$B$4:$U$15,MATCH(G$7,GRID!$A$4:$A$15,0),MATCH(1,($U$2=GRID!$B$1:$U$1)*(КАЛЕНДАРЬ!AQ19=GRID!$B$3:$U$3),0))*GRID!$H$42,
ROUNDUP(INDEX(GRID!$B$4:$U$15,MATCH(G$7,GRID!$A$4:$A$15,0),MATCH(1,($U$2=GRID!$B$1:$U$1)*(КАЛЕНДАРЬ!AQ19=GRID!$B$3:$U$3),0))*GRID!$H$42*(1-GRID!$H$43),0))</f>
        <v>28560</v>
      </c>
      <c r="H449" s="5" cm="1">
        <f t="array" ref="H449">IF($I$2="Длительное проживание от 30 ночей ",
INDEX(GRID!$B$18:$U$29,MATCH(G$7,GRID!$A$18:$A$29,0),MATCH(1,($U$2=GRID!$B$1:$U$1)*(КАЛЕНДАРЬ!AQ19=GRID!$B$3:$U$3),0))*GRID!$H$42,
ROUNDUP(INDEX(GRID!$B$18:$U$29,MATCH(G$7,GRID!$A$18:$A$29,0),MATCH(1,($U$2=GRID!$B$1:$U$1)*(КАЛЕНДАРЬ!AQ19=GRID!$B$3:$U$3),0))*GRID!$H$42*(1-GRID!$H$43),0))</f>
        <v>32560</v>
      </c>
      <c r="I449" s="5">
        <f t="array" ref="I449">IF($I$2="Длительное проживание от 30 ночей ",
INDEX(GRID!$B$4:$U$15,MATCH(I$7,GRID!$A$4:$A$15,0),MATCH(1,($U$2=GRID!$B$1:$U$1)*(КАЛЕНДАРЬ!AQ19=GRID!$B$3:$U$3),0))*GRID!$H$42,
ROUNDUP(INDEX(GRID!$B$4:$U$15,MATCH(I$7,GRID!$A$4:$A$15,0),MATCH(1,($U$2=GRID!$B$1:$U$1)*(КАЛЕНДАРЬ!AQ19=GRID!$B$3:$U$3),0))*GRID!$H$42*(1-GRID!$H$43),0))</f>
        <v>31760</v>
      </c>
      <c r="J449" s="5">
        <f t="array" ref="J449">IF($I$2="Длительное проживание от 30 ночей ",
INDEX(GRID!$B$18:$U$29,MATCH(I$7,GRID!$A$18:$A$29,0),MATCH(1,($U$2=GRID!$B$1:$U$1)*(КАЛЕНДАРЬ!AQ19=GRID!$B$3:$U$3),0))*GRID!$H$42,
ROUNDUP(INDEX(GRID!$B$18:$U$29,MATCH(I$7,GRID!$A$18:$A$29,0),MATCH(1,($U$2=GRID!$B$1:$U$1)*(КАЛЕНДАРЬ!AQ19=GRID!$B$3:$U$3),0))*GRID!$H$42*(1-GRID!$H$43),0))</f>
        <v>35760</v>
      </c>
      <c r="K449" s="5" cm="1">
        <f t="array" ref="K449">IF($I$2="Длительное проживание от 30 ночей ",
INDEX(GRID!$B$4:$U$15,MATCH(K$7,GRID!$A$4:$A$15,0),MATCH(1,($U$2=GRID!$B$1:$U$1)*(КАЛЕНДАРЬ!AQ19=GRID!$B$3:$U$3),0))*GRID!$H$42,
ROUNDUP(INDEX(GRID!$B$4:$U$15,MATCH(K$7,GRID!$A$4:$A$15,0),MATCH(1,($U$2=GRID!$B$1:$U$1)*(КАЛЕНДАРЬ!AQ19=GRID!$B$3:$U$3),0))*GRID!$H$42*(1-GRID!$H$43),0))</f>
        <v>36000</v>
      </c>
      <c r="L449" s="5" cm="1">
        <f t="array" ref="L449">IF($I$2="Длительное проживание от 30 ночей ",
INDEX(GRID!$B$18:$U$29,MATCH(K$7,GRID!$A$18:$A$29,0),MATCH(1,($U$2=GRID!$B$1:$U$1)*(КАЛЕНДАРЬ!AQ19=GRID!$B$3:$U$3),0))*GRID!$H$42,
ROUNDUP(INDEX(GRID!$B$18:$U$29,MATCH(K$7,GRID!$A$18:$A$29,0),MATCH(1,($U$2=GRID!$B$1:$U$1)*(КАЛЕНДАРЬ!AQ19=GRID!$B$3:$U$3),0))*GRID!$H$42*(1-GRID!$H$43),0))</f>
        <v>40000</v>
      </c>
      <c r="M449" s="5">
        <f t="array" ref="M449">IF($I$2="Длительное проживание от 30 ночей ",
INDEX(GRID!$B$4:$U$15,MATCH(M$7,GRID!$A$4:$A$15,0),MATCH(1,($U$2=GRID!$B$1:$U$1)*(КАЛЕНДАРЬ!AQ19=GRID!$B$3:$U$3),0))*GRID!$H$42,
ROUNDUP(INDEX(GRID!$B$4:$U$15,MATCH(M$7,GRID!$A$4:$A$15,0),MATCH(1,($U$2=GRID!$B$1:$U$1)*(КАЛЕНДАРЬ!AQ19=GRID!$B$3:$U$3),0))*GRID!$H$42*(1-GRID!$H$43),0))</f>
        <v>52160</v>
      </c>
      <c r="N449" s="5">
        <f t="array" ref="N449">IF($I$2="Длительное проживание от 30 ночей ",
INDEX(GRID!$B$18:$U$29,MATCH(M$7,GRID!$A$18:$A$29,0),MATCH(1,($U$2=GRID!$B$1:$U$1)*(КАЛЕНДАРЬ!AQ19=GRID!$B$3:$U$3),0))*GRID!$H$42,
ROUNDUP(INDEX(GRID!$B$18:$U$29,MATCH(M$7,GRID!$A$18:$A$29,0),MATCH(1,($U$2=GRID!$B$1:$U$1)*(КАЛЕНДАРЬ!AQ19=GRID!$B$3:$U$3),0))*GRID!$H$42*(1-GRID!$H$43),0))</f>
        <v>56160</v>
      </c>
      <c r="O449" s="5" cm="1">
        <f t="array" ref="O449">IF($I$2="Длительное проживание от 30 ночей ",
INDEX(GRID!$B$4:$U$15,MATCH(O$7,GRID!$A$4:$A$15,0),MATCH(1,($U$2=GRID!$B$1:$U$1)*(КАЛЕНДАРЬ!AQ19=GRID!$B$3:$U$3),0))*GRID!$H$42,
ROUNDUP(INDEX(GRID!$B$4:$U$15,MATCH(O$7,GRID!$A$4:$A$15,0),MATCH(1,($U$2=GRID!$B$1:$U$1)*(КАЛЕНДАРЬ!AN\4=GRID!$B$3:$U$3),0))*GRID!$H$42*(1-GRID!$H$43),0))</f>
        <v>78400</v>
      </c>
      <c r="P449" s="5">
        <f t="array" ref="P449">IF($I$2="Длительное проживание от 30 ночей ",
INDEX(GRID!$B$4:$U$15,MATCH(P$7,GRID!$A$4:$A$15,0),MATCH(1,($U$2=GRID!$B$1:$U$1)*(КАЛЕНДАРЬ!AQ19=GRID!$B$3:$U$3),0))*GRID!$H$42,
ROUNDUP(INDEX(GRID!$B$4:$U$15,MATCH(P$7,GRID!$A$4:$A$15,0),MATCH(1,($U$2=GRID!$B$1:$U$1)*(КАЛЕНДАРЬ!AQ19=GRID!$B$3:$U$3),0))*GRID!$H$42*(1-GRID!$H$43),0))</f>
        <v>111760</v>
      </c>
      <c r="Q449" s="5">
        <f t="array" ref="Q449">IF($I$2="Длительное проживание от 30 ночей ",
INDEX(GRID!$B$4:$U$15,MATCH(Q$7,GRID!$A$4:$A$15,0),MATCH(1,($U$2=GRID!$B$1:$U$1)*(КАЛЕНДАРЬ!AQ19=GRID!$B$3:$U$3),0))*GRID!$H$42,
ROUNDUP(INDEX(GRID!$B$4:$U$15,MATCH(Q$7,GRID!$A$4:$A$15,0),MATCH(1,($U$2=GRID!$B$1:$U$1)*(КАЛЕНДАРЬ!AQ19=GRID!$B$3:$U$3),0))*GRID!$H$42*(1-GRID!$H$43),0))</f>
        <v>131520</v>
      </c>
      <c r="R449" s="50" t="s">
        <v>105</v>
      </c>
      <c r="S449" s="50" t="s">
        <v>105</v>
      </c>
      <c r="T449" s="50" t="s">
        <v>105</v>
      </c>
    </row>
    <row r="450" spans="1:22" ht="12.75" customHeight="1">
      <c r="A450" s="108" t="s">
        <v>13</v>
      </c>
      <c r="B450" s="109">
        <v>17</v>
      </c>
      <c r="C450" s="5">
        <f t="array" ref="C450">IF($I$2="Длительное проживание от 30 ночей ",
INDEX(GRID!$B$4:$U$15,MATCH(C$7,GRID!$A$4:$A$15,0),MATCH(1,($U$2=GRID!$B$1:$U$1)*(КАЛЕНДАРЬ!AQ20=GRID!$B$3:$U$3),0))*GRID!$H$42,
ROUNDUP(INDEX(GRID!$B$4:$U$15,MATCH(C$7,GRID!$A$4:$A$15,0),MATCH(1,($U$2=GRID!$B$1:$U$1)*(КАЛЕНДАРЬ!AQ20=GRID!$B$3:$U$3),0))*GRID!$H$42*(1-GRID!$H$43),0))</f>
        <v>20000</v>
      </c>
      <c r="D450" s="5">
        <f t="array" ref="D450">IF($I$2="Длительное проживание от 30 ночей ",
INDEX(GRID!$B$18:$U$29,MATCH(C$7,GRID!$A$18:$A$29,0),MATCH(1,($U$2=GRID!$B$1:$U$1)*(КАЛЕНДАРЬ!AQ20=GRID!$B$3:$U$3),0))*GRID!$H$42,
ROUNDUP(INDEX(GRID!$B$18:$U$29,MATCH(C$7,GRID!$A$18:$A$29,0),MATCH(1,($U$2=GRID!$B$1:$U$1)*(КАЛЕНДАРЬ!AQ20=GRID!$B$3:$U$3),0))*GRID!$H$42*(1-GRID!$H$43),0))</f>
        <v>24000</v>
      </c>
      <c r="E450" s="5">
        <f t="array" ref="E450">IF($I$2="Длительное проживание от 30 ночей ",
INDEX(GRID!$B$4:$U$15,MATCH(E$7,GRID!$A$4:$A$15,0),MATCH(1,($U$2=GRID!$B$1:$U$1)*(КАЛЕНДАРЬ!AQ20=GRID!$B$3:$U$3),0))*GRID!$H$42,
ROUNDUP(INDEX(GRID!$B$4:$U$15,MATCH(E$7,GRID!$A$4:$A$15,0),MATCH(1,($U$2=GRID!$B$1:$U$1)*(КАЛЕНДАРЬ!AQ20=GRID!$B$3:$U$3),0))*GRID!$H$42*(1-GRID!$H$43),0))</f>
        <v>24000</v>
      </c>
      <c r="F450" s="5">
        <f t="array" ref="F450">IF($I$2="Длительное проживание от 30 ночей ",
INDEX(GRID!$B$18:$U$29,MATCH(E$7,GRID!$A$18:$A$29,0),MATCH(1,($U$2=GRID!$B$1:$U$1)*(КАЛЕНДАРЬ!AQ20=GRID!$B$3:$U$3),0))*GRID!$H$42,
ROUNDUP(INDEX(GRID!$B$18:$U$29,MATCH(E$7,GRID!$A$18:$A$29,0),MATCH(1,($U$2=GRID!$B$1:$U$1)*(КАЛЕНДАРЬ!AQ20=GRID!$B$3:$U$3),0))*GRID!$H$42*(1-GRID!$H$43),0))</f>
        <v>28000</v>
      </c>
      <c r="G450" s="5" cm="1">
        <f t="array" ref="G450">IF($I$2="Длительное проживание от 30 ночей ",
INDEX(GRID!$B$4:$U$15,MATCH(G$7,GRID!$A$4:$A$15,0),MATCH(1,($U$2=GRID!$B$1:$U$1)*(КАЛЕНДАРЬ!AQ20=GRID!$B$3:$U$3),0))*GRID!$H$42,
ROUNDUP(INDEX(GRID!$B$4:$U$15,MATCH(G$7,GRID!$A$4:$A$15,0),MATCH(1,($U$2=GRID!$B$1:$U$1)*(КАЛЕНДАРЬ!AQ20=GRID!$B$3:$U$3),0))*GRID!$H$42*(1-GRID!$H$43),0))</f>
        <v>28560</v>
      </c>
      <c r="H450" s="5" cm="1">
        <f t="array" ref="H450">IF($I$2="Длительное проживание от 30 ночей ",
INDEX(GRID!$B$18:$U$29,MATCH(G$7,GRID!$A$18:$A$29,0),MATCH(1,($U$2=GRID!$B$1:$U$1)*(КАЛЕНДАРЬ!AQ20=GRID!$B$3:$U$3),0))*GRID!$H$42,
ROUNDUP(INDEX(GRID!$B$18:$U$29,MATCH(G$7,GRID!$A$18:$A$29,0),MATCH(1,($U$2=GRID!$B$1:$U$1)*(КАЛЕНДАРЬ!AQ20=GRID!$B$3:$U$3),0))*GRID!$H$42*(1-GRID!$H$43),0))</f>
        <v>32560</v>
      </c>
      <c r="I450" s="5">
        <f t="array" ref="I450">IF($I$2="Длительное проживание от 30 ночей ",
INDEX(GRID!$B$4:$U$15,MATCH(I$7,GRID!$A$4:$A$15,0),MATCH(1,($U$2=GRID!$B$1:$U$1)*(КАЛЕНДАРЬ!AQ20=GRID!$B$3:$U$3),0))*GRID!$H$42,
ROUNDUP(INDEX(GRID!$B$4:$U$15,MATCH(I$7,GRID!$A$4:$A$15,0),MATCH(1,($U$2=GRID!$B$1:$U$1)*(КАЛЕНДАРЬ!AQ20=GRID!$B$3:$U$3),0))*GRID!$H$42*(1-GRID!$H$43),0))</f>
        <v>31760</v>
      </c>
      <c r="J450" s="5">
        <f t="array" ref="J450">IF($I$2="Длительное проживание от 30 ночей ",
INDEX(GRID!$B$18:$U$29,MATCH(I$7,GRID!$A$18:$A$29,0),MATCH(1,($U$2=GRID!$B$1:$U$1)*(КАЛЕНДАРЬ!AQ20=GRID!$B$3:$U$3),0))*GRID!$H$42,
ROUNDUP(INDEX(GRID!$B$18:$U$29,MATCH(I$7,GRID!$A$18:$A$29,0),MATCH(1,($U$2=GRID!$B$1:$U$1)*(КАЛЕНДАРЬ!AQ20=GRID!$B$3:$U$3),0))*GRID!$H$42*(1-GRID!$H$43),0))</f>
        <v>35760</v>
      </c>
      <c r="K450" s="5" cm="1">
        <f t="array" ref="K450">IF($I$2="Длительное проживание от 30 ночей ",
INDEX(GRID!$B$4:$U$15,MATCH(K$7,GRID!$A$4:$A$15,0),MATCH(1,($U$2=GRID!$B$1:$U$1)*(КАЛЕНДАРЬ!AQ20=GRID!$B$3:$U$3),0))*GRID!$H$42,
ROUNDUP(INDEX(GRID!$B$4:$U$15,MATCH(K$7,GRID!$A$4:$A$15,0),MATCH(1,($U$2=GRID!$B$1:$U$1)*(КАЛЕНДАРЬ!AQ20=GRID!$B$3:$U$3),0))*GRID!$H$42*(1-GRID!$H$43),0))</f>
        <v>36000</v>
      </c>
      <c r="L450" s="5" cm="1">
        <f t="array" ref="L450">IF($I$2="Длительное проживание от 30 ночей ",
INDEX(GRID!$B$18:$U$29,MATCH(K$7,GRID!$A$18:$A$29,0),MATCH(1,($U$2=GRID!$B$1:$U$1)*(КАЛЕНДАРЬ!AQ20=GRID!$B$3:$U$3),0))*GRID!$H$42,
ROUNDUP(INDEX(GRID!$B$18:$U$29,MATCH(K$7,GRID!$A$18:$A$29,0),MATCH(1,($U$2=GRID!$B$1:$U$1)*(КАЛЕНДАРЬ!AQ20=GRID!$B$3:$U$3),0))*GRID!$H$42*(1-GRID!$H$43),0))</f>
        <v>40000</v>
      </c>
      <c r="M450" s="5">
        <f t="array" ref="M450">IF($I$2="Длительное проживание от 30 ночей ",
INDEX(GRID!$B$4:$U$15,MATCH(M$7,GRID!$A$4:$A$15,0),MATCH(1,($U$2=GRID!$B$1:$U$1)*(КАЛЕНДАРЬ!AQ20=GRID!$B$3:$U$3),0))*GRID!$H$42,
ROUNDUP(INDEX(GRID!$B$4:$U$15,MATCH(M$7,GRID!$A$4:$A$15,0),MATCH(1,($U$2=GRID!$B$1:$U$1)*(КАЛЕНДАРЬ!AQ20=GRID!$B$3:$U$3),0))*GRID!$H$42*(1-GRID!$H$43),0))</f>
        <v>52160</v>
      </c>
      <c r="N450" s="5">
        <f t="array" ref="N450">IF($I$2="Длительное проживание от 30 ночей ",
INDEX(GRID!$B$18:$U$29,MATCH(M$7,GRID!$A$18:$A$29,0),MATCH(1,($U$2=GRID!$B$1:$U$1)*(КАЛЕНДАРЬ!AQ20=GRID!$B$3:$U$3),0))*GRID!$H$42,
ROUNDUP(INDEX(GRID!$B$18:$U$29,MATCH(M$7,GRID!$A$18:$A$29,0),MATCH(1,($U$2=GRID!$B$1:$U$1)*(КАЛЕНДАРЬ!AQ20=GRID!$B$3:$U$3),0))*GRID!$H$42*(1-GRID!$H$43),0))</f>
        <v>56160</v>
      </c>
      <c r="O450" s="5" cm="1">
        <f t="array" ref="O450">IF($I$2="Длительное проживание от 30 ночей ",
INDEX(GRID!$B$4:$U$15,MATCH(O$7,GRID!$A$4:$A$15,0),MATCH(1,($U$2=GRID!$B$1:$U$1)*(КАЛЕНДАРЬ!AQ20=GRID!$B$3:$U$3),0))*GRID!$H$42,
ROUNDUP(INDEX(GRID!$B$4:$U$15,MATCH(O$7,GRID!$A$4:$A$15,0),MATCH(1,($U$2=GRID!$B$1:$U$1)*(КАЛЕНДАРЬ!AN\4=GRID!$B$3:$U$3),0))*GRID!$H$42*(1-GRID!$H$43),0))</f>
        <v>78400</v>
      </c>
      <c r="P450" s="5">
        <f t="array" ref="P450">IF($I$2="Длительное проживание от 30 ночей ",
INDEX(GRID!$B$4:$U$15,MATCH(P$7,GRID!$A$4:$A$15,0),MATCH(1,($U$2=GRID!$B$1:$U$1)*(КАЛЕНДАРЬ!AQ20=GRID!$B$3:$U$3),0))*GRID!$H$42,
ROUNDUP(INDEX(GRID!$B$4:$U$15,MATCH(P$7,GRID!$A$4:$A$15,0),MATCH(1,($U$2=GRID!$B$1:$U$1)*(КАЛЕНДАРЬ!AQ20=GRID!$B$3:$U$3),0))*GRID!$H$42*(1-GRID!$H$43),0))</f>
        <v>111760</v>
      </c>
      <c r="Q450" s="5">
        <f t="array" ref="Q450">IF($I$2="Длительное проживание от 30 ночей ",
INDEX(GRID!$B$4:$U$15,MATCH(Q$7,GRID!$A$4:$A$15,0),MATCH(1,($U$2=GRID!$B$1:$U$1)*(КАЛЕНДАРЬ!AQ20=GRID!$B$3:$U$3),0))*GRID!$H$42,
ROUNDUP(INDEX(GRID!$B$4:$U$15,MATCH(Q$7,GRID!$A$4:$A$15,0),MATCH(1,($U$2=GRID!$B$1:$U$1)*(КАЛЕНДАРЬ!AQ20=GRID!$B$3:$U$3),0))*GRID!$H$42*(1-GRID!$H$43),0))</f>
        <v>131520</v>
      </c>
      <c r="R450" s="50" t="s">
        <v>105</v>
      </c>
      <c r="S450" s="50" t="s">
        <v>105</v>
      </c>
      <c r="T450" s="50" t="s">
        <v>105</v>
      </c>
    </row>
    <row r="451" spans="1:22" ht="12.75" customHeight="1">
      <c r="A451" s="108" t="s">
        <v>14</v>
      </c>
      <c r="B451" s="109">
        <v>18</v>
      </c>
      <c r="C451" s="5">
        <f t="array" ref="C451">IF($I$2="Длительное проживание от 30 ночей ",
INDEX(GRID!$B$4:$U$15,MATCH(C$7,GRID!$A$4:$A$15,0),MATCH(1,($U$2=GRID!$B$1:$U$1)*(КАЛЕНДАРЬ!AQ21=GRID!$B$3:$U$3),0))*GRID!$H$42,
ROUNDUP(INDEX(GRID!$B$4:$U$15,MATCH(C$7,GRID!$A$4:$A$15,0),MATCH(1,($U$2=GRID!$B$1:$U$1)*(КАЛЕНДАРЬ!AQ21=GRID!$B$3:$U$3),0))*GRID!$H$42*(1-GRID!$H$43),0))</f>
        <v>20000</v>
      </c>
      <c r="D451" s="5">
        <f t="array" ref="D451">IF($I$2="Длительное проживание от 30 ночей ",
INDEX(GRID!$B$18:$U$29,MATCH(C$7,GRID!$A$18:$A$29,0),MATCH(1,($U$2=GRID!$B$1:$U$1)*(КАЛЕНДАРЬ!AQ21=GRID!$B$3:$U$3),0))*GRID!$H$42,
ROUNDUP(INDEX(GRID!$B$18:$U$29,MATCH(C$7,GRID!$A$18:$A$29,0),MATCH(1,($U$2=GRID!$B$1:$U$1)*(КАЛЕНДАРЬ!AQ21=GRID!$B$3:$U$3),0))*GRID!$H$42*(1-GRID!$H$43),0))</f>
        <v>24000</v>
      </c>
      <c r="E451" s="5">
        <f t="array" ref="E451">IF($I$2="Длительное проживание от 30 ночей ",
INDEX(GRID!$B$4:$U$15,MATCH(E$7,GRID!$A$4:$A$15,0),MATCH(1,($U$2=GRID!$B$1:$U$1)*(КАЛЕНДАРЬ!AQ21=GRID!$B$3:$U$3),0))*GRID!$H$42,
ROUNDUP(INDEX(GRID!$B$4:$U$15,MATCH(E$7,GRID!$A$4:$A$15,0),MATCH(1,($U$2=GRID!$B$1:$U$1)*(КАЛЕНДАРЬ!AQ21=GRID!$B$3:$U$3),0))*GRID!$H$42*(1-GRID!$H$43),0))</f>
        <v>24000</v>
      </c>
      <c r="F451" s="5">
        <f t="array" ref="F451">IF($I$2="Длительное проживание от 30 ночей ",
INDEX(GRID!$B$18:$U$29,MATCH(E$7,GRID!$A$18:$A$29,0),MATCH(1,($U$2=GRID!$B$1:$U$1)*(КАЛЕНДАРЬ!AQ21=GRID!$B$3:$U$3),0))*GRID!$H$42,
ROUNDUP(INDEX(GRID!$B$18:$U$29,MATCH(E$7,GRID!$A$18:$A$29,0),MATCH(1,($U$2=GRID!$B$1:$U$1)*(КАЛЕНДАРЬ!AQ21=GRID!$B$3:$U$3),0))*GRID!$H$42*(1-GRID!$H$43),0))</f>
        <v>28000</v>
      </c>
      <c r="G451" s="5" cm="1">
        <f t="array" ref="G451">IF($I$2="Длительное проживание от 30 ночей ",
INDEX(GRID!$B$4:$U$15,MATCH(G$7,GRID!$A$4:$A$15,0),MATCH(1,($U$2=GRID!$B$1:$U$1)*(КАЛЕНДАРЬ!AQ21=GRID!$B$3:$U$3),0))*GRID!$H$42,
ROUNDUP(INDEX(GRID!$B$4:$U$15,MATCH(G$7,GRID!$A$4:$A$15,0),MATCH(1,($U$2=GRID!$B$1:$U$1)*(КАЛЕНДАРЬ!AQ21=GRID!$B$3:$U$3),0))*GRID!$H$42*(1-GRID!$H$43),0))</f>
        <v>28560</v>
      </c>
      <c r="H451" s="5" cm="1">
        <f t="array" ref="H451">IF($I$2="Длительное проживание от 30 ночей ",
INDEX(GRID!$B$18:$U$29,MATCH(G$7,GRID!$A$18:$A$29,0),MATCH(1,($U$2=GRID!$B$1:$U$1)*(КАЛЕНДАРЬ!AQ21=GRID!$B$3:$U$3),0))*GRID!$H$42,
ROUNDUP(INDEX(GRID!$B$18:$U$29,MATCH(G$7,GRID!$A$18:$A$29,0),MATCH(1,($U$2=GRID!$B$1:$U$1)*(КАЛЕНДАРЬ!AQ21=GRID!$B$3:$U$3),0))*GRID!$H$42*(1-GRID!$H$43),0))</f>
        <v>32560</v>
      </c>
      <c r="I451" s="5">
        <f t="array" ref="I451">IF($I$2="Длительное проживание от 30 ночей ",
INDEX(GRID!$B$4:$U$15,MATCH(I$7,GRID!$A$4:$A$15,0),MATCH(1,($U$2=GRID!$B$1:$U$1)*(КАЛЕНДАРЬ!AQ21=GRID!$B$3:$U$3),0))*GRID!$H$42,
ROUNDUP(INDEX(GRID!$B$4:$U$15,MATCH(I$7,GRID!$A$4:$A$15,0),MATCH(1,($U$2=GRID!$B$1:$U$1)*(КАЛЕНДАРЬ!AQ21=GRID!$B$3:$U$3),0))*GRID!$H$42*(1-GRID!$H$43),0))</f>
        <v>31760</v>
      </c>
      <c r="J451" s="5">
        <f t="array" ref="J451">IF($I$2="Длительное проживание от 30 ночей ",
INDEX(GRID!$B$18:$U$29,MATCH(I$7,GRID!$A$18:$A$29,0),MATCH(1,($U$2=GRID!$B$1:$U$1)*(КАЛЕНДАРЬ!AQ21=GRID!$B$3:$U$3),0))*GRID!$H$42,
ROUNDUP(INDEX(GRID!$B$18:$U$29,MATCH(I$7,GRID!$A$18:$A$29,0),MATCH(1,($U$2=GRID!$B$1:$U$1)*(КАЛЕНДАРЬ!AQ21=GRID!$B$3:$U$3),0))*GRID!$H$42*(1-GRID!$H$43),0))</f>
        <v>35760</v>
      </c>
      <c r="K451" s="5" cm="1">
        <f t="array" ref="K451">IF($I$2="Длительное проживание от 30 ночей ",
INDEX(GRID!$B$4:$U$15,MATCH(K$7,GRID!$A$4:$A$15,0),MATCH(1,($U$2=GRID!$B$1:$U$1)*(КАЛЕНДАРЬ!AQ21=GRID!$B$3:$U$3),0))*GRID!$H$42,
ROUNDUP(INDEX(GRID!$B$4:$U$15,MATCH(K$7,GRID!$A$4:$A$15,0),MATCH(1,($U$2=GRID!$B$1:$U$1)*(КАЛЕНДАРЬ!AQ21=GRID!$B$3:$U$3),0))*GRID!$H$42*(1-GRID!$H$43),0))</f>
        <v>36000</v>
      </c>
      <c r="L451" s="5" cm="1">
        <f t="array" ref="L451">IF($I$2="Длительное проживание от 30 ночей ",
INDEX(GRID!$B$18:$U$29,MATCH(K$7,GRID!$A$18:$A$29,0),MATCH(1,($U$2=GRID!$B$1:$U$1)*(КАЛЕНДАРЬ!AQ21=GRID!$B$3:$U$3),0))*GRID!$H$42,
ROUNDUP(INDEX(GRID!$B$18:$U$29,MATCH(K$7,GRID!$A$18:$A$29,0),MATCH(1,($U$2=GRID!$B$1:$U$1)*(КАЛЕНДАРЬ!AQ21=GRID!$B$3:$U$3),0))*GRID!$H$42*(1-GRID!$H$43),0))</f>
        <v>40000</v>
      </c>
      <c r="M451" s="5">
        <f t="array" ref="M451">IF($I$2="Длительное проживание от 30 ночей ",
INDEX(GRID!$B$4:$U$15,MATCH(M$7,GRID!$A$4:$A$15,0),MATCH(1,($U$2=GRID!$B$1:$U$1)*(КАЛЕНДАРЬ!AQ21=GRID!$B$3:$U$3),0))*GRID!$H$42,
ROUNDUP(INDEX(GRID!$B$4:$U$15,MATCH(M$7,GRID!$A$4:$A$15,0),MATCH(1,($U$2=GRID!$B$1:$U$1)*(КАЛЕНДАРЬ!AQ21=GRID!$B$3:$U$3),0))*GRID!$H$42*(1-GRID!$H$43),0))</f>
        <v>52160</v>
      </c>
      <c r="N451" s="5">
        <f t="array" ref="N451">IF($I$2="Длительное проживание от 30 ночей ",
INDEX(GRID!$B$18:$U$29,MATCH(M$7,GRID!$A$18:$A$29,0),MATCH(1,($U$2=GRID!$B$1:$U$1)*(КАЛЕНДАРЬ!AQ21=GRID!$B$3:$U$3),0))*GRID!$H$42,
ROUNDUP(INDEX(GRID!$B$18:$U$29,MATCH(M$7,GRID!$A$18:$A$29,0),MATCH(1,($U$2=GRID!$B$1:$U$1)*(КАЛЕНДАРЬ!AQ21=GRID!$B$3:$U$3),0))*GRID!$H$42*(1-GRID!$H$43),0))</f>
        <v>56160</v>
      </c>
      <c r="O451" s="5" cm="1">
        <f t="array" ref="O451">IF($I$2="Длительное проживание от 30 ночей ",
INDEX(GRID!$B$4:$U$15,MATCH(O$7,GRID!$A$4:$A$15,0),MATCH(1,($U$2=GRID!$B$1:$U$1)*(КАЛЕНДАРЬ!AQ21=GRID!$B$3:$U$3),0))*GRID!$H$42,
ROUNDUP(INDEX(GRID!$B$4:$U$15,MATCH(O$7,GRID!$A$4:$A$15,0),MATCH(1,($U$2=GRID!$B$1:$U$1)*(КАЛЕНДАРЬ!AN\4=GRID!$B$3:$U$3),0))*GRID!$H$42*(1-GRID!$H$43),0))</f>
        <v>78400</v>
      </c>
      <c r="P451" s="5">
        <f t="array" ref="P451">IF($I$2="Длительное проживание от 30 ночей ",
INDEX(GRID!$B$4:$U$15,MATCH(P$7,GRID!$A$4:$A$15,0),MATCH(1,($U$2=GRID!$B$1:$U$1)*(КАЛЕНДАРЬ!AQ21=GRID!$B$3:$U$3),0))*GRID!$H$42,
ROUNDUP(INDEX(GRID!$B$4:$U$15,MATCH(P$7,GRID!$A$4:$A$15,0),MATCH(1,($U$2=GRID!$B$1:$U$1)*(КАЛЕНДАРЬ!AQ21=GRID!$B$3:$U$3),0))*GRID!$H$42*(1-GRID!$H$43),0))</f>
        <v>111760</v>
      </c>
      <c r="Q451" s="5">
        <f t="array" ref="Q451">IF($I$2="Длительное проживание от 30 ночей ",
INDEX(GRID!$B$4:$U$15,MATCH(Q$7,GRID!$A$4:$A$15,0),MATCH(1,($U$2=GRID!$B$1:$U$1)*(КАЛЕНДАРЬ!AQ21=GRID!$B$3:$U$3),0))*GRID!$H$42,
ROUNDUP(INDEX(GRID!$B$4:$U$15,MATCH(Q$7,GRID!$A$4:$A$15,0),MATCH(1,($U$2=GRID!$B$1:$U$1)*(КАЛЕНДАРЬ!AQ21=GRID!$B$3:$U$3),0))*GRID!$H$42*(1-GRID!$H$43),0))</f>
        <v>131520</v>
      </c>
      <c r="R451" s="50" t="s">
        <v>105</v>
      </c>
      <c r="S451" s="50" t="s">
        <v>105</v>
      </c>
      <c r="T451" s="50" t="s">
        <v>105</v>
      </c>
    </row>
    <row r="452" spans="1:22" ht="12.75" customHeight="1">
      <c r="A452" s="108" t="s">
        <v>15</v>
      </c>
      <c r="B452" s="109">
        <v>19</v>
      </c>
      <c r="C452" s="5">
        <f t="array" ref="C452">IF($I$2="Длительное проживание от 30 ночей ",
INDEX(GRID!$B$4:$U$15,MATCH(C$7,GRID!$A$4:$A$15,0),MATCH(1,($U$2=GRID!$B$1:$U$1)*(КАЛЕНДАРЬ!AQ22=GRID!$B$3:$U$3),0))*GRID!$H$42,
ROUNDUP(INDEX(GRID!$B$4:$U$15,MATCH(C$7,GRID!$A$4:$A$15,0),MATCH(1,($U$2=GRID!$B$1:$U$1)*(КАЛЕНДАРЬ!AQ22=GRID!$B$3:$U$3),0))*GRID!$H$42*(1-GRID!$H$43),0))</f>
        <v>20000</v>
      </c>
      <c r="D452" s="5">
        <f t="array" ref="D452">IF($I$2="Длительное проживание от 30 ночей ",
INDEX(GRID!$B$18:$U$29,MATCH(C$7,GRID!$A$18:$A$29,0),MATCH(1,($U$2=GRID!$B$1:$U$1)*(КАЛЕНДАРЬ!AQ22=GRID!$B$3:$U$3),0))*GRID!$H$42,
ROUNDUP(INDEX(GRID!$B$18:$U$29,MATCH(C$7,GRID!$A$18:$A$29,0),MATCH(1,($U$2=GRID!$B$1:$U$1)*(КАЛЕНДАРЬ!AQ22=GRID!$B$3:$U$3),0))*GRID!$H$42*(1-GRID!$H$43),0))</f>
        <v>24000</v>
      </c>
      <c r="E452" s="5">
        <f t="array" ref="E452">IF($I$2="Длительное проживание от 30 ночей ",
INDEX(GRID!$B$4:$U$15,MATCH(E$7,GRID!$A$4:$A$15,0),MATCH(1,($U$2=GRID!$B$1:$U$1)*(КАЛЕНДАРЬ!AQ22=GRID!$B$3:$U$3),0))*GRID!$H$42,
ROUNDUP(INDEX(GRID!$B$4:$U$15,MATCH(E$7,GRID!$A$4:$A$15,0),MATCH(1,($U$2=GRID!$B$1:$U$1)*(КАЛЕНДАРЬ!AQ22=GRID!$B$3:$U$3),0))*GRID!$H$42*(1-GRID!$H$43),0))</f>
        <v>24000</v>
      </c>
      <c r="F452" s="5">
        <f t="array" ref="F452">IF($I$2="Длительное проживание от 30 ночей ",
INDEX(GRID!$B$18:$U$29,MATCH(E$7,GRID!$A$18:$A$29,0),MATCH(1,($U$2=GRID!$B$1:$U$1)*(КАЛЕНДАРЬ!AQ22=GRID!$B$3:$U$3),0))*GRID!$H$42,
ROUNDUP(INDEX(GRID!$B$18:$U$29,MATCH(E$7,GRID!$A$18:$A$29,0),MATCH(1,($U$2=GRID!$B$1:$U$1)*(КАЛЕНДАРЬ!AQ22=GRID!$B$3:$U$3),0))*GRID!$H$42*(1-GRID!$H$43),0))</f>
        <v>28000</v>
      </c>
      <c r="G452" s="5" cm="1">
        <f t="array" ref="G452">IF($I$2="Длительное проживание от 30 ночей ",
INDEX(GRID!$B$4:$U$15,MATCH(G$7,GRID!$A$4:$A$15,0),MATCH(1,($U$2=GRID!$B$1:$U$1)*(КАЛЕНДАРЬ!AQ22=GRID!$B$3:$U$3),0))*GRID!$H$42,
ROUNDUP(INDEX(GRID!$B$4:$U$15,MATCH(G$7,GRID!$A$4:$A$15,0),MATCH(1,($U$2=GRID!$B$1:$U$1)*(КАЛЕНДАРЬ!AQ22=GRID!$B$3:$U$3),0))*GRID!$H$42*(1-GRID!$H$43),0))</f>
        <v>28560</v>
      </c>
      <c r="H452" s="5" cm="1">
        <f t="array" ref="H452">IF($I$2="Длительное проживание от 30 ночей ",
INDEX(GRID!$B$18:$U$29,MATCH(G$7,GRID!$A$18:$A$29,0),MATCH(1,($U$2=GRID!$B$1:$U$1)*(КАЛЕНДАРЬ!AQ22=GRID!$B$3:$U$3),0))*GRID!$H$42,
ROUNDUP(INDEX(GRID!$B$18:$U$29,MATCH(G$7,GRID!$A$18:$A$29,0),MATCH(1,($U$2=GRID!$B$1:$U$1)*(КАЛЕНДАРЬ!AQ22=GRID!$B$3:$U$3),0))*GRID!$H$42*(1-GRID!$H$43),0))</f>
        <v>32560</v>
      </c>
      <c r="I452" s="5">
        <f t="array" ref="I452">IF($I$2="Длительное проживание от 30 ночей ",
INDEX(GRID!$B$4:$U$15,MATCH(I$7,GRID!$A$4:$A$15,0),MATCH(1,($U$2=GRID!$B$1:$U$1)*(КАЛЕНДАРЬ!AQ22=GRID!$B$3:$U$3),0))*GRID!$H$42,
ROUNDUP(INDEX(GRID!$B$4:$U$15,MATCH(I$7,GRID!$A$4:$A$15,0),MATCH(1,($U$2=GRID!$B$1:$U$1)*(КАЛЕНДАРЬ!AQ22=GRID!$B$3:$U$3),0))*GRID!$H$42*(1-GRID!$H$43),0))</f>
        <v>31760</v>
      </c>
      <c r="J452" s="5">
        <f t="array" ref="J452">IF($I$2="Длительное проживание от 30 ночей ",
INDEX(GRID!$B$18:$U$29,MATCH(I$7,GRID!$A$18:$A$29,0),MATCH(1,($U$2=GRID!$B$1:$U$1)*(КАЛЕНДАРЬ!AQ22=GRID!$B$3:$U$3),0))*GRID!$H$42,
ROUNDUP(INDEX(GRID!$B$18:$U$29,MATCH(I$7,GRID!$A$18:$A$29,0),MATCH(1,($U$2=GRID!$B$1:$U$1)*(КАЛЕНДАРЬ!AQ22=GRID!$B$3:$U$3),0))*GRID!$H$42*(1-GRID!$H$43),0))</f>
        <v>35760</v>
      </c>
      <c r="K452" s="5" cm="1">
        <f t="array" ref="K452">IF($I$2="Длительное проживание от 30 ночей ",
INDEX(GRID!$B$4:$U$15,MATCH(K$7,GRID!$A$4:$A$15,0),MATCH(1,($U$2=GRID!$B$1:$U$1)*(КАЛЕНДАРЬ!AQ22=GRID!$B$3:$U$3),0))*GRID!$H$42,
ROUNDUP(INDEX(GRID!$B$4:$U$15,MATCH(K$7,GRID!$A$4:$A$15,0),MATCH(1,($U$2=GRID!$B$1:$U$1)*(КАЛЕНДАРЬ!AQ22=GRID!$B$3:$U$3),0))*GRID!$H$42*(1-GRID!$H$43),0))</f>
        <v>36000</v>
      </c>
      <c r="L452" s="5" cm="1">
        <f t="array" ref="L452">IF($I$2="Длительное проживание от 30 ночей ",
INDEX(GRID!$B$18:$U$29,MATCH(K$7,GRID!$A$18:$A$29,0),MATCH(1,($U$2=GRID!$B$1:$U$1)*(КАЛЕНДАРЬ!AQ22=GRID!$B$3:$U$3),0))*GRID!$H$42,
ROUNDUP(INDEX(GRID!$B$18:$U$29,MATCH(K$7,GRID!$A$18:$A$29,0),MATCH(1,($U$2=GRID!$B$1:$U$1)*(КАЛЕНДАРЬ!AQ22=GRID!$B$3:$U$3),0))*GRID!$H$42*(1-GRID!$H$43),0))</f>
        <v>40000</v>
      </c>
      <c r="M452" s="5">
        <f t="array" ref="M452">IF($I$2="Длительное проживание от 30 ночей ",
INDEX(GRID!$B$4:$U$15,MATCH(M$7,GRID!$A$4:$A$15,0),MATCH(1,($U$2=GRID!$B$1:$U$1)*(КАЛЕНДАРЬ!AQ22=GRID!$B$3:$U$3),0))*GRID!$H$42,
ROUNDUP(INDEX(GRID!$B$4:$U$15,MATCH(M$7,GRID!$A$4:$A$15,0),MATCH(1,($U$2=GRID!$B$1:$U$1)*(КАЛЕНДАРЬ!AQ22=GRID!$B$3:$U$3),0))*GRID!$H$42*(1-GRID!$H$43),0))</f>
        <v>52160</v>
      </c>
      <c r="N452" s="5">
        <f t="array" ref="N452">IF($I$2="Длительное проживание от 30 ночей ",
INDEX(GRID!$B$18:$U$29,MATCH(M$7,GRID!$A$18:$A$29,0),MATCH(1,($U$2=GRID!$B$1:$U$1)*(КАЛЕНДАРЬ!AQ22=GRID!$B$3:$U$3),0))*GRID!$H$42,
ROUNDUP(INDEX(GRID!$B$18:$U$29,MATCH(M$7,GRID!$A$18:$A$29,0),MATCH(1,($U$2=GRID!$B$1:$U$1)*(КАЛЕНДАРЬ!AQ22=GRID!$B$3:$U$3),0))*GRID!$H$42*(1-GRID!$H$43),0))</f>
        <v>56160</v>
      </c>
      <c r="O452" s="5" cm="1">
        <f t="array" ref="O452">IF($I$2="Длительное проживание от 30 ночей ",
INDEX(GRID!$B$4:$U$15,MATCH(O$7,GRID!$A$4:$A$15,0),MATCH(1,($U$2=GRID!$B$1:$U$1)*(КАЛЕНДАРЬ!AQ22=GRID!$B$3:$U$3),0))*GRID!$H$42,
ROUNDUP(INDEX(GRID!$B$4:$U$15,MATCH(O$7,GRID!$A$4:$A$15,0),MATCH(1,($U$2=GRID!$B$1:$U$1)*(КАЛЕНДАРЬ!AN\4=GRID!$B$3:$U$3),0))*GRID!$H$42*(1-GRID!$H$43),0))</f>
        <v>78400</v>
      </c>
      <c r="P452" s="5">
        <f t="array" ref="P452">IF($I$2="Длительное проживание от 30 ночей ",
INDEX(GRID!$B$4:$U$15,MATCH(P$7,GRID!$A$4:$A$15,0),MATCH(1,($U$2=GRID!$B$1:$U$1)*(КАЛЕНДАРЬ!AQ22=GRID!$B$3:$U$3),0))*GRID!$H$42,
ROUNDUP(INDEX(GRID!$B$4:$U$15,MATCH(P$7,GRID!$A$4:$A$15,0),MATCH(1,($U$2=GRID!$B$1:$U$1)*(КАЛЕНДАРЬ!AQ22=GRID!$B$3:$U$3),0))*GRID!$H$42*(1-GRID!$H$43),0))</f>
        <v>111760</v>
      </c>
      <c r="Q452" s="5">
        <f t="array" ref="Q452">IF($I$2="Длительное проживание от 30 ночей ",
INDEX(GRID!$B$4:$U$15,MATCH(Q$7,GRID!$A$4:$A$15,0),MATCH(1,($U$2=GRID!$B$1:$U$1)*(КАЛЕНДАРЬ!AQ22=GRID!$B$3:$U$3),0))*GRID!$H$42,
ROUNDUP(INDEX(GRID!$B$4:$U$15,MATCH(Q$7,GRID!$A$4:$A$15,0),MATCH(1,($U$2=GRID!$B$1:$U$1)*(КАЛЕНДАРЬ!AQ22=GRID!$B$3:$U$3),0))*GRID!$H$42*(1-GRID!$H$43),0))</f>
        <v>131520</v>
      </c>
      <c r="R452" s="50" t="s">
        <v>105</v>
      </c>
      <c r="S452" s="50" t="s">
        <v>105</v>
      </c>
      <c r="T452" s="50" t="s">
        <v>105</v>
      </c>
    </row>
    <row r="453" spans="1:22" ht="12.75" customHeight="1">
      <c r="A453" s="108" t="s">
        <v>16</v>
      </c>
      <c r="B453" s="109">
        <v>20</v>
      </c>
      <c r="C453" s="5">
        <f t="array" ref="C453">IF($I$2="Длительное проживание от 30 ночей ",
INDEX(GRID!$B$4:$U$15,MATCH(C$7,GRID!$A$4:$A$15,0),MATCH(1,($U$2=GRID!$B$1:$U$1)*(КАЛЕНДАРЬ!AQ23=GRID!$B$3:$U$3),0))*GRID!$H$42,
ROUNDUP(INDEX(GRID!$B$4:$U$15,MATCH(C$7,GRID!$A$4:$A$15,0),MATCH(1,($U$2=GRID!$B$1:$U$1)*(КАЛЕНДАРЬ!AQ23=GRID!$B$3:$U$3),0))*GRID!$H$42*(1-GRID!$H$43),0))</f>
        <v>22000.000000000004</v>
      </c>
      <c r="D453" s="5">
        <f t="array" ref="D453">IF($I$2="Длительное проживание от 30 ночей ",
INDEX(GRID!$B$18:$U$29,MATCH(C$7,GRID!$A$18:$A$29,0),MATCH(1,($U$2=GRID!$B$1:$U$1)*(КАЛЕНДАРЬ!AQ23=GRID!$B$3:$U$3),0))*GRID!$H$42,
ROUNDUP(INDEX(GRID!$B$18:$U$29,MATCH(C$7,GRID!$A$18:$A$29,0),MATCH(1,($U$2=GRID!$B$1:$U$1)*(КАЛЕНДАРЬ!AQ23=GRID!$B$3:$U$3),0))*GRID!$H$42*(1-GRID!$H$43),0))</f>
        <v>26000.000000000004</v>
      </c>
      <c r="E453" s="5">
        <f t="array" ref="E453">IF($I$2="Длительное проживание от 30 ночей ",
INDEX(GRID!$B$4:$U$15,MATCH(E$7,GRID!$A$4:$A$15,0),MATCH(1,($U$2=GRID!$B$1:$U$1)*(КАЛЕНДАРЬ!AQ23=GRID!$B$3:$U$3),0))*GRID!$H$42,
ROUNDUP(INDEX(GRID!$B$4:$U$15,MATCH(E$7,GRID!$A$4:$A$15,0),MATCH(1,($U$2=GRID!$B$1:$U$1)*(КАЛЕНДАРЬ!AQ23=GRID!$B$3:$U$3),0))*GRID!$H$42*(1-GRID!$H$43),0))</f>
        <v>26400</v>
      </c>
      <c r="F453" s="5">
        <f t="array" ref="F453">IF($I$2="Длительное проживание от 30 ночей ",
INDEX(GRID!$B$18:$U$29,MATCH(E$7,GRID!$A$18:$A$29,0),MATCH(1,($U$2=GRID!$B$1:$U$1)*(КАЛЕНДАРЬ!AQ23=GRID!$B$3:$U$3),0))*GRID!$H$42,
ROUNDUP(INDEX(GRID!$B$18:$U$29,MATCH(E$7,GRID!$A$18:$A$29,0),MATCH(1,($U$2=GRID!$B$1:$U$1)*(КАЛЕНДАРЬ!AQ23=GRID!$B$3:$U$3),0))*GRID!$H$42*(1-GRID!$H$43),0))</f>
        <v>30400</v>
      </c>
      <c r="G453" s="5" cm="1">
        <f t="array" ref="G453">IF($I$2="Длительное проживание от 30 ночей ",
INDEX(GRID!$B$4:$U$15,MATCH(G$7,GRID!$A$4:$A$15,0),MATCH(1,($U$2=GRID!$B$1:$U$1)*(КАЛЕНДАРЬ!AQ23=GRID!$B$3:$U$3),0))*GRID!$H$42,
ROUNDUP(INDEX(GRID!$B$4:$U$15,MATCH(G$7,GRID!$A$4:$A$15,0),MATCH(1,($U$2=GRID!$B$1:$U$1)*(КАЛЕНДАРЬ!AQ23=GRID!$B$3:$U$3),0))*GRID!$H$42*(1-GRID!$H$43),0))</f>
        <v>31200</v>
      </c>
      <c r="H453" s="5" cm="1">
        <f t="array" ref="H453">IF($I$2="Длительное проживание от 30 ночей ",
INDEX(GRID!$B$18:$U$29,MATCH(G$7,GRID!$A$18:$A$29,0),MATCH(1,($U$2=GRID!$B$1:$U$1)*(КАЛЕНДАРЬ!AQ23=GRID!$B$3:$U$3),0))*GRID!$H$42,
ROUNDUP(INDEX(GRID!$B$18:$U$29,MATCH(G$7,GRID!$A$18:$A$29,0),MATCH(1,($U$2=GRID!$B$1:$U$1)*(КАЛЕНДАРЬ!AQ23=GRID!$B$3:$U$3),0))*GRID!$H$42*(1-GRID!$H$43),0))</f>
        <v>35200</v>
      </c>
      <c r="I453" s="5">
        <f t="array" ref="I453">IF($I$2="Длительное проживание от 30 ночей ",
INDEX(GRID!$B$4:$U$15,MATCH(I$7,GRID!$A$4:$A$15,0),MATCH(1,($U$2=GRID!$B$1:$U$1)*(КАЛЕНДАРЬ!AQ23=GRID!$B$3:$U$3),0))*GRID!$H$42,
ROUNDUP(INDEX(GRID!$B$4:$U$15,MATCH(I$7,GRID!$A$4:$A$15,0),MATCH(1,($U$2=GRID!$B$1:$U$1)*(КАЛЕНДАРЬ!AQ23=GRID!$B$3:$U$3),0))*GRID!$H$42*(1-GRID!$H$43),0))</f>
        <v>34720</v>
      </c>
      <c r="J453" s="5">
        <f t="array" ref="J453">IF($I$2="Длительное проживание от 30 ночей ",
INDEX(GRID!$B$18:$U$29,MATCH(I$7,GRID!$A$18:$A$29,0),MATCH(1,($U$2=GRID!$B$1:$U$1)*(КАЛЕНДАРЬ!AQ23=GRID!$B$3:$U$3),0))*GRID!$H$42,
ROUNDUP(INDEX(GRID!$B$18:$U$29,MATCH(I$7,GRID!$A$18:$A$29,0),MATCH(1,($U$2=GRID!$B$1:$U$1)*(КАЛЕНДАРЬ!AQ23=GRID!$B$3:$U$3),0))*GRID!$H$42*(1-GRID!$H$43),0))</f>
        <v>38720</v>
      </c>
      <c r="K453" s="5" cm="1">
        <f t="array" ref="K453">IF($I$2="Длительное проживание от 30 ночей ",
INDEX(GRID!$B$4:$U$15,MATCH(K$7,GRID!$A$4:$A$15,0),MATCH(1,($U$2=GRID!$B$1:$U$1)*(КАЛЕНДАРЬ!AQ23=GRID!$B$3:$U$3),0))*GRID!$H$42,
ROUNDUP(INDEX(GRID!$B$4:$U$15,MATCH(K$7,GRID!$A$4:$A$15,0),MATCH(1,($U$2=GRID!$B$1:$U$1)*(КАЛЕНДАРЬ!AQ23=GRID!$B$3:$U$3),0))*GRID!$H$42*(1-GRID!$H$43),0))</f>
        <v>39200</v>
      </c>
      <c r="L453" s="5" cm="1">
        <f t="array" ref="L453">IF($I$2="Длительное проживание от 30 ночей ",
INDEX(GRID!$B$18:$U$29,MATCH(K$7,GRID!$A$18:$A$29,0),MATCH(1,($U$2=GRID!$B$1:$U$1)*(КАЛЕНДАРЬ!AQ23=GRID!$B$3:$U$3),0))*GRID!$H$42,
ROUNDUP(INDEX(GRID!$B$18:$U$29,MATCH(K$7,GRID!$A$18:$A$29,0),MATCH(1,($U$2=GRID!$B$1:$U$1)*(КАЛЕНДАРЬ!AQ23=GRID!$B$3:$U$3),0))*GRID!$H$42*(1-GRID!$H$43),0))</f>
        <v>43200</v>
      </c>
      <c r="M453" s="5">
        <f t="array" ref="M453">IF($I$2="Длительное проживание от 30 ночей ",
INDEX(GRID!$B$4:$U$15,MATCH(M$7,GRID!$A$4:$A$15,0),MATCH(1,($U$2=GRID!$B$1:$U$1)*(КАЛЕНДАРЬ!AQ23=GRID!$B$3:$U$3),0))*GRID!$H$42,
ROUNDUP(INDEX(GRID!$B$4:$U$15,MATCH(M$7,GRID!$A$4:$A$15,0),MATCH(1,($U$2=GRID!$B$1:$U$1)*(КАЛЕНДАРЬ!AQ23=GRID!$B$3:$U$3),0))*GRID!$H$42*(1-GRID!$H$43),0))</f>
        <v>55600</v>
      </c>
      <c r="N453" s="5">
        <f t="array" ref="N453">IF($I$2="Длительное проживание от 30 ночей ",
INDEX(GRID!$B$18:$U$29,MATCH(M$7,GRID!$A$18:$A$29,0),MATCH(1,($U$2=GRID!$B$1:$U$1)*(КАЛЕНДАРЬ!AQ23=GRID!$B$3:$U$3),0))*GRID!$H$42,
ROUNDUP(INDEX(GRID!$B$18:$U$29,MATCH(M$7,GRID!$A$18:$A$29,0),MATCH(1,($U$2=GRID!$B$1:$U$1)*(КАЛЕНДАРЬ!AQ23=GRID!$B$3:$U$3),0))*GRID!$H$42*(1-GRID!$H$43),0))</f>
        <v>59600</v>
      </c>
      <c r="O453" s="5" cm="1">
        <f t="array" ref="O453">IF($I$2="Длительное проживание от 30 ночей ",
INDEX(GRID!$B$4:$U$15,MATCH(O$7,GRID!$A$4:$A$15,0),MATCH(1,($U$2=GRID!$B$1:$U$1)*(КАЛЕНДАРЬ!AQ23=GRID!$B$3:$U$3),0))*GRID!$H$42,
ROUNDUP(INDEX(GRID!$B$4:$U$15,MATCH(O$7,GRID!$A$4:$A$15,0),MATCH(1,($U$2=GRID!$B$1:$U$1)*(КАЛЕНДАРЬ!AN\4=GRID!$B$3:$U$3),0))*GRID!$H$42*(1-GRID!$H$43),0))</f>
        <v>82560</v>
      </c>
      <c r="P453" s="5">
        <f t="array" ref="P453">IF($I$2="Длительное проживание от 30 ночей ",
INDEX(GRID!$B$4:$U$15,MATCH(P$7,GRID!$A$4:$A$15,0),MATCH(1,($U$2=GRID!$B$1:$U$1)*(КАЛЕНДАРЬ!AQ23=GRID!$B$3:$U$3),0))*GRID!$H$42,
ROUNDUP(INDEX(GRID!$B$4:$U$15,MATCH(P$7,GRID!$A$4:$A$15,0),MATCH(1,($U$2=GRID!$B$1:$U$1)*(КАЛЕНДАРЬ!AQ23=GRID!$B$3:$U$3),0))*GRID!$H$42*(1-GRID!$H$43),0))</f>
        <v>116320</v>
      </c>
      <c r="Q453" s="5">
        <f t="array" ref="Q453">IF($I$2="Длительное проживание от 30 ночей ",
INDEX(GRID!$B$4:$U$15,MATCH(Q$7,GRID!$A$4:$A$15,0),MATCH(1,($U$2=GRID!$B$1:$U$1)*(КАЛЕНДАРЬ!AQ23=GRID!$B$3:$U$3),0))*GRID!$H$42,
ROUNDUP(INDEX(GRID!$B$4:$U$15,MATCH(Q$7,GRID!$A$4:$A$15,0),MATCH(1,($U$2=GRID!$B$1:$U$1)*(КАЛЕНДАРЬ!AQ23=GRID!$B$3:$U$3),0))*GRID!$H$42*(1-GRID!$H$43),0))</f>
        <v>136720</v>
      </c>
      <c r="R453" s="50" t="s">
        <v>105</v>
      </c>
      <c r="S453" s="50" t="s">
        <v>105</v>
      </c>
      <c r="T453" s="50" t="s">
        <v>105</v>
      </c>
    </row>
    <row r="454" spans="1:22" ht="12.75" customHeight="1">
      <c r="A454" s="108" t="s">
        <v>17</v>
      </c>
      <c r="B454" s="109">
        <v>21</v>
      </c>
      <c r="C454" s="5">
        <f t="array" ref="C454">IF($I$2="Длительное проживание от 30 ночей ",
INDEX(GRID!$B$4:$U$15,MATCH(C$7,GRID!$A$4:$A$15,0),MATCH(1,($U$2=GRID!$B$1:$U$1)*(КАЛЕНДАРЬ!AQ24=GRID!$B$3:$U$3),0))*GRID!$H$42,
ROUNDUP(INDEX(GRID!$B$4:$U$15,MATCH(C$7,GRID!$A$4:$A$15,0),MATCH(1,($U$2=GRID!$B$1:$U$1)*(КАЛЕНДАРЬ!AQ24=GRID!$B$3:$U$3),0))*GRID!$H$42*(1-GRID!$H$43),0))</f>
        <v>22000.000000000004</v>
      </c>
      <c r="D454" s="5">
        <f t="array" ref="D454">IF($I$2="Длительное проживание от 30 ночей ",
INDEX(GRID!$B$18:$U$29,MATCH(C$7,GRID!$A$18:$A$29,0),MATCH(1,($U$2=GRID!$B$1:$U$1)*(КАЛЕНДАРЬ!AQ24=GRID!$B$3:$U$3),0))*GRID!$H$42,
ROUNDUP(INDEX(GRID!$B$18:$U$29,MATCH(C$7,GRID!$A$18:$A$29,0),MATCH(1,($U$2=GRID!$B$1:$U$1)*(КАЛЕНДАРЬ!AQ24=GRID!$B$3:$U$3),0))*GRID!$H$42*(1-GRID!$H$43),0))</f>
        <v>26000.000000000004</v>
      </c>
      <c r="E454" s="5">
        <f t="array" ref="E454">IF($I$2="Длительное проживание от 30 ночей ",
INDEX(GRID!$B$4:$U$15,MATCH(E$7,GRID!$A$4:$A$15,0),MATCH(1,($U$2=GRID!$B$1:$U$1)*(КАЛЕНДАРЬ!AQ24=GRID!$B$3:$U$3),0))*GRID!$H$42,
ROUNDUP(INDEX(GRID!$B$4:$U$15,MATCH(E$7,GRID!$A$4:$A$15,0),MATCH(1,($U$2=GRID!$B$1:$U$1)*(КАЛЕНДАРЬ!AQ24=GRID!$B$3:$U$3),0))*GRID!$H$42*(1-GRID!$H$43),0))</f>
        <v>26400</v>
      </c>
      <c r="F454" s="5">
        <f t="array" ref="F454">IF($I$2="Длительное проживание от 30 ночей ",
INDEX(GRID!$B$18:$U$29,MATCH(E$7,GRID!$A$18:$A$29,0),MATCH(1,($U$2=GRID!$B$1:$U$1)*(КАЛЕНДАРЬ!AQ24=GRID!$B$3:$U$3),0))*GRID!$H$42,
ROUNDUP(INDEX(GRID!$B$18:$U$29,MATCH(E$7,GRID!$A$18:$A$29,0),MATCH(1,($U$2=GRID!$B$1:$U$1)*(КАЛЕНДАРЬ!AQ24=GRID!$B$3:$U$3),0))*GRID!$H$42*(1-GRID!$H$43),0))</f>
        <v>30400</v>
      </c>
      <c r="G454" s="5" cm="1">
        <f t="array" ref="G454">IF($I$2="Длительное проживание от 30 ночей ",
INDEX(GRID!$B$4:$U$15,MATCH(G$7,GRID!$A$4:$A$15,0),MATCH(1,($U$2=GRID!$B$1:$U$1)*(КАЛЕНДАРЬ!AQ24=GRID!$B$3:$U$3),0))*GRID!$H$42,
ROUNDUP(INDEX(GRID!$B$4:$U$15,MATCH(G$7,GRID!$A$4:$A$15,0),MATCH(1,($U$2=GRID!$B$1:$U$1)*(КАЛЕНДАРЬ!AQ24=GRID!$B$3:$U$3),0))*GRID!$H$42*(1-GRID!$H$43),0))</f>
        <v>31200</v>
      </c>
      <c r="H454" s="5" cm="1">
        <f t="array" ref="H454">IF($I$2="Длительное проживание от 30 ночей ",
INDEX(GRID!$B$18:$U$29,MATCH(G$7,GRID!$A$18:$A$29,0),MATCH(1,($U$2=GRID!$B$1:$U$1)*(КАЛЕНДАРЬ!AQ24=GRID!$B$3:$U$3),0))*GRID!$H$42,
ROUNDUP(INDEX(GRID!$B$18:$U$29,MATCH(G$7,GRID!$A$18:$A$29,0),MATCH(1,($U$2=GRID!$B$1:$U$1)*(КАЛЕНДАРЬ!AQ24=GRID!$B$3:$U$3),0))*GRID!$H$42*(1-GRID!$H$43),0))</f>
        <v>35200</v>
      </c>
      <c r="I454" s="5">
        <f t="array" ref="I454">IF($I$2="Длительное проживание от 30 ночей ",
INDEX(GRID!$B$4:$U$15,MATCH(I$7,GRID!$A$4:$A$15,0),MATCH(1,($U$2=GRID!$B$1:$U$1)*(КАЛЕНДАРЬ!AQ24=GRID!$B$3:$U$3),0))*GRID!$H$42,
ROUNDUP(INDEX(GRID!$B$4:$U$15,MATCH(I$7,GRID!$A$4:$A$15,0),MATCH(1,($U$2=GRID!$B$1:$U$1)*(КАЛЕНДАРЬ!AQ24=GRID!$B$3:$U$3),0))*GRID!$H$42*(1-GRID!$H$43),0))</f>
        <v>34720</v>
      </c>
      <c r="J454" s="5">
        <f t="array" ref="J454">IF($I$2="Длительное проживание от 30 ночей ",
INDEX(GRID!$B$18:$U$29,MATCH(I$7,GRID!$A$18:$A$29,0),MATCH(1,($U$2=GRID!$B$1:$U$1)*(КАЛЕНДАРЬ!AQ24=GRID!$B$3:$U$3),0))*GRID!$H$42,
ROUNDUP(INDEX(GRID!$B$18:$U$29,MATCH(I$7,GRID!$A$18:$A$29,0),MATCH(1,($U$2=GRID!$B$1:$U$1)*(КАЛЕНДАРЬ!AQ24=GRID!$B$3:$U$3),0))*GRID!$H$42*(1-GRID!$H$43),0))</f>
        <v>38720</v>
      </c>
      <c r="K454" s="5" cm="1">
        <f t="array" ref="K454">IF($I$2="Длительное проживание от 30 ночей ",
INDEX(GRID!$B$4:$U$15,MATCH(K$7,GRID!$A$4:$A$15,0),MATCH(1,($U$2=GRID!$B$1:$U$1)*(КАЛЕНДАРЬ!AQ24=GRID!$B$3:$U$3),0))*GRID!$H$42,
ROUNDUP(INDEX(GRID!$B$4:$U$15,MATCH(K$7,GRID!$A$4:$A$15,0),MATCH(1,($U$2=GRID!$B$1:$U$1)*(КАЛЕНДАРЬ!AQ24=GRID!$B$3:$U$3),0))*GRID!$H$42*(1-GRID!$H$43),0))</f>
        <v>39200</v>
      </c>
      <c r="L454" s="5" cm="1">
        <f t="array" ref="L454">IF($I$2="Длительное проживание от 30 ночей ",
INDEX(GRID!$B$18:$U$29,MATCH(K$7,GRID!$A$18:$A$29,0),MATCH(1,($U$2=GRID!$B$1:$U$1)*(КАЛЕНДАРЬ!AQ24=GRID!$B$3:$U$3),0))*GRID!$H$42,
ROUNDUP(INDEX(GRID!$B$18:$U$29,MATCH(K$7,GRID!$A$18:$A$29,0),MATCH(1,($U$2=GRID!$B$1:$U$1)*(КАЛЕНДАРЬ!AQ24=GRID!$B$3:$U$3),0))*GRID!$H$42*(1-GRID!$H$43),0))</f>
        <v>43200</v>
      </c>
      <c r="M454" s="5">
        <f t="array" ref="M454">IF($I$2="Длительное проживание от 30 ночей ",
INDEX(GRID!$B$4:$U$15,MATCH(M$7,GRID!$A$4:$A$15,0),MATCH(1,($U$2=GRID!$B$1:$U$1)*(КАЛЕНДАРЬ!AQ24=GRID!$B$3:$U$3),0))*GRID!$H$42,
ROUNDUP(INDEX(GRID!$B$4:$U$15,MATCH(M$7,GRID!$A$4:$A$15,0),MATCH(1,($U$2=GRID!$B$1:$U$1)*(КАЛЕНДАРЬ!AQ24=GRID!$B$3:$U$3),0))*GRID!$H$42*(1-GRID!$H$43),0))</f>
        <v>55600</v>
      </c>
      <c r="N454" s="5">
        <f t="array" ref="N454">IF($I$2="Длительное проживание от 30 ночей ",
INDEX(GRID!$B$18:$U$29,MATCH(M$7,GRID!$A$18:$A$29,0),MATCH(1,($U$2=GRID!$B$1:$U$1)*(КАЛЕНДАРЬ!AQ24=GRID!$B$3:$U$3),0))*GRID!$H$42,
ROUNDUP(INDEX(GRID!$B$18:$U$29,MATCH(M$7,GRID!$A$18:$A$29,0),MATCH(1,($U$2=GRID!$B$1:$U$1)*(КАЛЕНДАРЬ!AQ24=GRID!$B$3:$U$3),0))*GRID!$H$42*(1-GRID!$H$43),0))</f>
        <v>59600</v>
      </c>
      <c r="O454" s="5" cm="1">
        <f t="array" ref="O454">IF($I$2="Длительное проживание от 30 ночей ",
INDEX(GRID!$B$4:$U$15,MATCH(O$7,GRID!$A$4:$A$15,0),MATCH(1,($U$2=GRID!$B$1:$U$1)*(КАЛЕНДАРЬ!AQ24=GRID!$B$3:$U$3),0))*GRID!$H$42,
ROUNDUP(INDEX(GRID!$B$4:$U$15,MATCH(O$7,GRID!$A$4:$A$15,0),MATCH(1,($U$2=GRID!$B$1:$U$1)*(КАЛЕНДАРЬ!AN\4=GRID!$B$3:$U$3),0))*GRID!$H$42*(1-GRID!$H$43),0))</f>
        <v>82560</v>
      </c>
      <c r="P454" s="5">
        <f t="array" ref="P454">IF($I$2="Длительное проживание от 30 ночей ",
INDEX(GRID!$B$4:$U$15,MATCH(P$7,GRID!$A$4:$A$15,0),MATCH(1,($U$2=GRID!$B$1:$U$1)*(КАЛЕНДАРЬ!AQ24=GRID!$B$3:$U$3),0))*GRID!$H$42,
ROUNDUP(INDEX(GRID!$B$4:$U$15,MATCH(P$7,GRID!$A$4:$A$15,0),MATCH(1,($U$2=GRID!$B$1:$U$1)*(КАЛЕНДАРЬ!AQ24=GRID!$B$3:$U$3),0))*GRID!$H$42*(1-GRID!$H$43),0))</f>
        <v>116320</v>
      </c>
      <c r="Q454" s="5">
        <f t="array" ref="Q454">IF($I$2="Длительное проживание от 30 ночей ",
INDEX(GRID!$B$4:$U$15,MATCH(Q$7,GRID!$A$4:$A$15,0),MATCH(1,($U$2=GRID!$B$1:$U$1)*(КАЛЕНДАРЬ!AQ24=GRID!$B$3:$U$3),0))*GRID!$H$42,
ROUNDUP(INDEX(GRID!$B$4:$U$15,MATCH(Q$7,GRID!$A$4:$A$15,0),MATCH(1,($U$2=GRID!$B$1:$U$1)*(КАЛЕНДАРЬ!AQ24=GRID!$B$3:$U$3),0))*GRID!$H$42*(1-GRID!$H$43),0))</f>
        <v>136720</v>
      </c>
      <c r="R454" s="50" t="s">
        <v>105</v>
      </c>
      <c r="S454" s="50" t="s">
        <v>105</v>
      </c>
      <c r="T454" s="50" t="s">
        <v>105</v>
      </c>
    </row>
    <row r="455" spans="1:22" ht="12.75" customHeight="1">
      <c r="A455" s="108" t="s">
        <v>11</v>
      </c>
      <c r="B455" s="109">
        <v>22</v>
      </c>
      <c r="C455" s="5">
        <f t="array" ref="C455">IF($I$2="Длительное проживание от 30 ночей ",
INDEX(GRID!$B$4:$U$15,MATCH(C$7,GRID!$A$4:$A$15,0),MATCH(1,($U$2=GRID!$B$1:$U$1)*(КАЛЕНДАРЬ!AQ25=GRID!$B$3:$U$3),0))*GRID!$H$42,
ROUNDUP(INDEX(GRID!$B$4:$U$15,MATCH(C$7,GRID!$A$4:$A$15,0),MATCH(1,($U$2=GRID!$B$1:$U$1)*(КАЛЕНДАРЬ!AQ25=GRID!$B$3:$U$3),0))*GRID!$H$42*(1-GRID!$H$43),0))</f>
        <v>22000.000000000004</v>
      </c>
      <c r="D455" s="5">
        <f t="array" ref="D455">IF($I$2="Длительное проживание от 30 ночей ",
INDEX(GRID!$B$18:$U$29,MATCH(C$7,GRID!$A$18:$A$29,0),MATCH(1,($U$2=GRID!$B$1:$U$1)*(КАЛЕНДАРЬ!AQ25=GRID!$B$3:$U$3),0))*GRID!$H$42,
ROUNDUP(INDEX(GRID!$B$18:$U$29,MATCH(C$7,GRID!$A$18:$A$29,0),MATCH(1,($U$2=GRID!$B$1:$U$1)*(КАЛЕНДАРЬ!AQ25=GRID!$B$3:$U$3),0))*GRID!$H$42*(1-GRID!$H$43),0))</f>
        <v>26000.000000000004</v>
      </c>
      <c r="E455" s="5">
        <f t="array" ref="E455">IF($I$2="Длительное проживание от 30 ночей ",
INDEX(GRID!$B$4:$U$15,MATCH(E$7,GRID!$A$4:$A$15,0),MATCH(1,($U$2=GRID!$B$1:$U$1)*(КАЛЕНДАРЬ!AQ25=GRID!$B$3:$U$3),0))*GRID!$H$42,
ROUNDUP(INDEX(GRID!$B$4:$U$15,MATCH(E$7,GRID!$A$4:$A$15,0),MATCH(1,($U$2=GRID!$B$1:$U$1)*(КАЛЕНДАРЬ!AQ25=GRID!$B$3:$U$3),0))*GRID!$H$42*(1-GRID!$H$43),0))</f>
        <v>26400</v>
      </c>
      <c r="F455" s="5">
        <f t="array" ref="F455">IF($I$2="Длительное проживание от 30 ночей ",
INDEX(GRID!$B$18:$U$29,MATCH(E$7,GRID!$A$18:$A$29,0),MATCH(1,($U$2=GRID!$B$1:$U$1)*(КАЛЕНДАРЬ!AQ25=GRID!$B$3:$U$3),0))*GRID!$H$42,
ROUNDUP(INDEX(GRID!$B$18:$U$29,MATCH(E$7,GRID!$A$18:$A$29,0),MATCH(1,($U$2=GRID!$B$1:$U$1)*(КАЛЕНДАРЬ!AQ25=GRID!$B$3:$U$3),0))*GRID!$H$42*(1-GRID!$H$43),0))</f>
        <v>30400</v>
      </c>
      <c r="G455" s="5" cm="1">
        <f t="array" ref="G455">IF($I$2="Длительное проживание от 30 ночей ",
INDEX(GRID!$B$4:$U$15,MATCH(G$7,GRID!$A$4:$A$15,0),MATCH(1,($U$2=GRID!$B$1:$U$1)*(КАЛЕНДАРЬ!AQ25=GRID!$B$3:$U$3),0))*GRID!$H$42,
ROUNDUP(INDEX(GRID!$B$4:$U$15,MATCH(G$7,GRID!$A$4:$A$15,0),MATCH(1,($U$2=GRID!$B$1:$U$1)*(КАЛЕНДАРЬ!AQ25=GRID!$B$3:$U$3),0))*GRID!$H$42*(1-GRID!$H$43),0))</f>
        <v>31200</v>
      </c>
      <c r="H455" s="5" cm="1">
        <f t="array" ref="H455">IF($I$2="Длительное проживание от 30 ночей ",
INDEX(GRID!$B$18:$U$29,MATCH(G$7,GRID!$A$18:$A$29,0),MATCH(1,($U$2=GRID!$B$1:$U$1)*(КАЛЕНДАРЬ!AQ25=GRID!$B$3:$U$3),0))*GRID!$H$42,
ROUNDUP(INDEX(GRID!$B$18:$U$29,MATCH(G$7,GRID!$A$18:$A$29,0),MATCH(1,($U$2=GRID!$B$1:$U$1)*(КАЛЕНДАРЬ!AQ25=GRID!$B$3:$U$3),0))*GRID!$H$42*(1-GRID!$H$43),0))</f>
        <v>35200</v>
      </c>
      <c r="I455" s="5">
        <f t="array" ref="I455">IF($I$2="Длительное проживание от 30 ночей ",
INDEX(GRID!$B$4:$U$15,MATCH(I$7,GRID!$A$4:$A$15,0),MATCH(1,($U$2=GRID!$B$1:$U$1)*(КАЛЕНДАРЬ!AQ25=GRID!$B$3:$U$3),0))*GRID!$H$42,
ROUNDUP(INDEX(GRID!$B$4:$U$15,MATCH(I$7,GRID!$A$4:$A$15,0),MATCH(1,($U$2=GRID!$B$1:$U$1)*(КАЛЕНДАРЬ!AQ25=GRID!$B$3:$U$3),0))*GRID!$H$42*(1-GRID!$H$43),0))</f>
        <v>34720</v>
      </c>
      <c r="J455" s="5">
        <f t="array" ref="J455">IF($I$2="Длительное проживание от 30 ночей ",
INDEX(GRID!$B$18:$U$29,MATCH(I$7,GRID!$A$18:$A$29,0),MATCH(1,($U$2=GRID!$B$1:$U$1)*(КАЛЕНДАРЬ!AQ25=GRID!$B$3:$U$3),0))*GRID!$H$42,
ROUNDUP(INDEX(GRID!$B$18:$U$29,MATCH(I$7,GRID!$A$18:$A$29,0),MATCH(1,($U$2=GRID!$B$1:$U$1)*(КАЛЕНДАРЬ!AQ25=GRID!$B$3:$U$3),0))*GRID!$H$42*(1-GRID!$H$43),0))</f>
        <v>38720</v>
      </c>
      <c r="K455" s="5" cm="1">
        <f t="array" ref="K455">IF($I$2="Длительное проживание от 30 ночей ",
INDEX(GRID!$B$4:$U$15,MATCH(K$7,GRID!$A$4:$A$15,0),MATCH(1,($U$2=GRID!$B$1:$U$1)*(КАЛЕНДАРЬ!AQ25=GRID!$B$3:$U$3),0))*GRID!$H$42,
ROUNDUP(INDEX(GRID!$B$4:$U$15,MATCH(K$7,GRID!$A$4:$A$15,0),MATCH(1,($U$2=GRID!$B$1:$U$1)*(КАЛЕНДАРЬ!AQ25=GRID!$B$3:$U$3),0))*GRID!$H$42*(1-GRID!$H$43),0))</f>
        <v>39200</v>
      </c>
      <c r="L455" s="5" cm="1">
        <f t="array" ref="L455">IF($I$2="Длительное проживание от 30 ночей ",
INDEX(GRID!$B$18:$U$29,MATCH(K$7,GRID!$A$18:$A$29,0),MATCH(1,($U$2=GRID!$B$1:$U$1)*(КАЛЕНДАРЬ!AQ25=GRID!$B$3:$U$3),0))*GRID!$H$42,
ROUNDUP(INDEX(GRID!$B$18:$U$29,MATCH(K$7,GRID!$A$18:$A$29,0),MATCH(1,($U$2=GRID!$B$1:$U$1)*(КАЛЕНДАРЬ!AQ25=GRID!$B$3:$U$3),0))*GRID!$H$42*(1-GRID!$H$43),0))</f>
        <v>43200</v>
      </c>
      <c r="M455" s="5">
        <f t="array" ref="M455">IF($I$2="Длительное проживание от 30 ночей ",
INDEX(GRID!$B$4:$U$15,MATCH(M$7,GRID!$A$4:$A$15,0),MATCH(1,($U$2=GRID!$B$1:$U$1)*(КАЛЕНДАРЬ!AQ25=GRID!$B$3:$U$3),0))*GRID!$H$42,
ROUNDUP(INDEX(GRID!$B$4:$U$15,MATCH(M$7,GRID!$A$4:$A$15,0),MATCH(1,($U$2=GRID!$B$1:$U$1)*(КАЛЕНДАРЬ!AQ25=GRID!$B$3:$U$3),0))*GRID!$H$42*(1-GRID!$H$43),0))</f>
        <v>55600</v>
      </c>
      <c r="N455" s="5">
        <f t="array" ref="N455">IF($I$2="Длительное проживание от 30 ночей ",
INDEX(GRID!$B$18:$U$29,MATCH(M$7,GRID!$A$18:$A$29,0),MATCH(1,($U$2=GRID!$B$1:$U$1)*(КАЛЕНДАРЬ!AQ25=GRID!$B$3:$U$3),0))*GRID!$H$42,
ROUNDUP(INDEX(GRID!$B$18:$U$29,MATCH(M$7,GRID!$A$18:$A$29,0),MATCH(1,($U$2=GRID!$B$1:$U$1)*(КАЛЕНДАРЬ!AQ25=GRID!$B$3:$U$3),0))*GRID!$H$42*(1-GRID!$H$43),0))</f>
        <v>59600</v>
      </c>
      <c r="O455" s="5" cm="1">
        <f t="array" ref="O455">IF($I$2="Длительное проживание от 30 ночей ",
INDEX(GRID!$B$4:$U$15,MATCH(O$7,GRID!$A$4:$A$15,0),MATCH(1,($U$2=GRID!$B$1:$U$1)*(КАЛЕНДАРЬ!AQ25=GRID!$B$3:$U$3),0))*GRID!$H$42,
ROUNDUP(INDEX(GRID!$B$4:$U$15,MATCH(O$7,GRID!$A$4:$A$15,0),MATCH(1,($U$2=GRID!$B$1:$U$1)*(КАЛЕНДАРЬ!AN\4=GRID!$B$3:$U$3),0))*GRID!$H$42*(1-GRID!$H$43),0))</f>
        <v>82560</v>
      </c>
      <c r="P455" s="5">
        <f t="array" ref="P455">IF($I$2="Длительное проживание от 30 ночей ",
INDEX(GRID!$B$4:$U$15,MATCH(P$7,GRID!$A$4:$A$15,0),MATCH(1,($U$2=GRID!$B$1:$U$1)*(КАЛЕНДАРЬ!AQ25=GRID!$B$3:$U$3),0))*GRID!$H$42,
ROUNDUP(INDEX(GRID!$B$4:$U$15,MATCH(P$7,GRID!$A$4:$A$15,0),MATCH(1,($U$2=GRID!$B$1:$U$1)*(КАЛЕНДАРЬ!AQ25=GRID!$B$3:$U$3),0))*GRID!$H$42*(1-GRID!$H$43),0))</f>
        <v>116320</v>
      </c>
      <c r="Q455" s="5">
        <f t="array" ref="Q455">IF($I$2="Длительное проживание от 30 ночей ",
INDEX(GRID!$B$4:$U$15,MATCH(Q$7,GRID!$A$4:$A$15,0),MATCH(1,($U$2=GRID!$B$1:$U$1)*(КАЛЕНДАРЬ!AQ25=GRID!$B$3:$U$3),0))*GRID!$H$42,
ROUNDUP(INDEX(GRID!$B$4:$U$15,MATCH(Q$7,GRID!$A$4:$A$15,0),MATCH(1,($U$2=GRID!$B$1:$U$1)*(КАЛЕНДАРЬ!AQ25=GRID!$B$3:$U$3),0))*GRID!$H$42*(1-GRID!$H$43),0))</f>
        <v>136720</v>
      </c>
      <c r="R455" s="50" t="s">
        <v>105</v>
      </c>
      <c r="S455" s="50" t="s">
        <v>105</v>
      </c>
      <c r="T455" s="50" t="s">
        <v>105</v>
      </c>
    </row>
    <row r="456" spans="1:22" ht="12.75" customHeight="1">
      <c r="A456" s="108" t="s">
        <v>12</v>
      </c>
      <c r="B456" s="109">
        <v>23</v>
      </c>
      <c r="C456" s="5">
        <f t="array" ref="C456">IF($I$2="Длительное проживание от 30 ночей ",
INDEX(GRID!$B$4:$U$15,MATCH(C$7,GRID!$A$4:$A$15,0),MATCH(1,($U$2=GRID!$B$1:$U$1)*(КАЛЕНДАРЬ!AQ26=GRID!$B$3:$U$3),0))*GRID!$H$42,
ROUNDUP(INDEX(GRID!$B$4:$U$15,MATCH(C$7,GRID!$A$4:$A$15,0),MATCH(1,($U$2=GRID!$B$1:$U$1)*(КАЛЕНДАРЬ!AQ26=GRID!$B$3:$U$3),0))*GRID!$H$42*(1-GRID!$H$43),0))</f>
        <v>20000</v>
      </c>
      <c r="D456" s="5">
        <f t="array" ref="D456">IF($I$2="Длительное проживание от 30 ночей ",
INDEX(GRID!$B$18:$U$29,MATCH(C$7,GRID!$A$18:$A$29,0),MATCH(1,($U$2=GRID!$B$1:$U$1)*(КАЛЕНДАРЬ!AQ26=GRID!$B$3:$U$3),0))*GRID!$H$42,
ROUNDUP(INDEX(GRID!$B$18:$U$29,MATCH(C$7,GRID!$A$18:$A$29,0),MATCH(1,($U$2=GRID!$B$1:$U$1)*(КАЛЕНДАРЬ!AQ26=GRID!$B$3:$U$3),0))*GRID!$H$42*(1-GRID!$H$43),0))</f>
        <v>24000</v>
      </c>
      <c r="E456" s="5">
        <f t="array" ref="E456">IF($I$2="Длительное проживание от 30 ночей ",
INDEX(GRID!$B$4:$U$15,MATCH(E$7,GRID!$A$4:$A$15,0),MATCH(1,($U$2=GRID!$B$1:$U$1)*(КАЛЕНДАРЬ!AQ26=GRID!$B$3:$U$3),0))*GRID!$H$42,
ROUNDUP(INDEX(GRID!$B$4:$U$15,MATCH(E$7,GRID!$A$4:$A$15,0),MATCH(1,($U$2=GRID!$B$1:$U$1)*(КАЛЕНДАРЬ!AQ26=GRID!$B$3:$U$3),0))*GRID!$H$42*(1-GRID!$H$43),0))</f>
        <v>24000</v>
      </c>
      <c r="F456" s="5">
        <f t="array" ref="F456">IF($I$2="Длительное проживание от 30 ночей ",
INDEX(GRID!$B$18:$U$29,MATCH(E$7,GRID!$A$18:$A$29,0),MATCH(1,($U$2=GRID!$B$1:$U$1)*(КАЛЕНДАРЬ!AQ26=GRID!$B$3:$U$3),0))*GRID!$H$42,
ROUNDUP(INDEX(GRID!$B$18:$U$29,MATCH(E$7,GRID!$A$18:$A$29,0),MATCH(1,($U$2=GRID!$B$1:$U$1)*(КАЛЕНДАРЬ!AQ26=GRID!$B$3:$U$3),0))*GRID!$H$42*(1-GRID!$H$43),0))</f>
        <v>28000</v>
      </c>
      <c r="G456" s="5" cm="1">
        <f t="array" ref="G456">IF($I$2="Длительное проживание от 30 ночей ",
INDEX(GRID!$B$4:$U$15,MATCH(G$7,GRID!$A$4:$A$15,0),MATCH(1,($U$2=GRID!$B$1:$U$1)*(КАЛЕНДАРЬ!AQ26=GRID!$B$3:$U$3),0))*GRID!$H$42,
ROUNDUP(INDEX(GRID!$B$4:$U$15,MATCH(G$7,GRID!$A$4:$A$15,0),MATCH(1,($U$2=GRID!$B$1:$U$1)*(КАЛЕНДАРЬ!AQ26=GRID!$B$3:$U$3),0))*GRID!$H$42*(1-GRID!$H$43),0))</f>
        <v>28560</v>
      </c>
      <c r="H456" s="5" cm="1">
        <f t="array" ref="H456">IF($I$2="Длительное проживание от 30 ночей ",
INDEX(GRID!$B$18:$U$29,MATCH(G$7,GRID!$A$18:$A$29,0),MATCH(1,($U$2=GRID!$B$1:$U$1)*(КАЛЕНДАРЬ!AQ26=GRID!$B$3:$U$3),0))*GRID!$H$42,
ROUNDUP(INDEX(GRID!$B$18:$U$29,MATCH(G$7,GRID!$A$18:$A$29,0),MATCH(1,($U$2=GRID!$B$1:$U$1)*(КАЛЕНДАРЬ!AQ26=GRID!$B$3:$U$3),0))*GRID!$H$42*(1-GRID!$H$43),0))</f>
        <v>32560</v>
      </c>
      <c r="I456" s="5">
        <f t="array" ref="I456">IF($I$2="Длительное проживание от 30 ночей ",
INDEX(GRID!$B$4:$U$15,MATCH(I$7,GRID!$A$4:$A$15,0),MATCH(1,($U$2=GRID!$B$1:$U$1)*(КАЛЕНДАРЬ!AQ26=GRID!$B$3:$U$3),0))*GRID!$H$42,
ROUNDUP(INDEX(GRID!$B$4:$U$15,MATCH(I$7,GRID!$A$4:$A$15,0),MATCH(1,($U$2=GRID!$B$1:$U$1)*(КАЛЕНДАРЬ!AQ26=GRID!$B$3:$U$3),0))*GRID!$H$42*(1-GRID!$H$43),0))</f>
        <v>31760</v>
      </c>
      <c r="J456" s="5">
        <f t="array" ref="J456">IF($I$2="Длительное проживание от 30 ночей ",
INDEX(GRID!$B$18:$U$29,MATCH(I$7,GRID!$A$18:$A$29,0),MATCH(1,($U$2=GRID!$B$1:$U$1)*(КАЛЕНДАРЬ!AQ26=GRID!$B$3:$U$3),0))*GRID!$H$42,
ROUNDUP(INDEX(GRID!$B$18:$U$29,MATCH(I$7,GRID!$A$18:$A$29,0),MATCH(1,($U$2=GRID!$B$1:$U$1)*(КАЛЕНДАРЬ!AQ26=GRID!$B$3:$U$3),0))*GRID!$H$42*(1-GRID!$H$43),0))</f>
        <v>35760</v>
      </c>
      <c r="K456" s="5" cm="1">
        <f t="array" ref="K456">IF($I$2="Длительное проживание от 30 ночей ",
INDEX(GRID!$B$4:$U$15,MATCH(K$7,GRID!$A$4:$A$15,0),MATCH(1,($U$2=GRID!$B$1:$U$1)*(КАЛЕНДАРЬ!AQ26=GRID!$B$3:$U$3),0))*GRID!$H$42,
ROUNDUP(INDEX(GRID!$B$4:$U$15,MATCH(K$7,GRID!$A$4:$A$15,0),MATCH(1,($U$2=GRID!$B$1:$U$1)*(КАЛЕНДАРЬ!AQ26=GRID!$B$3:$U$3),0))*GRID!$H$42*(1-GRID!$H$43),0))</f>
        <v>36000</v>
      </c>
      <c r="L456" s="5" cm="1">
        <f t="array" ref="L456">IF($I$2="Длительное проживание от 30 ночей ",
INDEX(GRID!$B$18:$U$29,MATCH(K$7,GRID!$A$18:$A$29,0),MATCH(1,($U$2=GRID!$B$1:$U$1)*(КАЛЕНДАРЬ!AQ26=GRID!$B$3:$U$3),0))*GRID!$H$42,
ROUNDUP(INDEX(GRID!$B$18:$U$29,MATCH(K$7,GRID!$A$18:$A$29,0),MATCH(1,($U$2=GRID!$B$1:$U$1)*(КАЛЕНДАРЬ!AQ26=GRID!$B$3:$U$3),0))*GRID!$H$42*(1-GRID!$H$43),0))</f>
        <v>40000</v>
      </c>
      <c r="M456" s="5">
        <f t="array" ref="M456">IF($I$2="Длительное проживание от 30 ночей ",
INDEX(GRID!$B$4:$U$15,MATCH(M$7,GRID!$A$4:$A$15,0),MATCH(1,($U$2=GRID!$B$1:$U$1)*(КАЛЕНДАРЬ!AQ26=GRID!$B$3:$U$3),0))*GRID!$H$42,
ROUNDUP(INDEX(GRID!$B$4:$U$15,MATCH(M$7,GRID!$A$4:$A$15,0),MATCH(1,($U$2=GRID!$B$1:$U$1)*(КАЛЕНДАРЬ!AQ26=GRID!$B$3:$U$3),0))*GRID!$H$42*(1-GRID!$H$43),0))</f>
        <v>52160</v>
      </c>
      <c r="N456" s="5">
        <f t="array" ref="N456">IF($I$2="Длительное проживание от 30 ночей ",
INDEX(GRID!$B$18:$U$29,MATCH(M$7,GRID!$A$18:$A$29,0),MATCH(1,($U$2=GRID!$B$1:$U$1)*(КАЛЕНДАРЬ!AQ26=GRID!$B$3:$U$3),0))*GRID!$H$42,
ROUNDUP(INDEX(GRID!$B$18:$U$29,MATCH(M$7,GRID!$A$18:$A$29,0),MATCH(1,($U$2=GRID!$B$1:$U$1)*(КАЛЕНДАРЬ!AQ26=GRID!$B$3:$U$3),0))*GRID!$H$42*(1-GRID!$H$43),0))</f>
        <v>56160</v>
      </c>
      <c r="O456" s="5" cm="1">
        <f t="array" ref="O456">IF($I$2="Длительное проживание от 30 ночей ",
INDEX(GRID!$B$4:$U$15,MATCH(O$7,GRID!$A$4:$A$15,0),MATCH(1,($U$2=GRID!$B$1:$U$1)*(КАЛЕНДАРЬ!AQ26=GRID!$B$3:$U$3),0))*GRID!$H$42,
ROUNDUP(INDEX(GRID!$B$4:$U$15,MATCH(O$7,GRID!$A$4:$A$15,0),MATCH(1,($U$2=GRID!$B$1:$U$1)*(КАЛЕНДАРЬ!AN\4=GRID!$B$3:$U$3),0))*GRID!$H$42*(1-GRID!$H$43),0))</f>
        <v>78400</v>
      </c>
      <c r="P456" s="5">
        <f t="array" ref="P456">IF($I$2="Длительное проживание от 30 ночей ",
INDEX(GRID!$B$4:$U$15,MATCH(P$7,GRID!$A$4:$A$15,0),MATCH(1,($U$2=GRID!$B$1:$U$1)*(КАЛЕНДАРЬ!AQ26=GRID!$B$3:$U$3),0))*GRID!$H$42,
ROUNDUP(INDEX(GRID!$B$4:$U$15,MATCH(P$7,GRID!$A$4:$A$15,0),MATCH(1,($U$2=GRID!$B$1:$U$1)*(КАЛЕНДАРЬ!AQ26=GRID!$B$3:$U$3),0))*GRID!$H$42*(1-GRID!$H$43),0))</f>
        <v>111760</v>
      </c>
      <c r="Q456" s="5">
        <f t="array" ref="Q456">IF($I$2="Длительное проживание от 30 ночей ",
INDEX(GRID!$B$4:$U$15,MATCH(Q$7,GRID!$A$4:$A$15,0),MATCH(1,($U$2=GRID!$B$1:$U$1)*(КАЛЕНДАРЬ!AQ26=GRID!$B$3:$U$3),0))*GRID!$H$42,
ROUNDUP(INDEX(GRID!$B$4:$U$15,MATCH(Q$7,GRID!$A$4:$A$15,0),MATCH(1,($U$2=GRID!$B$1:$U$1)*(КАЛЕНДАРЬ!AQ26=GRID!$B$3:$U$3),0))*GRID!$H$42*(1-GRID!$H$43),0))</f>
        <v>131520</v>
      </c>
      <c r="R456" s="50" t="s">
        <v>105</v>
      </c>
      <c r="S456" s="50" t="s">
        <v>105</v>
      </c>
      <c r="T456" s="50" t="s">
        <v>105</v>
      </c>
    </row>
    <row r="457" spans="1:22" ht="12.75" customHeight="1">
      <c r="A457" s="108" t="s">
        <v>13</v>
      </c>
      <c r="B457" s="109">
        <v>24</v>
      </c>
      <c r="C457" s="5">
        <f t="array" ref="C457">IF($I$2="Длительное проживание от 30 ночей ",
INDEX(GRID!$B$4:$U$15,MATCH(C$7,GRID!$A$4:$A$15,0),MATCH(1,($U$2=GRID!$B$1:$U$1)*(КАЛЕНДАРЬ!AQ27=GRID!$B$3:$U$3),0))*GRID!$H$42,
ROUNDUP(INDEX(GRID!$B$4:$U$15,MATCH(C$7,GRID!$A$4:$A$15,0),MATCH(1,($U$2=GRID!$B$1:$U$1)*(КАЛЕНДАРЬ!AQ27=GRID!$B$3:$U$3),0))*GRID!$H$42*(1-GRID!$H$43),0))</f>
        <v>20000</v>
      </c>
      <c r="D457" s="5">
        <f t="array" ref="D457">IF($I$2="Длительное проживание от 30 ночей ",
INDEX(GRID!$B$18:$U$29,MATCH(C$7,GRID!$A$18:$A$29,0),MATCH(1,($U$2=GRID!$B$1:$U$1)*(КАЛЕНДАРЬ!AQ27=GRID!$B$3:$U$3),0))*GRID!$H$42,
ROUNDUP(INDEX(GRID!$B$18:$U$29,MATCH(C$7,GRID!$A$18:$A$29,0),MATCH(1,($U$2=GRID!$B$1:$U$1)*(КАЛЕНДАРЬ!AQ27=GRID!$B$3:$U$3),0))*GRID!$H$42*(1-GRID!$H$43),0))</f>
        <v>24000</v>
      </c>
      <c r="E457" s="5">
        <f t="array" ref="E457">IF($I$2="Длительное проживание от 30 ночей ",
INDEX(GRID!$B$4:$U$15,MATCH(E$7,GRID!$A$4:$A$15,0),MATCH(1,($U$2=GRID!$B$1:$U$1)*(КАЛЕНДАРЬ!AQ27=GRID!$B$3:$U$3),0))*GRID!$H$42,
ROUNDUP(INDEX(GRID!$B$4:$U$15,MATCH(E$7,GRID!$A$4:$A$15,0),MATCH(1,($U$2=GRID!$B$1:$U$1)*(КАЛЕНДАРЬ!AQ27=GRID!$B$3:$U$3),0))*GRID!$H$42*(1-GRID!$H$43),0))</f>
        <v>24000</v>
      </c>
      <c r="F457" s="5">
        <f t="array" ref="F457">IF($I$2="Длительное проживание от 30 ночей ",
INDEX(GRID!$B$18:$U$29,MATCH(E$7,GRID!$A$18:$A$29,0),MATCH(1,($U$2=GRID!$B$1:$U$1)*(КАЛЕНДАРЬ!AQ27=GRID!$B$3:$U$3),0))*GRID!$H$42,
ROUNDUP(INDEX(GRID!$B$18:$U$29,MATCH(E$7,GRID!$A$18:$A$29,0),MATCH(1,($U$2=GRID!$B$1:$U$1)*(КАЛЕНДАРЬ!AQ27=GRID!$B$3:$U$3),0))*GRID!$H$42*(1-GRID!$H$43),0))</f>
        <v>28000</v>
      </c>
      <c r="G457" s="5" cm="1">
        <f t="array" ref="G457">IF($I$2="Длительное проживание от 30 ночей ",
INDEX(GRID!$B$4:$U$15,MATCH(G$7,GRID!$A$4:$A$15,0),MATCH(1,($U$2=GRID!$B$1:$U$1)*(КАЛЕНДАРЬ!AQ27=GRID!$B$3:$U$3),0))*GRID!$H$42,
ROUNDUP(INDEX(GRID!$B$4:$U$15,MATCH(G$7,GRID!$A$4:$A$15,0),MATCH(1,($U$2=GRID!$B$1:$U$1)*(КАЛЕНДАРЬ!AQ27=GRID!$B$3:$U$3),0))*GRID!$H$42*(1-GRID!$H$43),0))</f>
        <v>28560</v>
      </c>
      <c r="H457" s="5" cm="1">
        <f t="array" ref="H457">IF($I$2="Длительное проживание от 30 ночей ",
INDEX(GRID!$B$18:$U$29,MATCH(G$7,GRID!$A$18:$A$29,0),MATCH(1,($U$2=GRID!$B$1:$U$1)*(КАЛЕНДАРЬ!AQ27=GRID!$B$3:$U$3),0))*GRID!$H$42,
ROUNDUP(INDEX(GRID!$B$18:$U$29,MATCH(G$7,GRID!$A$18:$A$29,0),MATCH(1,($U$2=GRID!$B$1:$U$1)*(КАЛЕНДАРЬ!AQ27=GRID!$B$3:$U$3),0))*GRID!$H$42*(1-GRID!$H$43),0))</f>
        <v>32560</v>
      </c>
      <c r="I457" s="5">
        <f t="array" ref="I457">IF($I$2="Длительное проживание от 30 ночей ",
INDEX(GRID!$B$4:$U$15,MATCH(I$7,GRID!$A$4:$A$15,0),MATCH(1,($U$2=GRID!$B$1:$U$1)*(КАЛЕНДАРЬ!AQ27=GRID!$B$3:$U$3),0))*GRID!$H$42,
ROUNDUP(INDEX(GRID!$B$4:$U$15,MATCH(I$7,GRID!$A$4:$A$15,0),MATCH(1,($U$2=GRID!$B$1:$U$1)*(КАЛЕНДАРЬ!AQ27=GRID!$B$3:$U$3),0))*GRID!$H$42*(1-GRID!$H$43),0))</f>
        <v>31760</v>
      </c>
      <c r="J457" s="5">
        <f t="array" ref="J457">IF($I$2="Длительное проживание от 30 ночей ",
INDEX(GRID!$B$18:$U$29,MATCH(I$7,GRID!$A$18:$A$29,0),MATCH(1,($U$2=GRID!$B$1:$U$1)*(КАЛЕНДАРЬ!AQ27=GRID!$B$3:$U$3),0))*GRID!$H$42,
ROUNDUP(INDEX(GRID!$B$18:$U$29,MATCH(I$7,GRID!$A$18:$A$29,0),MATCH(1,($U$2=GRID!$B$1:$U$1)*(КАЛЕНДАРЬ!AQ27=GRID!$B$3:$U$3),0))*GRID!$H$42*(1-GRID!$H$43),0))</f>
        <v>35760</v>
      </c>
      <c r="K457" s="5" cm="1">
        <f t="array" ref="K457">IF($I$2="Длительное проживание от 30 ночей ",
INDEX(GRID!$B$4:$U$15,MATCH(K$7,GRID!$A$4:$A$15,0),MATCH(1,($U$2=GRID!$B$1:$U$1)*(КАЛЕНДАРЬ!AQ27=GRID!$B$3:$U$3),0))*GRID!$H$42,
ROUNDUP(INDEX(GRID!$B$4:$U$15,MATCH(K$7,GRID!$A$4:$A$15,0),MATCH(1,($U$2=GRID!$B$1:$U$1)*(КАЛЕНДАРЬ!AQ27=GRID!$B$3:$U$3),0))*GRID!$H$42*(1-GRID!$H$43),0))</f>
        <v>36000</v>
      </c>
      <c r="L457" s="5" cm="1">
        <f t="array" ref="L457">IF($I$2="Длительное проживание от 30 ночей ",
INDEX(GRID!$B$18:$U$29,MATCH(K$7,GRID!$A$18:$A$29,0),MATCH(1,($U$2=GRID!$B$1:$U$1)*(КАЛЕНДАРЬ!AQ27=GRID!$B$3:$U$3),0))*GRID!$H$42,
ROUNDUP(INDEX(GRID!$B$18:$U$29,MATCH(K$7,GRID!$A$18:$A$29,0),MATCH(1,($U$2=GRID!$B$1:$U$1)*(КАЛЕНДАРЬ!AQ27=GRID!$B$3:$U$3),0))*GRID!$H$42*(1-GRID!$H$43),0))</f>
        <v>40000</v>
      </c>
      <c r="M457" s="5">
        <f t="array" ref="M457">IF($I$2="Длительное проживание от 30 ночей ",
INDEX(GRID!$B$4:$U$15,MATCH(M$7,GRID!$A$4:$A$15,0),MATCH(1,($U$2=GRID!$B$1:$U$1)*(КАЛЕНДАРЬ!AQ27=GRID!$B$3:$U$3),0))*GRID!$H$42,
ROUNDUP(INDEX(GRID!$B$4:$U$15,MATCH(M$7,GRID!$A$4:$A$15,0),MATCH(1,($U$2=GRID!$B$1:$U$1)*(КАЛЕНДАРЬ!AQ27=GRID!$B$3:$U$3),0))*GRID!$H$42*(1-GRID!$H$43),0))</f>
        <v>52160</v>
      </c>
      <c r="N457" s="5">
        <f t="array" ref="N457">IF($I$2="Длительное проживание от 30 ночей ",
INDEX(GRID!$B$18:$U$29,MATCH(M$7,GRID!$A$18:$A$29,0),MATCH(1,($U$2=GRID!$B$1:$U$1)*(КАЛЕНДАРЬ!AQ27=GRID!$B$3:$U$3),0))*GRID!$H$42,
ROUNDUP(INDEX(GRID!$B$18:$U$29,MATCH(M$7,GRID!$A$18:$A$29,0),MATCH(1,($U$2=GRID!$B$1:$U$1)*(КАЛЕНДАРЬ!AQ27=GRID!$B$3:$U$3),0))*GRID!$H$42*(1-GRID!$H$43),0))</f>
        <v>56160</v>
      </c>
      <c r="O457" s="5" cm="1">
        <f t="array" ref="O457">IF($I$2="Длительное проживание от 30 ночей ",
INDEX(GRID!$B$4:$U$15,MATCH(O$7,GRID!$A$4:$A$15,0),MATCH(1,($U$2=GRID!$B$1:$U$1)*(КАЛЕНДАРЬ!AQ27=GRID!$B$3:$U$3),0))*GRID!$H$42,
ROUNDUP(INDEX(GRID!$B$4:$U$15,MATCH(O$7,GRID!$A$4:$A$15,0),MATCH(1,($U$2=GRID!$B$1:$U$1)*(КАЛЕНДАРЬ!AN\4=GRID!$B$3:$U$3),0))*GRID!$H$42*(1-GRID!$H$43),0))</f>
        <v>78400</v>
      </c>
      <c r="P457" s="5">
        <f t="array" ref="P457">IF($I$2="Длительное проживание от 30 ночей ",
INDEX(GRID!$B$4:$U$15,MATCH(P$7,GRID!$A$4:$A$15,0),MATCH(1,($U$2=GRID!$B$1:$U$1)*(КАЛЕНДАРЬ!AQ27=GRID!$B$3:$U$3),0))*GRID!$H$42,
ROUNDUP(INDEX(GRID!$B$4:$U$15,MATCH(P$7,GRID!$A$4:$A$15,0),MATCH(1,($U$2=GRID!$B$1:$U$1)*(КАЛЕНДАРЬ!AQ27=GRID!$B$3:$U$3),0))*GRID!$H$42*(1-GRID!$H$43),0))</f>
        <v>111760</v>
      </c>
      <c r="Q457" s="5">
        <f t="array" ref="Q457">IF($I$2="Длительное проживание от 30 ночей ",
INDEX(GRID!$B$4:$U$15,MATCH(Q$7,GRID!$A$4:$A$15,0),MATCH(1,($U$2=GRID!$B$1:$U$1)*(КАЛЕНДАРЬ!AQ27=GRID!$B$3:$U$3),0))*GRID!$H$42,
ROUNDUP(INDEX(GRID!$B$4:$U$15,MATCH(Q$7,GRID!$A$4:$A$15,0),MATCH(1,($U$2=GRID!$B$1:$U$1)*(КАЛЕНДАРЬ!AQ27=GRID!$B$3:$U$3),0))*GRID!$H$42*(1-GRID!$H$43),0))</f>
        <v>131520</v>
      </c>
      <c r="R457" s="50" t="s">
        <v>105</v>
      </c>
      <c r="S457" s="50" t="s">
        <v>105</v>
      </c>
      <c r="T457" s="50" t="s">
        <v>105</v>
      </c>
    </row>
    <row r="458" spans="1:22" ht="12.75" customHeight="1">
      <c r="A458" s="108" t="s">
        <v>14</v>
      </c>
      <c r="B458" s="109">
        <v>25</v>
      </c>
      <c r="C458" s="5">
        <f t="array" ref="C458">IF($I$2="Длительное проживание от 30 ночей ",
INDEX(GRID!$B$4:$U$15,MATCH(C$7,GRID!$A$4:$A$15,0),MATCH(1,($U$2=GRID!$B$1:$U$1)*(КАЛЕНДАРЬ!AQ28=GRID!$B$3:$U$3),0))*GRID!$H$42,
ROUNDUP(INDEX(GRID!$B$4:$U$15,MATCH(C$7,GRID!$A$4:$A$15,0),MATCH(1,($U$2=GRID!$B$1:$U$1)*(КАЛЕНДАРЬ!AQ28=GRID!$B$3:$U$3),0))*GRID!$H$42*(1-GRID!$H$43),0))</f>
        <v>20000</v>
      </c>
      <c r="D458" s="5">
        <f t="array" ref="D458">IF($I$2="Длительное проживание от 30 ночей ",
INDEX(GRID!$B$18:$U$29,MATCH(C$7,GRID!$A$18:$A$29,0),MATCH(1,($U$2=GRID!$B$1:$U$1)*(КАЛЕНДАРЬ!AQ28=GRID!$B$3:$U$3),0))*GRID!$H$42,
ROUNDUP(INDEX(GRID!$B$18:$U$29,MATCH(C$7,GRID!$A$18:$A$29,0),MATCH(1,($U$2=GRID!$B$1:$U$1)*(КАЛЕНДАРЬ!AQ28=GRID!$B$3:$U$3),0))*GRID!$H$42*(1-GRID!$H$43),0))</f>
        <v>24000</v>
      </c>
      <c r="E458" s="5">
        <f t="array" ref="E458">IF($I$2="Длительное проживание от 30 ночей ",
INDEX(GRID!$B$4:$U$15,MATCH(E$7,GRID!$A$4:$A$15,0),MATCH(1,($U$2=GRID!$B$1:$U$1)*(КАЛЕНДАРЬ!AQ28=GRID!$B$3:$U$3),0))*GRID!$H$42,
ROUNDUP(INDEX(GRID!$B$4:$U$15,MATCH(E$7,GRID!$A$4:$A$15,0),MATCH(1,($U$2=GRID!$B$1:$U$1)*(КАЛЕНДАРЬ!AQ28=GRID!$B$3:$U$3),0))*GRID!$H$42*(1-GRID!$H$43),0))</f>
        <v>24000</v>
      </c>
      <c r="F458" s="5">
        <f t="array" ref="F458">IF($I$2="Длительное проживание от 30 ночей ",
INDEX(GRID!$B$18:$U$29,MATCH(E$7,GRID!$A$18:$A$29,0),MATCH(1,($U$2=GRID!$B$1:$U$1)*(КАЛЕНДАРЬ!AQ28=GRID!$B$3:$U$3),0))*GRID!$H$42,
ROUNDUP(INDEX(GRID!$B$18:$U$29,MATCH(E$7,GRID!$A$18:$A$29,0),MATCH(1,($U$2=GRID!$B$1:$U$1)*(КАЛЕНДАРЬ!AQ28=GRID!$B$3:$U$3),0))*GRID!$H$42*(1-GRID!$H$43),0))</f>
        <v>28000</v>
      </c>
      <c r="G458" s="5" cm="1">
        <f t="array" ref="G458">IF($I$2="Длительное проживание от 30 ночей ",
INDEX(GRID!$B$4:$U$15,MATCH(G$7,GRID!$A$4:$A$15,0),MATCH(1,($U$2=GRID!$B$1:$U$1)*(КАЛЕНДАРЬ!AQ28=GRID!$B$3:$U$3),0))*GRID!$H$42,
ROUNDUP(INDEX(GRID!$B$4:$U$15,MATCH(G$7,GRID!$A$4:$A$15,0),MATCH(1,($U$2=GRID!$B$1:$U$1)*(КАЛЕНДАРЬ!AQ28=GRID!$B$3:$U$3),0))*GRID!$H$42*(1-GRID!$H$43),0))</f>
        <v>28560</v>
      </c>
      <c r="H458" s="5" cm="1">
        <f t="array" ref="H458">IF($I$2="Длительное проживание от 30 ночей ",
INDEX(GRID!$B$18:$U$29,MATCH(G$7,GRID!$A$18:$A$29,0),MATCH(1,($U$2=GRID!$B$1:$U$1)*(КАЛЕНДАРЬ!AQ28=GRID!$B$3:$U$3),0))*GRID!$H$42,
ROUNDUP(INDEX(GRID!$B$18:$U$29,MATCH(G$7,GRID!$A$18:$A$29,0),MATCH(1,($U$2=GRID!$B$1:$U$1)*(КАЛЕНДАРЬ!AQ28=GRID!$B$3:$U$3),0))*GRID!$H$42*(1-GRID!$H$43),0))</f>
        <v>32560</v>
      </c>
      <c r="I458" s="5">
        <f t="array" ref="I458">IF($I$2="Длительное проживание от 30 ночей ",
INDEX(GRID!$B$4:$U$15,MATCH(I$7,GRID!$A$4:$A$15,0),MATCH(1,($U$2=GRID!$B$1:$U$1)*(КАЛЕНДАРЬ!AQ28=GRID!$B$3:$U$3),0))*GRID!$H$42,
ROUNDUP(INDEX(GRID!$B$4:$U$15,MATCH(I$7,GRID!$A$4:$A$15,0),MATCH(1,($U$2=GRID!$B$1:$U$1)*(КАЛЕНДАРЬ!AQ28=GRID!$B$3:$U$3),0))*GRID!$H$42*(1-GRID!$H$43),0))</f>
        <v>31760</v>
      </c>
      <c r="J458" s="5">
        <f t="array" ref="J458">IF($I$2="Длительное проживание от 30 ночей ",
INDEX(GRID!$B$18:$U$29,MATCH(I$7,GRID!$A$18:$A$29,0),MATCH(1,($U$2=GRID!$B$1:$U$1)*(КАЛЕНДАРЬ!AQ28=GRID!$B$3:$U$3),0))*GRID!$H$42,
ROUNDUP(INDEX(GRID!$B$18:$U$29,MATCH(I$7,GRID!$A$18:$A$29,0),MATCH(1,($U$2=GRID!$B$1:$U$1)*(КАЛЕНДАРЬ!AQ28=GRID!$B$3:$U$3),0))*GRID!$H$42*(1-GRID!$H$43),0))</f>
        <v>35760</v>
      </c>
      <c r="K458" s="5" cm="1">
        <f t="array" ref="K458">IF($I$2="Длительное проживание от 30 ночей ",
INDEX(GRID!$B$4:$U$15,MATCH(K$7,GRID!$A$4:$A$15,0),MATCH(1,($U$2=GRID!$B$1:$U$1)*(КАЛЕНДАРЬ!AQ28=GRID!$B$3:$U$3),0))*GRID!$H$42,
ROUNDUP(INDEX(GRID!$B$4:$U$15,MATCH(K$7,GRID!$A$4:$A$15,0),MATCH(1,($U$2=GRID!$B$1:$U$1)*(КАЛЕНДАРЬ!AQ28=GRID!$B$3:$U$3),0))*GRID!$H$42*(1-GRID!$H$43),0))</f>
        <v>36000</v>
      </c>
      <c r="L458" s="5" cm="1">
        <f t="array" ref="L458">IF($I$2="Длительное проживание от 30 ночей ",
INDEX(GRID!$B$18:$U$29,MATCH(K$7,GRID!$A$18:$A$29,0),MATCH(1,($U$2=GRID!$B$1:$U$1)*(КАЛЕНДАРЬ!AQ28=GRID!$B$3:$U$3),0))*GRID!$H$42,
ROUNDUP(INDEX(GRID!$B$18:$U$29,MATCH(K$7,GRID!$A$18:$A$29,0),MATCH(1,($U$2=GRID!$B$1:$U$1)*(КАЛЕНДАРЬ!AQ28=GRID!$B$3:$U$3),0))*GRID!$H$42*(1-GRID!$H$43),0))</f>
        <v>40000</v>
      </c>
      <c r="M458" s="5">
        <f t="array" ref="M458">IF($I$2="Длительное проживание от 30 ночей ",
INDEX(GRID!$B$4:$U$15,MATCH(M$7,GRID!$A$4:$A$15,0),MATCH(1,($U$2=GRID!$B$1:$U$1)*(КАЛЕНДАРЬ!AQ28=GRID!$B$3:$U$3),0))*GRID!$H$42,
ROUNDUP(INDEX(GRID!$B$4:$U$15,MATCH(M$7,GRID!$A$4:$A$15,0),MATCH(1,($U$2=GRID!$B$1:$U$1)*(КАЛЕНДАРЬ!AQ28=GRID!$B$3:$U$3),0))*GRID!$H$42*(1-GRID!$H$43),0))</f>
        <v>52160</v>
      </c>
      <c r="N458" s="5">
        <f t="array" ref="N458">IF($I$2="Длительное проживание от 30 ночей ",
INDEX(GRID!$B$18:$U$29,MATCH(M$7,GRID!$A$18:$A$29,0),MATCH(1,($U$2=GRID!$B$1:$U$1)*(КАЛЕНДАРЬ!AQ28=GRID!$B$3:$U$3),0))*GRID!$H$42,
ROUNDUP(INDEX(GRID!$B$18:$U$29,MATCH(M$7,GRID!$A$18:$A$29,0),MATCH(1,($U$2=GRID!$B$1:$U$1)*(КАЛЕНДАРЬ!AQ28=GRID!$B$3:$U$3),0))*GRID!$H$42*(1-GRID!$H$43),0))</f>
        <v>56160</v>
      </c>
      <c r="O458" s="5" cm="1">
        <f t="array" ref="O458">IF($I$2="Длительное проживание от 30 ночей ",
INDEX(GRID!$B$4:$U$15,MATCH(O$7,GRID!$A$4:$A$15,0),MATCH(1,($U$2=GRID!$B$1:$U$1)*(КАЛЕНДАРЬ!AQ28=GRID!$B$3:$U$3),0))*GRID!$H$42,
ROUNDUP(INDEX(GRID!$B$4:$U$15,MATCH(O$7,GRID!$A$4:$A$15,0),MATCH(1,($U$2=GRID!$B$1:$U$1)*(КАЛЕНДАРЬ!AN\4=GRID!$B$3:$U$3),0))*GRID!$H$42*(1-GRID!$H$43),0))</f>
        <v>78400</v>
      </c>
      <c r="P458" s="5">
        <f t="array" ref="P458">IF($I$2="Длительное проживание от 30 ночей ",
INDEX(GRID!$B$4:$U$15,MATCH(P$7,GRID!$A$4:$A$15,0),MATCH(1,($U$2=GRID!$B$1:$U$1)*(КАЛЕНДАРЬ!AQ28=GRID!$B$3:$U$3),0))*GRID!$H$42,
ROUNDUP(INDEX(GRID!$B$4:$U$15,MATCH(P$7,GRID!$A$4:$A$15,0),MATCH(1,($U$2=GRID!$B$1:$U$1)*(КАЛЕНДАРЬ!AQ28=GRID!$B$3:$U$3),0))*GRID!$H$42*(1-GRID!$H$43),0))</f>
        <v>111760</v>
      </c>
      <c r="Q458" s="5">
        <f t="array" ref="Q458">IF($I$2="Длительное проживание от 30 ночей ",
INDEX(GRID!$B$4:$U$15,MATCH(Q$7,GRID!$A$4:$A$15,0),MATCH(1,($U$2=GRID!$B$1:$U$1)*(КАЛЕНДАРЬ!AQ28=GRID!$B$3:$U$3),0))*GRID!$H$42,
ROUNDUP(INDEX(GRID!$B$4:$U$15,MATCH(Q$7,GRID!$A$4:$A$15,0),MATCH(1,($U$2=GRID!$B$1:$U$1)*(КАЛЕНДАРЬ!AQ28=GRID!$B$3:$U$3),0))*GRID!$H$42*(1-GRID!$H$43),0))</f>
        <v>131520</v>
      </c>
      <c r="R458" s="50" t="s">
        <v>105</v>
      </c>
      <c r="S458" s="50" t="s">
        <v>105</v>
      </c>
      <c r="T458" s="50" t="s">
        <v>105</v>
      </c>
    </row>
    <row r="459" spans="1:22" ht="12.75" customHeight="1">
      <c r="A459" s="108" t="s">
        <v>15</v>
      </c>
      <c r="B459" s="109">
        <v>26</v>
      </c>
      <c r="C459" s="5">
        <f t="array" ref="C459">IF($I$2="Длительное проживание от 30 ночей ",
INDEX(GRID!$B$4:$U$15,MATCH(C$7,GRID!$A$4:$A$15,0),MATCH(1,($U$2=GRID!$B$1:$U$1)*(КАЛЕНДАРЬ!AQ29=GRID!$B$3:$U$3),0))*GRID!$H$42,
ROUNDUP(INDEX(GRID!$B$4:$U$15,MATCH(C$7,GRID!$A$4:$A$15,0),MATCH(1,($U$2=GRID!$B$1:$U$1)*(КАЛЕНДАРЬ!AQ29=GRID!$B$3:$U$3),0))*GRID!$H$42*(1-GRID!$H$43),0))</f>
        <v>20000</v>
      </c>
      <c r="D459" s="5">
        <f t="array" ref="D459">IF($I$2="Длительное проживание от 30 ночей ",
INDEX(GRID!$B$18:$U$29,MATCH(C$7,GRID!$A$18:$A$29,0),MATCH(1,($U$2=GRID!$B$1:$U$1)*(КАЛЕНДАРЬ!AQ29=GRID!$B$3:$U$3),0))*GRID!$H$42,
ROUNDUP(INDEX(GRID!$B$18:$U$29,MATCH(C$7,GRID!$A$18:$A$29,0),MATCH(1,($U$2=GRID!$B$1:$U$1)*(КАЛЕНДАРЬ!AQ29=GRID!$B$3:$U$3),0))*GRID!$H$42*(1-GRID!$H$43),0))</f>
        <v>24000</v>
      </c>
      <c r="E459" s="5">
        <f t="array" ref="E459">IF($I$2="Длительное проживание от 30 ночей ",
INDEX(GRID!$B$4:$U$15,MATCH(E$7,GRID!$A$4:$A$15,0),MATCH(1,($U$2=GRID!$B$1:$U$1)*(КАЛЕНДАРЬ!AQ29=GRID!$B$3:$U$3),0))*GRID!$H$42,
ROUNDUP(INDEX(GRID!$B$4:$U$15,MATCH(E$7,GRID!$A$4:$A$15,0),MATCH(1,($U$2=GRID!$B$1:$U$1)*(КАЛЕНДАРЬ!AQ29=GRID!$B$3:$U$3),0))*GRID!$H$42*(1-GRID!$H$43),0))</f>
        <v>24000</v>
      </c>
      <c r="F459" s="5">
        <f t="array" ref="F459">IF($I$2="Длительное проживание от 30 ночей ",
INDEX(GRID!$B$18:$U$29,MATCH(E$7,GRID!$A$18:$A$29,0),MATCH(1,($U$2=GRID!$B$1:$U$1)*(КАЛЕНДАРЬ!AQ29=GRID!$B$3:$U$3),0))*GRID!$H$42,
ROUNDUP(INDEX(GRID!$B$18:$U$29,MATCH(E$7,GRID!$A$18:$A$29,0),MATCH(1,($U$2=GRID!$B$1:$U$1)*(КАЛЕНДАРЬ!AQ29=GRID!$B$3:$U$3),0))*GRID!$H$42*(1-GRID!$H$43),0))</f>
        <v>28000</v>
      </c>
      <c r="G459" s="5" cm="1">
        <f t="array" ref="G459">IF($I$2="Длительное проживание от 30 ночей ",
INDEX(GRID!$B$4:$U$15,MATCH(G$7,GRID!$A$4:$A$15,0),MATCH(1,($U$2=GRID!$B$1:$U$1)*(КАЛЕНДАРЬ!AQ29=GRID!$B$3:$U$3),0))*GRID!$H$42,
ROUNDUP(INDEX(GRID!$B$4:$U$15,MATCH(G$7,GRID!$A$4:$A$15,0),MATCH(1,($U$2=GRID!$B$1:$U$1)*(КАЛЕНДАРЬ!AQ29=GRID!$B$3:$U$3),0))*GRID!$H$42*(1-GRID!$H$43),0))</f>
        <v>28560</v>
      </c>
      <c r="H459" s="5" cm="1">
        <f t="array" ref="H459">IF($I$2="Длительное проживание от 30 ночей ",
INDEX(GRID!$B$18:$U$29,MATCH(G$7,GRID!$A$18:$A$29,0),MATCH(1,($U$2=GRID!$B$1:$U$1)*(КАЛЕНДАРЬ!AQ29=GRID!$B$3:$U$3),0))*GRID!$H$42,
ROUNDUP(INDEX(GRID!$B$18:$U$29,MATCH(G$7,GRID!$A$18:$A$29,0),MATCH(1,($U$2=GRID!$B$1:$U$1)*(КАЛЕНДАРЬ!AQ29=GRID!$B$3:$U$3),0))*GRID!$H$42*(1-GRID!$H$43),0))</f>
        <v>32560</v>
      </c>
      <c r="I459" s="5">
        <f t="array" ref="I459">IF($I$2="Длительное проживание от 30 ночей ",
INDEX(GRID!$B$4:$U$15,MATCH(I$7,GRID!$A$4:$A$15,0),MATCH(1,($U$2=GRID!$B$1:$U$1)*(КАЛЕНДАРЬ!AQ29=GRID!$B$3:$U$3),0))*GRID!$H$42,
ROUNDUP(INDEX(GRID!$B$4:$U$15,MATCH(I$7,GRID!$A$4:$A$15,0),MATCH(1,($U$2=GRID!$B$1:$U$1)*(КАЛЕНДАРЬ!AQ29=GRID!$B$3:$U$3),0))*GRID!$H$42*(1-GRID!$H$43),0))</f>
        <v>31760</v>
      </c>
      <c r="J459" s="5">
        <f t="array" ref="J459">IF($I$2="Длительное проживание от 30 ночей ",
INDEX(GRID!$B$18:$U$29,MATCH(I$7,GRID!$A$18:$A$29,0),MATCH(1,($U$2=GRID!$B$1:$U$1)*(КАЛЕНДАРЬ!AQ29=GRID!$B$3:$U$3),0))*GRID!$H$42,
ROUNDUP(INDEX(GRID!$B$18:$U$29,MATCH(I$7,GRID!$A$18:$A$29,0),MATCH(1,($U$2=GRID!$B$1:$U$1)*(КАЛЕНДАРЬ!AQ29=GRID!$B$3:$U$3),0))*GRID!$H$42*(1-GRID!$H$43),0))</f>
        <v>35760</v>
      </c>
      <c r="K459" s="5" cm="1">
        <f t="array" ref="K459">IF($I$2="Длительное проживание от 30 ночей ",
INDEX(GRID!$B$4:$U$15,MATCH(K$7,GRID!$A$4:$A$15,0),MATCH(1,($U$2=GRID!$B$1:$U$1)*(КАЛЕНДАРЬ!AQ29=GRID!$B$3:$U$3),0))*GRID!$H$42,
ROUNDUP(INDEX(GRID!$B$4:$U$15,MATCH(K$7,GRID!$A$4:$A$15,0),MATCH(1,($U$2=GRID!$B$1:$U$1)*(КАЛЕНДАРЬ!AQ29=GRID!$B$3:$U$3),0))*GRID!$H$42*(1-GRID!$H$43),0))</f>
        <v>36000</v>
      </c>
      <c r="L459" s="5" cm="1">
        <f t="array" ref="L459">IF($I$2="Длительное проживание от 30 ночей ",
INDEX(GRID!$B$18:$U$29,MATCH(K$7,GRID!$A$18:$A$29,0),MATCH(1,($U$2=GRID!$B$1:$U$1)*(КАЛЕНДАРЬ!AQ29=GRID!$B$3:$U$3),0))*GRID!$H$42,
ROUNDUP(INDEX(GRID!$B$18:$U$29,MATCH(K$7,GRID!$A$18:$A$29,0),MATCH(1,($U$2=GRID!$B$1:$U$1)*(КАЛЕНДАРЬ!AQ29=GRID!$B$3:$U$3),0))*GRID!$H$42*(1-GRID!$H$43),0))</f>
        <v>40000</v>
      </c>
      <c r="M459" s="5">
        <f t="array" ref="M459">IF($I$2="Длительное проживание от 30 ночей ",
INDEX(GRID!$B$4:$U$15,MATCH(M$7,GRID!$A$4:$A$15,0),MATCH(1,($U$2=GRID!$B$1:$U$1)*(КАЛЕНДАРЬ!AQ29=GRID!$B$3:$U$3),0))*GRID!$H$42,
ROUNDUP(INDEX(GRID!$B$4:$U$15,MATCH(M$7,GRID!$A$4:$A$15,0),MATCH(1,($U$2=GRID!$B$1:$U$1)*(КАЛЕНДАРЬ!AQ29=GRID!$B$3:$U$3),0))*GRID!$H$42*(1-GRID!$H$43),0))</f>
        <v>52160</v>
      </c>
      <c r="N459" s="5">
        <f t="array" ref="N459">IF($I$2="Длительное проживание от 30 ночей ",
INDEX(GRID!$B$18:$U$29,MATCH(M$7,GRID!$A$18:$A$29,0),MATCH(1,($U$2=GRID!$B$1:$U$1)*(КАЛЕНДАРЬ!AQ29=GRID!$B$3:$U$3),0))*GRID!$H$42,
ROUNDUP(INDEX(GRID!$B$18:$U$29,MATCH(M$7,GRID!$A$18:$A$29,0),MATCH(1,($U$2=GRID!$B$1:$U$1)*(КАЛЕНДАРЬ!AQ29=GRID!$B$3:$U$3),0))*GRID!$H$42*(1-GRID!$H$43),0))</f>
        <v>56160</v>
      </c>
      <c r="O459" s="5" cm="1">
        <f t="array" ref="O459">IF($I$2="Длительное проживание от 30 ночей ",
INDEX(GRID!$B$4:$U$15,MATCH(O$7,GRID!$A$4:$A$15,0),MATCH(1,($U$2=GRID!$B$1:$U$1)*(КАЛЕНДАРЬ!AQ29=GRID!$B$3:$U$3),0))*GRID!$H$42,
ROUNDUP(INDEX(GRID!$B$4:$U$15,MATCH(O$7,GRID!$A$4:$A$15,0),MATCH(1,($U$2=GRID!$B$1:$U$1)*(КАЛЕНДАРЬ!AN\4=GRID!$B$3:$U$3),0))*GRID!$H$42*(1-GRID!$H$43),0))</f>
        <v>78400</v>
      </c>
      <c r="P459" s="5">
        <f t="array" ref="P459">IF($I$2="Длительное проживание от 30 ночей ",
INDEX(GRID!$B$4:$U$15,MATCH(P$7,GRID!$A$4:$A$15,0),MATCH(1,($U$2=GRID!$B$1:$U$1)*(КАЛЕНДАРЬ!AQ29=GRID!$B$3:$U$3),0))*GRID!$H$42,
ROUNDUP(INDEX(GRID!$B$4:$U$15,MATCH(P$7,GRID!$A$4:$A$15,0),MATCH(1,($U$2=GRID!$B$1:$U$1)*(КАЛЕНДАРЬ!AQ29=GRID!$B$3:$U$3),0))*GRID!$H$42*(1-GRID!$H$43),0))</f>
        <v>111760</v>
      </c>
      <c r="Q459" s="5">
        <f t="array" ref="Q459">IF($I$2="Длительное проживание от 30 ночей ",
INDEX(GRID!$B$4:$U$15,MATCH(Q$7,GRID!$A$4:$A$15,0),MATCH(1,($U$2=GRID!$B$1:$U$1)*(КАЛЕНДАРЬ!AQ29=GRID!$B$3:$U$3),0))*GRID!$H$42,
ROUNDUP(INDEX(GRID!$B$4:$U$15,MATCH(Q$7,GRID!$A$4:$A$15,0),MATCH(1,($U$2=GRID!$B$1:$U$1)*(КАЛЕНДАРЬ!AQ29=GRID!$B$3:$U$3),0))*GRID!$H$42*(1-GRID!$H$43),0))</f>
        <v>131520</v>
      </c>
      <c r="R459" s="50" t="s">
        <v>105</v>
      </c>
      <c r="S459" s="50" t="s">
        <v>105</v>
      </c>
      <c r="T459" s="50" t="s">
        <v>105</v>
      </c>
    </row>
    <row r="460" spans="1:22" ht="12.75" customHeight="1">
      <c r="A460" s="108" t="s">
        <v>16</v>
      </c>
      <c r="B460" s="109">
        <v>27</v>
      </c>
      <c r="C460" s="5">
        <f t="array" ref="C460">IF($I$2="Длительное проживание от 30 ночей ",
INDEX(GRID!$B$4:$U$15,MATCH(C$7,GRID!$A$4:$A$15,0),MATCH(1,($U$2=GRID!$B$1:$U$1)*(КАЛЕНДАРЬ!AQ30=GRID!$B$3:$U$3),0))*GRID!$H$42,
ROUNDUP(INDEX(GRID!$B$4:$U$15,MATCH(C$7,GRID!$A$4:$A$15,0),MATCH(1,($U$2=GRID!$B$1:$U$1)*(КАЛЕНДАРЬ!AQ30=GRID!$B$3:$U$3),0))*GRID!$H$42*(1-GRID!$H$43),0))</f>
        <v>20000</v>
      </c>
      <c r="D460" s="5">
        <f t="array" ref="D460">IF($I$2="Длительное проживание от 30 ночей ",
INDEX(GRID!$B$18:$U$29,MATCH(C$7,GRID!$A$18:$A$29,0),MATCH(1,($U$2=GRID!$B$1:$U$1)*(КАЛЕНДАРЬ!AQ30=GRID!$B$3:$U$3),0))*GRID!$H$42,
ROUNDUP(INDEX(GRID!$B$18:$U$29,MATCH(C$7,GRID!$A$18:$A$29,0),MATCH(1,($U$2=GRID!$B$1:$U$1)*(КАЛЕНДАРЬ!AQ30=GRID!$B$3:$U$3),0))*GRID!$H$42*(1-GRID!$H$43),0))</f>
        <v>24000</v>
      </c>
      <c r="E460" s="5">
        <f t="array" ref="E460">IF($I$2="Длительное проживание от 30 ночей ",
INDEX(GRID!$B$4:$U$15,MATCH(E$7,GRID!$A$4:$A$15,0),MATCH(1,($U$2=GRID!$B$1:$U$1)*(КАЛЕНДАРЬ!AQ30=GRID!$B$3:$U$3),0))*GRID!$H$42,
ROUNDUP(INDEX(GRID!$B$4:$U$15,MATCH(E$7,GRID!$A$4:$A$15,0),MATCH(1,($U$2=GRID!$B$1:$U$1)*(КАЛЕНДАРЬ!AQ30=GRID!$B$3:$U$3),0))*GRID!$H$42*(1-GRID!$H$43),0))</f>
        <v>24000</v>
      </c>
      <c r="F460" s="5">
        <f t="array" ref="F460">IF($I$2="Длительное проживание от 30 ночей ",
INDEX(GRID!$B$18:$U$29,MATCH(E$7,GRID!$A$18:$A$29,0),MATCH(1,($U$2=GRID!$B$1:$U$1)*(КАЛЕНДАРЬ!AQ30=GRID!$B$3:$U$3),0))*GRID!$H$42,
ROUNDUP(INDEX(GRID!$B$18:$U$29,MATCH(E$7,GRID!$A$18:$A$29,0),MATCH(1,($U$2=GRID!$B$1:$U$1)*(КАЛЕНДАРЬ!AQ30=GRID!$B$3:$U$3),0))*GRID!$H$42*(1-GRID!$H$43),0))</f>
        <v>28000</v>
      </c>
      <c r="G460" s="5" cm="1">
        <f t="array" ref="G460">IF($I$2="Длительное проживание от 30 ночей ",
INDEX(GRID!$B$4:$U$15,MATCH(G$7,GRID!$A$4:$A$15,0),MATCH(1,($U$2=GRID!$B$1:$U$1)*(КАЛЕНДАРЬ!AQ30=GRID!$B$3:$U$3),0))*GRID!$H$42,
ROUNDUP(INDEX(GRID!$B$4:$U$15,MATCH(G$7,GRID!$A$4:$A$15,0),MATCH(1,($U$2=GRID!$B$1:$U$1)*(КАЛЕНДАРЬ!AQ30=GRID!$B$3:$U$3),0))*GRID!$H$42*(1-GRID!$H$43),0))</f>
        <v>28560</v>
      </c>
      <c r="H460" s="5" cm="1">
        <f t="array" ref="H460">IF($I$2="Длительное проживание от 30 ночей ",
INDEX(GRID!$B$18:$U$29,MATCH(G$7,GRID!$A$18:$A$29,0),MATCH(1,($U$2=GRID!$B$1:$U$1)*(КАЛЕНДАРЬ!AQ30=GRID!$B$3:$U$3),0))*GRID!$H$42,
ROUNDUP(INDEX(GRID!$B$18:$U$29,MATCH(G$7,GRID!$A$18:$A$29,0),MATCH(1,($U$2=GRID!$B$1:$U$1)*(КАЛЕНДАРЬ!AQ30=GRID!$B$3:$U$3),0))*GRID!$H$42*(1-GRID!$H$43),0))</f>
        <v>32560</v>
      </c>
      <c r="I460" s="5">
        <f t="array" ref="I460">IF($I$2="Длительное проживание от 30 ночей ",
INDEX(GRID!$B$4:$U$15,MATCH(I$7,GRID!$A$4:$A$15,0),MATCH(1,($U$2=GRID!$B$1:$U$1)*(КАЛЕНДАРЬ!AQ30=GRID!$B$3:$U$3),0))*GRID!$H$42,
ROUNDUP(INDEX(GRID!$B$4:$U$15,MATCH(I$7,GRID!$A$4:$A$15,0),MATCH(1,($U$2=GRID!$B$1:$U$1)*(КАЛЕНДАРЬ!AQ30=GRID!$B$3:$U$3),0))*GRID!$H$42*(1-GRID!$H$43),0))</f>
        <v>31760</v>
      </c>
      <c r="J460" s="5">
        <f t="array" ref="J460">IF($I$2="Длительное проживание от 30 ночей ",
INDEX(GRID!$B$18:$U$29,MATCH(I$7,GRID!$A$18:$A$29,0),MATCH(1,($U$2=GRID!$B$1:$U$1)*(КАЛЕНДАРЬ!AQ30=GRID!$B$3:$U$3),0))*GRID!$H$42,
ROUNDUP(INDEX(GRID!$B$18:$U$29,MATCH(I$7,GRID!$A$18:$A$29,0),MATCH(1,($U$2=GRID!$B$1:$U$1)*(КАЛЕНДАРЬ!AQ30=GRID!$B$3:$U$3),0))*GRID!$H$42*(1-GRID!$H$43),0))</f>
        <v>35760</v>
      </c>
      <c r="K460" s="5" cm="1">
        <f t="array" ref="K460">IF($I$2="Длительное проживание от 30 ночей ",
INDEX(GRID!$B$4:$U$15,MATCH(K$7,GRID!$A$4:$A$15,0),MATCH(1,($U$2=GRID!$B$1:$U$1)*(КАЛЕНДАРЬ!AQ30=GRID!$B$3:$U$3),0))*GRID!$H$42,
ROUNDUP(INDEX(GRID!$B$4:$U$15,MATCH(K$7,GRID!$A$4:$A$15,0),MATCH(1,($U$2=GRID!$B$1:$U$1)*(КАЛЕНДАРЬ!AQ30=GRID!$B$3:$U$3),0))*GRID!$H$42*(1-GRID!$H$43),0))</f>
        <v>36000</v>
      </c>
      <c r="L460" s="5" cm="1">
        <f t="array" ref="L460">IF($I$2="Длительное проживание от 30 ночей ",
INDEX(GRID!$B$18:$U$29,MATCH(K$7,GRID!$A$18:$A$29,0),MATCH(1,($U$2=GRID!$B$1:$U$1)*(КАЛЕНДАРЬ!AQ30=GRID!$B$3:$U$3),0))*GRID!$H$42,
ROUNDUP(INDEX(GRID!$B$18:$U$29,MATCH(K$7,GRID!$A$18:$A$29,0),MATCH(1,($U$2=GRID!$B$1:$U$1)*(КАЛЕНДАРЬ!AQ30=GRID!$B$3:$U$3),0))*GRID!$H$42*(1-GRID!$H$43),0))</f>
        <v>40000</v>
      </c>
      <c r="M460" s="5">
        <f t="array" ref="M460">IF($I$2="Длительное проживание от 30 ночей ",
INDEX(GRID!$B$4:$U$15,MATCH(M$7,GRID!$A$4:$A$15,0),MATCH(1,($U$2=GRID!$B$1:$U$1)*(КАЛЕНДАРЬ!AQ30=GRID!$B$3:$U$3),0))*GRID!$H$42,
ROUNDUP(INDEX(GRID!$B$4:$U$15,MATCH(M$7,GRID!$A$4:$A$15,0),MATCH(1,($U$2=GRID!$B$1:$U$1)*(КАЛЕНДАРЬ!AQ30=GRID!$B$3:$U$3),0))*GRID!$H$42*(1-GRID!$H$43),0))</f>
        <v>52160</v>
      </c>
      <c r="N460" s="5">
        <f t="array" ref="N460">IF($I$2="Длительное проживание от 30 ночей ",
INDEX(GRID!$B$18:$U$29,MATCH(M$7,GRID!$A$18:$A$29,0),MATCH(1,($U$2=GRID!$B$1:$U$1)*(КАЛЕНДАРЬ!AQ30=GRID!$B$3:$U$3),0))*GRID!$H$42,
ROUNDUP(INDEX(GRID!$B$18:$U$29,MATCH(M$7,GRID!$A$18:$A$29,0),MATCH(1,($U$2=GRID!$B$1:$U$1)*(КАЛЕНДАРЬ!AQ30=GRID!$B$3:$U$3),0))*GRID!$H$42*(1-GRID!$H$43),0))</f>
        <v>56160</v>
      </c>
      <c r="O460" s="5" cm="1">
        <f t="array" ref="O460">IF($I$2="Длительное проживание от 30 ночей ",
INDEX(GRID!$B$4:$U$15,MATCH(O$7,GRID!$A$4:$A$15,0),MATCH(1,($U$2=GRID!$B$1:$U$1)*(КАЛЕНДАРЬ!AQ30=GRID!$B$3:$U$3),0))*GRID!$H$42,
ROUNDUP(INDEX(GRID!$B$4:$U$15,MATCH(O$7,GRID!$A$4:$A$15,0),MATCH(1,($U$2=GRID!$B$1:$U$1)*(КАЛЕНДАРЬ!AN\4=GRID!$B$3:$U$3),0))*GRID!$H$42*(1-GRID!$H$43),0))</f>
        <v>78400</v>
      </c>
      <c r="P460" s="5">
        <f t="array" ref="P460">IF($I$2="Длительное проживание от 30 ночей ",
INDEX(GRID!$B$4:$U$15,MATCH(P$7,GRID!$A$4:$A$15,0),MATCH(1,($U$2=GRID!$B$1:$U$1)*(КАЛЕНДАРЬ!AQ30=GRID!$B$3:$U$3),0))*GRID!$H$42,
ROUNDUP(INDEX(GRID!$B$4:$U$15,MATCH(P$7,GRID!$A$4:$A$15,0),MATCH(1,($U$2=GRID!$B$1:$U$1)*(КАЛЕНДАРЬ!AQ30=GRID!$B$3:$U$3),0))*GRID!$H$42*(1-GRID!$H$43),0))</f>
        <v>111760</v>
      </c>
      <c r="Q460" s="5">
        <f t="array" ref="Q460">IF($I$2="Длительное проживание от 30 ночей ",
INDEX(GRID!$B$4:$U$15,MATCH(Q$7,GRID!$A$4:$A$15,0),MATCH(1,($U$2=GRID!$B$1:$U$1)*(КАЛЕНДАРЬ!AQ30=GRID!$B$3:$U$3),0))*GRID!$H$42,
ROUNDUP(INDEX(GRID!$B$4:$U$15,MATCH(Q$7,GRID!$A$4:$A$15,0),MATCH(1,($U$2=GRID!$B$1:$U$1)*(КАЛЕНДАРЬ!AQ30=GRID!$B$3:$U$3),0))*GRID!$H$42*(1-GRID!$H$43),0))</f>
        <v>131520</v>
      </c>
      <c r="R460" s="50" t="s">
        <v>105</v>
      </c>
      <c r="S460" s="50" t="s">
        <v>105</v>
      </c>
      <c r="T460" s="50" t="s">
        <v>105</v>
      </c>
    </row>
    <row r="461" spans="1:22" ht="12.75" customHeight="1">
      <c r="A461" s="108" t="s">
        <v>17</v>
      </c>
      <c r="B461" s="109">
        <v>28</v>
      </c>
      <c r="C461" s="5">
        <f t="array" ref="C461">IF($I$2="Длительное проживание от 30 ночей ",
INDEX(GRID!$B$4:$U$15,MATCH(C$7,GRID!$A$4:$A$15,0),MATCH(1,($U$2=GRID!$B$1:$U$1)*(КАЛЕНДАРЬ!AQ31=GRID!$B$3:$U$3),0))*GRID!$H$42,
ROUNDUP(INDEX(GRID!$B$4:$U$15,MATCH(C$7,GRID!$A$4:$A$15,0),MATCH(1,($U$2=GRID!$B$1:$U$1)*(КАЛЕНДАРЬ!AQ31=GRID!$B$3:$U$3),0))*GRID!$H$42*(1-GRID!$H$43),0))</f>
        <v>20000</v>
      </c>
      <c r="D461" s="5">
        <f t="array" ref="D461">IF($I$2="Длительное проживание от 30 ночей ",
INDEX(GRID!$B$18:$U$29,MATCH(C$7,GRID!$A$18:$A$29,0),MATCH(1,($U$2=GRID!$B$1:$U$1)*(КАЛЕНДАРЬ!AQ31=GRID!$B$3:$U$3),0))*GRID!$H$42,
ROUNDUP(INDEX(GRID!$B$18:$U$29,MATCH(C$7,GRID!$A$18:$A$29,0),MATCH(1,($U$2=GRID!$B$1:$U$1)*(КАЛЕНДАРЬ!AQ31=GRID!$B$3:$U$3),0))*GRID!$H$42*(1-GRID!$H$43),0))</f>
        <v>24000</v>
      </c>
      <c r="E461" s="5">
        <f t="array" ref="E461">IF($I$2="Длительное проживание от 30 ночей ",
INDEX(GRID!$B$4:$U$15,MATCH(E$7,GRID!$A$4:$A$15,0),MATCH(1,($U$2=GRID!$B$1:$U$1)*(КАЛЕНДАРЬ!AQ31=GRID!$B$3:$U$3),0))*GRID!$H$42,
ROUNDUP(INDEX(GRID!$B$4:$U$15,MATCH(E$7,GRID!$A$4:$A$15,0),MATCH(1,($U$2=GRID!$B$1:$U$1)*(КАЛЕНДАРЬ!AQ31=GRID!$B$3:$U$3),0))*GRID!$H$42*(1-GRID!$H$43),0))</f>
        <v>24000</v>
      </c>
      <c r="F461" s="5">
        <f t="array" ref="F461">IF($I$2="Длительное проживание от 30 ночей ",
INDEX(GRID!$B$18:$U$29,MATCH(E$7,GRID!$A$18:$A$29,0),MATCH(1,($U$2=GRID!$B$1:$U$1)*(КАЛЕНДАРЬ!AQ31=GRID!$B$3:$U$3),0))*GRID!$H$42,
ROUNDUP(INDEX(GRID!$B$18:$U$29,MATCH(E$7,GRID!$A$18:$A$29,0),MATCH(1,($U$2=GRID!$B$1:$U$1)*(КАЛЕНДАРЬ!AQ31=GRID!$B$3:$U$3),0))*GRID!$H$42*(1-GRID!$H$43),0))</f>
        <v>28000</v>
      </c>
      <c r="G461" s="5" cm="1">
        <f t="array" ref="G461">IF($I$2="Длительное проживание от 30 ночей ",
INDEX(GRID!$B$4:$U$15,MATCH(G$7,GRID!$A$4:$A$15,0),MATCH(1,($U$2=GRID!$B$1:$U$1)*(КАЛЕНДАРЬ!AQ31=GRID!$B$3:$U$3),0))*GRID!$H$42,
ROUNDUP(INDEX(GRID!$B$4:$U$15,MATCH(G$7,GRID!$A$4:$A$15,0),MATCH(1,($U$2=GRID!$B$1:$U$1)*(КАЛЕНДАРЬ!AQ31=GRID!$B$3:$U$3),0))*GRID!$H$42*(1-GRID!$H$43),0))</f>
        <v>28560</v>
      </c>
      <c r="H461" s="5" cm="1">
        <f t="array" ref="H461">IF($I$2="Длительное проживание от 30 ночей ",
INDEX(GRID!$B$18:$U$29,MATCH(G$7,GRID!$A$18:$A$29,0),MATCH(1,($U$2=GRID!$B$1:$U$1)*(КАЛЕНДАРЬ!AQ31=GRID!$B$3:$U$3),0))*GRID!$H$42,
ROUNDUP(INDEX(GRID!$B$18:$U$29,MATCH(G$7,GRID!$A$18:$A$29,0),MATCH(1,($U$2=GRID!$B$1:$U$1)*(КАЛЕНДАРЬ!AQ31=GRID!$B$3:$U$3),0))*GRID!$H$42*(1-GRID!$H$43),0))</f>
        <v>32560</v>
      </c>
      <c r="I461" s="5">
        <f t="array" ref="I461">IF($I$2="Длительное проживание от 30 ночей ",
INDEX(GRID!$B$4:$U$15,MATCH(I$7,GRID!$A$4:$A$15,0),MATCH(1,($U$2=GRID!$B$1:$U$1)*(КАЛЕНДАРЬ!AQ31=GRID!$B$3:$U$3),0))*GRID!$H$42,
ROUNDUP(INDEX(GRID!$B$4:$U$15,MATCH(I$7,GRID!$A$4:$A$15,0),MATCH(1,($U$2=GRID!$B$1:$U$1)*(КАЛЕНДАРЬ!AQ31=GRID!$B$3:$U$3),0))*GRID!$H$42*(1-GRID!$H$43),0))</f>
        <v>31760</v>
      </c>
      <c r="J461" s="5">
        <f t="array" ref="J461">IF($I$2="Длительное проживание от 30 ночей ",
INDEX(GRID!$B$18:$U$29,MATCH(I$7,GRID!$A$18:$A$29,0),MATCH(1,($U$2=GRID!$B$1:$U$1)*(КАЛЕНДАРЬ!AQ31=GRID!$B$3:$U$3),0))*GRID!$H$42,
ROUNDUP(INDEX(GRID!$B$18:$U$29,MATCH(I$7,GRID!$A$18:$A$29,0),MATCH(1,($U$2=GRID!$B$1:$U$1)*(КАЛЕНДАРЬ!AQ31=GRID!$B$3:$U$3),0))*GRID!$H$42*(1-GRID!$H$43),0))</f>
        <v>35760</v>
      </c>
      <c r="K461" s="5" cm="1">
        <f t="array" ref="K461">IF($I$2="Длительное проживание от 30 ночей ",
INDEX(GRID!$B$4:$U$15,MATCH(K$7,GRID!$A$4:$A$15,0),MATCH(1,($U$2=GRID!$B$1:$U$1)*(КАЛЕНДАРЬ!AQ31=GRID!$B$3:$U$3),0))*GRID!$H$42,
ROUNDUP(INDEX(GRID!$B$4:$U$15,MATCH(K$7,GRID!$A$4:$A$15,0),MATCH(1,($U$2=GRID!$B$1:$U$1)*(КАЛЕНДАРЬ!AQ31=GRID!$B$3:$U$3),0))*GRID!$H$42*(1-GRID!$H$43),0))</f>
        <v>36000</v>
      </c>
      <c r="L461" s="5" cm="1">
        <f t="array" ref="L461">IF($I$2="Длительное проживание от 30 ночей ",
INDEX(GRID!$B$18:$U$29,MATCH(K$7,GRID!$A$18:$A$29,0),MATCH(1,($U$2=GRID!$B$1:$U$1)*(КАЛЕНДАРЬ!AQ31=GRID!$B$3:$U$3),0))*GRID!$H$42,
ROUNDUP(INDEX(GRID!$B$18:$U$29,MATCH(K$7,GRID!$A$18:$A$29,0),MATCH(1,($U$2=GRID!$B$1:$U$1)*(КАЛЕНДАРЬ!AQ31=GRID!$B$3:$U$3),0))*GRID!$H$42*(1-GRID!$H$43),0))</f>
        <v>40000</v>
      </c>
      <c r="M461" s="5">
        <f t="array" ref="M461">IF($I$2="Длительное проживание от 30 ночей ",
INDEX(GRID!$B$4:$U$15,MATCH(M$7,GRID!$A$4:$A$15,0),MATCH(1,($U$2=GRID!$B$1:$U$1)*(КАЛЕНДАРЬ!AQ31=GRID!$B$3:$U$3),0))*GRID!$H$42,
ROUNDUP(INDEX(GRID!$B$4:$U$15,MATCH(M$7,GRID!$A$4:$A$15,0),MATCH(1,($U$2=GRID!$B$1:$U$1)*(КАЛЕНДАРЬ!AQ31=GRID!$B$3:$U$3),0))*GRID!$H$42*(1-GRID!$H$43),0))</f>
        <v>52160</v>
      </c>
      <c r="N461" s="5">
        <f t="array" ref="N461">IF($I$2="Длительное проживание от 30 ночей ",
INDEX(GRID!$B$18:$U$29,MATCH(M$7,GRID!$A$18:$A$29,0),MATCH(1,($U$2=GRID!$B$1:$U$1)*(КАЛЕНДАРЬ!AQ31=GRID!$B$3:$U$3),0))*GRID!$H$42,
ROUNDUP(INDEX(GRID!$B$18:$U$29,MATCH(M$7,GRID!$A$18:$A$29,0),MATCH(1,($U$2=GRID!$B$1:$U$1)*(КАЛЕНДАРЬ!AQ31=GRID!$B$3:$U$3),0))*GRID!$H$42*(1-GRID!$H$43),0))</f>
        <v>56160</v>
      </c>
      <c r="O461" s="5" cm="1">
        <f t="array" ref="O461">IF($I$2="Длительное проживание от 30 ночей ",
INDEX(GRID!$B$4:$U$15,MATCH(O$7,GRID!$A$4:$A$15,0),MATCH(1,($U$2=GRID!$B$1:$U$1)*(КАЛЕНДАРЬ!AQ31=GRID!$B$3:$U$3),0))*GRID!$H$42,
ROUNDUP(INDEX(GRID!$B$4:$U$15,MATCH(O$7,GRID!$A$4:$A$15,0),MATCH(1,($U$2=GRID!$B$1:$U$1)*(КАЛЕНДАРЬ!AN\4=GRID!$B$3:$U$3),0))*GRID!$H$42*(1-GRID!$H$43),0))</f>
        <v>78400</v>
      </c>
      <c r="P461" s="5">
        <f t="array" ref="P461">IF($I$2="Длительное проживание от 30 ночей ",
INDEX(GRID!$B$4:$U$15,MATCH(P$7,GRID!$A$4:$A$15,0),MATCH(1,($U$2=GRID!$B$1:$U$1)*(КАЛЕНДАРЬ!AQ31=GRID!$B$3:$U$3),0))*GRID!$H$42,
ROUNDUP(INDEX(GRID!$B$4:$U$15,MATCH(P$7,GRID!$A$4:$A$15,0),MATCH(1,($U$2=GRID!$B$1:$U$1)*(КАЛЕНДАРЬ!AQ31=GRID!$B$3:$U$3),0))*GRID!$H$42*(1-GRID!$H$43),0))</f>
        <v>111760</v>
      </c>
      <c r="Q461" s="5">
        <f t="array" ref="Q461">IF($I$2="Длительное проживание от 30 ночей ",
INDEX(GRID!$B$4:$U$15,MATCH(Q$7,GRID!$A$4:$A$15,0),MATCH(1,($U$2=GRID!$B$1:$U$1)*(КАЛЕНДАРЬ!AQ31=GRID!$B$3:$U$3),0))*GRID!$H$42,
ROUNDUP(INDEX(GRID!$B$4:$U$15,MATCH(Q$7,GRID!$A$4:$A$15,0),MATCH(1,($U$2=GRID!$B$1:$U$1)*(КАЛЕНДАРЬ!AQ31=GRID!$B$3:$U$3),0))*GRID!$H$42*(1-GRID!$H$43),0))</f>
        <v>131520</v>
      </c>
      <c r="R461" s="50" t="s">
        <v>105</v>
      </c>
      <c r="S461" s="50" t="s">
        <v>105</v>
      </c>
      <c r="T461" s="50" t="s">
        <v>105</v>
      </c>
    </row>
    <row r="462" spans="1:22" s="74" customFormat="1" ht="12.75" customHeight="1">
      <c r="A462" s="110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</row>
    <row r="463" spans="1:22" s="6" customFormat="1" ht="17.25" customHeight="1">
      <c r="A46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</row>
    <row r="464" spans="1:22" ht="12.75" customHeight="1">
      <c r="A464" s="163" t="s">
        <v>119</v>
      </c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</row>
    <row r="465" spans="1:20" ht="36" customHeight="1">
      <c r="A465" s="165" t="s">
        <v>8</v>
      </c>
      <c r="B465" s="166"/>
      <c r="C465" s="169" t="s">
        <v>87</v>
      </c>
      <c r="D465" s="170"/>
      <c r="E465" s="155" t="s">
        <v>79</v>
      </c>
      <c r="F465" s="156"/>
      <c r="G465" s="248" t="s">
        <v>80</v>
      </c>
      <c r="H465" s="249"/>
      <c r="I465" s="158" t="s">
        <v>81</v>
      </c>
      <c r="J465" s="159"/>
      <c r="K465" s="259" t="s">
        <v>82</v>
      </c>
      <c r="L465" s="260"/>
      <c r="M465" s="261" t="s">
        <v>83</v>
      </c>
      <c r="N465" s="262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 ht="12.75" customHeight="1">
      <c r="A466" s="167"/>
      <c r="B466" s="168"/>
      <c r="C466" s="22" t="s">
        <v>9</v>
      </c>
      <c r="D466" s="22" t="s">
        <v>10</v>
      </c>
      <c r="E466" s="22" t="s">
        <v>9</v>
      </c>
      <c r="F466" s="22" t="s">
        <v>10</v>
      </c>
      <c r="G466" s="22" t="s">
        <v>9</v>
      </c>
      <c r="H466" s="22" t="s">
        <v>10</v>
      </c>
      <c r="I466" s="22" t="s">
        <v>9</v>
      </c>
      <c r="J466" s="22" t="s">
        <v>10</v>
      </c>
      <c r="K466" s="22" t="s">
        <v>9</v>
      </c>
      <c r="L466" s="22" t="s">
        <v>10</v>
      </c>
      <c r="M466" s="22" t="s">
        <v>9</v>
      </c>
      <c r="N466" s="22" t="s">
        <v>10</v>
      </c>
      <c r="O466" s="22" t="s">
        <v>85</v>
      </c>
      <c r="P466" s="22" t="s">
        <v>86</v>
      </c>
      <c r="Q466" s="22" t="s">
        <v>86</v>
      </c>
      <c r="R466" s="22" t="s">
        <v>104</v>
      </c>
      <c r="S466" s="22" t="s">
        <v>104</v>
      </c>
      <c r="T466" s="22" t="s">
        <v>104</v>
      </c>
    </row>
    <row r="467" spans="1:20" ht="12.75" customHeight="1">
      <c r="A467" s="108" t="s">
        <v>11</v>
      </c>
      <c r="B467" s="109">
        <v>1</v>
      </c>
      <c r="C467" s="5">
        <f t="array" ref="C467">IF($I$2="Длительное проживание от 30 ночей ",
INDEX(GRID!$B$4:$U$15,MATCH(C$7,GRID!$A$4:$A$15,0),MATCH(1,($U$2=GRID!$B$1:$U$1)*(КАЛЕНДАРЬ!AT4=GRID!$B$3:$U$3),0))*GRID!$H$42,
ROUNDUP(INDEX(GRID!$B$4:$U$15,MATCH(C$7,GRID!$A$4:$A$15,0),MATCH(1,($U$2=GRID!$B$1:$U$1)*(КАЛЕНДАРЬ!AT4=GRID!$B$3:$U$3),0))*GRID!$H$42*(1-GRID!$H$43),0))</f>
        <v>22000.000000000004</v>
      </c>
      <c r="D467" s="5">
        <f t="array" ref="D467">IF($I$2="Длительное проживание от 30 ночей ",
INDEX(GRID!$B$18:$U$29,MATCH(C$7,GRID!$A$18:$A$29,0),MATCH(1,($U$2=GRID!$B$1:$U$1)*(КАЛЕНДАРЬ!AT4=GRID!$B$3:$U$3),0))*GRID!$H$42,
ROUNDUP(INDEX(GRID!$B$18:$U$29,MATCH(C$7,GRID!$A$18:$A$29,0),MATCH(1,($U$2=GRID!$B$1:$U$1)*(КАЛЕНДАРЬ!AT4=GRID!$B$3:$U$3),0))*GRID!$H$42*(1-GRID!$H$43),0))</f>
        <v>26000.000000000004</v>
      </c>
      <c r="E467" s="5">
        <f t="array" ref="E467">IF($I$2="Длительное проживание от 30 ночей ",
INDEX(GRID!$B$4:$U$15,MATCH(E$7,GRID!$A$4:$A$15,0),MATCH(1,($U$2=GRID!$B$1:$U$1)*(КАЛЕНДАРЬ!AT4=GRID!$B$3:$U$3),0))*GRID!$H$42,
ROUNDUP(INDEX(GRID!$B$4:$U$15,MATCH(E$7,GRID!$A$4:$A$15,0),MATCH(1,($U$2=GRID!$B$1:$U$1)*(КАЛЕНДАРЬ!AT4=GRID!$B$3:$U$3),0))*GRID!$H$42*(1-GRID!$H$43),0))</f>
        <v>26400</v>
      </c>
      <c r="F467" s="5">
        <f t="array" ref="F467">IF($I$2="Длительное проживание от 30 ночей ",
INDEX(GRID!$B$18:$U$29,MATCH(E$7,GRID!$A$18:$A$29,0),MATCH(1,($U$2=GRID!$B$1:$U$1)*(КАЛЕНДАРЬ!AT4=GRID!$B$3:$U$3),0))*GRID!$H$42,
ROUNDUP(INDEX(GRID!$B$18:$U$29,MATCH(E$7,GRID!$A$18:$A$29,0),MATCH(1,($U$2=GRID!$B$1:$U$1)*(КАЛЕНДАРЬ!AT4=GRID!$B$3:$U$3),0))*GRID!$H$42*(1-GRID!$H$43),0))</f>
        <v>30400</v>
      </c>
      <c r="G467" s="5" cm="1">
        <f t="array" ref="G467">IF($I$2="Длительное проживание от 30 ночей ",
INDEX(GRID!$B$4:$U$15,MATCH(G$7,GRID!$A$4:$A$15,0),MATCH(1,($U$2=GRID!$B$1:$U$1)*(КАЛЕНДАРЬ!AT4=GRID!$B$3:$U$3),0))*GRID!$H$42,
ROUNDUP(INDEX(GRID!$B$4:$U$15,MATCH(G$7,GRID!$A$4:$A$15,0),MATCH(1,($U$2=GRID!$B$1:$U$1)*(КАЛЕНДАРЬ!AT4=GRID!$B$3:$U$3),0))*GRID!$H$42*(1-GRID!$H$43),0))</f>
        <v>31200</v>
      </c>
      <c r="H467" s="5" cm="1">
        <f t="array" ref="H467">IF($I$2="Длительное проживание от 30 ночей ",
INDEX(GRID!$B$18:$U$29,MATCH(G$7,GRID!$A$18:$A$29,0),MATCH(1,($U$2=GRID!$B$1:$U$1)*(КАЛЕНДАРЬ!AT4=GRID!$B$3:$U$3),0))*GRID!$H$42,
ROUNDUP(INDEX(GRID!$B$18:$U$29,MATCH(G$7,GRID!$A$18:$A$29,0),MATCH(1,($U$2=GRID!$B$1:$U$1)*(КАЛЕНДАРЬ!AT4=GRID!$B$3:$U$3),0))*GRID!$H$42*(1-GRID!$H$43),0))</f>
        <v>35200</v>
      </c>
      <c r="I467" s="5">
        <f t="array" ref="I467">IF($I$2="Длительное проживание от 30 ночей ",
INDEX(GRID!$B$4:$U$15,MATCH(I$7,GRID!$A$4:$A$15,0),MATCH(1,($U$2=GRID!$B$1:$U$1)*(КАЛЕНДАРЬ!AT4=GRID!$B$3:$U$3),0))*GRID!$H$42,
ROUNDUP(INDEX(GRID!$B$4:$U$15,MATCH(I$7,GRID!$A$4:$A$15,0),MATCH(1,($U$2=GRID!$B$1:$U$1)*(КАЛЕНДАРЬ!AT4=GRID!$B$3:$U$3),0))*GRID!$H$42*(1-GRID!$H$43),0))</f>
        <v>34720</v>
      </c>
      <c r="J467" s="5">
        <f t="array" ref="J467">IF($I$2="Длительное проживание от 30 ночей ",
INDEX(GRID!$B$18:$U$29,MATCH(I$7,GRID!$A$18:$A$29,0),MATCH(1,($U$2=GRID!$B$1:$U$1)*(КАЛЕНДАРЬ!AT4=GRID!$B$3:$U$3),0))*GRID!$H$42,
ROUNDUP(INDEX(GRID!$B$18:$U$29,MATCH(I$7,GRID!$A$18:$A$29,0),MATCH(1,($U$2=GRID!$B$1:$U$1)*(КАЛЕНДАРЬ!AT4=GRID!$B$3:$U$3),0))*GRID!$H$42*(1-GRID!$H$43),0))</f>
        <v>38720</v>
      </c>
      <c r="K467" s="5" cm="1">
        <f t="array" ref="K467">IF($I$2="Длительное проживание от 30 ночей ",
INDEX(GRID!$B$4:$U$15,MATCH(K$7,GRID!$A$4:$A$15,0),MATCH(1,($U$2=GRID!$B$1:$U$1)*(КАЛЕНДАРЬ!AT4=GRID!$B$3:$U$3),0))*GRID!$H$42,
ROUNDUP(INDEX(GRID!$B$4:$U$15,MATCH(K$7,GRID!$A$4:$A$15,0),MATCH(1,($U$2=GRID!$B$1:$U$1)*(КАЛЕНДАРЬ!AT4=GRID!$B$3:$U$3),0))*GRID!$H$42*(1-GRID!$H$43),0))</f>
        <v>39200</v>
      </c>
      <c r="L467" s="5" cm="1">
        <f t="array" ref="L467">IF($I$2="Длительное проживание от 30 ночей ",
INDEX(GRID!$B$18:$U$29,MATCH(K$7,GRID!$A$18:$A$29,0),MATCH(1,($U$2=GRID!$B$1:$U$1)*(КАЛЕНДАРЬ!AT4=GRID!$B$3:$U$3),0))*GRID!$H$42,
ROUNDUP(INDEX(GRID!$B$18:$U$29,MATCH(K$7,GRID!$A$18:$A$29,0),MATCH(1,($U$2=GRID!$B$1:$U$1)*(КАЛЕНДАРЬ!AT4=GRID!$B$3:$U$3),0))*GRID!$H$42*(1-GRID!$H$43),0))</f>
        <v>43200</v>
      </c>
      <c r="M467" s="5">
        <f t="array" ref="M467">IF($I$2="Длительное проживание от 30 ночей ",
INDEX(GRID!$B$4:$U$15,MATCH(M$7,GRID!$A$4:$A$15,0),MATCH(1,($U$2=GRID!$B$1:$U$1)*(КАЛЕНДАРЬ!AT4=GRID!$B$3:$U$3),0))*GRID!$H$42,
ROUNDUP(INDEX(GRID!$B$4:$U$15,MATCH(M$7,GRID!$A$4:$A$15,0),MATCH(1,($U$2=GRID!$B$1:$U$1)*(КАЛЕНДАРЬ!AT4=GRID!$B$3:$U$3),0))*GRID!$H$42*(1-GRID!$H$43),0))</f>
        <v>55600</v>
      </c>
      <c r="N467" s="5">
        <f t="array" ref="N467">IF($I$2="Длительное проживание от 30 ночей ",
INDEX(GRID!$B$18:$U$29,MATCH(M$7,GRID!$A$18:$A$29,0),MATCH(1,($U$2=GRID!$B$1:$U$1)*(КАЛЕНДАРЬ!AT4=GRID!$B$3:$U$3),0))*GRID!$H$42,
ROUNDUP(INDEX(GRID!$B$18:$U$29,MATCH(M$7,GRID!$A$18:$A$29,0),MATCH(1,($U$2=GRID!$B$1:$U$1)*(КАЛЕНДАРЬ!AT4=GRID!$B$3:$U$3),0))*GRID!$H$42*(1-GRID!$H$43),0))</f>
        <v>59600</v>
      </c>
      <c r="O467" s="5" cm="1">
        <f t="array" ref="O467">IF($I$2="Длительное проживание от 30 ночей ",
INDEX(GRID!$B$4:$U$15,MATCH(O$7,GRID!$A$4:$A$15,0),MATCH(1,($U$2=GRID!$B$1:$U$1)*(КАЛЕНДАРЬ!AT4=GRID!$B$3:$U$3),0))*GRID!$H$42,
ROUNDUP(INDEX(GRID!$B$4:$U$15,MATCH(O$7,GRID!$A$4:$A$15,0),MATCH(1,($U$2=GRID!$B$1:$U$1)*(КАЛЕНДАРЬ!AN\4=GRID!$B$3:$U$3),0))*GRID!$H$42*(1-GRID!$H$43),0))</f>
        <v>82560</v>
      </c>
      <c r="P467" s="5">
        <f t="array" ref="P467">IF($I$2="Длительное проживание от 30 ночей ",
INDEX(GRID!$B$4:$U$15,MATCH(P$7,GRID!$A$4:$A$15,0),MATCH(1,($U$2=GRID!$B$1:$U$1)*(КАЛЕНДАРЬ!AT4=GRID!$B$3:$U$3),0))*GRID!$H$42,
ROUNDUP(INDEX(GRID!$B$4:$U$15,MATCH(P$7,GRID!$A$4:$A$15,0),MATCH(1,($U$2=GRID!$B$1:$U$1)*(КАЛЕНДАРЬ!AT4=GRID!$B$3:$U$3),0))*GRID!$H$42*(1-GRID!$H$43),0))</f>
        <v>116320</v>
      </c>
      <c r="Q467" s="5">
        <f t="array" ref="Q467">IF($I$2="Длительное проживание от 30 ночей ",
INDEX(GRID!$B$4:$U$15,MATCH(Q$7,GRID!$A$4:$A$15,0),MATCH(1,($U$2=GRID!$B$1:$U$1)*(КАЛЕНДАРЬ!AT4=GRID!$B$3:$U$3),0))*GRID!$H$42,
ROUNDUP(INDEX(GRID!$B$4:$U$15,MATCH(Q$7,GRID!$A$4:$A$15,0),MATCH(1,($U$2=GRID!$B$1:$U$1)*(КАЛЕНДАРЬ!AT4=GRID!$B$3:$U$3),0))*GRID!$H$42*(1-GRID!$H$43),0))</f>
        <v>136720</v>
      </c>
      <c r="R467" s="50" t="s">
        <v>105</v>
      </c>
      <c r="S467" s="50" t="s">
        <v>105</v>
      </c>
      <c r="T467" s="50" t="s">
        <v>105</v>
      </c>
    </row>
    <row r="468" spans="1:20" ht="12.75" customHeight="1">
      <c r="A468" s="108" t="s">
        <v>12</v>
      </c>
      <c r="B468" s="109">
        <v>2</v>
      </c>
      <c r="C468" s="5">
        <f t="array" ref="C468">IF($I$2="Длительное проживание от 30 ночей ",
INDEX(GRID!$B$4:$U$15,MATCH(C$7,GRID!$A$4:$A$15,0),MATCH(1,($U$2=GRID!$B$1:$U$1)*(КАЛЕНДАРЬ!AT5=GRID!$B$3:$U$3),0))*GRID!$H$42,
ROUNDUP(INDEX(GRID!$B$4:$U$15,MATCH(C$7,GRID!$A$4:$A$15,0),MATCH(1,($U$2=GRID!$B$1:$U$1)*(КАЛЕНДАРЬ!AT5=GRID!$B$3:$U$3),0))*GRID!$H$42*(1-GRID!$H$43),0))</f>
        <v>22000.000000000004</v>
      </c>
      <c r="D468" s="5">
        <f t="array" ref="D468">IF($I$2="Длительное проживание от 30 ночей ",
INDEX(GRID!$B$18:$U$29,MATCH(C$7,GRID!$A$18:$A$29,0),MATCH(1,($U$2=GRID!$B$1:$U$1)*(КАЛЕНДАРЬ!AT5=GRID!$B$3:$U$3),0))*GRID!$H$42,
ROUNDUP(INDEX(GRID!$B$18:$U$29,MATCH(C$7,GRID!$A$18:$A$29,0),MATCH(1,($U$2=GRID!$B$1:$U$1)*(КАЛЕНДАРЬ!AT5=GRID!$B$3:$U$3),0))*GRID!$H$42*(1-GRID!$H$43),0))</f>
        <v>26000.000000000004</v>
      </c>
      <c r="E468" s="5">
        <f t="array" ref="E468">IF($I$2="Длительное проживание от 30 ночей ",
INDEX(GRID!$B$4:$U$15,MATCH(E$7,GRID!$A$4:$A$15,0),MATCH(1,($U$2=GRID!$B$1:$U$1)*(КАЛЕНДАРЬ!AT5=GRID!$B$3:$U$3),0))*GRID!$H$42,
ROUNDUP(INDEX(GRID!$B$4:$U$15,MATCH(E$7,GRID!$A$4:$A$15,0),MATCH(1,($U$2=GRID!$B$1:$U$1)*(КАЛЕНДАРЬ!AT5=GRID!$B$3:$U$3),0))*GRID!$H$42*(1-GRID!$H$43),0))</f>
        <v>26400</v>
      </c>
      <c r="F468" s="5">
        <f t="array" ref="F468">IF($I$2="Длительное проживание от 30 ночей ",
INDEX(GRID!$B$18:$U$29,MATCH(E$7,GRID!$A$18:$A$29,0),MATCH(1,($U$2=GRID!$B$1:$U$1)*(КАЛЕНДАРЬ!AT5=GRID!$B$3:$U$3),0))*GRID!$H$42,
ROUNDUP(INDEX(GRID!$B$18:$U$29,MATCH(E$7,GRID!$A$18:$A$29,0),MATCH(1,($U$2=GRID!$B$1:$U$1)*(КАЛЕНДАРЬ!AT5=GRID!$B$3:$U$3),0))*GRID!$H$42*(1-GRID!$H$43),0))</f>
        <v>30400</v>
      </c>
      <c r="G468" s="5" cm="1">
        <f t="array" ref="G468">IF($I$2="Длительное проживание от 30 ночей ",
INDEX(GRID!$B$4:$U$15,MATCH(G$7,GRID!$A$4:$A$15,0),MATCH(1,($U$2=GRID!$B$1:$U$1)*(КАЛЕНДАРЬ!AT5=GRID!$B$3:$U$3),0))*GRID!$H$42,
ROUNDUP(INDEX(GRID!$B$4:$U$15,MATCH(G$7,GRID!$A$4:$A$15,0),MATCH(1,($U$2=GRID!$B$1:$U$1)*(КАЛЕНДАРЬ!AT5=GRID!$B$3:$U$3),0))*GRID!$H$42*(1-GRID!$H$43),0))</f>
        <v>31200</v>
      </c>
      <c r="H468" s="5" cm="1">
        <f t="array" ref="H468">IF($I$2="Длительное проживание от 30 ночей ",
INDEX(GRID!$B$18:$U$29,MATCH(G$7,GRID!$A$18:$A$29,0),MATCH(1,($U$2=GRID!$B$1:$U$1)*(КАЛЕНДАРЬ!AT5=GRID!$B$3:$U$3),0))*GRID!$H$42,
ROUNDUP(INDEX(GRID!$B$18:$U$29,MATCH(G$7,GRID!$A$18:$A$29,0),MATCH(1,($U$2=GRID!$B$1:$U$1)*(КАЛЕНДАРЬ!AT5=GRID!$B$3:$U$3),0))*GRID!$H$42*(1-GRID!$H$43),0))</f>
        <v>35200</v>
      </c>
      <c r="I468" s="5">
        <f t="array" ref="I468">IF($I$2="Длительное проживание от 30 ночей ",
INDEX(GRID!$B$4:$U$15,MATCH(I$7,GRID!$A$4:$A$15,0),MATCH(1,($U$2=GRID!$B$1:$U$1)*(КАЛЕНДАРЬ!AT5=GRID!$B$3:$U$3),0))*GRID!$H$42,
ROUNDUP(INDEX(GRID!$B$4:$U$15,MATCH(I$7,GRID!$A$4:$A$15,0),MATCH(1,($U$2=GRID!$B$1:$U$1)*(КАЛЕНДАРЬ!AT5=GRID!$B$3:$U$3),0))*GRID!$H$42*(1-GRID!$H$43),0))</f>
        <v>34720</v>
      </c>
      <c r="J468" s="5">
        <f t="array" ref="J468">IF($I$2="Длительное проживание от 30 ночей ",
INDEX(GRID!$B$18:$U$29,MATCH(I$7,GRID!$A$18:$A$29,0),MATCH(1,($U$2=GRID!$B$1:$U$1)*(КАЛЕНДАРЬ!AT5=GRID!$B$3:$U$3),0))*GRID!$H$42,
ROUNDUP(INDEX(GRID!$B$18:$U$29,MATCH(I$7,GRID!$A$18:$A$29,0),MATCH(1,($U$2=GRID!$B$1:$U$1)*(КАЛЕНДАРЬ!AT5=GRID!$B$3:$U$3),0))*GRID!$H$42*(1-GRID!$H$43),0))</f>
        <v>38720</v>
      </c>
      <c r="K468" s="5" cm="1">
        <f t="array" ref="K468">IF($I$2="Длительное проживание от 30 ночей ",
INDEX(GRID!$B$4:$U$15,MATCH(K$7,GRID!$A$4:$A$15,0),MATCH(1,($U$2=GRID!$B$1:$U$1)*(КАЛЕНДАРЬ!AT5=GRID!$B$3:$U$3),0))*GRID!$H$42,
ROUNDUP(INDEX(GRID!$B$4:$U$15,MATCH(K$7,GRID!$A$4:$A$15,0),MATCH(1,($U$2=GRID!$B$1:$U$1)*(КАЛЕНДАРЬ!AT5=GRID!$B$3:$U$3),0))*GRID!$H$42*(1-GRID!$H$43),0))</f>
        <v>39200</v>
      </c>
      <c r="L468" s="5" cm="1">
        <f t="array" ref="L468">IF($I$2="Длительное проживание от 30 ночей ",
INDEX(GRID!$B$18:$U$29,MATCH(K$7,GRID!$A$18:$A$29,0),MATCH(1,($U$2=GRID!$B$1:$U$1)*(КАЛЕНДАРЬ!AT5=GRID!$B$3:$U$3),0))*GRID!$H$42,
ROUNDUP(INDEX(GRID!$B$18:$U$29,MATCH(K$7,GRID!$A$18:$A$29,0),MATCH(1,($U$2=GRID!$B$1:$U$1)*(КАЛЕНДАРЬ!AT5=GRID!$B$3:$U$3),0))*GRID!$H$42*(1-GRID!$H$43),0))</f>
        <v>43200</v>
      </c>
      <c r="M468" s="5">
        <f t="array" ref="M468">IF($I$2="Длительное проживание от 30 ночей ",
INDEX(GRID!$B$4:$U$15,MATCH(M$7,GRID!$A$4:$A$15,0),MATCH(1,($U$2=GRID!$B$1:$U$1)*(КАЛЕНДАРЬ!AT5=GRID!$B$3:$U$3),0))*GRID!$H$42,
ROUNDUP(INDEX(GRID!$B$4:$U$15,MATCH(M$7,GRID!$A$4:$A$15,0),MATCH(1,($U$2=GRID!$B$1:$U$1)*(КАЛЕНДАРЬ!AT5=GRID!$B$3:$U$3),0))*GRID!$H$42*(1-GRID!$H$43),0))</f>
        <v>55600</v>
      </c>
      <c r="N468" s="5">
        <f t="array" ref="N468">IF($I$2="Длительное проживание от 30 ночей ",
INDEX(GRID!$B$18:$U$29,MATCH(M$7,GRID!$A$18:$A$29,0),MATCH(1,($U$2=GRID!$B$1:$U$1)*(КАЛЕНДАРЬ!AT5=GRID!$B$3:$U$3),0))*GRID!$H$42,
ROUNDUP(INDEX(GRID!$B$18:$U$29,MATCH(M$7,GRID!$A$18:$A$29,0),MATCH(1,($U$2=GRID!$B$1:$U$1)*(КАЛЕНДАРЬ!AT5=GRID!$B$3:$U$3),0))*GRID!$H$42*(1-GRID!$H$43),0))</f>
        <v>59600</v>
      </c>
      <c r="O468" s="5" cm="1">
        <f t="array" ref="O468">IF($I$2="Длительное проживание от 30 ночей ",
INDEX(GRID!$B$4:$U$15,MATCH(O$7,GRID!$A$4:$A$15,0),MATCH(1,($U$2=GRID!$B$1:$U$1)*(КАЛЕНДАРЬ!AT5=GRID!$B$3:$U$3),0))*GRID!$H$42,
ROUNDUP(INDEX(GRID!$B$4:$U$15,MATCH(O$7,GRID!$A$4:$A$15,0),MATCH(1,($U$2=GRID!$B$1:$U$1)*(КАЛЕНДАРЬ!AN\4=GRID!$B$3:$U$3),0))*GRID!$H$42*(1-GRID!$H$43),0))</f>
        <v>82560</v>
      </c>
      <c r="P468" s="5">
        <f t="array" ref="P468">IF($I$2="Длительное проживание от 30 ночей ",
INDEX(GRID!$B$4:$U$15,MATCH(P$7,GRID!$A$4:$A$15,0),MATCH(1,($U$2=GRID!$B$1:$U$1)*(КАЛЕНДАРЬ!AT5=GRID!$B$3:$U$3),0))*GRID!$H$42,
ROUNDUP(INDEX(GRID!$B$4:$U$15,MATCH(P$7,GRID!$A$4:$A$15,0),MATCH(1,($U$2=GRID!$B$1:$U$1)*(КАЛЕНДАРЬ!AT5=GRID!$B$3:$U$3),0))*GRID!$H$42*(1-GRID!$H$43),0))</f>
        <v>116320</v>
      </c>
      <c r="Q468" s="5">
        <f t="array" ref="Q468">IF($I$2="Длительное проживание от 30 ночей ",
INDEX(GRID!$B$4:$U$15,MATCH(Q$7,GRID!$A$4:$A$15,0),MATCH(1,($U$2=GRID!$B$1:$U$1)*(КАЛЕНДАРЬ!AT5=GRID!$B$3:$U$3),0))*GRID!$H$42,
ROUNDUP(INDEX(GRID!$B$4:$U$15,MATCH(Q$7,GRID!$A$4:$A$15,0),MATCH(1,($U$2=GRID!$B$1:$U$1)*(КАЛЕНДАРЬ!AT5=GRID!$B$3:$U$3),0))*GRID!$H$42*(1-GRID!$H$43),0))</f>
        <v>136720</v>
      </c>
      <c r="R468" s="50" t="s">
        <v>105</v>
      </c>
      <c r="S468" s="50" t="s">
        <v>105</v>
      </c>
      <c r="T468" s="50" t="s">
        <v>105</v>
      </c>
    </row>
    <row r="469" spans="1:20" ht="12.75" customHeight="1">
      <c r="A469" s="108" t="s">
        <v>13</v>
      </c>
      <c r="B469" s="109">
        <v>3</v>
      </c>
      <c r="C469" s="5">
        <f t="array" ref="C469">IF($I$2="Длительное проживание от 30 ночей ",
INDEX(GRID!$B$4:$U$15,MATCH(C$7,GRID!$A$4:$A$15,0),MATCH(1,($U$2=GRID!$B$1:$U$1)*(КАЛЕНДАРЬ!AT6=GRID!$B$3:$U$3),0))*GRID!$H$42,
ROUNDUP(INDEX(GRID!$B$4:$U$15,MATCH(C$7,GRID!$A$4:$A$15,0),MATCH(1,($U$2=GRID!$B$1:$U$1)*(КАЛЕНДАРЬ!AT6=GRID!$B$3:$U$3),0))*GRID!$H$42*(1-GRID!$H$43),0))</f>
        <v>22000.000000000004</v>
      </c>
      <c r="D469" s="5">
        <f t="array" ref="D469">IF($I$2="Длительное проживание от 30 ночей ",
INDEX(GRID!$B$18:$U$29,MATCH(C$7,GRID!$A$18:$A$29,0),MATCH(1,($U$2=GRID!$B$1:$U$1)*(КАЛЕНДАРЬ!AT6=GRID!$B$3:$U$3),0))*GRID!$H$42,
ROUNDUP(INDEX(GRID!$B$18:$U$29,MATCH(C$7,GRID!$A$18:$A$29,0),MATCH(1,($U$2=GRID!$B$1:$U$1)*(КАЛЕНДАРЬ!AT6=GRID!$B$3:$U$3),0))*GRID!$H$42*(1-GRID!$H$43),0))</f>
        <v>26000.000000000004</v>
      </c>
      <c r="E469" s="5">
        <f t="array" ref="E469">IF($I$2="Длительное проживание от 30 ночей ",
INDEX(GRID!$B$4:$U$15,MATCH(E$7,GRID!$A$4:$A$15,0),MATCH(1,($U$2=GRID!$B$1:$U$1)*(КАЛЕНДАРЬ!AT6=GRID!$B$3:$U$3),0))*GRID!$H$42,
ROUNDUP(INDEX(GRID!$B$4:$U$15,MATCH(E$7,GRID!$A$4:$A$15,0),MATCH(1,($U$2=GRID!$B$1:$U$1)*(КАЛЕНДАРЬ!AT6=GRID!$B$3:$U$3),0))*GRID!$H$42*(1-GRID!$H$43),0))</f>
        <v>26400</v>
      </c>
      <c r="F469" s="5">
        <f t="array" ref="F469">IF($I$2="Длительное проживание от 30 ночей ",
INDEX(GRID!$B$18:$U$29,MATCH(E$7,GRID!$A$18:$A$29,0),MATCH(1,($U$2=GRID!$B$1:$U$1)*(КАЛЕНДАРЬ!AT6=GRID!$B$3:$U$3),0))*GRID!$H$42,
ROUNDUP(INDEX(GRID!$B$18:$U$29,MATCH(E$7,GRID!$A$18:$A$29,0),MATCH(1,($U$2=GRID!$B$1:$U$1)*(КАЛЕНДАРЬ!AT6=GRID!$B$3:$U$3),0))*GRID!$H$42*(1-GRID!$H$43),0))</f>
        <v>30400</v>
      </c>
      <c r="G469" s="5" cm="1">
        <f t="array" ref="G469">IF($I$2="Длительное проживание от 30 ночей ",
INDEX(GRID!$B$4:$U$15,MATCH(G$7,GRID!$A$4:$A$15,0),MATCH(1,($U$2=GRID!$B$1:$U$1)*(КАЛЕНДАРЬ!AT6=GRID!$B$3:$U$3),0))*GRID!$H$42,
ROUNDUP(INDEX(GRID!$B$4:$U$15,MATCH(G$7,GRID!$A$4:$A$15,0),MATCH(1,($U$2=GRID!$B$1:$U$1)*(КАЛЕНДАРЬ!AT6=GRID!$B$3:$U$3),0))*GRID!$H$42*(1-GRID!$H$43),0))</f>
        <v>31200</v>
      </c>
      <c r="H469" s="5" cm="1">
        <f t="array" ref="H469">IF($I$2="Длительное проживание от 30 ночей ",
INDEX(GRID!$B$18:$U$29,MATCH(G$7,GRID!$A$18:$A$29,0),MATCH(1,($U$2=GRID!$B$1:$U$1)*(КАЛЕНДАРЬ!AT6=GRID!$B$3:$U$3),0))*GRID!$H$42,
ROUNDUP(INDEX(GRID!$B$18:$U$29,MATCH(G$7,GRID!$A$18:$A$29,0),MATCH(1,($U$2=GRID!$B$1:$U$1)*(КАЛЕНДАРЬ!AT6=GRID!$B$3:$U$3),0))*GRID!$H$42*(1-GRID!$H$43),0))</f>
        <v>35200</v>
      </c>
      <c r="I469" s="5">
        <f t="array" ref="I469">IF($I$2="Длительное проживание от 30 ночей ",
INDEX(GRID!$B$4:$U$15,MATCH(I$7,GRID!$A$4:$A$15,0),MATCH(1,($U$2=GRID!$B$1:$U$1)*(КАЛЕНДАРЬ!AT6=GRID!$B$3:$U$3),0))*GRID!$H$42,
ROUNDUP(INDEX(GRID!$B$4:$U$15,MATCH(I$7,GRID!$A$4:$A$15,0),MATCH(1,($U$2=GRID!$B$1:$U$1)*(КАЛЕНДАРЬ!AT6=GRID!$B$3:$U$3),0))*GRID!$H$42*(1-GRID!$H$43),0))</f>
        <v>34720</v>
      </c>
      <c r="J469" s="5">
        <f t="array" ref="J469">IF($I$2="Длительное проживание от 30 ночей ",
INDEX(GRID!$B$18:$U$29,MATCH(I$7,GRID!$A$18:$A$29,0),MATCH(1,($U$2=GRID!$B$1:$U$1)*(КАЛЕНДАРЬ!AT6=GRID!$B$3:$U$3),0))*GRID!$H$42,
ROUNDUP(INDEX(GRID!$B$18:$U$29,MATCH(I$7,GRID!$A$18:$A$29,0),MATCH(1,($U$2=GRID!$B$1:$U$1)*(КАЛЕНДАРЬ!AT6=GRID!$B$3:$U$3),0))*GRID!$H$42*(1-GRID!$H$43),0))</f>
        <v>38720</v>
      </c>
      <c r="K469" s="5" cm="1">
        <f t="array" ref="K469">IF($I$2="Длительное проживание от 30 ночей ",
INDEX(GRID!$B$4:$U$15,MATCH(K$7,GRID!$A$4:$A$15,0),MATCH(1,($U$2=GRID!$B$1:$U$1)*(КАЛЕНДАРЬ!AT6=GRID!$B$3:$U$3),0))*GRID!$H$42,
ROUNDUP(INDEX(GRID!$B$4:$U$15,MATCH(K$7,GRID!$A$4:$A$15,0),MATCH(1,($U$2=GRID!$B$1:$U$1)*(КАЛЕНДАРЬ!AT6=GRID!$B$3:$U$3),0))*GRID!$H$42*(1-GRID!$H$43),0))</f>
        <v>39200</v>
      </c>
      <c r="L469" s="5" cm="1">
        <f t="array" ref="L469">IF($I$2="Длительное проживание от 30 ночей ",
INDEX(GRID!$B$18:$U$29,MATCH(K$7,GRID!$A$18:$A$29,0),MATCH(1,($U$2=GRID!$B$1:$U$1)*(КАЛЕНДАРЬ!AT6=GRID!$B$3:$U$3),0))*GRID!$H$42,
ROUNDUP(INDEX(GRID!$B$18:$U$29,MATCH(K$7,GRID!$A$18:$A$29,0),MATCH(1,($U$2=GRID!$B$1:$U$1)*(КАЛЕНДАРЬ!AT6=GRID!$B$3:$U$3),0))*GRID!$H$42*(1-GRID!$H$43),0))</f>
        <v>43200</v>
      </c>
      <c r="M469" s="5">
        <f t="array" ref="M469">IF($I$2="Длительное проживание от 30 ночей ",
INDEX(GRID!$B$4:$U$15,MATCH(M$7,GRID!$A$4:$A$15,0),MATCH(1,($U$2=GRID!$B$1:$U$1)*(КАЛЕНДАРЬ!AT6=GRID!$B$3:$U$3),0))*GRID!$H$42,
ROUNDUP(INDEX(GRID!$B$4:$U$15,MATCH(M$7,GRID!$A$4:$A$15,0),MATCH(1,($U$2=GRID!$B$1:$U$1)*(КАЛЕНДАРЬ!AT6=GRID!$B$3:$U$3),0))*GRID!$H$42*(1-GRID!$H$43),0))</f>
        <v>55600</v>
      </c>
      <c r="N469" s="5">
        <f t="array" ref="N469">IF($I$2="Длительное проживание от 30 ночей ",
INDEX(GRID!$B$18:$U$29,MATCH(M$7,GRID!$A$18:$A$29,0),MATCH(1,($U$2=GRID!$B$1:$U$1)*(КАЛЕНДАРЬ!AT6=GRID!$B$3:$U$3),0))*GRID!$H$42,
ROUNDUP(INDEX(GRID!$B$18:$U$29,MATCH(M$7,GRID!$A$18:$A$29,0),MATCH(1,($U$2=GRID!$B$1:$U$1)*(КАЛЕНДАРЬ!AT6=GRID!$B$3:$U$3),0))*GRID!$H$42*(1-GRID!$H$43),0))</f>
        <v>59600</v>
      </c>
      <c r="O469" s="5" cm="1">
        <f t="array" ref="O469">IF($I$2="Длительное проживание от 30 ночей ",
INDEX(GRID!$B$4:$U$15,MATCH(O$7,GRID!$A$4:$A$15,0),MATCH(1,($U$2=GRID!$B$1:$U$1)*(КАЛЕНДАРЬ!AT6=GRID!$B$3:$U$3),0))*GRID!$H$42,
ROUNDUP(INDEX(GRID!$B$4:$U$15,MATCH(O$7,GRID!$A$4:$A$15,0),MATCH(1,($U$2=GRID!$B$1:$U$1)*(КАЛЕНДАРЬ!AN\4=GRID!$B$3:$U$3),0))*GRID!$H$42*(1-GRID!$H$43),0))</f>
        <v>82560</v>
      </c>
      <c r="P469" s="5">
        <f t="array" ref="P469">IF($I$2="Длительное проживание от 30 ночей ",
INDEX(GRID!$B$4:$U$15,MATCH(P$7,GRID!$A$4:$A$15,0),MATCH(1,($U$2=GRID!$B$1:$U$1)*(КАЛЕНДАРЬ!AT6=GRID!$B$3:$U$3),0))*GRID!$H$42,
ROUNDUP(INDEX(GRID!$B$4:$U$15,MATCH(P$7,GRID!$A$4:$A$15,0),MATCH(1,($U$2=GRID!$B$1:$U$1)*(КАЛЕНДАРЬ!AT6=GRID!$B$3:$U$3),0))*GRID!$H$42*(1-GRID!$H$43),0))</f>
        <v>116320</v>
      </c>
      <c r="Q469" s="5">
        <f t="array" ref="Q469">IF($I$2="Длительное проживание от 30 ночей ",
INDEX(GRID!$B$4:$U$15,MATCH(Q$7,GRID!$A$4:$A$15,0),MATCH(1,($U$2=GRID!$B$1:$U$1)*(КАЛЕНДАРЬ!AT6=GRID!$B$3:$U$3),0))*GRID!$H$42,
ROUNDUP(INDEX(GRID!$B$4:$U$15,MATCH(Q$7,GRID!$A$4:$A$15,0),MATCH(1,($U$2=GRID!$B$1:$U$1)*(КАЛЕНДАРЬ!AT6=GRID!$B$3:$U$3),0))*GRID!$H$42*(1-GRID!$H$43),0))</f>
        <v>136720</v>
      </c>
      <c r="R469" s="50" t="s">
        <v>105</v>
      </c>
      <c r="S469" s="50" t="s">
        <v>105</v>
      </c>
      <c r="T469" s="50" t="s">
        <v>105</v>
      </c>
    </row>
    <row r="470" spans="1:20" ht="12.75" customHeight="1">
      <c r="A470" s="108" t="s">
        <v>14</v>
      </c>
      <c r="B470" s="109">
        <v>4</v>
      </c>
      <c r="C470" s="5">
        <f t="array" ref="C470">IF($I$2="Длительное проживание от 30 ночей ",
INDEX(GRID!$B$4:$U$15,MATCH(C$7,GRID!$A$4:$A$15,0),MATCH(1,($U$2=GRID!$B$1:$U$1)*(КАЛЕНДАРЬ!AT7=GRID!$B$3:$U$3),0))*GRID!$H$42,
ROUNDUP(INDEX(GRID!$B$4:$U$15,MATCH(C$7,GRID!$A$4:$A$15,0),MATCH(1,($U$2=GRID!$B$1:$U$1)*(КАЛЕНДАРЬ!AT7=GRID!$B$3:$U$3),0))*GRID!$H$42*(1-GRID!$H$43),0))</f>
        <v>22000.000000000004</v>
      </c>
      <c r="D470" s="5">
        <f t="array" ref="D470">IF($I$2="Длительное проживание от 30 ночей ",
INDEX(GRID!$B$18:$U$29,MATCH(C$7,GRID!$A$18:$A$29,0),MATCH(1,($U$2=GRID!$B$1:$U$1)*(КАЛЕНДАРЬ!AT7=GRID!$B$3:$U$3),0))*GRID!$H$42,
ROUNDUP(INDEX(GRID!$B$18:$U$29,MATCH(C$7,GRID!$A$18:$A$29,0),MATCH(1,($U$2=GRID!$B$1:$U$1)*(КАЛЕНДАРЬ!AT7=GRID!$B$3:$U$3),0))*GRID!$H$42*(1-GRID!$H$43),0))</f>
        <v>26000.000000000004</v>
      </c>
      <c r="E470" s="5">
        <f t="array" ref="E470">IF($I$2="Длительное проживание от 30 ночей ",
INDEX(GRID!$B$4:$U$15,MATCH(E$7,GRID!$A$4:$A$15,0),MATCH(1,($U$2=GRID!$B$1:$U$1)*(КАЛЕНДАРЬ!AT7=GRID!$B$3:$U$3),0))*GRID!$H$42,
ROUNDUP(INDEX(GRID!$B$4:$U$15,MATCH(E$7,GRID!$A$4:$A$15,0),MATCH(1,($U$2=GRID!$B$1:$U$1)*(КАЛЕНДАРЬ!AT7=GRID!$B$3:$U$3),0))*GRID!$H$42*(1-GRID!$H$43),0))</f>
        <v>26400</v>
      </c>
      <c r="F470" s="5">
        <f t="array" ref="F470">IF($I$2="Длительное проживание от 30 ночей ",
INDEX(GRID!$B$18:$U$29,MATCH(E$7,GRID!$A$18:$A$29,0),MATCH(1,($U$2=GRID!$B$1:$U$1)*(КАЛЕНДАРЬ!AT7=GRID!$B$3:$U$3),0))*GRID!$H$42,
ROUNDUP(INDEX(GRID!$B$18:$U$29,MATCH(E$7,GRID!$A$18:$A$29,0),MATCH(1,($U$2=GRID!$B$1:$U$1)*(КАЛЕНДАРЬ!AT7=GRID!$B$3:$U$3),0))*GRID!$H$42*(1-GRID!$H$43),0))</f>
        <v>30400</v>
      </c>
      <c r="G470" s="5" cm="1">
        <f t="array" ref="G470">IF($I$2="Длительное проживание от 30 ночей ",
INDEX(GRID!$B$4:$U$15,MATCH(G$7,GRID!$A$4:$A$15,0),MATCH(1,($U$2=GRID!$B$1:$U$1)*(КАЛЕНДАРЬ!AT7=GRID!$B$3:$U$3),0))*GRID!$H$42,
ROUNDUP(INDEX(GRID!$B$4:$U$15,MATCH(G$7,GRID!$A$4:$A$15,0),MATCH(1,($U$2=GRID!$B$1:$U$1)*(КАЛЕНДАРЬ!AT7=GRID!$B$3:$U$3),0))*GRID!$H$42*(1-GRID!$H$43),0))</f>
        <v>31200</v>
      </c>
      <c r="H470" s="5" cm="1">
        <f t="array" ref="H470">IF($I$2="Длительное проживание от 30 ночей ",
INDEX(GRID!$B$18:$U$29,MATCH(G$7,GRID!$A$18:$A$29,0),MATCH(1,($U$2=GRID!$B$1:$U$1)*(КАЛЕНДАРЬ!AT7=GRID!$B$3:$U$3),0))*GRID!$H$42,
ROUNDUP(INDEX(GRID!$B$18:$U$29,MATCH(G$7,GRID!$A$18:$A$29,0),MATCH(1,($U$2=GRID!$B$1:$U$1)*(КАЛЕНДАРЬ!AT7=GRID!$B$3:$U$3),0))*GRID!$H$42*(1-GRID!$H$43),0))</f>
        <v>35200</v>
      </c>
      <c r="I470" s="5">
        <f t="array" ref="I470">IF($I$2="Длительное проживание от 30 ночей ",
INDEX(GRID!$B$4:$U$15,MATCH(I$7,GRID!$A$4:$A$15,0),MATCH(1,($U$2=GRID!$B$1:$U$1)*(КАЛЕНДАРЬ!AT7=GRID!$B$3:$U$3),0))*GRID!$H$42,
ROUNDUP(INDEX(GRID!$B$4:$U$15,MATCH(I$7,GRID!$A$4:$A$15,0),MATCH(1,($U$2=GRID!$B$1:$U$1)*(КАЛЕНДАРЬ!AT7=GRID!$B$3:$U$3),0))*GRID!$H$42*(1-GRID!$H$43),0))</f>
        <v>34720</v>
      </c>
      <c r="J470" s="5">
        <f t="array" ref="J470">IF($I$2="Длительное проживание от 30 ночей ",
INDEX(GRID!$B$18:$U$29,MATCH(I$7,GRID!$A$18:$A$29,0),MATCH(1,($U$2=GRID!$B$1:$U$1)*(КАЛЕНДАРЬ!AT7=GRID!$B$3:$U$3),0))*GRID!$H$42,
ROUNDUP(INDEX(GRID!$B$18:$U$29,MATCH(I$7,GRID!$A$18:$A$29,0),MATCH(1,($U$2=GRID!$B$1:$U$1)*(КАЛЕНДАРЬ!AT7=GRID!$B$3:$U$3),0))*GRID!$H$42*(1-GRID!$H$43),0))</f>
        <v>38720</v>
      </c>
      <c r="K470" s="5" cm="1">
        <f t="array" ref="K470">IF($I$2="Длительное проживание от 30 ночей ",
INDEX(GRID!$B$4:$U$15,MATCH(K$7,GRID!$A$4:$A$15,0),MATCH(1,($U$2=GRID!$B$1:$U$1)*(КАЛЕНДАРЬ!AT7=GRID!$B$3:$U$3),0))*GRID!$H$42,
ROUNDUP(INDEX(GRID!$B$4:$U$15,MATCH(K$7,GRID!$A$4:$A$15,0),MATCH(1,($U$2=GRID!$B$1:$U$1)*(КАЛЕНДАРЬ!AT7=GRID!$B$3:$U$3),0))*GRID!$H$42*(1-GRID!$H$43),0))</f>
        <v>39200</v>
      </c>
      <c r="L470" s="5" cm="1">
        <f t="array" ref="L470">IF($I$2="Длительное проживание от 30 ночей ",
INDEX(GRID!$B$18:$U$29,MATCH(K$7,GRID!$A$18:$A$29,0),MATCH(1,($U$2=GRID!$B$1:$U$1)*(КАЛЕНДАРЬ!AT7=GRID!$B$3:$U$3),0))*GRID!$H$42,
ROUNDUP(INDEX(GRID!$B$18:$U$29,MATCH(K$7,GRID!$A$18:$A$29,0),MATCH(1,($U$2=GRID!$B$1:$U$1)*(КАЛЕНДАРЬ!AT7=GRID!$B$3:$U$3),0))*GRID!$H$42*(1-GRID!$H$43),0))</f>
        <v>43200</v>
      </c>
      <c r="M470" s="5">
        <f t="array" ref="M470">IF($I$2="Длительное проживание от 30 ночей ",
INDEX(GRID!$B$4:$U$15,MATCH(M$7,GRID!$A$4:$A$15,0),MATCH(1,($U$2=GRID!$B$1:$U$1)*(КАЛЕНДАРЬ!AT7=GRID!$B$3:$U$3),0))*GRID!$H$42,
ROUNDUP(INDEX(GRID!$B$4:$U$15,MATCH(M$7,GRID!$A$4:$A$15,0),MATCH(1,($U$2=GRID!$B$1:$U$1)*(КАЛЕНДАРЬ!AT7=GRID!$B$3:$U$3),0))*GRID!$H$42*(1-GRID!$H$43),0))</f>
        <v>55600</v>
      </c>
      <c r="N470" s="5">
        <f t="array" ref="N470">IF($I$2="Длительное проживание от 30 ночей ",
INDEX(GRID!$B$18:$U$29,MATCH(M$7,GRID!$A$18:$A$29,0),MATCH(1,($U$2=GRID!$B$1:$U$1)*(КАЛЕНДАРЬ!AT7=GRID!$B$3:$U$3),0))*GRID!$H$42,
ROUNDUP(INDEX(GRID!$B$18:$U$29,MATCH(M$7,GRID!$A$18:$A$29,0),MATCH(1,($U$2=GRID!$B$1:$U$1)*(КАЛЕНДАРЬ!AT7=GRID!$B$3:$U$3),0))*GRID!$H$42*(1-GRID!$H$43),0))</f>
        <v>59600</v>
      </c>
      <c r="O470" s="5" cm="1">
        <f t="array" ref="O470">IF($I$2="Длительное проживание от 30 ночей ",
INDEX(GRID!$B$4:$U$15,MATCH(O$7,GRID!$A$4:$A$15,0),MATCH(1,($U$2=GRID!$B$1:$U$1)*(КАЛЕНДАРЬ!AT7=GRID!$B$3:$U$3),0))*GRID!$H$42,
ROUNDUP(INDEX(GRID!$B$4:$U$15,MATCH(O$7,GRID!$A$4:$A$15,0),MATCH(1,($U$2=GRID!$B$1:$U$1)*(КАЛЕНДАРЬ!AN\4=GRID!$B$3:$U$3),0))*GRID!$H$42*(1-GRID!$H$43),0))</f>
        <v>82560</v>
      </c>
      <c r="P470" s="5">
        <f t="array" ref="P470">IF($I$2="Длительное проживание от 30 ночей ",
INDEX(GRID!$B$4:$U$15,MATCH(P$7,GRID!$A$4:$A$15,0),MATCH(1,($U$2=GRID!$B$1:$U$1)*(КАЛЕНДАРЬ!AT7=GRID!$B$3:$U$3),0))*GRID!$H$42,
ROUNDUP(INDEX(GRID!$B$4:$U$15,MATCH(P$7,GRID!$A$4:$A$15,0),MATCH(1,($U$2=GRID!$B$1:$U$1)*(КАЛЕНДАРЬ!AT7=GRID!$B$3:$U$3),0))*GRID!$H$42*(1-GRID!$H$43),0))</f>
        <v>116320</v>
      </c>
      <c r="Q470" s="5">
        <f t="array" ref="Q470">IF($I$2="Длительное проживание от 30 ночей ",
INDEX(GRID!$B$4:$U$15,MATCH(Q$7,GRID!$A$4:$A$15,0),MATCH(1,($U$2=GRID!$B$1:$U$1)*(КАЛЕНДАРЬ!AT7=GRID!$B$3:$U$3),0))*GRID!$H$42,
ROUNDUP(INDEX(GRID!$B$4:$U$15,MATCH(Q$7,GRID!$A$4:$A$15,0),MATCH(1,($U$2=GRID!$B$1:$U$1)*(КАЛЕНДАРЬ!AT7=GRID!$B$3:$U$3),0))*GRID!$H$42*(1-GRID!$H$43),0))</f>
        <v>136720</v>
      </c>
      <c r="R470" s="50" t="s">
        <v>105</v>
      </c>
      <c r="S470" s="50" t="s">
        <v>105</v>
      </c>
      <c r="T470" s="50" t="s">
        <v>105</v>
      </c>
    </row>
    <row r="471" spans="1:20" ht="12.75" customHeight="1">
      <c r="A471" s="108" t="s">
        <v>15</v>
      </c>
      <c r="B471" s="109">
        <v>5</v>
      </c>
      <c r="C471" s="5">
        <f t="array" ref="C471">IF($I$2="Длительное проживание от 30 ночей ",
INDEX(GRID!$B$4:$U$15,MATCH(C$7,GRID!$A$4:$A$15,0),MATCH(1,($U$2=GRID!$B$1:$U$1)*(КАЛЕНДАРЬ!AT8=GRID!$B$3:$U$3),0))*GRID!$H$42,
ROUNDUP(INDEX(GRID!$B$4:$U$15,MATCH(C$7,GRID!$A$4:$A$15,0),MATCH(1,($U$2=GRID!$B$1:$U$1)*(КАЛЕНДАРЬ!AT8=GRID!$B$3:$U$3),0))*GRID!$H$42*(1-GRID!$H$43),0))</f>
        <v>22000.000000000004</v>
      </c>
      <c r="D471" s="5">
        <f t="array" ref="D471">IF($I$2="Длительное проживание от 30 ночей ",
INDEX(GRID!$B$18:$U$29,MATCH(C$7,GRID!$A$18:$A$29,0),MATCH(1,($U$2=GRID!$B$1:$U$1)*(КАЛЕНДАРЬ!AT8=GRID!$B$3:$U$3),0))*GRID!$H$42,
ROUNDUP(INDEX(GRID!$B$18:$U$29,MATCH(C$7,GRID!$A$18:$A$29,0),MATCH(1,($U$2=GRID!$B$1:$U$1)*(КАЛЕНДАРЬ!AT8=GRID!$B$3:$U$3),0))*GRID!$H$42*(1-GRID!$H$43),0))</f>
        <v>26000.000000000004</v>
      </c>
      <c r="E471" s="5">
        <f t="array" ref="E471">IF($I$2="Длительное проживание от 30 ночей ",
INDEX(GRID!$B$4:$U$15,MATCH(E$7,GRID!$A$4:$A$15,0),MATCH(1,($U$2=GRID!$B$1:$U$1)*(КАЛЕНДАРЬ!AT8=GRID!$B$3:$U$3),0))*GRID!$H$42,
ROUNDUP(INDEX(GRID!$B$4:$U$15,MATCH(E$7,GRID!$A$4:$A$15,0),MATCH(1,($U$2=GRID!$B$1:$U$1)*(КАЛЕНДАРЬ!AT8=GRID!$B$3:$U$3),0))*GRID!$H$42*(1-GRID!$H$43),0))</f>
        <v>26400</v>
      </c>
      <c r="F471" s="5">
        <f t="array" ref="F471">IF($I$2="Длительное проживание от 30 ночей ",
INDEX(GRID!$B$18:$U$29,MATCH(E$7,GRID!$A$18:$A$29,0),MATCH(1,($U$2=GRID!$B$1:$U$1)*(КАЛЕНДАРЬ!AT8=GRID!$B$3:$U$3),0))*GRID!$H$42,
ROUNDUP(INDEX(GRID!$B$18:$U$29,MATCH(E$7,GRID!$A$18:$A$29,0),MATCH(1,($U$2=GRID!$B$1:$U$1)*(КАЛЕНДАРЬ!AT8=GRID!$B$3:$U$3),0))*GRID!$H$42*(1-GRID!$H$43),0))</f>
        <v>30400</v>
      </c>
      <c r="G471" s="5" cm="1">
        <f t="array" ref="G471">IF($I$2="Длительное проживание от 30 ночей ",
INDEX(GRID!$B$4:$U$15,MATCH(G$7,GRID!$A$4:$A$15,0),MATCH(1,($U$2=GRID!$B$1:$U$1)*(КАЛЕНДАРЬ!AT8=GRID!$B$3:$U$3),0))*GRID!$H$42,
ROUNDUP(INDEX(GRID!$B$4:$U$15,MATCH(G$7,GRID!$A$4:$A$15,0),MATCH(1,($U$2=GRID!$B$1:$U$1)*(КАЛЕНДАРЬ!AT8=GRID!$B$3:$U$3),0))*GRID!$H$42*(1-GRID!$H$43),0))</f>
        <v>31200</v>
      </c>
      <c r="H471" s="5" cm="1">
        <f t="array" ref="H471">IF($I$2="Длительное проживание от 30 ночей ",
INDEX(GRID!$B$18:$U$29,MATCH(G$7,GRID!$A$18:$A$29,0),MATCH(1,($U$2=GRID!$B$1:$U$1)*(КАЛЕНДАРЬ!AT8=GRID!$B$3:$U$3),0))*GRID!$H$42,
ROUNDUP(INDEX(GRID!$B$18:$U$29,MATCH(G$7,GRID!$A$18:$A$29,0),MATCH(1,($U$2=GRID!$B$1:$U$1)*(КАЛЕНДАРЬ!AT8=GRID!$B$3:$U$3),0))*GRID!$H$42*(1-GRID!$H$43),0))</f>
        <v>35200</v>
      </c>
      <c r="I471" s="5">
        <f t="array" ref="I471">IF($I$2="Длительное проживание от 30 ночей ",
INDEX(GRID!$B$4:$U$15,MATCH(I$7,GRID!$A$4:$A$15,0),MATCH(1,($U$2=GRID!$B$1:$U$1)*(КАЛЕНДАРЬ!AT8=GRID!$B$3:$U$3),0))*GRID!$H$42,
ROUNDUP(INDEX(GRID!$B$4:$U$15,MATCH(I$7,GRID!$A$4:$A$15,0),MATCH(1,($U$2=GRID!$B$1:$U$1)*(КАЛЕНДАРЬ!AT8=GRID!$B$3:$U$3),0))*GRID!$H$42*(1-GRID!$H$43),0))</f>
        <v>34720</v>
      </c>
      <c r="J471" s="5">
        <f t="array" ref="J471">IF($I$2="Длительное проживание от 30 ночей ",
INDEX(GRID!$B$18:$U$29,MATCH(I$7,GRID!$A$18:$A$29,0),MATCH(1,($U$2=GRID!$B$1:$U$1)*(КАЛЕНДАРЬ!AT8=GRID!$B$3:$U$3),0))*GRID!$H$42,
ROUNDUP(INDEX(GRID!$B$18:$U$29,MATCH(I$7,GRID!$A$18:$A$29,0),MATCH(1,($U$2=GRID!$B$1:$U$1)*(КАЛЕНДАРЬ!AT8=GRID!$B$3:$U$3),0))*GRID!$H$42*(1-GRID!$H$43),0))</f>
        <v>38720</v>
      </c>
      <c r="K471" s="5" cm="1">
        <f t="array" ref="K471">IF($I$2="Длительное проживание от 30 ночей ",
INDEX(GRID!$B$4:$U$15,MATCH(K$7,GRID!$A$4:$A$15,0),MATCH(1,($U$2=GRID!$B$1:$U$1)*(КАЛЕНДАРЬ!AT8=GRID!$B$3:$U$3),0))*GRID!$H$42,
ROUNDUP(INDEX(GRID!$B$4:$U$15,MATCH(K$7,GRID!$A$4:$A$15,0),MATCH(1,($U$2=GRID!$B$1:$U$1)*(КАЛЕНДАРЬ!AT8=GRID!$B$3:$U$3),0))*GRID!$H$42*(1-GRID!$H$43),0))</f>
        <v>39200</v>
      </c>
      <c r="L471" s="5" cm="1">
        <f t="array" ref="L471">IF($I$2="Длительное проживание от 30 ночей ",
INDEX(GRID!$B$18:$U$29,MATCH(K$7,GRID!$A$18:$A$29,0),MATCH(1,($U$2=GRID!$B$1:$U$1)*(КАЛЕНДАРЬ!AT8=GRID!$B$3:$U$3),0))*GRID!$H$42,
ROUNDUP(INDEX(GRID!$B$18:$U$29,MATCH(K$7,GRID!$A$18:$A$29,0),MATCH(1,($U$2=GRID!$B$1:$U$1)*(КАЛЕНДАРЬ!AT8=GRID!$B$3:$U$3),0))*GRID!$H$42*(1-GRID!$H$43),0))</f>
        <v>43200</v>
      </c>
      <c r="M471" s="5">
        <f t="array" ref="M471">IF($I$2="Длительное проживание от 30 ночей ",
INDEX(GRID!$B$4:$U$15,MATCH(M$7,GRID!$A$4:$A$15,0),MATCH(1,($U$2=GRID!$B$1:$U$1)*(КАЛЕНДАРЬ!AT8=GRID!$B$3:$U$3),0))*GRID!$H$42,
ROUNDUP(INDEX(GRID!$B$4:$U$15,MATCH(M$7,GRID!$A$4:$A$15,0),MATCH(1,($U$2=GRID!$B$1:$U$1)*(КАЛЕНДАРЬ!AT8=GRID!$B$3:$U$3),0))*GRID!$H$42*(1-GRID!$H$43),0))</f>
        <v>55600</v>
      </c>
      <c r="N471" s="5">
        <f t="array" ref="N471">IF($I$2="Длительное проживание от 30 ночей ",
INDEX(GRID!$B$18:$U$29,MATCH(M$7,GRID!$A$18:$A$29,0),MATCH(1,($U$2=GRID!$B$1:$U$1)*(КАЛЕНДАРЬ!AT8=GRID!$B$3:$U$3),0))*GRID!$H$42,
ROUNDUP(INDEX(GRID!$B$18:$U$29,MATCH(M$7,GRID!$A$18:$A$29,0),MATCH(1,($U$2=GRID!$B$1:$U$1)*(КАЛЕНДАРЬ!AT8=GRID!$B$3:$U$3),0))*GRID!$H$42*(1-GRID!$H$43),0))</f>
        <v>59600</v>
      </c>
      <c r="O471" s="5" cm="1">
        <f t="array" ref="O471">IF($I$2="Длительное проживание от 30 ночей ",
INDEX(GRID!$B$4:$U$15,MATCH(O$7,GRID!$A$4:$A$15,0),MATCH(1,($U$2=GRID!$B$1:$U$1)*(КАЛЕНДАРЬ!AT8=GRID!$B$3:$U$3),0))*GRID!$H$42,
ROUNDUP(INDEX(GRID!$B$4:$U$15,MATCH(O$7,GRID!$A$4:$A$15,0),MATCH(1,($U$2=GRID!$B$1:$U$1)*(КАЛЕНДАРЬ!AN\4=GRID!$B$3:$U$3),0))*GRID!$H$42*(1-GRID!$H$43),0))</f>
        <v>82560</v>
      </c>
      <c r="P471" s="5">
        <f t="array" ref="P471">IF($I$2="Длительное проживание от 30 ночей ",
INDEX(GRID!$B$4:$U$15,MATCH(P$7,GRID!$A$4:$A$15,0),MATCH(1,($U$2=GRID!$B$1:$U$1)*(КАЛЕНДАРЬ!AT8=GRID!$B$3:$U$3),0))*GRID!$H$42,
ROUNDUP(INDEX(GRID!$B$4:$U$15,MATCH(P$7,GRID!$A$4:$A$15,0),MATCH(1,($U$2=GRID!$B$1:$U$1)*(КАЛЕНДАРЬ!AT8=GRID!$B$3:$U$3),0))*GRID!$H$42*(1-GRID!$H$43),0))</f>
        <v>116320</v>
      </c>
      <c r="Q471" s="5">
        <f t="array" ref="Q471">IF($I$2="Длительное проживание от 30 ночей ",
INDEX(GRID!$B$4:$U$15,MATCH(Q$7,GRID!$A$4:$A$15,0),MATCH(1,($U$2=GRID!$B$1:$U$1)*(КАЛЕНДАРЬ!AT8=GRID!$B$3:$U$3),0))*GRID!$H$42,
ROUNDUP(INDEX(GRID!$B$4:$U$15,MATCH(Q$7,GRID!$A$4:$A$15,0),MATCH(1,($U$2=GRID!$B$1:$U$1)*(КАЛЕНДАРЬ!AT8=GRID!$B$3:$U$3),0))*GRID!$H$42*(1-GRID!$H$43),0))</f>
        <v>136720</v>
      </c>
      <c r="R471" s="50" t="s">
        <v>105</v>
      </c>
      <c r="S471" s="50" t="s">
        <v>105</v>
      </c>
      <c r="T471" s="50" t="s">
        <v>105</v>
      </c>
    </row>
    <row r="472" spans="1:20" ht="12.75" customHeight="1">
      <c r="A472" s="108" t="s">
        <v>16</v>
      </c>
      <c r="B472" s="109">
        <v>6</v>
      </c>
      <c r="C472" s="5">
        <f t="array" ref="C472">IF($I$2="Длительное проживание от 30 ночей ",
INDEX(GRID!$B$4:$U$15,MATCH(C$7,GRID!$A$4:$A$15,0),MATCH(1,($U$2=GRID!$B$1:$U$1)*(КАЛЕНДАРЬ!AT9=GRID!$B$3:$U$3),0))*GRID!$H$42,
ROUNDUP(INDEX(GRID!$B$4:$U$15,MATCH(C$7,GRID!$A$4:$A$15,0),MATCH(1,($U$2=GRID!$B$1:$U$1)*(КАЛЕНДАРЬ!AT9=GRID!$B$3:$U$3),0))*GRID!$H$42*(1-GRID!$H$43),0))</f>
        <v>29200</v>
      </c>
      <c r="D472" s="5">
        <f t="array" ref="D472">IF($I$2="Длительное проживание от 30 ночей ",
INDEX(GRID!$B$18:$U$29,MATCH(C$7,GRID!$A$18:$A$29,0),MATCH(1,($U$2=GRID!$B$1:$U$1)*(КАЛЕНДАРЬ!AT9=GRID!$B$3:$U$3),0))*GRID!$H$42,
ROUNDUP(INDEX(GRID!$B$18:$U$29,MATCH(C$7,GRID!$A$18:$A$29,0),MATCH(1,($U$2=GRID!$B$1:$U$1)*(КАЛЕНДАРЬ!AT9=GRID!$B$3:$U$3),0))*GRID!$H$42*(1-GRID!$H$43),0))</f>
        <v>33200</v>
      </c>
      <c r="E472" s="5">
        <f t="array" ref="E472">IF($I$2="Длительное проживание от 30 ночей ",
INDEX(GRID!$B$4:$U$15,MATCH(E$7,GRID!$A$4:$A$15,0),MATCH(1,($U$2=GRID!$B$1:$U$1)*(КАЛЕНДАРЬ!AT9=GRID!$B$3:$U$3),0))*GRID!$H$42,
ROUNDUP(INDEX(GRID!$B$4:$U$15,MATCH(E$7,GRID!$A$4:$A$15,0),MATCH(1,($U$2=GRID!$B$1:$U$1)*(КАЛЕНДАРЬ!AT9=GRID!$B$3:$U$3),0))*GRID!$H$42*(1-GRID!$H$43),0))</f>
        <v>34960</v>
      </c>
      <c r="F472" s="5">
        <f t="array" ref="F472">IF($I$2="Длительное проживание от 30 ночей ",
INDEX(GRID!$B$18:$U$29,MATCH(E$7,GRID!$A$18:$A$29,0),MATCH(1,($U$2=GRID!$B$1:$U$1)*(КАЛЕНДАРЬ!AT9=GRID!$B$3:$U$3),0))*GRID!$H$42,
ROUNDUP(INDEX(GRID!$B$18:$U$29,MATCH(E$7,GRID!$A$18:$A$29,0),MATCH(1,($U$2=GRID!$B$1:$U$1)*(КАЛЕНДАРЬ!AT9=GRID!$B$3:$U$3),0))*GRID!$H$42*(1-GRID!$H$43),0))</f>
        <v>38960</v>
      </c>
      <c r="G472" s="5" cm="1">
        <f t="array" ref="G472">IF($I$2="Длительное проживание от 30 ночей ",
INDEX(GRID!$B$4:$U$15,MATCH(G$7,GRID!$A$4:$A$15,0),MATCH(1,($U$2=GRID!$B$1:$U$1)*(КАЛЕНДАРЬ!AT9=GRID!$B$3:$U$3),0))*GRID!$H$42,
ROUNDUP(INDEX(GRID!$B$4:$U$15,MATCH(G$7,GRID!$A$4:$A$15,0),MATCH(1,($U$2=GRID!$B$1:$U$1)*(КАЛЕНДАРЬ!AT9=GRID!$B$3:$U$3),0))*GRID!$H$42*(1-GRID!$H$43),0))</f>
        <v>40160</v>
      </c>
      <c r="H472" s="5" cm="1">
        <f t="array" ref="H472">IF($I$2="Длительное проживание от 30 ночей ",
INDEX(GRID!$B$18:$U$29,MATCH(G$7,GRID!$A$18:$A$29,0),MATCH(1,($U$2=GRID!$B$1:$U$1)*(КАЛЕНДАРЬ!AT9=GRID!$B$3:$U$3),0))*GRID!$H$42,
ROUNDUP(INDEX(GRID!$B$18:$U$29,MATCH(G$7,GRID!$A$18:$A$29,0),MATCH(1,($U$2=GRID!$B$1:$U$1)*(КАЛЕНДАРЬ!AT9=GRID!$B$3:$U$3),0))*GRID!$H$42*(1-GRID!$H$43),0))</f>
        <v>44160</v>
      </c>
      <c r="I472" s="5">
        <f t="array" ref="I472">IF($I$2="Длительное проживание от 30 ночей ",
INDEX(GRID!$B$4:$U$15,MATCH(I$7,GRID!$A$4:$A$15,0),MATCH(1,($U$2=GRID!$B$1:$U$1)*(КАЛЕНДАРЬ!AT9=GRID!$B$3:$U$3),0))*GRID!$H$42,
ROUNDUP(INDEX(GRID!$B$4:$U$15,MATCH(I$7,GRID!$A$4:$A$15,0),MATCH(1,($U$2=GRID!$B$1:$U$1)*(КАЛЕНДАРЬ!AT9=GRID!$B$3:$U$3),0))*GRID!$H$42*(1-GRID!$H$43),0))</f>
        <v>44960</v>
      </c>
      <c r="J472" s="5">
        <f t="array" ref="J472">IF($I$2="Длительное проживание от 30 ночей ",
INDEX(GRID!$B$18:$U$29,MATCH(I$7,GRID!$A$18:$A$29,0),MATCH(1,($U$2=GRID!$B$1:$U$1)*(КАЛЕНДАРЬ!AT9=GRID!$B$3:$U$3),0))*GRID!$H$42,
ROUNDUP(INDEX(GRID!$B$18:$U$29,MATCH(I$7,GRID!$A$18:$A$29,0),MATCH(1,($U$2=GRID!$B$1:$U$1)*(КАЛЕНДАРЬ!AT9=GRID!$B$3:$U$3),0))*GRID!$H$42*(1-GRID!$H$43),0))</f>
        <v>48960</v>
      </c>
      <c r="K472" s="5" cm="1">
        <f t="array" ref="K472">IF($I$2="Длительное проживание от 30 ночей ",
INDEX(GRID!$B$4:$U$15,MATCH(K$7,GRID!$A$4:$A$15,0),MATCH(1,($U$2=GRID!$B$1:$U$1)*(КАЛЕНДАРЬ!AT9=GRID!$B$3:$U$3),0))*GRID!$H$42,
ROUNDUP(INDEX(GRID!$B$4:$U$15,MATCH(K$7,GRID!$A$4:$A$15,0),MATCH(1,($U$2=GRID!$B$1:$U$1)*(КАЛЕНДАРЬ!AT9=GRID!$B$3:$U$3),0))*GRID!$H$42*(1-GRID!$H$43),0))</f>
        <v>50000</v>
      </c>
      <c r="L472" s="5" cm="1">
        <f t="array" ref="L472">IF($I$2="Длительное проживание от 30 ночей ",
INDEX(GRID!$B$18:$U$29,MATCH(K$7,GRID!$A$18:$A$29,0),MATCH(1,($U$2=GRID!$B$1:$U$1)*(КАЛЕНДАРЬ!AT9=GRID!$B$3:$U$3),0))*GRID!$H$42,
ROUNDUP(INDEX(GRID!$B$18:$U$29,MATCH(K$7,GRID!$A$18:$A$29,0),MATCH(1,($U$2=GRID!$B$1:$U$1)*(КАЛЕНДАРЬ!AT9=GRID!$B$3:$U$3),0))*GRID!$H$42*(1-GRID!$H$43),0))</f>
        <v>54000</v>
      </c>
      <c r="M472" s="5">
        <f t="array" ref="M472">IF($I$2="Длительное проживание от 30 ночей ",
INDEX(GRID!$B$4:$U$15,MATCH(M$7,GRID!$A$4:$A$15,0),MATCH(1,($U$2=GRID!$B$1:$U$1)*(КАЛЕНДАРЬ!AT9=GRID!$B$3:$U$3),0))*GRID!$H$42,
ROUNDUP(INDEX(GRID!$B$4:$U$15,MATCH(M$7,GRID!$A$4:$A$15,0),MATCH(1,($U$2=GRID!$B$1:$U$1)*(КАЛЕНДАРЬ!AT9=GRID!$B$3:$U$3),0))*GRID!$H$42*(1-GRID!$H$43),0))</f>
        <v>67440</v>
      </c>
      <c r="N472" s="5">
        <f t="array" ref="N472">IF($I$2="Длительное проживание от 30 ночей ",
INDEX(GRID!$B$18:$U$29,MATCH(M$7,GRID!$A$18:$A$29,0),MATCH(1,($U$2=GRID!$B$1:$U$1)*(КАЛЕНДАРЬ!AT9=GRID!$B$3:$U$3),0))*GRID!$H$42,
ROUNDUP(INDEX(GRID!$B$18:$U$29,MATCH(M$7,GRID!$A$18:$A$29,0),MATCH(1,($U$2=GRID!$B$1:$U$1)*(КАЛЕНДАРЬ!AT9=GRID!$B$3:$U$3),0))*GRID!$H$42*(1-GRID!$H$43),0))</f>
        <v>71440</v>
      </c>
      <c r="O472" s="5" cm="1">
        <f t="array" ref="O472">IF($I$2="Длительное проживание от 30 ночей ",
INDEX(GRID!$B$4:$U$15,MATCH(O$7,GRID!$A$4:$A$15,0),MATCH(1,($U$2=GRID!$B$1:$U$1)*(КАЛЕНДАРЬ!AT9=GRID!$B$3:$U$3),0))*GRID!$H$42,
ROUNDUP(INDEX(GRID!$B$4:$U$15,MATCH(O$7,GRID!$A$4:$A$15,0),MATCH(1,($U$2=GRID!$B$1:$U$1)*(КАЛЕНДАРЬ!AN\4=GRID!$B$3:$U$3),0))*GRID!$H$42*(1-GRID!$H$43),0))</f>
        <v>96880</v>
      </c>
      <c r="P472" s="5">
        <f t="array" ref="P472">IF($I$2="Длительное проживание от 30 ночей ",
INDEX(GRID!$B$4:$U$15,MATCH(P$7,GRID!$A$4:$A$15,0),MATCH(1,($U$2=GRID!$B$1:$U$1)*(КАЛЕНДАРЬ!AT9=GRID!$B$3:$U$3),0))*GRID!$H$42,
ROUNDUP(INDEX(GRID!$B$4:$U$15,MATCH(P$7,GRID!$A$4:$A$15,0),MATCH(1,($U$2=GRID!$B$1:$U$1)*(КАЛЕНДАРЬ!AT9=GRID!$B$3:$U$3),0))*GRID!$H$42*(1-GRID!$H$43),0))</f>
        <v>132160</v>
      </c>
      <c r="Q472" s="5">
        <f t="array" ref="Q472">IF($I$2="Длительное проживание от 30 ночей ",
INDEX(GRID!$B$4:$U$15,MATCH(Q$7,GRID!$A$4:$A$15,0),MATCH(1,($U$2=GRID!$B$1:$U$1)*(КАЛЕНДАРЬ!AT9=GRID!$B$3:$U$3),0))*GRID!$H$42,
ROUNDUP(INDEX(GRID!$B$4:$U$15,MATCH(Q$7,GRID!$A$4:$A$15,0),MATCH(1,($U$2=GRID!$B$1:$U$1)*(КАЛЕНДАРЬ!AT9=GRID!$B$3:$U$3),0))*GRID!$H$42*(1-GRID!$H$43),0))</f>
        <v>154960</v>
      </c>
      <c r="R472" s="50" t="s">
        <v>105</v>
      </c>
      <c r="S472" s="50" t="s">
        <v>105</v>
      </c>
      <c r="T472" s="50" t="s">
        <v>105</v>
      </c>
    </row>
    <row r="473" spans="1:20" ht="12.75" customHeight="1">
      <c r="A473" s="108" t="s">
        <v>17</v>
      </c>
      <c r="B473" s="109">
        <v>7</v>
      </c>
      <c r="C473" s="5">
        <f t="array" ref="C473">IF($I$2="Длительное проживание от 30 ночей ",
INDEX(GRID!$B$4:$U$15,MATCH(C$7,GRID!$A$4:$A$15,0),MATCH(1,($U$2=GRID!$B$1:$U$1)*(КАЛЕНДАРЬ!AT10=GRID!$B$3:$U$3),0))*GRID!$H$42,
ROUNDUP(INDEX(GRID!$B$4:$U$15,MATCH(C$7,GRID!$A$4:$A$15,0),MATCH(1,($U$2=GRID!$B$1:$U$1)*(КАЛЕНДАРЬ!AT10=GRID!$B$3:$U$3),0))*GRID!$H$42*(1-GRID!$H$43),0))</f>
        <v>29200</v>
      </c>
      <c r="D473" s="5">
        <f t="array" ref="D473">IF($I$2="Длительное проживание от 30 ночей ",
INDEX(GRID!$B$18:$U$29,MATCH(C$7,GRID!$A$18:$A$29,0),MATCH(1,($U$2=GRID!$B$1:$U$1)*(КАЛЕНДАРЬ!AT10=GRID!$B$3:$U$3),0))*GRID!$H$42,
ROUNDUP(INDEX(GRID!$B$18:$U$29,MATCH(C$7,GRID!$A$18:$A$29,0),MATCH(1,($U$2=GRID!$B$1:$U$1)*(КАЛЕНДАРЬ!AT10=GRID!$B$3:$U$3),0))*GRID!$H$42*(1-GRID!$H$43),0))</f>
        <v>33200</v>
      </c>
      <c r="E473" s="5">
        <f t="array" ref="E473">IF($I$2="Длительное проживание от 30 ночей ",
INDEX(GRID!$B$4:$U$15,MATCH(E$7,GRID!$A$4:$A$15,0),MATCH(1,($U$2=GRID!$B$1:$U$1)*(КАЛЕНДАРЬ!AT10=GRID!$B$3:$U$3),0))*GRID!$H$42,
ROUNDUP(INDEX(GRID!$B$4:$U$15,MATCH(E$7,GRID!$A$4:$A$15,0),MATCH(1,($U$2=GRID!$B$1:$U$1)*(КАЛЕНДАРЬ!AT10=GRID!$B$3:$U$3),0))*GRID!$H$42*(1-GRID!$H$43),0))</f>
        <v>34960</v>
      </c>
      <c r="F473" s="5">
        <f t="array" ref="F473">IF($I$2="Длительное проживание от 30 ночей ",
INDEX(GRID!$B$18:$U$29,MATCH(E$7,GRID!$A$18:$A$29,0),MATCH(1,($U$2=GRID!$B$1:$U$1)*(КАЛЕНДАРЬ!AT10=GRID!$B$3:$U$3),0))*GRID!$H$42,
ROUNDUP(INDEX(GRID!$B$18:$U$29,MATCH(E$7,GRID!$A$18:$A$29,0),MATCH(1,($U$2=GRID!$B$1:$U$1)*(КАЛЕНДАРЬ!AT10=GRID!$B$3:$U$3),0))*GRID!$H$42*(1-GRID!$H$43),0))</f>
        <v>38960</v>
      </c>
      <c r="G473" s="5" cm="1">
        <f t="array" ref="G473">IF($I$2="Длительное проживание от 30 ночей ",
INDEX(GRID!$B$4:$U$15,MATCH(G$7,GRID!$A$4:$A$15,0),MATCH(1,($U$2=GRID!$B$1:$U$1)*(КАЛЕНДАРЬ!AT10=GRID!$B$3:$U$3),0))*GRID!$H$42,
ROUNDUP(INDEX(GRID!$B$4:$U$15,MATCH(G$7,GRID!$A$4:$A$15,0),MATCH(1,($U$2=GRID!$B$1:$U$1)*(КАЛЕНДАРЬ!AT10=GRID!$B$3:$U$3),0))*GRID!$H$42*(1-GRID!$H$43),0))</f>
        <v>40160</v>
      </c>
      <c r="H473" s="5" cm="1">
        <f t="array" ref="H473">IF($I$2="Длительное проживание от 30 ночей ",
INDEX(GRID!$B$18:$U$29,MATCH(G$7,GRID!$A$18:$A$29,0),MATCH(1,($U$2=GRID!$B$1:$U$1)*(КАЛЕНДАРЬ!AT10=GRID!$B$3:$U$3),0))*GRID!$H$42,
ROUNDUP(INDEX(GRID!$B$18:$U$29,MATCH(G$7,GRID!$A$18:$A$29,0),MATCH(1,($U$2=GRID!$B$1:$U$1)*(КАЛЕНДАРЬ!AT10=GRID!$B$3:$U$3),0))*GRID!$H$42*(1-GRID!$H$43),0))</f>
        <v>44160</v>
      </c>
      <c r="I473" s="5">
        <f t="array" ref="I473">IF($I$2="Длительное проживание от 30 ночей ",
INDEX(GRID!$B$4:$U$15,MATCH(I$7,GRID!$A$4:$A$15,0),MATCH(1,($U$2=GRID!$B$1:$U$1)*(КАЛЕНДАРЬ!AT10=GRID!$B$3:$U$3),0))*GRID!$H$42,
ROUNDUP(INDEX(GRID!$B$4:$U$15,MATCH(I$7,GRID!$A$4:$A$15,0),MATCH(1,($U$2=GRID!$B$1:$U$1)*(КАЛЕНДАРЬ!AT10=GRID!$B$3:$U$3),0))*GRID!$H$42*(1-GRID!$H$43),0))</f>
        <v>44960</v>
      </c>
      <c r="J473" s="5">
        <f t="array" ref="J473">IF($I$2="Длительное проживание от 30 ночей ",
INDEX(GRID!$B$18:$U$29,MATCH(I$7,GRID!$A$18:$A$29,0),MATCH(1,($U$2=GRID!$B$1:$U$1)*(КАЛЕНДАРЬ!AT10=GRID!$B$3:$U$3),0))*GRID!$H$42,
ROUNDUP(INDEX(GRID!$B$18:$U$29,MATCH(I$7,GRID!$A$18:$A$29,0),MATCH(1,($U$2=GRID!$B$1:$U$1)*(КАЛЕНДАРЬ!AT10=GRID!$B$3:$U$3),0))*GRID!$H$42*(1-GRID!$H$43),0))</f>
        <v>48960</v>
      </c>
      <c r="K473" s="5" cm="1">
        <f t="array" ref="K473">IF($I$2="Длительное проживание от 30 ночей ",
INDEX(GRID!$B$4:$U$15,MATCH(K$7,GRID!$A$4:$A$15,0),MATCH(1,($U$2=GRID!$B$1:$U$1)*(КАЛЕНДАРЬ!AT10=GRID!$B$3:$U$3),0))*GRID!$H$42,
ROUNDUP(INDEX(GRID!$B$4:$U$15,MATCH(K$7,GRID!$A$4:$A$15,0),MATCH(1,($U$2=GRID!$B$1:$U$1)*(КАЛЕНДАРЬ!AT10=GRID!$B$3:$U$3),0))*GRID!$H$42*(1-GRID!$H$43),0))</f>
        <v>50000</v>
      </c>
      <c r="L473" s="5" cm="1">
        <f t="array" ref="L473">IF($I$2="Длительное проживание от 30 ночей ",
INDEX(GRID!$B$18:$U$29,MATCH(K$7,GRID!$A$18:$A$29,0),MATCH(1,($U$2=GRID!$B$1:$U$1)*(КАЛЕНДАРЬ!AT10=GRID!$B$3:$U$3),0))*GRID!$H$42,
ROUNDUP(INDEX(GRID!$B$18:$U$29,MATCH(K$7,GRID!$A$18:$A$29,0),MATCH(1,($U$2=GRID!$B$1:$U$1)*(КАЛЕНДАРЬ!AT10=GRID!$B$3:$U$3),0))*GRID!$H$42*(1-GRID!$H$43),0))</f>
        <v>54000</v>
      </c>
      <c r="M473" s="5">
        <f t="array" ref="M473">IF($I$2="Длительное проживание от 30 ночей ",
INDEX(GRID!$B$4:$U$15,MATCH(M$7,GRID!$A$4:$A$15,0),MATCH(1,($U$2=GRID!$B$1:$U$1)*(КАЛЕНДАРЬ!AT10=GRID!$B$3:$U$3),0))*GRID!$H$42,
ROUNDUP(INDEX(GRID!$B$4:$U$15,MATCH(M$7,GRID!$A$4:$A$15,0),MATCH(1,($U$2=GRID!$B$1:$U$1)*(КАЛЕНДАРЬ!AT10=GRID!$B$3:$U$3),0))*GRID!$H$42*(1-GRID!$H$43),0))</f>
        <v>67440</v>
      </c>
      <c r="N473" s="5">
        <f t="array" ref="N473">IF($I$2="Длительное проживание от 30 ночей ",
INDEX(GRID!$B$18:$U$29,MATCH(M$7,GRID!$A$18:$A$29,0),MATCH(1,($U$2=GRID!$B$1:$U$1)*(КАЛЕНДАРЬ!AT10=GRID!$B$3:$U$3),0))*GRID!$H$42,
ROUNDUP(INDEX(GRID!$B$18:$U$29,MATCH(M$7,GRID!$A$18:$A$29,0),MATCH(1,($U$2=GRID!$B$1:$U$1)*(КАЛЕНДАРЬ!AT10=GRID!$B$3:$U$3),0))*GRID!$H$42*(1-GRID!$H$43),0))</f>
        <v>71440</v>
      </c>
      <c r="O473" s="5" cm="1">
        <f t="array" ref="O473">IF($I$2="Длительное проживание от 30 ночей ",
INDEX(GRID!$B$4:$U$15,MATCH(O$7,GRID!$A$4:$A$15,0),MATCH(1,($U$2=GRID!$B$1:$U$1)*(КАЛЕНДАРЬ!AT10=GRID!$B$3:$U$3),0))*GRID!$H$42,
ROUNDUP(INDEX(GRID!$B$4:$U$15,MATCH(O$7,GRID!$A$4:$A$15,0),MATCH(1,($U$2=GRID!$B$1:$U$1)*(КАЛЕНДАРЬ!AN\4=GRID!$B$3:$U$3),0))*GRID!$H$42*(1-GRID!$H$43),0))</f>
        <v>96880</v>
      </c>
      <c r="P473" s="5">
        <f t="array" ref="P473">IF($I$2="Длительное проживание от 30 ночей ",
INDEX(GRID!$B$4:$U$15,MATCH(P$7,GRID!$A$4:$A$15,0),MATCH(1,($U$2=GRID!$B$1:$U$1)*(КАЛЕНДАРЬ!AT10=GRID!$B$3:$U$3),0))*GRID!$H$42,
ROUNDUP(INDEX(GRID!$B$4:$U$15,MATCH(P$7,GRID!$A$4:$A$15,0),MATCH(1,($U$2=GRID!$B$1:$U$1)*(КАЛЕНДАРЬ!AT10=GRID!$B$3:$U$3),0))*GRID!$H$42*(1-GRID!$H$43),0))</f>
        <v>132160</v>
      </c>
      <c r="Q473" s="5">
        <f t="array" ref="Q473">IF($I$2="Длительное проживание от 30 ночей ",
INDEX(GRID!$B$4:$U$15,MATCH(Q$7,GRID!$A$4:$A$15,0),MATCH(1,($U$2=GRID!$B$1:$U$1)*(КАЛЕНДАРЬ!AT10=GRID!$B$3:$U$3),0))*GRID!$H$42,
ROUNDUP(INDEX(GRID!$B$4:$U$15,MATCH(Q$7,GRID!$A$4:$A$15,0),MATCH(1,($U$2=GRID!$B$1:$U$1)*(КАЛЕНДАРЬ!AT10=GRID!$B$3:$U$3),0))*GRID!$H$42*(1-GRID!$H$43),0))</f>
        <v>154960</v>
      </c>
      <c r="R473" s="50" t="s">
        <v>105</v>
      </c>
      <c r="S473" s="50" t="s">
        <v>105</v>
      </c>
      <c r="T473" s="50" t="s">
        <v>105</v>
      </c>
    </row>
    <row r="474" spans="1:20" ht="12.75" customHeight="1">
      <c r="A474" s="108" t="s">
        <v>11</v>
      </c>
      <c r="B474" s="109">
        <v>8</v>
      </c>
      <c r="C474" s="5">
        <f t="array" ref="C474">IF($I$2="Длительное проживание от 30 ночей ",
INDEX(GRID!$B$4:$U$15,MATCH(C$7,GRID!$A$4:$A$15,0),MATCH(1,($U$2=GRID!$B$1:$U$1)*(КАЛЕНДАРЬ!AT11=GRID!$B$3:$U$3),0))*GRID!$H$42,
ROUNDUP(INDEX(GRID!$B$4:$U$15,MATCH(C$7,GRID!$A$4:$A$15,0),MATCH(1,($U$2=GRID!$B$1:$U$1)*(КАЛЕНДАРЬ!AT11=GRID!$B$3:$U$3),0))*GRID!$H$42*(1-GRID!$H$43),0))</f>
        <v>29200</v>
      </c>
      <c r="D474" s="5">
        <f t="array" ref="D474">IF($I$2="Длительное проживание от 30 ночей ",
INDEX(GRID!$B$18:$U$29,MATCH(C$7,GRID!$A$18:$A$29,0),MATCH(1,($U$2=GRID!$B$1:$U$1)*(КАЛЕНДАРЬ!AT11=GRID!$B$3:$U$3),0))*GRID!$H$42,
ROUNDUP(INDEX(GRID!$B$18:$U$29,MATCH(C$7,GRID!$A$18:$A$29,0),MATCH(1,($U$2=GRID!$B$1:$U$1)*(КАЛЕНДАРЬ!AT11=GRID!$B$3:$U$3),0))*GRID!$H$42*(1-GRID!$H$43),0))</f>
        <v>33200</v>
      </c>
      <c r="E474" s="5">
        <f t="array" ref="E474">IF($I$2="Длительное проживание от 30 ночей ",
INDEX(GRID!$B$4:$U$15,MATCH(E$7,GRID!$A$4:$A$15,0),MATCH(1,($U$2=GRID!$B$1:$U$1)*(КАЛЕНДАРЬ!AT11=GRID!$B$3:$U$3),0))*GRID!$H$42,
ROUNDUP(INDEX(GRID!$B$4:$U$15,MATCH(E$7,GRID!$A$4:$A$15,0),MATCH(1,($U$2=GRID!$B$1:$U$1)*(КАЛЕНДАРЬ!AT11=GRID!$B$3:$U$3),0))*GRID!$H$42*(1-GRID!$H$43),0))</f>
        <v>34960</v>
      </c>
      <c r="F474" s="5">
        <f t="array" ref="F474">IF($I$2="Длительное проживание от 30 ночей ",
INDEX(GRID!$B$18:$U$29,MATCH(E$7,GRID!$A$18:$A$29,0),MATCH(1,($U$2=GRID!$B$1:$U$1)*(КАЛЕНДАРЬ!AT11=GRID!$B$3:$U$3),0))*GRID!$H$42,
ROUNDUP(INDEX(GRID!$B$18:$U$29,MATCH(E$7,GRID!$A$18:$A$29,0),MATCH(1,($U$2=GRID!$B$1:$U$1)*(КАЛЕНДАРЬ!AT11=GRID!$B$3:$U$3),0))*GRID!$H$42*(1-GRID!$H$43),0))</f>
        <v>38960</v>
      </c>
      <c r="G474" s="5" cm="1">
        <f t="array" ref="G474">IF($I$2="Длительное проживание от 30 ночей ",
INDEX(GRID!$B$4:$U$15,MATCH(G$7,GRID!$A$4:$A$15,0),MATCH(1,($U$2=GRID!$B$1:$U$1)*(КАЛЕНДАРЬ!AT11=GRID!$B$3:$U$3),0))*GRID!$H$42,
ROUNDUP(INDEX(GRID!$B$4:$U$15,MATCH(G$7,GRID!$A$4:$A$15,0),MATCH(1,($U$2=GRID!$B$1:$U$1)*(КАЛЕНДАРЬ!AT11=GRID!$B$3:$U$3),0))*GRID!$H$42*(1-GRID!$H$43),0))</f>
        <v>40160</v>
      </c>
      <c r="H474" s="5" cm="1">
        <f t="array" ref="H474">IF($I$2="Длительное проживание от 30 ночей ",
INDEX(GRID!$B$18:$U$29,MATCH(G$7,GRID!$A$18:$A$29,0),MATCH(1,($U$2=GRID!$B$1:$U$1)*(КАЛЕНДАРЬ!AT11=GRID!$B$3:$U$3),0))*GRID!$H$42,
ROUNDUP(INDEX(GRID!$B$18:$U$29,MATCH(G$7,GRID!$A$18:$A$29,0),MATCH(1,($U$2=GRID!$B$1:$U$1)*(КАЛЕНДАРЬ!AT11=GRID!$B$3:$U$3),0))*GRID!$H$42*(1-GRID!$H$43),0))</f>
        <v>44160</v>
      </c>
      <c r="I474" s="5">
        <f t="array" ref="I474">IF($I$2="Длительное проживание от 30 ночей ",
INDEX(GRID!$B$4:$U$15,MATCH(I$7,GRID!$A$4:$A$15,0),MATCH(1,($U$2=GRID!$B$1:$U$1)*(КАЛЕНДАРЬ!AT11=GRID!$B$3:$U$3),0))*GRID!$H$42,
ROUNDUP(INDEX(GRID!$B$4:$U$15,MATCH(I$7,GRID!$A$4:$A$15,0),MATCH(1,($U$2=GRID!$B$1:$U$1)*(КАЛЕНДАРЬ!AT11=GRID!$B$3:$U$3),0))*GRID!$H$42*(1-GRID!$H$43),0))</f>
        <v>44960</v>
      </c>
      <c r="J474" s="5">
        <f t="array" ref="J474">IF($I$2="Длительное проживание от 30 ночей ",
INDEX(GRID!$B$18:$U$29,MATCH(I$7,GRID!$A$18:$A$29,0),MATCH(1,($U$2=GRID!$B$1:$U$1)*(КАЛЕНДАРЬ!AT11=GRID!$B$3:$U$3),0))*GRID!$H$42,
ROUNDUP(INDEX(GRID!$B$18:$U$29,MATCH(I$7,GRID!$A$18:$A$29,0),MATCH(1,($U$2=GRID!$B$1:$U$1)*(КАЛЕНДАРЬ!AT11=GRID!$B$3:$U$3),0))*GRID!$H$42*(1-GRID!$H$43),0))</f>
        <v>48960</v>
      </c>
      <c r="K474" s="5" cm="1">
        <f t="array" ref="K474">IF($I$2="Длительное проживание от 30 ночей ",
INDEX(GRID!$B$4:$U$15,MATCH(K$7,GRID!$A$4:$A$15,0),MATCH(1,($U$2=GRID!$B$1:$U$1)*(КАЛЕНДАРЬ!AT11=GRID!$B$3:$U$3),0))*GRID!$H$42,
ROUNDUP(INDEX(GRID!$B$4:$U$15,MATCH(K$7,GRID!$A$4:$A$15,0),MATCH(1,($U$2=GRID!$B$1:$U$1)*(КАЛЕНДАРЬ!AT11=GRID!$B$3:$U$3),0))*GRID!$H$42*(1-GRID!$H$43),0))</f>
        <v>50000</v>
      </c>
      <c r="L474" s="5" cm="1">
        <f t="array" ref="L474">IF($I$2="Длительное проживание от 30 ночей ",
INDEX(GRID!$B$18:$U$29,MATCH(K$7,GRID!$A$18:$A$29,0),MATCH(1,($U$2=GRID!$B$1:$U$1)*(КАЛЕНДАРЬ!AT11=GRID!$B$3:$U$3),0))*GRID!$H$42,
ROUNDUP(INDEX(GRID!$B$18:$U$29,MATCH(K$7,GRID!$A$18:$A$29,0),MATCH(1,($U$2=GRID!$B$1:$U$1)*(КАЛЕНДАРЬ!AT11=GRID!$B$3:$U$3),0))*GRID!$H$42*(1-GRID!$H$43),0))</f>
        <v>54000</v>
      </c>
      <c r="M474" s="5">
        <f t="array" ref="M474">IF($I$2="Длительное проживание от 30 ночей ",
INDEX(GRID!$B$4:$U$15,MATCH(M$7,GRID!$A$4:$A$15,0),MATCH(1,($U$2=GRID!$B$1:$U$1)*(КАЛЕНДАРЬ!AT11=GRID!$B$3:$U$3),0))*GRID!$H$42,
ROUNDUP(INDEX(GRID!$B$4:$U$15,MATCH(M$7,GRID!$A$4:$A$15,0),MATCH(1,($U$2=GRID!$B$1:$U$1)*(КАЛЕНДАРЬ!AT11=GRID!$B$3:$U$3),0))*GRID!$H$42*(1-GRID!$H$43),0))</f>
        <v>67440</v>
      </c>
      <c r="N474" s="5">
        <f t="array" ref="N474">IF($I$2="Длительное проживание от 30 ночей ",
INDEX(GRID!$B$18:$U$29,MATCH(M$7,GRID!$A$18:$A$29,0),MATCH(1,($U$2=GRID!$B$1:$U$1)*(КАЛЕНДАРЬ!AT11=GRID!$B$3:$U$3),0))*GRID!$H$42,
ROUNDUP(INDEX(GRID!$B$18:$U$29,MATCH(M$7,GRID!$A$18:$A$29,0),MATCH(1,($U$2=GRID!$B$1:$U$1)*(КАЛЕНДАРЬ!AT11=GRID!$B$3:$U$3),0))*GRID!$H$42*(1-GRID!$H$43),0))</f>
        <v>71440</v>
      </c>
      <c r="O474" s="5" cm="1">
        <f t="array" ref="O474">IF($I$2="Длительное проживание от 30 ночей ",
INDEX(GRID!$B$4:$U$15,MATCH(O$7,GRID!$A$4:$A$15,0),MATCH(1,($U$2=GRID!$B$1:$U$1)*(КАЛЕНДАРЬ!AT11=GRID!$B$3:$U$3),0))*GRID!$H$42,
ROUNDUP(INDEX(GRID!$B$4:$U$15,MATCH(O$7,GRID!$A$4:$A$15,0),MATCH(1,($U$2=GRID!$B$1:$U$1)*(КАЛЕНДАРЬ!AN\4=GRID!$B$3:$U$3),0))*GRID!$H$42*(1-GRID!$H$43),0))</f>
        <v>96880</v>
      </c>
      <c r="P474" s="5">
        <f t="array" ref="P474">IF($I$2="Длительное проживание от 30 ночей ",
INDEX(GRID!$B$4:$U$15,MATCH(P$7,GRID!$A$4:$A$15,0),MATCH(1,($U$2=GRID!$B$1:$U$1)*(КАЛЕНДАРЬ!AT11=GRID!$B$3:$U$3),0))*GRID!$H$42,
ROUNDUP(INDEX(GRID!$B$4:$U$15,MATCH(P$7,GRID!$A$4:$A$15,0),MATCH(1,($U$2=GRID!$B$1:$U$1)*(КАЛЕНДАРЬ!AT11=GRID!$B$3:$U$3),0))*GRID!$H$42*(1-GRID!$H$43),0))</f>
        <v>132160</v>
      </c>
      <c r="Q474" s="5">
        <f t="array" ref="Q474">IF($I$2="Длительное проживание от 30 ночей ",
INDEX(GRID!$B$4:$U$15,MATCH(Q$7,GRID!$A$4:$A$15,0),MATCH(1,($U$2=GRID!$B$1:$U$1)*(КАЛЕНДАРЬ!AT11=GRID!$B$3:$U$3),0))*GRID!$H$42,
ROUNDUP(INDEX(GRID!$B$4:$U$15,MATCH(Q$7,GRID!$A$4:$A$15,0),MATCH(1,($U$2=GRID!$B$1:$U$1)*(КАЛЕНДАРЬ!AT11=GRID!$B$3:$U$3),0))*GRID!$H$42*(1-GRID!$H$43),0))</f>
        <v>154960</v>
      </c>
      <c r="R474" s="50" t="s">
        <v>105</v>
      </c>
      <c r="S474" s="50" t="s">
        <v>105</v>
      </c>
      <c r="T474" s="50" t="s">
        <v>105</v>
      </c>
    </row>
    <row r="475" spans="1:20" ht="12.75" customHeight="1">
      <c r="A475" s="108" t="s">
        <v>12</v>
      </c>
      <c r="B475" s="109">
        <v>9</v>
      </c>
      <c r="C475" s="5">
        <f t="array" ref="C475">IF($I$2="Длительное проживание от 30 ночей ",
INDEX(GRID!$B$4:$U$15,MATCH(C$7,GRID!$A$4:$A$15,0),MATCH(1,($U$2=GRID!$B$1:$U$1)*(КАЛЕНДАРЬ!AT12=GRID!$B$3:$U$3),0))*GRID!$H$42,
ROUNDUP(INDEX(GRID!$B$4:$U$15,MATCH(C$7,GRID!$A$4:$A$15,0),MATCH(1,($U$2=GRID!$B$1:$U$1)*(КАЛЕНДАРЬ!AT12=GRID!$B$3:$U$3),0))*GRID!$H$42*(1-GRID!$H$43),0))</f>
        <v>24160.000000000004</v>
      </c>
      <c r="D475" s="5">
        <f t="array" ref="D475">IF($I$2="Длительное проживание от 30 ночей ",
INDEX(GRID!$B$18:$U$29,MATCH(C$7,GRID!$A$18:$A$29,0),MATCH(1,($U$2=GRID!$B$1:$U$1)*(КАЛЕНДАРЬ!AT12=GRID!$B$3:$U$3),0))*GRID!$H$42,
ROUNDUP(INDEX(GRID!$B$18:$U$29,MATCH(C$7,GRID!$A$18:$A$29,0),MATCH(1,($U$2=GRID!$B$1:$U$1)*(КАЛЕНДАРЬ!AT12=GRID!$B$3:$U$3),0))*GRID!$H$42*(1-GRID!$H$43),0))</f>
        <v>28160</v>
      </c>
      <c r="E475" s="5">
        <f t="array" ref="E475">IF($I$2="Длительное проживание от 30 ночей ",
INDEX(GRID!$B$4:$U$15,MATCH(E$7,GRID!$A$4:$A$15,0),MATCH(1,($U$2=GRID!$B$1:$U$1)*(КАЛЕНДАРЬ!AT12=GRID!$B$3:$U$3),0))*GRID!$H$42,
ROUNDUP(INDEX(GRID!$B$4:$U$15,MATCH(E$7,GRID!$A$4:$A$15,0),MATCH(1,($U$2=GRID!$B$1:$U$1)*(КАЛЕНДАРЬ!AT12=GRID!$B$3:$U$3),0))*GRID!$H$42*(1-GRID!$H$43),0))</f>
        <v>29040</v>
      </c>
      <c r="F475" s="5">
        <f t="array" ref="F475">IF($I$2="Длительное проживание от 30 ночей ",
INDEX(GRID!$B$18:$U$29,MATCH(E$7,GRID!$A$18:$A$29,0),MATCH(1,($U$2=GRID!$B$1:$U$1)*(КАЛЕНДАРЬ!AT12=GRID!$B$3:$U$3),0))*GRID!$H$42,
ROUNDUP(INDEX(GRID!$B$18:$U$29,MATCH(E$7,GRID!$A$18:$A$29,0),MATCH(1,($U$2=GRID!$B$1:$U$1)*(КАЛЕНДАРЬ!AT12=GRID!$B$3:$U$3),0))*GRID!$H$42*(1-GRID!$H$43),0))</f>
        <v>33040</v>
      </c>
      <c r="G475" s="5" cm="1">
        <f t="array" ref="G475">IF($I$2="Длительное проживание от 30 ночей ",
INDEX(GRID!$B$4:$U$15,MATCH(G$7,GRID!$A$4:$A$15,0),MATCH(1,($U$2=GRID!$B$1:$U$1)*(КАЛЕНДАРЬ!AT12=GRID!$B$3:$U$3),0))*GRID!$H$42,
ROUNDUP(INDEX(GRID!$B$4:$U$15,MATCH(G$7,GRID!$A$4:$A$15,0),MATCH(1,($U$2=GRID!$B$1:$U$1)*(КАЛЕНДАРЬ!AT12=GRID!$B$3:$U$3),0))*GRID!$H$42*(1-GRID!$H$43),0))</f>
        <v>34000</v>
      </c>
      <c r="H475" s="5" cm="1">
        <f t="array" ref="H475">IF($I$2="Длительное проживание от 30 ночей ",
INDEX(GRID!$B$18:$U$29,MATCH(G$7,GRID!$A$18:$A$29,0),MATCH(1,($U$2=GRID!$B$1:$U$1)*(КАЛЕНДАРЬ!AT12=GRID!$B$3:$U$3),0))*GRID!$H$42,
ROUNDUP(INDEX(GRID!$B$18:$U$29,MATCH(G$7,GRID!$A$18:$A$29,0),MATCH(1,($U$2=GRID!$B$1:$U$1)*(КАЛЕНДАРЬ!AT12=GRID!$B$3:$U$3),0))*GRID!$H$42*(1-GRID!$H$43),0))</f>
        <v>38000</v>
      </c>
      <c r="I475" s="5">
        <f t="array" ref="I475">IF($I$2="Длительное проживание от 30 ночей ",
INDEX(GRID!$B$4:$U$15,MATCH(I$7,GRID!$A$4:$A$15,0),MATCH(1,($U$2=GRID!$B$1:$U$1)*(КАЛЕНДАРЬ!AT12=GRID!$B$3:$U$3),0))*GRID!$H$42,
ROUNDUP(INDEX(GRID!$B$4:$U$15,MATCH(I$7,GRID!$A$4:$A$15,0),MATCH(1,($U$2=GRID!$B$1:$U$1)*(КАЛЕНДАРЬ!AT12=GRID!$B$3:$U$3),0))*GRID!$H$42*(1-GRID!$H$43),0))</f>
        <v>37920</v>
      </c>
      <c r="J475" s="5">
        <f t="array" ref="J475">IF($I$2="Длительное проживание от 30 ночей ",
INDEX(GRID!$B$18:$U$29,MATCH(I$7,GRID!$A$18:$A$29,0),MATCH(1,($U$2=GRID!$B$1:$U$1)*(КАЛЕНДАРЬ!AT12=GRID!$B$3:$U$3),0))*GRID!$H$42,
ROUNDUP(INDEX(GRID!$B$18:$U$29,MATCH(I$7,GRID!$A$18:$A$29,0),MATCH(1,($U$2=GRID!$B$1:$U$1)*(КАЛЕНДАРЬ!AT12=GRID!$B$3:$U$3),0))*GRID!$H$42*(1-GRID!$H$43),0))</f>
        <v>41920</v>
      </c>
      <c r="K475" s="5" cm="1">
        <f t="array" ref="K475">IF($I$2="Длительное проживание от 30 ночей ",
INDEX(GRID!$B$4:$U$15,MATCH(K$7,GRID!$A$4:$A$15,0),MATCH(1,($U$2=GRID!$B$1:$U$1)*(КАЛЕНДАРЬ!AT12=GRID!$B$3:$U$3),0))*GRID!$H$42,
ROUNDUP(INDEX(GRID!$B$4:$U$15,MATCH(K$7,GRID!$A$4:$A$15,0),MATCH(1,($U$2=GRID!$B$1:$U$1)*(КАЛЕНДАРЬ!AT12=GRID!$B$3:$U$3),0))*GRID!$H$42*(1-GRID!$H$43),0))</f>
        <v>42640</v>
      </c>
      <c r="L475" s="5" cm="1">
        <f t="array" ref="L475">IF($I$2="Длительное проживание от 30 ночей ",
INDEX(GRID!$B$18:$U$29,MATCH(K$7,GRID!$A$18:$A$29,0),MATCH(1,($U$2=GRID!$B$1:$U$1)*(КАЛЕНДАРЬ!AT12=GRID!$B$3:$U$3),0))*GRID!$H$42,
ROUNDUP(INDEX(GRID!$B$18:$U$29,MATCH(K$7,GRID!$A$18:$A$29,0),MATCH(1,($U$2=GRID!$B$1:$U$1)*(КАЛЕНДАРЬ!AT12=GRID!$B$3:$U$3),0))*GRID!$H$42*(1-GRID!$H$43),0))</f>
        <v>46640</v>
      </c>
      <c r="M475" s="5">
        <f t="array" ref="M475">IF($I$2="Длительное проживание от 30 ночей ",
INDEX(GRID!$B$4:$U$15,MATCH(M$7,GRID!$A$4:$A$15,0),MATCH(1,($U$2=GRID!$B$1:$U$1)*(КАЛЕНДАРЬ!AT12=GRID!$B$3:$U$3),0))*GRID!$H$42,
ROUNDUP(INDEX(GRID!$B$4:$U$15,MATCH(M$7,GRID!$A$4:$A$15,0),MATCH(1,($U$2=GRID!$B$1:$U$1)*(КАЛЕНДАРЬ!AT12=GRID!$B$3:$U$3),0))*GRID!$H$42*(1-GRID!$H$43),0))</f>
        <v>59200</v>
      </c>
      <c r="N475" s="5">
        <f t="array" ref="N475">IF($I$2="Длительное проживание от 30 ночей ",
INDEX(GRID!$B$18:$U$29,MATCH(M$7,GRID!$A$18:$A$29,0),MATCH(1,($U$2=GRID!$B$1:$U$1)*(КАЛЕНДАРЬ!AT12=GRID!$B$3:$U$3),0))*GRID!$H$42,
ROUNDUP(INDEX(GRID!$B$18:$U$29,MATCH(M$7,GRID!$A$18:$A$29,0),MATCH(1,($U$2=GRID!$B$1:$U$1)*(КАЛЕНДАРЬ!AT12=GRID!$B$3:$U$3),0))*GRID!$H$42*(1-GRID!$H$43),0))</f>
        <v>63200</v>
      </c>
      <c r="O475" s="5" cm="1">
        <f t="array" ref="O475">IF($I$2="Длительное проживание от 30 ночей ",
INDEX(GRID!$B$4:$U$15,MATCH(O$7,GRID!$A$4:$A$15,0),MATCH(1,($U$2=GRID!$B$1:$U$1)*(КАЛЕНДАРЬ!AT12=GRID!$B$3:$U$3),0))*GRID!$H$42,
ROUNDUP(INDEX(GRID!$B$4:$U$15,MATCH(O$7,GRID!$A$4:$A$15,0),MATCH(1,($U$2=GRID!$B$1:$U$1)*(КАЛЕНДАРЬ!AN\4=GRID!$B$3:$U$3),0))*GRID!$H$42*(1-GRID!$H$43),0))</f>
        <v>87040</v>
      </c>
      <c r="P475" s="5">
        <f t="array" ref="P475">IF($I$2="Длительное проживание от 30 ночей ",
INDEX(GRID!$B$4:$U$15,MATCH(P$7,GRID!$A$4:$A$15,0),MATCH(1,($U$2=GRID!$B$1:$U$1)*(КАЛЕНДАРЬ!AT12=GRID!$B$3:$U$3),0))*GRID!$H$42,
ROUNDUP(INDEX(GRID!$B$4:$U$15,MATCH(P$7,GRID!$A$4:$A$15,0),MATCH(1,($U$2=GRID!$B$1:$U$1)*(КАЛЕНДАРЬ!AT12=GRID!$B$3:$U$3),0))*GRID!$H$42*(1-GRID!$H$43),0))</f>
        <v>121120</v>
      </c>
      <c r="Q475" s="5">
        <f t="array" ref="Q475">IF($I$2="Длительное проживание от 30 ночей ",
INDEX(GRID!$B$4:$U$15,MATCH(Q$7,GRID!$A$4:$A$15,0),MATCH(1,($U$2=GRID!$B$1:$U$1)*(КАЛЕНДАРЬ!AT12=GRID!$B$3:$U$3),0))*GRID!$H$42,
ROUNDUP(INDEX(GRID!$B$4:$U$15,MATCH(Q$7,GRID!$A$4:$A$15,0),MATCH(1,($U$2=GRID!$B$1:$U$1)*(КАЛЕНДАРЬ!AT12=GRID!$B$3:$U$3),0))*GRID!$H$42*(1-GRID!$H$43),0))</f>
        <v>142320</v>
      </c>
      <c r="R475" s="50" t="s">
        <v>105</v>
      </c>
      <c r="S475" s="50" t="s">
        <v>105</v>
      </c>
      <c r="T475" s="50" t="s">
        <v>105</v>
      </c>
    </row>
    <row r="476" spans="1:20" ht="12.75" customHeight="1">
      <c r="A476" s="108" t="s">
        <v>13</v>
      </c>
      <c r="B476" s="109">
        <v>10</v>
      </c>
      <c r="C476" s="5">
        <f t="array" ref="C476">IF($I$2="Длительное проживание от 30 ночей ",
INDEX(GRID!$B$4:$U$15,MATCH(C$7,GRID!$A$4:$A$15,0),MATCH(1,($U$2=GRID!$B$1:$U$1)*(КАЛЕНДАРЬ!AT13=GRID!$B$3:$U$3),0))*GRID!$H$42,
ROUNDUP(INDEX(GRID!$B$4:$U$15,MATCH(C$7,GRID!$A$4:$A$15,0),MATCH(1,($U$2=GRID!$B$1:$U$1)*(КАЛЕНДАРЬ!AT13=GRID!$B$3:$U$3),0))*GRID!$H$42*(1-GRID!$H$43),0))</f>
        <v>22000.000000000004</v>
      </c>
      <c r="D476" s="5">
        <f t="array" ref="D476">IF($I$2="Длительное проживание от 30 ночей ",
INDEX(GRID!$B$18:$U$29,MATCH(C$7,GRID!$A$18:$A$29,0),MATCH(1,($U$2=GRID!$B$1:$U$1)*(КАЛЕНДАРЬ!AT13=GRID!$B$3:$U$3),0))*GRID!$H$42,
ROUNDUP(INDEX(GRID!$B$18:$U$29,MATCH(C$7,GRID!$A$18:$A$29,0),MATCH(1,($U$2=GRID!$B$1:$U$1)*(КАЛЕНДАРЬ!AT13=GRID!$B$3:$U$3),0))*GRID!$H$42*(1-GRID!$H$43),0))</f>
        <v>26000.000000000004</v>
      </c>
      <c r="E476" s="5">
        <f t="array" ref="E476">IF($I$2="Длительное проживание от 30 ночей ",
INDEX(GRID!$B$4:$U$15,MATCH(E$7,GRID!$A$4:$A$15,0),MATCH(1,($U$2=GRID!$B$1:$U$1)*(КАЛЕНДАРЬ!AT13=GRID!$B$3:$U$3),0))*GRID!$H$42,
ROUNDUP(INDEX(GRID!$B$4:$U$15,MATCH(E$7,GRID!$A$4:$A$15,0),MATCH(1,($U$2=GRID!$B$1:$U$1)*(КАЛЕНДАРЬ!AT13=GRID!$B$3:$U$3),0))*GRID!$H$42*(1-GRID!$H$43),0))</f>
        <v>26400</v>
      </c>
      <c r="F476" s="5">
        <f t="array" ref="F476">IF($I$2="Длительное проживание от 30 ночей ",
INDEX(GRID!$B$18:$U$29,MATCH(E$7,GRID!$A$18:$A$29,0),MATCH(1,($U$2=GRID!$B$1:$U$1)*(КАЛЕНДАРЬ!AT13=GRID!$B$3:$U$3),0))*GRID!$H$42,
ROUNDUP(INDEX(GRID!$B$18:$U$29,MATCH(E$7,GRID!$A$18:$A$29,0),MATCH(1,($U$2=GRID!$B$1:$U$1)*(КАЛЕНДАРЬ!AT13=GRID!$B$3:$U$3),0))*GRID!$H$42*(1-GRID!$H$43),0))</f>
        <v>30400</v>
      </c>
      <c r="G476" s="5" cm="1">
        <f t="array" ref="G476">IF($I$2="Длительное проживание от 30 ночей ",
INDEX(GRID!$B$4:$U$15,MATCH(G$7,GRID!$A$4:$A$15,0),MATCH(1,($U$2=GRID!$B$1:$U$1)*(КАЛЕНДАРЬ!AT13=GRID!$B$3:$U$3),0))*GRID!$H$42,
ROUNDUP(INDEX(GRID!$B$4:$U$15,MATCH(G$7,GRID!$A$4:$A$15,0),MATCH(1,($U$2=GRID!$B$1:$U$1)*(КАЛЕНДАРЬ!AT13=GRID!$B$3:$U$3),0))*GRID!$H$42*(1-GRID!$H$43),0))</f>
        <v>31200</v>
      </c>
      <c r="H476" s="5" cm="1">
        <f t="array" ref="H476">IF($I$2="Длительное проживание от 30 ночей ",
INDEX(GRID!$B$18:$U$29,MATCH(G$7,GRID!$A$18:$A$29,0),MATCH(1,($U$2=GRID!$B$1:$U$1)*(КАЛЕНДАРЬ!AT13=GRID!$B$3:$U$3),0))*GRID!$H$42,
ROUNDUP(INDEX(GRID!$B$18:$U$29,MATCH(G$7,GRID!$A$18:$A$29,0),MATCH(1,($U$2=GRID!$B$1:$U$1)*(КАЛЕНДАРЬ!AT13=GRID!$B$3:$U$3),0))*GRID!$H$42*(1-GRID!$H$43),0))</f>
        <v>35200</v>
      </c>
      <c r="I476" s="5">
        <f t="array" ref="I476">IF($I$2="Длительное проживание от 30 ночей ",
INDEX(GRID!$B$4:$U$15,MATCH(I$7,GRID!$A$4:$A$15,0),MATCH(1,($U$2=GRID!$B$1:$U$1)*(КАЛЕНДАРЬ!AT13=GRID!$B$3:$U$3),0))*GRID!$H$42,
ROUNDUP(INDEX(GRID!$B$4:$U$15,MATCH(I$7,GRID!$A$4:$A$15,0),MATCH(1,($U$2=GRID!$B$1:$U$1)*(КАЛЕНДАРЬ!AT13=GRID!$B$3:$U$3),0))*GRID!$H$42*(1-GRID!$H$43),0))</f>
        <v>34720</v>
      </c>
      <c r="J476" s="5">
        <f t="array" ref="J476">IF($I$2="Длительное проживание от 30 ночей ",
INDEX(GRID!$B$18:$U$29,MATCH(I$7,GRID!$A$18:$A$29,0),MATCH(1,($U$2=GRID!$B$1:$U$1)*(КАЛЕНДАРЬ!AT13=GRID!$B$3:$U$3),0))*GRID!$H$42,
ROUNDUP(INDEX(GRID!$B$18:$U$29,MATCH(I$7,GRID!$A$18:$A$29,0),MATCH(1,($U$2=GRID!$B$1:$U$1)*(КАЛЕНДАРЬ!AT13=GRID!$B$3:$U$3),0))*GRID!$H$42*(1-GRID!$H$43),0))</f>
        <v>38720</v>
      </c>
      <c r="K476" s="5" cm="1">
        <f t="array" ref="K476">IF($I$2="Длительное проживание от 30 ночей ",
INDEX(GRID!$B$4:$U$15,MATCH(K$7,GRID!$A$4:$A$15,0),MATCH(1,($U$2=GRID!$B$1:$U$1)*(КАЛЕНДАРЬ!AT13=GRID!$B$3:$U$3),0))*GRID!$H$42,
ROUNDUP(INDEX(GRID!$B$4:$U$15,MATCH(K$7,GRID!$A$4:$A$15,0),MATCH(1,($U$2=GRID!$B$1:$U$1)*(КАЛЕНДАРЬ!AT13=GRID!$B$3:$U$3),0))*GRID!$H$42*(1-GRID!$H$43),0))</f>
        <v>39200</v>
      </c>
      <c r="L476" s="5" cm="1">
        <f t="array" ref="L476">IF($I$2="Длительное проживание от 30 ночей ",
INDEX(GRID!$B$18:$U$29,MATCH(K$7,GRID!$A$18:$A$29,0),MATCH(1,($U$2=GRID!$B$1:$U$1)*(КАЛЕНДАРЬ!AT13=GRID!$B$3:$U$3),0))*GRID!$H$42,
ROUNDUP(INDEX(GRID!$B$18:$U$29,MATCH(K$7,GRID!$A$18:$A$29,0),MATCH(1,($U$2=GRID!$B$1:$U$1)*(КАЛЕНДАРЬ!AT13=GRID!$B$3:$U$3),0))*GRID!$H$42*(1-GRID!$H$43),0))</f>
        <v>43200</v>
      </c>
      <c r="M476" s="5">
        <f t="array" ref="M476">IF($I$2="Длительное проживание от 30 ночей ",
INDEX(GRID!$B$4:$U$15,MATCH(M$7,GRID!$A$4:$A$15,0),MATCH(1,($U$2=GRID!$B$1:$U$1)*(КАЛЕНДАРЬ!AT13=GRID!$B$3:$U$3),0))*GRID!$H$42,
ROUNDUP(INDEX(GRID!$B$4:$U$15,MATCH(M$7,GRID!$A$4:$A$15,0),MATCH(1,($U$2=GRID!$B$1:$U$1)*(КАЛЕНДАРЬ!AT13=GRID!$B$3:$U$3),0))*GRID!$H$42*(1-GRID!$H$43),0))</f>
        <v>55600</v>
      </c>
      <c r="N476" s="5">
        <f t="array" ref="N476">IF($I$2="Длительное проживание от 30 ночей ",
INDEX(GRID!$B$18:$U$29,MATCH(M$7,GRID!$A$18:$A$29,0),MATCH(1,($U$2=GRID!$B$1:$U$1)*(КАЛЕНДАРЬ!AT13=GRID!$B$3:$U$3),0))*GRID!$H$42,
ROUNDUP(INDEX(GRID!$B$18:$U$29,MATCH(M$7,GRID!$A$18:$A$29,0),MATCH(1,($U$2=GRID!$B$1:$U$1)*(КАЛЕНДАРЬ!AT13=GRID!$B$3:$U$3),0))*GRID!$H$42*(1-GRID!$H$43),0))</f>
        <v>59600</v>
      </c>
      <c r="O476" s="5" cm="1">
        <f t="array" ref="O476">IF($I$2="Длительное проживание от 30 ночей ",
INDEX(GRID!$B$4:$U$15,MATCH(O$7,GRID!$A$4:$A$15,0),MATCH(1,($U$2=GRID!$B$1:$U$1)*(КАЛЕНДАРЬ!AT13=GRID!$B$3:$U$3),0))*GRID!$H$42,
ROUNDUP(INDEX(GRID!$B$4:$U$15,MATCH(O$7,GRID!$A$4:$A$15,0),MATCH(1,($U$2=GRID!$B$1:$U$1)*(КАЛЕНДАРЬ!AN\4=GRID!$B$3:$U$3),0))*GRID!$H$42*(1-GRID!$H$43),0))</f>
        <v>82560</v>
      </c>
      <c r="P476" s="5">
        <f t="array" ref="P476">IF($I$2="Длительное проживание от 30 ночей ",
INDEX(GRID!$B$4:$U$15,MATCH(P$7,GRID!$A$4:$A$15,0),MATCH(1,($U$2=GRID!$B$1:$U$1)*(КАЛЕНДАРЬ!AT13=GRID!$B$3:$U$3),0))*GRID!$H$42,
ROUNDUP(INDEX(GRID!$B$4:$U$15,MATCH(P$7,GRID!$A$4:$A$15,0),MATCH(1,($U$2=GRID!$B$1:$U$1)*(КАЛЕНДАРЬ!AT13=GRID!$B$3:$U$3),0))*GRID!$H$42*(1-GRID!$H$43),0))</f>
        <v>116320</v>
      </c>
      <c r="Q476" s="5">
        <f t="array" ref="Q476">IF($I$2="Длительное проживание от 30 ночей ",
INDEX(GRID!$B$4:$U$15,MATCH(Q$7,GRID!$A$4:$A$15,0),MATCH(1,($U$2=GRID!$B$1:$U$1)*(КАЛЕНДАРЬ!AT13=GRID!$B$3:$U$3),0))*GRID!$H$42,
ROUNDUP(INDEX(GRID!$B$4:$U$15,MATCH(Q$7,GRID!$A$4:$A$15,0),MATCH(1,($U$2=GRID!$B$1:$U$1)*(КАЛЕНДАРЬ!AT13=GRID!$B$3:$U$3),0))*GRID!$H$42*(1-GRID!$H$43),0))</f>
        <v>136720</v>
      </c>
      <c r="R476" s="50" t="s">
        <v>105</v>
      </c>
      <c r="S476" s="50" t="s">
        <v>105</v>
      </c>
      <c r="T476" s="50" t="s">
        <v>105</v>
      </c>
    </row>
    <row r="477" spans="1:20" ht="12.75" customHeight="1">
      <c r="A477" s="108" t="s">
        <v>14</v>
      </c>
      <c r="B477" s="109">
        <v>11</v>
      </c>
      <c r="C477" s="5">
        <f t="array" ref="C477">IF($I$2="Длительное проживание от 30 ночей ",
INDEX(GRID!$B$4:$U$15,MATCH(C$7,GRID!$A$4:$A$15,0),MATCH(1,($U$2=GRID!$B$1:$U$1)*(КАЛЕНДАРЬ!AT14=GRID!$B$3:$U$3),0))*GRID!$H$42,
ROUNDUP(INDEX(GRID!$B$4:$U$15,MATCH(C$7,GRID!$A$4:$A$15,0),MATCH(1,($U$2=GRID!$B$1:$U$1)*(КАЛЕНДАРЬ!AT14=GRID!$B$3:$U$3),0))*GRID!$H$42*(1-GRID!$H$43),0))</f>
        <v>22000.000000000004</v>
      </c>
      <c r="D477" s="5">
        <f t="array" ref="D477">IF($I$2="Длительное проживание от 30 ночей ",
INDEX(GRID!$B$18:$U$29,MATCH(C$7,GRID!$A$18:$A$29,0),MATCH(1,($U$2=GRID!$B$1:$U$1)*(КАЛЕНДАРЬ!AT14=GRID!$B$3:$U$3),0))*GRID!$H$42,
ROUNDUP(INDEX(GRID!$B$18:$U$29,MATCH(C$7,GRID!$A$18:$A$29,0),MATCH(1,($U$2=GRID!$B$1:$U$1)*(КАЛЕНДАРЬ!AT14=GRID!$B$3:$U$3),0))*GRID!$H$42*(1-GRID!$H$43),0))</f>
        <v>26000.000000000004</v>
      </c>
      <c r="E477" s="5">
        <f t="array" ref="E477">IF($I$2="Длительное проживание от 30 ночей ",
INDEX(GRID!$B$4:$U$15,MATCH(E$7,GRID!$A$4:$A$15,0),MATCH(1,($U$2=GRID!$B$1:$U$1)*(КАЛЕНДАРЬ!AT14=GRID!$B$3:$U$3),0))*GRID!$H$42,
ROUNDUP(INDEX(GRID!$B$4:$U$15,MATCH(E$7,GRID!$A$4:$A$15,0),MATCH(1,($U$2=GRID!$B$1:$U$1)*(КАЛЕНДАРЬ!AT14=GRID!$B$3:$U$3),0))*GRID!$H$42*(1-GRID!$H$43),0))</f>
        <v>26400</v>
      </c>
      <c r="F477" s="5">
        <f t="array" ref="F477">IF($I$2="Длительное проживание от 30 ночей ",
INDEX(GRID!$B$18:$U$29,MATCH(E$7,GRID!$A$18:$A$29,0),MATCH(1,($U$2=GRID!$B$1:$U$1)*(КАЛЕНДАРЬ!AT14=GRID!$B$3:$U$3),0))*GRID!$H$42,
ROUNDUP(INDEX(GRID!$B$18:$U$29,MATCH(E$7,GRID!$A$18:$A$29,0),MATCH(1,($U$2=GRID!$B$1:$U$1)*(КАЛЕНДАРЬ!AT14=GRID!$B$3:$U$3),0))*GRID!$H$42*(1-GRID!$H$43),0))</f>
        <v>30400</v>
      </c>
      <c r="G477" s="5" cm="1">
        <f t="array" ref="G477">IF($I$2="Длительное проживание от 30 ночей ",
INDEX(GRID!$B$4:$U$15,MATCH(G$7,GRID!$A$4:$A$15,0),MATCH(1,($U$2=GRID!$B$1:$U$1)*(КАЛЕНДАРЬ!AT14=GRID!$B$3:$U$3),0))*GRID!$H$42,
ROUNDUP(INDEX(GRID!$B$4:$U$15,MATCH(G$7,GRID!$A$4:$A$15,0),MATCH(1,($U$2=GRID!$B$1:$U$1)*(КАЛЕНДАРЬ!AT14=GRID!$B$3:$U$3),0))*GRID!$H$42*(1-GRID!$H$43),0))</f>
        <v>31200</v>
      </c>
      <c r="H477" s="5" cm="1">
        <f t="array" ref="H477">IF($I$2="Длительное проживание от 30 ночей ",
INDEX(GRID!$B$18:$U$29,MATCH(G$7,GRID!$A$18:$A$29,0),MATCH(1,($U$2=GRID!$B$1:$U$1)*(КАЛЕНДАРЬ!AT14=GRID!$B$3:$U$3),0))*GRID!$H$42,
ROUNDUP(INDEX(GRID!$B$18:$U$29,MATCH(G$7,GRID!$A$18:$A$29,0),MATCH(1,($U$2=GRID!$B$1:$U$1)*(КАЛЕНДАРЬ!AT14=GRID!$B$3:$U$3),0))*GRID!$H$42*(1-GRID!$H$43),0))</f>
        <v>35200</v>
      </c>
      <c r="I477" s="5">
        <f t="array" ref="I477">IF($I$2="Длительное проживание от 30 ночей ",
INDEX(GRID!$B$4:$U$15,MATCH(I$7,GRID!$A$4:$A$15,0),MATCH(1,($U$2=GRID!$B$1:$U$1)*(КАЛЕНДАРЬ!AT14=GRID!$B$3:$U$3),0))*GRID!$H$42,
ROUNDUP(INDEX(GRID!$B$4:$U$15,MATCH(I$7,GRID!$A$4:$A$15,0),MATCH(1,($U$2=GRID!$B$1:$U$1)*(КАЛЕНДАРЬ!AT14=GRID!$B$3:$U$3),0))*GRID!$H$42*(1-GRID!$H$43),0))</f>
        <v>34720</v>
      </c>
      <c r="J477" s="5">
        <f t="array" ref="J477">IF($I$2="Длительное проживание от 30 ночей ",
INDEX(GRID!$B$18:$U$29,MATCH(I$7,GRID!$A$18:$A$29,0),MATCH(1,($U$2=GRID!$B$1:$U$1)*(КАЛЕНДАРЬ!AT14=GRID!$B$3:$U$3),0))*GRID!$H$42,
ROUNDUP(INDEX(GRID!$B$18:$U$29,MATCH(I$7,GRID!$A$18:$A$29,0),MATCH(1,($U$2=GRID!$B$1:$U$1)*(КАЛЕНДАРЬ!AT14=GRID!$B$3:$U$3),0))*GRID!$H$42*(1-GRID!$H$43),0))</f>
        <v>38720</v>
      </c>
      <c r="K477" s="5" cm="1">
        <f t="array" ref="K477">IF($I$2="Длительное проживание от 30 ночей ",
INDEX(GRID!$B$4:$U$15,MATCH(K$7,GRID!$A$4:$A$15,0),MATCH(1,($U$2=GRID!$B$1:$U$1)*(КАЛЕНДАРЬ!AT14=GRID!$B$3:$U$3),0))*GRID!$H$42,
ROUNDUP(INDEX(GRID!$B$4:$U$15,MATCH(K$7,GRID!$A$4:$A$15,0),MATCH(1,($U$2=GRID!$B$1:$U$1)*(КАЛЕНДАРЬ!AT14=GRID!$B$3:$U$3),0))*GRID!$H$42*(1-GRID!$H$43),0))</f>
        <v>39200</v>
      </c>
      <c r="L477" s="5" cm="1">
        <f t="array" ref="L477">IF($I$2="Длительное проживание от 30 ночей ",
INDEX(GRID!$B$18:$U$29,MATCH(K$7,GRID!$A$18:$A$29,0),MATCH(1,($U$2=GRID!$B$1:$U$1)*(КАЛЕНДАРЬ!AT14=GRID!$B$3:$U$3),0))*GRID!$H$42,
ROUNDUP(INDEX(GRID!$B$18:$U$29,MATCH(K$7,GRID!$A$18:$A$29,0),MATCH(1,($U$2=GRID!$B$1:$U$1)*(КАЛЕНДАРЬ!AT14=GRID!$B$3:$U$3),0))*GRID!$H$42*(1-GRID!$H$43),0))</f>
        <v>43200</v>
      </c>
      <c r="M477" s="5">
        <f t="array" ref="M477">IF($I$2="Длительное проживание от 30 ночей ",
INDEX(GRID!$B$4:$U$15,MATCH(M$7,GRID!$A$4:$A$15,0),MATCH(1,($U$2=GRID!$B$1:$U$1)*(КАЛЕНДАРЬ!AT14=GRID!$B$3:$U$3),0))*GRID!$H$42,
ROUNDUP(INDEX(GRID!$B$4:$U$15,MATCH(M$7,GRID!$A$4:$A$15,0),MATCH(1,($U$2=GRID!$B$1:$U$1)*(КАЛЕНДАРЬ!AT14=GRID!$B$3:$U$3),0))*GRID!$H$42*(1-GRID!$H$43),0))</f>
        <v>55600</v>
      </c>
      <c r="N477" s="5">
        <f t="array" ref="N477">IF($I$2="Длительное проживание от 30 ночей ",
INDEX(GRID!$B$18:$U$29,MATCH(M$7,GRID!$A$18:$A$29,0),MATCH(1,($U$2=GRID!$B$1:$U$1)*(КАЛЕНДАРЬ!AT14=GRID!$B$3:$U$3),0))*GRID!$H$42,
ROUNDUP(INDEX(GRID!$B$18:$U$29,MATCH(M$7,GRID!$A$18:$A$29,0),MATCH(1,($U$2=GRID!$B$1:$U$1)*(КАЛЕНДАРЬ!AT14=GRID!$B$3:$U$3),0))*GRID!$H$42*(1-GRID!$H$43),0))</f>
        <v>59600</v>
      </c>
      <c r="O477" s="5" cm="1">
        <f t="array" ref="O477">IF($I$2="Длительное проживание от 30 ночей ",
INDEX(GRID!$B$4:$U$15,MATCH(O$7,GRID!$A$4:$A$15,0),MATCH(1,($U$2=GRID!$B$1:$U$1)*(КАЛЕНДАРЬ!AT14=GRID!$B$3:$U$3),0))*GRID!$H$42,
ROUNDUP(INDEX(GRID!$B$4:$U$15,MATCH(O$7,GRID!$A$4:$A$15,0),MATCH(1,($U$2=GRID!$B$1:$U$1)*(КАЛЕНДАРЬ!AN\4=GRID!$B$3:$U$3),0))*GRID!$H$42*(1-GRID!$H$43),0))</f>
        <v>82560</v>
      </c>
      <c r="P477" s="5">
        <f t="array" ref="P477">IF($I$2="Длительное проживание от 30 ночей ",
INDEX(GRID!$B$4:$U$15,MATCH(P$7,GRID!$A$4:$A$15,0),MATCH(1,($U$2=GRID!$B$1:$U$1)*(КАЛЕНДАРЬ!AT14=GRID!$B$3:$U$3),0))*GRID!$H$42,
ROUNDUP(INDEX(GRID!$B$4:$U$15,MATCH(P$7,GRID!$A$4:$A$15,0),MATCH(1,($U$2=GRID!$B$1:$U$1)*(КАЛЕНДАРЬ!AT14=GRID!$B$3:$U$3),0))*GRID!$H$42*(1-GRID!$H$43),0))</f>
        <v>116320</v>
      </c>
      <c r="Q477" s="5">
        <f t="array" ref="Q477">IF($I$2="Длительное проживание от 30 ночей ",
INDEX(GRID!$B$4:$U$15,MATCH(Q$7,GRID!$A$4:$A$15,0),MATCH(1,($U$2=GRID!$B$1:$U$1)*(КАЛЕНДАРЬ!AT14=GRID!$B$3:$U$3),0))*GRID!$H$42,
ROUNDUP(INDEX(GRID!$B$4:$U$15,MATCH(Q$7,GRID!$A$4:$A$15,0),MATCH(1,($U$2=GRID!$B$1:$U$1)*(КАЛЕНДАРЬ!AT14=GRID!$B$3:$U$3),0))*GRID!$H$42*(1-GRID!$H$43),0))</f>
        <v>136720</v>
      </c>
      <c r="R477" s="50" t="s">
        <v>105</v>
      </c>
      <c r="S477" s="50" t="s">
        <v>105</v>
      </c>
      <c r="T477" s="50" t="s">
        <v>105</v>
      </c>
    </row>
    <row r="478" spans="1:20" ht="12.75" customHeight="1">
      <c r="A478" s="108" t="s">
        <v>15</v>
      </c>
      <c r="B478" s="109">
        <v>12</v>
      </c>
      <c r="C478" s="5">
        <f t="array" ref="C478">IF($I$2="Длительное проживание от 30 ночей ",
INDEX(GRID!$B$4:$U$15,MATCH(C$7,GRID!$A$4:$A$15,0),MATCH(1,($U$2=GRID!$B$1:$U$1)*(КАЛЕНДАРЬ!AT15=GRID!$B$3:$U$3),0))*GRID!$H$42,
ROUNDUP(INDEX(GRID!$B$4:$U$15,MATCH(C$7,GRID!$A$4:$A$15,0),MATCH(1,($U$2=GRID!$B$1:$U$1)*(КАЛЕНДАРЬ!AT15=GRID!$B$3:$U$3),0))*GRID!$H$42*(1-GRID!$H$43),0))</f>
        <v>22000.000000000004</v>
      </c>
      <c r="D478" s="5">
        <f t="array" ref="D478">IF($I$2="Длительное проживание от 30 ночей ",
INDEX(GRID!$B$18:$U$29,MATCH(C$7,GRID!$A$18:$A$29,0),MATCH(1,($U$2=GRID!$B$1:$U$1)*(КАЛЕНДАРЬ!AT15=GRID!$B$3:$U$3),0))*GRID!$H$42,
ROUNDUP(INDEX(GRID!$B$18:$U$29,MATCH(C$7,GRID!$A$18:$A$29,0),MATCH(1,($U$2=GRID!$B$1:$U$1)*(КАЛЕНДАРЬ!AT15=GRID!$B$3:$U$3),0))*GRID!$H$42*(1-GRID!$H$43),0))</f>
        <v>26000.000000000004</v>
      </c>
      <c r="E478" s="5">
        <f t="array" ref="E478">IF($I$2="Длительное проживание от 30 ночей ",
INDEX(GRID!$B$4:$U$15,MATCH(E$7,GRID!$A$4:$A$15,0),MATCH(1,($U$2=GRID!$B$1:$U$1)*(КАЛЕНДАРЬ!AT15=GRID!$B$3:$U$3),0))*GRID!$H$42,
ROUNDUP(INDEX(GRID!$B$4:$U$15,MATCH(E$7,GRID!$A$4:$A$15,0),MATCH(1,($U$2=GRID!$B$1:$U$1)*(КАЛЕНДАРЬ!AT15=GRID!$B$3:$U$3),0))*GRID!$H$42*(1-GRID!$H$43),0))</f>
        <v>26400</v>
      </c>
      <c r="F478" s="5">
        <f t="array" ref="F478">IF($I$2="Длительное проживание от 30 ночей ",
INDEX(GRID!$B$18:$U$29,MATCH(E$7,GRID!$A$18:$A$29,0),MATCH(1,($U$2=GRID!$B$1:$U$1)*(КАЛЕНДАРЬ!AT15=GRID!$B$3:$U$3),0))*GRID!$H$42,
ROUNDUP(INDEX(GRID!$B$18:$U$29,MATCH(E$7,GRID!$A$18:$A$29,0),MATCH(1,($U$2=GRID!$B$1:$U$1)*(КАЛЕНДАРЬ!AT15=GRID!$B$3:$U$3),0))*GRID!$H$42*(1-GRID!$H$43),0))</f>
        <v>30400</v>
      </c>
      <c r="G478" s="5" cm="1">
        <f t="array" ref="G478">IF($I$2="Длительное проживание от 30 ночей ",
INDEX(GRID!$B$4:$U$15,MATCH(G$7,GRID!$A$4:$A$15,0),MATCH(1,($U$2=GRID!$B$1:$U$1)*(КАЛЕНДАРЬ!AT15=GRID!$B$3:$U$3),0))*GRID!$H$42,
ROUNDUP(INDEX(GRID!$B$4:$U$15,MATCH(G$7,GRID!$A$4:$A$15,0),MATCH(1,($U$2=GRID!$B$1:$U$1)*(КАЛЕНДАРЬ!AT15=GRID!$B$3:$U$3),0))*GRID!$H$42*(1-GRID!$H$43),0))</f>
        <v>31200</v>
      </c>
      <c r="H478" s="5" cm="1">
        <f t="array" ref="H478">IF($I$2="Длительное проживание от 30 ночей ",
INDEX(GRID!$B$18:$U$29,MATCH(G$7,GRID!$A$18:$A$29,0),MATCH(1,($U$2=GRID!$B$1:$U$1)*(КАЛЕНДАРЬ!AT15=GRID!$B$3:$U$3),0))*GRID!$H$42,
ROUNDUP(INDEX(GRID!$B$18:$U$29,MATCH(G$7,GRID!$A$18:$A$29,0),MATCH(1,($U$2=GRID!$B$1:$U$1)*(КАЛЕНДАРЬ!AT15=GRID!$B$3:$U$3),0))*GRID!$H$42*(1-GRID!$H$43),0))</f>
        <v>35200</v>
      </c>
      <c r="I478" s="5">
        <f t="array" ref="I478">IF($I$2="Длительное проживание от 30 ночей ",
INDEX(GRID!$B$4:$U$15,MATCH(I$7,GRID!$A$4:$A$15,0),MATCH(1,($U$2=GRID!$B$1:$U$1)*(КАЛЕНДАРЬ!AT15=GRID!$B$3:$U$3),0))*GRID!$H$42,
ROUNDUP(INDEX(GRID!$B$4:$U$15,MATCH(I$7,GRID!$A$4:$A$15,0),MATCH(1,($U$2=GRID!$B$1:$U$1)*(КАЛЕНДАРЬ!AT15=GRID!$B$3:$U$3),0))*GRID!$H$42*(1-GRID!$H$43),0))</f>
        <v>34720</v>
      </c>
      <c r="J478" s="5">
        <f t="array" ref="J478">IF($I$2="Длительное проживание от 30 ночей ",
INDEX(GRID!$B$18:$U$29,MATCH(I$7,GRID!$A$18:$A$29,0),MATCH(1,($U$2=GRID!$B$1:$U$1)*(КАЛЕНДАРЬ!AT15=GRID!$B$3:$U$3),0))*GRID!$H$42,
ROUNDUP(INDEX(GRID!$B$18:$U$29,MATCH(I$7,GRID!$A$18:$A$29,0),MATCH(1,($U$2=GRID!$B$1:$U$1)*(КАЛЕНДАРЬ!AT15=GRID!$B$3:$U$3),0))*GRID!$H$42*(1-GRID!$H$43),0))</f>
        <v>38720</v>
      </c>
      <c r="K478" s="5" cm="1">
        <f t="array" ref="K478">IF($I$2="Длительное проживание от 30 ночей ",
INDEX(GRID!$B$4:$U$15,MATCH(K$7,GRID!$A$4:$A$15,0),MATCH(1,($U$2=GRID!$B$1:$U$1)*(КАЛЕНДАРЬ!AT15=GRID!$B$3:$U$3),0))*GRID!$H$42,
ROUNDUP(INDEX(GRID!$B$4:$U$15,MATCH(K$7,GRID!$A$4:$A$15,0),MATCH(1,($U$2=GRID!$B$1:$U$1)*(КАЛЕНДАРЬ!AT15=GRID!$B$3:$U$3),0))*GRID!$H$42*(1-GRID!$H$43),0))</f>
        <v>39200</v>
      </c>
      <c r="L478" s="5" cm="1">
        <f t="array" ref="L478">IF($I$2="Длительное проживание от 30 ночей ",
INDEX(GRID!$B$18:$U$29,MATCH(K$7,GRID!$A$18:$A$29,0),MATCH(1,($U$2=GRID!$B$1:$U$1)*(КАЛЕНДАРЬ!AT15=GRID!$B$3:$U$3),0))*GRID!$H$42,
ROUNDUP(INDEX(GRID!$B$18:$U$29,MATCH(K$7,GRID!$A$18:$A$29,0),MATCH(1,($U$2=GRID!$B$1:$U$1)*(КАЛЕНДАРЬ!AT15=GRID!$B$3:$U$3),0))*GRID!$H$42*(1-GRID!$H$43),0))</f>
        <v>43200</v>
      </c>
      <c r="M478" s="5">
        <f t="array" ref="M478">IF($I$2="Длительное проживание от 30 ночей ",
INDEX(GRID!$B$4:$U$15,MATCH(M$7,GRID!$A$4:$A$15,0),MATCH(1,($U$2=GRID!$B$1:$U$1)*(КАЛЕНДАРЬ!AT15=GRID!$B$3:$U$3),0))*GRID!$H$42,
ROUNDUP(INDEX(GRID!$B$4:$U$15,MATCH(M$7,GRID!$A$4:$A$15,0),MATCH(1,($U$2=GRID!$B$1:$U$1)*(КАЛЕНДАРЬ!AT15=GRID!$B$3:$U$3),0))*GRID!$H$42*(1-GRID!$H$43),0))</f>
        <v>55600</v>
      </c>
      <c r="N478" s="5">
        <f t="array" ref="N478">IF($I$2="Длительное проживание от 30 ночей ",
INDEX(GRID!$B$18:$U$29,MATCH(M$7,GRID!$A$18:$A$29,0),MATCH(1,($U$2=GRID!$B$1:$U$1)*(КАЛЕНДАРЬ!AT15=GRID!$B$3:$U$3),0))*GRID!$H$42,
ROUNDUP(INDEX(GRID!$B$18:$U$29,MATCH(M$7,GRID!$A$18:$A$29,0),MATCH(1,($U$2=GRID!$B$1:$U$1)*(КАЛЕНДАРЬ!AT15=GRID!$B$3:$U$3),0))*GRID!$H$42*(1-GRID!$H$43),0))</f>
        <v>59600</v>
      </c>
      <c r="O478" s="5" cm="1">
        <f t="array" ref="O478">IF($I$2="Длительное проживание от 30 ночей ",
INDEX(GRID!$B$4:$U$15,MATCH(O$7,GRID!$A$4:$A$15,0),MATCH(1,($U$2=GRID!$B$1:$U$1)*(КАЛЕНДАРЬ!AT15=GRID!$B$3:$U$3),0))*GRID!$H$42,
ROUNDUP(INDEX(GRID!$B$4:$U$15,MATCH(O$7,GRID!$A$4:$A$15,0),MATCH(1,($U$2=GRID!$B$1:$U$1)*(КАЛЕНДАРЬ!AN\4=GRID!$B$3:$U$3),0))*GRID!$H$42*(1-GRID!$H$43),0))</f>
        <v>82560</v>
      </c>
      <c r="P478" s="5">
        <f t="array" ref="P478">IF($I$2="Длительное проживание от 30 ночей ",
INDEX(GRID!$B$4:$U$15,MATCH(P$7,GRID!$A$4:$A$15,0),MATCH(1,($U$2=GRID!$B$1:$U$1)*(КАЛЕНДАРЬ!AT15=GRID!$B$3:$U$3),0))*GRID!$H$42,
ROUNDUP(INDEX(GRID!$B$4:$U$15,MATCH(P$7,GRID!$A$4:$A$15,0),MATCH(1,($U$2=GRID!$B$1:$U$1)*(КАЛЕНДАРЬ!AT15=GRID!$B$3:$U$3),0))*GRID!$H$42*(1-GRID!$H$43),0))</f>
        <v>116320</v>
      </c>
      <c r="Q478" s="5">
        <f t="array" ref="Q478">IF($I$2="Длительное проживание от 30 ночей ",
INDEX(GRID!$B$4:$U$15,MATCH(Q$7,GRID!$A$4:$A$15,0),MATCH(1,($U$2=GRID!$B$1:$U$1)*(КАЛЕНДАРЬ!AT15=GRID!$B$3:$U$3),0))*GRID!$H$42,
ROUNDUP(INDEX(GRID!$B$4:$U$15,MATCH(Q$7,GRID!$A$4:$A$15,0),MATCH(1,($U$2=GRID!$B$1:$U$1)*(КАЛЕНДАРЬ!AT15=GRID!$B$3:$U$3),0))*GRID!$H$42*(1-GRID!$H$43),0))</f>
        <v>136720</v>
      </c>
      <c r="R478" s="50" t="s">
        <v>105</v>
      </c>
      <c r="S478" s="50" t="s">
        <v>105</v>
      </c>
      <c r="T478" s="50" t="s">
        <v>105</v>
      </c>
    </row>
    <row r="479" spans="1:20" ht="12.75" customHeight="1">
      <c r="A479" s="108" t="s">
        <v>16</v>
      </c>
      <c r="B479" s="109">
        <v>13</v>
      </c>
      <c r="C479" s="5">
        <f t="array" ref="C479">IF($I$2="Длительное проживание от 30 ночей ",
INDEX(GRID!$B$4:$U$15,MATCH(C$7,GRID!$A$4:$A$15,0),MATCH(1,($U$2=GRID!$B$1:$U$1)*(КАЛЕНДАРЬ!AT16=GRID!$B$3:$U$3),0))*GRID!$H$42,
ROUNDUP(INDEX(GRID!$B$4:$U$15,MATCH(C$7,GRID!$A$4:$A$15,0),MATCH(1,($U$2=GRID!$B$1:$U$1)*(КАЛЕНДАРЬ!AT16=GRID!$B$3:$U$3),0))*GRID!$H$42*(1-GRID!$H$43),0))</f>
        <v>24160.000000000004</v>
      </c>
      <c r="D479" s="5">
        <f t="array" ref="D479">IF($I$2="Длительное проживание от 30 ночей ",
INDEX(GRID!$B$18:$U$29,MATCH(C$7,GRID!$A$18:$A$29,0),MATCH(1,($U$2=GRID!$B$1:$U$1)*(КАЛЕНДАРЬ!AT16=GRID!$B$3:$U$3),0))*GRID!$H$42,
ROUNDUP(INDEX(GRID!$B$18:$U$29,MATCH(C$7,GRID!$A$18:$A$29,0),MATCH(1,($U$2=GRID!$B$1:$U$1)*(КАЛЕНДАРЬ!AT16=GRID!$B$3:$U$3),0))*GRID!$H$42*(1-GRID!$H$43),0))</f>
        <v>28160</v>
      </c>
      <c r="E479" s="5">
        <f t="array" ref="E479">IF($I$2="Длительное проживание от 30 ночей ",
INDEX(GRID!$B$4:$U$15,MATCH(E$7,GRID!$A$4:$A$15,0),MATCH(1,($U$2=GRID!$B$1:$U$1)*(КАЛЕНДАРЬ!AT16=GRID!$B$3:$U$3),0))*GRID!$H$42,
ROUNDUP(INDEX(GRID!$B$4:$U$15,MATCH(E$7,GRID!$A$4:$A$15,0),MATCH(1,($U$2=GRID!$B$1:$U$1)*(КАЛЕНДАРЬ!AT16=GRID!$B$3:$U$3),0))*GRID!$H$42*(1-GRID!$H$43),0))</f>
        <v>29040</v>
      </c>
      <c r="F479" s="5">
        <f t="array" ref="F479">IF($I$2="Длительное проживание от 30 ночей ",
INDEX(GRID!$B$18:$U$29,MATCH(E$7,GRID!$A$18:$A$29,0),MATCH(1,($U$2=GRID!$B$1:$U$1)*(КАЛЕНДАРЬ!AT16=GRID!$B$3:$U$3),0))*GRID!$H$42,
ROUNDUP(INDEX(GRID!$B$18:$U$29,MATCH(E$7,GRID!$A$18:$A$29,0),MATCH(1,($U$2=GRID!$B$1:$U$1)*(КАЛЕНДАРЬ!AT16=GRID!$B$3:$U$3),0))*GRID!$H$42*(1-GRID!$H$43),0))</f>
        <v>33040</v>
      </c>
      <c r="G479" s="5" cm="1">
        <f t="array" ref="G479">IF($I$2="Длительное проживание от 30 ночей ",
INDEX(GRID!$B$4:$U$15,MATCH(G$7,GRID!$A$4:$A$15,0),MATCH(1,($U$2=GRID!$B$1:$U$1)*(КАЛЕНДАРЬ!AT16=GRID!$B$3:$U$3),0))*GRID!$H$42,
ROUNDUP(INDEX(GRID!$B$4:$U$15,MATCH(G$7,GRID!$A$4:$A$15,0),MATCH(1,($U$2=GRID!$B$1:$U$1)*(КАЛЕНДАРЬ!AT16=GRID!$B$3:$U$3),0))*GRID!$H$42*(1-GRID!$H$43),0))</f>
        <v>34000</v>
      </c>
      <c r="H479" s="5" cm="1">
        <f t="array" ref="H479">IF($I$2="Длительное проживание от 30 ночей ",
INDEX(GRID!$B$18:$U$29,MATCH(G$7,GRID!$A$18:$A$29,0),MATCH(1,($U$2=GRID!$B$1:$U$1)*(КАЛЕНДАРЬ!AT16=GRID!$B$3:$U$3),0))*GRID!$H$42,
ROUNDUP(INDEX(GRID!$B$18:$U$29,MATCH(G$7,GRID!$A$18:$A$29,0),MATCH(1,($U$2=GRID!$B$1:$U$1)*(КАЛЕНДАРЬ!AT16=GRID!$B$3:$U$3),0))*GRID!$H$42*(1-GRID!$H$43),0))</f>
        <v>38000</v>
      </c>
      <c r="I479" s="5">
        <f t="array" ref="I479">IF($I$2="Длительное проживание от 30 ночей ",
INDEX(GRID!$B$4:$U$15,MATCH(I$7,GRID!$A$4:$A$15,0),MATCH(1,($U$2=GRID!$B$1:$U$1)*(КАЛЕНДАРЬ!AT16=GRID!$B$3:$U$3),0))*GRID!$H$42,
ROUNDUP(INDEX(GRID!$B$4:$U$15,MATCH(I$7,GRID!$A$4:$A$15,0),MATCH(1,($U$2=GRID!$B$1:$U$1)*(КАЛЕНДАРЬ!AT16=GRID!$B$3:$U$3),0))*GRID!$H$42*(1-GRID!$H$43),0))</f>
        <v>37920</v>
      </c>
      <c r="J479" s="5">
        <f t="array" ref="J479">IF($I$2="Длительное проживание от 30 ночей ",
INDEX(GRID!$B$18:$U$29,MATCH(I$7,GRID!$A$18:$A$29,0),MATCH(1,($U$2=GRID!$B$1:$U$1)*(КАЛЕНДАРЬ!AT16=GRID!$B$3:$U$3),0))*GRID!$H$42,
ROUNDUP(INDEX(GRID!$B$18:$U$29,MATCH(I$7,GRID!$A$18:$A$29,0),MATCH(1,($U$2=GRID!$B$1:$U$1)*(КАЛЕНДАРЬ!AT16=GRID!$B$3:$U$3),0))*GRID!$H$42*(1-GRID!$H$43),0))</f>
        <v>41920</v>
      </c>
      <c r="K479" s="5" cm="1">
        <f t="array" ref="K479">IF($I$2="Длительное проживание от 30 ночей ",
INDEX(GRID!$B$4:$U$15,MATCH(K$7,GRID!$A$4:$A$15,0),MATCH(1,($U$2=GRID!$B$1:$U$1)*(КАЛЕНДАРЬ!AT16=GRID!$B$3:$U$3),0))*GRID!$H$42,
ROUNDUP(INDEX(GRID!$B$4:$U$15,MATCH(K$7,GRID!$A$4:$A$15,0),MATCH(1,($U$2=GRID!$B$1:$U$1)*(КАЛЕНДАРЬ!AT16=GRID!$B$3:$U$3),0))*GRID!$H$42*(1-GRID!$H$43),0))</f>
        <v>42640</v>
      </c>
      <c r="L479" s="5" cm="1">
        <f t="array" ref="L479">IF($I$2="Длительное проживание от 30 ночей ",
INDEX(GRID!$B$18:$U$29,MATCH(K$7,GRID!$A$18:$A$29,0),MATCH(1,($U$2=GRID!$B$1:$U$1)*(КАЛЕНДАРЬ!AT16=GRID!$B$3:$U$3),0))*GRID!$H$42,
ROUNDUP(INDEX(GRID!$B$18:$U$29,MATCH(K$7,GRID!$A$18:$A$29,0),MATCH(1,($U$2=GRID!$B$1:$U$1)*(КАЛЕНДАРЬ!AT16=GRID!$B$3:$U$3),0))*GRID!$H$42*(1-GRID!$H$43),0))</f>
        <v>46640</v>
      </c>
      <c r="M479" s="5">
        <f t="array" ref="M479">IF($I$2="Длительное проживание от 30 ночей ",
INDEX(GRID!$B$4:$U$15,MATCH(M$7,GRID!$A$4:$A$15,0),MATCH(1,($U$2=GRID!$B$1:$U$1)*(КАЛЕНДАРЬ!AT16=GRID!$B$3:$U$3),0))*GRID!$H$42,
ROUNDUP(INDEX(GRID!$B$4:$U$15,MATCH(M$7,GRID!$A$4:$A$15,0),MATCH(1,($U$2=GRID!$B$1:$U$1)*(КАЛЕНДАРЬ!AT16=GRID!$B$3:$U$3),0))*GRID!$H$42*(1-GRID!$H$43),0))</f>
        <v>59200</v>
      </c>
      <c r="N479" s="5">
        <f t="array" ref="N479">IF($I$2="Длительное проживание от 30 ночей ",
INDEX(GRID!$B$18:$U$29,MATCH(M$7,GRID!$A$18:$A$29,0),MATCH(1,($U$2=GRID!$B$1:$U$1)*(КАЛЕНДАРЬ!AT16=GRID!$B$3:$U$3),0))*GRID!$H$42,
ROUNDUP(INDEX(GRID!$B$18:$U$29,MATCH(M$7,GRID!$A$18:$A$29,0),MATCH(1,($U$2=GRID!$B$1:$U$1)*(КАЛЕНДАРЬ!AT16=GRID!$B$3:$U$3),0))*GRID!$H$42*(1-GRID!$H$43),0))</f>
        <v>63200</v>
      </c>
      <c r="O479" s="5" cm="1">
        <f t="array" ref="O479">IF($I$2="Длительное проживание от 30 ночей ",
INDEX(GRID!$B$4:$U$15,MATCH(O$7,GRID!$A$4:$A$15,0),MATCH(1,($U$2=GRID!$B$1:$U$1)*(КАЛЕНДАРЬ!AT16=GRID!$B$3:$U$3),0))*GRID!$H$42,
ROUNDUP(INDEX(GRID!$B$4:$U$15,MATCH(O$7,GRID!$A$4:$A$15,0),MATCH(1,($U$2=GRID!$B$1:$U$1)*(КАЛЕНДАРЬ!AN\4=GRID!$B$3:$U$3),0))*GRID!$H$42*(1-GRID!$H$43),0))</f>
        <v>87040</v>
      </c>
      <c r="P479" s="5">
        <f t="array" ref="P479">IF($I$2="Длительное проживание от 30 ночей ",
INDEX(GRID!$B$4:$U$15,MATCH(P$7,GRID!$A$4:$A$15,0),MATCH(1,($U$2=GRID!$B$1:$U$1)*(КАЛЕНДАРЬ!AT16=GRID!$B$3:$U$3),0))*GRID!$H$42,
ROUNDUP(INDEX(GRID!$B$4:$U$15,MATCH(P$7,GRID!$A$4:$A$15,0),MATCH(1,($U$2=GRID!$B$1:$U$1)*(КАЛЕНДАРЬ!AT16=GRID!$B$3:$U$3),0))*GRID!$H$42*(1-GRID!$H$43),0))</f>
        <v>121120</v>
      </c>
      <c r="Q479" s="5">
        <f t="array" ref="Q479">IF($I$2="Длительное проживание от 30 ночей ",
INDEX(GRID!$B$4:$U$15,MATCH(Q$7,GRID!$A$4:$A$15,0),MATCH(1,($U$2=GRID!$B$1:$U$1)*(КАЛЕНДАРЬ!AT16=GRID!$B$3:$U$3),0))*GRID!$H$42,
ROUNDUP(INDEX(GRID!$B$4:$U$15,MATCH(Q$7,GRID!$A$4:$A$15,0),MATCH(1,($U$2=GRID!$B$1:$U$1)*(КАЛЕНДАРЬ!AT16=GRID!$B$3:$U$3),0))*GRID!$H$42*(1-GRID!$H$43),0))</f>
        <v>142320</v>
      </c>
      <c r="R479" s="50" t="s">
        <v>105</v>
      </c>
      <c r="S479" s="50" t="s">
        <v>105</v>
      </c>
      <c r="T479" s="50" t="s">
        <v>105</v>
      </c>
    </row>
    <row r="480" spans="1:20" ht="12.75" customHeight="1">
      <c r="A480" s="108" t="s">
        <v>17</v>
      </c>
      <c r="B480" s="109">
        <v>14</v>
      </c>
      <c r="C480" s="5">
        <f t="array" ref="C480">IF($I$2="Длительное проживание от 30 ночей ",
INDEX(GRID!$B$4:$U$15,MATCH(C$7,GRID!$A$4:$A$15,0),MATCH(1,($U$2=GRID!$B$1:$U$1)*(КАЛЕНДАРЬ!AT17=GRID!$B$3:$U$3),0))*GRID!$H$42,
ROUNDUP(INDEX(GRID!$B$4:$U$15,MATCH(C$7,GRID!$A$4:$A$15,0),MATCH(1,($U$2=GRID!$B$1:$U$1)*(КАЛЕНДАРЬ!AT17=GRID!$B$3:$U$3),0))*GRID!$H$42*(1-GRID!$H$43),0))</f>
        <v>24160.000000000004</v>
      </c>
      <c r="D480" s="5">
        <f t="array" ref="D480">IF($I$2="Длительное проживание от 30 ночей ",
INDEX(GRID!$B$18:$U$29,MATCH(C$7,GRID!$A$18:$A$29,0),MATCH(1,($U$2=GRID!$B$1:$U$1)*(КАЛЕНДАРЬ!AT17=GRID!$B$3:$U$3),0))*GRID!$H$42,
ROUNDUP(INDEX(GRID!$B$18:$U$29,MATCH(C$7,GRID!$A$18:$A$29,0),MATCH(1,($U$2=GRID!$B$1:$U$1)*(КАЛЕНДАРЬ!AT17=GRID!$B$3:$U$3),0))*GRID!$H$42*(1-GRID!$H$43),0))</f>
        <v>28160</v>
      </c>
      <c r="E480" s="5">
        <f t="array" ref="E480">IF($I$2="Длительное проживание от 30 ночей ",
INDEX(GRID!$B$4:$U$15,MATCH(E$7,GRID!$A$4:$A$15,0),MATCH(1,($U$2=GRID!$B$1:$U$1)*(КАЛЕНДАРЬ!AT17=GRID!$B$3:$U$3),0))*GRID!$H$42,
ROUNDUP(INDEX(GRID!$B$4:$U$15,MATCH(E$7,GRID!$A$4:$A$15,0),MATCH(1,($U$2=GRID!$B$1:$U$1)*(КАЛЕНДАРЬ!AT17=GRID!$B$3:$U$3),0))*GRID!$H$42*(1-GRID!$H$43),0))</f>
        <v>29040</v>
      </c>
      <c r="F480" s="5">
        <f t="array" ref="F480">IF($I$2="Длительное проживание от 30 ночей ",
INDEX(GRID!$B$18:$U$29,MATCH(E$7,GRID!$A$18:$A$29,0),MATCH(1,($U$2=GRID!$B$1:$U$1)*(КАЛЕНДАРЬ!AT17=GRID!$B$3:$U$3),0))*GRID!$H$42,
ROUNDUP(INDEX(GRID!$B$18:$U$29,MATCH(E$7,GRID!$A$18:$A$29,0),MATCH(1,($U$2=GRID!$B$1:$U$1)*(КАЛЕНДАРЬ!AT17=GRID!$B$3:$U$3),0))*GRID!$H$42*(1-GRID!$H$43),0))</f>
        <v>33040</v>
      </c>
      <c r="G480" s="5" cm="1">
        <f t="array" ref="G480">IF($I$2="Длительное проживание от 30 ночей ",
INDEX(GRID!$B$4:$U$15,MATCH(G$7,GRID!$A$4:$A$15,0),MATCH(1,($U$2=GRID!$B$1:$U$1)*(КАЛЕНДАРЬ!AT17=GRID!$B$3:$U$3),0))*GRID!$H$42,
ROUNDUP(INDEX(GRID!$B$4:$U$15,MATCH(G$7,GRID!$A$4:$A$15,0),MATCH(1,($U$2=GRID!$B$1:$U$1)*(КАЛЕНДАРЬ!AT17=GRID!$B$3:$U$3),0))*GRID!$H$42*(1-GRID!$H$43),0))</f>
        <v>34000</v>
      </c>
      <c r="H480" s="5" cm="1">
        <f t="array" ref="H480">IF($I$2="Длительное проживание от 30 ночей ",
INDEX(GRID!$B$18:$U$29,MATCH(G$7,GRID!$A$18:$A$29,0),MATCH(1,($U$2=GRID!$B$1:$U$1)*(КАЛЕНДАРЬ!AT17=GRID!$B$3:$U$3),0))*GRID!$H$42,
ROUNDUP(INDEX(GRID!$B$18:$U$29,MATCH(G$7,GRID!$A$18:$A$29,0),MATCH(1,($U$2=GRID!$B$1:$U$1)*(КАЛЕНДАРЬ!AT17=GRID!$B$3:$U$3),0))*GRID!$H$42*(1-GRID!$H$43),0))</f>
        <v>38000</v>
      </c>
      <c r="I480" s="5">
        <f t="array" ref="I480">IF($I$2="Длительное проживание от 30 ночей ",
INDEX(GRID!$B$4:$U$15,MATCH(I$7,GRID!$A$4:$A$15,0),MATCH(1,($U$2=GRID!$B$1:$U$1)*(КАЛЕНДАРЬ!AT17=GRID!$B$3:$U$3),0))*GRID!$H$42,
ROUNDUP(INDEX(GRID!$B$4:$U$15,MATCH(I$7,GRID!$A$4:$A$15,0),MATCH(1,($U$2=GRID!$B$1:$U$1)*(КАЛЕНДАРЬ!AT17=GRID!$B$3:$U$3),0))*GRID!$H$42*(1-GRID!$H$43),0))</f>
        <v>37920</v>
      </c>
      <c r="J480" s="5">
        <f t="array" ref="J480">IF($I$2="Длительное проживание от 30 ночей ",
INDEX(GRID!$B$18:$U$29,MATCH(I$7,GRID!$A$18:$A$29,0),MATCH(1,($U$2=GRID!$B$1:$U$1)*(КАЛЕНДАРЬ!AT17=GRID!$B$3:$U$3),0))*GRID!$H$42,
ROUNDUP(INDEX(GRID!$B$18:$U$29,MATCH(I$7,GRID!$A$18:$A$29,0),MATCH(1,($U$2=GRID!$B$1:$U$1)*(КАЛЕНДАРЬ!AT17=GRID!$B$3:$U$3),0))*GRID!$H$42*(1-GRID!$H$43),0))</f>
        <v>41920</v>
      </c>
      <c r="K480" s="5" cm="1">
        <f t="array" ref="K480">IF($I$2="Длительное проживание от 30 ночей ",
INDEX(GRID!$B$4:$U$15,MATCH(K$7,GRID!$A$4:$A$15,0),MATCH(1,($U$2=GRID!$B$1:$U$1)*(КАЛЕНДАРЬ!AT17=GRID!$B$3:$U$3),0))*GRID!$H$42,
ROUNDUP(INDEX(GRID!$B$4:$U$15,MATCH(K$7,GRID!$A$4:$A$15,0),MATCH(1,($U$2=GRID!$B$1:$U$1)*(КАЛЕНДАРЬ!AT17=GRID!$B$3:$U$3),0))*GRID!$H$42*(1-GRID!$H$43),0))</f>
        <v>42640</v>
      </c>
      <c r="L480" s="5" cm="1">
        <f t="array" ref="L480">IF($I$2="Длительное проживание от 30 ночей ",
INDEX(GRID!$B$18:$U$29,MATCH(K$7,GRID!$A$18:$A$29,0),MATCH(1,($U$2=GRID!$B$1:$U$1)*(КАЛЕНДАРЬ!AT17=GRID!$B$3:$U$3),0))*GRID!$H$42,
ROUNDUP(INDEX(GRID!$B$18:$U$29,MATCH(K$7,GRID!$A$18:$A$29,0),MATCH(1,($U$2=GRID!$B$1:$U$1)*(КАЛЕНДАРЬ!AT17=GRID!$B$3:$U$3),0))*GRID!$H$42*(1-GRID!$H$43),0))</f>
        <v>46640</v>
      </c>
      <c r="M480" s="5">
        <f t="array" ref="M480">IF($I$2="Длительное проживание от 30 ночей ",
INDEX(GRID!$B$4:$U$15,MATCH(M$7,GRID!$A$4:$A$15,0),MATCH(1,($U$2=GRID!$B$1:$U$1)*(КАЛЕНДАРЬ!AT17=GRID!$B$3:$U$3),0))*GRID!$H$42,
ROUNDUP(INDEX(GRID!$B$4:$U$15,MATCH(M$7,GRID!$A$4:$A$15,0),MATCH(1,($U$2=GRID!$B$1:$U$1)*(КАЛЕНДАРЬ!AT17=GRID!$B$3:$U$3),0))*GRID!$H$42*(1-GRID!$H$43),0))</f>
        <v>59200</v>
      </c>
      <c r="N480" s="5">
        <f t="array" ref="N480">IF($I$2="Длительное проживание от 30 ночей ",
INDEX(GRID!$B$18:$U$29,MATCH(M$7,GRID!$A$18:$A$29,0),MATCH(1,($U$2=GRID!$B$1:$U$1)*(КАЛЕНДАРЬ!AT17=GRID!$B$3:$U$3),0))*GRID!$H$42,
ROUNDUP(INDEX(GRID!$B$18:$U$29,MATCH(M$7,GRID!$A$18:$A$29,0),MATCH(1,($U$2=GRID!$B$1:$U$1)*(КАЛЕНДАРЬ!AT17=GRID!$B$3:$U$3),0))*GRID!$H$42*(1-GRID!$H$43),0))</f>
        <v>63200</v>
      </c>
      <c r="O480" s="5" cm="1">
        <f t="array" ref="O480">IF($I$2="Длительное проживание от 30 ночей ",
INDEX(GRID!$B$4:$U$15,MATCH(O$7,GRID!$A$4:$A$15,0),MATCH(1,($U$2=GRID!$B$1:$U$1)*(КАЛЕНДАРЬ!AT17=GRID!$B$3:$U$3),0))*GRID!$H$42,
ROUNDUP(INDEX(GRID!$B$4:$U$15,MATCH(O$7,GRID!$A$4:$A$15,0),MATCH(1,($U$2=GRID!$B$1:$U$1)*(КАЛЕНДАРЬ!AN\4=GRID!$B$3:$U$3),0))*GRID!$H$42*(1-GRID!$H$43),0))</f>
        <v>87040</v>
      </c>
      <c r="P480" s="5">
        <f t="array" ref="P480">IF($I$2="Длительное проживание от 30 ночей ",
INDEX(GRID!$B$4:$U$15,MATCH(P$7,GRID!$A$4:$A$15,0),MATCH(1,($U$2=GRID!$B$1:$U$1)*(КАЛЕНДАРЬ!AT17=GRID!$B$3:$U$3),0))*GRID!$H$42,
ROUNDUP(INDEX(GRID!$B$4:$U$15,MATCH(P$7,GRID!$A$4:$A$15,0),MATCH(1,($U$2=GRID!$B$1:$U$1)*(КАЛЕНДАРЬ!AT17=GRID!$B$3:$U$3),0))*GRID!$H$42*(1-GRID!$H$43),0))</f>
        <v>121120</v>
      </c>
      <c r="Q480" s="5">
        <f t="array" ref="Q480">IF($I$2="Длительное проживание от 30 ночей ",
INDEX(GRID!$B$4:$U$15,MATCH(Q$7,GRID!$A$4:$A$15,0),MATCH(1,($U$2=GRID!$B$1:$U$1)*(КАЛЕНДАРЬ!AT17=GRID!$B$3:$U$3),0))*GRID!$H$42,
ROUNDUP(INDEX(GRID!$B$4:$U$15,MATCH(Q$7,GRID!$A$4:$A$15,0),MATCH(1,($U$2=GRID!$B$1:$U$1)*(КАЛЕНДАРЬ!AT17=GRID!$B$3:$U$3),0))*GRID!$H$42*(1-GRID!$H$43),0))</f>
        <v>142320</v>
      </c>
      <c r="R480" s="50" t="s">
        <v>105</v>
      </c>
      <c r="S480" s="50" t="s">
        <v>105</v>
      </c>
      <c r="T480" s="50" t="s">
        <v>105</v>
      </c>
    </row>
    <row r="481" spans="1:20" ht="12.75" customHeight="1">
      <c r="A481" s="108" t="s">
        <v>11</v>
      </c>
      <c r="B481" s="109">
        <v>15</v>
      </c>
      <c r="C481" s="5">
        <f t="array" ref="C481">IF($I$2="Длительное проживание от 30 ночей ",
INDEX(GRID!$B$4:$U$15,MATCH(C$7,GRID!$A$4:$A$15,0),MATCH(1,($U$2=GRID!$B$1:$U$1)*(КАЛЕНДАРЬ!AT18=GRID!$B$3:$U$3),0))*GRID!$H$42,
ROUNDUP(INDEX(GRID!$B$4:$U$15,MATCH(C$7,GRID!$A$4:$A$15,0),MATCH(1,($U$2=GRID!$B$1:$U$1)*(КАЛЕНДАРЬ!AT18=GRID!$B$3:$U$3),0))*GRID!$H$42*(1-GRID!$H$43),0))</f>
        <v>22000.000000000004</v>
      </c>
      <c r="D481" s="5">
        <f t="array" ref="D481">IF($I$2="Длительное проживание от 30 ночей ",
INDEX(GRID!$B$18:$U$29,MATCH(C$7,GRID!$A$18:$A$29,0),MATCH(1,($U$2=GRID!$B$1:$U$1)*(КАЛЕНДАРЬ!AT18=GRID!$B$3:$U$3),0))*GRID!$H$42,
ROUNDUP(INDEX(GRID!$B$18:$U$29,MATCH(C$7,GRID!$A$18:$A$29,0),MATCH(1,($U$2=GRID!$B$1:$U$1)*(КАЛЕНДАРЬ!AT18=GRID!$B$3:$U$3),0))*GRID!$H$42*(1-GRID!$H$43),0))</f>
        <v>26000.000000000004</v>
      </c>
      <c r="E481" s="5">
        <f t="array" ref="E481">IF($I$2="Длительное проживание от 30 ночей ",
INDEX(GRID!$B$4:$U$15,MATCH(E$7,GRID!$A$4:$A$15,0),MATCH(1,($U$2=GRID!$B$1:$U$1)*(КАЛЕНДАРЬ!AT18=GRID!$B$3:$U$3),0))*GRID!$H$42,
ROUNDUP(INDEX(GRID!$B$4:$U$15,MATCH(E$7,GRID!$A$4:$A$15,0),MATCH(1,($U$2=GRID!$B$1:$U$1)*(КАЛЕНДАРЬ!AT18=GRID!$B$3:$U$3),0))*GRID!$H$42*(1-GRID!$H$43),0))</f>
        <v>26400</v>
      </c>
      <c r="F481" s="5">
        <f t="array" ref="F481">IF($I$2="Длительное проживание от 30 ночей ",
INDEX(GRID!$B$18:$U$29,MATCH(E$7,GRID!$A$18:$A$29,0),MATCH(1,($U$2=GRID!$B$1:$U$1)*(КАЛЕНДАРЬ!AT18=GRID!$B$3:$U$3),0))*GRID!$H$42,
ROUNDUP(INDEX(GRID!$B$18:$U$29,MATCH(E$7,GRID!$A$18:$A$29,0),MATCH(1,($U$2=GRID!$B$1:$U$1)*(КАЛЕНДАРЬ!AT18=GRID!$B$3:$U$3),0))*GRID!$H$42*(1-GRID!$H$43),0))</f>
        <v>30400</v>
      </c>
      <c r="G481" s="5" cm="1">
        <f t="array" ref="G481">IF($I$2="Длительное проживание от 30 ночей ",
INDEX(GRID!$B$4:$U$15,MATCH(G$7,GRID!$A$4:$A$15,0),MATCH(1,($U$2=GRID!$B$1:$U$1)*(КАЛЕНДАРЬ!AT18=GRID!$B$3:$U$3),0))*GRID!$H$42,
ROUNDUP(INDEX(GRID!$B$4:$U$15,MATCH(G$7,GRID!$A$4:$A$15,0),MATCH(1,($U$2=GRID!$B$1:$U$1)*(КАЛЕНДАРЬ!AT18=GRID!$B$3:$U$3),0))*GRID!$H$42*(1-GRID!$H$43),0))</f>
        <v>31200</v>
      </c>
      <c r="H481" s="5" cm="1">
        <f t="array" ref="H481">IF($I$2="Длительное проживание от 30 ночей ",
INDEX(GRID!$B$18:$U$29,MATCH(G$7,GRID!$A$18:$A$29,0),MATCH(1,($U$2=GRID!$B$1:$U$1)*(КАЛЕНДАРЬ!AT18=GRID!$B$3:$U$3),0))*GRID!$H$42,
ROUNDUP(INDEX(GRID!$B$18:$U$29,MATCH(G$7,GRID!$A$18:$A$29,0),MATCH(1,($U$2=GRID!$B$1:$U$1)*(КАЛЕНДАРЬ!AT18=GRID!$B$3:$U$3),0))*GRID!$H$42*(1-GRID!$H$43),0))</f>
        <v>35200</v>
      </c>
      <c r="I481" s="5">
        <f t="array" ref="I481">IF($I$2="Длительное проживание от 30 ночей ",
INDEX(GRID!$B$4:$U$15,MATCH(I$7,GRID!$A$4:$A$15,0),MATCH(1,($U$2=GRID!$B$1:$U$1)*(КАЛЕНДАРЬ!AT18=GRID!$B$3:$U$3),0))*GRID!$H$42,
ROUNDUP(INDEX(GRID!$B$4:$U$15,MATCH(I$7,GRID!$A$4:$A$15,0),MATCH(1,($U$2=GRID!$B$1:$U$1)*(КАЛЕНДАРЬ!AT18=GRID!$B$3:$U$3),0))*GRID!$H$42*(1-GRID!$H$43),0))</f>
        <v>34720</v>
      </c>
      <c r="J481" s="5">
        <f t="array" ref="J481">IF($I$2="Длительное проживание от 30 ночей ",
INDEX(GRID!$B$18:$U$29,MATCH(I$7,GRID!$A$18:$A$29,0),MATCH(1,($U$2=GRID!$B$1:$U$1)*(КАЛЕНДАРЬ!AT18=GRID!$B$3:$U$3),0))*GRID!$H$42,
ROUNDUP(INDEX(GRID!$B$18:$U$29,MATCH(I$7,GRID!$A$18:$A$29,0),MATCH(1,($U$2=GRID!$B$1:$U$1)*(КАЛЕНДАРЬ!AT18=GRID!$B$3:$U$3),0))*GRID!$H$42*(1-GRID!$H$43),0))</f>
        <v>38720</v>
      </c>
      <c r="K481" s="5" cm="1">
        <f t="array" ref="K481">IF($I$2="Длительное проживание от 30 ночей ",
INDEX(GRID!$B$4:$U$15,MATCH(K$7,GRID!$A$4:$A$15,0),MATCH(1,($U$2=GRID!$B$1:$U$1)*(КАЛЕНДАРЬ!AT18=GRID!$B$3:$U$3),0))*GRID!$H$42,
ROUNDUP(INDEX(GRID!$B$4:$U$15,MATCH(K$7,GRID!$A$4:$A$15,0),MATCH(1,($U$2=GRID!$B$1:$U$1)*(КАЛЕНДАРЬ!AT18=GRID!$B$3:$U$3),0))*GRID!$H$42*(1-GRID!$H$43),0))</f>
        <v>39200</v>
      </c>
      <c r="L481" s="5" cm="1">
        <f t="array" ref="L481">IF($I$2="Длительное проживание от 30 ночей ",
INDEX(GRID!$B$18:$U$29,MATCH(K$7,GRID!$A$18:$A$29,0),MATCH(1,($U$2=GRID!$B$1:$U$1)*(КАЛЕНДАРЬ!AT18=GRID!$B$3:$U$3),0))*GRID!$H$42,
ROUNDUP(INDEX(GRID!$B$18:$U$29,MATCH(K$7,GRID!$A$18:$A$29,0),MATCH(1,($U$2=GRID!$B$1:$U$1)*(КАЛЕНДАРЬ!AT18=GRID!$B$3:$U$3),0))*GRID!$H$42*(1-GRID!$H$43),0))</f>
        <v>43200</v>
      </c>
      <c r="M481" s="5">
        <f t="array" ref="M481">IF($I$2="Длительное проживание от 30 ночей ",
INDEX(GRID!$B$4:$U$15,MATCH(M$7,GRID!$A$4:$A$15,0),MATCH(1,($U$2=GRID!$B$1:$U$1)*(КАЛЕНДАРЬ!AT18=GRID!$B$3:$U$3),0))*GRID!$H$42,
ROUNDUP(INDEX(GRID!$B$4:$U$15,MATCH(M$7,GRID!$A$4:$A$15,0),MATCH(1,($U$2=GRID!$B$1:$U$1)*(КАЛЕНДАРЬ!AT18=GRID!$B$3:$U$3),0))*GRID!$H$42*(1-GRID!$H$43),0))</f>
        <v>55600</v>
      </c>
      <c r="N481" s="5">
        <f t="array" ref="N481">IF($I$2="Длительное проживание от 30 ночей ",
INDEX(GRID!$B$18:$U$29,MATCH(M$7,GRID!$A$18:$A$29,0),MATCH(1,($U$2=GRID!$B$1:$U$1)*(КАЛЕНДАРЬ!AT18=GRID!$B$3:$U$3),0))*GRID!$H$42,
ROUNDUP(INDEX(GRID!$B$18:$U$29,MATCH(M$7,GRID!$A$18:$A$29,0),MATCH(1,($U$2=GRID!$B$1:$U$1)*(КАЛЕНДАРЬ!AT18=GRID!$B$3:$U$3),0))*GRID!$H$42*(1-GRID!$H$43),0))</f>
        <v>59600</v>
      </c>
      <c r="O481" s="5" cm="1">
        <f t="array" ref="O481">IF($I$2="Длительное проживание от 30 ночей ",
INDEX(GRID!$B$4:$U$15,MATCH(O$7,GRID!$A$4:$A$15,0),MATCH(1,($U$2=GRID!$B$1:$U$1)*(КАЛЕНДАРЬ!AT18=GRID!$B$3:$U$3),0))*GRID!$H$42,
ROUNDUP(INDEX(GRID!$B$4:$U$15,MATCH(O$7,GRID!$A$4:$A$15,0),MATCH(1,($U$2=GRID!$B$1:$U$1)*(КАЛЕНДАРЬ!AN\4=GRID!$B$3:$U$3),0))*GRID!$H$42*(1-GRID!$H$43),0))</f>
        <v>82560</v>
      </c>
      <c r="P481" s="5">
        <f t="array" ref="P481">IF($I$2="Длительное проживание от 30 ночей ",
INDEX(GRID!$B$4:$U$15,MATCH(P$7,GRID!$A$4:$A$15,0),MATCH(1,($U$2=GRID!$B$1:$U$1)*(КАЛЕНДАРЬ!AT18=GRID!$B$3:$U$3),0))*GRID!$H$42,
ROUNDUP(INDEX(GRID!$B$4:$U$15,MATCH(P$7,GRID!$A$4:$A$15,0),MATCH(1,($U$2=GRID!$B$1:$U$1)*(КАЛЕНДАРЬ!AT18=GRID!$B$3:$U$3),0))*GRID!$H$42*(1-GRID!$H$43),0))</f>
        <v>116320</v>
      </c>
      <c r="Q481" s="5">
        <f t="array" ref="Q481">IF($I$2="Длительное проживание от 30 ночей ",
INDEX(GRID!$B$4:$U$15,MATCH(Q$7,GRID!$A$4:$A$15,0),MATCH(1,($U$2=GRID!$B$1:$U$1)*(КАЛЕНДАРЬ!AT18=GRID!$B$3:$U$3),0))*GRID!$H$42,
ROUNDUP(INDEX(GRID!$B$4:$U$15,MATCH(Q$7,GRID!$A$4:$A$15,0),MATCH(1,($U$2=GRID!$B$1:$U$1)*(КАЛЕНДАРЬ!AT18=GRID!$B$3:$U$3),0))*GRID!$H$42*(1-GRID!$H$43),0))</f>
        <v>136720</v>
      </c>
      <c r="R481" s="50" t="s">
        <v>105</v>
      </c>
      <c r="S481" s="50" t="s">
        <v>105</v>
      </c>
      <c r="T481" s="50" t="s">
        <v>105</v>
      </c>
    </row>
    <row r="482" spans="1:20" ht="12.75" customHeight="1">
      <c r="A482" s="108" t="s">
        <v>12</v>
      </c>
      <c r="B482" s="109">
        <v>16</v>
      </c>
      <c r="C482" s="5">
        <f t="array" ref="C482">IF($I$2="Длительное проживание от 30 ночей ",
INDEX(GRID!$B$4:$U$15,MATCH(C$7,GRID!$A$4:$A$15,0),MATCH(1,($U$2=GRID!$B$1:$U$1)*(КАЛЕНДАРЬ!AT19=GRID!$B$3:$U$3),0))*GRID!$H$42,
ROUNDUP(INDEX(GRID!$B$4:$U$15,MATCH(C$7,GRID!$A$4:$A$15,0),MATCH(1,($U$2=GRID!$B$1:$U$1)*(КАЛЕНДАРЬ!AT19=GRID!$B$3:$U$3),0))*GRID!$H$42*(1-GRID!$H$43),0))</f>
        <v>22000.000000000004</v>
      </c>
      <c r="D482" s="5">
        <f t="array" ref="D482">IF($I$2="Длительное проживание от 30 ночей ",
INDEX(GRID!$B$18:$U$29,MATCH(C$7,GRID!$A$18:$A$29,0),MATCH(1,($U$2=GRID!$B$1:$U$1)*(КАЛЕНДАРЬ!AT19=GRID!$B$3:$U$3),0))*GRID!$H$42,
ROUNDUP(INDEX(GRID!$B$18:$U$29,MATCH(C$7,GRID!$A$18:$A$29,0),MATCH(1,($U$2=GRID!$B$1:$U$1)*(КАЛЕНДАРЬ!AT19=GRID!$B$3:$U$3),0))*GRID!$H$42*(1-GRID!$H$43),0))</f>
        <v>26000.000000000004</v>
      </c>
      <c r="E482" s="5">
        <f t="array" ref="E482">IF($I$2="Длительное проживание от 30 ночей ",
INDEX(GRID!$B$4:$U$15,MATCH(E$7,GRID!$A$4:$A$15,0),MATCH(1,($U$2=GRID!$B$1:$U$1)*(КАЛЕНДАРЬ!AT19=GRID!$B$3:$U$3),0))*GRID!$H$42,
ROUNDUP(INDEX(GRID!$B$4:$U$15,MATCH(E$7,GRID!$A$4:$A$15,0),MATCH(1,($U$2=GRID!$B$1:$U$1)*(КАЛЕНДАРЬ!AT19=GRID!$B$3:$U$3),0))*GRID!$H$42*(1-GRID!$H$43),0))</f>
        <v>26400</v>
      </c>
      <c r="F482" s="5">
        <f t="array" ref="F482">IF($I$2="Длительное проживание от 30 ночей ",
INDEX(GRID!$B$18:$U$29,MATCH(E$7,GRID!$A$18:$A$29,0),MATCH(1,($U$2=GRID!$B$1:$U$1)*(КАЛЕНДАРЬ!AT19=GRID!$B$3:$U$3),0))*GRID!$H$42,
ROUNDUP(INDEX(GRID!$B$18:$U$29,MATCH(E$7,GRID!$A$18:$A$29,0),MATCH(1,($U$2=GRID!$B$1:$U$1)*(КАЛЕНДАРЬ!AT19=GRID!$B$3:$U$3),0))*GRID!$H$42*(1-GRID!$H$43),0))</f>
        <v>30400</v>
      </c>
      <c r="G482" s="5" cm="1">
        <f t="array" ref="G482">IF($I$2="Длительное проживание от 30 ночей ",
INDEX(GRID!$B$4:$U$15,MATCH(G$7,GRID!$A$4:$A$15,0),MATCH(1,($U$2=GRID!$B$1:$U$1)*(КАЛЕНДАРЬ!AT19=GRID!$B$3:$U$3),0))*GRID!$H$42,
ROUNDUP(INDEX(GRID!$B$4:$U$15,MATCH(G$7,GRID!$A$4:$A$15,0),MATCH(1,($U$2=GRID!$B$1:$U$1)*(КАЛЕНДАРЬ!AT19=GRID!$B$3:$U$3),0))*GRID!$H$42*(1-GRID!$H$43),0))</f>
        <v>31200</v>
      </c>
      <c r="H482" s="5" cm="1">
        <f t="array" ref="H482">IF($I$2="Длительное проживание от 30 ночей ",
INDEX(GRID!$B$18:$U$29,MATCH(G$7,GRID!$A$18:$A$29,0),MATCH(1,($U$2=GRID!$B$1:$U$1)*(КАЛЕНДАРЬ!AT19=GRID!$B$3:$U$3),0))*GRID!$H$42,
ROUNDUP(INDEX(GRID!$B$18:$U$29,MATCH(G$7,GRID!$A$18:$A$29,0),MATCH(1,($U$2=GRID!$B$1:$U$1)*(КАЛЕНДАРЬ!AT19=GRID!$B$3:$U$3),0))*GRID!$H$42*(1-GRID!$H$43),0))</f>
        <v>35200</v>
      </c>
      <c r="I482" s="5">
        <f t="array" ref="I482">IF($I$2="Длительное проживание от 30 ночей ",
INDEX(GRID!$B$4:$U$15,MATCH(I$7,GRID!$A$4:$A$15,0),MATCH(1,($U$2=GRID!$B$1:$U$1)*(КАЛЕНДАРЬ!AT19=GRID!$B$3:$U$3),0))*GRID!$H$42,
ROUNDUP(INDEX(GRID!$B$4:$U$15,MATCH(I$7,GRID!$A$4:$A$15,0),MATCH(1,($U$2=GRID!$B$1:$U$1)*(КАЛЕНДАРЬ!AT19=GRID!$B$3:$U$3),0))*GRID!$H$42*(1-GRID!$H$43),0))</f>
        <v>34720</v>
      </c>
      <c r="J482" s="5">
        <f t="array" ref="J482">IF($I$2="Длительное проживание от 30 ночей ",
INDEX(GRID!$B$18:$U$29,MATCH(I$7,GRID!$A$18:$A$29,0),MATCH(1,($U$2=GRID!$B$1:$U$1)*(КАЛЕНДАРЬ!AT19=GRID!$B$3:$U$3),0))*GRID!$H$42,
ROUNDUP(INDEX(GRID!$B$18:$U$29,MATCH(I$7,GRID!$A$18:$A$29,0),MATCH(1,($U$2=GRID!$B$1:$U$1)*(КАЛЕНДАРЬ!AT19=GRID!$B$3:$U$3),0))*GRID!$H$42*(1-GRID!$H$43),0))</f>
        <v>38720</v>
      </c>
      <c r="K482" s="5" cm="1">
        <f t="array" ref="K482">IF($I$2="Длительное проживание от 30 ночей ",
INDEX(GRID!$B$4:$U$15,MATCH(K$7,GRID!$A$4:$A$15,0),MATCH(1,($U$2=GRID!$B$1:$U$1)*(КАЛЕНДАРЬ!AT19=GRID!$B$3:$U$3),0))*GRID!$H$42,
ROUNDUP(INDEX(GRID!$B$4:$U$15,MATCH(K$7,GRID!$A$4:$A$15,0),MATCH(1,($U$2=GRID!$B$1:$U$1)*(КАЛЕНДАРЬ!AT19=GRID!$B$3:$U$3),0))*GRID!$H$42*(1-GRID!$H$43),0))</f>
        <v>39200</v>
      </c>
      <c r="L482" s="5" cm="1">
        <f t="array" ref="L482">IF($I$2="Длительное проживание от 30 ночей ",
INDEX(GRID!$B$18:$U$29,MATCH(K$7,GRID!$A$18:$A$29,0),MATCH(1,($U$2=GRID!$B$1:$U$1)*(КАЛЕНДАРЬ!AT19=GRID!$B$3:$U$3),0))*GRID!$H$42,
ROUNDUP(INDEX(GRID!$B$18:$U$29,MATCH(K$7,GRID!$A$18:$A$29,0),MATCH(1,($U$2=GRID!$B$1:$U$1)*(КАЛЕНДАРЬ!AT19=GRID!$B$3:$U$3),0))*GRID!$H$42*(1-GRID!$H$43),0))</f>
        <v>43200</v>
      </c>
      <c r="M482" s="5">
        <f t="array" ref="M482">IF($I$2="Длительное проживание от 30 ночей ",
INDEX(GRID!$B$4:$U$15,MATCH(M$7,GRID!$A$4:$A$15,0),MATCH(1,($U$2=GRID!$B$1:$U$1)*(КАЛЕНДАРЬ!AT19=GRID!$B$3:$U$3),0))*GRID!$H$42,
ROUNDUP(INDEX(GRID!$B$4:$U$15,MATCH(M$7,GRID!$A$4:$A$15,0),MATCH(1,($U$2=GRID!$B$1:$U$1)*(КАЛЕНДАРЬ!AT19=GRID!$B$3:$U$3),0))*GRID!$H$42*(1-GRID!$H$43),0))</f>
        <v>55600</v>
      </c>
      <c r="N482" s="5">
        <f t="array" ref="N482">IF($I$2="Длительное проживание от 30 ночей ",
INDEX(GRID!$B$18:$U$29,MATCH(M$7,GRID!$A$18:$A$29,0),MATCH(1,($U$2=GRID!$B$1:$U$1)*(КАЛЕНДАРЬ!AT19=GRID!$B$3:$U$3),0))*GRID!$H$42,
ROUNDUP(INDEX(GRID!$B$18:$U$29,MATCH(M$7,GRID!$A$18:$A$29,0),MATCH(1,($U$2=GRID!$B$1:$U$1)*(КАЛЕНДАРЬ!AT19=GRID!$B$3:$U$3),0))*GRID!$H$42*(1-GRID!$H$43),0))</f>
        <v>59600</v>
      </c>
      <c r="O482" s="5" cm="1">
        <f t="array" ref="O482">IF($I$2="Длительное проживание от 30 ночей ",
INDEX(GRID!$B$4:$U$15,MATCH(O$7,GRID!$A$4:$A$15,0),MATCH(1,($U$2=GRID!$B$1:$U$1)*(КАЛЕНДАРЬ!AT19=GRID!$B$3:$U$3),0))*GRID!$H$42,
ROUNDUP(INDEX(GRID!$B$4:$U$15,MATCH(O$7,GRID!$A$4:$A$15,0),MATCH(1,($U$2=GRID!$B$1:$U$1)*(КАЛЕНДАРЬ!AN\4=GRID!$B$3:$U$3),0))*GRID!$H$42*(1-GRID!$H$43),0))</f>
        <v>82560</v>
      </c>
      <c r="P482" s="5">
        <f t="array" ref="P482">IF($I$2="Длительное проживание от 30 ночей ",
INDEX(GRID!$B$4:$U$15,MATCH(P$7,GRID!$A$4:$A$15,0),MATCH(1,($U$2=GRID!$B$1:$U$1)*(КАЛЕНДАРЬ!AT19=GRID!$B$3:$U$3),0))*GRID!$H$42,
ROUNDUP(INDEX(GRID!$B$4:$U$15,MATCH(P$7,GRID!$A$4:$A$15,0),MATCH(1,($U$2=GRID!$B$1:$U$1)*(КАЛЕНДАРЬ!AT19=GRID!$B$3:$U$3),0))*GRID!$H$42*(1-GRID!$H$43),0))</f>
        <v>116320</v>
      </c>
      <c r="Q482" s="5">
        <f t="array" ref="Q482">IF($I$2="Длительное проживание от 30 ночей ",
INDEX(GRID!$B$4:$U$15,MATCH(Q$7,GRID!$A$4:$A$15,0),MATCH(1,($U$2=GRID!$B$1:$U$1)*(КАЛЕНДАРЬ!AT19=GRID!$B$3:$U$3),0))*GRID!$H$42,
ROUNDUP(INDEX(GRID!$B$4:$U$15,MATCH(Q$7,GRID!$A$4:$A$15,0),MATCH(1,($U$2=GRID!$B$1:$U$1)*(КАЛЕНДАРЬ!AT19=GRID!$B$3:$U$3),0))*GRID!$H$42*(1-GRID!$H$43),0))</f>
        <v>136720</v>
      </c>
      <c r="R482" s="50" t="s">
        <v>105</v>
      </c>
      <c r="S482" s="50" t="s">
        <v>105</v>
      </c>
      <c r="T482" s="50" t="s">
        <v>105</v>
      </c>
    </row>
    <row r="483" spans="1:20" ht="12.75" customHeight="1">
      <c r="A483" s="108" t="s">
        <v>13</v>
      </c>
      <c r="B483" s="109">
        <v>17</v>
      </c>
      <c r="C483" s="5">
        <f t="array" ref="C483">IF($I$2="Длительное проживание от 30 ночей ",
INDEX(GRID!$B$4:$U$15,MATCH(C$7,GRID!$A$4:$A$15,0),MATCH(1,($U$2=GRID!$B$1:$U$1)*(КАЛЕНДАРЬ!AT20=GRID!$B$3:$U$3),0))*GRID!$H$42,
ROUNDUP(INDEX(GRID!$B$4:$U$15,MATCH(C$7,GRID!$A$4:$A$15,0),MATCH(1,($U$2=GRID!$B$1:$U$1)*(КАЛЕНДАРЬ!AT20=GRID!$B$3:$U$3),0))*GRID!$H$42*(1-GRID!$H$43),0))</f>
        <v>22000.000000000004</v>
      </c>
      <c r="D483" s="5">
        <f t="array" ref="D483">IF($I$2="Длительное проживание от 30 ночей ",
INDEX(GRID!$B$18:$U$29,MATCH(C$7,GRID!$A$18:$A$29,0),MATCH(1,($U$2=GRID!$B$1:$U$1)*(КАЛЕНДАРЬ!AT20=GRID!$B$3:$U$3),0))*GRID!$H$42,
ROUNDUP(INDEX(GRID!$B$18:$U$29,MATCH(C$7,GRID!$A$18:$A$29,0),MATCH(1,($U$2=GRID!$B$1:$U$1)*(КАЛЕНДАРЬ!AT20=GRID!$B$3:$U$3),0))*GRID!$H$42*(1-GRID!$H$43),0))</f>
        <v>26000.000000000004</v>
      </c>
      <c r="E483" s="5">
        <f t="array" ref="E483">IF($I$2="Длительное проживание от 30 ночей ",
INDEX(GRID!$B$4:$U$15,MATCH(E$7,GRID!$A$4:$A$15,0),MATCH(1,($U$2=GRID!$B$1:$U$1)*(КАЛЕНДАРЬ!AT20=GRID!$B$3:$U$3),0))*GRID!$H$42,
ROUNDUP(INDEX(GRID!$B$4:$U$15,MATCH(E$7,GRID!$A$4:$A$15,0),MATCH(1,($U$2=GRID!$B$1:$U$1)*(КАЛЕНДАРЬ!AT20=GRID!$B$3:$U$3),0))*GRID!$H$42*(1-GRID!$H$43),0))</f>
        <v>26400</v>
      </c>
      <c r="F483" s="5">
        <f t="array" ref="F483">IF($I$2="Длительное проживание от 30 ночей ",
INDEX(GRID!$B$18:$U$29,MATCH(E$7,GRID!$A$18:$A$29,0),MATCH(1,($U$2=GRID!$B$1:$U$1)*(КАЛЕНДАРЬ!AT20=GRID!$B$3:$U$3),0))*GRID!$H$42,
ROUNDUP(INDEX(GRID!$B$18:$U$29,MATCH(E$7,GRID!$A$18:$A$29,0),MATCH(1,($U$2=GRID!$B$1:$U$1)*(КАЛЕНДАРЬ!AT20=GRID!$B$3:$U$3),0))*GRID!$H$42*(1-GRID!$H$43),0))</f>
        <v>30400</v>
      </c>
      <c r="G483" s="5" cm="1">
        <f t="array" ref="G483">IF($I$2="Длительное проживание от 30 ночей ",
INDEX(GRID!$B$4:$U$15,MATCH(G$7,GRID!$A$4:$A$15,0),MATCH(1,($U$2=GRID!$B$1:$U$1)*(КАЛЕНДАРЬ!AT20=GRID!$B$3:$U$3),0))*GRID!$H$42,
ROUNDUP(INDEX(GRID!$B$4:$U$15,MATCH(G$7,GRID!$A$4:$A$15,0),MATCH(1,($U$2=GRID!$B$1:$U$1)*(КАЛЕНДАРЬ!AT20=GRID!$B$3:$U$3),0))*GRID!$H$42*(1-GRID!$H$43),0))</f>
        <v>31200</v>
      </c>
      <c r="H483" s="5" cm="1">
        <f t="array" ref="H483">IF($I$2="Длительное проживание от 30 ночей ",
INDEX(GRID!$B$18:$U$29,MATCH(G$7,GRID!$A$18:$A$29,0),MATCH(1,($U$2=GRID!$B$1:$U$1)*(КАЛЕНДАРЬ!AT20=GRID!$B$3:$U$3),0))*GRID!$H$42,
ROUNDUP(INDEX(GRID!$B$18:$U$29,MATCH(G$7,GRID!$A$18:$A$29,0),MATCH(1,($U$2=GRID!$B$1:$U$1)*(КАЛЕНДАРЬ!AT20=GRID!$B$3:$U$3),0))*GRID!$H$42*(1-GRID!$H$43),0))</f>
        <v>35200</v>
      </c>
      <c r="I483" s="5">
        <f t="array" ref="I483">IF($I$2="Длительное проживание от 30 ночей ",
INDEX(GRID!$B$4:$U$15,MATCH(I$7,GRID!$A$4:$A$15,0),MATCH(1,($U$2=GRID!$B$1:$U$1)*(КАЛЕНДАРЬ!AT20=GRID!$B$3:$U$3),0))*GRID!$H$42,
ROUNDUP(INDEX(GRID!$B$4:$U$15,MATCH(I$7,GRID!$A$4:$A$15,0),MATCH(1,($U$2=GRID!$B$1:$U$1)*(КАЛЕНДАРЬ!AT20=GRID!$B$3:$U$3),0))*GRID!$H$42*(1-GRID!$H$43),0))</f>
        <v>34720</v>
      </c>
      <c r="J483" s="5">
        <f t="array" ref="J483">IF($I$2="Длительное проживание от 30 ночей ",
INDEX(GRID!$B$18:$U$29,MATCH(I$7,GRID!$A$18:$A$29,0),MATCH(1,($U$2=GRID!$B$1:$U$1)*(КАЛЕНДАРЬ!AT20=GRID!$B$3:$U$3),0))*GRID!$H$42,
ROUNDUP(INDEX(GRID!$B$18:$U$29,MATCH(I$7,GRID!$A$18:$A$29,0),MATCH(1,($U$2=GRID!$B$1:$U$1)*(КАЛЕНДАРЬ!AT20=GRID!$B$3:$U$3),0))*GRID!$H$42*(1-GRID!$H$43),0))</f>
        <v>38720</v>
      </c>
      <c r="K483" s="5" cm="1">
        <f t="array" ref="K483">IF($I$2="Длительное проживание от 30 ночей ",
INDEX(GRID!$B$4:$U$15,MATCH(K$7,GRID!$A$4:$A$15,0),MATCH(1,($U$2=GRID!$B$1:$U$1)*(КАЛЕНДАРЬ!AT20=GRID!$B$3:$U$3),0))*GRID!$H$42,
ROUNDUP(INDEX(GRID!$B$4:$U$15,MATCH(K$7,GRID!$A$4:$A$15,0),MATCH(1,($U$2=GRID!$B$1:$U$1)*(КАЛЕНДАРЬ!AT20=GRID!$B$3:$U$3),0))*GRID!$H$42*(1-GRID!$H$43),0))</f>
        <v>39200</v>
      </c>
      <c r="L483" s="5" cm="1">
        <f t="array" ref="L483">IF($I$2="Длительное проживание от 30 ночей ",
INDEX(GRID!$B$18:$U$29,MATCH(K$7,GRID!$A$18:$A$29,0),MATCH(1,($U$2=GRID!$B$1:$U$1)*(КАЛЕНДАРЬ!AT20=GRID!$B$3:$U$3),0))*GRID!$H$42,
ROUNDUP(INDEX(GRID!$B$18:$U$29,MATCH(K$7,GRID!$A$18:$A$29,0),MATCH(1,($U$2=GRID!$B$1:$U$1)*(КАЛЕНДАРЬ!AT20=GRID!$B$3:$U$3),0))*GRID!$H$42*(1-GRID!$H$43),0))</f>
        <v>43200</v>
      </c>
      <c r="M483" s="5">
        <f t="array" ref="M483">IF($I$2="Длительное проживание от 30 ночей ",
INDEX(GRID!$B$4:$U$15,MATCH(M$7,GRID!$A$4:$A$15,0),MATCH(1,($U$2=GRID!$B$1:$U$1)*(КАЛЕНДАРЬ!AT20=GRID!$B$3:$U$3),0))*GRID!$H$42,
ROUNDUP(INDEX(GRID!$B$4:$U$15,MATCH(M$7,GRID!$A$4:$A$15,0),MATCH(1,($U$2=GRID!$B$1:$U$1)*(КАЛЕНДАРЬ!AT20=GRID!$B$3:$U$3),0))*GRID!$H$42*(1-GRID!$H$43),0))</f>
        <v>55600</v>
      </c>
      <c r="N483" s="5">
        <f t="array" ref="N483">IF($I$2="Длительное проживание от 30 ночей ",
INDEX(GRID!$B$18:$U$29,MATCH(M$7,GRID!$A$18:$A$29,0),MATCH(1,($U$2=GRID!$B$1:$U$1)*(КАЛЕНДАРЬ!AT20=GRID!$B$3:$U$3),0))*GRID!$H$42,
ROUNDUP(INDEX(GRID!$B$18:$U$29,MATCH(M$7,GRID!$A$18:$A$29,0),MATCH(1,($U$2=GRID!$B$1:$U$1)*(КАЛЕНДАРЬ!AT20=GRID!$B$3:$U$3),0))*GRID!$H$42*(1-GRID!$H$43),0))</f>
        <v>59600</v>
      </c>
      <c r="O483" s="5" cm="1">
        <f t="array" ref="O483">IF($I$2="Длительное проживание от 30 ночей ",
INDEX(GRID!$B$4:$U$15,MATCH(O$7,GRID!$A$4:$A$15,0),MATCH(1,($U$2=GRID!$B$1:$U$1)*(КАЛЕНДАРЬ!AT20=GRID!$B$3:$U$3),0))*GRID!$H$42,
ROUNDUP(INDEX(GRID!$B$4:$U$15,MATCH(O$7,GRID!$A$4:$A$15,0),MATCH(1,($U$2=GRID!$B$1:$U$1)*(КАЛЕНДАРЬ!AN\4=GRID!$B$3:$U$3),0))*GRID!$H$42*(1-GRID!$H$43),0))</f>
        <v>82560</v>
      </c>
      <c r="P483" s="5">
        <f t="array" ref="P483">IF($I$2="Длительное проживание от 30 ночей ",
INDEX(GRID!$B$4:$U$15,MATCH(P$7,GRID!$A$4:$A$15,0),MATCH(1,($U$2=GRID!$B$1:$U$1)*(КАЛЕНДАРЬ!AT20=GRID!$B$3:$U$3),0))*GRID!$H$42,
ROUNDUP(INDEX(GRID!$B$4:$U$15,MATCH(P$7,GRID!$A$4:$A$15,0),MATCH(1,($U$2=GRID!$B$1:$U$1)*(КАЛЕНДАРЬ!AT20=GRID!$B$3:$U$3),0))*GRID!$H$42*(1-GRID!$H$43),0))</f>
        <v>116320</v>
      </c>
      <c r="Q483" s="5">
        <f t="array" ref="Q483">IF($I$2="Длительное проживание от 30 ночей ",
INDEX(GRID!$B$4:$U$15,MATCH(Q$7,GRID!$A$4:$A$15,0),MATCH(1,($U$2=GRID!$B$1:$U$1)*(КАЛЕНДАРЬ!AT20=GRID!$B$3:$U$3),0))*GRID!$H$42,
ROUNDUP(INDEX(GRID!$B$4:$U$15,MATCH(Q$7,GRID!$A$4:$A$15,0),MATCH(1,($U$2=GRID!$B$1:$U$1)*(КАЛЕНДАРЬ!AT20=GRID!$B$3:$U$3),0))*GRID!$H$42*(1-GRID!$H$43),0))</f>
        <v>136720</v>
      </c>
      <c r="R483" s="50" t="s">
        <v>105</v>
      </c>
      <c r="S483" s="50" t="s">
        <v>105</v>
      </c>
      <c r="T483" s="50" t="s">
        <v>105</v>
      </c>
    </row>
    <row r="484" spans="1:20" ht="12.75" customHeight="1">
      <c r="A484" s="108" t="s">
        <v>14</v>
      </c>
      <c r="B484" s="109">
        <v>18</v>
      </c>
      <c r="C484" s="5">
        <f t="array" ref="C484">IF($I$2="Длительное проживание от 30 ночей ",
INDEX(GRID!$B$4:$U$15,MATCH(C$7,GRID!$A$4:$A$15,0),MATCH(1,($U$2=GRID!$B$1:$U$1)*(КАЛЕНДАРЬ!AT21=GRID!$B$3:$U$3),0))*GRID!$H$42,
ROUNDUP(INDEX(GRID!$B$4:$U$15,MATCH(C$7,GRID!$A$4:$A$15,0),MATCH(1,($U$2=GRID!$B$1:$U$1)*(КАЛЕНДАРЬ!AT21=GRID!$B$3:$U$3),0))*GRID!$H$42*(1-GRID!$H$43),0))</f>
        <v>22000.000000000004</v>
      </c>
      <c r="D484" s="5">
        <f t="array" ref="D484">IF($I$2="Длительное проживание от 30 ночей ",
INDEX(GRID!$B$18:$U$29,MATCH(C$7,GRID!$A$18:$A$29,0),MATCH(1,($U$2=GRID!$B$1:$U$1)*(КАЛЕНДАРЬ!AT21=GRID!$B$3:$U$3),0))*GRID!$H$42,
ROUNDUP(INDEX(GRID!$B$18:$U$29,MATCH(C$7,GRID!$A$18:$A$29,0),MATCH(1,($U$2=GRID!$B$1:$U$1)*(КАЛЕНДАРЬ!AT21=GRID!$B$3:$U$3),0))*GRID!$H$42*(1-GRID!$H$43),0))</f>
        <v>26000.000000000004</v>
      </c>
      <c r="E484" s="5">
        <f t="array" ref="E484">IF($I$2="Длительное проживание от 30 ночей ",
INDEX(GRID!$B$4:$U$15,MATCH(E$7,GRID!$A$4:$A$15,0),MATCH(1,($U$2=GRID!$B$1:$U$1)*(КАЛЕНДАРЬ!AT21=GRID!$B$3:$U$3),0))*GRID!$H$42,
ROUNDUP(INDEX(GRID!$B$4:$U$15,MATCH(E$7,GRID!$A$4:$A$15,0),MATCH(1,($U$2=GRID!$B$1:$U$1)*(КАЛЕНДАРЬ!AT21=GRID!$B$3:$U$3),0))*GRID!$H$42*(1-GRID!$H$43),0))</f>
        <v>26400</v>
      </c>
      <c r="F484" s="5">
        <f t="array" ref="F484">IF($I$2="Длительное проживание от 30 ночей ",
INDEX(GRID!$B$18:$U$29,MATCH(E$7,GRID!$A$18:$A$29,0),MATCH(1,($U$2=GRID!$B$1:$U$1)*(КАЛЕНДАРЬ!AT21=GRID!$B$3:$U$3),0))*GRID!$H$42,
ROUNDUP(INDEX(GRID!$B$18:$U$29,MATCH(E$7,GRID!$A$18:$A$29,0),MATCH(1,($U$2=GRID!$B$1:$U$1)*(КАЛЕНДАРЬ!AT21=GRID!$B$3:$U$3),0))*GRID!$H$42*(1-GRID!$H$43),0))</f>
        <v>30400</v>
      </c>
      <c r="G484" s="5" cm="1">
        <f t="array" ref="G484">IF($I$2="Длительное проживание от 30 ночей ",
INDEX(GRID!$B$4:$U$15,MATCH(G$7,GRID!$A$4:$A$15,0),MATCH(1,($U$2=GRID!$B$1:$U$1)*(КАЛЕНДАРЬ!AT21=GRID!$B$3:$U$3),0))*GRID!$H$42,
ROUNDUP(INDEX(GRID!$B$4:$U$15,MATCH(G$7,GRID!$A$4:$A$15,0),MATCH(1,($U$2=GRID!$B$1:$U$1)*(КАЛЕНДАРЬ!AT21=GRID!$B$3:$U$3),0))*GRID!$H$42*(1-GRID!$H$43),0))</f>
        <v>31200</v>
      </c>
      <c r="H484" s="5" cm="1">
        <f t="array" ref="H484">IF($I$2="Длительное проживание от 30 ночей ",
INDEX(GRID!$B$18:$U$29,MATCH(G$7,GRID!$A$18:$A$29,0),MATCH(1,($U$2=GRID!$B$1:$U$1)*(КАЛЕНДАРЬ!AT21=GRID!$B$3:$U$3),0))*GRID!$H$42,
ROUNDUP(INDEX(GRID!$B$18:$U$29,MATCH(G$7,GRID!$A$18:$A$29,0),MATCH(1,($U$2=GRID!$B$1:$U$1)*(КАЛЕНДАРЬ!AT21=GRID!$B$3:$U$3),0))*GRID!$H$42*(1-GRID!$H$43),0))</f>
        <v>35200</v>
      </c>
      <c r="I484" s="5">
        <f t="array" ref="I484">IF($I$2="Длительное проживание от 30 ночей ",
INDEX(GRID!$B$4:$U$15,MATCH(I$7,GRID!$A$4:$A$15,0),MATCH(1,($U$2=GRID!$B$1:$U$1)*(КАЛЕНДАРЬ!AT21=GRID!$B$3:$U$3),0))*GRID!$H$42,
ROUNDUP(INDEX(GRID!$B$4:$U$15,MATCH(I$7,GRID!$A$4:$A$15,0),MATCH(1,($U$2=GRID!$B$1:$U$1)*(КАЛЕНДАРЬ!AT21=GRID!$B$3:$U$3),0))*GRID!$H$42*(1-GRID!$H$43),0))</f>
        <v>34720</v>
      </c>
      <c r="J484" s="5">
        <f t="array" ref="J484">IF($I$2="Длительное проживание от 30 ночей ",
INDEX(GRID!$B$18:$U$29,MATCH(I$7,GRID!$A$18:$A$29,0),MATCH(1,($U$2=GRID!$B$1:$U$1)*(КАЛЕНДАРЬ!AT21=GRID!$B$3:$U$3),0))*GRID!$H$42,
ROUNDUP(INDEX(GRID!$B$18:$U$29,MATCH(I$7,GRID!$A$18:$A$29,0),MATCH(1,($U$2=GRID!$B$1:$U$1)*(КАЛЕНДАРЬ!AT21=GRID!$B$3:$U$3),0))*GRID!$H$42*(1-GRID!$H$43),0))</f>
        <v>38720</v>
      </c>
      <c r="K484" s="5" cm="1">
        <f t="array" ref="K484">IF($I$2="Длительное проживание от 30 ночей ",
INDEX(GRID!$B$4:$U$15,MATCH(K$7,GRID!$A$4:$A$15,0),MATCH(1,($U$2=GRID!$B$1:$U$1)*(КАЛЕНДАРЬ!AT21=GRID!$B$3:$U$3),0))*GRID!$H$42,
ROUNDUP(INDEX(GRID!$B$4:$U$15,MATCH(K$7,GRID!$A$4:$A$15,0),MATCH(1,($U$2=GRID!$B$1:$U$1)*(КАЛЕНДАРЬ!AT21=GRID!$B$3:$U$3),0))*GRID!$H$42*(1-GRID!$H$43),0))</f>
        <v>39200</v>
      </c>
      <c r="L484" s="5" cm="1">
        <f t="array" ref="L484">IF($I$2="Длительное проживание от 30 ночей ",
INDEX(GRID!$B$18:$U$29,MATCH(K$7,GRID!$A$18:$A$29,0),MATCH(1,($U$2=GRID!$B$1:$U$1)*(КАЛЕНДАРЬ!AT21=GRID!$B$3:$U$3),0))*GRID!$H$42,
ROUNDUP(INDEX(GRID!$B$18:$U$29,MATCH(K$7,GRID!$A$18:$A$29,0),MATCH(1,($U$2=GRID!$B$1:$U$1)*(КАЛЕНДАРЬ!AT21=GRID!$B$3:$U$3),0))*GRID!$H$42*(1-GRID!$H$43),0))</f>
        <v>43200</v>
      </c>
      <c r="M484" s="5">
        <f t="array" ref="M484">IF($I$2="Длительное проживание от 30 ночей ",
INDEX(GRID!$B$4:$U$15,MATCH(M$7,GRID!$A$4:$A$15,0),MATCH(1,($U$2=GRID!$B$1:$U$1)*(КАЛЕНДАРЬ!AT21=GRID!$B$3:$U$3),0))*GRID!$H$42,
ROUNDUP(INDEX(GRID!$B$4:$U$15,MATCH(M$7,GRID!$A$4:$A$15,0),MATCH(1,($U$2=GRID!$B$1:$U$1)*(КАЛЕНДАРЬ!AT21=GRID!$B$3:$U$3),0))*GRID!$H$42*(1-GRID!$H$43),0))</f>
        <v>55600</v>
      </c>
      <c r="N484" s="5">
        <f t="array" ref="N484">IF($I$2="Длительное проживание от 30 ночей ",
INDEX(GRID!$B$18:$U$29,MATCH(M$7,GRID!$A$18:$A$29,0),MATCH(1,($U$2=GRID!$B$1:$U$1)*(КАЛЕНДАРЬ!AT21=GRID!$B$3:$U$3),0))*GRID!$H$42,
ROUNDUP(INDEX(GRID!$B$18:$U$29,MATCH(M$7,GRID!$A$18:$A$29,0),MATCH(1,($U$2=GRID!$B$1:$U$1)*(КАЛЕНДАРЬ!AT21=GRID!$B$3:$U$3),0))*GRID!$H$42*(1-GRID!$H$43),0))</f>
        <v>59600</v>
      </c>
      <c r="O484" s="5" cm="1">
        <f t="array" ref="O484">IF($I$2="Длительное проживание от 30 ночей ",
INDEX(GRID!$B$4:$U$15,MATCH(O$7,GRID!$A$4:$A$15,0),MATCH(1,($U$2=GRID!$B$1:$U$1)*(КАЛЕНДАРЬ!AT21=GRID!$B$3:$U$3),0))*GRID!$H$42,
ROUNDUP(INDEX(GRID!$B$4:$U$15,MATCH(O$7,GRID!$A$4:$A$15,0),MATCH(1,($U$2=GRID!$B$1:$U$1)*(КАЛЕНДАРЬ!AN\4=GRID!$B$3:$U$3),0))*GRID!$H$42*(1-GRID!$H$43),0))</f>
        <v>82560</v>
      </c>
      <c r="P484" s="5">
        <f t="array" ref="P484">IF($I$2="Длительное проживание от 30 ночей ",
INDEX(GRID!$B$4:$U$15,MATCH(P$7,GRID!$A$4:$A$15,0),MATCH(1,($U$2=GRID!$B$1:$U$1)*(КАЛЕНДАРЬ!AT21=GRID!$B$3:$U$3),0))*GRID!$H$42,
ROUNDUP(INDEX(GRID!$B$4:$U$15,MATCH(P$7,GRID!$A$4:$A$15,0),MATCH(1,($U$2=GRID!$B$1:$U$1)*(КАЛЕНДАРЬ!AT21=GRID!$B$3:$U$3),0))*GRID!$H$42*(1-GRID!$H$43),0))</f>
        <v>116320</v>
      </c>
      <c r="Q484" s="5">
        <f t="array" ref="Q484">IF($I$2="Длительное проживание от 30 ночей ",
INDEX(GRID!$B$4:$U$15,MATCH(Q$7,GRID!$A$4:$A$15,0),MATCH(1,($U$2=GRID!$B$1:$U$1)*(КАЛЕНДАРЬ!AT21=GRID!$B$3:$U$3),0))*GRID!$H$42,
ROUNDUP(INDEX(GRID!$B$4:$U$15,MATCH(Q$7,GRID!$A$4:$A$15,0),MATCH(1,($U$2=GRID!$B$1:$U$1)*(КАЛЕНДАРЬ!AT21=GRID!$B$3:$U$3),0))*GRID!$H$42*(1-GRID!$H$43),0))</f>
        <v>136720</v>
      </c>
      <c r="R484" s="50" t="s">
        <v>105</v>
      </c>
      <c r="S484" s="50" t="s">
        <v>105</v>
      </c>
      <c r="T484" s="50" t="s">
        <v>105</v>
      </c>
    </row>
    <row r="485" spans="1:20" ht="12.75" customHeight="1">
      <c r="A485" s="108" t="s">
        <v>15</v>
      </c>
      <c r="B485" s="109">
        <v>19</v>
      </c>
      <c r="C485" s="5">
        <f t="array" ref="C485">IF($I$2="Длительное проживание от 30 ночей ",
INDEX(GRID!$B$4:$U$15,MATCH(C$7,GRID!$A$4:$A$15,0),MATCH(1,($U$2=GRID!$B$1:$U$1)*(КАЛЕНДАРЬ!AT22=GRID!$B$3:$U$3),0))*GRID!$H$42,
ROUNDUP(INDEX(GRID!$B$4:$U$15,MATCH(C$7,GRID!$A$4:$A$15,0),MATCH(1,($U$2=GRID!$B$1:$U$1)*(КАЛЕНДАРЬ!AT22=GRID!$B$3:$U$3),0))*GRID!$H$42*(1-GRID!$H$43),0))</f>
        <v>22000.000000000004</v>
      </c>
      <c r="D485" s="5">
        <f t="array" ref="D485">IF($I$2="Длительное проживание от 30 ночей ",
INDEX(GRID!$B$18:$U$29,MATCH(C$7,GRID!$A$18:$A$29,0),MATCH(1,($U$2=GRID!$B$1:$U$1)*(КАЛЕНДАРЬ!AT22=GRID!$B$3:$U$3),0))*GRID!$H$42,
ROUNDUP(INDEX(GRID!$B$18:$U$29,MATCH(C$7,GRID!$A$18:$A$29,0),MATCH(1,($U$2=GRID!$B$1:$U$1)*(КАЛЕНДАРЬ!AT22=GRID!$B$3:$U$3),0))*GRID!$H$42*(1-GRID!$H$43),0))</f>
        <v>26000.000000000004</v>
      </c>
      <c r="E485" s="5">
        <f t="array" ref="E485">IF($I$2="Длительное проживание от 30 ночей ",
INDEX(GRID!$B$4:$U$15,MATCH(E$7,GRID!$A$4:$A$15,0),MATCH(1,($U$2=GRID!$B$1:$U$1)*(КАЛЕНДАРЬ!AT22=GRID!$B$3:$U$3),0))*GRID!$H$42,
ROUNDUP(INDEX(GRID!$B$4:$U$15,MATCH(E$7,GRID!$A$4:$A$15,0),MATCH(1,($U$2=GRID!$B$1:$U$1)*(КАЛЕНДАРЬ!AT22=GRID!$B$3:$U$3),0))*GRID!$H$42*(1-GRID!$H$43),0))</f>
        <v>26400</v>
      </c>
      <c r="F485" s="5">
        <f t="array" ref="F485">IF($I$2="Длительное проживание от 30 ночей ",
INDEX(GRID!$B$18:$U$29,MATCH(E$7,GRID!$A$18:$A$29,0),MATCH(1,($U$2=GRID!$B$1:$U$1)*(КАЛЕНДАРЬ!AT22=GRID!$B$3:$U$3),0))*GRID!$H$42,
ROUNDUP(INDEX(GRID!$B$18:$U$29,MATCH(E$7,GRID!$A$18:$A$29,0),MATCH(1,($U$2=GRID!$B$1:$U$1)*(КАЛЕНДАРЬ!AT22=GRID!$B$3:$U$3),0))*GRID!$H$42*(1-GRID!$H$43),0))</f>
        <v>30400</v>
      </c>
      <c r="G485" s="5" cm="1">
        <f t="array" ref="G485">IF($I$2="Длительное проживание от 30 ночей ",
INDEX(GRID!$B$4:$U$15,MATCH(G$7,GRID!$A$4:$A$15,0),MATCH(1,($U$2=GRID!$B$1:$U$1)*(КАЛЕНДАРЬ!AT22=GRID!$B$3:$U$3),0))*GRID!$H$42,
ROUNDUP(INDEX(GRID!$B$4:$U$15,MATCH(G$7,GRID!$A$4:$A$15,0),MATCH(1,($U$2=GRID!$B$1:$U$1)*(КАЛЕНДАРЬ!AT22=GRID!$B$3:$U$3),0))*GRID!$H$42*(1-GRID!$H$43),0))</f>
        <v>31200</v>
      </c>
      <c r="H485" s="5" cm="1">
        <f t="array" ref="H485">IF($I$2="Длительное проживание от 30 ночей ",
INDEX(GRID!$B$18:$U$29,MATCH(G$7,GRID!$A$18:$A$29,0),MATCH(1,($U$2=GRID!$B$1:$U$1)*(КАЛЕНДАРЬ!AT22=GRID!$B$3:$U$3),0))*GRID!$H$42,
ROUNDUP(INDEX(GRID!$B$18:$U$29,MATCH(G$7,GRID!$A$18:$A$29,0),MATCH(1,($U$2=GRID!$B$1:$U$1)*(КАЛЕНДАРЬ!AT22=GRID!$B$3:$U$3),0))*GRID!$H$42*(1-GRID!$H$43),0))</f>
        <v>35200</v>
      </c>
      <c r="I485" s="5">
        <f t="array" ref="I485">IF($I$2="Длительное проживание от 30 ночей ",
INDEX(GRID!$B$4:$U$15,MATCH(I$7,GRID!$A$4:$A$15,0),MATCH(1,($U$2=GRID!$B$1:$U$1)*(КАЛЕНДАРЬ!AT22=GRID!$B$3:$U$3),0))*GRID!$H$42,
ROUNDUP(INDEX(GRID!$B$4:$U$15,MATCH(I$7,GRID!$A$4:$A$15,0),MATCH(1,($U$2=GRID!$B$1:$U$1)*(КАЛЕНДАРЬ!AT22=GRID!$B$3:$U$3),0))*GRID!$H$42*(1-GRID!$H$43),0))</f>
        <v>34720</v>
      </c>
      <c r="J485" s="5">
        <f t="array" ref="J485">IF($I$2="Длительное проживание от 30 ночей ",
INDEX(GRID!$B$18:$U$29,MATCH(I$7,GRID!$A$18:$A$29,0),MATCH(1,($U$2=GRID!$B$1:$U$1)*(КАЛЕНДАРЬ!AT22=GRID!$B$3:$U$3),0))*GRID!$H$42,
ROUNDUP(INDEX(GRID!$B$18:$U$29,MATCH(I$7,GRID!$A$18:$A$29,0),MATCH(1,($U$2=GRID!$B$1:$U$1)*(КАЛЕНДАРЬ!AT22=GRID!$B$3:$U$3),0))*GRID!$H$42*(1-GRID!$H$43),0))</f>
        <v>38720</v>
      </c>
      <c r="K485" s="5" cm="1">
        <f t="array" ref="K485">IF($I$2="Длительное проживание от 30 ночей ",
INDEX(GRID!$B$4:$U$15,MATCH(K$7,GRID!$A$4:$A$15,0),MATCH(1,($U$2=GRID!$B$1:$U$1)*(КАЛЕНДАРЬ!AT22=GRID!$B$3:$U$3),0))*GRID!$H$42,
ROUNDUP(INDEX(GRID!$B$4:$U$15,MATCH(K$7,GRID!$A$4:$A$15,0),MATCH(1,($U$2=GRID!$B$1:$U$1)*(КАЛЕНДАРЬ!AT22=GRID!$B$3:$U$3),0))*GRID!$H$42*(1-GRID!$H$43),0))</f>
        <v>39200</v>
      </c>
      <c r="L485" s="5" cm="1">
        <f t="array" ref="L485">IF($I$2="Длительное проживание от 30 ночей ",
INDEX(GRID!$B$18:$U$29,MATCH(K$7,GRID!$A$18:$A$29,0),MATCH(1,($U$2=GRID!$B$1:$U$1)*(КАЛЕНДАРЬ!AT22=GRID!$B$3:$U$3),0))*GRID!$H$42,
ROUNDUP(INDEX(GRID!$B$18:$U$29,MATCH(K$7,GRID!$A$18:$A$29,0),MATCH(1,($U$2=GRID!$B$1:$U$1)*(КАЛЕНДАРЬ!AT22=GRID!$B$3:$U$3),0))*GRID!$H$42*(1-GRID!$H$43),0))</f>
        <v>43200</v>
      </c>
      <c r="M485" s="5">
        <f t="array" ref="M485">IF($I$2="Длительное проживание от 30 ночей ",
INDEX(GRID!$B$4:$U$15,MATCH(M$7,GRID!$A$4:$A$15,0),MATCH(1,($U$2=GRID!$B$1:$U$1)*(КАЛЕНДАРЬ!AT22=GRID!$B$3:$U$3),0))*GRID!$H$42,
ROUNDUP(INDEX(GRID!$B$4:$U$15,MATCH(M$7,GRID!$A$4:$A$15,0),MATCH(1,($U$2=GRID!$B$1:$U$1)*(КАЛЕНДАРЬ!AT22=GRID!$B$3:$U$3),0))*GRID!$H$42*(1-GRID!$H$43),0))</f>
        <v>55600</v>
      </c>
      <c r="N485" s="5">
        <f t="array" ref="N485">IF($I$2="Длительное проживание от 30 ночей ",
INDEX(GRID!$B$18:$U$29,MATCH(M$7,GRID!$A$18:$A$29,0),MATCH(1,($U$2=GRID!$B$1:$U$1)*(КАЛЕНДАРЬ!AT22=GRID!$B$3:$U$3),0))*GRID!$H$42,
ROUNDUP(INDEX(GRID!$B$18:$U$29,MATCH(M$7,GRID!$A$18:$A$29,0),MATCH(1,($U$2=GRID!$B$1:$U$1)*(КАЛЕНДАРЬ!AT22=GRID!$B$3:$U$3),0))*GRID!$H$42*(1-GRID!$H$43),0))</f>
        <v>59600</v>
      </c>
      <c r="O485" s="5" cm="1">
        <f t="array" ref="O485">IF($I$2="Длительное проживание от 30 ночей ",
INDEX(GRID!$B$4:$U$15,MATCH(O$7,GRID!$A$4:$A$15,0),MATCH(1,($U$2=GRID!$B$1:$U$1)*(КАЛЕНДАРЬ!AT22=GRID!$B$3:$U$3),0))*GRID!$H$42,
ROUNDUP(INDEX(GRID!$B$4:$U$15,MATCH(O$7,GRID!$A$4:$A$15,0),MATCH(1,($U$2=GRID!$B$1:$U$1)*(КАЛЕНДАРЬ!AN\4=GRID!$B$3:$U$3),0))*GRID!$H$42*(1-GRID!$H$43),0))</f>
        <v>82560</v>
      </c>
      <c r="P485" s="5">
        <f t="array" ref="P485">IF($I$2="Длительное проживание от 30 ночей ",
INDEX(GRID!$B$4:$U$15,MATCH(P$7,GRID!$A$4:$A$15,0),MATCH(1,($U$2=GRID!$B$1:$U$1)*(КАЛЕНДАРЬ!AT22=GRID!$B$3:$U$3),0))*GRID!$H$42,
ROUNDUP(INDEX(GRID!$B$4:$U$15,MATCH(P$7,GRID!$A$4:$A$15,0),MATCH(1,($U$2=GRID!$B$1:$U$1)*(КАЛЕНДАРЬ!AT22=GRID!$B$3:$U$3),0))*GRID!$H$42*(1-GRID!$H$43),0))</f>
        <v>116320</v>
      </c>
      <c r="Q485" s="5">
        <f t="array" ref="Q485">IF($I$2="Длительное проживание от 30 ночей ",
INDEX(GRID!$B$4:$U$15,MATCH(Q$7,GRID!$A$4:$A$15,0),MATCH(1,($U$2=GRID!$B$1:$U$1)*(КАЛЕНДАРЬ!AT22=GRID!$B$3:$U$3),0))*GRID!$H$42,
ROUNDUP(INDEX(GRID!$B$4:$U$15,MATCH(Q$7,GRID!$A$4:$A$15,0),MATCH(1,($U$2=GRID!$B$1:$U$1)*(КАЛЕНДАРЬ!AT22=GRID!$B$3:$U$3),0))*GRID!$H$42*(1-GRID!$H$43),0))</f>
        <v>136720</v>
      </c>
      <c r="R485" s="50" t="s">
        <v>105</v>
      </c>
      <c r="S485" s="50" t="s">
        <v>105</v>
      </c>
      <c r="T485" s="50" t="s">
        <v>105</v>
      </c>
    </row>
    <row r="486" spans="1:20" ht="12.75" customHeight="1">
      <c r="A486" s="108" t="s">
        <v>16</v>
      </c>
      <c r="B486" s="109">
        <v>20</v>
      </c>
      <c r="C486" s="5">
        <f t="array" ref="C486">IF($I$2="Длительное проживание от 30 ночей ",
INDEX(GRID!$B$4:$U$15,MATCH(C$7,GRID!$A$4:$A$15,0),MATCH(1,($U$2=GRID!$B$1:$U$1)*(КАЛЕНДАРЬ!AT23=GRID!$B$3:$U$3),0))*GRID!$H$42,
ROUNDUP(INDEX(GRID!$B$4:$U$15,MATCH(C$7,GRID!$A$4:$A$15,0),MATCH(1,($U$2=GRID!$B$1:$U$1)*(КАЛЕНДАРЬ!AT23=GRID!$B$3:$U$3),0))*GRID!$H$42*(1-GRID!$H$43),0))</f>
        <v>24160.000000000004</v>
      </c>
      <c r="D486" s="5">
        <f t="array" ref="D486">IF($I$2="Длительное проживание от 30 ночей ",
INDEX(GRID!$B$18:$U$29,MATCH(C$7,GRID!$A$18:$A$29,0),MATCH(1,($U$2=GRID!$B$1:$U$1)*(КАЛЕНДАРЬ!AT23=GRID!$B$3:$U$3),0))*GRID!$H$42,
ROUNDUP(INDEX(GRID!$B$18:$U$29,MATCH(C$7,GRID!$A$18:$A$29,0),MATCH(1,($U$2=GRID!$B$1:$U$1)*(КАЛЕНДАРЬ!AT23=GRID!$B$3:$U$3),0))*GRID!$H$42*(1-GRID!$H$43),0))</f>
        <v>28160</v>
      </c>
      <c r="E486" s="5">
        <f t="array" ref="E486">IF($I$2="Длительное проживание от 30 ночей ",
INDEX(GRID!$B$4:$U$15,MATCH(E$7,GRID!$A$4:$A$15,0),MATCH(1,($U$2=GRID!$B$1:$U$1)*(КАЛЕНДАРЬ!AT23=GRID!$B$3:$U$3),0))*GRID!$H$42,
ROUNDUP(INDEX(GRID!$B$4:$U$15,MATCH(E$7,GRID!$A$4:$A$15,0),MATCH(1,($U$2=GRID!$B$1:$U$1)*(КАЛЕНДАРЬ!AT23=GRID!$B$3:$U$3),0))*GRID!$H$42*(1-GRID!$H$43),0))</f>
        <v>29040</v>
      </c>
      <c r="F486" s="5">
        <f t="array" ref="F486">IF($I$2="Длительное проживание от 30 ночей ",
INDEX(GRID!$B$18:$U$29,MATCH(E$7,GRID!$A$18:$A$29,0),MATCH(1,($U$2=GRID!$B$1:$U$1)*(КАЛЕНДАРЬ!AT23=GRID!$B$3:$U$3),0))*GRID!$H$42,
ROUNDUP(INDEX(GRID!$B$18:$U$29,MATCH(E$7,GRID!$A$18:$A$29,0),MATCH(1,($U$2=GRID!$B$1:$U$1)*(КАЛЕНДАРЬ!AT23=GRID!$B$3:$U$3),0))*GRID!$H$42*(1-GRID!$H$43),0))</f>
        <v>33040</v>
      </c>
      <c r="G486" s="5" cm="1">
        <f t="array" ref="G486">IF($I$2="Длительное проживание от 30 ночей ",
INDEX(GRID!$B$4:$U$15,MATCH(G$7,GRID!$A$4:$A$15,0),MATCH(1,($U$2=GRID!$B$1:$U$1)*(КАЛЕНДАРЬ!AT23=GRID!$B$3:$U$3),0))*GRID!$H$42,
ROUNDUP(INDEX(GRID!$B$4:$U$15,MATCH(G$7,GRID!$A$4:$A$15,0),MATCH(1,($U$2=GRID!$B$1:$U$1)*(КАЛЕНДАРЬ!AT23=GRID!$B$3:$U$3),0))*GRID!$H$42*(1-GRID!$H$43),0))</f>
        <v>34000</v>
      </c>
      <c r="H486" s="5" cm="1">
        <f t="array" ref="H486">IF($I$2="Длительное проживание от 30 ночей ",
INDEX(GRID!$B$18:$U$29,MATCH(G$7,GRID!$A$18:$A$29,0),MATCH(1,($U$2=GRID!$B$1:$U$1)*(КАЛЕНДАРЬ!AT23=GRID!$B$3:$U$3),0))*GRID!$H$42,
ROUNDUP(INDEX(GRID!$B$18:$U$29,MATCH(G$7,GRID!$A$18:$A$29,0),MATCH(1,($U$2=GRID!$B$1:$U$1)*(КАЛЕНДАРЬ!AT23=GRID!$B$3:$U$3),0))*GRID!$H$42*(1-GRID!$H$43),0))</f>
        <v>38000</v>
      </c>
      <c r="I486" s="5">
        <f t="array" ref="I486">IF($I$2="Длительное проживание от 30 ночей ",
INDEX(GRID!$B$4:$U$15,MATCH(I$7,GRID!$A$4:$A$15,0),MATCH(1,($U$2=GRID!$B$1:$U$1)*(КАЛЕНДАРЬ!AT23=GRID!$B$3:$U$3),0))*GRID!$H$42,
ROUNDUP(INDEX(GRID!$B$4:$U$15,MATCH(I$7,GRID!$A$4:$A$15,0),MATCH(1,($U$2=GRID!$B$1:$U$1)*(КАЛЕНДАРЬ!AT23=GRID!$B$3:$U$3),0))*GRID!$H$42*(1-GRID!$H$43),0))</f>
        <v>37920</v>
      </c>
      <c r="J486" s="5">
        <f t="array" ref="J486">IF($I$2="Длительное проживание от 30 ночей ",
INDEX(GRID!$B$18:$U$29,MATCH(I$7,GRID!$A$18:$A$29,0),MATCH(1,($U$2=GRID!$B$1:$U$1)*(КАЛЕНДАРЬ!AT23=GRID!$B$3:$U$3),0))*GRID!$H$42,
ROUNDUP(INDEX(GRID!$B$18:$U$29,MATCH(I$7,GRID!$A$18:$A$29,0),MATCH(1,($U$2=GRID!$B$1:$U$1)*(КАЛЕНДАРЬ!AT23=GRID!$B$3:$U$3),0))*GRID!$H$42*(1-GRID!$H$43),0))</f>
        <v>41920</v>
      </c>
      <c r="K486" s="5" cm="1">
        <f t="array" ref="K486">IF($I$2="Длительное проживание от 30 ночей ",
INDEX(GRID!$B$4:$U$15,MATCH(K$7,GRID!$A$4:$A$15,0),MATCH(1,($U$2=GRID!$B$1:$U$1)*(КАЛЕНДАРЬ!AT23=GRID!$B$3:$U$3),0))*GRID!$H$42,
ROUNDUP(INDEX(GRID!$B$4:$U$15,MATCH(K$7,GRID!$A$4:$A$15,0),MATCH(1,($U$2=GRID!$B$1:$U$1)*(КАЛЕНДАРЬ!AT23=GRID!$B$3:$U$3),0))*GRID!$H$42*(1-GRID!$H$43),0))</f>
        <v>42640</v>
      </c>
      <c r="L486" s="5" cm="1">
        <f t="array" ref="L486">IF($I$2="Длительное проживание от 30 ночей ",
INDEX(GRID!$B$18:$U$29,MATCH(K$7,GRID!$A$18:$A$29,0),MATCH(1,($U$2=GRID!$B$1:$U$1)*(КАЛЕНДАРЬ!AT23=GRID!$B$3:$U$3),0))*GRID!$H$42,
ROUNDUP(INDEX(GRID!$B$18:$U$29,MATCH(K$7,GRID!$A$18:$A$29,0),MATCH(1,($U$2=GRID!$B$1:$U$1)*(КАЛЕНДАРЬ!AT23=GRID!$B$3:$U$3),0))*GRID!$H$42*(1-GRID!$H$43),0))</f>
        <v>46640</v>
      </c>
      <c r="M486" s="5">
        <f t="array" ref="M486">IF($I$2="Длительное проживание от 30 ночей ",
INDEX(GRID!$B$4:$U$15,MATCH(M$7,GRID!$A$4:$A$15,0),MATCH(1,($U$2=GRID!$B$1:$U$1)*(КАЛЕНДАРЬ!AT23=GRID!$B$3:$U$3),0))*GRID!$H$42,
ROUNDUP(INDEX(GRID!$B$4:$U$15,MATCH(M$7,GRID!$A$4:$A$15,0),MATCH(1,($U$2=GRID!$B$1:$U$1)*(КАЛЕНДАРЬ!AT23=GRID!$B$3:$U$3),0))*GRID!$H$42*(1-GRID!$H$43),0))</f>
        <v>59200</v>
      </c>
      <c r="N486" s="5">
        <f t="array" ref="N486">IF($I$2="Длительное проживание от 30 ночей ",
INDEX(GRID!$B$18:$U$29,MATCH(M$7,GRID!$A$18:$A$29,0),MATCH(1,($U$2=GRID!$B$1:$U$1)*(КАЛЕНДАРЬ!AT23=GRID!$B$3:$U$3),0))*GRID!$H$42,
ROUNDUP(INDEX(GRID!$B$18:$U$29,MATCH(M$7,GRID!$A$18:$A$29,0),MATCH(1,($U$2=GRID!$B$1:$U$1)*(КАЛЕНДАРЬ!AT23=GRID!$B$3:$U$3),0))*GRID!$H$42*(1-GRID!$H$43),0))</f>
        <v>63200</v>
      </c>
      <c r="O486" s="5" cm="1">
        <f t="array" ref="O486">IF($I$2="Длительное проживание от 30 ночей ",
INDEX(GRID!$B$4:$U$15,MATCH(O$7,GRID!$A$4:$A$15,0),MATCH(1,($U$2=GRID!$B$1:$U$1)*(КАЛЕНДАРЬ!AT23=GRID!$B$3:$U$3),0))*GRID!$H$42,
ROUNDUP(INDEX(GRID!$B$4:$U$15,MATCH(O$7,GRID!$A$4:$A$15,0),MATCH(1,($U$2=GRID!$B$1:$U$1)*(КАЛЕНДАРЬ!AN\4=GRID!$B$3:$U$3),0))*GRID!$H$42*(1-GRID!$H$43),0))</f>
        <v>87040</v>
      </c>
      <c r="P486" s="5">
        <f t="array" ref="P486">IF($I$2="Длительное проживание от 30 ночей ",
INDEX(GRID!$B$4:$U$15,MATCH(P$7,GRID!$A$4:$A$15,0),MATCH(1,($U$2=GRID!$B$1:$U$1)*(КАЛЕНДАРЬ!AT23=GRID!$B$3:$U$3),0))*GRID!$H$42,
ROUNDUP(INDEX(GRID!$B$4:$U$15,MATCH(P$7,GRID!$A$4:$A$15,0),MATCH(1,($U$2=GRID!$B$1:$U$1)*(КАЛЕНДАРЬ!AT23=GRID!$B$3:$U$3),0))*GRID!$H$42*(1-GRID!$H$43),0))</f>
        <v>121120</v>
      </c>
      <c r="Q486" s="5">
        <f t="array" ref="Q486">IF($I$2="Длительное проживание от 30 ночей ",
INDEX(GRID!$B$4:$U$15,MATCH(Q$7,GRID!$A$4:$A$15,0),MATCH(1,($U$2=GRID!$B$1:$U$1)*(КАЛЕНДАРЬ!AT23=GRID!$B$3:$U$3),0))*GRID!$H$42,
ROUNDUP(INDEX(GRID!$B$4:$U$15,MATCH(Q$7,GRID!$A$4:$A$15,0),MATCH(1,($U$2=GRID!$B$1:$U$1)*(КАЛЕНДАРЬ!AT23=GRID!$B$3:$U$3),0))*GRID!$H$42*(1-GRID!$H$43),0))</f>
        <v>142320</v>
      </c>
      <c r="R486" s="50" t="s">
        <v>105</v>
      </c>
      <c r="S486" s="50" t="s">
        <v>105</v>
      </c>
      <c r="T486" s="50" t="s">
        <v>105</v>
      </c>
    </row>
    <row r="487" spans="1:20" ht="12.75" customHeight="1">
      <c r="A487" s="108" t="s">
        <v>17</v>
      </c>
      <c r="B487" s="109">
        <v>21</v>
      </c>
      <c r="C487" s="5">
        <f t="array" ref="C487">IF($I$2="Длительное проживание от 30 ночей ",
INDEX(GRID!$B$4:$U$15,MATCH(C$7,GRID!$A$4:$A$15,0),MATCH(1,($U$2=GRID!$B$1:$U$1)*(КАЛЕНДАРЬ!AT24=GRID!$B$3:$U$3),0))*GRID!$H$42,
ROUNDUP(INDEX(GRID!$B$4:$U$15,MATCH(C$7,GRID!$A$4:$A$15,0),MATCH(1,($U$2=GRID!$B$1:$U$1)*(КАЛЕНДАРЬ!AT24=GRID!$B$3:$U$3),0))*GRID!$H$42*(1-GRID!$H$43),0))</f>
        <v>24160.000000000004</v>
      </c>
      <c r="D487" s="5">
        <f t="array" ref="D487">IF($I$2="Длительное проживание от 30 ночей ",
INDEX(GRID!$B$18:$U$29,MATCH(C$7,GRID!$A$18:$A$29,0),MATCH(1,($U$2=GRID!$B$1:$U$1)*(КАЛЕНДАРЬ!AT24=GRID!$B$3:$U$3),0))*GRID!$H$42,
ROUNDUP(INDEX(GRID!$B$18:$U$29,MATCH(C$7,GRID!$A$18:$A$29,0),MATCH(1,($U$2=GRID!$B$1:$U$1)*(КАЛЕНДАРЬ!AT24=GRID!$B$3:$U$3),0))*GRID!$H$42*(1-GRID!$H$43),0))</f>
        <v>28160</v>
      </c>
      <c r="E487" s="5">
        <f t="array" ref="E487">IF($I$2="Длительное проживание от 30 ночей ",
INDEX(GRID!$B$4:$U$15,MATCH(E$7,GRID!$A$4:$A$15,0),MATCH(1,($U$2=GRID!$B$1:$U$1)*(КАЛЕНДАРЬ!AT24=GRID!$B$3:$U$3),0))*GRID!$H$42,
ROUNDUP(INDEX(GRID!$B$4:$U$15,MATCH(E$7,GRID!$A$4:$A$15,0),MATCH(1,($U$2=GRID!$B$1:$U$1)*(КАЛЕНДАРЬ!AT24=GRID!$B$3:$U$3),0))*GRID!$H$42*(1-GRID!$H$43),0))</f>
        <v>29040</v>
      </c>
      <c r="F487" s="5">
        <f t="array" ref="F487">IF($I$2="Длительное проживание от 30 ночей ",
INDEX(GRID!$B$18:$U$29,MATCH(E$7,GRID!$A$18:$A$29,0),MATCH(1,($U$2=GRID!$B$1:$U$1)*(КАЛЕНДАРЬ!AT24=GRID!$B$3:$U$3),0))*GRID!$H$42,
ROUNDUP(INDEX(GRID!$B$18:$U$29,MATCH(E$7,GRID!$A$18:$A$29,0),MATCH(1,($U$2=GRID!$B$1:$U$1)*(КАЛЕНДАРЬ!AT24=GRID!$B$3:$U$3),0))*GRID!$H$42*(1-GRID!$H$43),0))</f>
        <v>33040</v>
      </c>
      <c r="G487" s="5" cm="1">
        <f t="array" ref="G487">IF($I$2="Длительное проживание от 30 ночей ",
INDEX(GRID!$B$4:$U$15,MATCH(G$7,GRID!$A$4:$A$15,0),MATCH(1,($U$2=GRID!$B$1:$U$1)*(КАЛЕНДАРЬ!AT24=GRID!$B$3:$U$3),0))*GRID!$H$42,
ROUNDUP(INDEX(GRID!$B$4:$U$15,MATCH(G$7,GRID!$A$4:$A$15,0),MATCH(1,($U$2=GRID!$B$1:$U$1)*(КАЛЕНДАРЬ!AT24=GRID!$B$3:$U$3),0))*GRID!$H$42*(1-GRID!$H$43),0))</f>
        <v>34000</v>
      </c>
      <c r="H487" s="5" cm="1">
        <f t="array" ref="H487">IF($I$2="Длительное проживание от 30 ночей ",
INDEX(GRID!$B$18:$U$29,MATCH(G$7,GRID!$A$18:$A$29,0),MATCH(1,($U$2=GRID!$B$1:$U$1)*(КАЛЕНДАРЬ!AT24=GRID!$B$3:$U$3),0))*GRID!$H$42,
ROUNDUP(INDEX(GRID!$B$18:$U$29,MATCH(G$7,GRID!$A$18:$A$29,0),MATCH(1,($U$2=GRID!$B$1:$U$1)*(КАЛЕНДАРЬ!AT24=GRID!$B$3:$U$3),0))*GRID!$H$42*(1-GRID!$H$43),0))</f>
        <v>38000</v>
      </c>
      <c r="I487" s="5">
        <f t="array" ref="I487">IF($I$2="Длительное проживание от 30 ночей ",
INDEX(GRID!$B$4:$U$15,MATCH(I$7,GRID!$A$4:$A$15,0),MATCH(1,($U$2=GRID!$B$1:$U$1)*(КАЛЕНДАРЬ!AT24=GRID!$B$3:$U$3),0))*GRID!$H$42,
ROUNDUP(INDEX(GRID!$B$4:$U$15,MATCH(I$7,GRID!$A$4:$A$15,0),MATCH(1,($U$2=GRID!$B$1:$U$1)*(КАЛЕНДАРЬ!AT24=GRID!$B$3:$U$3),0))*GRID!$H$42*(1-GRID!$H$43),0))</f>
        <v>37920</v>
      </c>
      <c r="J487" s="5">
        <f t="array" ref="J487">IF($I$2="Длительное проживание от 30 ночей ",
INDEX(GRID!$B$18:$U$29,MATCH(I$7,GRID!$A$18:$A$29,0),MATCH(1,($U$2=GRID!$B$1:$U$1)*(КАЛЕНДАРЬ!AT24=GRID!$B$3:$U$3),0))*GRID!$H$42,
ROUNDUP(INDEX(GRID!$B$18:$U$29,MATCH(I$7,GRID!$A$18:$A$29,0),MATCH(1,($U$2=GRID!$B$1:$U$1)*(КАЛЕНДАРЬ!AT24=GRID!$B$3:$U$3),0))*GRID!$H$42*(1-GRID!$H$43),0))</f>
        <v>41920</v>
      </c>
      <c r="K487" s="5" cm="1">
        <f t="array" ref="K487">IF($I$2="Длительное проживание от 30 ночей ",
INDEX(GRID!$B$4:$U$15,MATCH(K$7,GRID!$A$4:$A$15,0),MATCH(1,($U$2=GRID!$B$1:$U$1)*(КАЛЕНДАРЬ!AT24=GRID!$B$3:$U$3),0))*GRID!$H$42,
ROUNDUP(INDEX(GRID!$B$4:$U$15,MATCH(K$7,GRID!$A$4:$A$15,0),MATCH(1,($U$2=GRID!$B$1:$U$1)*(КАЛЕНДАРЬ!AT24=GRID!$B$3:$U$3),0))*GRID!$H$42*(1-GRID!$H$43),0))</f>
        <v>42640</v>
      </c>
      <c r="L487" s="5" cm="1">
        <f t="array" ref="L487">IF($I$2="Длительное проживание от 30 ночей ",
INDEX(GRID!$B$18:$U$29,MATCH(K$7,GRID!$A$18:$A$29,0),MATCH(1,($U$2=GRID!$B$1:$U$1)*(КАЛЕНДАРЬ!AT24=GRID!$B$3:$U$3),0))*GRID!$H$42,
ROUNDUP(INDEX(GRID!$B$18:$U$29,MATCH(K$7,GRID!$A$18:$A$29,0),MATCH(1,($U$2=GRID!$B$1:$U$1)*(КАЛЕНДАРЬ!AT24=GRID!$B$3:$U$3),0))*GRID!$H$42*(1-GRID!$H$43),0))</f>
        <v>46640</v>
      </c>
      <c r="M487" s="5">
        <f t="array" ref="M487">IF($I$2="Длительное проживание от 30 ночей ",
INDEX(GRID!$B$4:$U$15,MATCH(M$7,GRID!$A$4:$A$15,0),MATCH(1,($U$2=GRID!$B$1:$U$1)*(КАЛЕНДАРЬ!AT24=GRID!$B$3:$U$3),0))*GRID!$H$42,
ROUNDUP(INDEX(GRID!$B$4:$U$15,MATCH(M$7,GRID!$A$4:$A$15,0),MATCH(1,($U$2=GRID!$B$1:$U$1)*(КАЛЕНДАРЬ!AT24=GRID!$B$3:$U$3),0))*GRID!$H$42*(1-GRID!$H$43),0))</f>
        <v>59200</v>
      </c>
      <c r="N487" s="5">
        <f t="array" ref="N487">IF($I$2="Длительное проживание от 30 ночей ",
INDEX(GRID!$B$18:$U$29,MATCH(M$7,GRID!$A$18:$A$29,0),MATCH(1,($U$2=GRID!$B$1:$U$1)*(КАЛЕНДАРЬ!AT24=GRID!$B$3:$U$3),0))*GRID!$H$42,
ROUNDUP(INDEX(GRID!$B$18:$U$29,MATCH(M$7,GRID!$A$18:$A$29,0),MATCH(1,($U$2=GRID!$B$1:$U$1)*(КАЛЕНДАРЬ!AT24=GRID!$B$3:$U$3),0))*GRID!$H$42*(1-GRID!$H$43),0))</f>
        <v>63200</v>
      </c>
      <c r="O487" s="5" cm="1">
        <f t="array" ref="O487">IF($I$2="Длительное проживание от 30 ночей ",
INDEX(GRID!$B$4:$U$15,MATCH(O$7,GRID!$A$4:$A$15,0),MATCH(1,($U$2=GRID!$B$1:$U$1)*(КАЛЕНДАРЬ!AT24=GRID!$B$3:$U$3),0))*GRID!$H$42,
ROUNDUP(INDEX(GRID!$B$4:$U$15,MATCH(O$7,GRID!$A$4:$A$15,0),MATCH(1,($U$2=GRID!$B$1:$U$1)*(КАЛЕНДАРЬ!AN\4=GRID!$B$3:$U$3),0))*GRID!$H$42*(1-GRID!$H$43),0))</f>
        <v>87040</v>
      </c>
      <c r="P487" s="5">
        <f t="array" ref="P487">IF($I$2="Длительное проживание от 30 ночей ",
INDEX(GRID!$B$4:$U$15,MATCH(P$7,GRID!$A$4:$A$15,0),MATCH(1,($U$2=GRID!$B$1:$U$1)*(КАЛЕНДАРЬ!AT24=GRID!$B$3:$U$3),0))*GRID!$H$42,
ROUNDUP(INDEX(GRID!$B$4:$U$15,MATCH(P$7,GRID!$A$4:$A$15,0),MATCH(1,($U$2=GRID!$B$1:$U$1)*(КАЛЕНДАРЬ!AT24=GRID!$B$3:$U$3),0))*GRID!$H$42*(1-GRID!$H$43),0))</f>
        <v>121120</v>
      </c>
      <c r="Q487" s="5">
        <f t="array" ref="Q487">IF($I$2="Длительное проживание от 30 ночей ",
INDEX(GRID!$B$4:$U$15,MATCH(Q$7,GRID!$A$4:$A$15,0),MATCH(1,($U$2=GRID!$B$1:$U$1)*(КАЛЕНДАРЬ!AT24=GRID!$B$3:$U$3),0))*GRID!$H$42,
ROUNDUP(INDEX(GRID!$B$4:$U$15,MATCH(Q$7,GRID!$A$4:$A$15,0),MATCH(1,($U$2=GRID!$B$1:$U$1)*(КАЛЕНДАРЬ!AT24=GRID!$B$3:$U$3),0))*GRID!$H$42*(1-GRID!$H$43),0))</f>
        <v>142320</v>
      </c>
      <c r="R487" s="50" t="s">
        <v>105</v>
      </c>
      <c r="S487" s="50" t="s">
        <v>105</v>
      </c>
      <c r="T487" s="50" t="s">
        <v>105</v>
      </c>
    </row>
    <row r="488" spans="1:20" ht="12.75" customHeight="1">
      <c r="A488" s="108" t="s">
        <v>11</v>
      </c>
      <c r="B488" s="109">
        <v>22</v>
      </c>
      <c r="C488" s="5">
        <f t="array" ref="C488">IF($I$2="Длительное проживание от 30 ночей ",
INDEX(GRID!$B$4:$U$15,MATCH(C$7,GRID!$A$4:$A$15,0),MATCH(1,($U$2=GRID!$B$1:$U$1)*(КАЛЕНДАРЬ!AT25=GRID!$B$3:$U$3),0))*GRID!$H$42,
ROUNDUP(INDEX(GRID!$B$4:$U$15,MATCH(C$7,GRID!$A$4:$A$15,0),MATCH(1,($U$2=GRID!$B$1:$U$1)*(КАЛЕНДАРЬ!AT25=GRID!$B$3:$U$3),0))*GRID!$H$42*(1-GRID!$H$43),0))</f>
        <v>22000.000000000004</v>
      </c>
      <c r="D488" s="5">
        <f t="array" ref="D488">IF($I$2="Длительное проживание от 30 ночей ",
INDEX(GRID!$B$18:$U$29,MATCH(C$7,GRID!$A$18:$A$29,0),MATCH(1,($U$2=GRID!$B$1:$U$1)*(КАЛЕНДАРЬ!AT25=GRID!$B$3:$U$3),0))*GRID!$H$42,
ROUNDUP(INDEX(GRID!$B$18:$U$29,MATCH(C$7,GRID!$A$18:$A$29,0),MATCH(1,($U$2=GRID!$B$1:$U$1)*(КАЛЕНДАРЬ!AT25=GRID!$B$3:$U$3),0))*GRID!$H$42*(1-GRID!$H$43),0))</f>
        <v>26000.000000000004</v>
      </c>
      <c r="E488" s="5">
        <f t="array" ref="E488">IF($I$2="Длительное проживание от 30 ночей ",
INDEX(GRID!$B$4:$U$15,MATCH(E$7,GRID!$A$4:$A$15,0),MATCH(1,($U$2=GRID!$B$1:$U$1)*(КАЛЕНДАРЬ!AT25=GRID!$B$3:$U$3),0))*GRID!$H$42,
ROUNDUP(INDEX(GRID!$B$4:$U$15,MATCH(E$7,GRID!$A$4:$A$15,0),MATCH(1,($U$2=GRID!$B$1:$U$1)*(КАЛЕНДАРЬ!AT25=GRID!$B$3:$U$3),0))*GRID!$H$42*(1-GRID!$H$43),0))</f>
        <v>26400</v>
      </c>
      <c r="F488" s="5">
        <f t="array" ref="F488">IF($I$2="Длительное проживание от 30 ночей ",
INDEX(GRID!$B$18:$U$29,MATCH(E$7,GRID!$A$18:$A$29,0),MATCH(1,($U$2=GRID!$B$1:$U$1)*(КАЛЕНДАРЬ!AT25=GRID!$B$3:$U$3),0))*GRID!$H$42,
ROUNDUP(INDEX(GRID!$B$18:$U$29,MATCH(E$7,GRID!$A$18:$A$29,0),MATCH(1,($U$2=GRID!$B$1:$U$1)*(КАЛЕНДАРЬ!AT25=GRID!$B$3:$U$3),0))*GRID!$H$42*(1-GRID!$H$43),0))</f>
        <v>30400</v>
      </c>
      <c r="G488" s="5" cm="1">
        <f t="array" ref="G488">IF($I$2="Длительное проживание от 30 ночей ",
INDEX(GRID!$B$4:$U$15,MATCH(G$7,GRID!$A$4:$A$15,0),MATCH(1,($U$2=GRID!$B$1:$U$1)*(КАЛЕНДАРЬ!AT25=GRID!$B$3:$U$3),0))*GRID!$H$42,
ROUNDUP(INDEX(GRID!$B$4:$U$15,MATCH(G$7,GRID!$A$4:$A$15,0),MATCH(1,($U$2=GRID!$B$1:$U$1)*(КАЛЕНДАРЬ!AT25=GRID!$B$3:$U$3),0))*GRID!$H$42*(1-GRID!$H$43),0))</f>
        <v>31200</v>
      </c>
      <c r="H488" s="5" cm="1">
        <f t="array" ref="H488">IF($I$2="Длительное проживание от 30 ночей ",
INDEX(GRID!$B$18:$U$29,MATCH(G$7,GRID!$A$18:$A$29,0),MATCH(1,($U$2=GRID!$B$1:$U$1)*(КАЛЕНДАРЬ!AT25=GRID!$B$3:$U$3),0))*GRID!$H$42,
ROUNDUP(INDEX(GRID!$B$18:$U$29,MATCH(G$7,GRID!$A$18:$A$29,0),MATCH(1,($U$2=GRID!$B$1:$U$1)*(КАЛЕНДАРЬ!AT25=GRID!$B$3:$U$3),0))*GRID!$H$42*(1-GRID!$H$43),0))</f>
        <v>35200</v>
      </c>
      <c r="I488" s="5">
        <f t="array" ref="I488">IF($I$2="Длительное проживание от 30 ночей ",
INDEX(GRID!$B$4:$U$15,MATCH(I$7,GRID!$A$4:$A$15,0),MATCH(1,($U$2=GRID!$B$1:$U$1)*(КАЛЕНДАРЬ!AT25=GRID!$B$3:$U$3),0))*GRID!$H$42,
ROUNDUP(INDEX(GRID!$B$4:$U$15,MATCH(I$7,GRID!$A$4:$A$15,0),MATCH(1,($U$2=GRID!$B$1:$U$1)*(КАЛЕНДАРЬ!AT25=GRID!$B$3:$U$3),0))*GRID!$H$42*(1-GRID!$H$43),0))</f>
        <v>34720</v>
      </c>
      <c r="J488" s="5">
        <f t="array" ref="J488">IF($I$2="Длительное проживание от 30 ночей ",
INDEX(GRID!$B$18:$U$29,MATCH(I$7,GRID!$A$18:$A$29,0),MATCH(1,($U$2=GRID!$B$1:$U$1)*(КАЛЕНДАРЬ!AT25=GRID!$B$3:$U$3),0))*GRID!$H$42,
ROUNDUP(INDEX(GRID!$B$18:$U$29,MATCH(I$7,GRID!$A$18:$A$29,0),MATCH(1,($U$2=GRID!$B$1:$U$1)*(КАЛЕНДАРЬ!AT25=GRID!$B$3:$U$3),0))*GRID!$H$42*(1-GRID!$H$43),0))</f>
        <v>38720</v>
      </c>
      <c r="K488" s="5" cm="1">
        <f t="array" ref="K488">IF($I$2="Длительное проживание от 30 ночей ",
INDEX(GRID!$B$4:$U$15,MATCH(K$7,GRID!$A$4:$A$15,0),MATCH(1,($U$2=GRID!$B$1:$U$1)*(КАЛЕНДАРЬ!AT25=GRID!$B$3:$U$3),0))*GRID!$H$42,
ROUNDUP(INDEX(GRID!$B$4:$U$15,MATCH(K$7,GRID!$A$4:$A$15,0),MATCH(1,($U$2=GRID!$B$1:$U$1)*(КАЛЕНДАРЬ!AT25=GRID!$B$3:$U$3),0))*GRID!$H$42*(1-GRID!$H$43),0))</f>
        <v>39200</v>
      </c>
      <c r="L488" s="5" cm="1">
        <f t="array" ref="L488">IF($I$2="Длительное проживание от 30 ночей ",
INDEX(GRID!$B$18:$U$29,MATCH(K$7,GRID!$A$18:$A$29,0),MATCH(1,($U$2=GRID!$B$1:$U$1)*(КАЛЕНДАРЬ!AT25=GRID!$B$3:$U$3),0))*GRID!$H$42,
ROUNDUP(INDEX(GRID!$B$18:$U$29,MATCH(K$7,GRID!$A$18:$A$29,0),MATCH(1,($U$2=GRID!$B$1:$U$1)*(КАЛЕНДАРЬ!AT25=GRID!$B$3:$U$3),0))*GRID!$H$42*(1-GRID!$H$43),0))</f>
        <v>43200</v>
      </c>
      <c r="M488" s="5">
        <f t="array" ref="M488">IF($I$2="Длительное проживание от 30 ночей ",
INDEX(GRID!$B$4:$U$15,MATCH(M$7,GRID!$A$4:$A$15,0),MATCH(1,($U$2=GRID!$B$1:$U$1)*(КАЛЕНДАРЬ!AT25=GRID!$B$3:$U$3),0))*GRID!$H$42,
ROUNDUP(INDEX(GRID!$B$4:$U$15,MATCH(M$7,GRID!$A$4:$A$15,0),MATCH(1,($U$2=GRID!$B$1:$U$1)*(КАЛЕНДАРЬ!AT25=GRID!$B$3:$U$3),0))*GRID!$H$42*(1-GRID!$H$43),0))</f>
        <v>55600</v>
      </c>
      <c r="N488" s="5">
        <f t="array" ref="N488">IF($I$2="Длительное проживание от 30 ночей ",
INDEX(GRID!$B$18:$U$29,MATCH(M$7,GRID!$A$18:$A$29,0),MATCH(1,($U$2=GRID!$B$1:$U$1)*(КАЛЕНДАРЬ!AT25=GRID!$B$3:$U$3),0))*GRID!$H$42,
ROUNDUP(INDEX(GRID!$B$18:$U$29,MATCH(M$7,GRID!$A$18:$A$29,0),MATCH(1,($U$2=GRID!$B$1:$U$1)*(КАЛЕНДАРЬ!AT25=GRID!$B$3:$U$3),0))*GRID!$H$42*(1-GRID!$H$43),0))</f>
        <v>59600</v>
      </c>
      <c r="O488" s="5" cm="1">
        <f t="array" ref="O488">IF($I$2="Длительное проживание от 30 ночей ",
INDEX(GRID!$B$4:$U$15,MATCH(O$7,GRID!$A$4:$A$15,0),MATCH(1,($U$2=GRID!$B$1:$U$1)*(КАЛЕНДАРЬ!AT25=GRID!$B$3:$U$3),0))*GRID!$H$42,
ROUNDUP(INDEX(GRID!$B$4:$U$15,MATCH(O$7,GRID!$A$4:$A$15,0),MATCH(1,($U$2=GRID!$B$1:$U$1)*(КАЛЕНДАРЬ!AN\4=GRID!$B$3:$U$3),0))*GRID!$H$42*(1-GRID!$H$43),0))</f>
        <v>82560</v>
      </c>
      <c r="P488" s="5">
        <f t="array" ref="P488">IF($I$2="Длительное проживание от 30 ночей ",
INDEX(GRID!$B$4:$U$15,MATCH(P$7,GRID!$A$4:$A$15,0),MATCH(1,($U$2=GRID!$B$1:$U$1)*(КАЛЕНДАРЬ!AT25=GRID!$B$3:$U$3),0))*GRID!$H$42,
ROUNDUP(INDEX(GRID!$B$4:$U$15,MATCH(P$7,GRID!$A$4:$A$15,0),MATCH(1,($U$2=GRID!$B$1:$U$1)*(КАЛЕНДАРЬ!AT25=GRID!$B$3:$U$3),0))*GRID!$H$42*(1-GRID!$H$43),0))</f>
        <v>116320</v>
      </c>
      <c r="Q488" s="5">
        <f t="array" ref="Q488">IF($I$2="Длительное проживание от 30 ночей ",
INDEX(GRID!$B$4:$U$15,MATCH(Q$7,GRID!$A$4:$A$15,0),MATCH(1,($U$2=GRID!$B$1:$U$1)*(КАЛЕНДАРЬ!AT25=GRID!$B$3:$U$3),0))*GRID!$H$42,
ROUNDUP(INDEX(GRID!$B$4:$U$15,MATCH(Q$7,GRID!$A$4:$A$15,0),MATCH(1,($U$2=GRID!$B$1:$U$1)*(КАЛЕНДАРЬ!AT25=GRID!$B$3:$U$3),0))*GRID!$H$42*(1-GRID!$H$43),0))</f>
        <v>136720</v>
      </c>
      <c r="R488" s="50" t="s">
        <v>105</v>
      </c>
      <c r="S488" s="50" t="s">
        <v>105</v>
      </c>
      <c r="T488" s="50" t="s">
        <v>105</v>
      </c>
    </row>
    <row r="489" spans="1:20" ht="12.75" customHeight="1">
      <c r="A489" s="108" t="s">
        <v>12</v>
      </c>
      <c r="B489" s="109">
        <v>23</v>
      </c>
      <c r="C489" s="5">
        <f t="array" ref="C489">IF($I$2="Длительное проживание от 30 ночей ",
INDEX(GRID!$B$4:$U$15,MATCH(C$7,GRID!$A$4:$A$15,0),MATCH(1,($U$2=GRID!$B$1:$U$1)*(КАЛЕНДАРЬ!AT26=GRID!$B$3:$U$3),0))*GRID!$H$42,
ROUNDUP(INDEX(GRID!$B$4:$U$15,MATCH(C$7,GRID!$A$4:$A$15,0),MATCH(1,($U$2=GRID!$B$1:$U$1)*(КАЛЕНДАРЬ!AT26=GRID!$B$3:$U$3),0))*GRID!$H$42*(1-GRID!$H$43),0))</f>
        <v>22000.000000000004</v>
      </c>
      <c r="D489" s="5">
        <f t="array" ref="D489">IF($I$2="Длительное проживание от 30 ночей ",
INDEX(GRID!$B$18:$U$29,MATCH(C$7,GRID!$A$18:$A$29,0),MATCH(1,($U$2=GRID!$B$1:$U$1)*(КАЛЕНДАРЬ!AT26=GRID!$B$3:$U$3),0))*GRID!$H$42,
ROUNDUP(INDEX(GRID!$B$18:$U$29,MATCH(C$7,GRID!$A$18:$A$29,0),MATCH(1,($U$2=GRID!$B$1:$U$1)*(КАЛЕНДАРЬ!AT26=GRID!$B$3:$U$3),0))*GRID!$H$42*(1-GRID!$H$43),0))</f>
        <v>26000.000000000004</v>
      </c>
      <c r="E489" s="5">
        <f t="array" ref="E489">IF($I$2="Длительное проживание от 30 ночей ",
INDEX(GRID!$B$4:$U$15,MATCH(E$7,GRID!$A$4:$A$15,0),MATCH(1,($U$2=GRID!$B$1:$U$1)*(КАЛЕНДАРЬ!AT26=GRID!$B$3:$U$3),0))*GRID!$H$42,
ROUNDUP(INDEX(GRID!$B$4:$U$15,MATCH(E$7,GRID!$A$4:$A$15,0),MATCH(1,($U$2=GRID!$B$1:$U$1)*(КАЛЕНДАРЬ!AT26=GRID!$B$3:$U$3),0))*GRID!$H$42*(1-GRID!$H$43),0))</f>
        <v>26400</v>
      </c>
      <c r="F489" s="5">
        <f t="array" ref="F489">IF($I$2="Длительное проживание от 30 ночей ",
INDEX(GRID!$B$18:$U$29,MATCH(E$7,GRID!$A$18:$A$29,0),MATCH(1,($U$2=GRID!$B$1:$U$1)*(КАЛЕНДАРЬ!AT26=GRID!$B$3:$U$3),0))*GRID!$H$42,
ROUNDUP(INDEX(GRID!$B$18:$U$29,MATCH(E$7,GRID!$A$18:$A$29,0),MATCH(1,($U$2=GRID!$B$1:$U$1)*(КАЛЕНДАРЬ!AT26=GRID!$B$3:$U$3),0))*GRID!$H$42*(1-GRID!$H$43),0))</f>
        <v>30400</v>
      </c>
      <c r="G489" s="5" cm="1">
        <f t="array" ref="G489">IF($I$2="Длительное проживание от 30 ночей ",
INDEX(GRID!$B$4:$U$15,MATCH(G$7,GRID!$A$4:$A$15,0),MATCH(1,($U$2=GRID!$B$1:$U$1)*(КАЛЕНДАРЬ!AT26=GRID!$B$3:$U$3),0))*GRID!$H$42,
ROUNDUP(INDEX(GRID!$B$4:$U$15,MATCH(G$7,GRID!$A$4:$A$15,0),MATCH(1,($U$2=GRID!$B$1:$U$1)*(КАЛЕНДАРЬ!AT26=GRID!$B$3:$U$3),0))*GRID!$H$42*(1-GRID!$H$43),0))</f>
        <v>31200</v>
      </c>
      <c r="H489" s="5" cm="1">
        <f t="array" ref="H489">IF($I$2="Длительное проживание от 30 ночей ",
INDEX(GRID!$B$18:$U$29,MATCH(G$7,GRID!$A$18:$A$29,0),MATCH(1,($U$2=GRID!$B$1:$U$1)*(КАЛЕНДАРЬ!AT26=GRID!$B$3:$U$3),0))*GRID!$H$42,
ROUNDUP(INDEX(GRID!$B$18:$U$29,MATCH(G$7,GRID!$A$18:$A$29,0),MATCH(1,($U$2=GRID!$B$1:$U$1)*(КАЛЕНДАРЬ!AT26=GRID!$B$3:$U$3),0))*GRID!$H$42*(1-GRID!$H$43),0))</f>
        <v>35200</v>
      </c>
      <c r="I489" s="5">
        <f t="array" ref="I489">IF($I$2="Длительное проживание от 30 ночей ",
INDEX(GRID!$B$4:$U$15,MATCH(I$7,GRID!$A$4:$A$15,0),MATCH(1,($U$2=GRID!$B$1:$U$1)*(КАЛЕНДАРЬ!AT26=GRID!$B$3:$U$3),0))*GRID!$H$42,
ROUNDUP(INDEX(GRID!$B$4:$U$15,MATCH(I$7,GRID!$A$4:$A$15,0),MATCH(1,($U$2=GRID!$B$1:$U$1)*(КАЛЕНДАРЬ!AT26=GRID!$B$3:$U$3),0))*GRID!$H$42*(1-GRID!$H$43),0))</f>
        <v>34720</v>
      </c>
      <c r="J489" s="5">
        <f t="array" ref="J489">IF($I$2="Длительное проживание от 30 ночей ",
INDEX(GRID!$B$18:$U$29,MATCH(I$7,GRID!$A$18:$A$29,0),MATCH(1,($U$2=GRID!$B$1:$U$1)*(КАЛЕНДАРЬ!AT26=GRID!$B$3:$U$3),0))*GRID!$H$42,
ROUNDUP(INDEX(GRID!$B$18:$U$29,MATCH(I$7,GRID!$A$18:$A$29,0),MATCH(1,($U$2=GRID!$B$1:$U$1)*(КАЛЕНДАРЬ!AT26=GRID!$B$3:$U$3),0))*GRID!$H$42*(1-GRID!$H$43),0))</f>
        <v>38720</v>
      </c>
      <c r="K489" s="5" cm="1">
        <f t="array" ref="K489">IF($I$2="Длительное проживание от 30 ночей ",
INDEX(GRID!$B$4:$U$15,MATCH(K$7,GRID!$A$4:$A$15,0),MATCH(1,($U$2=GRID!$B$1:$U$1)*(КАЛЕНДАРЬ!AT26=GRID!$B$3:$U$3),0))*GRID!$H$42,
ROUNDUP(INDEX(GRID!$B$4:$U$15,MATCH(K$7,GRID!$A$4:$A$15,0),MATCH(1,($U$2=GRID!$B$1:$U$1)*(КАЛЕНДАРЬ!AT26=GRID!$B$3:$U$3),0))*GRID!$H$42*(1-GRID!$H$43),0))</f>
        <v>39200</v>
      </c>
      <c r="L489" s="5" cm="1">
        <f t="array" ref="L489">IF($I$2="Длительное проживание от 30 ночей ",
INDEX(GRID!$B$18:$U$29,MATCH(K$7,GRID!$A$18:$A$29,0),MATCH(1,($U$2=GRID!$B$1:$U$1)*(КАЛЕНДАРЬ!AT26=GRID!$B$3:$U$3),0))*GRID!$H$42,
ROUNDUP(INDEX(GRID!$B$18:$U$29,MATCH(K$7,GRID!$A$18:$A$29,0),MATCH(1,($U$2=GRID!$B$1:$U$1)*(КАЛЕНДАРЬ!AT26=GRID!$B$3:$U$3),0))*GRID!$H$42*(1-GRID!$H$43),0))</f>
        <v>43200</v>
      </c>
      <c r="M489" s="5">
        <f t="array" ref="M489">IF($I$2="Длительное проживание от 30 ночей ",
INDEX(GRID!$B$4:$U$15,MATCH(M$7,GRID!$A$4:$A$15,0),MATCH(1,($U$2=GRID!$B$1:$U$1)*(КАЛЕНДАРЬ!AT26=GRID!$B$3:$U$3),0))*GRID!$H$42,
ROUNDUP(INDEX(GRID!$B$4:$U$15,MATCH(M$7,GRID!$A$4:$A$15,0),MATCH(1,($U$2=GRID!$B$1:$U$1)*(КАЛЕНДАРЬ!AT26=GRID!$B$3:$U$3),0))*GRID!$H$42*(1-GRID!$H$43),0))</f>
        <v>55600</v>
      </c>
      <c r="N489" s="5">
        <f t="array" ref="N489">IF($I$2="Длительное проживание от 30 ночей ",
INDEX(GRID!$B$18:$U$29,MATCH(M$7,GRID!$A$18:$A$29,0),MATCH(1,($U$2=GRID!$B$1:$U$1)*(КАЛЕНДАРЬ!AT26=GRID!$B$3:$U$3),0))*GRID!$H$42,
ROUNDUP(INDEX(GRID!$B$18:$U$29,MATCH(M$7,GRID!$A$18:$A$29,0),MATCH(1,($U$2=GRID!$B$1:$U$1)*(КАЛЕНДАРЬ!AT26=GRID!$B$3:$U$3),0))*GRID!$H$42*(1-GRID!$H$43),0))</f>
        <v>59600</v>
      </c>
      <c r="O489" s="5" cm="1">
        <f t="array" ref="O489">IF($I$2="Длительное проживание от 30 ночей ",
INDEX(GRID!$B$4:$U$15,MATCH(O$7,GRID!$A$4:$A$15,0),MATCH(1,($U$2=GRID!$B$1:$U$1)*(КАЛЕНДАРЬ!AT26=GRID!$B$3:$U$3),0))*GRID!$H$42,
ROUNDUP(INDEX(GRID!$B$4:$U$15,MATCH(O$7,GRID!$A$4:$A$15,0),MATCH(1,($U$2=GRID!$B$1:$U$1)*(КАЛЕНДАРЬ!AN\4=GRID!$B$3:$U$3),0))*GRID!$H$42*(1-GRID!$H$43),0))</f>
        <v>82560</v>
      </c>
      <c r="P489" s="5">
        <f t="array" ref="P489">IF($I$2="Длительное проживание от 30 ночей ",
INDEX(GRID!$B$4:$U$15,MATCH(P$7,GRID!$A$4:$A$15,0),MATCH(1,($U$2=GRID!$B$1:$U$1)*(КАЛЕНДАРЬ!AT26=GRID!$B$3:$U$3),0))*GRID!$H$42,
ROUNDUP(INDEX(GRID!$B$4:$U$15,MATCH(P$7,GRID!$A$4:$A$15,0),MATCH(1,($U$2=GRID!$B$1:$U$1)*(КАЛЕНДАРЬ!AT26=GRID!$B$3:$U$3),0))*GRID!$H$42*(1-GRID!$H$43),0))</f>
        <v>116320</v>
      </c>
      <c r="Q489" s="5">
        <f t="array" ref="Q489">IF($I$2="Длительное проживание от 30 ночей ",
INDEX(GRID!$B$4:$U$15,MATCH(Q$7,GRID!$A$4:$A$15,0),MATCH(1,($U$2=GRID!$B$1:$U$1)*(КАЛЕНДАРЬ!AT26=GRID!$B$3:$U$3),0))*GRID!$H$42,
ROUNDUP(INDEX(GRID!$B$4:$U$15,MATCH(Q$7,GRID!$A$4:$A$15,0),MATCH(1,($U$2=GRID!$B$1:$U$1)*(КАЛЕНДАРЬ!AT26=GRID!$B$3:$U$3),0))*GRID!$H$42*(1-GRID!$H$43),0))</f>
        <v>136720</v>
      </c>
      <c r="R489" s="50" t="s">
        <v>105</v>
      </c>
      <c r="S489" s="50" t="s">
        <v>105</v>
      </c>
      <c r="T489" s="50" t="s">
        <v>105</v>
      </c>
    </row>
    <row r="490" spans="1:20" ht="12.75" customHeight="1">
      <c r="A490" s="108" t="s">
        <v>13</v>
      </c>
      <c r="B490" s="109">
        <v>24</v>
      </c>
      <c r="C490" s="5">
        <f t="array" ref="C490">IF($I$2="Длительное проживание от 30 ночей ",
INDEX(GRID!$B$4:$U$15,MATCH(C$7,GRID!$A$4:$A$15,0),MATCH(1,($U$2=GRID!$B$1:$U$1)*(КАЛЕНДАРЬ!AT27=GRID!$B$3:$U$3),0))*GRID!$H$42,
ROUNDUP(INDEX(GRID!$B$4:$U$15,MATCH(C$7,GRID!$A$4:$A$15,0),MATCH(1,($U$2=GRID!$B$1:$U$1)*(КАЛЕНДАРЬ!AT27=GRID!$B$3:$U$3),0))*GRID!$H$42*(1-GRID!$H$43),0))</f>
        <v>22000.000000000004</v>
      </c>
      <c r="D490" s="5">
        <f t="array" ref="D490">IF($I$2="Длительное проживание от 30 ночей ",
INDEX(GRID!$B$18:$U$29,MATCH(C$7,GRID!$A$18:$A$29,0),MATCH(1,($U$2=GRID!$B$1:$U$1)*(КАЛЕНДАРЬ!AT27=GRID!$B$3:$U$3),0))*GRID!$H$42,
ROUNDUP(INDEX(GRID!$B$18:$U$29,MATCH(C$7,GRID!$A$18:$A$29,0),MATCH(1,($U$2=GRID!$B$1:$U$1)*(КАЛЕНДАРЬ!AT27=GRID!$B$3:$U$3),0))*GRID!$H$42*(1-GRID!$H$43),0))</f>
        <v>26000.000000000004</v>
      </c>
      <c r="E490" s="5">
        <f t="array" ref="E490">IF($I$2="Длительное проживание от 30 ночей ",
INDEX(GRID!$B$4:$U$15,MATCH(E$7,GRID!$A$4:$A$15,0),MATCH(1,($U$2=GRID!$B$1:$U$1)*(КАЛЕНДАРЬ!AT27=GRID!$B$3:$U$3),0))*GRID!$H$42,
ROUNDUP(INDEX(GRID!$B$4:$U$15,MATCH(E$7,GRID!$A$4:$A$15,0),MATCH(1,($U$2=GRID!$B$1:$U$1)*(КАЛЕНДАРЬ!AT27=GRID!$B$3:$U$3),0))*GRID!$H$42*(1-GRID!$H$43),0))</f>
        <v>26400</v>
      </c>
      <c r="F490" s="5">
        <f t="array" ref="F490">IF($I$2="Длительное проживание от 30 ночей ",
INDEX(GRID!$B$18:$U$29,MATCH(E$7,GRID!$A$18:$A$29,0),MATCH(1,($U$2=GRID!$B$1:$U$1)*(КАЛЕНДАРЬ!AT27=GRID!$B$3:$U$3),0))*GRID!$H$42,
ROUNDUP(INDEX(GRID!$B$18:$U$29,MATCH(E$7,GRID!$A$18:$A$29,0),MATCH(1,($U$2=GRID!$B$1:$U$1)*(КАЛЕНДАРЬ!AT27=GRID!$B$3:$U$3),0))*GRID!$H$42*(1-GRID!$H$43),0))</f>
        <v>30400</v>
      </c>
      <c r="G490" s="5" cm="1">
        <f t="array" ref="G490">IF($I$2="Длительное проживание от 30 ночей ",
INDEX(GRID!$B$4:$U$15,MATCH(G$7,GRID!$A$4:$A$15,0),MATCH(1,($U$2=GRID!$B$1:$U$1)*(КАЛЕНДАРЬ!AT27=GRID!$B$3:$U$3),0))*GRID!$H$42,
ROUNDUP(INDEX(GRID!$B$4:$U$15,MATCH(G$7,GRID!$A$4:$A$15,0),MATCH(1,($U$2=GRID!$B$1:$U$1)*(КАЛЕНДАРЬ!AT27=GRID!$B$3:$U$3),0))*GRID!$H$42*(1-GRID!$H$43),0))</f>
        <v>31200</v>
      </c>
      <c r="H490" s="5" cm="1">
        <f t="array" ref="H490">IF($I$2="Длительное проживание от 30 ночей ",
INDEX(GRID!$B$18:$U$29,MATCH(G$7,GRID!$A$18:$A$29,0),MATCH(1,($U$2=GRID!$B$1:$U$1)*(КАЛЕНДАРЬ!AT27=GRID!$B$3:$U$3),0))*GRID!$H$42,
ROUNDUP(INDEX(GRID!$B$18:$U$29,MATCH(G$7,GRID!$A$18:$A$29,0),MATCH(1,($U$2=GRID!$B$1:$U$1)*(КАЛЕНДАРЬ!AT27=GRID!$B$3:$U$3),0))*GRID!$H$42*(1-GRID!$H$43),0))</f>
        <v>35200</v>
      </c>
      <c r="I490" s="5">
        <f t="array" ref="I490">IF($I$2="Длительное проживание от 30 ночей ",
INDEX(GRID!$B$4:$U$15,MATCH(I$7,GRID!$A$4:$A$15,0),MATCH(1,($U$2=GRID!$B$1:$U$1)*(КАЛЕНДАРЬ!AT27=GRID!$B$3:$U$3),0))*GRID!$H$42,
ROUNDUP(INDEX(GRID!$B$4:$U$15,MATCH(I$7,GRID!$A$4:$A$15,0),MATCH(1,($U$2=GRID!$B$1:$U$1)*(КАЛЕНДАРЬ!AT27=GRID!$B$3:$U$3),0))*GRID!$H$42*(1-GRID!$H$43),0))</f>
        <v>34720</v>
      </c>
      <c r="J490" s="5">
        <f t="array" ref="J490">IF($I$2="Длительное проживание от 30 ночей ",
INDEX(GRID!$B$18:$U$29,MATCH(I$7,GRID!$A$18:$A$29,0),MATCH(1,($U$2=GRID!$B$1:$U$1)*(КАЛЕНДАРЬ!AT27=GRID!$B$3:$U$3),0))*GRID!$H$42,
ROUNDUP(INDEX(GRID!$B$18:$U$29,MATCH(I$7,GRID!$A$18:$A$29,0),MATCH(1,($U$2=GRID!$B$1:$U$1)*(КАЛЕНДАРЬ!AT27=GRID!$B$3:$U$3),0))*GRID!$H$42*(1-GRID!$H$43),0))</f>
        <v>38720</v>
      </c>
      <c r="K490" s="5" cm="1">
        <f t="array" ref="K490">IF($I$2="Длительное проживание от 30 ночей ",
INDEX(GRID!$B$4:$U$15,MATCH(K$7,GRID!$A$4:$A$15,0),MATCH(1,($U$2=GRID!$B$1:$U$1)*(КАЛЕНДАРЬ!AT27=GRID!$B$3:$U$3),0))*GRID!$H$42,
ROUNDUP(INDEX(GRID!$B$4:$U$15,MATCH(K$7,GRID!$A$4:$A$15,0),MATCH(1,($U$2=GRID!$B$1:$U$1)*(КАЛЕНДАРЬ!AT27=GRID!$B$3:$U$3),0))*GRID!$H$42*(1-GRID!$H$43),0))</f>
        <v>39200</v>
      </c>
      <c r="L490" s="5" cm="1">
        <f t="array" ref="L490">IF($I$2="Длительное проживание от 30 ночей ",
INDEX(GRID!$B$18:$U$29,MATCH(K$7,GRID!$A$18:$A$29,0),MATCH(1,($U$2=GRID!$B$1:$U$1)*(КАЛЕНДАРЬ!AT27=GRID!$B$3:$U$3),0))*GRID!$H$42,
ROUNDUP(INDEX(GRID!$B$18:$U$29,MATCH(K$7,GRID!$A$18:$A$29,0),MATCH(1,($U$2=GRID!$B$1:$U$1)*(КАЛЕНДАРЬ!AT27=GRID!$B$3:$U$3),0))*GRID!$H$42*(1-GRID!$H$43),0))</f>
        <v>43200</v>
      </c>
      <c r="M490" s="5">
        <f t="array" ref="M490">IF($I$2="Длительное проживание от 30 ночей ",
INDEX(GRID!$B$4:$U$15,MATCH(M$7,GRID!$A$4:$A$15,0),MATCH(1,($U$2=GRID!$B$1:$U$1)*(КАЛЕНДАРЬ!AT27=GRID!$B$3:$U$3),0))*GRID!$H$42,
ROUNDUP(INDEX(GRID!$B$4:$U$15,MATCH(M$7,GRID!$A$4:$A$15,0),MATCH(1,($U$2=GRID!$B$1:$U$1)*(КАЛЕНДАРЬ!AT27=GRID!$B$3:$U$3),0))*GRID!$H$42*(1-GRID!$H$43),0))</f>
        <v>55600</v>
      </c>
      <c r="N490" s="5">
        <f t="array" ref="N490">IF($I$2="Длительное проживание от 30 ночей ",
INDEX(GRID!$B$18:$U$29,MATCH(M$7,GRID!$A$18:$A$29,0),MATCH(1,($U$2=GRID!$B$1:$U$1)*(КАЛЕНДАРЬ!AT27=GRID!$B$3:$U$3),0))*GRID!$H$42,
ROUNDUP(INDEX(GRID!$B$18:$U$29,MATCH(M$7,GRID!$A$18:$A$29,0),MATCH(1,($U$2=GRID!$B$1:$U$1)*(КАЛЕНДАРЬ!AT27=GRID!$B$3:$U$3),0))*GRID!$H$42*(1-GRID!$H$43),0))</f>
        <v>59600</v>
      </c>
      <c r="O490" s="5" cm="1">
        <f t="array" ref="O490">IF($I$2="Длительное проживание от 30 ночей ",
INDEX(GRID!$B$4:$U$15,MATCH(O$7,GRID!$A$4:$A$15,0),MATCH(1,($U$2=GRID!$B$1:$U$1)*(КАЛЕНДАРЬ!AT27=GRID!$B$3:$U$3),0))*GRID!$H$42,
ROUNDUP(INDEX(GRID!$B$4:$U$15,MATCH(O$7,GRID!$A$4:$A$15,0),MATCH(1,($U$2=GRID!$B$1:$U$1)*(КАЛЕНДАРЬ!AN\4=GRID!$B$3:$U$3),0))*GRID!$H$42*(1-GRID!$H$43),0))</f>
        <v>82560</v>
      </c>
      <c r="P490" s="5">
        <f t="array" ref="P490">IF($I$2="Длительное проживание от 30 ночей ",
INDEX(GRID!$B$4:$U$15,MATCH(P$7,GRID!$A$4:$A$15,0),MATCH(1,($U$2=GRID!$B$1:$U$1)*(КАЛЕНДАРЬ!AT27=GRID!$B$3:$U$3),0))*GRID!$H$42,
ROUNDUP(INDEX(GRID!$B$4:$U$15,MATCH(P$7,GRID!$A$4:$A$15,0),MATCH(1,($U$2=GRID!$B$1:$U$1)*(КАЛЕНДАРЬ!AT27=GRID!$B$3:$U$3),0))*GRID!$H$42*(1-GRID!$H$43),0))</f>
        <v>116320</v>
      </c>
      <c r="Q490" s="5">
        <f t="array" ref="Q490">IF($I$2="Длительное проживание от 30 ночей ",
INDEX(GRID!$B$4:$U$15,MATCH(Q$7,GRID!$A$4:$A$15,0),MATCH(1,($U$2=GRID!$B$1:$U$1)*(КАЛЕНДАРЬ!AT27=GRID!$B$3:$U$3),0))*GRID!$H$42,
ROUNDUP(INDEX(GRID!$B$4:$U$15,MATCH(Q$7,GRID!$A$4:$A$15,0),MATCH(1,($U$2=GRID!$B$1:$U$1)*(КАЛЕНДАРЬ!AT27=GRID!$B$3:$U$3),0))*GRID!$H$42*(1-GRID!$H$43),0))</f>
        <v>136720</v>
      </c>
      <c r="R490" s="50" t="s">
        <v>105</v>
      </c>
      <c r="S490" s="50" t="s">
        <v>105</v>
      </c>
      <c r="T490" s="50" t="s">
        <v>105</v>
      </c>
    </row>
    <row r="491" spans="1:20" ht="12.75" customHeight="1">
      <c r="A491" s="108" t="s">
        <v>14</v>
      </c>
      <c r="B491" s="109">
        <v>25</v>
      </c>
      <c r="C491" s="5">
        <f t="array" ref="C491">IF($I$2="Длительное проживание от 30 ночей ",
INDEX(GRID!$B$4:$U$15,MATCH(C$7,GRID!$A$4:$A$15,0),MATCH(1,($U$2=GRID!$B$1:$U$1)*(КАЛЕНДАРЬ!AT28=GRID!$B$3:$U$3),0))*GRID!$H$42,
ROUNDUP(INDEX(GRID!$B$4:$U$15,MATCH(C$7,GRID!$A$4:$A$15,0),MATCH(1,($U$2=GRID!$B$1:$U$1)*(КАЛЕНДАРЬ!AT28=GRID!$B$3:$U$3),0))*GRID!$H$42*(1-GRID!$H$43),0))</f>
        <v>22000.000000000004</v>
      </c>
      <c r="D491" s="5">
        <f t="array" ref="D491">IF($I$2="Длительное проживание от 30 ночей ",
INDEX(GRID!$B$18:$U$29,MATCH(C$7,GRID!$A$18:$A$29,0),MATCH(1,($U$2=GRID!$B$1:$U$1)*(КАЛЕНДАРЬ!AT28=GRID!$B$3:$U$3),0))*GRID!$H$42,
ROUNDUP(INDEX(GRID!$B$18:$U$29,MATCH(C$7,GRID!$A$18:$A$29,0),MATCH(1,($U$2=GRID!$B$1:$U$1)*(КАЛЕНДАРЬ!AT28=GRID!$B$3:$U$3),0))*GRID!$H$42*(1-GRID!$H$43),0))</f>
        <v>26000.000000000004</v>
      </c>
      <c r="E491" s="5">
        <f t="array" ref="E491">IF($I$2="Длительное проживание от 30 ночей ",
INDEX(GRID!$B$4:$U$15,MATCH(E$7,GRID!$A$4:$A$15,0),MATCH(1,($U$2=GRID!$B$1:$U$1)*(КАЛЕНДАРЬ!AT28=GRID!$B$3:$U$3),0))*GRID!$H$42,
ROUNDUP(INDEX(GRID!$B$4:$U$15,MATCH(E$7,GRID!$A$4:$A$15,0),MATCH(1,($U$2=GRID!$B$1:$U$1)*(КАЛЕНДАРЬ!AT28=GRID!$B$3:$U$3),0))*GRID!$H$42*(1-GRID!$H$43),0))</f>
        <v>26400</v>
      </c>
      <c r="F491" s="5">
        <f t="array" ref="F491">IF($I$2="Длительное проживание от 30 ночей ",
INDEX(GRID!$B$18:$U$29,MATCH(E$7,GRID!$A$18:$A$29,0),MATCH(1,($U$2=GRID!$B$1:$U$1)*(КАЛЕНДАРЬ!AT28=GRID!$B$3:$U$3),0))*GRID!$H$42,
ROUNDUP(INDEX(GRID!$B$18:$U$29,MATCH(E$7,GRID!$A$18:$A$29,0),MATCH(1,($U$2=GRID!$B$1:$U$1)*(КАЛЕНДАРЬ!AT28=GRID!$B$3:$U$3),0))*GRID!$H$42*(1-GRID!$H$43),0))</f>
        <v>30400</v>
      </c>
      <c r="G491" s="5" cm="1">
        <f t="array" ref="G491">IF($I$2="Длительное проживание от 30 ночей ",
INDEX(GRID!$B$4:$U$15,MATCH(G$7,GRID!$A$4:$A$15,0),MATCH(1,($U$2=GRID!$B$1:$U$1)*(КАЛЕНДАРЬ!AT28=GRID!$B$3:$U$3),0))*GRID!$H$42,
ROUNDUP(INDEX(GRID!$B$4:$U$15,MATCH(G$7,GRID!$A$4:$A$15,0),MATCH(1,($U$2=GRID!$B$1:$U$1)*(КАЛЕНДАРЬ!AT28=GRID!$B$3:$U$3),0))*GRID!$H$42*(1-GRID!$H$43),0))</f>
        <v>31200</v>
      </c>
      <c r="H491" s="5" cm="1">
        <f t="array" ref="H491">IF($I$2="Длительное проживание от 30 ночей ",
INDEX(GRID!$B$18:$U$29,MATCH(G$7,GRID!$A$18:$A$29,0),MATCH(1,($U$2=GRID!$B$1:$U$1)*(КАЛЕНДАРЬ!AT28=GRID!$B$3:$U$3),0))*GRID!$H$42,
ROUNDUP(INDEX(GRID!$B$18:$U$29,MATCH(G$7,GRID!$A$18:$A$29,0),MATCH(1,($U$2=GRID!$B$1:$U$1)*(КАЛЕНДАРЬ!AT28=GRID!$B$3:$U$3),0))*GRID!$H$42*(1-GRID!$H$43),0))</f>
        <v>35200</v>
      </c>
      <c r="I491" s="5">
        <f t="array" ref="I491">IF($I$2="Длительное проживание от 30 ночей ",
INDEX(GRID!$B$4:$U$15,MATCH(I$7,GRID!$A$4:$A$15,0),MATCH(1,($U$2=GRID!$B$1:$U$1)*(КАЛЕНДАРЬ!AT28=GRID!$B$3:$U$3),0))*GRID!$H$42,
ROUNDUP(INDEX(GRID!$B$4:$U$15,MATCH(I$7,GRID!$A$4:$A$15,0),MATCH(1,($U$2=GRID!$B$1:$U$1)*(КАЛЕНДАРЬ!AT28=GRID!$B$3:$U$3),0))*GRID!$H$42*(1-GRID!$H$43),0))</f>
        <v>34720</v>
      </c>
      <c r="J491" s="5">
        <f t="array" ref="J491">IF($I$2="Длительное проживание от 30 ночей ",
INDEX(GRID!$B$18:$U$29,MATCH(I$7,GRID!$A$18:$A$29,0),MATCH(1,($U$2=GRID!$B$1:$U$1)*(КАЛЕНДАРЬ!AT28=GRID!$B$3:$U$3),0))*GRID!$H$42,
ROUNDUP(INDEX(GRID!$B$18:$U$29,MATCH(I$7,GRID!$A$18:$A$29,0),MATCH(1,($U$2=GRID!$B$1:$U$1)*(КАЛЕНДАРЬ!AT28=GRID!$B$3:$U$3),0))*GRID!$H$42*(1-GRID!$H$43),0))</f>
        <v>38720</v>
      </c>
      <c r="K491" s="5" cm="1">
        <f t="array" ref="K491">IF($I$2="Длительное проживание от 30 ночей ",
INDEX(GRID!$B$4:$U$15,MATCH(K$7,GRID!$A$4:$A$15,0),MATCH(1,($U$2=GRID!$B$1:$U$1)*(КАЛЕНДАРЬ!AT28=GRID!$B$3:$U$3),0))*GRID!$H$42,
ROUNDUP(INDEX(GRID!$B$4:$U$15,MATCH(K$7,GRID!$A$4:$A$15,0),MATCH(1,($U$2=GRID!$B$1:$U$1)*(КАЛЕНДАРЬ!AT28=GRID!$B$3:$U$3),0))*GRID!$H$42*(1-GRID!$H$43),0))</f>
        <v>39200</v>
      </c>
      <c r="L491" s="5" cm="1">
        <f t="array" ref="L491">IF($I$2="Длительное проживание от 30 ночей ",
INDEX(GRID!$B$18:$U$29,MATCH(K$7,GRID!$A$18:$A$29,0),MATCH(1,($U$2=GRID!$B$1:$U$1)*(КАЛЕНДАРЬ!AT28=GRID!$B$3:$U$3),0))*GRID!$H$42,
ROUNDUP(INDEX(GRID!$B$18:$U$29,MATCH(K$7,GRID!$A$18:$A$29,0),MATCH(1,($U$2=GRID!$B$1:$U$1)*(КАЛЕНДАРЬ!AT28=GRID!$B$3:$U$3),0))*GRID!$H$42*(1-GRID!$H$43),0))</f>
        <v>43200</v>
      </c>
      <c r="M491" s="5">
        <f t="array" ref="M491">IF($I$2="Длительное проживание от 30 ночей ",
INDEX(GRID!$B$4:$U$15,MATCH(M$7,GRID!$A$4:$A$15,0),MATCH(1,($U$2=GRID!$B$1:$U$1)*(КАЛЕНДАРЬ!AT28=GRID!$B$3:$U$3),0))*GRID!$H$42,
ROUNDUP(INDEX(GRID!$B$4:$U$15,MATCH(M$7,GRID!$A$4:$A$15,0),MATCH(1,($U$2=GRID!$B$1:$U$1)*(КАЛЕНДАРЬ!AT28=GRID!$B$3:$U$3),0))*GRID!$H$42*(1-GRID!$H$43),0))</f>
        <v>55600</v>
      </c>
      <c r="N491" s="5">
        <f t="array" ref="N491">IF($I$2="Длительное проживание от 30 ночей ",
INDEX(GRID!$B$18:$U$29,MATCH(M$7,GRID!$A$18:$A$29,0),MATCH(1,($U$2=GRID!$B$1:$U$1)*(КАЛЕНДАРЬ!AT28=GRID!$B$3:$U$3),0))*GRID!$H$42,
ROUNDUP(INDEX(GRID!$B$18:$U$29,MATCH(M$7,GRID!$A$18:$A$29,0),MATCH(1,($U$2=GRID!$B$1:$U$1)*(КАЛЕНДАРЬ!AT28=GRID!$B$3:$U$3),0))*GRID!$H$42*(1-GRID!$H$43),0))</f>
        <v>59600</v>
      </c>
      <c r="O491" s="5" cm="1">
        <f t="array" ref="O491">IF($I$2="Длительное проживание от 30 ночей ",
INDEX(GRID!$B$4:$U$15,MATCH(O$7,GRID!$A$4:$A$15,0),MATCH(1,($U$2=GRID!$B$1:$U$1)*(КАЛЕНДАРЬ!AT28=GRID!$B$3:$U$3),0))*GRID!$H$42,
ROUNDUP(INDEX(GRID!$B$4:$U$15,MATCH(O$7,GRID!$A$4:$A$15,0),MATCH(1,($U$2=GRID!$B$1:$U$1)*(КАЛЕНДАРЬ!AN\4=GRID!$B$3:$U$3),0))*GRID!$H$42*(1-GRID!$H$43),0))</f>
        <v>82560</v>
      </c>
      <c r="P491" s="5">
        <f t="array" ref="P491">IF($I$2="Длительное проживание от 30 ночей ",
INDEX(GRID!$B$4:$U$15,MATCH(P$7,GRID!$A$4:$A$15,0),MATCH(1,($U$2=GRID!$B$1:$U$1)*(КАЛЕНДАРЬ!AT28=GRID!$B$3:$U$3),0))*GRID!$H$42,
ROUNDUP(INDEX(GRID!$B$4:$U$15,MATCH(P$7,GRID!$A$4:$A$15,0),MATCH(1,($U$2=GRID!$B$1:$U$1)*(КАЛЕНДАРЬ!AT28=GRID!$B$3:$U$3),0))*GRID!$H$42*(1-GRID!$H$43),0))</f>
        <v>116320</v>
      </c>
      <c r="Q491" s="5">
        <f t="array" ref="Q491">IF($I$2="Длительное проживание от 30 ночей ",
INDEX(GRID!$B$4:$U$15,MATCH(Q$7,GRID!$A$4:$A$15,0),MATCH(1,($U$2=GRID!$B$1:$U$1)*(КАЛЕНДАРЬ!AT28=GRID!$B$3:$U$3),0))*GRID!$H$42,
ROUNDUP(INDEX(GRID!$B$4:$U$15,MATCH(Q$7,GRID!$A$4:$A$15,0),MATCH(1,($U$2=GRID!$B$1:$U$1)*(КАЛЕНДАРЬ!AT28=GRID!$B$3:$U$3),0))*GRID!$H$42*(1-GRID!$H$43),0))</f>
        <v>136720</v>
      </c>
      <c r="R491" s="50" t="s">
        <v>105</v>
      </c>
      <c r="S491" s="50" t="s">
        <v>105</v>
      </c>
      <c r="T491" s="50" t="s">
        <v>105</v>
      </c>
    </row>
    <row r="492" spans="1:20" ht="12.75" customHeight="1">
      <c r="A492" s="108" t="s">
        <v>15</v>
      </c>
      <c r="B492" s="109">
        <v>26</v>
      </c>
      <c r="C492" s="5">
        <f t="array" ref="C492">IF($I$2="Длительное проживание от 30 ночей ",
INDEX(GRID!$B$4:$U$15,MATCH(C$7,GRID!$A$4:$A$15,0),MATCH(1,($U$2=GRID!$B$1:$U$1)*(КАЛЕНДАРЬ!AT29=GRID!$B$3:$U$3),0))*GRID!$H$42,
ROUNDUP(INDEX(GRID!$B$4:$U$15,MATCH(C$7,GRID!$A$4:$A$15,0),MATCH(1,($U$2=GRID!$B$1:$U$1)*(КАЛЕНДАРЬ!AT29=GRID!$B$3:$U$3),0))*GRID!$H$42*(1-GRID!$H$43),0))</f>
        <v>22000.000000000004</v>
      </c>
      <c r="D492" s="5">
        <f t="array" ref="D492">IF($I$2="Длительное проживание от 30 ночей ",
INDEX(GRID!$B$18:$U$29,MATCH(C$7,GRID!$A$18:$A$29,0),MATCH(1,($U$2=GRID!$B$1:$U$1)*(КАЛЕНДАРЬ!AT29=GRID!$B$3:$U$3),0))*GRID!$H$42,
ROUNDUP(INDEX(GRID!$B$18:$U$29,MATCH(C$7,GRID!$A$18:$A$29,0),MATCH(1,($U$2=GRID!$B$1:$U$1)*(КАЛЕНДАРЬ!AT29=GRID!$B$3:$U$3),0))*GRID!$H$42*(1-GRID!$H$43),0))</f>
        <v>26000.000000000004</v>
      </c>
      <c r="E492" s="5">
        <f t="array" ref="E492">IF($I$2="Длительное проживание от 30 ночей ",
INDEX(GRID!$B$4:$U$15,MATCH(E$7,GRID!$A$4:$A$15,0),MATCH(1,($U$2=GRID!$B$1:$U$1)*(КАЛЕНДАРЬ!AT29=GRID!$B$3:$U$3),0))*GRID!$H$42,
ROUNDUP(INDEX(GRID!$B$4:$U$15,MATCH(E$7,GRID!$A$4:$A$15,0),MATCH(1,($U$2=GRID!$B$1:$U$1)*(КАЛЕНДАРЬ!AT29=GRID!$B$3:$U$3),0))*GRID!$H$42*(1-GRID!$H$43),0))</f>
        <v>26400</v>
      </c>
      <c r="F492" s="5">
        <f t="array" ref="F492">IF($I$2="Длительное проживание от 30 ночей ",
INDEX(GRID!$B$18:$U$29,MATCH(E$7,GRID!$A$18:$A$29,0),MATCH(1,($U$2=GRID!$B$1:$U$1)*(КАЛЕНДАРЬ!AT29=GRID!$B$3:$U$3),0))*GRID!$H$42,
ROUNDUP(INDEX(GRID!$B$18:$U$29,MATCH(E$7,GRID!$A$18:$A$29,0),MATCH(1,($U$2=GRID!$B$1:$U$1)*(КАЛЕНДАРЬ!AT29=GRID!$B$3:$U$3),0))*GRID!$H$42*(1-GRID!$H$43),0))</f>
        <v>30400</v>
      </c>
      <c r="G492" s="5" cm="1">
        <f t="array" ref="G492">IF($I$2="Длительное проживание от 30 ночей ",
INDEX(GRID!$B$4:$U$15,MATCH(G$7,GRID!$A$4:$A$15,0),MATCH(1,($U$2=GRID!$B$1:$U$1)*(КАЛЕНДАРЬ!AT29=GRID!$B$3:$U$3),0))*GRID!$H$42,
ROUNDUP(INDEX(GRID!$B$4:$U$15,MATCH(G$7,GRID!$A$4:$A$15,0),MATCH(1,($U$2=GRID!$B$1:$U$1)*(КАЛЕНДАРЬ!AT29=GRID!$B$3:$U$3),0))*GRID!$H$42*(1-GRID!$H$43),0))</f>
        <v>31200</v>
      </c>
      <c r="H492" s="5" cm="1">
        <f t="array" ref="H492">IF($I$2="Длительное проживание от 30 ночей ",
INDEX(GRID!$B$18:$U$29,MATCH(G$7,GRID!$A$18:$A$29,0),MATCH(1,($U$2=GRID!$B$1:$U$1)*(КАЛЕНДАРЬ!AT29=GRID!$B$3:$U$3),0))*GRID!$H$42,
ROUNDUP(INDEX(GRID!$B$18:$U$29,MATCH(G$7,GRID!$A$18:$A$29,0),MATCH(1,($U$2=GRID!$B$1:$U$1)*(КАЛЕНДАРЬ!AT29=GRID!$B$3:$U$3),0))*GRID!$H$42*(1-GRID!$H$43),0))</f>
        <v>35200</v>
      </c>
      <c r="I492" s="5">
        <f t="array" ref="I492">IF($I$2="Длительное проживание от 30 ночей ",
INDEX(GRID!$B$4:$U$15,MATCH(I$7,GRID!$A$4:$A$15,0),MATCH(1,($U$2=GRID!$B$1:$U$1)*(КАЛЕНДАРЬ!AT29=GRID!$B$3:$U$3),0))*GRID!$H$42,
ROUNDUP(INDEX(GRID!$B$4:$U$15,MATCH(I$7,GRID!$A$4:$A$15,0),MATCH(1,($U$2=GRID!$B$1:$U$1)*(КАЛЕНДАРЬ!AT29=GRID!$B$3:$U$3),0))*GRID!$H$42*(1-GRID!$H$43),0))</f>
        <v>34720</v>
      </c>
      <c r="J492" s="5">
        <f t="array" ref="J492">IF($I$2="Длительное проживание от 30 ночей ",
INDEX(GRID!$B$18:$U$29,MATCH(I$7,GRID!$A$18:$A$29,0),MATCH(1,($U$2=GRID!$B$1:$U$1)*(КАЛЕНДАРЬ!AT29=GRID!$B$3:$U$3),0))*GRID!$H$42,
ROUNDUP(INDEX(GRID!$B$18:$U$29,MATCH(I$7,GRID!$A$18:$A$29,0),MATCH(1,($U$2=GRID!$B$1:$U$1)*(КАЛЕНДАРЬ!AT29=GRID!$B$3:$U$3),0))*GRID!$H$42*(1-GRID!$H$43),0))</f>
        <v>38720</v>
      </c>
      <c r="K492" s="5" cm="1">
        <f t="array" ref="K492">IF($I$2="Длительное проживание от 30 ночей ",
INDEX(GRID!$B$4:$U$15,MATCH(K$7,GRID!$A$4:$A$15,0),MATCH(1,($U$2=GRID!$B$1:$U$1)*(КАЛЕНДАРЬ!AT29=GRID!$B$3:$U$3),0))*GRID!$H$42,
ROUNDUP(INDEX(GRID!$B$4:$U$15,MATCH(K$7,GRID!$A$4:$A$15,0),MATCH(1,($U$2=GRID!$B$1:$U$1)*(КАЛЕНДАРЬ!AT29=GRID!$B$3:$U$3),0))*GRID!$H$42*(1-GRID!$H$43),0))</f>
        <v>39200</v>
      </c>
      <c r="L492" s="5" cm="1">
        <f t="array" ref="L492">IF($I$2="Длительное проживание от 30 ночей ",
INDEX(GRID!$B$18:$U$29,MATCH(K$7,GRID!$A$18:$A$29,0),MATCH(1,($U$2=GRID!$B$1:$U$1)*(КАЛЕНДАРЬ!AT29=GRID!$B$3:$U$3),0))*GRID!$H$42,
ROUNDUP(INDEX(GRID!$B$18:$U$29,MATCH(K$7,GRID!$A$18:$A$29,0),MATCH(1,($U$2=GRID!$B$1:$U$1)*(КАЛЕНДАРЬ!AT29=GRID!$B$3:$U$3),0))*GRID!$H$42*(1-GRID!$H$43),0))</f>
        <v>43200</v>
      </c>
      <c r="M492" s="5">
        <f t="array" ref="M492">IF($I$2="Длительное проживание от 30 ночей ",
INDEX(GRID!$B$4:$U$15,MATCH(M$7,GRID!$A$4:$A$15,0),MATCH(1,($U$2=GRID!$B$1:$U$1)*(КАЛЕНДАРЬ!AT29=GRID!$B$3:$U$3),0))*GRID!$H$42,
ROUNDUP(INDEX(GRID!$B$4:$U$15,MATCH(M$7,GRID!$A$4:$A$15,0),MATCH(1,($U$2=GRID!$B$1:$U$1)*(КАЛЕНДАРЬ!AT29=GRID!$B$3:$U$3),0))*GRID!$H$42*(1-GRID!$H$43),0))</f>
        <v>55600</v>
      </c>
      <c r="N492" s="5">
        <f t="array" ref="N492">IF($I$2="Длительное проживание от 30 ночей ",
INDEX(GRID!$B$18:$U$29,MATCH(M$7,GRID!$A$18:$A$29,0),MATCH(1,($U$2=GRID!$B$1:$U$1)*(КАЛЕНДАРЬ!AT29=GRID!$B$3:$U$3),0))*GRID!$H$42,
ROUNDUP(INDEX(GRID!$B$18:$U$29,MATCH(M$7,GRID!$A$18:$A$29,0),MATCH(1,($U$2=GRID!$B$1:$U$1)*(КАЛЕНДАРЬ!AT29=GRID!$B$3:$U$3),0))*GRID!$H$42*(1-GRID!$H$43),0))</f>
        <v>59600</v>
      </c>
      <c r="O492" s="5" cm="1">
        <f t="array" ref="O492">IF($I$2="Длительное проживание от 30 ночей ",
INDEX(GRID!$B$4:$U$15,MATCH(O$7,GRID!$A$4:$A$15,0),MATCH(1,($U$2=GRID!$B$1:$U$1)*(КАЛЕНДАРЬ!AT29=GRID!$B$3:$U$3),0))*GRID!$H$42,
ROUNDUP(INDEX(GRID!$B$4:$U$15,MATCH(O$7,GRID!$A$4:$A$15,0),MATCH(1,($U$2=GRID!$B$1:$U$1)*(КАЛЕНДАРЬ!AN\4=GRID!$B$3:$U$3),0))*GRID!$H$42*(1-GRID!$H$43),0))</f>
        <v>82560</v>
      </c>
      <c r="P492" s="5">
        <f t="array" ref="P492">IF($I$2="Длительное проживание от 30 ночей ",
INDEX(GRID!$B$4:$U$15,MATCH(P$7,GRID!$A$4:$A$15,0),MATCH(1,($U$2=GRID!$B$1:$U$1)*(КАЛЕНДАРЬ!AT29=GRID!$B$3:$U$3),0))*GRID!$H$42,
ROUNDUP(INDEX(GRID!$B$4:$U$15,MATCH(P$7,GRID!$A$4:$A$15,0),MATCH(1,($U$2=GRID!$B$1:$U$1)*(КАЛЕНДАРЬ!AT29=GRID!$B$3:$U$3),0))*GRID!$H$42*(1-GRID!$H$43),0))</f>
        <v>116320</v>
      </c>
      <c r="Q492" s="5">
        <f t="array" ref="Q492">IF($I$2="Длительное проживание от 30 ночей ",
INDEX(GRID!$B$4:$U$15,MATCH(Q$7,GRID!$A$4:$A$15,0),MATCH(1,($U$2=GRID!$B$1:$U$1)*(КАЛЕНДАРЬ!AT29=GRID!$B$3:$U$3),0))*GRID!$H$42,
ROUNDUP(INDEX(GRID!$B$4:$U$15,MATCH(Q$7,GRID!$A$4:$A$15,0),MATCH(1,($U$2=GRID!$B$1:$U$1)*(КАЛЕНДАРЬ!AT29=GRID!$B$3:$U$3),0))*GRID!$H$42*(1-GRID!$H$43),0))</f>
        <v>136720</v>
      </c>
      <c r="R492" s="50" t="s">
        <v>105</v>
      </c>
      <c r="S492" s="50" t="s">
        <v>105</v>
      </c>
      <c r="T492" s="50" t="s">
        <v>105</v>
      </c>
    </row>
    <row r="493" spans="1:20" ht="12.75" customHeight="1">
      <c r="A493" s="108" t="s">
        <v>16</v>
      </c>
      <c r="B493" s="109">
        <v>27</v>
      </c>
      <c r="C493" s="5">
        <f t="array" ref="C493">IF($I$2="Длительное проживание от 30 ночей ",
INDEX(GRID!$B$4:$U$15,MATCH(C$7,GRID!$A$4:$A$15,0),MATCH(1,($U$2=GRID!$B$1:$U$1)*(КАЛЕНДАРЬ!AT30=GRID!$B$3:$U$3),0))*GRID!$H$42,
ROUNDUP(INDEX(GRID!$B$4:$U$15,MATCH(C$7,GRID!$A$4:$A$15,0),MATCH(1,($U$2=GRID!$B$1:$U$1)*(КАЛЕНДАРЬ!AT30=GRID!$B$3:$U$3),0))*GRID!$H$42*(1-GRID!$H$43),0))</f>
        <v>24160.000000000004</v>
      </c>
      <c r="D493" s="5">
        <f t="array" ref="D493">IF($I$2="Длительное проживание от 30 ночей ",
INDEX(GRID!$B$18:$U$29,MATCH(C$7,GRID!$A$18:$A$29,0),MATCH(1,($U$2=GRID!$B$1:$U$1)*(КАЛЕНДАРЬ!AT30=GRID!$B$3:$U$3),0))*GRID!$H$42,
ROUNDUP(INDEX(GRID!$B$18:$U$29,MATCH(C$7,GRID!$A$18:$A$29,0),MATCH(1,($U$2=GRID!$B$1:$U$1)*(КАЛЕНДАРЬ!AT30=GRID!$B$3:$U$3),0))*GRID!$H$42*(1-GRID!$H$43),0))</f>
        <v>28160</v>
      </c>
      <c r="E493" s="5">
        <f t="array" ref="E493">IF($I$2="Длительное проживание от 30 ночей ",
INDEX(GRID!$B$4:$U$15,MATCH(E$7,GRID!$A$4:$A$15,0),MATCH(1,($U$2=GRID!$B$1:$U$1)*(КАЛЕНДАРЬ!AT30=GRID!$B$3:$U$3),0))*GRID!$H$42,
ROUNDUP(INDEX(GRID!$B$4:$U$15,MATCH(E$7,GRID!$A$4:$A$15,0),MATCH(1,($U$2=GRID!$B$1:$U$1)*(КАЛЕНДАРЬ!AT30=GRID!$B$3:$U$3),0))*GRID!$H$42*(1-GRID!$H$43),0))</f>
        <v>29040</v>
      </c>
      <c r="F493" s="5">
        <f t="array" ref="F493">IF($I$2="Длительное проживание от 30 ночей ",
INDEX(GRID!$B$18:$U$29,MATCH(E$7,GRID!$A$18:$A$29,0),MATCH(1,($U$2=GRID!$B$1:$U$1)*(КАЛЕНДАРЬ!AT30=GRID!$B$3:$U$3),0))*GRID!$H$42,
ROUNDUP(INDEX(GRID!$B$18:$U$29,MATCH(E$7,GRID!$A$18:$A$29,0),MATCH(1,($U$2=GRID!$B$1:$U$1)*(КАЛЕНДАРЬ!AT30=GRID!$B$3:$U$3),0))*GRID!$H$42*(1-GRID!$H$43),0))</f>
        <v>33040</v>
      </c>
      <c r="G493" s="5" cm="1">
        <f t="array" ref="G493">IF($I$2="Длительное проживание от 30 ночей ",
INDEX(GRID!$B$4:$U$15,MATCH(G$7,GRID!$A$4:$A$15,0),MATCH(1,($U$2=GRID!$B$1:$U$1)*(КАЛЕНДАРЬ!AT30=GRID!$B$3:$U$3),0))*GRID!$H$42,
ROUNDUP(INDEX(GRID!$B$4:$U$15,MATCH(G$7,GRID!$A$4:$A$15,0),MATCH(1,($U$2=GRID!$B$1:$U$1)*(КАЛЕНДАРЬ!AT30=GRID!$B$3:$U$3),0))*GRID!$H$42*(1-GRID!$H$43),0))</f>
        <v>34000</v>
      </c>
      <c r="H493" s="5" cm="1">
        <f t="array" ref="H493">IF($I$2="Длительное проживание от 30 ночей ",
INDEX(GRID!$B$18:$U$29,MATCH(G$7,GRID!$A$18:$A$29,0),MATCH(1,($U$2=GRID!$B$1:$U$1)*(КАЛЕНДАРЬ!AT30=GRID!$B$3:$U$3),0))*GRID!$H$42,
ROUNDUP(INDEX(GRID!$B$18:$U$29,MATCH(G$7,GRID!$A$18:$A$29,0),MATCH(1,($U$2=GRID!$B$1:$U$1)*(КАЛЕНДАРЬ!AT30=GRID!$B$3:$U$3),0))*GRID!$H$42*(1-GRID!$H$43),0))</f>
        <v>38000</v>
      </c>
      <c r="I493" s="5">
        <f t="array" ref="I493">IF($I$2="Длительное проживание от 30 ночей ",
INDEX(GRID!$B$4:$U$15,MATCH(I$7,GRID!$A$4:$A$15,0),MATCH(1,($U$2=GRID!$B$1:$U$1)*(КАЛЕНДАРЬ!AT30=GRID!$B$3:$U$3),0))*GRID!$H$42,
ROUNDUP(INDEX(GRID!$B$4:$U$15,MATCH(I$7,GRID!$A$4:$A$15,0),MATCH(1,($U$2=GRID!$B$1:$U$1)*(КАЛЕНДАРЬ!AT30=GRID!$B$3:$U$3),0))*GRID!$H$42*(1-GRID!$H$43),0))</f>
        <v>37920</v>
      </c>
      <c r="J493" s="5">
        <f t="array" ref="J493">IF($I$2="Длительное проживание от 30 ночей ",
INDEX(GRID!$B$18:$U$29,MATCH(I$7,GRID!$A$18:$A$29,0),MATCH(1,($U$2=GRID!$B$1:$U$1)*(КАЛЕНДАРЬ!AT30=GRID!$B$3:$U$3),0))*GRID!$H$42,
ROUNDUP(INDEX(GRID!$B$18:$U$29,MATCH(I$7,GRID!$A$18:$A$29,0),MATCH(1,($U$2=GRID!$B$1:$U$1)*(КАЛЕНДАРЬ!AT30=GRID!$B$3:$U$3),0))*GRID!$H$42*(1-GRID!$H$43),0))</f>
        <v>41920</v>
      </c>
      <c r="K493" s="5" cm="1">
        <f t="array" ref="K493">IF($I$2="Длительное проживание от 30 ночей ",
INDEX(GRID!$B$4:$U$15,MATCH(K$7,GRID!$A$4:$A$15,0),MATCH(1,($U$2=GRID!$B$1:$U$1)*(КАЛЕНДАРЬ!AT30=GRID!$B$3:$U$3),0))*GRID!$H$42,
ROUNDUP(INDEX(GRID!$B$4:$U$15,MATCH(K$7,GRID!$A$4:$A$15,0),MATCH(1,($U$2=GRID!$B$1:$U$1)*(КАЛЕНДАРЬ!AT30=GRID!$B$3:$U$3),0))*GRID!$H$42*(1-GRID!$H$43),0))</f>
        <v>42640</v>
      </c>
      <c r="L493" s="5" cm="1">
        <f t="array" ref="L493">IF($I$2="Длительное проживание от 30 ночей ",
INDEX(GRID!$B$18:$U$29,MATCH(K$7,GRID!$A$18:$A$29,0),MATCH(1,($U$2=GRID!$B$1:$U$1)*(КАЛЕНДАРЬ!AT30=GRID!$B$3:$U$3),0))*GRID!$H$42,
ROUNDUP(INDEX(GRID!$B$18:$U$29,MATCH(K$7,GRID!$A$18:$A$29,0),MATCH(1,($U$2=GRID!$B$1:$U$1)*(КАЛЕНДАРЬ!AT30=GRID!$B$3:$U$3),0))*GRID!$H$42*(1-GRID!$H$43),0))</f>
        <v>46640</v>
      </c>
      <c r="M493" s="5">
        <f t="array" ref="M493">IF($I$2="Длительное проживание от 30 ночей ",
INDEX(GRID!$B$4:$U$15,MATCH(M$7,GRID!$A$4:$A$15,0),MATCH(1,($U$2=GRID!$B$1:$U$1)*(КАЛЕНДАРЬ!AT30=GRID!$B$3:$U$3),0))*GRID!$H$42,
ROUNDUP(INDEX(GRID!$B$4:$U$15,MATCH(M$7,GRID!$A$4:$A$15,0),MATCH(1,($U$2=GRID!$B$1:$U$1)*(КАЛЕНДАРЬ!AT30=GRID!$B$3:$U$3),0))*GRID!$H$42*(1-GRID!$H$43),0))</f>
        <v>59200</v>
      </c>
      <c r="N493" s="5">
        <f t="array" ref="N493">IF($I$2="Длительное проживание от 30 ночей ",
INDEX(GRID!$B$18:$U$29,MATCH(M$7,GRID!$A$18:$A$29,0),MATCH(1,($U$2=GRID!$B$1:$U$1)*(КАЛЕНДАРЬ!AT30=GRID!$B$3:$U$3),0))*GRID!$H$42,
ROUNDUP(INDEX(GRID!$B$18:$U$29,MATCH(M$7,GRID!$A$18:$A$29,0),MATCH(1,($U$2=GRID!$B$1:$U$1)*(КАЛЕНДАРЬ!AT30=GRID!$B$3:$U$3),0))*GRID!$H$42*(1-GRID!$H$43),0))</f>
        <v>63200</v>
      </c>
      <c r="O493" s="5" cm="1">
        <f t="array" ref="O493">IF($I$2="Длительное проживание от 30 ночей ",
INDEX(GRID!$B$4:$U$15,MATCH(O$7,GRID!$A$4:$A$15,0),MATCH(1,($U$2=GRID!$B$1:$U$1)*(КАЛЕНДАРЬ!AT30=GRID!$B$3:$U$3),0))*GRID!$H$42,
ROUNDUP(INDEX(GRID!$B$4:$U$15,MATCH(O$7,GRID!$A$4:$A$15,0),MATCH(1,($U$2=GRID!$B$1:$U$1)*(КАЛЕНДАРЬ!AN\4=GRID!$B$3:$U$3),0))*GRID!$H$42*(1-GRID!$H$43),0))</f>
        <v>87040</v>
      </c>
      <c r="P493" s="5">
        <f t="array" ref="P493">IF($I$2="Длительное проживание от 30 ночей ",
INDEX(GRID!$B$4:$U$15,MATCH(P$7,GRID!$A$4:$A$15,0),MATCH(1,($U$2=GRID!$B$1:$U$1)*(КАЛЕНДАРЬ!AT30=GRID!$B$3:$U$3),0))*GRID!$H$42,
ROUNDUP(INDEX(GRID!$B$4:$U$15,MATCH(P$7,GRID!$A$4:$A$15,0),MATCH(1,($U$2=GRID!$B$1:$U$1)*(КАЛЕНДАРЬ!AT30=GRID!$B$3:$U$3),0))*GRID!$H$42*(1-GRID!$H$43),0))</f>
        <v>121120</v>
      </c>
      <c r="Q493" s="5">
        <f t="array" ref="Q493">IF($I$2="Длительное проживание от 30 ночей ",
INDEX(GRID!$B$4:$U$15,MATCH(Q$7,GRID!$A$4:$A$15,0),MATCH(1,($U$2=GRID!$B$1:$U$1)*(КАЛЕНДАРЬ!AT30=GRID!$B$3:$U$3),0))*GRID!$H$42,
ROUNDUP(INDEX(GRID!$B$4:$U$15,MATCH(Q$7,GRID!$A$4:$A$15,0),MATCH(1,($U$2=GRID!$B$1:$U$1)*(КАЛЕНДАРЬ!AT30=GRID!$B$3:$U$3),0))*GRID!$H$42*(1-GRID!$H$43),0))</f>
        <v>142320</v>
      </c>
      <c r="R493" s="50" t="s">
        <v>105</v>
      </c>
      <c r="S493" s="50" t="s">
        <v>105</v>
      </c>
      <c r="T493" s="50" t="s">
        <v>105</v>
      </c>
    </row>
    <row r="494" spans="1:20" ht="12.75" customHeight="1">
      <c r="A494" s="108" t="s">
        <v>17</v>
      </c>
      <c r="B494" s="109">
        <v>28</v>
      </c>
      <c r="C494" s="5">
        <f t="array" ref="C494">IF($I$2="Длительное проживание от 30 ночей ",
INDEX(GRID!$B$4:$U$15,MATCH(C$7,GRID!$A$4:$A$15,0),MATCH(1,($U$2=GRID!$B$1:$U$1)*(КАЛЕНДАРЬ!AT31=GRID!$B$3:$U$3),0))*GRID!$H$42,
ROUNDUP(INDEX(GRID!$B$4:$U$15,MATCH(C$7,GRID!$A$4:$A$15,0),MATCH(1,($U$2=GRID!$B$1:$U$1)*(КАЛЕНДАРЬ!AT31=GRID!$B$3:$U$3),0))*GRID!$H$42*(1-GRID!$H$43),0))</f>
        <v>24160.000000000004</v>
      </c>
      <c r="D494" s="5">
        <f t="array" ref="D494">IF($I$2="Длительное проживание от 30 ночей ",
INDEX(GRID!$B$18:$U$29,MATCH(C$7,GRID!$A$18:$A$29,0),MATCH(1,($U$2=GRID!$B$1:$U$1)*(КАЛЕНДАРЬ!AT31=GRID!$B$3:$U$3),0))*GRID!$H$42,
ROUNDUP(INDEX(GRID!$B$18:$U$29,MATCH(C$7,GRID!$A$18:$A$29,0),MATCH(1,($U$2=GRID!$B$1:$U$1)*(КАЛЕНДАРЬ!AT31=GRID!$B$3:$U$3),0))*GRID!$H$42*(1-GRID!$H$43),0))</f>
        <v>28160</v>
      </c>
      <c r="E494" s="5">
        <f t="array" ref="E494">IF($I$2="Длительное проживание от 30 ночей ",
INDEX(GRID!$B$4:$U$15,MATCH(E$7,GRID!$A$4:$A$15,0),MATCH(1,($U$2=GRID!$B$1:$U$1)*(КАЛЕНДАРЬ!AT31=GRID!$B$3:$U$3),0))*GRID!$H$42,
ROUNDUP(INDEX(GRID!$B$4:$U$15,MATCH(E$7,GRID!$A$4:$A$15,0),MATCH(1,($U$2=GRID!$B$1:$U$1)*(КАЛЕНДАРЬ!AT31=GRID!$B$3:$U$3),0))*GRID!$H$42*(1-GRID!$H$43),0))</f>
        <v>29040</v>
      </c>
      <c r="F494" s="5">
        <f t="array" ref="F494">IF($I$2="Длительное проживание от 30 ночей ",
INDEX(GRID!$B$18:$U$29,MATCH(E$7,GRID!$A$18:$A$29,0),MATCH(1,($U$2=GRID!$B$1:$U$1)*(КАЛЕНДАРЬ!AT31=GRID!$B$3:$U$3),0))*GRID!$H$42,
ROUNDUP(INDEX(GRID!$B$18:$U$29,MATCH(E$7,GRID!$A$18:$A$29,0),MATCH(1,($U$2=GRID!$B$1:$U$1)*(КАЛЕНДАРЬ!AT31=GRID!$B$3:$U$3),0))*GRID!$H$42*(1-GRID!$H$43),0))</f>
        <v>33040</v>
      </c>
      <c r="G494" s="5" cm="1">
        <f t="array" ref="G494">IF($I$2="Длительное проживание от 30 ночей ",
INDEX(GRID!$B$4:$U$15,MATCH(G$7,GRID!$A$4:$A$15,0),MATCH(1,($U$2=GRID!$B$1:$U$1)*(КАЛЕНДАРЬ!AT31=GRID!$B$3:$U$3),0))*GRID!$H$42,
ROUNDUP(INDEX(GRID!$B$4:$U$15,MATCH(G$7,GRID!$A$4:$A$15,0),MATCH(1,($U$2=GRID!$B$1:$U$1)*(КАЛЕНДАРЬ!AT31=GRID!$B$3:$U$3),0))*GRID!$H$42*(1-GRID!$H$43),0))</f>
        <v>34000</v>
      </c>
      <c r="H494" s="5" cm="1">
        <f t="array" ref="H494">IF($I$2="Длительное проживание от 30 ночей ",
INDEX(GRID!$B$18:$U$29,MATCH(G$7,GRID!$A$18:$A$29,0),MATCH(1,($U$2=GRID!$B$1:$U$1)*(КАЛЕНДАРЬ!AT31=GRID!$B$3:$U$3),0))*GRID!$H$42,
ROUNDUP(INDEX(GRID!$B$18:$U$29,MATCH(G$7,GRID!$A$18:$A$29,0),MATCH(1,($U$2=GRID!$B$1:$U$1)*(КАЛЕНДАРЬ!AT31=GRID!$B$3:$U$3),0))*GRID!$H$42*(1-GRID!$H$43),0))</f>
        <v>38000</v>
      </c>
      <c r="I494" s="5">
        <f t="array" ref="I494">IF($I$2="Длительное проживание от 30 ночей ",
INDEX(GRID!$B$4:$U$15,MATCH(I$7,GRID!$A$4:$A$15,0),MATCH(1,($U$2=GRID!$B$1:$U$1)*(КАЛЕНДАРЬ!AT31=GRID!$B$3:$U$3),0))*GRID!$H$42,
ROUNDUP(INDEX(GRID!$B$4:$U$15,MATCH(I$7,GRID!$A$4:$A$15,0),MATCH(1,($U$2=GRID!$B$1:$U$1)*(КАЛЕНДАРЬ!AT31=GRID!$B$3:$U$3),0))*GRID!$H$42*(1-GRID!$H$43),0))</f>
        <v>37920</v>
      </c>
      <c r="J494" s="5">
        <f t="array" ref="J494">IF($I$2="Длительное проживание от 30 ночей ",
INDEX(GRID!$B$18:$U$29,MATCH(I$7,GRID!$A$18:$A$29,0),MATCH(1,($U$2=GRID!$B$1:$U$1)*(КАЛЕНДАРЬ!AT31=GRID!$B$3:$U$3),0))*GRID!$H$42,
ROUNDUP(INDEX(GRID!$B$18:$U$29,MATCH(I$7,GRID!$A$18:$A$29,0),MATCH(1,($U$2=GRID!$B$1:$U$1)*(КАЛЕНДАРЬ!AT31=GRID!$B$3:$U$3),0))*GRID!$H$42*(1-GRID!$H$43),0))</f>
        <v>41920</v>
      </c>
      <c r="K494" s="5" cm="1">
        <f t="array" ref="K494">IF($I$2="Длительное проживание от 30 ночей ",
INDEX(GRID!$B$4:$U$15,MATCH(K$7,GRID!$A$4:$A$15,0),MATCH(1,($U$2=GRID!$B$1:$U$1)*(КАЛЕНДАРЬ!AT31=GRID!$B$3:$U$3),0))*GRID!$H$42,
ROUNDUP(INDEX(GRID!$B$4:$U$15,MATCH(K$7,GRID!$A$4:$A$15,0),MATCH(1,($U$2=GRID!$B$1:$U$1)*(КАЛЕНДАРЬ!AT31=GRID!$B$3:$U$3),0))*GRID!$H$42*(1-GRID!$H$43),0))</f>
        <v>42640</v>
      </c>
      <c r="L494" s="5" cm="1">
        <f t="array" ref="L494">IF($I$2="Длительное проживание от 30 ночей ",
INDEX(GRID!$B$18:$U$29,MATCH(K$7,GRID!$A$18:$A$29,0),MATCH(1,($U$2=GRID!$B$1:$U$1)*(КАЛЕНДАРЬ!AT31=GRID!$B$3:$U$3),0))*GRID!$H$42,
ROUNDUP(INDEX(GRID!$B$18:$U$29,MATCH(K$7,GRID!$A$18:$A$29,0),MATCH(1,($U$2=GRID!$B$1:$U$1)*(КАЛЕНДАРЬ!AT31=GRID!$B$3:$U$3),0))*GRID!$H$42*(1-GRID!$H$43),0))</f>
        <v>46640</v>
      </c>
      <c r="M494" s="5">
        <f t="array" ref="M494">IF($I$2="Длительное проживание от 30 ночей ",
INDEX(GRID!$B$4:$U$15,MATCH(M$7,GRID!$A$4:$A$15,0),MATCH(1,($U$2=GRID!$B$1:$U$1)*(КАЛЕНДАРЬ!AT31=GRID!$B$3:$U$3),0))*GRID!$H$42,
ROUNDUP(INDEX(GRID!$B$4:$U$15,MATCH(M$7,GRID!$A$4:$A$15,0),MATCH(1,($U$2=GRID!$B$1:$U$1)*(КАЛЕНДАРЬ!AT31=GRID!$B$3:$U$3),0))*GRID!$H$42*(1-GRID!$H$43),0))</f>
        <v>59200</v>
      </c>
      <c r="N494" s="5">
        <f t="array" ref="N494">IF($I$2="Длительное проживание от 30 ночей ",
INDEX(GRID!$B$18:$U$29,MATCH(M$7,GRID!$A$18:$A$29,0),MATCH(1,($U$2=GRID!$B$1:$U$1)*(КАЛЕНДАРЬ!AT31=GRID!$B$3:$U$3),0))*GRID!$H$42,
ROUNDUP(INDEX(GRID!$B$18:$U$29,MATCH(M$7,GRID!$A$18:$A$29,0),MATCH(1,($U$2=GRID!$B$1:$U$1)*(КАЛЕНДАРЬ!AT31=GRID!$B$3:$U$3),0))*GRID!$H$42*(1-GRID!$H$43),0))</f>
        <v>63200</v>
      </c>
      <c r="O494" s="5" cm="1">
        <f t="array" ref="O494">IF($I$2="Длительное проживание от 30 ночей ",
INDEX(GRID!$B$4:$U$15,MATCH(O$7,GRID!$A$4:$A$15,0),MATCH(1,($U$2=GRID!$B$1:$U$1)*(КАЛЕНДАРЬ!AT31=GRID!$B$3:$U$3),0))*GRID!$H$42,
ROUNDUP(INDEX(GRID!$B$4:$U$15,MATCH(O$7,GRID!$A$4:$A$15,0),MATCH(1,($U$2=GRID!$B$1:$U$1)*(КАЛЕНДАРЬ!AN\4=GRID!$B$3:$U$3),0))*GRID!$H$42*(1-GRID!$H$43),0))</f>
        <v>87040</v>
      </c>
      <c r="P494" s="5">
        <f t="array" ref="P494">IF($I$2="Длительное проживание от 30 ночей ",
INDEX(GRID!$B$4:$U$15,MATCH(P$7,GRID!$A$4:$A$15,0),MATCH(1,($U$2=GRID!$B$1:$U$1)*(КАЛЕНДАРЬ!AT31=GRID!$B$3:$U$3),0))*GRID!$H$42,
ROUNDUP(INDEX(GRID!$B$4:$U$15,MATCH(P$7,GRID!$A$4:$A$15,0),MATCH(1,($U$2=GRID!$B$1:$U$1)*(КАЛЕНДАРЬ!AT31=GRID!$B$3:$U$3),0))*GRID!$H$42*(1-GRID!$H$43),0))</f>
        <v>121120</v>
      </c>
      <c r="Q494" s="5">
        <f t="array" ref="Q494">IF($I$2="Длительное проживание от 30 ночей ",
INDEX(GRID!$B$4:$U$15,MATCH(Q$7,GRID!$A$4:$A$15,0),MATCH(1,($U$2=GRID!$B$1:$U$1)*(КАЛЕНДАРЬ!AT31=GRID!$B$3:$U$3),0))*GRID!$H$42,
ROUNDUP(INDEX(GRID!$B$4:$U$15,MATCH(Q$7,GRID!$A$4:$A$15,0),MATCH(1,($U$2=GRID!$B$1:$U$1)*(КАЛЕНДАРЬ!AT31=GRID!$B$3:$U$3),0))*GRID!$H$42*(1-GRID!$H$43),0))</f>
        <v>142320</v>
      </c>
      <c r="R494" s="50" t="s">
        <v>105</v>
      </c>
      <c r="S494" s="50" t="s">
        <v>105</v>
      </c>
      <c r="T494" s="50" t="s">
        <v>105</v>
      </c>
    </row>
    <row r="495" spans="1:20" ht="12.75" customHeight="1">
      <c r="A495" s="108" t="s">
        <v>11</v>
      </c>
      <c r="B495" s="109">
        <v>29</v>
      </c>
      <c r="C495" s="5">
        <f t="array" ref="C495">IF($I$2="Длительное проживание от 30 ночей ",
INDEX(GRID!$B$4:$U$15,MATCH(C$7,GRID!$A$4:$A$15,0),MATCH(1,($U$2=GRID!$B$1:$U$1)*(КАЛЕНДАРЬ!AT32=GRID!$B$3:$U$3),0))*GRID!$H$42,
ROUNDUP(INDEX(GRID!$B$4:$U$15,MATCH(C$7,GRID!$A$4:$A$15,0),MATCH(1,($U$2=GRID!$B$1:$U$1)*(КАЛЕНДАРЬ!AT32=GRID!$B$3:$U$3),0))*GRID!$H$42*(1-GRID!$H$43),0))</f>
        <v>22000.000000000004</v>
      </c>
      <c r="D495" s="5">
        <f t="array" ref="D495">IF($I$2="Длительное проживание от 30 ночей ",
INDEX(GRID!$B$18:$U$29,MATCH(C$7,GRID!$A$18:$A$29,0),MATCH(1,($U$2=GRID!$B$1:$U$1)*(КАЛЕНДАРЬ!AT32=GRID!$B$3:$U$3),0))*GRID!$H$42,
ROUNDUP(INDEX(GRID!$B$18:$U$29,MATCH(C$7,GRID!$A$18:$A$29,0),MATCH(1,($U$2=GRID!$B$1:$U$1)*(КАЛЕНДАРЬ!AT32=GRID!$B$3:$U$3),0))*GRID!$H$42*(1-GRID!$H$43),0))</f>
        <v>26000.000000000004</v>
      </c>
      <c r="E495" s="5">
        <f t="array" ref="E495">IF($I$2="Длительное проживание от 30 ночей ",
INDEX(GRID!$B$4:$U$15,MATCH(E$7,GRID!$A$4:$A$15,0),MATCH(1,($U$2=GRID!$B$1:$U$1)*(КАЛЕНДАРЬ!AT32=GRID!$B$3:$U$3),0))*GRID!$H$42,
ROUNDUP(INDEX(GRID!$B$4:$U$15,MATCH(E$7,GRID!$A$4:$A$15,0),MATCH(1,($U$2=GRID!$B$1:$U$1)*(КАЛЕНДАРЬ!AT32=GRID!$B$3:$U$3),0))*GRID!$H$42*(1-GRID!$H$43),0))</f>
        <v>26400</v>
      </c>
      <c r="F495" s="5">
        <f t="array" ref="F495">IF($I$2="Длительное проживание от 30 ночей ",
INDEX(GRID!$B$18:$U$29,MATCH(E$7,GRID!$A$18:$A$29,0),MATCH(1,($U$2=GRID!$B$1:$U$1)*(КАЛЕНДАРЬ!AT32=GRID!$B$3:$U$3),0))*GRID!$H$42,
ROUNDUP(INDEX(GRID!$B$18:$U$29,MATCH(E$7,GRID!$A$18:$A$29,0),MATCH(1,($U$2=GRID!$B$1:$U$1)*(КАЛЕНДАРЬ!AT32=GRID!$B$3:$U$3),0))*GRID!$H$42*(1-GRID!$H$43),0))</f>
        <v>30400</v>
      </c>
      <c r="G495" s="5" cm="1">
        <f t="array" ref="G495">IF($I$2="Длительное проживание от 30 ночей ",
INDEX(GRID!$B$4:$U$15,MATCH(G$7,GRID!$A$4:$A$15,0),MATCH(1,($U$2=GRID!$B$1:$U$1)*(КАЛЕНДАРЬ!AT32=GRID!$B$3:$U$3),0))*GRID!$H$42,
ROUNDUP(INDEX(GRID!$B$4:$U$15,MATCH(G$7,GRID!$A$4:$A$15,0),MATCH(1,($U$2=GRID!$B$1:$U$1)*(КАЛЕНДАРЬ!AT32=GRID!$B$3:$U$3),0))*GRID!$H$42*(1-GRID!$H$43),0))</f>
        <v>31200</v>
      </c>
      <c r="H495" s="5" cm="1">
        <f t="array" ref="H495">IF($I$2="Длительное проживание от 30 ночей ",
INDEX(GRID!$B$18:$U$29,MATCH(G$7,GRID!$A$18:$A$29,0),MATCH(1,($U$2=GRID!$B$1:$U$1)*(КАЛЕНДАРЬ!AT32=GRID!$B$3:$U$3),0))*GRID!$H$42,
ROUNDUP(INDEX(GRID!$B$18:$U$29,MATCH(G$7,GRID!$A$18:$A$29,0),MATCH(1,($U$2=GRID!$B$1:$U$1)*(КАЛЕНДАРЬ!AT32=GRID!$B$3:$U$3),0))*GRID!$H$42*(1-GRID!$H$43),0))</f>
        <v>35200</v>
      </c>
      <c r="I495" s="5">
        <f t="array" ref="I495">IF($I$2="Длительное проживание от 30 ночей ",
INDEX(GRID!$B$4:$U$15,MATCH(I$7,GRID!$A$4:$A$15,0),MATCH(1,($U$2=GRID!$B$1:$U$1)*(КАЛЕНДАРЬ!AT32=GRID!$B$3:$U$3),0))*GRID!$H$42,
ROUNDUP(INDEX(GRID!$B$4:$U$15,MATCH(I$7,GRID!$A$4:$A$15,0),MATCH(1,($U$2=GRID!$B$1:$U$1)*(КАЛЕНДАРЬ!AT32=GRID!$B$3:$U$3),0))*GRID!$H$42*(1-GRID!$H$43),0))</f>
        <v>34720</v>
      </c>
      <c r="J495" s="5">
        <f t="array" ref="J495">IF($I$2="Длительное проживание от 30 ночей ",
INDEX(GRID!$B$18:$U$29,MATCH(I$7,GRID!$A$18:$A$29,0),MATCH(1,($U$2=GRID!$B$1:$U$1)*(КАЛЕНДАРЬ!AT32=GRID!$B$3:$U$3),0))*GRID!$H$42,
ROUNDUP(INDEX(GRID!$B$18:$U$29,MATCH(I$7,GRID!$A$18:$A$29,0),MATCH(1,($U$2=GRID!$B$1:$U$1)*(КАЛЕНДАРЬ!AT32=GRID!$B$3:$U$3),0))*GRID!$H$42*(1-GRID!$H$43),0))</f>
        <v>38720</v>
      </c>
      <c r="K495" s="5" cm="1">
        <f t="array" ref="K495">IF($I$2="Длительное проживание от 30 ночей ",
INDEX(GRID!$B$4:$U$15,MATCH(K$7,GRID!$A$4:$A$15,0),MATCH(1,($U$2=GRID!$B$1:$U$1)*(КАЛЕНДАРЬ!AT32=GRID!$B$3:$U$3),0))*GRID!$H$42,
ROUNDUP(INDEX(GRID!$B$4:$U$15,MATCH(K$7,GRID!$A$4:$A$15,0),MATCH(1,($U$2=GRID!$B$1:$U$1)*(КАЛЕНДАРЬ!AT32=GRID!$B$3:$U$3),0))*GRID!$H$42*(1-GRID!$H$43),0))</f>
        <v>39200</v>
      </c>
      <c r="L495" s="5" cm="1">
        <f t="array" ref="L495">IF($I$2="Длительное проживание от 30 ночей ",
INDEX(GRID!$B$18:$U$29,MATCH(K$7,GRID!$A$18:$A$29,0),MATCH(1,($U$2=GRID!$B$1:$U$1)*(КАЛЕНДАРЬ!AT32=GRID!$B$3:$U$3),0))*GRID!$H$42,
ROUNDUP(INDEX(GRID!$B$18:$U$29,MATCH(K$7,GRID!$A$18:$A$29,0),MATCH(1,($U$2=GRID!$B$1:$U$1)*(КАЛЕНДАРЬ!AT32=GRID!$B$3:$U$3),0))*GRID!$H$42*(1-GRID!$H$43),0))</f>
        <v>43200</v>
      </c>
      <c r="M495" s="5">
        <f t="array" ref="M495">IF($I$2="Длительное проживание от 30 ночей ",
INDEX(GRID!$B$4:$U$15,MATCH(M$7,GRID!$A$4:$A$15,0),MATCH(1,($U$2=GRID!$B$1:$U$1)*(КАЛЕНДАРЬ!AT32=GRID!$B$3:$U$3),0))*GRID!$H$42,
ROUNDUP(INDEX(GRID!$B$4:$U$15,MATCH(M$7,GRID!$A$4:$A$15,0),MATCH(1,($U$2=GRID!$B$1:$U$1)*(КАЛЕНДАРЬ!AT32=GRID!$B$3:$U$3),0))*GRID!$H$42*(1-GRID!$H$43),0))</f>
        <v>55600</v>
      </c>
      <c r="N495" s="5">
        <f t="array" ref="N495">IF($I$2="Длительное проживание от 30 ночей ",
INDEX(GRID!$B$18:$U$29,MATCH(M$7,GRID!$A$18:$A$29,0),MATCH(1,($U$2=GRID!$B$1:$U$1)*(КАЛЕНДАРЬ!AT32=GRID!$B$3:$U$3),0))*GRID!$H$42,
ROUNDUP(INDEX(GRID!$B$18:$U$29,MATCH(M$7,GRID!$A$18:$A$29,0),MATCH(1,($U$2=GRID!$B$1:$U$1)*(КАЛЕНДАРЬ!AT32=GRID!$B$3:$U$3),0))*GRID!$H$42*(1-GRID!$H$43),0))</f>
        <v>59600</v>
      </c>
      <c r="O495" s="5" cm="1">
        <f t="array" ref="O495">IF($I$2="Длительное проживание от 30 ночей ",
INDEX(GRID!$B$4:$U$15,MATCH(O$7,GRID!$A$4:$A$15,0),MATCH(1,($U$2=GRID!$B$1:$U$1)*(КАЛЕНДАРЬ!AT32=GRID!$B$3:$U$3),0))*GRID!$H$42,
ROUNDUP(INDEX(GRID!$B$4:$U$15,MATCH(O$7,GRID!$A$4:$A$15,0),MATCH(1,($U$2=GRID!$B$1:$U$1)*(КАЛЕНДАРЬ!AN\4=GRID!$B$3:$U$3),0))*GRID!$H$42*(1-GRID!$H$43),0))</f>
        <v>82560</v>
      </c>
      <c r="P495" s="5">
        <f t="array" ref="P495">IF($I$2="Длительное проживание от 30 ночей ",
INDEX(GRID!$B$4:$U$15,MATCH(P$7,GRID!$A$4:$A$15,0),MATCH(1,($U$2=GRID!$B$1:$U$1)*(КАЛЕНДАРЬ!AT32=GRID!$B$3:$U$3),0))*GRID!$H$42,
ROUNDUP(INDEX(GRID!$B$4:$U$15,MATCH(P$7,GRID!$A$4:$A$15,0),MATCH(1,($U$2=GRID!$B$1:$U$1)*(КАЛЕНДАРЬ!AT32=GRID!$B$3:$U$3),0))*GRID!$H$42*(1-GRID!$H$43),0))</f>
        <v>116320</v>
      </c>
      <c r="Q495" s="5">
        <f t="array" ref="Q495">IF($I$2="Длительное проживание от 30 ночей ",
INDEX(GRID!$B$4:$U$15,MATCH(Q$7,GRID!$A$4:$A$15,0),MATCH(1,($U$2=GRID!$B$1:$U$1)*(КАЛЕНДАРЬ!AT32=GRID!$B$3:$U$3),0))*GRID!$H$42,
ROUNDUP(INDEX(GRID!$B$4:$U$15,MATCH(Q$7,GRID!$A$4:$A$15,0),MATCH(1,($U$2=GRID!$B$1:$U$1)*(КАЛЕНДАРЬ!AT32=GRID!$B$3:$U$3),0))*GRID!$H$42*(1-GRID!$H$43),0))</f>
        <v>136720</v>
      </c>
      <c r="R495" s="50" t="s">
        <v>105</v>
      </c>
      <c r="S495" s="50" t="s">
        <v>105</v>
      </c>
      <c r="T495" s="50" t="s">
        <v>105</v>
      </c>
    </row>
    <row r="496" spans="1:20" ht="12.75" customHeight="1">
      <c r="A496" s="108" t="s">
        <v>12</v>
      </c>
      <c r="B496" s="109">
        <v>30</v>
      </c>
      <c r="C496" s="5">
        <f t="array" ref="C496">IF($I$2="Длительное проживание от 30 ночей ",
INDEX(GRID!$B$4:$U$15,MATCH(C$7,GRID!$A$4:$A$15,0),MATCH(1,($U$2=GRID!$B$1:$U$1)*(КАЛЕНДАРЬ!AT33=GRID!$B$3:$U$3),0))*GRID!$H$42,
ROUNDUP(INDEX(GRID!$B$4:$U$15,MATCH(C$7,GRID!$A$4:$A$15,0),MATCH(1,($U$2=GRID!$B$1:$U$1)*(КАЛЕНДАРЬ!AT33=GRID!$B$3:$U$3),0))*GRID!$H$42*(1-GRID!$H$43),0))</f>
        <v>22000.000000000004</v>
      </c>
      <c r="D496" s="5">
        <f t="array" ref="D496">IF($I$2="Длительное проживание от 30 ночей ",
INDEX(GRID!$B$18:$U$29,MATCH(C$7,GRID!$A$18:$A$29,0),MATCH(1,($U$2=GRID!$B$1:$U$1)*(КАЛЕНДАРЬ!AT33=GRID!$B$3:$U$3),0))*GRID!$H$42,
ROUNDUP(INDEX(GRID!$B$18:$U$29,MATCH(C$7,GRID!$A$18:$A$29,0),MATCH(1,($U$2=GRID!$B$1:$U$1)*(КАЛЕНДАРЬ!AT33=GRID!$B$3:$U$3),0))*GRID!$H$42*(1-GRID!$H$43),0))</f>
        <v>26000.000000000004</v>
      </c>
      <c r="E496" s="5">
        <f t="array" ref="E496">IF($I$2="Длительное проживание от 30 ночей ",
INDEX(GRID!$B$4:$U$15,MATCH(E$7,GRID!$A$4:$A$15,0),MATCH(1,($U$2=GRID!$B$1:$U$1)*(КАЛЕНДАРЬ!AT33=GRID!$B$3:$U$3),0))*GRID!$H$42,
ROUNDUP(INDEX(GRID!$B$4:$U$15,MATCH(E$7,GRID!$A$4:$A$15,0),MATCH(1,($U$2=GRID!$B$1:$U$1)*(КАЛЕНДАРЬ!AT33=GRID!$B$3:$U$3),0))*GRID!$H$42*(1-GRID!$H$43),0))</f>
        <v>26400</v>
      </c>
      <c r="F496" s="5">
        <f t="array" ref="F496">IF($I$2="Длительное проживание от 30 ночей ",
INDEX(GRID!$B$18:$U$29,MATCH(E$7,GRID!$A$18:$A$29,0),MATCH(1,($U$2=GRID!$B$1:$U$1)*(КАЛЕНДАРЬ!AT33=GRID!$B$3:$U$3),0))*GRID!$H$42,
ROUNDUP(INDEX(GRID!$B$18:$U$29,MATCH(E$7,GRID!$A$18:$A$29,0),MATCH(1,($U$2=GRID!$B$1:$U$1)*(КАЛЕНДАРЬ!AT33=GRID!$B$3:$U$3),0))*GRID!$H$42*(1-GRID!$H$43),0))</f>
        <v>30400</v>
      </c>
      <c r="G496" s="5" cm="1">
        <f t="array" ref="G496">IF($I$2="Длительное проживание от 30 ночей ",
INDEX(GRID!$B$4:$U$15,MATCH(G$7,GRID!$A$4:$A$15,0),MATCH(1,($U$2=GRID!$B$1:$U$1)*(КАЛЕНДАРЬ!AT33=GRID!$B$3:$U$3),0))*GRID!$H$42,
ROUNDUP(INDEX(GRID!$B$4:$U$15,MATCH(G$7,GRID!$A$4:$A$15,0),MATCH(1,($U$2=GRID!$B$1:$U$1)*(КАЛЕНДАРЬ!AT33=GRID!$B$3:$U$3),0))*GRID!$H$42*(1-GRID!$H$43),0))</f>
        <v>31200</v>
      </c>
      <c r="H496" s="5" cm="1">
        <f t="array" ref="H496">IF($I$2="Длительное проживание от 30 ночей ",
INDEX(GRID!$B$18:$U$29,MATCH(G$7,GRID!$A$18:$A$29,0),MATCH(1,($U$2=GRID!$B$1:$U$1)*(КАЛЕНДАРЬ!AT33=GRID!$B$3:$U$3),0))*GRID!$H$42,
ROUNDUP(INDEX(GRID!$B$18:$U$29,MATCH(G$7,GRID!$A$18:$A$29,0),MATCH(1,($U$2=GRID!$B$1:$U$1)*(КАЛЕНДАРЬ!AT33=GRID!$B$3:$U$3),0))*GRID!$H$42*(1-GRID!$H$43),0))</f>
        <v>35200</v>
      </c>
      <c r="I496" s="5">
        <f t="array" ref="I496">IF($I$2="Длительное проживание от 30 ночей ",
INDEX(GRID!$B$4:$U$15,MATCH(I$7,GRID!$A$4:$A$15,0),MATCH(1,($U$2=GRID!$B$1:$U$1)*(КАЛЕНДАРЬ!AT33=GRID!$B$3:$U$3),0))*GRID!$H$42,
ROUNDUP(INDEX(GRID!$B$4:$U$15,MATCH(I$7,GRID!$A$4:$A$15,0),MATCH(1,($U$2=GRID!$B$1:$U$1)*(КАЛЕНДАРЬ!AT33=GRID!$B$3:$U$3),0))*GRID!$H$42*(1-GRID!$H$43),0))</f>
        <v>34720</v>
      </c>
      <c r="J496" s="5">
        <f t="array" ref="J496">IF($I$2="Длительное проживание от 30 ночей ",
INDEX(GRID!$B$18:$U$29,MATCH(I$7,GRID!$A$18:$A$29,0),MATCH(1,($U$2=GRID!$B$1:$U$1)*(КАЛЕНДАРЬ!AT33=GRID!$B$3:$U$3),0))*GRID!$H$42,
ROUNDUP(INDEX(GRID!$B$18:$U$29,MATCH(I$7,GRID!$A$18:$A$29,0),MATCH(1,($U$2=GRID!$B$1:$U$1)*(КАЛЕНДАРЬ!AT33=GRID!$B$3:$U$3),0))*GRID!$H$42*(1-GRID!$H$43),0))</f>
        <v>38720</v>
      </c>
      <c r="K496" s="5" cm="1">
        <f t="array" ref="K496">IF($I$2="Длительное проживание от 30 ночей ",
INDEX(GRID!$B$4:$U$15,MATCH(K$7,GRID!$A$4:$A$15,0),MATCH(1,($U$2=GRID!$B$1:$U$1)*(КАЛЕНДАРЬ!AT33=GRID!$B$3:$U$3),0))*GRID!$H$42,
ROUNDUP(INDEX(GRID!$B$4:$U$15,MATCH(K$7,GRID!$A$4:$A$15,0),MATCH(1,($U$2=GRID!$B$1:$U$1)*(КАЛЕНДАРЬ!AT33=GRID!$B$3:$U$3),0))*GRID!$H$42*(1-GRID!$H$43),0))</f>
        <v>39200</v>
      </c>
      <c r="L496" s="5" cm="1">
        <f t="array" ref="L496">IF($I$2="Длительное проживание от 30 ночей ",
INDEX(GRID!$B$18:$U$29,MATCH(K$7,GRID!$A$18:$A$29,0),MATCH(1,($U$2=GRID!$B$1:$U$1)*(КАЛЕНДАРЬ!AT33=GRID!$B$3:$U$3),0))*GRID!$H$42,
ROUNDUP(INDEX(GRID!$B$18:$U$29,MATCH(K$7,GRID!$A$18:$A$29,0),MATCH(1,($U$2=GRID!$B$1:$U$1)*(КАЛЕНДАРЬ!AT33=GRID!$B$3:$U$3),0))*GRID!$H$42*(1-GRID!$H$43),0))</f>
        <v>43200</v>
      </c>
      <c r="M496" s="5">
        <f t="array" ref="M496">IF($I$2="Длительное проживание от 30 ночей ",
INDEX(GRID!$B$4:$U$15,MATCH(M$7,GRID!$A$4:$A$15,0),MATCH(1,($U$2=GRID!$B$1:$U$1)*(КАЛЕНДАРЬ!AT33=GRID!$B$3:$U$3),0))*GRID!$H$42,
ROUNDUP(INDEX(GRID!$B$4:$U$15,MATCH(M$7,GRID!$A$4:$A$15,0),MATCH(1,($U$2=GRID!$B$1:$U$1)*(КАЛЕНДАРЬ!AT33=GRID!$B$3:$U$3),0))*GRID!$H$42*(1-GRID!$H$43),0))</f>
        <v>55600</v>
      </c>
      <c r="N496" s="5">
        <f t="array" ref="N496">IF($I$2="Длительное проживание от 30 ночей ",
INDEX(GRID!$B$18:$U$29,MATCH(M$7,GRID!$A$18:$A$29,0),MATCH(1,($U$2=GRID!$B$1:$U$1)*(КАЛЕНДАРЬ!AT33=GRID!$B$3:$U$3),0))*GRID!$H$42,
ROUNDUP(INDEX(GRID!$B$18:$U$29,MATCH(M$7,GRID!$A$18:$A$29,0),MATCH(1,($U$2=GRID!$B$1:$U$1)*(КАЛЕНДАРЬ!AT33=GRID!$B$3:$U$3),0))*GRID!$H$42*(1-GRID!$H$43),0))</f>
        <v>59600</v>
      </c>
      <c r="O496" s="5" cm="1">
        <f t="array" ref="O496">IF($I$2="Длительное проживание от 30 ночей ",
INDEX(GRID!$B$4:$U$15,MATCH(O$7,GRID!$A$4:$A$15,0),MATCH(1,($U$2=GRID!$B$1:$U$1)*(КАЛЕНДАРЬ!AT33=GRID!$B$3:$U$3),0))*GRID!$H$42,
ROUNDUP(INDEX(GRID!$B$4:$U$15,MATCH(O$7,GRID!$A$4:$A$15,0),MATCH(1,($U$2=GRID!$B$1:$U$1)*(КАЛЕНДАРЬ!AN\4=GRID!$B$3:$U$3),0))*GRID!$H$42*(1-GRID!$H$43),0))</f>
        <v>82560</v>
      </c>
      <c r="P496" s="5">
        <f t="array" ref="P496">IF($I$2="Длительное проживание от 30 ночей ",
INDEX(GRID!$B$4:$U$15,MATCH(P$7,GRID!$A$4:$A$15,0),MATCH(1,($U$2=GRID!$B$1:$U$1)*(КАЛЕНДАРЬ!AT33=GRID!$B$3:$U$3),0))*GRID!$H$42,
ROUNDUP(INDEX(GRID!$B$4:$U$15,MATCH(P$7,GRID!$A$4:$A$15,0),MATCH(1,($U$2=GRID!$B$1:$U$1)*(КАЛЕНДАРЬ!AT33=GRID!$B$3:$U$3),0))*GRID!$H$42*(1-GRID!$H$43),0))</f>
        <v>116320</v>
      </c>
      <c r="Q496" s="5">
        <f t="array" ref="Q496">IF($I$2="Длительное проживание от 30 ночей ",
INDEX(GRID!$B$4:$U$15,MATCH(Q$7,GRID!$A$4:$A$15,0),MATCH(1,($U$2=GRID!$B$1:$U$1)*(КАЛЕНДАРЬ!AT33=GRID!$B$3:$U$3),0))*GRID!$H$42,
ROUNDUP(INDEX(GRID!$B$4:$U$15,MATCH(Q$7,GRID!$A$4:$A$15,0),MATCH(1,($U$2=GRID!$B$1:$U$1)*(КАЛЕНДАРЬ!AT33=GRID!$B$3:$U$3),0))*GRID!$H$42*(1-GRID!$H$43),0))</f>
        <v>136720</v>
      </c>
      <c r="R496" s="50" t="s">
        <v>105</v>
      </c>
      <c r="S496" s="50" t="s">
        <v>105</v>
      </c>
      <c r="T496" s="50" t="s">
        <v>105</v>
      </c>
    </row>
    <row r="497" spans="1:21" ht="12.75" customHeight="1">
      <c r="A497" s="108" t="s">
        <v>13</v>
      </c>
      <c r="B497" s="109">
        <v>31</v>
      </c>
      <c r="C497" s="5">
        <f t="array" ref="C497">IF($I$2="Длительное проживание от 30 ночей ",
INDEX(GRID!$B$4:$U$15,MATCH(C$7,GRID!$A$4:$A$15,0),MATCH(1,($U$2=GRID!$B$1:$U$1)*(КАЛЕНДАРЬ!AT34=GRID!$B$3:$U$3),0))*GRID!$H$42,
ROUNDUP(INDEX(GRID!$B$4:$U$15,MATCH(C$7,GRID!$A$4:$A$15,0),MATCH(1,($U$2=GRID!$B$1:$U$1)*(КАЛЕНДАРЬ!AT34=GRID!$B$3:$U$3),0))*GRID!$H$42*(1-GRID!$H$43),0))</f>
        <v>22000.000000000004</v>
      </c>
      <c r="D497" s="5">
        <f t="array" ref="D497">IF($I$2="Длительное проживание от 30 ночей ",
INDEX(GRID!$B$18:$U$29,MATCH(C$7,GRID!$A$18:$A$29,0),MATCH(1,($U$2=GRID!$B$1:$U$1)*(КАЛЕНДАРЬ!AT34=GRID!$B$3:$U$3),0))*GRID!$H$42,
ROUNDUP(INDEX(GRID!$B$18:$U$29,MATCH(C$7,GRID!$A$18:$A$29,0),MATCH(1,($U$2=GRID!$B$1:$U$1)*(КАЛЕНДАРЬ!AT34=GRID!$B$3:$U$3),0))*GRID!$H$42*(1-GRID!$H$43),0))</f>
        <v>26000.000000000004</v>
      </c>
      <c r="E497" s="5">
        <f t="array" ref="E497">IF($I$2="Длительное проживание от 30 ночей ",
INDEX(GRID!$B$4:$U$15,MATCH(E$7,GRID!$A$4:$A$15,0),MATCH(1,($U$2=GRID!$B$1:$U$1)*(КАЛЕНДАРЬ!AT34=GRID!$B$3:$U$3),0))*GRID!$H$42,
ROUNDUP(INDEX(GRID!$B$4:$U$15,MATCH(E$7,GRID!$A$4:$A$15,0),MATCH(1,($U$2=GRID!$B$1:$U$1)*(КАЛЕНДАРЬ!AT34=GRID!$B$3:$U$3),0))*GRID!$H$42*(1-GRID!$H$43),0))</f>
        <v>26400</v>
      </c>
      <c r="F497" s="5">
        <f t="array" ref="F497">IF($I$2="Длительное проживание от 30 ночей ",
INDEX(GRID!$B$18:$U$29,MATCH(E$7,GRID!$A$18:$A$29,0),MATCH(1,($U$2=GRID!$B$1:$U$1)*(КАЛЕНДАРЬ!AT34=GRID!$B$3:$U$3),0))*GRID!$H$42,
ROUNDUP(INDEX(GRID!$B$18:$U$29,MATCH(E$7,GRID!$A$18:$A$29,0),MATCH(1,($U$2=GRID!$B$1:$U$1)*(КАЛЕНДАРЬ!AT34=GRID!$B$3:$U$3),0))*GRID!$H$42*(1-GRID!$H$43),0))</f>
        <v>30400</v>
      </c>
      <c r="G497" s="5" cm="1">
        <f t="array" ref="G497">IF($I$2="Длительное проживание от 30 ночей ",
INDEX(GRID!$B$4:$U$15,MATCH(G$7,GRID!$A$4:$A$15,0),MATCH(1,($U$2=GRID!$B$1:$U$1)*(КАЛЕНДАРЬ!AT34=GRID!$B$3:$U$3),0))*GRID!$H$42,
ROUNDUP(INDEX(GRID!$B$4:$U$15,MATCH(G$7,GRID!$A$4:$A$15,0),MATCH(1,($U$2=GRID!$B$1:$U$1)*(КАЛЕНДАРЬ!AT34=GRID!$B$3:$U$3),0))*GRID!$H$42*(1-GRID!$H$43),0))</f>
        <v>31200</v>
      </c>
      <c r="H497" s="5" cm="1">
        <f t="array" ref="H497">IF($I$2="Длительное проживание от 30 ночей ",
INDEX(GRID!$B$18:$U$29,MATCH(G$7,GRID!$A$18:$A$29,0),MATCH(1,($U$2=GRID!$B$1:$U$1)*(КАЛЕНДАРЬ!AT34=GRID!$B$3:$U$3),0))*GRID!$H$42,
ROUNDUP(INDEX(GRID!$B$18:$U$29,MATCH(G$7,GRID!$A$18:$A$29,0),MATCH(1,($U$2=GRID!$B$1:$U$1)*(КАЛЕНДАРЬ!AT34=GRID!$B$3:$U$3),0))*GRID!$H$42*(1-GRID!$H$43),0))</f>
        <v>35200</v>
      </c>
      <c r="I497" s="5">
        <f t="array" ref="I497">IF($I$2="Длительное проживание от 30 ночей ",
INDEX(GRID!$B$4:$U$15,MATCH(I$7,GRID!$A$4:$A$15,0),MATCH(1,($U$2=GRID!$B$1:$U$1)*(КАЛЕНДАРЬ!AT34=GRID!$B$3:$U$3),0))*GRID!$H$42,
ROUNDUP(INDEX(GRID!$B$4:$U$15,MATCH(I$7,GRID!$A$4:$A$15,0),MATCH(1,($U$2=GRID!$B$1:$U$1)*(КАЛЕНДАРЬ!AT34=GRID!$B$3:$U$3),0))*GRID!$H$42*(1-GRID!$H$43),0))</f>
        <v>34720</v>
      </c>
      <c r="J497" s="5">
        <f t="array" ref="J497">IF($I$2="Длительное проживание от 30 ночей ",
INDEX(GRID!$B$18:$U$29,MATCH(I$7,GRID!$A$18:$A$29,0),MATCH(1,($U$2=GRID!$B$1:$U$1)*(КАЛЕНДАРЬ!AT34=GRID!$B$3:$U$3),0))*GRID!$H$42,
ROUNDUP(INDEX(GRID!$B$18:$U$29,MATCH(I$7,GRID!$A$18:$A$29,0),MATCH(1,($U$2=GRID!$B$1:$U$1)*(КАЛЕНДАРЬ!AT34=GRID!$B$3:$U$3),0))*GRID!$H$42*(1-GRID!$H$43),0))</f>
        <v>38720</v>
      </c>
      <c r="K497" s="5" cm="1">
        <f t="array" ref="K497">IF($I$2="Длительное проживание от 30 ночей ",
INDEX(GRID!$B$4:$U$15,MATCH(K$7,GRID!$A$4:$A$15,0),MATCH(1,($U$2=GRID!$B$1:$U$1)*(КАЛЕНДАРЬ!AT34=GRID!$B$3:$U$3),0))*GRID!$H$42,
ROUNDUP(INDEX(GRID!$B$4:$U$15,MATCH(K$7,GRID!$A$4:$A$15,0),MATCH(1,($U$2=GRID!$B$1:$U$1)*(КАЛЕНДАРЬ!AT34=GRID!$B$3:$U$3),0))*GRID!$H$42*(1-GRID!$H$43),0))</f>
        <v>39200</v>
      </c>
      <c r="L497" s="5" cm="1">
        <f t="array" ref="L497">IF($I$2="Длительное проживание от 30 ночей ",
INDEX(GRID!$B$18:$U$29,MATCH(K$7,GRID!$A$18:$A$29,0),MATCH(1,($U$2=GRID!$B$1:$U$1)*(КАЛЕНДАРЬ!AT34=GRID!$B$3:$U$3),0))*GRID!$H$42,
ROUNDUP(INDEX(GRID!$B$18:$U$29,MATCH(K$7,GRID!$A$18:$A$29,0),MATCH(1,($U$2=GRID!$B$1:$U$1)*(КАЛЕНДАРЬ!AT34=GRID!$B$3:$U$3),0))*GRID!$H$42*(1-GRID!$H$43),0))</f>
        <v>43200</v>
      </c>
      <c r="M497" s="5">
        <f t="array" ref="M497">IF($I$2="Длительное проживание от 30 ночей ",
INDEX(GRID!$B$4:$U$15,MATCH(M$7,GRID!$A$4:$A$15,0),MATCH(1,($U$2=GRID!$B$1:$U$1)*(КАЛЕНДАРЬ!AT34=GRID!$B$3:$U$3),0))*GRID!$H$42,
ROUNDUP(INDEX(GRID!$B$4:$U$15,MATCH(M$7,GRID!$A$4:$A$15,0),MATCH(1,($U$2=GRID!$B$1:$U$1)*(КАЛЕНДАРЬ!AT34=GRID!$B$3:$U$3),0))*GRID!$H$42*(1-GRID!$H$43),0))</f>
        <v>55600</v>
      </c>
      <c r="N497" s="5">
        <f t="array" ref="N497">IF($I$2="Длительное проживание от 30 ночей ",
INDEX(GRID!$B$18:$U$29,MATCH(M$7,GRID!$A$18:$A$29,0),MATCH(1,($U$2=GRID!$B$1:$U$1)*(КАЛЕНДАРЬ!AT34=GRID!$B$3:$U$3),0))*GRID!$H$42,
ROUNDUP(INDEX(GRID!$B$18:$U$29,MATCH(M$7,GRID!$A$18:$A$29,0),MATCH(1,($U$2=GRID!$B$1:$U$1)*(КАЛЕНДАРЬ!AT34=GRID!$B$3:$U$3),0))*GRID!$H$42*(1-GRID!$H$43),0))</f>
        <v>59600</v>
      </c>
      <c r="O497" s="5" cm="1">
        <f t="array" ref="O497">IF($I$2="Длительное проживание от 30 ночей ",
INDEX(GRID!$B$4:$U$15,MATCH(O$7,GRID!$A$4:$A$15,0),MATCH(1,($U$2=GRID!$B$1:$U$1)*(КАЛЕНДАРЬ!AT34=GRID!$B$3:$U$3),0))*GRID!$H$42,
ROUNDUP(INDEX(GRID!$B$4:$U$15,MATCH(O$7,GRID!$A$4:$A$15,0),MATCH(1,($U$2=GRID!$B$1:$U$1)*(КАЛЕНДАРЬ!AN\4=GRID!$B$3:$U$3),0))*GRID!$H$42*(1-GRID!$H$43),0))</f>
        <v>82560</v>
      </c>
      <c r="P497" s="5">
        <f t="array" ref="P497">IF($I$2="Длительное проживание от 30 ночей ",
INDEX(GRID!$B$4:$U$15,MATCH(P$7,GRID!$A$4:$A$15,0),MATCH(1,($U$2=GRID!$B$1:$U$1)*(КАЛЕНДАРЬ!AT34=GRID!$B$3:$U$3),0))*GRID!$H$42,
ROUNDUP(INDEX(GRID!$B$4:$U$15,MATCH(P$7,GRID!$A$4:$A$15,0),MATCH(1,($U$2=GRID!$B$1:$U$1)*(КАЛЕНДАРЬ!AT34=GRID!$B$3:$U$3),0))*GRID!$H$42*(1-GRID!$H$43),0))</f>
        <v>116320</v>
      </c>
      <c r="Q497" s="5">
        <f t="array" ref="Q497">IF($I$2="Длительное проживание от 30 ночей ",
INDEX(GRID!$B$4:$U$15,MATCH(Q$7,GRID!$A$4:$A$15,0),MATCH(1,($U$2=GRID!$B$1:$U$1)*(КАЛЕНДАРЬ!AT34=GRID!$B$3:$U$3),0))*GRID!$H$42,
ROUNDUP(INDEX(GRID!$B$4:$U$15,MATCH(Q$7,GRID!$A$4:$A$15,0),MATCH(1,($U$2=GRID!$B$1:$U$1)*(КАЛЕНДАРЬ!AT34=GRID!$B$3:$U$3),0))*GRID!$H$42*(1-GRID!$H$43),0))</f>
        <v>136720</v>
      </c>
      <c r="R497" s="50" t="s">
        <v>105</v>
      </c>
      <c r="S497" s="50" t="s">
        <v>105</v>
      </c>
      <c r="T497" s="50" t="s">
        <v>105</v>
      </c>
    </row>
    <row r="498" spans="1:21" ht="12.75" customHeight="1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</row>
    <row r="499" spans="1:21" ht="12.75" customHeight="1">
      <c r="A499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</row>
    <row r="500" spans="1:21" ht="12.75" customHeight="1">
      <c r="A500" s="163" t="s">
        <v>125</v>
      </c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</row>
    <row r="501" spans="1:21" ht="28.5" customHeight="1">
      <c r="A501" s="251" t="s">
        <v>8</v>
      </c>
      <c r="B501" s="252"/>
      <c r="C501" s="169" t="s">
        <v>87</v>
      </c>
      <c r="D501" s="170"/>
      <c r="E501" s="155" t="s">
        <v>79</v>
      </c>
      <c r="F501" s="156"/>
      <c r="G501" s="157" t="s">
        <v>80</v>
      </c>
      <c r="H501" s="157"/>
      <c r="I501" s="158" t="s">
        <v>81</v>
      </c>
      <c r="J501" s="159"/>
      <c r="K501" s="160" t="s">
        <v>82</v>
      </c>
      <c r="L501" s="160"/>
      <c r="M501" s="161" t="s">
        <v>83</v>
      </c>
      <c r="N501" s="161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1" ht="12.75" customHeight="1">
      <c r="A502" s="253"/>
      <c r="B502" s="254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1" ht="12.75" customHeight="1">
      <c r="A503" s="56" t="s">
        <v>14</v>
      </c>
      <c r="B503" s="57">
        <v>1</v>
      </c>
      <c r="C503" s="5">
        <f t="array" ref="C503">IF($I$2="Длительное проживание от 30 ночей ",
INDEX(GRID!$B$4:$U$15,MATCH(C$7,GRID!$A$4:$A$15,0),MATCH(1,($U$2=GRID!$B$1:$U$1)*(КАЛЕНДАРЬ!AW4=GRID!$B$3:$U$3),0))*GRID!$H$42,
ROUNDUP(INDEX(GRID!$B$4:$U$15,MATCH(C$7,GRID!$A$4:$A$15,0),MATCH(1,($U$2=GRID!$B$1:$U$1)*(КАЛЕНДАРЬ!AW4=GRID!$B$3:$U$3),0))*GRID!$H$42*(1-GRID!$H$43),0))</f>
        <v>22000.000000000004</v>
      </c>
      <c r="D503" s="5">
        <f t="array" ref="D503">IF($I$2="Длительное проживание от 30 ночей ",
INDEX(GRID!$B$18:$U$29,MATCH(C$7,GRID!$A$18:$A$29,0),MATCH(1,($U$2=GRID!$B$1:$U$1)*(КАЛЕНДАРЬ!AW4=GRID!$B$3:$U$3),0))*GRID!$H$42,
ROUNDUP(INDEX(GRID!$B$18:$U$29,MATCH(C$7,GRID!$A$18:$A$29,0),MATCH(1,($U$2=GRID!$B$1:$U$1)*(КАЛЕНДАРЬ!AW4=GRID!$B$3:$U$3),0))*GRID!$H$42*(1-GRID!$H$43),0))</f>
        <v>26000.000000000004</v>
      </c>
      <c r="E503" s="5">
        <f t="array" ref="E503">IF($I$2="Длительное проживание от 30 ночей ",
INDEX(GRID!$B$4:$U$15,MATCH(E$7,GRID!$A$4:$A$15,0),MATCH(1,($U$2=GRID!$B$1:$U$1)*(КАЛЕНДАРЬ!AW4=GRID!$B$3:$U$3),0))*GRID!$H$42,
ROUNDUP(INDEX(GRID!$B$4:$U$15,MATCH(E$7,GRID!$A$4:$A$15,0),MATCH(1,($U$2=GRID!$B$1:$U$1)*(КАЛЕНДАРЬ!AW4=GRID!$B$3:$U$3),0))*GRID!$H$42*(1-GRID!$H$43),0))</f>
        <v>26400</v>
      </c>
      <c r="F503" s="5">
        <f t="array" ref="F503">IF($I$2="Длительное проживание от 30 ночей ",
INDEX(GRID!$B$18:$U$29,MATCH(E$7,GRID!$A$18:$A$29,0),MATCH(1,($U$2=GRID!$B$1:$U$1)*(КАЛЕНДАРЬ!AW4=GRID!$B$3:$U$3),0))*GRID!$H$42,
ROUNDUP(INDEX(GRID!$B$18:$U$29,MATCH(E$7,GRID!$A$18:$A$29,0),MATCH(1,($U$2=GRID!$B$1:$U$1)*(КАЛЕНДАРЬ!AW4=GRID!$B$3:$U$3),0))*GRID!$H$42*(1-GRID!$H$43),0))</f>
        <v>30400</v>
      </c>
      <c r="G503" s="5" cm="1">
        <f t="array" ref="G503">IF($I$2="Длительное проживание от 30 ночей ",
INDEX(GRID!$B$4:$U$15,MATCH(G$7,GRID!$A$4:$A$15,0),MATCH(1,($U$2=GRID!$B$1:$U$1)*(КАЛЕНДАРЬ!AW4=GRID!$B$3:$U$3),0))*GRID!$H$42,
ROUNDUP(INDEX(GRID!$B$4:$U$15,MATCH(G$7,GRID!$A$4:$A$15,0),MATCH(1,($U$2=GRID!$B$1:$U$1)*(КАЛЕНДАРЬ!AW4=GRID!$B$3:$U$3),0))*GRID!$H$42*(1-GRID!$H$43),0))</f>
        <v>31200</v>
      </c>
      <c r="H503" s="5" cm="1">
        <f t="array" ref="H503">IF($I$2="Длительное проживание от 30 ночей ",
INDEX(GRID!$B$18:$U$29,MATCH(G$7,GRID!$A$18:$A$29,0),MATCH(1,($U$2=GRID!$B$1:$U$1)*(КАЛЕНДАРЬ!AW4=GRID!$B$3:$U$3),0))*GRID!$H$42,
ROUNDUP(INDEX(GRID!$B$18:$U$29,MATCH(G$7,GRID!$A$18:$A$29,0),MATCH(1,($U$2=GRID!$B$1:$U$1)*(КАЛЕНДАРЬ!AW4=GRID!$B$3:$U$3),0))*GRID!$H$42*(1-GRID!$H$43),0))</f>
        <v>35200</v>
      </c>
      <c r="I503" s="5">
        <f t="array" ref="I503">IF($I$2="Длительное проживание от 30 ночей ",
INDEX(GRID!$B$4:$U$15,MATCH(I$7,GRID!$A$4:$A$15,0),MATCH(1,($U$2=GRID!$B$1:$U$1)*(КАЛЕНДАРЬ!AW4=GRID!$B$3:$U$3),0))*GRID!$H$42,
ROUNDUP(INDEX(GRID!$B$4:$U$15,MATCH(I$7,GRID!$A$4:$A$15,0),MATCH(1,($U$2=GRID!$B$1:$U$1)*(КАЛЕНДАРЬ!AW4=GRID!$B$3:$U$3),0))*GRID!$H$42*(1-GRID!$H$43),0))</f>
        <v>34720</v>
      </c>
      <c r="J503" s="5">
        <f t="array" ref="J503">IF($I$2="Длительное проживание от 30 ночей ",
INDEX(GRID!$B$18:$U$29,MATCH(I$7,GRID!$A$18:$A$29,0),MATCH(1,($U$2=GRID!$B$1:$U$1)*(КАЛЕНДАРЬ!AW4=GRID!$B$3:$U$3),0))*GRID!$H$42,
ROUNDUP(INDEX(GRID!$B$18:$U$29,MATCH(I$7,GRID!$A$18:$A$29,0),MATCH(1,($U$2=GRID!$B$1:$U$1)*(КАЛЕНДАРЬ!AW4=GRID!$B$3:$U$3),0))*GRID!$H$42*(1-GRID!$H$43),0))</f>
        <v>38720</v>
      </c>
      <c r="K503" s="5" cm="1">
        <f t="array" ref="K503">IF($I$2="Длительное проживание от 30 ночей ",
INDEX(GRID!$B$4:$U$15,MATCH(K$7,GRID!$A$4:$A$15,0),MATCH(1,($U$2=GRID!$B$1:$U$1)*(КАЛЕНДАРЬ!AW4=GRID!$B$3:$U$3),0))*GRID!$H$42,
ROUNDUP(INDEX(GRID!$B$4:$U$15,MATCH(K$7,GRID!$A$4:$A$15,0),MATCH(1,($U$2=GRID!$B$1:$U$1)*(КАЛЕНДАРЬ!AW4=GRID!$B$3:$U$3),0))*GRID!$H$42*(1-GRID!$H$43),0))</f>
        <v>39200</v>
      </c>
      <c r="L503" s="5" cm="1">
        <f t="array" ref="L503">IF($I$2="Длительное проживание от 30 ночей ",
INDEX(GRID!$B$18:$U$29,MATCH(K$7,GRID!$A$18:$A$29,0),MATCH(1,($U$2=GRID!$B$1:$U$1)*(КАЛЕНДАРЬ!AW4=GRID!$B$3:$U$3),0))*GRID!$H$42,
ROUNDUP(INDEX(GRID!$B$18:$U$29,MATCH(K$7,GRID!$A$18:$A$29,0),MATCH(1,($U$2=GRID!$B$1:$U$1)*(КАЛЕНДАРЬ!AW4=GRID!$B$3:$U$3),0))*GRID!$H$42*(1-GRID!$H$43),0))</f>
        <v>43200</v>
      </c>
      <c r="M503" s="5">
        <f t="array" ref="M503">IF($I$2="Длительное проживание от 30 ночей ",
INDEX(GRID!$B$4:$U$15,MATCH(M$7,GRID!$A$4:$A$15,0),MATCH(1,($U$2=GRID!$B$1:$U$1)*(КАЛЕНДАРЬ!AW4=GRID!$B$3:$U$3),0))*GRID!$H$42,
ROUNDUP(INDEX(GRID!$B$4:$U$15,MATCH(M$7,GRID!$A$4:$A$15,0),MATCH(1,($U$2=GRID!$B$1:$U$1)*(КАЛЕНДАРЬ!AW4=GRID!$B$3:$U$3),0))*GRID!$H$42*(1-GRID!$H$43),0))</f>
        <v>55600</v>
      </c>
      <c r="N503" s="5">
        <f t="array" ref="N503">IF($I$2="Длительное проживание от 30 ночей ",
INDEX(GRID!$B$18:$U$29,MATCH(M$7,GRID!$A$18:$A$29,0),MATCH(1,($U$2=GRID!$B$1:$U$1)*(КАЛЕНДАРЬ!AW4=GRID!$B$3:$U$3),0))*GRID!$H$42,
ROUNDUP(INDEX(GRID!$B$18:$U$29,MATCH(M$7,GRID!$A$18:$A$29,0),MATCH(1,($U$2=GRID!$B$1:$U$1)*(КАЛЕНДАРЬ!AW4=GRID!$B$3:$U$3),0))*GRID!$H$42*(1-GRID!$H$43),0))</f>
        <v>59600</v>
      </c>
      <c r="O503" s="5" cm="1">
        <f t="array" ref="O503">IF($I$2="Длительное проживание от 30 ночей ",
INDEX(GRID!$B$4:$U$15,MATCH(O$7,GRID!$A$4:$A$15,0),MATCH(1,($U$2=GRID!$B$1:$U$1)*(КАЛЕНДАРЬ!AW4=GRID!$B$3:$U$3),0))*GRID!$H$42,
ROUNDUP(INDEX(GRID!$B$4:$U$15,MATCH(O$7,GRID!$A$4:$A$15,0),MATCH(1,($U$2=GRID!$B$1:$U$1)*(КАЛЕНДАРЬ!AN\4=GRID!$B$3:$U$3),0))*GRID!$H$42*(1-GRID!$H$43),0))</f>
        <v>82560</v>
      </c>
      <c r="P503" s="5">
        <f t="array" ref="P503">IF($I$2="Длительное проживание от 30 ночей ",
INDEX(GRID!$B$4:$U$15,MATCH(P$7,GRID!$A$4:$A$15,0),MATCH(1,($U$2=GRID!$B$1:$U$1)*(КАЛЕНДАРЬ!AW4=GRID!$B$3:$U$3),0))*GRID!$H$42,
ROUNDUP(INDEX(GRID!$B$4:$U$15,MATCH(P$7,GRID!$A$4:$A$15,0),MATCH(1,($U$2=GRID!$B$1:$U$1)*(КАЛЕНДАРЬ!AW4=GRID!$B$3:$U$3),0))*GRID!$H$42*(1-GRID!$H$43),0))</f>
        <v>116320</v>
      </c>
      <c r="Q503" s="5">
        <f t="array" ref="Q503">IF($I$2="Длительное проживание от 30 ночей ",
INDEX(GRID!$B$4:$U$15,MATCH(Q$7,GRID!$A$4:$A$15,0),MATCH(1,($U$2=GRID!$B$1:$U$1)*(КАЛЕНДАРЬ!AW4=GRID!$B$3:$U$3),0))*GRID!$H$42,
ROUNDUP(INDEX(GRID!$B$4:$U$15,MATCH(Q$7,GRID!$A$4:$A$15,0),MATCH(1,($U$2=GRID!$B$1:$U$1)*(КАЛЕНДАРЬ!AW4=GRID!$B$3:$U$3),0))*GRID!$H$42*(1-GRID!$H$43),0))</f>
        <v>136720</v>
      </c>
      <c r="R503" s="50" t="s">
        <v>105</v>
      </c>
      <c r="S503" s="50" t="s">
        <v>105</v>
      </c>
      <c r="T503" s="50" t="s">
        <v>105</v>
      </c>
    </row>
    <row r="504" spans="1:21" ht="12.75" customHeight="1">
      <c r="A504" s="56" t="s">
        <v>15</v>
      </c>
      <c r="B504" s="57">
        <v>2</v>
      </c>
      <c r="C504" s="5">
        <f t="array" ref="C504">IF($I$2="Длительное проживание от 30 ночей ",
INDEX(GRID!$B$4:$U$15,MATCH(C$7,GRID!$A$4:$A$15,0),MATCH(1,($U$2=GRID!$B$1:$U$1)*(КАЛЕНДАРЬ!AW5=GRID!$B$3:$U$3),0))*GRID!$H$42,
ROUNDUP(INDEX(GRID!$B$4:$U$15,MATCH(C$7,GRID!$A$4:$A$15,0),MATCH(1,($U$2=GRID!$B$1:$U$1)*(КАЛЕНДАРЬ!AW5=GRID!$B$3:$U$3),0))*GRID!$H$42*(1-GRID!$H$43),0))</f>
        <v>22000.000000000004</v>
      </c>
      <c r="D504" s="5">
        <f t="array" ref="D504">IF($I$2="Длительное проживание от 30 ночей ",
INDEX(GRID!$B$18:$U$29,MATCH(C$7,GRID!$A$18:$A$29,0),MATCH(1,($U$2=GRID!$B$1:$U$1)*(КАЛЕНДАРЬ!AW5=GRID!$B$3:$U$3),0))*GRID!$H$42,
ROUNDUP(INDEX(GRID!$B$18:$U$29,MATCH(C$7,GRID!$A$18:$A$29,0),MATCH(1,($U$2=GRID!$B$1:$U$1)*(КАЛЕНДАРЬ!AW5=GRID!$B$3:$U$3),0))*GRID!$H$42*(1-GRID!$H$43),0))</f>
        <v>26000.000000000004</v>
      </c>
      <c r="E504" s="5">
        <f t="array" ref="E504">IF($I$2="Длительное проживание от 30 ночей ",
INDEX(GRID!$B$4:$U$15,MATCH(E$7,GRID!$A$4:$A$15,0),MATCH(1,($U$2=GRID!$B$1:$U$1)*(КАЛЕНДАРЬ!AW5=GRID!$B$3:$U$3),0))*GRID!$H$42,
ROUNDUP(INDEX(GRID!$B$4:$U$15,MATCH(E$7,GRID!$A$4:$A$15,0),MATCH(1,($U$2=GRID!$B$1:$U$1)*(КАЛЕНДАРЬ!AW5=GRID!$B$3:$U$3),0))*GRID!$H$42*(1-GRID!$H$43),0))</f>
        <v>26400</v>
      </c>
      <c r="F504" s="5">
        <f t="array" ref="F504">IF($I$2="Длительное проживание от 30 ночей ",
INDEX(GRID!$B$18:$U$29,MATCH(E$7,GRID!$A$18:$A$29,0),MATCH(1,($U$2=GRID!$B$1:$U$1)*(КАЛЕНДАРЬ!AW5=GRID!$B$3:$U$3),0))*GRID!$H$42,
ROUNDUP(INDEX(GRID!$B$18:$U$29,MATCH(E$7,GRID!$A$18:$A$29,0),MATCH(1,($U$2=GRID!$B$1:$U$1)*(КАЛЕНДАРЬ!AW5=GRID!$B$3:$U$3),0))*GRID!$H$42*(1-GRID!$H$43),0))</f>
        <v>30400</v>
      </c>
      <c r="G504" s="5" cm="1">
        <f t="array" ref="G504">IF($I$2="Длительное проживание от 30 ночей ",
INDEX(GRID!$B$4:$U$15,MATCH(G$7,GRID!$A$4:$A$15,0),MATCH(1,($U$2=GRID!$B$1:$U$1)*(КАЛЕНДАРЬ!AW5=GRID!$B$3:$U$3),0))*GRID!$H$42,
ROUNDUP(INDEX(GRID!$B$4:$U$15,MATCH(G$7,GRID!$A$4:$A$15,0),MATCH(1,($U$2=GRID!$B$1:$U$1)*(КАЛЕНДАРЬ!AW5=GRID!$B$3:$U$3),0))*GRID!$H$42*(1-GRID!$H$43),0))</f>
        <v>31200</v>
      </c>
      <c r="H504" s="5" cm="1">
        <f t="array" ref="H504">IF($I$2="Длительное проживание от 30 ночей ",
INDEX(GRID!$B$18:$U$29,MATCH(G$7,GRID!$A$18:$A$29,0),MATCH(1,($U$2=GRID!$B$1:$U$1)*(КАЛЕНДАРЬ!AW5=GRID!$B$3:$U$3),0))*GRID!$H$42,
ROUNDUP(INDEX(GRID!$B$18:$U$29,MATCH(G$7,GRID!$A$18:$A$29,0),MATCH(1,($U$2=GRID!$B$1:$U$1)*(КАЛЕНДАРЬ!AW5=GRID!$B$3:$U$3),0))*GRID!$H$42*(1-GRID!$H$43),0))</f>
        <v>35200</v>
      </c>
      <c r="I504" s="5">
        <f t="array" ref="I504">IF($I$2="Длительное проживание от 30 ночей ",
INDEX(GRID!$B$4:$U$15,MATCH(I$7,GRID!$A$4:$A$15,0),MATCH(1,($U$2=GRID!$B$1:$U$1)*(КАЛЕНДАРЬ!AW5=GRID!$B$3:$U$3),0))*GRID!$H$42,
ROUNDUP(INDEX(GRID!$B$4:$U$15,MATCH(I$7,GRID!$A$4:$A$15,0),MATCH(1,($U$2=GRID!$B$1:$U$1)*(КАЛЕНДАРЬ!AW5=GRID!$B$3:$U$3),0))*GRID!$H$42*(1-GRID!$H$43),0))</f>
        <v>34720</v>
      </c>
      <c r="J504" s="5">
        <f t="array" ref="J504">IF($I$2="Длительное проживание от 30 ночей ",
INDEX(GRID!$B$18:$U$29,MATCH(I$7,GRID!$A$18:$A$29,0),MATCH(1,($U$2=GRID!$B$1:$U$1)*(КАЛЕНДАРЬ!AW5=GRID!$B$3:$U$3),0))*GRID!$H$42,
ROUNDUP(INDEX(GRID!$B$18:$U$29,MATCH(I$7,GRID!$A$18:$A$29,0),MATCH(1,($U$2=GRID!$B$1:$U$1)*(КАЛЕНДАРЬ!AW5=GRID!$B$3:$U$3),0))*GRID!$H$42*(1-GRID!$H$43),0))</f>
        <v>38720</v>
      </c>
      <c r="K504" s="5" cm="1">
        <f t="array" ref="K504">IF($I$2="Длительное проживание от 30 ночей ",
INDEX(GRID!$B$4:$U$15,MATCH(K$7,GRID!$A$4:$A$15,0),MATCH(1,($U$2=GRID!$B$1:$U$1)*(КАЛЕНДАРЬ!AW5=GRID!$B$3:$U$3),0))*GRID!$H$42,
ROUNDUP(INDEX(GRID!$B$4:$U$15,MATCH(K$7,GRID!$A$4:$A$15,0),MATCH(1,($U$2=GRID!$B$1:$U$1)*(КАЛЕНДАРЬ!AW5=GRID!$B$3:$U$3),0))*GRID!$H$42*(1-GRID!$H$43),0))</f>
        <v>39200</v>
      </c>
      <c r="L504" s="5" cm="1">
        <f t="array" ref="L504">IF($I$2="Длительное проживание от 30 ночей ",
INDEX(GRID!$B$18:$U$29,MATCH(K$7,GRID!$A$18:$A$29,0),MATCH(1,($U$2=GRID!$B$1:$U$1)*(КАЛЕНДАРЬ!AW5=GRID!$B$3:$U$3),0))*GRID!$H$42,
ROUNDUP(INDEX(GRID!$B$18:$U$29,MATCH(K$7,GRID!$A$18:$A$29,0),MATCH(1,($U$2=GRID!$B$1:$U$1)*(КАЛЕНДАРЬ!AW5=GRID!$B$3:$U$3),0))*GRID!$H$42*(1-GRID!$H$43),0))</f>
        <v>43200</v>
      </c>
      <c r="M504" s="5">
        <f t="array" ref="M504">IF($I$2="Длительное проживание от 30 ночей ",
INDEX(GRID!$B$4:$U$15,MATCH(M$7,GRID!$A$4:$A$15,0),MATCH(1,($U$2=GRID!$B$1:$U$1)*(КАЛЕНДАРЬ!AW5=GRID!$B$3:$U$3),0))*GRID!$H$42,
ROUNDUP(INDEX(GRID!$B$4:$U$15,MATCH(M$7,GRID!$A$4:$A$15,0),MATCH(1,($U$2=GRID!$B$1:$U$1)*(КАЛЕНДАРЬ!AW5=GRID!$B$3:$U$3),0))*GRID!$H$42*(1-GRID!$H$43),0))</f>
        <v>55600</v>
      </c>
      <c r="N504" s="5">
        <f t="array" ref="N504">IF($I$2="Длительное проживание от 30 ночей ",
INDEX(GRID!$B$18:$U$29,MATCH(M$7,GRID!$A$18:$A$29,0),MATCH(1,($U$2=GRID!$B$1:$U$1)*(КАЛЕНДАРЬ!AW5=GRID!$B$3:$U$3),0))*GRID!$H$42,
ROUNDUP(INDEX(GRID!$B$18:$U$29,MATCH(M$7,GRID!$A$18:$A$29,0),MATCH(1,($U$2=GRID!$B$1:$U$1)*(КАЛЕНДАРЬ!AW5=GRID!$B$3:$U$3),0))*GRID!$H$42*(1-GRID!$H$43),0))</f>
        <v>59600</v>
      </c>
      <c r="O504" s="5" cm="1">
        <f t="array" ref="O504">IF($I$2="Длительное проживание от 30 ночей ",
INDEX(GRID!$B$4:$U$15,MATCH(O$7,GRID!$A$4:$A$15,0),MATCH(1,($U$2=GRID!$B$1:$U$1)*(КАЛЕНДАРЬ!AW5=GRID!$B$3:$U$3),0))*GRID!$H$42,
ROUNDUP(INDEX(GRID!$B$4:$U$15,MATCH(O$7,GRID!$A$4:$A$15,0),MATCH(1,($U$2=GRID!$B$1:$U$1)*(КАЛЕНДАРЬ!AN\4=GRID!$B$3:$U$3),0))*GRID!$H$42*(1-GRID!$H$43),0))</f>
        <v>82560</v>
      </c>
      <c r="P504" s="5">
        <f t="array" ref="P504">IF($I$2="Длительное проживание от 30 ночей ",
INDEX(GRID!$B$4:$U$15,MATCH(P$7,GRID!$A$4:$A$15,0),MATCH(1,($U$2=GRID!$B$1:$U$1)*(КАЛЕНДАРЬ!AW5=GRID!$B$3:$U$3),0))*GRID!$H$42,
ROUNDUP(INDEX(GRID!$B$4:$U$15,MATCH(P$7,GRID!$A$4:$A$15,0),MATCH(1,($U$2=GRID!$B$1:$U$1)*(КАЛЕНДАРЬ!AW5=GRID!$B$3:$U$3),0))*GRID!$H$42*(1-GRID!$H$43),0))</f>
        <v>116320</v>
      </c>
      <c r="Q504" s="5">
        <f t="array" ref="Q504">IF($I$2="Длительное проживание от 30 ночей ",
INDEX(GRID!$B$4:$U$15,MATCH(Q$7,GRID!$A$4:$A$15,0),MATCH(1,($U$2=GRID!$B$1:$U$1)*(КАЛЕНДАРЬ!AW5=GRID!$B$3:$U$3),0))*GRID!$H$42,
ROUNDUP(INDEX(GRID!$B$4:$U$15,MATCH(Q$7,GRID!$A$4:$A$15,0),MATCH(1,($U$2=GRID!$B$1:$U$1)*(КАЛЕНДАРЬ!AW5=GRID!$B$3:$U$3),0))*GRID!$H$42*(1-GRID!$H$43),0))</f>
        <v>136720</v>
      </c>
      <c r="R504" s="50" t="s">
        <v>105</v>
      </c>
      <c r="S504" s="50" t="s">
        <v>105</v>
      </c>
      <c r="T504" s="50" t="s">
        <v>105</v>
      </c>
    </row>
    <row r="505" spans="1:21" ht="12.75" customHeight="1">
      <c r="A505" s="56" t="s">
        <v>16</v>
      </c>
      <c r="B505" s="57">
        <v>3</v>
      </c>
      <c r="C505" s="5">
        <f t="array" ref="C505">IF($I$2="Длительное проживание от 30 ночей ",
INDEX(GRID!$B$4:$U$15,MATCH(C$7,GRID!$A$4:$A$15,0),MATCH(1,($U$2=GRID!$B$1:$U$1)*(КАЛЕНДАРЬ!AW6=GRID!$B$3:$U$3),0))*GRID!$H$42,
ROUNDUP(INDEX(GRID!$B$4:$U$15,MATCH(C$7,GRID!$A$4:$A$15,0),MATCH(1,($U$2=GRID!$B$1:$U$1)*(КАЛЕНДАРЬ!AW6=GRID!$B$3:$U$3),0))*GRID!$H$42*(1-GRID!$H$43),0))</f>
        <v>22000.000000000004</v>
      </c>
      <c r="D505" s="5">
        <f t="array" ref="D505">IF($I$2="Длительное проживание от 30 ночей ",
INDEX(GRID!$B$18:$U$29,MATCH(C$7,GRID!$A$18:$A$29,0),MATCH(1,($U$2=GRID!$B$1:$U$1)*(КАЛЕНДАРЬ!AW6=GRID!$B$3:$U$3),0))*GRID!$H$42,
ROUNDUP(INDEX(GRID!$B$18:$U$29,MATCH(C$7,GRID!$A$18:$A$29,0),MATCH(1,($U$2=GRID!$B$1:$U$1)*(КАЛЕНДАРЬ!AW6=GRID!$B$3:$U$3),0))*GRID!$H$42*(1-GRID!$H$43),0))</f>
        <v>26000.000000000004</v>
      </c>
      <c r="E505" s="5">
        <f t="array" ref="E505">IF($I$2="Длительное проживание от 30 ночей ",
INDEX(GRID!$B$4:$U$15,MATCH(E$7,GRID!$A$4:$A$15,0),MATCH(1,($U$2=GRID!$B$1:$U$1)*(КАЛЕНДАРЬ!AW6=GRID!$B$3:$U$3),0))*GRID!$H$42,
ROUNDUP(INDEX(GRID!$B$4:$U$15,MATCH(E$7,GRID!$A$4:$A$15,0),MATCH(1,($U$2=GRID!$B$1:$U$1)*(КАЛЕНДАРЬ!AW6=GRID!$B$3:$U$3),0))*GRID!$H$42*(1-GRID!$H$43),0))</f>
        <v>26400</v>
      </c>
      <c r="F505" s="5">
        <f t="array" ref="F505">IF($I$2="Длительное проживание от 30 ночей ",
INDEX(GRID!$B$18:$U$29,MATCH(E$7,GRID!$A$18:$A$29,0),MATCH(1,($U$2=GRID!$B$1:$U$1)*(КАЛЕНДАРЬ!AW6=GRID!$B$3:$U$3),0))*GRID!$H$42,
ROUNDUP(INDEX(GRID!$B$18:$U$29,MATCH(E$7,GRID!$A$18:$A$29,0),MATCH(1,($U$2=GRID!$B$1:$U$1)*(КАЛЕНДАРЬ!AW6=GRID!$B$3:$U$3),0))*GRID!$H$42*(1-GRID!$H$43),0))</f>
        <v>30400</v>
      </c>
      <c r="G505" s="5" cm="1">
        <f t="array" ref="G505">IF($I$2="Длительное проживание от 30 ночей ",
INDEX(GRID!$B$4:$U$15,MATCH(G$7,GRID!$A$4:$A$15,0),MATCH(1,($U$2=GRID!$B$1:$U$1)*(КАЛЕНДАРЬ!AW6=GRID!$B$3:$U$3),0))*GRID!$H$42,
ROUNDUP(INDEX(GRID!$B$4:$U$15,MATCH(G$7,GRID!$A$4:$A$15,0),MATCH(1,($U$2=GRID!$B$1:$U$1)*(КАЛЕНДАРЬ!AW6=GRID!$B$3:$U$3),0))*GRID!$H$42*(1-GRID!$H$43),0))</f>
        <v>31200</v>
      </c>
      <c r="H505" s="5" cm="1">
        <f t="array" ref="H505">IF($I$2="Длительное проживание от 30 ночей ",
INDEX(GRID!$B$18:$U$29,MATCH(G$7,GRID!$A$18:$A$29,0),MATCH(1,($U$2=GRID!$B$1:$U$1)*(КАЛЕНДАРЬ!AW6=GRID!$B$3:$U$3),0))*GRID!$H$42,
ROUNDUP(INDEX(GRID!$B$18:$U$29,MATCH(G$7,GRID!$A$18:$A$29,0),MATCH(1,($U$2=GRID!$B$1:$U$1)*(КАЛЕНДАРЬ!AW6=GRID!$B$3:$U$3),0))*GRID!$H$42*(1-GRID!$H$43),0))</f>
        <v>35200</v>
      </c>
      <c r="I505" s="5">
        <f t="array" ref="I505">IF($I$2="Длительное проживание от 30 ночей ",
INDEX(GRID!$B$4:$U$15,MATCH(I$7,GRID!$A$4:$A$15,0),MATCH(1,($U$2=GRID!$B$1:$U$1)*(КАЛЕНДАРЬ!AW6=GRID!$B$3:$U$3),0))*GRID!$H$42,
ROUNDUP(INDEX(GRID!$B$4:$U$15,MATCH(I$7,GRID!$A$4:$A$15,0),MATCH(1,($U$2=GRID!$B$1:$U$1)*(КАЛЕНДАРЬ!AW6=GRID!$B$3:$U$3),0))*GRID!$H$42*(1-GRID!$H$43),0))</f>
        <v>34720</v>
      </c>
      <c r="J505" s="5">
        <f t="array" ref="J505">IF($I$2="Длительное проживание от 30 ночей ",
INDEX(GRID!$B$18:$U$29,MATCH(I$7,GRID!$A$18:$A$29,0),MATCH(1,($U$2=GRID!$B$1:$U$1)*(КАЛЕНДАРЬ!AW6=GRID!$B$3:$U$3),0))*GRID!$H$42,
ROUNDUP(INDEX(GRID!$B$18:$U$29,MATCH(I$7,GRID!$A$18:$A$29,0),MATCH(1,($U$2=GRID!$B$1:$U$1)*(КАЛЕНДАРЬ!AW6=GRID!$B$3:$U$3),0))*GRID!$H$42*(1-GRID!$H$43),0))</f>
        <v>38720</v>
      </c>
      <c r="K505" s="5" cm="1">
        <f t="array" ref="K505">IF($I$2="Длительное проживание от 30 ночей ",
INDEX(GRID!$B$4:$U$15,MATCH(K$7,GRID!$A$4:$A$15,0),MATCH(1,($U$2=GRID!$B$1:$U$1)*(КАЛЕНДАРЬ!AW6=GRID!$B$3:$U$3),0))*GRID!$H$42,
ROUNDUP(INDEX(GRID!$B$4:$U$15,MATCH(K$7,GRID!$A$4:$A$15,0),MATCH(1,($U$2=GRID!$B$1:$U$1)*(КАЛЕНДАРЬ!AW6=GRID!$B$3:$U$3),0))*GRID!$H$42*(1-GRID!$H$43),0))</f>
        <v>39200</v>
      </c>
      <c r="L505" s="5" cm="1">
        <f t="array" ref="L505">IF($I$2="Длительное проживание от 30 ночей ",
INDEX(GRID!$B$18:$U$29,MATCH(K$7,GRID!$A$18:$A$29,0),MATCH(1,($U$2=GRID!$B$1:$U$1)*(КАЛЕНДАРЬ!AW6=GRID!$B$3:$U$3),0))*GRID!$H$42,
ROUNDUP(INDEX(GRID!$B$18:$U$29,MATCH(K$7,GRID!$A$18:$A$29,0),MATCH(1,($U$2=GRID!$B$1:$U$1)*(КАЛЕНДАРЬ!AW6=GRID!$B$3:$U$3),0))*GRID!$H$42*(1-GRID!$H$43),0))</f>
        <v>43200</v>
      </c>
      <c r="M505" s="5">
        <f t="array" ref="M505">IF($I$2="Длительное проживание от 30 ночей ",
INDEX(GRID!$B$4:$U$15,MATCH(M$7,GRID!$A$4:$A$15,0),MATCH(1,($U$2=GRID!$B$1:$U$1)*(КАЛЕНДАРЬ!AW6=GRID!$B$3:$U$3),0))*GRID!$H$42,
ROUNDUP(INDEX(GRID!$B$4:$U$15,MATCH(M$7,GRID!$A$4:$A$15,0),MATCH(1,($U$2=GRID!$B$1:$U$1)*(КАЛЕНДАРЬ!AW6=GRID!$B$3:$U$3),0))*GRID!$H$42*(1-GRID!$H$43),0))</f>
        <v>55600</v>
      </c>
      <c r="N505" s="5">
        <f t="array" ref="N505">IF($I$2="Длительное проживание от 30 ночей ",
INDEX(GRID!$B$18:$U$29,MATCH(M$7,GRID!$A$18:$A$29,0),MATCH(1,($U$2=GRID!$B$1:$U$1)*(КАЛЕНДАРЬ!AW6=GRID!$B$3:$U$3),0))*GRID!$H$42,
ROUNDUP(INDEX(GRID!$B$18:$U$29,MATCH(M$7,GRID!$A$18:$A$29,0),MATCH(1,($U$2=GRID!$B$1:$U$1)*(КАЛЕНДАРЬ!AW6=GRID!$B$3:$U$3),0))*GRID!$H$42*(1-GRID!$H$43),0))</f>
        <v>59600</v>
      </c>
      <c r="O505" s="5" cm="1">
        <f t="array" ref="O505">IF($I$2="Длительное проживание от 30 ночей ",
INDEX(GRID!$B$4:$U$15,MATCH(O$7,GRID!$A$4:$A$15,0),MATCH(1,($U$2=GRID!$B$1:$U$1)*(КАЛЕНДАРЬ!AW6=GRID!$B$3:$U$3),0))*GRID!$H$42,
ROUNDUP(INDEX(GRID!$B$4:$U$15,MATCH(O$7,GRID!$A$4:$A$15,0),MATCH(1,($U$2=GRID!$B$1:$U$1)*(КАЛЕНДАРЬ!AN\4=GRID!$B$3:$U$3),0))*GRID!$H$42*(1-GRID!$H$43),0))</f>
        <v>82560</v>
      </c>
      <c r="P505" s="5">
        <f t="array" ref="P505">IF($I$2="Длительное проживание от 30 ночей ",
INDEX(GRID!$B$4:$U$15,MATCH(P$7,GRID!$A$4:$A$15,0),MATCH(1,($U$2=GRID!$B$1:$U$1)*(КАЛЕНДАРЬ!AW6=GRID!$B$3:$U$3),0))*GRID!$H$42,
ROUNDUP(INDEX(GRID!$B$4:$U$15,MATCH(P$7,GRID!$A$4:$A$15,0),MATCH(1,($U$2=GRID!$B$1:$U$1)*(КАЛЕНДАРЬ!AW6=GRID!$B$3:$U$3),0))*GRID!$H$42*(1-GRID!$H$43),0))</f>
        <v>116320</v>
      </c>
      <c r="Q505" s="5">
        <f t="array" ref="Q505">IF($I$2="Длительное проживание от 30 ночей ",
INDEX(GRID!$B$4:$U$15,MATCH(Q$7,GRID!$A$4:$A$15,0),MATCH(1,($U$2=GRID!$B$1:$U$1)*(КАЛЕНДАРЬ!AW6=GRID!$B$3:$U$3),0))*GRID!$H$42,
ROUNDUP(INDEX(GRID!$B$4:$U$15,MATCH(Q$7,GRID!$A$4:$A$15,0),MATCH(1,($U$2=GRID!$B$1:$U$1)*(КАЛЕНДАРЬ!AW6=GRID!$B$3:$U$3),0))*GRID!$H$42*(1-GRID!$H$43),0))</f>
        <v>136720</v>
      </c>
      <c r="R505" s="50" t="s">
        <v>105</v>
      </c>
      <c r="S505" s="50" t="s">
        <v>105</v>
      </c>
      <c r="T505" s="50" t="s">
        <v>105</v>
      </c>
    </row>
    <row r="506" spans="1:21" ht="12.75" customHeight="1">
      <c r="A506" s="56" t="s">
        <v>17</v>
      </c>
      <c r="B506" s="57">
        <v>4</v>
      </c>
      <c r="C506" s="5">
        <f t="array" ref="C506">IF($I$2="Длительное проживание от 30 ночей ",
INDEX(GRID!$B$4:$U$15,MATCH(C$7,GRID!$A$4:$A$15,0),MATCH(1,($U$2=GRID!$B$1:$U$1)*(КАЛЕНДАРЬ!AW7=GRID!$B$3:$U$3),0))*GRID!$H$42,
ROUNDUP(INDEX(GRID!$B$4:$U$15,MATCH(C$7,GRID!$A$4:$A$15,0),MATCH(1,($U$2=GRID!$B$1:$U$1)*(КАЛЕНДАРЬ!AW7=GRID!$B$3:$U$3),0))*GRID!$H$42*(1-GRID!$H$43),0))</f>
        <v>22000.000000000004</v>
      </c>
      <c r="D506" s="5">
        <f t="array" ref="D506">IF($I$2="Длительное проживание от 30 ночей ",
INDEX(GRID!$B$18:$U$29,MATCH(C$7,GRID!$A$18:$A$29,0),MATCH(1,($U$2=GRID!$B$1:$U$1)*(КАЛЕНДАРЬ!AW7=GRID!$B$3:$U$3),0))*GRID!$H$42,
ROUNDUP(INDEX(GRID!$B$18:$U$29,MATCH(C$7,GRID!$A$18:$A$29,0),MATCH(1,($U$2=GRID!$B$1:$U$1)*(КАЛЕНДАРЬ!AW7=GRID!$B$3:$U$3),0))*GRID!$H$42*(1-GRID!$H$43),0))</f>
        <v>26000.000000000004</v>
      </c>
      <c r="E506" s="5">
        <f t="array" ref="E506">IF($I$2="Длительное проживание от 30 ночей ",
INDEX(GRID!$B$4:$U$15,MATCH(E$7,GRID!$A$4:$A$15,0),MATCH(1,($U$2=GRID!$B$1:$U$1)*(КАЛЕНДАРЬ!AW7=GRID!$B$3:$U$3),0))*GRID!$H$42,
ROUNDUP(INDEX(GRID!$B$4:$U$15,MATCH(E$7,GRID!$A$4:$A$15,0),MATCH(1,($U$2=GRID!$B$1:$U$1)*(КАЛЕНДАРЬ!AW7=GRID!$B$3:$U$3),0))*GRID!$H$42*(1-GRID!$H$43),0))</f>
        <v>26400</v>
      </c>
      <c r="F506" s="5">
        <f t="array" ref="F506">IF($I$2="Длительное проживание от 30 ночей ",
INDEX(GRID!$B$18:$U$29,MATCH(E$7,GRID!$A$18:$A$29,0),MATCH(1,($U$2=GRID!$B$1:$U$1)*(КАЛЕНДАРЬ!AW7=GRID!$B$3:$U$3),0))*GRID!$H$42,
ROUNDUP(INDEX(GRID!$B$18:$U$29,MATCH(E$7,GRID!$A$18:$A$29,0),MATCH(1,($U$2=GRID!$B$1:$U$1)*(КАЛЕНДАРЬ!AW7=GRID!$B$3:$U$3),0))*GRID!$H$42*(1-GRID!$H$43),0))</f>
        <v>30400</v>
      </c>
      <c r="G506" s="5" cm="1">
        <f t="array" ref="G506">IF($I$2="Длительное проживание от 30 ночей ",
INDEX(GRID!$B$4:$U$15,MATCH(G$7,GRID!$A$4:$A$15,0),MATCH(1,($U$2=GRID!$B$1:$U$1)*(КАЛЕНДАРЬ!AW7=GRID!$B$3:$U$3),0))*GRID!$H$42,
ROUNDUP(INDEX(GRID!$B$4:$U$15,MATCH(G$7,GRID!$A$4:$A$15,0),MATCH(1,($U$2=GRID!$B$1:$U$1)*(КАЛЕНДАРЬ!AW7=GRID!$B$3:$U$3),0))*GRID!$H$42*(1-GRID!$H$43),0))</f>
        <v>31200</v>
      </c>
      <c r="H506" s="5" cm="1">
        <f t="array" ref="H506">IF($I$2="Длительное проживание от 30 ночей ",
INDEX(GRID!$B$18:$U$29,MATCH(G$7,GRID!$A$18:$A$29,0),MATCH(1,($U$2=GRID!$B$1:$U$1)*(КАЛЕНДАРЬ!AW7=GRID!$B$3:$U$3),0))*GRID!$H$42,
ROUNDUP(INDEX(GRID!$B$18:$U$29,MATCH(G$7,GRID!$A$18:$A$29,0),MATCH(1,($U$2=GRID!$B$1:$U$1)*(КАЛЕНДАРЬ!AW7=GRID!$B$3:$U$3),0))*GRID!$H$42*(1-GRID!$H$43),0))</f>
        <v>35200</v>
      </c>
      <c r="I506" s="5">
        <f t="array" ref="I506">IF($I$2="Длительное проживание от 30 ночей ",
INDEX(GRID!$B$4:$U$15,MATCH(I$7,GRID!$A$4:$A$15,0),MATCH(1,($U$2=GRID!$B$1:$U$1)*(КАЛЕНДАРЬ!AW7=GRID!$B$3:$U$3),0))*GRID!$H$42,
ROUNDUP(INDEX(GRID!$B$4:$U$15,MATCH(I$7,GRID!$A$4:$A$15,0),MATCH(1,($U$2=GRID!$B$1:$U$1)*(КАЛЕНДАРЬ!AW7=GRID!$B$3:$U$3),0))*GRID!$H$42*(1-GRID!$H$43),0))</f>
        <v>34720</v>
      </c>
      <c r="J506" s="5">
        <f t="array" ref="J506">IF($I$2="Длительное проживание от 30 ночей ",
INDEX(GRID!$B$18:$U$29,MATCH(I$7,GRID!$A$18:$A$29,0),MATCH(1,($U$2=GRID!$B$1:$U$1)*(КАЛЕНДАРЬ!AW7=GRID!$B$3:$U$3),0))*GRID!$H$42,
ROUNDUP(INDEX(GRID!$B$18:$U$29,MATCH(I$7,GRID!$A$18:$A$29,0),MATCH(1,($U$2=GRID!$B$1:$U$1)*(КАЛЕНДАРЬ!AW7=GRID!$B$3:$U$3),0))*GRID!$H$42*(1-GRID!$H$43),0))</f>
        <v>38720</v>
      </c>
      <c r="K506" s="5" cm="1">
        <f t="array" ref="K506">IF($I$2="Длительное проживание от 30 ночей ",
INDEX(GRID!$B$4:$U$15,MATCH(K$7,GRID!$A$4:$A$15,0),MATCH(1,($U$2=GRID!$B$1:$U$1)*(КАЛЕНДАРЬ!AW7=GRID!$B$3:$U$3),0))*GRID!$H$42,
ROUNDUP(INDEX(GRID!$B$4:$U$15,MATCH(K$7,GRID!$A$4:$A$15,0),MATCH(1,($U$2=GRID!$B$1:$U$1)*(КАЛЕНДАРЬ!AW7=GRID!$B$3:$U$3),0))*GRID!$H$42*(1-GRID!$H$43),0))</f>
        <v>39200</v>
      </c>
      <c r="L506" s="5" cm="1">
        <f t="array" ref="L506">IF($I$2="Длительное проживание от 30 ночей ",
INDEX(GRID!$B$18:$U$29,MATCH(K$7,GRID!$A$18:$A$29,0),MATCH(1,($U$2=GRID!$B$1:$U$1)*(КАЛЕНДАРЬ!AW7=GRID!$B$3:$U$3),0))*GRID!$H$42,
ROUNDUP(INDEX(GRID!$B$18:$U$29,MATCH(K$7,GRID!$A$18:$A$29,0),MATCH(1,($U$2=GRID!$B$1:$U$1)*(КАЛЕНДАРЬ!AW7=GRID!$B$3:$U$3),0))*GRID!$H$42*(1-GRID!$H$43),0))</f>
        <v>43200</v>
      </c>
      <c r="M506" s="5">
        <f t="array" ref="M506">IF($I$2="Длительное проживание от 30 ночей ",
INDEX(GRID!$B$4:$U$15,MATCH(M$7,GRID!$A$4:$A$15,0),MATCH(1,($U$2=GRID!$B$1:$U$1)*(КАЛЕНДАРЬ!AW7=GRID!$B$3:$U$3),0))*GRID!$H$42,
ROUNDUP(INDEX(GRID!$B$4:$U$15,MATCH(M$7,GRID!$A$4:$A$15,0),MATCH(1,($U$2=GRID!$B$1:$U$1)*(КАЛЕНДАРЬ!AW7=GRID!$B$3:$U$3),0))*GRID!$H$42*(1-GRID!$H$43),0))</f>
        <v>55600</v>
      </c>
      <c r="N506" s="5">
        <f t="array" ref="N506">IF($I$2="Длительное проживание от 30 ночей ",
INDEX(GRID!$B$18:$U$29,MATCH(M$7,GRID!$A$18:$A$29,0),MATCH(1,($U$2=GRID!$B$1:$U$1)*(КАЛЕНДАРЬ!AW7=GRID!$B$3:$U$3),0))*GRID!$H$42,
ROUNDUP(INDEX(GRID!$B$18:$U$29,MATCH(M$7,GRID!$A$18:$A$29,0),MATCH(1,($U$2=GRID!$B$1:$U$1)*(КАЛЕНДАРЬ!AW7=GRID!$B$3:$U$3),0))*GRID!$H$42*(1-GRID!$H$43),0))</f>
        <v>59600</v>
      </c>
      <c r="O506" s="5" cm="1">
        <f t="array" ref="O506">IF($I$2="Длительное проживание от 30 ночей ",
INDEX(GRID!$B$4:$U$15,MATCH(O$7,GRID!$A$4:$A$15,0),MATCH(1,($U$2=GRID!$B$1:$U$1)*(КАЛЕНДАРЬ!AW7=GRID!$B$3:$U$3),0))*GRID!$H$42,
ROUNDUP(INDEX(GRID!$B$4:$U$15,MATCH(O$7,GRID!$A$4:$A$15,0),MATCH(1,($U$2=GRID!$B$1:$U$1)*(КАЛЕНДАРЬ!AN\4=GRID!$B$3:$U$3),0))*GRID!$H$42*(1-GRID!$H$43),0))</f>
        <v>82560</v>
      </c>
      <c r="P506" s="5">
        <f t="array" ref="P506">IF($I$2="Длительное проживание от 30 ночей ",
INDEX(GRID!$B$4:$U$15,MATCH(P$7,GRID!$A$4:$A$15,0),MATCH(1,($U$2=GRID!$B$1:$U$1)*(КАЛЕНДАРЬ!AW7=GRID!$B$3:$U$3),0))*GRID!$H$42,
ROUNDUP(INDEX(GRID!$B$4:$U$15,MATCH(P$7,GRID!$A$4:$A$15,0),MATCH(1,($U$2=GRID!$B$1:$U$1)*(КАЛЕНДАРЬ!AW7=GRID!$B$3:$U$3),0))*GRID!$H$42*(1-GRID!$H$43),0))</f>
        <v>116320</v>
      </c>
      <c r="Q506" s="5">
        <f t="array" ref="Q506">IF($I$2="Длительное проживание от 30 ночей ",
INDEX(GRID!$B$4:$U$15,MATCH(Q$7,GRID!$A$4:$A$15,0),MATCH(1,($U$2=GRID!$B$1:$U$1)*(КАЛЕНДАРЬ!AW7=GRID!$B$3:$U$3),0))*GRID!$H$42,
ROUNDUP(INDEX(GRID!$B$4:$U$15,MATCH(Q$7,GRID!$A$4:$A$15,0),MATCH(1,($U$2=GRID!$B$1:$U$1)*(КАЛЕНДАРЬ!AW7=GRID!$B$3:$U$3),0))*GRID!$H$42*(1-GRID!$H$43),0))</f>
        <v>136720</v>
      </c>
      <c r="R506" s="50" t="s">
        <v>105</v>
      </c>
      <c r="S506" s="50" t="s">
        <v>105</v>
      </c>
      <c r="T506" s="50" t="s">
        <v>105</v>
      </c>
    </row>
    <row r="507" spans="1:21" ht="12.75" customHeight="1">
      <c r="A507" s="56" t="s">
        <v>11</v>
      </c>
      <c r="B507" s="57">
        <v>5</v>
      </c>
      <c r="C507" s="5">
        <f t="array" ref="C507">IF($I$2="Длительное проживание от 30 ночей ",
INDEX(GRID!$B$4:$U$15,MATCH(C$7,GRID!$A$4:$A$15,0),MATCH(1,($U$2=GRID!$B$1:$U$1)*(КАЛЕНДАРЬ!AW8=GRID!$B$3:$U$3),0))*GRID!$H$42,
ROUNDUP(INDEX(GRID!$B$4:$U$15,MATCH(C$7,GRID!$A$4:$A$15,0),MATCH(1,($U$2=GRID!$B$1:$U$1)*(КАЛЕНДАРЬ!AW8=GRID!$B$3:$U$3),0))*GRID!$H$42*(1-GRID!$H$43),0))</f>
        <v>22000.000000000004</v>
      </c>
      <c r="D507" s="5">
        <f t="array" ref="D507">IF($I$2="Длительное проживание от 30 ночей ",
INDEX(GRID!$B$18:$U$29,MATCH(C$7,GRID!$A$18:$A$29,0),MATCH(1,($U$2=GRID!$B$1:$U$1)*(КАЛЕНДАРЬ!AW8=GRID!$B$3:$U$3),0))*GRID!$H$42,
ROUNDUP(INDEX(GRID!$B$18:$U$29,MATCH(C$7,GRID!$A$18:$A$29,0),MATCH(1,($U$2=GRID!$B$1:$U$1)*(КАЛЕНДАРЬ!AW8=GRID!$B$3:$U$3),0))*GRID!$H$42*(1-GRID!$H$43),0))</f>
        <v>26000.000000000004</v>
      </c>
      <c r="E507" s="5">
        <f t="array" ref="E507">IF($I$2="Длительное проживание от 30 ночей ",
INDEX(GRID!$B$4:$U$15,MATCH(E$7,GRID!$A$4:$A$15,0),MATCH(1,($U$2=GRID!$B$1:$U$1)*(КАЛЕНДАРЬ!AW8=GRID!$B$3:$U$3),0))*GRID!$H$42,
ROUNDUP(INDEX(GRID!$B$4:$U$15,MATCH(E$7,GRID!$A$4:$A$15,0),MATCH(1,($U$2=GRID!$B$1:$U$1)*(КАЛЕНДАРЬ!AW8=GRID!$B$3:$U$3),0))*GRID!$H$42*(1-GRID!$H$43),0))</f>
        <v>26400</v>
      </c>
      <c r="F507" s="5">
        <f t="array" ref="F507">IF($I$2="Длительное проживание от 30 ночей ",
INDEX(GRID!$B$18:$U$29,MATCH(E$7,GRID!$A$18:$A$29,0),MATCH(1,($U$2=GRID!$B$1:$U$1)*(КАЛЕНДАРЬ!AW8=GRID!$B$3:$U$3),0))*GRID!$H$42,
ROUNDUP(INDEX(GRID!$B$18:$U$29,MATCH(E$7,GRID!$A$18:$A$29,0),MATCH(1,($U$2=GRID!$B$1:$U$1)*(КАЛЕНДАРЬ!AW8=GRID!$B$3:$U$3),0))*GRID!$H$42*(1-GRID!$H$43),0))</f>
        <v>30400</v>
      </c>
      <c r="G507" s="5" cm="1">
        <f t="array" ref="G507">IF($I$2="Длительное проживание от 30 ночей ",
INDEX(GRID!$B$4:$U$15,MATCH(G$7,GRID!$A$4:$A$15,0),MATCH(1,($U$2=GRID!$B$1:$U$1)*(КАЛЕНДАРЬ!AW8=GRID!$B$3:$U$3),0))*GRID!$H$42,
ROUNDUP(INDEX(GRID!$B$4:$U$15,MATCH(G$7,GRID!$A$4:$A$15,0),MATCH(1,($U$2=GRID!$B$1:$U$1)*(КАЛЕНДАРЬ!AW8=GRID!$B$3:$U$3),0))*GRID!$H$42*(1-GRID!$H$43),0))</f>
        <v>31200</v>
      </c>
      <c r="H507" s="5" cm="1">
        <f t="array" ref="H507">IF($I$2="Длительное проживание от 30 ночей ",
INDEX(GRID!$B$18:$U$29,MATCH(G$7,GRID!$A$18:$A$29,0),MATCH(1,($U$2=GRID!$B$1:$U$1)*(КАЛЕНДАРЬ!AW8=GRID!$B$3:$U$3),0))*GRID!$H$42,
ROUNDUP(INDEX(GRID!$B$18:$U$29,MATCH(G$7,GRID!$A$18:$A$29,0),MATCH(1,($U$2=GRID!$B$1:$U$1)*(КАЛЕНДАРЬ!AW8=GRID!$B$3:$U$3),0))*GRID!$H$42*(1-GRID!$H$43),0))</f>
        <v>35200</v>
      </c>
      <c r="I507" s="5">
        <f t="array" ref="I507">IF($I$2="Длительное проживание от 30 ночей ",
INDEX(GRID!$B$4:$U$15,MATCH(I$7,GRID!$A$4:$A$15,0),MATCH(1,($U$2=GRID!$B$1:$U$1)*(КАЛЕНДАРЬ!AW8=GRID!$B$3:$U$3),0))*GRID!$H$42,
ROUNDUP(INDEX(GRID!$B$4:$U$15,MATCH(I$7,GRID!$A$4:$A$15,0),MATCH(1,($U$2=GRID!$B$1:$U$1)*(КАЛЕНДАРЬ!AW8=GRID!$B$3:$U$3),0))*GRID!$H$42*(1-GRID!$H$43),0))</f>
        <v>34720</v>
      </c>
      <c r="J507" s="5">
        <f t="array" ref="J507">IF($I$2="Длительное проживание от 30 ночей ",
INDEX(GRID!$B$18:$U$29,MATCH(I$7,GRID!$A$18:$A$29,0),MATCH(1,($U$2=GRID!$B$1:$U$1)*(КАЛЕНДАРЬ!AW8=GRID!$B$3:$U$3),0))*GRID!$H$42,
ROUNDUP(INDEX(GRID!$B$18:$U$29,MATCH(I$7,GRID!$A$18:$A$29,0),MATCH(1,($U$2=GRID!$B$1:$U$1)*(КАЛЕНДАРЬ!AW8=GRID!$B$3:$U$3),0))*GRID!$H$42*(1-GRID!$H$43),0))</f>
        <v>38720</v>
      </c>
      <c r="K507" s="5" cm="1">
        <f t="array" ref="K507">IF($I$2="Длительное проживание от 30 ночей ",
INDEX(GRID!$B$4:$U$15,MATCH(K$7,GRID!$A$4:$A$15,0),MATCH(1,($U$2=GRID!$B$1:$U$1)*(КАЛЕНДАРЬ!AW8=GRID!$B$3:$U$3),0))*GRID!$H$42,
ROUNDUP(INDEX(GRID!$B$4:$U$15,MATCH(K$7,GRID!$A$4:$A$15,0),MATCH(1,($U$2=GRID!$B$1:$U$1)*(КАЛЕНДАРЬ!AW8=GRID!$B$3:$U$3),0))*GRID!$H$42*(1-GRID!$H$43),0))</f>
        <v>39200</v>
      </c>
      <c r="L507" s="5" cm="1">
        <f t="array" ref="L507">IF($I$2="Длительное проживание от 30 ночей ",
INDEX(GRID!$B$18:$U$29,MATCH(K$7,GRID!$A$18:$A$29,0),MATCH(1,($U$2=GRID!$B$1:$U$1)*(КАЛЕНДАРЬ!AW8=GRID!$B$3:$U$3),0))*GRID!$H$42,
ROUNDUP(INDEX(GRID!$B$18:$U$29,MATCH(K$7,GRID!$A$18:$A$29,0),MATCH(1,($U$2=GRID!$B$1:$U$1)*(КАЛЕНДАРЬ!AW8=GRID!$B$3:$U$3),0))*GRID!$H$42*(1-GRID!$H$43),0))</f>
        <v>43200</v>
      </c>
      <c r="M507" s="5">
        <f t="array" ref="M507">IF($I$2="Длительное проживание от 30 ночей ",
INDEX(GRID!$B$4:$U$15,MATCH(M$7,GRID!$A$4:$A$15,0),MATCH(1,($U$2=GRID!$B$1:$U$1)*(КАЛЕНДАРЬ!AW8=GRID!$B$3:$U$3),0))*GRID!$H$42,
ROUNDUP(INDEX(GRID!$B$4:$U$15,MATCH(M$7,GRID!$A$4:$A$15,0),MATCH(1,($U$2=GRID!$B$1:$U$1)*(КАЛЕНДАРЬ!AW8=GRID!$B$3:$U$3),0))*GRID!$H$42*(1-GRID!$H$43),0))</f>
        <v>55600</v>
      </c>
      <c r="N507" s="5">
        <f t="array" ref="N507">IF($I$2="Длительное проживание от 30 ночей ",
INDEX(GRID!$B$18:$U$29,MATCH(M$7,GRID!$A$18:$A$29,0),MATCH(1,($U$2=GRID!$B$1:$U$1)*(КАЛЕНДАРЬ!AW8=GRID!$B$3:$U$3),0))*GRID!$H$42,
ROUNDUP(INDEX(GRID!$B$18:$U$29,MATCH(M$7,GRID!$A$18:$A$29,0),MATCH(1,($U$2=GRID!$B$1:$U$1)*(КАЛЕНДАРЬ!AW8=GRID!$B$3:$U$3),0))*GRID!$H$42*(1-GRID!$H$43),0))</f>
        <v>59600</v>
      </c>
      <c r="O507" s="5" cm="1">
        <f t="array" ref="O507">IF($I$2="Длительное проживание от 30 ночей ",
INDEX(GRID!$B$4:$U$15,MATCH(O$7,GRID!$A$4:$A$15,0),MATCH(1,($U$2=GRID!$B$1:$U$1)*(КАЛЕНДАРЬ!AW8=GRID!$B$3:$U$3),0))*GRID!$H$42,
ROUNDUP(INDEX(GRID!$B$4:$U$15,MATCH(O$7,GRID!$A$4:$A$15,0),MATCH(1,($U$2=GRID!$B$1:$U$1)*(КАЛЕНДАРЬ!AN\4=GRID!$B$3:$U$3),0))*GRID!$H$42*(1-GRID!$H$43),0))</f>
        <v>82560</v>
      </c>
      <c r="P507" s="5">
        <f t="array" ref="P507">IF($I$2="Длительное проживание от 30 ночей ",
INDEX(GRID!$B$4:$U$15,MATCH(P$7,GRID!$A$4:$A$15,0),MATCH(1,($U$2=GRID!$B$1:$U$1)*(КАЛЕНДАРЬ!AW8=GRID!$B$3:$U$3),0))*GRID!$H$42,
ROUNDUP(INDEX(GRID!$B$4:$U$15,MATCH(P$7,GRID!$A$4:$A$15,0),MATCH(1,($U$2=GRID!$B$1:$U$1)*(КАЛЕНДАРЬ!AW8=GRID!$B$3:$U$3),0))*GRID!$H$42*(1-GRID!$H$43),0))</f>
        <v>116320</v>
      </c>
      <c r="Q507" s="5">
        <f t="array" ref="Q507">IF($I$2="Длительное проживание от 30 ночей ",
INDEX(GRID!$B$4:$U$15,MATCH(Q$7,GRID!$A$4:$A$15,0),MATCH(1,($U$2=GRID!$B$1:$U$1)*(КАЛЕНДАРЬ!AW8=GRID!$B$3:$U$3),0))*GRID!$H$42,
ROUNDUP(INDEX(GRID!$B$4:$U$15,MATCH(Q$7,GRID!$A$4:$A$15,0),MATCH(1,($U$2=GRID!$B$1:$U$1)*(КАЛЕНДАРЬ!AW8=GRID!$B$3:$U$3),0))*GRID!$H$42*(1-GRID!$H$43),0))</f>
        <v>136720</v>
      </c>
      <c r="R507" s="50" t="s">
        <v>105</v>
      </c>
      <c r="S507" s="50" t="s">
        <v>105</v>
      </c>
      <c r="T507" s="50" t="s">
        <v>105</v>
      </c>
    </row>
    <row r="508" spans="1:21" ht="12.75" customHeight="1">
      <c r="A508" s="56" t="s">
        <v>12</v>
      </c>
      <c r="B508" s="57">
        <v>6</v>
      </c>
      <c r="C508" s="5">
        <f t="array" ref="C508">IF($I$2="Длительное проживание от 30 ночей ",
INDEX(GRID!$B$4:$U$15,MATCH(C$7,GRID!$A$4:$A$15,0),MATCH(1,($U$2=GRID!$B$1:$U$1)*(КАЛЕНДАРЬ!AW9=GRID!$B$3:$U$3),0))*GRID!$H$42,
ROUNDUP(INDEX(GRID!$B$4:$U$15,MATCH(C$7,GRID!$A$4:$A$15,0),MATCH(1,($U$2=GRID!$B$1:$U$1)*(КАЛЕНДАРЬ!AW9=GRID!$B$3:$U$3),0))*GRID!$H$42*(1-GRID!$H$43),0))</f>
        <v>24160.000000000004</v>
      </c>
      <c r="D508" s="5">
        <f t="array" ref="D508">IF($I$2="Длительное проживание от 30 ночей ",
INDEX(GRID!$B$18:$U$29,MATCH(C$7,GRID!$A$18:$A$29,0),MATCH(1,($U$2=GRID!$B$1:$U$1)*(КАЛЕНДАРЬ!AW9=GRID!$B$3:$U$3),0))*GRID!$H$42,
ROUNDUP(INDEX(GRID!$B$18:$U$29,MATCH(C$7,GRID!$A$18:$A$29,0),MATCH(1,($U$2=GRID!$B$1:$U$1)*(КАЛЕНДАРЬ!AW9=GRID!$B$3:$U$3),0))*GRID!$H$42*(1-GRID!$H$43),0))</f>
        <v>28160</v>
      </c>
      <c r="E508" s="5">
        <f t="array" ref="E508">IF($I$2="Длительное проживание от 30 ночей ",
INDEX(GRID!$B$4:$U$15,MATCH(E$7,GRID!$A$4:$A$15,0),MATCH(1,($U$2=GRID!$B$1:$U$1)*(КАЛЕНДАРЬ!AW9=GRID!$B$3:$U$3),0))*GRID!$H$42,
ROUNDUP(INDEX(GRID!$B$4:$U$15,MATCH(E$7,GRID!$A$4:$A$15,0),MATCH(1,($U$2=GRID!$B$1:$U$1)*(КАЛЕНДАРЬ!AW9=GRID!$B$3:$U$3),0))*GRID!$H$42*(1-GRID!$H$43),0))</f>
        <v>29040</v>
      </c>
      <c r="F508" s="5">
        <f t="array" ref="F508">IF($I$2="Длительное проживание от 30 ночей ",
INDEX(GRID!$B$18:$U$29,MATCH(E$7,GRID!$A$18:$A$29,0),MATCH(1,($U$2=GRID!$B$1:$U$1)*(КАЛЕНДАРЬ!AW9=GRID!$B$3:$U$3),0))*GRID!$H$42,
ROUNDUP(INDEX(GRID!$B$18:$U$29,MATCH(E$7,GRID!$A$18:$A$29,0),MATCH(1,($U$2=GRID!$B$1:$U$1)*(КАЛЕНДАРЬ!AW9=GRID!$B$3:$U$3),0))*GRID!$H$42*(1-GRID!$H$43),0))</f>
        <v>33040</v>
      </c>
      <c r="G508" s="5" cm="1">
        <f t="array" ref="G508">IF($I$2="Длительное проживание от 30 ночей ",
INDEX(GRID!$B$4:$U$15,MATCH(G$7,GRID!$A$4:$A$15,0),MATCH(1,($U$2=GRID!$B$1:$U$1)*(КАЛЕНДАРЬ!AW9=GRID!$B$3:$U$3),0))*GRID!$H$42,
ROUNDUP(INDEX(GRID!$B$4:$U$15,MATCH(G$7,GRID!$A$4:$A$15,0),MATCH(1,($U$2=GRID!$B$1:$U$1)*(КАЛЕНДАРЬ!AW9=GRID!$B$3:$U$3),0))*GRID!$H$42*(1-GRID!$H$43),0))</f>
        <v>34000</v>
      </c>
      <c r="H508" s="5" cm="1">
        <f t="array" ref="H508">IF($I$2="Длительное проживание от 30 ночей ",
INDEX(GRID!$B$18:$U$29,MATCH(G$7,GRID!$A$18:$A$29,0),MATCH(1,($U$2=GRID!$B$1:$U$1)*(КАЛЕНДАРЬ!AW9=GRID!$B$3:$U$3),0))*GRID!$H$42,
ROUNDUP(INDEX(GRID!$B$18:$U$29,MATCH(G$7,GRID!$A$18:$A$29,0),MATCH(1,($U$2=GRID!$B$1:$U$1)*(КАЛЕНДАРЬ!AW9=GRID!$B$3:$U$3),0))*GRID!$H$42*(1-GRID!$H$43),0))</f>
        <v>38000</v>
      </c>
      <c r="I508" s="5">
        <f t="array" ref="I508">IF($I$2="Длительное проживание от 30 ночей ",
INDEX(GRID!$B$4:$U$15,MATCH(I$7,GRID!$A$4:$A$15,0),MATCH(1,($U$2=GRID!$B$1:$U$1)*(КАЛЕНДАРЬ!AW9=GRID!$B$3:$U$3),0))*GRID!$H$42,
ROUNDUP(INDEX(GRID!$B$4:$U$15,MATCH(I$7,GRID!$A$4:$A$15,0),MATCH(1,($U$2=GRID!$B$1:$U$1)*(КАЛЕНДАРЬ!AW9=GRID!$B$3:$U$3),0))*GRID!$H$42*(1-GRID!$H$43),0))</f>
        <v>37920</v>
      </c>
      <c r="J508" s="5">
        <f t="array" ref="J508">IF($I$2="Длительное проживание от 30 ночей ",
INDEX(GRID!$B$18:$U$29,MATCH(I$7,GRID!$A$18:$A$29,0),MATCH(1,($U$2=GRID!$B$1:$U$1)*(КАЛЕНДАРЬ!AW9=GRID!$B$3:$U$3),0))*GRID!$H$42,
ROUNDUP(INDEX(GRID!$B$18:$U$29,MATCH(I$7,GRID!$A$18:$A$29,0),MATCH(1,($U$2=GRID!$B$1:$U$1)*(КАЛЕНДАРЬ!AW9=GRID!$B$3:$U$3),0))*GRID!$H$42*(1-GRID!$H$43),0))</f>
        <v>41920</v>
      </c>
      <c r="K508" s="5" cm="1">
        <f t="array" ref="K508">IF($I$2="Длительное проживание от 30 ночей ",
INDEX(GRID!$B$4:$U$15,MATCH(K$7,GRID!$A$4:$A$15,0),MATCH(1,($U$2=GRID!$B$1:$U$1)*(КАЛЕНДАРЬ!AW9=GRID!$B$3:$U$3),0))*GRID!$H$42,
ROUNDUP(INDEX(GRID!$B$4:$U$15,MATCH(K$7,GRID!$A$4:$A$15,0),MATCH(1,($U$2=GRID!$B$1:$U$1)*(КАЛЕНДАРЬ!AW9=GRID!$B$3:$U$3),0))*GRID!$H$42*(1-GRID!$H$43),0))</f>
        <v>42640</v>
      </c>
      <c r="L508" s="5" cm="1">
        <f t="array" ref="L508">IF($I$2="Длительное проживание от 30 ночей ",
INDEX(GRID!$B$18:$U$29,MATCH(K$7,GRID!$A$18:$A$29,0),MATCH(1,($U$2=GRID!$B$1:$U$1)*(КАЛЕНДАРЬ!AW9=GRID!$B$3:$U$3),0))*GRID!$H$42,
ROUNDUP(INDEX(GRID!$B$18:$U$29,MATCH(K$7,GRID!$A$18:$A$29,0),MATCH(1,($U$2=GRID!$B$1:$U$1)*(КАЛЕНДАРЬ!AW9=GRID!$B$3:$U$3),0))*GRID!$H$42*(1-GRID!$H$43),0))</f>
        <v>46640</v>
      </c>
      <c r="M508" s="5">
        <f t="array" ref="M508">IF($I$2="Длительное проживание от 30 ночей ",
INDEX(GRID!$B$4:$U$15,MATCH(M$7,GRID!$A$4:$A$15,0),MATCH(1,($U$2=GRID!$B$1:$U$1)*(КАЛЕНДАРЬ!AW9=GRID!$B$3:$U$3),0))*GRID!$H$42,
ROUNDUP(INDEX(GRID!$B$4:$U$15,MATCH(M$7,GRID!$A$4:$A$15,0),MATCH(1,($U$2=GRID!$B$1:$U$1)*(КАЛЕНДАРЬ!AW9=GRID!$B$3:$U$3),0))*GRID!$H$42*(1-GRID!$H$43),0))</f>
        <v>59200</v>
      </c>
      <c r="N508" s="5">
        <f t="array" ref="N508">IF($I$2="Длительное проживание от 30 ночей ",
INDEX(GRID!$B$18:$U$29,MATCH(M$7,GRID!$A$18:$A$29,0),MATCH(1,($U$2=GRID!$B$1:$U$1)*(КАЛЕНДАРЬ!AW9=GRID!$B$3:$U$3),0))*GRID!$H$42,
ROUNDUP(INDEX(GRID!$B$18:$U$29,MATCH(M$7,GRID!$A$18:$A$29,0),MATCH(1,($U$2=GRID!$B$1:$U$1)*(КАЛЕНДАРЬ!AW9=GRID!$B$3:$U$3),0))*GRID!$H$42*(1-GRID!$H$43),0))</f>
        <v>63200</v>
      </c>
      <c r="O508" s="5" cm="1">
        <f t="array" ref="O508">IF($I$2="Длительное проживание от 30 ночей ",
INDEX(GRID!$B$4:$U$15,MATCH(O$7,GRID!$A$4:$A$15,0),MATCH(1,($U$2=GRID!$B$1:$U$1)*(КАЛЕНДАРЬ!AW9=GRID!$B$3:$U$3),0))*GRID!$H$42,
ROUNDUP(INDEX(GRID!$B$4:$U$15,MATCH(O$7,GRID!$A$4:$A$15,0),MATCH(1,($U$2=GRID!$B$1:$U$1)*(КАЛЕНДАРЬ!AN\4=GRID!$B$3:$U$3),0))*GRID!$H$42*(1-GRID!$H$43),0))</f>
        <v>87040</v>
      </c>
      <c r="P508" s="5">
        <f t="array" ref="P508">IF($I$2="Длительное проживание от 30 ночей ",
INDEX(GRID!$B$4:$U$15,MATCH(P$7,GRID!$A$4:$A$15,0),MATCH(1,($U$2=GRID!$B$1:$U$1)*(КАЛЕНДАРЬ!AW9=GRID!$B$3:$U$3),0))*GRID!$H$42,
ROUNDUP(INDEX(GRID!$B$4:$U$15,MATCH(P$7,GRID!$A$4:$A$15,0),MATCH(1,($U$2=GRID!$B$1:$U$1)*(КАЛЕНДАРЬ!AW9=GRID!$B$3:$U$3),0))*GRID!$H$42*(1-GRID!$H$43),0))</f>
        <v>121120</v>
      </c>
      <c r="Q508" s="5">
        <f t="array" ref="Q508">IF($I$2="Длительное проживание от 30 ночей ",
INDEX(GRID!$B$4:$U$15,MATCH(Q$7,GRID!$A$4:$A$15,0),MATCH(1,($U$2=GRID!$B$1:$U$1)*(КАЛЕНДАРЬ!AW9=GRID!$B$3:$U$3),0))*GRID!$H$42,
ROUNDUP(INDEX(GRID!$B$4:$U$15,MATCH(Q$7,GRID!$A$4:$A$15,0),MATCH(1,($U$2=GRID!$B$1:$U$1)*(КАЛЕНДАРЬ!AW9=GRID!$B$3:$U$3),0))*GRID!$H$42*(1-GRID!$H$43),0))</f>
        <v>142320</v>
      </c>
      <c r="R508" s="50" t="s">
        <v>105</v>
      </c>
      <c r="S508" s="50" t="s">
        <v>105</v>
      </c>
      <c r="T508" s="50" t="s">
        <v>105</v>
      </c>
    </row>
    <row r="509" spans="1:21" ht="12.75" customHeight="1">
      <c r="A509" s="56" t="s">
        <v>13</v>
      </c>
      <c r="B509" s="57">
        <v>7</v>
      </c>
      <c r="C509" s="5">
        <f t="array" ref="C509">IF($I$2="Длительное проживание от 30 ночей ",
INDEX(GRID!$B$4:$U$15,MATCH(C$7,GRID!$A$4:$A$15,0),MATCH(1,($U$2=GRID!$B$1:$U$1)*(КАЛЕНДАРЬ!AW10=GRID!$B$3:$U$3),0))*GRID!$H$42,
ROUNDUP(INDEX(GRID!$B$4:$U$15,MATCH(C$7,GRID!$A$4:$A$15,0),MATCH(1,($U$2=GRID!$B$1:$U$1)*(КАЛЕНДАРЬ!AW10=GRID!$B$3:$U$3),0))*GRID!$H$42*(1-GRID!$H$43),0))</f>
        <v>24160.000000000004</v>
      </c>
      <c r="D509" s="5">
        <f t="array" ref="D509">IF($I$2="Длительное проживание от 30 ночей ",
INDEX(GRID!$B$18:$U$29,MATCH(C$7,GRID!$A$18:$A$29,0),MATCH(1,($U$2=GRID!$B$1:$U$1)*(КАЛЕНДАРЬ!AW10=GRID!$B$3:$U$3),0))*GRID!$H$42,
ROUNDUP(INDEX(GRID!$B$18:$U$29,MATCH(C$7,GRID!$A$18:$A$29,0),MATCH(1,($U$2=GRID!$B$1:$U$1)*(КАЛЕНДАРЬ!AW10=GRID!$B$3:$U$3),0))*GRID!$H$42*(1-GRID!$H$43),0))</f>
        <v>28160</v>
      </c>
      <c r="E509" s="5">
        <f t="array" ref="E509">IF($I$2="Длительное проживание от 30 ночей ",
INDEX(GRID!$B$4:$U$15,MATCH(E$7,GRID!$A$4:$A$15,0),MATCH(1,($U$2=GRID!$B$1:$U$1)*(КАЛЕНДАРЬ!AW10=GRID!$B$3:$U$3),0))*GRID!$H$42,
ROUNDUP(INDEX(GRID!$B$4:$U$15,MATCH(E$7,GRID!$A$4:$A$15,0),MATCH(1,($U$2=GRID!$B$1:$U$1)*(КАЛЕНДАРЬ!AW10=GRID!$B$3:$U$3),0))*GRID!$H$42*(1-GRID!$H$43),0))</f>
        <v>29040</v>
      </c>
      <c r="F509" s="5">
        <f t="array" ref="F509">IF($I$2="Длительное проживание от 30 ночей ",
INDEX(GRID!$B$18:$U$29,MATCH(E$7,GRID!$A$18:$A$29,0),MATCH(1,($U$2=GRID!$B$1:$U$1)*(КАЛЕНДАРЬ!AW10=GRID!$B$3:$U$3),0))*GRID!$H$42,
ROUNDUP(INDEX(GRID!$B$18:$U$29,MATCH(E$7,GRID!$A$18:$A$29,0),MATCH(1,($U$2=GRID!$B$1:$U$1)*(КАЛЕНДАРЬ!AW10=GRID!$B$3:$U$3),0))*GRID!$H$42*(1-GRID!$H$43),0))</f>
        <v>33040</v>
      </c>
      <c r="G509" s="5" cm="1">
        <f t="array" ref="G509">IF($I$2="Длительное проживание от 30 ночей ",
INDEX(GRID!$B$4:$U$15,MATCH(G$7,GRID!$A$4:$A$15,0),MATCH(1,($U$2=GRID!$B$1:$U$1)*(КАЛЕНДАРЬ!AW10=GRID!$B$3:$U$3),0))*GRID!$H$42,
ROUNDUP(INDEX(GRID!$B$4:$U$15,MATCH(G$7,GRID!$A$4:$A$15,0),MATCH(1,($U$2=GRID!$B$1:$U$1)*(КАЛЕНДАРЬ!AW10=GRID!$B$3:$U$3),0))*GRID!$H$42*(1-GRID!$H$43),0))</f>
        <v>34000</v>
      </c>
      <c r="H509" s="5" cm="1">
        <f t="array" ref="H509">IF($I$2="Длительное проживание от 30 ночей ",
INDEX(GRID!$B$18:$U$29,MATCH(G$7,GRID!$A$18:$A$29,0),MATCH(1,($U$2=GRID!$B$1:$U$1)*(КАЛЕНДАРЬ!AW10=GRID!$B$3:$U$3),0))*GRID!$H$42,
ROUNDUP(INDEX(GRID!$B$18:$U$29,MATCH(G$7,GRID!$A$18:$A$29,0),MATCH(1,($U$2=GRID!$B$1:$U$1)*(КАЛЕНДАРЬ!AW10=GRID!$B$3:$U$3),0))*GRID!$H$42*(1-GRID!$H$43),0))</f>
        <v>38000</v>
      </c>
      <c r="I509" s="5">
        <f t="array" ref="I509">IF($I$2="Длительное проживание от 30 ночей ",
INDEX(GRID!$B$4:$U$15,MATCH(I$7,GRID!$A$4:$A$15,0),MATCH(1,($U$2=GRID!$B$1:$U$1)*(КАЛЕНДАРЬ!AW10=GRID!$B$3:$U$3),0))*GRID!$H$42,
ROUNDUP(INDEX(GRID!$B$4:$U$15,MATCH(I$7,GRID!$A$4:$A$15,0),MATCH(1,($U$2=GRID!$B$1:$U$1)*(КАЛЕНДАРЬ!AW10=GRID!$B$3:$U$3),0))*GRID!$H$42*(1-GRID!$H$43),0))</f>
        <v>37920</v>
      </c>
      <c r="J509" s="5">
        <f t="array" ref="J509">IF($I$2="Длительное проживание от 30 ночей ",
INDEX(GRID!$B$18:$U$29,MATCH(I$7,GRID!$A$18:$A$29,0),MATCH(1,($U$2=GRID!$B$1:$U$1)*(КАЛЕНДАРЬ!AW10=GRID!$B$3:$U$3),0))*GRID!$H$42,
ROUNDUP(INDEX(GRID!$B$18:$U$29,MATCH(I$7,GRID!$A$18:$A$29,0),MATCH(1,($U$2=GRID!$B$1:$U$1)*(КАЛЕНДАРЬ!AW10=GRID!$B$3:$U$3),0))*GRID!$H$42*(1-GRID!$H$43),0))</f>
        <v>41920</v>
      </c>
      <c r="K509" s="5" cm="1">
        <f t="array" ref="K509">IF($I$2="Длительное проживание от 30 ночей ",
INDEX(GRID!$B$4:$U$15,MATCH(K$7,GRID!$A$4:$A$15,0),MATCH(1,($U$2=GRID!$B$1:$U$1)*(КАЛЕНДАРЬ!AW10=GRID!$B$3:$U$3),0))*GRID!$H$42,
ROUNDUP(INDEX(GRID!$B$4:$U$15,MATCH(K$7,GRID!$A$4:$A$15,0),MATCH(1,($U$2=GRID!$B$1:$U$1)*(КАЛЕНДАРЬ!AW10=GRID!$B$3:$U$3),0))*GRID!$H$42*(1-GRID!$H$43),0))</f>
        <v>42640</v>
      </c>
      <c r="L509" s="5" cm="1">
        <f t="array" ref="L509">IF($I$2="Длительное проживание от 30 ночей ",
INDEX(GRID!$B$18:$U$29,MATCH(K$7,GRID!$A$18:$A$29,0),MATCH(1,($U$2=GRID!$B$1:$U$1)*(КАЛЕНДАРЬ!AW10=GRID!$B$3:$U$3),0))*GRID!$H$42,
ROUNDUP(INDEX(GRID!$B$18:$U$29,MATCH(K$7,GRID!$A$18:$A$29,0),MATCH(1,($U$2=GRID!$B$1:$U$1)*(КАЛЕНДАРЬ!AW10=GRID!$B$3:$U$3),0))*GRID!$H$42*(1-GRID!$H$43),0))</f>
        <v>46640</v>
      </c>
      <c r="M509" s="5">
        <f t="array" ref="M509">IF($I$2="Длительное проживание от 30 ночей ",
INDEX(GRID!$B$4:$U$15,MATCH(M$7,GRID!$A$4:$A$15,0),MATCH(1,($U$2=GRID!$B$1:$U$1)*(КАЛЕНДАРЬ!AW10=GRID!$B$3:$U$3),0))*GRID!$H$42,
ROUNDUP(INDEX(GRID!$B$4:$U$15,MATCH(M$7,GRID!$A$4:$A$15,0),MATCH(1,($U$2=GRID!$B$1:$U$1)*(КАЛЕНДАРЬ!AW10=GRID!$B$3:$U$3),0))*GRID!$H$42*(1-GRID!$H$43),0))</f>
        <v>59200</v>
      </c>
      <c r="N509" s="5">
        <f t="array" ref="N509">IF($I$2="Длительное проживание от 30 ночей ",
INDEX(GRID!$B$18:$U$29,MATCH(M$7,GRID!$A$18:$A$29,0),MATCH(1,($U$2=GRID!$B$1:$U$1)*(КАЛЕНДАРЬ!AW10=GRID!$B$3:$U$3),0))*GRID!$H$42,
ROUNDUP(INDEX(GRID!$B$18:$U$29,MATCH(M$7,GRID!$A$18:$A$29,0),MATCH(1,($U$2=GRID!$B$1:$U$1)*(КАЛЕНДАРЬ!AW10=GRID!$B$3:$U$3),0))*GRID!$H$42*(1-GRID!$H$43),0))</f>
        <v>63200</v>
      </c>
      <c r="O509" s="5" cm="1">
        <f t="array" ref="O509">IF($I$2="Длительное проживание от 30 ночей ",
INDEX(GRID!$B$4:$U$15,MATCH(O$7,GRID!$A$4:$A$15,0),MATCH(1,($U$2=GRID!$B$1:$U$1)*(КАЛЕНДАРЬ!AW10=GRID!$B$3:$U$3),0))*GRID!$H$42,
ROUNDUP(INDEX(GRID!$B$4:$U$15,MATCH(O$7,GRID!$A$4:$A$15,0),MATCH(1,($U$2=GRID!$B$1:$U$1)*(КАЛЕНДАРЬ!AN\4=GRID!$B$3:$U$3),0))*GRID!$H$42*(1-GRID!$H$43),0))</f>
        <v>87040</v>
      </c>
      <c r="P509" s="5">
        <f t="array" ref="P509">IF($I$2="Длительное проживание от 30 ночей ",
INDEX(GRID!$B$4:$U$15,MATCH(P$7,GRID!$A$4:$A$15,0),MATCH(1,($U$2=GRID!$B$1:$U$1)*(КАЛЕНДАРЬ!AW10=GRID!$B$3:$U$3),0))*GRID!$H$42,
ROUNDUP(INDEX(GRID!$B$4:$U$15,MATCH(P$7,GRID!$A$4:$A$15,0),MATCH(1,($U$2=GRID!$B$1:$U$1)*(КАЛЕНДАРЬ!AW10=GRID!$B$3:$U$3),0))*GRID!$H$42*(1-GRID!$H$43),0))</f>
        <v>121120</v>
      </c>
      <c r="Q509" s="5">
        <f t="array" ref="Q509">IF($I$2="Длительное проживание от 30 ночей ",
INDEX(GRID!$B$4:$U$15,MATCH(Q$7,GRID!$A$4:$A$15,0),MATCH(1,($U$2=GRID!$B$1:$U$1)*(КАЛЕНДАРЬ!AW10=GRID!$B$3:$U$3),0))*GRID!$H$42,
ROUNDUP(INDEX(GRID!$B$4:$U$15,MATCH(Q$7,GRID!$A$4:$A$15,0),MATCH(1,($U$2=GRID!$B$1:$U$1)*(КАЛЕНДАРЬ!AW10=GRID!$B$3:$U$3),0))*GRID!$H$42*(1-GRID!$H$43),0))</f>
        <v>142320</v>
      </c>
      <c r="R509" s="50" t="s">
        <v>105</v>
      </c>
      <c r="S509" s="50" t="s">
        <v>105</v>
      </c>
      <c r="T509" s="50" t="s">
        <v>105</v>
      </c>
    </row>
    <row r="510" spans="1:21" ht="12.75" customHeight="1">
      <c r="A510" s="56" t="s">
        <v>14</v>
      </c>
      <c r="B510" s="57">
        <v>8</v>
      </c>
      <c r="C510" s="5">
        <f t="array" ref="C510">IF($I$2="Длительное проживание от 30 ночей ",
INDEX(GRID!$B$4:$U$15,MATCH(C$7,GRID!$A$4:$A$15,0),MATCH(1,($U$2=GRID!$B$1:$U$1)*(КАЛЕНДАРЬ!AW11=GRID!$B$3:$U$3),0))*GRID!$H$42,
ROUNDUP(INDEX(GRID!$B$4:$U$15,MATCH(C$7,GRID!$A$4:$A$15,0),MATCH(1,($U$2=GRID!$B$1:$U$1)*(КАЛЕНДАРЬ!AW11=GRID!$B$3:$U$3),0))*GRID!$H$42*(1-GRID!$H$43),0))</f>
        <v>22000.000000000004</v>
      </c>
      <c r="D510" s="5">
        <f t="array" ref="D510">IF($I$2="Длительное проживание от 30 ночей ",
INDEX(GRID!$B$18:$U$29,MATCH(C$7,GRID!$A$18:$A$29,0),MATCH(1,($U$2=GRID!$B$1:$U$1)*(КАЛЕНДАРЬ!AW11=GRID!$B$3:$U$3),0))*GRID!$H$42,
ROUNDUP(INDEX(GRID!$B$18:$U$29,MATCH(C$7,GRID!$A$18:$A$29,0),MATCH(1,($U$2=GRID!$B$1:$U$1)*(КАЛЕНДАРЬ!AW11=GRID!$B$3:$U$3),0))*GRID!$H$42*(1-GRID!$H$43),0))</f>
        <v>26000.000000000004</v>
      </c>
      <c r="E510" s="5">
        <f t="array" ref="E510">IF($I$2="Длительное проживание от 30 ночей ",
INDEX(GRID!$B$4:$U$15,MATCH(E$7,GRID!$A$4:$A$15,0),MATCH(1,($U$2=GRID!$B$1:$U$1)*(КАЛЕНДАРЬ!AW11=GRID!$B$3:$U$3),0))*GRID!$H$42,
ROUNDUP(INDEX(GRID!$B$4:$U$15,MATCH(E$7,GRID!$A$4:$A$15,0),MATCH(1,($U$2=GRID!$B$1:$U$1)*(КАЛЕНДАРЬ!AW11=GRID!$B$3:$U$3),0))*GRID!$H$42*(1-GRID!$H$43),0))</f>
        <v>26400</v>
      </c>
      <c r="F510" s="5">
        <f t="array" ref="F510">IF($I$2="Длительное проживание от 30 ночей ",
INDEX(GRID!$B$18:$U$29,MATCH(E$7,GRID!$A$18:$A$29,0),MATCH(1,($U$2=GRID!$B$1:$U$1)*(КАЛЕНДАРЬ!AW11=GRID!$B$3:$U$3),0))*GRID!$H$42,
ROUNDUP(INDEX(GRID!$B$18:$U$29,MATCH(E$7,GRID!$A$18:$A$29,0),MATCH(1,($U$2=GRID!$B$1:$U$1)*(КАЛЕНДАРЬ!AW11=GRID!$B$3:$U$3),0))*GRID!$H$42*(1-GRID!$H$43),0))</f>
        <v>30400</v>
      </c>
      <c r="G510" s="5" cm="1">
        <f t="array" ref="G510">IF($I$2="Длительное проживание от 30 ночей ",
INDEX(GRID!$B$4:$U$15,MATCH(G$7,GRID!$A$4:$A$15,0),MATCH(1,($U$2=GRID!$B$1:$U$1)*(КАЛЕНДАРЬ!AW11=GRID!$B$3:$U$3),0))*GRID!$H$42,
ROUNDUP(INDEX(GRID!$B$4:$U$15,MATCH(G$7,GRID!$A$4:$A$15,0),MATCH(1,($U$2=GRID!$B$1:$U$1)*(КАЛЕНДАРЬ!AW11=GRID!$B$3:$U$3),0))*GRID!$H$42*(1-GRID!$H$43),0))</f>
        <v>31200</v>
      </c>
      <c r="H510" s="5" cm="1">
        <f t="array" ref="H510">IF($I$2="Длительное проживание от 30 ночей ",
INDEX(GRID!$B$18:$U$29,MATCH(G$7,GRID!$A$18:$A$29,0),MATCH(1,($U$2=GRID!$B$1:$U$1)*(КАЛЕНДАРЬ!AW11=GRID!$B$3:$U$3),0))*GRID!$H$42,
ROUNDUP(INDEX(GRID!$B$18:$U$29,MATCH(G$7,GRID!$A$18:$A$29,0),MATCH(1,($U$2=GRID!$B$1:$U$1)*(КАЛЕНДАРЬ!AW11=GRID!$B$3:$U$3),0))*GRID!$H$42*(1-GRID!$H$43),0))</f>
        <v>35200</v>
      </c>
      <c r="I510" s="5">
        <f t="array" ref="I510">IF($I$2="Длительное проживание от 30 ночей ",
INDEX(GRID!$B$4:$U$15,MATCH(I$7,GRID!$A$4:$A$15,0),MATCH(1,($U$2=GRID!$B$1:$U$1)*(КАЛЕНДАРЬ!AW11=GRID!$B$3:$U$3),0))*GRID!$H$42,
ROUNDUP(INDEX(GRID!$B$4:$U$15,MATCH(I$7,GRID!$A$4:$A$15,0),MATCH(1,($U$2=GRID!$B$1:$U$1)*(КАЛЕНДАРЬ!AW11=GRID!$B$3:$U$3),0))*GRID!$H$42*(1-GRID!$H$43),0))</f>
        <v>34720</v>
      </c>
      <c r="J510" s="5">
        <f t="array" ref="J510">IF($I$2="Длительное проживание от 30 ночей ",
INDEX(GRID!$B$18:$U$29,MATCH(I$7,GRID!$A$18:$A$29,0),MATCH(1,($U$2=GRID!$B$1:$U$1)*(КАЛЕНДАРЬ!AW11=GRID!$B$3:$U$3),0))*GRID!$H$42,
ROUNDUP(INDEX(GRID!$B$18:$U$29,MATCH(I$7,GRID!$A$18:$A$29,0),MATCH(1,($U$2=GRID!$B$1:$U$1)*(КАЛЕНДАРЬ!AW11=GRID!$B$3:$U$3),0))*GRID!$H$42*(1-GRID!$H$43),0))</f>
        <v>38720</v>
      </c>
      <c r="K510" s="5" cm="1">
        <f t="array" ref="K510">IF($I$2="Длительное проживание от 30 ночей ",
INDEX(GRID!$B$4:$U$15,MATCH(K$7,GRID!$A$4:$A$15,0),MATCH(1,($U$2=GRID!$B$1:$U$1)*(КАЛЕНДАРЬ!AW11=GRID!$B$3:$U$3),0))*GRID!$H$42,
ROUNDUP(INDEX(GRID!$B$4:$U$15,MATCH(K$7,GRID!$A$4:$A$15,0),MATCH(1,($U$2=GRID!$B$1:$U$1)*(КАЛЕНДАРЬ!AW11=GRID!$B$3:$U$3),0))*GRID!$H$42*(1-GRID!$H$43),0))</f>
        <v>39200</v>
      </c>
      <c r="L510" s="5" cm="1">
        <f t="array" ref="L510">IF($I$2="Длительное проживание от 30 ночей ",
INDEX(GRID!$B$18:$U$29,MATCH(K$7,GRID!$A$18:$A$29,0),MATCH(1,($U$2=GRID!$B$1:$U$1)*(КАЛЕНДАРЬ!AW11=GRID!$B$3:$U$3),0))*GRID!$H$42,
ROUNDUP(INDEX(GRID!$B$18:$U$29,MATCH(K$7,GRID!$A$18:$A$29,0),MATCH(1,($U$2=GRID!$B$1:$U$1)*(КАЛЕНДАРЬ!AW11=GRID!$B$3:$U$3),0))*GRID!$H$42*(1-GRID!$H$43),0))</f>
        <v>43200</v>
      </c>
      <c r="M510" s="5">
        <f t="array" ref="M510">IF($I$2="Длительное проживание от 30 ночей ",
INDEX(GRID!$B$4:$U$15,MATCH(M$7,GRID!$A$4:$A$15,0),MATCH(1,($U$2=GRID!$B$1:$U$1)*(КАЛЕНДАРЬ!AW11=GRID!$B$3:$U$3),0))*GRID!$H$42,
ROUNDUP(INDEX(GRID!$B$4:$U$15,MATCH(M$7,GRID!$A$4:$A$15,0),MATCH(1,($U$2=GRID!$B$1:$U$1)*(КАЛЕНДАРЬ!AW11=GRID!$B$3:$U$3),0))*GRID!$H$42*(1-GRID!$H$43),0))</f>
        <v>55600</v>
      </c>
      <c r="N510" s="5">
        <f t="array" ref="N510">IF($I$2="Длительное проживание от 30 ночей ",
INDEX(GRID!$B$18:$U$29,MATCH(M$7,GRID!$A$18:$A$29,0),MATCH(1,($U$2=GRID!$B$1:$U$1)*(КАЛЕНДАРЬ!AW11=GRID!$B$3:$U$3),0))*GRID!$H$42,
ROUNDUP(INDEX(GRID!$B$18:$U$29,MATCH(M$7,GRID!$A$18:$A$29,0),MATCH(1,($U$2=GRID!$B$1:$U$1)*(КАЛЕНДАРЬ!AW11=GRID!$B$3:$U$3),0))*GRID!$H$42*(1-GRID!$H$43),0))</f>
        <v>59600</v>
      </c>
      <c r="O510" s="5" cm="1">
        <f t="array" ref="O510">IF($I$2="Длительное проживание от 30 ночей ",
INDEX(GRID!$B$4:$U$15,MATCH(O$7,GRID!$A$4:$A$15,0),MATCH(1,($U$2=GRID!$B$1:$U$1)*(КАЛЕНДАРЬ!AW11=GRID!$B$3:$U$3),0))*GRID!$H$42,
ROUNDUP(INDEX(GRID!$B$4:$U$15,MATCH(O$7,GRID!$A$4:$A$15,0),MATCH(1,($U$2=GRID!$B$1:$U$1)*(КАЛЕНДАРЬ!AN\4=GRID!$B$3:$U$3),0))*GRID!$H$42*(1-GRID!$H$43),0))</f>
        <v>82560</v>
      </c>
      <c r="P510" s="5">
        <f t="array" ref="P510">IF($I$2="Длительное проживание от 30 ночей ",
INDEX(GRID!$B$4:$U$15,MATCH(P$7,GRID!$A$4:$A$15,0),MATCH(1,($U$2=GRID!$B$1:$U$1)*(КАЛЕНДАРЬ!AW11=GRID!$B$3:$U$3),0))*GRID!$H$42,
ROUNDUP(INDEX(GRID!$B$4:$U$15,MATCH(P$7,GRID!$A$4:$A$15,0),MATCH(1,($U$2=GRID!$B$1:$U$1)*(КАЛЕНДАРЬ!AW11=GRID!$B$3:$U$3),0))*GRID!$H$42*(1-GRID!$H$43),0))</f>
        <v>116320</v>
      </c>
      <c r="Q510" s="5">
        <f t="array" ref="Q510">IF($I$2="Длительное проживание от 30 ночей ",
INDEX(GRID!$B$4:$U$15,MATCH(Q$7,GRID!$A$4:$A$15,0),MATCH(1,($U$2=GRID!$B$1:$U$1)*(КАЛЕНДАРЬ!AW11=GRID!$B$3:$U$3),0))*GRID!$H$42,
ROUNDUP(INDEX(GRID!$B$4:$U$15,MATCH(Q$7,GRID!$A$4:$A$15,0),MATCH(1,($U$2=GRID!$B$1:$U$1)*(КАЛЕНДАРЬ!AW11=GRID!$B$3:$U$3),0))*GRID!$H$42*(1-GRID!$H$43),0))</f>
        <v>136720</v>
      </c>
      <c r="R510" s="50" t="s">
        <v>105</v>
      </c>
      <c r="S510" s="50" t="s">
        <v>105</v>
      </c>
      <c r="T510" s="50" t="s">
        <v>105</v>
      </c>
    </row>
    <row r="511" spans="1:21" ht="12.75" customHeight="1">
      <c r="A511" s="56" t="s">
        <v>15</v>
      </c>
      <c r="B511" s="57">
        <v>9</v>
      </c>
      <c r="C511" s="5">
        <f t="array" ref="C511">IF($I$2="Длительное проживание от 30 ночей ",
INDEX(GRID!$B$4:$U$15,MATCH(C$7,GRID!$A$4:$A$15,0),MATCH(1,($U$2=GRID!$B$1:$U$1)*(КАЛЕНДАРЬ!AW12=GRID!$B$3:$U$3),0))*GRID!$H$42,
ROUNDUP(INDEX(GRID!$B$4:$U$15,MATCH(C$7,GRID!$A$4:$A$15,0),MATCH(1,($U$2=GRID!$B$1:$U$1)*(КАЛЕНДАРЬ!AW12=GRID!$B$3:$U$3),0))*GRID!$H$42*(1-GRID!$H$43),0))</f>
        <v>22000.000000000004</v>
      </c>
      <c r="D511" s="5">
        <f t="array" ref="D511">IF($I$2="Длительное проживание от 30 ночей ",
INDEX(GRID!$B$18:$U$29,MATCH(C$7,GRID!$A$18:$A$29,0),MATCH(1,($U$2=GRID!$B$1:$U$1)*(КАЛЕНДАРЬ!AW12=GRID!$B$3:$U$3),0))*GRID!$H$42,
ROUNDUP(INDEX(GRID!$B$18:$U$29,MATCH(C$7,GRID!$A$18:$A$29,0),MATCH(1,($U$2=GRID!$B$1:$U$1)*(КАЛЕНДАРЬ!AW12=GRID!$B$3:$U$3),0))*GRID!$H$42*(1-GRID!$H$43),0))</f>
        <v>26000.000000000004</v>
      </c>
      <c r="E511" s="5">
        <f t="array" ref="E511">IF($I$2="Длительное проживание от 30 ночей ",
INDEX(GRID!$B$4:$U$15,MATCH(E$7,GRID!$A$4:$A$15,0),MATCH(1,($U$2=GRID!$B$1:$U$1)*(КАЛЕНДАРЬ!AW12=GRID!$B$3:$U$3),0))*GRID!$H$42,
ROUNDUP(INDEX(GRID!$B$4:$U$15,MATCH(E$7,GRID!$A$4:$A$15,0),MATCH(1,($U$2=GRID!$B$1:$U$1)*(КАЛЕНДАРЬ!AW12=GRID!$B$3:$U$3),0))*GRID!$H$42*(1-GRID!$H$43),0))</f>
        <v>26400</v>
      </c>
      <c r="F511" s="5">
        <f t="array" ref="F511">IF($I$2="Длительное проживание от 30 ночей ",
INDEX(GRID!$B$18:$U$29,MATCH(E$7,GRID!$A$18:$A$29,0),MATCH(1,($U$2=GRID!$B$1:$U$1)*(КАЛЕНДАРЬ!AW12=GRID!$B$3:$U$3),0))*GRID!$H$42,
ROUNDUP(INDEX(GRID!$B$18:$U$29,MATCH(E$7,GRID!$A$18:$A$29,0),MATCH(1,($U$2=GRID!$B$1:$U$1)*(КАЛЕНДАРЬ!AW12=GRID!$B$3:$U$3),0))*GRID!$H$42*(1-GRID!$H$43),0))</f>
        <v>30400</v>
      </c>
      <c r="G511" s="5" cm="1">
        <f t="array" ref="G511">IF($I$2="Длительное проживание от 30 ночей ",
INDEX(GRID!$B$4:$U$15,MATCH(G$7,GRID!$A$4:$A$15,0),MATCH(1,($U$2=GRID!$B$1:$U$1)*(КАЛЕНДАРЬ!AW12=GRID!$B$3:$U$3),0))*GRID!$H$42,
ROUNDUP(INDEX(GRID!$B$4:$U$15,MATCH(G$7,GRID!$A$4:$A$15,0),MATCH(1,($U$2=GRID!$B$1:$U$1)*(КАЛЕНДАРЬ!AW12=GRID!$B$3:$U$3),0))*GRID!$H$42*(1-GRID!$H$43),0))</f>
        <v>31200</v>
      </c>
      <c r="H511" s="5" cm="1">
        <f t="array" ref="H511">IF($I$2="Длительное проживание от 30 ночей ",
INDEX(GRID!$B$18:$U$29,MATCH(G$7,GRID!$A$18:$A$29,0),MATCH(1,($U$2=GRID!$B$1:$U$1)*(КАЛЕНДАРЬ!AW12=GRID!$B$3:$U$3),0))*GRID!$H$42,
ROUNDUP(INDEX(GRID!$B$18:$U$29,MATCH(G$7,GRID!$A$18:$A$29,0),MATCH(1,($U$2=GRID!$B$1:$U$1)*(КАЛЕНДАРЬ!AW12=GRID!$B$3:$U$3),0))*GRID!$H$42*(1-GRID!$H$43),0))</f>
        <v>35200</v>
      </c>
      <c r="I511" s="5">
        <f t="array" ref="I511">IF($I$2="Длительное проживание от 30 ночей ",
INDEX(GRID!$B$4:$U$15,MATCH(I$7,GRID!$A$4:$A$15,0),MATCH(1,($U$2=GRID!$B$1:$U$1)*(КАЛЕНДАРЬ!AW12=GRID!$B$3:$U$3),0))*GRID!$H$42,
ROUNDUP(INDEX(GRID!$B$4:$U$15,MATCH(I$7,GRID!$A$4:$A$15,0),MATCH(1,($U$2=GRID!$B$1:$U$1)*(КАЛЕНДАРЬ!AW12=GRID!$B$3:$U$3),0))*GRID!$H$42*(1-GRID!$H$43),0))</f>
        <v>34720</v>
      </c>
      <c r="J511" s="5">
        <f t="array" ref="J511">IF($I$2="Длительное проживание от 30 ночей ",
INDEX(GRID!$B$18:$U$29,MATCH(I$7,GRID!$A$18:$A$29,0),MATCH(1,($U$2=GRID!$B$1:$U$1)*(КАЛЕНДАРЬ!AW12=GRID!$B$3:$U$3),0))*GRID!$H$42,
ROUNDUP(INDEX(GRID!$B$18:$U$29,MATCH(I$7,GRID!$A$18:$A$29,0),MATCH(1,($U$2=GRID!$B$1:$U$1)*(КАЛЕНДАРЬ!AW12=GRID!$B$3:$U$3),0))*GRID!$H$42*(1-GRID!$H$43),0))</f>
        <v>38720</v>
      </c>
      <c r="K511" s="5" cm="1">
        <f t="array" ref="K511">IF($I$2="Длительное проживание от 30 ночей ",
INDEX(GRID!$B$4:$U$15,MATCH(K$7,GRID!$A$4:$A$15,0),MATCH(1,($U$2=GRID!$B$1:$U$1)*(КАЛЕНДАРЬ!AW12=GRID!$B$3:$U$3),0))*GRID!$H$42,
ROUNDUP(INDEX(GRID!$B$4:$U$15,MATCH(K$7,GRID!$A$4:$A$15,0),MATCH(1,($U$2=GRID!$B$1:$U$1)*(КАЛЕНДАРЬ!AW12=GRID!$B$3:$U$3),0))*GRID!$H$42*(1-GRID!$H$43),0))</f>
        <v>39200</v>
      </c>
      <c r="L511" s="5" cm="1">
        <f t="array" ref="L511">IF($I$2="Длительное проживание от 30 ночей ",
INDEX(GRID!$B$18:$U$29,MATCH(K$7,GRID!$A$18:$A$29,0),MATCH(1,($U$2=GRID!$B$1:$U$1)*(КАЛЕНДАРЬ!AW12=GRID!$B$3:$U$3),0))*GRID!$H$42,
ROUNDUP(INDEX(GRID!$B$18:$U$29,MATCH(K$7,GRID!$A$18:$A$29,0),MATCH(1,($U$2=GRID!$B$1:$U$1)*(КАЛЕНДАРЬ!AW12=GRID!$B$3:$U$3),0))*GRID!$H$42*(1-GRID!$H$43),0))</f>
        <v>43200</v>
      </c>
      <c r="M511" s="5">
        <f t="array" ref="M511">IF($I$2="Длительное проживание от 30 ночей ",
INDEX(GRID!$B$4:$U$15,MATCH(M$7,GRID!$A$4:$A$15,0),MATCH(1,($U$2=GRID!$B$1:$U$1)*(КАЛЕНДАРЬ!AW12=GRID!$B$3:$U$3),0))*GRID!$H$42,
ROUNDUP(INDEX(GRID!$B$4:$U$15,MATCH(M$7,GRID!$A$4:$A$15,0),MATCH(1,($U$2=GRID!$B$1:$U$1)*(КАЛЕНДАРЬ!AW12=GRID!$B$3:$U$3),0))*GRID!$H$42*(1-GRID!$H$43),0))</f>
        <v>55600</v>
      </c>
      <c r="N511" s="5">
        <f t="array" ref="N511">IF($I$2="Длительное проживание от 30 ночей ",
INDEX(GRID!$B$18:$U$29,MATCH(M$7,GRID!$A$18:$A$29,0),MATCH(1,($U$2=GRID!$B$1:$U$1)*(КАЛЕНДАРЬ!AW12=GRID!$B$3:$U$3),0))*GRID!$H$42,
ROUNDUP(INDEX(GRID!$B$18:$U$29,MATCH(M$7,GRID!$A$18:$A$29,0),MATCH(1,($U$2=GRID!$B$1:$U$1)*(КАЛЕНДАРЬ!AW12=GRID!$B$3:$U$3),0))*GRID!$H$42*(1-GRID!$H$43),0))</f>
        <v>59600</v>
      </c>
      <c r="O511" s="5" cm="1">
        <f t="array" ref="O511">IF($I$2="Длительное проживание от 30 ночей ",
INDEX(GRID!$B$4:$U$15,MATCH(O$7,GRID!$A$4:$A$15,0),MATCH(1,($U$2=GRID!$B$1:$U$1)*(КАЛЕНДАРЬ!AW12=GRID!$B$3:$U$3),0))*GRID!$H$42,
ROUNDUP(INDEX(GRID!$B$4:$U$15,MATCH(O$7,GRID!$A$4:$A$15,0),MATCH(1,($U$2=GRID!$B$1:$U$1)*(КАЛЕНДАРЬ!AN\4=GRID!$B$3:$U$3),0))*GRID!$H$42*(1-GRID!$H$43),0))</f>
        <v>82560</v>
      </c>
      <c r="P511" s="5">
        <f t="array" ref="P511">IF($I$2="Длительное проживание от 30 ночей ",
INDEX(GRID!$B$4:$U$15,MATCH(P$7,GRID!$A$4:$A$15,0),MATCH(1,($U$2=GRID!$B$1:$U$1)*(КАЛЕНДАРЬ!AW12=GRID!$B$3:$U$3),0))*GRID!$H$42,
ROUNDUP(INDEX(GRID!$B$4:$U$15,MATCH(P$7,GRID!$A$4:$A$15,0),MATCH(1,($U$2=GRID!$B$1:$U$1)*(КАЛЕНДАРЬ!AW12=GRID!$B$3:$U$3),0))*GRID!$H$42*(1-GRID!$H$43),0))</f>
        <v>116320</v>
      </c>
      <c r="Q511" s="5">
        <f t="array" ref="Q511">IF($I$2="Длительное проживание от 30 ночей ",
INDEX(GRID!$B$4:$U$15,MATCH(Q$7,GRID!$A$4:$A$15,0),MATCH(1,($U$2=GRID!$B$1:$U$1)*(КАЛЕНДАРЬ!AW12=GRID!$B$3:$U$3),0))*GRID!$H$42,
ROUNDUP(INDEX(GRID!$B$4:$U$15,MATCH(Q$7,GRID!$A$4:$A$15,0),MATCH(1,($U$2=GRID!$B$1:$U$1)*(КАЛЕНДАРЬ!AW12=GRID!$B$3:$U$3),0))*GRID!$H$42*(1-GRID!$H$43),0))</f>
        <v>136720</v>
      </c>
      <c r="R511" s="50" t="s">
        <v>105</v>
      </c>
      <c r="S511" s="50" t="s">
        <v>105</v>
      </c>
      <c r="T511" s="50" t="s">
        <v>105</v>
      </c>
    </row>
    <row r="512" spans="1:21" ht="12.75" customHeight="1">
      <c r="A512" s="56" t="s">
        <v>16</v>
      </c>
      <c r="B512" s="57">
        <v>10</v>
      </c>
      <c r="C512" s="5">
        <f t="array" ref="C512">IF($I$2="Длительное проживание от 30 ночей ",
INDEX(GRID!$B$4:$U$15,MATCH(C$7,GRID!$A$4:$A$15,0),MATCH(1,($U$2=GRID!$B$1:$U$1)*(КАЛЕНДАРЬ!AW13=GRID!$B$3:$U$3),0))*GRID!$H$42,
ROUNDUP(INDEX(GRID!$B$4:$U$15,MATCH(C$7,GRID!$A$4:$A$15,0),MATCH(1,($U$2=GRID!$B$1:$U$1)*(КАЛЕНДАРЬ!AW13=GRID!$B$3:$U$3),0))*GRID!$H$42*(1-GRID!$H$43),0))</f>
        <v>22000.000000000004</v>
      </c>
      <c r="D512" s="5">
        <f t="array" ref="D512">IF($I$2="Длительное проживание от 30 ночей ",
INDEX(GRID!$B$18:$U$29,MATCH(C$7,GRID!$A$18:$A$29,0),MATCH(1,($U$2=GRID!$B$1:$U$1)*(КАЛЕНДАРЬ!AW13=GRID!$B$3:$U$3),0))*GRID!$H$42,
ROUNDUP(INDEX(GRID!$B$18:$U$29,MATCH(C$7,GRID!$A$18:$A$29,0),MATCH(1,($U$2=GRID!$B$1:$U$1)*(КАЛЕНДАРЬ!AW13=GRID!$B$3:$U$3),0))*GRID!$H$42*(1-GRID!$H$43),0))</f>
        <v>26000.000000000004</v>
      </c>
      <c r="E512" s="5">
        <f t="array" ref="E512">IF($I$2="Длительное проживание от 30 ночей ",
INDEX(GRID!$B$4:$U$15,MATCH(E$7,GRID!$A$4:$A$15,0),MATCH(1,($U$2=GRID!$B$1:$U$1)*(КАЛЕНДАРЬ!AW13=GRID!$B$3:$U$3),0))*GRID!$H$42,
ROUNDUP(INDEX(GRID!$B$4:$U$15,MATCH(E$7,GRID!$A$4:$A$15,0),MATCH(1,($U$2=GRID!$B$1:$U$1)*(КАЛЕНДАРЬ!AW13=GRID!$B$3:$U$3),0))*GRID!$H$42*(1-GRID!$H$43),0))</f>
        <v>26400</v>
      </c>
      <c r="F512" s="5">
        <f t="array" ref="F512">IF($I$2="Длительное проживание от 30 ночей ",
INDEX(GRID!$B$18:$U$29,MATCH(E$7,GRID!$A$18:$A$29,0),MATCH(1,($U$2=GRID!$B$1:$U$1)*(КАЛЕНДАРЬ!AW13=GRID!$B$3:$U$3),0))*GRID!$H$42,
ROUNDUP(INDEX(GRID!$B$18:$U$29,MATCH(E$7,GRID!$A$18:$A$29,0),MATCH(1,($U$2=GRID!$B$1:$U$1)*(КАЛЕНДАРЬ!AW13=GRID!$B$3:$U$3),0))*GRID!$H$42*(1-GRID!$H$43),0))</f>
        <v>30400</v>
      </c>
      <c r="G512" s="5" cm="1">
        <f t="array" ref="G512">IF($I$2="Длительное проживание от 30 ночей ",
INDEX(GRID!$B$4:$U$15,MATCH(G$7,GRID!$A$4:$A$15,0),MATCH(1,($U$2=GRID!$B$1:$U$1)*(КАЛЕНДАРЬ!AW13=GRID!$B$3:$U$3),0))*GRID!$H$42,
ROUNDUP(INDEX(GRID!$B$4:$U$15,MATCH(G$7,GRID!$A$4:$A$15,0),MATCH(1,($U$2=GRID!$B$1:$U$1)*(КАЛЕНДАРЬ!AW13=GRID!$B$3:$U$3),0))*GRID!$H$42*(1-GRID!$H$43),0))</f>
        <v>31200</v>
      </c>
      <c r="H512" s="5" cm="1">
        <f t="array" ref="H512">IF($I$2="Длительное проживание от 30 ночей ",
INDEX(GRID!$B$18:$U$29,MATCH(G$7,GRID!$A$18:$A$29,0),MATCH(1,($U$2=GRID!$B$1:$U$1)*(КАЛЕНДАРЬ!AW13=GRID!$B$3:$U$3),0))*GRID!$H$42,
ROUNDUP(INDEX(GRID!$B$18:$U$29,MATCH(G$7,GRID!$A$18:$A$29,0),MATCH(1,($U$2=GRID!$B$1:$U$1)*(КАЛЕНДАРЬ!AW13=GRID!$B$3:$U$3),0))*GRID!$H$42*(1-GRID!$H$43),0))</f>
        <v>35200</v>
      </c>
      <c r="I512" s="5">
        <f t="array" ref="I512">IF($I$2="Длительное проживание от 30 ночей ",
INDEX(GRID!$B$4:$U$15,MATCH(I$7,GRID!$A$4:$A$15,0),MATCH(1,($U$2=GRID!$B$1:$U$1)*(КАЛЕНДАРЬ!AW13=GRID!$B$3:$U$3),0))*GRID!$H$42,
ROUNDUP(INDEX(GRID!$B$4:$U$15,MATCH(I$7,GRID!$A$4:$A$15,0),MATCH(1,($U$2=GRID!$B$1:$U$1)*(КАЛЕНДАРЬ!AW13=GRID!$B$3:$U$3),0))*GRID!$H$42*(1-GRID!$H$43),0))</f>
        <v>34720</v>
      </c>
      <c r="J512" s="5">
        <f t="array" ref="J512">IF($I$2="Длительное проживание от 30 ночей ",
INDEX(GRID!$B$18:$U$29,MATCH(I$7,GRID!$A$18:$A$29,0),MATCH(1,($U$2=GRID!$B$1:$U$1)*(КАЛЕНДАРЬ!AW13=GRID!$B$3:$U$3),0))*GRID!$H$42,
ROUNDUP(INDEX(GRID!$B$18:$U$29,MATCH(I$7,GRID!$A$18:$A$29,0),MATCH(1,($U$2=GRID!$B$1:$U$1)*(КАЛЕНДАРЬ!AW13=GRID!$B$3:$U$3),0))*GRID!$H$42*(1-GRID!$H$43),0))</f>
        <v>38720</v>
      </c>
      <c r="K512" s="5" cm="1">
        <f t="array" ref="K512">IF($I$2="Длительное проживание от 30 ночей ",
INDEX(GRID!$B$4:$U$15,MATCH(K$7,GRID!$A$4:$A$15,0),MATCH(1,($U$2=GRID!$B$1:$U$1)*(КАЛЕНДАРЬ!AW13=GRID!$B$3:$U$3),0))*GRID!$H$42,
ROUNDUP(INDEX(GRID!$B$4:$U$15,MATCH(K$7,GRID!$A$4:$A$15,0),MATCH(1,($U$2=GRID!$B$1:$U$1)*(КАЛЕНДАРЬ!AW13=GRID!$B$3:$U$3),0))*GRID!$H$42*(1-GRID!$H$43),0))</f>
        <v>39200</v>
      </c>
      <c r="L512" s="5" cm="1">
        <f t="array" ref="L512">IF($I$2="Длительное проживание от 30 ночей ",
INDEX(GRID!$B$18:$U$29,MATCH(K$7,GRID!$A$18:$A$29,0),MATCH(1,($U$2=GRID!$B$1:$U$1)*(КАЛЕНДАРЬ!AW13=GRID!$B$3:$U$3),0))*GRID!$H$42,
ROUNDUP(INDEX(GRID!$B$18:$U$29,MATCH(K$7,GRID!$A$18:$A$29,0),MATCH(1,($U$2=GRID!$B$1:$U$1)*(КАЛЕНДАРЬ!AW13=GRID!$B$3:$U$3),0))*GRID!$H$42*(1-GRID!$H$43),0))</f>
        <v>43200</v>
      </c>
      <c r="M512" s="5">
        <f t="array" ref="M512">IF($I$2="Длительное проживание от 30 ночей ",
INDEX(GRID!$B$4:$U$15,MATCH(M$7,GRID!$A$4:$A$15,0),MATCH(1,($U$2=GRID!$B$1:$U$1)*(КАЛЕНДАРЬ!AW13=GRID!$B$3:$U$3),0))*GRID!$H$42,
ROUNDUP(INDEX(GRID!$B$4:$U$15,MATCH(M$7,GRID!$A$4:$A$15,0),MATCH(1,($U$2=GRID!$B$1:$U$1)*(КАЛЕНДАРЬ!AW13=GRID!$B$3:$U$3),0))*GRID!$H$42*(1-GRID!$H$43),0))</f>
        <v>55600</v>
      </c>
      <c r="N512" s="5">
        <f t="array" ref="N512">IF($I$2="Длительное проживание от 30 ночей ",
INDEX(GRID!$B$18:$U$29,MATCH(M$7,GRID!$A$18:$A$29,0),MATCH(1,($U$2=GRID!$B$1:$U$1)*(КАЛЕНДАРЬ!AW13=GRID!$B$3:$U$3),0))*GRID!$H$42,
ROUNDUP(INDEX(GRID!$B$18:$U$29,MATCH(M$7,GRID!$A$18:$A$29,0),MATCH(1,($U$2=GRID!$B$1:$U$1)*(КАЛЕНДАРЬ!AW13=GRID!$B$3:$U$3),0))*GRID!$H$42*(1-GRID!$H$43),0))</f>
        <v>59600</v>
      </c>
      <c r="O512" s="5" cm="1">
        <f t="array" ref="O512">IF($I$2="Длительное проживание от 30 ночей ",
INDEX(GRID!$B$4:$U$15,MATCH(O$7,GRID!$A$4:$A$15,0),MATCH(1,($U$2=GRID!$B$1:$U$1)*(КАЛЕНДАРЬ!AW13=GRID!$B$3:$U$3),0))*GRID!$H$42,
ROUNDUP(INDEX(GRID!$B$4:$U$15,MATCH(O$7,GRID!$A$4:$A$15,0),MATCH(1,($U$2=GRID!$B$1:$U$1)*(КАЛЕНДАРЬ!AN\4=GRID!$B$3:$U$3),0))*GRID!$H$42*(1-GRID!$H$43),0))</f>
        <v>82560</v>
      </c>
      <c r="P512" s="5">
        <f t="array" ref="P512">IF($I$2="Длительное проживание от 30 ночей ",
INDEX(GRID!$B$4:$U$15,MATCH(P$7,GRID!$A$4:$A$15,0),MATCH(1,($U$2=GRID!$B$1:$U$1)*(КАЛЕНДАРЬ!AW13=GRID!$B$3:$U$3),0))*GRID!$H$42,
ROUNDUP(INDEX(GRID!$B$4:$U$15,MATCH(P$7,GRID!$A$4:$A$15,0),MATCH(1,($U$2=GRID!$B$1:$U$1)*(КАЛЕНДАРЬ!AW13=GRID!$B$3:$U$3),0))*GRID!$H$42*(1-GRID!$H$43),0))</f>
        <v>116320</v>
      </c>
      <c r="Q512" s="5">
        <f t="array" ref="Q512">IF($I$2="Длительное проживание от 30 ночей ",
INDEX(GRID!$B$4:$U$15,MATCH(Q$7,GRID!$A$4:$A$15,0),MATCH(1,($U$2=GRID!$B$1:$U$1)*(КАЛЕНДАРЬ!AW13=GRID!$B$3:$U$3),0))*GRID!$H$42,
ROUNDUP(INDEX(GRID!$B$4:$U$15,MATCH(Q$7,GRID!$A$4:$A$15,0),MATCH(1,($U$2=GRID!$B$1:$U$1)*(КАЛЕНДАРЬ!AW13=GRID!$B$3:$U$3),0))*GRID!$H$42*(1-GRID!$H$43),0))</f>
        <v>136720</v>
      </c>
      <c r="R512" s="50" t="s">
        <v>105</v>
      </c>
      <c r="S512" s="50" t="s">
        <v>105</v>
      </c>
      <c r="T512" s="50" t="s">
        <v>105</v>
      </c>
    </row>
    <row r="513" spans="1:20" ht="12.75" customHeight="1">
      <c r="A513" s="56" t="s">
        <v>17</v>
      </c>
      <c r="B513" s="57">
        <v>11</v>
      </c>
      <c r="C513" s="5">
        <f t="array" ref="C513">IF($I$2="Длительное проживание от 30 ночей ",
INDEX(GRID!$B$4:$U$15,MATCH(C$7,GRID!$A$4:$A$15,0),MATCH(1,($U$2=GRID!$B$1:$U$1)*(КАЛЕНДАРЬ!AW14=GRID!$B$3:$U$3),0))*GRID!$H$42,
ROUNDUP(INDEX(GRID!$B$4:$U$15,MATCH(C$7,GRID!$A$4:$A$15,0),MATCH(1,($U$2=GRID!$B$1:$U$1)*(КАЛЕНДАРЬ!AW14=GRID!$B$3:$U$3),0))*GRID!$H$42*(1-GRID!$H$43),0))</f>
        <v>22000.000000000004</v>
      </c>
      <c r="D513" s="5">
        <f t="array" ref="D513">IF($I$2="Длительное проживание от 30 ночей ",
INDEX(GRID!$B$18:$U$29,MATCH(C$7,GRID!$A$18:$A$29,0),MATCH(1,($U$2=GRID!$B$1:$U$1)*(КАЛЕНДАРЬ!AW14=GRID!$B$3:$U$3),0))*GRID!$H$42,
ROUNDUP(INDEX(GRID!$B$18:$U$29,MATCH(C$7,GRID!$A$18:$A$29,0),MATCH(1,($U$2=GRID!$B$1:$U$1)*(КАЛЕНДАРЬ!AW14=GRID!$B$3:$U$3),0))*GRID!$H$42*(1-GRID!$H$43),0))</f>
        <v>26000.000000000004</v>
      </c>
      <c r="E513" s="5">
        <f t="array" ref="E513">IF($I$2="Длительное проживание от 30 ночей ",
INDEX(GRID!$B$4:$U$15,MATCH(E$7,GRID!$A$4:$A$15,0),MATCH(1,($U$2=GRID!$B$1:$U$1)*(КАЛЕНДАРЬ!AW14=GRID!$B$3:$U$3),0))*GRID!$H$42,
ROUNDUP(INDEX(GRID!$B$4:$U$15,MATCH(E$7,GRID!$A$4:$A$15,0),MATCH(1,($U$2=GRID!$B$1:$U$1)*(КАЛЕНДАРЬ!AW14=GRID!$B$3:$U$3),0))*GRID!$H$42*(1-GRID!$H$43),0))</f>
        <v>26400</v>
      </c>
      <c r="F513" s="5">
        <f t="array" ref="F513">IF($I$2="Длительное проживание от 30 ночей ",
INDEX(GRID!$B$18:$U$29,MATCH(E$7,GRID!$A$18:$A$29,0),MATCH(1,($U$2=GRID!$B$1:$U$1)*(КАЛЕНДАРЬ!AW14=GRID!$B$3:$U$3),0))*GRID!$H$42,
ROUNDUP(INDEX(GRID!$B$18:$U$29,MATCH(E$7,GRID!$A$18:$A$29,0),MATCH(1,($U$2=GRID!$B$1:$U$1)*(КАЛЕНДАРЬ!AW14=GRID!$B$3:$U$3),0))*GRID!$H$42*(1-GRID!$H$43),0))</f>
        <v>30400</v>
      </c>
      <c r="G513" s="5" cm="1">
        <f t="array" ref="G513">IF($I$2="Длительное проживание от 30 ночей ",
INDEX(GRID!$B$4:$U$15,MATCH(G$7,GRID!$A$4:$A$15,0),MATCH(1,($U$2=GRID!$B$1:$U$1)*(КАЛЕНДАРЬ!AW14=GRID!$B$3:$U$3),0))*GRID!$H$42,
ROUNDUP(INDEX(GRID!$B$4:$U$15,MATCH(G$7,GRID!$A$4:$A$15,0),MATCH(1,($U$2=GRID!$B$1:$U$1)*(КАЛЕНДАРЬ!AW14=GRID!$B$3:$U$3),0))*GRID!$H$42*(1-GRID!$H$43),0))</f>
        <v>31200</v>
      </c>
      <c r="H513" s="5" cm="1">
        <f t="array" ref="H513">IF($I$2="Длительное проживание от 30 ночей ",
INDEX(GRID!$B$18:$U$29,MATCH(G$7,GRID!$A$18:$A$29,0),MATCH(1,($U$2=GRID!$B$1:$U$1)*(КАЛЕНДАРЬ!AW14=GRID!$B$3:$U$3),0))*GRID!$H$42,
ROUNDUP(INDEX(GRID!$B$18:$U$29,MATCH(G$7,GRID!$A$18:$A$29,0),MATCH(1,($U$2=GRID!$B$1:$U$1)*(КАЛЕНДАРЬ!AW14=GRID!$B$3:$U$3),0))*GRID!$H$42*(1-GRID!$H$43),0))</f>
        <v>35200</v>
      </c>
      <c r="I513" s="5">
        <f t="array" ref="I513">IF($I$2="Длительное проживание от 30 ночей ",
INDEX(GRID!$B$4:$U$15,MATCH(I$7,GRID!$A$4:$A$15,0),MATCH(1,($U$2=GRID!$B$1:$U$1)*(КАЛЕНДАРЬ!AW14=GRID!$B$3:$U$3),0))*GRID!$H$42,
ROUNDUP(INDEX(GRID!$B$4:$U$15,MATCH(I$7,GRID!$A$4:$A$15,0),MATCH(1,($U$2=GRID!$B$1:$U$1)*(КАЛЕНДАРЬ!AW14=GRID!$B$3:$U$3),0))*GRID!$H$42*(1-GRID!$H$43),0))</f>
        <v>34720</v>
      </c>
      <c r="J513" s="5">
        <f t="array" ref="J513">IF($I$2="Длительное проживание от 30 ночей ",
INDEX(GRID!$B$18:$U$29,MATCH(I$7,GRID!$A$18:$A$29,0),MATCH(1,($U$2=GRID!$B$1:$U$1)*(КАЛЕНДАРЬ!AW14=GRID!$B$3:$U$3),0))*GRID!$H$42,
ROUNDUP(INDEX(GRID!$B$18:$U$29,MATCH(I$7,GRID!$A$18:$A$29,0),MATCH(1,($U$2=GRID!$B$1:$U$1)*(КАЛЕНДАРЬ!AW14=GRID!$B$3:$U$3),0))*GRID!$H$42*(1-GRID!$H$43),0))</f>
        <v>38720</v>
      </c>
      <c r="K513" s="5" cm="1">
        <f t="array" ref="K513">IF($I$2="Длительное проживание от 30 ночей ",
INDEX(GRID!$B$4:$U$15,MATCH(K$7,GRID!$A$4:$A$15,0),MATCH(1,($U$2=GRID!$B$1:$U$1)*(КАЛЕНДАРЬ!AW14=GRID!$B$3:$U$3),0))*GRID!$H$42,
ROUNDUP(INDEX(GRID!$B$4:$U$15,MATCH(K$7,GRID!$A$4:$A$15,0),MATCH(1,($U$2=GRID!$B$1:$U$1)*(КАЛЕНДАРЬ!AW14=GRID!$B$3:$U$3),0))*GRID!$H$42*(1-GRID!$H$43),0))</f>
        <v>39200</v>
      </c>
      <c r="L513" s="5" cm="1">
        <f t="array" ref="L513">IF($I$2="Длительное проживание от 30 ночей ",
INDEX(GRID!$B$18:$U$29,MATCH(K$7,GRID!$A$18:$A$29,0),MATCH(1,($U$2=GRID!$B$1:$U$1)*(КАЛЕНДАРЬ!AW14=GRID!$B$3:$U$3),0))*GRID!$H$42,
ROUNDUP(INDEX(GRID!$B$18:$U$29,MATCH(K$7,GRID!$A$18:$A$29,0),MATCH(1,($U$2=GRID!$B$1:$U$1)*(КАЛЕНДАРЬ!AW14=GRID!$B$3:$U$3),0))*GRID!$H$42*(1-GRID!$H$43),0))</f>
        <v>43200</v>
      </c>
      <c r="M513" s="5">
        <f t="array" ref="M513">IF($I$2="Длительное проживание от 30 ночей ",
INDEX(GRID!$B$4:$U$15,MATCH(M$7,GRID!$A$4:$A$15,0),MATCH(1,($U$2=GRID!$B$1:$U$1)*(КАЛЕНДАРЬ!AW14=GRID!$B$3:$U$3),0))*GRID!$H$42,
ROUNDUP(INDEX(GRID!$B$4:$U$15,MATCH(M$7,GRID!$A$4:$A$15,0),MATCH(1,($U$2=GRID!$B$1:$U$1)*(КАЛЕНДАРЬ!AW14=GRID!$B$3:$U$3),0))*GRID!$H$42*(1-GRID!$H$43),0))</f>
        <v>55600</v>
      </c>
      <c r="N513" s="5">
        <f t="array" ref="N513">IF($I$2="Длительное проживание от 30 ночей ",
INDEX(GRID!$B$18:$U$29,MATCH(M$7,GRID!$A$18:$A$29,0),MATCH(1,($U$2=GRID!$B$1:$U$1)*(КАЛЕНДАРЬ!AW14=GRID!$B$3:$U$3),0))*GRID!$H$42,
ROUNDUP(INDEX(GRID!$B$18:$U$29,MATCH(M$7,GRID!$A$18:$A$29,0),MATCH(1,($U$2=GRID!$B$1:$U$1)*(КАЛЕНДАРЬ!AW14=GRID!$B$3:$U$3),0))*GRID!$H$42*(1-GRID!$H$43),0))</f>
        <v>59600</v>
      </c>
      <c r="O513" s="5" cm="1">
        <f t="array" ref="O513">IF($I$2="Длительное проживание от 30 ночей ",
INDEX(GRID!$B$4:$U$15,MATCH(O$7,GRID!$A$4:$A$15,0),MATCH(1,($U$2=GRID!$B$1:$U$1)*(КАЛЕНДАРЬ!AW14=GRID!$B$3:$U$3),0))*GRID!$H$42,
ROUNDUP(INDEX(GRID!$B$4:$U$15,MATCH(O$7,GRID!$A$4:$A$15,0),MATCH(1,($U$2=GRID!$B$1:$U$1)*(КАЛЕНДАРЬ!AN\4=GRID!$B$3:$U$3),0))*GRID!$H$42*(1-GRID!$H$43),0))</f>
        <v>82560</v>
      </c>
      <c r="P513" s="5">
        <f t="array" ref="P513">IF($I$2="Длительное проживание от 30 ночей ",
INDEX(GRID!$B$4:$U$15,MATCH(P$7,GRID!$A$4:$A$15,0),MATCH(1,($U$2=GRID!$B$1:$U$1)*(КАЛЕНДАРЬ!AW14=GRID!$B$3:$U$3),0))*GRID!$H$42,
ROUNDUP(INDEX(GRID!$B$4:$U$15,MATCH(P$7,GRID!$A$4:$A$15,0),MATCH(1,($U$2=GRID!$B$1:$U$1)*(КАЛЕНДАРЬ!AW14=GRID!$B$3:$U$3),0))*GRID!$H$42*(1-GRID!$H$43),0))</f>
        <v>116320</v>
      </c>
      <c r="Q513" s="5">
        <f t="array" ref="Q513">IF($I$2="Длительное проживание от 30 ночей ",
INDEX(GRID!$B$4:$U$15,MATCH(Q$7,GRID!$A$4:$A$15,0),MATCH(1,($U$2=GRID!$B$1:$U$1)*(КАЛЕНДАРЬ!AW14=GRID!$B$3:$U$3),0))*GRID!$H$42,
ROUNDUP(INDEX(GRID!$B$4:$U$15,MATCH(Q$7,GRID!$A$4:$A$15,0),MATCH(1,($U$2=GRID!$B$1:$U$1)*(КАЛЕНДАРЬ!AW14=GRID!$B$3:$U$3),0))*GRID!$H$42*(1-GRID!$H$43),0))</f>
        <v>136720</v>
      </c>
      <c r="R513" s="50" t="s">
        <v>105</v>
      </c>
      <c r="S513" s="50" t="s">
        <v>105</v>
      </c>
      <c r="T513" s="50" t="s">
        <v>105</v>
      </c>
    </row>
    <row r="514" spans="1:20" ht="12.75" customHeight="1">
      <c r="A514" s="56" t="s">
        <v>11</v>
      </c>
      <c r="B514" s="57">
        <v>12</v>
      </c>
      <c r="C514" s="5">
        <f t="array" ref="C514">IF($I$2="Длительное проживание от 30 ночей ",
INDEX(GRID!$B$4:$U$15,MATCH(C$7,GRID!$A$4:$A$15,0),MATCH(1,($U$2=GRID!$B$1:$U$1)*(КАЛЕНДАРЬ!AW15=GRID!$B$3:$U$3),0))*GRID!$H$42,
ROUNDUP(INDEX(GRID!$B$4:$U$15,MATCH(C$7,GRID!$A$4:$A$15,0),MATCH(1,($U$2=GRID!$B$1:$U$1)*(КАЛЕНДАРЬ!AW15=GRID!$B$3:$U$3),0))*GRID!$H$42*(1-GRID!$H$43),0))</f>
        <v>22000.000000000004</v>
      </c>
      <c r="D514" s="5">
        <f t="array" ref="D514">IF($I$2="Длительное проживание от 30 ночей ",
INDEX(GRID!$B$18:$U$29,MATCH(C$7,GRID!$A$18:$A$29,0),MATCH(1,($U$2=GRID!$B$1:$U$1)*(КАЛЕНДАРЬ!AW15=GRID!$B$3:$U$3),0))*GRID!$H$42,
ROUNDUP(INDEX(GRID!$B$18:$U$29,MATCH(C$7,GRID!$A$18:$A$29,0),MATCH(1,($U$2=GRID!$B$1:$U$1)*(КАЛЕНДАРЬ!AW15=GRID!$B$3:$U$3),0))*GRID!$H$42*(1-GRID!$H$43),0))</f>
        <v>26000.000000000004</v>
      </c>
      <c r="E514" s="5">
        <f t="array" ref="E514">IF($I$2="Длительное проживание от 30 ночей ",
INDEX(GRID!$B$4:$U$15,MATCH(E$7,GRID!$A$4:$A$15,0),MATCH(1,($U$2=GRID!$B$1:$U$1)*(КАЛЕНДАРЬ!AW15=GRID!$B$3:$U$3),0))*GRID!$H$42,
ROUNDUP(INDEX(GRID!$B$4:$U$15,MATCH(E$7,GRID!$A$4:$A$15,0),MATCH(1,($U$2=GRID!$B$1:$U$1)*(КАЛЕНДАРЬ!AW15=GRID!$B$3:$U$3),0))*GRID!$H$42*(1-GRID!$H$43),0))</f>
        <v>26400</v>
      </c>
      <c r="F514" s="5">
        <f t="array" ref="F514">IF($I$2="Длительное проживание от 30 ночей ",
INDEX(GRID!$B$18:$U$29,MATCH(E$7,GRID!$A$18:$A$29,0),MATCH(1,($U$2=GRID!$B$1:$U$1)*(КАЛЕНДАРЬ!AW15=GRID!$B$3:$U$3),0))*GRID!$H$42,
ROUNDUP(INDEX(GRID!$B$18:$U$29,MATCH(E$7,GRID!$A$18:$A$29,0),MATCH(1,($U$2=GRID!$B$1:$U$1)*(КАЛЕНДАРЬ!AW15=GRID!$B$3:$U$3),0))*GRID!$H$42*(1-GRID!$H$43),0))</f>
        <v>30400</v>
      </c>
      <c r="G514" s="5" cm="1">
        <f t="array" ref="G514">IF($I$2="Длительное проживание от 30 ночей ",
INDEX(GRID!$B$4:$U$15,MATCH(G$7,GRID!$A$4:$A$15,0),MATCH(1,($U$2=GRID!$B$1:$U$1)*(КАЛЕНДАРЬ!AW15=GRID!$B$3:$U$3),0))*GRID!$H$42,
ROUNDUP(INDEX(GRID!$B$4:$U$15,MATCH(G$7,GRID!$A$4:$A$15,0),MATCH(1,($U$2=GRID!$B$1:$U$1)*(КАЛЕНДАРЬ!AW15=GRID!$B$3:$U$3),0))*GRID!$H$42*(1-GRID!$H$43),0))</f>
        <v>31200</v>
      </c>
      <c r="H514" s="5" cm="1">
        <f t="array" ref="H514">IF($I$2="Длительное проживание от 30 ночей ",
INDEX(GRID!$B$18:$U$29,MATCH(G$7,GRID!$A$18:$A$29,0),MATCH(1,($U$2=GRID!$B$1:$U$1)*(КАЛЕНДАРЬ!AW15=GRID!$B$3:$U$3),0))*GRID!$H$42,
ROUNDUP(INDEX(GRID!$B$18:$U$29,MATCH(G$7,GRID!$A$18:$A$29,0),MATCH(1,($U$2=GRID!$B$1:$U$1)*(КАЛЕНДАРЬ!AW15=GRID!$B$3:$U$3),0))*GRID!$H$42*(1-GRID!$H$43),0))</f>
        <v>35200</v>
      </c>
      <c r="I514" s="5">
        <f t="array" ref="I514">IF($I$2="Длительное проживание от 30 ночей ",
INDEX(GRID!$B$4:$U$15,MATCH(I$7,GRID!$A$4:$A$15,0),MATCH(1,($U$2=GRID!$B$1:$U$1)*(КАЛЕНДАРЬ!AW15=GRID!$B$3:$U$3),0))*GRID!$H$42,
ROUNDUP(INDEX(GRID!$B$4:$U$15,MATCH(I$7,GRID!$A$4:$A$15,0),MATCH(1,($U$2=GRID!$B$1:$U$1)*(КАЛЕНДАРЬ!AW15=GRID!$B$3:$U$3),0))*GRID!$H$42*(1-GRID!$H$43),0))</f>
        <v>34720</v>
      </c>
      <c r="J514" s="5">
        <f t="array" ref="J514">IF($I$2="Длительное проживание от 30 ночей ",
INDEX(GRID!$B$18:$U$29,MATCH(I$7,GRID!$A$18:$A$29,0),MATCH(1,($U$2=GRID!$B$1:$U$1)*(КАЛЕНДАРЬ!AW15=GRID!$B$3:$U$3),0))*GRID!$H$42,
ROUNDUP(INDEX(GRID!$B$18:$U$29,MATCH(I$7,GRID!$A$18:$A$29,0),MATCH(1,($U$2=GRID!$B$1:$U$1)*(КАЛЕНДАРЬ!AW15=GRID!$B$3:$U$3),0))*GRID!$H$42*(1-GRID!$H$43),0))</f>
        <v>38720</v>
      </c>
      <c r="K514" s="5" cm="1">
        <f t="array" ref="K514">IF($I$2="Длительное проживание от 30 ночей ",
INDEX(GRID!$B$4:$U$15,MATCH(K$7,GRID!$A$4:$A$15,0),MATCH(1,($U$2=GRID!$B$1:$U$1)*(КАЛЕНДАРЬ!AW15=GRID!$B$3:$U$3),0))*GRID!$H$42,
ROUNDUP(INDEX(GRID!$B$4:$U$15,MATCH(K$7,GRID!$A$4:$A$15,0),MATCH(1,($U$2=GRID!$B$1:$U$1)*(КАЛЕНДАРЬ!AW15=GRID!$B$3:$U$3),0))*GRID!$H$42*(1-GRID!$H$43),0))</f>
        <v>39200</v>
      </c>
      <c r="L514" s="5" cm="1">
        <f t="array" ref="L514">IF($I$2="Длительное проживание от 30 ночей ",
INDEX(GRID!$B$18:$U$29,MATCH(K$7,GRID!$A$18:$A$29,0),MATCH(1,($U$2=GRID!$B$1:$U$1)*(КАЛЕНДАРЬ!AW15=GRID!$B$3:$U$3),0))*GRID!$H$42,
ROUNDUP(INDEX(GRID!$B$18:$U$29,MATCH(K$7,GRID!$A$18:$A$29,0),MATCH(1,($U$2=GRID!$B$1:$U$1)*(КАЛЕНДАРЬ!AW15=GRID!$B$3:$U$3),0))*GRID!$H$42*(1-GRID!$H$43),0))</f>
        <v>43200</v>
      </c>
      <c r="M514" s="5">
        <f t="array" ref="M514">IF($I$2="Длительное проживание от 30 ночей ",
INDEX(GRID!$B$4:$U$15,MATCH(M$7,GRID!$A$4:$A$15,0),MATCH(1,($U$2=GRID!$B$1:$U$1)*(КАЛЕНДАРЬ!AW15=GRID!$B$3:$U$3),0))*GRID!$H$42,
ROUNDUP(INDEX(GRID!$B$4:$U$15,MATCH(M$7,GRID!$A$4:$A$15,0),MATCH(1,($U$2=GRID!$B$1:$U$1)*(КАЛЕНДАРЬ!AW15=GRID!$B$3:$U$3),0))*GRID!$H$42*(1-GRID!$H$43),0))</f>
        <v>55600</v>
      </c>
      <c r="N514" s="5">
        <f t="array" ref="N514">IF($I$2="Длительное проживание от 30 ночей ",
INDEX(GRID!$B$18:$U$29,MATCH(M$7,GRID!$A$18:$A$29,0),MATCH(1,($U$2=GRID!$B$1:$U$1)*(КАЛЕНДАРЬ!AW15=GRID!$B$3:$U$3),0))*GRID!$H$42,
ROUNDUP(INDEX(GRID!$B$18:$U$29,MATCH(M$7,GRID!$A$18:$A$29,0),MATCH(1,($U$2=GRID!$B$1:$U$1)*(КАЛЕНДАРЬ!AW15=GRID!$B$3:$U$3),0))*GRID!$H$42*(1-GRID!$H$43),0))</f>
        <v>59600</v>
      </c>
      <c r="O514" s="5" cm="1">
        <f t="array" ref="O514">IF($I$2="Длительное проживание от 30 ночей ",
INDEX(GRID!$B$4:$U$15,MATCH(O$7,GRID!$A$4:$A$15,0),MATCH(1,($U$2=GRID!$B$1:$U$1)*(КАЛЕНДАРЬ!AW15=GRID!$B$3:$U$3),0))*GRID!$H$42,
ROUNDUP(INDEX(GRID!$B$4:$U$15,MATCH(O$7,GRID!$A$4:$A$15,0),MATCH(1,($U$2=GRID!$B$1:$U$1)*(КАЛЕНДАРЬ!AN\4=GRID!$B$3:$U$3),0))*GRID!$H$42*(1-GRID!$H$43),0))</f>
        <v>82560</v>
      </c>
      <c r="P514" s="5">
        <f t="array" ref="P514">IF($I$2="Длительное проживание от 30 ночей ",
INDEX(GRID!$B$4:$U$15,MATCH(P$7,GRID!$A$4:$A$15,0),MATCH(1,($U$2=GRID!$B$1:$U$1)*(КАЛЕНДАРЬ!AW15=GRID!$B$3:$U$3),0))*GRID!$H$42,
ROUNDUP(INDEX(GRID!$B$4:$U$15,MATCH(P$7,GRID!$A$4:$A$15,0),MATCH(1,($U$2=GRID!$B$1:$U$1)*(КАЛЕНДАРЬ!AW15=GRID!$B$3:$U$3),0))*GRID!$H$42*(1-GRID!$H$43),0))</f>
        <v>116320</v>
      </c>
      <c r="Q514" s="5">
        <f t="array" ref="Q514">IF($I$2="Длительное проживание от 30 ночей ",
INDEX(GRID!$B$4:$U$15,MATCH(Q$7,GRID!$A$4:$A$15,0),MATCH(1,($U$2=GRID!$B$1:$U$1)*(КАЛЕНДАРЬ!AW15=GRID!$B$3:$U$3),0))*GRID!$H$42,
ROUNDUP(INDEX(GRID!$B$4:$U$15,MATCH(Q$7,GRID!$A$4:$A$15,0),MATCH(1,($U$2=GRID!$B$1:$U$1)*(КАЛЕНДАРЬ!AW15=GRID!$B$3:$U$3),0))*GRID!$H$42*(1-GRID!$H$43),0))</f>
        <v>136720</v>
      </c>
      <c r="R514" s="50" t="s">
        <v>105</v>
      </c>
      <c r="S514" s="50" t="s">
        <v>105</v>
      </c>
      <c r="T514" s="50" t="s">
        <v>105</v>
      </c>
    </row>
    <row r="515" spans="1:20" ht="12.75" customHeight="1">
      <c r="A515" s="56" t="s">
        <v>12</v>
      </c>
      <c r="B515" s="57">
        <v>13</v>
      </c>
      <c r="C515" s="5">
        <f t="array" ref="C515">IF($I$2="Длительное проживание от 30 ночей ",
INDEX(GRID!$B$4:$U$15,MATCH(C$7,GRID!$A$4:$A$15,0),MATCH(1,($U$2=GRID!$B$1:$U$1)*(КАЛЕНДАРЬ!AW16=GRID!$B$3:$U$3),0))*GRID!$H$42,
ROUNDUP(INDEX(GRID!$B$4:$U$15,MATCH(C$7,GRID!$A$4:$A$15,0),MATCH(1,($U$2=GRID!$B$1:$U$1)*(КАЛЕНДАРЬ!AW16=GRID!$B$3:$U$3),0))*GRID!$H$42*(1-GRID!$H$43),0))</f>
        <v>24160.000000000004</v>
      </c>
      <c r="D515" s="5">
        <f t="array" ref="D515">IF($I$2="Длительное проживание от 30 ночей ",
INDEX(GRID!$B$18:$U$29,MATCH(C$7,GRID!$A$18:$A$29,0),MATCH(1,($U$2=GRID!$B$1:$U$1)*(КАЛЕНДАРЬ!AW16=GRID!$B$3:$U$3),0))*GRID!$H$42,
ROUNDUP(INDEX(GRID!$B$18:$U$29,MATCH(C$7,GRID!$A$18:$A$29,0),MATCH(1,($U$2=GRID!$B$1:$U$1)*(КАЛЕНДАРЬ!AW16=GRID!$B$3:$U$3),0))*GRID!$H$42*(1-GRID!$H$43),0))</f>
        <v>28160</v>
      </c>
      <c r="E515" s="5">
        <f t="array" ref="E515">IF($I$2="Длительное проживание от 30 ночей ",
INDEX(GRID!$B$4:$U$15,MATCH(E$7,GRID!$A$4:$A$15,0),MATCH(1,($U$2=GRID!$B$1:$U$1)*(КАЛЕНДАРЬ!AW16=GRID!$B$3:$U$3),0))*GRID!$H$42,
ROUNDUP(INDEX(GRID!$B$4:$U$15,MATCH(E$7,GRID!$A$4:$A$15,0),MATCH(1,($U$2=GRID!$B$1:$U$1)*(КАЛЕНДАРЬ!AW16=GRID!$B$3:$U$3),0))*GRID!$H$42*(1-GRID!$H$43),0))</f>
        <v>29040</v>
      </c>
      <c r="F515" s="5">
        <f t="array" ref="F515">IF($I$2="Длительное проживание от 30 ночей ",
INDEX(GRID!$B$18:$U$29,MATCH(E$7,GRID!$A$18:$A$29,0),MATCH(1,($U$2=GRID!$B$1:$U$1)*(КАЛЕНДАРЬ!AW16=GRID!$B$3:$U$3),0))*GRID!$H$42,
ROUNDUP(INDEX(GRID!$B$18:$U$29,MATCH(E$7,GRID!$A$18:$A$29,0),MATCH(1,($U$2=GRID!$B$1:$U$1)*(КАЛЕНДАРЬ!AW16=GRID!$B$3:$U$3),0))*GRID!$H$42*(1-GRID!$H$43),0))</f>
        <v>33040</v>
      </c>
      <c r="G515" s="5" cm="1">
        <f t="array" ref="G515">IF($I$2="Длительное проживание от 30 ночей ",
INDEX(GRID!$B$4:$U$15,MATCH(G$7,GRID!$A$4:$A$15,0),MATCH(1,($U$2=GRID!$B$1:$U$1)*(КАЛЕНДАРЬ!AW16=GRID!$B$3:$U$3),0))*GRID!$H$42,
ROUNDUP(INDEX(GRID!$B$4:$U$15,MATCH(G$7,GRID!$A$4:$A$15,0),MATCH(1,($U$2=GRID!$B$1:$U$1)*(КАЛЕНДАРЬ!AW16=GRID!$B$3:$U$3),0))*GRID!$H$42*(1-GRID!$H$43),0))</f>
        <v>34000</v>
      </c>
      <c r="H515" s="5" cm="1">
        <f t="array" ref="H515">IF($I$2="Длительное проживание от 30 ночей ",
INDEX(GRID!$B$18:$U$29,MATCH(G$7,GRID!$A$18:$A$29,0),MATCH(1,($U$2=GRID!$B$1:$U$1)*(КАЛЕНДАРЬ!AW16=GRID!$B$3:$U$3),0))*GRID!$H$42,
ROUNDUP(INDEX(GRID!$B$18:$U$29,MATCH(G$7,GRID!$A$18:$A$29,0),MATCH(1,($U$2=GRID!$B$1:$U$1)*(КАЛЕНДАРЬ!AW16=GRID!$B$3:$U$3),0))*GRID!$H$42*(1-GRID!$H$43),0))</f>
        <v>38000</v>
      </c>
      <c r="I515" s="5">
        <f t="array" ref="I515">IF($I$2="Длительное проживание от 30 ночей ",
INDEX(GRID!$B$4:$U$15,MATCH(I$7,GRID!$A$4:$A$15,0),MATCH(1,($U$2=GRID!$B$1:$U$1)*(КАЛЕНДАРЬ!AW16=GRID!$B$3:$U$3),0))*GRID!$H$42,
ROUNDUP(INDEX(GRID!$B$4:$U$15,MATCH(I$7,GRID!$A$4:$A$15,0),MATCH(1,($U$2=GRID!$B$1:$U$1)*(КАЛЕНДАРЬ!AW16=GRID!$B$3:$U$3),0))*GRID!$H$42*(1-GRID!$H$43),0))</f>
        <v>37920</v>
      </c>
      <c r="J515" s="5">
        <f t="array" ref="J515">IF($I$2="Длительное проживание от 30 ночей ",
INDEX(GRID!$B$18:$U$29,MATCH(I$7,GRID!$A$18:$A$29,0),MATCH(1,($U$2=GRID!$B$1:$U$1)*(КАЛЕНДАРЬ!AW16=GRID!$B$3:$U$3),0))*GRID!$H$42,
ROUNDUP(INDEX(GRID!$B$18:$U$29,MATCH(I$7,GRID!$A$18:$A$29,0),MATCH(1,($U$2=GRID!$B$1:$U$1)*(КАЛЕНДАРЬ!AW16=GRID!$B$3:$U$3),0))*GRID!$H$42*(1-GRID!$H$43),0))</f>
        <v>41920</v>
      </c>
      <c r="K515" s="5" cm="1">
        <f t="array" ref="K515">IF($I$2="Длительное проживание от 30 ночей ",
INDEX(GRID!$B$4:$U$15,MATCH(K$7,GRID!$A$4:$A$15,0),MATCH(1,($U$2=GRID!$B$1:$U$1)*(КАЛЕНДАРЬ!AW16=GRID!$B$3:$U$3),0))*GRID!$H$42,
ROUNDUP(INDEX(GRID!$B$4:$U$15,MATCH(K$7,GRID!$A$4:$A$15,0),MATCH(1,($U$2=GRID!$B$1:$U$1)*(КАЛЕНДАРЬ!AW16=GRID!$B$3:$U$3),0))*GRID!$H$42*(1-GRID!$H$43),0))</f>
        <v>42640</v>
      </c>
      <c r="L515" s="5" cm="1">
        <f t="array" ref="L515">IF($I$2="Длительное проживание от 30 ночей ",
INDEX(GRID!$B$18:$U$29,MATCH(K$7,GRID!$A$18:$A$29,0),MATCH(1,($U$2=GRID!$B$1:$U$1)*(КАЛЕНДАРЬ!AW16=GRID!$B$3:$U$3),0))*GRID!$H$42,
ROUNDUP(INDEX(GRID!$B$18:$U$29,MATCH(K$7,GRID!$A$18:$A$29,0),MATCH(1,($U$2=GRID!$B$1:$U$1)*(КАЛЕНДАРЬ!AW16=GRID!$B$3:$U$3),0))*GRID!$H$42*(1-GRID!$H$43),0))</f>
        <v>46640</v>
      </c>
      <c r="M515" s="5">
        <f t="array" ref="M515">IF($I$2="Длительное проживание от 30 ночей ",
INDEX(GRID!$B$4:$U$15,MATCH(M$7,GRID!$A$4:$A$15,0),MATCH(1,($U$2=GRID!$B$1:$U$1)*(КАЛЕНДАРЬ!AW16=GRID!$B$3:$U$3),0))*GRID!$H$42,
ROUNDUP(INDEX(GRID!$B$4:$U$15,MATCH(M$7,GRID!$A$4:$A$15,0),MATCH(1,($U$2=GRID!$B$1:$U$1)*(КАЛЕНДАРЬ!AW16=GRID!$B$3:$U$3),0))*GRID!$H$42*(1-GRID!$H$43),0))</f>
        <v>59200</v>
      </c>
      <c r="N515" s="5">
        <f t="array" ref="N515">IF($I$2="Длительное проживание от 30 ночей ",
INDEX(GRID!$B$18:$U$29,MATCH(M$7,GRID!$A$18:$A$29,0),MATCH(1,($U$2=GRID!$B$1:$U$1)*(КАЛЕНДАРЬ!AW16=GRID!$B$3:$U$3),0))*GRID!$H$42,
ROUNDUP(INDEX(GRID!$B$18:$U$29,MATCH(M$7,GRID!$A$18:$A$29,0),MATCH(1,($U$2=GRID!$B$1:$U$1)*(КАЛЕНДАРЬ!AW16=GRID!$B$3:$U$3),0))*GRID!$H$42*(1-GRID!$H$43),0))</f>
        <v>63200</v>
      </c>
      <c r="O515" s="5" cm="1">
        <f t="array" ref="O515">IF($I$2="Длительное проживание от 30 ночей ",
INDEX(GRID!$B$4:$U$15,MATCH(O$7,GRID!$A$4:$A$15,0),MATCH(1,($U$2=GRID!$B$1:$U$1)*(КАЛЕНДАРЬ!AW16=GRID!$B$3:$U$3),0))*GRID!$H$42,
ROUNDUP(INDEX(GRID!$B$4:$U$15,MATCH(O$7,GRID!$A$4:$A$15,0),MATCH(1,($U$2=GRID!$B$1:$U$1)*(КАЛЕНДАРЬ!AN\4=GRID!$B$3:$U$3),0))*GRID!$H$42*(1-GRID!$H$43),0))</f>
        <v>87040</v>
      </c>
      <c r="P515" s="5">
        <f t="array" ref="P515">IF($I$2="Длительное проживание от 30 ночей ",
INDEX(GRID!$B$4:$U$15,MATCH(P$7,GRID!$A$4:$A$15,0),MATCH(1,($U$2=GRID!$B$1:$U$1)*(КАЛЕНДАРЬ!AW16=GRID!$B$3:$U$3),0))*GRID!$H$42,
ROUNDUP(INDEX(GRID!$B$4:$U$15,MATCH(P$7,GRID!$A$4:$A$15,0),MATCH(1,($U$2=GRID!$B$1:$U$1)*(КАЛЕНДАРЬ!AW16=GRID!$B$3:$U$3),0))*GRID!$H$42*(1-GRID!$H$43),0))</f>
        <v>121120</v>
      </c>
      <c r="Q515" s="5">
        <f t="array" ref="Q515">IF($I$2="Длительное проживание от 30 ночей ",
INDEX(GRID!$B$4:$U$15,MATCH(Q$7,GRID!$A$4:$A$15,0),MATCH(1,($U$2=GRID!$B$1:$U$1)*(КАЛЕНДАРЬ!AW16=GRID!$B$3:$U$3),0))*GRID!$H$42,
ROUNDUP(INDEX(GRID!$B$4:$U$15,MATCH(Q$7,GRID!$A$4:$A$15,0),MATCH(1,($U$2=GRID!$B$1:$U$1)*(КАЛЕНДАРЬ!AW16=GRID!$B$3:$U$3),0))*GRID!$H$42*(1-GRID!$H$43),0))</f>
        <v>142320</v>
      </c>
      <c r="R515" s="50" t="s">
        <v>105</v>
      </c>
      <c r="S515" s="50" t="s">
        <v>105</v>
      </c>
      <c r="T515" s="50" t="s">
        <v>105</v>
      </c>
    </row>
    <row r="516" spans="1:20" ht="12.75" customHeight="1">
      <c r="A516" s="56" t="s">
        <v>13</v>
      </c>
      <c r="B516" s="57">
        <v>14</v>
      </c>
      <c r="C516" s="5">
        <f t="array" ref="C516">IF($I$2="Длительное проживание от 30 ночей ",
INDEX(GRID!$B$4:$U$15,MATCH(C$7,GRID!$A$4:$A$15,0),MATCH(1,($U$2=GRID!$B$1:$U$1)*(КАЛЕНДАРЬ!AW17=GRID!$B$3:$U$3),0))*GRID!$H$42,
ROUNDUP(INDEX(GRID!$B$4:$U$15,MATCH(C$7,GRID!$A$4:$A$15,0),MATCH(1,($U$2=GRID!$B$1:$U$1)*(КАЛЕНДАРЬ!AW17=GRID!$B$3:$U$3),0))*GRID!$H$42*(1-GRID!$H$43),0))</f>
        <v>24160.000000000004</v>
      </c>
      <c r="D516" s="5">
        <f t="array" ref="D516">IF($I$2="Длительное проживание от 30 ночей ",
INDEX(GRID!$B$18:$U$29,MATCH(C$7,GRID!$A$18:$A$29,0),MATCH(1,($U$2=GRID!$B$1:$U$1)*(КАЛЕНДАРЬ!AW17=GRID!$B$3:$U$3),0))*GRID!$H$42,
ROUNDUP(INDEX(GRID!$B$18:$U$29,MATCH(C$7,GRID!$A$18:$A$29,0),MATCH(1,($U$2=GRID!$B$1:$U$1)*(КАЛЕНДАРЬ!AW17=GRID!$B$3:$U$3),0))*GRID!$H$42*(1-GRID!$H$43),0))</f>
        <v>28160</v>
      </c>
      <c r="E516" s="5">
        <f t="array" ref="E516">IF($I$2="Длительное проживание от 30 ночей ",
INDEX(GRID!$B$4:$U$15,MATCH(E$7,GRID!$A$4:$A$15,0),MATCH(1,($U$2=GRID!$B$1:$U$1)*(КАЛЕНДАРЬ!AW17=GRID!$B$3:$U$3),0))*GRID!$H$42,
ROUNDUP(INDEX(GRID!$B$4:$U$15,MATCH(E$7,GRID!$A$4:$A$15,0),MATCH(1,($U$2=GRID!$B$1:$U$1)*(КАЛЕНДАРЬ!AW17=GRID!$B$3:$U$3),0))*GRID!$H$42*(1-GRID!$H$43),0))</f>
        <v>29040</v>
      </c>
      <c r="F516" s="5">
        <f t="array" ref="F516">IF($I$2="Длительное проживание от 30 ночей ",
INDEX(GRID!$B$18:$U$29,MATCH(E$7,GRID!$A$18:$A$29,0),MATCH(1,($U$2=GRID!$B$1:$U$1)*(КАЛЕНДАРЬ!AW17=GRID!$B$3:$U$3),0))*GRID!$H$42,
ROUNDUP(INDEX(GRID!$B$18:$U$29,MATCH(E$7,GRID!$A$18:$A$29,0),MATCH(1,($U$2=GRID!$B$1:$U$1)*(КАЛЕНДАРЬ!AW17=GRID!$B$3:$U$3),0))*GRID!$H$42*(1-GRID!$H$43),0))</f>
        <v>33040</v>
      </c>
      <c r="G516" s="5" cm="1">
        <f t="array" ref="G516">IF($I$2="Длительное проживание от 30 ночей ",
INDEX(GRID!$B$4:$U$15,MATCH(G$7,GRID!$A$4:$A$15,0),MATCH(1,($U$2=GRID!$B$1:$U$1)*(КАЛЕНДАРЬ!AW17=GRID!$B$3:$U$3),0))*GRID!$H$42,
ROUNDUP(INDEX(GRID!$B$4:$U$15,MATCH(G$7,GRID!$A$4:$A$15,0),MATCH(1,($U$2=GRID!$B$1:$U$1)*(КАЛЕНДАРЬ!AW17=GRID!$B$3:$U$3),0))*GRID!$H$42*(1-GRID!$H$43),0))</f>
        <v>34000</v>
      </c>
      <c r="H516" s="5" cm="1">
        <f t="array" ref="H516">IF($I$2="Длительное проживание от 30 ночей ",
INDEX(GRID!$B$18:$U$29,MATCH(G$7,GRID!$A$18:$A$29,0),MATCH(1,($U$2=GRID!$B$1:$U$1)*(КАЛЕНДАРЬ!AW17=GRID!$B$3:$U$3),0))*GRID!$H$42,
ROUNDUP(INDEX(GRID!$B$18:$U$29,MATCH(G$7,GRID!$A$18:$A$29,0),MATCH(1,($U$2=GRID!$B$1:$U$1)*(КАЛЕНДАРЬ!AW17=GRID!$B$3:$U$3),0))*GRID!$H$42*(1-GRID!$H$43),0))</f>
        <v>38000</v>
      </c>
      <c r="I516" s="5">
        <f t="array" ref="I516">IF($I$2="Длительное проживание от 30 ночей ",
INDEX(GRID!$B$4:$U$15,MATCH(I$7,GRID!$A$4:$A$15,0),MATCH(1,($U$2=GRID!$B$1:$U$1)*(КАЛЕНДАРЬ!AW17=GRID!$B$3:$U$3),0))*GRID!$H$42,
ROUNDUP(INDEX(GRID!$B$4:$U$15,MATCH(I$7,GRID!$A$4:$A$15,0),MATCH(1,($U$2=GRID!$B$1:$U$1)*(КАЛЕНДАРЬ!AW17=GRID!$B$3:$U$3),0))*GRID!$H$42*(1-GRID!$H$43),0))</f>
        <v>37920</v>
      </c>
      <c r="J516" s="5">
        <f t="array" ref="J516">IF($I$2="Длительное проживание от 30 ночей ",
INDEX(GRID!$B$18:$U$29,MATCH(I$7,GRID!$A$18:$A$29,0),MATCH(1,($U$2=GRID!$B$1:$U$1)*(КАЛЕНДАРЬ!AW17=GRID!$B$3:$U$3),0))*GRID!$H$42,
ROUNDUP(INDEX(GRID!$B$18:$U$29,MATCH(I$7,GRID!$A$18:$A$29,0),MATCH(1,($U$2=GRID!$B$1:$U$1)*(КАЛЕНДАРЬ!AW17=GRID!$B$3:$U$3),0))*GRID!$H$42*(1-GRID!$H$43),0))</f>
        <v>41920</v>
      </c>
      <c r="K516" s="5" cm="1">
        <f t="array" ref="K516">IF($I$2="Длительное проживание от 30 ночей ",
INDEX(GRID!$B$4:$U$15,MATCH(K$7,GRID!$A$4:$A$15,0),MATCH(1,($U$2=GRID!$B$1:$U$1)*(КАЛЕНДАРЬ!AW17=GRID!$B$3:$U$3),0))*GRID!$H$42,
ROUNDUP(INDEX(GRID!$B$4:$U$15,MATCH(K$7,GRID!$A$4:$A$15,0),MATCH(1,($U$2=GRID!$B$1:$U$1)*(КАЛЕНДАРЬ!AW17=GRID!$B$3:$U$3),0))*GRID!$H$42*(1-GRID!$H$43),0))</f>
        <v>42640</v>
      </c>
      <c r="L516" s="5" cm="1">
        <f t="array" ref="L516">IF($I$2="Длительное проживание от 30 ночей ",
INDEX(GRID!$B$18:$U$29,MATCH(K$7,GRID!$A$18:$A$29,0),MATCH(1,($U$2=GRID!$B$1:$U$1)*(КАЛЕНДАРЬ!AW17=GRID!$B$3:$U$3),0))*GRID!$H$42,
ROUNDUP(INDEX(GRID!$B$18:$U$29,MATCH(K$7,GRID!$A$18:$A$29,0),MATCH(1,($U$2=GRID!$B$1:$U$1)*(КАЛЕНДАРЬ!AW17=GRID!$B$3:$U$3),0))*GRID!$H$42*(1-GRID!$H$43),0))</f>
        <v>46640</v>
      </c>
      <c r="M516" s="5">
        <f t="array" ref="M516">IF($I$2="Длительное проживание от 30 ночей ",
INDEX(GRID!$B$4:$U$15,MATCH(M$7,GRID!$A$4:$A$15,0),MATCH(1,($U$2=GRID!$B$1:$U$1)*(КАЛЕНДАРЬ!AW17=GRID!$B$3:$U$3),0))*GRID!$H$42,
ROUNDUP(INDEX(GRID!$B$4:$U$15,MATCH(M$7,GRID!$A$4:$A$15,0),MATCH(1,($U$2=GRID!$B$1:$U$1)*(КАЛЕНДАРЬ!AW17=GRID!$B$3:$U$3),0))*GRID!$H$42*(1-GRID!$H$43),0))</f>
        <v>59200</v>
      </c>
      <c r="N516" s="5">
        <f t="array" ref="N516">IF($I$2="Длительное проживание от 30 ночей ",
INDEX(GRID!$B$18:$U$29,MATCH(M$7,GRID!$A$18:$A$29,0),MATCH(1,($U$2=GRID!$B$1:$U$1)*(КАЛЕНДАРЬ!AW17=GRID!$B$3:$U$3),0))*GRID!$H$42,
ROUNDUP(INDEX(GRID!$B$18:$U$29,MATCH(M$7,GRID!$A$18:$A$29,0),MATCH(1,($U$2=GRID!$B$1:$U$1)*(КАЛЕНДАРЬ!AW17=GRID!$B$3:$U$3),0))*GRID!$H$42*(1-GRID!$H$43),0))</f>
        <v>63200</v>
      </c>
      <c r="O516" s="5" cm="1">
        <f t="array" ref="O516">IF($I$2="Длительное проживание от 30 ночей ",
INDEX(GRID!$B$4:$U$15,MATCH(O$7,GRID!$A$4:$A$15,0),MATCH(1,($U$2=GRID!$B$1:$U$1)*(КАЛЕНДАРЬ!AW17=GRID!$B$3:$U$3),0))*GRID!$H$42,
ROUNDUP(INDEX(GRID!$B$4:$U$15,MATCH(O$7,GRID!$A$4:$A$15,0),MATCH(1,($U$2=GRID!$B$1:$U$1)*(КАЛЕНДАРЬ!AN\4=GRID!$B$3:$U$3),0))*GRID!$H$42*(1-GRID!$H$43),0))</f>
        <v>87040</v>
      </c>
      <c r="P516" s="5">
        <f t="array" ref="P516">IF($I$2="Длительное проживание от 30 ночей ",
INDEX(GRID!$B$4:$U$15,MATCH(P$7,GRID!$A$4:$A$15,0),MATCH(1,($U$2=GRID!$B$1:$U$1)*(КАЛЕНДАРЬ!AW17=GRID!$B$3:$U$3),0))*GRID!$H$42,
ROUNDUP(INDEX(GRID!$B$4:$U$15,MATCH(P$7,GRID!$A$4:$A$15,0),MATCH(1,($U$2=GRID!$B$1:$U$1)*(КАЛЕНДАРЬ!AW17=GRID!$B$3:$U$3),0))*GRID!$H$42*(1-GRID!$H$43),0))</f>
        <v>121120</v>
      </c>
      <c r="Q516" s="5">
        <f t="array" ref="Q516">IF($I$2="Длительное проживание от 30 ночей ",
INDEX(GRID!$B$4:$U$15,MATCH(Q$7,GRID!$A$4:$A$15,0),MATCH(1,($U$2=GRID!$B$1:$U$1)*(КАЛЕНДАРЬ!AW17=GRID!$B$3:$U$3),0))*GRID!$H$42,
ROUNDUP(INDEX(GRID!$B$4:$U$15,MATCH(Q$7,GRID!$A$4:$A$15,0),MATCH(1,($U$2=GRID!$B$1:$U$1)*(КАЛЕНДАРЬ!AW17=GRID!$B$3:$U$3),0))*GRID!$H$42*(1-GRID!$H$43),0))</f>
        <v>142320</v>
      </c>
      <c r="R516" s="50" t="s">
        <v>105</v>
      </c>
      <c r="S516" s="50" t="s">
        <v>105</v>
      </c>
      <c r="T516" s="50" t="s">
        <v>105</v>
      </c>
    </row>
    <row r="517" spans="1:20" ht="12.75" customHeight="1">
      <c r="A517" s="56" t="s">
        <v>14</v>
      </c>
      <c r="B517" s="57">
        <v>15</v>
      </c>
      <c r="C517" s="5">
        <f t="array" ref="C517">IF($I$2="Длительное проживание от 30 ночей ",
INDEX(GRID!$B$4:$U$15,MATCH(C$7,GRID!$A$4:$A$15,0),MATCH(1,($U$2=GRID!$B$1:$U$1)*(КАЛЕНДАРЬ!AW18=GRID!$B$3:$U$3),0))*GRID!$H$42,
ROUNDUP(INDEX(GRID!$B$4:$U$15,MATCH(C$7,GRID!$A$4:$A$15,0),MATCH(1,($U$2=GRID!$B$1:$U$1)*(КАЛЕНДАРЬ!AW18=GRID!$B$3:$U$3),0))*GRID!$H$42*(1-GRID!$H$43),0))</f>
        <v>22000.000000000004</v>
      </c>
      <c r="D517" s="5">
        <f t="array" ref="D517">IF($I$2="Длительное проживание от 30 ночей ",
INDEX(GRID!$B$18:$U$29,MATCH(C$7,GRID!$A$18:$A$29,0),MATCH(1,($U$2=GRID!$B$1:$U$1)*(КАЛЕНДАРЬ!AW18=GRID!$B$3:$U$3),0))*GRID!$H$42,
ROUNDUP(INDEX(GRID!$B$18:$U$29,MATCH(C$7,GRID!$A$18:$A$29,0),MATCH(1,($U$2=GRID!$B$1:$U$1)*(КАЛЕНДАРЬ!AW18=GRID!$B$3:$U$3),0))*GRID!$H$42*(1-GRID!$H$43),0))</f>
        <v>26000.000000000004</v>
      </c>
      <c r="E517" s="5">
        <f t="array" ref="E517">IF($I$2="Длительное проживание от 30 ночей ",
INDEX(GRID!$B$4:$U$15,MATCH(E$7,GRID!$A$4:$A$15,0),MATCH(1,($U$2=GRID!$B$1:$U$1)*(КАЛЕНДАРЬ!AW18=GRID!$B$3:$U$3),0))*GRID!$H$42,
ROUNDUP(INDEX(GRID!$B$4:$U$15,MATCH(E$7,GRID!$A$4:$A$15,0),MATCH(1,($U$2=GRID!$B$1:$U$1)*(КАЛЕНДАРЬ!AW18=GRID!$B$3:$U$3),0))*GRID!$H$42*(1-GRID!$H$43),0))</f>
        <v>26400</v>
      </c>
      <c r="F517" s="5">
        <f t="array" ref="F517">IF($I$2="Длительное проживание от 30 ночей ",
INDEX(GRID!$B$18:$U$29,MATCH(E$7,GRID!$A$18:$A$29,0),MATCH(1,($U$2=GRID!$B$1:$U$1)*(КАЛЕНДАРЬ!AW18=GRID!$B$3:$U$3),0))*GRID!$H$42,
ROUNDUP(INDEX(GRID!$B$18:$U$29,MATCH(E$7,GRID!$A$18:$A$29,0),MATCH(1,($U$2=GRID!$B$1:$U$1)*(КАЛЕНДАРЬ!AW18=GRID!$B$3:$U$3),0))*GRID!$H$42*(1-GRID!$H$43),0))</f>
        <v>30400</v>
      </c>
      <c r="G517" s="5" cm="1">
        <f t="array" ref="G517">IF($I$2="Длительное проживание от 30 ночей ",
INDEX(GRID!$B$4:$U$15,MATCH(G$7,GRID!$A$4:$A$15,0),MATCH(1,($U$2=GRID!$B$1:$U$1)*(КАЛЕНДАРЬ!AW18=GRID!$B$3:$U$3),0))*GRID!$H$42,
ROUNDUP(INDEX(GRID!$B$4:$U$15,MATCH(G$7,GRID!$A$4:$A$15,0),MATCH(1,($U$2=GRID!$B$1:$U$1)*(КАЛЕНДАРЬ!AW18=GRID!$B$3:$U$3),0))*GRID!$H$42*(1-GRID!$H$43),0))</f>
        <v>31200</v>
      </c>
      <c r="H517" s="5" cm="1">
        <f t="array" ref="H517">IF($I$2="Длительное проживание от 30 ночей ",
INDEX(GRID!$B$18:$U$29,MATCH(G$7,GRID!$A$18:$A$29,0),MATCH(1,($U$2=GRID!$B$1:$U$1)*(КАЛЕНДАРЬ!AW18=GRID!$B$3:$U$3),0))*GRID!$H$42,
ROUNDUP(INDEX(GRID!$B$18:$U$29,MATCH(G$7,GRID!$A$18:$A$29,0),MATCH(1,($U$2=GRID!$B$1:$U$1)*(КАЛЕНДАРЬ!AW18=GRID!$B$3:$U$3),0))*GRID!$H$42*(1-GRID!$H$43),0))</f>
        <v>35200</v>
      </c>
      <c r="I517" s="5">
        <f t="array" ref="I517">IF($I$2="Длительное проживание от 30 ночей ",
INDEX(GRID!$B$4:$U$15,MATCH(I$7,GRID!$A$4:$A$15,0),MATCH(1,($U$2=GRID!$B$1:$U$1)*(КАЛЕНДАРЬ!AW18=GRID!$B$3:$U$3),0))*GRID!$H$42,
ROUNDUP(INDEX(GRID!$B$4:$U$15,MATCH(I$7,GRID!$A$4:$A$15,0),MATCH(1,($U$2=GRID!$B$1:$U$1)*(КАЛЕНДАРЬ!AW18=GRID!$B$3:$U$3),0))*GRID!$H$42*(1-GRID!$H$43),0))</f>
        <v>34720</v>
      </c>
      <c r="J517" s="5">
        <f t="array" ref="J517">IF($I$2="Длительное проживание от 30 ночей ",
INDEX(GRID!$B$18:$U$29,MATCH(I$7,GRID!$A$18:$A$29,0),MATCH(1,($U$2=GRID!$B$1:$U$1)*(КАЛЕНДАРЬ!AW18=GRID!$B$3:$U$3),0))*GRID!$H$42,
ROUNDUP(INDEX(GRID!$B$18:$U$29,MATCH(I$7,GRID!$A$18:$A$29,0),MATCH(1,($U$2=GRID!$B$1:$U$1)*(КАЛЕНДАРЬ!AW18=GRID!$B$3:$U$3),0))*GRID!$H$42*(1-GRID!$H$43),0))</f>
        <v>38720</v>
      </c>
      <c r="K517" s="5" cm="1">
        <f t="array" ref="K517">IF($I$2="Длительное проживание от 30 ночей ",
INDEX(GRID!$B$4:$U$15,MATCH(K$7,GRID!$A$4:$A$15,0),MATCH(1,($U$2=GRID!$B$1:$U$1)*(КАЛЕНДАРЬ!AW18=GRID!$B$3:$U$3),0))*GRID!$H$42,
ROUNDUP(INDEX(GRID!$B$4:$U$15,MATCH(K$7,GRID!$A$4:$A$15,0),MATCH(1,($U$2=GRID!$B$1:$U$1)*(КАЛЕНДАРЬ!AW18=GRID!$B$3:$U$3),0))*GRID!$H$42*(1-GRID!$H$43),0))</f>
        <v>39200</v>
      </c>
      <c r="L517" s="5" cm="1">
        <f t="array" ref="L517">IF($I$2="Длительное проживание от 30 ночей ",
INDEX(GRID!$B$18:$U$29,MATCH(K$7,GRID!$A$18:$A$29,0),MATCH(1,($U$2=GRID!$B$1:$U$1)*(КАЛЕНДАРЬ!AW18=GRID!$B$3:$U$3),0))*GRID!$H$42,
ROUNDUP(INDEX(GRID!$B$18:$U$29,MATCH(K$7,GRID!$A$18:$A$29,0),MATCH(1,($U$2=GRID!$B$1:$U$1)*(КАЛЕНДАРЬ!AW18=GRID!$B$3:$U$3),0))*GRID!$H$42*(1-GRID!$H$43),0))</f>
        <v>43200</v>
      </c>
      <c r="M517" s="5">
        <f t="array" ref="M517">IF($I$2="Длительное проживание от 30 ночей ",
INDEX(GRID!$B$4:$U$15,MATCH(M$7,GRID!$A$4:$A$15,0),MATCH(1,($U$2=GRID!$B$1:$U$1)*(КАЛЕНДАРЬ!AW18=GRID!$B$3:$U$3),0))*GRID!$H$42,
ROUNDUP(INDEX(GRID!$B$4:$U$15,MATCH(M$7,GRID!$A$4:$A$15,0),MATCH(1,($U$2=GRID!$B$1:$U$1)*(КАЛЕНДАРЬ!AW18=GRID!$B$3:$U$3),0))*GRID!$H$42*(1-GRID!$H$43),0))</f>
        <v>55600</v>
      </c>
      <c r="N517" s="5">
        <f t="array" ref="N517">IF($I$2="Длительное проживание от 30 ночей ",
INDEX(GRID!$B$18:$U$29,MATCH(M$7,GRID!$A$18:$A$29,0),MATCH(1,($U$2=GRID!$B$1:$U$1)*(КАЛЕНДАРЬ!AW18=GRID!$B$3:$U$3),0))*GRID!$H$42,
ROUNDUP(INDEX(GRID!$B$18:$U$29,MATCH(M$7,GRID!$A$18:$A$29,0),MATCH(1,($U$2=GRID!$B$1:$U$1)*(КАЛЕНДАРЬ!AW18=GRID!$B$3:$U$3),0))*GRID!$H$42*(1-GRID!$H$43),0))</f>
        <v>59600</v>
      </c>
      <c r="O517" s="5" cm="1">
        <f t="array" ref="O517">IF($I$2="Длительное проживание от 30 ночей ",
INDEX(GRID!$B$4:$U$15,MATCH(O$7,GRID!$A$4:$A$15,0),MATCH(1,($U$2=GRID!$B$1:$U$1)*(КАЛЕНДАРЬ!AW18=GRID!$B$3:$U$3),0))*GRID!$H$42,
ROUNDUP(INDEX(GRID!$B$4:$U$15,MATCH(O$7,GRID!$A$4:$A$15,0),MATCH(1,($U$2=GRID!$B$1:$U$1)*(КАЛЕНДАРЬ!AN\4=GRID!$B$3:$U$3),0))*GRID!$H$42*(1-GRID!$H$43),0))</f>
        <v>82560</v>
      </c>
      <c r="P517" s="5">
        <f t="array" ref="P517">IF($I$2="Длительное проживание от 30 ночей ",
INDEX(GRID!$B$4:$U$15,MATCH(P$7,GRID!$A$4:$A$15,0),MATCH(1,($U$2=GRID!$B$1:$U$1)*(КАЛЕНДАРЬ!AW18=GRID!$B$3:$U$3),0))*GRID!$H$42,
ROUNDUP(INDEX(GRID!$B$4:$U$15,MATCH(P$7,GRID!$A$4:$A$15,0),MATCH(1,($U$2=GRID!$B$1:$U$1)*(КАЛЕНДАРЬ!AW18=GRID!$B$3:$U$3),0))*GRID!$H$42*(1-GRID!$H$43),0))</f>
        <v>116320</v>
      </c>
      <c r="Q517" s="5">
        <f t="array" ref="Q517">IF($I$2="Длительное проживание от 30 ночей ",
INDEX(GRID!$B$4:$U$15,MATCH(Q$7,GRID!$A$4:$A$15,0),MATCH(1,($U$2=GRID!$B$1:$U$1)*(КАЛЕНДАРЬ!AW18=GRID!$B$3:$U$3),0))*GRID!$H$42,
ROUNDUP(INDEX(GRID!$B$4:$U$15,MATCH(Q$7,GRID!$A$4:$A$15,0),MATCH(1,($U$2=GRID!$B$1:$U$1)*(КАЛЕНДАРЬ!AW18=GRID!$B$3:$U$3),0))*GRID!$H$42*(1-GRID!$H$43),0))</f>
        <v>136720</v>
      </c>
      <c r="R517" s="50" t="s">
        <v>105</v>
      </c>
      <c r="S517" s="50" t="s">
        <v>105</v>
      </c>
      <c r="T517" s="50" t="s">
        <v>105</v>
      </c>
    </row>
    <row r="518" spans="1:20" ht="12.75" customHeight="1">
      <c r="A518" s="56" t="s">
        <v>15</v>
      </c>
      <c r="B518" s="57">
        <v>16</v>
      </c>
      <c r="C518" s="5">
        <f t="array" ref="C518">IF($I$2="Длительное проживание от 30 ночей ",
INDEX(GRID!$B$4:$U$15,MATCH(C$7,GRID!$A$4:$A$15,0),MATCH(1,($U$2=GRID!$B$1:$U$1)*(КАЛЕНДАРЬ!AW19=GRID!$B$3:$U$3),0))*GRID!$H$42,
ROUNDUP(INDEX(GRID!$B$4:$U$15,MATCH(C$7,GRID!$A$4:$A$15,0),MATCH(1,($U$2=GRID!$B$1:$U$1)*(КАЛЕНДАРЬ!AW19=GRID!$B$3:$U$3),0))*GRID!$H$42*(1-GRID!$H$43),0))</f>
        <v>22000.000000000004</v>
      </c>
      <c r="D518" s="5">
        <f t="array" ref="D518">IF($I$2="Длительное проживание от 30 ночей ",
INDEX(GRID!$B$18:$U$29,MATCH(C$7,GRID!$A$18:$A$29,0),MATCH(1,($U$2=GRID!$B$1:$U$1)*(КАЛЕНДАРЬ!AW19=GRID!$B$3:$U$3),0))*GRID!$H$42,
ROUNDUP(INDEX(GRID!$B$18:$U$29,MATCH(C$7,GRID!$A$18:$A$29,0),MATCH(1,($U$2=GRID!$B$1:$U$1)*(КАЛЕНДАРЬ!AW19=GRID!$B$3:$U$3),0))*GRID!$H$42*(1-GRID!$H$43),0))</f>
        <v>26000.000000000004</v>
      </c>
      <c r="E518" s="5">
        <f t="array" ref="E518">IF($I$2="Длительное проживание от 30 ночей ",
INDEX(GRID!$B$4:$U$15,MATCH(E$7,GRID!$A$4:$A$15,0),MATCH(1,($U$2=GRID!$B$1:$U$1)*(КАЛЕНДАРЬ!AW19=GRID!$B$3:$U$3),0))*GRID!$H$42,
ROUNDUP(INDEX(GRID!$B$4:$U$15,MATCH(E$7,GRID!$A$4:$A$15,0),MATCH(1,($U$2=GRID!$B$1:$U$1)*(КАЛЕНДАРЬ!AW19=GRID!$B$3:$U$3),0))*GRID!$H$42*(1-GRID!$H$43),0))</f>
        <v>26400</v>
      </c>
      <c r="F518" s="5">
        <f t="array" ref="F518">IF($I$2="Длительное проживание от 30 ночей ",
INDEX(GRID!$B$18:$U$29,MATCH(E$7,GRID!$A$18:$A$29,0),MATCH(1,($U$2=GRID!$B$1:$U$1)*(КАЛЕНДАРЬ!AW19=GRID!$B$3:$U$3),0))*GRID!$H$42,
ROUNDUP(INDEX(GRID!$B$18:$U$29,MATCH(E$7,GRID!$A$18:$A$29,0),MATCH(1,($U$2=GRID!$B$1:$U$1)*(КАЛЕНДАРЬ!AW19=GRID!$B$3:$U$3),0))*GRID!$H$42*(1-GRID!$H$43),0))</f>
        <v>30400</v>
      </c>
      <c r="G518" s="5" cm="1">
        <f t="array" ref="G518">IF($I$2="Длительное проживание от 30 ночей ",
INDEX(GRID!$B$4:$U$15,MATCH(G$7,GRID!$A$4:$A$15,0),MATCH(1,($U$2=GRID!$B$1:$U$1)*(КАЛЕНДАРЬ!AW19=GRID!$B$3:$U$3),0))*GRID!$H$42,
ROUNDUP(INDEX(GRID!$B$4:$U$15,MATCH(G$7,GRID!$A$4:$A$15,0),MATCH(1,($U$2=GRID!$B$1:$U$1)*(КАЛЕНДАРЬ!AW19=GRID!$B$3:$U$3),0))*GRID!$H$42*(1-GRID!$H$43),0))</f>
        <v>31200</v>
      </c>
      <c r="H518" s="5" cm="1">
        <f t="array" ref="H518">IF($I$2="Длительное проживание от 30 ночей ",
INDEX(GRID!$B$18:$U$29,MATCH(G$7,GRID!$A$18:$A$29,0),MATCH(1,($U$2=GRID!$B$1:$U$1)*(КАЛЕНДАРЬ!AW19=GRID!$B$3:$U$3),0))*GRID!$H$42,
ROUNDUP(INDEX(GRID!$B$18:$U$29,MATCH(G$7,GRID!$A$18:$A$29,0),MATCH(1,($U$2=GRID!$B$1:$U$1)*(КАЛЕНДАРЬ!AW19=GRID!$B$3:$U$3),0))*GRID!$H$42*(1-GRID!$H$43),0))</f>
        <v>35200</v>
      </c>
      <c r="I518" s="5">
        <f t="array" ref="I518">IF($I$2="Длительное проживание от 30 ночей ",
INDEX(GRID!$B$4:$U$15,MATCH(I$7,GRID!$A$4:$A$15,0),MATCH(1,($U$2=GRID!$B$1:$U$1)*(КАЛЕНДАРЬ!AW19=GRID!$B$3:$U$3),0))*GRID!$H$42,
ROUNDUP(INDEX(GRID!$B$4:$U$15,MATCH(I$7,GRID!$A$4:$A$15,0),MATCH(1,($U$2=GRID!$B$1:$U$1)*(КАЛЕНДАРЬ!AW19=GRID!$B$3:$U$3),0))*GRID!$H$42*(1-GRID!$H$43),0))</f>
        <v>34720</v>
      </c>
      <c r="J518" s="5">
        <f t="array" ref="J518">IF($I$2="Длительное проживание от 30 ночей ",
INDEX(GRID!$B$18:$U$29,MATCH(I$7,GRID!$A$18:$A$29,0),MATCH(1,($U$2=GRID!$B$1:$U$1)*(КАЛЕНДАРЬ!AW19=GRID!$B$3:$U$3),0))*GRID!$H$42,
ROUNDUP(INDEX(GRID!$B$18:$U$29,MATCH(I$7,GRID!$A$18:$A$29,0),MATCH(1,($U$2=GRID!$B$1:$U$1)*(КАЛЕНДАРЬ!AW19=GRID!$B$3:$U$3),0))*GRID!$H$42*(1-GRID!$H$43),0))</f>
        <v>38720</v>
      </c>
      <c r="K518" s="5" cm="1">
        <f t="array" ref="K518">IF($I$2="Длительное проживание от 30 ночей ",
INDEX(GRID!$B$4:$U$15,MATCH(K$7,GRID!$A$4:$A$15,0),MATCH(1,($U$2=GRID!$B$1:$U$1)*(КАЛЕНДАРЬ!AW19=GRID!$B$3:$U$3),0))*GRID!$H$42,
ROUNDUP(INDEX(GRID!$B$4:$U$15,MATCH(K$7,GRID!$A$4:$A$15,0),MATCH(1,($U$2=GRID!$B$1:$U$1)*(КАЛЕНДАРЬ!AW19=GRID!$B$3:$U$3),0))*GRID!$H$42*(1-GRID!$H$43),0))</f>
        <v>39200</v>
      </c>
      <c r="L518" s="5" cm="1">
        <f t="array" ref="L518">IF($I$2="Длительное проживание от 30 ночей ",
INDEX(GRID!$B$18:$U$29,MATCH(K$7,GRID!$A$18:$A$29,0),MATCH(1,($U$2=GRID!$B$1:$U$1)*(КАЛЕНДАРЬ!AW19=GRID!$B$3:$U$3),0))*GRID!$H$42,
ROUNDUP(INDEX(GRID!$B$18:$U$29,MATCH(K$7,GRID!$A$18:$A$29,0),MATCH(1,($U$2=GRID!$B$1:$U$1)*(КАЛЕНДАРЬ!AW19=GRID!$B$3:$U$3),0))*GRID!$H$42*(1-GRID!$H$43),0))</f>
        <v>43200</v>
      </c>
      <c r="M518" s="5">
        <f t="array" ref="M518">IF($I$2="Длительное проживание от 30 ночей ",
INDEX(GRID!$B$4:$U$15,MATCH(M$7,GRID!$A$4:$A$15,0),MATCH(1,($U$2=GRID!$B$1:$U$1)*(КАЛЕНДАРЬ!AW19=GRID!$B$3:$U$3),0))*GRID!$H$42,
ROUNDUP(INDEX(GRID!$B$4:$U$15,MATCH(M$7,GRID!$A$4:$A$15,0),MATCH(1,($U$2=GRID!$B$1:$U$1)*(КАЛЕНДАРЬ!AW19=GRID!$B$3:$U$3),0))*GRID!$H$42*(1-GRID!$H$43),0))</f>
        <v>55600</v>
      </c>
      <c r="N518" s="5">
        <f t="array" ref="N518">IF($I$2="Длительное проживание от 30 ночей ",
INDEX(GRID!$B$18:$U$29,MATCH(M$7,GRID!$A$18:$A$29,0),MATCH(1,($U$2=GRID!$B$1:$U$1)*(КАЛЕНДАРЬ!AW19=GRID!$B$3:$U$3),0))*GRID!$H$42,
ROUNDUP(INDEX(GRID!$B$18:$U$29,MATCH(M$7,GRID!$A$18:$A$29,0),MATCH(1,($U$2=GRID!$B$1:$U$1)*(КАЛЕНДАРЬ!AW19=GRID!$B$3:$U$3),0))*GRID!$H$42*(1-GRID!$H$43),0))</f>
        <v>59600</v>
      </c>
      <c r="O518" s="5" cm="1">
        <f t="array" ref="O518">IF($I$2="Длительное проживание от 30 ночей ",
INDEX(GRID!$B$4:$U$15,MATCH(O$7,GRID!$A$4:$A$15,0),MATCH(1,($U$2=GRID!$B$1:$U$1)*(КАЛЕНДАРЬ!AW19=GRID!$B$3:$U$3),0))*GRID!$H$42,
ROUNDUP(INDEX(GRID!$B$4:$U$15,MATCH(O$7,GRID!$A$4:$A$15,0),MATCH(1,($U$2=GRID!$B$1:$U$1)*(КАЛЕНДАРЬ!AN\4=GRID!$B$3:$U$3),0))*GRID!$H$42*(1-GRID!$H$43),0))</f>
        <v>82560</v>
      </c>
      <c r="P518" s="5">
        <f t="array" ref="P518">IF($I$2="Длительное проживание от 30 ночей ",
INDEX(GRID!$B$4:$U$15,MATCH(P$7,GRID!$A$4:$A$15,0),MATCH(1,($U$2=GRID!$B$1:$U$1)*(КАЛЕНДАРЬ!AW19=GRID!$B$3:$U$3),0))*GRID!$H$42,
ROUNDUP(INDEX(GRID!$B$4:$U$15,MATCH(P$7,GRID!$A$4:$A$15,0),MATCH(1,($U$2=GRID!$B$1:$U$1)*(КАЛЕНДАРЬ!AW19=GRID!$B$3:$U$3),0))*GRID!$H$42*(1-GRID!$H$43),0))</f>
        <v>116320</v>
      </c>
      <c r="Q518" s="5">
        <f t="array" ref="Q518">IF($I$2="Длительное проживание от 30 ночей ",
INDEX(GRID!$B$4:$U$15,MATCH(Q$7,GRID!$A$4:$A$15,0),MATCH(1,($U$2=GRID!$B$1:$U$1)*(КАЛЕНДАРЬ!AW19=GRID!$B$3:$U$3),0))*GRID!$H$42,
ROUNDUP(INDEX(GRID!$B$4:$U$15,MATCH(Q$7,GRID!$A$4:$A$15,0),MATCH(1,($U$2=GRID!$B$1:$U$1)*(КАЛЕНДАРЬ!AW19=GRID!$B$3:$U$3),0))*GRID!$H$42*(1-GRID!$H$43),0))</f>
        <v>136720</v>
      </c>
      <c r="R518" s="50" t="s">
        <v>105</v>
      </c>
      <c r="S518" s="50" t="s">
        <v>105</v>
      </c>
      <c r="T518" s="50" t="s">
        <v>105</v>
      </c>
    </row>
    <row r="519" spans="1:20" ht="12.75" customHeight="1">
      <c r="A519" s="56" t="s">
        <v>16</v>
      </c>
      <c r="B519" s="57">
        <v>17</v>
      </c>
      <c r="C519" s="5">
        <f t="array" ref="C519">IF($I$2="Длительное проживание от 30 ночей ",
INDEX(GRID!$B$4:$U$15,MATCH(C$7,GRID!$A$4:$A$15,0),MATCH(1,($U$2=GRID!$B$1:$U$1)*(КАЛЕНДАРЬ!AW20=GRID!$B$3:$U$3),0))*GRID!$H$42,
ROUNDUP(INDEX(GRID!$B$4:$U$15,MATCH(C$7,GRID!$A$4:$A$15,0),MATCH(1,($U$2=GRID!$B$1:$U$1)*(КАЛЕНДАРЬ!AW20=GRID!$B$3:$U$3),0))*GRID!$H$42*(1-GRID!$H$43),0))</f>
        <v>22000.000000000004</v>
      </c>
      <c r="D519" s="5">
        <f t="array" ref="D519">IF($I$2="Длительное проживание от 30 ночей ",
INDEX(GRID!$B$18:$U$29,MATCH(C$7,GRID!$A$18:$A$29,0),MATCH(1,($U$2=GRID!$B$1:$U$1)*(КАЛЕНДАРЬ!AW20=GRID!$B$3:$U$3),0))*GRID!$H$42,
ROUNDUP(INDEX(GRID!$B$18:$U$29,MATCH(C$7,GRID!$A$18:$A$29,0),MATCH(1,($U$2=GRID!$B$1:$U$1)*(КАЛЕНДАРЬ!AW20=GRID!$B$3:$U$3),0))*GRID!$H$42*(1-GRID!$H$43),0))</f>
        <v>26000.000000000004</v>
      </c>
      <c r="E519" s="5">
        <f t="array" ref="E519">IF($I$2="Длительное проживание от 30 ночей ",
INDEX(GRID!$B$4:$U$15,MATCH(E$7,GRID!$A$4:$A$15,0),MATCH(1,($U$2=GRID!$B$1:$U$1)*(КАЛЕНДАРЬ!AW20=GRID!$B$3:$U$3),0))*GRID!$H$42,
ROUNDUP(INDEX(GRID!$B$4:$U$15,MATCH(E$7,GRID!$A$4:$A$15,0),MATCH(1,($U$2=GRID!$B$1:$U$1)*(КАЛЕНДАРЬ!AW20=GRID!$B$3:$U$3),0))*GRID!$H$42*(1-GRID!$H$43),0))</f>
        <v>26400</v>
      </c>
      <c r="F519" s="5">
        <f t="array" ref="F519">IF($I$2="Длительное проживание от 30 ночей ",
INDEX(GRID!$B$18:$U$29,MATCH(E$7,GRID!$A$18:$A$29,0),MATCH(1,($U$2=GRID!$B$1:$U$1)*(КАЛЕНДАРЬ!AW20=GRID!$B$3:$U$3),0))*GRID!$H$42,
ROUNDUP(INDEX(GRID!$B$18:$U$29,MATCH(E$7,GRID!$A$18:$A$29,0),MATCH(1,($U$2=GRID!$B$1:$U$1)*(КАЛЕНДАРЬ!AW20=GRID!$B$3:$U$3),0))*GRID!$H$42*(1-GRID!$H$43),0))</f>
        <v>30400</v>
      </c>
      <c r="G519" s="5" cm="1">
        <f t="array" ref="G519">IF($I$2="Длительное проживание от 30 ночей ",
INDEX(GRID!$B$4:$U$15,MATCH(G$7,GRID!$A$4:$A$15,0),MATCH(1,($U$2=GRID!$B$1:$U$1)*(КАЛЕНДАРЬ!AW20=GRID!$B$3:$U$3),0))*GRID!$H$42,
ROUNDUP(INDEX(GRID!$B$4:$U$15,MATCH(G$7,GRID!$A$4:$A$15,0),MATCH(1,($U$2=GRID!$B$1:$U$1)*(КАЛЕНДАРЬ!AW20=GRID!$B$3:$U$3),0))*GRID!$H$42*(1-GRID!$H$43),0))</f>
        <v>31200</v>
      </c>
      <c r="H519" s="5" cm="1">
        <f t="array" ref="H519">IF($I$2="Длительное проживание от 30 ночей ",
INDEX(GRID!$B$18:$U$29,MATCH(G$7,GRID!$A$18:$A$29,0),MATCH(1,($U$2=GRID!$B$1:$U$1)*(КАЛЕНДАРЬ!AW20=GRID!$B$3:$U$3),0))*GRID!$H$42,
ROUNDUP(INDEX(GRID!$B$18:$U$29,MATCH(G$7,GRID!$A$18:$A$29,0),MATCH(1,($U$2=GRID!$B$1:$U$1)*(КАЛЕНДАРЬ!AW20=GRID!$B$3:$U$3),0))*GRID!$H$42*(1-GRID!$H$43),0))</f>
        <v>35200</v>
      </c>
      <c r="I519" s="5">
        <f t="array" ref="I519">IF($I$2="Длительное проживание от 30 ночей ",
INDEX(GRID!$B$4:$U$15,MATCH(I$7,GRID!$A$4:$A$15,0),MATCH(1,($U$2=GRID!$B$1:$U$1)*(КАЛЕНДАРЬ!AW20=GRID!$B$3:$U$3),0))*GRID!$H$42,
ROUNDUP(INDEX(GRID!$B$4:$U$15,MATCH(I$7,GRID!$A$4:$A$15,0),MATCH(1,($U$2=GRID!$B$1:$U$1)*(КАЛЕНДАРЬ!AW20=GRID!$B$3:$U$3),0))*GRID!$H$42*(1-GRID!$H$43),0))</f>
        <v>34720</v>
      </c>
      <c r="J519" s="5">
        <f t="array" ref="J519">IF($I$2="Длительное проживание от 30 ночей ",
INDEX(GRID!$B$18:$U$29,MATCH(I$7,GRID!$A$18:$A$29,0),MATCH(1,($U$2=GRID!$B$1:$U$1)*(КАЛЕНДАРЬ!AW20=GRID!$B$3:$U$3),0))*GRID!$H$42,
ROUNDUP(INDEX(GRID!$B$18:$U$29,MATCH(I$7,GRID!$A$18:$A$29,0),MATCH(1,($U$2=GRID!$B$1:$U$1)*(КАЛЕНДАРЬ!AW20=GRID!$B$3:$U$3),0))*GRID!$H$42*(1-GRID!$H$43),0))</f>
        <v>38720</v>
      </c>
      <c r="K519" s="5" cm="1">
        <f t="array" ref="K519">IF($I$2="Длительное проживание от 30 ночей ",
INDEX(GRID!$B$4:$U$15,MATCH(K$7,GRID!$A$4:$A$15,0),MATCH(1,($U$2=GRID!$B$1:$U$1)*(КАЛЕНДАРЬ!AW20=GRID!$B$3:$U$3),0))*GRID!$H$42,
ROUNDUP(INDEX(GRID!$B$4:$U$15,MATCH(K$7,GRID!$A$4:$A$15,0),MATCH(1,($U$2=GRID!$B$1:$U$1)*(КАЛЕНДАРЬ!AW20=GRID!$B$3:$U$3),0))*GRID!$H$42*(1-GRID!$H$43),0))</f>
        <v>39200</v>
      </c>
      <c r="L519" s="5" cm="1">
        <f t="array" ref="L519">IF($I$2="Длительное проживание от 30 ночей ",
INDEX(GRID!$B$18:$U$29,MATCH(K$7,GRID!$A$18:$A$29,0),MATCH(1,($U$2=GRID!$B$1:$U$1)*(КАЛЕНДАРЬ!AW20=GRID!$B$3:$U$3),0))*GRID!$H$42,
ROUNDUP(INDEX(GRID!$B$18:$U$29,MATCH(K$7,GRID!$A$18:$A$29,0),MATCH(1,($U$2=GRID!$B$1:$U$1)*(КАЛЕНДАРЬ!AW20=GRID!$B$3:$U$3),0))*GRID!$H$42*(1-GRID!$H$43),0))</f>
        <v>43200</v>
      </c>
      <c r="M519" s="5">
        <f t="array" ref="M519">IF($I$2="Длительное проживание от 30 ночей ",
INDEX(GRID!$B$4:$U$15,MATCH(M$7,GRID!$A$4:$A$15,0),MATCH(1,($U$2=GRID!$B$1:$U$1)*(КАЛЕНДАРЬ!AW20=GRID!$B$3:$U$3),0))*GRID!$H$42,
ROUNDUP(INDEX(GRID!$B$4:$U$15,MATCH(M$7,GRID!$A$4:$A$15,0),MATCH(1,($U$2=GRID!$B$1:$U$1)*(КАЛЕНДАРЬ!AW20=GRID!$B$3:$U$3),0))*GRID!$H$42*(1-GRID!$H$43),0))</f>
        <v>55600</v>
      </c>
      <c r="N519" s="5">
        <f t="array" ref="N519">IF($I$2="Длительное проживание от 30 ночей ",
INDEX(GRID!$B$18:$U$29,MATCH(M$7,GRID!$A$18:$A$29,0),MATCH(1,($U$2=GRID!$B$1:$U$1)*(КАЛЕНДАРЬ!AW20=GRID!$B$3:$U$3),0))*GRID!$H$42,
ROUNDUP(INDEX(GRID!$B$18:$U$29,MATCH(M$7,GRID!$A$18:$A$29,0),MATCH(1,($U$2=GRID!$B$1:$U$1)*(КАЛЕНДАРЬ!AW20=GRID!$B$3:$U$3),0))*GRID!$H$42*(1-GRID!$H$43),0))</f>
        <v>59600</v>
      </c>
      <c r="O519" s="5" cm="1">
        <f t="array" ref="O519">IF($I$2="Длительное проживание от 30 ночей ",
INDEX(GRID!$B$4:$U$15,MATCH(O$7,GRID!$A$4:$A$15,0),MATCH(1,($U$2=GRID!$B$1:$U$1)*(КАЛЕНДАРЬ!AW20=GRID!$B$3:$U$3),0))*GRID!$H$42,
ROUNDUP(INDEX(GRID!$B$4:$U$15,MATCH(O$7,GRID!$A$4:$A$15,0),MATCH(1,($U$2=GRID!$B$1:$U$1)*(КАЛЕНДАРЬ!AN\4=GRID!$B$3:$U$3),0))*GRID!$H$42*(1-GRID!$H$43),0))</f>
        <v>82560</v>
      </c>
      <c r="P519" s="5">
        <f t="array" ref="P519">IF($I$2="Длительное проживание от 30 ночей ",
INDEX(GRID!$B$4:$U$15,MATCH(P$7,GRID!$A$4:$A$15,0),MATCH(1,($U$2=GRID!$B$1:$U$1)*(КАЛЕНДАРЬ!AW20=GRID!$B$3:$U$3),0))*GRID!$H$42,
ROUNDUP(INDEX(GRID!$B$4:$U$15,MATCH(P$7,GRID!$A$4:$A$15,0),MATCH(1,($U$2=GRID!$B$1:$U$1)*(КАЛЕНДАРЬ!AW20=GRID!$B$3:$U$3),0))*GRID!$H$42*(1-GRID!$H$43),0))</f>
        <v>116320</v>
      </c>
      <c r="Q519" s="5">
        <f t="array" ref="Q519">IF($I$2="Длительное проживание от 30 ночей ",
INDEX(GRID!$B$4:$U$15,MATCH(Q$7,GRID!$A$4:$A$15,0),MATCH(1,($U$2=GRID!$B$1:$U$1)*(КАЛЕНДАРЬ!AW20=GRID!$B$3:$U$3),0))*GRID!$H$42,
ROUNDUP(INDEX(GRID!$B$4:$U$15,MATCH(Q$7,GRID!$A$4:$A$15,0),MATCH(1,($U$2=GRID!$B$1:$U$1)*(КАЛЕНДАРЬ!AW20=GRID!$B$3:$U$3),0))*GRID!$H$42*(1-GRID!$H$43),0))</f>
        <v>136720</v>
      </c>
      <c r="R519" s="50" t="s">
        <v>105</v>
      </c>
      <c r="S519" s="50" t="s">
        <v>105</v>
      </c>
      <c r="T519" s="50" t="s">
        <v>105</v>
      </c>
    </row>
    <row r="520" spans="1:20" ht="12.75" customHeight="1">
      <c r="A520" s="56" t="s">
        <v>17</v>
      </c>
      <c r="B520" s="57">
        <v>18</v>
      </c>
      <c r="C520" s="5">
        <f t="array" ref="C520">IF($I$2="Длительное проживание от 30 ночей ",
INDEX(GRID!$B$4:$U$15,MATCH(C$7,GRID!$A$4:$A$15,0),MATCH(1,($U$2=GRID!$B$1:$U$1)*(КАЛЕНДАРЬ!AW21=GRID!$B$3:$U$3),0))*GRID!$H$42,
ROUNDUP(INDEX(GRID!$B$4:$U$15,MATCH(C$7,GRID!$A$4:$A$15,0),MATCH(1,($U$2=GRID!$B$1:$U$1)*(КАЛЕНДАРЬ!AW21=GRID!$B$3:$U$3),0))*GRID!$H$42*(1-GRID!$H$43),0))</f>
        <v>22000.000000000004</v>
      </c>
      <c r="D520" s="5">
        <f t="array" ref="D520">IF($I$2="Длительное проживание от 30 ночей ",
INDEX(GRID!$B$18:$U$29,MATCH(C$7,GRID!$A$18:$A$29,0),MATCH(1,($U$2=GRID!$B$1:$U$1)*(КАЛЕНДАРЬ!AW21=GRID!$B$3:$U$3),0))*GRID!$H$42,
ROUNDUP(INDEX(GRID!$B$18:$U$29,MATCH(C$7,GRID!$A$18:$A$29,0),MATCH(1,($U$2=GRID!$B$1:$U$1)*(КАЛЕНДАРЬ!AW21=GRID!$B$3:$U$3),0))*GRID!$H$42*(1-GRID!$H$43),0))</f>
        <v>26000.000000000004</v>
      </c>
      <c r="E520" s="5">
        <f t="array" ref="E520">IF($I$2="Длительное проживание от 30 ночей ",
INDEX(GRID!$B$4:$U$15,MATCH(E$7,GRID!$A$4:$A$15,0),MATCH(1,($U$2=GRID!$B$1:$U$1)*(КАЛЕНДАРЬ!AW21=GRID!$B$3:$U$3),0))*GRID!$H$42,
ROUNDUP(INDEX(GRID!$B$4:$U$15,MATCH(E$7,GRID!$A$4:$A$15,0),MATCH(1,($U$2=GRID!$B$1:$U$1)*(КАЛЕНДАРЬ!AW21=GRID!$B$3:$U$3),0))*GRID!$H$42*(1-GRID!$H$43),0))</f>
        <v>26400</v>
      </c>
      <c r="F520" s="5">
        <f t="array" ref="F520">IF($I$2="Длительное проживание от 30 ночей ",
INDEX(GRID!$B$18:$U$29,MATCH(E$7,GRID!$A$18:$A$29,0),MATCH(1,($U$2=GRID!$B$1:$U$1)*(КАЛЕНДАРЬ!AW21=GRID!$B$3:$U$3),0))*GRID!$H$42,
ROUNDUP(INDEX(GRID!$B$18:$U$29,MATCH(E$7,GRID!$A$18:$A$29,0),MATCH(1,($U$2=GRID!$B$1:$U$1)*(КАЛЕНДАРЬ!AW21=GRID!$B$3:$U$3),0))*GRID!$H$42*(1-GRID!$H$43),0))</f>
        <v>30400</v>
      </c>
      <c r="G520" s="5" cm="1">
        <f t="array" ref="G520">IF($I$2="Длительное проживание от 30 ночей ",
INDEX(GRID!$B$4:$U$15,MATCH(G$7,GRID!$A$4:$A$15,0),MATCH(1,($U$2=GRID!$B$1:$U$1)*(КАЛЕНДАРЬ!AW21=GRID!$B$3:$U$3),0))*GRID!$H$42,
ROUNDUP(INDEX(GRID!$B$4:$U$15,MATCH(G$7,GRID!$A$4:$A$15,0),MATCH(1,($U$2=GRID!$B$1:$U$1)*(КАЛЕНДАРЬ!AW21=GRID!$B$3:$U$3),0))*GRID!$H$42*(1-GRID!$H$43),0))</f>
        <v>31200</v>
      </c>
      <c r="H520" s="5" cm="1">
        <f t="array" ref="H520">IF($I$2="Длительное проживание от 30 ночей ",
INDEX(GRID!$B$18:$U$29,MATCH(G$7,GRID!$A$18:$A$29,0),MATCH(1,($U$2=GRID!$B$1:$U$1)*(КАЛЕНДАРЬ!AW21=GRID!$B$3:$U$3),0))*GRID!$H$42,
ROUNDUP(INDEX(GRID!$B$18:$U$29,MATCH(G$7,GRID!$A$18:$A$29,0),MATCH(1,($U$2=GRID!$B$1:$U$1)*(КАЛЕНДАРЬ!AW21=GRID!$B$3:$U$3),0))*GRID!$H$42*(1-GRID!$H$43),0))</f>
        <v>35200</v>
      </c>
      <c r="I520" s="5">
        <f t="array" ref="I520">IF($I$2="Длительное проживание от 30 ночей ",
INDEX(GRID!$B$4:$U$15,MATCH(I$7,GRID!$A$4:$A$15,0),MATCH(1,($U$2=GRID!$B$1:$U$1)*(КАЛЕНДАРЬ!AW21=GRID!$B$3:$U$3),0))*GRID!$H$42,
ROUNDUP(INDEX(GRID!$B$4:$U$15,MATCH(I$7,GRID!$A$4:$A$15,0),MATCH(1,($U$2=GRID!$B$1:$U$1)*(КАЛЕНДАРЬ!AW21=GRID!$B$3:$U$3),0))*GRID!$H$42*(1-GRID!$H$43),0))</f>
        <v>34720</v>
      </c>
      <c r="J520" s="5">
        <f t="array" ref="J520">IF($I$2="Длительное проживание от 30 ночей ",
INDEX(GRID!$B$18:$U$29,MATCH(I$7,GRID!$A$18:$A$29,0),MATCH(1,($U$2=GRID!$B$1:$U$1)*(КАЛЕНДАРЬ!AW21=GRID!$B$3:$U$3),0))*GRID!$H$42,
ROUNDUP(INDEX(GRID!$B$18:$U$29,MATCH(I$7,GRID!$A$18:$A$29,0),MATCH(1,($U$2=GRID!$B$1:$U$1)*(КАЛЕНДАРЬ!AW21=GRID!$B$3:$U$3),0))*GRID!$H$42*(1-GRID!$H$43),0))</f>
        <v>38720</v>
      </c>
      <c r="K520" s="5" cm="1">
        <f t="array" ref="K520">IF($I$2="Длительное проживание от 30 ночей ",
INDEX(GRID!$B$4:$U$15,MATCH(K$7,GRID!$A$4:$A$15,0),MATCH(1,($U$2=GRID!$B$1:$U$1)*(КАЛЕНДАРЬ!AW21=GRID!$B$3:$U$3),0))*GRID!$H$42,
ROUNDUP(INDEX(GRID!$B$4:$U$15,MATCH(K$7,GRID!$A$4:$A$15,0),MATCH(1,($U$2=GRID!$B$1:$U$1)*(КАЛЕНДАРЬ!AW21=GRID!$B$3:$U$3),0))*GRID!$H$42*(1-GRID!$H$43),0))</f>
        <v>39200</v>
      </c>
      <c r="L520" s="5" cm="1">
        <f t="array" ref="L520">IF($I$2="Длительное проживание от 30 ночей ",
INDEX(GRID!$B$18:$U$29,MATCH(K$7,GRID!$A$18:$A$29,0),MATCH(1,($U$2=GRID!$B$1:$U$1)*(КАЛЕНДАРЬ!AW21=GRID!$B$3:$U$3),0))*GRID!$H$42,
ROUNDUP(INDEX(GRID!$B$18:$U$29,MATCH(K$7,GRID!$A$18:$A$29,0),MATCH(1,($U$2=GRID!$B$1:$U$1)*(КАЛЕНДАРЬ!AW21=GRID!$B$3:$U$3),0))*GRID!$H$42*(1-GRID!$H$43),0))</f>
        <v>43200</v>
      </c>
      <c r="M520" s="5">
        <f t="array" ref="M520">IF($I$2="Длительное проживание от 30 ночей ",
INDEX(GRID!$B$4:$U$15,MATCH(M$7,GRID!$A$4:$A$15,0),MATCH(1,($U$2=GRID!$B$1:$U$1)*(КАЛЕНДАРЬ!AW21=GRID!$B$3:$U$3),0))*GRID!$H$42,
ROUNDUP(INDEX(GRID!$B$4:$U$15,MATCH(M$7,GRID!$A$4:$A$15,0),MATCH(1,($U$2=GRID!$B$1:$U$1)*(КАЛЕНДАРЬ!AW21=GRID!$B$3:$U$3),0))*GRID!$H$42*(1-GRID!$H$43),0))</f>
        <v>55600</v>
      </c>
      <c r="N520" s="5">
        <f t="array" ref="N520">IF($I$2="Длительное проживание от 30 ночей ",
INDEX(GRID!$B$18:$U$29,MATCH(M$7,GRID!$A$18:$A$29,0),MATCH(1,($U$2=GRID!$B$1:$U$1)*(КАЛЕНДАРЬ!AW21=GRID!$B$3:$U$3),0))*GRID!$H$42,
ROUNDUP(INDEX(GRID!$B$18:$U$29,MATCH(M$7,GRID!$A$18:$A$29,0),MATCH(1,($U$2=GRID!$B$1:$U$1)*(КАЛЕНДАРЬ!AW21=GRID!$B$3:$U$3),0))*GRID!$H$42*(1-GRID!$H$43),0))</f>
        <v>59600</v>
      </c>
      <c r="O520" s="5" cm="1">
        <f t="array" ref="O520">IF($I$2="Длительное проживание от 30 ночей ",
INDEX(GRID!$B$4:$U$15,MATCH(O$7,GRID!$A$4:$A$15,0),MATCH(1,($U$2=GRID!$B$1:$U$1)*(КАЛЕНДАРЬ!AW21=GRID!$B$3:$U$3),0))*GRID!$H$42,
ROUNDUP(INDEX(GRID!$B$4:$U$15,MATCH(O$7,GRID!$A$4:$A$15,0),MATCH(1,($U$2=GRID!$B$1:$U$1)*(КАЛЕНДАРЬ!AN\4=GRID!$B$3:$U$3),0))*GRID!$H$42*(1-GRID!$H$43),0))</f>
        <v>82560</v>
      </c>
      <c r="P520" s="5">
        <f t="array" ref="P520">IF($I$2="Длительное проживание от 30 ночей ",
INDEX(GRID!$B$4:$U$15,MATCH(P$7,GRID!$A$4:$A$15,0),MATCH(1,($U$2=GRID!$B$1:$U$1)*(КАЛЕНДАРЬ!AW21=GRID!$B$3:$U$3),0))*GRID!$H$42,
ROUNDUP(INDEX(GRID!$B$4:$U$15,MATCH(P$7,GRID!$A$4:$A$15,0),MATCH(1,($U$2=GRID!$B$1:$U$1)*(КАЛЕНДАРЬ!AW21=GRID!$B$3:$U$3),0))*GRID!$H$42*(1-GRID!$H$43),0))</f>
        <v>116320</v>
      </c>
      <c r="Q520" s="5">
        <f t="array" ref="Q520">IF($I$2="Длительное проживание от 30 ночей ",
INDEX(GRID!$B$4:$U$15,MATCH(Q$7,GRID!$A$4:$A$15,0),MATCH(1,($U$2=GRID!$B$1:$U$1)*(КАЛЕНДАРЬ!AW21=GRID!$B$3:$U$3),0))*GRID!$H$42,
ROUNDUP(INDEX(GRID!$B$4:$U$15,MATCH(Q$7,GRID!$A$4:$A$15,0),MATCH(1,($U$2=GRID!$B$1:$U$1)*(КАЛЕНДАРЬ!AW21=GRID!$B$3:$U$3),0))*GRID!$H$42*(1-GRID!$H$43),0))</f>
        <v>136720</v>
      </c>
      <c r="R520" s="50" t="s">
        <v>105</v>
      </c>
      <c r="S520" s="50" t="s">
        <v>105</v>
      </c>
      <c r="T520" s="50" t="s">
        <v>105</v>
      </c>
    </row>
    <row r="521" spans="1:20" ht="12.75" customHeight="1">
      <c r="A521" s="56" t="s">
        <v>11</v>
      </c>
      <c r="B521" s="57">
        <v>19</v>
      </c>
      <c r="C521" s="5">
        <f t="array" ref="C521">IF($I$2="Длительное проживание от 30 ночей ",
INDEX(GRID!$B$4:$U$15,MATCH(C$7,GRID!$A$4:$A$15,0),MATCH(1,($U$2=GRID!$B$1:$U$1)*(КАЛЕНДАРЬ!AW22=GRID!$B$3:$U$3),0))*GRID!$H$42,
ROUNDUP(INDEX(GRID!$B$4:$U$15,MATCH(C$7,GRID!$A$4:$A$15,0),MATCH(1,($U$2=GRID!$B$1:$U$1)*(КАЛЕНДАРЬ!AW22=GRID!$B$3:$U$3),0))*GRID!$H$42*(1-GRID!$H$43),0))</f>
        <v>22000.000000000004</v>
      </c>
      <c r="D521" s="5">
        <f t="array" ref="D521">IF($I$2="Длительное проживание от 30 ночей ",
INDEX(GRID!$B$18:$U$29,MATCH(C$7,GRID!$A$18:$A$29,0),MATCH(1,($U$2=GRID!$B$1:$U$1)*(КАЛЕНДАРЬ!AW22=GRID!$B$3:$U$3),0))*GRID!$H$42,
ROUNDUP(INDEX(GRID!$B$18:$U$29,MATCH(C$7,GRID!$A$18:$A$29,0),MATCH(1,($U$2=GRID!$B$1:$U$1)*(КАЛЕНДАРЬ!AW22=GRID!$B$3:$U$3),0))*GRID!$H$42*(1-GRID!$H$43),0))</f>
        <v>26000.000000000004</v>
      </c>
      <c r="E521" s="5">
        <f t="array" ref="E521">IF($I$2="Длительное проживание от 30 ночей ",
INDEX(GRID!$B$4:$U$15,MATCH(E$7,GRID!$A$4:$A$15,0),MATCH(1,($U$2=GRID!$B$1:$U$1)*(КАЛЕНДАРЬ!AW22=GRID!$B$3:$U$3),0))*GRID!$H$42,
ROUNDUP(INDEX(GRID!$B$4:$U$15,MATCH(E$7,GRID!$A$4:$A$15,0),MATCH(1,($U$2=GRID!$B$1:$U$1)*(КАЛЕНДАРЬ!AW22=GRID!$B$3:$U$3),0))*GRID!$H$42*(1-GRID!$H$43),0))</f>
        <v>26400</v>
      </c>
      <c r="F521" s="5">
        <f t="array" ref="F521">IF($I$2="Длительное проживание от 30 ночей ",
INDEX(GRID!$B$18:$U$29,MATCH(E$7,GRID!$A$18:$A$29,0),MATCH(1,($U$2=GRID!$B$1:$U$1)*(КАЛЕНДАРЬ!AW22=GRID!$B$3:$U$3),0))*GRID!$H$42,
ROUNDUP(INDEX(GRID!$B$18:$U$29,MATCH(E$7,GRID!$A$18:$A$29,0),MATCH(1,($U$2=GRID!$B$1:$U$1)*(КАЛЕНДАРЬ!AW22=GRID!$B$3:$U$3),0))*GRID!$H$42*(1-GRID!$H$43),0))</f>
        <v>30400</v>
      </c>
      <c r="G521" s="5" cm="1">
        <f t="array" ref="G521">IF($I$2="Длительное проживание от 30 ночей ",
INDEX(GRID!$B$4:$U$15,MATCH(G$7,GRID!$A$4:$A$15,0),MATCH(1,($U$2=GRID!$B$1:$U$1)*(КАЛЕНДАРЬ!AW22=GRID!$B$3:$U$3),0))*GRID!$H$42,
ROUNDUP(INDEX(GRID!$B$4:$U$15,MATCH(G$7,GRID!$A$4:$A$15,0),MATCH(1,($U$2=GRID!$B$1:$U$1)*(КАЛЕНДАРЬ!AW22=GRID!$B$3:$U$3),0))*GRID!$H$42*(1-GRID!$H$43),0))</f>
        <v>31200</v>
      </c>
      <c r="H521" s="5" cm="1">
        <f t="array" ref="H521">IF($I$2="Длительное проживание от 30 ночей ",
INDEX(GRID!$B$18:$U$29,MATCH(G$7,GRID!$A$18:$A$29,0),MATCH(1,($U$2=GRID!$B$1:$U$1)*(КАЛЕНДАРЬ!AW22=GRID!$B$3:$U$3),0))*GRID!$H$42,
ROUNDUP(INDEX(GRID!$B$18:$U$29,MATCH(G$7,GRID!$A$18:$A$29,0),MATCH(1,($U$2=GRID!$B$1:$U$1)*(КАЛЕНДАРЬ!AW22=GRID!$B$3:$U$3),0))*GRID!$H$42*(1-GRID!$H$43),0))</f>
        <v>35200</v>
      </c>
      <c r="I521" s="5">
        <f t="array" ref="I521">IF($I$2="Длительное проживание от 30 ночей ",
INDEX(GRID!$B$4:$U$15,MATCH(I$7,GRID!$A$4:$A$15,0),MATCH(1,($U$2=GRID!$B$1:$U$1)*(КАЛЕНДАРЬ!AW22=GRID!$B$3:$U$3),0))*GRID!$H$42,
ROUNDUP(INDEX(GRID!$B$4:$U$15,MATCH(I$7,GRID!$A$4:$A$15,0),MATCH(1,($U$2=GRID!$B$1:$U$1)*(КАЛЕНДАРЬ!AW22=GRID!$B$3:$U$3),0))*GRID!$H$42*(1-GRID!$H$43),0))</f>
        <v>34720</v>
      </c>
      <c r="J521" s="5">
        <f t="array" ref="J521">IF($I$2="Длительное проживание от 30 ночей ",
INDEX(GRID!$B$18:$U$29,MATCH(I$7,GRID!$A$18:$A$29,0),MATCH(1,($U$2=GRID!$B$1:$U$1)*(КАЛЕНДАРЬ!AW22=GRID!$B$3:$U$3),0))*GRID!$H$42,
ROUNDUP(INDEX(GRID!$B$18:$U$29,MATCH(I$7,GRID!$A$18:$A$29,0),MATCH(1,($U$2=GRID!$B$1:$U$1)*(КАЛЕНДАРЬ!AW22=GRID!$B$3:$U$3),0))*GRID!$H$42*(1-GRID!$H$43),0))</f>
        <v>38720</v>
      </c>
      <c r="K521" s="5" cm="1">
        <f t="array" ref="K521">IF($I$2="Длительное проживание от 30 ночей ",
INDEX(GRID!$B$4:$U$15,MATCH(K$7,GRID!$A$4:$A$15,0),MATCH(1,($U$2=GRID!$B$1:$U$1)*(КАЛЕНДАРЬ!AW22=GRID!$B$3:$U$3),0))*GRID!$H$42,
ROUNDUP(INDEX(GRID!$B$4:$U$15,MATCH(K$7,GRID!$A$4:$A$15,0),MATCH(1,($U$2=GRID!$B$1:$U$1)*(КАЛЕНДАРЬ!AW22=GRID!$B$3:$U$3),0))*GRID!$H$42*(1-GRID!$H$43),0))</f>
        <v>39200</v>
      </c>
      <c r="L521" s="5" cm="1">
        <f t="array" ref="L521">IF($I$2="Длительное проживание от 30 ночей ",
INDEX(GRID!$B$18:$U$29,MATCH(K$7,GRID!$A$18:$A$29,0),MATCH(1,($U$2=GRID!$B$1:$U$1)*(КАЛЕНДАРЬ!AW22=GRID!$B$3:$U$3),0))*GRID!$H$42,
ROUNDUP(INDEX(GRID!$B$18:$U$29,MATCH(K$7,GRID!$A$18:$A$29,0),MATCH(1,($U$2=GRID!$B$1:$U$1)*(КАЛЕНДАРЬ!AW22=GRID!$B$3:$U$3),0))*GRID!$H$42*(1-GRID!$H$43),0))</f>
        <v>43200</v>
      </c>
      <c r="M521" s="5">
        <f t="array" ref="M521">IF($I$2="Длительное проживание от 30 ночей ",
INDEX(GRID!$B$4:$U$15,MATCH(M$7,GRID!$A$4:$A$15,0),MATCH(1,($U$2=GRID!$B$1:$U$1)*(КАЛЕНДАРЬ!AW22=GRID!$B$3:$U$3),0))*GRID!$H$42,
ROUNDUP(INDEX(GRID!$B$4:$U$15,MATCH(M$7,GRID!$A$4:$A$15,0),MATCH(1,($U$2=GRID!$B$1:$U$1)*(КАЛЕНДАРЬ!AW22=GRID!$B$3:$U$3),0))*GRID!$H$42*(1-GRID!$H$43),0))</f>
        <v>55600</v>
      </c>
      <c r="N521" s="5">
        <f t="array" ref="N521">IF($I$2="Длительное проживание от 30 ночей ",
INDEX(GRID!$B$18:$U$29,MATCH(M$7,GRID!$A$18:$A$29,0),MATCH(1,($U$2=GRID!$B$1:$U$1)*(КАЛЕНДАРЬ!AW22=GRID!$B$3:$U$3),0))*GRID!$H$42,
ROUNDUP(INDEX(GRID!$B$18:$U$29,MATCH(M$7,GRID!$A$18:$A$29,0),MATCH(1,($U$2=GRID!$B$1:$U$1)*(КАЛЕНДАРЬ!AW22=GRID!$B$3:$U$3),0))*GRID!$H$42*(1-GRID!$H$43),0))</f>
        <v>59600</v>
      </c>
      <c r="O521" s="5" cm="1">
        <f t="array" ref="O521">IF($I$2="Длительное проживание от 30 ночей ",
INDEX(GRID!$B$4:$U$15,MATCH(O$7,GRID!$A$4:$A$15,0),MATCH(1,($U$2=GRID!$B$1:$U$1)*(КАЛЕНДАРЬ!AW22=GRID!$B$3:$U$3),0))*GRID!$H$42,
ROUNDUP(INDEX(GRID!$B$4:$U$15,MATCH(O$7,GRID!$A$4:$A$15,0),MATCH(1,($U$2=GRID!$B$1:$U$1)*(КАЛЕНДАРЬ!AN\4=GRID!$B$3:$U$3),0))*GRID!$H$42*(1-GRID!$H$43),0))</f>
        <v>82560</v>
      </c>
      <c r="P521" s="5">
        <f t="array" ref="P521">IF($I$2="Длительное проживание от 30 ночей ",
INDEX(GRID!$B$4:$U$15,MATCH(P$7,GRID!$A$4:$A$15,0),MATCH(1,($U$2=GRID!$B$1:$U$1)*(КАЛЕНДАРЬ!AW22=GRID!$B$3:$U$3),0))*GRID!$H$42,
ROUNDUP(INDEX(GRID!$B$4:$U$15,MATCH(P$7,GRID!$A$4:$A$15,0),MATCH(1,($U$2=GRID!$B$1:$U$1)*(КАЛЕНДАРЬ!AW22=GRID!$B$3:$U$3),0))*GRID!$H$42*(1-GRID!$H$43),0))</f>
        <v>116320</v>
      </c>
      <c r="Q521" s="5">
        <f t="array" ref="Q521">IF($I$2="Длительное проживание от 30 ночей ",
INDEX(GRID!$B$4:$U$15,MATCH(Q$7,GRID!$A$4:$A$15,0),MATCH(1,($U$2=GRID!$B$1:$U$1)*(КАЛЕНДАРЬ!AW22=GRID!$B$3:$U$3),0))*GRID!$H$42,
ROUNDUP(INDEX(GRID!$B$4:$U$15,MATCH(Q$7,GRID!$A$4:$A$15,0),MATCH(1,($U$2=GRID!$B$1:$U$1)*(КАЛЕНДАРЬ!AW22=GRID!$B$3:$U$3),0))*GRID!$H$42*(1-GRID!$H$43),0))</f>
        <v>136720</v>
      </c>
      <c r="R521" s="50" t="s">
        <v>105</v>
      </c>
      <c r="S521" s="50" t="s">
        <v>105</v>
      </c>
      <c r="T521" s="50" t="s">
        <v>105</v>
      </c>
    </row>
    <row r="522" spans="1:20" ht="12.75" customHeight="1">
      <c r="A522" s="56" t="s">
        <v>12</v>
      </c>
      <c r="B522" s="57">
        <v>20</v>
      </c>
      <c r="C522" s="5">
        <f t="array" ref="C522">IF($I$2="Длительное проживание от 30 ночей ",
INDEX(GRID!$B$4:$U$15,MATCH(C$7,GRID!$A$4:$A$15,0),MATCH(1,($U$2=GRID!$B$1:$U$1)*(КАЛЕНДАРЬ!AW23=GRID!$B$3:$U$3),0))*GRID!$H$42,
ROUNDUP(INDEX(GRID!$B$4:$U$15,MATCH(C$7,GRID!$A$4:$A$15,0),MATCH(1,($U$2=GRID!$B$1:$U$1)*(КАЛЕНДАРЬ!AW23=GRID!$B$3:$U$3),0))*GRID!$H$42*(1-GRID!$H$43),0))</f>
        <v>24160.000000000004</v>
      </c>
      <c r="D522" s="5">
        <f t="array" ref="D522">IF($I$2="Длительное проживание от 30 ночей ",
INDEX(GRID!$B$18:$U$29,MATCH(C$7,GRID!$A$18:$A$29,0),MATCH(1,($U$2=GRID!$B$1:$U$1)*(КАЛЕНДАРЬ!AW23=GRID!$B$3:$U$3),0))*GRID!$H$42,
ROUNDUP(INDEX(GRID!$B$18:$U$29,MATCH(C$7,GRID!$A$18:$A$29,0),MATCH(1,($U$2=GRID!$B$1:$U$1)*(КАЛЕНДАРЬ!AW23=GRID!$B$3:$U$3),0))*GRID!$H$42*(1-GRID!$H$43),0))</f>
        <v>28160</v>
      </c>
      <c r="E522" s="5">
        <f t="array" ref="E522">IF($I$2="Длительное проживание от 30 ночей ",
INDEX(GRID!$B$4:$U$15,MATCH(E$7,GRID!$A$4:$A$15,0),MATCH(1,($U$2=GRID!$B$1:$U$1)*(КАЛЕНДАРЬ!AW23=GRID!$B$3:$U$3),0))*GRID!$H$42,
ROUNDUP(INDEX(GRID!$B$4:$U$15,MATCH(E$7,GRID!$A$4:$A$15,0),MATCH(1,($U$2=GRID!$B$1:$U$1)*(КАЛЕНДАРЬ!AW23=GRID!$B$3:$U$3),0))*GRID!$H$42*(1-GRID!$H$43),0))</f>
        <v>29040</v>
      </c>
      <c r="F522" s="5">
        <f t="array" ref="F522">IF($I$2="Длительное проживание от 30 ночей ",
INDEX(GRID!$B$18:$U$29,MATCH(E$7,GRID!$A$18:$A$29,0),MATCH(1,($U$2=GRID!$B$1:$U$1)*(КАЛЕНДАРЬ!AW23=GRID!$B$3:$U$3),0))*GRID!$H$42,
ROUNDUP(INDEX(GRID!$B$18:$U$29,MATCH(E$7,GRID!$A$18:$A$29,0),MATCH(1,($U$2=GRID!$B$1:$U$1)*(КАЛЕНДАРЬ!AW23=GRID!$B$3:$U$3),0))*GRID!$H$42*(1-GRID!$H$43),0))</f>
        <v>33040</v>
      </c>
      <c r="G522" s="5" cm="1">
        <f t="array" ref="G522">IF($I$2="Длительное проживание от 30 ночей ",
INDEX(GRID!$B$4:$U$15,MATCH(G$7,GRID!$A$4:$A$15,0),MATCH(1,($U$2=GRID!$B$1:$U$1)*(КАЛЕНДАРЬ!AW23=GRID!$B$3:$U$3),0))*GRID!$H$42,
ROUNDUP(INDEX(GRID!$B$4:$U$15,MATCH(G$7,GRID!$A$4:$A$15,0),MATCH(1,($U$2=GRID!$B$1:$U$1)*(КАЛЕНДАРЬ!AW23=GRID!$B$3:$U$3),0))*GRID!$H$42*(1-GRID!$H$43),0))</f>
        <v>34000</v>
      </c>
      <c r="H522" s="5" cm="1">
        <f t="array" ref="H522">IF($I$2="Длительное проживание от 30 ночей ",
INDEX(GRID!$B$18:$U$29,MATCH(G$7,GRID!$A$18:$A$29,0),MATCH(1,($U$2=GRID!$B$1:$U$1)*(КАЛЕНДАРЬ!AW23=GRID!$B$3:$U$3),0))*GRID!$H$42,
ROUNDUP(INDEX(GRID!$B$18:$U$29,MATCH(G$7,GRID!$A$18:$A$29,0),MATCH(1,($U$2=GRID!$B$1:$U$1)*(КАЛЕНДАРЬ!AW23=GRID!$B$3:$U$3),0))*GRID!$H$42*(1-GRID!$H$43),0))</f>
        <v>38000</v>
      </c>
      <c r="I522" s="5">
        <f t="array" ref="I522">IF($I$2="Длительное проживание от 30 ночей ",
INDEX(GRID!$B$4:$U$15,MATCH(I$7,GRID!$A$4:$A$15,0),MATCH(1,($U$2=GRID!$B$1:$U$1)*(КАЛЕНДАРЬ!AW23=GRID!$B$3:$U$3),0))*GRID!$H$42,
ROUNDUP(INDEX(GRID!$B$4:$U$15,MATCH(I$7,GRID!$A$4:$A$15,0),MATCH(1,($U$2=GRID!$B$1:$U$1)*(КАЛЕНДАРЬ!AW23=GRID!$B$3:$U$3),0))*GRID!$H$42*(1-GRID!$H$43),0))</f>
        <v>37920</v>
      </c>
      <c r="J522" s="5">
        <f t="array" ref="J522">IF($I$2="Длительное проживание от 30 ночей ",
INDEX(GRID!$B$18:$U$29,MATCH(I$7,GRID!$A$18:$A$29,0),MATCH(1,($U$2=GRID!$B$1:$U$1)*(КАЛЕНДАРЬ!AW23=GRID!$B$3:$U$3),0))*GRID!$H$42,
ROUNDUP(INDEX(GRID!$B$18:$U$29,MATCH(I$7,GRID!$A$18:$A$29,0),MATCH(1,($U$2=GRID!$B$1:$U$1)*(КАЛЕНДАРЬ!AW23=GRID!$B$3:$U$3),0))*GRID!$H$42*(1-GRID!$H$43),0))</f>
        <v>41920</v>
      </c>
      <c r="K522" s="5" cm="1">
        <f t="array" ref="K522">IF($I$2="Длительное проживание от 30 ночей ",
INDEX(GRID!$B$4:$U$15,MATCH(K$7,GRID!$A$4:$A$15,0),MATCH(1,($U$2=GRID!$B$1:$U$1)*(КАЛЕНДАРЬ!AW23=GRID!$B$3:$U$3),0))*GRID!$H$42,
ROUNDUP(INDEX(GRID!$B$4:$U$15,MATCH(K$7,GRID!$A$4:$A$15,0),MATCH(1,($U$2=GRID!$B$1:$U$1)*(КАЛЕНДАРЬ!AW23=GRID!$B$3:$U$3),0))*GRID!$H$42*(1-GRID!$H$43),0))</f>
        <v>42640</v>
      </c>
      <c r="L522" s="5" cm="1">
        <f t="array" ref="L522">IF($I$2="Длительное проживание от 30 ночей ",
INDEX(GRID!$B$18:$U$29,MATCH(K$7,GRID!$A$18:$A$29,0),MATCH(1,($U$2=GRID!$B$1:$U$1)*(КАЛЕНДАРЬ!AW23=GRID!$B$3:$U$3),0))*GRID!$H$42,
ROUNDUP(INDEX(GRID!$B$18:$U$29,MATCH(K$7,GRID!$A$18:$A$29,0),MATCH(1,($U$2=GRID!$B$1:$U$1)*(КАЛЕНДАРЬ!AW23=GRID!$B$3:$U$3),0))*GRID!$H$42*(1-GRID!$H$43),0))</f>
        <v>46640</v>
      </c>
      <c r="M522" s="5">
        <f t="array" ref="M522">IF($I$2="Длительное проживание от 30 ночей ",
INDEX(GRID!$B$4:$U$15,MATCH(M$7,GRID!$A$4:$A$15,0),MATCH(1,($U$2=GRID!$B$1:$U$1)*(КАЛЕНДАРЬ!AW23=GRID!$B$3:$U$3),0))*GRID!$H$42,
ROUNDUP(INDEX(GRID!$B$4:$U$15,MATCH(M$7,GRID!$A$4:$A$15,0),MATCH(1,($U$2=GRID!$B$1:$U$1)*(КАЛЕНДАРЬ!AW23=GRID!$B$3:$U$3),0))*GRID!$H$42*(1-GRID!$H$43),0))</f>
        <v>59200</v>
      </c>
      <c r="N522" s="5">
        <f t="array" ref="N522">IF($I$2="Длительное проживание от 30 ночей ",
INDEX(GRID!$B$18:$U$29,MATCH(M$7,GRID!$A$18:$A$29,0),MATCH(1,($U$2=GRID!$B$1:$U$1)*(КАЛЕНДАРЬ!AW23=GRID!$B$3:$U$3),0))*GRID!$H$42,
ROUNDUP(INDEX(GRID!$B$18:$U$29,MATCH(M$7,GRID!$A$18:$A$29,0),MATCH(1,($U$2=GRID!$B$1:$U$1)*(КАЛЕНДАРЬ!AW23=GRID!$B$3:$U$3),0))*GRID!$H$42*(1-GRID!$H$43),0))</f>
        <v>63200</v>
      </c>
      <c r="O522" s="5" cm="1">
        <f t="array" ref="O522">IF($I$2="Длительное проживание от 30 ночей ",
INDEX(GRID!$B$4:$U$15,MATCH(O$7,GRID!$A$4:$A$15,0),MATCH(1,($U$2=GRID!$B$1:$U$1)*(КАЛЕНДАРЬ!AW23=GRID!$B$3:$U$3),0))*GRID!$H$42,
ROUNDUP(INDEX(GRID!$B$4:$U$15,MATCH(O$7,GRID!$A$4:$A$15,0),MATCH(1,($U$2=GRID!$B$1:$U$1)*(КАЛЕНДАРЬ!AN\4=GRID!$B$3:$U$3),0))*GRID!$H$42*(1-GRID!$H$43),0))</f>
        <v>87040</v>
      </c>
      <c r="P522" s="5">
        <f t="array" ref="P522">IF($I$2="Длительное проживание от 30 ночей ",
INDEX(GRID!$B$4:$U$15,MATCH(P$7,GRID!$A$4:$A$15,0),MATCH(1,($U$2=GRID!$B$1:$U$1)*(КАЛЕНДАРЬ!AW23=GRID!$B$3:$U$3),0))*GRID!$H$42,
ROUNDUP(INDEX(GRID!$B$4:$U$15,MATCH(P$7,GRID!$A$4:$A$15,0),MATCH(1,($U$2=GRID!$B$1:$U$1)*(КАЛЕНДАРЬ!AW23=GRID!$B$3:$U$3),0))*GRID!$H$42*(1-GRID!$H$43),0))</f>
        <v>121120</v>
      </c>
      <c r="Q522" s="5">
        <f t="array" ref="Q522">IF($I$2="Длительное проживание от 30 ночей ",
INDEX(GRID!$B$4:$U$15,MATCH(Q$7,GRID!$A$4:$A$15,0),MATCH(1,($U$2=GRID!$B$1:$U$1)*(КАЛЕНДАРЬ!AW23=GRID!$B$3:$U$3),0))*GRID!$H$42,
ROUNDUP(INDEX(GRID!$B$4:$U$15,MATCH(Q$7,GRID!$A$4:$A$15,0),MATCH(1,($U$2=GRID!$B$1:$U$1)*(КАЛЕНДАРЬ!AW23=GRID!$B$3:$U$3),0))*GRID!$H$42*(1-GRID!$H$43),0))</f>
        <v>142320</v>
      </c>
      <c r="R522" s="50" t="s">
        <v>105</v>
      </c>
      <c r="S522" s="50" t="s">
        <v>105</v>
      </c>
      <c r="T522" s="50" t="s">
        <v>105</v>
      </c>
    </row>
    <row r="523" spans="1:20" ht="12.75" customHeight="1">
      <c r="A523" s="56" t="s">
        <v>13</v>
      </c>
      <c r="B523" s="57">
        <v>21</v>
      </c>
      <c r="C523" s="5">
        <f t="array" ref="C523">IF($I$2="Длительное проживание от 30 ночей ",
INDEX(GRID!$B$4:$U$15,MATCH(C$7,GRID!$A$4:$A$15,0),MATCH(1,($U$2=GRID!$B$1:$U$1)*(КАЛЕНДАРЬ!AW24=GRID!$B$3:$U$3),0))*GRID!$H$42,
ROUNDUP(INDEX(GRID!$B$4:$U$15,MATCH(C$7,GRID!$A$4:$A$15,0),MATCH(1,($U$2=GRID!$B$1:$U$1)*(КАЛЕНДАРЬ!AW24=GRID!$B$3:$U$3),0))*GRID!$H$42*(1-GRID!$H$43),0))</f>
        <v>24160.000000000004</v>
      </c>
      <c r="D523" s="5">
        <f t="array" ref="D523">IF($I$2="Длительное проживание от 30 ночей ",
INDEX(GRID!$B$18:$U$29,MATCH(C$7,GRID!$A$18:$A$29,0),MATCH(1,($U$2=GRID!$B$1:$U$1)*(КАЛЕНДАРЬ!AW24=GRID!$B$3:$U$3),0))*GRID!$H$42,
ROUNDUP(INDEX(GRID!$B$18:$U$29,MATCH(C$7,GRID!$A$18:$A$29,0),MATCH(1,($U$2=GRID!$B$1:$U$1)*(КАЛЕНДАРЬ!AW24=GRID!$B$3:$U$3),0))*GRID!$H$42*(1-GRID!$H$43),0))</f>
        <v>28160</v>
      </c>
      <c r="E523" s="5">
        <f t="array" ref="E523">IF($I$2="Длительное проживание от 30 ночей ",
INDEX(GRID!$B$4:$U$15,MATCH(E$7,GRID!$A$4:$A$15,0),MATCH(1,($U$2=GRID!$B$1:$U$1)*(КАЛЕНДАРЬ!AW24=GRID!$B$3:$U$3),0))*GRID!$H$42,
ROUNDUP(INDEX(GRID!$B$4:$U$15,MATCH(E$7,GRID!$A$4:$A$15,0),MATCH(1,($U$2=GRID!$B$1:$U$1)*(КАЛЕНДАРЬ!AW24=GRID!$B$3:$U$3),0))*GRID!$H$42*(1-GRID!$H$43),0))</f>
        <v>29040</v>
      </c>
      <c r="F523" s="5">
        <f t="array" ref="F523">IF($I$2="Длительное проживание от 30 ночей ",
INDEX(GRID!$B$18:$U$29,MATCH(E$7,GRID!$A$18:$A$29,0),MATCH(1,($U$2=GRID!$B$1:$U$1)*(КАЛЕНДАРЬ!AW24=GRID!$B$3:$U$3),0))*GRID!$H$42,
ROUNDUP(INDEX(GRID!$B$18:$U$29,MATCH(E$7,GRID!$A$18:$A$29,0),MATCH(1,($U$2=GRID!$B$1:$U$1)*(КАЛЕНДАРЬ!AW24=GRID!$B$3:$U$3),0))*GRID!$H$42*(1-GRID!$H$43),0))</f>
        <v>33040</v>
      </c>
      <c r="G523" s="5" cm="1">
        <f t="array" ref="G523">IF($I$2="Длительное проживание от 30 ночей ",
INDEX(GRID!$B$4:$U$15,MATCH(G$7,GRID!$A$4:$A$15,0),MATCH(1,($U$2=GRID!$B$1:$U$1)*(КАЛЕНДАРЬ!AW24=GRID!$B$3:$U$3),0))*GRID!$H$42,
ROUNDUP(INDEX(GRID!$B$4:$U$15,MATCH(G$7,GRID!$A$4:$A$15,0),MATCH(1,($U$2=GRID!$B$1:$U$1)*(КАЛЕНДАРЬ!AW24=GRID!$B$3:$U$3),0))*GRID!$H$42*(1-GRID!$H$43),0))</f>
        <v>34000</v>
      </c>
      <c r="H523" s="5" cm="1">
        <f t="array" ref="H523">IF($I$2="Длительное проживание от 30 ночей ",
INDEX(GRID!$B$18:$U$29,MATCH(G$7,GRID!$A$18:$A$29,0),MATCH(1,($U$2=GRID!$B$1:$U$1)*(КАЛЕНДАРЬ!AW24=GRID!$B$3:$U$3),0))*GRID!$H$42,
ROUNDUP(INDEX(GRID!$B$18:$U$29,MATCH(G$7,GRID!$A$18:$A$29,0),MATCH(1,($U$2=GRID!$B$1:$U$1)*(КАЛЕНДАРЬ!AW24=GRID!$B$3:$U$3),0))*GRID!$H$42*(1-GRID!$H$43),0))</f>
        <v>38000</v>
      </c>
      <c r="I523" s="5">
        <f t="array" ref="I523">IF($I$2="Длительное проживание от 30 ночей ",
INDEX(GRID!$B$4:$U$15,MATCH(I$7,GRID!$A$4:$A$15,0),MATCH(1,($U$2=GRID!$B$1:$U$1)*(КАЛЕНДАРЬ!AW24=GRID!$B$3:$U$3),0))*GRID!$H$42,
ROUNDUP(INDEX(GRID!$B$4:$U$15,MATCH(I$7,GRID!$A$4:$A$15,0),MATCH(1,($U$2=GRID!$B$1:$U$1)*(КАЛЕНДАРЬ!AW24=GRID!$B$3:$U$3),0))*GRID!$H$42*(1-GRID!$H$43),0))</f>
        <v>37920</v>
      </c>
      <c r="J523" s="5">
        <f t="array" ref="J523">IF($I$2="Длительное проживание от 30 ночей ",
INDEX(GRID!$B$18:$U$29,MATCH(I$7,GRID!$A$18:$A$29,0),MATCH(1,($U$2=GRID!$B$1:$U$1)*(КАЛЕНДАРЬ!AW24=GRID!$B$3:$U$3),0))*GRID!$H$42,
ROUNDUP(INDEX(GRID!$B$18:$U$29,MATCH(I$7,GRID!$A$18:$A$29,0),MATCH(1,($U$2=GRID!$B$1:$U$1)*(КАЛЕНДАРЬ!AW24=GRID!$B$3:$U$3),0))*GRID!$H$42*(1-GRID!$H$43),0))</f>
        <v>41920</v>
      </c>
      <c r="K523" s="5" cm="1">
        <f t="array" ref="K523">IF($I$2="Длительное проживание от 30 ночей ",
INDEX(GRID!$B$4:$U$15,MATCH(K$7,GRID!$A$4:$A$15,0),MATCH(1,($U$2=GRID!$B$1:$U$1)*(КАЛЕНДАРЬ!AW24=GRID!$B$3:$U$3),0))*GRID!$H$42,
ROUNDUP(INDEX(GRID!$B$4:$U$15,MATCH(K$7,GRID!$A$4:$A$15,0),MATCH(1,($U$2=GRID!$B$1:$U$1)*(КАЛЕНДАРЬ!AW24=GRID!$B$3:$U$3),0))*GRID!$H$42*(1-GRID!$H$43),0))</f>
        <v>42640</v>
      </c>
      <c r="L523" s="5" cm="1">
        <f t="array" ref="L523">IF($I$2="Длительное проживание от 30 ночей ",
INDEX(GRID!$B$18:$U$29,MATCH(K$7,GRID!$A$18:$A$29,0),MATCH(1,($U$2=GRID!$B$1:$U$1)*(КАЛЕНДАРЬ!AW24=GRID!$B$3:$U$3),0))*GRID!$H$42,
ROUNDUP(INDEX(GRID!$B$18:$U$29,MATCH(K$7,GRID!$A$18:$A$29,0),MATCH(1,($U$2=GRID!$B$1:$U$1)*(КАЛЕНДАРЬ!AW24=GRID!$B$3:$U$3),0))*GRID!$H$42*(1-GRID!$H$43),0))</f>
        <v>46640</v>
      </c>
      <c r="M523" s="5">
        <f t="array" ref="M523">IF($I$2="Длительное проживание от 30 ночей ",
INDEX(GRID!$B$4:$U$15,MATCH(M$7,GRID!$A$4:$A$15,0),MATCH(1,($U$2=GRID!$B$1:$U$1)*(КАЛЕНДАРЬ!AW24=GRID!$B$3:$U$3),0))*GRID!$H$42,
ROUNDUP(INDEX(GRID!$B$4:$U$15,MATCH(M$7,GRID!$A$4:$A$15,0),MATCH(1,($U$2=GRID!$B$1:$U$1)*(КАЛЕНДАРЬ!AW24=GRID!$B$3:$U$3),0))*GRID!$H$42*(1-GRID!$H$43),0))</f>
        <v>59200</v>
      </c>
      <c r="N523" s="5">
        <f t="array" ref="N523">IF($I$2="Длительное проживание от 30 ночей ",
INDEX(GRID!$B$18:$U$29,MATCH(M$7,GRID!$A$18:$A$29,0),MATCH(1,($U$2=GRID!$B$1:$U$1)*(КАЛЕНДАРЬ!AW24=GRID!$B$3:$U$3),0))*GRID!$H$42,
ROUNDUP(INDEX(GRID!$B$18:$U$29,MATCH(M$7,GRID!$A$18:$A$29,0),MATCH(1,($U$2=GRID!$B$1:$U$1)*(КАЛЕНДАРЬ!AW24=GRID!$B$3:$U$3),0))*GRID!$H$42*(1-GRID!$H$43),0))</f>
        <v>63200</v>
      </c>
      <c r="O523" s="5" cm="1">
        <f t="array" ref="O523">IF($I$2="Длительное проживание от 30 ночей ",
INDEX(GRID!$B$4:$U$15,MATCH(O$7,GRID!$A$4:$A$15,0),MATCH(1,($U$2=GRID!$B$1:$U$1)*(КАЛЕНДАРЬ!AW24=GRID!$B$3:$U$3),0))*GRID!$H$42,
ROUNDUP(INDEX(GRID!$B$4:$U$15,MATCH(O$7,GRID!$A$4:$A$15,0),MATCH(1,($U$2=GRID!$B$1:$U$1)*(КАЛЕНДАРЬ!AN\4=GRID!$B$3:$U$3),0))*GRID!$H$42*(1-GRID!$H$43),0))</f>
        <v>87040</v>
      </c>
      <c r="P523" s="5">
        <f t="array" ref="P523">IF($I$2="Длительное проживание от 30 ночей ",
INDEX(GRID!$B$4:$U$15,MATCH(P$7,GRID!$A$4:$A$15,0),MATCH(1,($U$2=GRID!$B$1:$U$1)*(КАЛЕНДАРЬ!AW24=GRID!$B$3:$U$3),0))*GRID!$H$42,
ROUNDUP(INDEX(GRID!$B$4:$U$15,MATCH(P$7,GRID!$A$4:$A$15,0),MATCH(1,($U$2=GRID!$B$1:$U$1)*(КАЛЕНДАРЬ!AW24=GRID!$B$3:$U$3),0))*GRID!$H$42*(1-GRID!$H$43),0))</f>
        <v>121120</v>
      </c>
      <c r="Q523" s="5">
        <f t="array" ref="Q523">IF($I$2="Длительное проживание от 30 ночей ",
INDEX(GRID!$B$4:$U$15,MATCH(Q$7,GRID!$A$4:$A$15,0),MATCH(1,($U$2=GRID!$B$1:$U$1)*(КАЛЕНДАРЬ!AW24=GRID!$B$3:$U$3),0))*GRID!$H$42,
ROUNDUP(INDEX(GRID!$B$4:$U$15,MATCH(Q$7,GRID!$A$4:$A$15,0),MATCH(1,($U$2=GRID!$B$1:$U$1)*(КАЛЕНДАРЬ!AW24=GRID!$B$3:$U$3),0))*GRID!$H$42*(1-GRID!$H$43),0))</f>
        <v>142320</v>
      </c>
      <c r="R523" s="50" t="s">
        <v>105</v>
      </c>
      <c r="S523" s="50" t="s">
        <v>105</v>
      </c>
      <c r="T523" s="50" t="s">
        <v>105</v>
      </c>
    </row>
    <row r="524" spans="1:20" ht="12.75" customHeight="1">
      <c r="A524" s="56" t="s">
        <v>14</v>
      </c>
      <c r="B524" s="57">
        <v>22</v>
      </c>
      <c r="C524" s="5">
        <f t="array" ref="C524">IF($I$2="Длительное проживание от 30 ночей ",
INDEX(GRID!$B$4:$U$15,MATCH(C$7,GRID!$A$4:$A$15,0),MATCH(1,($U$2=GRID!$B$1:$U$1)*(КАЛЕНДАРЬ!AW25=GRID!$B$3:$U$3),0))*GRID!$H$42,
ROUNDUP(INDEX(GRID!$B$4:$U$15,MATCH(C$7,GRID!$A$4:$A$15,0),MATCH(1,($U$2=GRID!$B$1:$U$1)*(КАЛЕНДАРЬ!AW25=GRID!$B$3:$U$3),0))*GRID!$H$42*(1-GRID!$H$43),0))</f>
        <v>24160.000000000004</v>
      </c>
      <c r="D524" s="5">
        <f t="array" ref="D524">IF($I$2="Длительное проживание от 30 ночей ",
INDEX(GRID!$B$18:$U$29,MATCH(C$7,GRID!$A$18:$A$29,0),MATCH(1,($U$2=GRID!$B$1:$U$1)*(КАЛЕНДАРЬ!AW25=GRID!$B$3:$U$3),0))*GRID!$H$42,
ROUNDUP(INDEX(GRID!$B$18:$U$29,MATCH(C$7,GRID!$A$18:$A$29,0),MATCH(1,($U$2=GRID!$B$1:$U$1)*(КАЛЕНДАРЬ!AW25=GRID!$B$3:$U$3),0))*GRID!$H$42*(1-GRID!$H$43),0))</f>
        <v>28160</v>
      </c>
      <c r="E524" s="5">
        <f t="array" ref="E524">IF($I$2="Длительное проживание от 30 ночей ",
INDEX(GRID!$B$4:$U$15,MATCH(E$7,GRID!$A$4:$A$15,0),MATCH(1,($U$2=GRID!$B$1:$U$1)*(КАЛЕНДАРЬ!AW25=GRID!$B$3:$U$3),0))*GRID!$H$42,
ROUNDUP(INDEX(GRID!$B$4:$U$15,MATCH(E$7,GRID!$A$4:$A$15,0),MATCH(1,($U$2=GRID!$B$1:$U$1)*(КАЛЕНДАРЬ!AW25=GRID!$B$3:$U$3),0))*GRID!$H$42*(1-GRID!$H$43),0))</f>
        <v>29040</v>
      </c>
      <c r="F524" s="5">
        <f t="array" ref="F524">IF($I$2="Длительное проживание от 30 ночей ",
INDEX(GRID!$B$18:$U$29,MATCH(E$7,GRID!$A$18:$A$29,0),MATCH(1,($U$2=GRID!$B$1:$U$1)*(КАЛЕНДАРЬ!AW25=GRID!$B$3:$U$3),0))*GRID!$H$42,
ROUNDUP(INDEX(GRID!$B$18:$U$29,MATCH(E$7,GRID!$A$18:$A$29,0),MATCH(1,($U$2=GRID!$B$1:$U$1)*(КАЛЕНДАРЬ!AW25=GRID!$B$3:$U$3),0))*GRID!$H$42*(1-GRID!$H$43),0))</f>
        <v>33040</v>
      </c>
      <c r="G524" s="5" cm="1">
        <f t="array" ref="G524">IF($I$2="Длительное проживание от 30 ночей ",
INDEX(GRID!$B$4:$U$15,MATCH(G$7,GRID!$A$4:$A$15,0),MATCH(1,($U$2=GRID!$B$1:$U$1)*(КАЛЕНДАРЬ!AW25=GRID!$B$3:$U$3),0))*GRID!$H$42,
ROUNDUP(INDEX(GRID!$B$4:$U$15,MATCH(G$7,GRID!$A$4:$A$15,0),MATCH(1,($U$2=GRID!$B$1:$U$1)*(КАЛЕНДАРЬ!AW25=GRID!$B$3:$U$3),0))*GRID!$H$42*(1-GRID!$H$43),0))</f>
        <v>34000</v>
      </c>
      <c r="H524" s="5" cm="1">
        <f t="array" ref="H524">IF($I$2="Длительное проживание от 30 ночей ",
INDEX(GRID!$B$18:$U$29,MATCH(G$7,GRID!$A$18:$A$29,0),MATCH(1,($U$2=GRID!$B$1:$U$1)*(КАЛЕНДАРЬ!AW25=GRID!$B$3:$U$3),0))*GRID!$H$42,
ROUNDUP(INDEX(GRID!$B$18:$U$29,MATCH(G$7,GRID!$A$18:$A$29,0),MATCH(1,($U$2=GRID!$B$1:$U$1)*(КАЛЕНДАРЬ!AW25=GRID!$B$3:$U$3),0))*GRID!$H$42*(1-GRID!$H$43),0))</f>
        <v>38000</v>
      </c>
      <c r="I524" s="5">
        <f t="array" ref="I524">IF($I$2="Длительное проживание от 30 ночей ",
INDEX(GRID!$B$4:$U$15,MATCH(I$7,GRID!$A$4:$A$15,0),MATCH(1,($U$2=GRID!$B$1:$U$1)*(КАЛЕНДАРЬ!AW25=GRID!$B$3:$U$3),0))*GRID!$H$42,
ROUNDUP(INDEX(GRID!$B$4:$U$15,MATCH(I$7,GRID!$A$4:$A$15,0),MATCH(1,($U$2=GRID!$B$1:$U$1)*(КАЛЕНДАРЬ!AW25=GRID!$B$3:$U$3),0))*GRID!$H$42*(1-GRID!$H$43),0))</f>
        <v>37920</v>
      </c>
      <c r="J524" s="5">
        <f t="array" ref="J524">IF($I$2="Длительное проживание от 30 ночей ",
INDEX(GRID!$B$18:$U$29,MATCH(I$7,GRID!$A$18:$A$29,0),MATCH(1,($U$2=GRID!$B$1:$U$1)*(КАЛЕНДАРЬ!AW25=GRID!$B$3:$U$3),0))*GRID!$H$42,
ROUNDUP(INDEX(GRID!$B$18:$U$29,MATCH(I$7,GRID!$A$18:$A$29,0),MATCH(1,($U$2=GRID!$B$1:$U$1)*(КАЛЕНДАРЬ!AW25=GRID!$B$3:$U$3),0))*GRID!$H$42*(1-GRID!$H$43),0))</f>
        <v>41920</v>
      </c>
      <c r="K524" s="5" cm="1">
        <f t="array" ref="K524">IF($I$2="Длительное проживание от 30 ночей ",
INDEX(GRID!$B$4:$U$15,MATCH(K$7,GRID!$A$4:$A$15,0),MATCH(1,($U$2=GRID!$B$1:$U$1)*(КАЛЕНДАРЬ!AW25=GRID!$B$3:$U$3),0))*GRID!$H$42,
ROUNDUP(INDEX(GRID!$B$4:$U$15,MATCH(K$7,GRID!$A$4:$A$15,0),MATCH(1,($U$2=GRID!$B$1:$U$1)*(КАЛЕНДАРЬ!AW25=GRID!$B$3:$U$3),0))*GRID!$H$42*(1-GRID!$H$43),0))</f>
        <v>42640</v>
      </c>
      <c r="L524" s="5" cm="1">
        <f t="array" ref="L524">IF($I$2="Длительное проживание от 30 ночей ",
INDEX(GRID!$B$18:$U$29,MATCH(K$7,GRID!$A$18:$A$29,0),MATCH(1,($U$2=GRID!$B$1:$U$1)*(КАЛЕНДАРЬ!AW25=GRID!$B$3:$U$3),0))*GRID!$H$42,
ROUNDUP(INDEX(GRID!$B$18:$U$29,MATCH(K$7,GRID!$A$18:$A$29,0),MATCH(1,($U$2=GRID!$B$1:$U$1)*(КАЛЕНДАРЬ!AW25=GRID!$B$3:$U$3),0))*GRID!$H$42*(1-GRID!$H$43),0))</f>
        <v>46640</v>
      </c>
      <c r="M524" s="5">
        <f t="array" ref="M524">IF($I$2="Длительное проживание от 30 ночей ",
INDEX(GRID!$B$4:$U$15,MATCH(M$7,GRID!$A$4:$A$15,0),MATCH(1,($U$2=GRID!$B$1:$U$1)*(КАЛЕНДАРЬ!AW25=GRID!$B$3:$U$3),0))*GRID!$H$42,
ROUNDUP(INDEX(GRID!$B$4:$U$15,MATCH(M$7,GRID!$A$4:$A$15,0),MATCH(1,($U$2=GRID!$B$1:$U$1)*(КАЛЕНДАРЬ!AW25=GRID!$B$3:$U$3),0))*GRID!$H$42*(1-GRID!$H$43),0))</f>
        <v>59200</v>
      </c>
      <c r="N524" s="5">
        <f t="array" ref="N524">IF($I$2="Длительное проживание от 30 ночей ",
INDEX(GRID!$B$18:$U$29,MATCH(M$7,GRID!$A$18:$A$29,0),MATCH(1,($U$2=GRID!$B$1:$U$1)*(КАЛЕНДАРЬ!AW25=GRID!$B$3:$U$3),0))*GRID!$H$42,
ROUNDUP(INDEX(GRID!$B$18:$U$29,MATCH(M$7,GRID!$A$18:$A$29,0),MATCH(1,($U$2=GRID!$B$1:$U$1)*(КАЛЕНДАРЬ!AW25=GRID!$B$3:$U$3),0))*GRID!$H$42*(1-GRID!$H$43),0))</f>
        <v>63200</v>
      </c>
      <c r="O524" s="5" cm="1">
        <f t="array" ref="O524">IF($I$2="Длительное проживание от 30 ночей ",
INDEX(GRID!$B$4:$U$15,MATCH(O$7,GRID!$A$4:$A$15,0),MATCH(1,($U$2=GRID!$B$1:$U$1)*(КАЛЕНДАРЬ!AW25=GRID!$B$3:$U$3),0))*GRID!$H$42,
ROUNDUP(INDEX(GRID!$B$4:$U$15,MATCH(O$7,GRID!$A$4:$A$15,0),MATCH(1,($U$2=GRID!$B$1:$U$1)*(КАЛЕНДАРЬ!AN\4=GRID!$B$3:$U$3),0))*GRID!$H$42*(1-GRID!$H$43),0))</f>
        <v>87040</v>
      </c>
      <c r="P524" s="5">
        <f t="array" ref="P524">IF($I$2="Длительное проживание от 30 ночей ",
INDEX(GRID!$B$4:$U$15,MATCH(P$7,GRID!$A$4:$A$15,0),MATCH(1,($U$2=GRID!$B$1:$U$1)*(КАЛЕНДАРЬ!AW25=GRID!$B$3:$U$3),0))*GRID!$H$42,
ROUNDUP(INDEX(GRID!$B$4:$U$15,MATCH(P$7,GRID!$A$4:$A$15,0),MATCH(1,($U$2=GRID!$B$1:$U$1)*(КАЛЕНДАРЬ!AW25=GRID!$B$3:$U$3),0))*GRID!$H$42*(1-GRID!$H$43),0))</f>
        <v>121120</v>
      </c>
      <c r="Q524" s="5">
        <f t="array" ref="Q524">IF($I$2="Длительное проживание от 30 ночей ",
INDEX(GRID!$B$4:$U$15,MATCH(Q$7,GRID!$A$4:$A$15,0),MATCH(1,($U$2=GRID!$B$1:$U$1)*(КАЛЕНДАРЬ!AW25=GRID!$B$3:$U$3),0))*GRID!$H$42,
ROUNDUP(INDEX(GRID!$B$4:$U$15,MATCH(Q$7,GRID!$A$4:$A$15,0),MATCH(1,($U$2=GRID!$B$1:$U$1)*(КАЛЕНДАРЬ!AW25=GRID!$B$3:$U$3),0))*GRID!$H$42*(1-GRID!$H$43),0))</f>
        <v>142320</v>
      </c>
      <c r="R524" s="50" t="s">
        <v>105</v>
      </c>
      <c r="S524" s="50" t="s">
        <v>105</v>
      </c>
      <c r="T524" s="50" t="s">
        <v>105</v>
      </c>
    </row>
    <row r="525" spans="1:20" ht="12.75" customHeight="1">
      <c r="A525" s="56" t="s">
        <v>15</v>
      </c>
      <c r="B525" s="57">
        <v>23</v>
      </c>
      <c r="C525" s="5">
        <f t="array" ref="C525">IF($I$2="Длительное проживание от 30 ночей ",
INDEX(GRID!$B$4:$U$15,MATCH(C$7,GRID!$A$4:$A$15,0),MATCH(1,($U$2=GRID!$B$1:$U$1)*(КАЛЕНДАРЬ!AW26=GRID!$B$3:$U$3),0))*GRID!$H$42,
ROUNDUP(INDEX(GRID!$B$4:$U$15,MATCH(C$7,GRID!$A$4:$A$15,0),MATCH(1,($U$2=GRID!$B$1:$U$1)*(КАЛЕНДАРЬ!AW26=GRID!$B$3:$U$3),0))*GRID!$H$42*(1-GRID!$H$43),0))</f>
        <v>24160.000000000004</v>
      </c>
      <c r="D525" s="5">
        <f t="array" ref="D525">IF($I$2="Длительное проживание от 30 ночей ",
INDEX(GRID!$B$18:$U$29,MATCH(C$7,GRID!$A$18:$A$29,0),MATCH(1,($U$2=GRID!$B$1:$U$1)*(КАЛЕНДАРЬ!AW26=GRID!$B$3:$U$3),0))*GRID!$H$42,
ROUNDUP(INDEX(GRID!$B$18:$U$29,MATCH(C$7,GRID!$A$18:$A$29,0),MATCH(1,($U$2=GRID!$B$1:$U$1)*(КАЛЕНДАРЬ!AW26=GRID!$B$3:$U$3),0))*GRID!$H$42*(1-GRID!$H$43),0))</f>
        <v>28160</v>
      </c>
      <c r="E525" s="5">
        <f t="array" ref="E525">IF($I$2="Длительное проживание от 30 ночей ",
INDEX(GRID!$B$4:$U$15,MATCH(E$7,GRID!$A$4:$A$15,0),MATCH(1,($U$2=GRID!$B$1:$U$1)*(КАЛЕНДАРЬ!AW26=GRID!$B$3:$U$3),0))*GRID!$H$42,
ROUNDUP(INDEX(GRID!$B$4:$U$15,MATCH(E$7,GRID!$A$4:$A$15,0),MATCH(1,($U$2=GRID!$B$1:$U$1)*(КАЛЕНДАРЬ!AW26=GRID!$B$3:$U$3),0))*GRID!$H$42*(1-GRID!$H$43),0))</f>
        <v>29040</v>
      </c>
      <c r="F525" s="5">
        <f t="array" ref="F525">IF($I$2="Длительное проживание от 30 ночей ",
INDEX(GRID!$B$18:$U$29,MATCH(E$7,GRID!$A$18:$A$29,0),MATCH(1,($U$2=GRID!$B$1:$U$1)*(КАЛЕНДАРЬ!AW26=GRID!$B$3:$U$3),0))*GRID!$H$42,
ROUNDUP(INDEX(GRID!$B$18:$U$29,MATCH(E$7,GRID!$A$18:$A$29,0),MATCH(1,($U$2=GRID!$B$1:$U$1)*(КАЛЕНДАРЬ!AW26=GRID!$B$3:$U$3),0))*GRID!$H$42*(1-GRID!$H$43),0))</f>
        <v>33040</v>
      </c>
      <c r="G525" s="5" cm="1">
        <f t="array" ref="G525">IF($I$2="Длительное проживание от 30 ночей ",
INDEX(GRID!$B$4:$U$15,MATCH(G$7,GRID!$A$4:$A$15,0),MATCH(1,($U$2=GRID!$B$1:$U$1)*(КАЛЕНДАРЬ!AW26=GRID!$B$3:$U$3),0))*GRID!$H$42,
ROUNDUP(INDEX(GRID!$B$4:$U$15,MATCH(G$7,GRID!$A$4:$A$15,0),MATCH(1,($U$2=GRID!$B$1:$U$1)*(КАЛЕНДАРЬ!AW26=GRID!$B$3:$U$3),0))*GRID!$H$42*(1-GRID!$H$43),0))</f>
        <v>34000</v>
      </c>
      <c r="H525" s="5" cm="1">
        <f t="array" ref="H525">IF($I$2="Длительное проживание от 30 ночей ",
INDEX(GRID!$B$18:$U$29,MATCH(G$7,GRID!$A$18:$A$29,0),MATCH(1,($U$2=GRID!$B$1:$U$1)*(КАЛЕНДАРЬ!AW26=GRID!$B$3:$U$3),0))*GRID!$H$42,
ROUNDUP(INDEX(GRID!$B$18:$U$29,MATCH(G$7,GRID!$A$18:$A$29,0),MATCH(1,($U$2=GRID!$B$1:$U$1)*(КАЛЕНДАРЬ!AW26=GRID!$B$3:$U$3),0))*GRID!$H$42*(1-GRID!$H$43),0))</f>
        <v>38000</v>
      </c>
      <c r="I525" s="5">
        <f t="array" ref="I525">IF($I$2="Длительное проживание от 30 ночей ",
INDEX(GRID!$B$4:$U$15,MATCH(I$7,GRID!$A$4:$A$15,0),MATCH(1,($U$2=GRID!$B$1:$U$1)*(КАЛЕНДАРЬ!AW26=GRID!$B$3:$U$3),0))*GRID!$H$42,
ROUNDUP(INDEX(GRID!$B$4:$U$15,MATCH(I$7,GRID!$A$4:$A$15,0),MATCH(1,($U$2=GRID!$B$1:$U$1)*(КАЛЕНДАРЬ!AW26=GRID!$B$3:$U$3),0))*GRID!$H$42*(1-GRID!$H$43),0))</f>
        <v>37920</v>
      </c>
      <c r="J525" s="5">
        <f t="array" ref="J525">IF($I$2="Длительное проживание от 30 ночей ",
INDEX(GRID!$B$18:$U$29,MATCH(I$7,GRID!$A$18:$A$29,0),MATCH(1,($U$2=GRID!$B$1:$U$1)*(КАЛЕНДАРЬ!AW26=GRID!$B$3:$U$3),0))*GRID!$H$42,
ROUNDUP(INDEX(GRID!$B$18:$U$29,MATCH(I$7,GRID!$A$18:$A$29,0),MATCH(1,($U$2=GRID!$B$1:$U$1)*(КАЛЕНДАРЬ!AW26=GRID!$B$3:$U$3),0))*GRID!$H$42*(1-GRID!$H$43),0))</f>
        <v>41920</v>
      </c>
      <c r="K525" s="5" cm="1">
        <f t="array" ref="K525">IF($I$2="Длительное проживание от 30 ночей ",
INDEX(GRID!$B$4:$U$15,MATCH(K$7,GRID!$A$4:$A$15,0),MATCH(1,($U$2=GRID!$B$1:$U$1)*(КАЛЕНДАРЬ!AW26=GRID!$B$3:$U$3),0))*GRID!$H$42,
ROUNDUP(INDEX(GRID!$B$4:$U$15,MATCH(K$7,GRID!$A$4:$A$15,0),MATCH(1,($U$2=GRID!$B$1:$U$1)*(КАЛЕНДАРЬ!AW26=GRID!$B$3:$U$3),0))*GRID!$H$42*(1-GRID!$H$43),0))</f>
        <v>42640</v>
      </c>
      <c r="L525" s="5" cm="1">
        <f t="array" ref="L525">IF($I$2="Длительное проживание от 30 ночей ",
INDEX(GRID!$B$18:$U$29,MATCH(K$7,GRID!$A$18:$A$29,0),MATCH(1,($U$2=GRID!$B$1:$U$1)*(КАЛЕНДАРЬ!AW26=GRID!$B$3:$U$3),0))*GRID!$H$42,
ROUNDUP(INDEX(GRID!$B$18:$U$29,MATCH(K$7,GRID!$A$18:$A$29,0),MATCH(1,($U$2=GRID!$B$1:$U$1)*(КАЛЕНДАРЬ!AW26=GRID!$B$3:$U$3),0))*GRID!$H$42*(1-GRID!$H$43),0))</f>
        <v>46640</v>
      </c>
      <c r="M525" s="5">
        <f t="array" ref="M525">IF($I$2="Длительное проживание от 30 ночей ",
INDEX(GRID!$B$4:$U$15,MATCH(M$7,GRID!$A$4:$A$15,0),MATCH(1,($U$2=GRID!$B$1:$U$1)*(КАЛЕНДАРЬ!AW26=GRID!$B$3:$U$3),0))*GRID!$H$42,
ROUNDUP(INDEX(GRID!$B$4:$U$15,MATCH(M$7,GRID!$A$4:$A$15,0),MATCH(1,($U$2=GRID!$B$1:$U$1)*(КАЛЕНДАРЬ!AW26=GRID!$B$3:$U$3),0))*GRID!$H$42*(1-GRID!$H$43),0))</f>
        <v>59200</v>
      </c>
      <c r="N525" s="5">
        <f t="array" ref="N525">IF($I$2="Длительное проживание от 30 ночей ",
INDEX(GRID!$B$18:$U$29,MATCH(M$7,GRID!$A$18:$A$29,0),MATCH(1,($U$2=GRID!$B$1:$U$1)*(КАЛЕНДАРЬ!AW26=GRID!$B$3:$U$3),0))*GRID!$H$42,
ROUNDUP(INDEX(GRID!$B$18:$U$29,MATCH(M$7,GRID!$A$18:$A$29,0),MATCH(1,($U$2=GRID!$B$1:$U$1)*(КАЛЕНДАРЬ!AW26=GRID!$B$3:$U$3),0))*GRID!$H$42*(1-GRID!$H$43),0))</f>
        <v>63200</v>
      </c>
      <c r="O525" s="5" cm="1">
        <f t="array" ref="O525">IF($I$2="Длительное проживание от 30 ночей ",
INDEX(GRID!$B$4:$U$15,MATCH(O$7,GRID!$A$4:$A$15,0),MATCH(1,($U$2=GRID!$B$1:$U$1)*(КАЛЕНДАРЬ!AW26=GRID!$B$3:$U$3),0))*GRID!$H$42,
ROUNDUP(INDEX(GRID!$B$4:$U$15,MATCH(O$7,GRID!$A$4:$A$15,0),MATCH(1,($U$2=GRID!$B$1:$U$1)*(КАЛЕНДАРЬ!AN\4=GRID!$B$3:$U$3),0))*GRID!$H$42*(1-GRID!$H$43),0))</f>
        <v>87040</v>
      </c>
      <c r="P525" s="5">
        <f t="array" ref="P525">IF($I$2="Длительное проживание от 30 ночей ",
INDEX(GRID!$B$4:$U$15,MATCH(P$7,GRID!$A$4:$A$15,0),MATCH(1,($U$2=GRID!$B$1:$U$1)*(КАЛЕНДАРЬ!AW26=GRID!$B$3:$U$3),0))*GRID!$H$42,
ROUNDUP(INDEX(GRID!$B$4:$U$15,MATCH(P$7,GRID!$A$4:$A$15,0),MATCH(1,($U$2=GRID!$B$1:$U$1)*(КАЛЕНДАРЬ!AW26=GRID!$B$3:$U$3),0))*GRID!$H$42*(1-GRID!$H$43),0))</f>
        <v>121120</v>
      </c>
      <c r="Q525" s="5">
        <f t="array" ref="Q525">IF($I$2="Длительное проживание от 30 ночей ",
INDEX(GRID!$B$4:$U$15,MATCH(Q$7,GRID!$A$4:$A$15,0),MATCH(1,($U$2=GRID!$B$1:$U$1)*(КАЛЕНДАРЬ!AW26=GRID!$B$3:$U$3),0))*GRID!$H$42,
ROUNDUP(INDEX(GRID!$B$4:$U$15,MATCH(Q$7,GRID!$A$4:$A$15,0),MATCH(1,($U$2=GRID!$B$1:$U$1)*(КАЛЕНДАРЬ!AW26=GRID!$B$3:$U$3),0))*GRID!$H$42*(1-GRID!$H$43),0))</f>
        <v>142320</v>
      </c>
      <c r="R525" s="50" t="s">
        <v>105</v>
      </c>
      <c r="S525" s="50" t="s">
        <v>105</v>
      </c>
      <c r="T525" s="50" t="s">
        <v>105</v>
      </c>
    </row>
    <row r="526" spans="1:20" ht="12.75" customHeight="1">
      <c r="A526" s="56" t="s">
        <v>16</v>
      </c>
      <c r="B526" s="57">
        <v>24</v>
      </c>
      <c r="C526" s="5">
        <f t="array" ref="C526">IF($I$2="Длительное проживание от 30 ночей ",
INDEX(GRID!$B$4:$U$15,MATCH(C$7,GRID!$A$4:$A$15,0),MATCH(1,($U$2=GRID!$B$1:$U$1)*(КАЛЕНДАРЬ!AW27=GRID!$B$3:$U$3),0))*GRID!$H$42,
ROUNDUP(INDEX(GRID!$B$4:$U$15,MATCH(C$7,GRID!$A$4:$A$15,0),MATCH(1,($U$2=GRID!$B$1:$U$1)*(КАЛЕНДАРЬ!AW27=GRID!$B$3:$U$3),0))*GRID!$H$42*(1-GRID!$H$43),0))</f>
        <v>24160.000000000004</v>
      </c>
      <c r="D526" s="5">
        <f t="array" ref="D526">IF($I$2="Длительное проживание от 30 ночей ",
INDEX(GRID!$B$18:$U$29,MATCH(C$7,GRID!$A$18:$A$29,0),MATCH(1,($U$2=GRID!$B$1:$U$1)*(КАЛЕНДАРЬ!AW27=GRID!$B$3:$U$3),0))*GRID!$H$42,
ROUNDUP(INDEX(GRID!$B$18:$U$29,MATCH(C$7,GRID!$A$18:$A$29,0),MATCH(1,($U$2=GRID!$B$1:$U$1)*(КАЛЕНДАРЬ!AW27=GRID!$B$3:$U$3),0))*GRID!$H$42*(1-GRID!$H$43),0))</f>
        <v>28160</v>
      </c>
      <c r="E526" s="5">
        <f t="array" ref="E526">IF($I$2="Длительное проживание от 30 ночей ",
INDEX(GRID!$B$4:$U$15,MATCH(E$7,GRID!$A$4:$A$15,0),MATCH(1,($U$2=GRID!$B$1:$U$1)*(КАЛЕНДАРЬ!AW27=GRID!$B$3:$U$3),0))*GRID!$H$42,
ROUNDUP(INDEX(GRID!$B$4:$U$15,MATCH(E$7,GRID!$A$4:$A$15,0),MATCH(1,($U$2=GRID!$B$1:$U$1)*(КАЛЕНДАРЬ!AW27=GRID!$B$3:$U$3),0))*GRID!$H$42*(1-GRID!$H$43),0))</f>
        <v>29040</v>
      </c>
      <c r="F526" s="5">
        <f t="array" ref="F526">IF($I$2="Длительное проживание от 30 ночей ",
INDEX(GRID!$B$18:$U$29,MATCH(E$7,GRID!$A$18:$A$29,0),MATCH(1,($U$2=GRID!$B$1:$U$1)*(КАЛЕНДАРЬ!AW27=GRID!$B$3:$U$3),0))*GRID!$H$42,
ROUNDUP(INDEX(GRID!$B$18:$U$29,MATCH(E$7,GRID!$A$18:$A$29,0),MATCH(1,($U$2=GRID!$B$1:$U$1)*(КАЛЕНДАРЬ!AW27=GRID!$B$3:$U$3),0))*GRID!$H$42*(1-GRID!$H$43),0))</f>
        <v>33040</v>
      </c>
      <c r="G526" s="5" cm="1">
        <f t="array" ref="G526">IF($I$2="Длительное проживание от 30 ночей ",
INDEX(GRID!$B$4:$U$15,MATCH(G$7,GRID!$A$4:$A$15,0),MATCH(1,($U$2=GRID!$B$1:$U$1)*(КАЛЕНДАРЬ!AW27=GRID!$B$3:$U$3),0))*GRID!$H$42,
ROUNDUP(INDEX(GRID!$B$4:$U$15,MATCH(G$7,GRID!$A$4:$A$15,0),MATCH(1,($U$2=GRID!$B$1:$U$1)*(КАЛЕНДАРЬ!AW27=GRID!$B$3:$U$3),0))*GRID!$H$42*(1-GRID!$H$43),0))</f>
        <v>34000</v>
      </c>
      <c r="H526" s="5" cm="1">
        <f t="array" ref="H526">IF($I$2="Длительное проживание от 30 ночей ",
INDEX(GRID!$B$18:$U$29,MATCH(G$7,GRID!$A$18:$A$29,0),MATCH(1,($U$2=GRID!$B$1:$U$1)*(КАЛЕНДАРЬ!AW27=GRID!$B$3:$U$3),0))*GRID!$H$42,
ROUNDUP(INDEX(GRID!$B$18:$U$29,MATCH(G$7,GRID!$A$18:$A$29,0),MATCH(1,($U$2=GRID!$B$1:$U$1)*(КАЛЕНДАРЬ!AW27=GRID!$B$3:$U$3),0))*GRID!$H$42*(1-GRID!$H$43),0))</f>
        <v>38000</v>
      </c>
      <c r="I526" s="5">
        <f t="array" ref="I526">IF($I$2="Длительное проживание от 30 ночей ",
INDEX(GRID!$B$4:$U$15,MATCH(I$7,GRID!$A$4:$A$15,0),MATCH(1,($U$2=GRID!$B$1:$U$1)*(КАЛЕНДАРЬ!AW27=GRID!$B$3:$U$3),0))*GRID!$H$42,
ROUNDUP(INDEX(GRID!$B$4:$U$15,MATCH(I$7,GRID!$A$4:$A$15,0),MATCH(1,($U$2=GRID!$B$1:$U$1)*(КАЛЕНДАРЬ!AW27=GRID!$B$3:$U$3),0))*GRID!$H$42*(1-GRID!$H$43),0))</f>
        <v>37920</v>
      </c>
      <c r="J526" s="5">
        <f t="array" ref="J526">IF($I$2="Длительное проживание от 30 ночей ",
INDEX(GRID!$B$18:$U$29,MATCH(I$7,GRID!$A$18:$A$29,0),MATCH(1,($U$2=GRID!$B$1:$U$1)*(КАЛЕНДАРЬ!AW27=GRID!$B$3:$U$3),0))*GRID!$H$42,
ROUNDUP(INDEX(GRID!$B$18:$U$29,MATCH(I$7,GRID!$A$18:$A$29,0),MATCH(1,($U$2=GRID!$B$1:$U$1)*(КАЛЕНДАРЬ!AW27=GRID!$B$3:$U$3),0))*GRID!$H$42*(1-GRID!$H$43),0))</f>
        <v>41920</v>
      </c>
      <c r="K526" s="5" cm="1">
        <f t="array" ref="K526">IF($I$2="Длительное проживание от 30 ночей ",
INDEX(GRID!$B$4:$U$15,MATCH(K$7,GRID!$A$4:$A$15,0),MATCH(1,($U$2=GRID!$B$1:$U$1)*(КАЛЕНДАРЬ!AW27=GRID!$B$3:$U$3),0))*GRID!$H$42,
ROUNDUP(INDEX(GRID!$B$4:$U$15,MATCH(K$7,GRID!$A$4:$A$15,0),MATCH(1,($U$2=GRID!$B$1:$U$1)*(КАЛЕНДАРЬ!AW27=GRID!$B$3:$U$3),0))*GRID!$H$42*(1-GRID!$H$43),0))</f>
        <v>42640</v>
      </c>
      <c r="L526" s="5" cm="1">
        <f t="array" ref="L526">IF($I$2="Длительное проживание от 30 ночей ",
INDEX(GRID!$B$18:$U$29,MATCH(K$7,GRID!$A$18:$A$29,0),MATCH(1,($U$2=GRID!$B$1:$U$1)*(КАЛЕНДАРЬ!AW27=GRID!$B$3:$U$3),0))*GRID!$H$42,
ROUNDUP(INDEX(GRID!$B$18:$U$29,MATCH(K$7,GRID!$A$18:$A$29,0),MATCH(1,($U$2=GRID!$B$1:$U$1)*(КАЛЕНДАРЬ!AW27=GRID!$B$3:$U$3),0))*GRID!$H$42*(1-GRID!$H$43),0))</f>
        <v>46640</v>
      </c>
      <c r="M526" s="5">
        <f t="array" ref="M526">IF($I$2="Длительное проживание от 30 ночей ",
INDEX(GRID!$B$4:$U$15,MATCH(M$7,GRID!$A$4:$A$15,0),MATCH(1,($U$2=GRID!$B$1:$U$1)*(КАЛЕНДАРЬ!AW27=GRID!$B$3:$U$3),0))*GRID!$H$42,
ROUNDUP(INDEX(GRID!$B$4:$U$15,MATCH(M$7,GRID!$A$4:$A$15,0),MATCH(1,($U$2=GRID!$B$1:$U$1)*(КАЛЕНДАРЬ!AW27=GRID!$B$3:$U$3),0))*GRID!$H$42*(1-GRID!$H$43),0))</f>
        <v>59200</v>
      </c>
      <c r="N526" s="5">
        <f t="array" ref="N526">IF($I$2="Длительное проживание от 30 ночей ",
INDEX(GRID!$B$18:$U$29,MATCH(M$7,GRID!$A$18:$A$29,0),MATCH(1,($U$2=GRID!$B$1:$U$1)*(КАЛЕНДАРЬ!AW27=GRID!$B$3:$U$3),0))*GRID!$H$42,
ROUNDUP(INDEX(GRID!$B$18:$U$29,MATCH(M$7,GRID!$A$18:$A$29,0),MATCH(1,($U$2=GRID!$B$1:$U$1)*(КАЛЕНДАРЬ!AW27=GRID!$B$3:$U$3),0))*GRID!$H$42*(1-GRID!$H$43),0))</f>
        <v>63200</v>
      </c>
      <c r="O526" s="5" cm="1">
        <f t="array" ref="O526">IF($I$2="Длительное проживание от 30 ночей ",
INDEX(GRID!$B$4:$U$15,MATCH(O$7,GRID!$A$4:$A$15,0),MATCH(1,($U$2=GRID!$B$1:$U$1)*(КАЛЕНДАРЬ!AW27=GRID!$B$3:$U$3),0))*GRID!$H$42,
ROUNDUP(INDEX(GRID!$B$4:$U$15,MATCH(O$7,GRID!$A$4:$A$15,0),MATCH(1,($U$2=GRID!$B$1:$U$1)*(КАЛЕНДАРЬ!AN\4=GRID!$B$3:$U$3),0))*GRID!$H$42*(1-GRID!$H$43),0))</f>
        <v>87040</v>
      </c>
      <c r="P526" s="5">
        <f t="array" ref="P526">IF($I$2="Длительное проживание от 30 ночей ",
INDEX(GRID!$B$4:$U$15,MATCH(P$7,GRID!$A$4:$A$15,0),MATCH(1,($U$2=GRID!$B$1:$U$1)*(КАЛЕНДАРЬ!AW27=GRID!$B$3:$U$3),0))*GRID!$H$42,
ROUNDUP(INDEX(GRID!$B$4:$U$15,MATCH(P$7,GRID!$A$4:$A$15,0),MATCH(1,($U$2=GRID!$B$1:$U$1)*(КАЛЕНДАРЬ!AW27=GRID!$B$3:$U$3),0))*GRID!$H$42*(1-GRID!$H$43),0))</f>
        <v>121120</v>
      </c>
      <c r="Q526" s="5">
        <f t="array" ref="Q526">IF($I$2="Длительное проживание от 30 ночей ",
INDEX(GRID!$B$4:$U$15,MATCH(Q$7,GRID!$A$4:$A$15,0),MATCH(1,($U$2=GRID!$B$1:$U$1)*(КАЛЕНДАРЬ!AW27=GRID!$B$3:$U$3),0))*GRID!$H$42,
ROUNDUP(INDEX(GRID!$B$4:$U$15,MATCH(Q$7,GRID!$A$4:$A$15,0),MATCH(1,($U$2=GRID!$B$1:$U$1)*(КАЛЕНДАРЬ!AW27=GRID!$B$3:$U$3),0))*GRID!$H$42*(1-GRID!$H$43),0))</f>
        <v>142320</v>
      </c>
      <c r="R526" s="50" t="s">
        <v>105</v>
      </c>
      <c r="S526" s="50" t="s">
        <v>105</v>
      </c>
      <c r="T526" s="50" t="s">
        <v>105</v>
      </c>
    </row>
    <row r="527" spans="1:20" ht="12.75" customHeight="1">
      <c r="A527" s="56" t="s">
        <v>17</v>
      </c>
      <c r="B527" s="57">
        <v>25</v>
      </c>
      <c r="C527" s="5">
        <f t="array" ref="C527">IF($I$2="Длительное проживание от 30 ночей ",
INDEX(GRID!$B$4:$U$15,MATCH(C$7,GRID!$A$4:$A$15,0),MATCH(1,($U$2=GRID!$B$1:$U$1)*(КАЛЕНДАРЬ!AW28=GRID!$B$3:$U$3),0))*GRID!$H$42,
ROUNDUP(INDEX(GRID!$B$4:$U$15,MATCH(C$7,GRID!$A$4:$A$15,0),MATCH(1,($U$2=GRID!$B$1:$U$1)*(КАЛЕНДАРЬ!AW28=GRID!$B$3:$U$3),0))*GRID!$H$42*(1-GRID!$H$43),0))</f>
        <v>24160.000000000004</v>
      </c>
      <c r="D527" s="5">
        <f t="array" ref="D527">IF($I$2="Длительное проживание от 30 ночей ",
INDEX(GRID!$B$18:$U$29,MATCH(C$7,GRID!$A$18:$A$29,0),MATCH(1,($U$2=GRID!$B$1:$U$1)*(КАЛЕНДАРЬ!AW28=GRID!$B$3:$U$3),0))*GRID!$H$42,
ROUNDUP(INDEX(GRID!$B$18:$U$29,MATCH(C$7,GRID!$A$18:$A$29,0),MATCH(1,($U$2=GRID!$B$1:$U$1)*(КАЛЕНДАРЬ!AW28=GRID!$B$3:$U$3),0))*GRID!$H$42*(1-GRID!$H$43),0))</f>
        <v>28160</v>
      </c>
      <c r="E527" s="5">
        <f t="array" ref="E527">IF($I$2="Длительное проживание от 30 ночей ",
INDEX(GRID!$B$4:$U$15,MATCH(E$7,GRID!$A$4:$A$15,0),MATCH(1,($U$2=GRID!$B$1:$U$1)*(КАЛЕНДАРЬ!AW28=GRID!$B$3:$U$3),0))*GRID!$H$42,
ROUNDUP(INDEX(GRID!$B$4:$U$15,MATCH(E$7,GRID!$A$4:$A$15,0),MATCH(1,($U$2=GRID!$B$1:$U$1)*(КАЛЕНДАРЬ!AW28=GRID!$B$3:$U$3),0))*GRID!$H$42*(1-GRID!$H$43),0))</f>
        <v>29040</v>
      </c>
      <c r="F527" s="5">
        <f t="array" ref="F527">IF($I$2="Длительное проживание от 30 ночей ",
INDEX(GRID!$B$18:$U$29,MATCH(E$7,GRID!$A$18:$A$29,0),MATCH(1,($U$2=GRID!$B$1:$U$1)*(КАЛЕНДАРЬ!AW28=GRID!$B$3:$U$3),0))*GRID!$H$42,
ROUNDUP(INDEX(GRID!$B$18:$U$29,MATCH(E$7,GRID!$A$18:$A$29,0),MATCH(1,($U$2=GRID!$B$1:$U$1)*(КАЛЕНДАРЬ!AW28=GRID!$B$3:$U$3),0))*GRID!$H$42*(1-GRID!$H$43),0))</f>
        <v>33040</v>
      </c>
      <c r="G527" s="5" cm="1">
        <f t="array" ref="G527">IF($I$2="Длительное проживание от 30 ночей ",
INDEX(GRID!$B$4:$U$15,MATCH(G$7,GRID!$A$4:$A$15,0),MATCH(1,($U$2=GRID!$B$1:$U$1)*(КАЛЕНДАРЬ!AW28=GRID!$B$3:$U$3),0))*GRID!$H$42,
ROUNDUP(INDEX(GRID!$B$4:$U$15,MATCH(G$7,GRID!$A$4:$A$15,0),MATCH(1,($U$2=GRID!$B$1:$U$1)*(КАЛЕНДАРЬ!AW28=GRID!$B$3:$U$3),0))*GRID!$H$42*(1-GRID!$H$43),0))</f>
        <v>34000</v>
      </c>
      <c r="H527" s="5" cm="1">
        <f t="array" ref="H527">IF($I$2="Длительное проживание от 30 ночей ",
INDEX(GRID!$B$18:$U$29,MATCH(G$7,GRID!$A$18:$A$29,0),MATCH(1,($U$2=GRID!$B$1:$U$1)*(КАЛЕНДАРЬ!AW28=GRID!$B$3:$U$3),0))*GRID!$H$42,
ROUNDUP(INDEX(GRID!$B$18:$U$29,MATCH(G$7,GRID!$A$18:$A$29,0),MATCH(1,($U$2=GRID!$B$1:$U$1)*(КАЛЕНДАРЬ!AW28=GRID!$B$3:$U$3),0))*GRID!$H$42*(1-GRID!$H$43),0))</f>
        <v>38000</v>
      </c>
      <c r="I527" s="5">
        <f t="array" ref="I527">IF($I$2="Длительное проживание от 30 ночей ",
INDEX(GRID!$B$4:$U$15,MATCH(I$7,GRID!$A$4:$A$15,0),MATCH(1,($U$2=GRID!$B$1:$U$1)*(КАЛЕНДАРЬ!AW28=GRID!$B$3:$U$3),0))*GRID!$H$42,
ROUNDUP(INDEX(GRID!$B$4:$U$15,MATCH(I$7,GRID!$A$4:$A$15,0),MATCH(1,($U$2=GRID!$B$1:$U$1)*(КАЛЕНДАРЬ!AW28=GRID!$B$3:$U$3),0))*GRID!$H$42*(1-GRID!$H$43),0))</f>
        <v>37920</v>
      </c>
      <c r="J527" s="5">
        <f t="array" ref="J527">IF($I$2="Длительное проживание от 30 ночей ",
INDEX(GRID!$B$18:$U$29,MATCH(I$7,GRID!$A$18:$A$29,0),MATCH(1,($U$2=GRID!$B$1:$U$1)*(КАЛЕНДАРЬ!AW28=GRID!$B$3:$U$3),0))*GRID!$H$42,
ROUNDUP(INDEX(GRID!$B$18:$U$29,MATCH(I$7,GRID!$A$18:$A$29,0),MATCH(1,($U$2=GRID!$B$1:$U$1)*(КАЛЕНДАРЬ!AW28=GRID!$B$3:$U$3),0))*GRID!$H$42*(1-GRID!$H$43),0))</f>
        <v>41920</v>
      </c>
      <c r="K527" s="5" cm="1">
        <f t="array" ref="K527">IF($I$2="Длительное проживание от 30 ночей ",
INDEX(GRID!$B$4:$U$15,MATCH(K$7,GRID!$A$4:$A$15,0),MATCH(1,($U$2=GRID!$B$1:$U$1)*(КАЛЕНДАРЬ!AW28=GRID!$B$3:$U$3),0))*GRID!$H$42,
ROUNDUP(INDEX(GRID!$B$4:$U$15,MATCH(K$7,GRID!$A$4:$A$15,0),MATCH(1,($U$2=GRID!$B$1:$U$1)*(КАЛЕНДАРЬ!AW28=GRID!$B$3:$U$3),0))*GRID!$H$42*(1-GRID!$H$43),0))</f>
        <v>42640</v>
      </c>
      <c r="L527" s="5" cm="1">
        <f t="array" ref="L527">IF($I$2="Длительное проживание от 30 ночей ",
INDEX(GRID!$B$18:$U$29,MATCH(K$7,GRID!$A$18:$A$29,0),MATCH(1,($U$2=GRID!$B$1:$U$1)*(КАЛЕНДАРЬ!AW28=GRID!$B$3:$U$3),0))*GRID!$H$42,
ROUNDUP(INDEX(GRID!$B$18:$U$29,MATCH(K$7,GRID!$A$18:$A$29,0),MATCH(1,($U$2=GRID!$B$1:$U$1)*(КАЛЕНДАРЬ!AW28=GRID!$B$3:$U$3),0))*GRID!$H$42*(1-GRID!$H$43),0))</f>
        <v>46640</v>
      </c>
      <c r="M527" s="5">
        <f t="array" ref="M527">IF($I$2="Длительное проживание от 30 ночей ",
INDEX(GRID!$B$4:$U$15,MATCH(M$7,GRID!$A$4:$A$15,0),MATCH(1,($U$2=GRID!$B$1:$U$1)*(КАЛЕНДАРЬ!AW28=GRID!$B$3:$U$3),0))*GRID!$H$42,
ROUNDUP(INDEX(GRID!$B$4:$U$15,MATCH(M$7,GRID!$A$4:$A$15,0),MATCH(1,($U$2=GRID!$B$1:$U$1)*(КАЛЕНДАРЬ!AW28=GRID!$B$3:$U$3),0))*GRID!$H$42*(1-GRID!$H$43),0))</f>
        <v>59200</v>
      </c>
      <c r="N527" s="5">
        <f t="array" ref="N527">IF($I$2="Длительное проживание от 30 ночей ",
INDEX(GRID!$B$18:$U$29,MATCH(M$7,GRID!$A$18:$A$29,0),MATCH(1,($U$2=GRID!$B$1:$U$1)*(КАЛЕНДАРЬ!AW28=GRID!$B$3:$U$3),0))*GRID!$H$42,
ROUNDUP(INDEX(GRID!$B$18:$U$29,MATCH(M$7,GRID!$A$18:$A$29,0),MATCH(1,($U$2=GRID!$B$1:$U$1)*(КАЛЕНДАРЬ!AW28=GRID!$B$3:$U$3),0))*GRID!$H$42*(1-GRID!$H$43),0))</f>
        <v>63200</v>
      </c>
      <c r="O527" s="5" cm="1">
        <f t="array" ref="O527">IF($I$2="Длительное проживание от 30 ночей ",
INDEX(GRID!$B$4:$U$15,MATCH(O$7,GRID!$A$4:$A$15,0),MATCH(1,($U$2=GRID!$B$1:$U$1)*(КАЛЕНДАРЬ!AW28=GRID!$B$3:$U$3),0))*GRID!$H$42,
ROUNDUP(INDEX(GRID!$B$4:$U$15,MATCH(O$7,GRID!$A$4:$A$15,0),MATCH(1,($U$2=GRID!$B$1:$U$1)*(КАЛЕНДАРЬ!AN\4=GRID!$B$3:$U$3),0))*GRID!$H$42*(1-GRID!$H$43),0))</f>
        <v>87040</v>
      </c>
      <c r="P527" s="5">
        <f t="array" ref="P527">IF($I$2="Длительное проживание от 30 ночей ",
INDEX(GRID!$B$4:$U$15,MATCH(P$7,GRID!$A$4:$A$15,0),MATCH(1,($U$2=GRID!$B$1:$U$1)*(КАЛЕНДАРЬ!AW28=GRID!$B$3:$U$3),0))*GRID!$H$42,
ROUNDUP(INDEX(GRID!$B$4:$U$15,MATCH(P$7,GRID!$A$4:$A$15,0),MATCH(1,($U$2=GRID!$B$1:$U$1)*(КАЛЕНДАРЬ!AW28=GRID!$B$3:$U$3),0))*GRID!$H$42*(1-GRID!$H$43),0))</f>
        <v>121120</v>
      </c>
      <c r="Q527" s="5">
        <f t="array" ref="Q527">IF($I$2="Длительное проживание от 30 ночей ",
INDEX(GRID!$B$4:$U$15,MATCH(Q$7,GRID!$A$4:$A$15,0),MATCH(1,($U$2=GRID!$B$1:$U$1)*(КАЛЕНДАРЬ!AW28=GRID!$B$3:$U$3),0))*GRID!$H$42,
ROUNDUP(INDEX(GRID!$B$4:$U$15,MATCH(Q$7,GRID!$A$4:$A$15,0),MATCH(1,($U$2=GRID!$B$1:$U$1)*(КАЛЕНДАРЬ!AW28=GRID!$B$3:$U$3),0))*GRID!$H$42*(1-GRID!$H$43),0))</f>
        <v>142320</v>
      </c>
      <c r="R527" s="50" t="s">
        <v>105</v>
      </c>
      <c r="S527" s="50" t="s">
        <v>105</v>
      </c>
      <c r="T527" s="50" t="s">
        <v>105</v>
      </c>
    </row>
    <row r="528" spans="1:20" ht="12.75" customHeight="1">
      <c r="A528" s="56" t="s">
        <v>11</v>
      </c>
      <c r="B528" s="57">
        <v>26</v>
      </c>
      <c r="C528" s="5">
        <f t="array" ref="C528">IF($I$2="Длительное проживание от 30 ночей ",
INDEX(GRID!$B$4:$U$15,MATCH(C$7,GRID!$A$4:$A$15,0),MATCH(1,($U$2=GRID!$B$1:$U$1)*(КАЛЕНДАРЬ!AW29=GRID!$B$3:$U$3),0))*GRID!$H$42,
ROUNDUP(INDEX(GRID!$B$4:$U$15,MATCH(C$7,GRID!$A$4:$A$15,0),MATCH(1,($U$2=GRID!$B$1:$U$1)*(КАЛЕНДАРЬ!AW29=GRID!$B$3:$U$3),0))*GRID!$H$42*(1-GRID!$H$43),0))</f>
        <v>24160.000000000004</v>
      </c>
      <c r="D528" s="5">
        <f t="array" ref="D528">IF($I$2="Длительное проживание от 30 ночей ",
INDEX(GRID!$B$18:$U$29,MATCH(C$7,GRID!$A$18:$A$29,0),MATCH(1,($U$2=GRID!$B$1:$U$1)*(КАЛЕНДАРЬ!AW29=GRID!$B$3:$U$3),0))*GRID!$H$42,
ROUNDUP(INDEX(GRID!$B$18:$U$29,MATCH(C$7,GRID!$A$18:$A$29,0),MATCH(1,($U$2=GRID!$B$1:$U$1)*(КАЛЕНДАРЬ!AW29=GRID!$B$3:$U$3),0))*GRID!$H$42*(1-GRID!$H$43),0))</f>
        <v>28160</v>
      </c>
      <c r="E528" s="5">
        <f t="array" ref="E528">IF($I$2="Длительное проживание от 30 ночей ",
INDEX(GRID!$B$4:$U$15,MATCH(E$7,GRID!$A$4:$A$15,0),MATCH(1,($U$2=GRID!$B$1:$U$1)*(КАЛЕНДАРЬ!AW29=GRID!$B$3:$U$3),0))*GRID!$H$42,
ROUNDUP(INDEX(GRID!$B$4:$U$15,MATCH(E$7,GRID!$A$4:$A$15,0),MATCH(1,($U$2=GRID!$B$1:$U$1)*(КАЛЕНДАРЬ!AW29=GRID!$B$3:$U$3),0))*GRID!$H$42*(1-GRID!$H$43),0))</f>
        <v>29040</v>
      </c>
      <c r="F528" s="5">
        <f t="array" ref="F528">IF($I$2="Длительное проживание от 30 ночей ",
INDEX(GRID!$B$18:$U$29,MATCH(E$7,GRID!$A$18:$A$29,0),MATCH(1,($U$2=GRID!$B$1:$U$1)*(КАЛЕНДАРЬ!AW29=GRID!$B$3:$U$3),0))*GRID!$H$42,
ROUNDUP(INDEX(GRID!$B$18:$U$29,MATCH(E$7,GRID!$A$18:$A$29,0),MATCH(1,($U$2=GRID!$B$1:$U$1)*(КАЛЕНДАРЬ!AW29=GRID!$B$3:$U$3),0))*GRID!$H$42*(1-GRID!$H$43),0))</f>
        <v>33040</v>
      </c>
      <c r="G528" s="5" cm="1">
        <f t="array" ref="G528">IF($I$2="Длительное проживание от 30 ночей ",
INDEX(GRID!$B$4:$U$15,MATCH(G$7,GRID!$A$4:$A$15,0),MATCH(1,($U$2=GRID!$B$1:$U$1)*(КАЛЕНДАРЬ!AW29=GRID!$B$3:$U$3),0))*GRID!$H$42,
ROUNDUP(INDEX(GRID!$B$4:$U$15,MATCH(G$7,GRID!$A$4:$A$15,0),MATCH(1,($U$2=GRID!$B$1:$U$1)*(КАЛЕНДАРЬ!AW29=GRID!$B$3:$U$3),0))*GRID!$H$42*(1-GRID!$H$43),0))</f>
        <v>34000</v>
      </c>
      <c r="H528" s="5" cm="1">
        <f t="array" ref="H528">IF($I$2="Длительное проживание от 30 ночей ",
INDEX(GRID!$B$18:$U$29,MATCH(G$7,GRID!$A$18:$A$29,0),MATCH(1,($U$2=GRID!$B$1:$U$1)*(КАЛЕНДАРЬ!AW29=GRID!$B$3:$U$3),0))*GRID!$H$42,
ROUNDUP(INDEX(GRID!$B$18:$U$29,MATCH(G$7,GRID!$A$18:$A$29,0),MATCH(1,($U$2=GRID!$B$1:$U$1)*(КАЛЕНДАРЬ!AW29=GRID!$B$3:$U$3),0))*GRID!$H$42*(1-GRID!$H$43),0))</f>
        <v>38000</v>
      </c>
      <c r="I528" s="5">
        <f t="array" ref="I528">IF($I$2="Длительное проживание от 30 ночей ",
INDEX(GRID!$B$4:$U$15,MATCH(I$7,GRID!$A$4:$A$15,0),MATCH(1,($U$2=GRID!$B$1:$U$1)*(КАЛЕНДАРЬ!AW29=GRID!$B$3:$U$3),0))*GRID!$H$42,
ROUNDUP(INDEX(GRID!$B$4:$U$15,MATCH(I$7,GRID!$A$4:$A$15,0),MATCH(1,($U$2=GRID!$B$1:$U$1)*(КАЛЕНДАРЬ!AW29=GRID!$B$3:$U$3),0))*GRID!$H$42*(1-GRID!$H$43),0))</f>
        <v>37920</v>
      </c>
      <c r="J528" s="5">
        <f t="array" ref="J528">IF($I$2="Длительное проживание от 30 ночей ",
INDEX(GRID!$B$18:$U$29,MATCH(I$7,GRID!$A$18:$A$29,0),MATCH(1,($U$2=GRID!$B$1:$U$1)*(КАЛЕНДАРЬ!AW29=GRID!$B$3:$U$3),0))*GRID!$H$42,
ROUNDUP(INDEX(GRID!$B$18:$U$29,MATCH(I$7,GRID!$A$18:$A$29,0),MATCH(1,($U$2=GRID!$B$1:$U$1)*(КАЛЕНДАРЬ!AW29=GRID!$B$3:$U$3),0))*GRID!$H$42*(1-GRID!$H$43),0))</f>
        <v>41920</v>
      </c>
      <c r="K528" s="5" cm="1">
        <f t="array" ref="K528">IF($I$2="Длительное проживание от 30 ночей ",
INDEX(GRID!$B$4:$U$15,MATCH(K$7,GRID!$A$4:$A$15,0),MATCH(1,($U$2=GRID!$B$1:$U$1)*(КАЛЕНДАРЬ!AW29=GRID!$B$3:$U$3),0))*GRID!$H$42,
ROUNDUP(INDEX(GRID!$B$4:$U$15,MATCH(K$7,GRID!$A$4:$A$15,0),MATCH(1,($U$2=GRID!$B$1:$U$1)*(КАЛЕНДАРЬ!AW29=GRID!$B$3:$U$3),0))*GRID!$H$42*(1-GRID!$H$43),0))</f>
        <v>42640</v>
      </c>
      <c r="L528" s="5" cm="1">
        <f t="array" ref="L528">IF($I$2="Длительное проживание от 30 ночей ",
INDEX(GRID!$B$18:$U$29,MATCH(K$7,GRID!$A$18:$A$29,0),MATCH(1,($U$2=GRID!$B$1:$U$1)*(КАЛЕНДАРЬ!AW29=GRID!$B$3:$U$3),0))*GRID!$H$42,
ROUNDUP(INDEX(GRID!$B$18:$U$29,MATCH(K$7,GRID!$A$18:$A$29,0),MATCH(1,($U$2=GRID!$B$1:$U$1)*(КАЛЕНДАРЬ!AW29=GRID!$B$3:$U$3),0))*GRID!$H$42*(1-GRID!$H$43),0))</f>
        <v>46640</v>
      </c>
      <c r="M528" s="5">
        <f t="array" ref="M528">IF($I$2="Длительное проживание от 30 ночей ",
INDEX(GRID!$B$4:$U$15,MATCH(M$7,GRID!$A$4:$A$15,0),MATCH(1,($U$2=GRID!$B$1:$U$1)*(КАЛЕНДАРЬ!AW29=GRID!$B$3:$U$3),0))*GRID!$H$42,
ROUNDUP(INDEX(GRID!$B$4:$U$15,MATCH(M$7,GRID!$A$4:$A$15,0),MATCH(1,($U$2=GRID!$B$1:$U$1)*(КАЛЕНДАРЬ!AW29=GRID!$B$3:$U$3),0))*GRID!$H$42*(1-GRID!$H$43),0))</f>
        <v>59200</v>
      </c>
      <c r="N528" s="5">
        <f t="array" ref="N528">IF($I$2="Длительное проживание от 30 ночей ",
INDEX(GRID!$B$18:$U$29,MATCH(M$7,GRID!$A$18:$A$29,0),MATCH(1,($U$2=GRID!$B$1:$U$1)*(КАЛЕНДАРЬ!AW29=GRID!$B$3:$U$3),0))*GRID!$H$42,
ROUNDUP(INDEX(GRID!$B$18:$U$29,MATCH(M$7,GRID!$A$18:$A$29,0),MATCH(1,($U$2=GRID!$B$1:$U$1)*(КАЛЕНДАРЬ!AW29=GRID!$B$3:$U$3),0))*GRID!$H$42*(1-GRID!$H$43),0))</f>
        <v>63200</v>
      </c>
      <c r="O528" s="5" cm="1">
        <f t="array" ref="O528">IF($I$2="Длительное проживание от 30 ночей ",
INDEX(GRID!$B$4:$U$15,MATCH(O$7,GRID!$A$4:$A$15,0),MATCH(1,($U$2=GRID!$B$1:$U$1)*(КАЛЕНДАРЬ!AW29=GRID!$B$3:$U$3),0))*GRID!$H$42,
ROUNDUP(INDEX(GRID!$B$4:$U$15,MATCH(O$7,GRID!$A$4:$A$15,0),MATCH(1,($U$2=GRID!$B$1:$U$1)*(КАЛЕНДАРЬ!AN\4=GRID!$B$3:$U$3),0))*GRID!$H$42*(1-GRID!$H$43),0))</f>
        <v>87040</v>
      </c>
      <c r="P528" s="5">
        <f t="array" ref="P528">IF($I$2="Длительное проживание от 30 ночей ",
INDEX(GRID!$B$4:$U$15,MATCH(P$7,GRID!$A$4:$A$15,0),MATCH(1,($U$2=GRID!$B$1:$U$1)*(КАЛЕНДАРЬ!AW29=GRID!$B$3:$U$3),0))*GRID!$H$42,
ROUNDUP(INDEX(GRID!$B$4:$U$15,MATCH(P$7,GRID!$A$4:$A$15,0),MATCH(1,($U$2=GRID!$B$1:$U$1)*(КАЛЕНДАРЬ!AW29=GRID!$B$3:$U$3),0))*GRID!$H$42*(1-GRID!$H$43),0))</f>
        <v>121120</v>
      </c>
      <c r="Q528" s="5">
        <f t="array" ref="Q528">IF($I$2="Длительное проживание от 30 ночей ",
INDEX(GRID!$B$4:$U$15,MATCH(Q$7,GRID!$A$4:$A$15,0),MATCH(1,($U$2=GRID!$B$1:$U$1)*(КАЛЕНДАРЬ!AW29=GRID!$B$3:$U$3),0))*GRID!$H$42,
ROUNDUP(INDEX(GRID!$B$4:$U$15,MATCH(Q$7,GRID!$A$4:$A$15,0),MATCH(1,($U$2=GRID!$B$1:$U$1)*(КАЛЕНДАРЬ!AW29=GRID!$B$3:$U$3),0))*GRID!$H$42*(1-GRID!$H$43),0))</f>
        <v>142320</v>
      </c>
      <c r="R528" s="50" t="s">
        <v>105</v>
      </c>
      <c r="S528" s="50" t="s">
        <v>105</v>
      </c>
      <c r="T528" s="50" t="s">
        <v>105</v>
      </c>
    </row>
    <row r="529" spans="1:21" ht="12.75" customHeight="1">
      <c r="A529" s="56" t="s">
        <v>12</v>
      </c>
      <c r="B529" s="57">
        <v>27</v>
      </c>
      <c r="C529" s="5">
        <f t="array" ref="C529">IF($I$2="Длительное проживание от 30 ночей ",
INDEX(GRID!$B$4:$U$15,MATCH(C$7,GRID!$A$4:$A$15,0),MATCH(1,($U$2=GRID!$B$1:$U$1)*(КАЛЕНДАРЬ!AW30=GRID!$B$3:$U$3),0))*GRID!$H$42,
ROUNDUP(INDEX(GRID!$B$4:$U$15,MATCH(C$7,GRID!$A$4:$A$15,0),MATCH(1,($U$2=GRID!$B$1:$U$1)*(КАЛЕНДАРЬ!AW30=GRID!$B$3:$U$3),0))*GRID!$H$42*(1-GRID!$H$43),0))</f>
        <v>24160.000000000004</v>
      </c>
      <c r="D529" s="5">
        <f t="array" ref="D529">IF($I$2="Длительное проживание от 30 ночей ",
INDEX(GRID!$B$18:$U$29,MATCH(C$7,GRID!$A$18:$A$29,0),MATCH(1,($U$2=GRID!$B$1:$U$1)*(КАЛЕНДАРЬ!AW30=GRID!$B$3:$U$3),0))*GRID!$H$42,
ROUNDUP(INDEX(GRID!$B$18:$U$29,MATCH(C$7,GRID!$A$18:$A$29,0),MATCH(1,($U$2=GRID!$B$1:$U$1)*(КАЛЕНДАРЬ!AW30=GRID!$B$3:$U$3),0))*GRID!$H$42*(1-GRID!$H$43),0))</f>
        <v>28160</v>
      </c>
      <c r="E529" s="5">
        <f t="array" ref="E529">IF($I$2="Длительное проживание от 30 ночей ",
INDEX(GRID!$B$4:$U$15,MATCH(E$7,GRID!$A$4:$A$15,0),MATCH(1,($U$2=GRID!$B$1:$U$1)*(КАЛЕНДАРЬ!AW30=GRID!$B$3:$U$3),0))*GRID!$H$42,
ROUNDUP(INDEX(GRID!$B$4:$U$15,MATCH(E$7,GRID!$A$4:$A$15,0),MATCH(1,($U$2=GRID!$B$1:$U$1)*(КАЛЕНДАРЬ!AW30=GRID!$B$3:$U$3),0))*GRID!$H$42*(1-GRID!$H$43),0))</f>
        <v>29040</v>
      </c>
      <c r="F529" s="5">
        <f t="array" ref="F529">IF($I$2="Длительное проживание от 30 ночей ",
INDEX(GRID!$B$18:$U$29,MATCH(E$7,GRID!$A$18:$A$29,0),MATCH(1,($U$2=GRID!$B$1:$U$1)*(КАЛЕНДАРЬ!AW30=GRID!$B$3:$U$3),0))*GRID!$H$42,
ROUNDUP(INDEX(GRID!$B$18:$U$29,MATCH(E$7,GRID!$A$18:$A$29,0),MATCH(1,($U$2=GRID!$B$1:$U$1)*(КАЛЕНДАРЬ!AW30=GRID!$B$3:$U$3),0))*GRID!$H$42*(1-GRID!$H$43),0))</f>
        <v>33040</v>
      </c>
      <c r="G529" s="5" cm="1">
        <f t="array" ref="G529">IF($I$2="Длительное проживание от 30 ночей ",
INDEX(GRID!$B$4:$U$15,MATCH(G$7,GRID!$A$4:$A$15,0),MATCH(1,($U$2=GRID!$B$1:$U$1)*(КАЛЕНДАРЬ!AW30=GRID!$B$3:$U$3),0))*GRID!$H$42,
ROUNDUP(INDEX(GRID!$B$4:$U$15,MATCH(G$7,GRID!$A$4:$A$15,0),MATCH(1,($U$2=GRID!$B$1:$U$1)*(КАЛЕНДАРЬ!AW30=GRID!$B$3:$U$3),0))*GRID!$H$42*(1-GRID!$H$43),0))</f>
        <v>34000</v>
      </c>
      <c r="H529" s="5" cm="1">
        <f t="array" ref="H529">IF($I$2="Длительное проживание от 30 ночей ",
INDEX(GRID!$B$18:$U$29,MATCH(G$7,GRID!$A$18:$A$29,0),MATCH(1,($U$2=GRID!$B$1:$U$1)*(КАЛЕНДАРЬ!AW30=GRID!$B$3:$U$3),0))*GRID!$H$42,
ROUNDUP(INDEX(GRID!$B$18:$U$29,MATCH(G$7,GRID!$A$18:$A$29,0),MATCH(1,($U$2=GRID!$B$1:$U$1)*(КАЛЕНДАРЬ!AW30=GRID!$B$3:$U$3),0))*GRID!$H$42*(1-GRID!$H$43),0))</f>
        <v>38000</v>
      </c>
      <c r="I529" s="5">
        <f t="array" ref="I529">IF($I$2="Длительное проживание от 30 ночей ",
INDEX(GRID!$B$4:$U$15,MATCH(I$7,GRID!$A$4:$A$15,0),MATCH(1,($U$2=GRID!$B$1:$U$1)*(КАЛЕНДАРЬ!AW30=GRID!$B$3:$U$3),0))*GRID!$H$42,
ROUNDUP(INDEX(GRID!$B$4:$U$15,MATCH(I$7,GRID!$A$4:$A$15,0),MATCH(1,($U$2=GRID!$B$1:$U$1)*(КАЛЕНДАРЬ!AW30=GRID!$B$3:$U$3),0))*GRID!$H$42*(1-GRID!$H$43),0))</f>
        <v>37920</v>
      </c>
      <c r="J529" s="5">
        <f t="array" ref="J529">IF($I$2="Длительное проживание от 30 ночей ",
INDEX(GRID!$B$18:$U$29,MATCH(I$7,GRID!$A$18:$A$29,0),MATCH(1,($U$2=GRID!$B$1:$U$1)*(КАЛЕНДАРЬ!AW30=GRID!$B$3:$U$3),0))*GRID!$H$42,
ROUNDUP(INDEX(GRID!$B$18:$U$29,MATCH(I$7,GRID!$A$18:$A$29,0),MATCH(1,($U$2=GRID!$B$1:$U$1)*(КАЛЕНДАРЬ!AW30=GRID!$B$3:$U$3),0))*GRID!$H$42*(1-GRID!$H$43),0))</f>
        <v>41920</v>
      </c>
      <c r="K529" s="5" cm="1">
        <f t="array" ref="K529">IF($I$2="Длительное проживание от 30 ночей ",
INDEX(GRID!$B$4:$U$15,MATCH(K$7,GRID!$A$4:$A$15,0),MATCH(1,($U$2=GRID!$B$1:$U$1)*(КАЛЕНДАРЬ!AW30=GRID!$B$3:$U$3),0))*GRID!$H$42,
ROUNDUP(INDEX(GRID!$B$4:$U$15,MATCH(K$7,GRID!$A$4:$A$15,0),MATCH(1,($U$2=GRID!$B$1:$U$1)*(КАЛЕНДАРЬ!AW30=GRID!$B$3:$U$3),0))*GRID!$H$42*(1-GRID!$H$43),0))</f>
        <v>42640</v>
      </c>
      <c r="L529" s="5" cm="1">
        <f t="array" ref="L529">IF($I$2="Длительное проживание от 30 ночей ",
INDEX(GRID!$B$18:$U$29,MATCH(K$7,GRID!$A$18:$A$29,0),MATCH(1,($U$2=GRID!$B$1:$U$1)*(КАЛЕНДАРЬ!AW30=GRID!$B$3:$U$3),0))*GRID!$H$42,
ROUNDUP(INDEX(GRID!$B$18:$U$29,MATCH(K$7,GRID!$A$18:$A$29,0),MATCH(1,($U$2=GRID!$B$1:$U$1)*(КАЛЕНДАРЬ!AW30=GRID!$B$3:$U$3),0))*GRID!$H$42*(1-GRID!$H$43),0))</f>
        <v>46640</v>
      </c>
      <c r="M529" s="5">
        <f t="array" ref="M529">IF($I$2="Длительное проживание от 30 ночей ",
INDEX(GRID!$B$4:$U$15,MATCH(M$7,GRID!$A$4:$A$15,0),MATCH(1,($U$2=GRID!$B$1:$U$1)*(КАЛЕНДАРЬ!AW30=GRID!$B$3:$U$3),0))*GRID!$H$42,
ROUNDUP(INDEX(GRID!$B$4:$U$15,MATCH(M$7,GRID!$A$4:$A$15,0),MATCH(1,($U$2=GRID!$B$1:$U$1)*(КАЛЕНДАРЬ!AW30=GRID!$B$3:$U$3),0))*GRID!$H$42*(1-GRID!$H$43),0))</f>
        <v>59200</v>
      </c>
      <c r="N529" s="5">
        <f t="array" ref="N529">IF($I$2="Длительное проживание от 30 ночей ",
INDEX(GRID!$B$18:$U$29,MATCH(M$7,GRID!$A$18:$A$29,0),MATCH(1,($U$2=GRID!$B$1:$U$1)*(КАЛЕНДАРЬ!AW30=GRID!$B$3:$U$3),0))*GRID!$H$42,
ROUNDUP(INDEX(GRID!$B$18:$U$29,MATCH(M$7,GRID!$A$18:$A$29,0),MATCH(1,($U$2=GRID!$B$1:$U$1)*(КАЛЕНДАРЬ!AW30=GRID!$B$3:$U$3),0))*GRID!$H$42*(1-GRID!$H$43),0))</f>
        <v>63200</v>
      </c>
      <c r="O529" s="5" cm="1">
        <f t="array" ref="O529">IF($I$2="Длительное проживание от 30 ночей ",
INDEX(GRID!$B$4:$U$15,MATCH(O$7,GRID!$A$4:$A$15,0),MATCH(1,($U$2=GRID!$B$1:$U$1)*(КАЛЕНДАРЬ!AW30=GRID!$B$3:$U$3),0))*GRID!$H$42,
ROUNDUP(INDEX(GRID!$B$4:$U$15,MATCH(O$7,GRID!$A$4:$A$15,0),MATCH(1,($U$2=GRID!$B$1:$U$1)*(КАЛЕНДАРЬ!AN\4=GRID!$B$3:$U$3),0))*GRID!$H$42*(1-GRID!$H$43),0))</f>
        <v>87040</v>
      </c>
      <c r="P529" s="5">
        <f t="array" ref="P529">IF($I$2="Длительное проживание от 30 ночей ",
INDEX(GRID!$B$4:$U$15,MATCH(P$7,GRID!$A$4:$A$15,0),MATCH(1,($U$2=GRID!$B$1:$U$1)*(КАЛЕНДАРЬ!AW30=GRID!$B$3:$U$3),0))*GRID!$H$42,
ROUNDUP(INDEX(GRID!$B$4:$U$15,MATCH(P$7,GRID!$A$4:$A$15,0),MATCH(1,($U$2=GRID!$B$1:$U$1)*(КАЛЕНДАРЬ!AW30=GRID!$B$3:$U$3),0))*GRID!$H$42*(1-GRID!$H$43),0))</f>
        <v>121120</v>
      </c>
      <c r="Q529" s="5">
        <f t="array" ref="Q529">IF($I$2="Длительное проживание от 30 ночей ",
INDEX(GRID!$B$4:$U$15,MATCH(Q$7,GRID!$A$4:$A$15,0),MATCH(1,($U$2=GRID!$B$1:$U$1)*(КАЛЕНДАРЬ!AW30=GRID!$B$3:$U$3),0))*GRID!$H$42,
ROUNDUP(INDEX(GRID!$B$4:$U$15,MATCH(Q$7,GRID!$A$4:$A$15,0),MATCH(1,($U$2=GRID!$B$1:$U$1)*(КАЛЕНДАРЬ!AW30=GRID!$B$3:$U$3),0))*GRID!$H$42*(1-GRID!$H$43),0))</f>
        <v>142320</v>
      </c>
      <c r="R529" s="50" t="s">
        <v>105</v>
      </c>
      <c r="S529" s="50" t="s">
        <v>105</v>
      </c>
      <c r="T529" s="50" t="s">
        <v>105</v>
      </c>
    </row>
    <row r="530" spans="1:21" ht="12.75" customHeight="1">
      <c r="A530" s="56" t="s">
        <v>13</v>
      </c>
      <c r="B530" s="57">
        <v>28</v>
      </c>
      <c r="C530" s="5">
        <f t="array" ref="C530">IF($I$2="Длительное проживание от 30 ночей ",
INDEX(GRID!$B$4:$U$15,MATCH(C$7,GRID!$A$4:$A$15,0),MATCH(1,($U$2=GRID!$B$1:$U$1)*(КАЛЕНДАРЬ!AW31=GRID!$B$3:$U$3),0))*GRID!$H$42,
ROUNDUP(INDEX(GRID!$B$4:$U$15,MATCH(C$7,GRID!$A$4:$A$15,0),MATCH(1,($U$2=GRID!$B$1:$U$1)*(КАЛЕНДАРЬ!AW31=GRID!$B$3:$U$3),0))*GRID!$H$42*(1-GRID!$H$43),0))</f>
        <v>24160.000000000004</v>
      </c>
      <c r="D530" s="5">
        <f t="array" ref="D530">IF($I$2="Длительное проживание от 30 ночей ",
INDEX(GRID!$B$18:$U$29,MATCH(C$7,GRID!$A$18:$A$29,0),MATCH(1,($U$2=GRID!$B$1:$U$1)*(КАЛЕНДАРЬ!AW31=GRID!$B$3:$U$3),0))*GRID!$H$42,
ROUNDUP(INDEX(GRID!$B$18:$U$29,MATCH(C$7,GRID!$A$18:$A$29,0),MATCH(1,($U$2=GRID!$B$1:$U$1)*(КАЛЕНДАРЬ!AW31=GRID!$B$3:$U$3),0))*GRID!$H$42*(1-GRID!$H$43),0))</f>
        <v>28160</v>
      </c>
      <c r="E530" s="5">
        <f t="array" ref="E530">IF($I$2="Длительное проживание от 30 ночей ",
INDEX(GRID!$B$4:$U$15,MATCH(E$7,GRID!$A$4:$A$15,0),MATCH(1,($U$2=GRID!$B$1:$U$1)*(КАЛЕНДАРЬ!AW31=GRID!$B$3:$U$3),0))*GRID!$H$42,
ROUNDUP(INDEX(GRID!$B$4:$U$15,MATCH(E$7,GRID!$A$4:$A$15,0),MATCH(1,($U$2=GRID!$B$1:$U$1)*(КАЛЕНДАРЬ!AW31=GRID!$B$3:$U$3),0))*GRID!$H$42*(1-GRID!$H$43),0))</f>
        <v>29040</v>
      </c>
      <c r="F530" s="5">
        <f t="array" ref="F530">IF($I$2="Длительное проживание от 30 ночей ",
INDEX(GRID!$B$18:$U$29,MATCH(E$7,GRID!$A$18:$A$29,0),MATCH(1,($U$2=GRID!$B$1:$U$1)*(КАЛЕНДАРЬ!AW31=GRID!$B$3:$U$3),0))*GRID!$H$42,
ROUNDUP(INDEX(GRID!$B$18:$U$29,MATCH(E$7,GRID!$A$18:$A$29,0),MATCH(1,($U$2=GRID!$B$1:$U$1)*(КАЛЕНДАРЬ!AW31=GRID!$B$3:$U$3),0))*GRID!$H$42*(1-GRID!$H$43),0))</f>
        <v>33040</v>
      </c>
      <c r="G530" s="5" cm="1">
        <f t="array" ref="G530">IF($I$2="Длительное проживание от 30 ночей ",
INDEX(GRID!$B$4:$U$15,MATCH(G$7,GRID!$A$4:$A$15,0),MATCH(1,($U$2=GRID!$B$1:$U$1)*(КАЛЕНДАРЬ!AW31=GRID!$B$3:$U$3),0))*GRID!$H$42,
ROUNDUP(INDEX(GRID!$B$4:$U$15,MATCH(G$7,GRID!$A$4:$A$15,0),MATCH(1,($U$2=GRID!$B$1:$U$1)*(КАЛЕНДАРЬ!AW31=GRID!$B$3:$U$3),0))*GRID!$H$42*(1-GRID!$H$43),0))</f>
        <v>34000</v>
      </c>
      <c r="H530" s="5" cm="1">
        <f t="array" ref="H530">IF($I$2="Длительное проживание от 30 ночей ",
INDEX(GRID!$B$18:$U$29,MATCH(G$7,GRID!$A$18:$A$29,0),MATCH(1,($U$2=GRID!$B$1:$U$1)*(КАЛЕНДАРЬ!AW31=GRID!$B$3:$U$3),0))*GRID!$H$42,
ROUNDUP(INDEX(GRID!$B$18:$U$29,MATCH(G$7,GRID!$A$18:$A$29,0),MATCH(1,($U$2=GRID!$B$1:$U$1)*(КАЛЕНДАРЬ!AW31=GRID!$B$3:$U$3),0))*GRID!$H$42*(1-GRID!$H$43),0))</f>
        <v>38000</v>
      </c>
      <c r="I530" s="5">
        <f t="array" ref="I530">IF($I$2="Длительное проживание от 30 ночей ",
INDEX(GRID!$B$4:$U$15,MATCH(I$7,GRID!$A$4:$A$15,0),MATCH(1,($U$2=GRID!$B$1:$U$1)*(КАЛЕНДАРЬ!AW31=GRID!$B$3:$U$3),0))*GRID!$H$42,
ROUNDUP(INDEX(GRID!$B$4:$U$15,MATCH(I$7,GRID!$A$4:$A$15,0),MATCH(1,($U$2=GRID!$B$1:$U$1)*(КАЛЕНДАРЬ!AW31=GRID!$B$3:$U$3),0))*GRID!$H$42*(1-GRID!$H$43),0))</f>
        <v>37920</v>
      </c>
      <c r="J530" s="5">
        <f t="array" ref="J530">IF($I$2="Длительное проживание от 30 ночей ",
INDEX(GRID!$B$18:$U$29,MATCH(I$7,GRID!$A$18:$A$29,0),MATCH(1,($U$2=GRID!$B$1:$U$1)*(КАЛЕНДАРЬ!AW31=GRID!$B$3:$U$3),0))*GRID!$H$42,
ROUNDUP(INDEX(GRID!$B$18:$U$29,MATCH(I$7,GRID!$A$18:$A$29,0),MATCH(1,($U$2=GRID!$B$1:$U$1)*(КАЛЕНДАРЬ!AW31=GRID!$B$3:$U$3),0))*GRID!$H$42*(1-GRID!$H$43),0))</f>
        <v>41920</v>
      </c>
      <c r="K530" s="5" cm="1">
        <f t="array" ref="K530">IF($I$2="Длительное проживание от 30 ночей ",
INDEX(GRID!$B$4:$U$15,MATCH(K$7,GRID!$A$4:$A$15,0),MATCH(1,($U$2=GRID!$B$1:$U$1)*(КАЛЕНДАРЬ!AW31=GRID!$B$3:$U$3),0))*GRID!$H$42,
ROUNDUP(INDEX(GRID!$B$4:$U$15,MATCH(K$7,GRID!$A$4:$A$15,0),MATCH(1,($U$2=GRID!$B$1:$U$1)*(КАЛЕНДАРЬ!AW31=GRID!$B$3:$U$3),0))*GRID!$H$42*(1-GRID!$H$43),0))</f>
        <v>42640</v>
      </c>
      <c r="L530" s="5" cm="1">
        <f t="array" ref="L530">IF($I$2="Длительное проживание от 30 ночей ",
INDEX(GRID!$B$18:$U$29,MATCH(K$7,GRID!$A$18:$A$29,0),MATCH(1,($U$2=GRID!$B$1:$U$1)*(КАЛЕНДАРЬ!AW31=GRID!$B$3:$U$3),0))*GRID!$H$42,
ROUNDUP(INDEX(GRID!$B$18:$U$29,MATCH(K$7,GRID!$A$18:$A$29,0),MATCH(1,($U$2=GRID!$B$1:$U$1)*(КАЛЕНДАРЬ!AW31=GRID!$B$3:$U$3),0))*GRID!$H$42*(1-GRID!$H$43),0))</f>
        <v>46640</v>
      </c>
      <c r="M530" s="5">
        <f t="array" ref="M530">IF($I$2="Длительное проживание от 30 ночей ",
INDEX(GRID!$B$4:$U$15,MATCH(M$7,GRID!$A$4:$A$15,0),MATCH(1,($U$2=GRID!$B$1:$U$1)*(КАЛЕНДАРЬ!AW31=GRID!$B$3:$U$3),0))*GRID!$H$42,
ROUNDUP(INDEX(GRID!$B$4:$U$15,MATCH(M$7,GRID!$A$4:$A$15,0),MATCH(1,($U$2=GRID!$B$1:$U$1)*(КАЛЕНДАРЬ!AW31=GRID!$B$3:$U$3),0))*GRID!$H$42*(1-GRID!$H$43),0))</f>
        <v>59200</v>
      </c>
      <c r="N530" s="5">
        <f t="array" ref="N530">IF($I$2="Длительное проживание от 30 ночей ",
INDEX(GRID!$B$18:$U$29,MATCH(M$7,GRID!$A$18:$A$29,0),MATCH(1,($U$2=GRID!$B$1:$U$1)*(КАЛЕНДАРЬ!AW31=GRID!$B$3:$U$3),0))*GRID!$H$42,
ROUNDUP(INDEX(GRID!$B$18:$U$29,MATCH(M$7,GRID!$A$18:$A$29,0),MATCH(1,($U$2=GRID!$B$1:$U$1)*(КАЛЕНДАРЬ!AW31=GRID!$B$3:$U$3),0))*GRID!$H$42*(1-GRID!$H$43),0))</f>
        <v>63200</v>
      </c>
      <c r="O530" s="5" cm="1">
        <f t="array" ref="O530">IF($I$2="Длительное проживание от 30 ночей ",
INDEX(GRID!$B$4:$U$15,MATCH(O$7,GRID!$A$4:$A$15,0),MATCH(1,($U$2=GRID!$B$1:$U$1)*(КАЛЕНДАРЬ!AW31=GRID!$B$3:$U$3),0))*GRID!$H$42,
ROUNDUP(INDEX(GRID!$B$4:$U$15,MATCH(O$7,GRID!$A$4:$A$15,0),MATCH(1,($U$2=GRID!$B$1:$U$1)*(КАЛЕНДАРЬ!AN\4=GRID!$B$3:$U$3),0))*GRID!$H$42*(1-GRID!$H$43),0))</f>
        <v>87040</v>
      </c>
      <c r="P530" s="5">
        <f t="array" ref="P530">IF($I$2="Длительное проживание от 30 ночей ",
INDEX(GRID!$B$4:$U$15,MATCH(P$7,GRID!$A$4:$A$15,0),MATCH(1,($U$2=GRID!$B$1:$U$1)*(КАЛЕНДАРЬ!AW31=GRID!$B$3:$U$3),0))*GRID!$H$42,
ROUNDUP(INDEX(GRID!$B$4:$U$15,MATCH(P$7,GRID!$A$4:$A$15,0),MATCH(1,($U$2=GRID!$B$1:$U$1)*(КАЛЕНДАРЬ!AW31=GRID!$B$3:$U$3),0))*GRID!$H$42*(1-GRID!$H$43),0))</f>
        <v>121120</v>
      </c>
      <c r="Q530" s="5">
        <f t="array" ref="Q530">IF($I$2="Длительное проживание от 30 ночей ",
INDEX(GRID!$B$4:$U$15,MATCH(Q$7,GRID!$A$4:$A$15,0),MATCH(1,($U$2=GRID!$B$1:$U$1)*(КАЛЕНДАРЬ!AW31=GRID!$B$3:$U$3),0))*GRID!$H$42,
ROUNDUP(INDEX(GRID!$B$4:$U$15,MATCH(Q$7,GRID!$A$4:$A$15,0),MATCH(1,($U$2=GRID!$B$1:$U$1)*(КАЛЕНДАРЬ!AW31=GRID!$B$3:$U$3),0))*GRID!$H$42*(1-GRID!$H$43),0))</f>
        <v>142320</v>
      </c>
      <c r="R530" s="50" t="s">
        <v>105</v>
      </c>
      <c r="S530" s="50" t="s">
        <v>105</v>
      </c>
      <c r="T530" s="50" t="s">
        <v>105</v>
      </c>
    </row>
    <row r="531" spans="1:21" ht="12.75" customHeight="1">
      <c r="A531" s="56" t="s">
        <v>14</v>
      </c>
      <c r="B531" s="57">
        <v>29</v>
      </c>
      <c r="C531" s="5">
        <f t="array" ref="C531">IF($I$2="Длительное проживание от 30 ночей ",
INDEX(GRID!$B$4:$U$15,MATCH(C$7,GRID!$A$4:$A$15,0),MATCH(1,($U$2=GRID!$B$1:$U$1)*(КАЛЕНДАРЬ!AW32=GRID!$B$3:$U$3),0))*GRID!$H$42,
ROUNDUP(INDEX(GRID!$B$4:$U$15,MATCH(C$7,GRID!$A$4:$A$15,0),MATCH(1,($U$2=GRID!$B$1:$U$1)*(КАЛЕНДАРЬ!AW32=GRID!$B$3:$U$3),0))*GRID!$H$42*(1-GRID!$H$43),0))</f>
        <v>24160.000000000004</v>
      </c>
      <c r="D531" s="5">
        <f t="array" ref="D531">IF($I$2="Длительное проживание от 30 ночей ",
INDEX(GRID!$B$18:$U$29,MATCH(C$7,GRID!$A$18:$A$29,0),MATCH(1,($U$2=GRID!$B$1:$U$1)*(КАЛЕНДАРЬ!AW32=GRID!$B$3:$U$3),0))*GRID!$H$42,
ROUNDUP(INDEX(GRID!$B$18:$U$29,MATCH(C$7,GRID!$A$18:$A$29,0),MATCH(1,($U$2=GRID!$B$1:$U$1)*(КАЛЕНДАРЬ!AW32=GRID!$B$3:$U$3),0))*GRID!$H$42*(1-GRID!$H$43),0))</f>
        <v>28160</v>
      </c>
      <c r="E531" s="5">
        <f t="array" ref="E531">IF($I$2="Длительное проживание от 30 ночей ",
INDEX(GRID!$B$4:$U$15,MATCH(E$7,GRID!$A$4:$A$15,0),MATCH(1,($U$2=GRID!$B$1:$U$1)*(КАЛЕНДАРЬ!AW32=GRID!$B$3:$U$3),0))*GRID!$H$42,
ROUNDUP(INDEX(GRID!$B$4:$U$15,MATCH(E$7,GRID!$A$4:$A$15,0),MATCH(1,($U$2=GRID!$B$1:$U$1)*(КАЛЕНДАРЬ!AW32=GRID!$B$3:$U$3),0))*GRID!$H$42*(1-GRID!$H$43),0))</f>
        <v>29040</v>
      </c>
      <c r="F531" s="5">
        <f t="array" ref="F531">IF($I$2="Длительное проживание от 30 ночей ",
INDEX(GRID!$B$18:$U$29,MATCH(E$7,GRID!$A$18:$A$29,0),MATCH(1,($U$2=GRID!$B$1:$U$1)*(КАЛЕНДАРЬ!AW32=GRID!$B$3:$U$3),0))*GRID!$H$42,
ROUNDUP(INDEX(GRID!$B$18:$U$29,MATCH(E$7,GRID!$A$18:$A$29,0),MATCH(1,($U$2=GRID!$B$1:$U$1)*(КАЛЕНДАРЬ!AW32=GRID!$B$3:$U$3),0))*GRID!$H$42*(1-GRID!$H$43),0))</f>
        <v>33040</v>
      </c>
      <c r="G531" s="5" cm="1">
        <f t="array" ref="G531">IF($I$2="Длительное проживание от 30 ночей ",
INDEX(GRID!$B$4:$U$15,MATCH(G$7,GRID!$A$4:$A$15,0),MATCH(1,($U$2=GRID!$B$1:$U$1)*(КАЛЕНДАРЬ!AW32=GRID!$B$3:$U$3),0))*GRID!$H$42,
ROUNDUP(INDEX(GRID!$B$4:$U$15,MATCH(G$7,GRID!$A$4:$A$15,0),MATCH(1,($U$2=GRID!$B$1:$U$1)*(КАЛЕНДАРЬ!AW32=GRID!$B$3:$U$3),0))*GRID!$H$42*(1-GRID!$H$43),0))</f>
        <v>34000</v>
      </c>
      <c r="H531" s="5" cm="1">
        <f t="array" ref="H531">IF($I$2="Длительное проживание от 30 ночей ",
INDEX(GRID!$B$18:$U$29,MATCH(G$7,GRID!$A$18:$A$29,0),MATCH(1,($U$2=GRID!$B$1:$U$1)*(КАЛЕНДАРЬ!AW32=GRID!$B$3:$U$3),0))*GRID!$H$42,
ROUNDUP(INDEX(GRID!$B$18:$U$29,MATCH(G$7,GRID!$A$18:$A$29,0),MATCH(1,($U$2=GRID!$B$1:$U$1)*(КАЛЕНДАРЬ!AW32=GRID!$B$3:$U$3),0))*GRID!$H$42*(1-GRID!$H$43),0))</f>
        <v>38000</v>
      </c>
      <c r="I531" s="5">
        <f t="array" ref="I531">IF($I$2="Длительное проживание от 30 ночей ",
INDEX(GRID!$B$4:$U$15,MATCH(I$7,GRID!$A$4:$A$15,0),MATCH(1,($U$2=GRID!$B$1:$U$1)*(КАЛЕНДАРЬ!AW32=GRID!$B$3:$U$3),0))*GRID!$H$42,
ROUNDUP(INDEX(GRID!$B$4:$U$15,MATCH(I$7,GRID!$A$4:$A$15,0),MATCH(1,($U$2=GRID!$B$1:$U$1)*(КАЛЕНДАРЬ!AW32=GRID!$B$3:$U$3),0))*GRID!$H$42*(1-GRID!$H$43),0))</f>
        <v>37920</v>
      </c>
      <c r="J531" s="5">
        <f t="array" ref="J531">IF($I$2="Длительное проживание от 30 ночей ",
INDEX(GRID!$B$18:$U$29,MATCH(I$7,GRID!$A$18:$A$29,0),MATCH(1,($U$2=GRID!$B$1:$U$1)*(КАЛЕНДАРЬ!AW32=GRID!$B$3:$U$3),0))*GRID!$H$42,
ROUNDUP(INDEX(GRID!$B$18:$U$29,MATCH(I$7,GRID!$A$18:$A$29,0),MATCH(1,($U$2=GRID!$B$1:$U$1)*(КАЛЕНДАРЬ!AW32=GRID!$B$3:$U$3),0))*GRID!$H$42*(1-GRID!$H$43),0))</f>
        <v>41920</v>
      </c>
      <c r="K531" s="5" cm="1">
        <f t="array" ref="K531">IF($I$2="Длительное проживание от 30 ночей ",
INDEX(GRID!$B$4:$U$15,MATCH(K$7,GRID!$A$4:$A$15,0),MATCH(1,($U$2=GRID!$B$1:$U$1)*(КАЛЕНДАРЬ!AW32=GRID!$B$3:$U$3),0))*GRID!$H$42,
ROUNDUP(INDEX(GRID!$B$4:$U$15,MATCH(K$7,GRID!$A$4:$A$15,0),MATCH(1,($U$2=GRID!$B$1:$U$1)*(КАЛЕНДАРЬ!AW32=GRID!$B$3:$U$3),0))*GRID!$H$42*(1-GRID!$H$43),0))</f>
        <v>42640</v>
      </c>
      <c r="L531" s="5" cm="1">
        <f t="array" ref="L531">IF($I$2="Длительное проживание от 30 ночей ",
INDEX(GRID!$B$18:$U$29,MATCH(K$7,GRID!$A$18:$A$29,0),MATCH(1,($U$2=GRID!$B$1:$U$1)*(КАЛЕНДАРЬ!AW32=GRID!$B$3:$U$3),0))*GRID!$H$42,
ROUNDUP(INDEX(GRID!$B$18:$U$29,MATCH(K$7,GRID!$A$18:$A$29,0),MATCH(1,($U$2=GRID!$B$1:$U$1)*(КАЛЕНДАРЬ!AW32=GRID!$B$3:$U$3),0))*GRID!$H$42*(1-GRID!$H$43),0))</f>
        <v>46640</v>
      </c>
      <c r="M531" s="5">
        <f t="array" ref="M531">IF($I$2="Длительное проживание от 30 ночей ",
INDEX(GRID!$B$4:$U$15,MATCH(M$7,GRID!$A$4:$A$15,0),MATCH(1,($U$2=GRID!$B$1:$U$1)*(КАЛЕНДАРЬ!AW32=GRID!$B$3:$U$3),0))*GRID!$H$42,
ROUNDUP(INDEX(GRID!$B$4:$U$15,MATCH(M$7,GRID!$A$4:$A$15,0),MATCH(1,($U$2=GRID!$B$1:$U$1)*(КАЛЕНДАРЬ!AW32=GRID!$B$3:$U$3),0))*GRID!$H$42*(1-GRID!$H$43),0))</f>
        <v>59200</v>
      </c>
      <c r="N531" s="5">
        <f t="array" ref="N531">IF($I$2="Длительное проживание от 30 ночей ",
INDEX(GRID!$B$18:$U$29,MATCH(M$7,GRID!$A$18:$A$29,0),MATCH(1,($U$2=GRID!$B$1:$U$1)*(КАЛЕНДАРЬ!AW32=GRID!$B$3:$U$3),0))*GRID!$H$42,
ROUNDUP(INDEX(GRID!$B$18:$U$29,MATCH(M$7,GRID!$A$18:$A$29,0),MATCH(1,($U$2=GRID!$B$1:$U$1)*(КАЛЕНДАРЬ!AW32=GRID!$B$3:$U$3),0))*GRID!$H$42*(1-GRID!$H$43),0))</f>
        <v>63200</v>
      </c>
      <c r="O531" s="5" cm="1">
        <f t="array" ref="O531">IF($I$2="Длительное проживание от 30 ночей ",
INDEX(GRID!$B$4:$U$15,MATCH(O$7,GRID!$A$4:$A$15,0),MATCH(1,($U$2=GRID!$B$1:$U$1)*(КАЛЕНДАРЬ!AW32=GRID!$B$3:$U$3),0))*GRID!$H$42,
ROUNDUP(INDEX(GRID!$B$4:$U$15,MATCH(O$7,GRID!$A$4:$A$15,0),MATCH(1,($U$2=GRID!$B$1:$U$1)*(КАЛЕНДАРЬ!AN\4=GRID!$B$3:$U$3),0))*GRID!$H$42*(1-GRID!$H$43),0))</f>
        <v>87040</v>
      </c>
      <c r="P531" s="5">
        <f t="array" ref="P531">IF($I$2="Длительное проживание от 30 ночей ",
INDEX(GRID!$B$4:$U$15,MATCH(P$7,GRID!$A$4:$A$15,0),MATCH(1,($U$2=GRID!$B$1:$U$1)*(КАЛЕНДАРЬ!AW32=GRID!$B$3:$U$3),0))*GRID!$H$42,
ROUNDUP(INDEX(GRID!$B$4:$U$15,MATCH(P$7,GRID!$A$4:$A$15,0),MATCH(1,($U$2=GRID!$B$1:$U$1)*(КАЛЕНДАРЬ!AW32=GRID!$B$3:$U$3),0))*GRID!$H$42*(1-GRID!$H$43),0))</f>
        <v>121120</v>
      </c>
      <c r="Q531" s="5">
        <f t="array" ref="Q531">IF($I$2="Длительное проживание от 30 ночей ",
INDEX(GRID!$B$4:$U$15,MATCH(Q$7,GRID!$A$4:$A$15,0),MATCH(1,($U$2=GRID!$B$1:$U$1)*(КАЛЕНДАРЬ!AW32=GRID!$B$3:$U$3),0))*GRID!$H$42,
ROUNDUP(INDEX(GRID!$B$4:$U$15,MATCH(Q$7,GRID!$A$4:$A$15,0),MATCH(1,($U$2=GRID!$B$1:$U$1)*(КАЛЕНДАРЬ!AW32=GRID!$B$3:$U$3),0))*GRID!$H$42*(1-GRID!$H$43),0))</f>
        <v>142320</v>
      </c>
      <c r="R531" s="50" t="s">
        <v>105</v>
      </c>
      <c r="S531" s="50" t="s">
        <v>105</v>
      </c>
      <c r="T531" s="50" t="s">
        <v>105</v>
      </c>
    </row>
    <row r="532" spans="1:21" ht="12.75" customHeight="1">
      <c r="A532" s="56" t="s">
        <v>15</v>
      </c>
      <c r="B532" s="57">
        <v>30</v>
      </c>
      <c r="C532" s="5">
        <f t="array" ref="C532">IF($I$2="Длительное проживание от 30 ночей ",
INDEX(GRID!$B$4:$U$15,MATCH(C$7,GRID!$A$4:$A$15,0),MATCH(1,($U$2=GRID!$B$1:$U$1)*(КАЛЕНДАРЬ!AW33=GRID!$B$3:$U$3),0))*GRID!$H$42,
ROUNDUP(INDEX(GRID!$B$4:$U$15,MATCH(C$7,GRID!$A$4:$A$15,0),MATCH(1,($U$2=GRID!$B$1:$U$1)*(КАЛЕНДАРЬ!AW33=GRID!$B$3:$U$3),0))*GRID!$H$42*(1-GRID!$H$43),0))</f>
        <v>32080</v>
      </c>
      <c r="D532" s="5">
        <f t="array" ref="D532">IF($I$2="Длительное проживание от 30 ночей ",
INDEX(GRID!$B$18:$U$29,MATCH(C$7,GRID!$A$18:$A$29,0),MATCH(1,($U$2=GRID!$B$1:$U$1)*(КАЛЕНДАРЬ!AW33=GRID!$B$3:$U$3),0))*GRID!$H$42,
ROUNDUP(INDEX(GRID!$B$18:$U$29,MATCH(C$7,GRID!$A$18:$A$29,0),MATCH(1,($U$2=GRID!$B$1:$U$1)*(КАЛЕНДАРЬ!AW33=GRID!$B$3:$U$3),0))*GRID!$H$42*(1-GRID!$H$43),0))</f>
        <v>36080</v>
      </c>
      <c r="E532" s="5">
        <f t="array" ref="E532">IF($I$2="Длительное проживание от 30 ночей ",
INDEX(GRID!$B$4:$U$15,MATCH(E$7,GRID!$A$4:$A$15,0),MATCH(1,($U$2=GRID!$B$1:$U$1)*(КАЛЕНДАРЬ!AW33=GRID!$B$3:$U$3),0))*GRID!$H$42,
ROUNDUP(INDEX(GRID!$B$4:$U$15,MATCH(E$7,GRID!$A$4:$A$15,0),MATCH(1,($U$2=GRID!$B$1:$U$1)*(КАЛЕНДАРЬ!AW33=GRID!$B$3:$U$3),0))*GRID!$H$42*(1-GRID!$H$43),0))</f>
        <v>38320</v>
      </c>
      <c r="F532" s="5">
        <f t="array" ref="F532">IF($I$2="Длительное проживание от 30 ночей ",
INDEX(GRID!$B$18:$U$29,MATCH(E$7,GRID!$A$18:$A$29,0),MATCH(1,($U$2=GRID!$B$1:$U$1)*(КАЛЕНДАРЬ!AW33=GRID!$B$3:$U$3),0))*GRID!$H$42,
ROUNDUP(INDEX(GRID!$B$18:$U$29,MATCH(E$7,GRID!$A$18:$A$29,0),MATCH(1,($U$2=GRID!$B$1:$U$1)*(КАЛЕНДАРЬ!AW33=GRID!$B$3:$U$3),0))*GRID!$H$42*(1-GRID!$H$43),0))</f>
        <v>42320</v>
      </c>
      <c r="G532" s="5" cm="1">
        <f t="array" ref="G532">IF($I$2="Длительное проживание от 30 ночей ",
INDEX(GRID!$B$4:$U$15,MATCH(G$7,GRID!$A$4:$A$15,0),MATCH(1,($U$2=GRID!$B$1:$U$1)*(КАЛЕНДАРЬ!AW33=GRID!$B$3:$U$3),0))*GRID!$H$42,
ROUNDUP(INDEX(GRID!$B$4:$U$15,MATCH(G$7,GRID!$A$4:$A$15,0),MATCH(1,($U$2=GRID!$B$1:$U$1)*(КАЛЕНДАРЬ!AW33=GRID!$B$3:$U$3),0))*GRID!$H$42*(1-GRID!$H$43),0))</f>
        <v>43600</v>
      </c>
      <c r="H532" s="5" cm="1">
        <f t="array" ref="H532">IF($I$2="Длительное проживание от 30 ночей ",
INDEX(GRID!$B$18:$U$29,MATCH(G$7,GRID!$A$18:$A$29,0),MATCH(1,($U$2=GRID!$B$1:$U$1)*(КАЛЕНДАРЬ!AW33=GRID!$B$3:$U$3),0))*GRID!$H$42,
ROUNDUP(INDEX(GRID!$B$18:$U$29,MATCH(G$7,GRID!$A$18:$A$29,0),MATCH(1,($U$2=GRID!$B$1:$U$1)*(КАЛЕНДАРЬ!AW33=GRID!$B$3:$U$3),0))*GRID!$H$42*(1-GRID!$H$43),0))</f>
        <v>47600</v>
      </c>
      <c r="I532" s="5">
        <f t="array" ref="I532">IF($I$2="Длительное проживание от 30 ночей ",
INDEX(GRID!$B$4:$U$15,MATCH(I$7,GRID!$A$4:$A$15,0),MATCH(1,($U$2=GRID!$B$1:$U$1)*(КАЛЕНДАРЬ!AW33=GRID!$B$3:$U$3),0))*GRID!$H$42,
ROUNDUP(INDEX(GRID!$B$4:$U$15,MATCH(I$7,GRID!$A$4:$A$15,0),MATCH(1,($U$2=GRID!$B$1:$U$1)*(КАЛЕНДАРЬ!AW33=GRID!$B$3:$U$3),0))*GRID!$H$42*(1-GRID!$H$43),0))</f>
        <v>48720</v>
      </c>
      <c r="J532" s="5">
        <f t="array" ref="J532">IF($I$2="Длительное проживание от 30 ночей ",
INDEX(GRID!$B$18:$U$29,MATCH(I$7,GRID!$A$18:$A$29,0),MATCH(1,($U$2=GRID!$B$1:$U$1)*(КАЛЕНДАРЬ!AW33=GRID!$B$3:$U$3),0))*GRID!$H$42,
ROUNDUP(INDEX(GRID!$B$18:$U$29,MATCH(I$7,GRID!$A$18:$A$29,0),MATCH(1,($U$2=GRID!$B$1:$U$1)*(КАЛЕНДАРЬ!AW33=GRID!$B$3:$U$3),0))*GRID!$H$42*(1-GRID!$H$43),0))</f>
        <v>52720</v>
      </c>
      <c r="K532" s="5" cm="1">
        <f t="array" ref="K532">IF($I$2="Длительное проживание от 30 ночей ",
INDEX(GRID!$B$4:$U$15,MATCH(K$7,GRID!$A$4:$A$15,0),MATCH(1,($U$2=GRID!$B$1:$U$1)*(КАЛЕНДАРЬ!AW33=GRID!$B$3:$U$3),0))*GRID!$H$42,
ROUNDUP(INDEX(GRID!$B$4:$U$15,MATCH(K$7,GRID!$A$4:$A$15,0),MATCH(1,($U$2=GRID!$B$1:$U$1)*(КАЛЕНДАРЬ!AW33=GRID!$B$3:$U$3),0))*GRID!$H$42*(1-GRID!$H$43),0))</f>
        <v>53920</v>
      </c>
      <c r="L532" s="5" cm="1">
        <f t="array" ref="L532">IF($I$2="Длительное проживание от 30 ночей ",
INDEX(GRID!$B$18:$U$29,MATCH(K$7,GRID!$A$18:$A$29,0),MATCH(1,($U$2=GRID!$B$1:$U$1)*(КАЛЕНДАРЬ!AW33=GRID!$B$3:$U$3),0))*GRID!$H$42,
ROUNDUP(INDEX(GRID!$B$18:$U$29,MATCH(K$7,GRID!$A$18:$A$29,0),MATCH(1,($U$2=GRID!$B$1:$U$1)*(КАЛЕНДАРЬ!AW33=GRID!$B$3:$U$3),0))*GRID!$H$42*(1-GRID!$H$43),0))</f>
        <v>57920</v>
      </c>
      <c r="M532" s="5">
        <f t="array" ref="M532">IF($I$2="Длительное проживание от 30 ночей ",
INDEX(GRID!$B$4:$U$15,MATCH(M$7,GRID!$A$4:$A$15,0),MATCH(1,($U$2=GRID!$B$1:$U$1)*(КАЛЕНДАРЬ!AW33=GRID!$B$3:$U$3),0))*GRID!$H$42,
ROUNDUP(INDEX(GRID!$B$4:$U$15,MATCH(M$7,GRID!$A$4:$A$15,0),MATCH(1,($U$2=GRID!$B$1:$U$1)*(КАЛЕНДАРЬ!AW33=GRID!$B$3:$U$3),0))*GRID!$H$42*(1-GRID!$H$43),0))</f>
        <v>72160</v>
      </c>
      <c r="N532" s="5">
        <f t="array" ref="N532">IF($I$2="Длительное проживание от 30 ночей ",
INDEX(GRID!$B$18:$U$29,MATCH(M$7,GRID!$A$18:$A$29,0),MATCH(1,($U$2=GRID!$B$1:$U$1)*(КАЛЕНДАРЬ!AW33=GRID!$B$3:$U$3),0))*GRID!$H$42,
ROUNDUP(INDEX(GRID!$B$18:$U$29,MATCH(M$7,GRID!$A$18:$A$29,0),MATCH(1,($U$2=GRID!$B$1:$U$1)*(КАЛЕНДАРЬ!AW33=GRID!$B$3:$U$3),0))*GRID!$H$42*(1-GRID!$H$43),0))</f>
        <v>76160</v>
      </c>
      <c r="O532" s="5" cm="1">
        <f t="array" ref="O532">IF($I$2="Длительное проживание от 30 ночей ",
INDEX(GRID!$B$4:$U$15,MATCH(O$7,GRID!$A$4:$A$15,0),MATCH(1,($U$2=GRID!$B$1:$U$1)*(КАЛЕНДАРЬ!AW33=GRID!$B$3:$U$3),0))*GRID!$H$42,
ROUNDUP(INDEX(GRID!$B$4:$U$15,MATCH(O$7,GRID!$A$4:$A$15,0),MATCH(1,($U$2=GRID!$B$1:$U$1)*(КАЛЕНДАРЬ!AN\4=GRID!$B$3:$U$3),0))*GRID!$H$42*(1-GRID!$H$43),0))</f>
        <v>102240</v>
      </c>
      <c r="P532" s="5">
        <f t="array" ref="P532">IF($I$2="Длительное проживание от 30 ночей ",
INDEX(GRID!$B$4:$U$15,MATCH(P$7,GRID!$A$4:$A$15,0),MATCH(1,($U$2=GRID!$B$1:$U$1)*(КАЛЕНДАРЬ!AW33=GRID!$B$3:$U$3),0))*GRID!$H$42,
ROUNDUP(INDEX(GRID!$B$4:$U$15,MATCH(P$7,GRID!$A$4:$A$15,0),MATCH(1,($U$2=GRID!$B$1:$U$1)*(КАЛЕНДАРЬ!AW33=GRID!$B$3:$U$3),0))*GRID!$H$42*(1-GRID!$H$43),0))</f>
        <v>138320</v>
      </c>
      <c r="Q532" s="5">
        <f t="array" ref="Q532">IF($I$2="Длительное проживание от 30 ночей ",
INDEX(GRID!$B$4:$U$15,MATCH(Q$7,GRID!$A$4:$A$15,0),MATCH(1,($U$2=GRID!$B$1:$U$1)*(КАЛЕНДАРЬ!AW33=GRID!$B$3:$U$3),0))*GRID!$H$42,
ROUNDUP(INDEX(GRID!$B$4:$U$15,MATCH(Q$7,GRID!$A$4:$A$15,0),MATCH(1,($U$2=GRID!$B$1:$U$1)*(КАЛЕНДАРЬ!AW33=GRID!$B$3:$U$3),0))*GRID!$H$42*(1-GRID!$H$43),0))</f>
        <v>161920</v>
      </c>
      <c r="R532" s="50" t="s">
        <v>105</v>
      </c>
      <c r="S532" s="50" t="s">
        <v>105</v>
      </c>
      <c r="T532" s="50" t="s">
        <v>105</v>
      </c>
    </row>
    <row r="533" spans="1:21" ht="12.75" customHeight="1">
      <c r="A533" s="96"/>
      <c r="B533" s="97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</row>
    <row r="534" spans="1:21" ht="12.75" customHeight="1">
      <c r="A53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</row>
    <row r="535" spans="1:21" ht="12.75" customHeight="1">
      <c r="A535" s="163" t="s">
        <v>146</v>
      </c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</row>
    <row r="536" spans="1:21" ht="28.5" customHeight="1">
      <c r="A536" s="251" t="s">
        <v>8</v>
      </c>
      <c r="B536" s="252"/>
      <c r="C536" s="169" t="s">
        <v>87</v>
      </c>
      <c r="D536" s="170"/>
      <c r="E536" s="155" t="s">
        <v>79</v>
      </c>
      <c r="F536" s="156"/>
      <c r="G536" s="157" t="s">
        <v>80</v>
      </c>
      <c r="H536" s="157"/>
      <c r="I536" s="158" t="s">
        <v>81</v>
      </c>
      <c r="J536" s="159"/>
      <c r="K536" s="160" t="s">
        <v>82</v>
      </c>
      <c r="L536" s="160"/>
      <c r="M536" s="161" t="s">
        <v>83</v>
      </c>
      <c r="N536" s="161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1" ht="12.75" customHeight="1">
      <c r="A537" s="253"/>
      <c r="B537" s="254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1" ht="12.75" customHeight="1">
      <c r="A538" s="56" t="s">
        <v>16</v>
      </c>
      <c r="B538" s="57">
        <v>1</v>
      </c>
      <c r="C538" s="5">
        <f t="array" ref="C538">IF($I$2="Длительное проживание от 30 ночей ",
INDEX(GRID!$B$4:$U$15,MATCH(C$7,GRID!$A$4:$A$15,0),MATCH(1,($U$2=GRID!$B$1:$U$1)*(КАЛЕНДАРЬ!AZ4=GRID!$B$3:$U$3),0))*GRID!$H$42,
ROUNDUP(INDEX(GRID!$B$4:$U$15,MATCH(C$7,GRID!$A$4:$A$15,0),MATCH(1,($U$2=GRID!$B$1:$U$1)*(КАЛЕНДАРЬ!AZ4=GRID!$B$3:$U$3),0))*GRID!$H$42*(1-GRID!$H$43),0))</f>
        <v>32080</v>
      </c>
      <c r="D538" s="5">
        <f t="array" ref="D538">IF($I$2="Длительное проживание от 30 ночей ",
INDEX(GRID!$B$18:$U$29,MATCH(C$7,GRID!$A$18:$A$29,0),MATCH(1,($U$2=GRID!$B$1:$U$1)*(КАЛЕНДАРЬ!AZ4=GRID!$B$3:$U$3),0))*GRID!$H$42,
ROUNDUP(INDEX(GRID!$B$18:$U$29,MATCH(C$7,GRID!$A$18:$A$29,0),MATCH(1,($U$2=GRID!$B$1:$U$1)*(КАЛЕНДАРЬ!AZ4=GRID!$B$3:$U$3),0))*GRID!$H$42*(1-GRID!$H$43),0))</f>
        <v>36080</v>
      </c>
      <c r="E538" s="5">
        <f t="array" ref="E538">IF($I$2="Длительное проживание от 30 ночей ",
INDEX(GRID!$B$4:$U$15,MATCH(E$7,GRID!$A$4:$A$15,0),MATCH(1,($U$2=GRID!$B$1:$U$1)*(КАЛЕНДАРЬ!AZ4=GRID!$B$3:$U$3),0))*GRID!$H$42,
ROUNDUP(INDEX(GRID!$B$4:$U$15,MATCH(E$7,GRID!$A$4:$A$15,0),MATCH(1,($U$2=GRID!$B$1:$U$1)*(КАЛЕНДАРЬ!AZ4=GRID!$B$3:$U$3),0))*GRID!$H$42*(1-GRID!$H$43),0))</f>
        <v>38320</v>
      </c>
      <c r="F538" s="5">
        <f t="array" ref="F538">IF($I$2="Длительное проживание от 30 ночей ",
INDEX(GRID!$B$18:$U$29,MATCH(E$7,GRID!$A$18:$A$29,0),MATCH(1,($U$2=GRID!$B$1:$U$1)*(КАЛЕНДАРЬ!AZ4=GRID!$B$3:$U$3),0))*GRID!$H$42,
ROUNDUP(INDEX(GRID!$B$18:$U$29,MATCH(E$7,GRID!$A$18:$A$29,0),MATCH(1,($U$2=GRID!$B$1:$U$1)*(КАЛЕНДАРЬ!AZ4=GRID!$B$3:$U$3),0))*GRID!$H$42*(1-GRID!$H$43),0))</f>
        <v>42320</v>
      </c>
      <c r="G538" s="5" cm="1">
        <f t="array" ref="G538">IF($I$2="Длительное проживание от 30 ночей ",
INDEX(GRID!$B$4:$U$15,MATCH(G$7,GRID!$A$4:$A$15,0),MATCH(1,($U$2=GRID!$B$1:$U$1)*(КАЛЕНДАРЬ!AZ4=GRID!$B$3:$U$3),0))*GRID!$H$42,
ROUNDUP(INDEX(GRID!$B$4:$U$15,MATCH(G$7,GRID!$A$4:$A$15,0),MATCH(1,($U$2=GRID!$B$1:$U$1)*(КАЛЕНДАРЬ!AZ4=GRID!$B$3:$U$3),0))*GRID!$H$42*(1-GRID!$H$43),0))</f>
        <v>43600</v>
      </c>
      <c r="H538" s="5" cm="1">
        <f t="array" ref="H538">IF($I$2="Длительное проживание от 30 ночей ",
INDEX(GRID!$B$18:$U$29,MATCH(G$7,GRID!$A$18:$A$29,0),MATCH(1,($U$2=GRID!$B$1:$U$1)*(КАЛЕНДАРЬ!AZ4=GRID!$B$3:$U$3),0))*GRID!$H$42,
ROUNDUP(INDEX(GRID!$B$18:$U$29,MATCH(G$7,GRID!$A$18:$A$29,0),MATCH(1,($U$2=GRID!$B$1:$U$1)*(КАЛЕНДАРЬ!AZ4=GRID!$B$3:$U$3),0))*GRID!$H$42*(1-GRID!$H$43),0))</f>
        <v>47600</v>
      </c>
      <c r="I538" s="5">
        <f t="array" ref="I538">IF($I$2="Длительное проживание от 30 ночей ",
INDEX(GRID!$B$4:$U$15,MATCH(I$7,GRID!$A$4:$A$15,0),MATCH(1,($U$2=GRID!$B$1:$U$1)*(КАЛЕНДАРЬ!AZ4=GRID!$B$3:$U$3),0))*GRID!$H$42,
ROUNDUP(INDEX(GRID!$B$4:$U$15,MATCH(I$7,GRID!$A$4:$A$15,0),MATCH(1,($U$2=GRID!$B$1:$U$1)*(КАЛЕНДАРЬ!AZ4=GRID!$B$3:$U$3),0))*GRID!$H$42*(1-GRID!$H$43),0))</f>
        <v>48720</v>
      </c>
      <c r="J538" s="5">
        <f t="array" ref="J538">IF($I$2="Длительное проживание от 30 ночей ",
INDEX(GRID!$B$18:$U$29,MATCH(I$7,GRID!$A$18:$A$29,0),MATCH(1,($U$2=GRID!$B$1:$U$1)*(КАЛЕНДАРЬ!AZ4=GRID!$B$3:$U$3),0))*GRID!$H$42,
ROUNDUP(INDEX(GRID!$B$18:$U$29,MATCH(I$7,GRID!$A$18:$A$29,0),MATCH(1,($U$2=GRID!$B$1:$U$1)*(КАЛЕНДАРЬ!AZ4=GRID!$B$3:$U$3),0))*GRID!$H$42*(1-GRID!$H$43),0))</f>
        <v>52720</v>
      </c>
      <c r="K538" s="5" cm="1">
        <f t="array" ref="K538">IF($I$2="Длительное проживание от 30 ночей ",
INDEX(GRID!$B$4:$U$15,MATCH(K$7,GRID!$A$4:$A$15,0),MATCH(1,($U$2=GRID!$B$1:$U$1)*(КАЛЕНДАРЬ!AZ4=GRID!$B$3:$U$3),0))*GRID!$H$42,
ROUNDUP(INDEX(GRID!$B$4:$U$15,MATCH(K$7,GRID!$A$4:$A$15,0),MATCH(1,($U$2=GRID!$B$1:$U$1)*(КАЛЕНДАРЬ!AZ4=GRID!$B$3:$U$3),0))*GRID!$H$42*(1-GRID!$H$43),0))</f>
        <v>53920</v>
      </c>
      <c r="L538" s="5" cm="1">
        <f t="array" ref="L538">IF($I$2="Длительное проживание от 30 ночей ",
INDEX(GRID!$B$18:$U$29,MATCH(K$7,GRID!$A$18:$A$29,0),MATCH(1,($U$2=GRID!$B$1:$U$1)*(КАЛЕНДАРЬ!AZ4=GRID!$B$3:$U$3),0))*GRID!$H$42,
ROUNDUP(INDEX(GRID!$B$18:$U$29,MATCH(K$7,GRID!$A$18:$A$29,0),MATCH(1,($U$2=GRID!$B$1:$U$1)*(КАЛЕНДАРЬ!AZ4=GRID!$B$3:$U$3),0))*GRID!$H$42*(1-GRID!$H$43),0))</f>
        <v>57920</v>
      </c>
      <c r="M538" s="5">
        <f t="array" ref="M538">IF($I$2="Длительное проживание от 30 ночей ",
INDEX(GRID!$B$4:$U$15,MATCH(M$7,GRID!$A$4:$A$15,0),MATCH(1,($U$2=GRID!$B$1:$U$1)*(КАЛЕНДАРЬ!AZ4=GRID!$B$3:$U$3),0))*GRID!$H$42,
ROUNDUP(INDEX(GRID!$B$4:$U$15,MATCH(M$7,GRID!$A$4:$A$15,0),MATCH(1,($U$2=GRID!$B$1:$U$1)*(КАЛЕНДАРЬ!AZ4=GRID!$B$3:$U$3),0))*GRID!$H$42*(1-GRID!$H$43),0))</f>
        <v>72160</v>
      </c>
      <c r="N538" s="5">
        <f t="array" ref="N538">IF($I$2="Длительное проживание от 30 ночей ",
INDEX(GRID!$B$18:$U$29,MATCH(M$7,GRID!$A$18:$A$29,0),MATCH(1,($U$2=GRID!$B$1:$U$1)*(КАЛЕНДАРЬ!AZ4=GRID!$B$3:$U$3),0))*GRID!$H$42,
ROUNDUP(INDEX(GRID!$B$18:$U$29,MATCH(M$7,GRID!$A$18:$A$29,0),MATCH(1,($U$2=GRID!$B$1:$U$1)*(КАЛЕНДАРЬ!AZ4=GRID!$B$3:$U$3),0))*GRID!$H$42*(1-GRID!$H$43),0))</f>
        <v>76160</v>
      </c>
      <c r="O538" s="5" cm="1">
        <f t="array" ref="O538">IF($I$2="Длительное проживание от 30 ночей ",
INDEX(GRID!$B$4:$U$15,MATCH(O$7,GRID!$A$4:$A$15,0),MATCH(1,($U$2=GRID!$B$1:$U$1)*(КАЛЕНДАРЬ!AZ4=GRID!$B$3:$U$3),0))*GRID!$H$42,
ROUNDUP(INDEX(GRID!$B$4:$U$15,MATCH(O$7,GRID!$A$4:$A$15,0),MATCH(1,($U$2=GRID!$B$1:$U$1)*(КАЛЕНДАРЬ!AN\4=GRID!$B$3:$U$3),0))*GRID!$H$42*(1-GRID!$H$43),0))</f>
        <v>102240</v>
      </c>
      <c r="P538" s="5">
        <f t="array" ref="P538">IF($I$2="Длительное проживание от 30 ночей ",
INDEX(GRID!$B$4:$U$15,MATCH(P$7,GRID!$A$4:$A$15,0),MATCH(1,($U$2=GRID!$B$1:$U$1)*(КАЛЕНДАРЬ!AZ4=GRID!$B$3:$U$3),0))*GRID!$H$42,
ROUNDUP(INDEX(GRID!$B$4:$U$15,MATCH(P$7,GRID!$A$4:$A$15,0),MATCH(1,($U$2=GRID!$B$1:$U$1)*(КАЛЕНДАРЬ!AZ4=GRID!$B$3:$U$3),0))*GRID!$H$42*(1-GRID!$H$43),0))</f>
        <v>138320</v>
      </c>
      <c r="Q538" s="5">
        <f t="array" ref="Q538">IF($I$2="Длительное проживание от 30 ночей ",
INDEX(GRID!$B$4:$U$15,MATCH(Q$7,GRID!$A$4:$A$15,0),MATCH(1,($U$2=GRID!$B$1:$U$1)*(КАЛЕНДАРЬ!AZ4=GRID!$B$3:$U$3),0))*GRID!$H$42,
ROUNDUP(INDEX(GRID!$B$4:$U$15,MATCH(Q$7,GRID!$A$4:$A$15,0),MATCH(1,($U$2=GRID!$B$1:$U$1)*(КАЛЕНДАРЬ!AZ4=GRID!$B$3:$U$3),0))*GRID!$H$42*(1-GRID!$H$43),0))</f>
        <v>161920</v>
      </c>
      <c r="R538" s="50" t="s">
        <v>105</v>
      </c>
      <c r="S538" s="50" t="s">
        <v>105</v>
      </c>
      <c r="T538" s="50" t="s">
        <v>105</v>
      </c>
    </row>
    <row r="539" spans="1:21" ht="12.75" customHeight="1">
      <c r="A539" s="56" t="s">
        <v>17</v>
      </c>
      <c r="B539" s="57">
        <v>2</v>
      </c>
      <c r="C539" s="5">
        <f t="array" ref="C539">IF($I$2="Длительное проживание от 30 ночей ",
INDEX(GRID!$B$4:$U$15,MATCH(C$7,GRID!$A$4:$A$15,0),MATCH(1,($U$2=GRID!$B$1:$U$1)*(КАЛЕНДАРЬ!AZ5=GRID!$B$3:$U$3),0))*GRID!$H$42,
ROUNDUP(INDEX(GRID!$B$4:$U$15,MATCH(C$7,GRID!$A$4:$A$15,0),MATCH(1,($U$2=GRID!$B$1:$U$1)*(КАЛЕНДАРЬ!AZ5=GRID!$B$3:$U$3),0))*GRID!$H$42*(1-GRID!$H$43),0))</f>
        <v>32080</v>
      </c>
      <c r="D539" s="5">
        <f t="array" ref="D539">IF($I$2="Длительное проживание от 30 ночей ",
INDEX(GRID!$B$18:$U$29,MATCH(C$7,GRID!$A$18:$A$29,0),MATCH(1,($U$2=GRID!$B$1:$U$1)*(КАЛЕНДАРЬ!AZ5=GRID!$B$3:$U$3),0))*GRID!$H$42,
ROUNDUP(INDEX(GRID!$B$18:$U$29,MATCH(C$7,GRID!$A$18:$A$29,0),MATCH(1,($U$2=GRID!$B$1:$U$1)*(КАЛЕНДАРЬ!AZ5=GRID!$B$3:$U$3),0))*GRID!$H$42*(1-GRID!$H$43),0))</f>
        <v>36080</v>
      </c>
      <c r="E539" s="5">
        <f t="array" ref="E539">IF($I$2="Длительное проживание от 30 ночей ",
INDEX(GRID!$B$4:$U$15,MATCH(E$7,GRID!$A$4:$A$15,0),MATCH(1,($U$2=GRID!$B$1:$U$1)*(КАЛЕНДАРЬ!AZ5=GRID!$B$3:$U$3),0))*GRID!$H$42,
ROUNDUP(INDEX(GRID!$B$4:$U$15,MATCH(E$7,GRID!$A$4:$A$15,0),MATCH(1,($U$2=GRID!$B$1:$U$1)*(КАЛЕНДАРЬ!AZ5=GRID!$B$3:$U$3),0))*GRID!$H$42*(1-GRID!$H$43),0))</f>
        <v>38320</v>
      </c>
      <c r="F539" s="5">
        <f t="array" ref="F539">IF($I$2="Длительное проживание от 30 ночей ",
INDEX(GRID!$B$18:$U$29,MATCH(E$7,GRID!$A$18:$A$29,0),MATCH(1,($U$2=GRID!$B$1:$U$1)*(КАЛЕНДАРЬ!AZ5=GRID!$B$3:$U$3),0))*GRID!$H$42,
ROUNDUP(INDEX(GRID!$B$18:$U$29,MATCH(E$7,GRID!$A$18:$A$29,0),MATCH(1,($U$2=GRID!$B$1:$U$1)*(КАЛЕНДАРЬ!AZ5=GRID!$B$3:$U$3),0))*GRID!$H$42*(1-GRID!$H$43),0))</f>
        <v>42320</v>
      </c>
      <c r="G539" s="5" cm="1">
        <f t="array" ref="G539">IF($I$2="Длительное проживание от 30 ночей ",
INDEX(GRID!$B$4:$U$15,MATCH(G$7,GRID!$A$4:$A$15,0),MATCH(1,($U$2=GRID!$B$1:$U$1)*(КАЛЕНДАРЬ!AZ5=GRID!$B$3:$U$3),0))*GRID!$H$42,
ROUNDUP(INDEX(GRID!$B$4:$U$15,MATCH(G$7,GRID!$A$4:$A$15,0),MATCH(1,($U$2=GRID!$B$1:$U$1)*(КАЛЕНДАРЬ!AZ5=GRID!$B$3:$U$3),0))*GRID!$H$42*(1-GRID!$H$43),0))</f>
        <v>43600</v>
      </c>
      <c r="H539" s="5" cm="1">
        <f t="array" ref="H539">IF($I$2="Длительное проживание от 30 ночей ",
INDEX(GRID!$B$18:$U$29,MATCH(G$7,GRID!$A$18:$A$29,0),MATCH(1,($U$2=GRID!$B$1:$U$1)*(КАЛЕНДАРЬ!AZ5=GRID!$B$3:$U$3),0))*GRID!$H$42,
ROUNDUP(INDEX(GRID!$B$18:$U$29,MATCH(G$7,GRID!$A$18:$A$29,0),MATCH(1,($U$2=GRID!$B$1:$U$1)*(КАЛЕНДАРЬ!AZ5=GRID!$B$3:$U$3),0))*GRID!$H$42*(1-GRID!$H$43),0))</f>
        <v>47600</v>
      </c>
      <c r="I539" s="5">
        <f t="array" ref="I539">IF($I$2="Длительное проживание от 30 ночей ",
INDEX(GRID!$B$4:$U$15,MATCH(I$7,GRID!$A$4:$A$15,0),MATCH(1,($U$2=GRID!$B$1:$U$1)*(КАЛЕНДАРЬ!AZ5=GRID!$B$3:$U$3),0))*GRID!$H$42,
ROUNDUP(INDEX(GRID!$B$4:$U$15,MATCH(I$7,GRID!$A$4:$A$15,0),MATCH(1,($U$2=GRID!$B$1:$U$1)*(КАЛЕНДАРЬ!AZ5=GRID!$B$3:$U$3),0))*GRID!$H$42*(1-GRID!$H$43),0))</f>
        <v>48720</v>
      </c>
      <c r="J539" s="5">
        <f t="array" ref="J539">IF($I$2="Длительное проживание от 30 ночей ",
INDEX(GRID!$B$18:$U$29,MATCH(I$7,GRID!$A$18:$A$29,0),MATCH(1,($U$2=GRID!$B$1:$U$1)*(КАЛЕНДАРЬ!AZ5=GRID!$B$3:$U$3),0))*GRID!$H$42,
ROUNDUP(INDEX(GRID!$B$18:$U$29,MATCH(I$7,GRID!$A$18:$A$29,0),MATCH(1,($U$2=GRID!$B$1:$U$1)*(КАЛЕНДАРЬ!AZ5=GRID!$B$3:$U$3),0))*GRID!$H$42*(1-GRID!$H$43),0))</f>
        <v>52720</v>
      </c>
      <c r="K539" s="5" cm="1">
        <f t="array" ref="K539">IF($I$2="Длительное проживание от 30 ночей ",
INDEX(GRID!$B$4:$U$15,MATCH(K$7,GRID!$A$4:$A$15,0),MATCH(1,($U$2=GRID!$B$1:$U$1)*(КАЛЕНДАРЬ!AZ5=GRID!$B$3:$U$3),0))*GRID!$H$42,
ROUNDUP(INDEX(GRID!$B$4:$U$15,MATCH(K$7,GRID!$A$4:$A$15,0),MATCH(1,($U$2=GRID!$B$1:$U$1)*(КАЛЕНДАРЬ!AZ5=GRID!$B$3:$U$3),0))*GRID!$H$42*(1-GRID!$H$43),0))</f>
        <v>53920</v>
      </c>
      <c r="L539" s="5" cm="1">
        <f t="array" ref="L539">IF($I$2="Длительное проживание от 30 ночей ",
INDEX(GRID!$B$18:$U$29,MATCH(K$7,GRID!$A$18:$A$29,0),MATCH(1,($U$2=GRID!$B$1:$U$1)*(КАЛЕНДАРЬ!AZ5=GRID!$B$3:$U$3),0))*GRID!$H$42,
ROUNDUP(INDEX(GRID!$B$18:$U$29,MATCH(K$7,GRID!$A$18:$A$29,0),MATCH(1,($U$2=GRID!$B$1:$U$1)*(КАЛЕНДАРЬ!AZ5=GRID!$B$3:$U$3),0))*GRID!$H$42*(1-GRID!$H$43),0))</f>
        <v>57920</v>
      </c>
      <c r="M539" s="5">
        <f t="array" ref="M539">IF($I$2="Длительное проживание от 30 ночей ",
INDEX(GRID!$B$4:$U$15,MATCH(M$7,GRID!$A$4:$A$15,0),MATCH(1,($U$2=GRID!$B$1:$U$1)*(КАЛЕНДАРЬ!AZ5=GRID!$B$3:$U$3),0))*GRID!$H$42,
ROUNDUP(INDEX(GRID!$B$4:$U$15,MATCH(M$7,GRID!$A$4:$A$15,0),MATCH(1,($U$2=GRID!$B$1:$U$1)*(КАЛЕНДАРЬ!AZ5=GRID!$B$3:$U$3),0))*GRID!$H$42*(1-GRID!$H$43),0))</f>
        <v>72160</v>
      </c>
      <c r="N539" s="5">
        <f t="array" ref="N539">IF($I$2="Длительное проживание от 30 ночей ",
INDEX(GRID!$B$18:$U$29,MATCH(M$7,GRID!$A$18:$A$29,0),MATCH(1,($U$2=GRID!$B$1:$U$1)*(КАЛЕНДАРЬ!AZ5=GRID!$B$3:$U$3),0))*GRID!$H$42,
ROUNDUP(INDEX(GRID!$B$18:$U$29,MATCH(M$7,GRID!$A$18:$A$29,0),MATCH(1,($U$2=GRID!$B$1:$U$1)*(КАЛЕНДАРЬ!AZ5=GRID!$B$3:$U$3),0))*GRID!$H$42*(1-GRID!$H$43),0))</f>
        <v>76160</v>
      </c>
      <c r="O539" s="5" cm="1">
        <f t="array" ref="O539">IF($I$2="Длительное проживание от 30 ночей ",
INDEX(GRID!$B$4:$U$15,MATCH(O$7,GRID!$A$4:$A$15,0),MATCH(1,($U$2=GRID!$B$1:$U$1)*(КАЛЕНДАРЬ!AZ5=GRID!$B$3:$U$3),0))*GRID!$H$42,
ROUNDUP(INDEX(GRID!$B$4:$U$15,MATCH(O$7,GRID!$A$4:$A$15,0),MATCH(1,($U$2=GRID!$B$1:$U$1)*(КАЛЕНДАРЬ!AN\4=GRID!$B$3:$U$3),0))*GRID!$H$42*(1-GRID!$H$43),0))</f>
        <v>102240</v>
      </c>
      <c r="P539" s="5">
        <f t="array" ref="P539">IF($I$2="Длительное проживание от 30 ночей ",
INDEX(GRID!$B$4:$U$15,MATCH(P$7,GRID!$A$4:$A$15,0),MATCH(1,($U$2=GRID!$B$1:$U$1)*(КАЛЕНДАРЬ!AZ5=GRID!$B$3:$U$3),0))*GRID!$H$42,
ROUNDUP(INDEX(GRID!$B$4:$U$15,MATCH(P$7,GRID!$A$4:$A$15,0),MATCH(1,($U$2=GRID!$B$1:$U$1)*(КАЛЕНДАРЬ!AZ5=GRID!$B$3:$U$3),0))*GRID!$H$42*(1-GRID!$H$43),0))</f>
        <v>138320</v>
      </c>
      <c r="Q539" s="5">
        <f t="array" ref="Q539">IF($I$2="Длительное проживание от 30 ночей ",
INDEX(GRID!$B$4:$U$15,MATCH(Q$7,GRID!$A$4:$A$15,0),MATCH(1,($U$2=GRID!$B$1:$U$1)*(КАЛЕНДАРЬ!AZ5=GRID!$B$3:$U$3),0))*GRID!$H$42,
ROUNDUP(INDEX(GRID!$B$4:$U$15,MATCH(Q$7,GRID!$A$4:$A$15,0),MATCH(1,($U$2=GRID!$B$1:$U$1)*(КАЛЕНДАРЬ!AZ5=GRID!$B$3:$U$3),0))*GRID!$H$42*(1-GRID!$H$43),0))</f>
        <v>161920</v>
      </c>
      <c r="R539" s="50" t="s">
        <v>105</v>
      </c>
      <c r="S539" s="50" t="s">
        <v>105</v>
      </c>
      <c r="T539" s="50" t="s">
        <v>105</v>
      </c>
    </row>
    <row r="540" spans="1:21" ht="12.75" customHeight="1">
      <c r="A540" s="56" t="s">
        <v>11</v>
      </c>
      <c r="B540" s="57">
        <v>3</v>
      </c>
      <c r="C540" s="5">
        <f t="array" ref="C540">IF($I$2="Длительное проживание от 30 ночей ",
INDEX(GRID!$B$4:$U$15,MATCH(C$7,GRID!$A$4:$A$15,0),MATCH(1,($U$2=GRID!$B$1:$U$1)*(КАЛЕНДАРЬ!AZ6=GRID!$B$3:$U$3),0))*GRID!$H$42,
ROUNDUP(INDEX(GRID!$B$4:$U$15,MATCH(C$7,GRID!$A$4:$A$15,0),MATCH(1,($U$2=GRID!$B$1:$U$1)*(КАЛЕНДАРЬ!AZ6=GRID!$B$3:$U$3),0))*GRID!$H$42*(1-GRID!$H$43),0))</f>
        <v>32080</v>
      </c>
      <c r="D540" s="5">
        <f t="array" ref="D540">IF($I$2="Длительное проживание от 30 ночей ",
INDEX(GRID!$B$18:$U$29,MATCH(C$7,GRID!$A$18:$A$29,0),MATCH(1,($U$2=GRID!$B$1:$U$1)*(КАЛЕНДАРЬ!AZ6=GRID!$B$3:$U$3),0))*GRID!$H$42,
ROUNDUP(INDEX(GRID!$B$18:$U$29,MATCH(C$7,GRID!$A$18:$A$29,0),MATCH(1,($U$2=GRID!$B$1:$U$1)*(КАЛЕНДАРЬ!AZ6=GRID!$B$3:$U$3),0))*GRID!$H$42*(1-GRID!$H$43),0))</f>
        <v>36080</v>
      </c>
      <c r="E540" s="5">
        <f t="array" ref="E540">IF($I$2="Длительное проживание от 30 ночей ",
INDEX(GRID!$B$4:$U$15,MATCH(E$7,GRID!$A$4:$A$15,0),MATCH(1,($U$2=GRID!$B$1:$U$1)*(КАЛЕНДАРЬ!AZ6=GRID!$B$3:$U$3),0))*GRID!$H$42,
ROUNDUP(INDEX(GRID!$B$4:$U$15,MATCH(E$7,GRID!$A$4:$A$15,0),MATCH(1,($U$2=GRID!$B$1:$U$1)*(КАЛЕНДАРЬ!AZ6=GRID!$B$3:$U$3),0))*GRID!$H$42*(1-GRID!$H$43),0))</f>
        <v>38320</v>
      </c>
      <c r="F540" s="5">
        <f t="array" ref="F540">IF($I$2="Длительное проживание от 30 ночей ",
INDEX(GRID!$B$18:$U$29,MATCH(E$7,GRID!$A$18:$A$29,0),MATCH(1,($U$2=GRID!$B$1:$U$1)*(КАЛЕНДАРЬ!AZ6=GRID!$B$3:$U$3),0))*GRID!$H$42,
ROUNDUP(INDEX(GRID!$B$18:$U$29,MATCH(E$7,GRID!$A$18:$A$29,0),MATCH(1,($U$2=GRID!$B$1:$U$1)*(КАЛЕНДАРЬ!AZ6=GRID!$B$3:$U$3),0))*GRID!$H$42*(1-GRID!$H$43),0))</f>
        <v>42320</v>
      </c>
      <c r="G540" s="5" cm="1">
        <f t="array" ref="G540">IF($I$2="Длительное проживание от 30 ночей ",
INDEX(GRID!$B$4:$U$15,MATCH(G$7,GRID!$A$4:$A$15,0),MATCH(1,($U$2=GRID!$B$1:$U$1)*(КАЛЕНДАРЬ!AZ6=GRID!$B$3:$U$3),0))*GRID!$H$42,
ROUNDUP(INDEX(GRID!$B$4:$U$15,MATCH(G$7,GRID!$A$4:$A$15,0),MATCH(1,($U$2=GRID!$B$1:$U$1)*(КАЛЕНДАРЬ!AZ6=GRID!$B$3:$U$3),0))*GRID!$H$42*(1-GRID!$H$43),0))</f>
        <v>43600</v>
      </c>
      <c r="H540" s="5" cm="1">
        <f t="array" ref="H540">IF($I$2="Длительное проживание от 30 ночей ",
INDEX(GRID!$B$18:$U$29,MATCH(G$7,GRID!$A$18:$A$29,0),MATCH(1,($U$2=GRID!$B$1:$U$1)*(КАЛЕНДАРЬ!AZ6=GRID!$B$3:$U$3),0))*GRID!$H$42,
ROUNDUP(INDEX(GRID!$B$18:$U$29,MATCH(G$7,GRID!$A$18:$A$29,0),MATCH(1,($U$2=GRID!$B$1:$U$1)*(КАЛЕНДАРЬ!AZ6=GRID!$B$3:$U$3),0))*GRID!$H$42*(1-GRID!$H$43),0))</f>
        <v>47600</v>
      </c>
      <c r="I540" s="5">
        <f t="array" ref="I540">IF($I$2="Длительное проживание от 30 ночей ",
INDEX(GRID!$B$4:$U$15,MATCH(I$7,GRID!$A$4:$A$15,0),MATCH(1,($U$2=GRID!$B$1:$U$1)*(КАЛЕНДАРЬ!AZ6=GRID!$B$3:$U$3),0))*GRID!$H$42,
ROUNDUP(INDEX(GRID!$B$4:$U$15,MATCH(I$7,GRID!$A$4:$A$15,0),MATCH(1,($U$2=GRID!$B$1:$U$1)*(КАЛЕНДАРЬ!AZ6=GRID!$B$3:$U$3),0))*GRID!$H$42*(1-GRID!$H$43),0))</f>
        <v>48720</v>
      </c>
      <c r="J540" s="5">
        <f t="array" ref="J540">IF($I$2="Длительное проживание от 30 ночей ",
INDEX(GRID!$B$18:$U$29,MATCH(I$7,GRID!$A$18:$A$29,0),MATCH(1,($U$2=GRID!$B$1:$U$1)*(КАЛЕНДАРЬ!AZ6=GRID!$B$3:$U$3),0))*GRID!$H$42,
ROUNDUP(INDEX(GRID!$B$18:$U$29,MATCH(I$7,GRID!$A$18:$A$29,0),MATCH(1,($U$2=GRID!$B$1:$U$1)*(КАЛЕНДАРЬ!AZ6=GRID!$B$3:$U$3),0))*GRID!$H$42*(1-GRID!$H$43),0))</f>
        <v>52720</v>
      </c>
      <c r="K540" s="5" cm="1">
        <f t="array" ref="K540">IF($I$2="Длительное проживание от 30 ночей ",
INDEX(GRID!$B$4:$U$15,MATCH(K$7,GRID!$A$4:$A$15,0),MATCH(1,($U$2=GRID!$B$1:$U$1)*(КАЛЕНДАРЬ!AZ6=GRID!$B$3:$U$3),0))*GRID!$H$42,
ROUNDUP(INDEX(GRID!$B$4:$U$15,MATCH(K$7,GRID!$A$4:$A$15,0),MATCH(1,($U$2=GRID!$B$1:$U$1)*(КАЛЕНДАРЬ!AZ6=GRID!$B$3:$U$3),0))*GRID!$H$42*(1-GRID!$H$43),0))</f>
        <v>53920</v>
      </c>
      <c r="L540" s="5" cm="1">
        <f t="array" ref="L540">IF($I$2="Длительное проживание от 30 ночей ",
INDEX(GRID!$B$18:$U$29,MATCH(K$7,GRID!$A$18:$A$29,0),MATCH(1,($U$2=GRID!$B$1:$U$1)*(КАЛЕНДАРЬ!AZ6=GRID!$B$3:$U$3),0))*GRID!$H$42,
ROUNDUP(INDEX(GRID!$B$18:$U$29,MATCH(K$7,GRID!$A$18:$A$29,0),MATCH(1,($U$2=GRID!$B$1:$U$1)*(КАЛЕНДАРЬ!AZ6=GRID!$B$3:$U$3),0))*GRID!$H$42*(1-GRID!$H$43),0))</f>
        <v>57920</v>
      </c>
      <c r="M540" s="5">
        <f t="array" ref="M540">IF($I$2="Длительное проживание от 30 ночей ",
INDEX(GRID!$B$4:$U$15,MATCH(M$7,GRID!$A$4:$A$15,0),MATCH(1,($U$2=GRID!$B$1:$U$1)*(КАЛЕНДАРЬ!AZ6=GRID!$B$3:$U$3),0))*GRID!$H$42,
ROUNDUP(INDEX(GRID!$B$4:$U$15,MATCH(M$7,GRID!$A$4:$A$15,0),MATCH(1,($U$2=GRID!$B$1:$U$1)*(КАЛЕНДАРЬ!AZ6=GRID!$B$3:$U$3),0))*GRID!$H$42*(1-GRID!$H$43),0))</f>
        <v>72160</v>
      </c>
      <c r="N540" s="5">
        <f t="array" ref="N540">IF($I$2="Длительное проживание от 30 ночей ",
INDEX(GRID!$B$18:$U$29,MATCH(M$7,GRID!$A$18:$A$29,0),MATCH(1,($U$2=GRID!$B$1:$U$1)*(КАЛЕНДАРЬ!AZ6=GRID!$B$3:$U$3),0))*GRID!$H$42,
ROUNDUP(INDEX(GRID!$B$18:$U$29,MATCH(M$7,GRID!$A$18:$A$29,0),MATCH(1,($U$2=GRID!$B$1:$U$1)*(КАЛЕНДАРЬ!AZ6=GRID!$B$3:$U$3),0))*GRID!$H$42*(1-GRID!$H$43),0))</f>
        <v>76160</v>
      </c>
      <c r="O540" s="5" cm="1">
        <f t="array" ref="O540">IF($I$2="Длительное проживание от 30 ночей ",
INDEX(GRID!$B$4:$U$15,MATCH(O$7,GRID!$A$4:$A$15,0),MATCH(1,($U$2=GRID!$B$1:$U$1)*(КАЛЕНДАРЬ!AZ6=GRID!$B$3:$U$3),0))*GRID!$H$42,
ROUNDUP(INDEX(GRID!$B$4:$U$15,MATCH(O$7,GRID!$A$4:$A$15,0),MATCH(1,($U$2=GRID!$B$1:$U$1)*(КАЛЕНДАРЬ!AN\4=GRID!$B$3:$U$3),0))*GRID!$H$42*(1-GRID!$H$43),0))</f>
        <v>102240</v>
      </c>
      <c r="P540" s="5">
        <f t="array" ref="P540">IF($I$2="Длительное проживание от 30 ночей ",
INDEX(GRID!$B$4:$U$15,MATCH(P$7,GRID!$A$4:$A$15,0),MATCH(1,($U$2=GRID!$B$1:$U$1)*(КАЛЕНДАРЬ!AZ6=GRID!$B$3:$U$3),0))*GRID!$H$42,
ROUNDUP(INDEX(GRID!$B$4:$U$15,MATCH(P$7,GRID!$A$4:$A$15,0),MATCH(1,($U$2=GRID!$B$1:$U$1)*(КАЛЕНДАРЬ!AZ6=GRID!$B$3:$U$3),0))*GRID!$H$42*(1-GRID!$H$43),0))</f>
        <v>138320</v>
      </c>
      <c r="Q540" s="5">
        <f t="array" ref="Q540">IF($I$2="Длительное проживание от 30 ночей ",
INDEX(GRID!$B$4:$U$15,MATCH(Q$7,GRID!$A$4:$A$15,0),MATCH(1,($U$2=GRID!$B$1:$U$1)*(КАЛЕНДАРЬ!AZ6=GRID!$B$3:$U$3),0))*GRID!$H$42,
ROUNDUP(INDEX(GRID!$B$4:$U$15,MATCH(Q$7,GRID!$A$4:$A$15,0),MATCH(1,($U$2=GRID!$B$1:$U$1)*(КАЛЕНДАРЬ!AZ6=GRID!$B$3:$U$3),0))*GRID!$H$42*(1-GRID!$H$43),0))</f>
        <v>161920</v>
      </c>
      <c r="R540" s="50" t="s">
        <v>105</v>
      </c>
      <c r="S540" s="50" t="s">
        <v>105</v>
      </c>
      <c r="T540" s="50" t="s">
        <v>105</v>
      </c>
    </row>
    <row r="541" spans="1:21" ht="12.75" customHeight="1">
      <c r="A541" s="56" t="s">
        <v>12</v>
      </c>
      <c r="B541" s="57">
        <v>4</v>
      </c>
      <c r="C541" s="5">
        <f t="array" ref="C541">IF($I$2="Длительное проживание от 30 ночей ",
INDEX(GRID!$B$4:$U$15,MATCH(C$7,GRID!$A$4:$A$15,0),MATCH(1,($U$2=GRID!$B$1:$U$1)*(КАЛЕНДАРЬ!AZ7=GRID!$B$3:$U$3),0))*GRID!$H$42,
ROUNDUP(INDEX(GRID!$B$4:$U$15,MATCH(C$7,GRID!$A$4:$A$15,0),MATCH(1,($U$2=GRID!$B$1:$U$1)*(КАЛЕНДАРЬ!AZ7=GRID!$B$3:$U$3),0))*GRID!$H$42*(1-GRID!$H$43),0))</f>
        <v>29200</v>
      </c>
      <c r="D541" s="5">
        <f t="array" ref="D541">IF($I$2="Длительное проживание от 30 ночей ",
INDEX(GRID!$B$18:$U$29,MATCH(C$7,GRID!$A$18:$A$29,0),MATCH(1,($U$2=GRID!$B$1:$U$1)*(КАЛЕНДАРЬ!AZ7=GRID!$B$3:$U$3),0))*GRID!$H$42,
ROUNDUP(INDEX(GRID!$B$18:$U$29,MATCH(C$7,GRID!$A$18:$A$29,0),MATCH(1,($U$2=GRID!$B$1:$U$1)*(КАЛЕНДАРЬ!AZ7=GRID!$B$3:$U$3),0))*GRID!$H$42*(1-GRID!$H$43),0))</f>
        <v>33200</v>
      </c>
      <c r="E541" s="5">
        <f t="array" ref="E541">IF($I$2="Длительное проживание от 30 ночей ",
INDEX(GRID!$B$4:$U$15,MATCH(E$7,GRID!$A$4:$A$15,0),MATCH(1,($U$2=GRID!$B$1:$U$1)*(КАЛЕНДАРЬ!AZ7=GRID!$B$3:$U$3),0))*GRID!$H$42,
ROUNDUP(INDEX(GRID!$B$4:$U$15,MATCH(E$7,GRID!$A$4:$A$15,0),MATCH(1,($U$2=GRID!$B$1:$U$1)*(КАЛЕНДАРЬ!AZ7=GRID!$B$3:$U$3),0))*GRID!$H$42*(1-GRID!$H$43),0))</f>
        <v>34960</v>
      </c>
      <c r="F541" s="5">
        <f t="array" ref="F541">IF($I$2="Длительное проживание от 30 ночей ",
INDEX(GRID!$B$18:$U$29,MATCH(E$7,GRID!$A$18:$A$29,0),MATCH(1,($U$2=GRID!$B$1:$U$1)*(КАЛЕНДАРЬ!AZ7=GRID!$B$3:$U$3),0))*GRID!$H$42,
ROUNDUP(INDEX(GRID!$B$18:$U$29,MATCH(E$7,GRID!$A$18:$A$29,0),MATCH(1,($U$2=GRID!$B$1:$U$1)*(КАЛЕНДАРЬ!AZ7=GRID!$B$3:$U$3),0))*GRID!$H$42*(1-GRID!$H$43),0))</f>
        <v>38960</v>
      </c>
      <c r="G541" s="5" cm="1">
        <f t="array" ref="G541">IF($I$2="Длительное проживание от 30 ночей ",
INDEX(GRID!$B$4:$U$15,MATCH(G$7,GRID!$A$4:$A$15,0),MATCH(1,($U$2=GRID!$B$1:$U$1)*(КАЛЕНДАРЬ!AZ7=GRID!$B$3:$U$3),0))*GRID!$H$42,
ROUNDUP(INDEX(GRID!$B$4:$U$15,MATCH(G$7,GRID!$A$4:$A$15,0),MATCH(1,($U$2=GRID!$B$1:$U$1)*(КАЛЕНДАРЬ!AZ7=GRID!$B$3:$U$3),0))*GRID!$H$42*(1-GRID!$H$43),0))</f>
        <v>40160</v>
      </c>
      <c r="H541" s="5" cm="1">
        <f t="array" ref="H541">IF($I$2="Длительное проживание от 30 ночей ",
INDEX(GRID!$B$18:$U$29,MATCH(G$7,GRID!$A$18:$A$29,0),MATCH(1,($U$2=GRID!$B$1:$U$1)*(КАЛЕНДАРЬ!AZ7=GRID!$B$3:$U$3),0))*GRID!$H$42,
ROUNDUP(INDEX(GRID!$B$18:$U$29,MATCH(G$7,GRID!$A$18:$A$29,0),MATCH(1,($U$2=GRID!$B$1:$U$1)*(КАЛЕНДАРЬ!AZ7=GRID!$B$3:$U$3),0))*GRID!$H$42*(1-GRID!$H$43),0))</f>
        <v>44160</v>
      </c>
      <c r="I541" s="5">
        <f t="array" ref="I541">IF($I$2="Длительное проживание от 30 ночей ",
INDEX(GRID!$B$4:$U$15,MATCH(I$7,GRID!$A$4:$A$15,0),MATCH(1,($U$2=GRID!$B$1:$U$1)*(КАЛЕНДАРЬ!AZ7=GRID!$B$3:$U$3),0))*GRID!$H$42,
ROUNDUP(INDEX(GRID!$B$4:$U$15,MATCH(I$7,GRID!$A$4:$A$15,0),MATCH(1,($U$2=GRID!$B$1:$U$1)*(КАЛЕНДАРЬ!AZ7=GRID!$B$3:$U$3),0))*GRID!$H$42*(1-GRID!$H$43),0))</f>
        <v>44960</v>
      </c>
      <c r="J541" s="5">
        <f t="array" ref="J541">IF($I$2="Длительное проживание от 30 ночей ",
INDEX(GRID!$B$18:$U$29,MATCH(I$7,GRID!$A$18:$A$29,0),MATCH(1,($U$2=GRID!$B$1:$U$1)*(КАЛЕНДАРЬ!AZ7=GRID!$B$3:$U$3),0))*GRID!$H$42,
ROUNDUP(INDEX(GRID!$B$18:$U$29,MATCH(I$7,GRID!$A$18:$A$29,0),MATCH(1,($U$2=GRID!$B$1:$U$1)*(КАЛЕНДАРЬ!AZ7=GRID!$B$3:$U$3),0))*GRID!$H$42*(1-GRID!$H$43),0))</f>
        <v>48960</v>
      </c>
      <c r="K541" s="5" cm="1">
        <f t="array" ref="K541">IF($I$2="Длительное проживание от 30 ночей ",
INDEX(GRID!$B$4:$U$15,MATCH(K$7,GRID!$A$4:$A$15,0),MATCH(1,($U$2=GRID!$B$1:$U$1)*(КАЛЕНДАРЬ!AZ7=GRID!$B$3:$U$3),0))*GRID!$H$42,
ROUNDUP(INDEX(GRID!$B$4:$U$15,MATCH(K$7,GRID!$A$4:$A$15,0),MATCH(1,($U$2=GRID!$B$1:$U$1)*(КАЛЕНДАРЬ!AZ7=GRID!$B$3:$U$3),0))*GRID!$H$42*(1-GRID!$H$43),0))</f>
        <v>50000</v>
      </c>
      <c r="L541" s="5" cm="1">
        <f t="array" ref="L541">IF($I$2="Длительное проживание от 30 ночей ",
INDEX(GRID!$B$18:$U$29,MATCH(K$7,GRID!$A$18:$A$29,0),MATCH(1,($U$2=GRID!$B$1:$U$1)*(КАЛЕНДАРЬ!AZ7=GRID!$B$3:$U$3),0))*GRID!$H$42,
ROUNDUP(INDEX(GRID!$B$18:$U$29,MATCH(K$7,GRID!$A$18:$A$29,0),MATCH(1,($U$2=GRID!$B$1:$U$1)*(КАЛЕНДАРЬ!AZ7=GRID!$B$3:$U$3),0))*GRID!$H$42*(1-GRID!$H$43),0))</f>
        <v>54000</v>
      </c>
      <c r="M541" s="5">
        <f t="array" ref="M541">IF($I$2="Длительное проживание от 30 ночей ",
INDEX(GRID!$B$4:$U$15,MATCH(M$7,GRID!$A$4:$A$15,0),MATCH(1,($U$2=GRID!$B$1:$U$1)*(КАЛЕНДАРЬ!AZ7=GRID!$B$3:$U$3),0))*GRID!$H$42,
ROUNDUP(INDEX(GRID!$B$4:$U$15,MATCH(M$7,GRID!$A$4:$A$15,0),MATCH(1,($U$2=GRID!$B$1:$U$1)*(КАЛЕНДАРЬ!AZ7=GRID!$B$3:$U$3),0))*GRID!$H$42*(1-GRID!$H$43),0))</f>
        <v>67440</v>
      </c>
      <c r="N541" s="5">
        <f t="array" ref="N541">IF($I$2="Длительное проживание от 30 ночей ",
INDEX(GRID!$B$18:$U$29,MATCH(M$7,GRID!$A$18:$A$29,0),MATCH(1,($U$2=GRID!$B$1:$U$1)*(КАЛЕНДАРЬ!AZ7=GRID!$B$3:$U$3),0))*GRID!$H$42,
ROUNDUP(INDEX(GRID!$B$18:$U$29,MATCH(M$7,GRID!$A$18:$A$29,0),MATCH(1,($U$2=GRID!$B$1:$U$1)*(КАЛЕНДАРЬ!AZ7=GRID!$B$3:$U$3),0))*GRID!$H$42*(1-GRID!$H$43),0))</f>
        <v>71440</v>
      </c>
      <c r="O541" s="5" cm="1">
        <f t="array" ref="O541">IF($I$2="Длительное проживание от 30 ночей ",
INDEX(GRID!$B$4:$U$15,MATCH(O$7,GRID!$A$4:$A$15,0),MATCH(1,($U$2=GRID!$B$1:$U$1)*(КАЛЕНДАРЬ!AZ7=GRID!$B$3:$U$3),0))*GRID!$H$42,
ROUNDUP(INDEX(GRID!$B$4:$U$15,MATCH(O$7,GRID!$A$4:$A$15,0),MATCH(1,($U$2=GRID!$B$1:$U$1)*(КАЛЕНДАРЬ!AN\4=GRID!$B$3:$U$3),0))*GRID!$H$42*(1-GRID!$H$43),0))</f>
        <v>96880</v>
      </c>
      <c r="P541" s="5">
        <f t="array" ref="P541">IF($I$2="Длительное проживание от 30 ночей ",
INDEX(GRID!$B$4:$U$15,MATCH(P$7,GRID!$A$4:$A$15,0),MATCH(1,($U$2=GRID!$B$1:$U$1)*(КАЛЕНДАРЬ!AZ7=GRID!$B$3:$U$3),0))*GRID!$H$42,
ROUNDUP(INDEX(GRID!$B$4:$U$15,MATCH(P$7,GRID!$A$4:$A$15,0),MATCH(1,($U$2=GRID!$B$1:$U$1)*(КАЛЕНДАРЬ!AZ7=GRID!$B$3:$U$3),0))*GRID!$H$42*(1-GRID!$H$43),0))</f>
        <v>132160</v>
      </c>
      <c r="Q541" s="5">
        <f t="array" ref="Q541">IF($I$2="Длительное проживание от 30 ночей ",
INDEX(GRID!$B$4:$U$15,MATCH(Q$7,GRID!$A$4:$A$15,0),MATCH(1,($U$2=GRID!$B$1:$U$1)*(КАЛЕНДАРЬ!AZ7=GRID!$B$3:$U$3),0))*GRID!$H$42,
ROUNDUP(INDEX(GRID!$B$4:$U$15,MATCH(Q$7,GRID!$A$4:$A$15,0),MATCH(1,($U$2=GRID!$B$1:$U$1)*(КАЛЕНДАРЬ!AZ7=GRID!$B$3:$U$3),0))*GRID!$H$42*(1-GRID!$H$43),0))</f>
        <v>154960</v>
      </c>
      <c r="R541" s="50" t="s">
        <v>105</v>
      </c>
      <c r="S541" s="50" t="s">
        <v>105</v>
      </c>
      <c r="T541" s="50" t="s">
        <v>105</v>
      </c>
    </row>
    <row r="542" spans="1:21" ht="12.75" customHeight="1">
      <c r="A542" s="56" t="s">
        <v>13</v>
      </c>
      <c r="B542" s="57">
        <v>5</v>
      </c>
      <c r="C542" s="5">
        <f t="array" ref="C542">IF($I$2="Длительное проживание от 30 ночей ",
INDEX(GRID!$B$4:$U$15,MATCH(C$7,GRID!$A$4:$A$15,0),MATCH(1,($U$2=GRID!$B$1:$U$1)*(КАЛЕНДАРЬ!AZ8=GRID!$B$3:$U$3),0))*GRID!$H$42,
ROUNDUP(INDEX(GRID!$B$4:$U$15,MATCH(C$7,GRID!$A$4:$A$15,0),MATCH(1,($U$2=GRID!$B$1:$U$1)*(КАЛЕНДАРЬ!AZ8=GRID!$B$3:$U$3),0))*GRID!$H$42*(1-GRID!$H$43),0))</f>
        <v>29200</v>
      </c>
      <c r="D542" s="5">
        <f t="array" ref="D542">IF($I$2="Длительное проживание от 30 ночей ",
INDEX(GRID!$B$18:$U$29,MATCH(C$7,GRID!$A$18:$A$29,0),MATCH(1,($U$2=GRID!$B$1:$U$1)*(КАЛЕНДАРЬ!AZ8=GRID!$B$3:$U$3),0))*GRID!$H$42,
ROUNDUP(INDEX(GRID!$B$18:$U$29,MATCH(C$7,GRID!$A$18:$A$29,0),MATCH(1,($U$2=GRID!$B$1:$U$1)*(КАЛЕНДАРЬ!AZ8=GRID!$B$3:$U$3),0))*GRID!$H$42*(1-GRID!$H$43),0))</f>
        <v>33200</v>
      </c>
      <c r="E542" s="5">
        <f t="array" ref="E542">IF($I$2="Длительное проживание от 30 ночей ",
INDEX(GRID!$B$4:$U$15,MATCH(E$7,GRID!$A$4:$A$15,0),MATCH(1,($U$2=GRID!$B$1:$U$1)*(КАЛЕНДАРЬ!AZ8=GRID!$B$3:$U$3),0))*GRID!$H$42,
ROUNDUP(INDEX(GRID!$B$4:$U$15,MATCH(E$7,GRID!$A$4:$A$15,0),MATCH(1,($U$2=GRID!$B$1:$U$1)*(КАЛЕНДАРЬ!AZ8=GRID!$B$3:$U$3),0))*GRID!$H$42*(1-GRID!$H$43),0))</f>
        <v>34960</v>
      </c>
      <c r="F542" s="5">
        <f t="array" ref="F542">IF($I$2="Длительное проживание от 30 ночей ",
INDEX(GRID!$B$18:$U$29,MATCH(E$7,GRID!$A$18:$A$29,0),MATCH(1,($U$2=GRID!$B$1:$U$1)*(КАЛЕНДАРЬ!AZ8=GRID!$B$3:$U$3),0))*GRID!$H$42,
ROUNDUP(INDEX(GRID!$B$18:$U$29,MATCH(E$7,GRID!$A$18:$A$29,0),MATCH(1,($U$2=GRID!$B$1:$U$1)*(КАЛЕНДАРЬ!AZ8=GRID!$B$3:$U$3),0))*GRID!$H$42*(1-GRID!$H$43),0))</f>
        <v>38960</v>
      </c>
      <c r="G542" s="5" cm="1">
        <f t="array" ref="G542">IF($I$2="Длительное проживание от 30 ночей ",
INDEX(GRID!$B$4:$U$15,MATCH(G$7,GRID!$A$4:$A$15,0),MATCH(1,($U$2=GRID!$B$1:$U$1)*(КАЛЕНДАРЬ!AZ8=GRID!$B$3:$U$3),0))*GRID!$H$42,
ROUNDUP(INDEX(GRID!$B$4:$U$15,MATCH(G$7,GRID!$A$4:$A$15,0),MATCH(1,($U$2=GRID!$B$1:$U$1)*(КАЛЕНДАРЬ!AZ8=GRID!$B$3:$U$3),0))*GRID!$H$42*(1-GRID!$H$43),0))</f>
        <v>40160</v>
      </c>
      <c r="H542" s="5" cm="1">
        <f t="array" ref="H542">IF($I$2="Длительное проживание от 30 ночей ",
INDEX(GRID!$B$18:$U$29,MATCH(G$7,GRID!$A$18:$A$29,0),MATCH(1,($U$2=GRID!$B$1:$U$1)*(КАЛЕНДАРЬ!AZ8=GRID!$B$3:$U$3),0))*GRID!$H$42,
ROUNDUP(INDEX(GRID!$B$18:$U$29,MATCH(G$7,GRID!$A$18:$A$29,0),MATCH(1,($U$2=GRID!$B$1:$U$1)*(КАЛЕНДАРЬ!AZ8=GRID!$B$3:$U$3),0))*GRID!$H$42*(1-GRID!$H$43),0))</f>
        <v>44160</v>
      </c>
      <c r="I542" s="5">
        <f t="array" ref="I542">IF($I$2="Длительное проживание от 30 ночей ",
INDEX(GRID!$B$4:$U$15,MATCH(I$7,GRID!$A$4:$A$15,0),MATCH(1,($U$2=GRID!$B$1:$U$1)*(КАЛЕНДАРЬ!AZ8=GRID!$B$3:$U$3),0))*GRID!$H$42,
ROUNDUP(INDEX(GRID!$B$4:$U$15,MATCH(I$7,GRID!$A$4:$A$15,0),MATCH(1,($U$2=GRID!$B$1:$U$1)*(КАЛЕНДАРЬ!AZ8=GRID!$B$3:$U$3),0))*GRID!$H$42*(1-GRID!$H$43),0))</f>
        <v>44960</v>
      </c>
      <c r="J542" s="5">
        <f t="array" ref="J542">IF($I$2="Длительное проживание от 30 ночей ",
INDEX(GRID!$B$18:$U$29,MATCH(I$7,GRID!$A$18:$A$29,0),MATCH(1,($U$2=GRID!$B$1:$U$1)*(КАЛЕНДАРЬ!AZ8=GRID!$B$3:$U$3),0))*GRID!$H$42,
ROUNDUP(INDEX(GRID!$B$18:$U$29,MATCH(I$7,GRID!$A$18:$A$29,0),MATCH(1,($U$2=GRID!$B$1:$U$1)*(КАЛЕНДАРЬ!AZ8=GRID!$B$3:$U$3),0))*GRID!$H$42*(1-GRID!$H$43),0))</f>
        <v>48960</v>
      </c>
      <c r="K542" s="5" cm="1">
        <f t="array" ref="K542">IF($I$2="Длительное проживание от 30 ночей ",
INDEX(GRID!$B$4:$U$15,MATCH(K$7,GRID!$A$4:$A$15,0),MATCH(1,($U$2=GRID!$B$1:$U$1)*(КАЛЕНДАРЬ!AZ8=GRID!$B$3:$U$3),0))*GRID!$H$42,
ROUNDUP(INDEX(GRID!$B$4:$U$15,MATCH(K$7,GRID!$A$4:$A$15,0),MATCH(1,($U$2=GRID!$B$1:$U$1)*(КАЛЕНДАРЬ!AZ8=GRID!$B$3:$U$3),0))*GRID!$H$42*(1-GRID!$H$43),0))</f>
        <v>50000</v>
      </c>
      <c r="L542" s="5" cm="1">
        <f t="array" ref="L542">IF($I$2="Длительное проживание от 30 ночей ",
INDEX(GRID!$B$18:$U$29,MATCH(K$7,GRID!$A$18:$A$29,0),MATCH(1,($U$2=GRID!$B$1:$U$1)*(КАЛЕНДАРЬ!AZ8=GRID!$B$3:$U$3),0))*GRID!$H$42,
ROUNDUP(INDEX(GRID!$B$18:$U$29,MATCH(K$7,GRID!$A$18:$A$29,0),MATCH(1,($U$2=GRID!$B$1:$U$1)*(КАЛЕНДАРЬ!AZ8=GRID!$B$3:$U$3),0))*GRID!$H$42*(1-GRID!$H$43),0))</f>
        <v>54000</v>
      </c>
      <c r="M542" s="5">
        <f t="array" ref="M542">IF($I$2="Длительное проживание от 30 ночей ",
INDEX(GRID!$B$4:$U$15,MATCH(M$7,GRID!$A$4:$A$15,0),MATCH(1,($U$2=GRID!$B$1:$U$1)*(КАЛЕНДАРЬ!AZ8=GRID!$B$3:$U$3),0))*GRID!$H$42,
ROUNDUP(INDEX(GRID!$B$4:$U$15,MATCH(M$7,GRID!$A$4:$A$15,0),MATCH(1,($U$2=GRID!$B$1:$U$1)*(КАЛЕНДАРЬ!AZ8=GRID!$B$3:$U$3),0))*GRID!$H$42*(1-GRID!$H$43),0))</f>
        <v>67440</v>
      </c>
      <c r="N542" s="5">
        <f t="array" ref="N542">IF($I$2="Длительное проживание от 30 ночей ",
INDEX(GRID!$B$18:$U$29,MATCH(M$7,GRID!$A$18:$A$29,0),MATCH(1,($U$2=GRID!$B$1:$U$1)*(КАЛЕНДАРЬ!AZ8=GRID!$B$3:$U$3),0))*GRID!$H$42,
ROUNDUP(INDEX(GRID!$B$18:$U$29,MATCH(M$7,GRID!$A$18:$A$29,0),MATCH(1,($U$2=GRID!$B$1:$U$1)*(КАЛЕНДАРЬ!AZ8=GRID!$B$3:$U$3),0))*GRID!$H$42*(1-GRID!$H$43),0))</f>
        <v>71440</v>
      </c>
      <c r="O542" s="5" cm="1">
        <f t="array" ref="O542">IF($I$2="Длительное проживание от 30 ночей ",
INDEX(GRID!$B$4:$U$15,MATCH(O$7,GRID!$A$4:$A$15,0),MATCH(1,($U$2=GRID!$B$1:$U$1)*(КАЛЕНДАРЬ!AZ8=GRID!$B$3:$U$3),0))*GRID!$H$42,
ROUNDUP(INDEX(GRID!$B$4:$U$15,MATCH(O$7,GRID!$A$4:$A$15,0),MATCH(1,($U$2=GRID!$B$1:$U$1)*(КАЛЕНДАРЬ!AN\4=GRID!$B$3:$U$3),0))*GRID!$H$42*(1-GRID!$H$43),0))</f>
        <v>96880</v>
      </c>
      <c r="P542" s="5">
        <f t="array" ref="P542">IF($I$2="Длительное проживание от 30 ночей ",
INDEX(GRID!$B$4:$U$15,MATCH(P$7,GRID!$A$4:$A$15,0),MATCH(1,($U$2=GRID!$B$1:$U$1)*(КАЛЕНДАРЬ!AZ8=GRID!$B$3:$U$3),0))*GRID!$H$42,
ROUNDUP(INDEX(GRID!$B$4:$U$15,MATCH(P$7,GRID!$A$4:$A$15,0),MATCH(1,($U$2=GRID!$B$1:$U$1)*(КАЛЕНДАРЬ!AZ8=GRID!$B$3:$U$3),0))*GRID!$H$42*(1-GRID!$H$43),0))</f>
        <v>132160</v>
      </c>
      <c r="Q542" s="5">
        <f t="array" ref="Q542">IF($I$2="Длительное проживание от 30 ночей ",
INDEX(GRID!$B$4:$U$15,MATCH(Q$7,GRID!$A$4:$A$15,0),MATCH(1,($U$2=GRID!$B$1:$U$1)*(КАЛЕНДАРЬ!AZ8=GRID!$B$3:$U$3),0))*GRID!$H$42,
ROUNDUP(INDEX(GRID!$B$4:$U$15,MATCH(Q$7,GRID!$A$4:$A$15,0),MATCH(1,($U$2=GRID!$B$1:$U$1)*(КАЛЕНДАРЬ!AZ8=GRID!$B$3:$U$3),0))*GRID!$H$42*(1-GRID!$H$43),0))</f>
        <v>154960</v>
      </c>
      <c r="R542" s="50" t="s">
        <v>105</v>
      </c>
      <c r="S542" s="50" t="s">
        <v>105</v>
      </c>
      <c r="T542" s="50" t="s">
        <v>105</v>
      </c>
    </row>
    <row r="543" spans="1:21" ht="12.75" customHeight="1">
      <c r="A543" s="56" t="s">
        <v>14</v>
      </c>
      <c r="B543" s="57">
        <v>6</v>
      </c>
      <c r="C543" s="5">
        <f t="array" ref="C543">IF($I$2="Длительное проживание от 30 ночей ",
INDEX(GRID!$B$4:$U$15,MATCH(C$7,GRID!$A$4:$A$15,0),MATCH(1,($U$2=GRID!$B$1:$U$1)*(КАЛЕНДАРЬ!AZ9=GRID!$B$3:$U$3),0))*GRID!$H$42,
ROUNDUP(INDEX(GRID!$B$4:$U$15,MATCH(C$7,GRID!$A$4:$A$15,0),MATCH(1,($U$2=GRID!$B$1:$U$1)*(КАЛЕНДАРЬ!AZ9=GRID!$B$3:$U$3),0))*GRID!$H$42*(1-GRID!$H$43),0))</f>
        <v>29200</v>
      </c>
      <c r="D543" s="5">
        <f t="array" ref="D543">IF($I$2="Длительное проживание от 30 ночей ",
INDEX(GRID!$B$18:$U$29,MATCH(C$7,GRID!$A$18:$A$29,0),MATCH(1,($U$2=GRID!$B$1:$U$1)*(КАЛЕНДАРЬ!AZ9=GRID!$B$3:$U$3),0))*GRID!$H$42,
ROUNDUP(INDEX(GRID!$B$18:$U$29,MATCH(C$7,GRID!$A$18:$A$29,0),MATCH(1,($U$2=GRID!$B$1:$U$1)*(КАЛЕНДАРЬ!AZ9=GRID!$B$3:$U$3),0))*GRID!$H$42*(1-GRID!$H$43),0))</f>
        <v>33200</v>
      </c>
      <c r="E543" s="5">
        <f t="array" ref="E543">IF($I$2="Длительное проживание от 30 ночей ",
INDEX(GRID!$B$4:$U$15,MATCH(E$7,GRID!$A$4:$A$15,0),MATCH(1,($U$2=GRID!$B$1:$U$1)*(КАЛЕНДАРЬ!AZ9=GRID!$B$3:$U$3),0))*GRID!$H$42,
ROUNDUP(INDEX(GRID!$B$4:$U$15,MATCH(E$7,GRID!$A$4:$A$15,0),MATCH(1,($U$2=GRID!$B$1:$U$1)*(КАЛЕНДАРЬ!AZ9=GRID!$B$3:$U$3),0))*GRID!$H$42*(1-GRID!$H$43),0))</f>
        <v>34960</v>
      </c>
      <c r="F543" s="5">
        <f t="array" ref="F543">IF($I$2="Длительное проживание от 30 ночей ",
INDEX(GRID!$B$18:$U$29,MATCH(E$7,GRID!$A$18:$A$29,0),MATCH(1,($U$2=GRID!$B$1:$U$1)*(КАЛЕНДАРЬ!AZ9=GRID!$B$3:$U$3),0))*GRID!$H$42,
ROUNDUP(INDEX(GRID!$B$18:$U$29,MATCH(E$7,GRID!$A$18:$A$29,0),MATCH(1,($U$2=GRID!$B$1:$U$1)*(КАЛЕНДАРЬ!AZ9=GRID!$B$3:$U$3),0))*GRID!$H$42*(1-GRID!$H$43),0))</f>
        <v>38960</v>
      </c>
      <c r="G543" s="5" cm="1">
        <f t="array" ref="G543">IF($I$2="Длительное проживание от 30 ночей ",
INDEX(GRID!$B$4:$U$15,MATCH(G$7,GRID!$A$4:$A$15,0),MATCH(1,($U$2=GRID!$B$1:$U$1)*(КАЛЕНДАРЬ!AZ9=GRID!$B$3:$U$3),0))*GRID!$H$42,
ROUNDUP(INDEX(GRID!$B$4:$U$15,MATCH(G$7,GRID!$A$4:$A$15,0),MATCH(1,($U$2=GRID!$B$1:$U$1)*(КАЛЕНДАРЬ!AZ9=GRID!$B$3:$U$3),0))*GRID!$H$42*(1-GRID!$H$43),0))</f>
        <v>40160</v>
      </c>
      <c r="H543" s="5" cm="1">
        <f t="array" ref="H543">IF($I$2="Длительное проживание от 30 ночей ",
INDEX(GRID!$B$18:$U$29,MATCH(G$7,GRID!$A$18:$A$29,0),MATCH(1,($U$2=GRID!$B$1:$U$1)*(КАЛЕНДАРЬ!AZ9=GRID!$B$3:$U$3),0))*GRID!$H$42,
ROUNDUP(INDEX(GRID!$B$18:$U$29,MATCH(G$7,GRID!$A$18:$A$29,0),MATCH(1,($U$2=GRID!$B$1:$U$1)*(КАЛЕНДАРЬ!AZ9=GRID!$B$3:$U$3),0))*GRID!$H$42*(1-GRID!$H$43),0))</f>
        <v>44160</v>
      </c>
      <c r="I543" s="5">
        <f t="array" ref="I543">IF($I$2="Длительное проживание от 30 ночей ",
INDEX(GRID!$B$4:$U$15,MATCH(I$7,GRID!$A$4:$A$15,0),MATCH(1,($U$2=GRID!$B$1:$U$1)*(КАЛЕНДАРЬ!AZ9=GRID!$B$3:$U$3),0))*GRID!$H$42,
ROUNDUP(INDEX(GRID!$B$4:$U$15,MATCH(I$7,GRID!$A$4:$A$15,0),MATCH(1,($U$2=GRID!$B$1:$U$1)*(КАЛЕНДАРЬ!AZ9=GRID!$B$3:$U$3),0))*GRID!$H$42*(1-GRID!$H$43),0))</f>
        <v>44960</v>
      </c>
      <c r="J543" s="5">
        <f t="array" ref="J543">IF($I$2="Длительное проживание от 30 ночей ",
INDEX(GRID!$B$18:$U$29,MATCH(I$7,GRID!$A$18:$A$29,0),MATCH(1,($U$2=GRID!$B$1:$U$1)*(КАЛЕНДАРЬ!AZ9=GRID!$B$3:$U$3),0))*GRID!$H$42,
ROUNDUP(INDEX(GRID!$B$18:$U$29,MATCH(I$7,GRID!$A$18:$A$29,0),MATCH(1,($U$2=GRID!$B$1:$U$1)*(КАЛЕНДАРЬ!AZ9=GRID!$B$3:$U$3),0))*GRID!$H$42*(1-GRID!$H$43),0))</f>
        <v>48960</v>
      </c>
      <c r="K543" s="5" cm="1">
        <f t="array" ref="K543">IF($I$2="Длительное проживание от 30 ночей ",
INDEX(GRID!$B$4:$U$15,MATCH(K$7,GRID!$A$4:$A$15,0),MATCH(1,($U$2=GRID!$B$1:$U$1)*(КАЛЕНДАРЬ!AZ9=GRID!$B$3:$U$3),0))*GRID!$H$42,
ROUNDUP(INDEX(GRID!$B$4:$U$15,MATCH(K$7,GRID!$A$4:$A$15,0),MATCH(1,($U$2=GRID!$B$1:$U$1)*(КАЛЕНДАРЬ!AZ9=GRID!$B$3:$U$3),0))*GRID!$H$42*(1-GRID!$H$43),0))</f>
        <v>50000</v>
      </c>
      <c r="L543" s="5" cm="1">
        <f t="array" ref="L543">IF($I$2="Длительное проживание от 30 ночей ",
INDEX(GRID!$B$18:$U$29,MATCH(K$7,GRID!$A$18:$A$29,0),MATCH(1,($U$2=GRID!$B$1:$U$1)*(КАЛЕНДАРЬ!AZ9=GRID!$B$3:$U$3),0))*GRID!$H$42,
ROUNDUP(INDEX(GRID!$B$18:$U$29,MATCH(K$7,GRID!$A$18:$A$29,0),MATCH(1,($U$2=GRID!$B$1:$U$1)*(КАЛЕНДАРЬ!AZ9=GRID!$B$3:$U$3),0))*GRID!$H$42*(1-GRID!$H$43),0))</f>
        <v>54000</v>
      </c>
      <c r="M543" s="5">
        <f t="array" ref="M543">IF($I$2="Длительное проживание от 30 ночей ",
INDEX(GRID!$B$4:$U$15,MATCH(M$7,GRID!$A$4:$A$15,0),MATCH(1,($U$2=GRID!$B$1:$U$1)*(КАЛЕНДАРЬ!AZ9=GRID!$B$3:$U$3),0))*GRID!$H$42,
ROUNDUP(INDEX(GRID!$B$4:$U$15,MATCH(M$7,GRID!$A$4:$A$15,0),MATCH(1,($U$2=GRID!$B$1:$U$1)*(КАЛЕНДАРЬ!AZ9=GRID!$B$3:$U$3),0))*GRID!$H$42*(1-GRID!$H$43),0))</f>
        <v>67440</v>
      </c>
      <c r="N543" s="5">
        <f t="array" ref="N543">IF($I$2="Длительное проживание от 30 ночей ",
INDEX(GRID!$B$18:$U$29,MATCH(M$7,GRID!$A$18:$A$29,0),MATCH(1,($U$2=GRID!$B$1:$U$1)*(КАЛЕНДАРЬ!AZ9=GRID!$B$3:$U$3),0))*GRID!$H$42,
ROUNDUP(INDEX(GRID!$B$18:$U$29,MATCH(M$7,GRID!$A$18:$A$29,0),MATCH(1,($U$2=GRID!$B$1:$U$1)*(КАЛЕНДАРЬ!AZ9=GRID!$B$3:$U$3),0))*GRID!$H$42*(1-GRID!$H$43),0))</f>
        <v>71440</v>
      </c>
      <c r="O543" s="5" cm="1">
        <f t="array" ref="O543">IF($I$2="Длительное проживание от 30 ночей ",
INDEX(GRID!$B$4:$U$15,MATCH(O$7,GRID!$A$4:$A$15,0),MATCH(1,($U$2=GRID!$B$1:$U$1)*(КАЛЕНДАРЬ!AZ9=GRID!$B$3:$U$3),0))*GRID!$H$42,
ROUNDUP(INDEX(GRID!$B$4:$U$15,MATCH(O$7,GRID!$A$4:$A$15,0),MATCH(1,($U$2=GRID!$B$1:$U$1)*(КАЛЕНДАРЬ!AN\4=GRID!$B$3:$U$3),0))*GRID!$H$42*(1-GRID!$H$43),0))</f>
        <v>96880</v>
      </c>
      <c r="P543" s="5">
        <f t="array" ref="P543">IF($I$2="Длительное проживание от 30 ночей ",
INDEX(GRID!$B$4:$U$15,MATCH(P$7,GRID!$A$4:$A$15,0),MATCH(1,($U$2=GRID!$B$1:$U$1)*(КАЛЕНДАРЬ!AZ9=GRID!$B$3:$U$3),0))*GRID!$H$42,
ROUNDUP(INDEX(GRID!$B$4:$U$15,MATCH(P$7,GRID!$A$4:$A$15,0),MATCH(1,($U$2=GRID!$B$1:$U$1)*(КАЛЕНДАРЬ!AZ9=GRID!$B$3:$U$3),0))*GRID!$H$42*(1-GRID!$H$43),0))</f>
        <v>132160</v>
      </c>
      <c r="Q543" s="5">
        <f t="array" ref="Q543">IF($I$2="Длительное проживание от 30 ночей ",
INDEX(GRID!$B$4:$U$15,MATCH(Q$7,GRID!$A$4:$A$15,0),MATCH(1,($U$2=GRID!$B$1:$U$1)*(КАЛЕНДАРЬ!AZ9=GRID!$B$3:$U$3),0))*GRID!$H$42,
ROUNDUP(INDEX(GRID!$B$4:$U$15,MATCH(Q$7,GRID!$A$4:$A$15,0),MATCH(1,($U$2=GRID!$B$1:$U$1)*(КАЛЕНДАРЬ!AZ9=GRID!$B$3:$U$3),0))*GRID!$H$42*(1-GRID!$H$43),0))</f>
        <v>154960</v>
      </c>
      <c r="R543" s="50" t="s">
        <v>105</v>
      </c>
      <c r="S543" s="50" t="s">
        <v>105</v>
      </c>
      <c r="T543" s="50" t="s">
        <v>105</v>
      </c>
    </row>
    <row r="544" spans="1:21" ht="12.75" customHeight="1">
      <c r="A544" s="56" t="s">
        <v>15</v>
      </c>
      <c r="B544" s="57">
        <v>7</v>
      </c>
      <c r="C544" s="5">
        <f t="array" ref="C544">IF($I$2="Длительное проживание от 30 ночей ",
INDEX(GRID!$B$4:$U$15,MATCH(C$7,GRID!$A$4:$A$15,0),MATCH(1,($U$2=GRID!$B$1:$U$1)*(КАЛЕНДАРЬ!AZ10=GRID!$B$3:$U$3),0))*GRID!$H$42,
ROUNDUP(INDEX(GRID!$B$4:$U$15,MATCH(C$7,GRID!$A$4:$A$15,0),MATCH(1,($U$2=GRID!$B$1:$U$1)*(КАЛЕНДАРЬ!AZ10=GRID!$B$3:$U$3),0))*GRID!$H$42*(1-GRID!$H$43),0))</f>
        <v>32080</v>
      </c>
      <c r="D544" s="5">
        <f t="array" ref="D544">IF($I$2="Длительное проживание от 30 ночей ",
INDEX(GRID!$B$18:$U$29,MATCH(C$7,GRID!$A$18:$A$29,0),MATCH(1,($U$2=GRID!$B$1:$U$1)*(КАЛЕНДАРЬ!AZ10=GRID!$B$3:$U$3),0))*GRID!$H$42,
ROUNDUP(INDEX(GRID!$B$18:$U$29,MATCH(C$7,GRID!$A$18:$A$29,0),MATCH(1,($U$2=GRID!$B$1:$U$1)*(КАЛЕНДАРЬ!AZ10=GRID!$B$3:$U$3),0))*GRID!$H$42*(1-GRID!$H$43),0))</f>
        <v>36080</v>
      </c>
      <c r="E544" s="5">
        <f t="array" ref="E544">IF($I$2="Длительное проживание от 30 ночей ",
INDEX(GRID!$B$4:$U$15,MATCH(E$7,GRID!$A$4:$A$15,0),MATCH(1,($U$2=GRID!$B$1:$U$1)*(КАЛЕНДАРЬ!AZ10=GRID!$B$3:$U$3),0))*GRID!$H$42,
ROUNDUP(INDEX(GRID!$B$4:$U$15,MATCH(E$7,GRID!$A$4:$A$15,0),MATCH(1,($U$2=GRID!$B$1:$U$1)*(КАЛЕНДАРЬ!AZ10=GRID!$B$3:$U$3),0))*GRID!$H$42*(1-GRID!$H$43),0))</f>
        <v>38320</v>
      </c>
      <c r="F544" s="5">
        <f t="array" ref="F544">IF($I$2="Длительное проживание от 30 ночей ",
INDEX(GRID!$B$18:$U$29,MATCH(E$7,GRID!$A$18:$A$29,0),MATCH(1,($U$2=GRID!$B$1:$U$1)*(КАЛЕНДАРЬ!AZ10=GRID!$B$3:$U$3),0))*GRID!$H$42,
ROUNDUP(INDEX(GRID!$B$18:$U$29,MATCH(E$7,GRID!$A$18:$A$29,0),MATCH(1,($U$2=GRID!$B$1:$U$1)*(КАЛЕНДАРЬ!AZ10=GRID!$B$3:$U$3),0))*GRID!$H$42*(1-GRID!$H$43),0))</f>
        <v>42320</v>
      </c>
      <c r="G544" s="5" cm="1">
        <f t="array" ref="G544">IF($I$2="Длительное проживание от 30 ночей ",
INDEX(GRID!$B$4:$U$15,MATCH(G$7,GRID!$A$4:$A$15,0),MATCH(1,($U$2=GRID!$B$1:$U$1)*(КАЛЕНДАРЬ!AZ10=GRID!$B$3:$U$3),0))*GRID!$H$42,
ROUNDUP(INDEX(GRID!$B$4:$U$15,MATCH(G$7,GRID!$A$4:$A$15,0),MATCH(1,($U$2=GRID!$B$1:$U$1)*(КАЛЕНДАРЬ!AZ10=GRID!$B$3:$U$3),0))*GRID!$H$42*(1-GRID!$H$43),0))</f>
        <v>43600</v>
      </c>
      <c r="H544" s="5" cm="1">
        <f t="array" ref="H544">IF($I$2="Длительное проживание от 30 ночей ",
INDEX(GRID!$B$18:$U$29,MATCH(G$7,GRID!$A$18:$A$29,0),MATCH(1,($U$2=GRID!$B$1:$U$1)*(КАЛЕНДАРЬ!AZ10=GRID!$B$3:$U$3),0))*GRID!$H$42,
ROUNDUP(INDEX(GRID!$B$18:$U$29,MATCH(G$7,GRID!$A$18:$A$29,0),MATCH(1,($U$2=GRID!$B$1:$U$1)*(КАЛЕНДАРЬ!AZ10=GRID!$B$3:$U$3),0))*GRID!$H$42*(1-GRID!$H$43),0))</f>
        <v>47600</v>
      </c>
      <c r="I544" s="5">
        <f t="array" ref="I544">IF($I$2="Длительное проживание от 30 ночей ",
INDEX(GRID!$B$4:$U$15,MATCH(I$7,GRID!$A$4:$A$15,0),MATCH(1,($U$2=GRID!$B$1:$U$1)*(КАЛЕНДАРЬ!AZ10=GRID!$B$3:$U$3),0))*GRID!$H$42,
ROUNDUP(INDEX(GRID!$B$4:$U$15,MATCH(I$7,GRID!$A$4:$A$15,0),MATCH(1,($U$2=GRID!$B$1:$U$1)*(КАЛЕНДАРЬ!AZ10=GRID!$B$3:$U$3),0))*GRID!$H$42*(1-GRID!$H$43),0))</f>
        <v>48720</v>
      </c>
      <c r="J544" s="5">
        <f t="array" ref="J544">IF($I$2="Длительное проживание от 30 ночей ",
INDEX(GRID!$B$18:$U$29,MATCH(I$7,GRID!$A$18:$A$29,0),MATCH(1,($U$2=GRID!$B$1:$U$1)*(КАЛЕНДАРЬ!AZ10=GRID!$B$3:$U$3),0))*GRID!$H$42,
ROUNDUP(INDEX(GRID!$B$18:$U$29,MATCH(I$7,GRID!$A$18:$A$29,0),MATCH(1,($U$2=GRID!$B$1:$U$1)*(КАЛЕНДАРЬ!AZ10=GRID!$B$3:$U$3),0))*GRID!$H$42*(1-GRID!$H$43),0))</f>
        <v>52720</v>
      </c>
      <c r="K544" s="5" cm="1">
        <f t="array" ref="K544">IF($I$2="Длительное проживание от 30 ночей ",
INDEX(GRID!$B$4:$U$15,MATCH(K$7,GRID!$A$4:$A$15,0),MATCH(1,($U$2=GRID!$B$1:$U$1)*(КАЛЕНДАРЬ!AZ10=GRID!$B$3:$U$3),0))*GRID!$H$42,
ROUNDUP(INDEX(GRID!$B$4:$U$15,MATCH(K$7,GRID!$A$4:$A$15,0),MATCH(1,($U$2=GRID!$B$1:$U$1)*(КАЛЕНДАРЬ!AZ10=GRID!$B$3:$U$3),0))*GRID!$H$42*(1-GRID!$H$43),0))</f>
        <v>53920</v>
      </c>
      <c r="L544" s="5" cm="1">
        <f t="array" ref="L544">IF($I$2="Длительное проживание от 30 ночей ",
INDEX(GRID!$B$18:$U$29,MATCH(K$7,GRID!$A$18:$A$29,0),MATCH(1,($U$2=GRID!$B$1:$U$1)*(КАЛЕНДАРЬ!AZ10=GRID!$B$3:$U$3),0))*GRID!$H$42,
ROUNDUP(INDEX(GRID!$B$18:$U$29,MATCH(K$7,GRID!$A$18:$A$29,0),MATCH(1,($U$2=GRID!$B$1:$U$1)*(КАЛЕНДАРЬ!AZ10=GRID!$B$3:$U$3),0))*GRID!$H$42*(1-GRID!$H$43),0))</f>
        <v>57920</v>
      </c>
      <c r="M544" s="5">
        <f t="array" ref="M544">IF($I$2="Длительное проживание от 30 ночей ",
INDEX(GRID!$B$4:$U$15,MATCH(M$7,GRID!$A$4:$A$15,0),MATCH(1,($U$2=GRID!$B$1:$U$1)*(КАЛЕНДАРЬ!AZ10=GRID!$B$3:$U$3),0))*GRID!$H$42,
ROUNDUP(INDEX(GRID!$B$4:$U$15,MATCH(M$7,GRID!$A$4:$A$15,0),MATCH(1,($U$2=GRID!$B$1:$U$1)*(КАЛЕНДАРЬ!AZ10=GRID!$B$3:$U$3),0))*GRID!$H$42*(1-GRID!$H$43),0))</f>
        <v>72160</v>
      </c>
      <c r="N544" s="5">
        <f t="array" ref="N544">IF($I$2="Длительное проживание от 30 ночей ",
INDEX(GRID!$B$18:$U$29,MATCH(M$7,GRID!$A$18:$A$29,0),MATCH(1,($U$2=GRID!$B$1:$U$1)*(КАЛЕНДАРЬ!AZ10=GRID!$B$3:$U$3),0))*GRID!$H$42,
ROUNDUP(INDEX(GRID!$B$18:$U$29,MATCH(M$7,GRID!$A$18:$A$29,0),MATCH(1,($U$2=GRID!$B$1:$U$1)*(КАЛЕНДАРЬ!AZ10=GRID!$B$3:$U$3),0))*GRID!$H$42*(1-GRID!$H$43),0))</f>
        <v>76160</v>
      </c>
      <c r="O544" s="5" cm="1">
        <f t="array" ref="O544">IF($I$2="Длительное проживание от 30 ночей ",
INDEX(GRID!$B$4:$U$15,MATCH(O$7,GRID!$A$4:$A$15,0),MATCH(1,($U$2=GRID!$B$1:$U$1)*(КАЛЕНДАРЬ!AZ10=GRID!$B$3:$U$3),0))*GRID!$H$42,
ROUNDUP(INDEX(GRID!$B$4:$U$15,MATCH(O$7,GRID!$A$4:$A$15,0),MATCH(1,($U$2=GRID!$B$1:$U$1)*(КАЛЕНДАРЬ!AN\4=GRID!$B$3:$U$3),0))*GRID!$H$42*(1-GRID!$H$43),0))</f>
        <v>102240</v>
      </c>
      <c r="P544" s="5">
        <f t="array" ref="P544">IF($I$2="Длительное проживание от 30 ночей ",
INDEX(GRID!$B$4:$U$15,MATCH(P$7,GRID!$A$4:$A$15,0),MATCH(1,($U$2=GRID!$B$1:$U$1)*(КАЛЕНДАРЬ!AZ10=GRID!$B$3:$U$3),0))*GRID!$H$42,
ROUNDUP(INDEX(GRID!$B$4:$U$15,MATCH(P$7,GRID!$A$4:$A$15,0),MATCH(1,($U$2=GRID!$B$1:$U$1)*(КАЛЕНДАРЬ!AZ10=GRID!$B$3:$U$3),0))*GRID!$H$42*(1-GRID!$H$43),0))</f>
        <v>138320</v>
      </c>
      <c r="Q544" s="5">
        <f t="array" ref="Q544">IF($I$2="Длительное проживание от 30 ночей ",
INDEX(GRID!$B$4:$U$15,MATCH(Q$7,GRID!$A$4:$A$15,0),MATCH(1,($U$2=GRID!$B$1:$U$1)*(КАЛЕНДАРЬ!AZ10=GRID!$B$3:$U$3),0))*GRID!$H$42,
ROUNDUP(INDEX(GRID!$B$4:$U$15,MATCH(Q$7,GRID!$A$4:$A$15,0),MATCH(1,($U$2=GRID!$B$1:$U$1)*(КАЛЕНДАРЬ!AZ10=GRID!$B$3:$U$3),0))*GRID!$H$42*(1-GRID!$H$43),0))</f>
        <v>161920</v>
      </c>
      <c r="R544" s="50" t="s">
        <v>105</v>
      </c>
      <c r="S544" s="50" t="s">
        <v>105</v>
      </c>
      <c r="T544" s="50" t="s">
        <v>105</v>
      </c>
    </row>
    <row r="545" spans="1:20" ht="12.75" customHeight="1">
      <c r="A545" s="56" t="s">
        <v>16</v>
      </c>
      <c r="B545" s="57">
        <v>8</v>
      </c>
      <c r="C545" s="5">
        <f t="array" ref="C545">IF($I$2="Длительное проживание от 30 ночей ",
INDEX(GRID!$B$4:$U$15,MATCH(C$7,GRID!$A$4:$A$15,0),MATCH(1,($U$2=GRID!$B$1:$U$1)*(КАЛЕНДАРЬ!AZ11=GRID!$B$3:$U$3),0))*GRID!$H$42,
ROUNDUP(INDEX(GRID!$B$4:$U$15,MATCH(C$7,GRID!$A$4:$A$15,0),MATCH(1,($U$2=GRID!$B$1:$U$1)*(КАЛЕНДАРЬ!AZ11=GRID!$B$3:$U$3),0))*GRID!$H$42*(1-GRID!$H$43),0))</f>
        <v>32080</v>
      </c>
      <c r="D545" s="5">
        <f t="array" ref="D545">IF($I$2="Длительное проживание от 30 ночей ",
INDEX(GRID!$B$18:$U$29,MATCH(C$7,GRID!$A$18:$A$29,0),MATCH(1,($U$2=GRID!$B$1:$U$1)*(КАЛЕНДАРЬ!AZ11=GRID!$B$3:$U$3),0))*GRID!$H$42,
ROUNDUP(INDEX(GRID!$B$18:$U$29,MATCH(C$7,GRID!$A$18:$A$29,0),MATCH(1,($U$2=GRID!$B$1:$U$1)*(КАЛЕНДАРЬ!AZ11=GRID!$B$3:$U$3),0))*GRID!$H$42*(1-GRID!$H$43),0))</f>
        <v>36080</v>
      </c>
      <c r="E545" s="5">
        <f t="array" ref="E545">IF($I$2="Длительное проживание от 30 ночей ",
INDEX(GRID!$B$4:$U$15,MATCH(E$7,GRID!$A$4:$A$15,0),MATCH(1,($U$2=GRID!$B$1:$U$1)*(КАЛЕНДАРЬ!AZ11=GRID!$B$3:$U$3),0))*GRID!$H$42,
ROUNDUP(INDEX(GRID!$B$4:$U$15,MATCH(E$7,GRID!$A$4:$A$15,0),MATCH(1,($U$2=GRID!$B$1:$U$1)*(КАЛЕНДАРЬ!AZ11=GRID!$B$3:$U$3),0))*GRID!$H$42*(1-GRID!$H$43),0))</f>
        <v>38320</v>
      </c>
      <c r="F545" s="5">
        <f t="array" ref="F545">IF($I$2="Длительное проживание от 30 ночей ",
INDEX(GRID!$B$18:$U$29,MATCH(E$7,GRID!$A$18:$A$29,0),MATCH(1,($U$2=GRID!$B$1:$U$1)*(КАЛЕНДАРЬ!AZ11=GRID!$B$3:$U$3),0))*GRID!$H$42,
ROUNDUP(INDEX(GRID!$B$18:$U$29,MATCH(E$7,GRID!$A$18:$A$29,0),MATCH(1,($U$2=GRID!$B$1:$U$1)*(КАЛЕНДАРЬ!AZ11=GRID!$B$3:$U$3),0))*GRID!$H$42*(1-GRID!$H$43),0))</f>
        <v>42320</v>
      </c>
      <c r="G545" s="5" cm="1">
        <f t="array" ref="G545">IF($I$2="Длительное проживание от 30 ночей ",
INDEX(GRID!$B$4:$U$15,MATCH(G$7,GRID!$A$4:$A$15,0),MATCH(1,($U$2=GRID!$B$1:$U$1)*(КАЛЕНДАРЬ!AZ11=GRID!$B$3:$U$3),0))*GRID!$H$42,
ROUNDUP(INDEX(GRID!$B$4:$U$15,MATCH(G$7,GRID!$A$4:$A$15,0),MATCH(1,($U$2=GRID!$B$1:$U$1)*(КАЛЕНДАРЬ!AZ11=GRID!$B$3:$U$3),0))*GRID!$H$42*(1-GRID!$H$43),0))</f>
        <v>43600</v>
      </c>
      <c r="H545" s="5" cm="1">
        <f t="array" ref="H545">IF($I$2="Длительное проживание от 30 ночей ",
INDEX(GRID!$B$18:$U$29,MATCH(G$7,GRID!$A$18:$A$29,0),MATCH(1,($U$2=GRID!$B$1:$U$1)*(КАЛЕНДАРЬ!AZ11=GRID!$B$3:$U$3),0))*GRID!$H$42,
ROUNDUP(INDEX(GRID!$B$18:$U$29,MATCH(G$7,GRID!$A$18:$A$29,0),MATCH(1,($U$2=GRID!$B$1:$U$1)*(КАЛЕНДАРЬ!AZ11=GRID!$B$3:$U$3),0))*GRID!$H$42*(1-GRID!$H$43),0))</f>
        <v>47600</v>
      </c>
      <c r="I545" s="5">
        <f t="array" ref="I545">IF($I$2="Длительное проживание от 30 ночей ",
INDEX(GRID!$B$4:$U$15,MATCH(I$7,GRID!$A$4:$A$15,0),MATCH(1,($U$2=GRID!$B$1:$U$1)*(КАЛЕНДАРЬ!AZ11=GRID!$B$3:$U$3),0))*GRID!$H$42,
ROUNDUP(INDEX(GRID!$B$4:$U$15,MATCH(I$7,GRID!$A$4:$A$15,0),MATCH(1,($U$2=GRID!$B$1:$U$1)*(КАЛЕНДАРЬ!AZ11=GRID!$B$3:$U$3),0))*GRID!$H$42*(1-GRID!$H$43),0))</f>
        <v>48720</v>
      </c>
      <c r="J545" s="5">
        <f t="array" ref="J545">IF($I$2="Длительное проживание от 30 ночей ",
INDEX(GRID!$B$18:$U$29,MATCH(I$7,GRID!$A$18:$A$29,0),MATCH(1,($U$2=GRID!$B$1:$U$1)*(КАЛЕНДАРЬ!AZ11=GRID!$B$3:$U$3),0))*GRID!$H$42,
ROUNDUP(INDEX(GRID!$B$18:$U$29,MATCH(I$7,GRID!$A$18:$A$29,0),MATCH(1,($U$2=GRID!$B$1:$U$1)*(КАЛЕНДАРЬ!AZ11=GRID!$B$3:$U$3),0))*GRID!$H$42*(1-GRID!$H$43),0))</f>
        <v>52720</v>
      </c>
      <c r="K545" s="5" cm="1">
        <f t="array" ref="K545">IF($I$2="Длительное проживание от 30 ночей ",
INDEX(GRID!$B$4:$U$15,MATCH(K$7,GRID!$A$4:$A$15,0),MATCH(1,($U$2=GRID!$B$1:$U$1)*(КАЛЕНДАРЬ!AZ11=GRID!$B$3:$U$3),0))*GRID!$H$42,
ROUNDUP(INDEX(GRID!$B$4:$U$15,MATCH(K$7,GRID!$A$4:$A$15,0),MATCH(1,($U$2=GRID!$B$1:$U$1)*(КАЛЕНДАРЬ!AZ11=GRID!$B$3:$U$3),0))*GRID!$H$42*(1-GRID!$H$43),0))</f>
        <v>53920</v>
      </c>
      <c r="L545" s="5" cm="1">
        <f t="array" ref="L545">IF($I$2="Длительное проживание от 30 ночей ",
INDEX(GRID!$B$18:$U$29,MATCH(K$7,GRID!$A$18:$A$29,0),MATCH(1,($U$2=GRID!$B$1:$U$1)*(КАЛЕНДАРЬ!AZ11=GRID!$B$3:$U$3),0))*GRID!$H$42,
ROUNDUP(INDEX(GRID!$B$18:$U$29,MATCH(K$7,GRID!$A$18:$A$29,0),MATCH(1,($U$2=GRID!$B$1:$U$1)*(КАЛЕНДАРЬ!AZ11=GRID!$B$3:$U$3),0))*GRID!$H$42*(1-GRID!$H$43),0))</f>
        <v>57920</v>
      </c>
      <c r="M545" s="5">
        <f t="array" ref="M545">IF($I$2="Длительное проживание от 30 ночей ",
INDEX(GRID!$B$4:$U$15,MATCH(M$7,GRID!$A$4:$A$15,0),MATCH(1,($U$2=GRID!$B$1:$U$1)*(КАЛЕНДАРЬ!AZ11=GRID!$B$3:$U$3),0))*GRID!$H$42,
ROUNDUP(INDEX(GRID!$B$4:$U$15,MATCH(M$7,GRID!$A$4:$A$15,0),MATCH(1,($U$2=GRID!$B$1:$U$1)*(КАЛЕНДАРЬ!AZ11=GRID!$B$3:$U$3),0))*GRID!$H$42*(1-GRID!$H$43),0))</f>
        <v>72160</v>
      </c>
      <c r="N545" s="5">
        <f t="array" ref="N545">IF($I$2="Длительное проживание от 30 ночей ",
INDEX(GRID!$B$18:$U$29,MATCH(M$7,GRID!$A$18:$A$29,0),MATCH(1,($U$2=GRID!$B$1:$U$1)*(КАЛЕНДАРЬ!AZ11=GRID!$B$3:$U$3),0))*GRID!$H$42,
ROUNDUP(INDEX(GRID!$B$18:$U$29,MATCH(M$7,GRID!$A$18:$A$29,0),MATCH(1,($U$2=GRID!$B$1:$U$1)*(КАЛЕНДАРЬ!AZ11=GRID!$B$3:$U$3),0))*GRID!$H$42*(1-GRID!$H$43),0))</f>
        <v>76160</v>
      </c>
      <c r="O545" s="5" cm="1">
        <f t="array" ref="O545">IF($I$2="Длительное проживание от 30 ночей ",
INDEX(GRID!$B$4:$U$15,MATCH(O$7,GRID!$A$4:$A$15,0),MATCH(1,($U$2=GRID!$B$1:$U$1)*(КАЛЕНДАРЬ!AZ11=GRID!$B$3:$U$3),0))*GRID!$H$42,
ROUNDUP(INDEX(GRID!$B$4:$U$15,MATCH(O$7,GRID!$A$4:$A$15,0),MATCH(1,($U$2=GRID!$B$1:$U$1)*(КАЛЕНДАРЬ!AN\4=GRID!$B$3:$U$3),0))*GRID!$H$42*(1-GRID!$H$43),0))</f>
        <v>102240</v>
      </c>
      <c r="P545" s="5">
        <f t="array" ref="P545">IF($I$2="Длительное проживание от 30 ночей ",
INDEX(GRID!$B$4:$U$15,MATCH(P$7,GRID!$A$4:$A$15,0),MATCH(1,($U$2=GRID!$B$1:$U$1)*(КАЛЕНДАРЬ!AZ11=GRID!$B$3:$U$3),0))*GRID!$H$42,
ROUNDUP(INDEX(GRID!$B$4:$U$15,MATCH(P$7,GRID!$A$4:$A$15,0),MATCH(1,($U$2=GRID!$B$1:$U$1)*(КАЛЕНДАРЬ!AZ11=GRID!$B$3:$U$3),0))*GRID!$H$42*(1-GRID!$H$43),0))</f>
        <v>138320</v>
      </c>
      <c r="Q545" s="5">
        <f t="array" ref="Q545">IF($I$2="Длительное проживание от 30 ночей ",
INDEX(GRID!$B$4:$U$15,MATCH(Q$7,GRID!$A$4:$A$15,0),MATCH(1,($U$2=GRID!$B$1:$U$1)*(КАЛЕНДАРЬ!AZ11=GRID!$B$3:$U$3),0))*GRID!$H$42,
ROUNDUP(INDEX(GRID!$B$4:$U$15,MATCH(Q$7,GRID!$A$4:$A$15,0),MATCH(1,($U$2=GRID!$B$1:$U$1)*(КАЛЕНДАРЬ!AZ11=GRID!$B$3:$U$3),0))*GRID!$H$42*(1-GRID!$H$43),0))</f>
        <v>161920</v>
      </c>
      <c r="R545" s="50" t="s">
        <v>105</v>
      </c>
      <c r="S545" s="50" t="s">
        <v>105</v>
      </c>
      <c r="T545" s="50" t="s">
        <v>105</v>
      </c>
    </row>
    <row r="546" spans="1:20" ht="12.75" customHeight="1">
      <c r="A546" s="56" t="s">
        <v>17</v>
      </c>
      <c r="B546" s="57">
        <v>9</v>
      </c>
      <c r="C546" s="5">
        <f t="array" ref="C546">IF($I$2="Длительное проживание от 30 ночей ",
INDEX(GRID!$B$4:$U$15,MATCH(C$7,GRID!$A$4:$A$15,0),MATCH(1,($U$2=GRID!$B$1:$U$1)*(КАЛЕНДАРЬ!AZ12=GRID!$B$3:$U$3),0))*GRID!$H$42,
ROUNDUP(INDEX(GRID!$B$4:$U$15,MATCH(C$7,GRID!$A$4:$A$15,0),MATCH(1,($U$2=GRID!$B$1:$U$1)*(КАЛЕНДАРЬ!AZ12=GRID!$B$3:$U$3),0))*GRID!$H$42*(1-GRID!$H$43),0))</f>
        <v>32080</v>
      </c>
      <c r="D546" s="5">
        <f t="array" ref="D546">IF($I$2="Длительное проживание от 30 ночей ",
INDEX(GRID!$B$18:$U$29,MATCH(C$7,GRID!$A$18:$A$29,0),MATCH(1,($U$2=GRID!$B$1:$U$1)*(КАЛЕНДАРЬ!AZ12=GRID!$B$3:$U$3),0))*GRID!$H$42,
ROUNDUP(INDEX(GRID!$B$18:$U$29,MATCH(C$7,GRID!$A$18:$A$29,0),MATCH(1,($U$2=GRID!$B$1:$U$1)*(КАЛЕНДАРЬ!AZ12=GRID!$B$3:$U$3),0))*GRID!$H$42*(1-GRID!$H$43),0))</f>
        <v>36080</v>
      </c>
      <c r="E546" s="5">
        <f t="array" ref="E546">IF($I$2="Длительное проживание от 30 ночей ",
INDEX(GRID!$B$4:$U$15,MATCH(E$7,GRID!$A$4:$A$15,0),MATCH(1,($U$2=GRID!$B$1:$U$1)*(КАЛЕНДАРЬ!AZ12=GRID!$B$3:$U$3),0))*GRID!$H$42,
ROUNDUP(INDEX(GRID!$B$4:$U$15,MATCH(E$7,GRID!$A$4:$A$15,0),MATCH(1,($U$2=GRID!$B$1:$U$1)*(КАЛЕНДАРЬ!AZ12=GRID!$B$3:$U$3),0))*GRID!$H$42*(1-GRID!$H$43),0))</f>
        <v>38320</v>
      </c>
      <c r="F546" s="5">
        <f t="array" ref="F546">IF($I$2="Длительное проживание от 30 ночей ",
INDEX(GRID!$B$18:$U$29,MATCH(E$7,GRID!$A$18:$A$29,0),MATCH(1,($U$2=GRID!$B$1:$U$1)*(КАЛЕНДАРЬ!AZ12=GRID!$B$3:$U$3),0))*GRID!$H$42,
ROUNDUP(INDEX(GRID!$B$18:$U$29,MATCH(E$7,GRID!$A$18:$A$29,0),MATCH(1,($U$2=GRID!$B$1:$U$1)*(КАЛЕНДАРЬ!AZ12=GRID!$B$3:$U$3),0))*GRID!$H$42*(1-GRID!$H$43),0))</f>
        <v>42320</v>
      </c>
      <c r="G546" s="5" cm="1">
        <f t="array" ref="G546">IF($I$2="Длительное проживание от 30 ночей ",
INDEX(GRID!$B$4:$U$15,MATCH(G$7,GRID!$A$4:$A$15,0),MATCH(1,($U$2=GRID!$B$1:$U$1)*(КАЛЕНДАРЬ!AZ12=GRID!$B$3:$U$3),0))*GRID!$H$42,
ROUNDUP(INDEX(GRID!$B$4:$U$15,MATCH(G$7,GRID!$A$4:$A$15,0),MATCH(1,($U$2=GRID!$B$1:$U$1)*(КАЛЕНДАРЬ!AZ12=GRID!$B$3:$U$3),0))*GRID!$H$42*(1-GRID!$H$43),0))</f>
        <v>43600</v>
      </c>
      <c r="H546" s="5" cm="1">
        <f t="array" ref="H546">IF($I$2="Длительное проживание от 30 ночей ",
INDEX(GRID!$B$18:$U$29,MATCH(G$7,GRID!$A$18:$A$29,0),MATCH(1,($U$2=GRID!$B$1:$U$1)*(КАЛЕНДАРЬ!AZ12=GRID!$B$3:$U$3),0))*GRID!$H$42,
ROUNDUP(INDEX(GRID!$B$18:$U$29,MATCH(G$7,GRID!$A$18:$A$29,0),MATCH(1,($U$2=GRID!$B$1:$U$1)*(КАЛЕНДАРЬ!AZ12=GRID!$B$3:$U$3),0))*GRID!$H$42*(1-GRID!$H$43),0))</f>
        <v>47600</v>
      </c>
      <c r="I546" s="5">
        <f t="array" ref="I546">IF($I$2="Длительное проживание от 30 ночей ",
INDEX(GRID!$B$4:$U$15,MATCH(I$7,GRID!$A$4:$A$15,0),MATCH(1,($U$2=GRID!$B$1:$U$1)*(КАЛЕНДАРЬ!AZ12=GRID!$B$3:$U$3),0))*GRID!$H$42,
ROUNDUP(INDEX(GRID!$B$4:$U$15,MATCH(I$7,GRID!$A$4:$A$15,0),MATCH(1,($U$2=GRID!$B$1:$U$1)*(КАЛЕНДАРЬ!AZ12=GRID!$B$3:$U$3),0))*GRID!$H$42*(1-GRID!$H$43),0))</f>
        <v>48720</v>
      </c>
      <c r="J546" s="5">
        <f t="array" ref="J546">IF($I$2="Длительное проживание от 30 ночей ",
INDEX(GRID!$B$18:$U$29,MATCH(I$7,GRID!$A$18:$A$29,0),MATCH(1,($U$2=GRID!$B$1:$U$1)*(КАЛЕНДАРЬ!AZ12=GRID!$B$3:$U$3),0))*GRID!$H$42,
ROUNDUP(INDEX(GRID!$B$18:$U$29,MATCH(I$7,GRID!$A$18:$A$29,0),MATCH(1,($U$2=GRID!$B$1:$U$1)*(КАЛЕНДАРЬ!AZ12=GRID!$B$3:$U$3),0))*GRID!$H$42*(1-GRID!$H$43),0))</f>
        <v>52720</v>
      </c>
      <c r="K546" s="5" cm="1">
        <f t="array" ref="K546">IF($I$2="Длительное проживание от 30 ночей ",
INDEX(GRID!$B$4:$U$15,MATCH(K$7,GRID!$A$4:$A$15,0),MATCH(1,($U$2=GRID!$B$1:$U$1)*(КАЛЕНДАРЬ!AZ12=GRID!$B$3:$U$3),0))*GRID!$H$42,
ROUNDUP(INDEX(GRID!$B$4:$U$15,MATCH(K$7,GRID!$A$4:$A$15,0),MATCH(1,($U$2=GRID!$B$1:$U$1)*(КАЛЕНДАРЬ!AZ12=GRID!$B$3:$U$3),0))*GRID!$H$42*(1-GRID!$H$43),0))</f>
        <v>53920</v>
      </c>
      <c r="L546" s="5" cm="1">
        <f t="array" ref="L546">IF($I$2="Длительное проживание от 30 ночей ",
INDEX(GRID!$B$18:$U$29,MATCH(K$7,GRID!$A$18:$A$29,0),MATCH(1,($U$2=GRID!$B$1:$U$1)*(КАЛЕНДАРЬ!AZ12=GRID!$B$3:$U$3),0))*GRID!$H$42,
ROUNDUP(INDEX(GRID!$B$18:$U$29,MATCH(K$7,GRID!$A$18:$A$29,0),MATCH(1,($U$2=GRID!$B$1:$U$1)*(КАЛЕНДАРЬ!AZ12=GRID!$B$3:$U$3),0))*GRID!$H$42*(1-GRID!$H$43),0))</f>
        <v>57920</v>
      </c>
      <c r="M546" s="5">
        <f t="array" ref="M546">IF($I$2="Длительное проживание от 30 ночей ",
INDEX(GRID!$B$4:$U$15,MATCH(M$7,GRID!$A$4:$A$15,0),MATCH(1,($U$2=GRID!$B$1:$U$1)*(КАЛЕНДАРЬ!AZ12=GRID!$B$3:$U$3),0))*GRID!$H$42,
ROUNDUP(INDEX(GRID!$B$4:$U$15,MATCH(M$7,GRID!$A$4:$A$15,0),MATCH(1,($U$2=GRID!$B$1:$U$1)*(КАЛЕНДАРЬ!AZ12=GRID!$B$3:$U$3),0))*GRID!$H$42*(1-GRID!$H$43),0))</f>
        <v>72160</v>
      </c>
      <c r="N546" s="5">
        <f t="array" ref="N546">IF($I$2="Длительное проживание от 30 ночей ",
INDEX(GRID!$B$18:$U$29,MATCH(M$7,GRID!$A$18:$A$29,0),MATCH(1,($U$2=GRID!$B$1:$U$1)*(КАЛЕНДАРЬ!AZ12=GRID!$B$3:$U$3),0))*GRID!$H$42,
ROUNDUP(INDEX(GRID!$B$18:$U$29,MATCH(M$7,GRID!$A$18:$A$29,0),MATCH(1,($U$2=GRID!$B$1:$U$1)*(КАЛЕНДАРЬ!AZ12=GRID!$B$3:$U$3),0))*GRID!$H$42*(1-GRID!$H$43),0))</f>
        <v>76160</v>
      </c>
      <c r="O546" s="5" cm="1">
        <f t="array" ref="O546">IF($I$2="Длительное проживание от 30 ночей ",
INDEX(GRID!$B$4:$U$15,MATCH(O$7,GRID!$A$4:$A$15,0),MATCH(1,($U$2=GRID!$B$1:$U$1)*(КАЛЕНДАРЬ!AZ12=GRID!$B$3:$U$3),0))*GRID!$H$42,
ROUNDUP(INDEX(GRID!$B$4:$U$15,MATCH(O$7,GRID!$A$4:$A$15,0),MATCH(1,($U$2=GRID!$B$1:$U$1)*(КАЛЕНДАРЬ!AN\4=GRID!$B$3:$U$3),0))*GRID!$H$42*(1-GRID!$H$43),0))</f>
        <v>102240</v>
      </c>
      <c r="P546" s="5">
        <f t="array" ref="P546">IF($I$2="Длительное проживание от 30 ночей ",
INDEX(GRID!$B$4:$U$15,MATCH(P$7,GRID!$A$4:$A$15,0),MATCH(1,($U$2=GRID!$B$1:$U$1)*(КАЛЕНДАРЬ!AZ12=GRID!$B$3:$U$3),0))*GRID!$H$42,
ROUNDUP(INDEX(GRID!$B$4:$U$15,MATCH(P$7,GRID!$A$4:$A$15,0),MATCH(1,($U$2=GRID!$B$1:$U$1)*(КАЛЕНДАРЬ!AZ12=GRID!$B$3:$U$3),0))*GRID!$H$42*(1-GRID!$H$43),0))</f>
        <v>138320</v>
      </c>
      <c r="Q546" s="5">
        <f t="array" ref="Q546">IF($I$2="Длительное проживание от 30 ночей ",
INDEX(GRID!$B$4:$U$15,MATCH(Q$7,GRID!$A$4:$A$15,0),MATCH(1,($U$2=GRID!$B$1:$U$1)*(КАЛЕНДАРЬ!AZ12=GRID!$B$3:$U$3),0))*GRID!$H$42,
ROUNDUP(INDEX(GRID!$B$4:$U$15,MATCH(Q$7,GRID!$A$4:$A$15,0),MATCH(1,($U$2=GRID!$B$1:$U$1)*(КАЛЕНДАРЬ!AZ12=GRID!$B$3:$U$3),0))*GRID!$H$42*(1-GRID!$H$43),0))</f>
        <v>161920</v>
      </c>
      <c r="R546" s="50" t="s">
        <v>105</v>
      </c>
      <c r="S546" s="50" t="s">
        <v>105</v>
      </c>
      <c r="T546" s="50" t="s">
        <v>105</v>
      </c>
    </row>
    <row r="547" spans="1:20" ht="12.75" customHeight="1">
      <c r="A547" s="56" t="s">
        <v>11</v>
      </c>
      <c r="B547" s="57">
        <v>10</v>
      </c>
      <c r="C547" s="5">
        <f t="array" ref="C547">IF($I$2="Длительное проживание от 30 ночей ",
INDEX(GRID!$B$4:$U$15,MATCH(C$7,GRID!$A$4:$A$15,0),MATCH(1,($U$2=GRID!$B$1:$U$1)*(КАЛЕНДАРЬ!AZ13=GRID!$B$3:$U$3),0))*GRID!$H$42,
ROUNDUP(INDEX(GRID!$B$4:$U$15,MATCH(C$7,GRID!$A$4:$A$15,0),MATCH(1,($U$2=GRID!$B$1:$U$1)*(КАЛЕНДАРЬ!AZ13=GRID!$B$3:$U$3),0))*GRID!$H$42*(1-GRID!$H$43),0))</f>
        <v>24160.000000000004</v>
      </c>
      <c r="D547" s="5">
        <f t="array" ref="D547">IF($I$2="Длительное проживание от 30 ночей ",
INDEX(GRID!$B$18:$U$29,MATCH(C$7,GRID!$A$18:$A$29,0),MATCH(1,($U$2=GRID!$B$1:$U$1)*(КАЛЕНДАРЬ!AZ13=GRID!$B$3:$U$3),0))*GRID!$H$42,
ROUNDUP(INDEX(GRID!$B$18:$U$29,MATCH(C$7,GRID!$A$18:$A$29,0),MATCH(1,($U$2=GRID!$B$1:$U$1)*(КАЛЕНДАРЬ!AZ13=GRID!$B$3:$U$3),0))*GRID!$H$42*(1-GRID!$H$43),0))</f>
        <v>28160</v>
      </c>
      <c r="E547" s="5">
        <f t="array" ref="E547">IF($I$2="Длительное проживание от 30 ночей ",
INDEX(GRID!$B$4:$U$15,MATCH(E$7,GRID!$A$4:$A$15,0),MATCH(1,($U$2=GRID!$B$1:$U$1)*(КАЛЕНДАРЬ!AZ13=GRID!$B$3:$U$3),0))*GRID!$H$42,
ROUNDUP(INDEX(GRID!$B$4:$U$15,MATCH(E$7,GRID!$A$4:$A$15,0),MATCH(1,($U$2=GRID!$B$1:$U$1)*(КАЛЕНДАРЬ!AZ13=GRID!$B$3:$U$3),0))*GRID!$H$42*(1-GRID!$H$43),0))</f>
        <v>29040</v>
      </c>
      <c r="F547" s="5">
        <f t="array" ref="F547">IF($I$2="Длительное проживание от 30 ночей ",
INDEX(GRID!$B$18:$U$29,MATCH(E$7,GRID!$A$18:$A$29,0),MATCH(1,($U$2=GRID!$B$1:$U$1)*(КАЛЕНДАРЬ!AZ13=GRID!$B$3:$U$3),0))*GRID!$H$42,
ROUNDUP(INDEX(GRID!$B$18:$U$29,MATCH(E$7,GRID!$A$18:$A$29,0),MATCH(1,($U$2=GRID!$B$1:$U$1)*(КАЛЕНДАРЬ!AZ13=GRID!$B$3:$U$3),0))*GRID!$H$42*(1-GRID!$H$43),0))</f>
        <v>33040</v>
      </c>
      <c r="G547" s="5" cm="1">
        <f t="array" ref="G547">IF($I$2="Длительное проживание от 30 ночей ",
INDEX(GRID!$B$4:$U$15,MATCH(G$7,GRID!$A$4:$A$15,0),MATCH(1,($U$2=GRID!$B$1:$U$1)*(КАЛЕНДАРЬ!AZ13=GRID!$B$3:$U$3),0))*GRID!$H$42,
ROUNDUP(INDEX(GRID!$B$4:$U$15,MATCH(G$7,GRID!$A$4:$A$15,0),MATCH(1,($U$2=GRID!$B$1:$U$1)*(КАЛЕНДАРЬ!AZ13=GRID!$B$3:$U$3),0))*GRID!$H$42*(1-GRID!$H$43),0))</f>
        <v>34000</v>
      </c>
      <c r="H547" s="5" cm="1">
        <f t="array" ref="H547">IF($I$2="Длительное проживание от 30 ночей ",
INDEX(GRID!$B$18:$U$29,MATCH(G$7,GRID!$A$18:$A$29,0),MATCH(1,($U$2=GRID!$B$1:$U$1)*(КАЛЕНДАРЬ!AZ13=GRID!$B$3:$U$3),0))*GRID!$H$42,
ROUNDUP(INDEX(GRID!$B$18:$U$29,MATCH(G$7,GRID!$A$18:$A$29,0),MATCH(1,($U$2=GRID!$B$1:$U$1)*(КАЛЕНДАРЬ!AZ13=GRID!$B$3:$U$3),0))*GRID!$H$42*(1-GRID!$H$43),0))</f>
        <v>38000</v>
      </c>
      <c r="I547" s="5">
        <f t="array" ref="I547">IF($I$2="Длительное проживание от 30 ночей ",
INDEX(GRID!$B$4:$U$15,MATCH(I$7,GRID!$A$4:$A$15,0),MATCH(1,($U$2=GRID!$B$1:$U$1)*(КАЛЕНДАРЬ!AZ13=GRID!$B$3:$U$3),0))*GRID!$H$42,
ROUNDUP(INDEX(GRID!$B$4:$U$15,MATCH(I$7,GRID!$A$4:$A$15,0),MATCH(1,($U$2=GRID!$B$1:$U$1)*(КАЛЕНДАРЬ!AZ13=GRID!$B$3:$U$3),0))*GRID!$H$42*(1-GRID!$H$43),0))</f>
        <v>37920</v>
      </c>
      <c r="J547" s="5">
        <f t="array" ref="J547">IF($I$2="Длительное проживание от 30 ночей ",
INDEX(GRID!$B$18:$U$29,MATCH(I$7,GRID!$A$18:$A$29,0),MATCH(1,($U$2=GRID!$B$1:$U$1)*(КАЛЕНДАРЬ!AZ13=GRID!$B$3:$U$3),0))*GRID!$H$42,
ROUNDUP(INDEX(GRID!$B$18:$U$29,MATCH(I$7,GRID!$A$18:$A$29,0),MATCH(1,($U$2=GRID!$B$1:$U$1)*(КАЛЕНДАРЬ!AZ13=GRID!$B$3:$U$3),0))*GRID!$H$42*(1-GRID!$H$43),0))</f>
        <v>41920</v>
      </c>
      <c r="K547" s="5" cm="1">
        <f t="array" ref="K547">IF($I$2="Длительное проживание от 30 ночей ",
INDEX(GRID!$B$4:$U$15,MATCH(K$7,GRID!$A$4:$A$15,0),MATCH(1,($U$2=GRID!$B$1:$U$1)*(КАЛЕНДАРЬ!AZ13=GRID!$B$3:$U$3),0))*GRID!$H$42,
ROUNDUP(INDEX(GRID!$B$4:$U$15,MATCH(K$7,GRID!$A$4:$A$15,0),MATCH(1,($U$2=GRID!$B$1:$U$1)*(КАЛЕНДАРЬ!AZ13=GRID!$B$3:$U$3),0))*GRID!$H$42*(1-GRID!$H$43),0))</f>
        <v>42640</v>
      </c>
      <c r="L547" s="5" cm="1">
        <f t="array" ref="L547">IF($I$2="Длительное проживание от 30 ночей ",
INDEX(GRID!$B$18:$U$29,MATCH(K$7,GRID!$A$18:$A$29,0),MATCH(1,($U$2=GRID!$B$1:$U$1)*(КАЛЕНДАРЬ!AZ13=GRID!$B$3:$U$3),0))*GRID!$H$42,
ROUNDUP(INDEX(GRID!$B$18:$U$29,MATCH(K$7,GRID!$A$18:$A$29,0),MATCH(1,($U$2=GRID!$B$1:$U$1)*(КАЛЕНДАРЬ!AZ13=GRID!$B$3:$U$3),0))*GRID!$H$42*(1-GRID!$H$43),0))</f>
        <v>46640</v>
      </c>
      <c r="M547" s="5">
        <f t="array" ref="M547">IF($I$2="Длительное проживание от 30 ночей ",
INDEX(GRID!$B$4:$U$15,MATCH(M$7,GRID!$A$4:$A$15,0),MATCH(1,($U$2=GRID!$B$1:$U$1)*(КАЛЕНДАРЬ!AZ13=GRID!$B$3:$U$3),0))*GRID!$H$42,
ROUNDUP(INDEX(GRID!$B$4:$U$15,MATCH(M$7,GRID!$A$4:$A$15,0),MATCH(1,($U$2=GRID!$B$1:$U$1)*(КАЛЕНДАРЬ!AZ13=GRID!$B$3:$U$3),0))*GRID!$H$42*(1-GRID!$H$43),0))</f>
        <v>59200</v>
      </c>
      <c r="N547" s="5">
        <f t="array" ref="N547">IF($I$2="Длительное проживание от 30 ночей ",
INDEX(GRID!$B$18:$U$29,MATCH(M$7,GRID!$A$18:$A$29,0),MATCH(1,($U$2=GRID!$B$1:$U$1)*(КАЛЕНДАРЬ!AZ13=GRID!$B$3:$U$3),0))*GRID!$H$42,
ROUNDUP(INDEX(GRID!$B$18:$U$29,MATCH(M$7,GRID!$A$18:$A$29,0),MATCH(1,($U$2=GRID!$B$1:$U$1)*(КАЛЕНДАРЬ!AZ13=GRID!$B$3:$U$3),0))*GRID!$H$42*(1-GRID!$H$43),0))</f>
        <v>63200</v>
      </c>
      <c r="O547" s="5" cm="1">
        <f t="array" ref="O547">IF($I$2="Длительное проживание от 30 ночей ",
INDEX(GRID!$B$4:$U$15,MATCH(O$7,GRID!$A$4:$A$15,0),MATCH(1,($U$2=GRID!$B$1:$U$1)*(КАЛЕНДАРЬ!AZ13=GRID!$B$3:$U$3),0))*GRID!$H$42,
ROUNDUP(INDEX(GRID!$B$4:$U$15,MATCH(O$7,GRID!$A$4:$A$15,0),MATCH(1,($U$2=GRID!$B$1:$U$1)*(КАЛЕНДАРЬ!AN\4=GRID!$B$3:$U$3),0))*GRID!$H$42*(1-GRID!$H$43),0))</f>
        <v>87040</v>
      </c>
      <c r="P547" s="5">
        <f t="array" ref="P547">IF($I$2="Длительное проживание от 30 ночей ",
INDEX(GRID!$B$4:$U$15,MATCH(P$7,GRID!$A$4:$A$15,0),MATCH(1,($U$2=GRID!$B$1:$U$1)*(КАЛЕНДАРЬ!AZ13=GRID!$B$3:$U$3),0))*GRID!$H$42,
ROUNDUP(INDEX(GRID!$B$4:$U$15,MATCH(P$7,GRID!$A$4:$A$15,0),MATCH(1,($U$2=GRID!$B$1:$U$1)*(КАЛЕНДАРЬ!AZ13=GRID!$B$3:$U$3),0))*GRID!$H$42*(1-GRID!$H$43),0))</f>
        <v>121120</v>
      </c>
      <c r="Q547" s="5">
        <f t="array" ref="Q547">IF($I$2="Длительное проживание от 30 ночей ",
INDEX(GRID!$B$4:$U$15,MATCH(Q$7,GRID!$A$4:$A$15,0),MATCH(1,($U$2=GRID!$B$1:$U$1)*(КАЛЕНДАРЬ!AZ13=GRID!$B$3:$U$3),0))*GRID!$H$42,
ROUNDUP(INDEX(GRID!$B$4:$U$15,MATCH(Q$7,GRID!$A$4:$A$15,0),MATCH(1,($U$2=GRID!$B$1:$U$1)*(КАЛЕНДАРЬ!AZ13=GRID!$B$3:$U$3),0))*GRID!$H$42*(1-GRID!$H$43),0))</f>
        <v>142320</v>
      </c>
      <c r="R547" s="50" t="s">
        <v>105</v>
      </c>
      <c r="S547" s="50" t="s">
        <v>105</v>
      </c>
      <c r="T547" s="50" t="s">
        <v>105</v>
      </c>
    </row>
    <row r="548" spans="1:20" ht="12.75" customHeight="1">
      <c r="A548" s="56" t="s">
        <v>12</v>
      </c>
      <c r="B548" s="57">
        <v>11</v>
      </c>
      <c r="C548" s="5">
        <f t="array" ref="C548">IF($I$2="Длительное проживание от 30 ночей ",
INDEX(GRID!$B$4:$U$15,MATCH(C$7,GRID!$A$4:$A$15,0),MATCH(1,($U$2=GRID!$B$1:$U$1)*(КАЛЕНДАРЬ!AZ14=GRID!$B$3:$U$3),0))*GRID!$H$42,
ROUNDUP(INDEX(GRID!$B$4:$U$15,MATCH(C$7,GRID!$A$4:$A$15,0),MATCH(1,($U$2=GRID!$B$1:$U$1)*(КАЛЕНДАРЬ!AZ14=GRID!$B$3:$U$3),0))*GRID!$H$42*(1-GRID!$H$43),0))</f>
        <v>24160.000000000004</v>
      </c>
      <c r="D548" s="5">
        <f t="array" ref="D548">IF($I$2="Длительное проживание от 30 ночей ",
INDEX(GRID!$B$18:$U$29,MATCH(C$7,GRID!$A$18:$A$29,0),MATCH(1,($U$2=GRID!$B$1:$U$1)*(КАЛЕНДАРЬ!AZ14=GRID!$B$3:$U$3),0))*GRID!$H$42,
ROUNDUP(INDEX(GRID!$B$18:$U$29,MATCH(C$7,GRID!$A$18:$A$29,0),MATCH(1,($U$2=GRID!$B$1:$U$1)*(КАЛЕНДАРЬ!AZ14=GRID!$B$3:$U$3),0))*GRID!$H$42*(1-GRID!$H$43),0))</f>
        <v>28160</v>
      </c>
      <c r="E548" s="5">
        <f t="array" ref="E548">IF($I$2="Длительное проживание от 30 ночей ",
INDEX(GRID!$B$4:$U$15,MATCH(E$7,GRID!$A$4:$A$15,0),MATCH(1,($U$2=GRID!$B$1:$U$1)*(КАЛЕНДАРЬ!AZ14=GRID!$B$3:$U$3),0))*GRID!$H$42,
ROUNDUP(INDEX(GRID!$B$4:$U$15,MATCH(E$7,GRID!$A$4:$A$15,0),MATCH(1,($U$2=GRID!$B$1:$U$1)*(КАЛЕНДАРЬ!AZ14=GRID!$B$3:$U$3),0))*GRID!$H$42*(1-GRID!$H$43),0))</f>
        <v>29040</v>
      </c>
      <c r="F548" s="5">
        <f t="array" ref="F548">IF($I$2="Длительное проживание от 30 ночей ",
INDEX(GRID!$B$18:$U$29,MATCH(E$7,GRID!$A$18:$A$29,0),MATCH(1,($U$2=GRID!$B$1:$U$1)*(КАЛЕНДАРЬ!AZ14=GRID!$B$3:$U$3),0))*GRID!$H$42,
ROUNDUP(INDEX(GRID!$B$18:$U$29,MATCH(E$7,GRID!$A$18:$A$29,0),MATCH(1,($U$2=GRID!$B$1:$U$1)*(КАЛЕНДАРЬ!AZ14=GRID!$B$3:$U$3),0))*GRID!$H$42*(1-GRID!$H$43),0))</f>
        <v>33040</v>
      </c>
      <c r="G548" s="5" cm="1">
        <f t="array" ref="G548">IF($I$2="Длительное проживание от 30 ночей ",
INDEX(GRID!$B$4:$U$15,MATCH(G$7,GRID!$A$4:$A$15,0),MATCH(1,($U$2=GRID!$B$1:$U$1)*(КАЛЕНДАРЬ!AZ14=GRID!$B$3:$U$3),0))*GRID!$H$42,
ROUNDUP(INDEX(GRID!$B$4:$U$15,MATCH(G$7,GRID!$A$4:$A$15,0),MATCH(1,($U$2=GRID!$B$1:$U$1)*(КАЛЕНДАРЬ!AZ14=GRID!$B$3:$U$3),0))*GRID!$H$42*(1-GRID!$H$43),0))</f>
        <v>34000</v>
      </c>
      <c r="H548" s="5" cm="1">
        <f t="array" ref="H548">IF($I$2="Длительное проживание от 30 ночей ",
INDEX(GRID!$B$18:$U$29,MATCH(G$7,GRID!$A$18:$A$29,0),MATCH(1,($U$2=GRID!$B$1:$U$1)*(КАЛЕНДАРЬ!AZ14=GRID!$B$3:$U$3),0))*GRID!$H$42,
ROUNDUP(INDEX(GRID!$B$18:$U$29,MATCH(G$7,GRID!$A$18:$A$29,0),MATCH(1,($U$2=GRID!$B$1:$U$1)*(КАЛЕНДАРЬ!AZ14=GRID!$B$3:$U$3),0))*GRID!$H$42*(1-GRID!$H$43),0))</f>
        <v>38000</v>
      </c>
      <c r="I548" s="5">
        <f t="array" ref="I548">IF($I$2="Длительное проживание от 30 ночей ",
INDEX(GRID!$B$4:$U$15,MATCH(I$7,GRID!$A$4:$A$15,0),MATCH(1,($U$2=GRID!$B$1:$U$1)*(КАЛЕНДАРЬ!AZ14=GRID!$B$3:$U$3),0))*GRID!$H$42,
ROUNDUP(INDEX(GRID!$B$4:$U$15,MATCH(I$7,GRID!$A$4:$A$15,0),MATCH(1,($U$2=GRID!$B$1:$U$1)*(КАЛЕНДАРЬ!AZ14=GRID!$B$3:$U$3),0))*GRID!$H$42*(1-GRID!$H$43),0))</f>
        <v>37920</v>
      </c>
      <c r="J548" s="5">
        <f t="array" ref="J548">IF($I$2="Длительное проживание от 30 ночей ",
INDEX(GRID!$B$18:$U$29,MATCH(I$7,GRID!$A$18:$A$29,0),MATCH(1,($U$2=GRID!$B$1:$U$1)*(КАЛЕНДАРЬ!AZ14=GRID!$B$3:$U$3),0))*GRID!$H$42,
ROUNDUP(INDEX(GRID!$B$18:$U$29,MATCH(I$7,GRID!$A$18:$A$29,0),MATCH(1,($U$2=GRID!$B$1:$U$1)*(КАЛЕНДАРЬ!AZ14=GRID!$B$3:$U$3),0))*GRID!$H$42*(1-GRID!$H$43),0))</f>
        <v>41920</v>
      </c>
      <c r="K548" s="5" cm="1">
        <f t="array" ref="K548">IF($I$2="Длительное проживание от 30 ночей ",
INDEX(GRID!$B$4:$U$15,MATCH(K$7,GRID!$A$4:$A$15,0),MATCH(1,($U$2=GRID!$B$1:$U$1)*(КАЛЕНДАРЬ!AZ14=GRID!$B$3:$U$3),0))*GRID!$H$42,
ROUNDUP(INDEX(GRID!$B$4:$U$15,MATCH(K$7,GRID!$A$4:$A$15,0),MATCH(1,($U$2=GRID!$B$1:$U$1)*(КАЛЕНДАРЬ!AZ14=GRID!$B$3:$U$3),0))*GRID!$H$42*(1-GRID!$H$43),0))</f>
        <v>42640</v>
      </c>
      <c r="L548" s="5" cm="1">
        <f t="array" ref="L548">IF($I$2="Длительное проживание от 30 ночей ",
INDEX(GRID!$B$18:$U$29,MATCH(K$7,GRID!$A$18:$A$29,0),MATCH(1,($U$2=GRID!$B$1:$U$1)*(КАЛЕНДАРЬ!AZ14=GRID!$B$3:$U$3),0))*GRID!$H$42,
ROUNDUP(INDEX(GRID!$B$18:$U$29,MATCH(K$7,GRID!$A$18:$A$29,0),MATCH(1,($U$2=GRID!$B$1:$U$1)*(КАЛЕНДАРЬ!AZ14=GRID!$B$3:$U$3),0))*GRID!$H$42*(1-GRID!$H$43),0))</f>
        <v>46640</v>
      </c>
      <c r="M548" s="5">
        <f t="array" ref="M548">IF($I$2="Длительное проживание от 30 ночей ",
INDEX(GRID!$B$4:$U$15,MATCH(M$7,GRID!$A$4:$A$15,0),MATCH(1,($U$2=GRID!$B$1:$U$1)*(КАЛЕНДАРЬ!AZ14=GRID!$B$3:$U$3),0))*GRID!$H$42,
ROUNDUP(INDEX(GRID!$B$4:$U$15,MATCH(M$7,GRID!$A$4:$A$15,0),MATCH(1,($U$2=GRID!$B$1:$U$1)*(КАЛЕНДАРЬ!AZ14=GRID!$B$3:$U$3),0))*GRID!$H$42*(1-GRID!$H$43),0))</f>
        <v>59200</v>
      </c>
      <c r="N548" s="5">
        <f t="array" ref="N548">IF($I$2="Длительное проживание от 30 ночей ",
INDEX(GRID!$B$18:$U$29,MATCH(M$7,GRID!$A$18:$A$29,0),MATCH(1,($U$2=GRID!$B$1:$U$1)*(КАЛЕНДАРЬ!AZ14=GRID!$B$3:$U$3),0))*GRID!$H$42,
ROUNDUP(INDEX(GRID!$B$18:$U$29,MATCH(M$7,GRID!$A$18:$A$29,0),MATCH(1,($U$2=GRID!$B$1:$U$1)*(КАЛЕНДАРЬ!AZ14=GRID!$B$3:$U$3),0))*GRID!$H$42*(1-GRID!$H$43),0))</f>
        <v>63200</v>
      </c>
      <c r="O548" s="5" cm="1">
        <f t="array" ref="O548">IF($I$2="Длительное проживание от 30 ночей ",
INDEX(GRID!$B$4:$U$15,MATCH(O$7,GRID!$A$4:$A$15,0),MATCH(1,($U$2=GRID!$B$1:$U$1)*(КАЛЕНДАРЬ!AZ14=GRID!$B$3:$U$3),0))*GRID!$H$42,
ROUNDUP(INDEX(GRID!$B$4:$U$15,MATCH(O$7,GRID!$A$4:$A$15,0),MATCH(1,($U$2=GRID!$B$1:$U$1)*(КАЛЕНДАРЬ!AN\4=GRID!$B$3:$U$3),0))*GRID!$H$42*(1-GRID!$H$43),0))</f>
        <v>87040</v>
      </c>
      <c r="P548" s="5">
        <f t="array" ref="P548">IF($I$2="Длительное проживание от 30 ночей ",
INDEX(GRID!$B$4:$U$15,MATCH(P$7,GRID!$A$4:$A$15,0),MATCH(1,($U$2=GRID!$B$1:$U$1)*(КАЛЕНДАРЬ!AZ14=GRID!$B$3:$U$3),0))*GRID!$H$42,
ROUNDUP(INDEX(GRID!$B$4:$U$15,MATCH(P$7,GRID!$A$4:$A$15,0),MATCH(1,($U$2=GRID!$B$1:$U$1)*(КАЛЕНДАРЬ!AZ14=GRID!$B$3:$U$3),0))*GRID!$H$42*(1-GRID!$H$43),0))</f>
        <v>121120</v>
      </c>
      <c r="Q548" s="5">
        <f t="array" ref="Q548">IF($I$2="Длительное проживание от 30 ночей ",
INDEX(GRID!$B$4:$U$15,MATCH(Q$7,GRID!$A$4:$A$15,0),MATCH(1,($U$2=GRID!$B$1:$U$1)*(КАЛЕНДАРЬ!AZ14=GRID!$B$3:$U$3),0))*GRID!$H$42,
ROUNDUP(INDEX(GRID!$B$4:$U$15,MATCH(Q$7,GRID!$A$4:$A$15,0),MATCH(1,($U$2=GRID!$B$1:$U$1)*(КАЛЕНДАРЬ!AZ14=GRID!$B$3:$U$3),0))*GRID!$H$42*(1-GRID!$H$43),0))</f>
        <v>142320</v>
      </c>
      <c r="R548" s="50" t="s">
        <v>105</v>
      </c>
      <c r="S548" s="50" t="s">
        <v>105</v>
      </c>
      <c r="T548" s="50" t="s">
        <v>105</v>
      </c>
    </row>
    <row r="549" spans="1:20" ht="12.75" customHeight="1">
      <c r="A549" s="56" t="s">
        <v>13</v>
      </c>
      <c r="B549" s="57">
        <v>12</v>
      </c>
      <c r="C549" s="5">
        <f t="array" ref="C549">IF($I$2="Длительное проживание от 30 ночей ",
INDEX(GRID!$B$4:$U$15,MATCH(C$7,GRID!$A$4:$A$15,0),MATCH(1,($U$2=GRID!$B$1:$U$1)*(КАЛЕНДАРЬ!AZ15=GRID!$B$3:$U$3),0))*GRID!$H$42,
ROUNDUP(INDEX(GRID!$B$4:$U$15,MATCH(C$7,GRID!$A$4:$A$15,0),MATCH(1,($U$2=GRID!$B$1:$U$1)*(КАЛЕНДАРЬ!AZ15=GRID!$B$3:$U$3),0))*GRID!$H$42*(1-GRID!$H$43),0))</f>
        <v>24160.000000000004</v>
      </c>
      <c r="D549" s="5">
        <f t="array" ref="D549">IF($I$2="Длительное проживание от 30 ночей ",
INDEX(GRID!$B$18:$U$29,MATCH(C$7,GRID!$A$18:$A$29,0),MATCH(1,($U$2=GRID!$B$1:$U$1)*(КАЛЕНДАРЬ!AZ15=GRID!$B$3:$U$3),0))*GRID!$H$42,
ROUNDUP(INDEX(GRID!$B$18:$U$29,MATCH(C$7,GRID!$A$18:$A$29,0),MATCH(1,($U$2=GRID!$B$1:$U$1)*(КАЛЕНДАРЬ!AZ15=GRID!$B$3:$U$3),0))*GRID!$H$42*(1-GRID!$H$43),0))</f>
        <v>28160</v>
      </c>
      <c r="E549" s="5">
        <f t="array" ref="E549">IF($I$2="Длительное проживание от 30 ночей ",
INDEX(GRID!$B$4:$U$15,MATCH(E$7,GRID!$A$4:$A$15,0),MATCH(1,($U$2=GRID!$B$1:$U$1)*(КАЛЕНДАРЬ!AZ15=GRID!$B$3:$U$3),0))*GRID!$H$42,
ROUNDUP(INDEX(GRID!$B$4:$U$15,MATCH(E$7,GRID!$A$4:$A$15,0),MATCH(1,($U$2=GRID!$B$1:$U$1)*(КАЛЕНДАРЬ!AZ15=GRID!$B$3:$U$3),0))*GRID!$H$42*(1-GRID!$H$43),0))</f>
        <v>29040</v>
      </c>
      <c r="F549" s="5">
        <f t="array" ref="F549">IF($I$2="Длительное проживание от 30 ночей ",
INDEX(GRID!$B$18:$U$29,MATCH(E$7,GRID!$A$18:$A$29,0),MATCH(1,($U$2=GRID!$B$1:$U$1)*(КАЛЕНДАРЬ!AZ15=GRID!$B$3:$U$3),0))*GRID!$H$42,
ROUNDUP(INDEX(GRID!$B$18:$U$29,MATCH(E$7,GRID!$A$18:$A$29,0),MATCH(1,($U$2=GRID!$B$1:$U$1)*(КАЛЕНДАРЬ!AZ15=GRID!$B$3:$U$3),0))*GRID!$H$42*(1-GRID!$H$43),0))</f>
        <v>33040</v>
      </c>
      <c r="G549" s="5" cm="1">
        <f t="array" ref="G549">IF($I$2="Длительное проживание от 30 ночей ",
INDEX(GRID!$B$4:$U$15,MATCH(G$7,GRID!$A$4:$A$15,0),MATCH(1,($U$2=GRID!$B$1:$U$1)*(КАЛЕНДАРЬ!AZ15=GRID!$B$3:$U$3),0))*GRID!$H$42,
ROUNDUP(INDEX(GRID!$B$4:$U$15,MATCH(G$7,GRID!$A$4:$A$15,0),MATCH(1,($U$2=GRID!$B$1:$U$1)*(КАЛЕНДАРЬ!AZ15=GRID!$B$3:$U$3),0))*GRID!$H$42*(1-GRID!$H$43),0))</f>
        <v>34000</v>
      </c>
      <c r="H549" s="5" cm="1">
        <f t="array" ref="H549">IF($I$2="Длительное проживание от 30 ночей ",
INDEX(GRID!$B$18:$U$29,MATCH(G$7,GRID!$A$18:$A$29,0),MATCH(1,($U$2=GRID!$B$1:$U$1)*(КАЛЕНДАРЬ!AZ15=GRID!$B$3:$U$3),0))*GRID!$H$42,
ROUNDUP(INDEX(GRID!$B$18:$U$29,MATCH(G$7,GRID!$A$18:$A$29,0),MATCH(1,($U$2=GRID!$B$1:$U$1)*(КАЛЕНДАРЬ!AZ15=GRID!$B$3:$U$3),0))*GRID!$H$42*(1-GRID!$H$43),0))</f>
        <v>38000</v>
      </c>
      <c r="I549" s="5">
        <f t="array" ref="I549">IF($I$2="Длительное проживание от 30 ночей ",
INDEX(GRID!$B$4:$U$15,MATCH(I$7,GRID!$A$4:$A$15,0),MATCH(1,($U$2=GRID!$B$1:$U$1)*(КАЛЕНДАРЬ!AZ15=GRID!$B$3:$U$3),0))*GRID!$H$42,
ROUNDUP(INDEX(GRID!$B$4:$U$15,MATCH(I$7,GRID!$A$4:$A$15,0),MATCH(1,($U$2=GRID!$B$1:$U$1)*(КАЛЕНДАРЬ!AZ15=GRID!$B$3:$U$3),0))*GRID!$H$42*(1-GRID!$H$43),0))</f>
        <v>37920</v>
      </c>
      <c r="J549" s="5">
        <f t="array" ref="J549">IF($I$2="Длительное проживание от 30 ночей ",
INDEX(GRID!$B$18:$U$29,MATCH(I$7,GRID!$A$18:$A$29,0),MATCH(1,($U$2=GRID!$B$1:$U$1)*(КАЛЕНДАРЬ!AZ15=GRID!$B$3:$U$3),0))*GRID!$H$42,
ROUNDUP(INDEX(GRID!$B$18:$U$29,MATCH(I$7,GRID!$A$18:$A$29,0),MATCH(1,($U$2=GRID!$B$1:$U$1)*(КАЛЕНДАРЬ!AZ15=GRID!$B$3:$U$3),0))*GRID!$H$42*(1-GRID!$H$43),0))</f>
        <v>41920</v>
      </c>
      <c r="K549" s="5" cm="1">
        <f t="array" ref="K549">IF($I$2="Длительное проживание от 30 ночей ",
INDEX(GRID!$B$4:$U$15,MATCH(K$7,GRID!$A$4:$A$15,0),MATCH(1,($U$2=GRID!$B$1:$U$1)*(КАЛЕНДАРЬ!AZ15=GRID!$B$3:$U$3),0))*GRID!$H$42,
ROUNDUP(INDEX(GRID!$B$4:$U$15,MATCH(K$7,GRID!$A$4:$A$15,0),MATCH(1,($U$2=GRID!$B$1:$U$1)*(КАЛЕНДАРЬ!AZ15=GRID!$B$3:$U$3),0))*GRID!$H$42*(1-GRID!$H$43),0))</f>
        <v>42640</v>
      </c>
      <c r="L549" s="5" cm="1">
        <f t="array" ref="L549">IF($I$2="Длительное проживание от 30 ночей ",
INDEX(GRID!$B$18:$U$29,MATCH(K$7,GRID!$A$18:$A$29,0),MATCH(1,($U$2=GRID!$B$1:$U$1)*(КАЛЕНДАРЬ!AZ15=GRID!$B$3:$U$3),0))*GRID!$H$42,
ROUNDUP(INDEX(GRID!$B$18:$U$29,MATCH(K$7,GRID!$A$18:$A$29,0),MATCH(1,($U$2=GRID!$B$1:$U$1)*(КАЛЕНДАРЬ!AZ15=GRID!$B$3:$U$3),0))*GRID!$H$42*(1-GRID!$H$43),0))</f>
        <v>46640</v>
      </c>
      <c r="M549" s="5">
        <f t="array" ref="M549">IF($I$2="Длительное проживание от 30 ночей ",
INDEX(GRID!$B$4:$U$15,MATCH(M$7,GRID!$A$4:$A$15,0),MATCH(1,($U$2=GRID!$B$1:$U$1)*(КАЛЕНДАРЬ!AZ15=GRID!$B$3:$U$3),0))*GRID!$H$42,
ROUNDUP(INDEX(GRID!$B$4:$U$15,MATCH(M$7,GRID!$A$4:$A$15,0),MATCH(1,($U$2=GRID!$B$1:$U$1)*(КАЛЕНДАРЬ!AZ15=GRID!$B$3:$U$3),0))*GRID!$H$42*(1-GRID!$H$43),0))</f>
        <v>59200</v>
      </c>
      <c r="N549" s="5">
        <f t="array" ref="N549">IF($I$2="Длительное проживание от 30 ночей ",
INDEX(GRID!$B$18:$U$29,MATCH(M$7,GRID!$A$18:$A$29,0),MATCH(1,($U$2=GRID!$B$1:$U$1)*(КАЛЕНДАРЬ!AZ15=GRID!$B$3:$U$3),0))*GRID!$H$42,
ROUNDUP(INDEX(GRID!$B$18:$U$29,MATCH(M$7,GRID!$A$18:$A$29,0),MATCH(1,($U$2=GRID!$B$1:$U$1)*(КАЛЕНДАРЬ!AZ15=GRID!$B$3:$U$3),0))*GRID!$H$42*(1-GRID!$H$43),0))</f>
        <v>63200</v>
      </c>
      <c r="O549" s="5" cm="1">
        <f t="array" ref="O549">IF($I$2="Длительное проживание от 30 ночей ",
INDEX(GRID!$B$4:$U$15,MATCH(O$7,GRID!$A$4:$A$15,0),MATCH(1,($U$2=GRID!$B$1:$U$1)*(КАЛЕНДАРЬ!AZ15=GRID!$B$3:$U$3),0))*GRID!$H$42,
ROUNDUP(INDEX(GRID!$B$4:$U$15,MATCH(O$7,GRID!$A$4:$A$15,0),MATCH(1,($U$2=GRID!$B$1:$U$1)*(КАЛЕНДАРЬ!AN\4=GRID!$B$3:$U$3),0))*GRID!$H$42*(1-GRID!$H$43),0))</f>
        <v>87040</v>
      </c>
      <c r="P549" s="5">
        <f t="array" ref="P549">IF($I$2="Длительное проживание от 30 ночей ",
INDEX(GRID!$B$4:$U$15,MATCH(P$7,GRID!$A$4:$A$15,0),MATCH(1,($U$2=GRID!$B$1:$U$1)*(КАЛЕНДАРЬ!AZ15=GRID!$B$3:$U$3),0))*GRID!$H$42,
ROUNDUP(INDEX(GRID!$B$4:$U$15,MATCH(P$7,GRID!$A$4:$A$15,0),MATCH(1,($U$2=GRID!$B$1:$U$1)*(КАЛЕНДАРЬ!AZ15=GRID!$B$3:$U$3),0))*GRID!$H$42*(1-GRID!$H$43),0))</f>
        <v>121120</v>
      </c>
      <c r="Q549" s="5">
        <f t="array" ref="Q549">IF($I$2="Длительное проживание от 30 ночей ",
INDEX(GRID!$B$4:$U$15,MATCH(Q$7,GRID!$A$4:$A$15,0),MATCH(1,($U$2=GRID!$B$1:$U$1)*(КАЛЕНДАРЬ!AZ15=GRID!$B$3:$U$3),0))*GRID!$H$42,
ROUNDUP(INDEX(GRID!$B$4:$U$15,MATCH(Q$7,GRID!$A$4:$A$15,0),MATCH(1,($U$2=GRID!$B$1:$U$1)*(КАЛЕНДАРЬ!AZ15=GRID!$B$3:$U$3),0))*GRID!$H$42*(1-GRID!$H$43),0))</f>
        <v>142320</v>
      </c>
      <c r="R549" s="50" t="s">
        <v>105</v>
      </c>
      <c r="S549" s="50" t="s">
        <v>105</v>
      </c>
      <c r="T549" s="50" t="s">
        <v>105</v>
      </c>
    </row>
    <row r="550" spans="1:20" ht="12.75" customHeight="1">
      <c r="A550" s="56" t="s">
        <v>14</v>
      </c>
      <c r="B550" s="57">
        <v>13</v>
      </c>
      <c r="C550" s="5">
        <f t="array" ref="C550">IF($I$2="Длительное проживание от 30 ночей ",
INDEX(GRID!$B$4:$U$15,MATCH(C$7,GRID!$A$4:$A$15,0),MATCH(1,($U$2=GRID!$B$1:$U$1)*(КАЛЕНДАРЬ!AZ16=GRID!$B$3:$U$3),0))*GRID!$H$42,
ROUNDUP(INDEX(GRID!$B$4:$U$15,MATCH(C$7,GRID!$A$4:$A$15,0),MATCH(1,($U$2=GRID!$B$1:$U$1)*(КАЛЕНДАРЬ!AZ16=GRID!$B$3:$U$3),0))*GRID!$H$42*(1-GRID!$H$43),0))</f>
        <v>24160.000000000004</v>
      </c>
      <c r="D550" s="5">
        <f t="array" ref="D550">IF($I$2="Длительное проживание от 30 ночей ",
INDEX(GRID!$B$18:$U$29,MATCH(C$7,GRID!$A$18:$A$29,0),MATCH(1,($U$2=GRID!$B$1:$U$1)*(КАЛЕНДАРЬ!AZ16=GRID!$B$3:$U$3),0))*GRID!$H$42,
ROUNDUP(INDEX(GRID!$B$18:$U$29,MATCH(C$7,GRID!$A$18:$A$29,0),MATCH(1,($U$2=GRID!$B$1:$U$1)*(КАЛЕНДАРЬ!AZ16=GRID!$B$3:$U$3),0))*GRID!$H$42*(1-GRID!$H$43),0))</f>
        <v>28160</v>
      </c>
      <c r="E550" s="5">
        <f t="array" ref="E550">IF($I$2="Длительное проживание от 30 ночей ",
INDEX(GRID!$B$4:$U$15,MATCH(E$7,GRID!$A$4:$A$15,0),MATCH(1,($U$2=GRID!$B$1:$U$1)*(КАЛЕНДАРЬ!AZ16=GRID!$B$3:$U$3),0))*GRID!$H$42,
ROUNDUP(INDEX(GRID!$B$4:$U$15,MATCH(E$7,GRID!$A$4:$A$15,0),MATCH(1,($U$2=GRID!$B$1:$U$1)*(КАЛЕНДАРЬ!AZ16=GRID!$B$3:$U$3),0))*GRID!$H$42*(1-GRID!$H$43),0))</f>
        <v>29040</v>
      </c>
      <c r="F550" s="5">
        <f t="array" ref="F550">IF($I$2="Длительное проживание от 30 ночей ",
INDEX(GRID!$B$18:$U$29,MATCH(E$7,GRID!$A$18:$A$29,0),MATCH(1,($U$2=GRID!$B$1:$U$1)*(КАЛЕНДАРЬ!AZ16=GRID!$B$3:$U$3),0))*GRID!$H$42,
ROUNDUP(INDEX(GRID!$B$18:$U$29,MATCH(E$7,GRID!$A$18:$A$29,0),MATCH(1,($U$2=GRID!$B$1:$U$1)*(КАЛЕНДАРЬ!AZ16=GRID!$B$3:$U$3),0))*GRID!$H$42*(1-GRID!$H$43),0))</f>
        <v>33040</v>
      </c>
      <c r="G550" s="5" cm="1">
        <f t="array" ref="G550">IF($I$2="Длительное проживание от 30 ночей ",
INDEX(GRID!$B$4:$U$15,MATCH(G$7,GRID!$A$4:$A$15,0),MATCH(1,($U$2=GRID!$B$1:$U$1)*(КАЛЕНДАРЬ!AZ16=GRID!$B$3:$U$3),0))*GRID!$H$42,
ROUNDUP(INDEX(GRID!$B$4:$U$15,MATCH(G$7,GRID!$A$4:$A$15,0),MATCH(1,($U$2=GRID!$B$1:$U$1)*(КАЛЕНДАРЬ!AZ16=GRID!$B$3:$U$3),0))*GRID!$H$42*(1-GRID!$H$43),0))</f>
        <v>34000</v>
      </c>
      <c r="H550" s="5" cm="1">
        <f t="array" ref="H550">IF($I$2="Длительное проживание от 30 ночей ",
INDEX(GRID!$B$18:$U$29,MATCH(G$7,GRID!$A$18:$A$29,0),MATCH(1,($U$2=GRID!$B$1:$U$1)*(КАЛЕНДАРЬ!AZ16=GRID!$B$3:$U$3),0))*GRID!$H$42,
ROUNDUP(INDEX(GRID!$B$18:$U$29,MATCH(G$7,GRID!$A$18:$A$29,0),MATCH(1,($U$2=GRID!$B$1:$U$1)*(КАЛЕНДАРЬ!AZ16=GRID!$B$3:$U$3),0))*GRID!$H$42*(1-GRID!$H$43),0))</f>
        <v>38000</v>
      </c>
      <c r="I550" s="5">
        <f t="array" ref="I550">IF($I$2="Длительное проживание от 30 ночей ",
INDEX(GRID!$B$4:$U$15,MATCH(I$7,GRID!$A$4:$A$15,0),MATCH(1,($U$2=GRID!$B$1:$U$1)*(КАЛЕНДАРЬ!AZ16=GRID!$B$3:$U$3),0))*GRID!$H$42,
ROUNDUP(INDEX(GRID!$B$4:$U$15,MATCH(I$7,GRID!$A$4:$A$15,0),MATCH(1,($U$2=GRID!$B$1:$U$1)*(КАЛЕНДАРЬ!AZ16=GRID!$B$3:$U$3),0))*GRID!$H$42*(1-GRID!$H$43),0))</f>
        <v>37920</v>
      </c>
      <c r="J550" s="5">
        <f t="array" ref="J550">IF($I$2="Длительное проживание от 30 ночей ",
INDEX(GRID!$B$18:$U$29,MATCH(I$7,GRID!$A$18:$A$29,0),MATCH(1,($U$2=GRID!$B$1:$U$1)*(КАЛЕНДАРЬ!AZ16=GRID!$B$3:$U$3),0))*GRID!$H$42,
ROUNDUP(INDEX(GRID!$B$18:$U$29,MATCH(I$7,GRID!$A$18:$A$29,0),MATCH(1,($U$2=GRID!$B$1:$U$1)*(КАЛЕНДАРЬ!AZ16=GRID!$B$3:$U$3),0))*GRID!$H$42*(1-GRID!$H$43),0))</f>
        <v>41920</v>
      </c>
      <c r="K550" s="5" cm="1">
        <f t="array" ref="K550">IF($I$2="Длительное проживание от 30 ночей ",
INDEX(GRID!$B$4:$U$15,MATCH(K$7,GRID!$A$4:$A$15,0),MATCH(1,($U$2=GRID!$B$1:$U$1)*(КАЛЕНДАРЬ!AZ16=GRID!$B$3:$U$3),0))*GRID!$H$42,
ROUNDUP(INDEX(GRID!$B$4:$U$15,MATCH(K$7,GRID!$A$4:$A$15,0),MATCH(1,($U$2=GRID!$B$1:$U$1)*(КАЛЕНДАРЬ!AZ16=GRID!$B$3:$U$3),0))*GRID!$H$42*(1-GRID!$H$43),0))</f>
        <v>42640</v>
      </c>
      <c r="L550" s="5" cm="1">
        <f t="array" ref="L550">IF($I$2="Длительное проживание от 30 ночей ",
INDEX(GRID!$B$18:$U$29,MATCH(K$7,GRID!$A$18:$A$29,0),MATCH(1,($U$2=GRID!$B$1:$U$1)*(КАЛЕНДАРЬ!AZ16=GRID!$B$3:$U$3),0))*GRID!$H$42,
ROUNDUP(INDEX(GRID!$B$18:$U$29,MATCH(K$7,GRID!$A$18:$A$29,0),MATCH(1,($U$2=GRID!$B$1:$U$1)*(КАЛЕНДАРЬ!AZ16=GRID!$B$3:$U$3),0))*GRID!$H$42*(1-GRID!$H$43),0))</f>
        <v>46640</v>
      </c>
      <c r="M550" s="5">
        <f t="array" ref="M550">IF($I$2="Длительное проживание от 30 ночей ",
INDEX(GRID!$B$4:$U$15,MATCH(M$7,GRID!$A$4:$A$15,0),MATCH(1,($U$2=GRID!$B$1:$U$1)*(КАЛЕНДАРЬ!AZ16=GRID!$B$3:$U$3),0))*GRID!$H$42,
ROUNDUP(INDEX(GRID!$B$4:$U$15,MATCH(M$7,GRID!$A$4:$A$15,0),MATCH(1,($U$2=GRID!$B$1:$U$1)*(КАЛЕНДАРЬ!AZ16=GRID!$B$3:$U$3),0))*GRID!$H$42*(1-GRID!$H$43),0))</f>
        <v>59200</v>
      </c>
      <c r="N550" s="5">
        <f t="array" ref="N550">IF($I$2="Длительное проживание от 30 ночей ",
INDEX(GRID!$B$18:$U$29,MATCH(M$7,GRID!$A$18:$A$29,0),MATCH(1,($U$2=GRID!$B$1:$U$1)*(КАЛЕНДАРЬ!AZ16=GRID!$B$3:$U$3),0))*GRID!$H$42,
ROUNDUP(INDEX(GRID!$B$18:$U$29,MATCH(M$7,GRID!$A$18:$A$29,0),MATCH(1,($U$2=GRID!$B$1:$U$1)*(КАЛЕНДАРЬ!AZ16=GRID!$B$3:$U$3),0))*GRID!$H$42*(1-GRID!$H$43),0))</f>
        <v>63200</v>
      </c>
      <c r="O550" s="5" cm="1">
        <f t="array" ref="O550">IF($I$2="Длительное проживание от 30 ночей ",
INDEX(GRID!$B$4:$U$15,MATCH(O$7,GRID!$A$4:$A$15,0),MATCH(1,($U$2=GRID!$B$1:$U$1)*(КАЛЕНДАРЬ!AZ16=GRID!$B$3:$U$3),0))*GRID!$H$42,
ROUNDUP(INDEX(GRID!$B$4:$U$15,MATCH(O$7,GRID!$A$4:$A$15,0),MATCH(1,($U$2=GRID!$B$1:$U$1)*(КАЛЕНДАРЬ!AN\4=GRID!$B$3:$U$3),0))*GRID!$H$42*(1-GRID!$H$43),0))</f>
        <v>87040</v>
      </c>
      <c r="P550" s="5">
        <f t="array" ref="P550">IF($I$2="Длительное проживание от 30 ночей ",
INDEX(GRID!$B$4:$U$15,MATCH(P$7,GRID!$A$4:$A$15,0),MATCH(1,($U$2=GRID!$B$1:$U$1)*(КАЛЕНДАРЬ!AZ16=GRID!$B$3:$U$3),0))*GRID!$H$42,
ROUNDUP(INDEX(GRID!$B$4:$U$15,MATCH(P$7,GRID!$A$4:$A$15,0),MATCH(1,($U$2=GRID!$B$1:$U$1)*(КАЛЕНДАРЬ!AZ16=GRID!$B$3:$U$3),0))*GRID!$H$42*(1-GRID!$H$43),0))</f>
        <v>121120</v>
      </c>
      <c r="Q550" s="5">
        <f t="array" ref="Q550">IF($I$2="Длительное проживание от 30 ночей ",
INDEX(GRID!$B$4:$U$15,MATCH(Q$7,GRID!$A$4:$A$15,0),MATCH(1,($U$2=GRID!$B$1:$U$1)*(КАЛЕНДАРЬ!AZ16=GRID!$B$3:$U$3),0))*GRID!$H$42,
ROUNDUP(INDEX(GRID!$B$4:$U$15,MATCH(Q$7,GRID!$A$4:$A$15,0),MATCH(1,($U$2=GRID!$B$1:$U$1)*(КАЛЕНДАРЬ!AZ16=GRID!$B$3:$U$3),0))*GRID!$H$42*(1-GRID!$H$43),0))</f>
        <v>142320</v>
      </c>
      <c r="R550" s="50" t="s">
        <v>105</v>
      </c>
      <c r="S550" s="50" t="s">
        <v>105</v>
      </c>
      <c r="T550" s="50" t="s">
        <v>105</v>
      </c>
    </row>
    <row r="551" spans="1:20" ht="12.75" customHeight="1">
      <c r="A551" s="56" t="s">
        <v>15</v>
      </c>
      <c r="B551" s="57">
        <v>14</v>
      </c>
      <c r="C551" s="5">
        <f t="array" ref="C551">IF($I$2="Длительное проживание от 30 ночей ",
INDEX(GRID!$B$4:$U$15,MATCH(C$7,GRID!$A$4:$A$15,0),MATCH(1,($U$2=GRID!$B$1:$U$1)*(КАЛЕНДАРЬ!AZ17=GRID!$B$3:$U$3),0))*GRID!$H$42,
ROUNDUP(INDEX(GRID!$B$4:$U$15,MATCH(C$7,GRID!$A$4:$A$15,0),MATCH(1,($U$2=GRID!$B$1:$U$1)*(КАЛЕНДАРЬ!AZ17=GRID!$B$3:$U$3),0))*GRID!$H$42*(1-GRID!$H$43),0))</f>
        <v>24160.000000000004</v>
      </c>
      <c r="D551" s="5">
        <f t="array" ref="D551">IF($I$2="Длительное проживание от 30 ночей ",
INDEX(GRID!$B$18:$U$29,MATCH(C$7,GRID!$A$18:$A$29,0),MATCH(1,($U$2=GRID!$B$1:$U$1)*(КАЛЕНДАРЬ!AZ17=GRID!$B$3:$U$3),0))*GRID!$H$42,
ROUNDUP(INDEX(GRID!$B$18:$U$29,MATCH(C$7,GRID!$A$18:$A$29,0),MATCH(1,($U$2=GRID!$B$1:$U$1)*(КАЛЕНДАРЬ!AZ17=GRID!$B$3:$U$3),0))*GRID!$H$42*(1-GRID!$H$43),0))</f>
        <v>28160</v>
      </c>
      <c r="E551" s="5">
        <f t="array" ref="E551">IF($I$2="Длительное проживание от 30 ночей ",
INDEX(GRID!$B$4:$U$15,MATCH(E$7,GRID!$A$4:$A$15,0),MATCH(1,($U$2=GRID!$B$1:$U$1)*(КАЛЕНДАРЬ!AZ17=GRID!$B$3:$U$3),0))*GRID!$H$42,
ROUNDUP(INDEX(GRID!$B$4:$U$15,MATCH(E$7,GRID!$A$4:$A$15,0),MATCH(1,($U$2=GRID!$B$1:$U$1)*(КАЛЕНДАРЬ!AZ17=GRID!$B$3:$U$3),0))*GRID!$H$42*(1-GRID!$H$43),0))</f>
        <v>29040</v>
      </c>
      <c r="F551" s="5">
        <f t="array" ref="F551">IF($I$2="Длительное проживание от 30 ночей ",
INDEX(GRID!$B$18:$U$29,MATCH(E$7,GRID!$A$18:$A$29,0),MATCH(1,($U$2=GRID!$B$1:$U$1)*(КАЛЕНДАРЬ!AZ17=GRID!$B$3:$U$3),0))*GRID!$H$42,
ROUNDUP(INDEX(GRID!$B$18:$U$29,MATCH(E$7,GRID!$A$18:$A$29,0),MATCH(1,($U$2=GRID!$B$1:$U$1)*(КАЛЕНДАРЬ!AZ17=GRID!$B$3:$U$3),0))*GRID!$H$42*(1-GRID!$H$43),0))</f>
        <v>33040</v>
      </c>
      <c r="G551" s="5" cm="1">
        <f t="array" ref="G551">IF($I$2="Длительное проживание от 30 ночей ",
INDEX(GRID!$B$4:$U$15,MATCH(G$7,GRID!$A$4:$A$15,0),MATCH(1,($U$2=GRID!$B$1:$U$1)*(КАЛЕНДАРЬ!AZ17=GRID!$B$3:$U$3),0))*GRID!$H$42,
ROUNDUP(INDEX(GRID!$B$4:$U$15,MATCH(G$7,GRID!$A$4:$A$15,0),MATCH(1,($U$2=GRID!$B$1:$U$1)*(КАЛЕНДАРЬ!AZ17=GRID!$B$3:$U$3),0))*GRID!$H$42*(1-GRID!$H$43),0))</f>
        <v>34000</v>
      </c>
      <c r="H551" s="5" cm="1">
        <f t="array" ref="H551">IF($I$2="Длительное проживание от 30 ночей ",
INDEX(GRID!$B$18:$U$29,MATCH(G$7,GRID!$A$18:$A$29,0),MATCH(1,($U$2=GRID!$B$1:$U$1)*(КАЛЕНДАРЬ!AZ17=GRID!$B$3:$U$3),0))*GRID!$H$42,
ROUNDUP(INDEX(GRID!$B$18:$U$29,MATCH(G$7,GRID!$A$18:$A$29,0),MATCH(1,($U$2=GRID!$B$1:$U$1)*(КАЛЕНДАРЬ!AZ17=GRID!$B$3:$U$3),0))*GRID!$H$42*(1-GRID!$H$43),0))</f>
        <v>38000</v>
      </c>
      <c r="I551" s="5">
        <f t="array" ref="I551">IF($I$2="Длительное проживание от 30 ночей ",
INDEX(GRID!$B$4:$U$15,MATCH(I$7,GRID!$A$4:$A$15,0),MATCH(1,($U$2=GRID!$B$1:$U$1)*(КАЛЕНДАРЬ!AZ17=GRID!$B$3:$U$3),0))*GRID!$H$42,
ROUNDUP(INDEX(GRID!$B$4:$U$15,MATCH(I$7,GRID!$A$4:$A$15,0),MATCH(1,($U$2=GRID!$B$1:$U$1)*(КАЛЕНДАРЬ!AZ17=GRID!$B$3:$U$3),0))*GRID!$H$42*(1-GRID!$H$43),0))</f>
        <v>37920</v>
      </c>
      <c r="J551" s="5">
        <f t="array" ref="J551">IF($I$2="Длительное проживание от 30 ночей ",
INDEX(GRID!$B$18:$U$29,MATCH(I$7,GRID!$A$18:$A$29,0),MATCH(1,($U$2=GRID!$B$1:$U$1)*(КАЛЕНДАРЬ!AZ17=GRID!$B$3:$U$3),0))*GRID!$H$42,
ROUNDUP(INDEX(GRID!$B$18:$U$29,MATCH(I$7,GRID!$A$18:$A$29,0),MATCH(1,($U$2=GRID!$B$1:$U$1)*(КАЛЕНДАРЬ!AZ17=GRID!$B$3:$U$3),0))*GRID!$H$42*(1-GRID!$H$43),0))</f>
        <v>41920</v>
      </c>
      <c r="K551" s="5" cm="1">
        <f t="array" ref="K551">IF($I$2="Длительное проживание от 30 ночей ",
INDEX(GRID!$B$4:$U$15,MATCH(K$7,GRID!$A$4:$A$15,0),MATCH(1,($U$2=GRID!$B$1:$U$1)*(КАЛЕНДАРЬ!AZ17=GRID!$B$3:$U$3),0))*GRID!$H$42,
ROUNDUP(INDEX(GRID!$B$4:$U$15,MATCH(K$7,GRID!$A$4:$A$15,0),MATCH(1,($U$2=GRID!$B$1:$U$1)*(КАЛЕНДАРЬ!AZ17=GRID!$B$3:$U$3),0))*GRID!$H$42*(1-GRID!$H$43),0))</f>
        <v>42640</v>
      </c>
      <c r="L551" s="5" cm="1">
        <f t="array" ref="L551">IF($I$2="Длительное проживание от 30 ночей ",
INDEX(GRID!$B$18:$U$29,MATCH(K$7,GRID!$A$18:$A$29,0),MATCH(1,($U$2=GRID!$B$1:$U$1)*(КАЛЕНДАРЬ!AZ17=GRID!$B$3:$U$3),0))*GRID!$H$42,
ROUNDUP(INDEX(GRID!$B$18:$U$29,MATCH(K$7,GRID!$A$18:$A$29,0),MATCH(1,($U$2=GRID!$B$1:$U$1)*(КАЛЕНДАРЬ!AZ17=GRID!$B$3:$U$3),0))*GRID!$H$42*(1-GRID!$H$43),0))</f>
        <v>46640</v>
      </c>
      <c r="M551" s="5">
        <f t="array" ref="M551">IF($I$2="Длительное проживание от 30 ночей ",
INDEX(GRID!$B$4:$U$15,MATCH(M$7,GRID!$A$4:$A$15,0),MATCH(1,($U$2=GRID!$B$1:$U$1)*(КАЛЕНДАРЬ!AZ17=GRID!$B$3:$U$3),0))*GRID!$H$42,
ROUNDUP(INDEX(GRID!$B$4:$U$15,MATCH(M$7,GRID!$A$4:$A$15,0),MATCH(1,($U$2=GRID!$B$1:$U$1)*(КАЛЕНДАРЬ!AZ17=GRID!$B$3:$U$3),0))*GRID!$H$42*(1-GRID!$H$43),0))</f>
        <v>59200</v>
      </c>
      <c r="N551" s="5">
        <f t="array" ref="N551">IF($I$2="Длительное проживание от 30 ночей ",
INDEX(GRID!$B$18:$U$29,MATCH(M$7,GRID!$A$18:$A$29,0),MATCH(1,($U$2=GRID!$B$1:$U$1)*(КАЛЕНДАРЬ!AZ17=GRID!$B$3:$U$3),0))*GRID!$H$42,
ROUNDUP(INDEX(GRID!$B$18:$U$29,MATCH(M$7,GRID!$A$18:$A$29,0),MATCH(1,($U$2=GRID!$B$1:$U$1)*(КАЛЕНДАРЬ!AZ17=GRID!$B$3:$U$3),0))*GRID!$H$42*(1-GRID!$H$43),0))</f>
        <v>63200</v>
      </c>
      <c r="O551" s="5" cm="1">
        <f t="array" ref="O551">IF($I$2="Длительное проживание от 30 ночей ",
INDEX(GRID!$B$4:$U$15,MATCH(O$7,GRID!$A$4:$A$15,0),MATCH(1,($U$2=GRID!$B$1:$U$1)*(КАЛЕНДАРЬ!AZ17=GRID!$B$3:$U$3),0))*GRID!$H$42,
ROUNDUP(INDEX(GRID!$B$4:$U$15,MATCH(O$7,GRID!$A$4:$A$15,0),MATCH(1,($U$2=GRID!$B$1:$U$1)*(КАЛЕНДАРЬ!AN\4=GRID!$B$3:$U$3),0))*GRID!$H$42*(1-GRID!$H$43),0))</f>
        <v>87040</v>
      </c>
      <c r="P551" s="5">
        <f t="array" ref="P551">IF($I$2="Длительное проживание от 30 ночей ",
INDEX(GRID!$B$4:$U$15,MATCH(P$7,GRID!$A$4:$A$15,0),MATCH(1,($U$2=GRID!$B$1:$U$1)*(КАЛЕНДАРЬ!AZ17=GRID!$B$3:$U$3),0))*GRID!$H$42,
ROUNDUP(INDEX(GRID!$B$4:$U$15,MATCH(P$7,GRID!$A$4:$A$15,0),MATCH(1,($U$2=GRID!$B$1:$U$1)*(КАЛЕНДАРЬ!AZ17=GRID!$B$3:$U$3),0))*GRID!$H$42*(1-GRID!$H$43),0))</f>
        <v>121120</v>
      </c>
      <c r="Q551" s="5">
        <f t="array" ref="Q551">IF($I$2="Длительное проживание от 30 ночей ",
INDEX(GRID!$B$4:$U$15,MATCH(Q$7,GRID!$A$4:$A$15,0),MATCH(1,($U$2=GRID!$B$1:$U$1)*(КАЛЕНДАРЬ!AZ17=GRID!$B$3:$U$3),0))*GRID!$H$42,
ROUNDUP(INDEX(GRID!$B$4:$U$15,MATCH(Q$7,GRID!$A$4:$A$15,0),MATCH(1,($U$2=GRID!$B$1:$U$1)*(КАЛЕНДАРЬ!AZ17=GRID!$B$3:$U$3),0))*GRID!$H$42*(1-GRID!$H$43),0))</f>
        <v>142320</v>
      </c>
      <c r="R551" s="50" t="s">
        <v>105</v>
      </c>
      <c r="S551" s="50" t="s">
        <v>105</v>
      </c>
      <c r="T551" s="50" t="s">
        <v>105</v>
      </c>
    </row>
    <row r="552" spans="1:20" ht="12.75" customHeight="1">
      <c r="A552" s="56" t="s">
        <v>16</v>
      </c>
      <c r="B552" s="57">
        <v>15</v>
      </c>
      <c r="C552" s="5">
        <f t="array" ref="C552">IF($I$2="Длительное проживание от 30 ночей ",
INDEX(GRID!$B$4:$U$15,MATCH(C$7,GRID!$A$4:$A$15,0),MATCH(1,($U$2=GRID!$B$1:$U$1)*(КАЛЕНДАРЬ!AZ18=GRID!$B$3:$U$3),0))*GRID!$H$42,
ROUNDUP(INDEX(GRID!$B$4:$U$15,MATCH(C$7,GRID!$A$4:$A$15,0),MATCH(1,($U$2=GRID!$B$1:$U$1)*(КАЛЕНДАРЬ!AZ18=GRID!$B$3:$U$3),0))*GRID!$H$42*(1-GRID!$H$43),0))</f>
        <v>26560</v>
      </c>
      <c r="D552" s="5">
        <f t="array" ref="D552">IF($I$2="Длительное проживание от 30 ночей ",
INDEX(GRID!$B$18:$U$29,MATCH(C$7,GRID!$A$18:$A$29,0),MATCH(1,($U$2=GRID!$B$1:$U$1)*(КАЛЕНДАРЬ!AZ18=GRID!$B$3:$U$3),0))*GRID!$H$42,
ROUNDUP(INDEX(GRID!$B$18:$U$29,MATCH(C$7,GRID!$A$18:$A$29,0),MATCH(1,($U$2=GRID!$B$1:$U$1)*(КАЛЕНДАРЬ!AZ18=GRID!$B$3:$U$3),0))*GRID!$H$42*(1-GRID!$H$43),0))</f>
        <v>30560</v>
      </c>
      <c r="E552" s="5">
        <f t="array" ref="E552">IF($I$2="Длительное проживание от 30 ночей ",
INDEX(GRID!$B$4:$U$15,MATCH(E$7,GRID!$A$4:$A$15,0),MATCH(1,($U$2=GRID!$B$1:$U$1)*(КАЛЕНДАРЬ!AZ18=GRID!$B$3:$U$3),0))*GRID!$H$42,
ROUNDUP(INDEX(GRID!$B$4:$U$15,MATCH(E$7,GRID!$A$4:$A$15,0),MATCH(1,($U$2=GRID!$B$1:$U$1)*(КАЛЕНДАРЬ!AZ18=GRID!$B$3:$U$3),0))*GRID!$H$42*(1-GRID!$H$43),0))</f>
        <v>31920</v>
      </c>
      <c r="F552" s="5">
        <f t="array" ref="F552">IF($I$2="Длительное проживание от 30 ночей ",
INDEX(GRID!$B$18:$U$29,MATCH(E$7,GRID!$A$18:$A$29,0),MATCH(1,($U$2=GRID!$B$1:$U$1)*(КАЛЕНДАРЬ!AZ18=GRID!$B$3:$U$3),0))*GRID!$H$42,
ROUNDUP(INDEX(GRID!$B$18:$U$29,MATCH(E$7,GRID!$A$18:$A$29,0),MATCH(1,($U$2=GRID!$B$1:$U$1)*(КАЛЕНДАРЬ!AZ18=GRID!$B$3:$U$3),0))*GRID!$H$42*(1-GRID!$H$43),0))</f>
        <v>35920</v>
      </c>
      <c r="G552" s="5" cm="1">
        <f t="array" ref="G552">IF($I$2="Длительное проживание от 30 ночей ",
INDEX(GRID!$B$4:$U$15,MATCH(G$7,GRID!$A$4:$A$15,0),MATCH(1,($U$2=GRID!$B$1:$U$1)*(КАЛЕНДАРЬ!AZ18=GRID!$B$3:$U$3),0))*GRID!$H$42,
ROUNDUP(INDEX(GRID!$B$4:$U$15,MATCH(G$7,GRID!$A$4:$A$15,0),MATCH(1,($U$2=GRID!$B$1:$U$1)*(КАЛЕНДАРЬ!AZ18=GRID!$B$3:$U$3),0))*GRID!$H$42*(1-GRID!$H$43),0))</f>
        <v>36960</v>
      </c>
      <c r="H552" s="5" cm="1">
        <f t="array" ref="H552">IF($I$2="Длительное проживание от 30 ночей ",
INDEX(GRID!$B$18:$U$29,MATCH(G$7,GRID!$A$18:$A$29,0),MATCH(1,($U$2=GRID!$B$1:$U$1)*(КАЛЕНДАРЬ!AZ18=GRID!$B$3:$U$3),0))*GRID!$H$42,
ROUNDUP(INDEX(GRID!$B$18:$U$29,MATCH(G$7,GRID!$A$18:$A$29,0),MATCH(1,($U$2=GRID!$B$1:$U$1)*(КАЛЕНДАРЬ!AZ18=GRID!$B$3:$U$3),0))*GRID!$H$42*(1-GRID!$H$43),0))</f>
        <v>40960</v>
      </c>
      <c r="I552" s="5">
        <f t="array" ref="I552">IF($I$2="Длительное проживание от 30 ночей ",
INDEX(GRID!$B$4:$U$15,MATCH(I$7,GRID!$A$4:$A$15,0),MATCH(1,($U$2=GRID!$B$1:$U$1)*(КАЛЕНДАРЬ!AZ18=GRID!$B$3:$U$3),0))*GRID!$H$42,
ROUNDUP(INDEX(GRID!$B$4:$U$15,MATCH(I$7,GRID!$A$4:$A$15,0),MATCH(1,($U$2=GRID!$B$1:$U$1)*(КАЛЕНДАРЬ!AZ18=GRID!$B$3:$U$3),0))*GRID!$H$42*(1-GRID!$H$43),0))</f>
        <v>41360</v>
      </c>
      <c r="J552" s="5">
        <f t="array" ref="J552">IF($I$2="Длительное проживание от 30 ночей ",
INDEX(GRID!$B$18:$U$29,MATCH(I$7,GRID!$A$18:$A$29,0),MATCH(1,($U$2=GRID!$B$1:$U$1)*(КАЛЕНДАРЬ!AZ18=GRID!$B$3:$U$3),0))*GRID!$H$42,
ROUNDUP(INDEX(GRID!$B$18:$U$29,MATCH(I$7,GRID!$A$18:$A$29,0),MATCH(1,($U$2=GRID!$B$1:$U$1)*(КАЛЕНДАРЬ!AZ18=GRID!$B$3:$U$3),0))*GRID!$H$42*(1-GRID!$H$43),0))</f>
        <v>45360</v>
      </c>
      <c r="K552" s="5" cm="1">
        <f t="array" ref="K552">IF($I$2="Длительное проживание от 30 ночей ",
INDEX(GRID!$B$4:$U$15,MATCH(K$7,GRID!$A$4:$A$15,0),MATCH(1,($U$2=GRID!$B$1:$U$1)*(КАЛЕНДАРЬ!AZ18=GRID!$B$3:$U$3),0))*GRID!$H$42,
ROUNDUP(INDEX(GRID!$B$4:$U$15,MATCH(K$7,GRID!$A$4:$A$15,0),MATCH(1,($U$2=GRID!$B$1:$U$1)*(КАЛЕНДАРЬ!AZ18=GRID!$B$3:$U$3),0))*GRID!$H$42*(1-GRID!$H$43),0))</f>
        <v>46240</v>
      </c>
      <c r="L552" s="5" cm="1">
        <f t="array" ref="L552">IF($I$2="Длительное проживание от 30 ночей ",
INDEX(GRID!$B$18:$U$29,MATCH(K$7,GRID!$A$18:$A$29,0),MATCH(1,($U$2=GRID!$B$1:$U$1)*(КАЛЕНДАРЬ!AZ18=GRID!$B$3:$U$3),0))*GRID!$H$42,
ROUNDUP(INDEX(GRID!$B$18:$U$29,MATCH(K$7,GRID!$A$18:$A$29,0),MATCH(1,($U$2=GRID!$B$1:$U$1)*(КАЛЕНДАРЬ!AZ18=GRID!$B$3:$U$3),0))*GRID!$H$42*(1-GRID!$H$43),0))</f>
        <v>50240</v>
      </c>
      <c r="M552" s="5">
        <f t="array" ref="M552">IF($I$2="Длительное проживание от 30 ночей ",
INDEX(GRID!$B$4:$U$15,MATCH(M$7,GRID!$A$4:$A$15,0),MATCH(1,($U$2=GRID!$B$1:$U$1)*(КАЛЕНДАРЬ!AZ18=GRID!$B$3:$U$3),0))*GRID!$H$42,
ROUNDUP(INDEX(GRID!$B$4:$U$15,MATCH(M$7,GRID!$A$4:$A$15,0),MATCH(1,($U$2=GRID!$B$1:$U$1)*(КАЛЕНДАРЬ!AZ18=GRID!$B$3:$U$3),0))*GRID!$H$42*(1-GRID!$H$43),0))</f>
        <v>63200</v>
      </c>
      <c r="N552" s="5">
        <f t="array" ref="N552">IF($I$2="Длительное проживание от 30 ночей ",
INDEX(GRID!$B$18:$U$29,MATCH(M$7,GRID!$A$18:$A$29,0),MATCH(1,($U$2=GRID!$B$1:$U$1)*(КАЛЕНДАРЬ!AZ18=GRID!$B$3:$U$3),0))*GRID!$H$42,
ROUNDUP(INDEX(GRID!$B$18:$U$29,MATCH(M$7,GRID!$A$18:$A$29,0),MATCH(1,($U$2=GRID!$B$1:$U$1)*(КАЛЕНДАРЬ!AZ18=GRID!$B$3:$U$3),0))*GRID!$H$42*(1-GRID!$H$43),0))</f>
        <v>67200</v>
      </c>
      <c r="O552" s="5" cm="1">
        <f t="array" ref="O552">IF($I$2="Длительное проживание от 30 ночей ",
INDEX(GRID!$B$4:$U$15,MATCH(O$7,GRID!$A$4:$A$15,0),MATCH(1,($U$2=GRID!$B$1:$U$1)*(КАЛЕНДАРЬ!AZ18=GRID!$B$3:$U$3),0))*GRID!$H$42,
ROUNDUP(INDEX(GRID!$B$4:$U$15,MATCH(O$7,GRID!$A$4:$A$15,0),MATCH(1,($U$2=GRID!$B$1:$U$1)*(КАЛЕНДАРЬ!AN\4=GRID!$B$3:$U$3),0))*GRID!$H$42*(1-GRID!$H$43),0))</f>
        <v>91840</v>
      </c>
      <c r="P552" s="5">
        <f t="array" ref="P552">IF($I$2="Длительное проживание от 30 ночей ",
INDEX(GRID!$B$4:$U$15,MATCH(P$7,GRID!$A$4:$A$15,0),MATCH(1,($U$2=GRID!$B$1:$U$1)*(КАЛЕНДАРЬ!AZ18=GRID!$B$3:$U$3),0))*GRID!$H$42,
ROUNDUP(INDEX(GRID!$B$4:$U$15,MATCH(P$7,GRID!$A$4:$A$15,0),MATCH(1,($U$2=GRID!$B$1:$U$1)*(КАЛЕНДАРЬ!AZ18=GRID!$B$3:$U$3),0))*GRID!$H$42*(1-GRID!$H$43),0))</f>
        <v>126400</v>
      </c>
      <c r="Q552" s="5">
        <f t="array" ref="Q552">IF($I$2="Длительное проживание от 30 ночей ",
INDEX(GRID!$B$4:$U$15,MATCH(Q$7,GRID!$A$4:$A$15,0),MATCH(1,($U$2=GRID!$B$1:$U$1)*(КАЛЕНДАРЬ!AZ18=GRID!$B$3:$U$3),0))*GRID!$H$42,
ROUNDUP(INDEX(GRID!$B$4:$U$15,MATCH(Q$7,GRID!$A$4:$A$15,0),MATCH(1,($U$2=GRID!$B$1:$U$1)*(КАЛЕНДАРЬ!AZ18=GRID!$B$3:$U$3),0))*GRID!$H$42*(1-GRID!$H$43),0))</f>
        <v>148400</v>
      </c>
      <c r="R552" s="50" t="s">
        <v>105</v>
      </c>
      <c r="S552" s="50" t="s">
        <v>105</v>
      </c>
      <c r="T552" s="50" t="s">
        <v>105</v>
      </c>
    </row>
    <row r="553" spans="1:20" ht="12.75" customHeight="1">
      <c r="A553" s="56" t="s">
        <v>17</v>
      </c>
      <c r="B553" s="57">
        <v>16</v>
      </c>
      <c r="C553" s="5">
        <f t="array" ref="C553">IF($I$2="Длительное проживание от 30 ночей ",
INDEX(GRID!$B$4:$U$15,MATCH(C$7,GRID!$A$4:$A$15,0),MATCH(1,($U$2=GRID!$B$1:$U$1)*(КАЛЕНДАРЬ!AZ19=GRID!$B$3:$U$3),0))*GRID!$H$42,
ROUNDUP(INDEX(GRID!$B$4:$U$15,MATCH(C$7,GRID!$A$4:$A$15,0),MATCH(1,($U$2=GRID!$B$1:$U$1)*(КАЛЕНДАРЬ!AZ19=GRID!$B$3:$U$3),0))*GRID!$H$42*(1-GRID!$H$43),0))</f>
        <v>26560</v>
      </c>
      <c r="D553" s="5">
        <f t="array" ref="D553">IF($I$2="Длительное проживание от 30 ночей ",
INDEX(GRID!$B$18:$U$29,MATCH(C$7,GRID!$A$18:$A$29,0),MATCH(1,($U$2=GRID!$B$1:$U$1)*(КАЛЕНДАРЬ!AZ19=GRID!$B$3:$U$3),0))*GRID!$H$42,
ROUNDUP(INDEX(GRID!$B$18:$U$29,MATCH(C$7,GRID!$A$18:$A$29,0),MATCH(1,($U$2=GRID!$B$1:$U$1)*(КАЛЕНДАРЬ!AZ19=GRID!$B$3:$U$3),0))*GRID!$H$42*(1-GRID!$H$43),0))</f>
        <v>30560</v>
      </c>
      <c r="E553" s="5">
        <f t="array" ref="E553">IF($I$2="Длительное проживание от 30 ночей ",
INDEX(GRID!$B$4:$U$15,MATCH(E$7,GRID!$A$4:$A$15,0),MATCH(1,($U$2=GRID!$B$1:$U$1)*(КАЛЕНДАРЬ!AZ19=GRID!$B$3:$U$3),0))*GRID!$H$42,
ROUNDUP(INDEX(GRID!$B$4:$U$15,MATCH(E$7,GRID!$A$4:$A$15,0),MATCH(1,($U$2=GRID!$B$1:$U$1)*(КАЛЕНДАРЬ!AZ19=GRID!$B$3:$U$3),0))*GRID!$H$42*(1-GRID!$H$43),0))</f>
        <v>31920</v>
      </c>
      <c r="F553" s="5">
        <f t="array" ref="F553">IF($I$2="Длительное проживание от 30 ночей ",
INDEX(GRID!$B$18:$U$29,MATCH(E$7,GRID!$A$18:$A$29,0),MATCH(1,($U$2=GRID!$B$1:$U$1)*(КАЛЕНДАРЬ!AZ19=GRID!$B$3:$U$3),0))*GRID!$H$42,
ROUNDUP(INDEX(GRID!$B$18:$U$29,MATCH(E$7,GRID!$A$18:$A$29,0),MATCH(1,($U$2=GRID!$B$1:$U$1)*(КАЛЕНДАРЬ!AZ19=GRID!$B$3:$U$3),0))*GRID!$H$42*(1-GRID!$H$43),0))</f>
        <v>35920</v>
      </c>
      <c r="G553" s="5" cm="1">
        <f t="array" ref="G553">IF($I$2="Длительное проживание от 30 ночей ",
INDEX(GRID!$B$4:$U$15,MATCH(G$7,GRID!$A$4:$A$15,0),MATCH(1,($U$2=GRID!$B$1:$U$1)*(КАЛЕНДАРЬ!AZ19=GRID!$B$3:$U$3),0))*GRID!$H$42,
ROUNDUP(INDEX(GRID!$B$4:$U$15,MATCH(G$7,GRID!$A$4:$A$15,0),MATCH(1,($U$2=GRID!$B$1:$U$1)*(КАЛЕНДАРЬ!AZ19=GRID!$B$3:$U$3),0))*GRID!$H$42*(1-GRID!$H$43),0))</f>
        <v>36960</v>
      </c>
      <c r="H553" s="5" cm="1">
        <f t="array" ref="H553">IF($I$2="Длительное проживание от 30 ночей ",
INDEX(GRID!$B$18:$U$29,MATCH(G$7,GRID!$A$18:$A$29,0),MATCH(1,($U$2=GRID!$B$1:$U$1)*(КАЛЕНДАРЬ!AZ19=GRID!$B$3:$U$3),0))*GRID!$H$42,
ROUNDUP(INDEX(GRID!$B$18:$U$29,MATCH(G$7,GRID!$A$18:$A$29,0),MATCH(1,($U$2=GRID!$B$1:$U$1)*(КАЛЕНДАРЬ!AZ19=GRID!$B$3:$U$3),0))*GRID!$H$42*(1-GRID!$H$43),0))</f>
        <v>40960</v>
      </c>
      <c r="I553" s="5">
        <f t="array" ref="I553">IF($I$2="Длительное проживание от 30 ночей ",
INDEX(GRID!$B$4:$U$15,MATCH(I$7,GRID!$A$4:$A$15,0),MATCH(1,($U$2=GRID!$B$1:$U$1)*(КАЛЕНДАРЬ!AZ19=GRID!$B$3:$U$3),0))*GRID!$H$42,
ROUNDUP(INDEX(GRID!$B$4:$U$15,MATCH(I$7,GRID!$A$4:$A$15,0),MATCH(1,($U$2=GRID!$B$1:$U$1)*(КАЛЕНДАРЬ!AZ19=GRID!$B$3:$U$3),0))*GRID!$H$42*(1-GRID!$H$43),0))</f>
        <v>41360</v>
      </c>
      <c r="J553" s="5">
        <f t="array" ref="J553">IF($I$2="Длительное проживание от 30 ночей ",
INDEX(GRID!$B$18:$U$29,MATCH(I$7,GRID!$A$18:$A$29,0),MATCH(1,($U$2=GRID!$B$1:$U$1)*(КАЛЕНДАРЬ!AZ19=GRID!$B$3:$U$3),0))*GRID!$H$42,
ROUNDUP(INDEX(GRID!$B$18:$U$29,MATCH(I$7,GRID!$A$18:$A$29,0),MATCH(1,($U$2=GRID!$B$1:$U$1)*(КАЛЕНДАРЬ!AZ19=GRID!$B$3:$U$3),0))*GRID!$H$42*(1-GRID!$H$43),0))</f>
        <v>45360</v>
      </c>
      <c r="K553" s="5" cm="1">
        <f t="array" ref="K553">IF($I$2="Длительное проживание от 30 ночей ",
INDEX(GRID!$B$4:$U$15,MATCH(K$7,GRID!$A$4:$A$15,0),MATCH(1,($U$2=GRID!$B$1:$U$1)*(КАЛЕНДАРЬ!AZ19=GRID!$B$3:$U$3),0))*GRID!$H$42,
ROUNDUP(INDEX(GRID!$B$4:$U$15,MATCH(K$7,GRID!$A$4:$A$15,0),MATCH(1,($U$2=GRID!$B$1:$U$1)*(КАЛЕНДАРЬ!AZ19=GRID!$B$3:$U$3),0))*GRID!$H$42*(1-GRID!$H$43),0))</f>
        <v>46240</v>
      </c>
      <c r="L553" s="5" cm="1">
        <f t="array" ref="L553">IF($I$2="Длительное проживание от 30 ночей ",
INDEX(GRID!$B$18:$U$29,MATCH(K$7,GRID!$A$18:$A$29,0),MATCH(1,($U$2=GRID!$B$1:$U$1)*(КАЛЕНДАРЬ!AZ19=GRID!$B$3:$U$3),0))*GRID!$H$42,
ROUNDUP(INDEX(GRID!$B$18:$U$29,MATCH(K$7,GRID!$A$18:$A$29,0),MATCH(1,($U$2=GRID!$B$1:$U$1)*(КАЛЕНДАРЬ!AZ19=GRID!$B$3:$U$3),0))*GRID!$H$42*(1-GRID!$H$43),0))</f>
        <v>50240</v>
      </c>
      <c r="M553" s="5">
        <f t="array" ref="M553">IF($I$2="Длительное проживание от 30 ночей ",
INDEX(GRID!$B$4:$U$15,MATCH(M$7,GRID!$A$4:$A$15,0),MATCH(1,($U$2=GRID!$B$1:$U$1)*(КАЛЕНДАРЬ!AZ19=GRID!$B$3:$U$3),0))*GRID!$H$42,
ROUNDUP(INDEX(GRID!$B$4:$U$15,MATCH(M$7,GRID!$A$4:$A$15,0),MATCH(1,($U$2=GRID!$B$1:$U$1)*(КАЛЕНДАРЬ!AZ19=GRID!$B$3:$U$3),0))*GRID!$H$42*(1-GRID!$H$43),0))</f>
        <v>63200</v>
      </c>
      <c r="N553" s="5">
        <f t="array" ref="N553">IF($I$2="Длительное проживание от 30 ночей ",
INDEX(GRID!$B$18:$U$29,MATCH(M$7,GRID!$A$18:$A$29,0),MATCH(1,($U$2=GRID!$B$1:$U$1)*(КАЛЕНДАРЬ!AZ19=GRID!$B$3:$U$3),0))*GRID!$H$42,
ROUNDUP(INDEX(GRID!$B$18:$U$29,MATCH(M$7,GRID!$A$18:$A$29,0),MATCH(1,($U$2=GRID!$B$1:$U$1)*(КАЛЕНДАРЬ!AZ19=GRID!$B$3:$U$3),0))*GRID!$H$42*(1-GRID!$H$43),0))</f>
        <v>67200</v>
      </c>
      <c r="O553" s="5" cm="1">
        <f t="array" ref="O553">IF($I$2="Длительное проживание от 30 ночей ",
INDEX(GRID!$B$4:$U$15,MATCH(O$7,GRID!$A$4:$A$15,0),MATCH(1,($U$2=GRID!$B$1:$U$1)*(КАЛЕНДАРЬ!AZ19=GRID!$B$3:$U$3),0))*GRID!$H$42,
ROUNDUP(INDEX(GRID!$B$4:$U$15,MATCH(O$7,GRID!$A$4:$A$15,0),MATCH(1,($U$2=GRID!$B$1:$U$1)*(КАЛЕНДАРЬ!AN\4=GRID!$B$3:$U$3),0))*GRID!$H$42*(1-GRID!$H$43),0))</f>
        <v>91840</v>
      </c>
      <c r="P553" s="5">
        <f t="array" ref="P553">IF($I$2="Длительное проживание от 30 ночей ",
INDEX(GRID!$B$4:$U$15,MATCH(P$7,GRID!$A$4:$A$15,0),MATCH(1,($U$2=GRID!$B$1:$U$1)*(КАЛЕНДАРЬ!AZ19=GRID!$B$3:$U$3),0))*GRID!$H$42,
ROUNDUP(INDEX(GRID!$B$4:$U$15,MATCH(P$7,GRID!$A$4:$A$15,0),MATCH(1,($U$2=GRID!$B$1:$U$1)*(КАЛЕНДАРЬ!AZ19=GRID!$B$3:$U$3),0))*GRID!$H$42*(1-GRID!$H$43),0))</f>
        <v>126400</v>
      </c>
      <c r="Q553" s="5">
        <f t="array" ref="Q553">IF($I$2="Длительное проживание от 30 ночей ",
INDEX(GRID!$B$4:$U$15,MATCH(Q$7,GRID!$A$4:$A$15,0),MATCH(1,($U$2=GRID!$B$1:$U$1)*(КАЛЕНДАРЬ!AZ19=GRID!$B$3:$U$3),0))*GRID!$H$42,
ROUNDUP(INDEX(GRID!$B$4:$U$15,MATCH(Q$7,GRID!$A$4:$A$15,0),MATCH(1,($U$2=GRID!$B$1:$U$1)*(КАЛЕНДАРЬ!AZ19=GRID!$B$3:$U$3),0))*GRID!$H$42*(1-GRID!$H$43),0))</f>
        <v>148400</v>
      </c>
      <c r="R553" s="50" t="s">
        <v>105</v>
      </c>
      <c r="S553" s="50" t="s">
        <v>105</v>
      </c>
      <c r="T553" s="50" t="s">
        <v>105</v>
      </c>
    </row>
    <row r="554" spans="1:20" ht="12.75" customHeight="1">
      <c r="A554" s="56" t="s">
        <v>11</v>
      </c>
      <c r="B554" s="57">
        <v>17</v>
      </c>
      <c r="C554" s="5">
        <f t="array" ref="C554">IF($I$2="Длительное проживание от 30 ночей ",
INDEX(GRID!$B$4:$U$15,MATCH(C$7,GRID!$A$4:$A$15,0),MATCH(1,($U$2=GRID!$B$1:$U$1)*(КАЛЕНДАРЬ!AZ20=GRID!$B$3:$U$3),0))*GRID!$H$42,
ROUNDUP(INDEX(GRID!$B$4:$U$15,MATCH(C$7,GRID!$A$4:$A$15,0),MATCH(1,($U$2=GRID!$B$1:$U$1)*(КАЛЕНДАРЬ!AZ20=GRID!$B$3:$U$3),0))*GRID!$H$42*(1-GRID!$H$43),0))</f>
        <v>24160.000000000004</v>
      </c>
      <c r="D554" s="5">
        <f t="array" ref="D554">IF($I$2="Длительное проживание от 30 ночей ",
INDEX(GRID!$B$18:$U$29,MATCH(C$7,GRID!$A$18:$A$29,0),MATCH(1,($U$2=GRID!$B$1:$U$1)*(КАЛЕНДАРЬ!AZ20=GRID!$B$3:$U$3),0))*GRID!$H$42,
ROUNDUP(INDEX(GRID!$B$18:$U$29,MATCH(C$7,GRID!$A$18:$A$29,0),MATCH(1,($U$2=GRID!$B$1:$U$1)*(КАЛЕНДАРЬ!AZ20=GRID!$B$3:$U$3),0))*GRID!$H$42*(1-GRID!$H$43),0))</f>
        <v>28160</v>
      </c>
      <c r="E554" s="5">
        <f t="array" ref="E554">IF($I$2="Длительное проживание от 30 ночей ",
INDEX(GRID!$B$4:$U$15,MATCH(E$7,GRID!$A$4:$A$15,0),MATCH(1,($U$2=GRID!$B$1:$U$1)*(КАЛЕНДАРЬ!AZ20=GRID!$B$3:$U$3),0))*GRID!$H$42,
ROUNDUP(INDEX(GRID!$B$4:$U$15,MATCH(E$7,GRID!$A$4:$A$15,0),MATCH(1,($U$2=GRID!$B$1:$U$1)*(КАЛЕНДАРЬ!AZ20=GRID!$B$3:$U$3),0))*GRID!$H$42*(1-GRID!$H$43),0))</f>
        <v>29040</v>
      </c>
      <c r="F554" s="5">
        <f t="array" ref="F554">IF($I$2="Длительное проживание от 30 ночей ",
INDEX(GRID!$B$18:$U$29,MATCH(E$7,GRID!$A$18:$A$29,0),MATCH(1,($U$2=GRID!$B$1:$U$1)*(КАЛЕНДАРЬ!AZ20=GRID!$B$3:$U$3),0))*GRID!$H$42,
ROUNDUP(INDEX(GRID!$B$18:$U$29,MATCH(E$7,GRID!$A$18:$A$29,0),MATCH(1,($U$2=GRID!$B$1:$U$1)*(КАЛЕНДАРЬ!AZ20=GRID!$B$3:$U$3),0))*GRID!$H$42*(1-GRID!$H$43),0))</f>
        <v>33040</v>
      </c>
      <c r="G554" s="5" cm="1">
        <f t="array" ref="G554">IF($I$2="Длительное проживание от 30 ночей ",
INDEX(GRID!$B$4:$U$15,MATCH(G$7,GRID!$A$4:$A$15,0),MATCH(1,($U$2=GRID!$B$1:$U$1)*(КАЛЕНДАРЬ!AZ20=GRID!$B$3:$U$3),0))*GRID!$H$42,
ROUNDUP(INDEX(GRID!$B$4:$U$15,MATCH(G$7,GRID!$A$4:$A$15,0),MATCH(1,($U$2=GRID!$B$1:$U$1)*(КАЛЕНДАРЬ!AZ20=GRID!$B$3:$U$3),0))*GRID!$H$42*(1-GRID!$H$43),0))</f>
        <v>34000</v>
      </c>
      <c r="H554" s="5" cm="1">
        <f t="array" ref="H554">IF($I$2="Длительное проживание от 30 ночей ",
INDEX(GRID!$B$18:$U$29,MATCH(G$7,GRID!$A$18:$A$29,0),MATCH(1,($U$2=GRID!$B$1:$U$1)*(КАЛЕНДАРЬ!AZ20=GRID!$B$3:$U$3),0))*GRID!$H$42,
ROUNDUP(INDEX(GRID!$B$18:$U$29,MATCH(G$7,GRID!$A$18:$A$29,0),MATCH(1,($U$2=GRID!$B$1:$U$1)*(КАЛЕНДАРЬ!AZ20=GRID!$B$3:$U$3),0))*GRID!$H$42*(1-GRID!$H$43),0))</f>
        <v>38000</v>
      </c>
      <c r="I554" s="5">
        <f t="array" ref="I554">IF($I$2="Длительное проживание от 30 ночей ",
INDEX(GRID!$B$4:$U$15,MATCH(I$7,GRID!$A$4:$A$15,0),MATCH(1,($U$2=GRID!$B$1:$U$1)*(КАЛЕНДАРЬ!AZ20=GRID!$B$3:$U$3),0))*GRID!$H$42,
ROUNDUP(INDEX(GRID!$B$4:$U$15,MATCH(I$7,GRID!$A$4:$A$15,0),MATCH(1,($U$2=GRID!$B$1:$U$1)*(КАЛЕНДАРЬ!AZ20=GRID!$B$3:$U$3),0))*GRID!$H$42*(1-GRID!$H$43),0))</f>
        <v>37920</v>
      </c>
      <c r="J554" s="5">
        <f t="array" ref="J554">IF($I$2="Длительное проживание от 30 ночей ",
INDEX(GRID!$B$18:$U$29,MATCH(I$7,GRID!$A$18:$A$29,0),MATCH(1,($U$2=GRID!$B$1:$U$1)*(КАЛЕНДАРЬ!AZ20=GRID!$B$3:$U$3),0))*GRID!$H$42,
ROUNDUP(INDEX(GRID!$B$18:$U$29,MATCH(I$7,GRID!$A$18:$A$29,0),MATCH(1,($U$2=GRID!$B$1:$U$1)*(КАЛЕНДАРЬ!AZ20=GRID!$B$3:$U$3),0))*GRID!$H$42*(1-GRID!$H$43),0))</f>
        <v>41920</v>
      </c>
      <c r="K554" s="5" cm="1">
        <f t="array" ref="K554">IF($I$2="Длительное проживание от 30 ночей ",
INDEX(GRID!$B$4:$U$15,MATCH(K$7,GRID!$A$4:$A$15,0),MATCH(1,($U$2=GRID!$B$1:$U$1)*(КАЛЕНДАРЬ!AZ20=GRID!$B$3:$U$3),0))*GRID!$H$42,
ROUNDUP(INDEX(GRID!$B$4:$U$15,MATCH(K$7,GRID!$A$4:$A$15,0),MATCH(1,($U$2=GRID!$B$1:$U$1)*(КАЛЕНДАРЬ!AZ20=GRID!$B$3:$U$3),0))*GRID!$H$42*(1-GRID!$H$43),0))</f>
        <v>42640</v>
      </c>
      <c r="L554" s="5" cm="1">
        <f t="array" ref="L554">IF($I$2="Длительное проживание от 30 ночей ",
INDEX(GRID!$B$18:$U$29,MATCH(K$7,GRID!$A$18:$A$29,0),MATCH(1,($U$2=GRID!$B$1:$U$1)*(КАЛЕНДАРЬ!AZ20=GRID!$B$3:$U$3),0))*GRID!$H$42,
ROUNDUP(INDEX(GRID!$B$18:$U$29,MATCH(K$7,GRID!$A$18:$A$29,0),MATCH(1,($U$2=GRID!$B$1:$U$1)*(КАЛЕНДАРЬ!AZ20=GRID!$B$3:$U$3),0))*GRID!$H$42*(1-GRID!$H$43),0))</f>
        <v>46640</v>
      </c>
      <c r="M554" s="5">
        <f t="array" ref="M554">IF($I$2="Длительное проживание от 30 ночей ",
INDEX(GRID!$B$4:$U$15,MATCH(M$7,GRID!$A$4:$A$15,0),MATCH(1,($U$2=GRID!$B$1:$U$1)*(КАЛЕНДАРЬ!AZ20=GRID!$B$3:$U$3),0))*GRID!$H$42,
ROUNDUP(INDEX(GRID!$B$4:$U$15,MATCH(M$7,GRID!$A$4:$A$15,0),MATCH(1,($U$2=GRID!$B$1:$U$1)*(КАЛЕНДАРЬ!AZ20=GRID!$B$3:$U$3),0))*GRID!$H$42*(1-GRID!$H$43),0))</f>
        <v>59200</v>
      </c>
      <c r="N554" s="5">
        <f t="array" ref="N554">IF($I$2="Длительное проживание от 30 ночей ",
INDEX(GRID!$B$18:$U$29,MATCH(M$7,GRID!$A$18:$A$29,0),MATCH(1,($U$2=GRID!$B$1:$U$1)*(КАЛЕНДАРЬ!AZ20=GRID!$B$3:$U$3),0))*GRID!$H$42,
ROUNDUP(INDEX(GRID!$B$18:$U$29,MATCH(M$7,GRID!$A$18:$A$29,0),MATCH(1,($U$2=GRID!$B$1:$U$1)*(КАЛЕНДАРЬ!AZ20=GRID!$B$3:$U$3),0))*GRID!$H$42*(1-GRID!$H$43),0))</f>
        <v>63200</v>
      </c>
      <c r="O554" s="5" cm="1">
        <f t="array" ref="O554">IF($I$2="Длительное проживание от 30 ночей ",
INDEX(GRID!$B$4:$U$15,MATCH(O$7,GRID!$A$4:$A$15,0),MATCH(1,($U$2=GRID!$B$1:$U$1)*(КАЛЕНДАРЬ!AZ20=GRID!$B$3:$U$3),0))*GRID!$H$42,
ROUNDUP(INDEX(GRID!$B$4:$U$15,MATCH(O$7,GRID!$A$4:$A$15,0),MATCH(1,($U$2=GRID!$B$1:$U$1)*(КАЛЕНДАРЬ!AN\4=GRID!$B$3:$U$3),0))*GRID!$H$42*(1-GRID!$H$43),0))</f>
        <v>87040</v>
      </c>
      <c r="P554" s="5">
        <f t="array" ref="P554">IF($I$2="Длительное проживание от 30 ночей ",
INDEX(GRID!$B$4:$U$15,MATCH(P$7,GRID!$A$4:$A$15,0),MATCH(1,($U$2=GRID!$B$1:$U$1)*(КАЛЕНДАРЬ!AZ20=GRID!$B$3:$U$3),0))*GRID!$H$42,
ROUNDUP(INDEX(GRID!$B$4:$U$15,MATCH(P$7,GRID!$A$4:$A$15,0),MATCH(1,($U$2=GRID!$B$1:$U$1)*(КАЛЕНДАРЬ!AZ20=GRID!$B$3:$U$3),0))*GRID!$H$42*(1-GRID!$H$43),0))</f>
        <v>121120</v>
      </c>
      <c r="Q554" s="5">
        <f t="array" ref="Q554">IF($I$2="Длительное проживание от 30 ночей ",
INDEX(GRID!$B$4:$U$15,MATCH(Q$7,GRID!$A$4:$A$15,0),MATCH(1,($U$2=GRID!$B$1:$U$1)*(КАЛЕНДАРЬ!AZ20=GRID!$B$3:$U$3),0))*GRID!$H$42,
ROUNDUP(INDEX(GRID!$B$4:$U$15,MATCH(Q$7,GRID!$A$4:$A$15,0),MATCH(1,($U$2=GRID!$B$1:$U$1)*(КАЛЕНДАРЬ!AZ20=GRID!$B$3:$U$3),0))*GRID!$H$42*(1-GRID!$H$43),0))</f>
        <v>142320</v>
      </c>
      <c r="R554" s="50" t="s">
        <v>105</v>
      </c>
      <c r="S554" s="50" t="s">
        <v>105</v>
      </c>
      <c r="T554" s="50" t="s">
        <v>105</v>
      </c>
    </row>
    <row r="555" spans="1:20" ht="12.75" customHeight="1">
      <c r="A555" s="56" t="s">
        <v>12</v>
      </c>
      <c r="B555" s="57">
        <v>18</v>
      </c>
      <c r="C555" s="5">
        <f t="array" ref="C555">IF($I$2="Длительное проживание от 30 ночей ",
INDEX(GRID!$B$4:$U$15,MATCH(C$7,GRID!$A$4:$A$15,0),MATCH(1,($U$2=GRID!$B$1:$U$1)*(КАЛЕНДАРЬ!AZ21=GRID!$B$3:$U$3),0))*GRID!$H$42,
ROUNDUP(INDEX(GRID!$B$4:$U$15,MATCH(C$7,GRID!$A$4:$A$15,0),MATCH(1,($U$2=GRID!$B$1:$U$1)*(КАЛЕНДАРЬ!AZ21=GRID!$B$3:$U$3),0))*GRID!$H$42*(1-GRID!$H$43),0))</f>
        <v>24160.000000000004</v>
      </c>
      <c r="D555" s="5">
        <f t="array" ref="D555">IF($I$2="Длительное проживание от 30 ночей ",
INDEX(GRID!$B$18:$U$29,MATCH(C$7,GRID!$A$18:$A$29,0),MATCH(1,($U$2=GRID!$B$1:$U$1)*(КАЛЕНДАРЬ!AZ21=GRID!$B$3:$U$3),0))*GRID!$H$42,
ROUNDUP(INDEX(GRID!$B$18:$U$29,MATCH(C$7,GRID!$A$18:$A$29,0),MATCH(1,($U$2=GRID!$B$1:$U$1)*(КАЛЕНДАРЬ!AZ21=GRID!$B$3:$U$3),0))*GRID!$H$42*(1-GRID!$H$43),0))</f>
        <v>28160</v>
      </c>
      <c r="E555" s="5">
        <f t="array" ref="E555">IF($I$2="Длительное проживание от 30 ночей ",
INDEX(GRID!$B$4:$U$15,MATCH(E$7,GRID!$A$4:$A$15,0),MATCH(1,($U$2=GRID!$B$1:$U$1)*(КАЛЕНДАРЬ!AZ21=GRID!$B$3:$U$3),0))*GRID!$H$42,
ROUNDUP(INDEX(GRID!$B$4:$U$15,MATCH(E$7,GRID!$A$4:$A$15,0),MATCH(1,($U$2=GRID!$B$1:$U$1)*(КАЛЕНДАРЬ!AZ21=GRID!$B$3:$U$3),0))*GRID!$H$42*(1-GRID!$H$43),0))</f>
        <v>29040</v>
      </c>
      <c r="F555" s="5">
        <f t="array" ref="F555">IF($I$2="Длительное проживание от 30 ночей ",
INDEX(GRID!$B$18:$U$29,MATCH(E$7,GRID!$A$18:$A$29,0),MATCH(1,($U$2=GRID!$B$1:$U$1)*(КАЛЕНДАРЬ!AZ21=GRID!$B$3:$U$3),0))*GRID!$H$42,
ROUNDUP(INDEX(GRID!$B$18:$U$29,MATCH(E$7,GRID!$A$18:$A$29,0),MATCH(1,($U$2=GRID!$B$1:$U$1)*(КАЛЕНДАРЬ!AZ21=GRID!$B$3:$U$3),0))*GRID!$H$42*(1-GRID!$H$43),0))</f>
        <v>33040</v>
      </c>
      <c r="G555" s="5" cm="1">
        <f t="array" ref="G555">IF($I$2="Длительное проживание от 30 ночей ",
INDEX(GRID!$B$4:$U$15,MATCH(G$7,GRID!$A$4:$A$15,0),MATCH(1,($U$2=GRID!$B$1:$U$1)*(КАЛЕНДАРЬ!AZ21=GRID!$B$3:$U$3),0))*GRID!$H$42,
ROUNDUP(INDEX(GRID!$B$4:$U$15,MATCH(G$7,GRID!$A$4:$A$15,0),MATCH(1,($U$2=GRID!$B$1:$U$1)*(КАЛЕНДАРЬ!AZ21=GRID!$B$3:$U$3),0))*GRID!$H$42*(1-GRID!$H$43),0))</f>
        <v>34000</v>
      </c>
      <c r="H555" s="5" cm="1">
        <f t="array" ref="H555">IF($I$2="Длительное проживание от 30 ночей ",
INDEX(GRID!$B$18:$U$29,MATCH(G$7,GRID!$A$18:$A$29,0),MATCH(1,($U$2=GRID!$B$1:$U$1)*(КАЛЕНДАРЬ!AZ21=GRID!$B$3:$U$3),0))*GRID!$H$42,
ROUNDUP(INDEX(GRID!$B$18:$U$29,MATCH(G$7,GRID!$A$18:$A$29,0),MATCH(1,($U$2=GRID!$B$1:$U$1)*(КАЛЕНДАРЬ!AZ21=GRID!$B$3:$U$3),0))*GRID!$H$42*(1-GRID!$H$43),0))</f>
        <v>38000</v>
      </c>
      <c r="I555" s="5">
        <f t="array" ref="I555">IF($I$2="Длительное проживание от 30 ночей ",
INDEX(GRID!$B$4:$U$15,MATCH(I$7,GRID!$A$4:$A$15,0),MATCH(1,($U$2=GRID!$B$1:$U$1)*(КАЛЕНДАРЬ!AZ21=GRID!$B$3:$U$3),0))*GRID!$H$42,
ROUNDUP(INDEX(GRID!$B$4:$U$15,MATCH(I$7,GRID!$A$4:$A$15,0),MATCH(1,($U$2=GRID!$B$1:$U$1)*(КАЛЕНДАРЬ!AZ21=GRID!$B$3:$U$3),0))*GRID!$H$42*(1-GRID!$H$43),0))</f>
        <v>37920</v>
      </c>
      <c r="J555" s="5">
        <f t="array" ref="J555">IF($I$2="Длительное проживание от 30 ночей ",
INDEX(GRID!$B$18:$U$29,MATCH(I$7,GRID!$A$18:$A$29,0),MATCH(1,($U$2=GRID!$B$1:$U$1)*(КАЛЕНДАРЬ!AZ21=GRID!$B$3:$U$3),0))*GRID!$H$42,
ROUNDUP(INDEX(GRID!$B$18:$U$29,MATCH(I$7,GRID!$A$18:$A$29,0),MATCH(1,($U$2=GRID!$B$1:$U$1)*(КАЛЕНДАРЬ!AZ21=GRID!$B$3:$U$3),0))*GRID!$H$42*(1-GRID!$H$43),0))</f>
        <v>41920</v>
      </c>
      <c r="K555" s="5" cm="1">
        <f t="array" ref="K555">IF($I$2="Длительное проживание от 30 ночей ",
INDEX(GRID!$B$4:$U$15,MATCH(K$7,GRID!$A$4:$A$15,0),MATCH(1,($U$2=GRID!$B$1:$U$1)*(КАЛЕНДАРЬ!AZ21=GRID!$B$3:$U$3),0))*GRID!$H$42,
ROUNDUP(INDEX(GRID!$B$4:$U$15,MATCH(K$7,GRID!$A$4:$A$15,0),MATCH(1,($U$2=GRID!$B$1:$U$1)*(КАЛЕНДАРЬ!AZ21=GRID!$B$3:$U$3),0))*GRID!$H$42*(1-GRID!$H$43),0))</f>
        <v>42640</v>
      </c>
      <c r="L555" s="5" cm="1">
        <f t="array" ref="L555">IF($I$2="Длительное проживание от 30 ночей ",
INDEX(GRID!$B$18:$U$29,MATCH(K$7,GRID!$A$18:$A$29,0),MATCH(1,($U$2=GRID!$B$1:$U$1)*(КАЛЕНДАРЬ!AZ21=GRID!$B$3:$U$3),0))*GRID!$H$42,
ROUNDUP(INDEX(GRID!$B$18:$U$29,MATCH(K$7,GRID!$A$18:$A$29,0),MATCH(1,($U$2=GRID!$B$1:$U$1)*(КАЛЕНДАРЬ!AZ21=GRID!$B$3:$U$3),0))*GRID!$H$42*(1-GRID!$H$43),0))</f>
        <v>46640</v>
      </c>
      <c r="M555" s="5">
        <f t="array" ref="M555">IF($I$2="Длительное проживание от 30 ночей ",
INDEX(GRID!$B$4:$U$15,MATCH(M$7,GRID!$A$4:$A$15,0),MATCH(1,($U$2=GRID!$B$1:$U$1)*(КАЛЕНДАРЬ!AZ21=GRID!$B$3:$U$3),0))*GRID!$H$42,
ROUNDUP(INDEX(GRID!$B$4:$U$15,MATCH(M$7,GRID!$A$4:$A$15,0),MATCH(1,($U$2=GRID!$B$1:$U$1)*(КАЛЕНДАРЬ!AZ21=GRID!$B$3:$U$3),0))*GRID!$H$42*(1-GRID!$H$43),0))</f>
        <v>59200</v>
      </c>
      <c r="N555" s="5">
        <f t="array" ref="N555">IF($I$2="Длительное проживание от 30 ночей ",
INDEX(GRID!$B$18:$U$29,MATCH(M$7,GRID!$A$18:$A$29,0),MATCH(1,($U$2=GRID!$B$1:$U$1)*(КАЛЕНДАРЬ!AZ21=GRID!$B$3:$U$3),0))*GRID!$H$42,
ROUNDUP(INDEX(GRID!$B$18:$U$29,MATCH(M$7,GRID!$A$18:$A$29,0),MATCH(1,($U$2=GRID!$B$1:$U$1)*(КАЛЕНДАРЬ!AZ21=GRID!$B$3:$U$3),0))*GRID!$H$42*(1-GRID!$H$43),0))</f>
        <v>63200</v>
      </c>
      <c r="O555" s="5" cm="1">
        <f t="array" ref="O555">IF($I$2="Длительное проживание от 30 ночей ",
INDEX(GRID!$B$4:$U$15,MATCH(O$7,GRID!$A$4:$A$15,0),MATCH(1,($U$2=GRID!$B$1:$U$1)*(КАЛЕНДАРЬ!AZ21=GRID!$B$3:$U$3),0))*GRID!$H$42,
ROUNDUP(INDEX(GRID!$B$4:$U$15,MATCH(O$7,GRID!$A$4:$A$15,0),MATCH(1,($U$2=GRID!$B$1:$U$1)*(КАЛЕНДАРЬ!AN\4=GRID!$B$3:$U$3),0))*GRID!$H$42*(1-GRID!$H$43),0))</f>
        <v>87040</v>
      </c>
      <c r="P555" s="5">
        <f t="array" ref="P555">IF($I$2="Длительное проживание от 30 ночей ",
INDEX(GRID!$B$4:$U$15,MATCH(P$7,GRID!$A$4:$A$15,0),MATCH(1,($U$2=GRID!$B$1:$U$1)*(КАЛЕНДАРЬ!AZ21=GRID!$B$3:$U$3),0))*GRID!$H$42,
ROUNDUP(INDEX(GRID!$B$4:$U$15,MATCH(P$7,GRID!$A$4:$A$15,0),MATCH(1,($U$2=GRID!$B$1:$U$1)*(КАЛЕНДАРЬ!AZ21=GRID!$B$3:$U$3),0))*GRID!$H$42*(1-GRID!$H$43),0))</f>
        <v>121120</v>
      </c>
      <c r="Q555" s="5">
        <f t="array" ref="Q555">IF($I$2="Длительное проживание от 30 ночей ",
INDEX(GRID!$B$4:$U$15,MATCH(Q$7,GRID!$A$4:$A$15,0),MATCH(1,($U$2=GRID!$B$1:$U$1)*(КАЛЕНДАРЬ!AZ21=GRID!$B$3:$U$3),0))*GRID!$H$42,
ROUNDUP(INDEX(GRID!$B$4:$U$15,MATCH(Q$7,GRID!$A$4:$A$15,0),MATCH(1,($U$2=GRID!$B$1:$U$1)*(КАЛЕНДАРЬ!AZ21=GRID!$B$3:$U$3),0))*GRID!$H$42*(1-GRID!$H$43),0))</f>
        <v>142320</v>
      </c>
      <c r="R555" s="50" t="s">
        <v>105</v>
      </c>
      <c r="S555" s="50" t="s">
        <v>105</v>
      </c>
      <c r="T555" s="50" t="s">
        <v>105</v>
      </c>
    </row>
    <row r="556" spans="1:20" ht="12.75" customHeight="1">
      <c r="A556" s="56" t="s">
        <v>13</v>
      </c>
      <c r="B556" s="57">
        <v>19</v>
      </c>
      <c r="C556" s="5">
        <f t="array" ref="C556">IF($I$2="Длительное проживание от 30 ночей ",
INDEX(GRID!$B$4:$U$15,MATCH(C$7,GRID!$A$4:$A$15,0),MATCH(1,($U$2=GRID!$B$1:$U$1)*(КАЛЕНДАРЬ!AZ22=GRID!$B$3:$U$3),0))*GRID!$H$42,
ROUNDUP(INDEX(GRID!$B$4:$U$15,MATCH(C$7,GRID!$A$4:$A$15,0),MATCH(1,($U$2=GRID!$B$1:$U$1)*(КАЛЕНДАРЬ!AZ22=GRID!$B$3:$U$3),0))*GRID!$H$42*(1-GRID!$H$43),0))</f>
        <v>24160.000000000004</v>
      </c>
      <c r="D556" s="5">
        <f t="array" ref="D556">IF($I$2="Длительное проживание от 30 ночей ",
INDEX(GRID!$B$18:$U$29,MATCH(C$7,GRID!$A$18:$A$29,0),MATCH(1,($U$2=GRID!$B$1:$U$1)*(КАЛЕНДАРЬ!AZ22=GRID!$B$3:$U$3),0))*GRID!$H$42,
ROUNDUP(INDEX(GRID!$B$18:$U$29,MATCH(C$7,GRID!$A$18:$A$29,0),MATCH(1,($U$2=GRID!$B$1:$U$1)*(КАЛЕНДАРЬ!AZ22=GRID!$B$3:$U$3),0))*GRID!$H$42*(1-GRID!$H$43),0))</f>
        <v>28160</v>
      </c>
      <c r="E556" s="5">
        <f t="array" ref="E556">IF($I$2="Длительное проживание от 30 ночей ",
INDEX(GRID!$B$4:$U$15,MATCH(E$7,GRID!$A$4:$A$15,0),MATCH(1,($U$2=GRID!$B$1:$U$1)*(КАЛЕНДАРЬ!AZ22=GRID!$B$3:$U$3),0))*GRID!$H$42,
ROUNDUP(INDEX(GRID!$B$4:$U$15,MATCH(E$7,GRID!$A$4:$A$15,0),MATCH(1,($U$2=GRID!$B$1:$U$1)*(КАЛЕНДАРЬ!AZ22=GRID!$B$3:$U$3),0))*GRID!$H$42*(1-GRID!$H$43),0))</f>
        <v>29040</v>
      </c>
      <c r="F556" s="5">
        <f t="array" ref="F556">IF($I$2="Длительное проживание от 30 ночей ",
INDEX(GRID!$B$18:$U$29,MATCH(E$7,GRID!$A$18:$A$29,0),MATCH(1,($U$2=GRID!$B$1:$U$1)*(КАЛЕНДАРЬ!AZ22=GRID!$B$3:$U$3),0))*GRID!$H$42,
ROUNDUP(INDEX(GRID!$B$18:$U$29,MATCH(E$7,GRID!$A$18:$A$29,0),MATCH(1,($U$2=GRID!$B$1:$U$1)*(КАЛЕНДАРЬ!AZ22=GRID!$B$3:$U$3),0))*GRID!$H$42*(1-GRID!$H$43),0))</f>
        <v>33040</v>
      </c>
      <c r="G556" s="5" cm="1">
        <f t="array" ref="G556">IF($I$2="Длительное проживание от 30 ночей ",
INDEX(GRID!$B$4:$U$15,MATCH(G$7,GRID!$A$4:$A$15,0),MATCH(1,($U$2=GRID!$B$1:$U$1)*(КАЛЕНДАРЬ!AZ22=GRID!$B$3:$U$3),0))*GRID!$H$42,
ROUNDUP(INDEX(GRID!$B$4:$U$15,MATCH(G$7,GRID!$A$4:$A$15,0),MATCH(1,($U$2=GRID!$B$1:$U$1)*(КАЛЕНДАРЬ!AZ22=GRID!$B$3:$U$3),0))*GRID!$H$42*(1-GRID!$H$43),0))</f>
        <v>34000</v>
      </c>
      <c r="H556" s="5" cm="1">
        <f t="array" ref="H556">IF($I$2="Длительное проживание от 30 ночей ",
INDEX(GRID!$B$18:$U$29,MATCH(G$7,GRID!$A$18:$A$29,0),MATCH(1,($U$2=GRID!$B$1:$U$1)*(КАЛЕНДАРЬ!AZ22=GRID!$B$3:$U$3),0))*GRID!$H$42,
ROUNDUP(INDEX(GRID!$B$18:$U$29,MATCH(G$7,GRID!$A$18:$A$29,0),MATCH(1,($U$2=GRID!$B$1:$U$1)*(КАЛЕНДАРЬ!AZ22=GRID!$B$3:$U$3),0))*GRID!$H$42*(1-GRID!$H$43),0))</f>
        <v>38000</v>
      </c>
      <c r="I556" s="5">
        <f t="array" ref="I556">IF($I$2="Длительное проживание от 30 ночей ",
INDEX(GRID!$B$4:$U$15,MATCH(I$7,GRID!$A$4:$A$15,0),MATCH(1,($U$2=GRID!$B$1:$U$1)*(КАЛЕНДАРЬ!AZ22=GRID!$B$3:$U$3),0))*GRID!$H$42,
ROUNDUP(INDEX(GRID!$B$4:$U$15,MATCH(I$7,GRID!$A$4:$A$15,0),MATCH(1,($U$2=GRID!$B$1:$U$1)*(КАЛЕНДАРЬ!AZ22=GRID!$B$3:$U$3),0))*GRID!$H$42*(1-GRID!$H$43),0))</f>
        <v>37920</v>
      </c>
      <c r="J556" s="5">
        <f t="array" ref="J556">IF($I$2="Длительное проживание от 30 ночей ",
INDEX(GRID!$B$18:$U$29,MATCH(I$7,GRID!$A$18:$A$29,0),MATCH(1,($U$2=GRID!$B$1:$U$1)*(КАЛЕНДАРЬ!AZ22=GRID!$B$3:$U$3),0))*GRID!$H$42,
ROUNDUP(INDEX(GRID!$B$18:$U$29,MATCH(I$7,GRID!$A$18:$A$29,0),MATCH(1,($U$2=GRID!$B$1:$U$1)*(КАЛЕНДАРЬ!AZ22=GRID!$B$3:$U$3),0))*GRID!$H$42*(1-GRID!$H$43),0))</f>
        <v>41920</v>
      </c>
      <c r="K556" s="5" cm="1">
        <f t="array" ref="K556">IF($I$2="Длительное проживание от 30 ночей ",
INDEX(GRID!$B$4:$U$15,MATCH(K$7,GRID!$A$4:$A$15,0),MATCH(1,($U$2=GRID!$B$1:$U$1)*(КАЛЕНДАРЬ!AZ22=GRID!$B$3:$U$3),0))*GRID!$H$42,
ROUNDUP(INDEX(GRID!$B$4:$U$15,MATCH(K$7,GRID!$A$4:$A$15,0),MATCH(1,($U$2=GRID!$B$1:$U$1)*(КАЛЕНДАРЬ!AZ22=GRID!$B$3:$U$3),0))*GRID!$H$42*(1-GRID!$H$43),0))</f>
        <v>42640</v>
      </c>
      <c r="L556" s="5" cm="1">
        <f t="array" ref="L556">IF($I$2="Длительное проживание от 30 ночей ",
INDEX(GRID!$B$18:$U$29,MATCH(K$7,GRID!$A$18:$A$29,0),MATCH(1,($U$2=GRID!$B$1:$U$1)*(КАЛЕНДАРЬ!AZ22=GRID!$B$3:$U$3),0))*GRID!$H$42,
ROUNDUP(INDEX(GRID!$B$18:$U$29,MATCH(K$7,GRID!$A$18:$A$29,0),MATCH(1,($U$2=GRID!$B$1:$U$1)*(КАЛЕНДАРЬ!AZ22=GRID!$B$3:$U$3),0))*GRID!$H$42*(1-GRID!$H$43),0))</f>
        <v>46640</v>
      </c>
      <c r="M556" s="5">
        <f t="array" ref="M556">IF($I$2="Длительное проживание от 30 ночей ",
INDEX(GRID!$B$4:$U$15,MATCH(M$7,GRID!$A$4:$A$15,0),MATCH(1,($U$2=GRID!$B$1:$U$1)*(КАЛЕНДАРЬ!AZ22=GRID!$B$3:$U$3),0))*GRID!$H$42,
ROUNDUP(INDEX(GRID!$B$4:$U$15,MATCH(M$7,GRID!$A$4:$A$15,0),MATCH(1,($U$2=GRID!$B$1:$U$1)*(КАЛЕНДАРЬ!AZ22=GRID!$B$3:$U$3),0))*GRID!$H$42*(1-GRID!$H$43),0))</f>
        <v>59200</v>
      </c>
      <c r="N556" s="5">
        <f t="array" ref="N556">IF($I$2="Длительное проживание от 30 ночей ",
INDEX(GRID!$B$18:$U$29,MATCH(M$7,GRID!$A$18:$A$29,0),MATCH(1,($U$2=GRID!$B$1:$U$1)*(КАЛЕНДАРЬ!AZ22=GRID!$B$3:$U$3),0))*GRID!$H$42,
ROUNDUP(INDEX(GRID!$B$18:$U$29,MATCH(M$7,GRID!$A$18:$A$29,0),MATCH(1,($U$2=GRID!$B$1:$U$1)*(КАЛЕНДАРЬ!AZ22=GRID!$B$3:$U$3),0))*GRID!$H$42*(1-GRID!$H$43),0))</f>
        <v>63200</v>
      </c>
      <c r="O556" s="5" cm="1">
        <f t="array" ref="O556">IF($I$2="Длительное проживание от 30 ночей ",
INDEX(GRID!$B$4:$U$15,MATCH(O$7,GRID!$A$4:$A$15,0),MATCH(1,($U$2=GRID!$B$1:$U$1)*(КАЛЕНДАРЬ!AZ22=GRID!$B$3:$U$3),0))*GRID!$H$42,
ROUNDUP(INDEX(GRID!$B$4:$U$15,MATCH(O$7,GRID!$A$4:$A$15,0),MATCH(1,($U$2=GRID!$B$1:$U$1)*(КАЛЕНДАРЬ!AN\4=GRID!$B$3:$U$3),0))*GRID!$H$42*(1-GRID!$H$43),0))</f>
        <v>87040</v>
      </c>
      <c r="P556" s="5">
        <f t="array" ref="P556">IF($I$2="Длительное проживание от 30 ночей ",
INDEX(GRID!$B$4:$U$15,MATCH(P$7,GRID!$A$4:$A$15,0),MATCH(1,($U$2=GRID!$B$1:$U$1)*(КАЛЕНДАРЬ!AZ22=GRID!$B$3:$U$3),0))*GRID!$H$42,
ROUNDUP(INDEX(GRID!$B$4:$U$15,MATCH(P$7,GRID!$A$4:$A$15,0),MATCH(1,($U$2=GRID!$B$1:$U$1)*(КАЛЕНДАРЬ!AZ22=GRID!$B$3:$U$3),0))*GRID!$H$42*(1-GRID!$H$43),0))</f>
        <v>121120</v>
      </c>
      <c r="Q556" s="5">
        <f t="array" ref="Q556">IF($I$2="Длительное проживание от 30 ночей ",
INDEX(GRID!$B$4:$U$15,MATCH(Q$7,GRID!$A$4:$A$15,0),MATCH(1,($U$2=GRID!$B$1:$U$1)*(КАЛЕНДАРЬ!AZ22=GRID!$B$3:$U$3),0))*GRID!$H$42,
ROUNDUP(INDEX(GRID!$B$4:$U$15,MATCH(Q$7,GRID!$A$4:$A$15,0),MATCH(1,($U$2=GRID!$B$1:$U$1)*(КАЛЕНДАРЬ!AZ22=GRID!$B$3:$U$3),0))*GRID!$H$42*(1-GRID!$H$43),0))</f>
        <v>142320</v>
      </c>
      <c r="R556" s="50" t="s">
        <v>105</v>
      </c>
      <c r="S556" s="50" t="s">
        <v>105</v>
      </c>
      <c r="T556" s="50" t="s">
        <v>105</v>
      </c>
    </row>
    <row r="557" spans="1:20" ht="12.75" customHeight="1">
      <c r="A557" s="56" t="s">
        <v>14</v>
      </c>
      <c r="B557" s="57">
        <v>20</v>
      </c>
      <c r="C557" s="5">
        <f t="array" ref="C557">IF($I$2="Длительное проживание от 30 ночей ",
INDEX(GRID!$B$4:$U$15,MATCH(C$7,GRID!$A$4:$A$15,0),MATCH(1,($U$2=GRID!$B$1:$U$1)*(КАЛЕНДАРЬ!AZ23=GRID!$B$3:$U$3),0))*GRID!$H$42,
ROUNDUP(INDEX(GRID!$B$4:$U$15,MATCH(C$7,GRID!$A$4:$A$15,0),MATCH(1,($U$2=GRID!$B$1:$U$1)*(КАЛЕНДАРЬ!AZ23=GRID!$B$3:$U$3),0))*GRID!$H$42*(1-GRID!$H$43),0))</f>
        <v>24160.000000000004</v>
      </c>
      <c r="D557" s="5">
        <f t="array" ref="D557">IF($I$2="Длительное проживание от 30 ночей ",
INDEX(GRID!$B$18:$U$29,MATCH(C$7,GRID!$A$18:$A$29,0),MATCH(1,($U$2=GRID!$B$1:$U$1)*(КАЛЕНДАРЬ!AZ23=GRID!$B$3:$U$3),0))*GRID!$H$42,
ROUNDUP(INDEX(GRID!$B$18:$U$29,MATCH(C$7,GRID!$A$18:$A$29,0),MATCH(1,($U$2=GRID!$B$1:$U$1)*(КАЛЕНДАРЬ!AZ23=GRID!$B$3:$U$3),0))*GRID!$H$42*(1-GRID!$H$43),0))</f>
        <v>28160</v>
      </c>
      <c r="E557" s="5">
        <f t="array" ref="E557">IF($I$2="Длительное проживание от 30 ночей ",
INDEX(GRID!$B$4:$U$15,MATCH(E$7,GRID!$A$4:$A$15,0),MATCH(1,($U$2=GRID!$B$1:$U$1)*(КАЛЕНДАРЬ!AZ23=GRID!$B$3:$U$3),0))*GRID!$H$42,
ROUNDUP(INDEX(GRID!$B$4:$U$15,MATCH(E$7,GRID!$A$4:$A$15,0),MATCH(1,($U$2=GRID!$B$1:$U$1)*(КАЛЕНДАРЬ!AZ23=GRID!$B$3:$U$3),0))*GRID!$H$42*(1-GRID!$H$43),0))</f>
        <v>29040</v>
      </c>
      <c r="F557" s="5">
        <f t="array" ref="F557">IF($I$2="Длительное проживание от 30 ночей ",
INDEX(GRID!$B$18:$U$29,MATCH(E$7,GRID!$A$18:$A$29,0),MATCH(1,($U$2=GRID!$B$1:$U$1)*(КАЛЕНДАРЬ!AZ23=GRID!$B$3:$U$3),0))*GRID!$H$42,
ROUNDUP(INDEX(GRID!$B$18:$U$29,MATCH(E$7,GRID!$A$18:$A$29,0),MATCH(1,($U$2=GRID!$B$1:$U$1)*(КАЛЕНДАРЬ!AZ23=GRID!$B$3:$U$3),0))*GRID!$H$42*(1-GRID!$H$43),0))</f>
        <v>33040</v>
      </c>
      <c r="G557" s="5" cm="1">
        <f t="array" ref="G557">IF($I$2="Длительное проживание от 30 ночей ",
INDEX(GRID!$B$4:$U$15,MATCH(G$7,GRID!$A$4:$A$15,0),MATCH(1,($U$2=GRID!$B$1:$U$1)*(КАЛЕНДАРЬ!AZ23=GRID!$B$3:$U$3),0))*GRID!$H$42,
ROUNDUP(INDEX(GRID!$B$4:$U$15,MATCH(G$7,GRID!$A$4:$A$15,0),MATCH(1,($U$2=GRID!$B$1:$U$1)*(КАЛЕНДАРЬ!AZ23=GRID!$B$3:$U$3),0))*GRID!$H$42*(1-GRID!$H$43),0))</f>
        <v>34000</v>
      </c>
      <c r="H557" s="5" cm="1">
        <f t="array" ref="H557">IF($I$2="Длительное проживание от 30 ночей ",
INDEX(GRID!$B$18:$U$29,MATCH(G$7,GRID!$A$18:$A$29,0),MATCH(1,($U$2=GRID!$B$1:$U$1)*(КАЛЕНДАРЬ!AZ23=GRID!$B$3:$U$3),0))*GRID!$H$42,
ROUNDUP(INDEX(GRID!$B$18:$U$29,MATCH(G$7,GRID!$A$18:$A$29,0),MATCH(1,($U$2=GRID!$B$1:$U$1)*(КАЛЕНДАРЬ!AZ23=GRID!$B$3:$U$3),0))*GRID!$H$42*(1-GRID!$H$43),0))</f>
        <v>38000</v>
      </c>
      <c r="I557" s="5">
        <f t="array" ref="I557">IF($I$2="Длительное проживание от 30 ночей ",
INDEX(GRID!$B$4:$U$15,MATCH(I$7,GRID!$A$4:$A$15,0),MATCH(1,($U$2=GRID!$B$1:$U$1)*(КАЛЕНДАРЬ!AZ23=GRID!$B$3:$U$3),0))*GRID!$H$42,
ROUNDUP(INDEX(GRID!$B$4:$U$15,MATCH(I$7,GRID!$A$4:$A$15,0),MATCH(1,($U$2=GRID!$B$1:$U$1)*(КАЛЕНДАРЬ!AZ23=GRID!$B$3:$U$3),0))*GRID!$H$42*(1-GRID!$H$43),0))</f>
        <v>37920</v>
      </c>
      <c r="J557" s="5">
        <f t="array" ref="J557">IF($I$2="Длительное проживание от 30 ночей ",
INDEX(GRID!$B$18:$U$29,MATCH(I$7,GRID!$A$18:$A$29,0),MATCH(1,($U$2=GRID!$B$1:$U$1)*(КАЛЕНДАРЬ!AZ23=GRID!$B$3:$U$3),0))*GRID!$H$42,
ROUNDUP(INDEX(GRID!$B$18:$U$29,MATCH(I$7,GRID!$A$18:$A$29,0),MATCH(1,($U$2=GRID!$B$1:$U$1)*(КАЛЕНДАРЬ!AZ23=GRID!$B$3:$U$3),0))*GRID!$H$42*(1-GRID!$H$43),0))</f>
        <v>41920</v>
      </c>
      <c r="K557" s="5" cm="1">
        <f t="array" ref="K557">IF($I$2="Длительное проживание от 30 ночей ",
INDEX(GRID!$B$4:$U$15,MATCH(K$7,GRID!$A$4:$A$15,0),MATCH(1,($U$2=GRID!$B$1:$U$1)*(КАЛЕНДАРЬ!AZ23=GRID!$B$3:$U$3),0))*GRID!$H$42,
ROUNDUP(INDEX(GRID!$B$4:$U$15,MATCH(K$7,GRID!$A$4:$A$15,0),MATCH(1,($U$2=GRID!$B$1:$U$1)*(КАЛЕНДАРЬ!AZ23=GRID!$B$3:$U$3),0))*GRID!$H$42*(1-GRID!$H$43),0))</f>
        <v>42640</v>
      </c>
      <c r="L557" s="5" cm="1">
        <f t="array" ref="L557">IF($I$2="Длительное проживание от 30 ночей ",
INDEX(GRID!$B$18:$U$29,MATCH(K$7,GRID!$A$18:$A$29,0),MATCH(1,($U$2=GRID!$B$1:$U$1)*(КАЛЕНДАРЬ!AZ23=GRID!$B$3:$U$3),0))*GRID!$H$42,
ROUNDUP(INDEX(GRID!$B$18:$U$29,MATCH(K$7,GRID!$A$18:$A$29,0),MATCH(1,($U$2=GRID!$B$1:$U$1)*(КАЛЕНДАРЬ!AZ23=GRID!$B$3:$U$3),0))*GRID!$H$42*(1-GRID!$H$43),0))</f>
        <v>46640</v>
      </c>
      <c r="M557" s="5">
        <f t="array" ref="M557">IF($I$2="Длительное проживание от 30 ночей ",
INDEX(GRID!$B$4:$U$15,MATCH(M$7,GRID!$A$4:$A$15,0),MATCH(1,($U$2=GRID!$B$1:$U$1)*(КАЛЕНДАРЬ!AZ23=GRID!$B$3:$U$3),0))*GRID!$H$42,
ROUNDUP(INDEX(GRID!$B$4:$U$15,MATCH(M$7,GRID!$A$4:$A$15,0),MATCH(1,($U$2=GRID!$B$1:$U$1)*(КАЛЕНДАРЬ!AZ23=GRID!$B$3:$U$3),0))*GRID!$H$42*(1-GRID!$H$43),0))</f>
        <v>59200</v>
      </c>
      <c r="N557" s="5">
        <f t="array" ref="N557">IF($I$2="Длительное проживание от 30 ночей ",
INDEX(GRID!$B$18:$U$29,MATCH(M$7,GRID!$A$18:$A$29,0),MATCH(1,($U$2=GRID!$B$1:$U$1)*(КАЛЕНДАРЬ!AZ23=GRID!$B$3:$U$3),0))*GRID!$H$42,
ROUNDUP(INDEX(GRID!$B$18:$U$29,MATCH(M$7,GRID!$A$18:$A$29,0),MATCH(1,($U$2=GRID!$B$1:$U$1)*(КАЛЕНДАРЬ!AZ23=GRID!$B$3:$U$3),0))*GRID!$H$42*(1-GRID!$H$43),0))</f>
        <v>63200</v>
      </c>
      <c r="O557" s="5" cm="1">
        <f t="array" ref="O557">IF($I$2="Длительное проживание от 30 ночей ",
INDEX(GRID!$B$4:$U$15,MATCH(O$7,GRID!$A$4:$A$15,0),MATCH(1,($U$2=GRID!$B$1:$U$1)*(КАЛЕНДАРЬ!AZ23=GRID!$B$3:$U$3),0))*GRID!$H$42,
ROUNDUP(INDEX(GRID!$B$4:$U$15,MATCH(O$7,GRID!$A$4:$A$15,0),MATCH(1,($U$2=GRID!$B$1:$U$1)*(КАЛЕНДАРЬ!AN\4=GRID!$B$3:$U$3),0))*GRID!$H$42*(1-GRID!$H$43),0))</f>
        <v>87040</v>
      </c>
      <c r="P557" s="5">
        <f t="array" ref="P557">IF($I$2="Длительное проживание от 30 ночей ",
INDEX(GRID!$B$4:$U$15,MATCH(P$7,GRID!$A$4:$A$15,0),MATCH(1,($U$2=GRID!$B$1:$U$1)*(КАЛЕНДАРЬ!AZ23=GRID!$B$3:$U$3),0))*GRID!$H$42,
ROUNDUP(INDEX(GRID!$B$4:$U$15,MATCH(P$7,GRID!$A$4:$A$15,0),MATCH(1,($U$2=GRID!$B$1:$U$1)*(КАЛЕНДАРЬ!AZ23=GRID!$B$3:$U$3),0))*GRID!$H$42*(1-GRID!$H$43),0))</f>
        <v>121120</v>
      </c>
      <c r="Q557" s="5">
        <f t="array" ref="Q557">IF($I$2="Длительное проживание от 30 ночей ",
INDEX(GRID!$B$4:$U$15,MATCH(Q$7,GRID!$A$4:$A$15,0),MATCH(1,($U$2=GRID!$B$1:$U$1)*(КАЛЕНДАРЬ!AZ23=GRID!$B$3:$U$3),0))*GRID!$H$42,
ROUNDUP(INDEX(GRID!$B$4:$U$15,MATCH(Q$7,GRID!$A$4:$A$15,0),MATCH(1,($U$2=GRID!$B$1:$U$1)*(КАЛЕНДАРЬ!AZ23=GRID!$B$3:$U$3),0))*GRID!$H$42*(1-GRID!$H$43),0))</f>
        <v>142320</v>
      </c>
      <c r="R557" s="50" t="s">
        <v>105</v>
      </c>
      <c r="S557" s="50" t="s">
        <v>105</v>
      </c>
      <c r="T557" s="50" t="s">
        <v>105</v>
      </c>
    </row>
    <row r="558" spans="1:20" ht="12.75" customHeight="1">
      <c r="A558" s="56" t="s">
        <v>15</v>
      </c>
      <c r="B558" s="57">
        <v>21</v>
      </c>
      <c r="C558" s="5">
        <f t="array" ref="C558">IF($I$2="Длительное проживание от 30 ночей ",
INDEX(GRID!$B$4:$U$15,MATCH(C$7,GRID!$A$4:$A$15,0),MATCH(1,($U$2=GRID!$B$1:$U$1)*(КАЛЕНДАРЬ!AZ24=GRID!$B$3:$U$3),0))*GRID!$H$42,
ROUNDUP(INDEX(GRID!$B$4:$U$15,MATCH(C$7,GRID!$A$4:$A$15,0),MATCH(1,($U$2=GRID!$B$1:$U$1)*(КАЛЕНДАРЬ!AZ24=GRID!$B$3:$U$3),0))*GRID!$H$42*(1-GRID!$H$43),0))</f>
        <v>24160.000000000004</v>
      </c>
      <c r="D558" s="5">
        <f t="array" ref="D558">IF($I$2="Длительное проживание от 30 ночей ",
INDEX(GRID!$B$18:$U$29,MATCH(C$7,GRID!$A$18:$A$29,0),MATCH(1,($U$2=GRID!$B$1:$U$1)*(КАЛЕНДАРЬ!AZ24=GRID!$B$3:$U$3),0))*GRID!$H$42,
ROUNDUP(INDEX(GRID!$B$18:$U$29,MATCH(C$7,GRID!$A$18:$A$29,0),MATCH(1,($U$2=GRID!$B$1:$U$1)*(КАЛЕНДАРЬ!AZ24=GRID!$B$3:$U$3),0))*GRID!$H$42*(1-GRID!$H$43),0))</f>
        <v>28160</v>
      </c>
      <c r="E558" s="5">
        <f t="array" ref="E558">IF($I$2="Длительное проживание от 30 ночей ",
INDEX(GRID!$B$4:$U$15,MATCH(E$7,GRID!$A$4:$A$15,0),MATCH(1,($U$2=GRID!$B$1:$U$1)*(КАЛЕНДАРЬ!AZ24=GRID!$B$3:$U$3),0))*GRID!$H$42,
ROUNDUP(INDEX(GRID!$B$4:$U$15,MATCH(E$7,GRID!$A$4:$A$15,0),MATCH(1,($U$2=GRID!$B$1:$U$1)*(КАЛЕНДАРЬ!AZ24=GRID!$B$3:$U$3),0))*GRID!$H$42*(1-GRID!$H$43),0))</f>
        <v>29040</v>
      </c>
      <c r="F558" s="5">
        <f t="array" ref="F558">IF($I$2="Длительное проживание от 30 ночей ",
INDEX(GRID!$B$18:$U$29,MATCH(E$7,GRID!$A$18:$A$29,0),MATCH(1,($U$2=GRID!$B$1:$U$1)*(КАЛЕНДАРЬ!AZ24=GRID!$B$3:$U$3),0))*GRID!$H$42,
ROUNDUP(INDEX(GRID!$B$18:$U$29,MATCH(E$7,GRID!$A$18:$A$29,0),MATCH(1,($U$2=GRID!$B$1:$U$1)*(КАЛЕНДАРЬ!AZ24=GRID!$B$3:$U$3),0))*GRID!$H$42*(1-GRID!$H$43),0))</f>
        <v>33040</v>
      </c>
      <c r="G558" s="5" cm="1">
        <f t="array" ref="G558">IF($I$2="Длительное проживание от 30 ночей ",
INDEX(GRID!$B$4:$U$15,MATCH(G$7,GRID!$A$4:$A$15,0),MATCH(1,($U$2=GRID!$B$1:$U$1)*(КАЛЕНДАРЬ!AZ24=GRID!$B$3:$U$3),0))*GRID!$H$42,
ROUNDUP(INDEX(GRID!$B$4:$U$15,MATCH(G$7,GRID!$A$4:$A$15,0),MATCH(1,($U$2=GRID!$B$1:$U$1)*(КАЛЕНДАРЬ!AZ24=GRID!$B$3:$U$3),0))*GRID!$H$42*(1-GRID!$H$43),0))</f>
        <v>34000</v>
      </c>
      <c r="H558" s="5" cm="1">
        <f t="array" ref="H558">IF($I$2="Длительное проживание от 30 ночей ",
INDEX(GRID!$B$18:$U$29,MATCH(G$7,GRID!$A$18:$A$29,0),MATCH(1,($U$2=GRID!$B$1:$U$1)*(КАЛЕНДАРЬ!AZ24=GRID!$B$3:$U$3),0))*GRID!$H$42,
ROUNDUP(INDEX(GRID!$B$18:$U$29,MATCH(G$7,GRID!$A$18:$A$29,0),MATCH(1,($U$2=GRID!$B$1:$U$1)*(КАЛЕНДАРЬ!AZ24=GRID!$B$3:$U$3),0))*GRID!$H$42*(1-GRID!$H$43),0))</f>
        <v>38000</v>
      </c>
      <c r="I558" s="5">
        <f t="array" ref="I558">IF($I$2="Длительное проживание от 30 ночей ",
INDEX(GRID!$B$4:$U$15,MATCH(I$7,GRID!$A$4:$A$15,0),MATCH(1,($U$2=GRID!$B$1:$U$1)*(КАЛЕНДАРЬ!AZ24=GRID!$B$3:$U$3),0))*GRID!$H$42,
ROUNDUP(INDEX(GRID!$B$4:$U$15,MATCH(I$7,GRID!$A$4:$A$15,0),MATCH(1,($U$2=GRID!$B$1:$U$1)*(КАЛЕНДАРЬ!AZ24=GRID!$B$3:$U$3),0))*GRID!$H$42*(1-GRID!$H$43),0))</f>
        <v>37920</v>
      </c>
      <c r="J558" s="5">
        <f t="array" ref="J558">IF($I$2="Длительное проживание от 30 ночей ",
INDEX(GRID!$B$18:$U$29,MATCH(I$7,GRID!$A$18:$A$29,0),MATCH(1,($U$2=GRID!$B$1:$U$1)*(КАЛЕНДАРЬ!AZ24=GRID!$B$3:$U$3),0))*GRID!$H$42,
ROUNDUP(INDEX(GRID!$B$18:$U$29,MATCH(I$7,GRID!$A$18:$A$29,0),MATCH(1,($U$2=GRID!$B$1:$U$1)*(КАЛЕНДАРЬ!AZ24=GRID!$B$3:$U$3),0))*GRID!$H$42*(1-GRID!$H$43),0))</f>
        <v>41920</v>
      </c>
      <c r="K558" s="5" cm="1">
        <f t="array" ref="K558">IF($I$2="Длительное проживание от 30 ночей ",
INDEX(GRID!$B$4:$U$15,MATCH(K$7,GRID!$A$4:$A$15,0),MATCH(1,($U$2=GRID!$B$1:$U$1)*(КАЛЕНДАРЬ!AZ24=GRID!$B$3:$U$3),0))*GRID!$H$42,
ROUNDUP(INDEX(GRID!$B$4:$U$15,MATCH(K$7,GRID!$A$4:$A$15,0),MATCH(1,($U$2=GRID!$B$1:$U$1)*(КАЛЕНДАРЬ!AZ24=GRID!$B$3:$U$3),0))*GRID!$H$42*(1-GRID!$H$43),0))</f>
        <v>42640</v>
      </c>
      <c r="L558" s="5" cm="1">
        <f t="array" ref="L558">IF($I$2="Длительное проживание от 30 ночей ",
INDEX(GRID!$B$18:$U$29,MATCH(K$7,GRID!$A$18:$A$29,0),MATCH(1,($U$2=GRID!$B$1:$U$1)*(КАЛЕНДАРЬ!AZ24=GRID!$B$3:$U$3),0))*GRID!$H$42,
ROUNDUP(INDEX(GRID!$B$18:$U$29,MATCH(K$7,GRID!$A$18:$A$29,0),MATCH(1,($U$2=GRID!$B$1:$U$1)*(КАЛЕНДАРЬ!AZ24=GRID!$B$3:$U$3),0))*GRID!$H$42*(1-GRID!$H$43),0))</f>
        <v>46640</v>
      </c>
      <c r="M558" s="5">
        <f t="array" ref="M558">IF($I$2="Длительное проживание от 30 ночей ",
INDEX(GRID!$B$4:$U$15,MATCH(M$7,GRID!$A$4:$A$15,0),MATCH(1,($U$2=GRID!$B$1:$U$1)*(КАЛЕНДАРЬ!AZ24=GRID!$B$3:$U$3),0))*GRID!$H$42,
ROUNDUP(INDEX(GRID!$B$4:$U$15,MATCH(M$7,GRID!$A$4:$A$15,0),MATCH(1,($U$2=GRID!$B$1:$U$1)*(КАЛЕНДАРЬ!AZ24=GRID!$B$3:$U$3),0))*GRID!$H$42*(1-GRID!$H$43),0))</f>
        <v>59200</v>
      </c>
      <c r="N558" s="5">
        <f t="array" ref="N558">IF($I$2="Длительное проживание от 30 ночей ",
INDEX(GRID!$B$18:$U$29,MATCH(M$7,GRID!$A$18:$A$29,0),MATCH(1,($U$2=GRID!$B$1:$U$1)*(КАЛЕНДАРЬ!AZ24=GRID!$B$3:$U$3),0))*GRID!$H$42,
ROUNDUP(INDEX(GRID!$B$18:$U$29,MATCH(M$7,GRID!$A$18:$A$29,0),MATCH(1,($U$2=GRID!$B$1:$U$1)*(КАЛЕНДАРЬ!AZ24=GRID!$B$3:$U$3),0))*GRID!$H$42*(1-GRID!$H$43),0))</f>
        <v>63200</v>
      </c>
      <c r="O558" s="5" cm="1">
        <f t="array" ref="O558">IF($I$2="Длительное проживание от 30 ночей ",
INDEX(GRID!$B$4:$U$15,MATCH(O$7,GRID!$A$4:$A$15,0),MATCH(1,($U$2=GRID!$B$1:$U$1)*(КАЛЕНДАРЬ!AZ24=GRID!$B$3:$U$3),0))*GRID!$H$42,
ROUNDUP(INDEX(GRID!$B$4:$U$15,MATCH(O$7,GRID!$A$4:$A$15,0),MATCH(1,($U$2=GRID!$B$1:$U$1)*(КАЛЕНДАРЬ!AN\4=GRID!$B$3:$U$3),0))*GRID!$H$42*(1-GRID!$H$43),0))</f>
        <v>87040</v>
      </c>
      <c r="P558" s="5">
        <f t="array" ref="P558">IF($I$2="Длительное проживание от 30 ночей ",
INDEX(GRID!$B$4:$U$15,MATCH(P$7,GRID!$A$4:$A$15,0),MATCH(1,($U$2=GRID!$B$1:$U$1)*(КАЛЕНДАРЬ!AZ24=GRID!$B$3:$U$3),0))*GRID!$H$42,
ROUNDUP(INDEX(GRID!$B$4:$U$15,MATCH(P$7,GRID!$A$4:$A$15,0),MATCH(1,($U$2=GRID!$B$1:$U$1)*(КАЛЕНДАРЬ!AZ24=GRID!$B$3:$U$3),0))*GRID!$H$42*(1-GRID!$H$43),0))</f>
        <v>121120</v>
      </c>
      <c r="Q558" s="5">
        <f t="array" ref="Q558">IF($I$2="Длительное проживание от 30 ночей ",
INDEX(GRID!$B$4:$U$15,MATCH(Q$7,GRID!$A$4:$A$15,0),MATCH(1,($U$2=GRID!$B$1:$U$1)*(КАЛЕНДАРЬ!AZ24=GRID!$B$3:$U$3),0))*GRID!$H$42,
ROUNDUP(INDEX(GRID!$B$4:$U$15,MATCH(Q$7,GRID!$A$4:$A$15,0),MATCH(1,($U$2=GRID!$B$1:$U$1)*(КАЛЕНДАРЬ!AZ24=GRID!$B$3:$U$3),0))*GRID!$H$42*(1-GRID!$H$43),0))</f>
        <v>142320</v>
      </c>
      <c r="R558" s="50" t="s">
        <v>105</v>
      </c>
      <c r="S558" s="50" t="s">
        <v>105</v>
      </c>
      <c r="T558" s="50" t="s">
        <v>105</v>
      </c>
    </row>
    <row r="559" spans="1:20" ht="12.75" customHeight="1">
      <c r="A559" s="56" t="s">
        <v>16</v>
      </c>
      <c r="B559" s="57">
        <v>22</v>
      </c>
      <c r="C559" s="5">
        <f t="array" ref="C559">IF($I$2="Длительное проживание от 30 ночей ",
INDEX(GRID!$B$4:$U$15,MATCH(C$7,GRID!$A$4:$A$15,0),MATCH(1,($U$2=GRID!$B$1:$U$1)*(КАЛЕНДАРЬ!AZ25=GRID!$B$3:$U$3),0))*GRID!$H$42,
ROUNDUP(INDEX(GRID!$B$4:$U$15,MATCH(C$7,GRID!$A$4:$A$15,0),MATCH(1,($U$2=GRID!$B$1:$U$1)*(КАЛЕНДАРЬ!AZ25=GRID!$B$3:$U$3),0))*GRID!$H$42*(1-GRID!$H$43),0))</f>
        <v>26560</v>
      </c>
      <c r="D559" s="5">
        <f t="array" ref="D559">IF($I$2="Длительное проживание от 30 ночей ",
INDEX(GRID!$B$18:$U$29,MATCH(C$7,GRID!$A$18:$A$29,0),MATCH(1,($U$2=GRID!$B$1:$U$1)*(КАЛЕНДАРЬ!AZ25=GRID!$B$3:$U$3),0))*GRID!$H$42,
ROUNDUP(INDEX(GRID!$B$18:$U$29,MATCH(C$7,GRID!$A$18:$A$29,0),MATCH(1,($U$2=GRID!$B$1:$U$1)*(КАЛЕНДАРЬ!AZ25=GRID!$B$3:$U$3),0))*GRID!$H$42*(1-GRID!$H$43),0))</f>
        <v>30560</v>
      </c>
      <c r="E559" s="5">
        <f t="array" ref="E559">IF($I$2="Длительное проживание от 30 ночей ",
INDEX(GRID!$B$4:$U$15,MATCH(E$7,GRID!$A$4:$A$15,0),MATCH(1,($U$2=GRID!$B$1:$U$1)*(КАЛЕНДАРЬ!AZ25=GRID!$B$3:$U$3),0))*GRID!$H$42,
ROUNDUP(INDEX(GRID!$B$4:$U$15,MATCH(E$7,GRID!$A$4:$A$15,0),MATCH(1,($U$2=GRID!$B$1:$U$1)*(КАЛЕНДАРЬ!AZ25=GRID!$B$3:$U$3),0))*GRID!$H$42*(1-GRID!$H$43),0))</f>
        <v>31920</v>
      </c>
      <c r="F559" s="5">
        <f t="array" ref="F559">IF($I$2="Длительное проживание от 30 ночей ",
INDEX(GRID!$B$18:$U$29,MATCH(E$7,GRID!$A$18:$A$29,0),MATCH(1,($U$2=GRID!$B$1:$U$1)*(КАЛЕНДАРЬ!AZ25=GRID!$B$3:$U$3),0))*GRID!$H$42,
ROUNDUP(INDEX(GRID!$B$18:$U$29,MATCH(E$7,GRID!$A$18:$A$29,0),MATCH(1,($U$2=GRID!$B$1:$U$1)*(КАЛЕНДАРЬ!AZ25=GRID!$B$3:$U$3),0))*GRID!$H$42*(1-GRID!$H$43),0))</f>
        <v>35920</v>
      </c>
      <c r="G559" s="5" cm="1">
        <f t="array" ref="G559">IF($I$2="Длительное проживание от 30 ночей ",
INDEX(GRID!$B$4:$U$15,MATCH(G$7,GRID!$A$4:$A$15,0),MATCH(1,($U$2=GRID!$B$1:$U$1)*(КАЛЕНДАРЬ!AZ25=GRID!$B$3:$U$3),0))*GRID!$H$42,
ROUNDUP(INDEX(GRID!$B$4:$U$15,MATCH(G$7,GRID!$A$4:$A$15,0),MATCH(1,($U$2=GRID!$B$1:$U$1)*(КАЛЕНДАРЬ!AZ25=GRID!$B$3:$U$3),0))*GRID!$H$42*(1-GRID!$H$43),0))</f>
        <v>36960</v>
      </c>
      <c r="H559" s="5" cm="1">
        <f t="array" ref="H559">IF($I$2="Длительное проживание от 30 ночей ",
INDEX(GRID!$B$18:$U$29,MATCH(G$7,GRID!$A$18:$A$29,0),MATCH(1,($U$2=GRID!$B$1:$U$1)*(КАЛЕНДАРЬ!AZ25=GRID!$B$3:$U$3),0))*GRID!$H$42,
ROUNDUP(INDEX(GRID!$B$18:$U$29,MATCH(G$7,GRID!$A$18:$A$29,0),MATCH(1,($U$2=GRID!$B$1:$U$1)*(КАЛЕНДАРЬ!AZ25=GRID!$B$3:$U$3),0))*GRID!$H$42*(1-GRID!$H$43),0))</f>
        <v>40960</v>
      </c>
      <c r="I559" s="5">
        <f t="array" ref="I559">IF($I$2="Длительное проживание от 30 ночей ",
INDEX(GRID!$B$4:$U$15,MATCH(I$7,GRID!$A$4:$A$15,0),MATCH(1,($U$2=GRID!$B$1:$U$1)*(КАЛЕНДАРЬ!AZ25=GRID!$B$3:$U$3),0))*GRID!$H$42,
ROUNDUP(INDEX(GRID!$B$4:$U$15,MATCH(I$7,GRID!$A$4:$A$15,0),MATCH(1,($U$2=GRID!$B$1:$U$1)*(КАЛЕНДАРЬ!AZ25=GRID!$B$3:$U$3),0))*GRID!$H$42*(1-GRID!$H$43),0))</f>
        <v>41360</v>
      </c>
      <c r="J559" s="5">
        <f t="array" ref="J559">IF($I$2="Длительное проживание от 30 ночей ",
INDEX(GRID!$B$18:$U$29,MATCH(I$7,GRID!$A$18:$A$29,0),MATCH(1,($U$2=GRID!$B$1:$U$1)*(КАЛЕНДАРЬ!AZ25=GRID!$B$3:$U$3),0))*GRID!$H$42,
ROUNDUP(INDEX(GRID!$B$18:$U$29,MATCH(I$7,GRID!$A$18:$A$29,0),MATCH(1,($U$2=GRID!$B$1:$U$1)*(КАЛЕНДАРЬ!AZ25=GRID!$B$3:$U$3),0))*GRID!$H$42*(1-GRID!$H$43),0))</f>
        <v>45360</v>
      </c>
      <c r="K559" s="5" cm="1">
        <f t="array" ref="K559">IF($I$2="Длительное проживание от 30 ночей ",
INDEX(GRID!$B$4:$U$15,MATCH(K$7,GRID!$A$4:$A$15,0),MATCH(1,($U$2=GRID!$B$1:$U$1)*(КАЛЕНДАРЬ!AZ25=GRID!$B$3:$U$3),0))*GRID!$H$42,
ROUNDUP(INDEX(GRID!$B$4:$U$15,MATCH(K$7,GRID!$A$4:$A$15,0),MATCH(1,($U$2=GRID!$B$1:$U$1)*(КАЛЕНДАРЬ!AZ25=GRID!$B$3:$U$3),0))*GRID!$H$42*(1-GRID!$H$43),0))</f>
        <v>46240</v>
      </c>
      <c r="L559" s="5" cm="1">
        <f t="array" ref="L559">IF($I$2="Длительное проживание от 30 ночей ",
INDEX(GRID!$B$18:$U$29,MATCH(K$7,GRID!$A$18:$A$29,0),MATCH(1,($U$2=GRID!$B$1:$U$1)*(КАЛЕНДАРЬ!AZ25=GRID!$B$3:$U$3),0))*GRID!$H$42,
ROUNDUP(INDEX(GRID!$B$18:$U$29,MATCH(K$7,GRID!$A$18:$A$29,0),MATCH(1,($U$2=GRID!$B$1:$U$1)*(КАЛЕНДАРЬ!AZ25=GRID!$B$3:$U$3),0))*GRID!$H$42*(1-GRID!$H$43),0))</f>
        <v>50240</v>
      </c>
      <c r="M559" s="5">
        <f t="array" ref="M559">IF($I$2="Длительное проживание от 30 ночей ",
INDEX(GRID!$B$4:$U$15,MATCH(M$7,GRID!$A$4:$A$15,0),MATCH(1,($U$2=GRID!$B$1:$U$1)*(КАЛЕНДАРЬ!AZ25=GRID!$B$3:$U$3),0))*GRID!$H$42,
ROUNDUP(INDEX(GRID!$B$4:$U$15,MATCH(M$7,GRID!$A$4:$A$15,0),MATCH(1,($U$2=GRID!$B$1:$U$1)*(КАЛЕНДАРЬ!AZ25=GRID!$B$3:$U$3),0))*GRID!$H$42*(1-GRID!$H$43),0))</f>
        <v>63200</v>
      </c>
      <c r="N559" s="5">
        <f t="array" ref="N559">IF($I$2="Длительное проживание от 30 ночей ",
INDEX(GRID!$B$18:$U$29,MATCH(M$7,GRID!$A$18:$A$29,0),MATCH(1,($U$2=GRID!$B$1:$U$1)*(КАЛЕНДАРЬ!AZ25=GRID!$B$3:$U$3),0))*GRID!$H$42,
ROUNDUP(INDEX(GRID!$B$18:$U$29,MATCH(M$7,GRID!$A$18:$A$29,0),MATCH(1,($U$2=GRID!$B$1:$U$1)*(КАЛЕНДАРЬ!AZ25=GRID!$B$3:$U$3),0))*GRID!$H$42*(1-GRID!$H$43),0))</f>
        <v>67200</v>
      </c>
      <c r="O559" s="5" cm="1">
        <f t="array" ref="O559">IF($I$2="Длительное проживание от 30 ночей ",
INDEX(GRID!$B$4:$U$15,MATCH(O$7,GRID!$A$4:$A$15,0),MATCH(1,($U$2=GRID!$B$1:$U$1)*(КАЛЕНДАРЬ!AZ25=GRID!$B$3:$U$3),0))*GRID!$H$42,
ROUNDUP(INDEX(GRID!$B$4:$U$15,MATCH(O$7,GRID!$A$4:$A$15,0),MATCH(1,($U$2=GRID!$B$1:$U$1)*(КАЛЕНДАРЬ!AN\4=GRID!$B$3:$U$3),0))*GRID!$H$42*(1-GRID!$H$43),0))</f>
        <v>91840</v>
      </c>
      <c r="P559" s="5">
        <f t="array" ref="P559">IF($I$2="Длительное проживание от 30 ночей ",
INDEX(GRID!$B$4:$U$15,MATCH(P$7,GRID!$A$4:$A$15,0),MATCH(1,($U$2=GRID!$B$1:$U$1)*(КАЛЕНДАРЬ!AZ25=GRID!$B$3:$U$3),0))*GRID!$H$42,
ROUNDUP(INDEX(GRID!$B$4:$U$15,MATCH(P$7,GRID!$A$4:$A$15,0),MATCH(1,($U$2=GRID!$B$1:$U$1)*(КАЛЕНДАРЬ!AZ25=GRID!$B$3:$U$3),0))*GRID!$H$42*(1-GRID!$H$43),0))</f>
        <v>126400</v>
      </c>
      <c r="Q559" s="5">
        <f t="array" ref="Q559">IF($I$2="Длительное проживание от 30 ночей ",
INDEX(GRID!$B$4:$U$15,MATCH(Q$7,GRID!$A$4:$A$15,0),MATCH(1,($U$2=GRID!$B$1:$U$1)*(КАЛЕНДАРЬ!AZ25=GRID!$B$3:$U$3),0))*GRID!$H$42,
ROUNDUP(INDEX(GRID!$B$4:$U$15,MATCH(Q$7,GRID!$A$4:$A$15,0),MATCH(1,($U$2=GRID!$B$1:$U$1)*(КАЛЕНДАРЬ!AZ25=GRID!$B$3:$U$3),0))*GRID!$H$42*(1-GRID!$H$43),0))</f>
        <v>148400</v>
      </c>
      <c r="R559" s="50" t="s">
        <v>105</v>
      </c>
      <c r="S559" s="50" t="s">
        <v>105</v>
      </c>
      <c r="T559" s="50" t="s">
        <v>105</v>
      </c>
    </row>
    <row r="560" spans="1:20" ht="12.75" customHeight="1">
      <c r="A560" s="56" t="s">
        <v>17</v>
      </c>
      <c r="B560" s="57">
        <v>23</v>
      </c>
      <c r="C560" s="5">
        <f t="array" ref="C560">IF($I$2="Длительное проживание от 30 ночей ",
INDEX(GRID!$B$4:$U$15,MATCH(C$7,GRID!$A$4:$A$15,0),MATCH(1,($U$2=GRID!$B$1:$U$1)*(КАЛЕНДАРЬ!AZ26=GRID!$B$3:$U$3),0))*GRID!$H$42,
ROUNDUP(INDEX(GRID!$B$4:$U$15,MATCH(C$7,GRID!$A$4:$A$15,0),MATCH(1,($U$2=GRID!$B$1:$U$1)*(КАЛЕНДАРЬ!AZ26=GRID!$B$3:$U$3),0))*GRID!$H$42*(1-GRID!$H$43),0))</f>
        <v>26560</v>
      </c>
      <c r="D560" s="5">
        <f t="array" ref="D560">IF($I$2="Длительное проживание от 30 ночей ",
INDEX(GRID!$B$18:$U$29,MATCH(C$7,GRID!$A$18:$A$29,0),MATCH(1,($U$2=GRID!$B$1:$U$1)*(КАЛЕНДАРЬ!AZ26=GRID!$B$3:$U$3),0))*GRID!$H$42,
ROUNDUP(INDEX(GRID!$B$18:$U$29,MATCH(C$7,GRID!$A$18:$A$29,0),MATCH(1,($U$2=GRID!$B$1:$U$1)*(КАЛЕНДАРЬ!AZ26=GRID!$B$3:$U$3),0))*GRID!$H$42*(1-GRID!$H$43),0))</f>
        <v>30560</v>
      </c>
      <c r="E560" s="5">
        <f t="array" ref="E560">IF($I$2="Длительное проживание от 30 ночей ",
INDEX(GRID!$B$4:$U$15,MATCH(E$7,GRID!$A$4:$A$15,0),MATCH(1,($U$2=GRID!$B$1:$U$1)*(КАЛЕНДАРЬ!AZ26=GRID!$B$3:$U$3),0))*GRID!$H$42,
ROUNDUP(INDEX(GRID!$B$4:$U$15,MATCH(E$7,GRID!$A$4:$A$15,0),MATCH(1,($U$2=GRID!$B$1:$U$1)*(КАЛЕНДАРЬ!AZ26=GRID!$B$3:$U$3),0))*GRID!$H$42*(1-GRID!$H$43),0))</f>
        <v>31920</v>
      </c>
      <c r="F560" s="5">
        <f t="array" ref="F560">IF($I$2="Длительное проживание от 30 ночей ",
INDEX(GRID!$B$18:$U$29,MATCH(E$7,GRID!$A$18:$A$29,0),MATCH(1,($U$2=GRID!$B$1:$U$1)*(КАЛЕНДАРЬ!AZ26=GRID!$B$3:$U$3),0))*GRID!$H$42,
ROUNDUP(INDEX(GRID!$B$18:$U$29,MATCH(E$7,GRID!$A$18:$A$29,0),MATCH(1,($U$2=GRID!$B$1:$U$1)*(КАЛЕНДАРЬ!AZ26=GRID!$B$3:$U$3),0))*GRID!$H$42*(1-GRID!$H$43),0))</f>
        <v>35920</v>
      </c>
      <c r="G560" s="5" cm="1">
        <f t="array" ref="G560">IF($I$2="Длительное проживание от 30 ночей ",
INDEX(GRID!$B$4:$U$15,MATCH(G$7,GRID!$A$4:$A$15,0),MATCH(1,($U$2=GRID!$B$1:$U$1)*(КАЛЕНДАРЬ!AZ26=GRID!$B$3:$U$3),0))*GRID!$H$42,
ROUNDUP(INDEX(GRID!$B$4:$U$15,MATCH(G$7,GRID!$A$4:$A$15,0),MATCH(1,($U$2=GRID!$B$1:$U$1)*(КАЛЕНДАРЬ!AZ26=GRID!$B$3:$U$3),0))*GRID!$H$42*(1-GRID!$H$43),0))</f>
        <v>36960</v>
      </c>
      <c r="H560" s="5" cm="1">
        <f t="array" ref="H560">IF($I$2="Длительное проживание от 30 ночей ",
INDEX(GRID!$B$18:$U$29,MATCH(G$7,GRID!$A$18:$A$29,0),MATCH(1,($U$2=GRID!$B$1:$U$1)*(КАЛЕНДАРЬ!AZ26=GRID!$B$3:$U$3),0))*GRID!$H$42,
ROUNDUP(INDEX(GRID!$B$18:$U$29,MATCH(G$7,GRID!$A$18:$A$29,0),MATCH(1,($U$2=GRID!$B$1:$U$1)*(КАЛЕНДАРЬ!AZ26=GRID!$B$3:$U$3),0))*GRID!$H$42*(1-GRID!$H$43),0))</f>
        <v>40960</v>
      </c>
      <c r="I560" s="5">
        <f t="array" ref="I560">IF($I$2="Длительное проживание от 30 ночей ",
INDEX(GRID!$B$4:$U$15,MATCH(I$7,GRID!$A$4:$A$15,0),MATCH(1,($U$2=GRID!$B$1:$U$1)*(КАЛЕНДАРЬ!AZ26=GRID!$B$3:$U$3),0))*GRID!$H$42,
ROUNDUP(INDEX(GRID!$B$4:$U$15,MATCH(I$7,GRID!$A$4:$A$15,0),MATCH(1,($U$2=GRID!$B$1:$U$1)*(КАЛЕНДАРЬ!AZ26=GRID!$B$3:$U$3),0))*GRID!$H$42*(1-GRID!$H$43),0))</f>
        <v>41360</v>
      </c>
      <c r="J560" s="5">
        <f t="array" ref="J560">IF($I$2="Длительное проживание от 30 ночей ",
INDEX(GRID!$B$18:$U$29,MATCH(I$7,GRID!$A$18:$A$29,0),MATCH(1,($U$2=GRID!$B$1:$U$1)*(КАЛЕНДАРЬ!AZ26=GRID!$B$3:$U$3),0))*GRID!$H$42,
ROUNDUP(INDEX(GRID!$B$18:$U$29,MATCH(I$7,GRID!$A$18:$A$29,0),MATCH(1,($U$2=GRID!$B$1:$U$1)*(КАЛЕНДАРЬ!AZ26=GRID!$B$3:$U$3),0))*GRID!$H$42*(1-GRID!$H$43),0))</f>
        <v>45360</v>
      </c>
      <c r="K560" s="5" cm="1">
        <f t="array" ref="K560">IF($I$2="Длительное проживание от 30 ночей ",
INDEX(GRID!$B$4:$U$15,MATCH(K$7,GRID!$A$4:$A$15,0),MATCH(1,($U$2=GRID!$B$1:$U$1)*(КАЛЕНДАРЬ!AZ26=GRID!$B$3:$U$3),0))*GRID!$H$42,
ROUNDUP(INDEX(GRID!$B$4:$U$15,MATCH(K$7,GRID!$A$4:$A$15,0),MATCH(1,($U$2=GRID!$B$1:$U$1)*(КАЛЕНДАРЬ!AZ26=GRID!$B$3:$U$3),0))*GRID!$H$42*(1-GRID!$H$43),0))</f>
        <v>46240</v>
      </c>
      <c r="L560" s="5" cm="1">
        <f t="array" ref="L560">IF($I$2="Длительное проживание от 30 ночей ",
INDEX(GRID!$B$18:$U$29,MATCH(K$7,GRID!$A$18:$A$29,0),MATCH(1,($U$2=GRID!$B$1:$U$1)*(КАЛЕНДАРЬ!AZ26=GRID!$B$3:$U$3),0))*GRID!$H$42,
ROUNDUP(INDEX(GRID!$B$18:$U$29,MATCH(K$7,GRID!$A$18:$A$29,0),MATCH(1,($U$2=GRID!$B$1:$U$1)*(КАЛЕНДАРЬ!AZ26=GRID!$B$3:$U$3),0))*GRID!$H$42*(1-GRID!$H$43),0))</f>
        <v>50240</v>
      </c>
      <c r="M560" s="5">
        <f t="array" ref="M560">IF($I$2="Длительное проживание от 30 ночей ",
INDEX(GRID!$B$4:$U$15,MATCH(M$7,GRID!$A$4:$A$15,0),MATCH(1,($U$2=GRID!$B$1:$U$1)*(КАЛЕНДАРЬ!AZ26=GRID!$B$3:$U$3),0))*GRID!$H$42,
ROUNDUP(INDEX(GRID!$B$4:$U$15,MATCH(M$7,GRID!$A$4:$A$15,0),MATCH(1,($U$2=GRID!$B$1:$U$1)*(КАЛЕНДАРЬ!AZ26=GRID!$B$3:$U$3),0))*GRID!$H$42*(1-GRID!$H$43),0))</f>
        <v>63200</v>
      </c>
      <c r="N560" s="5">
        <f t="array" ref="N560">IF($I$2="Длительное проживание от 30 ночей ",
INDEX(GRID!$B$18:$U$29,MATCH(M$7,GRID!$A$18:$A$29,0),MATCH(1,($U$2=GRID!$B$1:$U$1)*(КАЛЕНДАРЬ!AZ26=GRID!$B$3:$U$3),0))*GRID!$H$42,
ROUNDUP(INDEX(GRID!$B$18:$U$29,MATCH(M$7,GRID!$A$18:$A$29,0),MATCH(1,($U$2=GRID!$B$1:$U$1)*(КАЛЕНДАРЬ!AZ26=GRID!$B$3:$U$3),0))*GRID!$H$42*(1-GRID!$H$43),0))</f>
        <v>67200</v>
      </c>
      <c r="O560" s="5" cm="1">
        <f t="array" ref="O560">IF($I$2="Длительное проживание от 30 ночей ",
INDEX(GRID!$B$4:$U$15,MATCH(O$7,GRID!$A$4:$A$15,0),MATCH(1,($U$2=GRID!$B$1:$U$1)*(КАЛЕНДАРЬ!AZ26=GRID!$B$3:$U$3),0))*GRID!$H$42,
ROUNDUP(INDEX(GRID!$B$4:$U$15,MATCH(O$7,GRID!$A$4:$A$15,0),MATCH(1,($U$2=GRID!$B$1:$U$1)*(КАЛЕНДАРЬ!AN\4=GRID!$B$3:$U$3),0))*GRID!$H$42*(1-GRID!$H$43),0))</f>
        <v>91840</v>
      </c>
      <c r="P560" s="5">
        <f t="array" ref="P560">IF($I$2="Длительное проживание от 30 ночей ",
INDEX(GRID!$B$4:$U$15,MATCH(P$7,GRID!$A$4:$A$15,0),MATCH(1,($U$2=GRID!$B$1:$U$1)*(КАЛЕНДАРЬ!AZ26=GRID!$B$3:$U$3),0))*GRID!$H$42,
ROUNDUP(INDEX(GRID!$B$4:$U$15,MATCH(P$7,GRID!$A$4:$A$15,0),MATCH(1,($U$2=GRID!$B$1:$U$1)*(КАЛЕНДАРЬ!AZ26=GRID!$B$3:$U$3),0))*GRID!$H$42*(1-GRID!$H$43),0))</f>
        <v>126400</v>
      </c>
      <c r="Q560" s="5">
        <f t="array" ref="Q560">IF($I$2="Длительное проживание от 30 ночей ",
INDEX(GRID!$B$4:$U$15,MATCH(Q$7,GRID!$A$4:$A$15,0),MATCH(1,($U$2=GRID!$B$1:$U$1)*(КАЛЕНДАРЬ!AZ26=GRID!$B$3:$U$3),0))*GRID!$H$42,
ROUNDUP(INDEX(GRID!$B$4:$U$15,MATCH(Q$7,GRID!$A$4:$A$15,0),MATCH(1,($U$2=GRID!$B$1:$U$1)*(КАЛЕНДАРЬ!AZ26=GRID!$B$3:$U$3),0))*GRID!$H$42*(1-GRID!$H$43),0))</f>
        <v>148400</v>
      </c>
      <c r="R560" s="50" t="s">
        <v>105</v>
      </c>
      <c r="S560" s="50" t="s">
        <v>105</v>
      </c>
      <c r="T560" s="50" t="s">
        <v>105</v>
      </c>
    </row>
    <row r="561" spans="1:21" ht="12.75" customHeight="1">
      <c r="A561" s="56" t="s">
        <v>11</v>
      </c>
      <c r="B561" s="57">
        <v>24</v>
      </c>
      <c r="C561" s="5">
        <f t="array" ref="C561">IF($I$2="Длительное проживание от 30 ночей ",
INDEX(GRID!$B$4:$U$15,MATCH(C$7,GRID!$A$4:$A$15,0),MATCH(1,($U$2=GRID!$B$1:$U$1)*(КАЛЕНДАРЬ!AZ27=GRID!$B$3:$U$3),0))*GRID!$H$42,
ROUNDUP(INDEX(GRID!$B$4:$U$15,MATCH(C$7,GRID!$A$4:$A$15,0),MATCH(1,($U$2=GRID!$B$1:$U$1)*(КАЛЕНДАРЬ!AZ27=GRID!$B$3:$U$3),0))*GRID!$H$42*(1-GRID!$H$43),0))</f>
        <v>24160.000000000004</v>
      </c>
      <c r="D561" s="5">
        <f t="array" ref="D561">IF($I$2="Длительное проживание от 30 ночей ",
INDEX(GRID!$B$18:$U$29,MATCH(C$7,GRID!$A$18:$A$29,0),MATCH(1,($U$2=GRID!$B$1:$U$1)*(КАЛЕНДАРЬ!AZ27=GRID!$B$3:$U$3),0))*GRID!$H$42,
ROUNDUP(INDEX(GRID!$B$18:$U$29,MATCH(C$7,GRID!$A$18:$A$29,0),MATCH(1,($U$2=GRID!$B$1:$U$1)*(КАЛЕНДАРЬ!AZ27=GRID!$B$3:$U$3),0))*GRID!$H$42*(1-GRID!$H$43),0))</f>
        <v>28160</v>
      </c>
      <c r="E561" s="5">
        <f t="array" ref="E561">IF($I$2="Длительное проживание от 30 ночей ",
INDEX(GRID!$B$4:$U$15,MATCH(E$7,GRID!$A$4:$A$15,0),MATCH(1,($U$2=GRID!$B$1:$U$1)*(КАЛЕНДАРЬ!AZ27=GRID!$B$3:$U$3),0))*GRID!$H$42,
ROUNDUP(INDEX(GRID!$B$4:$U$15,MATCH(E$7,GRID!$A$4:$A$15,0),MATCH(1,($U$2=GRID!$B$1:$U$1)*(КАЛЕНДАРЬ!AZ27=GRID!$B$3:$U$3),0))*GRID!$H$42*(1-GRID!$H$43),0))</f>
        <v>29040</v>
      </c>
      <c r="F561" s="5">
        <f t="array" ref="F561">IF($I$2="Длительное проживание от 30 ночей ",
INDEX(GRID!$B$18:$U$29,MATCH(E$7,GRID!$A$18:$A$29,0),MATCH(1,($U$2=GRID!$B$1:$U$1)*(КАЛЕНДАРЬ!AZ27=GRID!$B$3:$U$3),0))*GRID!$H$42,
ROUNDUP(INDEX(GRID!$B$18:$U$29,MATCH(E$7,GRID!$A$18:$A$29,0),MATCH(1,($U$2=GRID!$B$1:$U$1)*(КАЛЕНДАРЬ!AZ27=GRID!$B$3:$U$3),0))*GRID!$H$42*(1-GRID!$H$43),0))</f>
        <v>33040</v>
      </c>
      <c r="G561" s="5" cm="1">
        <f t="array" ref="G561">IF($I$2="Длительное проживание от 30 ночей ",
INDEX(GRID!$B$4:$U$15,MATCH(G$7,GRID!$A$4:$A$15,0),MATCH(1,($U$2=GRID!$B$1:$U$1)*(КАЛЕНДАРЬ!AZ27=GRID!$B$3:$U$3),0))*GRID!$H$42,
ROUNDUP(INDEX(GRID!$B$4:$U$15,MATCH(G$7,GRID!$A$4:$A$15,0),MATCH(1,($U$2=GRID!$B$1:$U$1)*(КАЛЕНДАРЬ!AZ27=GRID!$B$3:$U$3),0))*GRID!$H$42*(1-GRID!$H$43),0))</f>
        <v>34000</v>
      </c>
      <c r="H561" s="5" cm="1">
        <f t="array" ref="H561">IF($I$2="Длительное проживание от 30 ночей ",
INDEX(GRID!$B$18:$U$29,MATCH(G$7,GRID!$A$18:$A$29,0),MATCH(1,($U$2=GRID!$B$1:$U$1)*(КАЛЕНДАРЬ!AZ27=GRID!$B$3:$U$3),0))*GRID!$H$42,
ROUNDUP(INDEX(GRID!$B$18:$U$29,MATCH(G$7,GRID!$A$18:$A$29,0),MATCH(1,($U$2=GRID!$B$1:$U$1)*(КАЛЕНДАРЬ!AZ27=GRID!$B$3:$U$3),0))*GRID!$H$42*(1-GRID!$H$43),0))</f>
        <v>38000</v>
      </c>
      <c r="I561" s="5">
        <f t="array" ref="I561">IF($I$2="Длительное проживание от 30 ночей ",
INDEX(GRID!$B$4:$U$15,MATCH(I$7,GRID!$A$4:$A$15,0),MATCH(1,($U$2=GRID!$B$1:$U$1)*(КАЛЕНДАРЬ!AZ27=GRID!$B$3:$U$3),0))*GRID!$H$42,
ROUNDUP(INDEX(GRID!$B$4:$U$15,MATCH(I$7,GRID!$A$4:$A$15,0),MATCH(1,($U$2=GRID!$B$1:$U$1)*(КАЛЕНДАРЬ!AZ27=GRID!$B$3:$U$3),0))*GRID!$H$42*(1-GRID!$H$43),0))</f>
        <v>37920</v>
      </c>
      <c r="J561" s="5">
        <f t="array" ref="J561">IF($I$2="Длительное проживание от 30 ночей ",
INDEX(GRID!$B$18:$U$29,MATCH(I$7,GRID!$A$18:$A$29,0),MATCH(1,($U$2=GRID!$B$1:$U$1)*(КАЛЕНДАРЬ!AZ27=GRID!$B$3:$U$3),0))*GRID!$H$42,
ROUNDUP(INDEX(GRID!$B$18:$U$29,MATCH(I$7,GRID!$A$18:$A$29,0),MATCH(1,($U$2=GRID!$B$1:$U$1)*(КАЛЕНДАРЬ!AZ27=GRID!$B$3:$U$3),0))*GRID!$H$42*(1-GRID!$H$43),0))</f>
        <v>41920</v>
      </c>
      <c r="K561" s="5" cm="1">
        <f t="array" ref="K561">IF($I$2="Длительное проживание от 30 ночей ",
INDEX(GRID!$B$4:$U$15,MATCH(K$7,GRID!$A$4:$A$15,0),MATCH(1,($U$2=GRID!$B$1:$U$1)*(КАЛЕНДАРЬ!AZ27=GRID!$B$3:$U$3),0))*GRID!$H$42,
ROUNDUP(INDEX(GRID!$B$4:$U$15,MATCH(K$7,GRID!$A$4:$A$15,0),MATCH(1,($U$2=GRID!$B$1:$U$1)*(КАЛЕНДАРЬ!AZ27=GRID!$B$3:$U$3),0))*GRID!$H$42*(1-GRID!$H$43),0))</f>
        <v>42640</v>
      </c>
      <c r="L561" s="5" cm="1">
        <f t="array" ref="L561">IF($I$2="Длительное проживание от 30 ночей ",
INDEX(GRID!$B$18:$U$29,MATCH(K$7,GRID!$A$18:$A$29,0),MATCH(1,($U$2=GRID!$B$1:$U$1)*(КАЛЕНДАРЬ!AZ27=GRID!$B$3:$U$3),0))*GRID!$H$42,
ROUNDUP(INDEX(GRID!$B$18:$U$29,MATCH(K$7,GRID!$A$18:$A$29,0),MATCH(1,($U$2=GRID!$B$1:$U$1)*(КАЛЕНДАРЬ!AZ27=GRID!$B$3:$U$3),0))*GRID!$H$42*(1-GRID!$H$43),0))</f>
        <v>46640</v>
      </c>
      <c r="M561" s="5">
        <f t="array" ref="M561">IF($I$2="Длительное проживание от 30 ночей ",
INDEX(GRID!$B$4:$U$15,MATCH(M$7,GRID!$A$4:$A$15,0),MATCH(1,($U$2=GRID!$B$1:$U$1)*(КАЛЕНДАРЬ!AZ27=GRID!$B$3:$U$3),0))*GRID!$H$42,
ROUNDUP(INDEX(GRID!$B$4:$U$15,MATCH(M$7,GRID!$A$4:$A$15,0),MATCH(1,($U$2=GRID!$B$1:$U$1)*(КАЛЕНДАРЬ!AZ27=GRID!$B$3:$U$3),0))*GRID!$H$42*(1-GRID!$H$43),0))</f>
        <v>59200</v>
      </c>
      <c r="N561" s="5">
        <f t="array" ref="N561">IF($I$2="Длительное проживание от 30 ночей ",
INDEX(GRID!$B$18:$U$29,MATCH(M$7,GRID!$A$18:$A$29,0),MATCH(1,($U$2=GRID!$B$1:$U$1)*(КАЛЕНДАРЬ!AZ27=GRID!$B$3:$U$3),0))*GRID!$H$42,
ROUNDUP(INDEX(GRID!$B$18:$U$29,MATCH(M$7,GRID!$A$18:$A$29,0),MATCH(1,($U$2=GRID!$B$1:$U$1)*(КАЛЕНДАРЬ!AZ27=GRID!$B$3:$U$3),0))*GRID!$H$42*(1-GRID!$H$43),0))</f>
        <v>63200</v>
      </c>
      <c r="O561" s="5" cm="1">
        <f t="array" ref="O561">IF($I$2="Длительное проживание от 30 ночей ",
INDEX(GRID!$B$4:$U$15,MATCH(O$7,GRID!$A$4:$A$15,0),MATCH(1,($U$2=GRID!$B$1:$U$1)*(КАЛЕНДАРЬ!AZ27=GRID!$B$3:$U$3),0))*GRID!$H$42,
ROUNDUP(INDEX(GRID!$B$4:$U$15,MATCH(O$7,GRID!$A$4:$A$15,0),MATCH(1,($U$2=GRID!$B$1:$U$1)*(КАЛЕНДАРЬ!AN\4=GRID!$B$3:$U$3),0))*GRID!$H$42*(1-GRID!$H$43),0))</f>
        <v>87040</v>
      </c>
      <c r="P561" s="5">
        <f t="array" ref="P561">IF($I$2="Длительное проживание от 30 ночей ",
INDEX(GRID!$B$4:$U$15,MATCH(P$7,GRID!$A$4:$A$15,0),MATCH(1,($U$2=GRID!$B$1:$U$1)*(КАЛЕНДАРЬ!AZ27=GRID!$B$3:$U$3),0))*GRID!$H$42,
ROUNDUP(INDEX(GRID!$B$4:$U$15,MATCH(P$7,GRID!$A$4:$A$15,0),MATCH(1,($U$2=GRID!$B$1:$U$1)*(КАЛЕНДАРЬ!AZ27=GRID!$B$3:$U$3),0))*GRID!$H$42*(1-GRID!$H$43),0))</f>
        <v>121120</v>
      </c>
      <c r="Q561" s="5">
        <f t="array" ref="Q561">IF($I$2="Длительное проживание от 30 ночей ",
INDEX(GRID!$B$4:$U$15,MATCH(Q$7,GRID!$A$4:$A$15,0),MATCH(1,($U$2=GRID!$B$1:$U$1)*(КАЛЕНДАРЬ!AZ27=GRID!$B$3:$U$3),0))*GRID!$H$42,
ROUNDUP(INDEX(GRID!$B$4:$U$15,MATCH(Q$7,GRID!$A$4:$A$15,0),MATCH(1,($U$2=GRID!$B$1:$U$1)*(КАЛЕНДАРЬ!AZ27=GRID!$B$3:$U$3),0))*GRID!$H$42*(1-GRID!$H$43),0))</f>
        <v>142320</v>
      </c>
      <c r="R561" s="50" t="s">
        <v>105</v>
      </c>
      <c r="S561" s="50" t="s">
        <v>105</v>
      </c>
      <c r="T561" s="50" t="s">
        <v>105</v>
      </c>
    </row>
    <row r="562" spans="1:21" ht="12.75" customHeight="1">
      <c r="A562" s="56" t="s">
        <v>12</v>
      </c>
      <c r="B562" s="57">
        <v>25</v>
      </c>
      <c r="C562" s="5">
        <f t="array" ref="C562">IF($I$2="Длительное проживание от 30 ночей ",
INDEX(GRID!$B$4:$U$15,MATCH(C$7,GRID!$A$4:$A$15,0),MATCH(1,($U$2=GRID!$B$1:$U$1)*(КАЛЕНДАРЬ!AZ28=GRID!$B$3:$U$3),0))*GRID!$H$42,
ROUNDUP(INDEX(GRID!$B$4:$U$15,MATCH(C$7,GRID!$A$4:$A$15,0),MATCH(1,($U$2=GRID!$B$1:$U$1)*(КАЛЕНДАРЬ!AZ28=GRID!$B$3:$U$3),0))*GRID!$H$42*(1-GRID!$H$43),0))</f>
        <v>24160.000000000004</v>
      </c>
      <c r="D562" s="5">
        <f t="array" ref="D562">IF($I$2="Длительное проживание от 30 ночей ",
INDEX(GRID!$B$18:$U$29,MATCH(C$7,GRID!$A$18:$A$29,0),MATCH(1,($U$2=GRID!$B$1:$U$1)*(КАЛЕНДАРЬ!AZ28=GRID!$B$3:$U$3),0))*GRID!$H$42,
ROUNDUP(INDEX(GRID!$B$18:$U$29,MATCH(C$7,GRID!$A$18:$A$29,0),MATCH(1,($U$2=GRID!$B$1:$U$1)*(КАЛЕНДАРЬ!AZ28=GRID!$B$3:$U$3),0))*GRID!$H$42*(1-GRID!$H$43),0))</f>
        <v>28160</v>
      </c>
      <c r="E562" s="5">
        <f t="array" ref="E562">IF($I$2="Длительное проживание от 30 ночей ",
INDEX(GRID!$B$4:$U$15,MATCH(E$7,GRID!$A$4:$A$15,0),MATCH(1,($U$2=GRID!$B$1:$U$1)*(КАЛЕНДАРЬ!AZ28=GRID!$B$3:$U$3),0))*GRID!$H$42,
ROUNDUP(INDEX(GRID!$B$4:$U$15,MATCH(E$7,GRID!$A$4:$A$15,0),MATCH(1,($U$2=GRID!$B$1:$U$1)*(КАЛЕНДАРЬ!AZ28=GRID!$B$3:$U$3),0))*GRID!$H$42*(1-GRID!$H$43),0))</f>
        <v>29040</v>
      </c>
      <c r="F562" s="5">
        <f t="array" ref="F562">IF($I$2="Длительное проживание от 30 ночей ",
INDEX(GRID!$B$18:$U$29,MATCH(E$7,GRID!$A$18:$A$29,0),MATCH(1,($U$2=GRID!$B$1:$U$1)*(КАЛЕНДАРЬ!AZ28=GRID!$B$3:$U$3),0))*GRID!$H$42,
ROUNDUP(INDEX(GRID!$B$18:$U$29,MATCH(E$7,GRID!$A$18:$A$29,0),MATCH(1,($U$2=GRID!$B$1:$U$1)*(КАЛЕНДАРЬ!AZ28=GRID!$B$3:$U$3),0))*GRID!$H$42*(1-GRID!$H$43),0))</f>
        <v>33040</v>
      </c>
      <c r="G562" s="5" cm="1">
        <f t="array" ref="G562">IF($I$2="Длительное проживание от 30 ночей ",
INDEX(GRID!$B$4:$U$15,MATCH(G$7,GRID!$A$4:$A$15,0),MATCH(1,($U$2=GRID!$B$1:$U$1)*(КАЛЕНДАРЬ!AZ28=GRID!$B$3:$U$3),0))*GRID!$H$42,
ROUNDUP(INDEX(GRID!$B$4:$U$15,MATCH(G$7,GRID!$A$4:$A$15,0),MATCH(1,($U$2=GRID!$B$1:$U$1)*(КАЛЕНДАРЬ!AZ28=GRID!$B$3:$U$3),0))*GRID!$H$42*(1-GRID!$H$43),0))</f>
        <v>34000</v>
      </c>
      <c r="H562" s="5" cm="1">
        <f t="array" ref="H562">IF($I$2="Длительное проживание от 30 ночей ",
INDEX(GRID!$B$18:$U$29,MATCH(G$7,GRID!$A$18:$A$29,0),MATCH(1,($U$2=GRID!$B$1:$U$1)*(КАЛЕНДАРЬ!AZ28=GRID!$B$3:$U$3),0))*GRID!$H$42,
ROUNDUP(INDEX(GRID!$B$18:$U$29,MATCH(G$7,GRID!$A$18:$A$29,0),MATCH(1,($U$2=GRID!$B$1:$U$1)*(КАЛЕНДАРЬ!AZ28=GRID!$B$3:$U$3),0))*GRID!$H$42*(1-GRID!$H$43),0))</f>
        <v>38000</v>
      </c>
      <c r="I562" s="5">
        <f t="array" ref="I562">IF($I$2="Длительное проживание от 30 ночей ",
INDEX(GRID!$B$4:$U$15,MATCH(I$7,GRID!$A$4:$A$15,0),MATCH(1,($U$2=GRID!$B$1:$U$1)*(КАЛЕНДАРЬ!AZ28=GRID!$B$3:$U$3),0))*GRID!$H$42,
ROUNDUP(INDEX(GRID!$B$4:$U$15,MATCH(I$7,GRID!$A$4:$A$15,0),MATCH(1,($U$2=GRID!$B$1:$U$1)*(КАЛЕНДАРЬ!AZ28=GRID!$B$3:$U$3),0))*GRID!$H$42*(1-GRID!$H$43),0))</f>
        <v>37920</v>
      </c>
      <c r="J562" s="5">
        <f t="array" ref="J562">IF($I$2="Длительное проживание от 30 ночей ",
INDEX(GRID!$B$18:$U$29,MATCH(I$7,GRID!$A$18:$A$29,0),MATCH(1,($U$2=GRID!$B$1:$U$1)*(КАЛЕНДАРЬ!AZ28=GRID!$B$3:$U$3),0))*GRID!$H$42,
ROUNDUP(INDEX(GRID!$B$18:$U$29,MATCH(I$7,GRID!$A$18:$A$29,0),MATCH(1,($U$2=GRID!$B$1:$U$1)*(КАЛЕНДАРЬ!AZ28=GRID!$B$3:$U$3),0))*GRID!$H$42*(1-GRID!$H$43),0))</f>
        <v>41920</v>
      </c>
      <c r="K562" s="5" cm="1">
        <f t="array" ref="K562">IF($I$2="Длительное проживание от 30 ночей ",
INDEX(GRID!$B$4:$U$15,MATCH(K$7,GRID!$A$4:$A$15,0),MATCH(1,($U$2=GRID!$B$1:$U$1)*(КАЛЕНДАРЬ!AZ28=GRID!$B$3:$U$3),0))*GRID!$H$42,
ROUNDUP(INDEX(GRID!$B$4:$U$15,MATCH(K$7,GRID!$A$4:$A$15,0),MATCH(1,($U$2=GRID!$B$1:$U$1)*(КАЛЕНДАРЬ!AZ28=GRID!$B$3:$U$3),0))*GRID!$H$42*(1-GRID!$H$43),0))</f>
        <v>42640</v>
      </c>
      <c r="L562" s="5" cm="1">
        <f t="array" ref="L562">IF($I$2="Длительное проживание от 30 ночей ",
INDEX(GRID!$B$18:$U$29,MATCH(K$7,GRID!$A$18:$A$29,0),MATCH(1,($U$2=GRID!$B$1:$U$1)*(КАЛЕНДАРЬ!AZ28=GRID!$B$3:$U$3),0))*GRID!$H$42,
ROUNDUP(INDEX(GRID!$B$18:$U$29,MATCH(K$7,GRID!$A$18:$A$29,0),MATCH(1,($U$2=GRID!$B$1:$U$1)*(КАЛЕНДАРЬ!AZ28=GRID!$B$3:$U$3),0))*GRID!$H$42*(1-GRID!$H$43),0))</f>
        <v>46640</v>
      </c>
      <c r="M562" s="5">
        <f t="array" ref="M562">IF($I$2="Длительное проживание от 30 ночей ",
INDEX(GRID!$B$4:$U$15,MATCH(M$7,GRID!$A$4:$A$15,0),MATCH(1,($U$2=GRID!$B$1:$U$1)*(КАЛЕНДАРЬ!AZ28=GRID!$B$3:$U$3),0))*GRID!$H$42,
ROUNDUP(INDEX(GRID!$B$4:$U$15,MATCH(M$7,GRID!$A$4:$A$15,0),MATCH(1,($U$2=GRID!$B$1:$U$1)*(КАЛЕНДАРЬ!AZ28=GRID!$B$3:$U$3),0))*GRID!$H$42*(1-GRID!$H$43),0))</f>
        <v>59200</v>
      </c>
      <c r="N562" s="5">
        <f t="array" ref="N562">IF($I$2="Длительное проживание от 30 ночей ",
INDEX(GRID!$B$18:$U$29,MATCH(M$7,GRID!$A$18:$A$29,0),MATCH(1,($U$2=GRID!$B$1:$U$1)*(КАЛЕНДАРЬ!AZ28=GRID!$B$3:$U$3),0))*GRID!$H$42,
ROUNDUP(INDEX(GRID!$B$18:$U$29,MATCH(M$7,GRID!$A$18:$A$29,0),MATCH(1,($U$2=GRID!$B$1:$U$1)*(КАЛЕНДАРЬ!AZ28=GRID!$B$3:$U$3),0))*GRID!$H$42*(1-GRID!$H$43),0))</f>
        <v>63200</v>
      </c>
      <c r="O562" s="5" cm="1">
        <f t="array" ref="O562">IF($I$2="Длительное проживание от 30 ночей ",
INDEX(GRID!$B$4:$U$15,MATCH(O$7,GRID!$A$4:$A$15,0),MATCH(1,($U$2=GRID!$B$1:$U$1)*(КАЛЕНДАРЬ!AZ28=GRID!$B$3:$U$3),0))*GRID!$H$42,
ROUNDUP(INDEX(GRID!$B$4:$U$15,MATCH(O$7,GRID!$A$4:$A$15,0),MATCH(1,($U$2=GRID!$B$1:$U$1)*(КАЛЕНДАРЬ!AN\4=GRID!$B$3:$U$3),0))*GRID!$H$42*(1-GRID!$H$43),0))</f>
        <v>87040</v>
      </c>
      <c r="P562" s="5">
        <f t="array" ref="P562">IF($I$2="Длительное проживание от 30 ночей ",
INDEX(GRID!$B$4:$U$15,MATCH(P$7,GRID!$A$4:$A$15,0),MATCH(1,($U$2=GRID!$B$1:$U$1)*(КАЛЕНДАРЬ!AZ28=GRID!$B$3:$U$3),0))*GRID!$H$42,
ROUNDUP(INDEX(GRID!$B$4:$U$15,MATCH(P$7,GRID!$A$4:$A$15,0),MATCH(1,($U$2=GRID!$B$1:$U$1)*(КАЛЕНДАРЬ!AZ28=GRID!$B$3:$U$3),0))*GRID!$H$42*(1-GRID!$H$43),0))</f>
        <v>121120</v>
      </c>
      <c r="Q562" s="5">
        <f t="array" ref="Q562">IF($I$2="Длительное проживание от 30 ночей ",
INDEX(GRID!$B$4:$U$15,MATCH(Q$7,GRID!$A$4:$A$15,0),MATCH(1,($U$2=GRID!$B$1:$U$1)*(КАЛЕНДАРЬ!AZ28=GRID!$B$3:$U$3),0))*GRID!$H$42,
ROUNDUP(INDEX(GRID!$B$4:$U$15,MATCH(Q$7,GRID!$A$4:$A$15,0),MATCH(1,($U$2=GRID!$B$1:$U$1)*(КАЛЕНДАРЬ!AZ28=GRID!$B$3:$U$3),0))*GRID!$H$42*(1-GRID!$H$43),0))</f>
        <v>142320</v>
      </c>
      <c r="R562" s="50" t="s">
        <v>105</v>
      </c>
      <c r="S562" s="50" t="s">
        <v>105</v>
      </c>
      <c r="T562" s="50" t="s">
        <v>105</v>
      </c>
    </row>
    <row r="563" spans="1:21" ht="12.75" customHeight="1">
      <c r="A563" s="56" t="s">
        <v>13</v>
      </c>
      <c r="B563" s="57">
        <v>26</v>
      </c>
      <c r="C563" s="5">
        <f t="array" ref="C563">IF($I$2="Длительное проживание от 30 ночей ",
INDEX(GRID!$B$4:$U$15,MATCH(C$7,GRID!$A$4:$A$15,0),MATCH(1,($U$2=GRID!$B$1:$U$1)*(КАЛЕНДАРЬ!AZ29=GRID!$B$3:$U$3),0))*GRID!$H$42,
ROUNDUP(INDEX(GRID!$B$4:$U$15,MATCH(C$7,GRID!$A$4:$A$15,0),MATCH(1,($U$2=GRID!$B$1:$U$1)*(КАЛЕНДАРЬ!AZ29=GRID!$B$3:$U$3),0))*GRID!$H$42*(1-GRID!$H$43),0))</f>
        <v>24160.000000000004</v>
      </c>
      <c r="D563" s="5">
        <f t="array" ref="D563">IF($I$2="Длительное проживание от 30 ночей ",
INDEX(GRID!$B$18:$U$29,MATCH(C$7,GRID!$A$18:$A$29,0),MATCH(1,($U$2=GRID!$B$1:$U$1)*(КАЛЕНДАРЬ!AZ29=GRID!$B$3:$U$3),0))*GRID!$H$42,
ROUNDUP(INDEX(GRID!$B$18:$U$29,MATCH(C$7,GRID!$A$18:$A$29,0),MATCH(1,($U$2=GRID!$B$1:$U$1)*(КАЛЕНДАРЬ!AZ29=GRID!$B$3:$U$3),0))*GRID!$H$42*(1-GRID!$H$43),0))</f>
        <v>28160</v>
      </c>
      <c r="E563" s="5">
        <f t="array" ref="E563">IF($I$2="Длительное проживание от 30 ночей ",
INDEX(GRID!$B$4:$U$15,MATCH(E$7,GRID!$A$4:$A$15,0),MATCH(1,($U$2=GRID!$B$1:$U$1)*(КАЛЕНДАРЬ!AZ29=GRID!$B$3:$U$3),0))*GRID!$H$42,
ROUNDUP(INDEX(GRID!$B$4:$U$15,MATCH(E$7,GRID!$A$4:$A$15,0),MATCH(1,($U$2=GRID!$B$1:$U$1)*(КАЛЕНДАРЬ!AZ29=GRID!$B$3:$U$3),0))*GRID!$H$42*(1-GRID!$H$43),0))</f>
        <v>29040</v>
      </c>
      <c r="F563" s="5">
        <f t="array" ref="F563">IF($I$2="Длительное проживание от 30 ночей ",
INDEX(GRID!$B$18:$U$29,MATCH(E$7,GRID!$A$18:$A$29,0),MATCH(1,($U$2=GRID!$B$1:$U$1)*(КАЛЕНДАРЬ!AZ29=GRID!$B$3:$U$3),0))*GRID!$H$42,
ROUNDUP(INDEX(GRID!$B$18:$U$29,MATCH(E$7,GRID!$A$18:$A$29,0),MATCH(1,($U$2=GRID!$B$1:$U$1)*(КАЛЕНДАРЬ!AZ29=GRID!$B$3:$U$3),0))*GRID!$H$42*(1-GRID!$H$43),0))</f>
        <v>33040</v>
      </c>
      <c r="G563" s="5" cm="1">
        <f t="array" ref="G563">IF($I$2="Длительное проживание от 30 ночей ",
INDEX(GRID!$B$4:$U$15,MATCH(G$7,GRID!$A$4:$A$15,0),MATCH(1,($U$2=GRID!$B$1:$U$1)*(КАЛЕНДАРЬ!AZ29=GRID!$B$3:$U$3),0))*GRID!$H$42,
ROUNDUP(INDEX(GRID!$B$4:$U$15,MATCH(G$7,GRID!$A$4:$A$15,0),MATCH(1,($U$2=GRID!$B$1:$U$1)*(КАЛЕНДАРЬ!AZ29=GRID!$B$3:$U$3),0))*GRID!$H$42*(1-GRID!$H$43),0))</f>
        <v>34000</v>
      </c>
      <c r="H563" s="5" cm="1">
        <f t="array" ref="H563">IF($I$2="Длительное проживание от 30 ночей ",
INDEX(GRID!$B$18:$U$29,MATCH(G$7,GRID!$A$18:$A$29,0),MATCH(1,($U$2=GRID!$B$1:$U$1)*(КАЛЕНДАРЬ!AZ29=GRID!$B$3:$U$3),0))*GRID!$H$42,
ROUNDUP(INDEX(GRID!$B$18:$U$29,MATCH(G$7,GRID!$A$18:$A$29,0),MATCH(1,($U$2=GRID!$B$1:$U$1)*(КАЛЕНДАРЬ!AZ29=GRID!$B$3:$U$3),0))*GRID!$H$42*(1-GRID!$H$43),0))</f>
        <v>38000</v>
      </c>
      <c r="I563" s="5">
        <f t="array" ref="I563">IF($I$2="Длительное проживание от 30 ночей ",
INDEX(GRID!$B$4:$U$15,MATCH(I$7,GRID!$A$4:$A$15,0),MATCH(1,($U$2=GRID!$B$1:$U$1)*(КАЛЕНДАРЬ!AZ29=GRID!$B$3:$U$3),0))*GRID!$H$42,
ROUNDUP(INDEX(GRID!$B$4:$U$15,MATCH(I$7,GRID!$A$4:$A$15,0),MATCH(1,($U$2=GRID!$B$1:$U$1)*(КАЛЕНДАРЬ!AZ29=GRID!$B$3:$U$3),0))*GRID!$H$42*(1-GRID!$H$43),0))</f>
        <v>37920</v>
      </c>
      <c r="J563" s="5">
        <f t="array" ref="J563">IF($I$2="Длительное проживание от 30 ночей ",
INDEX(GRID!$B$18:$U$29,MATCH(I$7,GRID!$A$18:$A$29,0),MATCH(1,($U$2=GRID!$B$1:$U$1)*(КАЛЕНДАРЬ!AZ29=GRID!$B$3:$U$3),0))*GRID!$H$42,
ROUNDUP(INDEX(GRID!$B$18:$U$29,MATCH(I$7,GRID!$A$18:$A$29,0),MATCH(1,($U$2=GRID!$B$1:$U$1)*(КАЛЕНДАРЬ!AZ29=GRID!$B$3:$U$3),0))*GRID!$H$42*(1-GRID!$H$43),0))</f>
        <v>41920</v>
      </c>
      <c r="K563" s="5" cm="1">
        <f t="array" ref="K563">IF($I$2="Длительное проживание от 30 ночей ",
INDEX(GRID!$B$4:$U$15,MATCH(K$7,GRID!$A$4:$A$15,0),MATCH(1,($U$2=GRID!$B$1:$U$1)*(КАЛЕНДАРЬ!AZ29=GRID!$B$3:$U$3),0))*GRID!$H$42,
ROUNDUP(INDEX(GRID!$B$4:$U$15,MATCH(K$7,GRID!$A$4:$A$15,0),MATCH(1,($U$2=GRID!$B$1:$U$1)*(КАЛЕНДАРЬ!AZ29=GRID!$B$3:$U$3),0))*GRID!$H$42*(1-GRID!$H$43),0))</f>
        <v>42640</v>
      </c>
      <c r="L563" s="5" cm="1">
        <f t="array" ref="L563">IF($I$2="Длительное проживание от 30 ночей ",
INDEX(GRID!$B$18:$U$29,MATCH(K$7,GRID!$A$18:$A$29,0),MATCH(1,($U$2=GRID!$B$1:$U$1)*(КАЛЕНДАРЬ!AZ29=GRID!$B$3:$U$3),0))*GRID!$H$42,
ROUNDUP(INDEX(GRID!$B$18:$U$29,MATCH(K$7,GRID!$A$18:$A$29,0),MATCH(1,($U$2=GRID!$B$1:$U$1)*(КАЛЕНДАРЬ!AZ29=GRID!$B$3:$U$3),0))*GRID!$H$42*(1-GRID!$H$43),0))</f>
        <v>46640</v>
      </c>
      <c r="M563" s="5">
        <f t="array" ref="M563">IF($I$2="Длительное проживание от 30 ночей ",
INDEX(GRID!$B$4:$U$15,MATCH(M$7,GRID!$A$4:$A$15,0),MATCH(1,($U$2=GRID!$B$1:$U$1)*(КАЛЕНДАРЬ!AZ29=GRID!$B$3:$U$3),0))*GRID!$H$42,
ROUNDUP(INDEX(GRID!$B$4:$U$15,MATCH(M$7,GRID!$A$4:$A$15,0),MATCH(1,($U$2=GRID!$B$1:$U$1)*(КАЛЕНДАРЬ!AZ29=GRID!$B$3:$U$3),0))*GRID!$H$42*(1-GRID!$H$43),0))</f>
        <v>59200</v>
      </c>
      <c r="N563" s="5">
        <f t="array" ref="N563">IF($I$2="Длительное проживание от 30 ночей ",
INDEX(GRID!$B$18:$U$29,MATCH(M$7,GRID!$A$18:$A$29,0),MATCH(1,($U$2=GRID!$B$1:$U$1)*(КАЛЕНДАРЬ!AZ29=GRID!$B$3:$U$3),0))*GRID!$H$42,
ROUNDUP(INDEX(GRID!$B$18:$U$29,MATCH(M$7,GRID!$A$18:$A$29,0),MATCH(1,($U$2=GRID!$B$1:$U$1)*(КАЛЕНДАРЬ!AZ29=GRID!$B$3:$U$3),0))*GRID!$H$42*(1-GRID!$H$43),0))</f>
        <v>63200</v>
      </c>
      <c r="O563" s="5" cm="1">
        <f t="array" ref="O563">IF($I$2="Длительное проживание от 30 ночей ",
INDEX(GRID!$B$4:$U$15,MATCH(O$7,GRID!$A$4:$A$15,0),MATCH(1,($U$2=GRID!$B$1:$U$1)*(КАЛЕНДАРЬ!AZ29=GRID!$B$3:$U$3),0))*GRID!$H$42,
ROUNDUP(INDEX(GRID!$B$4:$U$15,MATCH(O$7,GRID!$A$4:$A$15,0),MATCH(1,($U$2=GRID!$B$1:$U$1)*(КАЛЕНДАРЬ!AN\4=GRID!$B$3:$U$3),0))*GRID!$H$42*(1-GRID!$H$43),0))</f>
        <v>87040</v>
      </c>
      <c r="P563" s="5">
        <f t="array" ref="P563">IF($I$2="Длительное проживание от 30 ночей ",
INDEX(GRID!$B$4:$U$15,MATCH(P$7,GRID!$A$4:$A$15,0),MATCH(1,($U$2=GRID!$B$1:$U$1)*(КАЛЕНДАРЬ!AZ29=GRID!$B$3:$U$3),0))*GRID!$H$42,
ROUNDUP(INDEX(GRID!$B$4:$U$15,MATCH(P$7,GRID!$A$4:$A$15,0),MATCH(1,($U$2=GRID!$B$1:$U$1)*(КАЛЕНДАРЬ!AZ29=GRID!$B$3:$U$3),0))*GRID!$H$42*(1-GRID!$H$43),0))</f>
        <v>121120</v>
      </c>
      <c r="Q563" s="5">
        <f t="array" ref="Q563">IF($I$2="Длительное проживание от 30 ночей ",
INDEX(GRID!$B$4:$U$15,MATCH(Q$7,GRID!$A$4:$A$15,0),MATCH(1,($U$2=GRID!$B$1:$U$1)*(КАЛЕНДАРЬ!AZ29=GRID!$B$3:$U$3),0))*GRID!$H$42,
ROUNDUP(INDEX(GRID!$B$4:$U$15,MATCH(Q$7,GRID!$A$4:$A$15,0),MATCH(1,($U$2=GRID!$B$1:$U$1)*(КАЛЕНДАРЬ!AZ29=GRID!$B$3:$U$3),0))*GRID!$H$42*(1-GRID!$H$43),0))</f>
        <v>142320</v>
      </c>
      <c r="R563" s="50" t="s">
        <v>105</v>
      </c>
      <c r="S563" s="50" t="s">
        <v>105</v>
      </c>
      <c r="T563" s="50" t="s">
        <v>105</v>
      </c>
    </row>
    <row r="564" spans="1:21" ht="12.75" customHeight="1">
      <c r="A564" s="56" t="s">
        <v>14</v>
      </c>
      <c r="B564" s="57">
        <v>27</v>
      </c>
      <c r="C564" s="5">
        <f t="array" ref="C564">IF($I$2="Длительное проживание от 30 ночей ",
INDEX(GRID!$B$4:$U$15,MATCH(C$7,GRID!$A$4:$A$15,0),MATCH(1,($U$2=GRID!$B$1:$U$1)*(КАЛЕНДАРЬ!AZ30=GRID!$B$3:$U$3),0))*GRID!$H$42,
ROUNDUP(INDEX(GRID!$B$4:$U$15,MATCH(C$7,GRID!$A$4:$A$15,0),MATCH(1,($U$2=GRID!$B$1:$U$1)*(КАЛЕНДАРЬ!AZ30=GRID!$B$3:$U$3),0))*GRID!$H$42*(1-GRID!$H$43),0))</f>
        <v>24160.000000000004</v>
      </c>
      <c r="D564" s="5">
        <f t="array" ref="D564">IF($I$2="Длительное проживание от 30 ночей ",
INDEX(GRID!$B$18:$U$29,MATCH(C$7,GRID!$A$18:$A$29,0),MATCH(1,($U$2=GRID!$B$1:$U$1)*(КАЛЕНДАРЬ!AZ30=GRID!$B$3:$U$3),0))*GRID!$H$42,
ROUNDUP(INDEX(GRID!$B$18:$U$29,MATCH(C$7,GRID!$A$18:$A$29,0),MATCH(1,($U$2=GRID!$B$1:$U$1)*(КАЛЕНДАРЬ!AZ30=GRID!$B$3:$U$3),0))*GRID!$H$42*(1-GRID!$H$43),0))</f>
        <v>28160</v>
      </c>
      <c r="E564" s="5">
        <f t="array" ref="E564">IF($I$2="Длительное проживание от 30 ночей ",
INDEX(GRID!$B$4:$U$15,MATCH(E$7,GRID!$A$4:$A$15,0),MATCH(1,($U$2=GRID!$B$1:$U$1)*(КАЛЕНДАРЬ!AZ30=GRID!$B$3:$U$3),0))*GRID!$H$42,
ROUNDUP(INDEX(GRID!$B$4:$U$15,MATCH(E$7,GRID!$A$4:$A$15,0),MATCH(1,($U$2=GRID!$B$1:$U$1)*(КАЛЕНДАРЬ!AZ30=GRID!$B$3:$U$3),0))*GRID!$H$42*(1-GRID!$H$43),0))</f>
        <v>29040</v>
      </c>
      <c r="F564" s="5">
        <f t="array" ref="F564">IF($I$2="Длительное проживание от 30 ночей ",
INDEX(GRID!$B$18:$U$29,MATCH(E$7,GRID!$A$18:$A$29,0),MATCH(1,($U$2=GRID!$B$1:$U$1)*(КАЛЕНДАРЬ!AZ30=GRID!$B$3:$U$3),0))*GRID!$H$42,
ROUNDUP(INDEX(GRID!$B$18:$U$29,MATCH(E$7,GRID!$A$18:$A$29,0),MATCH(1,($U$2=GRID!$B$1:$U$1)*(КАЛЕНДАРЬ!AZ30=GRID!$B$3:$U$3),0))*GRID!$H$42*(1-GRID!$H$43),0))</f>
        <v>33040</v>
      </c>
      <c r="G564" s="5" cm="1">
        <f t="array" ref="G564">IF($I$2="Длительное проживание от 30 ночей ",
INDEX(GRID!$B$4:$U$15,MATCH(G$7,GRID!$A$4:$A$15,0),MATCH(1,($U$2=GRID!$B$1:$U$1)*(КАЛЕНДАРЬ!AZ30=GRID!$B$3:$U$3),0))*GRID!$H$42,
ROUNDUP(INDEX(GRID!$B$4:$U$15,MATCH(G$7,GRID!$A$4:$A$15,0),MATCH(1,($U$2=GRID!$B$1:$U$1)*(КАЛЕНДАРЬ!AZ30=GRID!$B$3:$U$3),0))*GRID!$H$42*(1-GRID!$H$43),0))</f>
        <v>34000</v>
      </c>
      <c r="H564" s="5" cm="1">
        <f t="array" ref="H564">IF($I$2="Длительное проживание от 30 ночей ",
INDEX(GRID!$B$18:$U$29,MATCH(G$7,GRID!$A$18:$A$29,0),MATCH(1,($U$2=GRID!$B$1:$U$1)*(КАЛЕНДАРЬ!AZ30=GRID!$B$3:$U$3),0))*GRID!$H$42,
ROUNDUP(INDEX(GRID!$B$18:$U$29,MATCH(G$7,GRID!$A$18:$A$29,0),MATCH(1,($U$2=GRID!$B$1:$U$1)*(КАЛЕНДАРЬ!AZ30=GRID!$B$3:$U$3),0))*GRID!$H$42*(1-GRID!$H$43),0))</f>
        <v>38000</v>
      </c>
      <c r="I564" s="5">
        <f t="array" ref="I564">IF($I$2="Длительное проживание от 30 ночей ",
INDEX(GRID!$B$4:$U$15,MATCH(I$7,GRID!$A$4:$A$15,0),MATCH(1,($U$2=GRID!$B$1:$U$1)*(КАЛЕНДАРЬ!AZ30=GRID!$B$3:$U$3),0))*GRID!$H$42,
ROUNDUP(INDEX(GRID!$B$4:$U$15,MATCH(I$7,GRID!$A$4:$A$15,0),MATCH(1,($U$2=GRID!$B$1:$U$1)*(КАЛЕНДАРЬ!AZ30=GRID!$B$3:$U$3),0))*GRID!$H$42*(1-GRID!$H$43),0))</f>
        <v>37920</v>
      </c>
      <c r="J564" s="5">
        <f t="array" ref="J564">IF($I$2="Длительное проживание от 30 ночей ",
INDEX(GRID!$B$18:$U$29,MATCH(I$7,GRID!$A$18:$A$29,0),MATCH(1,($U$2=GRID!$B$1:$U$1)*(КАЛЕНДАРЬ!AZ30=GRID!$B$3:$U$3),0))*GRID!$H$42,
ROUNDUP(INDEX(GRID!$B$18:$U$29,MATCH(I$7,GRID!$A$18:$A$29,0),MATCH(1,($U$2=GRID!$B$1:$U$1)*(КАЛЕНДАРЬ!AZ30=GRID!$B$3:$U$3),0))*GRID!$H$42*(1-GRID!$H$43),0))</f>
        <v>41920</v>
      </c>
      <c r="K564" s="5" cm="1">
        <f t="array" ref="K564">IF($I$2="Длительное проживание от 30 ночей ",
INDEX(GRID!$B$4:$U$15,MATCH(K$7,GRID!$A$4:$A$15,0),MATCH(1,($U$2=GRID!$B$1:$U$1)*(КАЛЕНДАРЬ!AZ30=GRID!$B$3:$U$3),0))*GRID!$H$42,
ROUNDUP(INDEX(GRID!$B$4:$U$15,MATCH(K$7,GRID!$A$4:$A$15,0),MATCH(1,($U$2=GRID!$B$1:$U$1)*(КАЛЕНДАРЬ!AZ30=GRID!$B$3:$U$3),0))*GRID!$H$42*(1-GRID!$H$43),0))</f>
        <v>42640</v>
      </c>
      <c r="L564" s="5" cm="1">
        <f t="array" ref="L564">IF($I$2="Длительное проживание от 30 ночей ",
INDEX(GRID!$B$18:$U$29,MATCH(K$7,GRID!$A$18:$A$29,0),MATCH(1,($U$2=GRID!$B$1:$U$1)*(КАЛЕНДАРЬ!AZ30=GRID!$B$3:$U$3),0))*GRID!$H$42,
ROUNDUP(INDEX(GRID!$B$18:$U$29,MATCH(K$7,GRID!$A$18:$A$29,0),MATCH(1,($U$2=GRID!$B$1:$U$1)*(КАЛЕНДАРЬ!AZ30=GRID!$B$3:$U$3),0))*GRID!$H$42*(1-GRID!$H$43),0))</f>
        <v>46640</v>
      </c>
      <c r="M564" s="5">
        <f t="array" ref="M564">IF($I$2="Длительное проживание от 30 ночей ",
INDEX(GRID!$B$4:$U$15,MATCH(M$7,GRID!$A$4:$A$15,0),MATCH(1,($U$2=GRID!$B$1:$U$1)*(КАЛЕНДАРЬ!AZ30=GRID!$B$3:$U$3),0))*GRID!$H$42,
ROUNDUP(INDEX(GRID!$B$4:$U$15,MATCH(M$7,GRID!$A$4:$A$15,0),MATCH(1,($U$2=GRID!$B$1:$U$1)*(КАЛЕНДАРЬ!AZ30=GRID!$B$3:$U$3),0))*GRID!$H$42*(1-GRID!$H$43),0))</f>
        <v>59200</v>
      </c>
      <c r="N564" s="5">
        <f t="array" ref="N564">IF($I$2="Длительное проживание от 30 ночей ",
INDEX(GRID!$B$18:$U$29,MATCH(M$7,GRID!$A$18:$A$29,0),MATCH(1,($U$2=GRID!$B$1:$U$1)*(КАЛЕНДАРЬ!AZ30=GRID!$B$3:$U$3),0))*GRID!$H$42,
ROUNDUP(INDEX(GRID!$B$18:$U$29,MATCH(M$7,GRID!$A$18:$A$29,0),MATCH(1,($U$2=GRID!$B$1:$U$1)*(КАЛЕНДАРЬ!AZ30=GRID!$B$3:$U$3),0))*GRID!$H$42*(1-GRID!$H$43),0))</f>
        <v>63200</v>
      </c>
      <c r="O564" s="5" cm="1">
        <f t="array" ref="O564">IF($I$2="Длительное проживание от 30 ночей ",
INDEX(GRID!$B$4:$U$15,MATCH(O$7,GRID!$A$4:$A$15,0),MATCH(1,($U$2=GRID!$B$1:$U$1)*(КАЛЕНДАРЬ!AZ30=GRID!$B$3:$U$3),0))*GRID!$H$42,
ROUNDUP(INDEX(GRID!$B$4:$U$15,MATCH(O$7,GRID!$A$4:$A$15,0),MATCH(1,($U$2=GRID!$B$1:$U$1)*(КАЛЕНДАРЬ!AN\4=GRID!$B$3:$U$3),0))*GRID!$H$42*(1-GRID!$H$43),0))</f>
        <v>87040</v>
      </c>
      <c r="P564" s="5">
        <f t="array" ref="P564">IF($I$2="Длительное проживание от 30 ночей ",
INDEX(GRID!$B$4:$U$15,MATCH(P$7,GRID!$A$4:$A$15,0),MATCH(1,($U$2=GRID!$B$1:$U$1)*(КАЛЕНДАРЬ!AZ30=GRID!$B$3:$U$3),0))*GRID!$H$42,
ROUNDUP(INDEX(GRID!$B$4:$U$15,MATCH(P$7,GRID!$A$4:$A$15,0),MATCH(1,($U$2=GRID!$B$1:$U$1)*(КАЛЕНДАРЬ!AZ30=GRID!$B$3:$U$3),0))*GRID!$H$42*(1-GRID!$H$43),0))</f>
        <v>121120</v>
      </c>
      <c r="Q564" s="5">
        <f t="array" ref="Q564">IF($I$2="Длительное проживание от 30 ночей ",
INDEX(GRID!$B$4:$U$15,MATCH(Q$7,GRID!$A$4:$A$15,0),MATCH(1,($U$2=GRID!$B$1:$U$1)*(КАЛЕНДАРЬ!AZ30=GRID!$B$3:$U$3),0))*GRID!$H$42,
ROUNDUP(INDEX(GRID!$B$4:$U$15,MATCH(Q$7,GRID!$A$4:$A$15,0),MATCH(1,($U$2=GRID!$B$1:$U$1)*(КАЛЕНДАРЬ!AZ30=GRID!$B$3:$U$3),0))*GRID!$H$42*(1-GRID!$H$43),0))</f>
        <v>142320</v>
      </c>
      <c r="R564" s="50" t="s">
        <v>105</v>
      </c>
      <c r="S564" s="50" t="s">
        <v>105</v>
      </c>
      <c r="T564" s="50" t="s">
        <v>105</v>
      </c>
    </row>
    <row r="565" spans="1:21" ht="12.75" customHeight="1">
      <c r="A565" s="56" t="s">
        <v>15</v>
      </c>
      <c r="B565" s="57">
        <v>28</v>
      </c>
      <c r="C565" s="5">
        <f t="array" ref="C565">IF($I$2="Длительное проживание от 30 ночей ",
INDEX(GRID!$B$4:$U$15,MATCH(C$7,GRID!$A$4:$A$15,0),MATCH(1,($U$2=GRID!$B$1:$U$1)*(КАЛЕНДАРЬ!AZ31=GRID!$B$3:$U$3),0))*GRID!$H$42,
ROUNDUP(INDEX(GRID!$B$4:$U$15,MATCH(C$7,GRID!$A$4:$A$15,0),MATCH(1,($U$2=GRID!$B$1:$U$1)*(КАЛЕНДАРЬ!AZ31=GRID!$B$3:$U$3),0))*GRID!$H$42*(1-GRID!$H$43),0))</f>
        <v>24160.000000000004</v>
      </c>
      <c r="D565" s="5">
        <f t="array" ref="D565">IF($I$2="Длительное проживание от 30 ночей ",
INDEX(GRID!$B$18:$U$29,MATCH(C$7,GRID!$A$18:$A$29,0),MATCH(1,($U$2=GRID!$B$1:$U$1)*(КАЛЕНДАРЬ!AZ31=GRID!$B$3:$U$3),0))*GRID!$H$42,
ROUNDUP(INDEX(GRID!$B$18:$U$29,MATCH(C$7,GRID!$A$18:$A$29,0),MATCH(1,($U$2=GRID!$B$1:$U$1)*(КАЛЕНДАРЬ!AZ31=GRID!$B$3:$U$3),0))*GRID!$H$42*(1-GRID!$H$43),0))</f>
        <v>28160</v>
      </c>
      <c r="E565" s="5">
        <f t="array" ref="E565">IF($I$2="Длительное проживание от 30 ночей ",
INDEX(GRID!$B$4:$U$15,MATCH(E$7,GRID!$A$4:$A$15,0),MATCH(1,($U$2=GRID!$B$1:$U$1)*(КАЛЕНДАРЬ!AZ31=GRID!$B$3:$U$3),0))*GRID!$H$42,
ROUNDUP(INDEX(GRID!$B$4:$U$15,MATCH(E$7,GRID!$A$4:$A$15,0),MATCH(1,($U$2=GRID!$B$1:$U$1)*(КАЛЕНДАРЬ!AZ31=GRID!$B$3:$U$3),0))*GRID!$H$42*(1-GRID!$H$43),0))</f>
        <v>29040</v>
      </c>
      <c r="F565" s="5">
        <f t="array" ref="F565">IF($I$2="Длительное проживание от 30 ночей ",
INDEX(GRID!$B$18:$U$29,MATCH(E$7,GRID!$A$18:$A$29,0),MATCH(1,($U$2=GRID!$B$1:$U$1)*(КАЛЕНДАРЬ!AZ31=GRID!$B$3:$U$3),0))*GRID!$H$42,
ROUNDUP(INDEX(GRID!$B$18:$U$29,MATCH(E$7,GRID!$A$18:$A$29,0),MATCH(1,($U$2=GRID!$B$1:$U$1)*(КАЛЕНДАРЬ!AZ31=GRID!$B$3:$U$3),0))*GRID!$H$42*(1-GRID!$H$43),0))</f>
        <v>33040</v>
      </c>
      <c r="G565" s="5" cm="1">
        <f t="array" ref="G565">IF($I$2="Длительное проживание от 30 ночей ",
INDEX(GRID!$B$4:$U$15,MATCH(G$7,GRID!$A$4:$A$15,0),MATCH(1,($U$2=GRID!$B$1:$U$1)*(КАЛЕНДАРЬ!AZ31=GRID!$B$3:$U$3),0))*GRID!$H$42,
ROUNDUP(INDEX(GRID!$B$4:$U$15,MATCH(G$7,GRID!$A$4:$A$15,0),MATCH(1,($U$2=GRID!$B$1:$U$1)*(КАЛЕНДАРЬ!AZ31=GRID!$B$3:$U$3),0))*GRID!$H$42*(1-GRID!$H$43),0))</f>
        <v>34000</v>
      </c>
      <c r="H565" s="5" cm="1">
        <f t="array" ref="H565">IF($I$2="Длительное проживание от 30 ночей ",
INDEX(GRID!$B$18:$U$29,MATCH(G$7,GRID!$A$18:$A$29,0),MATCH(1,($U$2=GRID!$B$1:$U$1)*(КАЛЕНДАРЬ!AZ31=GRID!$B$3:$U$3),0))*GRID!$H$42,
ROUNDUP(INDEX(GRID!$B$18:$U$29,MATCH(G$7,GRID!$A$18:$A$29,0),MATCH(1,($U$2=GRID!$B$1:$U$1)*(КАЛЕНДАРЬ!AZ31=GRID!$B$3:$U$3),0))*GRID!$H$42*(1-GRID!$H$43),0))</f>
        <v>38000</v>
      </c>
      <c r="I565" s="5">
        <f t="array" ref="I565">IF($I$2="Длительное проживание от 30 ночей ",
INDEX(GRID!$B$4:$U$15,MATCH(I$7,GRID!$A$4:$A$15,0),MATCH(1,($U$2=GRID!$B$1:$U$1)*(КАЛЕНДАРЬ!AZ31=GRID!$B$3:$U$3),0))*GRID!$H$42,
ROUNDUP(INDEX(GRID!$B$4:$U$15,MATCH(I$7,GRID!$A$4:$A$15,0),MATCH(1,($U$2=GRID!$B$1:$U$1)*(КАЛЕНДАРЬ!AZ31=GRID!$B$3:$U$3),0))*GRID!$H$42*(1-GRID!$H$43),0))</f>
        <v>37920</v>
      </c>
      <c r="J565" s="5">
        <f t="array" ref="J565">IF($I$2="Длительное проживание от 30 ночей ",
INDEX(GRID!$B$18:$U$29,MATCH(I$7,GRID!$A$18:$A$29,0),MATCH(1,($U$2=GRID!$B$1:$U$1)*(КАЛЕНДАРЬ!AZ31=GRID!$B$3:$U$3),0))*GRID!$H$42,
ROUNDUP(INDEX(GRID!$B$18:$U$29,MATCH(I$7,GRID!$A$18:$A$29,0),MATCH(1,($U$2=GRID!$B$1:$U$1)*(КАЛЕНДАРЬ!AZ31=GRID!$B$3:$U$3),0))*GRID!$H$42*(1-GRID!$H$43),0))</f>
        <v>41920</v>
      </c>
      <c r="K565" s="5" cm="1">
        <f t="array" ref="K565">IF($I$2="Длительное проживание от 30 ночей ",
INDEX(GRID!$B$4:$U$15,MATCH(K$7,GRID!$A$4:$A$15,0),MATCH(1,($U$2=GRID!$B$1:$U$1)*(КАЛЕНДАРЬ!AZ31=GRID!$B$3:$U$3),0))*GRID!$H$42,
ROUNDUP(INDEX(GRID!$B$4:$U$15,MATCH(K$7,GRID!$A$4:$A$15,0),MATCH(1,($U$2=GRID!$B$1:$U$1)*(КАЛЕНДАРЬ!AZ31=GRID!$B$3:$U$3),0))*GRID!$H$42*(1-GRID!$H$43),0))</f>
        <v>42640</v>
      </c>
      <c r="L565" s="5" cm="1">
        <f t="array" ref="L565">IF($I$2="Длительное проживание от 30 ночей ",
INDEX(GRID!$B$18:$U$29,MATCH(K$7,GRID!$A$18:$A$29,0),MATCH(1,($U$2=GRID!$B$1:$U$1)*(КАЛЕНДАРЬ!AZ31=GRID!$B$3:$U$3),0))*GRID!$H$42,
ROUNDUP(INDEX(GRID!$B$18:$U$29,MATCH(K$7,GRID!$A$18:$A$29,0),MATCH(1,($U$2=GRID!$B$1:$U$1)*(КАЛЕНДАРЬ!AZ31=GRID!$B$3:$U$3),0))*GRID!$H$42*(1-GRID!$H$43),0))</f>
        <v>46640</v>
      </c>
      <c r="M565" s="5">
        <f t="array" ref="M565">IF($I$2="Длительное проживание от 30 ночей ",
INDEX(GRID!$B$4:$U$15,MATCH(M$7,GRID!$A$4:$A$15,0),MATCH(1,($U$2=GRID!$B$1:$U$1)*(КАЛЕНДАРЬ!AZ31=GRID!$B$3:$U$3),0))*GRID!$H$42,
ROUNDUP(INDEX(GRID!$B$4:$U$15,MATCH(M$7,GRID!$A$4:$A$15,0),MATCH(1,($U$2=GRID!$B$1:$U$1)*(КАЛЕНДАРЬ!AZ31=GRID!$B$3:$U$3),0))*GRID!$H$42*(1-GRID!$H$43),0))</f>
        <v>59200</v>
      </c>
      <c r="N565" s="5">
        <f t="array" ref="N565">IF($I$2="Длительное проживание от 30 ночей ",
INDEX(GRID!$B$18:$U$29,MATCH(M$7,GRID!$A$18:$A$29,0),MATCH(1,($U$2=GRID!$B$1:$U$1)*(КАЛЕНДАРЬ!AZ31=GRID!$B$3:$U$3),0))*GRID!$H$42,
ROUNDUP(INDEX(GRID!$B$18:$U$29,MATCH(M$7,GRID!$A$18:$A$29,0),MATCH(1,($U$2=GRID!$B$1:$U$1)*(КАЛЕНДАРЬ!AZ31=GRID!$B$3:$U$3),0))*GRID!$H$42*(1-GRID!$H$43),0))</f>
        <v>63200</v>
      </c>
      <c r="O565" s="5" cm="1">
        <f t="array" ref="O565">IF($I$2="Длительное проживание от 30 ночей ",
INDEX(GRID!$B$4:$U$15,MATCH(O$7,GRID!$A$4:$A$15,0),MATCH(1,($U$2=GRID!$B$1:$U$1)*(КАЛЕНДАРЬ!AZ31=GRID!$B$3:$U$3),0))*GRID!$H$42,
ROUNDUP(INDEX(GRID!$B$4:$U$15,MATCH(O$7,GRID!$A$4:$A$15,0),MATCH(1,($U$2=GRID!$B$1:$U$1)*(КАЛЕНДАРЬ!AN\4=GRID!$B$3:$U$3),0))*GRID!$H$42*(1-GRID!$H$43),0))</f>
        <v>87040</v>
      </c>
      <c r="P565" s="5">
        <f t="array" ref="P565">IF($I$2="Длительное проживание от 30 ночей ",
INDEX(GRID!$B$4:$U$15,MATCH(P$7,GRID!$A$4:$A$15,0),MATCH(1,($U$2=GRID!$B$1:$U$1)*(КАЛЕНДАРЬ!AZ31=GRID!$B$3:$U$3),0))*GRID!$H$42,
ROUNDUP(INDEX(GRID!$B$4:$U$15,MATCH(P$7,GRID!$A$4:$A$15,0),MATCH(1,($U$2=GRID!$B$1:$U$1)*(КАЛЕНДАРЬ!AZ31=GRID!$B$3:$U$3),0))*GRID!$H$42*(1-GRID!$H$43),0))</f>
        <v>121120</v>
      </c>
      <c r="Q565" s="5">
        <f t="array" ref="Q565">IF($I$2="Длительное проживание от 30 ночей ",
INDEX(GRID!$B$4:$U$15,MATCH(Q$7,GRID!$A$4:$A$15,0),MATCH(1,($U$2=GRID!$B$1:$U$1)*(КАЛЕНДАРЬ!AZ31=GRID!$B$3:$U$3),0))*GRID!$H$42,
ROUNDUP(INDEX(GRID!$B$4:$U$15,MATCH(Q$7,GRID!$A$4:$A$15,0),MATCH(1,($U$2=GRID!$B$1:$U$1)*(КАЛЕНДАРЬ!AZ31=GRID!$B$3:$U$3),0))*GRID!$H$42*(1-GRID!$H$43),0))</f>
        <v>142320</v>
      </c>
      <c r="R565" s="50" t="s">
        <v>105</v>
      </c>
      <c r="S565" s="50" t="s">
        <v>105</v>
      </c>
      <c r="T565" s="50" t="s">
        <v>105</v>
      </c>
    </row>
    <row r="566" spans="1:21" ht="12.75" customHeight="1">
      <c r="A566" s="56" t="s">
        <v>16</v>
      </c>
      <c r="B566" s="57">
        <v>29</v>
      </c>
      <c r="C566" s="5">
        <f t="array" ref="C566">IF($I$2="Длительное проживание от 30 ночей ",
INDEX(GRID!$B$4:$U$15,MATCH(C$7,GRID!$A$4:$A$15,0),MATCH(1,($U$2=GRID!$B$1:$U$1)*(КАЛЕНДАРЬ!AZ32=GRID!$B$3:$U$3),0))*GRID!$H$42,
ROUNDUP(INDEX(GRID!$B$4:$U$15,MATCH(C$7,GRID!$A$4:$A$15,0),MATCH(1,($U$2=GRID!$B$1:$U$1)*(КАЛЕНДАРЬ!AZ32=GRID!$B$3:$U$3),0))*GRID!$H$42*(1-GRID!$H$43),0))</f>
        <v>26560</v>
      </c>
      <c r="D566" s="5">
        <f t="array" ref="D566">IF($I$2="Длительное проживание от 30 ночей ",
INDEX(GRID!$B$18:$U$29,MATCH(C$7,GRID!$A$18:$A$29,0),MATCH(1,($U$2=GRID!$B$1:$U$1)*(КАЛЕНДАРЬ!AZ32=GRID!$B$3:$U$3),0))*GRID!$H$42,
ROUNDUP(INDEX(GRID!$B$18:$U$29,MATCH(C$7,GRID!$A$18:$A$29,0),MATCH(1,($U$2=GRID!$B$1:$U$1)*(КАЛЕНДАРЬ!AZ32=GRID!$B$3:$U$3),0))*GRID!$H$42*(1-GRID!$H$43),0))</f>
        <v>30560</v>
      </c>
      <c r="E566" s="5">
        <f t="array" ref="E566">IF($I$2="Длительное проживание от 30 ночей ",
INDEX(GRID!$B$4:$U$15,MATCH(E$7,GRID!$A$4:$A$15,0),MATCH(1,($U$2=GRID!$B$1:$U$1)*(КАЛЕНДАРЬ!AZ32=GRID!$B$3:$U$3),0))*GRID!$H$42,
ROUNDUP(INDEX(GRID!$B$4:$U$15,MATCH(E$7,GRID!$A$4:$A$15,0),MATCH(1,($U$2=GRID!$B$1:$U$1)*(КАЛЕНДАРЬ!AZ32=GRID!$B$3:$U$3),0))*GRID!$H$42*(1-GRID!$H$43),0))</f>
        <v>31920</v>
      </c>
      <c r="F566" s="5">
        <f t="array" ref="F566">IF($I$2="Длительное проживание от 30 ночей ",
INDEX(GRID!$B$18:$U$29,MATCH(E$7,GRID!$A$18:$A$29,0),MATCH(1,($U$2=GRID!$B$1:$U$1)*(КАЛЕНДАРЬ!AZ32=GRID!$B$3:$U$3),0))*GRID!$H$42,
ROUNDUP(INDEX(GRID!$B$18:$U$29,MATCH(E$7,GRID!$A$18:$A$29,0),MATCH(1,($U$2=GRID!$B$1:$U$1)*(КАЛЕНДАРЬ!AZ32=GRID!$B$3:$U$3),0))*GRID!$H$42*(1-GRID!$H$43),0))</f>
        <v>35920</v>
      </c>
      <c r="G566" s="5" cm="1">
        <f t="array" ref="G566">IF($I$2="Длительное проживание от 30 ночей ",
INDEX(GRID!$B$4:$U$15,MATCH(G$7,GRID!$A$4:$A$15,0),MATCH(1,($U$2=GRID!$B$1:$U$1)*(КАЛЕНДАРЬ!AZ32=GRID!$B$3:$U$3),0))*GRID!$H$42,
ROUNDUP(INDEX(GRID!$B$4:$U$15,MATCH(G$7,GRID!$A$4:$A$15,0),MATCH(1,($U$2=GRID!$B$1:$U$1)*(КАЛЕНДАРЬ!AZ32=GRID!$B$3:$U$3),0))*GRID!$H$42*(1-GRID!$H$43),0))</f>
        <v>36960</v>
      </c>
      <c r="H566" s="5" cm="1">
        <f t="array" ref="H566">IF($I$2="Длительное проживание от 30 ночей ",
INDEX(GRID!$B$18:$U$29,MATCH(G$7,GRID!$A$18:$A$29,0),MATCH(1,($U$2=GRID!$B$1:$U$1)*(КАЛЕНДАРЬ!AZ32=GRID!$B$3:$U$3),0))*GRID!$H$42,
ROUNDUP(INDEX(GRID!$B$18:$U$29,MATCH(G$7,GRID!$A$18:$A$29,0),MATCH(1,($U$2=GRID!$B$1:$U$1)*(КАЛЕНДАРЬ!AZ32=GRID!$B$3:$U$3),0))*GRID!$H$42*(1-GRID!$H$43),0))</f>
        <v>40960</v>
      </c>
      <c r="I566" s="5">
        <f t="array" ref="I566">IF($I$2="Длительное проживание от 30 ночей ",
INDEX(GRID!$B$4:$U$15,MATCH(I$7,GRID!$A$4:$A$15,0),MATCH(1,($U$2=GRID!$B$1:$U$1)*(КАЛЕНДАРЬ!AZ32=GRID!$B$3:$U$3),0))*GRID!$H$42,
ROUNDUP(INDEX(GRID!$B$4:$U$15,MATCH(I$7,GRID!$A$4:$A$15,0),MATCH(1,($U$2=GRID!$B$1:$U$1)*(КАЛЕНДАРЬ!AZ32=GRID!$B$3:$U$3),0))*GRID!$H$42*(1-GRID!$H$43),0))</f>
        <v>41360</v>
      </c>
      <c r="J566" s="5">
        <f t="array" ref="J566">IF($I$2="Длительное проживание от 30 ночей ",
INDEX(GRID!$B$18:$U$29,MATCH(I$7,GRID!$A$18:$A$29,0),MATCH(1,($U$2=GRID!$B$1:$U$1)*(КАЛЕНДАРЬ!AZ32=GRID!$B$3:$U$3),0))*GRID!$H$42,
ROUNDUP(INDEX(GRID!$B$18:$U$29,MATCH(I$7,GRID!$A$18:$A$29,0),MATCH(1,($U$2=GRID!$B$1:$U$1)*(КАЛЕНДАРЬ!AZ32=GRID!$B$3:$U$3),0))*GRID!$H$42*(1-GRID!$H$43),0))</f>
        <v>45360</v>
      </c>
      <c r="K566" s="5" cm="1">
        <f t="array" ref="K566">IF($I$2="Длительное проживание от 30 ночей ",
INDEX(GRID!$B$4:$U$15,MATCH(K$7,GRID!$A$4:$A$15,0),MATCH(1,($U$2=GRID!$B$1:$U$1)*(КАЛЕНДАРЬ!AZ32=GRID!$B$3:$U$3),0))*GRID!$H$42,
ROUNDUP(INDEX(GRID!$B$4:$U$15,MATCH(K$7,GRID!$A$4:$A$15,0),MATCH(1,($U$2=GRID!$B$1:$U$1)*(КАЛЕНДАРЬ!AZ32=GRID!$B$3:$U$3),0))*GRID!$H$42*(1-GRID!$H$43),0))</f>
        <v>46240</v>
      </c>
      <c r="L566" s="5" cm="1">
        <f t="array" ref="L566">IF($I$2="Длительное проживание от 30 ночей ",
INDEX(GRID!$B$18:$U$29,MATCH(K$7,GRID!$A$18:$A$29,0),MATCH(1,($U$2=GRID!$B$1:$U$1)*(КАЛЕНДАРЬ!AZ32=GRID!$B$3:$U$3),0))*GRID!$H$42,
ROUNDUP(INDEX(GRID!$B$18:$U$29,MATCH(K$7,GRID!$A$18:$A$29,0),MATCH(1,($U$2=GRID!$B$1:$U$1)*(КАЛЕНДАРЬ!AZ32=GRID!$B$3:$U$3),0))*GRID!$H$42*(1-GRID!$H$43),0))</f>
        <v>50240</v>
      </c>
      <c r="M566" s="5">
        <f t="array" ref="M566">IF($I$2="Длительное проживание от 30 ночей ",
INDEX(GRID!$B$4:$U$15,MATCH(M$7,GRID!$A$4:$A$15,0),MATCH(1,($U$2=GRID!$B$1:$U$1)*(КАЛЕНДАРЬ!AZ32=GRID!$B$3:$U$3),0))*GRID!$H$42,
ROUNDUP(INDEX(GRID!$B$4:$U$15,MATCH(M$7,GRID!$A$4:$A$15,0),MATCH(1,($U$2=GRID!$B$1:$U$1)*(КАЛЕНДАРЬ!AZ32=GRID!$B$3:$U$3),0))*GRID!$H$42*(1-GRID!$H$43),0))</f>
        <v>63200</v>
      </c>
      <c r="N566" s="5">
        <f t="array" ref="N566">IF($I$2="Длительное проживание от 30 ночей ",
INDEX(GRID!$B$18:$U$29,MATCH(M$7,GRID!$A$18:$A$29,0),MATCH(1,($U$2=GRID!$B$1:$U$1)*(КАЛЕНДАРЬ!AZ32=GRID!$B$3:$U$3),0))*GRID!$H$42,
ROUNDUP(INDEX(GRID!$B$18:$U$29,MATCH(M$7,GRID!$A$18:$A$29,0),MATCH(1,($U$2=GRID!$B$1:$U$1)*(КАЛЕНДАРЬ!AZ32=GRID!$B$3:$U$3),0))*GRID!$H$42*(1-GRID!$H$43),0))</f>
        <v>67200</v>
      </c>
      <c r="O566" s="5" cm="1">
        <f t="array" ref="O566">IF($I$2="Длительное проживание от 30 ночей ",
INDEX(GRID!$B$4:$U$15,MATCH(O$7,GRID!$A$4:$A$15,0),MATCH(1,($U$2=GRID!$B$1:$U$1)*(КАЛЕНДАРЬ!AZ32=GRID!$B$3:$U$3),0))*GRID!$H$42,
ROUNDUP(INDEX(GRID!$B$4:$U$15,MATCH(O$7,GRID!$A$4:$A$15,0),MATCH(1,($U$2=GRID!$B$1:$U$1)*(КАЛЕНДАРЬ!AN\4=GRID!$B$3:$U$3),0))*GRID!$H$42*(1-GRID!$H$43),0))</f>
        <v>91840</v>
      </c>
      <c r="P566" s="5">
        <f t="array" ref="P566">IF($I$2="Длительное проживание от 30 ночей ",
INDEX(GRID!$B$4:$U$15,MATCH(P$7,GRID!$A$4:$A$15,0),MATCH(1,($U$2=GRID!$B$1:$U$1)*(КАЛЕНДАРЬ!AZ32=GRID!$B$3:$U$3),0))*GRID!$H$42,
ROUNDUP(INDEX(GRID!$B$4:$U$15,MATCH(P$7,GRID!$A$4:$A$15,0),MATCH(1,($U$2=GRID!$B$1:$U$1)*(КАЛЕНДАРЬ!AZ32=GRID!$B$3:$U$3),0))*GRID!$H$42*(1-GRID!$H$43),0))</f>
        <v>126400</v>
      </c>
      <c r="Q566" s="5">
        <f t="array" ref="Q566">IF($I$2="Длительное проживание от 30 ночей ",
INDEX(GRID!$B$4:$U$15,MATCH(Q$7,GRID!$A$4:$A$15,0),MATCH(1,($U$2=GRID!$B$1:$U$1)*(КАЛЕНДАРЬ!AZ32=GRID!$B$3:$U$3),0))*GRID!$H$42,
ROUNDUP(INDEX(GRID!$B$4:$U$15,MATCH(Q$7,GRID!$A$4:$A$15,0),MATCH(1,($U$2=GRID!$B$1:$U$1)*(КАЛЕНДАРЬ!AZ32=GRID!$B$3:$U$3),0))*GRID!$H$42*(1-GRID!$H$43),0))</f>
        <v>148400</v>
      </c>
      <c r="R566" s="50" t="s">
        <v>105</v>
      </c>
      <c r="S566" s="50" t="s">
        <v>105</v>
      </c>
      <c r="T566" s="50" t="s">
        <v>105</v>
      </c>
    </row>
    <row r="567" spans="1:21" ht="12.75" customHeight="1">
      <c r="A567" s="56" t="s">
        <v>17</v>
      </c>
      <c r="B567" s="57">
        <v>30</v>
      </c>
      <c r="C567" s="5">
        <f t="array" ref="C567">IF($I$2="Длительное проживание от 30 ночей ",
INDEX(GRID!$B$4:$U$15,MATCH(C$7,GRID!$A$4:$A$15,0),MATCH(1,($U$2=GRID!$B$1:$U$1)*(КАЛЕНДАРЬ!AZ33=GRID!$B$3:$U$3),0))*GRID!$H$42,
ROUNDUP(INDEX(GRID!$B$4:$U$15,MATCH(C$7,GRID!$A$4:$A$15,0),MATCH(1,($U$2=GRID!$B$1:$U$1)*(КАЛЕНДАРЬ!AZ33=GRID!$B$3:$U$3),0))*GRID!$H$42*(1-GRID!$H$43),0))</f>
        <v>26560</v>
      </c>
      <c r="D567" s="5">
        <f t="array" ref="D567">IF($I$2="Длительное проживание от 30 ночей ",
INDEX(GRID!$B$18:$U$29,MATCH(C$7,GRID!$A$18:$A$29,0),MATCH(1,($U$2=GRID!$B$1:$U$1)*(КАЛЕНДАРЬ!AZ33=GRID!$B$3:$U$3),0))*GRID!$H$42,
ROUNDUP(INDEX(GRID!$B$18:$U$29,MATCH(C$7,GRID!$A$18:$A$29,0),MATCH(1,($U$2=GRID!$B$1:$U$1)*(КАЛЕНДАРЬ!AZ33=GRID!$B$3:$U$3),0))*GRID!$H$42*(1-GRID!$H$43),0))</f>
        <v>30560</v>
      </c>
      <c r="E567" s="5">
        <f t="array" ref="E567">IF($I$2="Длительное проживание от 30 ночей ",
INDEX(GRID!$B$4:$U$15,MATCH(E$7,GRID!$A$4:$A$15,0),MATCH(1,($U$2=GRID!$B$1:$U$1)*(КАЛЕНДАРЬ!AZ33=GRID!$B$3:$U$3),0))*GRID!$H$42,
ROUNDUP(INDEX(GRID!$B$4:$U$15,MATCH(E$7,GRID!$A$4:$A$15,0),MATCH(1,($U$2=GRID!$B$1:$U$1)*(КАЛЕНДАРЬ!AZ33=GRID!$B$3:$U$3),0))*GRID!$H$42*(1-GRID!$H$43),0))</f>
        <v>31920</v>
      </c>
      <c r="F567" s="5">
        <f t="array" ref="F567">IF($I$2="Длительное проживание от 30 ночей ",
INDEX(GRID!$B$18:$U$29,MATCH(E$7,GRID!$A$18:$A$29,0),MATCH(1,($U$2=GRID!$B$1:$U$1)*(КАЛЕНДАРЬ!AZ33=GRID!$B$3:$U$3),0))*GRID!$H$42,
ROUNDUP(INDEX(GRID!$B$18:$U$29,MATCH(E$7,GRID!$A$18:$A$29,0),MATCH(1,($U$2=GRID!$B$1:$U$1)*(КАЛЕНДАРЬ!AZ33=GRID!$B$3:$U$3),0))*GRID!$H$42*(1-GRID!$H$43),0))</f>
        <v>35920</v>
      </c>
      <c r="G567" s="5" cm="1">
        <f t="array" ref="G567">IF($I$2="Длительное проживание от 30 ночей ",
INDEX(GRID!$B$4:$U$15,MATCH(G$7,GRID!$A$4:$A$15,0),MATCH(1,($U$2=GRID!$B$1:$U$1)*(КАЛЕНДАРЬ!AZ33=GRID!$B$3:$U$3),0))*GRID!$H$42,
ROUNDUP(INDEX(GRID!$B$4:$U$15,MATCH(G$7,GRID!$A$4:$A$15,0),MATCH(1,($U$2=GRID!$B$1:$U$1)*(КАЛЕНДАРЬ!AZ33=GRID!$B$3:$U$3),0))*GRID!$H$42*(1-GRID!$H$43),0))</f>
        <v>36960</v>
      </c>
      <c r="H567" s="5" cm="1">
        <f t="array" ref="H567">IF($I$2="Длительное проживание от 30 ночей ",
INDEX(GRID!$B$18:$U$29,MATCH(G$7,GRID!$A$18:$A$29,0),MATCH(1,($U$2=GRID!$B$1:$U$1)*(КАЛЕНДАРЬ!AZ33=GRID!$B$3:$U$3),0))*GRID!$H$42,
ROUNDUP(INDEX(GRID!$B$18:$U$29,MATCH(G$7,GRID!$A$18:$A$29,0),MATCH(1,($U$2=GRID!$B$1:$U$1)*(КАЛЕНДАРЬ!AZ33=GRID!$B$3:$U$3),0))*GRID!$H$42*(1-GRID!$H$43),0))</f>
        <v>40960</v>
      </c>
      <c r="I567" s="5">
        <f t="array" ref="I567">IF($I$2="Длительное проживание от 30 ночей ",
INDEX(GRID!$B$4:$U$15,MATCH(I$7,GRID!$A$4:$A$15,0),MATCH(1,($U$2=GRID!$B$1:$U$1)*(КАЛЕНДАРЬ!AZ33=GRID!$B$3:$U$3),0))*GRID!$H$42,
ROUNDUP(INDEX(GRID!$B$4:$U$15,MATCH(I$7,GRID!$A$4:$A$15,0),MATCH(1,($U$2=GRID!$B$1:$U$1)*(КАЛЕНДАРЬ!AZ33=GRID!$B$3:$U$3),0))*GRID!$H$42*(1-GRID!$H$43),0))</f>
        <v>41360</v>
      </c>
      <c r="J567" s="5">
        <f t="array" ref="J567">IF($I$2="Длительное проживание от 30 ночей ",
INDEX(GRID!$B$18:$U$29,MATCH(I$7,GRID!$A$18:$A$29,0),MATCH(1,($U$2=GRID!$B$1:$U$1)*(КАЛЕНДАРЬ!AZ33=GRID!$B$3:$U$3),0))*GRID!$H$42,
ROUNDUP(INDEX(GRID!$B$18:$U$29,MATCH(I$7,GRID!$A$18:$A$29,0),MATCH(1,($U$2=GRID!$B$1:$U$1)*(КАЛЕНДАРЬ!AZ33=GRID!$B$3:$U$3),0))*GRID!$H$42*(1-GRID!$H$43),0))</f>
        <v>45360</v>
      </c>
      <c r="K567" s="5" cm="1">
        <f t="array" ref="K567">IF($I$2="Длительное проживание от 30 ночей ",
INDEX(GRID!$B$4:$U$15,MATCH(K$7,GRID!$A$4:$A$15,0),MATCH(1,($U$2=GRID!$B$1:$U$1)*(КАЛЕНДАРЬ!AZ33=GRID!$B$3:$U$3),0))*GRID!$H$42,
ROUNDUP(INDEX(GRID!$B$4:$U$15,MATCH(K$7,GRID!$A$4:$A$15,0),MATCH(1,($U$2=GRID!$B$1:$U$1)*(КАЛЕНДАРЬ!AZ33=GRID!$B$3:$U$3),0))*GRID!$H$42*(1-GRID!$H$43),0))</f>
        <v>46240</v>
      </c>
      <c r="L567" s="5" cm="1">
        <f t="array" ref="L567">IF($I$2="Длительное проживание от 30 ночей ",
INDEX(GRID!$B$18:$U$29,MATCH(K$7,GRID!$A$18:$A$29,0),MATCH(1,($U$2=GRID!$B$1:$U$1)*(КАЛЕНДАРЬ!AZ33=GRID!$B$3:$U$3),0))*GRID!$H$42,
ROUNDUP(INDEX(GRID!$B$18:$U$29,MATCH(K$7,GRID!$A$18:$A$29,0),MATCH(1,($U$2=GRID!$B$1:$U$1)*(КАЛЕНДАРЬ!AZ33=GRID!$B$3:$U$3),0))*GRID!$H$42*(1-GRID!$H$43),0))</f>
        <v>50240</v>
      </c>
      <c r="M567" s="5">
        <f t="array" ref="M567">IF($I$2="Длительное проживание от 30 ночей ",
INDEX(GRID!$B$4:$U$15,MATCH(M$7,GRID!$A$4:$A$15,0),MATCH(1,($U$2=GRID!$B$1:$U$1)*(КАЛЕНДАРЬ!AZ33=GRID!$B$3:$U$3),0))*GRID!$H$42,
ROUNDUP(INDEX(GRID!$B$4:$U$15,MATCH(M$7,GRID!$A$4:$A$15,0),MATCH(1,($U$2=GRID!$B$1:$U$1)*(КАЛЕНДАРЬ!AZ33=GRID!$B$3:$U$3),0))*GRID!$H$42*(1-GRID!$H$43),0))</f>
        <v>63200</v>
      </c>
      <c r="N567" s="5">
        <f t="array" ref="N567">IF($I$2="Длительное проживание от 30 ночей ",
INDEX(GRID!$B$18:$U$29,MATCH(M$7,GRID!$A$18:$A$29,0),MATCH(1,($U$2=GRID!$B$1:$U$1)*(КАЛЕНДАРЬ!AZ33=GRID!$B$3:$U$3),0))*GRID!$H$42,
ROUNDUP(INDEX(GRID!$B$18:$U$29,MATCH(M$7,GRID!$A$18:$A$29,0),MATCH(1,($U$2=GRID!$B$1:$U$1)*(КАЛЕНДАРЬ!AZ33=GRID!$B$3:$U$3),0))*GRID!$H$42*(1-GRID!$H$43),0))</f>
        <v>67200</v>
      </c>
      <c r="O567" s="5" cm="1">
        <f t="array" ref="O567">IF($I$2="Длительное проживание от 30 ночей ",
INDEX(GRID!$B$4:$U$15,MATCH(O$7,GRID!$A$4:$A$15,0),MATCH(1,($U$2=GRID!$B$1:$U$1)*(КАЛЕНДАРЬ!AZ33=GRID!$B$3:$U$3),0))*GRID!$H$42,
ROUNDUP(INDEX(GRID!$B$4:$U$15,MATCH(O$7,GRID!$A$4:$A$15,0),MATCH(1,($U$2=GRID!$B$1:$U$1)*(КАЛЕНДАРЬ!AN\4=GRID!$B$3:$U$3),0))*GRID!$H$42*(1-GRID!$H$43),0))</f>
        <v>91840</v>
      </c>
      <c r="P567" s="5">
        <f t="array" ref="P567">IF($I$2="Длительное проживание от 30 ночей ",
INDEX(GRID!$B$4:$U$15,MATCH(P$7,GRID!$A$4:$A$15,0),MATCH(1,($U$2=GRID!$B$1:$U$1)*(КАЛЕНДАРЬ!AZ33=GRID!$B$3:$U$3),0))*GRID!$H$42,
ROUNDUP(INDEX(GRID!$B$4:$U$15,MATCH(P$7,GRID!$A$4:$A$15,0),MATCH(1,($U$2=GRID!$B$1:$U$1)*(КАЛЕНДАРЬ!AZ33=GRID!$B$3:$U$3),0))*GRID!$H$42*(1-GRID!$H$43),0))</f>
        <v>126400</v>
      </c>
      <c r="Q567" s="5">
        <f t="array" ref="Q567">IF($I$2="Длительное проживание от 30 ночей ",
INDEX(GRID!$B$4:$U$15,MATCH(Q$7,GRID!$A$4:$A$15,0),MATCH(1,($U$2=GRID!$B$1:$U$1)*(КАЛЕНДАРЬ!AZ33=GRID!$B$3:$U$3),0))*GRID!$H$42,
ROUNDUP(INDEX(GRID!$B$4:$U$15,MATCH(Q$7,GRID!$A$4:$A$15,0),MATCH(1,($U$2=GRID!$B$1:$U$1)*(КАЛЕНДАРЬ!AZ33=GRID!$B$3:$U$3),0))*GRID!$H$42*(1-GRID!$H$43),0))</f>
        <v>148400</v>
      </c>
      <c r="R567" s="50" t="s">
        <v>105</v>
      </c>
      <c r="S567" s="50" t="s">
        <v>105</v>
      </c>
      <c r="T567" s="50" t="s">
        <v>105</v>
      </c>
    </row>
    <row r="568" spans="1:21" ht="12.75" customHeight="1">
      <c r="A568" s="56" t="s">
        <v>11</v>
      </c>
      <c r="B568" s="57">
        <v>31</v>
      </c>
      <c r="C568" s="5">
        <f t="array" ref="C568">IF($I$2="Длительное проживание от 30 ночей ",
INDEX(GRID!$B$4:$U$15,MATCH(C$7,GRID!$A$4:$A$15,0),MATCH(1,($U$2=GRID!$B$1:$U$1)*(КАЛЕНДАРЬ!AZ34=GRID!$B$3:$U$3),0))*GRID!$H$42,
ROUNDUP(INDEX(GRID!$B$4:$U$15,MATCH(C$7,GRID!$A$4:$A$15,0),MATCH(1,($U$2=GRID!$B$1:$U$1)*(КАЛЕНДАРЬ!AZ34=GRID!$B$3:$U$3),0))*GRID!$H$42*(1-GRID!$H$43),0))</f>
        <v>26560</v>
      </c>
      <c r="D568" s="5">
        <f t="array" ref="D568">IF($I$2="Длительное проживание от 30 ночей ",
INDEX(GRID!$B$18:$U$29,MATCH(C$7,GRID!$A$18:$A$29,0),MATCH(1,($U$2=GRID!$B$1:$U$1)*(КАЛЕНДАРЬ!AZ34=GRID!$B$3:$U$3),0))*GRID!$H$42,
ROUNDUP(INDEX(GRID!$B$18:$U$29,MATCH(C$7,GRID!$A$18:$A$29,0),MATCH(1,($U$2=GRID!$B$1:$U$1)*(КАЛЕНДАРЬ!AZ34=GRID!$B$3:$U$3),0))*GRID!$H$42*(1-GRID!$H$43),0))</f>
        <v>30560</v>
      </c>
      <c r="E568" s="5">
        <f t="array" ref="E568">IF($I$2="Длительное проживание от 30 ночей ",
INDEX(GRID!$B$4:$U$15,MATCH(E$7,GRID!$A$4:$A$15,0),MATCH(1,($U$2=GRID!$B$1:$U$1)*(КАЛЕНДАРЬ!AZ34=GRID!$B$3:$U$3),0))*GRID!$H$42,
ROUNDUP(INDEX(GRID!$B$4:$U$15,MATCH(E$7,GRID!$A$4:$A$15,0),MATCH(1,($U$2=GRID!$B$1:$U$1)*(КАЛЕНДАРЬ!AZ34=GRID!$B$3:$U$3),0))*GRID!$H$42*(1-GRID!$H$43),0))</f>
        <v>31920</v>
      </c>
      <c r="F568" s="5">
        <f t="array" ref="F568">IF($I$2="Длительное проживание от 30 ночей ",
INDEX(GRID!$B$18:$U$29,MATCH(E$7,GRID!$A$18:$A$29,0),MATCH(1,($U$2=GRID!$B$1:$U$1)*(КАЛЕНДАРЬ!AZ34=GRID!$B$3:$U$3),0))*GRID!$H$42,
ROUNDUP(INDEX(GRID!$B$18:$U$29,MATCH(E$7,GRID!$A$18:$A$29,0),MATCH(1,($U$2=GRID!$B$1:$U$1)*(КАЛЕНДАРЬ!AZ34=GRID!$B$3:$U$3),0))*GRID!$H$42*(1-GRID!$H$43),0))</f>
        <v>35920</v>
      </c>
      <c r="G568" s="5" cm="1">
        <f t="array" ref="G568">IF($I$2="Длительное проживание от 30 ночей ",
INDEX(GRID!$B$4:$U$15,MATCH(G$7,GRID!$A$4:$A$15,0),MATCH(1,($U$2=GRID!$B$1:$U$1)*(КАЛЕНДАРЬ!AZ34=GRID!$B$3:$U$3),0))*GRID!$H$42,
ROUNDUP(INDEX(GRID!$B$4:$U$15,MATCH(G$7,GRID!$A$4:$A$15,0),MATCH(1,($U$2=GRID!$B$1:$U$1)*(КАЛЕНДАРЬ!AZ34=GRID!$B$3:$U$3),0))*GRID!$H$42*(1-GRID!$H$43),0))</f>
        <v>36960</v>
      </c>
      <c r="H568" s="5" cm="1">
        <f t="array" ref="H568">IF($I$2="Длительное проживание от 30 ночей ",
INDEX(GRID!$B$18:$U$29,MATCH(G$7,GRID!$A$18:$A$29,0),MATCH(1,($U$2=GRID!$B$1:$U$1)*(КАЛЕНДАРЬ!AZ34=GRID!$B$3:$U$3),0))*GRID!$H$42,
ROUNDUP(INDEX(GRID!$B$18:$U$29,MATCH(G$7,GRID!$A$18:$A$29,0),MATCH(1,($U$2=GRID!$B$1:$U$1)*(КАЛЕНДАРЬ!AZ34=GRID!$B$3:$U$3),0))*GRID!$H$42*(1-GRID!$H$43),0))</f>
        <v>40960</v>
      </c>
      <c r="I568" s="5">
        <f t="array" ref="I568">IF($I$2="Длительное проживание от 30 ночей ",
INDEX(GRID!$B$4:$U$15,MATCH(I$7,GRID!$A$4:$A$15,0),MATCH(1,($U$2=GRID!$B$1:$U$1)*(КАЛЕНДАРЬ!AZ34=GRID!$B$3:$U$3),0))*GRID!$H$42,
ROUNDUP(INDEX(GRID!$B$4:$U$15,MATCH(I$7,GRID!$A$4:$A$15,0),MATCH(1,($U$2=GRID!$B$1:$U$1)*(КАЛЕНДАРЬ!AZ34=GRID!$B$3:$U$3),0))*GRID!$H$42*(1-GRID!$H$43),0))</f>
        <v>41360</v>
      </c>
      <c r="J568" s="5">
        <f t="array" ref="J568">IF($I$2="Длительное проживание от 30 ночей ",
INDEX(GRID!$B$18:$U$29,MATCH(I$7,GRID!$A$18:$A$29,0),MATCH(1,($U$2=GRID!$B$1:$U$1)*(КАЛЕНДАРЬ!AZ34=GRID!$B$3:$U$3),0))*GRID!$H$42,
ROUNDUP(INDEX(GRID!$B$18:$U$29,MATCH(I$7,GRID!$A$18:$A$29,0),MATCH(1,($U$2=GRID!$B$1:$U$1)*(КАЛЕНДАРЬ!AZ34=GRID!$B$3:$U$3),0))*GRID!$H$42*(1-GRID!$H$43),0))</f>
        <v>45360</v>
      </c>
      <c r="K568" s="5" cm="1">
        <f t="array" ref="K568">IF($I$2="Длительное проживание от 30 ночей ",
INDEX(GRID!$B$4:$U$15,MATCH(K$7,GRID!$A$4:$A$15,0),MATCH(1,($U$2=GRID!$B$1:$U$1)*(КАЛЕНДАРЬ!AZ34=GRID!$B$3:$U$3),0))*GRID!$H$42,
ROUNDUP(INDEX(GRID!$B$4:$U$15,MATCH(K$7,GRID!$A$4:$A$15,0),MATCH(1,($U$2=GRID!$B$1:$U$1)*(КАЛЕНДАРЬ!AZ34=GRID!$B$3:$U$3),0))*GRID!$H$42*(1-GRID!$H$43),0))</f>
        <v>46240</v>
      </c>
      <c r="L568" s="5" cm="1">
        <f t="array" ref="L568">IF($I$2="Длительное проживание от 30 ночей ",
INDEX(GRID!$B$18:$U$29,MATCH(K$7,GRID!$A$18:$A$29,0),MATCH(1,($U$2=GRID!$B$1:$U$1)*(КАЛЕНДАРЬ!AZ34=GRID!$B$3:$U$3),0))*GRID!$H$42,
ROUNDUP(INDEX(GRID!$B$18:$U$29,MATCH(K$7,GRID!$A$18:$A$29,0),MATCH(1,($U$2=GRID!$B$1:$U$1)*(КАЛЕНДАРЬ!AZ34=GRID!$B$3:$U$3),0))*GRID!$H$42*(1-GRID!$H$43),0))</f>
        <v>50240</v>
      </c>
      <c r="M568" s="5">
        <f t="array" ref="M568">IF($I$2="Длительное проживание от 30 ночей ",
INDEX(GRID!$B$4:$U$15,MATCH(M$7,GRID!$A$4:$A$15,0),MATCH(1,($U$2=GRID!$B$1:$U$1)*(КАЛЕНДАРЬ!AZ34=GRID!$B$3:$U$3),0))*GRID!$H$42,
ROUNDUP(INDEX(GRID!$B$4:$U$15,MATCH(M$7,GRID!$A$4:$A$15,0),MATCH(1,($U$2=GRID!$B$1:$U$1)*(КАЛЕНДАРЬ!AZ34=GRID!$B$3:$U$3),0))*GRID!$H$42*(1-GRID!$H$43),0))</f>
        <v>63200</v>
      </c>
      <c r="N568" s="5">
        <f t="array" ref="N568">IF($I$2="Длительное проживание от 30 ночей ",
INDEX(GRID!$B$18:$U$29,MATCH(M$7,GRID!$A$18:$A$29,0),MATCH(1,($U$2=GRID!$B$1:$U$1)*(КАЛЕНДАРЬ!AZ34=GRID!$B$3:$U$3),0))*GRID!$H$42,
ROUNDUP(INDEX(GRID!$B$18:$U$29,MATCH(M$7,GRID!$A$18:$A$29,0),MATCH(1,($U$2=GRID!$B$1:$U$1)*(КАЛЕНДАРЬ!AZ34=GRID!$B$3:$U$3),0))*GRID!$H$42*(1-GRID!$H$43),0))</f>
        <v>67200</v>
      </c>
      <c r="O568" s="5" cm="1">
        <f t="array" ref="O568">IF($I$2="Длительное проживание от 30 ночей ",
INDEX(GRID!$B$4:$U$15,MATCH(O$7,GRID!$A$4:$A$15,0),MATCH(1,($U$2=GRID!$B$1:$U$1)*(КАЛЕНДАРЬ!AZ34=GRID!$B$3:$U$3),0))*GRID!$H$42,
ROUNDUP(INDEX(GRID!$B$4:$U$15,MATCH(O$7,GRID!$A$4:$A$15,0),MATCH(1,($U$2=GRID!$B$1:$U$1)*(КАЛЕНДАРЬ!AN\4=GRID!$B$3:$U$3),0))*GRID!$H$42*(1-GRID!$H$43),0))</f>
        <v>91840</v>
      </c>
      <c r="P568" s="5">
        <f t="array" ref="P568">IF($I$2="Длительное проживание от 30 ночей ",
INDEX(GRID!$B$4:$U$15,MATCH(P$7,GRID!$A$4:$A$15,0),MATCH(1,($U$2=GRID!$B$1:$U$1)*(КАЛЕНДАРЬ!AZ34=GRID!$B$3:$U$3),0))*GRID!$H$42,
ROUNDUP(INDEX(GRID!$B$4:$U$15,MATCH(P$7,GRID!$A$4:$A$15,0),MATCH(1,($U$2=GRID!$B$1:$U$1)*(КАЛЕНДАРЬ!AZ34=GRID!$B$3:$U$3),0))*GRID!$H$42*(1-GRID!$H$43),0))</f>
        <v>126400</v>
      </c>
      <c r="Q568" s="5">
        <f t="array" ref="Q568">IF($I$2="Длительное проживание от 30 ночей ",
INDEX(GRID!$B$4:$U$15,MATCH(Q$7,GRID!$A$4:$A$15,0),MATCH(1,($U$2=GRID!$B$1:$U$1)*(КАЛЕНДАРЬ!AZ34=GRID!$B$3:$U$3),0))*GRID!$H$42,
ROUNDUP(INDEX(GRID!$B$4:$U$15,MATCH(Q$7,GRID!$A$4:$A$15,0),MATCH(1,($U$2=GRID!$B$1:$U$1)*(КАЛЕНДАРЬ!AZ34=GRID!$B$3:$U$3),0))*GRID!$H$42*(1-GRID!$H$43),0))</f>
        <v>148400</v>
      </c>
      <c r="R568" s="50" t="s">
        <v>105</v>
      </c>
      <c r="S568" s="50" t="s">
        <v>105</v>
      </c>
      <c r="T568" s="50" t="s">
        <v>105</v>
      </c>
    </row>
    <row r="569" spans="1:21" ht="12.75" customHeight="1">
      <c r="A569" s="96"/>
      <c r="B569" s="97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</row>
    <row r="570" spans="1:21" ht="12.75" customHeight="1">
      <c r="A57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</row>
    <row r="571" spans="1:21" ht="12.75" customHeight="1">
      <c r="A571" s="163" t="s">
        <v>147</v>
      </c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</row>
    <row r="572" spans="1:21" ht="31.5" customHeight="1">
      <c r="A572" s="251" t="s">
        <v>8</v>
      </c>
      <c r="B572" s="252"/>
      <c r="C572" s="169" t="s">
        <v>87</v>
      </c>
      <c r="D572" s="170"/>
      <c r="E572" s="155" t="s">
        <v>79</v>
      </c>
      <c r="F572" s="156"/>
      <c r="G572" s="157" t="s">
        <v>80</v>
      </c>
      <c r="H572" s="157"/>
      <c r="I572" s="158" t="s">
        <v>81</v>
      </c>
      <c r="J572" s="159"/>
      <c r="K572" s="160" t="s">
        <v>82</v>
      </c>
      <c r="L572" s="160"/>
      <c r="M572" s="161" t="s">
        <v>83</v>
      </c>
      <c r="N572" s="161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1" ht="12.75" customHeight="1">
      <c r="A573" s="253"/>
      <c r="B573" s="254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1" ht="12.75" customHeight="1">
      <c r="A574" s="56" t="s">
        <v>12</v>
      </c>
      <c r="B574" s="57">
        <v>1</v>
      </c>
      <c r="C574" s="5" cm="1">
        <f t="array" ref="C574">IF($I$2="Длительное проживание от 30 ночей ",
INDEX(GRID!$B$4:$U$15,MATCH(C$7,GRID!$A$4:$A$15,0),MATCH(1,($U$2=GRID!$B$1:$U$1)*(КАЛЕНДАРЬ!BC4=GRID!$B$3:$U$3),0))*GRID!$H$42,
ROUNDUP(INDEX(GRID!$B$4:$U$15,MATCH(C$7,GRID!$A$4:$A$15,0),MATCH(1,($U$2=GRID!$B$1:$U$1)*(КАЛЕНДАРЬ!BC4=GRID!$B$3:$U$3),0))*GRID!$H$42*(1-GRID!$H$43),0))</f>
        <v>29200</v>
      </c>
      <c r="D574" s="5">
        <f t="array" ref="D574">IF($I$2="Длительное проживание от 30 ночей ",
INDEX(GRID!$B$18:$U$29,MATCH(C$7,GRID!$A$18:$A$29,0),MATCH(1,($U$2=GRID!$B$1:$U$1)*(КАЛЕНДАРЬ!BC4=GRID!$B$3:$U$3),0))*GRID!$H$42,
ROUNDUP(INDEX(GRID!$B$18:$U$29,MATCH(C$7,GRID!$A$18:$A$29,0),MATCH(1,($U$2=GRID!$B$1:$U$1)*(КАЛЕНДАРЬ!BC4=GRID!$B$3:$U$3),0))*GRID!$H$42*(1-GRID!$H$43),0))</f>
        <v>33200</v>
      </c>
      <c r="E574" s="5">
        <f t="array" ref="E574">IF($I$2="Длительное проживание от 30 ночей ",
INDEX(GRID!$B$4:$U$15,MATCH(E$7,GRID!$A$4:$A$15,0),MATCH(1,($U$2=GRID!$B$1:$U$1)*(КАЛЕНДАРЬ!BC4=GRID!$B$3:$U$3),0))*GRID!$H$42,
ROUNDUP(INDEX(GRID!$B$4:$U$15,MATCH(E$7,GRID!$A$4:$A$15,0),MATCH(1,($U$2=GRID!$B$1:$U$1)*(КАЛЕНДАРЬ!BC4=GRID!$B$3:$U$3),0))*GRID!$H$42*(1-GRID!$H$43),0))</f>
        <v>34960</v>
      </c>
      <c r="F574" s="5">
        <f t="array" ref="F574">IF($I$2="Длительное проживание от 30 ночей ",
INDEX(GRID!$B$18:$U$29,MATCH(E$7,GRID!$A$18:$A$29,0),MATCH(1,($U$2=GRID!$B$1:$U$1)*(КАЛЕНДАРЬ!BC4=GRID!$B$3:$U$3),0))*GRID!$H$42,
ROUNDUP(INDEX(GRID!$B$18:$U$29,MATCH(E$7,GRID!$A$18:$A$29,0),MATCH(1,($U$2=GRID!$B$1:$U$1)*(КАЛЕНДАРЬ!BC4=GRID!$B$3:$U$3),0))*GRID!$H$42*(1-GRID!$H$43),0))</f>
        <v>38960</v>
      </c>
      <c r="G574" s="5" cm="1">
        <f t="array" ref="G574">IF($I$2="Длительное проживание от 30 ночей ",
INDEX(GRID!$B$4:$U$15,MATCH(G$7,GRID!$A$4:$A$15,0),MATCH(1,($U$2=GRID!$B$1:$U$1)*(КАЛЕНДАРЬ!BC4=GRID!$B$3:$U$3),0))*GRID!$H$42,
ROUNDUP(INDEX(GRID!$B$4:$U$15,MATCH(G$7,GRID!$A$4:$A$15,0),MATCH(1,($U$2=GRID!$B$1:$U$1)*(КАЛЕНДАРЬ!BC4=GRID!$B$3:$U$3),0))*GRID!$H$42*(1-GRID!$H$43),0))</f>
        <v>40160</v>
      </c>
      <c r="H574" s="5" cm="1">
        <f t="array" ref="H574">IF($I$2="Длительное проживание от 30 ночей ",
INDEX(GRID!$B$18:$U$29,MATCH(G$7,GRID!$A$18:$A$29,0),MATCH(1,($U$2=GRID!$B$1:$U$1)*(КАЛЕНДАРЬ!BC4=GRID!$B$3:$U$3),0))*GRID!$H$42,
ROUNDUP(INDEX(GRID!$B$18:$U$29,MATCH(G$7,GRID!$A$18:$A$29,0),MATCH(1,($U$2=GRID!$B$1:$U$1)*(КАЛЕНДАРЬ!BC4=GRID!$B$3:$U$3),0))*GRID!$H$42*(1-GRID!$H$43),0))</f>
        <v>44160</v>
      </c>
      <c r="I574" s="5">
        <f t="array" ref="I574">IF($I$2="Длительное проживание от 30 ночей ",
INDEX(GRID!$B$4:$U$15,MATCH(I$7,GRID!$A$4:$A$15,0),MATCH(1,($U$2=GRID!$B$1:$U$1)*(КАЛЕНДАРЬ!BC4=GRID!$B$3:$U$3),0))*GRID!$H$42,
ROUNDUP(INDEX(GRID!$B$4:$U$15,MATCH(I$7,GRID!$A$4:$A$15,0),MATCH(1,($U$2=GRID!$B$1:$U$1)*(КАЛЕНДАРЬ!BC4=GRID!$B$3:$U$3),0))*GRID!$H$42*(1-GRID!$H$43),0))</f>
        <v>44960</v>
      </c>
      <c r="J574" s="5">
        <f t="array" ref="J574">IF($I$2="Длительное проживание от 30 ночей ",
INDEX(GRID!$B$18:$U$29,MATCH(I$7,GRID!$A$18:$A$29,0),MATCH(1,($U$2=GRID!$B$1:$U$1)*(КАЛЕНДАРЬ!BC4=GRID!$B$3:$U$3),0))*GRID!$H$42,
ROUNDUP(INDEX(GRID!$B$18:$U$29,MATCH(I$7,GRID!$A$18:$A$29,0),MATCH(1,($U$2=GRID!$B$1:$U$1)*(КАЛЕНДАРЬ!BC4=GRID!$B$3:$U$3),0))*GRID!$H$42*(1-GRID!$H$43),0))</f>
        <v>48960</v>
      </c>
      <c r="K574" s="5" cm="1">
        <f t="array" ref="K574">IF($I$2="Длительное проживание от 30 ночей ",
INDEX(GRID!$B$4:$U$15,MATCH(K$7,GRID!$A$4:$A$15,0),MATCH(1,($U$2=GRID!$B$1:$U$1)*(КАЛЕНДАРЬ!BC4=GRID!$B$3:$U$3),0))*GRID!$H$42,
ROUNDUP(INDEX(GRID!$B$4:$U$15,MATCH(K$7,GRID!$A$4:$A$15,0),MATCH(1,($U$2=GRID!$B$1:$U$1)*(КАЛЕНДАРЬ!BC4=GRID!$B$3:$U$3),0))*GRID!$H$42*(1-GRID!$H$43),0))</f>
        <v>50000</v>
      </c>
      <c r="L574" s="5" cm="1">
        <f t="array" ref="L574">IF($I$2="Длительное проживание от 30 ночей ",
INDEX(GRID!$B$18:$U$29,MATCH(K$7,GRID!$A$18:$A$29,0),MATCH(1,($U$2=GRID!$B$1:$U$1)*(КАЛЕНДАРЬ!BC4=GRID!$B$3:$U$3),0))*GRID!$H$42,
ROUNDUP(INDEX(GRID!$B$18:$U$29,MATCH(K$7,GRID!$A$18:$A$29,0),MATCH(1,($U$2=GRID!$B$1:$U$1)*(КАЛЕНДАРЬ!BC4=GRID!$B$3:$U$3),0))*GRID!$H$42*(1-GRID!$H$43),0))</f>
        <v>54000</v>
      </c>
      <c r="M574" s="5">
        <f t="array" ref="M574">IF($I$2="Длительное проживание от 30 ночей ",
INDEX(GRID!$B$4:$U$15,MATCH(M$7,GRID!$A$4:$A$15,0),MATCH(1,($U$2=GRID!$B$1:$U$1)*(КАЛЕНДАРЬ!BC4=GRID!$B$3:$U$3),0))*GRID!$H$42,
ROUNDUP(INDEX(GRID!$B$4:$U$15,MATCH(M$7,GRID!$A$4:$A$15,0),MATCH(1,($U$2=GRID!$B$1:$U$1)*(КАЛЕНДАРЬ!BC4=GRID!$B$3:$U$3),0))*GRID!$H$42*(1-GRID!$H$43),0))</f>
        <v>67440</v>
      </c>
      <c r="N574" s="5">
        <f t="array" ref="N574">IF($I$2="Длительное проживание от 30 ночей ",
INDEX(GRID!$B$18:$U$29,MATCH(M$7,GRID!$A$18:$A$29,0),MATCH(1,($U$2=GRID!$B$1:$U$1)*(КАЛЕНДАРЬ!BC4=GRID!$B$3:$U$3),0))*GRID!$H$42,
ROUNDUP(INDEX(GRID!$B$18:$U$29,MATCH(M$7,GRID!$A$18:$A$29,0),MATCH(1,($U$2=GRID!$B$1:$U$1)*(КАЛЕНДАРЬ!BC4=GRID!$B$3:$U$3),0))*GRID!$H$42*(1-GRID!$H$43),0))</f>
        <v>71440</v>
      </c>
      <c r="O574" s="5" cm="1">
        <f t="array" ref="O574">IF($I$2="Длительное проживание от 30 ночей ",
INDEX(GRID!$B$4:$U$15,MATCH(O$7,GRID!$A$4:$A$15,0),MATCH(1,($U$2=GRID!$B$1:$U$1)*(КАЛЕНДАРЬ!BC4=GRID!$B$3:$U$3),0))*GRID!$H$42,
ROUNDUP(INDEX(GRID!$B$4:$U$15,MATCH(O$7,GRID!$A$4:$A$15,0),MATCH(1,($U$2=GRID!$B$1:$U$1)*(КАЛЕНДАРЬ!AN\4=GRID!$B$3:$U$3),0))*GRID!$H$42*(1-GRID!$H$43),0))</f>
        <v>96880</v>
      </c>
      <c r="P574" s="5">
        <f t="array" ref="P574">IF($I$2="Длительное проживание от 30 ночей ",
INDEX(GRID!$B$4:$U$15,MATCH(P$7,GRID!$A$4:$A$15,0),MATCH(1,($U$2=GRID!$B$1:$U$1)*(КАЛЕНДАРЬ!BC4=GRID!$B$3:$U$3),0))*GRID!$H$42,
ROUNDUP(INDEX(GRID!$B$4:$U$15,MATCH(P$7,GRID!$A$4:$A$15,0),MATCH(1,($U$2=GRID!$B$1:$U$1)*(КАЛЕНДАРЬ!BC4=GRID!$B$3:$U$3),0))*GRID!$H$42*(1-GRID!$H$43),0))</f>
        <v>132160</v>
      </c>
      <c r="Q574" s="5">
        <f t="array" ref="Q574">IF($I$2="Длительное проживание от 30 ночей ",
INDEX(GRID!$B$4:$U$15,MATCH(Q$7,GRID!$A$4:$A$15,0),MATCH(1,($U$2=GRID!$B$1:$U$1)*(КАЛЕНДАРЬ!BC4=GRID!$B$3:$U$3),0))*GRID!$H$42,
ROUNDUP(INDEX(GRID!$B$4:$U$15,MATCH(Q$7,GRID!$A$4:$A$15,0),MATCH(1,($U$2=GRID!$B$1:$U$1)*(КАЛЕНДАРЬ!BC4=GRID!$B$3:$U$3),0))*GRID!$H$42*(1-GRID!$H$43),0))</f>
        <v>154960</v>
      </c>
      <c r="R574" s="50" t="s">
        <v>105</v>
      </c>
      <c r="S574" s="50" t="s">
        <v>105</v>
      </c>
      <c r="T574" s="50" t="s">
        <v>105</v>
      </c>
    </row>
    <row r="575" spans="1:21" ht="12.75" customHeight="1">
      <c r="A575" s="56" t="s">
        <v>13</v>
      </c>
      <c r="B575" s="57">
        <v>2</v>
      </c>
      <c r="C575" s="5" cm="1">
        <f t="array" ref="C575">IF($I$2="Длительное проживание от 30 ночей ",
INDEX(GRID!$B$4:$U$15,MATCH(C$7,GRID!$A$4:$A$15,0),MATCH(1,($U$2=GRID!$B$1:$U$1)*(КАЛЕНДАРЬ!BC5=GRID!$B$3:$U$3),0))*GRID!$H$42,
ROUNDUP(INDEX(GRID!$B$4:$U$15,MATCH(C$7,GRID!$A$4:$A$15,0),MATCH(1,($U$2=GRID!$B$1:$U$1)*(КАЛЕНДАРЬ!BC5=GRID!$B$3:$U$3),0))*GRID!$H$42*(1-GRID!$H$43),0))</f>
        <v>29200</v>
      </c>
      <c r="D575" s="5">
        <f t="array" ref="D575">IF($I$2="Длительное проживание от 30 ночей ",
INDEX(GRID!$B$18:$U$29,MATCH(C$7,GRID!$A$18:$A$29,0),MATCH(1,($U$2=GRID!$B$1:$U$1)*(КАЛЕНДАРЬ!BC5=GRID!$B$3:$U$3),0))*GRID!$H$42,
ROUNDUP(INDEX(GRID!$B$18:$U$29,MATCH(C$7,GRID!$A$18:$A$29,0),MATCH(1,($U$2=GRID!$B$1:$U$1)*(КАЛЕНДАРЬ!BC5=GRID!$B$3:$U$3),0))*GRID!$H$42*(1-GRID!$H$43),0))</f>
        <v>33200</v>
      </c>
      <c r="E575" s="5">
        <f t="array" ref="E575">IF($I$2="Длительное проживание от 30 ночей ",
INDEX(GRID!$B$4:$U$15,MATCH(E$7,GRID!$A$4:$A$15,0),MATCH(1,($U$2=GRID!$B$1:$U$1)*(КАЛЕНДАРЬ!BC5=GRID!$B$3:$U$3),0))*GRID!$H$42,
ROUNDUP(INDEX(GRID!$B$4:$U$15,MATCH(E$7,GRID!$A$4:$A$15,0),MATCH(1,($U$2=GRID!$B$1:$U$1)*(КАЛЕНДАРЬ!BC5=GRID!$B$3:$U$3),0))*GRID!$H$42*(1-GRID!$H$43),0))</f>
        <v>34960</v>
      </c>
      <c r="F575" s="5">
        <f t="array" ref="F575">IF($I$2="Длительное проживание от 30 ночей ",
INDEX(GRID!$B$18:$U$29,MATCH(E$7,GRID!$A$18:$A$29,0),MATCH(1,($U$2=GRID!$B$1:$U$1)*(КАЛЕНДАРЬ!BC5=GRID!$B$3:$U$3),0))*GRID!$H$42,
ROUNDUP(INDEX(GRID!$B$18:$U$29,MATCH(E$7,GRID!$A$18:$A$29,0),MATCH(1,($U$2=GRID!$B$1:$U$1)*(КАЛЕНДАРЬ!BC5=GRID!$B$3:$U$3),0))*GRID!$H$42*(1-GRID!$H$43),0))</f>
        <v>38960</v>
      </c>
      <c r="G575" s="5" cm="1">
        <f t="array" ref="G575">IF($I$2="Длительное проживание от 30 ночей ",
INDEX(GRID!$B$4:$U$15,MATCH(G$7,GRID!$A$4:$A$15,0),MATCH(1,($U$2=GRID!$B$1:$U$1)*(КАЛЕНДАРЬ!BC5=GRID!$B$3:$U$3),0))*GRID!$H$42,
ROUNDUP(INDEX(GRID!$B$4:$U$15,MATCH(G$7,GRID!$A$4:$A$15,0),MATCH(1,($U$2=GRID!$B$1:$U$1)*(КАЛЕНДАРЬ!BC5=GRID!$B$3:$U$3),0))*GRID!$H$42*(1-GRID!$H$43),0))</f>
        <v>40160</v>
      </c>
      <c r="H575" s="5" cm="1">
        <f t="array" ref="H575">IF($I$2="Длительное проживание от 30 ночей ",
INDEX(GRID!$B$18:$U$29,MATCH(G$7,GRID!$A$18:$A$29,0),MATCH(1,($U$2=GRID!$B$1:$U$1)*(КАЛЕНДАРЬ!BC5=GRID!$B$3:$U$3),0))*GRID!$H$42,
ROUNDUP(INDEX(GRID!$B$18:$U$29,MATCH(G$7,GRID!$A$18:$A$29,0),MATCH(1,($U$2=GRID!$B$1:$U$1)*(КАЛЕНДАРЬ!BC5=GRID!$B$3:$U$3),0))*GRID!$H$42*(1-GRID!$H$43),0))</f>
        <v>44160</v>
      </c>
      <c r="I575" s="5">
        <f t="array" ref="I575">IF($I$2="Длительное проживание от 30 ночей ",
INDEX(GRID!$B$4:$U$15,MATCH(I$7,GRID!$A$4:$A$15,0),MATCH(1,($U$2=GRID!$B$1:$U$1)*(КАЛЕНДАРЬ!BC5=GRID!$B$3:$U$3),0))*GRID!$H$42,
ROUNDUP(INDEX(GRID!$B$4:$U$15,MATCH(I$7,GRID!$A$4:$A$15,0),MATCH(1,($U$2=GRID!$B$1:$U$1)*(КАЛЕНДАРЬ!BC5=GRID!$B$3:$U$3),0))*GRID!$H$42*(1-GRID!$H$43),0))</f>
        <v>44960</v>
      </c>
      <c r="J575" s="5">
        <f t="array" ref="J575">IF($I$2="Длительное проживание от 30 ночей ",
INDEX(GRID!$B$18:$U$29,MATCH(I$7,GRID!$A$18:$A$29,0),MATCH(1,($U$2=GRID!$B$1:$U$1)*(КАЛЕНДАРЬ!BC5=GRID!$B$3:$U$3),0))*GRID!$H$42,
ROUNDUP(INDEX(GRID!$B$18:$U$29,MATCH(I$7,GRID!$A$18:$A$29,0),MATCH(1,($U$2=GRID!$B$1:$U$1)*(КАЛЕНДАРЬ!BC5=GRID!$B$3:$U$3),0))*GRID!$H$42*(1-GRID!$H$43),0))</f>
        <v>48960</v>
      </c>
      <c r="K575" s="5" cm="1">
        <f t="array" ref="K575">IF($I$2="Длительное проживание от 30 ночей ",
INDEX(GRID!$B$4:$U$15,MATCH(K$7,GRID!$A$4:$A$15,0),MATCH(1,($U$2=GRID!$B$1:$U$1)*(КАЛЕНДАРЬ!BC5=GRID!$B$3:$U$3),0))*GRID!$H$42,
ROUNDUP(INDEX(GRID!$B$4:$U$15,MATCH(K$7,GRID!$A$4:$A$15,0),MATCH(1,($U$2=GRID!$B$1:$U$1)*(КАЛЕНДАРЬ!BC5=GRID!$B$3:$U$3),0))*GRID!$H$42*(1-GRID!$H$43),0))</f>
        <v>50000</v>
      </c>
      <c r="L575" s="5" cm="1">
        <f t="array" ref="L575">IF($I$2="Длительное проживание от 30 ночей ",
INDEX(GRID!$B$18:$U$29,MATCH(K$7,GRID!$A$18:$A$29,0),MATCH(1,($U$2=GRID!$B$1:$U$1)*(КАЛЕНДАРЬ!BC5=GRID!$B$3:$U$3),0))*GRID!$H$42,
ROUNDUP(INDEX(GRID!$B$18:$U$29,MATCH(K$7,GRID!$A$18:$A$29,0),MATCH(1,($U$2=GRID!$B$1:$U$1)*(КАЛЕНДАРЬ!BC5=GRID!$B$3:$U$3),0))*GRID!$H$42*(1-GRID!$H$43),0))</f>
        <v>54000</v>
      </c>
      <c r="M575" s="5">
        <f t="array" ref="M575">IF($I$2="Длительное проживание от 30 ночей ",
INDEX(GRID!$B$4:$U$15,MATCH(M$7,GRID!$A$4:$A$15,0),MATCH(1,($U$2=GRID!$B$1:$U$1)*(КАЛЕНДАРЬ!BC5=GRID!$B$3:$U$3),0))*GRID!$H$42,
ROUNDUP(INDEX(GRID!$B$4:$U$15,MATCH(M$7,GRID!$A$4:$A$15,0),MATCH(1,($U$2=GRID!$B$1:$U$1)*(КАЛЕНДАРЬ!BC5=GRID!$B$3:$U$3),0))*GRID!$H$42*(1-GRID!$H$43),0))</f>
        <v>67440</v>
      </c>
      <c r="N575" s="5">
        <f t="array" ref="N575">IF($I$2="Длительное проживание от 30 ночей ",
INDEX(GRID!$B$18:$U$29,MATCH(M$7,GRID!$A$18:$A$29,0),MATCH(1,($U$2=GRID!$B$1:$U$1)*(КАЛЕНДАРЬ!BC5=GRID!$B$3:$U$3),0))*GRID!$H$42,
ROUNDUP(INDEX(GRID!$B$18:$U$29,MATCH(M$7,GRID!$A$18:$A$29,0),MATCH(1,($U$2=GRID!$B$1:$U$1)*(КАЛЕНДАРЬ!BC5=GRID!$B$3:$U$3),0))*GRID!$H$42*(1-GRID!$H$43),0))</f>
        <v>71440</v>
      </c>
      <c r="O575" s="5" cm="1">
        <f t="array" ref="O575">IF($I$2="Длительное проживание от 30 ночей ",
INDEX(GRID!$B$4:$U$15,MATCH(O$7,GRID!$A$4:$A$15,0),MATCH(1,($U$2=GRID!$B$1:$U$1)*(КАЛЕНДАРЬ!BC5=GRID!$B$3:$U$3),0))*GRID!$H$42,
ROUNDUP(INDEX(GRID!$B$4:$U$15,MATCH(O$7,GRID!$A$4:$A$15,0),MATCH(1,($U$2=GRID!$B$1:$U$1)*(КАЛЕНДАРЬ!AN\4=GRID!$B$3:$U$3),0))*GRID!$H$42*(1-GRID!$H$43),0))</f>
        <v>96880</v>
      </c>
      <c r="P575" s="5">
        <f t="array" ref="P575">IF($I$2="Длительное проживание от 30 ночей ",
INDEX(GRID!$B$4:$U$15,MATCH(P$7,GRID!$A$4:$A$15,0),MATCH(1,($U$2=GRID!$B$1:$U$1)*(КАЛЕНДАРЬ!BC5=GRID!$B$3:$U$3),0))*GRID!$H$42,
ROUNDUP(INDEX(GRID!$B$4:$U$15,MATCH(P$7,GRID!$A$4:$A$15,0),MATCH(1,($U$2=GRID!$B$1:$U$1)*(КАЛЕНДАРЬ!BC5=GRID!$B$3:$U$3),0))*GRID!$H$42*(1-GRID!$H$43),0))</f>
        <v>132160</v>
      </c>
      <c r="Q575" s="5">
        <f t="array" ref="Q575">IF($I$2="Длительное проживание от 30 ночей ",
INDEX(GRID!$B$4:$U$15,MATCH(Q$7,GRID!$A$4:$A$15,0),MATCH(1,($U$2=GRID!$B$1:$U$1)*(КАЛЕНДАРЬ!BC5=GRID!$B$3:$U$3),0))*GRID!$H$42,
ROUNDUP(INDEX(GRID!$B$4:$U$15,MATCH(Q$7,GRID!$A$4:$A$15,0),MATCH(1,($U$2=GRID!$B$1:$U$1)*(КАЛЕНДАРЬ!BC5=GRID!$B$3:$U$3),0))*GRID!$H$42*(1-GRID!$H$43),0))</f>
        <v>154960</v>
      </c>
      <c r="R575" s="50" t="s">
        <v>105</v>
      </c>
      <c r="S575" s="50" t="s">
        <v>105</v>
      </c>
      <c r="T575" s="50" t="s">
        <v>105</v>
      </c>
    </row>
    <row r="576" spans="1:21" ht="12.75" customHeight="1">
      <c r="A576" s="56" t="s">
        <v>14</v>
      </c>
      <c r="B576" s="57">
        <v>3</v>
      </c>
      <c r="C576" s="5" cm="1">
        <f t="array" ref="C576">IF($I$2="Длительное проживание от 30 ночей ",
INDEX(GRID!$B$4:$U$15,MATCH(C$7,GRID!$A$4:$A$15,0),MATCH(1,($U$2=GRID!$B$1:$U$1)*(КАЛЕНДАРЬ!BC6=GRID!$B$3:$U$3),0))*GRID!$H$42,
ROUNDUP(INDEX(GRID!$B$4:$U$15,MATCH(C$7,GRID!$A$4:$A$15,0),MATCH(1,($U$2=GRID!$B$1:$U$1)*(КАЛЕНДАРЬ!BC6=GRID!$B$3:$U$3),0))*GRID!$H$42*(1-GRID!$H$43),0))</f>
        <v>29200</v>
      </c>
      <c r="D576" s="5">
        <f t="array" ref="D576">IF($I$2="Длительное проживание от 30 ночей ",
INDEX(GRID!$B$18:$U$29,MATCH(C$7,GRID!$A$18:$A$29,0),MATCH(1,($U$2=GRID!$B$1:$U$1)*(КАЛЕНДАРЬ!BC6=GRID!$B$3:$U$3),0))*GRID!$H$42,
ROUNDUP(INDEX(GRID!$B$18:$U$29,MATCH(C$7,GRID!$A$18:$A$29,0),MATCH(1,($U$2=GRID!$B$1:$U$1)*(КАЛЕНДАРЬ!BC6=GRID!$B$3:$U$3),0))*GRID!$H$42*(1-GRID!$H$43),0))</f>
        <v>33200</v>
      </c>
      <c r="E576" s="5">
        <f t="array" ref="E576">IF($I$2="Длительное проживание от 30 ночей ",
INDEX(GRID!$B$4:$U$15,MATCH(E$7,GRID!$A$4:$A$15,0),MATCH(1,($U$2=GRID!$B$1:$U$1)*(КАЛЕНДАРЬ!BC6=GRID!$B$3:$U$3),0))*GRID!$H$42,
ROUNDUP(INDEX(GRID!$B$4:$U$15,MATCH(E$7,GRID!$A$4:$A$15,0),MATCH(1,($U$2=GRID!$B$1:$U$1)*(КАЛЕНДАРЬ!BC6=GRID!$B$3:$U$3),0))*GRID!$H$42*(1-GRID!$H$43),0))</f>
        <v>34960</v>
      </c>
      <c r="F576" s="5">
        <f t="array" ref="F576">IF($I$2="Длительное проживание от 30 ночей ",
INDEX(GRID!$B$18:$U$29,MATCH(E$7,GRID!$A$18:$A$29,0),MATCH(1,($U$2=GRID!$B$1:$U$1)*(КАЛЕНДАРЬ!BC6=GRID!$B$3:$U$3),0))*GRID!$H$42,
ROUNDUP(INDEX(GRID!$B$18:$U$29,MATCH(E$7,GRID!$A$18:$A$29,0),MATCH(1,($U$2=GRID!$B$1:$U$1)*(КАЛЕНДАРЬ!BC6=GRID!$B$3:$U$3),0))*GRID!$H$42*(1-GRID!$H$43),0))</f>
        <v>38960</v>
      </c>
      <c r="G576" s="5" cm="1">
        <f t="array" ref="G576">IF($I$2="Длительное проживание от 30 ночей ",
INDEX(GRID!$B$4:$U$15,MATCH(G$7,GRID!$A$4:$A$15,0),MATCH(1,($U$2=GRID!$B$1:$U$1)*(КАЛЕНДАРЬ!BC6=GRID!$B$3:$U$3),0))*GRID!$H$42,
ROUNDUP(INDEX(GRID!$B$4:$U$15,MATCH(G$7,GRID!$A$4:$A$15,0),MATCH(1,($U$2=GRID!$B$1:$U$1)*(КАЛЕНДАРЬ!BC6=GRID!$B$3:$U$3),0))*GRID!$H$42*(1-GRID!$H$43),0))</f>
        <v>40160</v>
      </c>
      <c r="H576" s="5" cm="1">
        <f t="array" ref="H576">IF($I$2="Длительное проживание от 30 ночей ",
INDEX(GRID!$B$18:$U$29,MATCH(G$7,GRID!$A$18:$A$29,0),MATCH(1,($U$2=GRID!$B$1:$U$1)*(КАЛЕНДАРЬ!BC6=GRID!$B$3:$U$3),0))*GRID!$H$42,
ROUNDUP(INDEX(GRID!$B$18:$U$29,MATCH(G$7,GRID!$A$18:$A$29,0),MATCH(1,($U$2=GRID!$B$1:$U$1)*(КАЛЕНДАРЬ!BC6=GRID!$B$3:$U$3),0))*GRID!$H$42*(1-GRID!$H$43),0))</f>
        <v>44160</v>
      </c>
      <c r="I576" s="5">
        <f t="array" ref="I576">IF($I$2="Длительное проживание от 30 ночей ",
INDEX(GRID!$B$4:$U$15,MATCH(I$7,GRID!$A$4:$A$15,0),MATCH(1,($U$2=GRID!$B$1:$U$1)*(КАЛЕНДАРЬ!BC6=GRID!$B$3:$U$3),0))*GRID!$H$42,
ROUNDUP(INDEX(GRID!$B$4:$U$15,MATCH(I$7,GRID!$A$4:$A$15,0),MATCH(1,($U$2=GRID!$B$1:$U$1)*(КАЛЕНДАРЬ!BC6=GRID!$B$3:$U$3),0))*GRID!$H$42*(1-GRID!$H$43),0))</f>
        <v>44960</v>
      </c>
      <c r="J576" s="5">
        <f t="array" ref="J576">IF($I$2="Длительное проживание от 30 ночей ",
INDEX(GRID!$B$18:$U$29,MATCH(I$7,GRID!$A$18:$A$29,0),MATCH(1,($U$2=GRID!$B$1:$U$1)*(КАЛЕНДАРЬ!BC6=GRID!$B$3:$U$3),0))*GRID!$H$42,
ROUNDUP(INDEX(GRID!$B$18:$U$29,MATCH(I$7,GRID!$A$18:$A$29,0),MATCH(1,($U$2=GRID!$B$1:$U$1)*(КАЛЕНДАРЬ!BC6=GRID!$B$3:$U$3),0))*GRID!$H$42*(1-GRID!$H$43),0))</f>
        <v>48960</v>
      </c>
      <c r="K576" s="5" cm="1">
        <f t="array" ref="K576">IF($I$2="Длительное проживание от 30 ночей ",
INDEX(GRID!$B$4:$U$15,MATCH(K$7,GRID!$A$4:$A$15,0),MATCH(1,($U$2=GRID!$B$1:$U$1)*(КАЛЕНДАРЬ!BC6=GRID!$B$3:$U$3),0))*GRID!$H$42,
ROUNDUP(INDEX(GRID!$B$4:$U$15,MATCH(K$7,GRID!$A$4:$A$15,0),MATCH(1,($U$2=GRID!$B$1:$U$1)*(КАЛЕНДАРЬ!BC6=GRID!$B$3:$U$3),0))*GRID!$H$42*(1-GRID!$H$43),0))</f>
        <v>50000</v>
      </c>
      <c r="L576" s="5" cm="1">
        <f t="array" ref="L576">IF($I$2="Длительное проживание от 30 ночей ",
INDEX(GRID!$B$18:$U$29,MATCH(K$7,GRID!$A$18:$A$29,0),MATCH(1,($U$2=GRID!$B$1:$U$1)*(КАЛЕНДАРЬ!BC6=GRID!$B$3:$U$3),0))*GRID!$H$42,
ROUNDUP(INDEX(GRID!$B$18:$U$29,MATCH(K$7,GRID!$A$18:$A$29,0),MATCH(1,($U$2=GRID!$B$1:$U$1)*(КАЛЕНДАРЬ!BC6=GRID!$B$3:$U$3),0))*GRID!$H$42*(1-GRID!$H$43),0))</f>
        <v>54000</v>
      </c>
      <c r="M576" s="5">
        <f t="array" ref="M576">IF($I$2="Длительное проживание от 30 ночей ",
INDEX(GRID!$B$4:$U$15,MATCH(M$7,GRID!$A$4:$A$15,0),MATCH(1,($U$2=GRID!$B$1:$U$1)*(КАЛЕНДАРЬ!BC6=GRID!$B$3:$U$3),0))*GRID!$H$42,
ROUNDUP(INDEX(GRID!$B$4:$U$15,MATCH(M$7,GRID!$A$4:$A$15,0),MATCH(1,($U$2=GRID!$B$1:$U$1)*(КАЛЕНДАРЬ!BC6=GRID!$B$3:$U$3),0))*GRID!$H$42*(1-GRID!$H$43),0))</f>
        <v>67440</v>
      </c>
      <c r="N576" s="5">
        <f t="array" ref="N576">IF($I$2="Длительное проживание от 30 ночей ",
INDEX(GRID!$B$18:$U$29,MATCH(M$7,GRID!$A$18:$A$29,0),MATCH(1,($U$2=GRID!$B$1:$U$1)*(КАЛЕНДАРЬ!BC6=GRID!$B$3:$U$3),0))*GRID!$H$42,
ROUNDUP(INDEX(GRID!$B$18:$U$29,MATCH(M$7,GRID!$A$18:$A$29,0),MATCH(1,($U$2=GRID!$B$1:$U$1)*(КАЛЕНДАРЬ!BC6=GRID!$B$3:$U$3),0))*GRID!$H$42*(1-GRID!$H$43),0))</f>
        <v>71440</v>
      </c>
      <c r="O576" s="5" cm="1">
        <f t="array" ref="O576">IF($I$2="Длительное проживание от 30 ночей ",
INDEX(GRID!$B$4:$U$15,MATCH(O$7,GRID!$A$4:$A$15,0),MATCH(1,($U$2=GRID!$B$1:$U$1)*(КАЛЕНДАРЬ!BC6=GRID!$B$3:$U$3),0))*GRID!$H$42,
ROUNDUP(INDEX(GRID!$B$4:$U$15,MATCH(O$7,GRID!$A$4:$A$15,0),MATCH(1,($U$2=GRID!$B$1:$U$1)*(КАЛЕНДАРЬ!AN\4=GRID!$B$3:$U$3),0))*GRID!$H$42*(1-GRID!$H$43),0))</f>
        <v>96880</v>
      </c>
      <c r="P576" s="5">
        <f t="array" ref="P576">IF($I$2="Длительное проживание от 30 ночей ",
INDEX(GRID!$B$4:$U$15,MATCH(P$7,GRID!$A$4:$A$15,0),MATCH(1,($U$2=GRID!$B$1:$U$1)*(КАЛЕНДАРЬ!BC6=GRID!$B$3:$U$3),0))*GRID!$H$42,
ROUNDUP(INDEX(GRID!$B$4:$U$15,MATCH(P$7,GRID!$A$4:$A$15,0),MATCH(1,($U$2=GRID!$B$1:$U$1)*(КАЛЕНДАРЬ!BC6=GRID!$B$3:$U$3),0))*GRID!$H$42*(1-GRID!$H$43),0))</f>
        <v>132160</v>
      </c>
      <c r="Q576" s="5">
        <f t="array" ref="Q576">IF($I$2="Длительное проживание от 30 ночей ",
INDEX(GRID!$B$4:$U$15,MATCH(Q$7,GRID!$A$4:$A$15,0),MATCH(1,($U$2=GRID!$B$1:$U$1)*(КАЛЕНДАРЬ!BC6=GRID!$B$3:$U$3),0))*GRID!$H$42,
ROUNDUP(INDEX(GRID!$B$4:$U$15,MATCH(Q$7,GRID!$A$4:$A$15,0),MATCH(1,($U$2=GRID!$B$1:$U$1)*(КАЛЕНДАРЬ!BC6=GRID!$B$3:$U$3),0))*GRID!$H$42*(1-GRID!$H$43),0))</f>
        <v>154960</v>
      </c>
      <c r="R576" s="50" t="s">
        <v>105</v>
      </c>
      <c r="S576" s="50" t="s">
        <v>105</v>
      </c>
      <c r="T576" s="50" t="s">
        <v>105</v>
      </c>
    </row>
    <row r="577" spans="1:20" ht="12.75" customHeight="1">
      <c r="A577" s="56" t="s">
        <v>15</v>
      </c>
      <c r="B577" s="57">
        <v>4</v>
      </c>
      <c r="C577" s="5" cm="1">
        <f t="array" ref="C577">IF($I$2="Длительное проживание от 30 ночей ",
INDEX(GRID!$B$4:$U$15,MATCH(C$7,GRID!$A$4:$A$15,0),MATCH(1,($U$2=GRID!$B$1:$U$1)*(КАЛЕНДАРЬ!BC7=GRID!$B$3:$U$3),0))*GRID!$H$42,
ROUNDUP(INDEX(GRID!$B$4:$U$15,MATCH(C$7,GRID!$A$4:$A$15,0),MATCH(1,($U$2=GRID!$B$1:$U$1)*(КАЛЕНДАРЬ!BC7=GRID!$B$3:$U$3),0))*GRID!$H$42*(1-GRID!$H$43),0))</f>
        <v>29200</v>
      </c>
      <c r="D577" s="5">
        <f t="array" ref="D577">IF($I$2="Длительное проживание от 30 ночей ",
INDEX(GRID!$B$18:$U$29,MATCH(C$7,GRID!$A$18:$A$29,0),MATCH(1,($U$2=GRID!$B$1:$U$1)*(КАЛЕНДАРЬ!BC7=GRID!$B$3:$U$3),0))*GRID!$H$42,
ROUNDUP(INDEX(GRID!$B$18:$U$29,MATCH(C$7,GRID!$A$18:$A$29,0),MATCH(1,($U$2=GRID!$B$1:$U$1)*(КАЛЕНДАРЬ!BC7=GRID!$B$3:$U$3),0))*GRID!$H$42*(1-GRID!$H$43),0))</f>
        <v>33200</v>
      </c>
      <c r="E577" s="5">
        <f t="array" ref="E577">IF($I$2="Длительное проживание от 30 ночей ",
INDEX(GRID!$B$4:$U$15,MATCH(E$7,GRID!$A$4:$A$15,0),MATCH(1,($U$2=GRID!$B$1:$U$1)*(КАЛЕНДАРЬ!BC7=GRID!$B$3:$U$3),0))*GRID!$H$42,
ROUNDUP(INDEX(GRID!$B$4:$U$15,MATCH(E$7,GRID!$A$4:$A$15,0),MATCH(1,($U$2=GRID!$B$1:$U$1)*(КАЛЕНДАРЬ!BC7=GRID!$B$3:$U$3),0))*GRID!$H$42*(1-GRID!$H$43),0))</f>
        <v>34960</v>
      </c>
      <c r="F577" s="5">
        <f t="array" ref="F577">IF($I$2="Длительное проживание от 30 ночей ",
INDEX(GRID!$B$18:$U$29,MATCH(E$7,GRID!$A$18:$A$29,0),MATCH(1,($U$2=GRID!$B$1:$U$1)*(КАЛЕНДАРЬ!BC7=GRID!$B$3:$U$3),0))*GRID!$H$42,
ROUNDUP(INDEX(GRID!$B$18:$U$29,MATCH(E$7,GRID!$A$18:$A$29,0),MATCH(1,($U$2=GRID!$B$1:$U$1)*(КАЛЕНДАРЬ!BC7=GRID!$B$3:$U$3),0))*GRID!$H$42*(1-GRID!$H$43),0))</f>
        <v>38960</v>
      </c>
      <c r="G577" s="5" cm="1">
        <f t="array" ref="G577">IF($I$2="Длительное проживание от 30 ночей ",
INDEX(GRID!$B$4:$U$15,MATCH(G$7,GRID!$A$4:$A$15,0),MATCH(1,($U$2=GRID!$B$1:$U$1)*(КАЛЕНДАРЬ!BC7=GRID!$B$3:$U$3),0))*GRID!$H$42,
ROUNDUP(INDEX(GRID!$B$4:$U$15,MATCH(G$7,GRID!$A$4:$A$15,0),MATCH(1,($U$2=GRID!$B$1:$U$1)*(КАЛЕНДАРЬ!BC7=GRID!$B$3:$U$3),0))*GRID!$H$42*(1-GRID!$H$43),0))</f>
        <v>40160</v>
      </c>
      <c r="H577" s="5" cm="1">
        <f t="array" ref="H577">IF($I$2="Длительное проживание от 30 ночей ",
INDEX(GRID!$B$18:$U$29,MATCH(G$7,GRID!$A$18:$A$29,0),MATCH(1,($U$2=GRID!$B$1:$U$1)*(КАЛЕНДАРЬ!BC7=GRID!$B$3:$U$3),0))*GRID!$H$42,
ROUNDUP(INDEX(GRID!$B$18:$U$29,MATCH(G$7,GRID!$A$18:$A$29,0),MATCH(1,($U$2=GRID!$B$1:$U$1)*(КАЛЕНДАРЬ!BC7=GRID!$B$3:$U$3),0))*GRID!$H$42*(1-GRID!$H$43),0))</f>
        <v>44160</v>
      </c>
      <c r="I577" s="5">
        <f t="array" ref="I577">IF($I$2="Длительное проживание от 30 ночей ",
INDEX(GRID!$B$4:$U$15,MATCH(I$7,GRID!$A$4:$A$15,0),MATCH(1,($U$2=GRID!$B$1:$U$1)*(КАЛЕНДАРЬ!BC7=GRID!$B$3:$U$3),0))*GRID!$H$42,
ROUNDUP(INDEX(GRID!$B$4:$U$15,MATCH(I$7,GRID!$A$4:$A$15,0),MATCH(1,($U$2=GRID!$B$1:$U$1)*(КАЛЕНДАРЬ!BC7=GRID!$B$3:$U$3),0))*GRID!$H$42*(1-GRID!$H$43),0))</f>
        <v>44960</v>
      </c>
      <c r="J577" s="5">
        <f t="array" ref="J577">IF($I$2="Длительное проживание от 30 ночей ",
INDEX(GRID!$B$18:$U$29,MATCH(I$7,GRID!$A$18:$A$29,0),MATCH(1,($U$2=GRID!$B$1:$U$1)*(КАЛЕНДАРЬ!BC7=GRID!$B$3:$U$3),0))*GRID!$H$42,
ROUNDUP(INDEX(GRID!$B$18:$U$29,MATCH(I$7,GRID!$A$18:$A$29,0),MATCH(1,($U$2=GRID!$B$1:$U$1)*(КАЛЕНДАРЬ!BC7=GRID!$B$3:$U$3),0))*GRID!$H$42*(1-GRID!$H$43),0))</f>
        <v>48960</v>
      </c>
      <c r="K577" s="5" cm="1">
        <f t="array" ref="K577">IF($I$2="Длительное проживание от 30 ночей ",
INDEX(GRID!$B$4:$U$15,MATCH(K$7,GRID!$A$4:$A$15,0),MATCH(1,($U$2=GRID!$B$1:$U$1)*(КАЛЕНДАРЬ!BC7=GRID!$B$3:$U$3),0))*GRID!$H$42,
ROUNDUP(INDEX(GRID!$B$4:$U$15,MATCH(K$7,GRID!$A$4:$A$15,0),MATCH(1,($U$2=GRID!$B$1:$U$1)*(КАЛЕНДАРЬ!BC7=GRID!$B$3:$U$3),0))*GRID!$H$42*(1-GRID!$H$43),0))</f>
        <v>50000</v>
      </c>
      <c r="L577" s="5" cm="1">
        <f t="array" ref="L577">IF($I$2="Длительное проживание от 30 ночей ",
INDEX(GRID!$B$18:$U$29,MATCH(K$7,GRID!$A$18:$A$29,0),MATCH(1,($U$2=GRID!$B$1:$U$1)*(КАЛЕНДАРЬ!BC7=GRID!$B$3:$U$3),0))*GRID!$H$42,
ROUNDUP(INDEX(GRID!$B$18:$U$29,MATCH(K$7,GRID!$A$18:$A$29,0),MATCH(1,($U$2=GRID!$B$1:$U$1)*(КАЛЕНДАРЬ!BC7=GRID!$B$3:$U$3),0))*GRID!$H$42*(1-GRID!$H$43),0))</f>
        <v>54000</v>
      </c>
      <c r="M577" s="5">
        <f t="array" ref="M577">IF($I$2="Длительное проживание от 30 ночей ",
INDEX(GRID!$B$4:$U$15,MATCH(M$7,GRID!$A$4:$A$15,0),MATCH(1,($U$2=GRID!$B$1:$U$1)*(КАЛЕНДАРЬ!BC7=GRID!$B$3:$U$3),0))*GRID!$H$42,
ROUNDUP(INDEX(GRID!$B$4:$U$15,MATCH(M$7,GRID!$A$4:$A$15,0),MATCH(1,($U$2=GRID!$B$1:$U$1)*(КАЛЕНДАРЬ!BC7=GRID!$B$3:$U$3),0))*GRID!$H$42*(1-GRID!$H$43),0))</f>
        <v>67440</v>
      </c>
      <c r="N577" s="5">
        <f t="array" ref="N577">IF($I$2="Длительное проживание от 30 ночей ",
INDEX(GRID!$B$18:$U$29,MATCH(M$7,GRID!$A$18:$A$29,0),MATCH(1,($U$2=GRID!$B$1:$U$1)*(КАЛЕНДАРЬ!BC7=GRID!$B$3:$U$3),0))*GRID!$H$42,
ROUNDUP(INDEX(GRID!$B$18:$U$29,MATCH(M$7,GRID!$A$18:$A$29,0),MATCH(1,($U$2=GRID!$B$1:$U$1)*(КАЛЕНДАРЬ!BC7=GRID!$B$3:$U$3),0))*GRID!$H$42*(1-GRID!$H$43),0))</f>
        <v>71440</v>
      </c>
      <c r="O577" s="5" cm="1">
        <f t="array" ref="O577">IF($I$2="Длительное проживание от 30 ночей ",
INDEX(GRID!$B$4:$U$15,MATCH(O$7,GRID!$A$4:$A$15,0),MATCH(1,($U$2=GRID!$B$1:$U$1)*(КАЛЕНДАРЬ!BC7=GRID!$B$3:$U$3),0))*GRID!$H$42,
ROUNDUP(INDEX(GRID!$B$4:$U$15,MATCH(O$7,GRID!$A$4:$A$15,0),MATCH(1,($U$2=GRID!$B$1:$U$1)*(КАЛЕНДАРЬ!AN\4=GRID!$B$3:$U$3),0))*GRID!$H$42*(1-GRID!$H$43),0))</f>
        <v>96880</v>
      </c>
      <c r="P577" s="5">
        <f t="array" ref="P577">IF($I$2="Длительное проживание от 30 ночей ",
INDEX(GRID!$B$4:$U$15,MATCH(P$7,GRID!$A$4:$A$15,0),MATCH(1,($U$2=GRID!$B$1:$U$1)*(КАЛЕНДАРЬ!BC7=GRID!$B$3:$U$3),0))*GRID!$H$42,
ROUNDUP(INDEX(GRID!$B$4:$U$15,MATCH(P$7,GRID!$A$4:$A$15,0),MATCH(1,($U$2=GRID!$B$1:$U$1)*(КАЛЕНДАРЬ!BC7=GRID!$B$3:$U$3),0))*GRID!$H$42*(1-GRID!$H$43),0))</f>
        <v>132160</v>
      </c>
      <c r="Q577" s="5">
        <f t="array" ref="Q577">IF($I$2="Длительное проживание от 30 ночей ",
INDEX(GRID!$B$4:$U$15,MATCH(Q$7,GRID!$A$4:$A$15,0),MATCH(1,($U$2=GRID!$B$1:$U$1)*(КАЛЕНДАРЬ!BC7=GRID!$B$3:$U$3),0))*GRID!$H$42,
ROUNDUP(INDEX(GRID!$B$4:$U$15,MATCH(Q$7,GRID!$A$4:$A$15,0),MATCH(1,($U$2=GRID!$B$1:$U$1)*(КАЛЕНДАРЬ!BC7=GRID!$B$3:$U$3),0))*GRID!$H$42*(1-GRID!$H$43),0))</f>
        <v>154960</v>
      </c>
      <c r="R577" s="50" t="s">
        <v>105</v>
      </c>
      <c r="S577" s="50" t="s">
        <v>105</v>
      </c>
      <c r="T577" s="50" t="s">
        <v>105</v>
      </c>
    </row>
    <row r="578" spans="1:20" ht="12.75" customHeight="1">
      <c r="A578" s="56" t="s">
        <v>16</v>
      </c>
      <c r="B578" s="57">
        <v>5</v>
      </c>
      <c r="C578" s="5" cm="1">
        <f t="array" ref="C578">IF($I$2="Длительное проживание от 30 ночей ",
INDEX(GRID!$B$4:$U$15,MATCH(C$7,GRID!$A$4:$A$15,0),MATCH(1,($U$2=GRID!$B$1:$U$1)*(КАЛЕНДАРЬ!BC8=GRID!$B$3:$U$3),0))*GRID!$H$42,
ROUNDUP(INDEX(GRID!$B$4:$U$15,MATCH(C$7,GRID!$A$4:$A$15,0),MATCH(1,($U$2=GRID!$B$1:$U$1)*(КАЛЕНДАРЬ!BC8=GRID!$B$3:$U$3),0))*GRID!$H$42*(1-GRID!$H$43),0))</f>
        <v>32080</v>
      </c>
      <c r="D578" s="5">
        <f t="array" ref="D578">IF($I$2="Длительное проживание от 30 ночей ",
INDEX(GRID!$B$18:$U$29,MATCH(C$7,GRID!$A$18:$A$29,0),MATCH(1,($U$2=GRID!$B$1:$U$1)*(КАЛЕНДАРЬ!BC8=GRID!$B$3:$U$3),0))*GRID!$H$42,
ROUNDUP(INDEX(GRID!$B$18:$U$29,MATCH(C$7,GRID!$A$18:$A$29,0),MATCH(1,($U$2=GRID!$B$1:$U$1)*(КАЛЕНДАРЬ!BC8=GRID!$B$3:$U$3),0))*GRID!$H$42*(1-GRID!$H$43),0))</f>
        <v>36080</v>
      </c>
      <c r="E578" s="5">
        <f t="array" ref="E578">IF($I$2="Длительное проживание от 30 ночей ",
INDEX(GRID!$B$4:$U$15,MATCH(E$7,GRID!$A$4:$A$15,0),MATCH(1,($U$2=GRID!$B$1:$U$1)*(КАЛЕНДАРЬ!BC8=GRID!$B$3:$U$3),0))*GRID!$H$42,
ROUNDUP(INDEX(GRID!$B$4:$U$15,MATCH(E$7,GRID!$A$4:$A$15,0),MATCH(1,($U$2=GRID!$B$1:$U$1)*(КАЛЕНДАРЬ!BC8=GRID!$B$3:$U$3),0))*GRID!$H$42*(1-GRID!$H$43),0))</f>
        <v>38320</v>
      </c>
      <c r="F578" s="5">
        <f t="array" ref="F578">IF($I$2="Длительное проживание от 30 ночей ",
INDEX(GRID!$B$18:$U$29,MATCH(E$7,GRID!$A$18:$A$29,0),MATCH(1,($U$2=GRID!$B$1:$U$1)*(КАЛЕНДАРЬ!BC8=GRID!$B$3:$U$3),0))*GRID!$H$42,
ROUNDUP(INDEX(GRID!$B$18:$U$29,MATCH(E$7,GRID!$A$18:$A$29,0),MATCH(1,($U$2=GRID!$B$1:$U$1)*(КАЛЕНДАРЬ!BC8=GRID!$B$3:$U$3),0))*GRID!$H$42*(1-GRID!$H$43),0))</f>
        <v>42320</v>
      </c>
      <c r="G578" s="5" cm="1">
        <f t="array" ref="G578">IF($I$2="Длительное проживание от 30 ночей ",
INDEX(GRID!$B$4:$U$15,MATCH(G$7,GRID!$A$4:$A$15,0),MATCH(1,($U$2=GRID!$B$1:$U$1)*(КАЛЕНДАРЬ!BC8=GRID!$B$3:$U$3),0))*GRID!$H$42,
ROUNDUP(INDEX(GRID!$B$4:$U$15,MATCH(G$7,GRID!$A$4:$A$15,0),MATCH(1,($U$2=GRID!$B$1:$U$1)*(КАЛЕНДАРЬ!BC8=GRID!$B$3:$U$3),0))*GRID!$H$42*(1-GRID!$H$43),0))</f>
        <v>43600</v>
      </c>
      <c r="H578" s="5" cm="1">
        <f t="array" ref="H578">IF($I$2="Длительное проживание от 30 ночей ",
INDEX(GRID!$B$18:$U$29,MATCH(G$7,GRID!$A$18:$A$29,0),MATCH(1,($U$2=GRID!$B$1:$U$1)*(КАЛЕНДАРЬ!BC8=GRID!$B$3:$U$3),0))*GRID!$H$42,
ROUNDUP(INDEX(GRID!$B$18:$U$29,MATCH(G$7,GRID!$A$18:$A$29,0),MATCH(1,($U$2=GRID!$B$1:$U$1)*(КАЛЕНДАРЬ!BC8=GRID!$B$3:$U$3),0))*GRID!$H$42*(1-GRID!$H$43),0))</f>
        <v>47600</v>
      </c>
      <c r="I578" s="5">
        <f t="array" ref="I578">IF($I$2="Длительное проживание от 30 ночей ",
INDEX(GRID!$B$4:$U$15,MATCH(I$7,GRID!$A$4:$A$15,0),MATCH(1,($U$2=GRID!$B$1:$U$1)*(КАЛЕНДАРЬ!BC8=GRID!$B$3:$U$3),0))*GRID!$H$42,
ROUNDUP(INDEX(GRID!$B$4:$U$15,MATCH(I$7,GRID!$A$4:$A$15,0),MATCH(1,($U$2=GRID!$B$1:$U$1)*(КАЛЕНДАРЬ!BC8=GRID!$B$3:$U$3),0))*GRID!$H$42*(1-GRID!$H$43),0))</f>
        <v>48720</v>
      </c>
      <c r="J578" s="5">
        <f t="array" ref="J578">IF($I$2="Длительное проживание от 30 ночей ",
INDEX(GRID!$B$18:$U$29,MATCH(I$7,GRID!$A$18:$A$29,0),MATCH(1,($U$2=GRID!$B$1:$U$1)*(КАЛЕНДАРЬ!BC8=GRID!$B$3:$U$3),0))*GRID!$H$42,
ROUNDUP(INDEX(GRID!$B$18:$U$29,MATCH(I$7,GRID!$A$18:$A$29,0),MATCH(1,($U$2=GRID!$B$1:$U$1)*(КАЛЕНДАРЬ!BC8=GRID!$B$3:$U$3),0))*GRID!$H$42*(1-GRID!$H$43),0))</f>
        <v>52720</v>
      </c>
      <c r="K578" s="5" cm="1">
        <f t="array" ref="K578">IF($I$2="Длительное проживание от 30 ночей ",
INDEX(GRID!$B$4:$U$15,MATCH(K$7,GRID!$A$4:$A$15,0),MATCH(1,($U$2=GRID!$B$1:$U$1)*(КАЛЕНДАРЬ!BC8=GRID!$B$3:$U$3),0))*GRID!$H$42,
ROUNDUP(INDEX(GRID!$B$4:$U$15,MATCH(K$7,GRID!$A$4:$A$15,0),MATCH(1,($U$2=GRID!$B$1:$U$1)*(КАЛЕНДАРЬ!BC8=GRID!$B$3:$U$3),0))*GRID!$H$42*(1-GRID!$H$43),0))</f>
        <v>53920</v>
      </c>
      <c r="L578" s="5" cm="1">
        <f t="array" ref="L578">IF($I$2="Длительное проживание от 30 ночей ",
INDEX(GRID!$B$18:$U$29,MATCH(K$7,GRID!$A$18:$A$29,0),MATCH(1,($U$2=GRID!$B$1:$U$1)*(КАЛЕНДАРЬ!BC8=GRID!$B$3:$U$3),0))*GRID!$H$42,
ROUNDUP(INDEX(GRID!$B$18:$U$29,MATCH(K$7,GRID!$A$18:$A$29,0),MATCH(1,($U$2=GRID!$B$1:$U$1)*(КАЛЕНДАРЬ!BC8=GRID!$B$3:$U$3),0))*GRID!$H$42*(1-GRID!$H$43),0))</f>
        <v>57920</v>
      </c>
      <c r="M578" s="5">
        <f t="array" ref="M578">IF($I$2="Длительное проживание от 30 ночей ",
INDEX(GRID!$B$4:$U$15,MATCH(M$7,GRID!$A$4:$A$15,0),MATCH(1,($U$2=GRID!$B$1:$U$1)*(КАЛЕНДАРЬ!BC8=GRID!$B$3:$U$3),0))*GRID!$H$42,
ROUNDUP(INDEX(GRID!$B$4:$U$15,MATCH(M$7,GRID!$A$4:$A$15,0),MATCH(1,($U$2=GRID!$B$1:$U$1)*(КАЛЕНДАРЬ!BC8=GRID!$B$3:$U$3),0))*GRID!$H$42*(1-GRID!$H$43),0))</f>
        <v>72160</v>
      </c>
      <c r="N578" s="5">
        <f t="array" ref="N578">IF($I$2="Длительное проживание от 30 ночей ",
INDEX(GRID!$B$18:$U$29,MATCH(M$7,GRID!$A$18:$A$29,0),MATCH(1,($U$2=GRID!$B$1:$U$1)*(КАЛЕНДАРЬ!BC8=GRID!$B$3:$U$3),0))*GRID!$H$42,
ROUNDUP(INDEX(GRID!$B$18:$U$29,MATCH(M$7,GRID!$A$18:$A$29,0),MATCH(1,($U$2=GRID!$B$1:$U$1)*(КАЛЕНДАРЬ!BC8=GRID!$B$3:$U$3),0))*GRID!$H$42*(1-GRID!$H$43),0))</f>
        <v>76160</v>
      </c>
      <c r="O578" s="5" cm="1">
        <f t="array" ref="O578">IF($I$2="Длительное проживание от 30 ночей ",
INDEX(GRID!$B$4:$U$15,MATCH(O$7,GRID!$A$4:$A$15,0),MATCH(1,($U$2=GRID!$B$1:$U$1)*(КАЛЕНДАРЬ!BC8=GRID!$B$3:$U$3),0))*GRID!$H$42,
ROUNDUP(INDEX(GRID!$B$4:$U$15,MATCH(O$7,GRID!$A$4:$A$15,0),MATCH(1,($U$2=GRID!$B$1:$U$1)*(КАЛЕНДАРЬ!AN\4=GRID!$B$3:$U$3),0))*GRID!$H$42*(1-GRID!$H$43),0))</f>
        <v>102240</v>
      </c>
      <c r="P578" s="5">
        <f t="array" ref="P578">IF($I$2="Длительное проживание от 30 ночей ",
INDEX(GRID!$B$4:$U$15,MATCH(P$7,GRID!$A$4:$A$15,0),MATCH(1,($U$2=GRID!$B$1:$U$1)*(КАЛЕНДАРЬ!BC8=GRID!$B$3:$U$3),0))*GRID!$H$42,
ROUNDUP(INDEX(GRID!$B$4:$U$15,MATCH(P$7,GRID!$A$4:$A$15,0),MATCH(1,($U$2=GRID!$B$1:$U$1)*(КАЛЕНДАРЬ!BC8=GRID!$B$3:$U$3),0))*GRID!$H$42*(1-GRID!$H$43),0))</f>
        <v>138320</v>
      </c>
      <c r="Q578" s="5">
        <f t="array" ref="Q578">IF($I$2="Длительное проживание от 30 ночей ",
INDEX(GRID!$B$4:$U$15,MATCH(Q$7,GRID!$A$4:$A$15,0),MATCH(1,($U$2=GRID!$B$1:$U$1)*(КАЛЕНДАРЬ!BC8=GRID!$B$3:$U$3),0))*GRID!$H$42,
ROUNDUP(INDEX(GRID!$B$4:$U$15,MATCH(Q$7,GRID!$A$4:$A$15,0),MATCH(1,($U$2=GRID!$B$1:$U$1)*(КАЛЕНДАРЬ!BC8=GRID!$B$3:$U$3),0))*GRID!$H$42*(1-GRID!$H$43),0))</f>
        <v>161920</v>
      </c>
      <c r="R578" s="50" t="s">
        <v>105</v>
      </c>
      <c r="S578" s="50" t="s">
        <v>105</v>
      </c>
      <c r="T578" s="50" t="s">
        <v>105</v>
      </c>
    </row>
    <row r="579" spans="1:20" ht="12.75" customHeight="1">
      <c r="A579" s="56" t="s">
        <v>17</v>
      </c>
      <c r="B579" s="57">
        <v>6</v>
      </c>
      <c r="C579" s="5" cm="1">
        <f t="array" ref="C579">IF($I$2="Длительное проживание от 30 ночей ",
INDEX(GRID!$B$4:$U$15,MATCH(C$7,GRID!$A$4:$A$15,0),MATCH(1,($U$2=GRID!$B$1:$U$1)*(КАЛЕНДАРЬ!BC9=GRID!$B$3:$U$3),0))*GRID!$H$42,
ROUNDUP(INDEX(GRID!$B$4:$U$15,MATCH(C$7,GRID!$A$4:$A$15,0),MATCH(1,($U$2=GRID!$B$1:$U$1)*(КАЛЕНДАРЬ!BC9=GRID!$B$3:$U$3),0))*GRID!$H$42*(1-GRID!$H$43),0))</f>
        <v>32080</v>
      </c>
      <c r="D579" s="5">
        <f t="array" ref="D579">IF($I$2="Длительное проживание от 30 ночей ",
INDEX(GRID!$B$18:$U$29,MATCH(C$7,GRID!$A$18:$A$29,0),MATCH(1,($U$2=GRID!$B$1:$U$1)*(КАЛЕНДАРЬ!BC9=GRID!$B$3:$U$3),0))*GRID!$H$42,
ROUNDUP(INDEX(GRID!$B$18:$U$29,MATCH(C$7,GRID!$A$18:$A$29,0),MATCH(1,($U$2=GRID!$B$1:$U$1)*(КАЛЕНДАРЬ!BC9=GRID!$B$3:$U$3),0))*GRID!$H$42*(1-GRID!$H$43),0))</f>
        <v>36080</v>
      </c>
      <c r="E579" s="5">
        <f t="array" ref="E579">IF($I$2="Длительное проживание от 30 ночей ",
INDEX(GRID!$B$4:$U$15,MATCH(E$7,GRID!$A$4:$A$15,0),MATCH(1,($U$2=GRID!$B$1:$U$1)*(КАЛЕНДАРЬ!BC9=GRID!$B$3:$U$3),0))*GRID!$H$42,
ROUNDUP(INDEX(GRID!$B$4:$U$15,MATCH(E$7,GRID!$A$4:$A$15,0),MATCH(1,($U$2=GRID!$B$1:$U$1)*(КАЛЕНДАРЬ!BC9=GRID!$B$3:$U$3),0))*GRID!$H$42*(1-GRID!$H$43),0))</f>
        <v>38320</v>
      </c>
      <c r="F579" s="5">
        <f t="array" ref="F579">IF($I$2="Длительное проживание от 30 ночей ",
INDEX(GRID!$B$18:$U$29,MATCH(E$7,GRID!$A$18:$A$29,0),MATCH(1,($U$2=GRID!$B$1:$U$1)*(КАЛЕНДАРЬ!BC9=GRID!$B$3:$U$3),0))*GRID!$H$42,
ROUNDUP(INDEX(GRID!$B$18:$U$29,MATCH(E$7,GRID!$A$18:$A$29,0),MATCH(1,($U$2=GRID!$B$1:$U$1)*(КАЛЕНДАРЬ!BC9=GRID!$B$3:$U$3),0))*GRID!$H$42*(1-GRID!$H$43),0))</f>
        <v>42320</v>
      </c>
      <c r="G579" s="5" cm="1">
        <f t="array" ref="G579">IF($I$2="Длительное проживание от 30 ночей ",
INDEX(GRID!$B$4:$U$15,MATCH(G$7,GRID!$A$4:$A$15,0),MATCH(1,($U$2=GRID!$B$1:$U$1)*(КАЛЕНДАРЬ!BC9=GRID!$B$3:$U$3),0))*GRID!$H$42,
ROUNDUP(INDEX(GRID!$B$4:$U$15,MATCH(G$7,GRID!$A$4:$A$15,0),MATCH(1,($U$2=GRID!$B$1:$U$1)*(КАЛЕНДАРЬ!BC9=GRID!$B$3:$U$3),0))*GRID!$H$42*(1-GRID!$H$43),0))</f>
        <v>43600</v>
      </c>
      <c r="H579" s="5" cm="1">
        <f t="array" ref="H579">IF($I$2="Длительное проживание от 30 ночей ",
INDEX(GRID!$B$18:$U$29,MATCH(G$7,GRID!$A$18:$A$29,0),MATCH(1,($U$2=GRID!$B$1:$U$1)*(КАЛЕНДАРЬ!BC9=GRID!$B$3:$U$3),0))*GRID!$H$42,
ROUNDUP(INDEX(GRID!$B$18:$U$29,MATCH(G$7,GRID!$A$18:$A$29,0),MATCH(1,($U$2=GRID!$B$1:$U$1)*(КАЛЕНДАРЬ!BC9=GRID!$B$3:$U$3),0))*GRID!$H$42*(1-GRID!$H$43),0))</f>
        <v>47600</v>
      </c>
      <c r="I579" s="5">
        <f t="array" ref="I579">IF($I$2="Длительное проживание от 30 ночей ",
INDEX(GRID!$B$4:$U$15,MATCH(I$7,GRID!$A$4:$A$15,0),MATCH(1,($U$2=GRID!$B$1:$U$1)*(КАЛЕНДАРЬ!BC9=GRID!$B$3:$U$3),0))*GRID!$H$42,
ROUNDUP(INDEX(GRID!$B$4:$U$15,MATCH(I$7,GRID!$A$4:$A$15,0),MATCH(1,($U$2=GRID!$B$1:$U$1)*(КАЛЕНДАРЬ!BC9=GRID!$B$3:$U$3),0))*GRID!$H$42*(1-GRID!$H$43),0))</f>
        <v>48720</v>
      </c>
      <c r="J579" s="5">
        <f t="array" ref="J579">IF($I$2="Длительное проживание от 30 ночей ",
INDEX(GRID!$B$18:$U$29,MATCH(I$7,GRID!$A$18:$A$29,0),MATCH(1,($U$2=GRID!$B$1:$U$1)*(КАЛЕНДАРЬ!BC9=GRID!$B$3:$U$3),0))*GRID!$H$42,
ROUNDUP(INDEX(GRID!$B$18:$U$29,MATCH(I$7,GRID!$A$18:$A$29,0),MATCH(1,($U$2=GRID!$B$1:$U$1)*(КАЛЕНДАРЬ!BC9=GRID!$B$3:$U$3),0))*GRID!$H$42*(1-GRID!$H$43),0))</f>
        <v>52720</v>
      </c>
      <c r="K579" s="5" cm="1">
        <f t="array" ref="K579">IF($I$2="Длительное проживание от 30 ночей ",
INDEX(GRID!$B$4:$U$15,MATCH(K$7,GRID!$A$4:$A$15,0),MATCH(1,($U$2=GRID!$B$1:$U$1)*(КАЛЕНДАРЬ!BC9=GRID!$B$3:$U$3),0))*GRID!$H$42,
ROUNDUP(INDEX(GRID!$B$4:$U$15,MATCH(K$7,GRID!$A$4:$A$15,0),MATCH(1,($U$2=GRID!$B$1:$U$1)*(КАЛЕНДАРЬ!BC9=GRID!$B$3:$U$3),0))*GRID!$H$42*(1-GRID!$H$43),0))</f>
        <v>53920</v>
      </c>
      <c r="L579" s="5" cm="1">
        <f t="array" ref="L579">IF($I$2="Длительное проживание от 30 ночей ",
INDEX(GRID!$B$18:$U$29,MATCH(K$7,GRID!$A$18:$A$29,0),MATCH(1,($U$2=GRID!$B$1:$U$1)*(КАЛЕНДАРЬ!BC9=GRID!$B$3:$U$3),0))*GRID!$H$42,
ROUNDUP(INDEX(GRID!$B$18:$U$29,MATCH(K$7,GRID!$A$18:$A$29,0),MATCH(1,($U$2=GRID!$B$1:$U$1)*(КАЛЕНДАРЬ!BC9=GRID!$B$3:$U$3),0))*GRID!$H$42*(1-GRID!$H$43),0))</f>
        <v>57920</v>
      </c>
      <c r="M579" s="5">
        <f t="array" ref="M579">IF($I$2="Длительное проживание от 30 ночей ",
INDEX(GRID!$B$4:$U$15,MATCH(M$7,GRID!$A$4:$A$15,0),MATCH(1,($U$2=GRID!$B$1:$U$1)*(КАЛЕНДАРЬ!BC9=GRID!$B$3:$U$3),0))*GRID!$H$42,
ROUNDUP(INDEX(GRID!$B$4:$U$15,MATCH(M$7,GRID!$A$4:$A$15,0),MATCH(1,($U$2=GRID!$B$1:$U$1)*(КАЛЕНДАРЬ!BC9=GRID!$B$3:$U$3),0))*GRID!$H$42*(1-GRID!$H$43),0))</f>
        <v>72160</v>
      </c>
      <c r="N579" s="5">
        <f t="array" ref="N579">IF($I$2="Длительное проживание от 30 ночей ",
INDEX(GRID!$B$18:$U$29,MATCH(M$7,GRID!$A$18:$A$29,0),MATCH(1,($U$2=GRID!$B$1:$U$1)*(КАЛЕНДАРЬ!BC9=GRID!$B$3:$U$3),0))*GRID!$H$42,
ROUNDUP(INDEX(GRID!$B$18:$U$29,MATCH(M$7,GRID!$A$18:$A$29,0),MATCH(1,($U$2=GRID!$B$1:$U$1)*(КАЛЕНДАРЬ!BC9=GRID!$B$3:$U$3),0))*GRID!$H$42*(1-GRID!$H$43),0))</f>
        <v>76160</v>
      </c>
      <c r="O579" s="5" cm="1">
        <f t="array" ref="O579">IF($I$2="Длительное проживание от 30 ночей ",
INDEX(GRID!$B$4:$U$15,MATCH(O$7,GRID!$A$4:$A$15,0),MATCH(1,($U$2=GRID!$B$1:$U$1)*(КАЛЕНДАРЬ!BC9=GRID!$B$3:$U$3),0))*GRID!$H$42,
ROUNDUP(INDEX(GRID!$B$4:$U$15,MATCH(O$7,GRID!$A$4:$A$15,0),MATCH(1,($U$2=GRID!$B$1:$U$1)*(КАЛЕНДАРЬ!AN\4=GRID!$B$3:$U$3),0))*GRID!$H$42*(1-GRID!$H$43),0))</f>
        <v>102240</v>
      </c>
      <c r="P579" s="5">
        <f t="array" ref="P579">IF($I$2="Длительное проживание от 30 ночей ",
INDEX(GRID!$B$4:$U$15,MATCH(P$7,GRID!$A$4:$A$15,0),MATCH(1,($U$2=GRID!$B$1:$U$1)*(КАЛЕНДАРЬ!BC9=GRID!$B$3:$U$3),0))*GRID!$H$42,
ROUNDUP(INDEX(GRID!$B$4:$U$15,MATCH(P$7,GRID!$A$4:$A$15,0),MATCH(1,($U$2=GRID!$B$1:$U$1)*(КАЛЕНДАРЬ!BC9=GRID!$B$3:$U$3),0))*GRID!$H$42*(1-GRID!$H$43),0))</f>
        <v>138320</v>
      </c>
      <c r="Q579" s="5">
        <f t="array" ref="Q579">IF($I$2="Длительное проживание от 30 ночей ",
INDEX(GRID!$B$4:$U$15,MATCH(Q$7,GRID!$A$4:$A$15,0),MATCH(1,($U$2=GRID!$B$1:$U$1)*(КАЛЕНДАРЬ!BC9=GRID!$B$3:$U$3),0))*GRID!$H$42,
ROUNDUP(INDEX(GRID!$B$4:$U$15,MATCH(Q$7,GRID!$A$4:$A$15,0),MATCH(1,($U$2=GRID!$B$1:$U$1)*(КАЛЕНДАРЬ!BC9=GRID!$B$3:$U$3),0))*GRID!$H$42*(1-GRID!$H$43),0))</f>
        <v>161920</v>
      </c>
      <c r="R579" s="50" t="s">
        <v>105</v>
      </c>
      <c r="S579" s="50" t="s">
        <v>105</v>
      </c>
      <c r="T579" s="50" t="s">
        <v>105</v>
      </c>
    </row>
    <row r="580" spans="1:20" ht="12.75" customHeight="1">
      <c r="A580" s="56" t="s">
        <v>11</v>
      </c>
      <c r="B580" s="57">
        <v>7</v>
      </c>
      <c r="C580" s="5" cm="1">
        <f t="array" ref="C580">IF($I$2="Длительное проживание от 30 ночей ",
INDEX(GRID!$B$4:$U$15,MATCH(C$7,GRID!$A$4:$A$15,0),MATCH(1,($U$2=GRID!$B$1:$U$1)*(КАЛЕНДАРЬ!BC10=GRID!$B$3:$U$3),0))*GRID!$H$42,
ROUNDUP(INDEX(GRID!$B$4:$U$15,MATCH(C$7,GRID!$A$4:$A$15,0),MATCH(1,($U$2=GRID!$B$1:$U$1)*(КАЛЕНДАРЬ!BC10=GRID!$B$3:$U$3),0))*GRID!$H$42*(1-GRID!$H$43),0))</f>
        <v>29200</v>
      </c>
      <c r="D580" s="5">
        <f t="array" ref="D580">IF($I$2="Длительное проживание от 30 ночей ",
INDEX(GRID!$B$18:$U$29,MATCH(C$7,GRID!$A$18:$A$29,0),MATCH(1,($U$2=GRID!$B$1:$U$1)*(КАЛЕНДАРЬ!BC10=GRID!$B$3:$U$3),0))*GRID!$H$42,
ROUNDUP(INDEX(GRID!$B$18:$U$29,MATCH(C$7,GRID!$A$18:$A$29,0),MATCH(1,($U$2=GRID!$B$1:$U$1)*(КАЛЕНДАРЬ!BC10=GRID!$B$3:$U$3),0))*GRID!$H$42*(1-GRID!$H$43),0))</f>
        <v>33200</v>
      </c>
      <c r="E580" s="5">
        <f t="array" ref="E580">IF($I$2="Длительное проживание от 30 ночей ",
INDEX(GRID!$B$4:$U$15,MATCH(E$7,GRID!$A$4:$A$15,0),MATCH(1,($U$2=GRID!$B$1:$U$1)*(КАЛЕНДАРЬ!BC10=GRID!$B$3:$U$3),0))*GRID!$H$42,
ROUNDUP(INDEX(GRID!$B$4:$U$15,MATCH(E$7,GRID!$A$4:$A$15,0),MATCH(1,($U$2=GRID!$B$1:$U$1)*(КАЛЕНДАРЬ!BC10=GRID!$B$3:$U$3),0))*GRID!$H$42*(1-GRID!$H$43),0))</f>
        <v>34960</v>
      </c>
      <c r="F580" s="5">
        <f t="array" ref="F580">IF($I$2="Длительное проживание от 30 ночей ",
INDEX(GRID!$B$18:$U$29,MATCH(E$7,GRID!$A$18:$A$29,0),MATCH(1,($U$2=GRID!$B$1:$U$1)*(КАЛЕНДАРЬ!BC10=GRID!$B$3:$U$3),0))*GRID!$H$42,
ROUNDUP(INDEX(GRID!$B$18:$U$29,MATCH(E$7,GRID!$A$18:$A$29,0),MATCH(1,($U$2=GRID!$B$1:$U$1)*(КАЛЕНДАРЬ!BC10=GRID!$B$3:$U$3),0))*GRID!$H$42*(1-GRID!$H$43),0))</f>
        <v>38960</v>
      </c>
      <c r="G580" s="5" cm="1">
        <f t="array" ref="G580">IF($I$2="Длительное проживание от 30 ночей ",
INDEX(GRID!$B$4:$U$15,MATCH(G$7,GRID!$A$4:$A$15,0),MATCH(1,($U$2=GRID!$B$1:$U$1)*(КАЛЕНДАРЬ!BC10=GRID!$B$3:$U$3),0))*GRID!$H$42,
ROUNDUP(INDEX(GRID!$B$4:$U$15,MATCH(G$7,GRID!$A$4:$A$15,0),MATCH(1,($U$2=GRID!$B$1:$U$1)*(КАЛЕНДАРЬ!BC10=GRID!$B$3:$U$3),0))*GRID!$H$42*(1-GRID!$H$43),0))</f>
        <v>40160</v>
      </c>
      <c r="H580" s="5" cm="1">
        <f t="array" ref="H580">IF($I$2="Длительное проживание от 30 ночей ",
INDEX(GRID!$B$18:$U$29,MATCH(G$7,GRID!$A$18:$A$29,0),MATCH(1,($U$2=GRID!$B$1:$U$1)*(КАЛЕНДАРЬ!BC10=GRID!$B$3:$U$3),0))*GRID!$H$42,
ROUNDUP(INDEX(GRID!$B$18:$U$29,MATCH(G$7,GRID!$A$18:$A$29,0),MATCH(1,($U$2=GRID!$B$1:$U$1)*(КАЛЕНДАРЬ!BC10=GRID!$B$3:$U$3),0))*GRID!$H$42*(1-GRID!$H$43),0))</f>
        <v>44160</v>
      </c>
      <c r="I580" s="5">
        <f t="array" ref="I580">IF($I$2="Длительное проживание от 30 ночей ",
INDEX(GRID!$B$4:$U$15,MATCH(I$7,GRID!$A$4:$A$15,0),MATCH(1,($U$2=GRID!$B$1:$U$1)*(КАЛЕНДАРЬ!BC10=GRID!$B$3:$U$3),0))*GRID!$H$42,
ROUNDUP(INDEX(GRID!$B$4:$U$15,MATCH(I$7,GRID!$A$4:$A$15,0),MATCH(1,($U$2=GRID!$B$1:$U$1)*(КАЛЕНДАРЬ!BC10=GRID!$B$3:$U$3),0))*GRID!$H$42*(1-GRID!$H$43),0))</f>
        <v>44960</v>
      </c>
      <c r="J580" s="5">
        <f t="array" ref="J580">IF($I$2="Длительное проживание от 30 ночей ",
INDEX(GRID!$B$18:$U$29,MATCH(I$7,GRID!$A$18:$A$29,0),MATCH(1,($U$2=GRID!$B$1:$U$1)*(КАЛЕНДАРЬ!BC10=GRID!$B$3:$U$3),0))*GRID!$H$42,
ROUNDUP(INDEX(GRID!$B$18:$U$29,MATCH(I$7,GRID!$A$18:$A$29,0),MATCH(1,($U$2=GRID!$B$1:$U$1)*(КАЛЕНДАРЬ!BC10=GRID!$B$3:$U$3),0))*GRID!$H$42*(1-GRID!$H$43),0))</f>
        <v>48960</v>
      </c>
      <c r="K580" s="5" cm="1">
        <f t="array" ref="K580">IF($I$2="Длительное проживание от 30 ночей ",
INDEX(GRID!$B$4:$U$15,MATCH(K$7,GRID!$A$4:$A$15,0),MATCH(1,($U$2=GRID!$B$1:$U$1)*(КАЛЕНДАРЬ!BC10=GRID!$B$3:$U$3),0))*GRID!$H$42,
ROUNDUP(INDEX(GRID!$B$4:$U$15,MATCH(K$7,GRID!$A$4:$A$15,0),MATCH(1,($U$2=GRID!$B$1:$U$1)*(КАЛЕНДАРЬ!BC10=GRID!$B$3:$U$3),0))*GRID!$H$42*(1-GRID!$H$43),0))</f>
        <v>50000</v>
      </c>
      <c r="L580" s="5" cm="1">
        <f t="array" ref="L580">IF($I$2="Длительное проживание от 30 ночей ",
INDEX(GRID!$B$18:$U$29,MATCH(K$7,GRID!$A$18:$A$29,0),MATCH(1,($U$2=GRID!$B$1:$U$1)*(КАЛЕНДАРЬ!BC10=GRID!$B$3:$U$3),0))*GRID!$H$42,
ROUNDUP(INDEX(GRID!$B$18:$U$29,MATCH(K$7,GRID!$A$18:$A$29,0),MATCH(1,($U$2=GRID!$B$1:$U$1)*(КАЛЕНДАРЬ!BC10=GRID!$B$3:$U$3),0))*GRID!$H$42*(1-GRID!$H$43),0))</f>
        <v>54000</v>
      </c>
      <c r="M580" s="5">
        <f t="array" ref="M580">IF($I$2="Длительное проживание от 30 ночей ",
INDEX(GRID!$B$4:$U$15,MATCH(M$7,GRID!$A$4:$A$15,0),MATCH(1,($U$2=GRID!$B$1:$U$1)*(КАЛЕНДАРЬ!BC10=GRID!$B$3:$U$3),0))*GRID!$H$42,
ROUNDUP(INDEX(GRID!$B$4:$U$15,MATCH(M$7,GRID!$A$4:$A$15,0),MATCH(1,($U$2=GRID!$B$1:$U$1)*(КАЛЕНДАРЬ!BC10=GRID!$B$3:$U$3),0))*GRID!$H$42*(1-GRID!$H$43),0))</f>
        <v>67440</v>
      </c>
      <c r="N580" s="5">
        <f t="array" ref="N580">IF($I$2="Длительное проживание от 30 ночей ",
INDEX(GRID!$B$18:$U$29,MATCH(M$7,GRID!$A$18:$A$29,0),MATCH(1,($U$2=GRID!$B$1:$U$1)*(КАЛЕНДАРЬ!BC10=GRID!$B$3:$U$3),0))*GRID!$H$42,
ROUNDUP(INDEX(GRID!$B$18:$U$29,MATCH(M$7,GRID!$A$18:$A$29,0),MATCH(1,($U$2=GRID!$B$1:$U$1)*(КАЛЕНДАРЬ!BC10=GRID!$B$3:$U$3),0))*GRID!$H$42*(1-GRID!$H$43),0))</f>
        <v>71440</v>
      </c>
      <c r="O580" s="5" cm="1">
        <f t="array" ref="O580">IF($I$2="Длительное проживание от 30 ночей ",
INDEX(GRID!$B$4:$U$15,MATCH(O$7,GRID!$A$4:$A$15,0),MATCH(1,($U$2=GRID!$B$1:$U$1)*(КАЛЕНДАРЬ!BC10=GRID!$B$3:$U$3),0))*GRID!$H$42,
ROUNDUP(INDEX(GRID!$B$4:$U$15,MATCH(O$7,GRID!$A$4:$A$15,0),MATCH(1,($U$2=GRID!$B$1:$U$1)*(КАЛЕНДАРЬ!AN\4=GRID!$B$3:$U$3),0))*GRID!$H$42*(1-GRID!$H$43),0))</f>
        <v>96880</v>
      </c>
      <c r="P580" s="5">
        <f t="array" ref="P580">IF($I$2="Длительное проживание от 30 ночей ",
INDEX(GRID!$B$4:$U$15,MATCH(P$7,GRID!$A$4:$A$15,0),MATCH(1,($U$2=GRID!$B$1:$U$1)*(КАЛЕНДАРЬ!BC10=GRID!$B$3:$U$3),0))*GRID!$H$42,
ROUNDUP(INDEX(GRID!$B$4:$U$15,MATCH(P$7,GRID!$A$4:$A$15,0),MATCH(1,($U$2=GRID!$B$1:$U$1)*(КАЛЕНДАРЬ!BC10=GRID!$B$3:$U$3),0))*GRID!$H$42*(1-GRID!$H$43),0))</f>
        <v>132160</v>
      </c>
      <c r="Q580" s="5">
        <f t="array" ref="Q580">IF($I$2="Длительное проживание от 30 ночей ",
INDEX(GRID!$B$4:$U$15,MATCH(Q$7,GRID!$A$4:$A$15,0),MATCH(1,($U$2=GRID!$B$1:$U$1)*(КАЛЕНДАРЬ!BC10=GRID!$B$3:$U$3),0))*GRID!$H$42,
ROUNDUP(INDEX(GRID!$B$4:$U$15,MATCH(Q$7,GRID!$A$4:$A$15,0),MATCH(1,($U$2=GRID!$B$1:$U$1)*(КАЛЕНДАРЬ!BC10=GRID!$B$3:$U$3),0))*GRID!$H$42*(1-GRID!$H$43),0))</f>
        <v>154960</v>
      </c>
      <c r="R580" s="50" t="s">
        <v>105</v>
      </c>
      <c r="S580" s="50" t="s">
        <v>105</v>
      </c>
      <c r="T580" s="50" t="s">
        <v>105</v>
      </c>
    </row>
    <row r="581" spans="1:20" ht="12.75" customHeight="1">
      <c r="A581" s="56" t="s">
        <v>12</v>
      </c>
      <c r="B581" s="57">
        <v>8</v>
      </c>
      <c r="C581" s="5" cm="1">
        <f t="array" ref="C581">IF($I$2="Длительное проживание от 30 ночей ",
INDEX(GRID!$B$4:$U$15,MATCH(C$7,GRID!$A$4:$A$15,0),MATCH(1,($U$2=GRID!$B$1:$U$1)*(КАЛЕНДАРЬ!BC11=GRID!$B$3:$U$3),0))*GRID!$H$42,
ROUNDUP(INDEX(GRID!$B$4:$U$15,MATCH(C$7,GRID!$A$4:$A$15,0),MATCH(1,($U$2=GRID!$B$1:$U$1)*(КАЛЕНДАРЬ!BC11=GRID!$B$3:$U$3),0))*GRID!$H$42*(1-GRID!$H$43),0))</f>
        <v>29200</v>
      </c>
      <c r="D581" s="5">
        <f t="array" ref="D581">IF($I$2="Длительное проживание от 30 ночей ",
INDEX(GRID!$B$18:$U$29,MATCH(C$7,GRID!$A$18:$A$29,0),MATCH(1,($U$2=GRID!$B$1:$U$1)*(КАЛЕНДАРЬ!BC11=GRID!$B$3:$U$3),0))*GRID!$H$42,
ROUNDUP(INDEX(GRID!$B$18:$U$29,MATCH(C$7,GRID!$A$18:$A$29,0),MATCH(1,($U$2=GRID!$B$1:$U$1)*(КАЛЕНДАРЬ!BC11=GRID!$B$3:$U$3),0))*GRID!$H$42*(1-GRID!$H$43),0))</f>
        <v>33200</v>
      </c>
      <c r="E581" s="5">
        <f t="array" ref="E581">IF($I$2="Длительное проживание от 30 ночей ",
INDEX(GRID!$B$4:$U$15,MATCH(E$7,GRID!$A$4:$A$15,0),MATCH(1,($U$2=GRID!$B$1:$U$1)*(КАЛЕНДАРЬ!BC11=GRID!$B$3:$U$3),0))*GRID!$H$42,
ROUNDUP(INDEX(GRID!$B$4:$U$15,MATCH(E$7,GRID!$A$4:$A$15,0),MATCH(1,($U$2=GRID!$B$1:$U$1)*(КАЛЕНДАРЬ!BC11=GRID!$B$3:$U$3),0))*GRID!$H$42*(1-GRID!$H$43),0))</f>
        <v>34960</v>
      </c>
      <c r="F581" s="5">
        <f t="array" ref="F581">IF($I$2="Длительное проживание от 30 ночей ",
INDEX(GRID!$B$18:$U$29,MATCH(E$7,GRID!$A$18:$A$29,0),MATCH(1,($U$2=GRID!$B$1:$U$1)*(КАЛЕНДАРЬ!BC11=GRID!$B$3:$U$3),0))*GRID!$H$42,
ROUNDUP(INDEX(GRID!$B$18:$U$29,MATCH(E$7,GRID!$A$18:$A$29,0),MATCH(1,($U$2=GRID!$B$1:$U$1)*(КАЛЕНДАРЬ!BC11=GRID!$B$3:$U$3),0))*GRID!$H$42*(1-GRID!$H$43),0))</f>
        <v>38960</v>
      </c>
      <c r="G581" s="5" cm="1">
        <f t="array" ref="G581">IF($I$2="Длительное проживание от 30 ночей ",
INDEX(GRID!$B$4:$U$15,MATCH(G$7,GRID!$A$4:$A$15,0),MATCH(1,($U$2=GRID!$B$1:$U$1)*(КАЛЕНДАРЬ!BC11=GRID!$B$3:$U$3),0))*GRID!$H$42,
ROUNDUP(INDEX(GRID!$B$4:$U$15,MATCH(G$7,GRID!$A$4:$A$15,0),MATCH(1,($U$2=GRID!$B$1:$U$1)*(КАЛЕНДАРЬ!BC11=GRID!$B$3:$U$3),0))*GRID!$H$42*(1-GRID!$H$43),0))</f>
        <v>40160</v>
      </c>
      <c r="H581" s="5" cm="1">
        <f t="array" ref="H581">IF($I$2="Длительное проживание от 30 ночей ",
INDEX(GRID!$B$18:$U$29,MATCH(G$7,GRID!$A$18:$A$29,0),MATCH(1,($U$2=GRID!$B$1:$U$1)*(КАЛЕНДАРЬ!BC11=GRID!$B$3:$U$3),0))*GRID!$H$42,
ROUNDUP(INDEX(GRID!$B$18:$U$29,MATCH(G$7,GRID!$A$18:$A$29,0),MATCH(1,($U$2=GRID!$B$1:$U$1)*(КАЛЕНДАРЬ!BC11=GRID!$B$3:$U$3),0))*GRID!$H$42*(1-GRID!$H$43),0))</f>
        <v>44160</v>
      </c>
      <c r="I581" s="5">
        <f t="array" ref="I581">IF($I$2="Длительное проживание от 30 ночей ",
INDEX(GRID!$B$4:$U$15,MATCH(I$7,GRID!$A$4:$A$15,0),MATCH(1,($U$2=GRID!$B$1:$U$1)*(КАЛЕНДАРЬ!BC11=GRID!$B$3:$U$3),0))*GRID!$H$42,
ROUNDUP(INDEX(GRID!$B$4:$U$15,MATCH(I$7,GRID!$A$4:$A$15,0),MATCH(1,($U$2=GRID!$B$1:$U$1)*(КАЛЕНДАРЬ!BC11=GRID!$B$3:$U$3),0))*GRID!$H$42*(1-GRID!$H$43),0))</f>
        <v>44960</v>
      </c>
      <c r="J581" s="5">
        <f t="array" ref="J581">IF($I$2="Длительное проживание от 30 ночей ",
INDEX(GRID!$B$18:$U$29,MATCH(I$7,GRID!$A$18:$A$29,0),MATCH(1,($U$2=GRID!$B$1:$U$1)*(КАЛЕНДАРЬ!BC11=GRID!$B$3:$U$3),0))*GRID!$H$42,
ROUNDUP(INDEX(GRID!$B$18:$U$29,MATCH(I$7,GRID!$A$18:$A$29,0),MATCH(1,($U$2=GRID!$B$1:$U$1)*(КАЛЕНДАРЬ!BC11=GRID!$B$3:$U$3),0))*GRID!$H$42*(1-GRID!$H$43),0))</f>
        <v>48960</v>
      </c>
      <c r="K581" s="5" cm="1">
        <f t="array" ref="K581">IF($I$2="Длительное проживание от 30 ночей ",
INDEX(GRID!$B$4:$U$15,MATCH(K$7,GRID!$A$4:$A$15,0),MATCH(1,($U$2=GRID!$B$1:$U$1)*(КАЛЕНДАРЬ!BC11=GRID!$B$3:$U$3),0))*GRID!$H$42,
ROUNDUP(INDEX(GRID!$B$4:$U$15,MATCH(K$7,GRID!$A$4:$A$15,0),MATCH(1,($U$2=GRID!$B$1:$U$1)*(КАЛЕНДАРЬ!BC11=GRID!$B$3:$U$3),0))*GRID!$H$42*(1-GRID!$H$43),0))</f>
        <v>50000</v>
      </c>
      <c r="L581" s="5" cm="1">
        <f t="array" ref="L581">IF($I$2="Длительное проживание от 30 ночей ",
INDEX(GRID!$B$18:$U$29,MATCH(K$7,GRID!$A$18:$A$29,0),MATCH(1,($U$2=GRID!$B$1:$U$1)*(КАЛЕНДАРЬ!BC11=GRID!$B$3:$U$3),0))*GRID!$H$42,
ROUNDUP(INDEX(GRID!$B$18:$U$29,MATCH(K$7,GRID!$A$18:$A$29,0),MATCH(1,($U$2=GRID!$B$1:$U$1)*(КАЛЕНДАРЬ!BC11=GRID!$B$3:$U$3),0))*GRID!$H$42*(1-GRID!$H$43),0))</f>
        <v>54000</v>
      </c>
      <c r="M581" s="5">
        <f t="array" ref="M581">IF($I$2="Длительное проживание от 30 ночей ",
INDEX(GRID!$B$4:$U$15,MATCH(M$7,GRID!$A$4:$A$15,0),MATCH(1,($U$2=GRID!$B$1:$U$1)*(КАЛЕНДАРЬ!BC11=GRID!$B$3:$U$3),0))*GRID!$H$42,
ROUNDUP(INDEX(GRID!$B$4:$U$15,MATCH(M$7,GRID!$A$4:$A$15,0),MATCH(1,($U$2=GRID!$B$1:$U$1)*(КАЛЕНДАРЬ!BC11=GRID!$B$3:$U$3),0))*GRID!$H$42*(1-GRID!$H$43),0))</f>
        <v>67440</v>
      </c>
      <c r="N581" s="5">
        <f t="array" ref="N581">IF($I$2="Длительное проживание от 30 ночей ",
INDEX(GRID!$B$18:$U$29,MATCH(M$7,GRID!$A$18:$A$29,0),MATCH(1,($U$2=GRID!$B$1:$U$1)*(КАЛЕНДАРЬ!BC11=GRID!$B$3:$U$3),0))*GRID!$H$42,
ROUNDUP(INDEX(GRID!$B$18:$U$29,MATCH(M$7,GRID!$A$18:$A$29,0),MATCH(1,($U$2=GRID!$B$1:$U$1)*(КАЛЕНДАРЬ!BC11=GRID!$B$3:$U$3),0))*GRID!$H$42*(1-GRID!$H$43),0))</f>
        <v>71440</v>
      </c>
      <c r="O581" s="5" cm="1">
        <f t="array" ref="O581">IF($I$2="Длительное проживание от 30 ночей ",
INDEX(GRID!$B$4:$U$15,MATCH(O$7,GRID!$A$4:$A$15,0),MATCH(1,($U$2=GRID!$B$1:$U$1)*(КАЛЕНДАРЬ!BC11=GRID!$B$3:$U$3),0))*GRID!$H$42,
ROUNDUP(INDEX(GRID!$B$4:$U$15,MATCH(O$7,GRID!$A$4:$A$15,0),MATCH(1,($U$2=GRID!$B$1:$U$1)*(КАЛЕНДАРЬ!AN\4=GRID!$B$3:$U$3),0))*GRID!$H$42*(1-GRID!$H$43),0))</f>
        <v>96880</v>
      </c>
      <c r="P581" s="5">
        <f t="array" ref="P581">IF($I$2="Длительное проживание от 30 ночей ",
INDEX(GRID!$B$4:$U$15,MATCH(P$7,GRID!$A$4:$A$15,0),MATCH(1,($U$2=GRID!$B$1:$U$1)*(КАЛЕНДАРЬ!BC11=GRID!$B$3:$U$3),0))*GRID!$H$42,
ROUNDUP(INDEX(GRID!$B$4:$U$15,MATCH(P$7,GRID!$A$4:$A$15,0),MATCH(1,($U$2=GRID!$B$1:$U$1)*(КАЛЕНДАРЬ!BC11=GRID!$B$3:$U$3),0))*GRID!$H$42*(1-GRID!$H$43),0))</f>
        <v>132160</v>
      </c>
      <c r="Q581" s="5">
        <f t="array" ref="Q581">IF($I$2="Длительное проживание от 30 ночей ",
INDEX(GRID!$B$4:$U$15,MATCH(Q$7,GRID!$A$4:$A$15,0),MATCH(1,($U$2=GRID!$B$1:$U$1)*(КАЛЕНДАРЬ!BC11=GRID!$B$3:$U$3),0))*GRID!$H$42,
ROUNDUP(INDEX(GRID!$B$4:$U$15,MATCH(Q$7,GRID!$A$4:$A$15,0),MATCH(1,($U$2=GRID!$B$1:$U$1)*(КАЛЕНДАРЬ!BC11=GRID!$B$3:$U$3),0))*GRID!$H$42*(1-GRID!$H$43),0))</f>
        <v>154960</v>
      </c>
      <c r="R581" s="50" t="s">
        <v>105</v>
      </c>
      <c r="S581" s="50" t="s">
        <v>105</v>
      </c>
      <c r="T581" s="50" t="s">
        <v>105</v>
      </c>
    </row>
    <row r="582" spans="1:20" ht="12.75" customHeight="1">
      <c r="A582" s="56" t="s">
        <v>13</v>
      </c>
      <c r="B582" s="57">
        <v>9</v>
      </c>
      <c r="C582" s="5" cm="1">
        <f t="array" ref="C582">IF($I$2="Длительное проживание от 30 ночей ",
INDEX(GRID!$B$4:$U$15,MATCH(C$7,GRID!$A$4:$A$15,0),MATCH(1,($U$2=GRID!$B$1:$U$1)*(КАЛЕНДАРЬ!BC12=GRID!$B$3:$U$3),0))*GRID!$H$42,
ROUNDUP(INDEX(GRID!$B$4:$U$15,MATCH(C$7,GRID!$A$4:$A$15,0),MATCH(1,($U$2=GRID!$B$1:$U$1)*(КАЛЕНДАРЬ!BC12=GRID!$B$3:$U$3),0))*GRID!$H$42*(1-GRID!$H$43),0))</f>
        <v>29200</v>
      </c>
      <c r="D582" s="5">
        <f t="array" ref="D582">IF($I$2="Длительное проживание от 30 ночей ",
INDEX(GRID!$B$18:$U$29,MATCH(C$7,GRID!$A$18:$A$29,0),MATCH(1,($U$2=GRID!$B$1:$U$1)*(КАЛЕНДАРЬ!BC12=GRID!$B$3:$U$3),0))*GRID!$H$42,
ROUNDUP(INDEX(GRID!$B$18:$U$29,MATCH(C$7,GRID!$A$18:$A$29,0),MATCH(1,($U$2=GRID!$B$1:$U$1)*(КАЛЕНДАРЬ!BC12=GRID!$B$3:$U$3),0))*GRID!$H$42*(1-GRID!$H$43),0))</f>
        <v>33200</v>
      </c>
      <c r="E582" s="5">
        <f t="array" ref="E582">IF($I$2="Длительное проживание от 30 ночей ",
INDEX(GRID!$B$4:$U$15,MATCH(E$7,GRID!$A$4:$A$15,0),MATCH(1,($U$2=GRID!$B$1:$U$1)*(КАЛЕНДАРЬ!BC12=GRID!$B$3:$U$3),0))*GRID!$H$42,
ROUNDUP(INDEX(GRID!$B$4:$U$15,MATCH(E$7,GRID!$A$4:$A$15,0),MATCH(1,($U$2=GRID!$B$1:$U$1)*(КАЛЕНДАРЬ!BC12=GRID!$B$3:$U$3),0))*GRID!$H$42*(1-GRID!$H$43),0))</f>
        <v>34960</v>
      </c>
      <c r="F582" s="5">
        <f t="array" ref="F582">IF($I$2="Длительное проживание от 30 ночей ",
INDEX(GRID!$B$18:$U$29,MATCH(E$7,GRID!$A$18:$A$29,0),MATCH(1,($U$2=GRID!$B$1:$U$1)*(КАЛЕНДАРЬ!BC12=GRID!$B$3:$U$3),0))*GRID!$H$42,
ROUNDUP(INDEX(GRID!$B$18:$U$29,MATCH(E$7,GRID!$A$18:$A$29,0),MATCH(1,($U$2=GRID!$B$1:$U$1)*(КАЛЕНДАРЬ!BC12=GRID!$B$3:$U$3),0))*GRID!$H$42*(1-GRID!$H$43),0))</f>
        <v>38960</v>
      </c>
      <c r="G582" s="5" cm="1">
        <f t="array" ref="G582">IF($I$2="Длительное проживание от 30 ночей ",
INDEX(GRID!$B$4:$U$15,MATCH(G$7,GRID!$A$4:$A$15,0),MATCH(1,($U$2=GRID!$B$1:$U$1)*(КАЛЕНДАРЬ!BC12=GRID!$B$3:$U$3),0))*GRID!$H$42,
ROUNDUP(INDEX(GRID!$B$4:$U$15,MATCH(G$7,GRID!$A$4:$A$15,0),MATCH(1,($U$2=GRID!$B$1:$U$1)*(КАЛЕНДАРЬ!BC12=GRID!$B$3:$U$3),0))*GRID!$H$42*(1-GRID!$H$43),0))</f>
        <v>40160</v>
      </c>
      <c r="H582" s="5" cm="1">
        <f t="array" ref="H582">IF($I$2="Длительное проживание от 30 ночей ",
INDEX(GRID!$B$18:$U$29,MATCH(G$7,GRID!$A$18:$A$29,0),MATCH(1,($U$2=GRID!$B$1:$U$1)*(КАЛЕНДАРЬ!BC12=GRID!$B$3:$U$3),0))*GRID!$H$42,
ROUNDUP(INDEX(GRID!$B$18:$U$29,MATCH(G$7,GRID!$A$18:$A$29,0),MATCH(1,($U$2=GRID!$B$1:$U$1)*(КАЛЕНДАРЬ!BC12=GRID!$B$3:$U$3),0))*GRID!$H$42*(1-GRID!$H$43),0))</f>
        <v>44160</v>
      </c>
      <c r="I582" s="5">
        <f t="array" ref="I582">IF($I$2="Длительное проживание от 30 ночей ",
INDEX(GRID!$B$4:$U$15,MATCH(I$7,GRID!$A$4:$A$15,0),MATCH(1,($U$2=GRID!$B$1:$U$1)*(КАЛЕНДАРЬ!BC12=GRID!$B$3:$U$3),0))*GRID!$H$42,
ROUNDUP(INDEX(GRID!$B$4:$U$15,MATCH(I$7,GRID!$A$4:$A$15,0),MATCH(1,($U$2=GRID!$B$1:$U$1)*(КАЛЕНДАРЬ!BC12=GRID!$B$3:$U$3),0))*GRID!$H$42*(1-GRID!$H$43),0))</f>
        <v>44960</v>
      </c>
      <c r="J582" s="5">
        <f t="array" ref="J582">IF($I$2="Длительное проживание от 30 ночей ",
INDEX(GRID!$B$18:$U$29,MATCH(I$7,GRID!$A$18:$A$29,0),MATCH(1,($U$2=GRID!$B$1:$U$1)*(КАЛЕНДАРЬ!BC12=GRID!$B$3:$U$3),0))*GRID!$H$42,
ROUNDUP(INDEX(GRID!$B$18:$U$29,MATCH(I$7,GRID!$A$18:$A$29,0),MATCH(1,($U$2=GRID!$B$1:$U$1)*(КАЛЕНДАРЬ!BC12=GRID!$B$3:$U$3),0))*GRID!$H$42*(1-GRID!$H$43),0))</f>
        <v>48960</v>
      </c>
      <c r="K582" s="5" cm="1">
        <f t="array" ref="K582">IF($I$2="Длительное проживание от 30 ночей ",
INDEX(GRID!$B$4:$U$15,MATCH(K$7,GRID!$A$4:$A$15,0),MATCH(1,($U$2=GRID!$B$1:$U$1)*(КАЛЕНДАРЬ!BC12=GRID!$B$3:$U$3),0))*GRID!$H$42,
ROUNDUP(INDEX(GRID!$B$4:$U$15,MATCH(K$7,GRID!$A$4:$A$15,0),MATCH(1,($U$2=GRID!$B$1:$U$1)*(КАЛЕНДАРЬ!BC12=GRID!$B$3:$U$3),0))*GRID!$H$42*(1-GRID!$H$43),0))</f>
        <v>50000</v>
      </c>
      <c r="L582" s="5" cm="1">
        <f t="array" ref="L582">IF($I$2="Длительное проживание от 30 ночей ",
INDEX(GRID!$B$18:$U$29,MATCH(K$7,GRID!$A$18:$A$29,0),MATCH(1,($U$2=GRID!$B$1:$U$1)*(КАЛЕНДАРЬ!BC12=GRID!$B$3:$U$3),0))*GRID!$H$42,
ROUNDUP(INDEX(GRID!$B$18:$U$29,MATCH(K$7,GRID!$A$18:$A$29,0),MATCH(1,($U$2=GRID!$B$1:$U$1)*(КАЛЕНДАРЬ!BC12=GRID!$B$3:$U$3),0))*GRID!$H$42*(1-GRID!$H$43),0))</f>
        <v>54000</v>
      </c>
      <c r="M582" s="5">
        <f t="array" ref="M582">IF($I$2="Длительное проживание от 30 ночей ",
INDEX(GRID!$B$4:$U$15,MATCH(M$7,GRID!$A$4:$A$15,0),MATCH(1,($U$2=GRID!$B$1:$U$1)*(КАЛЕНДАРЬ!BC12=GRID!$B$3:$U$3),0))*GRID!$H$42,
ROUNDUP(INDEX(GRID!$B$4:$U$15,MATCH(M$7,GRID!$A$4:$A$15,0),MATCH(1,($U$2=GRID!$B$1:$U$1)*(КАЛЕНДАРЬ!BC12=GRID!$B$3:$U$3),0))*GRID!$H$42*(1-GRID!$H$43),0))</f>
        <v>67440</v>
      </c>
      <c r="N582" s="5">
        <f t="array" ref="N582">IF($I$2="Длительное проживание от 30 ночей ",
INDEX(GRID!$B$18:$U$29,MATCH(M$7,GRID!$A$18:$A$29,0),MATCH(1,($U$2=GRID!$B$1:$U$1)*(КАЛЕНДАРЬ!BC12=GRID!$B$3:$U$3),0))*GRID!$H$42,
ROUNDUP(INDEX(GRID!$B$18:$U$29,MATCH(M$7,GRID!$A$18:$A$29,0),MATCH(1,($U$2=GRID!$B$1:$U$1)*(КАЛЕНДАРЬ!BC12=GRID!$B$3:$U$3),0))*GRID!$H$42*(1-GRID!$H$43),0))</f>
        <v>71440</v>
      </c>
      <c r="O582" s="5" cm="1">
        <f t="array" ref="O582">IF($I$2="Длительное проживание от 30 ночей ",
INDEX(GRID!$B$4:$U$15,MATCH(O$7,GRID!$A$4:$A$15,0),MATCH(1,($U$2=GRID!$B$1:$U$1)*(КАЛЕНДАРЬ!BC12=GRID!$B$3:$U$3),0))*GRID!$H$42,
ROUNDUP(INDEX(GRID!$B$4:$U$15,MATCH(O$7,GRID!$A$4:$A$15,0),MATCH(1,($U$2=GRID!$B$1:$U$1)*(КАЛЕНДАРЬ!AN\4=GRID!$B$3:$U$3),0))*GRID!$H$42*(1-GRID!$H$43),0))</f>
        <v>96880</v>
      </c>
      <c r="P582" s="5">
        <f t="array" ref="P582">IF($I$2="Длительное проживание от 30 ночей ",
INDEX(GRID!$B$4:$U$15,MATCH(P$7,GRID!$A$4:$A$15,0),MATCH(1,($U$2=GRID!$B$1:$U$1)*(КАЛЕНДАРЬ!BC12=GRID!$B$3:$U$3),0))*GRID!$H$42,
ROUNDUP(INDEX(GRID!$B$4:$U$15,MATCH(P$7,GRID!$A$4:$A$15,0),MATCH(1,($U$2=GRID!$B$1:$U$1)*(КАЛЕНДАРЬ!BC12=GRID!$B$3:$U$3),0))*GRID!$H$42*(1-GRID!$H$43),0))</f>
        <v>132160</v>
      </c>
      <c r="Q582" s="5">
        <f t="array" ref="Q582">IF($I$2="Длительное проживание от 30 ночей ",
INDEX(GRID!$B$4:$U$15,MATCH(Q$7,GRID!$A$4:$A$15,0),MATCH(1,($U$2=GRID!$B$1:$U$1)*(КАЛЕНДАРЬ!BC12=GRID!$B$3:$U$3),0))*GRID!$H$42,
ROUNDUP(INDEX(GRID!$B$4:$U$15,MATCH(Q$7,GRID!$A$4:$A$15,0),MATCH(1,($U$2=GRID!$B$1:$U$1)*(КАЛЕНДАРЬ!BC12=GRID!$B$3:$U$3),0))*GRID!$H$42*(1-GRID!$H$43),0))</f>
        <v>154960</v>
      </c>
      <c r="R582" s="50" t="s">
        <v>105</v>
      </c>
      <c r="S582" s="50" t="s">
        <v>105</v>
      </c>
      <c r="T582" s="50" t="s">
        <v>105</v>
      </c>
    </row>
    <row r="583" spans="1:20" ht="12.75" customHeight="1">
      <c r="A583" s="56" t="s">
        <v>14</v>
      </c>
      <c r="B583" s="57">
        <v>10</v>
      </c>
      <c r="C583" s="5" cm="1">
        <f t="array" ref="C583">IF($I$2="Длительное проживание от 30 ночей ",
INDEX(GRID!$B$4:$U$15,MATCH(C$7,GRID!$A$4:$A$15,0),MATCH(1,($U$2=GRID!$B$1:$U$1)*(КАЛЕНДАРЬ!BC13=GRID!$B$3:$U$3),0))*GRID!$H$42,
ROUNDUP(INDEX(GRID!$B$4:$U$15,MATCH(C$7,GRID!$A$4:$A$15,0),MATCH(1,($U$2=GRID!$B$1:$U$1)*(КАЛЕНДАРЬ!BC13=GRID!$B$3:$U$3),0))*GRID!$H$42*(1-GRID!$H$43),0))</f>
        <v>29200</v>
      </c>
      <c r="D583" s="5">
        <f t="array" ref="D583">IF($I$2="Длительное проживание от 30 ночей ",
INDEX(GRID!$B$18:$U$29,MATCH(C$7,GRID!$A$18:$A$29,0),MATCH(1,($U$2=GRID!$B$1:$U$1)*(КАЛЕНДАРЬ!BC13=GRID!$B$3:$U$3),0))*GRID!$H$42,
ROUNDUP(INDEX(GRID!$B$18:$U$29,MATCH(C$7,GRID!$A$18:$A$29,0),MATCH(1,($U$2=GRID!$B$1:$U$1)*(КАЛЕНДАРЬ!BC13=GRID!$B$3:$U$3),0))*GRID!$H$42*(1-GRID!$H$43),0))</f>
        <v>33200</v>
      </c>
      <c r="E583" s="5">
        <f t="array" ref="E583">IF($I$2="Длительное проживание от 30 ночей ",
INDEX(GRID!$B$4:$U$15,MATCH(E$7,GRID!$A$4:$A$15,0),MATCH(1,($U$2=GRID!$B$1:$U$1)*(КАЛЕНДАРЬ!BC13=GRID!$B$3:$U$3),0))*GRID!$H$42,
ROUNDUP(INDEX(GRID!$B$4:$U$15,MATCH(E$7,GRID!$A$4:$A$15,0),MATCH(1,($U$2=GRID!$B$1:$U$1)*(КАЛЕНДАРЬ!BC13=GRID!$B$3:$U$3),0))*GRID!$H$42*(1-GRID!$H$43),0))</f>
        <v>34960</v>
      </c>
      <c r="F583" s="5">
        <f t="array" ref="F583">IF($I$2="Длительное проживание от 30 ночей ",
INDEX(GRID!$B$18:$U$29,MATCH(E$7,GRID!$A$18:$A$29,0),MATCH(1,($U$2=GRID!$B$1:$U$1)*(КАЛЕНДАРЬ!BC13=GRID!$B$3:$U$3),0))*GRID!$H$42,
ROUNDUP(INDEX(GRID!$B$18:$U$29,MATCH(E$7,GRID!$A$18:$A$29,0),MATCH(1,($U$2=GRID!$B$1:$U$1)*(КАЛЕНДАРЬ!BC13=GRID!$B$3:$U$3),0))*GRID!$H$42*(1-GRID!$H$43),0))</f>
        <v>38960</v>
      </c>
      <c r="G583" s="5" cm="1">
        <f t="array" ref="G583">IF($I$2="Длительное проживание от 30 ночей ",
INDEX(GRID!$B$4:$U$15,MATCH(G$7,GRID!$A$4:$A$15,0),MATCH(1,($U$2=GRID!$B$1:$U$1)*(КАЛЕНДАРЬ!BC13=GRID!$B$3:$U$3),0))*GRID!$H$42,
ROUNDUP(INDEX(GRID!$B$4:$U$15,MATCH(G$7,GRID!$A$4:$A$15,0),MATCH(1,($U$2=GRID!$B$1:$U$1)*(КАЛЕНДАРЬ!BC13=GRID!$B$3:$U$3),0))*GRID!$H$42*(1-GRID!$H$43),0))</f>
        <v>40160</v>
      </c>
      <c r="H583" s="5" cm="1">
        <f t="array" ref="H583">IF($I$2="Длительное проживание от 30 ночей ",
INDEX(GRID!$B$18:$U$29,MATCH(G$7,GRID!$A$18:$A$29,0),MATCH(1,($U$2=GRID!$B$1:$U$1)*(КАЛЕНДАРЬ!BC13=GRID!$B$3:$U$3),0))*GRID!$H$42,
ROUNDUP(INDEX(GRID!$B$18:$U$29,MATCH(G$7,GRID!$A$18:$A$29,0),MATCH(1,($U$2=GRID!$B$1:$U$1)*(КАЛЕНДАРЬ!BC13=GRID!$B$3:$U$3),0))*GRID!$H$42*(1-GRID!$H$43),0))</f>
        <v>44160</v>
      </c>
      <c r="I583" s="5">
        <f t="array" ref="I583">IF($I$2="Длительное проживание от 30 ночей ",
INDEX(GRID!$B$4:$U$15,MATCH(I$7,GRID!$A$4:$A$15,0),MATCH(1,($U$2=GRID!$B$1:$U$1)*(КАЛЕНДАРЬ!BC13=GRID!$B$3:$U$3),0))*GRID!$H$42,
ROUNDUP(INDEX(GRID!$B$4:$U$15,MATCH(I$7,GRID!$A$4:$A$15,0),MATCH(1,($U$2=GRID!$B$1:$U$1)*(КАЛЕНДАРЬ!BC13=GRID!$B$3:$U$3),0))*GRID!$H$42*(1-GRID!$H$43),0))</f>
        <v>44960</v>
      </c>
      <c r="J583" s="5">
        <f t="array" ref="J583">IF($I$2="Длительное проживание от 30 ночей ",
INDEX(GRID!$B$18:$U$29,MATCH(I$7,GRID!$A$18:$A$29,0),MATCH(1,($U$2=GRID!$B$1:$U$1)*(КАЛЕНДАРЬ!BC13=GRID!$B$3:$U$3),0))*GRID!$H$42,
ROUNDUP(INDEX(GRID!$B$18:$U$29,MATCH(I$7,GRID!$A$18:$A$29,0),MATCH(1,($U$2=GRID!$B$1:$U$1)*(КАЛЕНДАРЬ!BC13=GRID!$B$3:$U$3),0))*GRID!$H$42*(1-GRID!$H$43),0))</f>
        <v>48960</v>
      </c>
      <c r="K583" s="5" cm="1">
        <f t="array" ref="K583">IF($I$2="Длительное проживание от 30 ночей ",
INDEX(GRID!$B$4:$U$15,MATCH(K$7,GRID!$A$4:$A$15,0),MATCH(1,($U$2=GRID!$B$1:$U$1)*(КАЛЕНДАРЬ!BC13=GRID!$B$3:$U$3),0))*GRID!$H$42,
ROUNDUP(INDEX(GRID!$B$4:$U$15,MATCH(K$7,GRID!$A$4:$A$15,0),MATCH(1,($U$2=GRID!$B$1:$U$1)*(КАЛЕНДАРЬ!BC13=GRID!$B$3:$U$3),0))*GRID!$H$42*(1-GRID!$H$43),0))</f>
        <v>50000</v>
      </c>
      <c r="L583" s="5" cm="1">
        <f t="array" ref="L583">IF($I$2="Длительное проживание от 30 ночей ",
INDEX(GRID!$B$18:$U$29,MATCH(K$7,GRID!$A$18:$A$29,0),MATCH(1,($U$2=GRID!$B$1:$U$1)*(КАЛЕНДАРЬ!BC13=GRID!$B$3:$U$3),0))*GRID!$H$42,
ROUNDUP(INDEX(GRID!$B$18:$U$29,MATCH(K$7,GRID!$A$18:$A$29,0),MATCH(1,($U$2=GRID!$B$1:$U$1)*(КАЛЕНДАРЬ!BC13=GRID!$B$3:$U$3),0))*GRID!$H$42*(1-GRID!$H$43),0))</f>
        <v>54000</v>
      </c>
      <c r="M583" s="5">
        <f t="array" ref="M583">IF($I$2="Длительное проживание от 30 ночей ",
INDEX(GRID!$B$4:$U$15,MATCH(M$7,GRID!$A$4:$A$15,0),MATCH(1,($U$2=GRID!$B$1:$U$1)*(КАЛЕНДАРЬ!BC13=GRID!$B$3:$U$3),0))*GRID!$H$42,
ROUNDUP(INDEX(GRID!$B$4:$U$15,MATCH(M$7,GRID!$A$4:$A$15,0),MATCH(1,($U$2=GRID!$B$1:$U$1)*(КАЛЕНДАРЬ!BC13=GRID!$B$3:$U$3),0))*GRID!$H$42*(1-GRID!$H$43),0))</f>
        <v>67440</v>
      </c>
      <c r="N583" s="5">
        <f t="array" ref="N583">IF($I$2="Длительное проживание от 30 ночей ",
INDEX(GRID!$B$18:$U$29,MATCH(M$7,GRID!$A$18:$A$29,0),MATCH(1,($U$2=GRID!$B$1:$U$1)*(КАЛЕНДАРЬ!BC13=GRID!$B$3:$U$3),0))*GRID!$H$42,
ROUNDUP(INDEX(GRID!$B$18:$U$29,MATCH(M$7,GRID!$A$18:$A$29,0),MATCH(1,($U$2=GRID!$B$1:$U$1)*(КАЛЕНДАРЬ!BC13=GRID!$B$3:$U$3),0))*GRID!$H$42*(1-GRID!$H$43),0))</f>
        <v>71440</v>
      </c>
      <c r="O583" s="5" cm="1">
        <f t="array" ref="O583">IF($I$2="Длительное проживание от 30 ночей ",
INDEX(GRID!$B$4:$U$15,MATCH(O$7,GRID!$A$4:$A$15,0),MATCH(1,($U$2=GRID!$B$1:$U$1)*(КАЛЕНДАРЬ!BC13=GRID!$B$3:$U$3),0))*GRID!$H$42,
ROUNDUP(INDEX(GRID!$B$4:$U$15,MATCH(O$7,GRID!$A$4:$A$15,0),MATCH(1,($U$2=GRID!$B$1:$U$1)*(КАЛЕНДАРЬ!AN\4=GRID!$B$3:$U$3),0))*GRID!$H$42*(1-GRID!$H$43),0))</f>
        <v>96880</v>
      </c>
      <c r="P583" s="5">
        <f t="array" ref="P583">IF($I$2="Длительное проживание от 30 ночей ",
INDEX(GRID!$B$4:$U$15,MATCH(P$7,GRID!$A$4:$A$15,0),MATCH(1,($U$2=GRID!$B$1:$U$1)*(КАЛЕНДАРЬ!BC13=GRID!$B$3:$U$3),0))*GRID!$H$42,
ROUNDUP(INDEX(GRID!$B$4:$U$15,MATCH(P$7,GRID!$A$4:$A$15,0),MATCH(1,($U$2=GRID!$B$1:$U$1)*(КАЛЕНДАРЬ!BC13=GRID!$B$3:$U$3),0))*GRID!$H$42*(1-GRID!$H$43),0))</f>
        <v>132160</v>
      </c>
      <c r="Q583" s="5">
        <f t="array" ref="Q583">IF($I$2="Длительное проживание от 30 ночей ",
INDEX(GRID!$B$4:$U$15,MATCH(Q$7,GRID!$A$4:$A$15,0),MATCH(1,($U$2=GRID!$B$1:$U$1)*(КАЛЕНДАРЬ!BC13=GRID!$B$3:$U$3),0))*GRID!$H$42,
ROUNDUP(INDEX(GRID!$B$4:$U$15,MATCH(Q$7,GRID!$A$4:$A$15,0),MATCH(1,($U$2=GRID!$B$1:$U$1)*(КАЛЕНДАРЬ!BC13=GRID!$B$3:$U$3),0))*GRID!$H$42*(1-GRID!$H$43),0))</f>
        <v>154960</v>
      </c>
      <c r="R583" s="50" t="s">
        <v>105</v>
      </c>
      <c r="S583" s="50" t="s">
        <v>105</v>
      </c>
      <c r="T583" s="50" t="s">
        <v>105</v>
      </c>
    </row>
    <row r="584" spans="1:20" ht="12.75" customHeight="1">
      <c r="A584" s="56" t="s">
        <v>15</v>
      </c>
      <c r="B584" s="57">
        <v>11</v>
      </c>
      <c r="C584" s="5" cm="1">
        <f t="array" ref="C584">IF($I$2="Длительное проживание от 30 ночей ",
INDEX(GRID!$B$4:$U$15,MATCH(C$7,GRID!$A$4:$A$15,0),MATCH(1,($U$2=GRID!$B$1:$U$1)*(КАЛЕНДАРЬ!BC14=GRID!$B$3:$U$3),0))*GRID!$H$42,
ROUNDUP(INDEX(GRID!$B$4:$U$15,MATCH(C$7,GRID!$A$4:$A$15,0),MATCH(1,($U$2=GRID!$B$1:$U$1)*(КАЛЕНДАРЬ!BC14=GRID!$B$3:$U$3),0))*GRID!$H$42*(1-GRID!$H$43),0))</f>
        <v>35120</v>
      </c>
      <c r="D584" s="5">
        <f t="array" ref="D584">IF($I$2="Длительное проживание от 30 ночей ",
INDEX(GRID!$B$18:$U$29,MATCH(C$7,GRID!$A$18:$A$29,0),MATCH(1,($U$2=GRID!$B$1:$U$1)*(КАЛЕНДАРЬ!BC14=GRID!$B$3:$U$3),0))*GRID!$H$42,
ROUNDUP(INDEX(GRID!$B$18:$U$29,MATCH(C$7,GRID!$A$18:$A$29,0),MATCH(1,($U$2=GRID!$B$1:$U$1)*(КАЛЕНДАРЬ!BC14=GRID!$B$3:$U$3),0))*GRID!$H$42*(1-GRID!$H$43),0))</f>
        <v>39120</v>
      </c>
      <c r="E584" s="5">
        <f t="array" ref="E584">IF($I$2="Длительное проживание от 30 ночей ",
INDEX(GRID!$B$4:$U$15,MATCH(E$7,GRID!$A$4:$A$15,0),MATCH(1,($U$2=GRID!$B$1:$U$1)*(КАЛЕНДАРЬ!BC14=GRID!$B$3:$U$3),0))*GRID!$H$42,
ROUNDUP(INDEX(GRID!$B$4:$U$15,MATCH(E$7,GRID!$A$4:$A$15,0),MATCH(1,($U$2=GRID!$B$1:$U$1)*(КАЛЕНДАРЬ!BC14=GRID!$B$3:$U$3),0))*GRID!$H$42*(1-GRID!$H$43),0))</f>
        <v>41920</v>
      </c>
      <c r="F584" s="5">
        <f t="array" ref="F584">IF($I$2="Длительное проживание от 30 ночей ",
INDEX(GRID!$B$18:$U$29,MATCH(E$7,GRID!$A$18:$A$29,0),MATCH(1,($U$2=GRID!$B$1:$U$1)*(КАЛЕНДАРЬ!BC14=GRID!$B$3:$U$3),0))*GRID!$H$42,
ROUNDUP(INDEX(GRID!$B$18:$U$29,MATCH(E$7,GRID!$A$18:$A$29,0),MATCH(1,($U$2=GRID!$B$1:$U$1)*(КАЛЕНДАРЬ!BC14=GRID!$B$3:$U$3),0))*GRID!$H$42*(1-GRID!$H$43),0))</f>
        <v>45920</v>
      </c>
      <c r="G584" s="5" cm="1">
        <f t="array" ref="G584">IF($I$2="Длительное проживание от 30 ночей ",
INDEX(GRID!$B$4:$U$15,MATCH(G$7,GRID!$A$4:$A$15,0),MATCH(1,($U$2=GRID!$B$1:$U$1)*(КАЛЕНДАРЬ!BC14=GRID!$B$3:$U$3),0))*GRID!$H$42,
ROUNDUP(INDEX(GRID!$B$4:$U$15,MATCH(G$7,GRID!$A$4:$A$15,0),MATCH(1,($U$2=GRID!$B$1:$U$1)*(КАЛЕНДАРЬ!BC14=GRID!$B$3:$U$3),0))*GRID!$H$42*(1-GRID!$H$43),0))</f>
        <v>47280</v>
      </c>
      <c r="H584" s="5" cm="1">
        <f t="array" ref="H584">IF($I$2="Длительное проживание от 30 ночей ",
INDEX(GRID!$B$18:$U$29,MATCH(G$7,GRID!$A$18:$A$29,0),MATCH(1,($U$2=GRID!$B$1:$U$1)*(КАЛЕНДАРЬ!BC14=GRID!$B$3:$U$3),0))*GRID!$H$42,
ROUNDUP(INDEX(GRID!$B$18:$U$29,MATCH(G$7,GRID!$A$18:$A$29,0),MATCH(1,($U$2=GRID!$B$1:$U$1)*(КАЛЕНДАРЬ!BC14=GRID!$B$3:$U$3),0))*GRID!$H$42*(1-GRID!$H$43),0))</f>
        <v>51280</v>
      </c>
      <c r="I584" s="5">
        <f t="array" ref="I584">IF($I$2="Длительное проживание от 30 ночей ",
INDEX(GRID!$B$4:$U$15,MATCH(I$7,GRID!$A$4:$A$15,0),MATCH(1,($U$2=GRID!$B$1:$U$1)*(КАЛЕНДАРЬ!BC14=GRID!$B$3:$U$3),0))*GRID!$H$42,
ROUNDUP(INDEX(GRID!$B$4:$U$15,MATCH(I$7,GRID!$A$4:$A$15,0),MATCH(1,($U$2=GRID!$B$1:$U$1)*(КАЛЕНДАРЬ!BC14=GRID!$B$3:$U$3),0))*GRID!$H$42*(1-GRID!$H$43),0))</f>
        <v>52640</v>
      </c>
      <c r="J584" s="5">
        <f t="array" ref="J584">IF($I$2="Длительное проживание от 30 ночей ",
INDEX(GRID!$B$18:$U$29,MATCH(I$7,GRID!$A$18:$A$29,0),MATCH(1,($U$2=GRID!$B$1:$U$1)*(КАЛЕНДАРЬ!BC14=GRID!$B$3:$U$3),0))*GRID!$H$42,
ROUNDUP(INDEX(GRID!$B$18:$U$29,MATCH(I$7,GRID!$A$18:$A$29,0),MATCH(1,($U$2=GRID!$B$1:$U$1)*(КАЛЕНДАРЬ!BC14=GRID!$B$3:$U$3),0))*GRID!$H$42*(1-GRID!$H$43),0))</f>
        <v>56640</v>
      </c>
      <c r="K584" s="5" cm="1">
        <f t="array" ref="K584">IF($I$2="Длительное проживание от 30 ночей ",
INDEX(GRID!$B$4:$U$15,MATCH(K$7,GRID!$A$4:$A$15,0),MATCH(1,($U$2=GRID!$B$1:$U$1)*(КАЛЕНДАРЬ!BC14=GRID!$B$3:$U$3),0))*GRID!$H$42,
ROUNDUP(INDEX(GRID!$B$4:$U$15,MATCH(K$7,GRID!$A$4:$A$15,0),MATCH(1,($U$2=GRID!$B$1:$U$1)*(КАЛЕНДАРЬ!BC14=GRID!$B$3:$U$3),0))*GRID!$H$42*(1-GRID!$H$43),0))</f>
        <v>58080</v>
      </c>
      <c r="L584" s="5" cm="1">
        <f t="array" ref="L584">IF($I$2="Длительное проживание от 30 ночей ",
INDEX(GRID!$B$18:$U$29,MATCH(K$7,GRID!$A$18:$A$29,0),MATCH(1,($U$2=GRID!$B$1:$U$1)*(КАЛЕНДАРЬ!BC14=GRID!$B$3:$U$3),0))*GRID!$H$42,
ROUNDUP(INDEX(GRID!$B$18:$U$29,MATCH(K$7,GRID!$A$18:$A$29,0),MATCH(1,($U$2=GRID!$B$1:$U$1)*(КАЛЕНДАРЬ!BC14=GRID!$B$3:$U$3),0))*GRID!$H$42*(1-GRID!$H$43),0))</f>
        <v>62080</v>
      </c>
      <c r="M584" s="5">
        <f t="array" ref="M584">IF($I$2="Длительное проживание от 30 ночей ",
INDEX(GRID!$B$4:$U$15,MATCH(M$7,GRID!$A$4:$A$15,0),MATCH(1,($U$2=GRID!$B$1:$U$1)*(КАЛЕНДАРЬ!BC14=GRID!$B$3:$U$3),0))*GRID!$H$42,
ROUNDUP(INDEX(GRID!$B$4:$U$15,MATCH(M$7,GRID!$A$4:$A$15,0),MATCH(1,($U$2=GRID!$B$1:$U$1)*(КАЛЕНДАРЬ!BC14=GRID!$B$3:$U$3),0))*GRID!$H$42*(1-GRID!$H$43),0))</f>
        <v>77200</v>
      </c>
      <c r="N584" s="5">
        <f t="array" ref="N584">IF($I$2="Длительное проживание от 30 ночей ",
INDEX(GRID!$B$18:$U$29,MATCH(M$7,GRID!$A$18:$A$29,0),MATCH(1,($U$2=GRID!$B$1:$U$1)*(КАЛЕНДАРЬ!BC14=GRID!$B$3:$U$3),0))*GRID!$H$42,
ROUNDUP(INDEX(GRID!$B$18:$U$29,MATCH(M$7,GRID!$A$18:$A$29,0),MATCH(1,($U$2=GRID!$B$1:$U$1)*(КАЛЕНДАРЬ!BC14=GRID!$B$3:$U$3),0))*GRID!$H$42*(1-GRID!$H$43),0))</f>
        <v>81200</v>
      </c>
      <c r="O584" s="5" cm="1">
        <f t="array" ref="O584">IF($I$2="Длительное проживание от 30 ночей ",
INDEX(GRID!$B$4:$U$15,MATCH(O$7,GRID!$A$4:$A$15,0),MATCH(1,($U$2=GRID!$B$1:$U$1)*(КАЛЕНДАРЬ!BC14=GRID!$B$3:$U$3),0))*GRID!$H$42,
ROUNDUP(INDEX(GRID!$B$4:$U$15,MATCH(O$7,GRID!$A$4:$A$15,0),MATCH(1,($U$2=GRID!$B$1:$U$1)*(КАЛЕНДАРЬ!AN\4=GRID!$B$3:$U$3),0))*GRID!$H$42*(1-GRID!$H$43),0))</f>
        <v>108000</v>
      </c>
      <c r="P584" s="5">
        <f t="array" ref="P584">IF($I$2="Длительное проживание от 30 ночей ",
INDEX(GRID!$B$4:$U$15,MATCH(P$7,GRID!$A$4:$A$15,0),MATCH(1,($U$2=GRID!$B$1:$U$1)*(КАЛЕНДАРЬ!BC14=GRID!$B$3:$U$3),0))*GRID!$H$42,
ROUNDUP(INDEX(GRID!$B$4:$U$15,MATCH(P$7,GRID!$A$4:$A$15,0),MATCH(1,($U$2=GRID!$B$1:$U$1)*(КАЛЕНДАРЬ!BC14=GRID!$B$3:$U$3),0))*GRID!$H$42*(1-GRID!$H$43),0))</f>
        <v>145040</v>
      </c>
      <c r="Q584" s="5">
        <f t="array" ref="Q584">IF($I$2="Длительное проживание от 30 ночей ",
INDEX(GRID!$B$4:$U$15,MATCH(Q$7,GRID!$A$4:$A$15,0),MATCH(1,($U$2=GRID!$B$1:$U$1)*(КАЛЕНДАРЬ!BC14=GRID!$B$3:$U$3),0))*GRID!$H$42,
ROUNDUP(INDEX(GRID!$B$4:$U$15,MATCH(Q$7,GRID!$A$4:$A$15,0),MATCH(1,($U$2=GRID!$B$1:$U$1)*(КАЛЕНДАРЬ!BC14=GRID!$B$3:$U$3),0))*GRID!$H$42*(1-GRID!$H$43),0))</f>
        <v>169200</v>
      </c>
      <c r="R584" s="50" t="s">
        <v>105</v>
      </c>
      <c r="S584" s="50" t="s">
        <v>105</v>
      </c>
      <c r="T584" s="50" t="s">
        <v>105</v>
      </c>
    </row>
    <row r="585" spans="1:20" ht="12.75" customHeight="1">
      <c r="A585" s="56" t="s">
        <v>16</v>
      </c>
      <c r="B585" s="57">
        <v>12</v>
      </c>
      <c r="C585" s="5" cm="1">
        <f t="array" ref="C585">IF($I$2="Длительное проживание от 30 ночей ",
INDEX(GRID!$B$4:$U$15,MATCH(C$7,GRID!$A$4:$A$15,0),MATCH(1,($U$2=GRID!$B$1:$U$1)*(КАЛЕНДАРЬ!BC15=GRID!$B$3:$U$3),0))*GRID!$H$42,
ROUNDUP(INDEX(GRID!$B$4:$U$15,MATCH(C$7,GRID!$A$4:$A$15,0),MATCH(1,($U$2=GRID!$B$1:$U$1)*(КАЛЕНДАРЬ!BC15=GRID!$B$3:$U$3),0))*GRID!$H$42*(1-GRID!$H$43),0))</f>
        <v>35120</v>
      </c>
      <c r="D585" s="5">
        <f t="array" ref="D585">IF($I$2="Длительное проживание от 30 ночей ",
INDEX(GRID!$B$18:$U$29,MATCH(C$7,GRID!$A$18:$A$29,0),MATCH(1,($U$2=GRID!$B$1:$U$1)*(КАЛЕНДАРЬ!BC15=GRID!$B$3:$U$3),0))*GRID!$H$42,
ROUNDUP(INDEX(GRID!$B$18:$U$29,MATCH(C$7,GRID!$A$18:$A$29,0),MATCH(1,($U$2=GRID!$B$1:$U$1)*(КАЛЕНДАРЬ!BC15=GRID!$B$3:$U$3),0))*GRID!$H$42*(1-GRID!$H$43),0))</f>
        <v>39120</v>
      </c>
      <c r="E585" s="5">
        <f t="array" ref="E585">IF($I$2="Длительное проживание от 30 ночей ",
INDEX(GRID!$B$4:$U$15,MATCH(E$7,GRID!$A$4:$A$15,0),MATCH(1,($U$2=GRID!$B$1:$U$1)*(КАЛЕНДАРЬ!BC15=GRID!$B$3:$U$3),0))*GRID!$H$42,
ROUNDUP(INDEX(GRID!$B$4:$U$15,MATCH(E$7,GRID!$A$4:$A$15,0),MATCH(1,($U$2=GRID!$B$1:$U$1)*(КАЛЕНДАРЬ!BC15=GRID!$B$3:$U$3),0))*GRID!$H$42*(1-GRID!$H$43),0))</f>
        <v>41920</v>
      </c>
      <c r="F585" s="5">
        <f t="array" ref="F585">IF($I$2="Длительное проживание от 30 ночей ",
INDEX(GRID!$B$18:$U$29,MATCH(E$7,GRID!$A$18:$A$29,0),MATCH(1,($U$2=GRID!$B$1:$U$1)*(КАЛЕНДАРЬ!BC15=GRID!$B$3:$U$3),0))*GRID!$H$42,
ROUNDUP(INDEX(GRID!$B$18:$U$29,MATCH(E$7,GRID!$A$18:$A$29,0),MATCH(1,($U$2=GRID!$B$1:$U$1)*(КАЛЕНДАРЬ!BC15=GRID!$B$3:$U$3),0))*GRID!$H$42*(1-GRID!$H$43),0))</f>
        <v>45920</v>
      </c>
      <c r="G585" s="5" cm="1">
        <f t="array" ref="G585">IF($I$2="Длительное проживание от 30 ночей ",
INDEX(GRID!$B$4:$U$15,MATCH(G$7,GRID!$A$4:$A$15,0),MATCH(1,($U$2=GRID!$B$1:$U$1)*(КАЛЕНДАРЬ!BC15=GRID!$B$3:$U$3),0))*GRID!$H$42,
ROUNDUP(INDEX(GRID!$B$4:$U$15,MATCH(G$7,GRID!$A$4:$A$15,0),MATCH(1,($U$2=GRID!$B$1:$U$1)*(КАЛЕНДАРЬ!BC15=GRID!$B$3:$U$3),0))*GRID!$H$42*(1-GRID!$H$43),0))</f>
        <v>47280</v>
      </c>
      <c r="H585" s="5" cm="1">
        <f t="array" ref="H585">IF($I$2="Длительное проживание от 30 ночей ",
INDEX(GRID!$B$18:$U$29,MATCH(G$7,GRID!$A$18:$A$29,0),MATCH(1,($U$2=GRID!$B$1:$U$1)*(КАЛЕНДАРЬ!BC15=GRID!$B$3:$U$3),0))*GRID!$H$42,
ROUNDUP(INDEX(GRID!$B$18:$U$29,MATCH(G$7,GRID!$A$18:$A$29,0),MATCH(1,($U$2=GRID!$B$1:$U$1)*(КАЛЕНДАРЬ!BC15=GRID!$B$3:$U$3),0))*GRID!$H$42*(1-GRID!$H$43),0))</f>
        <v>51280</v>
      </c>
      <c r="I585" s="5">
        <f t="array" ref="I585">IF($I$2="Длительное проживание от 30 ночей ",
INDEX(GRID!$B$4:$U$15,MATCH(I$7,GRID!$A$4:$A$15,0),MATCH(1,($U$2=GRID!$B$1:$U$1)*(КАЛЕНДАРЬ!BC15=GRID!$B$3:$U$3),0))*GRID!$H$42,
ROUNDUP(INDEX(GRID!$B$4:$U$15,MATCH(I$7,GRID!$A$4:$A$15,0),MATCH(1,($U$2=GRID!$B$1:$U$1)*(КАЛЕНДАРЬ!BC15=GRID!$B$3:$U$3),0))*GRID!$H$42*(1-GRID!$H$43),0))</f>
        <v>52640</v>
      </c>
      <c r="J585" s="5">
        <f t="array" ref="J585">IF($I$2="Длительное проживание от 30 ночей ",
INDEX(GRID!$B$18:$U$29,MATCH(I$7,GRID!$A$18:$A$29,0),MATCH(1,($U$2=GRID!$B$1:$U$1)*(КАЛЕНДАРЬ!BC15=GRID!$B$3:$U$3),0))*GRID!$H$42,
ROUNDUP(INDEX(GRID!$B$18:$U$29,MATCH(I$7,GRID!$A$18:$A$29,0),MATCH(1,($U$2=GRID!$B$1:$U$1)*(КАЛЕНДАРЬ!BC15=GRID!$B$3:$U$3),0))*GRID!$H$42*(1-GRID!$H$43),0))</f>
        <v>56640</v>
      </c>
      <c r="K585" s="5" cm="1">
        <f t="array" ref="K585">IF($I$2="Длительное проживание от 30 ночей ",
INDEX(GRID!$B$4:$U$15,MATCH(K$7,GRID!$A$4:$A$15,0),MATCH(1,($U$2=GRID!$B$1:$U$1)*(КАЛЕНДАРЬ!BC15=GRID!$B$3:$U$3),0))*GRID!$H$42,
ROUNDUP(INDEX(GRID!$B$4:$U$15,MATCH(K$7,GRID!$A$4:$A$15,0),MATCH(1,($U$2=GRID!$B$1:$U$1)*(КАЛЕНДАРЬ!BC15=GRID!$B$3:$U$3),0))*GRID!$H$42*(1-GRID!$H$43),0))</f>
        <v>58080</v>
      </c>
      <c r="L585" s="5" cm="1">
        <f t="array" ref="L585">IF($I$2="Длительное проживание от 30 ночей ",
INDEX(GRID!$B$18:$U$29,MATCH(K$7,GRID!$A$18:$A$29,0),MATCH(1,($U$2=GRID!$B$1:$U$1)*(КАЛЕНДАРЬ!BC15=GRID!$B$3:$U$3),0))*GRID!$H$42,
ROUNDUP(INDEX(GRID!$B$18:$U$29,MATCH(K$7,GRID!$A$18:$A$29,0),MATCH(1,($U$2=GRID!$B$1:$U$1)*(КАЛЕНДАРЬ!BC15=GRID!$B$3:$U$3),0))*GRID!$H$42*(1-GRID!$H$43),0))</f>
        <v>62080</v>
      </c>
      <c r="M585" s="5">
        <f t="array" ref="M585">IF($I$2="Длительное проживание от 30 ночей ",
INDEX(GRID!$B$4:$U$15,MATCH(M$7,GRID!$A$4:$A$15,0),MATCH(1,($U$2=GRID!$B$1:$U$1)*(КАЛЕНДАРЬ!BC15=GRID!$B$3:$U$3),0))*GRID!$H$42,
ROUNDUP(INDEX(GRID!$B$4:$U$15,MATCH(M$7,GRID!$A$4:$A$15,0),MATCH(1,($U$2=GRID!$B$1:$U$1)*(КАЛЕНДАРЬ!BC15=GRID!$B$3:$U$3),0))*GRID!$H$42*(1-GRID!$H$43),0))</f>
        <v>77200</v>
      </c>
      <c r="N585" s="5">
        <f t="array" ref="N585">IF($I$2="Длительное проживание от 30 ночей ",
INDEX(GRID!$B$18:$U$29,MATCH(M$7,GRID!$A$18:$A$29,0),MATCH(1,($U$2=GRID!$B$1:$U$1)*(КАЛЕНДАРЬ!BC15=GRID!$B$3:$U$3),0))*GRID!$H$42,
ROUNDUP(INDEX(GRID!$B$18:$U$29,MATCH(M$7,GRID!$A$18:$A$29,0),MATCH(1,($U$2=GRID!$B$1:$U$1)*(КАЛЕНДАРЬ!BC15=GRID!$B$3:$U$3),0))*GRID!$H$42*(1-GRID!$H$43),0))</f>
        <v>81200</v>
      </c>
      <c r="O585" s="5" cm="1">
        <f t="array" ref="O585">IF($I$2="Длительное проживание от 30 ночей ",
INDEX(GRID!$B$4:$U$15,MATCH(O$7,GRID!$A$4:$A$15,0),MATCH(1,($U$2=GRID!$B$1:$U$1)*(КАЛЕНДАРЬ!BC15=GRID!$B$3:$U$3),0))*GRID!$H$42,
ROUNDUP(INDEX(GRID!$B$4:$U$15,MATCH(O$7,GRID!$A$4:$A$15,0),MATCH(1,($U$2=GRID!$B$1:$U$1)*(КАЛЕНДАРЬ!AN\4=GRID!$B$3:$U$3),0))*GRID!$H$42*(1-GRID!$H$43),0))</f>
        <v>108000</v>
      </c>
      <c r="P585" s="5">
        <f t="array" ref="P585">IF($I$2="Длительное проживание от 30 ночей ",
INDEX(GRID!$B$4:$U$15,MATCH(P$7,GRID!$A$4:$A$15,0),MATCH(1,($U$2=GRID!$B$1:$U$1)*(КАЛЕНДАРЬ!BC15=GRID!$B$3:$U$3),0))*GRID!$H$42,
ROUNDUP(INDEX(GRID!$B$4:$U$15,MATCH(P$7,GRID!$A$4:$A$15,0),MATCH(1,($U$2=GRID!$B$1:$U$1)*(КАЛЕНДАРЬ!BC15=GRID!$B$3:$U$3),0))*GRID!$H$42*(1-GRID!$H$43),0))</f>
        <v>145040</v>
      </c>
      <c r="Q585" s="5">
        <f t="array" ref="Q585">IF($I$2="Длительное проживание от 30 ночей ",
INDEX(GRID!$B$4:$U$15,MATCH(Q$7,GRID!$A$4:$A$15,0),MATCH(1,($U$2=GRID!$B$1:$U$1)*(КАЛЕНДАРЬ!BC15=GRID!$B$3:$U$3),0))*GRID!$H$42,
ROUNDUP(INDEX(GRID!$B$4:$U$15,MATCH(Q$7,GRID!$A$4:$A$15,0),MATCH(1,($U$2=GRID!$B$1:$U$1)*(КАЛЕНДАРЬ!BC15=GRID!$B$3:$U$3),0))*GRID!$H$42*(1-GRID!$H$43),0))</f>
        <v>169200</v>
      </c>
      <c r="R585" s="50" t="s">
        <v>105</v>
      </c>
      <c r="S585" s="50" t="s">
        <v>105</v>
      </c>
      <c r="T585" s="50" t="s">
        <v>105</v>
      </c>
    </row>
    <row r="586" spans="1:20" ht="12.75" customHeight="1">
      <c r="A586" s="56" t="s">
        <v>17</v>
      </c>
      <c r="B586" s="57">
        <v>13</v>
      </c>
      <c r="C586" s="5" cm="1">
        <f t="array" ref="C586">IF($I$2="Длительное проживание от 30 ночей ",
INDEX(GRID!$B$4:$U$15,MATCH(C$7,GRID!$A$4:$A$15,0),MATCH(1,($U$2=GRID!$B$1:$U$1)*(КАЛЕНДАРЬ!BC16=GRID!$B$3:$U$3),0))*GRID!$H$42,
ROUNDUP(INDEX(GRID!$B$4:$U$15,MATCH(C$7,GRID!$A$4:$A$15,0),MATCH(1,($U$2=GRID!$B$1:$U$1)*(КАЛЕНДАРЬ!BC16=GRID!$B$3:$U$3),0))*GRID!$H$42*(1-GRID!$H$43),0))</f>
        <v>35120</v>
      </c>
      <c r="D586" s="5">
        <f t="array" ref="D586">IF($I$2="Длительное проживание от 30 ночей ",
INDEX(GRID!$B$18:$U$29,MATCH(C$7,GRID!$A$18:$A$29,0),MATCH(1,($U$2=GRID!$B$1:$U$1)*(КАЛЕНДАРЬ!BC16=GRID!$B$3:$U$3),0))*GRID!$H$42,
ROUNDUP(INDEX(GRID!$B$18:$U$29,MATCH(C$7,GRID!$A$18:$A$29,0),MATCH(1,($U$2=GRID!$B$1:$U$1)*(КАЛЕНДАРЬ!BC16=GRID!$B$3:$U$3),0))*GRID!$H$42*(1-GRID!$H$43),0))</f>
        <v>39120</v>
      </c>
      <c r="E586" s="5">
        <f t="array" ref="E586">IF($I$2="Длительное проживание от 30 ночей ",
INDEX(GRID!$B$4:$U$15,MATCH(E$7,GRID!$A$4:$A$15,0),MATCH(1,($U$2=GRID!$B$1:$U$1)*(КАЛЕНДАРЬ!BC16=GRID!$B$3:$U$3),0))*GRID!$H$42,
ROUNDUP(INDEX(GRID!$B$4:$U$15,MATCH(E$7,GRID!$A$4:$A$15,0),MATCH(1,($U$2=GRID!$B$1:$U$1)*(КАЛЕНДАРЬ!BC16=GRID!$B$3:$U$3),0))*GRID!$H$42*(1-GRID!$H$43),0))</f>
        <v>41920</v>
      </c>
      <c r="F586" s="5">
        <f t="array" ref="F586">IF($I$2="Длительное проживание от 30 ночей ",
INDEX(GRID!$B$18:$U$29,MATCH(E$7,GRID!$A$18:$A$29,0),MATCH(1,($U$2=GRID!$B$1:$U$1)*(КАЛЕНДАРЬ!BC16=GRID!$B$3:$U$3),0))*GRID!$H$42,
ROUNDUP(INDEX(GRID!$B$18:$U$29,MATCH(E$7,GRID!$A$18:$A$29,0),MATCH(1,($U$2=GRID!$B$1:$U$1)*(КАЛЕНДАРЬ!BC16=GRID!$B$3:$U$3),0))*GRID!$H$42*(1-GRID!$H$43),0))</f>
        <v>45920</v>
      </c>
      <c r="G586" s="5" cm="1">
        <f t="array" ref="G586">IF($I$2="Длительное проживание от 30 ночей ",
INDEX(GRID!$B$4:$U$15,MATCH(G$7,GRID!$A$4:$A$15,0),MATCH(1,($U$2=GRID!$B$1:$U$1)*(КАЛЕНДАРЬ!BC16=GRID!$B$3:$U$3),0))*GRID!$H$42,
ROUNDUP(INDEX(GRID!$B$4:$U$15,MATCH(G$7,GRID!$A$4:$A$15,0),MATCH(1,($U$2=GRID!$B$1:$U$1)*(КАЛЕНДАРЬ!BC16=GRID!$B$3:$U$3),0))*GRID!$H$42*(1-GRID!$H$43),0))</f>
        <v>47280</v>
      </c>
      <c r="H586" s="5" cm="1">
        <f t="array" ref="H586">IF($I$2="Длительное проживание от 30 ночей ",
INDEX(GRID!$B$18:$U$29,MATCH(G$7,GRID!$A$18:$A$29,0),MATCH(1,($U$2=GRID!$B$1:$U$1)*(КАЛЕНДАРЬ!BC16=GRID!$B$3:$U$3),0))*GRID!$H$42,
ROUNDUP(INDEX(GRID!$B$18:$U$29,MATCH(G$7,GRID!$A$18:$A$29,0),MATCH(1,($U$2=GRID!$B$1:$U$1)*(КАЛЕНДАРЬ!BC16=GRID!$B$3:$U$3),0))*GRID!$H$42*(1-GRID!$H$43),0))</f>
        <v>51280</v>
      </c>
      <c r="I586" s="5">
        <f t="array" ref="I586">IF($I$2="Длительное проживание от 30 ночей ",
INDEX(GRID!$B$4:$U$15,MATCH(I$7,GRID!$A$4:$A$15,0),MATCH(1,($U$2=GRID!$B$1:$U$1)*(КАЛЕНДАРЬ!BC16=GRID!$B$3:$U$3),0))*GRID!$H$42,
ROUNDUP(INDEX(GRID!$B$4:$U$15,MATCH(I$7,GRID!$A$4:$A$15,0),MATCH(1,($U$2=GRID!$B$1:$U$1)*(КАЛЕНДАРЬ!BC16=GRID!$B$3:$U$3),0))*GRID!$H$42*(1-GRID!$H$43),0))</f>
        <v>52640</v>
      </c>
      <c r="J586" s="5">
        <f t="array" ref="J586">IF($I$2="Длительное проживание от 30 ночей ",
INDEX(GRID!$B$18:$U$29,MATCH(I$7,GRID!$A$18:$A$29,0),MATCH(1,($U$2=GRID!$B$1:$U$1)*(КАЛЕНДАРЬ!BC16=GRID!$B$3:$U$3),0))*GRID!$H$42,
ROUNDUP(INDEX(GRID!$B$18:$U$29,MATCH(I$7,GRID!$A$18:$A$29,0),MATCH(1,($U$2=GRID!$B$1:$U$1)*(КАЛЕНДАРЬ!BC16=GRID!$B$3:$U$3),0))*GRID!$H$42*(1-GRID!$H$43),0))</f>
        <v>56640</v>
      </c>
      <c r="K586" s="5" cm="1">
        <f t="array" ref="K586">IF($I$2="Длительное проживание от 30 ночей ",
INDEX(GRID!$B$4:$U$15,MATCH(K$7,GRID!$A$4:$A$15,0),MATCH(1,($U$2=GRID!$B$1:$U$1)*(КАЛЕНДАРЬ!BC16=GRID!$B$3:$U$3),0))*GRID!$H$42,
ROUNDUP(INDEX(GRID!$B$4:$U$15,MATCH(K$7,GRID!$A$4:$A$15,0),MATCH(1,($U$2=GRID!$B$1:$U$1)*(КАЛЕНДАРЬ!BC16=GRID!$B$3:$U$3),0))*GRID!$H$42*(1-GRID!$H$43),0))</f>
        <v>58080</v>
      </c>
      <c r="L586" s="5" cm="1">
        <f t="array" ref="L586">IF($I$2="Длительное проживание от 30 ночей ",
INDEX(GRID!$B$18:$U$29,MATCH(K$7,GRID!$A$18:$A$29,0),MATCH(1,($U$2=GRID!$B$1:$U$1)*(КАЛЕНДАРЬ!BC16=GRID!$B$3:$U$3),0))*GRID!$H$42,
ROUNDUP(INDEX(GRID!$B$18:$U$29,MATCH(K$7,GRID!$A$18:$A$29,0),MATCH(1,($U$2=GRID!$B$1:$U$1)*(КАЛЕНДАРЬ!BC16=GRID!$B$3:$U$3),0))*GRID!$H$42*(1-GRID!$H$43),0))</f>
        <v>62080</v>
      </c>
      <c r="M586" s="5">
        <f t="array" ref="M586">IF($I$2="Длительное проживание от 30 ночей ",
INDEX(GRID!$B$4:$U$15,MATCH(M$7,GRID!$A$4:$A$15,0),MATCH(1,($U$2=GRID!$B$1:$U$1)*(КАЛЕНДАРЬ!BC16=GRID!$B$3:$U$3),0))*GRID!$H$42,
ROUNDUP(INDEX(GRID!$B$4:$U$15,MATCH(M$7,GRID!$A$4:$A$15,0),MATCH(1,($U$2=GRID!$B$1:$U$1)*(КАЛЕНДАРЬ!BC16=GRID!$B$3:$U$3),0))*GRID!$H$42*(1-GRID!$H$43),0))</f>
        <v>77200</v>
      </c>
      <c r="N586" s="5">
        <f t="array" ref="N586">IF($I$2="Длительное проживание от 30 ночей ",
INDEX(GRID!$B$18:$U$29,MATCH(M$7,GRID!$A$18:$A$29,0),MATCH(1,($U$2=GRID!$B$1:$U$1)*(КАЛЕНДАРЬ!BC16=GRID!$B$3:$U$3),0))*GRID!$H$42,
ROUNDUP(INDEX(GRID!$B$18:$U$29,MATCH(M$7,GRID!$A$18:$A$29,0),MATCH(1,($U$2=GRID!$B$1:$U$1)*(КАЛЕНДАРЬ!BC16=GRID!$B$3:$U$3),0))*GRID!$H$42*(1-GRID!$H$43),0))</f>
        <v>81200</v>
      </c>
      <c r="O586" s="5" cm="1">
        <f t="array" ref="O586">IF($I$2="Длительное проживание от 30 ночей ",
INDEX(GRID!$B$4:$U$15,MATCH(O$7,GRID!$A$4:$A$15,0),MATCH(1,($U$2=GRID!$B$1:$U$1)*(КАЛЕНДАРЬ!BC16=GRID!$B$3:$U$3),0))*GRID!$H$42,
ROUNDUP(INDEX(GRID!$B$4:$U$15,MATCH(O$7,GRID!$A$4:$A$15,0),MATCH(1,($U$2=GRID!$B$1:$U$1)*(КАЛЕНДАРЬ!AN\4=GRID!$B$3:$U$3),0))*GRID!$H$42*(1-GRID!$H$43),0))</f>
        <v>108000</v>
      </c>
      <c r="P586" s="5">
        <f t="array" ref="P586">IF($I$2="Длительное проживание от 30 ночей ",
INDEX(GRID!$B$4:$U$15,MATCH(P$7,GRID!$A$4:$A$15,0),MATCH(1,($U$2=GRID!$B$1:$U$1)*(КАЛЕНДАРЬ!BC16=GRID!$B$3:$U$3),0))*GRID!$H$42,
ROUNDUP(INDEX(GRID!$B$4:$U$15,MATCH(P$7,GRID!$A$4:$A$15,0),MATCH(1,($U$2=GRID!$B$1:$U$1)*(КАЛЕНДАРЬ!BC16=GRID!$B$3:$U$3),0))*GRID!$H$42*(1-GRID!$H$43),0))</f>
        <v>145040</v>
      </c>
      <c r="Q586" s="5">
        <f t="array" ref="Q586">IF($I$2="Длительное проживание от 30 ночей ",
INDEX(GRID!$B$4:$U$15,MATCH(Q$7,GRID!$A$4:$A$15,0),MATCH(1,($U$2=GRID!$B$1:$U$1)*(КАЛЕНДАРЬ!BC16=GRID!$B$3:$U$3),0))*GRID!$H$42,
ROUNDUP(INDEX(GRID!$B$4:$U$15,MATCH(Q$7,GRID!$A$4:$A$15,0),MATCH(1,($U$2=GRID!$B$1:$U$1)*(КАЛЕНДАРЬ!BC16=GRID!$B$3:$U$3),0))*GRID!$H$42*(1-GRID!$H$43),0))</f>
        <v>169200</v>
      </c>
      <c r="R586" s="50" t="s">
        <v>105</v>
      </c>
      <c r="S586" s="50" t="s">
        <v>105</v>
      </c>
      <c r="T586" s="50" t="s">
        <v>105</v>
      </c>
    </row>
    <row r="587" spans="1:20" ht="12.75" customHeight="1">
      <c r="A587" s="56" t="s">
        <v>11</v>
      </c>
      <c r="B587" s="57">
        <v>14</v>
      </c>
      <c r="C587" s="5" cm="1">
        <f t="array" ref="C587">IF($I$2="Длительное проживание от 30 ночей ",
INDEX(GRID!$B$4:$U$15,MATCH(C$7,GRID!$A$4:$A$15,0),MATCH(1,($U$2=GRID!$B$1:$U$1)*(КАЛЕНДАРЬ!BC17=GRID!$B$3:$U$3),0))*GRID!$H$42,
ROUNDUP(INDEX(GRID!$B$4:$U$15,MATCH(C$7,GRID!$A$4:$A$15,0),MATCH(1,($U$2=GRID!$B$1:$U$1)*(КАЛЕНДАРЬ!BC17=GRID!$B$3:$U$3),0))*GRID!$H$42*(1-GRID!$H$43),0))</f>
        <v>35120</v>
      </c>
      <c r="D587" s="5">
        <f t="array" ref="D587">IF($I$2="Длительное проживание от 30 ночей ",
INDEX(GRID!$B$18:$U$29,MATCH(C$7,GRID!$A$18:$A$29,0),MATCH(1,($U$2=GRID!$B$1:$U$1)*(КАЛЕНДАРЬ!BC17=GRID!$B$3:$U$3),0))*GRID!$H$42,
ROUNDUP(INDEX(GRID!$B$18:$U$29,MATCH(C$7,GRID!$A$18:$A$29,0),MATCH(1,($U$2=GRID!$B$1:$U$1)*(КАЛЕНДАРЬ!BC17=GRID!$B$3:$U$3),0))*GRID!$H$42*(1-GRID!$H$43),0))</f>
        <v>39120</v>
      </c>
      <c r="E587" s="5">
        <f t="array" ref="E587">IF($I$2="Длительное проживание от 30 ночей ",
INDEX(GRID!$B$4:$U$15,MATCH(E$7,GRID!$A$4:$A$15,0),MATCH(1,($U$2=GRID!$B$1:$U$1)*(КАЛЕНДАРЬ!BC17=GRID!$B$3:$U$3),0))*GRID!$H$42,
ROUNDUP(INDEX(GRID!$B$4:$U$15,MATCH(E$7,GRID!$A$4:$A$15,0),MATCH(1,($U$2=GRID!$B$1:$U$1)*(КАЛЕНДАРЬ!BC17=GRID!$B$3:$U$3),0))*GRID!$H$42*(1-GRID!$H$43),0))</f>
        <v>41920</v>
      </c>
      <c r="F587" s="5">
        <f t="array" ref="F587">IF($I$2="Длительное проживание от 30 ночей ",
INDEX(GRID!$B$18:$U$29,MATCH(E$7,GRID!$A$18:$A$29,0),MATCH(1,($U$2=GRID!$B$1:$U$1)*(КАЛЕНДАРЬ!BC17=GRID!$B$3:$U$3),0))*GRID!$H$42,
ROUNDUP(INDEX(GRID!$B$18:$U$29,MATCH(E$7,GRID!$A$18:$A$29,0),MATCH(1,($U$2=GRID!$B$1:$U$1)*(КАЛЕНДАРЬ!BC17=GRID!$B$3:$U$3),0))*GRID!$H$42*(1-GRID!$H$43),0))</f>
        <v>45920</v>
      </c>
      <c r="G587" s="5" cm="1">
        <f t="array" ref="G587">IF($I$2="Длительное проживание от 30 ночей ",
INDEX(GRID!$B$4:$U$15,MATCH(G$7,GRID!$A$4:$A$15,0),MATCH(1,($U$2=GRID!$B$1:$U$1)*(КАЛЕНДАРЬ!BC17=GRID!$B$3:$U$3),0))*GRID!$H$42,
ROUNDUP(INDEX(GRID!$B$4:$U$15,MATCH(G$7,GRID!$A$4:$A$15,0),MATCH(1,($U$2=GRID!$B$1:$U$1)*(КАЛЕНДАРЬ!BC17=GRID!$B$3:$U$3),0))*GRID!$H$42*(1-GRID!$H$43),0))</f>
        <v>47280</v>
      </c>
      <c r="H587" s="5" cm="1">
        <f t="array" ref="H587">IF($I$2="Длительное проживание от 30 ночей ",
INDEX(GRID!$B$18:$U$29,MATCH(G$7,GRID!$A$18:$A$29,0),MATCH(1,($U$2=GRID!$B$1:$U$1)*(КАЛЕНДАРЬ!BC17=GRID!$B$3:$U$3),0))*GRID!$H$42,
ROUNDUP(INDEX(GRID!$B$18:$U$29,MATCH(G$7,GRID!$A$18:$A$29,0),MATCH(1,($U$2=GRID!$B$1:$U$1)*(КАЛЕНДАРЬ!BC17=GRID!$B$3:$U$3),0))*GRID!$H$42*(1-GRID!$H$43),0))</f>
        <v>51280</v>
      </c>
      <c r="I587" s="5">
        <f t="array" ref="I587">IF($I$2="Длительное проживание от 30 ночей ",
INDEX(GRID!$B$4:$U$15,MATCH(I$7,GRID!$A$4:$A$15,0),MATCH(1,($U$2=GRID!$B$1:$U$1)*(КАЛЕНДАРЬ!BC17=GRID!$B$3:$U$3),0))*GRID!$H$42,
ROUNDUP(INDEX(GRID!$B$4:$U$15,MATCH(I$7,GRID!$A$4:$A$15,0),MATCH(1,($U$2=GRID!$B$1:$U$1)*(КАЛЕНДАРЬ!BC17=GRID!$B$3:$U$3),0))*GRID!$H$42*(1-GRID!$H$43),0))</f>
        <v>52640</v>
      </c>
      <c r="J587" s="5">
        <f t="array" ref="J587">IF($I$2="Длительное проживание от 30 ночей ",
INDEX(GRID!$B$18:$U$29,MATCH(I$7,GRID!$A$18:$A$29,0),MATCH(1,($U$2=GRID!$B$1:$U$1)*(КАЛЕНДАРЬ!BC17=GRID!$B$3:$U$3),0))*GRID!$H$42,
ROUNDUP(INDEX(GRID!$B$18:$U$29,MATCH(I$7,GRID!$A$18:$A$29,0),MATCH(1,($U$2=GRID!$B$1:$U$1)*(КАЛЕНДАРЬ!BC17=GRID!$B$3:$U$3),0))*GRID!$H$42*(1-GRID!$H$43),0))</f>
        <v>56640</v>
      </c>
      <c r="K587" s="5" cm="1">
        <f t="array" ref="K587">IF($I$2="Длительное проживание от 30 ночей ",
INDEX(GRID!$B$4:$U$15,MATCH(K$7,GRID!$A$4:$A$15,0),MATCH(1,($U$2=GRID!$B$1:$U$1)*(КАЛЕНДАРЬ!BC17=GRID!$B$3:$U$3),0))*GRID!$H$42,
ROUNDUP(INDEX(GRID!$B$4:$U$15,MATCH(K$7,GRID!$A$4:$A$15,0),MATCH(1,($U$2=GRID!$B$1:$U$1)*(КАЛЕНДАРЬ!BC17=GRID!$B$3:$U$3),0))*GRID!$H$42*(1-GRID!$H$43),0))</f>
        <v>58080</v>
      </c>
      <c r="L587" s="5" cm="1">
        <f t="array" ref="L587">IF($I$2="Длительное проживание от 30 ночей ",
INDEX(GRID!$B$18:$U$29,MATCH(K$7,GRID!$A$18:$A$29,0),MATCH(1,($U$2=GRID!$B$1:$U$1)*(КАЛЕНДАРЬ!BC17=GRID!$B$3:$U$3),0))*GRID!$H$42,
ROUNDUP(INDEX(GRID!$B$18:$U$29,MATCH(K$7,GRID!$A$18:$A$29,0),MATCH(1,($U$2=GRID!$B$1:$U$1)*(КАЛЕНДАРЬ!BC17=GRID!$B$3:$U$3),0))*GRID!$H$42*(1-GRID!$H$43),0))</f>
        <v>62080</v>
      </c>
      <c r="M587" s="5">
        <f t="array" ref="M587">IF($I$2="Длительное проживание от 30 ночей ",
INDEX(GRID!$B$4:$U$15,MATCH(M$7,GRID!$A$4:$A$15,0),MATCH(1,($U$2=GRID!$B$1:$U$1)*(КАЛЕНДАРЬ!BC17=GRID!$B$3:$U$3),0))*GRID!$H$42,
ROUNDUP(INDEX(GRID!$B$4:$U$15,MATCH(M$7,GRID!$A$4:$A$15,0),MATCH(1,($U$2=GRID!$B$1:$U$1)*(КАЛЕНДАРЬ!BC17=GRID!$B$3:$U$3),0))*GRID!$H$42*(1-GRID!$H$43),0))</f>
        <v>77200</v>
      </c>
      <c r="N587" s="5">
        <f t="array" ref="N587">IF($I$2="Длительное проживание от 30 ночей ",
INDEX(GRID!$B$18:$U$29,MATCH(M$7,GRID!$A$18:$A$29,0),MATCH(1,($U$2=GRID!$B$1:$U$1)*(КАЛЕНДАРЬ!BC17=GRID!$B$3:$U$3),0))*GRID!$H$42,
ROUNDUP(INDEX(GRID!$B$18:$U$29,MATCH(M$7,GRID!$A$18:$A$29,0),MATCH(1,($U$2=GRID!$B$1:$U$1)*(КАЛЕНДАРЬ!BC17=GRID!$B$3:$U$3),0))*GRID!$H$42*(1-GRID!$H$43),0))</f>
        <v>81200</v>
      </c>
      <c r="O587" s="5" cm="1">
        <f t="array" ref="O587">IF($I$2="Длительное проживание от 30 ночей ",
INDEX(GRID!$B$4:$U$15,MATCH(O$7,GRID!$A$4:$A$15,0),MATCH(1,($U$2=GRID!$B$1:$U$1)*(КАЛЕНДАРЬ!BC17=GRID!$B$3:$U$3),0))*GRID!$H$42,
ROUNDUP(INDEX(GRID!$B$4:$U$15,MATCH(O$7,GRID!$A$4:$A$15,0),MATCH(1,($U$2=GRID!$B$1:$U$1)*(КАЛЕНДАРЬ!AN\4=GRID!$B$3:$U$3),0))*GRID!$H$42*(1-GRID!$H$43),0))</f>
        <v>108000</v>
      </c>
      <c r="P587" s="5">
        <f t="array" ref="P587">IF($I$2="Длительное проживание от 30 ночей ",
INDEX(GRID!$B$4:$U$15,MATCH(P$7,GRID!$A$4:$A$15,0),MATCH(1,($U$2=GRID!$B$1:$U$1)*(КАЛЕНДАРЬ!BC17=GRID!$B$3:$U$3),0))*GRID!$H$42,
ROUNDUP(INDEX(GRID!$B$4:$U$15,MATCH(P$7,GRID!$A$4:$A$15,0),MATCH(1,($U$2=GRID!$B$1:$U$1)*(КАЛЕНДАРЬ!BC17=GRID!$B$3:$U$3),0))*GRID!$H$42*(1-GRID!$H$43),0))</f>
        <v>145040</v>
      </c>
      <c r="Q587" s="5">
        <f t="array" ref="Q587">IF($I$2="Длительное проживание от 30 ночей ",
INDEX(GRID!$B$4:$U$15,MATCH(Q$7,GRID!$A$4:$A$15,0),MATCH(1,($U$2=GRID!$B$1:$U$1)*(КАЛЕНДАРЬ!BC17=GRID!$B$3:$U$3),0))*GRID!$H$42,
ROUNDUP(INDEX(GRID!$B$4:$U$15,MATCH(Q$7,GRID!$A$4:$A$15,0),MATCH(1,($U$2=GRID!$B$1:$U$1)*(КАЛЕНДАРЬ!BC17=GRID!$B$3:$U$3),0))*GRID!$H$42*(1-GRID!$H$43),0))</f>
        <v>169200</v>
      </c>
      <c r="R587" s="50" t="s">
        <v>105</v>
      </c>
      <c r="S587" s="50" t="s">
        <v>105</v>
      </c>
      <c r="T587" s="50" t="s">
        <v>105</v>
      </c>
    </row>
    <row r="588" spans="1:20" ht="12.75" customHeight="1">
      <c r="A588" s="56" t="s">
        <v>12</v>
      </c>
      <c r="B588" s="57">
        <v>15</v>
      </c>
      <c r="C588" s="5" cm="1">
        <f t="array" ref="C588">IF($I$2="Длительное проживание от 30 ночей ",
INDEX(GRID!$B$4:$U$15,MATCH(C$7,GRID!$A$4:$A$15,0),MATCH(1,($U$2=GRID!$B$1:$U$1)*(КАЛЕНДАРЬ!BC18=GRID!$B$3:$U$3),0))*GRID!$H$42,
ROUNDUP(INDEX(GRID!$B$4:$U$15,MATCH(C$7,GRID!$A$4:$A$15,0),MATCH(1,($U$2=GRID!$B$1:$U$1)*(КАЛЕНДАРЬ!BC18=GRID!$B$3:$U$3),0))*GRID!$H$42*(1-GRID!$H$43),0))</f>
        <v>29200</v>
      </c>
      <c r="D588" s="5">
        <f t="array" ref="D588">IF($I$2="Длительное проживание от 30 ночей ",
INDEX(GRID!$B$18:$U$29,MATCH(C$7,GRID!$A$18:$A$29,0),MATCH(1,($U$2=GRID!$B$1:$U$1)*(КАЛЕНДАРЬ!BC18=GRID!$B$3:$U$3),0))*GRID!$H$42,
ROUNDUP(INDEX(GRID!$B$18:$U$29,MATCH(C$7,GRID!$A$18:$A$29,0),MATCH(1,($U$2=GRID!$B$1:$U$1)*(КАЛЕНДАРЬ!BC18=GRID!$B$3:$U$3),0))*GRID!$H$42*(1-GRID!$H$43),0))</f>
        <v>33200</v>
      </c>
      <c r="E588" s="5">
        <f t="array" ref="E588">IF($I$2="Длительное проживание от 30 ночей ",
INDEX(GRID!$B$4:$U$15,MATCH(E$7,GRID!$A$4:$A$15,0),MATCH(1,($U$2=GRID!$B$1:$U$1)*(КАЛЕНДАРЬ!BC18=GRID!$B$3:$U$3),0))*GRID!$H$42,
ROUNDUP(INDEX(GRID!$B$4:$U$15,MATCH(E$7,GRID!$A$4:$A$15,0),MATCH(1,($U$2=GRID!$B$1:$U$1)*(КАЛЕНДАРЬ!BC18=GRID!$B$3:$U$3),0))*GRID!$H$42*(1-GRID!$H$43),0))</f>
        <v>34960</v>
      </c>
      <c r="F588" s="5">
        <f t="array" ref="F588">IF($I$2="Длительное проживание от 30 ночей ",
INDEX(GRID!$B$18:$U$29,MATCH(E$7,GRID!$A$18:$A$29,0),MATCH(1,($U$2=GRID!$B$1:$U$1)*(КАЛЕНДАРЬ!BC18=GRID!$B$3:$U$3),0))*GRID!$H$42,
ROUNDUP(INDEX(GRID!$B$18:$U$29,MATCH(E$7,GRID!$A$18:$A$29,0),MATCH(1,($U$2=GRID!$B$1:$U$1)*(КАЛЕНДАРЬ!BC18=GRID!$B$3:$U$3),0))*GRID!$H$42*(1-GRID!$H$43),0))</f>
        <v>38960</v>
      </c>
      <c r="G588" s="5" cm="1">
        <f t="array" ref="G588">IF($I$2="Длительное проживание от 30 ночей ",
INDEX(GRID!$B$4:$U$15,MATCH(G$7,GRID!$A$4:$A$15,0),MATCH(1,($U$2=GRID!$B$1:$U$1)*(КАЛЕНДАРЬ!BC18=GRID!$B$3:$U$3),0))*GRID!$H$42,
ROUNDUP(INDEX(GRID!$B$4:$U$15,MATCH(G$7,GRID!$A$4:$A$15,0),MATCH(1,($U$2=GRID!$B$1:$U$1)*(КАЛЕНДАРЬ!BC18=GRID!$B$3:$U$3),0))*GRID!$H$42*(1-GRID!$H$43),0))</f>
        <v>40160</v>
      </c>
      <c r="H588" s="5" cm="1">
        <f t="array" ref="H588">IF($I$2="Длительное проживание от 30 ночей ",
INDEX(GRID!$B$18:$U$29,MATCH(G$7,GRID!$A$18:$A$29,0),MATCH(1,($U$2=GRID!$B$1:$U$1)*(КАЛЕНДАРЬ!BC18=GRID!$B$3:$U$3),0))*GRID!$H$42,
ROUNDUP(INDEX(GRID!$B$18:$U$29,MATCH(G$7,GRID!$A$18:$A$29,0),MATCH(1,($U$2=GRID!$B$1:$U$1)*(КАЛЕНДАРЬ!BC18=GRID!$B$3:$U$3),0))*GRID!$H$42*(1-GRID!$H$43),0))</f>
        <v>44160</v>
      </c>
      <c r="I588" s="5">
        <f t="array" ref="I588">IF($I$2="Длительное проживание от 30 ночей ",
INDEX(GRID!$B$4:$U$15,MATCH(I$7,GRID!$A$4:$A$15,0),MATCH(1,($U$2=GRID!$B$1:$U$1)*(КАЛЕНДАРЬ!BC18=GRID!$B$3:$U$3),0))*GRID!$H$42,
ROUNDUP(INDEX(GRID!$B$4:$U$15,MATCH(I$7,GRID!$A$4:$A$15,0),MATCH(1,($U$2=GRID!$B$1:$U$1)*(КАЛЕНДАРЬ!BC18=GRID!$B$3:$U$3),0))*GRID!$H$42*(1-GRID!$H$43),0))</f>
        <v>44960</v>
      </c>
      <c r="J588" s="5">
        <f t="array" ref="J588">IF($I$2="Длительное проживание от 30 ночей ",
INDEX(GRID!$B$18:$U$29,MATCH(I$7,GRID!$A$18:$A$29,0),MATCH(1,($U$2=GRID!$B$1:$U$1)*(КАЛЕНДАРЬ!BC18=GRID!$B$3:$U$3),0))*GRID!$H$42,
ROUNDUP(INDEX(GRID!$B$18:$U$29,MATCH(I$7,GRID!$A$18:$A$29,0),MATCH(1,($U$2=GRID!$B$1:$U$1)*(КАЛЕНДАРЬ!BC18=GRID!$B$3:$U$3),0))*GRID!$H$42*(1-GRID!$H$43),0))</f>
        <v>48960</v>
      </c>
      <c r="K588" s="5" cm="1">
        <f t="array" ref="K588">IF($I$2="Длительное проживание от 30 ночей ",
INDEX(GRID!$B$4:$U$15,MATCH(K$7,GRID!$A$4:$A$15,0),MATCH(1,($U$2=GRID!$B$1:$U$1)*(КАЛЕНДАРЬ!BC18=GRID!$B$3:$U$3),0))*GRID!$H$42,
ROUNDUP(INDEX(GRID!$B$4:$U$15,MATCH(K$7,GRID!$A$4:$A$15,0),MATCH(1,($U$2=GRID!$B$1:$U$1)*(КАЛЕНДАРЬ!BC18=GRID!$B$3:$U$3),0))*GRID!$H$42*(1-GRID!$H$43),0))</f>
        <v>50000</v>
      </c>
      <c r="L588" s="5" cm="1">
        <f t="array" ref="L588">IF($I$2="Длительное проживание от 30 ночей ",
INDEX(GRID!$B$18:$U$29,MATCH(K$7,GRID!$A$18:$A$29,0),MATCH(1,($U$2=GRID!$B$1:$U$1)*(КАЛЕНДАРЬ!BC18=GRID!$B$3:$U$3),0))*GRID!$H$42,
ROUNDUP(INDEX(GRID!$B$18:$U$29,MATCH(K$7,GRID!$A$18:$A$29,0),MATCH(1,($U$2=GRID!$B$1:$U$1)*(КАЛЕНДАРЬ!BC18=GRID!$B$3:$U$3),0))*GRID!$H$42*(1-GRID!$H$43),0))</f>
        <v>54000</v>
      </c>
      <c r="M588" s="5">
        <f t="array" ref="M588">IF($I$2="Длительное проживание от 30 ночей ",
INDEX(GRID!$B$4:$U$15,MATCH(M$7,GRID!$A$4:$A$15,0),MATCH(1,($U$2=GRID!$B$1:$U$1)*(КАЛЕНДАРЬ!BC18=GRID!$B$3:$U$3),0))*GRID!$H$42,
ROUNDUP(INDEX(GRID!$B$4:$U$15,MATCH(M$7,GRID!$A$4:$A$15,0),MATCH(1,($U$2=GRID!$B$1:$U$1)*(КАЛЕНДАРЬ!BC18=GRID!$B$3:$U$3),0))*GRID!$H$42*(1-GRID!$H$43),0))</f>
        <v>67440</v>
      </c>
      <c r="N588" s="5">
        <f t="array" ref="N588">IF($I$2="Длительное проживание от 30 ночей ",
INDEX(GRID!$B$18:$U$29,MATCH(M$7,GRID!$A$18:$A$29,0),MATCH(1,($U$2=GRID!$B$1:$U$1)*(КАЛЕНДАРЬ!BC18=GRID!$B$3:$U$3),0))*GRID!$H$42,
ROUNDUP(INDEX(GRID!$B$18:$U$29,MATCH(M$7,GRID!$A$18:$A$29,0),MATCH(1,($U$2=GRID!$B$1:$U$1)*(КАЛЕНДАРЬ!BC18=GRID!$B$3:$U$3),0))*GRID!$H$42*(1-GRID!$H$43),0))</f>
        <v>71440</v>
      </c>
      <c r="O588" s="5" cm="1">
        <f t="array" ref="O588">IF($I$2="Длительное проживание от 30 ночей ",
INDEX(GRID!$B$4:$U$15,MATCH(O$7,GRID!$A$4:$A$15,0),MATCH(1,($U$2=GRID!$B$1:$U$1)*(КАЛЕНДАРЬ!BC18=GRID!$B$3:$U$3),0))*GRID!$H$42,
ROUNDUP(INDEX(GRID!$B$4:$U$15,MATCH(O$7,GRID!$A$4:$A$15,0),MATCH(1,($U$2=GRID!$B$1:$U$1)*(КАЛЕНДАРЬ!AN\4=GRID!$B$3:$U$3),0))*GRID!$H$42*(1-GRID!$H$43),0))</f>
        <v>96880</v>
      </c>
      <c r="P588" s="5">
        <f t="array" ref="P588">IF($I$2="Длительное проживание от 30 ночей ",
INDEX(GRID!$B$4:$U$15,MATCH(P$7,GRID!$A$4:$A$15,0),MATCH(1,($U$2=GRID!$B$1:$U$1)*(КАЛЕНДАРЬ!BC18=GRID!$B$3:$U$3),0))*GRID!$H$42,
ROUNDUP(INDEX(GRID!$B$4:$U$15,MATCH(P$7,GRID!$A$4:$A$15,0),MATCH(1,($U$2=GRID!$B$1:$U$1)*(КАЛЕНДАРЬ!BC18=GRID!$B$3:$U$3),0))*GRID!$H$42*(1-GRID!$H$43),0))</f>
        <v>132160</v>
      </c>
      <c r="Q588" s="5">
        <f t="array" ref="Q588">IF($I$2="Длительное проживание от 30 ночей ",
INDEX(GRID!$B$4:$U$15,MATCH(Q$7,GRID!$A$4:$A$15,0),MATCH(1,($U$2=GRID!$B$1:$U$1)*(КАЛЕНДАРЬ!BC18=GRID!$B$3:$U$3),0))*GRID!$H$42,
ROUNDUP(INDEX(GRID!$B$4:$U$15,MATCH(Q$7,GRID!$A$4:$A$15,0),MATCH(1,($U$2=GRID!$B$1:$U$1)*(КАЛЕНДАРЬ!BC18=GRID!$B$3:$U$3),0))*GRID!$H$42*(1-GRID!$H$43),0))</f>
        <v>154960</v>
      </c>
      <c r="R588" s="50" t="s">
        <v>105</v>
      </c>
      <c r="S588" s="50" t="s">
        <v>105</v>
      </c>
      <c r="T588" s="50" t="s">
        <v>105</v>
      </c>
    </row>
    <row r="589" spans="1:20" ht="12.75" customHeight="1">
      <c r="A589" s="56" t="s">
        <v>13</v>
      </c>
      <c r="B589" s="57">
        <v>16</v>
      </c>
      <c r="C589" s="5" cm="1">
        <f t="array" ref="C589">IF($I$2="Длительное проживание от 30 ночей ",
INDEX(GRID!$B$4:$U$15,MATCH(C$7,GRID!$A$4:$A$15,0),MATCH(1,($U$2=GRID!$B$1:$U$1)*(КАЛЕНДАРЬ!BC19=GRID!$B$3:$U$3),0))*GRID!$H$42,
ROUNDUP(INDEX(GRID!$B$4:$U$15,MATCH(C$7,GRID!$A$4:$A$15,0),MATCH(1,($U$2=GRID!$B$1:$U$1)*(КАЛЕНДАРЬ!BC19=GRID!$B$3:$U$3),0))*GRID!$H$42*(1-GRID!$H$43),0))</f>
        <v>29200</v>
      </c>
      <c r="D589" s="5">
        <f t="array" ref="D589">IF($I$2="Длительное проживание от 30 ночей ",
INDEX(GRID!$B$18:$U$29,MATCH(C$7,GRID!$A$18:$A$29,0),MATCH(1,($U$2=GRID!$B$1:$U$1)*(КАЛЕНДАРЬ!BC19=GRID!$B$3:$U$3),0))*GRID!$H$42,
ROUNDUP(INDEX(GRID!$B$18:$U$29,MATCH(C$7,GRID!$A$18:$A$29,0),MATCH(1,($U$2=GRID!$B$1:$U$1)*(КАЛЕНДАРЬ!BC19=GRID!$B$3:$U$3),0))*GRID!$H$42*(1-GRID!$H$43),0))</f>
        <v>33200</v>
      </c>
      <c r="E589" s="5">
        <f t="array" ref="E589">IF($I$2="Длительное проживание от 30 ночей ",
INDEX(GRID!$B$4:$U$15,MATCH(E$7,GRID!$A$4:$A$15,0),MATCH(1,($U$2=GRID!$B$1:$U$1)*(КАЛЕНДАРЬ!BC19=GRID!$B$3:$U$3),0))*GRID!$H$42,
ROUNDUP(INDEX(GRID!$B$4:$U$15,MATCH(E$7,GRID!$A$4:$A$15,0),MATCH(1,($U$2=GRID!$B$1:$U$1)*(КАЛЕНДАРЬ!BC19=GRID!$B$3:$U$3),0))*GRID!$H$42*(1-GRID!$H$43),0))</f>
        <v>34960</v>
      </c>
      <c r="F589" s="5">
        <f t="array" ref="F589">IF($I$2="Длительное проживание от 30 ночей ",
INDEX(GRID!$B$18:$U$29,MATCH(E$7,GRID!$A$18:$A$29,0),MATCH(1,($U$2=GRID!$B$1:$U$1)*(КАЛЕНДАРЬ!BC19=GRID!$B$3:$U$3),0))*GRID!$H$42,
ROUNDUP(INDEX(GRID!$B$18:$U$29,MATCH(E$7,GRID!$A$18:$A$29,0),MATCH(1,($U$2=GRID!$B$1:$U$1)*(КАЛЕНДАРЬ!BC19=GRID!$B$3:$U$3),0))*GRID!$H$42*(1-GRID!$H$43),0))</f>
        <v>38960</v>
      </c>
      <c r="G589" s="5" cm="1">
        <f t="array" ref="G589">IF($I$2="Длительное проживание от 30 ночей ",
INDEX(GRID!$B$4:$U$15,MATCH(G$7,GRID!$A$4:$A$15,0),MATCH(1,($U$2=GRID!$B$1:$U$1)*(КАЛЕНДАРЬ!BC19=GRID!$B$3:$U$3),0))*GRID!$H$42,
ROUNDUP(INDEX(GRID!$B$4:$U$15,MATCH(G$7,GRID!$A$4:$A$15,0),MATCH(1,($U$2=GRID!$B$1:$U$1)*(КАЛЕНДАРЬ!BC19=GRID!$B$3:$U$3),0))*GRID!$H$42*(1-GRID!$H$43),0))</f>
        <v>40160</v>
      </c>
      <c r="H589" s="5" cm="1">
        <f t="array" ref="H589">IF($I$2="Длительное проживание от 30 ночей ",
INDEX(GRID!$B$18:$U$29,MATCH(G$7,GRID!$A$18:$A$29,0),MATCH(1,($U$2=GRID!$B$1:$U$1)*(КАЛЕНДАРЬ!BC19=GRID!$B$3:$U$3),0))*GRID!$H$42,
ROUNDUP(INDEX(GRID!$B$18:$U$29,MATCH(G$7,GRID!$A$18:$A$29,0),MATCH(1,($U$2=GRID!$B$1:$U$1)*(КАЛЕНДАРЬ!BC19=GRID!$B$3:$U$3),0))*GRID!$H$42*(1-GRID!$H$43),0))</f>
        <v>44160</v>
      </c>
      <c r="I589" s="5">
        <f t="array" ref="I589">IF($I$2="Длительное проживание от 30 ночей ",
INDEX(GRID!$B$4:$U$15,MATCH(I$7,GRID!$A$4:$A$15,0),MATCH(1,($U$2=GRID!$B$1:$U$1)*(КАЛЕНДАРЬ!BC19=GRID!$B$3:$U$3),0))*GRID!$H$42,
ROUNDUP(INDEX(GRID!$B$4:$U$15,MATCH(I$7,GRID!$A$4:$A$15,0),MATCH(1,($U$2=GRID!$B$1:$U$1)*(КАЛЕНДАРЬ!BC19=GRID!$B$3:$U$3),0))*GRID!$H$42*(1-GRID!$H$43),0))</f>
        <v>44960</v>
      </c>
      <c r="J589" s="5">
        <f t="array" ref="J589">IF($I$2="Длительное проживание от 30 ночей ",
INDEX(GRID!$B$18:$U$29,MATCH(I$7,GRID!$A$18:$A$29,0),MATCH(1,($U$2=GRID!$B$1:$U$1)*(КАЛЕНДАРЬ!BC19=GRID!$B$3:$U$3),0))*GRID!$H$42,
ROUNDUP(INDEX(GRID!$B$18:$U$29,MATCH(I$7,GRID!$A$18:$A$29,0),MATCH(1,($U$2=GRID!$B$1:$U$1)*(КАЛЕНДАРЬ!BC19=GRID!$B$3:$U$3),0))*GRID!$H$42*(1-GRID!$H$43),0))</f>
        <v>48960</v>
      </c>
      <c r="K589" s="5" cm="1">
        <f t="array" ref="K589">IF($I$2="Длительное проживание от 30 ночей ",
INDEX(GRID!$B$4:$U$15,MATCH(K$7,GRID!$A$4:$A$15,0),MATCH(1,($U$2=GRID!$B$1:$U$1)*(КАЛЕНДАРЬ!BC19=GRID!$B$3:$U$3),0))*GRID!$H$42,
ROUNDUP(INDEX(GRID!$B$4:$U$15,MATCH(K$7,GRID!$A$4:$A$15,0),MATCH(1,($U$2=GRID!$B$1:$U$1)*(КАЛЕНДАРЬ!BC19=GRID!$B$3:$U$3),0))*GRID!$H$42*(1-GRID!$H$43),0))</f>
        <v>50000</v>
      </c>
      <c r="L589" s="5" cm="1">
        <f t="array" ref="L589">IF($I$2="Длительное проживание от 30 ночей ",
INDEX(GRID!$B$18:$U$29,MATCH(K$7,GRID!$A$18:$A$29,0),MATCH(1,($U$2=GRID!$B$1:$U$1)*(КАЛЕНДАРЬ!BC19=GRID!$B$3:$U$3),0))*GRID!$H$42,
ROUNDUP(INDEX(GRID!$B$18:$U$29,MATCH(K$7,GRID!$A$18:$A$29,0),MATCH(1,($U$2=GRID!$B$1:$U$1)*(КАЛЕНДАРЬ!BC19=GRID!$B$3:$U$3),0))*GRID!$H$42*(1-GRID!$H$43),0))</f>
        <v>54000</v>
      </c>
      <c r="M589" s="5">
        <f t="array" ref="M589">IF($I$2="Длительное проживание от 30 ночей ",
INDEX(GRID!$B$4:$U$15,MATCH(M$7,GRID!$A$4:$A$15,0),MATCH(1,($U$2=GRID!$B$1:$U$1)*(КАЛЕНДАРЬ!BC19=GRID!$B$3:$U$3),0))*GRID!$H$42,
ROUNDUP(INDEX(GRID!$B$4:$U$15,MATCH(M$7,GRID!$A$4:$A$15,0),MATCH(1,($U$2=GRID!$B$1:$U$1)*(КАЛЕНДАРЬ!BC19=GRID!$B$3:$U$3),0))*GRID!$H$42*(1-GRID!$H$43),0))</f>
        <v>67440</v>
      </c>
      <c r="N589" s="5">
        <f t="array" ref="N589">IF($I$2="Длительное проживание от 30 ночей ",
INDEX(GRID!$B$18:$U$29,MATCH(M$7,GRID!$A$18:$A$29,0),MATCH(1,($U$2=GRID!$B$1:$U$1)*(КАЛЕНДАРЬ!BC19=GRID!$B$3:$U$3),0))*GRID!$H$42,
ROUNDUP(INDEX(GRID!$B$18:$U$29,MATCH(M$7,GRID!$A$18:$A$29,0),MATCH(1,($U$2=GRID!$B$1:$U$1)*(КАЛЕНДАРЬ!BC19=GRID!$B$3:$U$3),0))*GRID!$H$42*(1-GRID!$H$43),0))</f>
        <v>71440</v>
      </c>
      <c r="O589" s="5" cm="1">
        <f t="array" ref="O589">IF($I$2="Длительное проживание от 30 ночей ",
INDEX(GRID!$B$4:$U$15,MATCH(O$7,GRID!$A$4:$A$15,0),MATCH(1,($U$2=GRID!$B$1:$U$1)*(КАЛЕНДАРЬ!BC19=GRID!$B$3:$U$3),0))*GRID!$H$42,
ROUNDUP(INDEX(GRID!$B$4:$U$15,MATCH(O$7,GRID!$A$4:$A$15,0),MATCH(1,($U$2=GRID!$B$1:$U$1)*(КАЛЕНДАРЬ!AN\4=GRID!$B$3:$U$3),0))*GRID!$H$42*(1-GRID!$H$43),0))</f>
        <v>96880</v>
      </c>
      <c r="P589" s="5">
        <f t="array" ref="P589">IF($I$2="Длительное проживание от 30 ночей ",
INDEX(GRID!$B$4:$U$15,MATCH(P$7,GRID!$A$4:$A$15,0),MATCH(1,($U$2=GRID!$B$1:$U$1)*(КАЛЕНДАРЬ!BC19=GRID!$B$3:$U$3),0))*GRID!$H$42,
ROUNDUP(INDEX(GRID!$B$4:$U$15,MATCH(P$7,GRID!$A$4:$A$15,0),MATCH(1,($U$2=GRID!$B$1:$U$1)*(КАЛЕНДАРЬ!BC19=GRID!$B$3:$U$3),0))*GRID!$H$42*(1-GRID!$H$43),0))</f>
        <v>132160</v>
      </c>
      <c r="Q589" s="5">
        <f t="array" ref="Q589">IF($I$2="Длительное проживание от 30 ночей ",
INDEX(GRID!$B$4:$U$15,MATCH(Q$7,GRID!$A$4:$A$15,0),MATCH(1,($U$2=GRID!$B$1:$U$1)*(КАЛЕНДАРЬ!BC19=GRID!$B$3:$U$3),0))*GRID!$H$42,
ROUNDUP(INDEX(GRID!$B$4:$U$15,MATCH(Q$7,GRID!$A$4:$A$15,0),MATCH(1,($U$2=GRID!$B$1:$U$1)*(КАЛЕНДАРЬ!BC19=GRID!$B$3:$U$3),0))*GRID!$H$42*(1-GRID!$H$43),0))</f>
        <v>154960</v>
      </c>
      <c r="R589" s="50" t="s">
        <v>105</v>
      </c>
      <c r="S589" s="50" t="s">
        <v>105</v>
      </c>
      <c r="T589" s="50" t="s">
        <v>105</v>
      </c>
    </row>
    <row r="590" spans="1:20" ht="12.75" customHeight="1">
      <c r="A590" s="56" t="s">
        <v>14</v>
      </c>
      <c r="B590" s="57">
        <v>17</v>
      </c>
      <c r="C590" s="5" cm="1">
        <f t="array" ref="C590">IF($I$2="Длительное проживание от 30 ночей ",
INDEX(GRID!$B$4:$U$15,MATCH(C$7,GRID!$A$4:$A$15,0),MATCH(1,($U$2=GRID!$B$1:$U$1)*(КАЛЕНДАРЬ!BC20=GRID!$B$3:$U$3),0))*GRID!$H$42,
ROUNDUP(INDEX(GRID!$B$4:$U$15,MATCH(C$7,GRID!$A$4:$A$15,0),MATCH(1,($U$2=GRID!$B$1:$U$1)*(КАЛЕНДАРЬ!BC20=GRID!$B$3:$U$3),0))*GRID!$H$42*(1-GRID!$H$43),0))</f>
        <v>29200</v>
      </c>
      <c r="D590" s="5">
        <f t="array" ref="D590">IF($I$2="Длительное проживание от 30 ночей ",
INDEX(GRID!$B$18:$U$29,MATCH(C$7,GRID!$A$18:$A$29,0),MATCH(1,($U$2=GRID!$B$1:$U$1)*(КАЛЕНДАРЬ!BC20=GRID!$B$3:$U$3),0))*GRID!$H$42,
ROUNDUP(INDEX(GRID!$B$18:$U$29,MATCH(C$7,GRID!$A$18:$A$29,0),MATCH(1,($U$2=GRID!$B$1:$U$1)*(КАЛЕНДАРЬ!BC20=GRID!$B$3:$U$3),0))*GRID!$H$42*(1-GRID!$H$43),0))</f>
        <v>33200</v>
      </c>
      <c r="E590" s="5">
        <f t="array" ref="E590">IF($I$2="Длительное проживание от 30 ночей ",
INDEX(GRID!$B$4:$U$15,MATCH(E$7,GRID!$A$4:$A$15,0),MATCH(1,($U$2=GRID!$B$1:$U$1)*(КАЛЕНДАРЬ!BC20=GRID!$B$3:$U$3),0))*GRID!$H$42,
ROUNDUP(INDEX(GRID!$B$4:$U$15,MATCH(E$7,GRID!$A$4:$A$15,0),MATCH(1,($U$2=GRID!$B$1:$U$1)*(КАЛЕНДАРЬ!BC20=GRID!$B$3:$U$3),0))*GRID!$H$42*(1-GRID!$H$43),0))</f>
        <v>34960</v>
      </c>
      <c r="F590" s="5">
        <f t="array" ref="F590">IF($I$2="Длительное проживание от 30 ночей ",
INDEX(GRID!$B$18:$U$29,MATCH(E$7,GRID!$A$18:$A$29,0),MATCH(1,($U$2=GRID!$B$1:$U$1)*(КАЛЕНДАРЬ!BC20=GRID!$B$3:$U$3),0))*GRID!$H$42,
ROUNDUP(INDEX(GRID!$B$18:$U$29,MATCH(E$7,GRID!$A$18:$A$29,0),MATCH(1,($U$2=GRID!$B$1:$U$1)*(КАЛЕНДАРЬ!BC20=GRID!$B$3:$U$3),0))*GRID!$H$42*(1-GRID!$H$43),0))</f>
        <v>38960</v>
      </c>
      <c r="G590" s="5" cm="1">
        <f t="array" ref="G590">IF($I$2="Длительное проживание от 30 ночей ",
INDEX(GRID!$B$4:$U$15,MATCH(G$7,GRID!$A$4:$A$15,0),MATCH(1,($U$2=GRID!$B$1:$U$1)*(КАЛЕНДАРЬ!BC20=GRID!$B$3:$U$3),0))*GRID!$H$42,
ROUNDUP(INDEX(GRID!$B$4:$U$15,MATCH(G$7,GRID!$A$4:$A$15,0),MATCH(1,($U$2=GRID!$B$1:$U$1)*(КАЛЕНДАРЬ!BC20=GRID!$B$3:$U$3),0))*GRID!$H$42*(1-GRID!$H$43),0))</f>
        <v>40160</v>
      </c>
      <c r="H590" s="5" cm="1">
        <f t="array" ref="H590">IF($I$2="Длительное проживание от 30 ночей ",
INDEX(GRID!$B$18:$U$29,MATCH(G$7,GRID!$A$18:$A$29,0),MATCH(1,($U$2=GRID!$B$1:$U$1)*(КАЛЕНДАРЬ!BC20=GRID!$B$3:$U$3),0))*GRID!$H$42,
ROUNDUP(INDEX(GRID!$B$18:$U$29,MATCH(G$7,GRID!$A$18:$A$29,0),MATCH(1,($U$2=GRID!$B$1:$U$1)*(КАЛЕНДАРЬ!BC20=GRID!$B$3:$U$3),0))*GRID!$H$42*(1-GRID!$H$43),0))</f>
        <v>44160</v>
      </c>
      <c r="I590" s="5">
        <f t="array" ref="I590">IF($I$2="Длительное проживание от 30 ночей ",
INDEX(GRID!$B$4:$U$15,MATCH(I$7,GRID!$A$4:$A$15,0),MATCH(1,($U$2=GRID!$B$1:$U$1)*(КАЛЕНДАРЬ!BC20=GRID!$B$3:$U$3),0))*GRID!$H$42,
ROUNDUP(INDEX(GRID!$B$4:$U$15,MATCH(I$7,GRID!$A$4:$A$15,0),MATCH(1,($U$2=GRID!$B$1:$U$1)*(КАЛЕНДАРЬ!BC20=GRID!$B$3:$U$3),0))*GRID!$H$42*(1-GRID!$H$43),0))</f>
        <v>44960</v>
      </c>
      <c r="J590" s="5">
        <f t="array" ref="J590">IF($I$2="Длительное проживание от 30 ночей ",
INDEX(GRID!$B$18:$U$29,MATCH(I$7,GRID!$A$18:$A$29,0),MATCH(1,($U$2=GRID!$B$1:$U$1)*(КАЛЕНДАРЬ!BC20=GRID!$B$3:$U$3),0))*GRID!$H$42,
ROUNDUP(INDEX(GRID!$B$18:$U$29,MATCH(I$7,GRID!$A$18:$A$29,0),MATCH(1,($U$2=GRID!$B$1:$U$1)*(КАЛЕНДАРЬ!BC20=GRID!$B$3:$U$3),0))*GRID!$H$42*(1-GRID!$H$43),0))</f>
        <v>48960</v>
      </c>
      <c r="K590" s="5" cm="1">
        <f t="array" ref="K590">IF($I$2="Длительное проживание от 30 ночей ",
INDEX(GRID!$B$4:$U$15,MATCH(K$7,GRID!$A$4:$A$15,0),MATCH(1,($U$2=GRID!$B$1:$U$1)*(КАЛЕНДАРЬ!BC20=GRID!$B$3:$U$3),0))*GRID!$H$42,
ROUNDUP(INDEX(GRID!$B$4:$U$15,MATCH(K$7,GRID!$A$4:$A$15,0),MATCH(1,($U$2=GRID!$B$1:$U$1)*(КАЛЕНДАРЬ!BC20=GRID!$B$3:$U$3),0))*GRID!$H$42*(1-GRID!$H$43),0))</f>
        <v>50000</v>
      </c>
      <c r="L590" s="5" cm="1">
        <f t="array" ref="L590">IF($I$2="Длительное проживание от 30 ночей ",
INDEX(GRID!$B$18:$U$29,MATCH(K$7,GRID!$A$18:$A$29,0),MATCH(1,($U$2=GRID!$B$1:$U$1)*(КАЛЕНДАРЬ!BC20=GRID!$B$3:$U$3),0))*GRID!$H$42,
ROUNDUP(INDEX(GRID!$B$18:$U$29,MATCH(K$7,GRID!$A$18:$A$29,0),MATCH(1,($U$2=GRID!$B$1:$U$1)*(КАЛЕНДАРЬ!BC20=GRID!$B$3:$U$3),0))*GRID!$H$42*(1-GRID!$H$43),0))</f>
        <v>54000</v>
      </c>
      <c r="M590" s="5">
        <f t="array" ref="M590">IF($I$2="Длительное проживание от 30 ночей ",
INDEX(GRID!$B$4:$U$15,MATCH(M$7,GRID!$A$4:$A$15,0),MATCH(1,($U$2=GRID!$B$1:$U$1)*(КАЛЕНДАРЬ!BC20=GRID!$B$3:$U$3),0))*GRID!$H$42,
ROUNDUP(INDEX(GRID!$B$4:$U$15,MATCH(M$7,GRID!$A$4:$A$15,0),MATCH(1,($U$2=GRID!$B$1:$U$1)*(КАЛЕНДАРЬ!BC20=GRID!$B$3:$U$3),0))*GRID!$H$42*(1-GRID!$H$43),0))</f>
        <v>67440</v>
      </c>
      <c r="N590" s="5">
        <f t="array" ref="N590">IF($I$2="Длительное проживание от 30 ночей ",
INDEX(GRID!$B$18:$U$29,MATCH(M$7,GRID!$A$18:$A$29,0),MATCH(1,($U$2=GRID!$B$1:$U$1)*(КАЛЕНДАРЬ!BC20=GRID!$B$3:$U$3),0))*GRID!$H$42,
ROUNDUP(INDEX(GRID!$B$18:$U$29,MATCH(M$7,GRID!$A$18:$A$29,0),MATCH(1,($U$2=GRID!$B$1:$U$1)*(КАЛЕНДАРЬ!BC20=GRID!$B$3:$U$3),0))*GRID!$H$42*(1-GRID!$H$43),0))</f>
        <v>71440</v>
      </c>
      <c r="O590" s="5" cm="1">
        <f t="array" ref="O590">IF($I$2="Длительное проживание от 30 ночей ",
INDEX(GRID!$B$4:$U$15,MATCH(O$7,GRID!$A$4:$A$15,0),MATCH(1,($U$2=GRID!$B$1:$U$1)*(КАЛЕНДАРЬ!BC20=GRID!$B$3:$U$3),0))*GRID!$H$42,
ROUNDUP(INDEX(GRID!$B$4:$U$15,MATCH(O$7,GRID!$A$4:$A$15,0),MATCH(1,($U$2=GRID!$B$1:$U$1)*(КАЛЕНДАРЬ!AN\4=GRID!$B$3:$U$3),0))*GRID!$H$42*(1-GRID!$H$43),0))</f>
        <v>96880</v>
      </c>
      <c r="P590" s="5">
        <f t="array" ref="P590">IF($I$2="Длительное проживание от 30 ночей ",
INDEX(GRID!$B$4:$U$15,MATCH(P$7,GRID!$A$4:$A$15,0),MATCH(1,($U$2=GRID!$B$1:$U$1)*(КАЛЕНДАРЬ!BC20=GRID!$B$3:$U$3),0))*GRID!$H$42,
ROUNDUP(INDEX(GRID!$B$4:$U$15,MATCH(P$7,GRID!$A$4:$A$15,0),MATCH(1,($U$2=GRID!$B$1:$U$1)*(КАЛЕНДАРЬ!BC20=GRID!$B$3:$U$3),0))*GRID!$H$42*(1-GRID!$H$43),0))</f>
        <v>132160</v>
      </c>
      <c r="Q590" s="5">
        <f t="array" ref="Q590">IF($I$2="Длительное проживание от 30 ночей ",
INDEX(GRID!$B$4:$U$15,MATCH(Q$7,GRID!$A$4:$A$15,0),MATCH(1,($U$2=GRID!$B$1:$U$1)*(КАЛЕНДАРЬ!BC20=GRID!$B$3:$U$3),0))*GRID!$H$42,
ROUNDUP(INDEX(GRID!$B$4:$U$15,MATCH(Q$7,GRID!$A$4:$A$15,0),MATCH(1,($U$2=GRID!$B$1:$U$1)*(КАЛЕНДАРЬ!BC20=GRID!$B$3:$U$3),0))*GRID!$H$42*(1-GRID!$H$43),0))</f>
        <v>154960</v>
      </c>
      <c r="R590" s="50" t="s">
        <v>105</v>
      </c>
      <c r="S590" s="50" t="s">
        <v>105</v>
      </c>
      <c r="T590" s="50" t="s">
        <v>105</v>
      </c>
    </row>
    <row r="591" spans="1:20" ht="12.75" customHeight="1">
      <c r="A591" s="56" t="s">
        <v>15</v>
      </c>
      <c r="B591" s="57">
        <v>18</v>
      </c>
      <c r="C591" s="5" cm="1">
        <f t="array" ref="C591">IF($I$2="Длительное проживание от 30 ночей ",
INDEX(GRID!$B$4:$U$15,MATCH(C$7,GRID!$A$4:$A$15,0),MATCH(1,($U$2=GRID!$B$1:$U$1)*(КАЛЕНДАРЬ!BC21=GRID!$B$3:$U$3),0))*GRID!$H$42,
ROUNDUP(INDEX(GRID!$B$4:$U$15,MATCH(C$7,GRID!$A$4:$A$15,0),MATCH(1,($U$2=GRID!$B$1:$U$1)*(КАЛЕНДАРЬ!BC21=GRID!$B$3:$U$3),0))*GRID!$H$42*(1-GRID!$H$43),0))</f>
        <v>29200</v>
      </c>
      <c r="D591" s="5">
        <f t="array" ref="D591">IF($I$2="Длительное проживание от 30 ночей ",
INDEX(GRID!$B$18:$U$29,MATCH(C$7,GRID!$A$18:$A$29,0),MATCH(1,($U$2=GRID!$B$1:$U$1)*(КАЛЕНДАРЬ!BC21=GRID!$B$3:$U$3),0))*GRID!$H$42,
ROUNDUP(INDEX(GRID!$B$18:$U$29,MATCH(C$7,GRID!$A$18:$A$29,0),MATCH(1,($U$2=GRID!$B$1:$U$1)*(КАЛЕНДАРЬ!BC21=GRID!$B$3:$U$3),0))*GRID!$H$42*(1-GRID!$H$43),0))</f>
        <v>33200</v>
      </c>
      <c r="E591" s="5">
        <f t="array" ref="E591">IF($I$2="Длительное проживание от 30 ночей ",
INDEX(GRID!$B$4:$U$15,MATCH(E$7,GRID!$A$4:$A$15,0),MATCH(1,($U$2=GRID!$B$1:$U$1)*(КАЛЕНДАРЬ!BC21=GRID!$B$3:$U$3),0))*GRID!$H$42,
ROUNDUP(INDEX(GRID!$B$4:$U$15,MATCH(E$7,GRID!$A$4:$A$15,0),MATCH(1,($U$2=GRID!$B$1:$U$1)*(КАЛЕНДАРЬ!BC21=GRID!$B$3:$U$3),0))*GRID!$H$42*(1-GRID!$H$43),0))</f>
        <v>34960</v>
      </c>
      <c r="F591" s="5">
        <f t="array" ref="F591">IF($I$2="Длительное проживание от 30 ночей ",
INDEX(GRID!$B$18:$U$29,MATCH(E$7,GRID!$A$18:$A$29,0),MATCH(1,($U$2=GRID!$B$1:$U$1)*(КАЛЕНДАРЬ!BC21=GRID!$B$3:$U$3),0))*GRID!$H$42,
ROUNDUP(INDEX(GRID!$B$18:$U$29,MATCH(E$7,GRID!$A$18:$A$29,0),MATCH(1,($U$2=GRID!$B$1:$U$1)*(КАЛЕНДАРЬ!BC21=GRID!$B$3:$U$3),0))*GRID!$H$42*(1-GRID!$H$43),0))</f>
        <v>38960</v>
      </c>
      <c r="G591" s="5" cm="1">
        <f t="array" ref="G591">IF($I$2="Длительное проживание от 30 ночей ",
INDEX(GRID!$B$4:$U$15,MATCH(G$7,GRID!$A$4:$A$15,0),MATCH(1,($U$2=GRID!$B$1:$U$1)*(КАЛЕНДАРЬ!BC21=GRID!$B$3:$U$3),0))*GRID!$H$42,
ROUNDUP(INDEX(GRID!$B$4:$U$15,MATCH(G$7,GRID!$A$4:$A$15,0),MATCH(1,($U$2=GRID!$B$1:$U$1)*(КАЛЕНДАРЬ!BC21=GRID!$B$3:$U$3),0))*GRID!$H$42*(1-GRID!$H$43),0))</f>
        <v>40160</v>
      </c>
      <c r="H591" s="5" cm="1">
        <f t="array" ref="H591">IF($I$2="Длительное проживание от 30 ночей ",
INDEX(GRID!$B$18:$U$29,MATCH(G$7,GRID!$A$18:$A$29,0),MATCH(1,($U$2=GRID!$B$1:$U$1)*(КАЛЕНДАРЬ!BC21=GRID!$B$3:$U$3),0))*GRID!$H$42,
ROUNDUP(INDEX(GRID!$B$18:$U$29,MATCH(G$7,GRID!$A$18:$A$29,0),MATCH(1,($U$2=GRID!$B$1:$U$1)*(КАЛЕНДАРЬ!BC21=GRID!$B$3:$U$3),0))*GRID!$H$42*(1-GRID!$H$43),0))</f>
        <v>44160</v>
      </c>
      <c r="I591" s="5">
        <f t="array" ref="I591">IF($I$2="Длительное проживание от 30 ночей ",
INDEX(GRID!$B$4:$U$15,MATCH(I$7,GRID!$A$4:$A$15,0),MATCH(1,($U$2=GRID!$B$1:$U$1)*(КАЛЕНДАРЬ!BC21=GRID!$B$3:$U$3),0))*GRID!$H$42,
ROUNDUP(INDEX(GRID!$B$4:$U$15,MATCH(I$7,GRID!$A$4:$A$15,0),MATCH(1,($U$2=GRID!$B$1:$U$1)*(КАЛЕНДАРЬ!BC21=GRID!$B$3:$U$3),0))*GRID!$H$42*(1-GRID!$H$43),0))</f>
        <v>44960</v>
      </c>
      <c r="J591" s="5">
        <f t="array" ref="J591">IF($I$2="Длительное проживание от 30 ночей ",
INDEX(GRID!$B$18:$U$29,MATCH(I$7,GRID!$A$18:$A$29,0),MATCH(1,($U$2=GRID!$B$1:$U$1)*(КАЛЕНДАРЬ!BC21=GRID!$B$3:$U$3),0))*GRID!$H$42,
ROUNDUP(INDEX(GRID!$B$18:$U$29,MATCH(I$7,GRID!$A$18:$A$29,0),MATCH(1,($U$2=GRID!$B$1:$U$1)*(КАЛЕНДАРЬ!BC21=GRID!$B$3:$U$3),0))*GRID!$H$42*(1-GRID!$H$43),0))</f>
        <v>48960</v>
      </c>
      <c r="K591" s="5" cm="1">
        <f t="array" ref="K591">IF($I$2="Длительное проживание от 30 ночей ",
INDEX(GRID!$B$4:$U$15,MATCH(K$7,GRID!$A$4:$A$15,0),MATCH(1,($U$2=GRID!$B$1:$U$1)*(КАЛЕНДАРЬ!BC21=GRID!$B$3:$U$3),0))*GRID!$H$42,
ROUNDUP(INDEX(GRID!$B$4:$U$15,MATCH(K$7,GRID!$A$4:$A$15,0),MATCH(1,($U$2=GRID!$B$1:$U$1)*(КАЛЕНДАРЬ!BC21=GRID!$B$3:$U$3),0))*GRID!$H$42*(1-GRID!$H$43),0))</f>
        <v>50000</v>
      </c>
      <c r="L591" s="5" cm="1">
        <f t="array" ref="L591">IF($I$2="Длительное проживание от 30 ночей ",
INDEX(GRID!$B$18:$U$29,MATCH(K$7,GRID!$A$18:$A$29,0),MATCH(1,($U$2=GRID!$B$1:$U$1)*(КАЛЕНДАРЬ!BC21=GRID!$B$3:$U$3),0))*GRID!$H$42,
ROUNDUP(INDEX(GRID!$B$18:$U$29,MATCH(K$7,GRID!$A$18:$A$29,0),MATCH(1,($U$2=GRID!$B$1:$U$1)*(КАЛЕНДАРЬ!BC21=GRID!$B$3:$U$3),0))*GRID!$H$42*(1-GRID!$H$43),0))</f>
        <v>54000</v>
      </c>
      <c r="M591" s="5">
        <f t="array" ref="M591">IF($I$2="Длительное проживание от 30 ночей ",
INDEX(GRID!$B$4:$U$15,MATCH(M$7,GRID!$A$4:$A$15,0),MATCH(1,($U$2=GRID!$B$1:$U$1)*(КАЛЕНДАРЬ!BC21=GRID!$B$3:$U$3),0))*GRID!$H$42,
ROUNDUP(INDEX(GRID!$B$4:$U$15,MATCH(M$7,GRID!$A$4:$A$15,0),MATCH(1,($U$2=GRID!$B$1:$U$1)*(КАЛЕНДАРЬ!BC21=GRID!$B$3:$U$3),0))*GRID!$H$42*(1-GRID!$H$43),0))</f>
        <v>67440</v>
      </c>
      <c r="N591" s="5">
        <f t="array" ref="N591">IF($I$2="Длительное проживание от 30 ночей ",
INDEX(GRID!$B$18:$U$29,MATCH(M$7,GRID!$A$18:$A$29,0),MATCH(1,($U$2=GRID!$B$1:$U$1)*(КАЛЕНДАРЬ!BC21=GRID!$B$3:$U$3),0))*GRID!$H$42,
ROUNDUP(INDEX(GRID!$B$18:$U$29,MATCH(M$7,GRID!$A$18:$A$29,0),MATCH(1,($U$2=GRID!$B$1:$U$1)*(КАЛЕНДАРЬ!BC21=GRID!$B$3:$U$3),0))*GRID!$H$42*(1-GRID!$H$43),0))</f>
        <v>71440</v>
      </c>
      <c r="O591" s="5" cm="1">
        <f t="array" ref="O591">IF($I$2="Длительное проживание от 30 ночей ",
INDEX(GRID!$B$4:$U$15,MATCH(O$7,GRID!$A$4:$A$15,0),MATCH(1,($U$2=GRID!$B$1:$U$1)*(КАЛЕНДАРЬ!BC21=GRID!$B$3:$U$3),0))*GRID!$H$42,
ROUNDUP(INDEX(GRID!$B$4:$U$15,MATCH(O$7,GRID!$A$4:$A$15,0),MATCH(1,($U$2=GRID!$B$1:$U$1)*(КАЛЕНДАРЬ!AN\4=GRID!$B$3:$U$3),0))*GRID!$H$42*(1-GRID!$H$43),0))</f>
        <v>96880</v>
      </c>
      <c r="P591" s="5">
        <f t="array" ref="P591">IF($I$2="Длительное проживание от 30 ночей ",
INDEX(GRID!$B$4:$U$15,MATCH(P$7,GRID!$A$4:$A$15,0),MATCH(1,($U$2=GRID!$B$1:$U$1)*(КАЛЕНДАРЬ!BC21=GRID!$B$3:$U$3),0))*GRID!$H$42,
ROUNDUP(INDEX(GRID!$B$4:$U$15,MATCH(P$7,GRID!$A$4:$A$15,0),MATCH(1,($U$2=GRID!$B$1:$U$1)*(КАЛЕНДАРЬ!BC21=GRID!$B$3:$U$3),0))*GRID!$H$42*(1-GRID!$H$43),0))</f>
        <v>132160</v>
      </c>
      <c r="Q591" s="5">
        <f t="array" ref="Q591">IF($I$2="Длительное проживание от 30 ночей ",
INDEX(GRID!$B$4:$U$15,MATCH(Q$7,GRID!$A$4:$A$15,0),MATCH(1,($U$2=GRID!$B$1:$U$1)*(КАЛЕНДАРЬ!BC21=GRID!$B$3:$U$3),0))*GRID!$H$42,
ROUNDUP(INDEX(GRID!$B$4:$U$15,MATCH(Q$7,GRID!$A$4:$A$15,0),MATCH(1,($U$2=GRID!$B$1:$U$1)*(КАЛЕНДАРЬ!BC21=GRID!$B$3:$U$3),0))*GRID!$H$42*(1-GRID!$H$43),0))</f>
        <v>154960</v>
      </c>
      <c r="R591" s="50" t="s">
        <v>105</v>
      </c>
      <c r="S591" s="50" t="s">
        <v>105</v>
      </c>
      <c r="T591" s="50" t="s">
        <v>105</v>
      </c>
    </row>
    <row r="592" spans="1:20" ht="12.75" customHeight="1">
      <c r="A592" s="56" t="s">
        <v>16</v>
      </c>
      <c r="B592" s="57">
        <v>19</v>
      </c>
      <c r="C592" s="5" cm="1">
        <f t="array" ref="C592">IF($I$2="Длительное проживание от 30 ночей ",
INDEX(GRID!$B$4:$U$15,MATCH(C$7,GRID!$A$4:$A$15,0),MATCH(1,($U$2=GRID!$B$1:$U$1)*(КАЛЕНДАРЬ!BC22=GRID!$B$3:$U$3),0))*GRID!$H$42,
ROUNDUP(INDEX(GRID!$B$4:$U$15,MATCH(C$7,GRID!$A$4:$A$15,0),MATCH(1,($U$2=GRID!$B$1:$U$1)*(КАЛЕНДАРЬ!BC22=GRID!$B$3:$U$3),0))*GRID!$H$42*(1-GRID!$H$43),0))</f>
        <v>32080</v>
      </c>
      <c r="D592" s="5">
        <f t="array" ref="D592">IF($I$2="Длительное проживание от 30 ночей ",
INDEX(GRID!$B$18:$U$29,MATCH(C$7,GRID!$A$18:$A$29,0),MATCH(1,($U$2=GRID!$B$1:$U$1)*(КАЛЕНДАРЬ!BC22=GRID!$B$3:$U$3),0))*GRID!$H$42,
ROUNDUP(INDEX(GRID!$B$18:$U$29,MATCH(C$7,GRID!$A$18:$A$29,0),MATCH(1,($U$2=GRID!$B$1:$U$1)*(КАЛЕНДАРЬ!BC22=GRID!$B$3:$U$3),0))*GRID!$H$42*(1-GRID!$H$43),0))</f>
        <v>36080</v>
      </c>
      <c r="E592" s="5">
        <f t="array" ref="E592">IF($I$2="Длительное проживание от 30 ночей ",
INDEX(GRID!$B$4:$U$15,MATCH(E$7,GRID!$A$4:$A$15,0),MATCH(1,($U$2=GRID!$B$1:$U$1)*(КАЛЕНДАРЬ!BC22=GRID!$B$3:$U$3),0))*GRID!$H$42,
ROUNDUP(INDEX(GRID!$B$4:$U$15,MATCH(E$7,GRID!$A$4:$A$15,0),MATCH(1,($U$2=GRID!$B$1:$U$1)*(КАЛЕНДАРЬ!BC22=GRID!$B$3:$U$3),0))*GRID!$H$42*(1-GRID!$H$43),0))</f>
        <v>38320</v>
      </c>
      <c r="F592" s="5">
        <f t="array" ref="F592">IF($I$2="Длительное проживание от 30 ночей ",
INDEX(GRID!$B$18:$U$29,MATCH(E$7,GRID!$A$18:$A$29,0),MATCH(1,($U$2=GRID!$B$1:$U$1)*(КАЛЕНДАРЬ!BC22=GRID!$B$3:$U$3),0))*GRID!$H$42,
ROUNDUP(INDEX(GRID!$B$18:$U$29,MATCH(E$7,GRID!$A$18:$A$29,0),MATCH(1,($U$2=GRID!$B$1:$U$1)*(КАЛЕНДАРЬ!BC22=GRID!$B$3:$U$3),0))*GRID!$H$42*(1-GRID!$H$43),0))</f>
        <v>42320</v>
      </c>
      <c r="G592" s="5" cm="1">
        <f t="array" ref="G592">IF($I$2="Длительное проживание от 30 ночей ",
INDEX(GRID!$B$4:$U$15,MATCH(G$7,GRID!$A$4:$A$15,0),MATCH(1,($U$2=GRID!$B$1:$U$1)*(КАЛЕНДАРЬ!BC22=GRID!$B$3:$U$3),0))*GRID!$H$42,
ROUNDUP(INDEX(GRID!$B$4:$U$15,MATCH(G$7,GRID!$A$4:$A$15,0),MATCH(1,($U$2=GRID!$B$1:$U$1)*(КАЛЕНДАРЬ!BC22=GRID!$B$3:$U$3),0))*GRID!$H$42*(1-GRID!$H$43),0))</f>
        <v>43600</v>
      </c>
      <c r="H592" s="5" cm="1">
        <f t="array" ref="H592">IF($I$2="Длительное проживание от 30 ночей ",
INDEX(GRID!$B$18:$U$29,MATCH(G$7,GRID!$A$18:$A$29,0),MATCH(1,($U$2=GRID!$B$1:$U$1)*(КАЛЕНДАРЬ!BC22=GRID!$B$3:$U$3),0))*GRID!$H$42,
ROUNDUP(INDEX(GRID!$B$18:$U$29,MATCH(G$7,GRID!$A$18:$A$29,0),MATCH(1,($U$2=GRID!$B$1:$U$1)*(КАЛЕНДАРЬ!BC22=GRID!$B$3:$U$3),0))*GRID!$H$42*(1-GRID!$H$43),0))</f>
        <v>47600</v>
      </c>
      <c r="I592" s="5">
        <f t="array" ref="I592">IF($I$2="Длительное проживание от 30 ночей ",
INDEX(GRID!$B$4:$U$15,MATCH(I$7,GRID!$A$4:$A$15,0),MATCH(1,($U$2=GRID!$B$1:$U$1)*(КАЛЕНДАРЬ!BC22=GRID!$B$3:$U$3),0))*GRID!$H$42,
ROUNDUP(INDEX(GRID!$B$4:$U$15,MATCH(I$7,GRID!$A$4:$A$15,0),MATCH(1,($U$2=GRID!$B$1:$U$1)*(КАЛЕНДАРЬ!BC22=GRID!$B$3:$U$3),0))*GRID!$H$42*(1-GRID!$H$43),0))</f>
        <v>48720</v>
      </c>
      <c r="J592" s="5">
        <f t="array" ref="J592">IF($I$2="Длительное проживание от 30 ночей ",
INDEX(GRID!$B$18:$U$29,MATCH(I$7,GRID!$A$18:$A$29,0),MATCH(1,($U$2=GRID!$B$1:$U$1)*(КАЛЕНДАРЬ!BC22=GRID!$B$3:$U$3),0))*GRID!$H$42,
ROUNDUP(INDEX(GRID!$B$18:$U$29,MATCH(I$7,GRID!$A$18:$A$29,0),MATCH(1,($U$2=GRID!$B$1:$U$1)*(КАЛЕНДАРЬ!BC22=GRID!$B$3:$U$3),0))*GRID!$H$42*(1-GRID!$H$43),0))</f>
        <v>52720</v>
      </c>
      <c r="K592" s="5" cm="1">
        <f t="array" ref="K592">IF($I$2="Длительное проживание от 30 ночей ",
INDEX(GRID!$B$4:$U$15,MATCH(K$7,GRID!$A$4:$A$15,0),MATCH(1,($U$2=GRID!$B$1:$U$1)*(КАЛЕНДАРЬ!BC22=GRID!$B$3:$U$3),0))*GRID!$H$42,
ROUNDUP(INDEX(GRID!$B$4:$U$15,MATCH(K$7,GRID!$A$4:$A$15,0),MATCH(1,($U$2=GRID!$B$1:$U$1)*(КАЛЕНДАРЬ!BC22=GRID!$B$3:$U$3),0))*GRID!$H$42*(1-GRID!$H$43),0))</f>
        <v>53920</v>
      </c>
      <c r="L592" s="5" cm="1">
        <f t="array" ref="L592">IF($I$2="Длительное проживание от 30 ночей ",
INDEX(GRID!$B$18:$U$29,MATCH(K$7,GRID!$A$18:$A$29,0),MATCH(1,($U$2=GRID!$B$1:$U$1)*(КАЛЕНДАРЬ!BC22=GRID!$B$3:$U$3),0))*GRID!$H$42,
ROUNDUP(INDEX(GRID!$B$18:$U$29,MATCH(K$7,GRID!$A$18:$A$29,0),MATCH(1,($U$2=GRID!$B$1:$U$1)*(КАЛЕНДАРЬ!BC22=GRID!$B$3:$U$3),0))*GRID!$H$42*(1-GRID!$H$43),0))</f>
        <v>57920</v>
      </c>
      <c r="M592" s="5">
        <f t="array" ref="M592">IF($I$2="Длительное проживание от 30 ночей ",
INDEX(GRID!$B$4:$U$15,MATCH(M$7,GRID!$A$4:$A$15,0),MATCH(1,($U$2=GRID!$B$1:$U$1)*(КАЛЕНДАРЬ!BC22=GRID!$B$3:$U$3),0))*GRID!$H$42,
ROUNDUP(INDEX(GRID!$B$4:$U$15,MATCH(M$7,GRID!$A$4:$A$15,0),MATCH(1,($U$2=GRID!$B$1:$U$1)*(КАЛЕНДАРЬ!BC22=GRID!$B$3:$U$3),0))*GRID!$H$42*(1-GRID!$H$43),0))</f>
        <v>72160</v>
      </c>
      <c r="N592" s="5">
        <f t="array" ref="N592">IF($I$2="Длительное проживание от 30 ночей ",
INDEX(GRID!$B$18:$U$29,MATCH(M$7,GRID!$A$18:$A$29,0),MATCH(1,($U$2=GRID!$B$1:$U$1)*(КАЛЕНДАРЬ!BC22=GRID!$B$3:$U$3),0))*GRID!$H$42,
ROUNDUP(INDEX(GRID!$B$18:$U$29,MATCH(M$7,GRID!$A$18:$A$29,0),MATCH(1,($U$2=GRID!$B$1:$U$1)*(КАЛЕНДАРЬ!BC22=GRID!$B$3:$U$3),0))*GRID!$H$42*(1-GRID!$H$43),0))</f>
        <v>76160</v>
      </c>
      <c r="O592" s="5" cm="1">
        <f t="array" ref="O592">IF($I$2="Длительное проживание от 30 ночей ",
INDEX(GRID!$B$4:$U$15,MATCH(O$7,GRID!$A$4:$A$15,0),MATCH(1,($U$2=GRID!$B$1:$U$1)*(КАЛЕНДАРЬ!BC22=GRID!$B$3:$U$3),0))*GRID!$H$42,
ROUNDUP(INDEX(GRID!$B$4:$U$15,MATCH(O$7,GRID!$A$4:$A$15,0),MATCH(1,($U$2=GRID!$B$1:$U$1)*(КАЛЕНДАРЬ!AN\4=GRID!$B$3:$U$3),0))*GRID!$H$42*(1-GRID!$H$43),0))</f>
        <v>102240</v>
      </c>
      <c r="P592" s="5">
        <f t="array" ref="P592">IF($I$2="Длительное проживание от 30 ночей ",
INDEX(GRID!$B$4:$U$15,MATCH(P$7,GRID!$A$4:$A$15,0),MATCH(1,($U$2=GRID!$B$1:$U$1)*(КАЛЕНДАРЬ!BC22=GRID!$B$3:$U$3),0))*GRID!$H$42,
ROUNDUP(INDEX(GRID!$B$4:$U$15,MATCH(P$7,GRID!$A$4:$A$15,0),MATCH(1,($U$2=GRID!$B$1:$U$1)*(КАЛЕНДАРЬ!BC22=GRID!$B$3:$U$3),0))*GRID!$H$42*(1-GRID!$H$43),0))</f>
        <v>138320</v>
      </c>
      <c r="Q592" s="5">
        <f t="array" ref="Q592">IF($I$2="Длительное проживание от 30 ночей ",
INDEX(GRID!$B$4:$U$15,MATCH(Q$7,GRID!$A$4:$A$15,0),MATCH(1,($U$2=GRID!$B$1:$U$1)*(КАЛЕНДАРЬ!BC22=GRID!$B$3:$U$3),0))*GRID!$H$42,
ROUNDUP(INDEX(GRID!$B$4:$U$15,MATCH(Q$7,GRID!$A$4:$A$15,0),MATCH(1,($U$2=GRID!$B$1:$U$1)*(КАЛЕНДАРЬ!BC22=GRID!$B$3:$U$3),0))*GRID!$H$42*(1-GRID!$H$43),0))</f>
        <v>161920</v>
      </c>
      <c r="R592" s="50" t="s">
        <v>105</v>
      </c>
      <c r="S592" s="50" t="s">
        <v>105</v>
      </c>
      <c r="T592" s="50" t="s">
        <v>105</v>
      </c>
    </row>
    <row r="593" spans="1:22" ht="12.75" customHeight="1">
      <c r="A593" s="56" t="s">
        <v>17</v>
      </c>
      <c r="B593" s="57">
        <v>20</v>
      </c>
      <c r="C593" s="5" cm="1">
        <f t="array" ref="C593">IF($I$2="Длительное проживание от 30 ночей ",
INDEX(GRID!$B$4:$U$15,MATCH(C$7,GRID!$A$4:$A$15,0),MATCH(1,($U$2=GRID!$B$1:$U$1)*(КАЛЕНДАРЬ!BC23=GRID!$B$3:$U$3),0))*GRID!$H$42,
ROUNDUP(INDEX(GRID!$B$4:$U$15,MATCH(C$7,GRID!$A$4:$A$15,0),MATCH(1,($U$2=GRID!$B$1:$U$1)*(КАЛЕНДАРЬ!BC23=GRID!$B$3:$U$3),0))*GRID!$H$42*(1-GRID!$H$43),0))</f>
        <v>32080</v>
      </c>
      <c r="D593" s="5">
        <f t="array" ref="D593">IF($I$2="Длительное проживание от 30 ночей ",
INDEX(GRID!$B$18:$U$29,MATCH(C$7,GRID!$A$18:$A$29,0),MATCH(1,($U$2=GRID!$B$1:$U$1)*(КАЛЕНДАРЬ!BC23=GRID!$B$3:$U$3),0))*GRID!$H$42,
ROUNDUP(INDEX(GRID!$B$18:$U$29,MATCH(C$7,GRID!$A$18:$A$29,0),MATCH(1,($U$2=GRID!$B$1:$U$1)*(КАЛЕНДАРЬ!BC23=GRID!$B$3:$U$3),0))*GRID!$H$42*(1-GRID!$H$43),0))</f>
        <v>36080</v>
      </c>
      <c r="E593" s="5">
        <f t="array" ref="E593">IF($I$2="Длительное проживание от 30 ночей ",
INDEX(GRID!$B$4:$U$15,MATCH(E$7,GRID!$A$4:$A$15,0),MATCH(1,($U$2=GRID!$B$1:$U$1)*(КАЛЕНДАРЬ!BC23=GRID!$B$3:$U$3),0))*GRID!$H$42,
ROUNDUP(INDEX(GRID!$B$4:$U$15,MATCH(E$7,GRID!$A$4:$A$15,0),MATCH(1,($U$2=GRID!$B$1:$U$1)*(КАЛЕНДАРЬ!BC23=GRID!$B$3:$U$3),0))*GRID!$H$42*(1-GRID!$H$43),0))</f>
        <v>38320</v>
      </c>
      <c r="F593" s="5">
        <f t="array" ref="F593">IF($I$2="Длительное проживание от 30 ночей ",
INDEX(GRID!$B$18:$U$29,MATCH(E$7,GRID!$A$18:$A$29,0),MATCH(1,($U$2=GRID!$B$1:$U$1)*(КАЛЕНДАРЬ!BC23=GRID!$B$3:$U$3),0))*GRID!$H$42,
ROUNDUP(INDEX(GRID!$B$18:$U$29,MATCH(E$7,GRID!$A$18:$A$29,0),MATCH(1,($U$2=GRID!$B$1:$U$1)*(КАЛЕНДАРЬ!BC23=GRID!$B$3:$U$3),0))*GRID!$H$42*(1-GRID!$H$43),0))</f>
        <v>42320</v>
      </c>
      <c r="G593" s="5" cm="1">
        <f t="array" ref="G593">IF($I$2="Длительное проживание от 30 ночей ",
INDEX(GRID!$B$4:$U$15,MATCH(G$7,GRID!$A$4:$A$15,0),MATCH(1,($U$2=GRID!$B$1:$U$1)*(КАЛЕНДАРЬ!BC23=GRID!$B$3:$U$3),0))*GRID!$H$42,
ROUNDUP(INDEX(GRID!$B$4:$U$15,MATCH(G$7,GRID!$A$4:$A$15,0),MATCH(1,($U$2=GRID!$B$1:$U$1)*(КАЛЕНДАРЬ!BC23=GRID!$B$3:$U$3),0))*GRID!$H$42*(1-GRID!$H$43),0))</f>
        <v>43600</v>
      </c>
      <c r="H593" s="5" cm="1">
        <f t="array" ref="H593">IF($I$2="Длительное проживание от 30 ночей ",
INDEX(GRID!$B$18:$U$29,MATCH(G$7,GRID!$A$18:$A$29,0),MATCH(1,($U$2=GRID!$B$1:$U$1)*(КАЛЕНДАРЬ!BC23=GRID!$B$3:$U$3),0))*GRID!$H$42,
ROUNDUP(INDEX(GRID!$B$18:$U$29,MATCH(G$7,GRID!$A$18:$A$29,0),MATCH(1,($U$2=GRID!$B$1:$U$1)*(КАЛЕНДАРЬ!BC23=GRID!$B$3:$U$3),0))*GRID!$H$42*(1-GRID!$H$43),0))</f>
        <v>47600</v>
      </c>
      <c r="I593" s="5">
        <f t="array" ref="I593">IF($I$2="Длительное проживание от 30 ночей ",
INDEX(GRID!$B$4:$U$15,MATCH(I$7,GRID!$A$4:$A$15,0),MATCH(1,($U$2=GRID!$B$1:$U$1)*(КАЛЕНДАРЬ!BC23=GRID!$B$3:$U$3),0))*GRID!$H$42,
ROUNDUP(INDEX(GRID!$B$4:$U$15,MATCH(I$7,GRID!$A$4:$A$15,0),MATCH(1,($U$2=GRID!$B$1:$U$1)*(КАЛЕНДАРЬ!BC23=GRID!$B$3:$U$3),0))*GRID!$H$42*(1-GRID!$H$43),0))</f>
        <v>48720</v>
      </c>
      <c r="J593" s="5">
        <f t="array" ref="J593">IF($I$2="Длительное проживание от 30 ночей ",
INDEX(GRID!$B$18:$U$29,MATCH(I$7,GRID!$A$18:$A$29,0),MATCH(1,($U$2=GRID!$B$1:$U$1)*(КАЛЕНДАРЬ!BC23=GRID!$B$3:$U$3),0))*GRID!$H$42,
ROUNDUP(INDEX(GRID!$B$18:$U$29,MATCH(I$7,GRID!$A$18:$A$29,0),MATCH(1,($U$2=GRID!$B$1:$U$1)*(КАЛЕНДАРЬ!BC23=GRID!$B$3:$U$3),0))*GRID!$H$42*(1-GRID!$H$43),0))</f>
        <v>52720</v>
      </c>
      <c r="K593" s="5" cm="1">
        <f t="array" ref="K593">IF($I$2="Длительное проживание от 30 ночей ",
INDEX(GRID!$B$4:$U$15,MATCH(K$7,GRID!$A$4:$A$15,0),MATCH(1,($U$2=GRID!$B$1:$U$1)*(КАЛЕНДАРЬ!BC23=GRID!$B$3:$U$3),0))*GRID!$H$42,
ROUNDUP(INDEX(GRID!$B$4:$U$15,MATCH(K$7,GRID!$A$4:$A$15,0),MATCH(1,($U$2=GRID!$B$1:$U$1)*(КАЛЕНДАРЬ!BC23=GRID!$B$3:$U$3),0))*GRID!$H$42*(1-GRID!$H$43),0))</f>
        <v>53920</v>
      </c>
      <c r="L593" s="5" cm="1">
        <f t="array" ref="L593">IF($I$2="Длительное проживание от 30 ночей ",
INDEX(GRID!$B$18:$U$29,MATCH(K$7,GRID!$A$18:$A$29,0),MATCH(1,($U$2=GRID!$B$1:$U$1)*(КАЛЕНДАРЬ!BC23=GRID!$B$3:$U$3),0))*GRID!$H$42,
ROUNDUP(INDEX(GRID!$B$18:$U$29,MATCH(K$7,GRID!$A$18:$A$29,0),MATCH(1,($U$2=GRID!$B$1:$U$1)*(КАЛЕНДАРЬ!BC23=GRID!$B$3:$U$3),0))*GRID!$H$42*(1-GRID!$H$43),0))</f>
        <v>57920</v>
      </c>
      <c r="M593" s="5">
        <f t="array" ref="M593">IF($I$2="Длительное проживание от 30 ночей ",
INDEX(GRID!$B$4:$U$15,MATCH(M$7,GRID!$A$4:$A$15,0),MATCH(1,($U$2=GRID!$B$1:$U$1)*(КАЛЕНДАРЬ!BC23=GRID!$B$3:$U$3),0))*GRID!$H$42,
ROUNDUP(INDEX(GRID!$B$4:$U$15,MATCH(M$7,GRID!$A$4:$A$15,0),MATCH(1,($U$2=GRID!$B$1:$U$1)*(КАЛЕНДАРЬ!BC23=GRID!$B$3:$U$3),0))*GRID!$H$42*(1-GRID!$H$43),0))</f>
        <v>72160</v>
      </c>
      <c r="N593" s="5">
        <f t="array" ref="N593">IF($I$2="Длительное проживание от 30 ночей ",
INDEX(GRID!$B$18:$U$29,MATCH(M$7,GRID!$A$18:$A$29,0),MATCH(1,($U$2=GRID!$B$1:$U$1)*(КАЛЕНДАРЬ!BC23=GRID!$B$3:$U$3),0))*GRID!$H$42,
ROUNDUP(INDEX(GRID!$B$18:$U$29,MATCH(M$7,GRID!$A$18:$A$29,0),MATCH(1,($U$2=GRID!$B$1:$U$1)*(КАЛЕНДАРЬ!BC23=GRID!$B$3:$U$3),0))*GRID!$H$42*(1-GRID!$H$43),0))</f>
        <v>76160</v>
      </c>
      <c r="O593" s="5" cm="1">
        <f t="array" ref="O593">IF($I$2="Длительное проживание от 30 ночей ",
INDEX(GRID!$B$4:$U$15,MATCH(O$7,GRID!$A$4:$A$15,0),MATCH(1,($U$2=GRID!$B$1:$U$1)*(КАЛЕНДАРЬ!BC23=GRID!$B$3:$U$3),0))*GRID!$H$42,
ROUNDUP(INDEX(GRID!$B$4:$U$15,MATCH(O$7,GRID!$A$4:$A$15,0),MATCH(1,($U$2=GRID!$B$1:$U$1)*(КАЛЕНДАРЬ!AN\4=GRID!$B$3:$U$3),0))*GRID!$H$42*(1-GRID!$H$43),0))</f>
        <v>102240</v>
      </c>
      <c r="P593" s="5">
        <f t="array" ref="P593">IF($I$2="Длительное проживание от 30 ночей ",
INDEX(GRID!$B$4:$U$15,MATCH(P$7,GRID!$A$4:$A$15,0),MATCH(1,($U$2=GRID!$B$1:$U$1)*(КАЛЕНДАРЬ!BC23=GRID!$B$3:$U$3),0))*GRID!$H$42,
ROUNDUP(INDEX(GRID!$B$4:$U$15,MATCH(P$7,GRID!$A$4:$A$15,0),MATCH(1,($U$2=GRID!$B$1:$U$1)*(КАЛЕНДАРЬ!BC23=GRID!$B$3:$U$3),0))*GRID!$H$42*(1-GRID!$H$43),0))</f>
        <v>138320</v>
      </c>
      <c r="Q593" s="5">
        <f t="array" ref="Q593">IF($I$2="Длительное проживание от 30 ночей ",
INDEX(GRID!$B$4:$U$15,MATCH(Q$7,GRID!$A$4:$A$15,0),MATCH(1,($U$2=GRID!$B$1:$U$1)*(КАЛЕНДАРЬ!BC23=GRID!$B$3:$U$3),0))*GRID!$H$42,
ROUNDUP(INDEX(GRID!$B$4:$U$15,MATCH(Q$7,GRID!$A$4:$A$15,0),MATCH(1,($U$2=GRID!$B$1:$U$1)*(КАЛЕНДАРЬ!BC23=GRID!$B$3:$U$3),0))*GRID!$H$42*(1-GRID!$H$43),0))</f>
        <v>161920</v>
      </c>
      <c r="R593" s="50" t="s">
        <v>105</v>
      </c>
      <c r="S593" s="50" t="s">
        <v>105</v>
      </c>
      <c r="T593" s="50" t="s">
        <v>105</v>
      </c>
    </row>
    <row r="594" spans="1:22" ht="12.75" customHeight="1">
      <c r="A594" s="56" t="s">
        <v>11</v>
      </c>
      <c r="B594" s="57">
        <v>21</v>
      </c>
      <c r="C594" s="5" cm="1">
        <f t="array" ref="C594">IF($I$2="Длительное проживание от 30 ночей ",
INDEX(GRID!$B$4:$U$15,MATCH(C$7,GRID!$A$4:$A$15,0),MATCH(1,($U$2=GRID!$B$1:$U$1)*(КАЛЕНДАРЬ!BC24=GRID!$B$3:$U$3),0))*GRID!$H$42,
ROUNDUP(INDEX(GRID!$B$4:$U$15,MATCH(C$7,GRID!$A$4:$A$15,0),MATCH(1,($U$2=GRID!$B$1:$U$1)*(КАЛЕНДАРЬ!BC24=GRID!$B$3:$U$3),0))*GRID!$H$42*(1-GRID!$H$43),0))</f>
        <v>29200</v>
      </c>
      <c r="D594" s="5">
        <f t="array" ref="D594">IF($I$2="Длительное проживание от 30 ночей ",
INDEX(GRID!$B$18:$U$29,MATCH(C$7,GRID!$A$18:$A$29,0),MATCH(1,($U$2=GRID!$B$1:$U$1)*(КАЛЕНДАРЬ!BC24=GRID!$B$3:$U$3),0))*GRID!$H$42,
ROUNDUP(INDEX(GRID!$B$18:$U$29,MATCH(C$7,GRID!$A$18:$A$29,0),MATCH(1,($U$2=GRID!$B$1:$U$1)*(КАЛЕНДАРЬ!BC24=GRID!$B$3:$U$3),0))*GRID!$H$42*(1-GRID!$H$43),0))</f>
        <v>33200</v>
      </c>
      <c r="E594" s="5">
        <f t="array" ref="E594">IF($I$2="Длительное проживание от 30 ночей ",
INDEX(GRID!$B$4:$U$15,MATCH(E$7,GRID!$A$4:$A$15,0),MATCH(1,($U$2=GRID!$B$1:$U$1)*(КАЛЕНДАРЬ!BC24=GRID!$B$3:$U$3),0))*GRID!$H$42,
ROUNDUP(INDEX(GRID!$B$4:$U$15,MATCH(E$7,GRID!$A$4:$A$15,0),MATCH(1,($U$2=GRID!$B$1:$U$1)*(КАЛЕНДАРЬ!BC24=GRID!$B$3:$U$3),0))*GRID!$H$42*(1-GRID!$H$43),0))</f>
        <v>34960</v>
      </c>
      <c r="F594" s="5">
        <f t="array" ref="F594">IF($I$2="Длительное проживание от 30 ночей ",
INDEX(GRID!$B$18:$U$29,MATCH(E$7,GRID!$A$18:$A$29,0),MATCH(1,($U$2=GRID!$B$1:$U$1)*(КАЛЕНДАРЬ!BC24=GRID!$B$3:$U$3),0))*GRID!$H$42,
ROUNDUP(INDEX(GRID!$B$18:$U$29,MATCH(E$7,GRID!$A$18:$A$29,0),MATCH(1,($U$2=GRID!$B$1:$U$1)*(КАЛЕНДАРЬ!BC24=GRID!$B$3:$U$3),0))*GRID!$H$42*(1-GRID!$H$43),0))</f>
        <v>38960</v>
      </c>
      <c r="G594" s="5" cm="1">
        <f t="array" ref="G594">IF($I$2="Длительное проживание от 30 ночей ",
INDEX(GRID!$B$4:$U$15,MATCH(G$7,GRID!$A$4:$A$15,0),MATCH(1,($U$2=GRID!$B$1:$U$1)*(КАЛЕНДАРЬ!BC24=GRID!$B$3:$U$3),0))*GRID!$H$42,
ROUNDUP(INDEX(GRID!$B$4:$U$15,MATCH(G$7,GRID!$A$4:$A$15,0),MATCH(1,($U$2=GRID!$B$1:$U$1)*(КАЛЕНДАРЬ!BC24=GRID!$B$3:$U$3),0))*GRID!$H$42*(1-GRID!$H$43),0))</f>
        <v>40160</v>
      </c>
      <c r="H594" s="5" cm="1">
        <f t="array" ref="H594">IF($I$2="Длительное проживание от 30 ночей ",
INDEX(GRID!$B$18:$U$29,MATCH(G$7,GRID!$A$18:$A$29,0),MATCH(1,($U$2=GRID!$B$1:$U$1)*(КАЛЕНДАРЬ!BC24=GRID!$B$3:$U$3),0))*GRID!$H$42,
ROUNDUP(INDEX(GRID!$B$18:$U$29,MATCH(G$7,GRID!$A$18:$A$29,0),MATCH(1,($U$2=GRID!$B$1:$U$1)*(КАЛЕНДАРЬ!BC24=GRID!$B$3:$U$3),0))*GRID!$H$42*(1-GRID!$H$43),0))</f>
        <v>44160</v>
      </c>
      <c r="I594" s="5">
        <f t="array" ref="I594">IF($I$2="Длительное проживание от 30 ночей ",
INDEX(GRID!$B$4:$U$15,MATCH(I$7,GRID!$A$4:$A$15,0),MATCH(1,($U$2=GRID!$B$1:$U$1)*(КАЛЕНДАРЬ!BC24=GRID!$B$3:$U$3),0))*GRID!$H$42,
ROUNDUP(INDEX(GRID!$B$4:$U$15,MATCH(I$7,GRID!$A$4:$A$15,0),MATCH(1,($U$2=GRID!$B$1:$U$1)*(КАЛЕНДАРЬ!BC24=GRID!$B$3:$U$3),0))*GRID!$H$42*(1-GRID!$H$43),0))</f>
        <v>44960</v>
      </c>
      <c r="J594" s="5">
        <f t="array" ref="J594">IF($I$2="Длительное проживание от 30 ночей ",
INDEX(GRID!$B$18:$U$29,MATCH(I$7,GRID!$A$18:$A$29,0),MATCH(1,($U$2=GRID!$B$1:$U$1)*(КАЛЕНДАРЬ!BC24=GRID!$B$3:$U$3),0))*GRID!$H$42,
ROUNDUP(INDEX(GRID!$B$18:$U$29,MATCH(I$7,GRID!$A$18:$A$29,0),MATCH(1,($U$2=GRID!$B$1:$U$1)*(КАЛЕНДАРЬ!BC24=GRID!$B$3:$U$3),0))*GRID!$H$42*(1-GRID!$H$43),0))</f>
        <v>48960</v>
      </c>
      <c r="K594" s="5" cm="1">
        <f t="array" ref="K594">IF($I$2="Длительное проживание от 30 ночей ",
INDEX(GRID!$B$4:$U$15,MATCH(K$7,GRID!$A$4:$A$15,0),MATCH(1,($U$2=GRID!$B$1:$U$1)*(КАЛЕНДАРЬ!BC24=GRID!$B$3:$U$3),0))*GRID!$H$42,
ROUNDUP(INDEX(GRID!$B$4:$U$15,MATCH(K$7,GRID!$A$4:$A$15,0),MATCH(1,($U$2=GRID!$B$1:$U$1)*(КАЛЕНДАРЬ!BC24=GRID!$B$3:$U$3),0))*GRID!$H$42*(1-GRID!$H$43),0))</f>
        <v>50000</v>
      </c>
      <c r="L594" s="5" cm="1">
        <f t="array" ref="L594">IF($I$2="Длительное проживание от 30 ночей ",
INDEX(GRID!$B$18:$U$29,MATCH(K$7,GRID!$A$18:$A$29,0),MATCH(1,($U$2=GRID!$B$1:$U$1)*(КАЛЕНДАРЬ!BC24=GRID!$B$3:$U$3),0))*GRID!$H$42,
ROUNDUP(INDEX(GRID!$B$18:$U$29,MATCH(K$7,GRID!$A$18:$A$29,0),MATCH(1,($U$2=GRID!$B$1:$U$1)*(КАЛЕНДАРЬ!BC24=GRID!$B$3:$U$3),0))*GRID!$H$42*(1-GRID!$H$43),0))</f>
        <v>54000</v>
      </c>
      <c r="M594" s="5">
        <f t="array" ref="M594">IF($I$2="Длительное проживание от 30 ночей ",
INDEX(GRID!$B$4:$U$15,MATCH(M$7,GRID!$A$4:$A$15,0),MATCH(1,($U$2=GRID!$B$1:$U$1)*(КАЛЕНДАРЬ!BC24=GRID!$B$3:$U$3),0))*GRID!$H$42,
ROUNDUP(INDEX(GRID!$B$4:$U$15,MATCH(M$7,GRID!$A$4:$A$15,0),MATCH(1,($U$2=GRID!$B$1:$U$1)*(КАЛЕНДАРЬ!BC24=GRID!$B$3:$U$3),0))*GRID!$H$42*(1-GRID!$H$43),0))</f>
        <v>67440</v>
      </c>
      <c r="N594" s="5">
        <f t="array" ref="N594">IF($I$2="Длительное проживание от 30 ночей ",
INDEX(GRID!$B$18:$U$29,MATCH(M$7,GRID!$A$18:$A$29,0),MATCH(1,($U$2=GRID!$B$1:$U$1)*(КАЛЕНДАРЬ!BC24=GRID!$B$3:$U$3),0))*GRID!$H$42,
ROUNDUP(INDEX(GRID!$B$18:$U$29,MATCH(M$7,GRID!$A$18:$A$29,0),MATCH(1,($U$2=GRID!$B$1:$U$1)*(КАЛЕНДАРЬ!BC24=GRID!$B$3:$U$3),0))*GRID!$H$42*(1-GRID!$H$43),0))</f>
        <v>71440</v>
      </c>
      <c r="O594" s="5" cm="1">
        <f t="array" ref="O594">IF($I$2="Длительное проживание от 30 ночей ",
INDEX(GRID!$B$4:$U$15,MATCH(O$7,GRID!$A$4:$A$15,0),MATCH(1,($U$2=GRID!$B$1:$U$1)*(КАЛЕНДАРЬ!BC24=GRID!$B$3:$U$3),0))*GRID!$H$42,
ROUNDUP(INDEX(GRID!$B$4:$U$15,MATCH(O$7,GRID!$A$4:$A$15,0),MATCH(1,($U$2=GRID!$B$1:$U$1)*(КАЛЕНДАРЬ!AN\4=GRID!$B$3:$U$3),0))*GRID!$H$42*(1-GRID!$H$43),0))</f>
        <v>96880</v>
      </c>
      <c r="P594" s="5">
        <f t="array" ref="P594">IF($I$2="Длительное проживание от 30 ночей ",
INDEX(GRID!$B$4:$U$15,MATCH(P$7,GRID!$A$4:$A$15,0),MATCH(1,($U$2=GRID!$B$1:$U$1)*(КАЛЕНДАРЬ!BC24=GRID!$B$3:$U$3),0))*GRID!$H$42,
ROUNDUP(INDEX(GRID!$B$4:$U$15,MATCH(P$7,GRID!$A$4:$A$15,0),MATCH(1,($U$2=GRID!$B$1:$U$1)*(КАЛЕНДАРЬ!BC24=GRID!$B$3:$U$3),0))*GRID!$H$42*(1-GRID!$H$43),0))</f>
        <v>132160</v>
      </c>
      <c r="Q594" s="5">
        <f t="array" ref="Q594">IF($I$2="Длительное проживание от 30 ночей ",
INDEX(GRID!$B$4:$U$15,MATCH(Q$7,GRID!$A$4:$A$15,0),MATCH(1,($U$2=GRID!$B$1:$U$1)*(КАЛЕНДАРЬ!BC24=GRID!$B$3:$U$3),0))*GRID!$H$42,
ROUNDUP(INDEX(GRID!$B$4:$U$15,MATCH(Q$7,GRID!$A$4:$A$15,0),MATCH(1,($U$2=GRID!$B$1:$U$1)*(КАЛЕНДАРЬ!BC24=GRID!$B$3:$U$3),0))*GRID!$H$42*(1-GRID!$H$43),0))</f>
        <v>154960</v>
      </c>
      <c r="R594" s="50" t="s">
        <v>105</v>
      </c>
      <c r="S594" s="50" t="s">
        <v>105</v>
      </c>
      <c r="T594" s="50" t="s">
        <v>105</v>
      </c>
    </row>
    <row r="595" spans="1:22" ht="12.75" customHeight="1">
      <c r="A595" s="56" t="s">
        <v>12</v>
      </c>
      <c r="B595" s="57">
        <v>22</v>
      </c>
      <c r="C595" s="5" cm="1">
        <f t="array" ref="C595">IF($I$2="Длительное проживание от 30 ночей ",
INDEX(GRID!$B$4:$U$15,MATCH(C$7,GRID!$A$4:$A$15,0),MATCH(1,($U$2=GRID!$B$1:$U$1)*(КАЛЕНДАРЬ!BC25=GRID!$B$3:$U$3),0))*GRID!$H$42,
ROUNDUP(INDEX(GRID!$B$4:$U$15,MATCH(C$7,GRID!$A$4:$A$15,0),MATCH(1,($U$2=GRID!$B$1:$U$1)*(КАЛЕНДАРЬ!BC25=GRID!$B$3:$U$3),0))*GRID!$H$42*(1-GRID!$H$43),0))</f>
        <v>29200</v>
      </c>
      <c r="D595" s="5">
        <f t="array" ref="D595">IF($I$2="Длительное проживание от 30 ночей ",
INDEX(GRID!$B$18:$U$29,MATCH(C$7,GRID!$A$18:$A$29,0),MATCH(1,($U$2=GRID!$B$1:$U$1)*(КАЛЕНДАРЬ!BC25=GRID!$B$3:$U$3),0))*GRID!$H$42,
ROUNDUP(INDEX(GRID!$B$18:$U$29,MATCH(C$7,GRID!$A$18:$A$29,0),MATCH(1,($U$2=GRID!$B$1:$U$1)*(КАЛЕНДАРЬ!BC25=GRID!$B$3:$U$3),0))*GRID!$H$42*(1-GRID!$H$43),0))</f>
        <v>33200</v>
      </c>
      <c r="E595" s="5">
        <f t="array" ref="E595">IF($I$2="Длительное проживание от 30 ночей ",
INDEX(GRID!$B$4:$U$15,MATCH(E$7,GRID!$A$4:$A$15,0),MATCH(1,($U$2=GRID!$B$1:$U$1)*(КАЛЕНДАРЬ!BC25=GRID!$B$3:$U$3),0))*GRID!$H$42,
ROUNDUP(INDEX(GRID!$B$4:$U$15,MATCH(E$7,GRID!$A$4:$A$15,0),MATCH(1,($U$2=GRID!$B$1:$U$1)*(КАЛЕНДАРЬ!BC25=GRID!$B$3:$U$3),0))*GRID!$H$42*(1-GRID!$H$43),0))</f>
        <v>34960</v>
      </c>
      <c r="F595" s="5">
        <f t="array" ref="F595">IF($I$2="Длительное проживание от 30 ночей ",
INDEX(GRID!$B$18:$U$29,MATCH(E$7,GRID!$A$18:$A$29,0),MATCH(1,($U$2=GRID!$B$1:$U$1)*(КАЛЕНДАРЬ!BC25=GRID!$B$3:$U$3),0))*GRID!$H$42,
ROUNDUP(INDEX(GRID!$B$18:$U$29,MATCH(E$7,GRID!$A$18:$A$29,0),MATCH(1,($U$2=GRID!$B$1:$U$1)*(КАЛЕНДАРЬ!BC25=GRID!$B$3:$U$3),0))*GRID!$H$42*(1-GRID!$H$43),0))</f>
        <v>38960</v>
      </c>
      <c r="G595" s="5" cm="1">
        <f t="array" ref="G595">IF($I$2="Длительное проживание от 30 ночей ",
INDEX(GRID!$B$4:$U$15,MATCH(G$7,GRID!$A$4:$A$15,0),MATCH(1,($U$2=GRID!$B$1:$U$1)*(КАЛЕНДАРЬ!BC25=GRID!$B$3:$U$3),0))*GRID!$H$42,
ROUNDUP(INDEX(GRID!$B$4:$U$15,MATCH(G$7,GRID!$A$4:$A$15,0),MATCH(1,($U$2=GRID!$B$1:$U$1)*(КАЛЕНДАРЬ!BC25=GRID!$B$3:$U$3),0))*GRID!$H$42*(1-GRID!$H$43),0))</f>
        <v>40160</v>
      </c>
      <c r="H595" s="5" cm="1">
        <f t="array" ref="H595">IF($I$2="Длительное проживание от 30 ночей ",
INDEX(GRID!$B$18:$U$29,MATCH(G$7,GRID!$A$18:$A$29,0),MATCH(1,($U$2=GRID!$B$1:$U$1)*(КАЛЕНДАРЬ!BC25=GRID!$B$3:$U$3),0))*GRID!$H$42,
ROUNDUP(INDEX(GRID!$B$18:$U$29,MATCH(G$7,GRID!$A$18:$A$29,0),MATCH(1,($U$2=GRID!$B$1:$U$1)*(КАЛЕНДАРЬ!BC25=GRID!$B$3:$U$3),0))*GRID!$H$42*(1-GRID!$H$43),0))</f>
        <v>44160</v>
      </c>
      <c r="I595" s="5">
        <f t="array" ref="I595">IF($I$2="Длительное проживание от 30 ночей ",
INDEX(GRID!$B$4:$U$15,MATCH(I$7,GRID!$A$4:$A$15,0),MATCH(1,($U$2=GRID!$B$1:$U$1)*(КАЛЕНДАРЬ!BC25=GRID!$B$3:$U$3),0))*GRID!$H$42,
ROUNDUP(INDEX(GRID!$B$4:$U$15,MATCH(I$7,GRID!$A$4:$A$15,0),MATCH(1,($U$2=GRID!$B$1:$U$1)*(КАЛЕНДАРЬ!BC25=GRID!$B$3:$U$3),0))*GRID!$H$42*(1-GRID!$H$43),0))</f>
        <v>44960</v>
      </c>
      <c r="J595" s="5">
        <f t="array" ref="J595">IF($I$2="Длительное проживание от 30 ночей ",
INDEX(GRID!$B$18:$U$29,MATCH(I$7,GRID!$A$18:$A$29,0),MATCH(1,($U$2=GRID!$B$1:$U$1)*(КАЛЕНДАРЬ!BC25=GRID!$B$3:$U$3),0))*GRID!$H$42,
ROUNDUP(INDEX(GRID!$B$18:$U$29,MATCH(I$7,GRID!$A$18:$A$29,0),MATCH(1,($U$2=GRID!$B$1:$U$1)*(КАЛЕНДАРЬ!BC25=GRID!$B$3:$U$3),0))*GRID!$H$42*(1-GRID!$H$43),0))</f>
        <v>48960</v>
      </c>
      <c r="K595" s="5" cm="1">
        <f t="array" ref="K595">IF($I$2="Длительное проживание от 30 ночей ",
INDEX(GRID!$B$4:$U$15,MATCH(K$7,GRID!$A$4:$A$15,0),MATCH(1,($U$2=GRID!$B$1:$U$1)*(КАЛЕНДАРЬ!BC25=GRID!$B$3:$U$3),0))*GRID!$H$42,
ROUNDUP(INDEX(GRID!$B$4:$U$15,MATCH(K$7,GRID!$A$4:$A$15,0),MATCH(1,($U$2=GRID!$B$1:$U$1)*(КАЛЕНДАРЬ!BC25=GRID!$B$3:$U$3),0))*GRID!$H$42*(1-GRID!$H$43),0))</f>
        <v>50000</v>
      </c>
      <c r="L595" s="5" cm="1">
        <f t="array" ref="L595">IF($I$2="Длительное проживание от 30 ночей ",
INDEX(GRID!$B$18:$U$29,MATCH(K$7,GRID!$A$18:$A$29,0),MATCH(1,($U$2=GRID!$B$1:$U$1)*(КАЛЕНДАРЬ!BC25=GRID!$B$3:$U$3),0))*GRID!$H$42,
ROUNDUP(INDEX(GRID!$B$18:$U$29,MATCH(K$7,GRID!$A$18:$A$29,0),MATCH(1,($U$2=GRID!$B$1:$U$1)*(КАЛЕНДАРЬ!BC25=GRID!$B$3:$U$3),0))*GRID!$H$42*(1-GRID!$H$43),0))</f>
        <v>54000</v>
      </c>
      <c r="M595" s="5">
        <f t="array" ref="M595">IF($I$2="Длительное проживание от 30 ночей ",
INDEX(GRID!$B$4:$U$15,MATCH(M$7,GRID!$A$4:$A$15,0),MATCH(1,($U$2=GRID!$B$1:$U$1)*(КАЛЕНДАРЬ!BC25=GRID!$B$3:$U$3),0))*GRID!$H$42,
ROUNDUP(INDEX(GRID!$B$4:$U$15,MATCH(M$7,GRID!$A$4:$A$15,0),MATCH(1,($U$2=GRID!$B$1:$U$1)*(КАЛЕНДАРЬ!BC25=GRID!$B$3:$U$3),0))*GRID!$H$42*(1-GRID!$H$43),0))</f>
        <v>67440</v>
      </c>
      <c r="N595" s="5">
        <f t="array" ref="N595">IF($I$2="Длительное проживание от 30 ночей ",
INDEX(GRID!$B$18:$U$29,MATCH(M$7,GRID!$A$18:$A$29,0),MATCH(1,($U$2=GRID!$B$1:$U$1)*(КАЛЕНДАРЬ!BC25=GRID!$B$3:$U$3),0))*GRID!$H$42,
ROUNDUP(INDEX(GRID!$B$18:$U$29,MATCH(M$7,GRID!$A$18:$A$29,0),MATCH(1,($U$2=GRID!$B$1:$U$1)*(КАЛЕНДАРЬ!BC25=GRID!$B$3:$U$3),0))*GRID!$H$42*(1-GRID!$H$43),0))</f>
        <v>71440</v>
      </c>
      <c r="O595" s="5" cm="1">
        <f t="array" ref="O595">IF($I$2="Длительное проживание от 30 ночей ",
INDEX(GRID!$B$4:$U$15,MATCH(O$7,GRID!$A$4:$A$15,0),MATCH(1,($U$2=GRID!$B$1:$U$1)*(КАЛЕНДАРЬ!BC25=GRID!$B$3:$U$3),0))*GRID!$H$42,
ROUNDUP(INDEX(GRID!$B$4:$U$15,MATCH(O$7,GRID!$A$4:$A$15,0),MATCH(1,($U$2=GRID!$B$1:$U$1)*(КАЛЕНДАРЬ!AN\4=GRID!$B$3:$U$3),0))*GRID!$H$42*(1-GRID!$H$43),0))</f>
        <v>96880</v>
      </c>
      <c r="P595" s="5">
        <f t="array" ref="P595">IF($I$2="Длительное проживание от 30 ночей ",
INDEX(GRID!$B$4:$U$15,MATCH(P$7,GRID!$A$4:$A$15,0),MATCH(1,($U$2=GRID!$B$1:$U$1)*(КАЛЕНДАРЬ!BC25=GRID!$B$3:$U$3),0))*GRID!$H$42,
ROUNDUP(INDEX(GRID!$B$4:$U$15,MATCH(P$7,GRID!$A$4:$A$15,0),MATCH(1,($U$2=GRID!$B$1:$U$1)*(КАЛЕНДАРЬ!BC25=GRID!$B$3:$U$3),0))*GRID!$H$42*(1-GRID!$H$43),0))</f>
        <v>132160</v>
      </c>
      <c r="Q595" s="5">
        <f t="array" ref="Q595">IF($I$2="Длительное проживание от 30 ночей ",
INDEX(GRID!$B$4:$U$15,MATCH(Q$7,GRID!$A$4:$A$15,0),MATCH(1,($U$2=GRID!$B$1:$U$1)*(КАЛЕНДАРЬ!BC25=GRID!$B$3:$U$3),0))*GRID!$H$42,
ROUNDUP(INDEX(GRID!$B$4:$U$15,MATCH(Q$7,GRID!$A$4:$A$15,0),MATCH(1,($U$2=GRID!$B$1:$U$1)*(КАЛЕНДАРЬ!BC25=GRID!$B$3:$U$3),0))*GRID!$H$42*(1-GRID!$H$43),0))</f>
        <v>154960</v>
      </c>
      <c r="R595" s="50" t="s">
        <v>105</v>
      </c>
      <c r="S595" s="50" t="s">
        <v>105</v>
      </c>
      <c r="T595" s="50" t="s">
        <v>105</v>
      </c>
    </row>
    <row r="596" spans="1:22" ht="12.75" customHeight="1">
      <c r="A596" s="56" t="s">
        <v>13</v>
      </c>
      <c r="B596" s="57">
        <v>23</v>
      </c>
      <c r="C596" s="5" cm="1">
        <f t="array" ref="C596">IF($I$2="Длительное проживание от 30 ночей ",
INDEX(GRID!$B$4:$U$15,MATCH(C$7,GRID!$A$4:$A$15,0),MATCH(1,($U$2=GRID!$B$1:$U$1)*(КАЛЕНДАРЬ!BC26=GRID!$B$3:$U$3),0))*GRID!$H$42,
ROUNDUP(INDEX(GRID!$B$4:$U$15,MATCH(C$7,GRID!$A$4:$A$15,0),MATCH(1,($U$2=GRID!$B$1:$U$1)*(КАЛЕНДАРЬ!BC26=GRID!$B$3:$U$3),0))*GRID!$H$42*(1-GRID!$H$43),0))</f>
        <v>29200</v>
      </c>
      <c r="D596" s="5">
        <f t="array" ref="D596">IF($I$2="Длительное проживание от 30 ночей ",
INDEX(GRID!$B$18:$U$29,MATCH(C$7,GRID!$A$18:$A$29,0),MATCH(1,($U$2=GRID!$B$1:$U$1)*(КАЛЕНДАРЬ!BC26=GRID!$B$3:$U$3),0))*GRID!$H$42,
ROUNDUP(INDEX(GRID!$B$18:$U$29,MATCH(C$7,GRID!$A$18:$A$29,0),MATCH(1,($U$2=GRID!$B$1:$U$1)*(КАЛЕНДАРЬ!BC26=GRID!$B$3:$U$3),0))*GRID!$H$42*(1-GRID!$H$43),0))</f>
        <v>33200</v>
      </c>
      <c r="E596" s="5">
        <f t="array" ref="E596">IF($I$2="Длительное проживание от 30 ночей ",
INDEX(GRID!$B$4:$U$15,MATCH(E$7,GRID!$A$4:$A$15,0),MATCH(1,($U$2=GRID!$B$1:$U$1)*(КАЛЕНДАРЬ!BC26=GRID!$B$3:$U$3),0))*GRID!$H$42,
ROUNDUP(INDEX(GRID!$B$4:$U$15,MATCH(E$7,GRID!$A$4:$A$15,0),MATCH(1,($U$2=GRID!$B$1:$U$1)*(КАЛЕНДАРЬ!BC26=GRID!$B$3:$U$3),0))*GRID!$H$42*(1-GRID!$H$43),0))</f>
        <v>34960</v>
      </c>
      <c r="F596" s="5">
        <f t="array" ref="F596">IF($I$2="Длительное проживание от 30 ночей ",
INDEX(GRID!$B$18:$U$29,MATCH(E$7,GRID!$A$18:$A$29,0),MATCH(1,($U$2=GRID!$B$1:$U$1)*(КАЛЕНДАРЬ!BC26=GRID!$B$3:$U$3),0))*GRID!$H$42,
ROUNDUP(INDEX(GRID!$B$18:$U$29,MATCH(E$7,GRID!$A$18:$A$29,0),MATCH(1,($U$2=GRID!$B$1:$U$1)*(КАЛЕНДАРЬ!BC26=GRID!$B$3:$U$3),0))*GRID!$H$42*(1-GRID!$H$43),0))</f>
        <v>38960</v>
      </c>
      <c r="G596" s="5" cm="1">
        <f t="array" ref="G596">IF($I$2="Длительное проживание от 30 ночей ",
INDEX(GRID!$B$4:$U$15,MATCH(G$7,GRID!$A$4:$A$15,0),MATCH(1,($U$2=GRID!$B$1:$U$1)*(КАЛЕНДАРЬ!BC26=GRID!$B$3:$U$3),0))*GRID!$H$42,
ROUNDUP(INDEX(GRID!$B$4:$U$15,MATCH(G$7,GRID!$A$4:$A$15,0),MATCH(1,($U$2=GRID!$B$1:$U$1)*(КАЛЕНДАРЬ!BC26=GRID!$B$3:$U$3),0))*GRID!$H$42*(1-GRID!$H$43),0))</f>
        <v>40160</v>
      </c>
      <c r="H596" s="5" cm="1">
        <f t="array" ref="H596">IF($I$2="Длительное проживание от 30 ночей ",
INDEX(GRID!$B$18:$U$29,MATCH(G$7,GRID!$A$18:$A$29,0),MATCH(1,($U$2=GRID!$B$1:$U$1)*(КАЛЕНДАРЬ!BC26=GRID!$B$3:$U$3),0))*GRID!$H$42,
ROUNDUP(INDEX(GRID!$B$18:$U$29,MATCH(G$7,GRID!$A$18:$A$29,0),MATCH(1,($U$2=GRID!$B$1:$U$1)*(КАЛЕНДАРЬ!BC26=GRID!$B$3:$U$3),0))*GRID!$H$42*(1-GRID!$H$43),0))</f>
        <v>44160</v>
      </c>
      <c r="I596" s="5">
        <f t="array" ref="I596">IF($I$2="Длительное проживание от 30 ночей ",
INDEX(GRID!$B$4:$U$15,MATCH(I$7,GRID!$A$4:$A$15,0),MATCH(1,($U$2=GRID!$B$1:$U$1)*(КАЛЕНДАРЬ!BC26=GRID!$B$3:$U$3),0))*GRID!$H$42,
ROUNDUP(INDEX(GRID!$B$4:$U$15,MATCH(I$7,GRID!$A$4:$A$15,0),MATCH(1,($U$2=GRID!$B$1:$U$1)*(КАЛЕНДАРЬ!BC26=GRID!$B$3:$U$3),0))*GRID!$H$42*(1-GRID!$H$43),0))</f>
        <v>44960</v>
      </c>
      <c r="J596" s="5">
        <f t="array" ref="J596">IF($I$2="Длительное проживание от 30 ночей ",
INDEX(GRID!$B$18:$U$29,MATCH(I$7,GRID!$A$18:$A$29,0),MATCH(1,($U$2=GRID!$B$1:$U$1)*(КАЛЕНДАРЬ!BC26=GRID!$B$3:$U$3),0))*GRID!$H$42,
ROUNDUP(INDEX(GRID!$B$18:$U$29,MATCH(I$7,GRID!$A$18:$A$29,0),MATCH(1,($U$2=GRID!$B$1:$U$1)*(КАЛЕНДАРЬ!BC26=GRID!$B$3:$U$3),0))*GRID!$H$42*(1-GRID!$H$43),0))</f>
        <v>48960</v>
      </c>
      <c r="K596" s="5" cm="1">
        <f t="array" ref="K596">IF($I$2="Длительное проживание от 30 ночей ",
INDEX(GRID!$B$4:$U$15,MATCH(K$7,GRID!$A$4:$A$15,0),MATCH(1,($U$2=GRID!$B$1:$U$1)*(КАЛЕНДАРЬ!BC26=GRID!$B$3:$U$3),0))*GRID!$H$42,
ROUNDUP(INDEX(GRID!$B$4:$U$15,MATCH(K$7,GRID!$A$4:$A$15,0),MATCH(1,($U$2=GRID!$B$1:$U$1)*(КАЛЕНДАРЬ!BC26=GRID!$B$3:$U$3),0))*GRID!$H$42*(1-GRID!$H$43),0))</f>
        <v>50000</v>
      </c>
      <c r="L596" s="5" cm="1">
        <f t="array" ref="L596">IF($I$2="Длительное проживание от 30 ночей ",
INDEX(GRID!$B$18:$U$29,MATCH(K$7,GRID!$A$18:$A$29,0),MATCH(1,($U$2=GRID!$B$1:$U$1)*(КАЛЕНДАРЬ!BC26=GRID!$B$3:$U$3),0))*GRID!$H$42,
ROUNDUP(INDEX(GRID!$B$18:$U$29,MATCH(K$7,GRID!$A$18:$A$29,0),MATCH(1,($U$2=GRID!$B$1:$U$1)*(КАЛЕНДАРЬ!BC26=GRID!$B$3:$U$3),0))*GRID!$H$42*(1-GRID!$H$43),0))</f>
        <v>54000</v>
      </c>
      <c r="M596" s="5">
        <f t="array" ref="M596">IF($I$2="Длительное проживание от 30 ночей ",
INDEX(GRID!$B$4:$U$15,MATCH(M$7,GRID!$A$4:$A$15,0),MATCH(1,($U$2=GRID!$B$1:$U$1)*(КАЛЕНДАРЬ!BC26=GRID!$B$3:$U$3),0))*GRID!$H$42,
ROUNDUP(INDEX(GRID!$B$4:$U$15,MATCH(M$7,GRID!$A$4:$A$15,0),MATCH(1,($U$2=GRID!$B$1:$U$1)*(КАЛЕНДАРЬ!BC26=GRID!$B$3:$U$3),0))*GRID!$H$42*(1-GRID!$H$43),0))</f>
        <v>67440</v>
      </c>
      <c r="N596" s="5">
        <f t="array" ref="N596">IF($I$2="Длительное проживание от 30 ночей ",
INDEX(GRID!$B$18:$U$29,MATCH(M$7,GRID!$A$18:$A$29,0),MATCH(1,($U$2=GRID!$B$1:$U$1)*(КАЛЕНДАРЬ!BC26=GRID!$B$3:$U$3),0))*GRID!$H$42,
ROUNDUP(INDEX(GRID!$B$18:$U$29,MATCH(M$7,GRID!$A$18:$A$29,0),MATCH(1,($U$2=GRID!$B$1:$U$1)*(КАЛЕНДАРЬ!BC26=GRID!$B$3:$U$3),0))*GRID!$H$42*(1-GRID!$H$43),0))</f>
        <v>71440</v>
      </c>
      <c r="O596" s="5" cm="1">
        <f t="array" ref="O596">IF($I$2="Длительное проживание от 30 ночей ",
INDEX(GRID!$B$4:$U$15,MATCH(O$7,GRID!$A$4:$A$15,0),MATCH(1,($U$2=GRID!$B$1:$U$1)*(КАЛЕНДАРЬ!BC26=GRID!$B$3:$U$3),0))*GRID!$H$42,
ROUNDUP(INDEX(GRID!$B$4:$U$15,MATCH(O$7,GRID!$A$4:$A$15,0),MATCH(1,($U$2=GRID!$B$1:$U$1)*(КАЛЕНДАРЬ!AN\4=GRID!$B$3:$U$3),0))*GRID!$H$42*(1-GRID!$H$43),0))</f>
        <v>96880</v>
      </c>
      <c r="P596" s="5">
        <f t="array" ref="P596">IF($I$2="Длительное проживание от 30 ночей ",
INDEX(GRID!$B$4:$U$15,MATCH(P$7,GRID!$A$4:$A$15,0),MATCH(1,($U$2=GRID!$B$1:$U$1)*(КАЛЕНДАРЬ!BC26=GRID!$B$3:$U$3),0))*GRID!$H$42,
ROUNDUP(INDEX(GRID!$B$4:$U$15,MATCH(P$7,GRID!$A$4:$A$15,0),MATCH(1,($U$2=GRID!$B$1:$U$1)*(КАЛЕНДАРЬ!BC26=GRID!$B$3:$U$3),0))*GRID!$H$42*(1-GRID!$H$43),0))</f>
        <v>132160</v>
      </c>
      <c r="Q596" s="5">
        <f t="array" ref="Q596">IF($I$2="Длительное проживание от 30 ночей ",
INDEX(GRID!$B$4:$U$15,MATCH(Q$7,GRID!$A$4:$A$15,0),MATCH(1,($U$2=GRID!$B$1:$U$1)*(КАЛЕНДАРЬ!BC26=GRID!$B$3:$U$3),0))*GRID!$H$42,
ROUNDUP(INDEX(GRID!$B$4:$U$15,MATCH(Q$7,GRID!$A$4:$A$15,0),MATCH(1,($U$2=GRID!$B$1:$U$1)*(КАЛЕНДАРЬ!BC26=GRID!$B$3:$U$3),0))*GRID!$H$42*(1-GRID!$H$43),0))</f>
        <v>154960</v>
      </c>
      <c r="R596" s="50" t="s">
        <v>105</v>
      </c>
      <c r="S596" s="50" t="s">
        <v>105</v>
      </c>
      <c r="T596" s="50" t="s">
        <v>105</v>
      </c>
    </row>
    <row r="597" spans="1:22" ht="12.75" customHeight="1">
      <c r="A597" s="56" t="s">
        <v>14</v>
      </c>
      <c r="B597" s="57">
        <v>24</v>
      </c>
      <c r="C597" s="5" cm="1">
        <f t="array" ref="C597">IF($I$2="Длительное проживание от 30 ночей ",
INDEX(GRID!$B$4:$U$15,MATCH(C$7,GRID!$A$4:$A$15,0),MATCH(1,($U$2=GRID!$B$1:$U$1)*(КАЛЕНДАРЬ!BC27=GRID!$B$3:$U$3),0))*GRID!$H$42,
ROUNDUP(INDEX(GRID!$B$4:$U$15,MATCH(C$7,GRID!$A$4:$A$15,0),MATCH(1,($U$2=GRID!$B$1:$U$1)*(КАЛЕНДАРЬ!BC27=GRID!$B$3:$U$3),0))*GRID!$H$42*(1-GRID!$H$43),0))</f>
        <v>29200</v>
      </c>
      <c r="D597" s="5">
        <f t="array" ref="D597">IF($I$2="Длительное проживание от 30 ночей ",
INDEX(GRID!$B$18:$U$29,MATCH(C$7,GRID!$A$18:$A$29,0),MATCH(1,($U$2=GRID!$B$1:$U$1)*(КАЛЕНДАРЬ!BC27=GRID!$B$3:$U$3),0))*GRID!$H$42,
ROUNDUP(INDEX(GRID!$B$18:$U$29,MATCH(C$7,GRID!$A$18:$A$29,0),MATCH(1,($U$2=GRID!$B$1:$U$1)*(КАЛЕНДАРЬ!BC27=GRID!$B$3:$U$3),0))*GRID!$H$42*(1-GRID!$H$43),0))</f>
        <v>33200</v>
      </c>
      <c r="E597" s="5">
        <f t="array" ref="E597">IF($I$2="Длительное проживание от 30 ночей ",
INDEX(GRID!$B$4:$U$15,MATCH(E$7,GRID!$A$4:$A$15,0),MATCH(1,($U$2=GRID!$B$1:$U$1)*(КАЛЕНДАРЬ!BC27=GRID!$B$3:$U$3),0))*GRID!$H$42,
ROUNDUP(INDEX(GRID!$B$4:$U$15,MATCH(E$7,GRID!$A$4:$A$15,0),MATCH(1,($U$2=GRID!$B$1:$U$1)*(КАЛЕНДАРЬ!BC27=GRID!$B$3:$U$3),0))*GRID!$H$42*(1-GRID!$H$43),0))</f>
        <v>34960</v>
      </c>
      <c r="F597" s="5">
        <f t="array" ref="F597">IF($I$2="Длительное проживание от 30 ночей ",
INDEX(GRID!$B$18:$U$29,MATCH(E$7,GRID!$A$18:$A$29,0),MATCH(1,($U$2=GRID!$B$1:$U$1)*(КАЛЕНДАРЬ!BC27=GRID!$B$3:$U$3),0))*GRID!$H$42,
ROUNDUP(INDEX(GRID!$B$18:$U$29,MATCH(E$7,GRID!$A$18:$A$29,0),MATCH(1,($U$2=GRID!$B$1:$U$1)*(КАЛЕНДАРЬ!BC27=GRID!$B$3:$U$3),0))*GRID!$H$42*(1-GRID!$H$43),0))</f>
        <v>38960</v>
      </c>
      <c r="G597" s="5" cm="1">
        <f t="array" ref="G597">IF($I$2="Длительное проживание от 30 ночей ",
INDEX(GRID!$B$4:$U$15,MATCH(G$7,GRID!$A$4:$A$15,0),MATCH(1,($U$2=GRID!$B$1:$U$1)*(КАЛЕНДАРЬ!BC27=GRID!$B$3:$U$3),0))*GRID!$H$42,
ROUNDUP(INDEX(GRID!$B$4:$U$15,MATCH(G$7,GRID!$A$4:$A$15,0),MATCH(1,($U$2=GRID!$B$1:$U$1)*(КАЛЕНДАРЬ!BC27=GRID!$B$3:$U$3),0))*GRID!$H$42*(1-GRID!$H$43),0))</f>
        <v>40160</v>
      </c>
      <c r="H597" s="5" cm="1">
        <f t="array" ref="H597">IF($I$2="Длительное проживание от 30 ночей ",
INDEX(GRID!$B$18:$U$29,MATCH(G$7,GRID!$A$18:$A$29,0),MATCH(1,($U$2=GRID!$B$1:$U$1)*(КАЛЕНДАРЬ!BC27=GRID!$B$3:$U$3),0))*GRID!$H$42,
ROUNDUP(INDEX(GRID!$B$18:$U$29,MATCH(G$7,GRID!$A$18:$A$29,0),MATCH(1,($U$2=GRID!$B$1:$U$1)*(КАЛЕНДАРЬ!BC27=GRID!$B$3:$U$3),0))*GRID!$H$42*(1-GRID!$H$43),0))</f>
        <v>44160</v>
      </c>
      <c r="I597" s="5">
        <f t="array" ref="I597">IF($I$2="Длительное проживание от 30 ночей ",
INDEX(GRID!$B$4:$U$15,MATCH(I$7,GRID!$A$4:$A$15,0),MATCH(1,($U$2=GRID!$B$1:$U$1)*(КАЛЕНДАРЬ!BC27=GRID!$B$3:$U$3),0))*GRID!$H$42,
ROUNDUP(INDEX(GRID!$B$4:$U$15,MATCH(I$7,GRID!$A$4:$A$15,0),MATCH(1,($U$2=GRID!$B$1:$U$1)*(КАЛЕНДАРЬ!BC27=GRID!$B$3:$U$3),0))*GRID!$H$42*(1-GRID!$H$43),0))</f>
        <v>44960</v>
      </c>
      <c r="J597" s="5">
        <f t="array" ref="J597">IF($I$2="Длительное проживание от 30 ночей ",
INDEX(GRID!$B$18:$U$29,MATCH(I$7,GRID!$A$18:$A$29,0),MATCH(1,($U$2=GRID!$B$1:$U$1)*(КАЛЕНДАРЬ!BC27=GRID!$B$3:$U$3),0))*GRID!$H$42,
ROUNDUP(INDEX(GRID!$B$18:$U$29,MATCH(I$7,GRID!$A$18:$A$29,0),MATCH(1,($U$2=GRID!$B$1:$U$1)*(КАЛЕНДАРЬ!BC27=GRID!$B$3:$U$3),0))*GRID!$H$42*(1-GRID!$H$43),0))</f>
        <v>48960</v>
      </c>
      <c r="K597" s="5" cm="1">
        <f t="array" ref="K597">IF($I$2="Длительное проживание от 30 ночей ",
INDEX(GRID!$B$4:$U$15,MATCH(K$7,GRID!$A$4:$A$15,0),MATCH(1,($U$2=GRID!$B$1:$U$1)*(КАЛЕНДАРЬ!BC27=GRID!$B$3:$U$3),0))*GRID!$H$42,
ROUNDUP(INDEX(GRID!$B$4:$U$15,MATCH(K$7,GRID!$A$4:$A$15,0),MATCH(1,($U$2=GRID!$B$1:$U$1)*(КАЛЕНДАРЬ!BC27=GRID!$B$3:$U$3),0))*GRID!$H$42*(1-GRID!$H$43),0))</f>
        <v>50000</v>
      </c>
      <c r="L597" s="5" cm="1">
        <f t="array" ref="L597">IF($I$2="Длительное проживание от 30 ночей ",
INDEX(GRID!$B$18:$U$29,MATCH(K$7,GRID!$A$18:$A$29,0),MATCH(1,($U$2=GRID!$B$1:$U$1)*(КАЛЕНДАРЬ!BC27=GRID!$B$3:$U$3),0))*GRID!$H$42,
ROUNDUP(INDEX(GRID!$B$18:$U$29,MATCH(K$7,GRID!$A$18:$A$29,0),MATCH(1,($U$2=GRID!$B$1:$U$1)*(КАЛЕНДАРЬ!BC27=GRID!$B$3:$U$3),0))*GRID!$H$42*(1-GRID!$H$43),0))</f>
        <v>54000</v>
      </c>
      <c r="M597" s="5">
        <f t="array" ref="M597">IF($I$2="Длительное проживание от 30 ночей ",
INDEX(GRID!$B$4:$U$15,MATCH(M$7,GRID!$A$4:$A$15,0),MATCH(1,($U$2=GRID!$B$1:$U$1)*(КАЛЕНДАРЬ!BC27=GRID!$B$3:$U$3),0))*GRID!$H$42,
ROUNDUP(INDEX(GRID!$B$4:$U$15,MATCH(M$7,GRID!$A$4:$A$15,0),MATCH(1,($U$2=GRID!$B$1:$U$1)*(КАЛЕНДАРЬ!BC27=GRID!$B$3:$U$3),0))*GRID!$H$42*(1-GRID!$H$43),0))</f>
        <v>67440</v>
      </c>
      <c r="N597" s="5">
        <f t="array" ref="N597">IF($I$2="Длительное проживание от 30 ночей ",
INDEX(GRID!$B$18:$U$29,MATCH(M$7,GRID!$A$18:$A$29,0),MATCH(1,($U$2=GRID!$B$1:$U$1)*(КАЛЕНДАРЬ!BC27=GRID!$B$3:$U$3),0))*GRID!$H$42,
ROUNDUP(INDEX(GRID!$B$18:$U$29,MATCH(M$7,GRID!$A$18:$A$29,0),MATCH(1,($U$2=GRID!$B$1:$U$1)*(КАЛЕНДАРЬ!BC27=GRID!$B$3:$U$3),0))*GRID!$H$42*(1-GRID!$H$43),0))</f>
        <v>71440</v>
      </c>
      <c r="O597" s="5" cm="1">
        <f t="array" ref="O597">IF($I$2="Длительное проживание от 30 ночей ",
INDEX(GRID!$B$4:$U$15,MATCH(O$7,GRID!$A$4:$A$15,0),MATCH(1,($U$2=GRID!$B$1:$U$1)*(КАЛЕНДАРЬ!BC27=GRID!$B$3:$U$3),0))*GRID!$H$42,
ROUNDUP(INDEX(GRID!$B$4:$U$15,MATCH(O$7,GRID!$A$4:$A$15,0),MATCH(1,($U$2=GRID!$B$1:$U$1)*(КАЛЕНДАРЬ!AN\4=GRID!$B$3:$U$3),0))*GRID!$H$42*(1-GRID!$H$43),0))</f>
        <v>96880</v>
      </c>
      <c r="P597" s="5">
        <f t="array" ref="P597">IF($I$2="Длительное проживание от 30 ночей ",
INDEX(GRID!$B$4:$U$15,MATCH(P$7,GRID!$A$4:$A$15,0),MATCH(1,($U$2=GRID!$B$1:$U$1)*(КАЛЕНДАРЬ!BC27=GRID!$B$3:$U$3),0))*GRID!$H$42,
ROUNDUP(INDEX(GRID!$B$4:$U$15,MATCH(P$7,GRID!$A$4:$A$15,0),MATCH(1,($U$2=GRID!$B$1:$U$1)*(КАЛЕНДАРЬ!BC27=GRID!$B$3:$U$3),0))*GRID!$H$42*(1-GRID!$H$43),0))</f>
        <v>132160</v>
      </c>
      <c r="Q597" s="5">
        <f t="array" ref="Q597">IF($I$2="Длительное проживание от 30 ночей ",
INDEX(GRID!$B$4:$U$15,MATCH(Q$7,GRID!$A$4:$A$15,0),MATCH(1,($U$2=GRID!$B$1:$U$1)*(КАЛЕНДАРЬ!BC27=GRID!$B$3:$U$3),0))*GRID!$H$42,
ROUNDUP(INDEX(GRID!$B$4:$U$15,MATCH(Q$7,GRID!$A$4:$A$15,0),MATCH(1,($U$2=GRID!$B$1:$U$1)*(КАЛЕНДАРЬ!BC27=GRID!$B$3:$U$3),0))*GRID!$H$42*(1-GRID!$H$43),0))</f>
        <v>154960</v>
      </c>
      <c r="R597" s="50" t="s">
        <v>105</v>
      </c>
      <c r="S597" s="50" t="s">
        <v>105</v>
      </c>
      <c r="T597" s="50" t="s">
        <v>105</v>
      </c>
    </row>
    <row r="598" spans="1:22" ht="12.75" customHeight="1">
      <c r="A598" s="56" t="s">
        <v>15</v>
      </c>
      <c r="B598" s="57">
        <v>25</v>
      </c>
      <c r="C598" s="5" cm="1">
        <f t="array" ref="C598">IF($I$2="Длительное проживание от 30 ночей ",
INDEX(GRID!$B$4:$U$15,MATCH(C$7,GRID!$A$4:$A$15,0),MATCH(1,($U$2=GRID!$B$1:$U$1)*(КАЛЕНДАРЬ!BC28=GRID!$B$3:$U$3),0))*GRID!$H$42,
ROUNDUP(INDEX(GRID!$B$4:$U$15,MATCH(C$7,GRID!$A$4:$A$15,0),MATCH(1,($U$2=GRID!$B$1:$U$1)*(КАЛЕНДАРЬ!BC28=GRID!$B$3:$U$3),0))*GRID!$H$42*(1-GRID!$H$43),0))</f>
        <v>29200</v>
      </c>
      <c r="D598" s="5">
        <f t="array" ref="D598">IF($I$2="Длительное проживание от 30 ночей ",
INDEX(GRID!$B$18:$U$29,MATCH(C$7,GRID!$A$18:$A$29,0),MATCH(1,($U$2=GRID!$B$1:$U$1)*(КАЛЕНДАРЬ!BC28=GRID!$B$3:$U$3),0))*GRID!$H$42,
ROUNDUP(INDEX(GRID!$B$18:$U$29,MATCH(C$7,GRID!$A$18:$A$29,0),MATCH(1,($U$2=GRID!$B$1:$U$1)*(КАЛЕНДАРЬ!BC28=GRID!$B$3:$U$3),0))*GRID!$H$42*(1-GRID!$H$43),0))</f>
        <v>33200</v>
      </c>
      <c r="E598" s="5">
        <f t="array" ref="E598">IF($I$2="Длительное проживание от 30 ночей ",
INDEX(GRID!$B$4:$U$15,MATCH(E$7,GRID!$A$4:$A$15,0),MATCH(1,($U$2=GRID!$B$1:$U$1)*(КАЛЕНДАРЬ!BC28=GRID!$B$3:$U$3),0))*GRID!$H$42,
ROUNDUP(INDEX(GRID!$B$4:$U$15,MATCH(E$7,GRID!$A$4:$A$15,0),MATCH(1,($U$2=GRID!$B$1:$U$1)*(КАЛЕНДАРЬ!BC28=GRID!$B$3:$U$3),0))*GRID!$H$42*(1-GRID!$H$43),0))</f>
        <v>34960</v>
      </c>
      <c r="F598" s="5">
        <f t="array" ref="F598">IF($I$2="Длительное проживание от 30 ночей ",
INDEX(GRID!$B$18:$U$29,MATCH(E$7,GRID!$A$18:$A$29,0),MATCH(1,($U$2=GRID!$B$1:$U$1)*(КАЛЕНДАРЬ!BC28=GRID!$B$3:$U$3),0))*GRID!$H$42,
ROUNDUP(INDEX(GRID!$B$18:$U$29,MATCH(E$7,GRID!$A$18:$A$29,0),MATCH(1,($U$2=GRID!$B$1:$U$1)*(КАЛЕНДАРЬ!BC28=GRID!$B$3:$U$3),0))*GRID!$H$42*(1-GRID!$H$43),0))</f>
        <v>38960</v>
      </c>
      <c r="G598" s="5" cm="1">
        <f t="array" ref="G598">IF($I$2="Длительное проживание от 30 ночей ",
INDEX(GRID!$B$4:$U$15,MATCH(G$7,GRID!$A$4:$A$15,0),MATCH(1,($U$2=GRID!$B$1:$U$1)*(КАЛЕНДАРЬ!BC28=GRID!$B$3:$U$3),0))*GRID!$H$42,
ROUNDUP(INDEX(GRID!$B$4:$U$15,MATCH(G$7,GRID!$A$4:$A$15,0),MATCH(1,($U$2=GRID!$B$1:$U$1)*(КАЛЕНДАРЬ!BC28=GRID!$B$3:$U$3),0))*GRID!$H$42*(1-GRID!$H$43),0))</f>
        <v>40160</v>
      </c>
      <c r="H598" s="5" cm="1">
        <f t="array" ref="H598">IF($I$2="Длительное проживание от 30 ночей ",
INDEX(GRID!$B$18:$U$29,MATCH(G$7,GRID!$A$18:$A$29,0),MATCH(1,($U$2=GRID!$B$1:$U$1)*(КАЛЕНДАРЬ!BC28=GRID!$B$3:$U$3),0))*GRID!$H$42,
ROUNDUP(INDEX(GRID!$B$18:$U$29,MATCH(G$7,GRID!$A$18:$A$29,0),MATCH(1,($U$2=GRID!$B$1:$U$1)*(КАЛЕНДАРЬ!BC28=GRID!$B$3:$U$3),0))*GRID!$H$42*(1-GRID!$H$43),0))</f>
        <v>44160</v>
      </c>
      <c r="I598" s="5">
        <f t="array" ref="I598">IF($I$2="Длительное проживание от 30 ночей ",
INDEX(GRID!$B$4:$U$15,MATCH(I$7,GRID!$A$4:$A$15,0),MATCH(1,($U$2=GRID!$B$1:$U$1)*(КАЛЕНДАРЬ!BC28=GRID!$B$3:$U$3),0))*GRID!$H$42,
ROUNDUP(INDEX(GRID!$B$4:$U$15,MATCH(I$7,GRID!$A$4:$A$15,0),MATCH(1,($U$2=GRID!$B$1:$U$1)*(КАЛЕНДАРЬ!BC28=GRID!$B$3:$U$3),0))*GRID!$H$42*(1-GRID!$H$43),0))</f>
        <v>44960</v>
      </c>
      <c r="J598" s="5">
        <f t="array" ref="J598">IF($I$2="Длительное проживание от 30 ночей ",
INDEX(GRID!$B$18:$U$29,MATCH(I$7,GRID!$A$18:$A$29,0),MATCH(1,($U$2=GRID!$B$1:$U$1)*(КАЛЕНДАРЬ!BC28=GRID!$B$3:$U$3),0))*GRID!$H$42,
ROUNDUP(INDEX(GRID!$B$18:$U$29,MATCH(I$7,GRID!$A$18:$A$29,0),MATCH(1,($U$2=GRID!$B$1:$U$1)*(КАЛЕНДАРЬ!BC28=GRID!$B$3:$U$3),0))*GRID!$H$42*(1-GRID!$H$43),0))</f>
        <v>48960</v>
      </c>
      <c r="K598" s="5" cm="1">
        <f t="array" ref="K598">IF($I$2="Длительное проживание от 30 ночей ",
INDEX(GRID!$B$4:$U$15,MATCH(K$7,GRID!$A$4:$A$15,0),MATCH(1,($U$2=GRID!$B$1:$U$1)*(КАЛЕНДАРЬ!BC28=GRID!$B$3:$U$3),0))*GRID!$H$42,
ROUNDUP(INDEX(GRID!$B$4:$U$15,MATCH(K$7,GRID!$A$4:$A$15,0),MATCH(1,($U$2=GRID!$B$1:$U$1)*(КАЛЕНДАРЬ!BC28=GRID!$B$3:$U$3),0))*GRID!$H$42*(1-GRID!$H$43),0))</f>
        <v>50000</v>
      </c>
      <c r="L598" s="5" cm="1">
        <f t="array" ref="L598">IF($I$2="Длительное проживание от 30 ночей ",
INDEX(GRID!$B$18:$U$29,MATCH(K$7,GRID!$A$18:$A$29,0),MATCH(1,($U$2=GRID!$B$1:$U$1)*(КАЛЕНДАРЬ!BC28=GRID!$B$3:$U$3),0))*GRID!$H$42,
ROUNDUP(INDEX(GRID!$B$18:$U$29,MATCH(K$7,GRID!$A$18:$A$29,0),MATCH(1,($U$2=GRID!$B$1:$U$1)*(КАЛЕНДАРЬ!BC28=GRID!$B$3:$U$3),0))*GRID!$H$42*(1-GRID!$H$43),0))</f>
        <v>54000</v>
      </c>
      <c r="M598" s="5">
        <f t="array" ref="M598">IF($I$2="Длительное проживание от 30 ночей ",
INDEX(GRID!$B$4:$U$15,MATCH(M$7,GRID!$A$4:$A$15,0),MATCH(1,($U$2=GRID!$B$1:$U$1)*(КАЛЕНДАРЬ!BC28=GRID!$B$3:$U$3),0))*GRID!$H$42,
ROUNDUP(INDEX(GRID!$B$4:$U$15,MATCH(M$7,GRID!$A$4:$A$15,0),MATCH(1,($U$2=GRID!$B$1:$U$1)*(КАЛЕНДАРЬ!BC28=GRID!$B$3:$U$3),0))*GRID!$H$42*(1-GRID!$H$43),0))</f>
        <v>67440</v>
      </c>
      <c r="N598" s="5">
        <f t="array" ref="N598">IF($I$2="Длительное проживание от 30 ночей ",
INDEX(GRID!$B$18:$U$29,MATCH(M$7,GRID!$A$18:$A$29,0),MATCH(1,($U$2=GRID!$B$1:$U$1)*(КАЛЕНДАРЬ!BC28=GRID!$B$3:$U$3),0))*GRID!$H$42,
ROUNDUP(INDEX(GRID!$B$18:$U$29,MATCH(M$7,GRID!$A$18:$A$29,0),MATCH(1,($U$2=GRID!$B$1:$U$1)*(КАЛЕНДАРЬ!BC28=GRID!$B$3:$U$3),0))*GRID!$H$42*(1-GRID!$H$43),0))</f>
        <v>71440</v>
      </c>
      <c r="O598" s="5" cm="1">
        <f t="array" ref="O598">IF($I$2="Длительное проживание от 30 ночей ",
INDEX(GRID!$B$4:$U$15,MATCH(O$7,GRID!$A$4:$A$15,0),MATCH(1,($U$2=GRID!$B$1:$U$1)*(КАЛЕНДАРЬ!BC28=GRID!$B$3:$U$3),0))*GRID!$H$42,
ROUNDUP(INDEX(GRID!$B$4:$U$15,MATCH(O$7,GRID!$A$4:$A$15,0),MATCH(1,($U$2=GRID!$B$1:$U$1)*(КАЛЕНДАРЬ!AN\4=GRID!$B$3:$U$3),0))*GRID!$H$42*(1-GRID!$H$43),0))</f>
        <v>96880</v>
      </c>
      <c r="P598" s="5">
        <f t="array" ref="P598">IF($I$2="Длительное проживание от 30 ночей ",
INDEX(GRID!$B$4:$U$15,MATCH(P$7,GRID!$A$4:$A$15,0),MATCH(1,($U$2=GRID!$B$1:$U$1)*(КАЛЕНДАРЬ!BC28=GRID!$B$3:$U$3),0))*GRID!$H$42,
ROUNDUP(INDEX(GRID!$B$4:$U$15,MATCH(P$7,GRID!$A$4:$A$15,0),MATCH(1,($U$2=GRID!$B$1:$U$1)*(КАЛЕНДАРЬ!BC28=GRID!$B$3:$U$3),0))*GRID!$H$42*(1-GRID!$H$43),0))</f>
        <v>132160</v>
      </c>
      <c r="Q598" s="5">
        <f t="array" ref="Q598">IF($I$2="Длительное проживание от 30 ночей ",
INDEX(GRID!$B$4:$U$15,MATCH(Q$7,GRID!$A$4:$A$15,0),MATCH(1,($U$2=GRID!$B$1:$U$1)*(КАЛЕНДАРЬ!BC28=GRID!$B$3:$U$3),0))*GRID!$H$42,
ROUNDUP(INDEX(GRID!$B$4:$U$15,MATCH(Q$7,GRID!$A$4:$A$15,0),MATCH(1,($U$2=GRID!$B$1:$U$1)*(КАЛЕНДАРЬ!BC28=GRID!$B$3:$U$3),0))*GRID!$H$42*(1-GRID!$H$43),0))</f>
        <v>154960</v>
      </c>
      <c r="R598" s="50" t="s">
        <v>105</v>
      </c>
      <c r="S598" s="50" t="s">
        <v>105</v>
      </c>
      <c r="T598" s="50" t="s">
        <v>105</v>
      </c>
    </row>
    <row r="599" spans="1:22" ht="12.75" customHeight="1">
      <c r="A599" s="56" t="s">
        <v>16</v>
      </c>
      <c r="B599" s="57">
        <v>26</v>
      </c>
      <c r="C599" s="5" cm="1">
        <f t="array" ref="C599">IF($I$2="Длительное проживание от 30 ночей ",
INDEX(GRID!$B$4:$U$15,MATCH(C$7,GRID!$A$4:$A$15,0),MATCH(1,($U$2=GRID!$B$1:$U$1)*(КАЛЕНДАРЬ!BC29=GRID!$B$3:$U$3),0))*GRID!$H$42,
ROUNDUP(INDEX(GRID!$B$4:$U$15,MATCH(C$7,GRID!$A$4:$A$15,0),MATCH(1,($U$2=GRID!$B$1:$U$1)*(КАЛЕНДАРЬ!BC29=GRID!$B$3:$U$3),0))*GRID!$H$42*(1-GRID!$H$43),0))</f>
        <v>32080</v>
      </c>
      <c r="D599" s="5">
        <f t="array" ref="D599">IF($I$2="Длительное проживание от 30 ночей ",
INDEX(GRID!$B$18:$U$29,MATCH(C$7,GRID!$A$18:$A$29,0),MATCH(1,($U$2=GRID!$B$1:$U$1)*(КАЛЕНДАРЬ!BC29=GRID!$B$3:$U$3),0))*GRID!$H$42,
ROUNDUP(INDEX(GRID!$B$18:$U$29,MATCH(C$7,GRID!$A$18:$A$29,0),MATCH(1,($U$2=GRID!$B$1:$U$1)*(КАЛЕНДАРЬ!BC29=GRID!$B$3:$U$3),0))*GRID!$H$42*(1-GRID!$H$43),0))</f>
        <v>36080</v>
      </c>
      <c r="E599" s="5">
        <f t="array" ref="E599">IF($I$2="Длительное проживание от 30 ночей ",
INDEX(GRID!$B$4:$U$15,MATCH(E$7,GRID!$A$4:$A$15,0),MATCH(1,($U$2=GRID!$B$1:$U$1)*(КАЛЕНДАРЬ!BC29=GRID!$B$3:$U$3),0))*GRID!$H$42,
ROUNDUP(INDEX(GRID!$B$4:$U$15,MATCH(E$7,GRID!$A$4:$A$15,0),MATCH(1,($U$2=GRID!$B$1:$U$1)*(КАЛЕНДАРЬ!BC29=GRID!$B$3:$U$3),0))*GRID!$H$42*(1-GRID!$H$43),0))</f>
        <v>38320</v>
      </c>
      <c r="F599" s="5">
        <f t="array" ref="F599">IF($I$2="Длительное проживание от 30 ночей ",
INDEX(GRID!$B$18:$U$29,MATCH(E$7,GRID!$A$18:$A$29,0),MATCH(1,($U$2=GRID!$B$1:$U$1)*(КАЛЕНДАРЬ!BC29=GRID!$B$3:$U$3),0))*GRID!$H$42,
ROUNDUP(INDEX(GRID!$B$18:$U$29,MATCH(E$7,GRID!$A$18:$A$29,0),MATCH(1,($U$2=GRID!$B$1:$U$1)*(КАЛЕНДАРЬ!BC29=GRID!$B$3:$U$3),0))*GRID!$H$42*(1-GRID!$H$43),0))</f>
        <v>42320</v>
      </c>
      <c r="G599" s="5" cm="1">
        <f t="array" ref="G599">IF($I$2="Длительное проживание от 30 ночей ",
INDEX(GRID!$B$4:$U$15,MATCH(G$7,GRID!$A$4:$A$15,0),MATCH(1,($U$2=GRID!$B$1:$U$1)*(КАЛЕНДАРЬ!BC29=GRID!$B$3:$U$3),0))*GRID!$H$42,
ROUNDUP(INDEX(GRID!$B$4:$U$15,MATCH(G$7,GRID!$A$4:$A$15,0),MATCH(1,($U$2=GRID!$B$1:$U$1)*(КАЛЕНДАРЬ!BC29=GRID!$B$3:$U$3),0))*GRID!$H$42*(1-GRID!$H$43),0))</f>
        <v>43600</v>
      </c>
      <c r="H599" s="5" cm="1">
        <f t="array" ref="H599">IF($I$2="Длительное проживание от 30 ночей ",
INDEX(GRID!$B$18:$U$29,MATCH(G$7,GRID!$A$18:$A$29,0),MATCH(1,($U$2=GRID!$B$1:$U$1)*(КАЛЕНДАРЬ!BC29=GRID!$B$3:$U$3),0))*GRID!$H$42,
ROUNDUP(INDEX(GRID!$B$18:$U$29,MATCH(G$7,GRID!$A$18:$A$29,0),MATCH(1,($U$2=GRID!$B$1:$U$1)*(КАЛЕНДАРЬ!BC29=GRID!$B$3:$U$3),0))*GRID!$H$42*(1-GRID!$H$43),0))</f>
        <v>47600</v>
      </c>
      <c r="I599" s="5">
        <f t="array" ref="I599">IF($I$2="Длительное проживание от 30 ночей ",
INDEX(GRID!$B$4:$U$15,MATCH(I$7,GRID!$A$4:$A$15,0),MATCH(1,($U$2=GRID!$B$1:$U$1)*(КАЛЕНДАРЬ!BC29=GRID!$B$3:$U$3),0))*GRID!$H$42,
ROUNDUP(INDEX(GRID!$B$4:$U$15,MATCH(I$7,GRID!$A$4:$A$15,0),MATCH(1,($U$2=GRID!$B$1:$U$1)*(КАЛЕНДАРЬ!BC29=GRID!$B$3:$U$3),0))*GRID!$H$42*(1-GRID!$H$43),0))</f>
        <v>48720</v>
      </c>
      <c r="J599" s="5">
        <f t="array" ref="J599">IF($I$2="Длительное проживание от 30 ночей ",
INDEX(GRID!$B$18:$U$29,MATCH(I$7,GRID!$A$18:$A$29,0),MATCH(1,($U$2=GRID!$B$1:$U$1)*(КАЛЕНДАРЬ!BC29=GRID!$B$3:$U$3),0))*GRID!$H$42,
ROUNDUP(INDEX(GRID!$B$18:$U$29,MATCH(I$7,GRID!$A$18:$A$29,0),MATCH(1,($U$2=GRID!$B$1:$U$1)*(КАЛЕНДАРЬ!BC29=GRID!$B$3:$U$3),0))*GRID!$H$42*(1-GRID!$H$43),0))</f>
        <v>52720</v>
      </c>
      <c r="K599" s="5" cm="1">
        <f t="array" ref="K599">IF($I$2="Длительное проживание от 30 ночей ",
INDEX(GRID!$B$4:$U$15,MATCH(K$7,GRID!$A$4:$A$15,0),MATCH(1,($U$2=GRID!$B$1:$U$1)*(КАЛЕНДАРЬ!BC29=GRID!$B$3:$U$3),0))*GRID!$H$42,
ROUNDUP(INDEX(GRID!$B$4:$U$15,MATCH(K$7,GRID!$A$4:$A$15,0),MATCH(1,($U$2=GRID!$B$1:$U$1)*(КАЛЕНДАРЬ!BC29=GRID!$B$3:$U$3),0))*GRID!$H$42*(1-GRID!$H$43),0))</f>
        <v>53920</v>
      </c>
      <c r="L599" s="5" cm="1">
        <f t="array" ref="L599">IF($I$2="Длительное проживание от 30 ночей ",
INDEX(GRID!$B$18:$U$29,MATCH(K$7,GRID!$A$18:$A$29,0),MATCH(1,($U$2=GRID!$B$1:$U$1)*(КАЛЕНДАРЬ!BC29=GRID!$B$3:$U$3),0))*GRID!$H$42,
ROUNDUP(INDEX(GRID!$B$18:$U$29,MATCH(K$7,GRID!$A$18:$A$29,0),MATCH(1,($U$2=GRID!$B$1:$U$1)*(КАЛЕНДАРЬ!BC29=GRID!$B$3:$U$3),0))*GRID!$H$42*(1-GRID!$H$43),0))</f>
        <v>57920</v>
      </c>
      <c r="M599" s="5">
        <f t="array" ref="M599">IF($I$2="Длительное проживание от 30 ночей ",
INDEX(GRID!$B$4:$U$15,MATCH(M$7,GRID!$A$4:$A$15,0),MATCH(1,($U$2=GRID!$B$1:$U$1)*(КАЛЕНДАРЬ!BC29=GRID!$B$3:$U$3),0))*GRID!$H$42,
ROUNDUP(INDEX(GRID!$B$4:$U$15,MATCH(M$7,GRID!$A$4:$A$15,0),MATCH(1,($U$2=GRID!$B$1:$U$1)*(КАЛЕНДАРЬ!BC29=GRID!$B$3:$U$3),0))*GRID!$H$42*(1-GRID!$H$43),0))</f>
        <v>72160</v>
      </c>
      <c r="N599" s="5">
        <f t="array" ref="N599">IF($I$2="Длительное проживание от 30 ночей ",
INDEX(GRID!$B$18:$U$29,MATCH(M$7,GRID!$A$18:$A$29,0),MATCH(1,($U$2=GRID!$B$1:$U$1)*(КАЛЕНДАРЬ!BC29=GRID!$B$3:$U$3),0))*GRID!$H$42,
ROUNDUP(INDEX(GRID!$B$18:$U$29,MATCH(M$7,GRID!$A$18:$A$29,0),MATCH(1,($U$2=GRID!$B$1:$U$1)*(КАЛЕНДАРЬ!BC29=GRID!$B$3:$U$3),0))*GRID!$H$42*(1-GRID!$H$43),0))</f>
        <v>76160</v>
      </c>
      <c r="O599" s="5" cm="1">
        <f t="array" ref="O599">IF($I$2="Длительное проживание от 30 ночей ",
INDEX(GRID!$B$4:$U$15,MATCH(O$7,GRID!$A$4:$A$15,0),MATCH(1,($U$2=GRID!$B$1:$U$1)*(КАЛЕНДАРЬ!BC29=GRID!$B$3:$U$3),0))*GRID!$H$42,
ROUNDUP(INDEX(GRID!$B$4:$U$15,MATCH(O$7,GRID!$A$4:$A$15,0),MATCH(1,($U$2=GRID!$B$1:$U$1)*(КАЛЕНДАРЬ!AN\4=GRID!$B$3:$U$3),0))*GRID!$H$42*(1-GRID!$H$43),0))</f>
        <v>102240</v>
      </c>
      <c r="P599" s="5">
        <f t="array" ref="P599">IF($I$2="Длительное проживание от 30 ночей ",
INDEX(GRID!$B$4:$U$15,MATCH(P$7,GRID!$A$4:$A$15,0),MATCH(1,($U$2=GRID!$B$1:$U$1)*(КАЛЕНДАРЬ!BC29=GRID!$B$3:$U$3),0))*GRID!$H$42,
ROUNDUP(INDEX(GRID!$B$4:$U$15,MATCH(P$7,GRID!$A$4:$A$15,0),MATCH(1,($U$2=GRID!$B$1:$U$1)*(КАЛЕНДАРЬ!BC29=GRID!$B$3:$U$3),0))*GRID!$H$42*(1-GRID!$H$43),0))</f>
        <v>138320</v>
      </c>
      <c r="Q599" s="5">
        <f t="array" ref="Q599">IF($I$2="Длительное проживание от 30 ночей ",
INDEX(GRID!$B$4:$U$15,MATCH(Q$7,GRID!$A$4:$A$15,0),MATCH(1,($U$2=GRID!$B$1:$U$1)*(КАЛЕНДАРЬ!BC29=GRID!$B$3:$U$3),0))*GRID!$H$42,
ROUNDUP(INDEX(GRID!$B$4:$U$15,MATCH(Q$7,GRID!$A$4:$A$15,0),MATCH(1,($U$2=GRID!$B$1:$U$1)*(КАЛЕНДАРЬ!BC29=GRID!$B$3:$U$3),0))*GRID!$H$42*(1-GRID!$H$43),0))</f>
        <v>161920</v>
      </c>
      <c r="R599" s="50" t="s">
        <v>105</v>
      </c>
      <c r="S599" s="50" t="s">
        <v>105</v>
      </c>
      <c r="T599" s="50" t="s">
        <v>105</v>
      </c>
    </row>
    <row r="600" spans="1:22" ht="12.75" customHeight="1">
      <c r="A600" s="56" t="s">
        <v>17</v>
      </c>
      <c r="B600" s="57">
        <v>27</v>
      </c>
      <c r="C600" s="5" cm="1">
        <f t="array" ref="C600">IF($I$2="Длительное проживание от 30 ночей ",
INDEX(GRID!$B$4:$U$15,MATCH(C$7,GRID!$A$4:$A$15,0),MATCH(1,($U$2=GRID!$B$1:$U$1)*(КАЛЕНДАРЬ!BC30=GRID!$B$3:$U$3),0))*GRID!$H$42,
ROUNDUP(INDEX(GRID!$B$4:$U$15,MATCH(C$7,GRID!$A$4:$A$15,0),MATCH(1,($U$2=GRID!$B$1:$U$1)*(КАЛЕНДАРЬ!BC30=GRID!$B$3:$U$3),0))*GRID!$H$42*(1-GRID!$H$43),0))</f>
        <v>32080</v>
      </c>
      <c r="D600" s="5">
        <f t="array" ref="D600">IF($I$2="Длительное проживание от 30 ночей ",
INDEX(GRID!$B$18:$U$29,MATCH(C$7,GRID!$A$18:$A$29,0),MATCH(1,($U$2=GRID!$B$1:$U$1)*(КАЛЕНДАРЬ!BC30=GRID!$B$3:$U$3),0))*GRID!$H$42,
ROUNDUP(INDEX(GRID!$B$18:$U$29,MATCH(C$7,GRID!$A$18:$A$29,0),MATCH(1,($U$2=GRID!$B$1:$U$1)*(КАЛЕНДАРЬ!BC30=GRID!$B$3:$U$3),0))*GRID!$H$42*(1-GRID!$H$43),0))</f>
        <v>36080</v>
      </c>
      <c r="E600" s="5">
        <f t="array" ref="E600">IF($I$2="Длительное проживание от 30 ночей ",
INDEX(GRID!$B$4:$U$15,MATCH(E$7,GRID!$A$4:$A$15,0),MATCH(1,($U$2=GRID!$B$1:$U$1)*(КАЛЕНДАРЬ!BC30=GRID!$B$3:$U$3),0))*GRID!$H$42,
ROUNDUP(INDEX(GRID!$B$4:$U$15,MATCH(E$7,GRID!$A$4:$A$15,0),MATCH(1,($U$2=GRID!$B$1:$U$1)*(КАЛЕНДАРЬ!BC30=GRID!$B$3:$U$3),0))*GRID!$H$42*(1-GRID!$H$43),0))</f>
        <v>38320</v>
      </c>
      <c r="F600" s="5">
        <f t="array" ref="F600">IF($I$2="Длительное проживание от 30 ночей ",
INDEX(GRID!$B$18:$U$29,MATCH(E$7,GRID!$A$18:$A$29,0),MATCH(1,($U$2=GRID!$B$1:$U$1)*(КАЛЕНДАРЬ!BC30=GRID!$B$3:$U$3),0))*GRID!$H$42,
ROUNDUP(INDEX(GRID!$B$18:$U$29,MATCH(E$7,GRID!$A$18:$A$29,0),MATCH(1,($U$2=GRID!$B$1:$U$1)*(КАЛЕНДАРЬ!BC30=GRID!$B$3:$U$3),0))*GRID!$H$42*(1-GRID!$H$43),0))</f>
        <v>42320</v>
      </c>
      <c r="G600" s="5" cm="1">
        <f t="array" ref="G600">IF($I$2="Длительное проживание от 30 ночей ",
INDEX(GRID!$B$4:$U$15,MATCH(G$7,GRID!$A$4:$A$15,0),MATCH(1,($U$2=GRID!$B$1:$U$1)*(КАЛЕНДАРЬ!BC30=GRID!$B$3:$U$3),0))*GRID!$H$42,
ROUNDUP(INDEX(GRID!$B$4:$U$15,MATCH(G$7,GRID!$A$4:$A$15,0),MATCH(1,($U$2=GRID!$B$1:$U$1)*(КАЛЕНДАРЬ!BC30=GRID!$B$3:$U$3),0))*GRID!$H$42*(1-GRID!$H$43),0))</f>
        <v>43600</v>
      </c>
      <c r="H600" s="5" cm="1">
        <f t="array" ref="H600">IF($I$2="Длительное проживание от 30 ночей ",
INDEX(GRID!$B$18:$U$29,MATCH(G$7,GRID!$A$18:$A$29,0),MATCH(1,($U$2=GRID!$B$1:$U$1)*(КАЛЕНДАРЬ!BC30=GRID!$B$3:$U$3),0))*GRID!$H$42,
ROUNDUP(INDEX(GRID!$B$18:$U$29,MATCH(G$7,GRID!$A$18:$A$29,0),MATCH(1,($U$2=GRID!$B$1:$U$1)*(КАЛЕНДАРЬ!BC30=GRID!$B$3:$U$3),0))*GRID!$H$42*(1-GRID!$H$43),0))</f>
        <v>47600</v>
      </c>
      <c r="I600" s="5">
        <f t="array" ref="I600">IF($I$2="Длительное проживание от 30 ночей ",
INDEX(GRID!$B$4:$U$15,MATCH(I$7,GRID!$A$4:$A$15,0),MATCH(1,($U$2=GRID!$B$1:$U$1)*(КАЛЕНДАРЬ!BC30=GRID!$B$3:$U$3),0))*GRID!$H$42,
ROUNDUP(INDEX(GRID!$B$4:$U$15,MATCH(I$7,GRID!$A$4:$A$15,0),MATCH(1,($U$2=GRID!$B$1:$U$1)*(КАЛЕНДАРЬ!BC30=GRID!$B$3:$U$3),0))*GRID!$H$42*(1-GRID!$H$43),0))</f>
        <v>48720</v>
      </c>
      <c r="J600" s="5">
        <f t="array" ref="J600">IF($I$2="Длительное проживание от 30 ночей ",
INDEX(GRID!$B$18:$U$29,MATCH(I$7,GRID!$A$18:$A$29,0),MATCH(1,($U$2=GRID!$B$1:$U$1)*(КАЛЕНДАРЬ!BC30=GRID!$B$3:$U$3),0))*GRID!$H$42,
ROUNDUP(INDEX(GRID!$B$18:$U$29,MATCH(I$7,GRID!$A$18:$A$29,0),MATCH(1,($U$2=GRID!$B$1:$U$1)*(КАЛЕНДАРЬ!BC30=GRID!$B$3:$U$3),0))*GRID!$H$42*(1-GRID!$H$43),0))</f>
        <v>52720</v>
      </c>
      <c r="K600" s="5" cm="1">
        <f t="array" ref="K600">IF($I$2="Длительное проживание от 30 ночей ",
INDEX(GRID!$B$4:$U$15,MATCH(K$7,GRID!$A$4:$A$15,0),MATCH(1,($U$2=GRID!$B$1:$U$1)*(КАЛЕНДАРЬ!BC30=GRID!$B$3:$U$3),0))*GRID!$H$42,
ROUNDUP(INDEX(GRID!$B$4:$U$15,MATCH(K$7,GRID!$A$4:$A$15,0),MATCH(1,($U$2=GRID!$B$1:$U$1)*(КАЛЕНДАРЬ!BC30=GRID!$B$3:$U$3),0))*GRID!$H$42*(1-GRID!$H$43),0))</f>
        <v>53920</v>
      </c>
      <c r="L600" s="5" cm="1">
        <f t="array" ref="L600">IF($I$2="Длительное проживание от 30 ночей ",
INDEX(GRID!$B$18:$U$29,MATCH(K$7,GRID!$A$18:$A$29,0),MATCH(1,($U$2=GRID!$B$1:$U$1)*(КАЛЕНДАРЬ!BC30=GRID!$B$3:$U$3),0))*GRID!$H$42,
ROUNDUP(INDEX(GRID!$B$18:$U$29,MATCH(K$7,GRID!$A$18:$A$29,0),MATCH(1,($U$2=GRID!$B$1:$U$1)*(КАЛЕНДАРЬ!BC30=GRID!$B$3:$U$3),0))*GRID!$H$42*(1-GRID!$H$43),0))</f>
        <v>57920</v>
      </c>
      <c r="M600" s="5">
        <f t="array" ref="M600">IF($I$2="Длительное проживание от 30 ночей ",
INDEX(GRID!$B$4:$U$15,MATCH(M$7,GRID!$A$4:$A$15,0),MATCH(1,($U$2=GRID!$B$1:$U$1)*(КАЛЕНДАРЬ!BC30=GRID!$B$3:$U$3),0))*GRID!$H$42,
ROUNDUP(INDEX(GRID!$B$4:$U$15,MATCH(M$7,GRID!$A$4:$A$15,0),MATCH(1,($U$2=GRID!$B$1:$U$1)*(КАЛЕНДАРЬ!BC30=GRID!$B$3:$U$3),0))*GRID!$H$42*(1-GRID!$H$43),0))</f>
        <v>72160</v>
      </c>
      <c r="N600" s="5">
        <f t="array" ref="N600">IF($I$2="Длительное проживание от 30 ночей ",
INDEX(GRID!$B$18:$U$29,MATCH(M$7,GRID!$A$18:$A$29,0),MATCH(1,($U$2=GRID!$B$1:$U$1)*(КАЛЕНДАРЬ!BC30=GRID!$B$3:$U$3),0))*GRID!$H$42,
ROUNDUP(INDEX(GRID!$B$18:$U$29,MATCH(M$7,GRID!$A$18:$A$29,0),MATCH(1,($U$2=GRID!$B$1:$U$1)*(КАЛЕНДАРЬ!BC30=GRID!$B$3:$U$3),0))*GRID!$H$42*(1-GRID!$H$43),0))</f>
        <v>76160</v>
      </c>
      <c r="O600" s="5" cm="1">
        <f t="array" ref="O600">IF($I$2="Длительное проживание от 30 ночей ",
INDEX(GRID!$B$4:$U$15,MATCH(O$7,GRID!$A$4:$A$15,0),MATCH(1,($U$2=GRID!$B$1:$U$1)*(КАЛЕНДАРЬ!BC30=GRID!$B$3:$U$3),0))*GRID!$H$42,
ROUNDUP(INDEX(GRID!$B$4:$U$15,MATCH(O$7,GRID!$A$4:$A$15,0),MATCH(1,($U$2=GRID!$B$1:$U$1)*(КАЛЕНДАРЬ!AN\4=GRID!$B$3:$U$3),0))*GRID!$H$42*(1-GRID!$H$43),0))</f>
        <v>102240</v>
      </c>
      <c r="P600" s="5">
        <f t="array" ref="P600">IF($I$2="Длительное проживание от 30 ночей ",
INDEX(GRID!$B$4:$U$15,MATCH(P$7,GRID!$A$4:$A$15,0),MATCH(1,($U$2=GRID!$B$1:$U$1)*(КАЛЕНДАРЬ!BC30=GRID!$B$3:$U$3),0))*GRID!$H$42,
ROUNDUP(INDEX(GRID!$B$4:$U$15,MATCH(P$7,GRID!$A$4:$A$15,0),MATCH(1,($U$2=GRID!$B$1:$U$1)*(КАЛЕНДАРЬ!BC30=GRID!$B$3:$U$3),0))*GRID!$H$42*(1-GRID!$H$43),0))</f>
        <v>138320</v>
      </c>
      <c r="Q600" s="5">
        <f t="array" ref="Q600">IF($I$2="Длительное проживание от 30 ночей ",
INDEX(GRID!$B$4:$U$15,MATCH(Q$7,GRID!$A$4:$A$15,0),MATCH(1,($U$2=GRID!$B$1:$U$1)*(КАЛЕНДАРЬ!BC30=GRID!$B$3:$U$3),0))*GRID!$H$42,
ROUNDUP(INDEX(GRID!$B$4:$U$15,MATCH(Q$7,GRID!$A$4:$A$15,0),MATCH(1,($U$2=GRID!$B$1:$U$1)*(КАЛЕНДАРЬ!BC30=GRID!$B$3:$U$3),0))*GRID!$H$42*(1-GRID!$H$43),0))</f>
        <v>161920</v>
      </c>
      <c r="R600" s="50" t="s">
        <v>105</v>
      </c>
      <c r="S600" s="50" t="s">
        <v>105</v>
      </c>
      <c r="T600" s="50" t="s">
        <v>105</v>
      </c>
    </row>
    <row r="601" spans="1:22" ht="12.75" customHeight="1">
      <c r="A601" s="56" t="s">
        <v>11</v>
      </c>
      <c r="B601" s="57">
        <v>28</v>
      </c>
      <c r="C601" s="5" cm="1">
        <f t="array" ref="C601">IF($I$2="Длительное проживание от 30 ночей ",
INDEX(GRID!$B$4:$U$15,MATCH(C$7,GRID!$A$4:$A$15,0),MATCH(1,($U$2=GRID!$B$1:$U$1)*(КАЛЕНДАРЬ!BC31=GRID!$B$3:$U$3),0))*GRID!$H$42,
ROUNDUP(INDEX(GRID!$B$4:$U$15,MATCH(C$7,GRID!$A$4:$A$15,0),MATCH(1,($U$2=GRID!$B$1:$U$1)*(КАЛЕНДАРЬ!BC31=GRID!$B$3:$U$3),0))*GRID!$H$42*(1-GRID!$H$43),0))</f>
        <v>29200</v>
      </c>
      <c r="D601" s="5">
        <f t="array" ref="D601">IF($I$2="Длительное проживание от 30 ночей ",
INDEX(GRID!$B$18:$U$29,MATCH(C$7,GRID!$A$18:$A$29,0),MATCH(1,($U$2=GRID!$B$1:$U$1)*(КАЛЕНДАРЬ!BC31=GRID!$B$3:$U$3),0))*GRID!$H$42,
ROUNDUP(INDEX(GRID!$B$18:$U$29,MATCH(C$7,GRID!$A$18:$A$29,0),MATCH(1,($U$2=GRID!$B$1:$U$1)*(КАЛЕНДАРЬ!BC31=GRID!$B$3:$U$3),0))*GRID!$H$42*(1-GRID!$H$43),0))</f>
        <v>33200</v>
      </c>
      <c r="E601" s="5">
        <f t="array" ref="E601">IF($I$2="Длительное проживание от 30 ночей ",
INDEX(GRID!$B$4:$U$15,MATCH(E$7,GRID!$A$4:$A$15,0),MATCH(1,($U$2=GRID!$B$1:$U$1)*(КАЛЕНДАРЬ!BC31=GRID!$B$3:$U$3),0))*GRID!$H$42,
ROUNDUP(INDEX(GRID!$B$4:$U$15,MATCH(E$7,GRID!$A$4:$A$15,0),MATCH(1,($U$2=GRID!$B$1:$U$1)*(КАЛЕНДАРЬ!BC31=GRID!$B$3:$U$3),0))*GRID!$H$42*(1-GRID!$H$43),0))</f>
        <v>34960</v>
      </c>
      <c r="F601" s="5">
        <f t="array" ref="F601">IF($I$2="Длительное проживание от 30 ночей ",
INDEX(GRID!$B$18:$U$29,MATCH(E$7,GRID!$A$18:$A$29,0),MATCH(1,($U$2=GRID!$B$1:$U$1)*(КАЛЕНДАРЬ!BC31=GRID!$B$3:$U$3),0))*GRID!$H$42,
ROUNDUP(INDEX(GRID!$B$18:$U$29,MATCH(E$7,GRID!$A$18:$A$29,0),MATCH(1,($U$2=GRID!$B$1:$U$1)*(КАЛЕНДАРЬ!BC31=GRID!$B$3:$U$3),0))*GRID!$H$42*(1-GRID!$H$43),0))</f>
        <v>38960</v>
      </c>
      <c r="G601" s="5" cm="1">
        <f t="array" ref="G601">IF($I$2="Длительное проживание от 30 ночей ",
INDEX(GRID!$B$4:$U$15,MATCH(G$7,GRID!$A$4:$A$15,0),MATCH(1,($U$2=GRID!$B$1:$U$1)*(КАЛЕНДАРЬ!BC31=GRID!$B$3:$U$3),0))*GRID!$H$42,
ROUNDUP(INDEX(GRID!$B$4:$U$15,MATCH(G$7,GRID!$A$4:$A$15,0),MATCH(1,($U$2=GRID!$B$1:$U$1)*(КАЛЕНДАРЬ!BC31=GRID!$B$3:$U$3),0))*GRID!$H$42*(1-GRID!$H$43),0))</f>
        <v>40160</v>
      </c>
      <c r="H601" s="5" cm="1">
        <f t="array" ref="H601">IF($I$2="Длительное проживание от 30 ночей ",
INDEX(GRID!$B$18:$U$29,MATCH(G$7,GRID!$A$18:$A$29,0),MATCH(1,($U$2=GRID!$B$1:$U$1)*(КАЛЕНДАРЬ!BC31=GRID!$B$3:$U$3),0))*GRID!$H$42,
ROUNDUP(INDEX(GRID!$B$18:$U$29,MATCH(G$7,GRID!$A$18:$A$29,0),MATCH(1,($U$2=GRID!$B$1:$U$1)*(КАЛЕНДАРЬ!BC31=GRID!$B$3:$U$3),0))*GRID!$H$42*(1-GRID!$H$43),0))</f>
        <v>44160</v>
      </c>
      <c r="I601" s="5">
        <f t="array" ref="I601">IF($I$2="Длительное проживание от 30 ночей ",
INDEX(GRID!$B$4:$U$15,MATCH(I$7,GRID!$A$4:$A$15,0),MATCH(1,($U$2=GRID!$B$1:$U$1)*(КАЛЕНДАРЬ!BC31=GRID!$B$3:$U$3),0))*GRID!$H$42,
ROUNDUP(INDEX(GRID!$B$4:$U$15,MATCH(I$7,GRID!$A$4:$A$15,0),MATCH(1,($U$2=GRID!$B$1:$U$1)*(КАЛЕНДАРЬ!BC31=GRID!$B$3:$U$3),0))*GRID!$H$42*(1-GRID!$H$43),0))</f>
        <v>44960</v>
      </c>
      <c r="J601" s="5">
        <f t="array" ref="J601">IF($I$2="Длительное проживание от 30 ночей ",
INDEX(GRID!$B$18:$U$29,MATCH(I$7,GRID!$A$18:$A$29,0),MATCH(1,($U$2=GRID!$B$1:$U$1)*(КАЛЕНДАРЬ!BC31=GRID!$B$3:$U$3),0))*GRID!$H$42,
ROUNDUP(INDEX(GRID!$B$18:$U$29,MATCH(I$7,GRID!$A$18:$A$29,0),MATCH(1,($U$2=GRID!$B$1:$U$1)*(КАЛЕНДАРЬ!BC31=GRID!$B$3:$U$3),0))*GRID!$H$42*(1-GRID!$H$43),0))</f>
        <v>48960</v>
      </c>
      <c r="K601" s="5" cm="1">
        <f t="array" ref="K601">IF($I$2="Длительное проживание от 30 ночей ",
INDEX(GRID!$B$4:$U$15,MATCH(K$7,GRID!$A$4:$A$15,0),MATCH(1,($U$2=GRID!$B$1:$U$1)*(КАЛЕНДАРЬ!BC31=GRID!$B$3:$U$3),0))*GRID!$H$42,
ROUNDUP(INDEX(GRID!$B$4:$U$15,MATCH(K$7,GRID!$A$4:$A$15,0),MATCH(1,($U$2=GRID!$B$1:$U$1)*(КАЛЕНДАРЬ!BC31=GRID!$B$3:$U$3),0))*GRID!$H$42*(1-GRID!$H$43),0))</f>
        <v>50000</v>
      </c>
      <c r="L601" s="5" cm="1">
        <f t="array" ref="L601">IF($I$2="Длительное проживание от 30 ночей ",
INDEX(GRID!$B$18:$U$29,MATCH(K$7,GRID!$A$18:$A$29,0),MATCH(1,($U$2=GRID!$B$1:$U$1)*(КАЛЕНДАРЬ!BC31=GRID!$B$3:$U$3),0))*GRID!$H$42,
ROUNDUP(INDEX(GRID!$B$18:$U$29,MATCH(K$7,GRID!$A$18:$A$29,0),MATCH(1,($U$2=GRID!$B$1:$U$1)*(КАЛЕНДАРЬ!BC31=GRID!$B$3:$U$3),0))*GRID!$H$42*(1-GRID!$H$43),0))</f>
        <v>54000</v>
      </c>
      <c r="M601" s="5">
        <f t="array" ref="M601">IF($I$2="Длительное проживание от 30 ночей ",
INDEX(GRID!$B$4:$U$15,MATCH(M$7,GRID!$A$4:$A$15,0),MATCH(1,($U$2=GRID!$B$1:$U$1)*(КАЛЕНДАРЬ!BC31=GRID!$B$3:$U$3),0))*GRID!$H$42,
ROUNDUP(INDEX(GRID!$B$4:$U$15,MATCH(M$7,GRID!$A$4:$A$15,0),MATCH(1,($U$2=GRID!$B$1:$U$1)*(КАЛЕНДАРЬ!BC31=GRID!$B$3:$U$3),0))*GRID!$H$42*(1-GRID!$H$43),0))</f>
        <v>67440</v>
      </c>
      <c r="N601" s="5">
        <f t="array" ref="N601">IF($I$2="Длительное проживание от 30 ночей ",
INDEX(GRID!$B$18:$U$29,MATCH(M$7,GRID!$A$18:$A$29,0),MATCH(1,($U$2=GRID!$B$1:$U$1)*(КАЛЕНДАРЬ!BC31=GRID!$B$3:$U$3),0))*GRID!$H$42,
ROUNDUP(INDEX(GRID!$B$18:$U$29,MATCH(M$7,GRID!$A$18:$A$29,0),MATCH(1,($U$2=GRID!$B$1:$U$1)*(КАЛЕНДАРЬ!BC31=GRID!$B$3:$U$3),0))*GRID!$H$42*(1-GRID!$H$43),0))</f>
        <v>71440</v>
      </c>
      <c r="O601" s="5" cm="1">
        <f t="array" ref="O601">IF($I$2="Длительное проживание от 30 ночей ",
INDEX(GRID!$B$4:$U$15,MATCH(O$7,GRID!$A$4:$A$15,0),MATCH(1,($U$2=GRID!$B$1:$U$1)*(КАЛЕНДАРЬ!BC31=GRID!$B$3:$U$3),0))*GRID!$H$42,
ROUNDUP(INDEX(GRID!$B$4:$U$15,MATCH(O$7,GRID!$A$4:$A$15,0),MATCH(1,($U$2=GRID!$B$1:$U$1)*(КАЛЕНДАРЬ!AN\4=GRID!$B$3:$U$3),0))*GRID!$H$42*(1-GRID!$H$43),0))</f>
        <v>96880</v>
      </c>
      <c r="P601" s="5">
        <f t="array" ref="P601">IF($I$2="Длительное проживание от 30 ночей ",
INDEX(GRID!$B$4:$U$15,MATCH(P$7,GRID!$A$4:$A$15,0),MATCH(1,($U$2=GRID!$B$1:$U$1)*(КАЛЕНДАРЬ!BC31=GRID!$B$3:$U$3),0))*GRID!$H$42,
ROUNDUP(INDEX(GRID!$B$4:$U$15,MATCH(P$7,GRID!$A$4:$A$15,0),MATCH(1,($U$2=GRID!$B$1:$U$1)*(КАЛЕНДАРЬ!BC31=GRID!$B$3:$U$3),0))*GRID!$H$42*(1-GRID!$H$43),0))</f>
        <v>132160</v>
      </c>
      <c r="Q601" s="5">
        <f t="array" ref="Q601">IF($I$2="Длительное проживание от 30 ночей ",
INDEX(GRID!$B$4:$U$15,MATCH(Q$7,GRID!$A$4:$A$15,0),MATCH(1,($U$2=GRID!$B$1:$U$1)*(КАЛЕНДАРЬ!BC31=GRID!$B$3:$U$3),0))*GRID!$H$42,
ROUNDUP(INDEX(GRID!$B$4:$U$15,MATCH(Q$7,GRID!$A$4:$A$15,0),MATCH(1,($U$2=GRID!$B$1:$U$1)*(КАЛЕНДАРЬ!BC31=GRID!$B$3:$U$3),0))*GRID!$H$42*(1-GRID!$H$43),0))</f>
        <v>154960</v>
      </c>
      <c r="R601" s="50" t="s">
        <v>105</v>
      </c>
      <c r="S601" s="50" t="s">
        <v>105</v>
      </c>
      <c r="T601" s="50" t="s">
        <v>105</v>
      </c>
    </row>
    <row r="602" spans="1:22" ht="12.75" customHeight="1">
      <c r="A602" s="56" t="s">
        <v>12</v>
      </c>
      <c r="B602" s="57">
        <v>29</v>
      </c>
      <c r="C602" s="5" cm="1">
        <f t="array" ref="C602">IF($I$2="Длительное проживание от 30 ночей ",
INDEX(GRID!$B$4:$U$15,MATCH(C$7,GRID!$A$4:$A$15,0),MATCH(1,($U$2=GRID!$B$1:$U$1)*(КАЛЕНДАРЬ!BC32=GRID!$B$3:$U$3),0))*GRID!$H$42,
ROUNDUP(INDEX(GRID!$B$4:$U$15,MATCH(C$7,GRID!$A$4:$A$15,0),MATCH(1,($U$2=GRID!$B$1:$U$1)*(КАЛЕНДАРЬ!BC32=GRID!$B$3:$U$3),0))*GRID!$H$42*(1-GRID!$H$43),0))</f>
        <v>29200</v>
      </c>
      <c r="D602" s="5">
        <f t="array" ref="D602">IF($I$2="Длительное проживание от 30 ночей ",
INDEX(GRID!$B$18:$U$29,MATCH(C$7,GRID!$A$18:$A$29,0),MATCH(1,($U$2=GRID!$B$1:$U$1)*(КАЛЕНДАРЬ!BC32=GRID!$B$3:$U$3),0))*GRID!$H$42,
ROUNDUP(INDEX(GRID!$B$18:$U$29,MATCH(C$7,GRID!$A$18:$A$29,0),MATCH(1,($U$2=GRID!$B$1:$U$1)*(КАЛЕНДАРЬ!BC32=GRID!$B$3:$U$3),0))*GRID!$H$42*(1-GRID!$H$43),0))</f>
        <v>33200</v>
      </c>
      <c r="E602" s="5">
        <f t="array" ref="E602">IF($I$2="Длительное проживание от 30 ночей ",
INDEX(GRID!$B$4:$U$15,MATCH(E$7,GRID!$A$4:$A$15,0),MATCH(1,($U$2=GRID!$B$1:$U$1)*(КАЛЕНДАРЬ!BC32=GRID!$B$3:$U$3),0))*GRID!$H$42,
ROUNDUP(INDEX(GRID!$B$4:$U$15,MATCH(E$7,GRID!$A$4:$A$15,0),MATCH(1,($U$2=GRID!$B$1:$U$1)*(КАЛЕНДАРЬ!BC32=GRID!$B$3:$U$3),0))*GRID!$H$42*(1-GRID!$H$43),0))</f>
        <v>34960</v>
      </c>
      <c r="F602" s="5">
        <f t="array" ref="F602">IF($I$2="Длительное проживание от 30 ночей ",
INDEX(GRID!$B$18:$U$29,MATCH(E$7,GRID!$A$18:$A$29,0),MATCH(1,($U$2=GRID!$B$1:$U$1)*(КАЛЕНДАРЬ!BC32=GRID!$B$3:$U$3),0))*GRID!$H$42,
ROUNDUP(INDEX(GRID!$B$18:$U$29,MATCH(E$7,GRID!$A$18:$A$29,0),MATCH(1,($U$2=GRID!$B$1:$U$1)*(КАЛЕНДАРЬ!BC32=GRID!$B$3:$U$3),0))*GRID!$H$42*(1-GRID!$H$43),0))</f>
        <v>38960</v>
      </c>
      <c r="G602" s="5" cm="1">
        <f t="array" ref="G602">IF($I$2="Длительное проживание от 30 ночей ",
INDEX(GRID!$B$4:$U$15,MATCH(G$7,GRID!$A$4:$A$15,0),MATCH(1,($U$2=GRID!$B$1:$U$1)*(КАЛЕНДАРЬ!BC32=GRID!$B$3:$U$3),0))*GRID!$H$42,
ROUNDUP(INDEX(GRID!$B$4:$U$15,MATCH(G$7,GRID!$A$4:$A$15,0),MATCH(1,($U$2=GRID!$B$1:$U$1)*(КАЛЕНДАРЬ!BC32=GRID!$B$3:$U$3),0))*GRID!$H$42*(1-GRID!$H$43),0))</f>
        <v>40160</v>
      </c>
      <c r="H602" s="5" cm="1">
        <f t="array" ref="H602">IF($I$2="Длительное проживание от 30 ночей ",
INDEX(GRID!$B$18:$U$29,MATCH(G$7,GRID!$A$18:$A$29,0),MATCH(1,($U$2=GRID!$B$1:$U$1)*(КАЛЕНДАРЬ!BC32=GRID!$B$3:$U$3),0))*GRID!$H$42,
ROUNDUP(INDEX(GRID!$B$18:$U$29,MATCH(G$7,GRID!$A$18:$A$29,0),MATCH(1,($U$2=GRID!$B$1:$U$1)*(КАЛЕНДАРЬ!BC32=GRID!$B$3:$U$3),0))*GRID!$H$42*(1-GRID!$H$43),0))</f>
        <v>44160</v>
      </c>
      <c r="I602" s="5">
        <f t="array" ref="I602">IF($I$2="Длительное проживание от 30 ночей ",
INDEX(GRID!$B$4:$U$15,MATCH(I$7,GRID!$A$4:$A$15,0),MATCH(1,($U$2=GRID!$B$1:$U$1)*(КАЛЕНДАРЬ!BC32=GRID!$B$3:$U$3),0))*GRID!$H$42,
ROUNDUP(INDEX(GRID!$B$4:$U$15,MATCH(I$7,GRID!$A$4:$A$15,0),MATCH(1,($U$2=GRID!$B$1:$U$1)*(КАЛЕНДАРЬ!BC32=GRID!$B$3:$U$3),0))*GRID!$H$42*(1-GRID!$H$43),0))</f>
        <v>44960</v>
      </c>
      <c r="J602" s="5">
        <f t="array" ref="J602">IF($I$2="Длительное проживание от 30 ночей ",
INDEX(GRID!$B$18:$U$29,MATCH(I$7,GRID!$A$18:$A$29,0),MATCH(1,($U$2=GRID!$B$1:$U$1)*(КАЛЕНДАРЬ!BC32=GRID!$B$3:$U$3),0))*GRID!$H$42,
ROUNDUP(INDEX(GRID!$B$18:$U$29,MATCH(I$7,GRID!$A$18:$A$29,0),MATCH(1,($U$2=GRID!$B$1:$U$1)*(КАЛЕНДАРЬ!BC32=GRID!$B$3:$U$3),0))*GRID!$H$42*(1-GRID!$H$43),0))</f>
        <v>48960</v>
      </c>
      <c r="K602" s="5" cm="1">
        <f t="array" ref="K602">IF($I$2="Длительное проживание от 30 ночей ",
INDEX(GRID!$B$4:$U$15,MATCH(K$7,GRID!$A$4:$A$15,0),MATCH(1,($U$2=GRID!$B$1:$U$1)*(КАЛЕНДАРЬ!BC32=GRID!$B$3:$U$3),0))*GRID!$H$42,
ROUNDUP(INDEX(GRID!$B$4:$U$15,MATCH(K$7,GRID!$A$4:$A$15,0),MATCH(1,($U$2=GRID!$B$1:$U$1)*(КАЛЕНДАРЬ!BC32=GRID!$B$3:$U$3),0))*GRID!$H$42*(1-GRID!$H$43),0))</f>
        <v>50000</v>
      </c>
      <c r="L602" s="5" cm="1">
        <f t="array" ref="L602">IF($I$2="Длительное проживание от 30 ночей ",
INDEX(GRID!$B$18:$U$29,MATCH(K$7,GRID!$A$18:$A$29,0),MATCH(1,($U$2=GRID!$B$1:$U$1)*(КАЛЕНДАРЬ!BC32=GRID!$B$3:$U$3),0))*GRID!$H$42,
ROUNDUP(INDEX(GRID!$B$18:$U$29,MATCH(K$7,GRID!$A$18:$A$29,0),MATCH(1,($U$2=GRID!$B$1:$U$1)*(КАЛЕНДАРЬ!BC32=GRID!$B$3:$U$3),0))*GRID!$H$42*(1-GRID!$H$43),0))</f>
        <v>54000</v>
      </c>
      <c r="M602" s="5">
        <f t="array" ref="M602">IF($I$2="Длительное проживание от 30 ночей ",
INDEX(GRID!$B$4:$U$15,MATCH(M$7,GRID!$A$4:$A$15,0),MATCH(1,($U$2=GRID!$B$1:$U$1)*(КАЛЕНДАРЬ!BC32=GRID!$B$3:$U$3),0))*GRID!$H$42,
ROUNDUP(INDEX(GRID!$B$4:$U$15,MATCH(M$7,GRID!$A$4:$A$15,0),MATCH(1,($U$2=GRID!$B$1:$U$1)*(КАЛЕНДАРЬ!BC32=GRID!$B$3:$U$3),0))*GRID!$H$42*(1-GRID!$H$43),0))</f>
        <v>67440</v>
      </c>
      <c r="N602" s="5">
        <f t="array" ref="N602">IF($I$2="Длительное проживание от 30 ночей ",
INDEX(GRID!$B$18:$U$29,MATCH(M$7,GRID!$A$18:$A$29,0),MATCH(1,($U$2=GRID!$B$1:$U$1)*(КАЛЕНДАРЬ!BC32=GRID!$B$3:$U$3),0))*GRID!$H$42,
ROUNDUP(INDEX(GRID!$B$18:$U$29,MATCH(M$7,GRID!$A$18:$A$29,0),MATCH(1,($U$2=GRID!$B$1:$U$1)*(КАЛЕНДАРЬ!BC32=GRID!$B$3:$U$3),0))*GRID!$H$42*(1-GRID!$H$43),0))</f>
        <v>71440</v>
      </c>
      <c r="O602" s="5" cm="1">
        <f t="array" ref="O602">IF($I$2="Длительное проживание от 30 ночей ",
INDEX(GRID!$B$4:$U$15,MATCH(O$7,GRID!$A$4:$A$15,0),MATCH(1,($U$2=GRID!$B$1:$U$1)*(КАЛЕНДАРЬ!BC32=GRID!$B$3:$U$3),0))*GRID!$H$42,
ROUNDUP(INDEX(GRID!$B$4:$U$15,MATCH(O$7,GRID!$A$4:$A$15,0),MATCH(1,($U$2=GRID!$B$1:$U$1)*(КАЛЕНДАРЬ!AN\4=GRID!$B$3:$U$3),0))*GRID!$H$42*(1-GRID!$H$43),0))</f>
        <v>96880</v>
      </c>
      <c r="P602" s="5">
        <f t="array" ref="P602">IF($I$2="Длительное проживание от 30 ночей ",
INDEX(GRID!$B$4:$U$15,MATCH(P$7,GRID!$A$4:$A$15,0),MATCH(1,($U$2=GRID!$B$1:$U$1)*(КАЛЕНДАРЬ!BC32=GRID!$B$3:$U$3),0))*GRID!$H$42,
ROUNDUP(INDEX(GRID!$B$4:$U$15,MATCH(P$7,GRID!$A$4:$A$15,0),MATCH(1,($U$2=GRID!$B$1:$U$1)*(КАЛЕНДАРЬ!BC32=GRID!$B$3:$U$3),0))*GRID!$H$42*(1-GRID!$H$43),0))</f>
        <v>132160</v>
      </c>
      <c r="Q602" s="5">
        <f t="array" ref="Q602">IF($I$2="Длительное проживание от 30 ночей ",
INDEX(GRID!$B$4:$U$15,MATCH(Q$7,GRID!$A$4:$A$15,0),MATCH(1,($U$2=GRID!$B$1:$U$1)*(КАЛЕНДАРЬ!BC32=GRID!$B$3:$U$3),0))*GRID!$H$42,
ROUNDUP(INDEX(GRID!$B$4:$U$15,MATCH(Q$7,GRID!$A$4:$A$15,0),MATCH(1,($U$2=GRID!$B$1:$U$1)*(КАЛЕНДАРЬ!BC32=GRID!$B$3:$U$3),0))*GRID!$H$42*(1-GRID!$H$43),0))</f>
        <v>154960</v>
      </c>
      <c r="R602" s="50" t="s">
        <v>105</v>
      </c>
      <c r="S602" s="50" t="s">
        <v>105</v>
      </c>
      <c r="T602" s="50" t="s">
        <v>105</v>
      </c>
    </row>
    <row r="603" spans="1:22" ht="12.75" customHeight="1">
      <c r="A603" s="56" t="s">
        <v>13</v>
      </c>
      <c r="B603" s="57">
        <v>30</v>
      </c>
      <c r="C603" s="5" cm="1">
        <f t="array" ref="C603">IF($I$2="Длительное проживание от 30 ночей ",
INDEX(GRID!$B$4:$U$15,MATCH(C$7,GRID!$A$4:$A$15,0),MATCH(1,($U$2=GRID!$B$1:$U$1)*(КАЛЕНДАРЬ!BC33=GRID!$B$3:$U$3),0))*GRID!$H$42,
ROUNDUP(INDEX(GRID!$B$4:$U$15,MATCH(C$7,GRID!$A$4:$A$15,0),MATCH(1,($U$2=GRID!$B$1:$U$1)*(КАЛЕНДАРЬ!BC33=GRID!$B$3:$U$3),0))*GRID!$H$42*(1-GRID!$H$43),0))</f>
        <v>29200</v>
      </c>
      <c r="D603" s="5">
        <f t="array" ref="D603">IF($I$2="Длительное проживание от 30 ночей ",
INDEX(GRID!$B$18:$U$29,MATCH(C$7,GRID!$A$18:$A$29,0),MATCH(1,($U$2=GRID!$B$1:$U$1)*(КАЛЕНДАРЬ!BC33=GRID!$B$3:$U$3),0))*GRID!$H$42,
ROUNDUP(INDEX(GRID!$B$18:$U$29,MATCH(C$7,GRID!$A$18:$A$29,0),MATCH(1,($U$2=GRID!$B$1:$U$1)*(КАЛЕНДАРЬ!BC33=GRID!$B$3:$U$3),0))*GRID!$H$42*(1-GRID!$H$43),0))</f>
        <v>33200</v>
      </c>
      <c r="E603" s="5">
        <f t="array" ref="E603">IF($I$2="Длительное проживание от 30 ночей ",
INDEX(GRID!$B$4:$U$15,MATCH(E$7,GRID!$A$4:$A$15,0),MATCH(1,($U$2=GRID!$B$1:$U$1)*(КАЛЕНДАРЬ!BC33=GRID!$B$3:$U$3),0))*GRID!$H$42,
ROUNDUP(INDEX(GRID!$B$4:$U$15,MATCH(E$7,GRID!$A$4:$A$15,0),MATCH(1,($U$2=GRID!$B$1:$U$1)*(КАЛЕНДАРЬ!BC33=GRID!$B$3:$U$3),0))*GRID!$H$42*(1-GRID!$H$43),0))</f>
        <v>34960</v>
      </c>
      <c r="F603" s="5">
        <f t="array" ref="F603">IF($I$2="Длительное проживание от 30 ночей ",
INDEX(GRID!$B$18:$U$29,MATCH(E$7,GRID!$A$18:$A$29,0),MATCH(1,($U$2=GRID!$B$1:$U$1)*(КАЛЕНДАРЬ!BC33=GRID!$B$3:$U$3),0))*GRID!$H$42,
ROUNDUP(INDEX(GRID!$B$18:$U$29,MATCH(E$7,GRID!$A$18:$A$29,0),MATCH(1,($U$2=GRID!$B$1:$U$1)*(КАЛЕНДАРЬ!BC33=GRID!$B$3:$U$3),0))*GRID!$H$42*(1-GRID!$H$43),0))</f>
        <v>38960</v>
      </c>
      <c r="G603" s="5" cm="1">
        <f t="array" ref="G603">IF($I$2="Длительное проживание от 30 ночей ",
INDEX(GRID!$B$4:$U$15,MATCH(G$7,GRID!$A$4:$A$15,0),MATCH(1,($U$2=GRID!$B$1:$U$1)*(КАЛЕНДАРЬ!BC33=GRID!$B$3:$U$3),0))*GRID!$H$42,
ROUNDUP(INDEX(GRID!$B$4:$U$15,MATCH(G$7,GRID!$A$4:$A$15,0),MATCH(1,($U$2=GRID!$B$1:$U$1)*(КАЛЕНДАРЬ!BC33=GRID!$B$3:$U$3),0))*GRID!$H$42*(1-GRID!$H$43),0))</f>
        <v>40160</v>
      </c>
      <c r="H603" s="5" cm="1">
        <f t="array" ref="H603">IF($I$2="Длительное проживание от 30 ночей ",
INDEX(GRID!$B$18:$U$29,MATCH(G$7,GRID!$A$18:$A$29,0),MATCH(1,($U$2=GRID!$B$1:$U$1)*(КАЛЕНДАРЬ!BC33=GRID!$B$3:$U$3),0))*GRID!$H$42,
ROUNDUP(INDEX(GRID!$B$18:$U$29,MATCH(G$7,GRID!$A$18:$A$29,0),MATCH(1,($U$2=GRID!$B$1:$U$1)*(КАЛЕНДАРЬ!BC33=GRID!$B$3:$U$3),0))*GRID!$H$42*(1-GRID!$H$43),0))</f>
        <v>44160</v>
      </c>
      <c r="I603" s="5">
        <f t="array" ref="I603">IF($I$2="Длительное проживание от 30 ночей ",
INDEX(GRID!$B$4:$U$15,MATCH(I$7,GRID!$A$4:$A$15,0),MATCH(1,($U$2=GRID!$B$1:$U$1)*(КАЛЕНДАРЬ!BC33=GRID!$B$3:$U$3),0))*GRID!$H$42,
ROUNDUP(INDEX(GRID!$B$4:$U$15,MATCH(I$7,GRID!$A$4:$A$15,0),MATCH(1,($U$2=GRID!$B$1:$U$1)*(КАЛЕНДАРЬ!BC33=GRID!$B$3:$U$3),0))*GRID!$H$42*(1-GRID!$H$43),0))</f>
        <v>44960</v>
      </c>
      <c r="J603" s="5">
        <f t="array" ref="J603">IF($I$2="Длительное проживание от 30 ночей ",
INDEX(GRID!$B$18:$U$29,MATCH(I$7,GRID!$A$18:$A$29,0),MATCH(1,($U$2=GRID!$B$1:$U$1)*(КАЛЕНДАРЬ!BC33=GRID!$B$3:$U$3),0))*GRID!$H$42,
ROUNDUP(INDEX(GRID!$B$18:$U$29,MATCH(I$7,GRID!$A$18:$A$29,0),MATCH(1,($U$2=GRID!$B$1:$U$1)*(КАЛЕНДАРЬ!BC33=GRID!$B$3:$U$3),0))*GRID!$H$42*(1-GRID!$H$43),0))</f>
        <v>48960</v>
      </c>
      <c r="K603" s="5" cm="1">
        <f t="array" ref="K603">IF($I$2="Длительное проживание от 30 ночей ",
INDEX(GRID!$B$4:$U$15,MATCH(K$7,GRID!$A$4:$A$15,0),MATCH(1,($U$2=GRID!$B$1:$U$1)*(КАЛЕНДАРЬ!BC33=GRID!$B$3:$U$3),0))*GRID!$H$42,
ROUNDUP(INDEX(GRID!$B$4:$U$15,MATCH(K$7,GRID!$A$4:$A$15,0),MATCH(1,($U$2=GRID!$B$1:$U$1)*(КАЛЕНДАРЬ!BC33=GRID!$B$3:$U$3),0))*GRID!$H$42*(1-GRID!$H$43),0))</f>
        <v>50000</v>
      </c>
      <c r="L603" s="5" cm="1">
        <f t="array" ref="L603">IF($I$2="Длительное проживание от 30 ночей ",
INDEX(GRID!$B$18:$U$29,MATCH(K$7,GRID!$A$18:$A$29,0),MATCH(1,($U$2=GRID!$B$1:$U$1)*(КАЛЕНДАРЬ!BC33=GRID!$B$3:$U$3),0))*GRID!$H$42,
ROUNDUP(INDEX(GRID!$B$18:$U$29,MATCH(K$7,GRID!$A$18:$A$29,0),MATCH(1,($U$2=GRID!$B$1:$U$1)*(КАЛЕНДАРЬ!BC33=GRID!$B$3:$U$3),0))*GRID!$H$42*(1-GRID!$H$43),0))</f>
        <v>54000</v>
      </c>
      <c r="M603" s="5">
        <f t="array" ref="M603">IF($I$2="Длительное проживание от 30 ночей ",
INDEX(GRID!$B$4:$U$15,MATCH(M$7,GRID!$A$4:$A$15,0),MATCH(1,($U$2=GRID!$B$1:$U$1)*(КАЛЕНДАРЬ!BC33=GRID!$B$3:$U$3),0))*GRID!$H$42,
ROUNDUP(INDEX(GRID!$B$4:$U$15,MATCH(M$7,GRID!$A$4:$A$15,0),MATCH(1,($U$2=GRID!$B$1:$U$1)*(КАЛЕНДАРЬ!BC33=GRID!$B$3:$U$3),0))*GRID!$H$42*(1-GRID!$H$43),0))</f>
        <v>67440</v>
      </c>
      <c r="N603" s="5">
        <f t="array" ref="N603">IF($I$2="Длительное проживание от 30 ночей ",
INDEX(GRID!$B$18:$U$29,MATCH(M$7,GRID!$A$18:$A$29,0),MATCH(1,($U$2=GRID!$B$1:$U$1)*(КАЛЕНДАРЬ!BC33=GRID!$B$3:$U$3),0))*GRID!$H$42,
ROUNDUP(INDEX(GRID!$B$18:$U$29,MATCH(M$7,GRID!$A$18:$A$29,0),MATCH(1,($U$2=GRID!$B$1:$U$1)*(КАЛЕНДАРЬ!BC33=GRID!$B$3:$U$3),0))*GRID!$H$42*(1-GRID!$H$43),0))</f>
        <v>71440</v>
      </c>
      <c r="O603" s="5" cm="1">
        <f t="array" ref="O603">IF($I$2="Длительное проживание от 30 ночей ",
INDEX(GRID!$B$4:$U$15,MATCH(O$7,GRID!$A$4:$A$15,0),MATCH(1,($U$2=GRID!$B$1:$U$1)*(КАЛЕНДАРЬ!BC33=GRID!$B$3:$U$3),0))*GRID!$H$42,
ROUNDUP(INDEX(GRID!$B$4:$U$15,MATCH(O$7,GRID!$A$4:$A$15,0),MATCH(1,($U$2=GRID!$B$1:$U$1)*(КАЛЕНДАРЬ!AN\4=GRID!$B$3:$U$3),0))*GRID!$H$42*(1-GRID!$H$43),0))</f>
        <v>96880</v>
      </c>
      <c r="P603" s="5">
        <f t="array" ref="P603">IF($I$2="Длительное проживание от 30 ночей ",
INDEX(GRID!$B$4:$U$15,MATCH(P$7,GRID!$A$4:$A$15,0),MATCH(1,($U$2=GRID!$B$1:$U$1)*(КАЛЕНДАРЬ!BC33=GRID!$B$3:$U$3),0))*GRID!$H$42,
ROUNDUP(INDEX(GRID!$B$4:$U$15,MATCH(P$7,GRID!$A$4:$A$15,0),MATCH(1,($U$2=GRID!$B$1:$U$1)*(КАЛЕНДАРЬ!BC33=GRID!$B$3:$U$3),0))*GRID!$H$42*(1-GRID!$H$43),0))</f>
        <v>132160</v>
      </c>
      <c r="Q603" s="5">
        <f t="array" ref="Q603">IF($I$2="Длительное проживание от 30 ночей ",
INDEX(GRID!$B$4:$U$15,MATCH(Q$7,GRID!$A$4:$A$15,0),MATCH(1,($U$2=GRID!$B$1:$U$1)*(КАЛЕНДАРЬ!BC33=GRID!$B$3:$U$3),0))*GRID!$H$42,
ROUNDUP(INDEX(GRID!$B$4:$U$15,MATCH(Q$7,GRID!$A$4:$A$15,0),MATCH(1,($U$2=GRID!$B$1:$U$1)*(КАЛЕНДАРЬ!BC33=GRID!$B$3:$U$3),0))*GRID!$H$42*(1-GRID!$H$43),0))</f>
        <v>154960</v>
      </c>
      <c r="R603" s="50" t="s">
        <v>105</v>
      </c>
      <c r="S603" s="50" t="s">
        <v>105</v>
      </c>
      <c r="T603" s="50" t="s">
        <v>105</v>
      </c>
    </row>
    <row r="604" spans="1:22" ht="12.75" customHeight="1">
      <c r="A604" s="96"/>
      <c r="B604" s="97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</row>
    <row r="605" spans="1:22" ht="12.75" customHeight="1">
      <c r="A60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</row>
    <row r="606" spans="1:22" ht="12.75" customHeight="1">
      <c r="A606" s="163" t="s">
        <v>148</v>
      </c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</row>
    <row r="607" spans="1:22" ht="38.25" customHeight="1">
      <c r="A607" s="251" t="s">
        <v>8</v>
      </c>
      <c r="B607" s="252"/>
      <c r="C607" s="169" t="s">
        <v>87</v>
      </c>
      <c r="D607" s="170"/>
      <c r="E607" s="155" t="s">
        <v>79</v>
      </c>
      <c r="F607" s="156"/>
      <c r="G607" s="157" t="s">
        <v>80</v>
      </c>
      <c r="H607" s="157"/>
      <c r="I607" s="158" t="s">
        <v>81</v>
      </c>
      <c r="J607" s="159"/>
      <c r="K607" s="160" t="s">
        <v>82</v>
      </c>
      <c r="L607" s="160"/>
      <c r="M607" s="161" t="s">
        <v>83</v>
      </c>
      <c r="N607" s="161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2" ht="12.75" customHeight="1">
      <c r="A608" s="253"/>
      <c r="B608" s="254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 ht="12.75" customHeight="1">
      <c r="A609" s="56" t="s">
        <v>14</v>
      </c>
      <c r="B609" s="57">
        <v>1</v>
      </c>
      <c r="C609" s="5" cm="1">
        <f t="array" ref="C609">IF($I$2="Длительное проживание от 30 ночей ",
INDEX(GRID!$B$4:$U$15,MATCH(C$7,GRID!$A$4:$A$15,0),MATCH(1,($U$2=GRID!$B$1:$U$1)*(КАЛЕНДАРЬ!BF4=GRID!$B$3:$U$3),0))*GRID!$H$42,
ROUNDUP(INDEX(GRID!$B$4:$U$15,MATCH(C$7,GRID!$A$4:$A$15,0),MATCH(1,($U$2=GRID!$B$1:$U$1)*(КАЛЕНДАРЬ!BF4=GRID!$B$3:$U$3),0))*GRID!$H$42*(1-GRID!$H$43),0))</f>
        <v>38480</v>
      </c>
      <c r="D609" s="5">
        <f t="array" ref="D609">IF($I$2="Длительное проживание от 30 ночей ",
INDEX(GRID!$B$18:$U$29,MATCH(C$7,GRID!$A$18:$A$29,0),MATCH(1,($U$2=GRID!$B$1:$U$1)*(КАЛЕНДАРЬ!BF4=GRID!$B$3:$U$3),0))*GRID!$H$42,
ROUNDUP(INDEX(GRID!$B$18:$U$29,MATCH(C$7,GRID!$A$18:$A$29,0),MATCH(1,($U$2=GRID!$B$1:$U$1)*(КАЛЕНДАРЬ!BF4=GRID!$B$3:$U$3),0))*GRID!$H$42*(1-GRID!$H$43),0))</f>
        <v>42480</v>
      </c>
      <c r="E609" s="5">
        <f t="array" ref="E609">IF($I$2="Длительное проживание от 30 ночей ",
INDEX(GRID!$B$4:$U$15,MATCH(E$7,GRID!$A$4:$A$15,0),MATCH(1,($U$2=GRID!$B$1:$U$1)*(КАЛЕНДАРЬ!BF4=GRID!$B$3:$U$3),0))*GRID!$H$42,
ROUNDUP(INDEX(GRID!$B$4:$U$15,MATCH(E$7,GRID!$A$4:$A$15,0),MATCH(1,($U$2=GRID!$B$1:$U$1)*(КАЛЕНДАРЬ!BF4=GRID!$B$3:$U$3),0))*GRID!$H$42*(1-GRID!$H$43),0))</f>
        <v>45680</v>
      </c>
      <c r="F609" s="5">
        <f t="array" ref="F609">IF($I$2="Длительное проживание от 30 ночей ",
INDEX(GRID!$B$18:$U$29,MATCH(E$7,GRID!$A$18:$A$29,0),MATCH(1,($U$2=GRID!$B$1:$U$1)*(КАЛЕНДАРЬ!BF4=GRID!$B$3:$U$3),0))*GRID!$H$42,
ROUNDUP(INDEX(GRID!$B$18:$U$29,MATCH(E$7,GRID!$A$18:$A$29,0),MATCH(1,($U$2=GRID!$B$1:$U$1)*(КАЛЕНДАРЬ!BF4=GRID!$B$3:$U$3),0))*GRID!$H$42*(1-GRID!$H$43),0))</f>
        <v>49680</v>
      </c>
      <c r="G609" s="5" cm="1">
        <f t="array" ref="G609">IF($I$2="Длительное проживание от 30 ночей ",
INDEX(GRID!$B$4:$U$15,MATCH(G$7,GRID!$A$4:$A$15,0),MATCH(1,($U$2=GRID!$B$1:$U$1)*(КАЛЕНДАРЬ!BF4=GRID!$B$3:$U$3),0))*GRID!$H$42,
ROUNDUP(INDEX(GRID!$B$4:$U$15,MATCH(G$7,GRID!$A$4:$A$15,0),MATCH(1,($U$2=GRID!$B$1:$U$1)*(КАЛЕНДАРЬ!BF4=GRID!$B$3:$U$3),0))*GRID!$H$42*(1-GRID!$H$43),0))</f>
        <v>51200</v>
      </c>
      <c r="H609" s="5" cm="1">
        <f t="array" ref="H609">IF($I$2="Длительное проживание от 30 ночей ",
INDEX(GRID!$B$18:$U$29,MATCH(G$7,GRID!$A$18:$A$29,0),MATCH(1,($U$2=GRID!$B$1:$U$1)*(КАЛЕНДАРЬ!BF4=GRID!$B$3:$U$3),0))*GRID!$H$42,
ROUNDUP(INDEX(GRID!$B$18:$U$29,MATCH(G$7,GRID!$A$18:$A$29,0),MATCH(1,($U$2=GRID!$B$1:$U$1)*(КАЛЕНДАРЬ!BF4=GRID!$B$3:$U$3),0))*GRID!$H$42*(1-GRID!$H$43),0))</f>
        <v>55200</v>
      </c>
      <c r="I609" s="5">
        <f t="array" ref="I609">IF($I$2="Длительное проживание от 30 ночей ",
INDEX(GRID!$B$4:$U$15,MATCH(I$7,GRID!$A$4:$A$15,0),MATCH(1,($U$2=GRID!$B$1:$U$1)*(КАЛЕНДАРЬ!BF4=GRID!$B$3:$U$3),0))*GRID!$H$42,
ROUNDUP(INDEX(GRID!$B$4:$U$15,MATCH(I$7,GRID!$A$4:$A$15,0),MATCH(1,($U$2=GRID!$B$1:$U$1)*(КАЛЕНДАРЬ!BF4=GRID!$B$3:$U$3),0))*GRID!$H$42*(1-GRID!$H$43),0))</f>
        <v>56800</v>
      </c>
      <c r="J609" s="5">
        <f t="array" ref="J609">IF($I$2="Длительное проживание от 30 ночей ",
INDEX(GRID!$B$18:$U$29,MATCH(I$7,GRID!$A$18:$A$29,0),MATCH(1,($U$2=GRID!$B$1:$U$1)*(КАЛЕНДАРЬ!BF4=GRID!$B$3:$U$3),0))*GRID!$H$42,
ROUNDUP(INDEX(GRID!$B$18:$U$29,MATCH(I$7,GRID!$A$18:$A$29,0),MATCH(1,($U$2=GRID!$B$1:$U$1)*(КАЛЕНДАРЬ!BF4=GRID!$B$3:$U$3),0))*GRID!$H$42*(1-GRID!$H$43),0))</f>
        <v>60800</v>
      </c>
      <c r="K609" s="5" cm="1">
        <f t="array" ref="K609">IF($I$2="Длительное проживание от 30 ночей ",
INDEX(GRID!$B$4:$U$15,MATCH(K$7,GRID!$A$4:$A$15,0),MATCH(1,($U$2=GRID!$B$1:$U$1)*(КАЛЕНДАРЬ!BF4=GRID!$B$3:$U$3),0))*GRID!$H$42,
ROUNDUP(INDEX(GRID!$B$4:$U$15,MATCH(K$7,GRID!$A$4:$A$15,0),MATCH(1,($U$2=GRID!$B$1:$U$1)*(КАЛЕНДАРЬ!BF4=GRID!$B$3:$U$3),0))*GRID!$H$42*(1-GRID!$H$43),0))</f>
        <v>62560</v>
      </c>
      <c r="L609" s="5" cm="1">
        <f t="array" ref="L609">IF($I$2="Длительное проживание от 30 ночей ",
INDEX(GRID!$B$18:$U$29,MATCH(K$7,GRID!$A$18:$A$29,0),MATCH(1,($U$2=GRID!$B$1:$U$1)*(КАЛЕНДАРЬ!BF4=GRID!$B$3:$U$3),0))*GRID!$H$42,
ROUNDUP(INDEX(GRID!$B$18:$U$29,MATCH(K$7,GRID!$A$18:$A$29,0),MATCH(1,($U$2=GRID!$B$1:$U$1)*(КАЛЕНДАРЬ!BF4=GRID!$B$3:$U$3),0))*GRID!$H$42*(1-GRID!$H$43),0))</f>
        <v>66560</v>
      </c>
      <c r="M609" s="5">
        <f t="array" ref="M609">IF($I$2="Длительное проживание от 30 ночей ",
INDEX(GRID!$B$4:$U$15,MATCH(M$7,GRID!$A$4:$A$15,0),MATCH(1,($U$2=GRID!$B$1:$U$1)*(КАЛЕНДАРЬ!BF4=GRID!$B$3:$U$3),0))*GRID!$H$42,
ROUNDUP(INDEX(GRID!$B$4:$U$15,MATCH(M$7,GRID!$A$4:$A$15,0),MATCH(1,($U$2=GRID!$B$1:$U$1)*(КАЛЕНДАРЬ!BF4=GRID!$B$3:$U$3),0))*GRID!$H$42*(1-GRID!$H$43),0))</f>
        <v>82560</v>
      </c>
      <c r="N609" s="5">
        <f t="array" ref="N609">IF($I$2="Длительное проживание от 30 ночей ",
INDEX(GRID!$B$18:$U$29,MATCH(M$7,GRID!$A$18:$A$29,0),MATCH(1,($U$2=GRID!$B$1:$U$1)*(КАЛЕНДАРЬ!BF4=GRID!$B$3:$U$3),0))*GRID!$H$42,
ROUNDUP(INDEX(GRID!$B$18:$U$29,MATCH(M$7,GRID!$A$18:$A$29,0),MATCH(1,($U$2=GRID!$B$1:$U$1)*(КАЛЕНДАРЬ!BF4=GRID!$B$3:$U$3),0))*GRID!$H$42*(1-GRID!$H$43),0))</f>
        <v>86560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 ht="12.75" customHeight="1">
      <c r="A610" s="56" t="s">
        <v>15</v>
      </c>
      <c r="B610" s="57">
        <v>2</v>
      </c>
      <c r="C610" s="5" cm="1">
        <f t="array" ref="C610">IF($I$2="Длительное проживание от 30 ночей ",
INDEX(GRID!$B$4:$U$15,MATCH(C$7,GRID!$A$4:$A$15,0),MATCH(1,($U$2=GRID!$B$1:$U$1)*(КАЛЕНДАРЬ!BF5=GRID!$B$3:$U$3),0))*GRID!$H$42,
ROUNDUP(INDEX(GRID!$B$4:$U$15,MATCH(C$7,GRID!$A$4:$A$15,0),MATCH(1,($U$2=GRID!$B$1:$U$1)*(КАЛЕНДАРЬ!BF5=GRID!$B$3:$U$3),0))*GRID!$H$42*(1-GRID!$H$43),0))</f>
        <v>42080</v>
      </c>
      <c r="D610" s="5">
        <f t="array" ref="D610">IF($I$2="Длительное проживание от 30 ночей ",
INDEX(GRID!$B$18:$U$29,MATCH(C$7,GRID!$A$18:$A$29,0),MATCH(1,($U$2=GRID!$B$1:$U$1)*(КАЛЕНДАРЬ!BF5=GRID!$B$3:$U$3),0))*GRID!$H$42,
ROUNDUP(INDEX(GRID!$B$18:$U$29,MATCH(C$7,GRID!$A$18:$A$29,0),MATCH(1,($U$2=GRID!$B$1:$U$1)*(КАЛЕНДАРЬ!BF5=GRID!$B$3:$U$3),0))*GRID!$H$42*(1-GRID!$H$43),0))</f>
        <v>46080</v>
      </c>
      <c r="E610" s="5">
        <f t="array" ref="E610">IF($I$2="Длительное проживание от 30 ночей ",
INDEX(GRID!$B$4:$U$15,MATCH(E$7,GRID!$A$4:$A$15,0),MATCH(1,($U$2=GRID!$B$1:$U$1)*(КАЛЕНДАРЬ!BF5=GRID!$B$3:$U$3),0))*GRID!$H$42,
ROUNDUP(INDEX(GRID!$B$4:$U$15,MATCH(E$7,GRID!$A$4:$A$15,0),MATCH(1,($U$2=GRID!$B$1:$U$1)*(КАЛЕНДАРЬ!BF5=GRID!$B$3:$U$3),0))*GRID!$H$42*(1-GRID!$H$43),0))</f>
        <v>49680</v>
      </c>
      <c r="F610" s="5">
        <f t="array" ref="F610">IF($I$2="Длительное проживание от 30 ночей ",
INDEX(GRID!$B$18:$U$29,MATCH(E$7,GRID!$A$18:$A$29,0),MATCH(1,($U$2=GRID!$B$1:$U$1)*(КАЛЕНДАРЬ!BF5=GRID!$B$3:$U$3),0))*GRID!$H$42,
ROUNDUP(INDEX(GRID!$B$18:$U$29,MATCH(E$7,GRID!$A$18:$A$29,0),MATCH(1,($U$2=GRID!$B$1:$U$1)*(КАЛЕНДАРЬ!BF5=GRID!$B$3:$U$3),0))*GRID!$H$42*(1-GRID!$H$43),0))</f>
        <v>53680</v>
      </c>
      <c r="G610" s="5" cm="1">
        <f t="array" ref="G610">IF($I$2="Длительное проживание от 30 ночей ",
INDEX(GRID!$B$4:$U$15,MATCH(G$7,GRID!$A$4:$A$15,0),MATCH(1,($U$2=GRID!$B$1:$U$1)*(КАЛЕНДАРЬ!BF5=GRID!$B$3:$U$3),0))*GRID!$H$42,
ROUNDUP(INDEX(GRID!$B$4:$U$15,MATCH(G$7,GRID!$A$4:$A$15,0),MATCH(1,($U$2=GRID!$B$1:$U$1)*(КАЛЕНДАРЬ!BF5=GRID!$B$3:$U$3),0))*GRID!$H$42*(1-GRID!$H$43),0))</f>
        <v>55360</v>
      </c>
      <c r="H610" s="5" cm="1">
        <f t="array" ref="H610">IF($I$2="Длительное проживание от 30 ночей ",
INDEX(GRID!$B$18:$U$29,MATCH(G$7,GRID!$A$18:$A$29,0),MATCH(1,($U$2=GRID!$B$1:$U$1)*(КАЛЕНДАРЬ!BF5=GRID!$B$3:$U$3),0))*GRID!$H$42,
ROUNDUP(INDEX(GRID!$B$18:$U$29,MATCH(G$7,GRID!$A$18:$A$29,0),MATCH(1,($U$2=GRID!$B$1:$U$1)*(КАЛЕНДАРЬ!BF5=GRID!$B$3:$U$3),0))*GRID!$H$42*(1-GRID!$H$43),0))</f>
        <v>59360</v>
      </c>
      <c r="I610" s="5">
        <f t="array" ref="I610">IF($I$2="Длительное проживание от 30 ночей ",
INDEX(GRID!$B$4:$U$15,MATCH(I$7,GRID!$A$4:$A$15,0),MATCH(1,($U$2=GRID!$B$1:$U$1)*(КАЛЕНДАРЬ!BF5=GRID!$B$3:$U$3),0))*GRID!$H$42,
ROUNDUP(INDEX(GRID!$B$4:$U$15,MATCH(I$7,GRID!$A$4:$A$15,0),MATCH(1,($U$2=GRID!$B$1:$U$1)*(КАЛЕНДАРЬ!BF5=GRID!$B$3:$U$3),0))*GRID!$H$42*(1-GRID!$H$43),0))</f>
        <v>61280</v>
      </c>
      <c r="J610" s="5">
        <f t="array" ref="J610">IF($I$2="Длительное проживание от 30 ночей ",
INDEX(GRID!$B$18:$U$29,MATCH(I$7,GRID!$A$18:$A$29,0),MATCH(1,($U$2=GRID!$B$1:$U$1)*(КАЛЕНДАРЬ!BF5=GRID!$B$3:$U$3),0))*GRID!$H$42,
ROUNDUP(INDEX(GRID!$B$18:$U$29,MATCH(I$7,GRID!$A$18:$A$29,0),MATCH(1,($U$2=GRID!$B$1:$U$1)*(КАЛЕНДАРЬ!BF5=GRID!$B$3:$U$3),0))*GRID!$H$42*(1-GRID!$H$43),0))</f>
        <v>65280</v>
      </c>
      <c r="K610" s="5" cm="1">
        <f t="array" ref="K610">IF($I$2="Длительное проживание от 30 ночей ",
INDEX(GRID!$B$4:$U$15,MATCH(K$7,GRID!$A$4:$A$15,0),MATCH(1,($U$2=GRID!$B$1:$U$1)*(КАЛЕНДАРЬ!BF5=GRID!$B$3:$U$3),0))*GRID!$H$42,
ROUNDUP(INDEX(GRID!$B$4:$U$15,MATCH(K$7,GRID!$A$4:$A$15,0),MATCH(1,($U$2=GRID!$B$1:$U$1)*(КАЛЕНДАРЬ!BF5=GRID!$B$3:$U$3),0))*GRID!$H$42*(1-GRID!$H$43),0))</f>
        <v>67280</v>
      </c>
      <c r="L610" s="5" cm="1">
        <f t="array" ref="L610">IF($I$2="Длительное проживание от 30 ночей ",
INDEX(GRID!$B$18:$U$29,MATCH(K$7,GRID!$A$18:$A$29,0),MATCH(1,($U$2=GRID!$B$1:$U$1)*(КАЛЕНДАРЬ!BF5=GRID!$B$3:$U$3),0))*GRID!$H$42,
ROUNDUP(INDEX(GRID!$B$18:$U$29,MATCH(K$7,GRID!$A$18:$A$29,0),MATCH(1,($U$2=GRID!$B$1:$U$1)*(КАЛЕНДАРЬ!BF5=GRID!$B$3:$U$3),0))*GRID!$H$42*(1-GRID!$H$43),0))</f>
        <v>71280</v>
      </c>
      <c r="M610" s="5">
        <f t="array" ref="M610">IF($I$2="Длительное проживание от 30 ночей ",
INDEX(GRID!$B$4:$U$15,MATCH(M$7,GRID!$A$4:$A$15,0),MATCH(1,($U$2=GRID!$B$1:$U$1)*(КАЛЕНДАРЬ!BF5=GRID!$B$3:$U$3),0))*GRID!$H$42,
ROUNDUP(INDEX(GRID!$B$4:$U$15,MATCH(M$7,GRID!$A$4:$A$15,0),MATCH(1,($U$2=GRID!$B$1:$U$1)*(КАЛЕНДАРЬ!BF5=GRID!$B$3:$U$3),0))*GRID!$H$42*(1-GRID!$H$43),0))</f>
        <v>88320</v>
      </c>
      <c r="N610" s="5">
        <f t="array" ref="N610">IF($I$2="Длительное проживание от 30 ночей ",
INDEX(GRID!$B$18:$U$29,MATCH(M$7,GRID!$A$18:$A$29,0),MATCH(1,($U$2=GRID!$B$1:$U$1)*(КАЛЕНДАРЬ!BF5=GRID!$B$3:$U$3),0))*GRID!$H$42,
ROUNDUP(INDEX(GRID!$B$18:$U$29,MATCH(M$7,GRID!$A$18:$A$29,0),MATCH(1,($U$2=GRID!$B$1:$U$1)*(КАЛЕНДАРЬ!BF5=GRID!$B$3:$U$3),0))*GRID!$H$42*(1-GRID!$H$43),0))</f>
        <v>92320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 ht="12.75" customHeight="1">
      <c r="A611" s="56" t="s">
        <v>16</v>
      </c>
      <c r="B611" s="57">
        <v>3</v>
      </c>
      <c r="C611" s="5" cm="1">
        <f t="array" ref="C611">IF($I$2="Длительное проживание от 30 ночей ",
INDEX(GRID!$B$4:$U$15,MATCH(C$7,GRID!$A$4:$A$15,0),MATCH(1,($U$2=GRID!$B$1:$U$1)*(КАЛЕНДАРЬ!BF6=GRID!$B$3:$U$3),0))*GRID!$H$42,
ROUNDUP(INDEX(GRID!$B$4:$U$15,MATCH(C$7,GRID!$A$4:$A$15,0),MATCH(1,($U$2=GRID!$B$1:$U$1)*(КАЛЕНДАРЬ!BF6=GRID!$B$3:$U$3),0))*GRID!$H$42*(1-GRID!$H$43),0))</f>
        <v>42080</v>
      </c>
      <c r="D611" s="5">
        <f t="array" ref="D611">IF($I$2="Длительное проживание от 30 ночей ",
INDEX(GRID!$B$18:$U$29,MATCH(C$7,GRID!$A$18:$A$29,0),MATCH(1,($U$2=GRID!$B$1:$U$1)*(КАЛЕНДАРЬ!BF6=GRID!$B$3:$U$3),0))*GRID!$H$42,
ROUNDUP(INDEX(GRID!$B$18:$U$29,MATCH(C$7,GRID!$A$18:$A$29,0),MATCH(1,($U$2=GRID!$B$1:$U$1)*(КАЛЕНДАРЬ!BF6=GRID!$B$3:$U$3),0))*GRID!$H$42*(1-GRID!$H$43),0))</f>
        <v>46080</v>
      </c>
      <c r="E611" s="5">
        <f t="array" ref="E611">IF($I$2="Длительное проживание от 30 ночей ",
INDEX(GRID!$B$4:$U$15,MATCH(E$7,GRID!$A$4:$A$15,0),MATCH(1,($U$2=GRID!$B$1:$U$1)*(КАЛЕНДАРЬ!BF6=GRID!$B$3:$U$3),0))*GRID!$H$42,
ROUNDUP(INDEX(GRID!$B$4:$U$15,MATCH(E$7,GRID!$A$4:$A$15,0),MATCH(1,($U$2=GRID!$B$1:$U$1)*(КАЛЕНДАРЬ!BF6=GRID!$B$3:$U$3),0))*GRID!$H$42*(1-GRID!$H$43),0))</f>
        <v>49680</v>
      </c>
      <c r="F611" s="5">
        <f t="array" ref="F611">IF($I$2="Длительное проживание от 30 ночей ",
INDEX(GRID!$B$18:$U$29,MATCH(E$7,GRID!$A$18:$A$29,0),MATCH(1,($U$2=GRID!$B$1:$U$1)*(КАЛЕНДАРЬ!BF6=GRID!$B$3:$U$3),0))*GRID!$H$42,
ROUNDUP(INDEX(GRID!$B$18:$U$29,MATCH(E$7,GRID!$A$18:$A$29,0),MATCH(1,($U$2=GRID!$B$1:$U$1)*(КАЛЕНДАРЬ!BF6=GRID!$B$3:$U$3),0))*GRID!$H$42*(1-GRID!$H$43),0))</f>
        <v>53680</v>
      </c>
      <c r="G611" s="5" cm="1">
        <f t="array" ref="G611">IF($I$2="Длительное проживание от 30 ночей ",
INDEX(GRID!$B$4:$U$15,MATCH(G$7,GRID!$A$4:$A$15,0),MATCH(1,($U$2=GRID!$B$1:$U$1)*(КАЛЕНДАРЬ!BF6=GRID!$B$3:$U$3),0))*GRID!$H$42,
ROUNDUP(INDEX(GRID!$B$4:$U$15,MATCH(G$7,GRID!$A$4:$A$15,0),MATCH(1,($U$2=GRID!$B$1:$U$1)*(КАЛЕНДАРЬ!BF6=GRID!$B$3:$U$3),0))*GRID!$H$42*(1-GRID!$H$43),0))</f>
        <v>55360</v>
      </c>
      <c r="H611" s="5" cm="1">
        <f t="array" ref="H611">IF($I$2="Длительное проживание от 30 ночей ",
INDEX(GRID!$B$18:$U$29,MATCH(G$7,GRID!$A$18:$A$29,0),MATCH(1,($U$2=GRID!$B$1:$U$1)*(КАЛЕНДАРЬ!BF6=GRID!$B$3:$U$3),0))*GRID!$H$42,
ROUNDUP(INDEX(GRID!$B$18:$U$29,MATCH(G$7,GRID!$A$18:$A$29,0),MATCH(1,($U$2=GRID!$B$1:$U$1)*(КАЛЕНДАРЬ!BF6=GRID!$B$3:$U$3),0))*GRID!$H$42*(1-GRID!$H$43),0))</f>
        <v>59360</v>
      </c>
      <c r="I611" s="5">
        <f t="array" ref="I611">IF($I$2="Длительное проживание от 30 ночей ",
INDEX(GRID!$B$4:$U$15,MATCH(I$7,GRID!$A$4:$A$15,0),MATCH(1,($U$2=GRID!$B$1:$U$1)*(КАЛЕНДАРЬ!BF6=GRID!$B$3:$U$3),0))*GRID!$H$42,
ROUNDUP(INDEX(GRID!$B$4:$U$15,MATCH(I$7,GRID!$A$4:$A$15,0),MATCH(1,($U$2=GRID!$B$1:$U$1)*(КАЛЕНДАРЬ!BF6=GRID!$B$3:$U$3),0))*GRID!$H$42*(1-GRID!$H$43),0))</f>
        <v>61280</v>
      </c>
      <c r="J611" s="5">
        <f t="array" ref="J611">IF($I$2="Длительное проживание от 30 ночей ",
INDEX(GRID!$B$18:$U$29,MATCH(I$7,GRID!$A$18:$A$29,0),MATCH(1,($U$2=GRID!$B$1:$U$1)*(КАЛЕНДАРЬ!BF6=GRID!$B$3:$U$3),0))*GRID!$H$42,
ROUNDUP(INDEX(GRID!$B$18:$U$29,MATCH(I$7,GRID!$A$18:$A$29,0),MATCH(1,($U$2=GRID!$B$1:$U$1)*(КАЛЕНДАРЬ!BF6=GRID!$B$3:$U$3),0))*GRID!$H$42*(1-GRID!$H$43),0))</f>
        <v>65280</v>
      </c>
      <c r="K611" s="5" cm="1">
        <f t="array" ref="K611">IF($I$2="Длительное проживание от 30 ночей ",
INDEX(GRID!$B$4:$U$15,MATCH(K$7,GRID!$A$4:$A$15,0),MATCH(1,($U$2=GRID!$B$1:$U$1)*(КАЛЕНДАРЬ!BF6=GRID!$B$3:$U$3),0))*GRID!$H$42,
ROUNDUP(INDEX(GRID!$B$4:$U$15,MATCH(K$7,GRID!$A$4:$A$15,0),MATCH(1,($U$2=GRID!$B$1:$U$1)*(КАЛЕНДАРЬ!BF6=GRID!$B$3:$U$3),0))*GRID!$H$42*(1-GRID!$H$43),0))</f>
        <v>67280</v>
      </c>
      <c r="L611" s="5" cm="1">
        <f t="array" ref="L611">IF($I$2="Длительное проживание от 30 ночей ",
INDEX(GRID!$B$18:$U$29,MATCH(K$7,GRID!$A$18:$A$29,0),MATCH(1,($U$2=GRID!$B$1:$U$1)*(КАЛЕНДАРЬ!BF6=GRID!$B$3:$U$3),0))*GRID!$H$42,
ROUNDUP(INDEX(GRID!$B$18:$U$29,MATCH(K$7,GRID!$A$18:$A$29,0),MATCH(1,($U$2=GRID!$B$1:$U$1)*(КАЛЕНДАРЬ!BF6=GRID!$B$3:$U$3),0))*GRID!$H$42*(1-GRID!$H$43),0))</f>
        <v>71280</v>
      </c>
      <c r="M611" s="5">
        <f t="array" ref="M611">IF($I$2="Длительное проживание от 30 ночей ",
INDEX(GRID!$B$4:$U$15,MATCH(M$7,GRID!$A$4:$A$15,0),MATCH(1,($U$2=GRID!$B$1:$U$1)*(КАЛЕНДАРЬ!BF6=GRID!$B$3:$U$3),0))*GRID!$H$42,
ROUNDUP(INDEX(GRID!$B$4:$U$15,MATCH(M$7,GRID!$A$4:$A$15,0),MATCH(1,($U$2=GRID!$B$1:$U$1)*(КАЛЕНДАРЬ!BF6=GRID!$B$3:$U$3),0))*GRID!$H$42*(1-GRID!$H$43),0))</f>
        <v>88320</v>
      </c>
      <c r="N611" s="5">
        <f t="array" ref="N611">IF($I$2="Длительное проживание от 30 ночей ",
INDEX(GRID!$B$18:$U$29,MATCH(M$7,GRID!$A$18:$A$29,0),MATCH(1,($U$2=GRID!$B$1:$U$1)*(КАЛЕНДАРЬ!BF6=GRID!$B$3:$U$3),0))*GRID!$H$42,
ROUNDUP(INDEX(GRID!$B$18:$U$29,MATCH(M$7,GRID!$A$18:$A$29,0),MATCH(1,($U$2=GRID!$B$1:$U$1)*(КАЛЕНДАРЬ!BF6=GRID!$B$3:$U$3),0))*GRID!$H$42*(1-GRID!$H$43),0))</f>
        <v>92320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 ht="12.75" customHeight="1">
      <c r="A612" s="56" t="s">
        <v>17</v>
      </c>
      <c r="B612" s="57">
        <v>4</v>
      </c>
      <c r="C612" s="5" cm="1">
        <f t="array" ref="C612">IF($I$2="Длительное проживание от 30 ночей ",
INDEX(GRID!$B$4:$U$15,MATCH(C$7,GRID!$A$4:$A$15,0),MATCH(1,($U$2=GRID!$B$1:$U$1)*(КАЛЕНДАРЬ!BF7=GRID!$B$3:$U$3),0))*GRID!$H$42,
ROUNDUP(INDEX(GRID!$B$4:$U$15,MATCH(C$7,GRID!$A$4:$A$15,0),MATCH(1,($U$2=GRID!$B$1:$U$1)*(КАЛЕНДАРЬ!BF7=GRID!$B$3:$U$3),0))*GRID!$H$42*(1-GRID!$H$43),0))</f>
        <v>42080</v>
      </c>
      <c r="D612" s="5">
        <f t="array" ref="D612">IF($I$2="Длительное проживание от 30 ночей ",
INDEX(GRID!$B$18:$U$29,MATCH(C$7,GRID!$A$18:$A$29,0),MATCH(1,($U$2=GRID!$B$1:$U$1)*(КАЛЕНДАРЬ!BF7=GRID!$B$3:$U$3),0))*GRID!$H$42,
ROUNDUP(INDEX(GRID!$B$18:$U$29,MATCH(C$7,GRID!$A$18:$A$29,0),MATCH(1,($U$2=GRID!$B$1:$U$1)*(КАЛЕНДАРЬ!BF7=GRID!$B$3:$U$3),0))*GRID!$H$42*(1-GRID!$H$43),0))</f>
        <v>46080</v>
      </c>
      <c r="E612" s="5">
        <f t="array" ref="E612">IF($I$2="Длительное проживание от 30 ночей ",
INDEX(GRID!$B$4:$U$15,MATCH(E$7,GRID!$A$4:$A$15,0),MATCH(1,($U$2=GRID!$B$1:$U$1)*(КАЛЕНДАРЬ!BF7=GRID!$B$3:$U$3),0))*GRID!$H$42,
ROUNDUP(INDEX(GRID!$B$4:$U$15,MATCH(E$7,GRID!$A$4:$A$15,0),MATCH(1,($U$2=GRID!$B$1:$U$1)*(КАЛЕНДАРЬ!BF7=GRID!$B$3:$U$3),0))*GRID!$H$42*(1-GRID!$H$43),0))</f>
        <v>49680</v>
      </c>
      <c r="F612" s="5">
        <f t="array" ref="F612">IF($I$2="Длительное проживание от 30 ночей ",
INDEX(GRID!$B$18:$U$29,MATCH(E$7,GRID!$A$18:$A$29,0),MATCH(1,($U$2=GRID!$B$1:$U$1)*(КАЛЕНДАРЬ!BF7=GRID!$B$3:$U$3),0))*GRID!$H$42,
ROUNDUP(INDEX(GRID!$B$18:$U$29,MATCH(E$7,GRID!$A$18:$A$29,0),MATCH(1,($U$2=GRID!$B$1:$U$1)*(КАЛЕНДАРЬ!BF7=GRID!$B$3:$U$3),0))*GRID!$H$42*(1-GRID!$H$43),0))</f>
        <v>53680</v>
      </c>
      <c r="G612" s="5" cm="1">
        <f t="array" ref="G612">IF($I$2="Длительное проживание от 30 ночей ",
INDEX(GRID!$B$4:$U$15,MATCH(G$7,GRID!$A$4:$A$15,0),MATCH(1,($U$2=GRID!$B$1:$U$1)*(КАЛЕНДАРЬ!BF7=GRID!$B$3:$U$3),0))*GRID!$H$42,
ROUNDUP(INDEX(GRID!$B$4:$U$15,MATCH(G$7,GRID!$A$4:$A$15,0),MATCH(1,($U$2=GRID!$B$1:$U$1)*(КАЛЕНДАРЬ!BF7=GRID!$B$3:$U$3),0))*GRID!$H$42*(1-GRID!$H$43),0))</f>
        <v>55360</v>
      </c>
      <c r="H612" s="5" cm="1">
        <f t="array" ref="H612">IF($I$2="Длительное проживание от 30 ночей ",
INDEX(GRID!$B$18:$U$29,MATCH(G$7,GRID!$A$18:$A$29,0),MATCH(1,($U$2=GRID!$B$1:$U$1)*(КАЛЕНДАРЬ!BF7=GRID!$B$3:$U$3),0))*GRID!$H$42,
ROUNDUP(INDEX(GRID!$B$18:$U$29,MATCH(G$7,GRID!$A$18:$A$29,0),MATCH(1,($U$2=GRID!$B$1:$U$1)*(КАЛЕНДАРЬ!BF7=GRID!$B$3:$U$3),0))*GRID!$H$42*(1-GRID!$H$43),0))</f>
        <v>59360</v>
      </c>
      <c r="I612" s="5">
        <f t="array" ref="I612">IF($I$2="Длительное проживание от 30 ночей ",
INDEX(GRID!$B$4:$U$15,MATCH(I$7,GRID!$A$4:$A$15,0),MATCH(1,($U$2=GRID!$B$1:$U$1)*(КАЛЕНДАРЬ!BF7=GRID!$B$3:$U$3),0))*GRID!$H$42,
ROUNDUP(INDEX(GRID!$B$4:$U$15,MATCH(I$7,GRID!$A$4:$A$15,0),MATCH(1,($U$2=GRID!$B$1:$U$1)*(КАЛЕНДАРЬ!BF7=GRID!$B$3:$U$3),0))*GRID!$H$42*(1-GRID!$H$43),0))</f>
        <v>61280</v>
      </c>
      <c r="J612" s="5">
        <f t="array" ref="J612">IF($I$2="Длительное проживание от 30 ночей ",
INDEX(GRID!$B$18:$U$29,MATCH(I$7,GRID!$A$18:$A$29,0),MATCH(1,($U$2=GRID!$B$1:$U$1)*(КАЛЕНДАРЬ!BF7=GRID!$B$3:$U$3),0))*GRID!$H$42,
ROUNDUP(INDEX(GRID!$B$18:$U$29,MATCH(I$7,GRID!$A$18:$A$29,0),MATCH(1,($U$2=GRID!$B$1:$U$1)*(КАЛЕНДАРЬ!BF7=GRID!$B$3:$U$3),0))*GRID!$H$42*(1-GRID!$H$43),0))</f>
        <v>65280</v>
      </c>
      <c r="K612" s="5" cm="1">
        <f t="array" ref="K612">IF($I$2="Длительное проживание от 30 ночей ",
INDEX(GRID!$B$4:$U$15,MATCH(K$7,GRID!$A$4:$A$15,0),MATCH(1,($U$2=GRID!$B$1:$U$1)*(КАЛЕНДАРЬ!BF7=GRID!$B$3:$U$3),0))*GRID!$H$42,
ROUNDUP(INDEX(GRID!$B$4:$U$15,MATCH(K$7,GRID!$A$4:$A$15,0),MATCH(1,($U$2=GRID!$B$1:$U$1)*(КАЛЕНДАРЬ!BF7=GRID!$B$3:$U$3),0))*GRID!$H$42*(1-GRID!$H$43),0))</f>
        <v>67280</v>
      </c>
      <c r="L612" s="5" cm="1">
        <f t="array" ref="L612">IF($I$2="Длительное проживание от 30 ночей ",
INDEX(GRID!$B$18:$U$29,MATCH(K$7,GRID!$A$18:$A$29,0),MATCH(1,($U$2=GRID!$B$1:$U$1)*(КАЛЕНДАРЬ!BF7=GRID!$B$3:$U$3),0))*GRID!$H$42,
ROUNDUP(INDEX(GRID!$B$18:$U$29,MATCH(K$7,GRID!$A$18:$A$29,0),MATCH(1,($U$2=GRID!$B$1:$U$1)*(КАЛЕНДАРЬ!BF7=GRID!$B$3:$U$3),0))*GRID!$H$42*(1-GRID!$H$43),0))</f>
        <v>71280</v>
      </c>
      <c r="M612" s="5">
        <f t="array" ref="M612">IF($I$2="Длительное проживание от 30 ночей ",
INDEX(GRID!$B$4:$U$15,MATCH(M$7,GRID!$A$4:$A$15,0),MATCH(1,($U$2=GRID!$B$1:$U$1)*(КАЛЕНДАРЬ!BF7=GRID!$B$3:$U$3),0))*GRID!$H$42,
ROUNDUP(INDEX(GRID!$B$4:$U$15,MATCH(M$7,GRID!$A$4:$A$15,0),MATCH(1,($U$2=GRID!$B$1:$U$1)*(КАЛЕНДАРЬ!BF7=GRID!$B$3:$U$3),0))*GRID!$H$42*(1-GRID!$H$43),0))</f>
        <v>88320</v>
      </c>
      <c r="N612" s="5">
        <f t="array" ref="N612">IF($I$2="Длительное проживание от 30 ночей ",
INDEX(GRID!$B$18:$U$29,MATCH(M$7,GRID!$A$18:$A$29,0),MATCH(1,($U$2=GRID!$B$1:$U$1)*(КАЛЕНДАРЬ!BF7=GRID!$B$3:$U$3),0))*GRID!$H$42,
ROUNDUP(INDEX(GRID!$B$18:$U$29,MATCH(M$7,GRID!$A$18:$A$29,0),MATCH(1,($U$2=GRID!$B$1:$U$1)*(КАЛЕНДАРЬ!BF7=GRID!$B$3:$U$3),0))*GRID!$H$42*(1-GRID!$H$43),0))</f>
        <v>92320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 ht="12.75" customHeight="1">
      <c r="A613" s="56" t="s">
        <v>11</v>
      </c>
      <c r="B613" s="57">
        <v>5</v>
      </c>
      <c r="C613" s="5" cm="1">
        <f t="array" ref="C613">IF($I$2="Длительное проживание от 30 ночей ",
INDEX(GRID!$B$4:$U$15,MATCH(C$7,GRID!$A$4:$A$15,0),MATCH(1,($U$2=GRID!$B$1:$U$1)*(КАЛЕНДАРЬ!BF8=GRID!$B$3:$U$3),0))*GRID!$H$42,
ROUNDUP(INDEX(GRID!$B$4:$U$15,MATCH(C$7,GRID!$A$4:$A$15,0),MATCH(1,($U$2=GRID!$B$1:$U$1)*(КАЛЕНДАРЬ!BF8=GRID!$B$3:$U$3),0))*GRID!$H$42*(1-GRID!$H$43),0))</f>
        <v>38480</v>
      </c>
      <c r="D613" s="5">
        <f t="array" ref="D613">IF($I$2="Длительное проживание от 30 ночей ",
INDEX(GRID!$B$18:$U$29,MATCH(C$7,GRID!$A$18:$A$29,0),MATCH(1,($U$2=GRID!$B$1:$U$1)*(КАЛЕНДАРЬ!BF8=GRID!$B$3:$U$3),0))*GRID!$H$42,
ROUNDUP(INDEX(GRID!$B$18:$U$29,MATCH(C$7,GRID!$A$18:$A$29,0),MATCH(1,($U$2=GRID!$B$1:$U$1)*(КАЛЕНДАРЬ!BF8=GRID!$B$3:$U$3),0))*GRID!$H$42*(1-GRID!$H$43),0))</f>
        <v>42480</v>
      </c>
      <c r="E613" s="5">
        <f t="array" ref="E613">IF($I$2="Длительное проживание от 30 ночей ",
INDEX(GRID!$B$4:$U$15,MATCH(E$7,GRID!$A$4:$A$15,0),MATCH(1,($U$2=GRID!$B$1:$U$1)*(КАЛЕНДАРЬ!BF8=GRID!$B$3:$U$3),0))*GRID!$H$42,
ROUNDUP(INDEX(GRID!$B$4:$U$15,MATCH(E$7,GRID!$A$4:$A$15,0),MATCH(1,($U$2=GRID!$B$1:$U$1)*(КАЛЕНДАРЬ!BF8=GRID!$B$3:$U$3),0))*GRID!$H$42*(1-GRID!$H$43),0))</f>
        <v>45680</v>
      </c>
      <c r="F613" s="5">
        <f t="array" ref="F613">IF($I$2="Длительное проживание от 30 ночей ",
INDEX(GRID!$B$18:$U$29,MATCH(E$7,GRID!$A$18:$A$29,0),MATCH(1,($U$2=GRID!$B$1:$U$1)*(КАЛЕНДАРЬ!BF8=GRID!$B$3:$U$3),0))*GRID!$H$42,
ROUNDUP(INDEX(GRID!$B$18:$U$29,MATCH(E$7,GRID!$A$18:$A$29,0),MATCH(1,($U$2=GRID!$B$1:$U$1)*(КАЛЕНДАРЬ!BF8=GRID!$B$3:$U$3),0))*GRID!$H$42*(1-GRID!$H$43),0))</f>
        <v>49680</v>
      </c>
      <c r="G613" s="5" cm="1">
        <f t="array" ref="G613">IF($I$2="Длительное проживание от 30 ночей ",
INDEX(GRID!$B$4:$U$15,MATCH(G$7,GRID!$A$4:$A$15,0),MATCH(1,($U$2=GRID!$B$1:$U$1)*(КАЛЕНДАРЬ!BF8=GRID!$B$3:$U$3),0))*GRID!$H$42,
ROUNDUP(INDEX(GRID!$B$4:$U$15,MATCH(G$7,GRID!$A$4:$A$15,0),MATCH(1,($U$2=GRID!$B$1:$U$1)*(КАЛЕНДАРЬ!BF8=GRID!$B$3:$U$3),0))*GRID!$H$42*(1-GRID!$H$43),0))</f>
        <v>51200</v>
      </c>
      <c r="H613" s="5" cm="1">
        <f t="array" ref="H613">IF($I$2="Длительное проживание от 30 ночей ",
INDEX(GRID!$B$18:$U$29,MATCH(G$7,GRID!$A$18:$A$29,0),MATCH(1,($U$2=GRID!$B$1:$U$1)*(КАЛЕНДАРЬ!BF8=GRID!$B$3:$U$3),0))*GRID!$H$42,
ROUNDUP(INDEX(GRID!$B$18:$U$29,MATCH(G$7,GRID!$A$18:$A$29,0),MATCH(1,($U$2=GRID!$B$1:$U$1)*(КАЛЕНДАРЬ!BF8=GRID!$B$3:$U$3),0))*GRID!$H$42*(1-GRID!$H$43),0))</f>
        <v>55200</v>
      </c>
      <c r="I613" s="5">
        <f t="array" ref="I613">IF($I$2="Длительное проживание от 30 ночей ",
INDEX(GRID!$B$4:$U$15,MATCH(I$7,GRID!$A$4:$A$15,0),MATCH(1,($U$2=GRID!$B$1:$U$1)*(КАЛЕНДАРЬ!BF8=GRID!$B$3:$U$3),0))*GRID!$H$42,
ROUNDUP(INDEX(GRID!$B$4:$U$15,MATCH(I$7,GRID!$A$4:$A$15,0),MATCH(1,($U$2=GRID!$B$1:$U$1)*(КАЛЕНДАРЬ!BF8=GRID!$B$3:$U$3),0))*GRID!$H$42*(1-GRID!$H$43),0))</f>
        <v>56800</v>
      </c>
      <c r="J613" s="5">
        <f t="array" ref="J613">IF($I$2="Длительное проживание от 30 ночей ",
INDEX(GRID!$B$18:$U$29,MATCH(I$7,GRID!$A$18:$A$29,0),MATCH(1,($U$2=GRID!$B$1:$U$1)*(КАЛЕНДАРЬ!BF8=GRID!$B$3:$U$3),0))*GRID!$H$42,
ROUNDUP(INDEX(GRID!$B$18:$U$29,MATCH(I$7,GRID!$A$18:$A$29,0),MATCH(1,($U$2=GRID!$B$1:$U$1)*(КАЛЕНДАРЬ!BF8=GRID!$B$3:$U$3),0))*GRID!$H$42*(1-GRID!$H$43),0))</f>
        <v>60800</v>
      </c>
      <c r="K613" s="5" cm="1">
        <f t="array" ref="K613">IF($I$2="Длительное проживание от 30 ночей ",
INDEX(GRID!$B$4:$U$15,MATCH(K$7,GRID!$A$4:$A$15,0),MATCH(1,($U$2=GRID!$B$1:$U$1)*(КАЛЕНДАРЬ!BF8=GRID!$B$3:$U$3),0))*GRID!$H$42,
ROUNDUP(INDEX(GRID!$B$4:$U$15,MATCH(K$7,GRID!$A$4:$A$15,0),MATCH(1,($U$2=GRID!$B$1:$U$1)*(КАЛЕНДАРЬ!BF8=GRID!$B$3:$U$3),0))*GRID!$H$42*(1-GRID!$H$43),0))</f>
        <v>62560</v>
      </c>
      <c r="L613" s="5" cm="1">
        <f t="array" ref="L613">IF($I$2="Длительное проживание от 30 ночей ",
INDEX(GRID!$B$18:$U$29,MATCH(K$7,GRID!$A$18:$A$29,0),MATCH(1,($U$2=GRID!$B$1:$U$1)*(КАЛЕНДАРЬ!BF8=GRID!$B$3:$U$3),0))*GRID!$H$42,
ROUNDUP(INDEX(GRID!$B$18:$U$29,MATCH(K$7,GRID!$A$18:$A$29,0),MATCH(1,($U$2=GRID!$B$1:$U$1)*(КАЛЕНДАРЬ!BF8=GRID!$B$3:$U$3),0))*GRID!$H$42*(1-GRID!$H$43),0))</f>
        <v>66560</v>
      </c>
      <c r="M613" s="5">
        <f t="array" ref="M613">IF($I$2="Длительное проживание от 30 ночей ",
INDEX(GRID!$B$4:$U$15,MATCH(M$7,GRID!$A$4:$A$15,0),MATCH(1,($U$2=GRID!$B$1:$U$1)*(КАЛЕНДАРЬ!BF8=GRID!$B$3:$U$3),0))*GRID!$H$42,
ROUNDUP(INDEX(GRID!$B$4:$U$15,MATCH(M$7,GRID!$A$4:$A$15,0),MATCH(1,($U$2=GRID!$B$1:$U$1)*(КАЛЕНДАРЬ!BF8=GRID!$B$3:$U$3),0))*GRID!$H$42*(1-GRID!$H$43),0))</f>
        <v>82560</v>
      </c>
      <c r="N613" s="5">
        <f t="array" ref="N613">IF($I$2="Длительное проживание от 30 ночей ",
INDEX(GRID!$B$18:$U$29,MATCH(M$7,GRID!$A$18:$A$29,0),MATCH(1,($U$2=GRID!$B$1:$U$1)*(КАЛЕНДАРЬ!BF8=GRID!$B$3:$U$3),0))*GRID!$H$42,
ROUNDUP(INDEX(GRID!$B$18:$U$29,MATCH(M$7,GRID!$A$18:$A$29,0),MATCH(1,($U$2=GRID!$B$1:$U$1)*(КАЛЕНДАРЬ!BF8=GRID!$B$3:$U$3),0))*GRID!$H$42*(1-GRID!$H$43),0))</f>
        <v>86560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 ht="12.75" customHeight="1">
      <c r="A614" s="56" t="s">
        <v>12</v>
      </c>
      <c r="B614" s="57">
        <v>6</v>
      </c>
      <c r="C614" s="5" cm="1">
        <f t="array" ref="C614">IF($I$2="Длительное проживание от 30 ночей ",
INDEX(GRID!$B$4:$U$15,MATCH(C$7,GRID!$A$4:$A$15,0),MATCH(1,($U$2=GRID!$B$1:$U$1)*(КАЛЕНДАРЬ!BF9=GRID!$B$3:$U$3),0))*GRID!$H$42,
ROUNDUP(INDEX(GRID!$B$4:$U$15,MATCH(C$7,GRID!$A$4:$A$15,0),MATCH(1,($U$2=GRID!$B$1:$U$1)*(КАЛЕНДАРЬ!BF9=GRID!$B$3:$U$3),0))*GRID!$H$42*(1-GRID!$H$43),0))</f>
        <v>38480</v>
      </c>
      <c r="D614" s="5">
        <f t="array" ref="D614">IF($I$2="Длительное проживание от 30 ночей ",
INDEX(GRID!$B$18:$U$29,MATCH(C$7,GRID!$A$18:$A$29,0),MATCH(1,($U$2=GRID!$B$1:$U$1)*(КАЛЕНДАРЬ!BF9=GRID!$B$3:$U$3),0))*GRID!$H$42,
ROUNDUP(INDEX(GRID!$B$18:$U$29,MATCH(C$7,GRID!$A$18:$A$29,0),MATCH(1,($U$2=GRID!$B$1:$U$1)*(КАЛЕНДАРЬ!BF9=GRID!$B$3:$U$3),0))*GRID!$H$42*(1-GRID!$H$43),0))</f>
        <v>42480</v>
      </c>
      <c r="E614" s="5">
        <f t="array" ref="E614">IF($I$2="Длительное проживание от 30 ночей ",
INDEX(GRID!$B$4:$U$15,MATCH(E$7,GRID!$A$4:$A$15,0),MATCH(1,($U$2=GRID!$B$1:$U$1)*(КАЛЕНДАРЬ!BF9=GRID!$B$3:$U$3),0))*GRID!$H$42,
ROUNDUP(INDEX(GRID!$B$4:$U$15,MATCH(E$7,GRID!$A$4:$A$15,0),MATCH(1,($U$2=GRID!$B$1:$U$1)*(КАЛЕНДАРЬ!BF9=GRID!$B$3:$U$3),0))*GRID!$H$42*(1-GRID!$H$43),0))</f>
        <v>45680</v>
      </c>
      <c r="F614" s="5">
        <f t="array" ref="F614">IF($I$2="Длительное проживание от 30 ночей ",
INDEX(GRID!$B$18:$U$29,MATCH(E$7,GRID!$A$18:$A$29,0),MATCH(1,($U$2=GRID!$B$1:$U$1)*(КАЛЕНДАРЬ!BF9=GRID!$B$3:$U$3),0))*GRID!$H$42,
ROUNDUP(INDEX(GRID!$B$18:$U$29,MATCH(E$7,GRID!$A$18:$A$29,0),MATCH(1,($U$2=GRID!$B$1:$U$1)*(КАЛЕНДАРЬ!BF9=GRID!$B$3:$U$3),0))*GRID!$H$42*(1-GRID!$H$43),0))</f>
        <v>49680</v>
      </c>
      <c r="G614" s="5" cm="1">
        <f t="array" ref="G614">IF($I$2="Длительное проживание от 30 ночей ",
INDEX(GRID!$B$4:$U$15,MATCH(G$7,GRID!$A$4:$A$15,0),MATCH(1,($U$2=GRID!$B$1:$U$1)*(КАЛЕНДАРЬ!BF9=GRID!$B$3:$U$3),0))*GRID!$H$42,
ROUNDUP(INDEX(GRID!$B$4:$U$15,MATCH(G$7,GRID!$A$4:$A$15,0),MATCH(1,($U$2=GRID!$B$1:$U$1)*(КАЛЕНДАРЬ!BF9=GRID!$B$3:$U$3),0))*GRID!$H$42*(1-GRID!$H$43),0))</f>
        <v>51200</v>
      </c>
      <c r="H614" s="5" cm="1">
        <f t="array" ref="H614">IF($I$2="Длительное проживание от 30 ночей ",
INDEX(GRID!$B$18:$U$29,MATCH(G$7,GRID!$A$18:$A$29,0),MATCH(1,($U$2=GRID!$B$1:$U$1)*(КАЛЕНДАРЬ!BF9=GRID!$B$3:$U$3),0))*GRID!$H$42,
ROUNDUP(INDEX(GRID!$B$18:$U$29,MATCH(G$7,GRID!$A$18:$A$29,0),MATCH(1,($U$2=GRID!$B$1:$U$1)*(КАЛЕНДАРЬ!BF9=GRID!$B$3:$U$3),0))*GRID!$H$42*(1-GRID!$H$43),0))</f>
        <v>55200</v>
      </c>
      <c r="I614" s="5">
        <f t="array" ref="I614">IF($I$2="Длительное проживание от 30 ночей ",
INDEX(GRID!$B$4:$U$15,MATCH(I$7,GRID!$A$4:$A$15,0),MATCH(1,($U$2=GRID!$B$1:$U$1)*(КАЛЕНДАРЬ!BF9=GRID!$B$3:$U$3),0))*GRID!$H$42,
ROUNDUP(INDEX(GRID!$B$4:$U$15,MATCH(I$7,GRID!$A$4:$A$15,0),MATCH(1,($U$2=GRID!$B$1:$U$1)*(КАЛЕНДАРЬ!BF9=GRID!$B$3:$U$3),0))*GRID!$H$42*(1-GRID!$H$43),0))</f>
        <v>56800</v>
      </c>
      <c r="J614" s="5">
        <f t="array" ref="J614">IF($I$2="Длительное проживание от 30 ночей ",
INDEX(GRID!$B$18:$U$29,MATCH(I$7,GRID!$A$18:$A$29,0),MATCH(1,($U$2=GRID!$B$1:$U$1)*(КАЛЕНДАРЬ!BF9=GRID!$B$3:$U$3),0))*GRID!$H$42,
ROUNDUP(INDEX(GRID!$B$18:$U$29,MATCH(I$7,GRID!$A$18:$A$29,0),MATCH(1,($U$2=GRID!$B$1:$U$1)*(КАЛЕНДАРЬ!BF9=GRID!$B$3:$U$3),0))*GRID!$H$42*(1-GRID!$H$43),0))</f>
        <v>60800</v>
      </c>
      <c r="K614" s="5" cm="1">
        <f t="array" ref="K614">IF($I$2="Длительное проживание от 30 ночей ",
INDEX(GRID!$B$4:$U$15,MATCH(K$7,GRID!$A$4:$A$15,0),MATCH(1,($U$2=GRID!$B$1:$U$1)*(КАЛЕНДАРЬ!BF9=GRID!$B$3:$U$3),0))*GRID!$H$42,
ROUNDUP(INDEX(GRID!$B$4:$U$15,MATCH(K$7,GRID!$A$4:$A$15,0),MATCH(1,($U$2=GRID!$B$1:$U$1)*(КАЛЕНДАРЬ!BF9=GRID!$B$3:$U$3),0))*GRID!$H$42*(1-GRID!$H$43),0))</f>
        <v>62560</v>
      </c>
      <c r="L614" s="5" cm="1">
        <f t="array" ref="L614">IF($I$2="Длительное проживание от 30 ночей ",
INDEX(GRID!$B$18:$U$29,MATCH(K$7,GRID!$A$18:$A$29,0),MATCH(1,($U$2=GRID!$B$1:$U$1)*(КАЛЕНДАРЬ!BF9=GRID!$B$3:$U$3),0))*GRID!$H$42,
ROUNDUP(INDEX(GRID!$B$18:$U$29,MATCH(K$7,GRID!$A$18:$A$29,0),MATCH(1,($U$2=GRID!$B$1:$U$1)*(КАЛЕНДАРЬ!BF9=GRID!$B$3:$U$3),0))*GRID!$H$42*(1-GRID!$H$43),0))</f>
        <v>66560</v>
      </c>
      <c r="M614" s="5">
        <f t="array" ref="M614">IF($I$2="Длительное проживание от 30 ночей ",
INDEX(GRID!$B$4:$U$15,MATCH(M$7,GRID!$A$4:$A$15,0),MATCH(1,($U$2=GRID!$B$1:$U$1)*(КАЛЕНДАРЬ!BF9=GRID!$B$3:$U$3),0))*GRID!$H$42,
ROUNDUP(INDEX(GRID!$B$4:$U$15,MATCH(M$7,GRID!$A$4:$A$15,0),MATCH(1,($U$2=GRID!$B$1:$U$1)*(КАЛЕНДАРЬ!BF9=GRID!$B$3:$U$3),0))*GRID!$H$42*(1-GRID!$H$43),0))</f>
        <v>82560</v>
      </c>
      <c r="N614" s="5">
        <f t="array" ref="N614">IF($I$2="Длительное проживание от 30 ночей ",
INDEX(GRID!$B$18:$U$29,MATCH(M$7,GRID!$A$18:$A$29,0),MATCH(1,($U$2=GRID!$B$1:$U$1)*(КАЛЕНДАРЬ!BF9=GRID!$B$3:$U$3),0))*GRID!$H$42,
ROUNDUP(INDEX(GRID!$B$18:$U$29,MATCH(M$7,GRID!$A$18:$A$29,0),MATCH(1,($U$2=GRID!$B$1:$U$1)*(КАЛЕНДАРЬ!BF9=GRID!$B$3:$U$3),0))*GRID!$H$42*(1-GRID!$H$43),0))</f>
        <v>86560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 ht="12.75" customHeight="1">
      <c r="A615" s="56" t="s">
        <v>13</v>
      </c>
      <c r="B615" s="57">
        <v>7</v>
      </c>
      <c r="C615" s="5" cm="1">
        <f t="array" ref="C615">IF($I$2="Длительное проживание от 30 ночей ",
INDEX(GRID!$B$4:$U$15,MATCH(C$7,GRID!$A$4:$A$15,0),MATCH(1,($U$2=GRID!$B$1:$U$1)*(КАЛЕНДАРЬ!BF10=GRID!$B$3:$U$3),0))*GRID!$H$42,
ROUNDUP(INDEX(GRID!$B$4:$U$15,MATCH(C$7,GRID!$A$4:$A$15,0),MATCH(1,($U$2=GRID!$B$1:$U$1)*(КАЛЕНДАРЬ!BF10=GRID!$B$3:$U$3),0))*GRID!$H$42*(1-GRID!$H$43),0))</f>
        <v>38480</v>
      </c>
      <c r="D615" s="5">
        <f t="array" ref="D615">IF($I$2="Длительное проживание от 30 ночей ",
INDEX(GRID!$B$18:$U$29,MATCH(C$7,GRID!$A$18:$A$29,0),MATCH(1,($U$2=GRID!$B$1:$U$1)*(КАЛЕНДАРЬ!BF10=GRID!$B$3:$U$3),0))*GRID!$H$42,
ROUNDUP(INDEX(GRID!$B$18:$U$29,MATCH(C$7,GRID!$A$18:$A$29,0),MATCH(1,($U$2=GRID!$B$1:$U$1)*(КАЛЕНДАРЬ!BF10=GRID!$B$3:$U$3),0))*GRID!$H$42*(1-GRID!$H$43),0))</f>
        <v>42480</v>
      </c>
      <c r="E615" s="5">
        <f t="array" ref="E615">IF($I$2="Длительное проживание от 30 ночей ",
INDEX(GRID!$B$4:$U$15,MATCH(E$7,GRID!$A$4:$A$15,0),MATCH(1,($U$2=GRID!$B$1:$U$1)*(КАЛЕНДАРЬ!BF10=GRID!$B$3:$U$3),0))*GRID!$H$42,
ROUNDUP(INDEX(GRID!$B$4:$U$15,MATCH(E$7,GRID!$A$4:$A$15,0),MATCH(1,($U$2=GRID!$B$1:$U$1)*(КАЛЕНДАРЬ!BF10=GRID!$B$3:$U$3),0))*GRID!$H$42*(1-GRID!$H$43),0))</f>
        <v>45680</v>
      </c>
      <c r="F615" s="5">
        <f t="array" ref="F615">IF($I$2="Длительное проживание от 30 ночей ",
INDEX(GRID!$B$18:$U$29,MATCH(E$7,GRID!$A$18:$A$29,0),MATCH(1,($U$2=GRID!$B$1:$U$1)*(КАЛЕНДАРЬ!BF10=GRID!$B$3:$U$3),0))*GRID!$H$42,
ROUNDUP(INDEX(GRID!$B$18:$U$29,MATCH(E$7,GRID!$A$18:$A$29,0),MATCH(1,($U$2=GRID!$B$1:$U$1)*(КАЛЕНДАРЬ!BF10=GRID!$B$3:$U$3),0))*GRID!$H$42*(1-GRID!$H$43),0))</f>
        <v>49680</v>
      </c>
      <c r="G615" s="5" cm="1">
        <f t="array" ref="G615">IF($I$2="Длительное проживание от 30 ночей ",
INDEX(GRID!$B$4:$U$15,MATCH(G$7,GRID!$A$4:$A$15,0),MATCH(1,($U$2=GRID!$B$1:$U$1)*(КАЛЕНДАРЬ!BF10=GRID!$B$3:$U$3),0))*GRID!$H$42,
ROUNDUP(INDEX(GRID!$B$4:$U$15,MATCH(G$7,GRID!$A$4:$A$15,0),MATCH(1,($U$2=GRID!$B$1:$U$1)*(КАЛЕНДАРЬ!BF10=GRID!$B$3:$U$3),0))*GRID!$H$42*(1-GRID!$H$43),0))</f>
        <v>51200</v>
      </c>
      <c r="H615" s="5" cm="1">
        <f t="array" ref="H615">IF($I$2="Длительное проживание от 30 ночей ",
INDEX(GRID!$B$18:$U$29,MATCH(G$7,GRID!$A$18:$A$29,0),MATCH(1,($U$2=GRID!$B$1:$U$1)*(КАЛЕНДАРЬ!BF10=GRID!$B$3:$U$3),0))*GRID!$H$42,
ROUNDUP(INDEX(GRID!$B$18:$U$29,MATCH(G$7,GRID!$A$18:$A$29,0),MATCH(1,($U$2=GRID!$B$1:$U$1)*(КАЛЕНДАРЬ!BF10=GRID!$B$3:$U$3),0))*GRID!$H$42*(1-GRID!$H$43),0))</f>
        <v>55200</v>
      </c>
      <c r="I615" s="5">
        <f t="array" ref="I615">IF($I$2="Длительное проживание от 30 ночей ",
INDEX(GRID!$B$4:$U$15,MATCH(I$7,GRID!$A$4:$A$15,0),MATCH(1,($U$2=GRID!$B$1:$U$1)*(КАЛЕНДАРЬ!BF10=GRID!$B$3:$U$3),0))*GRID!$H$42,
ROUNDUP(INDEX(GRID!$B$4:$U$15,MATCH(I$7,GRID!$A$4:$A$15,0),MATCH(1,($U$2=GRID!$B$1:$U$1)*(КАЛЕНДАРЬ!BF10=GRID!$B$3:$U$3),0))*GRID!$H$42*(1-GRID!$H$43),0))</f>
        <v>56800</v>
      </c>
      <c r="J615" s="5">
        <f t="array" ref="J615">IF($I$2="Длительное проживание от 30 ночей ",
INDEX(GRID!$B$18:$U$29,MATCH(I$7,GRID!$A$18:$A$29,0),MATCH(1,($U$2=GRID!$B$1:$U$1)*(КАЛЕНДАРЬ!BF10=GRID!$B$3:$U$3),0))*GRID!$H$42,
ROUNDUP(INDEX(GRID!$B$18:$U$29,MATCH(I$7,GRID!$A$18:$A$29,0),MATCH(1,($U$2=GRID!$B$1:$U$1)*(КАЛЕНДАРЬ!BF10=GRID!$B$3:$U$3),0))*GRID!$H$42*(1-GRID!$H$43),0))</f>
        <v>60800</v>
      </c>
      <c r="K615" s="5" cm="1">
        <f t="array" ref="K615">IF($I$2="Длительное проживание от 30 ночей ",
INDEX(GRID!$B$4:$U$15,MATCH(K$7,GRID!$A$4:$A$15,0),MATCH(1,($U$2=GRID!$B$1:$U$1)*(КАЛЕНДАРЬ!BF10=GRID!$B$3:$U$3),0))*GRID!$H$42,
ROUNDUP(INDEX(GRID!$B$4:$U$15,MATCH(K$7,GRID!$A$4:$A$15,0),MATCH(1,($U$2=GRID!$B$1:$U$1)*(КАЛЕНДАРЬ!BF10=GRID!$B$3:$U$3),0))*GRID!$H$42*(1-GRID!$H$43),0))</f>
        <v>62560</v>
      </c>
      <c r="L615" s="5" cm="1">
        <f t="array" ref="L615">IF($I$2="Длительное проживание от 30 ночей ",
INDEX(GRID!$B$18:$U$29,MATCH(K$7,GRID!$A$18:$A$29,0),MATCH(1,($U$2=GRID!$B$1:$U$1)*(КАЛЕНДАРЬ!BF10=GRID!$B$3:$U$3),0))*GRID!$H$42,
ROUNDUP(INDEX(GRID!$B$18:$U$29,MATCH(K$7,GRID!$A$18:$A$29,0),MATCH(1,($U$2=GRID!$B$1:$U$1)*(КАЛЕНДАРЬ!BF10=GRID!$B$3:$U$3),0))*GRID!$H$42*(1-GRID!$H$43),0))</f>
        <v>66560</v>
      </c>
      <c r="M615" s="5">
        <f t="array" ref="M615">IF($I$2="Длительное проживание от 30 ночей ",
INDEX(GRID!$B$4:$U$15,MATCH(M$7,GRID!$A$4:$A$15,0),MATCH(1,($U$2=GRID!$B$1:$U$1)*(КАЛЕНДАРЬ!BF10=GRID!$B$3:$U$3),0))*GRID!$H$42,
ROUNDUP(INDEX(GRID!$B$4:$U$15,MATCH(M$7,GRID!$A$4:$A$15,0),MATCH(1,($U$2=GRID!$B$1:$U$1)*(КАЛЕНДАРЬ!BF10=GRID!$B$3:$U$3),0))*GRID!$H$42*(1-GRID!$H$43),0))</f>
        <v>82560</v>
      </c>
      <c r="N615" s="5">
        <f t="array" ref="N615">IF($I$2="Длительное проживание от 30 ночей ",
INDEX(GRID!$B$18:$U$29,MATCH(M$7,GRID!$A$18:$A$29,0),MATCH(1,($U$2=GRID!$B$1:$U$1)*(КАЛЕНДАРЬ!BF10=GRID!$B$3:$U$3),0))*GRID!$H$42,
ROUNDUP(INDEX(GRID!$B$18:$U$29,MATCH(M$7,GRID!$A$18:$A$29,0),MATCH(1,($U$2=GRID!$B$1:$U$1)*(КАЛЕНДАРЬ!BF10=GRID!$B$3:$U$3),0))*GRID!$H$42*(1-GRID!$H$43),0))</f>
        <v>86560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 ht="12.75" customHeight="1">
      <c r="A616" s="56" t="s">
        <v>14</v>
      </c>
      <c r="B616" s="57">
        <v>8</v>
      </c>
      <c r="C616" s="5" cm="1">
        <f t="array" ref="C616">IF($I$2="Длительное проживание от 30 ночей ",
INDEX(GRID!$B$4:$U$15,MATCH(C$7,GRID!$A$4:$A$15,0),MATCH(1,($U$2=GRID!$B$1:$U$1)*(КАЛЕНДАРЬ!BF11=GRID!$B$3:$U$3),0))*GRID!$H$42,
ROUNDUP(INDEX(GRID!$B$4:$U$15,MATCH(C$7,GRID!$A$4:$A$15,0),MATCH(1,($U$2=GRID!$B$1:$U$1)*(КАЛЕНДАРЬ!BF11=GRID!$B$3:$U$3),0))*GRID!$H$42*(1-GRID!$H$43),0))</f>
        <v>38480</v>
      </c>
      <c r="D616" s="5">
        <f t="array" ref="D616">IF($I$2="Длительное проживание от 30 ночей ",
INDEX(GRID!$B$18:$U$29,MATCH(C$7,GRID!$A$18:$A$29,0),MATCH(1,($U$2=GRID!$B$1:$U$1)*(КАЛЕНДАРЬ!BF11=GRID!$B$3:$U$3),0))*GRID!$H$42,
ROUNDUP(INDEX(GRID!$B$18:$U$29,MATCH(C$7,GRID!$A$18:$A$29,0),MATCH(1,($U$2=GRID!$B$1:$U$1)*(КАЛЕНДАРЬ!BF11=GRID!$B$3:$U$3),0))*GRID!$H$42*(1-GRID!$H$43),0))</f>
        <v>42480</v>
      </c>
      <c r="E616" s="5">
        <f t="array" ref="E616">IF($I$2="Длительное проживание от 30 ночей ",
INDEX(GRID!$B$4:$U$15,MATCH(E$7,GRID!$A$4:$A$15,0),MATCH(1,($U$2=GRID!$B$1:$U$1)*(КАЛЕНДАРЬ!BF11=GRID!$B$3:$U$3),0))*GRID!$H$42,
ROUNDUP(INDEX(GRID!$B$4:$U$15,MATCH(E$7,GRID!$A$4:$A$15,0),MATCH(1,($U$2=GRID!$B$1:$U$1)*(КАЛЕНДАРЬ!BF11=GRID!$B$3:$U$3),0))*GRID!$H$42*(1-GRID!$H$43),0))</f>
        <v>45680</v>
      </c>
      <c r="F616" s="5">
        <f t="array" ref="F616">IF($I$2="Длительное проживание от 30 ночей ",
INDEX(GRID!$B$18:$U$29,MATCH(E$7,GRID!$A$18:$A$29,0),MATCH(1,($U$2=GRID!$B$1:$U$1)*(КАЛЕНДАРЬ!BF11=GRID!$B$3:$U$3),0))*GRID!$H$42,
ROUNDUP(INDEX(GRID!$B$18:$U$29,MATCH(E$7,GRID!$A$18:$A$29,0),MATCH(1,($U$2=GRID!$B$1:$U$1)*(КАЛЕНДАРЬ!BF11=GRID!$B$3:$U$3),0))*GRID!$H$42*(1-GRID!$H$43),0))</f>
        <v>49680</v>
      </c>
      <c r="G616" s="5" cm="1">
        <f t="array" ref="G616">IF($I$2="Длительное проживание от 30 ночей ",
INDEX(GRID!$B$4:$U$15,MATCH(G$7,GRID!$A$4:$A$15,0),MATCH(1,($U$2=GRID!$B$1:$U$1)*(КАЛЕНДАРЬ!BF11=GRID!$B$3:$U$3),0))*GRID!$H$42,
ROUNDUP(INDEX(GRID!$B$4:$U$15,MATCH(G$7,GRID!$A$4:$A$15,0),MATCH(1,($U$2=GRID!$B$1:$U$1)*(КАЛЕНДАРЬ!BF11=GRID!$B$3:$U$3),0))*GRID!$H$42*(1-GRID!$H$43),0))</f>
        <v>51200</v>
      </c>
      <c r="H616" s="5" cm="1">
        <f t="array" ref="H616">IF($I$2="Длительное проживание от 30 ночей ",
INDEX(GRID!$B$18:$U$29,MATCH(G$7,GRID!$A$18:$A$29,0),MATCH(1,($U$2=GRID!$B$1:$U$1)*(КАЛЕНДАРЬ!BF11=GRID!$B$3:$U$3),0))*GRID!$H$42,
ROUNDUP(INDEX(GRID!$B$18:$U$29,MATCH(G$7,GRID!$A$18:$A$29,0),MATCH(1,($U$2=GRID!$B$1:$U$1)*(КАЛЕНДАРЬ!BF11=GRID!$B$3:$U$3),0))*GRID!$H$42*(1-GRID!$H$43),0))</f>
        <v>55200</v>
      </c>
      <c r="I616" s="5">
        <f t="array" ref="I616">IF($I$2="Длительное проживание от 30 ночей ",
INDEX(GRID!$B$4:$U$15,MATCH(I$7,GRID!$A$4:$A$15,0),MATCH(1,($U$2=GRID!$B$1:$U$1)*(КАЛЕНДАРЬ!BF11=GRID!$B$3:$U$3),0))*GRID!$H$42,
ROUNDUP(INDEX(GRID!$B$4:$U$15,MATCH(I$7,GRID!$A$4:$A$15,0),MATCH(1,($U$2=GRID!$B$1:$U$1)*(КАЛЕНДАРЬ!BF11=GRID!$B$3:$U$3),0))*GRID!$H$42*(1-GRID!$H$43),0))</f>
        <v>56800</v>
      </c>
      <c r="J616" s="5">
        <f t="array" ref="J616">IF($I$2="Длительное проживание от 30 ночей ",
INDEX(GRID!$B$18:$U$29,MATCH(I$7,GRID!$A$18:$A$29,0),MATCH(1,($U$2=GRID!$B$1:$U$1)*(КАЛЕНДАРЬ!BF11=GRID!$B$3:$U$3),0))*GRID!$H$42,
ROUNDUP(INDEX(GRID!$B$18:$U$29,MATCH(I$7,GRID!$A$18:$A$29,0),MATCH(1,($U$2=GRID!$B$1:$U$1)*(КАЛЕНДАРЬ!BF11=GRID!$B$3:$U$3),0))*GRID!$H$42*(1-GRID!$H$43),0))</f>
        <v>60800</v>
      </c>
      <c r="K616" s="5" cm="1">
        <f t="array" ref="K616">IF($I$2="Длительное проживание от 30 ночей ",
INDEX(GRID!$B$4:$U$15,MATCH(K$7,GRID!$A$4:$A$15,0),MATCH(1,($U$2=GRID!$B$1:$U$1)*(КАЛЕНДАРЬ!BF11=GRID!$B$3:$U$3),0))*GRID!$H$42,
ROUNDUP(INDEX(GRID!$B$4:$U$15,MATCH(K$7,GRID!$A$4:$A$15,0),MATCH(1,($U$2=GRID!$B$1:$U$1)*(КАЛЕНДАРЬ!BF11=GRID!$B$3:$U$3),0))*GRID!$H$42*(1-GRID!$H$43),0))</f>
        <v>62560</v>
      </c>
      <c r="L616" s="5" cm="1">
        <f t="array" ref="L616">IF($I$2="Длительное проживание от 30 ночей ",
INDEX(GRID!$B$18:$U$29,MATCH(K$7,GRID!$A$18:$A$29,0),MATCH(1,($U$2=GRID!$B$1:$U$1)*(КАЛЕНДАРЬ!BF11=GRID!$B$3:$U$3),0))*GRID!$H$42,
ROUNDUP(INDEX(GRID!$B$18:$U$29,MATCH(K$7,GRID!$A$18:$A$29,0),MATCH(1,($U$2=GRID!$B$1:$U$1)*(КАЛЕНДАРЬ!BF11=GRID!$B$3:$U$3),0))*GRID!$H$42*(1-GRID!$H$43),0))</f>
        <v>66560</v>
      </c>
      <c r="M616" s="5">
        <f t="array" ref="M616">IF($I$2="Длительное проживание от 30 ночей ",
INDEX(GRID!$B$4:$U$15,MATCH(M$7,GRID!$A$4:$A$15,0),MATCH(1,($U$2=GRID!$B$1:$U$1)*(КАЛЕНДАРЬ!BF11=GRID!$B$3:$U$3),0))*GRID!$H$42,
ROUNDUP(INDEX(GRID!$B$4:$U$15,MATCH(M$7,GRID!$A$4:$A$15,0),MATCH(1,($U$2=GRID!$B$1:$U$1)*(КАЛЕНДАРЬ!BF11=GRID!$B$3:$U$3),0))*GRID!$H$42*(1-GRID!$H$43),0))</f>
        <v>82560</v>
      </c>
      <c r="N616" s="5">
        <f t="array" ref="N616">IF($I$2="Длительное проживание от 30 ночей ",
INDEX(GRID!$B$18:$U$29,MATCH(M$7,GRID!$A$18:$A$29,0),MATCH(1,($U$2=GRID!$B$1:$U$1)*(КАЛЕНДАРЬ!BF11=GRID!$B$3:$U$3),0))*GRID!$H$42,
ROUNDUP(INDEX(GRID!$B$18:$U$29,MATCH(M$7,GRID!$A$18:$A$29,0),MATCH(1,($U$2=GRID!$B$1:$U$1)*(КАЛЕНДАРЬ!BF11=GRID!$B$3:$U$3),0))*GRID!$H$42*(1-GRID!$H$43),0))</f>
        <v>86560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 ht="12.75" customHeight="1">
      <c r="A617" s="56" t="s">
        <v>15</v>
      </c>
      <c r="B617" s="57">
        <v>9</v>
      </c>
      <c r="C617" s="5" cm="1">
        <f t="array" ref="C617">IF($I$2="Длительное проживание от 30 ночей ",
INDEX(GRID!$B$4:$U$15,MATCH(C$7,GRID!$A$4:$A$15,0),MATCH(1,($U$2=GRID!$B$1:$U$1)*(КАЛЕНДАРЬ!BF12=GRID!$B$3:$U$3),0))*GRID!$H$42,
ROUNDUP(INDEX(GRID!$B$4:$U$15,MATCH(C$7,GRID!$A$4:$A$15,0),MATCH(1,($U$2=GRID!$B$1:$U$1)*(КАЛЕНДАРЬ!BF12=GRID!$B$3:$U$3),0))*GRID!$H$42*(1-GRID!$H$43),0))</f>
        <v>42080</v>
      </c>
      <c r="D617" s="5">
        <f t="array" ref="D617">IF($I$2="Длительное проживание от 30 ночей ",
INDEX(GRID!$B$18:$U$29,MATCH(C$7,GRID!$A$18:$A$29,0),MATCH(1,($U$2=GRID!$B$1:$U$1)*(КАЛЕНДАРЬ!BF12=GRID!$B$3:$U$3),0))*GRID!$H$42,
ROUNDUP(INDEX(GRID!$B$18:$U$29,MATCH(C$7,GRID!$A$18:$A$29,0),MATCH(1,($U$2=GRID!$B$1:$U$1)*(КАЛЕНДАРЬ!BF12=GRID!$B$3:$U$3),0))*GRID!$H$42*(1-GRID!$H$43),0))</f>
        <v>46080</v>
      </c>
      <c r="E617" s="5">
        <f t="array" ref="E617">IF($I$2="Длительное проживание от 30 ночей ",
INDEX(GRID!$B$4:$U$15,MATCH(E$7,GRID!$A$4:$A$15,0),MATCH(1,($U$2=GRID!$B$1:$U$1)*(КАЛЕНДАРЬ!BF12=GRID!$B$3:$U$3),0))*GRID!$H$42,
ROUNDUP(INDEX(GRID!$B$4:$U$15,MATCH(E$7,GRID!$A$4:$A$15,0),MATCH(1,($U$2=GRID!$B$1:$U$1)*(КАЛЕНДАРЬ!BF12=GRID!$B$3:$U$3),0))*GRID!$H$42*(1-GRID!$H$43),0))</f>
        <v>49680</v>
      </c>
      <c r="F617" s="5">
        <f t="array" ref="F617">IF($I$2="Длительное проживание от 30 ночей ",
INDEX(GRID!$B$18:$U$29,MATCH(E$7,GRID!$A$18:$A$29,0),MATCH(1,($U$2=GRID!$B$1:$U$1)*(КАЛЕНДАРЬ!BF12=GRID!$B$3:$U$3),0))*GRID!$H$42,
ROUNDUP(INDEX(GRID!$B$18:$U$29,MATCH(E$7,GRID!$A$18:$A$29,0),MATCH(1,($U$2=GRID!$B$1:$U$1)*(КАЛЕНДАРЬ!BF12=GRID!$B$3:$U$3),0))*GRID!$H$42*(1-GRID!$H$43),0))</f>
        <v>53680</v>
      </c>
      <c r="G617" s="5" cm="1">
        <f t="array" ref="G617">IF($I$2="Длительное проживание от 30 ночей ",
INDEX(GRID!$B$4:$U$15,MATCH(G$7,GRID!$A$4:$A$15,0),MATCH(1,($U$2=GRID!$B$1:$U$1)*(КАЛЕНДАРЬ!BF12=GRID!$B$3:$U$3),0))*GRID!$H$42,
ROUNDUP(INDEX(GRID!$B$4:$U$15,MATCH(G$7,GRID!$A$4:$A$15,0),MATCH(1,($U$2=GRID!$B$1:$U$1)*(КАЛЕНДАРЬ!BF12=GRID!$B$3:$U$3),0))*GRID!$H$42*(1-GRID!$H$43),0))</f>
        <v>55360</v>
      </c>
      <c r="H617" s="5" cm="1">
        <f t="array" ref="H617">IF($I$2="Длительное проживание от 30 ночей ",
INDEX(GRID!$B$18:$U$29,MATCH(G$7,GRID!$A$18:$A$29,0),MATCH(1,($U$2=GRID!$B$1:$U$1)*(КАЛЕНДАРЬ!BF12=GRID!$B$3:$U$3),0))*GRID!$H$42,
ROUNDUP(INDEX(GRID!$B$18:$U$29,MATCH(G$7,GRID!$A$18:$A$29,0),MATCH(1,($U$2=GRID!$B$1:$U$1)*(КАЛЕНДАРЬ!BF12=GRID!$B$3:$U$3),0))*GRID!$H$42*(1-GRID!$H$43),0))</f>
        <v>59360</v>
      </c>
      <c r="I617" s="5">
        <f t="array" ref="I617">IF($I$2="Длительное проживание от 30 ночей ",
INDEX(GRID!$B$4:$U$15,MATCH(I$7,GRID!$A$4:$A$15,0),MATCH(1,($U$2=GRID!$B$1:$U$1)*(КАЛЕНДАРЬ!BF12=GRID!$B$3:$U$3),0))*GRID!$H$42,
ROUNDUP(INDEX(GRID!$B$4:$U$15,MATCH(I$7,GRID!$A$4:$A$15,0),MATCH(1,($U$2=GRID!$B$1:$U$1)*(КАЛЕНДАРЬ!BF12=GRID!$B$3:$U$3),0))*GRID!$H$42*(1-GRID!$H$43),0))</f>
        <v>61280</v>
      </c>
      <c r="J617" s="5">
        <f t="array" ref="J617">IF($I$2="Длительное проживание от 30 ночей ",
INDEX(GRID!$B$18:$U$29,MATCH(I$7,GRID!$A$18:$A$29,0),MATCH(1,($U$2=GRID!$B$1:$U$1)*(КАЛЕНДАРЬ!BF12=GRID!$B$3:$U$3),0))*GRID!$H$42,
ROUNDUP(INDEX(GRID!$B$18:$U$29,MATCH(I$7,GRID!$A$18:$A$29,0),MATCH(1,($U$2=GRID!$B$1:$U$1)*(КАЛЕНДАРЬ!BF12=GRID!$B$3:$U$3),0))*GRID!$H$42*(1-GRID!$H$43),0))</f>
        <v>65280</v>
      </c>
      <c r="K617" s="5" cm="1">
        <f t="array" ref="K617">IF($I$2="Длительное проживание от 30 ночей ",
INDEX(GRID!$B$4:$U$15,MATCH(K$7,GRID!$A$4:$A$15,0),MATCH(1,($U$2=GRID!$B$1:$U$1)*(КАЛЕНДАРЬ!BF12=GRID!$B$3:$U$3),0))*GRID!$H$42,
ROUNDUP(INDEX(GRID!$B$4:$U$15,MATCH(K$7,GRID!$A$4:$A$15,0),MATCH(1,($U$2=GRID!$B$1:$U$1)*(КАЛЕНДАРЬ!BF12=GRID!$B$3:$U$3),0))*GRID!$H$42*(1-GRID!$H$43),0))</f>
        <v>67280</v>
      </c>
      <c r="L617" s="5" cm="1">
        <f t="array" ref="L617">IF($I$2="Длительное проживание от 30 ночей ",
INDEX(GRID!$B$18:$U$29,MATCH(K$7,GRID!$A$18:$A$29,0),MATCH(1,($U$2=GRID!$B$1:$U$1)*(КАЛЕНДАРЬ!BF12=GRID!$B$3:$U$3),0))*GRID!$H$42,
ROUNDUP(INDEX(GRID!$B$18:$U$29,MATCH(K$7,GRID!$A$18:$A$29,0),MATCH(1,($U$2=GRID!$B$1:$U$1)*(КАЛЕНДАРЬ!BF12=GRID!$B$3:$U$3),0))*GRID!$H$42*(1-GRID!$H$43),0))</f>
        <v>71280</v>
      </c>
      <c r="M617" s="5">
        <f t="array" ref="M617">IF($I$2="Длительное проживание от 30 ночей ",
INDEX(GRID!$B$4:$U$15,MATCH(M$7,GRID!$A$4:$A$15,0),MATCH(1,($U$2=GRID!$B$1:$U$1)*(КАЛЕНДАРЬ!BF12=GRID!$B$3:$U$3),0))*GRID!$H$42,
ROUNDUP(INDEX(GRID!$B$4:$U$15,MATCH(M$7,GRID!$A$4:$A$15,0),MATCH(1,($U$2=GRID!$B$1:$U$1)*(КАЛЕНДАРЬ!BF12=GRID!$B$3:$U$3),0))*GRID!$H$42*(1-GRID!$H$43),0))</f>
        <v>88320</v>
      </c>
      <c r="N617" s="5">
        <f t="array" ref="N617">IF($I$2="Длительное проживание от 30 ночей ",
INDEX(GRID!$B$18:$U$29,MATCH(M$7,GRID!$A$18:$A$29,0),MATCH(1,($U$2=GRID!$B$1:$U$1)*(КАЛЕНДАРЬ!BF12=GRID!$B$3:$U$3),0))*GRID!$H$42,
ROUNDUP(INDEX(GRID!$B$18:$U$29,MATCH(M$7,GRID!$A$18:$A$29,0),MATCH(1,($U$2=GRID!$B$1:$U$1)*(КАЛЕНДАРЬ!BF12=GRID!$B$3:$U$3),0))*GRID!$H$42*(1-GRID!$H$43),0))</f>
        <v>92320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 ht="12.75" customHeight="1">
      <c r="A618" s="56" t="s">
        <v>16</v>
      </c>
      <c r="B618" s="57">
        <v>10</v>
      </c>
      <c r="C618" s="5" cm="1">
        <f t="array" ref="C618">IF($I$2="Длительное проживание от 30 ночей ",
INDEX(GRID!$B$4:$U$15,MATCH(C$7,GRID!$A$4:$A$15,0),MATCH(1,($U$2=GRID!$B$1:$U$1)*(КАЛЕНДАРЬ!BF13=GRID!$B$3:$U$3),0))*GRID!$H$42,
ROUNDUP(INDEX(GRID!$B$4:$U$15,MATCH(C$7,GRID!$A$4:$A$15,0),MATCH(1,($U$2=GRID!$B$1:$U$1)*(КАЛЕНДАРЬ!BF13=GRID!$B$3:$U$3),0))*GRID!$H$42*(1-GRID!$H$43),0))</f>
        <v>42080</v>
      </c>
      <c r="D618" s="5">
        <f t="array" ref="D618">IF($I$2="Длительное проживание от 30 ночей ",
INDEX(GRID!$B$18:$U$29,MATCH(C$7,GRID!$A$18:$A$29,0),MATCH(1,($U$2=GRID!$B$1:$U$1)*(КАЛЕНДАРЬ!BF13=GRID!$B$3:$U$3),0))*GRID!$H$42,
ROUNDUP(INDEX(GRID!$B$18:$U$29,MATCH(C$7,GRID!$A$18:$A$29,0),MATCH(1,($U$2=GRID!$B$1:$U$1)*(КАЛЕНДАРЬ!BF13=GRID!$B$3:$U$3),0))*GRID!$H$42*(1-GRID!$H$43),0))</f>
        <v>46080</v>
      </c>
      <c r="E618" s="5">
        <f t="array" ref="E618">IF($I$2="Длительное проживание от 30 ночей ",
INDEX(GRID!$B$4:$U$15,MATCH(E$7,GRID!$A$4:$A$15,0),MATCH(1,($U$2=GRID!$B$1:$U$1)*(КАЛЕНДАРЬ!BF13=GRID!$B$3:$U$3),0))*GRID!$H$42,
ROUNDUP(INDEX(GRID!$B$4:$U$15,MATCH(E$7,GRID!$A$4:$A$15,0),MATCH(1,($U$2=GRID!$B$1:$U$1)*(КАЛЕНДАРЬ!BF13=GRID!$B$3:$U$3),0))*GRID!$H$42*(1-GRID!$H$43),0))</f>
        <v>49680</v>
      </c>
      <c r="F618" s="5">
        <f t="array" ref="F618">IF($I$2="Длительное проживание от 30 ночей ",
INDEX(GRID!$B$18:$U$29,MATCH(E$7,GRID!$A$18:$A$29,0),MATCH(1,($U$2=GRID!$B$1:$U$1)*(КАЛЕНДАРЬ!BF13=GRID!$B$3:$U$3),0))*GRID!$H$42,
ROUNDUP(INDEX(GRID!$B$18:$U$29,MATCH(E$7,GRID!$A$18:$A$29,0),MATCH(1,($U$2=GRID!$B$1:$U$1)*(КАЛЕНДАРЬ!BF13=GRID!$B$3:$U$3),0))*GRID!$H$42*(1-GRID!$H$43),0))</f>
        <v>53680</v>
      </c>
      <c r="G618" s="5" cm="1">
        <f t="array" ref="G618">IF($I$2="Длительное проживание от 30 ночей ",
INDEX(GRID!$B$4:$U$15,MATCH(G$7,GRID!$A$4:$A$15,0),MATCH(1,($U$2=GRID!$B$1:$U$1)*(КАЛЕНДАРЬ!BF13=GRID!$B$3:$U$3),0))*GRID!$H$42,
ROUNDUP(INDEX(GRID!$B$4:$U$15,MATCH(G$7,GRID!$A$4:$A$15,0),MATCH(1,($U$2=GRID!$B$1:$U$1)*(КАЛЕНДАРЬ!BF13=GRID!$B$3:$U$3),0))*GRID!$H$42*(1-GRID!$H$43),0))</f>
        <v>55360</v>
      </c>
      <c r="H618" s="5" cm="1">
        <f t="array" ref="H618">IF($I$2="Длительное проживание от 30 ночей ",
INDEX(GRID!$B$18:$U$29,MATCH(G$7,GRID!$A$18:$A$29,0),MATCH(1,($U$2=GRID!$B$1:$U$1)*(КАЛЕНДАРЬ!BF13=GRID!$B$3:$U$3),0))*GRID!$H$42,
ROUNDUP(INDEX(GRID!$B$18:$U$29,MATCH(G$7,GRID!$A$18:$A$29,0),MATCH(1,($U$2=GRID!$B$1:$U$1)*(КАЛЕНДАРЬ!BF13=GRID!$B$3:$U$3),0))*GRID!$H$42*(1-GRID!$H$43),0))</f>
        <v>59360</v>
      </c>
      <c r="I618" s="5">
        <f t="array" ref="I618">IF($I$2="Длительное проживание от 30 ночей ",
INDEX(GRID!$B$4:$U$15,MATCH(I$7,GRID!$A$4:$A$15,0),MATCH(1,($U$2=GRID!$B$1:$U$1)*(КАЛЕНДАРЬ!BF13=GRID!$B$3:$U$3),0))*GRID!$H$42,
ROUNDUP(INDEX(GRID!$B$4:$U$15,MATCH(I$7,GRID!$A$4:$A$15,0),MATCH(1,($U$2=GRID!$B$1:$U$1)*(КАЛЕНДАРЬ!BF13=GRID!$B$3:$U$3),0))*GRID!$H$42*(1-GRID!$H$43),0))</f>
        <v>61280</v>
      </c>
      <c r="J618" s="5">
        <f t="array" ref="J618">IF($I$2="Длительное проживание от 30 ночей ",
INDEX(GRID!$B$18:$U$29,MATCH(I$7,GRID!$A$18:$A$29,0),MATCH(1,($U$2=GRID!$B$1:$U$1)*(КАЛЕНДАРЬ!BF13=GRID!$B$3:$U$3),0))*GRID!$H$42,
ROUNDUP(INDEX(GRID!$B$18:$U$29,MATCH(I$7,GRID!$A$18:$A$29,0),MATCH(1,($U$2=GRID!$B$1:$U$1)*(КАЛЕНДАРЬ!BF13=GRID!$B$3:$U$3),0))*GRID!$H$42*(1-GRID!$H$43),0))</f>
        <v>65280</v>
      </c>
      <c r="K618" s="5" cm="1">
        <f t="array" ref="K618">IF($I$2="Длительное проживание от 30 ночей ",
INDEX(GRID!$B$4:$U$15,MATCH(K$7,GRID!$A$4:$A$15,0),MATCH(1,($U$2=GRID!$B$1:$U$1)*(КАЛЕНДАРЬ!BF13=GRID!$B$3:$U$3),0))*GRID!$H$42,
ROUNDUP(INDEX(GRID!$B$4:$U$15,MATCH(K$7,GRID!$A$4:$A$15,0),MATCH(1,($U$2=GRID!$B$1:$U$1)*(КАЛЕНДАРЬ!BF13=GRID!$B$3:$U$3),0))*GRID!$H$42*(1-GRID!$H$43),0))</f>
        <v>67280</v>
      </c>
      <c r="L618" s="5" cm="1">
        <f t="array" ref="L618">IF($I$2="Длительное проживание от 30 ночей ",
INDEX(GRID!$B$18:$U$29,MATCH(K$7,GRID!$A$18:$A$29,0),MATCH(1,($U$2=GRID!$B$1:$U$1)*(КАЛЕНДАРЬ!BF13=GRID!$B$3:$U$3),0))*GRID!$H$42,
ROUNDUP(INDEX(GRID!$B$18:$U$29,MATCH(K$7,GRID!$A$18:$A$29,0),MATCH(1,($U$2=GRID!$B$1:$U$1)*(КАЛЕНДАРЬ!BF13=GRID!$B$3:$U$3),0))*GRID!$H$42*(1-GRID!$H$43),0))</f>
        <v>71280</v>
      </c>
      <c r="M618" s="5">
        <f t="array" ref="M618">IF($I$2="Длительное проживание от 30 ночей ",
INDEX(GRID!$B$4:$U$15,MATCH(M$7,GRID!$A$4:$A$15,0),MATCH(1,($U$2=GRID!$B$1:$U$1)*(КАЛЕНДАРЬ!BF13=GRID!$B$3:$U$3),0))*GRID!$H$42,
ROUNDUP(INDEX(GRID!$B$4:$U$15,MATCH(M$7,GRID!$A$4:$A$15,0),MATCH(1,($U$2=GRID!$B$1:$U$1)*(КАЛЕНДАРЬ!BF13=GRID!$B$3:$U$3),0))*GRID!$H$42*(1-GRID!$H$43),0))</f>
        <v>88320</v>
      </c>
      <c r="N618" s="5">
        <f t="array" ref="N618">IF($I$2="Длительное проживание от 30 ночей ",
INDEX(GRID!$B$18:$U$29,MATCH(M$7,GRID!$A$18:$A$29,0),MATCH(1,($U$2=GRID!$B$1:$U$1)*(КАЛЕНДАРЬ!BF13=GRID!$B$3:$U$3),0))*GRID!$H$42,
ROUNDUP(INDEX(GRID!$B$18:$U$29,MATCH(M$7,GRID!$A$18:$A$29,0),MATCH(1,($U$2=GRID!$B$1:$U$1)*(КАЛЕНДАРЬ!BF13=GRID!$B$3:$U$3),0))*GRID!$H$42*(1-GRID!$H$43),0))</f>
        <v>92320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 ht="12.75" customHeight="1">
      <c r="A619" s="56" t="s">
        <v>17</v>
      </c>
      <c r="B619" s="57">
        <v>11</v>
      </c>
      <c r="C619" s="5" cm="1">
        <f t="array" ref="C619">IF($I$2="Длительное проживание от 30 ночей ",
INDEX(GRID!$B$4:$U$15,MATCH(C$7,GRID!$A$4:$A$15,0),MATCH(1,($U$2=GRID!$B$1:$U$1)*(КАЛЕНДАРЬ!BF14=GRID!$B$3:$U$3),0))*GRID!$H$42,
ROUNDUP(INDEX(GRID!$B$4:$U$15,MATCH(C$7,GRID!$A$4:$A$15,0),MATCH(1,($U$2=GRID!$B$1:$U$1)*(КАЛЕНДАРЬ!BF14=GRID!$B$3:$U$3),0))*GRID!$H$42*(1-GRID!$H$43),0))</f>
        <v>42080</v>
      </c>
      <c r="D619" s="5">
        <f t="array" ref="D619">IF($I$2="Длительное проживание от 30 ночей ",
INDEX(GRID!$B$18:$U$29,MATCH(C$7,GRID!$A$18:$A$29,0),MATCH(1,($U$2=GRID!$B$1:$U$1)*(КАЛЕНДАРЬ!BF14=GRID!$B$3:$U$3),0))*GRID!$H$42,
ROUNDUP(INDEX(GRID!$B$18:$U$29,MATCH(C$7,GRID!$A$18:$A$29,0),MATCH(1,($U$2=GRID!$B$1:$U$1)*(КАЛЕНДАРЬ!BF14=GRID!$B$3:$U$3),0))*GRID!$H$42*(1-GRID!$H$43),0))</f>
        <v>46080</v>
      </c>
      <c r="E619" s="5">
        <f t="array" ref="E619">IF($I$2="Длительное проживание от 30 ночей ",
INDEX(GRID!$B$4:$U$15,MATCH(E$7,GRID!$A$4:$A$15,0),MATCH(1,($U$2=GRID!$B$1:$U$1)*(КАЛЕНДАРЬ!BF14=GRID!$B$3:$U$3),0))*GRID!$H$42,
ROUNDUP(INDEX(GRID!$B$4:$U$15,MATCH(E$7,GRID!$A$4:$A$15,0),MATCH(1,($U$2=GRID!$B$1:$U$1)*(КАЛЕНДАРЬ!BF14=GRID!$B$3:$U$3),0))*GRID!$H$42*(1-GRID!$H$43),0))</f>
        <v>49680</v>
      </c>
      <c r="F619" s="5">
        <f t="array" ref="F619">IF($I$2="Длительное проживание от 30 ночей ",
INDEX(GRID!$B$18:$U$29,MATCH(E$7,GRID!$A$18:$A$29,0),MATCH(1,($U$2=GRID!$B$1:$U$1)*(КАЛЕНДАРЬ!BF14=GRID!$B$3:$U$3),0))*GRID!$H$42,
ROUNDUP(INDEX(GRID!$B$18:$U$29,MATCH(E$7,GRID!$A$18:$A$29,0),MATCH(1,($U$2=GRID!$B$1:$U$1)*(КАЛЕНДАРЬ!BF14=GRID!$B$3:$U$3),0))*GRID!$H$42*(1-GRID!$H$43),0))</f>
        <v>53680</v>
      </c>
      <c r="G619" s="5" cm="1">
        <f t="array" ref="G619">IF($I$2="Длительное проживание от 30 ночей ",
INDEX(GRID!$B$4:$U$15,MATCH(G$7,GRID!$A$4:$A$15,0),MATCH(1,($U$2=GRID!$B$1:$U$1)*(КАЛЕНДАРЬ!BF14=GRID!$B$3:$U$3),0))*GRID!$H$42,
ROUNDUP(INDEX(GRID!$B$4:$U$15,MATCH(G$7,GRID!$A$4:$A$15,0),MATCH(1,($U$2=GRID!$B$1:$U$1)*(КАЛЕНДАРЬ!BF14=GRID!$B$3:$U$3),0))*GRID!$H$42*(1-GRID!$H$43),0))</f>
        <v>55360</v>
      </c>
      <c r="H619" s="5" cm="1">
        <f t="array" ref="H619">IF($I$2="Длительное проживание от 30 ночей ",
INDEX(GRID!$B$18:$U$29,MATCH(G$7,GRID!$A$18:$A$29,0),MATCH(1,($U$2=GRID!$B$1:$U$1)*(КАЛЕНДАРЬ!BF14=GRID!$B$3:$U$3),0))*GRID!$H$42,
ROUNDUP(INDEX(GRID!$B$18:$U$29,MATCH(G$7,GRID!$A$18:$A$29,0),MATCH(1,($U$2=GRID!$B$1:$U$1)*(КАЛЕНДАРЬ!BF14=GRID!$B$3:$U$3),0))*GRID!$H$42*(1-GRID!$H$43),0))</f>
        <v>59360</v>
      </c>
      <c r="I619" s="5">
        <f t="array" ref="I619">IF($I$2="Длительное проживание от 30 ночей ",
INDEX(GRID!$B$4:$U$15,MATCH(I$7,GRID!$A$4:$A$15,0),MATCH(1,($U$2=GRID!$B$1:$U$1)*(КАЛЕНДАРЬ!BF14=GRID!$B$3:$U$3),0))*GRID!$H$42,
ROUNDUP(INDEX(GRID!$B$4:$U$15,MATCH(I$7,GRID!$A$4:$A$15,0),MATCH(1,($U$2=GRID!$B$1:$U$1)*(КАЛЕНДАРЬ!BF14=GRID!$B$3:$U$3),0))*GRID!$H$42*(1-GRID!$H$43),0))</f>
        <v>61280</v>
      </c>
      <c r="J619" s="5">
        <f t="array" ref="J619">IF($I$2="Длительное проживание от 30 ночей ",
INDEX(GRID!$B$18:$U$29,MATCH(I$7,GRID!$A$18:$A$29,0),MATCH(1,($U$2=GRID!$B$1:$U$1)*(КАЛЕНДАРЬ!BF14=GRID!$B$3:$U$3),0))*GRID!$H$42,
ROUNDUP(INDEX(GRID!$B$18:$U$29,MATCH(I$7,GRID!$A$18:$A$29,0),MATCH(1,($U$2=GRID!$B$1:$U$1)*(КАЛЕНДАРЬ!BF14=GRID!$B$3:$U$3),0))*GRID!$H$42*(1-GRID!$H$43),0))</f>
        <v>65280</v>
      </c>
      <c r="K619" s="5" cm="1">
        <f t="array" ref="K619">IF($I$2="Длительное проживание от 30 ночей ",
INDEX(GRID!$B$4:$U$15,MATCH(K$7,GRID!$A$4:$A$15,0),MATCH(1,($U$2=GRID!$B$1:$U$1)*(КАЛЕНДАРЬ!BF14=GRID!$B$3:$U$3),0))*GRID!$H$42,
ROUNDUP(INDEX(GRID!$B$4:$U$15,MATCH(K$7,GRID!$A$4:$A$15,0),MATCH(1,($U$2=GRID!$B$1:$U$1)*(КАЛЕНДАРЬ!BF14=GRID!$B$3:$U$3),0))*GRID!$H$42*(1-GRID!$H$43),0))</f>
        <v>67280</v>
      </c>
      <c r="L619" s="5" cm="1">
        <f t="array" ref="L619">IF($I$2="Длительное проживание от 30 ночей ",
INDEX(GRID!$B$18:$U$29,MATCH(K$7,GRID!$A$18:$A$29,0),MATCH(1,($U$2=GRID!$B$1:$U$1)*(КАЛЕНДАРЬ!BF14=GRID!$B$3:$U$3),0))*GRID!$H$42,
ROUNDUP(INDEX(GRID!$B$18:$U$29,MATCH(K$7,GRID!$A$18:$A$29,0),MATCH(1,($U$2=GRID!$B$1:$U$1)*(КАЛЕНДАРЬ!BF14=GRID!$B$3:$U$3),0))*GRID!$H$42*(1-GRID!$H$43),0))</f>
        <v>71280</v>
      </c>
      <c r="M619" s="5">
        <f t="array" ref="M619">IF($I$2="Длительное проживание от 30 ночей ",
INDEX(GRID!$B$4:$U$15,MATCH(M$7,GRID!$A$4:$A$15,0),MATCH(1,($U$2=GRID!$B$1:$U$1)*(КАЛЕНДАРЬ!BF14=GRID!$B$3:$U$3),0))*GRID!$H$42,
ROUNDUP(INDEX(GRID!$B$4:$U$15,MATCH(M$7,GRID!$A$4:$A$15,0),MATCH(1,($U$2=GRID!$B$1:$U$1)*(КАЛЕНДАРЬ!BF14=GRID!$B$3:$U$3),0))*GRID!$H$42*(1-GRID!$H$43),0))</f>
        <v>88320</v>
      </c>
      <c r="N619" s="5">
        <f t="array" ref="N619">IF($I$2="Длительное проживание от 30 ночей ",
INDEX(GRID!$B$18:$U$29,MATCH(M$7,GRID!$A$18:$A$29,0),MATCH(1,($U$2=GRID!$B$1:$U$1)*(КАЛЕНДАРЬ!BF14=GRID!$B$3:$U$3),0))*GRID!$H$42,
ROUNDUP(INDEX(GRID!$B$18:$U$29,MATCH(M$7,GRID!$A$18:$A$29,0),MATCH(1,($U$2=GRID!$B$1:$U$1)*(КАЛЕНДАРЬ!BF14=GRID!$B$3:$U$3),0))*GRID!$H$42*(1-GRID!$H$43),0))</f>
        <v>92320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 ht="12.75" customHeight="1">
      <c r="A620" s="56" t="s">
        <v>11</v>
      </c>
      <c r="B620" s="57">
        <v>12</v>
      </c>
      <c r="C620" s="5" cm="1">
        <f t="array" ref="C620">IF($I$2="Длительное проживание от 30 ночей ",
INDEX(GRID!$B$4:$U$15,MATCH(C$7,GRID!$A$4:$A$15,0),MATCH(1,($U$2=GRID!$B$1:$U$1)*(КАЛЕНДАРЬ!BF15=GRID!$B$3:$U$3),0))*GRID!$H$42,
ROUNDUP(INDEX(GRID!$B$4:$U$15,MATCH(C$7,GRID!$A$4:$A$15,0),MATCH(1,($U$2=GRID!$B$1:$U$1)*(КАЛЕНДАРЬ!BF15=GRID!$B$3:$U$3),0))*GRID!$H$42*(1-GRID!$H$43),0))</f>
        <v>38480</v>
      </c>
      <c r="D620" s="5">
        <f t="array" ref="D620">IF($I$2="Длительное проживание от 30 ночей ",
INDEX(GRID!$B$18:$U$29,MATCH(C$7,GRID!$A$18:$A$29,0),MATCH(1,($U$2=GRID!$B$1:$U$1)*(КАЛЕНДАРЬ!BF15=GRID!$B$3:$U$3),0))*GRID!$H$42,
ROUNDUP(INDEX(GRID!$B$18:$U$29,MATCH(C$7,GRID!$A$18:$A$29,0),MATCH(1,($U$2=GRID!$B$1:$U$1)*(КАЛЕНДАРЬ!BF15=GRID!$B$3:$U$3),0))*GRID!$H$42*(1-GRID!$H$43),0))</f>
        <v>42480</v>
      </c>
      <c r="E620" s="5">
        <f t="array" ref="E620">IF($I$2="Длительное проживание от 30 ночей ",
INDEX(GRID!$B$4:$U$15,MATCH(E$7,GRID!$A$4:$A$15,0),MATCH(1,($U$2=GRID!$B$1:$U$1)*(КАЛЕНДАРЬ!BF15=GRID!$B$3:$U$3),0))*GRID!$H$42,
ROUNDUP(INDEX(GRID!$B$4:$U$15,MATCH(E$7,GRID!$A$4:$A$15,0),MATCH(1,($U$2=GRID!$B$1:$U$1)*(КАЛЕНДАРЬ!BF15=GRID!$B$3:$U$3),0))*GRID!$H$42*(1-GRID!$H$43),0))</f>
        <v>45680</v>
      </c>
      <c r="F620" s="5">
        <f t="array" ref="F620">IF($I$2="Длительное проживание от 30 ночей ",
INDEX(GRID!$B$18:$U$29,MATCH(E$7,GRID!$A$18:$A$29,0),MATCH(1,($U$2=GRID!$B$1:$U$1)*(КАЛЕНДАРЬ!BF15=GRID!$B$3:$U$3),0))*GRID!$H$42,
ROUNDUP(INDEX(GRID!$B$18:$U$29,MATCH(E$7,GRID!$A$18:$A$29,0),MATCH(1,($U$2=GRID!$B$1:$U$1)*(КАЛЕНДАРЬ!BF15=GRID!$B$3:$U$3),0))*GRID!$H$42*(1-GRID!$H$43),0))</f>
        <v>49680</v>
      </c>
      <c r="G620" s="5" cm="1">
        <f t="array" ref="G620">IF($I$2="Длительное проживание от 30 ночей ",
INDEX(GRID!$B$4:$U$15,MATCH(G$7,GRID!$A$4:$A$15,0),MATCH(1,($U$2=GRID!$B$1:$U$1)*(КАЛЕНДАРЬ!BF15=GRID!$B$3:$U$3),0))*GRID!$H$42,
ROUNDUP(INDEX(GRID!$B$4:$U$15,MATCH(G$7,GRID!$A$4:$A$15,0),MATCH(1,($U$2=GRID!$B$1:$U$1)*(КАЛЕНДАРЬ!BF15=GRID!$B$3:$U$3),0))*GRID!$H$42*(1-GRID!$H$43),0))</f>
        <v>51200</v>
      </c>
      <c r="H620" s="5" cm="1">
        <f t="array" ref="H620">IF($I$2="Длительное проживание от 30 ночей ",
INDEX(GRID!$B$18:$U$29,MATCH(G$7,GRID!$A$18:$A$29,0),MATCH(1,($U$2=GRID!$B$1:$U$1)*(КАЛЕНДАРЬ!BF15=GRID!$B$3:$U$3),0))*GRID!$H$42,
ROUNDUP(INDEX(GRID!$B$18:$U$29,MATCH(G$7,GRID!$A$18:$A$29,0),MATCH(1,($U$2=GRID!$B$1:$U$1)*(КАЛЕНДАРЬ!BF15=GRID!$B$3:$U$3),0))*GRID!$H$42*(1-GRID!$H$43),0))</f>
        <v>55200</v>
      </c>
      <c r="I620" s="5">
        <f t="array" ref="I620">IF($I$2="Длительное проживание от 30 ночей ",
INDEX(GRID!$B$4:$U$15,MATCH(I$7,GRID!$A$4:$A$15,0),MATCH(1,($U$2=GRID!$B$1:$U$1)*(КАЛЕНДАРЬ!BF15=GRID!$B$3:$U$3),0))*GRID!$H$42,
ROUNDUP(INDEX(GRID!$B$4:$U$15,MATCH(I$7,GRID!$A$4:$A$15,0),MATCH(1,($U$2=GRID!$B$1:$U$1)*(КАЛЕНДАРЬ!BF15=GRID!$B$3:$U$3),0))*GRID!$H$42*(1-GRID!$H$43),0))</f>
        <v>56800</v>
      </c>
      <c r="J620" s="5">
        <f t="array" ref="J620">IF($I$2="Длительное проживание от 30 ночей ",
INDEX(GRID!$B$18:$U$29,MATCH(I$7,GRID!$A$18:$A$29,0),MATCH(1,($U$2=GRID!$B$1:$U$1)*(КАЛЕНДАРЬ!BF15=GRID!$B$3:$U$3),0))*GRID!$H$42,
ROUNDUP(INDEX(GRID!$B$18:$U$29,MATCH(I$7,GRID!$A$18:$A$29,0),MATCH(1,($U$2=GRID!$B$1:$U$1)*(КАЛЕНДАРЬ!BF15=GRID!$B$3:$U$3),0))*GRID!$H$42*(1-GRID!$H$43),0))</f>
        <v>60800</v>
      </c>
      <c r="K620" s="5" cm="1">
        <f t="array" ref="K620">IF($I$2="Длительное проживание от 30 ночей ",
INDEX(GRID!$B$4:$U$15,MATCH(K$7,GRID!$A$4:$A$15,0),MATCH(1,($U$2=GRID!$B$1:$U$1)*(КАЛЕНДАРЬ!BF15=GRID!$B$3:$U$3),0))*GRID!$H$42,
ROUNDUP(INDEX(GRID!$B$4:$U$15,MATCH(K$7,GRID!$A$4:$A$15,0),MATCH(1,($U$2=GRID!$B$1:$U$1)*(КАЛЕНДАРЬ!BF15=GRID!$B$3:$U$3),0))*GRID!$H$42*(1-GRID!$H$43),0))</f>
        <v>62560</v>
      </c>
      <c r="L620" s="5" cm="1">
        <f t="array" ref="L620">IF($I$2="Длительное проживание от 30 ночей ",
INDEX(GRID!$B$18:$U$29,MATCH(K$7,GRID!$A$18:$A$29,0),MATCH(1,($U$2=GRID!$B$1:$U$1)*(КАЛЕНДАРЬ!BF15=GRID!$B$3:$U$3),0))*GRID!$H$42,
ROUNDUP(INDEX(GRID!$B$18:$U$29,MATCH(K$7,GRID!$A$18:$A$29,0),MATCH(1,($U$2=GRID!$B$1:$U$1)*(КАЛЕНДАРЬ!BF15=GRID!$B$3:$U$3),0))*GRID!$H$42*(1-GRID!$H$43),0))</f>
        <v>66560</v>
      </c>
      <c r="M620" s="5">
        <f t="array" ref="M620">IF($I$2="Длительное проживание от 30 ночей ",
INDEX(GRID!$B$4:$U$15,MATCH(M$7,GRID!$A$4:$A$15,0),MATCH(1,($U$2=GRID!$B$1:$U$1)*(КАЛЕНДАРЬ!BF15=GRID!$B$3:$U$3),0))*GRID!$H$42,
ROUNDUP(INDEX(GRID!$B$4:$U$15,MATCH(M$7,GRID!$A$4:$A$15,0),MATCH(1,($U$2=GRID!$B$1:$U$1)*(КАЛЕНДАРЬ!BF15=GRID!$B$3:$U$3),0))*GRID!$H$42*(1-GRID!$H$43),0))</f>
        <v>82560</v>
      </c>
      <c r="N620" s="5">
        <f t="array" ref="N620">IF($I$2="Длительное проживание от 30 ночей ",
INDEX(GRID!$B$18:$U$29,MATCH(M$7,GRID!$A$18:$A$29,0),MATCH(1,($U$2=GRID!$B$1:$U$1)*(КАЛЕНДАРЬ!BF15=GRID!$B$3:$U$3),0))*GRID!$H$42,
ROUNDUP(INDEX(GRID!$B$18:$U$29,MATCH(M$7,GRID!$A$18:$A$29,0),MATCH(1,($U$2=GRID!$B$1:$U$1)*(КАЛЕНДАРЬ!BF15=GRID!$B$3:$U$3),0))*GRID!$H$42*(1-GRID!$H$43),0))</f>
        <v>86560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 ht="12.75" customHeight="1">
      <c r="A621" s="56" t="s">
        <v>12</v>
      </c>
      <c r="B621" s="57">
        <v>13</v>
      </c>
      <c r="C621" s="5" cm="1">
        <f t="array" ref="C621">IF($I$2="Длительное проживание от 30 ночей ",
INDEX(GRID!$B$4:$U$15,MATCH(C$7,GRID!$A$4:$A$15,0),MATCH(1,($U$2=GRID!$B$1:$U$1)*(КАЛЕНДАРЬ!BF16=GRID!$B$3:$U$3),0))*GRID!$H$42,
ROUNDUP(INDEX(GRID!$B$4:$U$15,MATCH(C$7,GRID!$A$4:$A$15,0),MATCH(1,($U$2=GRID!$B$1:$U$1)*(КАЛЕНДАРЬ!BF16=GRID!$B$3:$U$3),0))*GRID!$H$42*(1-GRID!$H$43),0))</f>
        <v>38480</v>
      </c>
      <c r="D621" s="5">
        <f t="array" ref="D621">IF($I$2="Длительное проживание от 30 ночей ",
INDEX(GRID!$B$18:$U$29,MATCH(C$7,GRID!$A$18:$A$29,0),MATCH(1,($U$2=GRID!$B$1:$U$1)*(КАЛЕНДАРЬ!BF16=GRID!$B$3:$U$3),0))*GRID!$H$42,
ROUNDUP(INDEX(GRID!$B$18:$U$29,MATCH(C$7,GRID!$A$18:$A$29,0),MATCH(1,($U$2=GRID!$B$1:$U$1)*(КАЛЕНДАРЬ!BF16=GRID!$B$3:$U$3),0))*GRID!$H$42*(1-GRID!$H$43),0))</f>
        <v>42480</v>
      </c>
      <c r="E621" s="5">
        <f t="array" ref="E621">IF($I$2="Длительное проживание от 30 ночей ",
INDEX(GRID!$B$4:$U$15,MATCH(E$7,GRID!$A$4:$A$15,0),MATCH(1,($U$2=GRID!$B$1:$U$1)*(КАЛЕНДАРЬ!BF16=GRID!$B$3:$U$3),0))*GRID!$H$42,
ROUNDUP(INDEX(GRID!$B$4:$U$15,MATCH(E$7,GRID!$A$4:$A$15,0),MATCH(1,($U$2=GRID!$B$1:$U$1)*(КАЛЕНДАРЬ!BF16=GRID!$B$3:$U$3),0))*GRID!$H$42*(1-GRID!$H$43),0))</f>
        <v>45680</v>
      </c>
      <c r="F621" s="5">
        <f t="array" ref="F621">IF($I$2="Длительное проживание от 30 ночей ",
INDEX(GRID!$B$18:$U$29,MATCH(E$7,GRID!$A$18:$A$29,0),MATCH(1,($U$2=GRID!$B$1:$U$1)*(КАЛЕНДАРЬ!BF16=GRID!$B$3:$U$3),0))*GRID!$H$42,
ROUNDUP(INDEX(GRID!$B$18:$U$29,MATCH(E$7,GRID!$A$18:$A$29,0),MATCH(1,($U$2=GRID!$B$1:$U$1)*(КАЛЕНДАРЬ!BF16=GRID!$B$3:$U$3),0))*GRID!$H$42*(1-GRID!$H$43),0))</f>
        <v>49680</v>
      </c>
      <c r="G621" s="5" cm="1">
        <f t="array" ref="G621">IF($I$2="Длительное проживание от 30 ночей ",
INDEX(GRID!$B$4:$U$15,MATCH(G$7,GRID!$A$4:$A$15,0),MATCH(1,($U$2=GRID!$B$1:$U$1)*(КАЛЕНДАРЬ!BF16=GRID!$B$3:$U$3),0))*GRID!$H$42,
ROUNDUP(INDEX(GRID!$B$4:$U$15,MATCH(G$7,GRID!$A$4:$A$15,0),MATCH(1,($U$2=GRID!$B$1:$U$1)*(КАЛЕНДАРЬ!BF16=GRID!$B$3:$U$3),0))*GRID!$H$42*(1-GRID!$H$43),0))</f>
        <v>51200</v>
      </c>
      <c r="H621" s="5" cm="1">
        <f t="array" ref="H621">IF($I$2="Длительное проживание от 30 ночей ",
INDEX(GRID!$B$18:$U$29,MATCH(G$7,GRID!$A$18:$A$29,0),MATCH(1,($U$2=GRID!$B$1:$U$1)*(КАЛЕНДАРЬ!BF16=GRID!$B$3:$U$3),0))*GRID!$H$42,
ROUNDUP(INDEX(GRID!$B$18:$U$29,MATCH(G$7,GRID!$A$18:$A$29,0),MATCH(1,($U$2=GRID!$B$1:$U$1)*(КАЛЕНДАРЬ!BF16=GRID!$B$3:$U$3),0))*GRID!$H$42*(1-GRID!$H$43),0))</f>
        <v>55200</v>
      </c>
      <c r="I621" s="5">
        <f t="array" ref="I621">IF($I$2="Длительное проживание от 30 ночей ",
INDEX(GRID!$B$4:$U$15,MATCH(I$7,GRID!$A$4:$A$15,0),MATCH(1,($U$2=GRID!$B$1:$U$1)*(КАЛЕНДАРЬ!BF16=GRID!$B$3:$U$3),0))*GRID!$H$42,
ROUNDUP(INDEX(GRID!$B$4:$U$15,MATCH(I$7,GRID!$A$4:$A$15,0),MATCH(1,($U$2=GRID!$B$1:$U$1)*(КАЛЕНДАРЬ!BF16=GRID!$B$3:$U$3),0))*GRID!$H$42*(1-GRID!$H$43),0))</f>
        <v>56800</v>
      </c>
      <c r="J621" s="5">
        <f t="array" ref="J621">IF($I$2="Длительное проживание от 30 ночей ",
INDEX(GRID!$B$18:$U$29,MATCH(I$7,GRID!$A$18:$A$29,0),MATCH(1,($U$2=GRID!$B$1:$U$1)*(КАЛЕНДАРЬ!BF16=GRID!$B$3:$U$3),0))*GRID!$H$42,
ROUNDUP(INDEX(GRID!$B$18:$U$29,MATCH(I$7,GRID!$A$18:$A$29,0),MATCH(1,($U$2=GRID!$B$1:$U$1)*(КАЛЕНДАРЬ!BF16=GRID!$B$3:$U$3),0))*GRID!$H$42*(1-GRID!$H$43),0))</f>
        <v>60800</v>
      </c>
      <c r="K621" s="5" cm="1">
        <f t="array" ref="K621">IF($I$2="Длительное проживание от 30 ночей ",
INDEX(GRID!$B$4:$U$15,MATCH(K$7,GRID!$A$4:$A$15,0),MATCH(1,($U$2=GRID!$B$1:$U$1)*(КАЛЕНДАРЬ!BF16=GRID!$B$3:$U$3),0))*GRID!$H$42,
ROUNDUP(INDEX(GRID!$B$4:$U$15,MATCH(K$7,GRID!$A$4:$A$15,0),MATCH(1,($U$2=GRID!$B$1:$U$1)*(КАЛЕНДАРЬ!BF16=GRID!$B$3:$U$3),0))*GRID!$H$42*(1-GRID!$H$43),0))</f>
        <v>62560</v>
      </c>
      <c r="L621" s="5" cm="1">
        <f t="array" ref="L621">IF($I$2="Длительное проживание от 30 ночей ",
INDEX(GRID!$B$18:$U$29,MATCH(K$7,GRID!$A$18:$A$29,0),MATCH(1,($U$2=GRID!$B$1:$U$1)*(КАЛЕНДАРЬ!BF16=GRID!$B$3:$U$3),0))*GRID!$H$42,
ROUNDUP(INDEX(GRID!$B$18:$U$29,MATCH(K$7,GRID!$A$18:$A$29,0),MATCH(1,($U$2=GRID!$B$1:$U$1)*(КАЛЕНДАРЬ!BF16=GRID!$B$3:$U$3),0))*GRID!$H$42*(1-GRID!$H$43),0))</f>
        <v>66560</v>
      </c>
      <c r="M621" s="5">
        <f t="array" ref="M621">IF($I$2="Длительное проживание от 30 ночей ",
INDEX(GRID!$B$4:$U$15,MATCH(M$7,GRID!$A$4:$A$15,0),MATCH(1,($U$2=GRID!$B$1:$U$1)*(КАЛЕНДАРЬ!BF16=GRID!$B$3:$U$3),0))*GRID!$H$42,
ROUNDUP(INDEX(GRID!$B$4:$U$15,MATCH(M$7,GRID!$A$4:$A$15,0),MATCH(1,($U$2=GRID!$B$1:$U$1)*(КАЛЕНДАРЬ!BF16=GRID!$B$3:$U$3),0))*GRID!$H$42*(1-GRID!$H$43),0))</f>
        <v>82560</v>
      </c>
      <c r="N621" s="5">
        <f t="array" ref="N621">IF($I$2="Длительное проживание от 30 ночей ",
INDEX(GRID!$B$18:$U$29,MATCH(M$7,GRID!$A$18:$A$29,0),MATCH(1,($U$2=GRID!$B$1:$U$1)*(КАЛЕНДАРЬ!BF16=GRID!$B$3:$U$3),0))*GRID!$H$42,
ROUNDUP(INDEX(GRID!$B$18:$U$29,MATCH(M$7,GRID!$A$18:$A$29,0),MATCH(1,($U$2=GRID!$B$1:$U$1)*(КАЛЕНДАРЬ!BF16=GRID!$B$3:$U$3),0))*GRID!$H$42*(1-GRID!$H$43),0))</f>
        <v>86560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 ht="12.75" customHeight="1">
      <c r="A622" s="56" t="s">
        <v>13</v>
      </c>
      <c r="B622" s="57">
        <v>14</v>
      </c>
      <c r="C622" s="5" cm="1">
        <f t="array" ref="C622">IF($I$2="Длительное проживание от 30 ночей ",
INDEX(GRID!$B$4:$U$15,MATCH(C$7,GRID!$A$4:$A$15,0),MATCH(1,($U$2=GRID!$B$1:$U$1)*(КАЛЕНДАРЬ!BF17=GRID!$B$3:$U$3),0))*GRID!$H$42,
ROUNDUP(INDEX(GRID!$B$4:$U$15,MATCH(C$7,GRID!$A$4:$A$15,0),MATCH(1,($U$2=GRID!$B$1:$U$1)*(КАЛЕНДАРЬ!BF17=GRID!$B$3:$U$3),0))*GRID!$H$42*(1-GRID!$H$43),0))</f>
        <v>38480</v>
      </c>
      <c r="D622" s="5">
        <f t="array" ref="D622">IF($I$2="Длительное проживание от 30 ночей ",
INDEX(GRID!$B$18:$U$29,MATCH(C$7,GRID!$A$18:$A$29,0),MATCH(1,($U$2=GRID!$B$1:$U$1)*(КАЛЕНДАРЬ!BF17=GRID!$B$3:$U$3),0))*GRID!$H$42,
ROUNDUP(INDEX(GRID!$B$18:$U$29,MATCH(C$7,GRID!$A$18:$A$29,0),MATCH(1,($U$2=GRID!$B$1:$U$1)*(КАЛЕНДАРЬ!BF17=GRID!$B$3:$U$3),0))*GRID!$H$42*(1-GRID!$H$43),0))</f>
        <v>42480</v>
      </c>
      <c r="E622" s="5">
        <f t="array" ref="E622">IF($I$2="Длительное проживание от 30 ночей ",
INDEX(GRID!$B$4:$U$15,MATCH(E$7,GRID!$A$4:$A$15,0),MATCH(1,($U$2=GRID!$B$1:$U$1)*(КАЛЕНДАРЬ!BF17=GRID!$B$3:$U$3),0))*GRID!$H$42,
ROUNDUP(INDEX(GRID!$B$4:$U$15,MATCH(E$7,GRID!$A$4:$A$15,0),MATCH(1,($U$2=GRID!$B$1:$U$1)*(КАЛЕНДАРЬ!BF17=GRID!$B$3:$U$3),0))*GRID!$H$42*(1-GRID!$H$43),0))</f>
        <v>45680</v>
      </c>
      <c r="F622" s="5">
        <f t="array" ref="F622">IF($I$2="Длительное проживание от 30 ночей ",
INDEX(GRID!$B$18:$U$29,MATCH(E$7,GRID!$A$18:$A$29,0),MATCH(1,($U$2=GRID!$B$1:$U$1)*(КАЛЕНДАРЬ!BF17=GRID!$B$3:$U$3),0))*GRID!$H$42,
ROUNDUP(INDEX(GRID!$B$18:$U$29,MATCH(E$7,GRID!$A$18:$A$29,0),MATCH(1,($U$2=GRID!$B$1:$U$1)*(КАЛЕНДАРЬ!BF17=GRID!$B$3:$U$3),0))*GRID!$H$42*(1-GRID!$H$43),0))</f>
        <v>49680</v>
      </c>
      <c r="G622" s="5" cm="1">
        <f t="array" ref="G622">IF($I$2="Длительное проживание от 30 ночей ",
INDEX(GRID!$B$4:$U$15,MATCH(G$7,GRID!$A$4:$A$15,0),MATCH(1,($U$2=GRID!$B$1:$U$1)*(КАЛЕНДАРЬ!BF17=GRID!$B$3:$U$3),0))*GRID!$H$42,
ROUNDUP(INDEX(GRID!$B$4:$U$15,MATCH(G$7,GRID!$A$4:$A$15,0),MATCH(1,($U$2=GRID!$B$1:$U$1)*(КАЛЕНДАРЬ!BF17=GRID!$B$3:$U$3),0))*GRID!$H$42*(1-GRID!$H$43),0))</f>
        <v>51200</v>
      </c>
      <c r="H622" s="5" cm="1">
        <f t="array" ref="H622">IF($I$2="Длительное проживание от 30 ночей ",
INDEX(GRID!$B$18:$U$29,MATCH(G$7,GRID!$A$18:$A$29,0),MATCH(1,($U$2=GRID!$B$1:$U$1)*(КАЛЕНДАРЬ!BF17=GRID!$B$3:$U$3),0))*GRID!$H$42,
ROUNDUP(INDEX(GRID!$B$18:$U$29,MATCH(G$7,GRID!$A$18:$A$29,0),MATCH(1,($U$2=GRID!$B$1:$U$1)*(КАЛЕНДАРЬ!BF17=GRID!$B$3:$U$3),0))*GRID!$H$42*(1-GRID!$H$43),0))</f>
        <v>55200</v>
      </c>
      <c r="I622" s="5">
        <f t="array" ref="I622">IF($I$2="Длительное проживание от 30 ночей ",
INDEX(GRID!$B$4:$U$15,MATCH(I$7,GRID!$A$4:$A$15,0),MATCH(1,($U$2=GRID!$B$1:$U$1)*(КАЛЕНДАРЬ!BF17=GRID!$B$3:$U$3),0))*GRID!$H$42,
ROUNDUP(INDEX(GRID!$B$4:$U$15,MATCH(I$7,GRID!$A$4:$A$15,0),MATCH(1,($U$2=GRID!$B$1:$U$1)*(КАЛЕНДАРЬ!BF17=GRID!$B$3:$U$3),0))*GRID!$H$42*(1-GRID!$H$43),0))</f>
        <v>56800</v>
      </c>
      <c r="J622" s="5">
        <f t="array" ref="J622">IF($I$2="Длительное проживание от 30 ночей ",
INDEX(GRID!$B$18:$U$29,MATCH(I$7,GRID!$A$18:$A$29,0),MATCH(1,($U$2=GRID!$B$1:$U$1)*(КАЛЕНДАРЬ!BF17=GRID!$B$3:$U$3),0))*GRID!$H$42,
ROUNDUP(INDEX(GRID!$B$18:$U$29,MATCH(I$7,GRID!$A$18:$A$29,0),MATCH(1,($U$2=GRID!$B$1:$U$1)*(КАЛЕНДАРЬ!BF17=GRID!$B$3:$U$3),0))*GRID!$H$42*(1-GRID!$H$43),0))</f>
        <v>60800</v>
      </c>
      <c r="K622" s="5" cm="1">
        <f t="array" ref="K622">IF($I$2="Длительное проживание от 30 ночей ",
INDEX(GRID!$B$4:$U$15,MATCH(K$7,GRID!$A$4:$A$15,0),MATCH(1,($U$2=GRID!$B$1:$U$1)*(КАЛЕНДАРЬ!BF17=GRID!$B$3:$U$3),0))*GRID!$H$42,
ROUNDUP(INDEX(GRID!$B$4:$U$15,MATCH(K$7,GRID!$A$4:$A$15,0),MATCH(1,($U$2=GRID!$B$1:$U$1)*(КАЛЕНДАРЬ!BF17=GRID!$B$3:$U$3),0))*GRID!$H$42*(1-GRID!$H$43),0))</f>
        <v>62560</v>
      </c>
      <c r="L622" s="5" cm="1">
        <f t="array" ref="L622">IF($I$2="Длительное проживание от 30 ночей ",
INDEX(GRID!$B$18:$U$29,MATCH(K$7,GRID!$A$18:$A$29,0),MATCH(1,($U$2=GRID!$B$1:$U$1)*(КАЛЕНДАРЬ!BF17=GRID!$B$3:$U$3),0))*GRID!$H$42,
ROUNDUP(INDEX(GRID!$B$18:$U$29,MATCH(K$7,GRID!$A$18:$A$29,0),MATCH(1,($U$2=GRID!$B$1:$U$1)*(КАЛЕНДАРЬ!BF17=GRID!$B$3:$U$3),0))*GRID!$H$42*(1-GRID!$H$43),0))</f>
        <v>66560</v>
      </c>
      <c r="M622" s="5">
        <f t="array" ref="M622">IF($I$2="Длительное проживание от 30 ночей ",
INDEX(GRID!$B$4:$U$15,MATCH(M$7,GRID!$A$4:$A$15,0),MATCH(1,($U$2=GRID!$B$1:$U$1)*(КАЛЕНДАРЬ!BF17=GRID!$B$3:$U$3),0))*GRID!$H$42,
ROUNDUP(INDEX(GRID!$B$4:$U$15,MATCH(M$7,GRID!$A$4:$A$15,0),MATCH(1,($U$2=GRID!$B$1:$U$1)*(КАЛЕНДАРЬ!BF17=GRID!$B$3:$U$3),0))*GRID!$H$42*(1-GRID!$H$43),0))</f>
        <v>82560</v>
      </c>
      <c r="N622" s="5">
        <f t="array" ref="N622">IF($I$2="Длительное проживание от 30 ночей ",
INDEX(GRID!$B$18:$U$29,MATCH(M$7,GRID!$A$18:$A$29,0),MATCH(1,($U$2=GRID!$B$1:$U$1)*(КАЛЕНДАРЬ!BF17=GRID!$B$3:$U$3),0))*GRID!$H$42,
ROUNDUP(INDEX(GRID!$B$18:$U$29,MATCH(M$7,GRID!$A$18:$A$29,0),MATCH(1,($U$2=GRID!$B$1:$U$1)*(КАЛЕНДАРЬ!BF17=GRID!$B$3:$U$3),0))*GRID!$H$42*(1-GRID!$H$43),0))</f>
        <v>86560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 ht="12.75" customHeight="1">
      <c r="A623" s="56" t="s">
        <v>14</v>
      </c>
      <c r="B623" s="57">
        <v>15</v>
      </c>
      <c r="C623" s="5" cm="1">
        <f t="array" ref="C623">IF($I$2="Длительное проживание от 30 ночей ",
INDEX(GRID!$B$4:$U$15,MATCH(C$7,GRID!$A$4:$A$15,0),MATCH(1,($U$2=GRID!$B$1:$U$1)*(КАЛЕНДАРЬ!BF18=GRID!$B$3:$U$3),0))*GRID!$H$42,
ROUNDUP(INDEX(GRID!$B$4:$U$15,MATCH(C$7,GRID!$A$4:$A$15,0),MATCH(1,($U$2=GRID!$B$1:$U$1)*(КАЛЕНДАРЬ!BF18=GRID!$B$3:$U$3),0))*GRID!$H$42*(1-GRID!$H$43),0))</f>
        <v>38480</v>
      </c>
      <c r="D623" s="5">
        <f t="array" ref="D623">IF($I$2="Длительное проживание от 30 ночей ",
INDEX(GRID!$B$18:$U$29,MATCH(C$7,GRID!$A$18:$A$29,0),MATCH(1,($U$2=GRID!$B$1:$U$1)*(КАЛЕНДАРЬ!BF18=GRID!$B$3:$U$3),0))*GRID!$H$42,
ROUNDUP(INDEX(GRID!$B$18:$U$29,MATCH(C$7,GRID!$A$18:$A$29,0),MATCH(1,($U$2=GRID!$B$1:$U$1)*(КАЛЕНДАРЬ!BF18=GRID!$B$3:$U$3),0))*GRID!$H$42*(1-GRID!$H$43),0))</f>
        <v>42480</v>
      </c>
      <c r="E623" s="5">
        <f t="array" ref="E623">IF($I$2="Длительное проживание от 30 ночей ",
INDEX(GRID!$B$4:$U$15,MATCH(E$7,GRID!$A$4:$A$15,0),MATCH(1,($U$2=GRID!$B$1:$U$1)*(КАЛЕНДАРЬ!BF18=GRID!$B$3:$U$3),0))*GRID!$H$42,
ROUNDUP(INDEX(GRID!$B$4:$U$15,MATCH(E$7,GRID!$A$4:$A$15,0),MATCH(1,($U$2=GRID!$B$1:$U$1)*(КАЛЕНДАРЬ!BF18=GRID!$B$3:$U$3),0))*GRID!$H$42*(1-GRID!$H$43),0))</f>
        <v>45680</v>
      </c>
      <c r="F623" s="5">
        <f t="array" ref="F623">IF($I$2="Длительное проживание от 30 ночей ",
INDEX(GRID!$B$18:$U$29,MATCH(E$7,GRID!$A$18:$A$29,0),MATCH(1,($U$2=GRID!$B$1:$U$1)*(КАЛЕНДАРЬ!BF18=GRID!$B$3:$U$3),0))*GRID!$H$42,
ROUNDUP(INDEX(GRID!$B$18:$U$29,MATCH(E$7,GRID!$A$18:$A$29,0),MATCH(1,($U$2=GRID!$B$1:$U$1)*(КАЛЕНДАРЬ!BF18=GRID!$B$3:$U$3),0))*GRID!$H$42*(1-GRID!$H$43),0))</f>
        <v>49680</v>
      </c>
      <c r="G623" s="5" cm="1">
        <f t="array" ref="G623">IF($I$2="Длительное проживание от 30 ночей ",
INDEX(GRID!$B$4:$U$15,MATCH(G$7,GRID!$A$4:$A$15,0),MATCH(1,($U$2=GRID!$B$1:$U$1)*(КАЛЕНДАРЬ!BF18=GRID!$B$3:$U$3),0))*GRID!$H$42,
ROUNDUP(INDEX(GRID!$B$4:$U$15,MATCH(G$7,GRID!$A$4:$A$15,0),MATCH(1,($U$2=GRID!$B$1:$U$1)*(КАЛЕНДАРЬ!BF18=GRID!$B$3:$U$3),0))*GRID!$H$42*(1-GRID!$H$43),0))</f>
        <v>51200</v>
      </c>
      <c r="H623" s="5" cm="1">
        <f t="array" ref="H623">IF($I$2="Длительное проживание от 30 ночей ",
INDEX(GRID!$B$18:$U$29,MATCH(G$7,GRID!$A$18:$A$29,0),MATCH(1,($U$2=GRID!$B$1:$U$1)*(КАЛЕНДАРЬ!BF18=GRID!$B$3:$U$3),0))*GRID!$H$42,
ROUNDUP(INDEX(GRID!$B$18:$U$29,MATCH(G$7,GRID!$A$18:$A$29,0),MATCH(1,($U$2=GRID!$B$1:$U$1)*(КАЛЕНДАРЬ!BF18=GRID!$B$3:$U$3),0))*GRID!$H$42*(1-GRID!$H$43),0))</f>
        <v>55200</v>
      </c>
      <c r="I623" s="5">
        <f t="array" ref="I623">IF($I$2="Длительное проживание от 30 ночей ",
INDEX(GRID!$B$4:$U$15,MATCH(I$7,GRID!$A$4:$A$15,0),MATCH(1,($U$2=GRID!$B$1:$U$1)*(КАЛЕНДАРЬ!BF18=GRID!$B$3:$U$3),0))*GRID!$H$42,
ROUNDUP(INDEX(GRID!$B$4:$U$15,MATCH(I$7,GRID!$A$4:$A$15,0),MATCH(1,($U$2=GRID!$B$1:$U$1)*(КАЛЕНДАРЬ!BF18=GRID!$B$3:$U$3),0))*GRID!$H$42*(1-GRID!$H$43),0))</f>
        <v>56800</v>
      </c>
      <c r="J623" s="5">
        <f t="array" ref="J623">IF($I$2="Длительное проживание от 30 ночей ",
INDEX(GRID!$B$18:$U$29,MATCH(I$7,GRID!$A$18:$A$29,0),MATCH(1,($U$2=GRID!$B$1:$U$1)*(КАЛЕНДАРЬ!BF18=GRID!$B$3:$U$3),0))*GRID!$H$42,
ROUNDUP(INDEX(GRID!$B$18:$U$29,MATCH(I$7,GRID!$A$18:$A$29,0),MATCH(1,($U$2=GRID!$B$1:$U$1)*(КАЛЕНДАРЬ!BF18=GRID!$B$3:$U$3),0))*GRID!$H$42*(1-GRID!$H$43),0))</f>
        <v>60800</v>
      </c>
      <c r="K623" s="5" cm="1">
        <f t="array" ref="K623">IF($I$2="Длительное проживание от 30 ночей ",
INDEX(GRID!$B$4:$U$15,MATCH(K$7,GRID!$A$4:$A$15,0),MATCH(1,($U$2=GRID!$B$1:$U$1)*(КАЛЕНДАРЬ!BF18=GRID!$B$3:$U$3),0))*GRID!$H$42,
ROUNDUP(INDEX(GRID!$B$4:$U$15,MATCH(K$7,GRID!$A$4:$A$15,0),MATCH(1,($U$2=GRID!$B$1:$U$1)*(КАЛЕНДАРЬ!BF18=GRID!$B$3:$U$3),0))*GRID!$H$42*(1-GRID!$H$43),0))</f>
        <v>62560</v>
      </c>
      <c r="L623" s="5" cm="1">
        <f t="array" ref="L623">IF($I$2="Длительное проживание от 30 ночей ",
INDEX(GRID!$B$18:$U$29,MATCH(K$7,GRID!$A$18:$A$29,0),MATCH(1,($U$2=GRID!$B$1:$U$1)*(КАЛЕНДАРЬ!BF18=GRID!$B$3:$U$3),0))*GRID!$H$42,
ROUNDUP(INDEX(GRID!$B$18:$U$29,MATCH(K$7,GRID!$A$18:$A$29,0),MATCH(1,($U$2=GRID!$B$1:$U$1)*(КАЛЕНДАРЬ!BF18=GRID!$B$3:$U$3),0))*GRID!$H$42*(1-GRID!$H$43),0))</f>
        <v>66560</v>
      </c>
      <c r="M623" s="5">
        <f t="array" ref="M623">IF($I$2="Длительное проживание от 30 ночей ",
INDEX(GRID!$B$4:$U$15,MATCH(M$7,GRID!$A$4:$A$15,0),MATCH(1,($U$2=GRID!$B$1:$U$1)*(КАЛЕНДАРЬ!BF18=GRID!$B$3:$U$3),0))*GRID!$H$42,
ROUNDUP(INDEX(GRID!$B$4:$U$15,MATCH(M$7,GRID!$A$4:$A$15,0),MATCH(1,($U$2=GRID!$B$1:$U$1)*(КАЛЕНДАРЬ!BF18=GRID!$B$3:$U$3),0))*GRID!$H$42*(1-GRID!$H$43),0))</f>
        <v>82560</v>
      </c>
      <c r="N623" s="5">
        <f t="array" ref="N623">IF($I$2="Длительное проживание от 30 ночей ",
INDEX(GRID!$B$18:$U$29,MATCH(M$7,GRID!$A$18:$A$29,0),MATCH(1,($U$2=GRID!$B$1:$U$1)*(КАЛЕНДАРЬ!BF18=GRID!$B$3:$U$3),0))*GRID!$H$42,
ROUNDUP(INDEX(GRID!$B$18:$U$29,MATCH(M$7,GRID!$A$18:$A$29,0),MATCH(1,($U$2=GRID!$B$1:$U$1)*(КАЛЕНДАРЬ!BF18=GRID!$B$3:$U$3),0))*GRID!$H$42*(1-GRID!$H$43),0))</f>
        <v>86560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 ht="12.75" customHeight="1">
      <c r="A624" s="56" t="s">
        <v>15</v>
      </c>
      <c r="B624" s="57">
        <v>16</v>
      </c>
      <c r="C624" s="5" cm="1">
        <f t="array" ref="C624">IF($I$2="Длительное проживание от 30 ночей ",
INDEX(GRID!$B$4:$U$15,MATCH(C$7,GRID!$A$4:$A$15,0),MATCH(1,($U$2=GRID!$B$1:$U$1)*(КАЛЕНДАРЬ!BF19=GRID!$B$3:$U$3),0))*GRID!$H$42,
ROUNDUP(INDEX(GRID!$B$4:$U$15,MATCH(C$7,GRID!$A$4:$A$15,0),MATCH(1,($U$2=GRID!$B$1:$U$1)*(КАЛЕНДАРЬ!BF19=GRID!$B$3:$U$3),0))*GRID!$H$42*(1-GRID!$H$43),0))</f>
        <v>42080</v>
      </c>
      <c r="D624" s="5">
        <f t="array" ref="D624">IF($I$2="Длительное проживание от 30 ночей ",
INDEX(GRID!$B$18:$U$29,MATCH(C$7,GRID!$A$18:$A$29,0),MATCH(1,($U$2=GRID!$B$1:$U$1)*(КАЛЕНДАРЬ!BF19=GRID!$B$3:$U$3),0))*GRID!$H$42,
ROUNDUP(INDEX(GRID!$B$18:$U$29,MATCH(C$7,GRID!$A$18:$A$29,0),MATCH(1,($U$2=GRID!$B$1:$U$1)*(КАЛЕНДАРЬ!BF19=GRID!$B$3:$U$3),0))*GRID!$H$42*(1-GRID!$H$43),0))</f>
        <v>46080</v>
      </c>
      <c r="E624" s="5">
        <f t="array" ref="E624">IF($I$2="Длительное проживание от 30 ночей ",
INDEX(GRID!$B$4:$U$15,MATCH(E$7,GRID!$A$4:$A$15,0),MATCH(1,($U$2=GRID!$B$1:$U$1)*(КАЛЕНДАРЬ!BF19=GRID!$B$3:$U$3),0))*GRID!$H$42,
ROUNDUP(INDEX(GRID!$B$4:$U$15,MATCH(E$7,GRID!$A$4:$A$15,0),MATCH(1,($U$2=GRID!$B$1:$U$1)*(КАЛЕНДАРЬ!BF19=GRID!$B$3:$U$3),0))*GRID!$H$42*(1-GRID!$H$43),0))</f>
        <v>49680</v>
      </c>
      <c r="F624" s="5">
        <f t="array" ref="F624">IF($I$2="Длительное проживание от 30 ночей ",
INDEX(GRID!$B$18:$U$29,MATCH(E$7,GRID!$A$18:$A$29,0),MATCH(1,($U$2=GRID!$B$1:$U$1)*(КАЛЕНДАРЬ!BF19=GRID!$B$3:$U$3),0))*GRID!$H$42,
ROUNDUP(INDEX(GRID!$B$18:$U$29,MATCH(E$7,GRID!$A$18:$A$29,0),MATCH(1,($U$2=GRID!$B$1:$U$1)*(КАЛЕНДАРЬ!BF19=GRID!$B$3:$U$3),0))*GRID!$H$42*(1-GRID!$H$43),0))</f>
        <v>53680</v>
      </c>
      <c r="G624" s="5" cm="1">
        <f t="array" ref="G624">IF($I$2="Длительное проживание от 30 ночей ",
INDEX(GRID!$B$4:$U$15,MATCH(G$7,GRID!$A$4:$A$15,0),MATCH(1,($U$2=GRID!$B$1:$U$1)*(КАЛЕНДАРЬ!BF19=GRID!$B$3:$U$3),0))*GRID!$H$42,
ROUNDUP(INDEX(GRID!$B$4:$U$15,MATCH(G$7,GRID!$A$4:$A$15,0),MATCH(1,($U$2=GRID!$B$1:$U$1)*(КАЛЕНДАРЬ!BF19=GRID!$B$3:$U$3),0))*GRID!$H$42*(1-GRID!$H$43),0))</f>
        <v>55360</v>
      </c>
      <c r="H624" s="5" cm="1">
        <f t="array" ref="H624">IF($I$2="Длительное проживание от 30 ночей ",
INDEX(GRID!$B$18:$U$29,MATCH(G$7,GRID!$A$18:$A$29,0),MATCH(1,($U$2=GRID!$B$1:$U$1)*(КАЛЕНДАРЬ!BF19=GRID!$B$3:$U$3),0))*GRID!$H$42,
ROUNDUP(INDEX(GRID!$B$18:$U$29,MATCH(G$7,GRID!$A$18:$A$29,0),MATCH(1,($U$2=GRID!$B$1:$U$1)*(КАЛЕНДАРЬ!BF19=GRID!$B$3:$U$3),0))*GRID!$H$42*(1-GRID!$H$43),0))</f>
        <v>59360</v>
      </c>
      <c r="I624" s="5">
        <f t="array" ref="I624">IF($I$2="Длительное проживание от 30 ночей ",
INDEX(GRID!$B$4:$U$15,MATCH(I$7,GRID!$A$4:$A$15,0),MATCH(1,($U$2=GRID!$B$1:$U$1)*(КАЛЕНДАРЬ!BF19=GRID!$B$3:$U$3),0))*GRID!$H$42,
ROUNDUP(INDEX(GRID!$B$4:$U$15,MATCH(I$7,GRID!$A$4:$A$15,0),MATCH(1,($U$2=GRID!$B$1:$U$1)*(КАЛЕНДАРЬ!BF19=GRID!$B$3:$U$3),0))*GRID!$H$42*(1-GRID!$H$43),0))</f>
        <v>61280</v>
      </c>
      <c r="J624" s="5">
        <f t="array" ref="J624">IF($I$2="Длительное проживание от 30 ночей ",
INDEX(GRID!$B$18:$U$29,MATCH(I$7,GRID!$A$18:$A$29,0),MATCH(1,($U$2=GRID!$B$1:$U$1)*(КАЛЕНДАРЬ!BF19=GRID!$B$3:$U$3),0))*GRID!$H$42,
ROUNDUP(INDEX(GRID!$B$18:$U$29,MATCH(I$7,GRID!$A$18:$A$29,0),MATCH(1,($U$2=GRID!$B$1:$U$1)*(КАЛЕНДАРЬ!BF19=GRID!$B$3:$U$3),0))*GRID!$H$42*(1-GRID!$H$43),0))</f>
        <v>65280</v>
      </c>
      <c r="K624" s="5" cm="1">
        <f t="array" ref="K624">IF($I$2="Длительное проживание от 30 ночей ",
INDEX(GRID!$B$4:$U$15,MATCH(K$7,GRID!$A$4:$A$15,0),MATCH(1,($U$2=GRID!$B$1:$U$1)*(КАЛЕНДАРЬ!BF19=GRID!$B$3:$U$3),0))*GRID!$H$42,
ROUNDUP(INDEX(GRID!$B$4:$U$15,MATCH(K$7,GRID!$A$4:$A$15,0),MATCH(1,($U$2=GRID!$B$1:$U$1)*(КАЛЕНДАРЬ!BF19=GRID!$B$3:$U$3),0))*GRID!$H$42*(1-GRID!$H$43),0))</f>
        <v>67280</v>
      </c>
      <c r="L624" s="5" cm="1">
        <f t="array" ref="L624">IF($I$2="Длительное проживание от 30 ночей ",
INDEX(GRID!$B$18:$U$29,MATCH(K$7,GRID!$A$18:$A$29,0),MATCH(1,($U$2=GRID!$B$1:$U$1)*(КАЛЕНДАРЬ!BF19=GRID!$B$3:$U$3),0))*GRID!$H$42,
ROUNDUP(INDEX(GRID!$B$18:$U$29,MATCH(K$7,GRID!$A$18:$A$29,0),MATCH(1,($U$2=GRID!$B$1:$U$1)*(КАЛЕНДАРЬ!BF19=GRID!$B$3:$U$3),0))*GRID!$H$42*(1-GRID!$H$43),0))</f>
        <v>71280</v>
      </c>
      <c r="M624" s="5">
        <f t="array" ref="M624">IF($I$2="Длительное проживание от 30 ночей ",
INDEX(GRID!$B$4:$U$15,MATCH(M$7,GRID!$A$4:$A$15,0),MATCH(1,($U$2=GRID!$B$1:$U$1)*(КАЛЕНДАРЬ!BF19=GRID!$B$3:$U$3),0))*GRID!$H$42,
ROUNDUP(INDEX(GRID!$B$4:$U$15,MATCH(M$7,GRID!$A$4:$A$15,0),MATCH(1,($U$2=GRID!$B$1:$U$1)*(КАЛЕНДАРЬ!BF19=GRID!$B$3:$U$3),0))*GRID!$H$42*(1-GRID!$H$43),0))</f>
        <v>88320</v>
      </c>
      <c r="N624" s="5">
        <f t="array" ref="N624">IF($I$2="Длительное проживание от 30 ночей ",
INDEX(GRID!$B$18:$U$29,MATCH(M$7,GRID!$A$18:$A$29,0),MATCH(1,($U$2=GRID!$B$1:$U$1)*(КАЛЕНДАРЬ!BF19=GRID!$B$3:$U$3),0))*GRID!$H$42,
ROUNDUP(INDEX(GRID!$B$18:$U$29,MATCH(M$7,GRID!$A$18:$A$29,0),MATCH(1,($U$2=GRID!$B$1:$U$1)*(КАЛЕНДАРЬ!BF19=GRID!$B$3:$U$3),0))*GRID!$H$42*(1-GRID!$H$43),0))</f>
        <v>92320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3" ht="12.75" customHeight="1">
      <c r="A625" s="56" t="s">
        <v>16</v>
      </c>
      <c r="B625" s="57">
        <v>17</v>
      </c>
      <c r="C625" s="5" cm="1">
        <f t="array" ref="C625">IF($I$2="Длительное проживание от 30 ночей ",
INDEX(GRID!$B$4:$U$15,MATCH(C$7,GRID!$A$4:$A$15,0),MATCH(1,($U$2=GRID!$B$1:$U$1)*(КАЛЕНДАРЬ!BF20=GRID!$B$3:$U$3),0))*GRID!$H$42,
ROUNDUP(INDEX(GRID!$B$4:$U$15,MATCH(C$7,GRID!$A$4:$A$15,0),MATCH(1,($U$2=GRID!$B$1:$U$1)*(КАЛЕНДАРЬ!BF20=GRID!$B$3:$U$3),0))*GRID!$H$42*(1-GRID!$H$43),0))</f>
        <v>42080</v>
      </c>
      <c r="D625" s="5">
        <f t="array" ref="D625">IF($I$2="Длительное проживание от 30 ночей ",
INDEX(GRID!$B$18:$U$29,MATCH(C$7,GRID!$A$18:$A$29,0),MATCH(1,($U$2=GRID!$B$1:$U$1)*(КАЛЕНДАРЬ!BF20=GRID!$B$3:$U$3),0))*GRID!$H$42,
ROUNDUP(INDEX(GRID!$B$18:$U$29,MATCH(C$7,GRID!$A$18:$A$29,0),MATCH(1,($U$2=GRID!$B$1:$U$1)*(КАЛЕНДАРЬ!BF20=GRID!$B$3:$U$3),0))*GRID!$H$42*(1-GRID!$H$43),0))</f>
        <v>46080</v>
      </c>
      <c r="E625" s="5">
        <f t="array" ref="E625">IF($I$2="Длительное проживание от 30 ночей ",
INDEX(GRID!$B$4:$U$15,MATCH(E$7,GRID!$A$4:$A$15,0),MATCH(1,($U$2=GRID!$B$1:$U$1)*(КАЛЕНДАРЬ!BF20=GRID!$B$3:$U$3),0))*GRID!$H$42,
ROUNDUP(INDEX(GRID!$B$4:$U$15,MATCH(E$7,GRID!$A$4:$A$15,0),MATCH(1,($U$2=GRID!$B$1:$U$1)*(КАЛЕНДАРЬ!BF20=GRID!$B$3:$U$3),0))*GRID!$H$42*(1-GRID!$H$43),0))</f>
        <v>49680</v>
      </c>
      <c r="F625" s="5">
        <f t="array" ref="F625">IF($I$2="Длительное проживание от 30 ночей ",
INDEX(GRID!$B$18:$U$29,MATCH(E$7,GRID!$A$18:$A$29,0),MATCH(1,($U$2=GRID!$B$1:$U$1)*(КАЛЕНДАРЬ!BF20=GRID!$B$3:$U$3),0))*GRID!$H$42,
ROUNDUP(INDEX(GRID!$B$18:$U$29,MATCH(E$7,GRID!$A$18:$A$29,0),MATCH(1,($U$2=GRID!$B$1:$U$1)*(КАЛЕНДАРЬ!BF20=GRID!$B$3:$U$3),0))*GRID!$H$42*(1-GRID!$H$43),0))</f>
        <v>53680</v>
      </c>
      <c r="G625" s="5" cm="1">
        <f t="array" ref="G625">IF($I$2="Длительное проживание от 30 ночей ",
INDEX(GRID!$B$4:$U$15,MATCH(G$7,GRID!$A$4:$A$15,0),MATCH(1,($U$2=GRID!$B$1:$U$1)*(КАЛЕНДАРЬ!BF20=GRID!$B$3:$U$3),0))*GRID!$H$42,
ROUNDUP(INDEX(GRID!$B$4:$U$15,MATCH(G$7,GRID!$A$4:$A$15,0),MATCH(1,($U$2=GRID!$B$1:$U$1)*(КАЛЕНДАРЬ!BF20=GRID!$B$3:$U$3),0))*GRID!$H$42*(1-GRID!$H$43),0))</f>
        <v>55360</v>
      </c>
      <c r="H625" s="5" cm="1">
        <f t="array" ref="H625">IF($I$2="Длительное проживание от 30 ночей ",
INDEX(GRID!$B$18:$U$29,MATCH(G$7,GRID!$A$18:$A$29,0),MATCH(1,($U$2=GRID!$B$1:$U$1)*(КАЛЕНДАРЬ!BF20=GRID!$B$3:$U$3),0))*GRID!$H$42,
ROUNDUP(INDEX(GRID!$B$18:$U$29,MATCH(G$7,GRID!$A$18:$A$29,0),MATCH(1,($U$2=GRID!$B$1:$U$1)*(КАЛЕНДАРЬ!BF20=GRID!$B$3:$U$3),0))*GRID!$H$42*(1-GRID!$H$43),0))</f>
        <v>59360</v>
      </c>
      <c r="I625" s="5">
        <f t="array" ref="I625">IF($I$2="Длительное проживание от 30 ночей ",
INDEX(GRID!$B$4:$U$15,MATCH(I$7,GRID!$A$4:$A$15,0),MATCH(1,($U$2=GRID!$B$1:$U$1)*(КАЛЕНДАРЬ!BF20=GRID!$B$3:$U$3),0))*GRID!$H$42,
ROUNDUP(INDEX(GRID!$B$4:$U$15,MATCH(I$7,GRID!$A$4:$A$15,0),MATCH(1,($U$2=GRID!$B$1:$U$1)*(КАЛЕНДАРЬ!BF20=GRID!$B$3:$U$3),0))*GRID!$H$42*(1-GRID!$H$43),0))</f>
        <v>61280</v>
      </c>
      <c r="J625" s="5">
        <f t="array" ref="J625">IF($I$2="Длительное проживание от 30 ночей ",
INDEX(GRID!$B$18:$U$29,MATCH(I$7,GRID!$A$18:$A$29,0),MATCH(1,($U$2=GRID!$B$1:$U$1)*(КАЛЕНДАРЬ!BF20=GRID!$B$3:$U$3),0))*GRID!$H$42,
ROUNDUP(INDEX(GRID!$B$18:$U$29,MATCH(I$7,GRID!$A$18:$A$29,0),MATCH(1,($U$2=GRID!$B$1:$U$1)*(КАЛЕНДАРЬ!BF20=GRID!$B$3:$U$3),0))*GRID!$H$42*(1-GRID!$H$43),0))</f>
        <v>65280</v>
      </c>
      <c r="K625" s="5" cm="1">
        <f t="array" ref="K625">IF($I$2="Длительное проживание от 30 ночей ",
INDEX(GRID!$B$4:$U$15,MATCH(K$7,GRID!$A$4:$A$15,0),MATCH(1,($U$2=GRID!$B$1:$U$1)*(КАЛЕНДАРЬ!BF20=GRID!$B$3:$U$3),0))*GRID!$H$42,
ROUNDUP(INDEX(GRID!$B$4:$U$15,MATCH(K$7,GRID!$A$4:$A$15,0),MATCH(1,($U$2=GRID!$B$1:$U$1)*(КАЛЕНДАРЬ!BF20=GRID!$B$3:$U$3),0))*GRID!$H$42*(1-GRID!$H$43),0))</f>
        <v>67280</v>
      </c>
      <c r="L625" s="5" cm="1">
        <f t="array" ref="L625">IF($I$2="Длительное проживание от 30 ночей ",
INDEX(GRID!$B$18:$U$29,MATCH(K$7,GRID!$A$18:$A$29,0),MATCH(1,($U$2=GRID!$B$1:$U$1)*(КАЛЕНДАРЬ!BF20=GRID!$B$3:$U$3),0))*GRID!$H$42,
ROUNDUP(INDEX(GRID!$B$18:$U$29,MATCH(K$7,GRID!$A$18:$A$29,0),MATCH(1,($U$2=GRID!$B$1:$U$1)*(КАЛЕНДАРЬ!BF20=GRID!$B$3:$U$3),0))*GRID!$H$42*(1-GRID!$H$43),0))</f>
        <v>71280</v>
      </c>
      <c r="M625" s="5">
        <f t="array" ref="M625">IF($I$2="Длительное проживание от 30 ночей ",
INDEX(GRID!$B$4:$U$15,MATCH(M$7,GRID!$A$4:$A$15,0),MATCH(1,($U$2=GRID!$B$1:$U$1)*(КАЛЕНДАРЬ!BF20=GRID!$B$3:$U$3),0))*GRID!$H$42,
ROUNDUP(INDEX(GRID!$B$4:$U$15,MATCH(M$7,GRID!$A$4:$A$15,0),MATCH(1,($U$2=GRID!$B$1:$U$1)*(КАЛЕНДАРЬ!BF20=GRID!$B$3:$U$3),0))*GRID!$H$42*(1-GRID!$H$43),0))</f>
        <v>88320</v>
      </c>
      <c r="N625" s="5">
        <f t="array" ref="N625">IF($I$2="Длительное проживание от 30 ночей ",
INDEX(GRID!$B$18:$U$29,MATCH(M$7,GRID!$A$18:$A$29,0),MATCH(1,($U$2=GRID!$B$1:$U$1)*(КАЛЕНДАРЬ!BF20=GRID!$B$3:$U$3),0))*GRID!$H$42,
ROUNDUP(INDEX(GRID!$B$18:$U$29,MATCH(M$7,GRID!$A$18:$A$29,0),MATCH(1,($U$2=GRID!$B$1:$U$1)*(КАЛЕНДАРЬ!BF20=GRID!$B$3:$U$3),0))*GRID!$H$42*(1-GRID!$H$43),0))</f>
        <v>92320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3" ht="12.75" customHeight="1">
      <c r="A626" s="56" t="s">
        <v>17</v>
      </c>
      <c r="B626" s="57">
        <v>18</v>
      </c>
      <c r="C626" s="5" cm="1">
        <f t="array" ref="C626">IF($I$2="Длительное проживание от 30 ночей ",
INDEX(GRID!$B$4:$U$15,MATCH(C$7,GRID!$A$4:$A$15,0),MATCH(1,($U$2=GRID!$B$1:$U$1)*(КАЛЕНДАРЬ!BF21=GRID!$B$3:$U$3),0))*GRID!$H$42,
ROUNDUP(INDEX(GRID!$B$4:$U$15,MATCH(C$7,GRID!$A$4:$A$15,0),MATCH(1,($U$2=GRID!$B$1:$U$1)*(КАЛЕНДАРЬ!BF21=GRID!$B$3:$U$3),0))*GRID!$H$42*(1-GRID!$H$43),0))</f>
        <v>42080</v>
      </c>
      <c r="D626" s="5">
        <f t="array" ref="D626">IF($I$2="Длительное проживание от 30 ночей ",
INDEX(GRID!$B$18:$U$29,MATCH(C$7,GRID!$A$18:$A$29,0),MATCH(1,($U$2=GRID!$B$1:$U$1)*(КАЛЕНДАРЬ!BF21=GRID!$B$3:$U$3),0))*GRID!$H$42,
ROUNDUP(INDEX(GRID!$B$18:$U$29,MATCH(C$7,GRID!$A$18:$A$29,0),MATCH(1,($U$2=GRID!$B$1:$U$1)*(КАЛЕНДАРЬ!BF21=GRID!$B$3:$U$3),0))*GRID!$H$42*(1-GRID!$H$43),0))</f>
        <v>46080</v>
      </c>
      <c r="E626" s="5">
        <f t="array" ref="E626">IF($I$2="Длительное проживание от 30 ночей ",
INDEX(GRID!$B$4:$U$15,MATCH(E$7,GRID!$A$4:$A$15,0),MATCH(1,($U$2=GRID!$B$1:$U$1)*(КАЛЕНДАРЬ!BF21=GRID!$B$3:$U$3),0))*GRID!$H$42,
ROUNDUP(INDEX(GRID!$B$4:$U$15,MATCH(E$7,GRID!$A$4:$A$15,0),MATCH(1,($U$2=GRID!$B$1:$U$1)*(КАЛЕНДАРЬ!BF21=GRID!$B$3:$U$3),0))*GRID!$H$42*(1-GRID!$H$43),0))</f>
        <v>49680</v>
      </c>
      <c r="F626" s="5">
        <f t="array" ref="F626">IF($I$2="Длительное проживание от 30 ночей ",
INDEX(GRID!$B$18:$U$29,MATCH(E$7,GRID!$A$18:$A$29,0),MATCH(1,($U$2=GRID!$B$1:$U$1)*(КАЛЕНДАРЬ!BF21=GRID!$B$3:$U$3),0))*GRID!$H$42,
ROUNDUP(INDEX(GRID!$B$18:$U$29,MATCH(E$7,GRID!$A$18:$A$29,0),MATCH(1,($U$2=GRID!$B$1:$U$1)*(КАЛЕНДАРЬ!BF21=GRID!$B$3:$U$3),0))*GRID!$H$42*(1-GRID!$H$43),0))</f>
        <v>53680</v>
      </c>
      <c r="G626" s="5" cm="1">
        <f t="array" ref="G626">IF($I$2="Длительное проживание от 30 ночей ",
INDEX(GRID!$B$4:$U$15,MATCH(G$7,GRID!$A$4:$A$15,0),MATCH(1,($U$2=GRID!$B$1:$U$1)*(КАЛЕНДАРЬ!BF21=GRID!$B$3:$U$3),0))*GRID!$H$42,
ROUNDUP(INDEX(GRID!$B$4:$U$15,MATCH(G$7,GRID!$A$4:$A$15,0),MATCH(1,($U$2=GRID!$B$1:$U$1)*(КАЛЕНДАРЬ!BF21=GRID!$B$3:$U$3),0))*GRID!$H$42*(1-GRID!$H$43),0))</f>
        <v>55360</v>
      </c>
      <c r="H626" s="5" cm="1">
        <f t="array" ref="H626">IF($I$2="Длительное проживание от 30 ночей ",
INDEX(GRID!$B$18:$U$29,MATCH(G$7,GRID!$A$18:$A$29,0),MATCH(1,($U$2=GRID!$B$1:$U$1)*(КАЛЕНДАРЬ!BF21=GRID!$B$3:$U$3),0))*GRID!$H$42,
ROUNDUP(INDEX(GRID!$B$18:$U$29,MATCH(G$7,GRID!$A$18:$A$29,0),MATCH(1,($U$2=GRID!$B$1:$U$1)*(КАЛЕНДАРЬ!BF21=GRID!$B$3:$U$3),0))*GRID!$H$42*(1-GRID!$H$43),0))</f>
        <v>59360</v>
      </c>
      <c r="I626" s="5">
        <f t="array" ref="I626">IF($I$2="Длительное проживание от 30 ночей ",
INDEX(GRID!$B$4:$U$15,MATCH(I$7,GRID!$A$4:$A$15,0),MATCH(1,($U$2=GRID!$B$1:$U$1)*(КАЛЕНДАРЬ!BF21=GRID!$B$3:$U$3),0))*GRID!$H$42,
ROUNDUP(INDEX(GRID!$B$4:$U$15,MATCH(I$7,GRID!$A$4:$A$15,0),MATCH(1,($U$2=GRID!$B$1:$U$1)*(КАЛЕНДАРЬ!BF21=GRID!$B$3:$U$3),0))*GRID!$H$42*(1-GRID!$H$43),0))</f>
        <v>61280</v>
      </c>
      <c r="J626" s="5">
        <f t="array" ref="J626">IF($I$2="Длительное проживание от 30 ночей ",
INDEX(GRID!$B$18:$U$29,MATCH(I$7,GRID!$A$18:$A$29,0),MATCH(1,($U$2=GRID!$B$1:$U$1)*(КАЛЕНДАРЬ!BF21=GRID!$B$3:$U$3),0))*GRID!$H$42,
ROUNDUP(INDEX(GRID!$B$18:$U$29,MATCH(I$7,GRID!$A$18:$A$29,0),MATCH(1,($U$2=GRID!$B$1:$U$1)*(КАЛЕНДАРЬ!BF21=GRID!$B$3:$U$3),0))*GRID!$H$42*(1-GRID!$H$43),0))</f>
        <v>65280</v>
      </c>
      <c r="K626" s="5" cm="1">
        <f t="array" ref="K626">IF($I$2="Длительное проживание от 30 ночей ",
INDEX(GRID!$B$4:$U$15,MATCH(K$7,GRID!$A$4:$A$15,0),MATCH(1,($U$2=GRID!$B$1:$U$1)*(КАЛЕНДАРЬ!BF21=GRID!$B$3:$U$3),0))*GRID!$H$42,
ROUNDUP(INDEX(GRID!$B$4:$U$15,MATCH(K$7,GRID!$A$4:$A$15,0),MATCH(1,($U$2=GRID!$B$1:$U$1)*(КАЛЕНДАРЬ!BF21=GRID!$B$3:$U$3),0))*GRID!$H$42*(1-GRID!$H$43),0))</f>
        <v>67280</v>
      </c>
      <c r="L626" s="5" cm="1">
        <f t="array" ref="L626">IF($I$2="Длительное проживание от 30 ночей ",
INDEX(GRID!$B$18:$U$29,MATCH(K$7,GRID!$A$18:$A$29,0),MATCH(1,($U$2=GRID!$B$1:$U$1)*(КАЛЕНДАРЬ!BF21=GRID!$B$3:$U$3),0))*GRID!$H$42,
ROUNDUP(INDEX(GRID!$B$18:$U$29,MATCH(K$7,GRID!$A$18:$A$29,0),MATCH(1,($U$2=GRID!$B$1:$U$1)*(КАЛЕНДАРЬ!BF21=GRID!$B$3:$U$3),0))*GRID!$H$42*(1-GRID!$H$43),0))</f>
        <v>71280</v>
      </c>
      <c r="M626" s="5">
        <f t="array" ref="M626">IF($I$2="Длительное проживание от 30 ночей ",
INDEX(GRID!$B$4:$U$15,MATCH(M$7,GRID!$A$4:$A$15,0),MATCH(1,($U$2=GRID!$B$1:$U$1)*(КАЛЕНДАРЬ!BF21=GRID!$B$3:$U$3),0))*GRID!$H$42,
ROUNDUP(INDEX(GRID!$B$4:$U$15,MATCH(M$7,GRID!$A$4:$A$15,0),MATCH(1,($U$2=GRID!$B$1:$U$1)*(КАЛЕНДАРЬ!BF21=GRID!$B$3:$U$3),0))*GRID!$H$42*(1-GRID!$H$43),0))</f>
        <v>88320</v>
      </c>
      <c r="N626" s="5">
        <f t="array" ref="N626">IF($I$2="Длительное проживание от 30 ночей ",
INDEX(GRID!$B$18:$U$29,MATCH(M$7,GRID!$A$18:$A$29,0),MATCH(1,($U$2=GRID!$B$1:$U$1)*(КАЛЕНДАРЬ!BF21=GRID!$B$3:$U$3),0))*GRID!$H$42,
ROUNDUP(INDEX(GRID!$B$18:$U$29,MATCH(M$7,GRID!$A$18:$A$29,0),MATCH(1,($U$2=GRID!$B$1:$U$1)*(КАЛЕНДАРЬ!BF21=GRID!$B$3:$U$3),0))*GRID!$H$42*(1-GRID!$H$43),0))</f>
        <v>92320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3" ht="12.75" customHeight="1">
      <c r="A627" s="56" t="s">
        <v>11</v>
      </c>
      <c r="B627" s="57">
        <v>19</v>
      </c>
      <c r="C627" s="5" cm="1">
        <f t="array" ref="C627">IF($I$2="Длительное проживание от 30 ночей ",
INDEX(GRID!$B$4:$U$15,MATCH(C$7,GRID!$A$4:$A$15,0),MATCH(1,($U$2=GRID!$B$1:$U$1)*(КАЛЕНДАРЬ!BF22=GRID!$B$3:$U$3),0))*GRID!$H$42,
ROUNDUP(INDEX(GRID!$B$4:$U$15,MATCH(C$7,GRID!$A$4:$A$15,0),MATCH(1,($U$2=GRID!$B$1:$U$1)*(КАЛЕНДАРЬ!BF22=GRID!$B$3:$U$3),0))*GRID!$H$42*(1-GRID!$H$43),0))</f>
        <v>38480</v>
      </c>
      <c r="D627" s="5">
        <f t="array" ref="D627">IF($I$2="Длительное проживание от 30 ночей ",
INDEX(GRID!$B$18:$U$29,MATCH(C$7,GRID!$A$18:$A$29,0),MATCH(1,($U$2=GRID!$B$1:$U$1)*(КАЛЕНДАРЬ!BF22=GRID!$B$3:$U$3),0))*GRID!$H$42,
ROUNDUP(INDEX(GRID!$B$18:$U$29,MATCH(C$7,GRID!$A$18:$A$29,0),MATCH(1,($U$2=GRID!$B$1:$U$1)*(КАЛЕНДАРЬ!BF22=GRID!$B$3:$U$3),0))*GRID!$H$42*(1-GRID!$H$43),0))</f>
        <v>42480</v>
      </c>
      <c r="E627" s="5">
        <f t="array" ref="E627">IF($I$2="Длительное проживание от 30 ночей ",
INDEX(GRID!$B$4:$U$15,MATCH(E$7,GRID!$A$4:$A$15,0),MATCH(1,($U$2=GRID!$B$1:$U$1)*(КАЛЕНДАРЬ!BF22=GRID!$B$3:$U$3),0))*GRID!$H$42,
ROUNDUP(INDEX(GRID!$B$4:$U$15,MATCH(E$7,GRID!$A$4:$A$15,0),MATCH(1,($U$2=GRID!$B$1:$U$1)*(КАЛЕНДАРЬ!BF22=GRID!$B$3:$U$3),0))*GRID!$H$42*(1-GRID!$H$43),0))</f>
        <v>45680</v>
      </c>
      <c r="F627" s="5">
        <f t="array" ref="F627">IF($I$2="Длительное проживание от 30 ночей ",
INDEX(GRID!$B$18:$U$29,MATCH(E$7,GRID!$A$18:$A$29,0),MATCH(1,($U$2=GRID!$B$1:$U$1)*(КАЛЕНДАРЬ!BF22=GRID!$B$3:$U$3),0))*GRID!$H$42,
ROUNDUP(INDEX(GRID!$B$18:$U$29,MATCH(E$7,GRID!$A$18:$A$29,0),MATCH(1,($U$2=GRID!$B$1:$U$1)*(КАЛЕНДАРЬ!BF22=GRID!$B$3:$U$3),0))*GRID!$H$42*(1-GRID!$H$43),0))</f>
        <v>49680</v>
      </c>
      <c r="G627" s="5" cm="1">
        <f t="array" ref="G627">IF($I$2="Длительное проживание от 30 ночей ",
INDEX(GRID!$B$4:$U$15,MATCH(G$7,GRID!$A$4:$A$15,0),MATCH(1,($U$2=GRID!$B$1:$U$1)*(КАЛЕНДАРЬ!BF22=GRID!$B$3:$U$3),0))*GRID!$H$42,
ROUNDUP(INDEX(GRID!$B$4:$U$15,MATCH(G$7,GRID!$A$4:$A$15,0),MATCH(1,($U$2=GRID!$B$1:$U$1)*(КАЛЕНДАРЬ!BF22=GRID!$B$3:$U$3),0))*GRID!$H$42*(1-GRID!$H$43),0))</f>
        <v>51200</v>
      </c>
      <c r="H627" s="5" cm="1">
        <f t="array" ref="H627">IF($I$2="Длительное проживание от 30 ночей ",
INDEX(GRID!$B$18:$U$29,MATCH(G$7,GRID!$A$18:$A$29,0),MATCH(1,($U$2=GRID!$B$1:$U$1)*(КАЛЕНДАРЬ!BF22=GRID!$B$3:$U$3),0))*GRID!$H$42,
ROUNDUP(INDEX(GRID!$B$18:$U$29,MATCH(G$7,GRID!$A$18:$A$29,0),MATCH(1,($U$2=GRID!$B$1:$U$1)*(КАЛЕНДАРЬ!BF22=GRID!$B$3:$U$3),0))*GRID!$H$42*(1-GRID!$H$43),0))</f>
        <v>55200</v>
      </c>
      <c r="I627" s="5">
        <f t="array" ref="I627">IF($I$2="Длительное проживание от 30 ночей ",
INDEX(GRID!$B$4:$U$15,MATCH(I$7,GRID!$A$4:$A$15,0),MATCH(1,($U$2=GRID!$B$1:$U$1)*(КАЛЕНДАРЬ!BF22=GRID!$B$3:$U$3),0))*GRID!$H$42,
ROUNDUP(INDEX(GRID!$B$4:$U$15,MATCH(I$7,GRID!$A$4:$A$15,0),MATCH(1,($U$2=GRID!$B$1:$U$1)*(КАЛЕНДАРЬ!BF22=GRID!$B$3:$U$3),0))*GRID!$H$42*(1-GRID!$H$43),0))</f>
        <v>56800</v>
      </c>
      <c r="J627" s="5">
        <f t="array" ref="J627">IF($I$2="Длительное проживание от 30 ночей ",
INDEX(GRID!$B$18:$U$29,MATCH(I$7,GRID!$A$18:$A$29,0),MATCH(1,($U$2=GRID!$B$1:$U$1)*(КАЛЕНДАРЬ!BF22=GRID!$B$3:$U$3),0))*GRID!$H$42,
ROUNDUP(INDEX(GRID!$B$18:$U$29,MATCH(I$7,GRID!$A$18:$A$29,0),MATCH(1,($U$2=GRID!$B$1:$U$1)*(КАЛЕНДАРЬ!BF22=GRID!$B$3:$U$3),0))*GRID!$H$42*(1-GRID!$H$43),0))</f>
        <v>60800</v>
      </c>
      <c r="K627" s="5" cm="1">
        <f t="array" ref="K627">IF($I$2="Длительное проживание от 30 ночей ",
INDEX(GRID!$B$4:$U$15,MATCH(K$7,GRID!$A$4:$A$15,0),MATCH(1,($U$2=GRID!$B$1:$U$1)*(КАЛЕНДАРЬ!BF22=GRID!$B$3:$U$3),0))*GRID!$H$42,
ROUNDUP(INDEX(GRID!$B$4:$U$15,MATCH(K$7,GRID!$A$4:$A$15,0),MATCH(1,($U$2=GRID!$B$1:$U$1)*(КАЛЕНДАРЬ!BF22=GRID!$B$3:$U$3),0))*GRID!$H$42*(1-GRID!$H$43),0))</f>
        <v>62560</v>
      </c>
      <c r="L627" s="5" cm="1">
        <f t="array" ref="L627">IF($I$2="Длительное проживание от 30 ночей ",
INDEX(GRID!$B$18:$U$29,MATCH(K$7,GRID!$A$18:$A$29,0),MATCH(1,($U$2=GRID!$B$1:$U$1)*(КАЛЕНДАРЬ!BF22=GRID!$B$3:$U$3),0))*GRID!$H$42,
ROUNDUP(INDEX(GRID!$B$18:$U$29,MATCH(K$7,GRID!$A$18:$A$29,0),MATCH(1,($U$2=GRID!$B$1:$U$1)*(КАЛЕНДАРЬ!BF22=GRID!$B$3:$U$3),0))*GRID!$H$42*(1-GRID!$H$43),0))</f>
        <v>66560</v>
      </c>
      <c r="M627" s="5">
        <f t="array" ref="M627">IF($I$2="Длительное проживание от 30 ночей ",
INDEX(GRID!$B$4:$U$15,MATCH(M$7,GRID!$A$4:$A$15,0),MATCH(1,($U$2=GRID!$B$1:$U$1)*(КАЛЕНДАРЬ!BF22=GRID!$B$3:$U$3),0))*GRID!$H$42,
ROUNDUP(INDEX(GRID!$B$4:$U$15,MATCH(M$7,GRID!$A$4:$A$15,0),MATCH(1,($U$2=GRID!$B$1:$U$1)*(КАЛЕНДАРЬ!BF22=GRID!$B$3:$U$3),0))*GRID!$H$42*(1-GRID!$H$43),0))</f>
        <v>82560</v>
      </c>
      <c r="N627" s="5">
        <f t="array" ref="N627">IF($I$2="Длительное проживание от 30 ночей ",
INDEX(GRID!$B$18:$U$29,MATCH(M$7,GRID!$A$18:$A$29,0),MATCH(1,($U$2=GRID!$B$1:$U$1)*(КАЛЕНДАРЬ!BF22=GRID!$B$3:$U$3),0))*GRID!$H$42,
ROUNDUP(INDEX(GRID!$B$18:$U$29,MATCH(M$7,GRID!$A$18:$A$29,0),MATCH(1,($U$2=GRID!$B$1:$U$1)*(КАЛЕНДАРЬ!BF22=GRID!$B$3:$U$3),0))*GRID!$H$42*(1-GRID!$H$43),0))</f>
        <v>86560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3" ht="12.75" customHeight="1">
      <c r="A628" s="56" t="s">
        <v>12</v>
      </c>
      <c r="B628" s="57">
        <v>20</v>
      </c>
      <c r="C628" s="5" cm="1">
        <f t="array" ref="C628">IF($I$2="Длительное проживание от 30 ночей ",
INDEX(GRID!$B$4:$U$15,MATCH(C$7,GRID!$A$4:$A$15,0),MATCH(1,($U$2=GRID!$B$1:$U$1)*(КАЛЕНДАРЬ!BF23=GRID!$B$3:$U$3),0))*GRID!$H$42,
ROUNDUP(INDEX(GRID!$B$4:$U$15,MATCH(C$7,GRID!$A$4:$A$15,0),MATCH(1,($U$2=GRID!$B$1:$U$1)*(КАЛЕНДАРЬ!BF23=GRID!$B$3:$U$3),0))*GRID!$H$42*(1-GRID!$H$43),0))</f>
        <v>38480</v>
      </c>
      <c r="D628" s="5">
        <f t="array" ref="D628">IF($I$2="Длительное проживание от 30 ночей ",
INDEX(GRID!$B$18:$U$29,MATCH(C$7,GRID!$A$18:$A$29,0),MATCH(1,($U$2=GRID!$B$1:$U$1)*(КАЛЕНДАРЬ!BF23=GRID!$B$3:$U$3),0))*GRID!$H$42,
ROUNDUP(INDEX(GRID!$B$18:$U$29,MATCH(C$7,GRID!$A$18:$A$29,0),MATCH(1,($U$2=GRID!$B$1:$U$1)*(КАЛЕНДАРЬ!BF23=GRID!$B$3:$U$3),0))*GRID!$H$42*(1-GRID!$H$43),0))</f>
        <v>42480</v>
      </c>
      <c r="E628" s="5">
        <f t="array" ref="E628">IF($I$2="Длительное проживание от 30 ночей ",
INDEX(GRID!$B$4:$U$15,MATCH(E$7,GRID!$A$4:$A$15,0),MATCH(1,($U$2=GRID!$B$1:$U$1)*(КАЛЕНДАРЬ!BF23=GRID!$B$3:$U$3),0))*GRID!$H$42,
ROUNDUP(INDEX(GRID!$B$4:$U$15,MATCH(E$7,GRID!$A$4:$A$15,0),MATCH(1,($U$2=GRID!$B$1:$U$1)*(КАЛЕНДАРЬ!BF23=GRID!$B$3:$U$3),0))*GRID!$H$42*(1-GRID!$H$43),0))</f>
        <v>45680</v>
      </c>
      <c r="F628" s="5">
        <f t="array" ref="F628">IF($I$2="Длительное проживание от 30 ночей ",
INDEX(GRID!$B$18:$U$29,MATCH(E$7,GRID!$A$18:$A$29,0),MATCH(1,($U$2=GRID!$B$1:$U$1)*(КАЛЕНДАРЬ!BF23=GRID!$B$3:$U$3),0))*GRID!$H$42,
ROUNDUP(INDEX(GRID!$B$18:$U$29,MATCH(E$7,GRID!$A$18:$A$29,0),MATCH(1,($U$2=GRID!$B$1:$U$1)*(КАЛЕНДАРЬ!BF23=GRID!$B$3:$U$3),0))*GRID!$H$42*(1-GRID!$H$43),0))</f>
        <v>49680</v>
      </c>
      <c r="G628" s="5" cm="1">
        <f t="array" ref="G628">IF($I$2="Длительное проживание от 30 ночей ",
INDEX(GRID!$B$4:$U$15,MATCH(G$7,GRID!$A$4:$A$15,0),MATCH(1,($U$2=GRID!$B$1:$U$1)*(КАЛЕНДАРЬ!BF23=GRID!$B$3:$U$3),0))*GRID!$H$42,
ROUNDUP(INDEX(GRID!$B$4:$U$15,MATCH(G$7,GRID!$A$4:$A$15,0),MATCH(1,($U$2=GRID!$B$1:$U$1)*(КАЛЕНДАРЬ!BF23=GRID!$B$3:$U$3),0))*GRID!$H$42*(1-GRID!$H$43),0))</f>
        <v>51200</v>
      </c>
      <c r="H628" s="5" cm="1">
        <f t="array" ref="H628">IF($I$2="Длительное проживание от 30 ночей ",
INDEX(GRID!$B$18:$U$29,MATCH(G$7,GRID!$A$18:$A$29,0),MATCH(1,($U$2=GRID!$B$1:$U$1)*(КАЛЕНДАРЬ!BF23=GRID!$B$3:$U$3),0))*GRID!$H$42,
ROUNDUP(INDEX(GRID!$B$18:$U$29,MATCH(G$7,GRID!$A$18:$A$29,0),MATCH(1,($U$2=GRID!$B$1:$U$1)*(КАЛЕНДАРЬ!BF23=GRID!$B$3:$U$3),0))*GRID!$H$42*(1-GRID!$H$43),0))</f>
        <v>55200</v>
      </c>
      <c r="I628" s="5">
        <f t="array" ref="I628">IF($I$2="Длительное проживание от 30 ночей ",
INDEX(GRID!$B$4:$U$15,MATCH(I$7,GRID!$A$4:$A$15,0),MATCH(1,($U$2=GRID!$B$1:$U$1)*(КАЛЕНДАРЬ!BF23=GRID!$B$3:$U$3),0))*GRID!$H$42,
ROUNDUP(INDEX(GRID!$B$4:$U$15,MATCH(I$7,GRID!$A$4:$A$15,0),MATCH(1,($U$2=GRID!$B$1:$U$1)*(КАЛЕНДАРЬ!BF23=GRID!$B$3:$U$3),0))*GRID!$H$42*(1-GRID!$H$43),0))</f>
        <v>56800</v>
      </c>
      <c r="J628" s="5">
        <f t="array" ref="J628">IF($I$2="Длительное проживание от 30 ночей ",
INDEX(GRID!$B$18:$U$29,MATCH(I$7,GRID!$A$18:$A$29,0),MATCH(1,($U$2=GRID!$B$1:$U$1)*(КАЛЕНДАРЬ!BF23=GRID!$B$3:$U$3),0))*GRID!$H$42,
ROUNDUP(INDEX(GRID!$B$18:$U$29,MATCH(I$7,GRID!$A$18:$A$29,0),MATCH(1,($U$2=GRID!$B$1:$U$1)*(КАЛЕНДАРЬ!BF23=GRID!$B$3:$U$3),0))*GRID!$H$42*(1-GRID!$H$43),0))</f>
        <v>60800</v>
      </c>
      <c r="K628" s="5" cm="1">
        <f t="array" ref="K628">IF($I$2="Длительное проживание от 30 ночей ",
INDEX(GRID!$B$4:$U$15,MATCH(K$7,GRID!$A$4:$A$15,0),MATCH(1,($U$2=GRID!$B$1:$U$1)*(КАЛЕНДАРЬ!BF23=GRID!$B$3:$U$3),0))*GRID!$H$42,
ROUNDUP(INDEX(GRID!$B$4:$U$15,MATCH(K$7,GRID!$A$4:$A$15,0),MATCH(1,($U$2=GRID!$B$1:$U$1)*(КАЛЕНДАРЬ!BF23=GRID!$B$3:$U$3),0))*GRID!$H$42*(1-GRID!$H$43),0))</f>
        <v>62560</v>
      </c>
      <c r="L628" s="5" cm="1">
        <f t="array" ref="L628">IF($I$2="Длительное проживание от 30 ночей ",
INDEX(GRID!$B$18:$U$29,MATCH(K$7,GRID!$A$18:$A$29,0),MATCH(1,($U$2=GRID!$B$1:$U$1)*(КАЛЕНДАРЬ!BF23=GRID!$B$3:$U$3),0))*GRID!$H$42,
ROUNDUP(INDEX(GRID!$B$18:$U$29,MATCH(K$7,GRID!$A$18:$A$29,0),MATCH(1,($U$2=GRID!$B$1:$U$1)*(КАЛЕНДАРЬ!BF23=GRID!$B$3:$U$3),0))*GRID!$H$42*(1-GRID!$H$43),0))</f>
        <v>66560</v>
      </c>
      <c r="M628" s="5">
        <f t="array" ref="M628">IF($I$2="Длительное проживание от 30 ночей ",
INDEX(GRID!$B$4:$U$15,MATCH(M$7,GRID!$A$4:$A$15,0),MATCH(1,($U$2=GRID!$B$1:$U$1)*(КАЛЕНДАРЬ!BF23=GRID!$B$3:$U$3),0))*GRID!$H$42,
ROUNDUP(INDEX(GRID!$B$4:$U$15,MATCH(M$7,GRID!$A$4:$A$15,0),MATCH(1,($U$2=GRID!$B$1:$U$1)*(КАЛЕНДАРЬ!BF23=GRID!$B$3:$U$3),0))*GRID!$H$42*(1-GRID!$H$43),0))</f>
        <v>82560</v>
      </c>
      <c r="N628" s="5">
        <f t="array" ref="N628">IF($I$2="Длительное проживание от 30 ночей ",
INDEX(GRID!$B$18:$U$29,MATCH(M$7,GRID!$A$18:$A$29,0),MATCH(1,($U$2=GRID!$B$1:$U$1)*(КАЛЕНДАРЬ!BF23=GRID!$B$3:$U$3),0))*GRID!$H$42,
ROUNDUP(INDEX(GRID!$B$18:$U$29,MATCH(M$7,GRID!$A$18:$A$29,0),MATCH(1,($U$2=GRID!$B$1:$U$1)*(КАЛЕНДАРЬ!BF23=GRID!$B$3:$U$3),0))*GRID!$H$42*(1-GRID!$H$43),0))</f>
        <v>86560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3" ht="12.75" customHeight="1">
      <c r="A629" s="56" t="s">
        <v>13</v>
      </c>
      <c r="B629" s="57">
        <v>21</v>
      </c>
      <c r="C629" s="5" cm="1">
        <f t="array" ref="C629">IF($I$2="Длительное проживание от 30 ночей ",
INDEX(GRID!$B$4:$U$15,MATCH(C$7,GRID!$A$4:$A$15,0),MATCH(1,($U$2=GRID!$B$1:$U$1)*(КАЛЕНДАРЬ!BF24=GRID!$B$3:$U$3),0))*GRID!$H$42,
ROUNDUP(INDEX(GRID!$B$4:$U$15,MATCH(C$7,GRID!$A$4:$A$15,0),MATCH(1,($U$2=GRID!$B$1:$U$1)*(КАЛЕНДАРЬ!BF24=GRID!$B$3:$U$3),0))*GRID!$H$42*(1-GRID!$H$43),0))</f>
        <v>38480</v>
      </c>
      <c r="D629" s="5">
        <f t="array" ref="D629">IF($I$2="Длительное проживание от 30 ночей ",
INDEX(GRID!$B$18:$U$29,MATCH(C$7,GRID!$A$18:$A$29,0),MATCH(1,($U$2=GRID!$B$1:$U$1)*(КАЛЕНДАРЬ!BF24=GRID!$B$3:$U$3),0))*GRID!$H$42,
ROUNDUP(INDEX(GRID!$B$18:$U$29,MATCH(C$7,GRID!$A$18:$A$29,0),MATCH(1,($U$2=GRID!$B$1:$U$1)*(КАЛЕНДАРЬ!BF24=GRID!$B$3:$U$3),0))*GRID!$H$42*(1-GRID!$H$43),0))</f>
        <v>42480</v>
      </c>
      <c r="E629" s="5">
        <f t="array" ref="E629">IF($I$2="Длительное проживание от 30 ночей ",
INDEX(GRID!$B$4:$U$15,MATCH(E$7,GRID!$A$4:$A$15,0),MATCH(1,($U$2=GRID!$B$1:$U$1)*(КАЛЕНДАРЬ!BF24=GRID!$B$3:$U$3),0))*GRID!$H$42,
ROUNDUP(INDEX(GRID!$B$4:$U$15,MATCH(E$7,GRID!$A$4:$A$15,0),MATCH(1,($U$2=GRID!$B$1:$U$1)*(КАЛЕНДАРЬ!BF24=GRID!$B$3:$U$3),0))*GRID!$H$42*(1-GRID!$H$43),0))</f>
        <v>45680</v>
      </c>
      <c r="F629" s="5">
        <f t="array" ref="F629">IF($I$2="Длительное проживание от 30 ночей ",
INDEX(GRID!$B$18:$U$29,MATCH(E$7,GRID!$A$18:$A$29,0),MATCH(1,($U$2=GRID!$B$1:$U$1)*(КАЛЕНДАРЬ!BF24=GRID!$B$3:$U$3),0))*GRID!$H$42,
ROUNDUP(INDEX(GRID!$B$18:$U$29,MATCH(E$7,GRID!$A$18:$A$29,0),MATCH(1,($U$2=GRID!$B$1:$U$1)*(КАЛЕНДАРЬ!BF24=GRID!$B$3:$U$3),0))*GRID!$H$42*(1-GRID!$H$43),0))</f>
        <v>49680</v>
      </c>
      <c r="G629" s="5" cm="1">
        <f t="array" ref="G629">IF($I$2="Длительное проживание от 30 ночей ",
INDEX(GRID!$B$4:$U$15,MATCH(G$7,GRID!$A$4:$A$15,0),MATCH(1,($U$2=GRID!$B$1:$U$1)*(КАЛЕНДАРЬ!BF24=GRID!$B$3:$U$3),0))*GRID!$H$42,
ROUNDUP(INDEX(GRID!$B$4:$U$15,MATCH(G$7,GRID!$A$4:$A$15,0),MATCH(1,($U$2=GRID!$B$1:$U$1)*(КАЛЕНДАРЬ!BF24=GRID!$B$3:$U$3),0))*GRID!$H$42*(1-GRID!$H$43),0))</f>
        <v>51200</v>
      </c>
      <c r="H629" s="5" cm="1">
        <f t="array" ref="H629">IF($I$2="Длительное проживание от 30 ночей ",
INDEX(GRID!$B$18:$U$29,MATCH(G$7,GRID!$A$18:$A$29,0),MATCH(1,($U$2=GRID!$B$1:$U$1)*(КАЛЕНДАРЬ!BF24=GRID!$B$3:$U$3),0))*GRID!$H$42,
ROUNDUP(INDEX(GRID!$B$18:$U$29,MATCH(G$7,GRID!$A$18:$A$29,0),MATCH(1,($U$2=GRID!$B$1:$U$1)*(КАЛЕНДАРЬ!BF24=GRID!$B$3:$U$3),0))*GRID!$H$42*(1-GRID!$H$43),0))</f>
        <v>55200</v>
      </c>
      <c r="I629" s="5">
        <f t="array" ref="I629">IF($I$2="Длительное проживание от 30 ночей ",
INDEX(GRID!$B$4:$U$15,MATCH(I$7,GRID!$A$4:$A$15,0),MATCH(1,($U$2=GRID!$B$1:$U$1)*(КАЛЕНДАРЬ!BF24=GRID!$B$3:$U$3),0))*GRID!$H$42,
ROUNDUP(INDEX(GRID!$B$4:$U$15,MATCH(I$7,GRID!$A$4:$A$15,0),MATCH(1,($U$2=GRID!$B$1:$U$1)*(КАЛЕНДАРЬ!BF24=GRID!$B$3:$U$3),0))*GRID!$H$42*(1-GRID!$H$43),0))</f>
        <v>56800</v>
      </c>
      <c r="J629" s="5">
        <f t="array" ref="J629">IF($I$2="Длительное проживание от 30 ночей ",
INDEX(GRID!$B$18:$U$29,MATCH(I$7,GRID!$A$18:$A$29,0),MATCH(1,($U$2=GRID!$B$1:$U$1)*(КАЛЕНДАРЬ!BF24=GRID!$B$3:$U$3),0))*GRID!$H$42,
ROUNDUP(INDEX(GRID!$B$18:$U$29,MATCH(I$7,GRID!$A$18:$A$29,0),MATCH(1,($U$2=GRID!$B$1:$U$1)*(КАЛЕНДАРЬ!BF24=GRID!$B$3:$U$3),0))*GRID!$H$42*(1-GRID!$H$43),0))</f>
        <v>60800</v>
      </c>
      <c r="K629" s="5" cm="1">
        <f t="array" ref="K629">IF($I$2="Длительное проживание от 30 ночей ",
INDEX(GRID!$B$4:$U$15,MATCH(K$7,GRID!$A$4:$A$15,0),MATCH(1,($U$2=GRID!$B$1:$U$1)*(КАЛЕНДАРЬ!BF24=GRID!$B$3:$U$3),0))*GRID!$H$42,
ROUNDUP(INDEX(GRID!$B$4:$U$15,MATCH(K$7,GRID!$A$4:$A$15,0),MATCH(1,($U$2=GRID!$B$1:$U$1)*(КАЛЕНДАРЬ!BF24=GRID!$B$3:$U$3),0))*GRID!$H$42*(1-GRID!$H$43),0))</f>
        <v>62560</v>
      </c>
      <c r="L629" s="5" cm="1">
        <f t="array" ref="L629">IF($I$2="Длительное проживание от 30 ночей ",
INDEX(GRID!$B$18:$U$29,MATCH(K$7,GRID!$A$18:$A$29,0),MATCH(1,($U$2=GRID!$B$1:$U$1)*(КАЛЕНДАРЬ!BF24=GRID!$B$3:$U$3),0))*GRID!$H$42,
ROUNDUP(INDEX(GRID!$B$18:$U$29,MATCH(K$7,GRID!$A$18:$A$29,0),MATCH(1,($U$2=GRID!$B$1:$U$1)*(КАЛЕНДАРЬ!BF24=GRID!$B$3:$U$3),0))*GRID!$H$42*(1-GRID!$H$43),0))</f>
        <v>66560</v>
      </c>
      <c r="M629" s="5">
        <f t="array" ref="M629">IF($I$2="Длительное проживание от 30 ночей ",
INDEX(GRID!$B$4:$U$15,MATCH(M$7,GRID!$A$4:$A$15,0),MATCH(1,($U$2=GRID!$B$1:$U$1)*(КАЛЕНДАРЬ!BF24=GRID!$B$3:$U$3),0))*GRID!$H$42,
ROUNDUP(INDEX(GRID!$B$4:$U$15,MATCH(M$7,GRID!$A$4:$A$15,0),MATCH(1,($U$2=GRID!$B$1:$U$1)*(КАЛЕНДАРЬ!BF24=GRID!$B$3:$U$3),0))*GRID!$H$42*(1-GRID!$H$43),0))</f>
        <v>82560</v>
      </c>
      <c r="N629" s="5">
        <f t="array" ref="N629">IF($I$2="Длительное проживание от 30 ночей ",
INDEX(GRID!$B$18:$U$29,MATCH(M$7,GRID!$A$18:$A$29,0),MATCH(1,($U$2=GRID!$B$1:$U$1)*(КАЛЕНДАРЬ!BF24=GRID!$B$3:$U$3),0))*GRID!$H$42,
ROUNDUP(INDEX(GRID!$B$18:$U$29,MATCH(M$7,GRID!$A$18:$A$29,0),MATCH(1,($U$2=GRID!$B$1:$U$1)*(КАЛЕНДАРЬ!BF24=GRID!$B$3:$U$3),0))*GRID!$H$42*(1-GRID!$H$43),0))</f>
        <v>86560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3" ht="12.75" customHeight="1">
      <c r="A630" s="56" t="s">
        <v>14</v>
      </c>
      <c r="B630" s="57">
        <v>22</v>
      </c>
      <c r="C630" s="5" cm="1">
        <f t="array" ref="C630">IF($I$2="Длительное проживание от 30 ночей ",
INDEX(GRID!$B$4:$U$15,MATCH(C$7,GRID!$A$4:$A$15,0),MATCH(1,($U$2=GRID!$B$1:$U$1)*(КАЛЕНДАРЬ!BF25=GRID!$B$3:$U$3),0))*GRID!$H$42,
ROUNDUP(INDEX(GRID!$B$4:$U$15,MATCH(C$7,GRID!$A$4:$A$15,0),MATCH(1,($U$2=GRID!$B$1:$U$1)*(КАЛЕНДАРЬ!BF25=GRID!$B$3:$U$3),0))*GRID!$H$42*(1-GRID!$H$43),0))</f>
        <v>38480</v>
      </c>
      <c r="D630" s="5">
        <f t="array" ref="D630">IF($I$2="Длительное проживание от 30 ночей ",
INDEX(GRID!$B$18:$U$29,MATCH(C$7,GRID!$A$18:$A$29,0),MATCH(1,($U$2=GRID!$B$1:$U$1)*(КАЛЕНДАРЬ!BF25=GRID!$B$3:$U$3),0))*GRID!$H$42,
ROUNDUP(INDEX(GRID!$B$18:$U$29,MATCH(C$7,GRID!$A$18:$A$29,0),MATCH(1,($U$2=GRID!$B$1:$U$1)*(КАЛЕНДАРЬ!BF25=GRID!$B$3:$U$3),0))*GRID!$H$42*(1-GRID!$H$43),0))</f>
        <v>42480</v>
      </c>
      <c r="E630" s="5">
        <f t="array" ref="E630">IF($I$2="Длительное проживание от 30 ночей ",
INDEX(GRID!$B$4:$U$15,MATCH(E$7,GRID!$A$4:$A$15,0),MATCH(1,($U$2=GRID!$B$1:$U$1)*(КАЛЕНДАРЬ!BF25=GRID!$B$3:$U$3),0))*GRID!$H$42,
ROUNDUP(INDEX(GRID!$B$4:$U$15,MATCH(E$7,GRID!$A$4:$A$15,0),MATCH(1,($U$2=GRID!$B$1:$U$1)*(КАЛЕНДАРЬ!BF25=GRID!$B$3:$U$3),0))*GRID!$H$42*(1-GRID!$H$43),0))</f>
        <v>45680</v>
      </c>
      <c r="F630" s="5">
        <f t="array" ref="F630">IF($I$2="Длительное проживание от 30 ночей ",
INDEX(GRID!$B$18:$U$29,MATCH(E$7,GRID!$A$18:$A$29,0),MATCH(1,($U$2=GRID!$B$1:$U$1)*(КАЛЕНДАРЬ!BF25=GRID!$B$3:$U$3),0))*GRID!$H$42,
ROUNDUP(INDEX(GRID!$B$18:$U$29,MATCH(E$7,GRID!$A$18:$A$29,0),MATCH(1,($U$2=GRID!$B$1:$U$1)*(КАЛЕНДАРЬ!BF25=GRID!$B$3:$U$3),0))*GRID!$H$42*(1-GRID!$H$43),0))</f>
        <v>49680</v>
      </c>
      <c r="G630" s="5" cm="1">
        <f t="array" ref="G630">IF($I$2="Длительное проживание от 30 ночей ",
INDEX(GRID!$B$4:$U$15,MATCH(G$7,GRID!$A$4:$A$15,0),MATCH(1,($U$2=GRID!$B$1:$U$1)*(КАЛЕНДАРЬ!BF25=GRID!$B$3:$U$3),0))*GRID!$H$42,
ROUNDUP(INDEX(GRID!$B$4:$U$15,MATCH(G$7,GRID!$A$4:$A$15,0),MATCH(1,($U$2=GRID!$B$1:$U$1)*(КАЛЕНДАРЬ!BF25=GRID!$B$3:$U$3),0))*GRID!$H$42*(1-GRID!$H$43),0))</f>
        <v>51200</v>
      </c>
      <c r="H630" s="5" cm="1">
        <f t="array" ref="H630">IF($I$2="Длительное проживание от 30 ночей ",
INDEX(GRID!$B$18:$U$29,MATCH(G$7,GRID!$A$18:$A$29,0),MATCH(1,($U$2=GRID!$B$1:$U$1)*(КАЛЕНДАРЬ!BF25=GRID!$B$3:$U$3),0))*GRID!$H$42,
ROUNDUP(INDEX(GRID!$B$18:$U$29,MATCH(G$7,GRID!$A$18:$A$29,0),MATCH(1,($U$2=GRID!$B$1:$U$1)*(КАЛЕНДАРЬ!BF25=GRID!$B$3:$U$3),0))*GRID!$H$42*(1-GRID!$H$43),0))</f>
        <v>55200</v>
      </c>
      <c r="I630" s="5">
        <f t="array" ref="I630">IF($I$2="Длительное проживание от 30 ночей ",
INDEX(GRID!$B$4:$U$15,MATCH(I$7,GRID!$A$4:$A$15,0),MATCH(1,($U$2=GRID!$B$1:$U$1)*(КАЛЕНДАРЬ!BF25=GRID!$B$3:$U$3),0))*GRID!$H$42,
ROUNDUP(INDEX(GRID!$B$4:$U$15,MATCH(I$7,GRID!$A$4:$A$15,0),MATCH(1,($U$2=GRID!$B$1:$U$1)*(КАЛЕНДАРЬ!BF25=GRID!$B$3:$U$3),0))*GRID!$H$42*(1-GRID!$H$43),0))</f>
        <v>56800</v>
      </c>
      <c r="J630" s="5">
        <f t="array" ref="J630">IF($I$2="Длительное проживание от 30 ночей ",
INDEX(GRID!$B$18:$U$29,MATCH(I$7,GRID!$A$18:$A$29,0),MATCH(1,($U$2=GRID!$B$1:$U$1)*(КАЛЕНДАРЬ!BF25=GRID!$B$3:$U$3),0))*GRID!$H$42,
ROUNDUP(INDEX(GRID!$B$18:$U$29,MATCH(I$7,GRID!$A$18:$A$29,0),MATCH(1,($U$2=GRID!$B$1:$U$1)*(КАЛЕНДАРЬ!BF25=GRID!$B$3:$U$3),0))*GRID!$H$42*(1-GRID!$H$43),0))</f>
        <v>60800</v>
      </c>
      <c r="K630" s="5" cm="1">
        <f t="array" ref="K630">IF($I$2="Длительное проживание от 30 ночей ",
INDEX(GRID!$B$4:$U$15,MATCH(K$7,GRID!$A$4:$A$15,0),MATCH(1,($U$2=GRID!$B$1:$U$1)*(КАЛЕНДАРЬ!BF25=GRID!$B$3:$U$3),0))*GRID!$H$42,
ROUNDUP(INDEX(GRID!$B$4:$U$15,MATCH(K$7,GRID!$A$4:$A$15,0),MATCH(1,($U$2=GRID!$B$1:$U$1)*(КАЛЕНДАРЬ!BF25=GRID!$B$3:$U$3),0))*GRID!$H$42*(1-GRID!$H$43),0))</f>
        <v>62560</v>
      </c>
      <c r="L630" s="5" cm="1">
        <f t="array" ref="L630">IF($I$2="Длительное проживание от 30 ночей ",
INDEX(GRID!$B$18:$U$29,MATCH(K$7,GRID!$A$18:$A$29,0),MATCH(1,($U$2=GRID!$B$1:$U$1)*(КАЛЕНДАРЬ!BF25=GRID!$B$3:$U$3),0))*GRID!$H$42,
ROUNDUP(INDEX(GRID!$B$18:$U$29,MATCH(K$7,GRID!$A$18:$A$29,0),MATCH(1,($U$2=GRID!$B$1:$U$1)*(КАЛЕНДАРЬ!BF25=GRID!$B$3:$U$3),0))*GRID!$H$42*(1-GRID!$H$43),0))</f>
        <v>66560</v>
      </c>
      <c r="M630" s="5">
        <f t="array" ref="M630">IF($I$2="Длительное проживание от 30 ночей ",
INDEX(GRID!$B$4:$U$15,MATCH(M$7,GRID!$A$4:$A$15,0),MATCH(1,($U$2=GRID!$B$1:$U$1)*(КАЛЕНДАРЬ!BF25=GRID!$B$3:$U$3),0))*GRID!$H$42,
ROUNDUP(INDEX(GRID!$B$4:$U$15,MATCH(M$7,GRID!$A$4:$A$15,0),MATCH(1,($U$2=GRID!$B$1:$U$1)*(КАЛЕНДАРЬ!BF25=GRID!$B$3:$U$3),0))*GRID!$H$42*(1-GRID!$H$43),0))</f>
        <v>82560</v>
      </c>
      <c r="N630" s="5">
        <f t="array" ref="N630">IF($I$2="Длительное проживание от 30 ночей ",
INDEX(GRID!$B$18:$U$29,MATCH(M$7,GRID!$A$18:$A$29,0),MATCH(1,($U$2=GRID!$B$1:$U$1)*(КАЛЕНДАРЬ!BF25=GRID!$B$3:$U$3),0))*GRID!$H$42,
ROUNDUP(INDEX(GRID!$B$18:$U$29,MATCH(M$7,GRID!$A$18:$A$29,0),MATCH(1,($U$2=GRID!$B$1:$U$1)*(КАЛЕНДАРЬ!BF25=GRID!$B$3:$U$3),0))*GRID!$H$42*(1-GRID!$H$43),0))</f>
        <v>86560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3" ht="12.75" customHeight="1">
      <c r="A631" s="56" t="s">
        <v>15</v>
      </c>
      <c r="B631" s="57">
        <v>23</v>
      </c>
      <c r="C631" s="5" cm="1">
        <f t="array" ref="C631">IF($I$2="Длительное проживание от 30 ночей ",
INDEX(GRID!$B$4:$U$15,MATCH(C$7,GRID!$A$4:$A$15,0),MATCH(1,($U$2=GRID!$B$1:$U$1)*(КАЛЕНДАРЬ!BF26=GRID!$B$3:$U$3),0))*GRID!$H$42,
ROUNDUP(INDEX(GRID!$B$4:$U$15,MATCH(C$7,GRID!$A$4:$A$15,0),MATCH(1,($U$2=GRID!$B$1:$U$1)*(КАЛЕНДАРЬ!BF26=GRID!$B$3:$U$3),0))*GRID!$H$42*(1-GRID!$H$43),0))</f>
        <v>42080</v>
      </c>
      <c r="D631" s="5">
        <f t="array" ref="D631">IF($I$2="Длительное проживание от 30 ночей ",
INDEX(GRID!$B$18:$U$29,MATCH(C$7,GRID!$A$18:$A$29,0),MATCH(1,($U$2=GRID!$B$1:$U$1)*(КАЛЕНДАРЬ!BF26=GRID!$B$3:$U$3),0))*GRID!$H$42,
ROUNDUP(INDEX(GRID!$B$18:$U$29,MATCH(C$7,GRID!$A$18:$A$29,0),MATCH(1,($U$2=GRID!$B$1:$U$1)*(КАЛЕНДАРЬ!BF26=GRID!$B$3:$U$3),0))*GRID!$H$42*(1-GRID!$H$43),0))</f>
        <v>46080</v>
      </c>
      <c r="E631" s="5">
        <f t="array" ref="E631">IF($I$2="Длительное проживание от 30 ночей ",
INDEX(GRID!$B$4:$U$15,MATCH(E$7,GRID!$A$4:$A$15,0),MATCH(1,($U$2=GRID!$B$1:$U$1)*(КАЛЕНДАРЬ!BF26=GRID!$B$3:$U$3),0))*GRID!$H$42,
ROUNDUP(INDEX(GRID!$B$4:$U$15,MATCH(E$7,GRID!$A$4:$A$15,0),MATCH(1,($U$2=GRID!$B$1:$U$1)*(КАЛЕНДАРЬ!BF26=GRID!$B$3:$U$3),0))*GRID!$H$42*(1-GRID!$H$43),0))</f>
        <v>49680</v>
      </c>
      <c r="F631" s="5">
        <f t="array" ref="F631">IF($I$2="Длительное проживание от 30 ночей ",
INDEX(GRID!$B$18:$U$29,MATCH(E$7,GRID!$A$18:$A$29,0),MATCH(1,($U$2=GRID!$B$1:$U$1)*(КАЛЕНДАРЬ!BF26=GRID!$B$3:$U$3),0))*GRID!$H$42,
ROUNDUP(INDEX(GRID!$B$18:$U$29,MATCH(E$7,GRID!$A$18:$A$29,0),MATCH(1,($U$2=GRID!$B$1:$U$1)*(КАЛЕНДАРЬ!BF26=GRID!$B$3:$U$3),0))*GRID!$H$42*(1-GRID!$H$43),0))</f>
        <v>53680</v>
      </c>
      <c r="G631" s="5" cm="1">
        <f t="array" ref="G631">IF($I$2="Длительное проживание от 30 ночей ",
INDEX(GRID!$B$4:$U$15,MATCH(G$7,GRID!$A$4:$A$15,0),MATCH(1,($U$2=GRID!$B$1:$U$1)*(КАЛЕНДАРЬ!BF26=GRID!$B$3:$U$3),0))*GRID!$H$42,
ROUNDUP(INDEX(GRID!$B$4:$U$15,MATCH(G$7,GRID!$A$4:$A$15,0),MATCH(1,($U$2=GRID!$B$1:$U$1)*(КАЛЕНДАРЬ!BF26=GRID!$B$3:$U$3),0))*GRID!$H$42*(1-GRID!$H$43),0))</f>
        <v>55360</v>
      </c>
      <c r="H631" s="5" cm="1">
        <f t="array" ref="H631">IF($I$2="Длительное проживание от 30 ночей ",
INDEX(GRID!$B$18:$U$29,MATCH(G$7,GRID!$A$18:$A$29,0),MATCH(1,($U$2=GRID!$B$1:$U$1)*(КАЛЕНДАРЬ!BF26=GRID!$B$3:$U$3),0))*GRID!$H$42,
ROUNDUP(INDEX(GRID!$B$18:$U$29,MATCH(G$7,GRID!$A$18:$A$29,0),MATCH(1,($U$2=GRID!$B$1:$U$1)*(КАЛЕНДАРЬ!BF26=GRID!$B$3:$U$3),0))*GRID!$H$42*(1-GRID!$H$43),0))</f>
        <v>59360</v>
      </c>
      <c r="I631" s="5">
        <f t="array" ref="I631">IF($I$2="Длительное проживание от 30 ночей ",
INDEX(GRID!$B$4:$U$15,MATCH(I$7,GRID!$A$4:$A$15,0),MATCH(1,($U$2=GRID!$B$1:$U$1)*(КАЛЕНДАРЬ!BF26=GRID!$B$3:$U$3),0))*GRID!$H$42,
ROUNDUP(INDEX(GRID!$B$4:$U$15,MATCH(I$7,GRID!$A$4:$A$15,0),MATCH(1,($U$2=GRID!$B$1:$U$1)*(КАЛЕНДАРЬ!BF26=GRID!$B$3:$U$3),0))*GRID!$H$42*(1-GRID!$H$43),0))</f>
        <v>61280</v>
      </c>
      <c r="J631" s="5">
        <f t="array" ref="J631">IF($I$2="Длительное проживание от 30 ночей ",
INDEX(GRID!$B$18:$U$29,MATCH(I$7,GRID!$A$18:$A$29,0),MATCH(1,($U$2=GRID!$B$1:$U$1)*(КАЛЕНДАРЬ!BF26=GRID!$B$3:$U$3),0))*GRID!$H$42,
ROUNDUP(INDEX(GRID!$B$18:$U$29,MATCH(I$7,GRID!$A$18:$A$29,0),MATCH(1,($U$2=GRID!$B$1:$U$1)*(КАЛЕНДАРЬ!BF26=GRID!$B$3:$U$3),0))*GRID!$H$42*(1-GRID!$H$43),0))</f>
        <v>65280</v>
      </c>
      <c r="K631" s="5" cm="1">
        <f t="array" ref="K631">IF($I$2="Длительное проживание от 30 ночей ",
INDEX(GRID!$B$4:$U$15,MATCH(K$7,GRID!$A$4:$A$15,0),MATCH(1,($U$2=GRID!$B$1:$U$1)*(КАЛЕНДАРЬ!BF26=GRID!$B$3:$U$3),0))*GRID!$H$42,
ROUNDUP(INDEX(GRID!$B$4:$U$15,MATCH(K$7,GRID!$A$4:$A$15,0),MATCH(1,($U$2=GRID!$B$1:$U$1)*(КАЛЕНДАРЬ!BF26=GRID!$B$3:$U$3),0))*GRID!$H$42*(1-GRID!$H$43),0))</f>
        <v>67280</v>
      </c>
      <c r="L631" s="5" cm="1">
        <f t="array" ref="L631">IF($I$2="Длительное проживание от 30 ночей ",
INDEX(GRID!$B$18:$U$29,MATCH(K$7,GRID!$A$18:$A$29,0),MATCH(1,($U$2=GRID!$B$1:$U$1)*(КАЛЕНДАРЬ!BF26=GRID!$B$3:$U$3),0))*GRID!$H$42,
ROUNDUP(INDEX(GRID!$B$18:$U$29,MATCH(K$7,GRID!$A$18:$A$29,0),MATCH(1,($U$2=GRID!$B$1:$U$1)*(КАЛЕНДАРЬ!BF26=GRID!$B$3:$U$3),0))*GRID!$H$42*(1-GRID!$H$43),0))</f>
        <v>71280</v>
      </c>
      <c r="M631" s="5">
        <f t="array" ref="M631">IF($I$2="Длительное проживание от 30 ночей ",
INDEX(GRID!$B$4:$U$15,MATCH(M$7,GRID!$A$4:$A$15,0),MATCH(1,($U$2=GRID!$B$1:$U$1)*(КАЛЕНДАРЬ!BF26=GRID!$B$3:$U$3),0))*GRID!$H$42,
ROUNDUP(INDEX(GRID!$B$4:$U$15,MATCH(M$7,GRID!$A$4:$A$15,0),MATCH(1,($U$2=GRID!$B$1:$U$1)*(КАЛЕНДАРЬ!BF26=GRID!$B$3:$U$3),0))*GRID!$H$42*(1-GRID!$H$43),0))</f>
        <v>88320</v>
      </c>
      <c r="N631" s="5">
        <f t="array" ref="N631">IF($I$2="Длительное проживание от 30 ночей ",
INDEX(GRID!$B$18:$U$29,MATCH(M$7,GRID!$A$18:$A$29,0),MATCH(1,($U$2=GRID!$B$1:$U$1)*(КАЛЕНДАРЬ!BF26=GRID!$B$3:$U$3),0))*GRID!$H$42,
ROUNDUP(INDEX(GRID!$B$18:$U$29,MATCH(M$7,GRID!$A$18:$A$29,0),MATCH(1,($U$2=GRID!$B$1:$U$1)*(КАЛЕНДАРЬ!BF26=GRID!$B$3:$U$3),0))*GRID!$H$42*(1-GRID!$H$43),0))</f>
        <v>92320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3" ht="12.75" customHeight="1">
      <c r="A632" s="56" t="s">
        <v>16</v>
      </c>
      <c r="B632" s="57">
        <v>24</v>
      </c>
      <c r="C632" s="5" cm="1">
        <f t="array" ref="C632">IF($I$2="Длительное проживание от 30 ночей ",
INDEX(GRID!$B$4:$U$15,MATCH(C$7,GRID!$A$4:$A$15,0),MATCH(1,($U$2=GRID!$B$1:$U$1)*(КАЛЕНДАРЬ!BF27=GRID!$B$3:$U$3),0))*GRID!$H$42,
ROUNDUP(INDEX(GRID!$B$4:$U$15,MATCH(C$7,GRID!$A$4:$A$15,0),MATCH(1,($U$2=GRID!$B$1:$U$1)*(КАЛЕНДАРЬ!BF27=GRID!$B$3:$U$3),0))*GRID!$H$42*(1-GRID!$H$43),0))</f>
        <v>42080</v>
      </c>
      <c r="D632" s="5">
        <f t="array" ref="D632">IF($I$2="Длительное проживание от 30 ночей ",
INDEX(GRID!$B$18:$U$29,MATCH(C$7,GRID!$A$18:$A$29,0),MATCH(1,($U$2=GRID!$B$1:$U$1)*(КАЛЕНДАРЬ!BF27=GRID!$B$3:$U$3),0))*GRID!$H$42,
ROUNDUP(INDEX(GRID!$B$18:$U$29,MATCH(C$7,GRID!$A$18:$A$29,0),MATCH(1,($U$2=GRID!$B$1:$U$1)*(КАЛЕНДАРЬ!BF27=GRID!$B$3:$U$3),0))*GRID!$H$42*(1-GRID!$H$43),0))</f>
        <v>46080</v>
      </c>
      <c r="E632" s="5">
        <f t="array" ref="E632">IF($I$2="Длительное проживание от 30 ночей ",
INDEX(GRID!$B$4:$U$15,MATCH(E$7,GRID!$A$4:$A$15,0),MATCH(1,($U$2=GRID!$B$1:$U$1)*(КАЛЕНДАРЬ!BF27=GRID!$B$3:$U$3),0))*GRID!$H$42,
ROUNDUP(INDEX(GRID!$B$4:$U$15,MATCH(E$7,GRID!$A$4:$A$15,0),MATCH(1,($U$2=GRID!$B$1:$U$1)*(КАЛЕНДАРЬ!BF27=GRID!$B$3:$U$3),0))*GRID!$H$42*(1-GRID!$H$43),0))</f>
        <v>49680</v>
      </c>
      <c r="F632" s="5">
        <f t="array" ref="F632">IF($I$2="Длительное проживание от 30 ночей ",
INDEX(GRID!$B$18:$U$29,MATCH(E$7,GRID!$A$18:$A$29,0),MATCH(1,($U$2=GRID!$B$1:$U$1)*(КАЛЕНДАРЬ!BF27=GRID!$B$3:$U$3),0))*GRID!$H$42,
ROUNDUP(INDEX(GRID!$B$18:$U$29,MATCH(E$7,GRID!$A$18:$A$29,0),MATCH(1,($U$2=GRID!$B$1:$U$1)*(КАЛЕНДАРЬ!BF27=GRID!$B$3:$U$3),0))*GRID!$H$42*(1-GRID!$H$43),0))</f>
        <v>53680</v>
      </c>
      <c r="G632" s="5" cm="1">
        <f t="array" ref="G632">IF($I$2="Длительное проживание от 30 ночей ",
INDEX(GRID!$B$4:$U$15,MATCH(G$7,GRID!$A$4:$A$15,0),MATCH(1,($U$2=GRID!$B$1:$U$1)*(КАЛЕНДАРЬ!BF27=GRID!$B$3:$U$3),0))*GRID!$H$42,
ROUNDUP(INDEX(GRID!$B$4:$U$15,MATCH(G$7,GRID!$A$4:$A$15,0),MATCH(1,($U$2=GRID!$B$1:$U$1)*(КАЛЕНДАРЬ!BF27=GRID!$B$3:$U$3),0))*GRID!$H$42*(1-GRID!$H$43),0))</f>
        <v>55360</v>
      </c>
      <c r="H632" s="5" cm="1">
        <f t="array" ref="H632">IF($I$2="Длительное проживание от 30 ночей ",
INDEX(GRID!$B$18:$U$29,MATCH(G$7,GRID!$A$18:$A$29,0),MATCH(1,($U$2=GRID!$B$1:$U$1)*(КАЛЕНДАРЬ!BF27=GRID!$B$3:$U$3),0))*GRID!$H$42,
ROUNDUP(INDEX(GRID!$B$18:$U$29,MATCH(G$7,GRID!$A$18:$A$29,0),MATCH(1,($U$2=GRID!$B$1:$U$1)*(КАЛЕНДАРЬ!BF27=GRID!$B$3:$U$3),0))*GRID!$H$42*(1-GRID!$H$43),0))</f>
        <v>59360</v>
      </c>
      <c r="I632" s="5">
        <f t="array" ref="I632">IF($I$2="Длительное проживание от 30 ночей ",
INDEX(GRID!$B$4:$U$15,MATCH(I$7,GRID!$A$4:$A$15,0),MATCH(1,($U$2=GRID!$B$1:$U$1)*(КАЛЕНДАРЬ!BF27=GRID!$B$3:$U$3),0))*GRID!$H$42,
ROUNDUP(INDEX(GRID!$B$4:$U$15,MATCH(I$7,GRID!$A$4:$A$15,0),MATCH(1,($U$2=GRID!$B$1:$U$1)*(КАЛЕНДАРЬ!BF27=GRID!$B$3:$U$3),0))*GRID!$H$42*(1-GRID!$H$43),0))</f>
        <v>61280</v>
      </c>
      <c r="J632" s="5">
        <f t="array" ref="J632">IF($I$2="Длительное проживание от 30 ночей ",
INDEX(GRID!$B$18:$U$29,MATCH(I$7,GRID!$A$18:$A$29,0),MATCH(1,($U$2=GRID!$B$1:$U$1)*(КАЛЕНДАРЬ!BF27=GRID!$B$3:$U$3),0))*GRID!$H$42,
ROUNDUP(INDEX(GRID!$B$18:$U$29,MATCH(I$7,GRID!$A$18:$A$29,0),MATCH(1,($U$2=GRID!$B$1:$U$1)*(КАЛЕНДАРЬ!BF27=GRID!$B$3:$U$3),0))*GRID!$H$42*(1-GRID!$H$43),0))</f>
        <v>65280</v>
      </c>
      <c r="K632" s="5" cm="1">
        <f t="array" ref="K632">IF($I$2="Длительное проживание от 30 ночей ",
INDEX(GRID!$B$4:$U$15,MATCH(K$7,GRID!$A$4:$A$15,0),MATCH(1,($U$2=GRID!$B$1:$U$1)*(КАЛЕНДАРЬ!BF27=GRID!$B$3:$U$3),0))*GRID!$H$42,
ROUNDUP(INDEX(GRID!$B$4:$U$15,MATCH(K$7,GRID!$A$4:$A$15,0),MATCH(1,($U$2=GRID!$B$1:$U$1)*(КАЛЕНДАРЬ!BF27=GRID!$B$3:$U$3),0))*GRID!$H$42*(1-GRID!$H$43),0))</f>
        <v>67280</v>
      </c>
      <c r="L632" s="5" cm="1">
        <f t="array" ref="L632">IF($I$2="Длительное проживание от 30 ночей ",
INDEX(GRID!$B$18:$U$29,MATCH(K$7,GRID!$A$18:$A$29,0),MATCH(1,($U$2=GRID!$B$1:$U$1)*(КАЛЕНДАРЬ!BF27=GRID!$B$3:$U$3),0))*GRID!$H$42,
ROUNDUP(INDEX(GRID!$B$18:$U$29,MATCH(K$7,GRID!$A$18:$A$29,0),MATCH(1,($U$2=GRID!$B$1:$U$1)*(КАЛЕНДАРЬ!BF27=GRID!$B$3:$U$3),0))*GRID!$H$42*(1-GRID!$H$43),0))</f>
        <v>71280</v>
      </c>
      <c r="M632" s="5">
        <f t="array" ref="M632">IF($I$2="Длительное проживание от 30 ночей ",
INDEX(GRID!$B$4:$U$15,MATCH(M$7,GRID!$A$4:$A$15,0),MATCH(1,($U$2=GRID!$B$1:$U$1)*(КАЛЕНДАРЬ!BF27=GRID!$B$3:$U$3),0))*GRID!$H$42,
ROUNDUP(INDEX(GRID!$B$4:$U$15,MATCH(M$7,GRID!$A$4:$A$15,0),MATCH(1,($U$2=GRID!$B$1:$U$1)*(КАЛЕНДАРЬ!BF27=GRID!$B$3:$U$3),0))*GRID!$H$42*(1-GRID!$H$43),0))</f>
        <v>88320</v>
      </c>
      <c r="N632" s="5">
        <f t="array" ref="N632">IF($I$2="Длительное проживание от 30 ночей ",
INDEX(GRID!$B$18:$U$29,MATCH(M$7,GRID!$A$18:$A$29,0),MATCH(1,($U$2=GRID!$B$1:$U$1)*(КАЛЕНДАРЬ!BF27=GRID!$B$3:$U$3),0))*GRID!$H$42,
ROUNDUP(INDEX(GRID!$B$18:$U$29,MATCH(M$7,GRID!$A$18:$A$29,0),MATCH(1,($U$2=GRID!$B$1:$U$1)*(КАЛЕНДАРЬ!BF27=GRID!$B$3:$U$3),0))*GRID!$H$42*(1-GRID!$H$43),0))</f>
        <v>92320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3" ht="12.75" customHeight="1">
      <c r="A633" s="56" t="s">
        <v>17</v>
      </c>
      <c r="B633" s="57">
        <v>25</v>
      </c>
      <c r="C633" s="5" cm="1">
        <f t="array" ref="C633">IF($I$2="Длительное проживание от 30 ночей ",
INDEX(GRID!$B$4:$U$15,MATCH(C$7,GRID!$A$4:$A$15,0),MATCH(1,($U$2=GRID!$B$1:$U$1)*(КАЛЕНДАРЬ!BF28=GRID!$B$3:$U$3),0))*GRID!$H$42,
ROUNDUP(INDEX(GRID!$B$4:$U$15,MATCH(C$7,GRID!$A$4:$A$15,0),MATCH(1,($U$2=GRID!$B$1:$U$1)*(КАЛЕНДАРЬ!BF28=GRID!$B$3:$U$3),0))*GRID!$H$42*(1-GRID!$H$43),0))</f>
        <v>42080</v>
      </c>
      <c r="D633" s="5">
        <f t="array" ref="D633">IF($I$2="Длительное проживание от 30 ночей ",
INDEX(GRID!$B$18:$U$29,MATCH(C$7,GRID!$A$18:$A$29,0),MATCH(1,($U$2=GRID!$B$1:$U$1)*(КАЛЕНДАРЬ!BF28=GRID!$B$3:$U$3),0))*GRID!$H$42,
ROUNDUP(INDEX(GRID!$B$18:$U$29,MATCH(C$7,GRID!$A$18:$A$29,0),MATCH(1,($U$2=GRID!$B$1:$U$1)*(КАЛЕНДАРЬ!BF28=GRID!$B$3:$U$3),0))*GRID!$H$42*(1-GRID!$H$43),0))</f>
        <v>46080</v>
      </c>
      <c r="E633" s="5">
        <f t="array" ref="E633">IF($I$2="Длительное проживание от 30 ночей ",
INDEX(GRID!$B$4:$U$15,MATCH(E$7,GRID!$A$4:$A$15,0),MATCH(1,($U$2=GRID!$B$1:$U$1)*(КАЛЕНДАРЬ!BF28=GRID!$B$3:$U$3),0))*GRID!$H$42,
ROUNDUP(INDEX(GRID!$B$4:$U$15,MATCH(E$7,GRID!$A$4:$A$15,0),MATCH(1,($U$2=GRID!$B$1:$U$1)*(КАЛЕНДАРЬ!BF28=GRID!$B$3:$U$3),0))*GRID!$H$42*(1-GRID!$H$43),0))</f>
        <v>49680</v>
      </c>
      <c r="F633" s="5">
        <f t="array" ref="F633">IF($I$2="Длительное проживание от 30 ночей ",
INDEX(GRID!$B$18:$U$29,MATCH(E$7,GRID!$A$18:$A$29,0),MATCH(1,($U$2=GRID!$B$1:$U$1)*(КАЛЕНДАРЬ!BF28=GRID!$B$3:$U$3),0))*GRID!$H$42,
ROUNDUP(INDEX(GRID!$B$18:$U$29,MATCH(E$7,GRID!$A$18:$A$29,0),MATCH(1,($U$2=GRID!$B$1:$U$1)*(КАЛЕНДАРЬ!BF28=GRID!$B$3:$U$3),0))*GRID!$H$42*(1-GRID!$H$43),0))</f>
        <v>53680</v>
      </c>
      <c r="G633" s="5" cm="1">
        <f t="array" ref="G633">IF($I$2="Длительное проживание от 30 ночей ",
INDEX(GRID!$B$4:$U$15,MATCH(G$7,GRID!$A$4:$A$15,0),MATCH(1,($U$2=GRID!$B$1:$U$1)*(КАЛЕНДАРЬ!BF28=GRID!$B$3:$U$3),0))*GRID!$H$42,
ROUNDUP(INDEX(GRID!$B$4:$U$15,MATCH(G$7,GRID!$A$4:$A$15,0),MATCH(1,($U$2=GRID!$B$1:$U$1)*(КАЛЕНДАРЬ!BF28=GRID!$B$3:$U$3),0))*GRID!$H$42*(1-GRID!$H$43),0))</f>
        <v>55360</v>
      </c>
      <c r="H633" s="5" cm="1">
        <f t="array" ref="H633">IF($I$2="Длительное проживание от 30 ночей ",
INDEX(GRID!$B$18:$U$29,MATCH(G$7,GRID!$A$18:$A$29,0),MATCH(1,($U$2=GRID!$B$1:$U$1)*(КАЛЕНДАРЬ!BF28=GRID!$B$3:$U$3),0))*GRID!$H$42,
ROUNDUP(INDEX(GRID!$B$18:$U$29,MATCH(G$7,GRID!$A$18:$A$29,0),MATCH(1,($U$2=GRID!$B$1:$U$1)*(КАЛЕНДАРЬ!BF28=GRID!$B$3:$U$3),0))*GRID!$H$42*(1-GRID!$H$43),0))</f>
        <v>59360</v>
      </c>
      <c r="I633" s="5">
        <f t="array" ref="I633">IF($I$2="Длительное проживание от 30 ночей ",
INDEX(GRID!$B$4:$U$15,MATCH(I$7,GRID!$A$4:$A$15,0),MATCH(1,($U$2=GRID!$B$1:$U$1)*(КАЛЕНДАРЬ!BF28=GRID!$B$3:$U$3),0))*GRID!$H$42,
ROUNDUP(INDEX(GRID!$B$4:$U$15,MATCH(I$7,GRID!$A$4:$A$15,0),MATCH(1,($U$2=GRID!$B$1:$U$1)*(КАЛЕНДАРЬ!BF28=GRID!$B$3:$U$3),0))*GRID!$H$42*(1-GRID!$H$43),0))</f>
        <v>61280</v>
      </c>
      <c r="J633" s="5">
        <f t="array" ref="J633">IF($I$2="Длительное проживание от 30 ночей ",
INDEX(GRID!$B$18:$U$29,MATCH(I$7,GRID!$A$18:$A$29,0),MATCH(1,($U$2=GRID!$B$1:$U$1)*(КАЛЕНДАРЬ!BF28=GRID!$B$3:$U$3),0))*GRID!$H$42,
ROUNDUP(INDEX(GRID!$B$18:$U$29,MATCH(I$7,GRID!$A$18:$A$29,0),MATCH(1,($U$2=GRID!$B$1:$U$1)*(КАЛЕНДАРЬ!BF28=GRID!$B$3:$U$3),0))*GRID!$H$42*(1-GRID!$H$43),0))</f>
        <v>65280</v>
      </c>
      <c r="K633" s="5" cm="1">
        <f t="array" ref="K633">IF($I$2="Длительное проживание от 30 ночей ",
INDEX(GRID!$B$4:$U$15,MATCH(K$7,GRID!$A$4:$A$15,0),MATCH(1,($U$2=GRID!$B$1:$U$1)*(КАЛЕНДАРЬ!BF28=GRID!$B$3:$U$3),0))*GRID!$H$42,
ROUNDUP(INDEX(GRID!$B$4:$U$15,MATCH(K$7,GRID!$A$4:$A$15,0),MATCH(1,($U$2=GRID!$B$1:$U$1)*(КАЛЕНДАРЬ!BF28=GRID!$B$3:$U$3),0))*GRID!$H$42*(1-GRID!$H$43),0))</f>
        <v>67280</v>
      </c>
      <c r="L633" s="5" cm="1">
        <f t="array" ref="L633">IF($I$2="Длительное проживание от 30 ночей ",
INDEX(GRID!$B$18:$U$29,MATCH(K$7,GRID!$A$18:$A$29,0),MATCH(1,($U$2=GRID!$B$1:$U$1)*(КАЛЕНДАРЬ!BF28=GRID!$B$3:$U$3),0))*GRID!$H$42,
ROUNDUP(INDEX(GRID!$B$18:$U$29,MATCH(K$7,GRID!$A$18:$A$29,0),MATCH(1,($U$2=GRID!$B$1:$U$1)*(КАЛЕНДАРЬ!BF28=GRID!$B$3:$U$3),0))*GRID!$H$42*(1-GRID!$H$43),0))</f>
        <v>71280</v>
      </c>
      <c r="M633" s="5">
        <f t="array" ref="M633">IF($I$2="Длительное проживание от 30 ночей ",
INDEX(GRID!$B$4:$U$15,MATCH(M$7,GRID!$A$4:$A$15,0),MATCH(1,($U$2=GRID!$B$1:$U$1)*(КАЛЕНДАРЬ!BF28=GRID!$B$3:$U$3),0))*GRID!$H$42,
ROUNDUP(INDEX(GRID!$B$4:$U$15,MATCH(M$7,GRID!$A$4:$A$15,0),MATCH(1,($U$2=GRID!$B$1:$U$1)*(КАЛЕНДАРЬ!BF28=GRID!$B$3:$U$3),0))*GRID!$H$42*(1-GRID!$H$43),0))</f>
        <v>88320</v>
      </c>
      <c r="N633" s="5">
        <f t="array" ref="N633">IF($I$2="Длительное проживание от 30 ночей ",
INDEX(GRID!$B$18:$U$29,MATCH(M$7,GRID!$A$18:$A$29,0),MATCH(1,($U$2=GRID!$B$1:$U$1)*(КАЛЕНДАРЬ!BF28=GRID!$B$3:$U$3),0))*GRID!$H$42,
ROUNDUP(INDEX(GRID!$B$18:$U$29,MATCH(M$7,GRID!$A$18:$A$29,0),MATCH(1,($U$2=GRID!$B$1:$U$1)*(КАЛЕНДАРЬ!BF28=GRID!$B$3:$U$3),0))*GRID!$H$42*(1-GRID!$H$43),0))</f>
        <v>92320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3" ht="12.75" customHeight="1">
      <c r="A634" s="56" t="s">
        <v>11</v>
      </c>
      <c r="B634" s="57">
        <v>26</v>
      </c>
      <c r="C634" s="5" cm="1">
        <f t="array" ref="C634">IF($I$2="Длительное проживание от 30 ночей ",
INDEX(GRID!$B$4:$U$15,MATCH(C$7,GRID!$A$4:$A$15,0),MATCH(1,($U$2=GRID!$B$1:$U$1)*(КАЛЕНДАРЬ!BF29=GRID!$B$3:$U$3),0))*GRID!$H$42,
ROUNDUP(INDEX(GRID!$B$4:$U$15,MATCH(C$7,GRID!$A$4:$A$15,0),MATCH(1,($U$2=GRID!$B$1:$U$1)*(КАЛЕНДАРЬ!BF29=GRID!$B$3:$U$3),0))*GRID!$H$42*(1-GRID!$H$43),0))</f>
        <v>38480</v>
      </c>
      <c r="D634" s="5">
        <f t="array" ref="D634">IF($I$2="Длительное проживание от 30 ночей ",
INDEX(GRID!$B$18:$U$29,MATCH(C$7,GRID!$A$18:$A$29,0),MATCH(1,($U$2=GRID!$B$1:$U$1)*(КАЛЕНДАРЬ!BF29=GRID!$B$3:$U$3),0))*GRID!$H$42,
ROUNDUP(INDEX(GRID!$B$18:$U$29,MATCH(C$7,GRID!$A$18:$A$29,0),MATCH(1,($U$2=GRID!$B$1:$U$1)*(КАЛЕНДАРЬ!BF29=GRID!$B$3:$U$3),0))*GRID!$H$42*(1-GRID!$H$43),0))</f>
        <v>42480</v>
      </c>
      <c r="E634" s="5">
        <f t="array" ref="E634">IF($I$2="Длительное проживание от 30 ночей ",
INDEX(GRID!$B$4:$U$15,MATCH(E$7,GRID!$A$4:$A$15,0),MATCH(1,($U$2=GRID!$B$1:$U$1)*(КАЛЕНДАРЬ!BF29=GRID!$B$3:$U$3),0))*GRID!$H$42,
ROUNDUP(INDEX(GRID!$B$4:$U$15,MATCH(E$7,GRID!$A$4:$A$15,0),MATCH(1,($U$2=GRID!$B$1:$U$1)*(КАЛЕНДАРЬ!BF29=GRID!$B$3:$U$3),0))*GRID!$H$42*(1-GRID!$H$43),0))</f>
        <v>45680</v>
      </c>
      <c r="F634" s="5">
        <f t="array" ref="F634">IF($I$2="Длительное проживание от 30 ночей ",
INDEX(GRID!$B$18:$U$29,MATCH(E$7,GRID!$A$18:$A$29,0),MATCH(1,($U$2=GRID!$B$1:$U$1)*(КАЛЕНДАРЬ!BF29=GRID!$B$3:$U$3),0))*GRID!$H$42,
ROUNDUP(INDEX(GRID!$B$18:$U$29,MATCH(E$7,GRID!$A$18:$A$29,0),MATCH(1,($U$2=GRID!$B$1:$U$1)*(КАЛЕНДАРЬ!BF29=GRID!$B$3:$U$3),0))*GRID!$H$42*(1-GRID!$H$43),0))</f>
        <v>49680</v>
      </c>
      <c r="G634" s="5" cm="1">
        <f t="array" ref="G634">IF($I$2="Длительное проживание от 30 ночей ",
INDEX(GRID!$B$4:$U$15,MATCH(G$7,GRID!$A$4:$A$15,0),MATCH(1,($U$2=GRID!$B$1:$U$1)*(КАЛЕНДАРЬ!BF29=GRID!$B$3:$U$3),0))*GRID!$H$42,
ROUNDUP(INDEX(GRID!$B$4:$U$15,MATCH(G$7,GRID!$A$4:$A$15,0),MATCH(1,($U$2=GRID!$B$1:$U$1)*(КАЛЕНДАРЬ!BF29=GRID!$B$3:$U$3),0))*GRID!$H$42*(1-GRID!$H$43),0))</f>
        <v>51200</v>
      </c>
      <c r="H634" s="5" cm="1">
        <f t="array" ref="H634">IF($I$2="Длительное проживание от 30 ночей ",
INDEX(GRID!$B$18:$U$29,MATCH(G$7,GRID!$A$18:$A$29,0),MATCH(1,($U$2=GRID!$B$1:$U$1)*(КАЛЕНДАРЬ!BF29=GRID!$B$3:$U$3),0))*GRID!$H$42,
ROUNDUP(INDEX(GRID!$B$18:$U$29,MATCH(G$7,GRID!$A$18:$A$29,0),MATCH(1,($U$2=GRID!$B$1:$U$1)*(КАЛЕНДАРЬ!BF29=GRID!$B$3:$U$3),0))*GRID!$H$42*(1-GRID!$H$43),0))</f>
        <v>55200</v>
      </c>
      <c r="I634" s="5">
        <f t="array" ref="I634">IF($I$2="Длительное проживание от 30 ночей ",
INDEX(GRID!$B$4:$U$15,MATCH(I$7,GRID!$A$4:$A$15,0),MATCH(1,($U$2=GRID!$B$1:$U$1)*(КАЛЕНДАРЬ!BF29=GRID!$B$3:$U$3),0))*GRID!$H$42,
ROUNDUP(INDEX(GRID!$B$4:$U$15,MATCH(I$7,GRID!$A$4:$A$15,0),MATCH(1,($U$2=GRID!$B$1:$U$1)*(КАЛЕНДАРЬ!BF29=GRID!$B$3:$U$3),0))*GRID!$H$42*(1-GRID!$H$43),0))</f>
        <v>56800</v>
      </c>
      <c r="J634" s="5">
        <f t="array" ref="J634">IF($I$2="Длительное проживание от 30 ночей ",
INDEX(GRID!$B$18:$U$29,MATCH(I$7,GRID!$A$18:$A$29,0),MATCH(1,($U$2=GRID!$B$1:$U$1)*(КАЛЕНДАРЬ!BF29=GRID!$B$3:$U$3),0))*GRID!$H$42,
ROUNDUP(INDEX(GRID!$B$18:$U$29,MATCH(I$7,GRID!$A$18:$A$29,0),MATCH(1,($U$2=GRID!$B$1:$U$1)*(КАЛЕНДАРЬ!BF29=GRID!$B$3:$U$3),0))*GRID!$H$42*(1-GRID!$H$43),0))</f>
        <v>60800</v>
      </c>
      <c r="K634" s="5" cm="1">
        <f t="array" ref="K634">IF($I$2="Длительное проживание от 30 ночей ",
INDEX(GRID!$B$4:$U$15,MATCH(K$7,GRID!$A$4:$A$15,0),MATCH(1,($U$2=GRID!$B$1:$U$1)*(КАЛЕНДАРЬ!BF29=GRID!$B$3:$U$3),0))*GRID!$H$42,
ROUNDUP(INDEX(GRID!$B$4:$U$15,MATCH(K$7,GRID!$A$4:$A$15,0),MATCH(1,($U$2=GRID!$B$1:$U$1)*(КАЛЕНДАРЬ!BF29=GRID!$B$3:$U$3),0))*GRID!$H$42*(1-GRID!$H$43),0))</f>
        <v>62560</v>
      </c>
      <c r="L634" s="5" cm="1">
        <f t="array" ref="L634">IF($I$2="Длительное проживание от 30 ночей ",
INDEX(GRID!$B$18:$U$29,MATCH(K$7,GRID!$A$18:$A$29,0),MATCH(1,($U$2=GRID!$B$1:$U$1)*(КАЛЕНДАРЬ!BF29=GRID!$B$3:$U$3),0))*GRID!$H$42,
ROUNDUP(INDEX(GRID!$B$18:$U$29,MATCH(K$7,GRID!$A$18:$A$29,0),MATCH(1,($U$2=GRID!$B$1:$U$1)*(КАЛЕНДАРЬ!BF29=GRID!$B$3:$U$3),0))*GRID!$H$42*(1-GRID!$H$43),0))</f>
        <v>66560</v>
      </c>
      <c r="M634" s="5">
        <f t="array" ref="M634">IF($I$2="Длительное проживание от 30 ночей ",
INDEX(GRID!$B$4:$U$15,MATCH(M$7,GRID!$A$4:$A$15,0),MATCH(1,($U$2=GRID!$B$1:$U$1)*(КАЛЕНДАРЬ!BF29=GRID!$B$3:$U$3),0))*GRID!$H$42,
ROUNDUP(INDEX(GRID!$B$4:$U$15,MATCH(M$7,GRID!$A$4:$A$15,0),MATCH(1,($U$2=GRID!$B$1:$U$1)*(КАЛЕНДАРЬ!BF29=GRID!$B$3:$U$3),0))*GRID!$H$42*(1-GRID!$H$43),0))</f>
        <v>82560</v>
      </c>
      <c r="N634" s="5">
        <f t="array" ref="N634">IF($I$2="Длительное проживание от 30 ночей ",
INDEX(GRID!$B$18:$U$29,MATCH(M$7,GRID!$A$18:$A$29,0),MATCH(1,($U$2=GRID!$B$1:$U$1)*(КАЛЕНДАРЬ!BF29=GRID!$B$3:$U$3),0))*GRID!$H$42,
ROUNDUP(INDEX(GRID!$B$18:$U$29,MATCH(M$7,GRID!$A$18:$A$29,0),MATCH(1,($U$2=GRID!$B$1:$U$1)*(КАЛЕНДАРЬ!BF29=GRID!$B$3:$U$3),0))*GRID!$H$42*(1-GRID!$H$43),0))</f>
        <v>86560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3" ht="12.75" customHeight="1">
      <c r="A635" s="56" t="s">
        <v>12</v>
      </c>
      <c r="B635" s="57">
        <v>27</v>
      </c>
      <c r="C635" s="5" cm="1">
        <f t="array" ref="C635">IF($I$2="Длительное проживание от 30 ночей ",
INDEX(GRID!$B$4:$U$15,MATCH(C$7,GRID!$A$4:$A$15,0),MATCH(1,($U$2=GRID!$B$1:$U$1)*(КАЛЕНДАРЬ!BF30=GRID!$B$3:$U$3),0))*GRID!$H$42,
ROUNDUP(INDEX(GRID!$B$4:$U$15,MATCH(C$7,GRID!$A$4:$A$15,0),MATCH(1,($U$2=GRID!$B$1:$U$1)*(КАЛЕНДАРЬ!BF30=GRID!$B$3:$U$3),0))*GRID!$H$42*(1-GRID!$H$43),0))</f>
        <v>38480</v>
      </c>
      <c r="D635" s="5">
        <f t="array" ref="D635">IF($I$2="Длительное проживание от 30 ночей ",
INDEX(GRID!$B$18:$U$29,MATCH(C$7,GRID!$A$18:$A$29,0),MATCH(1,($U$2=GRID!$B$1:$U$1)*(КАЛЕНДАРЬ!BF30=GRID!$B$3:$U$3),0))*GRID!$H$42,
ROUNDUP(INDEX(GRID!$B$18:$U$29,MATCH(C$7,GRID!$A$18:$A$29,0),MATCH(1,($U$2=GRID!$B$1:$U$1)*(КАЛЕНДАРЬ!BF30=GRID!$B$3:$U$3),0))*GRID!$H$42*(1-GRID!$H$43),0))</f>
        <v>42480</v>
      </c>
      <c r="E635" s="5">
        <f t="array" ref="E635">IF($I$2="Длительное проживание от 30 ночей ",
INDEX(GRID!$B$4:$U$15,MATCH(E$7,GRID!$A$4:$A$15,0),MATCH(1,($U$2=GRID!$B$1:$U$1)*(КАЛЕНДАРЬ!BF30=GRID!$B$3:$U$3),0))*GRID!$H$42,
ROUNDUP(INDEX(GRID!$B$4:$U$15,MATCH(E$7,GRID!$A$4:$A$15,0),MATCH(1,($U$2=GRID!$B$1:$U$1)*(КАЛЕНДАРЬ!BF30=GRID!$B$3:$U$3),0))*GRID!$H$42*(1-GRID!$H$43),0))</f>
        <v>45680</v>
      </c>
      <c r="F635" s="5">
        <f t="array" ref="F635">IF($I$2="Длительное проживание от 30 ночей ",
INDEX(GRID!$B$18:$U$29,MATCH(E$7,GRID!$A$18:$A$29,0),MATCH(1,($U$2=GRID!$B$1:$U$1)*(КАЛЕНДАРЬ!BF30=GRID!$B$3:$U$3),0))*GRID!$H$42,
ROUNDUP(INDEX(GRID!$B$18:$U$29,MATCH(E$7,GRID!$A$18:$A$29,0),MATCH(1,($U$2=GRID!$B$1:$U$1)*(КАЛЕНДАРЬ!BF30=GRID!$B$3:$U$3),0))*GRID!$H$42*(1-GRID!$H$43),0))</f>
        <v>49680</v>
      </c>
      <c r="G635" s="5" cm="1">
        <f t="array" ref="G635">IF($I$2="Длительное проживание от 30 ночей ",
INDEX(GRID!$B$4:$U$15,MATCH(G$7,GRID!$A$4:$A$15,0),MATCH(1,($U$2=GRID!$B$1:$U$1)*(КАЛЕНДАРЬ!BF30=GRID!$B$3:$U$3),0))*GRID!$H$42,
ROUNDUP(INDEX(GRID!$B$4:$U$15,MATCH(G$7,GRID!$A$4:$A$15,0),MATCH(1,($U$2=GRID!$B$1:$U$1)*(КАЛЕНДАРЬ!BF30=GRID!$B$3:$U$3),0))*GRID!$H$42*(1-GRID!$H$43),0))</f>
        <v>51200</v>
      </c>
      <c r="H635" s="5" cm="1">
        <f t="array" ref="H635">IF($I$2="Длительное проживание от 30 ночей ",
INDEX(GRID!$B$18:$U$29,MATCH(G$7,GRID!$A$18:$A$29,0),MATCH(1,($U$2=GRID!$B$1:$U$1)*(КАЛЕНДАРЬ!BF30=GRID!$B$3:$U$3),0))*GRID!$H$42,
ROUNDUP(INDEX(GRID!$B$18:$U$29,MATCH(G$7,GRID!$A$18:$A$29,0),MATCH(1,($U$2=GRID!$B$1:$U$1)*(КАЛЕНДАРЬ!BF30=GRID!$B$3:$U$3),0))*GRID!$H$42*(1-GRID!$H$43),0))</f>
        <v>55200</v>
      </c>
      <c r="I635" s="5">
        <f t="array" ref="I635">IF($I$2="Длительное проживание от 30 ночей ",
INDEX(GRID!$B$4:$U$15,MATCH(I$7,GRID!$A$4:$A$15,0),MATCH(1,($U$2=GRID!$B$1:$U$1)*(КАЛЕНДАРЬ!BF30=GRID!$B$3:$U$3),0))*GRID!$H$42,
ROUNDUP(INDEX(GRID!$B$4:$U$15,MATCH(I$7,GRID!$A$4:$A$15,0),MATCH(1,($U$2=GRID!$B$1:$U$1)*(КАЛЕНДАРЬ!BF30=GRID!$B$3:$U$3),0))*GRID!$H$42*(1-GRID!$H$43),0))</f>
        <v>56800</v>
      </c>
      <c r="J635" s="5">
        <f t="array" ref="J635">IF($I$2="Длительное проживание от 30 ночей ",
INDEX(GRID!$B$18:$U$29,MATCH(I$7,GRID!$A$18:$A$29,0),MATCH(1,($U$2=GRID!$B$1:$U$1)*(КАЛЕНДАРЬ!BF30=GRID!$B$3:$U$3),0))*GRID!$H$42,
ROUNDUP(INDEX(GRID!$B$18:$U$29,MATCH(I$7,GRID!$A$18:$A$29,0),MATCH(1,($U$2=GRID!$B$1:$U$1)*(КАЛЕНДАРЬ!BF30=GRID!$B$3:$U$3),0))*GRID!$H$42*(1-GRID!$H$43),0))</f>
        <v>60800</v>
      </c>
      <c r="K635" s="5" cm="1">
        <f t="array" ref="K635">IF($I$2="Длительное проживание от 30 ночей ",
INDEX(GRID!$B$4:$U$15,MATCH(K$7,GRID!$A$4:$A$15,0),MATCH(1,($U$2=GRID!$B$1:$U$1)*(КАЛЕНДАРЬ!BF30=GRID!$B$3:$U$3),0))*GRID!$H$42,
ROUNDUP(INDEX(GRID!$B$4:$U$15,MATCH(K$7,GRID!$A$4:$A$15,0),MATCH(1,($U$2=GRID!$B$1:$U$1)*(КАЛЕНДАРЬ!BF30=GRID!$B$3:$U$3),0))*GRID!$H$42*(1-GRID!$H$43),0))</f>
        <v>62560</v>
      </c>
      <c r="L635" s="5" cm="1">
        <f t="array" ref="L635">IF($I$2="Длительное проживание от 30 ночей ",
INDEX(GRID!$B$18:$U$29,MATCH(K$7,GRID!$A$18:$A$29,0),MATCH(1,($U$2=GRID!$B$1:$U$1)*(КАЛЕНДАРЬ!BF30=GRID!$B$3:$U$3),0))*GRID!$H$42,
ROUNDUP(INDEX(GRID!$B$18:$U$29,MATCH(K$7,GRID!$A$18:$A$29,0),MATCH(1,($U$2=GRID!$B$1:$U$1)*(КАЛЕНДАРЬ!BF30=GRID!$B$3:$U$3),0))*GRID!$H$42*(1-GRID!$H$43),0))</f>
        <v>66560</v>
      </c>
      <c r="M635" s="5">
        <f t="array" ref="M635">IF($I$2="Длительное проживание от 30 ночей ",
INDEX(GRID!$B$4:$U$15,MATCH(M$7,GRID!$A$4:$A$15,0),MATCH(1,($U$2=GRID!$B$1:$U$1)*(КАЛЕНДАРЬ!BF30=GRID!$B$3:$U$3),0))*GRID!$H$42,
ROUNDUP(INDEX(GRID!$B$4:$U$15,MATCH(M$7,GRID!$A$4:$A$15,0),MATCH(1,($U$2=GRID!$B$1:$U$1)*(КАЛЕНДАРЬ!BF30=GRID!$B$3:$U$3),0))*GRID!$H$42*(1-GRID!$H$43),0))</f>
        <v>82560</v>
      </c>
      <c r="N635" s="5">
        <f t="array" ref="N635">IF($I$2="Длительное проживание от 30 ночей ",
INDEX(GRID!$B$18:$U$29,MATCH(M$7,GRID!$A$18:$A$29,0),MATCH(1,($U$2=GRID!$B$1:$U$1)*(КАЛЕНДАРЬ!BF30=GRID!$B$3:$U$3),0))*GRID!$H$42,
ROUNDUP(INDEX(GRID!$B$18:$U$29,MATCH(M$7,GRID!$A$18:$A$29,0),MATCH(1,($U$2=GRID!$B$1:$U$1)*(КАЛЕНДАРЬ!BF30=GRID!$B$3:$U$3),0))*GRID!$H$42*(1-GRID!$H$43),0))</f>
        <v>86560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3" ht="12.75" customHeight="1">
      <c r="A636" s="56" t="s">
        <v>13</v>
      </c>
      <c r="B636" s="57">
        <v>28</v>
      </c>
      <c r="C636" s="5" cm="1">
        <f t="array" ref="C636">IF($I$2="Длительное проживание от 30 ночей ",
INDEX(GRID!$B$4:$U$15,MATCH(C$7,GRID!$A$4:$A$15,0),MATCH(1,($U$2=GRID!$B$1:$U$1)*(КАЛЕНДАРЬ!BF31=GRID!$B$3:$U$3),0))*GRID!$H$42,
ROUNDUP(INDEX(GRID!$B$4:$U$15,MATCH(C$7,GRID!$A$4:$A$15,0),MATCH(1,($U$2=GRID!$B$1:$U$1)*(КАЛЕНДАРЬ!BF31=GRID!$B$3:$U$3),0))*GRID!$H$42*(1-GRID!$H$43),0))</f>
        <v>38480</v>
      </c>
      <c r="D636" s="5">
        <f t="array" ref="D636">IF($I$2="Длительное проживание от 30 ночей ",
INDEX(GRID!$B$18:$U$29,MATCH(C$7,GRID!$A$18:$A$29,0),MATCH(1,($U$2=GRID!$B$1:$U$1)*(КАЛЕНДАРЬ!BF31=GRID!$B$3:$U$3),0))*GRID!$H$42,
ROUNDUP(INDEX(GRID!$B$18:$U$29,MATCH(C$7,GRID!$A$18:$A$29,0),MATCH(1,($U$2=GRID!$B$1:$U$1)*(КАЛЕНДАРЬ!BF31=GRID!$B$3:$U$3),0))*GRID!$H$42*(1-GRID!$H$43),0))</f>
        <v>42480</v>
      </c>
      <c r="E636" s="5">
        <f t="array" ref="E636">IF($I$2="Длительное проживание от 30 ночей ",
INDEX(GRID!$B$4:$U$15,MATCH(E$7,GRID!$A$4:$A$15,0),MATCH(1,($U$2=GRID!$B$1:$U$1)*(КАЛЕНДАРЬ!BF31=GRID!$B$3:$U$3),0))*GRID!$H$42,
ROUNDUP(INDEX(GRID!$B$4:$U$15,MATCH(E$7,GRID!$A$4:$A$15,0),MATCH(1,($U$2=GRID!$B$1:$U$1)*(КАЛЕНДАРЬ!BF31=GRID!$B$3:$U$3),0))*GRID!$H$42*(1-GRID!$H$43),0))</f>
        <v>45680</v>
      </c>
      <c r="F636" s="5">
        <f t="array" ref="F636">IF($I$2="Длительное проживание от 30 ночей ",
INDEX(GRID!$B$18:$U$29,MATCH(E$7,GRID!$A$18:$A$29,0),MATCH(1,($U$2=GRID!$B$1:$U$1)*(КАЛЕНДАРЬ!BF31=GRID!$B$3:$U$3),0))*GRID!$H$42,
ROUNDUP(INDEX(GRID!$B$18:$U$29,MATCH(E$7,GRID!$A$18:$A$29,0),MATCH(1,($U$2=GRID!$B$1:$U$1)*(КАЛЕНДАРЬ!BF31=GRID!$B$3:$U$3),0))*GRID!$H$42*(1-GRID!$H$43),0))</f>
        <v>49680</v>
      </c>
      <c r="G636" s="5" cm="1">
        <f t="array" ref="G636">IF($I$2="Длительное проживание от 30 ночей ",
INDEX(GRID!$B$4:$U$15,MATCH(G$7,GRID!$A$4:$A$15,0),MATCH(1,($U$2=GRID!$B$1:$U$1)*(КАЛЕНДАРЬ!BF31=GRID!$B$3:$U$3),0))*GRID!$H$42,
ROUNDUP(INDEX(GRID!$B$4:$U$15,MATCH(G$7,GRID!$A$4:$A$15,0),MATCH(1,($U$2=GRID!$B$1:$U$1)*(КАЛЕНДАРЬ!BF31=GRID!$B$3:$U$3),0))*GRID!$H$42*(1-GRID!$H$43),0))</f>
        <v>51200</v>
      </c>
      <c r="H636" s="5" cm="1">
        <f t="array" ref="H636">IF($I$2="Длительное проживание от 30 ночей ",
INDEX(GRID!$B$18:$U$29,MATCH(G$7,GRID!$A$18:$A$29,0),MATCH(1,($U$2=GRID!$B$1:$U$1)*(КАЛЕНДАРЬ!BF31=GRID!$B$3:$U$3),0))*GRID!$H$42,
ROUNDUP(INDEX(GRID!$B$18:$U$29,MATCH(G$7,GRID!$A$18:$A$29,0),MATCH(1,($U$2=GRID!$B$1:$U$1)*(КАЛЕНДАРЬ!BF31=GRID!$B$3:$U$3),0))*GRID!$H$42*(1-GRID!$H$43),0))</f>
        <v>55200</v>
      </c>
      <c r="I636" s="5">
        <f t="array" ref="I636">IF($I$2="Длительное проживание от 30 ночей ",
INDEX(GRID!$B$4:$U$15,MATCH(I$7,GRID!$A$4:$A$15,0),MATCH(1,($U$2=GRID!$B$1:$U$1)*(КАЛЕНДАРЬ!BF31=GRID!$B$3:$U$3),0))*GRID!$H$42,
ROUNDUP(INDEX(GRID!$B$4:$U$15,MATCH(I$7,GRID!$A$4:$A$15,0),MATCH(1,($U$2=GRID!$B$1:$U$1)*(КАЛЕНДАРЬ!BF31=GRID!$B$3:$U$3),0))*GRID!$H$42*(1-GRID!$H$43),0))</f>
        <v>56800</v>
      </c>
      <c r="J636" s="5">
        <f t="array" ref="J636">IF($I$2="Длительное проживание от 30 ночей ",
INDEX(GRID!$B$18:$U$29,MATCH(I$7,GRID!$A$18:$A$29,0),MATCH(1,($U$2=GRID!$B$1:$U$1)*(КАЛЕНДАРЬ!BF31=GRID!$B$3:$U$3),0))*GRID!$H$42,
ROUNDUP(INDEX(GRID!$B$18:$U$29,MATCH(I$7,GRID!$A$18:$A$29,0),MATCH(1,($U$2=GRID!$B$1:$U$1)*(КАЛЕНДАРЬ!BF31=GRID!$B$3:$U$3),0))*GRID!$H$42*(1-GRID!$H$43),0))</f>
        <v>60800</v>
      </c>
      <c r="K636" s="5" cm="1">
        <f t="array" ref="K636">IF($I$2="Длительное проживание от 30 ночей ",
INDEX(GRID!$B$4:$U$15,MATCH(K$7,GRID!$A$4:$A$15,0),MATCH(1,($U$2=GRID!$B$1:$U$1)*(КАЛЕНДАРЬ!BF31=GRID!$B$3:$U$3),0))*GRID!$H$42,
ROUNDUP(INDEX(GRID!$B$4:$U$15,MATCH(K$7,GRID!$A$4:$A$15,0),MATCH(1,($U$2=GRID!$B$1:$U$1)*(КАЛЕНДАРЬ!BF31=GRID!$B$3:$U$3),0))*GRID!$H$42*(1-GRID!$H$43),0))</f>
        <v>62560</v>
      </c>
      <c r="L636" s="5" cm="1">
        <f t="array" ref="L636">IF($I$2="Длительное проживание от 30 ночей ",
INDEX(GRID!$B$18:$U$29,MATCH(K$7,GRID!$A$18:$A$29,0),MATCH(1,($U$2=GRID!$B$1:$U$1)*(КАЛЕНДАРЬ!BF31=GRID!$B$3:$U$3),0))*GRID!$H$42,
ROUNDUP(INDEX(GRID!$B$18:$U$29,MATCH(K$7,GRID!$A$18:$A$29,0),MATCH(1,($U$2=GRID!$B$1:$U$1)*(КАЛЕНДАРЬ!BF31=GRID!$B$3:$U$3),0))*GRID!$H$42*(1-GRID!$H$43),0))</f>
        <v>66560</v>
      </c>
      <c r="M636" s="5">
        <f t="array" ref="M636">IF($I$2="Длительное проживание от 30 ночей ",
INDEX(GRID!$B$4:$U$15,MATCH(M$7,GRID!$A$4:$A$15,0),MATCH(1,($U$2=GRID!$B$1:$U$1)*(КАЛЕНДАРЬ!BF31=GRID!$B$3:$U$3),0))*GRID!$H$42,
ROUNDUP(INDEX(GRID!$B$4:$U$15,MATCH(M$7,GRID!$A$4:$A$15,0),MATCH(1,($U$2=GRID!$B$1:$U$1)*(КАЛЕНДАРЬ!BF31=GRID!$B$3:$U$3),0))*GRID!$H$42*(1-GRID!$H$43),0))</f>
        <v>82560</v>
      </c>
      <c r="N636" s="5">
        <f t="array" ref="N636">IF($I$2="Длительное проживание от 30 ночей ",
INDEX(GRID!$B$18:$U$29,MATCH(M$7,GRID!$A$18:$A$29,0),MATCH(1,($U$2=GRID!$B$1:$U$1)*(КАЛЕНДАРЬ!BF31=GRID!$B$3:$U$3),0))*GRID!$H$42,
ROUNDUP(INDEX(GRID!$B$18:$U$29,MATCH(M$7,GRID!$A$18:$A$29,0),MATCH(1,($U$2=GRID!$B$1:$U$1)*(КАЛЕНДАРЬ!BF31=GRID!$B$3:$U$3),0))*GRID!$H$42*(1-GRID!$H$43),0))</f>
        <v>86560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3" ht="12.75" customHeight="1">
      <c r="A637" s="56" t="s">
        <v>14</v>
      </c>
      <c r="B637" s="57">
        <v>29</v>
      </c>
      <c r="C637" s="5" cm="1">
        <f t="array" ref="C637">IF($I$2="Длительное проживание от 30 ночей ",
INDEX(GRID!$B$4:$U$15,MATCH(C$7,GRID!$A$4:$A$15,0),MATCH(1,($U$2=GRID!$B$1:$U$1)*(КАЛЕНДАРЬ!BF32=GRID!$B$3:$U$3),0))*GRID!$H$42,
ROUNDUP(INDEX(GRID!$B$4:$U$15,MATCH(C$7,GRID!$A$4:$A$15,0),MATCH(1,($U$2=GRID!$B$1:$U$1)*(КАЛЕНДАРЬ!BF32=GRID!$B$3:$U$3),0))*GRID!$H$42*(1-GRID!$H$43),0))</f>
        <v>38480</v>
      </c>
      <c r="D637" s="5">
        <f t="array" ref="D637">IF($I$2="Длительное проживание от 30 ночей ",
INDEX(GRID!$B$18:$U$29,MATCH(C$7,GRID!$A$18:$A$29,0),MATCH(1,($U$2=GRID!$B$1:$U$1)*(КАЛЕНДАРЬ!BF32=GRID!$B$3:$U$3),0))*GRID!$H$42,
ROUNDUP(INDEX(GRID!$B$18:$U$29,MATCH(C$7,GRID!$A$18:$A$29,0),MATCH(1,($U$2=GRID!$B$1:$U$1)*(КАЛЕНДАРЬ!BF32=GRID!$B$3:$U$3),0))*GRID!$H$42*(1-GRID!$H$43),0))</f>
        <v>42480</v>
      </c>
      <c r="E637" s="5">
        <f t="array" ref="E637">IF($I$2="Длительное проживание от 30 ночей ",
INDEX(GRID!$B$4:$U$15,MATCH(E$7,GRID!$A$4:$A$15,0),MATCH(1,($U$2=GRID!$B$1:$U$1)*(КАЛЕНДАРЬ!BF32=GRID!$B$3:$U$3),0))*GRID!$H$42,
ROUNDUP(INDEX(GRID!$B$4:$U$15,MATCH(E$7,GRID!$A$4:$A$15,0),MATCH(1,($U$2=GRID!$B$1:$U$1)*(КАЛЕНДАРЬ!BF32=GRID!$B$3:$U$3),0))*GRID!$H$42*(1-GRID!$H$43),0))</f>
        <v>45680</v>
      </c>
      <c r="F637" s="5">
        <f t="array" ref="F637">IF($I$2="Длительное проживание от 30 ночей ",
INDEX(GRID!$B$18:$U$29,MATCH(E$7,GRID!$A$18:$A$29,0),MATCH(1,($U$2=GRID!$B$1:$U$1)*(КАЛЕНДАРЬ!BF32=GRID!$B$3:$U$3),0))*GRID!$H$42,
ROUNDUP(INDEX(GRID!$B$18:$U$29,MATCH(E$7,GRID!$A$18:$A$29,0),MATCH(1,($U$2=GRID!$B$1:$U$1)*(КАЛЕНДАРЬ!BF32=GRID!$B$3:$U$3),0))*GRID!$H$42*(1-GRID!$H$43),0))</f>
        <v>49680</v>
      </c>
      <c r="G637" s="5" cm="1">
        <f t="array" ref="G637">IF($I$2="Длительное проживание от 30 ночей ",
INDEX(GRID!$B$4:$U$15,MATCH(G$7,GRID!$A$4:$A$15,0),MATCH(1,($U$2=GRID!$B$1:$U$1)*(КАЛЕНДАРЬ!BF32=GRID!$B$3:$U$3),0))*GRID!$H$42,
ROUNDUP(INDEX(GRID!$B$4:$U$15,MATCH(G$7,GRID!$A$4:$A$15,0),MATCH(1,($U$2=GRID!$B$1:$U$1)*(КАЛЕНДАРЬ!BF32=GRID!$B$3:$U$3),0))*GRID!$H$42*(1-GRID!$H$43),0))</f>
        <v>51200</v>
      </c>
      <c r="H637" s="5" cm="1">
        <f t="array" ref="H637">IF($I$2="Длительное проживание от 30 ночей ",
INDEX(GRID!$B$18:$U$29,MATCH(G$7,GRID!$A$18:$A$29,0),MATCH(1,($U$2=GRID!$B$1:$U$1)*(КАЛЕНДАРЬ!BF32=GRID!$B$3:$U$3),0))*GRID!$H$42,
ROUNDUP(INDEX(GRID!$B$18:$U$29,MATCH(G$7,GRID!$A$18:$A$29,0),MATCH(1,($U$2=GRID!$B$1:$U$1)*(КАЛЕНДАРЬ!BF32=GRID!$B$3:$U$3),0))*GRID!$H$42*(1-GRID!$H$43),0))</f>
        <v>55200</v>
      </c>
      <c r="I637" s="5">
        <f t="array" ref="I637">IF($I$2="Длительное проживание от 30 ночей ",
INDEX(GRID!$B$4:$U$15,MATCH(I$7,GRID!$A$4:$A$15,0),MATCH(1,($U$2=GRID!$B$1:$U$1)*(КАЛЕНДАРЬ!BF32=GRID!$B$3:$U$3),0))*GRID!$H$42,
ROUNDUP(INDEX(GRID!$B$4:$U$15,MATCH(I$7,GRID!$A$4:$A$15,0),MATCH(1,($U$2=GRID!$B$1:$U$1)*(КАЛЕНДАРЬ!BF32=GRID!$B$3:$U$3),0))*GRID!$H$42*(1-GRID!$H$43),0))</f>
        <v>56800</v>
      </c>
      <c r="J637" s="5">
        <f t="array" ref="J637">IF($I$2="Длительное проживание от 30 ночей ",
INDEX(GRID!$B$18:$U$29,MATCH(I$7,GRID!$A$18:$A$29,0),MATCH(1,($U$2=GRID!$B$1:$U$1)*(КАЛЕНДАРЬ!BF32=GRID!$B$3:$U$3),0))*GRID!$H$42,
ROUNDUP(INDEX(GRID!$B$18:$U$29,MATCH(I$7,GRID!$A$18:$A$29,0),MATCH(1,($U$2=GRID!$B$1:$U$1)*(КАЛЕНДАРЬ!BF32=GRID!$B$3:$U$3),0))*GRID!$H$42*(1-GRID!$H$43),0))</f>
        <v>60800</v>
      </c>
      <c r="K637" s="5" cm="1">
        <f t="array" ref="K637">IF($I$2="Длительное проживание от 30 ночей ",
INDEX(GRID!$B$4:$U$15,MATCH(K$7,GRID!$A$4:$A$15,0),MATCH(1,($U$2=GRID!$B$1:$U$1)*(КАЛЕНДАРЬ!BF32=GRID!$B$3:$U$3),0))*GRID!$H$42,
ROUNDUP(INDEX(GRID!$B$4:$U$15,MATCH(K$7,GRID!$A$4:$A$15,0),MATCH(1,($U$2=GRID!$B$1:$U$1)*(КАЛЕНДАРЬ!BF32=GRID!$B$3:$U$3),0))*GRID!$H$42*(1-GRID!$H$43),0))</f>
        <v>62560</v>
      </c>
      <c r="L637" s="5" cm="1">
        <f t="array" ref="L637">IF($I$2="Длительное проживание от 30 ночей ",
INDEX(GRID!$B$18:$U$29,MATCH(K$7,GRID!$A$18:$A$29,0),MATCH(1,($U$2=GRID!$B$1:$U$1)*(КАЛЕНДАРЬ!BF32=GRID!$B$3:$U$3),0))*GRID!$H$42,
ROUNDUP(INDEX(GRID!$B$18:$U$29,MATCH(K$7,GRID!$A$18:$A$29,0),MATCH(1,($U$2=GRID!$B$1:$U$1)*(КАЛЕНДАРЬ!BF32=GRID!$B$3:$U$3),0))*GRID!$H$42*(1-GRID!$H$43),0))</f>
        <v>66560</v>
      </c>
      <c r="M637" s="5">
        <f t="array" ref="M637">IF($I$2="Длительное проживание от 30 ночей ",
INDEX(GRID!$B$4:$U$15,MATCH(M$7,GRID!$A$4:$A$15,0),MATCH(1,($U$2=GRID!$B$1:$U$1)*(КАЛЕНДАРЬ!BF32=GRID!$B$3:$U$3),0))*GRID!$H$42,
ROUNDUP(INDEX(GRID!$B$4:$U$15,MATCH(M$7,GRID!$A$4:$A$15,0),MATCH(1,($U$2=GRID!$B$1:$U$1)*(КАЛЕНДАРЬ!BF32=GRID!$B$3:$U$3),0))*GRID!$H$42*(1-GRID!$H$43),0))</f>
        <v>82560</v>
      </c>
      <c r="N637" s="5">
        <f t="array" ref="N637">IF($I$2="Длительное проживание от 30 ночей ",
INDEX(GRID!$B$18:$U$29,MATCH(M$7,GRID!$A$18:$A$29,0),MATCH(1,($U$2=GRID!$B$1:$U$1)*(КАЛЕНДАРЬ!BF32=GRID!$B$3:$U$3),0))*GRID!$H$42,
ROUNDUP(INDEX(GRID!$B$18:$U$29,MATCH(M$7,GRID!$A$18:$A$29,0),MATCH(1,($U$2=GRID!$B$1:$U$1)*(КАЛЕНДАРЬ!BF32=GRID!$B$3:$U$3),0))*GRID!$H$42*(1-GRID!$H$43),0))</f>
        <v>86560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3" ht="12.75" customHeight="1">
      <c r="A638" s="56" t="s">
        <v>15</v>
      </c>
      <c r="B638" s="57">
        <v>30</v>
      </c>
      <c r="C638" s="5" cm="1">
        <f t="array" ref="C638">IF($I$2="Длительное проживание от 30 ночей ",
INDEX(GRID!$B$4:$U$15,MATCH(C$7,GRID!$A$4:$A$15,0),MATCH(1,($U$2=GRID!$B$1:$U$1)*(КАЛЕНДАРЬ!BF33=GRID!$B$3:$U$3),0))*GRID!$H$42,
ROUNDUP(INDEX(GRID!$B$4:$U$15,MATCH(C$7,GRID!$A$4:$A$15,0),MATCH(1,($U$2=GRID!$B$1:$U$1)*(КАЛЕНДАРЬ!BF33=GRID!$B$3:$U$3),0))*GRID!$H$42*(1-GRID!$H$43),0))</f>
        <v>45840</v>
      </c>
      <c r="D638" s="5">
        <f t="array" ref="D638">IF($I$2="Длительное проживание от 30 ночей ",
INDEX(GRID!$B$18:$U$29,MATCH(C$7,GRID!$A$18:$A$29,0),MATCH(1,($U$2=GRID!$B$1:$U$1)*(КАЛЕНДАРЬ!BF33=GRID!$B$3:$U$3),0))*GRID!$H$42,
ROUNDUP(INDEX(GRID!$B$18:$U$29,MATCH(C$7,GRID!$A$18:$A$29,0),MATCH(1,($U$2=GRID!$B$1:$U$1)*(КАЛЕНДАРЬ!BF33=GRID!$B$3:$U$3),0))*GRID!$H$42*(1-GRID!$H$43),0))</f>
        <v>49840</v>
      </c>
      <c r="E638" s="5">
        <f t="array" ref="E638">IF($I$2="Длительное проживание от 30 ночей ",
INDEX(GRID!$B$4:$U$15,MATCH(E$7,GRID!$A$4:$A$15,0),MATCH(1,($U$2=GRID!$B$1:$U$1)*(КАЛЕНДАРЬ!BF33=GRID!$B$3:$U$3),0))*GRID!$H$42,
ROUNDUP(INDEX(GRID!$B$4:$U$15,MATCH(E$7,GRID!$A$4:$A$15,0),MATCH(1,($U$2=GRID!$B$1:$U$1)*(КАЛЕНДАРЬ!BF33=GRID!$B$3:$U$3),0))*GRID!$H$42*(1-GRID!$H$43),0))</f>
        <v>53920</v>
      </c>
      <c r="F638" s="5">
        <f t="array" ref="F638">IF($I$2="Длительное проживание от 30 ночей ",
INDEX(GRID!$B$18:$U$29,MATCH(E$7,GRID!$A$18:$A$29,0),MATCH(1,($U$2=GRID!$B$1:$U$1)*(КАЛЕНДАРЬ!BF33=GRID!$B$3:$U$3),0))*GRID!$H$42,
ROUNDUP(INDEX(GRID!$B$18:$U$29,MATCH(E$7,GRID!$A$18:$A$29,0),MATCH(1,($U$2=GRID!$B$1:$U$1)*(КАЛЕНДАРЬ!BF33=GRID!$B$3:$U$3),0))*GRID!$H$42*(1-GRID!$H$43),0))</f>
        <v>57920</v>
      </c>
      <c r="G638" s="5" cm="1">
        <f t="array" ref="G638">IF($I$2="Длительное проживание от 30 ночей ",
INDEX(GRID!$B$4:$U$15,MATCH(G$7,GRID!$A$4:$A$15,0),MATCH(1,($U$2=GRID!$B$1:$U$1)*(КАЛЕНДАРЬ!BF33=GRID!$B$3:$U$3),0))*GRID!$H$42,
ROUNDUP(INDEX(GRID!$B$4:$U$15,MATCH(G$7,GRID!$A$4:$A$15,0),MATCH(1,($U$2=GRID!$B$1:$U$1)*(КАЛЕНДАРЬ!BF33=GRID!$B$3:$U$3),0))*GRID!$H$42*(1-GRID!$H$43),0))</f>
        <v>59840</v>
      </c>
      <c r="H638" s="5" cm="1">
        <f t="array" ref="H638">IF($I$2="Длительное проживание от 30 ночей ",
INDEX(GRID!$B$18:$U$29,MATCH(G$7,GRID!$A$18:$A$29,0),MATCH(1,($U$2=GRID!$B$1:$U$1)*(КАЛЕНДАРЬ!BF33=GRID!$B$3:$U$3),0))*GRID!$H$42,
ROUNDUP(INDEX(GRID!$B$18:$U$29,MATCH(G$7,GRID!$A$18:$A$29,0),MATCH(1,($U$2=GRID!$B$1:$U$1)*(КАЛЕНДАРЬ!BF33=GRID!$B$3:$U$3),0))*GRID!$H$42*(1-GRID!$H$43),0))</f>
        <v>63840</v>
      </c>
      <c r="I638" s="5">
        <f t="array" ref="I638">IF($I$2="Длительное проживание от 30 ночей ",
INDEX(GRID!$B$4:$U$15,MATCH(I$7,GRID!$A$4:$A$15,0),MATCH(1,($U$2=GRID!$B$1:$U$1)*(КАЛЕНДАРЬ!BF33=GRID!$B$3:$U$3),0))*GRID!$H$42,
ROUNDUP(INDEX(GRID!$B$4:$U$15,MATCH(I$7,GRID!$A$4:$A$15,0),MATCH(1,($U$2=GRID!$B$1:$U$1)*(КАЛЕНДАРЬ!BF33=GRID!$B$3:$U$3),0))*GRID!$H$42*(1-GRID!$H$43),0))</f>
        <v>66000</v>
      </c>
      <c r="J638" s="5">
        <f t="array" ref="J638">IF($I$2="Длительное проживание от 30 ночей ",
INDEX(GRID!$B$18:$U$29,MATCH(I$7,GRID!$A$18:$A$29,0),MATCH(1,($U$2=GRID!$B$1:$U$1)*(КАЛЕНДАРЬ!BF33=GRID!$B$3:$U$3),0))*GRID!$H$42,
ROUNDUP(INDEX(GRID!$B$18:$U$29,MATCH(I$7,GRID!$A$18:$A$29,0),MATCH(1,($U$2=GRID!$B$1:$U$1)*(КАЛЕНДАРЬ!BF33=GRID!$B$3:$U$3),0))*GRID!$H$42*(1-GRID!$H$43),0))</f>
        <v>70000</v>
      </c>
      <c r="K638" s="5" cm="1">
        <f t="array" ref="K638">IF($I$2="Длительное проживание от 30 ночей ",
INDEX(GRID!$B$4:$U$15,MATCH(K$7,GRID!$A$4:$A$15,0),MATCH(1,($U$2=GRID!$B$1:$U$1)*(КАЛЕНДАРЬ!BF33=GRID!$B$3:$U$3),0))*GRID!$H$42,
ROUNDUP(INDEX(GRID!$B$4:$U$15,MATCH(K$7,GRID!$A$4:$A$15,0),MATCH(1,($U$2=GRID!$B$1:$U$1)*(КАЛЕНДАРЬ!BF33=GRID!$B$3:$U$3),0))*GRID!$H$42*(1-GRID!$H$43),0))</f>
        <v>72480</v>
      </c>
      <c r="L638" s="5" cm="1">
        <f t="array" ref="L638">IF($I$2="Длительное проживание от 30 ночей ",
INDEX(GRID!$B$18:$U$29,MATCH(K$7,GRID!$A$18:$A$29,0),MATCH(1,($U$2=GRID!$B$1:$U$1)*(КАЛЕНДАРЬ!BF33=GRID!$B$3:$U$3),0))*GRID!$H$42,
ROUNDUP(INDEX(GRID!$B$18:$U$29,MATCH(K$7,GRID!$A$18:$A$29,0),MATCH(1,($U$2=GRID!$B$1:$U$1)*(КАЛЕНДАРЬ!BF33=GRID!$B$3:$U$3),0))*GRID!$H$42*(1-GRID!$H$43),0))</f>
        <v>76480</v>
      </c>
      <c r="M638" s="5">
        <f t="array" ref="M638">IF($I$2="Длительное проживание от 30 ночей ",
INDEX(GRID!$B$4:$U$15,MATCH(M$7,GRID!$A$4:$A$15,0),MATCH(1,($U$2=GRID!$B$1:$U$1)*(КАЛЕНДАРЬ!BF33=GRID!$B$3:$U$3),0))*GRID!$H$42,
ROUNDUP(INDEX(GRID!$B$4:$U$15,MATCH(M$7,GRID!$A$4:$A$15,0),MATCH(1,($U$2=GRID!$B$1:$U$1)*(КАЛЕНДАРЬ!BF33=GRID!$B$3:$U$3),0))*GRID!$H$42*(1-GRID!$H$43),0))</f>
        <v>94640</v>
      </c>
      <c r="N638" s="5">
        <f t="array" ref="N638">IF($I$2="Длительное проживание от 30 ночей ",
INDEX(GRID!$B$18:$U$29,MATCH(M$7,GRID!$A$18:$A$29,0),MATCH(1,($U$2=GRID!$B$1:$U$1)*(КАЛЕНДАРЬ!BF33=GRID!$B$3:$U$3),0))*GRID!$H$42,
ROUNDUP(INDEX(GRID!$B$18:$U$29,MATCH(M$7,GRID!$A$18:$A$29,0),MATCH(1,($U$2=GRID!$B$1:$U$1)*(КАЛЕНДАРЬ!BF33=GRID!$B$3:$U$3),0))*GRID!$H$42*(1-GRID!$H$43),0))</f>
        <v>98640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3" ht="12.75" customHeight="1">
      <c r="A639" s="56" t="s">
        <v>16</v>
      </c>
      <c r="B639" s="57">
        <v>31</v>
      </c>
      <c r="C639" s="5" cm="1">
        <f t="array" ref="C639">IF($I$2="Длительное проживание от 30 ночей ",
INDEX(GRID!$B$4:$U$15,MATCH(C$7,GRID!$A$4:$A$15,0),MATCH(1,($U$2=GRID!$B$1:$U$1)*(КАЛЕНДАРЬ!BF34=GRID!$B$3:$U$3),0))*GRID!$H$42,
ROUNDUP(INDEX(GRID!$B$4:$U$15,MATCH(C$7,GRID!$A$4:$A$15,0),MATCH(1,($U$2=GRID!$B$1:$U$1)*(КАЛЕНДАРЬ!BF34=GRID!$B$3:$U$3),0))*GRID!$H$42*(1-GRID!$H$43),0))</f>
        <v>45840</v>
      </c>
      <c r="D639" s="5">
        <f t="array" ref="D639">IF($I$2="Длительное проживание от 30 ночей ",
INDEX(GRID!$B$18:$U$29,MATCH(C$7,GRID!$A$18:$A$29,0),MATCH(1,($U$2=GRID!$B$1:$U$1)*(КАЛЕНДАРЬ!BF34=GRID!$B$3:$U$3),0))*GRID!$H$42,
ROUNDUP(INDEX(GRID!$B$18:$U$29,MATCH(C$7,GRID!$A$18:$A$29,0),MATCH(1,($U$2=GRID!$B$1:$U$1)*(КАЛЕНДАРЬ!BF34=GRID!$B$3:$U$3),0))*GRID!$H$42*(1-GRID!$H$43),0))</f>
        <v>49840</v>
      </c>
      <c r="E639" s="5">
        <f t="array" ref="E639">IF($I$2="Длительное проживание от 30 ночей ",
INDEX(GRID!$B$4:$U$15,MATCH(E$7,GRID!$A$4:$A$15,0),MATCH(1,($U$2=GRID!$B$1:$U$1)*(КАЛЕНДАРЬ!BF34=GRID!$B$3:$U$3),0))*GRID!$H$42,
ROUNDUP(INDEX(GRID!$B$4:$U$15,MATCH(E$7,GRID!$A$4:$A$15,0),MATCH(1,($U$2=GRID!$B$1:$U$1)*(КАЛЕНДАРЬ!BF34=GRID!$B$3:$U$3),0))*GRID!$H$42*(1-GRID!$H$43),0))</f>
        <v>53920</v>
      </c>
      <c r="F639" s="5">
        <f t="array" ref="F639">IF($I$2="Длительное проживание от 30 ночей ",
INDEX(GRID!$B$18:$U$29,MATCH(E$7,GRID!$A$18:$A$29,0),MATCH(1,($U$2=GRID!$B$1:$U$1)*(КАЛЕНДАРЬ!BF34=GRID!$B$3:$U$3),0))*GRID!$H$42,
ROUNDUP(INDEX(GRID!$B$18:$U$29,MATCH(E$7,GRID!$A$18:$A$29,0),MATCH(1,($U$2=GRID!$B$1:$U$1)*(КАЛЕНДАРЬ!BF34=GRID!$B$3:$U$3),0))*GRID!$H$42*(1-GRID!$H$43),0))</f>
        <v>57920</v>
      </c>
      <c r="G639" s="5" cm="1">
        <f t="array" ref="G639">IF($I$2="Длительное проживание от 30 ночей ",
INDEX(GRID!$B$4:$U$15,MATCH(G$7,GRID!$A$4:$A$15,0),MATCH(1,($U$2=GRID!$B$1:$U$1)*(КАЛЕНДАРЬ!BF34=GRID!$B$3:$U$3),0))*GRID!$H$42,
ROUNDUP(INDEX(GRID!$B$4:$U$15,MATCH(G$7,GRID!$A$4:$A$15,0),MATCH(1,($U$2=GRID!$B$1:$U$1)*(КАЛЕНДАРЬ!BF34=GRID!$B$3:$U$3),0))*GRID!$H$42*(1-GRID!$H$43),0))</f>
        <v>59840</v>
      </c>
      <c r="H639" s="5" cm="1">
        <f t="array" ref="H639">IF($I$2="Длительное проживание от 30 ночей ",
INDEX(GRID!$B$18:$U$29,MATCH(G$7,GRID!$A$18:$A$29,0),MATCH(1,($U$2=GRID!$B$1:$U$1)*(КАЛЕНДАРЬ!BF34=GRID!$B$3:$U$3),0))*GRID!$H$42,
ROUNDUP(INDEX(GRID!$B$18:$U$29,MATCH(G$7,GRID!$A$18:$A$29,0),MATCH(1,($U$2=GRID!$B$1:$U$1)*(КАЛЕНДАРЬ!BF34=GRID!$B$3:$U$3),0))*GRID!$H$42*(1-GRID!$H$43),0))</f>
        <v>63840</v>
      </c>
      <c r="I639" s="5">
        <f t="array" ref="I639">IF($I$2="Длительное проживание от 30 ночей ",
INDEX(GRID!$B$4:$U$15,MATCH(I$7,GRID!$A$4:$A$15,0),MATCH(1,($U$2=GRID!$B$1:$U$1)*(КАЛЕНДАРЬ!BF34=GRID!$B$3:$U$3),0))*GRID!$H$42,
ROUNDUP(INDEX(GRID!$B$4:$U$15,MATCH(I$7,GRID!$A$4:$A$15,0),MATCH(1,($U$2=GRID!$B$1:$U$1)*(КАЛЕНДАРЬ!BF34=GRID!$B$3:$U$3),0))*GRID!$H$42*(1-GRID!$H$43),0))</f>
        <v>66000</v>
      </c>
      <c r="J639" s="5">
        <f t="array" ref="J639">IF($I$2="Длительное проживание от 30 ночей ",
INDEX(GRID!$B$18:$U$29,MATCH(I$7,GRID!$A$18:$A$29,0),MATCH(1,($U$2=GRID!$B$1:$U$1)*(КАЛЕНДАРЬ!BF34=GRID!$B$3:$U$3),0))*GRID!$H$42,
ROUNDUP(INDEX(GRID!$B$18:$U$29,MATCH(I$7,GRID!$A$18:$A$29,0),MATCH(1,($U$2=GRID!$B$1:$U$1)*(КАЛЕНДАРЬ!BF34=GRID!$B$3:$U$3),0))*GRID!$H$42*(1-GRID!$H$43),0))</f>
        <v>70000</v>
      </c>
      <c r="K639" s="5" cm="1">
        <f t="array" ref="K639">IF($I$2="Длительное проживание от 30 ночей ",
INDEX(GRID!$B$4:$U$15,MATCH(K$7,GRID!$A$4:$A$15,0),MATCH(1,($U$2=GRID!$B$1:$U$1)*(КАЛЕНДАРЬ!BF34=GRID!$B$3:$U$3),0))*GRID!$H$42,
ROUNDUP(INDEX(GRID!$B$4:$U$15,MATCH(K$7,GRID!$A$4:$A$15,0),MATCH(1,($U$2=GRID!$B$1:$U$1)*(КАЛЕНДАРЬ!BF34=GRID!$B$3:$U$3),0))*GRID!$H$42*(1-GRID!$H$43),0))</f>
        <v>72480</v>
      </c>
      <c r="L639" s="5" cm="1">
        <f t="array" ref="L639">IF($I$2="Длительное проживание от 30 ночей ",
INDEX(GRID!$B$18:$U$29,MATCH(K$7,GRID!$A$18:$A$29,0),MATCH(1,($U$2=GRID!$B$1:$U$1)*(КАЛЕНДАРЬ!BF34=GRID!$B$3:$U$3),0))*GRID!$H$42,
ROUNDUP(INDEX(GRID!$B$18:$U$29,MATCH(K$7,GRID!$A$18:$A$29,0),MATCH(1,($U$2=GRID!$B$1:$U$1)*(КАЛЕНДАРЬ!BF34=GRID!$B$3:$U$3),0))*GRID!$H$42*(1-GRID!$H$43),0))</f>
        <v>76480</v>
      </c>
      <c r="M639" s="5">
        <f t="array" ref="M639">IF($I$2="Длительное проживание от 30 ночей ",
INDEX(GRID!$B$4:$U$15,MATCH(M$7,GRID!$A$4:$A$15,0),MATCH(1,($U$2=GRID!$B$1:$U$1)*(КАЛЕНДАРЬ!BF34=GRID!$B$3:$U$3),0))*GRID!$H$42,
ROUNDUP(INDEX(GRID!$B$4:$U$15,MATCH(M$7,GRID!$A$4:$A$15,0),MATCH(1,($U$2=GRID!$B$1:$U$1)*(КАЛЕНДАРЬ!BF34=GRID!$B$3:$U$3),0))*GRID!$H$42*(1-GRID!$H$43),0))</f>
        <v>94640</v>
      </c>
      <c r="N639" s="5">
        <f t="array" ref="N639">IF($I$2="Длительное проживание от 30 ночей ",
INDEX(GRID!$B$18:$U$29,MATCH(M$7,GRID!$A$18:$A$29,0),MATCH(1,($U$2=GRID!$B$1:$U$1)*(КАЛЕНДАРЬ!BF34=GRID!$B$3:$U$3),0))*GRID!$H$42,
ROUNDUP(INDEX(GRID!$B$18:$U$29,MATCH(M$7,GRID!$A$18:$A$29,0),MATCH(1,($U$2=GRID!$B$1:$U$1)*(КАЛЕНДАРЬ!BF34=GRID!$B$3:$U$3),0))*GRID!$H$42*(1-GRID!$H$43),0))</f>
        <v>98640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3" ht="12.75" customHeight="1">
      <c r="A640" s="96"/>
      <c r="B640" s="97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</row>
    <row r="641" spans="1:20" ht="12.75" customHeight="1">
      <c r="A641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</row>
    <row r="642" spans="1:20" ht="12.75" customHeight="1">
      <c r="A642" s="163" t="s">
        <v>149</v>
      </c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</row>
    <row r="643" spans="1:20" ht="34.5" customHeight="1">
      <c r="A643" s="251" t="s">
        <v>8</v>
      </c>
      <c r="B643" s="252"/>
      <c r="C643" s="169" t="s">
        <v>87</v>
      </c>
      <c r="D643" s="170"/>
      <c r="E643" s="155" t="s">
        <v>79</v>
      </c>
      <c r="F643" s="156"/>
      <c r="G643" s="157" t="s">
        <v>80</v>
      </c>
      <c r="H643" s="157"/>
      <c r="I643" s="158" t="s">
        <v>81</v>
      </c>
      <c r="J643" s="159"/>
      <c r="K643" s="160" t="s">
        <v>82</v>
      </c>
      <c r="L643" s="160"/>
      <c r="M643" s="161" t="s">
        <v>83</v>
      </c>
      <c r="N643" s="161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 ht="12.75" customHeight="1">
      <c r="A644" s="253"/>
      <c r="B644" s="254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 ht="12.75" customHeight="1">
      <c r="A645" s="56" t="s">
        <v>17</v>
      </c>
      <c r="B645" s="57">
        <v>1</v>
      </c>
      <c r="C645" s="5" cm="1">
        <f t="array" ref="C645">IF($I$2="Длительное проживание от 30 ночей ",
INDEX(GRID!$B$4:$U$15,MATCH(C$7,GRID!$A$4:$A$15,0),MATCH(1,($U$2=GRID!$B$1:$U$1)*(КАЛЕНДАРЬ!BI4=GRID!$B$3:$U$3),0))*GRID!$H$42,
ROUNDUP(INDEX(GRID!$B$4:$U$15,MATCH(C$7,GRID!$A$4:$A$15,0),MATCH(1,($U$2=GRID!$B$1:$U$1)*(КАЛЕНДАРЬ!BI4=GRID!$B$3:$U$3),0))*GRID!$H$42*(1-GRID!$H$43),0))</f>
        <v>45840</v>
      </c>
      <c r="D645" s="5">
        <f t="array" ref="D645">IF($I$2="Длительное проживание от 30 ночей ",
INDEX(GRID!$B$18:$U$29,MATCH(C$7,GRID!$A$18:$A$29,0),MATCH(1,($U$2=GRID!$B$1:$U$1)*(КАЛЕНДАРЬ!BI4=GRID!$B$3:$U$3),0))*GRID!$H$42,
ROUNDUP(INDEX(GRID!$B$18:$U$29,MATCH(C$7,GRID!$A$18:$A$29,0),MATCH(1,($U$2=GRID!$B$1:$U$1)*(КАЛЕНДАРЬ!BI4=GRID!$B$3:$U$3),0))*GRID!$H$42*(1-GRID!$H$43),0))</f>
        <v>49840</v>
      </c>
      <c r="E645" s="5">
        <f t="array" ref="E645">IF($I$2="Длительное проживание от 30 ночей ",
INDEX(GRID!$B$4:$U$15,MATCH(E$7,GRID!$A$4:$A$15,0),MATCH(1,($U$2=GRID!$B$1:$U$1)*(КАЛЕНДАРЬ!BI4=GRID!$B$3:$U$3),0))*GRID!$H$42,
ROUNDUP(INDEX(GRID!$B$4:$U$15,MATCH(E$7,GRID!$A$4:$A$15,0),MATCH(1,($U$2=GRID!$B$1:$U$1)*(КАЛЕНДАРЬ!BI4=GRID!$B$3:$U$3),0))*GRID!$H$42*(1-GRID!$H$43),0))</f>
        <v>53920</v>
      </c>
      <c r="F645" s="5">
        <f t="array" ref="F645">IF($I$2="Длительное проживание от 30 ночей ",
INDEX(GRID!$B$18:$U$29,MATCH(E$7,GRID!$A$18:$A$29,0),MATCH(1,($U$2=GRID!$B$1:$U$1)*(КАЛЕНДАРЬ!BI4=GRID!$B$3:$U$3),0))*GRID!$H$42,
ROUNDUP(INDEX(GRID!$B$18:$U$29,MATCH(E$7,GRID!$A$18:$A$29,0),MATCH(1,($U$2=GRID!$B$1:$U$1)*(КАЛЕНДАРЬ!BI4=GRID!$B$3:$U$3),0))*GRID!$H$42*(1-GRID!$H$43),0))</f>
        <v>57920</v>
      </c>
      <c r="G645" s="5" cm="1">
        <f t="array" ref="G645">IF($I$2="Длительное проживание от 30 ночей ",
INDEX(GRID!$B$4:$U$15,MATCH(G$7,GRID!$A$4:$A$15,0),MATCH(1,($U$2=GRID!$B$1:$U$1)*(КАЛЕНДАРЬ!BI4=GRID!$B$3:$U$3),0))*GRID!$H$42,
ROUNDUP(INDEX(GRID!$B$4:$U$15,MATCH(G$7,GRID!$A$4:$A$15,0),MATCH(1,($U$2=GRID!$B$1:$U$1)*(КАЛЕНДАРЬ!BI4=GRID!$B$3:$U$3),0))*GRID!$H$42*(1-GRID!$H$43),0))</f>
        <v>59840</v>
      </c>
      <c r="H645" s="5" cm="1">
        <f t="array" ref="H645">IF($I$2="Длительное проживание от 30 ночей ",
INDEX(GRID!$B$18:$U$29,MATCH(G$7,GRID!$A$18:$A$29,0),MATCH(1,($U$2=GRID!$B$1:$U$1)*(КАЛЕНДАРЬ!BI4=GRID!$B$3:$U$3),0))*GRID!$H$42,
ROUNDUP(INDEX(GRID!$B$18:$U$29,MATCH(G$7,GRID!$A$18:$A$29,0),MATCH(1,($U$2=GRID!$B$1:$U$1)*(КАЛЕНДАРЬ!BI4=GRID!$B$3:$U$3),0))*GRID!$H$42*(1-GRID!$H$43),0))</f>
        <v>63840</v>
      </c>
      <c r="I645" s="5">
        <f t="array" ref="I645">IF($I$2="Длительное проживание от 30 ночей ",
INDEX(GRID!$B$4:$U$15,MATCH(I$7,GRID!$A$4:$A$15,0),MATCH(1,($U$2=GRID!$B$1:$U$1)*(КАЛЕНДАРЬ!BI4=GRID!$B$3:$U$3),0))*GRID!$H$42,
ROUNDUP(INDEX(GRID!$B$4:$U$15,MATCH(I$7,GRID!$A$4:$A$15,0),MATCH(1,($U$2=GRID!$B$1:$U$1)*(КАЛЕНДАРЬ!BI4=GRID!$B$3:$U$3),0))*GRID!$H$42*(1-GRID!$H$43),0))</f>
        <v>66000</v>
      </c>
      <c r="J645" s="5">
        <f t="array" ref="J645">IF($I$2="Длительное проживание от 30 ночей ",
INDEX(GRID!$B$18:$U$29,MATCH(I$7,GRID!$A$18:$A$29,0),MATCH(1,($U$2=GRID!$B$1:$U$1)*(КАЛЕНДАРЬ!BI4=GRID!$B$3:$U$3),0))*GRID!$H$42,
ROUNDUP(INDEX(GRID!$B$18:$U$29,MATCH(I$7,GRID!$A$18:$A$29,0),MATCH(1,($U$2=GRID!$B$1:$U$1)*(КАЛЕНДАРЬ!BI4=GRID!$B$3:$U$3),0))*GRID!$H$42*(1-GRID!$H$43),0))</f>
        <v>70000</v>
      </c>
      <c r="K645" s="5" cm="1">
        <f t="array" ref="K645">IF($I$2="Длительное проживание от 30 ночей ",
INDEX(GRID!$B$4:$U$15,MATCH(K$7,GRID!$A$4:$A$15,0),MATCH(1,($U$2=GRID!$B$1:$U$1)*(КАЛЕНДАРЬ!BI4=GRID!$B$3:$U$3),0))*GRID!$H$42,
ROUNDUP(INDEX(GRID!$B$4:$U$15,MATCH(K$7,GRID!$A$4:$A$15,0),MATCH(1,($U$2=GRID!$B$1:$U$1)*(КАЛЕНДАРЬ!BI4=GRID!$B$3:$U$3),0))*GRID!$H$42*(1-GRID!$H$43),0))</f>
        <v>72480</v>
      </c>
      <c r="L645" s="5" cm="1">
        <f t="array" ref="L645">IF($I$2="Длительное проживание от 30 ночей ",
INDEX(GRID!$B$18:$U$29,MATCH(K$7,GRID!$A$18:$A$29,0),MATCH(1,($U$2=GRID!$B$1:$U$1)*(КАЛЕНДАРЬ!BI4=GRID!$B$3:$U$3),0))*GRID!$H$42,
ROUNDUP(INDEX(GRID!$B$18:$U$29,MATCH(K$7,GRID!$A$18:$A$29,0),MATCH(1,($U$2=GRID!$B$1:$U$1)*(КАЛЕНДАРЬ!BI4=GRID!$B$3:$U$3),0))*GRID!$H$42*(1-GRID!$H$43),0))</f>
        <v>76480</v>
      </c>
      <c r="M645" s="5">
        <f t="array" ref="M645">IF($I$2="Длительное проживание от 30 ночей ",
INDEX(GRID!$B$4:$U$15,MATCH(M$7,GRID!$A$4:$A$15,0),MATCH(1,($U$2=GRID!$B$1:$U$1)*(КАЛЕНДАРЬ!BI4=GRID!$B$3:$U$3),0))*GRID!$H$42,
ROUNDUP(INDEX(GRID!$B$4:$U$15,MATCH(M$7,GRID!$A$4:$A$15,0),MATCH(1,($U$2=GRID!$B$1:$U$1)*(КАЛЕНДАРЬ!BI4=GRID!$B$3:$U$3),0))*GRID!$H$42*(1-GRID!$H$43),0))</f>
        <v>94640</v>
      </c>
      <c r="N645" s="5">
        <f t="array" ref="N645">IF($I$2="Длительное проживание от 30 ночей ",
INDEX(GRID!$B$18:$U$29,MATCH(M$7,GRID!$A$18:$A$29,0),MATCH(1,($U$2=GRID!$B$1:$U$1)*(КАЛЕНДАРЬ!BI4=GRID!$B$3:$U$3),0))*GRID!$H$42,
ROUNDUP(INDEX(GRID!$B$18:$U$29,MATCH(M$7,GRID!$A$18:$A$29,0),MATCH(1,($U$2=GRID!$B$1:$U$1)*(КАЛЕНДАРЬ!BI4=GRID!$B$3:$U$3),0))*GRID!$H$42*(1-GRID!$H$43),0))</f>
        <v>98640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 ht="12.75" customHeight="1">
      <c r="A646" s="56" t="s">
        <v>11</v>
      </c>
      <c r="B646" s="57">
        <v>2</v>
      </c>
      <c r="C646" s="5" cm="1">
        <f t="array" ref="C646">IF($I$2="Длительное проживание от 30 ночей ",
INDEX(GRID!$B$4:$U$15,MATCH(C$7,GRID!$A$4:$A$15,0),MATCH(1,($U$2=GRID!$B$1:$U$1)*(КАЛЕНДАРЬ!BI5=GRID!$B$3:$U$3),0))*GRID!$H$42,
ROUNDUP(INDEX(GRID!$B$4:$U$15,MATCH(C$7,GRID!$A$4:$A$15,0),MATCH(1,($U$2=GRID!$B$1:$U$1)*(КАЛЕНДАРЬ!BI5=GRID!$B$3:$U$3),0))*GRID!$H$42*(1-GRID!$H$43),0))</f>
        <v>42080</v>
      </c>
      <c r="D646" s="5">
        <f t="array" ref="D646">IF($I$2="Длительное проживание от 30 ночей ",
INDEX(GRID!$B$18:$U$29,MATCH(C$7,GRID!$A$18:$A$29,0),MATCH(1,($U$2=GRID!$B$1:$U$1)*(КАЛЕНДАРЬ!BI5=GRID!$B$3:$U$3),0))*GRID!$H$42,
ROUNDUP(INDEX(GRID!$B$18:$U$29,MATCH(C$7,GRID!$A$18:$A$29,0),MATCH(1,($U$2=GRID!$B$1:$U$1)*(КАЛЕНДАРЬ!BI5=GRID!$B$3:$U$3),0))*GRID!$H$42*(1-GRID!$H$43),0))</f>
        <v>46080</v>
      </c>
      <c r="E646" s="5">
        <f t="array" ref="E646">IF($I$2="Длительное проживание от 30 ночей ",
INDEX(GRID!$B$4:$U$15,MATCH(E$7,GRID!$A$4:$A$15,0),MATCH(1,($U$2=GRID!$B$1:$U$1)*(КАЛЕНДАРЬ!BI5=GRID!$B$3:$U$3),0))*GRID!$H$42,
ROUNDUP(INDEX(GRID!$B$4:$U$15,MATCH(E$7,GRID!$A$4:$A$15,0),MATCH(1,($U$2=GRID!$B$1:$U$1)*(КАЛЕНДАРЬ!BI5=GRID!$B$3:$U$3),0))*GRID!$H$42*(1-GRID!$H$43),0))</f>
        <v>49680</v>
      </c>
      <c r="F646" s="5">
        <f t="array" ref="F646">IF($I$2="Длительное проживание от 30 ночей ",
INDEX(GRID!$B$18:$U$29,MATCH(E$7,GRID!$A$18:$A$29,0),MATCH(1,($U$2=GRID!$B$1:$U$1)*(КАЛЕНДАРЬ!BI5=GRID!$B$3:$U$3),0))*GRID!$H$42,
ROUNDUP(INDEX(GRID!$B$18:$U$29,MATCH(E$7,GRID!$A$18:$A$29,0),MATCH(1,($U$2=GRID!$B$1:$U$1)*(КАЛЕНДАРЬ!BI5=GRID!$B$3:$U$3),0))*GRID!$H$42*(1-GRID!$H$43),0))</f>
        <v>53680</v>
      </c>
      <c r="G646" s="5" cm="1">
        <f t="array" ref="G646">IF($I$2="Длительное проживание от 30 ночей ",
INDEX(GRID!$B$4:$U$15,MATCH(G$7,GRID!$A$4:$A$15,0),MATCH(1,($U$2=GRID!$B$1:$U$1)*(КАЛЕНДАРЬ!BI5=GRID!$B$3:$U$3),0))*GRID!$H$42,
ROUNDUP(INDEX(GRID!$B$4:$U$15,MATCH(G$7,GRID!$A$4:$A$15,0),MATCH(1,($U$2=GRID!$B$1:$U$1)*(КАЛЕНДАРЬ!BI5=GRID!$B$3:$U$3),0))*GRID!$H$42*(1-GRID!$H$43),0))</f>
        <v>55360</v>
      </c>
      <c r="H646" s="5" cm="1">
        <f t="array" ref="H646">IF($I$2="Длительное проживание от 30 ночей ",
INDEX(GRID!$B$18:$U$29,MATCH(G$7,GRID!$A$18:$A$29,0),MATCH(1,($U$2=GRID!$B$1:$U$1)*(КАЛЕНДАРЬ!BI5=GRID!$B$3:$U$3),0))*GRID!$H$42,
ROUNDUP(INDEX(GRID!$B$18:$U$29,MATCH(G$7,GRID!$A$18:$A$29,0),MATCH(1,($U$2=GRID!$B$1:$U$1)*(КАЛЕНДАРЬ!BI5=GRID!$B$3:$U$3),0))*GRID!$H$42*(1-GRID!$H$43),0))</f>
        <v>59360</v>
      </c>
      <c r="I646" s="5">
        <f t="array" ref="I646">IF($I$2="Длительное проживание от 30 ночей ",
INDEX(GRID!$B$4:$U$15,MATCH(I$7,GRID!$A$4:$A$15,0),MATCH(1,($U$2=GRID!$B$1:$U$1)*(КАЛЕНДАРЬ!BI5=GRID!$B$3:$U$3),0))*GRID!$H$42,
ROUNDUP(INDEX(GRID!$B$4:$U$15,MATCH(I$7,GRID!$A$4:$A$15,0),MATCH(1,($U$2=GRID!$B$1:$U$1)*(КАЛЕНДАРЬ!BI5=GRID!$B$3:$U$3),0))*GRID!$H$42*(1-GRID!$H$43),0))</f>
        <v>61280</v>
      </c>
      <c r="J646" s="5">
        <f t="array" ref="J646">IF($I$2="Длительное проживание от 30 ночей ",
INDEX(GRID!$B$18:$U$29,MATCH(I$7,GRID!$A$18:$A$29,0),MATCH(1,($U$2=GRID!$B$1:$U$1)*(КАЛЕНДАРЬ!BI5=GRID!$B$3:$U$3),0))*GRID!$H$42,
ROUNDUP(INDEX(GRID!$B$18:$U$29,MATCH(I$7,GRID!$A$18:$A$29,0),MATCH(1,($U$2=GRID!$B$1:$U$1)*(КАЛЕНДАРЬ!BI5=GRID!$B$3:$U$3),0))*GRID!$H$42*(1-GRID!$H$43),0))</f>
        <v>65280</v>
      </c>
      <c r="K646" s="5" cm="1">
        <f t="array" ref="K646">IF($I$2="Длительное проживание от 30 ночей ",
INDEX(GRID!$B$4:$U$15,MATCH(K$7,GRID!$A$4:$A$15,0),MATCH(1,($U$2=GRID!$B$1:$U$1)*(КАЛЕНДАРЬ!BI5=GRID!$B$3:$U$3),0))*GRID!$H$42,
ROUNDUP(INDEX(GRID!$B$4:$U$15,MATCH(K$7,GRID!$A$4:$A$15,0),MATCH(1,($U$2=GRID!$B$1:$U$1)*(КАЛЕНДАРЬ!BI5=GRID!$B$3:$U$3),0))*GRID!$H$42*(1-GRID!$H$43),0))</f>
        <v>67280</v>
      </c>
      <c r="L646" s="5" cm="1">
        <f t="array" ref="L646">IF($I$2="Длительное проживание от 30 ночей ",
INDEX(GRID!$B$18:$U$29,MATCH(K$7,GRID!$A$18:$A$29,0),MATCH(1,($U$2=GRID!$B$1:$U$1)*(КАЛЕНДАРЬ!BI5=GRID!$B$3:$U$3),0))*GRID!$H$42,
ROUNDUP(INDEX(GRID!$B$18:$U$29,MATCH(K$7,GRID!$A$18:$A$29,0),MATCH(1,($U$2=GRID!$B$1:$U$1)*(КАЛЕНДАРЬ!BI5=GRID!$B$3:$U$3),0))*GRID!$H$42*(1-GRID!$H$43),0))</f>
        <v>71280</v>
      </c>
      <c r="M646" s="5">
        <f t="array" ref="M646">IF($I$2="Длительное проживание от 30 ночей ",
INDEX(GRID!$B$4:$U$15,MATCH(M$7,GRID!$A$4:$A$15,0),MATCH(1,($U$2=GRID!$B$1:$U$1)*(КАЛЕНДАРЬ!BI5=GRID!$B$3:$U$3),0))*GRID!$H$42,
ROUNDUP(INDEX(GRID!$B$4:$U$15,MATCH(M$7,GRID!$A$4:$A$15,0),MATCH(1,($U$2=GRID!$B$1:$U$1)*(КАЛЕНДАРЬ!BI5=GRID!$B$3:$U$3),0))*GRID!$H$42*(1-GRID!$H$43),0))</f>
        <v>88320</v>
      </c>
      <c r="N646" s="5">
        <f t="array" ref="N646">IF($I$2="Длительное проживание от 30 ночей ",
INDEX(GRID!$B$18:$U$29,MATCH(M$7,GRID!$A$18:$A$29,0),MATCH(1,($U$2=GRID!$B$1:$U$1)*(КАЛЕНДАРЬ!BI5=GRID!$B$3:$U$3),0))*GRID!$H$42,
ROUNDUP(INDEX(GRID!$B$18:$U$29,MATCH(M$7,GRID!$A$18:$A$29,0),MATCH(1,($U$2=GRID!$B$1:$U$1)*(КАЛЕНДАРЬ!BI5=GRID!$B$3:$U$3),0))*GRID!$H$42*(1-GRID!$H$43),0))</f>
        <v>92320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 ht="12.75" customHeight="1">
      <c r="A647" s="56" t="s">
        <v>12</v>
      </c>
      <c r="B647" s="57">
        <v>3</v>
      </c>
      <c r="C647" s="5" cm="1">
        <f t="array" ref="C647">IF($I$2="Длительное проживание от 30 ночей ",
INDEX(GRID!$B$4:$U$15,MATCH(C$7,GRID!$A$4:$A$15,0),MATCH(1,($U$2=GRID!$B$1:$U$1)*(КАЛЕНДАРЬ!BI6=GRID!$B$3:$U$3),0))*GRID!$H$42,
ROUNDUP(INDEX(GRID!$B$4:$U$15,MATCH(C$7,GRID!$A$4:$A$15,0),MATCH(1,($U$2=GRID!$B$1:$U$1)*(КАЛЕНДАРЬ!BI6=GRID!$B$3:$U$3),0))*GRID!$H$42*(1-GRID!$H$43),0))</f>
        <v>42080</v>
      </c>
      <c r="D647" s="5">
        <f t="array" ref="D647">IF($I$2="Длительное проживание от 30 ночей ",
INDEX(GRID!$B$18:$U$29,MATCH(C$7,GRID!$A$18:$A$29,0),MATCH(1,($U$2=GRID!$B$1:$U$1)*(КАЛЕНДАРЬ!BI6=GRID!$B$3:$U$3),0))*GRID!$H$42,
ROUNDUP(INDEX(GRID!$B$18:$U$29,MATCH(C$7,GRID!$A$18:$A$29,0),MATCH(1,($U$2=GRID!$B$1:$U$1)*(КАЛЕНДАРЬ!BI6=GRID!$B$3:$U$3),0))*GRID!$H$42*(1-GRID!$H$43),0))</f>
        <v>46080</v>
      </c>
      <c r="E647" s="5">
        <f t="array" ref="E647">IF($I$2="Длительное проживание от 30 ночей ",
INDEX(GRID!$B$4:$U$15,MATCH(E$7,GRID!$A$4:$A$15,0),MATCH(1,($U$2=GRID!$B$1:$U$1)*(КАЛЕНДАРЬ!BI6=GRID!$B$3:$U$3),0))*GRID!$H$42,
ROUNDUP(INDEX(GRID!$B$4:$U$15,MATCH(E$7,GRID!$A$4:$A$15,0),MATCH(1,($U$2=GRID!$B$1:$U$1)*(КАЛЕНДАРЬ!BI6=GRID!$B$3:$U$3),0))*GRID!$H$42*(1-GRID!$H$43),0))</f>
        <v>49680</v>
      </c>
      <c r="F647" s="5">
        <f t="array" ref="F647">IF($I$2="Длительное проживание от 30 ночей ",
INDEX(GRID!$B$18:$U$29,MATCH(E$7,GRID!$A$18:$A$29,0),MATCH(1,($U$2=GRID!$B$1:$U$1)*(КАЛЕНДАРЬ!BI6=GRID!$B$3:$U$3),0))*GRID!$H$42,
ROUNDUP(INDEX(GRID!$B$18:$U$29,MATCH(E$7,GRID!$A$18:$A$29,0),MATCH(1,($U$2=GRID!$B$1:$U$1)*(КАЛЕНДАРЬ!BI6=GRID!$B$3:$U$3),0))*GRID!$H$42*(1-GRID!$H$43),0))</f>
        <v>53680</v>
      </c>
      <c r="G647" s="5" cm="1">
        <f t="array" ref="G647">IF($I$2="Длительное проживание от 30 ночей ",
INDEX(GRID!$B$4:$U$15,MATCH(G$7,GRID!$A$4:$A$15,0),MATCH(1,($U$2=GRID!$B$1:$U$1)*(КАЛЕНДАРЬ!BI6=GRID!$B$3:$U$3),0))*GRID!$H$42,
ROUNDUP(INDEX(GRID!$B$4:$U$15,MATCH(G$7,GRID!$A$4:$A$15,0),MATCH(1,($U$2=GRID!$B$1:$U$1)*(КАЛЕНДАРЬ!BI6=GRID!$B$3:$U$3),0))*GRID!$H$42*(1-GRID!$H$43),0))</f>
        <v>55360</v>
      </c>
      <c r="H647" s="5" cm="1">
        <f t="array" ref="H647">IF($I$2="Длительное проживание от 30 ночей ",
INDEX(GRID!$B$18:$U$29,MATCH(G$7,GRID!$A$18:$A$29,0),MATCH(1,($U$2=GRID!$B$1:$U$1)*(КАЛЕНДАРЬ!BI6=GRID!$B$3:$U$3),0))*GRID!$H$42,
ROUNDUP(INDEX(GRID!$B$18:$U$29,MATCH(G$7,GRID!$A$18:$A$29,0),MATCH(1,($U$2=GRID!$B$1:$U$1)*(КАЛЕНДАРЬ!BI6=GRID!$B$3:$U$3),0))*GRID!$H$42*(1-GRID!$H$43),0))</f>
        <v>59360</v>
      </c>
      <c r="I647" s="5">
        <f t="array" ref="I647">IF($I$2="Длительное проживание от 30 ночей ",
INDEX(GRID!$B$4:$U$15,MATCH(I$7,GRID!$A$4:$A$15,0),MATCH(1,($U$2=GRID!$B$1:$U$1)*(КАЛЕНДАРЬ!BI6=GRID!$B$3:$U$3),0))*GRID!$H$42,
ROUNDUP(INDEX(GRID!$B$4:$U$15,MATCH(I$7,GRID!$A$4:$A$15,0),MATCH(1,($U$2=GRID!$B$1:$U$1)*(КАЛЕНДАРЬ!BI6=GRID!$B$3:$U$3),0))*GRID!$H$42*(1-GRID!$H$43),0))</f>
        <v>61280</v>
      </c>
      <c r="J647" s="5">
        <f t="array" ref="J647">IF($I$2="Длительное проживание от 30 ночей ",
INDEX(GRID!$B$18:$U$29,MATCH(I$7,GRID!$A$18:$A$29,0),MATCH(1,($U$2=GRID!$B$1:$U$1)*(КАЛЕНДАРЬ!BI6=GRID!$B$3:$U$3),0))*GRID!$H$42,
ROUNDUP(INDEX(GRID!$B$18:$U$29,MATCH(I$7,GRID!$A$18:$A$29,0),MATCH(1,($U$2=GRID!$B$1:$U$1)*(КАЛЕНДАРЬ!BI6=GRID!$B$3:$U$3),0))*GRID!$H$42*(1-GRID!$H$43),0))</f>
        <v>65280</v>
      </c>
      <c r="K647" s="5" cm="1">
        <f t="array" ref="K647">IF($I$2="Длительное проживание от 30 ночей ",
INDEX(GRID!$B$4:$U$15,MATCH(K$7,GRID!$A$4:$A$15,0),MATCH(1,($U$2=GRID!$B$1:$U$1)*(КАЛЕНДАРЬ!BI6=GRID!$B$3:$U$3),0))*GRID!$H$42,
ROUNDUP(INDEX(GRID!$B$4:$U$15,MATCH(K$7,GRID!$A$4:$A$15,0),MATCH(1,($U$2=GRID!$B$1:$U$1)*(КАЛЕНДАРЬ!BI6=GRID!$B$3:$U$3),0))*GRID!$H$42*(1-GRID!$H$43),0))</f>
        <v>67280</v>
      </c>
      <c r="L647" s="5" cm="1">
        <f t="array" ref="L647">IF($I$2="Длительное проживание от 30 ночей ",
INDEX(GRID!$B$18:$U$29,MATCH(K$7,GRID!$A$18:$A$29,0),MATCH(1,($U$2=GRID!$B$1:$U$1)*(КАЛЕНДАРЬ!BI6=GRID!$B$3:$U$3),0))*GRID!$H$42,
ROUNDUP(INDEX(GRID!$B$18:$U$29,MATCH(K$7,GRID!$A$18:$A$29,0),MATCH(1,($U$2=GRID!$B$1:$U$1)*(КАЛЕНДАРЬ!BI6=GRID!$B$3:$U$3),0))*GRID!$H$42*(1-GRID!$H$43),0))</f>
        <v>71280</v>
      </c>
      <c r="M647" s="5">
        <f t="array" ref="M647">IF($I$2="Длительное проживание от 30 ночей ",
INDEX(GRID!$B$4:$U$15,MATCH(M$7,GRID!$A$4:$A$15,0),MATCH(1,($U$2=GRID!$B$1:$U$1)*(КАЛЕНДАРЬ!BI6=GRID!$B$3:$U$3),0))*GRID!$H$42,
ROUNDUP(INDEX(GRID!$B$4:$U$15,MATCH(M$7,GRID!$A$4:$A$15,0),MATCH(1,($U$2=GRID!$B$1:$U$1)*(КАЛЕНДАРЬ!BI6=GRID!$B$3:$U$3),0))*GRID!$H$42*(1-GRID!$H$43),0))</f>
        <v>88320</v>
      </c>
      <c r="N647" s="5">
        <f t="array" ref="N647">IF($I$2="Длительное проживание от 30 ночей ",
INDEX(GRID!$B$18:$U$29,MATCH(M$7,GRID!$A$18:$A$29,0),MATCH(1,($U$2=GRID!$B$1:$U$1)*(КАЛЕНДАРЬ!BI6=GRID!$B$3:$U$3),0))*GRID!$H$42,
ROUNDUP(INDEX(GRID!$B$18:$U$29,MATCH(M$7,GRID!$A$18:$A$29,0),MATCH(1,($U$2=GRID!$B$1:$U$1)*(КАЛЕНДАРЬ!BI6=GRID!$B$3:$U$3),0))*GRID!$H$42*(1-GRID!$H$43),0))</f>
        <v>92320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 ht="12.75" customHeight="1">
      <c r="A648" s="56" t="s">
        <v>13</v>
      </c>
      <c r="B648" s="57">
        <v>4</v>
      </c>
      <c r="C648" s="5" cm="1">
        <f t="array" ref="C648">IF($I$2="Длительное проживание от 30 ночей ",
INDEX(GRID!$B$4:$U$15,MATCH(C$7,GRID!$A$4:$A$15,0),MATCH(1,($U$2=GRID!$B$1:$U$1)*(КАЛЕНДАРЬ!BI7=GRID!$B$3:$U$3),0))*GRID!$H$42,
ROUNDUP(INDEX(GRID!$B$4:$U$15,MATCH(C$7,GRID!$A$4:$A$15,0),MATCH(1,($U$2=GRID!$B$1:$U$1)*(КАЛЕНДАРЬ!BI7=GRID!$B$3:$U$3),0))*GRID!$H$42*(1-GRID!$H$43),0))</f>
        <v>42080</v>
      </c>
      <c r="D648" s="5">
        <f t="array" ref="D648">IF($I$2="Длительное проживание от 30 ночей ",
INDEX(GRID!$B$18:$U$29,MATCH(C$7,GRID!$A$18:$A$29,0),MATCH(1,($U$2=GRID!$B$1:$U$1)*(КАЛЕНДАРЬ!BI7=GRID!$B$3:$U$3),0))*GRID!$H$42,
ROUNDUP(INDEX(GRID!$B$18:$U$29,MATCH(C$7,GRID!$A$18:$A$29,0),MATCH(1,($U$2=GRID!$B$1:$U$1)*(КАЛЕНДАРЬ!BI7=GRID!$B$3:$U$3),0))*GRID!$H$42*(1-GRID!$H$43),0))</f>
        <v>46080</v>
      </c>
      <c r="E648" s="5">
        <f t="array" ref="E648">IF($I$2="Длительное проживание от 30 ночей ",
INDEX(GRID!$B$4:$U$15,MATCH(E$7,GRID!$A$4:$A$15,0),MATCH(1,($U$2=GRID!$B$1:$U$1)*(КАЛЕНДАРЬ!BI7=GRID!$B$3:$U$3),0))*GRID!$H$42,
ROUNDUP(INDEX(GRID!$B$4:$U$15,MATCH(E$7,GRID!$A$4:$A$15,0),MATCH(1,($U$2=GRID!$B$1:$U$1)*(КАЛЕНДАРЬ!BI7=GRID!$B$3:$U$3),0))*GRID!$H$42*(1-GRID!$H$43),0))</f>
        <v>49680</v>
      </c>
      <c r="F648" s="5">
        <f t="array" ref="F648">IF($I$2="Длительное проживание от 30 ночей ",
INDEX(GRID!$B$18:$U$29,MATCH(E$7,GRID!$A$18:$A$29,0),MATCH(1,($U$2=GRID!$B$1:$U$1)*(КАЛЕНДАРЬ!BI7=GRID!$B$3:$U$3),0))*GRID!$H$42,
ROUNDUP(INDEX(GRID!$B$18:$U$29,MATCH(E$7,GRID!$A$18:$A$29,0),MATCH(1,($U$2=GRID!$B$1:$U$1)*(КАЛЕНДАРЬ!BI7=GRID!$B$3:$U$3),0))*GRID!$H$42*(1-GRID!$H$43),0))</f>
        <v>53680</v>
      </c>
      <c r="G648" s="5" cm="1">
        <f t="array" ref="G648">IF($I$2="Длительное проживание от 30 ночей ",
INDEX(GRID!$B$4:$U$15,MATCH(G$7,GRID!$A$4:$A$15,0),MATCH(1,($U$2=GRID!$B$1:$U$1)*(КАЛЕНДАРЬ!BI7=GRID!$B$3:$U$3),0))*GRID!$H$42,
ROUNDUP(INDEX(GRID!$B$4:$U$15,MATCH(G$7,GRID!$A$4:$A$15,0),MATCH(1,($U$2=GRID!$B$1:$U$1)*(КАЛЕНДАРЬ!BI7=GRID!$B$3:$U$3),0))*GRID!$H$42*(1-GRID!$H$43),0))</f>
        <v>55360</v>
      </c>
      <c r="H648" s="5" cm="1">
        <f t="array" ref="H648">IF($I$2="Длительное проживание от 30 ночей ",
INDEX(GRID!$B$18:$U$29,MATCH(G$7,GRID!$A$18:$A$29,0),MATCH(1,($U$2=GRID!$B$1:$U$1)*(КАЛЕНДАРЬ!BI7=GRID!$B$3:$U$3),0))*GRID!$H$42,
ROUNDUP(INDEX(GRID!$B$18:$U$29,MATCH(G$7,GRID!$A$18:$A$29,0),MATCH(1,($U$2=GRID!$B$1:$U$1)*(КАЛЕНДАРЬ!BI7=GRID!$B$3:$U$3),0))*GRID!$H$42*(1-GRID!$H$43),0))</f>
        <v>59360</v>
      </c>
      <c r="I648" s="5">
        <f t="array" ref="I648">IF($I$2="Длительное проживание от 30 ночей ",
INDEX(GRID!$B$4:$U$15,MATCH(I$7,GRID!$A$4:$A$15,0),MATCH(1,($U$2=GRID!$B$1:$U$1)*(КАЛЕНДАРЬ!BI7=GRID!$B$3:$U$3),0))*GRID!$H$42,
ROUNDUP(INDEX(GRID!$B$4:$U$15,MATCH(I$7,GRID!$A$4:$A$15,0),MATCH(1,($U$2=GRID!$B$1:$U$1)*(КАЛЕНДАРЬ!BI7=GRID!$B$3:$U$3),0))*GRID!$H$42*(1-GRID!$H$43),0))</f>
        <v>61280</v>
      </c>
      <c r="J648" s="5">
        <f t="array" ref="J648">IF($I$2="Длительное проживание от 30 ночей ",
INDEX(GRID!$B$18:$U$29,MATCH(I$7,GRID!$A$18:$A$29,0),MATCH(1,($U$2=GRID!$B$1:$U$1)*(КАЛЕНДАРЬ!BI7=GRID!$B$3:$U$3),0))*GRID!$H$42,
ROUNDUP(INDEX(GRID!$B$18:$U$29,MATCH(I$7,GRID!$A$18:$A$29,0),MATCH(1,($U$2=GRID!$B$1:$U$1)*(КАЛЕНДАРЬ!BI7=GRID!$B$3:$U$3),0))*GRID!$H$42*(1-GRID!$H$43),0))</f>
        <v>65280</v>
      </c>
      <c r="K648" s="5" cm="1">
        <f t="array" ref="K648">IF($I$2="Длительное проживание от 30 ночей ",
INDEX(GRID!$B$4:$U$15,MATCH(K$7,GRID!$A$4:$A$15,0),MATCH(1,($U$2=GRID!$B$1:$U$1)*(КАЛЕНДАРЬ!BI7=GRID!$B$3:$U$3),0))*GRID!$H$42,
ROUNDUP(INDEX(GRID!$B$4:$U$15,MATCH(K$7,GRID!$A$4:$A$15,0),MATCH(1,($U$2=GRID!$B$1:$U$1)*(КАЛЕНДАРЬ!BI7=GRID!$B$3:$U$3),0))*GRID!$H$42*(1-GRID!$H$43),0))</f>
        <v>67280</v>
      </c>
      <c r="L648" s="5" cm="1">
        <f t="array" ref="L648">IF($I$2="Длительное проживание от 30 ночей ",
INDEX(GRID!$B$18:$U$29,MATCH(K$7,GRID!$A$18:$A$29,0),MATCH(1,($U$2=GRID!$B$1:$U$1)*(КАЛЕНДАРЬ!BI7=GRID!$B$3:$U$3),0))*GRID!$H$42,
ROUNDUP(INDEX(GRID!$B$18:$U$29,MATCH(K$7,GRID!$A$18:$A$29,0),MATCH(1,($U$2=GRID!$B$1:$U$1)*(КАЛЕНДАРЬ!BI7=GRID!$B$3:$U$3),0))*GRID!$H$42*(1-GRID!$H$43),0))</f>
        <v>71280</v>
      </c>
      <c r="M648" s="5">
        <f t="array" ref="M648">IF($I$2="Длительное проживание от 30 ночей ",
INDEX(GRID!$B$4:$U$15,MATCH(M$7,GRID!$A$4:$A$15,0),MATCH(1,($U$2=GRID!$B$1:$U$1)*(КАЛЕНДАРЬ!BI7=GRID!$B$3:$U$3),0))*GRID!$H$42,
ROUNDUP(INDEX(GRID!$B$4:$U$15,MATCH(M$7,GRID!$A$4:$A$15,0),MATCH(1,($U$2=GRID!$B$1:$U$1)*(КАЛЕНДАРЬ!BI7=GRID!$B$3:$U$3),0))*GRID!$H$42*(1-GRID!$H$43),0))</f>
        <v>88320</v>
      </c>
      <c r="N648" s="5">
        <f t="array" ref="N648">IF($I$2="Длительное проживание от 30 ночей ",
INDEX(GRID!$B$18:$U$29,MATCH(M$7,GRID!$A$18:$A$29,0),MATCH(1,($U$2=GRID!$B$1:$U$1)*(КАЛЕНДАРЬ!BI7=GRID!$B$3:$U$3),0))*GRID!$H$42,
ROUNDUP(INDEX(GRID!$B$18:$U$29,MATCH(M$7,GRID!$A$18:$A$29,0),MATCH(1,($U$2=GRID!$B$1:$U$1)*(КАЛЕНДАРЬ!BI7=GRID!$B$3:$U$3),0))*GRID!$H$42*(1-GRID!$H$43),0))</f>
        <v>92320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 ht="12.75" customHeight="1">
      <c r="A649" s="56" t="s">
        <v>14</v>
      </c>
      <c r="B649" s="57">
        <v>5</v>
      </c>
      <c r="C649" s="5" cm="1">
        <f t="array" ref="C649">IF($I$2="Длительное проживание от 30 ночей ",
INDEX(GRID!$B$4:$U$15,MATCH(C$7,GRID!$A$4:$A$15,0),MATCH(1,($U$2=GRID!$B$1:$U$1)*(КАЛЕНДАРЬ!BI8=GRID!$B$3:$U$3),0))*GRID!$H$42,
ROUNDUP(INDEX(GRID!$B$4:$U$15,MATCH(C$7,GRID!$A$4:$A$15,0),MATCH(1,($U$2=GRID!$B$1:$U$1)*(КАЛЕНДАРЬ!BI8=GRID!$B$3:$U$3),0))*GRID!$H$42*(1-GRID!$H$43),0))</f>
        <v>42080</v>
      </c>
      <c r="D649" s="5">
        <f t="array" ref="D649">IF($I$2="Длительное проживание от 30 ночей ",
INDEX(GRID!$B$18:$U$29,MATCH(C$7,GRID!$A$18:$A$29,0),MATCH(1,($U$2=GRID!$B$1:$U$1)*(КАЛЕНДАРЬ!BI8=GRID!$B$3:$U$3),0))*GRID!$H$42,
ROUNDUP(INDEX(GRID!$B$18:$U$29,MATCH(C$7,GRID!$A$18:$A$29,0),MATCH(1,($U$2=GRID!$B$1:$U$1)*(КАЛЕНДАРЬ!BI8=GRID!$B$3:$U$3),0))*GRID!$H$42*(1-GRID!$H$43),0))</f>
        <v>46080</v>
      </c>
      <c r="E649" s="5">
        <f t="array" ref="E649">IF($I$2="Длительное проживание от 30 ночей ",
INDEX(GRID!$B$4:$U$15,MATCH(E$7,GRID!$A$4:$A$15,0),MATCH(1,($U$2=GRID!$B$1:$U$1)*(КАЛЕНДАРЬ!BI8=GRID!$B$3:$U$3),0))*GRID!$H$42,
ROUNDUP(INDEX(GRID!$B$4:$U$15,MATCH(E$7,GRID!$A$4:$A$15,0),MATCH(1,($U$2=GRID!$B$1:$U$1)*(КАЛЕНДАРЬ!BI8=GRID!$B$3:$U$3),0))*GRID!$H$42*(1-GRID!$H$43),0))</f>
        <v>49680</v>
      </c>
      <c r="F649" s="5">
        <f t="array" ref="F649">IF($I$2="Длительное проживание от 30 ночей ",
INDEX(GRID!$B$18:$U$29,MATCH(E$7,GRID!$A$18:$A$29,0),MATCH(1,($U$2=GRID!$B$1:$U$1)*(КАЛЕНДАРЬ!BI8=GRID!$B$3:$U$3),0))*GRID!$H$42,
ROUNDUP(INDEX(GRID!$B$18:$U$29,MATCH(E$7,GRID!$A$18:$A$29,0),MATCH(1,($U$2=GRID!$B$1:$U$1)*(КАЛЕНДАРЬ!BI8=GRID!$B$3:$U$3),0))*GRID!$H$42*(1-GRID!$H$43),0))</f>
        <v>53680</v>
      </c>
      <c r="G649" s="5" cm="1">
        <f t="array" ref="G649">IF($I$2="Длительное проживание от 30 ночей ",
INDEX(GRID!$B$4:$U$15,MATCH(G$7,GRID!$A$4:$A$15,0),MATCH(1,($U$2=GRID!$B$1:$U$1)*(КАЛЕНДАРЬ!BI8=GRID!$B$3:$U$3),0))*GRID!$H$42,
ROUNDUP(INDEX(GRID!$B$4:$U$15,MATCH(G$7,GRID!$A$4:$A$15,0),MATCH(1,($U$2=GRID!$B$1:$U$1)*(КАЛЕНДАРЬ!BI8=GRID!$B$3:$U$3),0))*GRID!$H$42*(1-GRID!$H$43),0))</f>
        <v>55360</v>
      </c>
      <c r="H649" s="5" cm="1">
        <f t="array" ref="H649">IF($I$2="Длительное проживание от 30 ночей ",
INDEX(GRID!$B$18:$U$29,MATCH(G$7,GRID!$A$18:$A$29,0),MATCH(1,($U$2=GRID!$B$1:$U$1)*(КАЛЕНДАРЬ!BI8=GRID!$B$3:$U$3),0))*GRID!$H$42,
ROUNDUP(INDEX(GRID!$B$18:$U$29,MATCH(G$7,GRID!$A$18:$A$29,0),MATCH(1,($U$2=GRID!$B$1:$U$1)*(КАЛЕНДАРЬ!BI8=GRID!$B$3:$U$3),0))*GRID!$H$42*(1-GRID!$H$43),0))</f>
        <v>59360</v>
      </c>
      <c r="I649" s="5">
        <f t="array" ref="I649">IF($I$2="Длительное проживание от 30 ночей ",
INDEX(GRID!$B$4:$U$15,MATCH(I$7,GRID!$A$4:$A$15,0),MATCH(1,($U$2=GRID!$B$1:$U$1)*(КАЛЕНДАРЬ!BI8=GRID!$B$3:$U$3),0))*GRID!$H$42,
ROUNDUP(INDEX(GRID!$B$4:$U$15,MATCH(I$7,GRID!$A$4:$A$15,0),MATCH(1,($U$2=GRID!$B$1:$U$1)*(КАЛЕНДАРЬ!BI8=GRID!$B$3:$U$3),0))*GRID!$H$42*(1-GRID!$H$43),0))</f>
        <v>61280</v>
      </c>
      <c r="J649" s="5">
        <f t="array" ref="J649">IF($I$2="Длительное проживание от 30 ночей ",
INDEX(GRID!$B$18:$U$29,MATCH(I$7,GRID!$A$18:$A$29,0),MATCH(1,($U$2=GRID!$B$1:$U$1)*(КАЛЕНДАРЬ!BI8=GRID!$B$3:$U$3),0))*GRID!$H$42,
ROUNDUP(INDEX(GRID!$B$18:$U$29,MATCH(I$7,GRID!$A$18:$A$29,0),MATCH(1,($U$2=GRID!$B$1:$U$1)*(КАЛЕНДАРЬ!BI8=GRID!$B$3:$U$3),0))*GRID!$H$42*(1-GRID!$H$43),0))</f>
        <v>65280</v>
      </c>
      <c r="K649" s="5" cm="1">
        <f t="array" ref="K649">IF($I$2="Длительное проживание от 30 ночей ",
INDEX(GRID!$B$4:$U$15,MATCH(K$7,GRID!$A$4:$A$15,0),MATCH(1,($U$2=GRID!$B$1:$U$1)*(КАЛЕНДАРЬ!BI8=GRID!$B$3:$U$3),0))*GRID!$H$42,
ROUNDUP(INDEX(GRID!$B$4:$U$15,MATCH(K$7,GRID!$A$4:$A$15,0),MATCH(1,($U$2=GRID!$B$1:$U$1)*(КАЛЕНДАРЬ!BI8=GRID!$B$3:$U$3),0))*GRID!$H$42*(1-GRID!$H$43),0))</f>
        <v>67280</v>
      </c>
      <c r="L649" s="5" cm="1">
        <f t="array" ref="L649">IF($I$2="Длительное проживание от 30 ночей ",
INDEX(GRID!$B$18:$U$29,MATCH(K$7,GRID!$A$18:$A$29,0),MATCH(1,($U$2=GRID!$B$1:$U$1)*(КАЛЕНДАРЬ!BI8=GRID!$B$3:$U$3),0))*GRID!$H$42,
ROUNDUP(INDEX(GRID!$B$18:$U$29,MATCH(K$7,GRID!$A$18:$A$29,0),MATCH(1,($U$2=GRID!$B$1:$U$1)*(КАЛЕНДАРЬ!BI8=GRID!$B$3:$U$3),0))*GRID!$H$42*(1-GRID!$H$43),0))</f>
        <v>71280</v>
      </c>
      <c r="M649" s="5">
        <f t="array" ref="M649">IF($I$2="Длительное проживание от 30 ночей ",
INDEX(GRID!$B$4:$U$15,MATCH(M$7,GRID!$A$4:$A$15,0),MATCH(1,($U$2=GRID!$B$1:$U$1)*(КАЛЕНДАРЬ!BI8=GRID!$B$3:$U$3),0))*GRID!$H$42,
ROUNDUP(INDEX(GRID!$B$4:$U$15,MATCH(M$7,GRID!$A$4:$A$15,0),MATCH(1,($U$2=GRID!$B$1:$U$1)*(КАЛЕНДАРЬ!BI8=GRID!$B$3:$U$3),0))*GRID!$H$42*(1-GRID!$H$43),0))</f>
        <v>88320</v>
      </c>
      <c r="N649" s="5">
        <f t="array" ref="N649">IF($I$2="Длительное проживание от 30 ночей ",
INDEX(GRID!$B$18:$U$29,MATCH(M$7,GRID!$A$18:$A$29,0),MATCH(1,($U$2=GRID!$B$1:$U$1)*(КАЛЕНДАРЬ!BI8=GRID!$B$3:$U$3),0))*GRID!$H$42,
ROUNDUP(INDEX(GRID!$B$18:$U$29,MATCH(M$7,GRID!$A$18:$A$29,0),MATCH(1,($U$2=GRID!$B$1:$U$1)*(КАЛЕНДАРЬ!BI8=GRID!$B$3:$U$3),0))*GRID!$H$42*(1-GRID!$H$43),0))</f>
        <v>92320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 ht="12.75" customHeight="1">
      <c r="A650" s="56" t="s">
        <v>15</v>
      </c>
      <c r="B650" s="57">
        <v>6</v>
      </c>
      <c r="C650" s="5" cm="1">
        <f t="array" ref="C650">IF($I$2="Длительное проживание от 30 ночей ",
INDEX(GRID!$B$4:$U$15,MATCH(C$7,GRID!$A$4:$A$15,0),MATCH(1,($U$2=GRID!$B$1:$U$1)*(КАЛЕНДАРЬ!BI9=GRID!$B$3:$U$3),0))*GRID!$H$42,
ROUNDUP(INDEX(GRID!$B$4:$U$15,MATCH(C$7,GRID!$A$4:$A$15,0),MATCH(1,($U$2=GRID!$B$1:$U$1)*(КАЛЕНДАРЬ!BI9=GRID!$B$3:$U$3),0))*GRID!$H$42*(1-GRID!$H$43),0))</f>
        <v>45840</v>
      </c>
      <c r="D650" s="5">
        <f t="array" ref="D650">IF($I$2="Длительное проживание от 30 ночей ",
INDEX(GRID!$B$18:$U$29,MATCH(C$7,GRID!$A$18:$A$29,0),MATCH(1,($U$2=GRID!$B$1:$U$1)*(КАЛЕНДАРЬ!BI9=GRID!$B$3:$U$3),0))*GRID!$H$42,
ROUNDUP(INDEX(GRID!$B$18:$U$29,MATCH(C$7,GRID!$A$18:$A$29,0),MATCH(1,($U$2=GRID!$B$1:$U$1)*(КАЛЕНДАРЬ!BI9=GRID!$B$3:$U$3),0))*GRID!$H$42*(1-GRID!$H$43),0))</f>
        <v>49840</v>
      </c>
      <c r="E650" s="5">
        <f t="array" ref="E650">IF($I$2="Длительное проживание от 30 ночей ",
INDEX(GRID!$B$4:$U$15,MATCH(E$7,GRID!$A$4:$A$15,0),MATCH(1,($U$2=GRID!$B$1:$U$1)*(КАЛЕНДАРЬ!BI9=GRID!$B$3:$U$3),0))*GRID!$H$42,
ROUNDUP(INDEX(GRID!$B$4:$U$15,MATCH(E$7,GRID!$A$4:$A$15,0),MATCH(1,($U$2=GRID!$B$1:$U$1)*(КАЛЕНДАРЬ!BI9=GRID!$B$3:$U$3),0))*GRID!$H$42*(1-GRID!$H$43),0))</f>
        <v>53920</v>
      </c>
      <c r="F650" s="5">
        <f t="array" ref="F650">IF($I$2="Длительное проживание от 30 ночей ",
INDEX(GRID!$B$18:$U$29,MATCH(E$7,GRID!$A$18:$A$29,0),MATCH(1,($U$2=GRID!$B$1:$U$1)*(КАЛЕНДАРЬ!BI9=GRID!$B$3:$U$3),0))*GRID!$H$42,
ROUNDUP(INDEX(GRID!$B$18:$U$29,MATCH(E$7,GRID!$A$18:$A$29,0),MATCH(1,($U$2=GRID!$B$1:$U$1)*(КАЛЕНДАРЬ!BI9=GRID!$B$3:$U$3),0))*GRID!$H$42*(1-GRID!$H$43),0))</f>
        <v>57920</v>
      </c>
      <c r="G650" s="5" cm="1">
        <f t="array" ref="G650">IF($I$2="Длительное проживание от 30 ночей ",
INDEX(GRID!$B$4:$U$15,MATCH(G$7,GRID!$A$4:$A$15,0),MATCH(1,($U$2=GRID!$B$1:$U$1)*(КАЛЕНДАРЬ!BI9=GRID!$B$3:$U$3),0))*GRID!$H$42,
ROUNDUP(INDEX(GRID!$B$4:$U$15,MATCH(G$7,GRID!$A$4:$A$15,0),MATCH(1,($U$2=GRID!$B$1:$U$1)*(КАЛЕНДАРЬ!BI9=GRID!$B$3:$U$3),0))*GRID!$H$42*(1-GRID!$H$43),0))</f>
        <v>59840</v>
      </c>
      <c r="H650" s="5" cm="1">
        <f t="array" ref="H650">IF($I$2="Длительное проживание от 30 ночей ",
INDEX(GRID!$B$18:$U$29,MATCH(G$7,GRID!$A$18:$A$29,0),MATCH(1,($U$2=GRID!$B$1:$U$1)*(КАЛЕНДАРЬ!BI9=GRID!$B$3:$U$3),0))*GRID!$H$42,
ROUNDUP(INDEX(GRID!$B$18:$U$29,MATCH(G$7,GRID!$A$18:$A$29,0),MATCH(1,($U$2=GRID!$B$1:$U$1)*(КАЛЕНДАРЬ!BI9=GRID!$B$3:$U$3),0))*GRID!$H$42*(1-GRID!$H$43),0))</f>
        <v>63840</v>
      </c>
      <c r="I650" s="5">
        <f t="array" ref="I650">IF($I$2="Длительное проживание от 30 ночей ",
INDEX(GRID!$B$4:$U$15,MATCH(I$7,GRID!$A$4:$A$15,0),MATCH(1,($U$2=GRID!$B$1:$U$1)*(КАЛЕНДАРЬ!BI9=GRID!$B$3:$U$3),0))*GRID!$H$42,
ROUNDUP(INDEX(GRID!$B$4:$U$15,MATCH(I$7,GRID!$A$4:$A$15,0),MATCH(1,($U$2=GRID!$B$1:$U$1)*(КАЛЕНДАРЬ!BI9=GRID!$B$3:$U$3),0))*GRID!$H$42*(1-GRID!$H$43),0))</f>
        <v>66000</v>
      </c>
      <c r="J650" s="5">
        <f t="array" ref="J650">IF($I$2="Длительное проживание от 30 ночей ",
INDEX(GRID!$B$18:$U$29,MATCH(I$7,GRID!$A$18:$A$29,0),MATCH(1,($U$2=GRID!$B$1:$U$1)*(КАЛЕНДАРЬ!BI9=GRID!$B$3:$U$3),0))*GRID!$H$42,
ROUNDUP(INDEX(GRID!$B$18:$U$29,MATCH(I$7,GRID!$A$18:$A$29,0),MATCH(1,($U$2=GRID!$B$1:$U$1)*(КАЛЕНДАРЬ!BI9=GRID!$B$3:$U$3),0))*GRID!$H$42*(1-GRID!$H$43),0))</f>
        <v>70000</v>
      </c>
      <c r="K650" s="5" cm="1">
        <f t="array" ref="K650">IF($I$2="Длительное проживание от 30 ночей ",
INDEX(GRID!$B$4:$U$15,MATCH(K$7,GRID!$A$4:$A$15,0),MATCH(1,($U$2=GRID!$B$1:$U$1)*(КАЛЕНДАРЬ!BI9=GRID!$B$3:$U$3),0))*GRID!$H$42,
ROUNDUP(INDEX(GRID!$B$4:$U$15,MATCH(K$7,GRID!$A$4:$A$15,0),MATCH(1,($U$2=GRID!$B$1:$U$1)*(КАЛЕНДАРЬ!BI9=GRID!$B$3:$U$3),0))*GRID!$H$42*(1-GRID!$H$43),0))</f>
        <v>72480</v>
      </c>
      <c r="L650" s="5" cm="1">
        <f t="array" ref="L650">IF($I$2="Длительное проживание от 30 ночей ",
INDEX(GRID!$B$18:$U$29,MATCH(K$7,GRID!$A$18:$A$29,0),MATCH(1,($U$2=GRID!$B$1:$U$1)*(КАЛЕНДАРЬ!BI9=GRID!$B$3:$U$3),0))*GRID!$H$42,
ROUNDUP(INDEX(GRID!$B$18:$U$29,MATCH(K$7,GRID!$A$18:$A$29,0),MATCH(1,($U$2=GRID!$B$1:$U$1)*(КАЛЕНДАРЬ!BI9=GRID!$B$3:$U$3),0))*GRID!$H$42*(1-GRID!$H$43),0))</f>
        <v>76480</v>
      </c>
      <c r="M650" s="5">
        <f t="array" ref="M650">IF($I$2="Длительное проживание от 30 ночей ",
INDEX(GRID!$B$4:$U$15,MATCH(M$7,GRID!$A$4:$A$15,0),MATCH(1,($U$2=GRID!$B$1:$U$1)*(КАЛЕНДАРЬ!BI9=GRID!$B$3:$U$3),0))*GRID!$H$42,
ROUNDUP(INDEX(GRID!$B$4:$U$15,MATCH(M$7,GRID!$A$4:$A$15,0),MATCH(1,($U$2=GRID!$B$1:$U$1)*(КАЛЕНДАРЬ!BI9=GRID!$B$3:$U$3),0))*GRID!$H$42*(1-GRID!$H$43),0))</f>
        <v>94640</v>
      </c>
      <c r="N650" s="5">
        <f t="array" ref="N650">IF($I$2="Длительное проживание от 30 ночей ",
INDEX(GRID!$B$18:$U$29,MATCH(M$7,GRID!$A$18:$A$29,0),MATCH(1,($U$2=GRID!$B$1:$U$1)*(КАЛЕНДАРЬ!BI9=GRID!$B$3:$U$3),0))*GRID!$H$42,
ROUNDUP(INDEX(GRID!$B$18:$U$29,MATCH(M$7,GRID!$A$18:$A$29,0),MATCH(1,($U$2=GRID!$B$1:$U$1)*(КАЛЕНДАРЬ!BI9=GRID!$B$3:$U$3),0))*GRID!$H$42*(1-GRID!$H$43),0))</f>
        <v>98640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 ht="12.75" customHeight="1">
      <c r="A651" s="56" t="s">
        <v>16</v>
      </c>
      <c r="B651" s="57">
        <v>7</v>
      </c>
      <c r="C651" s="5" cm="1">
        <f t="array" ref="C651">IF($I$2="Длительное проживание от 30 ночей ",
INDEX(GRID!$B$4:$U$15,MATCH(C$7,GRID!$A$4:$A$15,0),MATCH(1,($U$2=GRID!$B$1:$U$1)*(КАЛЕНДАРЬ!BI10=GRID!$B$3:$U$3),0))*GRID!$H$42,
ROUNDUP(INDEX(GRID!$B$4:$U$15,MATCH(C$7,GRID!$A$4:$A$15,0),MATCH(1,($U$2=GRID!$B$1:$U$1)*(КАЛЕНДАРЬ!BI10=GRID!$B$3:$U$3),0))*GRID!$H$42*(1-GRID!$H$43),0))</f>
        <v>45840</v>
      </c>
      <c r="D651" s="5">
        <f t="array" ref="D651">IF($I$2="Длительное проживание от 30 ночей ",
INDEX(GRID!$B$18:$U$29,MATCH(C$7,GRID!$A$18:$A$29,0),MATCH(1,($U$2=GRID!$B$1:$U$1)*(КАЛЕНДАРЬ!BI10=GRID!$B$3:$U$3),0))*GRID!$H$42,
ROUNDUP(INDEX(GRID!$B$18:$U$29,MATCH(C$7,GRID!$A$18:$A$29,0),MATCH(1,($U$2=GRID!$B$1:$U$1)*(КАЛЕНДАРЬ!BI10=GRID!$B$3:$U$3),0))*GRID!$H$42*(1-GRID!$H$43),0))</f>
        <v>49840</v>
      </c>
      <c r="E651" s="5">
        <f t="array" ref="E651">IF($I$2="Длительное проживание от 30 ночей ",
INDEX(GRID!$B$4:$U$15,MATCH(E$7,GRID!$A$4:$A$15,0),MATCH(1,($U$2=GRID!$B$1:$U$1)*(КАЛЕНДАРЬ!BI10=GRID!$B$3:$U$3),0))*GRID!$H$42,
ROUNDUP(INDEX(GRID!$B$4:$U$15,MATCH(E$7,GRID!$A$4:$A$15,0),MATCH(1,($U$2=GRID!$B$1:$U$1)*(КАЛЕНДАРЬ!BI10=GRID!$B$3:$U$3),0))*GRID!$H$42*(1-GRID!$H$43),0))</f>
        <v>53920</v>
      </c>
      <c r="F651" s="5">
        <f t="array" ref="F651">IF($I$2="Длительное проживание от 30 ночей ",
INDEX(GRID!$B$18:$U$29,MATCH(E$7,GRID!$A$18:$A$29,0),MATCH(1,($U$2=GRID!$B$1:$U$1)*(КАЛЕНДАРЬ!BI10=GRID!$B$3:$U$3),0))*GRID!$H$42,
ROUNDUP(INDEX(GRID!$B$18:$U$29,MATCH(E$7,GRID!$A$18:$A$29,0),MATCH(1,($U$2=GRID!$B$1:$U$1)*(КАЛЕНДАРЬ!BI10=GRID!$B$3:$U$3),0))*GRID!$H$42*(1-GRID!$H$43),0))</f>
        <v>57920</v>
      </c>
      <c r="G651" s="5" cm="1">
        <f t="array" ref="G651">IF($I$2="Длительное проживание от 30 ночей ",
INDEX(GRID!$B$4:$U$15,MATCH(G$7,GRID!$A$4:$A$15,0),MATCH(1,($U$2=GRID!$B$1:$U$1)*(КАЛЕНДАРЬ!BI10=GRID!$B$3:$U$3),0))*GRID!$H$42,
ROUNDUP(INDEX(GRID!$B$4:$U$15,MATCH(G$7,GRID!$A$4:$A$15,0),MATCH(1,($U$2=GRID!$B$1:$U$1)*(КАЛЕНДАРЬ!BI10=GRID!$B$3:$U$3),0))*GRID!$H$42*(1-GRID!$H$43),0))</f>
        <v>59840</v>
      </c>
      <c r="H651" s="5" cm="1">
        <f t="array" ref="H651">IF($I$2="Длительное проживание от 30 ночей ",
INDEX(GRID!$B$18:$U$29,MATCH(G$7,GRID!$A$18:$A$29,0),MATCH(1,($U$2=GRID!$B$1:$U$1)*(КАЛЕНДАРЬ!BI10=GRID!$B$3:$U$3),0))*GRID!$H$42,
ROUNDUP(INDEX(GRID!$B$18:$U$29,MATCH(G$7,GRID!$A$18:$A$29,0),MATCH(1,($U$2=GRID!$B$1:$U$1)*(КАЛЕНДАРЬ!BI10=GRID!$B$3:$U$3),0))*GRID!$H$42*(1-GRID!$H$43),0))</f>
        <v>63840</v>
      </c>
      <c r="I651" s="5">
        <f t="array" ref="I651">IF($I$2="Длительное проживание от 30 ночей ",
INDEX(GRID!$B$4:$U$15,MATCH(I$7,GRID!$A$4:$A$15,0),MATCH(1,($U$2=GRID!$B$1:$U$1)*(КАЛЕНДАРЬ!BI10=GRID!$B$3:$U$3),0))*GRID!$H$42,
ROUNDUP(INDEX(GRID!$B$4:$U$15,MATCH(I$7,GRID!$A$4:$A$15,0),MATCH(1,($U$2=GRID!$B$1:$U$1)*(КАЛЕНДАРЬ!BI10=GRID!$B$3:$U$3),0))*GRID!$H$42*(1-GRID!$H$43),0))</f>
        <v>66000</v>
      </c>
      <c r="J651" s="5">
        <f t="array" ref="J651">IF($I$2="Длительное проживание от 30 ночей ",
INDEX(GRID!$B$18:$U$29,MATCH(I$7,GRID!$A$18:$A$29,0),MATCH(1,($U$2=GRID!$B$1:$U$1)*(КАЛЕНДАРЬ!BI10=GRID!$B$3:$U$3),0))*GRID!$H$42,
ROUNDUP(INDEX(GRID!$B$18:$U$29,MATCH(I$7,GRID!$A$18:$A$29,0),MATCH(1,($U$2=GRID!$B$1:$U$1)*(КАЛЕНДАРЬ!BI10=GRID!$B$3:$U$3),0))*GRID!$H$42*(1-GRID!$H$43),0))</f>
        <v>70000</v>
      </c>
      <c r="K651" s="5" cm="1">
        <f t="array" ref="K651">IF($I$2="Длительное проживание от 30 ночей ",
INDEX(GRID!$B$4:$U$15,MATCH(K$7,GRID!$A$4:$A$15,0),MATCH(1,($U$2=GRID!$B$1:$U$1)*(КАЛЕНДАРЬ!BI10=GRID!$B$3:$U$3),0))*GRID!$H$42,
ROUNDUP(INDEX(GRID!$B$4:$U$15,MATCH(K$7,GRID!$A$4:$A$15,0),MATCH(1,($U$2=GRID!$B$1:$U$1)*(КАЛЕНДАРЬ!BI10=GRID!$B$3:$U$3),0))*GRID!$H$42*(1-GRID!$H$43),0))</f>
        <v>72480</v>
      </c>
      <c r="L651" s="5" cm="1">
        <f t="array" ref="L651">IF($I$2="Длительное проживание от 30 ночей ",
INDEX(GRID!$B$18:$U$29,MATCH(K$7,GRID!$A$18:$A$29,0),MATCH(1,($U$2=GRID!$B$1:$U$1)*(КАЛЕНДАРЬ!BI10=GRID!$B$3:$U$3),0))*GRID!$H$42,
ROUNDUP(INDEX(GRID!$B$18:$U$29,MATCH(K$7,GRID!$A$18:$A$29,0),MATCH(1,($U$2=GRID!$B$1:$U$1)*(КАЛЕНДАРЬ!BI10=GRID!$B$3:$U$3),0))*GRID!$H$42*(1-GRID!$H$43),0))</f>
        <v>76480</v>
      </c>
      <c r="M651" s="5">
        <f t="array" ref="M651">IF($I$2="Длительное проживание от 30 ночей ",
INDEX(GRID!$B$4:$U$15,MATCH(M$7,GRID!$A$4:$A$15,0),MATCH(1,($U$2=GRID!$B$1:$U$1)*(КАЛЕНДАРЬ!BI10=GRID!$B$3:$U$3),0))*GRID!$H$42,
ROUNDUP(INDEX(GRID!$B$4:$U$15,MATCH(M$7,GRID!$A$4:$A$15,0),MATCH(1,($U$2=GRID!$B$1:$U$1)*(КАЛЕНДАРЬ!BI10=GRID!$B$3:$U$3),0))*GRID!$H$42*(1-GRID!$H$43),0))</f>
        <v>94640</v>
      </c>
      <c r="N651" s="5">
        <f t="array" ref="N651">IF($I$2="Длительное проживание от 30 ночей ",
INDEX(GRID!$B$18:$U$29,MATCH(M$7,GRID!$A$18:$A$29,0),MATCH(1,($U$2=GRID!$B$1:$U$1)*(КАЛЕНДАРЬ!BI10=GRID!$B$3:$U$3),0))*GRID!$H$42,
ROUNDUP(INDEX(GRID!$B$18:$U$29,MATCH(M$7,GRID!$A$18:$A$29,0),MATCH(1,($U$2=GRID!$B$1:$U$1)*(КАЛЕНДАРЬ!BI10=GRID!$B$3:$U$3),0))*GRID!$H$42*(1-GRID!$H$43),0))</f>
        <v>98640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 ht="12.75" customHeight="1">
      <c r="A652" s="56" t="s">
        <v>17</v>
      </c>
      <c r="B652" s="57">
        <v>8</v>
      </c>
      <c r="C652" s="5" cm="1">
        <f t="array" ref="C652">IF($I$2="Длительное проживание от 30 ночей ",
INDEX(GRID!$B$4:$U$15,MATCH(C$7,GRID!$A$4:$A$15,0),MATCH(1,($U$2=GRID!$B$1:$U$1)*(КАЛЕНДАРЬ!BI11=GRID!$B$3:$U$3),0))*GRID!$H$42,
ROUNDUP(INDEX(GRID!$B$4:$U$15,MATCH(C$7,GRID!$A$4:$A$15,0),MATCH(1,($U$2=GRID!$B$1:$U$1)*(КАЛЕНДАРЬ!BI11=GRID!$B$3:$U$3),0))*GRID!$H$42*(1-GRID!$H$43),0))</f>
        <v>45840</v>
      </c>
      <c r="D652" s="5">
        <f t="array" ref="D652">IF($I$2="Длительное проживание от 30 ночей ",
INDEX(GRID!$B$18:$U$29,MATCH(C$7,GRID!$A$18:$A$29,0),MATCH(1,($U$2=GRID!$B$1:$U$1)*(КАЛЕНДАРЬ!BI11=GRID!$B$3:$U$3),0))*GRID!$H$42,
ROUNDUP(INDEX(GRID!$B$18:$U$29,MATCH(C$7,GRID!$A$18:$A$29,0),MATCH(1,($U$2=GRID!$B$1:$U$1)*(КАЛЕНДАРЬ!BI11=GRID!$B$3:$U$3),0))*GRID!$H$42*(1-GRID!$H$43),0))</f>
        <v>49840</v>
      </c>
      <c r="E652" s="5">
        <f t="array" ref="E652">IF($I$2="Длительное проживание от 30 ночей ",
INDEX(GRID!$B$4:$U$15,MATCH(E$7,GRID!$A$4:$A$15,0),MATCH(1,($U$2=GRID!$B$1:$U$1)*(КАЛЕНДАРЬ!BI11=GRID!$B$3:$U$3),0))*GRID!$H$42,
ROUNDUP(INDEX(GRID!$B$4:$U$15,MATCH(E$7,GRID!$A$4:$A$15,0),MATCH(1,($U$2=GRID!$B$1:$U$1)*(КАЛЕНДАРЬ!BI11=GRID!$B$3:$U$3),0))*GRID!$H$42*(1-GRID!$H$43),0))</f>
        <v>53920</v>
      </c>
      <c r="F652" s="5">
        <f t="array" ref="F652">IF($I$2="Длительное проживание от 30 ночей ",
INDEX(GRID!$B$18:$U$29,MATCH(E$7,GRID!$A$18:$A$29,0),MATCH(1,($U$2=GRID!$B$1:$U$1)*(КАЛЕНДАРЬ!BI11=GRID!$B$3:$U$3),0))*GRID!$H$42,
ROUNDUP(INDEX(GRID!$B$18:$U$29,MATCH(E$7,GRID!$A$18:$A$29,0),MATCH(1,($U$2=GRID!$B$1:$U$1)*(КАЛЕНДАРЬ!BI11=GRID!$B$3:$U$3),0))*GRID!$H$42*(1-GRID!$H$43),0))</f>
        <v>57920</v>
      </c>
      <c r="G652" s="5" cm="1">
        <f t="array" ref="G652">IF($I$2="Длительное проживание от 30 ночей ",
INDEX(GRID!$B$4:$U$15,MATCH(G$7,GRID!$A$4:$A$15,0),MATCH(1,($U$2=GRID!$B$1:$U$1)*(КАЛЕНДАРЬ!BI11=GRID!$B$3:$U$3),0))*GRID!$H$42,
ROUNDUP(INDEX(GRID!$B$4:$U$15,MATCH(G$7,GRID!$A$4:$A$15,0),MATCH(1,($U$2=GRID!$B$1:$U$1)*(КАЛЕНДАРЬ!BI11=GRID!$B$3:$U$3),0))*GRID!$H$42*(1-GRID!$H$43),0))</f>
        <v>59840</v>
      </c>
      <c r="H652" s="5" cm="1">
        <f t="array" ref="H652">IF($I$2="Длительное проживание от 30 ночей ",
INDEX(GRID!$B$18:$U$29,MATCH(G$7,GRID!$A$18:$A$29,0),MATCH(1,($U$2=GRID!$B$1:$U$1)*(КАЛЕНДАРЬ!BI11=GRID!$B$3:$U$3),0))*GRID!$H$42,
ROUNDUP(INDEX(GRID!$B$18:$U$29,MATCH(G$7,GRID!$A$18:$A$29,0),MATCH(1,($U$2=GRID!$B$1:$U$1)*(КАЛЕНДАРЬ!BI11=GRID!$B$3:$U$3),0))*GRID!$H$42*(1-GRID!$H$43),0))</f>
        <v>63840</v>
      </c>
      <c r="I652" s="5">
        <f t="array" ref="I652">IF($I$2="Длительное проживание от 30 ночей ",
INDEX(GRID!$B$4:$U$15,MATCH(I$7,GRID!$A$4:$A$15,0),MATCH(1,($U$2=GRID!$B$1:$U$1)*(КАЛЕНДАРЬ!BI11=GRID!$B$3:$U$3),0))*GRID!$H$42,
ROUNDUP(INDEX(GRID!$B$4:$U$15,MATCH(I$7,GRID!$A$4:$A$15,0),MATCH(1,($U$2=GRID!$B$1:$U$1)*(КАЛЕНДАРЬ!BI11=GRID!$B$3:$U$3),0))*GRID!$H$42*(1-GRID!$H$43),0))</f>
        <v>66000</v>
      </c>
      <c r="J652" s="5">
        <f t="array" ref="J652">IF($I$2="Длительное проживание от 30 ночей ",
INDEX(GRID!$B$18:$U$29,MATCH(I$7,GRID!$A$18:$A$29,0),MATCH(1,($U$2=GRID!$B$1:$U$1)*(КАЛЕНДАРЬ!BI11=GRID!$B$3:$U$3),0))*GRID!$H$42,
ROUNDUP(INDEX(GRID!$B$18:$U$29,MATCH(I$7,GRID!$A$18:$A$29,0),MATCH(1,($U$2=GRID!$B$1:$U$1)*(КАЛЕНДАРЬ!BI11=GRID!$B$3:$U$3),0))*GRID!$H$42*(1-GRID!$H$43),0))</f>
        <v>70000</v>
      </c>
      <c r="K652" s="5" cm="1">
        <f t="array" ref="K652">IF($I$2="Длительное проживание от 30 ночей ",
INDEX(GRID!$B$4:$U$15,MATCH(K$7,GRID!$A$4:$A$15,0),MATCH(1,($U$2=GRID!$B$1:$U$1)*(КАЛЕНДАРЬ!BI11=GRID!$B$3:$U$3),0))*GRID!$H$42,
ROUNDUP(INDEX(GRID!$B$4:$U$15,MATCH(K$7,GRID!$A$4:$A$15,0),MATCH(1,($U$2=GRID!$B$1:$U$1)*(КАЛЕНДАРЬ!BI11=GRID!$B$3:$U$3),0))*GRID!$H$42*(1-GRID!$H$43),0))</f>
        <v>72480</v>
      </c>
      <c r="L652" s="5" cm="1">
        <f t="array" ref="L652">IF($I$2="Длительное проживание от 30 ночей ",
INDEX(GRID!$B$18:$U$29,MATCH(K$7,GRID!$A$18:$A$29,0),MATCH(1,($U$2=GRID!$B$1:$U$1)*(КАЛЕНДАРЬ!BI11=GRID!$B$3:$U$3),0))*GRID!$H$42,
ROUNDUP(INDEX(GRID!$B$18:$U$29,MATCH(K$7,GRID!$A$18:$A$29,0),MATCH(1,($U$2=GRID!$B$1:$U$1)*(КАЛЕНДАРЬ!BI11=GRID!$B$3:$U$3),0))*GRID!$H$42*(1-GRID!$H$43),0))</f>
        <v>76480</v>
      </c>
      <c r="M652" s="5">
        <f t="array" ref="M652">IF($I$2="Длительное проживание от 30 ночей ",
INDEX(GRID!$B$4:$U$15,MATCH(M$7,GRID!$A$4:$A$15,0),MATCH(1,($U$2=GRID!$B$1:$U$1)*(КАЛЕНДАРЬ!BI11=GRID!$B$3:$U$3),0))*GRID!$H$42,
ROUNDUP(INDEX(GRID!$B$4:$U$15,MATCH(M$7,GRID!$A$4:$A$15,0),MATCH(1,($U$2=GRID!$B$1:$U$1)*(КАЛЕНДАРЬ!BI11=GRID!$B$3:$U$3),0))*GRID!$H$42*(1-GRID!$H$43),0))</f>
        <v>94640</v>
      </c>
      <c r="N652" s="5">
        <f t="array" ref="N652">IF($I$2="Длительное проживание от 30 ночей ",
INDEX(GRID!$B$18:$U$29,MATCH(M$7,GRID!$A$18:$A$29,0),MATCH(1,($U$2=GRID!$B$1:$U$1)*(КАЛЕНДАРЬ!BI11=GRID!$B$3:$U$3),0))*GRID!$H$42,
ROUNDUP(INDEX(GRID!$B$18:$U$29,MATCH(M$7,GRID!$A$18:$A$29,0),MATCH(1,($U$2=GRID!$B$1:$U$1)*(КАЛЕНДАРЬ!BI11=GRID!$B$3:$U$3),0))*GRID!$H$42*(1-GRID!$H$43),0))</f>
        <v>98640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 ht="12.75" customHeight="1">
      <c r="A653" s="56" t="s">
        <v>11</v>
      </c>
      <c r="B653" s="57">
        <v>9</v>
      </c>
      <c r="C653" s="5" cm="1">
        <f t="array" ref="C653">IF($I$2="Длительное проживание от 30 ночей ",
INDEX(GRID!$B$4:$U$15,MATCH(C$7,GRID!$A$4:$A$15,0),MATCH(1,($U$2=GRID!$B$1:$U$1)*(КАЛЕНДАРЬ!BI12=GRID!$B$3:$U$3),0))*GRID!$H$42,
ROUNDUP(INDEX(GRID!$B$4:$U$15,MATCH(C$7,GRID!$A$4:$A$15,0),MATCH(1,($U$2=GRID!$B$1:$U$1)*(КАЛЕНДАРЬ!BI12=GRID!$B$3:$U$3),0))*GRID!$H$42*(1-GRID!$H$43),0))</f>
        <v>42080</v>
      </c>
      <c r="D653" s="5">
        <f t="array" ref="D653">IF($I$2="Длительное проживание от 30 ночей ",
INDEX(GRID!$B$18:$U$29,MATCH(C$7,GRID!$A$18:$A$29,0),MATCH(1,($U$2=GRID!$B$1:$U$1)*(КАЛЕНДАРЬ!BI12=GRID!$B$3:$U$3),0))*GRID!$H$42,
ROUNDUP(INDEX(GRID!$B$18:$U$29,MATCH(C$7,GRID!$A$18:$A$29,0),MATCH(1,($U$2=GRID!$B$1:$U$1)*(КАЛЕНДАРЬ!BI12=GRID!$B$3:$U$3),0))*GRID!$H$42*(1-GRID!$H$43),0))</f>
        <v>46080</v>
      </c>
      <c r="E653" s="5">
        <f t="array" ref="E653">IF($I$2="Длительное проживание от 30 ночей ",
INDEX(GRID!$B$4:$U$15,MATCH(E$7,GRID!$A$4:$A$15,0),MATCH(1,($U$2=GRID!$B$1:$U$1)*(КАЛЕНДАРЬ!BI12=GRID!$B$3:$U$3),0))*GRID!$H$42,
ROUNDUP(INDEX(GRID!$B$4:$U$15,MATCH(E$7,GRID!$A$4:$A$15,0),MATCH(1,($U$2=GRID!$B$1:$U$1)*(КАЛЕНДАРЬ!BI12=GRID!$B$3:$U$3),0))*GRID!$H$42*(1-GRID!$H$43),0))</f>
        <v>49680</v>
      </c>
      <c r="F653" s="5">
        <f t="array" ref="F653">IF($I$2="Длительное проживание от 30 ночей ",
INDEX(GRID!$B$18:$U$29,MATCH(E$7,GRID!$A$18:$A$29,0),MATCH(1,($U$2=GRID!$B$1:$U$1)*(КАЛЕНДАРЬ!BI12=GRID!$B$3:$U$3),0))*GRID!$H$42,
ROUNDUP(INDEX(GRID!$B$18:$U$29,MATCH(E$7,GRID!$A$18:$A$29,0),MATCH(1,($U$2=GRID!$B$1:$U$1)*(КАЛЕНДАРЬ!BI12=GRID!$B$3:$U$3),0))*GRID!$H$42*(1-GRID!$H$43),0))</f>
        <v>53680</v>
      </c>
      <c r="G653" s="5" cm="1">
        <f t="array" ref="G653">IF($I$2="Длительное проживание от 30 ночей ",
INDEX(GRID!$B$4:$U$15,MATCH(G$7,GRID!$A$4:$A$15,0),MATCH(1,($U$2=GRID!$B$1:$U$1)*(КАЛЕНДАРЬ!BI12=GRID!$B$3:$U$3),0))*GRID!$H$42,
ROUNDUP(INDEX(GRID!$B$4:$U$15,MATCH(G$7,GRID!$A$4:$A$15,0),MATCH(1,($U$2=GRID!$B$1:$U$1)*(КАЛЕНДАРЬ!BI12=GRID!$B$3:$U$3),0))*GRID!$H$42*(1-GRID!$H$43),0))</f>
        <v>55360</v>
      </c>
      <c r="H653" s="5" cm="1">
        <f t="array" ref="H653">IF($I$2="Длительное проживание от 30 ночей ",
INDEX(GRID!$B$18:$U$29,MATCH(G$7,GRID!$A$18:$A$29,0),MATCH(1,($U$2=GRID!$B$1:$U$1)*(КАЛЕНДАРЬ!BI12=GRID!$B$3:$U$3),0))*GRID!$H$42,
ROUNDUP(INDEX(GRID!$B$18:$U$29,MATCH(G$7,GRID!$A$18:$A$29,0),MATCH(1,($U$2=GRID!$B$1:$U$1)*(КАЛЕНДАРЬ!BI12=GRID!$B$3:$U$3),0))*GRID!$H$42*(1-GRID!$H$43),0))</f>
        <v>59360</v>
      </c>
      <c r="I653" s="5">
        <f t="array" ref="I653">IF($I$2="Длительное проживание от 30 ночей ",
INDEX(GRID!$B$4:$U$15,MATCH(I$7,GRID!$A$4:$A$15,0),MATCH(1,($U$2=GRID!$B$1:$U$1)*(КАЛЕНДАРЬ!BI12=GRID!$B$3:$U$3),0))*GRID!$H$42,
ROUNDUP(INDEX(GRID!$B$4:$U$15,MATCH(I$7,GRID!$A$4:$A$15,0),MATCH(1,($U$2=GRID!$B$1:$U$1)*(КАЛЕНДАРЬ!BI12=GRID!$B$3:$U$3),0))*GRID!$H$42*(1-GRID!$H$43),0))</f>
        <v>61280</v>
      </c>
      <c r="J653" s="5">
        <f t="array" ref="J653">IF($I$2="Длительное проживание от 30 ночей ",
INDEX(GRID!$B$18:$U$29,MATCH(I$7,GRID!$A$18:$A$29,0),MATCH(1,($U$2=GRID!$B$1:$U$1)*(КАЛЕНДАРЬ!BI12=GRID!$B$3:$U$3),0))*GRID!$H$42,
ROUNDUP(INDEX(GRID!$B$18:$U$29,MATCH(I$7,GRID!$A$18:$A$29,0),MATCH(1,($U$2=GRID!$B$1:$U$1)*(КАЛЕНДАРЬ!BI12=GRID!$B$3:$U$3),0))*GRID!$H$42*(1-GRID!$H$43),0))</f>
        <v>65280</v>
      </c>
      <c r="K653" s="5" cm="1">
        <f t="array" ref="K653">IF($I$2="Длительное проживание от 30 ночей ",
INDEX(GRID!$B$4:$U$15,MATCH(K$7,GRID!$A$4:$A$15,0),MATCH(1,($U$2=GRID!$B$1:$U$1)*(КАЛЕНДАРЬ!BI12=GRID!$B$3:$U$3),0))*GRID!$H$42,
ROUNDUP(INDEX(GRID!$B$4:$U$15,MATCH(K$7,GRID!$A$4:$A$15,0),MATCH(1,($U$2=GRID!$B$1:$U$1)*(КАЛЕНДАРЬ!BI12=GRID!$B$3:$U$3),0))*GRID!$H$42*(1-GRID!$H$43),0))</f>
        <v>67280</v>
      </c>
      <c r="L653" s="5" cm="1">
        <f t="array" ref="L653">IF($I$2="Длительное проживание от 30 ночей ",
INDEX(GRID!$B$18:$U$29,MATCH(K$7,GRID!$A$18:$A$29,0),MATCH(1,($U$2=GRID!$B$1:$U$1)*(КАЛЕНДАРЬ!BI12=GRID!$B$3:$U$3),0))*GRID!$H$42,
ROUNDUP(INDEX(GRID!$B$18:$U$29,MATCH(K$7,GRID!$A$18:$A$29,0),MATCH(1,($U$2=GRID!$B$1:$U$1)*(КАЛЕНДАРЬ!BI12=GRID!$B$3:$U$3),0))*GRID!$H$42*(1-GRID!$H$43),0))</f>
        <v>71280</v>
      </c>
      <c r="M653" s="5">
        <f t="array" ref="M653">IF($I$2="Длительное проживание от 30 ночей ",
INDEX(GRID!$B$4:$U$15,MATCH(M$7,GRID!$A$4:$A$15,0),MATCH(1,($U$2=GRID!$B$1:$U$1)*(КАЛЕНДАРЬ!BI12=GRID!$B$3:$U$3),0))*GRID!$H$42,
ROUNDUP(INDEX(GRID!$B$4:$U$15,MATCH(M$7,GRID!$A$4:$A$15,0),MATCH(1,($U$2=GRID!$B$1:$U$1)*(КАЛЕНДАРЬ!BI12=GRID!$B$3:$U$3),0))*GRID!$H$42*(1-GRID!$H$43),0))</f>
        <v>88320</v>
      </c>
      <c r="N653" s="5">
        <f t="array" ref="N653">IF($I$2="Длительное проживание от 30 ночей ",
INDEX(GRID!$B$18:$U$29,MATCH(M$7,GRID!$A$18:$A$29,0),MATCH(1,($U$2=GRID!$B$1:$U$1)*(КАЛЕНДАРЬ!BI12=GRID!$B$3:$U$3),0))*GRID!$H$42,
ROUNDUP(INDEX(GRID!$B$18:$U$29,MATCH(M$7,GRID!$A$18:$A$29,0),MATCH(1,($U$2=GRID!$B$1:$U$1)*(КАЛЕНДАРЬ!BI12=GRID!$B$3:$U$3),0))*GRID!$H$42*(1-GRID!$H$43),0))</f>
        <v>92320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 ht="12.75" customHeight="1">
      <c r="A654" s="56" t="s">
        <v>12</v>
      </c>
      <c r="B654" s="57">
        <v>10</v>
      </c>
      <c r="C654" s="5" cm="1">
        <f t="array" ref="C654">IF($I$2="Длительное проживание от 30 ночей ",
INDEX(GRID!$B$4:$U$15,MATCH(C$7,GRID!$A$4:$A$15,0),MATCH(1,($U$2=GRID!$B$1:$U$1)*(КАЛЕНДАРЬ!BI13=GRID!$B$3:$U$3),0))*GRID!$H$42,
ROUNDUP(INDEX(GRID!$B$4:$U$15,MATCH(C$7,GRID!$A$4:$A$15,0),MATCH(1,($U$2=GRID!$B$1:$U$1)*(КАЛЕНДАРЬ!BI13=GRID!$B$3:$U$3),0))*GRID!$H$42*(1-GRID!$H$43),0))</f>
        <v>42080</v>
      </c>
      <c r="D654" s="5">
        <f t="array" ref="D654">IF($I$2="Длительное проживание от 30 ночей ",
INDEX(GRID!$B$18:$U$29,MATCH(C$7,GRID!$A$18:$A$29,0),MATCH(1,($U$2=GRID!$B$1:$U$1)*(КАЛЕНДАРЬ!BI13=GRID!$B$3:$U$3),0))*GRID!$H$42,
ROUNDUP(INDEX(GRID!$B$18:$U$29,MATCH(C$7,GRID!$A$18:$A$29,0),MATCH(1,($U$2=GRID!$B$1:$U$1)*(КАЛЕНДАРЬ!BI13=GRID!$B$3:$U$3),0))*GRID!$H$42*(1-GRID!$H$43),0))</f>
        <v>46080</v>
      </c>
      <c r="E654" s="5">
        <f t="array" ref="E654">IF($I$2="Длительное проживание от 30 ночей ",
INDEX(GRID!$B$4:$U$15,MATCH(E$7,GRID!$A$4:$A$15,0),MATCH(1,($U$2=GRID!$B$1:$U$1)*(КАЛЕНДАРЬ!BI13=GRID!$B$3:$U$3),0))*GRID!$H$42,
ROUNDUP(INDEX(GRID!$B$4:$U$15,MATCH(E$7,GRID!$A$4:$A$15,0),MATCH(1,($U$2=GRID!$B$1:$U$1)*(КАЛЕНДАРЬ!BI13=GRID!$B$3:$U$3),0))*GRID!$H$42*(1-GRID!$H$43),0))</f>
        <v>49680</v>
      </c>
      <c r="F654" s="5">
        <f t="array" ref="F654">IF($I$2="Длительное проживание от 30 ночей ",
INDEX(GRID!$B$18:$U$29,MATCH(E$7,GRID!$A$18:$A$29,0),MATCH(1,($U$2=GRID!$B$1:$U$1)*(КАЛЕНДАРЬ!BI13=GRID!$B$3:$U$3),0))*GRID!$H$42,
ROUNDUP(INDEX(GRID!$B$18:$U$29,MATCH(E$7,GRID!$A$18:$A$29,0),MATCH(1,($U$2=GRID!$B$1:$U$1)*(КАЛЕНДАРЬ!BI13=GRID!$B$3:$U$3),0))*GRID!$H$42*(1-GRID!$H$43),0))</f>
        <v>53680</v>
      </c>
      <c r="G654" s="5" cm="1">
        <f t="array" ref="G654">IF($I$2="Длительное проживание от 30 ночей ",
INDEX(GRID!$B$4:$U$15,MATCH(G$7,GRID!$A$4:$A$15,0),MATCH(1,($U$2=GRID!$B$1:$U$1)*(КАЛЕНДАРЬ!BI13=GRID!$B$3:$U$3),0))*GRID!$H$42,
ROUNDUP(INDEX(GRID!$B$4:$U$15,MATCH(G$7,GRID!$A$4:$A$15,0),MATCH(1,($U$2=GRID!$B$1:$U$1)*(КАЛЕНДАРЬ!BI13=GRID!$B$3:$U$3),0))*GRID!$H$42*(1-GRID!$H$43),0))</f>
        <v>55360</v>
      </c>
      <c r="H654" s="5" cm="1">
        <f t="array" ref="H654">IF($I$2="Длительное проживание от 30 ночей ",
INDEX(GRID!$B$18:$U$29,MATCH(G$7,GRID!$A$18:$A$29,0),MATCH(1,($U$2=GRID!$B$1:$U$1)*(КАЛЕНДАРЬ!BI13=GRID!$B$3:$U$3),0))*GRID!$H$42,
ROUNDUP(INDEX(GRID!$B$18:$U$29,MATCH(G$7,GRID!$A$18:$A$29,0),MATCH(1,($U$2=GRID!$B$1:$U$1)*(КАЛЕНДАРЬ!BI13=GRID!$B$3:$U$3),0))*GRID!$H$42*(1-GRID!$H$43),0))</f>
        <v>59360</v>
      </c>
      <c r="I654" s="5">
        <f t="array" ref="I654">IF($I$2="Длительное проживание от 30 ночей ",
INDEX(GRID!$B$4:$U$15,MATCH(I$7,GRID!$A$4:$A$15,0),MATCH(1,($U$2=GRID!$B$1:$U$1)*(КАЛЕНДАРЬ!BI13=GRID!$B$3:$U$3),0))*GRID!$H$42,
ROUNDUP(INDEX(GRID!$B$4:$U$15,MATCH(I$7,GRID!$A$4:$A$15,0),MATCH(1,($U$2=GRID!$B$1:$U$1)*(КАЛЕНДАРЬ!BI13=GRID!$B$3:$U$3),0))*GRID!$H$42*(1-GRID!$H$43),0))</f>
        <v>61280</v>
      </c>
      <c r="J654" s="5">
        <f t="array" ref="J654">IF($I$2="Длительное проживание от 30 ночей ",
INDEX(GRID!$B$18:$U$29,MATCH(I$7,GRID!$A$18:$A$29,0),MATCH(1,($U$2=GRID!$B$1:$U$1)*(КАЛЕНДАРЬ!BI13=GRID!$B$3:$U$3),0))*GRID!$H$42,
ROUNDUP(INDEX(GRID!$B$18:$U$29,MATCH(I$7,GRID!$A$18:$A$29,0),MATCH(1,($U$2=GRID!$B$1:$U$1)*(КАЛЕНДАРЬ!BI13=GRID!$B$3:$U$3),0))*GRID!$H$42*(1-GRID!$H$43),0))</f>
        <v>65280</v>
      </c>
      <c r="K654" s="5" cm="1">
        <f t="array" ref="K654">IF($I$2="Длительное проживание от 30 ночей ",
INDEX(GRID!$B$4:$U$15,MATCH(K$7,GRID!$A$4:$A$15,0),MATCH(1,($U$2=GRID!$B$1:$U$1)*(КАЛЕНДАРЬ!BI13=GRID!$B$3:$U$3),0))*GRID!$H$42,
ROUNDUP(INDEX(GRID!$B$4:$U$15,MATCH(K$7,GRID!$A$4:$A$15,0),MATCH(1,($U$2=GRID!$B$1:$U$1)*(КАЛЕНДАРЬ!BI13=GRID!$B$3:$U$3),0))*GRID!$H$42*(1-GRID!$H$43),0))</f>
        <v>67280</v>
      </c>
      <c r="L654" s="5" cm="1">
        <f t="array" ref="L654">IF($I$2="Длительное проживание от 30 ночей ",
INDEX(GRID!$B$18:$U$29,MATCH(K$7,GRID!$A$18:$A$29,0),MATCH(1,($U$2=GRID!$B$1:$U$1)*(КАЛЕНДАРЬ!BI13=GRID!$B$3:$U$3),0))*GRID!$H$42,
ROUNDUP(INDEX(GRID!$B$18:$U$29,MATCH(K$7,GRID!$A$18:$A$29,0),MATCH(1,($U$2=GRID!$B$1:$U$1)*(КАЛЕНДАРЬ!BI13=GRID!$B$3:$U$3),0))*GRID!$H$42*(1-GRID!$H$43),0))</f>
        <v>71280</v>
      </c>
      <c r="M654" s="5">
        <f t="array" ref="M654">IF($I$2="Длительное проживание от 30 ночей ",
INDEX(GRID!$B$4:$U$15,MATCH(M$7,GRID!$A$4:$A$15,0),MATCH(1,($U$2=GRID!$B$1:$U$1)*(КАЛЕНДАРЬ!BI13=GRID!$B$3:$U$3),0))*GRID!$H$42,
ROUNDUP(INDEX(GRID!$B$4:$U$15,MATCH(M$7,GRID!$A$4:$A$15,0),MATCH(1,($U$2=GRID!$B$1:$U$1)*(КАЛЕНДАРЬ!BI13=GRID!$B$3:$U$3),0))*GRID!$H$42*(1-GRID!$H$43),0))</f>
        <v>88320</v>
      </c>
      <c r="N654" s="5">
        <f t="array" ref="N654">IF($I$2="Длительное проживание от 30 ночей ",
INDEX(GRID!$B$18:$U$29,MATCH(M$7,GRID!$A$18:$A$29,0),MATCH(1,($U$2=GRID!$B$1:$U$1)*(КАЛЕНДАРЬ!BI13=GRID!$B$3:$U$3),0))*GRID!$H$42,
ROUNDUP(INDEX(GRID!$B$18:$U$29,MATCH(M$7,GRID!$A$18:$A$29,0),MATCH(1,($U$2=GRID!$B$1:$U$1)*(КАЛЕНДАРЬ!BI13=GRID!$B$3:$U$3),0))*GRID!$H$42*(1-GRID!$H$43),0))</f>
        <v>92320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 ht="12.75" customHeight="1">
      <c r="A655" s="56" t="s">
        <v>13</v>
      </c>
      <c r="B655" s="57">
        <v>11</v>
      </c>
      <c r="C655" s="5" cm="1">
        <f t="array" ref="C655">IF($I$2="Длительное проживание от 30 ночей ",
INDEX(GRID!$B$4:$U$15,MATCH(C$7,GRID!$A$4:$A$15,0),MATCH(1,($U$2=GRID!$B$1:$U$1)*(КАЛЕНДАРЬ!BI14=GRID!$B$3:$U$3),0))*GRID!$H$42,
ROUNDUP(INDEX(GRID!$B$4:$U$15,MATCH(C$7,GRID!$A$4:$A$15,0),MATCH(1,($U$2=GRID!$B$1:$U$1)*(КАЛЕНДАРЬ!BI14=GRID!$B$3:$U$3),0))*GRID!$H$42*(1-GRID!$H$43),0))</f>
        <v>42080</v>
      </c>
      <c r="D655" s="5">
        <f t="array" ref="D655">IF($I$2="Длительное проживание от 30 ночей ",
INDEX(GRID!$B$18:$U$29,MATCH(C$7,GRID!$A$18:$A$29,0),MATCH(1,($U$2=GRID!$B$1:$U$1)*(КАЛЕНДАРЬ!BI14=GRID!$B$3:$U$3),0))*GRID!$H$42,
ROUNDUP(INDEX(GRID!$B$18:$U$29,MATCH(C$7,GRID!$A$18:$A$29,0),MATCH(1,($U$2=GRID!$B$1:$U$1)*(КАЛЕНДАРЬ!BI14=GRID!$B$3:$U$3),0))*GRID!$H$42*(1-GRID!$H$43),0))</f>
        <v>46080</v>
      </c>
      <c r="E655" s="5">
        <f t="array" ref="E655">IF($I$2="Длительное проживание от 30 ночей ",
INDEX(GRID!$B$4:$U$15,MATCH(E$7,GRID!$A$4:$A$15,0),MATCH(1,($U$2=GRID!$B$1:$U$1)*(КАЛЕНДАРЬ!BI14=GRID!$B$3:$U$3),0))*GRID!$H$42,
ROUNDUP(INDEX(GRID!$B$4:$U$15,MATCH(E$7,GRID!$A$4:$A$15,0),MATCH(1,($U$2=GRID!$B$1:$U$1)*(КАЛЕНДАРЬ!BI14=GRID!$B$3:$U$3),0))*GRID!$H$42*(1-GRID!$H$43),0))</f>
        <v>49680</v>
      </c>
      <c r="F655" s="5">
        <f t="array" ref="F655">IF($I$2="Длительное проживание от 30 ночей ",
INDEX(GRID!$B$18:$U$29,MATCH(E$7,GRID!$A$18:$A$29,0),MATCH(1,($U$2=GRID!$B$1:$U$1)*(КАЛЕНДАРЬ!BI14=GRID!$B$3:$U$3),0))*GRID!$H$42,
ROUNDUP(INDEX(GRID!$B$18:$U$29,MATCH(E$7,GRID!$A$18:$A$29,0),MATCH(1,($U$2=GRID!$B$1:$U$1)*(КАЛЕНДАРЬ!BI14=GRID!$B$3:$U$3),0))*GRID!$H$42*(1-GRID!$H$43),0))</f>
        <v>53680</v>
      </c>
      <c r="G655" s="5" cm="1">
        <f t="array" ref="G655">IF($I$2="Длительное проживание от 30 ночей ",
INDEX(GRID!$B$4:$U$15,MATCH(G$7,GRID!$A$4:$A$15,0),MATCH(1,($U$2=GRID!$B$1:$U$1)*(КАЛЕНДАРЬ!BI14=GRID!$B$3:$U$3),0))*GRID!$H$42,
ROUNDUP(INDEX(GRID!$B$4:$U$15,MATCH(G$7,GRID!$A$4:$A$15,0),MATCH(1,($U$2=GRID!$B$1:$U$1)*(КАЛЕНДАРЬ!BI14=GRID!$B$3:$U$3),0))*GRID!$H$42*(1-GRID!$H$43),0))</f>
        <v>55360</v>
      </c>
      <c r="H655" s="5" cm="1">
        <f t="array" ref="H655">IF($I$2="Длительное проживание от 30 ночей ",
INDEX(GRID!$B$18:$U$29,MATCH(G$7,GRID!$A$18:$A$29,0),MATCH(1,($U$2=GRID!$B$1:$U$1)*(КАЛЕНДАРЬ!BI14=GRID!$B$3:$U$3),0))*GRID!$H$42,
ROUNDUP(INDEX(GRID!$B$18:$U$29,MATCH(G$7,GRID!$A$18:$A$29,0),MATCH(1,($U$2=GRID!$B$1:$U$1)*(КАЛЕНДАРЬ!BI14=GRID!$B$3:$U$3),0))*GRID!$H$42*(1-GRID!$H$43),0))</f>
        <v>59360</v>
      </c>
      <c r="I655" s="5">
        <f t="array" ref="I655">IF($I$2="Длительное проживание от 30 ночей ",
INDEX(GRID!$B$4:$U$15,MATCH(I$7,GRID!$A$4:$A$15,0),MATCH(1,($U$2=GRID!$B$1:$U$1)*(КАЛЕНДАРЬ!BI14=GRID!$B$3:$U$3),0))*GRID!$H$42,
ROUNDUP(INDEX(GRID!$B$4:$U$15,MATCH(I$7,GRID!$A$4:$A$15,0),MATCH(1,($U$2=GRID!$B$1:$U$1)*(КАЛЕНДАРЬ!BI14=GRID!$B$3:$U$3),0))*GRID!$H$42*(1-GRID!$H$43),0))</f>
        <v>61280</v>
      </c>
      <c r="J655" s="5">
        <f t="array" ref="J655">IF($I$2="Длительное проживание от 30 ночей ",
INDEX(GRID!$B$18:$U$29,MATCH(I$7,GRID!$A$18:$A$29,0),MATCH(1,($U$2=GRID!$B$1:$U$1)*(КАЛЕНДАРЬ!BI14=GRID!$B$3:$U$3),0))*GRID!$H$42,
ROUNDUP(INDEX(GRID!$B$18:$U$29,MATCH(I$7,GRID!$A$18:$A$29,0),MATCH(1,($U$2=GRID!$B$1:$U$1)*(КАЛЕНДАРЬ!BI14=GRID!$B$3:$U$3),0))*GRID!$H$42*(1-GRID!$H$43),0))</f>
        <v>65280</v>
      </c>
      <c r="K655" s="5" cm="1">
        <f t="array" ref="K655">IF($I$2="Длительное проживание от 30 ночей ",
INDEX(GRID!$B$4:$U$15,MATCH(K$7,GRID!$A$4:$A$15,0),MATCH(1,($U$2=GRID!$B$1:$U$1)*(КАЛЕНДАРЬ!BI14=GRID!$B$3:$U$3),0))*GRID!$H$42,
ROUNDUP(INDEX(GRID!$B$4:$U$15,MATCH(K$7,GRID!$A$4:$A$15,0),MATCH(1,($U$2=GRID!$B$1:$U$1)*(КАЛЕНДАРЬ!BI14=GRID!$B$3:$U$3),0))*GRID!$H$42*(1-GRID!$H$43),0))</f>
        <v>67280</v>
      </c>
      <c r="L655" s="5" cm="1">
        <f t="array" ref="L655">IF($I$2="Длительное проживание от 30 ночей ",
INDEX(GRID!$B$18:$U$29,MATCH(K$7,GRID!$A$18:$A$29,0),MATCH(1,($U$2=GRID!$B$1:$U$1)*(КАЛЕНДАРЬ!BI14=GRID!$B$3:$U$3),0))*GRID!$H$42,
ROUNDUP(INDEX(GRID!$B$18:$U$29,MATCH(K$7,GRID!$A$18:$A$29,0),MATCH(1,($U$2=GRID!$B$1:$U$1)*(КАЛЕНДАРЬ!BI14=GRID!$B$3:$U$3),0))*GRID!$H$42*(1-GRID!$H$43),0))</f>
        <v>71280</v>
      </c>
      <c r="M655" s="5">
        <f t="array" ref="M655">IF($I$2="Длительное проживание от 30 ночей ",
INDEX(GRID!$B$4:$U$15,MATCH(M$7,GRID!$A$4:$A$15,0),MATCH(1,($U$2=GRID!$B$1:$U$1)*(КАЛЕНДАРЬ!BI14=GRID!$B$3:$U$3),0))*GRID!$H$42,
ROUNDUP(INDEX(GRID!$B$4:$U$15,MATCH(M$7,GRID!$A$4:$A$15,0),MATCH(1,($U$2=GRID!$B$1:$U$1)*(КАЛЕНДАРЬ!BI14=GRID!$B$3:$U$3),0))*GRID!$H$42*(1-GRID!$H$43),0))</f>
        <v>88320</v>
      </c>
      <c r="N655" s="5">
        <f t="array" ref="N655">IF($I$2="Длительное проживание от 30 ночей ",
INDEX(GRID!$B$18:$U$29,MATCH(M$7,GRID!$A$18:$A$29,0),MATCH(1,($U$2=GRID!$B$1:$U$1)*(КАЛЕНДАРЬ!BI14=GRID!$B$3:$U$3),0))*GRID!$H$42,
ROUNDUP(INDEX(GRID!$B$18:$U$29,MATCH(M$7,GRID!$A$18:$A$29,0),MATCH(1,($U$2=GRID!$B$1:$U$1)*(КАЛЕНДАРЬ!BI14=GRID!$B$3:$U$3),0))*GRID!$H$42*(1-GRID!$H$43),0))</f>
        <v>92320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 ht="12.75" customHeight="1">
      <c r="A656" s="56" t="s">
        <v>14</v>
      </c>
      <c r="B656" s="57">
        <v>12</v>
      </c>
      <c r="C656" s="5" cm="1">
        <f t="array" ref="C656">IF($I$2="Длительное проживание от 30 ночей ",
INDEX(GRID!$B$4:$U$15,MATCH(C$7,GRID!$A$4:$A$15,0),MATCH(1,($U$2=GRID!$B$1:$U$1)*(КАЛЕНДАРЬ!BI15=GRID!$B$3:$U$3),0))*GRID!$H$42,
ROUNDUP(INDEX(GRID!$B$4:$U$15,MATCH(C$7,GRID!$A$4:$A$15,0),MATCH(1,($U$2=GRID!$B$1:$U$1)*(КАЛЕНДАРЬ!BI15=GRID!$B$3:$U$3),0))*GRID!$H$42*(1-GRID!$H$43),0))</f>
        <v>42080</v>
      </c>
      <c r="D656" s="5">
        <f t="array" ref="D656">IF($I$2="Длительное проживание от 30 ночей ",
INDEX(GRID!$B$18:$U$29,MATCH(C$7,GRID!$A$18:$A$29,0),MATCH(1,($U$2=GRID!$B$1:$U$1)*(КАЛЕНДАРЬ!BI15=GRID!$B$3:$U$3),0))*GRID!$H$42,
ROUNDUP(INDEX(GRID!$B$18:$U$29,MATCH(C$7,GRID!$A$18:$A$29,0),MATCH(1,($U$2=GRID!$B$1:$U$1)*(КАЛЕНДАРЬ!BI15=GRID!$B$3:$U$3),0))*GRID!$H$42*(1-GRID!$H$43),0))</f>
        <v>46080</v>
      </c>
      <c r="E656" s="5">
        <f t="array" ref="E656">IF($I$2="Длительное проживание от 30 ночей ",
INDEX(GRID!$B$4:$U$15,MATCH(E$7,GRID!$A$4:$A$15,0),MATCH(1,($U$2=GRID!$B$1:$U$1)*(КАЛЕНДАРЬ!BI15=GRID!$B$3:$U$3),0))*GRID!$H$42,
ROUNDUP(INDEX(GRID!$B$4:$U$15,MATCH(E$7,GRID!$A$4:$A$15,0),MATCH(1,($U$2=GRID!$B$1:$U$1)*(КАЛЕНДАРЬ!BI15=GRID!$B$3:$U$3),0))*GRID!$H$42*(1-GRID!$H$43),0))</f>
        <v>49680</v>
      </c>
      <c r="F656" s="5">
        <f t="array" ref="F656">IF($I$2="Длительное проживание от 30 ночей ",
INDEX(GRID!$B$18:$U$29,MATCH(E$7,GRID!$A$18:$A$29,0),MATCH(1,($U$2=GRID!$B$1:$U$1)*(КАЛЕНДАРЬ!BI15=GRID!$B$3:$U$3),0))*GRID!$H$42,
ROUNDUP(INDEX(GRID!$B$18:$U$29,MATCH(E$7,GRID!$A$18:$A$29,0),MATCH(1,($U$2=GRID!$B$1:$U$1)*(КАЛЕНДАРЬ!BI15=GRID!$B$3:$U$3),0))*GRID!$H$42*(1-GRID!$H$43),0))</f>
        <v>53680</v>
      </c>
      <c r="G656" s="5" cm="1">
        <f t="array" ref="G656">IF($I$2="Длительное проживание от 30 ночей ",
INDEX(GRID!$B$4:$U$15,MATCH(G$7,GRID!$A$4:$A$15,0),MATCH(1,($U$2=GRID!$B$1:$U$1)*(КАЛЕНДАРЬ!BI15=GRID!$B$3:$U$3),0))*GRID!$H$42,
ROUNDUP(INDEX(GRID!$B$4:$U$15,MATCH(G$7,GRID!$A$4:$A$15,0),MATCH(1,($U$2=GRID!$B$1:$U$1)*(КАЛЕНДАРЬ!BI15=GRID!$B$3:$U$3),0))*GRID!$H$42*(1-GRID!$H$43),0))</f>
        <v>55360</v>
      </c>
      <c r="H656" s="5" cm="1">
        <f t="array" ref="H656">IF($I$2="Длительное проживание от 30 ночей ",
INDEX(GRID!$B$18:$U$29,MATCH(G$7,GRID!$A$18:$A$29,0),MATCH(1,($U$2=GRID!$B$1:$U$1)*(КАЛЕНДАРЬ!BI15=GRID!$B$3:$U$3),0))*GRID!$H$42,
ROUNDUP(INDEX(GRID!$B$18:$U$29,MATCH(G$7,GRID!$A$18:$A$29,0),MATCH(1,($U$2=GRID!$B$1:$U$1)*(КАЛЕНДАРЬ!BI15=GRID!$B$3:$U$3),0))*GRID!$H$42*(1-GRID!$H$43),0))</f>
        <v>59360</v>
      </c>
      <c r="I656" s="5">
        <f t="array" ref="I656">IF($I$2="Длительное проживание от 30 ночей ",
INDEX(GRID!$B$4:$U$15,MATCH(I$7,GRID!$A$4:$A$15,0),MATCH(1,($U$2=GRID!$B$1:$U$1)*(КАЛЕНДАРЬ!BI15=GRID!$B$3:$U$3),0))*GRID!$H$42,
ROUNDUP(INDEX(GRID!$B$4:$U$15,MATCH(I$7,GRID!$A$4:$A$15,0),MATCH(1,($U$2=GRID!$B$1:$U$1)*(КАЛЕНДАРЬ!BI15=GRID!$B$3:$U$3),0))*GRID!$H$42*(1-GRID!$H$43),0))</f>
        <v>61280</v>
      </c>
      <c r="J656" s="5">
        <f t="array" ref="J656">IF($I$2="Длительное проживание от 30 ночей ",
INDEX(GRID!$B$18:$U$29,MATCH(I$7,GRID!$A$18:$A$29,0),MATCH(1,($U$2=GRID!$B$1:$U$1)*(КАЛЕНДАРЬ!BI15=GRID!$B$3:$U$3),0))*GRID!$H$42,
ROUNDUP(INDEX(GRID!$B$18:$U$29,MATCH(I$7,GRID!$A$18:$A$29,0),MATCH(1,($U$2=GRID!$B$1:$U$1)*(КАЛЕНДАРЬ!BI15=GRID!$B$3:$U$3),0))*GRID!$H$42*(1-GRID!$H$43),0))</f>
        <v>65280</v>
      </c>
      <c r="K656" s="5" cm="1">
        <f t="array" ref="K656">IF($I$2="Длительное проживание от 30 ночей ",
INDEX(GRID!$B$4:$U$15,MATCH(K$7,GRID!$A$4:$A$15,0),MATCH(1,($U$2=GRID!$B$1:$U$1)*(КАЛЕНДАРЬ!BI15=GRID!$B$3:$U$3),0))*GRID!$H$42,
ROUNDUP(INDEX(GRID!$B$4:$U$15,MATCH(K$7,GRID!$A$4:$A$15,0),MATCH(1,($U$2=GRID!$B$1:$U$1)*(КАЛЕНДАРЬ!BI15=GRID!$B$3:$U$3),0))*GRID!$H$42*(1-GRID!$H$43),0))</f>
        <v>67280</v>
      </c>
      <c r="L656" s="5" cm="1">
        <f t="array" ref="L656">IF($I$2="Длительное проживание от 30 ночей ",
INDEX(GRID!$B$18:$U$29,MATCH(K$7,GRID!$A$18:$A$29,0),MATCH(1,($U$2=GRID!$B$1:$U$1)*(КАЛЕНДАРЬ!BI15=GRID!$B$3:$U$3),0))*GRID!$H$42,
ROUNDUP(INDEX(GRID!$B$18:$U$29,MATCH(K$7,GRID!$A$18:$A$29,0),MATCH(1,($U$2=GRID!$B$1:$U$1)*(КАЛЕНДАРЬ!BI15=GRID!$B$3:$U$3),0))*GRID!$H$42*(1-GRID!$H$43),0))</f>
        <v>71280</v>
      </c>
      <c r="M656" s="5">
        <f t="array" ref="M656">IF($I$2="Длительное проживание от 30 ночей ",
INDEX(GRID!$B$4:$U$15,MATCH(M$7,GRID!$A$4:$A$15,0),MATCH(1,($U$2=GRID!$B$1:$U$1)*(КАЛЕНДАРЬ!BI15=GRID!$B$3:$U$3),0))*GRID!$H$42,
ROUNDUP(INDEX(GRID!$B$4:$U$15,MATCH(M$7,GRID!$A$4:$A$15,0),MATCH(1,($U$2=GRID!$B$1:$U$1)*(КАЛЕНДАРЬ!BI15=GRID!$B$3:$U$3),0))*GRID!$H$42*(1-GRID!$H$43),0))</f>
        <v>88320</v>
      </c>
      <c r="N656" s="5">
        <f t="array" ref="N656">IF($I$2="Длительное проживание от 30 ночей ",
INDEX(GRID!$B$18:$U$29,MATCH(M$7,GRID!$A$18:$A$29,0),MATCH(1,($U$2=GRID!$B$1:$U$1)*(КАЛЕНДАРЬ!BI15=GRID!$B$3:$U$3),0))*GRID!$H$42,
ROUNDUP(INDEX(GRID!$B$18:$U$29,MATCH(M$7,GRID!$A$18:$A$29,0),MATCH(1,($U$2=GRID!$B$1:$U$1)*(КАЛЕНДАРЬ!BI15=GRID!$B$3:$U$3),0))*GRID!$H$42*(1-GRID!$H$43),0))</f>
        <v>92320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 ht="12.75" customHeight="1">
      <c r="A657" s="56" t="s">
        <v>15</v>
      </c>
      <c r="B657" s="57">
        <v>13</v>
      </c>
      <c r="C657" s="5" cm="1">
        <f t="array" ref="C657">IF($I$2="Длительное проживание от 30 ночей ",
INDEX(GRID!$B$4:$U$15,MATCH(C$7,GRID!$A$4:$A$15,0),MATCH(1,($U$2=GRID!$B$1:$U$1)*(КАЛЕНДАРЬ!BI16=GRID!$B$3:$U$3),0))*GRID!$H$42,
ROUNDUP(INDEX(GRID!$B$4:$U$15,MATCH(C$7,GRID!$A$4:$A$15,0),MATCH(1,($U$2=GRID!$B$1:$U$1)*(КАЛЕНДАРЬ!BI16=GRID!$B$3:$U$3),0))*GRID!$H$42*(1-GRID!$H$43),0))</f>
        <v>45840</v>
      </c>
      <c r="D657" s="5">
        <f t="array" ref="D657">IF($I$2="Длительное проживание от 30 ночей ",
INDEX(GRID!$B$18:$U$29,MATCH(C$7,GRID!$A$18:$A$29,0),MATCH(1,($U$2=GRID!$B$1:$U$1)*(КАЛЕНДАРЬ!BI16=GRID!$B$3:$U$3),0))*GRID!$H$42,
ROUNDUP(INDEX(GRID!$B$18:$U$29,MATCH(C$7,GRID!$A$18:$A$29,0),MATCH(1,($U$2=GRID!$B$1:$U$1)*(КАЛЕНДАРЬ!BI16=GRID!$B$3:$U$3),0))*GRID!$H$42*(1-GRID!$H$43),0))</f>
        <v>49840</v>
      </c>
      <c r="E657" s="5">
        <f t="array" ref="E657">IF($I$2="Длительное проживание от 30 ночей ",
INDEX(GRID!$B$4:$U$15,MATCH(E$7,GRID!$A$4:$A$15,0),MATCH(1,($U$2=GRID!$B$1:$U$1)*(КАЛЕНДАРЬ!BI16=GRID!$B$3:$U$3),0))*GRID!$H$42,
ROUNDUP(INDEX(GRID!$B$4:$U$15,MATCH(E$7,GRID!$A$4:$A$15,0),MATCH(1,($U$2=GRID!$B$1:$U$1)*(КАЛЕНДАРЬ!BI16=GRID!$B$3:$U$3),0))*GRID!$H$42*(1-GRID!$H$43),0))</f>
        <v>53920</v>
      </c>
      <c r="F657" s="5">
        <f t="array" ref="F657">IF($I$2="Длительное проживание от 30 ночей ",
INDEX(GRID!$B$18:$U$29,MATCH(E$7,GRID!$A$18:$A$29,0),MATCH(1,($U$2=GRID!$B$1:$U$1)*(КАЛЕНДАРЬ!BI16=GRID!$B$3:$U$3),0))*GRID!$H$42,
ROUNDUP(INDEX(GRID!$B$18:$U$29,MATCH(E$7,GRID!$A$18:$A$29,0),MATCH(1,($U$2=GRID!$B$1:$U$1)*(КАЛЕНДАРЬ!BI16=GRID!$B$3:$U$3),0))*GRID!$H$42*(1-GRID!$H$43),0))</f>
        <v>57920</v>
      </c>
      <c r="G657" s="5" cm="1">
        <f t="array" ref="G657">IF($I$2="Длительное проживание от 30 ночей ",
INDEX(GRID!$B$4:$U$15,MATCH(G$7,GRID!$A$4:$A$15,0),MATCH(1,($U$2=GRID!$B$1:$U$1)*(КАЛЕНДАРЬ!BI16=GRID!$B$3:$U$3),0))*GRID!$H$42,
ROUNDUP(INDEX(GRID!$B$4:$U$15,MATCH(G$7,GRID!$A$4:$A$15,0),MATCH(1,($U$2=GRID!$B$1:$U$1)*(КАЛЕНДАРЬ!BI16=GRID!$B$3:$U$3),0))*GRID!$H$42*(1-GRID!$H$43),0))</f>
        <v>59840</v>
      </c>
      <c r="H657" s="5" cm="1">
        <f t="array" ref="H657">IF($I$2="Длительное проживание от 30 ночей ",
INDEX(GRID!$B$18:$U$29,MATCH(G$7,GRID!$A$18:$A$29,0),MATCH(1,($U$2=GRID!$B$1:$U$1)*(КАЛЕНДАРЬ!BI16=GRID!$B$3:$U$3),0))*GRID!$H$42,
ROUNDUP(INDEX(GRID!$B$18:$U$29,MATCH(G$7,GRID!$A$18:$A$29,0),MATCH(1,($U$2=GRID!$B$1:$U$1)*(КАЛЕНДАРЬ!BI16=GRID!$B$3:$U$3),0))*GRID!$H$42*(1-GRID!$H$43),0))</f>
        <v>63840</v>
      </c>
      <c r="I657" s="5">
        <f t="array" ref="I657">IF($I$2="Длительное проживание от 30 ночей ",
INDEX(GRID!$B$4:$U$15,MATCH(I$7,GRID!$A$4:$A$15,0),MATCH(1,($U$2=GRID!$B$1:$U$1)*(КАЛЕНДАРЬ!BI16=GRID!$B$3:$U$3),0))*GRID!$H$42,
ROUNDUP(INDEX(GRID!$B$4:$U$15,MATCH(I$7,GRID!$A$4:$A$15,0),MATCH(1,($U$2=GRID!$B$1:$U$1)*(КАЛЕНДАРЬ!BI16=GRID!$B$3:$U$3),0))*GRID!$H$42*(1-GRID!$H$43),0))</f>
        <v>66000</v>
      </c>
      <c r="J657" s="5">
        <f t="array" ref="J657">IF($I$2="Длительное проживание от 30 ночей ",
INDEX(GRID!$B$18:$U$29,MATCH(I$7,GRID!$A$18:$A$29,0),MATCH(1,($U$2=GRID!$B$1:$U$1)*(КАЛЕНДАРЬ!BI16=GRID!$B$3:$U$3),0))*GRID!$H$42,
ROUNDUP(INDEX(GRID!$B$18:$U$29,MATCH(I$7,GRID!$A$18:$A$29,0),MATCH(1,($U$2=GRID!$B$1:$U$1)*(КАЛЕНДАРЬ!BI16=GRID!$B$3:$U$3),0))*GRID!$H$42*(1-GRID!$H$43),0))</f>
        <v>70000</v>
      </c>
      <c r="K657" s="5" cm="1">
        <f t="array" ref="K657">IF($I$2="Длительное проживание от 30 ночей ",
INDEX(GRID!$B$4:$U$15,MATCH(K$7,GRID!$A$4:$A$15,0),MATCH(1,($U$2=GRID!$B$1:$U$1)*(КАЛЕНДАРЬ!BI16=GRID!$B$3:$U$3),0))*GRID!$H$42,
ROUNDUP(INDEX(GRID!$B$4:$U$15,MATCH(K$7,GRID!$A$4:$A$15,0),MATCH(1,($U$2=GRID!$B$1:$U$1)*(КАЛЕНДАРЬ!BI16=GRID!$B$3:$U$3),0))*GRID!$H$42*(1-GRID!$H$43),0))</f>
        <v>72480</v>
      </c>
      <c r="L657" s="5" cm="1">
        <f t="array" ref="L657">IF($I$2="Длительное проживание от 30 ночей ",
INDEX(GRID!$B$18:$U$29,MATCH(K$7,GRID!$A$18:$A$29,0),MATCH(1,($U$2=GRID!$B$1:$U$1)*(КАЛЕНДАРЬ!BI16=GRID!$B$3:$U$3),0))*GRID!$H$42,
ROUNDUP(INDEX(GRID!$B$18:$U$29,MATCH(K$7,GRID!$A$18:$A$29,0),MATCH(1,($U$2=GRID!$B$1:$U$1)*(КАЛЕНДАРЬ!BI16=GRID!$B$3:$U$3),0))*GRID!$H$42*(1-GRID!$H$43),0))</f>
        <v>76480</v>
      </c>
      <c r="M657" s="5">
        <f t="array" ref="M657">IF($I$2="Длительное проживание от 30 ночей ",
INDEX(GRID!$B$4:$U$15,MATCH(M$7,GRID!$A$4:$A$15,0),MATCH(1,($U$2=GRID!$B$1:$U$1)*(КАЛЕНДАРЬ!BI16=GRID!$B$3:$U$3),0))*GRID!$H$42,
ROUNDUP(INDEX(GRID!$B$4:$U$15,MATCH(M$7,GRID!$A$4:$A$15,0),MATCH(1,($U$2=GRID!$B$1:$U$1)*(КАЛЕНДАРЬ!BI16=GRID!$B$3:$U$3),0))*GRID!$H$42*(1-GRID!$H$43),0))</f>
        <v>94640</v>
      </c>
      <c r="N657" s="5">
        <f t="array" ref="N657">IF($I$2="Длительное проживание от 30 ночей ",
INDEX(GRID!$B$18:$U$29,MATCH(M$7,GRID!$A$18:$A$29,0),MATCH(1,($U$2=GRID!$B$1:$U$1)*(КАЛЕНДАРЬ!BI16=GRID!$B$3:$U$3),0))*GRID!$H$42,
ROUNDUP(INDEX(GRID!$B$18:$U$29,MATCH(M$7,GRID!$A$18:$A$29,0),MATCH(1,($U$2=GRID!$B$1:$U$1)*(КАЛЕНДАРЬ!BI16=GRID!$B$3:$U$3),0))*GRID!$H$42*(1-GRID!$H$43),0))</f>
        <v>98640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 ht="12.75" customHeight="1">
      <c r="A658" s="56" t="s">
        <v>16</v>
      </c>
      <c r="B658" s="57">
        <v>14</v>
      </c>
      <c r="C658" s="5" cm="1">
        <f t="array" ref="C658">IF($I$2="Длительное проживание от 30 ночей ",
INDEX(GRID!$B$4:$U$15,MATCH(C$7,GRID!$A$4:$A$15,0),MATCH(1,($U$2=GRID!$B$1:$U$1)*(КАЛЕНДАРЬ!BI17=GRID!$B$3:$U$3),0))*GRID!$H$42,
ROUNDUP(INDEX(GRID!$B$4:$U$15,MATCH(C$7,GRID!$A$4:$A$15,0),MATCH(1,($U$2=GRID!$B$1:$U$1)*(КАЛЕНДАРЬ!BI17=GRID!$B$3:$U$3),0))*GRID!$H$42*(1-GRID!$H$43),0))</f>
        <v>45840</v>
      </c>
      <c r="D658" s="5">
        <f t="array" ref="D658">IF($I$2="Длительное проживание от 30 ночей ",
INDEX(GRID!$B$18:$U$29,MATCH(C$7,GRID!$A$18:$A$29,0),MATCH(1,($U$2=GRID!$B$1:$U$1)*(КАЛЕНДАРЬ!BI17=GRID!$B$3:$U$3),0))*GRID!$H$42,
ROUNDUP(INDEX(GRID!$B$18:$U$29,MATCH(C$7,GRID!$A$18:$A$29,0),MATCH(1,($U$2=GRID!$B$1:$U$1)*(КАЛЕНДАРЬ!BI17=GRID!$B$3:$U$3),0))*GRID!$H$42*(1-GRID!$H$43),0))</f>
        <v>49840</v>
      </c>
      <c r="E658" s="5">
        <f t="array" ref="E658">IF($I$2="Длительное проживание от 30 ночей ",
INDEX(GRID!$B$4:$U$15,MATCH(E$7,GRID!$A$4:$A$15,0),MATCH(1,($U$2=GRID!$B$1:$U$1)*(КАЛЕНДАРЬ!BI17=GRID!$B$3:$U$3),0))*GRID!$H$42,
ROUNDUP(INDEX(GRID!$B$4:$U$15,MATCH(E$7,GRID!$A$4:$A$15,0),MATCH(1,($U$2=GRID!$B$1:$U$1)*(КАЛЕНДАРЬ!BI17=GRID!$B$3:$U$3),0))*GRID!$H$42*(1-GRID!$H$43),0))</f>
        <v>53920</v>
      </c>
      <c r="F658" s="5">
        <f t="array" ref="F658">IF($I$2="Длительное проживание от 30 ночей ",
INDEX(GRID!$B$18:$U$29,MATCH(E$7,GRID!$A$18:$A$29,0),MATCH(1,($U$2=GRID!$B$1:$U$1)*(КАЛЕНДАРЬ!BI17=GRID!$B$3:$U$3),0))*GRID!$H$42,
ROUNDUP(INDEX(GRID!$B$18:$U$29,MATCH(E$7,GRID!$A$18:$A$29,0),MATCH(1,($U$2=GRID!$B$1:$U$1)*(КАЛЕНДАРЬ!BI17=GRID!$B$3:$U$3),0))*GRID!$H$42*(1-GRID!$H$43),0))</f>
        <v>57920</v>
      </c>
      <c r="G658" s="5" cm="1">
        <f t="array" ref="G658">IF($I$2="Длительное проживание от 30 ночей ",
INDEX(GRID!$B$4:$U$15,MATCH(G$7,GRID!$A$4:$A$15,0),MATCH(1,($U$2=GRID!$B$1:$U$1)*(КАЛЕНДАРЬ!BI17=GRID!$B$3:$U$3),0))*GRID!$H$42,
ROUNDUP(INDEX(GRID!$B$4:$U$15,MATCH(G$7,GRID!$A$4:$A$15,0),MATCH(1,($U$2=GRID!$B$1:$U$1)*(КАЛЕНДАРЬ!BI17=GRID!$B$3:$U$3),0))*GRID!$H$42*(1-GRID!$H$43),0))</f>
        <v>59840</v>
      </c>
      <c r="H658" s="5" cm="1">
        <f t="array" ref="H658">IF($I$2="Длительное проживание от 30 ночей ",
INDEX(GRID!$B$18:$U$29,MATCH(G$7,GRID!$A$18:$A$29,0),MATCH(1,($U$2=GRID!$B$1:$U$1)*(КАЛЕНДАРЬ!BI17=GRID!$B$3:$U$3),0))*GRID!$H$42,
ROUNDUP(INDEX(GRID!$B$18:$U$29,MATCH(G$7,GRID!$A$18:$A$29,0),MATCH(1,($U$2=GRID!$B$1:$U$1)*(КАЛЕНДАРЬ!BI17=GRID!$B$3:$U$3),0))*GRID!$H$42*(1-GRID!$H$43),0))</f>
        <v>63840</v>
      </c>
      <c r="I658" s="5">
        <f t="array" ref="I658">IF($I$2="Длительное проживание от 30 ночей ",
INDEX(GRID!$B$4:$U$15,MATCH(I$7,GRID!$A$4:$A$15,0),MATCH(1,($U$2=GRID!$B$1:$U$1)*(КАЛЕНДАРЬ!BI17=GRID!$B$3:$U$3),0))*GRID!$H$42,
ROUNDUP(INDEX(GRID!$B$4:$U$15,MATCH(I$7,GRID!$A$4:$A$15,0),MATCH(1,($U$2=GRID!$B$1:$U$1)*(КАЛЕНДАРЬ!BI17=GRID!$B$3:$U$3),0))*GRID!$H$42*(1-GRID!$H$43),0))</f>
        <v>66000</v>
      </c>
      <c r="J658" s="5">
        <f t="array" ref="J658">IF($I$2="Длительное проживание от 30 ночей ",
INDEX(GRID!$B$18:$U$29,MATCH(I$7,GRID!$A$18:$A$29,0),MATCH(1,($U$2=GRID!$B$1:$U$1)*(КАЛЕНДАРЬ!BI17=GRID!$B$3:$U$3),0))*GRID!$H$42,
ROUNDUP(INDEX(GRID!$B$18:$U$29,MATCH(I$7,GRID!$A$18:$A$29,0),MATCH(1,($U$2=GRID!$B$1:$U$1)*(КАЛЕНДАРЬ!BI17=GRID!$B$3:$U$3),0))*GRID!$H$42*(1-GRID!$H$43),0))</f>
        <v>70000</v>
      </c>
      <c r="K658" s="5" cm="1">
        <f t="array" ref="K658">IF($I$2="Длительное проживание от 30 ночей ",
INDEX(GRID!$B$4:$U$15,MATCH(K$7,GRID!$A$4:$A$15,0),MATCH(1,($U$2=GRID!$B$1:$U$1)*(КАЛЕНДАРЬ!BI17=GRID!$B$3:$U$3),0))*GRID!$H$42,
ROUNDUP(INDEX(GRID!$B$4:$U$15,MATCH(K$7,GRID!$A$4:$A$15,0),MATCH(1,($U$2=GRID!$B$1:$U$1)*(КАЛЕНДАРЬ!BI17=GRID!$B$3:$U$3),0))*GRID!$H$42*(1-GRID!$H$43),0))</f>
        <v>72480</v>
      </c>
      <c r="L658" s="5" cm="1">
        <f t="array" ref="L658">IF($I$2="Длительное проживание от 30 ночей ",
INDEX(GRID!$B$18:$U$29,MATCH(K$7,GRID!$A$18:$A$29,0),MATCH(1,($U$2=GRID!$B$1:$U$1)*(КАЛЕНДАРЬ!BI17=GRID!$B$3:$U$3),0))*GRID!$H$42,
ROUNDUP(INDEX(GRID!$B$18:$U$29,MATCH(K$7,GRID!$A$18:$A$29,0),MATCH(1,($U$2=GRID!$B$1:$U$1)*(КАЛЕНДАРЬ!BI17=GRID!$B$3:$U$3),0))*GRID!$H$42*(1-GRID!$H$43),0))</f>
        <v>76480</v>
      </c>
      <c r="M658" s="5">
        <f t="array" ref="M658">IF($I$2="Длительное проживание от 30 ночей ",
INDEX(GRID!$B$4:$U$15,MATCH(M$7,GRID!$A$4:$A$15,0),MATCH(1,($U$2=GRID!$B$1:$U$1)*(КАЛЕНДАРЬ!BI17=GRID!$B$3:$U$3),0))*GRID!$H$42,
ROUNDUP(INDEX(GRID!$B$4:$U$15,MATCH(M$7,GRID!$A$4:$A$15,0),MATCH(1,($U$2=GRID!$B$1:$U$1)*(КАЛЕНДАРЬ!BI17=GRID!$B$3:$U$3),0))*GRID!$H$42*(1-GRID!$H$43),0))</f>
        <v>94640</v>
      </c>
      <c r="N658" s="5">
        <f t="array" ref="N658">IF($I$2="Длительное проживание от 30 ночей ",
INDEX(GRID!$B$18:$U$29,MATCH(M$7,GRID!$A$18:$A$29,0),MATCH(1,($U$2=GRID!$B$1:$U$1)*(КАЛЕНДАРЬ!BI17=GRID!$B$3:$U$3),0))*GRID!$H$42,
ROUNDUP(INDEX(GRID!$B$18:$U$29,MATCH(M$7,GRID!$A$18:$A$29,0),MATCH(1,($U$2=GRID!$B$1:$U$1)*(КАЛЕНДАРЬ!BI17=GRID!$B$3:$U$3),0))*GRID!$H$42*(1-GRID!$H$43),0))</f>
        <v>98640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 ht="12.75" customHeight="1">
      <c r="A659" s="56" t="s">
        <v>17</v>
      </c>
      <c r="B659" s="57">
        <v>15</v>
      </c>
      <c r="C659" s="5" cm="1">
        <f t="array" ref="C659">IF($I$2="Длительное проживание от 30 ночей ",
INDEX(GRID!$B$4:$U$15,MATCH(C$7,GRID!$A$4:$A$15,0),MATCH(1,($U$2=GRID!$B$1:$U$1)*(КАЛЕНДАРЬ!BI18=GRID!$B$3:$U$3),0))*GRID!$H$42,
ROUNDUP(INDEX(GRID!$B$4:$U$15,MATCH(C$7,GRID!$A$4:$A$15,0),MATCH(1,($U$2=GRID!$B$1:$U$1)*(КАЛЕНДАРЬ!BI18=GRID!$B$3:$U$3),0))*GRID!$H$42*(1-GRID!$H$43),0))</f>
        <v>45840</v>
      </c>
      <c r="D659" s="5">
        <f t="array" ref="D659">IF($I$2="Длительное проживание от 30 ночей ",
INDEX(GRID!$B$18:$U$29,MATCH(C$7,GRID!$A$18:$A$29,0),MATCH(1,($U$2=GRID!$B$1:$U$1)*(КАЛЕНДАРЬ!BI18=GRID!$B$3:$U$3),0))*GRID!$H$42,
ROUNDUP(INDEX(GRID!$B$18:$U$29,MATCH(C$7,GRID!$A$18:$A$29,0),MATCH(1,($U$2=GRID!$B$1:$U$1)*(КАЛЕНДАРЬ!BI18=GRID!$B$3:$U$3),0))*GRID!$H$42*(1-GRID!$H$43),0))</f>
        <v>49840</v>
      </c>
      <c r="E659" s="5">
        <f t="array" ref="E659">IF($I$2="Длительное проживание от 30 ночей ",
INDEX(GRID!$B$4:$U$15,MATCH(E$7,GRID!$A$4:$A$15,0),MATCH(1,($U$2=GRID!$B$1:$U$1)*(КАЛЕНДАРЬ!BI18=GRID!$B$3:$U$3),0))*GRID!$H$42,
ROUNDUP(INDEX(GRID!$B$4:$U$15,MATCH(E$7,GRID!$A$4:$A$15,0),MATCH(1,($U$2=GRID!$B$1:$U$1)*(КАЛЕНДАРЬ!BI18=GRID!$B$3:$U$3),0))*GRID!$H$42*(1-GRID!$H$43),0))</f>
        <v>53920</v>
      </c>
      <c r="F659" s="5">
        <f t="array" ref="F659">IF($I$2="Длительное проживание от 30 ночей ",
INDEX(GRID!$B$18:$U$29,MATCH(E$7,GRID!$A$18:$A$29,0),MATCH(1,($U$2=GRID!$B$1:$U$1)*(КАЛЕНДАРЬ!BI18=GRID!$B$3:$U$3),0))*GRID!$H$42,
ROUNDUP(INDEX(GRID!$B$18:$U$29,MATCH(E$7,GRID!$A$18:$A$29,0),MATCH(1,($U$2=GRID!$B$1:$U$1)*(КАЛЕНДАРЬ!BI18=GRID!$B$3:$U$3),0))*GRID!$H$42*(1-GRID!$H$43),0))</f>
        <v>57920</v>
      </c>
      <c r="G659" s="5" cm="1">
        <f t="array" ref="G659">IF($I$2="Длительное проживание от 30 ночей ",
INDEX(GRID!$B$4:$U$15,MATCH(G$7,GRID!$A$4:$A$15,0),MATCH(1,($U$2=GRID!$B$1:$U$1)*(КАЛЕНДАРЬ!BI18=GRID!$B$3:$U$3),0))*GRID!$H$42,
ROUNDUP(INDEX(GRID!$B$4:$U$15,MATCH(G$7,GRID!$A$4:$A$15,0),MATCH(1,($U$2=GRID!$B$1:$U$1)*(КАЛЕНДАРЬ!BI18=GRID!$B$3:$U$3),0))*GRID!$H$42*(1-GRID!$H$43),0))</f>
        <v>59840</v>
      </c>
      <c r="H659" s="5" cm="1">
        <f t="array" ref="H659">IF($I$2="Длительное проживание от 30 ночей ",
INDEX(GRID!$B$18:$U$29,MATCH(G$7,GRID!$A$18:$A$29,0),MATCH(1,($U$2=GRID!$B$1:$U$1)*(КАЛЕНДАРЬ!BI18=GRID!$B$3:$U$3),0))*GRID!$H$42,
ROUNDUP(INDEX(GRID!$B$18:$U$29,MATCH(G$7,GRID!$A$18:$A$29,0),MATCH(1,($U$2=GRID!$B$1:$U$1)*(КАЛЕНДАРЬ!BI18=GRID!$B$3:$U$3),0))*GRID!$H$42*(1-GRID!$H$43),0))</f>
        <v>63840</v>
      </c>
      <c r="I659" s="5">
        <f t="array" ref="I659">IF($I$2="Длительное проживание от 30 ночей ",
INDEX(GRID!$B$4:$U$15,MATCH(I$7,GRID!$A$4:$A$15,0),MATCH(1,($U$2=GRID!$B$1:$U$1)*(КАЛЕНДАРЬ!BI18=GRID!$B$3:$U$3),0))*GRID!$H$42,
ROUNDUP(INDEX(GRID!$B$4:$U$15,MATCH(I$7,GRID!$A$4:$A$15,0),MATCH(1,($U$2=GRID!$B$1:$U$1)*(КАЛЕНДАРЬ!BI18=GRID!$B$3:$U$3),0))*GRID!$H$42*(1-GRID!$H$43),0))</f>
        <v>66000</v>
      </c>
      <c r="J659" s="5">
        <f t="array" ref="J659">IF($I$2="Длительное проживание от 30 ночей ",
INDEX(GRID!$B$18:$U$29,MATCH(I$7,GRID!$A$18:$A$29,0),MATCH(1,($U$2=GRID!$B$1:$U$1)*(КАЛЕНДАРЬ!BI18=GRID!$B$3:$U$3),0))*GRID!$H$42,
ROUNDUP(INDEX(GRID!$B$18:$U$29,MATCH(I$7,GRID!$A$18:$A$29,0),MATCH(1,($U$2=GRID!$B$1:$U$1)*(КАЛЕНДАРЬ!BI18=GRID!$B$3:$U$3),0))*GRID!$H$42*(1-GRID!$H$43),0))</f>
        <v>70000</v>
      </c>
      <c r="K659" s="5" cm="1">
        <f t="array" ref="K659">IF($I$2="Длительное проживание от 30 ночей ",
INDEX(GRID!$B$4:$U$15,MATCH(K$7,GRID!$A$4:$A$15,0),MATCH(1,($U$2=GRID!$B$1:$U$1)*(КАЛЕНДАРЬ!BI18=GRID!$B$3:$U$3),0))*GRID!$H$42,
ROUNDUP(INDEX(GRID!$B$4:$U$15,MATCH(K$7,GRID!$A$4:$A$15,0),MATCH(1,($U$2=GRID!$B$1:$U$1)*(КАЛЕНДАРЬ!BI18=GRID!$B$3:$U$3),0))*GRID!$H$42*(1-GRID!$H$43),0))</f>
        <v>72480</v>
      </c>
      <c r="L659" s="5" cm="1">
        <f t="array" ref="L659">IF($I$2="Длительное проживание от 30 ночей ",
INDEX(GRID!$B$18:$U$29,MATCH(K$7,GRID!$A$18:$A$29,0),MATCH(1,($U$2=GRID!$B$1:$U$1)*(КАЛЕНДАРЬ!BI18=GRID!$B$3:$U$3),0))*GRID!$H$42,
ROUNDUP(INDEX(GRID!$B$18:$U$29,MATCH(K$7,GRID!$A$18:$A$29,0),MATCH(1,($U$2=GRID!$B$1:$U$1)*(КАЛЕНДАРЬ!BI18=GRID!$B$3:$U$3),0))*GRID!$H$42*(1-GRID!$H$43),0))</f>
        <v>76480</v>
      </c>
      <c r="M659" s="5">
        <f t="array" ref="M659">IF($I$2="Длительное проживание от 30 ночей ",
INDEX(GRID!$B$4:$U$15,MATCH(M$7,GRID!$A$4:$A$15,0),MATCH(1,($U$2=GRID!$B$1:$U$1)*(КАЛЕНДАРЬ!BI18=GRID!$B$3:$U$3),0))*GRID!$H$42,
ROUNDUP(INDEX(GRID!$B$4:$U$15,MATCH(M$7,GRID!$A$4:$A$15,0),MATCH(1,($U$2=GRID!$B$1:$U$1)*(КАЛЕНДАРЬ!BI18=GRID!$B$3:$U$3),0))*GRID!$H$42*(1-GRID!$H$43),0))</f>
        <v>94640</v>
      </c>
      <c r="N659" s="5">
        <f t="array" ref="N659">IF($I$2="Длительное проживание от 30 ночей ",
INDEX(GRID!$B$18:$U$29,MATCH(M$7,GRID!$A$18:$A$29,0),MATCH(1,($U$2=GRID!$B$1:$U$1)*(КАЛЕНДАРЬ!BI18=GRID!$B$3:$U$3),0))*GRID!$H$42,
ROUNDUP(INDEX(GRID!$B$18:$U$29,MATCH(M$7,GRID!$A$18:$A$29,0),MATCH(1,($U$2=GRID!$B$1:$U$1)*(КАЛЕНДАРЬ!BI18=GRID!$B$3:$U$3),0))*GRID!$H$42*(1-GRID!$H$43),0))</f>
        <v>98640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 ht="12.75" customHeight="1">
      <c r="A660" s="56" t="s">
        <v>11</v>
      </c>
      <c r="B660" s="57">
        <v>16</v>
      </c>
      <c r="C660" s="5" cm="1">
        <f t="array" ref="C660">IF($I$2="Длительное проживание от 30 ночей ",
INDEX(GRID!$B$4:$U$15,MATCH(C$7,GRID!$A$4:$A$15,0),MATCH(1,($U$2=GRID!$B$1:$U$1)*(КАЛЕНДАРЬ!BI19=GRID!$B$3:$U$3),0))*GRID!$H$42,
ROUNDUP(INDEX(GRID!$B$4:$U$15,MATCH(C$7,GRID!$A$4:$A$15,0),MATCH(1,($U$2=GRID!$B$1:$U$1)*(КАЛЕНДАРЬ!BI19=GRID!$B$3:$U$3),0))*GRID!$H$42*(1-GRID!$H$43),0))</f>
        <v>42080</v>
      </c>
      <c r="D660" s="5">
        <f t="array" ref="D660">IF($I$2="Длительное проживание от 30 ночей ",
INDEX(GRID!$B$18:$U$29,MATCH(C$7,GRID!$A$18:$A$29,0),MATCH(1,($U$2=GRID!$B$1:$U$1)*(КАЛЕНДАРЬ!BI19=GRID!$B$3:$U$3),0))*GRID!$H$42,
ROUNDUP(INDEX(GRID!$B$18:$U$29,MATCH(C$7,GRID!$A$18:$A$29,0),MATCH(1,($U$2=GRID!$B$1:$U$1)*(КАЛЕНДАРЬ!BI19=GRID!$B$3:$U$3),0))*GRID!$H$42*(1-GRID!$H$43),0))</f>
        <v>46080</v>
      </c>
      <c r="E660" s="5">
        <f t="array" ref="E660">IF($I$2="Длительное проживание от 30 ночей ",
INDEX(GRID!$B$4:$U$15,MATCH(E$7,GRID!$A$4:$A$15,0),MATCH(1,($U$2=GRID!$B$1:$U$1)*(КАЛЕНДАРЬ!BI19=GRID!$B$3:$U$3),0))*GRID!$H$42,
ROUNDUP(INDEX(GRID!$B$4:$U$15,MATCH(E$7,GRID!$A$4:$A$15,0),MATCH(1,($U$2=GRID!$B$1:$U$1)*(КАЛЕНДАРЬ!BI19=GRID!$B$3:$U$3),0))*GRID!$H$42*(1-GRID!$H$43),0))</f>
        <v>49680</v>
      </c>
      <c r="F660" s="5">
        <f t="array" ref="F660">IF($I$2="Длительное проживание от 30 ночей ",
INDEX(GRID!$B$18:$U$29,MATCH(E$7,GRID!$A$18:$A$29,0),MATCH(1,($U$2=GRID!$B$1:$U$1)*(КАЛЕНДАРЬ!BI19=GRID!$B$3:$U$3),0))*GRID!$H$42,
ROUNDUP(INDEX(GRID!$B$18:$U$29,MATCH(E$7,GRID!$A$18:$A$29,0),MATCH(1,($U$2=GRID!$B$1:$U$1)*(КАЛЕНДАРЬ!BI19=GRID!$B$3:$U$3),0))*GRID!$H$42*(1-GRID!$H$43),0))</f>
        <v>53680</v>
      </c>
      <c r="G660" s="5" cm="1">
        <f t="array" ref="G660">IF($I$2="Длительное проживание от 30 ночей ",
INDEX(GRID!$B$4:$U$15,MATCH(G$7,GRID!$A$4:$A$15,0),MATCH(1,($U$2=GRID!$B$1:$U$1)*(КАЛЕНДАРЬ!BI19=GRID!$B$3:$U$3),0))*GRID!$H$42,
ROUNDUP(INDEX(GRID!$B$4:$U$15,MATCH(G$7,GRID!$A$4:$A$15,0),MATCH(1,($U$2=GRID!$B$1:$U$1)*(КАЛЕНДАРЬ!BI19=GRID!$B$3:$U$3),0))*GRID!$H$42*(1-GRID!$H$43),0))</f>
        <v>55360</v>
      </c>
      <c r="H660" s="5" cm="1">
        <f t="array" ref="H660">IF($I$2="Длительное проживание от 30 ночей ",
INDEX(GRID!$B$18:$U$29,MATCH(G$7,GRID!$A$18:$A$29,0),MATCH(1,($U$2=GRID!$B$1:$U$1)*(КАЛЕНДАРЬ!BI19=GRID!$B$3:$U$3),0))*GRID!$H$42,
ROUNDUP(INDEX(GRID!$B$18:$U$29,MATCH(G$7,GRID!$A$18:$A$29,0),MATCH(1,($U$2=GRID!$B$1:$U$1)*(КАЛЕНДАРЬ!BI19=GRID!$B$3:$U$3),0))*GRID!$H$42*(1-GRID!$H$43),0))</f>
        <v>59360</v>
      </c>
      <c r="I660" s="5">
        <f t="array" ref="I660">IF($I$2="Длительное проживание от 30 ночей ",
INDEX(GRID!$B$4:$U$15,MATCH(I$7,GRID!$A$4:$A$15,0),MATCH(1,($U$2=GRID!$B$1:$U$1)*(КАЛЕНДАРЬ!BI19=GRID!$B$3:$U$3),0))*GRID!$H$42,
ROUNDUP(INDEX(GRID!$B$4:$U$15,MATCH(I$7,GRID!$A$4:$A$15,0),MATCH(1,($U$2=GRID!$B$1:$U$1)*(КАЛЕНДАРЬ!BI19=GRID!$B$3:$U$3),0))*GRID!$H$42*(1-GRID!$H$43),0))</f>
        <v>61280</v>
      </c>
      <c r="J660" s="5">
        <f t="array" ref="J660">IF($I$2="Длительное проживание от 30 ночей ",
INDEX(GRID!$B$18:$U$29,MATCH(I$7,GRID!$A$18:$A$29,0),MATCH(1,($U$2=GRID!$B$1:$U$1)*(КАЛЕНДАРЬ!BI19=GRID!$B$3:$U$3),0))*GRID!$H$42,
ROUNDUP(INDEX(GRID!$B$18:$U$29,MATCH(I$7,GRID!$A$18:$A$29,0),MATCH(1,($U$2=GRID!$B$1:$U$1)*(КАЛЕНДАРЬ!BI19=GRID!$B$3:$U$3),0))*GRID!$H$42*(1-GRID!$H$43),0))</f>
        <v>65280</v>
      </c>
      <c r="K660" s="5" cm="1">
        <f t="array" ref="K660">IF($I$2="Длительное проживание от 30 ночей ",
INDEX(GRID!$B$4:$U$15,MATCH(K$7,GRID!$A$4:$A$15,0),MATCH(1,($U$2=GRID!$B$1:$U$1)*(КАЛЕНДАРЬ!BI19=GRID!$B$3:$U$3),0))*GRID!$H$42,
ROUNDUP(INDEX(GRID!$B$4:$U$15,MATCH(K$7,GRID!$A$4:$A$15,0),MATCH(1,($U$2=GRID!$B$1:$U$1)*(КАЛЕНДАРЬ!BI19=GRID!$B$3:$U$3),0))*GRID!$H$42*(1-GRID!$H$43),0))</f>
        <v>67280</v>
      </c>
      <c r="L660" s="5" cm="1">
        <f t="array" ref="L660">IF($I$2="Длительное проживание от 30 ночей ",
INDEX(GRID!$B$18:$U$29,MATCH(K$7,GRID!$A$18:$A$29,0),MATCH(1,($U$2=GRID!$B$1:$U$1)*(КАЛЕНДАРЬ!BI19=GRID!$B$3:$U$3),0))*GRID!$H$42,
ROUNDUP(INDEX(GRID!$B$18:$U$29,MATCH(K$7,GRID!$A$18:$A$29,0),MATCH(1,($U$2=GRID!$B$1:$U$1)*(КАЛЕНДАРЬ!BI19=GRID!$B$3:$U$3),0))*GRID!$H$42*(1-GRID!$H$43),0))</f>
        <v>71280</v>
      </c>
      <c r="M660" s="5">
        <f t="array" ref="M660">IF($I$2="Длительное проживание от 30 ночей ",
INDEX(GRID!$B$4:$U$15,MATCH(M$7,GRID!$A$4:$A$15,0),MATCH(1,($U$2=GRID!$B$1:$U$1)*(КАЛЕНДАРЬ!BI19=GRID!$B$3:$U$3),0))*GRID!$H$42,
ROUNDUP(INDEX(GRID!$B$4:$U$15,MATCH(M$7,GRID!$A$4:$A$15,0),MATCH(1,($U$2=GRID!$B$1:$U$1)*(КАЛЕНДАРЬ!BI19=GRID!$B$3:$U$3),0))*GRID!$H$42*(1-GRID!$H$43),0))</f>
        <v>88320</v>
      </c>
      <c r="N660" s="5">
        <f t="array" ref="N660">IF($I$2="Длительное проживание от 30 ночей ",
INDEX(GRID!$B$18:$U$29,MATCH(M$7,GRID!$A$18:$A$29,0),MATCH(1,($U$2=GRID!$B$1:$U$1)*(КАЛЕНДАРЬ!BI19=GRID!$B$3:$U$3),0))*GRID!$H$42,
ROUNDUP(INDEX(GRID!$B$18:$U$29,MATCH(M$7,GRID!$A$18:$A$29,0),MATCH(1,($U$2=GRID!$B$1:$U$1)*(КАЛЕНДАРЬ!BI19=GRID!$B$3:$U$3),0))*GRID!$H$42*(1-GRID!$H$43),0))</f>
        <v>92320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 ht="12.75" customHeight="1">
      <c r="A661" s="56" t="s">
        <v>12</v>
      </c>
      <c r="B661" s="57">
        <v>17</v>
      </c>
      <c r="C661" s="5" cm="1">
        <f t="array" ref="C661">IF($I$2="Длительное проживание от 30 ночей ",
INDEX(GRID!$B$4:$U$15,MATCH(C$7,GRID!$A$4:$A$15,0),MATCH(1,($U$2=GRID!$B$1:$U$1)*(КАЛЕНДАРЬ!BI20=GRID!$B$3:$U$3),0))*GRID!$H$42,
ROUNDUP(INDEX(GRID!$B$4:$U$15,MATCH(C$7,GRID!$A$4:$A$15,0),MATCH(1,($U$2=GRID!$B$1:$U$1)*(КАЛЕНДАРЬ!BI20=GRID!$B$3:$U$3),0))*GRID!$H$42*(1-GRID!$H$43),0))</f>
        <v>42080</v>
      </c>
      <c r="D661" s="5">
        <f t="array" ref="D661">IF($I$2="Длительное проживание от 30 ночей ",
INDEX(GRID!$B$18:$U$29,MATCH(C$7,GRID!$A$18:$A$29,0),MATCH(1,($U$2=GRID!$B$1:$U$1)*(КАЛЕНДАРЬ!BI20=GRID!$B$3:$U$3),0))*GRID!$H$42,
ROUNDUP(INDEX(GRID!$B$18:$U$29,MATCH(C$7,GRID!$A$18:$A$29,0),MATCH(1,($U$2=GRID!$B$1:$U$1)*(КАЛЕНДАРЬ!BI20=GRID!$B$3:$U$3),0))*GRID!$H$42*(1-GRID!$H$43),0))</f>
        <v>46080</v>
      </c>
      <c r="E661" s="5">
        <f t="array" ref="E661">IF($I$2="Длительное проживание от 30 ночей ",
INDEX(GRID!$B$4:$U$15,MATCH(E$7,GRID!$A$4:$A$15,0),MATCH(1,($U$2=GRID!$B$1:$U$1)*(КАЛЕНДАРЬ!BI20=GRID!$B$3:$U$3),0))*GRID!$H$42,
ROUNDUP(INDEX(GRID!$B$4:$U$15,MATCH(E$7,GRID!$A$4:$A$15,0),MATCH(1,($U$2=GRID!$B$1:$U$1)*(КАЛЕНДАРЬ!BI20=GRID!$B$3:$U$3),0))*GRID!$H$42*(1-GRID!$H$43),0))</f>
        <v>49680</v>
      </c>
      <c r="F661" s="5">
        <f t="array" ref="F661">IF($I$2="Длительное проживание от 30 ночей ",
INDEX(GRID!$B$18:$U$29,MATCH(E$7,GRID!$A$18:$A$29,0),MATCH(1,($U$2=GRID!$B$1:$U$1)*(КАЛЕНДАРЬ!BI20=GRID!$B$3:$U$3),0))*GRID!$H$42,
ROUNDUP(INDEX(GRID!$B$18:$U$29,MATCH(E$7,GRID!$A$18:$A$29,0),MATCH(1,($U$2=GRID!$B$1:$U$1)*(КАЛЕНДАРЬ!BI20=GRID!$B$3:$U$3),0))*GRID!$H$42*(1-GRID!$H$43),0))</f>
        <v>53680</v>
      </c>
      <c r="G661" s="5" cm="1">
        <f t="array" ref="G661">IF($I$2="Длительное проживание от 30 ночей ",
INDEX(GRID!$B$4:$U$15,MATCH(G$7,GRID!$A$4:$A$15,0),MATCH(1,($U$2=GRID!$B$1:$U$1)*(КАЛЕНДАРЬ!BI20=GRID!$B$3:$U$3),0))*GRID!$H$42,
ROUNDUP(INDEX(GRID!$B$4:$U$15,MATCH(G$7,GRID!$A$4:$A$15,0),MATCH(1,($U$2=GRID!$B$1:$U$1)*(КАЛЕНДАРЬ!BI20=GRID!$B$3:$U$3),0))*GRID!$H$42*(1-GRID!$H$43),0))</f>
        <v>55360</v>
      </c>
      <c r="H661" s="5" cm="1">
        <f t="array" ref="H661">IF($I$2="Длительное проживание от 30 ночей ",
INDEX(GRID!$B$18:$U$29,MATCH(G$7,GRID!$A$18:$A$29,0),MATCH(1,($U$2=GRID!$B$1:$U$1)*(КАЛЕНДАРЬ!BI20=GRID!$B$3:$U$3),0))*GRID!$H$42,
ROUNDUP(INDEX(GRID!$B$18:$U$29,MATCH(G$7,GRID!$A$18:$A$29,0),MATCH(1,($U$2=GRID!$B$1:$U$1)*(КАЛЕНДАРЬ!BI20=GRID!$B$3:$U$3),0))*GRID!$H$42*(1-GRID!$H$43),0))</f>
        <v>59360</v>
      </c>
      <c r="I661" s="5">
        <f t="array" ref="I661">IF($I$2="Длительное проживание от 30 ночей ",
INDEX(GRID!$B$4:$U$15,MATCH(I$7,GRID!$A$4:$A$15,0),MATCH(1,($U$2=GRID!$B$1:$U$1)*(КАЛЕНДАРЬ!BI20=GRID!$B$3:$U$3),0))*GRID!$H$42,
ROUNDUP(INDEX(GRID!$B$4:$U$15,MATCH(I$7,GRID!$A$4:$A$15,0),MATCH(1,($U$2=GRID!$B$1:$U$1)*(КАЛЕНДАРЬ!BI20=GRID!$B$3:$U$3),0))*GRID!$H$42*(1-GRID!$H$43),0))</f>
        <v>61280</v>
      </c>
      <c r="J661" s="5">
        <f t="array" ref="J661">IF($I$2="Длительное проживание от 30 ночей ",
INDEX(GRID!$B$18:$U$29,MATCH(I$7,GRID!$A$18:$A$29,0),MATCH(1,($U$2=GRID!$B$1:$U$1)*(КАЛЕНДАРЬ!BI20=GRID!$B$3:$U$3),0))*GRID!$H$42,
ROUNDUP(INDEX(GRID!$B$18:$U$29,MATCH(I$7,GRID!$A$18:$A$29,0),MATCH(1,($U$2=GRID!$B$1:$U$1)*(КАЛЕНДАРЬ!BI20=GRID!$B$3:$U$3),0))*GRID!$H$42*(1-GRID!$H$43),0))</f>
        <v>65280</v>
      </c>
      <c r="K661" s="5" cm="1">
        <f t="array" ref="K661">IF($I$2="Длительное проживание от 30 ночей ",
INDEX(GRID!$B$4:$U$15,MATCH(K$7,GRID!$A$4:$A$15,0),MATCH(1,($U$2=GRID!$B$1:$U$1)*(КАЛЕНДАРЬ!BI20=GRID!$B$3:$U$3),0))*GRID!$H$42,
ROUNDUP(INDEX(GRID!$B$4:$U$15,MATCH(K$7,GRID!$A$4:$A$15,0),MATCH(1,($U$2=GRID!$B$1:$U$1)*(КАЛЕНДАРЬ!BI20=GRID!$B$3:$U$3),0))*GRID!$H$42*(1-GRID!$H$43),0))</f>
        <v>67280</v>
      </c>
      <c r="L661" s="5" cm="1">
        <f t="array" ref="L661">IF($I$2="Длительное проживание от 30 ночей ",
INDEX(GRID!$B$18:$U$29,MATCH(K$7,GRID!$A$18:$A$29,0),MATCH(1,($U$2=GRID!$B$1:$U$1)*(КАЛЕНДАРЬ!BI20=GRID!$B$3:$U$3),0))*GRID!$H$42,
ROUNDUP(INDEX(GRID!$B$18:$U$29,MATCH(K$7,GRID!$A$18:$A$29,0),MATCH(1,($U$2=GRID!$B$1:$U$1)*(КАЛЕНДАРЬ!BI20=GRID!$B$3:$U$3),0))*GRID!$H$42*(1-GRID!$H$43),0))</f>
        <v>71280</v>
      </c>
      <c r="M661" s="5">
        <f t="array" ref="M661">IF($I$2="Длительное проживание от 30 ночей ",
INDEX(GRID!$B$4:$U$15,MATCH(M$7,GRID!$A$4:$A$15,0),MATCH(1,($U$2=GRID!$B$1:$U$1)*(КАЛЕНДАРЬ!BI20=GRID!$B$3:$U$3),0))*GRID!$H$42,
ROUNDUP(INDEX(GRID!$B$4:$U$15,MATCH(M$7,GRID!$A$4:$A$15,0),MATCH(1,($U$2=GRID!$B$1:$U$1)*(КАЛЕНДАРЬ!BI20=GRID!$B$3:$U$3),0))*GRID!$H$42*(1-GRID!$H$43),0))</f>
        <v>88320</v>
      </c>
      <c r="N661" s="5">
        <f t="array" ref="N661">IF($I$2="Длительное проживание от 30 ночей ",
INDEX(GRID!$B$18:$U$29,MATCH(M$7,GRID!$A$18:$A$29,0),MATCH(1,($U$2=GRID!$B$1:$U$1)*(КАЛЕНДАРЬ!BI20=GRID!$B$3:$U$3),0))*GRID!$H$42,
ROUNDUP(INDEX(GRID!$B$18:$U$29,MATCH(M$7,GRID!$A$18:$A$29,0),MATCH(1,($U$2=GRID!$B$1:$U$1)*(КАЛЕНДАРЬ!BI20=GRID!$B$3:$U$3),0))*GRID!$H$42*(1-GRID!$H$43),0))</f>
        <v>92320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 ht="12.75" customHeight="1">
      <c r="A662" s="56" t="s">
        <v>13</v>
      </c>
      <c r="B662" s="57">
        <v>18</v>
      </c>
      <c r="C662" s="5" cm="1">
        <f t="array" ref="C662">IF($I$2="Длительное проживание от 30 ночей ",
INDEX(GRID!$B$4:$U$15,MATCH(C$7,GRID!$A$4:$A$15,0),MATCH(1,($U$2=GRID!$B$1:$U$1)*(КАЛЕНДАРЬ!BI21=GRID!$B$3:$U$3),0))*GRID!$H$42,
ROUNDUP(INDEX(GRID!$B$4:$U$15,MATCH(C$7,GRID!$A$4:$A$15,0),MATCH(1,($U$2=GRID!$B$1:$U$1)*(КАЛЕНДАРЬ!BI21=GRID!$B$3:$U$3),0))*GRID!$H$42*(1-GRID!$H$43),0))</f>
        <v>42080</v>
      </c>
      <c r="D662" s="5">
        <f t="array" ref="D662">IF($I$2="Длительное проживание от 30 ночей ",
INDEX(GRID!$B$18:$U$29,MATCH(C$7,GRID!$A$18:$A$29,0),MATCH(1,($U$2=GRID!$B$1:$U$1)*(КАЛЕНДАРЬ!BI21=GRID!$B$3:$U$3),0))*GRID!$H$42,
ROUNDUP(INDEX(GRID!$B$18:$U$29,MATCH(C$7,GRID!$A$18:$A$29,0),MATCH(1,($U$2=GRID!$B$1:$U$1)*(КАЛЕНДАРЬ!BI21=GRID!$B$3:$U$3),0))*GRID!$H$42*(1-GRID!$H$43),0))</f>
        <v>46080</v>
      </c>
      <c r="E662" s="5">
        <f t="array" ref="E662">IF($I$2="Длительное проживание от 30 ночей ",
INDEX(GRID!$B$4:$U$15,MATCH(E$7,GRID!$A$4:$A$15,0),MATCH(1,($U$2=GRID!$B$1:$U$1)*(КАЛЕНДАРЬ!BI21=GRID!$B$3:$U$3),0))*GRID!$H$42,
ROUNDUP(INDEX(GRID!$B$4:$U$15,MATCH(E$7,GRID!$A$4:$A$15,0),MATCH(1,($U$2=GRID!$B$1:$U$1)*(КАЛЕНДАРЬ!BI21=GRID!$B$3:$U$3),0))*GRID!$H$42*(1-GRID!$H$43),0))</f>
        <v>49680</v>
      </c>
      <c r="F662" s="5">
        <f t="array" ref="F662">IF($I$2="Длительное проживание от 30 ночей ",
INDEX(GRID!$B$18:$U$29,MATCH(E$7,GRID!$A$18:$A$29,0),MATCH(1,($U$2=GRID!$B$1:$U$1)*(КАЛЕНДАРЬ!BI21=GRID!$B$3:$U$3),0))*GRID!$H$42,
ROUNDUP(INDEX(GRID!$B$18:$U$29,MATCH(E$7,GRID!$A$18:$A$29,0),MATCH(1,($U$2=GRID!$B$1:$U$1)*(КАЛЕНДАРЬ!BI21=GRID!$B$3:$U$3),0))*GRID!$H$42*(1-GRID!$H$43),0))</f>
        <v>53680</v>
      </c>
      <c r="G662" s="5" cm="1">
        <f t="array" ref="G662">IF($I$2="Длительное проживание от 30 ночей ",
INDEX(GRID!$B$4:$U$15,MATCH(G$7,GRID!$A$4:$A$15,0),MATCH(1,($U$2=GRID!$B$1:$U$1)*(КАЛЕНДАРЬ!BI21=GRID!$B$3:$U$3),0))*GRID!$H$42,
ROUNDUP(INDEX(GRID!$B$4:$U$15,MATCH(G$7,GRID!$A$4:$A$15,0),MATCH(1,($U$2=GRID!$B$1:$U$1)*(КАЛЕНДАРЬ!BI21=GRID!$B$3:$U$3),0))*GRID!$H$42*(1-GRID!$H$43),0))</f>
        <v>55360</v>
      </c>
      <c r="H662" s="5" cm="1">
        <f t="array" ref="H662">IF($I$2="Длительное проживание от 30 ночей ",
INDEX(GRID!$B$18:$U$29,MATCH(G$7,GRID!$A$18:$A$29,0),MATCH(1,($U$2=GRID!$B$1:$U$1)*(КАЛЕНДАРЬ!BI21=GRID!$B$3:$U$3),0))*GRID!$H$42,
ROUNDUP(INDEX(GRID!$B$18:$U$29,MATCH(G$7,GRID!$A$18:$A$29,0),MATCH(1,($U$2=GRID!$B$1:$U$1)*(КАЛЕНДАРЬ!BI21=GRID!$B$3:$U$3),0))*GRID!$H$42*(1-GRID!$H$43),0))</f>
        <v>59360</v>
      </c>
      <c r="I662" s="5">
        <f t="array" ref="I662">IF($I$2="Длительное проживание от 30 ночей ",
INDEX(GRID!$B$4:$U$15,MATCH(I$7,GRID!$A$4:$A$15,0),MATCH(1,($U$2=GRID!$B$1:$U$1)*(КАЛЕНДАРЬ!BI21=GRID!$B$3:$U$3),0))*GRID!$H$42,
ROUNDUP(INDEX(GRID!$B$4:$U$15,MATCH(I$7,GRID!$A$4:$A$15,0),MATCH(1,($U$2=GRID!$B$1:$U$1)*(КАЛЕНДАРЬ!BI21=GRID!$B$3:$U$3),0))*GRID!$H$42*(1-GRID!$H$43),0))</f>
        <v>61280</v>
      </c>
      <c r="J662" s="5">
        <f t="array" ref="J662">IF($I$2="Длительное проживание от 30 ночей ",
INDEX(GRID!$B$18:$U$29,MATCH(I$7,GRID!$A$18:$A$29,0),MATCH(1,($U$2=GRID!$B$1:$U$1)*(КАЛЕНДАРЬ!BI21=GRID!$B$3:$U$3),0))*GRID!$H$42,
ROUNDUP(INDEX(GRID!$B$18:$U$29,MATCH(I$7,GRID!$A$18:$A$29,0),MATCH(1,($U$2=GRID!$B$1:$U$1)*(КАЛЕНДАРЬ!BI21=GRID!$B$3:$U$3),0))*GRID!$H$42*(1-GRID!$H$43),0))</f>
        <v>65280</v>
      </c>
      <c r="K662" s="5" cm="1">
        <f t="array" ref="K662">IF($I$2="Длительное проживание от 30 ночей ",
INDEX(GRID!$B$4:$U$15,MATCH(K$7,GRID!$A$4:$A$15,0),MATCH(1,($U$2=GRID!$B$1:$U$1)*(КАЛЕНДАРЬ!BI21=GRID!$B$3:$U$3),0))*GRID!$H$42,
ROUNDUP(INDEX(GRID!$B$4:$U$15,MATCH(K$7,GRID!$A$4:$A$15,0),MATCH(1,($U$2=GRID!$B$1:$U$1)*(КАЛЕНДАРЬ!BI21=GRID!$B$3:$U$3),0))*GRID!$H$42*(1-GRID!$H$43),0))</f>
        <v>67280</v>
      </c>
      <c r="L662" s="5" cm="1">
        <f t="array" ref="L662">IF($I$2="Длительное проживание от 30 ночей ",
INDEX(GRID!$B$18:$U$29,MATCH(K$7,GRID!$A$18:$A$29,0),MATCH(1,($U$2=GRID!$B$1:$U$1)*(КАЛЕНДАРЬ!BI21=GRID!$B$3:$U$3),0))*GRID!$H$42,
ROUNDUP(INDEX(GRID!$B$18:$U$29,MATCH(K$7,GRID!$A$18:$A$29,0),MATCH(1,($U$2=GRID!$B$1:$U$1)*(КАЛЕНДАРЬ!BI21=GRID!$B$3:$U$3),0))*GRID!$H$42*(1-GRID!$H$43),0))</f>
        <v>71280</v>
      </c>
      <c r="M662" s="5">
        <f t="array" ref="M662">IF($I$2="Длительное проживание от 30 ночей ",
INDEX(GRID!$B$4:$U$15,MATCH(M$7,GRID!$A$4:$A$15,0),MATCH(1,($U$2=GRID!$B$1:$U$1)*(КАЛЕНДАРЬ!BI21=GRID!$B$3:$U$3),0))*GRID!$H$42,
ROUNDUP(INDEX(GRID!$B$4:$U$15,MATCH(M$7,GRID!$A$4:$A$15,0),MATCH(1,($U$2=GRID!$B$1:$U$1)*(КАЛЕНДАРЬ!BI21=GRID!$B$3:$U$3),0))*GRID!$H$42*(1-GRID!$H$43),0))</f>
        <v>88320</v>
      </c>
      <c r="N662" s="5">
        <f t="array" ref="N662">IF($I$2="Длительное проживание от 30 ночей ",
INDEX(GRID!$B$18:$U$29,MATCH(M$7,GRID!$A$18:$A$29,0),MATCH(1,($U$2=GRID!$B$1:$U$1)*(КАЛЕНДАРЬ!BI21=GRID!$B$3:$U$3),0))*GRID!$H$42,
ROUNDUP(INDEX(GRID!$B$18:$U$29,MATCH(M$7,GRID!$A$18:$A$29,0),MATCH(1,($U$2=GRID!$B$1:$U$1)*(КАЛЕНДАРЬ!BI21=GRID!$B$3:$U$3),0))*GRID!$H$42*(1-GRID!$H$43),0))</f>
        <v>92320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 ht="12.75" customHeight="1">
      <c r="A663" s="56" t="s">
        <v>14</v>
      </c>
      <c r="B663" s="57">
        <v>19</v>
      </c>
      <c r="C663" s="5" cm="1">
        <f t="array" ref="C663">IF($I$2="Длительное проживание от 30 ночей ",
INDEX(GRID!$B$4:$U$15,MATCH(C$7,GRID!$A$4:$A$15,0),MATCH(1,($U$2=GRID!$B$1:$U$1)*(КАЛЕНДАРЬ!BI22=GRID!$B$3:$U$3),0))*GRID!$H$42,
ROUNDUP(INDEX(GRID!$B$4:$U$15,MATCH(C$7,GRID!$A$4:$A$15,0),MATCH(1,($U$2=GRID!$B$1:$U$1)*(КАЛЕНДАРЬ!BI22=GRID!$B$3:$U$3),0))*GRID!$H$42*(1-GRID!$H$43),0))</f>
        <v>42080</v>
      </c>
      <c r="D663" s="5">
        <f t="array" ref="D663">IF($I$2="Длительное проживание от 30 ночей ",
INDEX(GRID!$B$18:$U$29,MATCH(C$7,GRID!$A$18:$A$29,0),MATCH(1,($U$2=GRID!$B$1:$U$1)*(КАЛЕНДАРЬ!BI22=GRID!$B$3:$U$3),0))*GRID!$H$42,
ROUNDUP(INDEX(GRID!$B$18:$U$29,MATCH(C$7,GRID!$A$18:$A$29,0),MATCH(1,($U$2=GRID!$B$1:$U$1)*(КАЛЕНДАРЬ!BI22=GRID!$B$3:$U$3),0))*GRID!$H$42*(1-GRID!$H$43),0))</f>
        <v>46080</v>
      </c>
      <c r="E663" s="5">
        <f t="array" ref="E663">IF($I$2="Длительное проживание от 30 ночей ",
INDEX(GRID!$B$4:$U$15,MATCH(E$7,GRID!$A$4:$A$15,0),MATCH(1,($U$2=GRID!$B$1:$U$1)*(КАЛЕНДАРЬ!BI22=GRID!$B$3:$U$3),0))*GRID!$H$42,
ROUNDUP(INDEX(GRID!$B$4:$U$15,MATCH(E$7,GRID!$A$4:$A$15,0),MATCH(1,($U$2=GRID!$B$1:$U$1)*(КАЛЕНДАРЬ!BI22=GRID!$B$3:$U$3),0))*GRID!$H$42*(1-GRID!$H$43),0))</f>
        <v>49680</v>
      </c>
      <c r="F663" s="5">
        <f t="array" ref="F663">IF($I$2="Длительное проживание от 30 ночей ",
INDEX(GRID!$B$18:$U$29,MATCH(E$7,GRID!$A$18:$A$29,0),MATCH(1,($U$2=GRID!$B$1:$U$1)*(КАЛЕНДАРЬ!BI22=GRID!$B$3:$U$3),0))*GRID!$H$42,
ROUNDUP(INDEX(GRID!$B$18:$U$29,MATCH(E$7,GRID!$A$18:$A$29,0),MATCH(1,($U$2=GRID!$B$1:$U$1)*(КАЛЕНДАРЬ!BI22=GRID!$B$3:$U$3),0))*GRID!$H$42*(1-GRID!$H$43),0))</f>
        <v>53680</v>
      </c>
      <c r="G663" s="5" cm="1">
        <f t="array" ref="G663">IF($I$2="Длительное проживание от 30 ночей ",
INDEX(GRID!$B$4:$U$15,MATCH(G$7,GRID!$A$4:$A$15,0),MATCH(1,($U$2=GRID!$B$1:$U$1)*(КАЛЕНДАРЬ!BI22=GRID!$B$3:$U$3),0))*GRID!$H$42,
ROUNDUP(INDEX(GRID!$B$4:$U$15,MATCH(G$7,GRID!$A$4:$A$15,0),MATCH(1,($U$2=GRID!$B$1:$U$1)*(КАЛЕНДАРЬ!BI22=GRID!$B$3:$U$3),0))*GRID!$H$42*(1-GRID!$H$43),0))</f>
        <v>55360</v>
      </c>
      <c r="H663" s="5" cm="1">
        <f t="array" ref="H663">IF($I$2="Длительное проживание от 30 ночей ",
INDEX(GRID!$B$18:$U$29,MATCH(G$7,GRID!$A$18:$A$29,0),MATCH(1,($U$2=GRID!$B$1:$U$1)*(КАЛЕНДАРЬ!BI22=GRID!$B$3:$U$3),0))*GRID!$H$42,
ROUNDUP(INDEX(GRID!$B$18:$U$29,MATCH(G$7,GRID!$A$18:$A$29,0),MATCH(1,($U$2=GRID!$B$1:$U$1)*(КАЛЕНДАРЬ!BI22=GRID!$B$3:$U$3),0))*GRID!$H$42*(1-GRID!$H$43),0))</f>
        <v>59360</v>
      </c>
      <c r="I663" s="5">
        <f t="array" ref="I663">IF($I$2="Длительное проживание от 30 ночей ",
INDEX(GRID!$B$4:$U$15,MATCH(I$7,GRID!$A$4:$A$15,0),MATCH(1,($U$2=GRID!$B$1:$U$1)*(КАЛЕНДАРЬ!BI22=GRID!$B$3:$U$3),0))*GRID!$H$42,
ROUNDUP(INDEX(GRID!$B$4:$U$15,MATCH(I$7,GRID!$A$4:$A$15,0),MATCH(1,($U$2=GRID!$B$1:$U$1)*(КАЛЕНДАРЬ!BI22=GRID!$B$3:$U$3),0))*GRID!$H$42*(1-GRID!$H$43),0))</f>
        <v>61280</v>
      </c>
      <c r="J663" s="5">
        <f t="array" ref="J663">IF($I$2="Длительное проживание от 30 ночей ",
INDEX(GRID!$B$18:$U$29,MATCH(I$7,GRID!$A$18:$A$29,0),MATCH(1,($U$2=GRID!$B$1:$U$1)*(КАЛЕНДАРЬ!BI22=GRID!$B$3:$U$3),0))*GRID!$H$42,
ROUNDUP(INDEX(GRID!$B$18:$U$29,MATCH(I$7,GRID!$A$18:$A$29,0),MATCH(1,($U$2=GRID!$B$1:$U$1)*(КАЛЕНДАРЬ!BI22=GRID!$B$3:$U$3),0))*GRID!$H$42*(1-GRID!$H$43),0))</f>
        <v>65280</v>
      </c>
      <c r="K663" s="5" cm="1">
        <f t="array" ref="K663">IF($I$2="Длительное проживание от 30 ночей ",
INDEX(GRID!$B$4:$U$15,MATCH(K$7,GRID!$A$4:$A$15,0),MATCH(1,($U$2=GRID!$B$1:$U$1)*(КАЛЕНДАРЬ!BI22=GRID!$B$3:$U$3),0))*GRID!$H$42,
ROUNDUP(INDEX(GRID!$B$4:$U$15,MATCH(K$7,GRID!$A$4:$A$15,0),MATCH(1,($U$2=GRID!$B$1:$U$1)*(КАЛЕНДАРЬ!BI22=GRID!$B$3:$U$3),0))*GRID!$H$42*(1-GRID!$H$43),0))</f>
        <v>67280</v>
      </c>
      <c r="L663" s="5" cm="1">
        <f t="array" ref="L663">IF($I$2="Длительное проживание от 30 ночей ",
INDEX(GRID!$B$18:$U$29,MATCH(K$7,GRID!$A$18:$A$29,0),MATCH(1,($U$2=GRID!$B$1:$U$1)*(КАЛЕНДАРЬ!BI22=GRID!$B$3:$U$3),0))*GRID!$H$42,
ROUNDUP(INDEX(GRID!$B$18:$U$29,MATCH(K$7,GRID!$A$18:$A$29,0),MATCH(1,($U$2=GRID!$B$1:$U$1)*(КАЛЕНДАРЬ!BI22=GRID!$B$3:$U$3),0))*GRID!$H$42*(1-GRID!$H$43),0))</f>
        <v>71280</v>
      </c>
      <c r="M663" s="5">
        <f t="array" ref="M663">IF($I$2="Длительное проживание от 30 ночей ",
INDEX(GRID!$B$4:$U$15,MATCH(M$7,GRID!$A$4:$A$15,0),MATCH(1,($U$2=GRID!$B$1:$U$1)*(КАЛЕНДАРЬ!BI22=GRID!$B$3:$U$3),0))*GRID!$H$42,
ROUNDUP(INDEX(GRID!$B$4:$U$15,MATCH(M$7,GRID!$A$4:$A$15,0),MATCH(1,($U$2=GRID!$B$1:$U$1)*(КАЛЕНДАРЬ!BI22=GRID!$B$3:$U$3),0))*GRID!$H$42*(1-GRID!$H$43),0))</f>
        <v>88320</v>
      </c>
      <c r="N663" s="5">
        <f t="array" ref="N663">IF($I$2="Длительное проживание от 30 ночей ",
INDEX(GRID!$B$18:$U$29,MATCH(M$7,GRID!$A$18:$A$29,0),MATCH(1,($U$2=GRID!$B$1:$U$1)*(КАЛЕНДАРЬ!BI22=GRID!$B$3:$U$3),0))*GRID!$H$42,
ROUNDUP(INDEX(GRID!$B$18:$U$29,MATCH(M$7,GRID!$A$18:$A$29,0),MATCH(1,($U$2=GRID!$B$1:$U$1)*(КАЛЕНДАРЬ!BI22=GRID!$B$3:$U$3),0))*GRID!$H$42*(1-GRID!$H$43),0))</f>
        <v>92320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 ht="12.75" customHeight="1">
      <c r="A664" s="56" t="s">
        <v>15</v>
      </c>
      <c r="B664" s="57">
        <v>20</v>
      </c>
      <c r="C664" s="5" cm="1">
        <f t="array" ref="C664">IF($I$2="Длительное проживание от 30 ночей ",
INDEX(GRID!$B$4:$U$15,MATCH(C$7,GRID!$A$4:$A$15,0),MATCH(1,($U$2=GRID!$B$1:$U$1)*(КАЛЕНДАРЬ!BI23=GRID!$B$3:$U$3),0))*GRID!$H$42,
ROUNDUP(INDEX(GRID!$B$4:$U$15,MATCH(C$7,GRID!$A$4:$A$15,0),MATCH(1,($U$2=GRID!$B$1:$U$1)*(КАЛЕНДАРЬ!BI23=GRID!$B$3:$U$3),0))*GRID!$H$42*(1-GRID!$H$43),0))</f>
        <v>45840</v>
      </c>
      <c r="D664" s="5">
        <f t="array" ref="D664">IF($I$2="Длительное проживание от 30 ночей ",
INDEX(GRID!$B$18:$U$29,MATCH(C$7,GRID!$A$18:$A$29,0),MATCH(1,($U$2=GRID!$B$1:$U$1)*(КАЛЕНДАРЬ!BI23=GRID!$B$3:$U$3),0))*GRID!$H$42,
ROUNDUP(INDEX(GRID!$B$18:$U$29,MATCH(C$7,GRID!$A$18:$A$29,0),MATCH(1,($U$2=GRID!$B$1:$U$1)*(КАЛЕНДАРЬ!BI23=GRID!$B$3:$U$3),0))*GRID!$H$42*(1-GRID!$H$43),0))</f>
        <v>49840</v>
      </c>
      <c r="E664" s="5">
        <f t="array" ref="E664">IF($I$2="Длительное проживание от 30 ночей ",
INDEX(GRID!$B$4:$U$15,MATCH(E$7,GRID!$A$4:$A$15,0),MATCH(1,($U$2=GRID!$B$1:$U$1)*(КАЛЕНДАРЬ!BI23=GRID!$B$3:$U$3),0))*GRID!$H$42,
ROUNDUP(INDEX(GRID!$B$4:$U$15,MATCH(E$7,GRID!$A$4:$A$15,0),MATCH(1,($U$2=GRID!$B$1:$U$1)*(КАЛЕНДАРЬ!BI23=GRID!$B$3:$U$3),0))*GRID!$H$42*(1-GRID!$H$43),0))</f>
        <v>53920</v>
      </c>
      <c r="F664" s="5">
        <f t="array" ref="F664">IF($I$2="Длительное проживание от 30 ночей ",
INDEX(GRID!$B$18:$U$29,MATCH(E$7,GRID!$A$18:$A$29,0),MATCH(1,($U$2=GRID!$B$1:$U$1)*(КАЛЕНДАРЬ!BI23=GRID!$B$3:$U$3),0))*GRID!$H$42,
ROUNDUP(INDEX(GRID!$B$18:$U$29,MATCH(E$7,GRID!$A$18:$A$29,0),MATCH(1,($U$2=GRID!$B$1:$U$1)*(КАЛЕНДАРЬ!BI23=GRID!$B$3:$U$3),0))*GRID!$H$42*(1-GRID!$H$43),0))</f>
        <v>57920</v>
      </c>
      <c r="G664" s="5" cm="1">
        <f t="array" ref="G664">IF($I$2="Длительное проживание от 30 ночей ",
INDEX(GRID!$B$4:$U$15,MATCH(G$7,GRID!$A$4:$A$15,0),MATCH(1,($U$2=GRID!$B$1:$U$1)*(КАЛЕНДАРЬ!BI23=GRID!$B$3:$U$3),0))*GRID!$H$42,
ROUNDUP(INDEX(GRID!$B$4:$U$15,MATCH(G$7,GRID!$A$4:$A$15,0),MATCH(1,($U$2=GRID!$B$1:$U$1)*(КАЛЕНДАРЬ!BI23=GRID!$B$3:$U$3),0))*GRID!$H$42*(1-GRID!$H$43),0))</f>
        <v>59840</v>
      </c>
      <c r="H664" s="5" cm="1">
        <f t="array" ref="H664">IF($I$2="Длительное проживание от 30 ночей ",
INDEX(GRID!$B$18:$U$29,MATCH(G$7,GRID!$A$18:$A$29,0),MATCH(1,($U$2=GRID!$B$1:$U$1)*(КАЛЕНДАРЬ!BI23=GRID!$B$3:$U$3),0))*GRID!$H$42,
ROUNDUP(INDEX(GRID!$B$18:$U$29,MATCH(G$7,GRID!$A$18:$A$29,0),MATCH(1,($U$2=GRID!$B$1:$U$1)*(КАЛЕНДАРЬ!BI23=GRID!$B$3:$U$3),0))*GRID!$H$42*(1-GRID!$H$43),0))</f>
        <v>63840</v>
      </c>
      <c r="I664" s="5">
        <f t="array" ref="I664">IF($I$2="Длительное проживание от 30 ночей ",
INDEX(GRID!$B$4:$U$15,MATCH(I$7,GRID!$A$4:$A$15,0),MATCH(1,($U$2=GRID!$B$1:$U$1)*(КАЛЕНДАРЬ!BI23=GRID!$B$3:$U$3),0))*GRID!$H$42,
ROUNDUP(INDEX(GRID!$B$4:$U$15,MATCH(I$7,GRID!$A$4:$A$15,0),MATCH(1,($U$2=GRID!$B$1:$U$1)*(КАЛЕНДАРЬ!BI23=GRID!$B$3:$U$3),0))*GRID!$H$42*(1-GRID!$H$43),0))</f>
        <v>66000</v>
      </c>
      <c r="J664" s="5">
        <f t="array" ref="J664">IF($I$2="Длительное проживание от 30 ночей ",
INDEX(GRID!$B$18:$U$29,MATCH(I$7,GRID!$A$18:$A$29,0),MATCH(1,($U$2=GRID!$B$1:$U$1)*(КАЛЕНДАРЬ!BI23=GRID!$B$3:$U$3),0))*GRID!$H$42,
ROUNDUP(INDEX(GRID!$B$18:$U$29,MATCH(I$7,GRID!$A$18:$A$29,0),MATCH(1,($U$2=GRID!$B$1:$U$1)*(КАЛЕНДАРЬ!BI23=GRID!$B$3:$U$3),0))*GRID!$H$42*(1-GRID!$H$43),0))</f>
        <v>70000</v>
      </c>
      <c r="K664" s="5" cm="1">
        <f t="array" ref="K664">IF($I$2="Длительное проживание от 30 ночей ",
INDEX(GRID!$B$4:$U$15,MATCH(K$7,GRID!$A$4:$A$15,0),MATCH(1,($U$2=GRID!$B$1:$U$1)*(КАЛЕНДАРЬ!BI23=GRID!$B$3:$U$3),0))*GRID!$H$42,
ROUNDUP(INDEX(GRID!$B$4:$U$15,MATCH(K$7,GRID!$A$4:$A$15,0),MATCH(1,($U$2=GRID!$B$1:$U$1)*(КАЛЕНДАРЬ!BI23=GRID!$B$3:$U$3),0))*GRID!$H$42*(1-GRID!$H$43),0))</f>
        <v>72480</v>
      </c>
      <c r="L664" s="5" cm="1">
        <f t="array" ref="L664">IF($I$2="Длительное проживание от 30 ночей ",
INDEX(GRID!$B$18:$U$29,MATCH(K$7,GRID!$A$18:$A$29,0),MATCH(1,($U$2=GRID!$B$1:$U$1)*(КАЛЕНДАРЬ!BI23=GRID!$B$3:$U$3),0))*GRID!$H$42,
ROUNDUP(INDEX(GRID!$B$18:$U$29,MATCH(K$7,GRID!$A$18:$A$29,0),MATCH(1,($U$2=GRID!$B$1:$U$1)*(КАЛЕНДАРЬ!BI23=GRID!$B$3:$U$3),0))*GRID!$H$42*(1-GRID!$H$43),0))</f>
        <v>76480</v>
      </c>
      <c r="M664" s="5">
        <f t="array" ref="M664">IF($I$2="Длительное проживание от 30 ночей ",
INDEX(GRID!$B$4:$U$15,MATCH(M$7,GRID!$A$4:$A$15,0),MATCH(1,($U$2=GRID!$B$1:$U$1)*(КАЛЕНДАРЬ!BI23=GRID!$B$3:$U$3),0))*GRID!$H$42,
ROUNDUP(INDEX(GRID!$B$4:$U$15,MATCH(M$7,GRID!$A$4:$A$15,0),MATCH(1,($U$2=GRID!$B$1:$U$1)*(КАЛЕНДАРЬ!BI23=GRID!$B$3:$U$3),0))*GRID!$H$42*(1-GRID!$H$43),0))</f>
        <v>94640</v>
      </c>
      <c r="N664" s="5">
        <f t="array" ref="N664">IF($I$2="Длительное проживание от 30 ночей ",
INDEX(GRID!$B$18:$U$29,MATCH(M$7,GRID!$A$18:$A$29,0),MATCH(1,($U$2=GRID!$B$1:$U$1)*(КАЛЕНДАРЬ!BI23=GRID!$B$3:$U$3),0))*GRID!$H$42,
ROUNDUP(INDEX(GRID!$B$18:$U$29,MATCH(M$7,GRID!$A$18:$A$29,0),MATCH(1,($U$2=GRID!$B$1:$U$1)*(КАЛЕНДАРЬ!BI23=GRID!$B$3:$U$3),0))*GRID!$H$42*(1-GRID!$H$43),0))</f>
        <v>98640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 ht="12.75" customHeight="1">
      <c r="A665" s="56" t="s">
        <v>16</v>
      </c>
      <c r="B665" s="57">
        <v>21</v>
      </c>
      <c r="C665" s="5" cm="1">
        <f t="array" ref="C665">IF($I$2="Длительное проживание от 30 ночей ",
INDEX(GRID!$B$4:$U$15,MATCH(C$7,GRID!$A$4:$A$15,0),MATCH(1,($U$2=GRID!$B$1:$U$1)*(КАЛЕНДАРЬ!BI24=GRID!$B$3:$U$3),0))*GRID!$H$42,
ROUNDUP(INDEX(GRID!$B$4:$U$15,MATCH(C$7,GRID!$A$4:$A$15,0),MATCH(1,($U$2=GRID!$B$1:$U$1)*(КАЛЕНДАРЬ!BI24=GRID!$B$3:$U$3),0))*GRID!$H$42*(1-GRID!$H$43),0))</f>
        <v>45840</v>
      </c>
      <c r="D665" s="5">
        <f t="array" ref="D665">IF($I$2="Длительное проживание от 30 ночей ",
INDEX(GRID!$B$18:$U$29,MATCH(C$7,GRID!$A$18:$A$29,0),MATCH(1,($U$2=GRID!$B$1:$U$1)*(КАЛЕНДАРЬ!BI24=GRID!$B$3:$U$3),0))*GRID!$H$42,
ROUNDUP(INDEX(GRID!$B$18:$U$29,MATCH(C$7,GRID!$A$18:$A$29,0),MATCH(1,($U$2=GRID!$B$1:$U$1)*(КАЛЕНДАРЬ!BI24=GRID!$B$3:$U$3),0))*GRID!$H$42*(1-GRID!$H$43),0))</f>
        <v>49840</v>
      </c>
      <c r="E665" s="5">
        <f t="array" ref="E665">IF($I$2="Длительное проживание от 30 ночей ",
INDEX(GRID!$B$4:$U$15,MATCH(E$7,GRID!$A$4:$A$15,0),MATCH(1,($U$2=GRID!$B$1:$U$1)*(КАЛЕНДАРЬ!BI24=GRID!$B$3:$U$3),0))*GRID!$H$42,
ROUNDUP(INDEX(GRID!$B$4:$U$15,MATCH(E$7,GRID!$A$4:$A$15,0),MATCH(1,($U$2=GRID!$B$1:$U$1)*(КАЛЕНДАРЬ!BI24=GRID!$B$3:$U$3),0))*GRID!$H$42*(1-GRID!$H$43),0))</f>
        <v>53920</v>
      </c>
      <c r="F665" s="5">
        <f t="array" ref="F665">IF($I$2="Длительное проживание от 30 ночей ",
INDEX(GRID!$B$18:$U$29,MATCH(E$7,GRID!$A$18:$A$29,0),MATCH(1,($U$2=GRID!$B$1:$U$1)*(КАЛЕНДАРЬ!BI24=GRID!$B$3:$U$3),0))*GRID!$H$42,
ROUNDUP(INDEX(GRID!$B$18:$U$29,MATCH(E$7,GRID!$A$18:$A$29,0),MATCH(1,($U$2=GRID!$B$1:$U$1)*(КАЛЕНДАРЬ!BI24=GRID!$B$3:$U$3),0))*GRID!$H$42*(1-GRID!$H$43),0))</f>
        <v>57920</v>
      </c>
      <c r="G665" s="5" cm="1">
        <f t="array" ref="G665">IF($I$2="Длительное проживание от 30 ночей ",
INDEX(GRID!$B$4:$U$15,MATCH(G$7,GRID!$A$4:$A$15,0),MATCH(1,($U$2=GRID!$B$1:$U$1)*(КАЛЕНДАРЬ!BI24=GRID!$B$3:$U$3),0))*GRID!$H$42,
ROUNDUP(INDEX(GRID!$B$4:$U$15,MATCH(G$7,GRID!$A$4:$A$15,0),MATCH(1,($U$2=GRID!$B$1:$U$1)*(КАЛЕНДАРЬ!BI24=GRID!$B$3:$U$3),0))*GRID!$H$42*(1-GRID!$H$43),0))</f>
        <v>59840</v>
      </c>
      <c r="H665" s="5" cm="1">
        <f t="array" ref="H665">IF($I$2="Длительное проживание от 30 ночей ",
INDEX(GRID!$B$18:$U$29,MATCH(G$7,GRID!$A$18:$A$29,0),MATCH(1,($U$2=GRID!$B$1:$U$1)*(КАЛЕНДАРЬ!BI24=GRID!$B$3:$U$3),0))*GRID!$H$42,
ROUNDUP(INDEX(GRID!$B$18:$U$29,MATCH(G$7,GRID!$A$18:$A$29,0),MATCH(1,($U$2=GRID!$B$1:$U$1)*(КАЛЕНДАРЬ!BI24=GRID!$B$3:$U$3),0))*GRID!$H$42*(1-GRID!$H$43),0))</f>
        <v>63840</v>
      </c>
      <c r="I665" s="5">
        <f t="array" ref="I665">IF($I$2="Длительное проживание от 30 ночей ",
INDEX(GRID!$B$4:$U$15,MATCH(I$7,GRID!$A$4:$A$15,0),MATCH(1,($U$2=GRID!$B$1:$U$1)*(КАЛЕНДАРЬ!BI24=GRID!$B$3:$U$3),0))*GRID!$H$42,
ROUNDUP(INDEX(GRID!$B$4:$U$15,MATCH(I$7,GRID!$A$4:$A$15,0),MATCH(1,($U$2=GRID!$B$1:$U$1)*(КАЛЕНДАРЬ!BI24=GRID!$B$3:$U$3),0))*GRID!$H$42*(1-GRID!$H$43),0))</f>
        <v>66000</v>
      </c>
      <c r="J665" s="5">
        <f t="array" ref="J665">IF($I$2="Длительное проживание от 30 ночей ",
INDEX(GRID!$B$18:$U$29,MATCH(I$7,GRID!$A$18:$A$29,0),MATCH(1,($U$2=GRID!$B$1:$U$1)*(КАЛЕНДАРЬ!BI24=GRID!$B$3:$U$3),0))*GRID!$H$42,
ROUNDUP(INDEX(GRID!$B$18:$U$29,MATCH(I$7,GRID!$A$18:$A$29,0),MATCH(1,($U$2=GRID!$B$1:$U$1)*(КАЛЕНДАРЬ!BI24=GRID!$B$3:$U$3),0))*GRID!$H$42*(1-GRID!$H$43),0))</f>
        <v>70000</v>
      </c>
      <c r="K665" s="5" cm="1">
        <f t="array" ref="K665">IF($I$2="Длительное проживание от 30 ночей ",
INDEX(GRID!$B$4:$U$15,MATCH(K$7,GRID!$A$4:$A$15,0),MATCH(1,($U$2=GRID!$B$1:$U$1)*(КАЛЕНДАРЬ!BI24=GRID!$B$3:$U$3),0))*GRID!$H$42,
ROUNDUP(INDEX(GRID!$B$4:$U$15,MATCH(K$7,GRID!$A$4:$A$15,0),MATCH(1,($U$2=GRID!$B$1:$U$1)*(КАЛЕНДАРЬ!BI24=GRID!$B$3:$U$3),0))*GRID!$H$42*(1-GRID!$H$43),0))</f>
        <v>72480</v>
      </c>
      <c r="L665" s="5" cm="1">
        <f t="array" ref="L665">IF($I$2="Длительное проживание от 30 ночей ",
INDEX(GRID!$B$18:$U$29,MATCH(K$7,GRID!$A$18:$A$29,0),MATCH(1,($U$2=GRID!$B$1:$U$1)*(КАЛЕНДАРЬ!BI24=GRID!$B$3:$U$3),0))*GRID!$H$42,
ROUNDUP(INDEX(GRID!$B$18:$U$29,MATCH(K$7,GRID!$A$18:$A$29,0),MATCH(1,($U$2=GRID!$B$1:$U$1)*(КАЛЕНДАРЬ!BI24=GRID!$B$3:$U$3),0))*GRID!$H$42*(1-GRID!$H$43),0))</f>
        <v>76480</v>
      </c>
      <c r="M665" s="5">
        <f t="array" ref="M665">IF($I$2="Длительное проживание от 30 ночей ",
INDEX(GRID!$B$4:$U$15,MATCH(M$7,GRID!$A$4:$A$15,0),MATCH(1,($U$2=GRID!$B$1:$U$1)*(КАЛЕНДАРЬ!BI24=GRID!$B$3:$U$3),0))*GRID!$H$42,
ROUNDUP(INDEX(GRID!$B$4:$U$15,MATCH(M$7,GRID!$A$4:$A$15,0),MATCH(1,($U$2=GRID!$B$1:$U$1)*(КАЛЕНДАРЬ!BI24=GRID!$B$3:$U$3),0))*GRID!$H$42*(1-GRID!$H$43),0))</f>
        <v>94640</v>
      </c>
      <c r="N665" s="5">
        <f t="array" ref="N665">IF($I$2="Длительное проживание от 30 ночей ",
INDEX(GRID!$B$18:$U$29,MATCH(M$7,GRID!$A$18:$A$29,0),MATCH(1,($U$2=GRID!$B$1:$U$1)*(КАЛЕНДАРЬ!BI24=GRID!$B$3:$U$3),0))*GRID!$H$42,
ROUNDUP(INDEX(GRID!$B$18:$U$29,MATCH(M$7,GRID!$A$18:$A$29,0),MATCH(1,($U$2=GRID!$B$1:$U$1)*(КАЛЕНДАРЬ!BI24=GRID!$B$3:$U$3),0))*GRID!$H$42*(1-GRID!$H$43),0))</f>
        <v>98640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 ht="12.75" customHeight="1">
      <c r="A666" s="56" t="s">
        <v>17</v>
      </c>
      <c r="B666" s="57">
        <v>22</v>
      </c>
      <c r="C666" s="5" cm="1">
        <f t="array" ref="C666">IF($I$2="Длительное проживание от 30 ночей ",
INDEX(GRID!$B$4:$U$15,MATCH(C$7,GRID!$A$4:$A$15,0),MATCH(1,($U$2=GRID!$B$1:$U$1)*(КАЛЕНДАРЬ!BI25=GRID!$B$3:$U$3),0))*GRID!$H$42,
ROUNDUP(INDEX(GRID!$B$4:$U$15,MATCH(C$7,GRID!$A$4:$A$15,0),MATCH(1,($U$2=GRID!$B$1:$U$1)*(КАЛЕНДАРЬ!BI25=GRID!$B$3:$U$3),0))*GRID!$H$42*(1-GRID!$H$43),0))</f>
        <v>45840</v>
      </c>
      <c r="D666" s="5">
        <f t="array" ref="D666">IF($I$2="Длительное проживание от 30 ночей ",
INDEX(GRID!$B$18:$U$29,MATCH(C$7,GRID!$A$18:$A$29,0),MATCH(1,($U$2=GRID!$B$1:$U$1)*(КАЛЕНДАРЬ!BI25=GRID!$B$3:$U$3),0))*GRID!$H$42,
ROUNDUP(INDEX(GRID!$B$18:$U$29,MATCH(C$7,GRID!$A$18:$A$29,0),MATCH(1,($U$2=GRID!$B$1:$U$1)*(КАЛЕНДАРЬ!BI25=GRID!$B$3:$U$3),0))*GRID!$H$42*(1-GRID!$H$43),0))</f>
        <v>49840</v>
      </c>
      <c r="E666" s="5">
        <f t="array" ref="E666">IF($I$2="Длительное проживание от 30 ночей ",
INDEX(GRID!$B$4:$U$15,MATCH(E$7,GRID!$A$4:$A$15,0),MATCH(1,($U$2=GRID!$B$1:$U$1)*(КАЛЕНДАРЬ!BI25=GRID!$B$3:$U$3),0))*GRID!$H$42,
ROUNDUP(INDEX(GRID!$B$4:$U$15,MATCH(E$7,GRID!$A$4:$A$15,0),MATCH(1,($U$2=GRID!$B$1:$U$1)*(КАЛЕНДАРЬ!BI25=GRID!$B$3:$U$3),0))*GRID!$H$42*(1-GRID!$H$43),0))</f>
        <v>53920</v>
      </c>
      <c r="F666" s="5">
        <f t="array" ref="F666">IF($I$2="Длительное проживание от 30 ночей ",
INDEX(GRID!$B$18:$U$29,MATCH(E$7,GRID!$A$18:$A$29,0),MATCH(1,($U$2=GRID!$B$1:$U$1)*(КАЛЕНДАРЬ!BI25=GRID!$B$3:$U$3),0))*GRID!$H$42,
ROUNDUP(INDEX(GRID!$B$18:$U$29,MATCH(E$7,GRID!$A$18:$A$29,0),MATCH(1,($U$2=GRID!$B$1:$U$1)*(КАЛЕНДАРЬ!BI25=GRID!$B$3:$U$3),0))*GRID!$H$42*(1-GRID!$H$43),0))</f>
        <v>57920</v>
      </c>
      <c r="G666" s="5" cm="1">
        <f t="array" ref="G666">IF($I$2="Длительное проживание от 30 ночей ",
INDEX(GRID!$B$4:$U$15,MATCH(G$7,GRID!$A$4:$A$15,0),MATCH(1,($U$2=GRID!$B$1:$U$1)*(КАЛЕНДАРЬ!BI25=GRID!$B$3:$U$3),0))*GRID!$H$42,
ROUNDUP(INDEX(GRID!$B$4:$U$15,MATCH(G$7,GRID!$A$4:$A$15,0),MATCH(1,($U$2=GRID!$B$1:$U$1)*(КАЛЕНДАРЬ!BI25=GRID!$B$3:$U$3),0))*GRID!$H$42*(1-GRID!$H$43),0))</f>
        <v>59840</v>
      </c>
      <c r="H666" s="5" cm="1">
        <f t="array" ref="H666">IF($I$2="Длительное проживание от 30 ночей ",
INDEX(GRID!$B$18:$U$29,MATCH(G$7,GRID!$A$18:$A$29,0),MATCH(1,($U$2=GRID!$B$1:$U$1)*(КАЛЕНДАРЬ!BI25=GRID!$B$3:$U$3),0))*GRID!$H$42,
ROUNDUP(INDEX(GRID!$B$18:$U$29,MATCH(G$7,GRID!$A$18:$A$29,0),MATCH(1,($U$2=GRID!$B$1:$U$1)*(КАЛЕНДАРЬ!BI25=GRID!$B$3:$U$3),0))*GRID!$H$42*(1-GRID!$H$43),0))</f>
        <v>63840</v>
      </c>
      <c r="I666" s="5">
        <f t="array" ref="I666">IF($I$2="Длительное проживание от 30 ночей ",
INDEX(GRID!$B$4:$U$15,MATCH(I$7,GRID!$A$4:$A$15,0),MATCH(1,($U$2=GRID!$B$1:$U$1)*(КАЛЕНДАРЬ!BI25=GRID!$B$3:$U$3),0))*GRID!$H$42,
ROUNDUP(INDEX(GRID!$B$4:$U$15,MATCH(I$7,GRID!$A$4:$A$15,0),MATCH(1,($U$2=GRID!$B$1:$U$1)*(КАЛЕНДАРЬ!BI25=GRID!$B$3:$U$3),0))*GRID!$H$42*(1-GRID!$H$43),0))</f>
        <v>66000</v>
      </c>
      <c r="J666" s="5">
        <f t="array" ref="J666">IF($I$2="Длительное проживание от 30 ночей ",
INDEX(GRID!$B$18:$U$29,MATCH(I$7,GRID!$A$18:$A$29,0),MATCH(1,($U$2=GRID!$B$1:$U$1)*(КАЛЕНДАРЬ!BI25=GRID!$B$3:$U$3),0))*GRID!$H$42,
ROUNDUP(INDEX(GRID!$B$18:$U$29,MATCH(I$7,GRID!$A$18:$A$29,0),MATCH(1,($U$2=GRID!$B$1:$U$1)*(КАЛЕНДАРЬ!BI25=GRID!$B$3:$U$3),0))*GRID!$H$42*(1-GRID!$H$43),0))</f>
        <v>70000</v>
      </c>
      <c r="K666" s="5" cm="1">
        <f t="array" ref="K666">IF($I$2="Длительное проживание от 30 ночей ",
INDEX(GRID!$B$4:$U$15,MATCH(K$7,GRID!$A$4:$A$15,0),MATCH(1,($U$2=GRID!$B$1:$U$1)*(КАЛЕНДАРЬ!BI25=GRID!$B$3:$U$3),0))*GRID!$H$42,
ROUNDUP(INDEX(GRID!$B$4:$U$15,MATCH(K$7,GRID!$A$4:$A$15,0),MATCH(1,($U$2=GRID!$B$1:$U$1)*(КАЛЕНДАРЬ!BI25=GRID!$B$3:$U$3),0))*GRID!$H$42*(1-GRID!$H$43),0))</f>
        <v>72480</v>
      </c>
      <c r="L666" s="5" cm="1">
        <f t="array" ref="L666">IF($I$2="Длительное проживание от 30 ночей ",
INDEX(GRID!$B$18:$U$29,MATCH(K$7,GRID!$A$18:$A$29,0),MATCH(1,($U$2=GRID!$B$1:$U$1)*(КАЛЕНДАРЬ!BI25=GRID!$B$3:$U$3),0))*GRID!$H$42,
ROUNDUP(INDEX(GRID!$B$18:$U$29,MATCH(K$7,GRID!$A$18:$A$29,0),MATCH(1,($U$2=GRID!$B$1:$U$1)*(КАЛЕНДАРЬ!BI25=GRID!$B$3:$U$3),0))*GRID!$H$42*(1-GRID!$H$43),0))</f>
        <v>76480</v>
      </c>
      <c r="M666" s="5">
        <f t="array" ref="M666">IF($I$2="Длительное проживание от 30 ночей ",
INDEX(GRID!$B$4:$U$15,MATCH(M$7,GRID!$A$4:$A$15,0),MATCH(1,($U$2=GRID!$B$1:$U$1)*(КАЛЕНДАРЬ!BI25=GRID!$B$3:$U$3),0))*GRID!$H$42,
ROUNDUP(INDEX(GRID!$B$4:$U$15,MATCH(M$7,GRID!$A$4:$A$15,0),MATCH(1,($U$2=GRID!$B$1:$U$1)*(КАЛЕНДАРЬ!BI25=GRID!$B$3:$U$3),0))*GRID!$H$42*(1-GRID!$H$43),0))</f>
        <v>94640</v>
      </c>
      <c r="N666" s="5">
        <f t="array" ref="N666">IF($I$2="Длительное проживание от 30 ночей ",
INDEX(GRID!$B$18:$U$29,MATCH(M$7,GRID!$A$18:$A$29,0),MATCH(1,($U$2=GRID!$B$1:$U$1)*(КАЛЕНДАРЬ!BI25=GRID!$B$3:$U$3),0))*GRID!$H$42,
ROUNDUP(INDEX(GRID!$B$18:$U$29,MATCH(M$7,GRID!$A$18:$A$29,0),MATCH(1,($U$2=GRID!$B$1:$U$1)*(КАЛЕНДАРЬ!BI25=GRID!$B$3:$U$3),0))*GRID!$H$42*(1-GRID!$H$43),0))</f>
        <v>98640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 ht="12.75" customHeight="1">
      <c r="A667" s="56" t="s">
        <v>11</v>
      </c>
      <c r="B667" s="57">
        <v>23</v>
      </c>
      <c r="C667" s="5" cm="1">
        <f t="array" ref="C667">IF($I$2="Длительное проживание от 30 ночей ",
INDEX(GRID!$B$4:$U$15,MATCH(C$7,GRID!$A$4:$A$15,0),MATCH(1,($U$2=GRID!$B$1:$U$1)*(КАЛЕНДАРЬ!BI26=GRID!$B$3:$U$3),0))*GRID!$H$42,
ROUNDUP(INDEX(GRID!$B$4:$U$15,MATCH(C$7,GRID!$A$4:$A$15,0),MATCH(1,($U$2=GRID!$B$1:$U$1)*(КАЛЕНДАРЬ!BI26=GRID!$B$3:$U$3),0))*GRID!$H$42*(1-GRID!$H$43),0))</f>
        <v>42080</v>
      </c>
      <c r="D667" s="5">
        <f t="array" ref="D667">IF($I$2="Длительное проживание от 30 ночей ",
INDEX(GRID!$B$18:$U$29,MATCH(C$7,GRID!$A$18:$A$29,0),MATCH(1,($U$2=GRID!$B$1:$U$1)*(КАЛЕНДАРЬ!BI26=GRID!$B$3:$U$3),0))*GRID!$H$42,
ROUNDUP(INDEX(GRID!$B$18:$U$29,MATCH(C$7,GRID!$A$18:$A$29,0),MATCH(1,($U$2=GRID!$B$1:$U$1)*(КАЛЕНДАРЬ!BI26=GRID!$B$3:$U$3),0))*GRID!$H$42*(1-GRID!$H$43),0))</f>
        <v>46080</v>
      </c>
      <c r="E667" s="5">
        <f t="array" ref="E667">IF($I$2="Длительное проживание от 30 ночей ",
INDEX(GRID!$B$4:$U$15,MATCH(E$7,GRID!$A$4:$A$15,0),MATCH(1,($U$2=GRID!$B$1:$U$1)*(КАЛЕНДАРЬ!BI26=GRID!$B$3:$U$3),0))*GRID!$H$42,
ROUNDUP(INDEX(GRID!$B$4:$U$15,MATCH(E$7,GRID!$A$4:$A$15,0),MATCH(1,($U$2=GRID!$B$1:$U$1)*(КАЛЕНДАРЬ!BI26=GRID!$B$3:$U$3),0))*GRID!$H$42*(1-GRID!$H$43),0))</f>
        <v>49680</v>
      </c>
      <c r="F667" s="5">
        <f t="array" ref="F667">IF($I$2="Длительное проживание от 30 ночей ",
INDEX(GRID!$B$18:$U$29,MATCH(E$7,GRID!$A$18:$A$29,0),MATCH(1,($U$2=GRID!$B$1:$U$1)*(КАЛЕНДАРЬ!BI26=GRID!$B$3:$U$3),0))*GRID!$H$42,
ROUNDUP(INDEX(GRID!$B$18:$U$29,MATCH(E$7,GRID!$A$18:$A$29,0),MATCH(1,($U$2=GRID!$B$1:$U$1)*(КАЛЕНДАРЬ!BI26=GRID!$B$3:$U$3),0))*GRID!$H$42*(1-GRID!$H$43),0))</f>
        <v>53680</v>
      </c>
      <c r="G667" s="5" cm="1">
        <f t="array" ref="G667">IF($I$2="Длительное проживание от 30 ночей ",
INDEX(GRID!$B$4:$U$15,MATCH(G$7,GRID!$A$4:$A$15,0),MATCH(1,($U$2=GRID!$B$1:$U$1)*(КАЛЕНДАРЬ!BI26=GRID!$B$3:$U$3),0))*GRID!$H$42,
ROUNDUP(INDEX(GRID!$B$4:$U$15,MATCH(G$7,GRID!$A$4:$A$15,0),MATCH(1,($U$2=GRID!$B$1:$U$1)*(КАЛЕНДАРЬ!BI26=GRID!$B$3:$U$3),0))*GRID!$H$42*(1-GRID!$H$43),0))</f>
        <v>55360</v>
      </c>
      <c r="H667" s="5" cm="1">
        <f t="array" ref="H667">IF($I$2="Длительное проживание от 30 ночей ",
INDEX(GRID!$B$18:$U$29,MATCH(G$7,GRID!$A$18:$A$29,0),MATCH(1,($U$2=GRID!$B$1:$U$1)*(КАЛЕНДАРЬ!BI26=GRID!$B$3:$U$3),0))*GRID!$H$42,
ROUNDUP(INDEX(GRID!$B$18:$U$29,MATCH(G$7,GRID!$A$18:$A$29,0),MATCH(1,($U$2=GRID!$B$1:$U$1)*(КАЛЕНДАРЬ!BI26=GRID!$B$3:$U$3),0))*GRID!$H$42*(1-GRID!$H$43),0))</f>
        <v>59360</v>
      </c>
      <c r="I667" s="5">
        <f t="array" ref="I667">IF($I$2="Длительное проживание от 30 ночей ",
INDEX(GRID!$B$4:$U$15,MATCH(I$7,GRID!$A$4:$A$15,0),MATCH(1,($U$2=GRID!$B$1:$U$1)*(КАЛЕНДАРЬ!BI26=GRID!$B$3:$U$3),0))*GRID!$H$42,
ROUNDUP(INDEX(GRID!$B$4:$U$15,MATCH(I$7,GRID!$A$4:$A$15,0),MATCH(1,($U$2=GRID!$B$1:$U$1)*(КАЛЕНДАРЬ!BI26=GRID!$B$3:$U$3),0))*GRID!$H$42*(1-GRID!$H$43),0))</f>
        <v>61280</v>
      </c>
      <c r="J667" s="5">
        <f t="array" ref="J667">IF($I$2="Длительное проживание от 30 ночей ",
INDEX(GRID!$B$18:$U$29,MATCH(I$7,GRID!$A$18:$A$29,0),MATCH(1,($U$2=GRID!$B$1:$U$1)*(КАЛЕНДАРЬ!BI26=GRID!$B$3:$U$3),0))*GRID!$H$42,
ROUNDUP(INDEX(GRID!$B$18:$U$29,MATCH(I$7,GRID!$A$18:$A$29,0),MATCH(1,($U$2=GRID!$B$1:$U$1)*(КАЛЕНДАРЬ!BI26=GRID!$B$3:$U$3),0))*GRID!$H$42*(1-GRID!$H$43),0))</f>
        <v>65280</v>
      </c>
      <c r="K667" s="5" cm="1">
        <f t="array" ref="K667">IF($I$2="Длительное проживание от 30 ночей ",
INDEX(GRID!$B$4:$U$15,MATCH(K$7,GRID!$A$4:$A$15,0),MATCH(1,($U$2=GRID!$B$1:$U$1)*(КАЛЕНДАРЬ!BI26=GRID!$B$3:$U$3),0))*GRID!$H$42,
ROUNDUP(INDEX(GRID!$B$4:$U$15,MATCH(K$7,GRID!$A$4:$A$15,0),MATCH(1,($U$2=GRID!$B$1:$U$1)*(КАЛЕНДАРЬ!BI26=GRID!$B$3:$U$3),0))*GRID!$H$42*(1-GRID!$H$43),0))</f>
        <v>67280</v>
      </c>
      <c r="L667" s="5" cm="1">
        <f t="array" ref="L667">IF($I$2="Длительное проживание от 30 ночей ",
INDEX(GRID!$B$18:$U$29,MATCH(K$7,GRID!$A$18:$A$29,0),MATCH(1,($U$2=GRID!$B$1:$U$1)*(КАЛЕНДАРЬ!BI26=GRID!$B$3:$U$3),0))*GRID!$H$42,
ROUNDUP(INDEX(GRID!$B$18:$U$29,MATCH(K$7,GRID!$A$18:$A$29,0),MATCH(1,($U$2=GRID!$B$1:$U$1)*(КАЛЕНДАРЬ!BI26=GRID!$B$3:$U$3),0))*GRID!$H$42*(1-GRID!$H$43),0))</f>
        <v>71280</v>
      </c>
      <c r="M667" s="5">
        <f t="array" ref="M667">IF($I$2="Длительное проживание от 30 ночей ",
INDEX(GRID!$B$4:$U$15,MATCH(M$7,GRID!$A$4:$A$15,0),MATCH(1,($U$2=GRID!$B$1:$U$1)*(КАЛЕНДАРЬ!BI26=GRID!$B$3:$U$3),0))*GRID!$H$42,
ROUNDUP(INDEX(GRID!$B$4:$U$15,MATCH(M$7,GRID!$A$4:$A$15,0),MATCH(1,($U$2=GRID!$B$1:$U$1)*(КАЛЕНДАРЬ!BI26=GRID!$B$3:$U$3),0))*GRID!$H$42*(1-GRID!$H$43),0))</f>
        <v>88320</v>
      </c>
      <c r="N667" s="5">
        <f t="array" ref="N667">IF($I$2="Длительное проживание от 30 ночей ",
INDEX(GRID!$B$18:$U$29,MATCH(M$7,GRID!$A$18:$A$29,0),MATCH(1,($U$2=GRID!$B$1:$U$1)*(КАЛЕНДАРЬ!BI26=GRID!$B$3:$U$3),0))*GRID!$H$42,
ROUNDUP(INDEX(GRID!$B$18:$U$29,MATCH(M$7,GRID!$A$18:$A$29,0),MATCH(1,($U$2=GRID!$B$1:$U$1)*(КАЛЕНДАРЬ!BI26=GRID!$B$3:$U$3),0))*GRID!$H$42*(1-GRID!$H$43),0))</f>
        <v>92320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 ht="12.75" customHeight="1">
      <c r="A668" s="56" t="s">
        <v>12</v>
      </c>
      <c r="B668" s="57">
        <v>24</v>
      </c>
      <c r="C668" s="5" cm="1">
        <f t="array" ref="C668">IF($I$2="Длительное проживание от 30 ночей ",
INDEX(GRID!$B$4:$U$15,MATCH(C$7,GRID!$A$4:$A$15,0),MATCH(1,($U$2=GRID!$B$1:$U$1)*(КАЛЕНДАРЬ!BI27=GRID!$B$3:$U$3),0))*GRID!$H$42,
ROUNDUP(INDEX(GRID!$B$4:$U$15,MATCH(C$7,GRID!$A$4:$A$15,0),MATCH(1,($U$2=GRID!$B$1:$U$1)*(КАЛЕНДАРЬ!BI27=GRID!$B$3:$U$3),0))*GRID!$H$42*(1-GRID!$H$43),0))</f>
        <v>42080</v>
      </c>
      <c r="D668" s="5">
        <f t="array" ref="D668">IF($I$2="Длительное проживание от 30 ночей ",
INDEX(GRID!$B$18:$U$29,MATCH(C$7,GRID!$A$18:$A$29,0),MATCH(1,($U$2=GRID!$B$1:$U$1)*(КАЛЕНДАРЬ!BI27=GRID!$B$3:$U$3),0))*GRID!$H$42,
ROUNDUP(INDEX(GRID!$B$18:$U$29,MATCH(C$7,GRID!$A$18:$A$29,0),MATCH(1,($U$2=GRID!$B$1:$U$1)*(КАЛЕНДАРЬ!BI27=GRID!$B$3:$U$3),0))*GRID!$H$42*(1-GRID!$H$43),0))</f>
        <v>46080</v>
      </c>
      <c r="E668" s="5">
        <f t="array" ref="E668">IF($I$2="Длительное проживание от 30 ночей ",
INDEX(GRID!$B$4:$U$15,MATCH(E$7,GRID!$A$4:$A$15,0),MATCH(1,($U$2=GRID!$B$1:$U$1)*(КАЛЕНДАРЬ!BI27=GRID!$B$3:$U$3),0))*GRID!$H$42,
ROUNDUP(INDEX(GRID!$B$4:$U$15,MATCH(E$7,GRID!$A$4:$A$15,0),MATCH(1,($U$2=GRID!$B$1:$U$1)*(КАЛЕНДАРЬ!BI27=GRID!$B$3:$U$3),0))*GRID!$H$42*(1-GRID!$H$43),0))</f>
        <v>49680</v>
      </c>
      <c r="F668" s="5">
        <f t="array" ref="F668">IF($I$2="Длительное проживание от 30 ночей ",
INDEX(GRID!$B$18:$U$29,MATCH(E$7,GRID!$A$18:$A$29,0),MATCH(1,($U$2=GRID!$B$1:$U$1)*(КАЛЕНДАРЬ!BI27=GRID!$B$3:$U$3),0))*GRID!$H$42,
ROUNDUP(INDEX(GRID!$B$18:$U$29,MATCH(E$7,GRID!$A$18:$A$29,0),MATCH(1,($U$2=GRID!$B$1:$U$1)*(КАЛЕНДАРЬ!BI27=GRID!$B$3:$U$3),0))*GRID!$H$42*(1-GRID!$H$43),0))</f>
        <v>53680</v>
      </c>
      <c r="G668" s="5" cm="1">
        <f t="array" ref="G668">IF($I$2="Длительное проживание от 30 ночей ",
INDEX(GRID!$B$4:$U$15,MATCH(G$7,GRID!$A$4:$A$15,0),MATCH(1,($U$2=GRID!$B$1:$U$1)*(КАЛЕНДАРЬ!BI27=GRID!$B$3:$U$3),0))*GRID!$H$42,
ROUNDUP(INDEX(GRID!$B$4:$U$15,MATCH(G$7,GRID!$A$4:$A$15,0),MATCH(1,($U$2=GRID!$B$1:$U$1)*(КАЛЕНДАРЬ!BI27=GRID!$B$3:$U$3),0))*GRID!$H$42*(1-GRID!$H$43),0))</f>
        <v>55360</v>
      </c>
      <c r="H668" s="5" cm="1">
        <f t="array" ref="H668">IF($I$2="Длительное проживание от 30 ночей ",
INDEX(GRID!$B$18:$U$29,MATCH(G$7,GRID!$A$18:$A$29,0),MATCH(1,($U$2=GRID!$B$1:$U$1)*(КАЛЕНДАРЬ!BI27=GRID!$B$3:$U$3),0))*GRID!$H$42,
ROUNDUP(INDEX(GRID!$B$18:$U$29,MATCH(G$7,GRID!$A$18:$A$29,0),MATCH(1,($U$2=GRID!$B$1:$U$1)*(КАЛЕНДАРЬ!BI27=GRID!$B$3:$U$3),0))*GRID!$H$42*(1-GRID!$H$43),0))</f>
        <v>59360</v>
      </c>
      <c r="I668" s="5">
        <f t="array" ref="I668">IF($I$2="Длительное проживание от 30 ночей ",
INDEX(GRID!$B$4:$U$15,MATCH(I$7,GRID!$A$4:$A$15,0),MATCH(1,($U$2=GRID!$B$1:$U$1)*(КАЛЕНДАРЬ!BI27=GRID!$B$3:$U$3),0))*GRID!$H$42,
ROUNDUP(INDEX(GRID!$B$4:$U$15,MATCH(I$7,GRID!$A$4:$A$15,0),MATCH(1,($U$2=GRID!$B$1:$U$1)*(КАЛЕНДАРЬ!BI27=GRID!$B$3:$U$3),0))*GRID!$H$42*(1-GRID!$H$43),0))</f>
        <v>61280</v>
      </c>
      <c r="J668" s="5">
        <f t="array" ref="J668">IF($I$2="Длительное проживание от 30 ночей ",
INDEX(GRID!$B$18:$U$29,MATCH(I$7,GRID!$A$18:$A$29,0),MATCH(1,($U$2=GRID!$B$1:$U$1)*(КАЛЕНДАРЬ!BI27=GRID!$B$3:$U$3),0))*GRID!$H$42,
ROUNDUP(INDEX(GRID!$B$18:$U$29,MATCH(I$7,GRID!$A$18:$A$29,0),MATCH(1,($U$2=GRID!$B$1:$U$1)*(КАЛЕНДАРЬ!BI27=GRID!$B$3:$U$3),0))*GRID!$H$42*(1-GRID!$H$43),0))</f>
        <v>65280</v>
      </c>
      <c r="K668" s="5" cm="1">
        <f t="array" ref="K668">IF($I$2="Длительное проживание от 30 ночей ",
INDEX(GRID!$B$4:$U$15,MATCH(K$7,GRID!$A$4:$A$15,0),MATCH(1,($U$2=GRID!$B$1:$U$1)*(КАЛЕНДАРЬ!BI27=GRID!$B$3:$U$3),0))*GRID!$H$42,
ROUNDUP(INDEX(GRID!$B$4:$U$15,MATCH(K$7,GRID!$A$4:$A$15,0),MATCH(1,($U$2=GRID!$B$1:$U$1)*(КАЛЕНДАРЬ!BI27=GRID!$B$3:$U$3),0))*GRID!$H$42*(1-GRID!$H$43),0))</f>
        <v>67280</v>
      </c>
      <c r="L668" s="5" cm="1">
        <f t="array" ref="L668">IF($I$2="Длительное проживание от 30 ночей ",
INDEX(GRID!$B$18:$U$29,MATCH(K$7,GRID!$A$18:$A$29,0),MATCH(1,($U$2=GRID!$B$1:$U$1)*(КАЛЕНДАРЬ!BI27=GRID!$B$3:$U$3),0))*GRID!$H$42,
ROUNDUP(INDEX(GRID!$B$18:$U$29,MATCH(K$7,GRID!$A$18:$A$29,0),MATCH(1,($U$2=GRID!$B$1:$U$1)*(КАЛЕНДАРЬ!BI27=GRID!$B$3:$U$3),0))*GRID!$H$42*(1-GRID!$H$43),0))</f>
        <v>71280</v>
      </c>
      <c r="M668" s="5">
        <f t="array" ref="M668">IF($I$2="Длительное проживание от 30 ночей ",
INDEX(GRID!$B$4:$U$15,MATCH(M$7,GRID!$A$4:$A$15,0),MATCH(1,($U$2=GRID!$B$1:$U$1)*(КАЛЕНДАРЬ!BI27=GRID!$B$3:$U$3),0))*GRID!$H$42,
ROUNDUP(INDEX(GRID!$B$4:$U$15,MATCH(M$7,GRID!$A$4:$A$15,0),MATCH(1,($U$2=GRID!$B$1:$U$1)*(КАЛЕНДАРЬ!BI27=GRID!$B$3:$U$3),0))*GRID!$H$42*(1-GRID!$H$43),0))</f>
        <v>88320</v>
      </c>
      <c r="N668" s="5">
        <f t="array" ref="N668">IF($I$2="Длительное проживание от 30 ночей ",
INDEX(GRID!$B$18:$U$29,MATCH(M$7,GRID!$A$18:$A$29,0),MATCH(1,($U$2=GRID!$B$1:$U$1)*(КАЛЕНДАРЬ!BI27=GRID!$B$3:$U$3),0))*GRID!$H$42,
ROUNDUP(INDEX(GRID!$B$18:$U$29,MATCH(M$7,GRID!$A$18:$A$29,0),MATCH(1,($U$2=GRID!$B$1:$U$1)*(КАЛЕНДАРЬ!BI27=GRID!$B$3:$U$3),0))*GRID!$H$42*(1-GRID!$H$43),0))</f>
        <v>92320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 ht="12.75" customHeight="1">
      <c r="A669" s="56" t="s">
        <v>13</v>
      </c>
      <c r="B669" s="57">
        <v>25</v>
      </c>
      <c r="C669" s="5" cm="1">
        <f t="array" ref="C669">IF($I$2="Длительное проживание от 30 ночей ",
INDEX(GRID!$B$4:$U$15,MATCH(C$7,GRID!$A$4:$A$15,0),MATCH(1,($U$2=GRID!$B$1:$U$1)*(КАЛЕНДАРЬ!BI28=GRID!$B$3:$U$3),0))*GRID!$H$42,
ROUNDUP(INDEX(GRID!$B$4:$U$15,MATCH(C$7,GRID!$A$4:$A$15,0),MATCH(1,($U$2=GRID!$B$1:$U$1)*(КАЛЕНДАРЬ!BI28=GRID!$B$3:$U$3),0))*GRID!$H$42*(1-GRID!$H$43),0))</f>
        <v>42080</v>
      </c>
      <c r="D669" s="5">
        <f t="array" ref="D669">IF($I$2="Длительное проживание от 30 ночей ",
INDEX(GRID!$B$18:$U$29,MATCH(C$7,GRID!$A$18:$A$29,0),MATCH(1,($U$2=GRID!$B$1:$U$1)*(КАЛЕНДАРЬ!BI28=GRID!$B$3:$U$3),0))*GRID!$H$42,
ROUNDUP(INDEX(GRID!$B$18:$U$29,MATCH(C$7,GRID!$A$18:$A$29,0),MATCH(1,($U$2=GRID!$B$1:$U$1)*(КАЛЕНДАРЬ!BI28=GRID!$B$3:$U$3),0))*GRID!$H$42*(1-GRID!$H$43),0))</f>
        <v>46080</v>
      </c>
      <c r="E669" s="5">
        <f t="array" ref="E669">IF($I$2="Длительное проживание от 30 ночей ",
INDEX(GRID!$B$4:$U$15,MATCH(E$7,GRID!$A$4:$A$15,0),MATCH(1,($U$2=GRID!$B$1:$U$1)*(КАЛЕНДАРЬ!BI28=GRID!$B$3:$U$3),0))*GRID!$H$42,
ROUNDUP(INDEX(GRID!$B$4:$U$15,MATCH(E$7,GRID!$A$4:$A$15,0),MATCH(1,($U$2=GRID!$B$1:$U$1)*(КАЛЕНДАРЬ!BI28=GRID!$B$3:$U$3),0))*GRID!$H$42*(1-GRID!$H$43),0))</f>
        <v>49680</v>
      </c>
      <c r="F669" s="5">
        <f t="array" ref="F669">IF($I$2="Длительное проживание от 30 ночей ",
INDEX(GRID!$B$18:$U$29,MATCH(E$7,GRID!$A$18:$A$29,0),MATCH(1,($U$2=GRID!$B$1:$U$1)*(КАЛЕНДАРЬ!BI28=GRID!$B$3:$U$3),0))*GRID!$H$42,
ROUNDUP(INDEX(GRID!$B$18:$U$29,MATCH(E$7,GRID!$A$18:$A$29,0),MATCH(1,($U$2=GRID!$B$1:$U$1)*(КАЛЕНДАРЬ!BI28=GRID!$B$3:$U$3),0))*GRID!$H$42*(1-GRID!$H$43),0))</f>
        <v>53680</v>
      </c>
      <c r="G669" s="5" cm="1">
        <f t="array" ref="G669">IF($I$2="Длительное проживание от 30 ночей ",
INDEX(GRID!$B$4:$U$15,MATCH(G$7,GRID!$A$4:$A$15,0),MATCH(1,($U$2=GRID!$B$1:$U$1)*(КАЛЕНДАРЬ!BI28=GRID!$B$3:$U$3),0))*GRID!$H$42,
ROUNDUP(INDEX(GRID!$B$4:$U$15,MATCH(G$7,GRID!$A$4:$A$15,0),MATCH(1,($U$2=GRID!$B$1:$U$1)*(КАЛЕНДАРЬ!BI28=GRID!$B$3:$U$3),0))*GRID!$H$42*(1-GRID!$H$43),0))</f>
        <v>55360</v>
      </c>
      <c r="H669" s="5" cm="1">
        <f t="array" ref="H669">IF($I$2="Длительное проживание от 30 ночей ",
INDEX(GRID!$B$18:$U$29,MATCH(G$7,GRID!$A$18:$A$29,0),MATCH(1,($U$2=GRID!$B$1:$U$1)*(КАЛЕНДАРЬ!BI28=GRID!$B$3:$U$3),0))*GRID!$H$42,
ROUNDUP(INDEX(GRID!$B$18:$U$29,MATCH(G$7,GRID!$A$18:$A$29,0),MATCH(1,($U$2=GRID!$B$1:$U$1)*(КАЛЕНДАРЬ!BI28=GRID!$B$3:$U$3),0))*GRID!$H$42*(1-GRID!$H$43),0))</f>
        <v>59360</v>
      </c>
      <c r="I669" s="5">
        <f t="array" ref="I669">IF($I$2="Длительное проживание от 30 ночей ",
INDEX(GRID!$B$4:$U$15,MATCH(I$7,GRID!$A$4:$A$15,0),MATCH(1,($U$2=GRID!$B$1:$U$1)*(КАЛЕНДАРЬ!BI28=GRID!$B$3:$U$3),0))*GRID!$H$42,
ROUNDUP(INDEX(GRID!$B$4:$U$15,MATCH(I$7,GRID!$A$4:$A$15,0),MATCH(1,($U$2=GRID!$B$1:$U$1)*(КАЛЕНДАРЬ!BI28=GRID!$B$3:$U$3),0))*GRID!$H$42*(1-GRID!$H$43),0))</f>
        <v>61280</v>
      </c>
      <c r="J669" s="5">
        <f t="array" ref="J669">IF($I$2="Длительное проживание от 30 ночей ",
INDEX(GRID!$B$18:$U$29,MATCH(I$7,GRID!$A$18:$A$29,0),MATCH(1,($U$2=GRID!$B$1:$U$1)*(КАЛЕНДАРЬ!BI28=GRID!$B$3:$U$3),0))*GRID!$H$42,
ROUNDUP(INDEX(GRID!$B$18:$U$29,MATCH(I$7,GRID!$A$18:$A$29,0),MATCH(1,($U$2=GRID!$B$1:$U$1)*(КАЛЕНДАРЬ!BI28=GRID!$B$3:$U$3),0))*GRID!$H$42*(1-GRID!$H$43),0))</f>
        <v>65280</v>
      </c>
      <c r="K669" s="5" cm="1">
        <f t="array" ref="K669">IF($I$2="Длительное проживание от 30 ночей ",
INDEX(GRID!$B$4:$U$15,MATCH(K$7,GRID!$A$4:$A$15,0),MATCH(1,($U$2=GRID!$B$1:$U$1)*(КАЛЕНДАРЬ!BI28=GRID!$B$3:$U$3),0))*GRID!$H$42,
ROUNDUP(INDEX(GRID!$B$4:$U$15,MATCH(K$7,GRID!$A$4:$A$15,0),MATCH(1,($U$2=GRID!$B$1:$U$1)*(КАЛЕНДАРЬ!BI28=GRID!$B$3:$U$3),0))*GRID!$H$42*(1-GRID!$H$43),0))</f>
        <v>67280</v>
      </c>
      <c r="L669" s="5" cm="1">
        <f t="array" ref="L669">IF($I$2="Длительное проживание от 30 ночей ",
INDEX(GRID!$B$18:$U$29,MATCH(K$7,GRID!$A$18:$A$29,0),MATCH(1,($U$2=GRID!$B$1:$U$1)*(КАЛЕНДАРЬ!BI28=GRID!$B$3:$U$3),0))*GRID!$H$42,
ROUNDUP(INDEX(GRID!$B$18:$U$29,MATCH(K$7,GRID!$A$18:$A$29,0),MATCH(1,($U$2=GRID!$B$1:$U$1)*(КАЛЕНДАРЬ!BI28=GRID!$B$3:$U$3),0))*GRID!$H$42*(1-GRID!$H$43),0))</f>
        <v>71280</v>
      </c>
      <c r="M669" s="5">
        <f t="array" ref="M669">IF($I$2="Длительное проживание от 30 ночей ",
INDEX(GRID!$B$4:$U$15,MATCH(M$7,GRID!$A$4:$A$15,0),MATCH(1,($U$2=GRID!$B$1:$U$1)*(КАЛЕНДАРЬ!BI28=GRID!$B$3:$U$3),0))*GRID!$H$42,
ROUNDUP(INDEX(GRID!$B$4:$U$15,MATCH(M$7,GRID!$A$4:$A$15,0),MATCH(1,($U$2=GRID!$B$1:$U$1)*(КАЛЕНДАРЬ!BI28=GRID!$B$3:$U$3),0))*GRID!$H$42*(1-GRID!$H$43),0))</f>
        <v>88320</v>
      </c>
      <c r="N669" s="5">
        <f t="array" ref="N669">IF($I$2="Длительное проживание от 30 ночей ",
INDEX(GRID!$B$18:$U$29,MATCH(M$7,GRID!$A$18:$A$29,0),MATCH(1,($U$2=GRID!$B$1:$U$1)*(КАЛЕНДАРЬ!BI28=GRID!$B$3:$U$3),0))*GRID!$H$42,
ROUNDUP(INDEX(GRID!$B$18:$U$29,MATCH(M$7,GRID!$A$18:$A$29,0),MATCH(1,($U$2=GRID!$B$1:$U$1)*(КАЛЕНДАРЬ!BI28=GRID!$B$3:$U$3),0))*GRID!$H$42*(1-GRID!$H$43),0))</f>
        <v>92320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 ht="12.75" customHeight="1">
      <c r="A670" s="56" t="s">
        <v>14</v>
      </c>
      <c r="B670" s="57">
        <v>26</v>
      </c>
      <c r="C670" s="5" cm="1">
        <f t="array" ref="C670">IF($I$2="Длительное проживание от 30 ночей ",
INDEX(GRID!$B$4:$U$15,MATCH(C$7,GRID!$A$4:$A$15,0),MATCH(1,($U$2=GRID!$B$1:$U$1)*(КАЛЕНДАРЬ!BI29=GRID!$B$3:$U$3),0))*GRID!$H$42,
ROUNDUP(INDEX(GRID!$B$4:$U$15,MATCH(C$7,GRID!$A$4:$A$15,0),MATCH(1,($U$2=GRID!$B$1:$U$1)*(КАЛЕНДАРЬ!BI29=GRID!$B$3:$U$3),0))*GRID!$H$42*(1-GRID!$H$43),0))</f>
        <v>42080</v>
      </c>
      <c r="D670" s="5">
        <f t="array" ref="D670">IF($I$2="Длительное проживание от 30 ночей ",
INDEX(GRID!$B$18:$U$29,MATCH(C$7,GRID!$A$18:$A$29,0),MATCH(1,($U$2=GRID!$B$1:$U$1)*(КАЛЕНДАРЬ!BI29=GRID!$B$3:$U$3),0))*GRID!$H$42,
ROUNDUP(INDEX(GRID!$B$18:$U$29,MATCH(C$7,GRID!$A$18:$A$29,0),MATCH(1,($U$2=GRID!$B$1:$U$1)*(КАЛЕНДАРЬ!BI29=GRID!$B$3:$U$3),0))*GRID!$H$42*(1-GRID!$H$43),0))</f>
        <v>46080</v>
      </c>
      <c r="E670" s="5">
        <f t="array" ref="E670">IF($I$2="Длительное проживание от 30 ночей ",
INDEX(GRID!$B$4:$U$15,MATCH(E$7,GRID!$A$4:$A$15,0),MATCH(1,($U$2=GRID!$B$1:$U$1)*(КАЛЕНДАРЬ!BI29=GRID!$B$3:$U$3),0))*GRID!$H$42,
ROUNDUP(INDEX(GRID!$B$4:$U$15,MATCH(E$7,GRID!$A$4:$A$15,0),MATCH(1,($U$2=GRID!$B$1:$U$1)*(КАЛЕНДАРЬ!BI29=GRID!$B$3:$U$3),0))*GRID!$H$42*(1-GRID!$H$43),0))</f>
        <v>49680</v>
      </c>
      <c r="F670" s="5">
        <f t="array" ref="F670">IF($I$2="Длительное проживание от 30 ночей ",
INDEX(GRID!$B$18:$U$29,MATCH(E$7,GRID!$A$18:$A$29,0),MATCH(1,($U$2=GRID!$B$1:$U$1)*(КАЛЕНДАРЬ!BI29=GRID!$B$3:$U$3),0))*GRID!$H$42,
ROUNDUP(INDEX(GRID!$B$18:$U$29,MATCH(E$7,GRID!$A$18:$A$29,0),MATCH(1,($U$2=GRID!$B$1:$U$1)*(КАЛЕНДАРЬ!BI29=GRID!$B$3:$U$3),0))*GRID!$H$42*(1-GRID!$H$43),0))</f>
        <v>53680</v>
      </c>
      <c r="G670" s="5" cm="1">
        <f t="array" ref="G670">IF($I$2="Длительное проживание от 30 ночей ",
INDEX(GRID!$B$4:$U$15,MATCH(G$7,GRID!$A$4:$A$15,0),MATCH(1,($U$2=GRID!$B$1:$U$1)*(КАЛЕНДАРЬ!BI29=GRID!$B$3:$U$3),0))*GRID!$H$42,
ROUNDUP(INDEX(GRID!$B$4:$U$15,MATCH(G$7,GRID!$A$4:$A$15,0),MATCH(1,($U$2=GRID!$B$1:$U$1)*(КАЛЕНДАРЬ!BI29=GRID!$B$3:$U$3),0))*GRID!$H$42*(1-GRID!$H$43),0))</f>
        <v>55360</v>
      </c>
      <c r="H670" s="5" cm="1">
        <f t="array" ref="H670">IF($I$2="Длительное проживание от 30 ночей ",
INDEX(GRID!$B$18:$U$29,MATCH(G$7,GRID!$A$18:$A$29,0),MATCH(1,($U$2=GRID!$B$1:$U$1)*(КАЛЕНДАРЬ!BI29=GRID!$B$3:$U$3),0))*GRID!$H$42,
ROUNDUP(INDEX(GRID!$B$18:$U$29,MATCH(G$7,GRID!$A$18:$A$29,0),MATCH(1,($U$2=GRID!$B$1:$U$1)*(КАЛЕНДАРЬ!BI29=GRID!$B$3:$U$3),0))*GRID!$H$42*(1-GRID!$H$43),0))</f>
        <v>59360</v>
      </c>
      <c r="I670" s="5">
        <f t="array" ref="I670">IF($I$2="Длительное проживание от 30 ночей ",
INDEX(GRID!$B$4:$U$15,MATCH(I$7,GRID!$A$4:$A$15,0),MATCH(1,($U$2=GRID!$B$1:$U$1)*(КАЛЕНДАРЬ!BI29=GRID!$B$3:$U$3),0))*GRID!$H$42,
ROUNDUP(INDEX(GRID!$B$4:$U$15,MATCH(I$7,GRID!$A$4:$A$15,0),MATCH(1,($U$2=GRID!$B$1:$U$1)*(КАЛЕНДАРЬ!BI29=GRID!$B$3:$U$3),0))*GRID!$H$42*(1-GRID!$H$43),0))</f>
        <v>61280</v>
      </c>
      <c r="J670" s="5">
        <f t="array" ref="J670">IF($I$2="Длительное проживание от 30 ночей ",
INDEX(GRID!$B$18:$U$29,MATCH(I$7,GRID!$A$18:$A$29,0),MATCH(1,($U$2=GRID!$B$1:$U$1)*(КАЛЕНДАРЬ!BI29=GRID!$B$3:$U$3),0))*GRID!$H$42,
ROUNDUP(INDEX(GRID!$B$18:$U$29,MATCH(I$7,GRID!$A$18:$A$29,0),MATCH(1,($U$2=GRID!$B$1:$U$1)*(КАЛЕНДАРЬ!BI29=GRID!$B$3:$U$3),0))*GRID!$H$42*(1-GRID!$H$43),0))</f>
        <v>65280</v>
      </c>
      <c r="K670" s="5" cm="1">
        <f t="array" ref="K670">IF($I$2="Длительное проживание от 30 ночей ",
INDEX(GRID!$B$4:$U$15,MATCH(K$7,GRID!$A$4:$A$15,0),MATCH(1,($U$2=GRID!$B$1:$U$1)*(КАЛЕНДАРЬ!BI29=GRID!$B$3:$U$3),0))*GRID!$H$42,
ROUNDUP(INDEX(GRID!$B$4:$U$15,MATCH(K$7,GRID!$A$4:$A$15,0),MATCH(1,($U$2=GRID!$B$1:$U$1)*(КАЛЕНДАРЬ!BI29=GRID!$B$3:$U$3),0))*GRID!$H$42*(1-GRID!$H$43),0))</f>
        <v>67280</v>
      </c>
      <c r="L670" s="5" cm="1">
        <f t="array" ref="L670">IF($I$2="Длительное проживание от 30 ночей ",
INDEX(GRID!$B$18:$U$29,MATCH(K$7,GRID!$A$18:$A$29,0),MATCH(1,($U$2=GRID!$B$1:$U$1)*(КАЛЕНДАРЬ!BI29=GRID!$B$3:$U$3),0))*GRID!$H$42,
ROUNDUP(INDEX(GRID!$B$18:$U$29,MATCH(K$7,GRID!$A$18:$A$29,0),MATCH(1,($U$2=GRID!$B$1:$U$1)*(КАЛЕНДАРЬ!BI29=GRID!$B$3:$U$3),0))*GRID!$H$42*(1-GRID!$H$43),0))</f>
        <v>71280</v>
      </c>
      <c r="M670" s="5">
        <f t="array" ref="M670">IF($I$2="Длительное проживание от 30 ночей ",
INDEX(GRID!$B$4:$U$15,MATCH(M$7,GRID!$A$4:$A$15,0),MATCH(1,($U$2=GRID!$B$1:$U$1)*(КАЛЕНДАРЬ!BI29=GRID!$B$3:$U$3),0))*GRID!$H$42,
ROUNDUP(INDEX(GRID!$B$4:$U$15,MATCH(M$7,GRID!$A$4:$A$15,0),MATCH(1,($U$2=GRID!$B$1:$U$1)*(КАЛЕНДАРЬ!BI29=GRID!$B$3:$U$3),0))*GRID!$H$42*(1-GRID!$H$43),0))</f>
        <v>88320</v>
      </c>
      <c r="N670" s="5">
        <f t="array" ref="N670">IF($I$2="Длительное проживание от 30 ночей ",
INDEX(GRID!$B$18:$U$29,MATCH(M$7,GRID!$A$18:$A$29,0),MATCH(1,($U$2=GRID!$B$1:$U$1)*(КАЛЕНДАРЬ!BI29=GRID!$B$3:$U$3),0))*GRID!$H$42,
ROUNDUP(INDEX(GRID!$B$18:$U$29,MATCH(M$7,GRID!$A$18:$A$29,0),MATCH(1,($U$2=GRID!$B$1:$U$1)*(КАЛЕНДАРЬ!BI29=GRID!$B$3:$U$3),0))*GRID!$H$42*(1-GRID!$H$43),0))</f>
        <v>92320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 ht="12.75" customHeight="1">
      <c r="A671" s="56" t="s">
        <v>15</v>
      </c>
      <c r="B671" s="57">
        <v>27</v>
      </c>
      <c r="C671" s="5" cm="1">
        <f t="array" ref="C671">IF($I$2="Длительное проживание от 30 ночей ",
INDEX(GRID!$B$4:$U$15,MATCH(C$7,GRID!$A$4:$A$15,0),MATCH(1,($U$2=GRID!$B$1:$U$1)*(КАЛЕНДАРЬ!BI30=GRID!$B$3:$U$3),0))*GRID!$H$42,
ROUNDUP(INDEX(GRID!$B$4:$U$15,MATCH(C$7,GRID!$A$4:$A$15,0),MATCH(1,($U$2=GRID!$B$1:$U$1)*(КАЛЕНДАРЬ!BI30=GRID!$B$3:$U$3),0))*GRID!$H$42*(1-GRID!$H$43),0))</f>
        <v>42080</v>
      </c>
      <c r="D671" s="5">
        <f t="array" ref="D671">IF($I$2="Длительное проживание от 30 ночей ",
INDEX(GRID!$B$18:$U$29,MATCH(C$7,GRID!$A$18:$A$29,0),MATCH(1,($U$2=GRID!$B$1:$U$1)*(КАЛЕНДАРЬ!BI30=GRID!$B$3:$U$3),0))*GRID!$H$42,
ROUNDUP(INDEX(GRID!$B$18:$U$29,MATCH(C$7,GRID!$A$18:$A$29,0),MATCH(1,($U$2=GRID!$B$1:$U$1)*(КАЛЕНДАРЬ!BI30=GRID!$B$3:$U$3),0))*GRID!$H$42*(1-GRID!$H$43),0))</f>
        <v>46080</v>
      </c>
      <c r="E671" s="5">
        <f t="array" ref="E671">IF($I$2="Длительное проживание от 30 ночей ",
INDEX(GRID!$B$4:$U$15,MATCH(E$7,GRID!$A$4:$A$15,0),MATCH(1,($U$2=GRID!$B$1:$U$1)*(КАЛЕНДАРЬ!BI30=GRID!$B$3:$U$3),0))*GRID!$H$42,
ROUNDUP(INDEX(GRID!$B$4:$U$15,MATCH(E$7,GRID!$A$4:$A$15,0),MATCH(1,($U$2=GRID!$B$1:$U$1)*(КАЛЕНДАРЬ!BI30=GRID!$B$3:$U$3),0))*GRID!$H$42*(1-GRID!$H$43),0))</f>
        <v>49680</v>
      </c>
      <c r="F671" s="5">
        <f t="array" ref="F671">IF($I$2="Длительное проживание от 30 ночей ",
INDEX(GRID!$B$18:$U$29,MATCH(E$7,GRID!$A$18:$A$29,0),MATCH(1,($U$2=GRID!$B$1:$U$1)*(КАЛЕНДАРЬ!BI30=GRID!$B$3:$U$3),0))*GRID!$H$42,
ROUNDUP(INDEX(GRID!$B$18:$U$29,MATCH(E$7,GRID!$A$18:$A$29,0),MATCH(1,($U$2=GRID!$B$1:$U$1)*(КАЛЕНДАРЬ!BI30=GRID!$B$3:$U$3),0))*GRID!$H$42*(1-GRID!$H$43),0))</f>
        <v>53680</v>
      </c>
      <c r="G671" s="5" cm="1">
        <f t="array" ref="G671">IF($I$2="Длительное проживание от 30 ночей ",
INDEX(GRID!$B$4:$U$15,MATCH(G$7,GRID!$A$4:$A$15,0),MATCH(1,($U$2=GRID!$B$1:$U$1)*(КАЛЕНДАРЬ!BI30=GRID!$B$3:$U$3),0))*GRID!$H$42,
ROUNDUP(INDEX(GRID!$B$4:$U$15,MATCH(G$7,GRID!$A$4:$A$15,0),MATCH(1,($U$2=GRID!$B$1:$U$1)*(КАЛЕНДАРЬ!BI30=GRID!$B$3:$U$3),0))*GRID!$H$42*(1-GRID!$H$43),0))</f>
        <v>55360</v>
      </c>
      <c r="H671" s="5" cm="1">
        <f t="array" ref="H671">IF($I$2="Длительное проживание от 30 ночей ",
INDEX(GRID!$B$18:$U$29,MATCH(G$7,GRID!$A$18:$A$29,0),MATCH(1,($U$2=GRID!$B$1:$U$1)*(КАЛЕНДАРЬ!BI30=GRID!$B$3:$U$3),0))*GRID!$H$42,
ROUNDUP(INDEX(GRID!$B$18:$U$29,MATCH(G$7,GRID!$A$18:$A$29,0),MATCH(1,($U$2=GRID!$B$1:$U$1)*(КАЛЕНДАРЬ!BI30=GRID!$B$3:$U$3),0))*GRID!$H$42*(1-GRID!$H$43),0))</f>
        <v>59360</v>
      </c>
      <c r="I671" s="5">
        <f t="array" ref="I671">IF($I$2="Длительное проживание от 30 ночей ",
INDEX(GRID!$B$4:$U$15,MATCH(I$7,GRID!$A$4:$A$15,0),MATCH(1,($U$2=GRID!$B$1:$U$1)*(КАЛЕНДАРЬ!BI30=GRID!$B$3:$U$3),0))*GRID!$H$42,
ROUNDUP(INDEX(GRID!$B$4:$U$15,MATCH(I$7,GRID!$A$4:$A$15,0),MATCH(1,($U$2=GRID!$B$1:$U$1)*(КАЛЕНДАРЬ!BI30=GRID!$B$3:$U$3),0))*GRID!$H$42*(1-GRID!$H$43),0))</f>
        <v>61280</v>
      </c>
      <c r="J671" s="5">
        <f t="array" ref="J671">IF($I$2="Длительное проживание от 30 ночей ",
INDEX(GRID!$B$18:$U$29,MATCH(I$7,GRID!$A$18:$A$29,0),MATCH(1,($U$2=GRID!$B$1:$U$1)*(КАЛЕНДАРЬ!BI30=GRID!$B$3:$U$3),0))*GRID!$H$42,
ROUNDUP(INDEX(GRID!$B$18:$U$29,MATCH(I$7,GRID!$A$18:$A$29,0),MATCH(1,($U$2=GRID!$B$1:$U$1)*(КАЛЕНДАРЬ!BI30=GRID!$B$3:$U$3),0))*GRID!$H$42*(1-GRID!$H$43),0))</f>
        <v>65280</v>
      </c>
      <c r="K671" s="5" cm="1">
        <f t="array" ref="K671">IF($I$2="Длительное проживание от 30 ночей ",
INDEX(GRID!$B$4:$U$15,MATCH(K$7,GRID!$A$4:$A$15,0),MATCH(1,($U$2=GRID!$B$1:$U$1)*(КАЛЕНДАРЬ!BI30=GRID!$B$3:$U$3),0))*GRID!$H$42,
ROUNDUP(INDEX(GRID!$B$4:$U$15,MATCH(K$7,GRID!$A$4:$A$15,0),MATCH(1,($U$2=GRID!$B$1:$U$1)*(КАЛЕНДАРЬ!BI30=GRID!$B$3:$U$3),0))*GRID!$H$42*(1-GRID!$H$43),0))</f>
        <v>67280</v>
      </c>
      <c r="L671" s="5" cm="1">
        <f t="array" ref="L671">IF($I$2="Длительное проживание от 30 ночей ",
INDEX(GRID!$B$18:$U$29,MATCH(K$7,GRID!$A$18:$A$29,0),MATCH(1,($U$2=GRID!$B$1:$U$1)*(КАЛЕНДАРЬ!BI30=GRID!$B$3:$U$3),0))*GRID!$H$42,
ROUNDUP(INDEX(GRID!$B$18:$U$29,MATCH(K$7,GRID!$A$18:$A$29,0),MATCH(1,($U$2=GRID!$B$1:$U$1)*(КАЛЕНДАРЬ!BI30=GRID!$B$3:$U$3),0))*GRID!$H$42*(1-GRID!$H$43),0))</f>
        <v>71280</v>
      </c>
      <c r="M671" s="5">
        <f t="array" ref="M671">IF($I$2="Длительное проживание от 30 ночей ",
INDEX(GRID!$B$4:$U$15,MATCH(M$7,GRID!$A$4:$A$15,0),MATCH(1,($U$2=GRID!$B$1:$U$1)*(КАЛЕНДАРЬ!BI30=GRID!$B$3:$U$3),0))*GRID!$H$42,
ROUNDUP(INDEX(GRID!$B$4:$U$15,MATCH(M$7,GRID!$A$4:$A$15,0),MATCH(1,($U$2=GRID!$B$1:$U$1)*(КАЛЕНДАРЬ!BI30=GRID!$B$3:$U$3),0))*GRID!$H$42*(1-GRID!$H$43),0))</f>
        <v>88320</v>
      </c>
      <c r="N671" s="5">
        <f t="array" ref="N671">IF($I$2="Длительное проживание от 30 ночей ",
INDEX(GRID!$B$18:$U$29,MATCH(M$7,GRID!$A$18:$A$29,0),MATCH(1,($U$2=GRID!$B$1:$U$1)*(КАЛЕНДАРЬ!BI30=GRID!$B$3:$U$3),0))*GRID!$H$42,
ROUNDUP(INDEX(GRID!$B$18:$U$29,MATCH(M$7,GRID!$A$18:$A$29,0),MATCH(1,($U$2=GRID!$B$1:$U$1)*(КАЛЕНДАРЬ!BI30=GRID!$B$3:$U$3),0))*GRID!$H$42*(1-GRID!$H$43),0))</f>
        <v>92320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 ht="12.75" customHeight="1">
      <c r="A672" s="56" t="s">
        <v>16</v>
      </c>
      <c r="B672" s="57">
        <v>28</v>
      </c>
      <c r="C672" s="5" cm="1">
        <f t="array" ref="C672">IF($I$2="Длительное проживание от 30 ночей ",
INDEX(GRID!$B$4:$U$15,MATCH(C$7,GRID!$A$4:$A$15,0),MATCH(1,($U$2=GRID!$B$1:$U$1)*(КАЛЕНДАРЬ!BI31=GRID!$B$3:$U$3),0))*GRID!$H$42,
ROUNDUP(INDEX(GRID!$B$4:$U$15,MATCH(C$7,GRID!$A$4:$A$15,0),MATCH(1,($U$2=GRID!$B$1:$U$1)*(КАЛЕНДАРЬ!BI31=GRID!$B$3:$U$3),0))*GRID!$H$42*(1-GRID!$H$43),0))</f>
        <v>42080</v>
      </c>
      <c r="D672" s="5">
        <f t="array" ref="D672">IF($I$2="Длительное проживание от 30 ночей ",
INDEX(GRID!$B$18:$U$29,MATCH(C$7,GRID!$A$18:$A$29,0),MATCH(1,($U$2=GRID!$B$1:$U$1)*(КАЛЕНДАРЬ!BI31=GRID!$B$3:$U$3),0))*GRID!$H$42,
ROUNDUP(INDEX(GRID!$B$18:$U$29,MATCH(C$7,GRID!$A$18:$A$29,0),MATCH(1,($U$2=GRID!$B$1:$U$1)*(КАЛЕНДАРЬ!BI31=GRID!$B$3:$U$3),0))*GRID!$H$42*(1-GRID!$H$43),0))</f>
        <v>46080</v>
      </c>
      <c r="E672" s="5">
        <f t="array" ref="E672">IF($I$2="Длительное проживание от 30 ночей ",
INDEX(GRID!$B$4:$U$15,MATCH(E$7,GRID!$A$4:$A$15,0),MATCH(1,($U$2=GRID!$B$1:$U$1)*(КАЛЕНДАРЬ!BI31=GRID!$B$3:$U$3),0))*GRID!$H$42,
ROUNDUP(INDEX(GRID!$B$4:$U$15,MATCH(E$7,GRID!$A$4:$A$15,0),MATCH(1,($U$2=GRID!$B$1:$U$1)*(КАЛЕНДАРЬ!BI31=GRID!$B$3:$U$3),0))*GRID!$H$42*(1-GRID!$H$43),0))</f>
        <v>49680</v>
      </c>
      <c r="F672" s="5">
        <f t="array" ref="F672">IF($I$2="Длительное проживание от 30 ночей ",
INDEX(GRID!$B$18:$U$29,MATCH(E$7,GRID!$A$18:$A$29,0),MATCH(1,($U$2=GRID!$B$1:$U$1)*(КАЛЕНДАРЬ!BI31=GRID!$B$3:$U$3),0))*GRID!$H$42,
ROUNDUP(INDEX(GRID!$B$18:$U$29,MATCH(E$7,GRID!$A$18:$A$29,0),MATCH(1,($U$2=GRID!$B$1:$U$1)*(КАЛЕНДАРЬ!BI31=GRID!$B$3:$U$3),0))*GRID!$H$42*(1-GRID!$H$43),0))</f>
        <v>53680</v>
      </c>
      <c r="G672" s="5" cm="1">
        <f t="array" ref="G672">IF($I$2="Длительное проживание от 30 ночей ",
INDEX(GRID!$B$4:$U$15,MATCH(G$7,GRID!$A$4:$A$15,0),MATCH(1,($U$2=GRID!$B$1:$U$1)*(КАЛЕНДАРЬ!BI31=GRID!$B$3:$U$3),0))*GRID!$H$42,
ROUNDUP(INDEX(GRID!$B$4:$U$15,MATCH(G$7,GRID!$A$4:$A$15,0),MATCH(1,($U$2=GRID!$B$1:$U$1)*(КАЛЕНДАРЬ!BI31=GRID!$B$3:$U$3),0))*GRID!$H$42*(1-GRID!$H$43),0))</f>
        <v>55360</v>
      </c>
      <c r="H672" s="5" cm="1">
        <f t="array" ref="H672">IF($I$2="Длительное проживание от 30 ночей ",
INDEX(GRID!$B$18:$U$29,MATCH(G$7,GRID!$A$18:$A$29,0),MATCH(1,($U$2=GRID!$B$1:$U$1)*(КАЛЕНДАРЬ!BI31=GRID!$B$3:$U$3),0))*GRID!$H$42,
ROUNDUP(INDEX(GRID!$B$18:$U$29,MATCH(G$7,GRID!$A$18:$A$29,0),MATCH(1,($U$2=GRID!$B$1:$U$1)*(КАЛЕНДАРЬ!BI31=GRID!$B$3:$U$3),0))*GRID!$H$42*(1-GRID!$H$43),0))</f>
        <v>59360</v>
      </c>
      <c r="I672" s="5">
        <f t="array" ref="I672">IF($I$2="Длительное проживание от 30 ночей ",
INDEX(GRID!$B$4:$U$15,MATCH(I$7,GRID!$A$4:$A$15,0),MATCH(1,($U$2=GRID!$B$1:$U$1)*(КАЛЕНДАРЬ!BI31=GRID!$B$3:$U$3),0))*GRID!$H$42,
ROUNDUP(INDEX(GRID!$B$4:$U$15,MATCH(I$7,GRID!$A$4:$A$15,0),MATCH(1,($U$2=GRID!$B$1:$U$1)*(КАЛЕНДАРЬ!BI31=GRID!$B$3:$U$3),0))*GRID!$H$42*(1-GRID!$H$43),0))</f>
        <v>61280</v>
      </c>
      <c r="J672" s="5">
        <f t="array" ref="J672">IF($I$2="Длительное проживание от 30 ночей ",
INDEX(GRID!$B$18:$U$29,MATCH(I$7,GRID!$A$18:$A$29,0),MATCH(1,($U$2=GRID!$B$1:$U$1)*(КАЛЕНДАРЬ!BI31=GRID!$B$3:$U$3),0))*GRID!$H$42,
ROUNDUP(INDEX(GRID!$B$18:$U$29,MATCH(I$7,GRID!$A$18:$A$29,0),MATCH(1,($U$2=GRID!$B$1:$U$1)*(КАЛЕНДАРЬ!BI31=GRID!$B$3:$U$3),0))*GRID!$H$42*(1-GRID!$H$43),0))</f>
        <v>65280</v>
      </c>
      <c r="K672" s="5" cm="1">
        <f t="array" ref="K672">IF($I$2="Длительное проживание от 30 ночей ",
INDEX(GRID!$B$4:$U$15,MATCH(K$7,GRID!$A$4:$A$15,0),MATCH(1,($U$2=GRID!$B$1:$U$1)*(КАЛЕНДАРЬ!BI31=GRID!$B$3:$U$3),0))*GRID!$H$42,
ROUNDUP(INDEX(GRID!$B$4:$U$15,MATCH(K$7,GRID!$A$4:$A$15,0),MATCH(1,($U$2=GRID!$B$1:$U$1)*(КАЛЕНДАРЬ!BI31=GRID!$B$3:$U$3),0))*GRID!$H$42*(1-GRID!$H$43),0))</f>
        <v>67280</v>
      </c>
      <c r="L672" s="5" cm="1">
        <f t="array" ref="L672">IF($I$2="Длительное проживание от 30 ночей ",
INDEX(GRID!$B$18:$U$29,MATCH(K$7,GRID!$A$18:$A$29,0),MATCH(1,($U$2=GRID!$B$1:$U$1)*(КАЛЕНДАРЬ!BI31=GRID!$B$3:$U$3),0))*GRID!$H$42,
ROUNDUP(INDEX(GRID!$B$18:$U$29,MATCH(K$7,GRID!$A$18:$A$29,0),MATCH(1,($U$2=GRID!$B$1:$U$1)*(КАЛЕНДАРЬ!BI31=GRID!$B$3:$U$3),0))*GRID!$H$42*(1-GRID!$H$43),0))</f>
        <v>71280</v>
      </c>
      <c r="M672" s="5">
        <f t="array" ref="M672">IF($I$2="Длительное проживание от 30 ночей ",
INDEX(GRID!$B$4:$U$15,MATCH(M$7,GRID!$A$4:$A$15,0),MATCH(1,($U$2=GRID!$B$1:$U$1)*(КАЛЕНДАРЬ!BI31=GRID!$B$3:$U$3),0))*GRID!$H$42,
ROUNDUP(INDEX(GRID!$B$4:$U$15,MATCH(M$7,GRID!$A$4:$A$15,0),MATCH(1,($U$2=GRID!$B$1:$U$1)*(КАЛЕНДАРЬ!BI31=GRID!$B$3:$U$3),0))*GRID!$H$42*(1-GRID!$H$43),0))</f>
        <v>88320</v>
      </c>
      <c r="N672" s="5">
        <f t="array" ref="N672">IF($I$2="Длительное проживание от 30 ночей ",
INDEX(GRID!$B$18:$U$29,MATCH(M$7,GRID!$A$18:$A$29,0),MATCH(1,($U$2=GRID!$B$1:$U$1)*(КАЛЕНДАРЬ!BI31=GRID!$B$3:$U$3),0))*GRID!$H$42,
ROUNDUP(INDEX(GRID!$B$18:$U$29,MATCH(M$7,GRID!$A$18:$A$29,0),MATCH(1,($U$2=GRID!$B$1:$U$1)*(КАЛЕНДАРЬ!BI31=GRID!$B$3:$U$3),0))*GRID!$H$42*(1-GRID!$H$43),0))</f>
        <v>92320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1" ht="12.75" customHeight="1">
      <c r="A673" s="56" t="s">
        <v>17</v>
      </c>
      <c r="B673" s="57">
        <v>29</v>
      </c>
      <c r="C673" s="5" cm="1">
        <f t="array" ref="C673">IF($I$2="Длительное проживание от 30 ночей ",
INDEX(GRID!$B$4:$U$15,MATCH(C$7,GRID!$A$4:$A$15,0),MATCH(1,($U$2=GRID!$B$1:$U$1)*(КАЛЕНДАРЬ!BI32=GRID!$B$3:$U$3),0))*GRID!$H$42,
ROUNDUP(INDEX(GRID!$B$4:$U$15,MATCH(C$7,GRID!$A$4:$A$15,0),MATCH(1,($U$2=GRID!$B$1:$U$1)*(КАЛЕНДАРЬ!BI32=GRID!$B$3:$U$3),0))*GRID!$H$42*(1-GRID!$H$43),0))</f>
        <v>42080</v>
      </c>
      <c r="D673" s="5">
        <f t="array" ref="D673">IF($I$2="Длительное проживание от 30 ночей ",
INDEX(GRID!$B$18:$U$29,MATCH(C$7,GRID!$A$18:$A$29,0),MATCH(1,($U$2=GRID!$B$1:$U$1)*(КАЛЕНДАРЬ!BI32=GRID!$B$3:$U$3),0))*GRID!$H$42,
ROUNDUP(INDEX(GRID!$B$18:$U$29,MATCH(C$7,GRID!$A$18:$A$29,0),MATCH(1,($U$2=GRID!$B$1:$U$1)*(КАЛЕНДАРЬ!BI32=GRID!$B$3:$U$3),0))*GRID!$H$42*(1-GRID!$H$43),0))</f>
        <v>46080</v>
      </c>
      <c r="E673" s="5">
        <f t="array" ref="E673">IF($I$2="Длительное проживание от 30 ночей ",
INDEX(GRID!$B$4:$U$15,MATCH(E$7,GRID!$A$4:$A$15,0),MATCH(1,($U$2=GRID!$B$1:$U$1)*(КАЛЕНДАРЬ!BI32=GRID!$B$3:$U$3),0))*GRID!$H$42,
ROUNDUP(INDEX(GRID!$B$4:$U$15,MATCH(E$7,GRID!$A$4:$A$15,0),MATCH(1,($U$2=GRID!$B$1:$U$1)*(КАЛЕНДАРЬ!BI32=GRID!$B$3:$U$3),0))*GRID!$H$42*(1-GRID!$H$43),0))</f>
        <v>49680</v>
      </c>
      <c r="F673" s="5">
        <f t="array" ref="F673">IF($I$2="Длительное проживание от 30 ночей ",
INDEX(GRID!$B$18:$U$29,MATCH(E$7,GRID!$A$18:$A$29,0),MATCH(1,($U$2=GRID!$B$1:$U$1)*(КАЛЕНДАРЬ!BI32=GRID!$B$3:$U$3),0))*GRID!$H$42,
ROUNDUP(INDEX(GRID!$B$18:$U$29,MATCH(E$7,GRID!$A$18:$A$29,0),MATCH(1,($U$2=GRID!$B$1:$U$1)*(КАЛЕНДАРЬ!BI32=GRID!$B$3:$U$3),0))*GRID!$H$42*(1-GRID!$H$43),0))</f>
        <v>53680</v>
      </c>
      <c r="G673" s="5" cm="1">
        <f t="array" ref="G673">IF($I$2="Длительное проживание от 30 ночей ",
INDEX(GRID!$B$4:$U$15,MATCH(G$7,GRID!$A$4:$A$15,0),MATCH(1,($U$2=GRID!$B$1:$U$1)*(КАЛЕНДАРЬ!BI32=GRID!$B$3:$U$3),0))*GRID!$H$42,
ROUNDUP(INDEX(GRID!$B$4:$U$15,MATCH(G$7,GRID!$A$4:$A$15,0),MATCH(1,($U$2=GRID!$B$1:$U$1)*(КАЛЕНДАРЬ!BI32=GRID!$B$3:$U$3),0))*GRID!$H$42*(1-GRID!$H$43),0))</f>
        <v>55360</v>
      </c>
      <c r="H673" s="5" cm="1">
        <f t="array" ref="H673">IF($I$2="Длительное проживание от 30 ночей ",
INDEX(GRID!$B$18:$U$29,MATCH(G$7,GRID!$A$18:$A$29,0),MATCH(1,($U$2=GRID!$B$1:$U$1)*(КАЛЕНДАРЬ!BI32=GRID!$B$3:$U$3),0))*GRID!$H$42,
ROUNDUP(INDEX(GRID!$B$18:$U$29,MATCH(G$7,GRID!$A$18:$A$29,0),MATCH(1,($U$2=GRID!$B$1:$U$1)*(КАЛЕНДАРЬ!BI32=GRID!$B$3:$U$3),0))*GRID!$H$42*(1-GRID!$H$43),0))</f>
        <v>59360</v>
      </c>
      <c r="I673" s="5">
        <f t="array" ref="I673">IF($I$2="Длительное проживание от 30 ночей ",
INDEX(GRID!$B$4:$U$15,MATCH(I$7,GRID!$A$4:$A$15,0),MATCH(1,($U$2=GRID!$B$1:$U$1)*(КАЛЕНДАРЬ!BI32=GRID!$B$3:$U$3),0))*GRID!$H$42,
ROUNDUP(INDEX(GRID!$B$4:$U$15,MATCH(I$7,GRID!$A$4:$A$15,0),MATCH(1,($U$2=GRID!$B$1:$U$1)*(КАЛЕНДАРЬ!BI32=GRID!$B$3:$U$3),0))*GRID!$H$42*(1-GRID!$H$43),0))</f>
        <v>61280</v>
      </c>
      <c r="J673" s="5">
        <f t="array" ref="J673">IF($I$2="Длительное проживание от 30 ночей ",
INDEX(GRID!$B$18:$U$29,MATCH(I$7,GRID!$A$18:$A$29,0),MATCH(1,($U$2=GRID!$B$1:$U$1)*(КАЛЕНДАРЬ!BI32=GRID!$B$3:$U$3),0))*GRID!$H$42,
ROUNDUP(INDEX(GRID!$B$18:$U$29,MATCH(I$7,GRID!$A$18:$A$29,0),MATCH(1,($U$2=GRID!$B$1:$U$1)*(КАЛЕНДАРЬ!BI32=GRID!$B$3:$U$3),0))*GRID!$H$42*(1-GRID!$H$43),0))</f>
        <v>65280</v>
      </c>
      <c r="K673" s="5" cm="1">
        <f t="array" ref="K673">IF($I$2="Длительное проживание от 30 ночей ",
INDEX(GRID!$B$4:$U$15,MATCH(K$7,GRID!$A$4:$A$15,0),MATCH(1,($U$2=GRID!$B$1:$U$1)*(КАЛЕНДАРЬ!BI32=GRID!$B$3:$U$3),0))*GRID!$H$42,
ROUNDUP(INDEX(GRID!$B$4:$U$15,MATCH(K$7,GRID!$A$4:$A$15,0),MATCH(1,($U$2=GRID!$B$1:$U$1)*(КАЛЕНДАРЬ!BI32=GRID!$B$3:$U$3),0))*GRID!$H$42*(1-GRID!$H$43),0))</f>
        <v>67280</v>
      </c>
      <c r="L673" s="5" cm="1">
        <f t="array" ref="L673">IF($I$2="Длительное проживание от 30 ночей ",
INDEX(GRID!$B$18:$U$29,MATCH(K$7,GRID!$A$18:$A$29,0),MATCH(1,($U$2=GRID!$B$1:$U$1)*(КАЛЕНДАРЬ!BI32=GRID!$B$3:$U$3),0))*GRID!$H$42,
ROUNDUP(INDEX(GRID!$B$18:$U$29,MATCH(K$7,GRID!$A$18:$A$29,0),MATCH(1,($U$2=GRID!$B$1:$U$1)*(КАЛЕНДАРЬ!BI32=GRID!$B$3:$U$3),0))*GRID!$H$42*(1-GRID!$H$43),0))</f>
        <v>71280</v>
      </c>
      <c r="M673" s="5">
        <f t="array" ref="M673">IF($I$2="Длительное проживание от 30 ночей ",
INDEX(GRID!$B$4:$U$15,MATCH(M$7,GRID!$A$4:$A$15,0),MATCH(1,($U$2=GRID!$B$1:$U$1)*(КАЛЕНДАРЬ!BI32=GRID!$B$3:$U$3),0))*GRID!$H$42,
ROUNDUP(INDEX(GRID!$B$4:$U$15,MATCH(M$7,GRID!$A$4:$A$15,0),MATCH(1,($U$2=GRID!$B$1:$U$1)*(КАЛЕНДАРЬ!BI32=GRID!$B$3:$U$3),0))*GRID!$H$42*(1-GRID!$H$43),0))</f>
        <v>88320</v>
      </c>
      <c r="N673" s="5">
        <f t="array" ref="N673">IF($I$2="Длительное проживание от 30 ночей ",
INDEX(GRID!$B$18:$U$29,MATCH(M$7,GRID!$A$18:$A$29,0),MATCH(1,($U$2=GRID!$B$1:$U$1)*(КАЛЕНДАРЬ!BI32=GRID!$B$3:$U$3),0))*GRID!$H$42,
ROUNDUP(INDEX(GRID!$B$18:$U$29,MATCH(M$7,GRID!$A$18:$A$29,0),MATCH(1,($U$2=GRID!$B$1:$U$1)*(КАЛЕНДАРЬ!BI32=GRID!$B$3:$U$3),0))*GRID!$H$42*(1-GRID!$H$43),0))</f>
        <v>92320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1" ht="12.75" customHeight="1">
      <c r="A674" s="56" t="s">
        <v>11</v>
      </c>
      <c r="B674" s="57">
        <v>30</v>
      </c>
      <c r="C674" s="5" cm="1">
        <f t="array" ref="C674">IF($I$2="Длительное проживание от 30 ночей ",
INDEX(GRID!$B$4:$U$15,MATCH(C$7,GRID!$A$4:$A$15,0),MATCH(1,($U$2=GRID!$B$1:$U$1)*(КАЛЕНДАРЬ!BI33=GRID!$B$3:$U$3),0))*GRID!$H$42,
ROUNDUP(INDEX(GRID!$B$4:$U$15,MATCH(C$7,GRID!$A$4:$A$15,0),MATCH(1,($U$2=GRID!$B$1:$U$1)*(КАЛЕНДАРЬ!BI33=GRID!$B$3:$U$3),0))*GRID!$H$42*(1-GRID!$H$43),0))</f>
        <v>42080</v>
      </c>
      <c r="D674" s="5">
        <f t="array" ref="D674">IF($I$2="Длительное проживание от 30 ночей ",
INDEX(GRID!$B$18:$U$29,MATCH(C$7,GRID!$A$18:$A$29,0),MATCH(1,($U$2=GRID!$B$1:$U$1)*(КАЛЕНДАРЬ!BI33=GRID!$B$3:$U$3),0))*GRID!$H$42,
ROUNDUP(INDEX(GRID!$B$18:$U$29,MATCH(C$7,GRID!$A$18:$A$29,0),MATCH(1,($U$2=GRID!$B$1:$U$1)*(КАЛЕНДАРЬ!BI33=GRID!$B$3:$U$3),0))*GRID!$H$42*(1-GRID!$H$43),0))</f>
        <v>46080</v>
      </c>
      <c r="E674" s="5">
        <f t="array" ref="E674">IF($I$2="Длительное проживание от 30 ночей ",
INDEX(GRID!$B$4:$U$15,MATCH(E$7,GRID!$A$4:$A$15,0),MATCH(1,($U$2=GRID!$B$1:$U$1)*(КАЛЕНДАРЬ!BI33=GRID!$B$3:$U$3),0))*GRID!$H$42,
ROUNDUP(INDEX(GRID!$B$4:$U$15,MATCH(E$7,GRID!$A$4:$A$15,0),MATCH(1,($U$2=GRID!$B$1:$U$1)*(КАЛЕНДАРЬ!BI33=GRID!$B$3:$U$3),0))*GRID!$H$42*(1-GRID!$H$43),0))</f>
        <v>49680</v>
      </c>
      <c r="F674" s="5">
        <f t="array" ref="F674">IF($I$2="Длительное проживание от 30 ночей ",
INDEX(GRID!$B$18:$U$29,MATCH(E$7,GRID!$A$18:$A$29,0),MATCH(1,($U$2=GRID!$B$1:$U$1)*(КАЛЕНДАРЬ!BI33=GRID!$B$3:$U$3),0))*GRID!$H$42,
ROUNDUP(INDEX(GRID!$B$18:$U$29,MATCH(E$7,GRID!$A$18:$A$29,0),MATCH(1,($U$2=GRID!$B$1:$U$1)*(КАЛЕНДАРЬ!BI33=GRID!$B$3:$U$3),0))*GRID!$H$42*(1-GRID!$H$43),0))</f>
        <v>53680</v>
      </c>
      <c r="G674" s="5" cm="1">
        <f t="array" ref="G674">IF($I$2="Длительное проживание от 30 ночей ",
INDEX(GRID!$B$4:$U$15,MATCH(G$7,GRID!$A$4:$A$15,0),MATCH(1,($U$2=GRID!$B$1:$U$1)*(КАЛЕНДАРЬ!BI33=GRID!$B$3:$U$3),0))*GRID!$H$42,
ROUNDUP(INDEX(GRID!$B$4:$U$15,MATCH(G$7,GRID!$A$4:$A$15,0),MATCH(1,($U$2=GRID!$B$1:$U$1)*(КАЛЕНДАРЬ!BI33=GRID!$B$3:$U$3),0))*GRID!$H$42*(1-GRID!$H$43),0))</f>
        <v>55360</v>
      </c>
      <c r="H674" s="5" cm="1">
        <f t="array" ref="H674">IF($I$2="Длительное проживание от 30 ночей ",
INDEX(GRID!$B$18:$U$29,MATCH(G$7,GRID!$A$18:$A$29,0),MATCH(1,($U$2=GRID!$B$1:$U$1)*(КАЛЕНДАРЬ!BI33=GRID!$B$3:$U$3),0))*GRID!$H$42,
ROUNDUP(INDEX(GRID!$B$18:$U$29,MATCH(G$7,GRID!$A$18:$A$29,0),MATCH(1,($U$2=GRID!$B$1:$U$1)*(КАЛЕНДАРЬ!BI33=GRID!$B$3:$U$3),0))*GRID!$H$42*(1-GRID!$H$43),0))</f>
        <v>59360</v>
      </c>
      <c r="I674" s="5">
        <f t="array" ref="I674">IF($I$2="Длительное проживание от 30 ночей ",
INDEX(GRID!$B$4:$U$15,MATCH(I$7,GRID!$A$4:$A$15,0),MATCH(1,($U$2=GRID!$B$1:$U$1)*(КАЛЕНДАРЬ!BI33=GRID!$B$3:$U$3),0))*GRID!$H$42,
ROUNDUP(INDEX(GRID!$B$4:$U$15,MATCH(I$7,GRID!$A$4:$A$15,0),MATCH(1,($U$2=GRID!$B$1:$U$1)*(КАЛЕНДАРЬ!BI33=GRID!$B$3:$U$3),0))*GRID!$H$42*(1-GRID!$H$43),0))</f>
        <v>61280</v>
      </c>
      <c r="J674" s="5">
        <f t="array" ref="J674">IF($I$2="Длительное проживание от 30 ночей ",
INDEX(GRID!$B$18:$U$29,MATCH(I$7,GRID!$A$18:$A$29,0),MATCH(1,($U$2=GRID!$B$1:$U$1)*(КАЛЕНДАРЬ!BI33=GRID!$B$3:$U$3),0))*GRID!$H$42,
ROUNDUP(INDEX(GRID!$B$18:$U$29,MATCH(I$7,GRID!$A$18:$A$29,0),MATCH(1,($U$2=GRID!$B$1:$U$1)*(КАЛЕНДАРЬ!BI33=GRID!$B$3:$U$3),0))*GRID!$H$42*(1-GRID!$H$43),0))</f>
        <v>65280</v>
      </c>
      <c r="K674" s="5" cm="1">
        <f t="array" ref="K674">IF($I$2="Длительное проживание от 30 ночей ",
INDEX(GRID!$B$4:$U$15,MATCH(K$7,GRID!$A$4:$A$15,0),MATCH(1,($U$2=GRID!$B$1:$U$1)*(КАЛЕНДАРЬ!BI33=GRID!$B$3:$U$3),0))*GRID!$H$42,
ROUNDUP(INDEX(GRID!$B$4:$U$15,MATCH(K$7,GRID!$A$4:$A$15,0),MATCH(1,($U$2=GRID!$B$1:$U$1)*(КАЛЕНДАРЬ!BI33=GRID!$B$3:$U$3),0))*GRID!$H$42*(1-GRID!$H$43),0))</f>
        <v>67280</v>
      </c>
      <c r="L674" s="5" cm="1">
        <f t="array" ref="L674">IF($I$2="Длительное проживание от 30 ночей ",
INDEX(GRID!$B$18:$U$29,MATCH(K$7,GRID!$A$18:$A$29,0),MATCH(1,($U$2=GRID!$B$1:$U$1)*(КАЛЕНДАРЬ!BI33=GRID!$B$3:$U$3),0))*GRID!$H$42,
ROUNDUP(INDEX(GRID!$B$18:$U$29,MATCH(K$7,GRID!$A$18:$A$29,0),MATCH(1,($U$2=GRID!$B$1:$U$1)*(КАЛЕНДАРЬ!BI33=GRID!$B$3:$U$3),0))*GRID!$H$42*(1-GRID!$H$43),0))</f>
        <v>71280</v>
      </c>
      <c r="M674" s="5">
        <f t="array" ref="M674">IF($I$2="Длительное проживание от 30 ночей ",
INDEX(GRID!$B$4:$U$15,MATCH(M$7,GRID!$A$4:$A$15,0),MATCH(1,($U$2=GRID!$B$1:$U$1)*(КАЛЕНДАРЬ!BI33=GRID!$B$3:$U$3),0))*GRID!$H$42,
ROUNDUP(INDEX(GRID!$B$4:$U$15,MATCH(M$7,GRID!$A$4:$A$15,0),MATCH(1,($U$2=GRID!$B$1:$U$1)*(КАЛЕНДАРЬ!BI33=GRID!$B$3:$U$3),0))*GRID!$H$42*(1-GRID!$H$43),0))</f>
        <v>88320</v>
      </c>
      <c r="N674" s="5">
        <f t="array" ref="N674">IF($I$2="Длительное проживание от 30 ночей ",
INDEX(GRID!$B$18:$U$29,MATCH(M$7,GRID!$A$18:$A$29,0),MATCH(1,($U$2=GRID!$B$1:$U$1)*(КАЛЕНДАРЬ!BI33=GRID!$B$3:$U$3),0))*GRID!$H$42,
ROUNDUP(INDEX(GRID!$B$18:$U$29,MATCH(M$7,GRID!$A$18:$A$29,0),MATCH(1,($U$2=GRID!$B$1:$U$1)*(КАЛЕНДАРЬ!BI33=GRID!$B$3:$U$3),0))*GRID!$H$42*(1-GRID!$H$43),0))</f>
        <v>92320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1" ht="12.75" customHeight="1">
      <c r="A675" s="56" t="s">
        <v>12</v>
      </c>
      <c r="B675" s="57">
        <v>31</v>
      </c>
      <c r="C675" s="5" cm="1">
        <f t="array" ref="C675">IF($I$2="Длительное проживание от 30 ночей ",
INDEX(GRID!$B$4:$U$15,MATCH(C$7,GRID!$A$4:$A$15,0),MATCH(1,($U$2=GRID!$B$1:$U$1)*(КАЛЕНДАРЬ!BI34=GRID!$B$3:$U$3),0))*GRID!$H$42,
ROUNDUP(INDEX(GRID!$B$4:$U$15,MATCH(C$7,GRID!$A$4:$A$15,0),MATCH(1,($U$2=GRID!$B$1:$U$1)*(КАЛЕНДАРЬ!BI34=GRID!$B$3:$U$3),0))*GRID!$H$42*(1-GRID!$H$43),0))</f>
        <v>42080</v>
      </c>
      <c r="D675" s="5">
        <f t="array" ref="D675">IF($I$2="Длительное проживание от 30 ночей ",
INDEX(GRID!$B$18:$U$29,MATCH(C$7,GRID!$A$18:$A$29,0),MATCH(1,($U$2=GRID!$B$1:$U$1)*(КАЛЕНДАРЬ!BI34=GRID!$B$3:$U$3),0))*GRID!$H$42,
ROUNDUP(INDEX(GRID!$B$18:$U$29,MATCH(C$7,GRID!$A$18:$A$29,0),MATCH(1,($U$2=GRID!$B$1:$U$1)*(КАЛЕНДАРЬ!BI34=GRID!$B$3:$U$3),0))*GRID!$H$42*(1-GRID!$H$43),0))</f>
        <v>46080</v>
      </c>
      <c r="E675" s="5">
        <f t="array" ref="E675">IF($I$2="Длительное проживание от 30 ночей ",
INDEX(GRID!$B$4:$U$15,MATCH(E$7,GRID!$A$4:$A$15,0),MATCH(1,($U$2=GRID!$B$1:$U$1)*(КАЛЕНДАРЬ!BI34=GRID!$B$3:$U$3),0))*GRID!$H$42,
ROUNDUP(INDEX(GRID!$B$4:$U$15,MATCH(E$7,GRID!$A$4:$A$15,0),MATCH(1,($U$2=GRID!$B$1:$U$1)*(КАЛЕНДАРЬ!BI34=GRID!$B$3:$U$3),0))*GRID!$H$42*(1-GRID!$H$43),0))</f>
        <v>49680</v>
      </c>
      <c r="F675" s="5">
        <f t="array" ref="F675">IF($I$2="Длительное проживание от 30 ночей ",
INDEX(GRID!$B$18:$U$29,MATCH(E$7,GRID!$A$18:$A$29,0),MATCH(1,($U$2=GRID!$B$1:$U$1)*(КАЛЕНДАРЬ!BI34=GRID!$B$3:$U$3),0))*GRID!$H$42,
ROUNDUP(INDEX(GRID!$B$18:$U$29,MATCH(E$7,GRID!$A$18:$A$29,0),MATCH(1,($U$2=GRID!$B$1:$U$1)*(КАЛЕНДАРЬ!BI34=GRID!$B$3:$U$3),0))*GRID!$H$42*(1-GRID!$H$43),0))</f>
        <v>53680</v>
      </c>
      <c r="G675" s="5" cm="1">
        <f t="array" ref="G675">IF($I$2="Длительное проживание от 30 ночей ",
INDEX(GRID!$B$4:$U$15,MATCH(G$7,GRID!$A$4:$A$15,0),MATCH(1,($U$2=GRID!$B$1:$U$1)*(КАЛЕНДАРЬ!BI34=GRID!$B$3:$U$3),0))*GRID!$H$42,
ROUNDUP(INDEX(GRID!$B$4:$U$15,MATCH(G$7,GRID!$A$4:$A$15,0),MATCH(1,($U$2=GRID!$B$1:$U$1)*(КАЛЕНДАРЬ!BI34=GRID!$B$3:$U$3),0))*GRID!$H$42*(1-GRID!$H$43),0))</f>
        <v>55360</v>
      </c>
      <c r="H675" s="5" cm="1">
        <f t="array" ref="H675">IF($I$2="Длительное проживание от 30 ночей ",
INDEX(GRID!$B$18:$U$29,MATCH(G$7,GRID!$A$18:$A$29,0),MATCH(1,($U$2=GRID!$B$1:$U$1)*(КАЛЕНДАРЬ!BI34=GRID!$B$3:$U$3),0))*GRID!$H$42,
ROUNDUP(INDEX(GRID!$B$18:$U$29,MATCH(G$7,GRID!$A$18:$A$29,0),MATCH(1,($U$2=GRID!$B$1:$U$1)*(КАЛЕНДАРЬ!BI34=GRID!$B$3:$U$3),0))*GRID!$H$42*(1-GRID!$H$43),0))</f>
        <v>59360</v>
      </c>
      <c r="I675" s="5">
        <f t="array" ref="I675">IF($I$2="Длительное проживание от 30 ночей ",
INDEX(GRID!$B$4:$U$15,MATCH(I$7,GRID!$A$4:$A$15,0),MATCH(1,($U$2=GRID!$B$1:$U$1)*(КАЛЕНДАРЬ!BI34=GRID!$B$3:$U$3),0))*GRID!$H$42,
ROUNDUP(INDEX(GRID!$B$4:$U$15,MATCH(I$7,GRID!$A$4:$A$15,0),MATCH(1,($U$2=GRID!$B$1:$U$1)*(КАЛЕНДАРЬ!BI34=GRID!$B$3:$U$3),0))*GRID!$H$42*(1-GRID!$H$43),0))</f>
        <v>61280</v>
      </c>
      <c r="J675" s="5">
        <f t="array" ref="J675">IF($I$2="Длительное проживание от 30 ночей ",
INDEX(GRID!$B$18:$U$29,MATCH(I$7,GRID!$A$18:$A$29,0),MATCH(1,($U$2=GRID!$B$1:$U$1)*(КАЛЕНДАРЬ!BI34=GRID!$B$3:$U$3),0))*GRID!$H$42,
ROUNDUP(INDEX(GRID!$B$18:$U$29,MATCH(I$7,GRID!$A$18:$A$29,0),MATCH(1,($U$2=GRID!$B$1:$U$1)*(КАЛЕНДАРЬ!BI34=GRID!$B$3:$U$3),0))*GRID!$H$42*(1-GRID!$H$43),0))</f>
        <v>65280</v>
      </c>
      <c r="K675" s="5" cm="1">
        <f t="array" ref="K675">IF($I$2="Длительное проживание от 30 ночей ",
INDEX(GRID!$B$4:$U$15,MATCH(K$7,GRID!$A$4:$A$15,0),MATCH(1,($U$2=GRID!$B$1:$U$1)*(КАЛЕНДАРЬ!BI34=GRID!$B$3:$U$3),0))*GRID!$H$42,
ROUNDUP(INDEX(GRID!$B$4:$U$15,MATCH(K$7,GRID!$A$4:$A$15,0),MATCH(1,($U$2=GRID!$B$1:$U$1)*(КАЛЕНДАРЬ!BI34=GRID!$B$3:$U$3),0))*GRID!$H$42*(1-GRID!$H$43),0))</f>
        <v>67280</v>
      </c>
      <c r="L675" s="5" cm="1">
        <f t="array" ref="L675">IF($I$2="Длительное проживание от 30 ночей ",
INDEX(GRID!$B$18:$U$29,MATCH(K$7,GRID!$A$18:$A$29,0),MATCH(1,($U$2=GRID!$B$1:$U$1)*(КАЛЕНДАРЬ!BI34=GRID!$B$3:$U$3),0))*GRID!$H$42,
ROUNDUP(INDEX(GRID!$B$18:$U$29,MATCH(K$7,GRID!$A$18:$A$29,0),MATCH(1,($U$2=GRID!$B$1:$U$1)*(КАЛЕНДАРЬ!BI34=GRID!$B$3:$U$3),0))*GRID!$H$42*(1-GRID!$H$43),0))</f>
        <v>71280</v>
      </c>
      <c r="M675" s="5">
        <f t="array" ref="M675">IF($I$2="Длительное проживание от 30 ночей ",
INDEX(GRID!$B$4:$U$15,MATCH(M$7,GRID!$A$4:$A$15,0),MATCH(1,($U$2=GRID!$B$1:$U$1)*(КАЛЕНДАРЬ!BI34=GRID!$B$3:$U$3),0))*GRID!$H$42,
ROUNDUP(INDEX(GRID!$B$4:$U$15,MATCH(M$7,GRID!$A$4:$A$15,0),MATCH(1,($U$2=GRID!$B$1:$U$1)*(КАЛЕНДАРЬ!BI34=GRID!$B$3:$U$3),0))*GRID!$H$42*(1-GRID!$H$43),0))</f>
        <v>88320</v>
      </c>
      <c r="N675" s="5">
        <f t="array" ref="N675">IF($I$2="Длительное проживание от 30 ночей ",
INDEX(GRID!$B$18:$U$29,MATCH(M$7,GRID!$A$18:$A$29,0),MATCH(1,($U$2=GRID!$B$1:$U$1)*(КАЛЕНДАРЬ!BI34=GRID!$B$3:$U$3),0))*GRID!$H$42,
ROUNDUP(INDEX(GRID!$B$18:$U$29,MATCH(M$7,GRID!$A$18:$A$29,0),MATCH(1,($U$2=GRID!$B$1:$U$1)*(КАЛЕНДАРЬ!BI34=GRID!$B$3:$U$3),0))*GRID!$H$42*(1-GRID!$H$43),0))</f>
        <v>92320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1" ht="12.75" customHeight="1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</row>
    <row r="677" spans="1:21" ht="15" customHeight="1">
      <c r="A677" s="199" t="s">
        <v>29</v>
      </c>
      <c r="B677" s="199"/>
      <c r="C677" s="199"/>
      <c r="D677" s="110"/>
      <c r="E677" s="258" t="s">
        <v>160</v>
      </c>
      <c r="F677" s="258"/>
      <c r="G677" s="258"/>
      <c r="H677" s="258"/>
      <c r="J677" s="202" t="s">
        <v>153</v>
      </c>
      <c r="K677" s="202"/>
      <c r="L677" s="202"/>
      <c r="M677" s="202"/>
      <c r="N677" s="202"/>
    </row>
    <row r="678" spans="1:21" ht="24" customHeight="1">
      <c r="A678" s="200" t="s">
        <v>30</v>
      </c>
      <c r="B678" s="200"/>
      <c r="C678" s="146">
        <f>ROUNDUP(IF($I$2="Длительное проживание от 30 ночей ",GRID!B77,GRID!B77-GRID!B77*GRID!$H$43),0)</f>
        <v>0</v>
      </c>
      <c r="D678" s="110"/>
      <c r="E678" s="258"/>
      <c r="F678" s="258"/>
      <c r="G678" s="258"/>
      <c r="H678" s="258"/>
      <c r="I678" s="10"/>
      <c r="J678" s="202"/>
      <c r="K678" s="202"/>
      <c r="L678" s="202"/>
      <c r="M678" s="202"/>
      <c r="N678" s="202"/>
    </row>
    <row r="679" spans="1:21" ht="24" customHeight="1">
      <c r="A679" s="200" t="s">
        <v>31</v>
      </c>
      <c r="B679" s="200"/>
      <c r="C679" s="146">
        <f>ROUNDUP(IF($I$2="Длительное проживание от 30 ночей ",GRID!B78,GRID!B78-GRID!B78*GRID!$H$43),0)</f>
        <v>4000</v>
      </c>
      <c r="D679" s="110"/>
      <c r="E679" s="258"/>
      <c r="F679" s="258"/>
      <c r="G679" s="258"/>
      <c r="H679" s="258"/>
      <c r="I679" s="14"/>
      <c r="J679" s="202"/>
      <c r="K679" s="202"/>
      <c r="L679" s="202"/>
      <c r="M679" s="202"/>
      <c r="N679" s="202"/>
    </row>
    <row r="680" spans="1:21" ht="25.5" customHeight="1">
      <c r="A680" s="201" t="s">
        <v>32</v>
      </c>
      <c r="B680" s="201"/>
      <c r="C680" s="146">
        <f>ROUNDUP(IF($I$2="Длительное проживание от 30 ночей ",GRID!B79,GRID!B79-GRID!B79*GRID!$H$43),0)</f>
        <v>8000</v>
      </c>
      <c r="D680" s="110"/>
      <c r="E680" s="258"/>
      <c r="F680" s="258"/>
      <c r="G680" s="258"/>
      <c r="H680" s="258"/>
      <c r="I680" s="8"/>
      <c r="J680" s="202"/>
      <c r="K680" s="202"/>
      <c r="L680" s="202"/>
      <c r="M680" s="202"/>
      <c r="N680" s="202"/>
    </row>
    <row r="681" spans="1:21" ht="13.5" customHeight="1">
      <c r="A681" s="83"/>
      <c r="B681" s="83"/>
      <c r="C681" s="15"/>
      <c r="D681" s="110"/>
      <c r="E681" s="258"/>
      <c r="F681" s="258"/>
      <c r="G681" s="258"/>
      <c r="H681" s="258"/>
      <c r="I681" s="9"/>
      <c r="J681" s="202"/>
      <c r="K681" s="202"/>
      <c r="L681" s="202"/>
      <c r="M681" s="202"/>
      <c r="N681" s="202"/>
    </row>
    <row r="682" spans="1:21" ht="17.25" customHeight="1">
      <c r="D682" s="110"/>
      <c r="E682" s="258"/>
      <c r="F682" s="258"/>
      <c r="G682" s="258"/>
      <c r="H682" s="258"/>
      <c r="I682" s="14"/>
      <c r="J682" s="202"/>
      <c r="K682" s="202"/>
      <c r="L682" s="202"/>
      <c r="M682" s="202"/>
      <c r="N682" s="202"/>
    </row>
    <row r="683" spans="1:21" ht="17.25" customHeight="1">
      <c r="D683" s="110"/>
      <c r="E683" s="258"/>
      <c r="F683" s="258"/>
      <c r="G683" s="258"/>
      <c r="H683" s="258"/>
      <c r="I683" s="8"/>
      <c r="J683" s="202"/>
      <c r="K683" s="202"/>
      <c r="L683" s="202"/>
      <c r="M683" s="202"/>
      <c r="N683" s="202"/>
    </row>
    <row r="684" spans="1:21" ht="17.25" customHeight="1">
      <c r="E684" s="258"/>
      <c r="F684" s="258"/>
      <c r="G684" s="258"/>
      <c r="H684" s="258"/>
      <c r="I684" s="9"/>
      <c r="J684" s="202"/>
      <c r="K684" s="202"/>
      <c r="L684" s="202"/>
      <c r="M684" s="202"/>
      <c r="N684" s="202"/>
    </row>
    <row r="685" spans="1:21" ht="17.25" customHeight="1">
      <c r="E685" s="258"/>
      <c r="F685" s="258"/>
      <c r="G685" s="258"/>
      <c r="H685" s="258"/>
      <c r="J685" s="202"/>
      <c r="K685" s="202"/>
      <c r="L685" s="202"/>
      <c r="M685" s="202"/>
      <c r="N685" s="202"/>
    </row>
    <row r="686" spans="1:21" ht="12.75" customHeight="1">
      <c r="E686" s="258"/>
      <c r="F686" s="258"/>
      <c r="G686" s="258"/>
      <c r="H686" s="258"/>
      <c r="J686" s="202"/>
      <c r="K686" s="202"/>
      <c r="L686" s="202"/>
      <c r="M686" s="202"/>
      <c r="N686" s="202"/>
    </row>
    <row r="687" spans="1:21" ht="12.75" customHeight="1">
      <c r="E687" s="258"/>
      <c r="F687" s="258"/>
      <c r="G687" s="258"/>
      <c r="H687" s="258"/>
      <c r="J687" s="141"/>
      <c r="K687" s="141"/>
      <c r="L687" s="141"/>
      <c r="M687" s="141"/>
      <c r="N687" s="41"/>
    </row>
    <row r="688" spans="1:21" ht="15" customHeight="1">
      <c r="E688" s="258"/>
      <c r="F688" s="258"/>
      <c r="G688" s="258"/>
      <c r="H688" s="258"/>
      <c r="J688" s="141"/>
      <c r="K688" s="141"/>
      <c r="L688" s="141"/>
      <c r="M688" s="141"/>
      <c r="N688" s="41"/>
      <c r="O688" s="41"/>
      <c r="P688" s="41"/>
      <c r="Q688" s="41"/>
    </row>
    <row r="689" spans="5:17" ht="15" customHeight="1">
      <c r="E689" s="258"/>
      <c r="F689" s="258"/>
      <c r="G689" s="258"/>
      <c r="H689" s="258"/>
      <c r="J689" s="141"/>
      <c r="K689" s="141"/>
      <c r="L689" s="141"/>
      <c r="M689" s="141"/>
      <c r="N689" s="41"/>
      <c r="O689" s="41"/>
      <c r="P689" s="41"/>
      <c r="Q689" s="41"/>
    </row>
    <row r="690" spans="5:17" ht="15">
      <c r="J690" s="141"/>
      <c r="K690" s="141"/>
      <c r="L690" s="141"/>
      <c r="M690" s="141"/>
      <c r="N690" s="15"/>
      <c r="O690" s="15"/>
      <c r="P690" s="15"/>
      <c r="Q690" s="15"/>
    </row>
    <row r="691" spans="5:17" ht="15">
      <c r="L691" s="15"/>
      <c r="M691" s="15"/>
      <c r="N691" s="15"/>
      <c r="O691" s="15"/>
      <c r="P691" s="15"/>
      <c r="Q691" s="15"/>
    </row>
    <row r="692" spans="5:17" ht="15">
      <c r="L692" s="42"/>
      <c r="M692" s="42"/>
      <c r="N692" s="42"/>
      <c r="O692" s="180"/>
      <c r="P692" s="180"/>
      <c r="Q692" s="180"/>
    </row>
    <row r="693" spans="5:17" ht="15">
      <c r="L693" s="43"/>
      <c r="M693" s="43"/>
      <c r="N693" s="43"/>
      <c r="O693" s="171"/>
      <c r="P693" s="171"/>
      <c r="Q693" s="171"/>
    </row>
    <row r="694" spans="5:17" ht="15">
      <c r="L694" s="43"/>
      <c r="M694" s="43"/>
      <c r="N694" s="43"/>
      <c r="O694" s="171"/>
      <c r="P694" s="171"/>
      <c r="Q694" s="171"/>
    </row>
    <row r="695" spans="5:17" ht="15">
      <c r="L695" s="43"/>
      <c r="M695" s="43"/>
      <c r="N695" s="43"/>
      <c r="O695" s="171"/>
      <c r="P695" s="171"/>
      <c r="Q695" s="171"/>
    </row>
  </sheetData>
  <mergeCells count="185">
    <mergeCell ref="A677:C677"/>
    <mergeCell ref="E677:H689"/>
    <mergeCell ref="A641:T641"/>
    <mergeCell ref="A642:T642"/>
    <mergeCell ref="A643:B644"/>
    <mergeCell ref="C643:D643"/>
    <mergeCell ref="E643:F643"/>
    <mergeCell ref="G643:H643"/>
    <mergeCell ref="I643:J643"/>
    <mergeCell ref="K643:L643"/>
    <mergeCell ref="M643:N643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570:T570"/>
    <mergeCell ref="A571:T571"/>
    <mergeCell ref="A572:B573"/>
    <mergeCell ref="C572:D572"/>
    <mergeCell ref="E572:F572"/>
    <mergeCell ref="G572:H572"/>
    <mergeCell ref="I572:J572"/>
    <mergeCell ref="K572:L572"/>
    <mergeCell ref="M572:N572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O694:Q694"/>
    <mergeCell ref="O695:Q695"/>
    <mergeCell ref="O692:Q692"/>
    <mergeCell ref="A679:B679"/>
    <mergeCell ref="A680:B680"/>
    <mergeCell ref="J677:N686"/>
    <mergeCell ref="A678:B67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O693:Q693"/>
    <mergeCell ref="A394:T394"/>
    <mergeCell ref="A395:T395"/>
    <mergeCell ref="A396:B397"/>
    <mergeCell ref="C396:D396"/>
    <mergeCell ref="E396:F396"/>
    <mergeCell ref="G396:H396"/>
    <mergeCell ref="I396:J396"/>
    <mergeCell ref="K396:L396"/>
    <mergeCell ref="M396:N396"/>
    <mergeCell ref="A430:T430"/>
    <mergeCell ref="A431:T431"/>
    <mergeCell ref="A432:B433"/>
    <mergeCell ref="C432:D432"/>
    <mergeCell ref="E432:F432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358:T358"/>
    <mergeCell ref="G432:H432"/>
    <mergeCell ref="I432:J432"/>
    <mergeCell ref="K432:L432"/>
    <mergeCell ref="M432:N432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323:T323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52:T252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216:T216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145:T145"/>
    <mergeCell ref="B2:F3"/>
    <mergeCell ref="I2:N3"/>
    <mergeCell ref="S2:T3"/>
    <mergeCell ref="U2:Y3"/>
    <mergeCell ref="A5:T5"/>
    <mergeCell ref="A6:T6"/>
    <mergeCell ref="M7:N7"/>
    <mergeCell ref="A38:T38"/>
    <mergeCell ref="A39:T39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A109:T109"/>
    <mergeCell ref="A74:T74"/>
    <mergeCell ref="A75:T75"/>
    <mergeCell ref="A76:B77"/>
    <mergeCell ref="C76:D76"/>
    <mergeCell ref="E76:F76"/>
    <mergeCell ref="G76:H76"/>
    <mergeCell ref="I76:J76"/>
    <mergeCell ref="K76:L76"/>
    <mergeCell ref="M76:N76"/>
    <mergeCell ref="A463:T463"/>
    <mergeCell ref="A464:T464"/>
    <mergeCell ref="A465:B466"/>
    <mergeCell ref="C465:D465"/>
    <mergeCell ref="E465:F465"/>
    <mergeCell ref="G465:H465"/>
    <mergeCell ref="I465:J465"/>
    <mergeCell ref="K465:L465"/>
    <mergeCell ref="M465:N465"/>
  </mergeCells>
  <phoneticPr fontId="31" type="noConversion"/>
  <conditionalFormatting sqref="C42:F72 I42:J72 M42:N72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7 I78:J107 M78:N107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F143 I113:J143 M113:N143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8 I149:J178 M149:N178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F214 I184:J214 M184:N214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 I220:J250 M220:N250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5 I256:J285 M256:N285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F321 I291:J321 M291:N32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6 I327:J356 M327:N356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6">
    <cfRule type="colorScale" priority="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44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15"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1"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286">
    <cfRule type="colorScale" priority="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N322"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N357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:H72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H107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3:H143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H178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4:H214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H250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H285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1:H32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6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77" priority="400" operator="equal">
      <formula>10%</formula>
    </cfRule>
    <cfRule type="cellIs" dxfId="876" priority="401" operator="equal">
      <formula>0.12</formula>
    </cfRule>
    <cfRule type="cellIs" dxfId="875" priority="402" operator="equal">
      <formula>0.14</formula>
    </cfRule>
    <cfRule type="cellIs" dxfId="874" priority="403" operator="equal">
      <formula>0.15</formula>
    </cfRule>
    <cfRule type="cellIs" dxfId="873" priority="404" operator="equal">
      <formula>0.16</formula>
    </cfRule>
    <cfRule type="cellIs" dxfId="872" priority="405" operator="equal">
      <formula>"Открытый тариф"</formula>
    </cfRule>
  </conditionalFormatting>
  <conditionalFormatting sqref="K42:L72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L107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3:L143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L178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4:L214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L250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L285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1:L32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6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O7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7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O143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8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O214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O250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O285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O32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6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Q144 S144:T144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Q215 S215:T215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Q251 S251:T251"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Q286 S286:T286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Q322 S322:T322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6"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:P72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7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3:P143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8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4:P214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0:P250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6:P285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1:P321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7:P356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6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72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7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3:Q143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8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4:Q214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Q250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Q285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1:Q321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Q356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"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">
    <cfRule type="colorScale" priority="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">
    <cfRule type="colorScale" priority="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T72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T107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T143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T178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T214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T250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T285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T321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T356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71" priority="406" operator="equal">
      <formula>10%</formula>
    </cfRule>
    <cfRule type="cellIs" dxfId="870" priority="407" operator="equal">
      <formula>0.12</formula>
    </cfRule>
    <cfRule type="cellIs" dxfId="869" priority="408" operator="equal">
      <formula>0.14</formula>
    </cfRule>
    <cfRule type="cellIs" dxfId="868" priority="409" operator="equal">
      <formula>0.15</formula>
    </cfRule>
    <cfRule type="cellIs" dxfId="867" priority="410" operator="equal">
      <formula>0.16</formula>
    </cfRule>
    <cfRule type="cellIs" dxfId="866" priority="411" operator="equal">
      <formula>"Открытый тариф"</formula>
    </cfRule>
  </conditionalFormatting>
  <conditionalFormatting sqref="C429:T429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F405 I398:J405 M398:N405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T405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8:L405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8:O405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8:P405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8:Q405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8:T405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6:F428 I406:J428 M406:N428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06:P428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06:Q428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06:T428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3 I362:J393 M362:N393"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3 G362:H390"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3"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3"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2:P393"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Q393"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T393">
    <cfRule type="colorScale" priority="2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N533 I533:J533 C533:F533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3:U533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H533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3:L533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3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4:N604 C569:F569 I569:J569 M569:N569 I604:J604 C604:F604 C640:F640 I640:J640 M640:N640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69 P604 P640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4:V604 Q640:W640 Q569:U569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4:H604 G569:H569 G640:H640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4:L604 K569:L569 K640:L640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9 O604 O640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6:H42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6:L428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06:O42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F461 I434:J461 M434:N46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4:P46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4:Q46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T46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:H46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4:L461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O46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7:F497 I467:J497 M467:N497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7:P497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7:Q497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7:T497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7:H49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7:L497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O497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F532 I503:J532 M503:N53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3:P53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3:Q53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T53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3:H53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3:L53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O53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8:F568 I538:J568 M538:N568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8:P568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8:Q56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8:T56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8:H568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8:L56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O56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F603 I574:J603 M574:N60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4:P60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4:Q60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T60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:H60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4:L60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O60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F639 I609:J639 M609:N63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9:T63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9:H63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9:L63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F675 I645:J675 M645:N6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5:T67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5:H6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5:L6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Q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Q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9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GRID!$F$42:$F$43</xm:f>
          </x14:formula1>
          <xm:sqref>I2:N3</xm:sqref>
        </x14:dataValidation>
        <x14:dataValidation type="list" allowBlank="1" showInputMessage="1" showErrorMessage="1" xr:uid="{00000000-0002-0000-04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400-000002000000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8A438-0B29-495B-97D8-A2DC232828F3}">
  <sheetPr>
    <tabColor rgb="FFEFE5DB"/>
    <pageSetUpPr fitToPage="1"/>
  </sheetPr>
  <dimension ref="A1:Y419"/>
  <sheetViews>
    <sheetView showGridLines="0" zoomScale="80" zoomScaleNormal="80" workbookViewId="0">
      <pane ySplit="4" topLeftCell="A5" activePane="bottomLeft" state="frozen"/>
      <selection activeCell="A273" sqref="A273:XFD279"/>
      <selection pane="bottomLeft" activeCell="E394" sqref="E394:H403"/>
    </sheetView>
  </sheetViews>
  <sheetFormatPr defaultRowHeight="12.75"/>
  <cols>
    <col min="1" max="1" width="8.7109375" style="4" customWidth="1"/>
    <col min="2" max="2" width="8.7109375" style="105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91" t="s">
        <v>18</v>
      </c>
      <c r="C2" s="191"/>
      <c r="D2" s="191"/>
      <c r="E2" s="191"/>
      <c r="F2" s="191"/>
      <c r="G2" s="114"/>
      <c r="H2" s="114"/>
      <c r="I2" s="192" t="s">
        <v>113</v>
      </c>
      <c r="J2" s="193"/>
      <c r="K2" s="193"/>
      <c r="L2" s="193"/>
      <c r="M2" s="193"/>
      <c r="N2" s="194"/>
      <c r="O2" s="13"/>
      <c r="P2" s="13"/>
      <c r="S2" s="191" t="s">
        <v>21</v>
      </c>
      <c r="T2" s="191"/>
      <c r="U2" s="185" t="s">
        <v>22</v>
      </c>
      <c r="V2" s="186"/>
      <c r="W2" s="186"/>
      <c r="X2" s="186"/>
      <c r="Y2" s="187"/>
    </row>
    <row r="3" spans="1:25" ht="13.5" customHeight="1" thickBot="1">
      <c r="B3" s="191"/>
      <c r="C3" s="191"/>
      <c r="D3" s="191"/>
      <c r="E3" s="191"/>
      <c r="F3" s="191"/>
      <c r="G3" s="114"/>
      <c r="H3" s="114"/>
      <c r="I3" s="195"/>
      <c r="J3" s="196"/>
      <c r="K3" s="196"/>
      <c r="L3" s="196"/>
      <c r="M3" s="196"/>
      <c r="N3" s="197"/>
      <c r="O3" s="13"/>
      <c r="P3" s="13"/>
      <c r="S3" s="191"/>
      <c r="T3" s="191"/>
      <c r="U3" s="188"/>
      <c r="V3" s="189"/>
      <c r="W3" s="189"/>
      <c r="X3" s="189"/>
      <c r="Y3" s="190"/>
    </row>
    <row r="4" spans="1:25" ht="21" customHeight="1"/>
    <row r="5" spans="1:25" s="6" customFormat="1" ht="17.25" hidden="1" customHeight="1">
      <c r="A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5" hidden="1">
      <c r="A6" s="163" t="s">
        <v>84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</row>
    <row r="7" spans="1:25" ht="56.25" hidden="1" customHeight="1">
      <c r="A7" s="165" t="s">
        <v>8</v>
      </c>
      <c r="B7" s="166"/>
      <c r="C7" s="169" t="s">
        <v>87</v>
      </c>
      <c r="D7" s="170"/>
      <c r="E7" s="155" t="s">
        <v>79</v>
      </c>
      <c r="F7" s="156"/>
      <c r="G7" s="157" t="s">
        <v>80</v>
      </c>
      <c r="H7" s="157"/>
      <c r="I7" s="198" t="s">
        <v>81</v>
      </c>
      <c r="J7" s="198"/>
      <c r="K7" s="160" t="s">
        <v>82</v>
      </c>
      <c r="L7" s="160"/>
      <c r="M7" s="161" t="s">
        <v>83</v>
      </c>
      <c r="N7" s="161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 hidden="1">
      <c r="A8" s="167"/>
      <c r="B8" s="168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108" t="s">
        <v>17</v>
      </c>
      <c r="B9" s="109">
        <v>1</v>
      </c>
      <c r="C9" s="5" cm="1">
        <f t="array" ref="C9">IF($I$2="Каникулы вместе",INDEX(GRID!$B$4:$U$15,MATCH(C$7,GRID!$A$4:$A$15,0),MATCH(1,($U$2=GRID!$B$1:$U$1)*(КАЛЕНДАРЬ!F4=GRID!$B$3:$U$3),0)),
INDEX(GRID!$B$4:$U$15,MATCH(C$7,GRID!$A$4:$A$15,0),MATCH(1,($U$2=GRID!$B$1:$U$1)*(КАЛЕНДАРЬ!F4=GRID!$B$3:$U$3),0))*(1-GRID!$L$45))</f>
        <v>27500.000000000004</v>
      </c>
      <c r="D9" s="5" cm="1">
        <f t="array" ref="D9">IF($I$2="Каникулы вместе",INDEX(GRID!$B$18:$U$29,MATCH(C$7,GRID!$A$18:$A$29,0),MATCH(1,($U$2=GRID!$B$1:$U$1)*(КАЛЕНДАРЬ!F4=GRID!$B$3:$U$3),0)),
INDEX(GRID!$B$18:$U$29,MATCH(C$7,GRID!$A$18:$A$29,0),MATCH(1,($U$2=GRID!$B$1:$U$1)*(КАЛЕНДАРЬ!F4=GRID!$B$3:$U$3),0))*(1-GRID!$L$45))</f>
        <v>32500.000000000004</v>
      </c>
      <c r="E9" s="5" cm="1">
        <f t="array" ref="E9">IF($I$2="Каникулы вместе",INDEX(GRID!$B$4:$U$15,MATCH(E$7,GRID!$A$4:$A$15,0),MATCH(1,($U$2=GRID!$B$1:$U$1)*(КАЛЕНДАРЬ!F4=GRID!$B$3:$U$3),0)),
INDEX(GRID!$B$4:$U$15,MATCH(E$7,GRID!$A$4:$A$15,0),MATCH(1,($U$2=GRID!$B$1:$U$1)*(КАЛЕНДАРЬ!F4=GRID!$B$3:$U$3),0))*(1-GRID!$L$45))</f>
        <v>33000</v>
      </c>
      <c r="F9" s="5" cm="1">
        <f t="array" ref="F9">IF($I$2="Каникулы вместе",INDEX(GRID!$B$18:$U$29,MATCH(E$7,GRID!$A$18:$A$29,0),MATCH(1,($U$2=GRID!$B$1:$U$1)*(КАЛЕНДАРЬ!F4=GRID!$B$3:$U$3),0)),
INDEX(GRID!$B$18:$U$29,MATCH(E$7,GRID!$A$18:$A$29,0),MATCH(1,($U$2=GRID!$B$1:$U$1)*(КАЛЕНДАРЬ!F4=GRID!$B$3:$U$3),0))*(1-GRID!$L$45))</f>
        <v>38000</v>
      </c>
      <c r="G9" s="5" cm="1">
        <f t="array" ref="G9">IF($I$2="Каникулы вместе",INDEX(GRID!$B$4:$U$15,MATCH(G$7,GRID!$A$4:$A$15,0),MATCH(1,($U$2=GRID!$B$1:$U$1)*(КАЛЕНДАРЬ!F4=GRID!$B$3:$U$3),0)),
INDEX(GRID!$B$4:$U$15,MATCH(G$7,GRID!$A$4:$A$15,0),MATCH(1,($U$2=GRID!$B$1:$U$1)*(КАЛЕНДАРЬ!F4=GRID!$B$3:$U$3),0))*(1-GRID!$L$45))</f>
        <v>39000</v>
      </c>
      <c r="H9" s="5" cm="1">
        <f t="array" ref="H9">IF($I$2="Каникулы вместе",INDEX(GRID!$B$18:$U$29,MATCH(G$7,GRID!$A$18:$A$29,0),MATCH(1,($U$2=GRID!$B$1:$U$1)*(КАЛЕНДАРЬ!F4=GRID!$B$3:$U$3),0)),
INDEX(GRID!$B$18:$U$29,MATCH(G$7,GRID!$A$18:$A$29,0),MATCH(1,($U$2=GRID!$B$1:$U$1)*(КАЛЕНДАРЬ!F4=GRID!$B$3:$U$3),0))*(1-GRID!$L$45))</f>
        <v>44000</v>
      </c>
      <c r="I9" s="5" cm="1">
        <f t="array" ref="I9">IF($I$2="Каникулы вместе",INDEX(GRID!$B$4:$U$15,MATCH(I$7,GRID!$A$4:$A$15,0),MATCH(1,($U$2=GRID!$B$1:$U$1)*(КАЛЕНДАРЬ!F4=GRID!$B$3:$U$3),0)),
INDEX(GRID!$B$4:$U$15,MATCH(I$7,GRID!$A$4:$A$15,0),MATCH(1,($U$2=GRID!$B$1:$U$1)*(КАЛЕНДАРЬ!F4=GRID!$B$3:$U$3),0))*(1-GRID!$L$45))</f>
        <v>43400</v>
      </c>
      <c r="J9" s="5" cm="1">
        <f t="array" ref="J9">IF($I$2="Каникулы вместе",INDEX(GRID!$B$18:$U$29,MATCH(I$7,GRID!$A$18:$A$29,0),MATCH(1,($U$2=GRID!$B$1:$U$1)*(КАЛЕНДАРЬ!F4=GRID!$B$3:$U$3),0)),
INDEX(GRID!$B$18:$U$29,MATCH(I$7,GRID!$A$18:$A$29,0),MATCH(1,($U$2=GRID!$B$1:$U$1)*(КАЛЕНДАРЬ!F4=GRID!$B$3:$U$3),0))*(1-GRID!$L$45))</f>
        <v>48400</v>
      </c>
      <c r="K9" s="5" cm="1">
        <f t="array" ref="K9">IF($I$2="Каникулы вместе",INDEX(GRID!$B$4:$U$15,MATCH(K$7,GRID!$A$4:$A$15,0),MATCH(1,($U$2=GRID!$B$1:$U$1)*(КАЛЕНДАРЬ!F4=GRID!$B$3:$U$3),0)),
INDEX(GRID!$B$4:$U$15,MATCH(K$7,GRID!$A$4:$A$15,0),MATCH(1,($U$2=GRID!$B$1:$U$1)*(КАЛЕНДАРЬ!F4=GRID!$B$3:$U$3),0))*(1-GRID!$L$45))</f>
        <v>49000</v>
      </c>
      <c r="L9" s="5" cm="1">
        <f t="array" ref="L9">IF($I$2="Каникулы вместе",INDEX(GRID!$B$18:$U$29,MATCH(K$7,GRID!$A$18:$A$29,0),MATCH(1,($U$2=GRID!$B$1:$U$1)*(КАЛЕНДАРЬ!F4=GRID!$B$3:$U$3),0)),
INDEX(GRID!$B$18:$U$29,MATCH(K$7,GRID!$A$18:$A$29,0),MATCH(1,($U$2=GRID!$B$1:$U$1)*(КАЛЕНДАРЬ!F4=GRID!$B$3:$U$3),0))*(1-GRID!$L$45))</f>
        <v>54000</v>
      </c>
      <c r="M9" s="5" cm="1">
        <f t="array" ref="M9">IF($I$2="Каникулы вместе",INDEX(GRID!$B$4:$U$15,MATCH(M$7,GRID!$A$4:$A$15,0),MATCH(1,($U$2=GRID!$B$1:$U$1)*(КАЛЕНДАРЬ!F4=GRID!$B$3:$U$3),0)),
INDEX(GRID!$B$4:$U$15,MATCH(M$7,GRID!$A$4:$A$15,0),MATCH(1,($U$2=GRID!$B$1:$U$1)*(КАЛЕНДАРЬ!F4=GRID!$B$3:$U$3),0))*(1-GRID!$L$45))</f>
        <v>69500</v>
      </c>
      <c r="N9" s="5" cm="1">
        <f t="array" ref="N9">IF($I$2="Каникулы вместе",INDEX(GRID!$B$18:$U$29,MATCH(M$7,GRID!$A$18:$A$29,0),MATCH(1,($U$2=GRID!$B$1:$U$1)*(КАЛЕНДАРЬ!F4=GRID!$B$3:$U$3),0)),
INDEX(GRID!$B$18:$U$29,MATCH(M$7,GRID!$A$18:$A$29,0),MATCH(1,($U$2=GRID!$B$1:$U$1)*(КАЛЕНДАРЬ!F4=GRID!$B$3:$U$3),0))*(1-GRID!$L$45))</f>
        <v>74500</v>
      </c>
      <c r="O9" s="5" cm="1">
        <f t="array" ref="O9">IF($I$2="Каникулы вместе",INDEX(GRID!$B$4:$U$15,MATCH(O$7,GRID!$A$4:$A$15,0),MATCH(1,($U$2=GRID!$B$1:$U$1)*(КАЛЕНДАРЬ!F4=GRID!$B$3:$U$3),0)),
INDEX(GRID!$B$4:$U$15,MATCH(O$7,GRID!$A$4:$A$15,0),MATCH(1,($U$2=GRID!$B$1:$U$1)*(КАЛЕНДАРЬ!F4=GRID!$B$3:$U$3),0))*(1-GRID!$L$45))</f>
        <v>103200</v>
      </c>
      <c r="P9" s="5" cm="1">
        <f t="array" ref="P9">IF($I$2="Каникулы вместе",INDEX(GRID!$B$4:$U$15,MATCH(P$7,GRID!$A$4:$A$15,0),MATCH(1,($U$2=GRID!$B$1:$U$1)*(КАЛЕНДАРЬ!F4=GRID!$B$3:$U$3),0)),
INDEX(GRID!$B$4:$U$15,MATCH(P$7,GRID!$A$4:$A$15,0),MATCH(1,($U$2=GRID!$B$1:$U$1)*(КАЛЕНДАРЬ!F4=GRID!$B$3:$U$3),0))*(1-GRID!$L$45))</f>
        <v>145400</v>
      </c>
      <c r="Q9" s="5" cm="1">
        <f t="array" ref="Q9">IF($I$2="Каникулы вместе",INDEX(GRID!$B$4:$U$15,MATCH(Q$7,GRID!$A$4:$A$15,0),MATCH(1,($U$2=GRID!$B$1:$U$1)*(КАЛЕНДАРЬ!F4=GRID!$B$3:$U$3),0)),
INDEX(GRID!$B$4:$U$15,MATCH(Q$7,GRID!$A$4:$A$15,0),MATCH(1,($U$2=GRID!$B$1:$U$1)*(КАЛЕНДАРЬ!F4=GRID!$B$3:$U$3),0))*(1-GRID!$L$45))</f>
        <v>170900</v>
      </c>
      <c r="R9" s="5" cm="1">
        <f t="array" ref="R9">IF($I$2="Каникулы вместе",INDEX(GRID!$B$18:$U$29,MATCH(R$7,GRID!$A$18:$A$29,0),MATCH(1,($U$2=GRID!$B$1:$U$1)*(КАЛЕНДАРЬ!F4=GRID!$B$3:$U$3),0)),
INDEX(GRID!$B$18:$U$29,MATCH(R$7,GRID!$A$18:$A$29,0),MATCH(1,($U$2=GRID!$B$1:$U$1)*(КАЛЕНДАРЬ!F4=GRID!$B$3:$U$3),0))*(1-GRID!$L$45))</f>
        <v>194100</v>
      </c>
      <c r="S9" s="5" cm="1">
        <f t="array" ref="S9">IF($I$2="Каникулы вместе",INDEX(GRID!$B$4:$U$15,MATCH(S$7,GRID!$A$4:$A$15,0),MATCH(1,($U$2=GRID!$B$1:$U$1)*(КАЛЕНДАРЬ!F4=GRID!$B$3:$U$3),0)),
INDEX(GRID!$B$4:$U$15,MATCH(S$7,GRID!$A$4:$A$15,0),MATCH(1,($U$2=GRID!$B$1:$U$1)*(КАЛЕНДАРЬ!F4=GRID!$B$3:$U$3),0))*(1-GRID!$L$45))</f>
        <v>482600</v>
      </c>
      <c r="T9" s="5" cm="1">
        <f t="array" ref="T9">IF($I$2="Каникулы вместе",INDEX(GRID!$B$4:$U$15,MATCH(T$7,GRID!$A$4:$A$15,0),MATCH(1,($U$2=GRID!$B$1:$U$1)*(КАЛЕНДАРЬ!F4=GRID!$B$3:$U$3),0)),
INDEX(GRID!$B$4:$U$15,MATCH(T$7,GRID!$A$4:$A$15,0),MATCH(1,($U$2=GRID!$B$1:$U$1)*(КАЛЕНДАРЬ!F4=GRID!$B$3:$U$3),0))*(1-GRID!$L$45))</f>
        <v>586600</v>
      </c>
    </row>
    <row r="10" spans="1:25" hidden="1">
      <c r="A10" s="108" t="s">
        <v>11</v>
      </c>
      <c r="B10" s="109">
        <v>2</v>
      </c>
      <c r="C10" s="5" cm="1">
        <f t="array" ref="C10">IF($I$2="Каникулы вместе",INDEX(GRID!$B$4:$U$15,MATCH(C$7,GRID!$A$4:$A$15,0),MATCH(1,($U$2=GRID!$B$1:$U$1)*(КАЛЕНДАРЬ!F5=GRID!$B$3:$U$3),0)),
INDEX(GRID!$B$4:$U$15,MATCH(C$7,GRID!$A$4:$A$15,0),MATCH(1,($U$2=GRID!$B$1:$U$1)*(КАЛЕНДАРЬ!F5=GRID!$B$3:$U$3),0))*(1-GRID!$L$45))</f>
        <v>27500.000000000004</v>
      </c>
      <c r="D10" s="5" cm="1">
        <f t="array" ref="D10">IF($I$2="Каникулы вместе",INDEX(GRID!$B$18:$U$29,MATCH(C$7,GRID!$A$18:$A$29,0),MATCH(1,($U$2=GRID!$B$1:$U$1)*(КАЛЕНДАРЬ!F5=GRID!$B$3:$U$3),0)),
INDEX(GRID!$B$18:$U$29,MATCH(C$7,GRID!$A$18:$A$29,0),MATCH(1,($U$2=GRID!$B$1:$U$1)*(КАЛЕНДАРЬ!F5=GRID!$B$3:$U$3),0))*(1-GRID!$L$45))</f>
        <v>32500.000000000004</v>
      </c>
      <c r="E10" s="5" cm="1">
        <f t="array" ref="E10">IF($I$2="Каникулы вместе",INDEX(GRID!$B$4:$U$15,MATCH(E$7,GRID!$A$4:$A$15,0),MATCH(1,($U$2=GRID!$B$1:$U$1)*(КАЛЕНДАРЬ!F5=GRID!$B$3:$U$3),0)),
INDEX(GRID!$B$4:$U$15,MATCH(E$7,GRID!$A$4:$A$15,0),MATCH(1,($U$2=GRID!$B$1:$U$1)*(КАЛЕНДАРЬ!F5=GRID!$B$3:$U$3),0))*(1-GRID!$L$45))</f>
        <v>33000</v>
      </c>
      <c r="F10" s="5" cm="1">
        <f t="array" ref="F10">IF($I$2="Каникулы вместе",INDEX(GRID!$B$18:$U$29,MATCH(E$7,GRID!$A$18:$A$29,0),MATCH(1,($U$2=GRID!$B$1:$U$1)*(КАЛЕНДАРЬ!F5=GRID!$B$3:$U$3),0)),
INDEX(GRID!$B$18:$U$29,MATCH(E$7,GRID!$A$18:$A$29,0),MATCH(1,($U$2=GRID!$B$1:$U$1)*(КАЛЕНДАРЬ!F5=GRID!$B$3:$U$3),0))*(1-GRID!$L$45))</f>
        <v>38000</v>
      </c>
      <c r="G10" s="5" cm="1">
        <f t="array" ref="G10">IF($I$2="Каникулы вместе",INDEX(GRID!$B$4:$U$15,MATCH(G$7,GRID!$A$4:$A$15,0),MATCH(1,($U$2=GRID!$B$1:$U$1)*(КАЛЕНДАРЬ!F5=GRID!$B$3:$U$3),0)),
INDEX(GRID!$B$4:$U$15,MATCH(G$7,GRID!$A$4:$A$15,0),MATCH(1,($U$2=GRID!$B$1:$U$1)*(КАЛЕНДАРЬ!F5=GRID!$B$3:$U$3),0))*(1-GRID!$L$45))</f>
        <v>39000</v>
      </c>
      <c r="H10" s="5" cm="1">
        <f t="array" ref="H10">IF($I$2="Каникулы вместе",INDEX(GRID!$B$18:$U$29,MATCH(G$7,GRID!$A$18:$A$29,0),MATCH(1,($U$2=GRID!$B$1:$U$1)*(КАЛЕНДАРЬ!F5=GRID!$B$3:$U$3),0)),
INDEX(GRID!$B$18:$U$29,MATCH(G$7,GRID!$A$18:$A$29,0),MATCH(1,($U$2=GRID!$B$1:$U$1)*(КАЛЕНДАРЬ!F5=GRID!$B$3:$U$3),0))*(1-GRID!$L$45))</f>
        <v>44000</v>
      </c>
      <c r="I10" s="5" cm="1">
        <f t="array" ref="I10">IF($I$2="Каникулы вместе",INDEX(GRID!$B$4:$U$15,MATCH(I$7,GRID!$A$4:$A$15,0),MATCH(1,($U$2=GRID!$B$1:$U$1)*(КАЛЕНДАРЬ!F5=GRID!$B$3:$U$3),0)),
INDEX(GRID!$B$4:$U$15,MATCH(I$7,GRID!$A$4:$A$15,0),MATCH(1,($U$2=GRID!$B$1:$U$1)*(КАЛЕНДАРЬ!F5=GRID!$B$3:$U$3),0))*(1-GRID!$L$45))</f>
        <v>43400</v>
      </c>
      <c r="J10" s="5" cm="1">
        <f t="array" ref="J10">IF($I$2="Каникулы вместе",INDEX(GRID!$B$18:$U$29,MATCH(I$7,GRID!$A$18:$A$29,0),MATCH(1,($U$2=GRID!$B$1:$U$1)*(КАЛЕНДАРЬ!F5=GRID!$B$3:$U$3),0)),
INDEX(GRID!$B$18:$U$29,MATCH(I$7,GRID!$A$18:$A$29,0),MATCH(1,($U$2=GRID!$B$1:$U$1)*(КАЛЕНДАРЬ!F5=GRID!$B$3:$U$3),0))*(1-GRID!$L$45))</f>
        <v>48400</v>
      </c>
      <c r="K10" s="5" cm="1">
        <f t="array" ref="K10">IF($I$2="Каникулы вместе",INDEX(GRID!$B$4:$U$15,MATCH(K$7,GRID!$A$4:$A$15,0),MATCH(1,($U$2=GRID!$B$1:$U$1)*(КАЛЕНДАРЬ!F5=GRID!$B$3:$U$3),0)),
INDEX(GRID!$B$4:$U$15,MATCH(K$7,GRID!$A$4:$A$15,0),MATCH(1,($U$2=GRID!$B$1:$U$1)*(КАЛЕНДАРЬ!F5=GRID!$B$3:$U$3),0))*(1-GRID!$L$45))</f>
        <v>49000</v>
      </c>
      <c r="L10" s="5" cm="1">
        <f t="array" ref="L10">IF($I$2="Каникулы вместе",INDEX(GRID!$B$18:$U$29,MATCH(K$7,GRID!$A$18:$A$29,0),MATCH(1,($U$2=GRID!$B$1:$U$1)*(КАЛЕНДАРЬ!F5=GRID!$B$3:$U$3),0)),
INDEX(GRID!$B$18:$U$29,MATCH(K$7,GRID!$A$18:$A$29,0),MATCH(1,($U$2=GRID!$B$1:$U$1)*(КАЛЕНДАРЬ!F5=GRID!$B$3:$U$3),0))*(1-GRID!$L$45))</f>
        <v>54000</v>
      </c>
      <c r="M10" s="5" cm="1">
        <f t="array" ref="M10">IF($I$2="Каникулы вместе",INDEX(GRID!$B$4:$U$15,MATCH(M$7,GRID!$A$4:$A$15,0),MATCH(1,($U$2=GRID!$B$1:$U$1)*(КАЛЕНДАРЬ!F5=GRID!$B$3:$U$3),0)),
INDEX(GRID!$B$4:$U$15,MATCH(M$7,GRID!$A$4:$A$15,0),MATCH(1,($U$2=GRID!$B$1:$U$1)*(КАЛЕНДАРЬ!F5=GRID!$B$3:$U$3),0))*(1-GRID!$L$45))</f>
        <v>69500</v>
      </c>
      <c r="N10" s="5" cm="1">
        <f t="array" ref="N10">IF($I$2="Каникулы вместе",INDEX(GRID!$B$18:$U$29,MATCH(M$7,GRID!$A$18:$A$29,0),MATCH(1,($U$2=GRID!$B$1:$U$1)*(КАЛЕНДАРЬ!F5=GRID!$B$3:$U$3),0)),
INDEX(GRID!$B$18:$U$29,MATCH(M$7,GRID!$A$18:$A$29,0),MATCH(1,($U$2=GRID!$B$1:$U$1)*(КАЛЕНДАРЬ!F5=GRID!$B$3:$U$3),0))*(1-GRID!$L$45))</f>
        <v>74500</v>
      </c>
      <c r="O10" s="5" cm="1">
        <f t="array" ref="O10">IF($I$2="Каникулы вместе",INDEX(GRID!$B$4:$U$15,MATCH(O$7,GRID!$A$4:$A$15,0),MATCH(1,($U$2=GRID!$B$1:$U$1)*(КАЛЕНДАРЬ!F5=GRID!$B$3:$U$3),0)),
INDEX(GRID!$B$4:$U$15,MATCH(O$7,GRID!$A$4:$A$15,0),MATCH(1,($U$2=GRID!$B$1:$U$1)*(КАЛЕНДАРЬ!F5=GRID!$B$3:$U$3),0))*(1-GRID!$L$45))</f>
        <v>103200</v>
      </c>
      <c r="P10" s="5" cm="1">
        <f t="array" ref="P10">IF($I$2="Каникулы вместе",INDEX(GRID!$B$4:$U$15,MATCH(P$7,GRID!$A$4:$A$15,0),MATCH(1,($U$2=GRID!$B$1:$U$1)*(КАЛЕНДАРЬ!F5=GRID!$B$3:$U$3),0)),
INDEX(GRID!$B$4:$U$15,MATCH(P$7,GRID!$A$4:$A$15,0),MATCH(1,($U$2=GRID!$B$1:$U$1)*(КАЛЕНДАРЬ!F5=GRID!$B$3:$U$3),0))*(1-GRID!$L$45))</f>
        <v>145400</v>
      </c>
      <c r="Q10" s="5" cm="1">
        <f t="array" ref="Q10">IF($I$2="Каникулы вместе",INDEX(GRID!$B$4:$U$15,MATCH(Q$7,GRID!$A$4:$A$15,0),MATCH(1,($U$2=GRID!$B$1:$U$1)*(КАЛЕНДАРЬ!F5=GRID!$B$3:$U$3),0)),
INDEX(GRID!$B$4:$U$15,MATCH(Q$7,GRID!$A$4:$A$15,0),MATCH(1,($U$2=GRID!$B$1:$U$1)*(КАЛЕНДАРЬ!F5=GRID!$B$3:$U$3),0))*(1-GRID!$L$45))</f>
        <v>170900</v>
      </c>
      <c r="R10" s="5" cm="1">
        <f t="array" ref="R10">IF($I$2="Каникулы вместе",INDEX(GRID!$B$18:$U$29,MATCH(R$7,GRID!$A$18:$A$29,0),MATCH(1,($U$2=GRID!$B$1:$U$1)*(КАЛЕНДАРЬ!F5=GRID!$B$3:$U$3),0)),
INDEX(GRID!$B$18:$U$29,MATCH(R$7,GRID!$A$18:$A$29,0),MATCH(1,($U$2=GRID!$B$1:$U$1)*(КАЛЕНДАРЬ!F5=GRID!$B$3:$U$3),0))*(1-GRID!$L$45))</f>
        <v>194100</v>
      </c>
      <c r="S10" s="5" cm="1">
        <f t="array" ref="S10">IF($I$2="Каникулы вместе",INDEX(GRID!$B$4:$U$15,MATCH(S$7,GRID!$A$4:$A$15,0),MATCH(1,($U$2=GRID!$B$1:$U$1)*(КАЛЕНДАРЬ!F5=GRID!$B$3:$U$3),0)),
INDEX(GRID!$B$4:$U$15,MATCH(S$7,GRID!$A$4:$A$15,0),MATCH(1,($U$2=GRID!$B$1:$U$1)*(КАЛЕНДАРЬ!F5=GRID!$B$3:$U$3),0))*(1-GRID!$L$45))</f>
        <v>482600</v>
      </c>
      <c r="T10" s="5" cm="1">
        <f t="array" ref="T10">IF($I$2="Каникулы вместе",INDEX(GRID!$B$4:$U$15,MATCH(T$7,GRID!$A$4:$A$15,0),MATCH(1,($U$2=GRID!$B$1:$U$1)*(КАЛЕНДАРЬ!F5=GRID!$B$3:$U$3),0)),
INDEX(GRID!$B$4:$U$15,MATCH(T$7,GRID!$A$4:$A$15,0),MATCH(1,($U$2=GRID!$B$1:$U$1)*(КАЛЕНДАРЬ!F5=GRID!$B$3:$U$3),0))*(1-GRID!$L$45))</f>
        <v>586600</v>
      </c>
    </row>
    <row r="11" spans="1:25" hidden="1">
      <c r="A11" s="108" t="s">
        <v>12</v>
      </c>
      <c r="B11" s="109">
        <v>3</v>
      </c>
      <c r="C11" s="5" cm="1">
        <f t="array" ref="C11">IF($I$2="Каникулы вместе",INDEX(GRID!$B$4:$U$15,MATCH(C$7,GRID!$A$4:$A$15,0),MATCH(1,($U$2=GRID!$B$1:$U$1)*(КАЛЕНДАРЬ!F6=GRID!$B$3:$U$3),0)),
INDEX(GRID!$B$4:$U$15,MATCH(C$7,GRID!$A$4:$A$15,0),MATCH(1,($U$2=GRID!$B$1:$U$1)*(КАЛЕНДАРЬ!F6=GRID!$B$3:$U$3),0))*(1-GRID!$L$45))</f>
        <v>27500.000000000004</v>
      </c>
      <c r="D11" s="5" cm="1">
        <f t="array" ref="D11">IF($I$2="Каникулы вместе",INDEX(GRID!$B$18:$U$29,MATCH(C$7,GRID!$A$18:$A$29,0),MATCH(1,($U$2=GRID!$B$1:$U$1)*(КАЛЕНДАРЬ!F6=GRID!$B$3:$U$3),0)),
INDEX(GRID!$B$18:$U$29,MATCH(C$7,GRID!$A$18:$A$29,0),MATCH(1,($U$2=GRID!$B$1:$U$1)*(КАЛЕНДАРЬ!F6=GRID!$B$3:$U$3),0))*(1-GRID!$L$45))</f>
        <v>32500.000000000004</v>
      </c>
      <c r="E11" s="5" cm="1">
        <f t="array" ref="E11">IF($I$2="Каникулы вместе",INDEX(GRID!$B$4:$U$15,MATCH(E$7,GRID!$A$4:$A$15,0),MATCH(1,($U$2=GRID!$B$1:$U$1)*(КАЛЕНДАРЬ!F6=GRID!$B$3:$U$3),0)),
INDEX(GRID!$B$4:$U$15,MATCH(E$7,GRID!$A$4:$A$15,0),MATCH(1,($U$2=GRID!$B$1:$U$1)*(КАЛЕНДАРЬ!F6=GRID!$B$3:$U$3),0))*(1-GRID!$L$45))</f>
        <v>33000</v>
      </c>
      <c r="F11" s="5" cm="1">
        <f t="array" ref="F11">IF($I$2="Каникулы вместе",INDEX(GRID!$B$18:$U$29,MATCH(E$7,GRID!$A$18:$A$29,0),MATCH(1,($U$2=GRID!$B$1:$U$1)*(КАЛЕНДАРЬ!F6=GRID!$B$3:$U$3),0)),
INDEX(GRID!$B$18:$U$29,MATCH(E$7,GRID!$A$18:$A$29,0),MATCH(1,($U$2=GRID!$B$1:$U$1)*(КАЛЕНДАРЬ!F6=GRID!$B$3:$U$3),0))*(1-GRID!$L$45))</f>
        <v>38000</v>
      </c>
      <c r="G11" s="5" cm="1">
        <f t="array" ref="G11">IF($I$2="Каникулы вместе",INDEX(GRID!$B$4:$U$15,MATCH(G$7,GRID!$A$4:$A$15,0),MATCH(1,($U$2=GRID!$B$1:$U$1)*(КАЛЕНДАРЬ!F6=GRID!$B$3:$U$3),0)),
INDEX(GRID!$B$4:$U$15,MATCH(G$7,GRID!$A$4:$A$15,0),MATCH(1,($U$2=GRID!$B$1:$U$1)*(КАЛЕНДАРЬ!F6=GRID!$B$3:$U$3),0))*(1-GRID!$L$45))</f>
        <v>39000</v>
      </c>
      <c r="H11" s="5" cm="1">
        <f t="array" ref="H11">IF($I$2="Каникулы вместе",INDEX(GRID!$B$18:$U$29,MATCH(G$7,GRID!$A$18:$A$29,0),MATCH(1,($U$2=GRID!$B$1:$U$1)*(КАЛЕНДАРЬ!F6=GRID!$B$3:$U$3),0)),
INDEX(GRID!$B$18:$U$29,MATCH(G$7,GRID!$A$18:$A$29,0),MATCH(1,($U$2=GRID!$B$1:$U$1)*(КАЛЕНДАРЬ!F6=GRID!$B$3:$U$3),0))*(1-GRID!$L$45))</f>
        <v>44000</v>
      </c>
      <c r="I11" s="5" cm="1">
        <f t="array" ref="I11">IF($I$2="Каникулы вместе",INDEX(GRID!$B$4:$U$15,MATCH(I$7,GRID!$A$4:$A$15,0),MATCH(1,($U$2=GRID!$B$1:$U$1)*(КАЛЕНДАРЬ!F6=GRID!$B$3:$U$3),0)),
INDEX(GRID!$B$4:$U$15,MATCH(I$7,GRID!$A$4:$A$15,0),MATCH(1,($U$2=GRID!$B$1:$U$1)*(КАЛЕНДАРЬ!F6=GRID!$B$3:$U$3),0))*(1-GRID!$L$45))</f>
        <v>43400</v>
      </c>
      <c r="J11" s="5" cm="1">
        <f t="array" ref="J11">IF($I$2="Каникулы вместе",INDEX(GRID!$B$18:$U$29,MATCH(I$7,GRID!$A$18:$A$29,0),MATCH(1,($U$2=GRID!$B$1:$U$1)*(КАЛЕНДАРЬ!F6=GRID!$B$3:$U$3),0)),
INDEX(GRID!$B$18:$U$29,MATCH(I$7,GRID!$A$18:$A$29,0),MATCH(1,($U$2=GRID!$B$1:$U$1)*(КАЛЕНДАРЬ!F6=GRID!$B$3:$U$3),0))*(1-GRID!$L$45))</f>
        <v>48400</v>
      </c>
      <c r="K11" s="5" cm="1">
        <f t="array" ref="K11">IF($I$2="Каникулы вместе",INDEX(GRID!$B$4:$U$15,MATCH(K$7,GRID!$A$4:$A$15,0),MATCH(1,($U$2=GRID!$B$1:$U$1)*(КАЛЕНДАРЬ!F6=GRID!$B$3:$U$3),0)),
INDEX(GRID!$B$4:$U$15,MATCH(K$7,GRID!$A$4:$A$15,0),MATCH(1,($U$2=GRID!$B$1:$U$1)*(КАЛЕНДАРЬ!F6=GRID!$B$3:$U$3),0))*(1-GRID!$L$45))</f>
        <v>49000</v>
      </c>
      <c r="L11" s="5" cm="1">
        <f t="array" ref="L11">IF($I$2="Каникулы вместе",INDEX(GRID!$B$18:$U$29,MATCH(K$7,GRID!$A$18:$A$29,0),MATCH(1,($U$2=GRID!$B$1:$U$1)*(КАЛЕНДАРЬ!F6=GRID!$B$3:$U$3),0)),
INDEX(GRID!$B$18:$U$29,MATCH(K$7,GRID!$A$18:$A$29,0),MATCH(1,($U$2=GRID!$B$1:$U$1)*(КАЛЕНДАРЬ!F6=GRID!$B$3:$U$3),0))*(1-GRID!$L$45))</f>
        <v>54000</v>
      </c>
      <c r="M11" s="5" cm="1">
        <f t="array" ref="M11">IF($I$2="Каникулы вместе",INDEX(GRID!$B$4:$U$15,MATCH(M$7,GRID!$A$4:$A$15,0),MATCH(1,($U$2=GRID!$B$1:$U$1)*(КАЛЕНДАРЬ!F6=GRID!$B$3:$U$3),0)),
INDEX(GRID!$B$4:$U$15,MATCH(M$7,GRID!$A$4:$A$15,0),MATCH(1,($U$2=GRID!$B$1:$U$1)*(КАЛЕНДАРЬ!F6=GRID!$B$3:$U$3),0))*(1-GRID!$L$45))</f>
        <v>69500</v>
      </c>
      <c r="N11" s="5" cm="1">
        <f t="array" ref="N11">IF($I$2="Каникулы вместе",INDEX(GRID!$B$18:$U$29,MATCH(M$7,GRID!$A$18:$A$29,0),MATCH(1,($U$2=GRID!$B$1:$U$1)*(КАЛЕНДАРЬ!F6=GRID!$B$3:$U$3),0)),
INDEX(GRID!$B$18:$U$29,MATCH(M$7,GRID!$A$18:$A$29,0),MATCH(1,($U$2=GRID!$B$1:$U$1)*(КАЛЕНДАРЬ!F6=GRID!$B$3:$U$3),0))*(1-GRID!$L$45))</f>
        <v>74500</v>
      </c>
      <c r="O11" s="5" cm="1">
        <f t="array" ref="O11">IF($I$2="Каникулы вместе",INDEX(GRID!$B$4:$U$15,MATCH(O$7,GRID!$A$4:$A$15,0),MATCH(1,($U$2=GRID!$B$1:$U$1)*(КАЛЕНДАРЬ!F6=GRID!$B$3:$U$3),0)),
INDEX(GRID!$B$4:$U$15,MATCH(O$7,GRID!$A$4:$A$15,0),MATCH(1,($U$2=GRID!$B$1:$U$1)*(КАЛЕНДАРЬ!F6=GRID!$B$3:$U$3),0))*(1-GRID!$L$45))</f>
        <v>103200</v>
      </c>
      <c r="P11" s="5" cm="1">
        <f t="array" ref="P11">IF($I$2="Каникулы вместе",INDEX(GRID!$B$4:$U$15,MATCH(P$7,GRID!$A$4:$A$15,0),MATCH(1,($U$2=GRID!$B$1:$U$1)*(КАЛЕНДАРЬ!F6=GRID!$B$3:$U$3),0)),
INDEX(GRID!$B$4:$U$15,MATCH(P$7,GRID!$A$4:$A$15,0),MATCH(1,($U$2=GRID!$B$1:$U$1)*(КАЛЕНДАРЬ!F6=GRID!$B$3:$U$3),0))*(1-GRID!$L$45))</f>
        <v>145400</v>
      </c>
      <c r="Q11" s="5" cm="1">
        <f t="array" ref="Q11">IF($I$2="Каникулы вместе",INDEX(GRID!$B$4:$U$15,MATCH(Q$7,GRID!$A$4:$A$15,0),MATCH(1,($U$2=GRID!$B$1:$U$1)*(КАЛЕНДАРЬ!F6=GRID!$B$3:$U$3),0)),
INDEX(GRID!$B$4:$U$15,MATCH(Q$7,GRID!$A$4:$A$15,0),MATCH(1,($U$2=GRID!$B$1:$U$1)*(КАЛЕНДАРЬ!F6=GRID!$B$3:$U$3),0))*(1-GRID!$L$45))</f>
        <v>170900</v>
      </c>
      <c r="R11" s="5" cm="1">
        <f t="array" ref="R11">IF($I$2="Каникулы вместе",INDEX(GRID!$B$18:$U$29,MATCH(R$7,GRID!$A$18:$A$29,0),MATCH(1,($U$2=GRID!$B$1:$U$1)*(КАЛЕНДАРЬ!F6=GRID!$B$3:$U$3),0)),
INDEX(GRID!$B$18:$U$29,MATCH(R$7,GRID!$A$18:$A$29,0),MATCH(1,($U$2=GRID!$B$1:$U$1)*(КАЛЕНДАРЬ!F6=GRID!$B$3:$U$3),0))*(1-GRID!$L$45))</f>
        <v>194100</v>
      </c>
      <c r="S11" s="5" cm="1">
        <f t="array" ref="S11">IF($I$2="Каникулы вместе",INDEX(GRID!$B$4:$U$15,MATCH(S$7,GRID!$A$4:$A$15,0),MATCH(1,($U$2=GRID!$B$1:$U$1)*(КАЛЕНДАРЬ!F6=GRID!$B$3:$U$3),0)),
INDEX(GRID!$B$4:$U$15,MATCH(S$7,GRID!$A$4:$A$15,0),MATCH(1,($U$2=GRID!$B$1:$U$1)*(КАЛЕНДАРЬ!F6=GRID!$B$3:$U$3),0))*(1-GRID!$L$45))</f>
        <v>482600</v>
      </c>
      <c r="T11" s="5" cm="1">
        <f t="array" ref="T11">IF($I$2="Каникулы вместе",INDEX(GRID!$B$4:$U$15,MATCH(T$7,GRID!$A$4:$A$15,0),MATCH(1,($U$2=GRID!$B$1:$U$1)*(КАЛЕНДАРЬ!F6=GRID!$B$3:$U$3),0)),
INDEX(GRID!$B$4:$U$15,MATCH(T$7,GRID!$A$4:$A$15,0),MATCH(1,($U$2=GRID!$B$1:$U$1)*(КАЛЕНДАРЬ!F6=GRID!$B$3:$U$3),0))*(1-GRID!$L$45))</f>
        <v>586600</v>
      </c>
    </row>
    <row r="12" spans="1:25" hidden="1">
      <c r="A12" s="108" t="s">
        <v>13</v>
      </c>
      <c r="B12" s="109">
        <v>4</v>
      </c>
      <c r="C12" s="5" cm="1">
        <f t="array" ref="C12">IF($I$2="Каникулы вместе",INDEX(GRID!$B$4:$U$15,MATCH(C$7,GRID!$A$4:$A$15,0),MATCH(1,($U$2=GRID!$B$1:$U$1)*(КАЛЕНДАРЬ!F7=GRID!$B$3:$U$3),0)),
INDEX(GRID!$B$4:$U$15,MATCH(C$7,GRID!$A$4:$A$15,0),MATCH(1,($U$2=GRID!$B$1:$U$1)*(КАЛЕНДАРЬ!F7=GRID!$B$3:$U$3),0))*(1-GRID!$L$45))</f>
        <v>27500.000000000004</v>
      </c>
      <c r="D12" s="5" cm="1">
        <f t="array" ref="D12">IF($I$2="Каникулы вместе",INDEX(GRID!$B$18:$U$29,MATCH(C$7,GRID!$A$18:$A$29,0),MATCH(1,($U$2=GRID!$B$1:$U$1)*(КАЛЕНДАРЬ!F7=GRID!$B$3:$U$3),0)),
INDEX(GRID!$B$18:$U$29,MATCH(C$7,GRID!$A$18:$A$29,0),MATCH(1,($U$2=GRID!$B$1:$U$1)*(КАЛЕНДАРЬ!F7=GRID!$B$3:$U$3),0))*(1-GRID!$L$45))</f>
        <v>32500.000000000004</v>
      </c>
      <c r="E12" s="5" cm="1">
        <f t="array" ref="E12">IF($I$2="Каникулы вместе",INDEX(GRID!$B$4:$U$15,MATCH(E$7,GRID!$A$4:$A$15,0),MATCH(1,($U$2=GRID!$B$1:$U$1)*(КАЛЕНДАРЬ!F7=GRID!$B$3:$U$3),0)),
INDEX(GRID!$B$4:$U$15,MATCH(E$7,GRID!$A$4:$A$15,0),MATCH(1,($U$2=GRID!$B$1:$U$1)*(КАЛЕНДАРЬ!F7=GRID!$B$3:$U$3),0))*(1-GRID!$L$45))</f>
        <v>33000</v>
      </c>
      <c r="F12" s="5" cm="1">
        <f t="array" ref="F12">IF($I$2="Каникулы вместе",INDEX(GRID!$B$18:$U$29,MATCH(E$7,GRID!$A$18:$A$29,0),MATCH(1,($U$2=GRID!$B$1:$U$1)*(КАЛЕНДАРЬ!F7=GRID!$B$3:$U$3),0)),
INDEX(GRID!$B$18:$U$29,MATCH(E$7,GRID!$A$18:$A$29,0),MATCH(1,($U$2=GRID!$B$1:$U$1)*(КАЛЕНДАРЬ!F7=GRID!$B$3:$U$3),0))*(1-GRID!$L$45))</f>
        <v>38000</v>
      </c>
      <c r="G12" s="5" cm="1">
        <f t="array" ref="G12">IF($I$2="Каникулы вместе",INDEX(GRID!$B$4:$U$15,MATCH(G$7,GRID!$A$4:$A$15,0),MATCH(1,($U$2=GRID!$B$1:$U$1)*(КАЛЕНДАРЬ!F7=GRID!$B$3:$U$3),0)),
INDEX(GRID!$B$4:$U$15,MATCH(G$7,GRID!$A$4:$A$15,0),MATCH(1,($U$2=GRID!$B$1:$U$1)*(КАЛЕНДАРЬ!F7=GRID!$B$3:$U$3),0))*(1-GRID!$L$45))</f>
        <v>39000</v>
      </c>
      <c r="H12" s="5" cm="1">
        <f t="array" ref="H12">IF($I$2="Каникулы вместе",INDEX(GRID!$B$18:$U$29,MATCH(G$7,GRID!$A$18:$A$29,0),MATCH(1,($U$2=GRID!$B$1:$U$1)*(КАЛЕНДАРЬ!F7=GRID!$B$3:$U$3),0)),
INDEX(GRID!$B$18:$U$29,MATCH(G$7,GRID!$A$18:$A$29,0),MATCH(1,($U$2=GRID!$B$1:$U$1)*(КАЛЕНДАРЬ!F7=GRID!$B$3:$U$3),0))*(1-GRID!$L$45))</f>
        <v>44000</v>
      </c>
      <c r="I12" s="5" cm="1">
        <f t="array" ref="I12">IF($I$2="Каникулы вместе",INDEX(GRID!$B$4:$U$15,MATCH(I$7,GRID!$A$4:$A$15,0),MATCH(1,($U$2=GRID!$B$1:$U$1)*(КАЛЕНДАРЬ!F7=GRID!$B$3:$U$3),0)),
INDEX(GRID!$B$4:$U$15,MATCH(I$7,GRID!$A$4:$A$15,0),MATCH(1,($U$2=GRID!$B$1:$U$1)*(КАЛЕНДАРЬ!F7=GRID!$B$3:$U$3),0))*(1-GRID!$L$45))</f>
        <v>43400</v>
      </c>
      <c r="J12" s="5" cm="1">
        <f t="array" ref="J12">IF($I$2="Каникулы вместе",INDEX(GRID!$B$18:$U$29,MATCH(I$7,GRID!$A$18:$A$29,0),MATCH(1,($U$2=GRID!$B$1:$U$1)*(КАЛЕНДАРЬ!F7=GRID!$B$3:$U$3),0)),
INDEX(GRID!$B$18:$U$29,MATCH(I$7,GRID!$A$18:$A$29,0),MATCH(1,($U$2=GRID!$B$1:$U$1)*(КАЛЕНДАРЬ!F7=GRID!$B$3:$U$3),0))*(1-GRID!$L$45))</f>
        <v>48400</v>
      </c>
      <c r="K12" s="5" cm="1">
        <f t="array" ref="K12">IF($I$2="Каникулы вместе",INDEX(GRID!$B$4:$U$15,MATCH(K$7,GRID!$A$4:$A$15,0),MATCH(1,($U$2=GRID!$B$1:$U$1)*(КАЛЕНДАРЬ!F7=GRID!$B$3:$U$3),0)),
INDEX(GRID!$B$4:$U$15,MATCH(K$7,GRID!$A$4:$A$15,0),MATCH(1,($U$2=GRID!$B$1:$U$1)*(КАЛЕНДАРЬ!F7=GRID!$B$3:$U$3),0))*(1-GRID!$L$45))</f>
        <v>49000</v>
      </c>
      <c r="L12" s="5" cm="1">
        <f t="array" ref="L12">IF($I$2="Каникулы вместе",INDEX(GRID!$B$18:$U$29,MATCH(K$7,GRID!$A$18:$A$29,0),MATCH(1,($U$2=GRID!$B$1:$U$1)*(КАЛЕНДАРЬ!F7=GRID!$B$3:$U$3),0)),
INDEX(GRID!$B$18:$U$29,MATCH(K$7,GRID!$A$18:$A$29,0),MATCH(1,($U$2=GRID!$B$1:$U$1)*(КАЛЕНДАРЬ!F7=GRID!$B$3:$U$3),0))*(1-GRID!$L$45))</f>
        <v>54000</v>
      </c>
      <c r="M12" s="5" cm="1">
        <f t="array" ref="M12">IF($I$2="Каникулы вместе",INDEX(GRID!$B$4:$U$15,MATCH(M$7,GRID!$A$4:$A$15,0),MATCH(1,($U$2=GRID!$B$1:$U$1)*(КАЛЕНДАРЬ!F7=GRID!$B$3:$U$3),0)),
INDEX(GRID!$B$4:$U$15,MATCH(M$7,GRID!$A$4:$A$15,0),MATCH(1,($U$2=GRID!$B$1:$U$1)*(КАЛЕНДАРЬ!F7=GRID!$B$3:$U$3),0))*(1-GRID!$L$45))</f>
        <v>69500</v>
      </c>
      <c r="N12" s="5" cm="1">
        <f t="array" ref="N12">IF($I$2="Каникулы вместе",INDEX(GRID!$B$18:$U$29,MATCH(M$7,GRID!$A$18:$A$29,0),MATCH(1,($U$2=GRID!$B$1:$U$1)*(КАЛЕНДАРЬ!F7=GRID!$B$3:$U$3),0)),
INDEX(GRID!$B$18:$U$29,MATCH(M$7,GRID!$A$18:$A$29,0),MATCH(1,($U$2=GRID!$B$1:$U$1)*(КАЛЕНДАРЬ!F7=GRID!$B$3:$U$3),0))*(1-GRID!$L$45))</f>
        <v>74500</v>
      </c>
      <c r="O12" s="5" cm="1">
        <f t="array" ref="O12">IF($I$2="Каникулы вместе",INDEX(GRID!$B$4:$U$15,MATCH(O$7,GRID!$A$4:$A$15,0),MATCH(1,($U$2=GRID!$B$1:$U$1)*(КАЛЕНДАРЬ!F7=GRID!$B$3:$U$3),0)),
INDEX(GRID!$B$4:$U$15,MATCH(O$7,GRID!$A$4:$A$15,0),MATCH(1,($U$2=GRID!$B$1:$U$1)*(КАЛЕНДАРЬ!F7=GRID!$B$3:$U$3),0))*(1-GRID!$L$45))</f>
        <v>103200</v>
      </c>
      <c r="P12" s="5" cm="1">
        <f t="array" ref="P12">IF($I$2="Каникулы вместе",INDEX(GRID!$B$4:$U$15,MATCH(P$7,GRID!$A$4:$A$15,0),MATCH(1,($U$2=GRID!$B$1:$U$1)*(КАЛЕНДАРЬ!F7=GRID!$B$3:$U$3),0)),
INDEX(GRID!$B$4:$U$15,MATCH(P$7,GRID!$A$4:$A$15,0),MATCH(1,($U$2=GRID!$B$1:$U$1)*(КАЛЕНДАРЬ!F7=GRID!$B$3:$U$3),0))*(1-GRID!$L$45))</f>
        <v>145400</v>
      </c>
      <c r="Q12" s="5" cm="1">
        <f t="array" ref="Q12">IF($I$2="Каникулы вместе",INDEX(GRID!$B$4:$U$15,MATCH(Q$7,GRID!$A$4:$A$15,0),MATCH(1,($U$2=GRID!$B$1:$U$1)*(КАЛЕНДАРЬ!F7=GRID!$B$3:$U$3),0)),
INDEX(GRID!$B$4:$U$15,MATCH(Q$7,GRID!$A$4:$A$15,0),MATCH(1,($U$2=GRID!$B$1:$U$1)*(КАЛЕНДАРЬ!F7=GRID!$B$3:$U$3),0))*(1-GRID!$L$45))</f>
        <v>170900</v>
      </c>
      <c r="R12" s="5" cm="1">
        <f t="array" ref="R12">IF($I$2="Каникулы вместе",INDEX(GRID!$B$18:$U$29,MATCH(R$7,GRID!$A$18:$A$29,0),MATCH(1,($U$2=GRID!$B$1:$U$1)*(КАЛЕНДАРЬ!F7=GRID!$B$3:$U$3),0)),
INDEX(GRID!$B$18:$U$29,MATCH(R$7,GRID!$A$18:$A$29,0),MATCH(1,($U$2=GRID!$B$1:$U$1)*(КАЛЕНДАРЬ!F7=GRID!$B$3:$U$3),0))*(1-GRID!$L$45))</f>
        <v>194100</v>
      </c>
      <c r="S12" s="5" cm="1">
        <f t="array" ref="S12">IF($I$2="Каникулы вместе",INDEX(GRID!$B$4:$U$15,MATCH(S$7,GRID!$A$4:$A$15,0),MATCH(1,($U$2=GRID!$B$1:$U$1)*(КАЛЕНДАРЬ!F7=GRID!$B$3:$U$3),0)),
INDEX(GRID!$B$4:$U$15,MATCH(S$7,GRID!$A$4:$A$15,0),MATCH(1,($U$2=GRID!$B$1:$U$1)*(КАЛЕНДАРЬ!F7=GRID!$B$3:$U$3),0))*(1-GRID!$L$45))</f>
        <v>482600</v>
      </c>
      <c r="T12" s="5" cm="1">
        <f t="array" ref="T12">IF($I$2="Каникулы вместе",INDEX(GRID!$B$4:$U$15,MATCH(T$7,GRID!$A$4:$A$15,0),MATCH(1,($U$2=GRID!$B$1:$U$1)*(КАЛЕНДАРЬ!F7=GRID!$B$3:$U$3),0)),
INDEX(GRID!$B$4:$U$15,MATCH(T$7,GRID!$A$4:$A$15,0),MATCH(1,($U$2=GRID!$B$1:$U$1)*(КАЛЕНДАРЬ!F7=GRID!$B$3:$U$3),0))*(1-GRID!$L$45))</f>
        <v>586600</v>
      </c>
    </row>
    <row r="13" spans="1:25" hidden="1">
      <c r="A13" s="108" t="s">
        <v>14</v>
      </c>
      <c r="B13" s="109">
        <v>5</v>
      </c>
      <c r="C13" s="5" cm="1">
        <f t="array" ref="C13">IF($I$2="Каникулы вместе",INDEX(GRID!$B$4:$U$15,MATCH(C$7,GRID!$A$4:$A$15,0),MATCH(1,($U$2=GRID!$B$1:$U$1)*(КАЛЕНДАРЬ!F8=GRID!$B$3:$U$3),0)),
INDEX(GRID!$B$4:$U$15,MATCH(C$7,GRID!$A$4:$A$15,0),MATCH(1,($U$2=GRID!$B$1:$U$1)*(КАЛЕНДАРЬ!F8=GRID!$B$3:$U$3),0))*(1-GRID!$L$45))</f>
        <v>27500.000000000004</v>
      </c>
      <c r="D13" s="5" cm="1">
        <f t="array" ref="D13">IF($I$2="Каникулы вместе",INDEX(GRID!$B$18:$U$29,MATCH(C$7,GRID!$A$18:$A$29,0),MATCH(1,($U$2=GRID!$B$1:$U$1)*(КАЛЕНДАРЬ!F8=GRID!$B$3:$U$3),0)),
INDEX(GRID!$B$18:$U$29,MATCH(C$7,GRID!$A$18:$A$29,0),MATCH(1,($U$2=GRID!$B$1:$U$1)*(КАЛЕНДАРЬ!F8=GRID!$B$3:$U$3),0))*(1-GRID!$L$45))</f>
        <v>32500.000000000004</v>
      </c>
      <c r="E13" s="5" cm="1">
        <f t="array" ref="E13">IF($I$2="Каникулы вместе",INDEX(GRID!$B$4:$U$15,MATCH(E$7,GRID!$A$4:$A$15,0),MATCH(1,($U$2=GRID!$B$1:$U$1)*(КАЛЕНДАРЬ!F8=GRID!$B$3:$U$3),0)),
INDEX(GRID!$B$4:$U$15,MATCH(E$7,GRID!$A$4:$A$15,0),MATCH(1,($U$2=GRID!$B$1:$U$1)*(КАЛЕНДАРЬ!F8=GRID!$B$3:$U$3),0))*(1-GRID!$L$45))</f>
        <v>33000</v>
      </c>
      <c r="F13" s="5" cm="1">
        <f t="array" ref="F13">IF($I$2="Каникулы вместе",INDEX(GRID!$B$18:$U$29,MATCH(E$7,GRID!$A$18:$A$29,0),MATCH(1,($U$2=GRID!$B$1:$U$1)*(КАЛЕНДАРЬ!F8=GRID!$B$3:$U$3),0)),
INDEX(GRID!$B$18:$U$29,MATCH(E$7,GRID!$A$18:$A$29,0),MATCH(1,($U$2=GRID!$B$1:$U$1)*(КАЛЕНДАРЬ!F8=GRID!$B$3:$U$3),0))*(1-GRID!$L$45))</f>
        <v>38000</v>
      </c>
      <c r="G13" s="5" cm="1">
        <f t="array" ref="G13">IF($I$2="Каникулы вместе",INDEX(GRID!$B$4:$U$15,MATCH(G$7,GRID!$A$4:$A$15,0),MATCH(1,($U$2=GRID!$B$1:$U$1)*(КАЛЕНДАРЬ!F8=GRID!$B$3:$U$3),0)),
INDEX(GRID!$B$4:$U$15,MATCH(G$7,GRID!$A$4:$A$15,0),MATCH(1,($U$2=GRID!$B$1:$U$1)*(КАЛЕНДАРЬ!F8=GRID!$B$3:$U$3),0))*(1-GRID!$L$45))</f>
        <v>39000</v>
      </c>
      <c r="H13" s="5" cm="1">
        <f t="array" ref="H13">IF($I$2="Каникулы вместе",INDEX(GRID!$B$18:$U$29,MATCH(G$7,GRID!$A$18:$A$29,0),MATCH(1,($U$2=GRID!$B$1:$U$1)*(КАЛЕНДАРЬ!F8=GRID!$B$3:$U$3),0)),
INDEX(GRID!$B$18:$U$29,MATCH(G$7,GRID!$A$18:$A$29,0),MATCH(1,($U$2=GRID!$B$1:$U$1)*(КАЛЕНДАРЬ!F8=GRID!$B$3:$U$3),0))*(1-GRID!$L$45))</f>
        <v>44000</v>
      </c>
      <c r="I13" s="5" cm="1">
        <f t="array" ref="I13">IF($I$2="Каникулы вместе",INDEX(GRID!$B$4:$U$15,MATCH(I$7,GRID!$A$4:$A$15,0),MATCH(1,($U$2=GRID!$B$1:$U$1)*(КАЛЕНДАРЬ!F8=GRID!$B$3:$U$3),0)),
INDEX(GRID!$B$4:$U$15,MATCH(I$7,GRID!$A$4:$A$15,0),MATCH(1,($U$2=GRID!$B$1:$U$1)*(КАЛЕНДАРЬ!F8=GRID!$B$3:$U$3),0))*(1-GRID!$L$45))</f>
        <v>43400</v>
      </c>
      <c r="J13" s="5" cm="1">
        <f t="array" ref="J13">IF($I$2="Каникулы вместе",INDEX(GRID!$B$18:$U$29,MATCH(I$7,GRID!$A$18:$A$29,0),MATCH(1,($U$2=GRID!$B$1:$U$1)*(КАЛЕНДАРЬ!F8=GRID!$B$3:$U$3),0)),
INDEX(GRID!$B$18:$U$29,MATCH(I$7,GRID!$A$18:$A$29,0),MATCH(1,($U$2=GRID!$B$1:$U$1)*(КАЛЕНДАРЬ!F8=GRID!$B$3:$U$3),0))*(1-GRID!$L$45))</f>
        <v>48400</v>
      </c>
      <c r="K13" s="5" cm="1">
        <f t="array" ref="K13">IF($I$2="Каникулы вместе",INDEX(GRID!$B$4:$U$15,MATCH(K$7,GRID!$A$4:$A$15,0),MATCH(1,($U$2=GRID!$B$1:$U$1)*(КАЛЕНДАРЬ!F8=GRID!$B$3:$U$3),0)),
INDEX(GRID!$B$4:$U$15,MATCH(K$7,GRID!$A$4:$A$15,0),MATCH(1,($U$2=GRID!$B$1:$U$1)*(КАЛЕНДАРЬ!F8=GRID!$B$3:$U$3),0))*(1-GRID!$L$45))</f>
        <v>49000</v>
      </c>
      <c r="L13" s="5" cm="1">
        <f t="array" ref="L13">IF($I$2="Каникулы вместе",INDEX(GRID!$B$18:$U$29,MATCH(K$7,GRID!$A$18:$A$29,0),MATCH(1,($U$2=GRID!$B$1:$U$1)*(КАЛЕНДАРЬ!F8=GRID!$B$3:$U$3),0)),
INDEX(GRID!$B$18:$U$29,MATCH(K$7,GRID!$A$18:$A$29,0),MATCH(1,($U$2=GRID!$B$1:$U$1)*(КАЛЕНДАРЬ!F8=GRID!$B$3:$U$3),0))*(1-GRID!$L$45))</f>
        <v>54000</v>
      </c>
      <c r="M13" s="5" cm="1">
        <f t="array" ref="M13">IF($I$2="Каникулы вместе",INDEX(GRID!$B$4:$U$15,MATCH(M$7,GRID!$A$4:$A$15,0),MATCH(1,($U$2=GRID!$B$1:$U$1)*(КАЛЕНДАРЬ!F8=GRID!$B$3:$U$3),0)),
INDEX(GRID!$B$4:$U$15,MATCH(M$7,GRID!$A$4:$A$15,0),MATCH(1,($U$2=GRID!$B$1:$U$1)*(КАЛЕНДАРЬ!F8=GRID!$B$3:$U$3),0))*(1-GRID!$L$45))</f>
        <v>69500</v>
      </c>
      <c r="N13" s="5" cm="1">
        <f t="array" ref="N13">IF($I$2="Каникулы вместе",INDEX(GRID!$B$18:$U$29,MATCH(M$7,GRID!$A$18:$A$29,0),MATCH(1,($U$2=GRID!$B$1:$U$1)*(КАЛЕНДАРЬ!F8=GRID!$B$3:$U$3),0)),
INDEX(GRID!$B$18:$U$29,MATCH(M$7,GRID!$A$18:$A$29,0),MATCH(1,($U$2=GRID!$B$1:$U$1)*(КАЛЕНДАРЬ!F8=GRID!$B$3:$U$3),0))*(1-GRID!$L$45))</f>
        <v>74500</v>
      </c>
      <c r="O13" s="5" cm="1">
        <f t="array" ref="O13">IF($I$2="Каникулы вместе",INDEX(GRID!$B$4:$U$15,MATCH(O$7,GRID!$A$4:$A$15,0),MATCH(1,($U$2=GRID!$B$1:$U$1)*(КАЛЕНДАРЬ!F8=GRID!$B$3:$U$3),0)),
INDEX(GRID!$B$4:$U$15,MATCH(O$7,GRID!$A$4:$A$15,0),MATCH(1,($U$2=GRID!$B$1:$U$1)*(КАЛЕНДАРЬ!F8=GRID!$B$3:$U$3),0))*(1-GRID!$L$45))</f>
        <v>103200</v>
      </c>
      <c r="P13" s="5" cm="1">
        <f t="array" ref="P13">IF($I$2="Каникулы вместе",INDEX(GRID!$B$4:$U$15,MATCH(P$7,GRID!$A$4:$A$15,0),MATCH(1,($U$2=GRID!$B$1:$U$1)*(КАЛЕНДАРЬ!F8=GRID!$B$3:$U$3),0)),
INDEX(GRID!$B$4:$U$15,MATCH(P$7,GRID!$A$4:$A$15,0),MATCH(1,($U$2=GRID!$B$1:$U$1)*(КАЛЕНДАРЬ!F8=GRID!$B$3:$U$3),0))*(1-GRID!$L$45))</f>
        <v>145400</v>
      </c>
      <c r="Q13" s="5" cm="1">
        <f t="array" ref="Q13">IF($I$2="Каникулы вместе",INDEX(GRID!$B$4:$U$15,MATCH(Q$7,GRID!$A$4:$A$15,0),MATCH(1,($U$2=GRID!$B$1:$U$1)*(КАЛЕНДАРЬ!F8=GRID!$B$3:$U$3),0)),
INDEX(GRID!$B$4:$U$15,MATCH(Q$7,GRID!$A$4:$A$15,0),MATCH(1,($U$2=GRID!$B$1:$U$1)*(КАЛЕНДАРЬ!F8=GRID!$B$3:$U$3),0))*(1-GRID!$L$45))</f>
        <v>170900</v>
      </c>
      <c r="R13" s="5" cm="1">
        <f t="array" ref="R13">IF($I$2="Каникулы вместе",INDEX(GRID!$B$18:$U$29,MATCH(R$7,GRID!$A$18:$A$29,0),MATCH(1,($U$2=GRID!$B$1:$U$1)*(КАЛЕНДАРЬ!F8=GRID!$B$3:$U$3),0)),
INDEX(GRID!$B$18:$U$29,MATCH(R$7,GRID!$A$18:$A$29,0),MATCH(1,($U$2=GRID!$B$1:$U$1)*(КАЛЕНДАРЬ!F8=GRID!$B$3:$U$3),0))*(1-GRID!$L$45))</f>
        <v>194100</v>
      </c>
      <c r="S13" s="5" cm="1">
        <f t="array" ref="S13">IF($I$2="Каникулы вместе",INDEX(GRID!$B$4:$U$15,MATCH(S$7,GRID!$A$4:$A$15,0),MATCH(1,($U$2=GRID!$B$1:$U$1)*(КАЛЕНДАРЬ!F8=GRID!$B$3:$U$3),0)),
INDEX(GRID!$B$4:$U$15,MATCH(S$7,GRID!$A$4:$A$15,0),MATCH(1,($U$2=GRID!$B$1:$U$1)*(КАЛЕНДАРЬ!F8=GRID!$B$3:$U$3),0))*(1-GRID!$L$45))</f>
        <v>482600</v>
      </c>
      <c r="T13" s="5" cm="1">
        <f t="array" ref="T13">IF($I$2="Каникулы вместе",INDEX(GRID!$B$4:$U$15,MATCH(T$7,GRID!$A$4:$A$15,0),MATCH(1,($U$2=GRID!$B$1:$U$1)*(КАЛЕНДАРЬ!F8=GRID!$B$3:$U$3),0)),
INDEX(GRID!$B$4:$U$15,MATCH(T$7,GRID!$A$4:$A$15,0),MATCH(1,($U$2=GRID!$B$1:$U$1)*(КАЛЕНДАРЬ!F8=GRID!$B$3:$U$3),0))*(1-GRID!$L$45))</f>
        <v>586600</v>
      </c>
    </row>
    <row r="14" spans="1:25" hidden="1">
      <c r="A14" s="108" t="s">
        <v>15</v>
      </c>
      <c r="B14" s="109">
        <v>6</v>
      </c>
      <c r="C14" s="5" cm="1">
        <f t="array" ref="C14">IF($I$2="Каникулы вместе",INDEX(GRID!$B$4:$U$15,MATCH(C$7,GRID!$A$4:$A$15,0),MATCH(1,($U$2=GRID!$B$1:$U$1)*(КАЛЕНДАРЬ!F9=GRID!$B$3:$U$3),0)),
INDEX(GRID!$B$4:$U$15,MATCH(C$7,GRID!$A$4:$A$15,0),MATCH(1,($U$2=GRID!$B$1:$U$1)*(КАЛЕНДАРЬ!F9=GRID!$B$3:$U$3),0))*(1-GRID!$L$45))</f>
        <v>27500.000000000004</v>
      </c>
      <c r="D14" s="5" cm="1">
        <f t="array" ref="D14">IF($I$2="Каникулы вместе",INDEX(GRID!$B$18:$U$29,MATCH(C$7,GRID!$A$18:$A$29,0),MATCH(1,($U$2=GRID!$B$1:$U$1)*(КАЛЕНДАРЬ!F9=GRID!$B$3:$U$3),0)),
INDEX(GRID!$B$18:$U$29,MATCH(C$7,GRID!$A$18:$A$29,0),MATCH(1,($U$2=GRID!$B$1:$U$1)*(КАЛЕНДАРЬ!F9=GRID!$B$3:$U$3),0))*(1-GRID!$L$45))</f>
        <v>32500.000000000004</v>
      </c>
      <c r="E14" s="5" cm="1">
        <f t="array" ref="E14">IF($I$2="Каникулы вместе",INDEX(GRID!$B$4:$U$15,MATCH(E$7,GRID!$A$4:$A$15,0),MATCH(1,($U$2=GRID!$B$1:$U$1)*(КАЛЕНДАРЬ!F9=GRID!$B$3:$U$3),0)),
INDEX(GRID!$B$4:$U$15,MATCH(E$7,GRID!$A$4:$A$15,0),MATCH(1,($U$2=GRID!$B$1:$U$1)*(КАЛЕНДАРЬ!F9=GRID!$B$3:$U$3),0))*(1-GRID!$L$45))</f>
        <v>33000</v>
      </c>
      <c r="F14" s="5" cm="1">
        <f t="array" ref="F14">IF($I$2="Каникулы вместе",INDEX(GRID!$B$18:$U$29,MATCH(E$7,GRID!$A$18:$A$29,0),MATCH(1,($U$2=GRID!$B$1:$U$1)*(КАЛЕНДАРЬ!F9=GRID!$B$3:$U$3),0)),
INDEX(GRID!$B$18:$U$29,MATCH(E$7,GRID!$A$18:$A$29,0),MATCH(1,($U$2=GRID!$B$1:$U$1)*(КАЛЕНДАРЬ!F9=GRID!$B$3:$U$3),0))*(1-GRID!$L$45))</f>
        <v>38000</v>
      </c>
      <c r="G14" s="5" cm="1">
        <f t="array" ref="G14">IF($I$2="Каникулы вместе",INDEX(GRID!$B$4:$U$15,MATCH(G$7,GRID!$A$4:$A$15,0),MATCH(1,($U$2=GRID!$B$1:$U$1)*(КАЛЕНДАРЬ!F9=GRID!$B$3:$U$3),0)),
INDEX(GRID!$B$4:$U$15,MATCH(G$7,GRID!$A$4:$A$15,0),MATCH(1,($U$2=GRID!$B$1:$U$1)*(КАЛЕНДАРЬ!F9=GRID!$B$3:$U$3),0))*(1-GRID!$L$45))</f>
        <v>39000</v>
      </c>
      <c r="H14" s="5" cm="1">
        <f t="array" ref="H14">IF($I$2="Каникулы вместе",INDEX(GRID!$B$18:$U$29,MATCH(G$7,GRID!$A$18:$A$29,0),MATCH(1,($U$2=GRID!$B$1:$U$1)*(КАЛЕНДАРЬ!F9=GRID!$B$3:$U$3),0)),
INDEX(GRID!$B$18:$U$29,MATCH(G$7,GRID!$A$18:$A$29,0),MATCH(1,($U$2=GRID!$B$1:$U$1)*(КАЛЕНДАРЬ!F9=GRID!$B$3:$U$3),0))*(1-GRID!$L$45))</f>
        <v>44000</v>
      </c>
      <c r="I14" s="5" cm="1">
        <f t="array" ref="I14">IF($I$2="Каникулы вместе",INDEX(GRID!$B$4:$U$15,MATCH(I$7,GRID!$A$4:$A$15,0),MATCH(1,($U$2=GRID!$B$1:$U$1)*(КАЛЕНДАРЬ!F9=GRID!$B$3:$U$3),0)),
INDEX(GRID!$B$4:$U$15,MATCH(I$7,GRID!$A$4:$A$15,0),MATCH(1,($U$2=GRID!$B$1:$U$1)*(КАЛЕНДАРЬ!F9=GRID!$B$3:$U$3),0))*(1-GRID!$L$45))</f>
        <v>43400</v>
      </c>
      <c r="J14" s="5" cm="1">
        <f t="array" ref="J14">IF($I$2="Каникулы вместе",INDEX(GRID!$B$18:$U$29,MATCH(I$7,GRID!$A$18:$A$29,0),MATCH(1,($U$2=GRID!$B$1:$U$1)*(КАЛЕНДАРЬ!F9=GRID!$B$3:$U$3),0)),
INDEX(GRID!$B$18:$U$29,MATCH(I$7,GRID!$A$18:$A$29,0),MATCH(1,($U$2=GRID!$B$1:$U$1)*(КАЛЕНДАРЬ!F9=GRID!$B$3:$U$3),0))*(1-GRID!$L$45))</f>
        <v>48400</v>
      </c>
      <c r="K14" s="5" cm="1">
        <f t="array" ref="K14">IF($I$2="Каникулы вместе",INDEX(GRID!$B$4:$U$15,MATCH(K$7,GRID!$A$4:$A$15,0),MATCH(1,($U$2=GRID!$B$1:$U$1)*(КАЛЕНДАРЬ!F9=GRID!$B$3:$U$3),0)),
INDEX(GRID!$B$4:$U$15,MATCH(K$7,GRID!$A$4:$A$15,0),MATCH(1,($U$2=GRID!$B$1:$U$1)*(КАЛЕНДАРЬ!F9=GRID!$B$3:$U$3),0))*(1-GRID!$L$45))</f>
        <v>49000</v>
      </c>
      <c r="L14" s="5" cm="1">
        <f t="array" ref="L14">IF($I$2="Каникулы вместе",INDEX(GRID!$B$18:$U$29,MATCH(K$7,GRID!$A$18:$A$29,0),MATCH(1,($U$2=GRID!$B$1:$U$1)*(КАЛЕНДАРЬ!F9=GRID!$B$3:$U$3),0)),
INDEX(GRID!$B$18:$U$29,MATCH(K$7,GRID!$A$18:$A$29,0),MATCH(1,($U$2=GRID!$B$1:$U$1)*(КАЛЕНДАРЬ!F9=GRID!$B$3:$U$3),0))*(1-GRID!$L$45))</f>
        <v>54000</v>
      </c>
      <c r="M14" s="5" cm="1">
        <f t="array" ref="M14">IF($I$2="Каникулы вместе",INDEX(GRID!$B$4:$U$15,MATCH(M$7,GRID!$A$4:$A$15,0),MATCH(1,($U$2=GRID!$B$1:$U$1)*(КАЛЕНДАРЬ!F9=GRID!$B$3:$U$3),0)),
INDEX(GRID!$B$4:$U$15,MATCH(M$7,GRID!$A$4:$A$15,0),MATCH(1,($U$2=GRID!$B$1:$U$1)*(КАЛЕНДАРЬ!F9=GRID!$B$3:$U$3),0))*(1-GRID!$L$45))</f>
        <v>69500</v>
      </c>
      <c r="N14" s="5" cm="1">
        <f t="array" ref="N14">IF($I$2="Каникулы вместе",INDEX(GRID!$B$18:$U$29,MATCH(M$7,GRID!$A$18:$A$29,0),MATCH(1,($U$2=GRID!$B$1:$U$1)*(КАЛЕНДАРЬ!F9=GRID!$B$3:$U$3),0)),
INDEX(GRID!$B$18:$U$29,MATCH(M$7,GRID!$A$18:$A$29,0),MATCH(1,($U$2=GRID!$B$1:$U$1)*(КАЛЕНДАРЬ!F9=GRID!$B$3:$U$3),0))*(1-GRID!$L$45))</f>
        <v>74500</v>
      </c>
      <c r="O14" s="5" cm="1">
        <f t="array" ref="O14">IF($I$2="Каникулы вместе",INDEX(GRID!$B$4:$U$15,MATCH(O$7,GRID!$A$4:$A$15,0),MATCH(1,($U$2=GRID!$B$1:$U$1)*(КАЛЕНДАРЬ!F9=GRID!$B$3:$U$3),0)),
INDEX(GRID!$B$4:$U$15,MATCH(O$7,GRID!$A$4:$A$15,0),MATCH(1,($U$2=GRID!$B$1:$U$1)*(КАЛЕНДАРЬ!F9=GRID!$B$3:$U$3),0))*(1-GRID!$L$45))</f>
        <v>103200</v>
      </c>
      <c r="P14" s="5" cm="1">
        <f t="array" ref="P14">IF($I$2="Каникулы вместе",INDEX(GRID!$B$4:$U$15,MATCH(P$7,GRID!$A$4:$A$15,0),MATCH(1,($U$2=GRID!$B$1:$U$1)*(КАЛЕНДАРЬ!F9=GRID!$B$3:$U$3),0)),
INDEX(GRID!$B$4:$U$15,MATCH(P$7,GRID!$A$4:$A$15,0),MATCH(1,($U$2=GRID!$B$1:$U$1)*(КАЛЕНДАРЬ!F9=GRID!$B$3:$U$3),0))*(1-GRID!$L$45))</f>
        <v>145400</v>
      </c>
      <c r="Q14" s="5" cm="1">
        <f t="array" ref="Q14">IF($I$2="Каникулы вместе",INDEX(GRID!$B$4:$U$15,MATCH(Q$7,GRID!$A$4:$A$15,0),MATCH(1,($U$2=GRID!$B$1:$U$1)*(КАЛЕНДАРЬ!F9=GRID!$B$3:$U$3),0)),
INDEX(GRID!$B$4:$U$15,MATCH(Q$7,GRID!$A$4:$A$15,0),MATCH(1,($U$2=GRID!$B$1:$U$1)*(КАЛЕНДАРЬ!F9=GRID!$B$3:$U$3),0))*(1-GRID!$L$45))</f>
        <v>170900</v>
      </c>
      <c r="R14" s="5" cm="1">
        <f t="array" ref="R14">IF($I$2="Каникулы вместе",INDEX(GRID!$B$18:$U$29,MATCH(R$7,GRID!$A$18:$A$29,0),MATCH(1,($U$2=GRID!$B$1:$U$1)*(КАЛЕНДАРЬ!F9=GRID!$B$3:$U$3),0)),
INDEX(GRID!$B$18:$U$29,MATCH(R$7,GRID!$A$18:$A$29,0),MATCH(1,($U$2=GRID!$B$1:$U$1)*(КАЛЕНДАРЬ!F9=GRID!$B$3:$U$3),0))*(1-GRID!$L$45))</f>
        <v>194100</v>
      </c>
      <c r="S14" s="5" cm="1">
        <f t="array" ref="S14">IF($I$2="Каникулы вместе",INDEX(GRID!$B$4:$U$15,MATCH(S$7,GRID!$A$4:$A$15,0),MATCH(1,($U$2=GRID!$B$1:$U$1)*(КАЛЕНДАРЬ!F9=GRID!$B$3:$U$3),0)),
INDEX(GRID!$B$4:$U$15,MATCH(S$7,GRID!$A$4:$A$15,0),MATCH(1,($U$2=GRID!$B$1:$U$1)*(КАЛЕНДАРЬ!F9=GRID!$B$3:$U$3),0))*(1-GRID!$L$45))</f>
        <v>482600</v>
      </c>
      <c r="T14" s="5" cm="1">
        <f t="array" ref="T14">IF($I$2="Каникулы вместе",INDEX(GRID!$B$4:$U$15,MATCH(T$7,GRID!$A$4:$A$15,0),MATCH(1,($U$2=GRID!$B$1:$U$1)*(КАЛЕНДАРЬ!F9=GRID!$B$3:$U$3),0)),
INDEX(GRID!$B$4:$U$15,MATCH(T$7,GRID!$A$4:$A$15,0),MATCH(1,($U$2=GRID!$B$1:$U$1)*(КАЛЕНДАРЬ!F9=GRID!$B$3:$U$3),0))*(1-GRID!$L$45))</f>
        <v>586600</v>
      </c>
    </row>
    <row r="15" spans="1:25" hidden="1">
      <c r="A15" s="108" t="s">
        <v>16</v>
      </c>
      <c r="B15" s="109">
        <v>7</v>
      </c>
      <c r="C15" s="5" cm="1">
        <f t="array" ref="C15">IF($I$2="Каникулы вместе",INDEX(GRID!$B$4:$U$15,MATCH(C$7,GRID!$A$4:$A$15,0),MATCH(1,($U$2=GRID!$B$1:$U$1)*(КАЛЕНДАРЬ!F10=GRID!$B$3:$U$3),0)),
INDEX(GRID!$B$4:$U$15,MATCH(C$7,GRID!$A$4:$A$15,0),MATCH(1,($U$2=GRID!$B$1:$U$1)*(КАЛЕНДАРЬ!F10=GRID!$B$3:$U$3),0))*(1-GRID!$L$45))</f>
        <v>30200.000000000004</v>
      </c>
      <c r="D15" s="5" cm="1">
        <f t="array" ref="D15">IF($I$2="Каникулы вместе",INDEX(GRID!$B$18:$U$29,MATCH(C$7,GRID!$A$18:$A$29,0),MATCH(1,($U$2=GRID!$B$1:$U$1)*(КАЛЕНДАРЬ!F10=GRID!$B$3:$U$3),0)),
INDEX(GRID!$B$18:$U$29,MATCH(C$7,GRID!$A$18:$A$29,0),MATCH(1,($U$2=GRID!$B$1:$U$1)*(КАЛЕНДАРЬ!F10=GRID!$B$3:$U$3),0))*(1-GRID!$L$45))</f>
        <v>35200</v>
      </c>
      <c r="E15" s="5" cm="1">
        <f t="array" ref="E15">IF($I$2="Каникулы вместе",INDEX(GRID!$B$4:$U$15,MATCH(E$7,GRID!$A$4:$A$15,0),MATCH(1,($U$2=GRID!$B$1:$U$1)*(КАЛЕНДАРЬ!F10=GRID!$B$3:$U$3),0)),
INDEX(GRID!$B$4:$U$15,MATCH(E$7,GRID!$A$4:$A$15,0),MATCH(1,($U$2=GRID!$B$1:$U$1)*(КАЛЕНДАРЬ!F10=GRID!$B$3:$U$3),0))*(1-GRID!$L$45))</f>
        <v>36300</v>
      </c>
      <c r="F15" s="5" cm="1">
        <f t="array" ref="F15">IF($I$2="Каникулы вместе",INDEX(GRID!$B$18:$U$29,MATCH(E$7,GRID!$A$18:$A$29,0),MATCH(1,($U$2=GRID!$B$1:$U$1)*(КАЛЕНДАРЬ!F10=GRID!$B$3:$U$3),0)),
INDEX(GRID!$B$18:$U$29,MATCH(E$7,GRID!$A$18:$A$29,0),MATCH(1,($U$2=GRID!$B$1:$U$1)*(КАЛЕНДАРЬ!F10=GRID!$B$3:$U$3),0))*(1-GRID!$L$45))</f>
        <v>41300</v>
      </c>
      <c r="G15" s="5" cm="1">
        <f t="array" ref="G15">IF($I$2="Каникулы вместе",INDEX(GRID!$B$4:$U$15,MATCH(G$7,GRID!$A$4:$A$15,0),MATCH(1,($U$2=GRID!$B$1:$U$1)*(КАЛЕНДАРЬ!F10=GRID!$B$3:$U$3),0)),
INDEX(GRID!$B$4:$U$15,MATCH(G$7,GRID!$A$4:$A$15,0),MATCH(1,($U$2=GRID!$B$1:$U$1)*(КАЛЕНДАРЬ!F10=GRID!$B$3:$U$3),0))*(1-GRID!$L$45))</f>
        <v>42500</v>
      </c>
      <c r="H15" s="5" cm="1">
        <f t="array" ref="H15">IF($I$2="Каникулы вместе",INDEX(GRID!$B$18:$U$29,MATCH(G$7,GRID!$A$18:$A$29,0),MATCH(1,($U$2=GRID!$B$1:$U$1)*(КАЛЕНДАРЬ!F10=GRID!$B$3:$U$3),0)),
INDEX(GRID!$B$18:$U$29,MATCH(G$7,GRID!$A$18:$A$29,0),MATCH(1,($U$2=GRID!$B$1:$U$1)*(КАЛЕНДАРЬ!F10=GRID!$B$3:$U$3),0))*(1-GRID!$L$45))</f>
        <v>47500</v>
      </c>
      <c r="I15" s="5" cm="1">
        <f t="array" ref="I15">IF($I$2="Каникулы вместе",INDEX(GRID!$B$4:$U$15,MATCH(I$7,GRID!$A$4:$A$15,0),MATCH(1,($U$2=GRID!$B$1:$U$1)*(КАЛЕНДАРЬ!F10=GRID!$B$3:$U$3),0)),
INDEX(GRID!$B$4:$U$15,MATCH(I$7,GRID!$A$4:$A$15,0),MATCH(1,($U$2=GRID!$B$1:$U$1)*(КАЛЕНДАРЬ!F10=GRID!$B$3:$U$3),0))*(1-GRID!$L$45))</f>
        <v>47400</v>
      </c>
      <c r="J15" s="5" cm="1">
        <f t="array" ref="J15">IF($I$2="Каникулы вместе",INDEX(GRID!$B$18:$U$29,MATCH(I$7,GRID!$A$18:$A$29,0),MATCH(1,($U$2=GRID!$B$1:$U$1)*(КАЛЕНДАРЬ!F10=GRID!$B$3:$U$3),0)),
INDEX(GRID!$B$18:$U$29,MATCH(I$7,GRID!$A$18:$A$29,0),MATCH(1,($U$2=GRID!$B$1:$U$1)*(КАЛЕНДАРЬ!F10=GRID!$B$3:$U$3),0))*(1-GRID!$L$45))</f>
        <v>52400</v>
      </c>
      <c r="K15" s="5" cm="1">
        <f t="array" ref="K15">IF($I$2="Каникулы вместе",INDEX(GRID!$B$4:$U$15,MATCH(K$7,GRID!$A$4:$A$15,0),MATCH(1,($U$2=GRID!$B$1:$U$1)*(КАЛЕНДАРЬ!F10=GRID!$B$3:$U$3),0)),
INDEX(GRID!$B$4:$U$15,MATCH(K$7,GRID!$A$4:$A$15,0),MATCH(1,($U$2=GRID!$B$1:$U$1)*(КАЛЕНДАРЬ!F10=GRID!$B$3:$U$3),0))*(1-GRID!$L$45))</f>
        <v>53300</v>
      </c>
      <c r="L15" s="5" cm="1">
        <f t="array" ref="L15">IF($I$2="Каникулы вместе",INDEX(GRID!$B$18:$U$29,MATCH(K$7,GRID!$A$18:$A$29,0),MATCH(1,($U$2=GRID!$B$1:$U$1)*(КАЛЕНДАРЬ!F10=GRID!$B$3:$U$3),0)),
INDEX(GRID!$B$18:$U$29,MATCH(K$7,GRID!$A$18:$A$29,0),MATCH(1,($U$2=GRID!$B$1:$U$1)*(КАЛЕНДАРЬ!F10=GRID!$B$3:$U$3),0))*(1-GRID!$L$45))</f>
        <v>58300</v>
      </c>
      <c r="M15" s="5" cm="1">
        <f t="array" ref="M15">IF($I$2="Каникулы вместе",INDEX(GRID!$B$4:$U$15,MATCH(M$7,GRID!$A$4:$A$15,0),MATCH(1,($U$2=GRID!$B$1:$U$1)*(КАЛЕНДАРЬ!F10=GRID!$B$3:$U$3),0)),
INDEX(GRID!$B$4:$U$15,MATCH(M$7,GRID!$A$4:$A$15,0),MATCH(1,($U$2=GRID!$B$1:$U$1)*(КАЛЕНДАРЬ!F10=GRID!$B$3:$U$3),0))*(1-GRID!$L$45))</f>
        <v>74000</v>
      </c>
      <c r="N15" s="5" cm="1">
        <f t="array" ref="N15">IF($I$2="Каникулы вместе",INDEX(GRID!$B$18:$U$29,MATCH(M$7,GRID!$A$18:$A$29,0),MATCH(1,($U$2=GRID!$B$1:$U$1)*(КАЛЕНДАРЬ!F10=GRID!$B$3:$U$3),0)),
INDEX(GRID!$B$18:$U$29,MATCH(M$7,GRID!$A$18:$A$29,0),MATCH(1,($U$2=GRID!$B$1:$U$1)*(КАЛЕНДАРЬ!F10=GRID!$B$3:$U$3),0))*(1-GRID!$L$45))</f>
        <v>79000</v>
      </c>
      <c r="O15" s="5" cm="1">
        <f t="array" ref="O15">IF($I$2="Каникулы вместе",INDEX(GRID!$B$4:$U$15,MATCH(O$7,GRID!$A$4:$A$15,0),MATCH(1,($U$2=GRID!$B$1:$U$1)*(КАЛЕНДАРЬ!F10=GRID!$B$3:$U$3),0)),
INDEX(GRID!$B$4:$U$15,MATCH(O$7,GRID!$A$4:$A$15,0),MATCH(1,($U$2=GRID!$B$1:$U$1)*(КАЛЕНДАРЬ!F10=GRID!$B$3:$U$3),0))*(1-GRID!$L$45))</f>
        <v>108800</v>
      </c>
      <c r="P15" s="5" cm="1">
        <f t="array" ref="P15">IF($I$2="Каникулы вместе",INDEX(GRID!$B$4:$U$15,MATCH(P$7,GRID!$A$4:$A$15,0),MATCH(1,($U$2=GRID!$B$1:$U$1)*(КАЛЕНДАРЬ!F10=GRID!$B$3:$U$3),0)),
INDEX(GRID!$B$4:$U$15,MATCH(P$7,GRID!$A$4:$A$15,0),MATCH(1,($U$2=GRID!$B$1:$U$1)*(КАЛЕНДАРЬ!F10=GRID!$B$3:$U$3),0))*(1-GRID!$L$45))</f>
        <v>151400</v>
      </c>
      <c r="Q15" s="5" cm="1">
        <f t="array" ref="Q15">IF($I$2="Каникулы вместе",INDEX(GRID!$B$4:$U$15,MATCH(Q$7,GRID!$A$4:$A$15,0),MATCH(1,($U$2=GRID!$B$1:$U$1)*(КАЛЕНДАРЬ!F10=GRID!$B$3:$U$3),0)),
INDEX(GRID!$B$4:$U$15,MATCH(Q$7,GRID!$A$4:$A$15,0),MATCH(1,($U$2=GRID!$B$1:$U$1)*(КАЛЕНДАРЬ!F10=GRID!$B$3:$U$3),0))*(1-GRID!$L$45))</f>
        <v>177900</v>
      </c>
      <c r="R15" s="5" cm="1">
        <f t="array" ref="R15">IF($I$2="Каникулы вместе",INDEX(GRID!$B$18:$U$29,MATCH(R$7,GRID!$A$18:$A$29,0),MATCH(1,($U$2=GRID!$B$1:$U$1)*(КАЛЕНДАРЬ!F10=GRID!$B$3:$U$3),0)),
INDEX(GRID!$B$18:$U$29,MATCH(R$7,GRID!$A$18:$A$29,0),MATCH(1,($U$2=GRID!$B$1:$U$1)*(КАЛЕНДАРЬ!F10=GRID!$B$3:$U$3),0))*(1-GRID!$L$45))</f>
        <v>202400</v>
      </c>
      <c r="S15" s="5" cm="1">
        <f t="array" ref="S15">IF($I$2="Каникулы вместе",INDEX(GRID!$B$4:$U$15,MATCH(S$7,GRID!$A$4:$A$15,0),MATCH(1,($U$2=GRID!$B$1:$U$1)*(КАЛЕНДАРЬ!F10=GRID!$B$3:$U$3),0)),
INDEX(GRID!$B$4:$U$15,MATCH(S$7,GRID!$A$4:$A$15,0),MATCH(1,($U$2=GRID!$B$1:$U$1)*(КАЛЕНДАРЬ!F10=GRID!$B$3:$U$3),0))*(1-GRID!$L$45))</f>
        <v>507400</v>
      </c>
      <c r="T15" s="5" cm="1">
        <f t="array" ref="T15">IF($I$2="Каникулы вместе",INDEX(GRID!$B$4:$U$15,MATCH(T$7,GRID!$A$4:$A$15,0),MATCH(1,($U$2=GRID!$B$1:$U$1)*(КАЛЕНДАРЬ!F10=GRID!$B$3:$U$3),0)),
INDEX(GRID!$B$4:$U$15,MATCH(T$7,GRID!$A$4:$A$15,0),MATCH(1,($U$2=GRID!$B$1:$U$1)*(КАЛЕНДАРЬ!F10=GRID!$B$3:$U$3),0))*(1-GRID!$L$45))</f>
        <v>617900</v>
      </c>
    </row>
    <row r="16" spans="1:25" hidden="1">
      <c r="A16" s="108" t="s">
        <v>17</v>
      </c>
      <c r="B16" s="109">
        <v>8</v>
      </c>
      <c r="C16" s="5" cm="1">
        <f t="array" ref="C16">IF($I$2="Каникулы вместе",INDEX(GRID!$B$4:$U$15,MATCH(C$7,GRID!$A$4:$A$15,0),MATCH(1,($U$2=GRID!$B$1:$U$1)*(КАЛЕНДАРЬ!F11=GRID!$B$3:$U$3),0)),
INDEX(GRID!$B$4:$U$15,MATCH(C$7,GRID!$A$4:$A$15,0),MATCH(1,($U$2=GRID!$B$1:$U$1)*(КАЛЕНДАРЬ!F11=GRID!$B$3:$U$3),0))*(1-GRID!$L$45))</f>
        <v>30200.000000000004</v>
      </c>
      <c r="D16" s="5" cm="1">
        <f t="array" ref="D16">IF($I$2="Каникулы вместе",INDEX(GRID!$B$18:$U$29,MATCH(C$7,GRID!$A$18:$A$29,0),MATCH(1,($U$2=GRID!$B$1:$U$1)*(КАЛЕНДАРЬ!F11=GRID!$B$3:$U$3),0)),
INDEX(GRID!$B$18:$U$29,MATCH(C$7,GRID!$A$18:$A$29,0),MATCH(1,($U$2=GRID!$B$1:$U$1)*(КАЛЕНДАРЬ!F11=GRID!$B$3:$U$3),0))*(1-GRID!$L$45))</f>
        <v>35200</v>
      </c>
      <c r="E16" s="5" cm="1">
        <f t="array" ref="E16">IF($I$2="Каникулы вместе",INDEX(GRID!$B$4:$U$15,MATCH(E$7,GRID!$A$4:$A$15,0),MATCH(1,($U$2=GRID!$B$1:$U$1)*(КАЛЕНДАРЬ!F11=GRID!$B$3:$U$3),0)),
INDEX(GRID!$B$4:$U$15,MATCH(E$7,GRID!$A$4:$A$15,0),MATCH(1,($U$2=GRID!$B$1:$U$1)*(КАЛЕНДАРЬ!F11=GRID!$B$3:$U$3),0))*(1-GRID!$L$45))</f>
        <v>36300</v>
      </c>
      <c r="F16" s="5" cm="1">
        <f t="array" ref="F16">IF($I$2="Каникулы вместе",INDEX(GRID!$B$18:$U$29,MATCH(E$7,GRID!$A$18:$A$29,0),MATCH(1,($U$2=GRID!$B$1:$U$1)*(КАЛЕНДАРЬ!F11=GRID!$B$3:$U$3),0)),
INDEX(GRID!$B$18:$U$29,MATCH(E$7,GRID!$A$18:$A$29,0),MATCH(1,($U$2=GRID!$B$1:$U$1)*(КАЛЕНДАРЬ!F11=GRID!$B$3:$U$3),0))*(1-GRID!$L$45))</f>
        <v>41300</v>
      </c>
      <c r="G16" s="5" cm="1">
        <f t="array" ref="G16">IF($I$2="Каникулы вместе",INDEX(GRID!$B$4:$U$15,MATCH(G$7,GRID!$A$4:$A$15,0),MATCH(1,($U$2=GRID!$B$1:$U$1)*(КАЛЕНДАРЬ!F11=GRID!$B$3:$U$3),0)),
INDEX(GRID!$B$4:$U$15,MATCH(G$7,GRID!$A$4:$A$15,0),MATCH(1,($U$2=GRID!$B$1:$U$1)*(КАЛЕНДАРЬ!F11=GRID!$B$3:$U$3),0))*(1-GRID!$L$45))</f>
        <v>42500</v>
      </c>
      <c r="H16" s="5" cm="1">
        <f t="array" ref="H16">IF($I$2="Каникулы вместе",INDEX(GRID!$B$18:$U$29,MATCH(G$7,GRID!$A$18:$A$29,0),MATCH(1,($U$2=GRID!$B$1:$U$1)*(КАЛЕНДАРЬ!F11=GRID!$B$3:$U$3),0)),
INDEX(GRID!$B$18:$U$29,MATCH(G$7,GRID!$A$18:$A$29,0),MATCH(1,($U$2=GRID!$B$1:$U$1)*(КАЛЕНДАРЬ!F11=GRID!$B$3:$U$3),0))*(1-GRID!$L$45))</f>
        <v>47500</v>
      </c>
      <c r="I16" s="5" cm="1">
        <f t="array" ref="I16">IF($I$2="Каникулы вместе",INDEX(GRID!$B$4:$U$15,MATCH(I$7,GRID!$A$4:$A$15,0),MATCH(1,($U$2=GRID!$B$1:$U$1)*(КАЛЕНДАРЬ!F11=GRID!$B$3:$U$3),0)),
INDEX(GRID!$B$4:$U$15,MATCH(I$7,GRID!$A$4:$A$15,0),MATCH(1,($U$2=GRID!$B$1:$U$1)*(КАЛЕНДАРЬ!F11=GRID!$B$3:$U$3),0))*(1-GRID!$L$45))</f>
        <v>47400</v>
      </c>
      <c r="J16" s="5" cm="1">
        <f t="array" ref="J16">IF($I$2="Каникулы вместе",INDEX(GRID!$B$18:$U$29,MATCH(I$7,GRID!$A$18:$A$29,0),MATCH(1,($U$2=GRID!$B$1:$U$1)*(КАЛЕНДАРЬ!F11=GRID!$B$3:$U$3),0)),
INDEX(GRID!$B$18:$U$29,MATCH(I$7,GRID!$A$18:$A$29,0),MATCH(1,($U$2=GRID!$B$1:$U$1)*(КАЛЕНДАРЬ!F11=GRID!$B$3:$U$3),0))*(1-GRID!$L$45))</f>
        <v>52400</v>
      </c>
      <c r="K16" s="5" cm="1">
        <f t="array" ref="K16">IF($I$2="Каникулы вместе",INDEX(GRID!$B$4:$U$15,MATCH(K$7,GRID!$A$4:$A$15,0),MATCH(1,($U$2=GRID!$B$1:$U$1)*(КАЛЕНДАРЬ!F11=GRID!$B$3:$U$3),0)),
INDEX(GRID!$B$4:$U$15,MATCH(K$7,GRID!$A$4:$A$15,0),MATCH(1,($U$2=GRID!$B$1:$U$1)*(КАЛЕНДАРЬ!F11=GRID!$B$3:$U$3),0))*(1-GRID!$L$45))</f>
        <v>53300</v>
      </c>
      <c r="L16" s="5" cm="1">
        <f t="array" ref="L16">IF($I$2="Каникулы вместе",INDEX(GRID!$B$18:$U$29,MATCH(K$7,GRID!$A$18:$A$29,0),MATCH(1,($U$2=GRID!$B$1:$U$1)*(КАЛЕНДАРЬ!F11=GRID!$B$3:$U$3),0)),
INDEX(GRID!$B$18:$U$29,MATCH(K$7,GRID!$A$18:$A$29,0),MATCH(1,($U$2=GRID!$B$1:$U$1)*(КАЛЕНДАРЬ!F11=GRID!$B$3:$U$3),0))*(1-GRID!$L$45))</f>
        <v>58300</v>
      </c>
      <c r="M16" s="5" cm="1">
        <f t="array" ref="M16">IF($I$2="Каникулы вместе",INDEX(GRID!$B$4:$U$15,MATCH(M$7,GRID!$A$4:$A$15,0),MATCH(1,($U$2=GRID!$B$1:$U$1)*(КАЛЕНДАРЬ!F11=GRID!$B$3:$U$3),0)),
INDEX(GRID!$B$4:$U$15,MATCH(M$7,GRID!$A$4:$A$15,0),MATCH(1,($U$2=GRID!$B$1:$U$1)*(КАЛЕНДАРЬ!F11=GRID!$B$3:$U$3),0))*(1-GRID!$L$45))</f>
        <v>74000</v>
      </c>
      <c r="N16" s="5" cm="1">
        <f t="array" ref="N16">IF($I$2="Каникулы вместе",INDEX(GRID!$B$18:$U$29,MATCH(M$7,GRID!$A$18:$A$29,0),MATCH(1,($U$2=GRID!$B$1:$U$1)*(КАЛЕНДАРЬ!F11=GRID!$B$3:$U$3),0)),
INDEX(GRID!$B$18:$U$29,MATCH(M$7,GRID!$A$18:$A$29,0),MATCH(1,($U$2=GRID!$B$1:$U$1)*(КАЛЕНДАРЬ!F11=GRID!$B$3:$U$3),0))*(1-GRID!$L$45))</f>
        <v>79000</v>
      </c>
      <c r="O16" s="5" cm="1">
        <f t="array" ref="O16">IF($I$2="Каникулы вместе",INDEX(GRID!$B$4:$U$15,MATCH(O$7,GRID!$A$4:$A$15,0),MATCH(1,($U$2=GRID!$B$1:$U$1)*(КАЛЕНДАРЬ!F11=GRID!$B$3:$U$3),0)),
INDEX(GRID!$B$4:$U$15,MATCH(O$7,GRID!$A$4:$A$15,0),MATCH(1,($U$2=GRID!$B$1:$U$1)*(КАЛЕНДАРЬ!F11=GRID!$B$3:$U$3),0))*(1-GRID!$L$45))</f>
        <v>108800</v>
      </c>
      <c r="P16" s="5" cm="1">
        <f t="array" ref="P16">IF($I$2="Каникулы вместе",INDEX(GRID!$B$4:$U$15,MATCH(P$7,GRID!$A$4:$A$15,0),MATCH(1,($U$2=GRID!$B$1:$U$1)*(КАЛЕНДАРЬ!F11=GRID!$B$3:$U$3),0)),
INDEX(GRID!$B$4:$U$15,MATCH(P$7,GRID!$A$4:$A$15,0),MATCH(1,($U$2=GRID!$B$1:$U$1)*(КАЛЕНДАРЬ!F11=GRID!$B$3:$U$3),0))*(1-GRID!$L$45))</f>
        <v>151400</v>
      </c>
      <c r="Q16" s="5" cm="1">
        <f t="array" ref="Q16">IF($I$2="Каникулы вместе",INDEX(GRID!$B$4:$U$15,MATCH(Q$7,GRID!$A$4:$A$15,0),MATCH(1,($U$2=GRID!$B$1:$U$1)*(КАЛЕНДАРЬ!F11=GRID!$B$3:$U$3),0)),
INDEX(GRID!$B$4:$U$15,MATCH(Q$7,GRID!$A$4:$A$15,0),MATCH(1,($U$2=GRID!$B$1:$U$1)*(КАЛЕНДАРЬ!F11=GRID!$B$3:$U$3),0))*(1-GRID!$L$45))</f>
        <v>177900</v>
      </c>
      <c r="R16" s="5" cm="1">
        <f t="array" ref="R16">IF($I$2="Каникулы вместе",INDEX(GRID!$B$18:$U$29,MATCH(R$7,GRID!$A$18:$A$29,0),MATCH(1,($U$2=GRID!$B$1:$U$1)*(КАЛЕНДАРЬ!F11=GRID!$B$3:$U$3),0)),
INDEX(GRID!$B$18:$U$29,MATCH(R$7,GRID!$A$18:$A$29,0),MATCH(1,($U$2=GRID!$B$1:$U$1)*(КАЛЕНДАРЬ!F11=GRID!$B$3:$U$3),0))*(1-GRID!$L$45))</f>
        <v>202400</v>
      </c>
      <c r="S16" s="5" cm="1">
        <f t="array" ref="S16">IF($I$2="Каникулы вместе",INDEX(GRID!$B$4:$U$15,MATCH(S$7,GRID!$A$4:$A$15,0),MATCH(1,($U$2=GRID!$B$1:$U$1)*(КАЛЕНДАРЬ!F11=GRID!$B$3:$U$3),0)),
INDEX(GRID!$B$4:$U$15,MATCH(S$7,GRID!$A$4:$A$15,0),MATCH(1,($U$2=GRID!$B$1:$U$1)*(КАЛЕНДАРЬ!F11=GRID!$B$3:$U$3),0))*(1-GRID!$L$45))</f>
        <v>507400</v>
      </c>
      <c r="T16" s="5" cm="1">
        <f t="array" ref="T16">IF($I$2="Каникулы вместе",INDEX(GRID!$B$4:$U$15,MATCH(T$7,GRID!$A$4:$A$15,0),MATCH(1,($U$2=GRID!$B$1:$U$1)*(КАЛЕНДАРЬ!F11=GRID!$B$3:$U$3),0)),
INDEX(GRID!$B$4:$U$15,MATCH(T$7,GRID!$A$4:$A$15,0),MATCH(1,($U$2=GRID!$B$1:$U$1)*(КАЛЕНДАРЬ!F11=GRID!$B$3:$U$3),0))*(1-GRID!$L$45))</f>
        <v>617900</v>
      </c>
    </row>
    <row r="17" spans="1:20" hidden="1">
      <c r="A17" s="108" t="s">
        <v>11</v>
      </c>
      <c r="B17" s="109">
        <v>9</v>
      </c>
      <c r="C17" s="5" cm="1">
        <f t="array" ref="C17">IF($I$2="Каникулы вместе",INDEX(GRID!$B$4:$U$15,MATCH(C$7,GRID!$A$4:$A$15,0),MATCH(1,($U$2=GRID!$B$1:$U$1)*(КАЛЕНДАРЬ!F12=GRID!$B$3:$U$3),0)),
INDEX(GRID!$B$4:$U$15,MATCH(C$7,GRID!$A$4:$A$15,0),MATCH(1,($U$2=GRID!$B$1:$U$1)*(КАЛЕНДАРЬ!F12=GRID!$B$3:$U$3),0))*(1-GRID!$L$45))</f>
        <v>27500.000000000004</v>
      </c>
      <c r="D17" s="5" cm="1">
        <f t="array" ref="D17">IF($I$2="Каникулы вместе",INDEX(GRID!$B$18:$U$29,MATCH(C$7,GRID!$A$18:$A$29,0),MATCH(1,($U$2=GRID!$B$1:$U$1)*(КАЛЕНДАРЬ!F12=GRID!$B$3:$U$3),0)),
INDEX(GRID!$B$18:$U$29,MATCH(C$7,GRID!$A$18:$A$29,0),MATCH(1,($U$2=GRID!$B$1:$U$1)*(КАЛЕНДАРЬ!F12=GRID!$B$3:$U$3),0))*(1-GRID!$L$45))</f>
        <v>32500.000000000004</v>
      </c>
      <c r="E17" s="5" cm="1">
        <f t="array" ref="E17">IF($I$2="Каникулы вместе",INDEX(GRID!$B$4:$U$15,MATCH(E$7,GRID!$A$4:$A$15,0),MATCH(1,($U$2=GRID!$B$1:$U$1)*(КАЛЕНДАРЬ!F12=GRID!$B$3:$U$3),0)),
INDEX(GRID!$B$4:$U$15,MATCH(E$7,GRID!$A$4:$A$15,0),MATCH(1,($U$2=GRID!$B$1:$U$1)*(КАЛЕНДАРЬ!F12=GRID!$B$3:$U$3),0))*(1-GRID!$L$45))</f>
        <v>33000</v>
      </c>
      <c r="F17" s="5" cm="1">
        <f t="array" ref="F17">IF($I$2="Каникулы вместе",INDEX(GRID!$B$18:$U$29,MATCH(E$7,GRID!$A$18:$A$29,0),MATCH(1,($U$2=GRID!$B$1:$U$1)*(КАЛЕНДАРЬ!F12=GRID!$B$3:$U$3),0)),
INDEX(GRID!$B$18:$U$29,MATCH(E$7,GRID!$A$18:$A$29,0),MATCH(1,($U$2=GRID!$B$1:$U$1)*(КАЛЕНДАРЬ!F12=GRID!$B$3:$U$3),0))*(1-GRID!$L$45))</f>
        <v>38000</v>
      </c>
      <c r="G17" s="5" cm="1">
        <f t="array" ref="G17">IF($I$2="Каникулы вместе",INDEX(GRID!$B$4:$U$15,MATCH(G$7,GRID!$A$4:$A$15,0),MATCH(1,($U$2=GRID!$B$1:$U$1)*(КАЛЕНДАРЬ!F12=GRID!$B$3:$U$3),0)),
INDEX(GRID!$B$4:$U$15,MATCH(G$7,GRID!$A$4:$A$15,0),MATCH(1,($U$2=GRID!$B$1:$U$1)*(КАЛЕНДАРЬ!F12=GRID!$B$3:$U$3),0))*(1-GRID!$L$45))</f>
        <v>39000</v>
      </c>
      <c r="H17" s="5" cm="1">
        <f t="array" ref="H17">IF($I$2="Каникулы вместе",INDEX(GRID!$B$18:$U$29,MATCH(G$7,GRID!$A$18:$A$29,0),MATCH(1,($U$2=GRID!$B$1:$U$1)*(КАЛЕНДАРЬ!F12=GRID!$B$3:$U$3),0)),
INDEX(GRID!$B$18:$U$29,MATCH(G$7,GRID!$A$18:$A$29,0),MATCH(1,($U$2=GRID!$B$1:$U$1)*(КАЛЕНДАРЬ!F12=GRID!$B$3:$U$3),0))*(1-GRID!$L$45))</f>
        <v>44000</v>
      </c>
      <c r="I17" s="5" cm="1">
        <f t="array" ref="I17">IF($I$2="Каникулы вместе",INDEX(GRID!$B$4:$U$15,MATCH(I$7,GRID!$A$4:$A$15,0),MATCH(1,($U$2=GRID!$B$1:$U$1)*(КАЛЕНДАРЬ!F12=GRID!$B$3:$U$3),0)),
INDEX(GRID!$B$4:$U$15,MATCH(I$7,GRID!$A$4:$A$15,0),MATCH(1,($U$2=GRID!$B$1:$U$1)*(КАЛЕНДАРЬ!F12=GRID!$B$3:$U$3),0))*(1-GRID!$L$45))</f>
        <v>43400</v>
      </c>
      <c r="J17" s="5" cm="1">
        <f t="array" ref="J17">IF($I$2="Каникулы вместе",INDEX(GRID!$B$18:$U$29,MATCH(I$7,GRID!$A$18:$A$29,0),MATCH(1,($U$2=GRID!$B$1:$U$1)*(КАЛЕНДАРЬ!F12=GRID!$B$3:$U$3),0)),
INDEX(GRID!$B$18:$U$29,MATCH(I$7,GRID!$A$18:$A$29,0),MATCH(1,($U$2=GRID!$B$1:$U$1)*(КАЛЕНДАРЬ!F12=GRID!$B$3:$U$3),0))*(1-GRID!$L$45))</f>
        <v>48400</v>
      </c>
      <c r="K17" s="5" cm="1">
        <f t="array" ref="K17">IF($I$2="Каникулы вместе",INDEX(GRID!$B$4:$U$15,MATCH(K$7,GRID!$A$4:$A$15,0),MATCH(1,($U$2=GRID!$B$1:$U$1)*(КАЛЕНДАРЬ!F12=GRID!$B$3:$U$3),0)),
INDEX(GRID!$B$4:$U$15,MATCH(K$7,GRID!$A$4:$A$15,0),MATCH(1,($U$2=GRID!$B$1:$U$1)*(КАЛЕНДАРЬ!F12=GRID!$B$3:$U$3),0))*(1-GRID!$L$45))</f>
        <v>49000</v>
      </c>
      <c r="L17" s="5" cm="1">
        <f t="array" ref="L17">IF($I$2="Каникулы вместе",INDEX(GRID!$B$18:$U$29,MATCH(K$7,GRID!$A$18:$A$29,0),MATCH(1,($U$2=GRID!$B$1:$U$1)*(КАЛЕНДАРЬ!F12=GRID!$B$3:$U$3),0)),
INDEX(GRID!$B$18:$U$29,MATCH(K$7,GRID!$A$18:$A$29,0),MATCH(1,($U$2=GRID!$B$1:$U$1)*(КАЛЕНДАРЬ!F12=GRID!$B$3:$U$3),0))*(1-GRID!$L$45))</f>
        <v>54000</v>
      </c>
      <c r="M17" s="5" cm="1">
        <f t="array" ref="M17">IF($I$2="Каникулы вместе",INDEX(GRID!$B$4:$U$15,MATCH(M$7,GRID!$A$4:$A$15,0),MATCH(1,($U$2=GRID!$B$1:$U$1)*(КАЛЕНДАРЬ!F12=GRID!$B$3:$U$3),0)),
INDEX(GRID!$B$4:$U$15,MATCH(M$7,GRID!$A$4:$A$15,0),MATCH(1,($U$2=GRID!$B$1:$U$1)*(КАЛЕНДАРЬ!F12=GRID!$B$3:$U$3),0))*(1-GRID!$L$45))</f>
        <v>69500</v>
      </c>
      <c r="N17" s="5" cm="1">
        <f t="array" ref="N17">IF($I$2="Каникулы вместе",INDEX(GRID!$B$18:$U$29,MATCH(M$7,GRID!$A$18:$A$29,0),MATCH(1,($U$2=GRID!$B$1:$U$1)*(КАЛЕНДАРЬ!F12=GRID!$B$3:$U$3),0)),
INDEX(GRID!$B$18:$U$29,MATCH(M$7,GRID!$A$18:$A$29,0),MATCH(1,($U$2=GRID!$B$1:$U$1)*(КАЛЕНДАРЬ!F12=GRID!$B$3:$U$3),0))*(1-GRID!$L$45))</f>
        <v>74500</v>
      </c>
      <c r="O17" s="5" cm="1">
        <f t="array" ref="O17">IF($I$2="Каникулы вместе",INDEX(GRID!$B$4:$U$15,MATCH(O$7,GRID!$A$4:$A$15,0),MATCH(1,($U$2=GRID!$B$1:$U$1)*(КАЛЕНДАРЬ!F12=GRID!$B$3:$U$3),0)),
INDEX(GRID!$B$4:$U$15,MATCH(O$7,GRID!$A$4:$A$15,0),MATCH(1,($U$2=GRID!$B$1:$U$1)*(КАЛЕНДАРЬ!F12=GRID!$B$3:$U$3),0))*(1-GRID!$L$45))</f>
        <v>103200</v>
      </c>
      <c r="P17" s="5" cm="1">
        <f t="array" ref="P17">IF($I$2="Каникулы вместе",INDEX(GRID!$B$4:$U$15,MATCH(P$7,GRID!$A$4:$A$15,0),MATCH(1,($U$2=GRID!$B$1:$U$1)*(КАЛЕНДАРЬ!F12=GRID!$B$3:$U$3),0)),
INDEX(GRID!$B$4:$U$15,MATCH(P$7,GRID!$A$4:$A$15,0),MATCH(1,($U$2=GRID!$B$1:$U$1)*(КАЛЕНДАРЬ!F12=GRID!$B$3:$U$3),0))*(1-GRID!$L$45))</f>
        <v>145400</v>
      </c>
      <c r="Q17" s="5" cm="1">
        <f t="array" ref="Q17">IF($I$2="Каникулы вместе",INDEX(GRID!$B$4:$U$15,MATCH(Q$7,GRID!$A$4:$A$15,0),MATCH(1,($U$2=GRID!$B$1:$U$1)*(КАЛЕНДАРЬ!F12=GRID!$B$3:$U$3),0)),
INDEX(GRID!$B$4:$U$15,MATCH(Q$7,GRID!$A$4:$A$15,0),MATCH(1,($U$2=GRID!$B$1:$U$1)*(КАЛЕНДАРЬ!F12=GRID!$B$3:$U$3),0))*(1-GRID!$L$45))</f>
        <v>170900</v>
      </c>
      <c r="R17" s="5" cm="1">
        <f t="array" ref="R17">IF($I$2="Каникулы вместе",INDEX(GRID!$B$18:$U$29,MATCH(R$7,GRID!$A$18:$A$29,0),MATCH(1,($U$2=GRID!$B$1:$U$1)*(КАЛЕНДАРЬ!F12=GRID!$B$3:$U$3),0)),
INDEX(GRID!$B$18:$U$29,MATCH(R$7,GRID!$A$18:$A$29,0),MATCH(1,($U$2=GRID!$B$1:$U$1)*(КАЛЕНДАРЬ!F12=GRID!$B$3:$U$3),0))*(1-GRID!$L$45))</f>
        <v>194100</v>
      </c>
      <c r="S17" s="5" cm="1">
        <f t="array" ref="S17">IF($I$2="Каникулы вместе",INDEX(GRID!$B$4:$U$15,MATCH(S$7,GRID!$A$4:$A$15,0),MATCH(1,($U$2=GRID!$B$1:$U$1)*(КАЛЕНДАРЬ!F12=GRID!$B$3:$U$3),0)),
INDEX(GRID!$B$4:$U$15,MATCH(S$7,GRID!$A$4:$A$15,0),MATCH(1,($U$2=GRID!$B$1:$U$1)*(КАЛЕНДАРЬ!F12=GRID!$B$3:$U$3),0))*(1-GRID!$L$45))</f>
        <v>482600</v>
      </c>
      <c r="T17" s="5" cm="1">
        <f t="array" ref="T17">IF($I$2="Каникулы вместе",INDEX(GRID!$B$4:$U$15,MATCH(T$7,GRID!$A$4:$A$15,0),MATCH(1,($U$2=GRID!$B$1:$U$1)*(КАЛЕНДАРЬ!F12=GRID!$B$3:$U$3),0)),
INDEX(GRID!$B$4:$U$15,MATCH(T$7,GRID!$A$4:$A$15,0),MATCH(1,($U$2=GRID!$B$1:$U$1)*(КАЛЕНДАРЬ!F12=GRID!$B$3:$U$3),0))*(1-GRID!$L$45))</f>
        <v>586600</v>
      </c>
    </row>
    <row r="18" spans="1:20" hidden="1">
      <c r="A18" s="108" t="s">
        <v>12</v>
      </c>
      <c r="B18" s="109">
        <v>10</v>
      </c>
      <c r="C18" s="5" cm="1">
        <f t="array" ref="C18">IF($I$2="Каникулы вместе",INDEX(GRID!$B$4:$U$15,MATCH(C$7,GRID!$A$4:$A$15,0),MATCH(1,($U$2=GRID!$B$1:$U$1)*(КАЛЕНДАРЬ!F13=GRID!$B$3:$U$3),0)),
INDEX(GRID!$B$4:$U$15,MATCH(C$7,GRID!$A$4:$A$15,0),MATCH(1,($U$2=GRID!$B$1:$U$1)*(КАЛЕНДАРЬ!F13=GRID!$B$3:$U$3),0))*(1-GRID!$L$45))</f>
        <v>27500.000000000004</v>
      </c>
      <c r="D18" s="5" cm="1">
        <f t="array" ref="D18">IF($I$2="Каникулы вместе",INDEX(GRID!$B$18:$U$29,MATCH(C$7,GRID!$A$18:$A$29,0),MATCH(1,($U$2=GRID!$B$1:$U$1)*(КАЛЕНДАРЬ!F13=GRID!$B$3:$U$3),0)),
INDEX(GRID!$B$18:$U$29,MATCH(C$7,GRID!$A$18:$A$29,0),MATCH(1,($U$2=GRID!$B$1:$U$1)*(КАЛЕНДАРЬ!F13=GRID!$B$3:$U$3),0))*(1-GRID!$L$45))</f>
        <v>32500.000000000004</v>
      </c>
      <c r="E18" s="5" cm="1">
        <f t="array" ref="E18">IF($I$2="Каникулы вместе",INDEX(GRID!$B$4:$U$15,MATCH(E$7,GRID!$A$4:$A$15,0),MATCH(1,($U$2=GRID!$B$1:$U$1)*(КАЛЕНДАРЬ!F13=GRID!$B$3:$U$3),0)),
INDEX(GRID!$B$4:$U$15,MATCH(E$7,GRID!$A$4:$A$15,0),MATCH(1,($U$2=GRID!$B$1:$U$1)*(КАЛЕНДАРЬ!F13=GRID!$B$3:$U$3),0))*(1-GRID!$L$45))</f>
        <v>33000</v>
      </c>
      <c r="F18" s="5" cm="1">
        <f t="array" ref="F18">IF($I$2="Каникулы вместе",INDEX(GRID!$B$18:$U$29,MATCH(E$7,GRID!$A$18:$A$29,0),MATCH(1,($U$2=GRID!$B$1:$U$1)*(КАЛЕНДАРЬ!F13=GRID!$B$3:$U$3),0)),
INDEX(GRID!$B$18:$U$29,MATCH(E$7,GRID!$A$18:$A$29,0),MATCH(1,($U$2=GRID!$B$1:$U$1)*(КАЛЕНДАРЬ!F13=GRID!$B$3:$U$3),0))*(1-GRID!$L$45))</f>
        <v>38000</v>
      </c>
      <c r="G18" s="5" cm="1">
        <f t="array" ref="G18">IF($I$2="Каникулы вместе",INDEX(GRID!$B$4:$U$15,MATCH(G$7,GRID!$A$4:$A$15,0),MATCH(1,($U$2=GRID!$B$1:$U$1)*(КАЛЕНДАРЬ!F13=GRID!$B$3:$U$3),0)),
INDEX(GRID!$B$4:$U$15,MATCH(G$7,GRID!$A$4:$A$15,0),MATCH(1,($U$2=GRID!$B$1:$U$1)*(КАЛЕНДАРЬ!F13=GRID!$B$3:$U$3),0))*(1-GRID!$L$45))</f>
        <v>39000</v>
      </c>
      <c r="H18" s="5" cm="1">
        <f t="array" ref="H18">IF($I$2="Каникулы вместе",INDEX(GRID!$B$18:$U$29,MATCH(G$7,GRID!$A$18:$A$29,0),MATCH(1,($U$2=GRID!$B$1:$U$1)*(КАЛЕНДАРЬ!F13=GRID!$B$3:$U$3),0)),
INDEX(GRID!$B$18:$U$29,MATCH(G$7,GRID!$A$18:$A$29,0),MATCH(1,($U$2=GRID!$B$1:$U$1)*(КАЛЕНДАРЬ!F13=GRID!$B$3:$U$3),0))*(1-GRID!$L$45))</f>
        <v>44000</v>
      </c>
      <c r="I18" s="5" cm="1">
        <f t="array" ref="I18">IF($I$2="Каникулы вместе",INDEX(GRID!$B$4:$U$15,MATCH(I$7,GRID!$A$4:$A$15,0),MATCH(1,($U$2=GRID!$B$1:$U$1)*(КАЛЕНДАРЬ!F13=GRID!$B$3:$U$3),0)),
INDEX(GRID!$B$4:$U$15,MATCH(I$7,GRID!$A$4:$A$15,0),MATCH(1,($U$2=GRID!$B$1:$U$1)*(КАЛЕНДАРЬ!F13=GRID!$B$3:$U$3),0))*(1-GRID!$L$45))</f>
        <v>43400</v>
      </c>
      <c r="J18" s="5" cm="1">
        <f t="array" ref="J18">IF($I$2="Каникулы вместе",INDEX(GRID!$B$18:$U$29,MATCH(I$7,GRID!$A$18:$A$29,0),MATCH(1,($U$2=GRID!$B$1:$U$1)*(КАЛЕНДАРЬ!F13=GRID!$B$3:$U$3),0)),
INDEX(GRID!$B$18:$U$29,MATCH(I$7,GRID!$A$18:$A$29,0),MATCH(1,($U$2=GRID!$B$1:$U$1)*(КАЛЕНДАРЬ!F13=GRID!$B$3:$U$3),0))*(1-GRID!$L$45))</f>
        <v>48400</v>
      </c>
      <c r="K18" s="5" cm="1">
        <f t="array" ref="K18">IF($I$2="Каникулы вместе",INDEX(GRID!$B$4:$U$15,MATCH(K$7,GRID!$A$4:$A$15,0),MATCH(1,($U$2=GRID!$B$1:$U$1)*(КАЛЕНДАРЬ!F13=GRID!$B$3:$U$3),0)),
INDEX(GRID!$B$4:$U$15,MATCH(K$7,GRID!$A$4:$A$15,0),MATCH(1,($U$2=GRID!$B$1:$U$1)*(КАЛЕНДАРЬ!F13=GRID!$B$3:$U$3),0))*(1-GRID!$L$45))</f>
        <v>49000</v>
      </c>
      <c r="L18" s="5" cm="1">
        <f t="array" ref="L18">IF($I$2="Каникулы вместе",INDEX(GRID!$B$18:$U$29,MATCH(K$7,GRID!$A$18:$A$29,0),MATCH(1,($U$2=GRID!$B$1:$U$1)*(КАЛЕНДАРЬ!F13=GRID!$B$3:$U$3),0)),
INDEX(GRID!$B$18:$U$29,MATCH(K$7,GRID!$A$18:$A$29,0),MATCH(1,($U$2=GRID!$B$1:$U$1)*(КАЛЕНДАРЬ!F13=GRID!$B$3:$U$3),0))*(1-GRID!$L$45))</f>
        <v>54000</v>
      </c>
      <c r="M18" s="5" cm="1">
        <f t="array" ref="M18">IF($I$2="Каникулы вместе",INDEX(GRID!$B$4:$U$15,MATCH(M$7,GRID!$A$4:$A$15,0),MATCH(1,($U$2=GRID!$B$1:$U$1)*(КАЛЕНДАРЬ!F13=GRID!$B$3:$U$3),0)),
INDEX(GRID!$B$4:$U$15,MATCH(M$7,GRID!$A$4:$A$15,0),MATCH(1,($U$2=GRID!$B$1:$U$1)*(КАЛЕНДАРЬ!F13=GRID!$B$3:$U$3),0))*(1-GRID!$L$45))</f>
        <v>69500</v>
      </c>
      <c r="N18" s="5" cm="1">
        <f t="array" ref="N18">IF($I$2="Каникулы вместе",INDEX(GRID!$B$18:$U$29,MATCH(M$7,GRID!$A$18:$A$29,0),MATCH(1,($U$2=GRID!$B$1:$U$1)*(КАЛЕНДАРЬ!F13=GRID!$B$3:$U$3),0)),
INDEX(GRID!$B$18:$U$29,MATCH(M$7,GRID!$A$18:$A$29,0),MATCH(1,($U$2=GRID!$B$1:$U$1)*(КАЛЕНДАРЬ!F13=GRID!$B$3:$U$3),0))*(1-GRID!$L$45))</f>
        <v>74500</v>
      </c>
      <c r="O18" s="5" cm="1">
        <f t="array" ref="O18">IF($I$2="Каникулы вместе",INDEX(GRID!$B$4:$U$15,MATCH(O$7,GRID!$A$4:$A$15,0),MATCH(1,($U$2=GRID!$B$1:$U$1)*(КАЛЕНДАРЬ!F13=GRID!$B$3:$U$3),0)),
INDEX(GRID!$B$4:$U$15,MATCH(O$7,GRID!$A$4:$A$15,0),MATCH(1,($U$2=GRID!$B$1:$U$1)*(КАЛЕНДАРЬ!F13=GRID!$B$3:$U$3),0))*(1-GRID!$L$45))</f>
        <v>103200</v>
      </c>
      <c r="P18" s="5" cm="1">
        <f t="array" ref="P18">IF($I$2="Каникулы вместе",INDEX(GRID!$B$4:$U$15,MATCH(P$7,GRID!$A$4:$A$15,0),MATCH(1,($U$2=GRID!$B$1:$U$1)*(КАЛЕНДАРЬ!F13=GRID!$B$3:$U$3),0)),
INDEX(GRID!$B$4:$U$15,MATCH(P$7,GRID!$A$4:$A$15,0),MATCH(1,($U$2=GRID!$B$1:$U$1)*(КАЛЕНДАРЬ!F13=GRID!$B$3:$U$3),0))*(1-GRID!$L$45))</f>
        <v>145400</v>
      </c>
      <c r="Q18" s="5" cm="1">
        <f t="array" ref="Q18">IF($I$2="Каникулы вместе",INDEX(GRID!$B$4:$U$15,MATCH(Q$7,GRID!$A$4:$A$15,0),MATCH(1,($U$2=GRID!$B$1:$U$1)*(КАЛЕНДАРЬ!F13=GRID!$B$3:$U$3),0)),
INDEX(GRID!$B$4:$U$15,MATCH(Q$7,GRID!$A$4:$A$15,0),MATCH(1,($U$2=GRID!$B$1:$U$1)*(КАЛЕНДАРЬ!F13=GRID!$B$3:$U$3),0))*(1-GRID!$L$45))</f>
        <v>170900</v>
      </c>
      <c r="R18" s="5" cm="1">
        <f t="array" ref="R18">IF($I$2="Каникулы вместе",INDEX(GRID!$B$18:$U$29,MATCH(R$7,GRID!$A$18:$A$29,0),MATCH(1,($U$2=GRID!$B$1:$U$1)*(КАЛЕНДАРЬ!F13=GRID!$B$3:$U$3),0)),
INDEX(GRID!$B$18:$U$29,MATCH(R$7,GRID!$A$18:$A$29,0),MATCH(1,($U$2=GRID!$B$1:$U$1)*(КАЛЕНДАРЬ!F13=GRID!$B$3:$U$3),0))*(1-GRID!$L$45))</f>
        <v>194100</v>
      </c>
      <c r="S18" s="5" cm="1">
        <f t="array" ref="S18">IF($I$2="Каникулы вместе",INDEX(GRID!$B$4:$U$15,MATCH(S$7,GRID!$A$4:$A$15,0),MATCH(1,($U$2=GRID!$B$1:$U$1)*(КАЛЕНДАРЬ!F13=GRID!$B$3:$U$3),0)),
INDEX(GRID!$B$4:$U$15,MATCH(S$7,GRID!$A$4:$A$15,0),MATCH(1,($U$2=GRID!$B$1:$U$1)*(КАЛЕНДАРЬ!F13=GRID!$B$3:$U$3),0))*(1-GRID!$L$45))</f>
        <v>482600</v>
      </c>
      <c r="T18" s="5" cm="1">
        <f t="array" ref="T18">IF($I$2="Каникулы вместе",INDEX(GRID!$B$4:$U$15,MATCH(T$7,GRID!$A$4:$A$15,0),MATCH(1,($U$2=GRID!$B$1:$U$1)*(КАЛЕНДАРЬ!F13=GRID!$B$3:$U$3),0)),
INDEX(GRID!$B$4:$U$15,MATCH(T$7,GRID!$A$4:$A$15,0),MATCH(1,($U$2=GRID!$B$1:$U$1)*(КАЛЕНДАРЬ!F13=GRID!$B$3:$U$3),0))*(1-GRID!$L$45))</f>
        <v>586600</v>
      </c>
    </row>
    <row r="19" spans="1:20" hidden="1">
      <c r="A19" s="108" t="s">
        <v>13</v>
      </c>
      <c r="B19" s="109">
        <v>11</v>
      </c>
      <c r="C19" s="5" cm="1">
        <f t="array" ref="C19">IF($I$2="Каникулы вместе",INDEX(GRID!$B$4:$U$15,MATCH(C$7,GRID!$A$4:$A$15,0),MATCH(1,($U$2=GRID!$B$1:$U$1)*(КАЛЕНДАРЬ!F14=GRID!$B$3:$U$3),0)),
INDEX(GRID!$B$4:$U$15,MATCH(C$7,GRID!$A$4:$A$15,0),MATCH(1,($U$2=GRID!$B$1:$U$1)*(КАЛЕНДАРЬ!F14=GRID!$B$3:$U$3),0))*(1-GRID!$L$45))</f>
        <v>27500.000000000004</v>
      </c>
      <c r="D19" s="5" cm="1">
        <f t="array" ref="D19">IF($I$2="Каникулы вместе",INDEX(GRID!$B$18:$U$29,MATCH(C$7,GRID!$A$18:$A$29,0),MATCH(1,($U$2=GRID!$B$1:$U$1)*(КАЛЕНДАРЬ!F14=GRID!$B$3:$U$3),0)),
INDEX(GRID!$B$18:$U$29,MATCH(C$7,GRID!$A$18:$A$29,0),MATCH(1,($U$2=GRID!$B$1:$U$1)*(КАЛЕНДАРЬ!F14=GRID!$B$3:$U$3),0))*(1-GRID!$L$45))</f>
        <v>32500.000000000004</v>
      </c>
      <c r="E19" s="5" cm="1">
        <f t="array" ref="E19">IF($I$2="Каникулы вместе",INDEX(GRID!$B$4:$U$15,MATCH(E$7,GRID!$A$4:$A$15,0),MATCH(1,($U$2=GRID!$B$1:$U$1)*(КАЛЕНДАРЬ!F14=GRID!$B$3:$U$3),0)),
INDEX(GRID!$B$4:$U$15,MATCH(E$7,GRID!$A$4:$A$15,0),MATCH(1,($U$2=GRID!$B$1:$U$1)*(КАЛЕНДАРЬ!F14=GRID!$B$3:$U$3),0))*(1-GRID!$L$45))</f>
        <v>33000</v>
      </c>
      <c r="F19" s="5" cm="1">
        <f t="array" ref="F19">IF($I$2="Каникулы вместе",INDEX(GRID!$B$18:$U$29,MATCH(E$7,GRID!$A$18:$A$29,0),MATCH(1,($U$2=GRID!$B$1:$U$1)*(КАЛЕНДАРЬ!F14=GRID!$B$3:$U$3),0)),
INDEX(GRID!$B$18:$U$29,MATCH(E$7,GRID!$A$18:$A$29,0),MATCH(1,($U$2=GRID!$B$1:$U$1)*(КАЛЕНДАРЬ!F14=GRID!$B$3:$U$3),0))*(1-GRID!$L$45))</f>
        <v>38000</v>
      </c>
      <c r="G19" s="5" cm="1">
        <f t="array" ref="G19">IF($I$2="Каникулы вместе",INDEX(GRID!$B$4:$U$15,MATCH(G$7,GRID!$A$4:$A$15,0),MATCH(1,($U$2=GRID!$B$1:$U$1)*(КАЛЕНДАРЬ!F14=GRID!$B$3:$U$3),0)),
INDEX(GRID!$B$4:$U$15,MATCH(G$7,GRID!$A$4:$A$15,0),MATCH(1,($U$2=GRID!$B$1:$U$1)*(КАЛЕНДАРЬ!F14=GRID!$B$3:$U$3),0))*(1-GRID!$L$45))</f>
        <v>39000</v>
      </c>
      <c r="H19" s="5" cm="1">
        <f t="array" ref="H19">IF($I$2="Каникулы вместе",INDEX(GRID!$B$18:$U$29,MATCH(G$7,GRID!$A$18:$A$29,0),MATCH(1,($U$2=GRID!$B$1:$U$1)*(КАЛЕНДАРЬ!F14=GRID!$B$3:$U$3),0)),
INDEX(GRID!$B$18:$U$29,MATCH(G$7,GRID!$A$18:$A$29,0),MATCH(1,($U$2=GRID!$B$1:$U$1)*(КАЛЕНДАРЬ!F14=GRID!$B$3:$U$3),0))*(1-GRID!$L$45))</f>
        <v>44000</v>
      </c>
      <c r="I19" s="5" cm="1">
        <f t="array" ref="I19">IF($I$2="Каникулы вместе",INDEX(GRID!$B$4:$U$15,MATCH(I$7,GRID!$A$4:$A$15,0),MATCH(1,($U$2=GRID!$B$1:$U$1)*(КАЛЕНДАРЬ!F14=GRID!$B$3:$U$3),0)),
INDEX(GRID!$B$4:$U$15,MATCH(I$7,GRID!$A$4:$A$15,0),MATCH(1,($U$2=GRID!$B$1:$U$1)*(КАЛЕНДАРЬ!F14=GRID!$B$3:$U$3),0))*(1-GRID!$L$45))</f>
        <v>43400</v>
      </c>
      <c r="J19" s="5" cm="1">
        <f t="array" ref="J19">IF($I$2="Каникулы вместе",INDEX(GRID!$B$18:$U$29,MATCH(I$7,GRID!$A$18:$A$29,0),MATCH(1,($U$2=GRID!$B$1:$U$1)*(КАЛЕНДАРЬ!F14=GRID!$B$3:$U$3),0)),
INDEX(GRID!$B$18:$U$29,MATCH(I$7,GRID!$A$18:$A$29,0),MATCH(1,($U$2=GRID!$B$1:$U$1)*(КАЛЕНДАРЬ!F14=GRID!$B$3:$U$3),0))*(1-GRID!$L$45))</f>
        <v>48400</v>
      </c>
      <c r="K19" s="5" cm="1">
        <f t="array" ref="K19">IF($I$2="Каникулы вместе",INDEX(GRID!$B$4:$U$15,MATCH(K$7,GRID!$A$4:$A$15,0),MATCH(1,($U$2=GRID!$B$1:$U$1)*(КАЛЕНДАРЬ!F14=GRID!$B$3:$U$3),0)),
INDEX(GRID!$B$4:$U$15,MATCH(K$7,GRID!$A$4:$A$15,0),MATCH(1,($U$2=GRID!$B$1:$U$1)*(КАЛЕНДАРЬ!F14=GRID!$B$3:$U$3),0))*(1-GRID!$L$45))</f>
        <v>49000</v>
      </c>
      <c r="L19" s="5" cm="1">
        <f t="array" ref="L19">IF($I$2="Каникулы вместе",INDEX(GRID!$B$18:$U$29,MATCH(K$7,GRID!$A$18:$A$29,0),MATCH(1,($U$2=GRID!$B$1:$U$1)*(КАЛЕНДАРЬ!F14=GRID!$B$3:$U$3),0)),
INDEX(GRID!$B$18:$U$29,MATCH(K$7,GRID!$A$18:$A$29,0),MATCH(1,($U$2=GRID!$B$1:$U$1)*(КАЛЕНДАРЬ!F14=GRID!$B$3:$U$3),0))*(1-GRID!$L$45))</f>
        <v>54000</v>
      </c>
      <c r="M19" s="5" cm="1">
        <f t="array" ref="M19">IF($I$2="Каникулы вместе",INDEX(GRID!$B$4:$U$15,MATCH(M$7,GRID!$A$4:$A$15,0),MATCH(1,($U$2=GRID!$B$1:$U$1)*(КАЛЕНДАРЬ!F14=GRID!$B$3:$U$3),0)),
INDEX(GRID!$B$4:$U$15,MATCH(M$7,GRID!$A$4:$A$15,0),MATCH(1,($U$2=GRID!$B$1:$U$1)*(КАЛЕНДАРЬ!F14=GRID!$B$3:$U$3),0))*(1-GRID!$L$45))</f>
        <v>69500</v>
      </c>
      <c r="N19" s="5" cm="1">
        <f t="array" ref="N19">IF($I$2="Каникулы вместе",INDEX(GRID!$B$18:$U$29,MATCH(M$7,GRID!$A$18:$A$29,0),MATCH(1,($U$2=GRID!$B$1:$U$1)*(КАЛЕНДАРЬ!F14=GRID!$B$3:$U$3),0)),
INDEX(GRID!$B$18:$U$29,MATCH(M$7,GRID!$A$18:$A$29,0),MATCH(1,($U$2=GRID!$B$1:$U$1)*(КАЛЕНДАРЬ!F14=GRID!$B$3:$U$3),0))*(1-GRID!$L$45))</f>
        <v>74500</v>
      </c>
      <c r="O19" s="5" cm="1">
        <f t="array" ref="O19">IF($I$2="Каникулы вместе",INDEX(GRID!$B$4:$U$15,MATCH(O$7,GRID!$A$4:$A$15,0),MATCH(1,($U$2=GRID!$B$1:$U$1)*(КАЛЕНДАРЬ!F14=GRID!$B$3:$U$3),0)),
INDEX(GRID!$B$4:$U$15,MATCH(O$7,GRID!$A$4:$A$15,0),MATCH(1,($U$2=GRID!$B$1:$U$1)*(КАЛЕНДАРЬ!F14=GRID!$B$3:$U$3),0))*(1-GRID!$L$45))</f>
        <v>103200</v>
      </c>
      <c r="P19" s="5" cm="1">
        <f t="array" ref="P19">IF($I$2="Каникулы вместе",INDEX(GRID!$B$4:$U$15,MATCH(P$7,GRID!$A$4:$A$15,0),MATCH(1,($U$2=GRID!$B$1:$U$1)*(КАЛЕНДАРЬ!F14=GRID!$B$3:$U$3),0)),
INDEX(GRID!$B$4:$U$15,MATCH(P$7,GRID!$A$4:$A$15,0),MATCH(1,($U$2=GRID!$B$1:$U$1)*(КАЛЕНДАРЬ!F14=GRID!$B$3:$U$3),0))*(1-GRID!$L$45))</f>
        <v>145400</v>
      </c>
      <c r="Q19" s="5" cm="1">
        <f t="array" ref="Q19">IF($I$2="Каникулы вместе",INDEX(GRID!$B$4:$U$15,MATCH(Q$7,GRID!$A$4:$A$15,0),MATCH(1,($U$2=GRID!$B$1:$U$1)*(КАЛЕНДАРЬ!F14=GRID!$B$3:$U$3),0)),
INDEX(GRID!$B$4:$U$15,MATCH(Q$7,GRID!$A$4:$A$15,0),MATCH(1,($U$2=GRID!$B$1:$U$1)*(КАЛЕНДАРЬ!F14=GRID!$B$3:$U$3),0))*(1-GRID!$L$45))</f>
        <v>170900</v>
      </c>
      <c r="R19" s="5" cm="1">
        <f t="array" ref="R19">IF($I$2="Каникулы вместе",INDEX(GRID!$B$18:$U$29,MATCH(R$7,GRID!$A$18:$A$29,0),MATCH(1,($U$2=GRID!$B$1:$U$1)*(КАЛЕНДАРЬ!F14=GRID!$B$3:$U$3),0)),
INDEX(GRID!$B$18:$U$29,MATCH(R$7,GRID!$A$18:$A$29,0),MATCH(1,($U$2=GRID!$B$1:$U$1)*(КАЛЕНДАРЬ!F14=GRID!$B$3:$U$3),0))*(1-GRID!$L$45))</f>
        <v>194100</v>
      </c>
      <c r="S19" s="5" cm="1">
        <f t="array" ref="S19">IF($I$2="Каникулы вместе",INDEX(GRID!$B$4:$U$15,MATCH(S$7,GRID!$A$4:$A$15,0),MATCH(1,($U$2=GRID!$B$1:$U$1)*(КАЛЕНДАРЬ!F14=GRID!$B$3:$U$3),0)),
INDEX(GRID!$B$4:$U$15,MATCH(S$7,GRID!$A$4:$A$15,0),MATCH(1,($U$2=GRID!$B$1:$U$1)*(КАЛЕНДАРЬ!F14=GRID!$B$3:$U$3),0))*(1-GRID!$L$45))</f>
        <v>482600</v>
      </c>
      <c r="T19" s="5" cm="1">
        <f t="array" ref="T19">IF($I$2="Каникулы вместе",INDEX(GRID!$B$4:$U$15,MATCH(T$7,GRID!$A$4:$A$15,0),MATCH(1,($U$2=GRID!$B$1:$U$1)*(КАЛЕНДАРЬ!F14=GRID!$B$3:$U$3),0)),
INDEX(GRID!$B$4:$U$15,MATCH(T$7,GRID!$A$4:$A$15,0),MATCH(1,($U$2=GRID!$B$1:$U$1)*(КАЛЕНДАРЬ!F14=GRID!$B$3:$U$3),0))*(1-GRID!$L$45))</f>
        <v>586600</v>
      </c>
    </row>
    <row r="20" spans="1:20" hidden="1">
      <c r="A20" s="108" t="s">
        <v>14</v>
      </c>
      <c r="B20" s="109">
        <v>12</v>
      </c>
      <c r="C20" s="5" cm="1">
        <f t="array" ref="C20">IF($I$2="Каникулы вместе",INDEX(GRID!$B$4:$U$15,MATCH(C$7,GRID!$A$4:$A$15,0),MATCH(1,($U$2=GRID!$B$1:$U$1)*(КАЛЕНДАРЬ!F15=GRID!$B$3:$U$3),0)),
INDEX(GRID!$B$4:$U$15,MATCH(C$7,GRID!$A$4:$A$15,0),MATCH(1,($U$2=GRID!$B$1:$U$1)*(КАЛЕНДАРЬ!F15=GRID!$B$3:$U$3),0))*(1-GRID!$L$45))</f>
        <v>27500.000000000004</v>
      </c>
      <c r="D20" s="5" cm="1">
        <f t="array" ref="D20">IF($I$2="Каникулы вместе",INDEX(GRID!$B$18:$U$29,MATCH(C$7,GRID!$A$18:$A$29,0),MATCH(1,($U$2=GRID!$B$1:$U$1)*(КАЛЕНДАРЬ!F15=GRID!$B$3:$U$3),0)),
INDEX(GRID!$B$18:$U$29,MATCH(C$7,GRID!$A$18:$A$29,0),MATCH(1,($U$2=GRID!$B$1:$U$1)*(КАЛЕНДАРЬ!F15=GRID!$B$3:$U$3),0))*(1-GRID!$L$45))</f>
        <v>32500.000000000004</v>
      </c>
      <c r="E20" s="5" cm="1">
        <f t="array" ref="E20">IF($I$2="Каникулы вместе",INDEX(GRID!$B$4:$U$15,MATCH(E$7,GRID!$A$4:$A$15,0),MATCH(1,($U$2=GRID!$B$1:$U$1)*(КАЛЕНДАРЬ!F15=GRID!$B$3:$U$3),0)),
INDEX(GRID!$B$4:$U$15,MATCH(E$7,GRID!$A$4:$A$15,0),MATCH(1,($U$2=GRID!$B$1:$U$1)*(КАЛЕНДАРЬ!F15=GRID!$B$3:$U$3),0))*(1-GRID!$L$45))</f>
        <v>33000</v>
      </c>
      <c r="F20" s="5" cm="1">
        <f t="array" ref="F20">IF($I$2="Каникулы вместе",INDEX(GRID!$B$18:$U$29,MATCH(E$7,GRID!$A$18:$A$29,0),MATCH(1,($U$2=GRID!$B$1:$U$1)*(КАЛЕНДАРЬ!F15=GRID!$B$3:$U$3),0)),
INDEX(GRID!$B$18:$U$29,MATCH(E$7,GRID!$A$18:$A$29,0),MATCH(1,($U$2=GRID!$B$1:$U$1)*(КАЛЕНДАРЬ!F15=GRID!$B$3:$U$3),0))*(1-GRID!$L$45))</f>
        <v>38000</v>
      </c>
      <c r="G20" s="5" cm="1">
        <f t="array" ref="G20">IF($I$2="Каникулы вместе",INDEX(GRID!$B$4:$U$15,MATCH(G$7,GRID!$A$4:$A$15,0),MATCH(1,($U$2=GRID!$B$1:$U$1)*(КАЛЕНДАРЬ!F15=GRID!$B$3:$U$3),0)),
INDEX(GRID!$B$4:$U$15,MATCH(G$7,GRID!$A$4:$A$15,0),MATCH(1,($U$2=GRID!$B$1:$U$1)*(КАЛЕНДАРЬ!F15=GRID!$B$3:$U$3),0))*(1-GRID!$L$45))</f>
        <v>39000</v>
      </c>
      <c r="H20" s="5" cm="1">
        <f t="array" ref="H20">IF($I$2="Каникулы вместе",INDEX(GRID!$B$18:$U$29,MATCH(G$7,GRID!$A$18:$A$29,0),MATCH(1,($U$2=GRID!$B$1:$U$1)*(КАЛЕНДАРЬ!F15=GRID!$B$3:$U$3),0)),
INDEX(GRID!$B$18:$U$29,MATCH(G$7,GRID!$A$18:$A$29,0),MATCH(1,($U$2=GRID!$B$1:$U$1)*(КАЛЕНДАРЬ!F15=GRID!$B$3:$U$3),0))*(1-GRID!$L$45))</f>
        <v>44000</v>
      </c>
      <c r="I20" s="5" cm="1">
        <f t="array" ref="I20">IF($I$2="Каникулы вместе",INDEX(GRID!$B$4:$U$15,MATCH(I$7,GRID!$A$4:$A$15,0),MATCH(1,($U$2=GRID!$B$1:$U$1)*(КАЛЕНДАРЬ!F15=GRID!$B$3:$U$3),0)),
INDEX(GRID!$B$4:$U$15,MATCH(I$7,GRID!$A$4:$A$15,0),MATCH(1,($U$2=GRID!$B$1:$U$1)*(КАЛЕНДАРЬ!F15=GRID!$B$3:$U$3),0))*(1-GRID!$L$45))</f>
        <v>43400</v>
      </c>
      <c r="J20" s="5" cm="1">
        <f t="array" ref="J20">IF($I$2="Каникулы вместе",INDEX(GRID!$B$18:$U$29,MATCH(I$7,GRID!$A$18:$A$29,0),MATCH(1,($U$2=GRID!$B$1:$U$1)*(КАЛЕНДАРЬ!F15=GRID!$B$3:$U$3),0)),
INDEX(GRID!$B$18:$U$29,MATCH(I$7,GRID!$A$18:$A$29,0),MATCH(1,($U$2=GRID!$B$1:$U$1)*(КАЛЕНДАРЬ!F15=GRID!$B$3:$U$3),0))*(1-GRID!$L$45))</f>
        <v>48400</v>
      </c>
      <c r="K20" s="5" cm="1">
        <f t="array" ref="K20">IF($I$2="Каникулы вместе",INDEX(GRID!$B$4:$U$15,MATCH(K$7,GRID!$A$4:$A$15,0),MATCH(1,($U$2=GRID!$B$1:$U$1)*(КАЛЕНДАРЬ!F15=GRID!$B$3:$U$3),0)),
INDEX(GRID!$B$4:$U$15,MATCH(K$7,GRID!$A$4:$A$15,0),MATCH(1,($U$2=GRID!$B$1:$U$1)*(КАЛЕНДАРЬ!F15=GRID!$B$3:$U$3),0))*(1-GRID!$L$45))</f>
        <v>49000</v>
      </c>
      <c r="L20" s="5" cm="1">
        <f t="array" ref="L20">IF($I$2="Каникулы вместе",INDEX(GRID!$B$18:$U$29,MATCH(K$7,GRID!$A$18:$A$29,0),MATCH(1,($U$2=GRID!$B$1:$U$1)*(КАЛЕНДАРЬ!F15=GRID!$B$3:$U$3),0)),
INDEX(GRID!$B$18:$U$29,MATCH(K$7,GRID!$A$18:$A$29,0),MATCH(1,($U$2=GRID!$B$1:$U$1)*(КАЛЕНДАРЬ!F15=GRID!$B$3:$U$3),0))*(1-GRID!$L$45))</f>
        <v>54000</v>
      </c>
      <c r="M20" s="5" cm="1">
        <f t="array" ref="M20">IF($I$2="Каникулы вместе",INDEX(GRID!$B$4:$U$15,MATCH(M$7,GRID!$A$4:$A$15,0),MATCH(1,($U$2=GRID!$B$1:$U$1)*(КАЛЕНДАРЬ!F15=GRID!$B$3:$U$3),0)),
INDEX(GRID!$B$4:$U$15,MATCH(M$7,GRID!$A$4:$A$15,0),MATCH(1,($U$2=GRID!$B$1:$U$1)*(КАЛЕНДАРЬ!F15=GRID!$B$3:$U$3),0))*(1-GRID!$L$45))</f>
        <v>69500</v>
      </c>
      <c r="N20" s="5" cm="1">
        <f t="array" ref="N20">IF($I$2="Каникулы вместе",INDEX(GRID!$B$18:$U$29,MATCH(M$7,GRID!$A$18:$A$29,0),MATCH(1,($U$2=GRID!$B$1:$U$1)*(КАЛЕНДАРЬ!F15=GRID!$B$3:$U$3),0)),
INDEX(GRID!$B$18:$U$29,MATCH(M$7,GRID!$A$18:$A$29,0),MATCH(1,($U$2=GRID!$B$1:$U$1)*(КАЛЕНДАРЬ!F15=GRID!$B$3:$U$3),0))*(1-GRID!$L$45))</f>
        <v>74500</v>
      </c>
      <c r="O20" s="5" cm="1">
        <f t="array" ref="O20">IF($I$2="Каникулы вместе",INDEX(GRID!$B$4:$U$15,MATCH(O$7,GRID!$A$4:$A$15,0),MATCH(1,($U$2=GRID!$B$1:$U$1)*(КАЛЕНДАРЬ!F15=GRID!$B$3:$U$3),0)),
INDEX(GRID!$B$4:$U$15,MATCH(O$7,GRID!$A$4:$A$15,0),MATCH(1,($U$2=GRID!$B$1:$U$1)*(КАЛЕНДАРЬ!F15=GRID!$B$3:$U$3),0))*(1-GRID!$L$45))</f>
        <v>103200</v>
      </c>
      <c r="P20" s="5" cm="1">
        <f t="array" ref="P20">IF($I$2="Каникулы вместе",INDEX(GRID!$B$4:$U$15,MATCH(P$7,GRID!$A$4:$A$15,0),MATCH(1,($U$2=GRID!$B$1:$U$1)*(КАЛЕНДАРЬ!F15=GRID!$B$3:$U$3),0)),
INDEX(GRID!$B$4:$U$15,MATCH(P$7,GRID!$A$4:$A$15,0),MATCH(1,($U$2=GRID!$B$1:$U$1)*(КАЛЕНДАРЬ!F15=GRID!$B$3:$U$3),0))*(1-GRID!$L$45))</f>
        <v>145400</v>
      </c>
      <c r="Q20" s="5" cm="1">
        <f t="array" ref="Q20">IF($I$2="Каникулы вместе",INDEX(GRID!$B$4:$U$15,MATCH(Q$7,GRID!$A$4:$A$15,0),MATCH(1,($U$2=GRID!$B$1:$U$1)*(КАЛЕНДАРЬ!F15=GRID!$B$3:$U$3),0)),
INDEX(GRID!$B$4:$U$15,MATCH(Q$7,GRID!$A$4:$A$15,0),MATCH(1,($U$2=GRID!$B$1:$U$1)*(КАЛЕНДАРЬ!F15=GRID!$B$3:$U$3),0))*(1-GRID!$L$45))</f>
        <v>170900</v>
      </c>
      <c r="R20" s="5" cm="1">
        <f t="array" ref="R20">IF($I$2="Каникулы вместе",INDEX(GRID!$B$18:$U$29,MATCH(R$7,GRID!$A$18:$A$29,0),MATCH(1,($U$2=GRID!$B$1:$U$1)*(КАЛЕНДАРЬ!F15=GRID!$B$3:$U$3),0)),
INDEX(GRID!$B$18:$U$29,MATCH(R$7,GRID!$A$18:$A$29,0),MATCH(1,($U$2=GRID!$B$1:$U$1)*(КАЛЕНДАРЬ!F15=GRID!$B$3:$U$3),0))*(1-GRID!$L$45))</f>
        <v>194100</v>
      </c>
      <c r="S20" s="5" cm="1">
        <f t="array" ref="S20">IF($I$2="Каникулы вместе",INDEX(GRID!$B$4:$U$15,MATCH(S$7,GRID!$A$4:$A$15,0),MATCH(1,($U$2=GRID!$B$1:$U$1)*(КАЛЕНДАРЬ!F15=GRID!$B$3:$U$3),0)),
INDEX(GRID!$B$4:$U$15,MATCH(S$7,GRID!$A$4:$A$15,0),MATCH(1,($U$2=GRID!$B$1:$U$1)*(КАЛЕНДАРЬ!F15=GRID!$B$3:$U$3),0))*(1-GRID!$L$45))</f>
        <v>482600</v>
      </c>
      <c r="T20" s="5" cm="1">
        <f t="array" ref="T20">IF($I$2="Каникулы вместе",INDEX(GRID!$B$4:$U$15,MATCH(T$7,GRID!$A$4:$A$15,0),MATCH(1,($U$2=GRID!$B$1:$U$1)*(КАЛЕНДАРЬ!F15=GRID!$B$3:$U$3),0)),
INDEX(GRID!$B$4:$U$15,MATCH(T$7,GRID!$A$4:$A$15,0),MATCH(1,($U$2=GRID!$B$1:$U$1)*(КАЛЕНДАРЬ!F15=GRID!$B$3:$U$3),0))*(1-GRID!$L$45))</f>
        <v>586600</v>
      </c>
    </row>
    <row r="21" spans="1:20" hidden="1">
      <c r="A21" s="108" t="s">
        <v>15</v>
      </c>
      <c r="B21" s="109">
        <v>13</v>
      </c>
      <c r="C21" s="5" cm="1">
        <f t="array" ref="C21">IF($I$2="Каникулы вместе",INDEX(GRID!$B$4:$U$15,MATCH(C$7,GRID!$A$4:$A$15,0),MATCH(1,($U$2=GRID!$B$1:$U$1)*(КАЛЕНДАРЬ!F16=GRID!$B$3:$U$3),0)),
INDEX(GRID!$B$4:$U$15,MATCH(C$7,GRID!$A$4:$A$15,0),MATCH(1,($U$2=GRID!$B$1:$U$1)*(КАЛЕНДАРЬ!F16=GRID!$B$3:$U$3),0))*(1-GRID!$L$45))</f>
        <v>30200.000000000004</v>
      </c>
      <c r="D21" s="5" cm="1">
        <f t="array" ref="D21">IF($I$2="Каникулы вместе",INDEX(GRID!$B$18:$U$29,MATCH(C$7,GRID!$A$18:$A$29,0),MATCH(1,($U$2=GRID!$B$1:$U$1)*(КАЛЕНДАРЬ!F16=GRID!$B$3:$U$3),0)),
INDEX(GRID!$B$18:$U$29,MATCH(C$7,GRID!$A$18:$A$29,0),MATCH(1,($U$2=GRID!$B$1:$U$1)*(КАЛЕНДАРЬ!F16=GRID!$B$3:$U$3),0))*(1-GRID!$L$45))</f>
        <v>35200</v>
      </c>
      <c r="E21" s="5" cm="1">
        <f t="array" ref="E21">IF($I$2="Каникулы вместе",INDEX(GRID!$B$4:$U$15,MATCH(E$7,GRID!$A$4:$A$15,0),MATCH(1,($U$2=GRID!$B$1:$U$1)*(КАЛЕНДАРЬ!F16=GRID!$B$3:$U$3),0)),
INDEX(GRID!$B$4:$U$15,MATCH(E$7,GRID!$A$4:$A$15,0),MATCH(1,($U$2=GRID!$B$1:$U$1)*(КАЛЕНДАРЬ!F16=GRID!$B$3:$U$3),0))*(1-GRID!$L$45))</f>
        <v>36300</v>
      </c>
      <c r="F21" s="5" cm="1">
        <f t="array" ref="F21">IF($I$2="Каникулы вместе",INDEX(GRID!$B$18:$U$29,MATCH(E$7,GRID!$A$18:$A$29,0),MATCH(1,($U$2=GRID!$B$1:$U$1)*(КАЛЕНДАРЬ!F16=GRID!$B$3:$U$3),0)),
INDEX(GRID!$B$18:$U$29,MATCH(E$7,GRID!$A$18:$A$29,0),MATCH(1,($U$2=GRID!$B$1:$U$1)*(КАЛЕНДАРЬ!F16=GRID!$B$3:$U$3),0))*(1-GRID!$L$45))</f>
        <v>41300</v>
      </c>
      <c r="G21" s="5" cm="1">
        <f t="array" ref="G21">IF($I$2="Каникулы вместе",INDEX(GRID!$B$4:$U$15,MATCH(G$7,GRID!$A$4:$A$15,0),MATCH(1,($U$2=GRID!$B$1:$U$1)*(КАЛЕНДАРЬ!F16=GRID!$B$3:$U$3),0)),
INDEX(GRID!$B$4:$U$15,MATCH(G$7,GRID!$A$4:$A$15,0),MATCH(1,($U$2=GRID!$B$1:$U$1)*(КАЛЕНДАРЬ!F16=GRID!$B$3:$U$3),0))*(1-GRID!$L$45))</f>
        <v>42500</v>
      </c>
      <c r="H21" s="5" cm="1">
        <f t="array" ref="H21">IF($I$2="Каникулы вместе",INDEX(GRID!$B$18:$U$29,MATCH(G$7,GRID!$A$18:$A$29,0),MATCH(1,($U$2=GRID!$B$1:$U$1)*(КАЛЕНДАРЬ!F16=GRID!$B$3:$U$3),0)),
INDEX(GRID!$B$18:$U$29,MATCH(G$7,GRID!$A$18:$A$29,0),MATCH(1,($U$2=GRID!$B$1:$U$1)*(КАЛЕНДАРЬ!F16=GRID!$B$3:$U$3),0))*(1-GRID!$L$45))</f>
        <v>47500</v>
      </c>
      <c r="I21" s="5" cm="1">
        <f t="array" ref="I21">IF($I$2="Каникулы вместе",INDEX(GRID!$B$4:$U$15,MATCH(I$7,GRID!$A$4:$A$15,0),MATCH(1,($U$2=GRID!$B$1:$U$1)*(КАЛЕНДАРЬ!F16=GRID!$B$3:$U$3),0)),
INDEX(GRID!$B$4:$U$15,MATCH(I$7,GRID!$A$4:$A$15,0),MATCH(1,($U$2=GRID!$B$1:$U$1)*(КАЛЕНДАРЬ!F16=GRID!$B$3:$U$3),0))*(1-GRID!$L$45))</f>
        <v>47400</v>
      </c>
      <c r="J21" s="5" cm="1">
        <f t="array" ref="J21">IF($I$2="Каникулы вместе",INDEX(GRID!$B$18:$U$29,MATCH(I$7,GRID!$A$18:$A$29,0),MATCH(1,($U$2=GRID!$B$1:$U$1)*(КАЛЕНДАРЬ!F16=GRID!$B$3:$U$3),0)),
INDEX(GRID!$B$18:$U$29,MATCH(I$7,GRID!$A$18:$A$29,0),MATCH(1,($U$2=GRID!$B$1:$U$1)*(КАЛЕНДАРЬ!F16=GRID!$B$3:$U$3),0))*(1-GRID!$L$45))</f>
        <v>52400</v>
      </c>
      <c r="K21" s="5" cm="1">
        <f t="array" ref="K21">IF($I$2="Каникулы вместе",INDEX(GRID!$B$4:$U$15,MATCH(K$7,GRID!$A$4:$A$15,0),MATCH(1,($U$2=GRID!$B$1:$U$1)*(КАЛЕНДАРЬ!F16=GRID!$B$3:$U$3),0)),
INDEX(GRID!$B$4:$U$15,MATCH(K$7,GRID!$A$4:$A$15,0),MATCH(1,($U$2=GRID!$B$1:$U$1)*(КАЛЕНДАРЬ!F16=GRID!$B$3:$U$3),0))*(1-GRID!$L$45))</f>
        <v>53300</v>
      </c>
      <c r="L21" s="5" cm="1">
        <f t="array" ref="L21">IF($I$2="Каникулы вместе",INDEX(GRID!$B$18:$U$29,MATCH(K$7,GRID!$A$18:$A$29,0),MATCH(1,($U$2=GRID!$B$1:$U$1)*(КАЛЕНДАРЬ!F16=GRID!$B$3:$U$3),0)),
INDEX(GRID!$B$18:$U$29,MATCH(K$7,GRID!$A$18:$A$29,0),MATCH(1,($U$2=GRID!$B$1:$U$1)*(КАЛЕНДАРЬ!F16=GRID!$B$3:$U$3),0))*(1-GRID!$L$45))</f>
        <v>58300</v>
      </c>
      <c r="M21" s="5" cm="1">
        <f t="array" ref="M21">IF($I$2="Каникулы вместе",INDEX(GRID!$B$4:$U$15,MATCH(M$7,GRID!$A$4:$A$15,0),MATCH(1,($U$2=GRID!$B$1:$U$1)*(КАЛЕНДАРЬ!F16=GRID!$B$3:$U$3),0)),
INDEX(GRID!$B$4:$U$15,MATCH(M$7,GRID!$A$4:$A$15,0),MATCH(1,($U$2=GRID!$B$1:$U$1)*(КАЛЕНДАРЬ!F16=GRID!$B$3:$U$3),0))*(1-GRID!$L$45))</f>
        <v>74000</v>
      </c>
      <c r="N21" s="5" cm="1">
        <f t="array" ref="N21">IF($I$2="Каникулы вместе",INDEX(GRID!$B$18:$U$29,MATCH(M$7,GRID!$A$18:$A$29,0),MATCH(1,($U$2=GRID!$B$1:$U$1)*(КАЛЕНДАРЬ!F16=GRID!$B$3:$U$3),0)),
INDEX(GRID!$B$18:$U$29,MATCH(M$7,GRID!$A$18:$A$29,0),MATCH(1,($U$2=GRID!$B$1:$U$1)*(КАЛЕНДАРЬ!F16=GRID!$B$3:$U$3),0))*(1-GRID!$L$45))</f>
        <v>79000</v>
      </c>
      <c r="O21" s="5" cm="1">
        <f t="array" ref="O21">IF($I$2="Каникулы вместе",INDEX(GRID!$B$4:$U$15,MATCH(O$7,GRID!$A$4:$A$15,0),MATCH(1,($U$2=GRID!$B$1:$U$1)*(КАЛЕНДАРЬ!F16=GRID!$B$3:$U$3),0)),
INDEX(GRID!$B$4:$U$15,MATCH(O$7,GRID!$A$4:$A$15,0),MATCH(1,($U$2=GRID!$B$1:$U$1)*(КАЛЕНДАРЬ!F16=GRID!$B$3:$U$3),0))*(1-GRID!$L$45))</f>
        <v>108800</v>
      </c>
      <c r="P21" s="5" cm="1">
        <f t="array" ref="P21">IF($I$2="Каникулы вместе",INDEX(GRID!$B$4:$U$15,MATCH(P$7,GRID!$A$4:$A$15,0),MATCH(1,($U$2=GRID!$B$1:$U$1)*(КАЛЕНДАРЬ!F16=GRID!$B$3:$U$3),0)),
INDEX(GRID!$B$4:$U$15,MATCH(P$7,GRID!$A$4:$A$15,0),MATCH(1,($U$2=GRID!$B$1:$U$1)*(КАЛЕНДАРЬ!F16=GRID!$B$3:$U$3),0))*(1-GRID!$L$45))</f>
        <v>151400</v>
      </c>
      <c r="Q21" s="5" cm="1">
        <f t="array" ref="Q21">IF($I$2="Каникулы вместе",INDEX(GRID!$B$4:$U$15,MATCH(Q$7,GRID!$A$4:$A$15,0),MATCH(1,($U$2=GRID!$B$1:$U$1)*(КАЛЕНДАРЬ!F16=GRID!$B$3:$U$3),0)),
INDEX(GRID!$B$4:$U$15,MATCH(Q$7,GRID!$A$4:$A$15,0),MATCH(1,($U$2=GRID!$B$1:$U$1)*(КАЛЕНДАРЬ!F16=GRID!$B$3:$U$3),0))*(1-GRID!$L$45))</f>
        <v>177900</v>
      </c>
      <c r="R21" s="5" cm="1">
        <f t="array" ref="R21">IF($I$2="Каникулы вместе",INDEX(GRID!$B$18:$U$29,MATCH(R$7,GRID!$A$18:$A$29,0),MATCH(1,($U$2=GRID!$B$1:$U$1)*(КАЛЕНДАРЬ!F16=GRID!$B$3:$U$3),0)),
INDEX(GRID!$B$18:$U$29,MATCH(R$7,GRID!$A$18:$A$29,0),MATCH(1,($U$2=GRID!$B$1:$U$1)*(КАЛЕНДАРЬ!F16=GRID!$B$3:$U$3),0))*(1-GRID!$L$45))</f>
        <v>202400</v>
      </c>
      <c r="S21" s="5" cm="1">
        <f t="array" ref="S21">IF($I$2="Каникулы вместе",INDEX(GRID!$B$4:$U$15,MATCH(S$7,GRID!$A$4:$A$15,0),MATCH(1,($U$2=GRID!$B$1:$U$1)*(КАЛЕНДАРЬ!F16=GRID!$B$3:$U$3),0)),
INDEX(GRID!$B$4:$U$15,MATCH(S$7,GRID!$A$4:$A$15,0),MATCH(1,($U$2=GRID!$B$1:$U$1)*(КАЛЕНДАРЬ!F16=GRID!$B$3:$U$3),0))*(1-GRID!$L$45))</f>
        <v>507400</v>
      </c>
      <c r="T21" s="5" cm="1">
        <f t="array" ref="T21">IF($I$2="Каникулы вместе",INDEX(GRID!$B$4:$U$15,MATCH(T$7,GRID!$A$4:$A$15,0),MATCH(1,($U$2=GRID!$B$1:$U$1)*(КАЛЕНДАРЬ!F16=GRID!$B$3:$U$3),0)),
INDEX(GRID!$B$4:$U$15,MATCH(T$7,GRID!$A$4:$A$15,0),MATCH(1,($U$2=GRID!$B$1:$U$1)*(КАЛЕНДАРЬ!F16=GRID!$B$3:$U$3),0))*(1-GRID!$L$45))</f>
        <v>617900</v>
      </c>
    </row>
    <row r="22" spans="1:20" hidden="1">
      <c r="A22" s="108" t="s">
        <v>16</v>
      </c>
      <c r="B22" s="109">
        <v>14</v>
      </c>
      <c r="C22" s="5" cm="1">
        <f t="array" ref="C22">IF($I$2="Каникулы вместе",INDEX(GRID!$B$4:$U$15,MATCH(C$7,GRID!$A$4:$A$15,0),MATCH(1,($U$2=GRID!$B$1:$U$1)*(КАЛЕНДАРЬ!F17=GRID!$B$3:$U$3),0)),
INDEX(GRID!$B$4:$U$15,MATCH(C$7,GRID!$A$4:$A$15,0),MATCH(1,($U$2=GRID!$B$1:$U$1)*(КАЛЕНДАРЬ!F17=GRID!$B$3:$U$3),0))*(1-GRID!$L$45))</f>
        <v>30200.000000000004</v>
      </c>
      <c r="D22" s="5" cm="1">
        <f t="array" ref="D22">IF($I$2="Каникулы вместе",INDEX(GRID!$B$18:$U$29,MATCH(C$7,GRID!$A$18:$A$29,0),MATCH(1,($U$2=GRID!$B$1:$U$1)*(КАЛЕНДАРЬ!F17=GRID!$B$3:$U$3),0)),
INDEX(GRID!$B$18:$U$29,MATCH(C$7,GRID!$A$18:$A$29,0),MATCH(1,($U$2=GRID!$B$1:$U$1)*(КАЛЕНДАРЬ!F17=GRID!$B$3:$U$3),0))*(1-GRID!$L$45))</f>
        <v>35200</v>
      </c>
      <c r="E22" s="5" cm="1">
        <f t="array" ref="E22">IF($I$2="Каникулы вместе",INDEX(GRID!$B$4:$U$15,MATCH(E$7,GRID!$A$4:$A$15,0),MATCH(1,($U$2=GRID!$B$1:$U$1)*(КАЛЕНДАРЬ!F17=GRID!$B$3:$U$3),0)),
INDEX(GRID!$B$4:$U$15,MATCH(E$7,GRID!$A$4:$A$15,0),MATCH(1,($U$2=GRID!$B$1:$U$1)*(КАЛЕНДАРЬ!F17=GRID!$B$3:$U$3),0))*(1-GRID!$L$45))</f>
        <v>36300</v>
      </c>
      <c r="F22" s="5" cm="1">
        <f t="array" ref="F22">IF($I$2="Каникулы вместе",INDEX(GRID!$B$18:$U$29,MATCH(E$7,GRID!$A$18:$A$29,0),MATCH(1,($U$2=GRID!$B$1:$U$1)*(КАЛЕНДАРЬ!F17=GRID!$B$3:$U$3),0)),
INDEX(GRID!$B$18:$U$29,MATCH(E$7,GRID!$A$18:$A$29,0),MATCH(1,($U$2=GRID!$B$1:$U$1)*(КАЛЕНДАРЬ!F17=GRID!$B$3:$U$3),0))*(1-GRID!$L$45))</f>
        <v>41300</v>
      </c>
      <c r="G22" s="5" cm="1">
        <f t="array" ref="G22">IF($I$2="Каникулы вместе",INDEX(GRID!$B$4:$U$15,MATCH(G$7,GRID!$A$4:$A$15,0),MATCH(1,($U$2=GRID!$B$1:$U$1)*(КАЛЕНДАРЬ!F17=GRID!$B$3:$U$3),0)),
INDEX(GRID!$B$4:$U$15,MATCH(G$7,GRID!$A$4:$A$15,0),MATCH(1,($U$2=GRID!$B$1:$U$1)*(КАЛЕНДАРЬ!F17=GRID!$B$3:$U$3),0))*(1-GRID!$L$45))</f>
        <v>42500</v>
      </c>
      <c r="H22" s="5" cm="1">
        <f t="array" ref="H22">IF($I$2="Каникулы вместе",INDEX(GRID!$B$18:$U$29,MATCH(G$7,GRID!$A$18:$A$29,0),MATCH(1,($U$2=GRID!$B$1:$U$1)*(КАЛЕНДАРЬ!F17=GRID!$B$3:$U$3),0)),
INDEX(GRID!$B$18:$U$29,MATCH(G$7,GRID!$A$18:$A$29,0),MATCH(1,($U$2=GRID!$B$1:$U$1)*(КАЛЕНДАРЬ!F17=GRID!$B$3:$U$3),0))*(1-GRID!$L$45))</f>
        <v>47500</v>
      </c>
      <c r="I22" s="5" cm="1">
        <f t="array" ref="I22">IF($I$2="Каникулы вместе",INDEX(GRID!$B$4:$U$15,MATCH(I$7,GRID!$A$4:$A$15,0),MATCH(1,($U$2=GRID!$B$1:$U$1)*(КАЛЕНДАРЬ!F17=GRID!$B$3:$U$3),0)),
INDEX(GRID!$B$4:$U$15,MATCH(I$7,GRID!$A$4:$A$15,0),MATCH(1,($U$2=GRID!$B$1:$U$1)*(КАЛЕНДАРЬ!F17=GRID!$B$3:$U$3),0))*(1-GRID!$L$45))</f>
        <v>47400</v>
      </c>
      <c r="J22" s="5" cm="1">
        <f t="array" ref="J22">IF($I$2="Каникулы вместе",INDEX(GRID!$B$18:$U$29,MATCH(I$7,GRID!$A$18:$A$29,0),MATCH(1,($U$2=GRID!$B$1:$U$1)*(КАЛЕНДАРЬ!F17=GRID!$B$3:$U$3),0)),
INDEX(GRID!$B$18:$U$29,MATCH(I$7,GRID!$A$18:$A$29,0),MATCH(1,($U$2=GRID!$B$1:$U$1)*(КАЛЕНДАРЬ!F17=GRID!$B$3:$U$3),0))*(1-GRID!$L$45))</f>
        <v>52400</v>
      </c>
      <c r="K22" s="5" cm="1">
        <f t="array" ref="K22">IF($I$2="Каникулы вместе",INDEX(GRID!$B$4:$U$15,MATCH(K$7,GRID!$A$4:$A$15,0),MATCH(1,($U$2=GRID!$B$1:$U$1)*(КАЛЕНДАРЬ!F17=GRID!$B$3:$U$3),0)),
INDEX(GRID!$B$4:$U$15,MATCH(K$7,GRID!$A$4:$A$15,0),MATCH(1,($U$2=GRID!$B$1:$U$1)*(КАЛЕНДАРЬ!F17=GRID!$B$3:$U$3),0))*(1-GRID!$L$45))</f>
        <v>53300</v>
      </c>
      <c r="L22" s="5" cm="1">
        <f t="array" ref="L22">IF($I$2="Каникулы вместе",INDEX(GRID!$B$18:$U$29,MATCH(K$7,GRID!$A$18:$A$29,0),MATCH(1,($U$2=GRID!$B$1:$U$1)*(КАЛЕНДАРЬ!F17=GRID!$B$3:$U$3),0)),
INDEX(GRID!$B$18:$U$29,MATCH(K$7,GRID!$A$18:$A$29,0),MATCH(1,($U$2=GRID!$B$1:$U$1)*(КАЛЕНДАРЬ!F17=GRID!$B$3:$U$3),0))*(1-GRID!$L$45))</f>
        <v>58300</v>
      </c>
      <c r="M22" s="5" cm="1">
        <f t="array" ref="M22">IF($I$2="Каникулы вместе",INDEX(GRID!$B$4:$U$15,MATCH(M$7,GRID!$A$4:$A$15,0),MATCH(1,($U$2=GRID!$B$1:$U$1)*(КАЛЕНДАРЬ!F17=GRID!$B$3:$U$3),0)),
INDEX(GRID!$B$4:$U$15,MATCH(M$7,GRID!$A$4:$A$15,0),MATCH(1,($U$2=GRID!$B$1:$U$1)*(КАЛЕНДАРЬ!F17=GRID!$B$3:$U$3),0))*(1-GRID!$L$45))</f>
        <v>74000</v>
      </c>
      <c r="N22" s="5" cm="1">
        <f t="array" ref="N22">IF($I$2="Каникулы вместе",INDEX(GRID!$B$18:$U$29,MATCH(M$7,GRID!$A$18:$A$29,0),MATCH(1,($U$2=GRID!$B$1:$U$1)*(КАЛЕНДАРЬ!F17=GRID!$B$3:$U$3),0)),
INDEX(GRID!$B$18:$U$29,MATCH(M$7,GRID!$A$18:$A$29,0),MATCH(1,($U$2=GRID!$B$1:$U$1)*(КАЛЕНДАРЬ!F17=GRID!$B$3:$U$3),0))*(1-GRID!$L$45))</f>
        <v>79000</v>
      </c>
      <c r="O22" s="5" cm="1">
        <f t="array" ref="O22">IF($I$2="Каникулы вместе",INDEX(GRID!$B$4:$U$15,MATCH(O$7,GRID!$A$4:$A$15,0),MATCH(1,($U$2=GRID!$B$1:$U$1)*(КАЛЕНДАРЬ!F17=GRID!$B$3:$U$3),0)),
INDEX(GRID!$B$4:$U$15,MATCH(O$7,GRID!$A$4:$A$15,0),MATCH(1,($U$2=GRID!$B$1:$U$1)*(КАЛЕНДАРЬ!F17=GRID!$B$3:$U$3),0))*(1-GRID!$L$45))</f>
        <v>108800</v>
      </c>
      <c r="P22" s="5" cm="1">
        <f t="array" ref="P22">IF($I$2="Каникулы вместе",INDEX(GRID!$B$4:$U$15,MATCH(P$7,GRID!$A$4:$A$15,0),MATCH(1,($U$2=GRID!$B$1:$U$1)*(КАЛЕНДАРЬ!F17=GRID!$B$3:$U$3),0)),
INDEX(GRID!$B$4:$U$15,MATCH(P$7,GRID!$A$4:$A$15,0),MATCH(1,($U$2=GRID!$B$1:$U$1)*(КАЛЕНДАРЬ!F17=GRID!$B$3:$U$3),0))*(1-GRID!$L$45))</f>
        <v>151400</v>
      </c>
      <c r="Q22" s="5" cm="1">
        <f t="array" ref="Q22">IF($I$2="Каникулы вместе",INDEX(GRID!$B$4:$U$15,MATCH(Q$7,GRID!$A$4:$A$15,0),MATCH(1,($U$2=GRID!$B$1:$U$1)*(КАЛЕНДАРЬ!F17=GRID!$B$3:$U$3),0)),
INDEX(GRID!$B$4:$U$15,MATCH(Q$7,GRID!$A$4:$A$15,0),MATCH(1,($U$2=GRID!$B$1:$U$1)*(КАЛЕНДАРЬ!F17=GRID!$B$3:$U$3),0))*(1-GRID!$L$45))</f>
        <v>177900</v>
      </c>
      <c r="R22" s="5" cm="1">
        <f t="array" ref="R22">IF($I$2="Каникулы вместе",INDEX(GRID!$B$18:$U$29,MATCH(R$7,GRID!$A$18:$A$29,0),MATCH(1,($U$2=GRID!$B$1:$U$1)*(КАЛЕНДАРЬ!F17=GRID!$B$3:$U$3),0)),
INDEX(GRID!$B$18:$U$29,MATCH(R$7,GRID!$A$18:$A$29,0),MATCH(1,($U$2=GRID!$B$1:$U$1)*(КАЛЕНДАРЬ!F17=GRID!$B$3:$U$3),0))*(1-GRID!$L$45))</f>
        <v>202400</v>
      </c>
      <c r="S22" s="5" cm="1">
        <f t="array" ref="S22">IF($I$2="Каникулы вместе",INDEX(GRID!$B$4:$U$15,MATCH(S$7,GRID!$A$4:$A$15,0),MATCH(1,($U$2=GRID!$B$1:$U$1)*(КАЛЕНДАРЬ!F17=GRID!$B$3:$U$3),0)),
INDEX(GRID!$B$4:$U$15,MATCH(S$7,GRID!$A$4:$A$15,0),MATCH(1,($U$2=GRID!$B$1:$U$1)*(КАЛЕНДАРЬ!F17=GRID!$B$3:$U$3),0))*(1-GRID!$L$45))</f>
        <v>507400</v>
      </c>
      <c r="T22" s="5" cm="1">
        <f t="array" ref="T22">IF($I$2="Каникулы вместе",INDEX(GRID!$B$4:$U$15,MATCH(T$7,GRID!$A$4:$A$15,0),MATCH(1,($U$2=GRID!$B$1:$U$1)*(КАЛЕНДАРЬ!F17=GRID!$B$3:$U$3),0)),
INDEX(GRID!$B$4:$U$15,MATCH(T$7,GRID!$A$4:$A$15,0),MATCH(1,($U$2=GRID!$B$1:$U$1)*(КАЛЕНДАРЬ!F17=GRID!$B$3:$U$3),0))*(1-GRID!$L$45))</f>
        <v>617900</v>
      </c>
    </row>
    <row r="23" spans="1:20" hidden="1">
      <c r="A23" s="108" t="s">
        <v>17</v>
      </c>
      <c r="B23" s="109">
        <v>15</v>
      </c>
      <c r="C23" s="5" cm="1">
        <f t="array" ref="C23">IF($I$2="Каникулы вместе",INDEX(GRID!$B$4:$U$15,MATCH(C$7,GRID!$A$4:$A$15,0),MATCH(1,($U$2=GRID!$B$1:$U$1)*(КАЛЕНДАРЬ!F18=GRID!$B$3:$U$3),0)),
INDEX(GRID!$B$4:$U$15,MATCH(C$7,GRID!$A$4:$A$15,0),MATCH(1,($U$2=GRID!$B$1:$U$1)*(КАЛЕНДАРЬ!F18=GRID!$B$3:$U$3),0))*(1-GRID!$L$45))</f>
        <v>30200.000000000004</v>
      </c>
      <c r="D23" s="5" cm="1">
        <f t="array" ref="D23">IF($I$2="Каникулы вместе",INDEX(GRID!$B$18:$U$29,MATCH(C$7,GRID!$A$18:$A$29,0),MATCH(1,($U$2=GRID!$B$1:$U$1)*(КАЛЕНДАРЬ!F18=GRID!$B$3:$U$3),0)),
INDEX(GRID!$B$18:$U$29,MATCH(C$7,GRID!$A$18:$A$29,0),MATCH(1,($U$2=GRID!$B$1:$U$1)*(КАЛЕНДАРЬ!F18=GRID!$B$3:$U$3),0))*(1-GRID!$L$45))</f>
        <v>35200</v>
      </c>
      <c r="E23" s="5" cm="1">
        <f t="array" ref="E23">IF($I$2="Каникулы вместе",INDEX(GRID!$B$4:$U$15,MATCH(E$7,GRID!$A$4:$A$15,0),MATCH(1,($U$2=GRID!$B$1:$U$1)*(КАЛЕНДАРЬ!F18=GRID!$B$3:$U$3),0)),
INDEX(GRID!$B$4:$U$15,MATCH(E$7,GRID!$A$4:$A$15,0),MATCH(1,($U$2=GRID!$B$1:$U$1)*(КАЛЕНДАРЬ!F18=GRID!$B$3:$U$3),0))*(1-GRID!$L$45))</f>
        <v>36300</v>
      </c>
      <c r="F23" s="5" cm="1">
        <f t="array" ref="F23">IF($I$2="Каникулы вместе",INDEX(GRID!$B$18:$U$29,MATCH(E$7,GRID!$A$18:$A$29,0),MATCH(1,($U$2=GRID!$B$1:$U$1)*(КАЛЕНДАРЬ!F18=GRID!$B$3:$U$3),0)),
INDEX(GRID!$B$18:$U$29,MATCH(E$7,GRID!$A$18:$A$29,0),MATCH(1,($U$2=GRID!$B$1:$U$1)*(КАЛЕНДАРЬ!F18=GRID!$B$3:$U$3),0))*(1-GRID!$L$45))</f>
        <v>41300</v>
      </c>
      <c r="G23" s="5" cm="1">
        <f t="array" ref="G23">IF($I$2="Каникулы вместе",INDEX(GRID!$B$4:$U$15,MATCH(G$7,GRID!$A$4:$A$15,0),MATCH(1,($U$2=GRID!$B$1:$U$1)*(КАЛЕНДАРЬ!F18=GRID!$B$3:$U$3),0)),
INDEX(GRID!$B$4:$U$15,MATCH(G$7,GRID!$A$4:$A$15,0),MATCH(1,($U$2=GRID!$B$1:$U$1)*(КАЛЕНДАРЬ!F18=GRID!$B$3:$U$3),0))*(1-GRID!$L$45))</f>
        <v>42500</v>
      </c>
      <c r="H23" s="5" cm="1">
        <f t="array" ref="H23">IF($I$2="Каникулы вместе",INDEX(GRID!$B$18:$U$29,MATCH(G$7,GRID!$A$18:$A$29,0),MATCH(1,($U$2=GRID!$B$1:$U$1)*(КАЛЕНДАРЬ!F18=GRID!$B$3:$U$3),0)),
INDEX(GRID!$B$18:$U$29,MATCH(G$7,GRID!$A$18:$A$29,0),MATCH(1,($U$2=GRID!$B$1:$U$1)*(КАЛЕНДАРЬ!F18=GRID!$B$3:$U$3),0))*(1-GRID!$L$45))</f>
        <v>47500</v>
      </c>
      <c r="I23" s="5" cm="1">
        <f t="array" ref="I23">IF($I$2="Каникулы вместе",INDEX(GRID!$B$4:$U$15,MATCH(I$7,GRID!$A$4:$A$15,0),MATCH(1,($U$2=GRID!$B$1:$U$1)*(КАЛЕНДАРЬ!F18=GRID!$B$3:$U$3),0)),
INDEX(GRID!$B$4:$U$15,MATCH(I$7,GRID!$A$4:$A$15,0),MATCH(1,($U$2=GRID!$B$1:$U$1)*(КАЛЕНДАРЬ!F18=GRID!$B$3:$U$3),0))*(1-GRID!$L$45))</f>
        <v>47400</v>
      </c>
      <c r="J23" s="5" cm="1">
        <f t="array" ref="J23">IF($I$2="Каникулы вместе",INDEX(GRID!$B$18:$U$29,MATCH(I$7,GRID!$A$18:$A$29,0),MATCH(1,($U$2=GRID!$B$1:$U$1)*(КАЛЕНДАРЬ!F18=GRID!$B$3:$U$3),0)),
INDEX(GRID!$B$18:$U$29,MATCH(I$7,GRID!$A$18:$A$29,0),MATCH(1,($U$2=GRID!$B$1:$U$1)*(КАЛЕНДАРЬ!F18=GRID!$B$3:$U$3),0))*(1-GRID!$L$45))</f>
        <v>52400</v>
      </c>
      <c r="K23" s="5" cm="1">
        <f t="array" ref="K23">IF($I$2="Каникулы вместе",INDEX(GRID!$B$4:$U$15,MATCH(K$7,GRID!$A$4:$A$15,0),MATCH(1,($U$2=GRID!$B$1:$U$1)*(КАЛЕНДАРЬ!F18=GRID!$B$3:$U$3),0)),
INDEX(GRID!$B$4:$U$15,MATCH(K$7,GRID!$A$4:$A$15,0),MATCH(1,($U$2=GRID!$B$1:$U$1)*(КАЛЕНДАРЬ!F18=GRID!$B$3:$U$3),0))*(1-GRID!$L$45))</f>
        <v>53300</v>
      </c>
      <c r="L23" s="5" cm="1">
        <f t="array" ref="L23">IF($I$2="Каникулы вместе",INDEX(GRID!$B$18:$U$29,MATCH(K$7,GRID!$A$18:$A$29,0),MATCH(1,($U$2=GRID!$B$1:$U$1)*(КАЛЕНДАРЬ!F18=GRID!$B$3:$U$3),0)),
INDEX(GRID!$B$18:$U$29,MATCH(K$7,GRID!$A$18:$A$29,0),MATCH(1,($U$2=GRID!$B$1:$U$1)*(КАЛЕНДАРЬ!F18=GRID!$B$3:$U$3),0))*(1-GRID!$L$45))</f>
        <v>58300</v>
      </c>
      <c r="M23" s="5" cm="1">
        <f t="array" ref="M23">IF($I$2="Каникулы вместе",INDEX(GRID!$B$4:$U$15,MATCH(M$7,GRID!$A$4:$A$15,0),MATCH(1,($U$2=GRID!$B$1:$U$1)*(КАЛЕНДАРЬ!F18=GRID!$B$3:$U$3),0)),
INDEX(GRID!$B$4:$U$15,MATCH(M$7,GRID!$A$4:$A$15,0),MATCH(1,($U$2=GRID!$B$1:$U$1)*(КАЛЕНДАРЬ!F18=GRID!$B$3:$U$3),0))*(1-GRID!$L$45))</f>
        <v>74000</v>
      </c>
      <c r="N23" s="5" cm="1">
        <f t="array" ref="N23">IF($I$2="Каникулы вместе",INDEX(GRID!$B$18:$U$29,MATCH(M$7,GRID!$A$18:$A$29,0),MATCH(1,($U$2=GRID!$B$1:$U$1)*(КАЛЕНДАРЬ!F18=GRID!$B$3:$U$3),0)),
INDEX(GRID!$B$18:$U$29,MATCH(M$7,GRID!$A$18:$A$29,0),MATCH(1,($U$2=GRID!$B$1:$U$1)*(КАЛЕНДАРЬ!F18=GRID!$B$3:$U$3),0))*(1-GRID!$L$45))</f>
        <v>79000</v>
      </c>
      <c r="O23" s="5" cm="1">
        <f t="array" ref="O23">IF($I$2="Каникулы вместе",INDEX(GRID!$B$4:$U$15,MATCH(O$7,GRID!$A$4:$A$15,0),MATCH(1,($U$2=GRID!$B$1:$U$1)*(КАЛЕНДАРЬ!F18=GRID!$B$3:$U$3),0)),
INDEX(GRID!$B$4:$U$15,MATCH(O$7,GRID!$A$4:$A$15,0),MATCH(1,($U$2=GRID!$B$1:$U$1)*(КАЛЕНДАРЬ!F18=GRID!$B$3:$U$3),0))*(1-GRID!$L$45))</f>
        <v>108800</v>
      </c>
      <c r="P23" s="5" cm="1">
        <f t="array" ref="P23">IF($I$2="Каникулы вместе",INDEX(GRID!$B$4:$U$15,MATCH(P$7,GRID!$A$4:$A$15,0),MATCH(1,($U$2=GRID!$B$1:$U$1)*(КАЛЕНДАРЬ!F18=GRID!$B$3:$U$3),0)),
INDEX(GRID!$B$4:$U$15,MATCH(P$7,GRID!$A$4:$A$15,0),MATCH(1,($U$2=GRID!$B$1:$U$1)*(КАЛЕНДАРЬ!F18=GRID!$B$3:$U$3),0))*(1-GRID!$L$45))</f>
        <v>151400</v>
      </c>
      <c r="Q23" s="5" cm="1">
        <f t="array" ref="Q23">IF($I$2="Каникулы вместе",INDEX(GRID!$B$4:$U$15,MATCH(Q$7,GRID!$A$4:$A$15,0),MATCH(1,($U$2=GRID!$B$1:$U$1)*(КАЛЕНДАРЬ!F18=GRID!$B$3:$U$3),0)),
INDEX(GRID!$B$4:$U$15,MATCH(Q$7,GRID!$A$4:$A$15,0),MATCH(1,($U$2=GRID!$B$1:$U$1)*(КАЛЕНДАРЬ!F18=GRID!$B$3:$U$3),0))*(1-GRID!$L$45))</f>
        <v>177900</v>
      </c>
      <c r="R23" s="5" cm="1">
        <f t="array" ref="R23">IF($I$2="Каникулы вместе",INDEX(GRID!$B$18:$U$29,MATCH(R$7,GRID!$A$18:$A$29,0),MATCH(1,($U$2=GRID!$B$1:$U$1)*(КАЛЕНДАРЬ!F18=GRID!$B$3:$U$3),0)),
INDEX(GRID!$B$18:$U$29,MATCH(R$7,GRID!$A$18:$A$29,0),MATCH(1,($U$2=GRID!$B$1:$U$1)*(КАЛЕНДАРЬ!F18=GRID!$B$3:$U$3),0))*(1-GRID!$L$45))</f>
        <v>202400</v>
      </c>
      <c r="S23" s="5" cm="1">
        <f t="array" ref="S23">IF($I$2="Каникулы вместе",INDEX(GRID!$B$4:$U$15,MATCH(S$7,GRID!$A$4:$A$15,0),MATCH(1,($U$2=GRID!$B$1:$U$1)*(КАЛЕНДАРЬ!F18=GRID!$B$3:$U$3),0)),
INDEX(GRID!$B$4:$U$15,MATCH(S$7,GRID!$A$4:$A$15,0),MATCH(1,($U$2=GRID!$B$1:$U$1)*(КАЛЕНДАРЬ!F18=GRID!$B$3:$U$3),0))*(1-GRID!$L$45))</f>
        <v>507400</v>
      </c>
      <c r="T23" s="5" cm="1">
        <f t="array" ref="T23">IF($I$2="Каникулы вместе",INDEX(GRID!$B$4:$U$15,MATCH(T$7,GRID!$A$4:$A$15,0),MATCH(1,($U$2=GRID!$B$1:$U$1)*(КАЛЕНДАРЬ!F18=GRID!$B$3:$U$3),0)),
INDEX(GRID!$B$4:$U$15,MATCH(T$7,GRID!$A$4:$A$15,0),MATCH(1,($U$2=GRID!$B$1:$U$1)*(КАЛЕНДАРЬ!F18=GRID!$B$3:$U$3),0))*(1-GRID!$L$45))</f>
        <v>617900</v>
      </c>
    </row>
    <row r="24" spans="1:20" hidden="1">
      <c r="A24" s="108" t="s">
        <v>11</v>
      </c>
      <c r="B24" s="109">
        <v>16</v>
      </c>
      <c r="C24" s="5" cm="1">
        <f t="array" ref="C24">IF($I$2="Каникулы вместе",INDEX(GRID!$B$4:$U$15,MATCH(C$7,GRID!$A$4:$A$15,0),MATCH(1,($U$2=GRID!$B$1:$U$1)*(КАЛЕНДАРЬ!F19=GRID!$B$3:$U$3),0)),
INDEX(GRID!$B$4:$U$15,MATCH(C$7,GRID!$A$4:$A$15,0),MATCH(1,($U$2=GRID!$B$1:$U$1)*(КАЛЕНДАРЬ!F19=GRID!$B$3:$U$3),0))*(1-GRID!$L$45))</f>
        <v>30200.000000000004</v>
      </c>
      <c r="D24" s="5" cm="1">
        <f t="array" ref="D24">IF($I$2="Каникулы вместе",INDEX(GRID!$B$18:$U$29,MATCH(C$7,GRID!$A$18:$A$29,0),MATCH(1,($U$2=GRID!$B$1:$U$1)*(КАЛЕНДАРЬ!F19=GRID!$B$3:$U$3),0)),
INDEX(GRID!$B$18:$U$29,MATCH(C$7,GRID!$A$18:$A$29,0),MATCH(1,($U$2=GRID!$B$1:$U$1)*(КАЛЕНДАРЬ!F19=GRID!$B$3:$U$3),0))*(1-GRID!$L$45))</f>
        <v>35200</v>
      </c>
      <c r="E24" s="5" cm="1">
        <f t="array" ref="E24">IF($I$2="Каникулы вместе",INDEX(GRID!$B$4:$U$15,MATCH(E$7,GRID!$A$4:$A$15,0),MATCH(1,($U$2=GRID!$B$1:$U$1)*(КАЛЕНДАРЬ!F19=GRID!$B$3:$U$3),0)),
INDEX(GRID!$B$4:$U$15,MATCH(E$7,GRID!$A$4:$A$15,0),MATCH(1,($U$2=GRID!$B$1:$U$1)*(КАЛЕНДАРЬ!F19=GRID!$B$3:$U$3),0))*(1-GRID!$L$45))</f>
        <v>36300</v>
      </c>
      <c r="F24" s="5" cm="1">
        <f t="array" ref="F24">IF($I$2="Каникулы вместе",INDEX(GRID!$B$18:$U$29,MATCH(E$7,GRID!$A$18:$A$29,0),MATCH(1,($U$2=GRID!$B$1:$U$1)*(КАЛЕНДАРЬ!F19=GRID!$B$3:$U$3),0)),
INDEX(GRID!$B$18:$U$29,MATCH(E$7,GRID!$A$18:$A$29,0),MATCH(1,($U$2=GRID!$B$1:$U$1)*(КАЛЕНДАРЬ!F19=GRID!$B$3:$U$3),0))*(1-GRID!$L$45))</f>
        <v>41300</v>
      </c>
      <c r="G24" s="5" cm="1">
        <f t="array" ref="G24">IF($I$2="Каникулы вместе",INDEX(GRID!$B$4:$U$15,MATCH(G$7,GRID!$A$4:$A$15,0),MATCH(1,($U$2=GRID!$B$1:$U$1)*(КАЛЕНДАРЬ!F19=GRID!$B$3:$U$3),0)),
INDEX(GRID!$B$4:$U$15,MATCH(G$7,GRID!$A$4:$A$15,0),MATCH(1,($U$2=GRID!$B$1:$U$1)*(КАЛЕНДАРЬ!F19=GRID!$B$3:$U$3),0))*(1-GRID!$L$45))</f>
        <v>42500</v>
      </c>
      <c r="H24" s="5" cm="1">
        <f t="array" ref="H24">IF($I$2="Каникулы вместе",INDEX(GRID!$B$18:$U$29,MATCH(G$7,GRID!$A$18:$A$29,0),MATCH(1,($U$2=GRID!$B$1:$U$1)*(КАЛЕНДАРЬ!F19=GRID!$B$3:$U$3),0)),
INDEX(GRID!$B$18:$U$29,MATCH(G$7,GRID!$A$18:$A$29,0),MATCH(1,($U$2=GRID!$B$1:$U$1)*(КАЛЕНДАРЬ!F19=GRID!$B$3:$U$3),0))*(1-GRID!$L$45))</f>
        <v>47500</v>
      </c>
      <c r="I24" s="5" cm="1">
        <f t="array" ref="I24">IF($I$2="Каникулы вместе",INDEX(GRID!$B$4:$U$15,MATCH(I$7,GRID!$A$4:$A$15,0),MATCH(1,($U$2=GRID!$B$1:$U$1)*(КАЛЕНДАРЬ!F19=GRID!$B$3:$U$3),0)),
INDEX(GRID!$B$4:$U$15,MATCH(I$7,GRID!$A$4:$A$15,0),MATCH(1,($U$2=GRID!$B$1:$U$1)*(КАЛЕНДАРЬ!F19=GRID!$B$3:$U$3),0))*(1-GRID!$L$45))</f>
        <v>47400</v>
      </c>
      <c r="J24" s="5" cm="1">
        <f t="array" ref="J24">IF($I$2="Каникулы вместе",INDEX(GRID!$B$18:$U$29,MATCH(I$7,GRID!$A$18:$A$29,0),MATCH(1,($U$2=GRID!$B$1:$U$1)*(КАЛЕНДАРЬ!F19=GRID!$B$3:$U$3),0)),
INDEX(GRID!$B$18:$U$29,MATCH(I$7,GRID!$A$18:$A$29,0),MATCH(1,($U$2=GRID!$B$1:$U$1)*(КАЛЕНДАРЬ!F19=GRID!$B$3:$U$3),0))*(1-GRID!$L$45))</f>
        <v>52400</v>
      </c>
      <c r="K24" s="5" cm="1">
        <f t="array" ref="K24">IF($I$2="Каникулы вместе",INDEX(GRID!$B$4:$U$15,MATCH(K$7,GRID!$A$4:$A$15,0),MATCH(1,($U$2=GRID!$B$1:$U$1)*(КАЛЕНДАРЬ!F19=GRID!$B$3:$U$3),0)),
INDEX(GRID!$B$4:$U$15,MATCH(K$7,GRID!$A$4:$A$15,0),MATCH(1,($U$2=GRID!$B$1:$U$1)*(КАЛЕНДАРЬ!F19=GRID!$B$3:$U$3),0))*(1-GRID!$L$45))</f>
        <v>53300</v>
      </c>
      <c r="L24" s="5" cm="1">
        <f t="array" ref="L24">IF($I$2="Каникулы вместе",INDEX(GRID!$B$18:$U$29,MATCH(K$7,GRID!$A$18:$A$29,0),MATCH(1,($U$2=GRID!$B$1:$U$1)*(КАЛЕНДАРЬ!F19=GRID!$B$3:$U$3),0)),
INDEX(GRID!$B$18:$U$29,MATCH(K$7,GRID!$A$18:$A$29,0),MATCH(1,($U$2=GRID!$B$1:$U$1)*(КАЛЕНДАРЬ!F19=GRID!$B$3:$U$3),0))*(1-GRID!$L$45))</f>
        <v>58300</v>
      </c>
      <c r="M24" s="5" cm="1">
        <f t="array" ref="M24">IF($I$2="Каникулы вместе",INDEX(GRID!$B$4:$U$15,MATCH(M$7,GRID!$A$4:$A$15,0),MATCH(1,($U$2=GRID!$B$1:$U$1)*(КАЛЕНДАРЬ!F19=GRID!$B$3:$U$3),0)),
INDEX(GRID!$B$4:$U$15,MATCH(M$7,GRID!$A$4:$A$15,0),MATCH(1,($U$2=GRID!$B$1:$U$1)*(КАЛЕНДАРЬ!F19=GRID!$B$3:$U$3),0))*(1-GRID!$L$45))</f>
        <v>74000</v>
      </c>
      <c r="N24" s="5" cm="1">
        <f t="array" ref="N24">IF($I$2="Каникулы вместе",INDEX(GRID!$B$18:$U$29,MATCH(M$7,GRID!$A$18:$A$29,0),MATCH(1,($U$2=GRID!$B$1:$U$1)*(КАЛЕНДАРЬ!F19=GRID!$B$3:$U$3),0)),
INDEX(GRID!$B$18:$U$29,MATCH(M$7,GRID!$A$18:$A$29,0),MATCH(1,($U$2=GRID!$B$1:$U$1)*(КАЛЕНДАРЬ!F19=GRID!$B$3:$U$3),0))*(1-GRID!$L$45))</f>
        <v>79000</v>
      </c>
      <c r="O24" s="5" cm="1">
        <f t="array" ref="O24">IF($I$2="Каникулы вместе",INDEX(GRID!$B$4:$U$15,MATCH(O$7,GRID!$A$4:$A$15,0),MATCH(1,($U$2=GRID!$B$1:$U$1)*(КАЛЕНДАРЬ!F19=GRID!$B$3:$U$3),0)),
INDEX(GRID!$B$4:$U$15,MATCH(O$7,GRID!$A$4:$A$15,0),MATCH(1,($U$2=GRID!$B$1:$U$1)*(КАЛЕНДАРЬ!F19=GRID!$B$3:$U$3),0))*(1-GRID!$L$45))</f>
        <v>108800</v>
      </c>
      <c r="P24" s="5" cm="1">
        <f t="array" ref="P24">IF($I$2="Каникулы вместе",INDEX(GRID!$B$4:$U$15,MATCH(P$7,GRID!$A$4:$A$15,0),MATCH(1,($U$2=GRID!$B$1:$U$1)*(КАЛЕНДАРЬ!F19=GRID!$B$3:$U$3),0)),
INDEX(GRID!$B$4:$U$15,MATCH(P$7,GRID!$A$4:$A$15,0),MATCH(1,($U$2=GRID!$B$1:$U$1)*(КАЛЕНДАРЬ!F19=GRID!$B$3:$U$3),0))*(1-GRID!$L$45))</f>
        <v>151400</v>
      </c>
      <c r="Q24" s="5" cm="1">
        <f t="array" ref="Q24">IF($I$2="Каникулы вместе",INDEX(GRID!$B$4:$U$15,MATCH(Q$7,GRID!$A$4:$A$15,0),MATCH(1,($U$2=GRID!$B$1:$U$1)*(КАЛЕНДАРЬ!F19=GRID!$B$3:$U$3),0)),
INDEX(GRID!$B$4:$U$15,MATCH(Q$7,GRID!$A$4:$A$15,0),MATCH(1,($U$2=GRID!$B$1:$U$1)*(КАЛЕНДАРЬ!F19=GRID!$B$3:$U$3),0))*(1-GRID!$L$45))</f>
        <v>177900</v>
      </c>
      <c r="R24" s="5" cm="1">
        <f t="array" ref="R24">IF($I$2="Каникулы вместе",INDEX(GRID!$B$18:$U$29,MATCH(R$7,GRID!$A$18:$A$29,0),MATCH(1,($U$2=GRID!$B$1:$U$1)*(КАЛЕНДАРЬ!F19=GRID!$B$3:$U$3),0)),
INDEX(GRID!$B$18:$U$29,MATCH(R$7,GRID!$A$18:$A$29,0),MATCH(1,($U$2=GRID!$B$1:$U$1)*(КАЛЕНДАРЬ!F19=GRID!$B$3:$U$3),0))*(1-GRID!$L$45))</f>
        <v>202400</v>
      </c>
      <c r="S24" s="5" cm="1">
        <f t="array" ref="S24">IF($I$2="Каникулы вместе",INDEX(GRID!$B$4:$U$15,MATCH(S$7,GRID!$A$4:$A$15,0),MATCH(1,($U$2=GRID!$B$1:$U$1)*(КАЛЕНДАРЬ!F19=GRID!$B$3:$U$3),0)),
INDEX(GRID!$B$4:$U$15,MATCH(S$7,GRID!$A$4:$A$15,0),MATCH(1,($U$2=GRID!$B$1:$U$1)*(КАЛЕНДАРЬ!F19=GRID!$B$3:$U$3),0))*(1-GRID!$L$45))</f>
        <v>507400</v>
      </c>
      <c r="T24" s="5" cm="1">
        <f t="array" ref="T24">IF($I$2="Каникулы вместе",INDEX(GRID!$B$4:$U$15,MATCH(T$7,GRID!$A$4:$A$15,0),MATCH(1,($U$2=GRID!$B$1:$U$1)*(КАЛЕНДАРЬ!F19=GRID!$B$3:$U$3),0)),
INDEX(GRID!$B$4:$U$15,MATCH(T$7,GRID!$A$4:$A$15,0),MATCH(1,($U$2=GRID!$B$1:$U$1)*(КАЛЕНДАРЬ!F19=GRID!$B$3:$U$3),0))*(1-GRID!$L$45))</f>
        <v>617900</v>
      </c>
    </row>
    <row r="25" spans="1:20" hidden="1">
      <c r="A25" s="108" t="s">
        <v>12</v>
      </c>
      <c r="B25" s="109">
        <v>17</v>
      </c>
      <c r="C25" s="5" cm="1">
        <f t="array" ref="C25">IF($I$2="Каникулы вместе",INDEX(GRID!$B$4:$U$15,MATCH(C$7,GRID!$A$4:$A$15,0),MATCH(1,($U$2=GRID!$B$1:$U$1)*(КАЛЕНДАРЬ!F20=GRID!$B$3:$U$3),0)),
INDEX(GRID!$B$4:$U$15,MATCH(C$7,GRID!$A$4:$A$15,0),MATCH(1,($U$2=GRID!$B$1:$U$1)*(КАЛЕНДАРЬ!F20=GRID!$B$3:$U$3),0))*(1-GRID!$L$45))</f>
        <v>30200.000000000004</v>
      </c>
      <c r="D25" s="5" cm="1">
        <f t="array" ref="D25">IF($I$2="Каникулы вместе",INDEX(GRID!$B$18:$U$29,MATCH(C$7,GRID!$A$18:$A$29,0),MATCH(1,($U$2=GRID!$B$1:$U$1)*(КАЛЕНДАРЬ!F20=GRID!$B$3:$U$3),0)),
INDEX(GRID!$B$18:$U$29,MATCH(C$7,GRID!$A$18:$A$29,0),MATCH(1,($U$2=GRID!$B$1:$U$1)*(КАЛЕНДАРЬ!F20=GRID!$B$3:$U$3),0))*(1-GRID!$L$45))</f>
        <v>35200</v>
      </c>
      <c r="E25" s="5" cm="1">
        <f t="array" ref="E25">IF($I$2="Каникулы вместе",INDEX(GRID!$B$4:$U$15,MATCH(E$7,GRID!$A$4:$A$15,0),MATCH(1,($U$2=GRID!$B$1:$U$1)*(КАЛЕНДАРЬ!F20=GRID!$B$3:$U$3),0)),
INDEX(GRID!$B$4:$U$15,MATCH(E$7,GRID!$A$4:$A$15,0),MATCH(1,($U$2=GRID!$B$1:$U$1)*(КАЛЕНДАРЬ!F20=GRID!$B$3:$U$3),0))*(1-GRID!$L$45))</f>
        <v>36300</v>
      </c>
      <c r="F25" s="5" cm="1">
        <f t="array" ref="F25">IF($I$2="Каникулы вместе",INDEX(GRID!$B$18:$U$29,MATCH(E$7,GRID!$A$18:$A$29,0),MATCH(1,($U$2=GRID!$B$1:$U$1)*(КАЛЕНДАРЬ!F20=GRID!$B$3:$U$3),0)),
INDEX(GRID!$B$18:$U$29,MATCH(E$7,GRID!$A$18:$A$29,0),MATCH(1,($U$2=GRID!$B$1:$U$1)*(КАЛЕНДАРЬ!F20=GRID!$B$3:$U$3),0))*(1-GRID!$L$45))</f>
        <v>41300</v>
      </c>
      <c r="G25" s="5" cm="1">
        <f t="array" ref="G25">IF($I$2="Каникулы вместе",INDEX(GRID!$B$4:$U$15,MATCH(G$7,GRID!$A$4:$A$15,0),MATCH(1,($U$2=GRID!$B$1:$U$1)*(КАЛЕНДАРЬ!F20=GRID!$B$3:$U$3),0)),
INDEX(GRID!$B$4:$U$15,MATCH(G$7,GRID!$A$4:$A$15,0),MATCH(1,($U$2=GRID!$B$1:$U$1)*(КАЛЕНДАРЬ!F20=GRID!$B$3:$U$3),0))*(1-GRID!$L$45))</f>
        <v>42500</v>
      </c>
      <c r="H25" s="5" cm="1">
        <f t="array" ref="H25">IF($I$2="Каникулы вместе",INDEX(GRID!$B$18:$U$29,MATCH(G$7,GRID!$A$18:$A$29,0),MATCH(1,($U$2=GRID!$B$1:$U$1)*(КАЛЕНДАРЬ!F20=GRID!$B$3:$U$3),0)),
INDEX(GRID!$B$18:$U$29,MATCH(G$7,GRID!$A$18:$A$29,0),MATCH(1,($U$2=GRID!$B$1:$U$1)*(КАЛЕНДАРЬ!F20=GRID!$B$3:$U$3),0))*(1-GRID!$L$45))</f>
        <v>47500</v>
      </c>
      <c r="I25" s="5" cm="1">
        <f t="array" ref="I25">IF($I$2="Каникулы вместе",INDEX(GRID!$B$4:$U$15,MATCH(I$7,GRID!$A$4:$A$15,0),MATCH(1,($U$2=GRID!$B$1:$U$1)*(КАЛЕНДАРЬ!F20=GRID!$B$3:$U$3),0)),
INDEX(GRID!$B$4:$U$15,MATCH(I$7,GRID!$A$4:$A$15,0),MATCH(1,($U$2=GRID!$B$1:$U$1)*(КАЛЕНДАРЬ!F20=GRID!$B$3:$U$3),0))*(1-GRID!$L$45))</f>
        <v>47400</v>
      </c>
      <c r="J25" s="5" cm="1">
        <f t="array" ref="J25">IF($I$2="Каникулы вместе",INDEX(GRID!$B$18:$U$29,MATCH(I$7,GRID!$A$18:$A$29,0),MATCH(1,($U$2=GRID!$B$1:$U$1)*(КАЛЕНДАРЬ!F20=GRID!$B$3:$U$3),0)),
INDEX(GRID!$B$18:$U$29,MATCH(I$7,GRID!$A$18:$A$29,0),MATCH(1,($U$2=GRID!$B$1:$U$1)*(КАЛЕНДАРЬ!F20=GRID!$B$3:$U$3),0))*(1-GRID!$L$45))</f>
        <v>52400</v>
      </c>
      <c r="K25" s="5" cm="1">
        <f t="array" ref="K25">IF($I$2="Каникулы вместе",INDEX(GRID!$B$4:$U$15,MATCH(K$7,GRID!$A$4:$A$15,0),MATCH(1,($U$2=GRID!$B$1:$U$1)*(КАЛЕНДАРЬ!F20=GRID!$B$3:$U$3),0)),
INDEX(GRID!$B$4:$U$15,MATCH(K$7,GRID!$A$4:$A$15,0),MATCH(1,($U$2=GRID!$B$1:$U$1)*(КАЛЕНДАРЬ!F20=GRID!$B$3:$U$3),0))*(1-GRID!$L$45))</f>
        <v>53300</v>
      </c>
      <c r="L25" s="5" cm="1">
        <f t="array" ref="L25">IF($I$2="Каникулы вместе",INDEX(GRID!$B$18:$U$29,MATCH(K$7,GRID!$A$18:$A$29,0),MATCH(1,($U$2=GRID!$B$1:$U$1)*(КАЛЕНДАРЬ!F20=GRID!$B$3:$U$3),0)),
INDEX(GRID!$B$18:$U$29,MATCH(K$7,GRID!$A$18:$A$29,0),MATCH(1,($U$2=GRID!$B$1:$U$1)*(КАЛЕНДАРЬ!F20=GRID!$B$3:$U$3),0))*(1-GRID!$L$45))</f>
        <v>58300</v>
      </c>
      <c r="M25" s="5" cm="1">
        <f t="array" ref="M25">IF($I$2="Каникулы вместе",INDEX(GRID!$B$4:$U$15,MATCH(M$7,GRID!$A$4:$A$15,0),MATCH(1,($U$2=GRID!$B$1:$U$1)*(КАЛЕНДАРЬ!F20=GRID!$B$3:$U$3),0)),
INDEX(GRID!$B$4:$U$15,MATCH(M$7,GRID!$A$4:$A$15,0),MATCH(1,($U$2=GRID!$B$1:$U$1)*(КАЛЕНДАРЬ!F20=GRID!$B$3:$U$3),0))*(1-GRID!$L$45))</f>
        <v>74000</v>
      </c>
      <c r="N25" s="5" cm="1">
        <f t="array" ref="N25">IF($I$2="Каникулы вместе",INDEX(GRID!$B$18:$U$29,MATCH(M$7,GRID!$A$18:$A$29,0),MATCH(1,($U$2=GRID!$B$1:$U$1)*(КАЛЕНДАРЬ!F20=GRID!$B$3:$U$3),0)),
INDEX(GRID!$B$18:$U$29,MATCH(M$7,GRID!$A$18:$A$29,0),MATCH(1,($U$2=GRID!$B$1:$U$1)*(КАЛЕНДАРЬ!F20=GRID!$B$3:$U$3),0))*(1-GRID!$L$45))</f>
        <v>79000</v>
      </c>
      <c r="O25" s="5" cm="1">
        <f t="array" ref="O25">IF($I$2="Каникулы вместе",INDEX(GRID!$B$4:$U$15,MATCH(O$7,GRID!$A$4:$A$15,0),MATCH(1,($U$2=GRID!$B$1:$U$1)*(КАЛЕНДАРЬ!F20=GRID!$B$3:$U$3),0)),
INDEX(GRID!$B$4:$U$15,MATCH(O$7,GRID!$A$4:$A$15,0),MATCH(1,($U$2=GRID!$B$1:$U$1)*(КАЛЕНДАРЬ!F20=GRID!$B$3:$U$3),0))*(1-GRID!$L$45))</f>
        <v>108800</v>
      </c>
      <c r="P25" s="5" cm="1">
        <f t="array" ref="P25">IF($I$2="Каникулы вместе",INDEX(GRID!$B$4:$U$15,MATCH(P$7,GRID!$A$4:$A$15,0),MATCH(1,($U$2=GRID!$B$1:$U$1)*(КАЛЕНДАРЬ!F20=GRID!$B$3:$U$3),0)),
INDEX(GRID!$B$4:$U$15,MATCH(P$7,GRID!$A$4:$A$15,0),MATCH(1,($U$2=GRID!$B$1:$U$1)*(КАЛЕНДАРЬ!F20=GRID!$B$3:$U$3),0))*(1-GRID!$L$45))</f>
        <v>151400</v>
      </c>
      <c r="Q25" s="5" cm="1">
        <f t="array" ref="Q25">IF($I$2="Каникулы вместе",INDEX(GRID!$B$4:$U$15,MATCH(Q$7,GRID!$A$4:$A$15,0),MATCH(1,($U$2=GRID!$B$1:$U$1)*(КАЛЕНДАРЬ!F20=GRID!$B$3:$U$3),0)),
INDEX(GRID!$B$4:$U$15,MATCH(Q$7,GRID!$A$4:$A$15,0),MATCH(1,($U$2=GRID!$B$1:$U$1)*(КАЛЕНДАРЬ!F20=GRID!$B$3:$U$3),0))*(1-GRID!$L$45))</f>
        <v>177900</v>
      </c>
      <c r="R25" s="5" cm="1">
        <f t="array" ref="R25">IF($I$2="Каникулы вместе",INDEX(GRID!$B$18:$U$29,MATCH(R$7,GRID!$A$18:$A$29,0),MATCH(1,($U$2=GRID!$B$1:$U$1)*(КАЛЕНДАРЬ!F20=GRID!$B$3:$U$3),0)),
INDEX(GRID!$B$18:$U$29,MATCH(R$7,GRID!$A$18:$A$29,0),MATCH(1,($U$2=GRID!$B$1:$U$1)*(КАЛЕНДАРЬ!F20=GRID!$B$3:$U$3),0))*(1-GRID!$L$45))</f>
        <v>202400</v>
      </c>
      <c r="S25" s="5" cm="1">
        <f t="array" ref="S25">IF($I$2="Каникулы вместе",INDEX(GRID!$B$4:$U$15,MATCH(S$7,GRID!$A$4:$A$15,0),MATCH(1,($U$2=GRID!$B$1:$U$1)*(КАЛЕНДАРЬ!F20=GRID!$B$3:$U$3),0)),
INDEX(GRID!$B$4:$U$15,MATCH(S$7,GRID!$A$4:$A$15,0),MATCH(1,($U$2=GRID!$B$1:$U$1)*(КАЛЕНДАРЬ!F20=GRID!$B$3:$U$3),0))*(1-GRID!$L$45))</f>
        <v>507400</v>
      </c>
      <c r="T25" s="5" cm="1">
        <f t="array" ref="T25">IF($I$2="Каникулы вместе",INDEX(GRID!$B$4:$U$15,MATCH(T$7,GRID!$A$4:$A$15,0),MATCH(1,($U$2=GRID!$B$1:$U$1)*(КАЛЕНДАРЬ!F20=GRID!$B$3:$U$3),0)),
INDEX(GRID!$B$4:$U$15,MATCH(T$7,GRID!$A$4:$A$15,0),MATCH(1,($U$2=GRID!$B$1:$U$1)*(КАЛЕНДАРЬ!F20=GRID!$B$3:$U$3),0))*(1-GRID!$L$45))</f>
        <v>617900</v>
      </c>
    </row>
    <row r="26" spans="1:20" hidden="1">
      <c r="A26" s="108" t="s">
        <v>13</v>
      </c>
      <c r="B26" s="109">
        <v>18</v>
      </c>
      <c r="C26" s="5" cm="1">
        <f t="array" ref="C26">IF($I$2="Каникулы вместе",INDEX(GRID!$B$4:$U$15,MATCH(C$7,GRID!$A$4:$A$15,0),MATCH(1,($U$2=GRID!$B$1:$U$1)*(КАЛЕНДАРЬ!F21=GRID!$B$3:$U$3),0)),
INDEX(GRID!$B$4:$U$15,MATCH(C$7,GRID!$A$4:$A$15,0),MATCH(1,($U$2=GRID!$B$1:$U$1)*(КАЛЕНДАРЬ!F21=GRID!$B$3:$U$3),0))*(1-GRID!$L$45))</f>
        <v>30200.000000000004</v>
      </c>
      <c r="D26" s="5" cm="1">
        <f t="array" ref="D26">IF($I$2="Каникулы вместе",INDEX(GRID!$B$18:$U$29,MATCH(C$7,GRID!$A$18:$A$29,0),MATCH(1,($U$2=GRID!$B$1:$U$1)*(КАЛЕНДАРЬ!F21=GRID!$B$3:$U$3),0)),
INDEX(GRID!$B$18:$U$29,MATCH(C$7,GRID!$A$18:$A$29,0),MATCH(1,($U$2=GRID!$B$1:$U$1)*(КАЛЕНДАРЬ!F21=GRID!$B$3:$U$3),0))*(1-GRID!$L$45))</f>
        <v>35200</v>
      </c>
      <c r="E26" s="5" cm="1">
        <f t="array" ref="E26">IF($I$2="Каникулы вместе",INDEX(GRID!$B$4:$U$15,MATCH(E$7,GRID!$A$4:$A$15,0),MATCH(1,($U$2=GRID!$B$1:$U$1)*(КАЛЕНДАРЬ!F21=GRID!$B$3:$U$3),0)),
INDEX(GRID!$B$4:$U$15,MATCH(E$7,GRID!$A$4:$A$15,0),MATCH(1,($U$2=GRID!$B$1:$U$1)*(КАЛЕНДАРЬ!F21=GRID!$B$3:$U$3),0))*(1-GRID!$L$45))</f>
        <v>36300</v>
      </c>
      <c r="F26" s="5" cm="1">
        <f t="array" ref="F26">IF($I$2="Каникулы вместе",INDEX(GRID!$B$18:$U$29,MATCH(E$7,GRID!$A$18:$A$29,0),MATCH(1,($U$2=GRID!$B$1:$U$1)*(КАЛЕНДАРЬ!F21=GRID!$B$3:$U$3),0)),
INDEX(GRID!$B$18:$U$29,MATCH(E$7,GRID!$A$18:$A$29,0),MATCH(1,($U$2=GRID!$B$1:$U$1)*(КАЛЕНДАРЬ!F21=GRID!$B$3:$U$3),0))*(1-GRID!$L$45))</f>
        <v>41300</v>
      </c>
      <c r="G26" s="5" cm="1">
        <f t="array" ref="G26">IF($I$2="Каникулы вместе",INDEX(GRID!$B$4:$U$15,MATCH(G$7,GRID!$A$4:$A$15,0),MATCH(1,($U$2=GRID!$B$1:$U$1)*(КАЛЕНДАРЬ!F21=GRID!$B$3:$U$3),0)),
INDEX(GRID!$B$4:$U$15,MATCH(G$7,GRID!$A$4:$A$15,0),MATCH(1,($U$2=GRID!$B$1:$U$1)*(КАЛЕНДАРЬ!F21=GRID!$B$3:$U$3),0))*(1-GRID!$L$45))</f>
        <v>42500</v>
      </c>
      <c r="H26" s="5" cm="1">
        <f t="array" ref="H26">IF($I$2="Каникулы вместе",INDEX(GRID!$B$18:$U$29,MATCH(G$7,GRID!$A$18:$A$29,0),MATCH(1,($U$2=GRID!$B$1:$U$1)*(КАЛЕНДАРЬ!F21=GRID!$B$3:$U$3),0)),
INDEX(GRID!$B$18:$U$29,MATCH(G$7,GRID!$A$18:$A$29,0),MATCH(1,($U$2=GRID!$B$1:$U$1)*(КАЛЕНДАРЬ!F21=GRID!$B$3:$U$3),0))*(1-GRID!$L$45))</f>
        <v>47500</v>
      </c>
      <c r="I26" s="5" cm="1">
        <f t="array" ref="I26">IF($I$2="Каникулы вместе",INDEX(GRID!$B$4:$U$15,MATCH(I$7,GRID!$A$4:$A$15,0),MATCH(1,($U$2=GRID!$B$1:$U$1)*(КАЛЕНДАРЬ!F21=GRID!$B$3:$U$3),0)),
INDEX(GRID!$B$4:$U$15,MATCH(I$7,GRID!$A$4:$A$15,0),MATCH(1,($U$2=GRID!$B$1:$U$1)*(КАЛЕНДАРЬ!F21=GRID!$B$3:$U$3),0))*(1-GRID!$L$45))</f>
        <v>47400</v>
      </c>
      <c r="J26" s="5" cm="1">
        <f t="array" ref="J26">IF($I$2="Каникулы вместе",INDEX(GRID!$B$18:$U$29,MATCH(I$7,GRID!$A$18:$A$29,0),MATCH(1,($U$2=GRID!$B$1:$U$1)*(КАЛЕНДАРЬ!F21=GRID!$B$3:$U$3),0)),
INDEX(GRID!$B$18:$U$29,MATCH(I$7,GRID!$A$18:$A$29,0),MATCH(1,($U$2=GRID!$B$1:$U$1)*(КАЛЕНДАРЬ!F21=GRID!$B$3:$U$3),0))*(1-GRID!$L$45))</f>
        <v>52400</v>
      </c>
      <c r="K26" s="5" cm="1">
        <f t="array" ref="K26">IF($I$2="Каникулы вместе",INDEX(GRID!$B$4:$U$15,MATCH(K$7,GRID!$A$4:$A$15,0),MATCH(1,($U$2=GRID!$B$1:$U$1)*(КАЛЕНДАРЬ!F21=GRID!$B$3:$U$3),0)),
INDEX(GRID!$B$4:$U$15,MATCH(K$7,GRID!$A$4:$A$15,0),MATCH(1,($U$2=GRID!$B$1:$U$1)*(КАЛЕНДАРЬ!F21=GRID!$B$3:$U$3),0))*(1-GRID!$L$45))</f>
        <v>53300</v>
      </c>
      <c r="L26" s="5" cm="1">
        <f t="array" ref="L26">IF($I$2="Каникулы вместе",INDEX(GRID!$B$18:$U$29,MATCH(K$7,GRID!$A$18:$A$29,0),MATCH(1,($U$2=GRID!$B$1:$U$1)*(КАЛЕНДАРЬ!F21=GRID!$B$3:$U$3),0)),
INDEX(GRID!$B$18:$U$29,MATCH(K$7,GRID!$A$18:$A$29,0),MATCH(1,($U$2=GRID!$B$1:$U$1)*(КАЛЕНДАРЬ!F21=GRID!$B$3:$U$3),0))*(1-GRID!$L$45))</f>
        <v>58300</v>
      </c>
      <c r="M26" s="5" cm="1">
        <f t="array" ref="M26">IF($I$2="Каникулы вместе",INDEX(GRID!$B$4:$U$15,MATCH(M$7,GRID!$A$4:$A$15,0),MATCH(1,($U$2=GRID!$B$1:$U$1)*(КАЛЕНДАРЬ!F21=GRID!$B$3:$U$3),0)),
INDEX(GRID!$B$4:$U$15,MATCH(M$7,GRID!$A$4:$A$15,0),MATCH(1,($U$2=GRID!$B$1:$U$1)*(КАЛЕНДАРЬ!F21=GRID!$B$3:$U$3),0))*(1-GRID!$L$45))</f>
        <v>74000</v>
      </c>
      <c r="N26" s="5" cm="1">
        <f t="array" ref="N26">IF($I$2="Каникулы вместе",INDEX(GRID!$B$18:$U$29,MATCH(M$7,GRID!$A$18:$A$29,0),MATCH(1,($U$2=GRID!$B$1:$U$1)*(КАЛЕНДАРЬ!F21=GRID!$B$3:$U$3),0)),
INDEX(GRID!$B$18:$U$29,MATCH(M$7,GRID!$A$18:$A$29,0),MATCH(1,($U$2=GRID!$B$1:$U$1)*(КАЛЕНДАРЬ!F21=GRID!$B$3:$U$3),0))*(1-GRID!$L$45))</f>
        <v>79000</v>
      </c>
      <c r="O26" s="5" cm="1">
        <f t="array" ref="O26">IF($I$2="Каникулы вместе",INDEX(GRID!$B$4:$U$15,MATCH(O$7,GRID!$A$4:$A$15,0),MATCH(1,($U$2=GRID!$B$1:$U$1)*(КАЛЕНДАРЬ!F21=GRID!$B$3:$U$3),0)),
INDEX(GRID!$B$4:$U$15,MATCH(O$7,GRID!$A$4:$A$15,0),MATCH(1,($U$2=GRID!$B$1:$U$1)*(КАЛЕНДАРЬ!F21=GRID!$B$3:$U$3),0))*(1-GRID!$L$45))</f>
        <v>108800</v>
      </c>
      <c r="P26" s="5" cm="1">
        <f t="array" ref="P26">IF($I$2="Каникулы вместе",INDEX(GRID!$B$4:$U$15,MATCH(P$7,GRID!$A$4:$A$15,0),MATCH(1,($U$2=GRID!$B$1:$U$1)*(КАЛЕНДАРЬ!F21=GRID!$B$3:$U$3),0)),
INDEX(GRID!$B$4:$U$15,MATCH(P$7,GRID!$A$4:$A$15,0),MATCH(1,($U$2=GRID!$B$1:$U$1)*(КАЛЕНДАРЬ!F21=GRID!$B$3:$U$3),0))*(1-GRID!$L$45))</f>
        <v>151400</v>
      </c>
      <c r="Q26" s="5" cm="1">
        <f t="array" ref="Q26">IF($I$2="Каникулы вместе",INDEX(GRID!$B$4:$U$15,MATCH(Q$7,GRID!$A$4:$A$15,0),MATCH(1,($U$2=GRID!$B$1:$U$1)*(КАЛЕНДАРЬ!F21=GRID!$B$3:$U$3),0)),
INDEX(GRID!$B$4:$U$15,MATCH(Q$7,GRID!$A$4:$A$15,0),MATCH(1,($U$2=GRID!$B$1:$U$1)*(КАЛЕНДАРЬ!F21=GRID!$B$3:$U$3),0))*(1-GRID!$L$45))</f>
        <v>177900</v>
      </c>
      <c r="R26" s="5" cm="1">
        <f t="array" ref="R26">IF($I$2="Каникулы вместе",INDEX(GRID!$B$18:$U$29,MATCH(R$7,GRID!$A$18:$A$29,0),MATCH(1,($U$2=GRID!$B$1:$U$1)*(КАЛЕНДАРЬ!F21=GRID!$B$3:$U$3),0)),
INDEX(GRID!$B$18:$U$29,MATCH(R$7,GRID!$A$18:$A$29,0),MATCH(1,($U$2=GRID!$B$1:$U$1)*(КАЛЕНДАРЬ!F21=GRID!$B$3:$U$3),0))*(1-GRID!$L$45))</f>
        <v>202400</v>
      </c>
      <c r="S26" s="5" cm="1">
        <f t="array" ref="S26">IF($I$2="Каникулы вместе",INDEX(GRID!$B$4:$U$15,MATCH(S$7,GRID!$A$4:$A$15,0),MATCH(1,($U$2=GRID!$B$1:$U$1)*(КАЛЕНДАРЬ!F21=GRID!$B$3:$U$3),0)),
INDEX(GRID!$B$4:$U$15,MATCH(S$7,GRID!$A$4:$A$15,0),MATCH(1,($U$2=GRID!$B$1:$U$1)*(КАЛЕНДАРЬ!F21=GRID!$B$3:$U$3),0))*(1-GRID!$L$45))</f>
        <v>507400</v>
      </c>
      <c r="T26" s="5" cm="1">
        <f t="array" ref="T26">IF($I$2="Каникулы вместе",INDEX(GRID!$B$4:$U$15,MATCH(T$7,GRID!$A$4:$A$15,0),MATCH(1,($U$2=GRID!$B$1:$U$1)*(КАЛЕНДАРЬ!F21=GRID!$B$3:$U$3),0)),
INDEX(GRID!$B$4:$U$15,MATCH(T$7,GRID!$A$4:$A$15,0),MATCH(1,($U$2=GRID!$B$1:$U$1)*(КАЛЕНДАРЬ!F21=GRID!$B$3:$U$3),0))*(1-GRID!$L$45))</f>
        <v>617900</v>
      </c>
    </row>
    <row r="27" spans="1:20" hidden="1">
      <c r="A27" s="108" t="s">
        <v>14</v>
      </c>
      <c r="B27" s="109">
        <v>19</v>
      </c>
      <c r="C27" s="5" cm="1">
        <f t="array" ref="C27">IF($I$2="Каникулы вместе",INDEX(GRID!$B$4:$U$15,MATCH(C$7,GRID!$A$4:$A$15,0),MATCH(1,($U$2=GRID!$B$1:$U$1)*(КАЛЕНДАРЬ!F22=GRID!$B$3:$U$3),0)),
INDEX(GRID!$B$4:$U$15,MATCH(C$7,GRID!$A$4:$A$15,0),MATCH(1,($U$2=GRID!$B$1:$U$1)*(КАЛЕНДАРЬ!F22=GRID!$B$3:$U$3),0))*(1-GRID!$L$45))</f>
        <v>30200.000000000004</v>
      </c>
      <c r="D27" s="5" cm="1">
        <f t="array" ref="D27">IF($I$2="Каникулы вместе",INDEX(GRID!$B$18:$U$29,MATCH(C$7,GRID!$A$18:$A$29,0),MATCH(1,($U$2=GRID!$B$1:$U$1)*(КАЛЕНДАРЬ!F22=GRID!$B$3:$U$3),0)),
INDEX(GRID!$B$18:$U$29,MATCH(C$7,GRID!$A$18:$A$29,0),MATCH(1,($U$2=GRID!$B$1:$U$1)*(КАЛЕНДАРЬ!F22=GRID!$B$3:$U$3),0))*(1-GRID!$L$45))</f>
        <v>35200</v>
      </c>
      <c r="E27" s="5" cm="1">
        <f t="array" ref="E27">IF($I$2="Каникулы вместе",INDEX(GRID!$B$4:$U$15,MATCH(E$7,GRID!$A$4:$A$15,0),MATCH(1,($U$2=GRID!$B$1:$U$1)*(КАЛЕНДАРЬ!F22=GRID!$B$3:$U$3),0)),
INDEX(GRID!$B$4:$U$15,MATCH(E$7,GRID!$A$4:$A$15,0),MATCH(1,($U$2=GRID!$B$1:$U$1)*(КАЛЕНДАРЬ!F22=GRID!$B$3:$U$3),0))*(1-GRID!$L$45))</f>
        <v>36300</v>
      </c>
      <c r="F27" s="5" cm="1">
        <f t="array" ref="F27">IF($I$2="Каникулы вместе",INDEX(GRID!$B$18:$U$29,MATCH(E$7,GRID!$A$18:$A$29,0),MATCH(1,($U$2=GRID!$B$1:$U$1)*(КАЛЕНДАРЬ!F22=GRID!$B$3:$U$3),0)),
INDEX(GRID!$B$18:$U$29,MATCH(E$7,GRID!$A$18:$A$29,0),MATCH(1,($U$2=GRID!$B$1:$U$1)*(КАЛЕНДАРЬ!F22=GRID!$B$3:$U$3),0))*(1-GRID!$L$45))</f>
        <v>41300</v>
      </c>
      <c r="G27" s="5" cm="1">
        <f t="array" ref="G27">IF($I$2="Каникулы вместе",INDEX(GRID!$B$4:$U$15,MATCH(G$7,GRID!$A$4:$A$15,0),MATCH(1,($U$2=GRID!$B$1:$U$1)*(КАЛЕНДАРЬ!F22=GRID!$B$3:$U$3),0)),
INDEX(GRID!$B$4:$U$15,MATCH(G$7,GRID!$A$4:$A$15,0),MATCH(1,($U$2=GRID!$B$1:$U$1)*(КАЛЕНДАРЬ!F22=GRID!$B$3:$U$3),0))*(1-GRID!$L$45))</f>
        <v>42500</v>
      </c>
      <c r="H27" s="5" cm="1">
        <f t="array" ref="H27">IF($I$2="Каникулы вместе",INDEX(GRID!$B$18:$U$29,MATCH(G$7,GRID!$A$18:$A$29,0),MATCH(1,($U$2=GRID!$B$1:$U$1)*(КАЛЕНДАРЬ!F22=GRID!$B$3:$U$3),0)),
INDEX(GRID!$B$18:$U$29,MATCH(G$7,GRID!$A$18:$A$29,0),MATCH(1,($U$2=GRID!$B$1:$U$1)*(КАЛЕНДАРЬ!F22=GRID!$B$3:$U$3),0))*(1-GRID!$L$45))</f>
        <v>47500</v>
      </c>
      <c r="I27" s="5" cm="1">
        <f t="array" ref="I27">IF($I$2="Каникулы вместе",INDEX(GRID!$B$4:$U$15,MATCH(I$7,GRID!$A$4:$A$15,0),MATCH(1,($U$2=GRID!$B$1:$U$1)*(КАЛЕНДАРЬ!F22=GRID!$B$3:$U$3),0)),
INDEX(GRID!$B$4:$U$15,MATCH(I$7,GRID!$A$4:$A$15,0),MATCH(1,($U$2=GRID!$B$1:$U$1)*(КАЛЕНДАРЬ!F22=GRID!$B$3:$U$3),0))*(1-GRID!$L$45))</f>
        <v>47400</v>
      </c>
      <c r="J27" s="5" cm="1">
        <f t="array" ref="J27">IF($I$2="Каникулы вместе",INDEX(GRID!$B$18:$U$29,MATCH(I$7,GRID!$A$18:$A$29,0),MATCH(1,($U$2=GRID!$B$1:$U$1)*(КАЛЕНДАРЬ!F22=GRID!$B$3:$U$3),0)),
INDEX(GRID!$B$18:$U$29,MATCH(I$7,GRID!$A$18:$A$29,0),MATCH(1,($U$2=GRID!$B$1:$U$1)*(КАЛЕНДАРЬ!F22=GRID!$B$3:$U$3),0))*(1-GRID!$L$45))</f>
        <v>52400</v>
      </c>
      <c r="K27" s="5" cm="1">
        <f t="array" ref="K27">IF($I$2="Каникулы вместе",INDEX(GRID!$B$4:$U$15,MATCH(K$7,GRID!$A$4:$A$15,0),MATCH(1,($U$2=GRID!$B$1:$U$1)*(КАЛЕНДАРЬ!F22=GRID!$B$3:$U$3),0)),
INDEX(GRID!$B$4:$U$15,MATCH(K$7,GRID!$A$4:$A$15,0),MATCH(1,($U$2=GRID!$B$1:$U$1)*(КАЛЕНДАРЬ!F22=GRID!$B$3:$U$3),0))*(1-GRID!$L$45))</f>
        <v>53300</v>
      </c>
      <c r="L27" s="5" cm="1">
        <f t="array" ref="L27">IF($I$2="Каникулы вместе",INDEX(GRID!$B$18:$U$29,MATCH(K$7,GRID!$A$18:$A$29,0),MATCH(1,($U$2=GRID!$B$1:$U$1)*(КАЛЕНДАРЬ!F22=GRID!$B$3:$U$3),0)),
INDEX(GRID!$B$18:$U$29,MATCH(K$7,GRID!$A$18:$A$29,0),MATCH(1,($U$2=GRID!$B$1:$U$1)*(КАЛЕНДАРЬ!F22=GRID!$B$3:$U$3),0))*(1-GRID!$L$45))</f>
        <v>58300</v>
      </c>
      <c r="M27" s="5" cm="1">
        <f t="array" ref="M27">IF($I$2="Каникулы вместе",INDEX(GRID!$B$4:$U$15,MATCH(M$7,GRID!$A$4:$A$15,0),MATCH(1,($U$2=GRID!$B$1:$U$1)*(КАЛЕНДАРЬ!F22=GRID!$B$3:$U$3),0)),
INDEX(GRID!$B$4:$U$15,MATCH(M$7,GRID!$A$4:$A$15,0),MATCH(1,($U$2=GRID!$B$1:$U$1)*(КАЛЕНДАРЬ!F22=GRID!$B$3:$U$3),0))*(1-GRID!$L$45))</f>
        <v>74000</v>
      </c>
      <c r="N27" s="5" cm="1">
        <f t="array" ref="N27">IF($I$2="Каникулы вместе",INDEX(GRID!$B$18:$U$29,MATCH(M$7,GRID!$A$18:$A$29,0),MATCH(1,($U$2=GRID!$B$1:$U$1)*(КАЛЕНДАРЬ!F22=GRID!$B$3:$U$3),0)),
INDEX(GRID!$B$18:$U$29,MATCH(M$7,GRID!$A$18:$A$29,0),MATCH(1,($U$2=GRID!$B$1:$U$1)*(КАЛЕНДАРЬ!F22=GRID!$B$3:$U$3),0))*(1-GRID!$L$45))</f>
        <v>79000</v>
      </c>
      <c r="O27" s="5" cm="1">
        <f t="array" ref="O27">IF($I$2="Каникулы вместе",INDEX(GRID!$B$4:$U$15,MATCH(O$7,GRID!$A$4:$A$15,0),MATCH(1,($U$2=GRID!$B$1:$U$1)*(КАЛЕНДАРЬ!F22=GRID!$B$3:$U$3),0)),
INDEX(GRID!$B$4:$U$15,MATCH(O$7,GRID!$A$4:$A$15,0),MATCH(1,($U$2=GRID!$B$1:$U$1)*(КАЛЕНДАРЬ!F22=GRID!$B$3:$U$3),0))*(1-GRID!$L$45))</f>
        <v>108800</v>
      </c>
      <c r="P27" s="5" cm="1">
        <f t="array" ref="P27">IF($I$2="Каникулы вместе",INDEX(GRID!$B$4:$U$15,MATCH(P$7,GRID!$A$4:$A$15,0),MATCH(1,($U$2=GRID!$B$1:$U$1)*(КАЛЕНДАРЬ!F22=GRID!$B$3:$U$3),0)),
INDEX(GRID!$B$4:$U$15,MATCH(P$7,GRID!$A$4:$A$15,0),MATCH(1,($U$2=GRID!$B$1:$U$1)*(КАЛЕНДАРЬ!F22=GRID!$B$3:$U$3),0))*(1-GRID!$L$45))</f>
        <v>151400</v>
      </c>
      <c r="Q27" s="5" cm="1">
        <f t="array" ref="Q27">IF($I$2="Каникулы вместе",INDEX(GRID!$B$4:$U$15,MATCH(Q$7,GRID!$A$4:$A$15,0),MATCH(1,($U$2=GRID!$B$1:$U$1)*(КАЛЕНДАРЬ!F22=GRID!$B$3:$U$3),0)),
INDEX(GRID!$B$4:$U$15,MATCH(Q$7,GRID!$A$4:$A$15,0),MATCH(1,($U$2=GRID!$B$1:$U$1)*(КАЛЕНДАРЬ!F22=GRID!$B$3:$U$3),0))*(1-GRID!$L$45))</f>
        <v>177900</v>
      </c>
      <c r="R27" s="5" cm="1">
        <f t="array" ref="R27">IF($I$2="Каникулы вместе",INDEX(GRID!$B$18:$U$29,MATCH(R$7,GRID!$A$18:$A$29,0),MATCH(1,($U$2=GRID!$B$1:$U$1)*(КАЛЕНДАРЬ!F22=GRID!$B$3:$U$3),0)),
INDEX(GRID!$B$18:$U$29,MATCH(R$7,GRID!$A$18:$A$29,0),MATCH(1,($U$2=GRID!$B$1:$U$1)*(КАЛЕНДАРЬ!F22=GRID!$B$3:$U$3),0))*(1-GRID!$L$45))</f>
        <v>202400</v>
      </c>
      <c r="S27" s="5" cm="1">
        <f t="array" ref="S27">IF($I$2="Каникулы вместе",INDEX(GRID!$B$4:$U$15,MATCH(S$7,GRID!$A$4:$A$15,0),MATCH(1,($U$2=GRID!$B$1:$U$1)*(КАЛЕНДАРЬ!F22=GRID!$B$3:$U$3),0)),
INDEX(GRID!$B$4:$U$15,MATCH(S$7,GRID!$A$4:$A$15,0),MATCH(1,($U$2=GRID!$B$1:$U$1)*(КАЛЕНДАРЬ!F22=GRID!$B$3:$U$3),0))*(1-GRID!$L$45))</f>
        <v>507400</v>
      </c>
      <c r="T27" s="5" cm="1">
        <f t="array" ref="T27">IF($I$2="Каникулы вместе",INDEX(GRID!$B$4:$U$15,MATCH(T$7,GRID!$A$4:$A$15,0),MATCH(1,($U$2=GRID!$B$1:$U$1)*(КАЛЕНДАРЬ!F22=GRID!$B$3:$U$3),0)),
INDEX(GRID!$B$4:$U$15,MATCH(T$7,GRID!$A$4:$A$15,0),MATCH(1,($U$2=GRID!$B$1:$U$1)*(КАЛЕНДАРЬ!F22=GRID!$B$3:$U$3),0))*(1-GRID!$L$45))</f>
        <v>617900</v>
      </c>
    </row>
    <row r="28" spans="1:20" hidden="1">
      <c r="A28" s="108" t="s">
        <v>15</v>
      </c>
      <c r="B28" s="109">
        <v>20</v>
      </c>
      <c r="C28" s="5" cm="1">
        <f t="array" ref="C28">IF($I$2="Каникулы вместе",INDEX(GRID!$B$4:$U$15,MATCH(C$7,GRID!$A$4:$A$15,0),MATCH(1,($U$2=GRID!$B$1:$U$1)*(КАЛЕНДАРЬ!F23=GRID!$B$3:$U$3),0)),
INDEX(GRID!$B$4:$U$15,MATCH(C$7,GRID!$A$4:$A$15,0),MATCH(1,($U$2=GRID!$B$1:$U$1)*(КАЛЕНДАРЬ!F23=GRID!$B$3:$U$3),0))*(1-GRID!$L$45))</f>
        <v>33200</v>
      </c>
      <c r="D28" s="5" cm="1">
        <f t="array" ref="D28">IF($I$2="Каникулы вместе",INDEX(GRID!$B$18:$U$29,MATCH(C$7,GRID!$A$18:$A$29,0),MATCH(1,($U$2=GRID!$B$1:$U$1)*(КАЛЕНДАРЬ!F23=GRID!$B$3:$U$3),0)),
INDEX(GRID!$B$18:$U$29,MATCH(C$7,GRID!$A$18:$A$29,0),MATCH(1,($U$2=GRID!$B$1:$U$1)*(КАЛЕНДАРЬ!F23=GRID!$B$3:$U$3),0))*(1-GRID!$L$45))</f>
        <v>38200</v>
      </c>
      <c r="E28" s="5" cm="1">
        <f t="array" ref="E28">IF($I$2="Каникулы вместе",INDEX(GRID!$B$4:$U$15,MATCH(E$7,GRID!$A$4:$A$15,0),MATCH(1,($U$2=GRID!$B$1:$U$1)*(КАЛЕНДАРЬ!F23=GRID!$B$3:$U$3),0)),
INDEX(GRID!$B$4:$U$15,MATCH(E$7,GRID!$A$4:$A$15,0),MATCH(1,($U$2=GRID!$B$1:$U$1)*(КАЛЕНДАРЬ!F23=GRID!$B$3:$U$3),0))*(1-GRID!$L$45))</f>
        <v>39900</v>
      </c>
      <c r="F28" s="5" cm="1">
        <f t="array" ref="F28">IF($I$2="Каникулы вместе",INDEX(GRID!$B$18:$U$29,MATCH(E$7,GRID!$A$18:$A$29,0),MATCH(1,($U$2=GRID!$B$1:$U$1)*(КАЛЕНДАРЬ!F23=GRID!$B$3:$U$3),0)),
INDEX(GRID!$B$18:$U$29,MATCH(E$7,GRID!$A$18:$A$29,0),MATCH(1,($U$2=GRID!$B$1:$U$1)*(КАЛЕНДАРЬ!F23=GRID!$B$3:$U$3),0))*(1-GRID!$L$45))</f>
        <v>44900</v>
      </c>
      <c r="G28" s="5" cm="1">
        <f t="array" ref="G28">IF($I$2="Каникулы вместе",INDEX(GRID!$B$4:$U$15,MATCH(G$7,GRID!$A$4:$A$15,0),MATCH(1,($U$2=GRID!$B$1:$U$1)*(КАЛЕНДАРЬ!F23=GRID!$B$3:$U$3),0)),
INDEX(GRID!$B$4:$U$15,MATCH(G$7,GRID!$A$4:$A$15,0),MATCH(1,($U$2=GRID!$B$1:$U$1)*(КАЛЕНДАРЬ!F23=GRID!$B$3:$U$3),0))*(1-GRID!$L$45))</f>
        <v>46200</v>
      </c>
      <c r="H28" s="5" cm="1">
        <f t="array" ref="H28">IF($I$2="Каникулы вместе",INDEX(GRID!$B$18:$U$29,MATCH(G$7,GRID!$A$18:$A$29,0),MATCH(1,($U$2=GRID!$B$1:$U$1)*(КАЛЕНДАРЬ!F23=GRID!$B$3:$U$3),0)),
INDEX(GRID!$B$18:$U$29,MATCH(G$7,GRID!$A$18:$A$29,0),MATCH(1,($U$2=GRID!$B$1:$U$1)*(КАЛЕНДАРЬ!F23=GRID!$B$3:$U$3),0))*(1-GRID!$L$45))</f>
        <v>51200</v>
      </c>
      <c r="I28" s="5" cm="1">
        <f t="array" ref="I28">IF($I$2="Каникулы вместе",INDEX(GRID!$B$4:$U$15,MATCH(I$7,GRID!$A$4:$A$15,0),MATCH(1,($U$2=GRID!$B$1:$U$1)*(КАЛЕНДАРЬ!F23=GRID!$B$3:$U$3),0)),
INDEX(GRID!$B$4:$U$15,MATCH(I$7,GRID!$A$4:$A$15,0),MATCH(1,($U$2=GRID!$B$1:$U$1)*(КАЛЕНДАРЬ!F23=GRID!$B$3:$U$3),0))*(1-GRID!$L$45))</f>
        <v>51700</v>
      </c>
      <c r="J28" s="5" cm="1">
        <f t="array" ref="J28">IF($I$2="Каникулы вместе",INDEX(GRID!$B$18:$U$29,MATCH(I$7,GRID!$A$18:$A$29,0),MATCH(1,($U$2=GRID!$B$1:$U$1)*(КАЛЕНДАРЬ!F23=GRID!$B$3:$U$3),0)),
INDEX(GRID!$B$18:$U$29,MATCH(I$7,GRID!$A$18:$A$29,0),MATCH(1,($U$2=GRID!$B$1:$U$1)*(КАЛЕНДАРЬ!F23=GRID!$B$3:$U$3),0))*(1-GRID!$L$45))</f>
        <v>56700</v>
      </c>
      <c r="K28" s="5" cm="1">
        <f t="array" ref="K28">IF($I$2="Каникулы вместе",INDEX(GRID!$B$4:$U$15,MATCH(K$7,GRID!$A$4:$A$15,0),MATCH(1,($U$2=GRID!$B$1:$U$1)*(КАЛЕНДАРЬ!F23=GRID!$B$3:$U$3),0)),
INDEX(GRID!$B$4:$U$15,MATCH(K$7,GRID!$A$4:$A$15,0),MATCH(1,($U$2=GRID!$B$1:$U$1)*(КАЛЕНДАРЬ!F23=GRID!$B$3:$U$3),0))*(1-GRID!$L$45))</f>
        <v>57800</v>
      </c>
      <c r="L28" s="5" cm="1">
        <f t="array" ref="L28">IF($I$2="Каникулы вместе",INDEX(GRID!$B$18:$U$29,MATCH(K$7,GRID!$A$18:$A$29,0),MATCH(1,($U$2=GRID!$B$1:$U$1)*(КАЛЕНДАРЬ!F23=GRID!$B$3:$U$3),0)),
INDEX(GRID!$B$18:$U$29,MATCH(K$7,GRID!$A$18:$A$29,0),MATCH(1,($U$2=GRID!$B$1:$U$1)*(КАЛЕНДАРЬ!F23=GRID!$B$3:$U$3),0))*(1-GRID!$L$45))</f>
        <v>62800</v>
      </c>
      <c r="M28" s="5" cm="1">
        <f t="array" ref="M28">IF($I$2="Каникулы вместе",INDEX(GRID!$B$4:$U$15,MATCH(M$7,GRID!$A$4:$A$15,0),MATCH(1,($U$2=GRID!$B$1:$U$1)*(КАЛЕНДАРЬ!F23=GRID!$B$3:$U$3),0)),
INDEX(GRID!$B$4:$U$15,MATCH(M$7,GRID!$A$4:$A$15,0),MATCH(1,($U$2=GRID!$B$1:$U$1)*(КАЛЕНДАРЬ!F23=GRID!$B$3:$U$3),0))*(1-GRID!$L$45))</f>
        <v>79000</v>
      </c>
      <c r="N28" s="5" cm="1">
        <f t="array" ref="N28">IF($I$2="Каникулы вместе",INDEX(GRID!$B$18:$U$29,MATCH(M$7,GRID!$A$18:$A$29,0),MATCH(1,($U$2=GRID!$B$1:$U$1)*(КАЛЕНДАРЬ!F23=GRID!$B$3:$U$3),0)),
INDEX(GRID!$B$18:$U$29,MATCH(M$7,GRID!$A$18:$A$29,0),MATCH(1,($U$2=GRID!$B$1:$U$1)*(КАЛЕНДАРЬ!F23=GRID!$B$3:$U$3),0))*(1-GRID!$L$45))</f>
        <v>84000</v>
      </c>
      <c r="O28" s="5" cm="1">
        <f t="array" ref="O28">IF($I$2="Каникулы вместе",INDEX(GRID!$B$4:$U$15,MATCH(O$7,GRID!$A$4:$A$15,0),MATCH(1,($U$2=GRID!$B$1:$U$1)*(КАЛЕНДАРЬ!F23=GRID!$B$3:$U$3),0)),
INDEX(GRID!$B$4:$U$15,MATCH(O$7,GRID!$A$4:$A$15,0),MATCH(1,($U$2=GRID!$B$1:$U$1)*(КАЛЕНДАРЬ!F23=GRID!$B$3:$U$3),0))*(1-GRID!$L$45))</f>
        <v>114800</v>
      </c>
      <c r="P28" s="5" cm="1">
        <f t="array" ref="P28">IF($I$2="Каникулы вместе",INDEX(GRID!$B$4:$U$15,MATCH(P$7,GRID!$A$4:$A$15,0),MATCH(1,($U$2=GRID!$B$1:$U$1)*(КАЛЕНДАРЬ!F23=GRID!$B$3:$U$3),0)),
INDEX(GRID!$B$4:$U$15,MATCH(P$7,GRID!$A$4:$A$15,0),MATCH(1,($U$2=GRID!$B$1:$U$1)*(КАЛЕНДАРЬ!F23=GRID!$B$3:$U$3),0))*(1-GRID!$L$45))</f>
        <v>158000</v>
      </c>
      <c r="Q28" s="5" cm="1">
        <f t="array" ref="Q28">IF($I$2="Каникулы вместе",INDEX(GRID!$B$4:$U$15,MATCH(Q$7,GRID!$A$4:$A$15,0),MATCH(1,($U$2=GRID!$B$1:$U$1)*(КАЛЕНДАРЬ!F23=GRID!$B$3:$U$3),0)),
INDEX(GRID!$B$4:$U$15,MATCH(Q$7,GRID!$A$4:$A$15,0),MATCH(1,($U$2=GRID!$B$1:$U$1)*(КАЛЕНДАРЬ!F23=GRID!$B$3:$U$3),0))*(1-GRID!$L$45))</f>
        <v>185500</v>
      </c>
      <c r="R28" s="5" cm="1">
        <f t="array" ref="R28">IF($I$2="Каникулы вместе",INDEX(GRID!$B$18:$U$29,MATCH(R$7,GRID!$A$18:$A$29,0),MATCH(1,($U$2=GRID!$B$1:$U$1)*(КАЛЕНДАРЬ!F23=GRID!$B$3:$U$3),0)),
INDEX(GRID!$B$18:$U$29,MATCH(R$7,GRID!$A$18:$A$29,0),MATCH(1,($U$2=GRID!$B$1:$U$1)*(КАЛЕНДАРЬ!F23=GRID!$B$3:$U$3),0))*(1-GRID!$L$45))</f>
        <v>211300</v>
      </c>
      <c r="S28" s="5" cm="1">
        <f t="array" ref="S28">IF($I$2="Каникулы вместе",INDEX(GRID!$B$4:$U$15,MATCH(S$7,GRID!$A$4:$A$15,0),MATCH(1,($U$2=GRID!$B$1:$U$1)*(КАЛЕНДАРЬ!F23=GRID!$B$3:$U$3),0)),
INDEX(GRID!$B$4:$U$15,MATCH(S$7,GRID!$A$4:$A$15,0),MATCH(1,($U$2=GRID!$B$1:$U$1)*(КАЛЕНДАРЬ!F23=GRID!$B$3:$U$3),0))*(1-GRID!$L$45))</f>
        <v>533500</v>
      </c>
      <c r="T28" s="5" cm="1">
        <f t="array" ref="T28">IF($I$2="Каникулы вместе",INDEX(GRID!$B$4:$U$15,MATCH(T$7,GRID!$A$4:$A$15,0),MATCH(1,($U$2=GRID!$B$1:$U$1)*(КАЛЕНДАРЬ!F23=GRID!$B$3:$U$3),0)),
INDEX(GRID!$B$4:$U$15,MATCH(T$7,GRID!$A$4:$A$15,0),MATCH(1,($U$2=GRID!$B$1:$U$1)*(КАЛЕНДАРЬ!F23=GRID!$B$3:$U$3),0))*(1-GRID!$L$45))</f>
        <v>651900</v>
      </c>
    </row>
    <row r="29" spans="1:20" hidden="1">
      <c r="A29" s="108" t="s">
        <v>16</v>
      </c>
      <c r="B29" s="109">
        <v>21</v>
      </c>
      <c r="C29" s="5" cm="1">
        <f t="array" ref="C29">IF($I$2="Каникулы вместе",INDEX(GRID!$B$4:$U$15,MATCH(C$7,GRID!$A$4:$A$15,0),MATCH(1,($U$2=GRID!$B$1:$U$1)*(КАЛЕНДАРЬ!F24=GRID!$B$3:$U$3),0)),
INDEX(GRID!$B$4:$U$15,MATCH(C$7,GRID!$A$4:$A$15,0),MATCH(1,($U$2=GRID!$B$1:$U$1)*(КАЛЕНДАРЬ!F24=GRID!$B$3:$U$3),0))*(1-GRID!$L$45))</f>
        <v>33200</v>
      </c>
      <c r="D29" s="5" cm="1">
        <f t="array" ref="D29">IF($I$2="Каникулы вместе",INDEX(GRID!$B$18:$U$29,MATCH(C$7,GRID!$A$18:$A$29,0),MATCH(1,($U$2=GRID!$B$1:$U$1)*(КАЛЕНДАРЬ!F24=GRID!$B$3:$U$3),0)),
INDEX(GRID!$B$18:$U$29,MATCH(C$7,GRID!$A$18:$A$29,0),MATCH(1,($U$2=GRID!$B$1:$U$1)*(КАЛЕНДАРЬ!F24=GRID!$B$3:$U$3),0))*(1-GRID!$L$45))</f>
        <v>38200</v>
      </c>
      <c r="E29" s="5" cm="1">
        <f t="array" ref="E29">IF($I$2="Каникулы вместе",INDEX(GRID!$B$4:$U$15,MATCH(E$7,GRID!$A$4:$A$15,0),MATCH(1,($U$2=GRID!$B$1:$U$1)*(КАЛЕНДАРЬ!F24=GRID!$B$3:$U$3),0)),
INDEX(GRID!$B$4:$U$15,MATCH(E$7,GRID!$A$4:$A$15,0),MATCH(1,($U$2=GRID!$B$1:$U$1)*(КАЛЕНДАРЬ!F24=GRID!$B$3:$U$3),0))*(1-GRID!$L$45))</f>
        <v>39900</v>
      </c>
      <c r="F29" s="5" cm="1">
        <f t="array" ref="F29">IF($I$2="Каникулы вместе",INDEX(GRID!$B$18:$U$29,MATCH(E$7,GRID!$A$18:$A$29,0),MATCH(1,($U$2=GRID!$B$1:$U$1)*(КАЛЕНДАРЬ!F24=GRID!$B$3:$U$3),0)),
INDEX(GRID!$B$18:$U$29,MATCH(E$7,GRID!$A$18:$A$29,0),MATCH(1,($U$2=GRID!$B$1:$U$1)*(КАЛЕНДАРЬ!F24=GRID!$B$3:$U$3),0))*(1-GRID!$L$45))</f>
        <v>44900</v>
      </c>
      <c r="G29" s="5" cm="1">
        <f t="array" ref="G29">IF($I$2="Каникулы вместе",INDEX(GRID!$B$4:$U$15,MATCH(G$7,GRID!$A$4:$A$15,0),MATCH(1,($U$2=GRID!$B$1:$U$1)*(КАЛЕНДАРЬ!F24=GRID!$B$3:$U$3),0)),
INDEX(GRID!$B$4:$U$15,MATCH(G$7,GRID!$A$4:$A$15,0),MATCH(1,($U$2=GRID!$B$1:$U$1)*(КАЛЕНДАРЬ!F24=GRID!$B$3:$U$3),0))*(1-GRID!$L$45))</f>
        <v>46200</v>
      </c>
      <c r="H29" s="5" cm="1">
        <f t="array" ref="H29">IF($I$2="Каникулы вместе",INDEX(GRID!$B$18:$U$29,MATCH(G$7,GRID!$A$18:$A$29,0),MATCH(1,($U$2=GRID!$B$1:$U$1)*(КАЛЕНДАРЬ!F24=GRID!$B$3:$U$3),0)),
INDEX(GRID!$B$18:$U$29,MATCH(G$7,GRID!$A$18:$A$29,0),MATCH(1,($U$2=GRID!$B$1:$U$1)*(КАЛЕНДАРЬ!F24=GRID!$B$3:$U$3),0))*(1-GRID!$L$45))</f>
        <v>51200</v>
      </c>
      <c r="I29" s="5" cm="1">
        <f t="array" ref="I29">IF($I$2="Каникулы вместе",INDEX(GRID!$B$4:$U$15,MATCH(I$7,GRID!$A$4:$A$15,0),MATCH(1,($U$2=GRID!$B$1:$U$1)*(КАЛЕНДАРЬ!F24=GRID!$B$3:$U$3),0)),
INDEX(GRID!$B$4:$U$15,MATCH(I$7,GRID!$A$4:$A$15,0),MATCH(1,($U$2=GRID!$B$1:$U$1)*(КАЛЕНДАРЬ!F24=GRID!$B$3:$U$3),0))*(1-GRID!$L$45))</f>
        <v>51700</v>
      </c>
      <c r="J29" s="5" cm="1">
        <f t="array" ref="J29">IF($I$2="Каникулы вместе",INDEX(GRID!$B$18:$U$29,MATCH(I$7,GRID!$A$18:$A$29,0),MATCH(1,($U$2=GRID!$B$1:$U$1)*(КАЛЕНДАРЬ!F24=GRID!$B$3:$U$3),0)),
INDEX(GRID!$B$18:$U$29,MATCH(I$7,GRID!$A$18:$A$29,0),MATCH(1,($U$2=GRID!$B$1:$U$1)*(КАЛЕНДАРЬ!F24=GRID!$B$3:$U$3),0))*(1-GRID!$L$45))</f>
        <v>56700</v>
      </c>
      <c r="K29" s="5" cm="1">
        <f t="array" ref="K29">IF($I$2="Каникулы вместе",INDEX(GRID!$B$4:$U$15,MATCH(K$7,GRID!$A$4:$A$15,0),MATCH(1,($U$2=GRID!$B$1:$U$1)*(КАЛЕНДАРЬ!F24=GRID!$B$3:$U$3),0)),
INDEX(GRID!$B$4:$U$15,MATCH(K$7,GRID!$A$4:$A$15,0),MATCH(1,($U$2=GRID!$B$1:$U$1)*(КАЛЕНДАРЬ!F24=GRID!$B$3:$U$3),0))*(1-GRID!$L$45))</f>
        <v>57800</v>
      </c>
      <c r="L29" s="5" cm="1">
        <f t="array" ref="L29">IF($I$2="Каникулы вместе",INDEX(GRID!$B$18:$U$29,MATCH(K$7,GRID!$A$18:$A$29,0),MATCH(1,($U$2=GRID!$B$1:$U$1)*(КАЛЕНДАРЬ!F24=GRID!$B$3:$U$3),0)),
INDEX(GRID!$B$18:$U$29,MATCH(K$7,GRID!$A$18:$A$29,0),MATCH(1,($U$2=GRID!$B$1:$U$1)*(КАЛЕНДАРЬ!F24=GRID!$B$3:$U$3),0))*(1-GRID!$L$45))</f>
        <v>62800</v>
      </c>
      <c r="M29" s="5" cm="1">
        <f t="array" ref="M29">IF($I$2="Каникулы вместе",INDEX(GRID!$B$4:$U$15,MATCH(M$7,GRID!$A$4:$A$15,0),MATCH(1,($U$2=GRID!$B$1:$U$1)*(КАЛЕНДАРЬ!F24=GRID!$B$3:$U$3),0)),
INDEX(GRID!$B$4:$U$15,MATCH(M$7,GRID!$A$4:$A$15,0),MATCH(1,($U$2=GRID!$B$1:$U$1)*(КАЛЕНДАРЬ!F24=GRID!$B$3:$U$3),0))*(1-GRID!$L$45))</f>
        <v>79000</v>
      </c>
      <c r="N29" s="5" cm="1">
        <f t="array" ref="N29">IF($I$2="Каникулы вместе",INDEX(GRID!$B$18:$U$29,MATCH(M$7,GRID!$A$18:$A$29,0),MATCH(1,($U$2=GRID!$B$1:$U$1)*(КАЛЕНДАРЬ!F24=GRID!$B$3:$U$3),0)),
INDEX(GRID!$B$18:$U$29,MATCH(M$7,GRID!$A$18:$A$29,0),MATCH(1,($U$2=GRID!$B$1:$U$1)*(КАЛЕНДАРЬ!F24=GRID!$B$3:$U$3),0))*(1-GRID!$L$45))</f>
        <v>84000</v>
      </c>
      <c r="O29" s="5" cm="1">
        <f t="array" ref="O29">IF($I$2="Каникулы вместе",INDEX(GRID!$B$4:$U$15,MATCH(O$7,GRID!$A$4:$A$15,0),MATCH(1,($U$2=GRID!$B$1:$U$1)*(КАЛЕНДАРЬ!F24=GRID!$B$3:$U$3),0)),
INDEX(GRID!$B$4:$U$15,MATCH(O$7,GRID!$A$4:$A$15,0),MATCH(1,($U$2=GRID!$B$1:$U$1)*(КАЛЕНДАРЬ!F24=GRID!$B$3:$U$3),0))*(1-GRID!$L$45))</f>
        <v>114800</v>
      </c>
      <c r="P29" s="5" cm="1">
        <f t="array" ref="P29">IF($I$2="Каникулы вместе",INDEX(GRID!$B$4:$U$15,MATCH(P$7,GRID!$A$4:$A$15,0),MATCH(1,($U$2=GRID!$B$1:$U$1)*(КАЛЕНДАРЬ!F24=GRID!$B$3:$U$3),0)),
INDEX(GRID!$B$4:$U$15,MATCH(P$7,GRID!$A$4:$A$15,0),MATCH(1,($U$2=GRID!$B$1:$U$1)*(КАЛЕНДАРЬ!F24=GRID!$B$3:$U$3),0))*(1-GRID!$L$45))</f>
        <v>158000</v>
      </c>
      <c r="Q29" s="5" cm="1">
        <f t="array" ref="Q29">IF($I$2="Каникулы вместе",INDEX(GRID!$B$4:$U$15,MATCH(Q$7,GRID!$A$4:$A$15,0),MATCH(1,($U$2=GRID!$B$1:$U$1)*(КАЛЕНДАРЬ!F24=GRID!$B$3:$U$3),0)),
INDEX(GRID!$B$4:$U$15,MATCH(Q$7,GRID!$A$4:$A$15,0),MATCH(1,($U$2=GRID!$B$1:$U$1)*(КАЛЕНДАРЬ!F24=GRID!$B$3:$U$3),0))*(1-GRID!$L$45))</f>
        <v>185500</v>
      </c>
      <c r="R29" s="5" cm="1">
        <f t="array" ref="R29">IF($I$2="Каникулы вместе",INDEX(GRID!$B$18:$U$29,MATCH(R$7,GRID!$A$18:$A$29,0),MATCH(1,($U$2=GRID!$B$1:$U$1)*(КАЛЕНДАРЬ!F24=GRID!$B$3:$U$3),0)),
INDEX(GRID!$B$18:$U$29,MATCH(R$7,GRID!$A$18:$A$29,0),MATCH(1,($U$2=GRID!$B$1:$U$1)*(КАЛЕНДАРЬ!F24=GRID!$B$3:$U$3),0))*(1-GRID!$L$45))</f>
        <v>211300</v>
      </c>
      <c r="S29" s="5" cm="1">
        <f t="array" ref="S29">IF($I$2="Каникулы вместе",INDEX(GRID!$B$4:$U$15,MATCH(S$7,GRID!$A$4:$A$15,0),MATCH(1,($U$2=GRID!$B$1:$U$1)*(КАЛЕНДАРЬ!F24=GRID!$B$3:$U$3),0)),
INDEX(GRID!$B$4:$U$15,MATCH(S$7,GRID!$A$4:$A$15,0),MATCH(1,($U$2=GRID!$B$1:$U$1)*(КАЛЕНДАРЬ!F24=GRID!$B$3:$U$3),0))*(1-GRID!$L$45))</f>
        <v>533500</v>
      </c>
      <c r="T29" s="5" cm="1">
        <f t="array" ref="T29">IF($I$2="Каникулы вместе",INDEX(GRID!$B$4:$U$15,MATCH(T$7,GRID!$A$4:$A$15,0),MATCH(1,($U$2=GRID!$B$1:$U$1)*(КАЛЕНДАРЬ!F24=GRID!$B$3:$U$3),0)),
INDEX(GRID!$B$4:$U$15,MATCH(T$7,GRID!$A$4:$A$15,0),MATCH(1,($U$2=GRID!$B$1:$U$1)*(КАЛЕНДАРЬ!F24=GRID!$B$3:$U$3),0))*(1-GRID!$L$45))</f>
        <v>651900</v>
      </c>
    </row>
    <row r="30" spans="1:20" hidden="1">
      <c r="A30" s="108" t="s">
        <v>17</v>
      </c>
      <c r="B30" s="109">
        <v>22</v>
      </c>
      <c r="C30" s="5" cm="1">
        <f t="array" ref="C30">IF($I$2="Каникулы вместе",INDEX(GRID!$B$4:$U$15,MATCH(C$7,GRID!$A$4:$A$15,0),MATCH(1,($U$2=GRID!$B$1:$U$1)*(КАЛЕНДАРЬ!F25=GRID!$B$3:$U$3),0)),
INDEX(GRID!$B$4:$U$15,MATCH(C$7,GRID!$A$4:$A$15,0),MATCH(1,($U$2=GRID!$B$1:$U$1)*(КАЛЕНДАРЬ!F25=GRID!$B$3:$U$3),0))*(1-GRID!$L$45))</f>
        <v>33200</v>
      </c>
      <c r="D30" s="5" cm="1">
        <f t="array" ref="D30">IF($I$2="Каникулы вместе",INDEX(GRID!$B$18:$U$29,MATCH(C$7,GRID!$A$18:$A$29,0),MATCH(1,($U$2=GRID!$B$1:$U$1)*(КАЛЕНДАРЬ!F25=GRID!$B$3:$U$3),0)),
INDEX(GRID!$B$18:$U$29,MATCH(C$7,GRID!$A$18:$A$29,0),MATCH(1,($U$2=GRID!$B$1:$U$1)*(КАЛЕНДАРЬ!F25=GRID!$B$3:$U$3),0))*(1-GRID!$L$45))</f>
        <v>38200</v>
      </c>
      <c r="E30" s="5" cm="1">
        <f t="array" ref="E30">IF($I$2="Каникулы вместе",INDEX(GRID!$B$4:$U$15,MATCH(E$7,GRID!$A$4:$A$15,0),MATCH(1,($U$2=GRID!$B$1:$U$1)*(КАЛЕНДАРЬ!F25=GRID!$B$3:$U$3),0)),
INDEX(GRID!$B$4:$U$15,MATCH(E$7,GRID!$A$4:$A$15,0),MATCH(1,($U$2=GRID!$B$1:$U$1)*(КАЛЕНДАРЬ!F25=GRID!$B$3:$U$3),0))*(1-GRID!$L$45))</f>
        <v>39900</v>
      </c>
      <c r="F30" s="5" cm="1">
        <f t="array" ref="F30">IF($I$2="Каникулы вместе",INDEX(GRID!$B$18:$U$29,MATCH(E$7,GRID!$A$18:$A$29,0),MATCH(1,($U$2=GRID!$B$1:$U$1)*(КАЛЕНДАРЬ!F25=GRID!$B$3:$U$3),0)),
INDEX(GRID!$B$18:$U$29,MATCH(E$7,GRID!$A$18:$A$29,0),MATCH(1,($U$2=GRID!$B$1:$U$1)*(КАЛЕНДАРЬ!F25=GRID!$B$3:$U$3),0))*(1-GRID!$L$45))</f>
        <v>44900</v>
      </c>
      <c r="G30" s="5" cm="1">
        <f t="array" ref="G30">IF($I$2="Каникулы вместе",INDEX(GRID!$B$4:$U$15,MATCH(G$7,GRID!$A$4:$A$15,0),MATCH(1,($U$2=GRID!$B$1:$U$1)*(КАЛЕНДАРЬ!F25=GRID!$B$3:$U$3),0)),
INDEX(GRID!$B$4:$U$15,MATCH(G$7,GRID!$A$4:$A$15,0),MATCH(1,($U$2=GRID!$B$1:$U$1)*(КАЛЕНДАРЬ!F25=GRID!$B$3:$U$3),0))*(1-GRID!$L$45))</f>
        <v>46200</v>
      </c>
      <c r="H30" s="5" cm="1">
        <f t="array" ref="H30">IF($I$2="Каникулы вместе",INDEX(GRID!$B$18:$U$29,MATCH(G$7,GRID!$A$18:$A$29,0),MATCH(1,($U$2=GRID!$B$1:$U$1)*(КАЛЕНДАРЬ!F25=GRID!$B$3:$U$3),0)),
INDEX(GRID!$B$18:$U$29,MATCH(G$7,GRID!$A$18:$A$29,0),MATCH(1,($U$2=GRID!$B$1:$U$1)*(КАЛЕНДАРЬ!F25=GRID!$B$3:$U$3),0))*(1-GRID!$L$45))</f>
        <v>51200</v>
      </c>
      <c r="I30" s="5" cm="1">
        <f t="array" ref="I30">IF($I$2="Каникулы вместе",INDEX(GRID!$B$4:$U$15,MATCH(I$7,GRID!$A$4:$A$15,0),MATCH(1,($U$2=GRID!$B$1:$U$1)*(КАЛЕНДАРЬ!F25=GRID!$B$3:$U$3),0)),
INDEX(GRID!$B$4:$U$15,MATCH(I$7,GRID!$A$4:$A$15,0),MATCH(1,($U$2=GRID!$B$1:$U$1)*(КАЛЕНДАРЬ!F25=GRID!$B$3:$U$3),0))*(1-GRID!$L$45))</f>
        <v>51700</v>
      </c>
      <c r="J30" s="5" cm="1">
        <f t="array" ref="J30">IF($I$2="Каникулы вместе",INDEX(GRID!$B$18:$U$29,MATCH(I$7,GRID!$A$18:$A$29,0),MATCH(1,($U$2=GRID!$B$1:$U$1)*(КАЛЕНДАРЬ!F25=GRID!$B$3:$U$3),0)),
INDEX(GRID!$B$18:$U$29,MATCH(I$7,GRID!$A$18:$A$29,0),MATCH(1,($U$2=GRID!$B$1:$U$1)*(КАЛЕНДАРЬ!F25=GRID!$B$3:$U$3),0))*(1-GRID!$L$45))</f>
        <v>56700</v>
      </c>
      <c r="K30" s="5" cm="1">
        <f t="array" ref="K30">IF($I$2="Каникулы вместе",INDEX(GRID!$B$4:$U$15,MATCH(K$7,GRID!$A$4:$A$15,0),MATCH(1,($U$2=GRID!$B$1:$U$1)*(КАЛЕНДАРЬ!F25=GRID!$B$3:$U$3),0)),
INDEX(GRID!$B$4:$U$15,MATCH(K$7,GRID!$A$4:$A$15,0),MATCH(1,($U$2=GRID!$B$1:$U$1)*(КАЛЕНДАРЬ!F25=GRID!$B$3:$U$3),0))*(1-GRID!$L$45))</f>
        <v>57800</v>
      </c>
      <c r="L30" s="5" cm="1">
        <f t="array" ref="L30">IF($I$2="Каникулы вместе",INDEX(GRID!$B$18:$U$29,MATCH(K$7,GRID!$A$18:$A$29,0),MATCH(1,($U$2=GRID!$B$1:$U$1)*(КАЛЕНДАРЬ!F25=GRID!$B$3:$U$3),0)),
INDEX(GRID!$B$18:$U$29,MATCH(K$7,GRID!$A$18:$A$29,0),MATCH(1,($U$2=GRID!$B$1:$U$1)*(КАЛЕНДАРЬ!F25=GRID!$B$3:$U$3),0))*(1-GRID!$L$45))</f>
        <v>62800</v>
      </c>
      <c r="M30" s="5" cm="1">
        <f t="array" ref="M30">IF($I$2="Каникулы вместе",INDEX(GRID!$B$4:$U$15,MATCH(M$7,GRID!$A$4:$A$15,0),MATCH(1,($U$2=GRID!$B$1:$U$1)*(КАЛЕНДАРЬ!F25=GRID!$B$3:$U$3),0)),
INDEX(GRID!$B$4:$U$15,MATCH(M$7,GRID!$A$4:$A$15,0),MATCH(1,($U$2=GRID!$B$1:$U$1)*(КАЛЕНДАРЬ!F25=GRID!$B$3:$U$3),0))*(1-GRID!$L$45))</f>
        <v>79000</v>
      </c>
      <c r="N30" s="5" cm="1">
        <f t="array" ref="N30">IF($I$2="Каникулы вместе",INDEX(GRID!$B$18:$U$29,MATCH(M$7,GRID!$A$18:$A$29,0),MATCH(1,($U$2=GRID!$B$1:$U$1)*(КАЛЕНДАРЬ!F25=GRID!$B$3:$U$3),0)),
INDEX(GRID!$B$18:$U$29,MATCH(M$7,GRID!$A$18:$A$29,0),MATCH(1,($U$2=GRID!$B$1:$U$1)*(КАЛЕНДАРЬ!F25=GRID!$B$3:$U$3),0))*(1-GRID!$L$45))</f>
        <v>84000</v>
      </c>
      <c r="O30" s="5" cm="1">
        <f t="array" ref="O30">IF($I$2="Каникулы вместе",INDEX(GRID!$B$4:$U$15,MATCH(O$7,GRID!$A$4:$A$15,0),MATCH(1,($U$2=GRID!$B$1:$U$1)*(КАЛЕНДАРЬ!F25=GRID!$B$3:$U$3),0)),
INDEX(GRID!$B$4:$U$15,MATCH(O$7,GRID!$A$4:$A$15,0),MATCH(1,($U$2=GRID!$B$1:$U$1)*(КАЛЕНДАРЬ!F25=GRID!$B$3:$U$3),0))*(1-GRID!$L$45))</f>
        <v>114800</v>
      </c>
      <c r="P30" s="5" cm="1">
        <f t="array" ref="P30">IF($I$2="Каникулы вместе",INDEX(GRID!$B$4:$U$15,MATCH(P$7,GRID!$A$4:$A$15,0),MATCH(1,($U$2=GRID!$B$1:$U$1)*(КАЛЕНДАРЬ!F25=GRID!$B$3:$U$3),0)),
INDEX(GRID!$B$4:$U$15,MATCH(P$7,GRID!$A$4:$A$15,0),MATCH(1,($U$2=GRID!$B$1:$U$1)*(КАЛЕНДАРЬ!F25=GRID!$B$3:$U$3),0))*(1-GRID!$L$45))</f>
        <v>158000</v>
      </c>
      <c r="Q30" s="5" cm="1">
        <f t="array" ref="Q30">IF($I$2="Каникулы вместе",INDEX(GRID!$B$4:$U$15,MATCH(Q$7,GRID!$A$4:$A$15,0),MATCH(1,($U$2=GRID!$B$1:$U$1)*(КАЛЕНДАРЬ!F25=GRID!$B$3:$U$3),0)),
INDEX(GRID!$B$4:$U$15,MATCH(Q$7,GRID!$A$4:$A$15,0),MATCH(1,($U$2=GRID!$B$1:$U$1)*(КАЛЕНДАРЬ!F25=GRID!$B$3:$U$3),0))*(1-GRID!$L$45))</f>
        <v>185500</v>
      </c>
      <c r="R30" s="5" cm="1">
        <f t="array" ref="R30">IF($I$2="Каникулы вместе",INDEX(GRID!$B$18:$U$29,MATCH(R$7,GRID!$A$18:$A$29,0),MATCH(1,($U$2=GRID!$B$1:$U$1)*(КАЛЕНДАРЬ!F25=GRID!$B$3:$U$3),0)),
INDEX(GRID!$B$18:$U$29,MATCH(R$7,GRID!$A$18:$A$29,0),MATCH(1,($U$2=GRID!$B$1:$U$1)*(КАЛЕНДАРЬ!F25=GRID!$B$3:$U$3),0))*(1-GRID!$L$45))</f>
        <v>211300</v>
      </c>
      <c r="S30" s="5" cm="1">
        <f t="array" ref="S30">IF($I$2="Каникулы вместе",INDEX(GRID!$B$4:$U$15,MATCH(S$7,GRID!$A$4:$A$15,0),MATCH(1,($U$2=GRID!$B$1:$U$1)*(КАЛЕНДАРЬ!F25=GRID!$B$3:$U$3),0)),
INDEX(GRID!$B$4:$U$15,MATCH(S$7,GRID!$A$4:$A$15,0),MATCH(1,($U$2=GRID!$B$1:$U$1)*(КАЛЕНДАРЬ!F25=GRID!$B$3:$U$3),0))*(1-GRID!$L$45))</f>
        <v>533500</v>
      </c>
      <c r="T30" s="5" cm="1">
        <f t="array" ref="T30">IF($I$2="Каникулы вместе",INDEX(GRID!$B$4:$U$15,MATCH(T$7,GRID!$A$4:$A$15,0),MATCH(1,($U$2=GRID!$B$1:$U$1)*(КАЛЕНДАРЬ!F25=GRID!$B$3:$U$3),0)),
INDEX(GRID!$B$4:$U$15,MATCH(T$7,GRID!$A$4:$A$15,0),MATCH(1,($U$2=GRID!$B$1:$U$1)*(КАЛЕНДАРЬ!F25=GRID!$B$3:$U$3),0))*(1-GRID!$L$45))</f>
        <v>651900</v>
      </c>
    </row>
    <row r="31" spans="1:20" hidden="1">
      <c r="A31" s="108" t="s">
        <v>11</v>
      </c>
      <c r="B31" s="109">
        <v>23</v>
      </c>
      <c r="C31" s="5" cm="1">
        <f t="array" ref="C31">IF($I$2="Каникулы вместе",INDEX(GRID!$B$4:$U$15,MATCH(C$7,GRID!$A$4:$A$15,0),MATCH(1,($U$2=GRID!$B$1:$U$1)*(КАЛЕНДАРЬ!F26=GRID!$B$3:$U$3),0)),
INDEX(GRID!$B$4:$U$15,MATCH(C$7,GRID!$A$4:$A$15,0),MATCH(1,($U$2=GRID!$B$1:$U$1)*(КАЛЕНДАРЬ!F26=GRID!$B$3:$U$3),0))*(1-GRID!$L$45))</f>
        <v>33200</v>
      </c>
      <c r="D31" s="5" cm="1">
        <f t="array" ref="D31">IF($I$2="Каникулы вместе",INDEX(GRID!$B$18:$U$29,MATCH(C$7,GRID!$A$18:$A$29,0),MATCH(1,($U$2=GRID!$B$1:$U$1)*(КАЛЕНДАРЬ!F26=GRID!$B$3:$U$3),0)),
INDEX(GRID!$B$18:$U$29,MATCH(C$7,GRID!$A$18:$A$29,0),MATCH(1,($U$2=GRID!$B$1:$U$1)*(КАЛЕНДАРЬ!F26=GRID!$B$3:$U$3),0))*(1-GRID!$L$45))</f>
        <v>38200</v>
      </c>
      <c r="E31" s="5" cm="1">
        <f t="array" ref="E31">IF($I$2="Каникулы вместе",INDEX(GRID!$B$4:$U$15,MATCH(E$7,GRID!$A$4:$A$15,0),MATCH(1,($U$2=GRID!$B$1:$U$1)*(КАЛЕНДАРЬ!F26=GRID!$B$3:$U$3),0)),
INDEX(GRID!$B$4:$U$15,MATCH(E$7,GRID!$A$4:$A$15,0),MATCH(1,($U$2=GRID!$B$1:$U$1)*(КАЛЕНДАРЬ!F26=GRID!$B$3:$U$3),0))*(1-GRID!$L$45))</f>
        <v>39900</v>
      </c>
      <c r="F31" s="5" cm="1">
        <f t="array" ref="F31">IF($I$2="Каникулы вместе",INDEX(GRID!$B$18:$U$29,MATCH(E$7,GRID!$A$18:$A$29,0),MATCH(1,($U$2=GRID!$B$1:$U$1)*(КАЛЕНДАРЬ!F26=GRID!$B$3:$U$3),0)),
INDEX(GRID!$B$18:$U$29,MATCH(E$7,GRID!$A$18:$A$29,0),MATCH(1,($U$2=GRID!$B$1:$U$1)*(КАЛЕНДАРЬ!F26=GRID!$B$3:$U$3),0))*(1-GRID!$L$45))</f>
        <v>44900</v>
      </c>
      <c r="G31" s="5" cm="1">
        <f t="array" ref="G31">IF($I$2="Каникулы вместе",INDEX(GRID!$B$4:$U$15,MATCH(G$7,GRID!$A$4:$A$15,0),MATCH(1,($U$2=GRID!$B$1:$U$1)*(КАЛЕНДАРЬ!F26=GRID!$B$3:$U$3),0)),
INDEX(GRID!$B$4:$U$15,MATCH(G$7,GRID!$A$4:$A$15,0),MATCH(1,($U$2=GRID!$B$1:$U$1)*(КАЛЕНДАРЬ!F26=GRID!$B$3:$U$3),0))*(1-GRID!$L$45))</f>
        <v>46200</v>
      </c>
      <c r="H31" s="5" cm="1">
        <f t="array" ref="H31">IF($I$2="Каникулы вместе",INDEX(GRID!$B$18:$U$29,MATCH(G$7,GRID!$A$18:$A$29,0),MATCH(1,($U$2=GRID!$B$1:$U$1)*(КАЛЕНДАРЬ!F26=GRID!$B$3:$U$3),0)),
INDEX(GRID!$B$18:$U$29,MATCH(G$7,GRID!$A$18:$A$29,0),MATCH(1,($U$2=GRID!$B$1:$U$1)*(КАЛЕНДАРЬ!F26=GRID!$B$3:$U$3),0))*(1-GRID!$L$45))</f>
        <v>51200</v>
      </c>
      <c r="I31" s="5" cm="1">
        <f t="array" ref="I31">IF($I$2="Каникулы вместе",INDEX(GRID!$B$4:$U$15,MATCH(I$7,GRID!$A$4:$A$15,0),MATCH(1,($U$2=GRID!$B$1:$U$1)*(КАЛЕНДАРЬ!F26=GRID!$B$3:$U$3),0)),
INDEX(GRID!$B$4:$U$15,MATCH(I$7,GRID!$A$4:$A$15,0),MATCH(1,($U$2=GRID!$B$1:$U$1)*(КАЛЕНДАРЬ!F26=GRID!$B$3:$U$3),0))*(1-GRID!$L$45))</f>
        <v>51700</v>
      </c>
      <c r="J31" s="5" cm="1">
        <f t="array" ref="J31">IF($I$2="Каникулы вместе",INDEX(GRID!$B$18:$U$29,MATCH(I$7,GRID!$A$18:$A$29,0),MATCH(1,($U$2=GRID!$B$1:$U$1)*(КАЛЕНДАРЬ!F26=GRID!$B$3:$U$3),0)),
INDEX(GRID!$B$18:$U$29,MATCH(I$7,GRID!$A$18:$A$29,0),MATCH(1,($U$2=GRID!$B$1:$U$1)*(КАЛЕНДАРЬ!F26=GRID!$B$3:$U$3),0))*(1-GRID!$L$45))</f>
        <v>56700</v>
      </c>
      <c r="K31" s="5" cm="1">
        <f t="array" ref="K31">IF($I$2="Каникулы вместе",INDEX(GRID!$B$4:$U$15,MATCH(K$7,GRID!$A$4:$A$15,0),MATCH(1,($U$2=GRID!$B$1:$U$1)*(КАЛЕНДАРЬ!F26=GRID!$B$3:$U$3),0)),
INDEX(GRID!$B$4:$U$15,MATCH(K$7,GRID!$A$4:$A$15,0),MATCH(1,($U$2=GRID!$B$1:$U$1)*(КАЛЕНДАРЬ!F26=GRID!$B$3:$U$3),0))*(1-GRID!$L$45))</f>
        <v>57800</v>
      </c>
      <c r="L31" s="5" cm="1">
        <f t="array" ref="L31">IF($I$2="Каникулы вместе",INDEX(GRID!$B$18:$U$29,MATCH(K$7,GRID!$A$18:$A$29,0),MATCH(1,($U$2=GRID!$B$1:$U$1)*(КАЛЕНДАРЬ!F26=GRID!$B$3:$U$3),0)),
INDEX(GRID!$B$18:$U$29,MATCH(K$7,GRID!$A$18:$A$29,0),MATCH(1,($U$2=GRID!$B$1:$U$1)*(КАЛЕНДАРЬ!F26=GRID!$B$3:$U$3),0))*(1-GRID!$L$45))</f>
        <v>62800</v>
      </c>
      <c r="M31" s="5" cm="1">
        <f t="array" ref="M31">IF($I$2="Каникулы вместе",INDEX(GRID!$B$4:$U$15,MATCH(M$7,GRID!$A$4:$A$15,0),MATCH(1,($U$2=GRID!$B$1:$U$1)*(КАЛЕНДАРЬ!F26=GRID!$B$3:$U$3),0)),
INDEX(GRID!$B$4:$U$15,MATCH(M$7,GRID!$A$4:$A$15,0),MATCH(1,($U$2=GRID!$B$1:$U$1)*(КАЛЕНДАРЬ!F26=GRID!$B$3:$U$3),0))*(1-GRID!$L$45))</f>
        <v>79000</v>
      </c>
      <c r="N31" s="5" cm="1">
        <f t="array" ref="N31">IF($I$2="Каникулы вместе",INDEX(GRID!$B$18:$U$29,MATCH(M$7,GRID!$A$18:$A$29,0),MATCH(1,($U$2=GRID!$B$1:$U$1)*(КАЛЕНДАРЬ!F26=GRID!$B$3:$U$3),0)),
INDEX(GRID!$B$18:$U$29,MATCH(M$7,GRID!$A$18:$A$29,0),MATCH(1,($U$2=GRID!$B$1:$U$1)*(КАЛЕНДАРЬ!F26=GRID!$B$3:$U$3),0))*(1-GRID!$L$45))</f>
        <v>84000</v>
      </c>
      <c r="O31" s="5" cm="1">
        <f t="array" ref="O31">IF($I$2="Каникулы вместе",INDEX(GRID!$B$4:$U$15,MATCH(O$7,GRID!$A$4:$A$15,0),MATCH(1,($U$2=GRID!$B$1:$U$1)*(КАЛЕНДАРЬ!F26=GRID!$B$3:$U$3),0)),
INDEX(GRID!$B$4:$U$15,MATCH(O$7,GRID!$A$4:$A$15,0),MATCH(1,($U$2=GRID!$B$1:$U$1)*(КАЛЕНДАРЬ!F26=GRID!$B$3:$U$3),0))*(1-GRID!$L$45))</f>
        <v>114800</v>
      </c>
      <c r="P31" s="5" cm="1">
        <f t="array" ref="P31">IF($I$2="Каникулы вместе",INDEX(GRID!$B$4:$U$15,MATCH(P$7,GRID!$A$4:$A$15,0),MATCH(1,($U$2=GRID!$B$1:$U$1)*(КАЛЕНДАРЬ!F26=GRID!$B$3:$U$3),0)),
INDEX(GRID!$B$4:$U$15,MATCH(P$7,GRID!$A$4:$A$15,0),MATCH(1,($U$2=GRID!$B$1:$U$1)*(КАЛЕНДАРЬ!F26=GRID!$B$3:$U$3),0))*(1-GRID!$L$45))</f>
        <v>158000</v>
      </c>
      <c r="Q31" s="5" cm="1">
        <f t="array" ref="Q31">IF($I$2="Каникулы вместе",INDEX(GRID!$B$4:$U$15,MATCH(Q$7,GRID!$A$4:$A$15,0),MATCH(1,($U$2=GRID!$B$1:$U$1)*(КАЛЕНДАРЬ!F26=GRID!$B$3:$U$3),0)),
INDEX(GRID!$B$4:$U$15,MATCH(Q$7,GRID!$A$4:$A$15,0),MATCH(1,($U$2=GRID!$B$1:$U$1)*(КАЛЕНДАРЬ!F26=GRID!$B$3:$U$3),0))*(1-GRID!$L$45))</f>
        <v>185500</v>
      </c>
      <c r="R31" s="5" cm="1">
        <f t="array" ref="R31">IF($I$2="Каникулы вместе",INDEX(GRID!$B$18:$U$29,MATCH(R$7,GRID!$A$18:$A$29,0),MATCH(1,($U$2=GRID!$B$1:$U$1)*(КАЛЕНДАРЬ!F26=GRID!$B$3:$U$3),0)),
INDEX(GRID!$B$18:$U$29,MATCH(R$7,GRID!$A$18:$A$29,0),MATCH(1,($U$2=GRID!$B$1:$U$1)*(КАЛЕНДАРЬ!F26=GRID!$B$3:$U$3),0))*(1-GRID!$L$45))</f>
        <v>211300</v>
      </c>
      <c r="S31" s="5" cm="1">
        <f t="array" ref="S31">IF($I$2="Каникулы вместе",INDEX(GRID!$B$4:$U$15,MATCH(S$7,GRID!$A$4:$A$15,0),MATCH(1,($U$2=GRID!$B$1:$U$1)*(КАЛЕНДАРЬ!F26=GRID!$B$3:$U$3),0)),
INDEX(GRID!$B$4:$U$15,MATCH(S$7,GRID!$A$4:$A$15,0),MATCH(1,($U$2=GRID!$B$1:$U$1)*(КАЛЕНДАРЬ!F26=GRID!$B$3:$U$3),0))*(1-GRID!$L$45))</f>
        <v>533500</v>
      </c>
      <c r="T31" s="5" cm="1">
        <f t="array" ref="T31">IF($I$2="Каникулы вместе",INDEX(GRID!$B$4:$U$15,MATCH(T$7,GRID!$A$4:$A$15,0),MATCH(1,($U$2=GRID!$B$1:$U$1)*(КАЛЕНДАРЬ!F26=GRID!$B$3:$U$3),0)),
INDEX(GRID!$B$4:$U$15,MATCH(T$7,GRID!$A$4:$A$15,0),MATCH(1,($U$2=GRID!$B$1:$U$1)*(КАЛЕНДАРЬ!F26=GRID!$B$3:$U$3),0))*(1-GRID!$L$45))</f>
        <v>651900</v>
      </c>
    </row>
    <row r="32" spans="1:20" hidden="1">
      <c r="A32" s="108" t="s">
        <v>12</v>
      </c>
      <c r="B32" s="109">
        <v>24</v>
      </c>
      <c r="C32" s="5" cm="1">
        <f t="array" ref="C32">IF($I$2="Каникулы вместе",INDEX(GRID!$B$4:$U$15,MATCH(C$7,GRID!$A$4:$A$15,0),MATCH(1,($U$2=GRID!$B$1:$U$1)*(КАЛЕНДАРЬ!F27=GRID!$B$3:$U$3),0)),
INDEX(GRID!$B$4:$U$15,MATCH(C$7,GRID!$A$4:$A$15,0),MATCH(1,($U$2=GRID!$B$1:$U$1)*(КАЛЕНДАРЬ!F27=GRID!$B$3:$U$3),0))*(1-GRID!$L$45))</f>
        <v>30200.000000000004</v>
      </c>
      <c r="D32" s="5" cm="1">
        <f t="array" ref="D32">IF($I$2="Каникулы вместе",INDEX(GRID!$B$18:$U$29,MATCH(C$7,GRID!$A$18:$A$29,0),MATCH(1,($U$2=GRID!$B$1:$U$1)*(КАЛЕНДАРЬ!F27=GRID!$B$3:$U$3),0)),
INDEX(GRID!$B$18:$U$29,MATCH(C$7,GRID!$A$18:$A$29,0),MATCH(1,($U$2=GRID!$B$1:$U$1)*(КАЛЕНДАРЬ!F27=GRID!$B$3:$U$3),0))*(1-GRID!$L$45))</f>
        <v>35200</v>
      </c>
      <c r="E32" s="5" cm="1">
        <f t="array" ref="E32">IF($I$2="Каникулы вместе",INDEX(GRID!$B$4:$U$15,MATCH(E$7,GRID!$A$4:$A$15,0),MATCH(1,($U$2=GRID!$B$1:$U$1)*(КАЛЕНДАРЬ!F27=GRID!$B$3:$U$3),0)),
INDEX(GRID!$B$4:$U$15,MATCH(E$7,GRID!$A$4:$A$15,0),MATCH(1,($U$2=GRID!$B$1:$U$1)*(КАЛЕНДАРЬ!F27=GRID!$B$3:$U$3),0))*(1-GRID!$L$45))</f>
        <v>36300</v>
      </c>
      <c r="F32" s="5" cm="1">
        <f t="array" ref="F32">IF($I$2="Каникулы вместе",INDEX(GRID!$B$18:$U$29,MATCH(E$7,GRID!$A$18:$A$29,0),MATCH(1,($U$2=GRID!$B$1:$U$1)*(КАЛЕНДАРЬ!F27=GRID!$B$3:$U$3),0)),
INDEX(GRID!$B$18:$U$29,MATCH(E$7,GRID!$A$18:$A$29,0),MATCH(1,($U$2=GRID!$B$1:$U$1)*(КАЛЕНДАРЬ!F27=GRID!$B$3:$U$3),0))*(1-GRID!$L$45))</f>
        <v>41300</v>
      </c>
      <c r="G32" s="5" cm="1">
        <f t="array" ref="G32">IF($I$2="Каникулы вместе",INDEX(GRID!$B$4:$U$15,MATCH(G$7,GRID!$A$4:$A$15,0),MATCH(1,($U$2=GRID!$B$1:$U$1)*(КАЛЕНДАРЬ!F27=GRID!$B$3:$U$3),0)),
INDEX(GRID!$B$4:$U$15,MATCH(G$7,GRID!$A$4:$A$15,0),MATCH(1,($U$2=GRID!$B$1:$U$1)*(КАЛЕНДАРЬ!F27=GRID!$B$3:$U$3),0))*(1-GRID!$L$45))</f>
        <v>42500</v>
      </c>
      <c r="H32" s="5" cm="1">
        <f t="array" ref="H32">IF($I$2="Каникулы вместе",INDEX(GRID!$B$18:$U$29,MATCH(G$7,GRID!$A$18:$A$29,0),MATCH(1,($U$2=GRID!$B$1:$U$1)*(КАЛЕНДАРЬ!F27=GRID!$B$3:$U$3),0)),
INDEX(GRID!$B$18:$U$29,MATCH(G$7,GRID!$A$18:$A$29,0),MATCH(1,($U$2=GRID!$B$1:$U$1)*(КАЛЕНДАРЬ!F27=GRID!$B$3:$U$3),0))*(1-GRID!$L$45))</f>
        <v>47500</v>
      </c>
      <c r="I32" s="5" cm="1">
        <f t="array" ref="I32">IF($I$2="Каникулы вместе",INDEX(GRID!$B$4:$U$15,MATCH(I$7,GRID!$A$4:$A$15,0),MATCH(1,($U$2=GRID!$B$1:$U$1)*(КАЛЕНДАРЬ!F27=GRID!$B$3:$U$3),0)),
INDEX(GRID!$B$4:$U$15,MATCH(I$7,GRID!$A$4:$A$15,0),MATCH(1,($U$2=GRID!$B$1:$U$1)*(КАЛЕНДАРЬ!F27=GRID!$B$3:$U$3),0))*(1-GRID!$L$45))</f>
        <v>47400</v>
      </c>
      <c r="J32" s="5" cm="1">
        <f t="array" ref="J32">IF($I$2="Каникулы вместе",INDEX(GRID!$B$18:$U$29,MATCH(I$7,GRID!$A$18:$A$29,0),MATCH(1,($U$2=GRID!$B$1:$U$1)*(КАЛЕНДАРЬ!F27=GRID!$B$3:$U$3),0)),
INDEX(GRID!$B$18:$U$29,MATCH(I$7,GRID!$A$18:$A$29,0),MATCH(1,($U$2=GRID!$B$1:$U$1)*(КАЛЕНДАРЬ!F27=GRID!$B$3:$U$3),0))*(1-GRID!$L$45))</f>
        <v>52400</v>
      </c>
      <c r="K32" s="5" cm="1">
        <f t="array" ref="K32">IF($I$2="Каникулы вместе",INDEX(GRID!$B$4:$U$15,MATCH(K$7,GRID!$A$4:$A$15,0),MATCH(1,($U$2=GRID!$B$1:$U$1)*(КАЛЕНДАРЬ!F27=GRID!$B$3:$U$3),0)),
INDEX(GRID!$B$4:$U$15,MATCH(K$7,GRID!$A$4:$A$15,0),MATCH(1,($U$2=GRID!$B$1:$U$1)*(КАЛЕНДАРЬ!F27=GRID!$B$3:$U$3),0))*(1-GRID!$L$45))</f>
        <v>53300</v>
      </c>
      <c r="L32" s="5" cm="1">
        <f t="array" ref="L32">IF($I$2="Каникулы вместе",INDEX(GRID!$B$18:$U$29,MATCH(K$7,GRID!$A$18:$A$29,0),MATCH(1,($U$2=GRID!$B$1:$U$1)*(КАЛЕНДАРЬ!F27=GRID!$B$3:$U$3),0)),
INDEX(GRID!$B$18:$U$29,MATCH(K$7,GRID!$A$18:$A$29,0),MATCH(1,($U$2=GRID!$B$1:$U$1)*(КАЛЕНДАРЬ!F27=GRID!$B$3:$U$3),0))*(1-GRID!$L$45))</f>
        <v>58300</v>
      </c>
      <c r="M32" s="5" cm="1">
        <f t="array" ref="M32">IF($I$2="Каникулы вместе",INDEX(GRID!$B$4:$U$15,MATCH(M$7,GRID!$A$4:$A$15,0),MATCH(1,($U$2=GRID!$B$1:$U$1)*(КАЛЕНДАРЬ!F27=GRID!$B$3:$U$3),0)),
INDEX(GRID!$B$4:$U$15,MATCH(M$7,GRID!$A$4:$A$15,0),MATCH(1,($U$2=GRID!$B$1:$U$1)*(КАЛЕНДАРЬ!F27=GRID!$B$3:$U$3),0))*(1-GRID!$L$45))</f>
        <v>74000</v>
      </c>
      <c r="N32" s="5" cm="1">
        <f t="array" ref="N32">IF($I$2="Каникулы вместе",INDEX(GRID!$B$18:$U$29,MATCH(M$7,GRID!$A$18:$A$29,0),MATCH(1,($U$2=GRID!$B$1:$U$1)*(КАЛЕНДАРЬ!F27=GRID!$B$3:$U$3),0)),
INDEX(GRID!$B$18:$U$29,MATCH(M$7,GRID!$A$18:$A$29,0),MATCH(1,($U$2=GRID!$B$1:$U$1)*(КАЛЕНДАРЬ!F27=GRID!$B$3:$U$3),0))*(1-GRID!$L$45))</f>
        <v>79000</v>
      </c>
      <c r="O32" s="5" cm="1">
        <f t="array" ref="O32">IF($I$2="Каникулы вместе",INDEX(GRID!$B$4:$U$15,MATCH(O$7,GRID!$A$4:$A$15,0),MATCH(1,($U$2=GRID!$B$1:$U$1)*(КАЛЕНДАРЬ!F27=GRID!$B$3:$U$3),0)),
INDEX(GRID!$B$4:$U$15,MATCH(O$7,GRID!$A$4:$A$15,0),MATCH(1,($U$2=GRID!$B$1:$U$1)*(КАЛЕНДАРЬ!F27=GRID!$B$3:$U$3),0))*(1-GRID!$L$45))</f>
        <v>108800</v>
      </c>
      <c r="P32" s="5" cm="1">
        <f t="array" ref="P32">IF($I$2="Каникулы вместе",INDEX(GRID!$B$4:$U$15,MATCH(P$7,GRID!$A$4:$A$15,0),MATCH(1,($U$2=GRID!$B$1:$U$1)*(КАЛЕНДАРЬ!F27=GRID!$B$3:$U$3),0)),
INDEX(GRID!$B$4:$U$15,MATCH(P$7,GRID!$A$4:$A$15,0),MATCH(1,($U$2=GRID!$B$1:$U$1)*(КАЛЕНДАРЬ!F27=GRID!$B$3:$U$3),0))*(1-GRID!$L$45))</f>
        <v>151400</v>
      </c>
      <c r="Q32" s="5" cm="1">
        <f t="array" ref="Q32">IF($I$2="Каникулы вместе",INDEX(GRID!$B$4:$U$15,MATCH(Q$7,GRID!$A$4:$A$15,0),MATCH(1,($U$2=GRID!$B$1:$U$1)*(КАЛЕНДАРЬ!F27=GRID!$B$3:$U$3),0)),
INDEX(GRID!$B$4:$U$15,MATCH(Q$7,GRID!$A$4:$A$15,0),MATCH(1,($U$2=GRID!$B$1:$U$1)*(КАЛЕНДАРЬ!F27=GRID!$B$3:$U$3),0))*(1-GRID!$L$45))</f>
        <v>177900</v>
      </c>
      <c r="R32" s="5" cm="1">
        <f t="array" ref="R32">IF($I$2="Каникулы вместе",INDEX(GRID!$B$18:$U$29,MATCH(R$7,GRID!$A$18:$A$29,0),MATCH(1,($U$2=GRID!$B$1:$U$1)*(КАЛЕНДАРЬ!F27=GRID!$B$3:$U$3),0)),
INDEX(GRID!$B$18:$U$29,MATCH(R$7,GRID!$A$18:$A$29,0),MATCH(1,($U$2=GRID!$B$1:$U$1)*(КАЛЕНДАРЬ!F27=GRID!$B$3:$U$3),0))*(1-GRID!$L$45))</f>
        <v>202400</v>
      </c>
      <c r="S32" s="5" cm="1">
        <f t="array" ref="S32">IF($I$2="Каникулы вместе",INDEX(GRID!$B$4:$U$15,MATCH(S$7,GRID!$A$4:$A$15,0),MATCH(1,($U$2=GRID!$B$1:$U$1)*(КАЛЕНДАРЬ!F27=GRID!$B$3:$U$3),0)),
INDEX(GRID!$B$4:$U$15,MATCH(S$7,GRID!$A$4:$A$15,0),MATCH(1,($U$2=GRID!$B$1:$U$1)*(КАЛЕНДАРЬ!F27=GRID!$B$3:$U$3),0))*(1-GRID!$L$45))</f>
        <v>507400</v>
      </c>
      <c r="T32" s="5" cm="1">
        <f t="array" ref="T32">IF($I$2="Каникулы вместе",INDEX(GRID!$B$4:$U$15,MATCH(T$7,GRID!$A$4:$A$15,0),MATCH(1,($U$2=GRID!$B$1:$U$1)*(КАЛЕНДАРЬ!F27=GRID!$B$3:$U$3),0)),
INDEX(GRID!$B$4:$U$15,MATCH(T$7,GRID!$A$4:$A$15,0),MATCH(1,($U$2=GRID!$B$1:$U$1)*(КАЛЕНДАРЬ!F27=GRID!$B$3:$U$3),0))*(1-GRID!$L$45))</f>
        <v>617900</v>
      </c>
    </row>
    <row r="33" spans="1:20" hidden="1">
      <c r="A33" s="108" t="s">
        <v>13</v>
      </c>
      <c r="B33" s="109">
        <v>25</v>
      </c>
      <c r="C33" s="5" cm="1">
        <f t="array" ref="C33">IF($I$2="Каникулы вместе",INDEX(GRID!$B$4:$U$15,MATCH(C$7,GRID!$A$4:$A$15,0),MATCH(1,($U$2=GRID!$B$1:$U$1)*(КАЛЕНДАРЬ!F28=GRID!$B$3:$U$3),0)),
INDEX(GRID!$B$4:$U$15,MATCH(C$7,GRID!$A$4:$A$15,0),MATCH(1,($U$2=GRID!$B$1:$U$1)*(КАЛЕНДАРЬ!F28=GRID!$B$3:$U$3),0))*(1-GRID!$L$45))</f>
        <v>30200.000000000004</v>
      </c>
      <c r="D33" s="5" cm="1">
        <f t="array" ref="D33">IF($I$2="Каникулы вместе",INDEX(GRID!$B$18:$U$29,MATCH(C$7,GRID!$A$18:$A$29,0),MATCH(1,($U$2=GRID!$B$1:$U$1)*(КАЛЕНДАРЬ!F28=GRID!$B$3:$U$3),0)),
INDEX(GRID!$B$18:$U$29,MATCH(C$7,GRID!$A$18:$A$29,0),MATCH(1,($U$2=GRID!$B$1:$U$1)*(КАЛЕНДАРЬ!F28=GRID!$B$3:$U$3),0))*(1-GRID!$L$45))</f>
        <v>35200</v>
      </c>
      <c r="E33" s="5" cm="1">
        <f t="array" ref="E33">IF($I$2="Каникулы вместе",INDEX(GRID!$B$4:$U$15,MATCH(E$7,GRID!$A$4:$A$15,0),MATCH(1,($U$2=GRID!$B$1:$U$1)*(КАЛЕНДАРЬ!F28=GRID!$B$3:$U$3),0)),
INDEX(GRID!$B$4:$U$15,MATCH(E$7,GRID!$A$4:$A$15,0),MATCH(1,($U$2=GRID!$B$1:$U$1)*(КАЛЕНДАРЬ!F28=GRID!$B$3:$U$3),0))*(1-GRID!$L$45))</f>
        <v>36300</v>
      </c>
      <c r="F33" s="5" cm="1">
        <f t="array" ref="F33">IF($I$2="Каникулы вместе",INDEX(GRID!$B$18:$U$29,MATCH(E$7,GRID!$A$18:$A$29,0),MATCH(1,($U$2=GRID!$B$1:$U$1)*(КАЛЕНДАРЬ!F28=GRID!$B$3:$U$3),0)),
INDEX(GRID!$B$18:$U$29,MATCH(E$7,GRID!$A$18:$A$29,0),MATCH(1,($U$2=GRID!$B$1:$U$1)*(КАЛЕНДАРЬ!F28=GRID!$B$3:$U$3),0))*(1-GRID!$L$45))</f>
        <v>41300</v>
      </c>
      <c r="G33" s="5" cm="1">
        <f t="array" ref="G33">IF($I$2="Каникулы вместе",INDEX(GRID!$B$4:$U$15,MATCH(G$7,GRID!$A$4:$A$15,0),MATCH(1,($U$2=GRID!$B$1:$U$1)*(КАЛЕНДАРЬ!F28=GRID!$B$3:$U$3),0)),
INDEX(GRID!$B$4:$U$15,MATCH(G$7,GRID!$A$4:$A$15,0),MATCH(1,($U$2=GRID!$B$1:$U$1)*(КАЛЕНДАРЬ!F28=GRID!$B$3:$U$3),0))*(1-GRID!$L$45))</f>
        <v>42500</v>
      </c>
      <c r="H33" s="5" cm="1">
        <f t="array" ref="H33">IF($I$2="Каникулы вместе",INDEX(GRID!$B$18:$U$29,MATCH(G$7,GRID!$A$18:$A$29,0),MATCH(1,($U$2=GRID!$B$1:$U$1)*(КАЛЕНДАРЬ!F28=GRID!$B$3:$U$3),0)),
INDEX(GRID!$B$18:$U$29,MATCH(G$7,GRID!$A$18:$A$29,0),MATCH(1,($U$2=GRID!$B$1:$U$1)*(КАЛЕНДАРЬ!F28=GRID!$B$3:$U$3),0))*(1-GRID!$L$45))</f>
        <v>47500</v>
      </c>
      <c r="I33" s="5" cm="1">
        <f t="array" ref="I33">IF($I$2="Каникулы вместе",INDEX(GRID!$B$4:$U$15,MATCH(I$7,GRID!$A$4:$A$15,0),MATCH(1,($U$2=GRID!$B$1:$U$1)*(КАЛЕНДАРЬ!F28=GRID!$B$3:$U$3),0)),
INDEX(GRID!$B$4:$U$15,MATCH(I$7,GRID!$A$4:$A$15,0),MATCH(1,($U$2=GRID!$B$1:$U$1)*(КАЛЕНДАРЬ!F28=GRID!$B$3:$U$3),0))*(1-GRID!$L$45))</f>
        <v>47400</v>
      </c>
      <c r="J33" s="5" cm="1">
        <f t="array" ref="J33">IF($I$2="Каникулы вместе",INDEX(GRID!$B$18:$U$29,MATCH(I$7,GRID!$A$18:$A$29,0),MATCH(1,($U$2=GRID!$B$1:$U$1)*(КАЛЕНДАРЬ!F28=GRID!$B$3:$U$3),0)),
INDEX(GRID!$B$18:$U$29,MATCH(I$7,GRID!$A$18:$A$29,0),MATCH(1,($U$2=GRID!$B$1:$U$1)*(КАЛЕНДАРЬ!F28=GRID!$B$3:$U$3),0))*(1-GRID!$L$45))</f>
        <v>52400</v>
      </c>
      <c r="K33" s="5" cm="1">
        <f t="array" ref="K33">IF($I$2="Каникулы вместе",INDEX(GRID!$B$4:$U$15,MATCH(K$7,GRID!$A$4:$A$15,0),MATCH(1,($U$2=GRID!$B$1:$U$1)*(КАЛЕНДАРЬ!F28=GRID!$B$3:$U$3),0)),
INDEX(GRID!$B$4:$U$15,MATCH(K$7,GRID!$A$4:$A$15,0),MATCH(1,($U$2=GRID!$B$1:$U$1)*(КАЛЕНДАРЬ!F28=GRID!$B$3:$U$3),0))*(1-GRID!$L$45))</f>
        <v>53300</v>
      </c>
      <c r="L33" s="5" cm="1">
        <f t="array" ref="L33">IF($I$2="Каникулы вместе",INDEX(GRID!$B$18:$U$29,MATCH(K$7,GRID!$A$18:$A$29,0),MATCH(1,($U$2=GRID!$B$1:$U$1)*(КАЛЕНДАРЬ!F28=GRID!$B$3:$U$3),0)),
INDEX(GRID!$B$18:$U$29,MATCH(K$7,GRID!$A$18:$A$29,0),MATCH(1,($U$2=GRID!$B$1:$U$1)*(КАЛЕНДАРЬ!F28=GRID!$B$3:$U$3),0))*(1-GRID!$L$45))</f>
        <v>58300</v>
      </c>
      <c r="M33" s="5" cm="1">
        <f t="array" ref="M33">IF($I$2="Каникулы вместе",INDEX(GRID!$B$4:$U$15,MATCH(M$7,GRID!$A$4:$A$15,0),MATCH(1,($U$2=GRID!$B$1:$U$1)*(КАЛЕНДАРЬ!F28=GRID!$B$3:$U$3),0)),
INDEX(GRID!$B$4:$U$15,MATCH(M$7,GRID!$A$4:$A$15,0),MATCH(1,($U$2=GRID!$B$1:$U$1)*(КАЛЕНДАРЬ!F28=GRID!$B$3:$U$3),0))*(1-GRID!$L$45))</f>
        <v>74000</v>
      </c>
      <c r="N33" s="5" cm="1">
        <f t="array" ref="N33">IF($I$2="Каникулы вместе",INDEX(GRID!$B$18:$U$29,MATCH(M$7,GRID!$A$18:$A$29,0),MATCH(1,($U$2=GRID!$B$1:$U$1)*(КАЛЕНДАРЬ!F28=GRID!$B$3:$U$3),0)),
INDEX(GRID!$B$18:$U$29,MATCH(M$7,GRID!$A$18:$A$29,0),MATCH(1,($U$2=GRID!$B$1:$U$1)*(КАЛЕНДАРЬ!F28=GRID!$B$3:$U$3),0))*(1-GRID!$L$45))</f>
        <v>79000</v>
      </c>
      <c r="O33" s="5" cm="1">
        <f t="array" ref="O33">IF($I$2="Каникулы вместе",INDEX(GRID!$B$4:$U$15,MATCH(O$7,GRID!$A$4:$A$15,0),MATCH(1,($U$2=GRID!$B$1:$U$1)*(КАЛЕНДАРЬ!F28=GRID!$B$3:$U$3),0)),
INDEX(GRID!$B$4:$U$15,MATCH(O$7,GRID!$A$4:$A$15,0),MATCH(1,($U$2=GRID!$B$1:$U$1)*(КАЛЕНДАРЬ!F28=GRID!$B$3:$U$3),0))*(1-GRID!$L$45))</f>
        <v>108800</v>
      </c>
      <c r="P33" s="5" cm="1">
        <f t="array" ref="P33">IF($I$2="Каникулы вместе",INDEX(GRID!$B$4:$U$15,MATCH(P$7,GRID!$A$4:$A$15,0),MATCH(1,($U$2=GRID!$B$1:$U$1)*(КАЛЕНДАРЬ!F28=GRID!$B$3:$U$3),0)),
INDEX(GRID!$B$4:$U$15,MATCH(P$7,GRID!$A$4:$A$15,0),MATCH(1,($U$2=GRID!$B$1:$U$1)*(КАЛЕНДАРЬ!F28=GRID!$B$3:$U$3),0))*(1-GRID!$L$45))</f>
        <v>151400</v>
      </c>
      <c r="Q33" s="5" cm="1">
        <f t="array" ref="Q33">IF($I$2="Каникулы вместе",INDEX(GRID!$B$4:$U$15,MATCH(Q$7,GRID!$A$4:$A$15,0),MATCH(1,($U$2=GRID!$B$1:$U$1)*(КАЛЕНДАРЬ!F28=GRID!$B$3:$U$3),0)),
INDEX(GRID!$B$4:$U$15,MATCH(Q$7,GRID!$A$4:$A$15,0),MATCH(1,($U$2=GRID!$B$1:$U$1)*(КАЛЕНДАРЬ!F28=GRID!$B$3:$U$3),0))*(1-GRID!$L$45))</f>
        <v>177900</v>
      </c>
      <c r="R33" s="5" cm="1">
        <f t="array" ref="R33">IF($I$2="Каникулы вместе",INDEX(GRID!$B$18:$U$29,MATCH(R$7,GRID!$A$18:$A$29,0),MATCH(1,($U$2=GRID!$B$1:$U$1)*(КАЛЕНДАРЬ!F28=GRID!$B$3:$U$3),0)),
INDEX(GRID!$B$18:$U$29,MATCH(R$7,GRID!$A$18:$A$29,0),MATCH(1,($U$2=GRID!$B$1:$U$1)*(КАЛЕНДАРЬ!F28=GRID!$B$3:$U$3),0))*(1-GRID!$L$45))</f>
        <v>202400</v>
      </c>
      <c r="S33" s="5" cm="1">
        <f t="array" ref="S33">IF($I$2="Каникулы вместе",INDEX(GRID!$B$4:$U$15,MATCH(S$7,GRID!$A$4:$A$15,0),MATCH(1,($U$2=GRID!$B$1:$U$1)*(КАЛЕНДАРЬ!F28=GRID!$B$3:$U$3),0)),
INDEX(GRID!$B$4:$U$15,MATCH(S$7,GRID!$A$4:$A$15,0),MATCH(1,($U$2=GRID!$B$1:$U$1)*(КАЛЕНДАРЬ!F28=GRID!$B$3:$U$3),0))*(1-GRID!$L$45))</f>
        <v>507400</v>
      </c>
      <c r="T33" s="5" cm="1">
        <f t="array" ref="T33">IF($I$2="Каникулы вместе",INDEX(GRID!$B$4:$U$15,MATCH(T$7,GRID!$A$4:$A$15,0),MATCH(1,($U$2=GRID!$B$1:$U$1)*(КАЛЕНДАРЬ!F28=GRID!$B$3:$U$3),0)),
INDEX(GRID!$B$4:$U$15,MATCH(T$7,GRID!$A$4:$A$15,0),MATCH(1,($U$2=GRID!$B$1:$U$1)*(КАЛЕНДАРЬ!F28=GRID!$B$3:$U$3),0))*(1-GRID!$L$45))</f>
        <v>617900</v>
      </c>
    </row>
    <row r="34" spans="1:20" hidden="1">
      <c r="A34" s="108" t="s">
        <v>14</v>
      </c>
      <c r="B34" s="109">
        <v>26</v>
      </c>
      <c r="C34" s="5" cm="1">
        <f t="array" ref="C34">IF($I$2="Каникулы вместе",INDEX(GRID!$B$4:$U$15,MATCH(C$7,GRID!$A$4:$A$15,0),MATCH(1,($U$2=GRID!$B$1:$U$1)*(КАЛЕНДАРЬ!F29=GRID!$B$3:$U$3),0)),
INDEX(GRID!$B$4:$U$15,MATCH(C$7,GRID!$A$4:$A$15,0),MATCH(1,($U$2=GRID!$B$1:$U$1)*(КАЛЕНДАРЬ!F29=GRID!$B$3:$U$3),0))*(1-GRID!$L$45))</f>
        <v>30200.000000000004</v>
      </c>
      <c r="D34" s="5" cm="1">
        <f t="array" ref="D34">IF($I$2="Каникулы вместе",INDEX(GRID!$B$18:$U$29,MATCH(C$7,GRID!$A$18:$A$29,0),MATCH(1,($U$2=GRID!$B$1:$U$1)*(КАЛЕНДАРЬ!F29=GRID!$B$3:$U$3),0)),
INDEX(GRID!$B$18:$U$29,MATCH(C$7,GRID!$A$18:$A$29,0),MATCH(1,($U$2=GRID!$B$1:$U$1)*(КАЛЕНДАРЬ!F29=GRID!$B$3:$U$3),0))*(1-GRID!$L$45))</f>
        <v>35200</v>
      </c>
      <c r="E34" s="5" cm="1">
        <f t="array" ref="E34">IF($I$2="Каникулы вместе",INDEX(GRID!$B$4:$U$15,MATCH(E$7,GRID!$A$4:$A$15,0),MATCH(1,($U$2=GRID!$B$1:$U$1)*(КАЛЕНДАРЬ!F29=GRID!$B$3:$U$3),0)),
INDEX(GRID!$B$4:$U$15,MATCH(E$7,GRID!$A$4:$A$15,0),MATCH(1,($U$2=GRID!$B$1:$U$1)*(КАЛЕНДАРЬ!F29=GRID!$B$3:$U$3),0))*(1-GRID!$L$45))</f>
        <v>36300</v>
      </c>
      <c r="F34" s="5" cm="1">
        <f t="array" ref="F34">IF($I$2="Каникулы вместе",INDEX(GRID!$B$18:$U$29,MATCH(E$7,GRID!$A$18:$A$29,0),MATCH(1,($U$2=GRID!$B$1:$U$1)*(КАЛЕНДАРЬ!F29=GRID!$B$3:$U$3),0)),
INDEX(GRID!$B$18:$U$29,MATCH(E$7,GRID!$A$18:$A$29,0),MATCH(1,($U$2=GRID!$B$1:$U$1)*(КАЛЕНДАРЬ!F29=GRID!$B$3:$U$3),0))*(1-GRID!$L$45))</f>
        <v>41300</v>
      </c>
      <c r="G34" s="5" cm="1">
        <f t="array" ref="G34">IF($I$2="Каникулы вместе",INDEX(GRID!$B$4:$U$15,MATCH(G$7,GRID!$A$4:$A$15,0),MATCH(1,($U$2=GRID!$B$1:$U$1)*(КАЛЕНДАРЬ!F29=GRID!$B$3:$U$3),0)),
INDEX(GRID!$B$4:$U$15,MATCH(G$7,GRID!$A$4:$A$15,0),MATCH(1,($U$2=GRID!$B$1:$U$1)*(КАЛЕНДАРЬ!F29=GRID!$B$3:$U$3),0))*(1-GRID!$L$45))</f>
        <v>42500</v>
      </c>
      <c r="H34" s="5" cm="1">
        <f t="array" ref="H34">IF($I$2="Каникулы вместе",INDEX(GRID!$B$18:$U$29,MATCH(G$7,GRID!$A$18:$A$29,0),MATCH(1,($U$2=GRID!$B$1:$U$1)*(КАЛЕНДАРЬ!F29=GRID!$B$3:$U$3),0)),
INDEX(GRID!$B$18:$U$29,MATCH(G$7,GRID!$A$18:$A$29,0),MATCH(1,($U$2=GRID!$B$1:$U$1)*(КАЛЕНДАРЬ!F29=GRID!$B$3:$U$3),0))*(1-GRID!$L$45))</f>
        <v>47500</v>
      </c>
      <c r="I34" s="5" cm="1">
        <f t="array" ref="I34">IF($I$2="Каникулы вместе",INDEX(GRID!$B$4:$U$15,MATCH(I$7,GRID!$A$4:$A$15,0),MATCH(1,($U$2=GRID!$B$1:$U$1)*(КАЛЕНДАРЬ!F29=GRID!$B$3:$U$3),0)),
INDEX(GRID!$B$4:$U$15,MATCH(I$7,GRID!$A$4:$A$15,0),MATCH(1,($U$2=GRID!$B$1:$U$1)*(КАЛЕНДАРЬ!F29=GRID!$B$3:$U$3),0))*(1-GRID!$L$45))</f>
        <v>47400</v>
      </c>
      <c r="J34" s="5" cm="1">
        <f t="array" ref="J34">IF($I$2="Каникулы вместе",INDEX(GRID!$B$18:$U$29,MATCH(I$7,GRID!$A$18:$A$29,0),MATCH(1,($U$2=GRID!$B$1:$U$1)*(КАЛЕНДАРЬ!F29=GRID!$B$3:$U$3),0)),
INDEX(GRID!$B$18:$U$29,MATCH(I$7,GRID!$A$18:$A$29,0),MATCH(1,($U$2=GRID!$B$1:$U$1)*(КАЛЕНДАРЬ!F29=GRID!$B$3:$U$3),0))*(1-GRID!$L$45))</f>
        <v>52400</v>
      </c>
      <c r="K34" s="5" cm="1">
        <f t="array" ref="K34">IF($I$2="Каникулы вместе",INDEX(GRID!$B$4:$U$15,MATCH(K$7,GRID!$A$4:$A$15,0),MATCH(1,($U$2=GRID!$B$1:$U$1)*(КАЛЕНДАРЬ!F29=GRID!$B$3:$U$3),0)),
INDEX(GRID!$B$4:$U$15,MATCH(K$7,GRID!$A$4:$A$15,0),MATCH(1,($U$2=GRID!$B$1:$U$1)*(КАЛЕНДАРЬ!F29=GRID!$B$3:$U$3),0))*(1-GRID!$L$45))</f>
        <v>53300</v>
      </c>
      <c r="L34" s="5" cm="1">
        <f t="array" ref="L34">IF($I$2="Каникулы вместе",INDEX(GRID!$B$18:$U$29,MATCH(K$7,GRID!$A$18:$A$29,0),MATCH(1,($U$2=GRID!$B$1:$U$1)*(КАЛЕНДАРЬ!F29=GRID!$B$3:$U$3),0)),
INDEX(GRID!$B$18:$U$29,MATCH(K$7,GRID!$A$18:$A$29,0),MATCH(1,($U$2=GRID!$B$1:$U$1)*(КАЛЕНДАРЬ!F29=GRID!$B$3:$U$3),0))*(1-GRID!$L$45))</f>
        <v>58300</v>
      </c>
      <c r="M34" s="5" cm="1">
        <f t="array" ref="M34">IF($I$2="Каникулы вместе",INDEX(GRID!$B$4:$U$15,MATCH(M$7,GRID!$A$4:$A$15,0),MATCH(1,($U$2=GRID!$B$1:$U$1)*(КАЛЕНДАРЬ!F29=GRID!$B$3:$U$3),0)),
INDEX(GRID!$B$4:$U$15,MATCH(M$7,GRID!$A$4:$A$15,0),MATCH(1,($U$2=GRID!$B$1:$U$1)*(КАЛЕНДАРЬ!F29=GRID!$B$3:$U$3),0))*(1-GRID!$L$45))</f>
        <v>74000</v>
      </c>
      <c r="N34" s="5" cm="1">
        <f t="array" ref="N34">IF($I$2="Каникулы вместе",INDEX(GRID!$B$18:$U$29,MATCH(M$7,GRID!$A$18:$A$29,0),MATCH(1,($U$2=GRID!$B$1:$U$1)*(КАЛЕНДАРЬ!F29=GRID!$B$3:$U$3),0)),
INDEX(GRID!$B$18:$U$29,MATCH(M$7,GRID!$A$18:$A$29,0),MATCH(1,($U$2=GRID!$B$1:$U$1)*(КАЛЕНДАРЬ!F29=GRID!$B$3:$U$3),0))*(1-GRID!$L$45))</f>
        <v>79000</v>
      </c>
      <c r="O34" s="5" cm="1">
        <f t="array" ref="O34">IF($I$2="Каникулы вместе",INDEX(GRID!$B$4:$U$15,MATCH(O$7,GRID!$A$4:$A$15,0),MATCH(1,($U$2=GRID!$B$1:$U$1)*(КАЛЕНДАРЬ!F29=GRID!$B$3:$U$3),0)),
INDEX(GRID!$B$4:$U$15,MATCH(O$7,GRID!$A$4:$A$15,0),MATCH(1,($U$2=GRID!$B$1:$U$1)*(КАЛЕНДАРЬ!F29=GRID!$B$3:$U$3),0))*(1-GRID!$L$45))</f>
        <v>108800</v>
      </c>
      <c r="P34" s="5" cm="1">
        <f t="array" ref="P34">IF($I$2="Каникулы вместе",INDEX(GRID!$B$4:$U$15,MATCH(P$7,GRID!$A$4:$A$15,0),MATCH(1,($U$2=GRID!$B$1:$U$1)*(КАЛЕНДАРЬ!F29=GRID!$B$3:$U$3),0)),
INDEX(GRID!$B$4:$U$15,MATCH(P$7,GRID!$A$4:$A$15,0),MATCH(1,($U$2=GRID!$B$1:$U$1)*(КАЛЕНДАРЬ!F29=GRID!$B$3:$U$3),0))*(1-GRID!$L$45))</f>
        <v>151400</v>
      </c>
      <c r="Q34" s="5" cm="1">
        <f t="array" ref="Q34">IF($I$2="Каникулы вместе",INDEX(GRID!$B$4:$U$15,MATCH(Q$7,GRID!$A$4:$A$15,0),MATCH(1,($U$2=GRID!$B$1:$U$1)*(КАЛЕНДАРЬ!F29=GRID!$B$3:$U$3),0)),
INDEX(GRID!$B$4:$U$15,MATCH(Q$7,GRID!$A$4:$A$15,0),MATCH(1,($U$2=GRID!$B$1:$U$1)*(КАЛЕНДАРЬ!F29=GRID!$B$3:$U$3),0))*(1-GRID!$L$45))</f>
        <v>177900</v>
      </c>
      <c r="R34" s="5" cm="1">
        <f t="array" ref="R34">IF($I$2="Каникулы вместе",INDEX(GRID!$B$18:$U$29,MATCH(R$7,GRID!$A$18:$A$29,0),MATCH(1,($U$2=GRID!$B$1:$U$1)*(КАЛЕНДАРЬ!F29=GRID!$B$3:$U$3),0)),
INDEX(GRID!$B$18:$U$29,MATCH(R$7,GRID!$A$18:$A$29,0),MATCH(1,($U$2=GRID!$B$1:$U$1)*(КАЛЕНДАРЬ!F29=GRID!$B$3:$U$3),0))*(1-GRID!$L$45))</f>
        <v>202400</v>
      </c>
      <c r="S34" s="5" cm="1">
        <f t="array" ref="S34">IF($I$2="Каникулы вместе",INDEX(GRID!$B$4:$U$15,MATCH(S$7,GRID!$A$4:$A$15,0),MATCH(1,($U$2=GRID!$B$1:$U$1)*(КАЛЕНДАРЬ!F29=GRID!$B$3:$U$3),0)),
INDEX(GRID!$B$4:$U$15,MATCH(S$7,GRID!$A$4:$A$15,0),MATCH(1,($U$2=GRID!$B$1:$U$1)*(КАЛЕНДАРЬ!F29=GRID!$B$3:$U$3),0))*(1-GRID!$L$45))</f>
        <v>507400</v>
      </c>
      <c r="T34" s="5" cm="1">
        <f t="array" ref="T34">IF($I$2="Каникулы вместе",INDEX(GRID!$B$4:$U$15,MATCH(T$7,GRID!$A$4:$A$15,0),MATCH(1,($U$2=GRID!$B$1:$U$1)*(КАЛЕНДАРЬ!F29=GRID!$B$3:$U$3),0)),
INDEX(GRID!$B$4:$U$15,MATCH(T$7,GRID!$A$4:$A$15,0),MATCH(1,($U$2=GRID!$B$1:$U$1)*(КАЛЕНДАРЬ!F29=GRID!$B$3:$U$3),0))*(1-GRID!$L$45))</f>
        <v>617900</v>
      </c>
    </row>
    <row r="35" spans="1:20" hidden="1">
      <c r="A35" s="108" t="s">
        <v>15</v>
      </c>
      <c r="B35" s="109">
        <v>27</v>
      </c>
      <c r="C35" s="5" cm="1">
        <f t="array" ref="C35">IF($I$2="Каникулы вместе",INDEX(GRID!$B$4:$U$15,MATCH(C$7,GRID!$A$4:$A$15,0),MATCH(1,($U$2=GRID!$B$1:$U$1)*(КАЛЕНДАРЬ!F30=GRID!$B$3:$U$3),0)),
INDEX(GRID!$B$4:$U$15,MATCH(C$7,GRID!$A$4:$A$15,0),MATCH(1,($U$2=GRID!$B$1:$U$1)*(КАЛЕНДАРЬ!F30=GRID!$B$3:$U$3),0))*(1-GRID!$L$45))</f>
        <v>30200.000000000004</v>
      </c>
      <c r="D35" s="5" cm="1">
        <f t="array" ref="D35">IF($I$2="Каникулы вместе",INDEX(GRID!$B$18:$U$29,MATCH(C$7,GRID!$A$18:$A$29,0),MATCH(1,($U$2=GRID!$B$1:$U$1)*(КАЛЕНДАРЬ!F30=GRID!$B$3:$U$3),0)),
INDEX(GRID!$B$18:$U$29,MATCH(C$7,GRID!$A$18:$A$29,0),MATCH(1,($U$2=GRID!$B$1:$U$1)*(КАЛЕНДАРЬ!F30=GRID!$B$3:$U$3),0))*(1-GRID!$L$45))</f>
        <v>35200</v>
      </c>
      <c r="E35" s="5" cm="1">
        <f t="array" ref="E35">IF($I$2="Каникулы вместе",INDEX(GRID!$B$4:$U$15,MATCH(E$7,GRID!$A$4:$A$15,0),MATCH(1,($U$2=GRID!$B$1:$U$1)*(КАЛЕНДАРЬ!F30=GRID!$B$3:$U$3),0)),
INDEX(GRID!$B$4:$U$15,MATCH(E$7,GRID!$A$4:$A$15,0),MATCH(1,($U$2=GRID!$B$1:$U$1)*(КАЛЕНДАРЬ!F30=GRID!$B$3:$U$3),0))*(1-GRID!$L$45))</f>
        <v>36300</v>
      </c>
      <c r="F35" s="5" cm="1">
        <f t="array" ref="F35">IF($I$2="Каникулы вместе",INDEX(GRID!$B$18:$U$29,MATCH(E$7,GRID!$A$18:$A$29,0),MATCH(1,($U$2=GRID!$B$1:$U$1)*(КАЛЕНДАРЬ!F30=GRID!$B$3:$U$3),0)),
INDEX(GRID!$B$18:$U$29,MATCH(E$7,GRID!$A$18:$A$29,0),MATCH(1,($U$2=GRID!$B$1:$U$1)*(КАЛЕНДАРЬ!F30=GRID!$B$3:$U$3),0))*(1-GRID!$L$45))</f>
        <v>41300</v>
      </c>
      <c r="G35" s="5" cm="1">
        <f t="array" ref="G35">IF($I$2="Каникулы вместе",INDEX(GRID!$B$4:$U$15,MATCH(G$7,GRID!$A$4:$A$15,0),MATCH(1,($U$2=GRID!$B$1:$U$1)*(КАЛЕНДАРЬ!F30=GRID!$B$3:$U$3),0)),
INDEX(GRID!$B$4:$U$15,MATCH(G$7,GRID!$A$4:$A$15,0),MATCH(1,($U$2=GRID!$B$1:$U$1)*(КАЛЕНДАРЬ!F30=GRID!$B$3:$U$3),0))*(1-GRID!$L$45))</f>
        <v>42500</v>
      </c>
      <c r="H35" s="5" cm="1">
        <f t="array" ref="H35">IF($I$2="Каникулы вместе",INDEX(GRID!$B$18:$U$29,MATCH(G$7,GRID!$A$18:$A$29,0),MATCH(1,($U$2=GRID!$B$1:$U$1)*(КАЛЕНДАРЬ!F30=GRID!$B$3:$U$3),0)),
INDEX(GRID!$B$18:$U$29,MATCH(G$7,GRID!$A$18:$A$29,0),MATCH(1,($U$2=GRID!$B$1:$U$1)*(КАЛЕНДАРЬ!F30=GRID!$B$3:$U$3),0))*(1-GRID!$L$45))</f>
        <v>47500</v>
      </c>
      <c r="I35" s="5" cm="1">
        <f t="array" ref="I35">IF($I$2="Каникулы вместе",INDEX(GRID!$B$4:$U$15,MATCH(I$7,GRID!$A$4:$A$15,0),MATCH(1,($U$2=GRID!$B$1:$U$1)*(КАЛЕНДАРЬ!F30=GRID!$B$3:$U$3),0)),
INDEX(GRID!$B$4:$U$15,MATCH(I$7,GRID!$A$4:$A$15,0),MATCH(1,($U$2=GRID!$B$1:$U$1)*(КАЛЕНДАРЬ!F30=GRID!$B$3:$U$3),0))*(1-GRID!$L$45))</f>
        <v>47400</v>
      </c>
      <c r="J35" s="5" cm="1">
        <f t="array" ref="J35">IF($I$2="Каникулы вместе",INDEX(GRID!$B$18:$U$29,MATCH(I$7,GRID!$A$18:$A$29,0),MATCH(1,($U$2=GRID!$B$1:$U$1)*(КАЛЕНДАРЬ!F30=GRID!$B$3:$U$3),0)),
INDEX(GRID!$B$18:$U$29,MATCH(I$7,GRID!$A$18:$A$29,0),MATCH(1,($U$2=GRID!$B$1:$U$1)*(КАЛЕНДАРЬ!F30=GRID!$B$3:$U$3),0))*(1-GRID!$L$45))</f>
        <v>52400</v>
      </c>
      <c r="K35" s="5" cm="1">
        <f t="array" ref="K35">IF($I$2="Каникулы вместе",INDEX(GRID!$B$4:$U$15,MATCH(K$7,GRID!$A$4:$A$15,0),MATCH(1,($U$2=GRID!$B$1:$U$1)*(КАЛЕНДАРЬ!F30=GRID!$B$3:$U$3),0)),
INDEX(GRID!$B$4:$U$15,MATCH(K$7,GRID!$A$4:$A$15,0),MATCH(1,($U$2=GRID!$B$1:$U$1)*(КАЛЕНДАРЬ!F30=GRID!$B$3:$U$3),0))*(1-GRID!$L$45))</f>
        <v>53300</v>
      </c>
      <c r="L35" s="5" cm="1">
        <f t="array" ref="L35">IF($I$2="Каникулы вместе",INDEX(GRID!$B$18:$U$29,MATCH(K$7,GRID!$A$18:$A$29,0),MATCH(1,($U$2=GRID!$B$1:$U$1)*(КАЛЕНДАРЬ!F30=GRID!$B$3:$U$3),0)),
INDEX(GRID!$B$18:$U$29,MATCH(K$7,GRID!$A$18:$A$29,0),MATCH(1,($U$2=GRID!$B$1:$U$1)*(КАЛЕНДАРЬ!F30=GRID!$B$3:$U$3),0))*(1-GRID!$L$45))</f>
        <v>58300</v>
      </c>
      <c r="M35" s="5" cm="1">
        <f t="array" ref="M35">IF($I$2="Каникулы вместе",INDEX(GRID!$B$4:$U$15,MATCH(M$7,GRID!$A$4:$A$15,0),MATCH(1,($U$2=GRID!$B$1:$U$1)*(КАЛЕНДАРЬ!F30=GRID!$B$3:$U$3),0)),
INDEX(GRID!$B$4:$U$15,MATCH(M$7,GRID!$A$4:$A$15,0),MATCH(1,($U$2=GRID!$B$1:$U$1)*(КАЛЕНДАРЬ!F30=GRID!$B$3:$U$3),0))*(1-GRID!$L$45))</f>
        <v>74000</v>
      </c>
      <c r="N35" s="5" cm="1">
        <f t="array" ref="N35">IF($I$2="Каникулы вместе",INDEX(GRID!$B$18:$U$29,MATCH(M$7,GRID!$A$18:$A$29,0),MATCH(1,($U$2=GRID!$B$1:$U$1)*(КАЛЕНДАРЬ!F30=GRID!$B$3:$U$3),0)),
INDEX(GRID!$B$18:$U$29,MATCH(M$7,GRID!$A$18:$A$29,0),MATCH(1,($U$2=GRID!$B$1:$U$1)*(КАЛЕНДАРЬ!F30=GRID!$B$3:$U$3),0))*(1-GRID!$L$45))</f>
        <v>79000</v>
      </c>
      <c r="O35" s="5" cm="1">
        <f t="array" ref="O35">IF($I$2="Каникулы вместе",INDEX(GRID!$B$4:$U$15,MATCH(O$7,GRID!$A$4:$A$15,0),MATCH(1,($U$2=GRID!$B$1:$U$1)*(КАЛЕНДАРЬ!F30=GRID!$B$3:$U$3),0)),
INDEX(GRID!$B$4:$U$15,MATCH(O$7,GRID!$A$4:$A$15,0),MATCH(1,($U$2=GRID!$B$1:$U$1)*(КАЛЕНДАРЬ!F30=GRID!$B$3:$U$3),0))*(1-GRID!$L$45))</f>
        <v>108800</v>
      </c>
      <c r="P35" s="5" cm="1">
        <f t="array" ref="P35">IF($I$2="Каникулы вместе",INDEX(GRID!$B$4:$U$15,MATCH(P$7,GRID!$A$4:$A$15,0),MATCH(1,($U$2=GRID!$B$1:$U$1)*(КАЛЕНДАРЬ!F30=GRID!$B$3:$U$3),0)),
INDEX(GRID!$B$4:$U$15,MATCH(P$7,GRID!$A$4:$A$15,0),MATCH(1,($U$2=GRID!$B$1:$U$1)*(КАЛЕНДАРЬ!F30=GRID!$B$3:$U$3),0))*(1-GRID!$L$45))</f>
        <v>151400</v>
      </c>
      <c r="Q35" s="5" cm="1">
        <f t="array" ref="Q35">IF($I$2="Каникулы вместе",INDEX(GRID!$B$4:$U$15,MATCH(Q$7,GRID!$A$4:$A$15,0),MATCH(1,($U$2=GRID!$B$1:$U$1)*(КАЛЕНДАРЬ!F30=GRID!$B$3:$U$3),0)),
INDEX(GRID!$B$4:$U$15,MATCH(Q$7,GRID!$A$4:$A$15,0),MATCH(1,($U$2=GRID!$B$1:$U$1)*(КАЛЕНДАРЬ!F30=GRID!$B$3:$U$3),0))*(1-GRID!$L$45))</f>
        <v>177900</v>
      </c>
      <c r="R35" s="5" cm="1">
        <f t="array" ref="R35">IF($I$2="Каникулы вместе",INDEX(GRID!$B$18:$U$29,MATCH(R$7,GRID!$A$18:$A$29,0),MATCH(1,($U$2=GRID!$B$1:$U$1)*(КАЛЕНДАРЬ!F30=GRID!$B$3:$U$3),0)),
INDEX(GRID!$B$18:$U$29,MATCH(R$7,GRID!$A$18:$A$29,0),MATCH(1,($U$2=GRID!$B$1:$U$1)*(КАЛЕНДАРЬ!F30=GRID!$B$3:$U$3),0))*(1-GRID!$L$45))</f>
        <v>202400</v>
      </c>
      <c r="S35" s="5" cm="1">
        <f t="array" ref="S35">IF($I$2="Каникулы вместе",INDEX(GRID!$B$4:$U$15,MATCH(S$7,GRID!$A$4:$A$15,0),MATCH(1,($U$2=GRID!$B$1:$U$1)*(КАЛЕНДАРЬ!F30=GRID!$B$3:$U$3),0)),
INDEX(GRID!$B$4:$U$15,MATCH(S$7,GRID!$A$4:$A$15,0),MATCH(1,($U$2=GRID!$B$1:$U$1)*(КАЛЕНДАРЬ!F30=GRID!$B$3:$U$3),0))*(1-GRID!$L$45))</f>
        <v>507400</v>
      </c>
      <c r="T35" s="5" cm="1">
        <f t="array" ref="T35">IF($I$2="Каникулы вместе",INDEX(GRID!$B$4:$U$15,MATCH(T$7,GRID!$A$4:$A$15,0),MATCH(1,($U$2=GRID!$B$1:$U$1)*(КАЛЕНДАРЬ!F30=GRID!$B$3:$U$3),0)),
INDEX(GRID!$B$4:$U$15,MATCH(T$7,GRID!$A$4:$A$15,0),MATCH(1,($U$2=GRID!$B$1:$U$1)*(КАЛЕНДАРЬ!F30=GRID!$B$3:$U$3),0))*(1-GRID!$L$45))</f>
        <v>617900</v>
      </c>
    </row>
    <row r="36" spans="1:20" hidden="1">
      <c r="A36" s="108" t="s">
        <v>16</v>
      </c>
      <c r="B36" s="109">
        <v>28</v>
      </c>
      <c r="C36" s="5" cm="1">
        <f t="array" ref="C36">IF($I$2="Каникулы вместе",INDEX(GRID!$B$4:$U$15,MATCH(C$7,GRID!$A$4:$A$15,0),MATCH(1,($U$2=GRID!$B$1:$U$1)*(КАЛЕНДАРЬ!F31=GRID!$B$3:$U$3),0)),
INDEX(GRID!$B$4:$U$15,MATCH(C$7,GRID!$A$4:$A$15,0),MATCH(1,($U$2=GRID!$B$1:$U$1)*(КАЛЕНДАРЬ!F31=GRID!$B$3:$U$3),0))*(1-GRID!$L$45))</f>
        <v>30200.000000000004</v>
      </c>
      <c r="D36" s="5" cm="1">
        <f t="array" ref="D36">IF($I$2="Каникулы вместе",INDEX(GRID!$B$18:$U$29,MATCH(C$7,GRID!$A$18:$A$29,0),MATCH(1,($U$2=GRID!$B$1:$U$1)*(КАЛЕНДАРЬ!F31=GRID!$B$3:$U$3),0)),
INDEX(GRID!$B$18:$U$29,MATCH(C$7,GRID!$A$18:$A$29,0),MATCH(1,($U$2=GRID!$B$1:$U$1)*(КАЛЕНДАРЬ!F31=GRID!$B$3:$U$3),0))*(1-GRID!$L$45))</f>
        <v>35200</v>
      </c>
      <c r="E36" s="5" cm="1">
        <f t="array" ref="E36">IF($I$2="Каникулы вместе",INDEX(GRID!$B$4:$U$15,MATCH(E$7,GRID!$A$4:$A$15,0),MATCH(1,($U$2=GRID!$B$1:$U$1)*(КАЛЕНДАРЬ!F31=GRID!$B$3:$U$3),0)),
INDEX(GRID!$B$4:$U$15,MATCH(E$7,GRID!$A$4:$A$15,0),MATCH(1,($U$2=GRID!$B$1:$U$1)*(КАЛЕНДАРЬ!F31=GRID!$B$3:$U$3),0))*(1-GRID!$L$45))</f>
        <v>36300</v>
      </c>
      <c r="F36" s="5" cm="1">
        <f t="array" ref="F36">IF($I$2="Каникулы вместе",INDEX(GRID!$B$18:$U$29,MATCH(E$7,GRID!$A$18:$A$29,0),MATCH(1,($U$2=GRID!$B$1:$U$1)*(КАЛЕНДАРЬ!F31=GRID!$B$3:$U$3),0)),
INDEX(GRID!$B$18:$U$29,MATCH(E$7,GRID!$A$18:$A$29,0),MATCH(1,($U$2=GRID!$B$1:$U$1)*(КАЛЕНДАРЬ!F31=GRID!$B$3:$U$3),0))*(1-GRID!$L$45))</f>
        <v>41300</v>
      </c>
      <c r="G36" s="5" cm="1">
        <f t="array" ref="G36">IF($I$2="Каникулы вместе",INDEX(GRID!$B$4:$U$15,MATCH(G$7,GRID!$A$4:$A$15,0),MATCH(1,($U$2=GRID!$B$1:$U$1)*(КАЛЕНДАРЬ!F31=GRID!$B$3:$U$3),0)),
INDEX(GRID!$B$4:$U$15,MATCH(G$7,GRID!$A$4:$A$15,0),MATCH(1,($U$2=GRID!$B$1:$U$1)*(КАЛЕНДАРЬ!F31=GRID!$B$3:$U$3),0))*(1-GRID!$L$45))</f>
        <v>42500</v>
      </c>
      <c r="H36" s="5" cm="1">
        <f t="array" ref="H36">IF($I$2="Каникулы вместе",INDEX(GRID!$B$18:$U$29,MATCH(G$7,GRID!$A$18:$A$29,0),MATCH(1,($U$2=GRID!$B$1:$U$1)*(КАЛЕНДАРЬ!F31=GRID!$B$3:$U$3),0)),
INDEX(GRID!$B$18:$U$29,MATCH(G$7,GRID!$A$18:$A$29,0),MATCH(1,($U$2=GRID!$B$1:$U$1)*(КАЛЕНДАРЬ!F31=GRID!$B$3:$U$3),0))*(1-GRID!$L$45))</f>
        <v>47500</v>
      </c>
      <c r="I36" s="5" cm="1">
        <f t="array" ref="I36">IF($I$2="Каникулы вместе",INDEX(GRID!$B$4:$U$15,MATCH(I$7,GRID!$A$4:$A$15,0),MATCH(1,($U$2=GRID!$B$1:$U$1)*(КАЛЕНДАРЬ!F31=GRID!$B$3:$U$3),0)),
INDEX(GRID!$B$4:$U$15,MATCH(I$7,GRID!$A$4:$A$15,0),MATCH(1,($U$2=GRID!$B$1:$U$1)*(КАЛЕНДАРЬ!F31=GRID!$B$3:$U$3),0))*(1-GRID!$L$45))</f>
        <v>47400</v>
      </c>
      <c r="J36" s="5" cm="1">
        <f t="array" ref="J36">IF($I$2="Каникулы вместе",INDEX(GRID!$B$18:$U$29,MATCH(I$7,GRID!$A$18:$A$29,0),MATCH(1,($U$2=GRID!$B$1:$U$1)*(КАЛЕНДАРЬ!F31=GRID!$B$3:$U$3),0)),
INDEX(GRID!$B$18:$U$29,MATCH(I$7,GRID!$A$18:$A$29,0),MATCH(1,($U$2=GRID!$B$1:$U$1)*(КАЛЕНДАРЬ!F31=GRID!$B$3:$U$3),0))*(1-GRID!$L$45))</f>
        <v>52400</v>
      </c>
      <c r="K36" s="5" cm="1">
        <f t="array" ref="K36">IF($I$2="Каникулы вместе",INDEX(GRID!$B$4:$U$15,MATCH(K$7,GRID!$A$4:$A$15,0),MATCH(1,($U$2=GRID!$B$1:$U$1)*(КАЛЕНДАРЬ!F31=GRID!$B$3:$U$3),0)),
INDEX(GRID!$B$4:$U$15,MATCH(K$7,GRID!$A$4:$A$15,0),MATCH(1,($U$2=GRID!$B$1:$U$1)*(КАЛЕНДАРЬ!F31=GRID!$B$3:$U$3),0))*(1-GRID!$L$45))</f>
        <v>53300</v>
      </c>
      <c r="L36" s="5" cm="1">
        <f t="array" ref="L36">IF($I$2="Каникулы вместе",INDEX(GRID!$B$18:$U$29,MATCH(K$7,GRID!$A$18:$A$29,0),MATCH(1,($U$2=GRID!$B$1:$U$1)*(КАЛЕНДАРЬ!F31=GRID!$B$3:$U$3),0)),
INDEX(GRID!$B$18:$U$29,MATCH(K$7,GRID!$A$18:$A$29,0),MATCH(1,($U$2=GRID!$B$1:$U$1)*(КАЛЕНДАРЬ!F31=GRID!$B$3:$U$3),0))*(1-GRID!$L$45))</f>
        <v>58300</v>
      </c>
      <c r="M36" s="5" cm="1">
        <f t="array" ref="M36">IF($I$2="Каникулы вместе",INDEX(GRID!$B$4:$U$15,MATCH(M$7,GRID!$A$4:$A$15,0),MATCH(1,($U$2=GRID!$B$1:$U$1)*(КАЛЕНДАРЬ!F31=GRID!$B$3:$U$3),0)),
INDEX(GRID!$B$4:$U$15,MATCH(M$7,GRID!$A$4:$A$15,0),MATCH(1,($U$2=GRID!$B$1:$U$1)*(КАЛЕНДАРЬ!F31=GRID!$B$3:$U$3),0))*(1-GRID!$L$45))</f>
        <v>74000</v>
      </c>
      <c r="N36" s="5" cm="1">
        <f t="array" ref="N36">IF($I$2="Каникулы вместе",INDEX(GRID!$B$18:$U$29,MATCH(M$7,GRID!$A$18:$A$29,0),MATCH(1,($U$2=GRID!$B$1:$U$1)*(КАЛЕНДАРЬ!F31=GRID!$B$3:$U$3),0)),
INDEX(GRID!$B$18:$U$29,MATCH(M$7,GRID!$A$18:$A$29,0),MATCH(1,($U$2=GRID!$B$1:$U$1)*(КАЛЕНДАРЬ!F31=GRID!$B$3:$U$3),0))*(1-GRID!$L$45))</f>
        <v>79000</v>
      </c>
      <c r="O36" s="5" cm="1">
        <f t="array" ref="O36">IF($I$2="Каникулы вместе",INDEX(GRID!$B$4:$U$15,MATCH(O$7,GRID!$A$4:$A$15,0),MATCH(1,($U$2=GRID!$B$1:$U$1)*(КАЛЕНДАРЬ!F31=GRID!$B$3:$U$3),0)),
INDEX(GRID!$B$4:$U$15,MATCH(O$7,GRID!$A$4:$A$15,0),MATCH(1,($U$2=GRID!$B$1:$U$1)*(КАЛЕНДАРЬ!F31=GRID!$B$3:$U$3),0))*(1-GRID!$L$45))</f>
        <v>108800</v>
      </c>
      <c r="P36" s="5" cm="1">
        <f t="array" ref="P36">IF($I$2="Каникулы вместе",INDEX(GRID!$B$4:$U$15,MATCH(P$7,GRID!$A$4:$A$15,0),MATCH(1,($U$2=GRID!$B$1:$U$1)*(КАЛЕНДАРЬ!F31=GRID!$B$3:$U$3),0)),
INDEX(GRID!$B$4:$U$15,MATCH(P$7,GRID!$A$4:$A$15,0),MATCH(1,($U$2=GRID!$B$1:$U$1)*(КАЛЕНДАРЬ!F31=GRID!$B$3:$U$3),0))*(1-GRID!$L$45))</f>
        <v>151400</v>
      </c>
      <c r="Q36" s="5" cm="1">
        <f t="array" ref="Q36">IF($I$2="Каникулы вместе",INDEX(GRID!$B$4:$U$15,MATCH(Q$7,GRID!$A$4:$A$15,0),MATCH(1,($U$2=GRID!$B$1:$U$1)*(КАЛЕНДАРЬ!F31=GRID!$B$3:$U$3),0)),
INDEX(GRID!$B$4:$U$15,MATCH(Q$7,GRID!$A$4:$A$15,0),MATCH(1,($U$2=GRID!$B$1:$U$1)*(КАЛЕНДАРЬ!F31=GRID!$B$3:$U$3),0))*(1-GRID!$L$45))</f>
        <v>177900</v>
      </c>
      <c r="R36" s="5" cm="1">
        <f t="array" ref="R36">IF($I$2="Каникулы вместе",INDEX(GRID!$B$18:$U$29,MATCH(R$7,GRID!$A$18:$A$29,0),MATCH(1,($U$2=GRID!$B$1:$U$1)*(КАЛЕНДАРЬ!F31=GRID!$B$3:$U$3),0)),
INDEX(GRID!$B$18:$U$29,MATCH(R$7,GRID!$A$18:$A$29,0),MATCH(1,($U$2=GRID!$B$1:$U$1)*(КАЛЕНДАРЬ!F31=GRID!$B$3:$U$3),0))*(1-GRID!$L$45))</f>
        <v>202400</v>
      </c>
      <c r="S36" s="5" cm="1">
        <f t="array" ref="S36">IF($I$2="Каникулы вместе",INDEX(GRID!$B$4:$U$15,MATCH(S$7,GRID!$A$4:$A$15,0),MATCH(1,($U$2=GRID!$B$1:$U$1)*(КАЛЕНДАРЬ!F31=GRID!$B$3:$U$3),0)),
INDEX(GRID!$B$4:$U$15,MATCH(S$7,GRID!$A$4:$A$15,0),MATCH(1,($U$2=GRID!$B$1:$U$1)*(КАЛЕНДАРЬ!F31=GRID!$B$3:$U$3),0))*(1-GRID!$L$45))</f>
        <v>507400</v>
      </c>
      <c r="T36" s="5" cm="1">
        <f t="array" ref="T36">IF($I$2="Каникулы вместе",INDEX(GRID!$B$4:$U$15,MATCH(T$7,GRID!$A$4:$A$15,0),MATCH(1,($U$2=GRID!$B$1:$U$1)*(КАЛЕНДАРЬ!F31=GRID!$B$3:$U$3),0)),
INDEX(GRID!$B$4:$U$15,MATCH(T$7,GRID!$A$4:$A$15,0),MATCH(1,($U$2=GRID!$B$1:$U$1)*(КАЛЕНДАРЬ!F31=GRID!$B$3:$U$3),0))*(1-GRID!$L$45))</f>
        <v>617900</v>
      </c>
    </row>
    <row r="37" spans="1:20" hidden="1">
      <c r="I37" s="3"/>
      <c r="M37" s="3"/>
      <c r="O37" s="3"/>
    </row>
    <row r="38" spans="1:20" s="6" customFormat="1" ht="17.25" hidden="1" customHeight="1">
      <c r="A3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</row>
    <row r="39" spans="1:20" hidden="1">
      <c r="A39" s="163" t="s">
        <v>88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</row>
    <row r="40" spans="1:20" ht="56.25" hidden="1" customHeight="1">
      <c r="A40" s="165" t="s">
        <v>8</v>
      </c>
      <c r="B40" s="166"/>
      <c r="C40" s="169" t="s">
        <v>87</v>
      </c>
      <c r="D40" s="170"/>
      <c r="E40" s="155" t="s">
        <v>79</v>
      </c>
      <c r="F40" s="156"/>
      <c r="G40" s="157" t="s">
        <v>80</v>
      </c>
      <c r="H40" s="157"/>
      <c r="I40" s="158" t="s">
        <v>81</v>
      </c>
      <c r="J40" s="159"/>
      <c r="K40" s="160" t="s">
        <v>82</v>
      </c>
      <c r="L40" s="160"/>
      <c r="M40" s="161" t="s">
        <v>83</v>
      </c>
      <c r="N40" s="161"/>
      <c r="O40" s="16" t="s">
        <v>57</v>
      </c>
      <c r="P40" s="17" t="s">
        <v>58</v>
      </c>
      <c r="Q40" s="18" t="s">
        <v>59</v>
      </c>
      <c r="R40" s="19" t="s">
        <v>60</v>
      </c>
      <c r="S40" s="20" t="s">
        <v>61</v>
      </c>
      <c r="T40" s="21" t="s">
        <v>62</v>
      </c>
    </row>
    <row r="41" spans="1:20" hidden="1">
      <c r="A41" s="167"/>
      <c r="B41" s="168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108" t="s">
        <v>17</v>
      </c>
      <c r="B42" s="109">
        <v>1</v>
      </c>
      <c r="C42" s="5" cm="1">
        <f t="array" ref="C42">IF($I$2="Каникулы вместе",INDEX(GRID!$B$4:$U$15,MATCH(C$7,GRID!$A$4:$A$15,0),MATCH(1,($U$2=GRID!$B$1:$U$1)*(КАЛЕНДАРЬ!I4=GRID!$B$3:$U$3),0)),
INDEX(GRID!$B$4:$U$15,MATCH(C$7,GRID!$A$4:$A$15,0),MATCH(1,($U$2=GRID!$B$1:$U$1)*(КАЛЕНДАРЬ!I4=GRID!$B$3:$U$3),0))*(1-GRID!$L$45))</f>
        <v>30200.000000000004</v>
      </c>
      <c r="D42" s="5" cm="1">
        <f t="array" ref="D42">IF($I$2="Каникулы вместе",INDEX(GRID!$B$18:$U$29,MATCH(C$7,GRID!$A$18:$A$29,0),MATCH(1,($U$2=GRID!$B$1:$U$1)*(КАЛЕНДАРЬ!I4=GRID!$B$3:$U$3),0)),
INDEX(GRID!$B$18:$U$29,MATCH(C$7,GRID!$A$18:$A$29,0),MATCH(1,($U$2=GRID!$B$1:$U$1)*(КАЛЕНДАРЬ!I4=GRID!$B$3:$U$3),0))*(1-GRID!$L$45))</f>
        <v>35200</v>
      </c>
      <c r="E42" s="5" cm="1">
        <f t="array" ref="E42">IF($I$2="Каникулы вместе",INDEX(GRID!$B$4:$U$15,MATCH(E$7,GRID!$A$4:$A$15,0),MATCH(1,($U$2=GRID!$B$1:$U$1)*(КАЛЕНДАРЬ!I4=GRID!$B$3:$U$3),0)),
INDEX(GRID!$B$4:$U$15,MATCH(E$7,GRID!$A$4:$A$15,0),MATCH(1,($U$2=GRID!$B$1:$U$1)*(КАЛЕНДАРЬ!I4=GRID!$B$3:$U$3),0))*(1-GRID!$L$45))</f>
        <v>36300</v>
      </c>
      <c r="F42" s="5" cm="1">
        <f t="array" ref="F42">IF($I$2="Каникулы вместе",INDEX(GRID!$B$18:$U$29,MATCH(E$7,GRID!$A$18:$A$29,0),MATCH(1,($U$2=GRID!$B$1:$U$1)*(КАЛЕНДАРЬ!I4=GRID!$B$3:$U$3),0)),
INDEX(GRID!$B$18:$U$29,MATCH(E$7,GRID!$A$18:$A$29,0),MATCH(1,($U$2=GRID!$B$1:$U$1)*(КАЛЕНДАРЬ!I4=GRID!$B$3:$U$3),0))*(1-GRID!$L$45))</f>
        <v>41300</v>
      </c>
      <c r="G42" s="5" cm="1">
        <f t="array" ref="G42">IF($I$2="Каникулы вместе",INDEX(GRID!$B$4:$U$15,MATCH(G$7,GRID!$A$4:$A$15,0),MATCH(1,($U$2=GRID!$B$1:$U$1)*(КАЛЕНДАРЬ!I4=GRID!$B$3:$U$3),0)),
INDEX(GRID!$B$4:$U$15,MATCH(G$7,GRID!$A$4:$A$15,0),MATCH(1,($U$2=GRID!$B$1:$U$1)*(КАЛЕНДАРЬ!I4=GRID!$B$3:$U$3),0))*(1-GRID!$L$45))</f>
        <v>42500</v>
      </c>
      <c r="H42" s="5" cm="1">
        <f t="array" ref="H42">IF($I$2="Каникулы вместе",INDEX(GRID!$B$18:$U$29,MATCH(G$7,GRID!$A$18:$A$29,0),MATCH(1,($U$2=GRID!$B$1:$U$1)*(КАЛЕНДАРЬ!I4=GRID!$B$3:$U$3),0)),
INDEX(GRID!$B$18:$U$29,MATCH(G$7,GRID!$A$18:$A$29,0),MATCH(1,($U$2=GRID!$B$1:$U$1)*(КАЛЕНДАРЬ!I4=GRID!$B$3:$U$3),0))*(1-GRID!$L$45))</f>
        <v>47500</v>
      </c>
      <c r="I42" s="5" cm="1">
        <f t="array" ref="I42">IF($I$2="Каникулы вместе",INDEX(GRID!$B$4:$U$15,MATCH(I$7,GRID!$A$4:$A$15,0),MATCH(1,($U$2=GRID!$B$1:$U$1)*(КАЛЕНДАРЬ!I4=GRID!$B$3:$U$3),0)),
INDEX(GRID!$B$4:$U$15,MATCH(I$7,GRID!$A$4:$A$15,0),MATCH(1,($U$2=GRID!$B$1:$U$1)*(КАЛЕНДАРЬ!I4=GRID!$B$3:$U$3),0))*(1-GRID!$L$45))</f>
        <v>47400</v>
      </c>
      <c r="J42" s="5" cm="1">
        <f t="array" ref="J42">IF($I$2="Каникулы вместе",INDEX(GRID!$B$18:$U$29,MATCH(I$7,GRID!$A$18:$A$29,0),MATCH(1,($U$2=GRID!$B$1:$U$1)*(КАЛЕНДАРЬ!I4=GRID!$B$3:$U$3),0)),
INDEX(GRID!$B$18:$U$29,MATCH(I$7,GRID!$A$18:$A$29,0),MATCH(1,($U$2=GRID!$B$1:$U$1)*(КАЛЕНДАРЬ!I4=GRID!$B$3:$U$3),0))*(1-GRID!$L$45))</f>
        <v>52400</v>
      </c>
      <c r="K42" s="5" cm="1">
        <f t="array" ref="K42">IF($I$2="Каникулы вместе",INDEX(GRID!$B$4:$U$15,MATCH(K$7,GRID!$A$4:$A$15,0),MATCH(1,($U$2=GRID!$B$1:$U$1)*(КАЛЕНДАРЬ!I4=GRID!$B$3:$U$3),0)),
INDEX(GRID!$B$4:$U$15,MATCH(K$7,GRID!$A$4:$A$15,0),MATCH(1,($U$2=GRID!$B$1:$U$1)*(КАЛЕНДАРЬ!I4=GRID!$B$3:$U$3),0))*(1-GRID!$L$45))</f>
        <v>53300</v>
      </c>
      <c r="L42" s="5" cm="1">
        <f t="array" ref="L42">IF($I$2="Каникулы вместе",INDEX(GRID!$B$18:$U$29,MATCH(K$7,GRID!$A$18:$A$29,0),MATCH(1,($U$2=GRID!$B$1:$U$1)*(КАЛЕНДАРЬ!I4=GRID!$B$3:$U$3),0)),
INDEX(GRID!$B$18:$U$29,MATCH(K$7,GRID!$A$18:$A$29,0),MATCH(1,($U$2=GRID!$B$1:$U$1)*(КАЛЕНДАРЬ!I4=GRID!$B$3:$U$3),0))*(1-GRID!$L$45))</f>
        <v>58300</v>
      </c>
      <c r="M42" s="5" cm="1">
        <f t="array" ref="M42">IF($I$2="Каникулы вместе",INDEX(GRID!$B$4:$U$15,MATCH(M$7,GRID!$A$4:$A$15,0),MATCH(1,($U$2=GRID!$B$1:$U$1)*(КАЛЕНДАРЬ!I4=GRID!$B$3:$U$3),0)),
INDEX(GRID!$B$4:$U$15,MATCH(M$7,GRID!$A$4:$A$15,0),MATCH(1,($U$2=GRID!$B$1:$U$1)*(КАЛЕНДАРЬ!I4=GRID!$B$3:$U$3),0))*(1-GRID!$L$45))</f>
        <v>74000</v>
      </c>
      <c r="N42" s="5" cm="1">
        <f t="array" ref="N42">IF($I$2="Каникулы вместе",INDEX(GRID!$B$18:$U$29,MATCH(M$7,GRID!$A$18:$A$29,0),MATCH(1,($U$2=GRID!$B$1:$U$1)*(КАЛЕНДАРЬ!I4=GRID!$B$3:$U$3),0)),
INDEX(GRID!$B$18:$U$29,MATCH(M$7,GRID!$A$18:$A$29,0),MATCH(1,($U$2=GRID!$B$1:$U$1)*(КАЛЕНДАРЬ!I4=GRID!$B$3:$U$3),0))*(1-GRID!$L$45))</f>
        <v>79000</v>
      </c>
      <c r="O42" s="5" cm="1">
        <f t="array" ref="O42">IF($I$2="Каникулы вместе",INDEX(GRID!$B$4:$U$15,MATCH(O$7,GRID!$A$4:$A$15,0),MATCH(1,($U$2=GRID!$B$1:$U$1)*(КАЛЕНДАРЬ!I4=GRID!$B$3:$U$3),0)),
INDEX(GRID!$B$4:$U$15,MATCH(O$7,GRID!$A$4:$A$15,0),MATCH(1,($U$2=GRID!$B$1:$U$1)*(КАЛЕНДАРЬ!I4=GRID!$B$3:$U$3),0))*(1-GRID!$L$45))</f>
        <v>108800</v>
      </c>
      <c r="P42" s="5" cm="1">
        <f t="array" ref="P42">IF($I$2="Каникулы вместе",INDEX(GRID!$B$4:$U$15,MATCH(P$7,GRID!$A$4:$A$15,0),MATCH(1,($U$2=GRID!$B$1:$U$1)*(КАЛЕНДАРЬ!I4=GRID!$B$3:$U$3),0)),
INDEX(GRID!$B$4:$U$15,MATCH(P$7,GRID!$A$4:$A$15,0),MATCH(1,($U$2=GRID!$B$1:$U$1)*(КАЛЕНДАРЬ!I4=GRID!$B$3:$U$3),0))*(1-GRID!$L$45))</f>
        <v>151400</v>
      </c>
      <c r="Q42" s="5" cm="1">
        <f t="array" ref="Q42">IF($I$2="Каникулы вместе",INDEX(GRID!$B$4:$U$15,MATCH(Q$7,GRID!$A$4:$A$15,0),MATCH(1,($U$2=GRID!$B$1:$U$1)*(КАЛЕНДАРЬ!I4=GRID!$B$3:$U$3),0)),
INDEX(GRID!$B$4:$U$15,MATCH(Q$7,GRID!$A$4:$A$15,0),MATCH(1,($U$2=GRID!$B$1:$U$1)*(КАЛЕНДАРЬ!I4=GRID!$B$3:$U$3),0))*(1-GRID!$L$45))</f>
        <v>177900</v>
      </c>
      <c r="R42" s="5" cm="1">
        <f t="array" ref="R42">IF($I$2="Каникулы вместе",INDEX(GRID!$B$18:$U$29,MATCH(R$7,GRID!$A$18:$A$29,0),MATCH(1,($U$2=GRID!$B$1:$U$1)*(КАЛЕНДАРЬ!I4=GRID!$B$3:$U$3),0)),
INDEX(GRID!$B$18:$U$29,MATCH(R$7,GRID!$A$18:$A$29,0),MATCH(1,($U$2=GRID!$B$1:$U$1)*(КАЛЕНДАРЬ!I4=GRID!$B$3:$U$3),0))*(1-GRID!$L$45))</f>
        <v>202400</v>
      </c>
      <c r="S42" s="5" cm="1">
        <f t="array" ref="S42">IF($I$2="Каникулы вместе",INDEX(GRID!$B$4:$U$15,MATCH(S$7,GRID!$A$4:$A$15,0),MATCH(1,($U$2=GRID!$B$1:$U$1)*(КАЛЕНДАРЬ!I4=GRID!$B$3:$U$3),0)),
INDEX(GRID!$B$4:$U$15,MATCH(S$7,GRID!$A$4:$A$15,0),MATCH(1,($U$2=GRID!$B$1:$U$1)*(КАЛЕНДАРЬ!I4=GRID!$B$3:$U$3),0))*(1-GRID!$L$45))</f>
        <v>507400</v>
      </c>
      <c r="T42" s="5" cm="1">
        <f t="array" ref="T42">IF($I$2="Каникулы вместе",INDEX(GRID!$B$4:$U$15,MATCH(T$7,GRID!$A$4:$A$15,0),MATCH(1,($U$2=GRID!$B$1:$U$1)*(КАЛЕНДАРЬ!I4=GRID!$B$3:$U$3),0)),
INDEX(GRID!$B$4:$U$15,MATCH(T$7,GRID!$A$4:$A$15,0),MATCH(1,($U$2=GRID!$B$1:$U$1)*(КАЛЕНДАРЬ!I4=GRID!$B$3:$U$3),0))*(1-GRID!$L$45))</f>
        <v>617900</v>
      </c>
    </row>
    <row r="43" spans="1:20" hidden="1">
      <c r="A43" s="108" t="s">
        <v>11</v>
      </c>
      <c r="B43" s="109">
        <v>2</v>
      </c>
      <c r="C43" s="5" cm="1">
        <f t="array" ref="C43">IF($I$2="Каникулы вместе",INDEX(GRID!$B$4:$U$15,MATCH(C$7,GRID!$A$4:$A$15,0),MATCH(1,($U$2=GRID!$B$1:$U$1)*(КАЛЕНДАРЬ!I5=GRID!$B$3:$U$3),0)),
INDEX(GRID!$B$4:$U$15,MATCH(C$7,GRID!$A$4:$A$15,0),MATCH(1,($U$2=GRID!$B$1:$U$1)*(КАЛЕНДАРЬ!I5=GRID!$B$3:$U$3),0))*(1-GRID!$L$45))</f>
        <v>30200.000000000004</v>
      </c>
      <c r="D43" s="5" cm="1">
        <f t="array" ref="D43">IF($I$2="Каникулы вместе",INDEX(GRID!$B$18:$U$29,MATCH(C$7,GRID!$A$18:$A$29,0),MATCH(1,($U$2=GRID!$B$1:$U$1)*(КАЛЕНДАРЬ!I5=GRID!$B$3:$U$3),0)),
INDEX(GRID!$B$18:$U$29,MATCH(C$7,GRID!$A$18:$A$29,0),MATCH(1,($U$2=GRID!$B$1:$U$1)*(КАЛЕНДАРЬ!I5=GRID!$B$3:$U$3),0))*(1-GRID!$L$45))</f>
        <v>35200</v>
      </c>
      <c r="E43" s="5" cm="1">
        <f t="array" ref="E43">IF($I$2="Каникулы вместе",INDEX(GRID!$B$4:$U$15,MATCH(E$7,GRID!$A$4:$A$15,0),MATCH(1,($U$2=GRID!$B$1:$U$1)*(КАЛЕНДАРЬ!I5=GRID!$B$3:$U$3),0)),
INDEX(GRID!$B$4:$U$15,MATCH(E$7,GRID!$A$4:$A$15,0),MATCH(1,($U$2=GRID!$B$1:$U$1)*(КАЛЕНДАРЬ!I5=GRID!$B$3:$U$3),0))*(1-GRID!$L$45))</f>
        <v>36300</v>
      </c>
      <c r="F43" s="5" cm="1">
        <f t="array" ref="F43">IF($I$2="Каникулы вместе",INDEX(GRID!$B$18:$U$29,MATCH(E$7,GRID!$A$18:$A$29,0),MATCH(1,($U$2=GRID!$B$1:$U$1)*(КАЛЕНДАРЬ!I5=GRID!$B$3:$U$3),0)),
INDEX(GRID!$B$18:$U$29,MATCH(E$7,GRID!$A$18:$A$29,0),MATCH(1,($U$2=GRID!$B$1:$U$1)*(КАЛЕНДАРЬ!I5=GRID!$B$3:$U$3),0))*(1-GRID!$L$45))</f>
        <v>41300</v>
      </c>
      <c r="G43" s="5" cm="1">
        <f t="array" ref="G43">IF($I$2="Каникулы вместе",INDEX(GRID!$B$4:$U$15,MATCH(G$7,GRID!$A$4:$A$15,0),MATCH(1,($U$2=GRID!$B$1:$U$1)*(КАЛЕНДАРЬ!I5=GRID!$B$3:$U$3),0)),
INDEX(GRID!$B$4:$U$15,MATCH(G$7,GRID!$A$4:$A$15,0),MATCH(1,($U$2=GRID!$B$1:$U$1)*(КАЛЕНДАРЬ!I5=GRID!$B$3:$U$3),0))*(1-GRID!$L$45))</f>
        <v>42500</v>
      </c>
      <c r="H43" s="5" cm="1">
        <f t="array" ref="H43">IF($I$2="Каникулы вместе",INDEX(GRID!$B$18:$U$29,MATCH(G$7,GRID!$A$18:$A$29,0),MATCH(1,($U$2=GRID!$B$1:$U$1)*(КАЛЕНДАРЬ!I5=GRID!$B$3:$U$3),0)),
INDEX(GRID!$B$18:$U$29,MATCH(G$7,GRID!$A$18:$A$29,0),MATCH(1,($U$2=GRID!$B$1:$U$1)*(КАЛЕНДАРЬ!I5=GRID!$B$3:$U$3),0))*(1-GRID!$L$45))</f>
        <v>47500</v>
      </c>
      <c r="I43" s="5" cm="1">
        <f t="array" ref="I43">IF($I$2="Каникулы вместе",INDEX(GRID!$B$4:$U$15,MATCH(I$7,GRID!$A$4:$A$15,0),MATCH(1,($U$2=GRID!$B$1:$U$1)*(КАЛЕНДАРЬ!I5=GRID!$B$3:$U$3),0)),
INDEX(GRID!$B$4:$U$15,MATCH(I$7,GRID!$A$4:$A$15,0),MATCH(1,($U$2=GRID!$B$1:$U$1)*(КАЛЕНДАРЬ!I5=GRID!$B$3:$U$3),0))*(1-GRID!$L$45))</f>
        <v>47400</v>
      </c>
      <c r="J43" s="5" cm="1">
        <f t="array" ref="J43">IF($I$2="Каникулы вместе",INDEX(GRID!$B$18:$U$29,MATCH(I$7,GRID!$A$18:$A$29,0),MATCH(1,($U$2=GRID!$B$1:$U$1)*(КАЛЕНДАРЬ!I5=GRID!$B$3:$U$3),0)),
INDEX(GRID!$B$18:$U$29,MATCH(I$7,GRID!$A$18:$A$29,0),MATCH(1,($U$2=GRID!$B$1:$U$1)*(КАЛЕНДАРЬ!I5=GRID!$B$3:$U$3),0))*(1-GRID!$L$45))</f>
        <v>52400</v>
      </c>
      <c r="K43" s="5" cm="1">
        <f t="array" ref="K43">IF($I$2="Каникулы вместе",INDEX(GRID!$B$4:$U$15,MATCH(K$7,GRID!$A$4:$A$15,0),MATCH(1,($U$2=GRID!$B$1:$U$1)*(КАЛЕНДАРЬ!I5=GRID!$B$3:$U$3),0)),
INDEX(GRID!$B$4:$U$15,MATCH(K$7,GRID!$A$4:$A$15,0),MATCH(1,($U$2=GRID!$B$1:$U$1)*(КАЛЕНДАРЬ!I5=GRID!$B$3:$U$3),0))*(1-GRID!$L$45))</f>
        <v>53300</v>
      </c>
      <c r="L43" s="5" cm="1">
        <f t="array" ref="L43">IF($I$2="Каникулы вместе",INDEX(GRID!$B$18:$U$29,MATCH(K$7,GRID!$A$18:$A$29,0),MATCH(1,($U$2=GRID!$B$1:$U$1)*(КАЛЕНДАРЬ!I5=GRID!$B$3:$U$3),0)),
INDEX(GRID!$B$18:$U$29,MATCH(K$7,GRID!$A$18:$A$29,0),MATCH(1,($U$2=GRID!$B$1:$U$1)*(КАЛЕНДАРЬ!I5=GRID!$B$3:$U$3),0))*(1-GRID!$L$45))</f>
        <v>58300</v>
      </c>
      <c r="M43" s="5" cm="1">
        <f t="array" ref="M43">IF($I$2="Каникулы вместе",INDEX(GRID!$B$4:$U$15,MATCH(M$7,GRID!$A$4:$A$15,0),MATCH(1,($U$2=GRID!$B$1:$U$1)*(КАЛЕНДАРЬ!I5=GRID!$B$3:$U$3),0)),
INDEX(GRID!$B$4:$U$15,MATCH(M$7,GRID!$A$4:$A$15,0),MATCH(1,($U$2=GRID!$B$1:$U$1)*(КАЛЕНДАРЬ!I5=GRID!$B$3:$U$3),0))*(1-GRID!$L$45))</f>
        <v>74000</v>
      </c>
      <c r="N43" s="5" cm="1">
        <f t="array" ref="N43">IF($I$2="Каникулы вместе",INDEX(GRID!$B$18:$U$29,MATCH(M$7,GRID!$A$18:$A$29,0),MATCH(1,($U$2=GRID!$B$1:$U$1)*(КАЛЕНДАРЬ!I5=GRID!$B$3:$U$3),0)),
INDEX(GRID!$B$18:$U$29,MATCH(M$7,GRID!$A$18:$A$29,0),MATCH(1,($U$2=GRID!$B$1:$U$1)*(КАЛЕНДАРЬ!I5=GRID!$B$3:$U$3),0))*(1-GRID!$L$45))</f>
        <v>79000</v>
      </c>
      <c r="O43" s="5" cm="1">
        <f t="array" ref="O43">IF($I$2="Каникулы вместе",INDEX(GRID!$B$4:$U$15,MATCH(O$7,GRID!$A$4:$A$15,0),MATCH(1,($U$2=GRID!$B$1:$U$1)*(КАЛЕНДАРЬ!I5=GRID!$B$3:$U$3),0)),
INDEX(GRID!$B$4:$U$15,MATCH(O$7,GRID!$A$4:$A$15,0),MATCH(1,($U$2=GRID!$B$1:$U$1)*(КАЛЕНДАРЬ!I5=GRID!$B$3:$U$3),0))*(1-GRID!$L$45))</f>
        <v>108800</v>
      </c>
      <c r="P43" s="5" cm="1">
        <f t="array" ref="P43">IF($I$2="Каникулы вместе",INDEX(GRID!$B$4:$U$15,MATCH(P$7,GRID!$A$4:$A$15,0),MATCH(1,($U$2=GRID!$B$1:$U$1)*(КАЛЕНДАРЬ!I5=GRID!$B$3:$U$3),0)),
INDEX(GRID!$B$4:$U$15,MATCH(P$7,GRID!$A$4:$A$15,0),MATCH(1,($U$2=GRID!$B$1:$U$1)*(КАЛЕНДАРЬ!I5=GRID!$B$3:$U$3),0))*(1-GRID!$L$45))</f>
        <v>151400</v>
      </c>
      <c r="Q43" s="5" cm="1">
        <f t="array" ref="Q43">IF($I$2="Каникулы вместе",INDEX(GRID!$B$4:$U$15,MATCH(Q$7,GRID!$A$4:$A$15,0),MATCH(1,($U$2=GRID!$B$1:$U$1)*(КАЛЕНДАРЬ!I5=GRID!$B$3:$U$3),0)),
INDEX(GRID!$B$4:$U$15,MATCH(Q$7,GRID!$A$4:$A$15,0),MATCH(1,($U$2=GRID!$B$1:$U$1)*(КАЛЕНДАРЬ!I5=GRID!$B$3:$U$3),0))*(1-GRID!$L$45))</f>
        <v>177900</v>
      </c>
      <c r="R43" s="5" cm="1">
        <f t="array" ref="R43">IF($I$2="Каникулы вместе",INDEX(GRID!$B$18:$U$29,MATCH(R$7,GRID!$A$18:$A$29,0),MATCH(1,($U$2=GRID!$B$1:$U$1)*(КАЛЕНДАРЬ!I5=GRID!$B$3:$U$3),0)),
INDEX(GRID!$B$18:$U$29,MATCH(R$7,GRID!$A$18:$A$29,0),MATCH(1,($U$2=GRID!$B$1:$U$1)*(КАЛЕНДАРЬ!I5=GRID!$B$3:$U$3),0))*(1-GRID!$L$45))</f>
        <v>202400</v>
      </c>
      <c r="S43" s="5" cm="1">
        <f t="array" ref="S43">IF($I$2="Каникулы вместе",INDEX(GRID!$B$4:$U$15,MATCH(S$7,GRID!$A$4:$A$15,0),MATCH(1,($U$2=GRID!$B$1:$U$1)*(КАЛЕНДАРЬ!I5=GRID!$B$3:$U$3),0)),
INDEX(GRID!$B$4:$U$15,MATCH(S$7,GRID!$A$4:$A$15,0),MATCH(1,($U$2=GRID!$B$1:$U$1)*(КАЛЕНДАРЬ!I5=GRID!$B$3:$U$3),0))*(1-GRID!$L$45))</f>
        <v>507400</v>
      </c>
      <c r="T43" s="5" cm="1">
        <f t="array" ref="T43">IF($I$2="Каникулы вместе",INDEX(GRID!$B$4:$U$15,MATCH(T$7,GRID!$A$4:$A$15,0),MATCH(1,($U$2=GRID!$B$1:$U$1)*(КАЛЕНДАРЬ!I5=GRID!$B$3:$U$3),0)),
INDEX(GRID!$B$4:$U$15,MATCH(T$7,GRID!$A$4:$A$15,0),MATCH(1,($U$2=GRID!$B$1:$U$1)*(КАЛЕНДАРЬ!I5=GRID!$B$3:$U$3),0))*(1-GRID!$L$45))</f>
        <v>617900</v>
      </c>
    </row>
    <row r="44" spans="1:20" hidden="1">
      <c r="A44" s="108" t="s">
        <v>12</v>
      </c>
      <c r="B44" s="109">
        <v>3</v>
      </c>
      <c r="C44" s="5" cm="1">
        <f t="array" ref="C44">IF($I$2="Каникулы вместе",INDEX(GRID!$B$4:$U$15,MATCH(C$7,GRID!$A$4:$A$15,0),MATCH(1,($U$2=GRID!$B$1:$U$1)*(КАЛЕНДАРЬ!I6=GRID!$B$3:$U$3),0)),
INDEX(GRID!$B$4:$U$15,MATCH(C$7,GRID!$A$4:$A$15,0),MATCH(1,($U$2=GRID!$B$1:$U$1)*(КАЛЕНДАРЬ!I6=GRID!$B$3:$U$3),0))*(1-GRID!$L$45))</f>
        <v>30200.000000000004</v>
      </c>
      <c r="D44" s="5" cm="1">
        <f t="array" ref="D44">IF($I$2="Каникулы вместе",INDEX(GRID!$B$18:$U$29,MATCH(C$7,GRID!$A$18:$A$29,0),MATCH(1,($U$2=GRID!$B$1:$U$1)*(КАЛЕНДАРЬ!I6=GRID!$B$3:$U$3),0)),
INDEX(GRID!$B$18:$U$29,MATCH(C$7,GRID!$A$18:$A$29,0),MATCH(1,($U$2=GRID!$B$1:$U$1)*(КАЛЕНДАРЬ!I6=GRID!$B$3:$U$3),0))*(1-GRID!$L$45))</f>
        <v>35200</v>
      </c>
      <c r="E44" s="5" cm="1">
        <f t="array" ref="E44">IF($I$2="Каникулы вместе",INDEX(GRID!$B$4:$U$15,MATCH(E$7,GRID!$A$4:$A$15,0),MATCH(1,($U$2=GRID!$B$1:$U$1)*(КАЛЕНДАРЬ!I6=GRID!$B$3:$U$3),0)),
INDEX(GRID!$B$4:$U$15,MATCH(E$7,GRID!$A$4:$A$15,0),MATCH(1,($U$2=GRID!$B$1:$U$1)*(КАЛЕНДАРЬ!I6=GRID!$B$3:$U$3),0))*(1-GRID!$L$45))</f>
        <v>36300</v>
      </c>
      <c r="F44" s="5" cm="1">
        <f t="array" ref="F44">IF($I$2="Каникулы вместе",INDEX(GRID!$B$18:$U$29,MATCH(E$7,GRID!$A$18:$A$29,0),MATCH(1,($U$2=GRID!$B$1:$U$1)*(КАЛЕНДАРЬ!I6=GRID!$B$3:$U$3),0)),
INDEX(GRID!$B$18:$U$29,MATCH(E$7,GRID!$A$18:$A$29,0),MATCH(1,($U$2=GRID!$B$1:$U$1)*(КАЛЕНДАРЬ!I6=GRID!$B$3:$U$3),0))*(1-GRID!$L$45))</f>
        <v>41300</v>
      </c>
      <c r="G44" s="5" cm="1">
        <f t="array" ref="G44">IF($I$2="Каникулы вместе",INDEX(GRID!$B$4:$U$15,MATCH(G$7,GRID!$A$4:$A$15,0),MATCH(1,($U$2=GRID!$B$1:$U$1)*(КАЛЕНДАРЬ!I6=GRID!$B$3:$U$3),0)),
INDEX(GRID!$B$4:$U$15,MATCH(G$7,GRID!$A$4:$A$15,0),MATCH(1,($U$2=GRID!$B$1:$U$1)*(КАЛЕНДАРЬ!I6=GRID!$B$3:$U$3),0))*(1-GRID!$L$45))</f>
        <v>42500</v>
      </c>
      <c r="H44" s="5" cm="1">
        <f t="array" ref="H44">IF($I$2="Каникулы вместе",INDEX(GRID!$B$18:$U$29,MATCH(G$7,GRID!$A$18:$A$29,0),MATCH(1,($U$2=GRID!$B$1:$U$1)*(КАЛЕНДАРЬ!I6=GRID!$B$3:$U$3),0)),
INDEX(GRID!$B$18:$U$29,MATCH(G$7,GRID!$A$18:$A$29,0),MATCH(1,($U$2=GRID!$B$1:$U$1)*(КАЛЕНДАРЬ!I6=GRID!$B$3:$U$3),0))*(1-GRID!$L$45))</f>
        <v>47500</v>
      </c>
      <c r="I44" s="5" cm="1">
        <f t="array" ref="I44">IF($I$2="Каникулы вместе",INDEX(GRID!$B$4:$U$15,MATCH(I$7,GRID!$A$4:$A$15,0),MATCH(1,($U$2=GRID!$B$1:$U$1)*(КАЛЕНДАРЬ!I6=GRID!$B$3:$U$3),0)),
INDEX(GRID!$B$4:$U$15,MATCH(I$7,GRID!$A$4:$A$15,0),MATCH(1,($U$2=GRID!$B$1:$U$1)*(КАЛЕНДАРЬ!I6=GRID!$B$3:$U$3),0))*(1-GRID!$L$45))</f>
        <v>47400</v>
      </c>
      <c r="J44" s="5" cm="1">
        <f t="array" ref="J44">IF($I$2="Каникулы вместе",INDEX(GRID!$B$18:$U$29,MATCH(I$7,GRID!$A$18:$A$29,0),MATCH(1,($U$2=GRID!$B$1:$U$1)*(КАЛЕНДАРЬ!I6=GRID!$B$3:$U$3),0)),
INDEX(GRID!$B$18:$U$29,MATCH(I$7,GRID!$A$18:$A$29,0),MATCH(1,($U$2=GRID!$B$1:$U$1)*(КАЛЕНДАРЬ!I6=GRID!$B$3:$U$3),0))*(1-GRID!$L$45))</f>
        <v>52400</v>
      </c>
      <c r="K44" s="5" cm="1">
        <f t="array" ref="K44">IF($I$2="Каникулы вместе",INDEX(GRID!$B$4:$U$15,MATCH(K$7,GRID!$A$4:$A$15,0),MATCH(1,($U$2=GRID!$B$1:$U$1)*(КАЛЕНДАРЬ!I6=GRID!$B$3:$U$3),0)),
INDEX(GRID!$B$4:$U$15,MATCH(K$7,GRID!$A$4:$A$15,0),MATCH(1,($U$2=GRID!$B$1:$U$1)*(КАЛЕНДАРЬ!I6=GRID!$B$3:$U$3),0))*(1-GRID!$L$45))</f>
        <v>53300</v>
      </c>
      <c r="L44" s="5" cm="1">
        <f t="array" ref="L44">IF($I$2="Каникулы вместе",INDEX(GRID!$B$18:$U$29,MATCH(K$7,GRID!$A$18:$A$29,0),MATCH(1,($U$2=GRID!$B$1:$U$1)*(КАЛЕНДАРЬ!I6=GRID!$B$3:$U$3),0)),
INDEX(GRID!$B$18:$U$29,MATCH(K$7,GRID!$A$18:$A$29,0),MATCH(1,($U$2=GRID!$B$1:$U$1)*(КАЛЕНДАРЬ!I6=GRID!$B$3:$U$3),0))*(1-GRID!$L$45))</f>
        <v>58300</v>
      </c>
      <c r="M44" s="5" cm="1">
        <f t="array" ref="M44">IF($I$2="Каникулы вместе",INDEX(GRID!$B$4:$U$15,MATCH(M$7,GRID!$A$4:$A$15,0),MATCH(1,($U$2=GRID!$B$1:$U$1)*(КАЛЕНДАРЬ!I6=GRID!$B$3:$U$3),0)),
INDEX(GRID!$B$4:$U$15,MATCH(M$7,GRID!$A$4:$A$15,0),MATCH(1,($U$2=GRID!$B$1:$U$1)*(КАЛЕНДАРЬ!I6=GRID!$B$3:$U$3),0))*(1-GRID!$L$45))</f>
        <v>74000</v>
      </c>
      <c r="N44" s="5" cm="1">
        <f t="array" ref="N44">IF($I$2="Каникулы вместе",INDEX(GRID!$B$18:$U$29,MATCH(M$7,GRID!$A$18:$A$29,0),MATCH(1,($U$2=GRID!$B$1:$U$1)*(КАЛЕНДАРЬ!I6=GRID!$B$3:$U$3),0)),
INDEX(GRID!$B$18:$U$29,MATCH(M$7,GRID!$A$18:$A$29,0),MATCH(1,($U$2=GRID!$B$1:$U$1)*(КАЛЕНДАРЬ!I6=GRID!$B$3:$U$3),0))*(1-GRID!$L$45))</f>
        <v>79000</v>
      </c>
      <c r="O44" s="5" cm="1">
        <f t="array" ref="O44">IF($I$2="Каникулы вместе",INDEX(GRID!$B$4:$U$15,MATCH(O$7,GRID!$A$4:$A$15,0),MATCH(1,($U$2=GRID!$B$1:$U$1)*(КАЛЕНДАРЬ!I6=GRID!$B$3:$U$3),0)),
INDEX(GRID!$B$4:$U$15,MATCH(O$7,GRID!$A$4:$A$15,0),MATCH(1,($U$2=GRID!$B$1:$U$1)*(КАЛЕНДАРЬ!I6=GRID!$B$3:$U$3),0))*(1-GRID!$L$45))</f>
        <v>108800</v>
      </c>
      <c r="P44" s="5" cm="1">
        <f t="array" ref="P44">IF($I$2="Каникулы вместе",INDEX(GRID!$B$4:$U$15,MATCH(P$7,GRID!$A$4:$A$15,0),MATCH(1,($U$2=GRID!$B$1:$U$1)*(КАЛЕНДАРЬ!I6=GRID!$B$3:$U$3),0)),
INDEX(GRID!$B$4:$U$15,MATCH(P$7,GRID!$A$4:$A$15,0),MATCH(1,($U$2=GRID!$B$1:$U$1)*(КАЛЕНДАРЬ!I6=GRID!$B$3:$U$3),0))*(1-GRID!$L$45))</f>
        <v>151400</v>
      </c>
      <c r="Q44" s="5" cm="1">
        <f t="array" ref="Q44">IF($I$2="Каникулы вместе",INDEX(GRID!$B$4:$U$15,MATCH(Q$7,GRID!$A$4:$A$15,0),MATCH(1,($U$2=GRID!$B$1:$U$1)*(КАЛЕНДАРЬ!I6=GRID!$B$3:$U$3),0)),
INDEX(GRID!$B$4:$U$15,MATCH(Q$7,GRID!$A$4:$A$15,0),MATCH(1,($U$2=GRID!$B$1:$U$1)*(КАЛЕНДАРЬ!I6=GRID!$B$3:$U$3),0))*(1-GRID!$L$45))</f>
        <v>177900</v>
      </c>
      <c r="R44" s="5" cm="1">
        <f t="array" ref="R44">IF($I$2="Каникулы вместе",INDEX(GRID!$B$18:$U$29,MATCH(R$7,GRID!$A$18:$A$29,0),MATCH(1,($U$2=GRID!$B$1:$U$1)*(КАЛЕНДАРЬ!I6=GRID!$B$3:$U$3),0)),
INDEX(GRID!$B$18:$U$29,MATCH(R$7,GRID!$A$18:$A$29,0),MATCH(1,($U$2=GRID!$B$1:$U$1)*(КАЛЕНДАРЬ!I6=GRID!$B$3:$U$3),0))*(1-GRID!$L$45))</f>
        <v>202400</v>
      </c>
      <c r="S44" s="5" cm="1">
        <f t="array" ref="S44">IF($I$2="Каникулы вместе",INDEX(GRID!$B$4:$U$15,MATCH(S$7,GRID!$A$4:$A$15,0),MATCH(1,($U$2=GRID!$B$1:$U$1)*(КАЛЕНДАРЬ!I6=GRID!$B$3:$U$3),0)),
INDEX(GRID!$B$4:$U$15,MATCH(S$7,GRID!$A$4:$A$15,0),MATCH(1,($U$2=GRID!$B$1:$U$1)*(КАЛЕНДАРЬ!I6=GRID!$B$3:$U$3),0))*(1-GRID!$L$45))</f>
        <v>507400</v>
      </c>
      <c r="T44" s="5" cm="1">
        <f t="array" ref="T44">IF($I$2="Каникулы вместе",INDEX(GRID!$B$4:$U$15,MATCH(T$7,GRID!$A$4:$A$15,0),MATCH(1,($U$2=GRID!$B$1:$U$1)*(КАЛЕНДАРЬ!I6=GRID!$B$3:$U$3),0)),
INDEX(GRID!$B$4:$U$15,MATCH(T$7,GRID!$A$4:$A$15,0),MATCH(1,($U$2=GRID!$B$1:$U$1)*(КАЛЕНДАРЬ!I6=GRID!$B$3:$U$3),0))*(1-GRID!$L$45))</f>
        <v>617900</v>
      </c>
    </row>
    <row r="45" spans="1:20" hidden="1">
      <c r="A45" s="108" t="s">
        <v>13</v>
      </c>
      <c r="B45" s="109">
        <v>4</v>
      </c>
      <c r="C45" s="5" cm="1">
        <f t="array" ref="C45">IF($I$2="Каникулы вместе",INDEX(GRID!$B$4:$U$15,MATCH(C$7,GRID!$A$4:$A$15,0),MATCH(1,($U$2=GRID!$B$1:$U$1)*(КАЛЕНДАРЬ!I7=GRID!$B$3:$U$3),0)),
INDEX(GRID!$B$4:$U$15,MATCH(C$7,GRID!$A$4:$A$15,0),MATCH(1,($U$2=GRID!$B$1:$U$1)*(КАЛЕНДАРЬ!I7=GRID!$B$3:$U$3),0))*(1-GRID!$L$45))</f>
        <v>30200.000000000004</v>
      </c>
      <c r="D45" s="5" cm="1">
        <f t="array" ref="D45">IF($I$2="Каникулы вместе",INDEX(GRID!$B$18:$U$29,MATCH(C$7,GRID!$A$18:$A$29,0),MATCH(1,($U$2=GRID!$B$1:$U$1)*(КАЛЕНДАРЬ!I7=GRID!$B$3:$U$3),0)),
INDEX(GRID!$B$18:$U$29,MATCH(C$7,GRID!$A$18:$A$29,0),MATCH(1,($U$2=GRID!$B$1:$U$1)*(КАЛЕНДАРЬ!I7=GRID!$B$3:$U$3),0))*(1-GRID!$L$45))</f>
        <v>35200</v>
      </c>
      <c r="E45" s="5" cm="1">
        <f t="array" ref="E45">IF($I$2="Каникулы вместе",INDEX(GRID!$B$4:$U$15,MATCH(E$7,GRID!$A$4:$A$15,0),MATCH(1,($U$2=GRID!$B$1:$U$1)*(КАЛЕНДАРЬ!I7=GRID!$B$3:$U$3),0)),
INDEX(GRID!$B$4:$U$15,MATCH(E$7,GRID!$A$4:$A$15,0),MATCH(1,($U$2=GRID!$B$1:$U$1)*(КАЛЕНДАРЬ!I7=GRID!$B$3:$U$3),0))*(1-GRID!$L$45))</f>
        <v>36300</v>
      </c>
      <c r="F45" s="5" cm="1">
        <f t="array" ref="F45">IF($I$2="Каникулы вместе",INDEX(GRID!$B$18:$U$29,MATCH(E$7,GRID!$A$18:$A$29,0),MATCH(1,($U$2=GRID!$B$1:$U$1)*(КАЛЕНДАРЬ!I7=GRID!$B$3:$U$3),0)),
INDEX(GRID!$B$18:$U$29,MATCH(E$7,GRID!$A$18:$A$29,0),MATCH(1,($U$2=GRID!$B$1:$U$1)*(КАЛЕНДАРЬ!I7=GRID!$B$3:$U$3),0))*(1-GRID!$L$45))</f>
        <v>41300</v>
      </c>
      <c r="G45" s="5" cm="1">
        <f t="array" ref="G45">IF($I$2="Каникулы вместе",INDEX(GRID!$B$4:$U$15,MATCH(G$7,GRID!$A$4:$A$15,0),MATCH(1,($U$2=GRID!$B$1:$U$1)*(КАЛЕНДАРЬ!I7=GRID!$B$3:$U$3),0)),
INDEX(GRID!$B$4:$U$15,MATCH(G$7,GRID!$A$4:$A$15,0),MATCH(1,($U$2=GRID!$B$1:$U$1)*(КАЛЕНДАРЬ!I7=GRID!$B$3:$U$3),0))*(1-GRID!$L$45))</f>
        <v>42500</v>
      </c>
      <c r="H45" s="5" cm="1">
        <f t="array" ref="H45">IF($I$2="Каникулы вместе",INDEX(GRID!$B$18:$U$29,MATCH(G$7,GRID!$A$18:$A$29,0),MATCH(1,($U$2=GRID!$B$1:$U$1)*(КАЛЕНДАРЬ!I7=GRID!$B$3:$U$3),0)),
INDEX(GRID!$B$18:$U$29,MATCH(G$7,GRID!$A$18:$A$29,0),MATCH(1,($U$2=GRID!$B$1:$U$1)*(КАЛЕНДАРЬ!I7=GRID!$B$3:$U$3),0))*(1-GRID!$L$45))</f>
        <v>47500</v>
      </c>
      <c r="I45" s="5" cm="1">
        <f t="array" ref="I45">IF($I$2="Каникулы вместе",INDEX(GRID!$B$4:$U$15,MATCH(I$7,GRID!$A$4:$A$15,0),MATCH(1,($U$2=GRID!$B$1:$U$1)*(КАЛЕНДАРЬ!I7=GRID!$B$3:$U$3),0)),
INDEX(GRID!$B$4:$U$15,MATCH(I$7,GRID!$A$4:$A$15,0),MATCH(1,($U$2=GRID!$B$1:$U$1)*(КАЛЕНДАРЬ!I7=GRID!$B$3:$U$3),0))*(1-GRID!$L$45))</f>
        <v>47400</v>
      </c>
      <c r="J45" s="5" cm="1">
        <f t="array" ref="J45">IF($I$2="Каникулы вместе",INDEX(GRID!$B$18:$U$29,MATCH(I$7,GRID!$A$18:$A$29,0),MATCH(1,($U$2=GRID!$B$1:$U$1)*(КАЛЕНДАРЬ!I7=GRID!$B$3:$U$3),0)),
INDEX(GRID!$B$18:$U$29,MATCH(I$7,GRID!$A$18:$A$29,0),MATCH(1,($U$2=GRID!$B$1:$U$1)*(КАЛЕНДАРЬ!I7=GRID!$B$3:$U$3),0))*(1-GRID!$L$45))</f>
        <v>52400</v>
      </c>
      <c r="K45" s="5" cm="1">
        <f t="array" ref="K45">IF($I$2="Каникулы вместе",INDEX(GRID!$B$4:$U$15,MATCH(K$7,GRID!$A$4:$A$15,0),MATCH(1,($U$2=GRID!$B$1:$U$1)*(КАЛЕНДАРЬ!I7=GRID!$B$3:$U$3),0)),
INDEX(GRID!$B$4:$U$15,MATCH(K$7,GRID!$A$4:$A$15,0),MATCH(1,($U$2=GRID!$B$1:$U$1)*(КАЛЕНДАРЬ!I7=GRID!$B$3:$U$3),0))*(1-GRID!$L$45))</f>
        <v>53300</v>
      </c>
      <c r="L45" s="5" cm="1">
        <f t="array" ref="L45">IF($I$2="Каникулы вместе",INDEX(GRID!$B$18:$U$29,MATCH(K$7,GRID!$A$18:$A$29,0),MATCH(1,($U$2=GRID!$B$1:$U$1)*(КАЛЕНДАРЬ!I7=GRID!$B$3:$U$3),0)),
INDEX(GRID!$B$18:$U$29,MATCH(K$7,GRID!$A$18:$A$29,0),MATCH(1,($U$2=GRID!$B$1:$U$1)*(КАЛЕНДАРЬ!I7=GRID!$B$3:$U$3),0))*(1-GRID!$L$45))</f>
        <v>58300</v>
      </c>
      <c r="M45" s="5" cm="1">
        <f t="array" ref="M45">IF($I$2="Каникулы вместе",INDEX(GRID!$B$4:$U$15,MATCH(M$7,GRID!$A$4:$A$15,0),MATCH(1,($U$2=GRID!$B$1:$U$1)*(КАЛЕНДАРЬ!I7=GRID!$B$3:$U$3),0)),
INDEX(GRID!$B$4:$U$15,MATCH(M$7,GRID!$A$4:$A$15,0),MATCH(1,($U$2=GRID!$B$1:$U$1)*(КАЛЕНДАРЬ!I7=GRID!$B$3:$U$3),0))*(1-GRID!$L$45))</f>
        <v>74000</v>
      </c>
      <c r="N45" s="5" cm="1">
        <f t="array" ref="N45">IF($I$2="Каникулы вместе",INDEX(GRID!$B$18:$U$29,MATCH(M$7,GRID!$A$18:$A$29,0),MATCH(1,($U$2=GRID!$B$1:$U$1)*(КАЛЕНДАРЬ!I7=GRID!$B$3:$U$3),0)),
INDEX(GRID!$B$18:$U$29,MATCH(M$7,GRID!$A$18:$A$29,0),MATCH(1,($U$2=GRID!$B$1:$U$1)*(КАЛЕНДАРЬ!I7=GRID!$B$3:$U$3),0))*(1-GRID!$L$45))</f>
        <v>79000</v>
      </c>
      <c r="O45" s="5" cm="1">
        <f t="array" ref="O45">IF($I$2="Каникулы вместе",INDEX(GRID!$B$4:$U$15,MATCH(O$7,GRID!$A$4:$A$15,0),MATCH(1,($U$2=GRID!$B$1:$U$1)*(КАЛЕНДАРЬ!I7=GRID!$B$3:$U$3),0)),
INDEX(GRID!$B$4:$U$15,MATCH(O$7,GRID!$A$4:$A$15,0),MATCH(1,($U$2=GRID!$B$1:$U$1)*(КАЛЕНДАРЬ!I7=GRID!$B$3:$U$3),0))*(1-GRID!$L$45))</f>
        <v>108800</v>
      </c>
      <c r="P45" s="5" cm="1">
        <f t="array" ref="P45">IF($I$2="Каникулы вместе",INDEX(GRID!$B$4:$U$15,MATCH(P$7,GRID!$A$4:$A$15,0),MATCH(1,($U$2=GRID!$B$1:$U$1)*(КАЛЕНДАРЬ!I7=GRID!$B$3:$U$3),0)),
INDEX(GRID!$B$4:$U$15,MATCH(P$7,GRID!$A$4:$A$15,0),MATCH(1,($U$2=GRID!$B$1:$U$1)*(КАЛЕНДАРЬ!I7=GRID!$B$3:$U$3),0))*(1-GRID!$L$45))</f>
        <v>151400</v>
      </c>
      <c r="Q45" s="5" cm="1">
        <f t="array" ref="Q45">IF($I$2="Каникулы вместе",INDEX(GRID!$B$4:$U$15,MATCH(Q$7,GRID!$A$4:$A$15,0),MATCH(1,($U$2=GRID!$B$1:$U$1)*(КАЛЕНДАРЬ!I7=GRID!$B$3:$U$3),0)),
INDEX(GRID!$B$4:$U$15,MATCH(Q$7,GRID!$A$4:$A$15,0),MATCH(1,($U$2=GRID!$B$1:$U$1)*(КАЛЕНДАРЬ!I7=GRID!$B$3:$U$3),0))*(1-GRID!$L$45))</f>
        <v>177900</v>
      </c>
      <c r="R45" s="5" cm="1">
        <f t="array" ref="R45">IF($I$2="Каникулы вместе",INDEX(GRID!$B$18:$U$29,MATCH(R$7,GRID!$A$18:$A$29,0),MATCH(1,($U$2=GRID!$B$1:$U$1)*(КАЛЕНДАРЬ!I7=GRID!$B$3:$U$3),0)),
INDEX(GRID!$B$18:$U$29,MATCH(R$7,GRID!$A$18:$A$29,0),MATCH(1,($U$2=GRID!$B$1:$U$1)*(КАЛЕНДАРЬ!I7=GRID!$B$3:$U$3),0))*(1-GRID!$L$45))</f>
        <v>202400</v>
      </c>
      <c r="S45" s="5" cm="1">
        <f t="array" ref="S45">IF($I$2="Каникулы вместе",INDEX(GRID!$B$4:$U$15,MATCH(S$7,GRID!$A$4:$A$15,0),MATCH(1,($U$2=GRID!$B$1:$U$1)*(КАЛЕНДАРЬ!I7=GRID!$B$3:$U$3),0)),
INDEX(GRID!$B$4:$U$15,MATCH(S$7,GRID!$A$4:$A$15,0),MATCH(1,($U$2=GRID!$B$1:$U$1)*(КАЛЕНДАРЬ!I7=GRID!$B$3:$U$3),0))*(1-GRID!$L$45))</f>
        <v>507400</v>
      </c>
      <c r="T45" s="5" cm="1">
        <f t="array" ref="T45">IF($I$2="Каникулы вместе",INDEX(GRID!$B$4:$U$15,MATCH(T$7,GRID!$A$4:$A$15,0),MATCH(1,($U$2=GRID!$B$1:$U$1)*(КАЛЕНДАРЬ!I7=GRID!$B$3:$U$3),0)),
INDEX(GRID!$B$4:$U$15,MATCH(T$7,GRID!$A$4:$A$15,0),MATCH(1,($U$2=GRID!$B$1:$U$1)*(КАЛЕНДАРЬ!I7=GRID!$B$3:$U$3),0))*(1-GRID!$L$45))</f>
        <v>617900</v>
      </c>
    </row>
    <row r="46" spans="1:20" hidden="1">
      <c r="A46" s="108" t="s">
        <v>14</v>
      </c>
      <c r="B46" s="109">
        <v>5</v>
      </c>
      <c r="C46" s="5" cm="1">
        <f t="array" ref="C46">IF($I$2="Каникулы вместе",INDEX(GRID!$B$4:$U$15,MATCH(C$7,GRID!$A$4:$A$15,0),MATCH(1,($U$2=GRID!$B$1:$U$1)*(КАЛЕНДАРЬ!I8=GRID!$B$3:$U$3),0)),
INDEX(GRID!$B$4:$U$15,MATCH(C$7,GRID!$A$4:$A$15,0),MATCH(1,($U$2=GRID!$B$1:$U$1)*(КАЛЕНДАРЬ!I8=GRID!$B$3:$U$3),0))*(1-GRID!$L$45))</f>
        <v>30200.000000000004</v>
      </c>
      <c r="D46" s="5" cm="1">
        <f t="array" ref="D46">IF($I$2="Каникулы вместе",INDEX(GRID!$B$18:$U$29,MATCH(C$7,GRID!$A$18:$A$29,0),MATCH(1,($U$2=GRID!$B$1:$U$1)*(КАЛЕНДАРЬ!I8=GRID!$B$3:$U$3),0)),
INDEX(GRID!$B$18:$U$29,MATCH(C$7,GRID!$A$18:$A$29,0),MATCH(1,($U$2=GRID!$B$1:$U$1)*(КАЛЕНДАРЬ!I8=GRID!$B$3:$U$3),0))*(1-GRID!$L$45))</f>
        <v>35200</v>
      </c>
      <c r="E46" s="5" cm="1">
        <f t="array" ref="E46">IF($I$2="Каникулы вместе",INDEX(GRID!$B$4:$U$15,MATCH(E$7,GRID!$A$4:$A$15,0),MATCH(1,($U$2=GRID!$B$1:$U$1)*(КАЛЕНДАРЬ!I8=GRID!$B$3:$U$3),0)),
INDEX(GRID!$B$4:$U$15,MATCH(E$7,GRID!$A$4:$A$15,0),MATCH(1,($U$2=GRID!$B$1:$U$1)*(КАЛЕНДАРЬ!I8=GRID!$B$3:$U$3),0))*(1-GRID!$L$45))</f>
        <v>36300</v>
      </c>
      <c r="F46" s="5" cm="1">
        <f t="array" ref="F46">IF($I$2="Каникулы вместе",INDEX(GRID!$B$18:$U$29,MATCH(E$7,GRID!$A$18:$A$29,0),MATCH(1,($U$2=GRID!$B$1:$U$1)*(КАЛЕНДАРЬ!I8=GRID!$B$3:$U$3),0)),
INDEX(GRID!$B$18:$U$29,MATCH(E$7,GRID!$A$18:$A$29,0),MATCH(1,($U$2=GRID!$B$1:$U$1)*(КАЛЕНДАРЬ!I8=GRID!$B$3:$U$3),0))*(1-GRID!$L$45))</f>
        <v>41300</v>
      </c>
      <c r="G46" s="5" cm="1">
        <f t="array" ref="G46">IF($I$2="Каникулы вместе",INDEX(GRID!$B$4:$U$15,MATCH(G$7,GRID!$A$4:$A$15,0),MATCH(1,($U$2=GRID!$B$1:$U$1)*(КАЛЕНДАРЬ!I8=GRID!$B$3:$U$3),0)),
INDEX(GRID!$B$4:$U$15,MATCH(G$7,GRID!$A$4:$A$15,0),MATCH(1,($U$2=GRID!$B$1:$U$1)*(КАЛЕНДАРЬ!I8=GRID!$B$3:$U$3),0))*(1-GRID!$L$45))</f>
        <v>42500</v>
      </c>
      <c r="H46" s="5" cm="1">
        <f t="array" ref="H46">IF($I$2="Каникулы вместе",INDEX(GRID!$B$18:$U$29,MATCH(G$7,GRID!$A$18:$A$29,0),MATCH(1,($U$2=GRID!$B$1:$U$1)*(КАЛЕНДАРЬ!I8=GRID!$B$3:$U$3),0)),
INDEX(GRID!$B$18:$U$29,MATCH(G$7,GRID!$A$18:$A$29,0),MATCH(1,($U$2=GRID!$B$1:$U$1)*(КАЛЕНДАРЬ!I8=GRID!$B$3:$U$3),0))*(1-GRID!$L$45))</f>
        <v>47500</v>
      </c>
      <c r="I46" s="5" cm="1">
        <f t="array" ref="I46">IF($I$2="Каникулы вместе",INDEX(GRID!$B$4:$U$15,MATCH(I$7,GRID!$A$4:$A$15,0),MATCH(1,($U$2=GRID!$B$1:$U$1)*(КАЛЕНДАРЬ!I8=GRID!$B$3:$U$3),0)),
INDEX(GRID!$B$4:$U$15,MATCH(I$7,GRID!$A$4:$A$15,0),MATCH(1,($U$2=GRID!$B$1:$U$1)*(КАЛЕНДАРЬ!I8=GRID!$B$3:$U$3),0))*(1-GRID!$L$45))</f>
        <v>47400</v>
      </c>
      <c r="J46" s="5" cm="1">
        <f t="array" ref="J46">IF($I$2="Каникулы вместе",INDEX(GRID!$B$18:$U$29,MATCH(I$7,GRID!$A$18:$A$29,0),MATCH(1,($U$2=GRID!$B$1:$U$1)*(КАЛЕНДАРЬ!I8=GRID!$B$3:$U$3),0)),
INDEX(GRID!$B$18:$U$29,MATCH(I$7,GRID!$A$18:$A$29,0),MATCH(1,($U$2=GRID!$B$1:$U$1)*(КАЛЕНДАРЬ!I8=GRID!$B$3:$U$3),0))*(1-GRID!$L$45))</f>
        <v>52400</v>
      </c>
      <c r="K46" s="5" cm="1">
        <f t="array" ref="K46">IF($I$2="Каникулы вместе",INDEX(GRID!$B$4:$U$15,MATCH(K$7,GRID!$A$4:$A$15,0),MATCH(1,($U$2=GRID!$B$1:$U$1)*(КАЛЕНДАРЬ!I8=GRID!$B$3:$U$3),0)),
INDEX(GRID!$B$4:$U$15,MATCH(K$7,GRID!$A$4:$A$15,0),MATCH(1,($U$2=GRID!$B$1:$U$1)*(КАЛЕНДАРЬ!I8=GRID!$B$3:$U$3),0))*(1-GRID!$L$45))</f>
        <v>53300</v>
      </c>
      <c r="L46" s="5" cm="1">
        <f t="array" ref="L46">IF($I$2="Каникулы вместе",INDEX(GRID!$B$18:$U$29,MATCH(K$7,GRID!$A$18:$A$29,0),MATCH(1,($U$2=GRID!$B$1:$U$1)*(КАЛЕНДАРЬ!I8=GRID!$B$3:$U$3),0)),
INDEX(GRID!$B$18:$U$29,MATCH(K$7,GRID!$A$18:$A$29,0),MATCH(1,($U$2=GRID!$B$1:$U$1)*(КАЛЕНДАРЬ!I8=GRID!$B$3:$U$3),0))*(1-GRID!$L$45))</f>
        <v>58300</v>
      </c>
      <c r="M46" s="5" cm="1">
        <f t="array" ref="M46">IF($I$2="Каникулы вместе",INDEX(GRID!$B$4:$U$15,MATCH(M$7,GRID!$A$4:$A$15,0),MATCH(1,($U$2=GRID!$B$1:$U$1)*(КАЛЕНДАРЬ!I8=GRID!$B$3:$U$3),0)),
INDEX(GRID!$B$4:$U$15,MATCH(M$7,GRID!$A$4:$A$15,0),MATCH(1,($U$2=GRID!$B$1:$U$1)*(КАЛЕНДАРЬ!I8=GRID!$B$3:$U$3),0))*(1-GRID!$L$45))</f>
        <v>74000</v>
      </c>
      <c r="N46" s="5" cm="1">
        <f t="array" ref="N46">IF($I$2="Каникулы вместе",INDEX(GRID!$B$18:$U$29,MATCH(M$7,GRID!$A$18:$A$29,0),MATCH(1,($U$2=GRID!$B$1:$U$1)*(КАЛЕНДАРЬ!I8=GRID!$B$3:$U$3),0)),
INDEX(GRID!$B$18:$U$29,MATCH(M$7,GRID!$A$18:$A$29,0),MATCH(1,($U$2=GRID!$B$1:$U$1)*(КАЛЕНДАРЬ!I8=GRID!$B$3:$U$3),0))*(1-GRID!$L$45))</f>
        <v>79000</v>
      </c>
      <c r="O46" s="5" cm="1">
        <f t="array" ref="O46">IF($I$2="Каникулы вместе",INDEX(GRID!$B$4:$U$15,MATCH(O$7,GRID!$A$4:$A$15,0),MATCH(1,($U$2=GRID!$B$1:$U$1)*(КАЛЕНДАРЬ!I8=GRID!$B$3:$U$3),0)),
INDEX(GRID!$B$4:$U$15,MATCH(O$7,GRID!$A$4:$A$15,0),MATCH(1,($U$2=GRID!$B$1:$U$1)*(КАЛЕНДАРЬ!I8=GRID!$B$3:$U$3),0))*(1-GRID!$L$45))</f>
        <v>108800</v>
      </c>
      <c r="P46" s="5" cm="1">
        <f t="array" ref="P46">IF($I$2="Каникулы вместе",INDEX(GRID!$B$4:$U$15,MATCH(P$7,GRID!$A$4:$A$15,0),MATCH(1,($U$2=GRID!$B$1:$U$1)*(КАЛЕНДАРЬ!I8=GRID!$B$3:$U$3),0)),
INDEX(GRID!$B$4:$U$15,MATCH(P$7,GRID!$A$4:$A$15,0),MATCH(1,($U$2=GRID!$B$1:$U$1)*(КАЛЕНДАРЬ!I8=GRID!$B$3:$U$3),0))*(1-GRID!$L$45))</f>
        <v>151400</v>
      </c>
      <c r="Q46" s="5" cm="1">
        <f t="array" ref="Q46">IF($I$2="Каникулы вместе",INDEX(GRID!$B$4:$U$15,MATCH(Q$7,GRID!$A$4:$A$15,0),MATCH(1,($U$2=GRID!$B$1:$U$1)*(КАЛЕНДАРЬ!I8=GRID!$B$3:$U$3),0)),
INDEX(GRID!$B$4:$U$15,MATCH(Q$7,GRID!$A$4:$A$15,0),MATCH(1,($U$2=GRID!$B$1:$U$1)*(КАЛЕНДАРЬ!I8=GRID!$B$3:$U$3),0))*(1-GRID!$L$45))</f>
        <v>177900</v>
      </c>
      <c r="R46" s="5" cm="1">
        <f t="array" ref="R46">IF($I$2="Каникулы вместе",INDEX(GRID!$B$18:$U$29,MATCH(R$7,GRID!$A$18:$A$29,0),MATCH(1,($U$2=GRID!$B$1:$U$1)*(КАЛЕНДАРЬ!I8=GRID!$B$3:$U$3),0)),
INDEX(GRID!$B$18:$U$29,MATCH(R$7,GRID!$A$18:$A$29,0),MATCH(1,($U$2=GRID!$B$1:$U$1)*(КАЛЕНДАРЬ!I8=GRID!$B$3:$U$3),0))*(1-GRID!$L$45))</f>
        <v>202400</v>
      </c>
      <c r="S46" s="5" cm="1">
        <f t="array" ref="S46">IF($I$2="Каникулы вместе",INDEX(GRID!$B$4:$U$15,MATCH(S$7,GRID!$A$4:$A$15,0),MATCH(1,($U$2=GRID!$B$1:$U$1)*(КАЛЕНДАРЬ!I8=GRID!$B$3:$U$3),0)),
INDEX(GRID!$B$4:$U$15,MATCH(S$7,GRID!$A$4:$A$15,0),MATCH(1,($U$2=GRID!$B$1:$U$1)*(КАЛЕНДАРЬ!I8=GRID!$B$3:$U$3),0))*(1-GRID!$L$45))</f>
        <v>507400</v>
      </c>
      <c r="T46" s="5" cm="1">
        <f t="array" ref="T46">IF($I$2="Каникулы вместе",INDEX(GRID!$B$4:$U$15,MATCH(T$7,GRID!$A$4:$A$15,0),MATCH(1,($U$2=GRID!$B$1:$U$1)*(КАЛЕНДАРЬ!I8=GRID!$B$3:$U$3),0)),
INDEX(GRID!$B$4:$U$15,MATCH(T$7,GRID!$A$4:$A$15,0),MATCH(1,($U$2=GRID!$B$1:$U$1)*(КАЛЕНДАРЬ!I8=GRID!$B$3:$U$3),0))*(1-GRID!$L$45))</f>
        <v>617900</v>
      </c>
    </row>
    <row r="47" spans="1:20" hidden="1">
      <c r="A47" s="108" t="s">
        <v>15</v>
      </c>
      <c r="B47" s="109">
        <v>6</v>
      </c>
      <c r="C47" s="5" cm="1">
        <f t="array" ref="C47">IF($I$2="Каникулы вместе",INDEX(GRID!$B$4:$U$15,MATCH(C$7,GRID!$A$4:$A$15,0),MATCH(1,($U$2=GRID!$B$1:$U$1)*(КАЛЕНДАРЬ!I9=GRID!$B$3:$U$3),0)),
INDEX(GRID!$B$4:$U$15,MATCH(C$7,GRID!$A$4:$A$15,0),MATCH(1,($U$2=GRID!$B$1:$U$1)*(КАЛЕНДАРЬ!I9=GRID!$B$3:$U$3),0))*(1-GRID!$L$45))</f>
        <v>30200.000000000004</v>
      </c>
      <c r="D47" s="5" cm="1">
        <f t="array" ref="D47">IF($I$2="Каникулы вместе",INDEX(GRID!$B$18:$U$29,MATCH(C$7,GRID!$A$18:$A$29,0),MATCH(1,($U$2=GRID!$B$1:$U$1)*(КАЛЕНДАРЬ!I9=GRID!$B$3:$U$3),0)),
INDEX(GRID!$B$18:$U$29,MATCH(C$7,GRID!$A$18:$A$29,0),MATCH(1,($U$2=GRID!$B$1:$U$1)*(КАЛЕНДАРЬ!I9=GRID!$B$3:$U$3),0))*(1-GRID!$L$45))</f>
        <v>35200</v>
      </c>
      <c r="E47" s="5" cm="1">
        <f t="array" ref="E47">IF($I$2="Каникулы вместе",INDEX(GRID!$B$4:$U$15,MATCH(E$7,GRID!$A$4:$A$15,0),MATCH(1,($U$2=GRID!$B$1:$U$1)*(КАЛЕНДАРЬ!I9=GRID!$B$3:$U$3),0)),
INDEX(GRID!$B$4:$U$15,MATCH(E$7,GRID!$A$4:$A$15,0),MATCH(1,($U$2=GRID!$B$1:$U$1)*(КАЛЕНДАРЬ!I9=GRID!$B$3:$U$3),0))*(1-GRID!$L$45))</f>
        <v>36300</v>
      </c>
      <c r="F47" s="5" cm="1">
        <f t="array" ref="F47">IF($I$2="Каникулы вместе",INDEX(GRID!$B$18:$U$29,MATCH(E$7,GRID!$A$18:$A$29,0),MATCH(1,($U$2=GRID!$B$1:$U$1)*(КАЛЕНДАРЬ!I9=GRID!$B$3:$U$3),0)),
INDEX(GRID!$B$18:$U$29,MATCH(E$7,GRID!$A$18:$A$29,0),MATCH(1,($U$2=GRID!$B$1:$U$1)*(КАЛЕНДАРЬ!I9=GRID!$B$3:$U$3),0))*(1-GRID!$L$45))</f>
        <v>41300</v>
      </c>
      <c r="G47" s="5" cm="1">
        <f t="array" ref="G47">IF($I$2="Каникулы вместе",INDEX(GRID!$B$4:$U$15,MATCH(G$7,GRID!$A$4:$A$15,0),MATCH(1,($U$2=GRID!$B$1:$U$1)*(КАЛЕНДАРЬ!I9=GRID!$B$3:$U$3),0)),
INDEX(GRID!$B$4:$U$15,MATCH(G$7,GRID!$A$4:$A$15,0),MATCH(1,($U$2=GRID!$B$1:$U$1)*(КАЛЕНДАРЬ!I9=GRID!$B$3:$U$3),0))*(1-GRID!$L$45))</f>
        <v>42500</v>
      </c>
      <c r="H47" s="5" cm="1">
        <f t="array" ref="H47">IF($I$2="Каникулы вместе",INDEX(GRID!$B$18:$U$29,MATCH(G$7,GRID!$A$18:$A$29,0),MATCH(1,($U$2=GRID!$B$1:$U$1)*(КАЛЕНДАРЬ!I9=GRID!$B$3:$U$3),0)),
INDEX(GRID!$B$18:$U$29,MATCH(G$7,GRID!$A$18:$A$29,0),MATCH(1,($U$2=GRID!$B$1:$U$1)*(КАЛЕНДАРЬ!I9=GRID!$B$3:$U$3),0))*(1-GRID!$L$45))</f>
        <v>47500</v>
      </c>
      <c r="I47" s="5" cm="1">
        <f t="array" ref="I47">IF($I$2="Каникулы вместе",INDEX(GRID!$B$4:$U$15,MATCH(I$7,GRID!$A$4:$A$15,0),MATCH(1,($U$2=GRID!$B$1:$U$1)*(КАЛЕНДАРЬ!I9=GRID!$B$3:$U$3),0)),
INDEX(GRID!$B$4:$U$15,MATCH(I$7,GRID!$A$4:$A$15,0),MATCH(1,($U$2=GRID!$B$1:$U$1)*(КАЛЕНДАРЬ!I9=GRID!$B$3:$U$3),0))*(1-GRID!$L$45))</f>
        <v>47400</v>
      </c>
      <c r="J47" s="5" cm="1">
        <f t="array" ref="J47">IF($I$2="Каникулы вместе",INDEX(GRID!$B$18:$U$29,MATCH(I$7,GRID!$A$18:$A$29,0),MATCH(1,($U$2=GRID!$B$1:$U$1)*(КАЛЕНДАРЬ!I9=GRID!$B$3:$U$3),0)),
INDEX(GRID!$B$18:$U$29,MATCH(I$7,GRID!$A$18:$A$29,0),MATCH(1,($U$2=GRID!$B$1:$U$1)*(КАЛЕНДАРЬ!I9=GRID!$B$3:$U$3),0))*(1-GRID!$L$45))</f>
        <v>52400</v>
      </c>
      <c r="K47" s="5" cm="1">
        <f t="array" ref="K47">IF($I$2="Каникулы вместе",INDEX(GRID!$B$4:$U$15,MATCH(K$7,GRID!$A$4:$A$15,0),MATCH(1,($U$2=GRID!$B$1:$U$1)*(КАЛЕНДАРЬ!I9=GRID!$B$3:$U$3),0)),
INDEX(GRID!$B$4:$U$15,MATCH(K$7,GRID!$A$4:$A$15,0),MATCH(1,($U$2=GRID!$B$1:$U$1)*(КАЛЕНДАРЬ!I9=GRID!$B$3:$U$3),0))*(1-GRID!$L$45))</f>
        <v>53300</v>
      </c>
      <c r="L47" s="5" cm="1">
        <f t="array" ref="L47">IF($I$2="Каникулы вместе",INDEX(GRID!$B$18:$U$29,MATCH(K$7,GRID!$A$18:$A$29,0),MATCH(1,($U$2=GRID!$B$1:$U$1)*(КАЛЕНДАРЬ!I9=GRID!$B$3:$U$3),0)),
INDEX(GRID!$B$18:$U$29,MATCH(K$7,GRID!$A$18:$A$29,0),MATCH(1,($U$2=GRID!$B$1:$U$1)*(КАЛЕНДАРЬ!I9=GRID!$B$3:$U$3),0))*(1-GRID!$L$45))</f>
        <v>58300</v>
      </c>
      <c r="M47" s="5" cm="1">
        <f t="array" ref="M47">IF($I$2="Каникулы вместе",INDEX(GRID!$B$4:$U$15,MATCH(M$7,GRID!$A$4:$A$15,0),MATCH(1,($U$2=GRID!$B$1:$U$1)*(КАЛЕНДАРЬ!I9=GRID!$B$3:$U$3),0)),
INDEX(GRID!$B$4:$U$15,MATCH(M$7,GRID!$A$4:$A$15,0),MATCH(1,($U$2=GRID!$B$1:$U$1)*(КАЛЕНДАРЬ!I9=GRID!$B$3:$U$3),0))*(1-GRID!$L$45))</f>
        <v>74000</v>
      </c>
      <c r="N47" s="5" cm="1">
        <f t="array" ref="N47">IF($I$2="Каникулы вместе",INDEX(GRID!$B$18:$U$29,MATCH(M$7,GRID!$A$18:$A$29,0),MATCH(1,($U$2=GRID!$B$1:$U$1)*(КАЛЕНДАРЬ!I9=GRID!$B$3:$U$3),0)),
INDEX(GRID!$B$18:$U$29,MATCH(M$7,GRID!$A$18:$A$29,0),MATCH(1,($U$2=GRID!$B$1:$U$1)*(КАЛЕНДАРЬ!I9=GRID!$B$3:$U$3),0))*(1-GRID!$L$45))</f>
        <v>79000</v>
      </c>
      <c r="O47" s="5" cm="1">
        <f t="array" ref="O47">IF($I$2="Каникулы вместе",INDEX(GRID!$B$4:$U$15,MATCH(O$7,GRID!$A$4:$A$15,0),MATCH(1,($U$2=GRID!$B$1:$U$1)*(КАЛЕНДАРЬ!I9=GRID!$B$3:$U$3),0)),
INDEX(GRID!$B$4:$U$15,MATCH(O$7,GRID!$A$4:$A$15,0),MATCH(1,($U$2=GRID!$B$1:$U$1)*(КАЛЕНДАРЬ!I9=GRID!$B$3:$U$3),0))*(1-GRID!$L$45))</f>
        <v>108800</v>
      </c>
      <c r="P47" s="5" cm="1">
        <f t="array" ref="P47">IF($I$2="Каникулы вместе",INDEX(GRID!$B$4:$U$15,MATCH(P$7,GRID!$A$4:$A$15,0),MATCH(1,($U$2=GRID!$B$1:$U$1)*(КАЛЕНДАРЬ!I9=GRID!$B$3:$U$3),0)),
INDEX(GRID!$B$4:$U$15,MATCH(P$7,GRID!$A$4:$A$15,0),MATCH(1,($U$2=GRID!$B$1:$U$1)*(КАЛЕНДАРЬ!I9=GRID!$B$3:$U$3),0))*(1-GRID!$L$45))</f>
        <v>151400</v>
      </c>
      <c r="Q47" s="5" cm="1">
        <f t="array" ref="Q47">IF($I$2="Каникулы вместе",INDEX(GRID!$B$4:$U$15,MATCH(Q$7,GRID!$A$4:$A$15,0),MATCH(1,($U$2=GRID!$B$1:$U$1)*(КАЛЕНДАРЬ!I9=GRID!$B$3:$U$3),0)),
INDEX(GRID!$B$4:$U$15,MATCH(Q$7,GRID!$A$4:$A$15,0),MATCH(1,($U$2=GRID!$B$1:$U$1)*(КАЛЕНДАРЬ!I9=GRID!$B$3:$U$3),0))*(1-GRID!$L$45))</f>
        <v>177900</v>
      </c>
      <c r="R47" s="5" cm="1">
        <f t="array" ref="R47">IF($I$2="Каникулы вместе",INDEX(GRID!$B$18:$U$29,MATCH(R$7,GRID!$A$18:$A$29,0),MATCH(1,($U$2=GRID!$B$1:$U$1)*(КАЛЕНДАРЬ!I9=GRID!$B$3:$U$3),0)),
INDEX(GRID!$B$18:$U$29,MATCH(R$7,GRID!$A$18:$A$29,0),MATCH(1,($U$2=GRID!$B$1:$U$1)*(КАЛЕНДАРЬ!I9=GRID!$B$3:$U$3),0))*(1-GRID!$L$45))</f>
        <v>202400</v>
      </c>
      <c r="S47" s="5" cm="1">
        <f t="array" ref="S47">IF($I$2="Каникулы вместе",INDEX(GRID!$B$4:$U$15,MATCH(S$7,GRID!$A$4:$A$15,0),MATCH(1,($U$2=GRID!$B$1:$U$1)*(КАЛЕНДАРЬ!I9=GRID!$B$3:$U$3),0)),
INDEX(GRID!$B$4:$U$15,MATCH(S$7,GRID!$A$4:$A$15,0),MATCH(1,($U$2=GRID!$B$1:$U$1)*(КАЛЕНДАРЬ!I9=GRID!$B$3:$U$3),0))*(1-GRID!$L$45))</f>
        <v>507400</v>
      </c>
      <c r="T47" s="5" cm="1">
        <f t="array" ref="T47">IF($I$2="Каникулы вместе",INDEX(GRID!$B$4:$U$15,MATCH(T$7,GRID!$A$4:$A$15,0),MATCH(1,($U$2=GRID!$B$1:$U$1)*(КАЛЕНДАРЬ!I9=GRID!$B$3:$U$3),0)),
INDEX(GRID!$B$4:$U$15,MATCH(T$7,GRID!$A$4:$A$15,0),MATCH(1,($U$2=GRID!$B$1:$U$1)*(КАЛЕНДАРЬ!I9=GRID!$B$3:$U$3),0))*(1-GRID!$L$45))</f>
        <v>617900</v>
      </c>
    </row>
    <row r="48" spans="1:20" hidden="1">
      <c r="A48" s="108" t="s">
        <v>16</v>
      </c>
      <c r="B48" s="109">
        <v>7</v>
      </c>
      <c r="C48" s="5" cm="1">
        <f t="array" ref="C48">IF($I$2="Каникулы вместе",INDEX(GRID!$B$4:$U$15,MATCH(C$7,GRID!$A$4:$A$15,0),MATCH(1,($U$2=GRID!$B$1:$U$1)*(КАЛЕНДАРЬ!I10=GRID!$B$3:$U$3),0)),
INDEX(GRID!$B$4:$U$15,MATCH(C$7,GRID!$A$4:$A$15,0),MATCH(1,($U$2=GRID!$B$1:$U$1)*(КАЛЕНДАРЬ!I10=GRID!$B$3:$U$3),0))*(1-GRID!$L$45))</f>
        <v>36500</v>
      </c>
      <c r="D48" s="5" cm="1">
        <f t="array" ref="D48">IF($I$2="Каникулы вместе",INDEX(GRID!$B$18:$U$29,MATCH(C$7,GRID!$A$18:$A$29,0),MATCH(1,($U$2=GRID!$B$1:$U$1)*(КАЛЕНДАРЬ!I10=GRID!$B$3:$U$3),0)),
INDEX(GRID!$B$18:$U$29,MATCH(C$7,GRID!$A$18:$A$29,0),MATCH(1,($U$2=GRID!$B$1:$U$1)*(КАЛЕНДАРЬ!I10=GRID!$B$3:$U$3),0))*(1-GRID!$L$45))</f>
        <v>41500</v>
      </c>
      <c r="E48" s="5" cm="1">
        <f t="array" ref="E48">IF($I$2="Каникулы вместе",INDEX(GRID!$B$4:$U$15,MATCH(E$7,GRID!$A$4:$A$15,0),MATCH(1,($U$2=GRID!$B$1:$U$1)*(КАЛЕНДАРЬ!I10=GRID!$B$3:$U$3),0)),
INDEX(GRID!$B$4:$U$15,MATCH(E$7,GRID!$A$4:$A$15,0),MATCH(1,($U$2=GRID!$B$1:$U$1)*(КАЛЕНДАРЬ!I10=GRID!$B$3:$U$3),0))*(1-GRID!$L$45))</f>
        <v>43700</v>
      </c>
      <c r="F48" s="5" cm="1">
        <f t="array" ref="F48">IF($I$2="Каникулы вместе",INDEX(GRID!$B$18:$U$29,MATCH(E$7,GRID!$A$18:$A$29,0),MATCH(1,($U$2=GRID!$B$1:$U$1)*(КАЛЕНДАРЬ!I10=GRID!$B$3:$U$3),0)),
INDEX(GRID!$B$18:$U$29,MATCH(E$7,GRID!$A$18:$A$29,0),MATCH(1,($U$2=GRID!$B$1:$U$1)*(КАЛЕНДАРЬ!I10=GRID!$B$3:$U$3),0))*(1-GRID!$L$45))</f>
        <v>48700</v>
      </c>
      <c r="G48" s="5" cm="1">
        <f t="array" ref="G48">IF($I$2="Каникулы вместе",INDEX(GRID!$B$4:$U$15,MATCH(G$7,GRID!$A$4:$A$15,0),MATCH(1,($U$2=GRID!$B$1:$U$1)*(КАЛЕНДАРЬ!I10=GRID!$B$3:$U$3),0)),
INDEX(GRID!$B$4:$U$15,MATCH(G$7,GRID!$A$4:$A$15,0),MATCH(1,($U$2=GRID!$B$1:$U$1)*(КАЛЕНДАРЬ!I10=GRID!$B$3:$U$3),0))*(1-GRID!$L$45))</f>
        <v>50200</v>
      </c>
      <c r="H48" s="5" cm="1">
        <f t="array" ref="H48">IF($I$2="Каникулы вместе",INDEX(GRID!$B$18:$U$29,MATCH(G$7,GRID!$A$18:$A$29,0),MATCH(1,($U$2=GRID!$B$1:$U$1)*(КАЛЕНДАРЬ!I10=GRID!$B$3:$U$3),0)),
INDEX(GRID!$B$18:$U$29,MATCH(G$7,GRID!$A$18:$A$29,0),MATCH(1,($U$2=GRID!$B$1:$U$1)*(КАЛЕНДАРЬ!I10=GRID!$B$3:$U$3),0))*(1-GRID!$L$45))</f>
        <v>55200</v>
      </c>
      <c r="I48" s="5" cm="1">
        <f t="array" ref="I48">IF($I$2="Каникулы вместе",INDEX(GRID!$B$4:$U$15,MATCH(I$7,GRID!$A$4:$A$15,0),MATCH(1,($U$2=GRID!$B$1:$U$1)*(КАЛЕНДАРЬ!I10=GRID!$B$3:$U$3),0)),
INDEX(GRID!$B$4:$U$15,MATCH(I$7,GRID!$A$4:$A$15,0),MATCH(1,($U$2=GRID!$B$1:$U$1)*(КАЛЕНДАРЬ!I10=GRID!$B$3:$U$3),0))*(1-GRID!$L$45))</f>
        <v>56200</v>
      </c>
      <c r="J48" s="5" cm="1">
        <f t="array" ref="J48">IF($I$2="Каникулы вместе",INDEX(GRID!$B$18:$U$29,MATCH(I$7,GRID!$A$18:$A$29,0),MATCH(1,($U$2=GRID!$B$1:$U$1)*(КАЛЕНДАРЬ!I10=GRID!$B$3:$U$3),0)),
INDEX(GRID!$B$18:$U$29,MATCH(I$7,GRID!$A$18:$A$29,0),MATCH(1,($U$2=GRID!$B$1:$U$1)*(КАЛЕНДАРЬ!I10=GRID!$B$3:$U$3),0))*(1-GRID!$L$45))</f>
        <v>61200</v>
      </c>
      <c r="K48" s="5" cm="1">
        <f t="array" ref="K48">IF($I$2="Каникулы вместе",INDEX(GRID!$B$4:$U$15,MATCH(K$7,GRID!$A$4:$A$15,0),MATCH(1,($U$2=GRID!$B$1:$U$1)*(КАЛЕНДАРЬ!I10=GRID!$B$3:$U$3),0)),
INDEX(GRID!$B$4:$U$15,MATCH(K$7,GRID!$A$4:$A$15,0),MATCH(1,($U$2=GRID!$B$1:$U$1)*(КАЛЕНДАРЬ!I10=GRID!$B$3:$U$3),0))*(1-GRID!$L$45))</f>
        <v>62500</v>
      </c>
      <c r="L48" s="5" cm="1">
        <f t="array" ref="L48">IF($I$2="Каникулы вместе",INDEX(GRID!$B$18:$U$29,MATCH(K$7,GRID!$A$18:$A$29,0),MATCH(1,($U$2=GRID!$B$1:$U$1)*(КАЛЕНДАРЬ!I10=GRID!$B$3:$U$3),0)),
INDEX(GRID!$B$18:$U$29,MATCH(K$7,GRID!$A$18:$A$29,0),MATCH(1,($U$2=GRID!$B$1:$U$1)*(КАЛЕНДАРЬ!I10=GRID!$B$3:$U$3),0))*(1-GRID!$L$45))</f>
        <v>67500</v>
      </c>
      <c r="M48" s="5" cm="1">
        <f t="array" ref="M48">IF($I$2="Каникулы вместе",INDEX(GRID!$B$4:$U$15,MATCH(M$7,GRID!$A$4:$A$15,0),MATCH(1,($U$2=GRID!$B$1:$U$1)*(КАЛЕНДАРЬ!I10=GRID!$B$3:$U$3),0)),
INDEX(GRID!$B$4:$U$15,MATCH(M$7,GRID!$A$4:$A$15,0),MATCH(1,($U$2=GRID!$B$1:$U$1)*(КАЛЕНДАРЬ!I10=GRID!$B$3:$U$3),0))*(1-GRID!$L$45))</f>
        <v>84300</v>
      </c>
      <c r="N48" s="5" cm="1">
        <f t="array" ref="N48">IF($I$2="Каникулы вместе",INDEX(GRID!$B$18:$U$29,MATCH(M$7,GRID!$A$18:$A$29,0),MATCH(1,($U$2=GRID!$B$1:$U$1)*(КАЛЕНДАРЬ!I10=GRID!$B$3:$U$3),0)),
INDEX(GRID!$B$18:$U$29,MATCH(M$7,GRID!$A$18:$A$29,0),MATCH(1,($U$2=GRID!$B$1:$U$1)*(КАЛЕНДАРЬ!I10=GRID!$B$3:$U$3),0))*(1-GRID!$L$45))</f>
        <v>89300</v>
      </c>
      <c r="O48" s="5" cm="1">
        <f t="array" ref="O48">IF($I$2="Каникулы вместе",INDEX(GRID!$B$4:$U$15,MATCH(O$7,GRID!$A$4:$A$15,0),MATCH(1,($U$2=GRID!$B$1:$U$1)*(КАЛЕНДАРЬ!I10=GRID!$B$3:$U$3),0)),
INDEX(GRID!$B$4:$U$15,MATCH(O$7,GRID!$A$4:$A$15,0),MATCH(1,($U$2=GRID!$B$1:$U$1)*(КАЛЕНДАРЬ!I10=GRID!$B$3:$U$3),0))*(1-GRID!$L$45))</f>
        <v>121100</v>
      </c>
      <c r="P48" s="5" cm="1">
        <f t="array" ref="P48">IF($I$2="Каникулы вместе",INDEX(GRID!$B$4:$U$15,MATCH(P$7,GRID!$A$4:$A$15,0),MATCH(1,($U$2=GRID!$B$1:$U$1)*(КАЛЕНДАРЬ!I10=GRID!$B$3:$U$3),0)),
INDEX(GRID!$B$4:$U$15,MATCH(P$7,GRID!$A$4:$A$15,0),MATCH(1,($U$2=GRID!$B$1:$U$1)*(КАЛЕНДАРЬ!I10=GRID!$B$3:$U$3),0))*(1-GRID!$L$45))</f>
        <v>165200</v>
      </c>
      <c r="Q48" s="5" cm="1">
        <f t="array" ref="Q48">IF($I$2="Каникулы вместе",INDEX(GRID!$B$4:$U$15,MATCH(Q$7,GRID!$A$4:$A$15,0),MATCH(1,($U$2=GRID!$B$1:$U$1)*(КАЛЕНДАРЬ!I10=GRID!$B$3:$U$3),0)),
INDEX(GRID!$B$4:$U$15,MATCH(Q$7,GRID!$A$4:$A$15,0),MATCH(1,($U$2=GRID!$B$1:$U$1)*(КАЛЕНДАРЬ!I10=GRID!$B$3:$U$3),0))*(1-GRID!$L$45))</f>
        <v>193700</v>
      </c>
      <c r="R48" s="5" cm="1">
        <f t="array" ref="R48">IF($I$2="Каникулы вместе",INDEX(GRID!$B$18:$U$29,MATCH(R$7,GRID!$A$18:$A$29,0),MATCH(1,($U$2=GRID!$B$1:$U$1)*(КАЛЕНДАРЬ!I10=GRID!$B$3:$U$3),0)),
INDEX(GRID!$B$18:$U$29,MATCH(R$7,GRID!$A$18:$A$29,0),MATCH(1,($U$2=GRID!$B$1:$U$1)*(КАЛЕНДАРЬ!I10=GRID!$B$3:$U$3),0))*(1-GRID!$L$45))</f>
        <v>220700</v>
      </c>
      <c r="S48" s="5" cm="1">
        <f t="array" ref="S48">IF($I$2="Каникулы вместе",INDEX(GRID!$B$4:$U$15,MATCH(S$7,GRID!$A$4:$A$15,0),MATCH(1,($U$2=GRID!$B$1:$U$1)*(КАЛЕНДАРЬ!I10=GRID!$B$3:$U$3),0)),
INDEX(GRID!$B$4:$U$15,MATCH(S$7,GRID!$A$4:$A$15,0),MATCH(1,($U$2=GRID!$B$1:$U$1)*(КАЛЕНДАРЬ!I10=GRID!$B$3:$U$3),0))*(1-GRID!$L$45))</f>
        <v>561500</v>
      </c>
      <c r="T48" s="5" cm="1">
        <f t="array" ref="T48">IF($I$2="Каникулы вместе",INDEX(GRID!$B$4:$U$15,MATCH(T$7,GRID!$A$4:$A$15,0),MATCH(1,($U$2=GRID!$B$1:$U$1)*(КАЛЕНДАРЬ!I10=GRID!$B$3:$U$3),0)),
INDEX(GRID!$B$4:$U$15,MATCH(T$7,GRID!$A$4:$A$15,0),MATCH(1,($U$2=GRID!$B$1:$U$1)*(КАЛЕНДАРЬ!I10=GRID!$B$3:$U$3),0))*(1-GRID!$L$45))</f>
        <v>688100</v>
      </c>
    </row>
    <row r="49" spans="1:20" hidden="1">
      <c r="A49" s="108" t="s">
        <v>17</v>
      </c>
      <c r="B49" s="109">
        <v>8</v>
      </c>
      <c r="C49" s="5" cm="1">
        <f t="array" ref="C49">IF($I$2="Каникулы вместе",INDEX(GRID!$B$4:$U$15,MATCH(C$7,GRID!$A$4:$A$15,0),MATCH(1,($U$2=GRID!$B$1:$U$1)*(КАЛЕНДАРЬ!I11=GRID!$B$3:$U$3),0)),
INDEX(GRID!$B$4:$U$15,MATCH(C$7,GRID!$A$4:$A$15,0),MATCH(1,($U$2=GRID!$B$1:$U$1)*(КАЛЕНДАРЬ!I11=GRID!$B$3:$U$3),0))*(1-GRID!$L$45))</f>
        <v>36500</v>
      </c>
      <c r="D49" s="5" cm="1">
        <f t="array" ref="D49">IF($I$2="Каникулы вместе",INDEX(GRID!$B$18:$U$29,MATCH(C$7,GRID!$A$18:$A$29,0),MATCH(1,($U$2=GRID!$B$1:$U$1)*(КАЛЕНДАРЬ!I11=GRID!$B$3:$U$3),0)),
INDEX(GRID!$B$18:$U$29,MATCH(C$7,GRID!$A$18:$A$29,0),MATCH(1,($U$2=GRID!$B$1:$U$1)*(КАЛЕНДАРЬ!I11=GRID!$B$3:$U$3),0))*(1-GRID!$L$45))</f>
        <v>41500</v>
      </c>
      <c r="E49" s="5" cm="1">
        <f t="array" ref="E49">IF($I$2="Каникулы вместе",INDEX(GRID!$B$4:$U$15,MATCH(E$7,GRID!$A$4:$A$15,0),MATCH(1,($U$2=GRID!$B$1:$U$1)*(КАЛЕНДАРЬ!I11=GRID!$B$3:$U$3),0)),
INDEX(GRID!$B$4:$U$15,MATCH(E$7,GRID!$A$4:$A$15,0),MATCH(1,($U$2=GRID!$B$1:$U$1)*(КАЛЕНДАРЬ!I11=GRID!$B$3:$U$3),0))*(1-GRID!$L$45))</f>
        <v>43700</v>
      </c>
      <c r="F49" s="5" cm="1">
        <f t="array" ref="F49">IF($I$2="Каникулы вместе",INDEX(GRID!$B$18:$U$29,MATCH(E$7,GRID!$A$18:$A$29,0),MATCH(1,($U$2=GRID!$B$1:$U$1)*(КАЛЕНДАРЬ!I11=GRID!$B$3:$U$3),0)),
INDEX(GRID!$B$18:$U$29,MATCH(E$7,GRID!$A$18:$A$29,0),MATCH(1,($U$2=GRID!$B$1:$U$1)*(КАЛЕНДАРЬ!I11=GRID!$B$3:$U$3),0))*(1-GRID!$L$45))</f>
        <v>48700</v>
      </c>
      <c r="G49" s="5" cm="1">
        <f t="array" ref="G49">IF($I$2="Каникулы вместе",INDEX(GRID!$B$4:$U$15,MATCH(G$7,GRID!$A$4:$A$15,0),MATCH(1,($U$2=GRID!$B$1:$U$1)*(КАЛЕНДАРЬ!I11=GRID!$B$3:$U$3),0)),
INDEX(GRID!$B$4:$U$15,MATCH(G$7,GRID!$A$4:$A$15,0),MATCH(1,($U$2=GRID!$B$1:$U$1)*(КАЛЕНДАРЬ!I11=GRID!$B$3:$U$3),0))*(1-GRID!$L$45))</f>
        <v>50200</v>
      </c>
      <c r="H49" s="5" cm="1">
        <f t="array" ref="H49">IF($I$2="Каникулы вместе",INDEX(GRID!$B$18:$U$29,MATCH(G$7,GRID!$A$18:$A$29,0),MATCH(1,($U$2=GRID!$B$1:$U$1)*(КАЛЕНДАРЬ!I11=GRID!$B$3:$U$3),0)),
INDEX(GRID!$B$18:$U$29,MATCH(G$7,GRID!$A$18:$A$29,0),MATCH(1,($U$2=GRID!$B$1:$U$1)*(КАЛЕНДАРЬ!I11=GRID!$B$3:$U$3),0))*(1-GRID!$L$45))</f>
        <v>55200</v>
      </c>
      <c r="I49" s="5" cm="1">
        <f t="array" ref="I49">IF($I$2="Каникулы вместе",INDEX(GRID!$B$4:$U$15,MATCH(I$7,GRID!$A$4:$A$15,0),MATCH(1,($U$2=GRID!$B$1:$U$1)*(КАЛЕНДАРЬ!I11=GRID!$B$3:$U$3),0)),
INDEX(GRID!$B$4:$U$15,MATCH(I$7,GRID!$A$4:$A$15,0),MATCH(1,($U$2=GRID!$B$1:$U$1)*(КАЛЕНДАРЬ!I11=GRID!$B$3:$U$3),0))*(1-GRID!$L$45))</f>
        <v>56200</v>
      </c>
      <c r="J49" s="5" cm="1">
        <f t="array" ref="J49">IF($I$2="Каникулы вместе",INDEX(GRID!$B$18:$U$29,MATCH(I$7,GRID!$A$18:$A$29,0),MATCH(1,($U$2=GRID!$B$1:$U$1)*(КАЛЕНДАРЬ!I11=GRID!$B$3:$U$3),0)),
INDEX(GRID!$B$18:$U$29,MATCH(I$7,GRID!$A$18:$A$29,0),MATCH(1,($U$2=GRID!$B$1:$U$1)*(КАЛЕНДАРЬ!I11=GRID!$B$3:$U$3),0))*(1-GRID!$L$45))</f>
        <v>61200</v>
      </c>
      <c r="K49" s="5" cm="1">
        <f t="array" ref="K49">IF($I$2="Каникулы вместе",INDEX(GRID!$B$4:$U$15,MATCH(K$7,GRID!$A$4:$A$15,0),MATCH(1,($U$2=GRID!$B$1:$U$1)*(КАЛЕНДАРЬ!I11=GRID!$B$3:$U$3),0)),
INDEX(GRID!$B$4:$U$15,MATCH(K$7,GRID!$A$4:$A$15,0),MATCH(1,($U$2=GRID!$B$1:$U$1)*(КАЛЕНДАРЬ!I11=GRID!$B$3:$U$3),0))*(1-GRID!$L$45))</f>
        <v>62500</v>
      </c>
      <c r="L49" s="5" cm="1">
        <f t="array" ref="L49">IF($I$2="Каникулы вместе",INDEX(GRID!$B$18:$U$29,MATCH(K$7,GRID!$A$18:$A$29,0),MATCH(1,($U$2=GRID!$B$1:$U$1)*(КАЛЕНДАРЬ!I11=GRID!$B$3:$U$3),0)),
INDEX(GRID!$B$18:$U$29,MATCH(K$7,GRID!$A$18:$A$29,0),MATCH(1,($U$2=GRID!$B$1:$U$1)*(КАЛЕНДАРЬ!I11=GRID!$B$3:$U$3),0))*(1-GRID!$L$45))</f>
        <v>67500</v>
      </c>
      <c r="M49" s="5" cm="1">
        <f t="array" ref="M49">IF($I$2="Каникулы вместе",INDEX(GRID!$B$4:$U$15,MATCH(M$7,GRID!$A$4:$A$15,0),MATCH(1,($U$2=GRID!$B$1:$U$1)*(КАЛЕНДАРЬ!I11=GRID!$B$3:$U$3),0)),
INDEX(GRID!$B$4:$U$15,MATCH(M$7,GRID!$A$4:$A$15,0),MATCH(1,($U$2=GRID!$B$1:$U$1)*(КАЛЕНДАРЬ!I11=GRID!$B$3:$U$3),0))*(1-GRID!$L$45))</f>
        <v>84300</v>
      </c>
      <c r="N49" s="5" cm="1">
        <f t="array" ref="N49">IF($I$2="Каникулы вместе",INDEX(GRID!$B$18:$U$29,MATCH(M$7,GRID!$A$18:$A$29,0),MATCH(1,($U$2=GRID!$B$1:$U$1)*(КАЛЕНДАРЬ!I11=GRID!$B$3:$U$3),0)),
INDEX(GRID!$B$18:$U$29,MATCH(M$7,GRID!$A$18:$A$29,0),MATCH(1,($U$2=GRID!$B$1:$U$1)*(КАЛЕНДАРЬ!I11=GRID!$B$3:$U$3),0))*(1-GRID!$L$45))</f>
        <v>89300</v>
      </c>
      <c r="O49" s="5" cm="1">
        <f t="array" ref="O49">IF($I$2="Каникулы вместе",INDEX(GRID!$B$4:$U$15,MATCH(O$7,GRID!$A$4:$A$15,0),MATCH(1,($U$2=GRID!$B$1:$U$1)*(КАЛЕНДАРЬ!I11=GRID!$B$3:$U$3),0)),
INDEX(GRID!$B$4:$U$15,MATCH(O$7,GRID!$A$4:$A$15,0),MATCH(1,($U$2=GRID!$B$1:$U$1)*(КАЛЕНДАРЬ!I11=GRID!$B$3:$U$3),0))*(1-GRID!$L$45))</f>
        <v>121100</v>
      </c>
      <c r="P49" s="5" cm="1">
        <f t="array" ref="P49">IF($I$2="Каникулы вместе",INDEX(GRID!$B$4:$U$15,MATCH(P$7,GRID!$A$4:$A$15,0),MATCH(1,($U$2=GRID!$B$1:$U$1)*(КАЛЕНДАРЬ!I11=GRID!$B$3:$U$3),0)),
INDEX(GRID!$B$4:$U$15,MATCH(P$7,GRID!$A$4:$A$15,0),MATCH(1,($U$2=GRID!$B$1:$U$1)*(КАЛЕНДАРЬ!I11=GRID!$B$3:$U$3),0))*(1-GRID!$L$45))</f>
        <v>165200</v>
      </c>
      <c r="Q49" s="5" cm="1">
        <f t="array" ref="Q49">IF($I$2="Каникулы вместе",INDEX(GRID!$B$4:$U$15,MATCH(Q$7,GRID!$A$4:$A$15,0),MATCH(1,($U$2=GRID!$B$1:$U$1)*(КАЛЕНДАРЬ!I11=GRID!$B$3:$U$3),0)),
INDEX(GRID!$B$4:$U$15,MATCH(Q$7,GRID!$A$4:$A$15,0),MATCH(1,($U$2=GRID!$B$1:$U$1)*(КАЛЕНДАРЬ!I11=GRID!$B$3:$U$3),0))*(1-GRID!$L$45))</f>
        <v>193700</v>
      </c>
      <c r="R49" s="5" cm="1">
        <f t="array" ref="R49">IF($I$2="Каникулы вместе",INDEX(GRID!$B$18:$U$29,MATCH(R$7,GRID!$A$18:$A$29,0),MATCH(1,($U$2=GRID!$B$1:$U$1)*(КАЛЕНДАРЬ!I11=GRID!$B$3:$U$3),0)),
INDEX(GRID!$B$18:$U$29,MATCH(R$7,GRID!$A$18:$A$29,0),MATCH(1,($U$2=GRID!$B$1:$U$1)*(КАЛЕНДАРЬ!I11=GRID!$B$3:$U$3),0))*(1-GRID!$L$45))</f>
        <v>220700</v>
      </c>
      <c r="S49" s="5" cm="1">
        <f t="array" ref="S49">IF($I$2="Каникулы вместе",INDEX(GRID!$B$4:$U$15,MATCH(S$7,GRID!$A$4:$A$15,0),MATCH(1,($U$2=GRID!$B$1:$U$1)*(КАЛЕНДАРЬ!I11=GRID!$B$3:$U$3),0)),
INDEX(GRID!$B$4:$U$15,MATCH(S$7,GRID!$A$4:$A$15,0),MATCH(1,($U$2=GRID!$B$1:$U$1)*(КАЛЕНДАРЬ!I11=GRID!$B$3:$U$3),0))*(1-GRID!$L$45))</f>
        <v>561500</v>
      </c>
      <c r="T49" s="5" cm="1">
        <f t="array" ref="T49">IF($I$2="Каникулы вместе",INDEX(GRID!$B$4:$U$15,MATCH(T$7,GRID!$A$4:$A$15,0),MATCH(1,($U$2=GRID!$B$1:$U$1)*(КАЛЕНДАРЬ!I11=GRID!$B$3:$U$3),0)),
INDEX(GRID!$B$4:$U$15,MATCH(T$7,GRID!$A$4:$A$15,0),MATCH(1,($U$2=GRID!$B$1:$U$1)*(КАЛЕНДАРЬ!I11=GRID!$B$3:$U$3),0))*(1-GRID!$L$45))</f>
        <v>688100</v>
      </c>
    </row>
    <row r="50" spans="1:20" hidden="1">
      <c r="A50" s="108" t="s">
        <v>11</v>
      </c>
      <c r="B50" s="109">
        <v>9</v>
      </c>
      <c r="C50" s="5" cm="1">
        <f t="array" ref="C50">IF($I$2="Каникулы вместе",INDEX(GRID!$B$4:$U$15,MATCH(C$7,GRID!$A$4:$A$15,0),MATCH(1,($U$2=GRID!$B$1:$U$1)*(КАЛЕНДАРЬ!I12=GRID!$B$3:$U$3),0)),
INDEX(GRID!$B$4:$U$15,MATCH(C$7,GRID!$A$4:$A$15,0),MATCH(1,($U$2=GRID!$B$1:$U$1)*(КАЛЕНДАРЬ!I12=GRID!$B$3:$U$3),0))*(1-GRID!$L$45))</f>
        <v>36500</v>
      </c>
      <c r="D50" s="5" cm="1">
        <f t="array" ref="D50">IF($I$2="Каникулы вместе",INDEX(GRID!$B$18:$U$29,MATCH(C$7,GRID!$A$18:$A$29,0),MATCH(1,($U$2=GRID!$B$1:$U$1)*(КАЛЕНДАРЬ!I12=GRID!$B$3:$U$3),0)),
INDEX(GRID!$B$18:$U$29,MATCH(C$7,GRID!$A$18:$A$29,0),MATCH(1,($U$2=GRID!$B$1:$U$1)*(КАЛЕНДАРЬ!I12=GRID!$B$3:$U$3),0))*(1-GRID!$L$45))</f>
        <v>41500</v>
      </c>
      <c r="E50" s="5" cm="1">
        <f t="array" ref="E50">IF($I$2="Каникулы вместе",INDEX(GRID!$B$4:$U$15,MATCH(E$7,GRID!$A$4:$A$15,0),MATCH(1,($U$2=GRID!$B$1:$U$1)*(КАЛЕНДАРЬ!I12=GRID!$B$3:$U$3),0)),
INDEX(GRID!$B$4:$U$15,MATCH(E$7,GRID!$A$4:$A$15,0),MATCH(1,($U$2=GRID!$B$1:$U$1)*(КАЛЕНДАРЬ!I12=GRID!$B$3:$U$3),0))*(1-GRID!$L$45))</f>
        <v>43700</v>
      </c>
      <c r="F50" s="5" cm="1">
        <f t="array" ref="F50">IF($I$2="Каникулы вместе",INDEX(GRID!$B$18:$U$29,MATCH(E$7,GRID!$A$18:$A$29,0),MATCH(1,($U$2=GRID!$B$1:$U$1)*(КАЛЕНДАРЬ!I12=GRID!$B$3:$U$3),0)),
INDEX(GRID!$B$18:$U$29,MATCH(E$7,GRID!$A$18:$A$29,0),MATCH(1,($U$2=GRID!$B$1:$U$1)*(КАЛЕНДАРЬ!I12=GRID!$B$3:$U$3),0))*(1-GRID!$L$45))</f>
        <v>48700</v>
      </c>
      <c r="G50" s="5" cm="1">
        <f t="array" ref="G50">IF($I$2="Каникулы вместе",INDEX(GRID!$B$4:$U$15,MATCH(G$7,GRID!$A$4:$A$15,0),MATCH(1,($U$2=GRID!$B$1:$U$1)*(КАЛЕНДАРЬ!I12=GRID!$B$3:$U$3),0)),
INDEX(GRID!$B$4:$U$15,MATCH(G$7,GRID!$A$4:$A$15,0),MATCH(1,($U$2=GRID!$B$1:$U$1)*(КАЛЕНДАРЬ!I12=GRID!$B$3:$U$3),0))*(1-GRID!$L$45))</f>
        <v>50200</v>
      </c>
      <c r="H50" s="5" cm="1">
        <f t="array" ref="H50">IF($I$2="Каникулы вместе",INDEX(GRID!$B$18:$U$29,MATCH(G$7,GRID!$A$18:$A$29,0),MATCH(1,($U$2=GRID!$B$1:$U$1)*(КАЛЕНДАРЬ!I12=GRID!$B$3:$U$3),0)),
INDEX(GRID!$B$18:$U$29,MATCH(G$7,GRID!$A$18:$A$29,0),MATCH(1,($U$2=GRID!$B$1:$U$1)*(КАЛЕНДАРЬ!I12=GRID!$B$3:$U$3),0))*(1-GRID!$L$45))</f>
        <v>55200</v>
      </c>
      <c r="I50" s="5" cm="1">
        <f t="array" ref="I50">IF($I$2="Каникулы вместе",INDEX(GRID!$B$4:$U$15,MATCH(I$7,GRID!$A$4:$A$15,0),MATCH(1,($U$2=GRID!$B$1:$U$1)*(КАЛЕНДАРЬ!I12=GRID!$B$3:$U$3),0)),
INDEX(GRID!$B$4:$U$15,MATCH(I$7,GRID!$A$4:$A$15,0),MATCH(1,($U$2=GRID!$B$1:$U$1)*(КАЛЕНДАРЬ!I12=GRID!$B$3:$U$3),0))*(1-GRID!$L$45))</f>
        <v>56200</v>
      </c>
      <c r="J50" s="5" cm="1">
        <f t="array" ref="J50">IF($I$2="Каникулы вместе",INDEX(GRID!$B$18:$U$29,MATCH(I$7,GRID!$A$18:$A$29,0),MATCH(1,($U$2=GRID!$B$1:$U$1)*(КАЛЕНДАРЬ!I12=GRID!$B$3:$U$3),0)),
INDEX(GRID!$B$18:$U$29,MATCH(I$7,GRID!$A$18:$A$29,0),MATCH(1,($U$2=GRID!$B$1:$U$1)*(КАЛЕНДАРЬ!I12=GRID!$B$3:$U$3),0))*(1-GRID!$L$45))</f>
        <v>61200</v>
      </c>
      <c r="K50" s="5" cm="1">
        <f t="array" ref="K50">IF($I$2="Каникулы вместе",INDEX(GRID!$B$4:$U$15,MATCH(K$7,GRID!$A$4:$A$15,0),MATCH(1,($U$2=GRID!$B$1:$U$1)*(КАЛЕНДАРЬ!I12=GRID!$B$3:$U$3),0)),
INDEX(GRID!$B$4:$U$15,MATCH(K$7,GRID!$A$4:$A$15,0),MATCH(1,($U$2=GRID!$B$1:$U$1)*(КАЛЕНДАРЬ!I12=GRID!$B$3:$U$3),0))*(1-GRID!$L$45))</f>
        <v>62500</v>
      </c>
      <c r="L50" s="5" cm="1">
        <f t="array" ref="L50">IF($I$2="Каникулы вместе",INDEX(GRID!$B$18:$U$29,MATCH(K$7,GRID!$A$18:$A$29,0),MATCH(1,($U$2=GRID!$B$1:$U$1)*(КАЛЕНДАРЬ!I12=GRID!$B$3:$U$3),0)),
INDEX(GRID!$B$18:$U$29,MATCH(K$7,GRID!$A$18:$A$29,0),MATCH(1,($U$2=GRID!$B$1:$U$1)*(КАЛЕНДАРЬ!I12=GRID!$B$3:$U$3),0))*(1-GRID!$L$45))</f>
        <v>67500</v>
      </c>
      <c r="M50" s="5" cm="1">
        <f t="array" ref="M50">IF($I$2="Каникулы вместе",INDEX(GRID!$B$4:$U$15,MATCH(M$7,GRID!$A$4:$A$15,0),MATCH(1,($U$2=GRID!$B$1:$U$1)*(КАЛЕНДАРЬ!I12=GRID!$B$3:$U$3),0)),
INDEX(GRID!$B$4:$U$15,MATCH(M$7,GRID!$A$4:$A$15,0),MATCH(1,($U$2=GRID!$B$1:$U$1)*(КАЛЕНДАРЬ!I12=GRID!$B$3:$U$3),0))*(1-GRID!$L$45))</f>
        <v>84300</v>
      </c>
      <c r="N50" s="5" cm="1">
        <f t="array" ref="N50">IF($I$2="Каникулы вместе",INDEX(GRID!$B$18:$U$29,MATCH(M$7,GRID!$A$18:$A$29,0),MATCH(1,($U$2=GRID!$B$1:$U$1)*(КАЛЕНДАРЬ!I12=GRID!$B$3:$U$3),0)),
INDEX(GRID!$B$18:$U$29,MATCH(M$7,GRID!$A$18:$A$29,0),MATCH(1,($U$2=GRID!$B$1:$U$1)*(КАЛЕНДАРЬ!I12=GRID!$B$3:$U$3),0))*(1-GRID!$L$45))</f>
        <v>89300</v>
      </c>
      <c r="O50" s="5" cm="1">
        <f t="array" ref="O50">IF($I$2="Каникулы вместе",INDEX(GRID!$B$4:$U$15,MATCH(O$7,GRID!$A$4:$A$15,0),MATCH(1,($U$2=GRID!$B$1:$U$1)*(КАЛЕНДАРЬ!I12=GRID!$B$3:$U$3),0)),
INDEX(GRID!$B$4:$U$15,MATCH(O$7,GRID!$A$4:$A$15,0),MATCH(1,($U$2=GRID!$B$1:$U$1)*(КАЛЕНДАРЬ!I12=GRID!$B$3:$U$3),0))*(1-GRID!$L$45))</f>
        <v>121100</v>
      </c>
      <c r="P50" s="5" cm="1">
        <f t="array" ref="P50">IF($I$2="Каникулы вместе",INDEX(GRID!$B$4:$U$15,MATCH(P$7,GRID!$A$4:$A$15,0),MATCH(1,($U$2=GRID!$B$1:$U$1)*(КАЛЕНДАРЬ!I12=GRID!$B$3:$U$3),0)),
INDEX(GRID!$B$4:$U$15,MATCH(P$7,GRID!$A$4:$A$15,0),MATCH(1,($U$2=GRID!$B$1:$U$1)*(КАЛЕНДАРЬ!I12=GRID!$B$3:$U$3),0))*(1-GRID!$L$45))</f>
        <v>165200</v>
      </c>
      <c r="Q50" s="5" cm="1">
        <f t="array" ref="Q50">IF($I$2="Каникулы вместе",INDEX(GRID!$B$4:$U$15,MATCH(Q$7,GRID!$A$4:$A$15,0),MATCH(1,($U$2=GRID!$B$1:$U$1)*(КАЛЕНДАРЬ!I12=GRID!$B$3:$U$3),0)),
INDEX(GRID!$B$4:$U$15,MATCH(Q$7,GRID!$A$4:$A$15,0),MATCH(1,($U$2=GRID!$B$1:$U$1)*(КАЛЕНДАРЬ!I12=GRID!$B$3:$U$3),0))*(1-GRID!$L$45))</f>
        <v>193700</v>
      </c>
      <c r="R50" s="5" cm="1">
        <f t="array" ref="R50">IF($I$2="Каникулы вместе",INDEX(GRID!$B$18:$U$29,MATCH(R$7,GRID!$A$18:$A$29,0),MATCH(1,($U$2=GRID!$B$1:$U$1)*(КАЛЕНДАРЬ!I12=GRID!$B$3:$U$3),0)),
INDEX(GRID!$B$18:$U$29,MATCH(R$7,GRID!$A$18:$A$29,0),MATCH(1,($U$2=GRID!$B$1:$U$1)*(КАЛЕНДАРЬ!I12=GRID!$B$3:$U$3),0))*(1-GRID!$L$45))</f>
        <v>220700</v>
      </c>
      <c r="S50" s="5" cm="1">
        <f t="array" ref="S50">IF($I$2="Каникулы вместе",INDEX(GRID!$B$4:$U$15,MATCH(S$7,GRID!$A$4:$A$15,0),MATCH(1,($U$2=GRID!$B$1:$U$1)*(КАЛЕНДАРЬ!I12=GRID!$B$3:$U$3),0)),
INDEX(GRID!$B$4:$U$15,MATCH(S$7,GRID!$A$4:$A$15,0),MATCH(1,($U$2=GRID!$B$1:$U$1)*(КАЛЕНДАРЬ!I12=GRID!$B$3:$U$3),0))*(1-GRID!$L$45))</f>
        <v>561500</v>
      </c>
      <c r="T50" s="5" cm="1">
        <f t="array" ref="T50">IF($I$2="Каникулы вместе",INDEX(GRID!$B$4:$U$15,MATCH(T$7,GRID!$A$4:$A$15,0),MATCH(1,($U$2=GRID!$B$1:$U$1)*(КАЛЕНДАРЬ!I12=GRID!$B$3:$U$3),0)),
INDEX(GRID!$B$4:$U$15,MATCH(T$7,GRID!$A$4:$A$15,0),MATCH(1,($U$2=GRID!$B$1:$U$1)*(КАЛЕНДАРЬ!I12=GRID!$B$3:$U$3),0))*(1-GRID!$L$45))</f>
        <v>688100</v>
      </c>
    </row>
    <row r="51" spans="1:20" hidden="1">
      <c r="A51" s="108" t="s">
        <v>12</v>
      </c>
      <c r="B51" s="109">
        <v>10</v>
      </c>
      <c r="C51" s="5" cm="1">
        <f t="array" ref="C51">IF($I$2="Каникулы вместе",INDEX(GRID!$B$4:$U$15,MATCH(C$7,GRID!$A$4:$A$15,0),MATCH(1,($U$2=GRID!$B$1:$U$1)*(КАЛЕНДАРЬ!I13=GRID!$B$3:$U$3),0)),
INDEX(GRID!$B$4:$U$15,MATCH(C$7,GRID!$A$4:$A$15,0),MATCH(1,($U$2=GRID!$B$1:$U$1)*(КАЛЕНДАРЬ!I13=GRID!$B$3:$U$3),0))*(1-GRID!$L$45))</f>
        <v>36500</v>
      </c>
      <c r="D51" s="5" cm="1">
        <f t="array" ref="D51">IF($I$2="Каникулы вместе",INDEX(GRID!$B$18:$U$29,MATCH(C$7,GRID!$A$18:$A$29,0),MATCH(1,($U$2=GRID!$B$1:$U$1)*(КАЛЕНДАРЬ!I13=GRID!$B$3:$U$3),0)),
INDEX(GRID!$B$18:$U$29,MATCH(C$7,GRID!$A$18:$A$29,0),MATCH(1,($U$2=GRID!$B$1:$U$1)*(КАЛЕНДАРЬ!I13=GRID!$B$3:$U$3),0))*(1-GRID!$L$45))</f>
        <v>41500</v>
      </c>
      <c r="E51" s="5" cm="1">
        <f t="array" ref="E51">IF($I$2="Каникулы вместе",INDEX(GRID!$B$4:$U$15,MATCH(E$7,GRID!$A$4:$A$15,0),MATCH(1,($U$2=GRID!$B$1:$U$1)*(КАЛЕНДАРЬ!I13=GRID!$B$3:$U$3),0)),
INDEX(GRID!$B$4:$U$15,MATCH(E$7,GRID!$A$4:$A$15,0),MATCH(1,($U$2=GRID!$B$1:$U$1)*(КАЛЕНДАРЬ!I13=GRID!$B$3:$U$3),0))*(1-GRID!$L$45))</f>
        <v>43700</v>
      </c>
      <c r="F51" s="5" cm="1">
        <f t="array" ref="F51">IF($I$2="Каникулы вместе",INDEX(GRID!$B$18:$U$29,MATCH(E$7,GRID!$A$18:$A$29,0),MATCH(1,($U$2=GRID!$B$1:$U$1)*(КАЛЕНДАРЬ!I13=GRID!$B$3:$U$3),0)),
INDEX(GRID!$B$18:$U$29,MATCH(E$7,GRID!$A$18:$A$29,0),MATCH(1,($U$2=GRID!$B$1:$U$1)*(КАЛЕНДАРЬ!I13=GRID!$B$3:$U$3),0))*(1-GRID!$L$45))</f>
        <v>48700</v>
      </c>
      <c r="G51" s="5" cm="1">
        <f t="array" ref="G51">IF($I$2="Каникулы вместе",INDEX(GRID!$B$4:$U$15,MATCH(G$7,GRID!$A$4:$A$15,0),MATCH(1,($U$2=GRID!$B$1:$U$1)*(КАЛЕНДАРЬ!I13=GRID!$B$3:$U$3),0)),
INDEX(GRID!$B$4:$U$15,MATCH(G$7,GRID!$A$4:$A$15,0),MATCH(1,($U$2=GRID!$B$1:$U$1)*(КАЛЕНДАРЬ!I13=GRID!$B$3:$U$3),0))*(1-GRID!$L$45))</f>
        <v>50200</v>
      </c>
      <c r="H51" s="5" cm="1">
        <f t="array" ref="H51">IF($I$2="Каникулы вместе",INDEX(GRID!$B$18:$U$29,MATCH(G$7,GRID!$A$18:$A$29,0),MATCH(1,($U$2=GRID!$B$1:$U$1)*(КАЛЕНДАРЬ!I13=GRID!$B$3:$U$3),0)),
INDEX(GRID!$B$18:$U$29,MATCH(G$7,GRID!$A$18:$A$29,0),MATCH(1,($U$2=GRID!$B$1:$U$1)*(КАЛЕНДАРЬ!I13=GRID!$B$3:$U$3),0))*(1-GRID!$L$45))</f>
        <v>55200</v>
      </c>
      <c r="I51" s="5" cm="1">
        <f t="array" ref="I51">IF($I$2="Каникулы вместе",INDEX(GRID!$B$4:$U$15,MATCH(I$7,GRID!$A$4:$A$15,0),MATCH(1,($U$2=GRID!$B$1:$U$1)*(КАЛЕНДАРЬ!I13=GRID!$B$3:$U$3),0)),
INDEX(GRID!$B$4:$U$15,MATCH(I$7,GRID!$A$4:$A$15,0),MATCH(1,($U$2=GRID!$B$1:$U$1)*(КАЛЕНДАРЬ!I13=GRID!$B$3:$U$3),0))*(1-GRID!$L$45))</f>
        <v>56200</v>
      </c>
      <c r="J51" s="5" cm="1">
        <f t="array" ref="J51">IF($I$2="Каникулы вместе",INDEX(GRID!$B$18:$U$29,MATCH(I$7,GRID!$A$18:$A$29,0),MATCH(1,($U$2=GRID!$B$1:$U$1)*(КАЛЕНДАРЬ!I13=GRID!$B$3:$U$3),0)),
INDEX(GRID!$B$18:$U$29,MATCH(I$7,GRID!$A$18:$A$29,0),MATCH(1,($U$2=GRID!$B$1:$U$1)*(КАЛЕНДАРЬ!I13=GRID!$B$3:$U$3),0))*(1-GRID!$L$45))</f>
        <v>61200</v>
      </c>
      <c r="K51" s="5" cm="1">
        <f t="array" ref="K51">IF($I$2="Каникулы вместе",INDEX(GRID!$B$4:$U$15,MATCH(K$7,GRID!$A$4:$A$15,0),MATCH(1,($U$2=GRID!$B$1:$U$1)*(КАЛЕНДАРЬ!I13=GRID!$B$3:$U$3),0)),
INDEX(GRID!$B$4:$U$15,MATCH(K$7,GRID!$A$4:$A$15,0),MATCH(1,($U$2=GRID!$B$1:$U$1)*(КАЛЕНДАРЬ!I13=GRID!$B$3:$U$3),0))*(1-GRID!$L$45))</f>
        <v>62500</v>
      </c>
      <c r="L51" s="5" cm="1">
        <f t="array" ref="L51">IF($I$2="Каникулы вместе",INDEX(GRID!$B$18:$U$29,MATCH(K$7,GRID!$A$18:$A$29,0),MATCH(1,($U$2=GRID!$B$1:$U$1)*(КАЛЕНДАРЬ!I13=GRID!$B$3:$U$3),0)),
INDEX(GRID!$B$18:$U$29,MATCH(K$7,GRID!$A$18:$A$29,0),MATCH(1,($U$2=GRID!$B$1:$U$1)*(КАЛЕНДАРЬ!I13=GRID!$B$3:$U$3),0))*(1-GRID!$L$45))</f>
        <v>67500</v>
      </c>
      <c r="M51" s="5" cm="1">
        <f t="array" ref="M51">IF($I$2="Каникулы вместе",INDEX(GRID!$B$4:$U$15,MATCH(M$7,GRID!$A$4:$A$15,0),MATCH(1,($U$2=GRID!$B$1:$U$1)*(КАЛЕНДАРЬ!I13=GRID!$B$3:$U$3),0)),
INDEX(GRID!$B$4:$U$15,MATCH(M$7,GRID!$A$4:$A$15,0),MATCH(1,($U$2=GRID!$B$1:$U$1)*(КАЛЕНДАРЬ!I13=GRID!$B$3:$U$3),0))*(1-GRID!$L$45))</f>
        <v>84300</v>
      </c>
      <c r="N51" s="5" cm="1">
        <f t="array" ref="N51">IF($I$2="Каникулы вместе",INDEX(GRID!$B$18:$U$29,MATCH(M$7,GRID!$A$18:$A$29,0),MATCH(1,($U$2=GRID!$B$1:$U$1)*(КАЛЕНДАРЬ!I13=GRID!$B$3:$U$3),0)),
INDEX(GRID!$B$18:$U$29,MATCH(M$7,GRID!$A$18:$A$29,0),MATCH(1,($U$2=GRID!$B$1:$U$1)*(КАЛЕНДАРЬ!I13=GRID!$B$3:$U$3),0))*(1-GRID!$L$45))</f>
        <v>89300</v>
      </c>
      <c r="O51" s="5" cm="1">
        <f t="array" ref="O51">IF($I$2="Каникулы вместе",INDEX(GRID!$B$4:$U$15,MATCH(O$7,GRID!$A$4:$A$15,0),MATCH(1,($U$2=GRID!$B$1:$U$1)*(КАЛЕНДАРЬ!I13=GRID!$B$3:$U$3),0)),
INDEX(GRID!$B$4:$U$15,MATCH(O$7,GRID!$A$4:$A$15,0),MATCH(1,($U$2=GRID!$B$1:$U$1)*(КАЛЕНДАРЬ!I13=GRID!$B$3:$U$3),0))*(1-GRID!$L$45))</f>
        <v>121100</v>
      </c>
      <c r="P51" s="5" cm="1">
        <f t="array" ref="P51">IF($I$2="Каникулы вместе",INDEX(GRID!$B$4:$U$15,MATCH(P$7,GRID!$A$4:$A$15,0),MATCH(1,($U$2=GRID!$B$1:$U$1)*(КАЛЕНДАРЬ!I13=GRID!$B$3:$U$3),0)),
INDEX(GRID!$B$4:$U$15,MATCH(P$7,GRID!$A$4:$A$15,0),MATCH(1,($U$2=GRID!$B$1:$U$1)*(КАЛЕНДАРЬ!I13=GRID!$B$3:$U$3),0))*(1-GRID!$L$45))</f>
        <v>165200</v>
      </c>
      <c r="Q51" s="5" cm="1">
        <f t="array" ref="Q51">IF($I$2="Каникулы вместе",INDEX(GRID!$B$4:$U$15,MATCH(Q$7,GRID!$A$4:$A$15,0),MATCH(1,($U$2=GRID!$B$1:$U$1)*(КАЛЕНДАРЬ!I13=GRID!$B$3:$U$3),0)),
INDEX(GRID!$B$4:$U$15,MATCH(Q$7,GRID!$A$4:$A$15,0),MATCH(1,($U$2=GRID!$B$1:$U$1)*(КАЛЕНДАРЬ!I13=GRID!$B$3:$U$3),0))*(1-GRID!$L$45))</f>
        <v>193700</v>
      </c>
      <c r="R51" s="5" cm="1">
        <f t="array" ref="R51">IF($I$2="Каникулы вместе",INDEX(GRID!$B$18:$U$29,MATCH(R$7,GRID!$A$18:$A$29,0),MATCH(1,($U$2=GRID!$B$1:$U$1)*(КАЛЕНДАРЬ!I13=GRID!$B$3:$U$3),0)),
INDEX(GRID!$B$18:$U$29,MATCH(R$7,GRID!$A$18:$A$29,0),MATCH(1,($U$2=GRID!$B$1:$U$1)*(КАЛЕНДАРЬ!I13=GRID!$B$3:$U$3),0))*(1-GRID!$L$45))</f>
        <v>220700</v>
      </c>
      <c r="S51" s="5" cm="1">
        <f t="array" ref="S51">IF($I$2="Каникулы вместе",INDEX(GRID!$B$4:$U$15,MATCH(S$7,GRID!$A$4:$A$15,0),MATCH(1,($U$2=GRID!$B$1:$U$1)*(КАЛЕНДАРЬ!I13=GRID!$B$3:$U$3),0)),
INDEX(GRID!$B$4:$U$15,MATCH(S$7,GRID!$A$4:$A$15,0),MATCH(1,($U$2=GRID!$B$1:$U$1)*(КАЛЕНДАРЬ!I13=GRID!$B$3:$U$3),0))*(1-GRID!$L$45))</f>
        <v>561500</v>
      </c>
      <c r="T51" s="5" cm="1">
        <f t="array" ref="T51">IF($I$2="Каникулы вместе",INDEX(GRID!$B$4:$U$15,MATCH(T$7,GRID!$A$4:$A$15,0),MATCH(1,($U$2=GRID!$B$1:$U$1)*(КАЛЕНДАРЬ!I13=GRID!$B$3:$U$3),0)),
INDEX(GRID!$B$4:$U$15,MATCH(T$7,GRID!$A$4:$A$15,0),MATCH(1,($U$2=GRID!$B$1:$U$1)*(КАЛЕНДАРЬ!I13=GRID!$B$3:$U$3),0))*(1-GRID!$L$45))</f>
        <v>688100</v>
      </c>
    </row>
    <row r="52" spans="1:20" hidden="1">
      <c r="A52" s="108" t="s">
        <v>13</v>
      </c>
      <c r="B52" s="109">
        <v>11</v>
      </c>
      <c r="C52" s="5" cm="1">
        <f t="array" ref="C52">IF($I$2="Каникулы вместе",INDEX(GRID!$B$4:$U$15,MATCH(C$7,GRID!$A$4:$A$15,0),MATCH(1,($U$2=GRID!$B$1:$U$1)*(КАЛЕНДАРЬ!I14=GRID!$B$3:$U$3),0)),
INDEX(GRID!$B$4:$U$15,MATCH(C$7,GRID!$A$4:$A$15,0),MATCH(1,($U$2=GRID!$B$1:$U$1)*(КАЛЕНДАРЬ!I14=GRID!$B$3:$U$3),0))*(1-GRID!$L$45))</f>
        <v>36500</v>
      </c>
      <c r="D52" s="5" cm="1">
        <f t="array" ref="D52">IF($I$2="Каникулы вместе",INDEX(GRID!$B$18:$U$29,MATCH(C$7,GRID!$A$18:$A$29,0),MATCH(1,($U$2=GRID!$B$1:$U$1)*(КАЛЕНДАРЬ!I14=GRID!$B$3:$U$3),0)),
INDEX(GRID!$B$18:$U$29,MATCH(C$7,GRID!$A$18:$A$29,0),MATCH(1,($U$2=GRID!$B$1:$U$1)*(КАЛЕНДАРЬ!I14=GRID!$B$3:$U$3),0))*(1-GRID!$L$45))</f>
        <v>41500</v>
      </c>
      <c r="E52" s="5" cm="1">
        <f t="array" ref="E52">IF($I$2="Каникулы вместе",INDEX(GRID!$B$4:$U$15,MATCH(E$7,GRID!$A$4:$A$15,0),MATCH(1,($U$2=GRID!$B$1:$U$1)*(КАЛЕНДАРЬ!I14=GRID!$B$3:$U$3),0)),
INDEX(GRID!$B$4:$U$15,MATCH(E$7,GRID!$A$4:$A$15,0),MATCH(1,($U$2=GRID!$B$1:$U$1)*(КАЛЕНДАРЬ!I14=GRID!$B$3:$U$3),0))*(1-GRID!$L$45))</f>
        <v>43700</v>
      </c>
      <c r="F52" s="5" cm="1">
        <f t="array" ref="F52">IF($I$2="Каникулы вместе",INDEX(GRID!$B$18:$U$29,MATCH(E$7,GRID!$A$18:$A$29,0),MATCH(1,($U$2=GRID!$B$1:$U$1)*(КАЛЕНДАРЬ!I14=GRID!$B$3:$U$3),0)),
INDEX(GRID!$B$18:$U$29,MATCH(E$7,GRID!$A$18:$A$29,0),MATCH(1,($U$2=GRID!$B$1:$U$1)*(КАЛЕНДАРЬ!I14=GRID!$B$3:$U$3),0))*(1-GRID!$L$45))</f>
        <v>48700</v>
      </c>
      <c r="G52" s="5" cm="1">
        <f t="array" ref="G52">IF($I$2="Каникулы вместе",INDEX(GRID!$B$4:$U$15,MATCH(G$7,GRID!$A$4:$A$15,0),MATCH(1,($U$2=GRID!$B$1:$U$1)*(КАЛЕНДАРЬ!I14=GRID!$B$3:$U$3),0)),
INDEX(GRID!$B$4:$U$15,MATCH(G$7,GRID!$A$4:$A$15,0),MATCH(1,($U$2=GRID!$B$1:$U$1)*(КАЛЕНДАРЬ!I14=GRID!$B$3:$U$3),0))*(1-GRID!$L$45))</f>
        <v>50200</v>
      </c>
      <c r="H52" s="5" cm="1">
        <f t="array" ref="H52">IF($I$2="Каникулы вместе",INDEX(GRID!$B$18:$U$29,MATCH(G$7,GRID!$A$18:$A$29,0),MATCH(1,($U$2=GRID!$B$1:$U$1)*(КАЛЕНДАРЬ!I14=GRID!$B$3:$U$3),0)),
INDEX(GRID!$B$18:$U$29,MATCH(G$7,GRID!$A$18:$A$29,0),MATCH(1,($U$2=GRID!$B$1:$U$1)*(КАЛЕНДАРЬ!I14=GRID!$B$3:$U$3),0))*(1-GRID!$L$45))</f>
        <v>55200</v>
      </c>
      <c r="I52" s="5" cm="1">
        <f t="array" ref="I52">IF($I$2="Каникулы вместе",INDEX(GRID!$B$4:$U$15,MATCH(I$7,GRID!$A$4:$A$15,0),MATCH(1,($U$2=GRID!$B$1:$U$1)*(КАЛЕНДАРЬ!I14=GRID!$B$3:$U$3),0)),
INDEX(GRID!$B$4:$U$15,MATCH(I$7,GRID!$A$4:$A$15,0),MATCH(1,($U$2=GRID!$B$1:$U$1)*(КАЛЕНДАРЬ!I14=GRID!$B$3:$U$3),0))*(1-GRID!$L$45))</f>
        <v>56200</v>
      </c>
      <c r="J52" s="5" cm="1">
        <f t="array" ref="J52">IF($I$2="Каникулы вместе",INDEX(GRID!$B$18:$U$29,MATCH(I$7,GRID!$A$18:$A$29,0),MATCH(1,($U$2=GRID!$B$1:$U$1)*(КАЛЕНДАРЬ!I14=GRID!$B$3:$U$3),0)),
INDEX(GRID!$B$18:$U$29,MATCH(I$7,GRID!$A$18:$A$29,0),MATCH(1,($U$2=GRID!$B$1:$U$1)*(КАЛЕНДАРЬ!I14=GRID!$B$3:$U$3),0))*(1-GRID!$L$45))</f>
        <v>61200</v>
      </c>
      <c r="K52" s="5" cm="1">
        <f t="array" ref="K52">IF($I$2="Каникулы вместе",INDEX(GRID!$B$4:$U$15,MATCH(K$7,GRID!$A$4:$A$15,0),MATCH(1,($U$2=GRID!$B$1:$U$1)*(КАЛЕНДАРЬ!I14=GRID!$B$3:$U$3),0)),
INDEX(GRID!$B$4:$U$15,MATCH(K$7,GRID!$A$4:$A$15,0),MATCH(1,($U$2=GRID!$B$1:$U$1)*(КАЛЕНДАРЬ!I14=GRID!$B$3:$U$3),0))*(1-GRID!$L$45))</f>
        <v>62500</v>
      </c>
      <c r="L52" s="5" cm="1">
        <f t="array" ref="L52">IF($I$2="Каникулы вместе",INDEX(GRID!$B$18:$U$29,MATCH(K$7,GRID!$A$18:$A$29,0),MATCH(1,($U$2=GRID!$B$1:$U$1)*(КАЛЕНДАРЬ!I14=GRID!$B$3:$U$3),0)),
INDEX(GRID!$B$18:$U$29,MATCH(K$7,GRID!$A$18:$A$29,0),MATCH(1,($U$2=GRID!$B$1:$U$1)*(КАЛЕНДАРЬ!I14=GRID!$B$3:$U$3),0))*(1-GRID!$L$45))</f>
        <v>67500</v>
      </c>
      <c r="M52" s="5" cm="1">
        <f t="array" ref="M52">IF($I$2="Каникулы вместе",INDEX(GRID!$B$4:$U$15,MATCH(M$7,GRID!$A$4:$A$15,0),MATCH(1,($U$2=GRID!$B$1:$U$1)*(КАЛЕНДАРЬ!I14=GRID!$B$3:$U$3),0)),
INDEX(GRID!$B$4:$U$15,MATCH(M$7,GRID!$A$4:$A$15,0),MATCH(1,($U$2=GRID!$B$1:$U$1)*(КАЛЕНДАРЬ!I14=GRID!$B$3:$U$3),0))*(1-GRID!$L$45))</f>
        <v>84300</v>
      </c>
      <c r="N52" s="5" cm="1">
        <f t="array" ref="N52">IF($I$2="Каникулы вместе",INDEX(GRID!$B$18:$U$29,MATCH(M$7,GRID!$A$18:$A$29,0),MATCH(1,($U$2=GRID!$B$1:$U$1)*(КАЛЕНДАРЬ!I14=GRID!$B$3:$U$3),0)),
INDEX(GRID!$B$18:$U$29,MATCH(M$7,GRID!$A$18:$A$29,0),MATCH(1,($U$2=GRID!$B$1:$U$1)*(КАЛЕНДАРЬ!I14=GRID!$B$3:$U$3),0))*(1-GRID!$L$45))</f>
        <v>89300</v>
      </c>
      <c r="O52" s="5" cm="1">
        <f t="array" ref="O52">IF($I$2="Каникулы вместе",INDEX(GRID!$B$4:$U$15,MATCH(O$7,GRID!$A$4:$A$15,0),MATCH(1,($U$2=GRID!$B$1:$U$1)*(КАЛЕНДАРЬ!I14=GRID!$B$3:$U$3),0)),
INDEX(GRID!$B$4:$U$15,MATCH(O$7,GRID!$A$4:$A$15,0),MATCH(1,($U$2=GRID!$B$1:$U$1)*(КАЛЕНДАРЬ!I14=GRID!$B$3:$U$3),0))*(1-GRID!$L$45))</f>
        <v>121100</v>
      </c>
      <c r="P52" s="5" cm="1">
        <f t="array" ref="P52">IF($I$2="Каникулы вместе",INDEX(GRID!$B$4:$U$15,MATCH(P$7,GRID!$A$4:$A$15,0),MATCH(1,($U$2=GRID!$B$1:$U$1)*(КАЛЕНДАРЬ!I14=GRID!$B$3:$U$3),0)),
INDEX(GRID!$B$4:$U$15,MATCH(P$7,GRID!$A$4:$A$15,0),MATCH(1,($U$2=GRID!$B$1:$U$1)*(КАЛЕНДАРЬ!I14=GRID!$B$3:$U$3),0))*(1-GRID!$L$45))</f>
        <v>165200</v>
      </c>
      <c r="Q52" s="5" cm="1">
        <f t="array" ref="Q52">IF($I$2="Каникулы вместе",INDEX(GRID!$B$4:$U$15,MATCH(Q$7,GRID!$A$4:$A$15,0),MATCH(1,($U$2=GRID!$B$1:$U$1)*(КАЛЕНДАРЬ!I14=GRID!$B$3:$U$3),0)),
INDEX(GRID!$B$4:$U$15,MATCH(Q$7,GRID!$A$4:$A$15,0),MATCH(1,($U$2=GRID!$B$1:$U$1)*(КАЛЕНДАРЬ!I14=GRID!$B$3:$U$3),0))*(1-GRID!$L$45))</f>
        <v>193700</v>
      </c>
      <c r="R52" s="5" cm="1">
        <f t="array" ref="R52">IF($I$2="Каникулы вместе",INDEX(GRID!$B$18:$U$29,MATCH(R$7,GRID!$A$18:$A$29,0),MATCH(1,($U$2=GRID!$B$1:$U$1)*(КАЛЕНДАРЬ!I14=GRID!$B$3:$U$3),0)),
INDEX(GRID!$B$18:$U$29,MATCH(R$7,GRID!$A$18:$A$29,0),MATCH(1,($U$2=GRID!$B$1:$U$1)*(КАЛЕНДАРЬ!I14=GRID!$B$3:$U$3),0))*(1-GRID!$L$45))</f>
        <v>220700</v>
      </c>
      <c r="S52" s="5" cm="1">
        <f t="array" ref="S52">IF($I$2="Каникулы вместе",INDEX(GRID!$B$4:$U$15,MATCH(S$7,GRID!$A$4:$A$15,0),MATCH(1,($U$2=GRID!$B$1:$U$1)*(КАЛЕНДАРЬ!I14=GRID!$B$3:$U$3),0)),
INDEX(GRID!$B$4:$U$15,MATCH(S$7,GRID!$A$4:$A$15,0),MATCH(1,($U$2=GRID!$B$1:$U$1)*(КАЛЕНДАРЬ!I14=GRID!$B$3:$U$3),0))*(1-GRID!$L$45))</f>
        <v>561500</v>
      </c>
      <c r="T52" s="5" cm="1">
        <f t="array" ref="T52">IF($I$2="Каникулы вместе",INDEX(GRID!$B$4:$U$15,MATCH(T$7,GRID!$A$4:$A$15,0),MATCH(1,($U$2=GRID!$B$1:$U$1)*(КАЛЕНДАРЬ!I14=GRID!$B$3:$U$3),0)),
INDEX(GRID!$B$4:$U$15,MATCH(T$7,GRID!$A$4:$A$15,0),MATCH(1,($U$2=GRID!$B$1:$U$1)*(КАЛЕНДАРЬ!I14=GRID!$B$3:$U$3),0))*(1-GRID!$L$45))</f>
        <v>688100</v>
      </c>
    </row>
    <row r="53" spans="1:20" hidden="1">
      <c r="A53" s="108" t="s">
        <v>14</v>
      </c>
      <c r="B53" s="109">
        <v>12</v>
      </c>
      <c r="C53" s="5" cm="1">
        <f t="array" ref="C53">IF($I$2="Каникулы вместе",INDEX(GRID!$B$4:$U$15,MATCH(C$7,GRID!$A$4:$A$15,0),MATCH(1,($U$2=GRID!$B$1:$U$1)*(КАЛЕНДАРЬ!I15=GRID!$B$3:$U$3),0)),
INDEX(GRID!$B$4:$U$15,MATCH(C$7,GRID!$A$4:$A$15,0),MATCH(1,($U$2=GRID!$B$1:$U$1)*(КАЛЕНДАРЬ!I15=GRID!$B$3:$U$3),0))*(1-GRID!$L$45))</f>
        <v>36500</v>
      </c>
      <c r="D53" s="5" cm="1">
        <f t="array" ref="D53">IF($I$2="Каникулы вместе",INDEX(GRID!$B$18:$U$29,MATCH(C$7,GRID!$A$18:$A$29,0),MATCH(1,($U$2=GRID!$B$1:$U$1)*(КАЛЕНДАРЬ!I15=GRID!$B$3:$U$3),0)),
INDEX(GRID!$B$18:$U$29,MATCH(C$7,GRID!$A$18:$A$29,0),MATCH(1,($U$2=GRID!$B$1:$U$1)*(КАЛЕНДАРЬ!I15=GRID!$B$3:$U$3),0))*(1-GRID!$L$45))</f>
        <v>41500</v>
      </c>
      <c r="E53" s="5" cm="1">
        <f t="array" ref="E53">IF($I$2="Каникулы вместе",INDEX(GRID!$B$4:$U$15,MATCH(E$7,GRID!$A$4:$A$15,0),MATCH(1,($U$2=GRID!$B$1:$U$1)*(КАЛЕНДАРЬ!I15=GRID!$B$3:$U$3),0)),
INDEX(GRID!$B$4:$U$15,MATCH(E$7,GRID!$A$4:$A$15,0),MATCH(1,($U$2=GRID!$B$1:$U$1)*(КАЛЕНДАРЬ!I15=GRID!$B$3:$U$3),0))*(1-GRID!$L$45))</f>
        <v>43700</v>
      </c>
      <c r="F53" s="5" cm="1">
        <f t="array" ref="F53">IF($I$2="Каникулы вместе",INDEX(GRID!$B$18:$U$29,MATCH(E$7,GRID!$A$18:$A$29,0),MATCH(1,($U$2=GRID!$B$1:$U$1)*(КАЛЕНДАРЬ!I15=GRID!$B$3:$U$3),0)),
INDEX(GRID!$B$18:$U$29,MATCH(E$7,GRID!$A$18:$A$29,0),MATCH(1,($U$2=GRID!$B$1:$U$1)*(КАЛЕНДАРЬ!I15=GRID!$B$3:$U$3),0))*(1-GRID!$L$45))</f>
        <v>48700</v>
      </c>
      <c r="G53" s="5" cm="1">
        <f t="array" ref="G53">IF($I$2="Каникулы вместе",INDEX(GRID!$B$4:$U$15,MATCH(G$7,GRID!$A$4:$A$15,0),MATCH(1,($U$2=GRID!$B$1:$U$1)*(КАЛЕНДАРЬ!I15=GRID!$B$3:$U$3),0)),
INDEX(GRID!$B$4:$U$15,MATCH(G$7,GRID!$A$4:$A$15,0),MATCH(1,($U$2=GRID!$B$1:$U$1)*(КАЛЕНДАРЬ!I15=GRID!$B$3:$U$3),0))*(1-GRID!$L$45))</f>
        <v>50200</v>
      </c>
      <c r="H53" s="5" cm="1">
        <f t="array" ref="H53">IF($I$2="Каникулы вместе",INDEX(GRID!$B$18:$U$29,MATCH(G$7,GRID!$A$18:$A$29,0),MATCH(1,($U$2=GRID!$B$1:$U$1)*(КАЛЕНДАРЬ!I15=GRID!$B$3:$U$3),0)),
INDEX(GRID!$B$18:$U$29,MATCH(G$7,GRID!$A$18:$A$29,0),MATCH(1,($U$2=GRID!$B$1:$U$1)*(КАЛЕНДАРЬ!I15=GRID!$B$3:$U$3),0))*(1-GRID!$L$45))</f>
        <v>55200</v>
      </c>
      <c r="I53" s="5" cm="1">
        <f t="array" ref="I53">IF($I$2="Каникулы вместе",INDEX(GRID!$B$4:$U$15,MATCH(I$7,GRID!$A$4:$A$15,0),MATCH(1,($U$2=GRID!$B$1:$U$1)*(КАЛЕНДАРЬ!I15=GRID!$B$3:$U$3),0)),
INDEX(GRID!$B$4:$U$15,MATCH(I$7,GRID!$A$4:$A$15,0),MATCH(1,($U$2=GRID!$B$1:$U$1)*(КАЛЕНДАРЬ!I15=GRID!$B$3:$U$3),0))*(1-GRID!$L$45))</f>
        <v>56200</v>
      </c>
      <c r="J53" s="5" cm="1">
        <f t="array" ref="J53">IF($I$2="Каникулы вместе",INDEX(GRID!$B$18:$U$29,MATCH(I$7,GRID!$A$18:$A$29,0),MATCH(1,($U$2=GRID!$B$1:$U$1)*(КАЛЕНДАРЬ!I15=GRID!$B$3:$U$3),0)),
INDEX(GRID!$B$18:$U$29,MATCH(I$7,GRID!$A$18:$A$29,0),MATCH(1,($U$2=GRID!$B$1:$U$1)*(КАЛЕНДАРЬ!I15=GRID!$B$3:$U$3),0))*(1-GRID!$L$45))</f>
        <v>61200</v>
      </c>
      <c r="K53" s="5" cm="1">
        <f t="array" ref="K53">IF($I$2="Каникулы вместе",INDEX(GRID!$B$4:$U$15,MATCH(K$7,GRID!$A$4:$A$15,0),MATCH(1,($U$2=GRID!$B$1:$U$1)*(КАЛЕНДАРЬ!I15=GRID!$B$3:$U$3),0)),
INDEX(GRID!$B$4:$U$15,MATCH(K$7,GRID!$A$4:$A$15,0),MATCH(1,($U$2=GRID!$B$1:$U$1)*(КАЛЕНДАРЬ!I15=GRID!$B$3:$U$3),0))*(1-GRID!$L$45))</f>
        <v>62500</v>
      </c>
      <c r="L53" s="5" cm="1">
        <f t="array" ref="L53">IF($I$2="Каникулы вместе",INDEX(GRID!$B$18:$U$29,MATCH(K$7,GRID!$A$18:$A$29,0),MATCH(1,($U$2=GRID!$B$1:$U$1)*(КАЛЕНДАРЬ!I15=GRID!$B$3:$U$3),0)),
INDEX(GRID!$B$18:$U$29,MATCH(K$7,GRID!$A$18:$A$29,0),MATCH(1,($U$2=GRID!$B$1:$U$1)*(КАЛЕНДАРЬ!I15=GRID!$B$3:$U$3),0))*(1-GRID!$L$45))</f>
        <v>67500</v>
      </c>
      <c r="M53" s="5" cm="1">
        <f t="array" ref="M53">IF($I$2="Каникулы вместе",INDEX(GRID!$B$4:$U$15,MATCH(M$7,GRID!$A$4:$A$15,0),MATCH(1,($U$2=GRID!$B$1:$U$1)*(КАЛЕНДАРЬ!I15=GRID!$B$3:$U$3),0)),
INDEX(GRID!$B$4:$U$15,MATCH(M$7,GRID!$A$4:$A$15,0),MATCH(1,($U$2=GRID!$B$1:$U$1)*(КАЛЕНДАРЬ!I15=GRID!$B$3:$U$3),0))*(1-GRID!$L$45))</f>
        <v>84300</v>
      </c>
      <c r="N53" s="5" cm="1">
        <f t="array" ref="N53">IF($I$2="Каникулы вместе",INDEX(GRID!$B$18:$U$29,MATCH(M$7,GRID!$A$18:$A$29,0),MATCH(1,($U$2=GRID!$B$1:$U$1)*(КАЛЕНДАРЬ!I15=GRID!$B$3:$U$3),0)),
INDEX(GRID!$B$18:$U$29,MATCH(M$7,GRID!$A$18:$A$29,0),MATCH(1,($U$2=GRID!$B$1:$U$1)*(КАЛЕНДАРЬ!I15=GRID!$B$3:$U$3),0))*(1-GRID!$L$45))</f>
        <v>89300</v>
      </c>
      <c r="O53" s="5" cm="1">
        <f t="array" ref="O53">IF($I$2="Каникулы вместе",INDEX(GRID!$B$4:$U$15,MATCH(O$7,GRID!$A$4:$A$15,0),MATCH(1,($U$2=GRID!$B$1:$U$1)*(КАЛЕНДАРЬ!I15=GRID!$B$3:$U$3),0)),
INDEX(GRID!$B$4:$U$15,MATCH(O$7,GRID!$A$4:$A$15,0),MATCH(1,($U$2=GRID!$B$1:$U$1)*(КАЛЕНДАРЬ!I15=GRID!$B$3:$U$3),0))*(1-GRID!$L$45))</f>
        <v>121100</v>
      </c>
      <c r="P53" s="5" cm="1">
        <f t="array" ref="P53">IF($I$2="Каникулы вместе",INDEX(GRID!$B$4:$U$15,MATCH(P$7,GRID!$A$4:$A$15,0),MATCH(1,($U$2=GRID!$B$1:$U$1)*(КАЛЕНДАРЬ!I15=GRID!$B$3:$U$3),0)),
INDEX(GRID!$B$4:$U$15,MATCH(P$7,GRID!$A$4:$A$15,0),MATCH(1,($U$2=GRID!$B$1:$U$1)*(КАЛЕНДАРЬ!I15=GRID!$B$3:$U$3),0))*(1-GRID!$L$45))</f>
        <v>165200</v>
      </c>
      <c r="Q53" s="5" cm="1">
        <f t="array" ref="Q53">IF($I$2="Каникулы вместе",INDEX(GRID!$B$4:$U$15,MATCH(Q$7,GRID!$A$4:$A$15,0),MATCH(1,($U$2=GRID!$B$1:$U$1)*(КАЛЕНДАРЬ!I15=GRID!$B$3:$U$3),0)),
INDEX(GRID!$B$4:$U$15,MATCH(Q$7,GRID!$A$4:$A$15,0),MATCH(1,($U$2=GRID!$B$1:$U$1)*(КАЛЕНДАРЬ!I15=GRID!$B$3:$U$3),0))*(1-GRID!$L$45))</f>
        <v>193700</v>
      </c>
      <c r="R53" s="5" cm="1">
        <f t="array" ref="R53">IF($I$2="Каникулы вместе",INDEX(GRID!$B$18:$U$29,MATCH(R$7,GRID!$A$18:$A$29,0),MATCH(1,($U$2=GRID!$B$1:$U$1)*(КАЛЕНДАРЬ!I15=GRID!$B$3:$U$3),0)),
INDEX(GRID!$B$18:$U$29,MATCH(R$7,GRID!$A$18:$A$29,0),MATCH(1,($U$2=GRID!$B$1:$U$1)*(КАЛЕНДАРЬ!I15=GRID!$B$3:$U$3),0))*(1-GRID!$L$45))</f>
        <v>220700</v>
      </c>
      <c r="S53" s="5" cm="1">
        <f t="array" ref="S53">IF($I$2="Каникулы вместе",INDEX(GRID!$B$4:$U$15,MATCH(S$7,GRID!$A$4:$A$15,0),MATCH(1,($U$2=GRID!$B$1:$U$1)*(КАЛЕНДАРЬ!I15=GRID!$B$3:$U$3),0)),
INDEX(GRID!$B$4:$U$15,MATCH(S$7,GRID!$A$4:$A$15,0),MATCH(1,($U$2=GRID!$B$1:$U$1)*(КАЛЕНДАРЬ!I15=GRID!$B$3:$U$3),0))*(1-GRID!$L$45))</f>
        <v>561500</v>
      </c>
      <c r="T53" s="5" cm="1">
        <f t="array" ref="T53">IF($I$2="Каникулы вместе",INDEX(GRID!$B$4:$U$15,MATCH(T$7,GRID!$A$4:$A$15,0),MATCH(1,($U$2=GRID!$B$1:$U$1)*(КАЛЕНДАРЬ!I15=GRID!$B$3:$U$3),0)),
INDEX(GRID!$B$4:$U$15,MATCH(T$7,GRID!$A$4:$A$15,0),MATCH(1,($U$2=GRID!$B$1:$U$1)*(КАЛЕНДАРЬ!I15=GRID!$B$3:$U$3),0))*(1-GRID!$L$45))</f>
        <v>688100</v>
      </c>
    </row>
    <row r="54" spans="1:20" hidden="1">
      <c r="A54" s="108" t="s">
        <v>15</v>
      </c>
      <c r="B54" s="109">
        <v>13</v>
      </c>
      <c r="C54" s="5" cm="1">
        <f t="array" ref="C54">IF($I$2="Каникулы вместе",INDEX(GRID!$B$4:$U$15,MATCH(C$7,GRID!$A$4:$A$15,0),MATCH(1,($U$2=GRID!$B$1:$U$1)*(КАЛЕНДАРЬ!I16=GRID!$B$3:$U$3),0)),
INDEX(GRID!$B$4:$U$15,MATCH(C$7,GRID!$A$4:$A$15,0),MATCH(1,($U$2=GRID!$B$1:$U$1)*(КАЛЕНДАРЬ!I16=GRID!$B$3:$U$3),0))*(1-GRID!$L$45))</f>
        <v>36500</v>
      </c>
      <c r="D54" s="5" cm="1">
        <f t="array" ref="D54">IF($I$2="Каникулы вместе",INDEX(GRID!$B$18:$U$29,MATCH(C$7,GRID!$A$18:$A$29,0),MATCH(1,($U$2=GRID!$B$1:$U$1)*(КАЛЕНДАРЬ!I16=GRID!$B$3:$U$3),0)),
INDEX(GRID!$B$18:$U$29,MATCH(C$7,GRID!$A$18:$A$29,0),MATCH(1,($U$2=GRID!$B$1:$U$1)*(КАЛЕНДАРЬ!I16=GRID!$B$3:$U$3),0))*(1-GRID!$L$45))</f>
        <v>41500</v>
      </c>
      <c r="E54" s="5" cm="1">
        <f t="array" ref="E54">IF($I$2="Каникулы вместе",INDEX(GRID!$B$4:$U$15,MATCH(E$7,GRID!$A$4:$A$15,0),MATCH(1,($U$2=GRID!$B$1:$U$1)*(КАЛЕНДАРЬ!I16=GRID!$B$3:$U$3),0)),
INDEX(GRID!$B$4:$U$15,MATCH(E$7,GRID!$A$4:$A$15,0),MATCH(1,($U$2=GRID!$B$1:$U$1)*(КАЛЕНДАРЬ!I16=GRID!$B$3:$U$3),0))*(1-GRID!$L$45))</f>
        <v>43700</v>
      </c>
      <c r="F54" s="5" cm="1">
        <f t="array" ref="F54">IF($I$2="Каникулы вместе",INDEX(GRID!$B$18:$U$29,MATCH(E$7,GRID!$A$18:$A$29,0),MATCH(1,($U$2=GRID!$B$1:$U$1)*(КАЛЕНДАРЬ!I16=GRID!$B$3:$U$3),0)),
INDEX(GRID!$B$18:$U$29,MATCH(E$7,GRID!$A$18:$A$29,0),MATCH(1,($U$2=GRID!$B$1:$U$1)*(КАЛЕНДАРЬ!I16=GRID!$B$3:$U$3),0))*(1-GRID!$L$45))</f>
        <v>48700</v>
      </c>
      <c r="G54" s="5" cm="1">
        <f t="array" ref="G54">IF($I$2="Каникулы вместе",INDEX(GRID!$B$4:$U$15,MATCH(G$7,GRID!$A$4:$A$15,0),MATCH(1,($U$2=GRID!$B$1:$U$1)*(КАЛЕНДАРЬ!I16=GRID!$B$3:$U$3),0)),
INDEX(GRID!$B$4:$U$15,MATCH(G$7,GRID!$A$4:$A$15,0),MATCH(1,($U$2=GRID!$B$1:$U$1)*(КАЛЕНДАРЬ!I16=GRID!$B$3:$U$3),0))*(1-GRID!$L$45))</f>
        <v>50200</v>
      </c>
      <c r="H54" s="5" cm="1">
        <f t="array" ref="H54">IF($I$2="Каникулы вместе",INDEX(GRID!$B$18:$U$29,MATCH(G$7,GRID!$A$18:$A$29,0),MATCH(1,($U$2=GRID!$B$1:$U$1)*(КАЛЕНДАРЬ!I16=GRID!$B$3:$U$3),0)),
INDEX(GRID!$B$18:$U$29,MATCH(G$7,GRID!$A$18:$A$29,0),MATCH(1,($U$2=GRID!$B$1:$U$1)*(КАЛЕНДАРЬ!I16=GRID!$B$3:$U$3),0))*(1-GRID!$L$45))</f>
        <v>55200</v>
      </c>
      <c r="I54" s="5" cm="1">
        <f t="array" ref="I54">IF($I$2="Каникулы вместе",INDEX(GRID!$B$4:$U$15,MATCH(I$7,GRID!$A$4:$A$15,0),MATCH(1,($U$2=GRID!$B$1:$U$1)*(КАЛЕНДАРЬ!I16=GRID!$B$3:$U$3),0)),
INDEX(GRID!$B$4:$U$15,MATCH(I$7,GRID!$A$4:$A$15,0),MATCH(1,($U$2=GRID!$B$1:$U$1)*(КАЛЕНДАРЬ!I16=GRID!$B$3:$U$3),0))*(1-GRID!$L$45))</f>
        <v>56200</v>
      </c>
      <c r="J54" s="5" cm="1">
        <f t="array" ref="J54">IF($I$2="Каникулы вместе",INDEX(GRID!$B$18:$U$29,MATCH(I$7,GRID!$A$18:$A$29,0),MATCH(1,($U$2=GRID!$B$1:$U$1)*(КАЛЕНДАРЬ!I16=GRID!$B$3:$U$3),0)),
INDEX(GRID!$B$18:$U$29,MATCH(I$7,GRID!$A$18:$A$29,0),MATCH(1,($U$2=GRID!$B$1:$U$1)*(КАЛЕНДАРЬ!I16=GRID!$B$3:$U$3),0))*(1-GRID!$L$45))</f>
        <v>61200</v>
      </c>
      <c r="K54" s="5" cm="1">
        <f t="array" ref="K54">IF($I$2="Каникулы вместе",INDEX(GRID!$B$4:$U$15,MATCH(K$7,GRID!$A$4:$A$15,0),MATCH(1,($U$2=GRID!$B$1:$U$1)*(КАЛЕНДАРЬ!I16=GRID!$B$3:$U$3),0)),
INDEX(GRID!$B$4:$U$15,MATCH(K$7,GRID!$A$4:$A$15,0),MATCH(1,($U$2=GRID!$B$1:$U$1)*(КАЛЕНДАРЬ!I16=GRID!$B$3:$U$3),0))*(1-GRID!$L$45))</f>
        <v>62500</v>
      </c>
      <c r="L54" s="5" cm="1">
        <f t="array" ref="L54">IF($I$2="Каникулы вместе",INDEX(GRID!$B$18:$U$29,MATCH(K$7,GRID!$A$18:$A$29,0),MATCH(1,($U$2=GRID!$B$1:$U$1)*(КАЛЕНДАРЬ!I16=GRID!$B$3:$U$3),0)),
INDEX(GRID!$B$18:$U$29,MATCH(K$7,GRID!$A$18:$A$29,0),MATCH(1,($U$2=GRID!$B$1:$U$1)*(КАЛЕНДАРЬ!I16=GRID!$B$3:$U$3),0))*(1-GRID!$L$45))</f>
        <v>67500</v>
      </c>
      <c r="M54" s="5" cm="1">
        <f t="array" ref="M54">IF($I$2="Каникулы вместе",INDEX(GRID!$B$4:$U$15,MATCH(M$7,GRID!$A$4:$A$15,0),MATCH(1,($U$2=GRID!$B$1:$U$1)*(КАЛЕНДАРЬ!I16=GRID!$B$3:$U$3),0)),
INDEX(GRID!$B$4:$U$15,MATCH(M$7,GRID!$A$4:$A$15,0),MATCH(1,($U$2=GRID!$B$1:$U$1)*(КАЛЕНДАРЬ!I16=GRID!$B$3:$U$3),0))*(1-GRID!$L$45))</f>
        <v>84300</v>
      </c>
      <c r="N54" s="5" cm="1">
        <f t="array" ref="N54">IF($I$2="Каникулы вместе",INDEX(GRID!$B$18:$U$29,MATCH(M$7,GRID!$A$18:$A$29,0),MATCH(1,($U$2=GRID!$B$1:$U$1)*(КАЛЕНДАРЬ!I16=GRID!$B$3:$U$3),0)),
INDEX(GRID!$B$18:$U$29,MATCH(M$7,GRID!$A$18:$A$29,0),MATCH(1,($U$2=GRID!$B$1:$U$1)*(КАЛЕНДАРЬ!I16=GRID!$B$3:$U$3),0))*(1-GRID!$L$45))</f>
        <v>89300</v>
      </c>
      <c r="O54" s="5" cm="1">
        <f t="array" ref="O54">IF($I$2="Каникулы вместе",INDEX(GRID!$B$4:$U$15,MATCH(O$7,GRID!$A$4:$A$15,0),MATCH(1,($U$2=GRID!$B$1:$U$1)*(КАЛЕНДАРЬ!I16=GRID!$B$3:$U$3),0)),
INDEX(GRID!$B$4:$U$15,MATCH(O$7,GRID!$A$4:$A$15,0),MATCH(1,($U$2=GRID!$B$1:$U$1)*(КАЛЕНДАРЬ!I16=GRID!$B$3:$U$3),0))*(1-GRID!$L$45))</f>
        <v>121100</v>
      </c>
      <c r="P54" s="5" cm="1">
        <f t="array" ref="P54">IF($I$2="Каникулы вместе",INDEX(GRID!$B$4:$U$15,MATCH(P$7,GRID!$A$4:$A$15,0),MATCH(1,($U$2=GRID!$B$1:$U$1)*(КАЛЕНДАРЬ!I16=GRID!$B$3:$U$3),0)),
INDEX(GRID!$B$4:$U$15,MATCH(P$7,GRID!$A$4:$A$15,0),MATCH(1,($U$2=GRID!$B$1:$U$1)*(КАЛЕНДАРЬ!I16=GRID!$B$3:$U$3),0))*(1-GRID!$L$45))</f>
        <v>165200</v>
      </c>
      <c r="Q54" s="5" cm="1">
        <f t="array" ref="Q54">IF($I$2="Каникулы вместе",INDEX(GRID!$B$4:$U$15,MATCH(Q$7,GRID!$A$4:$A$15,0),MATCH(1,($U$2=GRID!$B$1:$U$1)*(КАЛЕНДАРЬ!I16=GRID!$B$3:$U$3),0)),
INDEX(GRID!$B$4:$U$15,MATCH(Q$7,GRID!$A$4:$A$15,0),MATCH(1,($U$2=GRID!$B$1:$U$1)*(КАЛЕНДАРЬ!I16=GRID!$B$3:$U$3),0))*(1-GRID!$L$45))</f>
        <v>193700</v>
      </c>
      <c r="R54" s="5" cm="1">
        <f t="array" ref="R54">IF($I$2="Каникулы вместе",INDEX(GRID!$B$18:$U$29,MATCH(R$7,GRID!$A$18:$A$29,0),MATCH(1,($U$2=GRID!$B$1:$U$1)*(КАЛЕНДАРЬ!I16=GRID!$B$3:$U$3),0)),
INDEX(GRID!$B$18:$U$29,MATCH(R$7,GRID!$A$18:$A$29,0),MATCH(1,($U$2=GRID!$B$1:$U$1)*(КАЛЕНДАРЬ!I16=GRID!$B$3:$U$3),0))*(1-GRID!$L$45))</f>
        <v>220700</v>
      </c>
      <c r="S54" s="5" cm="1">
        <f t="array" ref="S54">IF($I$2="Каникулы вместе",INDEX(GRID!$B$4:$U$15,MATCH(S$7,GRID!$A$4:$A$15,0),MATCH(1,($U$2=GRID!$B$1:$U$1)*(КАЛЕНДАРЬ!I16=GRID!$B$3:$U$3),0)),
INDEX(GRID!$B$4:$U$15,MATCH(S$7,GRID!$A$4:$A$15,0),MATCH(1,($U$2=GRID!$B$1:$U$1)*(КАЛЕНДАРЬ!I16=GRID!$B$3:$U$3),0))*(1-GRID!$L$45))</f>
        <v>561500</v>
      </c>
      <c r="T54" s="5" cm="1">
        <f t="array" ref="T54">IF($I$2="Каникулы вместе",INDEX(GRID!$B$4:$U$15,MATCH(T$7,GRID!$A$4:$A$15,0),MATCH(1,($U$2=GRID!$B$1:$U$1)*(КАЛЕНДАРЬ!I16=GRID!$B$3:$U$3),0)),
INDEX(GRID!$B$4:$U$15,MATCH(T$7,GRID!$A$4:$A$15,0),MATCH(1,($U$2=GRID!$B$1:$U$1)*(КАЛЕНДАРЬ!I16=GRID!$B$3:$U$3),0))*(1-GRID!$L$45))</f>
        <v>688100</v>
      </c>
    </row>
    <row r="55" spans="1:20" hidden="1">
      <c r="A55" s="108" t="s">
        <v>16</v>
      </c>
      <c r="B55" s="109">
        <v>14</v>
      </c>
      <c r="C55" s="5" cm="1">
        <f t="array" ref="C55">IF($I$2="Каникулы вместе",INDEX(GRID!$B$4:$U$15,MATCH(C$7,GRID!$A$4:$A$15,0),MATCH(1,($U$2=GRID!$B$1:$U$1)*(КАЛЕНДАРЬ!I17=GRID!$B$3:$U$3),0)),
INDEX(GRID!$B$4:$U$15,MATCH(C$7,GRID!$A$4:$A$15,0),MATCH(1,($U$2=GRID!$B$1:$U$1)*(КАЛЕНДАРЬ!I17=GRID!$B$3:$U$3),0))*(1-GRID!$L$45))</f>
        <v>36500</v>
      </c>
      <c r="D55" s="5" cm="1">
        <f t="array" ref="D55">IF($I$2="Каникулы вместе",INDEX(GRID!$B$18:$U$29,MATCH(C$7,GRID!$A$18:$A$29,0),MATCH(1,($U$2=GRID!$B$1:$U$1)*(КАЛЕНДАРЬ!I17=GRID!$B$3:$U$3),0)),
INDEX(GRID!$B$18:$U$29,MATCH(C$7,GRID!$A$18:$A$29,0),MATCH(1,($U$2=GRID!$B$1:$U$1)*(КАЛЕНДАРЬ!I17=GRID!$B$3:$U$3),0))*(1-GRID!$L$45))</f>
        <v>41500</v>
      </c>
      <c r="E55" s="5" cm="1">
        <f t="array" ref="E55">IF($I$2="Каникулы вместе",INDEX(GRID!$B$4:$U$15,MATCH(E$7,GRID!$A$4:$A$15,0),MATCH(1,($U$2=GRID!$B$1:$U$1)*(КАЛЕНДАРЬ!I17=GRID!$B$3:$U$3),0)),
INDEX(GRID!$B$4:$U$15,MATCH(E$7,GRID!$A$4:$A$15,0),MATCH(1,($U$2=GRID!$B$1:$U$1)*(КАЛЕНДАРЬ!I17=GRID!$B$3:$U$3),0))*(1-GRID!$L$45))</f>
        <v>43700</v>
      </c>
      <c r="F55" s="5" cm="1">
        <f t="array" ref="F55">IF($I$2="Каникулы вместе",INDEX(GRID!$B$18:$U$29,MATCH(E$7,GRID!$A$18:$A$29,0),MATCH(1,($U$2=GRID!$B$1:$U$1)*(КАЛЕНДАРЬ!I17=GRID!$B$3:$U$3),0)),
INDEX(GRID!$B$18:$U$29,MATCH(E$7,GRID!$A$18:$A$29,0),MATCH(1,($U$2=GRID!$B$1:$U$1)*(КАЛЕНДАРЬ!I17=GRID!$B$3:$U$3),0))*(1-GRID!$L$45))</f>
        <v>48700</v>
      </c>
      <c r="G55" s="5" cm="1">
        <f t="array" ref="G55">IF($I$2="Каникулы вместе",INDEX(GRID!$B$4:$U$15,MATCH(G$7,GRID!$A$4:$A$15,0),MATCH(1,($U$2=GRID!$B$1:$U$1)*(КАЛЕНДАРЬ!I17=GRID!$B$3:$U$3),0)),
INDEX(GRID!$B$4:$U$15,MATCH(G$7,GRID!$A$4:$A$15,0),MATCH(1,($U$2=GRID!$B$1:$U$1)*(КАЛЕНДАРЬ!I17=GRID!$B$3:$U$3),0))*(1-GRID!$L$45))</f>
        <v>50200</v>
      </c>
      <c r="H55" s="5" cm="1">
        <f t="array" ref="H55">IF($I$2="Каникулы вместе",INDEX(GRID!$B$18:$U$29,MATCH(G$7,GRID!$A$18:$A$29,0),MATCH(1,($U$2=GRID!$B$1:$U$1)*(КАЛЕНДАРЬ!I17=GRID!$B$3:$U$3),0)),
INDEX(GRID!$B$18:$U$29,MATCH(G$7,GRID!$A$18:$A$29,0),MATCH(1,($U$2=GRID!$B$1:$U$1)*(КАЛЕНДАРЬ!I17=GRID!$B$3:$U$3),0))*(1-GRID!$L$45))</f>
        <v>55200</v>
      </c>
      <c r="I55" s="5" cm="1">
        <f t="array" ref="I55">IF($I$2="Каникулы вместе",INDEX(GRID!$B$4:$U$15,MATCH(I$7,GRID!$A$4:$A$15,0),MATCH(1,($U$2=GRID!$B$1:$U$1)*(КАЛЕНДАРЬ!I17=GRID!$B$3:$U$3),0)),
INDEX(GRID!$B$4:$U$15,MATCH(I$7,GRID!$A$4:$A$15,0),MATCH(1,($U$2=GRID!$B$1:$U$1)*(КАЛЕНДАРЬ!I17=GRID!$B$3:$U$3),0))*(1-GRID!$L$45))</f>
        <v>56200</v>
      </c>
      <c r="J55" s="5" cm="1">
        <f t="array" ref="J55">IF($I$2="Каникулы вместе",INDEX(GRID!$B$18:$U$29,MATCH(I$7,GRID!$A$18:$A$29,0),MATCH(1,($U$2=GRID!$B$1:$U$1)*(КАЛЕНДАРЬ!I17=GRID!$B$3:$U$3),0)),
INDEX(GRID!$B$18:$U$29,MATCH(I$7,GRID!$A$18:$A$29,0),MATCH(1,($U$2=GRID!$B$1:$U$1)*(КАЛЕНДАРЬ!I17=GRID!$B$3:$U$3),0))*(1-GRID!$L$45))</f>
        <v>61200</v>
      </c>
      <c r="K55" s="5" cm="1">
        <f t="array" ref="K55">IF($I$2="Каникулы вместе",INDEX(GRID!$B$4:$U$15,MATCH(K$7,GRID!$A$4:$A$15,0),MATCH(1,($U$2=GRID!$B$1:$U$1)*(КАЛЕНДАРЬ!I17=GRID!$B$3:$U$3),0)),
INDEX(GRID!$B$4:$U$15,MATCH(K$7,GRID!$A$4:$A$15,0),MATCH(1,($U$2=GRID!$B$1:$U$1)*(КАЛЕНДАРЬ!I17=GRID!$B$3:$U$3),0))*(1-GRID!$L$45))</f>
        <v>62500</v>
      </c>
      <c r="L55" s="5" cm="1">
        <f t="array" ref="L55">IF($I$2="Каникулы вместе",INDEX(GRID!$B$18:$U$29,MATCH(K$7,GRID!$A$18:$A$29,0),MATCH(1,($U$2=GRID!$B$1:$U$1)*(КАЛЕНДАРЬ!I17=GRID!$B$3:$U$3),0)),
INDEX(GRID!$B$18:$U$29,MATCH(K$7,GRID!$A$18:$A$29,0),MATCH(1,($U$2=GRID!$B$1:$U$1)*(КАЛЕНДАРЬ!I17=GRID!$B$3:$U$3),0))*(1-GRID!$L$45))</f>
        <v>67500</v>
      </c>
      <c r="M55" s="5" cm="1">
        <f t="array" ref="M55">IF($I$2="Каникулы вместе",INDEX(GRID!$B$4:$U$15,MATCH(M$7,GRID!$A$4:$A$15,0),MATCH(1,($U$2=GRID!$B$1:$U$1)*(КАЛЕНДАРЬ!I17=GRID!$B$3:$U$3),0)),
INDEX(GRID!$B$4:$U$15,MATCH(M$7,GRID!$A$4:$A$15,0),MATCH(1,($U$2=GRID!$B$1:$U$1)*(КАЛЕНДАРЬ!I17=GRID!$B$3:$U$3),0))*(1-GRID!$L$45))</f>
        <v>84300</v>
      </c>
      <c r="N55" s="5" cm="1">
        <f t="array" ref="N55">IF($I$2="Каникулы вместе",INDEX(GRID!$B$18:$U$29,MATCH(M$7,GRID!$A$18:$A$29,0),MATCH(1,($U$2=GRID!$B$1:$U$1)*(КАЛЕНДАРЬ!I17=GRID!$B$3:$U$3),0)),
INDEX(GRID!$B$18:$U$29,MATCH(M$7,GRID!$A$18:$A$29,0),MATCH(1,($U$2=GRID!$B$1:$U$1)*(КАЛЕНДАРЬ!I17=GRID!$B$3:$U$3),0))*(1-GRID!$L$45))</f>
        <v>89300</v>
      </c>
      <c r="O55" s="5" cm="1">
        <f t="array" ref="O55">IF($I$2="Каникулы вместе",INDEX(GRID!$B$4:$U$15,MATCH(O$7,GRID!$A$4:$A$15,0),MATCH(1,($U$2=GRID!$B$1:$U$1)*(КАЛЕНДАРЬ!I17=GRID!$B$3:$U$3),0)),
INDEX(GRID!$B$4:$U$15,MATCH(O$7,GRID!$A$4:$A$15,0),MATCH(1,($U$2=GRID!$B$1:$U$1)*(КАЛЕНДАРЬ!I17=GRID!$B$3:$U$3),0))*(1-GRID!$L$45))</f>
        <v>121100</v>
      </c>
      <c r="P55" s="5" cm="1">
        <f t="array" ref="P55">IF($I$2="Каникулы вместе",INDEX(GRID!$B$4:$U$15,MATCH(P$7,GRID!$A$4:$A$15,0),MATCH(1,($U$2=GRID!$B$1:$U$1)*(КАЛЕНДАРЬ!I17=GRID!$B$3:$U$3),0)),
INDEX(GRID!$B$4:$U$15,MATCH(P$7,GRID!$A$4:$A$15,0),MATCH(1,($U$2=GRID!$B$1:$U$1)*(КАЛЕНДАРЬ!I17=GRID!$B$3:$U$3),0))*(1-GRID!$L$45))</f>
        <v>165200</v>
      </c>
      <c r="Q55" s="5" cm="1">
        <f t="array" ref="Q55">IF($I$2="Каникулы вместе",INDEX(GRID!$B$4:$U$15,MATCH(Q$7,GRID!$A$4:$A$15,0),MATCH(1,($U$2=GRID!$B$1:$U$1)*(КАЛЕНДАРЬ!I17=GRID!$B$3:$U$3),0)),
INDEX(GRID!$B$4:$U$15,MATCH(Q$7,GRID!$A$4:$A$15,0),MATCH(1,($U$2=GRID!$B$1:$U$1)*(КАЛЕНДАРЬ!I17=GRID!$B$3:$U$3),0))*(1-GRID!$L$45))</f>
        <v>193700</v>
      </c>
      <c r="R55" s="5" cm="1">
        <f t="array" ref="R55">IF($I$2="Каникулы вместе",INDEX(GRID!$B$18:$U$29,MATCH(R$7,GRID!$A$18:$A$29,0),MATCH(1,($U$2=GRID!$B$1:$U$1)*(КАЛЕНДАРЬ!I17=GRID!$B$3:$U$3),0)),
INDEX(GRID!$B$18:$U$29,MATCH(R$7,GRID!$A$18:$A$29,0),MATCH(1,($U$2=GRID!$B$1:$U$1)*(КАЛЕНДАРЬ!I17=GRID!$B$3:$U$3),0))*(1-GRID!$L$45))</f>
        <v>220700</v>
      </c>
      <c r="S55" s="5" cm="1">
        <f t="array" ref="S55">IF($I$2="Каникулы вместе",INDEX(GRID!$B$4:$U$15,MATCH(S$7,GRID!$A$4:$A$15,0),MATCH(1,($U$2=GRID!$B$1:$U$1)*(КАЛЕНДАРЬ!I17=GRID!$B$3:$U$3),0)),
INDEX(GRID!$B$4:$U$15,MATCH(S$7,GRID!$A$4:$A$15,0),MATCH(1,($U$2=GRID!$B$1:$U$1)*(КАЛЕНДАРЬ!I17=GRID!$B$3:$U$3),0))*(1-GRID!$L$45))</f>
        <v>561500</v>
      </c>
      <c r="T55" s="5" cm="1">
        <f t="array" ref="T55">IF($I$2="Каникулы вместе",INDEX(GRID!$B$4:$U$15,MATCH(T$7,GRID!$A$4:$A$15,0),MATCH(1,($U$2=GRID!$B$1:$U$1)*(КАЛЕНДАРЬ!I17=GRID!$B$3:$U$3),0)),
INDEX(GRID!$B$4:$U$15,MATCH(T$7,GRID!$A$4:$A$15,0),MATCH(1,($U$2=GRID!$B$1:$U$1)*(КАЛЕНДАРЬ!I17=GRID!$B$3:$U$3),0))*(1-GRID!$L$45))</f>
        <v>688100</v>
      </c>
    </row>
    <row r="56" spans="1:20" hidden="1">
      <c r="A56" s="108" t="s">
        <v>17</v>
      </c>
      <c r="B56" s="109">
        <v>15</v>
      </c>
      <c r="C56" s="5" cm="1">
        <f t="array" ref="C56">IF($I$2="Каникулы вместе",INDEX(GRID!$B$4:$U$15,MATCH(C$7,GRID!$A$4:$A$15,0),MATCH(1,($U$2=GRID!$B$1:$U$1)*(КАЛЕНДАРЬ!I18=GRID!$B$3:$U$3),0)),
INDEX(GRID!$B$4:$U$15,MATCH(C$7,GRID!$A$4:$A$15,0),MATCH(1,($U$2=GRID!$B$1:$U$1)*(КАЛЕНДАРЬ!I18=GRID!$B$3:$U$3),0))*(1-GRID!$L$45))</f>
        <v>36500</v>
      </c>
      <c r="D56" s="5" cm="1">
        <f t="array" ref="D56">IF($I$2="Каникулы вместе",INDEX(GRID!$B$18:$U$29,MATCH(C$7,GRID!$A$18:$A$29,0),MATCH(1,($U$2=GRID!$B$1:$U$1)*(КАЛЕНДАРЬ!I18=GRID!$B$3:$U$3),0)),
INDEX(GRID!$B$18:$U$29,MATCH(C$7,GRID!$A$18:$A$29,0),MATCH(1,($U$2=GRID!$B$1:$U$1)*(КАЛЕНДАРЬ!I18=GRID!$B$3:$U$3),0))*(1-GRID!$L$45))</f>
        <v>41500</v>
      </c>
      <c r="E56" s="5" cm="1">
        <f t="array" ref="E56">IF($I$2="Каникулы вместе",INDEX(GRID!$B$4:$U$15,MATCH(E$7,GRID!$A$4:$A$15,0),MATCH(1,($U$2=GRID!$B$1:$U$1)*(КАЛЕНДАРЬ!I18=GRID!$B$3:$U$3),0)),
INDEX(GRID!$B$4:$U$15,MATCH(E$7,GRID!$A$4:$A$15,0),MATCH(1,($U$2=GRID!$B$1:$U$1)*(КАЛЕНДАРЬ!I18=GRID!$B$3:$U$3),0))*(1-GRID!$L$45))</f>
        <v>43700</v>
      </c>
      <c r="F56" s="5" cm="1">
        <f t="array" ref="F56">IF($I$2="Каникулы вместе",INDEX(GRID!$B$18:$U$29,MATCH(E$7,GRID!$A$18:$A$29,0),MATCH(1,($U$2=GRID!$B$1:$U$1)*(КАЛЕНДАРЬ!I18=GRID!$B$3:$U$3),0)),
INDEX(GRID!$B$18:$U$29,MATCH(E$7,GRID!$A$18:$A$29,0),MATCH(1,($U$2=GRID!$B$1:$U$1)*(КАЛЕНДАРЬ!I18=GRID!$B$3:$U$3),0))*(1-GRID!$L$45))</f>
        <v>48700</v>
      </c>
      <c r="G56" s="5" cm="1">
        <f t="array" ref="G56">IF($I$2="Каникулы вместе",INDEX(GRID!$B$4:$U$15,MATCH(G$7,GRID!$A$4:$A$15,0),MATCH(1,($U$2=GRID!$B$1:$U$1)*(КАЛЕНДАРЬ!I18=GRID!$B$3:$U$3),0)),
INDEX(GRID!$B$4:$U$15,MATCH(G$7,GRID!$A$4:$A$15,0),MATCH(1,($U$2=GRID!$B$1:$U$1)*(КАЛЕНДАРЬ!I18=GRID!$B$3:$U$3),0))*(1-GRID!$L$45))</f>
        <v>50200</v>
      </c>
      <c r="H56" s="5" cm="1">
        <f t="array" ref="H56">IF($I$2="Каникулы вместе",INDEX(GRID!$B$18:$U$29,MATCH(G$7,GRID!$A$18:$A$29,0),MATCH(1,($U$2=GRID!$B$1:$U$1)*(КАЛЕНДАРЬ!I18=GRID!$B$3:$U$3),0)),
INDEX(GRID!$B$18:$U$29,MATCH(G$7,GRID!$A$18:$A$29,0),MATCH(1,($U$2=GRID!$B$1:$U$1)*(КАЛЕНДАРЬ!I18=GRID!$B$3:$U$3),0))*(1-GRID!$L$45))</f>
        <v>55200</v>
      </c>
      <c r="I56" s="5" cm="1">
        <f t="array" ref="I56">IF($I$2="Каникулы вместе",INDEX(GRID!$B$4:$U$15,MATCH(I$7,GRID!$A$4:$A$15,0),MATCH(1,($U$2=GRID!$B$1:$U$1)*(КАЛЕНДАРЬ!I18=GRID!$B$3:$U$3),0)),
INDEX(GRID!$B$4:$U$15,MATCH(I$7,GRID!$A$4:$A$15,0),MATCH(1,($U$2=GRID!$B$1:$U$1)*(КАЛЕНДАРЬ!I18=GRID!$B$3:$U$3),0))*(1-GRID!$L$45))</f>
        <v>56200</v>
      </c>
      <c r="J56" s="5" cm="1">
        <f t="array" ref="J56">IF($I$2="Каникулы вместе",INDEX(GRID!$B$18:$U$29,MATCH(I$7,GRID!$A$18:$A$29,0),MATCH(1,($U$2=GRID!$B$1:$U$1)*(КАЛЕНДАРЬ!I18=GRID!$B$3:$U$3),0)),
INDEX(GRID!$B$18:$U$29,MATCH(I$7,GRID!$A$18:$A$29,0),MATCH(1,($U$2=GRID!$B$1:$U$1)*(КАЛЕНДАРЬ!I18=GRID!$B$3:$U$3),0))*(1-GRID!$L$45))</f>
        <v>61200</v>
      </c>
      <c r="K56" s="5" cm="1">
        <f t="array" ref="K56">IF($I$2="Каникулы вместе",INDEX(GRID!$B$4:$U$15,MATCH(K$7,GRID!$A$4:$A$15,0),MATCH(1,($U$2=GRID!$B$1:$U$1)*(КАЛЕНДАРЬ!I18=GRID!$B$3:$U$3),0)),
INDEX(GRID!$B$4:$U$15,MATCH(K$7,GRID!$A$4:$A$15,0),MATCH(1,($U$2=GRID!$B$1:$U$1)*(КАЛЕНДАРЬ!I18=GRID!$B$3:$U$3),0))*(1-GRID!$L$45))</f>
        <v>62500</v>
      </c>
      <c r="L56" s="5" cm="1">
        <f t="array" ref="L56">IF($I$2="Каникулы вместе",INDEX(GRID!$B$18:$U$29,MATCH(K$7,GRID!$A$18:$A$29,0),MATCH(1,($U$2=GRID!$B$1:$U$1)*(КАЛЕНДАРЬ!I18=GRID!$B$3:$U$3),0)),
INDEX(GRID!$B$18:$U$29,MATCH(K$7,GRID!$A$18:$A$29,0),MATCH(1,($U$2=GRID!$B$1:$U$1)*(КАЛЕНДАРЬ!I18=GRID!$B$3:$U$3),0))*(1-GRID!$L$45))</f>
        <v>67500</v>
      </c>
      <c r="M56" s="5" cm="1">
        <f t="array" ref="M56">IF($I$2="Каникулы вместе",INDEX(GRID!$B$4:$U$15,MATCH(M$7,GRID!$A$4:$A$15,0),MATCH(1,($U$2=GRID!$B$1:$U$1)*(КАЛЕНДАРЬ!I18=GRID!$B$3:$U$3),0)),
INDEX(GRID!$B$4:$U$15,MATCH(M$7,GRID!$A$4:$A$15,0),MATCH(1,($U$2=GRID!$B$1:$U$1)*(КАЛЕНДАРЬ!I18=GRID!$B$3:$U$3),0))*(1-GRID!$L$45))</f>
        <v>84300</v>
      </c>
      <c r="N56" s="5" cm="1">
        <f t="array" ref="N56">IF($I$2="Каникулы вместе",INDEX(GRID!$B$18:$U$29,MATCH(M$7,GRID!$A$18:$A$29,0),MATCH(1,($U$2=GRID!$B$1:$U$1)*(КАЛЕНДАРЬ!I18=GRID!$B$3:$U$3),0)),
INDEX(GRID!$B$18:$U$29,MATCH(M$7,GRID!$A$18:$A$29,0),MATCH(1,($U$2=GRID!$B$1:$U$1)*(КАЛЕНДАРЬ!I18=GRID!$B$3:$U$3),0))*(1-GRID!$L$45))</f>
        <v>89300</v>
      </c>
      <c r="O56" s="5" cm="1">
        <f t="array" ref="O56">IF($I$2="Каникулы вместе",INDEX(GRID!$B$4:$U$15,MATCH(O$7,GRID!$A$4:$A$15,0),MATCH(1,($U$2=GRID!$B$1:$U$1)*(КАЛЕНДАРЬ!I18=GRID!$B$3:$U$3),0)),
INDEX(GRID!$B$4:$U$15,MATCH(O$7,GRID!$A$4:$A$15,0),MATCH(1,($U$2=GRID!$B$1:$U$1)*(КАЛЕНДАРЬ!I18=GRID!$B$3:$U$3),0))*(1-GRID!$L$45))</f>
        <v>121100</v>
      </c>
      <c r="P56" s="5" cm="1">
        <f t="array" ref="P56">IF($I$2="Каникулы вместе",INDEX(GRID!$B$4:$U$15,MATCH(P$7,GRID!$A$4:$A$15,0),MATCH(1,($U$2=GRID!$B$1:$U$1)*(КАЛЕНДАРЬ!I18=GRID!$B$3:$U$3),0)),
INDEX(GRID!$B$4:$U$15,MATCH(P$7,GRID!$A$4:$A$15,0),MATCH(1,($U$2=GRID!$B$1:$U$1)*(КАЛЕНДАРЬ!I18=GRID!$B$3:$U$3),0))*(1-GRID!$L$45))</f>
        <v>165200</v>
      </c>
      <c r="Q56" s="5" cm="1">
        <f t="array" ref="Q56">IF($I$2="Каникулы вместе",INDEX(GRID!$B$4:$U$15,MATCH(Q$7,GRID!$A$4:$A$15,0),MATCH(1,($U$2=GRID!$B$1:$U$1)*(КАЛЕНДАРЬ!I18=GRID!$B$3:$U$3),0)),
INDEX(GRID!$B$4:$U$15,MATCH(Q$7,GRID!$A$4:$A$15,0),MATCH(1,($U$2=GRID!$B$1:$U$1)*(КАЛЕНДАРЬ!I18=GRID!$B$3:$U$3),0))*(1-GRID!$L$45))</f>
        <v>193700</v>
      </c>
      <c r="R56" s="5" cm="1">
        <f t="array" ref="R56">IF($I$2="Каникулы вместе",INDEX(GRID!$B$18:$U$29,MATCH(R$7,GRID!$A$18:$A$29,0),MATCH(1,($U$2=GRID!$B$1:$U$1)*(КАЛЕНДАРЬ!I18=GRID!$B$3:$U$3),0)),
INDEX(GRID!$B$18:$U$29,MATCH(R$7,GRID!$A$18:$A$29,0),MATCH(1,($U$2=GRID!$B$1:$U$1)*(КАЛЕНДАРЬ!I18=GRID!$B$3:$U$3),0))*(1-GRID!$L$45))</f>
        <v>220700</v>
      </c>
      <c r="S56" s="5" cm="1">
        <f t="array" ref="S56">IF($I$2="Каникулы вместе",INDEX(GRID!$B$4:$U$15,MATCH(S$7,GRID!$A$4:$A$15,0),MATCH(1,($U$2=GRID!$B$1:$U$1)*(КАЛЕНДАРЬ!I18=GRID!$B$3:$U$3),0)),
INDEX(GRID!$B$4:$U$15,MATCH(S$7,GRID!$A$4:$A$15,0),MATCH(1,($U$2=GRID!$B$1:$U$1)*(КАЛЕНДАРЬ!I18=GRID!$B$3:$U$3),0))*(1-GRID!$L$45))</f>
        <v>561500</v>
      </c>
      <c r="T56" s="5" cm="1">
        <f t="array" ref="T56">IF($I$2="Каникулы вместе",INDEX(GRID!$B$4:$U$15,MATCH(T$7,GRID!$A$4:$A$15,0),MATCH(1,($U$2=GRID!$B$1:$U$1)*(КАЛЕНДАРЬ!I18=GRID!$B$3:$U$3),0)),
INDEX(GRID!$B$4:$U$15,MATCH(T$7,GRID!$A$4:$A$15,0),MATCH(1,($U$2=GRID!$B$1:$U$1)*(КАЛЕНДАРЬ!I18=GRID!$B$3:$U$3),0))*(1-GRID!$L$45))</f>
        <v>688100</v>
      </c>
    </row>
    <row r="57" spans="1:20" hidden="1">
      <c r="A57" s="108" t="s">
        <v>11</v>
      </c>
      <c r="B57" s="109">
        <v>16</v>
      </c>
      <c r="C57" s="5" cm="1">
        <f t="array" ref="C57">IF($I$2="Каникулы вместе",INDEX(GRID!$B$4:$U$15,MATCH(C$7,GRID!$A$4:$A$15,0),MATCH(1,($U$2=GRID!$B$1:$U$1)*(КАЛЕНДАРЬ!I19=GRID!$B$3:$U$3),0)),
INDEX(GRID!$B$4:$U$15,MATCH(C$7,GRID!$A$4:$A$15,0),MATCH(1,($U$2=GRID!$B$1:$U$1)*(КАЛЕНДАРЬ!I19=GRID!$B$3:$U$3),0))*(1-GRID!$L$45))</f>
        <v>33200</v>
      </c>
      <c r="D57" s="5" cm="1">
        <f t="array" ref="D57">IF($I$2="Каникулы вместе",INDEX(GRID!$B$18:$U$29,MATCH(C$7,GRID!$A$18:$A$29,0),MATCH(1,($U$2=GRID!$B$1:$U$1)*(КАЛЕНДАРЬ!I19=GRID!$B$3:$U$3),0)),
INDEX(GRID!$B$18:$U$29,MATCH(C$7,GRID!$A$18:$A$29,0),MATCH(1,($U$2=GRID!$B$1:$U$1)*(КАЛЕНДАРЬ!I19=GRID!$B$3:$U$3),0))*(1-GRID!$L$45))</f>
        <v>38200</v>
      </c>
      <c r="E57" s="5" cm="1">
        <f t="array" ref="E57">IF($I$2="Каникулы вместе",INDEX(GRID!$B$4:$U$15,MATCH(E$7,GRID!$A$4:$A$15,0),MATCH(1,($U$2=GRID!$B$1:$U$1)*(КАЛЕНДАРЬ!I19=GRID!$B$3:$U$3),0)),
INDEX(GRID!$B$4:$U$15,MATCH(E$7,GRID!$A$4:$A$15,0),MATCH(1,($U$2=GRID!$B$1:$U$1)*(КАЛЕНДАРЬ!I19=GRID!$B$3:$U$3),0))*(1-GRID!$L$45))</f>
        <v>39900</v>
      </c>
      <c r="F57" s="5" cm="1">
        <f t="array" ref="F57">IF($I$2="Каникулы вместе",INDEX(GRID!$B$18:$U$29,MATCH(E$7,GRID!$A$18:$A$29,0),MATCH(1,($U$2=GRID!$B$1:$U$1)*(КАЛЕНДАРЬ!I19=GRID!$B$3:$U$3),0)),
INDEX(GRID!$B$18:$U$29,MATCH(E$7,GRID!$A$18:$A$29,0),MATCH(1,($U$2=GRID!$B$1:$U$1)*(КАЛЕНДАРЬ!I19=GRID!$B$3:$U$3),0))*(1-GRID!$L$45))</f>
        <v>44900</v>
      </c>
      <c r="G57" s="5" cm="1">
        <f t="array" ref="G57">IF($I$2="Каникулы вместе",INDEX(GRID!$B$4:$U$15,MATCH(G$7,GRID!$A$4:$A$15,0),MATCH(1,($U$2=GRID!$B$1:$U$1)*(КАЛЕНДАРЬ!I19=GRID!$B$3:$U$3),0)),
INDEX(GRID!$B$4:$U$15,MATCH(G$7,GRID!$A$4:$A$15,0),MATCH(1,($U$2=GRID!$B$1:$U$1)*(КАЛЕНДАРЬ!I19=GRID!$B$3:$U$3),0))*(1-GRID!$L$45))</f>
        <v>46200</v>
      </c>
      <c r="H57" s="5" cm="1">
        <f t="array" ref="H57">IF($I$2="Каникулы вместе",INDEX(GRID!$B$18:$U$29,MATCH(G$7,GRID!$A$18:$A$29,0),MATCH(1,($U$2=GRID!$B$1:$U$1)*(КАЛЕНДАРЬ!I19=GRID!$B$3:$U$3),0)),
INDEX(GRID!$B$18:$U$29,MATCH(G$7,GRID!$A$18:$A$29,0),MATCH(1,($U$2=GRID!$B$1:$U$1)*(КАЛЕНДАРЬ!I19=GRID!$B$3:$U$3),0))*(1-GRID!$L$45))</f>
        <v>51200</v>
      </c>
      <c r="I57" s="5" cm="1">
        <f t="array" ref="I57">IF($I$2="Каникулы вместе",INDEX(GRID!$B$4:$U$15,MATCH(I$7,GRID!$A$4:$A$15,0),MATCH(1,($U$2=GRID!$B$1:$U$1)*(КАЛЕНДАРЬ!I19=GRID!$B$3:$U$3),0)),
INDEX(GRID!$B$4:$U$15,MATCH(I$7,GRID!$A$4:$A$15,0),MATCH(1,($U$2=GRID!$B$1:$U$1)*(КАЛЕНДАРЬ!I19=GRID!$B$3:$U$3),0))*(1-GRID!$L$45))</f>
        <v>51700</v>
      </c>
      <c r="J57" s="5" cm="1">
        <f t="array" ref="J57">IF($I$2="Каникулы вместе",INDEX(GRID!$B$18:$U$29,MATCH(I$7,GRID!$A$18:$A$29,0),MATCH(1,($U$2=GRID!$B$1:$U$1)*(КАЛЕНДАРЬ!I19=GRID!$B$3:$U$3),0)),
INDEX(GRID!$B$18:$U$29,MATCH(I$7,GRID!$A$18:$A$29,0),MATCH(1,($U$2=GRID!$B$1:$U$1)*(КАЛЕНДАРЬ!I19=GRID!$B$3:$U$3),0))*(1-GRID!$L$45))</f>
        <v>56700</v>
      </c>
      <c r="K57" s="5" cm="1">
        <f t="array" ref="K57">IF($I$2="Каникулы вместе",INDEX(GRID!$B$4:$U$15,MATCH(K$7,GRID!$A$4:$A$15,0),MATCH(1,($U$2=GRID!$B$1:$U$1)*(КАЛЕНДАРЬ!I19=GRID!$B$3:$U$3),0)),
INDEX(GRID!$B$4:$U$15,MATCH(K$7,GRID!$A$4:$A$15,0),MATCH(1,($U$2=GRID!$B$1:$U$1)*(КАЛЕНДАРЬ!I19=GRID!$B$3:$U$3),0))*(1-GRID!$L$45))</f>
        <v>57800</v>
      </c>
      <c r="L57" s="5" cm="1">
        <f t="array" ref="L57">IF($I$2="Каникулы вместе",INDEX(GRID!$B$18:$U$29,MATCH(K$7,GRID!$A$18:$A$29,0),MATCH(1,($U$2=GRID!$B$1:$U$1)*(КАЛЕНДАРЬ!I19=GRID!$B$3:$U$3),0)),
INDEX(GRID!$B$18:$U$29,MATCH(K$7,GRID!$A$18:$A$29,0),MATCH(1,($U$2=GRID!$B$1:$U$1)*(КАЛЕНДАРЬ!I19=GRID!$B$3:$U$3),0))*(1-GRID!$L$45))</f>
        <v>62800</v>
      </c>
      <c r="M57" s="5" cm="1">
        <f t="array" ref="M57">IF($I$2="Каникулы вместе",INDEX(GRID!$B$4:$U$15,MATCH(M$7,GRID!$A$4:$A$15,0),MATCH(1,($U$2=GRID!$B$1:$U$1)*(КАЛЕНДАРЬ!I19=GRID!$B$3:$U$3),0)),
INDEX(GRID!$B$4:$U$15,MATCH(M$7,GRID!$A$4:$A$15,0),MATCH(1,($U$2=GRID!$B$1:$U$1)*(КАЛЕНДАРЬ!I19=GRID!$B$3:$U$3),0))*(1-GRID!$L$45))</f>
        <v>79000</v>
      </c>
      <c r="N57" s="5" cm="1">
        <f t="array" ref="N57">IF($I$2="Каникулы вместе",INDEX(GRID!$B$18:$U$29,MATCH(M$7,GRID!$A$18:$A$29,0),MATCH(1,($U$2=GRID!$B$1:$U$1)*(КАЛЕНДАРЬ!I19=GRID!$B$3:$U$3),0)),
INDEX(GRID!$B$18:$U$29,MATCH(M$7,GRID!$A$18:$A$29,0),MATCH(1,($U$2=GRID!$B$1:$U$1)*(КАЛЕНДАРЬ!I19=GRID!$B$3:$U$3),0))*(1-GRID!$L$45))</f>
        <v>84000</v>
      </c>
      <c r="O57" s="5" cm="1">
        <f t="array" ref="O57">IF($I$2="Каникулы вместе",INDEX(GRID!$B$4:$U$15,MATCH(O$7,GRID!$A$4:$A$15,0),MATCH(1,($U$2=GRID!$B$1:$U$1)*(КАЛЕНДАРЬ!I19=GRID!$B$3:$U$3),0)),
INDEX(GRID!$B$4:$U$15,MATCH(O$7,GRID!$A$4:$A$15,0),MATCH(1,($U$2=GRID!$B$1:$U$1)*(КАЛЕНДАРЬ!I19=GRID!$B$3:$U$3),0))*(1-GRID!$L$45))</f>
        <v>114800</v>
      </c>
      <c r="P57" s="5" cm="1">
        <f t="array" ref="P57">IF($I$2="Каникулы вместе",INDEX(GRID!$B$4:$U$15,MATCH(P$7,GRID!$A$4:$A$15,0),MATCH(1,($U$2=GRID!$B$1:$U$1)*(КАЛЕНДАРЬ!I19=GRID!$B$3:$U$3),0)),
INDEX(GRID!$B$4:$U$15,MATCH(P$7,GRID!$A$4:$A$15,0),MATCH(1,($U$2=GRID!$B$1:$U$1)*(КАЛЕНДАРЬ!I19=GRID!$B$3:$U$3),0))*(1-GRID!$L$45))</f>
        <v>158000</v>
      </c>
      <c r="Q57" s="5" cm="1">
        <f t="array" ref="Q57">IF($I$2="Каникулы вместе",INDEX(GRID!$B$4:$U$15,MATCH(Q$7,GRID!$A$4:$A$15,0),MATCH(1,($U$2=GRID!$B$1:$U$1)*(КАЛЕНДАРЬ!I19=GRID!$B$3:$U$3),0)),
INDEX(GRID!$B$4:$U$15,MATCH(Q$7,GRID!$A$4:$A$15,0),MATCH(1,($U$2=GRID!$B$1:$U$1)*(КАЛЕНДАРЬ!I19=GRID!$B$3:$U$3),0))*(1-GRID!$L$45))</f>
        <v>185500</v>
      </c>
      <c r="R57" s="5" cm="1">
        <f t="array" ref="R57">IF($I$2="Каникулы вместе",INDEX(GRID!$B$18:$U$29,MATCH(R$7,GRID!$A$18:$A$29,0),MATCH(1,($U$2=GRID!$B$1:$U$1)*(КАЛЕНДАРЬ!I19=GRID!$B$3:$U$3),0)),
INDEX(GRID!$B$18:$U$29,MATCH(R$7,GRID!$A$18:$A$29,0),MATCH(1,($U$2=GRID!$B$1:$U$1)*(КАЛЕНДАРЬ!I19=GRID!$B$3:$U$3),0))*(1-GRID!$L$45))</f>
        <v>211300</v>
      </c>
      <c r="S57" s="5" cm="1">
        <f t="array" ref="S57">IF($I$2="Каникулы вместе",INDEX(GRID!$B$4:$U$15,MATCH(S$7,GRID!$A$4:$A$15,0),MATCH(1,($U$2=GRID!$B$1:$U$1)*(КАЛЕНДАРЬ!I19=GRID!$B$3:$U$3),0)),
INDEX(GRID!$B$4:$U$15,MATCH(S$7,GRID!$A$4:$A$15,0),MATCH(1,($U$2=GRID!$B$1:$U$1)*(КАЛЕНДАРЬ!I19=GRID!$B$3:$U$3),0))*(1-GRID!$L$45))</f>
        <v>533500</v>
      </c>
      <c r="T57" s="5" cm="1">
        <f t="array" ref="T57">IF($I$2="Каникулы вместе",INDEX(GRID!$B$4:$U$15,MATCH(T$7,GRID!$A$4:$A$15,0),MATCH(1,($U$2=GRID!$B$1:$U$1)*(КАЛЕНДАРЬ!I19=GRID!$B$3:$U$3),0)),
INDEX(GRID!$B$4:$U$15,MATCH(T$7,GRID!$A$4:$A$15,0),MATCH(1,($U$2=GRID!$B$1:$U$1)*(КАЛЕНДАРЬ!I19=GRID!$B$3:$U$3),0))*(1-GRID!$L$45))</f>
        <v>651900</v>
      </c>
    </row>
    <row r="58" spans="1:20" hidden="1">
      <c r="A58" s="108" t="s">
        <v>12</v>
      </c>
      <c r="B58" s="109">
        <v>17</v>
      </c>
      <c r="C58" s="5" cm="1">
        <f t="array" ref="C58">IF($I$2="Каникулы вместе",INDEX(GRID!$B$4:$U$15,MATCH(C$7,GRID!$A$4:$A$15,0),MATCH(1,($U$2=GRID!$B$1:$U$1)*(КАЛЕНДАРЬ!I20=GRID!$B$3:$U$3),0)),
INDEX(GRID!$B$4:$U$15,MATCH(C$7,GRID!$A$4:$A$15,0),MATCH(1,($U$2=GRID!$B$1:$U$1)*(КАЛЕНДАРЬ!I20=GRID!$B$3:$U$3),0))*(1-GRID!$L$45))</f>
        <v>33200</v>
      </c>
      <c r="D58" s="5" cm="1">
        <f t="array" ref="D58">IF($I$2="Каникулы вместе",INDEX(GRID!$B$18:$U$29,MATCH(C$7,GRID!$A$18:$A$29,0),MATCH(1,($U$2=GRID!$B$1:$U$1)*(КАЛЕНДАРЬ!I20=GRID!$B$3:$U$3),0)),
INDEX(GRID!$B$18:$U$29,MATCH(C$7,GRID!$A$18:$A$29,0),MATCH(1,($U$2=GRID!$B$1:$U$1)*(КАЛЕНДАРЬ!I20=GRID!$B$3:$U$3),0))*(1-GRID!$L$45))</f>
        <v>38200</v>
      </c>
      <c r="E58" s="5" cm="1">
        <f t="array" ref="E58">IF($I$2="Каникулы вместе",INDEX(GRID!$B$4:$U$15,MATCH(E$7,GRID!$A$4:$A$15,0),MATCH(1,($U$2=GRID!$B$1:$U$1)*(КАЛЕНДАРЬ!I20=GRID!$B$3:$U$3),0)),
INDEX(GRID!$B$4:$U$15,MATCH(E$7,GRID!$A$4:$A$15,0),MATCH(1,($U$2=GRID!$B$1:$U$1)*(КАЛЕНДАРЬ!I20=GRID!$B$3:$U$3),0))*(1-GRID!$L$45))</f>
        <v>39900</v>
      </c>
      <c r="F58" s="5" cm="1">
        <f t="array" ref="F58">IF($I$2="Каникулы вместе",INDEX(GRID!$B$18:$U$29,MATCH(E$7,GRID!$A$18:$A$29,0),MATCH(1,($U$2=GRID!$B$1:$U$1)*(КАЛЕНДАРЬ!I20=GRID!$B$3:$U$3),0)),
INDEX(GRID!$B$18:$U$29,MATCH(E$7,GRID!$A$18:$A$29,0),MATCH(1,($U$2=GRID!$B$1:$U$1)*(КАЛЕНДАРЬ!I20=GRID!$B$3:$U$3),0))*(1-GRID!$L$45))</f>
        <v>44900</v>
      </c>
      <c r="G58" s="5" cm="1">
        <f t="array" ref="G58">IF($I$2="Каникулы вместе",INDEX(GRID!$B$4:$U$15,MATCH(G$7,GRID!$A$4:$A$15,0),MATCH(1,($U$2=GRID!$B$1:$U$1)*(КАЛЕНДАРЬ!I20=GRID!$B$3:$U$3),0)),
INDEX(GRID!$B$4:$U$15,MATCH(G$7,GRID!$A$4:$A$15,0),MATCH(1,($U$2=GRID!$B$1:$U$1)*(КАЛЕНДАРЬ!I20=GRID!$B$3:$U$3),0))*(1-GRID!$L$45))</f>
        <v>46200</v>
      </c>
      <c r="H58" s="5" cm="1">
        <f t="array" ref="H58">IF($I$2="Каникулы вместе",INDEX(GRID!$B$18:$U$29,MATCH(G$7,GRID!$A$18:$A$29,0),MATCH(1,($U$2=GRID!$B$1:$U$1)*(КАЛЕНДАРЬ!I20=GRID!$B$3:$U$3),0)),
INDEX(GRID!$B$18:$U$29,MATCH(G$7,GRID!$A$18:$A$29,0),MATCH(1,($U$2=GRID!$B$1:$U$1)*(КАЛЕНДАРЬ!I20=GRID!$B$3:$U$3),0))*(1-GRID!$L$45))</f>
        <v>51200</v>
      </c>
      <c r="I58" s="5" cm="1">
        <f t="array" ref="I58">IF($I$2="Каникулы вместе",INDEX(GRID!$B$4:$U$15,MATCH(I$7,GRID!$A$4:$A$15,0),MATCH(1,($U$2=GRID!$B$1:$U$1)*(КАЛЕНДАРЬ!I20=GRID!$B$3:$U$3),0)),
INDEX(GRID!$B$4:$U$15,MATCH(I$7,GRID!$A$4:$A$15,0),MATCH(1,($U$2=GRID!$B$1:$U$1)*(КАЛЕНДАРЬ!I20=GRID!$B$3:$U$3),0))*(1-GRID!$L$45))</f>
        <v>51700</v>
      </c>
      <c r="J58" s="5" cm="1">
        <f t="array" ref="J58">IF($I$2="Каникулы вместе",INDEX(GRID!$B$18:$U$29,MATCH(I$7,GRID!$A$18:$A$29,0),MATCH(1,($U$2=GRID!$B$1:$U$1)*(КАЛЕНДАРЬ!I20=GRID!$B$3:$U$3),0)),
INDEX(GRID!$B$18:$U$29,MATCH(I$7,GRID!$A$18:$A$29,0),MATCH(1,($U$2=GRID!$B$1:$U$1)*(КАЛЕНДАРЬ!I20=GRID!$B$3:$U$3),0))*(1-GRID!$L$45))</f>
        <v>56700</v>
      </c>
      <c r="K58" s="5" cm="1">
        <f t="array" ref="K58">IF($I$2="Каникулы вместе",INDEX(GRID!$B$4:$U$15,MATCH(K$7,GRID!$A$4:$A$15,0),MATCH(1,($U$2=GRID!$B$1:$U$1)*(КАЛЕНДАРЬ!I20=GRID!$B$3:$U$3),0)),
INDEX(GRID!$B$4:$U$15,MATCH(K$7,GRID!$A$4:$A$15,0),MATCH(1,($U$2=GRID!$B$1:$U$1)*(КАЛЕНДАРЬ!I20=GRID!$B$3:$U$3),0))*(1-GRID!$L$45))</f>
        <v>57800</v>
      </c>
      <c r="L58" s="5" cm="1">
        <f t="array" ref="L58">IF($I$2="Каникулы вместе",INDEX(GRID!$B$18:$U$29,MATCH(K$7,GRID!$A$18:$A$29,0),MATCH(1,($U$2=GRID!$B$1:$U$1)*(КАЛЕНДАРЬ!I20=GRID!$B$3:$U$3),0)),
INDEX(GRID!$B$18:$U$29,MATCH(K$7,GRID!$A$18:$A$29,0),MATCH(1,($U$2=GRID!$B$1:$U$1)*(КАЛЕНДАРЬ!I20=GRID!$B$3:$U$3),0))*(1-GRID!$L$45))</f>
        <v>62800</v>
      </c>
      <c r="M58" s="5" cm="1">
        <f t="array" ref="M58">IF($I$2="Каникулы вместе",INDEX(GRID!$B$4:$U$15,MATCH(M$7,GRID!$A$4:$A$15,0),MATCH(1,($U$2=GRID!$B$1:$U$1)*(КАЛЕНДАРЬ!I20=GRID!$B$3:$U$3),0)),
INDEX(GRID!$B$4:$U$15,MATCH(M$7,GRID!$A$4:$A$15,0),MATCH(1,($U$2=GRID!$B$1:$U$1)*(КАЛЕНДАРЬ!I20=GRID!$B$3:$U$3),0))*(1-GRID!$L$45))</f>
        <v>79000</v>
      </c>
      <c r="N58" s="5" cm="1">
        <f t="array" ref="N58">IF($I$2="Каникулы вместе",INDEX(GRID!$B$18:$U$29,MATCH(M$7,GRID!$A$18:$A$29,0),MATCH(1,($U$2=GRID!$B$1:$U$1)*(КАЛЕНДАРЬ!I20=GRID!$B$3:$U$3),0)),
INDEX(GRID!$B$18:$U$29,MATCH(M$7,GRID!$A$18:$A$29,0),MATCH(1,($U$2=GRID!$B$1:$U$1)*(КАЛЕНДАРЬ!I20=GRID!$B$3:$U$3),0))*(1-GRID!$L$45))</f>
        <v>84000</v>
      </c>
      <c r="O58" s="5" cm="1">
        <f t="array" ref="O58">IF($I$2="Каникулы вместе",INDEX(GRID!$B$4:$U$15,MATCH(O$7,GRID!$A$4:$A$15,0),MATCH(1,($U$2=GRID!$B$1:$U$1)*(КАЛЕНДАРЬ!I20=GRID!$B$3:$U$3),0)),
INDEX(GRID!$B$4:$U$15,MATCH(O$7,GRID!$A$4:$A$15,0),MATCH(1,($U$2=GRID!$B$1:$U$1)*(КАЛЕНДАРЬ!I20=GRID!$B$3:$U$3),0))*(1-GRID!$L$45))</f>
        <v>114800</v>
      </c>
      <c r="P58" s="5" cm="1">
        <f t="array" ref="P58">IF($I$2="Каникулы вместе",INDEX(GRID!$B$4:$U$15,MATCH(P$7,GRID!$A$4:$A$15,0),MATCH(1,($U$2=GRID!$B$1:$U$1)*(КАЛЕНДАРЬ!I20=GRID!$B$3:$U$3),0)),
INDEX(GRID!$B$4:$U$15,MATCH(P$7,GRID!$A$4:$A$15,0),MATCH(1,($U$2=GRID!$B$1:$U$1)*(КАЛЕНДАРЬ!I20=GRID!$B$3:$U$3),0))*(1-GRID!$L$45))</f>
        <v>158000</v>
      </c>
      <c r="Q58" s="5" cm="1">
        <f t="array" ref="Q58">IF($I$2="Каникулы вместе",INDEX(GRID!$B$4:$U$15,MATCH(Q$7,GRID!$A$4:$A$15,0),MATCH(1,($U$2=GRID!$B$1:$U$1)*(КАЛЕНДАРЬ!I20=GRID!$B$3:$U$3),0)),
INDEX(GRID!$B$4:$U$15,MATCH(Q$7,GRID!$A$4:$A$15,0),MATCH(1,($U$2=GRID!$B$1:$U$1)*(КАЛЕНДАРЬ!I20=GRID!$B$3:$U$3),0))*(1-GRID!$L$45))</f>
        <v>185500</v>
      </c>
      <c r="R58" s="5" cm="1">
        <f t="array" ref="R58">IF($I$2="Каникулы вместе",INDEX(GRID!$B$18:$U$29,MATCH(R$7,GRID!$A$18:$A$29,0),MATCH(1,($U$2=GRID!$B$1:$U$1)*(КАЛЕНДАРЬ!I20=GRID!$B$3:$U$3),0)),
INDEX(GRID!$B$18:$U$29,MATCH(R$7,GRID!$A$18:$A$29,0),MATCH(1,($U$2=GRID!$B$1:$U$1)*(КАЛЕНДАРЬ!I20=GRID!$B$3:$U$3),0))*(1-GRID!$L$45))</f>
        <v>211300</v>
      </c>
      <c r="S58" s="5" cm="1">
        <f t="array" ref="S58">IF($I$2="Каникулы вместе",INDEX(GRID!$B$4:$U$15,MATCH(S$7,GRID!$A$4:$A$15,0),MATCH(1,($U$2=GRID!$B$1:$U$1)*(КАЛЕНДАРЬ!I20=GRID!$B$3:$U$3),0)),
INDEX(GRID!$B$4:$U$15,MATCH(S$7,GRID!$A$4:$A$15,0),MATCH(1,($U$2=GRID!$B$1:$U$1)*(КАЛЕНДАРЬ!I20=GRID!$B$3:$U$3),0))*(1-GRID!$L$45))</f>
        <v>533500</v>
      </c>
      <c r="T58" s="5" cm="1">
        <f t="array" ref="T58">IF($I$2="Каникулы вместе",INDEX(GRID!$B$4:$U$15,MATCH(T$7,GRID!$A$4:$A$15,0),MATCH(1,($U$2=GRID!$B$1:$U$1)*(КАЛЕНДАРЬ!I20=GRID!$B$3:$U$3),0)),
INDEX(GRID!$B$4:$U$15,MATCH(T$7,GRID!$A$4:$A$15,0),MATCH(1,($U$2=GRID!$B$1:$U$1)*(КАЛЕНДАРЬ!I20=GRID!$B$3:$U$3),0))*(1-GRID!$L$45))</f>
        <v>651900</v>
      </c>
    </row>
    <row r="59" spans="1:20" hidden="1">
      <c r="A59" s="108" t="s">
        <v>13</v>
      </c>
      <c r="B59" s="109">
        <v>18</v>
      </c>
      <c r="C59" s="5" cm="1">
        <f t="array" ref="C59">IF($I$2="Каникулы вместе",INDEX(GRID!$B$4:$U$15,MATCH(C$7,GRID!$A$4:$A$15,0),MATCH(1,($U$2=GRID!$B$1:$U$1)*(КАЛЕНДАРЬ!I21=GRID!$B$3:$U$3),0)),
INDEX(GRID!$B$4:$U$15,MATCH(C$7,GRID!$A$4:$A$15,0),MATCH(1,($U$2=GRID!$B$1:$U$1)*(КАЛЕНДАРЬ!I21=GRID!$B$3:$U$3),0))*(1-GRID!$L$45))</f>
        <v>33200</v>
      </c>
      <c r="D59" s="5" cm="1">
        <f t="array" ref="D59">IF($I$2="Каникулы вместе",INDEX(GRID!$B$18:$U$29,MATCH(C$7,GRID!$A$18:$A$29,0),MATCH(1,($U$2=GRID!$B$1:$U$1)*(КАЛЕНДАРЬ!I21=GRID!$B$3:$U$3),0)),
INDEX(GRID!$B$18:$U$29,MATCH(C$7,GRID!$A$18:$A$29,0),MATCH(1,($U$2=GRID!$B$1:$U$1)*(КАЛЕНДАРЬ!I21=GRID!$B$3:$U$3),0))*(1-GRID!$L$45))</f>
        <v>38200</v>
      </c>
      <c r="E59" s="5" cm="1">
        <f t="array" ref="E59">IF($I$2="Каникулы вместе",INDEX(GRID!$B$4:$U$15,MATCH(E$7,GRID!$A$4:$A$15,0),MATCH(1,($U$2=GRID!$B$1:$U$1)*(КАЛЕНДАРЬ!I21=GRID!$B$3:$U$3),0)),
INDEX(GRID!$B$4:$U$15,MATCH(E$7,GRID!$A$4:$A$15,0),MATCH(1,($U$2=GRID!$B$1:$U$1)*(КАЛЕНДАРЬ!I21=GRID!$B$3:$U$3),0))*(1-GRID!$L$45))</f>
        <v>39900</v>
      </c>
      <c r="F59" s="5" cm="1">
        <f t="array" ref="F59">IF($I$2="Каникулы вместе",INDEX(GRID!$B$18:$U$29,MATCH(E$7,GRID!$A$18:$A$29,0),MATCH(1,($U$2=GRID!$B$1:$U$1)*(КАЛЕНДАРЬ!I21=GRID!$B$3:$U$3),0)),
INDEX(GRID!$B$18:$U$29,MATCH(E$7,GRID!$A$18:$A$29,0),MATCH(1,($U$2=GRID!$B$1:$U$1)*(КАЛЕНДАРЬ!I21=GRID!$B$3:$U$3),0))*(1-GRID!$L$45))</f>
        <v>44900</v>
      </c>
      <c r="G59" s="5" cm="1">
        <f t="array" ref="G59">IF($I$2="Каникулы вместе",INDEX(GRID!$B$4:$U$15,MATCH(G$7,GRID!$A$4:$A$15,0),MATCH(1,($U$2=GRID!$B$1:$U$1)*(КАЛЕНДАРЬ!I21=GRID!$B$3:$U$3),0)),
INDEX(GRID!$B$4:$U$15,MATCH(G$7,GRID!$A$4:$A$15,0),MATCH(1,($U$2=GRID!$B$1:$U$1)*(КАЛЕНДАРЬ!I21=GRID!$B$3:$U$3),0))*(1-GRID!$L$45))</f>
        <v>46200</v>
      </c>
      <c r="H59" s="5" cm="1">
        <f t="array" ref="H59">IF($I$2="Каникулы вместе",INDEX(GRID!$B$18:$U$29,MATCH(G$7,GRID!$A$18:$A$29,0),MATCH(1,($U$2=GRID!$B$1:$U$1)*(КАЛЕНДАРЬ!I21=GRID!$B$3:$U$3),0)),
INDEX(GRID!$B$18:$U$29,MATCH(G$7,GRID!$A$18:$A$29,0),MATCH(1,($U$2=GRID!$B$1:$U$1)*(КАЛЕНДАРЬ!I21=GRID!$B$3:$U$3),0))*(1-GRID!$L$45))</f>
        <v>51200</v>
      </c>
      <c r="I59" s="5" cm="1">
        <f t="array" ref="I59">IF($I$2="Каникулы вместе",INDEX(GRID!$B$4:$U$15,MATCH(I$7,GRID!$A$4:$A$15,0),MATCH(1,($U$2=GRID!$B$1:$U$1)*(КАЛЕНДАРЬ!I21=GRID!$B$3:$U$3),0)),
INDEX(GRID!$B$4:$U$15,MATCH(I$7,GRID!$A$4:$A$15,0),MATCH(1,($U$2=GRID!$B$1:$U$1)*(КАЛЕНДАРЬ!I21=GRID!$B$3:$U$3),0))*(1-GRID!$L$45))</f>
        <v>51700</v>
      </c>
      <c r="J59" s="5" cm="1">
        <f t="array" ref="J59">IF($I$2="Каникулы вместе",INDEX(GRID!$B$18:$U$29,MATCH(I$7,GRID!$A$18:$A$29,0),MATCH(1,($U$2=GRID!$B$1:$U$1)*(КАЛЕНДАРЬ!I21=GRID!$B$3:$U$3),0)),
INDEX(GRID!$B$18:$U$29,MATCH(I$7,GRID!$A$18:$A$29,0),MATCH(1,($U$2=GRID!$B$1:$U$1)*(КАЛЕНДАРЬ!I21=GRID!$B$3:$U$3),0))*(1-GRID!$L$45))</f>
        <v>56700</v>
      </c>
      <c r="K59" s="5" cm="1">
        <f t="array" ref="K59">IF($I$2="Каникулы вместе",INDEX(GRID!$B$4:$U$15,MATCH(K$7,GRID!$A$4:$A$15,0),MATCH(1,($U$2=GRID!$B$1:$U$1)*(КАЛЕНДАРЬ!I21=GRID!$B$3:$U$3),0)),
INDEX(GRID!$B$4:$U$15,MATCH(K$7,GRID!$A$4:$A$15,0),MATCH(1,($U$2=GRID!$B$1:$U$1)*(КАЛЕНДАРЬ!I21=GRID!$B$3:$U$3),0))*(1-GRID!$L$45))</f>
        <v>57800</v>
      </c>
      <c r="L59" s="5" cm="1">
        <f t="array" ref="L59">IF($I$2="Каникулы вместе",INDEX(GRID!$B$18:$U$29,MATCH(K$7,GRID!$A$18:$A$29,0),MATCH(1,($U$2=GRID!$B$1:$U$1)*(КАЛЕНДАРЬ!I21=GRID!$B$3:$U$3),0)),
INDEX(GRID!$B$18:$U$29,MATCH(K$7,GRID!$A$18:$A$29,0),MATCH(1,($U$2=GRID!$B$1:$U$1)*(КАЛЕНДАРЬ!I21=GRID!$B$3:$U$3),0))*(1-GRID!$L$45))</f>
        <v>62800</v>
      </c>
      <c r="M59" s="5" cm="1">
        <f t="array" ref="M59">IF($I$2="Каникулы вместе",INDEX(GRID!$B$4:$U$15,MATCH(M$7,GRID!$A$4:$A$15,0),MATCH(1,($U$2=GRID!$B$1:$U$1)*(КАЛЕНДАРЬ!I21=GRID!$B$3:$U$3),0)),
INDEX(GRID!$B$4:$U$15,MATCH(M$7,GRID!$A$4:$A$15,0),MATCH(1,($U$2=GRID!$B$1:$U$1)*(КАЛЕНДАРЬ!I21=GRID!$B$3:$U$3),0))*(1-GRID!$L$45))</f>
        <v>79000</v>
      </c>
      <c r="N59" s="5" cm="1">
        <f t="array" ref="N59">IF($I$2="Каникулы вместе",INDEX(GRID!$B$18:$U$29,MATCH(M$7,GRID!$A$18:$A$29,0),MATCH(1,($U$2=GRID!$B$1:$U$1)*(КАЛЕНДАРЬ!I21=GRID!$B$3:$U$3),0)),
INDEX(GRID!$B$18:$U$29,MATCH(M$7,GRID!$A$18:$A$29,0),MATCH(1,($U$2=GRID!$B$1:$U$1)*(КАЛЕНДАРЬ!I21=GRID!$B$3:$U$3),0))*(1-GRID!$L$45))</f>
        <v>84000</v>
      </c>
      <c r="O59" s="5" cm="1">
        <f t="array" ref="O59">IF($I$2="Каникулы вместе",INDEX(GRID!$B$4:$U$15,MATCH(O$7,GRID!$A$4:$A$15,0),MATCH(1,($U$2=GRID!$B$1:$U$1)*(КАЛЕНДАРЬ!I21=GRID!$B$3:$U$3),0)),
INDEX(GRID!$B$4:$U$15,MATCH(O$7,GRID!$A$4:$A$15,0),MATCH(1,($U$2=GRID!$B$1:$U$1)*(КАЛЕНДАРЬ!I21=GRID!$B$3:$U$3),0))*(1-GRID!$L$45))</f>
        <v>114800</v>
      </c>
      <c r="P59" s="5" cm="1">
        <f t="array" ref="P59">IF($I$2="Каникулы вместе",INDEX(GRID!$B$4:$U$15,MATCH(P$7,GRID!$A$4:$A$15,0),MATCH(1,($U$2=GRID!$B$1:$U$1)*(КАЛЕНДАРЬ!I21=GRID!$B$3:$U$3),0)),
INDEX(GRID!$B$4:$U$15,MATCH(P$7,GRID!$A$4:$A$15,0),MATCH(1,($U$2=GRID!$B$1:$U$1)*(КАЛЕНДАРЬ!I21=GRID!$B$3:$U$3),0))*(1-GRID!$L$45))</f>
        <v>158000</v>
      </c>
      <c r="Q59" s="5" cm="1">
        <f t="array" ref="Q59">IF($I$2="Каникулы вместе",INDEX(GRID!$B$4:$U$15,MATCH(Q$7,GRID!$A$4:$A$15,0),MATCH(1,($U$2=GRID!$B$1:$U$1)*(КАЛЕНДАРЬ!I21=GRID!$B$3:$U$3),0)),
INDEX(GRID!$B$4:$U$15,MATCH(Q$7,GRID!$A$4:$A$15,0),MATCH(1,($U$2=GRID!$B$1:$U$1)*(КАЛЕНДАРЬ!I21=GRID!$B$3:$U$3),0))*(1-GRID!$L$45))</f>
        <v>185500</v>
      </c>
      <c r="R59" s="5" cm="1">
        <f t="array" ref="R59">IF($I$2="Каникулы вместе",INDEX(GRID!$B$18:$U$29,MATCH(R$7,GRID!$A$18:$A$29,0),MATCH(1,($U$2=GRID!$B$1:$U$1)*(КАЛЕНДАРЬ!I21=GRID!$B$3:$U$3),0)),
INDEX(GRID!$B$18:$U$29,MATCH(R$7,GRID!$A$18:$A$29,0),MATCH(1,($U$2=GRID!$B$1:$U$1)*(КАЛЕНДАРЬ!I21=GRID!$B$3:$U$3),0))*(1-GRID!$L$45))</f>
        <v>211300</v>
      </c>
      <c r="S59" s="5" cm="1">
        <f t="array" ref="S59">IF($I$2="Каникулы вместе",INDEX(GRID!$B$4:$U$15,MATCH(S$7,GRID!$A$4:$A$15,0),MATCH(1,($U$2=GRID!$B$1:$U$1)*(КАЛЕНДАРЬ!I21=GRID!$B$3:$U$3),0)),
INDEX(GRID!$B$4:$U$15,MATCH(S$7,GRID!$A$4:$A$15,0),MATCH(1,($U$2=GRID!$B$1:$U$1)*(КАЛЕНДАРЬ!I21=GRID!$B$3:$U$3),0))*(1-GRID!$L$45))</f>
        <v>533500</v>
      </c>
      <c r="T59" s="5" cm="1">
        <f t="array" ref="T59">IF($I$2="Каникулы вместе",INDEX(GRID!$B$4:$U$15,MATCH(T$7,GRID!$A$4:$A$15,0),MATCH(1,($U$2=GRID!$B$1:$U$1)*(КАЛЕНДАРЬ!I21=GRID!$B$3:$U$3),0)),
INDEX(GRID!$B$4:$U$15,MATCH(T$7,GRID!$A$4:$A$15,0),MATCH(1,($U$2=GRID!$B$1:$U$1)*(КАЛЕНДАРЬ!I21=GRID!$B$3:$U$3),0))*(1-GRID!$L$45))</f>
        <v>651900</v>
      </c>
    </row>
    <row r="60" spans="1:20" hidden="1">
      <c r="A60" s="108" t="s">
        <v>14</v>
      </c>
      <c r="B60" s="109">
        <v>19</v>
      </c>
      <c r="C60" s="5" cm="1">
        <f t="array" ref="C60">IF($I$2="Каникулы вместе",INDEX(GRID!$B$4:$U$15,MATCH(C$7,GRID!$A$4:$A$15,0),MATCH(1,($U$2=GRID!$B$1:$U$1)*(КАЛЕНДАРЬ!I22=GRID!$B$3:$U$3),0)),
INDEX(GRID!$B$4:$U$15,MATCH(C$7,GRID!$A$4:$A$15,0),MATCH(1,($U$2=GRID!$B$1:$U$1)*(КАЛЕНДАРЬ!I22=GRID!$B$3:$U$3),0))*(1-GRID!$L$45))</f>
        <v>33200</v>
      </c>
      <c r="D60" s="5" cm="1">
        <f t="array" ref="D60">IF($I$2="Каникулы вместе",INDEX(GRID!$B$18:$U$29,MATCH(C$7,GRID!$A$18:$A$29,0),MATCH(1,($U$2=GRID!$B$1:$U$1)*(КАЛЕНДАРЬ!I22=GRID!$B$3:$U$3),0)),
INDEX(GRID!$B$18:$U$29,MATCH(C$7,GRID!$A$18:$A$29,0),MATCH(1,($U$2=GRID!$B$1:$U$1)*(КАЛЕНДАРЬ!I22=GRID!$B$3:$U$3),0))*(1-GRID!$L$45))</f>
        <v>38200</v>
      </c>
      <c r="E60" s="5" cm="1">
        <f t="array" ref="E60">IF($I$2="Каникулы вместе",INDEX(GRID!$B$4:$U$15,MATCH(E$7,GRID!$A$4:$A$15,0),MATCH(1,($U$2=GRID!$B$1:$U$1)*(КАЛЕНДАРЬ!I22=GRID!$B$3:$U$3),0)),
INDEX(GRID!$B$4:$U$15,MATCH(E$7,GRID!$A$4:$A$15,0),MATCH(1,($U$2=GRID!$B$1:$U$1)*(КАЛЕНДАРЬ!I22=GRID!$B$3:$U$3),0))*(1-GRID!$L$45))</f>
        <v>39900</v>
      </c>
      <c r="F60" s="5" cm="1">
        <f t="array" ref="F60">IF($I$2="Каникулы вместе",INDEX(GRID!$B$18:$U$29,MATCH(E$7,GRID!$A$18:$A$29,0),MATCH(1,($U$2=GRID!$B$1:$U$1)*(КАЛЕНДАРЬ!I22=GRID!$B$3:$U$3),0)),
INDEX(GRID!$B$18:$U$29,MATCH(E$7,GRID!$A$18:$A$29,0),MATCH(1,($U$2=GRID!$B$1:$U$1)*(КАЛЕНДАРЬ!I22=GRID!$B$3:$U$3),0))*(1-GRID!$L$45))</f>
        <v>44900</v>
      </c>
      <c r="G60" s="5" cm="1">
        <f t="array" ref="G60">IF($I$2="Каникулы вместе",INDEX(GRID!$B$4:$U$15,MATCH(G$7,GRID!$A$4:$A$15,0),MATCH(1,($U$2=GRID!$B$1:$U$1)*(КАЛЕНДАРЬ!I22=GRID!$B$3:$U$3),0)),
INDEX(GRID!$B$4:$U$15,MATCH(G$7,GRID!$A$4:$A$15,0),MATCH(1,($U$2=GRID!$B$1:$U$1)*(КАЛЕНДАРЬ!I22=GRID!$B$3:$U$3),0))*(1-GRID!$L$45))</f>
        <v>46200</v>
      </c>
      <c r="H60" s="5" cm="1">
        <f t="array" ref="H60">IF($I$2="Каникулы вместе",INDEX(GRID!$B$18:$U$29,MATCH(G$7,GRID!$A$18:$A$29,0),MATCH(1,($U$2=GRID!$B$1:$U$1)*(КАЛЕНДАРЬ!I22=GRID!$B$3:$U$3),0)),
INDEX(GRID!$B$18:$U$29,MATCH(G$7,GRID!$A$18:$A$29,0),MATCH(1,($U$2=GRID!$B$1:$U$1)*(КАЛЕНДАРЬ!I22=GRID!$B$3:$U$3),0))*(1-GRID!$L$45))</f>
        <v>51200</v>
      </c>
      <c r="I60" s="5" cm="1">
        <f t="array" ref="I60">IF($I$2="Каникулы вместе",INDEX(GRID!$B$4:$U$15,MATCH(I$7,GRID!$A$4:$A$15,0),MATCH(1,($U$2=GRID!$B$1:$U$1)*(КАЛЕНДАРЬ!I22=GRID!$B$3:$U$3),0)),
INDEX(GRID!$B$4:$U$15,MATCH(I$7,GRID!$A$4:$A$15,0),MATCH(1,($U$2=GRID!$B$1:$U$1)*(КАЛЕНДАРЬ!I22=GRID!$B$3:$U$3),0))*(1-GRID!$L$45))</f>
        <v>51700</v>
      </c>
      <c r="J60" s="5" cm="1">
        <f t="array" ref="J60">IF($I$2="Каникулы вместе",INDEX(GRID!$B$18:$U$29,MATCH(I$7,GRID!$A$18:$A$29,0),MATCH(1,($U$2=GRID!$B$1:$U$1)*(КАЛЕНДАРЬ!I22=GRID!$B$3:$U$3),0)),
INDEX(GRID!$B$18:$U$29,MATCH(I$7,GRID!$A$18:$A$29,0),MATCH(1,($U$2=GRID!$B$1:$U$1)*(КАЛЕНДАРЬ!I22=GRID!$B$3:$U$3),0))*(1-GRID!$L$45))</f>
        <v>56700</v>
      </c>
      <c r="K60" s="5" cm="1">
        <f t="array" ref="K60">IF($I$2="Каникулы вместе",INDEX(GRID!$B$4:$U$15,MATCH(K$7,GRID!$A$4:$A$15,0),MATCH(1,($U$2=GRID!$B$1:$U$1)*(КАЛЕНДАРЬ!I22=GRID!$B$3:$U$3),0)),
INDEX(GRID!$B$4:$U$15,MATCH(K$7,GRID!$A$4:$A$15,0),MATCH(1,($U$2=GRID!$B$1:$U$1)*(КАЛЕНДАРЬ!I22=GRID!$B$3:$U$3),0))*(1-GRID!$L$45))</f>
        <v>57800</v>
      </c>
      <c r="L60" s="5" cm="1">
        <f t="array" ref="L60">IF($I$2="Каникулы вместе",INDEX(GRID!$B$18:$U$29,MATCH(K$7,GRID!$A$18:$A$29,0),MATCH(1,($U$2=GRID!$B$1:$U$1)*(КАЛЕНДАРЬ!I22=GRID!$B$3:$U$3),0)),
INDEX(GRID!$B$18:$U$29,MATCH(K$7,GRID!$A$18:$A$29,0),MATCH(1,($U$2=GRID!$B$1:$U$1)*(КАЛЕНДАРЬ!I22=GRID!$B$3:$U$3),0))*(1-GRID!$L$45))</f>
        <v>62800</v>
      </c>
      <c r="M60" s="5" cm="1">
        <f t="array" ref="M60">IF($I$2="Каникулы вместе",INDEX(GRID!$B$4:$U$15,MATCH(M$7,GRID!$A$4:$A$15,0),MATCH(1,($U$2=GRID!$B$1:$U$1)*(КАЛЕНДАРЬ!I22=GRID!$B$3:$U$3),0)),
INDEX(GRID!$B$4:$U$15,MATCH(M$7,GRID!$A$4:$A$15,0),MATCH(1,($U$2=GRID!$B$1:$U$1)*(КАЛЕНДАРЬ!I22=GRID!$B$3:$U$3),0))*(1-GRID!$L$45))</f>
        <v>79000</v>
      </c>
      <c r="N60" s="5" cm="1">
        <f t="array" ref="N60">IF($I$2="Каникулы вместе",INDEX(GRID!$B$18:$U$29,MATCH(M$7,GRID!$A$18:$A$29,0),MATCH(1,($U$2=GRID!$B$1:$U$1)*(КАЛЕНДАРЬ!I22=GRID!$B$3:$U$3),0)),
INDEX(GRID!$B$18:$U$29,MATCH(M$7,GRID!$A$18:$A$29,0),MATCH(1,($U$2=GRID!$B$1:$U$1)*(КАЛЕНДАРЬ!I22=GRID!$B$3:$U$3),0))*(1-GRID!$L$45))</f>
        <v>84000</v>
      </c>
      <c r="O60" s="5" cm="1">
        <f t="array" ref="O60">IF($I$2="Каникулы вместе",INDEX(GRID!$B$4:$U$15,MATCH(O$7,GRID!$A$4:$A$15,0),MATCH(1,($U$2=GRID!$B$1:$U$1)*(КАЛЕНДАРЬ!I22=GRID!$B$3:$U$3),0)),
INDEX(GRID!$B$4:$U$15,MATCH(O$7,GRID!$A$4:$A$15,0),MATCH(1,($U$2=GRID!$B$1:$U$1)*(КАЛЕНДАРЬ!I22=GRID!$B$3:$U$3),0))*(1-GRID!$L$45))</f>
        <v>114800</v>
      </c>
      <c r="P60" s="5" cm="1">
        <f t="array" ref="P60">IF($I$2="Каникулы вместе",INDEX(GRID!$B$4:$U$15,MATCH(P$7,GRID!$A$4:$A$15,0),MATCH(1,($U$2=GRID!$B$1:$U$1)*(КАЛЕНДАРЬ!I22=GRID!$B$3:$U$3),0)),
INDEX(GRID!$B$4:$U$15,MATCH(P$7,GRID!$A$4:$A$15,0),MATCH(1,($U$2=GRID!$B$1:$U$1)*(КАЛЕНДАРЬ!I22=GRID!$B$3:$U$3),0))*(1-GRID!$L$45))</f>
        <v>158000</v>
      </c>
      <c r="Q60" s="5" cm="1">
        <f t="array" ref="Q60">IF($I$2="Каникулы вместе",INDEX(GRID!$B$4:$U$15,MATCH(Q$7,GRID!$A$4:$A$15,0),MATCH(1,($U$2=GRID!$B$1:$U$1)*(КАЛЕНДАРЬ!I22=GRID!$B$3:$U$3),0)),
INDEX(GRID!$B$4:$U$15,MATCH(Q$7,GRID!$A$4:$A$15,0),MATCH(1,($U$2=GRID!$B$1:$U$1)*(КАЛЕНДАРЬ!I22=GRID!$B$3:$U$3),0))*(1-GRID!$L$45))</f>
        <v>185500</v>
      </c>
      <c r="R60" s="5" cm="1">
        <f t="array" ref="R60">IF($I$2="Каникулы вместе",INDEX(GRID!$B$18:$U$29,MATCH(R$7,GRID!$A$18:$A$29,0),MATCH(1,($U$2=GRID!$B$1:$U$1)*(КАЛЕНДАРЬ!I22=GRID!$B$3:$U$3),0)),
INDEX(GRID!$B$18:$U$29,MATCH(R$7,GRID!$A$18:$A$29,0),MATCH(1,($U$2=GRID!$B$1:$U$1)*(КАЛЕНДАРЬ!I22=GRID!$B$3:$U$3),0))*(1-GRID!$L$45))</f>
        <v>211300</v>
      </c>
      <c r="S60" s="5" cm="1">
        <f t="array" ref="S60">IF($I$2="Каникулы вместе",INDEX(GRID!$B$4:$U$15,MATCH(S$7,GRID!$A$4:$A$15,0),MATCH(1,($U$2=GRID!$B$1:$U$1)*(КАЛЕНДАРЬ!I22=GRID!$B$3:$U$3),0)),
INDEX(GRID!$B$4:$U$15,MATCH(S$7,GRID!$A$4:$A$15,0),MATCH(1,($U$2=GRID!$B$1:$U$1)*(КАЛЕНДАРЬ!I22=GRID!$B$3:$U$3),0))*(1-GRID!$L$45))</f>
        <v>533500</v>
      </c>
      <c r="T60" s="5" cm="1">
        <f t="array" ref="T60">IF($I$2="Каникулы вместе",INDEX(GRID!$B$4:$U$15,MATCH(T$7,GRID!$A$4:$A$15,0),MATCH(1,($U$2=GRID!$B$1:$U$1)*(КАЛЕНДАРЬ!I22=GRID!$B$3:$U$3),0)),
INDEX(GRID!$B$4:$U$15,MATCH(T$7,GRID!$A$4:$A$15,0),MATCH(1,($U$2=GRID!$B$1:$U$1)*(КАЛЕНДАРЬ!I22=GRID!$B$3:$U$3),0))*(1-GRID!$L$45))</f>
        <v>651900</v>
      </c>
    </row>
    <row r="61" spans="1:20" hidden="1">
      <c r="A61" s="108" t="s">
        <v>15</v>
      </c>
      <c r="B61" s="109">
        <v>20</v>
      </c>
      <c r="C61" s="5" cm="1">
        <f t="array" ref="C61">IF($I$2="Каникулы вместе",INDEX(GRID!$B$4:$U$15,MATCH(C$7,GRID!$A$4:$A$15,0),MATCH(1,($U$2=GRID!$B$1:$U$1)*(КАЛЕНДАРЬ!I23=GRID!$B$3:$U$3),0)),
INDEX(GRID!$B$4:$U$15,MATCH(C$7,GRID!$A$4:$A$15,0),MATCH(1,($U$2=GRID!$B$1:$U$1)*(КАЛЕНДАРЬ!I23=GRID!$B$3:$U$3),0))*(1-GRID!$L$45))</f>
        <v>33200</v>
      </c>
      <c r="D61" s="5" cm="1">
        <f t="array" ref="D61">IF($I$2="Каникулы вместе",INDEX(GRID!$B$18:$U$29,MATCH(C$7,GRID!$A$18:$A$29,0),MATCH(1,($U$2=GRID!$B$1:$U$1)*(КАЛЕНДАРЬ!I23=GRID!$B$3:$U$3),0)),
INDEX(GRID!$B$18:$U$29,MATCH(C$7,GRID!$A$18:$A$29,0),MATCH(1,($U$2=GRID!$B$1:$U$1)*(КАЛЕНДАРЬ!I23=GRID!$B$3:$U$3),0))*(1-GRID!$L$45))</f>
        <v>38200</v>
      </c>
      <c r="E61" s="5" cm="1">
        <f t="array" ref="E61">IF($I$2="Каникулы вместе",INDEX(GRID!$B$4:$U$15,MATCH(E$7,GRID!$A$4:$A$15,0),MATCH(1,($U$2=GRID!$B$1:$U$1)*(КАЛЕНДАРЬ!I23=GRID!$B$3:$U$3),0)),
INDEX(GRID!$B$4:$U$15,MATCH(E$7,GRID!$A$4:$A$15,0),MATCH(1,($U$2=GRID!$B$1:$U$1)*(КАЛЕНДАРЬ!I23=GRID!$B$3:$U$3),0))*(1-GRID!$L$45))</f>
        <v>39900</v>
      </c>
      <c r="F61" s="5" cm="1">
        <f t="array" ref="F61">IF($I$2="Каникулы вместе",INDEX(GRID!$B$18:$U$29,MATCH(E$7,GRID!$A$18:$A$29,0),MATCH(1,($U$2=GRID!$B$1:$U$1)*(КАЛЕНДАРЬ!I23=GRID!$B$3:$U$3),0)),
INDEX(GRID!$B$18:$U$29,MATCH(E$7,GRID!$A$18:$A$29,0),MATCH(1,($U$2=GRID!$B$1:$U$1)*(КАЛЕНДАРЬ!I23=GRID!$B$3:$U$3),0))*(1-GRID!$L$45))</f>
        <v>44900</v>
      </c>
      <c r="G61" s="5" cm="1">
        <f t="array" ref="G61">IF($I$2="Каникулы вместе",INDEX(GRID!$B$4:$U$15,MATCH(G$7,GRID!$A$4:$A$15,0),MATCH(1,($U$2=GRID!$B$1:$U$1)*(КАЛЕНДАРЬ!I23=GRID!$B$3:$U$3),0)),
INDEX(GRID!$B$4:$U$15,MATCH(G$7,GRID!$A$4:$A$15,0),MATCH(1,($U$2=GRID!$B$1:$U$1)*(КАЛЕНДАРЬ!I23=GRID!$B$3:$U$3),0))*(1-GRID!$L$45))</f>
        <v>46200</v>
      </c>
      <c r="H61" s="5" cm="1">
        <f t="array" ref="H61">IF($I$2="Каникулы вместе",INDEX(GRID!$B$18:$U$29,MATCH(G$7,GRID!$A$18:$A$29,0),MATCH(1,($U$2=GRID!$B$1:$U$1)*(КАЛЕНДАРЬ!I23=GRID!$B$3:$U$3),0)),
INDEX(GRID!$B$18:$U$29,MATCH(G$7,GRID!$A$18:$A$29,0),MATCH(1,($U$2=GRID!$B$1:$U$1)*(КАЛЕНДАРЬ!I23=GRID!$B$3:$U$3),0))*(1-GRID!$L$45))</f>
        <v>51200</v>
      </c>
      <c r="I61" s="5" cm="1">
        <f t="array" ref="I61">IF($I$2="Каникулы вместе",INDEX(GRID!$B$4:$U$15,MATCH(I$7,GRID!$A$4:$A$15,0),MATCH(1,($U$2=GRID!$B$1:$U$1)*(КАЛЕНДАРЬ!I23=GRID!$B$3:$U$3),0)),
INDEX(GRID!$B$4:$U$15,MATCH(I$7,GRID!$A$4:$A$15,0),MATCH(1,($U$2=GRID!$B$1:$U$1)*(КАЛЕНДАРЬ!I23=GRID!$B$3:$U$3),0))*(1-GRID!$L$45))</f>
        <v>51700</v>
      </c>
      <c r="J61" s="5" cm="1">
        <f t="array" ref="J61">IF($I$2="Каникулы вместе",INDEX(GRID!$B$18:$U$29,MATCH(I$7,GRID!$A$18:$A$29,0),MATCH(1,($U$2=GRID!$B$1:$U$1)*(КАЛЕНДАРЬ!I23=GRID!$B$3:$U$3),0)),
INDEX(GRID!$B$18:$U$29,MATCH(I$7,GRID!$A$18:$A$29,0),MATCH(1,($U$2=GRID!$B$1:$U$1)*(КАЛЕНДАРЬ!I23=GRID!$B$3:$U$3),0))*(1-GRID!$L$45))</f>
        <v>56700</v>
      </c>
      <c r="K61" s="5" cm="1">
        <f t="array" ref="K61">IF($I$2="Каникулы вместе",INDEX(GRID!$B$4:$U$15,MATCH(K$7,GRID!$A$4:$A$15,0),MATCH(1,($U$2=GRID!$B$1:$U$1)*(КАЛЕНДАРЬ!I23=GRID!$B$3:$U$3),0)),
INDEX(GRID!$B$4:$U$15,MATCH(K$7,GRID!$A$4:$A$15,0),MATCH(1,($U$2=GRID!$B$1:$U$1)*(КАЛЕНДАРЬ!I23=GRID!$B$3:$U$3),0))*(1-GRID!$L$45))</f>
        <v>57800</v>
      </c>
      <c r="L61" s="5" cm="1">
        <f t="array" ref="L61">IF($I$2="Каникулы вместе",INDEX(GRID!$B$18:$U$29,MATCH(K$7,GRID!$A$18:$A$29,0),MATCH(1,($U$2=GRID!$B$1:$U$1)*(КАЛЕНДАРЬ!I23=GRID!$B$3:$U$3),0)),
INDEX(GRID!$B$18:$U$29,MATCH(K$7,GRID!$A$18:$A$29,0),MATCH(1,($U$2=GRID!$B$1:$U$1)*(КАЛЕНДАРЬ!I23=GRID!$B$3:$U$3),0))*(1-GRID!$L$45))</f>
        <v>62800</v>
      </c>
      <c r="M61" s="5" cm="1">
        <f t="array" ref="M61">IF($I$2="Каникулы вместе",INDEX(GRID!$B$4:$U$15,MATCH(M$7,GRID!$A$4:$A$15,0),MATCH(1,($U$2=GRID!$B$1:$U$1)*(КАЛЕНДАРЬ!I23=GRID!$B$3:$U$3),0)),
INDEX(GRID!$B$4:$U$15,MATCH(M$7,GRID!$A$4:$A$15,0),MATCH(1,($U$2=GRID!$B$1:$U$1)*(КАЛЕНДАРЬ!I23=GRID!$B$3:$U$3),0))*(1-GRID!$L$45))</f>
        <v>79000</v>
      </c>
      <c r="N61" s="5" cm="1">
        <f t="array" ref="N61">IF($I$2="Каникулы вместе",INDEX(GRID!$B$18:$U$29,MATCH(M$7,GRID!$A$18:$A$29,0),MATCH(1,($U$2=GRID!$B$1:$U$1)*(КАЛЕНДАРЬ!I23=GRID!$B$3:$U$3),0)),
INDEX(GRID!$B$18:$U$29,MATCH(M$7,GRID!$A$18:$A$29,0),MATCH(1,($U$2=GRID!$B$1:$U$1)*(КАЛЕНДАРЬ!I23=GRID!$B$3:$U$3),0))*(1-GRID!$L$45))</f>
        <v>84000</v>
      </c>
      <c r="O61" s="5" cm="1">
        <f t="array" ref="O61">IF($I$2="Каникулы вместе",INDEX(GRID!$B$4:$U$15,MATCH(O$7,GRID!$A$4:$A$15,0),MATCH(1,($U$2=GRID!$B$1:$U$1)*(КАЛЕНДАРЬ!I23=GRID!$B$3:$U$3),0)),
INDEX(GRID!$B$4:$U$15,MATCH(O$7,GRID!$A$4:$A$15,0),MATCH(1,($U$2=GRID!$B$1:$U$1)*(КАЛЕНДАРЬ!I23=GRID!$B$3:$U$3),0))*(1-GRID!$L$45))</f>
        <v>114800</v>
      </c>
      <c r="P61" s="5" cm="1">
        <f t="array" ref="P61">IF($I$2="Каникулы вместе",INDEX(GRID!$B$4:$U$15,MATCH(P$7,GRID!$A$4:$A$15,0),MATCH(1,($U$2=GRID!$B$1:$U$1)*(КАЛЕНДАРЬ!I23=GRID!$B$3:$U$3),0)),
INDEX(GRID!$B$4:$U$15,MATCH(P$7,GRID!$A$4:$A$15,0),MATCH(1,($U$2=GRID!$B$1:$U$1)*(КАЛЕНДАРЬ!I23=GRID!$B$3:$U$3),0))*(1-GRID!$L$45))</f>
        <v>158000</v>
      </c>
      <c r="Q61" s="5" cm="1">
        <f t="array" ref="Q61">IF($I$2="Каникулы вместе",INDEX(GRID!$B$4:$U$15,MATCH(Q$7,GRID!$A$4:$A$15,0),MATCH(1,($U$2=GRID!$B$1:$U$1)*(КАЛЕНДАРЬ!I23=GRID!$B$3:$U$3),0)),
INDEX(GRID!$B$4:$U$15,MATCH(Q$7,GRID!$A$4:$A$15,0),MATCH(1,($U$2=GRID!$B$1:$U$1)*(КАЛЕНДАРЬ!I23=GRID!$B$3:$U$3),0))*(1-GRID!$L$45))</f>
        <v>185500</v>
      </c>
      <c r="R61" s="5" cm="1">
        <f t="array" ref="R61">IF($I$2="Каникулы вместе",INDEX(GRID!$B$18:$U$29,MATCH(R$7,GRID!$A$18:$A$29,0),MATCH(1,($U$2=GRID!$B$1:$U$1)*(КАЛЕНДАРЬ!I23=GRID!$B$3:$U$3),0)),
INDEX(GRID!$B$18:$U$29,MATCH(R$7,GRID!$A$18:$A$29,0),MATCH(1,($U$2=GRID!$B$1:$U$1)*(КАЛЕНДАРЬ!I23=GRID!$B$3:$U$3),0))*(1-GRID!$L$45))</f>
        <v>211300</v>
      </c>
      <c r="S61" s="5" cm="1">
        <f t="array" ref="S61">IF($I$2="Каникулы вместе",INDEX(GRID!$B$4:$U$15,MATCH(S$7,GRID!$A$4:$A$15,0),MATCH(1,($U$2=GRID!$B$1:$U$1)*(КАЛЕНДАРЬ!I23=GRID!$B$3:$U$3),0)),
INDEX(GRID!$B$4:$U$15,MATCH(S$7,GRID!$A$4:$A$15,0),MATCH(1,($U$2=GRID!$B$1:$U$1)*(КАЛЕНДАРЬ!I23=GRID!$B$3:$U$3),0))*(1-GRID!$L$45))</f>
        <v>533500</v>
      </c>
      <c r="T61" s="5" cm="1">
        <f t="array" ref="T61">IF($I$2="Каникулы вместе",INDEX(GRID!$B$4:$U$15,MATCH(T$7,GRID!$A$4:$A$15,0),MATCH(1,($U$2=GRID!$B$1:$U$1)*(КАЛЕНДАРЬ!I23=GRID!$B$3:$U$3),0)),
INDEX(GRID!$B$4:$U$15,MATCH(T$7,GRID!$A$4:$A$15,0),MATCH(1,($U$2=GRID!$B$1:$U$1)*(КАЛЕНДАРЬ!I23=GRID!$B$3:$U$3),0))*(1-GRID!$L$45))</f>
        <v>651900</v>
      </c>
    </row>
    <row r="62" spans="1:20" hidden="1">
      <c r="A62" s="108" t="s">
        <v>16</v>
      </c>
      <c r="B62" s="109">
        <v>21</v>
      </c>
      <c r="C62" s="5" cm="1">
        <f t="array" ref="C62">IF($I$2="Каникулы вместе",INDEX(GRID!$B$4:$U$15,MATCH(C$7,GRID!$A$4:$A$15,0),MATCH(1,($U$2=GRID!$B$1:$U$1)*(КАЛЕНДАРЬ!I24=GRID!$B$3:$U$3),0)),
INDEX(GRID!$B$4:$U$15,MATCH(C$7,GRID!$A$4:$A$15,0),MATCH(1,($U$2=GRID!$B$1:$U$1)*(КАЛЕНДАРЬ!I24=GRID!$B$3:$U$3),0))*(1-GRID!$L$45))</f>
        <v>36500</v>
      </c>
      <c r="D62" s="5" cm="1">
        <f t="array" ref="D62">IF($I$2="Каникулы вместе",INDEX(GRID!$B$18:$U$29,MATCH(C$7,GRID!$A$18:$A$29,0),MATCH(1,($U$2=GRID!$B$1:$U$1)*(КАЛЕНДАРЬ!I24=GRID!$B$3:$U$3),0)),
INDEX(GRID!$B$18:$U$29,MATCH(C$7,GRID!$A$18:$A$29,0),MATCH(1,($U$2=GRID!$B$1:$U$1)*(КАЛЕНДАРЬ!I24=GRID!$B$3:$U$3),0))*(1-GRID!$L$45))</f>
        <v>41500</v>
      </c>
      <c r="E62" s="5" cm="1">
        <f t="array" ref="E62">IF($I$2="Каникулы вместе",INDEX(GRID!$B$4:$U$15,MATCH(E$7,GRID!$A$4:$A$15,0),MATCH(1,($U$2=GRID!$B$1:$U$1)*(КАЛЕНДАРЬ!I24=GRID!$B$3:$U$3),0)),
INDEX(GRID!$B$4:$U$15,MATCH(E$7,GRID!$A$4:$A$15,0),MATCH(1,($U$2=GRID!$B$1:$U$1)*(КАЛЕНДАРЬ!I24=GRID!$B$3:$U$3),0))*(1-GRID!$L$45))</f>
        <v>43700</v>
      </c>
      <c r="F62" s="5" cm="1">
        <f t="array" ref="F62">IF($I$2="Каникулы вместе",INDEX(GRID!$B$18:$U$29,MATCH(E$7,GRID!$A$18:$A$29,0),MATCH(1,($U$2=GRID!$B$1:$U$1)*(КАЛЕНДАРЬ!I24=GRID!$B$3:$U$3),0)),
INDEX(GRID!$B$18:$U$29,MATCH(E$7,GRID!$A$18:$A$29,0),MATCH(1,($U$2=GRID!$B$1:$U$1)*(КАЛЕНДАРЬ!I24=GRID!$B$3:$U$3),0))*(1-GRID!$L$45))</f>
        <v>48700</v>
      </c>
      <c r="G62" s="5" cm="1">
        <f t="array" ref="G62">IF($I$2="Каникулы вместе",INDEX(GRID!$B$4:$U$15,MATCH(G$7,GRID!$A$4:$A$15,0),MATCH(1,($U$2=GRID!$B$1:$U$1)*(КАЛЕНДАРЬ!I24=GRID!$B$3:$U$3),0)),
INDEX(GRID!$B$4:$U$15,MATCH(G$7,GRID!$A$4:$A$15,0),MATCH(1,($U$2=GRID!$B$1:$U$1)*(КАЛЕНДАРЬ!I24=GRID!$B$3:$U$3),0))*(1-GRID!$L$45))</f>
        <v>50200</v>
      </c>
      <c r="H62" s="5" cm="1">
        <f t="array" ref="H62">IF($I$2="Каникулы вместе",INDEX(GRID!$B$18:$U$29,MATCH(G$7,GRID!$A$18:$A$29,0),MATCH(1,($U$2=GRID!$B$1:$U$1)*(КАЛЕНДАРЬ!I24=GRID!$B$3:$U$3),0)),
INDEX(GRID!$B$18:$U$29,MATCH(G$7,GRID!$A$18:$A$29,0),MATCH(1,($U$2=GRID!$B$1:$U$1)*(КАЛЕНДАРЬ!I24=GRID!$B$3:$U$3),0))*(1-GRID!$L$45))</f>
        <v>55200</v>
      </c>
      <c r="I62" s="5" cm="1">
        <f t="array" ref="I62">IF($I$2="Каникулы вместе",INDEX(GRID!$B$4:$U$15,MATCH(I$7,GRID!$A$4:$A$15,0),MATCH(1,($U$2=GRID!$B$1:$U$1)*(КАЛЕНДАРЬ!I24=GRID!$B$3:$U$3),0)),
INDEX(GRID!$B$4:$U$15,MATCH(I$7,GRID!$A$4:$A$15,0),MATCH(1,($U$2=GRID!$B$1:$U$1)*(КАЛЕНДАРЬ!I24=GRID!$B$3:$U$3),0))*(1-GRID!$L$45))</f>
        <v>56200</v>
      </c>
      <c r="J62" s="5" cm="1">
        <f t="array" ref="J62">IF($I$2="Каникулы вместе",INDEX(GRID!$B$18:$U$29,MATCH(I$7,GRID!$A$18:$A$29,0),MATCH(1,($U$2=GRID!$B$1:$U$1)*(КАЛЕНДАРЬ!I24=GRID!$B$3:$U$3),0)),
INDEX(GRID!$B$18:$U$29,MATCH(I$7,GRID!$A$18:$A$29,0),MATCH(1,($U$2=GRID!$B$1:$U$1)*(КАЛЕНДАРЬ!I24=GRID!$B$3:$U$3),0))*(1-GRID!$L$45))</f>
        <v>61200</v>
      </c>
      <c r="K62" s="5" cm="1">
        <f t="array" ref="K62">IF($I$2="Каникулы вместе",INDEX(GRID!$B$4:$U$15,MATCH(K$7,GRID!$A$4:$A$15,0),MATCH(1,($U$2=GRID!$B$1:$U$1)*(КАЛЕНДАРЬ!I24=GRID!$B$3:$U$3),0)),
INDEX(GRID!$B$4:$U$15,MATCH(K$7,GRID!$A$4:$A$15,0),MATCH(1,($U$2=GRID!$B$1:$U$1)*(КАЛЕНДАРЬ!I24=GRID!$B$3:$U$3),0))*(1-GRID!$L$45))</f>
        <v>62500</v>
      </c>
      <c r="L62" s="5" cm="1">
        <f t="array" ref="L62">IF($I$2="Каникулы вместе",INDEX(GRID!$B$18:$U$29,MATCH(K$7,GRID!$A$18:$A$29,0),MATCH(1,($U$2=GRID!$B$1:$U$1)*(КАЛЕНДАРЬ!I24=GRID!$B$3:$U$3),0)),
INDEX(GRID!$B$18:$U$29,MATCH(K$7,GRID!$A$18:$A$29,0),MATCH(1,($U$2=GRID!$B$1:$U$1)*(КАЛЕНДАРЬ!I24=GRID!$B$3:$U$3),0))*(1-GRID!$L$45))</f>
        <v>67500</v>
      </c>
      <c r="M62" s="5" cm="1">
        <f t="array" ref="M62">IF($I$2="Каникулы вместе",INDEX(GRID!$B$4:$U$15,MATCH(M$7,GRID!$A$4:$A$15,0),MATCH(1,($U$2=GRID!$B$1:$U$1)*(КАЛЕНДАРЬ!I24=GRID!$B$3:$U$3),0)),
INDEX(GRID!$B$4:$U$15,MATCH(M$7,GRID!$A$4:$A$15,0),MATCH(1,($U$2=GRID!$B$1:$U$1)*(КАЛЕНДАРЬ!I24=GRID!$B$3:$U$3),0))*(1-GRID!$L$45))</f>
        <v>84300</v>
      </c>
      <c r="N62" s="5" cm="1">
        <f t="array" ref="N62">IF($I$2="Каникулы вместе",INDEX(GRID!$B$18:$U$29,MATCH(M$7,GRID!$A$18:$A$29,0),MATCH(1,($U$2=GRID!$B$1:$U$1)*(КАЛЕНДАРЬ!I24=GRID!$B$3:$U$3),0)),
INDEX(GRID!$B$18:$U$29,MATCH(M$7,GRID!$A$18:$A$29,0),MATCH(1,($U$2=GRID!$B$1:$U$1)*(КАЛЕНДАРЬ!I24=GRID!$B$3:$U$3),0))*(1-GRID!$L$45))</f>
        <v>89300</v>
      </c>
      <c r="O62" s="5" cm="1">
        <f t="array" ref="O62">IF($I$2="Каникулы вместе",INDEX(GRID!$B$4:$U$15,MATCH(O$7,GRID!$A$4:$A$15,0),MATCH(1,($U$2=GRID!$B$1:$U$1)*(КАЛЕНДАРЬ!I24=GRID!$B$3:$U$3),0)),
INDEX(GRID!$B$4:$U$15,MATCH(O$7,GRID!$A$4:$A$15,0),MATCH(1,($U$2=GRID!$B$1:$U$1)*(КАЛЕНДАРЬ!I24=GRID!$B$3:$U$3),0))*(1-GRID!$L$45))</f>
        <v>121100</v>
      </c>
      <c r="P62" s="5" cm="1">
        <f t="array" ref="P62">IF($I$2="Каникулы вместе",INDEX(GRID!$B$4:$U$15,MATCH(P$7,GRID!$A$4:$A$15,0),MATCH(1,($U$2=GRID!$B$1:$U$1)*(КАЛЕНДАРЬ!I24=GRID!$B$3:$U$3),0)),
INDEX(GRID!$B$4:$U$15,MATCH(P$7,GRID!$A$4:$A$15,0),MATCH(1,($U$2=GRID!$B$1:$U$1)*(КАЛЕНДАРЬ!I24=GRID!$B$3:$U$3),0))*(1-GRID!$L$45))</f>
        <v>165200</v>
      </c>
      <c r="Q62" s="5" cm="1">
        <f t="array" ref="Q62">IF($I$2="Каникулы вместе",INDEX(GRID!$B$4:$U$15,MATCH(Q$7,GRID!$A$4:$A$15,0),MATCH(1,($U$2=GRID!$B$1:$U$1)*(КАЛЕНДАРЬ!I24=GRID!$B$3:$U$3),0)),
INDEX(GRID!$B$4:$U$15,MATCH(Q$7,GRID!$A$4:$A$15,0),MATCH(1,($U$2=GRID!$B$1:$U$1)*(КАЛЕНДАРЬ!I24=GRID!$B$3:$U$3),0))*(1-GRID!$L$45))</f>
        <v>193700</v>
      </c>
      <c r="R62" s="5" cm="1">
        <f t="array" ref="R62">IF($I$2="Каникулы вместе",INDEX(GRID!$B$18:$U$29,MATCH(R$7,GRID!$A$18:$A$29,0),MATCH(1,($U$2=GRID!$B$1:$U$1)*(КАЛЕНДАРЬ!I24=GRID!$B$3:$U$3),0)),
INDEX(GRID!$B$18:$U$29,MATCH(R$7,GRID!$A$18:$A$29,0),MATCH(1,($U$2=GRID!$B$1:$U$1)*(КАЛЕНДАРЬ!I24=GRID!$B$3:$U$3),0))*(1-GRID!$L$45))</f>
        <v>220700</v>
      </c>
      <c r="S62" s="5" cm="1">
        <f t="array" ref="S62">IF($I$2="Каникулы вместе",INDEX(GRID!$B$4:$U$15,MATCH(S$7,GRID!$A$4:$A$15,0),MATCH(1,($U$2=GRID!$B$1:$U$1)*(КАЛЕНДАРЬ!I24=GRID!$B$3:$U$3),0)),
INDEX(GRID!$B$4:$U$15,MATCH(S$7,GRID!$A$4:$A$15,0),MATCH(1,($U$2=GRID!$B$1:$U$1)*(КАЛЕНДАРЬ!I24=GRID!$B$3:$U$3),0))*(1-GRID!$L$45))</f>
        <v>561500</v>
      </c>
      <c r="T62" s="5" cm="1">
        <f t="array" ref="T62">IF($I$2="Каникулы вместе",INDEX(GRID!$B$4:$U$15,MATCH(T$7,GRID!$A$4:$A$15,0),MATCH(1,($U$2=GRID!$B$1:$U$1)*(КАЛЕНДАРЬ!I24=GRID!$B$3:$U$3),0)),
INDEX(GRID!$B$4:$U$15,MATCH(T$7,GRID!$A$4:$A$15,0),MATCH(1,($U$2=GRID!$B$1:$U$1)*(КАЛЕНДАРЬ!I24=GRID!$B$3:$U$3),0))*(1-GRID!$L$45))</f>
        <v>688100</v>
      </c>
    </row>
    <row r="63" spans="1:20" hidden="1">
      <c r="A63" s="108" t="s">
        <v>17</v>
      </c>
      <c r="B63" s="109">
        <v>22</v>
      </c>
      <c r="C63" s="5" cm="1">
        <f t="array" ref="C63">IF($I$2="Каникулы вместе",INDEX(GRID!$B$4:$U$15,MATCH(C$7,GRID!$A$4:$A$15,0),MATCH(1,($U$2=GRID!$B$1:$U$1)*(КАЛЕНДАРЬ!I25=GRID!$B$3:$U$3),0)),
INDEX(GRID!$B$4:$U$15,MATCH(C$7,GRID!$A$4:$A$15,0),MATCH(1,($U$2=GRID!$B$1:$U$1)*(КАЛЕНДАРЬ!I25=GRID!$B$3:$U$3),0))*(1-GRID!$L$45))</f>
        <v>36500</v>
      </c>
      <c r="D63" s="5" cm="1">
        <f t="array" ref="D63">IF($I$2="Каникулы вместе",INDEX(GRID!$B$18:$U$29,MATCH(C$7,GRID!$A$18:$A$29,0),MATCH(1,($U$2=GRID!$B$1:$U$1)*(КАЛЕНДАРЬ!I25=GRID!$B$3:$U$3),0)),
INDEX(GRID!$B$18:$U$29,MATCH(C$7,GRID!$A$18:$A$29,0),MATCH(1,($U$2=GRID!$B$1:$U$1)*(КАЛЕНДАРЬ!I25=GRID!$B$3:$U$3),0))*(1-GRID!$L$45))</f>
        <v>41500</v>
      </c>
      <c r="E63" s="5" cm="1">
        <f t="array" ref="E63">IF($I$2="Каникулы вместе",INDEX(GRID!$B$4:$U$15,MATCH(E$7,GRID!$A$4:$A$15,0),MATCH(1,($U$2=GRID!$B$1:$U$1)*(КАЛЕНДАРЬ!I25=GRID!$B$3:$U$3),0)),
INDEX(GRID!$B$4:$U$15,MATCH(E$7,GRID!$A$4:$A$15,0),MATCH(1,($U$2=GRID!$B$1:$U$1)*(КАЛЕНДАРЬ!I25=GRID!$B$3:$U$3),0))*(1-GRID!$L$45))</f>
        <v>43700</v>
      </c>
      <c r="F63" s="5" cm="1">
        <f t="array" ref="F63">IF($I$2="Каникулы вместе",INDEX(GRID!$B$18:$U$29,MATCH(E$7,GRID!$A$18:$A$29,0),MATCH(1,($U$2=GRID!$B$1:$U$1)*(КАЛЕНДАРЬ!I25=GRID!$B$3:$U$3),0)),
INDEX(GRID!$B$18:$U$29,MATCH(E$7,GRID!$A$18:$A$29,0),MATCH(1,($U$2=GRID!$B$1:$U$1)*(КАЛЕНДАРЬ!I25=GRID!$B$3:$U$3),0))*(1-GRID!$L$45))</f>
        <v>48700</v>
      </c>
      <c r="G63" s="5" cm="1">
        <f t="array" ref="G63">IF($I$2="Каникулы вместе",INDEX(GRID!$B$4:$U$15,MATCH(G$7,GRID!$A$4:$A$15,0),MATCH(1,($U$2=GRID!$B$1:$U$1)*(КАЛЕНДАРЬ!I25=GRID!$B$3:$U$3),0)),
INDEX(GRID!$B$4:$U$15,MATCH(G$7,GRID!$A$4:$A$15,0),MATCH(1,($U$2=GRID!$B$1:$U$1)*(КАЛЕНДАРЬ!I25=GRID!$B$3:$U$3),0))*(1-GRID!$L$45))</f>
        <v>50200</v>
      </c>
      <c r="H63" s="5" cm="1">
        <f t="array" ref="H63">IF($I$2="Каникулы вместе",INDEX(GRID!$B$18:$U$29,MATCH(G$7,GRID!$A$18:$A$29,0),MATCH(1,($U$2=GRID!$B$1:$U$1)*(КАЛЕНДАРЬ!I25=GRID!$B$3:$U$3),0)),
INDEX(GRID!$B$18:$U$29,MATCH(G$7,GRID!$A$18:$A$29,0),MATCH(1,($U$2=GRID!$B$1:$U$1)*(КАЛЕНДАРЬ!I25=GRID!$B$3:$U$3),0))*(1-GRID!$L$45))</f>
        <v>55200</v>
      </c>
      <c r="I63" s="5" cm="1">
        <f t="array" ref="I63">IF($I$2="Каникулы вместе",INDEX(GRID!$B$4:$U$15,MATCH(I$7,GRID!$A$4:$A$15,0),MATCH(1,($U$2=GRID!$B$1:$U$1)*(КАЛЕНДАРЬ!I25=GRID!$B$3:$U$3),0)),
INDEX(GRID!$B$4:$U$15,MATCH(I$7,GRID!$A$4:$A$15,0),MATCH(1,($U$2=GRID!$B$1:$U$1)*(КАЛЕНДАРЬ!I25=GRID!$B$3:$U$3),0))*(1-GRID!$L$45))</f>
        <v>56200</v>
      </c>
      <c r="J63" s="5" cm="1">
        <f t="array" ref="J63">IF($I$2="Каникулы вместе",INDEX(GRID!$B$18:$U$29,MATCH(I$7,GRID!$A$18:$A$29,0),MATCH(1,($U$2=GRID!$B$1:$U$1)*(КАЛЕНДАРЬ!I25=GRID!$B$3:$U$3),0)),
INDEX(GRID!$B$18:$U$29,MATCH(I$7,GRID!$A$18:$A$29,0),MATCH(1,($U$2=GRID!$B$1:$U$1)*(КАЛЕНДАРЬ!I25=GRID!$B$3:$U$3),0))*(1-GRID!$L$45))</f>
        <v>61200</v>
      </c>
      <c r="K63" s="5" cm="1">
        <f t="array" ref="K63">IF($I$2="Каникулы вместе",INDEX(GRID!$B$4:$U$15,MATCH(K$7,GRID!$A$4:$A$15,0),MATCH(1,($U$2=GRID!$B$1:$U$1)*(КАЛЕНДАРЬ!I25=GRID!$B$3:$U$3),0)),
INDEX(GRID!$B$4:$U$15,MATCH(K$7,GRID!$A$4:$A$15,0),MATCH(1,($U$2=GRID!$B$1:$U$1)*(КАЛЕНДАРЬ!I25=GRID!$B$3:$U$3),0))*(1-GRID!$L$45))</f>
        <v>62500</v>
      </c>
      <c r="L63" s="5" cm="1">
        <f t="array" ref="L63">IF($I$2="Каникулы вместе",INDEX(GRID!$B$18:$U$29,MATCH(K$7,GRID!$A$18:$A$29,0),MATCH(1,($U$2=GRID!$B$1:$U$1)*(КАЛЕНДАРЬ!I25=GRID!$B$3:$U$3),0)),
INDEX(GRID!$B$18:$U$29,MATCH(K$7,GRID!$A$18:$A$29,0),MATCH(1,($U$2=GRID!$B$1:$U$1)*(КАЛЕНДАРЬ!I25=GRID!$B$3:$U$3),0))*(1-GRID!$L$45))</f>
        <v>67500</v>
      </c>
      <c r="M63" s="5" cm="1">
        <f t="array" ref="M63">IF($I$2="Каникулы вместе",INDEX(GRID!$B$4:$U$15,MATCH(M$7,GRID!$A$4:$A$15,0),MATCH(1,($U$2=GRID!$B$1:$U$1)*(КАЛЕНДАРЬ!I25=GRID!$B$3:$U$3),0)),
INDEX(GRID!$B$4:$U$15,MATCH(M$7,GRID!$A$4:$A$15,0),MATCH(1,($U$2=GRID!$B$1:$U$1)*(КАЛЕНДАРЬ!I25=GRID!$B$3:$U$3),0))*(1-GRID!$L$45))</f>
        <v>84300</v>
      </c>
      <c r="N63" s="5" cm="1">
        <f t="array" ref="N63">IF($I$2="Каникулы вместе",INDEX(GRID!$B$18:$U$29,MATCH(M$7,GRID!$A$18:$A$29,0),MATCH(1,($U$2=GRID!$B$1:$U$1)*(КАЛЕНДАРЬ!I25=GRID!$B$3:$U$3),0)),
INDEX(GRID!$B$18:$U$29,MATCH(M$7,GRID!$A$18:$A$29,0),MATCH(1,($U$2=GRID!$B$1:$U$1)*(КАЛЕНДАРЬ!I25=GRID!$B$3:$U$3),0))*(1-GRID!$L$45))</f>
        <v>89300</v>
      </c>
      <c r="O63" s="5" cm="1">
        <f t="array" ref="O63">IF($I$2="Каникулы вместе",INDEX(GRID!$B$4:$U$15,MATCH(O$7,GRID!$A$4:$A$15,0),MATCH(1,($U$2=GRID!$B$1:$U$1)*(КАЛЕНДАРЬ!I25=GRID!$B$3:$U$3),0)),
INDEX(GRID!$B$4:$U$15,MATCH(O$7,GRID!$A$4:$A$15,0),MATCH(1,($U$2=GRID!$B$1:$U$1)*(КАЛЕНДАРЬ!I25=GRID!$B$3:$U$3),0))*(1-GRID!$L$45))</f>
        <v>121100</v>
      </c>
      <c r="P63" s="5" cm="1">
        <f t="array" ref="P63">IF($I$2="Каникулы вместе",INDEX(GRID!$B$4:$U$15,MATCH(P$7,GRID!$A$4:$A$15,0),MATCH(1,($U$2=GRID!$B$1:$U$1)*(КАЛЕНДАРЬ!I25=GRID!$B$3:$U$3),0)),
INDEX(GRID!$B$4:$U$15,MATCH(P$7,GRID!$A$4:$A$15,0),MATCH(1,($U$2=GRID!$B$1:$U$1)*(КАЛЕНДАРЬ!I25=GRID!$B$3:$U$3),0))*(1-GRID!$L$45))</f>
        <v>165200</v>
      </c>
      <c r="Q63" s="5" cm="1">
        <f t="array" ref="Q63">IF($I$2="Каникулы вместе",INDEX(GRID!$B$4:$U$15,MATCH(Q$7,GRID!$A$4:$A$15,0),MATCH(1,($U$2=GRID!$B$1:$U$1)*(КАЛЕНДАРЬ!I25=GRID!$B$3:$U$3),0)),
INDEX(GRID!$B$4:$U$15,MATCH(Q$7,GRID!$A$4:$A$15,0),MATCH(1,($U$2=GRID!$B$1:$U$1)*(КАЛЕНДАРЬ!I25=GRID!$B$3:$U$3),0))*(1-GRID!$L$45))</f>
        <v>193700</v>
      </c>
      <c r="R63" s="5" cm="1">
        <f t="array" ref="R63">IF($I$2="Каникулы вместе",INDEX(GRID!$B$18:$U$29,MATCH(R$7,GRID!$A$18:$A$29,0),MATCH(1,($U$2=GRID!$B$1:$U$1)*(КАЛЕНДАРЬ!I25=GRID!$B$3:$U$3),0)),
INDEX(GRID!$B$18:$U$29,MATCH(R$7,GRID!$A$18:$A$29,0),MATCH(1,($U$2=GRID!$B$1:$U$1)*(КАЛЕНДАРЬ!I25=GRID!$B$3:$U$3),0))*(1-GRID!$L$45))</f>
        <v>220700</v>
      </c>
      <c r="S63" s="5" cm="1">
        <f t="array" ref="S63">IF($I$2="Каникулы вместе",INDEX(GRID!$B$4:$U$15,MATCH(S$7,GRID!$A$4:$A$15,0),MATCH(1,($U$2=GRID!$B$1:$U$1)*(КАЛЕНДАРЬ!I25=GRID!$B$3:$U$3),0)),
INDEX(GRID!$B$4:$U$15,MATCH(S$7,GRID!$A$4:$A$15,0),MATCH(1,($U$2=GRID!$B$1:$U$1)*(КАЛЕНДАРЬ!I25=GRID!$B$3:$U$3),0))*(1-GRID!$L$45))</f>
        <v>561500</v>
      </c>
      <c r="T63" s="5" cm="1">
        <f t="array" ref="T63">IF($I$2="Каникулы вместе",INDEX(GRID!$B$4:$U$15,MATCH(T$7,GRID!$A$4:$A$15,0),MATCH(1,($U$2=GRID!$B$1:$U$1)*(КАЛЕНДАРЬ!I25=GRID!$B$3:$U$3),0)),
INDEX(GRID!$B$4:$U$15,MATCH(T$7,GRID!$A$4:$A$15,0),MATCH(1,($U$2=GRID!$B$1:$U$1)*(КАЛЕНДАРЬ!I25=GRID!$B$3:$U$3),0))*(1-GRID!$L$45))</f>
        <v>688100</v>
      </c>
    </row>
    <row r="64" spans="1:20" hidden="1">
      <c r="A64" s="108" t="s">
        <v>11</v>
      </c>
      <c r="B64" s="109">
        <v>23</v>
      </c>
      <c r="C64" s="5" cm="1">
        <f t="array" ref="C64">IF($I$2="Каникулы вместе",INDEX(GRID!$B$4:$U$15,MATCH(C$7,GRID!$A$4:$A$15,0),MATCH(1,($U$2=GRID!$B$1:$U$1)*(КАЛЕНДАРЬ!I26=GRID!$B$3:$U$3),0)),
INDEX(GRID!$B$4:$U$15,MATCH(C$7,GRID!$A$4:$A$15,0),MATCH(1,($U$2=GRID!$B$1:$U$1)*(КАЛЕНДАРЬ!I26=GRID!$B$3:$U$3),0))*(1-GRID!$L$45))</f>
        <v>33200</v>
      </c>
      <c r="D64" s="5" cm="1">
        <f t="array" ref="D64">IF($I$2="Каникулы вместе",INDEX(GRID!$B$18:$U$29,MATCH(C$7,GRID!$A$18:$A$29,0),MATCH(1,($U$2=GRID!$B$1:$U$1)*(КАЛЕНДАРЬ!I26=GRID!$B$3:$U$3),0)),
INDEX(GRID!$B$18:$U$29,MATCH(C$7,GRID!$A$18:$A$29,0),MATCH(1,($U$2=GRID!$B$1:$U$1)*(КАЛЕНДАРЬ!I26=GRID!$B$3:$U$3),0))*(1-GRID!$L$45))</f>
        <v>38200</v>
      </c>
      <c r="E64" s="5" cm="1">
        <f t="array" ref="E64">IF($I$2="Каникулы вместе",INDEX(GRID!$B$4:$U$15,MATCH(E$7,GRID!$A$4:$A$15,0),MATCH(1,($U$2=GRID!$B$1:$U$1)*(КАЛЕНДАРЬ!I26=GRID!$B$3:$U$3),0)),
INDEX(GRID!$B$4:$U$15,MATCH(E$7,GRID!$A$4:$A$15,0),MATCH(1,($U$2=GRID!$B$1:$U$1)*(КАЛЕНДАРЬ!I26=GRID!$B$3:$U$3),0))*(1-GRID!$L$45))</f>
        <v>39900</v>
      </c>
      <c r="F64" s="5" cm="1">
        <f t="array" ref="F64">IF($I$2="Каникулы вместе",INDEX(GRID!$B$18:$U$29,MATCH(E$7,GRID!$A$18:$A$29,0),MATCH(1,($U$2=GRID!$B$1:$U$1)*(КАЛЕНДАРЬ!I26=GRID!$B$3:$U$3),0)),
INDEX(GRID!$B$18:$U$29,MATCH(E$7,GRID!$A$18:$A$29,0),MATCH(1,($U$2=GRID!$B$1:$U$1)*(КАЛЕНДАРЬ!I26=GRID!$B$3:$U$3),0))*(1-GRID!$L$45))</f>
        <v>44900</v>
      </c>
      <c r="G64" s="5" cm="1">
        <f t="array" ref="G64">IF($I$2="Каникулы вместе",INDEX(GRID!$B$4:$U$15,MATCH(G$7,GRID!$A$4:$A$15,0),MATCH(1,($U$2=GRID!$B$1:$U$1)*(КАЛЕНДАРЬ!I26=GRID!$B$3:$U$3),0)),
INDEX(GRID!$B$4:$U$15,MATCH(G$7,GRID!$A$4:$A$15,0),MATCH(1,($U$2=GRID!$B$1:$U$1)*(КАЛЕНДАРЬ!I26=GRID!$B$3:$U$3),0))*(1-GRID!$L$45))</f>
        <v>46200</v>
      </c>
      <c r="H64" s="5" cm="1">
        <f t="array" ref="H64">IF($I$2="Каникулы вместе",INDEX(GRID!$B$18:$U$29,MATCH(G$7,GRID!$A$18:$A$29,0),MATCH(1,($U$2=GRID!$B$1:$U$1)*(КАЛЕНДАРЬ!I26=GRID!$B$3:$U$3),0)),
INDEX(GRID!$B$18:$U$29,MATCH(G$7,GRID!$A$18:$A$29,0),MATCH(1,($U$2=GRID!$B$1:$U$1)*(КАЛЕНДАРЬ!I26=GRID!$B$3:$U$3),0))*(1-GRID!$L$45))</f>
        <v>51200</v>
      </c>
      <c r="I64" s="5" cm="1">
        <f t="array" ref="I64">IF($I$2="Каникулы вместе",INDEX(GRID!$B$4:$U$15,MATCH(I$7,GRID!$A$4:$A$15,0),MATCH(1,($U$2=GRID!$B$1:$U$1)*(КАЛЕНДАРЬ!I26=GRID!$B$3:$U$3),0)),
INDEX(GRID!$B$4:$U$15,MATCH(I$7,GRID!$A$4:$A$15,0),MATCH(1,($U$2=GRID!$B$1:$U$1)*(КАЛЕНДАРЬ!I26=GRID!$B$3:$U$3),0))*(1-GRID!$L$45))</f>
        <v>51700</v>
      </c>
      <c r="J64" s="5" cm="1">
        <f t="array" ref="J64">IF($I$2="Каникулы вместе",INDEX(GRID!$B$18:$U$29,MATCH(I$7,GRID!$A$18:$A$29,0),MATCH(1,($U$2=GRID!$B$1:$U$1)*(КАЛЕНДАРЬ!I26=GRID!$B$3:$U$3),0)),
INDEX(GRID!$B$18:$U$29,MATCH(I$7,GRID!$A$18:$A$29,0),MATCH(1,($U$2=GRID!$B$1:$U$1)*(КАЛЕНДАРЬ!I26=GRID!$B$3:$U$3),0))*(1-GRID!$L$45))</f>
        <v>56700</v>
      </c>
      <c r="K64" s="5" cm="1">
        <f t="array" ref="K64">IF($I$2="Каникулы вместе",INDEX(GRID!$B$4:$U$15,MATCH(K$7,GRID!$A$4:$A$15,0),MATCH(1,($U$2=GRID!$B$1:$U$1)*(КАЛЕНДАРЬ!I26=GRID!$B$3:$U$3),0)),
INDEX(GRID!$B$4:$U$15,MATCH(K$7,GRID!$A$4:$A$15,0),MATCH(1,($U$2=GRID!$B$1:$U$1)*(КАЛЕНДАРЬ!I26=GRID!$B$3:$U$3),0))*(1-GRID!$L$45))</f>
        <v>57800</v>
      </c>
      <c r="L64" s="5" cm="1">
        <f t="array" ref="L64">IF($I$2="Каникулы вместе",INDEX(GRID!$B$18:$U$29,MATCH(K$7,GRID!$A$18:$A$29,0),MATCH(1,($U$2=GRID!$B$1:$U$1)*(КАЛЕНДАРЬ!I26=GRID!$B$3:$U$3),0)),
INDEX(GRID!$B$18:$U$29,MATCH(K$7,GRID!$A$18:$A$29,0),MATCH(1,($U$2=GRID!$B$1:$U$1)*(КАЛЕНДАРЬ!I26=GRID!$B$3:$U$3),0))*(1-GRID!$L$45))</f>
        <v>62800</v>
      </c>
      <c r="M64" s="5" cm="1">
        <f t="array" ref="M64">IF($I$2="Каникулы вместе",INDEX(GRID!$B$4:$U$15,MATCH(M$7,GRID!$A$4:$A$15,0),MATCH(1,($U$2=GRID!$B$1:$U$1)*(КАЛЕНДАРЬ!I26=GRID!$B$3:$U$3),0)),
INDEX(GRID!$B$4:$U$15,MATCH(M$7,GRID!$A$4:$A$15,0),MATCH(1,($U$2=GRID!$B$1:$U$1)*(КАЛЕНДАРЬ!I26=GRID!$B$3:$U$3),0))*(1-GRID!$L$45))</f>
        <v>79000</v>
      </c>
      <c r="N64" s="5" cm="1">
        <f t="array" ref="N64">IF($I$2="Каникулы вместе",INDEX(GRID!$B$18:$U$29,MATCH(M$7,GRID!$A$18:$A$29,0),MATCH(1,($U$2=GRID!$B$1:$U$1)*(КАЛЕНДАРЬ!I26=GRID!$B$3:$U$3),0)),
INDEX(GRID!$B$18:$U$29,MATCH(M$7,GRID!$A$18:$A$29,0),MATCH(1,($U$2=GRID!$B$1:$U$1)*(КАЛЕНДАРЬ!I26=GRID!$B$3:$U$3),0))*(1-GRID!$L$45))</f>
        <v>84000</v>
      </c>
      <c r="O64" s="5" cm="1">
        <f t="array" ref="O64">IF($I$2="Каникулы вместе",INDEX(GRID!$B$4:$U$15,MATCH(O$7,GRID!$A$4:$A$15,0),MATCH(1,($U$2=GRID!$B$1:$U$1)*(КАЛЕНДАРЬ!I26=GRID!$B$3:$U$3),0)),
INDEX(GRID!$B$4:$U$15,MATCH(O$7,GRID!$A$4:$A$15,0),MATCH(1,($U$2=GRID!$B$1:$U$1)*(КАЛЕНДАРЬ!I26=GRID!$B$3:$U$3),0))*(1-GRID!$L$45))</f>
        <v>114800</v>
      </c>
      <c r="P64" s="5" cm="1">
        <f t="array" ref="P64">IF($I$2="Каникулы вместе",INDEX(GRID!$B$4:$U$15,MATCH(P$7,GRID!$A$4:$A$15,0),MATCH(1,($U$2=GRID!$B$1:$U$1)*(КАЛЕНДАРЬ!I26=GRID!$B$3:$U$3),0)),
INDEX(GRID!$B$4:$U$15,MATCH(P$7,GRID!$A$4:$A$15,0),MATCH(1,($U$2=GRID!$B$1:$U$1)*(КАЛЕНДАРЬ!I26=GRID!$B$3:$U$3),0))*(1-GRID!$L$45))</f>
        <v>158000</v>
      </c>
      <c r="Q64" s="5" cm="1">
        <f t="array" ref="Q64">IF($I$2="Каникулы вместе",INDEX(GRID!$B$4:$U$15,MATCH(Q$7,GRID!$A$4:$A$15,0),MATCH(1,($U$2=GRID!$B$1:$U$1)*(КАЛЕНДАРЬ!I26=GRID!$B$3:$U$3),0)),
INDEX(GRID!$B$4:$U$15,MATCH(Q$7,GRID!$A$4:$A$15,0),MATCH(1,($U$2=GRID!$B$1:$U$1)*(КАЛЕНДАРЬ!I26=GRID!$B$3:$U$3),0))*(1-GRID!$L$45))</f>
        <v>185500</v>
      </c>
      <c r="R64" s="5" cm="1">
        <f t="array" ref="R64">IF($I$2="Каникулы вместе",INDEX(GRID!$B$18:$U$29,MATCH(R$7,GRID!$A$18:$A$29,0),MATCH(1,($U$2=GRID!$B$1:$U$1)*(КАЛЕНДАРЬ!I26=GRID!$B$3:$U$3),0)),
INDEX(GRID!$B$18:$U$29,MATCH(R$7,GRID!$A$18:$A$29,0),MATCH(1,($U$2=GRID!$B$1:$U$1)*(КАЛЕНДАРЬ!I26=GRID!$B$3:$U$3),0))*(1-GRID!$L$45))</f>
        <v>211300</v>
      </c>
      <c r="S64" s="5" cm="1">
        <f t="array" ref="S64">IF($I$2="Каникулы вместе",INDEX(GRID!$B$4:$U$15,MATCH(S$7,GRID!$A$4:$A$15,0),MATCH(1,($U$2=GRID!$B$1:$U$1)*(КАЛЕНДАРЬ!I26=GRID!$B$3:$U$3),0)),
INDEX(GRID!$B$4:$U$15,MATCH(S$7,GRID!$A$4:$A$15,0),MATCH(1,($U$2=GRID!$B$1:$U$1)*(КАЛЕНДАРЬ!I26=GRID!$B$3:$U$3),0))*(1-GRID!$L$45))</f>
        <v>533500</v>
      </c>
      <c r="T64" s="5" cm="1">
        <f t="array" ref="T64">IF($I$2="Каникулы вместе",INDEX(GRID!$B$4:$U$15,MATCH(T$7,GRID!$A$4:$A$15,0),MATCH(1,($U$2=GRID!$B$1:$U$1)*(КАЛЕНДАРЬ!I26=GRID!$B$3:$U$3),0)),
INDEX(GRID!$B$4:$U$15,MATCH(T$7,GRID!$A$4:$A$15,0),MATCH(1,($U$2=GRID!$B$1:$U$1)*(КАЛЕНДАРЬ!I26=GRID!$B$3:$U$3),0))*(1-GRID!$L$45))</f>
        <v>651900</v>
      </c>
    </row>
    <row r="65" spans="1:20" hidden="1">
      <c r="A65" s="108" t="s">
        <v>12</v>
      </c>
      <c r="B65" s="109">
        <v>24</v>
      </c>
      <c r="C65" s="5" cm="1">
        <f t="array" ref="C65">IF($I$2="Каникулы вместе",INDEX(GRID!$B$4:$U$15,MATCH(C$7,GRID!$A$4:$A$15,0),MATCH(1,($U$2=GRID!$B$1:$U$1)*(КАЛЕНДАРЬ!I27=GRID!$B$3:$U$3),0)),
INDEX(GRID!$B$4:$U$15,MATCH(C$7,GRID!$A$4:$A$15,0),MATCH(1,($U$2=GRID!$B$1:$U$1)*(КАЛЕНДАРЬ!I27=GRID!$B$3:$U$3),0))*(1-GRID!$L$45))</f>
        <v>33200</v>
      </c>
      <c r="D65" s="5" cm="1">
        <f t="array" ref="D65">IF($I$2="Каникулы вместе",INDEX(GRID!$B$18:$U$29,MATCH(C$7,GRID!$A$18:$A$29,0),MATCH(1,($U$2=GRID!$B$1:$U$1)*(КАЛЕНДАРЬ!I27=GRID!$B$3:$U$3),0)),
INDEX(GRID!$B$18:$U$29,MATCH(C$7,GRID!$A$18:$A$29,0),MATCH(1,($U$2=GRID!$B$1:$U$1)*(КАЛЕНДАРЬ!I27=GRID!$B$3:$U$3),0))*(1-GRID!$L$45))</f>
        <v>38200</v>
      </c>
      <c r="E65" s="5" cm="1">
        <f t="array" ref="E65">IF($I$2="Каникулы вместе",INDEX(GRID!$B$4:$U$15,MATCH(E$7,GRID!$A$4:$A$15,0),MATCH(1,($U$2=GRID!$B$1:$U$1)*(КАЛЕНДАРЬ!I27=GRID!$B$3:$U$3),0)),
INDEX(GRID!$B$4:$U$15,MATCH(E$7,GRID!$A$4:$A$15,0),MATCH(1,($U$2=GRID!$B$1:$U$1)*(КАЛЕНДАРЬ!I27=GRID!$B$3:$U$3),0))*(1-GRID!$L$45))</f>
        <v>39900</v>
      </c>
      <c r="F65" s="5" cm="1">
        <f t="array" ref="F65">IF($I$2="Каникулы вместе",INDEX(GRID!$B$18:$U$29,MATCH(E$7,GRID!$A$18:$A$29,0),MATCH(1,($U$2=GRID!$B$1:$U$1)*(КАЛЕНДАРЬ!I27=GRID!$B$3:$U$3),0)),
INDEX(GRID!$B$18:$U$29,MATCH(E$7,GRID!$A$18:$A$29,0),MATCH(1,($U$2=GRID!$B$1:$U$1)*(КАЛЕНДАРЬ!I27=GRID!$B$3:$U$3),0))*(1-GRID!$L$45))</f>
        <v>44900</v>
      </c>
      <c r="G65" s="5" cm="1">
        <f t="array" ref="G65">IF($I$2="Каникулы вместе",INDEX(GRID!$B$4:$U$15,MATCH(G$7,GRID!$A$4:$A$15,0),MATCH(1,($U$2=GRID!$B$1:$U$1)*(КАЛЕНДАРЬ!I27=GRID!$B$3:$U$3),0)),
INDEX(GRID!$B$4:$U$15,MATCH(G$7,GRID!$A$4:$A$15,0),MATCH(1,($U$2=GRID!$B$1:$U$1)*(КАЛЕНДАРЬ!I27=GRID!$B$3:$U$3),0))*(1-GRID!$L$45))</f>
        <v>46200</v>
      </c>
      <c r="H65" s="5" cm="1">
        <f t="array" ref="H65">IF($I$2="Каникулы вместе",INDEX(GRID!$B$18:$U$29,MATCH(G$7,GRID!$A$18:$A$29,0),MATCH(1,($U$2=GRID!$B$1:$U$1)*(КАЛЕНДАРЬ!I27=GRID!$B$3:$U$3),0)),
INDEX(GRID!$B$18:$U$29,MATCH(G$7,GRID!$A$18:$A$29,0),MATCH(1,($U$2=GRID!$B$1:$U$1)*(КАЛЕНДАРЬ!I27=GRID!$B$3:$U$3),0))*(1-GRID!$L$45))</f>
        <v>51200</v>
      </c>
      <c r="I65" s="5" cm="1">
        <f t="array" ref="I65">IF($I$2="Каникулы вместе",INDEX(GRID!$B$4:$U$15,MATCH(I$7,GRID!$A$4:$A$15,0),MATCH(1,($U$2=GRID!$B$1:$U$1)*(КАЛЕНДАРЬ!I27=GRID!$B$3:$U$3),0)),
INDEX(GRID!$B$4:$U$15,MATCH(I$7,GRID!$A$4:$A$15,0),MATCH(1,($U$2=GRID!$B$1:$U$1)*(КАЛЕНДАРЬ!I27=GRID!$B$3:$U$3),0))*(1-GRID!$L$45))</f>
        <v>51700</v>
      </c>
      <c r="J65" s="5" cm="1">
        <f t="array" ref="J65">IF($I$2="Каникулы вместе",INDEX(GRID!$B$18:$U$29,MATCH(I$7,GRID!$A$18:$A$29,0),MATCH(1,($U$2=GRID!$B$1:$U$1)*(КАЛЕНДАРЬ!I27=GRID!$B$3:$U$3),0)),
INDEX(GRID!$B$18:$U$29,MATCH(I$7,GRID!$A$18:$A$29,0),MATCH(1,($U$2=GRID!$B$1:$U$1)*(КАЛЕНДАРЬ!I27=GRID!$B$3:$U$3),0))*(1-GRID!$L$45))</f>
        <v>56700</v>
      </c>
      <c r="K65" s="5" cm="1">
        <f t="array" ref="K65">IF($I$2="Каникулы вместе",INDEX(GRID!$B$4:$U$15,MATCH(K$7,GRID!$A$4:$A$15,0),MATCH(1,($U$2=GRID!$B$1:$U$1)*(КАЛЕНДАРЬ!I27=GRID!$B$3:$U$3),0)),
INDEX(GRID!$B$4:$U$15,MATCH(K$7,GRID!$A$4:$A$15,0),MATCH(1,($U$2=GRID!$B$1:$U$1)*(КАЛЕНДАРЬ!I27=GRID!$B$3:$U$3),0))*(1-GRID!$L$45))</f>
        <v>57800</v>
      </c>
      <c r="L65" s="5" cm="1">
        <f t="array" ref="L65">IF($I$2="Каникулы вместе",INDEX(GRID!$B$18:$U$29,MATCH(K$7,GRID!$A$18:$A$29,0),MATCH(1,($U$2=GRID!$B$1:$U$1)*(КАЛЕНДАРЬ!I27=GRID!$B$3:$U$3),0)),
INDEX(GRID!$B$18:$U$29,MATCH(K$7,GRID!$A$18:$A$29,0),MATCH(1,($U$2=GRID!$B$1:$U$1)*(КАЛЕНДАРЬ!I27=GRID!$B$3:$U$3),0))*(1-GRID!$L$45))</f>
        <v>62800</v>
      </c>
      <c r="M65" s="5" cm="1">
        <f t="array" ref="M65">IF($I$2="Каникулы вместе",INDEX(GRID!$B$4:$U$15,MATCH(M$7,GRID!$A$4:$A$15,0),MATCH(1,($U$2=GRID!$B$1:$U$1)*(КАЛЕНДАРЬ!I27=GRID!$B$3:$U$3),0)),
INDEX(GRID!$B$4:$U$15,MATCH(M$7,GRID!$A$4:$A$15,0),MATCH(1,($U$2=GRID!$B$1:$U$1)*(КАЛЕНДАРЬ!I27=GRID!$B$3:$U$3),0))*(1-GRID!$L$45))</f>
        <v>79000</v>
      </c>
      <c r="N65" s="5" cm="1">
        <f t="array" ref="N65">IF($I$2="Каникулы вместе",INDEX(GRID!$B$18:$U$29,MATCH(M$7,GRID!$A$18:$A$29,0),MATCH(1,($U$2=GRID!$B$1:$U$1)*(КАЛЕНДАРЬ!I27=GRID!$B$3:$U$3),0)),
INDEX(GRID!$B$18:$U$29,MATCH(M$7,GRID!$A$18:$A$29,0),MATCH(1,($U$2=GRID!$B$1:$U$1)*(КАЛЕНДАРЬ!I27=GRID!$B$3:$U$3),0))*(1-GRID!$L$45))</f>
        <v>84000</v>
      </c>
      <c r="O65" s="5" cm="1">
        <f t="array" ref="O65">IF($I$2="Каникулы вместе",INDEX(GRID!$B$4:$U$15,MATCH(O$7,GRID!$A$4:$A$15,0),MATCH(1,($U$2=GRID!$B$1:$U$1)*(КАЛЕНДАРЬ!I27=GRID!$B$3:$U$3),0)),
INDEX(GRID!$B$4:$U$15,MATCH(O$7,GRID!$A$4:$A$15,0),MATCH(1,($U$2=GRID!$B$1:$U$1)*(КАЛЕНДАРЬ!I27=GRID!$B$3:$U$3),0))*(1-GRID!$L$45))</f>
        <v>114800</v>
      </c>
      <c r="P65" s="5" cm="1">
        <f t="array" ref="P65">IF($I$2="Каникулы вместе",INDEX(GRID!$B$4:$U$15,MATCH(P$7,GRID!$A$4:$A$15,0),MATCH(1,($U$2=GRID!$B$1:$U$1)*(КАЛЕНДАРЬ!I27=GRID!$B$3:$U$3),0)),
INDEX(GRID!$B$4:$U$15,MATCH(P$7,GRID!$A$4:$A$15,0),MATCH(1,($U$2=GRID!$B$1:$U$1)*(КАЛЕНДАРЬ!I27=GRID!$B$3:$U$3),0))*(1-GRID!$L$45))</f>
        <v>158000</v>
      </c>
      <c r="Q65" s="5" cm="1">
        <f t="array" ref="Q65">IF($I$2="Каникулы вместе",INDEX(GRID!$B$4:$U$15,MATCH(Q$7,GRID!$A$4:$A$15,0),MATCH(1,($U$2=GRID!$B$1:$U$1)*(КАЛЕНДАРЬ!I27=GRID!$B$3:$U$3),0)),
INDEX(GRID!$B$4:$U$15,MATCH(Q$7,GRID!$A$4:$A$15,0),MATCH(1,($U$2=GRID!$B$1:$U$1)*(КАЛЕНДАРЬ!I27=GRID!$B$3:$U$3),0))*(1-GRID!$L$45))</f>
        <v>185500</v>
      </c>
      <c r="R65" s="5" cm="1">
        <f t="array" ref="R65">IF($I$2="Каникулы вместе",INDEX(GRID!$B$18:$U$29,MATCH(R$7,GRID!$A$18:$A$29,0),MATCH(1,($U$2=GRID!$B$1:$U$1)*(КАЛЕНДАРЬ!I27=GRID!$B$3:$U$3),0)),
INDEX(GRID!$B$18:$U$29,MATCH(R$7,GRID!$A$18:$A$29,0),MATCH(1,($U$2=GRID!$B$1:$U$1)*(КАЛЕНДАРЬ!I27=GRID!$B$3:$U$3),0))*(1-GRID!$L$45))</f>
        <v>211300</v>
      </c>
      <c r="S65" s="5" cm="1">
        <f t="array" ref="S65">IF($I$2="Каникулы вместе",INDEX(GRID!$B$4:$U$15,MATCH(S$7,GRID!$A$4:$A$15,0),MATCH(1,($U$2=GRID!$B$1:$U$1)*(КАЛЕНДАРЬ!I27=GRID!$B$3:$U$3),0)),
INDEX(GRID!$B$4:$U$15,MATCH(S$7,GRID!$A$4:$A$15,0),MATCH(1,($U$2=GRID!$B$1:$U$1)*(КАЛЕНДАРЬ!I27=GRID!$B$3:$U$3),0))*(1-GRID!$L$45))</f>
        <v>533500</v>
      </c>
      <c r="T65" s="5" cm="1">
        <f t="array" ref="T65">IF($I$2="Каникулы вместе",INDEX(GRID!$B$4:$U$15,MATCH(T$7,GRID!$A$4:$A$15,0),MATCH(1,($U$2=GRID!$B$1:$U$1)*(КАЛЕНДАРЬ!I27=GRID!$B$3:$U$3),0)),
INDEX(GRID!$B$4:$U$15,MATCH(T$7,GRID!$A$4:$A$15,0),MATCH(1,($U$2=GRID!$B$1:$U$1)*(КАЛЕНДАРЬ!I27=GRID!$B$3:$U$3),0))*(1-GRID!$L$45))</f>
        <v>651900</v>
      </c>
    </row>
    <row r="66" spans="1:20" hidden="1">
      <c r="A66" s="108" t="s">
        <v>13</v>
      </c>
      <c r="B66" s="109">
        <v>25</v>
      </c>
      <c r="C66" s="5" cm="1">
        <f t="array" ref="C66">IF($I$2="Каникулы вместе",INDEX(GRID!$B$4:$U$15,MATCH(C$7,GRID!$A$4:$A$15,0),MATCH(1,($U$2=GRID!$B$1:$U$1)*(КАЛЕНДАРЬ!I28=GRID!$B$3:$U$3),0)),
INDEX(GRID!$B$4:$U$15,MATCH(C$7,GRID!$A$4:$A$15,0),MATCH(1,($U$2=GRID!$B$1:$U$1)*(КАЛЕНДАРЬ!I28=GRID!$B$3:$U$3),0))*(1-GRID!$L$45))</f>
        <v>33200</v>
      </c>
      <c r="D66" s="5" cm="1">
        <f t="array" ref="D66">IF($I$2="Каникулы вместе",INDEX(GRID!$B$18:$U$29,MATCH(C$7,GRID!$A$18:$A$29,0),MATCH(1,($U$2=GRID!$B$1:$U$1)*(КАЛЕНДАРЬ!I28=GRID!$B$3:$U$3),0)),
INDEX(GRID!$B$18:$U$29,MATCH(C$7,GRID!$A$18:$A$29,0),MATCH(1,($U$2=GRID!$B$1:$U$1)*(КАЛЕНДАРЬ!I28=GRID!$B$3:$U$3),0))*(1-GRID!$L$45))</f>
        <v>38200</v>
      </c>
      <c r="E66" s="5" cm="1">
        <f t="array" ref="E66">IF($I$2="Каникулы вместе",INDEX(GRID!$B$4:$U$15,MATCH(E$7,GRID!$A$4:$A$15,0),MATCH(1,($U$2=GRID!$B$1:$U$1)*(КАЛЕНДАРЬ!I28=GRID!$B$3:$U$3),0)),
INDEX(GRID!$B$4:$U$15,MATCH(E$7,GRID!$A$4:$A$15,0),MATCH(1,($U$2=GRID!$B$1:$U$1)*(КАЛЕНДАРЬ!I28=GRID!$B$3:$U$3),0))*(1-GRID!$L$45))</f>
        <v>39900</v>
      </c>
      <c r="F66" s="5" cm="1">
        <f t="array" ref="F66">IF($I$2="Каникулы вместе",INDEX(GRID!$B$18:$U$29,MATCH(E$7,GRID!$A$18:$A$29,0),MATCH(1,($U$2=GRID!$B$1:$U$1)*(КАЛЕНДАРЬ!I28=GRID!$B$3:$U$3),0)),
INDEX(GRID!$B$18:$U$29,MATCH(E$7,GRID!$A$18:$A$29,0),MATCH(1,($U$2=GRID!$B$1:$U$1)*(КАЛЕНДАРЬ!I28=GRID!$B$3:$U$3),0))*(1-GRID!$L$45))</f>
        <v>44900</v>
      </c>
      <c r="G66" s="5" cm="1">
        <f t="array" ref="G66">IF($I$2="Каникулы вместе",INDEX(GRID!$B$4:$U$15,MATCH(G$7,GRID!$A$4:$A$15,0),MATCH(1,($U$2=GRID!$B$1:$U$1)*(КАЛЕНДАРЬ!I28=GRID!$B$3:$U$3),0)),
INDEX(GRID!$B$4:$U$15,MATCH(G$7,GRID!$A$4:$A$15,0),MATCH(1,($U$2=GRID!$B$1:$U$1)*(КАЛЕНДАРЬ!I28=GRID!$B$3:$U$3),0))*(1-GRID!$L$45))</f>
        <v>46200</v>
      </c>
      <c r="H66" s="5" cm="1">
        <f t="array" ref="H66">IF($I$2="Каникулы вместе",INDEX(GRID!$B$18:$U$29,MATCH(G$7,GRID!$A$18:$A$29,0),MATCH(1,($U$2=GRID!$B$1:$U$1)*(КАЛЕНДАРЬ!I28=GRID!$B$3:$U$3),0)),
INDEX(GRID!$B$18:$U$29,MATCH(G$7,GRID!$A$18:$A$29,0),MATCH(1,($U$2=GRID!$B$1:$U$1)*(КАЛЕНДАРЬ!I28=GRID!$B$3:$U$3),0))*(1-GRID!$L$45))</f>
        <v>51200</v>
      </c>
      <c r="I66" s="5" cm="1">
        <f t="array" ref="I66">IF($I$2="Каникулы вместе",INDEX(GRID!$B$4:$U$15,MATCH(I$7,GRID!$A$4:$A$15,0),MATCH(1,($U$2=GRID!$B$1:$U$1)*(КАЛЕНДАРЬ!I28=GRID!$B$3:$U$3),0)),
INDEX(GRID!$B$4:$U$15,MATCH(I$7,GRID!$A$4:$A$15,0),MATCH(1,($U$2=GRID!$B$1:$U$1)*(КАЛЕНДАРЬ!I28=GRID!$B$3:$U$3),0))*(1-GRID!$L$45))</f>
        <v>51700</v>
      </c>
      <c r="J66" s="5" cm="1">
        <f t="array" ref="J66">IF($I$2="Каникулы вместе",INDEX(GRID!$B$18:$U$29,MATCH(I$7,GRID!$A$18:$A$29,0),MATCH(1,($U$2=GRID!$B$1:$U$1)*(КАЛЕНДАРЬ!I28=GRID!$B$3:$U$3),0)),
INDEX(GRID!$B$18:$U$29,MATCH(I$7,GRID!$A$18:$A$29,0),MATCH(1,($U$2=GRID!$B$1:$U$1)*(КАЛЕНДАРЬ!I28=GRID!$B$3:$U$3),0))*(1-GRID!$L$45))</f>
        <v>56700</v>
      </c>
      <c r="K66" s="5" cm="1">
        <f t="array" ref="K66">IF($I$2="Каникулы вместе",INDEX(GRID!$B$4:$U$15,MATCH(K$7,GRID!$A$4:$A$15,0),MATCH(1,($U$2=GRID!$B$1:$U$1)*(КАЛЕНДАРЬ!I28=GRID!$B$3:$U$3),0)),
INDEX(GRID!$B$4:$U$15,MATCH(K$7,GRID!$A$4:$A$15,0),MATCH(1,($U$2=GRID!$B$1:$U$1)*(КАЛЕНДАРЬ!I28=GRID!$B$3:$U$3),0))*(1-GRID!$L$45))</f>
        <v>57800</v>
      </c>
      <c r="L66" s="5" cm="1">
        <f t="array" ref="L66">IF($I$2="Каникулы вместе",INDEX(GRID!$B$18:$U$29,MATCH(K$7,GRID!$A$18:$A$29,0),MATCH(1,($U$2=GRID!$B$1:$U$1)*(КАЛЕНДАРЬ!I28=GRID!$B$3:$U$3),0)),
INDEX(GRID!$B$18:$U$29,MATCH(K$7,GRID!$A$18:$A$29,0),MATCH(1,($U$2=GRID!$B$1:$U$1)*(КАЛЕНДАРЬ!I28=GRID!$B$3:$U$3),0))*(1-GRID!$L$45))</f>
        <v>62800</v>
      </c>
      <c r="M66" s="5" cm="1">
        <f t="array" ref="M66">IF($I$2="Каникулы вместе",INDEX(GRID!$B$4:$U$15,MATCH(M$7,GRID!$A$4:$A$15,0),MATCH(1,($U$2=GRID!$B$1:$U$1)*(КАЛЕНДАРЬ!I28=GRID!$B$3:$U$3),0)),
INDEX(GRID!$B$4:$U$15,MATCH(M$7,GRID!$A$4:$A$15,0),MATCH(1,($U$2=GRID!$B$1:$U$1)*(КАЛЕНДАРЬ!I28=GRID!$B$3:$U$3),0))*(1-GRID!$L$45))</f>
        <v>79000</v>
      </c>
      <c r="N66" s="5" cm="1">
        <f t="array" ref="N66">IF($I$2="Каникулы вместе",INDEX(GRID!$B$18:$U$29,MATCH(M$7,GRID!$A$18:$A$29,0),MATCH(1,($U$2=GRID!$B$1:$U$1)*(КАЛЕНДАРЬ!I28=GRID!$B$3:$U$3),0)),
INDEX(GRID!$B$18:$U$29,MATCH(M$7,GRID!$A$18:$A$29,0),MATCH(1,($U$2=GRID!$B$1:$U$1)*(КАЛЕНДАРЬ!I28=GRID!$B$3:$U$3),0))*(1-GRID!$L$45))</f>
        <v>84000</v>
      </c>
      <c r="O66" s="5" cm="1">
        <f t="array" ref="O66">IF($I$2="Каникулы вместе",INDEX(GRID!$B$4:$U$15,MATCH(O$7,GRID!$A$4:$A$15,0),MATCH(1,($U$2=GRID!$B$1:$U$1)*(КАЛЕНДАРЬ!I28=GRID!$B$3:$U$3),0)),
INDEX(GRID!$B$4:$U$15,MATCH(O$7,GRID!$A$4:$A$15,0),MATCH(1,($U$2=GRID!$B$1:$U$1)*(КАЛЕНДАРЬ!I28=GRID!$B$3:$U$3),0))*(1-GRID!$L$45))</f>
        <v>114800</v>
      </c>
      <c r="P66" s="5" cm="1">
        <f t="array" ref="P66">IF($I$2="Каникулы вместе",INDEX(GRID!$B$4:$U$15,MATCH(P$7,GRID!$A$4:$A$15,0),MATCH(1,($U$2=GRID!$B$1:$U$1)*(КАЛЕНДАРЬ!I28=GRID!$B$3:$U$3),0)),
INDEX(GRID!$B$4:$U$15,MATCH(P$7,GRID!$A$4:$A$15,0),MATCH(1,($U$2=GRID!$B$1:$U$1)*(КАЛЕНДАРЬ!I28=GRID!$B$3:$U$3),0))*(1-GRID!$L$45))</f>
        <v>158000</v>
      </c>
      <c r="Q66" s="5" cm="1">
        <f t="array" ref="Q66">IF($I$2="Каникулы вместе",INDEX(GRID!$B$4:$U$15,MATCH(Q$7,GRID!$A$4:$A$15,0),MATCH(1,($U$2=GRID!$B$1:$U$1)*(КАЛЕНДАРЬ!I28=GRID!$B$3:$U$3),0)),
INDEX(GRID!$B$4:$U$15,MATCH(Q$7,GRID!$A$4:$A$15,0),MATCH(1,($U$2=GRID!$B$1:$U$1)*(КАЛЕНДАРЬ!I28=GRID!$B$3:$U$3),0))*(1-GRID!$L$45))</f>
        <v>185500</v>
      </c>
      <c r="R66" s="5" cm="1">
        <f t="array" ref="R66">IF($I$2="Каникулы вместе",INDEX(GRID!$B$18:$U$29,MATCH(R$7,GRID!$A$18:$A$29,0),MATCH(1,($U$2=GRID!$B$1:$U$1)*(КАЛЕНДАРЬ!I28=GRID!$B$3:$U$3),0)),
INDEX(GRID!$B$18:$U$29,MATCH(R$7,GRID!$A$18:$A$29,0),MATCH(1,($U$2=GRID!$B$1:$U$1)*(КАЛЕНДАРЬ!I28=GRID!$B$3:$U$3),0))*(1-GRID!$L$45))</f>
        <v>211300</v>
      </c>
      <c r="S66" s="5" cm="1">
        <f t="array" ref="S66">IF($I$2="Каникулы вместе",INDEX(GRID!$B$4:$U$15,MATCH(S$7,GRID!$A$4:$A$15,0),MATCH(1,($U$2=GRID!$B$1:$U$1)*(КАЛЕНДАРЬ!I28=GRID!$B$3:$U$3),0)),
INDEX(GRID!$B$4:$U$15,MATCH(S$7,GRID!$A$4:$A$15,0),MATCH(1,($U$2=GRID!$B$1:$U$1)*(КАЛЕНДАРЬ!I28=GRID!$B$3:$U$3),0))*(1-GRID!$L$45))</f>
        <v>533500</v>
      </c>
      <c r="T66" s="5" cm="1">
        <f t="array" ref="T66">IF($I$2="Каникулы вместе",INDEX(GRID!$B$4:$U$15,MATCH(T$7,GRID!$A$4:$A$15,0),MATCH(1,($U$2=GRID!$B$1:$U$1)*(КАЛЕНДАРЬ!I28=GRID!$B$3:$U$3),0)),
INDEX(GRID!$B$4:$U$15,MATCH(T$7,GRID!$A$4:$A$15,0),MATCH(1,($U$2=GRID!$B$1:$U$1)*(КАЛЕНДАРЬ!I28=GRID!$B$3:$U$3),0))*(1-GRID!$L$45))</f>
        <v>651900</v>
      </c>
    </row>
    <row r="67" spans="1:20" hidden="1">
      <c r="A67" s="108" t="s">
        <v>14</v>
      </c>
      <c r="B67" s="109">
        <v>26</v>
      </c>
      <c r="C67" s="5" cm="1">
        <f t="array" ref="C67">IF($I$2="Каникулы вместе",INDEX(GRID!$B$4:$U$15,MATCH(C$7,GRID!$A$4:$A$15,0),MATCH(1,($U$2=GRID!$B$1:$U$1)*(КАЛЕНДАРЬ!I29=GRID!$B$3:$U$3),0)),
INDEX(GRID!$B$4:$U$15,MATCH(C$7,GRID!$A$4:$A$15,0),MATCH(1,($U$2=GRID!$B$1:$U$1)*(КАЛЕНДАРЬ!I29=GRID!$B$3:$U$3),0))*(1-GRID!$L$45))</f>
        <v>33200</v>
      </c>
      <c r="D67" s="5" cm="1">
        <f t="array" ref="D67">IF($I$2="Каникулы вместе",INDEX(GRID!$B$18:$U$29,MATCH(C$7,GRID!$A$18:$A$29,0),MATCH(1,($U$2=GRID!$B$1:$U$1)*(КАЛЕНДАРЬ!I29=GRID!$B$3:$U$3),0)),
INDEX(GRID!$B$18:$U$29,MATCH(C$7,GRID!$A$18:$A$29,0),MATCH(1,($U$2=GRID!$B$1:$U$1)*(КАЛЕНДАРЬ!I29=GRID!$B$3:$U$3),0))*(1-GRID!$L$45))</f>
        <v>38200</v>
      </c>
      <c r="E67" s="5" cm="1">
        <f t="array" ref="E67">IF($I$2="Каникулы вместе",INDEX(GRID!$B$4:$U$15,MATCH(E$7,GRID!$A$4:$A$15,0),MATCH(1,($U$2=GRID!$B$1:$U$1)*(КАЛЕНДАРЬ!I29=GRID!$B$3:$U$3),0)),
INDEX(GRID!$B$4:$U$15,MATCH(E$7,GRID!$A$4:$A$15,0),MATCH(1,($U$2=GRID!$B$1:$U$1)*(КАЛЕНДАРЬ!I29=GRID!$B$3:$U$3),0))*(1-GRID!$L$45))</f>
        <v>39900</v>
      </c>
      <c r="F67" s="5" cm="1">
        <f t="array" ref="F67">IF($I$2="Каникулы вместе",INDEX(GRID!$B$18:$U$29,MATCH(E$7,GRID!$A$18:$A$29,0),MATCH(1,($U$2=GRID!$B$1:$U$1)*(КАЛЕНДАРЬ!I29=GRID!$B$3:$U$3),0)),
INDEX(GRID!$B$18:$U$29,MATCH(E$7,GRID!$A$18:$A$29,0),MATCH(1,($U$2=GRID!$B$1:$U$1)*(КАЛЕНДАРЬ!I29=GRID!$B$3:$U$3),0))*(1-GRID!$L$45))</f>
        <v>44900</v>
      </c>
      <c r="G67" s="5" cm="1">
        <f t="array" ref="G67">IF($I$2="Каникулы вместе",INDEX(GRID!$B$4:$U$15,MATCH(G$7,GRID!$A$4:$A$15,0),MATCH(1,($U$2=GRID!$B$1:$U$1)*(КАЛЕНДАРЬ!I29=GRID!$B$3:$U$3),0)),
INDEX(GRID!$B$4:$U$15,MATCH(G$7,GRID!$A$4:$A$15,0),MATCH(1,($U$2=GRID!$B$1:$U$1)*(КАЛЕНДАРЬ!I29=GRID!$B$3:$U$3),0))*(1-GRID!$L$45))</f>
        <v>46200</v>
      </c>
      <c r="H67" s="5" cm="1">
        <f t="array" ref="H67">IF($I$2="Каникулы вместе",INDEX(GRID!$B$18:$U$29,MATCH(G$7,GRID!$A$18:$A$29,0),MATCH(1,($U$2=GRID!$B$1:$U$1)*(КАЛЕНДАРЬ!I29=GRID!$B$3:$U$3),0)),
INDEX(GRID!$B$18:$U$29,MATCH(G$7,GRID!$A$18:$A$29,0),MATCH(1,($U$2=GRID!$B$1:$U$1)*(КАЛЕНДАРЬ!I29=GRID!$B$3:$U$3),0))*(1-GRID!$L$45))</f>
        <v>51200</v>
      </c>
      <c r="I67" s="5" cm="1">
        <f t="array" ref="I67">IF($I$2="Каникулы вместе",INDEX(GRID!$B$4:$U$15,MATCH(I$7,GRID!$A$4:$A$15,0),MATCH(1,($U$2=GRID!$B$1:$U$1)*(КАЛЕНДАРЬ!I29=GRID!$B$3:$U$3),0)),
INDEX(GRID!$B$4:$U$15,MATCH(I$7,GRID!$A$4:$A$15,0),MATCH(1,($U$2=GRID!$B$1:$U$1)*(КАЛЕНДАРЬ!I29=GRID!$B$3:$U$3),0))*(1-GRID!$L$45))</f>
        <v>51700</v>
      </c>
      <c r="J67" s="5" cm="1">
        <f t="array" ref="J67">IF($I$2="Каникулы вместе",INDEX(GRID!$B$18:$U$29,MATCH(I$7,GRID!$A$18:$A$29,0),MATCH(1,($U$2=GRID!$B$1:$U$1)*(КАЛЕНДАРЬ!I29=GRID!$B$3:$U$3),0)),
INDEX(GRID!$B$18:$U$29,MATCH(I$7,GRID!$A$18:$A$29,0),MATCH(1,($U$2=GRID!$B$1:$U$1)*(КАЛЕНДАРЬ!I29=GRID!$B$3:$U$3),0))*(1-GRID!$L$45))</f>
        <v>56700</v>
      </c>
      <c r="K67" s="5" cm="1">
        <f t="array" ref="K67">IF($I$2="Каникулы вместе",INDEX(GRID!$B$4:$U$15,MATCH(K$7,GRID!$A$4:$A$15,0),MATCH(1,($U$2=GRID!$B$1:$U$1)*(КАЛЕНДАРЬ!I29=GRID!$B$3:$U$3),0)),
INDEX(GRID!$B$4:$U$15,MATCH(K$7,GRID!$A$4:$A$15,0),MATCH(1,($U$2=GRID!$B$1:$U$1)*(КАЛЕНДАРЬ!I29=GRID!$B$3:$U$3),0))*(1-GRID!$L$45))</f>
        <v>57800</v>
      </c>
      <c r="L67" s="5" cm="1">
        <f t="array" ref="L67">IF($I$2="Каникулы вместе",INDEX(GRID!$B$18:$U$29,MATCH(K$7,GRID!$A$18:$A$29,0),MATCH(1,($U$2=GRID!$B$1:$U$1)*(КАЛЕНДАРЬ!I29=GRID!$B$3:$U$3),0)),
INDEX(GRID!$B$18:$U$29,MATCH(K$7,GRID!$A$18:$A$29,0),MATCH(1,($U$2=GRID!$B$1:$U$1)*(КАЛЕНДАРЬ!I29=GRID!$B$3:$U$3),0))*(1-GRID!$L$45))</f>
        <v>62800</v>
      </c>
      <c r="M67" s="5" cm="1">
        <f t="array" ref="M67">IF($I$2="Каникулы вместе",INDEX(GRID!$B$4:$U$15,MATCH(M$7,GRID!$A$4:$A$15,0),MATCH(1,($U$2=GRID!$B$1:$U$1)*(КАЛЕНДАРЬ!I29=GRID!$B$3:$U$3),0)),
INDEX(GRID!$B$4:$U$15,MATCH(M$7,GRID!$A$4:$A$15,0),MATCH(1,($U$2=GRID!$B$1:$U$1)*(КАЛЕНДАРЬ!I29=GRID!$B$3:$U$3),0))*(1-GRID!$L$45))</f>
        <v>79000</v>
      </c>
      <c r="N67" s="5" cm="1">
        <f t="array" ref="N67">IF($I$2="Каникулы вместе",INDEX(GRID!$B$18:$U$29,MATCH(M$7,GRID!$A$18:$A$29,0),MATCH(1,($U$2=GRID!$B$1:$U$1)*(КАЛЕНДАРЬ!I29=GRID!$B$3:$U$3),0)),
INDEX(GRID!$B$18:$U$29,MATCH(M$7,GRID!$A$18:$A$29,0),MATCH(1,($U$2=GRID!$B$1:$U$1)*(КАЛЕНДАРЬ!I29=GRID!$B$3:$U$3),0))*(1-GRID!$L$45))</f>
        <v>84000</v>
      </c>
      <c r="O67" s="5" cm="1">
        <f t="array" ref="O67">IF($I$2="Каникулы вместе",INDEX(GRID!$B$4:$U$15,MATCH(O$7,GRID!$A$4:$A$15,0),MATCH(1,($U$2=GRID!$B$1:$U$1)*(КАЛЕНДАРЬ!I29=GRID!$B$3:$U$3),0)),
INDEX(GRID!$B$4:$U$15,MATCH(O$7,GRID!$A$4:$A$15,0),MATCH(1,($U$2=GRID!$B$1:$U$1)*(КАЛЕНДАРЬ!I29=GRID!$B$3:$U$3),0))*(1-GRID!$L$45))</f>
        <v>114800</v>
      </c>
      <c r="P67" s="5" cm="1">
        <f t="array" ref="P67">IF($I$2="Каникулы вместе",INDEX(GRID!$B$4:$U$15,MATCH(P$7,GRID!$A$4:$A$15,0),MATCH(1,($U$2=GRID!$B$1:$U$1)*(КАЛЕНДАРЬ!I29=GRID!$B$3:$U$3),0)),
INDEX(GRID!$B$4:$U$15,MATCH(P$7,GRID!$A$4:$A$15,0),MATCH(1,($U$2=GRID!$B$1:$U$1)*(КАЛЕНДАРЬ!I29=GRID!$B$3:$U$3),0))*(1-GRID!$L$45))</f>
        <v>158000</v>
      </c>
      <c r="Q67" s="5" cm="1">
        <f t="array" ref="Q67">IF($I$2="Каникулы вместе",INDEX(GRID!$B$4:$U$15,MATCH(Q$7,GRID!$A$4:$A$15,0),MATCH(1,($U$2=GRID!$B$1:$U$1)*(КАЛЕНДАРЬ!I29=GRID!$B$3:$U$3),0)),
INDEX(GRID!$B$4:$U$15,MATCH(Q$7,GRID!$A$4:$A$15,0),MATCH(1,($U$2=GRID!$B$1:$U$1)*(КАЛЕНДАРЬ!I29=GRID!$B$3:$U$3),0))*(1-GRID!$L$45))</f>
        <v>185500</v>
      </c>
      <c r="R67" s="5" cm="1">
        <f t="array" ref="R67">IF($I$2="Каникулы вместе",INDEX(GRID!$B$18:$U$29,MATCH(R$7,GRID!$A$18:$A$29,0),MATCH(1,($U$2=GRID!$B$1:$U$1)*(КАЛЕНДАРЬ!I29=GRID!$B$3:$U$3),0)),
INDEX(GRID!$B$18:$U$29,MATCH(R$7,GRID!$A$18:$A$29,0),MATCH(1,($U$2=GRID!$B$1:$U$1)*(КАЛЕНДАРЬ!I29=GRID!$B$3:$U$3),0))*(1-GRID!$L$45))</f>
        <v>211300</v>
      </c>
      <c r="S67" s="5" cm="1">
        <f t="array" ref="S67">IF($I$2="Каникулы вместе",INDEX(GRID!$B$4:$U$15,MATCH(S$7,GRID!$A$4:$A$15,0),MATCH(1,($U$2=GRID!$B$1:$U$1)*(КАЛЕНДАРЬ!I29=GRID!$B$3:$U$3),0)),
INDEX(GRID!$B$4:$U$15,MATCH(S$7,GRID!$A$4:$A$15,0),MATCH(1,($U$2=GRID!$B$1:$U$1)*(КАЛЕНДАРЬ!I29=GRID!$B$3:$U$3),0))*(1-GRID!$L$45))</f>
        <v>533500</v>
      </c>
      <c r="T67" s="5" cm="1">
        <f t="array" ref="T67">IF($I$2="Каникулы вместе",INDEX(GRID!$B$4:$U$15,MATCH(T$7,GRID!$A$4:$A$15,0),MATCH(1,($U$2=GRID!$B$1:$U$1)*(КАЛЕНДАРЬ!I29=GRID!$B$3:$U$3),0)),
INDEX(GRID!$B$4:$U$15,MATCH(T$7,GRID!$A$4:$A$15,0),MATCH(1,($U$2=GRID!$B$1:$U$1)*(КАЛЕНДАРЬ!I29=GRID!$B$3:$U$3),0))*(1-GRID!$L$45))</f>
        <v>651900</v>
      </c>
    </row>
    <row r="68" spans="1:20" hidden="1">
      <c r="A68" s="108" t="s">
        <v>15</v>
      </c>
      <c r="B68" s="109">
        <v>27</v>
      </c>
      <c r="C68" s="5" cm="1">
        <f t="array" ref="C68">IF($I$2="Каникулы вместе",INDEX(GRID!$B$4:$U$15,MATCH(C$7,GRID!$A$4:$A$15,0),MATCH(1,($U$2=GRID!$B$1:$U$1)*(КАЛЕНДАРЬ!I30=GRID!$B$3:$U$3),0)),
INDEX(GRID!$B$4:$U$15,MATCH(C$7,GRID!$A$4:$A$15,0),MATCH(1,($U$2=GRID!$B$1:$U$1)*(КАЛЕНДАРЬ!I30=GRID!$B$3:$U$3),0))*(1-GRID!$L$45))</f>
        <v>33200</v>
      </c>
      <c r="D68" s="5" cm="1">
        <f t="array" ref="D68">IF($I$2="Каникулы вместе",INDEX(GRID!$B$18:$U$29,MATCH(C$7,GRID!$A$18:$A$29,0),MATCH(1,($U$2=GRID!$B$1:$U$1)*(КАЛЕНДАРЬ!I30=GRID!$B$3:$U$3),0)),
INDEX(GRID!$B$18:$U$29,MATCH(C$7,GRID!$A$18:$A$29,0),MATCH(1,($U$2=GRID!$B$1:$U$1)*(КАЛЕНДАРЬ!I30=GRID!$B$3:$U$3),0))*(1-GRID!$L$45))</f>
        <v>38200</v>
      </c>
      <c r="E68" s="5" cm="1">
        <f t="array" ref="E68">IF($I$2="Каникулы вместе",INDEX(GRID!$B$4:$U$15,MATCH(E$7,GRID!$A$4:$A$15,0),MATCH(1,($U$2=GRID!$B$1:$U$1)*(КАЛЕНДАРЬ!I30=GRID!$B$3:$U$3),0)),
INDEX(GRID!$B$4:$U$15,MATCH(E$7,GRID!$A$4:$A$15,0),MATCH(1,($U$2=GRID!$B$1:$U$1)*(КАЛЕНДАРЬ!I30=GRID!$B$3:$U$3),0))*(1-GRID!$L$45))</f>
        <v>39900</v>
      </c>
      <c r="F68" s="5" cm="1">
        <f t="array" ref="F68">IF($I$2="Каникулы вместе",INDEX(GRID!$B$18:$U$29,MATCH(E$7,GRID!$A$18:$A$29,0),MATCH(1,($U$2=GRID!$B$1:$U$1)*(КАЛЕНДАРЬ!I30=GRID!$B$3:$U$3),0)),
INDEX(GRID!$B$18:$U$29,MATCH(E$7,GRID!$A$18:$A$29,0),MATCH(1,($U$2=GRID!$B$1:$U$1)*(КАЛЕНДАРЬ!I30=GRID!$B$3:$U$3),0))*(1-GRID!$L$45))</f>
        <v>44900</v>
      </c>
      <c r="G68" s="5" cm="1">
        <f t="array" ref="G68">IF($I$2="Каникулы вместе",INDEX(GRID!$B$4:$U$15,MATCH(G$7,GRID!$A$4:$A$15,0),MATCH(1,($U$2=GRID!$B$1:$U$1)*(КАЛЕНДАРЬ!I30=GRID!$B$3:$U$3),0)),
INDEX(GRID!$B$4:$U$15,MATCH(G$7,GRID!$A$4:$A$15,0),MATCH(1,($U$2=GRID!$B$1:$U$1)*(КАЛЕНДАРЬ!I30=GRID!$B$3:$U$3),0))*(1-GRID!$L$45))</f>
        <v>46200</v>
      </c>
      <c r="H68" s="5" cm="1">
        <f t="array" ref="H68">IF($I$2="Каникулы вместе",INDEX(GRID!$B$18:$U$29,MATCH(G$7,GRID!$A$18:$A$29,0),MATCH(1,($U$2=GRID!$B$1:$U$1)*(КАЛЕНДАРЬ!I30=GRID!$B$3:$U$3),0)),
INDEX(GRID!$B$18:$U$29,MATCH(G$7,GRID!$A$18:$A$29,0),MATCH(1,($U$2=GRID!$B$1:$U$1)*(КАЛЕНДАРЬ!I30=GRID!$B$3:$U$3),0))*(1-GRID!$L$45))</f>
        <v>51200</v>
      </c>
      <c r="I68" s="5" cm="1">
        <f t="array" ref="I68">IF($I$2="Каникулы вместе",INDEX(GRID!$B$4:$U$15,MATCH(I$7,GRID!$A$4:$A$15,0),MATCH(1,($U$2=GRID!$B$1:$U$1)*(КАЛЕНДАРЬ!I30=GRID!$B$3:$U$3),0)),
INDEX(GRID!$B$4:$U$15,MATCH(I$7,GRID!$A$4:$A$15,0),MATCH(1,($U$2=GRID!$B$1:$U$1)*(КАЛЕНДАРЬ!I30=GRID!$B$3:$U$3),0))*(1-GRID!$L$45))</f>
        <v>51700</v>
      </c>
      <c r="J68" s="5" cm="1">
        <f t="array" ref="J68">IF($I$2="Каникулы вместе",INDEX(GRID!$B$18:$U$29,MATCH(I$7,GRID!$A$18:$A$29,0),MATCH(1,($U$2=GRID!$B$1:$U$1)*(КАЛЕНДАРЬ!I30=GRID!$B$3:$U$3),0)),
INDEX(GRID!$B$18:$U$29,MATCH(I$7,GRID!$A$18:$A$29,0),MATCH(1,($U$2=GRID!$B$1:$U$1)*(КАЛЕНДАРЬ!I30=GRID!$B$3:$U$3),0))*(1-GRID!$L$45))</f>
        <v>56700</v>
      </c>
      <c r="K68" s="5" cm="1">
        <f t="array" ref="K68">IF($I$2="Каникулы вместе",INDEX(GRID!$B$4:$U$15,MATCH(K$7,GRID!$A$4:$A$15,0),MATCH(1,($U$2=GRID!$B$1:$U$1)*(КАЛЕНДАРЬ!I30=GRID!$B$3:$U$3),0)),
INDEX(GRID!$B$4:$U$15,MATCH(K$7,GRID!$A$4:$A$15,0),MATCH(1,($U$2=GRID!$B$1:$U$1)*(КАЛЕНДАРЬ!I30=GRID!$B$3:$U$3),0))*(1-GRID!$L$45))</f>
        <v>57800</v>
      </c>
      <c r="L68" s="5" cm="1">
        <f t="array" ref="L68">IF($I$2="Каникулы вместе",INDEX(GRID!$B$18:$U$29,MATCH(K$7,GRID!$A$18:$A$29,0),MATCH(1,($U$2=GRID!$B$1:$U$1)*(КАЛЕНДАРЬ!I30=GRID!$B$3:$U$3),0)),
INDEX(GRID!$B$18:$U$29,MATCH(K$7,GRID!$A$18:$A$29,0),MATCH(1,($U$2=GRID!$B$1:$U$1)*(КАЛЕНДАРЬ!I30=GRID!$B$3:$U$3),0))*(1-GRID!$L$45))</f>
        <v>62800</v>
      </c>
      <c r="M68" s="5" cm="1">
        <f t="array" ref="M68">IF($I$2="Каникулы вместе",INDEX(GRID!$B$4:$U$15,MATCH(M$7,GRID!$A$4:$A$15,0),MATCH(1,($U$2=GRID!$B$1:$U$1)*(КАЛЕНДАРЬ!I30=GRID!$B$3:$U$3),0)),
INDEX(GRID!$B$4:$U$15,MATCH(M$7,GRID!$A$4:$A$15,0),MATCH(1,($U$2=GRID!$B$1:$U$1)*(КАЛЕНДАРЬ!I30=GRID!$B$3:$U$3),0))*(1-GRID!$L$45))</f>
        <v>79000</v>
      </c>
      <c r="N68" s="5" cm="1">
        <f t="array" ref="N68">IF($I$2="Каникулы вместе",INDEX(GRID!$B$18:$U$29,MATCH(M$7,GRID!$A$18:$A$29,0),MATCH(1,($U$2=GRID!$B$1:$U$1)*(КАЛЕНДАРЬ!I30=GRID!$B$3:$U$3),0)),
INDEX(GRID!$B$18:$U$29,MATCH(M$7,GRID!$A$18:$A$29,0),MATCH(1,($U$2=GRID!$B$1:$U$1)*(КАЛЕНДАРЬ!I30=GRID!$B$3:$U$3),0))*(1-GRID!$L$45))</f>
        <v>84000</v>
      </c>
      <c r="O68" s="5" cm="1">
        <f t="array" ref="O68">IF($I$2="Каникулы вместе",INDEX(GRID!$B$4:$U$15,MATCH(O$7,GRID!$A$4:$A$15,0),MATCH(1,($U$2=GRID!$B$1:$U$1)*(КАЛЕНДАРЬ!I30=GRID!$B$3:$U$3),0)),
INDEX(GRID!$B$4:$U$15,MATCH(O$7,GRID!$A$4:$A$15,0),MATCH(1,($U$2=GRID!$B$1:$U$1)*(КАЛЕНДАРЬ!I30=GRID!$B$3:$U$3),0))*(1-GRID!$L$45))</f>
        <v>114800</v>
      </c>
      <c r="P68" s="5" cm="1">
        <f t="array" ref="P68">IF($I$2="Каникулы вместе",INDEX(GRID!$B$4:$U$15,MATCH(P$7,GRID!$A$4:$A$15,0),MATCH(1,($U$2=GRID!$B$1:$U$1)*(КАЛЕНДАРЬ!I30=GRID!$B$3:$U$3),0)),
INDEX(GRID!$B$4:$U$15,MATCH(P$7,GRID!$A$4:$A$15,0),MATCH(1,($U$2=GRID!$B$1:$U$1)*(КАЛЕНДАРЬ!I30=GRID!$B$3:$U$3),0))*(1-GRID!$L$45))</f>
        <v>158000</v>
      </c>
      <c r="Q68" s="5" cm="1">
        <f t="array" ref="Q68">IF($I$2="Каникулы вместе",INDEX(GRID!$B$4:$U$15,MATCH(Q$7,GRID!$A$4:$A$15,0),MATCH(1,($U$2=GRID!$B$1:$U$1)*(КАЛЕНДАРЬ!I30=GRID!$B$3:$U$3),0)),
INDEX(GRID!$B$4:$U$15,MATCH(Q$7,GRID!$A$4:$A$15,0),MATCH(1,($U$2=GRID!$B$1:$U$1)*(КАЛЕНДАРЬ!I30=GRID!$B$3:$U$3),0))*(1-GRID!$L$45))</f>
        <v>185500</v>
      </c>
      <c r="R68" s="5" cm="1">
        <f t="array" ref="R68">IF($I$2="Каникулы вместе",INDEX(GRID!$B$18:$U$29,MATCH(R$7,GRID!$A$18:$A$29,0),MATCH(1,($U$2=GRID!$B$1:$U$1)*(КАЛЕНДАРЬ!I30=GRID!$B$3:$U$3),0)),
INDEX(GRID!$B$18:$U$29,MATCH(R$7,GRID!$A$18:$A$29,0),MATCH(1,($U$2=GRID!$B$1:$U$1)*(КАЛЕНДАРЬ!I30=GRID!$B$3:$U$3),0))*(1-GRID!$L$45))</f>
        <v>211300</v>
      </c>
      <c r="S68" s="5" cm="1">
        <f t="array" ref="S68">IF($I$2="Каникулы вместе",INDEX(GRID!$B$4:$U$15,MATCH(S$7,GRID!$A$4:$A$15,0),MATCH(1,($U$2=GRID!$B$1:$U$1)*(КАЛЕНДАРЬ!I30=GRID!$B$3:$U$3),0)),
INDEX(GRID!$B$4:$U$15,MATCH(S$7,GRID!$A$4:$A$15,0),MATCH(1,($U$2=GRID!$B$1:$U$1)*(КАЛЕНДАРЬ!I30=GRID!$B$3:$U$3),0))*(1-GRID!$L$45))</f>
        <v>533500</v>
      </c>
      <c r="T68" s="5" cm="1">
        <f t="array" ref="T68">IF($I$2="Каникулы вместе",INDEX(GRID!$B$4:$U$15,MATCH(T$7,GRID!$A$4:$A$15,0),MATCH(1,($U$2=GRID!$B$1:$U$1)*(КАЛЕНДАРЬ!I30=GRID!$B$3:$U$3),0)),
INDEX(GRID!$B$4:$U$15,MATCH(T$7,GRID!$A$4:$A$15,0),MATCH(1,($U$2=GRID!$B$1:$U$1)*(КАЛЕНДАРЬ!I30=GRID!$B$3:$U$3),0))*(1-GRID!$L$45))</f>
        <v>651900</v>
      </c>
    </row>
    <row r="69" spans="1:20" hidden="1">
      <c r="A69" s="108" t="s">
        <v>16</v>
      </c>
      <c r="B69" s="109">
        <v>28</v>
      </c>
      <c r="C69" s="5" cm="1">
        <f t="array" ref="C69">IF($I$2="Каникулы вместе",INDEX(GRID!$B$4:$U$15,MATCH(C$7,GRID!$A$4:$A$15,0),MATCH(1,($U$2=GRID!$B$1:$U$1)*(КАЛЕНДАРЬ!I31=GRID!$B$3:$U$3),0)),
INDEX(GRID!$B$4:$U$15,MATCH(C$7,GRID!$A$4:$A$15,0),MATCH(1,($U$2=GRID!$B$1:$U$1)*(КАЛЕНДАРЬ!I31=GRID!$B$3:$U$3),0))*(1-GRID!$L$45))</f>
        <v>36500</v>
      </c>
      <c r="D69" s="5" cm="1">
        <f t="array" ref="D69">IF($I$2="Каникулы вместе",INDEX(GRID!$B$18:$U$29,MATCH(C$7,GRID!$A$18:$A$29,0),MATCH(1,($U$2=GRID!$B$1:$U$1)*(КАЛЕНДАРЬ!I31=GRID!$B$3:$U$3),0)),
INDEX(GRID!$B$18:$U$29,MATCH(C$7,GRID!$A$18:$A$29,0),MATCH(1,($U$2=GRID!$B$1:$U$1)*(КАЛЕНДАРЬ!I31=GRID!$B$3:$U$3),0))*(1-GRID!$L$45))</f>
        <v>41500</v>
      </c>
      <c r="E69" s="5" cm="1">
        <f t="array" ref="E69">IF($I$2="Каникулы вместе",INDEX(GRID!$B$4:$U$15,MATCH(E$7,GRID!$A$4:$A$15,0),MATCH(1,($U$2=GRID!$B$1:$U$1)*(КАЛЕНДАРЬ!I31=GRID!$B$3:$U$3),0)),
INDEX(GRID!$B$4:$U$15,MATCH(E$7,GRID!$A$4:$A$15,0),MATCH(1,($U$2=GRID!$B$1:$U$1)*(КАЛЕНДАРЬ!I31=GRID!$B$3:$U$3),0))*(1-GRID!$L$45))</f>
        <v>43700</v>
      </c>
      <c r="F69" s="5" cm="1">
        <f t="array" ref="F69">IF($I$2="Каникулы вместе",INDEX(GRID!$B$18:$U$29,MATCH(E$7,GRID!$A$18:$A$29,0),MATCH(1,($U$2=GRID!$B$1:$U$1)*(КАЛЕНДАРЬ!I31=GRID!$B$3:$U$3),0)),
INDEX(GRID!$B$18:$U$29,MATCH(E$7,GRID!$A$18:$A$29,0),MATCH(1,($U$2=GRID!$B$1:$U$1)*(КАЛЕНДАРЬ!I31=GRID!$B$3:$U$3),0))*(1-GRID!$L$45))</f>
        <v>48700</v>
      </c>
      <c r="G69" s="5" cm="1">
        <f t="array" ref="G69">IF($I$2="Каникулы вместе",INDEX(GRID!$B$4:$U$15,MATCH(G$7,GRID!$A$4:$A$15,0),MATCH(1,($U$2=GRID!$B$1:$U$1)*(КАЛЕНДАРЬ!I31=GRID!$B$3:$U$3),0)),
INDEX(GRID!$B$4:$U$15,MATCH(G$7,GRID!$A$4:$A$15,0),MATCH(1,($U$2=GRID!$B$1:$U$1)*(КАЛЕНДАРЬ!I31=GRID!$B$3:$U$3),0))*(1-GRID!$L$45))</f>
        <v>50200</v>
      </c>
      <c r="H69" s="5" cm="1">
        <f t="array" ref="H69">IF($I$2="Каникулы вместе",INDEX(GRID!$B$18:$U$29,MATCH(G$7,GRID!$A$18:$A$29,0),MATCH(1,($U$2=GRID!$B$1:$U$1)*(КАЛЕНДАРЬ!I31=GRID!$B$3:$U$3),0)),
INDEX(GRID!$B$18:$U$29,MATCH(G$7,GRID!$A$18:$A$29,0),MATCH(1,($U$2=GRID!$B$1:$U$1)*(КАЛЕНДАРЬ!I31=GRID!$B$3:$U$3),0))*(1-GRID!$L$45))</f>
        <v>55200</v>
      </c>
      <c r="I69" s="5" cm="1">
        <f t="array" ref="I69">IF($I$2="Каникулы вместе",INDEX(GRID!$B$4:$U$15,MATCH(I$7,GRID!$A$4:$A$15,0),MATCH(1,($U$2=GRID!$B$1:$U$1)*(КАЛЕНДАРЬ!I31=GRID!$B$3:$U$3),0)),
INDEX(GRID!$B$4:$U$15,MATCH(I$7,GRID!$A$4:$A$15,0),MATCH(1,($U$2=GRID!$B$1:$U$1)*(КАЛЕНДАРЬ!I31=GRID!$B$3:$U$3),0))*(1-GRID!$L$45))</f>
        <v>56200</v>
      </c>
      <c r="J69" s="5" cm="1">
        <f t="array" ref="J69">IF($I$2="Каникулы вместе",INDEX(GRID!$B$18:$U$29,MATCH(I$7,GRID!$A$18:$A$29,0),MATCH(1,($U$2=GRID!$B$1:$U$1)*(КАЛЕНДАРЬ!I31=GRID!$B$3:$U$3),0)),
INDEX(GRID!$B$18:$U$29,MATCH(I$7,GRID!$A$18:$A$29,0),MATCH(1,($U$2=GRID!$B$1:$U$1)*(КАЛЕНДАРЬ!I31=GRID!$B$3:$U$3),0))*(1-GRID!$L$45))</f>
        <v>61200</v>
      </c>
      <c r="K69" s="5" cm="1">
        <f t="array" ref="K69">IF($I$2="Каникулы вместе",INDEX(GRID!$B$4:$U$15,MATCH(K$7,GRID!$A$4:$A$15,0),MATCH(1,($U$2=GRID!$B$1:$U$1)*(КАЛЕНДАРЬ!I31=GRID!$B$3:$U$3),0)),
INDEX(GRID!$B$4:$U$15,MATCH(K$7,GRID!$A$4:$A$15,0),MATCH(1,($U$2=GRID!$B$1:$U$1)*(КАЛЕНДАРЬ!I31=GRID!$B$3:$U$3),0))*(1-GRID!$L$45))</f>
        <v>62500</v>
      </c>
      <c r="L69" s="5" cm="1">
        <f t="array" ref="L69">IF($I$2="Каникулы вместе",INDEX(GRID!$B$18:$U$29,MATCH(K$7,GRID!$A$18:$A$29,0),MATCH(1,($U$2=GRID!$B$1:$U$1)*(КАЛЕНДАРЬ!I31=GRID!$B$3:$U$3),0)),
INDEX(GRID!$B$18:$U$29,MATCH(K$7,GRID!$A$18:$A$29,0),MATCH(1,($U$2=GRID!$B$1:$U$1)*(КАЛЕНДАРЬ!I31=GRID!$B$3:$U$3),0))*(1-GRID!$L$45))</f>
        <v>67500</v>
      </c>
      <c r="M69" s="5" cm="1">
        <f t="array" ref="M69">IF($I$2="Каникулы вместе",INDEX(GRID!$B$4:$U$15,MATCH(M$7,GRID!$A$4:$A$15,0),MATCH(1,($U$2=GRID!$B$1:$U$1)*(КАЛЕНДАРЬ!I31=GRID!$B$3:$U$3),0)),
INDEX(GRID!$B$4:$U$15,MATCH(M$7,GRID!$A$4:$A$15,0),MATCH(1,($U$2=GRID!$B$1:$U$1)*(КАЛЕНДАРЬ!I31=GRID!$B$3:$U$3),0))*(1-GRID!$L$45))</f>
        <v>84300</v>
      </c>
      <c r="N69" s="5" cm="1">
        <f t="array" ref="N69">IF($I$2="Каникулы вместе",INDEX(GRID!$B$18:$U$29,MATCH(M$7,GRID!$A$18:$A$29,0),MATCH(1,($U$2=GRID!$B$1:$U$1)*(КАЛЕНДАРЬ!I31=GRID!$B$3:$U$3),0)),
INDEX(GRID!$B$18:$U$29,MATCH(M$7,GRID!$A$18:$A$29,0),MATCH(1,($U$2=GRID!$B$1:$U$1)*(КАЛЕНДАРЬ!I31=GRID!$B$3:$U$3),0))*(1-GRID!$L$45))</f>
        <v>89300</v>
      </c>
      <c r="O69" s="5" cm="1">
        <f t="array" ref="O69">IF($I$2="Каникулы вместе",INDEX(GRID!$B$4:$U$15,MATCH(O$7,GRID!$A$4:$A$15,0),MATCH(1,($U$2=GRID!$B$1:$U$1)*(КАЛЕНДАРЬ!I31=GRID!$B$3:$U$3),0)),
INDEX(GRID!$B$4:$U$15,MATCH(O$7,GRID!$A$4:$A$15,0),MATCH(1,($U$2=GRID!$B$1:$U$1)*(КАЛЕНДАРЬ!I31=GRID!$B$3:$U$3),0))*(1-GRID!$L$45))</f>
        <v>121100</v>
      </c>
      <c r="P69" s="5" cm="1">
        <f t="array" ref="P69">IF($I$2="Каникулы вместе",INDEX(GRID!$B$4:$U$15,MATCH(P$7,GRID!$A$4:$A$15,0),MATCH(1,($U$2=GRID!$B$1:$U$1)*(КАЛЕНДАРЬ!I31=GRID!$B$3:$U$3),0)),
INDEX(GRID!$B$4:$U$15,MATCH(P$7,GRID!$A$4:$A$15,0),MATCH(1,($U$2=GRID!$B$1:$U$1)*(КАЛЕНДАРЬ!I31=GRID!$B$3:$U$3),0))*(1-GRID!$L$45))</f>
        <v>165200</v>
      </c>
      <c r="Q69" s="5" cm="1">
        <f t="array" ref="Q69">IF($I$2="Каникулы вместе",INDEX(GRID!$B$4:$U$15,MATCH(Q$7,GRID!$A$4:$A$15,0),MATCH(1,($U$2=GRID!$B$1:$U$1)*(КАЛЕНДАРЬ!I31=GRID!$B$3:$U$3),0)),
INDEX(GRID!$B$4:$U$15,MATCH(Q$7,GRID!$A$4:$A$15,0),MATCH(1,($U$2=GRID!$B$1:$U$1)*(КАЛЕНДАРЬ!I31=GRID!$B$3:$U$3),0))*(1-GRID!$L$45))</f>
        <v>193700</v>
      </c>
      <c r="R69" s="5" cm="1">
        <f t="array" ref="R69">IF($I$2="Каникулы вместе",INDEX(GRID!$B$18:$U$29,MATCH(R$7,GRID!$A$18:$A$29,0),MATCH(1,($U$2=GRID!$B$1:$U$1)*(КАЛЕНДАРЬ!I31=GRID!$B$3:$U$3),0)),
INDEX(GRID!$B$18:$U$29,MATCH(R$7,GRID!$A$18:$A$29,0),MATCH(1,($U$2=GRID!$B$1:$U$1)*(КАЛЕНДАРЬ!I31=GRID!$B$3:$U$3),0))*(1-GRID!$L$45))</f>
        <v>220700</v>
      </c>
      <c r="S69" s="5" cm="1">
        <f t="array" ref="S69">IF($I$2="Каникулы вместе",INDEX(GRID!$B$4:$U$15,MATCH(S$7,GRID!$A$4:$A$15,0),MATCH(1,($U$2=GRID!$B$1:$U$1)*(КАЛЕНДАРЬ!I31=GRID!$B$3:$U$3),0)),
INDEX(GRID!$B$4:$U$15,MATCH(S$7,GRID!$A$4:$A$15,0),MATCH(1,($U$2=GRID!$B$1:$U$1)*(КАЛЕНДАРЬ!I31=GRID!$B$3:$U$3),0))*(1-GRID!$L$45))</f>
        <v>561500</v>
      </c>
      <c r="T69" s="5" cm="1">
        <f t="array" ref="T69">IF($I$2="Каникулы вместе",INDEX(GRID!$B$4:$U$15,MATCH(T$7,GRID!$A$4:$A$15,0),MATCH(1,($U$2=GRID!$B$1:$U$1)*(КАЛЕНДАРЬ!I31=GRID!$B$3:$U$3),0)),
INDEX(GRID!$B$4:$U$15,MATCH(T$7,GRID!$A$4:$A$15,0),MATCH(1,($U$2=GRID!$B$1:$U$1)*(КАЛЕНДАРЬ!I31=GRID!$B$3:$U$3),0))*(1-GRID!$L$45))</f>
        <v>688100</v>
      </c>
    </row>
    <row r="70" spans="1:20" hidden="1">
      <c r="A70" s="108" t="s">
        <v>17</v>
      </c>
      <c r="B70" s="109">
        <v>29</v>
      </c>
      <c r="C70" s="5" cm="1">
        <f t="array" ref="C70">IF($I$2="Каникулы вместе",INDEX(GRID!$B$4:$U$15,MATCH(C$7,GRID!$A$4:$A$15,0),MATCH(1,($U$2=GRID!$B$1:$U$1)*(КАЛЕНДАРЬ!I32=GRID!$B$3:$U$3),0)),
INDEX(GRID!$B$4:$U$15,MATCH(C$7,GRID!$A$4:$A$15,0),MATCH(1,($U$2=GRID!$B$1:$U$1)*(КАЛЕНДАРЬ!I32=GRID!$B$3:$U$3),0))*(1-GRID!$L$45))</f>
        <v>36500</v>
      </c>
      <c r="D70" s="5" cm="1">
        <f t="array" ref="D70">IF($I$2="Каникулы вместе",INDEX(GRID!$B$18:$U$29,MATCH(C$7,GRID!$A$18:$A$29,0),MATCH(1,($U$2=GRID!$B$1:$U$1)*(КАЛЕНДАРЬ!I32=GRID!$B$3:$U$3),0)),
INDEX(GRID!$B$18:$U$29,MATCH(C$7,GRID!$A$18:$A$29,0),MATCH(1,($U$2=GRID!$B$1:$U$1)*(КАЛЕНДАРЬ!I32=GRID!$B$3:$U$3),0))*(1-GRID!$L$45))</f>
        <v>41500</v>
      </c>
      <c r="E70" s="5" cm="1">
        <f t="array" ref="E70">IF($I$2="Каникулы вместе",INDEX(GRID!$B$4:$U$15,MATCH(E$7,GRID!$A$4:$A$15,0),MATCH(1,($U$2=GRID!$B$1:$U$1)*(КАЛЕНДАРЬ!I32=GRID!$B$3:$U$3),0)),
INDEX(GRID!$B$4:$U$15,MATCH(E$7,GRID!$A$4:$A$15,0),MATCH(1,($U$2=GRID!$B$1:$U$1)*(КАЛЕНДАРЬ!I32=GRID!$B$3:$U$3),0))*(1-GRID!$L$45))</f>
        <v>43700</v>
      </c>
      <c r="F70" s="5" cm="1">
        <f t="array" ref="F70">IF($I$2="Каникулы вместе",INDEX(GRID!$B$18:$U$29,MATCH(E$7,GRID!$A$18:$A$29,0),MATCH(1,($U$2=GRID!$B$1:$U$1)*(КАЛЕНДАРЬ!I32=GRID!$B$3:$U$3),0)),
INDEX(GRID!$B$18:$U$29,MATCH(E$7,GRID!$A$18:$A$29,0),MATCH(1,($U$2=GRID!$B$1:$U$1)*(КАЛЕНДАРЬ!I32=GRID!$B$3:$U$3),0))*(1-GRID!$L$45))</f>
        <v>48700</v>
      </c>
      <c r="G70" s="5" cm="1">
        <f t="array" ref="G70">IF($I$2="Каникулы вместе",INDEX(GRID!$B$4:$U$15,MATCH(G$7,GRID!$A$4:$A$15,0),MATCH(1,($U$2=GRID!$B$1:$U$1)*(КАЛЕНДАРЬ!I32=GRID!$B$3:$U$3),0)),
INDEX(GRID!$B$4:$U$15,MATCH(G$7,GRID!$A$4:$A$15,0),MATCH(1,($U$2=GRID!$B$1:$U$1)*(КАЛЕНДАРЬ!I32=GRID!$B$3:$U$3),0))*(1-GRID!$L$45))</f>
        <v>50200</v>
      </c>
      <c r="H70" s="5" cm="1">
        <f t="array" ref="H70">IF($I$2="Каникулы вместе",INDEX(GRID!$B$18:$U$29,MATCH(G$7,GRID!$A$18:$A$29,0),MATCH(1,($U$2=GRID!$B$1:$U$1)*(КАЛЕНДАРЬ!I32=GRID!$B$3:$U$3),0)),
INDEX(GRID!$B$18:$U$29,MATCH(G$7,GRID!$A$18:$A$29,0),MATCH(1,($U$2=GRID!$B$1:$U$1)*(КАЛЕНДАРЬ!I32=GRID!$B$3:$U$3),0))*(1-GRID!$L$45))</f>
        <v>55200</v>
      </c>
      <c r="I70" s="5" cm="1">
        <f t="array" ref="I70">IF($I$2="Каникулы вместе",INDEX(GRID!$B$4:$U$15,MATCH(I$7,GRID!$A$4:$A$15,0),MATCH(1,($U$2=GRID!$B$1:$U$1)*(КАЛЕНДАРЬ!I32=GRID!$B$3:$U$3),0)),
INDEX(GRID!$B$4:$U$15,MATCH(I$7,GRID!$A$4:$A$15,0),MATCH(1,($U$2=GRID!$B$1:$U$1)*(КАЛЕНДАРЬ!I32=GRID!$B$3:$U$3),0))*(1-GRID!$L$45))</f>
        <v>56200</v>
      </c>
      <c r="J70" s="5" cm="1">
        <f t="array" ref="J70">IF($I$2="Каникулы вместе",INDEX(GRID!$B$18:$U$29,MATCH(I$7,GRID!$A$18:$A$29,0),MATCH(1,($U$2=GRID!$B$1:$U$1)*(КАЛЕНДАРЬ!I32=GRID!$B$3:$U$3),0)),
INDEX(GRID!$B$18:$U$29,MATCH(I$7,GRID!$A$18:$A$29,0),MATCH(1,($U$2=GRID!$B$1:$U$1)*(КАЛЕНДАРЬ!I32=GRID!$B$3:$U$3),0))*(1-GRID!$L$45))</f>
        <v>61200</v>
      </c>
      <c r="K70" s="5" cm="1">
        <f t="array" ref="K70">IF($I$2="Каникулы вместе",INDEX(GRID!$B$4:$U$15,MATCH(K$7,GRID!$A$4:$A$15,0),MATCH(1,($U$2=GRID!$B$1:$U$1)*(КАЛЕНДАРЬ!I32=GRID!$B$3:$U$3),0)),
INDEX(GRID!$B$4:$U$15,MATCH(K$7,GRID!$A$4:$A$15,0),MATCH(1,($U$2=GRID!$B$1:$U$1)*(КАЛЕНДАРЬ!I32=GRID!$B$3:$U$3),0))*(1-GRID!$L$45))</f>
        <v>62500</v>
      </c>
      <c r="L70" s="5" cm="1">
        <f t="array" ref="L70">IF($I$2="Каникулы вместе",INDEX(GRID!$B$18:$U$29,MATCH(K$7,GRID!$A$18:$A$29,0),MATCH(1,($U$2=GRID!$B$1:$U$1)*(КАЛЕНДАРЬ!I32=GRID!$B$3:$U$3),0)),
INDEX(GRID!$B$18:$U$29,MATCH(K$7,GRID!$A$18:$A$29,0),MATCH(1,($U$2=GRID!$B$1:$U$1)*(КАЛЕНДАРЬ!I32=GRID!$B$3:$U$3),0))*(1-GRID!$L$45))</f>
        <v>67500</v>
      </c>
      <c r="M70" s="5" cm="1">
        <f t="array" ref="M70">IF($I$2="Каникулы вместе",INDEX(GRID!$B$4:$U$15,MATCH(M$7,GRID!$A$4:$A$15,0),MATCH(1,($U$2=GRID!$B$1:$U$1)*(КАЛЕНДАРЬ!I32=GRID!$B$3:$U$3),0)),
INDEX(GRID!$B$4:$U$15,MATCH(M$7,GRID!$A$4:$A$15,0),MATCH(1,($U$2=GRID!$B$1:$U$1)*(КАЛЕНДАРЬ!I32=GRID!$B$3:$U$3),0))*(1-GRID!$L$45))</f>
        <v>84300</v>
      </c>
      <c r="N70" s="5" cm="1">
        <f t="array" ref="N70">IF($I$2="Каникулы вместе",INDEX(GRID!$B$18:$U$29,MATCH(M$7,GRID!$A$18:$A$29,0),MATCH(1,($U$2=GRID!$B$1:$U$1)*(КАЛЕНДАРЬ!I32=GRID!$B$3:$U$3),0)),
INDEX(GRID!$B$18:$U$29,MATCH(M$7,GRID!$A$18:$A$29,0),MATCH(1,($U$2=GRID!$B$1:$U$1)*(КАЛЕНДАРЬ!I32=GRID!$B$3:$U$3),0))*(1-GRID!$L$45))</f>
        <v>89300</v>
      </c>
      <c r="O70" s="5" cm="1">
        <f t="array" ref="O70">IF($I$2="Каникулы вместе",INDEX(GRID!$B$4:$U$15,MATCH(O$7,GRID!$A$4:$A$15,0),MATCH(1,($U$2=GRID!$B$1:$U$1)*(КАЛЕНДАРЬ!I32=GRID!$B$3:$U$3),0)),
INDEX(GRID!$B$4:$U$15,MATCH(O$7,GRID!$A$4:$A$15,0),MATCH(1,($U$2=GRID!$B$1:$U$1)*(КАЛЕНДАРЬ!I32=GRID!$B$3:$U$3),0))*(1-GRID!$L$45))</f>
        <v>121100</v>
      </c>
      <c r="P70" s="5" cm="1">
        <f t="array" ref="P70">IF($I$2="Каникулы вместе",INDEX(GRID!$B$4:$U$15,MATCH(P$7,GRID!$A$4:$A$15,0),MATCH(1,($U$2=GRID!$B$1:$U$1)*(КАЛЕНДАРЬ!I32=GRID!$B$3:$U$3),0)),
INDEX(GRID!$B$4:$U$15,MATCH(P$7,GRID!$A$4:$A$15,0),MATCH(1,($U$2=GRID!$B$1:$U$1)*(КАЛЕНДАРЬ!I32=GRID!$B$3:$U$3),0))*(1-GRID!$L$45))</f>
        <v>165200</v>
      </c>
      <c r="Q70" s="5" cm="1">
        <f t="array" ref="Q70">IF($I$2="Каникулы вместе",INDEX(GRID!$B$4:$U$15,MATCH(Q$7,GRID!$A$4:$A$15,0),MATCH(1,($U$2=GRID!$B$1:$U$1)*(КАЛЕНДАРЬ!I32=GRID!$B$3:$U$3),0)),
INDEX(GRID!$B$4:$U$15,MATCH(Q$7,GRID!$A$4:$A$15,0),MATCH(1,($U$2=GRID!$B$1:$U$1)*(КАЛЕНДАРЬ!I32=GRID!$B$3:$U$3),0))*(1-GRID!$L$45))</f>
        <v>193700</v>
      </c>
      <c r="R70" s="5" cm="1">
        <f t="array" ref="R70">IF($I$2="Каникулы вместе",INDEX(GRID!$B$18:$U$29,MATCH(R$7,GRID!$A$18:$A$29,0),MATCH(1,($U$2=GRID!$B$1:$U$1)*(КАЛЕНДАРЬ!I32=GRID!$B$3:$U$3),0)),
INDEX(GRID!$B$18:$U$29,MATCH(R$7,GRID!$A$18:$A$29,0),MATCH(1,($U$2=GRID!$B$1:$U$1)*(КАЛЕНДАРЬ!I32=GRID!$B$3:$U$3),0))*(1-GRID!$L$45))</f>
        <v>220700</v>
      </c>
      <c r="S70" s="5" cm="1">
        <f t="array" ref="S70">IF($I$2="Каникулы вместе",INDEX(GRID!$B$4:$U$15,MATCH(S$7,GRID!$A$4:$A$15,0),MATCH(1,($U$2=GRID!$B$1:$U$1)*(КАЛЕНДАРЬ!I32=GRID!$B$3:$U$3),0)),
INDEX(GRID!$B$4:$U$15,MATCH(S$7,GRID!$A$4:$A$15,0),MATCH(1,($U$2=GRID!$B$1:$U$1)*(КАЛЕНДАРЬ!I32=GRID!$B$3:$U$3),0))*(1-GRID!$L$45))</f>
        <v>561500</v>
      </c>
      <c r="T70" s="5" cm="1">
        <f t="array" ref="T70">IF($I$2="Каникулы вместе",INDEX(GRID!$B$4:$U$15,MATCH(T$7,GRID!$A$4:$A$15,0),MATCH(1,($U$2=GRID!$B$1:$U$1)*(КАЛЕНДАРЬ!I32=GRID!$B$3:$U$3),0)),
INDEX(GRID!$B$4:$U$15,MATCH(T$7,GRID!$A$4:$A$15,0),MATCH(1,($U$2=GRID!$B$1:$U$1)*(КАЛЕНДАРЬ!I32=GRID!$B$3:$U$3),0))*(1-GRID!$L$45))</f>
        <v>688100</v>
      </c>
    </row>
    <row r="71" spans="1:20" hidden="1">
      <c r="A71" s="108" t="s">
        <v>11</v>
      </c>
      <c r="B71" s="109">
        <v>30</v>
      </c>
      <c r="C71" s="5" cm="1">
        <f t="array" ref="C71">IF($I$2="Каникулы вместе",INDEX(GRID!$B$4:$U$15,MATCH(C$7,GRID!$A$4:$A$15,0),MATCH(1,($U$2=GRID!$B$1:$U$1)*(КАЛЕНДАРЬ!I33=GRID!$B$3:$U$3),0)),
INDEX(GRID!$B$4:$U$15,MATCH(C$7,GRID!$A$4:$A$15,0),MATCH(1,($U$2=GRID!$B$1:$U$1)*(КАЛЕНДАРЬ!I33=GRID!$B$3:$U$3),0))*(1-GRID!$L$45))</f>
        <v>33200</v>
      </c>
      <c r="D71" s="5" cm="1">
        <f t="array" ref="D71">IF($I$2="Каникулы вместе",INDEX(GRID!$B$18:$U$29,MATCH(C$7,GRID!$A$18:$A$29,0),MATCH(1,($U$2=GRID!$B$1:$U$1)*(КАЛЕНДАРЬ!I33=GRID!$B$3:$U$3),0)),
INDEX(GRID!$B$18:$U$29,MATCH(C$7,GRID!$A$18:$A$29,0),MATCH(1,($U$2=GRID!$B$1:$U$1)*(КАЛЕНДАРЬ!I33=GRID!$B$3:$U$3),0))*(1-GRID!$L$45))</f>
        <v>38200</v>
      </c>
      <c r="E71" s="5" cm="1">
        <f t="array" ref="E71">IF($I$2="Каникулы вместе",INDEX(GRID!$B$4:$U$15,MATCH(E$7,GRID!$A$4:$A$15,0),MATCH(1,($U$2=GRID!$B$1:$U$1)*(КАЛЕНДАРЬ!I33=GRID!$B$3:$U$3),0)),
INDEX(GRID!$B$4:$U$15,MATCH(E$7,GRID!$A$4:$A$15,0),MATCH(1,($U$2=GRID!$B$1:$U$1)*(КАЛЕНДАРЬ!I33=GRID!$B$3:$U$3),0))*(1-GRID!$L$45))</f>
        <v>39900</v>
      </c>
      <c r="F71" s="5" cm="1">
        <f t="array" ref="F71">IF($I$2="Каникулы вместе",INDEX(GRID!$B$18:$U$29,MATCH(E$7,GRID!$A$18:$A$29,0),MATCH(1,($U$2=GRID!$B$1:$U$1)*(КАЛЕНДАРЬ!I33=GRID!$B$3:$U$3),0)),
INDEX(GRID!$B$18:$U$29,MATCH(E$7,GRID!$A$18:$A$29,0),MATCH(1,($U$2=GRID!$B$1:$U$1)*(КАЛЕНДАРЬ!I33=GRID!$B$3:$U$3),0))*(1-GRID!$L$45))</f>
        <v>44900</v>
      </c>
      <c r="G71" s="5" cm="1">
        <f t="array" ref="G71">IF($I$2="Каникулы вместе",INDEX(GRID!$B$4:$U$15,MATCH(G$7,GRID!$A$4:$A$15,0),MATCH(1,($U$2=GRID!$B$1:$U$1)*(КАЛЕНДАРЬ!I33=GRID!$B$3:$U$3),0)),
INDEX(GRID!$B$4:$U$15,MATCH(G$7,GRID!$A$4:$A$15,0),MATCH(1,($U$2=GRID!$B$1:$U$1)*(КАЛЕНДАРЬ!I33=GRID!$B$3:$U$3),0))*(1-GRID!$L$45))</f>
        <v>46200</v>
      </c>
      <c r="H71" s="5" cm="1">
        <f t="array" ref="H71">IF($I$2="Каникулы вместе",INDEX(GRID!$B$18:$U$29,MATCH(G$7,GRID!$A$18:$A$29,0),MATCH(1,($U$2=GRID!$B$1:$U$1)*(КАЛЕНДАРЬ!I33=GRID!$B$3:$U$3),0)),
INDEX(GRID!$B$18:$U$29,MATCH(G$7,GRID!$A$18:$A$29,0),MATCH(1,($U$2=GRID!$B$1:$U$1)*(КАЛЕНДАРЬ!I33=GRID!$B$3:$U$3),0))*(1-GRID!$L$45))</f>
        <v>51200</v>
      </c>
      <c r="I71" s="5" cm="1">
        <f t="array" ref="I71">IF($I$2="Каникулы вместе",INDEX(GRID!$B$4:$U$15,MATCH(I$7,GRID!$A$4:$A$15,0),MATCH(1,($U$2=GRID!$B$1:$U$1)*(КАЛЕНДАРЬ!I33=GRID!$B$3:$U$3),0)),
INDEX(GRID!$B$4:$U$15,MATCH(I$7,GRID!$A$4:$A$15,0),MATCH(1,($U$2=GRID!$B$1:$U$1)*(КАЛЕНДАРЬ!I33=GRID!$B$3:$U$3),0))*(1-GRID!$L$45))</f>
        <v>51700</v>
      </c>
      <c r="J71" s="5" cm="1">
        <f t="array" ref="J71">IF($I$2="Каникулы вместе",INDEX(GRID!$B$18:$U$29,MATCH(I$7,GRID!$A$18:$A$29,0),MATCH(1,($U$2=GRID!$B$1:$U$1)*(КАЛЕНДАРЬ!I33=GRID!$B$3:$U$3),0)),
INDEX(GRID!$B$18:$U$29,MATCH(I$7,GRID!$A$18:$A$29,0),MATCH(1,($U$2=GRID!$B$1:$U$1)*(КАЛЕНДАРЬ!I33=GRID!$B$3:$U$3),0))*(1-GRID!$L$45))</f>
        <v>56700</v>
      </c>
      <c r="K71" s="5" cm="1">
        <f t="array" ref="K71">IF($I$2="Каникулы вместе",INDEX(GRID!$B$4:$U$15,MATCH(K$7,GRID!$A$4:$A$15,0),MATCH(1,($U$2=GRID!$B$1:$U$1)*(КАЛЕНДАРЬ!I33=GRID!$B$3:$U$3),0)),
INDEX(GRID!$B$4:$U$15,MATCH(K$7,GRID!$A$4:$A$15,0),MATCH(1,($U$2=GRID!$B$1:$U$1)*(КАЛЕНДАРЬ!I33=GRID!$B$3:$U$3),0))*(1-GRID!$L$45))</f>
        <v>57800</v>
      </c>
      <c r="L71" s="5" cm="1">
        <f t="array" ref="L71">IF($I$2="Каникулы вместе",INDEX(GRID!$B$18:$U$29,MATCH(K$7,GRID!$A$18:$A$29,0),MATCH(1,($U$2=GRID!$B$1:$U$1)*(КАЛЕНДАРЬ!I33=GRID!$B$3:$U$3),0)),
INDEX(GRID!$B$18:$U$29,MATCH(K$7,GRID!$A$18:$A$29,0),MATCH(1,($U$2=GRID!$B$1:$U$1)*(КАЛЕНДАРЬ!I33=GRID!$B$3:$U$3),0))*(1-GRID!$L$45))</f>
        <v>62800</v>
      </c>
      <c r="M71" s="5" cm="1">
        <f t="array" ref="M71">IF($I$2="Каникулы вместе",INDEX(GRID!$B$4:$U$15,MATCH(M$7,GRID!$A$4:$A$15,0),MATCH(1,($U$2=GRID!$B$1:$U$1)*(КАЛЕНДАРЬ!I33=GRID!$B$3:$U$3),0)),
INDEX(GRID!$B$4:$U$15,MATCH(M$7,GRID!$A$4:$A$15,0),MATCH(1,($U$2=GRID!$B$1:$U$1)*(КАЛЕНДАРЬ!I33=GRID!$B$3:$U$3),0))*(1-GRID!$L$45))</f>
        <v>79000</v>
      </c>
      <c r="N71" s="5" cm="1">
        <f t="array" ref="N71">IF($I$2="Каникулы вместе",INDEX(GRID!$B$18:$U$29,MATCH(M$7,GRID!$A$18:$A$29,0),MATCH(1,($U$2=GRID!$B$1:$U$1)*(КАЛЕНДАРЬ!I33=GRID!$B$3:$U$3),0)),
INDEX(GRID!$B$18:$U$29,MATCH(M$7,GRID!$A$18:$A$29,0),MATCH(1,($U$2=GRID!$B$1:$U$1)*(КАЛЕНДАРЬ!I33=GRID!$B$3:$U$3),0))*(1-GRID!$L$45))</f>
        <v>84000</v>
      </c>
      <c r="O71" s="5" cm="1">
        <f t="array" ref="O71">IF($I$2="Каникулы вместе",INDEX(GRID!$B$4:$U$15,MATCH(O$7,GRID!$A$4:$A$15,0),MATCH(1,($U$2=GRID!$B$1:$U$1)*(КАЛЕНДАРЬ!I33=GRID!$B$3:$U$3),0)),
INDEX(GRID!$B$4:$U$15,MATCH(O$7,GRID!$A$4:$A$15,0),MATCH(1,($U$2=GRID!$B$1:$U$1)*(КАЛЕНДАРЬ!I33=GRID!$B$3:$U$3),0))*(1-GRID!$L$45))</f>
        <v>114800</v>
      </c>
      <c r="P71" s="5" cm="1">
        <f t="array" ref="P71">IF($I$2="Каникулы вместе",INDEX(GRID!$B$4:$U$15,MATCH(P$7,GRID!$A$4:$A$15,0),MATCH(1,($U$2=GRID!$B$1:$U$1)*(КАЛЕНДАРЬ!I33=GRID!$B$3:$U$3),0)),
INDEX(GRID!$B$4:$U$15,MATCH(P$7,GRID!$A$4:$A$15,0),MATCH(1,($U$2=GRID!$B$1:$U$1)*(КАЛЕНДАРЬ!I33=GRID!$B$3:$U$3),0))*(1-GRID!$L$45))</f>
        <v>158000</v>
      </c>
      <c r="Q71" s="5" cm="1">
        <f t="array" ref="Q71">IF($I$2="Каникулы вместе",INDEX(GRID!$B$4:$U$15,MATCH(Q$7,GRID!$A$4:$A$15,0),MATCH(1,($U$2=GRID!$B$1:$U$1)*(КАЛЕНДАРЬ!I33=GRID!$B$3:$U$3),0)),
INDEX(GRID!$B$4:$U$15,MATCH(Q$7,GRID!$A$4:$A$15,0),MATCH(1,($U$2=GRID!$B$1:$U$1)*(КАЛЕНДАРЬ!I33=GRID!$B$3:$U$3),0))*(1-GRID!$L$45))</f>
        <v>185500</v>
      </c>
      <c r="R71" s="5" cm="1">
        <f t="array" ref="R71">IF($I$2="Каникулы вместе",INDEX(GRID!$B$18:$U$29,MATCH(R$7,GRID!$A$18:$A$29,0),MATCH(1,($U$2=GRID!$B$1:$U$1)*(КАЛЕНДАРЬ!I33=GRID!$B$3:$U$3),0)),
INDEX(GRID!$B$18:$U$29,MATCH(R$7,GRID!$A$18:$A$29,0),MATCH(1,($U$2=GRID!$B$1:$U$1)*(КАЛЕНДАРЬ!I33=GRID!$B$3:$U$3),0))*(1-GRID!$L$45))</f>
        <v>211300</v>
      </c>
      <c r="S71" s="5" cm="1">
        <f t="array" ref="S71">IF($I$2="Каникулы вместе",INDEX(GRID!$B$4:$U$15,MATCH(S$7,GRID!$A$4:$A$15,0),MATCH(1,($U$2=GRID!$B$1:$U$1)*(КАЛЕНДАРЬ!I33=GRID!$B$3:$U$3),0)),
INDEX(GRID!$B$4:$U$15,MATCH(S$7,GRID!$A$4:$A$15,0),MATCH(1,($U$2=GRID!$B$1:$U$1)*(КАЛЕНДАРЬ!I33=GRID!$B$3:$U$3),0))*(1-GRID!$L$45))</f>
        <v>533500</v>
      </c>
      <c r="T71" s="5" cm="1">
        <f t="array" ref="T71">IF($I$2="Каникулы вместе",INDEX(GRID!$B$4:$U$15,MATCH(T$7,GRID!$A$4:$A$15,0),MATCH(1,($U$2=GRID!$B$1:$U$1)*(КАЛЕНДАРЬ!I33=GRID!$B$3:$U$3),0)),
INDEX(GRID!$B$4:$U$15,MATCH(T$7,GRID!$A$4:$A$15,0),MATCH(1,($U$2=GRID!$B$1:$U$1)*(КАЛЕНДАРЬ!I33=GRID!$B$3:$U$3),0))*(1-GRID!$L$45))</f>
        <v>651900</v>
      </c>
    </row>
    <row r="72" spans="1:20" hidden="1">
      <c r="A72" s="108" t="s">
        <v>12</v>
      </c>
      <c r="B72" s="109">
        <v>31</v>
      </c>
      <c r="C72" s="5" cm="1">
        <f t="array" ref="C72">IF($I$2="Каникулы вместе",INDEX(GRID!$B$4:$U$15,MATCH(C$7,GRID!$A$4:$A$15,0),MATCH(1,($U$2=GRID!$B$1:$U$1)*(КАЛЕНДАРЬ!I34=GRID!$B$3:$U$3),0)),
INDEX(GRID!$B$4:$U$15,MATCH(C$7,GRID!$A$4:$A$15,0),MATCH(1,($U$2=GRID!$B$1:$U$1)*(КАЛЕНДАРЬ!I34=GRID!$B$3:$U$3),0))*(1-GRID!$L$45))</f>
        <v>33200</v>
      </c>
      <c r="D72" s="5" cm="1">
        <f t="array" ref="D72">IF($I$2="Каникулы вместе",INDEX(GRID!$B$18:$U$29,MATCH(C$7,GRID!$A$18:$A$29,0),MATCH(1,($U$2=GRID!$B$1:$U$1)*(КАЛЕНДАРЬ!I34=GRID!$B$3:$U$3),0)),
INDEX(GRID!$B$18:$U$29,MATCH(C$7,GRID!$A$18:$A$29,0),MATCH(1,($U$2=GRID!$B$1:$U$1)*(КАЛЕНДАРЬ!I34=GRID!$B$3:$U$3),0))*(1-GRID!$L$45))</f>
        <v>38200</v>
      </c>
      <c r="E72" s="5" cm="1">
        <f t="array" ref="E72">IF($I$2="Каникулы вместе",INDEX(GRID!$B$4:$U$15,MATCH(E$7,GRID!$A$4:$A$15,0),MATCH(1,($U$2=GRID!$B$1:$U$1)*(КАЛЕНДАРЬ!I34=GRID!$B$3:$U$3),0)),
INDEX(GRID!$B$4:$U$15,MATCH(E$7,GRID!$A$4:$A$15,0),MATCH(1,($U$2=GRID!$B$1:$U$1)*(КАЛЕНДАРЬ!I34=GRID!$B$3:$U$3),0))*(1-GRID!$L$45))</f>
        <v>39900</v>
      </c>
      <c r="F72" s="5" cm="1">
        <f t="array" ref="F72">IF($I$2="Каникулы вместе",INDEX(GRID!$B$18:$U$29,MATCH(E$7,GRID!$A$18:$A$29,0),MATCH(1,($U$2=GRID!$B$1:$U$1)*(КАЛЕНДАРЬ!I34=GRID!$B$3:$U$3),0)),
INDEX(GRID!$B$18:$U$29,MATCH(E$7,GRID!$A$18:$A$29,0),MATCH(1,($U$2=GRID!$B$1:$U$1)*(КАЛЕНДАРЬ!I34=GRID!$B$3:$U$3),0))*(1-GRID!$L$45))</f>
        <v>44900</v>
      </c>
      <c r="G72" s="5" cm="1">
        <f t="array" ref="G72">IF($I$2="Каникулы вместе",INDEX(GRID!$B$4:$U$15,MATCH(G$7,GRID!$A$4:$A$15,0),MATCH(1,($U$2=GRID!$B$1:$U$1)*(КАЛЕНДАРЬ!I34=GRID!$B$3:$U$3),0)),
INDEX(GRID!$B$4:$U$15,MATCH(G$7,GRID!$A$4:$A$15,0),MATCH(1,($U$2=GRID!$B$1:$U$1)*(КАЛЕНДАРЬ!I34=GRID!$B$3:$U$3),0))*(1-GRID!$L$45))</f>
        <v>46200</v>
      </c>
      <c r="H72" s="5" cm="1">
        <f t="array" ref="H72">IF($I$2="Каникулы вместе",INDEX(GRID!$B$18:$U$29,MATCH(G$7,GRID!$A$18:$A$29,0),MATCH(1,($U$2=GRID!$B$1:$U$1)*(КАЛЕНДАРЬ!I34=GRID!$B$3:$U$3),0)),
INDEX(GRID!$B$18:$U$29,MATCH(G$7,GRID!$A$18:$A$29,0),MATCH(1,($U$2=GRID!$B$1:$U$1)*(КАЛЕНДАРЬ!I34=GRID!$B$3:$U$3),0))*(1-GRID!$L$45))</f>
        <v>51200</v>
      </c>
      <c r="I72" s="5" cm="1">
        <f t="array" ref="I72">IF($I$2="Каникулы вместе",INDEX(GRID!$B$4:$U$15,MATCH(I$7,GRID!$A$4:$A$15,0),MATCH(1,($U$2=GRID!$B$1:$U$1)*(КАЛЕНДАРЬ!I34=GRID!$B$3:$U$3),0)),
INDEX(GRID!$B$4:$U$15,MATCH(I$7,GRID!$A$4:$A$15,0),MATCH(1,($U$2=GRID!$B$1:$U$1)*(КАЛЕНДАРЬ!I34=GRID!$B$3:$U$3),0))*(1-GRID!$L$45))</f>
        <v>51700</v>
      </c>
      <c r="J72" s="5" cm="1">
        <f t="array" ref="J72">IF($I$2="Каникулы вместе",INDEX(GRID!$B$18:$U$29,MATCH(I$7,GRID!$A$18:$A$29,0),MATCH(1,($U$2=GRID!$B$1:$U$1)*(КАЛЕНДАРЬ!I34=GRID!$B$3:$U$3),0)),
INDEX(GRID!$B$18:$U$29,MATCH(I$7,GRID!$A$18:$A$29,0),MATCH(1,($U$2=GRID!$B$1:$U$1)*(КАЛЕНДАРЬ!I34=GRID!$B$3:$U$3),0))*(1-GRID!$L$45))</f>
        <v>56700</v>
      </c>
      <c r="K72" s="5" cm="1">
        <f t="array" ref="K72">IF($I$2="Каникулы вместе",INDEX(GRID!$B$4:$U$15,MATCH(K$7,GRID!$A$4:$A$15,0),MATCH(1,($U$2=GRID!$B$1:$U$1)*(КАЛЕНДАРЬ!I34=GRID!$B$3:$U$3),0)),
INDEX(GRID!$B$4:$U$15,MATCH(K$7,GRID!$A$4:$A$15,0),MATCH(1,($U$2=GRID!$B$1:$U$1)*(КАЛЕНДАРЬ!I34=GRID!$B$3:$U$3),0))*(1-GRID!$L$45))</f>
        <v>57800</v>
      </c>
      <c r="L72" s="5" cm="1">
        <f t="array" ref="L72">IF($I$2="Каникулы вместе",INDEX(GRID!$B$18:$U$29,MATCH(K$7,GRID!$A$18:$A$29,0),MATCH(1,($U$2=GRID!$B$1:$U$1)*(КАЛЕНДАРЬ!I34=GRID!$B$3:$U$3),0)),
INDEX(GRID!$B$18:$U$29,MATCH(K$7,GRID!$A$18:$A$29,0),MATCH(1,($U$2=GRID!$B$1:$U$1)*(КАЛЕНДАРЬ!I34=GRID!$B$3:$U$3),0))*(1-GRID!$L$45))</f>
        <v>62800</v>
      </c>
      <c r="M72" s="5" cm="1">
        <f t="array" ref="M72">IF($I$2="Каникулы вместе",INDEX(GRID!$B$4:$U$15,MATCH(M$7,GRID!$A$4:$A$15,0),MATCH(1,($U$2=GRID!$B$1:$U$1)*(КАЛЕНДАРЬ!I34=GRID!$B$3:$U$3),0)),
INDEX(GRID!$B$4:$U$15,MATCH(M$7,GRID!$A$4:$A$15,0),MATCH(1,($U$2=GRID!$B$1:$U$1)*(КАЛЕНДАРЬ!I34=GRID!$B$3:$U$3),0))*(1-GRID!$L$45))</f>
        <v>79000</v>
      </c>
      <c r="N72" s="5" cm="1">
        <f t="array" ref="N72">IF($I$2="Каникулы вместе",INDEX(GRID!$B$18:$U$29,MATCH(M$7,GRID!$A$18:$A$29,0),MATCH(1,($U$2=GRID!$B$1:$U$1)*(КАЛЕНДАРЬ!I34=GRID!$B$3:$U$3),0)),
INDEX(GRID!$B$18:$U$29,MATCH(M$7,GRID!$A$18:$A$29,0),MATCH(1,($U$2=GRID!$B$1:$U$1)*(КАЛЕНДАРЬ!I34=GRID!$B$3:$U$3),0))*(1-GRID!$L$45))</f>
        <v>84000</v>
      </c>
      <c r="O72" s="5" cm="1">
        <f t="array" ref="O72">IF($I$2="Каникулы вместе",INDEX(GRID!$B$4:$U$15,MATCH(O$7,GRID!$A$4:$A$15,0),MATCH(1,($U$2=GRID!$B$1:$U$1)*(КАЛЕНДАРЬ!I34=GRID!$B$3:$U$3),0)),
INDEX(GRID!$B$4:$U$15,MATCH(O$7,GRID!$A$4:$A$15,0),MATCH(1,($U$2=GRID!$B$1:$U$1)*(КАЛЕНДАРЬ!I34=GRID!$B$3:$U$3),0))*(1-GRID!$L$45))</f>
        <v>114800</v>
      </c>
      <c r="P72" s="5" cm="1">
        <f t="array" ref="P72">IF($I$2="Каникулы вместе",INDEX(GRID!$B$4:$U$15,MATCH(P$7,GRID!$A$4:$A$15,0),MATCH(1,($U$2=GRID!$B$1:$U$1)*(КАЛЕНДАРЬ!I34=GRID!$B$3:$U$3),0)),
INDEX(GRID!$B$4:$U$15,MATCH(P$7,GRID!$A$4:$A$15,0),MATCH(1,($U$2=GRID!$B$1:$U$1)*(КАЛЕНДАРЬ!I34=GRID!$B$3:$U$3),0))*(1-GRID!$L$45))</f>
        <v>158000</v>
      </c>
      <c r="Q72" s="5" cm="1">
        <f t="array" ref="Q72">IF($I$2="Каникулы вместе",INDEX(GRID!$B$4:$U$15,MATCH(Q$7,GRID!$A$4:$A$15,0),MATCH(1,($U$2=GRID!$B$1:$U$1)*(КАЛЕНДАРЬ!I34=GRID!$B$3:$U$3),0)),
INDEX(GRID!$B$4:$U$15,MATCH(Q$7,GRID!$A$4:$A$15,0),MATCH(1,($U$2=GRID!$B$1:$U$1)*(КАЛЕНДАРЬ!I34=GRID!$B$3:$U$3),0))*(1-GRID!$L$45))</f>
        <v>185500</v>
      </c>
      <c r="R72" s="5" cm="1">
        <f t="array" ref="R72">IF($I$2="Каникулы вместе",INDEX(GRID!$B$18:$U$29,MATCH(R$7,GRID!$A$18:$A$29,0),MATCH(1,($U$2=GRID!$B$1:$U$1)*(КАЛЕНДАРЬ!I34=GRID!$B$3:$U$3),0)),
INDEX(GRID!$B$18:$U$29,MATCH(R$7,GRID!$A$18:$A$29,0),MATCH(1,($U$2=GRID!$B$1:$U$1)*(КАЛЕНДАРЬ!I34=GRID!$B$3:$U$3),0))*(1-GRID!$L$45))</f>
        <v>211300</v>
      </c>
      <c r="S72" s="5" cm="1">
        <f t="array" ref="S72">IF($I$2="Каникулы вместе",INDEX(GRID!$B$4:$U$15,MATCH(S$7,GRID!$A$4:$A$15,0),MATCH(1,($U$2=GRID!$B$1:$U$1)*(КАЛЕНДАРЬ!I34=GRID!$B$3:$U$3),0)),
INDEX(GRID!$B$4:$U$15,MATCH(S$7,GRID!$A$4:$A$15,0),MATCH(1,($U$2=GRID!$B$1:$U$1)*(КАЛЕНДАРЬ!I34=GRID!$B$3:$U$3),0))*(1-GRID!$L$45))</f>
        <v>533500</v>
      </c>
      <c r="T72" s="5" cm="1">
        <f t="array" ref="T72">IF($I$2="Каникулы вместе",INDEX(GRID!$B$4:$U$15,MATCH(T$7,GRID!$A$4:$A$15,0),MATCH(1,($U$2=GRID!$B$1:$U$1)*(КАЛЕНДАРЬ!I34=GRID!$B$3:$U$3),0)),
INDEX(GRID!$B$4:$U$15,MATCH(T$7,GRID!$A$4:$A$15,0),MATCH(1,($U$2=GRID!$B$1:$U$1)*(КАЛЕНДАРЬ!I34=GRID!$B$3:$U$3),0))*(1-GRID!$L$45))</f>
        <v>651900</v>
      </c>
    </row>
    <row r="73" spans="1:20" hidden="1"/>
    <row r="74" spans="1:20" s="6" customFormat="1" ht="17.25" hidden="1" customHeight="1">
      <c r="A7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</row>
    <row r="75" spans="1:20" hidden="1">
      <c r="A75" s="163" t="s">
        <v>89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</row>
    <row r="76" spans="1:20" ht="56.25" hidden="1" customHeight="1">
      <c r="A76" s="165" t="s">
        <v>8</v>
      </c>
      <c r="B76" s="166"/>
      <c r="C76" s="169" t="s">
        <v>87</v>
      </c>
      <c r="D76" s="170"/>
      <c r="E76" s="155" t="s">
        <v>79</v>
      </c>
      <c r="F76" s="156"/>
      <c r="G76" s="157" t="s">
        <v>80</v>
      </c>
      <c r="H76" s="157"/>
      <c r="I76" s="158" t="s">
        <v>81</v>
      </c>
      <c r="J76" s="159"/>
      <c r="K76" s="160" t="s">
        <v>82</v>
      </c>
      <c r="L76" s="160"/>
      <c r="M76" s="161" t="s">
        <v>83</v>
      </c>
      <c r="N76" s="161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 hidden="1">
      <c r="A77" s="167"/>
      <c r="B77" s="168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108" t="s">
        <v>13</v>
      </c>
      <c r="B78" s="109">
        <v>1</v>
      </c>
      <c r="C78" s="5" cm="1">
        <f t="array" ref="C78">IF($I$2="Каникулы вместе",INDEX(GRID!$B$4:$U$15,MATCH(C$7,GRID!$A$4:$A$15,0),MATCH(1,($U$2=GRID!$B$1:$U$1)*(КАЛЕНДАРЬ!L4=GRID!$B$3:$U$3),0)),
INDEX(GRID!$B$4:$U$15,MATCH(C$7,GRID!$A$4:$A$15,0),MATCH(1,($U$2=GRID!$B$1:$U$1)*(КАЛЕНДАРЬ!L4=GRID!$B$3:$U$3),0))*(1-GRID!$L$45))</f>
        <v>33200</v>
      </c>
      <c r="D78" s="5" cm="1">
        <f t="array" ref="D78">IF($I$2="Каникулы вместе",INDEX(GRID!$B$18:$U$29,MATCH(C$7,GRID!$A$18:$A$29,0),MATCH(1,($U$2=GRID!$B$1:$U$1)*(КАЛЕНДАРЬ!L4=GRID!$B$3:$U$3),0)),
INDEX(GRID!$B$18:$U$29,MATCH(C$7,GRID!$A$18:$A$29,0),MATCH(1,($U$2=GRID!$B$1:$U$1)*(КАЛЕНДАРЬ!L4=GRID!$B$3:$U$3),0))*(1-GRID!$L$45))</f>
        <v>38200</v>
      </c>
      <c r="E78" s="5" cm="1">
        <f t="array" ref="E78">IF($I$2="Каникулы вместе",INDEX(GRID!$B$4:$U$15,MATCH(E$7,GRID!$A$4:$A$15,0),MATCH(1,($U$2=GRID!$B$1:$U$1)*(КАЛЕНДАРЬ!L4=GRID!$B$3:$U$3),0)),
INDEX(GRID!$B$4:$U$15,MATCH(E$7,GRID!$A$4:$A$15,0),MATCH(1,($U$2=GRID!$B$1:$U$1)*(КАЛЕНДАРЬ!L4=GRID!$B$3:$U$3),0))*(1-GRID!$L$45))</f>
        <v>39900</v>
      </c>
      <c r="F78" s="5" cm="1">
        <f t="array" ref="F78">IF($I$2="Каникулы вместе",INDEX(GRID!$B$18:$U$29,MATCH(E$7,GRID!$A$18:$A$29,0),MATCH(1,($U$2=GRID!$B$1:$U$1)*(КАЛЕНДАРЬ!L4=GRID!$B$3:$U$3),0)),
INDEX(GRID!$B$18:$U$29,MATCH(E$7,GRID!$A$18:$A$29,0),MATCH(1,($U$2=GRID!$B$1:$U$1)*(КАЛЕНДАРЬ!L4=GRID!$B$3:$U$3),0))*(1-GRID!$L$45))</f>
        <v>44900</v>
      </c>
      <c r="G78" s="5" cm="1">
        <f t="array" ref="G78">IF($I$2="Каникулы вместе",INDEX(GRID!$B$4:$U$15,MATCH(G$7,GRID!$A$4:$A$15,0),MATCH(1,($U$2=GRID!$B$1:$U$1)*(КАЛЕНДАРЬ!L4=GRID!$B$3:$U$3),0)),
INDEX(GRID!$B$4:$U$15,MATCH(G$7,GRID!$A$4:$A$15,0),MATCH(1,($U$2=GRID!$B$1:$U$1)*(КАЛЕНДАРЬ!L4=GRID!$B$3:$U$3),0))*(1-GRID!$L$45))</f>
        <v>46200</v>
      </c>
      <c r="H78" s="5" cm="1">
        <f t="array" ref="H78">IF($I$2="Каникулы вместе",INDEX(GRID!$B$18:$U$29,MATCH(G$7,GRID!$A$18:$A$29,0),MATCH(1,($U$2=GRID!$B$1:$U$1)*(КАЛЕНДАРЬ!L4=GRID!$B$3:$U$3),0)),
INDEX(GRID!$B$18:$U$29,MATCH(G$7,GRID!$A$18:$A$29,0),MATCH(1,($U$2=GRID!$B$1:$U$1)*(КАЛЕНДАРЬ!L4=GRID!$B$3:$U$3),0))*(1-GRID!$L$45))</f>
        <v>51200</v>
      </c>
      <c r="I78" s="5" cm="1">
        <f t="array" ref="I78">IF($I$2="Каникулы вместе",INDEX(GRID!$B$4:$U$15,MATCH(I$7,GRID!$A$4:$A$15,0),MATCH(1,($U$2=GRID!$B$1:$U$1)*(КАЛЕНДАРЬ!L4=GRID!$B$3:$U$3),0)),
INDEX(GRID!$B$4:$U$15,MATCH(I$7,GRID!$A$4:$A$15,0),MATCH(1,($U$2=GRID!$B$1:$U$1)*(КАЛЕНДАРЬ!L4=GRID!$B$3:$U$3),0))*(1-GRID!$L$45))</f>
        <v>51700</v>
      </c>
      <c r="J78" s="5" cm="1">
        <f t="array" ref="J78">IF($I$2="Каникулы вместе",INDEX(GRID!$B$18:$U$29,MATCH(I$7,GRID!$A$18:$A$29,0),MATCH(1,($U$2=GRID!$B$1:$U$1)*(КАЛЕНДАРЬ!L4=GRID!$B$3:$U$3),0)),
INDEX(GRID!$B$18:$U$29,MATCH(I$7,GRID!$A$18:$A$29,0),MATCH(1,($U$2=GRID!$B$1:$U$1)*(КАЛЕНДАРЬ!L4=GRID!$B$3:$U$3),0))*(1-GRID!$L$45))</f>
        <v>56700</v>
      </c>
      <c r="K78" s="5" cm="1">
        <f t="array" ref="K78">IF($I$2="Каникулы вместе",INDEX(GRID!$B$4:$U$15,MATCH(K$7,GRID!$A$4:$A$15,0),MATCH(1,($U$2=GRID!$B$1:$U$1)*(КАЛЕНДАРЬ!L4=GRID!$B$3:$U$3),0)),
INDEX(GRID!$B$4:$U$15,MATCH(K$7,GRID!$A$4:$A$15,0),MATCH(1,($U$2=GRID!$B$1:$U$1)*(КАЛЕНДАРЬ!L4=GRID!$B$3:$U$3),0))*(1-GRID!$L$45))</f>
        <v>57800</v>
      </c>
      <c r="L78" s="5" cm="1">
        <f t="array" ref="L78">IF($I$2="Каникулы вместе",INDEX(GRID!$B$18:$U$29,MATCH(K$7,GRID!$A$18:$A$29,0),MATCH(1,($U$2=GRID!$B$1:$U$1)*(КАЛЕНДАРЬ!L4=GRID!$B$3:$U$3),0)),
INDEX(GRID!$B$18:$U$29,MATCH(K$7,GRID!$A$18:$A$29,0),MATCH(1,($U$2=GRID!$B$1:$U$1)*(КАЛЕНДАРЬ!L4=GRID!$B$3:$U$3),0))*(1-GRID!$L$45))</f>
        <v>62800</v>
      </c>
      <c r="M78" s="5" cm="1">
        <f t="array" ref="M78">IF($I$2="Каникулы вместе",INDEX(GRID!$B$4:$U$15,MATCH(M$7,GRID!$A$4:$A$15,0),MATCH(1,($U$2=GRID!$B$1:$U$1)*(КАЛЕНДАРЬ!L4=GRID!$B$3:$U$3),0)),
INDEX(GRID!$B$4:$U$15,MATCH(M$7,GRID!$A$4:$A$15,0),MATCH(1,($U$2=GRID!$B$1:$U$1)*(КАЛЕНДАРЬ!L4=GRID!$B$3:$U$3),0))*(1-GRID!$L$45))</f>
        <v>79000</v>
      </c>
      <c r="N78" s="5" cm="1">
        <f t="array" ref="N78">IF($I$2="Каникулы вместе",INDEX(GRID!$B$18:$U$29,MATCH(M$7,GRID!$A$18:$A$29,0),MATCH(1,($U$2=GRID!$B$1:$U$1)*(КАЛЕНДАРЬ!L4=GRID!$B$3:$U$3),0)),
INDEX(GRID!$B$18:$U$29,MATCH(M$7,GRID!$A$18:$A$29,0),MATCH(1,($U$2=GRID!$B$1:$U$1)*(КАЛЕНДАРЬ!L4=GRID!$B$3:$U$3),0))*(1-GRID!$L$45))</f>
        <v>84000</v>
      </c>
      <c r="O78" s="5" cm="1">
        <f t="array" ref="O78">IF($I$2="Каникулы вместе",INDEX(GRID!$B$4:$U$15,MATCH(O$7,GRID!$A$4:$A$15,0),MATCH(1,($U$2=GRID!$B$1:$U$1)*(КАЛЕНДАРЬ!L4=GRID!$B$3:$U$3),0)),
INDEX(GRID!$B$4:$U$15,MATCH(O$7,GRID!$A$4:$A$15,0),MATCH(1,($U$2=GRID!$B$1:$U$1)*(КАЛЕНДАРЬ!L4=GRID!$B$3:$U$3),0))*(1-GRID!$L$45))</f>
        <v>114800</v>
      </c>
      <c r="P78" s="5" cm="1">
        <f t="array" ref="P78">IF($I$2="Каникулы вместе",INDEX(GRID!$B$4:$U$15,MATCH(P$7,GRID!$A$4:$A$15,0),MATCH(1,($U$2=GRID!$B$1:$U$1)*(КАЛЕНДАРЬ!L4=GRID!$B$3:$U$3),0)),
INDEX(GRID!$B$4:$U$15,MATCH(P$7,GRID!$A$4:$A$15,0),MATCH(1,($U$2=GRID!$B$1:$U$1)*(КАЛЕНДАРЬ!L4=GRID!$B$3:$U$3),0))*(1-GRID!$L$45))</f>
        <v>158000</v>
      </c>
      <c r="Q78" s="5" cm="1">
        <f t="array" ref="Q78">IF($I$2="Каникулы вместе",INDEX(GRID!$B$4:$U$15,MATCH(Q$7,GRID!$A$4:$A$15,0),MATCH(1,($U$2=GRID!$B$1:$U$1)*(КАЛЕНДАРЬ!L4=GRID!$B$3:$U$3),0)),
INDEX(GRID!$B$4:$U$15,MATCH(Q$7,GRID!$A$4:$A$15,0),MATCH(1,($U$2=GRID!$B$1:$U$1)*(КАЛЕНДАРЬ!L4=GRID!$B$3:$U$3),0))*(1-GRID!$L$45))</f>
        <v>185500</v>
      </c>
      <c r="R78" s="5" cm="1">
        <f t="array" ref="R78">IF($I$2="Каникулы вместе",INDEX(GRID!$B$18:$U$29,MATCH(R$7,GRID!$A$18:$A$29,0),MATCH(1,($U$2=GRID!$B$1:$U$1)*(КАЛЕНДАРЬ!L4=GRID!$B$3:$U$3),0)),
INDEX(GRID!$B$18:$U$29,MATCH(R$7,GRID!$A$18:$A$29,0),MATCH(1,($U$2=GRID!$B$1:$U$1)*(КАЛЕНДАРЬ!L4=GRID!$B$3:$U$3),0))*(1-GRID!$L$45))</f>
        <v>211300</v>
      </c>
      <c r="S78" s="5">
        <f t="array" ref="S78">IF($I$2="Каникулы вместе",INDEX(GRID!$B$4:$U$15,MATCH(S$7,GRID!$A$4:$A$15,0),MATCH(1,($U$2=GRID!$B$1:$U$1)*(КАЛЕНДАРЬ!L4=GRID!$B$3:$U$3),0)),
INDEX(GRID!$B$4:$U$15,MATCH(S$7,GRID!$A$4:$A$15,0),MATCH(1,($U$2=GRID!$B$1:$U$1)*(КАЛЕНДАРЬ!L4=GRID!$B$3:$U$3),0))*(1-GRID!$L$41))</f>
        <v>533500</v>
      </c>
      <c r="T78" s="5">
        <f t="array" ref="T78">IF($I$2="Каникулы вместе",INDEX(GRID!$B$4:$U$15,MATCH(T$7,GRID!$A$4:$A$15,0),MATCH(1,($U$2=GRID!$B$1:$U$1)*(КАЛЕНДАРЬ!L4=GRID!$B$3:$U$3),0)),
INDEX(GRID!$B$4:$U$15,MATCH(T$7,GRID!$A$4:$A$15,0),MATCH(1,($U$2=GRID!$B$1:$U$1)*(КАЛЕНДАРЬ!L4=GRID!$B$3:$U$3),0))*(1-GRID!$L$41))</f>
        <v>651900</v>
      </c>
    </row>
    <row r="79" spans="1:20" hidden="1">
      <c r="A79" s="108" t="s">
        <v>14</v>
      </c>
      <c r="B79" s="109">
        <v>2</v>
      </c>
      <c r="C79" s="5" cm="1">
        <f t="array" ref="C79">IF($I$2="Каникулы вместе",INDEX(GRID!$B$4:$U$15,MATCH(C$7,GRID!$A$4:$A$15,0),MATCH(1,($U$2=GRID!$B$1:$U$1)*(КАЛЕНДАРЬ!L5=GRID!$B$3:$U$3),0)),
INDEX(GRID!$B$4:$U$15,MATCH(C$7,GRID!$A$4:$A$15,0),MATCH(1,($U$2=GRID!$B$1:$U$1)*(КАЛЕНДАРЬ!L5=GRID!$B$3:$U$3),0))*(1-GRID!$L$45))</f>
        <v>33200</v>
      </c>
      <c r="D79" s="5" cm="1">
        <f t="array" ref="D79">IF($I$2="Каникулы вместе",INDEX(GRID!$B$18:$U$29,MATCH(C$7,GRID!$A$18:$A$29,0),MATCH(1,($U$2=GRID!$B$1:$U$1)*(КАЛЕНДАРЬ!L5=GRID!$B$3:$U$3),0)),
INDEX(GRID!$B$18:$U$29,MATCH(C$7,GRID!$A$18:$A$29,0),MATCH(1,($U$2=GRID!$B$1:$U$1)*(КАЛЕНДАРЬ!L5=GRID!$B$3:$U$3),0))*(1-GRID!$L$45))</f>
        <v>38200</v>
      </c>
      <c r="E79" s="5" cm="1">
        <f t="array" ref="E79">IF($I$2="Каникулы вместе",INDEX(GRID!$B$4:$U$15,MATCH(E$7,GRID!$A$4:$A$15,0),MATCH(1,($U$2=GRID!$B$1:$U$1)*(КАЛЕНДАРЬ!L5=GRID!$B$3:$U$3),0)),
INDEX(GRID!$B$4:$U$15,MATCH(E$7,GRID!$A$4:$A$15,0),MATCH(1,($U$2=GRID!$B$1:$U$1)*(КАЛЕНДАРЬ!L5=GRID!$B$3:$U$3),0))*(1-GRID!$L$45))</f>
        <v>39900</v>
      </c>
      <c r="F79" s="5" cm="1">
        <f t="array" ref="F79">IF($I$2="Каникулы вместе",INDEX(GRID!$B$18:$U$29,MATCH(E$7,GRID!$A$18:$A$29,0),MATCH(1,($U$2=GRID!$B$1:$U$1)*(КАЛЕНДАРЬ!L5=GRID!$B$3:$U$3),0)),
INDEX(GRID!$B$18:$U$29,MATCH(E$7,GRID!$A$18:$A$29,0),MATCH(1,($U$2=GRID!$B$1:$U$1)*(КАЛЕНДАРЬ!L5=GRID!$B$3:$U$3),0))*(1-GRID!$L$45))</f>
        <v>44900</v>
      </c>
      <c r="G79" s="5" cm="1">
        <f t="array" ref="G79">IF($I$2="Каникулы вместе",INDEX(GRID!$B$4:$U$15,MATCH(G$7,GRID!$A$4:$A$15,0),MATCH(1,($U$2=GRID!$B$1:$U$1)*(КАЛЕНДАРЬ!L5=GRID!$B$3:$U$3),0)),
INDEX(GRID!$B$4:$U$15,MATCH(G$7,GRID!$A$4:$A$15,0),MATCH(1,($U$2=GRID!$B$1:$U$1)*(КАЛЕНДАРЬ!L5=GRID!$B$3:$U$3),0))*(1-GRID!$L$45))</f>
        <v>46200</v>
      </c>
      <c r="H79" s="5" cm="1">
        <f t="array" ref="H79">IF($I$2="Каникулы вместе",INDEX(GRID!$B$18:$U$29,MATCH(G$7,GRID!$A$18:$A$29,0),MATCH(1,($U$2=GRID!$B$1:$U$1)*(КАЛЕНДАРЬ!L5=GRID!$B$3:$U$3),0)),
INDEX(GRID!$B$18:$U$29,MATCH(G$7,GRID!$A$18:$A$29,0),MATCH(1,($U$2=GRID!$B$1:$U$1)*(КАЛЕНДАРЬ!L5=GRID!$B$3:$U$3),0))*(1-GRID!$L$45))</f>
        <v>51200</v>
      </c>
      <c r="I79" s="5" cm="1">
        <f t="array" ref="I79">IF($I$2="Каникулы вместе",INDEX(GRID!$B$4:$U$15,MATCH(I$7,GRID!$A$4:$A$15,0),MATCH(1,($U$2=GRID!$B$1:$U$1)*(КАЛЕНДАРЬ!L5=GRID!$B$3:$U$3),0)),
INDEX(GRID!$B$4:$U$15,MATCH(I$7,GRID!$A$4:$A$15,0),MATCH(1,($U$2=GRID!$B$1:$U$1)*(КАЛЕНДАРЬ!L5=GRID!$B$3:$U$3),0))*(1-GRID!$L$45))</f>
        <v>51700</v>
      </c>
      <c r="J79" s="5" cm="1">
        <f t="array" ref="J79">IF($I$2="Каникулы вместе",INDEX(GRID!$B$18:$U$29,MATCH(I$7,GRID!$A$18:$A$29,0),MATCH(1,($U$2=GRID!$B$1:$U$1)*(КАЛЕНДАРЬ!L5=GRID!$B$3:$U$3),0)),
INDEX(GRID!$B$18:$U$29,MATCH(I$7,GRID!$A$18:$A$29,0),MATCH(1,($U$2=GRID!$B$1:$U$1)*(КАЛЕНДАРЬ!L5=GRID!$B$3:$U$3),0))*(1-GRID!$L$45))</f>
        <v>56700</v>
      </c>
      <c r="K79" s="5" cm="1">
        <f t="array" ref="K79">IF($I$2="Каникулы вместе",INDEX(GRID!$B$4:$U$15,MATCH(K$7,GRID!$A$4:$A$15,0),MATCH(1,($U$2=GRID!$B$1:$U$1)*(КАЛЕНДАРЬ!L5=GRID!$B$3:$U$3),0)),
INDEX(GRID!$B$4:$U$15,MATCH(K$7,GRID!$A$4:$A$15,0),MATCH(1,($U$2=GRID!$B$1:$U$1)*(КАЛЕНДАРЬ!L5=GRID!$B$3:$U$3),0))*(1-GRID!$L$45))</f>
        <v>57800</v>
      </c>
      <c r="L79" s="5" cm="1">
        <f t="array" ref="L79">IF($I$2="Каникулы вместе",INDEX(GRID!$B$18:$U$29,MATCH(K$7,GRID!$A$18:$A$29,0),MATCH(1,($U$2=GRID!$B$1:$U$1)*(КАЛЕНДАРЬ!L5=GRID!$B$3:$U$3),0)),
INDEX(GRID!$B$18:$U$29,MATCH(K$7,GRID!$A$18:$A$29,0),MATCH(1,($U$2=GRID!$B$1:$U$1)*(КАЛЕНДАРЬ!L5=GRID!$B$3:$U$3),0))*(1-GRID!$L$45))</f>
        <v>62800</v>
      </c>
      <c r="M79" s="5" cm="1">
        <f t="array" ref="M79">IF($I$2="Каникулы вместе",INDEX(GRID!$B$4:$U$15,MATCH(M$7,GRID!$A$4:$A$15,0),MATCH(1,($U$2=GRID!$B$1:$U$1)*(КАЛЕНДАРЬ!L5=GRID!$B$3:$U$3),0)),
INDEX(GRID!$B$4:$U$15,MATCH(M$7,GRID!$A$4:$A$15,0),MATCH(1,($U$2=GRID!$B$1:$U$1)*(КАЛЕНДАРЬ!L5=GRID!$B$3:$U$3),0))*(1-GRID!$L$45))</f>
        <v>79000</v>
      </c>
      <c r="N79" s="5" cm="1">
        <f t="array" ref="N79">IF($I$2="Каникулы вместе",INDEX(GRID!$B$18:$U$29,MATCH(M$7,GRID!$A$18:$A$29,0),MATCH(1,($U$2=GRID!$B$1:$U$1)*(КАЛЕНДАРЬ!L5=GRID!$B$3:$U$3),0)),
INDEX(GRID!$B$18:$U$29,MATCH(M$7,GRID!$A$18:$A$29,0),MATCH(1,($U$2=GRID!$B$1:$U$1)*(КАЛЕНДАРЬ!L5=GRID!$B$3:$U$3),0))*(1-GRID!$L$45))</f>
        <v>84000</v>
      </c>
      <c r="O79" s="5" cm="1">
        <f t="array" ref="O79">IF($I$2="Каникулы вместе",INDEX(GRID!$B$4:$U$15,MATCH(O$7,GRID!$A$4:$A$15,0),MATCH(1,($U$2=GRID!$B$1:$U$1)*(КАЛЕНДАРЬ!L5=GRID!$B$3:$U$3),0)),
INDEX(GRID!$B$4:$U$15,MATCH(O$7,GRID!$A$4:$A$15,0),MATCH(1,($U$2=GRID!$B$1:$U$1)*(КАЛЕНДАРЬ!L5=GRID!$B$3:$U$3),0))*(1-GRID!$L$45))</f>
        <v>114800</v>
      </c>
      <c r="P79" s="5" cm="1">
        <f t="array" ref="P79">IF($I$2="Каникулы вместе",INDEX(GRID!$B$4:$U$15,MATCH(P$7,GRID!$A$4:$A$15,0),MATCH(1,($U$2=GRID!$B$1:$U$1)*(КАЛЕНДАРЬ!L5=GRID!$B$3:$U$3),0)),
INDEX(GRID!$B$4:$U$15,MATCH(P$7,GRID!$A$4:$A$15,0),MATCH(1,($U$2=GRID!$B$1:$U$1)*(КАЛЕНДАРЬ!L5=GRID!$B$3:$U$3),0))*(1-GRID!$L$45))</f>
        <v>158000</v>
      </c>
      <c r="Q79" s="5" cm="1">
        <f t="array" ref="Q79">IF($I$2="Каникулы вместе",INDEX(GRID!$B$4:$U$15,MATCH(Q$7,GRID!$A$4:$A$15,0),MATCH(1,($U$2=GRID!$B$1:$U$1)*(КАЛЕНДАРЬ!L5=GRID!$B$3:$U$3),0)),
INDEX(GRID!$B$4:$U$15,MATCH(Q$7,GRID!$A$4:$A$15,0),MATCH(1,($U$2=GRID!$B$1:$U$1)*(КАЛЕНДАРЬ!L5=GRID!$B$3:$U$3),0))*(1-GRID!$L$45))</f>
        <v>185500</v>
      </c>
      <c r="R79" s="5" cm="1">
        <f t="array" ref="R79">IF($I$2="Каникулы вместе",INDEX(GRID!$B$18:$U$29,MATCH(R$7,GRID!$A$18:$A$29,0),MATCH(1,($U$2=GRID!$B$1:$U$1)*(КАЛЕНДАРЬ!L5=GRID!$B$3:$U$3),0)),
INDEX(GRID!$B$18:$U$29,MATCH(R$7,GRID!$A$18:$A$29,0),MATCH(1,($U$2=GRID!$B$1:$U$1)*(КАЛЕНДАРЬ!L5=GRID!$B$3:$U$3),0))*(1-GRID!$L$45))</f>
        <v>211300</v>
      </c>
      <c r="S79" s="5">
        <f t="array" ref="S79">IF($I$2="Каникулы вместе",INDEX(GRID!$B$4:$U$15,MATCH(S$7,GRID!$A$4:$A$15,0),MATCH(1,($U$2=GRID!$B$1:$U$1)*(КАЛЕНДАРЬ!L5=GRID!$B$3:$U$3),0)),
INDEX(GRID!$B$4:$U$15,MATCH(S$7,GRID!$A$4:$A$15,0),MATCH(1,($U$2=GRID!$B$1:$U$1)*(КАЛЕНДАРЬ!L5=GRID!$B$3:$U$3),0))*(1-GRID!$L$41))</f>
        <v>533500</v>
      </c>
      <c r="T79" s="5">
        <f t="array" ref="T79">IF($I$2="Каникулы вместе",INDEX(GRID!$B$4:$U$15,MATCH(T$7,GRID!$A$4:$A$15,0),MATCH(1,($U$2=GRID!$B$1:$U$1)*(КАЛЕНДАРЬ!L5=GRID!$B$3:$U$3),0)),
INDEX(GRID!$B$4:$U$15,MATCH(T$7,GRID!$A$4:$A$15,0),MATCH(1,($U$2=GRID!$B$1:$U$1)*(КАЛЕНДАРЬ!L5=GRID!$B$3:$U$3),0))*(1-GRID!$L$41))</f>
        <v>651900</v>
      </c>
    </row>
    <row r="80" spans="1:20" hidden="1">
      <c r="A80" s="108" t="s">
        <v>15</v>
      </c>
      <c r="B80" s="109">
        <v>3</v>
      </c>
      <c r="C80" s="5" cm="1">
        <f t="array" ref="C80">IF($I$2="Каникулы вместе",INDEX(GRID!$B$4:$U$15,MATCH(C$7,GRID!$A$4:$A$15,0),MATCH(1,($U$2=GRID!$B$1:$U$1)*(КАЛЕНДАРЬ!L6=GRID!$B$3:$U$3),0)),
INDEX(GRID!$B$4:$U$15,MATCH(C$7,GRID!$A$4:$A$15,0),MATCH(1,($U$2=GRID!$B$1:$U$1)*(КАЛЕНДАРЬ!L6=GRID!$B$3:$U$3),0))*(1-GRID!$L$45))</f>
        <v>33200</v>
      </c>
      <c r="D80" s="5" cm="1">
        <f t="array" ref="D80">IF($I$2="Каникулы вместе",INDEX(GRID!$B$18:$U$29,MATCH(C$7,GRID!$A$18:$A$29,0),MATCH(1,($U$2=GRID!$B$1:$U$1)*(КАЛЕНДАРЬ!L6=GRID!$B$3:$U$3),0)),
INDEX(GRID!$B$18:$U$29,MATCH(C$7,GRID!$A$18:$A$29,0),MATCH(1,($U$2=GRID!$B$1:$U$1)*(КАЛЕНДАРЬ!L6=GRID!$B$3:$U$3),0))*(1-GRID!$L$45))</f>
        <v>38200</v>
      </c>
      <c r="E80" s="5" cm="1">
        <f t="array" ref="E80">IF($I$2="Каникулы вместе",INDEX(GRID!$B$4:$U$15,MATCH(E$7,GRID!$A$4:$A$15,0),MATCH(1,($U$2=GRID!$B$1:$U$1)*(КАЛЕНДАРЬ!L6=GRID!$B$3:$U$3),0)),
INDEX(GRID!$B$4:$U$15,MATCH(E$7,GRID!$A$4:$A$15,0),MATCH(1,($U$2=GRID!$B$1:$U$1)*(КАЛЕНДАРЬ!L6=GRID!$B$3:$U$3),0))*(1-GRID!$L$45))</f>
        <v>39900</v>
      </c>
      <c r="F80" s="5" cm="1">
        <f t="array" ref="F80">IF($I$2="Каникулы вместе",INDEX(GRID!$B$18:$U$29,MATCH(E$7,GRID!$A$18:$A$29,0),MATCH(1,($U$2=GRID!$B$1:$U$1)*(КАЛЕНДАРЬ!L6=GRID!$B$3:$U$3),0)),
INDEX(GRID!$B$18:$U$29,MATCH(E$7,GRID!$A$18:$A$29,0),MATCH(1,($U$2=GRID!$B$1:$U$1)*(КАЛЕНДАРЬ!L6=GRID!$B$3:$U$3),0))*(1-GRID!$L$45))</f>
        <v>44900</v>
      </c>
      <c r="G80" s="5" cm="1">
        <f t="array" ref="G80">IF($I$2="Каникулы вместе",INDEX(GRID!$B$4:$U$15,MATCH(G$7,GRID!$A$4:$A$15,0),MATCH(1,($U$2=GRID!$B$1:$U$1)*(КАЛЕНДАРЬ!L6=GRID!$B$3:$U$3),0)),
INDEX(GRID!$B$4:$U$15,MATCH(G$7,GRID!$A$4:$A$15,0),MATCH(1,($U$2=GRID!$B$1:$U$1)*(КАЛЕНДАРЬ!L6=GRID!$B$3:$U$3),0))*(1-GRID!$L$45))</f>
        <v>46200</v>
      </c>
      <c r="H80" s="5" cm="1">
        <f t="array" ref="H80">IF($I$2="Каникулы вместе",INDEX(GRID!$B$18:$U$29,MATCH(G$7,GRID!$A$18:$A$29,0),MATCH(1,($U$2=GRID!$B$1:$U$1)*(КАЛЕНДАРЬ!L6=GRID!$B$3:$U$3),0)),
INDEX(GRID!$B$18:$U$29,MATCH(G$7,GRID!$A$18:$A$29,0),MATCH(1,($U$2=GRID!$B$1:$U$1)*(КАЛЕНДАРЬ!L6=GRID!$B$3:$U$3),0))*(1-GRID!$L$45))</f>
        <v>51200</v>
      </c>
      <c r="I80" s="5" cm="1">
        <f t="array" ref="I80">IF($I$2="Каникулы вместе",INDEX(GRID!$B$4:$U$15,MATCH(I$7,GRID!$A$4:$A$15,0),MATCH(1,($U$2=GRID!$B$1:$U$1)*(КАЛЕНДАРЬ!L6=GRID!$B$3:$U$3),0)),
INDEX(GRID!$B$4:$U$15,MATCH(I$7,GRID!$A$4:$A$15,0),MATCH(1,($U$2=GRID!$B$1:$U$1)*(КАЛЕНДАРЬ!L6=GRID!$B$3:$U$3),0))*(1-GRID!$L$45))</f>
        <v>51700</v>
      </c>
      <c r="J80" s="5" cm="1">
        <f t="array" ref="J80">IF($I$2="Каникулы вместе",INDEX(GRID!$B$18:$U$29,MATCH(I$7,GRID!$A$18:$A$29,0),MATCH(1,($U$2=GRID!$B$1:$U$1)*(КАЛЕНДАРЬ!L6=GRID!$B$3:$U$3),0)),
INDEX(GRID!$B$18:$U$29,MATCH(I$7,GRID!$A$18:$A$29,0),MATCH(1,($U$2=GRID!$B$1:$U$1)*(КАЛЕНДАРЬ!L6=GRID!$B$3:$U$3),0))*(1-GRID!$L$45))</f>
        <v>56700</v>
      </c>
      <c r="K80" s="5" cm="1">
        <f t="array" ref="K80">IF($I$2="Каникулы вместе",INDEX(GRID!$B$4:$U$15,MATCH(K$7,GRID!$A$4:$A$15,0),MATCH(1,($U$2=GRID!$B$1:$U$1)*(КАЛЕНДАРЬ!L6=GRID!$B$3:$U$3),0)),
INDEX(GRID!$B$4:$U$15,MATCH(K$7,GRID!$A$4:$A$15,0),MATCH(1,($U$2=GRID!$B$1:$U$1)*(КАЛЕНДАРЬ!L6=GRID!$B$3:$U$3),0))*(1-GRID!$L$45))</f>
        <v>57800</v>
      </c>
      <c r="L80" s="5" cm="1">
        <f t="array" ref="L80">IF($I$2="Каникулы вместе",INDEX(GRID!$B$18:$U$29,MATCH(K$7,GRID!$A$18:$A$29,0),MATCH(1,($U$2=GRID!$B$1:$U$1)*(КАЛЕНДАРЬ!L6=GRID!$B$3:$U$3),0)),
INDEX(GRID!$B$18:$U$29,MATCH(K$7,GRID!$A$18:$A$29,0),MATCH(1,($U$2=GRID!$B$1:$U$1)*(КАЛЕНДАРЬ!L6=GRID!$B$3:$U$3),0))*(1-GRID!$L$45))</f>
        <v>62800</v>
      </c>
      <c r="M80" s="5" cm="1">
        <f t="array" ref="M80">IF($I$2="Каникулы вместе",INDEX(GRID!$B$4:$U$15,MATCH(M$7,GRID!$A$4:$A$15,0),MATCH(1,($U$2=GRID!$B$1:$U$1)*(КАЛЕНДАРЬ!L6=GRID!$B$3:$U$3),0)),
INDEX(GRID!$B$4:$U$15,MATCH(M$7,GRID!$A$4:$A$15,0),MATCH(1,($U$2=GRID!$B$1:$U$1)*(КАЛЕНДАРЬ!L6=GRID!$B$3:$U$3),0))*(1-GRID!$L$45))</f>
        <v>79000</v>
      </c>
      <c r="N80" s="5" cm="1">
        <f t="array" ref="N80">IF($I$2="Каникулы вместе",INDEX(GRID!$B$18:$U$29,MATCH(M$7,GRID!$A$18:$A$29,0),MATCH(1,($U$2=GRID!$B$1:$U$1)*(КАЛЕНДАРЬ!L6=GRID!$B$3:$U$3),0)),
INDEX(GRID!$B$18:$U$29,MATCH(M$7,GRID!$A$18:$A$29,0),MATCH(1,($U$2=GRID!$B$1:$U$1)*(КАЛЕНДАРЬ!L6=GRID!$B$3:$U$3),0))*(1-GRID!$L$45))</f>
        <v>84000</v>
      </c>
      <c r="O80" s="5" cm="1">
        <f t="array" ref="O80">IF($I$2="Каникулы вместе",INDEX(GRID!$B$4:$U$15,MATCH(O$7,GRID!$A$4:$A$15,0),MATCH(1,($U$2=GRID!$B$1:$U$1)*(КАЛЕНДАРЬ!L6=GRID!$B$3:$U$3),0)),
INDEX(GRID!$B$4:$U$15,MATCH(O$7,GRID!$A$4:$A$15,0),MATCH(1,($U$2=GRID!$B$1:$U$1)*(КАЛЕНДАРЬ!L6=GRID!$B$3:$U$3),0))*(1-GRID!$L$45))</f>
        <v>114800</v>
      </c>
      <c r="P80" s="5" cm="1">
        <f t="array" ref="P80">IF($I$2="Каникулы вместе",INDEX(GRID!$B$4:$U$15,MATCH(P$7,GRID!$A$4:$A$15,0),MATCH(1,($U$2=GRID!$B$1:$U$1)*(КАЛЕНДАРЬ!L6=GRID!$B$3:$U$3),0)),
INDEX(GRID!$B$4:$U$15,MATCH(P$7,GRID!$A$4:$A$15,0),MATCH(1,($U$2=GRID!$B$1:$U$1)*(КАЛЕНДАРЬ!L6=GRID!$B$3:$U$3),0))*(1-GRID!$L$45))</f>
        <v>158000</v>
      </c>
      <c r="Q80" s="5" cm="1">
        <f t="array" ref="Q80">IF($I$2="Каникулы вместе",INDEX(GRID!$B$4:$U$15,MATCH(Q$7,GRID!$A$4:$A$15,0),MATCH(1,($U$2=GRID!$B$1:$U$1)*(КАЛЕНДАРЬ!L6=GRID!$B$3:$U$3),0)),
INDEX(GRID!$B$4:$U$15,MATCH(Q$7,GRID!$A$4:$A$15,0),MATCH(1,($U$2=GRID!$B$1:$U$1)*(КАЛЕНДАРЬ!L6=GRID!$B$3:$U$3),0))*(1-GRID!$L$45))</f>
        <v>185500</v>
      </c>
      <c r="R80" s="5" cm="1">
        <f t="array" ref="R80">IF($I$2="Каникулы вместе",INDEX(GRID!$B$18:$U$29,MATCH(R$7,GRID!$A$18:$A$29,0),MATCH(1,($U$2=GRID!$B$1:$U$1)*(КАЛЕНДАРЬ!L6=GRID!$B$3:$U$3),0)),
INDEX(GRID!$B$18:$U$29,MATCH(R$7,GRID!$A$18:$A$29,0),MATCH(1,($U$2=GRID!$B$1:$U$1)*(КАЛЕНДАРЬ!L6=GRID!$B$3:$U$3),0))*(1-GRID!$L$45))</f>
        <v>211300</v>
      </c>
      <c r="S80" s="5">
        <f t="array" ref="S80">IF($I$2="Каникулы вместе",INDEX(GRID!$B$4:$U$15,MATCH(S$7,GRID!$A$4:$A$15,0),MATCH(1,($U$2=GRID!$B$1:$U$1)*(КАЛЕНДАРЬ!L6=GRID!$B$3:$U$3),0)),
INDEX(GRID!$B$4:$U$15,MATCH(S$7,GRID!$A$4:$A$15,0),MATCH(1,($U$2=GRID!$B$1:$U$1)*(КАЛЕНДАРЬ!L6=GRID!$B$3:$U$3),0))*(1-GRID!$L$41))</f>
        <v>533500</v>
      </c>
      <c r="T80" s="5">
        <f t="array" ref="T80">IF($I$2="Каникулы вместе",INDEX(GRID!$B$4:$U$15,MATCH(T$7,GRID!$A$4:$A$15,0),MATCH(1,($U$2=GRID!$B$1:$U$1)*(КАЛЕНДАРЬ!L6=GRID!$B$3:$U$3),0)),
INDEX(GRID!$B$4:$U$15,MATCH(T$7,GRID!$A$4:$A$15,0),MATCH(1,($U$2=GRID!$B$1:$U$1)*(КАЛЕНДАРЬ!L6=GRID!$B$3:$U$3),0))*(1-GRID!$L$41))</f>
        <v>651900</v>
      </c>
    </row>
    <row r="81" spans="1:21" hidden="1">
      <c r="A81" s="108" t="s">
        <v>16</v>
      </c>
      <c r="B81" s="109">
        <v>4</v>
      </c>
      <c r="C81" s="5" cm="1">
        <f t="array" ref="C81">IF($I$2="Каникулы вместе",INDEX(GRID!$B$4:$U$15,MATCH(C$7,GRID!$A$4:$A$15,0),MATCH(1,($U$2=GRID!$B$1:$U$1)*(КАЛЕНДАРЬ!L7=GRID!$B$3:$U$3),0)),
INDEX(GRID!$B$4:$U$15,MATCH(C$7,GRID!$A$4:$A$15,0),MATCH(1,($U$2=GRID!$B$1:$U$1)*(КАЛЕНДАРЬ!L7=GRID!$B$3:$U$3),0))*(1-GRID!$L$45))</f>
        <v>33200</v>
      </c>
      <c r="D81" s="5" cm="1">
        <f t="array" ref="D81">IF($I$2="Каникулы вместе",INDEX(GRID!$B$18:$U$29,MATCH(C$7,GRID!$A$18:$A$29,0),MATCH(1,($U$2=GRID!$B$1:$U$1)*(КАЛЕНДАРЬ!L7=GRID!$B$3:$U$3),0)),
INDEX(GRID!$B$18:$U$29,MATCH(C$7,GRID!$A$18:$A$29,0),MATCH(1,($U$2=GRID!$B$1:$U$1)*(КАЛЕНДАРЬ!L7=GRID!$B$3:$U$3),0))*(1-GRID!$L$45))</f>
        <v>38200</v>
      </c>
      <c r="E81" s="5" cm="1">
        <f t="array" ref="E81">IF($I$2="Каникулы вместе",INDEX(GRID!$B$4:$U$15,MATCH(E$7,GRID!$A$4:$A$15,0),MATCH(1,($U$2=GRID!$B$1:$U$1)*(КАЛЕНДАРЬ!L7=GRID!$B$3:$U$3),0)),
INDEX(GRID!$B$4:$U$15,MATCH(E$7,GRID!$A$4:$A$15,0),MATCH(1,($U$2=GRID!$B$1:$U$1)*(КАЛЕНДАРЬ!L7=GRID!$B$3:$U$3),0))*(1-GRID!$L$45))</f>
        <v>39900</v>
      </c>
      <c r="F81" s="5" cm="1">
        <f t="array" ref="F81">IF($I$2="Каникулы вместе",INDEX(GRID!$B$18:$U$29,MATCH(E$7,GRID!$A$18:$A$29,0),MATCH(1,($U$2=GRID!$B$1:$U$1)*(КАЛЕНДАРЬ!L7=GRID!$B$3:$U$3),0)),
INDEX(GRID!$B$18:$U$29,MATCH(E$7,GRID!$A$18:$A$29,0),MATCH(1,($U$2=GRID!$B$1:$U$1)*(КАЛЕНДАРЬ!L7=GRID!$B$3:$U$3),0))*(1-GRID!$L$45))</f>
        <v>44900</v>
      </c>
      <c r="G81" s="5" cm="1">
        <f t="array" ref="G81">IF($I$2="Каникулы вместе",INDEX(GRID!$B$4:$U$15,MATCH(G$7,GRID!$A$4:$A$15,0),MATCH(1,($U$2=GRID!$B$1:$U$1)*(КАЛЕНДАРЬ!L7=GRID!$B$3:$U$3),0)),
INDEX(GRID!$B$4:$U$15,MATCH(G$7,GRID!$A$4:$A$15,0),MATCH(1,($U$2=GRID!$B$1:$U$1)*(КАЛЕНДАРЬ!L7=GRID!$B$3:$U$3),0))*(1-GRID!$L$45))</f>
        <v>46200</v>
      </c>
      <c r="H81" s="5" cm="1">
        <f t="array" ref="H81">IF($I$2="Каникулы вместе",INDEX(GRID!$B$18:$U$29,MATCH(G$7,GRID!$A$18:$A$29,0),MATCH(1,($U$2=GRID!$B$1:$U$1)*(КАЛЕНДАРЬ!L7=GRID!$B$3:$U$3),0)),
INDEX(GRID!$B$18:$U$29,MATCH(G$7,GRID!$A$18:$A$29,0),MATCH(1,($U$2=GRID!$B$1:$U$1)*(КАЛЕНДАРЬ!L7=GRID!$B$3:$U$3),0))*(1-GRID!$L$45))</f>
        <v>51200</v>
      </c>
      <c r="I81" s="5" cm="1">
        <f t="array" ref="I81">IF($I$2="Каникулы вместе",INDEX(GRID!$B$4:$U$15,MATCH(I$7,GRID!$A$4:$A$15,0),MATCH(1,($U$2=GRID!$B$1:$U$1)*(КАЛЕНДАРЬ!L7=GRID!$B$3:$U$3),0)),
INDEX(GRID!$B$4:$U$15,MATCH(I$7,GRID!$A$4:$A$15,0),MATCH(1,($U$2=GRID!$B$1:$U$1)*(КАЛЕНДАРЬ!L7=GRID!$B$3:$U$3),0))*(1-GRID!$L$45))</f>
        <v>51700</v>
      </c>
      <c r="J81" s="5" cm="1">
        <f t="array" ref="J81">IF($I$2="Каникулы вместе",INDEX(GRID!$B$18:$U$29,MATCH(I$7,GRID!$A$18:$A$29,0),MATCH(1,($U$2=GRID!$B$1:$U$1)*(КАЛЕНДАРЬ!L7=GRID!$B$3:$U$3),0)),
INDEX(GRID!$B$18:$U$29,MATCH(I$7,GRID!$A$18:$A$29,0),MATCH(1,($U$2=GRID!$B$1:$U$1)*(КАЛЕНДАРЬ!L7=GRID!$B$3:$U$3),0))*(1-GRID!$L$45))</f>
        <v>56700</v>
      </c>
      <c r="K81" s="5" cm="1">
        <f t="array" ref="K81">IF($I$2="Каникулы вместе",INDEX(GRID!$B$4:$U$15,MATCH(K$7,GRID!$A$4:$A$15,0),MATCH(1,($U$2=GRID!$B$1:$U$1)*(КАЛЕНДАРЬ!L7=GRID!$B$3:$U$3),0)),
INDEX(GRID!$B$4:$U$15,MATCH(K$7,GRID!$A$4:$A$15,0),MATCH(1,($U$2=GRID!$B$1:$U$1)*(КАЛЕНДАРЬ!L7=GRID!$B$3:$U$3),0))*(1-GRID!$L$45))</f>
        <v>57800</v>
      </c>
      <c r="L81" s="5" cm="1">
        <f t="array" ref="L81">IF($I$2="Каникулы вместе",INDEX(GRID!$B$18:$U$29,MATCH(K$7,GRID!$A$18:$A$29,0),MATCH(1,($U$2=GRID!$B$1:$U$1)*(КАЛЕНДАРЬ!L7=GRID!$B$3:$U$3),0)),
INDEX(GRID!$B$18:$U$29,MATCH(K$7,GRID!$A$18:$A$29,0),MATCH(1,($U$2=GRID!$B$1:$U$1)*(КАЛЕНДАРЬ!L7=GRID!$B$3:$U$3),0))*(1-GRID!$L$45))</f>
        <v>62800</v>
      </c>
      <c r="M81" s="5" cm="1">
        <f t="array" ref="M81">IF($I$2="Каникулы вместе",INDEX(GRID!$B$4:$U$15,MATCH(M$7,GRID!$A$4:$A$15,0),MATCH(1,($U$2=GRID!$B$1:$U$1)*(КАЛЕНДАРЬ!L7=GRID!$B$3:$U$3),0)),
INDEX(GRID!$B$4:$U$15,MATCH(M$7,GRID!$A$4:$A$15,0),MATCH(1,($U$2=GRID!$B$1:$U$1)*(КАЛЕНДАРЬ!L7=GRID!$B$3:$U$3),0))*(1-GRID!$L$45))</f>
        <v>79000</v>
      </c>
      <c r="N81" s="5" cm="1">
        <f t="array" ref="N81">IF($I$2="Каникулы вместе",INDEX(GRID!$B$18:$U$29,MATCH(M$7,GRID!$A$18:$A$29,0),MATCH(1,($U$2=GRID!$B$1:$U$1)*(КАЛЕНДАРЬ!L7=GRID!$B$3:$U$3),0)),
INDEX(GRID!$B$18:$U$29,MATCH(M$7,GRID!$A$18:$A$29,0),MATCH(1,($U$2=GRID!$B$1:$U$1)*(КАЛЕНДАРЬ!L7=GRID!$B$3:$U$3),0))*(1-GRID!$L$45))</f>
        <v>84000</v>
      </c>
      <c r="O81" s="5" cm="1">
        <f t="array" ref="O81">IF($I$2="Каникулы вместе",INDEX(GRID!$B$4:$U$15,MATCH(O$7,GRID!$A$4:$A$15,0),MATCH(1,($U$2=GRID!$B$1:$U$1)*(КАЛЕНДАРЬ!L7=GRID!$B$3:$U$3),0)),
INDEX(GRID!$B$4:$U$15,MATCH(O$7,GRID!$A$4:$A$15,0),MATCH(1,($U$2=GRID!$B$1:$U$1)*(КАЛЕНДАРЬ!L7=GRID!$B$3:$U$3),0))*(1-GRID!$L$45))</f>
        <v>114800</v>
      </c>
      <c r="P81" s="5" cm="1">
        <f t="array" ref="P81">IF($I$2="Каникулы вместе",INDEX(GRID!$B$4:$U$15,MATCH(P$7,GRID!$A$4:$A$15,0),MATCH(1,($U$2=GRID!$B$1:$U$1)*(КАЛЕНДАРЬ!L7=GRID!$B$3:$U$3),0)),
INDEX(GRID!$B$4:$U$15,MATCH(P$7,GRID!$A$4:$A$15,0),MATCH(1,($U$2=GRID!$B$1:$U$1)*(КАЛЕНДАРЬ!L7=GRID!$B$3:$U$3),0))*(1-GRID!$L$45))</f>
        <v>158000</v>
      </c>
      <c r="Q81" s="5" cm="1">
        <f t="array" ref="Q81">IF($I$2="Каникулы вместе",INDEX(GRID!$B$4:$U$15,MATCH(Q$7,GRID!$A$4:$A$15,0),MATCH(1,($U$2=GRID!$B$1:$U$1)*(КАЛЕНДАРЬ!L7=GRID!$B$3:$U$3),0)),
INDEX(GRID!$B$4:$U$15,MATCH(Q$7,GRID!$A$4:$A$15,0),MATCH(1,($U$2=GRID!$B$1:$U$1)*(КАЛЕНДАРЬ!L7=GRID!$B$3:$U$3),0))*(1-GRID!$L$45))</f>
        <v>185500</v>
      </c>
      <c r="R81" s="5" cm="1">
        <f t="array" ref="R81">IF($I$2="Каникулы вместе",INDEX(GRID!$B$18:$U$29,MATCH(R$7,GRID!$A$18:$A$29,0),MATCH(1,($U$2=GRID!$B$1:$U$1)*(КАЛЕНДАРЬ!L7=GRID!$B$3:$U$3),0)),
INDEX(GRID!$B$18:$U$29,MATCH(R$7,GRID!$A$18:$A$29,0),MATCH(1,($U$2=GRID!$B$1:$U$1)*(КАЛЕНДАРЬ!L7=GRID!$B$3:$U$3),0))*(1-GRID!$L$45))</f>
        <v>211300</v>
      </c>
      <c r="S81" s="5">
        <f t="array" ref="S81">IF($I$2="Каникулы вместе",INDEX(GRID!$B$4:$U$15,MATCH(S$7,GRID!$A$4:$A$15,0),MATCH(1,($U$2=GRID!$B$1:$U$1)*(КАЛЕНДАРЬ!L7=GRID!$B$3:$U$3),0)),
INDEX(GRID!$B$4:$U$15,MATCH(S$7,GRID!$A$4:$A$15,0),MATCH(1,($U$2=GRID!$B$1:$U$1)*(КАЛЕНДАРЬ!L7=GRID!$B$3:$U$3),0))*(1-GRID!$L$41))</f>
        <v>533500</v>
      </c>
      <c r="T81" s="5">
        <f t="array" ref="T81">IF($I$2="Каникулы вместе",INDEX(GRID!$B$4:$U$15,MATCH(T$7,GRID!$A$4:$A$15,0),MATCH(1,($U$2=GRID!$B$1:$U$1)*(КАЛЕНДАРЬ!L7=GRID!$B$3:$U$3),0)),
INDEX(GRID!$B$4:$U$15,MATCH(T$7,GRID!$A$4:$A$15,0),MATCH(1,($U$2=GRID!$B$1:$U$1)*(КАЛЕНДАРЬ!L7=GRID!$B$3:$U$3),0))*(1-GRID!$L$41))</f>
        <v>651900</v>
      </c>
    </row>
    <row r="82" spans="1:21" hidden="1">
      <c r="A82" s="108" t="s">
        <v>17</v>
      </c>
      <c r="B82" s="109">
        <v>5</v>
      </c>
      <c r="C82" s="5" cm="1">
        <f t="array" ref="C82">IF($I$2="Каникулы вместе",INDEX(GRID!$B$4:$U$15,MATCH(C$7,GRID!$A$4:$A$15,0),MATCH(1,($U$2=GRID!$B$1:$U$1)*(КАЛЕНДАРЬ!L8=GRID!$B$3:$U$3),0)),
INDEX(GRID!$B$4:$U$15,MATCH(C$7,GRID!$A$4:$A$15,0),MATCH(1,($U$2=GRID!$B$1:$U$1)*(КАЛЕНДАРЬ!L8=GRID!$B$3:$U$3),0))*(1-GRID!$L$45))</f>
        <v>33200</v>
      </c>
      <c r="D82" s="5" cm="1">
        <f t="array" ref="D82">IF($I$2="Каникулы вместе",INDEX(GRID!$B$18:$U$29,MATCH(C$7,GRID!$A$18:$A$29,0),MATCH(1,($U$2=GRID!$B$1:$U$1)*(КАЛЕНДАРЬ!L8=GRID!$B$3:$U$3),0)),
INDEX(GRID!$B$18:$U$29,MATCH(C$7,GRID!$A$18:$A$29,0),MATCH(1,($U$2=GRID!$B$1:$U$1)*(КАЛЕНДАРЬ!L8=GRID!$B$3:$U$3),0))*(1-GRID!$L$45))</f>
        <v>38200</v>
      </c>
      <c r="E82" s="5" cm="1">
        <f t="array" ref="E82">IF($I$2="Каникулы вместе",INDEX(GRID!$B$4:$U$15,MATCH(E$7,GRID!$A$4:$A$15,0),MATCH(1,($U$2=GRID!$B$1:$U$1)*(КАЛЕНДАРЬ!L8=GRID!$B$3:$U$3),0)),
INDEX(GRID!$B$4:$U$15,MATCH(E$7,GRID!$A$4:$A$15,0),MATCH(1,($U$2=GRID!$B$1:$U$1)*(КАЛЕНДАРЬ!L8=GRID!$B$3:$U$3),0))*(1-GRID!$L$45))</f>
        <v>39900</v>
      </c>
      <c r="F82" s="5" cm="1">
        <f t="array" ref="F82">IF($I$2="Каникулы вместе",INDEX(GRID!$B$18:$U$29,MATCH(E$7,GRID!$A$18:$A$29,0),MATCH(1,($U$2=GRID!$B$1:$U$1)*(КАЛЕНДАРЬ!L8=GRID!$B$3:$U$3),0)),
INDEX(GRID!$B$18:$U$29,MATCH(E$7,GRID!$A$18:$A$29,0),MATCH(1,($U$2=GRID!$B$1:$U$1)*(КАЛЕНДАРЬ!L8=GRID!$B$3:$U$3),0))*(1-GRID!$L$45))</f>
        <v>44900</v>
      </c>
      <c r="G82" s="5" cm="1">
        <f t="array" ref="G82">IF($I$2="Каникулы вместе",INDEX(GRID!$B$4:$U$15,MATCH(G$7,GRID!$A$4:$A$15,0),MATCH(1,($U$2=GRID!$B$1:$U$1)*(КАЛЕНДАРЬ!L8=GRID!$B$3:$U$3),0)),
INDEX(GRID!$B$4:$U$15,MATCH(G$7,GRID!$A$4:$A$15,0),MATCH(1,($U$2=GRID!$B$1:$U$1)*(КАЛЕНДАРЬ!L8=GRID!$B$3:$U$3),0))*(1-GRID!$L$45))</f>
        <v>46200</v>
      </c>
      <c r="H82" s="5" cm="1">
        <f t="array" ref="H82">IF($I$2="Каникулы вместе",INDEX(GRID!$B$18:$U$29,MATCH(G$7,GRID!$A$18:$A$29,0),MATCH(1,($U$2=GRID!$B$1:$U$1)*(КАЛЕНДАРЬ!L8=GRID!$B$3:$U$3),0)),
INDEX(GRID!$B$18:$U$29,MATCH(G$7,GRID!$A$18:$A$29,0),MATCH(1,($U$2=GRID!$B$1:$U$1)*(КАЛЕНДАРЬ!L8=GRID!$B$3:$U$3),0))*(1-GRID!$L$45))</f>
        <v>51200</v>
      </c>
      <c r="I82" s="5" cm="1">
        <f t="array" ref="I82">IF($I$2="Каникулы вместе",INDEX(GRID!$B$4:$U$15,MATCH(I$7,GRID!$A$4:$A$15,0),MATCH(1,($U$2=GRID!$B$1:$U$1)*(КАЛЕНДАРЬ!L8=GRID!$B$3:$U$3),0)),
INDEX(GRID!$B$4:$U$15,MATCH(I$7,GRID!$A$4:$A$15,0),MATCH(1,($U$2=GRID!$B$1:$U$1)*(КАЛЕНДАРЬ!L8=GRID!$B$3:$U$3),0))*(1-GRID!$L$45))</f>
        <v>51700</v>
      </c>
      <c r="J82" s="5" cm="1">
        <f t="array" ref="J82">IF($I$2="Каникулы вместе",INDEX(GRID!$B$18:$U$29,MATCH(I$7,GRID!$A$18:$A$29,0),MATCH(1,($U$2=GRID!$B$1:$U$1)*(КАЛЕНДАРЬ!L8=GRID!$B$3:$U$3),0)),
INDEX(GRID!$B$18:$U$29,MATCH(I$7,GRID!$A$18:$A$29,0),MATCH(1,($U$2=GRID!$B$1:$U$1)*(КАЛЕНДАРЬ!L8=GRID!$B$3:$U$3),0))*(1-GRID!$L$45))</f>
        <v>56700</v>
      </c>
      <c r="K82" s="5" cm="1">
        <f t="array" ref="K82">IF($I$2="Каникулы вместе",INDEX(GRID!$B$4:$U$15,MATCH(K$7,GRID!$A$4:$A$15,0),MATCH(1,($U$2=GRID!$B$1:$U$1)*(КАЛЕНДАРЬ!L8=GRID!$B$3:$U$3),0)),
INDEX(GRID!$B$4:$U$15,MATCH(K$7,GRID!$A$4:$A$15,0),MATCH(1,($U$2=GRID!$B$1:$U$1)*(КАЛЕНДАРЬ!L8=GRID!$B$3:$U$3),0))*(1-GRID!$L$45))</f>
        <v>57800</v>
      </c>
      <c r="L82" s="5" cm="1">
        <f t="array" ref="L82">IF($I$2="Каникулы вместе",INDEX(GRID!$B$18:$U$29,MATCH(K$7,GRID!$A$18:$A$29,0),MATCH(1,($U$2=GRID!$B$1:$U$1)*(КАЛЕНДАРЬ!L8=GRID!$B$3:$U$3),0)),
INDEX(GRID!$B$18:$U$29,MATCH(K$7,GRID!$A$18:$A$29,0),MATCH(1,($U$2=GRID!$B$1:$U$1)*(КАЛЕНДАРЬ!L8=GRID!$B$3:$U$3),0))*(1-GRID!$L$45))</f>
        <v>62800</v>
      </c>
      <c r="M82" s="5" cm="1">
        <f t="array" ref="M82">IF($I$2="Каникулы вместе",INDEX(GRID!$B$4:$U$15,MATCH(M$7,GRID!$A$4:$A$15,0),MATCH(1,($U$2=GRID!$B$1:$U$1)*(КАЛЕНДАРЬ!L8=GRID!$B$3:$U$3),0)),
INDEX(GRID!$B$4:$U$15,MATCH(M$7,GRID!$A$4:$A$15,0),MATCH(1,($U$2=GRID!$B$1:$U$1)*(КАЛЕНДАРЬ!L8=GRID!$B$3:$U$3),0))*(1-GRID!$L$45))</f>
        <v>79000</v>
      </c>
      <c r="N82" s="5" cm="1">
        <f t="array" ref="N82">IF($I$2="Каникулы вместе",INDEX(GRID!$B$18:$U$29,MATCH(M$7,GRID!$A$18:$A$29,0),MATCH(1,($U$2=GRID!$B$1:$U$1)*(КАЛЕНДАРЬ!L8=GRID!$B$3:$U$3),0)),
INDEX(GRID!$B$18:$U$29,MATCH(M$7,GRID!$A$18:$A$29,0),MATCH(1,($U$2=GRID!$B$1:$U$1)*(КАЛЕНДАРЬ!L8=GRID!$B$3:$U$3),0))*(1-GRID!$L$45))</f>
        <v>84000</v>
      </c>
      <c r="O82" s="5" cm="1">
        <f t="array" ref="O82">IF($I$2="Каникулы вместе",INDEX(GRID!$B$4:$U$15,MATCH(O$7,GRID!$A$4:$A$15,0),MATCH(1,($U$2=GRID!$B$1:$U$1)*(КАЛЕНДАРЬ!L8=GRID!$B$3:$U$3),0)),
INDEX(GRID!$B$4:$U$15,MATCH(O$7,GRID!$A$4:$A$15,0),MATCH(1,($U$2=GRID!$B$1:$U$1)*(КАЛЕНДАРЬ!L8=GRID!$B$3:$U$3),0))*(1-GRID!$L$45))</f>
        <v>114800</v>
      </c>
      <c r="P82" s="5" cm="1">
        <f t="array" ref="P82">IF($I$2="Каникулы вместе",INDEX(GRID!$B$4:$U$15,MATCH(P$7,GRID!$A$4:$A$15,0),MATCH(1,($U$2=GRID!$B$1:$U$1)*(КАЛЕНДАРЬ!L8=GRID!$B$3:$U$3),0)),
INDEX(GRID!$B$4:$U$15,MATCH(P$7,GRID!$A$4:$A$15,0),MATCH(1,($U$2=GRID!$B$1:$U$1)*(КАЛЕНДАРЬ!L8=GRID!$B$3:$U$3),0))*(1-GRID!$L$45))</f>
        <v>158000</v>
      </c>
      <c r="Q82" s="5" cm="1">
        <f t="array" ref="Q82">IF($I$2="Каникулы вместе",INDEX(GRID!$B$4:$U$15,MATCH(Q$7,GRID!$A$4:$A$15,0),MATCH(1,($U$2=GRID!$B$1:$U$1)*(КАЛЕНДАРЬ!L8=GRID!$B$3:$U$3),0)),
INDEX(GRID!$B$4:$U$15,MATCH(Q$7,GRID!$A$4:$A$15,0),MATCH(1,($U$2=GRID!$B$1:$U$1)*(КАЛЕНДАРЬ!L8=GRID!$B$3:$U$3),0))*(1-GRID!$L$45))</f>
        <v>185500</v>
      </c>
      <c r="R82" s="5" cm="1">
        <f t="array" ref="R82">IF($I$2="Каникулы вместе",INDEX(GRID!$B$18:$U$29,MATCH(R$7,GRID!$A$18:$A$29,0),MATCH(1,($U$2=GRID!$B$1:$U$1)*(КАЛЕНДАРЬ!L8=GRID!$B$3:$U$3),0)),
INDEX(GRID!$B$18:$U$29,MATCH(R$7,GRID!$A$18:$A$29,0),MATCH(1,($U$2=GRID!$B$1:$U$1)*(КАЛЕНДАРЬ!L8=GRID!$B$3:$U$3),0))*(1-GRID!$L$45))</f>
        <v>211300</v>
      </c>
      <c r="S82" s="5">
        <f t="array" ref="S82">IF($I$2="Каникулы вместе",INDEX(GRID!$B$4:$U$15,MATCH(S$7,GRID!$A$4:$A$15,0),MATCH(1,($U$2=GRID!$B$1:$U$1)*(КАЛЕНДАРЬ!L8=GRID!$B$3:$U$3),0)),
INDEX(GRID!$B$4:$U$15,MATCH(S$7,GRID!$A$4:$A$15,0),MATCH(1,($U$2=GRID!$B$1:$U$1)*(КАЛЕНДАРЬ!L8=GRID!$B$3:$U$3),0))*(1-GRID!$L$41))</f>
        <v>533500</v>
      </c>
      <c r="T82" s="5">
        <f t="array" ref="T82">IF($I$2="Каникулы вместе",INDEX(GRID!$B$4:$U$15,MATCH(T$7,GRID!$A$4:$A$15,0),MATCH(1,($U$2=GRID!$B$1:$U$1)*(КАЛЕНДАРЬ!L8=GRID!$B$3:$U$3),0)),
INDEX(GRID!$B$4:$U$15,MATCH(T$7,GRID!$A$4:$A$15,0),MATCH(1,($U$2=GRID!$B$1:$U$1)*(КАЛЕНДАРЬ!L8=GRID!$B$3:$U$3),0))*(1-GRID!$L$41))</f>
        <v>651900</v>
      </c>
    </row>
    <row r="83" spans="1:21" hidden="1">
      <c r="A83" s="108" t="s">
        <v>11</v>
      </c>
      <c r="B83" s="109">
        <v>6</v>
      </c>
      <c r="C83" s="5" cm="1">
        <f t="array" ref="C83">IF($I$2="Каникулы вместе",INDEX(GRID!$B$4:$U$15,MATCH(C$7,GRID!$A$4:$A$15,0),MATCH(1,($U$2=GRID!$B$1:$U$1)*(КАЛЕНДАРЬ!L9=GRID!$B$3:$U$3),0)),
INDEX(GRID!$B$4:$U$15,MATCH(C$7,GRID!$A$4:$A$15,0),MATCH(1,($U$2=GRID!$B$1:$U$1)*(КАЛЕНДАРЬ!L9=GRID!$B$3:$U$3),0))*(1-GRID!$L$45))</f>
        <v>33200</v>
      </c>
      <c r="D83" s="5" cm="1">
        <f t="array" ref="D83">IF($I$2="Каникулы вместе",INDEX(GRID!$B$18:$U$29,MATCH(C$7,GRID!$A$18:$A$29,0),MATCH(1,($U$2=GRID!$B$1:$U$1)*(КАЛЕНДАРЬ!L9=GRID!$B$3:$U$3),0)),
INDEX(GRID!$B$18:$U$29,MATCH(C$7,GRID!$A$18:$A$29,0),MATCH(1,($U$2=GRID!$B$1:$U$1)*(КАЛЕНДАРЬ!L9=GRID!$B$3:$U$3),0))*(1-GRID!$L$45))</f>
        <v>38200</v>
      </c>
      <c r="E83" s="5" cm="1">
        <f t="array" ref="E83">IF($I$2="Каникулы вместе",INDEX(GRID!$B$4:$U$15,MATCH(E$7,GRID!$A$4:$A$15,0),MATCH(1,($U$2=GRID!$B$1:$U$1)*(КАЛЕНДАРЬ!L9=GRID!$B$3:$U$3),0)),
INDEX(GRID!$B$4:$U$15,MATCH(E$7,GRID!$A$4:$A$15,0),MATCH(1,($U$2=GRID!$B$1:$U$1)*(КАЛЕНДАРЬ!L9=GRID!$B$3:$U$3),0))*(1-GRID!$L$45))</f>
        <v>39900</v>
      </c>
      <c r="F83" s="5" cm="1">
        <f t="array" ref="F83">IF($I$2="Каникулы вместе",INDEX(GRID!$B$18:$U$29,MATCH(E$7,GRID!$A$18:$A$29,0),MATCH(1,($U$2=GRID!$B$1:$U$1)*(КАЛЕНДАРЬ!L9=GRID!$B$3:$U$3),0)),
INDEX(GRID!$B$18:$U$29,MATCH(E$7,GRID!$A$18:$A$29,0),MATCH(1,($U$2=GRID!$B$1:$U$1)*(КАЛЕНДАРЬ!L9=GRID!$B$3:$U$3),0))*(1-GRID!$L$45))</f>
        <v>44900</v>
      </c>
      <c r="G83" s="5" cm="1">
        <f t="array" ref="G83">IF($I$2="Каникулы вместе",INDEX(GRID!$B$4:$U$15,MATCH(G$7,GRID!$A$4:$A$15,0),MATCH(1,($U$2=GRID!$B$1:$U$1)*(КАЛЕНДАРЬ!L9=GRID!$B$3:$U$3),0)),
INDEX(GRID!$B$4:$U$15,MATCH(G$7,GRID!$A$4:$A$15,0),MATCH(1,($U$2=GRID!$B$1:$U$1)*(КАЛЕНДАРЬ!L9=GRID!$B$3:$U$3),0))*(1-GRID!$L$45))</f>
        <v>46200</v>
      </c>
      <c r="H83" s="5" cm="1">
        <f t="array" ref="H83">IF($I$2="Каникулы вместе",INDEX(GRID!$B$18:$U$29,MATCH(G$7,GRID!$A$18:$A$29,0),MATCH(1,($U$2=GRID!$B$1:$U$1)*(КАЛЕНДАРЬ!L9=GRID!$B$3:$U$3),0)),
INDEX(GRID!$B$18:$U$29,MATCH(G$7,GRID!$A$18:$A$29,0),MATCH(1,($U$2=GRID!$B$1:$U$1)*(КАЛЕНДАРЬ!L9=GRID!$B$3:$U$3),0))*(1-GRID!$L$45))</f>
        <v>51200</v>
      </c>
      <c r="I83" s="5" cm="1">
        <f t="array" ref="I83">IF($I$2="Каникулы вместе",INDEX(GRID!$B$4:$U$15,MATCH(I$7,GRID!$A$4:$A$15,0),MATCH(1,($U$2=GRID!$B$1:$U$1)*(КАЛЕНДАРЬ!L9=GRID!$B$3:$U$3),0)),
INDEX(GRID!$B$4:$U$15,MATCH(I$7,GRID!$A$4:$A$15,0),MATCH(1,($U$2=GRID!$B$1:$U$1)*(КАЛЕНДАРЬ!L9=GRID!$B$3:$U$3),0))*(1-GRID!$L$45))</f>
        <v>51700</v>
      </c>
      <c r="J83" s="5" cm="1">
        <f t="array" ref="J83">IF($I$2="Каникулы вместе",INDEX(GRID!$B$18:$U$29,MATCH(I$7,GRID!$A$18:$A$29,0),MATCH(1,($U$2=GRID!$B$1:$U$1)*(КАЛЕНДАРЬ!L9=GRID!$B$3:$U$3),0)),
INDEX(GRID!$B$18:$U$29,MATCH(I$7,GRID!$A$18:$A$29,0),MATCH(1,($U$2=GRID!$B$1:$U$1)*(КАЛЕНДАРЬ!L9=GRID!$B$3:$U$3),0))*(1-GRID!$L$45))</f>
        <v>56700</v>
      </c>
      <c r="K83" s="5" cm="1">
        <f t="array" ref="K83">IF($I$2="Каникулы вместе",INDEX(GRID!$B$4:$U$15,MATCH(K$7,GRID!$A$4:$A$15,0),MATCH(1,($U$2=GRID!$B$1:$U$1)*(КАЛЕНДАРЬ!L9=GRID!$B$3:$U$3),0)),
INDEX(GRID!$B$4:$U$15,MATCH(K$7,GRID!$A$4:$A$15,0),MATCH(1,($U$2=GRID!$B$1:$U$1)*(КАЛЕНДАРЬ!L9=GRID!$B$3:$U$3),0))*(1-GRID!$L$45))</f>
        <v>57800</v>
      </c>
      <c r="L83" s="5" cm="1">
        <f t="array" ref="L83">IF($I$2="Каникулы вместе",INDEX(GRID!$B$18:$U$29,MATCH(K$7,GRID!$A$18:$A$29,0),MATCH(1,($U$2=GRID!$B$1:$U$1)*(КАЛЕНДАРЬ!L9=GRID!$B$3:$U$3),0)),
INDEX(GRID!$B$18:$U$29,MATCH(K$7,GRID!$A$18:$A$29,0),MATCH(1,($U$2=GRID!$B$1:$U$1)*(КАЛЕНДАРЬ!L9=GRID!$B$3:$U$3),0))*(1-GRID!$L$45))</f>
        <v>62800</v>
      </c>
      <c r="M83" s="5" cm="1">
        <f t="array" ref="M83">IF($I$2="Каникулы вместе",INDEX(GRID!$B$4:$U$15,MATCH(M$7,GRID!$A$4:$A$15,0),MATCH(1,($U$2=GRID!$B$1:$U$1)*(КАЛЕНДАРЬ!L9=GRID!$B$3:$U$3),0)),
INDEX(GRID!$B$4:$U$15,MATCH(M$7,GRID!$A$4:$A$15,0),MATCH(1,($U$2=GRID!$B$1:$U$1)*(КАЛЕНДАРЬ!L9=GRID!$B$3:$U$3),0))*(1-GRID!$L$45))</f>
        <v>79000</v>
      </c>
      <c r="N83" s="5" cm="1">
        <f t="array" ref="N83">IF($I$2="Каникулы вместе",INDEX(GRID!$B$18:$U$29,MATCH(M$7,GRID!$A$18:$A$29,0),MATCH(1,($U$2=GRID!$B$1:$U$1)*(КАЛЕНДАРЬ!L9=GRID!$B$3:$U$3),0)),
INDEX(GRID!$B$18:$U$29,MATCH(M$7,GRID!$A$18:$A$29,0),MATCH(1,($U$2=GRID!$B$1:$U$1)*(КАЛЕНДАРЬ!L9=GRID!$B$3:$U$3),0))*(1-GRID!$L$45))</f>
        <v>84000</v>
      </c>
      <c r="O83" s="5" cm="1">
        <f t="array" ref="O83">IF($I$2="Каникулы вместе",INDEX(GRID!$B$4:$U$15,MATCH(O$7,GRID!$A$4:$A$15,0),MATCH(1,($U$2=GRID!$B$1:$U$1)*(КАЛЕНДАРЬ!L9=GRID!$B$3:$U$3),0)),
INDEX(GRID!$B$4:$U$15,MATCH(O$7,GRID!$A$4:$A$15,0),MATCH(1,($U$2=GRID!$B$1:$U$1)*(КАЛЕНДАРЬ!L9=GRID!$B$3:$U$3),0))*(1-GRID!$L$45))</f>
        <v>114800</v>
      </c>
      <c r="P83" s="5" cm="1">
        <f t="array" ref="P83">IF($I$2="Каникулы вместе",INDEX(GRID!$B$4:$U$15,MATCH(P$7,GRID!$A$4:$A$15,0),MATCH(1,($U$2=GRID!$B$1:$U$1)*(КАЛЕНДАРЬ!L9=GRID!$B$3:$U$3),0)),
INDEX(GRID!$B$4:$U$15,MATCH(P$7,GRID!$A$4:$A$15,0),MATCH(1,($U$2=GRID!$B$1:$U$1)*(КАЛЕНДАРЬ!L9=GRID!$B$3:$U$3),0))*(1-GRID!$L$45))</f>
        <v>158000</v>
      </c>
      <c r="Q83" s="5" cm="1">
        <f t="array" ref="Q83">IF($I$2="Каникулы вместе",INDEX(GRID!$B$4:$U$15,MATCH(Q$7,GRID!$A$4:$A$15,0),MATCH(1,($U$2=GRID!$B$1:$U$1)*(КАЛЕНДАРЬ!L9=GRID!$B$3:$U$3),0)),
INDEX(GRID!$B$4:$U$15,MATCH(Q$7,GRID!$A$4:$A$15,0),MATCH(1,($U$2=GRID!$B$1:$U$1)*(КАЛЕНДАРЬ!L9=GRID!$B$3:$U$3),0))*(1-GRID!$L$45))</f>
        <v>185500</v>
      </c>
      <c r="R83" s="5" cm="1">
        <f t="array" ref="R83">IF($I$2="Каникулы вместе",INDEX(GRID!$B$18:$U$29,MATCH(R$7,GRID!$A$18:$A$29,0),MATCH(1,($U$2=GRID!$B$1:$U$1)*(КАЛЕНДАРЬ!L9=GRID!$B$3:$U$3),0)),
INDEX(GRID!$B$18:$U$29,MATCH(R$7,GRID!$A$18:$A$29,0),MATCH(1,($U$2=GRID!$B$1:$U$1)*(КАЛЕНДАРЬ!L9=GRID!$B$3:$U$3),0))*(1-GRID!$L$45))</f>
        <v>211300</v>
      </c>
      <c r="S83" s="5">
        <f t="array" ref="S83">IF($I$2="Каникулы вместе",INDEX(GRID!$B$4:$U$15,MATCH(S$7,GRID!$A$4:$A$15,0),MATCH(1,($U$2=GRID!$B$1:$U$1)*(КАЛЕНДАРЬ!L9=GRID!$B$3:$U$3),0)),
INDEX(GRID!$B$4:$U$15,MATCH(S$7,GRID!$A$4:$A$15,0),MATCH(1,($U$2=GRID!$B$1:$U$1)*(КАЛЕНДАРЬ!L9=GRID!$B$3:$U$3),0))*(1-GRID!$L$41))</f>
        <v>533500</v>
      </c>
      <c r="T83" s="5">
        <f t="array" ref="T83">IF($I$2="Каникулы вместе",INDEX(GRID!$B$4:$U$15,MATCH(T$7,GRID!$A$4:$A$15,0),MATCH(1,($U$2=GRID!$B$1:$U$1)*(КАЛЕНДАРЬ!L9=GRID!$B$3:$U$3),0)),
INDEX(GRID!$B$4:$U$15,MATCH(T$7,GRID!$A$4:$A$15,0),MATCH(1,($U$2=GRID!$B$1:$U$1)*(КАЛЕНДАРЬ!L9=GRID!$B$3:$U$3),0))*(1-GRID!$L$41))</f>
        <v>651900</v>
      </c>
    </row>
    <row r="84" spans="1:21" hidden="1">
      <c r="A84" s="108" t="s">
        <v>12</v>
      </c>
      <c r="B84" s="109">
        <v>7</v>
      </c>
      <c r="C84" s="5" cm="1">
        <f t="array" ref="C84">IF($I$2="Каникулы вместе",INDEX(GRID!$B$4:$U$15,MATCH(C$7,GRID!$A$4:$A$15,0),MATCH(1,($U$2=GRID!$B$1:$U$1)*(КАЛЕНДАРЬ!L10=GRID!$B$3:$U$3),0)),
INDEX(GRID!$B$4:$U$15,MATCH(C$7,GRID!$A$4:$A$15,0),MATCH(1,($U$2=GRID!$B$1:$U$1)*(КАЛЕНДАРЬ!L10=GRID!$B$3:$U$3),0))*(1-GRID!$L$45))</f>
        <v>33200</v>
      </c>
      <c r="D84" s="5" cm="1">
        <f t="array" ref="D84">IF($I$2="Каникулы вместе",INDEX(GRID!$B$18:$U$29,MATCH(C$7,GRID!$A$18:$A$29,0),MATCH(1,($U$2=GRID!$B$1:$U$1)*(КАЛЕНДАРЬ!L10=GRID!$B$3:$U$3),0)),
INDEX(GRID!$B$18:$U$29,MATCH(C$7,GRID!$A$18:$A$29,0),MATCH(1,($U$2=GRID!$B$1:$U$1)*(КАЛЕНДАРЬ!L10=GRID!$B$3:$U$3),0))*(1-GRID!$L$45))</f>
        <v>38200</v>
      </c>
      <c r="E84" s="5" cm="1">
        <f t="array" ref="E84">IF($I$2="Каникулы вместе",INDEX(GRID!$B$4:$U$15,MATCH(E$7,GRID!$A$4:$A$15,0),MATCH(1,($U$2=GRID!$B$1:$U$1)*(КАЛЕНДАРЬ!L10=GRID!$B$3:$U$3),0)),
INDEX(GRID!$B$4:$U$15,MATCH(E$7,GRID!$A$4:$A$15,0),MATCH(1,($U$2=GRID!$B$1:$U$1)*(КАЛЕНДАРЬ!L10=GRID!$B$3:$U$3),0))*(1-GRID!$L$45))</f>
        <v>39900</v>
      </c>
      <c r="F84" s="5" cm="1">
        <f t="array" ref="F84">IF($I$2="Каникулы вместе",INDEX(GRID!$B$18:$U$29,MATCH(E$7,GRID!$A$18:$A$29,0),MATCH(1,($U$2=GRID!$B$1:$U$1)*(КАЛЕНДАРЬ!L10=GRID!$B$3:$U$3),0)),
INDEX(GRID!$B$18:$U$29,MATCH(E$7,GRID!$A$18:$A$29,0),MATCH(1,($U$2=GRID!$B$1:$U$1)*(КАЛЕНДАРЬ!L10=GRID!$B$3:$U$3),0))*(1-GRID!$L$45))</f>
        <v>44900</v>
      </c>
      <c r="G84" s="5" cm="1">
        <f t="array" ref="G84">IF($I$2="Каникулы вместе",INDEX(GRID!$B$4:$U$15,MATCH(G$7,GRID!$A$4:$A$15,0),MATCH(1,($U$2=GRID!$B$1:$U$1)*(КАЛЕНДАРЬ!L10=GRID!$B$3:$U$3),0)),
INDEX(GRID!$B$4:$U$15,MATCH(G$7,GRID!$A$4:$A$15,0),MATCH(1,($U$2=GRID!$B$1:$U$1)*(КАЛЕНДАРЬ!L10=GRID!$B$3:$U$3),0))*(1-GRID!$L$45))</f>
        <v>46200</v>
      </c>
      <c r="H84" s="5" cm="1">
        <f t="array" ref="H84">IF($I$2="Каникулы вместе",INDEX(GRID!$B$18:$U$29,MATCH(G$7,GRID!$A$18:$A$29,0),MATCH(1,($U$2=GRID!$B$1:$U$1)*(КАЛЕНДАРЬ!L10=GRID!$B$3:$U$3),0)),
INDEX(GRID!$B$18:$U$29,MATCH(G$7,GRID!$A$18:$A$29,0),MATCH(1,($U$2=GRID!$B$1:$U$1)*(КАЛЕНДАРЬ!L10=GRID!$B$3:$U$3),0))*(1-GRID!$L$45))</f>
        <v>51200</v>
      </c>
      <c r="I84" s="5" cm="1">
        <f t="array" ref="I84">IF($I$2="Каникулы вместе",INDEX(GRID!$B$4:$U$15,MATCH(I$7,GRID!$A$4:$A$15,0),MATCH(1,($U$2=GRID!$B$1:$U$1)*(КАЛЕНДАРЬ!L10=GRID!$B$3:$U$3),0)),
INDEX(GRID!$B$4:$U$15,MATCH(I$7,GRID!$A$4:$A$15,0),MATCH(1,($U$2=GRID!$B$1:$U$1)*(КАЛЕНДАРЬ!L10=GRID!$B$3:$U$3),0))*(1-GRID!$L$45))</f>
        <v>51700</v>
      </c>
      <c r="J84" s="5" cm="1">
        <f t="array" ref="J84">IF($I$2="Каникулы вместе",INDEX(GRID!$B$18:$U$29,MATCH(I$7,GRID!$A$18:$A$29,0),MATCH(1,($U$2=GRID!$B$1:$U$1)*(КАЛЕНДАРЬ!L10=GRID!$B$3:$U$3),0)),
INDEX(GRID!$B$18:$U$29,MATCH(I$7,GRID!$A$18:$A$29,0),MATCH(1,($U$2=GRID!$B$1:$U$1)*(КАЛЕНДАРЬ!L10=GRID!$B$3:$U$3),0))*(1-GRID!$L$45))</f>
        <v>56700</v>
      </c>
      <c r="K84" s="5" cm="1">
        <f t="array" ref="K84">IF($I$2="Каникулы вместе",INDEX(GRID!$B$4:$U$15,MATCH(K$7,GRID!$A$4:$A$15,0),MATCH(1,($U$2=GRID!$B$1:$U$1)*(КАЛЕНДАРЬ!L10=GRID!$B$3:$U$3),0)),
INDEX(GRID!$B$4:$U$15,MATCH(K$7,GRID!$A$4:$A$15,0),MATCH(1,($U$2=GRID!$B$1:$U$1)*(КАЛЕНДАРЬ!L10=GRID!$B$3:$U$3),0))*(1-GRID!$L$45))</f>
        <v>57800</v>
      </c>
      <c r="L84" s="5" cm="1">
        <f t="array" ref="L84">IF($I$2="Каникулы вместе",INDEX(GRID!$B$18:$U$29,MATCH(K$7,GRID!$A$18:$A$29,0),MATCH(1,($U$2=GRID!$B$1:$U$1)*(КАЛЕНДАРЬ!L10=GRID!$B$3:$U$3),0)),
INDEX(GRID!$B$18:$U$29,MATCH(K$7,GRID!$A$18:$A$29,0),MATCH(1,($U$2=GRID!$B$1:$U$1)*(КАЛЕНДАРЬ!L10=GRID!$B$3:$U$3),0))*(1-GRID!$L$45))</f>
        <v>62800</v>
      </c>
      <c r="M84" s="5" cm="1">
        <f t="array" ref="M84">IF($I$2="Каникулы вместе",INDEX(GRID!$B$4:$U$15,MATCH(M$7,GRID!$A$4:$A$15,0),MATCH(1,($U$2=GRID!$B$1:$U$1)*(КАЛЕНДАРЬ!L10=GRID!$B$3:$U$3),0)),
INDEX(GRID!$B$4:$U$15,MATCH(M$7,GRID!$A$4:$A$15,0),MATCH(1,($U$2=GRID!$B$1:$U$1)*(КАЛЕНДАРЬ!L10=GRID!$B$3:$U$3),0))*(1-GRID!$L$45))</f>
        <v>79000</v>
      </c>
      <c r="N84" s="5" cm="1">
        <f t="array" ref="N84">IF($I$2="Каникулы вместе",INDEX(GRID!$B$18:$U$29,MATCH(M$7,GRID!$A$18:$A$29,0),MATCH(1,($U$2=GRID!$B$1:$U$1)*(КАЛЕНДАРЬ!L10=GRID!$B$3:$U$3),0)),
INDEX(GRID!$B$18:$U$29,MATCH(M$7,GRID!$A$18:$A$29,0),MATCH(1,($U$2=GRID!$B$1:$U$1)*(КАЛЕНДАРЬ!L10=GRID!$B$3:$U$3),0))*(1-GRID!$L$45))</f>
        <v>84000</v>
      </c>
      <c r="O84" s="5" cm="1">
        <f t="array" ref="O84">IF($I$2="Каникулы вместе",INDEX(GRID!$B$4:$U$15,MATCH(O$7,GRID!$A$4:$A$15,0),MATCH(1,($U$2=GRID!$B$1:$U$1)*(КАЛЕНДАРЬ!L10=GRID!$B$3:$U$3),0)),
INDEX(GRID!$B$4:$U$15,MATCH(O$7,GRID!$A$4:$A$15,0),MATCH(1,($U$2=GRID!$B$1:$U$1)*(КАЛЕНДАРЬ!L10=GRID!$B$3:$U$3),0))*(1-GRID!$L$45))</f>
        <v>114800</v>
      </c>
      <c r="P84" s="5" cm="1">
        <f t="array" ref="P84">IF($I$2="Каникулы вместе",INDEX(GRID!$B$4:$U$15,MATCH(P$7,GRID!$A$4:$A$15,0),MATCH(1,($U$2=GRID!$B$1:$U$1)*(КАЛЕНДАРЬ!L10=GRID!$B$3:$U$3),0)),
INDEX(GRID!$B$4:$U$15,MATCH(P$7,GRID!$A$4:$A$15,0),MATCH(1,($U$2=GRID!$B$1:$U$1)*(КАЛЕНДАРЬ!L10=GRID!$B$3:$U$3),0))*(1-GRID!$L$45))</f>
        <v>158000</v>
      </c>
      <c r="Q84" s="5" cm="1">
        <f t="array" ref="Q84">IF($I$2="Каникулы вместе",INDEX(GRID!$B$4:$U$15,MATCH(Q$7,GRID!$A$4:$A$15,0),MATCH(1,($U$2=GRID!$B$1:$U$1)*(КАЛЕНДАРЬ!L10=GRID!$B$3:$U$3),0)),
INDEX(GRID!$B$4:$U$15,MATCH(Q$7,GRID!$A$4:$A$15,0),MATCH(1,($U$2=GRID!$B$1:$U$1)*(КАЛЕНДАРЬ!L10=GRID!$B$3:$U$3),0))*(1-GRID!$L$45))</f>
        <v>185500</v>
      </c>
      <c r="R84" s="5" cm="1">
        <f t="array" ref="R84">IF($I$2="Каникулы вместе",INDEX(GRID!$B$18:$U$29,MATCH(R$7,GRID!$A$18:$A$29,0),MATCH(1,($U$2=GRID!$B$1:$U$1)*(КАЛЕНДАРЬ!L10=GRID!$B$3:$U$3),0)),
INDEX(GRID!$B$18:$U$29,MATCH(R$7,GRID!$A$18:$A$29,0),MATCH(1,($U$2=GRID!$B$1:$U$1)*(КАЛЕНДАРЬ!L10=GRID!$B$3:$U$3),0))*(1-GRID!$L$45))</f>
        <v>211300</v>
      </c>
      <c r="S84" s="5">
        <f t="array" ref="S84">IF($I$2="Каникулы вместе",INDEX(GRID!$B$4:$U$15,MATCH(S$7,GRID!$A$4:$A$15,0),MATCH(1,($U$2=GRID!$B$1:$U$1)*(КАЛЕНДАРЬ!L10=GRID!$B$3:$U$3),0)),
INDEX(GRID!$B$4:$U$15,MATCH(S$7,GRID!$A$4:$A$15,0),MATCH(1,($U$2=GRID!$B$1:$U$1)*(КАЛЕНДАРЬ!L10=GRID!$B$3:$U$3),0))*(1-GRID!$L$41))</f>
        <v>533500</v>
      </c>
      <c r="T84" s="5">
        <f t="array" ref="T84">IF($I$2="Каникулы вместе",INDEX(GRID!$B$4:$U$15,MATCH(T$7,GRID!$A$4:$A$15,0),MATCH(1,($U$2=GRID!$B$1:$U$1)*(КАЛЕНДАРЬ!L10=GRID!$B$3:$U$3),0)),
INDEX(GRID!$B$4:$U$15,MATCH(T$7,GRID!$A$4:$A$15,0),MATCH(1,($U$2=GRID!$B$1:$U$1)*(КАЛЕНДАРЬ!L10=GRID!$B$3:$U$3),0))*(1-GRID!$L$41))</f>
        <v>651900</v>
      </c>
    </row>
    <row r="85" spans="1:21" hidden="1">
      <c r="A85" s="108" t="s">
        <v>13</v>
      </c>
      <c r="B85" s="109">
        <v>8</v>
      </c>
      <c r="C85" s="5" cm="1">
        <f t="array" ref="C85">IF($I$2="Каникулы вместе",INDEX(GRID!$B$4:$U$15,MATCH(C$7,GRID!$A$4:$A$15,0),MATCH(1,($U$2=GRID!$B$1:$U$1)*(КАЛЕНДАРЬ!L11=GRID!$B$3:$U$3),0)),
INDEX(GRID!$B$4:$U$15,MATCH(C$7,GRID!$A$4:$A$15,0),MATCH(1,($U$2=GRID!$B$1:$U$1)*(КАЛЕНДАРЬ!L11=GRID!$B$3:$U$3),0))*(1-GRID!$L$45))</f>
        <v>33200</v>
      </c>
      <c r="D85" s="5" cm="1">
        <f t="array" ref="D85">IF($I$2="Каникулы вместе",INDEX(GRID!$B$18:$U$29,MATCH(C$7,GRID!$A$18:$A$29,0),MATCH(1,($U$2=GRID!$B$1:$U$1)*(КАЛЕНДАРЬ!L11=GRID!$B$3:$U$3),0)),
INDEX(GRID!$B$18:$U$29,MATCH(C$7,GRID!$A$18:$A$29,0),MATCH(1,($U$2=GRID!$B$1:$U$1)*(КАЛЕНДАРЬ!L11=GRID!$B$3:$U$3),0))*(1-GRID!$L$45))</f>
        <v>38200</v>
      </c>
      <c r="E85" s="5" cm="1">
        <f t="array" ref="E85">IF($I$2="Каникулы вместе",INDEX(GRID!$B$4:$U$15,MATCH(E$7,GRID!$A$4:$A$15,0),MATCH(1,($U$2=GRID!$B$1:$U$1)*(КАЛЕНДАРЬ!L11=GRID!$B$3:$U$3),0)),
INDEX(GRID!$B$4:$U$15,MATCH(E$7,GRID!$A$4:$A$15,0),MATCH(1,($U$2=GRID!$B$1:$U$1)*(КАЛЕНДАРЬ!L11=GRID!$B$3:$U$3),0))*(1-GRID!$L$45))</f>
        <v>39900</v>
      </c>
      <c r="F85" s="5" cm="1">
        <f t="array" ref="F85">IF($I$2="Каникулы вместе",INDEX(GRID!$B$18:$U$29,MATCH(E$7,GRID!$A$18:$A$29,0),MATCH(1,($U$2=GRID!$B$1:$U$1)*(КАЛЕНДАРЬ!L11=GRID!$B$3:$U$3),0)),
INDEX(GRID!$B$18:$U$29,MATCH(E$7,GRID!$A$18:$A$29,0),MATCH(1,($U$2=GRID!$B$1:$U$1)*(КАЛЕНДАРЬ!L11=GRID!$B$3:$U$3),0))*(1-GRID!$L$45))</f>
        <v>44900</v>
      </c>
      <c r="G85" s="5" cm="1">
        <f t="array" ref="G85">IF($I$2="Каникулы вместе",INDEX(GRID!$B$4:$U$15,MATCH(G$7,GRID!$A$4:$A$15,0),MATCH(1,($U$2=GRID!$B$1:$U$1)*(КАЛЕНДАРЬ!L11=GRID!$B$3:$U$3),0)),
INDEX(GRID!$B$4:$U$15,MATCH(G$7,GRID!$A$4:$A$15,0),MATCH(1,($U$2=GRID!$B$1:$U$1)*(КАЛЕНДАРЬ!L11=GRID!$B$3:$U$3),0))*(1-GRID!$L$45))</f>
        <v>46200</v>
      </c>
      <c r="H85" s="5" cm="1">
        <f t="array" ref="H85">IF($I$2="Каникулы вместе",INDEX(GRID!$B$18:$U$29,MATCH(G$7,GRID!$A$18:$A$29,0),MATCH(1,($U$2=GRID!$B$1:$U$1)*(КАЛЕНДАРЬ!L11=GRID!$B$3:$U$3),0)),
INDEX(GRID!$B$18:$U$29,MATCH(G$7,GRID!$A$18:$A$29,0),MATCH(1,($U$2=GRID!$B$1:$U$1)*(КАЛЕНДАРЬ!L11=GRID!$B$3:$U$3),0))*(1-GRID!$L$45))</f>
        <v>51200</v>
      </c>
      <c r="I85" s="5" cm="1">
        <f t="array" ref="I85">IF($I$2="Каникулы вместе",INDEX(GRID!$B$4:$U$15,MATCH(I$7,GRID!$A$4:$A$15,0),MATCH(1,($U$2=GRID!$B$1:$U$1)*(КАЛЕНДАРЬ!L11=GRID!$B$3:$U$3),0)),
INDEX(GRID!$B$4:$U$15,MATCH(I$7,GRID!$A$4:$A$15,0),MATCH(1,($U$2=GRID!$B$1:$U$1)*(КАЛЕНДАРЬ!L11=GRID!$B$3:$U$3),0))*(1-GRID!$L$45))</f>
        <v>51700</v>
      </c>
      <c r="J85" s="5" cm="1">
        <f t="array" ref="J85">IF($I$2="Каникулы вместе",INDEX(GRID!$B$18:$U$29,MATCH(I$7,GRID!$A$18:$A$29,0),MATCH(1,($U$2=GRID!$B$1:$U$1)*(КАЛЕНДАРЬ!L11=GRID!$B$3:$U$3),0)),
INDEX(GRID!$B$18:$U$29,MATCH(I$7,GRID!$A$18:$A$29,0),MATCH(1,($U$2=GRID!$B$1:$U$1)*(КАЛЕНДАРЬ!L11=GRID!$B$3:$U$3),0))*(1-GRID!$L$45))</f>
        <v>56700</v>
      </c>
      <c r="K85" s="5" cm="1">
        <f t="array" ref="K85">IF($I$2="Каникулы вместе",INDEX(GRID!$B$4:$U$15,MATCH(K$7,GRID!$A$4:$A$15,0),MATCH(1,($U$2=GRID!$B$1:$U$1)*(КАЛЕНДАРЬ!L11=GRID!$B$3:$U$3),0)),
INDEX(GRID!$B$4:$U$15,MATCH(K$7,GRID!$A$4:$A$15,0),MATCH(1,($U$2=GRID!$B$1:$U$1)*(КАЛЕНДАРЬ!L11=GRID!$B$3:$U$3),0))*(1-GRID!$L$45))</f>
        <v>57800</v>
      </c>
      <c r="L85" s="5" cm="1">
        <f t="array" ref="L85">IF($I$2="Каникулы вместе",INDEX(GRID!$B$18:$U$29,MATCH(K$7,GRID!$A$18:$A$29,0),MATCH(1,($U$2=GRID!$B$1:$U$1)*(КАЛЕНДАРЬ!L11=GRID!$B$3:$U$3),0)),
INDEX(GRID!$B$18:$U$29,MATCH(K$7,GRID!$A$18:$A$29,0),MATCH(1,($U$2=GRID!$B$1:$U$1)*(КАЛЕНДАРЬ!L11=GRID!$B$3:$U$3),0))*(1-GRID!$L$45))</f>
        <v>62800</v>
      </c>
      <c r="M85" s="5" cm="1">
        <f t="array" ref="M85">IF($I$2="Каникулы вместе",INDEX(GRID!$B$4:$U$15,MATCH(M$7,GRID!$A$4:$A$15,0),MATCH(1,($U$2=GRID!$B$1:$U$1)*(КАЛЕНДАРЬ!L11=GRID!$B$3:$U$3),0)),
INDEX(GRID!$B$4:$U$15,MATCH(M$7,GRID!$A$4:$A$15,0),MATCH(1,($U$2=GRID!$B$1:$U$1)*(КАЛЕНДАРЬ!L11=GRID!$B$3:$U$3),0))*(1-GRID!$L$45))</f>
        <v>79000</v>
      </c>
      <c r="N85" s="5" cm="1">
        <f t="array" ref="N85">IF($I$2="Каникулы вместе",INDEX(GRID!$B$18:$U$29,MATCH(M$7,GRID!$A$18:$A$29,0),MATCH(1,($U$2=GRID!$B$1:$U$1)*(КАЛЕНДАРЬ!L11=GRID!$B$3:$U$3),0)),
INDEX(GRID!$B$18:$U$29,MATCH(M$7,GRID!$A$18:$A$29,0),MATCH(1,($U$2=GRID!$B$1:$U$1)*(КАЛЕНДАРЬ!L11=GRID!$B$3:$U$3),0))*(1-GRID!$L$45))</f>
        <v>84000</v>
      </c>
      <c r="O85" s="5" cm="1">
        <f t="array" ref="O85">IF($I$2="Каникулы вместе",INDEX(GRID!$B$4:$U$15,MATCH(O$7,GRID!$A$4:$A$15,0),MATCH(1,($U$2=GRID!$B$1:$U$1)*(КАЛЕНДАРЬ!L11=GRID!$B$3:$U$3),0)),
INDEX(GRID!$B$4:$U$15,MATCH(O$7,GRID!$A$4:$A$15,0),MATCH(1,($U$2=GRID!$B$1:$U$1)*(КАЛЕНДАРЬ!L11=GRID!$B$3:$U$3),0))*(1-GRID!$L$45))</f>
        <v>114800</v>
      </c>
      <c r="P85" s="5" cm="1">
        <f t="array" ref="P85">IF($I$2="Каникулы вместе",INDEX(GRID!$B$4:$U$15,MATCH(P$7,GRID!$A$4:$A$15,0),MATCH(1,($U$2=GRID!$B$1:$U$1)*(КАЛЕНДАРЬ!L11=GRID!$B$3:$U$3),0)),
INDEX(GRID!$B$4:$U$15,MATCH(P$7,GRID!$A$4:$A$15,0),MATCH(1,($U$2=GRID!$B$1:$U$1)*(КАЛЕНДАРЬ!L11=GRID!$B$3:$U$3),0))*(1-GRID!$L$45))</f>
        <v>158000</v>
      </c>
      <c r="Q85" s="5" cm="1">
        <f t="array" ref="Q85">IF($I$2="Каникулы вместе",INDEX(GRID!$B$4:$U$15,MATCH(Q$7,GRID!$A$4:$A$15,0),MATCH(1,($U$2=GRID!$B$1:$U$1)*(КАЛЕНДАРЬ!L11=GRID!$B$3:$U$3),0)),
INDEX(GRID!$B$4:$U$15,MATCH(Q$7,GRID!$A$4:$A$15,0),MATCH(1,($U$2=GRID!$B$1:$U$1)*(КАЛЕНДАРЬ!L11=GRID!$B$3:$U$3),0))*(1-GRID!$L$45))</f>
        <v>185500</v>
      </c>
      <c r="R85" s="5" cm="1">
        <f t="array" ref="R85">IF($I$2="Каникулы вместе",INDEX(GRID!$B$18:$U$29,MATCH(R$7,GRID!$A$18:$A$29,0),MATCH(1,($U$2=GRID!$B$1:$U$1)*(КАЛЕНДАРЬ!L11=GRID!$B$3:$U$3),0)),
INDEX(GRID!$B$18:$U$29,MATCH(R$7,GRID!$A$18:$A$29,0),MATCH(1,($U$2=GRID!$B$1:$U$1)*(КАЛЕНДАРЬ!L11=GRID!$B$3:$U$3),0))*(1-GRID!$L$45))</f>
        <v>211300</v>
      </c>
      <c r="S85" s="5">
        <f t="array" ref="S85">IF($I$2="Каникулы вместе",INDEX(GRID!$B$4:$U$15,MATCH(S$7,GRID!$A$4:$A$15,0),MATCH(1,($U$2=GRID!$B$1:$U$1)*(КАЛЕНДАРЬ!L11=GRID!$B$3:$U$3),0)),
INDEX(GRID!$B$4:$U$15,MATCH(S$7,GRID!$A$4:$A$15,0),MATCH(1,($U$2=GRID!$B$1:$U$1)*(КАЛЕНДАРЬ!L11=GRID!$B$3:$U$3),0))*(1-GRID!$L$41))</f>
        <v>533500</v>
      </c>
      <c r="T85" s="5">
        <f t="array" ref="T85">IF($I$2="Каникулы вместе",INDEX(GRID!$B$4:$U$15,MATCH(T$7,GRID!$A$4:$A$15,0),MATCH(1,($U$2=GRID!$B$1:$U$1)*(КАЛЕНДАРЬ!L11=GRID!$B$3:$U$3),0)),
INDEX(GRID!$B$4:$U$15,MATCH(T$7,GRID!$A$4:$A$15,0),MATCH(1,($U$2=GRID!$B$1:$U$1)*(КАЛЕНДАРЬ!L11=GRID!$B$3:$U$3),0))*(1-GRID!$L$41))</f>
        <v>651900</v>
      </c>
    </row>
    <row r="86" spans="1:21" hidden="1">
      <c r="A86" s="108" t="s">
        <v>14</v>
      </c>
      <c r="B86" s="109">
        <v>9</v>
      </c>
      <c r="C86" s="5" cm="1">
        <f t="array" ref="C86">IF($I$2="Каникулы вместе",INDEX(GRID!$B$4:$U$15,MATCH(C$7,GRID!$A$4:$A$15,0),MATCH(1,($U$2=GRID!$B$1:$U$1)*(КАЛЕНДАРЬ!L12=GRID!$B$3:$U$3),0)),
INDEX(GRID!$B$4:$U$15,MATCH(C$7,GRID!$A$4:$A$15,0),MATCH(1,($U$2=GRID!$B$1:$U$1)*(КАЛЕНДАРЬ!L12=GRID!$B$3:$U$3),0))*(1-GRID!$L$45))</f>
        <v>40100</v>
      </c>
      <c r="D86" s="5" cm="1">
        <f t="array" ref="D86">IF($I$2="Каникулы вместе",INDEX(GRID!$B$18:$U$29,MATCH(C$7,GRID!$A$18:$A$29,0),MATCH(1,($U$2=GRID!$B$1:$U$1)*(КАЛЕНДАРЬ!L12=GRID!$B$3:$U$3),0)),
INDEX(GRID!$B$18:$U$29,MATCH(C$7,GRID!$A$18:$A$29,0),MATCH(1,($U$2=GRID!$B$1:$U$1)*(КАЛЕНДАРЬ!L12=GRID!$B$3:$U$3),0))*(1-GRID!$L$45))</f>
        <v>45100</v>
      </c>
      <c r="E86" s="5" cm="1">
        <f t="array" ref="E86">IF($I$2="Каникулы вместе",INDEX(GRID!$B$4:$U$15,MATCH(E$7,GRID!$A$4:$A$15,0),MATCH(1,($U$2=GRID!$B$1:$U$1)*(КАЛЕНДАРЬ!L12=GRID!$B$3:$U$3),0)),
INDEX(GRID!$B$4:$U$15,MATCH(E$7,GRID!$A$4:$A$15,0),MATCH(1,($U$2=GRID!$B$1:$U$1)*(КАЛЕНДАРЬ!L12=GRID!$B$3:$U$3),0))*(1-GRID!$L$45))</f>
        <v>47900</v>
      </c>
      <c r="F86" s="5" cm="1">
        <f t="array" ref="F86">IF($I$2="Каникулы вместе",INDEX(GRID!$B$18:$U$29,MATCH(E$7,GRID!$A$18:$A$29,0),MATCH(1,($U$2=GRID!$B$1:$U$1)*(КАЛЕНДАРЬ!L12=GRID!$B$3:$U$3),0)),
INDEX(GRID!$B$18:$U$29,MATCH(E$7,GRID!$A$18:$A$29,0),MATCH(1,($U$2=GRID!$B$1:$U$1)*(КАЛЕНДАРЬ!L12=GRID!$B$3:$U$3),0))*(1-GRID!$L$45))</f>
        <v>52900</v>
      </c>
      <c r="G86" s="5" cm="1">
        <f t="array" ref="G86">IF($I$2="Каникулы вместе",INDEX(GRID!$B$4:$U$15,MATCH(G$7,GRID!$A$4:$A$15,0),MATCH(1,($U$2=GRID!$B$1:$U$1)*(КАЛЕНДАРЬ!L12=GRID!$B$3:$U$3),0)),
INDEX(GRID!$B$4:$U$15,MATCH(G$7,GRID!$A$4:$A$15,0),MATCH(1,($U$2=GRID!$B$1:$U$1)*(КАЛЕНДАРЬ!L12=GRID!$B$3:$U$3),0))*(1-GRID!$L$45))</f>
        <v>54500</v>
      </c>
      <c r="H86" s="5" cm="1">
        <f t="array" ref="H86">IF($I$2="Каникулы вместе",INDEX(GRID!$B$18:$U$29,MATCH(G$7,GRID!$A$18:$A$29,0),MATCH(1,($U$2=GRID!$B$1:$U$1)*(КАЛЕНДАРЬ!L12=GRID!$B$3:$U$3),0)),
INDEX(GRID!$B$18:$U$29,MATCH(G$7,GRID!$A$18:$A$29,0),MATCH(1,($U$2=GRID!$B$1:$U$1)*(КАЛЕНДАРЬ!L12=GRID!$B$3:$U$3),0))*(1-GRID!$L$45))</f>
        <v>59500</v>
      </c>
      <c r="I86" s="5" cm="1">
        <f t="array" ref="I86">IF($I$2="Каникулы вместе",INDEX(GRID!$B$4:$U$15,MATCH(I$7,GRID!$A$4:$A$15,0),MATCH(1,($U$2=GRID!$B$1:$U$1)*(КАЛЕНДАРЬ!L12=GRID!$B$3:$U$3),0)),
INDEX(GRID!$B$4:$U$15,MATCH(I$7,GRID!$A$4:$A$15,0),MATCH(1,($U$2=GRID!$B$1:$U$1)*(КАЛЕНДАРЬ!L12=GRID!$B$3:$U$3),0))*(1-GRID!$L$45))</f>
        <v>60900</v>
      </c>
      <c r="J86" s="5" cm="1">
        <f t="array" ref="J86">IF($I$2="Каникулы вместе",INDEX(GRID!$B$18:$U$29,MATCH(I$7,GRID!$A$18:$A$29,0),MATCH(1,($U$2=GRID!$B$1:$U$1)*(КАЛЕНДАРЬ!L12=GRID!$B$3:$U$3),0)),
INDEX(GRID!$B$18:$U$29,MATCH(I$7,GRID!$A$18:$A$29,0),MATCH(1,($U$2=GRID!$B$1:$U$1)*(КАЛЕНДАРЬ!L12=GRID!$B$3:$U$3),0))*(1-GRID!$L$45))</f>
        <v>65900</v>
      </c>
      <c r="K86" s="5" cm="1">
        <f t="array" ref="K86">IF($I$2="Каникулы вместе",INDEX(GRID!$B$4:$U$15,MATCH(K$7,GRID!$A$4:$A$15,0),MATCH(1,($U$2=GRID!$B$1:$U$1)*(КАЛЕНДАРЬ!L12=GRID!$B$3:$U$3),0)),
INDEX(GRID!$B$4:$U$15,MATCH(K$7,GRID!$A$4:$A$15,0),MATCH(1,($U$2=GRID!$B$1:$U$1)*(КАЛЕНДАРЬ!L12=GRID!$B$3:$U$3),0))*(1-GRID!$L$45))</f>
        <v>67400</v>
      </c>
      <c r="L86" s="5" cm="1">
        <f t="array" ref="L86">IF($I$2="Каникулы вместе",INDEX(GRID!$B$18:$U$29,MATCH(K$7,GRID!$A$18:$A$29,0),MATCH(1,($U$2=GRID!$B$1:$U$1)*(КАЛЕНДАРЬ!L12=GRID!$B$3:$U$3),0)),
INDEX(GRID!$B$18:$U$29,MATCH(K$7,GRID!$A$18:$A$29,0),MATCH(1,($U$2=GRID!$B$1:$U$1)*(КАЛЕНДАРЬ!L12=GRID!$B$3:$U$3),0))*(1-GRID!$L$45))</f>
        <v>72400</v>
      </c>
      <c r="M86" s="5" cm="1">
        <f t="array" ref="M86">IF($I$2="Каникулы вместе",INDEX(GRID!$B$4:$U$15,MATCH(M$7,GRID!$A$4:$A$15,0),MATCH(1,($U$2=GRID!$B$1:$U$1)*(КАЛЕНДАРЬ!L12=GRID!$B$3:$U$3),0)),
INDEX(GRID!$B$4:$U$15,MATCH(M$7,GRID!$A$4:$A$15,0),MATCH(1,($U$2=GRID!$B$1:$U$1)*(КАЛЕНДАРЬ!L12=GRID!$B$3:$U$3),0))*(1-GRID!$L$45))</f>
        <v>90200</v>
      </c>
      <c r="N86" s="5" cm="1">
        <f t="array" ref="N86">IF($I$2="Каникулы вместе",INDEX(GRID!$B$18:$U$29,MATCH(M$7,GRID!$A$18:$A$29,0),MATCH(1,($U$2=GRID!$B$1:$U$1)*(КАЛЕНДАРЬ!L12=GRID!$B$3:$U$3),0)),
INDEX(GRID!$B$18:$U$29,MATCH(M$7,GRID!$A$18:$A$29,0),MATCH(1,($U$2=GRID!$B$1:$U$1)*(КАЛЕНДАРЬ!L12=GRID!$B$3:$U$3),0))*(1-GRID!$L$45))</f>
        <v>95200</v>
      </c>
      <c r="O86" s="5" cm="1">
        <f t="array" ref="O86">IF($I$2="Каникулы вместе",INDEX(GRID!$B$4:$U$15,MATCH(O$7,GRID!$A$4:$A$15,0),MATCH(1,($U$2=GRID!$B$1:$U$1)*(КАЛЕНДАРЬ!L12=GRID!$B$3:$U$3),0)),
INDEX(GRID!$B$4:$U$15,MATCH(O$7,GRID!$A$4:$A$15,0),MATCH(1,($U$2=GRID!$B$1:$U$1)*(КАЛЕНДАРЬ!L12=GRID!$B$3:$U$3),0))*(1-GRID!$L$45))</f>
        <v>127800</v>
      </c>
      <c r="P86" s="5" cm="1">
        <f t="array" ref="P86">IF($I$2="Каникулы вместе",INDEX(GRID!$B$4:$U$15,MATCH(P$7,GRID!$A$4:$A$15,0),MATCH(1,($U$2=GRID!$B$1:$U$1)*(КАЛЕНДАРЬ!L12=GRID!$B$3:$U$3),0)),
INDEX(GRID!$B$4:$U$15,MATCH(P$7,GRID!$A$4:$A$15,0),MATCH(1,($U$2=GRID!$B$1:$U$1)*(КАЛЕНДАРЬ!L12=GRID!$B$3:$U$3),0))*(1-GRID!$L$45))</f>
        <v>172900</v>
      </c>
      <c r="Q86" s="5" cm="1">
        <f t="array" ref="Q86">IF($I$2="Каникулы вместе",INDEX(GRID!$B$4:$U$15,MATCH(Q$7,GRID!$A$4:$A$15,0),MATCH(1,($U$2=GRID!$B$1:$U$1)*(КАЛЕНДАРЬ!L12=GRID!$B$3:$U$3),0)),
INDEX(GRID!$B$4:$U$15,MATCH(Q$7,GRID!$A$4:$A$15,0),MATCH(1,($U$2=GRID!$B$1:$U$1)*(КАЛЕНДАРЬ!L12=GRID!$B$3:$U$3),0))*(1-GRID!$L$45))</f>
        <v>202400</v>
      </c>
      <c r="R86" s="5" cm="1">
        <f t="array" ref="R86">IF($I$2="Каникулы вместе",INDEX(GRID!$B$18:$U$29,MATCH(R$7,GRID!$A$18:$A$29,0),MATCH(1,($U$2=GRID!$B$1:$U$1)*(КАЛЕНДАРЬ!L12=GRID!$B$3:$U$3),0)),
INDEX(GRID!$B$18:$U$29,MATCH(R$7,GRID!$A$18:$A$29,0),MATCH(1,($U$2=GRID!$B$1:$U$1)*(КАЛЕНДАРЬ!L12=GRID!$B$3:$U$3),0))*(1-GRID!$L$45))</f>
        <v>230600</v>
      </c>
      <c r="S86" s="5">
        <f t="array" ref="S86">IF($I$2="Каникулы вместе",INDEX(GRID!$B$4:$U$15,MATCH(S$7,GRID!$A$4:$A$15,0),MATCH(1,($U$2=GRID!$B$1:$U$1)*(КАЛЕНДАРЬ!L12=GRID!$B$3:$U$3),0)),
INDEX(GRID!$B$4:$U$15,MATCH(S$7,GRID!$A$4:$A$15,0),MATCH(1,($U$2=GRID!$B$1:$U$1)*(КАЛЕНДАРЬ!L12=GRID!$B$3:$U$3),0))*(1-GRID!$L$41))</f>
        <v>592800</v>
      </c>
      <c r="T86" s="5">
        <f t="array" ref="T86">IF($I$2="Каникулы вместе",INDEX(GRID!$B$4:$U$15,MATCH(T$7,GRID!$A$4:$A$15,0),MATCH(1,($U$2=GRID!$B$1:$U$1)*(КАЛЕНДАРЬ!L12=GRID!$B$3:$U$3),0)),
INDEX(GRID!$B$4:$U$15,MATCH(T$7,GRID!$A$4:$A$15,0),MATCH(1,($U$2=GRID!$B$1:$U$1)*(КАЛЕНДАРЬ!L12=GRID!$B$3:$U$3),0))*(1-GRID!$L$41))</f>
        <v>726900</v>
      </c>
      <c r="U86" s="55" t="s">
        <v>109</v>
      </c>
    </row>
    <row r="87" spans="1:21" hidden="1">
      <c r="A87" s="108" t="s">
        <v>15</v>
      </c>
      <c r="B87" s="109">
        <v>10</v>
      </c>
      <c r="C87" s="5" cm="1">
        <f t="array" ref="C87">IF($I$2="Каникулы вместе",INDEX(GRID!$B$4:$U$15,MATCH(C$7,GRID!$A$4:$A$15,0),MATCH(1,($U$2=GRID!$B$1:$U$1)*(КАЛЕНДАРЬ!L13=GRID!$B$3:$U$3),0)),
INDEX(GRID!$B$4:$U$15,MATCH(C$7,GRID!$A$4:$A$15,0),MATCH(1,($U$2=GRID!$B$1:$U$1)*(КАЛЕНДАРЬ!L13=GRID!$B$3:$U$3),0))*(1-GRID!$L$45))</f>
        <v>40100</v>
      </c>
      <c r="D87" s="5" cm="1">
        <f t="array" ref="D87">IF($I$2="Каникулы вместе",INDEX(GRID!$B$18:$U$29,MATCH(C$7,GRID!$A$18:$A$29,0),MATCH(1,($U$2=GRID!$B$1:$U$1)*(КАЛЕНДАРЬ!L13=GRID!$B$3:$U$3),0)),
INDEX(GRID!$B$18:$U$29,MATCH(C$7,GRID!$A$18:$A$29,0),MATCH(1,($U$2=GRID!$B$1:$U$1)*(КАЛЕНДАРЬ!L13=GRID!$B$3:$U$3),0))*(1-GRID!$L$45))</f>
        <v>45100</v>
      </c>
      <c r="E87" s="5" cm="1">
        <f t="array" ref="E87">IF($I$2="Каникулы вместе",INDEX(GRID!$B$4:$U$15,MATCH(E$7,GRID!$A$4:$A$15,0),MATCH(1,($U$2=GRID!$B$1:$U$1)*(КАЛЕНДАРЬ!L13=GRID!$B$3:$U$3),0)),
INDEX(GRID!$B$4:$U$15,MATCH(E$7,GRID!$A$4:$A$15,0),MATCH(1,($U$2=GRID!$B$1:$U$1)*(КАЛЕНДАРЬ!L13=GRID!$B$3:$U$3),0))*(1-GRID!$L$45))</f>
        <v>47900</v>
      </c>
      <c r="F87" s="5" cm="1">
        <f t="array" ref="F87">IF($I$2="Каникулы вместе",INDEX(GRID!$B$18:$U$29,MATCH(E$7,GRID!$A$18:$A$29,0),MATCH(1,($U$2=GRID!$B$1:$U$1)*(КАЛЕНДАРЬ!L13=GRID!$B$3:$U$3),0)),
INDEX(GRID!$B$18:$U$29,MATCH(E$7,GRID!$A$18:$A$29,0),MATCH(1,($U$2=GRID!$B$1:$U$1)*(КАЛЕНДАРЬ!L13=GRID!$B$3:$U$3),0))*(1-GRID!$L$45))</f>
        <v>52900</v>
      </c>
      <c r="G87" s="5" cm="1">
        <f t="array" ref="G87">IF($I$2="Каникулы вместе",INDEX(GRID!$B$4:$U$15,MATCH(G$7,GRID!$A$4:$A$15,0),MATCH(1,($U$2=GRID!$B$1:$U$1)*(КАЛЕНДАРЬ!L13=GRID!$B$3:$U$3),0)),
INDEX(GRID!$B$4:$U$15,MATCH(G$7,GRID!$A$4:$A$15,0),MATCH(1,($U$2=GRID!$B$1:$U$1)*(КАЛЕНДАРЬ!L13=GRID!$B$3:$U$3),0))*(1-GRID!$L$45))</f>
        <v>54500</v>
      </c>
      <c r="H87" s="5" cm="1">
        <f t="array" ref="H87">IF($I$2="Каникулы вместе",INDEX(GRID!$B$18:$U$29,MATCH(G$7,GRID!$A$18:$A$29,0),MATCH(1,($U$2=GRID!$B$1:$U$1)*(КАЛЕНДАРЬ!L13=GRID!$B$3:$U$3),0)),
INDEX(GRID!$B$18:$U$29,MATCH(G$7,GRID!$A$18:$A$29,0),MATCH(1,($U$2=GRID!$B$1:$U$1)*(КАЛЕНДАРЬ!L13=GRID!$B$3:$U$3),0))*(1-GRID!$L$45))</f>
        <v>59500</v>
      </c>
      <c r="I87" s="5" cm="1">
        <f t="array" ref="I87">IF($I$2="Каникулы вместе",INDEX(GRID!$B$4:$U$15,MATCH(I$7,GRID!$A$4:$A$15,0),MATCH(1,($U$2=GRID!$B$1:$U$1)*(КАЛЕНДАРЬ!L13=GRID!$B$3:$U$3),0)),
INDEX(GRID!$B$4:$U$15,MATCH(I$7,GRID!$A$4:$A$15,0),MATCH(1,($U$2=GRID!$B$1:$U$1)*(КАЛЕНДАРЬ!L13=GRID!$B$3:$U$3),0))*(1-GRID!$L$45))</f>
        <v>60900</v>
      </c>
      <c r="J87" s="5" cm="1">
        <f t="array" ref="J87">IF($I$2="Каникулы вместе",INDEX(GRID!$B$18:$U$29,MATCH(I$7,GRID!$A$18:$A$29,0),MATCH(1,($U$2=GRID!$B$1:$U$1)*(КАЛЕНДАРЬ!L13=GRID!$B$3:$U$3),0)),
INDEX(GRID!$B$18:$U$29,MATCH(I$7,GRID!$A$18:$A$29,0),MATCH(1,($U$2=GRID!$B$1:$U$1)*(КАЛЕНДАРЬ!L13=GRID!$B$3:$U$3),0))*(1-GRID!$L$45))</f>
        <v>65900</v>
      </c>
      <c r="K87" s="5" cm="1">
        <f t="array" ref="K87">IF($I$2="Каникулы вместе",INDEX(GRID!$B$4:$U$15,MATCH(K$7,GRID!$A$4:$A$15,0),MATCH(1,($U$2=GRID!$B$1:$U$1)*(КАЛЕНДАРЬ!L13=GRID!$B$3:$U$3),0)),
INDEX(GRID!$B$4:$U$15,MATCH(K$7,GRID!$A$4:$A$15,0),MATCH(1,($U$2=GRID!$B$1:$U$1)*(КАЛЕНДАРЬ!L13=GRID!$B$3:$U$3),0))*(1-GRID!$L$45))</f>
        <v>67400</v>
      </c>
      <c r="L87" s="5" cm="1">
        <f t="array" ref="L87">IF($I$2="Каникулы вместе",INDEX(GRID!$B$18:$U$29,MATCH(K$7,GRID!$A$18:$A$29,0),MATCH(1,($U$2=GRID!$B$1:$U$1)*(КАЛЕНДАРЬ!L13=GRID!$B$3:$U$3),0)),
INDEX(GRID!$B$18:$U$29,MATCH(K$7,GRID!$A$18:$A$29,0),MATCH(1,($U$2=GRID!$B$1:$U$1)*(КАЛЕНДАРЬ!L13=GRID!$B$3:$U$3),0))*(1-GRID!$L$45))</f>
        <v>72400</v>
      </c>
      <c r="M87" s="5" cm="1">
        <f t="array" ref="M87">IF($I$2="Каникулы вместе",INDEX(GRID!$B$4:$U$15,MATCH(M$7,GRID!$A$4:$A$15,0),MATCH(1,($U$2=GRID!$B$1:$U$1)*(КАЛЕНДАРЬ!L13=GRID!$B$3:$U$3),0)),
INDEX(GRID!$B$4:$U$15,MATCH(M$7,GRID!$A$4:$A$15,0),MATCH(1,($U$2=GRID!$B$1:$U$1)*(КАЛЕНДАРЬ!L13=GRID!$B$3:$U$3),0))*(1-GRID!$L$45))</f>
        <v>90200</v>
      </c>
      <c r="N87" s="5" cm="1">
        <f t="array" ref="N87">IF($I$2="Каникулы вместе",INDEX(GRID!$B$18:$U$29,MATCH(M$7,GRID!$A$18:$A$29,0),MATCH(1,($U$2=GRID!$B$1:$U$1)*(КАЛЕНДАРЬ!L13=GRID!$B$3:$U$3),0)),
INDEX(GRID!$B$18:$U$29,MATCH(M$7,GRID!$A$18:$A$29,0),MATCH(1,($U$2=GRID!$B$1:$U$1)*(КАЛЕНДАРЬ!L13=GRID!$B$3:$U$3),0))*(1-GRID!$L$45))</f>
        <v>95200</v>
      </c>
      <c r="O87" s="5" cm="1">
        <f t="array" ref="O87">IF($I$2="Каникулы вместе",INDEX(GRID!$B$4:$U$15,MATCH(O$7,GRID!$A$4:$A$15,0),MATCH(1,($U$2=GRID!$B$1:$U$1)*(КАЛЕНДАРЬ!L13=GRID!$B$3:$U$3),0)),
INDEX(GRID!$B$4:$U$15,MATCH(O$7,GRID!$A$4:$A$15,0),MATCH(1,($U$2=GRID!$B$1:$U$1)*(КАЛЕНДАРЬ!L13=GRID!$B$3:$U$3),0))*(1-GRID!$L$45))</f>
        <v>127800</v>
      </c>
      <c r="P87" s="5" cm="1">
        <f t="array" ref="P87">IF($I$2="Каникулы вместе",INDEX(GRID!$B$4:$U$15,MATCH(P$7,GRID!$A$4:$A$15,0),MATCH(1,($U$2=GRID!$B$1:$U$1)*(КАЛЕНДАРЬ!L13=GRID!$B$3:$U$3),0)),
INDEX(GRID!$B$4:$U$15,MATCH(P$7,GRID!$A$4:$A$15,0),MATCH(1,($U$2=GRID!$B$1:$U$1)*(КАЛЕНДАРЬ!L13=GRID!$B$3:$U$3),0))*(1-GRID!$L$45))</f>
        <v>172900</v>
      </c>
      <c r="Q87" s="5" cm="1">
        <f t="array" ref="Q87">IF($I$2="Каникулы вместе",INDEX(GRID!$B$4:$U$15,MATCH(Q$7,GRID!$A$4:$A$15,0),MATCH(1,($U$2=GRID!$B$1:$U$1)*(КАЛЕНДАРЬ!L13=GRID!$B$3:$U$3),0)),
INDEX(GRID!$B$4:$U$15,MATCH(Q$7,GRID!$A$4:$A$15,0),MATCH(1,($U$2=GRID!$B$1:$U$1)*(КАЛЕНДАРЬ!L13=GRID!$B$3:$U$3),0))*(1-GRID!$L$45))</f>
        <v>202400</v>
      </c>
      <c r="R87" s="5" cm="1">
        <f t="array" ref="R87">IF($I$2="Каникулы вместе",INDEX(GRID!$B$18:$U$29,MATCH(R$7,GRID!$A$18:$A$29,0),MATCH(1,($U$2=GRID!$B$1:$U$1)*(КАЛЕНДАРЬ!L13=GRID!$B$3:$U$3),0)),
INDEX(GRID!$B$18:$U$29,MATCH(R$7,GRID!$A$18:$A$29,0),MATCH(1,($U$2=GRID!$B$1:$U$1)*(КАЛЕНДАРЬ!L13=GRID!$B$3:$U$3),0))*(1-GRID!$L$45))</f>
        <v>230600</v>
      </c>
      <c r="S87" s="5">
        <f t="array" ref="S87">IF($I$2="Каникулы вместе",INDEX(GRID!$B$4:$U$15,MATCH(S$7,GRID!$A$4:$A$15,0),MATCH(1,($U$2=GRID!$B$1:$U$1)*(КАЛЕНДАРЬ!L13=GRID!$B$3:$U$3),0)),
INDEX(GRID!$B$4:$U$15,MATCH(S$7,GRID!$A$4:$A$15,0),MATCH(1,($U$2=GRID!$B$1:$U$1)*(КАЛЕНДАРЬ!L13=GRID!$B$3:$U$3),0))*(1-GRID!$L$41))</f>
        <v>592800</v>
      </c>
      <c r="T87" s="5">
        <f t="array" ref="T87">IF($I$2="Каникулы вместе",INDEX(GRID!$B$4:$U$15,MATCH(T$7,GRID!$A$4:$A$15,0),MATCH(1,($U$2=GRID!$B$1:$U$1)*(КАЛЕНДАРЬ!L13=GRID!$B$3:$U$3),0)),
INDEX(GRID!$B$4:$U$15,MATCH(T$7,GRID!$A$4:$A$15,0),MATCH(1,($U$2=GRID!$B$1:$U$1)*(КАЛЕНДАРЬ!L13=GRID!$B$3:$U$3),0))*(1-GRID!$L$41))</f>
        <v>726900</v>
      </c>
      <c r="U87" s="55" t="s">
        <v>109</v>
      </c>
    </row>
    <row r="88" spans="1:21" hidden="1">
      <c r="A88" s="108" t="s">
        <v>16</v>
      </c>
      <c r="B88" s="109">
        <v>11</v>
      </c>
      <c r="C88" s="5" cm="1">
        <f t="array" ref="C88">IF($I$2="Каникулы вместе",INDEX(GRID!$B$4:$U$15,MATCH(C$7,GRID!$A$4:$A$15,0),MATCH(1,($U$2=GRID!$B$1:$U$1)*(КАЛЕНДАРЬ!L14=GRID!$B$3:$U$3),0)),
INDEX(GRID!$B$4:$U$15,MATCH(C$7,GRID!$A$4:$A$15,0),MATCH(1,($U$2=GRID!$B$1:$U$1)*(КАЛЕНДАРЬ!L14=GRID!$B$3:$U$3),0))*(1-GRID!$L$45))</f>
        <v>40100</v>
      </c>
      <c r="D88" s="5" cm="1">
        <f t="array" ref="D88">IF($I$2="Каникулы вместе",INDEX(GRID!$B$18:$U$29,MATCH(C$7,GRID!$A$18:$A$29,0),MATCH(1,($U$2=GRID!$B$1:$U$1)*(КАЛЕНДАРЬ!L14=GRID!$B$3:$U$3),0)),
INDEX(GRID!$B$18:$U$29,MATCH(C$7,GRID!$A$18:$A$29,0),MATCH(1,($U$2=GRID!$B$1:$U$1)*(КАЛЕНДАРЬ!L14=GRID!$B$3:$U$3),0))*(1-GRID!$L$45))</f>
        <v>45100</v>
      </c>
      <c r="E88" s="5" cm="1">
        <f t="array" ref="E88">IF($I$2="Каникулы вместе",INDEX(GRID!$B$4:$U$15,MATCH(E$7,GRID!$A$4:$A$15,0),MATCH(1,($U$2=GRID!$B$1:$U$1)*(КАЛЕНДАРЬ!L14=GRID!$B$3:$U$3),0)),
INDEX(GRID!$B$4:$U$15,MATCH(E$7,GRID!$A$4:$A$15,0),MATCH(1,($U$2=GRID!$B$1:$U$1)*(КАЛЕНДАРЬ!L14=GRID!$B$3:$U$3),0))*(1-GRID!$L$45))</f>
        <v>47900</v>
      </c>
      <c r="F88" s="5" cm="1">
        <f t="array" ref="F88">IF($I$2="Каникулы вместе",INDEX(GRID!$B$18:$U$29,MATCH(E$7,GRID!$A$18:$A$29,0),MATCH(1,($U$2=GRID!$B$1:$U$1)*(КАЛЕНДАРЬ!L14=GRID!$B$3:$U$3),0)),
INDEX(GRID!$B$18:$U$29,MATCH(E$7,GRID!$A$18:$A$29,0),MATCH(1,($U$2=GRID!$B$1:$U$1)*(КАЛЕНДАРЬ!L14=GRID!$B$3:$U$3),0))*(1-GRID!$L$45))</f>
        <v>52900</v>
      </c>
      <c r="G88" s="5" cm="1">
        <f t="array" ref="G88">IF($I$2="Каникулы вместе",INDEX(GRID!$B$4:$U$15,MATCH(G$7,GRID!$A$4:$A$15,0),MATCH(1,($U$2=GRID!$B$1:$U$1)*(КАЛЕНДАРЬ!L14=GRID!$B$3:$U$3),0)),
INDEX(GRID!$B$4:$U$15,MATCH(G$7,GRID!$A$4:$A$15,0),MATCH(1,($U$2=GRID!$B$1:$U$1)*(КАЛЕНДАРЬ!L14=GRID!$B$3:$U$3),0))*(1-GRID!$L$45))</f>
        <v>54500</v>
      </c>
      <c r="H88" s="5" cm="1">
        <f t="array" ref="H88">IF($I$2="Каникулы вместе",INDEX(GRID!$B$18:$U$29,MATCH(G$7,GRID!$A$18:$A$29,0),MATCH(1,($U$2=GRID!$B$1:$U$1)*(КАЛЕНДАРЬ!L14=GRID!$B$3:$U$3),0)),
INDEX(GRID!$B$18:$U$29,MATCH(G$7,GRID!$A$18:$A$29,0),MATCH(1,($U$2=GRID!$B$1:$U$1)*(КАЛЕНДАРЬ!L14=GRID!$B$3:$U$3),0))*(1-GRID!$L$45))</f>
        <v>59500</v>
      </c>
      <c r="I88" s="5" cm="1">
        <f t="array" ref="I88">IF($I$2="Каникулы вместе",INDEX(GRID!$B$4:$U$15,MATCH(I$7,GRID!$A$4:$A$15,0),MATCH(1,($U$2=GRID!$B$1:$U$1)*(КАЛЕНДАРЬ!L14=GRID!$B$3:$U$3),0)),
INDEX(GRID!$B$4:$U$15,MATCH(I$7,GRID!$A$4:$A$15,0),MATCH(1,($U$2=GRID!$B$1:$U$1)*(КАЛЕНДАРЬ!L14=GRID!$B$3:$U$3),0))*(1-GRID!$L$45))</f>
        <v>60900</v>
      </c>
      <c r="J88" s="5" cm="1">
        <f t="array" ref="J88">IF($I$2="Каникулы вместе",INDEX(GRID!$B$18:$U$29,MATCH(I$7,GRID!$A$18:$A$29,0),MATCH(1,($U$2=GRID!$B$1:$U$1)*(КАЛЕНДАРЬ!L14=GRID!$B$3:$U$3),0)),
INDEX(GRID!$B$18:$U$29,MATCH(I$7,GRID!$A$18:$A$29,0),MATCH(1,($U$2=GRID!$B$1:$U$1)*(КАЛЕНДАРЬ!L14=GRID!$B$3:$U$3),0))*(1-GRID!$L$45))</f>
        <v>65900</v>
      </c>
      <c r="K88" s="5" cm="1">
        <f t="array" ref="K88">IF($I$2="Каникулы вместе",INDEX(GRID!$B$4:$U$15,MATCH(K$7,GRID!$A$4:$A$15,0),MATCH(1,($U$2=GRID!$B$1:$U$1)*(КАЛЕНДАРЬ!L14=GRID!$B$3:$U$3),0)),
INDEX(GRID!$B$4:$U$15,MATCH(K$7,GRID!$A$4:$A$15,0),MATCH(1,($U$2=GRID!$B$1:$U$1)*(КАЛЕНДАРЬ!L14=GRID!$B$3:$U$3),0))*(1-GRID!$L$45))</f>
        <v>67400</v>
      </c>
      <c r="L88" s="5" cm="1">
        <f t="array" ref="L88">IF($I$2="Каникулы вместе",INDEX(GRID!$B$18:$U$29,MATCH(K$7,GRID!$A$18:$A$29,0),MATCH(1,($U$2=GRID!$B$1:$U$1)*(КАЛЕНДАРЬ!L14=GRID!$B$3:$U$3),0)),
INDEX(GRID!$B$18:$U$29,MATCH(K$7,GRID!$A$18:$A$29,0),MATCH(1,($U$2=GRID!$B$1:$U$1)*(КАЛЕНДАРЬ!L14=GRID!$B$3:$U$3),0))*(1-GRID!$L$45))</f>
        <v>72400</v>
      </c>
      <c r="M88" s="5" cm="1">
        <f t="array" ref="M88">IF($I$2="Каникулы вместе",INDEX(GRID!$B$4:$U$15,MATCH(M$7,GRID!$A$4:$A$15,0),MATCH(1,($U$2=GRID!$B$1:$U$1)*(КАЛЕНДАРЬ!L14=GRID!$B$3:$U$3),0)),
INDEX(GRID!$B$4:$U$15,MATCH(M$7,GRID!$A$4:$A$15,0),MATCH(1,($U$2=GRID!$B$1:$U$1)*(КАЛЕНДАРЬ!L14=GRID!$B$3:$U$3),0))*(1-GRID!$L$45))</f>
        <v>90200</v>
      </c>
      <c r="N88" s="5" cm="1">
        <f t="array" ref="N88">IF($I$2="Каникулы вместе",INDEX(GRID!$B$18:$U$29,MATCH(M$7,GRID!$A$18:$A$29,0),MATCH(1,($U$2=GRID!$B$1:$U$1)*(КАЛЕНДАРЬ!L14=GRID!$B$3:$U$3),0)),
INDEX(GRID!$B$18:$U$29,MATCH(M$7,GRID!$A$18:$A$29,0),MATCH(1,($U$2=GRID!$B$1:$U$1)*(КАЛЕНДАРЬ!L14=GRID!$B$3:$U$3),0))*(1-GRID!$L$45))</f>
        <v>95200</v>
      </c>
      <c r="O88" s="5" cm="1">
        <f t="array" ref="O88">IF($I$2="Каникулы вместе",INDEX(GRID!$B$4:$U$15,MATCH(O$7,GRID!$A$4:$A$15,0),MATCH(1,($U$2=GRID!$B$1:$U$1)*(КАЛЕНДАРЬ!L14=GRID!$B$3:$U$3),0)),
INDEX(GRID!$B$4:$U$15,MATCH(O$7,GRID!$A$4:$A$15,0),MATCH(1,($U$2=GRID!$B$1:$U$1)*(КАЛЕНДАРЬ!L14=GRID!$B$3:$U$3),0))*(1-GRID!$L$45))</f>
        <v>127800</v>
      </c>
      <c r="P88" s="5" cm="1">
        <f t="array" ref="P88">IF($I$2="Каникулы вместе",INDEX(GRID!$B$4:$U$15,MATCH(P$7,GRID!$A$4:$A$15,0),MATCH(1,($U$2=GRID!$B$1:$U$1)*(КАЛЕНДАРЬ!L14=GRID!$B$3:$U$3),0)),
INDEX(GRID!$B$4:$U$15,MATCH(P$7,GRID!$A$4:$A$15,0),MATCH(1,($U$2=GRID!$B$1:$U$1)*(КАЛЕНДАРЬ!L14=GRID!$B$3:$U$3),0))*(1-GRID!$L$45))</f>
        <v>172900</v>
      </c>
      <c r="Q88" s="5" cm="1">
        <f t="array" ref="Q88">IF($I$2="Каникулы вместе",INDEX(GRID!$B$4:$U$15,MATCH(Q$7,GRID!$A$4:$A$15,0),MATCH(1,($U$2=GRID!$B$1:$U$1)*(КАЛЕНДАРЬ!L14=GRID!$B$3:$U$3),0)),
INDEX(GRID!$B$4:$U$15,MATCH(Q$7,GRID!$A$4:$A$15,0),MATCH(1,($U$2=GRID!$B$1:$U$1)*(КАЛЕНДАРЬ!L14=GRID!$B$3:$U$3),0))*(1-GRID!$L$45))</f>
        <v>202400</v>
      </c>
      <c r="R88" s="5" cm="1">
        <f t="array" ref="R88">IF($I$2="Каникулы вместе",INDEX(GRID!$B$18:$U$29,MATCH(R$7,GRID!$A$18:$A$29,0),MATCH(1,($U$2=GRID!$B$1:$U$1)*(КАЛЕНДАРЬ!L14=GRID!$B$3:$U$3),0)),
INDEX(GRID!$B$18:$U$29,MATCH(R$7,GRID!$A$18:$A$29,0),MATCH(1,($U$2=GRID!$B$1:$U$1)*(КАЛЕНДАРЬ!L14=GRID!$B$3:$U$3),0))*(1-GRID!$L$45))</f>
        <v>230600</v>
      </c>
      <c r="S88" s="5">
        <f t="array" ref="S88">IF($I$2="Каникулы вместе",INDEX(GRID!$B$4:$U$15,MATCH(S$7,GRID!$A$4:$A$15,0),MATCH(1,($U$2=GRID!$B$1:$U$1)*(КАЛЕНДАРЬ!L14=GRID!$B$3:$U$3),0)),
INDEX(GRID!$B$4:$U$15,MATCH(S$7,GRID!$A$4:$A$15,0),MATCH(1,($U$2=GRID!$B$1:$U$1)*(КАЛЕНДАРЬ!L14=GRID!$B$3:$U$3),0))*(1-GRID!$L$41))</f>
        <v>592800</v>
      </c>
      <c r="T88" s="5">
        <f t="array" ref="T88">IF($I$2="Каникулы вместе",INDEX(GRID!$B$4:$U$15,MATCH(T$7,GRID!$A$4:$A$15,0),MATCH(1,($U$2=GRID!$B$1:$U$1)*(КАЛЕНДАРЬ!L14=GRID!$B$3:$U$3),0)),
INDEX(GRID!$B$4:$U$15,MATCH(T$7,GRID!$A$4:$A$15,0),MATCH(1,($U$2=GRID!$B$1:$U$1)*(КАЛЕНДАРЬ!L14=GRID!$B$3:$U$3),0))*(1-GRID!$L$41))</f>
        <v>726900</v>
      </c>
      <c r="U88" s="55" t="s">
        <v>109</v>
      </c>
    </row>
    <row r="89" spans="1:21" hidden="1">
      <c r="A89" s="108" t="s">
        <v>17</v>
      </c>
      <c r="B89" s="109">
        <v>12</v>
      </c>
      <c r="C89" s="5" cm="1">
        <f t="array" ref="C89">IF($I$2="Каникулы вместе",INDEX(GRID!$B$4:$U$15,MATCH(C$7,GRID!$A$4:$A$15,0),MATCH(1,($U$2=GRID!$B$1:$U$1)*(КАЛЕНДАРЬ!L15=GRID!$B$3:$U$3),0)),
INDEX(GRID!$B$4:$U$15,MATCH(C$7,GRID!$A$4:$A$15,0),MATCH(1,($U$2=GRID!$B$1:$U$1)*(КАЛЕНДАРЬ!L15=GRID!$B$3:$U$3),0))*(1-GRID!$L$45))</f>
        <v>33200</v>
      </c>
      <c r="D89" s="5" cm="1">
        <f t="array" ref="D89">IF($I$2="Каникулы вместе",INDEX(GRID!$B$18:$U$29,MATCH(C$7,GRID!$A$18:$A$29,0),MATCH(1,($U$2=GRID!$B$1:$U$1)*(КАЛЕНДАРЬ!L15=GRID!$B$3:$U$3),0)),
INDEX(GRID!$B$18:$U$29,MATCH(C$7,GRID!$A$18:$A$29,0),MATCH(1,($U$2=GRID!$B$1:$U$1)*(КАЛЕНДАРЬ!L15=GRID!$B$3:$U$3),0))*(1-GRID!$L$45))</f>
        <v>38200</v>
      </c>
      <c r="E89" s="5" cm="1">
        <f t="array" ref="E89">IF($I$2="Каникулы вместе",INDEX(GRID!$B$4:$U$15,MATCH(E$7,GRID!$A$4:$A$15,0),MATCH(1,($U$2=GRID!$B$1:$U$1)*(КАЛЕНДАРЬ!L15=GRID!$B$3:$U$3),0)),
INDEX(GRID!$B$4:$U$15,MATCH(E$7,GRID!$A$4:$A$15,0),MATCH(1,($U$2=GRID!$B$1:$U$1)*(КАЛЕНДАРЬ!L15=GRID!$B$3:$U$3),0))*(1-GRID!$L$45))</f>
        <v>39900</v>
      </c>
      <c r="F89" s="5" cm="1">
        <f t="array" ref="F89">IF($I$2="Каникулы вместе",INDEX(GRID!$B$18:$U$29,MATCH(E$7,GRID!$A$18:$A$29,0),MATCH(1,($U$2=GRID!$B$1:$U$1)*(КАЛЕНДАРЬ!L15=GRID!$B$3:$U$3),0)),
INDEX(GRID!$B$18:$U$29,MATCH(E$7,GRID!$A$18:$A$29,0),MATCH(1,($U$2=GRID!$B$1:$U$1)*(КАЛЕНДАРЬ!L15=GRID!$B$3:$U$3),0))*(1-GRID!$L$45))</f>
        <v>44900</v>
      </c>
      <c r="G89" s="5" cm="1">
        <f t="array" ref="G89">IF($I$2="Каникулы вместе",INDEX(GRID!$B$4:$U$15,MATCH(G$7,GRID!$A$4:$A$15,0),MATCH(1,($U$2=GRID!$B$1:$U$1)*(КАЛЕНДАРЬ!L15=GRID!$B$3:$U$3),0)),
INDEX(GRID!$B$4:$U$15,MATCH(G$7,GRID!$A$4:$A$15,0),MATCH(1,($U$2=GRID!$B$1:$U$1)*(КАЛЕНДАРЬ!L15=GRID!$B$3:$U$3),0))*(1-GRID!$L$45))</f>
        <v>46200</v>
      </c>
      <c r="H89" s="5" cm="1">
        <f t="array" ref="H89">IF($I$2="Каникулы вместе",INDEX(GRID!$B$18:$U$29,MATCH(G$7,GRID!$A$18:$A$29,0),MATCH(1,($U$2=GRID!$B$1:$U$1)*(КАЛЕНДАРЬ!L15=GRID!$B$3:$U$3),0)),
INDEX(GRID!$B$18:$U$29,MATCH(G$7,GRID!$A$18:$A$29,0),MATCH(1,($U$2=GRID!$B$1:$U$1)*(КАЛЕНДАРЬ!L15=GRID!$B$3:$U$3),0))*(1-GRID!$L$45))</f>
        <v>51200</v>
      </c>
      <c r="I89" s="5" cm="1">
        <f t="array" ref="I89">IF($I$2="Каникулы вместе",INDEX(GRID!$B$4:$U$15,MATCH(I$7,GRID!$A$4:$A$15,0),MATCH(1,($U$2=GRID!$B$1:$U$1)*(КАЛЕНДАРЬ!L15=GRID!$B$3:$U$3),0)),
INDEX(GRID!$B$4:$U$15,MATCH(I$7,GRID!$A$4:$A$15,0),MATCH(1,($U$2=GRID!$B$1:$U$1)*(КАЛЕНДАРЬ!L15=GRID!$B$3:$U$3),0))*(1-GRID!$L$45))</f>
        <v>51700</v>
      </c>
      <c r="J89" s="5" cm="1">
        <f t="array" ref="J89">IF($I$2="Каникулы вместе",INDEX(GRID!$B$18:$U$29,MATCH(I$7,GRID!$A$18:$A$29,0),MATCH(1,($U$2=GRID!$B$1:$U$1)*(КАЛЕНДАРЬ!L15=GRID!$B$3:$U$3),0)),
INDEX(GRID!$B$18:$U$29,MATCH(I$7,GRID!$A$18:$A$29,0),MATCH(1,($U$2=GRID!$B$1:$U$1)*(КАЛЕНДАРЬ!L15=GRID!$B$3:$U$3),0))*(1-GRID!$L$45))</f>
        <v>56700</v>
      </c>
      <c r="K89" s="5" cm="1">
        <f t="array" ref="K89">IF($I$2="Каникулы вместе",INDEX(GRID!$B$4:$U$15,MATCH(K$7,GRID!$A$4:$A$15,0),MATCH(1,($U$2=GRID!$B$1:$U$1)*(КАЛЕНДАРЬ!L15=GRID!$B$3:$U$3),0)),
INDEX(GRID!$B$4:$U$15,MATCH(K$7,GRID!$A$4:$A$15,0),MATCH(1,($U$2=GRID!$B$1:$U$1)*(КАЛЕНДАРЬ!L15=GRID!$B$3:$U$3),0))*(1-GRID!$L$45))</f>
        <v>57800</v>
      </c>
      <c r="L89" s="5" cm="1">
        <f t="array" ref="L89">IF($I$2="Каникулы вместе",INDEX(GRID!$B$18:$U$29,MATCH(K$7,GRID!$A$18:$A$29,0),MATCH(1,($U$2=GRID!$B$1:$U$1)*(КАЛЕНДАРЬ!L15=GRID!$B$3:$U$3),0)),
INDEX(GRID!$B$18:$U$29,MATCH(K$7,GRID!$A$18:$A$29,0),MATCH(1,($U$2=GRID!$B$1:$U$1)*(КАЛЕНДАРЬ!L15=GRID!$B$3:$U$3),0))*(1-GRID!$L$45))</f>
        <v>62800</v>
      </c>
      <c r="M89" s="5" cm="1">
        <f t="array" ref="M89">IF($I$2="Каникулы вместе",INDEX(GRID!$B$4:$U$15,MATCH(M$7,GRID!$A$4:$A$15,0),MATCH(1,($U$2=GRID!$B$1:$U$1)*(КАЛЕНДАРЬ!L15=GRID!$B$3:$U$3),0)),
INDEX(GRID!$B$4:$U$15,MATCH(M$7,GRID!$A$4:$A$15,0),MATCH(1,($U$2=GRID!$B$1:$U$1)*(КАЛЕНДАРЬ!L15=GRID!$B$3:$U$3),0))*(1-GRID!$L$45))</f>
        <v>79000</v>
      </c>
      <c r="N89" s="5" cm="1">
        <f t="array" ref="N89">IF($I$2="Каникулы вместе",INDEX(GRID!$B$18:$U$29,MATCH(M$7,GRID!$A$18:$A$29,0),MATCH(1,($U$2=GRID!$B$1:$U$1)*(КАЛЕНДАРЬ!L15=GRID!$B$3:$U$3),0)),
INDEX(GRID!$B$18:$U$29,MATCH(M$7,GRID!$A$18:$A$29,0),MATCH(1,($U$2=GRID!$B$1:$U$1)*(КАЛЕНДАРЬ!L15=GRID!$B$3:$U$3),0))*(1-GRID!$L$45))</f>
        <v>84000</v>
      </c>
      <c r="O89" s="5" cm="1">
        <f t="array" ref="O89">IF($I$2="Каникулы вместе",INDEX(GRID!$B$4:$U$15,MATCH(O$7,GRID!$A$4:$A$15,0),MATCH(1,($U$2=GRID!$B$1:$U$1)*(КАЛЕНДАРЬ!L15=GRID!$B$3:$U$3),0)),
INDEX(GRID!$B$4:$U$15,MATCH(O$7,GRID!$A$4:$A$15,0),MATCH(1,($U$2=GRID!$B$1:$U$1)*(КАЛЕНДАРЬ!L15=GRID!$B$3:$U$3),0))*(1-GRID!$L$45))</f>
        <v>114800</v>
      </c>
      <c r="P89" s="5" cm="1">
        <f t="array" ref="P89">IF($I$2="Каникулы вместе",INDEX(GRID!$B$4:$U$15,MATCH(P$7,GRID!$A$4:$A$15,0),MATCH(1,($U$2=GRID!$B$1:$U$1)*(КАЛЕНДАРЬ!L15=GRID!$B$3:$U$3),0)),
INDEX(GRID!$B$4:$U$15,MATCH(P$7,GRID!$A$4:$A$15,0),MATCH(1,($U$2=GRID!$B$1:$U$1)*(КАЛЕНДАРЬ!L15=GRID!$B$3:$U$3),0))*(1-GRID!$L$45))</f>
        <v>158000</v>
      </c>
      <c r="Q89" s="5" cm="1">
        <f t="array" ref="Q89">IF($I$2="Каникулы вместе",INDEX(GRID!$B$4:$U$15,MATCH(Q$7,GRID!$A$4:$A$15,0),MATCH(1,($U$2=GRID!$B$1:$U$1)*(КАЛЕНДАРЬ!L15=GRID!$B$3:$U$3),0)),
INDEX(GRID!$B$4:$U$15,MATCH(Q$7,GRID!$A$4:$A$15,0),MATCH(1,($U$2=GRID!$B$1:$U$1)*(КАЛЕНДАРЬ!L15=GRID!$B$3:$U$3),0))*(1-GRID!$L$45))</f>
        <v>185500</v>
      </c>
      <c r="R89" s="5" cm="1">
        <f t="array" ref="R89">IF($I$2="Каникулы вместе",INDEX(GRID!$B$18:$U$29,MATCH(R$7,GRID!$A$18:$A$29,0),MATCH(1,($U$2=GRID!$B$1:$U$1)*(КАЛЕНДАРЬ!L15=GRID!$B$3:$U$3),0)),
INDEX(GRID!$B$18:$U$29,MATCH(R$7,GRID!$A$18:$A$29,0),MATCH(1,($U$2=GRID!$B$1:$U$1)*(КАЛЕНДАРЬ!L15=GRID!$B$3:$U$3),0))*(1-GRID!$L$45))</f>
        <v>211300</v>
      </c>
      <c r="S89" s="5">
        <f t="array" ref="S89">IF($I$2="Каникулы вместе",INDEX(GRID!$B$4:$U$15,MATCH(S$7,GRID!$A$4:$A$15,0),MATCH(1,($U$2=GRID!$B$1:$U$1)*(КАЛЕНДАРЬ!L15=GRID!$B$3:$U$3),0)),
INDEX(GRID!$B$4:$U$15,MATCH(S$7,GRID!$A$4:$A$15,0),MATCH(1,($U$2=GRID!$B$1:$U$1)*(КАЛЕНДАРЬ!L15=GRID!$B$3:$U$3),0))*(1-GRID!$L$41))</f>
        <v>533500</v>
      </c>
      <c r="T89" s="5">
        <f t="array" ref="T89">IF($I$2="Каникулы вместе",INDEX(GRID!$B$4:$U$15,MATCH(T$7,GRID!$A$4:$A$15,0),MATCH(1,($U$2=GRID!$B$1:$U$1)*(КАЛЕНДАРЬ!L15=GRID!$B$3:$U$3),0)),
INDEX(GRID!$B$4:$U$15,MATCH(T$7,GRID!$A$4:$A$15,0),MATCH(1,($U$2=GRID!$B$1:$U$1)*(КАЛЕНДАРЬ!L15=GRID!$B$3:$U$3),0))*(1-GRID!$L$41))</f>
        <v>651900</v>
      </c>
      <c r="U89" s="55" t="s">
        <v>109</v>
      </c>
    </row>
    <row r="90" spans="1:21" hidden="1">
      <c r="A90" s="108" t="s">
        <v>11</v>
      </c>
      <c r="B90" s="109">
        <v>13</v>
      </c>
      <c r="C90" s="5" cm="1">
        <f t="array" ref="C90">IF($I$2="Каникулы вместе",INDEX(GRID!$B$4:$U$15,MATCH(C$7,GRID!$A$4:$A$15,0),MATCH(1,($U$2=GRID!$B$1:$U$1)*(КАЛЕНДАРЬ!L16=GRID!$B$3:$U$3),0)),
INDEX(GRID!$B$4:$U$15,MATCH(C$7,GRID!$A$4:$A$15,0),MATCH(1,($U$2=GRID!$B$1:$U$1)*(КАЛЕНДАРЬ!L16=GRID!$B$3:$U$3),0))*(1-GRID!$L$45))</f>
        <v>33200</v>
      </c>
      <c r="D90" s="5" cm="1">
        <f t="array" ref="D90">IF($I$2="Каникулы вместе",INDEX(GRID!$B$18:$U$29,MATCH(C$7,GRID!$A$18:$A$29,0),MATCH(1,($U$2=GRID!$B$1:$U$1)*(КАЛЕНДАРЬ!L16=GRID!$B$3:$U$3),0)),
INDEX(GRID!$B$18:$U$29,MATCH(C$7,GRID!$A$18:$A$29,0),MATCH(1,($U$2=GRID!$B$1:$U$1)*(КАЛЕНДАРЬ!L16=GRID!$B$3:$U$3),0))*(1-GRID!$L$45))</f>
        <v>38200</v>
      </c>
      <c r="E90" s="5" cm="1">
        <f t="array" ref="E90">IF($I$2="Каникулы вместе",INDEX(GRID!$B$4:$U$15,MATCH(E$7,GRID!$A$4:$A$15,0),MATCH(1,($U$2=GRID!$B$1:$U$1)*(КАЛЕНДАРЬ!L16=GRID!$B$3:$U$3),0)),
INDEX(GRID!$B$4:$U$15,MATCH(E$7,GRID!$A$4:$A$15,0),MATCH(1,($U$2=GRID!$B$1:$U$1)*(КАЛЕНДАРЬ!L16=GRID!$B$3:$U$3),0))*(1-GRID!$L$45))</f>
        <v>39900</v>
      </c>
      <c r="F90" s="5" cm="1">
        <f t="array" ref="F90">IF($I$2="Каникулы вместе",INDEX(GRID!$B$18:$U$29,MATCH(E$7,GRID!$A$18:$A$29,0),MATCH(1,($U$2=GRID!$B$1:$U$1)*(КАЛЕНДАРЬ!L16=GRID!$B$3:$U$3),0)),
INDEX(GRID!$B$18:$U$29,MATCH(E$7,GRID!$A$18:$A$29,0),MATCH(1,($U$2=GRID!$B$1:$U$1)*(КАЛЕНДАРЬ!L16=GRID!$B$3:$U$3),0))*(1-GRID!$L$45))</f>
        <v>44900</v>
      </c>
      <c r="G90" s="5" cm="1">
        <f t="array" ref="G90">IF($I$2="Каникулы вместе",INDEX(GRID!$B$4:$U$15,MATCH(G$7,GRID!$A$4:$A$15,0),MATCH(1,($U$2=GRID!$B$1:$U$1)*(КАЛЕНДАРЬ!L16=GRID!$B$3:$U$3),0)),
INDEX(GRID!$B$4:$U$15,MATCH(G$7,GRID!$A$4:$A$15,0),MATCH(1,($U$2=GRID!$B$1:$U$1)*(КАЛЕНДАРЬ!L16=GRID!$B$3:$U$3),0))*(1-GRID!$L$45))</f>
        <v>46200</v>
      </c>
      <c r="H90" s="5" cm="1">
        <f t="array" ref="H90">IF($I$2="Каникулы вместе",INDEX(GRID!$B$18:$U$29,MATCH(G$7,GRID!$A$18:$A$29,0),MATCH(1,($U$2=GRID!$B$1:$U$1)*(КАЛЕНДАРЬ!L16=GRID!$B$3:$U$3),0)),
INDEX(GRID!$B$18:$U$29,MATCH(G$7,GRID!$A$18:$A$29,0),MATCH(1,($U$2=GRID!$B$1:$U$1)*(КАЛЕНДАРЬ!L16=GRID!$B$3:$U$3),0))*(1-GRID!$L$45))</f>
        <v>51200</v>
      </c>
      <c r="I90" s="5" cm="1">
        <f t="array" ref="I90">IF($I$2="Каникулы вместе",INDEX(GRID!$B$4:$U$15,MATCH(I$7,GRID!$A$4:$A$15,0),MATCH(1,($U$2=GRID!$B$1:$U$1)*(КАЛЕНДАРЬ!L16=GRID!$B$3:$U$3),0)),
INDEX(GRID!$B$4:$U$15,MATCH(I$7,GRID!$A$4:$A$15,0),MATCH(1,($U$2=GRID!$B$1:$U$1)*(КАЛЕНДАРЬ!L16=GRID!$B$3:$U$3),0))*(1-GRID!$L$45))</f>
        <v>51700</v>
      </c>
      <c r="J90" s="5" cm="1">
        <f t="array" ref="J90">IF($I$2="Каникулы вместе",INDEX(GRID!$B$18:$U$29,MATCH(I$7,GRID!$A$18:$A$29,0),MATCH(1,($U$2=GRID!$B$1:$U$1)*(КАЛЕНДАРЬ!L16=GRID!$B$3:$U$3),0)),
INDEX(GRID!$B$18:$U$29,MATCH(I$7,GRID!$A$18:$A$29,0),MATCH(1,($U$2=GRID!$B$1:$U$1)*(КАЛЕНДАРЬ!L16=GRID!$B$3:$U$3),0))*(1-GRID!$L$45))</f>
        <v>56700</v>
      </c>
      <c r="K90" s="5" cm="1">
        <f t="array" ref="K90">IF($I$2="Каникулы вместе",INDEX(GRID!$B$4:$U$15,MATCH(K$7,GRID!$A$4:$A$15,0),MATCH(1,($U$2=GRID!$B$1:$U$1)*(КАЛЕНДАРЬ!L16=GRID!$B$3:$U$3),0)),
INDEX(GRID!$B$4:$U$15,MATCH(K$7,GRID!$A$4:$A$15,0),MATCH(1,($U$2=GRID!$B$1:$U$1)*(КАЛЕНДАРЬ!L16=GRID!$B$3:$U$3),0))*(1-GRID!$L$45))</f>
        <v>57800</v>
      </c>
      <c r="L90" s="5" cm="1">
        <f t="array" ref="L90">IF($I$2="Каникулы вместе",INDEX(GRID!$B$18:$U$29,MATCH(K$7,GRID!$A$18:$A$29,0),MATCH(1,($U$2=GRID!$B$1:$U$1)*(КАЛЕНДАРЬ!L16=GRID!$B$3:$U$3),0)),
INDEX(GRID!$B$18:$U$29,MATCH(K$7,GRID!$A$18:$A$29,0),MATCH(1,($U$2=GRID!$B$1:$U$1)*(КАЛЕНДАРЬ!L16=GRID!$B$3:$U$3),0))*(1-GRID!$L$45))</f>
        <v>62800</v>
      </c>
      <c r="M90" s="5" cm="1">
        <f t="array" ref="M90">IF($I$2="Каникулы вместе",INDEX(GRID!$B$4:$U$15,MATCH(M$7,GRID!$A$4:$A$15,0),MATCH(1,($U$2=GRID!$B$1:$U$1)*(КАЛЕНДАРЬ!L16=GRID!$B$3:$U$3),0)),
INDEX(GRID!$B$4:$U$15,MATCH(M$7,GRID!$A$4:$A$15,0),MATCH(1,($U$2=GRID!$B$1:$U$1)*(КАЛЕНДАРЬ!L16=GRID!$B$3:$U$3),0))*(1-GRID!$L$45))</f>
        <v>79000</v>
      </c>
      <c r="N90" s="5" cm="1">
        <f t="array" ref="N90">IF($I$2="Каникулы вместе",INDEX(GRID!$B$18:$U$29,MATCH(M$7,GRID!$A$18:$A$29,0),MATCH(1,($U$2=GRID!$B$1:$U$1)*(КАЛЕНДАРЬ!L16=GRID!$B$3:$U$3),0)),
INDEX(GRID!$B$18:$U$29,MATCH(M$7,GRID!$A$18:$A$29,0),MATCH(1,($U$2=GRID!$B$1:$U$1)*(КАЛЕНДАРЬ!L16=GRID!$B$3:$U$3),0))*(1-GRID!$L$45))</f>
        <v>84000</v>
      </c>
      <c r="O90" s="5" cm="1">
        <f t="array" ref="O90">IF($I$2="Каникулы вместе",INDEX(GRID!$B$4:$U$15,MATCH(O$7,GRID!$A$4:$A$15,0),MATCH(1,($U$2=GRID!$B$1:$U$1)*(КАЛЕНДАРЬ!L16=GRID!$B$3:$U$3),0)),
INDEX(GRID!$B$4:$U$15,MATCH(O$7,GRID!$A$4:$A$15,0),MATCH(1,($U$2=GRID!$B$1:$U$1)*(КАЛЕНДАРЬ!L16=GRID!$B$3:$U$3),0))*(1-GRID!$L$45))</f>
        <v>114800</v>
      </c>
      <c r="P90" s="5" cm="1">
        <f t="array" ref="P90">IF($I$2="Каникулы вместе",INDEX(GRID!$B$4:$U$15,MATCH(P$7,GRID!$A$4:$A$15,0),MATCH(1,($U$2=GRID!$B$1:$U$1)*(КАЛЕНДАРЬ!L16=GRID!$B$3:$U$3),0)),
INDEX(GRID!$B$4:$U$15,MATCH(P$7,GRID!$A$4:$A$15,0),MATCH(1,($U$2=GRID!$B$1:$U$1)*(КАЛЕНДАРЬ!L16=GRID!$B$3:$U$3),0))*(1-GRID!$L$45))</f>
        <v>158000</v>
      </c>
      <c r="Q90" s="5" cm="1">
        <f t="array" ref="Q90">IF($I$2="Каникулы вместе",INDEX(GRID!$B$4:$U$15,MATCH(Q$7,GRID!$A$4:$A$15,0),MATCH(1,($U$2=GRID!$B$1:$U$1)*(КАЛЕНДАРЬ!L16=GRID!$B$3:$U$3),0)),
INDEX(GRID!$B$4:$U$15,MATCH(Q$7,GRID!$A$4:$A$15,0),MATCH(1,($U$2=GRID!$B$1:$U$1)*(КАЛЕНДАРЬ!L16=GRID!$B$3:$U$3),0))*(1-GRID!$L$45))</f>
        <v>185500</v>
      </c>
      <c r="R90" s="5" cm="1">
        <f t="array" ref="R90">IF($I$2="Каникулы вместе",INDEX(GRID!$B$18:$U$29,MATCH(R$7,GRID!$A$18:$A$29,0),MATCH(1,($U$2=GRID!$B$1:$U$1)*(КАЛЕНДАРЬ!L16=GRID!$B$3:$U$3),0)),
INDEX(GRID!$B$18:$U$29,MATCH(R$7,GRID!$A$18:$A$29,0),MATCH(1,($U$2=GRID!$B$1:$U$1)*(КАЛЕНДАРЬ!L16=GRID!$B$3:$U$3),0))*(1-GRID!$L$45))</f>
        <v>211300</v>
      </c>
      <c r="S90" s="5">
        <f t="array" ref="S90">IF($I$2="Каникулы вместе",INDEX(GRID!$B$4:$U$15,MATCH(S$7,GRID!$A$4:$A$15,0),MATCH(1,($U$2=GRID!$B$1:$U$1)*(КАЛЕНДАРЬ!L16=GRID!$B$3:$U$3),0)),
INDEX(GRID!$B$4:$U$15,MATCH(S$7,GRID!$A$4:$A$15,0),MATCH(1,($U$2=GRID!$B$1:$U$1)*(КАЛЕНДАРЬ!L16=GRID!$B$3:$U$3),0))*(1-GRID!$L$41))</f>
        <v>533500</v>
      </c>
      <c r="T90" s="5">
        <f t="array" ref="T90">IF($I$2="Каникулы вместе",INDEX(GRID!$B$4:$U$15,MATCH(T$7,GRID!$A$4:$A$15,0),MATCH(1,($U$2=GRID!$B$1:$U$1)*(КАЛЕНДАРЬ!L16=GRID!$B$3:$U$3),0)),
INDEX(GRID!$B$4:$U$15,MATCH(T$7,GRID!$A$4:$A$15,0),MATCH(1,($U$2=GRID!$B$1:$U$1)*(КАЛЕНДАРЬ!L16=GRID!$B$3:$U$3),0))*(1-GRID!$L$41))</f>
        <v>651900</v>
      </c>
    </row>
    <row r="91" spans="1:21" hidden="1">
      <c r="A91" s="108" t="s">
        <v>12</v>
      </c>
      <c r="B91" s="109">
        <v>14</v>
      </c>
      <c r="C91" s="5" cm="1">
        <f t="array" ref="C91">IF($I$2="Каникулы вместе",INDEX(GRID!$B$4:$U$15,MATCH(C$7,GRID!$A$4:$A$15,0),MATCH(1,($U$2=GRID!$B$1:$U$1)*(КАЛЕНДАРЬ!L17=GRID!$B$3:$U$3),0)),
INDEX(GRID!$B$4:$U$15,MATCH(C$7,GRID!$A$4:$A$15,0),MATCH(1,($U$2=GRID!$B$1:$U$1)*(КАЛЕНДАРЬ!L17=GRID!$B$3:$U$3),0))*(1-GRID!$L$45))</f>
        <v>33200</v>
      </c>
      <c r="D91" s="5" cm="1">
        <f t="array" ref="D91">IF($I$2="Каникулы вместе",INDEX(GRID!$B$18:$U$29,MATCH(C$7,GRID!$A$18:$A$29,0),MATCH(1,($U$2=GRID!$B$1:$U$1)*(КАЛЕНДАРЬ!L17=GRID!$B$3:$U$3),0)),
INDEX(GRID!$B$18:$U$29,MATCH(C$7,GRID!$A$18:$A$29,0),MATCH(1,($U$2=GRID!$B$1:$U$1)*(КАЛЕНДАРЬ!L17=GRID!$B$3:$U$3),0))*(1-GRID!$L$45))</f>
        <v>38200</v>
      </c>
      <c r="E91" s="5" cm="1">
        <f t="array" ref="E91">IF($I$2="Каникулы вместе",INDEX(GRID!$B$4:$U$15,MATCH(E$7,GRID!$A$4:$A$15,0),MATCH(1,($U$2=GRID!$B$1:$U$1)*(КАЛЕНДАРЬ!L17=GRID!$B$3:$U$3),0)),
INDEX(GRID!$B$4:$U$15,MATCH(E$7,GRID!$A$4:$A$15,0),MATCH(1,($U$2=GRID!$B$1:$U$1)*(КАЛЕНДАРЬ!L17=GRID!$B$3:$U$3),0))*(1-GRID!$L$45))</f>
        <v>39900</v>
      </c>
      <c r="F91" s="5" cm="1">
        <f t="array" ref="F91">IF($I$2="Каникулы вместе",INDEX(GRID!$B$18:$U$29,MATCH(E$7,GRID!$A$18:$A$29,0),MATCH(1,($U$2=GRID!$B$1:$U$1)*(КАЛЕНДАРЬ!L17=GRID!$B$3:$U$3),0)),
INDEX(GRID!$B$18:$U$29,MATCH(E$7,GRID!$A$18:$A$29,0),MATCH(1,($U$2=GRID!$B$1:$U$1)*(КАЛЕНДАРЬ!L17=GRID!$B$3:$U$3),0))*(1-GRID!$L$45))</f>
        <v>44900</v>
      </c>
      <c r="G91" s="5" cm="1">
        <f t="array" ref="G91">IF($I$2="Каникулы вместе",INDEX(GRID!$B$4:$U$15,MATCH(G$7,GRID!$A$4:$A$15,0),MATCH(1,($U$2=GRID!$B$1:$U$1)*(КАЛЕНДАРЬ!L17=GRID!$B$3:$U$3),0)),
INDEX(GRID!$B$4:$U$15,MATCH(G$7,GRID!$A$4:$A$15,0),MATCH(1,($U$2=GRID!$B$1:$U$1)*(КАЛЕНДАРЬ!L17=GRID!$B$3:$U$3),0))*(1-GRID!$L$45))</f>
        <v>46200</v>
      </c>
      <c r="H91" s="5" cm="1">
        <f t="array" ref="H91">IF($I$2="Каникулы вместе",INDEX(GRID!$B$18:$U$29,MATCH(G$7,GRID!$A$18:$A$29,0),MATCH(1,($U$2=GRID!$B$1:$U$1)*(КАЛЕНДАРЬ!L17=GRID!$B$3:$U$3),0)),
INDEX(GRID!$B$18:$U$29,MATCH(G$7,GRID!$A$18:$A$29,0),MATCH(1,($U$2=GRID!$B$1:$U$1)*(КАЛЕНДАРЬ!L17=GRID!$B$3:$U$3),0))*(1-GRID!$L$45))</f>
        <v>51200</v>
      </c>
      <c r="I91" s="5" cm="1">
        <f t="array" ref="I91">IF($I$2="Каникулы вместе",INDEX(GRID!$B$4:$U$15,MATCH(I$7,GRID!$A$4:$A$15,0),MATCH(1,($U$2=GRID!$B$1:$U$1)*(КАЛЕНДАРЬ!L17=GRID!$B$3:$U$3),0)),
INDEX(GRID!$B$4:$U$15,MATCH(I$7,GRID!$A$4:$A$15,0),MATCH(1,($U$2=GRID!$B$1:$U$1)*(КАЛЕНДАРЬ!L17=GRID!$B$3:$U$3),0))*(1-GRID!$L$45))</f>
        <v>51700</v>
      </c>
      <c r="J91" s="5" cm="1">
        <f t="array" ref="J91">IF($I$2="Каникулы вместе",INDEX(GRID!$B$18:$U$29,MATCH(I$7,GRID!$A$18:$A$29,0),MATCH(1,($U$2=GRID!$B$1:$U$1)*(КАЛЕНДАРЬ!L17=GRID!$B$3:$U$3),0)),
INDEX(GRID!$B$18:$U$29,MATCH(I$7,GRID!$A$18:$A$29,0),MATCH(1,($U$2=GRID!$B$1:$U$1)*(КАЛЕНДАРЬ!L17=GRID!$B$3:$U$3),0))*(1-GRID!$L$45))</f>
        <v>56700</v>
      </c>
      <c r="K91" s="5" cm="1">
        <f t="array" ref="K91">IF($I$2="Каникулы вместе",INDEX(GRID!$B$4:$U$15,MATCH(K$7,GRID!$A$4:$A$15,0),MATCH(1,($U$2=GRID!$B$1:$U$1)*(КАЛЕНДАРЬ!L17=GRID!$B$3:$U$3),0)),
INDEX(GRID!$B$4:$U$15,MATCH(K$7,GRID!$A$4:$A$15,0),MATCH(1,($U$2=GRID!$B$1:$U$1)*(КАЛЕНДАРЬ!L17=GRID!$B$3:$U$3),0))*(1-GRID!$L$45))</f>
        <v>57800</v>
      </c>
      <c r="L91" s="5" cm="1">
        <f t="array" ref="L91">IF($I$2="Каникулы вместе",INDEX(GRID!$B$18:$U$29,MATCH(K$7,GRID!$A$18:$A$29,0),MATCH(1,($U$2=GRID!$B$1:$U$1)*(КАЛЕНДАРЬ!L17=GRID!$B$3:$U$3),0)),
INDEX(GRID!$B$18:$U$29,MATCH(K$7,GRID!$A$18:$A$29,0),MATCH(1,($U$2=GRID!$B$1:$U$1)*(КАЛЕНДАРЬ!L17=GRID!$B$3:$U$3),0))*(1-GRID!$L$45))</f>
        <v>62800</v>
      </c>
      <c r="M91" s="5" cm="1">
        <f t="array" ref="M91">IF($I$2="Каникулы вместе",INDEX(GRID!$B$4:$U$15,MATCH(M$7,GRID!$A$4:$A$15,0),MATCH(1,($U$2=GRID!$B$1:$U$1)*(КАЛЕНДАРЬ!L17=GRID!$B$3:$U$3),0)),
INDEX(GRID!$B$4:$U$15,MATCH(M$7,GRID!$A$4:$A$15,0),MATCH(1,($U$2=GRID!$B$1:$U$1)*(КАЛЕНДАРЬ!L17=GRID!$B$3:$U$3),0))*(1-GRID!$L$45))</f>
        <v>79000</v>
      </c>
      <c r="N91" s="5" cm="1">
        <f t="array" ref="N91">IF($I$2="Каникулы вместе",INDEX(GRID!$B$18:$U$29,MATCH(M$7,GRID!$A$18:$A$29,0),MATCH(1,($U$2=GRID!$B$1:$U$1)*(КАЛЕНДАРЬ!L17=GRID!$B$3:$U$3),0)),
INDEX(GRID!$B$18:$U$29,MATCH(M$7,GRID!$A$18:$A$29,0),MATCH(1,($U$2=GRID!$B$1:$U$1)*(КАЛЕНДАРЬ!L17=GRID!$B$3:$U$3),0))*(1-GRID!$L$45))</f>
        <v>84000</v>
      </c>
      <c r="O91" s="5" cm="1">
        <f t="array" ref="O91">IF($I$2="Каникулы вместе",INDEX(GRID!$B$4:$U$15,MATCH(O$7,GRID!$A$4:$A$15,0),MATCH(1,($U$2=GRID!$B$1:$U$1)*(КАЛЕНДАРЬ!L17=GRID!$B$3:$U$3),0)),
INDEX(GRID!$B$4:$U$15,MATCH(O$7,GRID!$A$4:$A$15,0),MATCH(1,($U$2=GRID!$B$1:$U$1)*(КАЛЕНДАРЬ!L17=GRID!$B$3:$U$3),0))*(1-GRID!$L$45))</f>
        <v>114800</v>
      </c>
      <c r="P91" s="5" cm="1">
        <f t="array" ref="P91">IF($I$2="Каникулы вместе",INDEX(GRID!$B$4:$U$15,MATCH(P$7,GRID!$A$4:$A$15,0),MATCH(1,($U$2=GRID!$B$1:$U$1)*(КАЛЕНДАРЬ!L17=GRID!$B$3:$U$3),0)),
INDEX(GRID!$B$4:$U$15,MATCH(P$7,GRID!$A$4:$A$15,0),MATCH(1,($U$2=GRID!$B$1:$U$1)*(КАЛЕНДАРЬ!L17=GRID!$B$3:$U$3),0))*(1-GRID!$L$45))</f>
        <v>158000</v>
      </c>
      <c r="Q91" s="5" cm="1">
        <f t="array" ref="Q91">IF($I$2="Каникулы вместе",INDEX(GRID!$B$4:$U$15,MATCH(Q$7,GRID!$A$4:$A$15,0),MATCH(1,($U$2=GRID!$B$1:$U$1)*(КАЛЕНДАРЬ!L17=GRID!$B$3:$U$3),0)),
INDEX(GRID!$B$4:$U$15,MATCH(Q$7,GRID!$A$4:$A$15,0),MATCH(1,($U$2=GRID!$B$1:$U$1)*(КАЛЕНДАРЬ!L17=GRID!$B$3:$U$3),0))*(1-GRID!$L$45))</f>
        <v>185500</v>
      </c>
      <c r="R91" s="5" cm="1">
        <f t="array" ref="R91">IF($I$2="Каникулы вместе",INDEX(GRID!$B$18:$U$29,MATCH(R$7,GRID!$A$18:$A$29,0),MATCH(1,($U$2=GRID!$B$1:$U$1)*(КАЛЕНДАРЬ!L17=GRID!$B$3:$U$3),0)),
INDEX(GRID!$B$18:$U$29,MATCH(R$7,GRID!$A$18:$A$29,0),MATCH(1,($U$2=GRID!$B$1:$U$1)*(КАЛЕНДАРЬ!L17=GRID!$B$3:$U$3),0))*(1-GRID!$L$45))</f>
        <v>211300</v>
      </c>
      <c r="S91" s="5">
        <f t="array" ref="S91">IF($I$2="Каникулы вместе",INDEX(GRID!$B$4:$U$15,MATCH(S$7,GRID!$A$4:$A$15,0),MATCH(1,($U$2=GRID!$B$1:$U$1)*(КАЛЕНДАРЬ!L17=GRID!$B$3:$U$3),0)),
INDEX(GRID!$B$4:$U$15,MATCH(S$7,GRID!$A$4:$A$15,0),MATCH(1,($U$2=GRID!$B$1:$U$1)*(КАЛЕНДАРЬ!L17=GRID!$B$3:$U$3),0))*(1-GRID!$L$41))</f>
        <v>533500</v>
      </c>
      <c r="T91" s="5">
        <f t="array" ref="T91">IF($I$2="Каникулы вместе",INDEX(GRID!$B$4:$U$15,MATCH(T$7,GRID!$A$4:$A$15,0),MATCH(1,($U$2=GRID!$B$1:$U$1)*(КАЛЕНДАРЬ!L17=GRID!$B$3:$U$3),0)),
INDEX(GRID!$B$4:$U$15,MATCH(T$7,GRID!$A$4:$A$15,0),MATCH(1,($U$2=GRID!$B$1:$U$1)*(КАЛЕНДАРЬ!L17=GRID!$B$3:$U$3),0))*(1-GRID!$L$41))</f>
        <v>651900</v>
      </c>
    </row>
    <row r="92" spans="1:21" hidden="1">
      <c r="A92" s="108" t="s">
        <v>13</v>
      </c>
      <c r="B92" s="109">
        <v>15</v>
      </c>
      <c r="C92" s="5" cm="1">
        <f t="array" ref="C92">IF($I$2="Каникулы вместе",INDEX(GRID!$B$4:$U$15,MATCH(C$7,GRID!$A$4:$A$15,0),MATCH(1,($U$2=GRID!$B$1:$U$1)*(КАЛЕНДАРЬ!L18=GRID!$B$3:$U$3),0)),
INDEX(GRID!$B$4:$U$15,MATCH(C$7,GRID!$A$4:$A$15,0),MATCH(1,($U$2=GRID!$B$1:$U$1)*(КАЛЕНДАРЬ!L18=GRID!$B$3:$U$3),0))*(1-GRID!$L$45))</f>
        <v>33200</v>
      </c>
      <c r="D92" s="5" cm="1">
        <f t="array" ref="D92">IF($I$2="Каникулы вместе",INDEX(GRID!$B$18:$U$29,MATCH(C$7,GRID!$A$18:$A$29,0),MATCH(1,($U$2=GRID!$B$1:$U$1)*(КАЛЕНДАРЬ!L18=GRID!$B$3:$U$3),0)),
INDEX(GRID!$B$18:$U$29,MATCH(C$7,GRID!$A$18:$A$29,0),MATCH(1,($U$2=GRID!$B$1:$U$1)*(КАЛЕНДАРЬ!L18=GRID!$B$3:$U$3),0))*(1-GRID!$L$45))</f>
        <v>38200</v>
      </c>
      <c r="E92" s="5" cm="1">
        <f t="array" ref="E92">IF($I$2="Каникулы вместе",INDEX(GRID!$B$4:$U$15,MATCH(E$7,GRID!$A$4:$A$15,0),MATCH(1,($U$2=GRID!$B$1:$U$1)*(КАЛЕНДАРЬ!L18=GRID!$B$3:$U$3),0)),
INDEX(GRID!$B$4:$U$15,MATCH(E$7,GRID!$A$4:$A$15,0),MATCH(1,($U$2=GRID!$B$1:$U$1)*(КАЛЕНДАРЬ!L18=GRID!$B$3:$U$3),0))*(1-GRID!$L$45))</f>
        <v>39900</v>
      </c>
      <c r="F92" s="5" cm="1">
        <f t="array" ref="F92">IF($I$2="Каникулы вместе",INDEX(GRID!$B$18:$U$29,MATCH(E$7,GRID!$A$18:$A$29,0),MATCH(1,($U$2=GRID!$B$1:$U$1)*(КАЛЕНДАРЬ!L18=GRID!$B$3:$U$3),0)),
INDEX(GRID!$B$18:$U$29,MATCH(E$7,GRID!$A$18:$A$29,0),MATCH(1,($U$2=GRID!$B$1:$U$1)*(КАЛЕНДАРЬ!L18=GRID!$B$3:$U$3),0))*(1-GRID!$L$45))</f>
        <v>44900</v>
      </c>
      <c r="G92" s="5" cm="1">
        <f t="array" ref="G92">IF($I$2="Каникулы вместе",INDEX(GRID!$B$4:$U$15,MATCH(G$7,GRID!$A$4:$A$15,0),MATCH(1,($U$2=GRID!$B$1:$U$1)*(КАЛЕНДАРЬ!L18=GRID!$B$3:$U$3),0)),
INDEX(GRID!$B$4:$U$15,MATCH(G$7,GRID!$A$4:$A$15,0),MATCH(1,($U$2=GRID!$B$1:$U$1)*(КАЛЕНДАРЬ!L18=GRID!$B$3:$U$3),0))*(1-GRID!$L$45))</f>
        <v>46200</v>
      </c>
      <c r="H92" s="5" cm="1">
        <f t="array" ref="H92">IF($I$2="Каникулы вместе",INDEX(GRID!$B$18:$U$29,MATCH(G$7,GRID!$A$18:$A$29,0),MATCH(1,($U$2=GRID!$B$1:$U$1)*(КАЛЕНДАРЬ!L18=GRID!$B$3:$U$3),0)),
INDEX(GRID!$B$18:$U$29,MATCH(G$7,GRID!$A$18:$A$29,0),MATCH(1,($U$2=GRID!$B$1:$U$1)*(КАЛЕНДАРЬ!L18=GRID!$B$3:$U$3),0))*(1-GRID!$L$45))</f>
        <v>51200</v>
      </c>
      <c r="I92" s="5" cm="1">
        <f t="array" ref="I92">IF($I$2="Каникулы вместе",INDEX(GRID!$B$4:$U$15,MATCH(I$7,GRID!$A$4:$A$15,0),MATCH(1,($U$2=GRID!$B$1:$U$1)*(КАЛЕНДАРЬ!L18=GRID!$B$3:$U$3),0)),
INDEX(GRID!$B$4:$U$15,MATCH(I$7,GRID!$A$4:$A$15,0),MATCH(1,($U$2=GRID!$B$1:$U$1)*(КАЛЕНДАРЬ!L18=GRID!$B$3:$U$3),0))*(1-GRID!$L$45))</f>
        <v>51700</v>
      </c>
      <c r="J92" s="5" cm="1">
        <f t="array" ref="J92">IF($I$2="Каникулы вместе",INDEX(GRID!$B$18:$U$29,MATCH(I$7,GRID!$A$18:$A$29,0),MATCH(1,($U$2=GRID!$B$1:$U$1)*(КАЛЕНДАРЬ!L18=GRID!$B$3:$U$3),0)),
INDEX(GRID!$B$18:$U$29,MATCH(I$7,GRID!$A$18:$A$29,0),MATCH(1,($U$2=GRID!$B$1:$U$1)*(КАЛЕНДАРЬ!L18=GRID!$B$3:$U$3),0))*(1-GRID!$L$45))</f>
        <v>56700</v>
      </c>
      <c r="K92" s="5" cm="1">
        <f t="array" ref="K92">IF($I$2="Каникулы вместе",INDEX(GRID!$B$4:$U$15,MATCH(K$7,GRID!$A$4:$A$15,0),MATCH(1,($U$2=GRID!$B$1:$U$1)*(КАЛЕНДАРЬ!L18=GRID!$B$3:$U$3),0)),
INDEX(GRID!$B$4:$U$15,MATCH(K$7,GRID!$A$4:$A$15,0),MATCH(1,($U$2=GRID!$B$1:$U$1)*(КАЛЕНДАРЬ!L18=GRID!$B$3:$U$3),0))*(1-GRID!$L$45))</f>
        <v>57800</v>
      </c>
      <c r="L92" s="5" cm="1">
        <f t="array" ref="L92">IF($I$2="Каникулы вместе",INDEX(GRID!$B$18:$U$29,MATCH(K$7,GRID!$A$18:$A$29,0),MATCH(1,($U$2=GRID!$B$1:$U$1)*(КАЛЕНДАРЬ!L18=GRID!$B$3:$U$3),0)),
INDEX(GRID!$B$18:$U$29,MATCH(K$7,GRID!$A$18:$A$29,0),MATCH(1,($U$2=GRID!$B$1:$U$1)*(КАЛЕНДАРЬ!L18=GRID!$B$3:$U$3),0))*(1-GRID!$L$45))</f>
        <v>62800</v>
      </c>
      <c r="M92" s="5" cm="1">
        <f t="array" ref="M92">IF($I$2="Каникулы вместе",INDEX(GRID!$B$4:$U$15,MATCH(M$7,GRID!$A$4:$A$15,0),MATCH(1,($U$2=GRID!$B$1:$U$1)*(КАЛЕНДАРЬ!L18=GRID!$B$3:$U$3),0)),
INDEX(GRID!$B$4:$U$15,MATCH(M$7,GRID!$A$4:$A$15,0),MATCH(1,($U$2=GRID!$B$1:$U$1)*(КАЛЕНДАРЬ!L18=GRID!$B$3:$U$3),0))*(1-GRID!$L$45))</f>
        <v>79000</v>
      </c>
      <c r="N92" s="5" cm="1">
        <f t="array" ref="N92">IF($I$2="Каникулы вместе",INDEX(GRID!$B$18:$U$29,MATCH(M$7,GRID!$A$18:$A$29,0),MATCH(1,($U$2=GRID!$B$1:$U$1)*(КАЛЕНДАРЬ!L18=GRID!$B$3:$U$3),0)),
INDEX(GRID!$B$18:$U$29,MATCH(M$7,GRID!$A$18:$A$29,0),MATCH(1,($U$2=GRID!$B$1:$U$1)*(КАЛЕНДАРЬ!L18=GRID!$B$3:$U$3),0))*(1-GRID!$L$45))</f>
        <v>84000</v>
      </c>
      <c r="O92" s="5" cm="1">
        <f t="array" ref="O92">IF($I$2="Каникулы вместе",INDEX(GRID!$B$4:$U$15,MATCH(O$7,GRID!$A$4:$A$15,0),MATCH(1,($U$2=GRID!$B$1:$U$1)*(КАЛЕНДАРЬ!L18=GRID!$B$3:$U$3),0)),
INDEX(GRID!$B$4:$U$15,MATCH(O$7,GRID!$A$4:$A$15,0),MATCH(1,($U$2=GRID!$B$1:$U$1)*(КАЛЕНДАРЬ!L18=GRID!$B$3:$U$3),0))*(1-GRID!$L$45))</f>
        <v>114800</v>
      </c>
      <c r="P92" s="5" cm="1">
        <f t="array" ref="P92">IF($I$2="Каникулы вместе",INDEX(GRID!$B$4:$U$15,MATCH(P$7,GRID!$A$4:$A$15,0),MATCH(1,($U$2=GRID!$B$1:$U$1)*(КАЛЕНДАРЬ!L18=GRID!$B$3:$U$3),0)),
INDEX(GRID!$B$4:$U$15,MATCH(P$7,GRID!$A$4:$A$15,0),MATCH(1,($U$2=GRID!$B$1:$U$1)*(КАЛЕНДАРЬ!L18=GRID!$B$3:$U$3),0))*(1-GRID!$L$45))</f>
        <v>158000</v>
      </c>
      <c r="Q92" s="5" cm="1">
        <f t="array" ref="Q92">IF($I$2="Каникулы вместе",INDEX(GRID!$B$4:$U$15,MATCH(Q$7,GRID!$A$4:$A$15,0),MATCH(1,($U$2=GRID!$B$1:$U$1)*(КАЛЕНДАРЬ!L18=GRID!$B$3:$U$3),0)),
INDEX(GRID!$B$4:$U$15,MATCH(Q$7,GRID!$A$4:$A$15,0),MATCH(1,($U$2=GRID!$B$1:$U$1)*(КАЛЕНДАРЬ!L18=GRID!$B$3:$U$3),0))*(1-GRID!$L$45))</f>
        <v>185500</v>
      </c>
      <c r="R92" s="5" cm="1">
        <f t="array" ref="R92">IF($I$2="Каникулы вместе",INDEX(GRID!$B$18:$U$29,MATCH(R$7,GRID!$A$18:$A$29,0),MATCH(1,($U$2=GRID!$B$1:$U$1)*(КАЛЕНДАРЬ!L18=GRID!$B$3:$U$3),0)),
INDEX(GRID!$B$18:$U$29,MATCH(R$7,GRID!$A$18:$A$29,0),MATCH(1,($U$2=GRID!$B$1:$U$1)*(КАЛЕНДАРЬ!L18=GRID!$B$3:$U$3),0))*(1-GRID!$L$45))</f>
        <v>211300</v>
      </c>
      <c r="S92" s="5">
        <f t="array" ref="S92">IF($I$2="Каникулы вместе",INDEX(GRID!$B$4:$U$15,MATCH(S$7,GRID!$A$4:$A$15,0),MATCH(1,($U$2=GRID!$B$1:$U$1)*(КАЛЕНДАРЬ!L18=GRID!$B$3:$U$3),0)),
INDEX(GRID!$B$4:$U$15,MATCH(S$7,GRID!$A$4:$A$15,0),MATCH(1,($U$2=GRID!$B$1:$U$1)*(КАЛЕНДАРЬ!L18=GRID!$B$3:$U$3),0))*(1-GRID!$L$41))</f>
        <v>533500</v>
      </c>
      <c r="T92" s="5">
        <f t="array" ref="T92">IF($I$2="Каникулы вместе",INDEX(GRID!$B$4:$U$15,MATCH(T$7,GRID!$A$4:$A$15,0),MATCH(1,($U$2=GRID!$B$1:$U$1)*(КАЛЕНДАРЬ!L18=GRID!$B$3:$U$3),0)),
INDEX(GRID!$B$4:$U$15,MATCH(T$7,GRID!$A$4:$A$15,0),MATCH(1,($U$2=GRID!$B$1:$U$1)*(КАЛЕНДАРЬ!L18=GRID!$B$3:$U$3),0))*(1-GRID!$L$41))</f>
        <v>651900</v>
      </c>
    </row>
    <row r="93" spans="1:21" hidden="1">
      <c r="A93" s="108" t="s">
        <v>14</v>
      </c>
      <c r="B93" s="109">
        <v>16</v>
      </c>
      <c r="C93" s="5" cm="1">
        <f t="array" ref="C93">IF($I$2="Каникулы вместе",INDEX(GRID!$B$4:$U$15,MATCH(C$7,GRID!$A$4:$A$15,0),MATCH(1,($U$2=GRID!$B$1:$U$1)*(КАЛЕНДАРЬ!L19=GRID!$B$3:$U$3),0)),
INDEX(GRID!$B$4:$U$15,MATCH(C$7,GRID!$A$4:$A$15,0),MATCH(1,($U$2=GRID!$B$1:$U$1)*(КАЛЕНДАРЬ!L19=GRID!$B$3:$U$3),0))*(1-GRID!$L$45))</f>
        <v>33200</v>
      </c>
      <c r="D93" s="5" cm="1">
        <f t="array" ref="D93">IF($I$2="Каникулы вместе",INDEX(GRID!$B$18:$U$29,MATCH(C$7,GRID!$A$18:$A$29,0),MATCH(1,($U$2=GRID!$B$1:$U$1)*(КАЛЕНДАРЬ!L19=GRID!$B$3:$U$3),0)),
INDEX(GRID!$B$18:$U$29,MATCH(C$7,GRID!$A$18:$A$29,0),MATCH(1,($U$2=GRID!$B$1:$U$1)*(КАЛЕНДАРЬ!L19=GRID!$B$3:$U$3),0))*(1-GRID!$L$45))</f>
        <v>38200</v>
      </c>
      <c r="E93" s="5" cm="1">
        <f t="array" ref="E93">IF($I$2="Каникулы вместе",INDEX(GRID!$B$4:$U$15,MATCH(E$7,GRID!$A$4:$A$15,0),MATCH(1,($U$2=GRID!$B$1:$U$1)*(КАЛЕНДАРЬ!L19=GRID!$B$3:$U$3),0)),
INDEX(GRID!$B$4:$U$15,MATCH(E$7,GRID!$A$4:$A$15,0),MATCH(1,($U$2=GRID!$B$1:$U$1)*(КАЛЕНДАРЬ!L19=GRID!$B$3:$U$3),0))*(1-GRID!$L$45))</f>
        <v>39900</v>
      </c>
      <c r="F93" s="5" cm="1">
        <f t="array" ref="F93">IF($I$2="Каникулы вместе",INDEX(GRID!$B$18:$U$29,MATCH(E$7,GRID!$A$18:$A$29,0),MATCH(1,($U$2=GRID!$B$1:$U$1)*(КАЛЕНДАРЬ!L19=GRID!$B$3:$U$3),0)),
INDEX(GRID!$B$18:$U$29,MATCH(E$7,GRID!$A$18:$A$29,0),MATCH(1,($U$2=GRID!$B$1:$U$1)*(КАЛЕНДАРЬ!L19=GRID!$B$3:$U$3),0))*(1-GRID!$L$45))</f>
        <v>44900</v>
      </c>
      <c r="G93" s="5" cm="1">
        <f t="array" ref="G93">IF($I$2="Каникулы вместе",INDEX(GRID!$B$4:$U$15,MATCH(G$7,GRID!$A$4:$A$15,0),MATCH(1,($U$2=GRID!$B$1:$U$1)*(КАЛЕНДАРЬ!L19=GRID!$B$3:$U$3),0)),
INDEX(GRID!$B$4:$U$15,MATCH(G$7,GRID!$A$4:$A$15,0),MATCH(1,($U$2=GRID!$B$1:$U$1)*(КАЛЕНДАРЬ!L19=GRID!$B$3:$U$3),0))*(1-GRID!$L$45))</f>
        <v>46200</v>
      </c>
      <c r="H93" s="5" cm="1">
        <f t="array" ref="H93">IF($I$2="Каникулы вместе",INDEX(GRID!$B$18:$U$29,MATCH(G$7,GRID!$A$18:$A$29,0),MATCH(1,($U$2=GRID!$B$1:$U$1)*(КАЛЕНДАРЬ!L19=GRID!$B$3:$U$3),0)),
INDEX(GRID!$B$18:$U$29,MATCH(G$7,GRID!$A$18:$A$29,0),MATCH(1,($U$2=GRID!$B$1:$U$1)*(КАЛЕНДАРЬ!L19=GRID!$B$3:$U$3),0))*(1-GRID!$L$45))</f>
        <v>51200</v>
      </c>
      <c r="I93" s="5" cm="1">
        <f t="array" ref="I93">IF($I$2="Каникулы вместе",INDEX(GRID!$B$4:$U$15,MATCH(I$7,GRID!$A$4:$A$15,0),MATCH(1,($U$2=GRID!$B$1:$U$1)*(КАЛЕНДАРЬ!L19=GRID!$B$3:$U$3),0)),
INDEX(GRID!$B$4:$U$15,MATCH(I$7,GRID!$A$4:$A$15,0),MATCH(1,($U$2=GRID!$B$1:$U$1)*(КАЛЕНДАРЬ!L19=GRID!$B$3:$U$3),0))*(1-GRID!$L$45))</f>
        <v>51700</v>
      </c>
      <c r="J93" s="5" cm="1">
        <f t="array" ref="J93">IF($I$2="Каникулы вместе",INDEX(GRID!$B$18:$U$29,MATCH(I$7,GRID!$A$18:$A$29,0),MATCH(1,($U$2=GRID!$B$1:$U$1)*(КАЛЕНДАРЬ!L19=GRID!$B$3:$U$3),0)),
INDEX(GRID!$B$18:$U$29,MATCH(I$7,GRID!$A$18:$A$29,0),MATCH(1,($U$2=GRID!$B$1:$U$1)*(КАЛЕНДАРЬ!L19=GRID!$B$3:$U$3),0))*(1-GRID!$L$45))</f>
        <v>56700</v>
      </c>
      <c r="K93" s="5" cm="1">
        <f t="array" ref="K93">IF($I$2="Каникулы вместе",INDEX(GRID!$B$4:$U$15,MATCH(K$7,GRID!$A$4:$A$15,0),MATCH(1,($U$2=GRID!$B$1:$U$1)*(КАЛЕНДАРЬ!L19=GRID!$B$3:$U$3),0)),
INDEX(GRID!$B$4:$U$15,MATCH(K$7,GRID!$A$4:$A$15,0),MATCH(1,($U$2=GRID!$B$1:$U$1)*(КАЛЕНДАРЬ!L19=GRID!$B$3:$U$3),0))*(1-GRID!$L$45))</f>
        <v>57800</v>
      </c>
      <c r="L93" s="5" cm="1">
        <f t="array" ref="L93">IF($I$2="Каникулы вместе",INDEX(GRID!$B$18:$U$29,MATCH(K$7,GRID!$A$18:$A$29,0),MATCH(1,($U$2=GRID!$B$1:$U$1)*(КАЛЕНДАРЬ!L19=GRID!$B$3:$U$3),0)),
INDEX(GRID!$B$18:$U$29,MATCH(K$7,GRID!$A$18:$A$29,0),MATCH(1,($U$2=GRID!$B$1:$U$1)*(КАЛЕНДАРЬ!L19=GRID!$B$3:$U$3),0))*(1-GRID!$L$45))</f>
        <v>62800</v>
      </c>
      <c r="M93" s="5" cm="1">
        <f t="array" ref="M93">IF($I$2="Каникулы вместе",INDEX(GRID!$B$4:$U$15,MATCH(M$7,GRID!$A$4:$A$15,0),MATCH(1,($U$2=GRID!$B$1:$U$1)*(КАЛЕНДАРЬ!L19=GRID!$B$3:$U$3),0)),
INDEX(GRID!$B$4:$U$15,MATCH(M$7,GRID!$A$4:$A$15,0),MATCH(1,($U$2=GRID!$B$1:$U$1)*(КАЛЕНДАРЬ!L19=GRID!$B$3:$U$3),0))*(1-GRID!$L$45))</f>
        <v>79000</v>
      </c>
      <c r="N93" s="5" cm="1">
        <f t="array" ref="N93">IF($I$2="Каникулы вместе",INDEX(GRID!$B$18:$U$29,MATCH(M$7,GRID!$A$18:$A$29,0),MATCH(1,($U$2=GRID!$B$1:$U$1)*(КАЛЕНДАРЬ!L19=GRID!$B$3:$U$3),0)),
INDEX(GRID!$B$18:$U$29,MATCH(M$7,GRID!$A$18:$A$29,0),MATCH(1,($U$2=GRID!$B$1:$U$1)*(КАЛЕНДАРЬ!L19=GRID!$B$3:$U$3),0))*(1-GRID!$L$45))</f>
        <v>84000</v>
      </c>
      <c r="O93" s="5" cm="1">
        <f t="array" ref="O93">IF($I$2="Каникулы вместе",INDEX(GRID!$B$4:$U$15,MATCH(O$7,GRID!$A$4:$A$15,0),MATCH(1,($U$2=GRID!$B$1:$U$1)*(КАЛЕНДАРЬ!L19=GRID!$B$3:$U$3),0)),
INDEX(GRID!$B$4:$U$15,MATCH(O$7,GRID!$A$4:$A$15,0),MATCH(1,($U$2=GRID!$B$1:$U$1)*(КАЛЕНДАРЬ!L19=GRID!$B$3:$U$3),0))*(1-GRID!$L$45))</f>
        <v>114800</v>
      </c>
      <c r="P93" s="5" cm="1">
        <f t="array" ref="P93">IF($I$2="Каникулы вместе",INDEX(GRID!$B$4:$U$15,MATCH(P$7,GRID!$A$4:$A$15,0),MATCH(1,($U$2=GRID!$B$1:$U$1)*(КАЛЕНДАРЬ!L19=GRID!$B$3:$U$3),0)),
INDEX(GRID!$B$4:$U$15,MATCH(P$7,GRID!$A$4:$A$15,0),MATCH(1,($U$2=GRID!$B$1:$U$1)*(КАЛЕНДАРЬ!L19=GRID!$B$3:$U$3),0))*(1-GRID!$L$45))</f>
        <v>158000</v>
      </c>
      <c r="Q93" s="5" cm="1">
        <f t="array" ref="Q93">IF($I$2="Каникулы вместе",INDEX(GRID!$B$4:$U$15,MATCH(Q$7,GRID!$A$4:$A$15,0),MATCH(1,($U$2=GRID!$B$1:$U$1)*(КАЛЕНДАРЬ!L19=GRID!$B$3:$U$3),0)),
INDEX(GRID!$B$4:$U$15,MATCH(Q$7,GRID!$A$4:$A$15,0),MATCH(1,($U$2=GRID!$B$1:$U$1)*(КАЛЕНДАРЬ!L19=GRID!$B$3:$U$3),0))*(1-GRID!$L$45))</f>
        <v>185500</v>
      </c>
      <c r="R93" s="5" cm="1">
        <f t="array" ref="R93">IF($I$2="Каникулы вместе",INDEX(GRID!$B$18:$U$29,MATCH(R$7,GRID!$A$18:$A$29,0),MATCH(1,($U$2=GRID!$B$1:$U$1)*(КАЛЕНДАРЬ!L19=GRID!$B$3:$U$3),0)),
INDEX(GRID!$B$18:$U$29,MATCH(R$7,GRID!$A$18:$A$29,0),MATCH(1,($U$2=GRID!$B$1:$U$1)*(КАЛЕНДАРЬ!L19=GRID!$B$3:$U$3),0))*(1-GRID!$L$45))</f>
        <v>211300</v>
      </c>
      <c r="S93" s="5">
        <f t="array" ref="S93">IF($I$2="Каникулы вместе",INDEX(GRID!$B$4:$U$15,MATCH(S$7,GRID!$A$4:$A$15,0),MATCH(1,($U$2=GRID!$B$1:$U$1)*(КАЛЕНДАРЬ!L19=GRID!$B$3:$U$3),0)),
INDEX(GRID!$B$4:$U$15,MATCH(S$7,GRID!$A$4:$A$15,0),MATCH(1,($U$2=GRID!$B$1:$U$1)*(КАЛЕНДАРЬ!L19=GRID!$B$3:$U$3),0))*(1-GRID!$L$41))</f>
        <v>533500</v>
      </c>
      <c r="T93" s="5">
        <f t="array" ref="T93">IF($I$2="Каникулы вместе",INDEX(GRID!$B$4:$U$15,MATCH(T$7,GRID!$A$4:$A$15,0),MATCH(1,($U$2=GRID!$B$1:$U$1)*(КАЛЕНДАРЬ!L19=GRID!$B$3:$U$3),0)),
INDEX(GRID!$B$4:$U$15,MATCH(T$7,GRID!$A$4:$A$15,0),MATCH(1,($U$2=GRID!$B$1:$U$1)*(КАЛЕНДАРЬ!L19=GRID!$B$3:$U$3),0))*(1-GRID!$L$41))</f>
        <v>651900</v>
      </c>
    </row>
    <row r="94" spans="1:21" hidden="1">
      <c r="A94" s="108" t="s">
        <v>15</v>
      </c>
      <c r="B94" s="109">
        <v>17</v>
      </c>
      <c r="C94" s="5" cm="1">
        <f t="array" ref="C94">IF($I$2="Каникулы вместе",INDEX(GRID!$B$4:$U$15,MATCH(C$7,GRID!$A$4:$A$15,0),MATCH(1,($U$2=GRID!$B$1:$U$1)*(КАЛЕНДАРЬ!L20=GRID!$B$3:$U$3),0)),
INDEX(GRID!$B$4:$U$15,MATCH(C$7,GRID!$A$4:$A$15,0),MATCH(1,($U$2=GRID!$B$1:$U$1)*(КАЛЕНДАРЬ!L20=GRID!$B$3:$U$3),0))*(1-GRID!$L$45))</f>
        <v>33200</v>
      </c>
      <c r="D94" s="5" cm="1">
        <f t="array" ref="D94">IF($I$2="Каникулы вместе",INDEX(GRID!$B$18:$U$29,MATCH(C$7,GRID!$A$18:$A$29,0),MATCH(1,($U$2=GRID!$B$1:$U$1)*(КАЛЕНДАРЬ!L20=GRID!$B$3:$U$3),0)),
INDEX(GRID!$B$18:$U$29,MATCH(C$7,GRID!$A$18:$A$29,0),MATCH(1,($U$2=GRID!$B$1:$U$1)*(КАЛЕНДАРЬ!L20=GRID!$B$3:$U$3),0))*(1-GRID!$L$45))</f>
        <v>38200</v>
      </c>
      <c r="E94" s="5" cm="1">
        <f t="array" ref="E94">IF($I$2="Каникулы вместе",INDEX(GRID!$B$4:$U$15,MATCH(E$7,GRID!$A$4:$A$15,0),MATCH(1,($U$2=GRID!$B$1:$U$1)*(КАЛЕНДАРЬ!L20=GRID!$B$3:$U$3),0)),
INDEX(GRID!$B$4:$U$15,MATCH(E$7,GRID!$A$4:$A$15,0),MATCH(1,($U$2=GRID!$B$1:$U$1)*(КАЛЕНДАРЬ!L20=GRID!$B$3:$U$3),0))*(1-GRID!$L$45))</f>
        <v>39900</v>
      </c>
      <c r="F94" s="5" cm="1">
        <f t="array" ref="F94">IF($I$2="Каникулы вместе",INDEX(GRID!$B$18:$U$29,MATCH(E$7,GRID!$A$18:$A$29,0),MATCH(1,($U$2=GRID!$B$1:$U$1)*(КАЛЕНДАРЬ!L20=GRID!$B$3:$U$3),0)),
INDEX(GRID!$B$18:$U$29,MATCH(E$7,GRID!$A$18:$A$29,0),MATCH(1,($U$2=GRID!$B$1:$U$1)*(КАЛЕНДАРЬ!L20=GRID!$B$3:$U$3),0))*(1-GRID!$L$45))</f>
        <v>44900</v>
      </c>
      <c r="G94" s="5" cm="1">
        <f t="array" ref="G94">IF($I$2="Каникулы вместе",INDEX(GRID!$B$4:$U$15,MATCH(G$7,GRID!$A$4:$A$15,0),MATCH(1,($U$2=GRID!$B$1:$U$1)*(КАЛЕНДАРЬ!L20=GRID!$B$3:$U$3),0)),
INDEX(GRID!$B$4:$U$15,MATCH(G$7,GRID!$A$4:$A$15,0),MATCH(1,($U$2=GRID!$B$1:$U$1)*(КАЛЕНДАРЬ!L20=GRID!$B$3:$U$3),0))*(1-GRID!$L$45))</f>
        <v>46200</v>
      </c>
      <c r="H94" s="5" cm="1">
        <f t="array" ref="H94">IF($I$2="Каникулы вместе",INDEX(GRID!$B$18:$U$29,MATCH(G$7,GRID!$A$18:$A$29,0),MATCH(1,($U$2=GRID!$B$1:$U$1)*(КАЛЕНДАРЬ!L20=GRID!$B$3:$U$3),0)),
INDEX(GRID!$B$18:$U$29,MATCH(G$7,GRID!$A$18:$A$29,0),MATCH(1,($U$2=GRID!$B$1:$U$1)*(КАЛЕНДАРЬ!L20=GRID!$B$3:$U$3),0))*(1-GRID!$L$45))</f>
        <v>51200</v>
      </c>
      <c r="I94" s="5" cm="1">
        <f t="array" ref="I94">IF($I$2="Каникулы вместе",INDEX(GRID!$B$4:$U$15,MATCH(I$7,GRID!$A$4:$A$15,0),MATCH(1,($U$2=GRID!$B$1:$U$1)*(КАЛЕНДАРЬ!L20=GRID!$B$3:$U$3),0)),
INDEX(GRID!$B$4:$U$15,MATCH(I$7,GRID!$A$4:$A$15,0),MATCH(1,($U$2=GRID!$B$1:$U$1)*(КАЛЕНДАРЬ!L20=GRID!$B$3:$U$3),0))*(1-GRID!$L$45))</f>
        <v>51700</v>
      </c>
      <c r="J94" s="5" cm="1">
        <f t="array" ref="J94">IF($I$2="Каникулы вместе",INDEX(GRID!$B$18:$U$29,MATCH(I$7,GRID!$A$18:$A$29,0),MATCH(1,($U$2=GRID!$B$1:$U$1)*(КАЛЕНДАРЬ!L20=GRID!$B$3:$U$3),0)),
INDEX(GRID!$B$18:$U$29,MATCH(I$7,GRID!$A$18:$A$29,0),MATCH(1,($U$2=GRID!$B$1:$U$1)*(КАЛЕНДАРЬ!L20=GRID!$B$3:$U$3),0))*(1-GRID!$L$45))</f>
        <v>56700</v>
      </c>
      <c r="K94" s="5" cm="1">
        <f t="array" ref="K94">IF($I$2="Каникулы вместе",INDEX(GRID!$B$4:$U$15,MATCH(K$7,GRID!$A$4:$A$15,0),MATCH(1,($U$2=GRID!$B$1:$U$1)*(КАЛЕНДАРЬ!L20=GRID!$B$3:$U$3),0)),
INDEX(GRID!$B$4:$U$15,MATCH(K$7,GRID!$A$4:$A$15,0),MATCH(1,($U$2=GRID!$B$1:$U$1)*(КАЛЕНДАРЬ!L20=GRID!$B$3:$U$3),0))*(1-GRID!$L$45))</f>
        <v>57800</v>
      </c>
      <c r="L94" s="5" cm="1">
        <f t="array" ref="L94">IF($I$2="Каникулы вместе",INDEX(GRID!$B$18:$U$29,MATCH(K$7,GRID!$A$18:$A$29,0),MATCH(1,($U$2=GRID!$B$1:$U$1)*(КАЛЕНДАРЬ!L20=GRID!$B$3:$U$3),0)),
INDEX(GRID!$B$18:$U$29,MATCH(K$7,GRID!$A$18:$A$29,0),MATCH(1,($U$2=GRID!$B$1:$U$1)*(КАЛЕНДАРЬ!L20=GRID!$B$3:$U$3),0))*(1-GRID!$L$45))</f>
        <v>62800</v>
      </c>
      <c r="M94" s="5" cm="1">
        <f t="array" ref="M94">IF($I$2="Каникулы вместе",INDEX(GRID!$B$4:$U$15,MATCH(M$7,GRID!$A$4:$A$15,0),MATCH(1,($U$2=GRID!$B$1:$U$1)*(КАЛЕНДАРЬ!L20=GRID!$B$3:$U$3),0)),
INDEX(GRID!$B$4:$U$15,MATCH(M$7,GRID!$A$4:$A$15,0),MATCH(1,($U$2=GRID!$B$1:$U$1)*(КАЛЕНДАРЬ!L20=GRID!$B$3:$U$3),0))*(1-GRID!$L$45))</f>
        <v>79000</v>
      </c>
      <c r="N94" s="5" cm="1">
        <f t="array" ref="N94">IF($I$2="Каникулы вместе",INDEX(GRID!$B$18:$U$29,MATCH(M$7,GRID!$A$18:$A$29,0),MATCH(1,($U$2=GRID!$B$1:$U$1)*(КАЛЕНДАРЬ!L20=GRID!$B$3:$U$3),0)),
INDEX(GRID!$B$18:$U$29,MATCH(M$7,GRID!$A$18:$A$29,0),MATCH(1,($U$2=GRID!$B$1:$U$1)*(КАЛЕНДАРЬ!L20=GRID!$B$3:$U$3),0))*(1-GRID!$L$45))</f>
        <v>84000</v>
      </c>
      <c r="O94" s="5" cm="1">
        <f t="array" ref="O94">IF($I$2="Каникулы вместе",INDEX(GRID!$B$4:$U$15,MATCH(O$7,GRID!$A$4:$A$15,0),MATCH(1,($U$2=GRID!$B$1:$U$1)*(КАЛЕНДАРЬ!L20=GRID!$B$3:$U$3),0)),
INDEX(GRID!$B$4:$U$15,MATCH(O$7,GRID!$A$4:$A$15,0),MATCH(1,($U$2=GRID!$B$1:$U$1)*(КАЛЕНДАРЬ!L20=GRID!$B$3:$U$3),0))*(1-GRID!$L$45))</f>
        <v>114800</v>
      </c>
      <c r="P94" s="5" cm="1">
        <f t="array" ref="P94">IF($I$2="Каникулы вместе",INDEX(GRID!$B$4:$U$15,MATCH(P$7,GRID!$A$4:$A$15,0),MATCH(1,($U$2=GRID!$B$1:$U$1)*(КАЛЕНДАРЬ!L20=GRID!$B$3:$U$3),0)),
INDEX(GRID!$B$4:$U$15,MATCH(P$7,GRID!$A$4:$A$15,0),MATCH(1,($U$2=GRID!$B$1:$U$1)*(КАЛЕНДАРЬ!L20=GRID!$B$3:$U$3),0))*(1-GRID!$L$45))</f>
        <v>158000</v>
      </c>
      <c r="Q94" s="5" cm="1">
        <f t="array" ref="Q94">IF($I$2="Каникулы вместе",INDEX(GRID!$B$4:$U$15,MATCH(Q$7,GRID!$A$4:$A$15,0),MATCH(1,($U$2=GRID!$B$1:$U$1)*(КАЛЕНДАРЬ!L20=GRID!$B$3:$U$3),0)),
INDEX(GRID!$B$4:$U$15,MATCH(Q$7,GRID!$A$4:$A$15,0),MATCH(1,($U$2=GRID!$B$1:$U$1)*(КАЛЕНДАРЬ!L20=GRID!$B$3:$U$3),0))*(1-GRID!$L$45))</f>
        <v>185500</v>
      </c>
      <c r="R94" s="5" cm="1">
        <f t="array" ref="R94">IF($I$2="Каникулы вместе",INDEX(GRID!$B$18:$U$29,MATCH(R$7,GRID!$A$18:$A$29,0),MATCH(1,($U$2=GRID!$B$1:$U$1)*(КАЛЕНДАРЬ!L20=GRID!$B$3:$U$3),0)),
INDEX(GRID!$B$18:$U$29,MATCH(R$7,GRID!$A$18:$A$29,0),MATCH(1,($U$2=GRID!$B$1:$U$1)*(КАЛЕНДАРЬ!L20=GRID!$B$3:$U$3),0))*(1-GRID!$L$45))</f>
        <v>211300</v>
      </c>
      <c r="S94" s="5">
        <f t="array" ref="S94">IF($I$2="Каникулы вместе",INDEX(GRID!$B$4:$U$15,MATCH(S$7,GRID!$A$4:$A$15,0),MATCH(1,($U$2=GRID!$B$1:$U$1)*(КАЛЕНДАРЬ!L20=GRID!$B$3:$U$3),0)),
INDEX(GRID!$B$4:$U$15,MATCH(S$7,GRID!$A$4:$A$15,0),MATCH(1,($U$2=GRID!$B$1:$U$1)*(КАЛЕНДАРЬ!L20=GRID!$B$3:$U$3),0))*(1-GRID!$L$41))</f>
        <v>533500</v>
      </c>
      <c r="T94" s="5">
        <f t="array" ref="T94">IF($I$2="Каникулы вместе",INDEX(GRID!$B$4:$U$15,MATCH(T$7,GRID!$A$4:$A$15,0),MATCH(1,($U$2=GRID!$B$1:$U$1)*(КАЛЕНДАРЬ!L20=GRID!$B$3:$U$3),0)),
INDEX(GRID!$B$4:$U$15,MATCH(T$7,GRID!$A$4:$A$15,0),MATCH(1,($U$2=GRID!$B$1:$U$1)*(КАЛЕНДАРЬ!L20=GRID!$B$3:$U$3),0))*(1-GRID!$L$41))</f>
        <v>651900</v>
      </c>
    </row>
    <row r="95" spans="1:21" hidden="1">
      <c r="A95" s="108" t="s">
        <v>16</v>
      </c>
      <c r="B95" s="109">
        <v>18</v>
      </c>
      <c r="C95" s="5" cm="1">
        <f t="array" ref="C95">IF($I$2="Каникулы вместе",INDEX(GRID!$B$4:$U$15,MATCH(C$7,GRID!$A$4:$A$15,0),MATCH(1,($U$2=GRID!$B$1:$U$1)*(КАЛЕНДАРЬ!L21=GRID!$B$3:$U$3),0)),
INDEX(GRID!$B$4:$U$15,MATCH(C$7,GRID!$A$4:$A$15,0),MATCH(1,($U$2=GRID!$B$1:$U$1)*(КАЛЕНДАРЬ!L21=GRID!$B$3:$U$3),0))*(1-GRID!$L$45))</f>
        <v>33200</v>
      </c>
      <c r="D95" s="5" cm="1">
        <f t="array" ref="D95">IF($I$2="Каникулы вместе",INDEX(GRID!$B$18:$U$29,MATCH(C$7,GRID!$A$18:$A$29,0),MATCH(1,($U$2=GRID!$B$1:$U$1)*(КАЛЕНДАРЬ!L21=GRID!$B$3:$U$3),0)),
INDEX(GRID!$B$18:$U$29,MATCH(C$7,GRID!$A$18:$A$29,0),MATCH(1,($U$2=GRID!$B$1:$U$1)*(КАЛЕНДАРЬ!L21=GRID!$B$3:$U$3),0))*(1-GRID!$L$45))</f>
        <v>38200</v>
      </c>
      <c r="E95" s="5" cm="1">
        <f t="array" ref="E95">IF($I$2="Каникулы вместе",INDEX(GRID!$B$4:$U$15,MATCH(E$7,GRID!$A$4:$A$15,0),MATCH(1,($U$2=GRID!$B$1:$U$1)*(КАЛЕНДАРЬ!L21=GRID!$B$3:$U$3),0)),
INDEX(GRID!$B$4:$U$15,MATCH(E$7,GRID!$A$4:$A$15,0),MATCH(1,($U$2=GRID!$B$1:$U$1)*(КАЛЕНДАРЬ!L21=GRID!$B$3:$U$3),0))*(1-GRID!$L$45))</f>
        <v>39900</v>
      </c>
      <c r="F95" s="5" cm="1">
        <f t="array" ref="F95">IF($I$2="Каникулы вместе",INDEX(GRID!$B$18:$U$29,MATCH(E$7,GRID!$A$18:$A$29,0),MATCH(1,($U$2=GRID!$B$1:$U$1)*(КАЛЕНДАРЬ!L21=GRID!$B$3:$U$3),0)),
INDEX(GRID!$B$18:$U$29,MATCH(E$7,GRID!$A$18:$A$29,0),MATCH(1,($U$2=GRID!$B$1:$U$1)*(КАЛЕНДАРЬ!L21=GRID!$B$3:$U$3),0))*(1-GRID!$L$45))</f>
        <v>44900</v>
      </c>
      <c r="G95" s="5" cm="1">
        <f t="array" ref="G95">IF($I$2="Каникулы вместе",INDEX(GRID!$B$4:$U$15,MATCH(G$7,GRID!$A$4:$A$15,0),MATCH(1,($U$2=GRID!$B$1:$U$1)*(КАЛЕНДАРЬ!L21=GRID!$B$3:$U$3),0)),
INDEX(GRID!$B$4:$U$15,MATCH(G$7,GRID!$A$4:$A$15,0),MATCH(1,($U$2=GRID!$B$1:$U$1)*(КАЛЕНДАРЬ!L21=GRID!$B$3:$U$3),0))*(1-GRID!$L$45))</f>
        <v>46200</v>
      </c>
      <c r="H95" s="5" cm="1">
        <f t="array" ref="H95">IF($I$2="Каникулы вместе",INDEX(GRID!$B$18:$U$29,MATCH(G$7,GRID!$A$18:$A$29,0),MATCH(1,($U$2=GRID!$B$1:$U$1)*(КАЛЕНДАРЬ!L21=GRID!$B$3:$U$3),0)),
INDEX(GRID!$B$18:$U$29,MATCH(G$7,GRID!$A$18:$A$29,0),MATCH(1,($U$2=GRID!$B$1:$U$1)*(КАЛЕНДАРЬ!L21=GRID!$B$3:$U$3),0))*(1-GRID!$L$45))</f>
        <v>51200</v>
      </c>
      <c r="I95" s="5" cm="1">
        <f t="array" ref="I95">IF($I$2="Каникулы вместе",INDEX(GRID!$B$4:$U$15,MATCH(I$7,GRID!$A$4:$A$15,0),MATCH(1,($U$2=GRID!$B$1:$U$1)*(КАЛЕНДАРЬ!L21=GRID!$B$3:$U$3),0)),
INDEX(GRID!$B$4:$U$15,MATCH(I$7,GRID!$A$4:$A$15,0),MATCH(1,($U$2=GRID!$B$1:$U$1)*(КАЛЕНДАРЬ!L21=GRID!$B$3:$U$3),0))*(1-GRID!$L$45))</f>
        <v>51700</v>
      </c>
      <c r="J95" s="5" cm="1">
        <f t="array" ref="J95">IF($I$2="Каникулы вместе",INDEX(GRID!$B$18:$U$29,MATCH(I$7,GRID!$A$18:$A$29,0),MATCH(1,($U$2=GRID!$B$1:$U$1)*(КАЛЕНДАРЬ!L21=GRID!$B$3:$U$3),0)),
INDEX(GRID!$B$18:$U$29,MATCH(I$7,GRID!$A$18:$A$29,0),MATCH(1,($U$2=GRID!$B$1:$U$1)*(КАЛЕНДАРЬ!L21=GRID!$B$3:$U$3),0))*(1-GRID!$L$45))</f>
        <v>56700</v>
      </c>
      <c r="K95" s="5" cm="1">
        <f t="array" ref="K95">IF($I$2="Каникулы вместе",INDEX(GRID!$B$4:$U$15,MATCH(K$7,GRID!$A$4:$A$15,0),MATCH(1,($U$2=GRID!$B$1:$U$1)*(КАЛЕНДАРЬ!L21=GRID!$B$3:$U$3),0)),
INDEX(GRID!$B$4:$U$15,MATCH(K$7,GRID!$A$4:$A$15,0),MATCH(1,($U$2=GRID!$B$1:$U$1)*(КАЛЕНДАРЬ!L21=GRID!$B$3:$U$3),0))*(1-GRID!$L$45))</f>
        <v>57800</v>
      </c>
      <c r="L95" s="5" cm="1">
        <f t="array" ref="L95">IF($I$2="Каникулы вместе",INDEX(GRID!$B$18:$U$29,MATCH(K$7,GRID!$A$18:$A$29,0),MATCH(1,($U$2=GRID!$B$1:$U$1)*(КАЛЕНДАРЬ!L21=GRID!$B$3:$U$3),0)),
INDEX(GRID!$B$18:$U$29,MATCH(K$7,GRID!$A$18:$A$29,0),MATCH(1,($U$2=GRID!$B$1:$U$1)*(КАЛЕНДАРЬ!L21=GRID!$B$3:$U$3),0))*(1-GRID!$L$45))</f>
        <v>62800</v>
      </c>
      <c r="M95" s="5" cm="1">
        <f t="array" ref="M95">IF($I$2="Каникулы вместе",INDEX(GRID!$B$4:$U$15,MATCH(M$7,GRID!$A$4:$A$15,0),MATCH(1,($U$2=GRID!$B$1:$U$1)*(КАЛЕНДАРЬ!L21=GRID!$B$3:$U$3),0)),
INDEX(GRID!$B$4:$U$15,MATCH(M$7,GRID!$A$4:$A$15,0),MATCH(1,($U$2=GRID!$B$1:$U$1)*(КАЛЕНДАРЬ!L21=GRID!$B$3:$U$3),0))*(1-GRID!$L$45))</f>
        <v>79000</v>
      </c>
      <c r="N95" s="5" cm="1">
        <f t="array" ref="N95">IF($I$2="Каникулы вместе",INDEX(GRID!$B$18:$U$29,MATCH(M$7,GRID!$A$18:$A$29,0),MATCH(1,($U$2=GRID!$B$1:$U$1)*(КАЛЕНДАРЬ!L21=GRID!$B$3:$U$3),0)),
INDEX(GRID!$B$18:$U$29,MATCH(M$7,GRID!$A$18:$A$29,0),MATCH(1,($U$2=GRID!$B$1:$U$1)*(КАЛЕНДАРЬ!L21=GRID!$B$3:$U$3),0))*(1-GRID!$L$45))</f>
        <v>84000</v>
      </c>
      <c r="O95" s="5" cm="1">
        <f t="array" ref="O95">IF($I$2="Каникулы вместе",INDEX(GRID!$B$4:$U$15,MATCH(O$7,GRID!$A$4:$A$15,0),MATCH(1,($U$2=GRID!$B$1:$U$1)*(КАЛЕНДАРЬ!L21=GRID!$B$3:$U$3),0)),
INDEX(GRID!$B$4:$U$15,MATCH(O$7,GRID!$A$4:$A$15,0),MATCH(1,($U$2=GRID!$B$1:$U$1)*(КАЛЕНДАРЬ!L21=GRID!$B$3:$U$3),0))*(1-GRID!$L$45))</f>
        <v>114800</v>
      </c>
      <c r="P95" s="5" cm="1">
        <f t="array" ref="P95">IF($I$2="Каникулы вместе",INDEX(GRID!$B$4:$U$15,MATCH(P$7,GRID!$A$4:$A$15,0),MATCH(1,($U$2=GRID!$B$1:$U$1)*(КАЛЕНДАРЬ!L21=GRID!$B$3:$U$3),0)),
INDEX(GRID!$B$4:$U$15,MATCH(P$7,GRID!$A$4:$A$15,0),MATCH(1,($U$2=GRID!$B$1:$U$1)*(КАЛЕНДАРЬ!L21=GRID!$B$3:$U$3),0))*(1-GRID!$L$45))</f>
        <v>158000</v>
      </c>
      <c r="Q95" s="5" cm="1">
        <f t="array" ref="Q95">IF($I$2="Каникулы вместе",INDEX(GRID!$B$4:$U$15,MATCH(Q$7,GRID!$A$4:$A$15,0),MATCH(1,($U$2=GRID!$B$1:$U$1)*(КАЛЕНДАРЬ!L21=GRID!$B$3:$U$3),0)),
INDEX(GRID!$B$4:$U$15,MATCH(Q$7,GRID!$A$4:$A$15,0),MATCH(1,($U$2=GRID!$B$1:$U$1)*(КАЛЕНДАРЬ!L21=GRID!$B$3:$U$3),0))*(1-GRID!$L$45))</f>
        <v>185500</v>
      </c>
      <c r="R95" s="5" cm="1">
        <f t="array" ref="R95">IF($I$2="Каникулы вместе",INDEX(GRID!$B$18:$U$29,MATCH(R$7,GRID!$A$18:$A$29,0),MATCH(1,($U$2=GRID!$B$1:$U$1)*(КАЛЕНДАРЬ!L21=GRID!$B$3:$U$3),0)),
INDEX(GRID!$B$18:$U$29,MATCH(R$7,GRID!$A$18:$A$29,0),MATCH(1,($U$2=GRID!$B$1:$U$1)*(КАЛЕНДАРЬ!L21=GRID!$B$3:$U$3),0))*(1-GRID!$L$45))</f>
        <v>211300</v>
      </c>
      <c r="S95" s="5">
        <f t="array" ref="S95">IF($I$2="Каникулы вместе",INDEX(GRID!$B$4:$U$15,MATCH(S$7,GRID!$A$4:$A$15,0),MATCH(1,($U$2=GRID!$B$1:$U$1)*(КАЛЕНДАРЬ!L21=GRID!$B$3:$U$3),0)),
INDEX(GRID!$B$4:$U$15,MATCH(S$7,GRID!$A$4:$A$15,0),MATCH(1,($U$2=GRID!$B$1:$U$1)*(КАЛЕНДАРЬ!L21=GRID!$B$3:$U$3),0))*(1-GRID!$L$41))</f>
        <v>533500</v>
      </c>
      <c r="T95" s="5">
        <f t="array" ref="T95">IF($I$2="Каникулы вместе",INDEX(GRID!$B$4:$U$15,MATCH(T$7,GRID!$A$4:$A$15,0),MATCH(1,($U$2=GRID!$B$1:$U$1)*(КАЛЕНДАРЬ!L21=GRID!$B$3:$U$3),0)),
INDEX(GRID!$B$4:$U$15,MATCH(T$7,GRID!$A$4:$A$15,0),MATCH(1,($U$2=GRID!$B$1:$U$1)*(КАЛЕНДАРЬ!L21=GRID!$B$3:$U$3),0))*(1-GRID!$L$41))</f>
        <v>651900</v>
      </c>
    </row>
    <row r="96" spans="1:21" hidden="1">
      <c r="A96" s="108" t="s">
        <v>17</v>
      </c>
      <c r="B96" s="109">
        <v>19</v>
      </c>
      <c r="C96" s="5" cm="1">
        <f t="array" ref="C96">IF($I$2="Каникулы вместе",INDEX(GRID!$B$4:$U$15,MATCH(C$7,GRID!$A$4:$A$15,0),MATCH(1,($U$2=GRID!$B$1:$U$1)*(КАЛЕНДАРЬ!L22=GRID!$B$3:$U$3),0)),
INDEX(GRID!$B$4:$U$15,MATCH(C$7,GRID!$A$4:$A$15,0),MATCH(1,($U$2=GRID!$B$1:$U$1)*(КАЛЕНДАРЬ!L22=GRID!$B$3:$U$3),0))*(1-GRID!$L$45))</f>
        <v>33200</v>
      </c>
      <c r="D96" s="5" cm="1">
        <f t="array" ref="D96">IF($I$2="Каникулы вместе",INDEX(GRID!$B$18:$U$29,MATCH(C$7,GRID!$A$18:$A$29,0),MATCH(1,($U$2=GRID!$B$1:$U$1)*(КАЛЕНДАРЬ!L22=GRID!$B$3:$U$3),0)),
INDEX(GRID!$B$18:$U$29,MATCH(C$7,GRID!$A$18:$A$29,0),MATCH(1,($U$2=GRID!$B$1:$U$1)*(КАЛЕНДАРЬ!L22=GRID!$B$3:$U$3),0))*(1-GRID!$L$45))</f>
        <v>38200</v>
      </c>
      <c r="E96" s="5" cm="1">
        <f t="array" ref="E96">IF($I$2="Каникулы вместе",INDEX(GRID!$B$4:$U$15,MATCH(E$7,GRID!$A$4:$A$15,0),MATCH(1,($U$2=GRID!$B$1:$U$1)*(КАЛЕНДАРЬ!L22=GRID!$B$3:$U$3),0)),
INDEX(GRID!$B$4:$U$15,MATCH(E$7,GRID!$A$4:$A$15,0),MATCH(1,($U$2=GRID!$B$1:$U$1)*(КАЛЕНДАРЬ!L22=GRID!$B$3:$U$3),0))*(1-GRID!$L$45))</f>
        <v>39900</v>
      </c>
      <c r="F96" s="5" cm="1">
        <f t="array" ref="F96">IF($I$2="Каникулы вместе",INDEX(GRID!$B$18:$U$29,MATCH(E$7,GRID!$A$18:$A$29,0),MATCH(1,($U$2=GRID!$B$1:$U$1)*(КАЛЕНДАРЬ!L22=GRID!$B$3:$U$3),0)),
INDEX(GRID!$B$18:$U$29,MATCH(E$7,GRID!$A$18:$A$29,0),MATCH(1,($U$2=GRID!$B$1:$U$1)*(КАЛЕНДАРЬ!L22=GRID!$B$3:$U$3),0))*(1-GRID!$L$45))</f>
        <v>44900</v>
      </c>
      <c r="G96" s="5" cm="1">
        <f t="array" ref="G96">IF($I$2="Каникулы вместе",INDEX(GRID!$B$4:$U$15,MATCH(G$7,GRID!$A$4:$A$15,0),MATCH(1,($U$2=GRID!$B$1:$U$1)*(КАЛЕНДАРЬ!L22=GRID!$B$3:$U$3),0)),
INDEX(GRID!$B$4:$U$15,MATCH(G$7,GRID!$A$4:$A$15,0),MATCH(1,($U$2=GRID!$B$1:$U$1)*(КАЛЕНДАРЬ!L22=GRID!$B$3:$U$3),0))*(1-GRID!$L$45))</f>
        <v>46200</v>
      </c>
      <c r="H96" s="5" cm="1">
        <f t="array" ref="H96">IF($I$2="Каникулы вместе",INDEX(GRID!$B$18:$U$29,MATCH(G$7,GRID!$A$18:$A$29,0),MATCH(1,($U$2=GRID!$B$1:$U$1)*(КАЛЕНДАРЬ!L22=GRID!$B$3:$U$3),0)),
INDEX(GRID!$B$18:$U$29,MATCH(G$7,GRID!$A$18:$A$29,0),MATCH(1,($U$2=GRID!$B$1:$U$1)*(КАЛЕНДАРЬ!L22=GRID!$B$3:$U$3),0))*(1-GRID!$L$45))</f>
        <v>51200</v>
      </c>
      <c r="I96" s="5" cm="1">
        <f t="array" ref="I96">IF($I$2="Каникулы вместе",INDEX(GRID!$B$4:$U$15,MATCH(I$7,GRID!$A$4:$A$15,0),MATCH(1,($U$2=GRID!$B$1:$U$1)*(КАЛЕНДАРЬ!L22=GRID!$B$3:$U$3),0)),
INDEX(GRID!$B$4:$U$15,MATCH(I$7,GRID!$A$4:$A$15,0),MATCH(1,($U$2=GRID!$B$1:$U$1)*(КАЛЕНДАРЬ!L22=GRID!$B$3:$U$3),0))*(1-GRID!$L$45))</f>
        <v>51700</v>
      </c>
      <c r="J96" s="5" cm="1">
        <f t="array" ref="J96">IF($I$2="Каникулы вместе",INDEX(GRID!$B$18:$U$29,MATCH(I$7,GRID!$A$18:$A$29,0),MATCH(1,($U$2=GRID!$B$1:$U$1)*(КАЛЕНДАРЬ!L22=GRID!$B$3:$U$3),0)),
INDEX(GRID!$B$18:$U$29,MATCH(I$7,GRID!$A$18:$A$29,0),MATCH(1,($U$2=GRID!$B$1:$U$1)*(КАЛЕНДАРЬ!L22=GRID!$B$3:$U$3),0))*(1-GRID!$L$45))</f>
        <v>56700</v>
      </c>
      <c r="K96" s="5" cm="1">
        <f t="array" ref="K96">IF($I$2="Каникулы вместе",INDEX(GRID!$B$4:$U$15,MATCH(K$7,GRID!$A$4:$A$15,0),MATCH(1,($U$2=GRID!$B$1:$U$1)*(КАЛЕНДАРЬ!L22=GRID!$B$3:$U$3),0)),
INDEX(GRID!$B$4:$U$15,MATCH(K$7,GRID!$A$4:$A$15,0),MATCH(1,($U$2=GRID!$B$1:$U$1)*(КАЛЕНДАРЬ!L22=GRID!$B$3:$U$3),0))*(1-GRID!$L$45))</f>
        <v>57800</v>
      </c>
      <c r="L96" s="5" cm="1">
        <f t="array" ref="L96">IF($I$2="Каникулы вместе",INDEX(GRID!$B$18:$U$29,MATCH(K$7,GRID!$A$18:$A$29,0),MATCH(1,($U$2=GRID!$B$1:$U$1)*(КАЛЕНДАРЬ!L22=GRID!$B$3:$U$3),0)),
INDEX(GRID!$B$18:$U$29,MATCH(K$7,GRID!$A$18:$A$29,0),MATCH(1,($U$2=GRID!$B$1:$U$1)*(КАЛЕНДАРЬ!L22=GRID!$B$3:$U$3),0))*(1-GRID!$L$45))</f>
        <v>62800</v>
      </c>
      <c r="M96" s="5" cm="1">
        <f t="array" ref="M96">IF($I$2="Каникулы вместе",INDEX(GRID!$B$4:$U$15,MATCH(M$7,GRID!$A$4:$A$15,0),MATCH(1,($U$2=GRID!$B$1:$U$1)*(КАЛЕНДАРЬ!L22=GRID!$B$3:$U$3),0)),
INDEX(GRID!$B$4:$U$15,MATCH(M$7,GRID!$A$4:$A$15,0),MATCH(1,($U$2=GRID!$B$1:$U$1)*(КАЛЕНДАРЬ!L22=GRID!$B$3:$U$3),0))*(1-GRID!$L$45))</f>
        <v>79000</v>
      </c>
      <c r="N96" s="5" cm="1">
        <f t="array" ref="N96">IF($I$2="Каникулы вместе",INDEX(GRID!$B$18:$U$29,MATCH(M$7,GRID!$A$18:$A$29,0),MATCH(1,($U$2=GRID!$B$1:$U$1)*(КАЛЕНДАРЬ!L22=GRID!$B$3:$U$3),0)),
INDEX(GRID!$B$18:$U$29,MATCH(M$7,GRID!$A$18:$A$29,0),MATCH(1,($U$2=GRID!$B$1:$U$1)*(КАЛЕНДАРЬ!L22=GRID!$B$3:$U$3),0))*(1-GRID!$L$45))</f>
        <v>84000</v>
      </c>
      <c r="O96" s="5" cm="1">
        <f t="array" ref="O96">IF($I$2="Каникулы вместе",INDEX(GRID!$B$4:$U$15,MATCH(O$7,GRID!$A$4:$A$15,0),MATCH(1,($U$2=GRID!$B$1:$U$1)*(КАЛЕНДАРЬ!L22=GRID!$B$3:$U$3),0)),
INDEX(GRID!$B$4:$U$15,MATCH(O$7,GRID!$A$4:$A$15,0),MATCH(1,($U$2=GRID!$B$1:$U$1)*(КАЛЕНДАРЬ!L22=GRID!$B$3:$U$3),0))*(1-GRID!$L$45))</f>
        <v>114800</v>
      </c>
      <c r="P96" s="5" cm="1">
        <f t="array" ref="P96">IF($I$2="Каникулы вместе",INDEX(GRID!$B$4:$U$15,MATCH(P$7,GRID!$A$4:$A$15,0),MATCH(1,($U$2=GRID!$B$1:$U$1)*(КАЛЕНДАРЬ!L22=GRID!$B$3:$U$3),0)),
INDEX(GRID!$B$4:$U$15,MATCH(P$7,GRID!$A$4:$A$15,0),MATCH(1,($U$2=GRID!$B$1:$U$1)*(КАЛЕНДАРЬ!L22=GRID!$B$3:$U$3),0))*(1-GRID!$L$45))</f>
        <v>158000</v>
      </c>
      <c r="Q96" s="5" cm="1">
        <f t="array" ref="Q96">IF($I$2="Каникулы вместе",INDEX(GRID!$B$4:$U$15,MATCH(Q$7,GRID!$A$4:$A$15,0),MATCH(1,($U$2=GRID!$B$1:$U$1)*(КАЛЕНДАРЬ!L22=GRID!$B$3:$U$3),0)),
INDEX(GRID!$B$4:$U$15,MATCH(Q$7,GRID!$A$4:$A$15,0),MATCH(1,($U$2=GRID!$B$1:$U$1)*(КАЛЕНДАРЬ!L22=GRID!$B$3:$U$3),0))*(1-GRID!$L$45))</f>
        <v>185500</v>
      </c>
      <c r="R96" s="5" cm="1">
        <f t="array" ref="R96">IF($I$2="Каникулы вместе",INDEX(GRID!$B$18:$U$29,MATCH(R$7,GRID!$A$18:$A$29,0),MATCH(1,($U$2=GRID!$B$1:$U$1)*(КАЛЕНДАРЬ!L22=GRID!$B$3:$U$3),0)),
INDEX(GRID!$B$18:$U$29,MATCH(R$7,GRID!$A$18:$A$29,0),MATCH(1,($U$2=GRID!$B$1:$U$1)*(КАЛЕНДАРЬ!L22=GRID!$B$3:$U$3),0))*(1-GRID!$L$45))</f>
        <v>211300</v>
      </c>
      <c r="S96" s="5">
        <f t="array" ref="S96">IF($I$2="Каникулы вместе",INDEX(GRID!$B$4:$U$15,MATCH(S$7,GRID!$A$4:$A$15,0),MATCH(1,($U$2=GRID!$B$1:$U$1)*(КАЛЕНДАРЬ!L22=GRID!$B$3:$U$3),0)),
INDEX(GRID!$B$4:$U$15,MATCH(S$7,GRID!$A$4:$A$15,0),MATCH(1,($U$2=GRID!$B$1:$U$1)*(КАЛЕНДАРЬ!L22=GRID!$B$3:$U$3),0))*(1-GRID!$L$41))</f>
        <v>533500</v>
      </c>
      <c r="T96" s="5">
        <f t="array" ref="T96">IF($I$2="Каникулы вместе",INDEX(GRID!$B$4:$U$15,MATCH(T$7,GRID!$A$4:$A$15,0),MATCH(1,($U$2=GRID!$B$1:$U$1)*(КАЛЕНДАРЬ!L22=GRID!$B$3:$U$3),0)),
INDEX(GRID!$B$4:$U$15,MATCH(T$7,GRID!$A$4:$A$15,0),MATCH(1,($U$2=GRID!$B$1:$U$1)*(КАЛЕНДАРЬ!L22=GRID!$B$3:$U$3),0))*(1-GRID!$L$41))</f>
        <v>651900</v>
      </c>
    </row>
    <row r="97" spans="1:20" hidden="1">
      <c r="A97" s="108" t="s">
        <v>11</v>
      </c>
      <c r="B97" s="109">
        <v>20</v>
      </c>
      <c r="C97" s="5" cm="1">
        <f t="array" ref="C97">IF($I$2="Каникулы вместе",INDEX(GRID!$B$4:$U$15,MATCH(C$7,GRID!$A$4:$A$15,0),MATCH(1,($U$2=GRID!$B$1:$U$1)*(КАЛЕНДАРЬ!L23=GRID!$B$3:$U$3),0)),
INDEX(GRID!$B$4:$U$15,MATCH(C$7,GRID!$A$4:$A$15,0),MATCH(1,($U$2=GRID!$B$1:$U$1)*(КАЛЕНДАРЬ!L23=GRID!$B$3:$U$3),0))*(1-GRID!$L$45))</f>
        <v>33200</v>
      </c>
      <c r="D97" s="5" cm="1">
        <f t="array" ref="D97">IF($I$2="Каникулы вместе",INDEX(GRID!$B$18:$U$29,MATCH(C$7,GRID!$A$18:$A$29,0),MATCH(1,($U$2=GRID!$B$1:$U$1)*(КАЛЕНДАРЬ!L23=GRID!$B$3:$U$3),0)),
INDEX(GRID!$B$18:$U$29,MATCH(C$7,GRID!$A$18:$A$29,0),MATCH(1,($U$2=GRID!$B$1:$U$1)*(КАЛЕНДАРЬ!L23=GRID!$B$3:$U$3),0))*(1-GRID!$L$45))</f>
        <v>38200</v>
      </c>
      <c r="E97" s="5" cm="1">
        <f t="array" ref="E97">IF($I$2="Каникулы вместе",INDEX(GRID!$B$4:$U$15,MATCH(E$7,GRID!$A$4:$A$15,0),MATCH(1,($U$2=GRID!$B$1:$U$1)*(КАЛЕНДАРЬ!L23=GRID!$B$3:$U$3),0)),
INDEX(GRID!$B$4:$U$15,MATCH(E$7,GRID!$A$4:$A$15,0),MATCH(1,($U$2=GRID!$B$1:$U$1)*(КАЛЕНДАРЬ!L23=GRID!$B$3:$U$3),0))*(1-GRID!$L$45))</f>
        <v>39900</v>
      </c>
      <c r="F97" s="5" cm="1">
        <f t="array" ref="F97">IF($I$2="Каникулы вместе",INDEX(GRID!$B$18:$U$29,MATCH(E$7,GRID!$A$18:$A$29,0),MATCH(1,($U$2=GRID!$B$1:$U$1)*(КАЛЕНДАРЬ!L23=GRID!$B$3:$U$3),0)),
INDEX(GRID!$B$18:$U$29,MATCH(E$7,GRID!$A$18:$A$29,0),MATCH(1,($U$2=GRID!$B$1:$U$1)*(КАЛЕНДАРЬ!L23=GRID!$B$3:$U$3),0))*(1-GRID!$L$45))</f>
        <v>44900</v>
      </c>
      <c r="G97" s="5" cm="1">
        <f t="array" ref="G97">IF($I$2="Каникулы вместе",INDEX(GRID!$B$4:$U$15,MATCH(G$7,GRID!$A$4:$A$15,0),MATCH(1,($U$2=GRID!$B$1:$U$1)*(КАЛЕНДАРЬ!L23=GRID!$B$3:$U$3),0)),
INDEX(GRID!$B$4:$U$15,MATCH(G$7,GRID!$A$4:$A$15,0),MATCH(1,($U$2=GRID!$B$1:$U$1)*(КАЛЕНДАРЬ!L23=GRID!$B$3:$U$3),0))*(1-GRID!$L$45))</f>
        <v>46200</v>
      </c>
      <c r="H97" s="5" cm="1">
        <f t="array" ref="H97">IF($I$2="Каникулы вместе",INDEX(GRID!$B$18:$U$29,MATCH(G$7,GRID!$A$18:$A$29,0),MATCH(1,($U$2=GRID!$B$1:$U$1)*(КАЛЕНДАРЬ!L23=GRID!$B$3:$U$3),0)),
INDEX(GRID!$B$18:$U$29,MATCH(G$7,GRID!$A$18:$A$29,0),MATCH(1,($U$2=GRID!$B$1:$U$1)*(КАЛЕНДАРЬ!L23=GRID!$B$3:$U$3),0))*(1-GRID!$L$45))</f>
        <v>51200</v>
      </c>
      <c r="I97" s="5" cm="1">
        <f t="array" ref="I97">IF($I$2="Каникулы вместе",INDEX(GRID!$B$4:$U$15,MATCH(I$7,GRID!$A$4:$A$15,0),MATCH(1,($U$2=GRID!$B$1:$U$1)*(КАЛЕНДАРЬ!L23=GRID!$B$3:$U$3),0)),
INDEX(GRID!$B$4:$U$15,MATCH(I$7,GRID!$A$4:$A$15,0),MATCH(1,($U$2=GRID!$B$1:$U$1)*(КАЛЕНДАРЬ!L23=GRID!$B$3:$U$3),0))*(1-GRID!$L$45))</f>
        <v>51700</v>
      </c>
      <c r="J97" s="5" cm="1">
        <f t="array" ref="J97">IF($I$2="Каникулы вместе",INDEX(GRID!$B$18:$U$29,MATCH(I$7,GRID!$A$18:$A$29,0),MATCH(1,($U$2=GRID!$B$1:$U$1)*(КАЛЕНДАРЬ!L23=GRID!$B$3:$U$3),0)),
INDEX(GRID!$B$18:$U$29,MATCH(I$7,GRID!$A$18:$A$29,0),MATCH(1,($U$2=GRID!$B$1:$U$1)*(КАЛЕНДАРЬ!L23=GRID!$B$3:$U$3),0))*(1-GRID!$L$45))</f>
        <v>56700</v>
      </c>
      <c r="K97" s="5" cm="1">
        <f t="array" ref="K97">IF($I$2="Каникулы вместе",INDEX(GRID!$B$4:$U$15,MATCH(K$7,GRID!$A$4:$A$15,0),MATCH(1,($U$2=GRID!$B$1:$U$1)*(КАЛЕНДАРЬ!L23=GRID!$B$3:$U$3),0)),
INDEX(GRID!$B$4:$U$15,MATCH(K$7,GRID!$A$4:$A$15,0),MATCH(1,($U$2=GRID!$B$1:$U$1)*(КАЛЕНДАРЬ!L23=GRID!$B$3:$U$3),0))*(1-GRID!$L$45))</f>
        <v>57800</v>
      </c>
      <c r="L97" s="5" cm="1">
        <f t="array" ref="L97">IF($I$2="Каникулы вместе",INDEX(GRID!$B$18:$U$29,MATCH(K$7,GRID!$A$18:$A$29,0),MATCH(1,($U$2=GRID!$B$1:$U$1)*(КАЛЕНДАРЬ!L23=GRID!$B$3:$U$3),0)),
INDEX(GRID!$B$18:$U$29,MATCH(K$7,GRID!$A$18:$A$29,0),MATCH(1,($U$2=GRID!$B$1:$U$1)*(КАЛЕНДАРЬ!L23=GRID!$B$3:$U$3),0))*(1-GRID!$L$45))</f>
        <v>62800</v>
      </c>
      <c r="M97" s="5" cm="1">
        <f t="array" ref="M97">IF($I$2="Каникулы вместе",INDEX(GRID!$B$4:$U$15,MATCH(M$7,GRID!$A$4:$A$15,0),MATCH(1,($U$2=GRID!$B$1:$U$1)*(КАЛЕНДАРЬ!L23=GRID!$B$3:$U$3),0)),
INDEX(GRID!$B$4:$U$15,MATCH(M$7,GRID!$A$4:$A$15,0),MATCH(1,($U$2=GRID!$B$1:$U$1)*(КАЛЕНДАРЬ!L23=GRID!$B$3:$U$3),0))*(1-GRID!$L$45))</f>
        <v>79000</v>
      </c>
      <c r="N97" s="5" cm="1">
        <f t="array" ref="N97">IF($I$2="Каникулы вместе",INDEX(GRID!$B$18:$U$29,MATCH(M$7,GRID!$A$18:$A$29,0),MATCH(1,($U$2=GRID!$B$1:$U$1)*(КАЛЕНДАРЬ!L23=GRID!$B$3:$U$3),0)),
INDEX(GRID!$B$18:$U$29,MATCH(M$7,GRID!$A$18:$A$29,0),MATCH(1,($U$2=GRID!$B$1:$U$1)*(КАЛЕНДАРЬ!L23=GRID!$B$3:$U$3),0))*(1-GRID!$L$45))</f>
        <v>84000</v>
      </c>
      <c r="O97" s="5" cm="1">
        <f t="array" ref="O97">IF($I$2="Каникулы вместе",INDEX(GRID!$B$4:$U$15,MATCH(O$7,GRID!$A$4:$A$15,0),MATCH(1,($U$2=GRID!$B$1:$U$1)*(КАЛЕНДАРЬ!L23=GRID!$B$3:$U$3),0)),
INDEX(GRID!$B$4:$U$15,MATCH(O$7,GRID!$A$4:$A$15,0),MATCH(1,($U$2=GRID!$B$1:$U$1)*(КАЛЕНДАРЬ!L23=GRID!$B$3:$U$3),0))*(1-GRID!$L$45))</f>
        <v>114800</v>
      </c>
      <c r="P97" s="5" cm="1">
        <f t="array" ref="P97">IF($I$2="Каникулы вместе",INDEX(GRID!$B$4:$U$15,MATCH(P$7,GRID!$A$4:$A$15,0),MATCH(1,($U$2=GRID!$B$1:$U$1)*(КАЛЕНДАРЬ!L23=GRID!$B$3:$U$3),0)),
INDEX(GRID!$B$4:$U$15,MATCH(P$7,GRID!$A$4:$A$15,0),MATCH(1,($U$2=GRID!$B$1:$U$1)*(КАЛЕНДАРЬ!L23=GRID!$B$3:$U$3),0))*(1-GRID!$L$45))</f>
        <v>158000</v>
      </c>
      <c r="Q97" s="5" cm="1">
        <f t="array" ref="Q97">IF($I$2="Каникулы вместе",INDEX(GRID!$B$4:$U$15,MATCH(Q$7,GRID!$A$4:$A$15,0),MATCH(1,($U$2=GRID!$B$1:$U$1)*(КАЛЕНДАРЬ!L23=GRID!$B$3:$U$3),0)),
INDEX(GRID!$B$4:$U$15,MATCH(Q$7,GRID!$A$4:$A$15,0),MATCH(1,($U$2=GRID!$B$1:$U$1)*(КАЛЕНДАРЬ!L23=GRID!$B$3:$U$3),0))*(1-GRID!$L$45))</f>
        <v>185500</v>
      </c>
      <c r="R97" s="5" cm="1">
        <f t="array" ref="R97">IF($I$2="Каникулы вместе",INDEX(GRID!$B$18:$U$29,MATCH(R$7,GRID!$A$18:$A$29,0),MATCH(1,($U$2=GRID!$B$1:$U$1)*(КАЛЕНДАРЬ!L23=GRID!$B$3:$U$3),0)),
INDEX(GRID!$B$18:$U$29,MATCH(R$7,GRID!$A$18:$A$29,0),MATCH(1,($U$2=GRID!$B$1:$U$1)*(КАЛЕНДАРЬ!L23=GRID!$B$3:$U$3),0))*(1-GRID!$L$45))</f>
        <v>211300</v>
      </c>
      <c r="S97" s="5">
        <f t="array" ref="S97">IF($I$2="Каникулы вместе",INDEX(GRID!$B$4:$U$15,MATCH(S$7,GRID!$A$4:$A$15,0),MATCH(1,($U$2=GRID!$B$1:$U$1)*(КАЛЕНДАРЬ!L23=GRID!$B$3:$U$3),0)),
INDEX(GRID!$B$4:$U$15,MATCH(S$7,GRID!$A$4:$A$15,0),MATCH(1,($U$2=GRID!$B$1:$U$1)*(КАЛЕНДАРЬ!L23=GRID!$B$3:$U$3),0))*(1-GRID!$L$41))</f>
        <v>533500</v>
      </c>
      <c r="T97" s="5">
        <f t="array" ref="T97">IF($I$2="Каникулы вместе",INDEX(GRID!$B$4:$U$15,MATCH(T$7,GRID!$A$4:$A$15,0),MATCH(1,($U$2=GRID!$B$1:$U$1)*(КАЛЕНДАРЬ!L23=GRID!$B$3:$U$3),0)),
INDEX(GRID!$B$4:$U$15,MATCH(T$7,GRID!$A$4:$A$15,0),MATCH(1,($U$2=GRID!$B$1:$U$1)*(КАЛЕНДАРЬ!L23=GRID!$B$3:$U$3),0))*(1-GRID!$L$41))</f>
        <v>651900</v>
      </c>
    </row>
    <row r="98" spans="1:20" hidden="1">
      <c r="A98" s="108" t="s">
        <v>12</v>
      </c>
      <c r="B98" s="109">
        <v>21</v>
      </c>
      <c r="C98" s="5" cm="1">
        <f t="array" ref="C98">IF($I$2="Каникулы вместе",INDEX(GRID!$B$4:$U$15,MATCH(C$7,GRID!$A$4:$A$15,0),MATCH(1,($U$2=GRID!$B$1:$U$1)*(КАЛЕНДАРЬ!L24=GRID!$B$3:$U$3),0)),
INDEX(GRID!$B$4:$U$15,MATCH(C$7,GRID!$A$4:$A$15,0),MATCH(1,($U$2=GRID!$B$1:$U$1)*(КАЛЕНДАРЬ!L24=GRID!$B$3:$U$3),0))*(1-GRID!$L$45))</f>
        <v>33200</v>
      </c>
      <c r="D98" s="5" cm="1">
        <f t="array" ref="D98">IF($I$2="Каникулы вместе",INDEX(GRID!$B$18:$U$29,MATCH(C$7,GRID!$A$18:$A$29,0),MATCH(1,($U$2=GRID!$B$1:$U$1)*(КАЛЕНДАРЬ!L24=GRID!$B$3:$U$3),0)),
INDEX(GRID!$B$18:$U$29,MATCH(C$7,GRID!$A$18:$A$29,0),MATCH(1,($U$2=GRID!$B$1:$U$1)*(КАЛЕНДАРЬ!L24=GRID!$B$3:$U$3),0))*(1-GRID!$L$45))</f>
        <v>38200</v>
      </c>
      <c r="E98" s="5" cm="1">
        <f t="array" ref="E98">IF($I$2="Каникулы вместе",INDEX(GRID!$B$4:$U$15,MATCH(E$7,GRID!$A$4:$A$15,0),MATCH(1,($U$2=GRID!$B$1:$U$1)*(КАЛЕНДАРЬ!L24=GRID!$B$3:$U$3),0)),
INDEX(GRID!$B$4:$U$15,MATCH(E$7,GRID!$A$4:$A$15,0),MATCH(1,($U$2=GRID!$B$1:$U$1)*(КАЛЕНДАРЬ!L24=GRID!$B$3:$U$3),0))*(1-GRID!$L$45))</f>
        <v>39900</v>
      </c>
      <c r="F98" s="5" cm="1">
        <f t="array" ref="F98">IF($I$2="Каникулы вместе",INDEX(GRID!$B$18:$U$29,MATCH(E$7,GRID!$A$18:$A$29,0),MATCH(1,($U$2=GRID!$B$1:$U$1)*(КАЛЕНДАРЬ!L24=GRID!$B$3:$U$3),0)),
INDEX(GRID!$B$18:$U$29,MATCH(E$7,GRID!$A$18:$A$29,0),MATCH(1,($U$2=GRID!$B$1:$U$1)*(КАЛЕНДАРЬ!L24=GRID!$B$3:$U$3),0))*(1-GRID!$L$45))</f>
        <v>44900</v>
      </c>
      <c r="G98" s="5" cm="1">
        <f t="array" ref="G98">IF($I$2="Каникулы вместе",INDEX(GRID!$B$4:$U$15,MATCH(G$7,GRID!$A$4:$A$15,0),MATCH(1,($U$2=GRID!$B$1:$U$1)*(КАЛЕНДАРЬ!L24=GRID!$B$3:$U$3),0)),
INDEX(GRID!$B$4:$U$15,MATCH(G$7,GRID!$A$4:$A$15,0),MATCH(1,($U$2=GRID!$B$1:$U$1)*(КАЛЕНДАРЬ!L24=GRID!$B$3:$U$3),0))*(1-GRID!$L$45))</f>
        <v>46200</v>
      </c>
      <c r="H98" s="5" cm="1">
        <f t="array" ref="H98">IF($I$2="Каникулы вместе",INDEX(GRID!$B$18:$U$29,MATCH(G$7,GRID!$A$18:$A$29,0),MATCH(1,($U$2=GRID!$B$1:$U$1)*(КАЛЕНДАРЬ!L24=GRID!$B$3:$U$3),0)),
INDEX(GRID!$B$18:$U$29,MATCH(G$7,GRID!$A$18:$A$29,0),MATCH(1,($U$2=GRID!$B$1:$U$1)*(КАЛЕНДАРЬ!L24=GRID!$B$3:$U$3),0))*(1-GRID!$L$45))</f>
        <v>51200</v>
      </c>
      <c r="I98" s="5" cm="1">
        <f t="array" ref="I98">IF($I$2="Каникулы вместе",INDEX(GRID!$B$4:$U$15,MATCH(I$7,GRID!$A$4:$A$15,0),MATCH(1,($U$2=GRID!$B$1:$U$1)*(КАЛЕНДАРЬ!L24=GRID!$B$3:$U$3),0)),
INDEX(GRID!$B$4:$U$15,MATCH(I$7,GRID!$A$4:$A$15,0),MATCH(1,($U$2=GRID!$B$1:$U$1)*(КАЛЕНДАРЬ!L24=GRID!$B$3:$U$3),0))*(1-GRID!$L$45))</f>
        <v>51700</v>
      </c>
      <c r="J98" s="5" cm="1">
        <f t="array" ref="J98">IF($I$2="Каникулы вместе",INDEX(GRID!$B$18:$U$29,MATCH(I$7,GRID!$A$18:$A$29,0),MATCH(1,($U$2=GRID!$B$1:$U$1)*(КАЛЕНДАРЬ!L24=GRID!$B$3:$U$3),0)),
INDEX(GRID!$B$18:$U$29,MATCH(I$7,GRID!$A$18:$A$29,0),MATCH(1,($U$2=GRID!$B$1:$U$1)*(КАЛЕНДАРЬ!L24=GRID!$B$3:$U$3),0))*(1-GRID!$L$45))</f>
        <v>56700</v>
      </c>
      <c r="K98" s="5" cm="1">
        <f t="array" ref="K98">IF($I$2="Каникулы вместе",INDEX(GRID!$B$4:$U$15,MATCH(K$7,GRID!$A$4:$A$15,0),MATCH(1,($U$2=GRID!$B$1:$U$1)*(КАЛЕНДАРЬ!L24=GRID!$B$3:$U$3),0)),
INDEX(GRID!$B$4:$U$15,MATCH(K$7,GRID!$A$4:$A$15,0),MATCH(1,($U$2=GRID!$B$1:$U$1)*(КАЛЕНДАРЬ!L24=GRID!$B$3:$U$3),0))*(1-GRID!$L$45))</f>
        <v>57800</v>
      </c>
      <c r="L98" s="5" cm="1">
        <f t="array" ref="L98">IF($I$2="Каникулы вместе",INDEX(GRID!$B$18:$U$29,MATCH(K$7,GRID!$A$18:$A$29,0),MATCH(1,($U$2=GRID!$B$1:$U$1)*(КАЛЕНДАРЬ!L24=GRID!$B$3:$U$3),0)),
INDEX(GRID!$B$18:$U$29,MATCH(K$7,GRID!$A$18:$A$29,0),MATCH(1,($U$2=GRID!$B$1:$U$1)*(КАЛЕНДАРЬ!L24=GRID!$B$3:$U$3),0))*(1-GRID!$L$45))</f>
        <v>62800</v>
      </c>
      <c r="M98" s="5" cm="1">
        <f t="array" ref="M98">IF($I$2="Каникулы вместе",INDEX(GRID!$B$4:$U$15,MATCH(M$7,GRID!$A$4:$A$15,0),MATCH(1,($U$2=GRID!$B$1:$U$1)*(КАЛЕНДАРЬ!L24=GRID!$B$3:$U$3),0)),
INDEX(GRID!$B$4:$U$15,MATCH(M$7,GRID!$A$4:$A$15,0),MATCH(1,($U$2=GRID!$B$1:$U$1)*(КАЛЕНДАРЬ!L24=GRID!$B$3:$U$3),0))*(1-GRID!$L$45))</f>
        <v>79000</v>
      </c>
      <c r="N98" s="5" cm="1">
        <f t="array" ref="N98">IF($I$2="Каникулы вместе",INDEX(GRID!$B$18:$U$29,MATCH(M$7,GRID!$A$18:$A$29,0),MATCH(1,($U$2=GRID!$B$1:$U$1)*(КАЛЕНДАРЬ!L24=GRID!$B$3:$U$3),0)),
INDEX(GRID!$B$18:$U$29,MATCH(M$7,GRID!$A$18:$A$29,0),MATCH(1,($U$2=GRID!$B$1:$U$1)*(КАЛЕНДАРЬ!L24=GRID!$B$3:$U$3),0))*(1-GRID!$L$45))</f>
        <v>84000</v>
      </c>
      <c r="O98" s="5" cm="1">
        <f t="array" ref="O98">IF($I$2="Каникулы вместе",INDEX(GRID!$B$4:$U$15,MATCH(O$7,GRID!$A$4:$A$15,0),MATCH(1,($U$2=GRID!$B$1:$U$1)*(КАЛЕНДАРЬ!L24=GRID!$B$3:$U$3),0)),
INDEX(GRID!$B$4:$U$15,MATCH(O$7,GRID!$A$4:$A$15,0),MATCH(1,($U$2=GRID!$B$1:$U$1)*(КАЛЕНДАРЬ!L24=GRID!$B$3:$U$3),0))*(1-GRID!$L$45))</f>
        <v>114800</v>
      </c>
      <c r="P98" s="5" cm="1">
        <f t="array" ref="P98">IF($I$2="Каникулы вместе",INDEX(GRID!$B$4:$U$15,MATCH(P$7,GRID!$A$4:$A$15,0),MATCH(1,($U$2=GRID!$B$1:$U$1)*(КАЛЕНДАРЬ!L24=GRID!$B$3:$U$3),0)),
INDEX(GRID!$B$4:$U$15,MATCH(P$7,GRID!$A$4:$A$15,0),MATCH(1,($U$2=GRID!$B$1:$U$1)*(КАЛЕНДАРЬ!L24=GRID!$B$3:$U$3),0))*(1-GRID!$L$45))</f>
        <v>158000</v>
      </c>
      <c r="Q98" s="5" cm="1">
        <f t="array" ref="Q98">IF($I$2="Каникулы вместе",INDEX(GRID!$B$4:$U$15,MATCH(Q$7,GRID!$A$4:$A$15,0),MATCH(1,($U$2=GRID!$B$1:$U$1)*(КАЛЕНДАРЬ!L24=GRID!$B$3:$U$3),0)),
INDEX(GRID!$B$4:$U$15,MATCH(Q$7,GRID!$A$4:$A$15,0),MATCH(1,($U$2=GRID!$B$1:$U$1)*(КАЛЕНДАРЬ!L24=GRID!$B$3:$U$3),0))*(1-GRID!$L$45))</f>
        <v>185500</v>
      </c>
      <c r="R98" s="5" cm="1">
        <f t="array" ref="R98">IF($I$2="Каникулы вместе",INDEX(GRID!$B$18:$U$29,MATCH(R$7,GRID!$A$18:$A$29,0),MATCH(1,($U$2=GRID!$B$1:$U$1)*(КАЛЕНДАРЬ!L24=GRID!$B$3:$U$3),0)),
INDEX(GRID!$B$18:$U$29,MATCH(R$7,GRID!$A$18:$A$29,0),MATCH(1,($U$2=GRID!$B$1:$U$1)*(КАЛЕНДАРЬ!L24=GRID!$B$3:$U$3),0))*(1-GRID!$L$45))</f>
        <v>211300</v>
      </c>
      <c r="S98" s="5">
        <f t="array" ref="S98">IF($I$2="Каникулы вместе",INDEX(GRID!$B$4:$U$15,MATCH(S$7,GRID!$A$4:$A$15,0),MATCH(1,($U$2=GRID!$B$1:$U$1)*(КАЛЕНДАРЬ!L24=GRID!$B$3:$U$3),0)),
INDEX(GRID!$B$4:$U$15,MATCH(S$7,GRID!$A$4:$A$15,0),MATCH(1,($U$2=GRID!$B$1:$U$1)*(КАЛЕНДАРЬ!L24=GRID!$B$3:$U$3),0))*(1-GRID!$L$41))</f>
        <v>533500</v>
      </c>
      <c r="T98" s="5">
        <f t="array" ref="T98">IF($I$2="Каникулы вместе",INDEX(GRID!$B$4:$U$15,MATCH(T$7,GRID!$A$4:$A$15,0),MATCH(1,($U$2=GRID!$B$1:$U$1)*(КАЛЕНДАРЬ!L24=GRID!$B$3:$U$3),0)),
INDEX(GRID!$B$4:$U$15,MATCH(T$7,GRID!$A$4:$A$15,0),MATCH(1,($U$2=GRID!$B$1:$U$1)*(КАЛЕНДАРЬ!L24=GRID!$B$3:$U$3),0))*(1-GRID!$L$41))</f>
        <v>651900</v>
      </c>
    </row>
    <row r="99" spans="1:20" hidden="1">
      <c r="A99" s="108" t="s">
        <v>13</v>
      </c>
      <c r="B99" s="109">
        <v>22</v>
      </c>
      <c r="C99" s="5" cm="1">
        <f t="array" ref="C99">IF($I$2="Каникулы вместе",INDEX(GRID!$B$4:$U$15,MATCH(C$7,GRID!$A$4:$A$15,0),MATCH(1,($U$2=GRID!$B$1:$U$1)*(КАЛЕНДАРЬ!L25=GRID!$B$3:$U$3),0)),
INDEX(GRID!$B$4:$U$15,MATCH(C$7,GRID!$A$4:$A$15,0),MATCH(1,($U$2=GRID!$B$1:$U$1)*(КАЛЕНДАРЬ!L25=GRID!$B$3:$U$3),0))*(1-GRID!$L$45))</f>
        <v>33200</v>
      </c>
      <c r="D99" s="5" cm="1">
        <f t="array" ref="D99">IF($I$2="Каникулы вместе",INDEX(GRID!$B$18:$U$29,MATCH(C$7,GRID!$A$18:$A$29,0),MATCH(1,($U$2=GRID!$B$1:$U$1)*(КАЛЕНДАРЬ!L25=GRID!$B$3:$U$3),0)),
INDEX(GRID!$B$18:$U$29,MATCH(C$7,GRID!$A$18:$A$29,0),MATCH(1,($U$2=GRID!$B$1:$U$1)*(КАЛЕНДАРЬ!L25=GRID!$B$3:$U$3),0))*(1-GRID!$L$45))</f>
        <v>38200</v>
      </c>
      <c r="E99" s="5" cm="1">
        <f t="array" ref="E99">IF($I$2="Каникулы вместе",INDEX(GRID!$B$4:$U$15,MATCH(E$7,GRID!$A$4:$A$15,0),MATCH(1,($U$2=GRID!$B$1:$U$1)*(КАЛЕНДАРЬ!L25=GRID!$B$3:$U$3),0)),
INDEX(GRID!$B$4:$U$15,MATCH(E$7,GRID!$A$4:$A$15,0),MATCH(1,($U$2=GRID!$B$1:$U$1)*(КАЛЕНДАРЬ!L25=GRID!$B$3:$U$3),0))*(1-GRID!$L$45))</f>
        <v>39900</v>
      </c>
      <c r="F99" s="5" cm="1">
        <f t="array" ref="F99">IF($I$2="Каникулы вместе",INDEX(GRID!$B$18:$U$29,MATCH(E$7,GRID!$A$18:$A$29,0),MATCH(1,($U$2=GRID!$B$1:$U$1)*(КАЛЕНДАРЬ!L25=GRID!$B$3:$U$3),0)),
INDEX(GRID!$B$18:$U$29,MATCH(E$7,GRID!$A$18:$A$29,0),MATCH(1,($U$2=GRID!$B$1:$U$1)*(КАЛЕНДАРЬ!L25=GRID!$B$3:$U$3),0))*(1-GRID!$L$45))</f>
        <v>44900</v>
      </c>
      <c r="G99" s="5" cm="1">
        <f t="array" ref="G99">IF($I$2="Каникулы вместе",INDEX(GRID!$B$4:$U$15,MATCH(G$7,GRID!$A$4:$A$15,0),MATCH(1,($U$2=GRID!$B$1:$U$1)*(КАЛЕНДАРЬ!L25=GRID!$B$3:$U$3),0)),
INDEX(GRID!$B$4:$U$15,MATCH(G$7,GRID!$A$4:$A$15,0),MATCH(1,($U$2=GRID!$B$1:$U$1)*(КАЛЕНДАРЬ!L25=GRID!$B$3:$U$3),0))*(1-GRID!$L$45))</f>
        <v>46200</v>
      </c>
      <c r="H99" s="5" cm="1">
        <f t="array" ref="H99">IF($I$2="Каникулы вместе",INDEX(GRID!$B$18:$U$29,MATCH(G$7,GRID!$A$18:$A$29,0),MATCH(1,($U$2=GRID!$B$1:$U$1)*(КАЛЕНДАРЬ!L25=GRID!$B$3:$U$3),0)),
INDEX(GRID!$B$18:$U$29,MATCH(G$7,GRID!$A$18:$A$29,0),MATCH(1,($U$2=GRID!$B$1:$U$1)*(КАЛЕНДАРЬ!L25=GRID!$B$3:$U$3),0))*(1-GRID!$L$45))</f>
        <v>51200</v>
      </c>
      <c r="I99" s="5" cm="1">
        <f t="array" ref="I99">IF($I$2="Каникулы вместе",INDEX(GRID!$B$4:$U$15,MATCH(I$7,GRID!$A$4:$A$15,0),MATCH(1,($U$2=GRID!$B$1:$U$1)*(КАЛЕНДАРЬ!L25=GRID!$B$3:$U$3),0)),
INDEX(GRID!$B$4:$U$15,MATCH(I$7,GRID!$A$4:$A$15,0),MATCH(1,($U$2=GRID!$B$1:$U$1)*(КАЛЕНДАРЬ!L25=GRID!$B$3:$U$3),0))*(1-GRID!$L$45))</f>
        <v>51700</v>
      </c>
      <c r="J99" s="5" cm="1">
        <f t="array" ref="J99">IF($I$2="Каникулы вместе",INDEX(GRID!$B$18:$U$29,MATCH(I$7,GRID!$A$18:$A$29,0),MATCH(1,($U$2=GRID!$B$1:$U$1)*(КАЛЕНДАРЬ!L25=GRID!$B$3:$U$3),0)),
INDEX(GRID!$B$18:$U$29,MATCH(I$7,GRID!$A$18:$A$29,0),MATCH(1,($U$2=GRID!$B$1:$U$1)*(КАЛЕНДАРЬ!L25=GRID!$B$3:$U$3),0))*(1-GRID!$L$45))</f>
        <v>56700</v>
      </c>
      <c r="K99" s="5" cm="1">
        <f t="array" ref="K99">IF($I$2="Каникулы вместе",INDEX(GRID!$B$4:$U$15,MATCH(K$7,GRID!$A$4:$A$15,0),MATCH(1,($U$2=GRID!$B$1:$U$1)*(КАЛЕНДАРЬ!L25=GRID!$B$3:$U$3),0)),
INDEX(GRID!$B$4:$U$15,MATCH(K$7,GRID!$A$4:$A$15,0),MATCH(1,($U$2=GRID!$B$1:$U$1)*(КАЛЕНДАРЬ!L25=GRID!$B$3:$U$3),0))*(1-GRID!$L$45))</f>
        <v>57800</v>
      </c>
      <c r="L99" s="5" cm="1">
        <f t="array" ref="L99">IF($I$2="Каникулы вместе",INDEX(GRID!$B$18:$U$29,MATCH(K$7,GRID!$A$18:$A$29,0),MATCH(1,($U$2=GRID!$B$1:$U$1)*(КАЛЕНДАРЬ!L25=GRID!$B$3:$U$3),0)),
INDEX(GRID!$B$18:$U$29,MATCH(K$7,GRID!$A$18:$A$29,0),MATCH(1,($U$2=GRID!$B$1:$U$1)*(КАЛЕНДАРЬ!L25=GRID!$B$3:$U$3),0))*(1-GRID!$L$45))</f>
        <v>62800</v>
      </c>
      <c r="M99" s="5" cm="1">
        <f t="array" ref="M99">IF($I$2="Каникулы вместе",INDEX(GRID!$B$4:$U$15,MATCH(M$7,GRID!$A$4:$A$15,0),MATCH(1,($U$2=GRID!$B$1:$U$1)*(КАЛЕНДАРЬ!L25=GRID!$B$3:$U$3),0)),
INDEX(GRID!$B$4:$U$15,MATCH(M$7,GRID!$A$4:$A$15,0),MATCH(1,($U$2=GRID!$B$1:$U$1)*(КАЛЕНДАРЬ!L25=GRID!$B$3:$U$3),0))*(1-GRID!$L$45))</f>
        <v>79000</v>
      </c>
      <c r="N99" s="5" cm="1">
        <f t="array" ref="N99">IF($I$2="Каникулы вместе",INDEX(GRID!$B$18:$U$29,MATCH(M$7,GRID!$A$18:$A$29,0),MATCH(1,($U$2=GRID!$B$1:$U$1)*(КАЛЕНДАРЬ!L25=GRID!$B$3:$U$3),0)),
INDEX(GRID!$B$18:$U$29,MATCH(M$7,GRID!$A$18:$A$29,0),MATCH(1,($U$2=GRID!$B$1:$U$1)*(КАЛЕНДАРЬ!L25=GRID!$B$3:$U$3),0))*(1-GRID!$L$45))</f>
        <v>84000</v>
      </c>
      <c r="O99" s="5" cm="1">
        <f t="array" ref="O99">IF($I$2="Каникулы вместе",INDEX(GRID!$B$4:$U$15,MATCH(O$7,GRID!$A$4:$A$15,0),MATCH(1,($U$2=GRID!$B$1:$U$1)*(КАЛЕНДАРЬ!L25=GRID!$B$3:$U$3),0)),
INDEX(GRID!$B$4:$U$15,MATCH(O$7,GRID!$A$4:$A$15,0),MATCH(1,($U$2=GRID!$B$1:$U$1)*(КАЛЕНДАРЬ!L25=GRID!$B$3:$U$3),0))*(1-GRID!$L$45))</f>
        <v>114800</v>
      </c>
      <c r="P99" s="5" cm="1">
        <f t="array" ref="P99">IF($I$2="Каникулы вместе",INDEX(GRID!$B$4:$U$15,MATCH(P$7,GRID!$A$4:$A$15,0),MATCH(1,($U$2=GRID!$B$1:$U$1)*(КАЛЕНДАРЬ!L25=GRID!$B$3:$U$3),0)),
INDEX(GRID!$B$4:$U$15,MATCH(P$7,GRID!$A$4:$A$15,0),MATCH(1,($U$2=GRID!$B$1:$U$1)*(КАЛЕНДАРЬ!L25=GRID!$B$3:$U$3),0))*(1-GRID!$L$45))</f>
        <v>158000</v>
      </c>
      <c r="Q99" s="5" cm="1">
        <f t="array" ref="Q99">IF($I$2="Каникулы вместе",INDEX(GRID!$B$4:$U$15,MATCH(Q$7,GRID!$A$4:$A$15,0),MATCH(1,($U$2=GRID!$B$1:$U$1)*(КАЛЕНДАРЬ!L25=GRID!$B$3:$U$3),0)),
INDEX(GRID!$B$4:$U$15,MATCH(Q$7,GRID!$A$4:$A$15,0),MATCH(1,($U$2=GRID!$B$1:$U$1)*(КАЛЕНДАРЬ!L25=GRID!$B$3:$U$3),0))*(1-GRID!$L$45))</f>
        <v>185500</v>
      </c>
      <c r="R99" s="5" cm="1">
        <f t="array" ref="R99">IF($I$2="Каникулы вместе",INDEX(GRID!$B$18:$U$29,MATCH(R$7,GRID!$A$18:$A$29,0),MATCH(1,($U$2=GRID!$B$1:$U$1)*(КАЛЕНДАРЬ!L25=GRID!$B$3:$U$3),0)),
INDEX(GRID!$B$18:$U$29,MATCH(R$7,GRID!$A$18:$A$29,0),MATCH(1,($U$2=GRID!$B$1:$U$1)*(КАЛЕНДАРЬ!L25=GRID!$B$3:$U$3),0))*(1-GRID!$L$45))</f>
        <v>211300</v>
      </c>
      <c r="S99" s="5">
        <f t="array" ref="S99">IF($I$2="Каникулы вместе",INDEX(GRID!$B$4:$U$15,MATCH(S$7,GRID!$A$4:$A$15,0),MATCH(1,($U$2=GRID!$B$1:$U$1)*(КАЛЕНДАРЬ!L25=GRID!$B$3:$U$3),0)),
INDEX(GRID!$B$4:$U$15,MATCH(S$7,GRID!$A$4:$A$15,0),MATCH(1,($U$2=GRID!$B$1:$U$1)*(КАЛЕНДАРЬ!L25=GRID!$B$3:$U$3),0))*(1-GRID!$L$41))</f>
        <v>533500</v>
      </c>
      <c r="T99" s="5">
        <f t="array" ref="T99">IF($I$2="Каникулы вместе",INDEX(GRID!$B$4:$U$15,MATCH(T$7,GRID!$A$4:$A$15,0),MATCH(1,($U$2=GRID!$B$1:$U$1)*(КАЛЕНДАРЬ!L25=GRID!$B$3:$U$3),0)),
INDEX(GRID!$B$4:$U$15,MATCH(T$7,GRID!$A$4:$A$15,0),MATCH(1,($U$2=GRID!$B$1:$U$1)*(КАЛЕНДАРЬ!L25=GRID!$B$3:$U$3),0))*(1-GRID!$L$41))</f>
        <v>651900</v>
      </c>
    </row>
    <row r="100" spans="1:20" hidden="1">
      <c r="A100" s="108" t="s">
        <v>14</v>
      </c>
      <c r="B100" s="109">
        <v>23</v>
      </c>
      <c r="C100" s="5" cm="1">
        <f t="array" ref="C100">IF($I$2="Каникулы вместе",INDEX(GRID!$B$4:$U$15,MATCH(C$7,GRID!$A$4:$A$15,0),MATCH(1,($U$2=GRID!$B$1:$U$1)*(КАЛЕНДАРЬ!L26=GRID!$B$3:$U$3),0)),
INDEX(GRID!$B$4:$U$15,MATCH(C$7,GRID!$A$4:$A$15,0),MATCH(1,($U$2=GRID!$B$1:$U$1)*(КАЛЕНДАРЬ!L26=GRID!$B$3:$U$3),0))*(1-GRID!$L$45))</f>
        <v>33200</v>
      </c>
      <c r="D100" s="5" cm="1">
        <f t="array" ref="D100">IF($I$2="Каникулы вместе",INDEX(GRID!$B$18:$U$29,MATCH(C$7,GRID!$A$18:$A$29,0),MATCH(1,($U$2=GRID!$B$1:$U$1)*(КАЛЕНДАРЬ!L26=GRID!$B$3:$U$3),0)),
INDEX(GRID!$B$18:$U$29,MATCH(C$7,GRID!$A$18:$A$29,0),MATCH(1,($U$2=GRID!$B$1:$U$1)*(КАЛЕНДАРЬ!L26=GRID!$B$3:$U$3),0))*(1-GRID!$L$45))</f>
        <v>38200</v>
      </c>
      <c r="E100" s="5" cm="1">
        <f t="array" ref="E100">IF($I$2="Каникулы вместе",INDEX(GRID!$B$4:$U$15,MATCH(E$7,GRID!$A$4:$A$15,0),MATCH(1,($U$2=GRID!$B$1:$U$1)*(КАЛЕНДАРЬ!L26=GRID!$B$3:$U$3),0)),
INDEX(GRID!$B$4:$U$15,MATCH(E$7,GRID!$A$4:$A$15,0),MATCH(1,($U$2=GRID!$B$1:$U$1)*(КАЛЕНДАРЬ!L26=GRID!$B$3:$U$3),0))*(1-GRID!$L$45))</f>
        <v>39900</v>
      </c>
      <c r="F100" s="5" cm="1">
        <f t="array" ref="F100">IF($I$2="Каникулы вместе",INDEX(GRID!$B$18:$U$29,MATCH(E$7,GRID!$A$18:$A$29,0),MATCH(1,($U$2=GRID!$B$1:$U$1)*(КАЛЕНДАРЬ!L26=GRID!$B$3:$U$3),0)),
INDEX(GRID!$B$18:$U$29,MATCH(E$7,GRID!$A$18:$A$29,0),MATCH(1,($U$2=GRID!$B$1:$U$1)*(КАЛЕНДАРЬ!L26=GRID!$B$3:$U$3),0))*(1-GRID!$L$45))</f>
        <v>44900</v>
      </c>
      <c r="G100" s="5" cm="1">
        <f t="array" ref="G100">IF($I$2="Каникулы вместе",INDEX(GRID!$B$4:$U$15,MATCH(G$7,GRID!$A$4:$A$15,0),MATCH(1,($U$2=GRID!$B$1:$U$1)*(КАЛЕНДАРЬ!L26=GRID!$B$3:$U$3),0)),
INDEX(GRID!$B$4:$U$15,MATCH(G$7,GRID!$A$4:$A$15,0),MATCH(1,($U$2=GRID!$B$1:$U$1)*(КАЛЕНДАРЬ!L26=GRID!$B$3:$U$3),0))*(1-GRID!$L$45))</f>
        <v>46200</v>
      </c>
      <c r="H100" s="5" cm="1">
        <f t="array" ref="H100">IF($I$2="Каникулы вместе",INDEX(GRID!$B$18:$U$29,MATCH(G$7,GRID!$A$18:$A$29,0),MATCH(1,($U$2=GRID!$B$1:$U$1)*(КАЛЕНДАРЬ!L26=GRID!$B$3:$U$3),0)),
INDEX(GRID!$B$18:$U$29,MATCH(G$7,GRID!$A$18:$A$29,0),MATCH(1,($U$2=GRID!$B$1:$U$1)*(КАЛЕНДАРЬ!L26=GRID!$B$3:$U$3),0))*(1-GRID!$L$45))</f>
        <v>51200</v>
      </c>
      <c r="I100" s="5" cm="1">
        <f t="array" ref="I100">IF($I$2="Каникулы вместе",INDEX(GRID!$B$4:$U$15,MATCH(I$7,GRID!$A$4:$A$15,0),MATCH(1,($U$2=GRID!$B$1:$U$1)*(КАЛЕНДАРЬ!L26=GRID!$B$3:$U$3),0)),
INDEX(GRID!$B$4:$U$15,MATCH(I$7,GRID!$A$4:$A$15,0),MATCH(1,($U$2=GRID!$B$1:$U$1)*(КАЛЕНДАРЬ!L26=GRID!$B$3:$U$3),0))*(1-GRID!$L$45))</f>
        <v>51700</v>
      </c>
      <c r="J100" s="5" cm="1">
        <f t="array" ref="J100">IF($I$2="Каникулы вместе",INDEX(GRID!$B$18:$U$29,MATCH(I$7,GRID!$A$18:$A$29,0),MATCH(1,($U$2=GRID!$B$1:$U$1)*(КАЛЕНДАРЬ!L26=GRID!$B$3:$U$3),0)),
INDEX(GRID!$B$18:$U$29,MATCH(I$7,GRID!$A$18:$A$29,0),MATCH(1,($U$2=GRID!$B$1:$U$1)*(КАЛЕНДАРЬ!L26=GRID!$B$3:$U$3),0))*(1-GRID!$L$45))</f>
        <v>56700</v>
      </c>
      <c r="K100" s="5" cm="1">
        <f t="array" ref="K100">IF($I$2="Каникулы вместе",INDEX(GRID!$B$4:$U$15,MATCH(K$7,GRID!$A$4:$A$15,0),MATCH(1,($U$2=GRID!$B$1:$U$1)*(КАЛЕНДАРЬ!L26=GRID!$B$3:$U$3),0)),
INDEX(GRID!$B$4:$U$15,MATCH(K$7,GRID!$A$4:$A$15,0),MATCH(1,($U$2=GRID!$B$1:$U$1)*(КАЛЕНДАРЬ!L26=GRID!$B$3:$U$3),0))*(1-GRID!$L$45))</f>
        <v>57800</v>
      </c>
      <c r="L100" s="5" cm="1">
        <f t="array" ref="L100">IF($I$2="Каникулы вместе",INDEX(GRID!$B$18:$U$29,MATCH(K$7,GRID!$A$18:$A$29,0),MATCH(1,($U$2=GRID!$B$1:$U$1)*(КАЛЕНДАРЬ!L26=GRID!$B$3:$U$3),0)),
INDEX(GRID!$B$18:$U$29,MATCH(K$7,GRID!$A$18:$A$29,0),MATCH(1,($U$2=GRID!$B$1:$U$1)*(КАЛЕНДАРЬ!L26=GRID!$B$3:$U$3),0))*(1-GRID!$L$45))</f>
        <v>62800</v>
      </c>
      <c r="M100" s="5" cm="1">
        <f t="array" ref="M100">IF($I$2="Каникулы вместе",INDEX(GRID!$B$4:$U$15,MATCH(M$7,GRID!$A$4:$A$15,0),MATCH(1,($U$2=GRID!$B$1:$U$1)*(КАЛЕНДАРЬ!L26=GRID!$B$3:$U$3),0)),
INDEX(GRID!$B$4:$U$15,MATCH(M$7,GRID!$A$4:$A$15,0),MATCH(1,($U$2=GRID!$B$1:$U$1)*(КАЛЕНДАРЬ!L26=GRID!$B$3:$U$3),0))*(1-GRID!$L$45))</f>
        <v>79000</v>
      </c>
      <c r="N100" s="5" cm="1">
        <f t="array" ref="N100">IF($I$2="Каникулы вместе",INDEX(GRID!$B$18:$U$29,MATCH(M$7,GRID!$A$18:$A$29,0),MATCH(1,($U$2=GRID!$B$1:$U$1)*(КАЛЕНДАРЬ!L26=GRID!$B$3:$U$3),0)),
INDEX(GRID!$B$18:$U$29,MATCH(M$7,GRID!$A$18:$A$29,0),MATCH(1,($U$2=GRID!$B$1:$U$1)*(КАЛЕНДАРЬ!L26=GRID!$B$3:$U$3),0))*(1-GRID!$L$45))</f>
        <v>84000</v>
      </c>
      <c r="O100" s="5" cm="1">
        <f t="array" ref="O100">IF($I$2="Каникулы вместе",INDEX(GRID!$B$4:$U$15,MATCH(O$7,GRID!$A$4:$A$15,0),MATCH(1,($U$2=GRID!$B$1:$U$1)*(КАЛЕНДАРЬ!L26=GRID!$B$3:$U$3),0)),
INDEX(GRID!$B$4:$U$15,MATCH(O$7,GRID!$A$4:$A$15,0),MATCH(1,($U$2=GRID!$B$1:$U$1)*(КАЛЕНДАРЬ!L26=GRID!$B$3:$U$3),0))*(1-GRID!$L$45))</f>
        <v>114800</v>
      </c>
      <c r="P100" s="5" cm="1">
        <f t="array" ref="P100">IF($I$2="Каникулы вместе",INDEX(GRID!$B$4:$U$15,MATCH(P$7,GRID!$A$4:$A$15,0),MATCH(1,($U$2=GRID!$B$1:$U$1)*(КАЛЕНДАРЬ!L26=GRID!$B$3:$U$3),0)),
INDEX(GRID!$B$4:$U$15,MATCH(P$7,GRID!$A$4:$A$15,0),MATCH(1,($U$2=GRID!$B$1:$U$1)*(КАЛЕНДАРЬ!L26=GRID!$B$3:$U$3),0))*(1-GRID!$L$45))</f>
        <v>158000</v>
      </c>
      <c r="Q100" s="5" cm="1">
        <f t="array" ref="Q100">IF($I$2="Каникулы вместе",INDEX(GRID!$B$4:$U$15,MATCH(Q$7,GRID!$A$4:$A$15,0),MATCH(1,($U$2=GRID!$B$1:$U$1)*(КАЛЕНДАРЬ!L26=GRID!$B$3:$U$3),0)),
INDEX(GRID!$B$4:$U$15,MATCH(Q$7,GRID!$A$4:$A$15,0),MATCH(1,($U$2=GRID!$B$1:$U$1)*(КАЛЕНДАРЬ!L26=GRID!$B$3:$U$3),0))*(1-GRID!$L$45))</f>
        <v>185500</v>
      </c>
      <c r="R100" s="5" cm="1">
        <f t="array" ref="R100">IF($I$2="Каникулы вместе",INDEX(GRID!$B$18:$U$29,MATCH(R$7,GRID!$A$18:$A$29,0),MATCH(1,($U$2=GRID!$B$1:$U$1)*(КАЛЕНДАРЬ!L26=GRID!$B$3:$U$3),0)),
INDEX(GRID!$B$18:$U$29,MATCH(R$7,GRID!$A$18:$A$29,0),MATCH(1,($U$2=GRID!$B$1:$U$1)*(КАЛЕНДАРЬ!L26=GRID!$B$3:$U$3),0))*(1-GRID!$L$45))</f>
        <v>211300</v>
      </c>
      <c r="S100" s="5">
        <f t="array" ref="S100">IF($I$2="Каникулы вместе",INDEX(GRID!$B$4:$U$15,MATCH(S$7,GRID!$A$4:$A$15,0),MATCH(1,($U$2=GRID!$B$1:$U$1)*(КАЛЕНДАРЬ!L26=GRID!$B$3:$U$3),0)),
INDEX(GRID!$B$4:$U$15,MATCH(S$7,GRID!$A$4:$A$15,0),MATCH(1,($U$2=GRID!$B$1:$U$1)*(КАЛЕНДАРЬ!L26=GRID!$B$3:$U$3),0))*(1-GRID!$L$41))</f>
        <v>533500</v>
      </c>
      <c r="T100" s="5">
        <f t="array" ref="T100">IF($I$2="Каникулы вместе",INDEX(GRID!$B$4:$U$15,MATCH(T$7,GRID!$A$4:$A$15,0),MATCH(1,($U$2=GRID!$B$1:$U$1)*(КАЛЕНДАРЬ!L26=GRID!$B$3:$U$3),0)),
INDEX(GRID!$B$4:$U$15,MATCH(T$7,GRID!$A$4:$A$15,0),MATCH(1,($U$2=GRID!$B$1:$U$1)*(КАЛЕНДАРЬ!L26=GRID!$B$3:$U$3),0))*(1-GRID!$L$41))</f>
        <v>651900</v>
      </c>
    </row>
    <row r="101" spans="1:20" hidden="1">
      <c r="A101" s="108" t="s">
        <v>15</v>
      </c>
      <c r="B101" s="109">
        <v>24</v>
      </c>
      <c r="C101" s="5" cm="1">
        <f t="array" ref="C101">IF($I$2="Каникулы вместе",INDEX(GRID!$B$4:$U$15,MATCH(C$7,GRID!$A$4:$A$15,0),MATCH(1,($U$2=GRID!$B$1:$U$1)*(КАЛЕНДАРЬ!L27=GRID!$B$3:$U$3),0)),
INDEX(GRID!$B$4:$U$15,MATCH(C$7,GRID!$A$4:$A$15,0),MATCH(1,($U$2=GRID!$B$1:$U$1)*(КАЛЕНДАРЬ!L27=GRID!$B$3:$U$3),0))*(1-GRID!$L$45))</f>
        <v>33200</v>
      </c>
      <c r="D101" s="5" cm="1">
        <f t="array" ref="D101">IF($I$2="Каникулы вместе",INDEX(GRID!$B$18:$U$29,MATCH(C$7,GRID!$A$18:$A$29,0),MATCH(1,($U$2=GRID!$B$1:$U$1)*(КАЛЕНДАРЬ!L27=GRID!$B$3:$U$3),0)),
INDEX(GRID!$B$18:$U$29,MATCH(C$7,GRID!$A$18:$A$29,0),MATCH(1,($U$2=GRID!$B$1:$U$1)*(КАЛЕНДАРЬ!L27=GRID!$B$3:$U$3),0))*(1-GRID!$L$45))</f>
        <v>38200</v>
      </c>
      <c r="E101" s="5" cm="1">
        <f t="array" ref="E101">IF($I$2="Каникулы вместе",INDEX(GRID!$B$4:$U$15,MATCH(E$7,GRID!$A$4:$A$15,0),MATCH(1,($U$2=GRID!$B$1:$U$1)*(КАЛЕНДАРЬ!L27=GRID!$B$3:$U$3),0)),
INDEX(GRID!$B$4:$U$15,MATCH(E$7,GRID!$A$4:$A$15,0),MATCH(1,($U$2=GRID!$B$1:$U$1)*(КАЛЕНДАРЬ!L27=GRID!$B$3:$U$3),0))*(1-GRID!$L$45))</f>
        <v>39900</v>
      </c>
      <c r="F101" s="5" cm="1">
        <f t="array" ref="F101">IF($I$2="Каникулы вместе",INDEX(GRID!$B$18:$U$29,MATCH(E$7,GRID!$A$18:$A$29,0),MATCH(1,($U$2=GRID!$B$1:$U$1)*(КАЛЕНДАРЬ!L27=GRID!$B$3:$U$3),0)),
INDEX(GRID!$B$18:$U$29,MATCH(E$7,GRID!$A$18:$A$29,0),MATCH(1,($U$2=GRID!$B$1:$U$1)*(КАЛЕНДАРЬ!L27=GRID!$B$3:$U$3),0))*(1-GRID!$L$45))</f>
        <v>44900</v>
      </c>
      <c r="G101" s="5" cm="1">
        <f t="array" ref="G101">IF($I$2="Каникулы вместе",INDEX(GRID!$B$4:$U$15,MATCH(G$7,GRID!$A$4:$A$15,0),MATCH(1,($U$2=GRID!$B$1:$U$1)*(КАЛЕНДАРЬ!L27=GRID!$B$3:$U$3),0)),
INDEX(GRID!$B$4:$U$15,MATCH(G$7,GRID!$A$4:$A$15,0),MATCH(1,($U$2=GRID!$B$1:$U$1)*(КАЛЕНДАРЬ!L27=GRID!$B$3:$U$3),0))*(1-GRID!$L$45))</f>
        <v>46200</v>
      </c>
      <c r="H101" s="5" cm="1">
        <f t="array" ref="H101">IF($I$2="Каникулы вместе",INDEX(GRID!$B$18:$U$29,MATCH(G$7,GRID!$A$18:$A$29,0),MATCH(1,($U$2=GRID!$B$1:$U$1)*(КАЛЕНДАРЬ!L27=GRID!$B$3:$U$3),0)),
INDEX(GRID!$B$18:$U$29,MATCH(G$7,GRID!$A$18:$A$29,0),MATCH(1,($U$2=GRID!$B$1:$U$1)*(КАЛЕНДАРЬ!L27=GRID!$B$3:$U$3),0))*(1-GRID!$L$45))</f>
        <v>51200</v>
      </c>
      <c r="I101" s="5" cm="1">
        <f t="array" ref="I101">IF($I$2="Каникулы вместе",INDEX(GRID!$B$4:$U$15,MATCH(I$7,GRID!$A$4:$A$15,0),MATCH(1,($U$2=GRID!$B$1:$U$1)*(КАЛЕНДАРЬ!L27=GRID!$B$3:$U$3),0)),
INDEX(GRID!$B$4:$U$15,MATCH(I$7,GRID!$A$4:$A$15,0),MATCH(1,($U$2=GRID!$B$1:$U$1)*(КАЛЕНДАРЬ!L27=GRID!$B$3:$U$3),0))*(1-GRID!$L$45))</f>
        <v>51700</v>
      </c>
      <c r="J101" s="5" cm="1">
        <f t="array" ref="J101">IF($I$2="Каникулы вместе",INDEX(GRID!$B$18:$U$29,MATCH(I$7,GRID!$A$18:$A$29,0),MATCH(1,($U$2=GRID!$B$1:$U$1)*(КАЛЕНДАРЬ!L27=GRID!$B$3:$U$3),0)),
INDEX(GRID!$B$18:$U$29,MATCH(I$7,GRID!$A$18:$A$29,0),MATCH(1,($U$2=GRID!$B$1:$U$1)*(КАЛЕНДАРЬ!L27=GRID!$B$3:$U$3),0))*(1-GRID!$L$45))</f>
        <v>56700</v>
      </c>
      <c r="K101" s="5" cm="1">
        <f t="array" ref="K101">IF($I$2="Каникулы вместе",INDEX(GRID!$B$4:$U$15,MATCH(K$7,GRID!$A$4:$A$15,0),MATCH(1,($U$2=GRID!$B$1:$U$1)*(КАЛЕНДАРЬ!L27=GRID!$B$3:$U$3),0)),
INDEX(GRID!$B$4:$U$15,MATCH(K$7,GRID!$A$4:$A$15,0),MATCH(1,($U$2=GRID!$B$1:$U$1)*(КАЛЕНДАРЬ!L27=GRID!$B$3:$U$3),0))*(1-GRID!$L$45))</f>
        <v>57800</v>
      </c>
      <c r="L101" s="5" cm="1">
        <f t="array" ref="L101">IF($I$2="Каникулы вместе",INDEX(GRID!$B$18:$U$29,MATCH(K$7,GRID!$A$18:$A$29,0),MATCH(1,($U$2=GRID!$B$1:$U$1)*(КАЛЕНДАРЬ!L27=GRID!$B$3:$U$3),0)),
INDEX(GRID!$B$18:$U$29,MATCH(K$7,GRID!$A$18:$A$29,0),MATCH(1,($U$2=GRID!$B$1:$U$1)*(КАЛЕНДАРЬ!L27=GRID!$B$3:$U$3),0))*(1-GRID!$L$45))</f>
        <v>62800</v>
      </c>
      <c r="M101" s="5" cm="1">
        <f t="array" ref="M101">IF($I$2="Каникулы вместе",INDEX(GRID!$B$4:$U$15,MATCH(M$7,GRID!$A$4:$A$15,0),MATCH(1,($U$2=GRID!$B$1:$U$1)*(КАЛЕНДАРЬ!L27=GRID!$B$3:$U$3),0)),
INDEX(GRID!$B$4:$U$15,MATCH(M$7,GRID!$A$4:$A$15,0),MATCH(1,($U$2=GRID!$B$1:$U$1)*(КАЛЕНДАРЬ!L27=GRID!$B$3:$U$3),0))*(1-GRID!$L$45))</f>
        <v>79000</v>
      </c>
      <c r="N101" s="5" cm="1">
        <f t="array" ref="N101">IF($I$2="Каникулы вместе",INDEX(GRID!$B$18:$U$29,MATCH(M$7,GRID!$A$18:$A$29,0),MATCH(1,($U$2=GRID!$B$1:$U$1)*(КАЛЕНДАРЬ!L27=GRID!$B$3:$U$3),0)),
INDEX(GRID!$B$18:$U$29,MATCH(M$7,GRID!$A$18:$A$29,0),MATCH(1,($U$2=GRID!$B$1:$U$1)*(КАЛЕНДАРЬ!L27=GRID!$B$3:$U$3),0))*(1-GRID!$L$45))</f>
        <v>84000</v>
      </c>
      <c r="O101" s="5" cm="1">
        <f t="array" ref="O101">IF($I$2="Каникулы вместе",INDEX(GRID!$B$4:$U$15,MATCH(O$7,GRID!$A$4:$A$15,0),MATCH(1,($U$2=GRID!$B$1:$U$1)*(КАЛЕНДАРЬ!L27=GRID!$B$3:$U$3),0)),
INDEX(GRID!$B$4:$U$15,MATCH(O$7,GRID!$A$4:$A$15,0),MATCH(1,($U$2=GRID!$B$1:$U$1)*(КАЛЕНДАРЬ!L27=GRID!$B$3:$U$3),0))*(1-GRID!$L$45))</f>
        <v>114800</v>
      </c>
      <c r="P101" s="5" cm="1">
        <f t="array" ref="P101">IF($I$2="Каникулы вместе",INDEX(GRID!$B$4:$U$15,MATCH(P$7,GRID!$A$4:$A$15,0),MATCH(1,($U$2=GRID!$B$1:$U$1)*(КАЛЕНДАРЬ!L27=GRID!$B$3:$U$3),0)),
INDEX(GRID!$B$4:$U$15,MATCH(P$7,GRID!$A$4:$A$15,0),MATCH(1,($U$2=GRID!$B$1:$U$1)*(КАЛЕНДАРЬ!L27=GRID!$B$3:$U$3),0))*(1-GRID!$L$45))</f>
        <v>158000</v>
      </c>
      <c r="Q101" s="5" cm="1">
        <f t="array" ref="Q101">IF($I$2="Каникулы вместе",INDEX(GRID!$B$4:$U$15,MATCH(Q$7,GRID!$A$4:$A$15,0),MATCH(1,($U$2=GRID!$B$1:$U$1)*(КАЛЕНДАРЬ!L27=GRID!$B$3:$U$3),0)),
INDEX(GRID!$B$4:$U$15,MATCH(Q$7,GRID!$A$4:$A$15,0),MATCH(1,($U$2=GRID!$B$1:$U$1)*(КАЛЕНДАРЬ!L27=GRID!$B$3:$U$3),0))*(1-GRID!$L$45))</f>
        <v>185500</v>
      </c>
      <c r="R101" s="5" cm="1">
        <f t="array" ref="R101">IF($I$2="Каникулы вместе",INDEX(GRID!$B$18:$U$29,MATCH(R$7,GRID!$A$18:$A$29,0),MATCH(1,($U$2=GRID!$B$1:$U$1)*(КАЛЕНДАРЬ!L27=GRID!$B$3:$U$3),0)),
INDEX(GRID!$B$18:$U$29,MATCH(R$7,GRID!$A$18:$A$29,0),MATCH(1,($U$2=GRID!$B$1:$U$1)*(КАЛЕНДАРЬ!L27=GRID!$B$3:$U$3),0))*(1-GRID!$L$45))</f>
        <v>211300</v>
      </c>
      <c r="S101" s="5">
        <f t="array" ref="S101">IF($I$2="Каникулы вместе",INDEX(GRID!$B$4:$U$15,MATCH(S$7,GRID!$A$4:$A$15,0),MATCH(1,($U$2=GRID!$B$1:$U$1)*(КАЛЕНДАРЬ!L27=GRID!$B$3:$U$3),0)),
INDEX(GRID!$B$4:$U$15,MATCH(S$7,GRID!$A$4:$A$15,0),MATCH(1,($U$2=GRID!$B$1:$U$1)*(КАЛЕНДАРЬ!L27=GRID!$B$3:$U$3),0))*(1-GRID!$L$41))</f>
        <v>533500</v>
      </c>
      <c r="T101" s="5">
        <f t="array" ref="T101">IF($I$2="Каникулы вместе",INDEX(GRID!$B$4:$U$15,MATCH(T$7,GRID!$A$4:$A$15,0),MATCH(1,($U$2=GRID!$B$1:$U$1)*(КАЛЕНДАРЬ!L27=GRID!$B$3:$U$3),0)),
INDEX(GRID!$B$4:$U$15,MATCH(T$7,GRID!$A$4:$A$15,0),MATCH(1,($U$2=GRID!$B$1:$U$1)*(КАЛЕНДАРЬ!L27=GRID!$B$3:$U$3),0))*(1-GRID!$L$41))</f>
        <v>651900</v>
      </c>
    </row>
    <row r="102" spans="1:20" hidden="1">
      <c r="A102" s="108" t="s">
        <v>16</v>
      </c>
      <c r="B102" s="109">
        <v>25</v>
      </c>
      <c r="C102" s="5" cm="1">
        <f t="array" ref="C102">IF($I$2="Каникулы вместе",INDEX(GRID!$B$4:$U$15,MATCH(C$7,GRID!$A$4:$A$15,0),MATCH(1,($U$2=GRID!$B$1:$U$1)*(КАЛЕНДАРЬ!L28=GRID!$B$3:$U$3),0)),
INDEX(GRID!$B$4:$U$15,MATCH(C$7,GRID!$A$4:$A$15,0),MATCH(1,($U$2=GRID!$B$1:$U$1)*(КАЛЕНДАРЬ!L28=GRID!$B$3:$U$3),0))*(1-GRID!$L$45))</f>
        <v>43900</v>
      </c>
      <c r="D102" s="5" cm="1">
        <f t="array" ref="D102">IF($I$2="Каникулы вместе",INDEX(GRID!$B$18:$U$29,MATCH(C$7,GRID!$A$18:$A$29,0),MATCH(1,($U$2=GRID!$B$1:$U$1)*(КАЛЕНДАРЬ!L28=GRID!$B$3:$U$3),0)),
INDEX(GRID!$B$18:$U$29,MATCH(C$7,GRID!$A$18:$A$29,0),MATCH(1,($U$2=GRID!$B$1:$U$1)*(КАЛЕНДАРЬ!L28=GRID!$B$3:$U$3),0))*(1-GRID!$L$45))</f>
        <v>48900</v>
      </c>
      <c r="E102" s="5" cm="1">
        <f t="array" ref="E102">IF($I$2="Каникулы вместе",INDEX(GRID!$B$4:$U$15,MATCH(E$7,GRID!$A$4:$A$15,0),MATCH(1,($U$2=GRID!$B$1:$U$1)*(КАЛЕНДАРЬ!L28=GRID!$B$3:$U$3),0)),
INDEX(GRID!$B$4:$U$15,MATCH(E$7,GRID!$A$4:$A$15,0),MATCH(1,($U$2=GRID!$B$1:$U$1)*(КАЛЕНДАРЬ!L28=GRID!$B$3:$U$3),0))*(1-GRID!$L$45))</f>
        <v>52400</v>
      </c>
      <c r="F102" s="5" cm="1">
        <f t="array" ref="F102">IF($I$2="Каникулы вместе",INDEX(GRID!$B$18:$U$29,MATCH(E$7,GRID!$A$18:$A$29,0),MATCH(1,($U$2=GRID!$B$1:$U$1)*(КАЛЕНДАРЬ!L28=GRID!$B$3:$U$3),0)),
INDEX(GRID!$B$18:$U$29,MATCH(E$7,GRID!$A$18:$A$29,0),MATCH(1,($U$2=GRID!$B$1:$U$1)*(КАЛЕНДАРЬ!L28=GRID!$B$3:$U$3),0))*(1-GRID!$L$45))</f>
        <v>57400</v>
      </c>
      <c r="G102" s="5" cm="1">
        <f t="array" ref="G102">IF($I$2="Каникулы вместе",INDEX(GRID!$B$4:$U$15,MATCH(G$7,GRID!$A$4:$A$15,0),MATCH(1,($U$2=GRID!$B$1:$U$1)*(КАЛЕНДАРЬ!L28=GRID!$B$3:$U$3),0)),
INDEX(GRID!$B$4:$U$15,MATCH(G$7,GRID!$A$4:$A$15,0),MATCH(1,($U$2=GRID!$B$1:$U$1)*(КАЛЕНДАРЬ!L28=GRID!$B$3:$U$3),0))*(1-GRID!$L$45))</f>
        <v>59100</v>
      </c>
      <c r="H102" s="5" cm="1">
        <f t="array" ref="H102">IF($I$2="Каникулы вместе",INDEX(GRID!$B$18:$U$29,MATCH(G$7,GRID!$A$18:$A$29,0),MATCH(1,($U$2=GRID!$B$1:$U$1)*(КАЛЕНДАРЬ!L28=GRID!$B$3:$U$3),0)),
INDEX(GRID!$B$18:$U$29,MATCH(G$7,GRID!$A$18:$A$29,0),MATCH(1,($U$2=GRID!$B$1:$U$1)*(КАЛЕНДАРЬ!L28=GRID!$B$3:$U$3),0))*(1-GRID!$L$45))</f>
        <v>64100</v>
      </c>
      <c r="I102" s="5" cm="1">
        <f t="array" ref="I102">IF($I$2="Каникулы вместе",INDEX(GRID!$B$4:$U$15,MATCH(I$7,GRID!$A$4:$A$15,0),MATCH(1,($U$2=GRID!$B$1:$U$1)*(КАЛЕНДАРЬ!L28=GRID!$B$3:$U$3),0)),
INDEX(GRID!$B$4:$U$15,MATCH(I$7,GRID!$A$4:$A$15,0),MATCH(1,($U$2=GRID!$B$1:$U$1)*(КАЛЕНДАРЬ!L28=GRID!$B$3:$U$3),0))*(1-GRID!$L$45))</f>
        <v>65800</v>
      </c>
      <c r="J102" s="5" cm="1">
        <f t="array" ref="J102">IF($I$2="Каникулы вместе",INDEX(GRID!$B$18:$U$29,MATCH(I$7,GRID!$A$18:$A$29,0),MATCH(1,($U$2=GRID!$B$1:$U$1)*(КАЛЕНДАРЬ!L28=GRID!$B$3:$U$3),0)),
INDEX(GRID!$B$18:$U$29,MATCH(I$7,GRID!$A$18:$A$29,0),MATCH(1,($U$2=GRID!$B$1:$U$1)*(КАЛЕНДАРЬ!L28=GRID!$B$3:$U$3),0))*(1-GRID!$L$45))</f>
        <v>70800</v>
      </c>
      <c r="K102" s="5" cm="1">
        <f t="array" ref="K102">IF($I$2="Каникулы вместе",INDEX(GRID!$B$4:$U$15,MATCH(K$7,GRID!$A$4:$A$15,0),MATCH(1,($U$2=GRID!$B$1:$U$1)*(КАЛЕНДАРЬ!L28=GRID!$B$3:$U$3),0)),
INDEX(GRID!$B$4:$U$15,MATCH(K$7,GRID!$A$4:$A$15,0),MATCH(1,($U$2=GRID!$B$1:$U$1)*(КАЛЕНДАРЬ!L28=GRID!$B$3:$U$3),0))*(1-GRID!$L$45))</f>
        <v>72600</v>
      </c>
      <c r="L102" s="5" cm="1">
        <f t="array" ref="L102">IF($I$2="Каникулы вместе",INDEX(GRID!$B$18:$U$29,MATCH(K$7,GRID!$A$18:$A$29,0),MATCH(1,($U$2=GRID!$B$1:$U$1)*(КАЛЕНДАРЬ!L28=GRID!$B$3:$U$3),0)),
INDEX(GRID!$B$18:$U$29,MATCH(K$7,GRID!$A$18:$A$29,0),MATCH(1,($U$2=GRID!$B$1:$U$1)*(КАЛЕНДАРЬ!L28=GRID!$B$3:$U$3),0))*(1-GRID!$L$45))</f>
        <v>77600</v>
      </c>
      <c r="M102" s="5" cm="1">
        <f t="array" ref="M102">IF($I$2="Каникулы вместе",INDEX(GRID!$B$4:$U$15,MATCH(M$7,GRID!$A$4:$A$15,0),MATCH(1,($U$2=GRID!$B$1:$U$1)*(КАЛЕНДАРЬ!L28=GRID!$B$3:$U$3),0)),
INDEX(GRID!$B$4:$U$15,MATCH(M$7,GRID!$A$4:$A$15,0),MATCH(1,($U$2=GRID!$B$1:$U$1)*(КАЛЕНДАРЬ!L28=GRID!$B$3:$U$3),0))*(1-GRID!$L$45))</f>
        <v>96500</v>
      </c>
      <c r="N102" s="5" cm="1">
        <f t="array" ref="N102">IF($I$2="Каникулы вместе",INDEX(GRID!$B$18:$U$29,MATCH(M$7,GRID!$A$18:$A$29,0),MATCH(1,($U$2=GRID!$B$1:$U$1)*(КАЛЕНДАРЬ!L28=GRID!$B$3:$U$3),0)),
INDEX(GRID!$B$18:$U$29,MATCH(M$7,GRID!$A$18:$A$29,0),MATCH(1,($U$2=GRID!$B$1:$U$1)*(КАЛЕНДАРЬ!L28=GRID!$B$3:$U$3),0))*(1-GRID!$L$45))</f>
        <v>101500</v>
      </c>
      <c r="O102" s="5" cm="1">
        <f t="array" ref="O102">IF($I$2="Каникулы вместе",INDEX(GRID!$B$4:$U$15,MATCH(O$7,GRID!$A$4:$A$15,0),MATCH(1,($U$2=GRID!$B$1:$U$1)*(КАЛЕНДАРЬ!L28=GRID!$B$3:$U$3),0)),
INDEX(GRID!$B$4:$U$15,MATCH(O$7,GRID!$A$4:$A$15,0),MATCH(1,($U$2=GRID!$B$1:$U$1)*(КАЛЕНДАРЬ!L28=GRID!$B$3:$U$3),0))*(1-GRID!$L$45))</f>
        <v>135000</v>
      </c>
      <c r="P102" s="5" cm="1">
        <f t="array" ref="P102">IF($I$2="Каникулы вместе",INDEX(GRID!$B$4:$U$15,MATCH(P$7,GRID!$A$4:$A$15,0),MATCH(1,($U$2=GRID!$B$1:$U$1)*(КАЛЕНДАРЬ!L28=GRID!$B$3:$U$3),0)),
INDEX(GRID!$B$4:$U$15,MATCH(P$7,GRID!$A$4:$A$15,0),MATCH(1,($U$2=GRID!$B$1:$U$1)*(КАЛЕНДАРЬ!L28=GRID!$B$3:$U$3),0))*(1-GRID!$L$45))</f>
        <v>181300</v>
      </c>
      <c r="Q102" s="5" cm="1">
        <f t="array" ref="Q102">IF($I$2="Каникулы вместе",INDEX(GRID!$B$4:$U$15,MATCH(Q$7,GRID!$A$4:$A$15,0),MATCH(1,($U$2=GRID!$B$1:$U$1)*(КАЛЕНДАРЬ!L28=GRID!$B$3:$U$3),0)),
INDEX(GRID!$B$4:$U$15,MATCH(Q$7,GRID!$A$4:$A$15,0),MATCH(1,($U$2=GRID!$B$1:$U$1)*(КАЛЕНДАРЬ!L28=GRID!$B$3:$U$3),0))*(1-GRID!$L$45))</f>
        <v>211500</v>
      </c>
      <c r="R102" s="5" cm="1">
        <f t="array" ref="R102">IF($I$2="Каникулы вместе",INDEX(GRID!$B$18:$U$29,MATCH(R$7,GRID!$A$18:$A$29,0),MATCH(1,($U$2=GRID!$B$1:$U$1)*(КАЛЕНДАРЬ!L28=GRID!$B$3:$U$3),0)),
INDEX(GRID!$B$18:$U$29,MATCH(R$7,GRID!$A$18:$A$29,0),MATCH(1,($U$2=GRID!$B$1:$U$1)*(КАЛЕНДАРЬ!L28=GRID!$B$3:$U$3),0))*(1-GRID!$L$45))</f>
        <v>241100</v>
      </c>
      <c r="S102" s="5">
        <f t="array" ref="S102">IF($I$2="Каникулы вместе",INDEX(GRID!$B$4:$U$15,MATCH(S$7,GRID!$A$4:$A$15,0),MATCH(1,($U$2=GRID!$B$1:$U$1)*(КАЛЕНДАРЬ!L28=GRID!$B$3:$U$3),0)),
INDEX(GRID!$B$4:$U$15,MATCH(S$7,GRID!$A$4:$A$15,0),MATCH(1,($U$2=GRID!$B$1:$U$1)*(КАЛЕНДАРЬ!L28=GRID!$B$3:$U$3),0))*(1-GRID!$L$41))</f>
        <v>625800</v>
      </c>
      <c r="T102" s="5">
        <f t="array" ref="T102">IF($I$2="Каникулы вместе",INDEX(GRID!$B$4:$U$15,MATCH(T$7,GRID!$A$4:$A$15,0),MATCH(1,($U$2=GRID!$B$1:$U$1)*(КАЛЕНДАРЬ!L28=GRID!$B$3:$U$3),0)),
INDEX(GRID!$B$4:$U$15,MATCH(T$7,GRID!$A$4:$A$15,0),MATCH(1,($U$2=GRID!$B$1:$U$1)*(КАЛЕНДАРЬ!L28=GRID!$B$3:$U$3),0))*(1-GRID!$L$41))</f>
        <v>769800</v>
      </c>
    </row>
    <row r="103" spans="1:20" hidden="1">
      <c r="A103" s="108" t="s">
        <v>17</v>
      </c>
      <c r="B103" s="109">
        <v>26</v>
      </c>
      <c r="C103" s="5" cm="1">
        <f t="array" ref="C103">IF($I$2="Каникулы вместе",INDEX(GRID!$B$4:$U$15,MATCH(C$7,GRID!$A$4:$A$15,0),MATCH(1,($U$2=GRID!$B$1:$U$1)*(КАЛЕНДАРЬ!L29=GRID!$B$3:$U$3),0)),
INDEX(GRID!$B$4:$U$15,MATCH(C$7,GRID!$A$4:$A$15,0),MATCH(1,($U$2=GRID!$B$1:$U$1)*(КАЛЕНДАРЬ!L29=GRID!$B$3:$U$3),0))*(1-GRID!$L$45))</f>
        <v>43900</v>
      </c>
      <c r="D103" s="5" cm="1">
        <f t="array" ref="D103">IF($I$2="Каникулы вместе",INDEX(GRID!$B$18:$U$29,MATCH(C$7,GRID!$A$18:$A$29,0),MATCH(1,($U$2=GRID!$B$1:$U$1)*(КАЛЕНДАРЬ!L29=GRID!$B$3:$U$3),0)),
INDEX(GRID!$B$18:$U$29,MATCH(C$7,GRID!$A$18:$A$29,0),MATCH(1,($U$2=GRID!$B$1:$U$1)*(КАЛЕНДАРЬ!L29=GRID!$B$3:$U$3),0))*(1-GRID!$L$45))</f>
        <v>48900</v>
      </c>
      <c r="E103" s="5" cm="1">
        <f t="array" ref="E103">IF($I$2="Каникулы вместе",INDEX(GRID!$B$4:$U$15,MATCH(E$7,GRID!$A$4:$A$15,0),MATCH(1,($U$2=GRID!$B$1:$U$1)*(КАЛЕНДАРЬ!L29=GRID!$B$3:$U$3),0)),
INDEX(GRID!$B$4:$U$15,MATCH(E$7,GRID!$A$4:$A$15,0),MATCH(1,($U$2=GRID!$B$1:$U$1)*(КАЛЕНДАРЬ!L29=GRID!$B$3:$U$3),0))*(1-GRID!$L$45))</f>
        <v>52400</v>
      </c>
      <c r="F103" s="5" cm="1">
        <f t="array" ref="F103">IF($I$2="Каникулы вместе",INDEX(GRID!$B$18:$U$29,MATCH(E$7,GRID!$A$18:$A$29,0),MATCH(1,($U$2=GRID!$B$1:$U$1)*(КАЛЕНДАРЬ!L29=GRID!$B$3:$U$3),0)),
INDEX(GRID!$B$18:$U$29,MATCH(E$7,GRID!$A$18:$A$29,0),MATCH(1,($U$2=GRID!$B$1:$U$1)*(КАЛЕНДАРЬ!L29=GRID!$B$3:$U$3),0))*(1-GRID!$L$45))</f>
        <v>57400</v>
      </c>
      <c r="G103" s="5" cm="1">
        <f t="array" ref="G103">IF($I$2="Каникулы вместе",INDEX(GRID!$B$4:$U$15,MATCH(G$7,GRID!$A$4:$A$15,0),MATCH(1,($U$2=GRID!$B$1:$U$1)*(КАЛЕНДАРЬ!L29=GRID!$B$3:$U$3),0)),
INDEX(GRID!$B$4:$U$15,MATCH(G$7,GRID!$A$4:$A$15,0),MATCH(1,($U$2=GRID!$B$1:$U$1)*(КАЛЕНДАРЬ!L29=GRID!$B$3:$U$3),0))*(1-GRID!$L$45))</f>
        <v>59100</v>
      </c>
      <c r="H103" s="5" cm="1">
        <f t="array" ref="H103">IF($I$2="Каникулы вместе",INDEX(GRID!$B$18:$U$29,MATCH(G$7,GRID!$A$18:$A$29,0),MATCH(1,($U$2=GRID!$B$1:$U$1)*(КАЛЕНДАРЬ!L29=GRID!$B$3:$U$3),0)),
INDEX(GRID!$B$18:$U$29,MATCH(G$7,GRID!$A$18:$A$29,0),MATCH(1,($U$2=GRID!$B$1:$U$1)*(КАЛЕНДАРЬ!L29=GRID!$B$3:$U$3),0))*(1-GRID!$L$45))</f>
        <v>64100</v>
      </c>
      <c r="I103" s="5" cm="1">
        <f t="array" ref="I103">IF($I$2="Каникулы вместе",INDEX(GRID!$B$4:$U$15,MATCH(I$7,GRID!$A$4:$A$15,0),MATCH(1,($U$2=GRID!$B$1:$U$1)*(КАЛЕНДАРЬ!L29=GRID!$B$3:$U$3),0)),
INDEX(GRID!$B$4:$U$15,MATCH(I$7,GRID!$A$4:$A$15,0),MATCH(1,($U$2=GRID!$B$1:$U$1)*(КАЛЕНДАРЬ!L29=GRID!$B$3:$U$3),0))*(1-GRID!$L$45))</f>
        <v>65800</v>
      </c>
      <c r="J103" s="5" cm="1">
        <f t="array" ref="J103">IF($I$2="Каникулы вместе",INDEX(GRID!$B$18:$U$29,MATCH(I$7,GRID!$A$18:$A$29,0),MATCH(1,($U$2=GRID!$B$1:$U$1)*(КАЛЕНДАРЬ!L29=GRID!$B$3:$U$3),0)),
INDEX(GRID!$B$18:$U$29,MATCH(I$7,GRID!$A$18:$A$29,0),MATCH(1,($U$2=GRID!$B$1:$U$1)*(КАЛЕНДАРЬ!L29=GRID!$B$3:$U$3),0))*(1-GRID!$L$45))</f>
        <v>70800</v>
      </c>
      <c r="K103" s="5" cm="1">
        <f t="array" ref="K103">IF($I$2="Каникулы вместе",INDEX(GRID!$B$4:$U$15,MATCH(K$7,GRID!$A$4:$A$15,0),MATCH(1,($U$2=GRID!$B$1:$U$1)*(КАЛЕНДАРЬ!L29=GRID!$B$3:$U$3),0)),
INDEX(GRID!$B$4:$U$15,MATCH(K$7,GRID!$A$4:$A$15,0),MATCH(1,($U$2=GRID!$B$1:$U$1)*(КАЛЕНДАРЬ!L29=GRID!$B$3:$U$3),0))*(1-GRID!$L$45))</f>
        <v>72600</v>
      </c>
      <c r="L103" s="5" cm="1">
        <f t="array" ref="L103">IF($I$2="Каникулы вместе",INDEX(GRID!$B$18:$U$29,MATCH(K$7,GRID!$A$18:$A$29,0),MATCH(1,($U$2=GRID!$B$1:$U$1)*(КАЛЕНДАРЬ!L29=GRID!$B$3:$U$3),0)),
INDEX(GRID!$B$18:$U$29,MATCH(K$7,GRID!$A$18:$A$29,0),MATCH(1,($U$2=GRID!$B$1:$U$1)*(КАЛЕНДАРЬ!L29=GRID!$B$3:$U$3),0))*(1-GRID!$L$45))</f>
        <v>77600</v>
      </c>
      <c r="M103" s="5" cm="1">
        <f t="array" ref="M103">IF($I$2="Каникулы вместе",INDEX(GRID!$B$4:$U$15,MATCH(M$7,GRID!$A$4:$A$15,0),MATCH(1,($U$2=GRID!$B$1:$U$1)*(КАЛЕНДАРЬ!L29=GRID!$B$3:$U$3),0)),
INDEX(GRID!$B$4:$U$15,MATCH(M$7,GRID!$A$4:$A$15,0),MATCH(1,($U$2=GRID!$B$1:$U$1)*(КАЛЕНДАРЬ!L29=GRID!$B$3:$U$3),0))*(1-GRID!$L$45))</f>
        <v>96500</v>
      </c>
      <c r="N103" s="5" cm="1">
        <f t="array" ref="N103">IF($I$2="Каникулы вместе",INDEX(GRID!$B$18:$U$29,MATCH(M$7,GRID!$A$18:$A$29,0),MATCH(1,($U$2=GRID!$B$1:$U$1)*(КАЛЕНДАРЬ!L29=GRID!$B$3:$U$3),0)),
INDEX(GRID!$B$18:$U$29,MATCH(M$7,GRID!$A$18:$A$29,0),MATCH(1,($U$2=GRID!$B$1:$U$1)*(КАЛЕНДАРЬ!L29=GRID!$B$3:$U$3),0))*(1-GRID!$L$45))</f>
        <v>101500</v>
      </c>
      <c r="O103" s="5" cm="1">
        <f t="array" ref="O103">IF($I$2="Каникулы вместе",INDEX(GRID!$B$4:$U$15,MATCH(O$7,GRID!$A$4:$A$15,0),MATCH(1,($U$2=GRID!$B$1:$U$1)*(КАЛЕНДАРЬ!L29=GRID!$B$3:$U$3),0)),
INDEX(GRID!$B$4:$U$15,MATCH(O$7,GRID!$A$4:$A$15,0),MATCH(1,($U$2=GRID!$B$1:$U$1)*(КАЛЕНДАРЬ!L29=GRID!$B$3:$U$3),0))*(1-GRID!$L$45))</f>
        <v>135000</v>
      </c>
      <c r="P103" s="5" cm="1">
        <f t="array" ref="P103">IF($I$2="Каникулы вместе",INDEX(GRID!$B$4:$U$15,MATCH(P$7,GRID!$A$4:$A$15,0),MATCH(1,($U$2=GRID!$B$1:$U$1)*(КАЛЕНДАРЬ!L29=GRID!$B$3:$U$3),0)),
INDEX(GRID!$B$4:$U$15,MATCH(P$7,GRID!$A$4:$A$15,0),MATCH(1,($U$2=GRID!$B$1:$U$1)*(КАЛЕНДАРЬ!L29=GRID!$B$3:$U$3),0))*(1-GRID!$L$45))</f>
        <v>181300</v>
      </c>
      <c r="Q103" s="5" cm="1">
        <f t="array" ref="Q103">IF($I$2="Каникулы вместе",INDEX(GRID!$B$4:$U$15,MATCH(Q$7,GRID!$A$4:$A$15,0),MATCH(1,($U$2=GRID!$B$1:$U$1)*(КАЛЕНДАРЬ!L29=GRID!$B$3:$U$3),0)),
INDEX(GRID!$B$4:$U$15,MATCH(Q$7,GRID!$A$4:$A$15,0),MATCH(1,($U$2=GRID!$B$1:$U$1)*(КАЛЕНДАРЬ!L29=GRID!$B$3:$U$3),0))*(1-GRID!$L$45))</f>
        <v>211500</v>
      </c>
      <c r="R103" s="5" cm="1">
        <f t="array" ref="R103">IF($I$2="Каникулы вместе",INDEX(GRID!$B$18:$U$29,MATCH(R$7,GRID!$A$18:$A$29,0),MATCH(1,($U$2=GRID!$B$1:$U$1)*(КАЛЕНДАРЬ!L29=GRID!$B$3:$U$3),0)),
INDEX(GRID!$B$18:$U$29,MATCH(R$7,GRID!$A$18:$A$29,0),MATCH(1,($U$2=GRID!$B$1:$U$1)*(КАЛЕНДАРЬ!L29=GRID!$B$3:$U$3),0))*(1-GRID!$L$45))</f>
        <v>241100</v>
      </c>
      <c r="S103" s="5">
        <f t="array" ref="S103">IF($I$2="Каникулы вместе",INDEX(GRID!$B$4:$U$15,MATCH(S$7,GRID!$A$4:$A$15,0),MATCH(1,($U$2=GRID!$B$1:$U$1)*(КАЛЕНДАРЬ!L29=GRID!$B$3:$U$3),0)),
INDEX(GRID!$B$4:$U$15,MATCH(S$7,GRID!$A$4:$A$15,0),MATCH(1,($U$2=GRID!$B$1:$U$1)*(КАЛЕНДАРЬ!L29=GRID!$B$3:$U$3),0))*(1-GRID!$L$41))</f>
        <v>625800</v>
      </c>
      <c r="T103" s="5">
        <f t="array" ref="T103">IF($I$2="Каникулы вместе",INDEX(GRID!$B$4:$U$15,MATCH(T$7,GRID!$A$4:$A$15,0),MATCH(1,($U$2=GRID!$B$1:$U$1)*(КАЛЕНДАРЬ!L29=GRID!$B$3:$U$3),0)),
INDEX(GRID!$B$4:$U$15,MATCH(T$7,GRID!$A$4:$A$15,0),MATCH(1,($U$2=GRID!$B$1:$U$1)*(КАЛЕНДАРЬ!L29=GRID!$B$3:$U$3),0))*(1-GRID!$L$41))</f>
        <v>769800</v>
      </c>
    </row>
    <row r="104" spans="1:20" hidden="1">
      <c r="A104" s="108" t="s">
        <v>11</v>
      </c>
      <c r="B104" s="109">
        <v>27</v>
      </c>
      <c r="C104" s="5" cm="1">
        <f t="array" ref="C104">IF($I$2="Каникулы вместе",INDEX(GRID!$B$4:$U$15,MATCH(C$7,GRID!$A$4:$A$15,0),MATCH(1,($U$2=GRID!$B$1:$U$1)*(КАЛЕНДАРЬ!L30=GRID!$B$3:$U$3),0)),
INDEX(GRID!$B$4:$U$15,MATCH(C$7,GRID!$A$4:$A$15,0),MATCH(1,($U$2=GRID!$B$1:$U$1)*(КАЛЕНДАРЬ!L30=GRID!$B$3:$U$3),0))*(1-GRID!$L$45))</f>
        <v>43900</v>
      </c>
      <c r="D104" s="5" cm="1">
        <f t="array" ref="D104">IF($I$2="Каникулы вместе",INDEX(GRID!$B$18:$U$29,MATCH(C$7,GRID!$A$18:$A$29,0),MATCH(1,($U$2=GRID!$B$1:$U$1)*(КАЛЕНДАРЬ!L30=GRID!$B$3:$U$3),0)),
INDEX(GRID!$B$18:$U$29,MATCH(C$7,GRID!$A$18:$A$29,0),MATCH(1,($U$2=GRID!$B$1:$U$1)*(КАЛЕНДАРЬ!L30=GRID!$B$3:$U$3),0))*(1-GRID!$L$45))</f>
        <v>48900</v>
      </c>
      <c r="E104" s="5" cm="1">
        <f t="array" ref="E104">IF($I$2="Каникулы вместе",INDEX(GRID!$B$4:$U$15,MATCH(E$7,GRID!$A$4:$A$15,0),MATCH(1,($U$2=GRID!$B$1:$U$1)*(КАЛЕНДАРЬ!L30=GRID!$B$3:$U$3),0)),
INDEX(GRID!$B$4:$U$15,MATCH(E$7,GRID!$A$4:$A$15,0),MATCH(1,($U$2=GRID!$B$1:$U$1)*(КАЛЕНДАРЬ!L30=GRID!$B$3:$U$3),0))*(1-GRID!$L$45))</f>
        <v>52400</v>
      </c>
      <c r="F104" s="5" cm="1">
        <f t="array" ref="F104">IF($I$2="Каникулы вместе",INDEX(GRID!$B$18:$U$29,MATCH(E$7,GRID!$A$18:$A$29,0),MATCH(1,($U$2=GRID!$B$1:$U$1)*(КАЛЕНДАРЬ!L30=GRID!$B$3:$U$3),0)),
INDEX(GRID!$B$18:$U$29,MATCH(E$7,GRID!$A$18:$A$29,0),MATCH(1,($U$2=GRID!$B$1:$U$1)*(КАЛЕНДАРЬ!L30=GRID!$B$3:$U$3),0))*(1-GRID!$L$45))</f>
        <v>57400</v>
      </c>
      <c r="G104" s="5" cm="1">
        <f t="array" ref="G104">IF($I$2="Каникулы вместе",INDEX(GRID!$B$4:$U$15,MATCH(G$7,GRID!$A$4:$A$15,0),MATCH(1,($U$2=GRID!$B$1:$U$1)*(КАЛЕНДАРЬ!L30=GRID!$B$3:$U$3),0)),
INDEX(GRID!$B$4:$U$15,MATCH(G$7,GRID!$A$4:$A$15,0),MATCH(1,($U$2=GRID!$B$1:$U$1)*(КАЛЕНДАРЬ!L30=GRID!$B$3:$U$3),0))*(1-GRID!$L$45))</f>
        <v>59100</v>
      </c>
      <c r="H104" s="5" cm="1">
        <f t="array" ref="H104">IF($I$2="Каникулы вместе",INDEX(GRID!$B$18:$U$29,MATCH(G$7,GRID!$A$18:$A$29,0),MATCH(1,($U$2=GRID!$B$1:$U$1)*(КАЛЕНДАРЬ!L30=GRID!$B$3:$U$3),0)),
INDEX(GRID!$B$18:$U$29,MATCH(G$7,GRID!$A$18:$A$29,0),MATCH(1,($U$2=GRID!$B$1:$U$1)*(КАЛЕНДАРЬ!L30=GRID!$B$3:$U$3),0))*(1-GRID!$L$45))</f>
        <v>64100</v>
      </c>
      <c r="I104" s="5" cm="1">
        <f t="array" ref="I104">IF($I$2="Каникулы вместе",INDEX(GRID!$B$4:$U$15,MATCH(I$7,GRID!$A$4:$A$15,0),MATCH(1,($U$2=GRID!$B$1:$U$1)*(КАЛЕНДАРЬ!L30=GRID!$B$3:$U$3),0)),
INDEX(GRID!$B$4:$U$15,MATCH(I$7,GRID!$A$4:$A$15,0),MATCH(1,($U$2=GRID!$B$1:$U$1)*(КАЛЕНДАРЬ!L30=GRID!$B$3:$U$3),0))*(1-GRID!$L$45))</f>
        <v>65800</v>
      </c>
      <c r="J104" s="5" cm="1">
        <f t="array" ref="J104">IF($I$2="Каникулы вместе",INDEX(GRID!$B$18:$U$29,MATCH(I$7,GRID!$A$18:$A$29,0),MATCH(1,($U$2=GRID!$B$1:$U$1)*(КАЛЕНДАРЬ!L30=GRID!$B$3:$U$3),0)),
INDEX(GRID!$B$18:$U$29,MATCH(I$7,GRID!$A$18:$A$29,0),MATCH(1,($U$2=GRID!$B$1:$U$1)*(КАЛЕНДАРЬ!L30=GRID!$B$3:$U$3),0))*(1-GRID!$L$45))</f>
        <v>70800</v>
      </c>
      <c r="K104" s="5" cm="1">
        <f t="array" ref="K104">IF($I$2="Каникулы вместе",INDEX(GRID!$B$4:$U$15,MATCH(K$7,GRID!$A$4:$A$15,0),MATCH(1,($U$2=GRID!$B$1:$U$1)*(КАЛЕНДАРЬ!L30=GRID!$B$3:$U$3),0)),
INDEX(GRID!$B$4:$U$15,MATCH(K$7,GRID!$A$4:$A$15,0),MATCH(1,($U$2=GRID!$B$1:$U$1)*(КАЛЕНДАРЬ!L30=GRID!$B$3:$U$3),0))*(1-GRID!$L$45))</f>
        <v>72600</v>
      </c>
      <c r="L104" s="5" cm="1">
        <f t="array" ref="L104">IF($I$2="Каникулы вместе",INDEX(GRID!$B$18:$U$29,MATCH(K$7,GRID!$A$18:$A$29,0),MATCH(1,($U$2=GRID!$B$1:$U$1)*(КАЛЕНДАРЬ!L30=GRID!$B$3:$U$3),0)),
INDEX(GRID!$B$18:$U$29,MATCH(K$7,GRID!$A$18:$A$29,0),MATCH(1,($U$2=GRID!$B$1:$U$1)*(КАЛЕНДАРЬ!L30=GRID!$B$3:$U$3),0))*(1-GRID!$L$45))</f>
        <v>77600</v>
      </c>
      <c r="M104" s="5" cm="1">
        <f t="array" ref="M104">IF($I$2="Каникулы вместе",INDEX(GRID!$B$4:$U$15,MATCH(M$7,GRID!$A$4:$A$15,0),MATCH(1,($U$2=GRID!$B$1:$U$1)*(КАЛЕНДАРЬ!L30=GRID!$B$3:$U$3),0)),
INDEX(GRID!$B$4:$U$15,MATCH(M$7,GRID!$A$4:$A$15,0),MATCH(1,($U$2=GRID!$B$1:$U$1)*(КАЛЕНДАРЬ!L30=GRID!$B$3:$U$3),0))*(1-GRID!$L$45))</f>
        <v>96500</v>
      </c>
      <c r="N104" s="5" cm="1">
        <f t="array" ref="N104">IF($I$2="Каникулы вместе",INDEX(GRID!$B$18:$U$29,MATCH(M$7,GRID!$A$18:$A$29,0),MATCH(1,($U$2=GRID!$B$1:$U$1)*(КАЛЕНДАРЬ!L30=GRID!$B$3:$U$3),0)),
INDEX(GRID!$B$18:$U$29,MATCH(M$7,GRID!$A$18:$A$29,0),MATCH(1,($U$2=GRID!$B$1:$U$1)*(КАЛЕНДАРЬ!L30=GRID!$B$3:$U$3),0))*(1-GRID!$L$45))</f>
        <v>101500</v>
      </c>
      <c r="O104" s="5" cm="1">
        <f t="array" ref="O104">IF($I$2="Каникулы вместе",INDEX(GRID!$B$4:$U$15,MATCH(O$7,GRID!$A$4:$A$15,0),MATCH(1,($U$2=GRID!$B$1:$U$1)*(КАЛЕНДАРЬ!L30=GRID!$B$3:$U$3),0)),
INDEX(GRID!$B$4:$U$15,MATCH(O$7,GRID!$A$4:$A$15,0),MATCH(1,($U$2=GRID!$B$1:$U$1)*(КАЛЕНДАРЬ!L30=GRID!$B$3:$U$3),0))*(1-GRID!$L$45))</f>
        <v>135000</v>
      </c>
      <c r="P104" s="5" cm="1">
        <f t="array" ref="P104">IF($I$2="Каникулы вместе",INDEX(GRID!$B$4:$U$15,MATCH(P$7,GRID!$A$4:$A$15,0),MATCH(1,($U$2=GRID!$B$1:$U$1)*(КАЛЕНДАРЬ!L30=GRID!$B$3:$U$3),0)),
INDEX(GRID!$B$4:$U$15,MATCH(P$7,GRID!$A$4:$A$15,0),MATCH(1,($U$2=GRID!$B$1:$U$1)*(КАЛЕНДАРЬ!L30=GRID!$B$3:$U$3),0))*(1-GRID!$L$45))</f>
        <v>181300</v>
      </c>
      <c r="Q104" s="5" cm="1">
        <f t="array" ref="Q104">IF($I$2="Каникулы вместе",INDEX(GRID!$B$4:$U$15,MATCH(Q$7,GRID!$A$4:$A$15,0),MATCH(1,($U$2=GRID!$B$1:$U$1)*(КАЛЕНДАРЬ!L30=GRID!$B$3:$U$3),0)),
INDEX(GRID!$B$4:$U$15,MATCH(Q$7,GRID!$A$4:$A$15,0),MATCH(1,($U$2=GRID!$B$1:$U$1)*(КАЛЕНДАРЬ!L30=GRID!$B$3:$U$3),0))*(1-GRID!$L$45))</f>
        <v>211500</v>
      </c>
      <c r="R104" s="5" cm="1">
        <f t="array" ref="R104">IF($I$2="Каникулы вместе",INDEX(GRID!$B$18:$U$29,MATCH(R$7,GRID!$A$18:$A$29,0),MATCH(1,($U$2=GRID!$B$1:$U$1)*(КАЛЕНДАРЬ!L30=GRID!$B$3:$U$3),0)),
INDEX(GRID!$B$18:$U$29,MATCH(R$7,GRID!$A$18:$A$29,0),MATCH(1,($U$2=GRID!$B$1:$U$1)*(КАЛЕНДАРЬ!L30=GRID!$B$3:$U$3),0))*(1-GRID!$L$45))</f>
        <v>241100</v>
      </c>
      <c r="S104" s="5">
        <f t="array" ref="S104">IF($I$2="Каникулы вместе",INDEX(GRID!$B$4:$U$15,MATCH(S$7,GRID!$A$4:$A$15,0),MATCH(1,($U$2=GRID!$B$1:$U$1)*(КАЛЕНДАРЬ!L30=GRID!$B$3:$U$3),0)),
INDEX(GRID!$B$4:$U$15,MATCH(S$7,GRID!$A$4:$A$15,0),MATCH(1,($U$2=GRID!$B$1:$U$1)*(КАЛЕНДАРЬ!L30=GRID!$B$3:$U$3),0))*(1-GRID!$L$41))</f>
        <v>625800</v>
      </c>
      <c r="T104" s="5">
        <f t="array" ref="T104">IF($I$2="Каникулы вместе",INDEX(GRID!$B$4:$U$15,MATCH(T$7,GRID!$A$4:$A$15,0),MATCH(1,($U$2=GRID!$B$1:$U$1)*(КАЛЕНДАРЬ!L30=GRID!$B$3:$U$3),0)),
INDEX(GRID!$B$4:$U$15,MATCH(T$7,GRID!$A$4:$A$15,0),MATCH(1,($U$2=GRID!$B$1:$U$1)*(КАЛЕНДАРЬ!L30=GRID!$B$3:$U$3),0))*(1-GRID!$L$41))</f>
        <v>769800</v>
      </c>
    </row>
    <row r="105" spans="1:20" hidden="1">
      <c r="A105" s="108" t="s">
        <v>12</v>
      </c>
      <c r="B105" s="109">
        <v>28</v>
      </c>
      <c r="C105" s="5" cm="1">
        <f t="array" ref="C105">IF($I$2="Каникулы вместе",INDEX(GRID!$B$4:$U$15,MATCH(C$7,GRID!$A$4:$A$15,0),MATCH(1,($U$2=GRID!$B$1:$U$1)*(КАЛЕНДАРЬ!L31=GRID!$B$3:$U$3),0)),
INDEX(GRID!$B$4:$U$15,MATCH(C$7,GRID!$A$4:$A$15,0),MATCH(1,($U$2=GRID!$B$1:$U$1)*(КАЛЕНДАРЬ!L31=GRID!$B$3:$U$3),0))*(1-GRID!$L$45))</f>
        <v>40100</v>
      </c>
      <c r="D105" s="5" cm="1">
        <f t="array" ref="D105">IF($I$2="Каникулы вместе",INDEX(GRID!$B$18:$U$29,MATCH(C$7,GRID!$A$18:$A$29,0),MATCH(1,($U$2=GRID!$B$1:$U$1)*(КАЛЕНДАРЬ!L31=GRID!$B$3:$U$3),0)),
INDEX(GRID!$B$18:$U$29,MATCH(C$7,GRID!$A$18:$A$29,0),MATCH(1,($U$2=GRID!$B$1:$U$1)*(КАЛЕНДАРЬ!L31=GRID!$B$3:$U$3),0))*(1-GRID!$L$45))</f>
        <v>45100</v>
      </c>
      <c r="E105" s="5" cm="1">
        <f t="array" ref="E105">IF($I$2="Каникулы вместе",INDEX(GRID!$B$4:$U$15,MATCH(E$7,GRID!$A$4:$A$15,0),MATCH(1,($U$2=GRID!$B$1:$U$1)*(КАЛЕНДАРЬ!L31=GRID!$B$3:$U$3),0)),
INDEX(GRID!$B$4:$U$15,MATCH(E$7,GRID!$A$4:$A$15,0),MATCH(1,($U$2=GRID!$B$1:$U$1)*(КАЛЕНДАРЬ!L31=GRID!$B$3:$U$3),0))*(1-GRID!$L$45))</f>
        <v>47900</v>
      </c>
      <c r="F105" s="5" cm="1">
        <f t="array" ref="F105">IF($I$2="Каникулы вместе",INDEX(GRID!$B$18:$U$29,MATCH(E$7,GRID!$A$18:$A$29,0),MATCH(1,($U$2=GRID!$B$1:$U$1)*(КАЛЕНДАРЬ!L31=GRID!$B$3:$U$3),0)),
INDEX(GRID!$B$18:$U$29,MATCH(E$7,GRID!$A$18:$A$29,0),MATCH(1,($U$2=GRID!$B$1:$U$1)*(КАЛЕНДАРЬ!L31=GRID!$B$3:$U$3),0))*(1-GRID!$L$45))</f>
        <v>52900</v>
      </c>
      <c r="G105" s="5" cm="1">
        <f t="array" ref="G105">IF($I$2="Каникулы вместе",INDEX(GRID!$B$4:$U$15,MATCH(G$7,GRID!$A$4:$A$15,0),MATCH(1,($U$2=GRID!$B$1:$U$1)*(КАЛЕНДАРЬ!L31=GRID!$B$3:$U$3),0)),
INDEX(GRID!$B$4:$U$15,MATCH(G$7,GRID!$A$4:$A$15,0),MATCH(1,($U$2=GRID!$B$1:$U$1)*(КАЛЕНДАРЬ!L31=GRID!$B$3:$U$3),0))*(1-GRID!$L$45))</f>
        <v>54500</v>
      </c>
      <c r="H105" s="5" cm="1">
        <f t="array" ref="H105">IF($I$2="Каникулы вместе",INDEX(GRID!$B$18:$U$29,MATCH(G$7,GRID!$A$18:$A$29,0),MATCH(1,($U$2=GRID!$B$1:$U$1)*(КАЛЕНДАРЬ!L31=GRID!$B$3:$U$3),0)),
INDEX(GRID!$B$18:$U$29,MATCH(G$7,GRID!$A$18:$A$29,0),MATCH(1,($U$2=GRID!$B$1:$U$1)*(КАЛЕНДАРЬ!L31=GRID!$B$3:$U$3),0))*(1-GRID!$L$45))</f>
        <v>59500</v>
      </c>
      <c r="I105" s="5" cm="1">
        <f t="array" ref="I105">IF($I$2="Каникулы вместе",INDEX(GRID!$B$4:$U$15,MATCH(I$7,GRID!$A$4:$A$15,0),MATCH(1,($U$2=GRID!$B$1:$U$1)*(КАЛЕНДАРЬ!L31=GRID!$B$3:$U$3),0)),
INDEX(GRID!$B$4:$U$15,MATCH(I$7,GRID!$A$4:$A$15,0),MATCH(1,($U$2=GRID!$B$1:$U$1)*(КАЛЕНДАРЬ!L31=GRID!$B$3:$U$3),0))*(1-GRID!$L$45))</f>
        <v>60900</v>
      </c>
      <c r="J105" s="5" cm="1">
        <f t="array" ref="J105">IF($I$2="Каникулы вместе",INDEX(GRID!$B$18:$U$29,MATCH(I$7,GRID!$A$18:$A$29,0),MATCH(1,($U$2=GRID!$B$1:$U$1)*(КАЛЕНДАРЬ!L31=GRID!$B$3:$U$3),0)),
INDEX(GRID!$B$18:$U$29,MATCH(I$7,GRID!$A$18:$A$29,0),MATCH(1,($U$2=GRID!$B$1:$U$1)*(КАЛЕНДАРЬ!L31=GRID!$B$3:$U$3),0))*(1-GRID!$L$45))</f>
        <v>65900</v>
      </c>
      <c r="K105" s="5" cm="1">
        <f t="array" ref="K105">IF($I$2="Каникулы вместе",INDEX(GRID!$B$4:$U$15,MATCH(K$7,GRID!$A$4:$A$15,0),MATCH(1,($U$2=GRID!$B$1:$U$1)*(КАЛЕНДАРЬ!L31=GRID!$B$3:$U$3),0)),
INDEX(GRID!$B$4:$U$15,MATCH(K$7,GRID!$A$4:$A$15,0),MATCH(1,($U$2=GRID!$B$1:$U$1)*(КАЛЕНДАРЬ!L31=GRID!$B$3:$U$3),0))*(1-GRID!$L$45))</f>
        <v>67400</v>
      </c>
      <c r="L105" s="5" cm="1">
        <f t="array" ref="L105">IF($I$2="Каникулы вместе",INDEX(GRID!$B$18:$U$29,MATCH(K$7,GRID!$A$18:$A$29,0),MATCH(1,($U$2=GRID!$B$1:$U$1)*(КАЛЕНДАРЬ!L31=GRID!$B$3:$U$3),0)),
INDEX(GRID!$B$18:$U$29,MATCH(K$7,GRID!$A$18:$A$29,0),MATCH(1,($U$2=GRID!$B$1:$U$1)*(КАЛЕНДАРЬ!L31=GRID!$B$3:$U$3),0))*(1-GRID!$L$45))</f>
        <v>72400</v>
      </c>
      <c r="M105" s="5" cm="1">
        <f t="array" ref="M105">IF($I$2="Каникулы вместе",INDEX(GRID!$B$4:$U$15,MATCH(M$7,GRID!$A$4:$A$15,0),MATCH(1,($U$2=GRID!$B$1:$U$1)*(КАЛЕНДАРЬ!L31=GRID!$B$3:$U$3),0)),
INDEX(GRID!$B$4:$U$15,MATCH(M$7,GRID!$A$4:$A$15,0),MATCH(1,($U$2=GRID!$B$1:$U$1)*(КАЛЕНДАРЬ!L31=GRID!$B$3:$U$3),0))*(1-GRID!$L$45))</f>
        <v>90200</v>
      </c>
      <c r="N105" s="5" cm="1">
        <f t="array" ref="N105">IF($I$2="Каникулы вместе",INDEX(GRID!$B$18:$U$29,MATCH(M$7,GRID!$A$18:$A$29,0),MATCH(1,($U$2=GRID!$B$1:$U$1)*(КАЛЕНДАРЬ!L31=GRID!$B$3:$U$3),0)),
INDEX(GRID!$B$18:$U$29,MATCH(M$7,GRID!$A$18:$A$29,0),MATCH(1,($U$2=GRID!$B$1:$U$1)*(КАЛЕНДАРЬ!L31=GRID!$B$3:$U$3),0))*(1-GRID!$L$45))</f>
        <v>95200</v>
      </c>
      <c r="O105" s="5" cm="1">
        <f t="array" ref="O105">IF($I$2="Каникулы вместе",INDEX(GRID!$B$4:$U$15,MATCH(O$7,GRID!$A$4:$A$15,0),MATCH(1,($U$2=GRID!$B$1:$U$1)*(КАЛЕНДАРЬ!L31=GRID!$B$3:$U$3),0)),
INDEX(GRID!$B$4:$U$15,MATCH(O$7,GRID!$A$4:$A$15,0),MATCH(1,($U$2=GRID!$B$1:$U$1)*(КАЛЕНДАРЬ!L31=GRID!$B$3:$U$3),0))*(1-GRID!$L$45))</f>
        <v>127800</v>
      </c>
      <c r="P105" s="5" cm="1">
        <f t="array" ref="P105">IF($I$2="Каникулы вместе",INDEX(GRID!$B$4:$U$15,MATCH(P$7,GRID!$A$4:$A$15,0),MATCH(1,($U$2=GRID!$B$1:$U$1)*(КАЛЕНДАРЬ!L31=GRID!$B$3:$U$3),0)),
INDEX(GRID!$B$4:$U$15,MATCH(P$7,GRID!$A$4:$A$15,0),MATCH(1,($U$2=GRID!$B$1:$U$1)*(КАЛЕНДАРЬ!L31=GRID!$B$3:$U$3),0))*(1-GRID!$L$45))</f>
        <v>172900</v>
      </c>
      <c r="Q105" s="5" cm="1">
        <f t="array" ref="Q105">IF($I$2="Каникулы вместе",INDEX(GRID!$B$4:$U$15,MATCH(Q$7,GRID!$A$4:$A$15,0),MATCH(1,($U$2=GRID!$B$1:$U$1)*(КАЛЕНДАРЬ!L31=GRID!$B$3:$U$3),0)),
INDEX(GRID!$B$4:$U$15,MATCH(Q$7,GRID!$A$4:$A$15,0),MATCH(1,($U$2=GRID!$B$1:$U$1)*(КАЛЕНДАРЬ!L31=GRID!$B$3:$U$3),0))*(1-GRID!$L$45))</f>
        <v>202400</v>
      </c>
      <c r="R105" s="5" cm="1">
        <f t="array" ref="R105">IF($I$2="Каникулы вместе",INDEX(GRID!$B$18:$U$29,MATCH(R$7,GRID!$A$18:$A$29,0),MATCH(1,($U$2=GRID!$B$1:$U$1)*(КАЛЕНДАРЬ!L31=GRID!$B$3:$U$3),0)),
INDEX(GRID!$B$18:$U$29,MATCH(R$7,GRID!$A$18:$A$29,0),MATCH(1,($U$2=GRID!$B$1:$U$1)*(КАЛЕНДАРЬ!L31=GRID!$B$3:$U$3),0))*(1-GRID!$L$45))</f>
        <v>230600</v>
      </c>
      <c r="S105" s="5">
        <f t="array" ref="S105">IF($I$2="Каникулы вместе",INDEX(GRID!$B$4:$U$15,MATCH(S$7,GRID!$A$4:$A$15,0),MATCH(1,($U$2=GRID!$B$1:$U$1)*(КАЛЕНДАРЬ!L31=GRID!$B$3:$U$3),0)),
INDEX(GRID!$B$4:$U$15,MATCH(S$7,GRID!$A$4:$A$15,0),MATCH(1,($U$2=GRID!$B$1:$U$1)*(КАЛЕНДАРЬ!L31=GRID!$B$3:$U$3),0))*(1-GRID!$L$41))</f>
        <v>592800</v>
      </c>
      <c r="T105" s="5">
        <f t="array" ref="T105">IF($I$2="Каникулы вместе",INDEX(GRID!$B$4:$U$15,MATCH(T$7,GRID!$A$4:$A$15,0),MATCH(1,($U$2=GRID!$B$1:$U$1)*(КАЛЕНДАРЬ!L31=GRID!$B$3:$U$3),0)),
INDEX(GRID!$B$4:$U$15,MATCH(T$7,GRID!$A$4:$A$15,0),MATCH(1,($U$2=GRID!$B$1:$U$1)*(КАЛЕНДАРЬ!L31=GRID!$B$3:$U$3),0))*(1-GRID!$L$41))</f>
        <v>726900</v>
      </c>
    </row>
    <row r="106" spans="1:20" hidden="1">
      <c r="A106" s="108" t="s">
        <v>13</v>
      </c>
      <c r="B106" s="109">
        <v>29</v>
      </c>
      <c r="C106" s="5" cm="1">
        <f t="array" ref="C106">IF($I$2="Каникулы вместе",INDEX(GRID!$B$4:$U$15,MATCH(C$7,GRID!$A$4:$A$15,0),MATCH(1,($U$2=GRID!$B$1:$U$1)*(КАЛЕНДАРЬ!L32=GRID!$B$3:$U$3),0)),
INDEX(GRID!$B$4:$U$15,MATCH(C$7,GRID!$A$4:$A$15,0),MATCH(1,($U$2=GRID!$B$1:$U$1)*(КАЛЕНДАРЬ!L32=GRID!$B$3:$U$3),0))*(1-GRID!$L$45))</f>
        <v>40100</v>
      </c>
      <c r="D106" s="5" cm="1">
        <f t="array" ref="D106">IF($I$2="Каникулы вместе",INDEX(GRID!$B$18:$U$29,MATCH(C$7,GRID!$A$18:$A$29,0),MATCH(1,($U$2=GRID!$B$1:$U$1)*(КАЛЕНДАРЬ!L32=GRID!$B$3:$U$3),0)),
INDEX(GRID!$B$18:$U$29,MATCH(C$7,GRID!$A$18:$A$29,0),MATCH(1,($U$2=GRID!$B$1:$U$1)*(КАЛЕНДАРЬ!L32=GRID!$B$3:$U$3),0))*(1-GRID!$L$45))</f>
        <v>45100</v>
      </c>
      <c r="E106" s="5" cm="1">
        <f t="array" ref="E106">IF($I$2="Каникулы вместе",INDEX(GRID!$B$4:$U$15,MATCH(E$7,GRID!$A$4:$A$15,0),MATCH(1,($U$2=GRID!$B$1:$U$1)*(КАЛЕНДАРЬ!L32=GRID!$B$3:$U$3),0)),
INDEX(GRID!$B$4:$U$15,MATCH(E$7,GRID!$A$4:$A$15,0),MATCH(1,($U$2=GRID!$B$1:$U$1)*(КАЛЕНДАРЬ!L32=GRID!$B$3:$U$3),0))*(1-GRID!$L$45))</f>
        <v>47900</v>
      </c>
      <c r="F106" s="5" cm="1">
        <f t="array" ref="F106">IF($I$2="Каникулы вместе",INDEX(GRID!$B$18:$U$29,MATCH(E$7,GRID!$A$18:$A$29,0),MATCH(1,($U$2=GRID!$B$1:$U$1)*(КАЛЕНДАРЬ!L32=GRID!$B$3:$U$3),0)),
INDEX(GRID!$B$18:$U$29,MATCH(E$7,GRID!$A$18:$A$29,0),MATCH(1,($U$2=GRID!$B$1:$U$1)*(КАЛЕНДАРЬ!L32=GRID!$B$3:$U$3),0))*(1-GRID!$L$45))</f>
        <v>52900</v>
      </c>
      <c r="G106" s="5" cm="1">
        <f t="array" ref="G106">IF($I$2="Каникулы вместе",INDEX(GRID!$B$4:$U$15,MATCH(G$7,GRID!$A$4:$A$15,0),MATCH(1,($U$2=GRID!$B$1:$U$1)*(КАЛЕНДАРЬ!L32=GRID!$B$3:$U$3),0)),
INDEX(GRID!$B$4:$U$15,MATCH(G$7,GRID!$A$4:$A$15,0),MATCH(1,($U$2=GRID!$B$1:$U$1)*(КАЛЕНДАРЬ!L32=GRID!$B$3:$U$3),0))*(1-GRID!$L$45))</f>
        <v>54500</v>
      </c>
      <c r="H106" s="5" cm="1">
        <f t="array" ref="H106">IF($I$2="Каникулы вместе",INDEX(GRID!$B$18:$U$29,MATCH(G$7,GRID!$A$18:$A$29,0),MATCH(1,($U$2=GRID!$B$1:$U$1)*(КАЛЕНДАРЬ!L32=GRID!$B$3:$U$3),0)),
INDEX(GRID!$B$18:$U$29,MATCH(G$7,GRID!$A$18:$A$29,0),MATCH(1,($U$2=GRID!$B$1:$U$1)*(КАЛЕНДАРЬ!L32=GRID!$B$3:$U$3),0))*(1-GRID!$L$45))</f>
        <v>59500</v>
      </c>
      <c r="I106" s="5" cm="1">
        <f t="array" ref="I106">IF($I$2="Каникулы вместе",INDEX(GRID!$B$4:$U$15,MATCH(I$7,GRID!$A$4:$A$15,0),MATCH(1,($U$2=GRID!$B$1:$U$1)*(КАЛЕНДАРЬ!L32=GRID!$B$3:$U$3),0)),
INDEX(GRID!$B$4:$U$15,MATCH(I$7,GRID!$A$4:$A$15,0),MATCH(1,($U$2=GRID!$B$1:$U$1)*(КАЛЕНДАРЬ!L32=GRID!$B$3:$U$3),0))*(1-GRID!$L$45))</f>
        <v>60900</v>
      </c>
      <c r="J106" s="5" cm="1">
        <f t="array" ref="J106">IF($I$2="Каникулы вместе",INDEX(GRID!$B$18:$U$29,MATCH(I$7,GRID!$A$18:$A$29,0),MATCH(1,($U$2=GRID!$B$1:$U$1)*(КАЛЕНДАРЬ!L32=GRID!$B$3:$U$3),0)),
INDEX(GRID!$B$18:$U$29,MATCH(I$7,GRID!$A$18:$A$29,0),MATCH(1,($U$2=GRID!$B$1:$U$1)*(КАЛЕНДАРЬ!L32=GRID!$B$3:$U$3),0))*(1-GRID!$L$45))</f>
        <v>65900</v>
      </c>
      <c r="K106" s="5" cm="1">
        <f t="array" ref="K106">IF($I$2="Каникулы вместе",INDEX(GRID!$B$4:$U$15,MATCH(K$7,GRID!$A$4:$A$15,0),MATCH(1,($U$2=GRID!$B$1:$U$1)*(КАЛЕНДАРЬ!L32=GRID!$B$3:$U$3),0)),
INDEX(GRID!$B$4:$U$15,MATCH(K$7,GRID!$A$4:$A$15,0),MATCH(1,($U$2=GRID!$B$1:$U$1)*(КАЛЕНДАРЬ!L32=GRID!$B$3:$U$3),0))*(1-GRID!$L$45))</f>
        <v>67400</v>
      </c>
      <c r="L106" s="5" cm="1">
        <f t="array" ref="L106">IF($I$2="Каникулы вместе",INDEX(GRID!$B$18:$U$29,MATCH(K$7,GRID!$A$18:$A$29,0),MATCH(1,($U$2=GRID!$B$1:$U$1)*(КАЛЕНДАРЬ!L32=GRID!$B$3:$U$3),0)),
INDEX(GRID!$B$18:$U$29,MATCH(K$7,GRID!$A$18:$A$29,0),MATCH(1,($U$2=GRID!$B$1:$U$1)*(КАЛЕНДАРЬ!L32=GRID!$B$3:$U$3),0))*(1-GRID!$L$45))</f>
        <v>72400</v>
      </c>
      <c r="M106" s="5" cm="1">
        <f t="array" ref="M106">IF($I$2="Каникулы вместе",INDEX(GRID!$B$4:$U$15,MATCH(M$7,GRID!$A$4:$A$15,0),MATCH(1,($U$2=GRID!$B$1:$U$1)*(КАЛЕНДАРЬ!L32=GRID!$B$3:$U$3),0)),
INDEX(GRID!$B$4:$U$15,MATCH(M$7,GRID!$A$4:$A$15,0),MATCH(1,($U$2=GRID!$B$1:$U$1)*(КАЛЕНДАРЬ!L32=GRID!$B$3:$U$3),0))*(1-GRID!$L$45))</f>
        <v>90200</v>
      </c>
      <c r="N106" s="5" cm="1">
        <f t="array" ref="N106">IF($I$2="Каникулы вместе",INDEX(GRID!$B$18:$U$29,MATCH(M$7,GRID!$A$18:$A$29,0),MATCH(1,($U$2=GRID!$B$1:$U$1)*(КАЛЕНДАРЬ!L32=GRID!$B$3:$U$3),0)),
INDEX(GRID!$B$18:$U$29,MATCH(M$7,GRID!$A$18:$A$29,0),MATCH(1,($U$2=GRID!$B$1:$U$1)*(КАЛЕНДАРЬ!L32=GRID!$B$3:$U$3),0))*(1-GRID!$L$45))</f>
        <v>95200</v>
      </c>
      <c r="O106" s="5" cm="1">
        <f t="array" ref="O106">IF($I$2="Каникулы вместе",INDEX(GRID!$B$4:$U$15,MATCH(O$7,GRID!$A$4:$A$15,0),MATCH(1,($U$2=GRID!$B$1:$U$1)*(КАЛЕНДАРЬ!L32=GRID!$B$3:$U$3),0)),
INDEX(GRID!$B$4:$U$15,MATCH(O$7,GRID!$A$4:$A$15,0),MATCH(1,($U$2=GRID!$B$1:$U$1)*(КАЛЕНДАРЬ!L32=GRID!$B$3:$U$3),0))*(1-GRID!$L$45))</f>
        <v>127800</v>
      </c>
      <c r="P106" s="5" cm="1">
        <f t="array" ref="P106">IF($I$2="Каникулы вместе",INDEX(GRID!$B$4:$U$15,MATCH(P$7,GRID!$A$4:$A$15,0),MATCH(1,($U$2=GRID!$B$1:$U$1)*(КАЛЕНДАРЬ!L32=GRID!$B$3:$U$3),0)),
INDEX(GRID!$B$4:$U$15,MATCH(P$7,GRID!$A$4:$A$15,0),MATCH(1,($U$2=GRID!$B$1:$U$1)*(КАЛЕНДАРЬ!L32=GRID!$B$3:$U$3),0))*(1-GRID!$L$45))</f>
        <v>172900</v>
      </c>
      <c r="Q106" s="5" cm="1">
        <f t="array" ref="Q106">IF($I$2="Каникулы вместе",INDEX(GRID!$B$4:$U$15,MATCH(Q$7,GRID!$A$4:$A$15,0),MATCH(1,($U$2=GRID!$B$1:$U$1)*(КАЛЕНДАРЬ!L32=GRID!$B$3:$U$3),0)),
INDEX(GRID!$B$4:$U$15,MATCH(Q$7,GRID!$A$4:$A$15,0),MATCH(1,($U$2=GRID!$B$1:$U$1)*(КАЛЕНДАРЬ!L32=GRID!$B$3:$U$3),0))*(1-GRID!$L$45))</f>
        <v>202400</v>
      </c>
      <c r="R106" s="5" cm="1">
        <f t="array" ref="R106">IF($I$2="Каникулы вместе",INDEX(GRID!$B$18:$U$29,MATCH(R$7,GRID!$A$18:$A$29,0),MATCH(1,($U$2=GRID!$B$1:$U$1)*(КАЛЕНДАРЬ!L32=GRID!$B$3:$U$3),0)),
INDEX(GRID!$B$18:$U$29,MATCH(R$7,GRID!$A$18:$A$29,0),MATCH(1,($U$2=GRID!$B$1:$U$1)*(КАЛЕНДАРЬ!L32=GRID!$B$3:$U$3),0))*(1-GRID!$L$45))</f>
        <v>230600</v>
      </c>
      <c r="S106" s="5">
        <f t="array" ref="S106">IF($I$2="Каникулы вместе",INDEX(GRID!$B$4:$U$15,MATCH(S$7,GRID!$A$4:$A$15,0),MATCH(1,($U$2=GRID!$B$1:$U$1)*(КАЛЕНДАРЬ!L32=GRID!$B$3:$U$3),0)),
INDEX(GRID!$B$4:$U$15,MATCH(S$7,GRID!$A$4:$A$15,0),MATCH(1,($U$2=GRID!$B$1:$U$1)*(КАЛЕНДАРЬ!L32=GRID!$B$3:$U$3),0))*(1-GRID!$L$41))</f>
        <v>592800</v>
      </c>
      <c r="T106" s="5">
        <f t="array" ref="T106">IF($I$2="Каникулы вместе",INDEX(GRID!$B$4:$U$15,MATCH(T$7,GRID!$A$4:$A$15,0),MATCH(1,($U$2=GRID!$B$1:$U$1)*(КАЛЕНДАРЬ!L32=GRID!$B$3:$U$3),0)),
INDEX(GRID!$B$4:$U$15,MATCH(T$7,GRID!$A$4:$A$15,0),MATCH(1,($U$2=GRID!$B$1:$U$1)*(КАЛЕНДАРЬ!L32=GRID!$B$3:$U$3),0))*(1-GRID!$L$41))</f>
        <v>726900</v>
      </c>
    </row>
    <row r="107" spans="1:20" hidden="1">
      <c r="A107" s="108" t="s">
        <v>14</v>
      </c>
      <c r="B107" s="109">
        <v>30</v>
      </c>
      <c r="C107" s="5" cm="1">
        <f t="array" ref="C107">IF($I$2="Каникулы вместе",INDEX(GRID!$B$4:$U$15,MATCH(C$7,GRID!$A$4:$A$15,0),MATCH(1,($U$2=GRID!$B$1:$U$1)*(КАЛЕНДАРЬ!L33=GRID!$B$3:$U$3),0)),
INDEX(GRID!$B$4:$U$15,MATCH(C$7,GRID!$A$4:$A$15,0),MATCH(1,($U$2=GRID!$B$1:$U$1)*(КАЛЕНДАРЬ!L33=GRID!$B$3:$U$3),0))*(1-GRID!$L$45))</f>
        <v>43900</v>
      </c>
      <c r="D107" s="5" cm="1">
        <f t="array" ref="D107">IF($I$2="Каникулы вместе",INDEX(GRID!$B$18:$U$29,MATCH(C$7,GRID!$A$18:$A$29,0),MATCH(1,($U$2=GRID!$B$1:$U$1)*(КАЛЕНДАРЬ!L33=GRID!$B$3:$U$3),0)),
INDEX(GRID!$B$18:$U$29,MATCH(C$7,GRID!$A$18:$A$29,0),MATCH(1,($U$2=GRID!$B$1:$U$1)*(КАЛЕНДАРЬ!L33=GRID!$B$3:$U$3),0))*(1-GRID!$L$45))</f>
        <v>48900</v>
      </c>
      <c r="E107" s="5" cm="1">
        <f t="array" ref="E107">IF($I$2="Каникулы вместе",INDEX(GRID!$B$4:$U$15,MATCH(E$7,GRID!$A$4:$A$15,0),MATCH(1,($U$2=GRID!$B$1:$U$1)*(КАЛЕНДАРЬ!L33=GRID!$B$3:$U$3),0)),
INDEX(GRID!$B$4:$U$15,MATCH(E$7,GRID!$A$4:$A$15,0),MATCH(1,($U$2=GRID!$B$1:$U$1)*(КАЛЕНДАРЬ!L33=GRID!$B$3:$U$3),0))*(1-GRID!$L$45))</f>
        <v>52400</v>
      </c>
      <c r="F107" s="5" cm="1">
        <f t="array" ref="F107">IF($I$2="Каникулы вместе",INDEX(GRID!$B$18:$U$29,MATCH(E$7,GRID!$A$18:$A$29,0),MATCH(1,($U$2=GRID!$B$1:$U$1)*(КАЛЕНДАРЬ!L33=GRID!$B$3:$U$3),0)),
INDEX(GRID!$B$18:$U$29,MATCH(E$7,GRID!$A$18:$A$29,0),MATCH(1,($U$2=GRID!$B$1:$U$1)*(КАЛЕНДАРЬ!L33=GRID!$B$3:$U$3),0))*(1-GRID!$L$45))</f>
        <v>57400</v>
      </c>
      <c r="G107" s="5" cm="1">
        <f t="array" ref="G107">IF($I$2="Каникулы вместе",INDEX(GRID!$B$4:$U$15,MATCH(G$7,GRID!$A$4:$A$15,0),MATCH(1,($U$2=GRID!$B$1:$U$1)*(КАЛЕНДАРЬ!L33=GRID!$B$3:$U$3),0)),
INDEX(GRID!$B$4:$U$15,MATCH(G$7,GRID!$A$4:$A$15,0),MATCH(1,($U$2=GRID!$B$1:$U$1)*(КАЛЕНДАРЬ!L33=GRID!$B$3:$U$3),0))*(1-GRID!$L$45))</f>
        <v>59100</v>
      </c>
      <c r="H107" s="5" cm="1">
        <f t="array" ref="H107">IF($I$2="Каникулы вместе",INDEX(GRID!$B$18:$U$29,MATCH(G$7,GRID!$A$18:$A$29,0),MATCH(1,($U$2=GRID!$B$1:$U$1)*(КАЛЕНДАРЬ!L33=GRID!$B$3:$U$3),0)),
INDEX(GRID!$B$18:$U$29,MATCH(G$7,GRID!$A$18:$A$29,0),MATCH(1,($U$2=GRID!$B$1:$U$1)*(КАЛЕНДАРЬ!L33=GRID!$B$3:$U$3),0))*(1-GRID!$L$45))</f>
        <v>64100</v>
      </c>
      <c r="I107" s="5" cm="1">
        <f t="array" ref="I107">IF($I$2="Каникулы вместе",INDEX(GRID!$B$4:$U$15,MATCH(I$7,GRID!$A$4:$A$15,0),MATCH(1,($U$2=GRID!$B$1:$U$1)*(КАЛЕНДАРЬ!L33=GRID!$B$3:$U$3),0)),
INDEX(GRID!$B$4:$U$15,MATCH(I$7,GRID!$A$4:$A$15,0),MATCH(1,($U$2=GRID!$B$1:$U$1)*(КАЛЕНДАРЬ!L33=GRID!$B$3:$U$3),0))*(1-GRID!$L$45))</f>
        <v>65800</v>
      </c>
      <c r="J107" s="5" cm="1">
        <f t="array" ref="J107">IF($I$2="Каникулы вместе",INDEX(GRID!$B$18:$U$29,MATCH(I$7,GRID!$A$18:$A$29,0),MATCH(1,($U$2=GRID!$B$1:$U$1)*(КАЛЕНДАРЬ!L33=GRID!$B$3:$U$3),0)),
INDEX(GRID!$B$18:$U$29,MATCH(I$7,GRID!$A$18:$A$29,0),MATCH(1,($U$2=GRID!$B$1:$U$1)*(КАЛЕНДАРЬ!L33=GRID!$B$3:$U$3),0))*(1-GRID!$L$45))</f>
        <v>70800</v>
      </c>
      <c r="K107" s="5" cm="1">
        <f t="array" ref="K107">IF($I$2="Каникулы вместе",INDEX(GRID!$B$4:$U$15,MATCH(K$7,GRID!$A$4:$A$15,0),MATCH(1,($U$2=GRID!$B$1:$U$1)*(КАЛЕНДАРЬ!L33=GRID!$B$3:$U$3),0)),
INDEX(GRID!$B$4:$U$15,MATCH(K$7,GRID!$A$4:$A$15,0),MATCH(1,($U$2=GRID!$B$1:$U$1)*(КАЛЕНДАРЬ!L33=GRID!$B$3:$U$3),0))*(1-GRID!$L$45))</f>
        <v>72600</v>
      </c>
      <c r="L107" s="5" cm="1">
        <f t="array" ref="L107">IF($I$2="Каникулы вместе",INDEX(GRID!$B$18:$U$29,MATCH(K$7,GRID!$A$18:$A$29,0),MATCH(1,($U$2=GRID!$B$1:$U$1)*(КАЛЕНДАРЬ!L33=GRID!$B$3:$U$3),0)),
INDEX(GRID!$B$18:$U$29,MATCH(K$7,GRID!$A$18:$A$29,0),MATCH(1,($U$2=GRID!$B$1:$U$1)*(КАЛЕНДАРЬ!L33=GRID!$B$3:$U$3),0))*(1-GRID!$L$45))</f>
        <v>77600</v>
      </c>
      <c r="M107" s="5" cm="1">
        <f t="array" ref="M107">IF($I$2="Каникулы вместе",INDEX(GRID!$B$4:$U$15,MATCH(M$7,GRID!$A$4:$A$15,0),MATCH(1,($U$2=GRID!$B$1:$U$1)*(КАЛЕНДАРЬ!L33=GRID!$B$3:$U$3),0)),
INDEX(GRID!$B$4:$U$15,MATCH(M$7,GRID!$A$4:$A$15,0),MATCH(1,($U$2=GRID!$B$1:$U$1)*(КАЛЕНДАРЬ!L33=GRID!$B$3:$U$3),0))*(1-GRID!$L$45))</f>
        <v>96500</v>
      </c>
      <c r="N107" s="5" cm="1">
        <f t="array" ref="N107">IF($I$2="Каникулы вместе",INDEX(GRID!$B$18:$U$29,MATCH(M$7,GRID!$A$18:$A$29,0),MATCH(1,($U$2=GRID!$B$1:$U$1)*(КАЛЕНДАРЬ!L33=GRID!$B$3:$U$3),0)),
INDEX(GRID!$B$18:$U$29,MATCH(M$7,GRID!$A$18:$A$29,0),MATCH(1,($U$2=GRID!$B$1:$U$1)*(КАЛЕНДАРЬ!L33=GRID!$B$3:$U$3),0))*(1-GRID!$L$45))</f>
        <v>101500</v>
      </c>
      <c r="O107" s="5" cm="1">
        <f t="array" ref="O107">IF($I$2="Каникулы вместе",INDEX(GRID!$B$4:$U$15,MATCH(O$7,GRID!$A$4:$A$15,0),MATCH(1,($U$2=GRID!$B$1:$U$1)*(КАЛЕНДАРЬ!L33=GRID!$B$3:$U$3),0)),
INDEX(GRID!$B$4:$U$15,MATCH(O$7,GRID!$A$4:$A$15,0),MATCH(1,($U$2=GRID!$B$1:$U$1)*(КАЛЕНДАРЬ!L33=GRID!$B$3:$U$3),0))*(1-GRID!$L$45))</f>
        <v>135000</v>
      </c>
      <c r="P107" s="5" cm="1">
        <f t="array" ref="P107">IF($I$2="Каникулы вместе",INDEX(GRID!$B$4:$U$15,MATCH(P$7,GRID!$A$4:$A$15,0),MATCH(1,($U$2=GRID!$B$1:$U$1)*(КАЛЕНДАРЬ!L33=GRID!$B$3:$U$3),0)),
INDEX(GRID!$B$4:$U$15,MATCH(P$7,GRID!$A$4:$A$15,0),MATCH(1,($U$2=GRID!$B$1:$U$1)*(КАЛЕНДАРЬ!L33=GRID!$B$3:$U$3),0))*(1-GRID!$L$45))</f>
        <v>181300</v>
      </c>
      <c r="Q107" s="5" cm="1">
        <f t="array" ref="Q107">IF($I$2="Каникулы вместе",INDEX(GRID!$B$4:$U$15,MATCH(Q$7,GRID!$A$4:$A$15,0),MATCH(1,($U$2=GRID!$B$1:$U$1)*(КАЛЕНДАРЬ!L33=GRID!$B$3:$U$3),0)),
INDEX(GRID!$B$4:$U$15,MATCH(Q$7,GRID!$A$4:$A$15,0),MATCH(1,($U$2=GRID!$B$1:$U$1)*(КАЛЕНДАРЬ!L33=GRID!$B$3:$U$3),0))*(1-GRID!$L$45))</f>
        <v>211500</v>
      </c>
      <c r="R107" s="5" cm="1">
        <f t="array" ref="R107">IF($I$2="Каникулы вместе",INDEX(GRID!$B$18:$U$29,MATCH(R$7,GRID!$A$18:$A$29,0),MATCH(1,($U$2=GRID!$B$1:$U$1)*(КАЛЕНДАРЬ!L33=GRID!$B$3:$U$3),0)),
INDEX(GRID!$B$18:$U$29,MATCH(R$7,GRID!$A$18:$A$29,0),MATCH(1,($U$2=GRID!$B$1:$U$1)*(КАЛЕНДАРЬ!L33=GRID!$B$3:$U$3),0))*(1-GRID!$L$45))</f>
        <v>241100</v>
      </c>
      <c r="S107" s="5">
        <f t="array" ref="S107">IF($I$2="Каникулы вместе",INDEX(GRID!$B$4:$U$15,MATCH(S$7,GRID!$A$4:$A$15,0),MATCH(1,($U$2=GRID!$B$1:$U$1)*(КАЛЕНДАРЬ!L33=GRID!$B$3:$U$3),0)),
INDEX(GRID!$B$4:$U$15,MATCH(S$7,GRID!$A$4:$A$15,0),MATCH(1,($U$2=GRID!$B$1:$U$1)*(КАЛЕНДАРЬ!L33=GRID!$B$3:$U$3),0))*(1-GRID!$L$41))</f>
        <v>625800</v>
      </c>
      <c r="T107" s="5">
        <f t="array" ref="T107">IF($I$2="Каникулы вместе",INDEX(GRID!$B$4:$U$15,MATCH(T$7,GRID!$A$4:$A$15,0),MATCH(1,($U$2=GRID!$B$1:$U$1)*(КАЛЕНДАРЬ!L33=GRID!$B$3:$U$3),0)),
INDEX(GRID!$B$4:$U$15,MATCH(T$7,GRID!$A$4:$A$15,0),MATCH(1,($U$2=GRID!$B$1:$U$1)*(КАЛЕНДАРЬ!L33=GRID!$B$3:$U$3),0))*(1-GRID!$L$41))</f>
        <v>769800</v>
      </c>
    </row>
    <row r="108" spans="1:20" hidden="1">
      <c r="A108" s="106"/>
      <c r="B108" s="107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</row>
    <row r="109" spans="1:20" s="6" customFormat="1" ht="17.25" hidden="1" customHeight="1">
      <c r="A109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</row>
    <row r="110" spans="1:20" hidden="1">
      <c r="A110" s="163" t="s">
        <v>90</v>
      </c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</row>
    <row r="111" spans="1:20" ht="56.25" hidden="1" customHeight="1">
      <c r="A111" s="165" t="s">
        <v>8</v>
      </c>
      <c r="B111" s="166"/>
      <c r="C111" s="169" t="s">
        <v>87</v>
      </c>
      <c r="D111" s="170"/>
      <c r="E111" s="155" t="s">
        <v>79</v>
      </c>
      <c r="F111" s="156"/>
      <c r="G111" s="157" t="s">
        <v>80</v>
      </c>
      <c r="H111" s="157"/>
      <c r="I111" s="158" t="s">
        <v>81</v>
      </c>
      <c r="J111" s="159"/>
      <c r="K111" s="160" t="s">
        <v>82</v>
      </c>
      <c r="L111" s="160"/>
      <c r="M111" s="161" t="s">
        <v>83</v>
      </c>
      <c r="N111" s="161"/>
      <c r="O111" s="16" t="s">
        <v>57</v>
      </c>
      <c r="P111" s="17" t="s">
        <v>58</v>
      </c>
      <c r="Q111" s="18" t="s">
        <v>59</v>
      </c>
      <c r="R111" s="19" t="s">
        <v>60</v>
      </c>
      <c r="S111" s="20" t="s">
        <v>61</v>
      </c>
      <c r="T111" s="21" t="s">
        <v>62</v>
      </c>
    </row>
    <row r="112" spans="1:20" hidden="1">
      <c r="A112" s="167"/>
      <c r="B112" s="168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108" t="s">
        <v>15</v>
      </c>
      <c r="B113" s="109">
        <v>1</v>
      </c>
      <c r="C113" s="5" cm="1">
        <f t="array" ref="C113">IF($I$2="Каникулы вместе",INDEX(GRID!$B$4:$U$15,MATCH(C$7,GRID!$A$4:$A$15,0),MATCH(1,($U$2=GRID!$B$1:$U$1)*(КАЛЕНДАРЬ!O4=GRID!$B$3:$U$3),0)),
INDEX(GRID!$B$4:$U$15,MATCH(C$7,GRID!$A$4:$A$15,0),MATCH(1,($U$2=GRID!$B$1:$U$1)*(КАЛЕНДАРЬ!O4=GRID!$B$3:$U$3),0))*(1-GRID!$L$45))</f>
        <v>52600</v>
      </c>
      <c r="D113" s="5" cm="1">
        <f t="array" ref="D113">IF($I$2="Каникулы вместе",INDEX(GRID!$B$18:$U$29,MATCH(C$7,GRID!$A$18:$A$29,0),MATCH(1,($U$2=GRID!$B$1:$U$1)*(КАЛЕНДАРЬ!O4=GRID!$B$3:$U$3),0)),
INDEX(GRID!$B$18:$U$29,MATCH(C$7,GRID!$A$18:$A$29,0),MATCH(1,($U$2=GRID!$B$1:$U$1)*(КАЛЕНДАРЬ!O4=GRID!$B$3:$U$3),0))*(1-GRID!$L$45))</f>
        <v>57600</v>
      </c>
      <c r="E113" s="5" cm="1">
        <f t="array" ref="E113">IF($I$2="Каникулы вместе",INDEX(GRID!$B$4:$U$15,MATCH(E$7,GRID!$A$4:$A$15,0),MATCH(1,($U$2=GRID!$B$1:$U$1)*(КАЛЕНДАРЬ!O4=GRID!$B$3:$U$3),0)),
INDEX(GRID!$B$4:$U$15,MATCH(E$7,GRID!$A$4:$A$15,0),MATCH(1,($U$2=GRID!$B$1:$U$1)*(КАЛЕНДАРЬ!O4=GRID!$B$3:$U$3),0))*(1-GRID!$L$45))</f>
        <v>62100</v>
      </c>
      <c r="F113" s="5" cm="1">
        <f t="array" ref="F113">IF($I$2="Каникулы вместе",INDEX(GRID!$B$18:$U$29,MATCH(E$7,GRID!$A$18:$A$29,0),MATCH(1,($U$2=GRID!$B$1:$U$1)*(КАЛЕНДАРЬ!O4=GRID!$B$3:$U$3),0)),
INDEX(GRID!$B$18:$U$29,MATCH(E$7,GRID!$A$18:$A$29,0),MATCH(1,($U$2=GRID!$B$1:$U$1)*(КАЛЕНДАРЬ!O4=GRID!$B$3:$U$3),0))*(1-GRID!$L$45))</f>
        <v>67100</v>
      </c>
      <c r="G113" s="5" cm="1">
        <f t="array" ref="G113">IF($I$2="Каникулы вместе",INDEX(GRID!$B$4:$U$15,MATCH(G$7,GRID!$A$4:$A$15,0),MATCH(1,($U$2=GRID!$B$1:$U$1)*(КАЛЕНДАРЬ!O4=GRID!$B$3:$U$3),0)),
INDEX(GRID!$B$4:$U$15,MATCH(G$7,GRID!$A$4:$A$15,0),MATCH(1,($U$2=GRID!$B$1:$U$1)*(КАЛЕНДАРЬ!O4=GRID!$B$3:$U$3),0))*(1-GRID!$L$45))</f>
        <v>69200</v>
      </c>
      <c r="H113" s="5" cm="1">
        <f t="array" ref="H113">IF($I$2="Каникулы вместе",INDEX(GRID!$B$18:$U$29,MATCH(G$7,GRID!$A$18:$A$29,0),MATCH(1,($U$2=GRID!$B$1:$U$1)*(КАЛЕНДАРЬ!O4=GRID!$B$3:$U$3),0)),
INDEX(GRID!$B$18:$U$29,MATCH(G$7,GRID!$A$18:$A$29,0),MATCH(1,($U$2=GRID!$B$1:$U$1)*(КАЛЕНДАРЬ!O4=GRID!$B$3:$U$3),0))*(1-GRID!$L$45))</f>
        <v>74200</v>
      </c>
      <c r="I113" s="5" cm="1">
        <f t="array" ref="I113">IF($I$2="Каникулы вместе",INDEX(GRID!$B$4:$U$15,MATCH(I$7,GRID!$A$4:$A$15,0),MATCH(1,($U$2=GRID!$B$1:$U$1)*(КАЛЕНДАРЬ!O4=GRID!$B$3:$U$3),0)),
INDEX(GRID!$B$4:$U$15,MATCH(I$7,GRID!$A$4:$A$15,0),MATCH(1,($U$2=GRID!$B$1:$U$1)*(КАЛЕНДАРЬ!O4=GRID!$B$3:$U$3),0))*(1-GRID!$L$45))</f>
        <v>76600</v>
      </c>
      <c r="J113" s="5" cm="1">
        <f t="array" ref="J113">IF($I$2="Каникулы вместе",INDEX(GRID!$B$18:$U$29,MATCH(I$7,GRID!$A$18:$A$29,0),MATCH(1,($U$2=GRID!$B$1:$U$1)*(КАЛЕНДАРЬ!O4=GRID!$B$3:$U$3),0)),
INDEX(GRID!$B$18:$U$29,MATCH(I$7,GRID!$A$18:$A$29,0),MATCH(1,($U$2=GRID!$B$1:$U$1)*(КАЛЕНДАРЬ!O4=GRID!$B$3:$U$3),0))*(1-GRID!$L$45))</f>
        <v>81600</v>
      </c>
      <c r="K113" s="5" cm="1">
        <f t="array" ref="K113">IF($I$2="Каникулы вместе",INDEX(GRID!$B$4:$U$15,MATCH(K$7,GRID!$A$4:$A$15,0),MATCH(1,($U$2=GRID!$B$1:$U$1)*(КАЛЕНДАРЬ!O4=GRID!$B$3:$U$3),0)),
INDEX(GRID!$B$4:$U$15,MATCH(K$7,GRID!$A$4:$A$15,0),MATCH(1,($U$2=GRID!$B$1:$U$1)*(КАЛЕНДАРЬ!O4=GRID!$B$3:$U$3),0))*(1-GRID!$L$45))</f>
        <v>84100</v>
      </c>
      <c r="L113" s="5" cm="1">
        <f t="array" ref="L113">IF($I$2="Каникулы вместе",INDEX(GRID!$B$18:$U$29,MATCH(K$7,GRID!$A$18:$A$29,0),MATCH(1,($U$2=GRID!$B$1:$U$1)*(КАЛЕНДАРЬ!O4=GRID!$B$3:$U$3),0)),
INDEX(GRID!$B$18:$U$29,MATCH(K$7,GRID!$A$18:$A$29,0),MATCH(1,($U$2=GRID!$B$1:$U$1)*(КАЛЕНДАРЬ!O4=GRID!$B$3:$U$3),0))*(1-GRID!$L$45))</f>
        <v>89100</v>
      </c>
      <c r="M113" s="5" cm="1">
        <f t="array" ref="M113">IF($I$2="Каникулы вместе",INDEX(GRID!$B$4:$U$15,MATCH(M$7,GRID!$A$4:$A$15,0),MATCH(1,($U$2=GRID!$B$1:$U$1)*(КАЛЕНДАРЬ!O4=GRID!$B$3:$U$3),0)),
INDEX(GRID!$B$4:$U$15,MATCH(M$7,GRID!$A$4:$A$15,0),MATCH(1,($U$2=GRID!$B$1:$U$1)*(КАЛЕНДАРЬ!O4=GRID!$B$3:$U$3),0))*(1-GRID!$L$45))</f>
        <v>110400</v>
      </c>
      <c r="N113" s="5" cm="1">
        <f t="array" ref="N113">IF($I$2="Каникулы вместе",INDEX(GRID!$B$18:$U$29,MATCH(M$7,GRID!$A$18:$A$29,0),MATCH(1,($U$2=GRID!$B$1:$U$1)*(КАЛЕНДАРЬ!O4=GRID!$B$3:$U$3),0)),
INDEX(GRID!$B$18:$U$29,MATCH(M$7,GRID!$A$18:$A$29,0),MATCH(1,($U$2=GRID!$B$1:$U$1)*(КАЛЕНДАРЬ!O4=GRID!$B$3:$U$3),0))*(1-GRID!$L$45))</f>
        <v>115400</v>
      </c>
      <c r="O113" s="5" cm="1">
        <f t="array" ref="O113">IF($I$2="Каникулы вместе",INDEX(GRID!$B$4:$U$15,MATCH(O$7,GRID!$A$4:$A$15,0),MATCH(1,($U$2=GRID!$B$1:$U$1)*(КАЛЕНДАРЬ!O4=GRID!$B$3:$U$3),0)),
INDEX(GRID!$B$4:$U$15,MATCH(O$7,GRID!$A$4:$A$15,0),MATCH(1,($U$2=GRID!$B$1:$U$1)*(КАЛЕНДАРЬ!O4=GRID!$B$3:$U$3),0))*(1-GRID!$L$45))</f>
        <v>151000</v>
      </c>
      <c r="P113" s="5" cm="1">
        <f t="array" ref="P113">IF($I$2="Каникулы вместе",INDEX(GRID!$B$4:$U$15,MATCH(P$7,GRID!$A$4:$A$15,0),MATCH(1,($U$2=GRID!$B$1:$U$1)*(КАЛЕНДАРЬ!O4=GRID!$B$3:$U$3),0)),
INDEX(GRID!$B$4:$U$15,MATCH(P$7,GRID!$A$4:$A$15,0),MATCH(1,($U$2=GRID!$B$1:$U$1)*(КАЛЕНДАРЬ!O4=GRID!$B$3:$U$3),0))*(1-GRID!$L$45))</f>
        <v>199300</v>
      </c>
      <c r="Q113" s="5" cm="1">
        <f t="array" ref="Q113">IF($I$2="Каникулы вместе",INDEX(GRID!$B$4:$U$15,MATCH(Q$7,GRID!$A$4:$A$15,0),MATCH(1,($U$2=GRID!$B$1:$U$1)*(КАЛЕНДАРЬ!O4=GRID!$B$3:$U$3),0)),
INDEX(GRID!$B$4:$U$15,MATCH(Q$7,GRID!$A$4:$A$15,0),MATCH(1,($U$2=GRID!$B$1:$U$1)*(КАЛЕНДАРЬ!O4=GRID!$B$3:$U$3),0))*(1-GRID!$L$45))</f>
        <v>230600</v>
      </c>
      <c r="R113" s="5" cm="1">
        <f t="array" ref="R113">IF($I$2="Каникулы вместе",INDEX(GRID!$B$18:$U$29,MATCH(R$7,GRID!$A$18:$A$29,0),MATCH(1,($U$2=GRID!$B$1:$U$1)*(КАЛЕНДАРЬ!O4=GRID!$B$3:$U$3),0)),
INDEX(GRID!$B$18:$U$29,MATCH(R$7,GRID!$A$18:$A$29,0),MATCH(1,($U$2=GRID!$B$1:$U$1)*(КАЛЕНДАРЬ!O4=GRID!$B$3:$U$3),0))*(1-GRID!$L$45))</f>
        <v>263600</v>
      </c>
      <c r="S113" s="5">
        <f t="array" ref="S113">IF($I$2="Каникулы вместе",INDEX(GRID!$B$4:$U$15,MATCH(S$7,GRID!$A$4:$A$15,0),MATCH(1,($U$2=GRID!$B$1:$U$1)*(КАЛЕНДАРЬ!O4=GRID!$B$3:$U$3),0)),
INDEX(GRID!$B$4:$U$15,MATCH(S$7,GRID!$A$4:$A$15,0),MATCH(1,($U$2=GRID!$B$1:$U$1)*(КАЛЕНДАРЬ!O4=GRID!$B$3:$U$3),0))*(1-GRID!$L$41))</f>
        <v>698800</v>
      </c>
      <c r="T113" s="5">
        <f t="array" ref="T113">IF($I$2="Каникулы вместе",INDEX(GRID!$B$4:$U$15,MATCH(T$7,GRID!$A$4:$A$15,0),MATCH(1,($U$2=GRID!$B$1:$U$1)*(КАЛЕНДАРЬ!O4=GRID!$B$3:$U$3),0)),
INDEX(GRID!$B$4:$U$15,MATCH(T$7,GRID!$A$4:$A$15,0),MATCH(1,($U$2=GRID!$B$1:$U$1)*(КАЛЕНДАРЬ!O4=GRID!$B$3:$U$3),0))*(1-GRID!$L$41))</f>
        <v>861600</v>
      </c>
    </row>
    <row r="114" spans="1:20" hidden="1">
      <c r="A114" s="108" t="s">
        <v>16</v>
      </c>
      <c r="B114" s="109">
        <v>2</v>
      </c>
      <c r="C114" s="5" cm="1">
        <f t="array" ref="C114">IF($I$2="Каникулы вместе",INDEX(GRID!$B$4:$U$15,MATCH(C$7,GRID!$A$4:$A$15,0),MATCH(1,($U$2=GRID!$B$1:$U$1)*(КАЛЕНДАРЬ!O5=GRID!$B$3:$U$3),0)),
INDEX(GRID!$B$4:$U$15,MATCH(C$7,GRID!$A$4:$A$15,0),MATCH(1,($U$2=GRID!$B$1:$U$1)*(КАЛЕНДАРЬ!O5=GRID!$B$3:$U$3),0))*(1-GRID!$L$45))</f>
        <v>52600</v>
      </c>
      <c r="D114" s="5" cm="1">
        <f t="array" ref="D114">IF($I$2="Каникулы вместе",INDEX(GRID!$B$18:$U$29,MATCH(C$7,GRID!$A$18:$A$29,0),MATCH(1,($U$2=GRID!$B$1:$U$1)*(КАЛЕНДАРЬ!O5=GRID!$B$3:$U$3),0)),
INDEX(GRID!$B$18:$U$29,MATCH(C$7,GRID!$A$18:$A$29,0),MATCH(1,($U$2=GRID!$B$1:$U$1)*(КАЛЕНДАРЬ!O5=GRID!$B$3:$U$3),0))*(1-GRID!$L$45))</f>
        <v>57600</v>
      </c>
      <c r="E114" s="5" cm="1">
        <f t="array" ref="E114">IF($I$2="Каникулы вместе",INDEX(GRID!$B$4:$U$15,MATCH(E$7,GRID!$A$4:$A$15,0),MATCH(1,($U$2=GRID!$B$1:$U$1)*(КАЛЕНДАРЬ!O5=GRID!$B$3:$U$3),0)),
INDEX(GRID!$B$4:$U$15,MATCH(E$7,GRID!$A$4:$A$15,0),MATCH(1,($U$2=GRID!$B$1:$U$1)*(КАЛЕНДАРЬ!O5=GRID!$B$3:$U$3),0))*(1-GRID!$L$45))</f>
        <v>62100</v>
      </c>
      <c r="F114" s="5" cm="1">
        <f t="array" ref="F114">IF($I$2="Каникулы вместе",INDEX(GRID!$B$18:$U$29,MATCH(E$7,GRID!$A$18:$A$29,0),MATCH(1,($U$2=GRID!$B$1:$U$1)*(КАЛЕНДАРЬ!O5=GRID!$B$3:$U$3),0)),
INDEX(GRID!$B$18:$U$29,MATCH(E$7,GRID!$A$18:$A$29,0),MATCH(1,($U$2=GRID!$B$1:$U$1)*(КАЛЕНДАРЬ!O5=GRID!$B$3:$U$3),0))*(1-GRID!$L$45))</f>
        <v>67100</v>
      </c>
      <c r="G114" s="5" cm="1">
        <f t="array" ref="G114">IF($I$2="Каникулы вместе",INDEX(GRID!$B$4:$U$15,MATCH(G$7,GRID!$A$4:$A$15,0),MATCH(1,($U$2=GRID!$B$1:$U$1)*(КАЛЕНДАРЬ!O5=GRID!$B$3:$U$3),0)),
INDEX(GRID!$B$4:$U$15,MATCH(G$7,GRID!$A$4:$A$15,0),MATCH(1,($U$2=GRID!$B$1:$U$1)*(КАЛЕНДАРЬ!O5=GRID!$B$3:$U$3),0))*(1-GRID!$L$45))</f>
        <v>69200</v>
      </c>
      <c r="H114" s="5" cm="1">
        <f t="array" ref="H114">IF($I$2="Каникулы вместе",INDEX(GRID!$B$18:$U$29,MATCH(G$7,GRID!$A$18:$A$29,0),MATCH(1,($U$2=GRID!$B$1:$U$1)*(КАЛЕНДАРЬ!O5=GRID!$B$3:$U$3),0)),
INDEX(GRID!$B$18:$U$29,MATCH(G$7,GRID!$A$18:$A$29,0),MATCH(1,($U$2=GRID!$B$1:$U$1)*(КАЛЕНДАРЬ!O5=GRID!$B$3:$U$3),0))*(1-GRID!$L$45))</f>
        <v>74200</v>
      </c>
      <c r="I114" s="5" cm="1">
        <f t="array" ref="I114">IF($I$2="Каникулы вместе",INDEX(GRID!$B$4:$U$15,MATCH(I$7,GRID!$A$4:$A$15,0),MATCH(1,($U$2=GRID!$B$1:$U$1)*(КАЛЕНДАРЬ!O5=GRID!$B$3:$U$3),0)),
INDEX(GRID!$B$4:$U$15,MATCH(I$7,GRID!$A$4:$A$15,0),MATCH(1,($U$2=GRID!$B$1:$U$1)*(КАЛЕНДАРЬ!O5=GRID!$B$3:$U$3),0))*(1-GRID!$L$45))</f>
        <v>76600</v>
      </c>
      <c r="J114" s="5" cm="1">
        <f t="array" ref="J114">IF($I$2="Каникулы вместе",INDEX(GRID!$B$18:$U$29,MATCH(I$7,GRID!$A$18:$A$29,0),MATCH(1,($U$2=GRID!$B$1:$U$1)*(КАЛЕНДАРЬ!O5=GRID!$B$3:$U$3),0)),
INDEX(GRID!$B$18:$U$29,MATCH(I$7,GRID!$A$18:$A$29,0),MATCH(1,($U$2=GRID!$B$1:$U$1)*(КАЛЕНДАРЬ!O5=GRID!$B$3:$U$3),0))*(1-GRID!$L$45))</f>
        <v>81600</v>
      </c>
      <c r="K114" s="5" cm="1">
        <f t="array" ref="K114">IF($I$2="Каникулы вместе",INDEX(GRID!$B$4:$U$15,MATCH(K$7,GRID!$A$4:$A$15,0),MATCH(1,($U$2=GRID!$B$1:$U$1)*(КАЛЕНДАРЬ!O5=GRID!$B$3:$U$3),0)),
INDEX(GRID!$B$4:$U$15,MATCH(K$7,GRID!$A$4:$A$15,0),MATCH(1,($U$2=GRID!$B$1:$U$1)*(КАЛЕНДАРЬ!O5=GRID!$B$3:$U$3),0))*(1-GRID!$L$45))</f>
        <v>84100</v>
      </c>
      <c r="L114" s="5" cm="1">
        <f t="array" ref="L114">IF($I$2="Каникулы вместе",INDEX(GRID!$B$18:$U$29,MATCH(K$7,GRID!$A$18:$A$29,0),MATCH(1,($U$2=GRID!$B$1:$U$1)*(КАЛЕНДАРЬ!O5=GRID!$B$3:$U$3),0)),
INDEX(GRID!$B$18:$U$29,MATCH(K$7,GRID!$A$18:$A$29,0),MATCH(1,($U$2=GRID!$B$1:$U$1)*(КАЛЕНДАРЬ!O5=GRID!$B$3:$U$3),0))*(1-GRID!$L$45))</f>
        <v>89100</v>
      </c>
      <c r="M114" s="5" cm="1">
        <f t="array" ref="M114">IF($I$2="Каникулы вместе",INDEX(GRID!$B$4:$U$15,MATCH(M$7,GRID!$A$4:$A$15,0),MATCH(1,($U$2=GRID!$B$1:$U$1)*(КАЛЕНДАРЬ!O5=GRID!$B$3:$U$3),0)),
INDEX(GRID!$B$4:$U$15,MATCH(M$7,GRID!$A$4:$A$15,0),MATCH(1,($U$2=GRID!$B$1:$U$1)*(КАЛЕНДАРЬ!O5=GRID!$B$3:$U$3),0))*(1-GRID!$L$45))</f>
        <v>110400</v>
      </c>
      <c r="N114" s="5" cm="1">
        <f t="array" ref="N114">IF($I$2="Каникулы вместе",INDEX(GRID!$B$18:$U$29,MATCH(M$7,GRID!$A$18:$A$29,0),MATCH(1,($U$2=GRID!$B$1:$U$1)*(КАЛЕНДАРЬ!O5=GRID!$B$3:$U$3),0)),
INDEX(GRID!$B$18:$U$29,MATCH(M$7,GRID!$A$18:$A$29,0),MATCH(1,($U$2=GRID!$B$1:$U$1)*(КАЛЕНДАРЬ!O5=GRID!$B$3:$U$3),0))*(1-GRID!$L$45))</f>
        <v>115400</v>
      </c>
      <c r="O114" s="5" cm="1">
        <f t="array" ref="O114">IF($I$2="Каникулы вместе",INDEX(GRID!$B$4:$U$15,MATCH(O$7,GRID!$A$4:$A$15,0),MATCH(1,($U$2=GRID!$B$1:$U$1)*(КАЛЕНДАРЬ!O5=GRID!$B$3:$U$3),0)),
INDEX(GRID!$B$4:$U$15,MATCH(O$7,GRID!$A$4:$A$15,0),MATCH(1,($U$2=GRID!$B$1:$U$1)*(КАЛЕНДАРЬ!O5=GRID!$B$3:$U$3),0))*(1-GRID!$L$45))</f>
        <v>151000</v>
      </c>
      <c r="P114" s="5" cm="1">
        <f t="array" ref="P114">IF($I$2="Каникулы вместе",INDEX(GRID!$B$4:$U$15,MATCH(P$7,GRID!$A$4:$A$15,0),MATCH(1,($U$2=GRID!$B$1:$U$1)*(КАЛЕНДАРЬ!O5=GRID!$B$3:$U$3),0)),
INDEX(GRID!$B$4:$U$15,MATCH(P$7,GRID!$A$4:$A$15,0),MATCH(1,($U$2=GRID!$B$1:$U$1)*(КАЛЕНДАРЬ!O5=GRID!$B$3:$U$3),0))*(1-GRID!$L$45))</f>
        <v>199300</v>
      </c>
      <c r="Q114" s="5" cm="1">
        <f t="array" ref="Q114">IF($I$2="Каникулы вместе",INDEX(GRID!$B$4:$U$15,MATCH(Q$7,GRID!$A$4:$A$15,0),MATCH(1,($U$2=GRID!$B$1:$U$1)*(КАЛЕНДАРЬ!O5=GRID!$B$3:$U$3),0)),
INDEX(GRID!$B$4:$U$15,MATCH(Q$7,GRID!$A$4:$A$15,0),MATCH(1,($U$2=GRID!$B$1:$U$1)*(КАЛЕНДАРЬ!O5=GRID!$B$3:$U$3),0))*(1-GRID!$L$45))</f>
        <v>230600</v>
      </c>
      <c r="R114" s="5" cm="1">
        <f t="array" ref="R114">IF($I$2="Каникулы вместе",INDEX(GRID!$B$18:$U$29,MATCH(R$7,GRID!$A$18:$A$29,0),MATCH(1,($U$2=GRID!$B$1:$U$1)*(КАЛЕНДАРЬ!O5=GRID!$B$3:$U$3),0)),
INDEX(GRID!$B$18:$U$29,MATCH(R$7,GRID!$A$18:$A$29,0),MATCH(1,($U$2=GRID!$B$1:$U$1)*(КАЛЕНДАРЬ!O5=GRID!$B$3:$U$3),0))*(1-GRID!$L$45))</f>
        <v>263600</v>
      </c>
      <c r="S114" s="5">
        <f t="array" ref="S114">IF($I$2="Каникулы вместе",INDEX(GRID!$B$4:$U$15,MATCH(S$7,GRID!$A$4:$A$15,0),MATCH(1,($U$2=GRID!$B$1:$U$1)*(КАЛЕНДАРЬ!O5=GRID!$B$3:$U$3),0)),
INDEX(GRID!$B$4:$U$15,MATCH(S$7,GRID!$A$4:$A$15,0),MATCH(1,($U$2=GRID!$B$1:$U$1)*(КАЛЕНДАРЬ!O5=GRID!$B$3:$U$3),0))*(1-GRID!$L$41))</f>
        <v>698800</v>
      </c>
      <c r="T114" s="5">
        <f t="array" ref="T114">IF($I$2="Каникулы вместе",INDEX(GRID!$B$4:$U$15,MATCH(T$7,GRID!$A$4:$A$15,0),MATCH(1,($U$2=GRID!$B$1:$U$1)*(КАЛЕНДАРЬ!O5=GRID!$B$3:$U$3),0)),
INDEX(GRID!$B$4:$U$15,MATCH(T$7,GRID!$A$4:$A$15,0),MATCH(1,($U$2=GRID!$B$1:$U$1)*(КАЛЕНДАРЬ!O5=GRID!$B$3:$U$3),0))*(1-GRID!$L$41))</f>
        <v>861600</v>
      </c>
    </row>
    <row r="115" spans="1:20" hidden="1">
      <c r="A115" s="108" t="s">
        <v>17</v>
      </c>
      <c r="B115" s="109">
        <v>3</v>
      </c>
      <c r="C115" s="5" cm="1">
        <f t="array" ref="C115">IF($I$2="Каникулы вместе",INDEX(GRID!$B$4:$U$15,MATCH(C$7,GRID!$A$4:$A$15,0),MATCH(1,($U$2=GRID!$B$1:$U$1)*(КАЛЕНДАРЬ!O6=GRID!$B$3:$U$3),0)),
INDEX(GRID!$B$4:$U$15,MATCH(C$7,GRID!$A$4:$A$15,0),MATCH(1,($U$2=GRID!$B$1:$U$1)*(КАЛЕНДАРЬ!O6=GRID!$B$3:$U$3),0))*(1-GRID!$L$45))</f>
        <v>52600</v>
      </c>
      <c r="D115" s="5" cm="1">
        <f t="array" ref="D115">IF($I$2="Каникулы вместе",INDEX(GRID!$B$18:$U$29,MATCH(C$7,GRID!$A$18:$A$29,0),MATCH(1,($U$2=GRID!$B$1:$U$1)*(КАЛЕНДАРЬ!O6=GRID!$B$3:$U$3),0)),
INDEX(GRID!$B$18:$U$29,MATCH(C$7,GRID!$A$18:$A$29,0),MATCH(1,($U$2=GRID!$B$1:$U$1)*(КАЛЕНДАРЬ!O6=GRID!$B$3:$U$3),0))*(1-GRID!$L$45))</f>
        <v>57600</v>
      </c>
      <c r="E115" s="5" cm="1">
        <f t="array" ref="E115">IF($I$2="Каникулы вместе",INDEX(GRID!$B$4:$U$15,MATCH(E$7,GRID!$A$4:$A$15,0),MATCH(1,($U$2=GRID!$B$1:$U$1)*(КАЛЕНДАРЬ!O6=GRID!$B$3:$U$3),0)),
INDEX(GRID!$B$4:$U$15,MATCH(E$7,GRID!$A$4:$A$15,0),MATCH(1,($U$2=GRID!$B$1:$U$1)*(КАЛЕНДАРЬ!O6=GRID!$B$3:$U$3),0))*(1-GRID!$L$45))</f>
        <v>62100</v>
      </c>
      <c r="F115" s="5" cm="1">
        <f t="array" ref="F115">IF($I$2="Каникулы вместе",INDEX(GRID!$B$18:$U$29,MATCH(E$7,GRID!$A$18:$A$29,0),MATCH(1,($U$2=GRID!$B$1:$U$1)*(КАЛЕНДАРЬ!O6=GRID!$B$3:$U$3),0)),
INDEX(GRID!$B$18:$U$29,MATCH(E$7,GRID!$A$18:$A$29,0),MATCH(1,($U$2=GRID!$B$1:$U$1)*(КАЛЕНДАРЬ!O6=GRID!$B$3:$U$3),0))*(1-GRID!$L$45))</f>
        <v>67100</v>
      </c>
      <c r="G115" s="5" cm="1">
        <f t="array" ref="G115">IF($I$2="Каникулы вместе",INDEX(GRID!$B$4:$U$15,MATCH(G$7,GRID!$A$4:$A$15,0),MATCH(1,($U$2=GRID!$B$1:$U$1)*(КАЛЕНДАРЬ!O6=GRID!$B$3:$U$3),0)),
INDEX(GRID!$B$4:$U$15,MATCH(G$7,GRID!$A$4:$A$15,0),MATCH(1,($U$2=GRID!$B$1:$U$1)*(КАЛЕНДАРЬ!O6=GRID!$B$3:$U$3),0))*(1-GRID!$L$45))</f>
        <v>69200</v>
      </c>
      <c r="H115" s="5" cm="1">
        <f t="array" ref="H115">IF($I$2="Каникулы вместе",INDEX(GRID!$B$18:$U$29,MATCH(G$7,GRID!$A$18:$A$29,0),MATCH(1,($U$2=GRID!$B$1:$U$1)*(КАЛЕНДАРЬ!O6=GRID!$B$3:$U$3),0)),
INDEX(GRID!$B$18:$U$29,MATCH(G$7,GRID!$A$18:$A$29,0),MATCH(1,($U$2=GRID!$B$1:$U$1)*(КАЛЕНДАРЬ!O6=GRID!$B$3:$U$3),0))*(1-GRID!$L$45))</f>
        <v>74200</v>
      </c>
      <c r="I115" s="5" cm="1">
        <f t="array" ref="I115">IF($I$2="Каникулы вместе",INDEX(GRID!$B$4:$U$15,MATCH(I$7,GRID!$A$4:$A$15,0),MATCH(1,($U$2=GRID!$B$1:$U$1)*(КАЛЕНДАРЬ!O6=GRID!$B$3:$U$3),0)),
INDEX(GRID!$B$4:$U$15,MATCH(I$7,GRID!$A$4:$A$15,0),MATCH(1,($U$2=GRID!$B$1:$U$1)*(КАЛЕНДАРЬ!O6=GRID!$B$3:$U$3),0))*(1-GRID!$L$45))</f>
        <v>76600</v>
      </c>
      <c r="J115" s="5" cm="1">
        <f t="array" ref="J115">IF($I$2="Каникулы вместе",INDEX(GRID!$B$18:$U$29,MATCH(I$7,GRID!$A$18:$A$29,0),MATCH(1,($U$2=GRID!$B$1:$U$1)*(КАЛЕНДАРЬ!O6=GRID!$B$3:$U$3),0)),
INDEX(GRID!$B$18:$U$29,MATCH(I$7,GRID!$A$18:$A$29,0),MATCH(1,($U$2=GRID!$B$1:$U$1)*(КАЛЕНДАРЬ!O6=GRID!$B$3:$U$3),0))*(1-GRID!$L$45))</f>
        <v>81600</v>
      </c>
      <c r="K115" s="5" cm="1">
        <f t="array" ref="K115">IF($I$2="Каникулы вместе",INDEX(GRID!$B$4:$U$15,MATCH(K$7,GRID!$A$4:$A$15,0),MATCH(1,($U$2=GRID!$B$1:$U$1)*(КАЛЕНДАРЬ!O6=GRID!$B$3:$U$3),0)),
INDEX(GRID!$B$4:$U$15,MATCH(K$7,GRID!$A$4:$A$15,0),MATCH(1,($U$2=GRID!$B$1:$U$1)*(КАЛЕНДАРЬ!O6=GRID!$B$3:$U$3),0))*(1-GRID!$L$45))</f>
        <v>84100</v>
      </c>
      <c r="L115" s="5" cm="1">
        <f t="array" ref="L115">IF($I$2="Каникулы вместе",INDEX(GRID!$B$18:$U$29,MATCH(K$7,GRID!$A$18:$A$29,0),MATCH(1,($U$2=GRID!$B$1:$U$1)*(КАЛЕНДАРЬ!O6=GRID!$B$3:$U$3),0)),
INDEX(GRID!$B$18:$U$29,MATCH(K$7,GRID!$A$18:$A$29,0),MATCH(1,($U$2=GRID!$B$1:$U$1)*(КАЛЕНДАРЬ!O6=GRID!$B$3:$U$3),0))*(1-GRID!$L$45))</f>
        <v>89100</v>
      </c>
      <c r="M115" s="5" cm="1">
        <f t="array" ref="M115">IF($I$2="Каникулы вместе",INDEX(GRID!$B$4:$U$15,MATCH(M$7,GRID!$A$4:$A$15,0),MATCH(1,($U$2=GRID!$B$1:$U$1)*(КАЛЕНДАРЬ!O6=GRID!$B$3:$U$3),0)),
INDEX(GRID!$B$4:$U$15,MATCH(M$7,GRID!$A$4:$A$15,0),MATCH(1,($U$2=GRID!$B$1:$U$1)*(КАЛЕНДАРЬ!O6=GRID!$B$3:$U$3),0))*(1-GRID!$L$45))</f>
        <v>110400</v>
      </c>
      <c r="N115" s="5" cm="1">
        <f t="array" ref="N115">IF($I$2="Каникулы вместе",INDEX(GRID!$B$18:$U$29,MATCH(M$7,GRID!$A$18:$A$29,0),MATCH(1,($U$2=GRID!$B$1:$U$1)*(КАЛЕНДАРЬ!O6=GRID!$B$3:$U$3),0)),
INDEX(GRID!$B$18:$U$29,MATCH(M$7,GRID!$A$18:$A$29,0),MATCH(1,($U$2=GRID!$B$1:$U$1)*(КАЛЕНДАРЬ!O6=GRID!$B$3:$U$3),0))*(1-GRID!$L$45))</f>
        <v>115400</v>
      </c>
      <c r="O115" s="5" cm="1">
        <f t="array" ref="O115">IF($I$2="Каникулы вместе",INDEX(GRID!$B$4:$U$15,MATCH(O$7,GRID!$A$4:$A$15,0),MATCH(1,($U$2=GRID!$B$1:$U$1)*(КАЛЕНДАРЬ!O6=GRID!$B$3:$U$3),0)),
INDEX(GRID!$B$4:$U$15,MATCH(O$7,GRID!$A$4:$A$15,0),MATCH(1,($U$2=GRID!$B$1:$U$1)*(КАЛЕНДАРЬ!O6=GRID!$B$3:$U$3),0))*(1-GRID!$L$45))</f>
        <v>151000</v>
      </c>
      <c r="P115" s="5" cm="1">
        <f t="array" ref="P115">IF($I$2="Каникулы вместе",INDEX(GRID!$B$4:$U$15,MATCH(P$7,GRID!$A$4:$A$15,0),MATCH(1,($U$2=GRID!$B$1:$U$1)*(КАЛЕНДАРЬ!O6=GRID!$B$3:$U$3),0)),
INDEX(GRID!$B$4:$U$15,MATCH(P$7,GRID!$A$4:$A$15,0),MATCH(1,($U$2=GRID!$B$1:$U$1)*(КАЛЕНДАРЬ!O6=GRID!$B$3:$U$3),0))*(1-GRID!$L$45))</f>
        <v>199300</v>
      </c>
      <c r="Q115" s="5" cm="1">
        <f t="array" ref="Q115">IF($I$2="Каникулы вместе",INDEX(GRID!$B$4:$U$15,MATCH(Q$7,GRID!$A$4:$A$15,0),MATCH(1,($U$2=GRID!$B$1:$U$1)*(КАЛЕНДАРЬ!O6=GRID!$B$3:$U$3),0)),
INDEX(GRID!$B$4:$U$15,MATCH(Q$7,GRID!$A$4:$A$15,0),MATCH(1,($U$2=GRID!$B$1:$U$1)*(КАЛЕНДАРЬ!O6=GRID!$B$3:$U$3),0))*(1-GRID!$L$45))</f>
        <v>230600</v>
      </c>
      <c r="R115" s="5" cm="1">
        <f t="array" ref="R115">IF($I$2="Каникулы вместе",INDEX(GRID!$B$18:$U$29,MATCH(R$7,GRID!$A$18:$A$29,0),MATCH(1,($U$2=GRID!$B$1:$U$1)*(КАЛЕНДАРЬ!O6=GRID!$B$3:$U$3),0)),
INDEX(GRID!$B$18:$U$29,MATCH(R$7,GRID!$A$18:$A$29,0),MATCH(1,($U$2=GRID!$B$1:$U$1)*(КАЛЕНДАРЬ!O6=GRID!$B$3:$U$3),0))*(1-GRID!$L$45))</f>
        <v>263600</v>
      </c>
      <c r="S115" s="5">
        <f t="array" ref="S115">IF($I$2="Каникулы вместе",INDEX(GRID!$B$4:$U$15,MATCH(S$7,GRID!$A$4:$A$15,0),MATCH(1,($U$2=GRID!$B$1:$U$1)*(КАЛЕНДАРЬ!O6=GRID!$B$3:$U$3),0)),
INDEX(GRID!$B$4:$U$15,MATCH(S$7,GRID!$A$4:$A$15,0),MATCH(1,($U$2=GRID!$B$1:$U$1)*(КАЛЕНДАРЬ!O6=GRID!$B$3:$U$3),0))*(1-GRID!$L$41))</f>
        <v>698800</v>
      </c>
      <c r="T115" s="5">
        <f t="array" ref="T115">IF($I$2="Каникулы вместе",INDEX(GRID!$B$4:$U$15,MATCH(T$7,GRID!$A$4:$A$15,0),MATCH(1,($U$2=GRID!$B$1:$U$1)*(КАЛЕНДАРЬ!O6=GRID!$B$3:$U$3),0)),
INDEX(GRID!$B$4:$U$15,MATCH(T$7,GRID!$A$4:$A$15,0),MATCH(1,($U$2=GRID!$B$1:$U$1)*(КАЛЕНДАРЬ!O6=GRID!$B$3:$U$3),0))*(1-GRID!$L$41))</f>
        <v>861600</v>
      </c>
    </row>
    <row r="116" spans="1:20" hidden="1">
      <c r="A116" s="108" t="s">
        <v>11</v>
      </c>
      <c r="B116" s="109">
        <v>4</v>
      </c>
      <c r="C116" s="5" cm="1">
        <f t="array" ref="C116">IF($I$2="Каникулы вместе",INDEX(GRID!$B$4:$U$15,MATCH(C$7,GRID!$A$4:$A$15,0),MATCH(1,($U$2=GRID!$B$1:$U$1)*(КАЛЕНДАРЬ!O7=GRID!$B$3:$U$3),0)),
INDEX(GRID!$B$4:$U$15,MATCH(C$7,GRID!$A$4:$A$15,0),MATCH(1,($U$2=GRID!$B$1:$U$1)*(КАЛЕНДАРЬ!O7=GRID!$B$3:$U$3),0))*(1-GRID!$L$45))</f>
        <v>52600</v>
      </c>
      <c r="D116" s="5" cm="1">
        <f t="array" ref="D116">IF($I$2="Каникулы вместе",INDEX(GRID!$B$18:$U$29,MATCH(C$7,GRID!$A$18:$A$29,0),MATCH(1,($U$2=GRID!$B$1:$U$1)*(КАЛЕНДАРЬ!O7=GRID!$B$3:$U$3),0)),
INDEX(GRID!$B$18:$U$29,MATCH(C$7,GRID!$A$18:$A$29,0),MATCH(1,($U$2=GRID!$B$1:$U$1)*(КАЛЕНДАРЬ!O7=GRID!$B$3:$U$3),0))*(1-GRID!$L$45))</f>
        <v>57600</v>
      </c>
      <c r="E116" s="5" cm="1">
        <f t="array" ref="E116">IF($I$2="Каникулы вместе",INDEX(GRID!$B$4:$U$15,MATCH(E$7,GRID!$A$4:$A$15,0),MATCH(1,($U$2=GRID!$B$1:$U$1)*(КАЛЕНДАРЬ!O7=GRID!$B$3:$U$3),0)),
INDEX(GRID!$B$4:$U$15,MATCH(E$7,GRID!$A$4:$A$15,0),MATCH(1,($U$2=GRID!$B$1:$U$1)*(КАЛЕНДАРЬ!O7=GRID!$B$3:$U$3),0))*(1-GRID!$L$45))</f>
        <v>62100</v>
      </c>
      <c r="F116" s="5" cm="1">
        <f t="array" ref="F116">IF($I$2="Каникулы вместе",INDEX(GRID!$B$18:$U$29,MATCH(E$7,GRID!$A$18:$A$29,0),MATCH(1,($U$2=GRID!$B$1:$U$1)*(КАЛЕНДАРЬ!O7=GRID!$B$3:$U$3),0)),
INDEX(GRID!$B$18:$U$29,MATCH(E$7,GRID!$A$18:$A$29,0),MATCH(1,($U$2=GRID!$B$1:$U$1)*(КАЛЕНДАРЬ!O7=GRID!$B$3:$U$3),0))*(1-GRID!$L$45))</f>
        <v>67100</v>
      </c>
      <c r="G116" s="5" cm="1">
        <f t="array" ref="G116">IF($I$2="Каникулы вместе",INDEX(GRID!$B$4:$U$15,MATCH(G$7,GRID!$A$4:$A$15,0),MATCH(1,($U$2=GRID!$B$1:$U$1)*(КАЛЕНДАРЬ!O7=GRID!$B$3:$U$3),0)),
INDEX(GRID!$B$4:$U$15,MATCH(G$7,GRID!$A$4:$A$15,0),MATCH(1,($U$2=GRID!$B$1:$U$1)*(КАЛЕНДАРЬ!O7=GRID!$B$3:$U$3),0))*(1-GRID!$L$45))</f>
        <v>69200</v>
      </c>
      <c r="H116" s="5" cm="1">
        <f t="array" ref="H116">IF($I$2="Каникулы вместе",INDEX(GRID!$B$18:$U$29,MATCH(G$7,GRID!$A$18:$A$29,0),MATCH(1,($U$2=GRID!$B$1:$U$1)*(КАЛЕНДАРЬ!O7=GRID!$B$3:$U$3),0)),
INDEX(GRID!$B$18:$U$29,MATCH(G$7,GRID!$A$18:$A$29,0),MATCH(1,($U$2=GRID!$B$1:$U$1)*(КАЛЕНДАРЬ!O7=GRID!$B$3:$U$3),0))*(1-GRID!$L$45))</f>
        <v>74200</v>
      </c>
      <c r="I116" s="5" cm="1">
        <f t="array" ref="I116">IF($I$2="Каникулы вместе",INDEX(GRID!$B$4:$U$15,MATCH(I$7,GRID!$A$4:$A$15,0),MATCH(1,($U$2=GRID!$B$1:$U$1)*(КАЛЕНДАРЬ!O7=GRID!$B$3:$U$3),0)),
INDEX(GRID!$B$4:$U$15,MATCH(I$7,GRID!$A$4:$A$15,0),MATCH(1,($U$2=GRID!$B$1:$U$1)*(КАЛЕНДАРЬ!O7=GRID!$B$3:$U$3),0))*(1-GRID!$L$45))</f>
        <v>76600</v>
      </c>
      <c r="J116" s="5" cm="1">
        <f t="array" ref="J116">IF($I$2="Каникулы вместе",INDEX(GRID!$B$18:$U$29,MATCH(I$7,GRID!$A$18:$A$29,0),MATCH(1,($U$2=GRID!$B$1:$U$1)*(КАЛЕНДАРЬ!O7=GRID!$B$3:$U$3),0)),
INDEX(GRID!$B$18:$U$29,MATCH(I$7,GRID!$A$18:$A$29,0),MATCH(1,($U$2=GRID!$B$1:$U$1)*(КАЛЕНДАРЬ!O7=GRID!$B$3:$U$3),0))*(1-GRID!$L$45))</f>
        <v>81600</v>
      </c>
      <c r="K116" s="5" cm="1">
        <f t="array" ref="K116">IF($I$2="Каникулы вместе",INDEX(GRID!$B$4:$U$15,MATCH(K$7,GRID!$A$4:$A$15,0),MATCH(1,($U$2=GRID!$B$1:$U$1)*(КАЛЕНДАРЬ!O7=GRID!$B$3:$U$3),0)),
INDEX(GRID!$B$4:$U$15,MATCH(K$7,GRID!$A$4:$A$15,0),MATCH(1,($U$2=GRID!$B$1:$U$1)*(КАЛЕНДАРЬ!O7=GRID!$B$3:$U$3),0))*(1-GRID!$L$45))</f>
        <v>84100</v>
      </c>
      <c r="L116" s="5" cm="1">
        <f t="array" ref="L116">IF($I$2="Каникулы вместе",INDEX(GRID!$B$18:$U$29,MATCH(K$7,GRID!$A$18:$A$29,0),MATCH(1,($U$2=GRID!$B$1:$U$1)*(КАЛЕНДАРЬ!O7=GRID!$B$3:$U$3),0)),
INDEX(GRID!$B$18:$U$29,MATCH(K$7,GRID!$A$18:$A$29,0),MATCH(1,($U$2=GRID!$B$1:$U$1)*(КАЛЕНДАРЬ!O7=GRID!$B$3:$U$3),0))*(1-GRID!$L$45))</f>
        <v>89100</v>
      </c>
      <c r="M116" s="5" cm="1">
        <f t="array" ref="M116">IF($I$2="Каникулы вместе",INDEX(GRID!$B$4:$U$15,MATCH(M$7,GRID!$A$4:$A$15,0),MATCH(1,($U$2=GRID!$B$1:$U$1)*(КАЛЕНДАРЬ!O7=GRID!$B$3:$U$3),0)),
INDEX(GRID!$B$4:$U$15,MATCH(M$7,GRID!$A$4:$A$15,0),MATCH(1,($U$2=GRID!$B$1:$U$1)*(КАЛЕНДАРЬ!O7=GRID!$B$3:$U$3),0))*(1-GRID!$L$45))</f>
        <v>110400</v>
      </c>
      <c r="N116" s="5" cm="1">
        <f t="array" ref="N116">IF($I$2="Каникулы вместе",INDEX(GRID!$B$18:$U$29,MATCH(M$7,GRID!$A$18:$A$29,0),MATCH(1,($U$2=GRID!$B$1:$U$1)*(КАЛЕНДАРЬ!O7=GRID!$B$3:$U$3),0)),
INDEX(GRID!$B$18:$U$29,MATCH(M$7,GRID!$A$18:$A$29,0),MATCH(1,($U$2=GRID!$B$1:$U$1)*(КАЛЕНДАРЬ!O7=GRID!$B$3:$U$3),0))*(1-GRID!$L$45))</f>
        <v>115400</v>
      </c>
      <c r="O116" s="5" cm="1">
        <f t="array" ref="O116">IF($I$2="Каникулы вместе",INDEX(GRID!$B$4:$U$15,MATCH(O$7,GRID!$A$4:$A$15,0),MATCH(1,($U$2=GRID!$B$1:$U$1)*(КАЛЕНДАРЬ!O7=GRID!$B$3:$U$3),0)),
INDEX(GRID!$B$4:$U$15,MATCH(O$7,GRID!$A$4:$A$15,0),MATCH(1,($U$2=GRID!$B$1:$U$1)*(КАЛЕНДАРЬ!O7=GRID!$B$3:$U$3),0))*(1-GRID!$L$45))</f>
        <v>151000</v>
      </c>
      <c r="P116" s="5" cm="1">
        <f t="array" ref="P116">IF($I$2="Каникулы вместе",INDEX(GRID!$B$4:$U$15,MATCH(P$7,GRID!$A$4:$A$15,0),MATCH(1,($U$2=GRID!$B$1:$U$1)*(КАЛЕНДАРЬ!O7=GRID!$B$3:$U$3),0)),
INDEX(GRID!$B$4:$U$15,MATCH(P$7,GRID!$A$4:$A$15,0),MATCH(1,($U$2=GRID!$B$1:$U$1)*(КАЛЕНДАРЬ!O7=GRID!$B$3:$U$3),0))*(1-GRID!$L$45))</f>
        <v>199300</v>
      </c>
      <c r="Q116" s="5" cm="1">
        <f t="array" ref="Q116">IF($I$2="Каникулы вместе",INDEX(GRID!$B$4:$U$15,MATCH(Q$7,GRID!$A$4:$A$15,0),MATCH(1,($U$2=GRID!$B$1:$U$1)*(КАЛЕНДАРЬ!O7=GRID!$B$3:$U$3),0)),
INDEX(GRID!$B$4:$U$15,MATCH(Q$7,GRID!$A$4:$A$15,0),MATCH(1,($U$2=GRID!$B$1:$U$1)*(КАЛЕНДАРЬ!O7=GRID!$B$3:$U$3),0))*(1-GRID!$L$45))</f>
        <v>230600</v>
      </c>
      <c r="R116" s="5" cm="1">
        <f t="array" ref="R116">IF($I$2="Каникулы вместе",INDEX(GRID!$B$18:$U$29,MATCH(R$7,GRID!$A$18:$A$29,0),MATCH(1,($U$2=GRID!$B$1:$U$1)*(КАЛЕНДАРЬ!O7=GRID!$B$3:$U$3),0)),
INDEX(GRID!$B$18:$U$29,MATCH(R$7,GRID!$A$18:$A$29,0),MATCH(1,($U$2=GRID!$B$1:$U$1)*(КАЛЕНДАРЬ!O7=GRID!$B$3:$U$3),0))*(1-GRID!$L$45))</f>
        <v>263600</v>
      </c>
      <c r="S116" s="5">
        <f t="array" ref="S116">IF($I$2="Каникулы вместе",INDEX(GRID!$B$4:$U$15,MATCH(S$7,GRID!$A$4:$A$15,0),MATCH(1,($U$2=GRID!$B$1:$U$1)*(КАЛЕНДАРЬ!O7=GRID!$B$3:$U$3),0)),
INDEX(GRID!$B$4:$U$15,MATCH(S$7,GRID!$A$4:$A$15,0),MATCH(1,($U$2=GRID!$B$1:$U$1)*(КАЛЕНДАРЬ!O7=GRID!$B$3:$U$3),0))*(1-GRID!$L$41))</f>
        <v>698800</v>
      </c>
      <c r="T116" s="5">
        <f t="array" ref="T116">IF($I$2="Каникулы вместе",INDEX(GRID!$B$4:$U$15,MATCH(T$7,GRID!$A$4:$A$15,0),MATCH(1,($U$2=GRID!$B$1:$U$1)*(КАЛЕНДАРЬ!O7=GRID!$B$3:$U$3),0)),
INDEX(GRID!$B$4:$U$15,MATCH(T$7,GRID!$A$4:$A$15,0),MATCH(1,($U$2=GRID!$B$1:$U$1)*(КАЛЕНДАРЬ!O7=GRID!$B$3:$U$3),0))*(1-GRID!$L$41))</f>
        <v>861600</v>
      </c>
    </row>
    <row r="117" spans="1:20" hidden="1">
      <c r="A117" s="108" t="s">
        <v>12</v>
      </c>
      <c r="B117" s="109">
        <v>5</v>
      </c>
      <c r="C117" s="5" cm="1">
        <f t="array" ref="C117">IF($I$2="Каникулы вместе",INDEX(GRID!$B$4:$U$15,MATCH(C$7,GRID!$A$4:$A$15,0),MATCH(1,($U$2=GRID!$B$1:$U$1)*(КАЛЕНДАРЬ!O8=GRID!$B$3:$U$3),0)),
INDEX(GRID!$B$4:$U$15,MATCH(C$7,GRID!$A$4:$A$15,0),MATCH(1,($U$2=GRID!$B$1:$U$1)*(КАЛЕНДАРЬ!O8=GRID!$B$3:$U$3),0))*(1-GRID!$L$45))</f>
        <v>52600</v>
      </c>
      <c r="D117" s="5" cm="1">
        <f t="array" ref="D117">IF($I$2="Каникулы вместе",INDEX(GRID!$B$18:$U$29,MATCH(C$7,GRID!$A$18:$A$29,0),MATCH(1,($U$2=GRID!$B$1:$U$1)*(КАЛЕНДАРЬ!O8=GRID!$B$3:$U$3),0)),
INDEX(GRID!$B$18:$U$29,MATCH(C$7,GRID!$A$18:$A$29,0),MATCH(1,($U$2=GRID!$B$1:$U$1)*(КАЛЕНДАРЬ!O8=GRID!$B$3:$U$3),0))*(1-GRID!$L$45))</f>
        <v>57600</v>
      </c>
      <c r="E117" s="5" cm="1">
        <f t="array" ref="E117">IF($I$2="Каникулы вместе",INDEX(GRID!$B$4:$U$15,MATCH(E$7,GRID!$A$4:$A$15,0),MATCH(1,($U$2=GRID!$B$1:$U$1)*(КАЛЕНДАРЬ!O8=GRID!$B$3:$U$3),0)),
INDEX(GRID!$B$4:$U$15,MATCH(E$7,GRID!$A$4:$A$15,0),MATCH(1,($U$2=GRID!$B$1:$U$1)*(КАЛЕНДАРЬ!O8=GRID!$B$3:$U$3),0))*(1-GRID!$L$45))</f>
        <v>62100</v>
      </c>
      <c r="F117" s="5" cm="1">
        <f t="array" ref="F117">IF($I$2="Каникулы вместе",INDEX(GRID!$B$18:$U$29,MATCH(E$7,GRID!$A$18:$A$29,0),MATCH(1,($U$2=GRID!$B$1:$U$1)*(КАЛЕНДАРЬ!O8=GRID!$B$3:$U$3),0)),
INDEX(GRID!$B$18:$U$29,MATCH(E$7,GRID!$A$18:$A$29,0),MATCH(1,($U$2=GRID!$B$1:$U$1)*(КАЛЕНДАРЬ!O8=GRID!$B$3:$U$3),0))*(1-GRID!$L$45))</f>
        <v>67100</v>
      </c>
      <c r="G117" s="5" cm="1">
        <f t="array" ref="G117">IF($I$2="Каникулы вместе",INDEX(GRID!$B$4:$U$15,MATCH(G$7,GRID!$A$4:$A$15,0),MATCH(1,($U$2=GRID!$B$1:$U$1)*(КАЛЕНДАРЬ!O8=GRID!$B$3:$U$3),0)),
INDEX(GRID!$B$4:$U$15,MATCH(G$7,GRID!$A$4:$A$15,0),MATCH(1,($U$2=GRID!$B$1:$U$1)*(КАЛЕНДАРЬ!O8=GRID!$B$3:$U$3),0))*(1-GRID!$L$45))</f>
        <v>69200</v>
      </c>
      <c r="H117" s="5" cm="1">
        <f t="array" ref="H117">IF($I$2="Каникулы вместе",INDEX(GRID!$B$18:$U$29,MATCH(G$7,GRID!$A$18:$A$29,0),MATCH(1,($U$2=GRID!$B$1:$U$1)*(КАЛЕНДАРЬ!O8=GRID!$B$3:$U$3),0)),
INDEX(GRID!$B$18:$U$29,MATCH(G$7,GRID!$A$18:$A$29,0),MATCH(1,($U$2=GRID!$B$1:$U$1)*(КАЛЕНДАРЬ!O8=GRID!$B$3:$U$3),0))*(1-GRID!$L$45))</f>
        <v>74200</v>
      </c>
      <c r="I117" s="5" cm="1">
        <f t="array" ref="I117">IF($I$2="Каникулы вместе",INDEX(GRID!$B$4:$U$15,MATCH(I$7,GRID!$A$4:$A$15,0),MATCH(1,($U$2=GRID!$B$1:$U$1)*(КАЛЕНДАРЬ!O8=GRID!$B$3:$U$3),0)),
INDEX(GRID!$B$4:$U$15,MATCH(I$7,GRID!$A$4:$A$15,0),MATCH(1,($U$2=GRID!$B$1:$U$1)*(КАЛЕНДАРЬ!O8=GRID!$B$3:$U$3),0))*(1-GRID!$L$45))</f>
        <v>76600</v>
      </c>
      <c r="J117" s="5" cm="1">
        <f t="array" ref="J117">IF($I$2="Каникулы вместе",INDEX(GRID!$B$18:$U$29,MATCH(I$7,GRID!$A$18:$A$29,0),MATCH(1,($U$2=GRID!$B$1:$U$1)*(КАЛЕНДАРЬ!O8=GRID!$B$3:$U$3),0)),
INDEX(GRID!$B$18:$U$29,MATCH(I$7,GRID!$A$18:$A$29,0),MATCH(1,($U$2=GRID!$B$1:$U$1)*(КАЛЕНДАРЬ!O8=GRID!$B$3:$U$3),0))*(1-GRID!$L$45))</f>
        <v>81600</v>
      </c>
      <c r="K117" s="5" cm="1">
        <f t="array" ref="K117">IF($I$2="Каникулы вместе",INDEX(GRID!$B$4:$U$15,MATCH(K$7,GRID!$A$4:$A$15,0),MATCH(1,($U$2=GRID!$B$1:$U$1)*(КАЛЕНДАРЬ!O8=GRID!$B$3:$U$3),0)),
INDEX(GRID!$B$4:$U$15,MATCH(K$7,GRID!$A$4:$A$15,0),MATCH(1,($U$2=GRID!$B$1:$U$1)*(КАЛЕНДАРЬ!O8=GRID!$B$3:$U$3),0))*(1-GRID!$L$45))</f>
        <v>84100</v>
      </c>
      <c r="L117" s="5" cm="1">
        <f t="array" ref="L117">IF($I$2="Каникулы вместе",INDEX(GRID!$B$18:$U$29,MATCH(K$7,GRID!$A$18:$A$29,0),MATCH(1,($U$2=GRID!$B$1:$U$1)*(КАЛЕНДАРЬ!O8=GRID!$B$3:$U$3),0)),
INDEX(GRID!$B$18:$U$29,MATCH(K$7,GRID!$A$18:$A$29,0),MATCH(1,($U$2=GRID!$B$1:$U$1)*(КАЛЕНДАРЬ!O8=GRID!$B$3:$U$3),0))*(1-GRID!$L$45))</f>
        <v>89100</v>
      </c>
      <c r="M117" s="5" cm="1">
        <f t="array" ref="M117">IF($I$2="Каникулы вместе",INDEX(GRID!$B$4:$U$15,MATCH(M$7,GRID!$A$4:$A$15,0),MATCH(1,($U$2=GRID!$B$1:$U$1)*(КАЛЕНДАРЬ!O8=GRID!$B$3:$U$3),0)),
INDEX(GRID!$B$4:$U$15,MATCH(M$7,GRID!$A$4:$A$15,0),MATCH(1,($U$2=GRID!$B$1:$U$1)*(КАЛЕНДАРЬ!O8=GRID!$B$3:$U$3),0))*(1-GRID!$L$45))</f>
        <v>110400</v>
      </c>
      <c r="N117" s="5" cm="1">
        <f t="array" ref="N117">IF($I$2="Каникулы вместе",INDEX(GRID!$B$18:$U$29,MATCH(M$7,GRID!$A$18:$A$29,0),MATCH(1,($U$2=GRID!$B$1:$U$1)*(КАЛЕНДАРЬ!O8=GRID!$B$3:$U$3),0)),
INDEX(GRID!$B$18:$U$29,MATCH(M$7,GRID!$A$18:$A$29,0),MATCH(1,($U$2=GRID!$B$1:$U$1)*(КАЛЕНДАРЬ!O8=GRID!$B$3:$U$3),0))*(1-GRID!$L$45))</f>
        <v>115400</v>
      </c>
      <c r="O117" s="5" cm="1">
        <f t="array" ref="O117">IF($I$2="Каникулы вместе",INDEX(GRID!$B$4:$U$15,MATCH(O$7,GRID!$A$4:$A$15,0),MATCH(1,($U$2=GRID!$B$1:$U$1)*(КАЛЕНДАРЬ!O8=GRID!$B$3:$U$3),0)),
INDEX(GRID!$B$4:$U$15,MATCH(O$7,GRID!$A$4:$A$15,0),MATCH(1,($U$2=GRID!$B$1:$U$1)*(КАЛЕНДАРЬ!O8=GRID!$B$3:$U$3),0))*(1-GRID!$L$45))</f>
        <v>151000</v>
      </c>
      <c r="P117" s="5" cm="1">
        <f t="array" ref="P117">IF($I$2="Каникулы вместе",INDEX(GRID!$B$4:$U$15,MATCH(P$7,GRID!$A$4:$A$15,0),MATCH(1,($U$2=GRID!$B$1:$U$1)*(КАЛЕНДАРЬ!O8=GRID!$B$3:$U$3),0)),
INDEX(GRID!$B$4:$U$15,MATCH(P$7,GRID!$A$4:$A$15,0),MATCH(1,($U$2=GRID!$B$1:$U$1)*(КАЛЕНДАРЬ!O8=GRID!$B$3:$U$3),0))*(1-GRID!$L$45))</f>
        <v>199300</v>
      </c>
      <c r="Q117" s="5" cm="1">
        <f t="array" ref="Q117">IF($I$2="Каникулы вместе",INDEX(GRID!$B$4:$U$15,MATCH(Q$7,GRID!$A$4:$A$15,0),MATCH(1,($U$2=GRID!$B$1:$U$1)*(КАЛЕНДАРЬ!O8=GRID!$B$3:$U$3),0)),
INDEX(GRID!$B$4:$U$15,MATCH(Q$7,GRID!$A$4:$A$15,0),MATCH(1,($U$2=GRID!$B$1:$U$1)*(КАЛЕНДАРЬ!O8=GRID!$B$3:$U$3),0))*(1-GRID!$L$45))</f>
        <v>230600</v>
      </c>
      <c r="R117" s="5" cm="1">
        <f t="array" ref="R117">IF($I$2="Каникулы вместе",INDEX(GRID!$B$18:$U$29,MATCH(R$7,GRID!$A$18:$A$29,0),MATCH(1,($U$2=GRID!$B$1:$U$1)*(КАЛЕНДАРЬ!O8=GRID!$B$3:$U$3),0)),
INDEX(GRID!$B$18:$U$29,MATCH(R$7,GRID!$A$18:$A$29,0),MATCH(1,($U$2=GRID!$B$1:$U$1)*(КАЛЕНДАРЬ!O8=GRID!$B$3:$U$3),0))*(1-GRID!$L$45))</f>
        <v>263600</v>
      </c>
      <c r="S117" s="5">
        <f t="array" ref="S117">IF($I$2="Каникулы вместе",INDEX(GRID!$B$4:$U$15,MATCH(S$7,GRID!$A$4:$A$15,0),MATCH(1,($U$2=GRID!$B$1:$U$1)*(КАЛЕНДАРЬ!O8=GRID!$B$3:$U$3),0)),
INDEX(GRID!$B$4:$U$15,MATCH(S$7,GRID!$A$4:$A$15,0),MATCH(1,($U$2=GRID!$B$1:$U$1)*(КАЛЕНДАРЬ!O8=GRID!$B$3:$U$3),0))*(1-GRID!$L$41))</f>
        <v>698800</v>
      </c>
      <c r="T117" s="5">
        <f t="array" ref="T117">IF($I$2="Каникулы вместе",INDEX(GRID!$B$4:$U$15,MATCH(T$7,GRID!$A$4:$A$15,0),MATCH(1,($U$2=GRID!$B$1:$U$1)*(КАЛЕНДАРЬ!O8=GRID!$B$3:$U$3),0)),
INDEX(GRID!$B$4:$U$15,MATCH(T$7,GRID!$A$4:$A$15,0),MATCH(1,($U$2=GRID!$B$1:$U$1)*(КАЛЕНДАРЬ!O8=GRID!$B$3:$U$3),0))*(1-GRID!$L$41))</f>
        <v>861600</v>
      </c>
    </row>
    <row r="118" spans="1:20" hidden="1">
      <c r="A118" s="108" t="s">
        <v>13</v>
      </c>
      <c r="B118" s="109">
        <v>6</v>
      </c>
      <c r="C118" s="5" cm="1">
        <f t="array" ref="C118">IF($I$2="Каникулы вместе",INDEX(GRID!$B$4:$U$15,MATCH(C$7,GRID!$A$4:$A$15,0),MATCH(1,($U$2=GRID!$B$1:$U$1)*(КАЛЕНДАРЬ!O9=GRID!$B$3:$U$3),0)),
INDEX(GRID!$B$4:$U$15,MATCH(C$7,GRID!$A$4:$A$15,0),MATCH(1,($U$2=GRID!$B$1:$U$1)*(КАЛЕНДАРЬ!O9=GRID!$B$3:$U$3),0))*(1-GRID!$L$45))</f>
        <v>52600</v>
      </c>
      <c r="D118" s="5" cm="1">
        <f t="array" ref="D118">IF($I$2="Каникулы вместе",INDEX(GRID!$B$18:$U$29,MATCH(C$7,GRID!$A$18:$A$29,0),MATCH(1,($U$2=GRID!$B$1:$U$1)*(КАЛЕНДАРЬ!O9=GRID!$B$3:$U$3),0)),
INDEX(GRID!$B$18:$U$29,MATCH(C$7,GRID!$A$18:$A$29,0),MATCH(1,($U$2=GRID!$B$1:$U$1)*(КАЛЕНДАРЬ!O9=GRID!$B$3:$U$3),0))*(1-GRID!$L$45))</f>
        <v>57600</v>
      </c>
      <c r="E118" s="5" cm="1">
        <f t="array" ref="E118">IF($I$2="Каникулы вместе",INDEX(GRID!$B$4:$U$15,MATCH(E$7,GRID!$A$4:$A$15,0),MATCH(1,($U$2=GRID!$B$1:$U$1)*(КАЛЕНДАРЬ!O9=GRID!$B$3:$U$3),0)),
INDEX(GRID!$B$4:$U$15,MATCH(E$7,GRID!$A$4:$A$15,0),MATCH(1,($U$2=GRID!$B$1:$U$1)*(КАЛЕНДАРЬ!O9=GRID!$B$3:$U$3),0))*(1-GRID!$L$45))</f>
        <v>62100</v>
      </c>
      <c r="F118" s="5" cm="1">
        <f t="array" ref="F118">IF($I$2="Каникулы вместе",INDEX(GRID!$B$18:$U$29,MATCH(E$7,GRID!$A$18:$A$29,0),MATCH(1,($U$2=GRID!$B$1:$U$1)*(КАЛЕНДАРЬ!O9=GRID!$B$3:$U$3),0)),
INDEX(GRID!$B$18:$U$29,MATCH(E$7,GRID!$A$18:$A$29,0),MATCH(1,($U$2=GRID!$B$1:$U$1)*(КАЛЕНДАРЬ!O9=GRID!$B$3:$U$3),0))*(1-GRID!$L$45))</f>
        <v>67100</v>
      </c>
      <c r="G118" s="5" cm="1">
        <f t="array" ref="G118">IF($I$2="Каникулы вместе",INDEX(GRID!$B$4:$U$15,MATCH(G$7,GRID!$A$4:$A$15,0),MATCH(1,($U$2=GRID!$B$1:$U$1)*(КАЛЕНДАРЬ!O9=GRID!$B$3:$U$3),0)),
INDEX(GRID!$B$4:$U$15,MATCH(G$7,GRID!$A$4:$A$15,0),MATCH(1,($U$2=GRID!$B$1:$U$1)*(КАЛЕНДАРЬ!O9=GRID!$B$3:$U$3),0))*(1-GRID!$L$45))</f>
        <v>69200</v>
      </c>
      <c r="H118" s="5" cm="1">
        <f t="array" ref="H118">IF($I$2="Каникулы вместе",INDEX(GRID!$B$18:$U$29,MATCH(G$7,GRID!$A$18:$A$29,0),MATCH(1,($U$2=GRID!$B$1:$U$1)*(КАЛЕНДАРЬ!O9=GRID!$B$3:$U$3),0)),
INDEX(GRID!$B$18:$U$29,MATCH(G$7,GRID!$A$18:$A$29,0),MATCH(1,($U$2=GRID!$B$1:$U$1)*(КАЛЕНДАРЬ!O9=GRID!$B$3:$U$3),0))*(1-GRID!$L$45))</f>
        <v>74200</v>
      </c>
      <c r="I118" s="5" cm="1">
        <f t="array" ref="I118">IF($I$2="Каникулы вместе",INDEX(GRID!$B$4:$U$15,MATCH(I$7,GRID!$A$4:$A$15,0),MATCH(1,($U$2=GRID!$B$1:$U$1)*(КАЛЕНДАРЬ!O9=GRID!$B$3:$U$3),0)),
INDEX(GRID!$B$4:$U$15,MATCH(I$7,GRID!$A$4:$A$15,0),MATCH(1,($U$2=GRID!$B$1:$U$1)*(КАЛЕНДАРЬ!O9=GRID!$B$3:$U$3),0))*(1-GRID!$L$45))</f>
        <v>76600</v>
      </c>
      <c r="J118" s="5" cm="1">
        <f t="array" ref="J118">IF($I$2="Каникулы вместе",INDEX(GRID!$B$18:$U$29,MATCH(I$7,GRID!$A$18:$A$29,0),MATCH(1,($U$2=GRID!$B$1:$U$1)*(КАЛЕНДАРЬ!O9=GRID!$B$3:$U$3),0)),
INDEX(GRID!$B$18:$U$29,MATCH(I$7,GRID!$A$18:$A$29,0),MATCH(1,($U$2=GRID!$B$1:$U$1)*(КАЛЕНДАРЬ!O9=GRID!$B$3:$U$3),0))*(1-GRID!$L$45))</f>
        <v>81600</v>
      </c>
      <c r="K118" s="5" cm="1">
        <f t="array" ref="K118">IF($I$2="Каникулы вместе",INDEX(GRID!$B$4:$U$15,MATCH(K$7,GRID!$A$4:$A$15,0),MATCH(1,($U$2=GRID!$B$1:$U$1)*(КАЛЕНДАРЬ!O9=GRID!$B$3:$U$3),0)),
INDEX(GRID!$B$4:$U$15,MATCH(K$7,GRID!$A$4:$A$15,0),MATCH(1,($U$2=GRID!$B$1:$U$1)*(КАЛЕНДАРЬ!O9=GRID!$B$3:$U$3),0))*(1-GRID!$L$45))</f>
        <v>84100</v>
      </c>
      <c r="L118" s="5" cm="1">
        <f t="array" ref="L118">IF($I$2="Каникулы вместе",INDEX(GRID!$B$18:$U$29,MATCH(K$7,GRID!$A$18:$A$29,0),MATCH(1,($U$2=GRID!$B$1:$U$1)*(КАЛЕНДАРЬ!O9=GRID!$B$3:$U$3),0)),
INDEX(GRID!$B$18:$U$29,MATCH(K$7,GRID!$A$18:$A$29,0),MATCH(1,($U$2=GRID!$B$1:$U$1)*(КАЛЕНДАРЬ!O9=GRID!$B$3:$U$3),0))*(1-GRID!$L$45))</f>
        <v>89100</v>
      </c>
      <c r="M118" s="5" cm="1">
        <f t="array" ref="M118">IF($I$2="Каникулы вместе",INDEX(GRID!$B$4:$U$15,MATCH(M$7,GRID!$A$4:$A$15,0),MATCH(1,($U$2=GRID!$B$1:$U$1)*(КАЛЕНДАРЬ!O9=GRID!$B$3:$U$3),0)),
INDEX(GRID!$B$4:$U$15,MATCH(M$7,GRID!$A$4:$A$15,0),MATCH(1,($U$2=GRID!$B$1:$U$1)*(КАЛЕНДАРЬ!O9=GRID!$B$3:$U$3),0))*(1-GRID!$L$45))</f>
        <v>110400</v>
      </c>
      <c r="N118" s="5" cm="1">
        <f t="array" ref="N118">IF($I$2="Каникулы вместе",INDEX(GRID!$B$18:$U$29,MATCH(M$7,GRID!$A$18:$A$29,0),MATCH(1,($U$2=GRID!$B$1:$U$1)*(КАЛЕНДАРЬ!O9=GRID!$B$3:$U$3),0)),
INDEX(GRID!$B$18:$U$29,MATCH(M$7,GRID!$A$18:$A$29,0),MATCH(1,($U$2=GRID!$B$1:$U$1)*(КАЛЕНДАРЬ!O9=GRID!$B$3:$U$3),0))*(1-GRID!$L$45))</f>
        <v>115400</v>
      </c>
      <c r="O118" s="5" cm="1">
        <f t="array" ref="O118">IF($I$2="Каникулы вместе",INDEX(GRID!$B$4:$U$15,MATCH(O$7,GRID!$A$4:$A$15,0),MATCH(1,($U$2=GRID!$B$1:$U$1)*(КАЛЕНДАРЬ!O9=GRID!$B$3:$U$3),0)),
INDEX(GRID!$B$4:$U$15,MATCH(O$7,GRID!$A$4:$A$15,0),MATCH(1,($U$2=GRID!$B$1:$U$1)*(КАЛЕНДАРЬ!O9=GRID!$B$3:$U$3),0))*(1-GRID!$L$45))</f>
        <v>151000</v>
      </c>
      <c r="P118" s="5" cm="1">
        <f t="array" ref="P118">IF($I$2="Каникулы вместе",INDEX(GRID!$B$4:$U$15,MATCH(P$7,GRID!$A$4:$A$15,0),MATCH(1,($U$2=GRID!$B$1:$U$1)*(КАЛЕНДАРЬ!O9=GRID!$B$3:$U$3),0)),
INDEX(GRID!$B$4:$U$15,MATCH(P$7,GRID!$A$4:$A$15,0),MATCH(1,($U$2=GRID!$B$1:$U$1)*(КАЛЕНДАРЬ!O9=GRID!$B$3:$U$3),0))*(1-GRID!$L$45))</f>
        <v>199300</v>
      </c>
      <c r="Q118" s="5" cm="1">
        <f t="array" ref="Q118">IF($I$2="Каникулы вместе",INDEX(GRID!$B$4:$U$15,MATCH(Q$7,GRID!$A$4:$A$15,0),MATCH(1,($U$2=GRID!$B$1:$U$1)*(КАЛЕНДАРЬ!O9=GRID!$B$3:$U$3),0)),
INDEX(GRID!$B$4:$U$15,MATCH(Q$7,GRID!$A$4:$A$15,0),MATCH(1,($U$2=GRID!$B$1:$U$1)*(КАЛЕНДАРЬ!O9=GRID!$B$3:$U$3),0))*(1-GRID!$L$45))</f>
        <v>230600</v>
      </c>
      <c r="R118" s="5" cm="1">
        <f t="array" ref="R118">IF($I$2="Каникулы вместе",INDEX(GRID!$B$18:$U$29,MATCH(R$7,GRID!$A$18:$A$29,0),MATCH(1,($U$2=GRID!$B$1:$U$1)*(КАЛЕНДАРЬ!O9=GRID!$B$3:$U$3),0)),
INDEX(GRID!$B$18:$U$29,MATCH(R$7,GRID!$A$18:$A$29,0),MATCH(1,($U$2=GRID!$B$1:$U$1)*(КАЛЕНДАРЬ!O9=GRID!$B$3:$U$3),0))*(1-GRID!$L$45))</f>
        <v>263600</v>
      </c>
      <c r="S118" s="5">
        <f t="array" ref="S118">IF($I$2="Каникулы вместе",INDEX(GRID!$B$4:$U$15,MATCH(S$7,GRID!$A$4:$A$15,0),MATCH(1,($U$2=GRID!$B$1:$U$1)*(КАЛЕНДАРЬ!O9=GRID!$B$3:$U$3),0)),
INDEX(GRID!$B$4:$U$15,MATCH(S$7,GRID!$A$4:$A$15,0),MATCH(1,($U$2=GRID!$B$1:$U$1)*(КАЛЕНДАРЬ!O9=GRID!$B$3:$U$3),0))*(1-GRID!$L$41))</f>
        <v>698800</v>
      </c>
      <c r="T118" s="5">
        <f t="array" ref="T118">IF($I$2="Каникулы вместе",INDEX(GRID!$B$4:$U$15,MATCH(T$7,GRID!$A$4:$A$15,0),MATCH(1,($U$2=GRID!$B$1:$U$1)*(КАЛЕНДАРЬ!O9=GRID!$B$3:$U$3),0)),
INDEX(GRID!$B$4:$U$15,MATCH(T$7,GRID!$A$4:$A$15,0),MATCH(1,($U$2=GRID!$B$1:$U$1)*(КАЛЕНДАРЬ!O9=GRID!$B$3:$U$3),0))*(1-GRID!$L$41))</f>
        <v>861600</v>
      </c>
    </row>
    <row r="119" spans="1:20" hidden="1">
      <c r="A119" s="108" t="s">
        <v>14</v>
      </c>
      <c r="B119" s="109">
        <v>7</v>
      </c>
      <c r="C119" s="5" cm="1">
        <f t="array" ref="C119">IF($I$2="Каникулы вместе",INDEX(GRID!$B$4:$U$15,MATCH(C$7,GRID!$A$4:$A$15,0),MATCH(1,($U$2=GRID!$B$1:$U$1)*(КАЛЕНДАРЬ!O10=GRID!$B$3:$U$3),0)),
INDEX(GRID!$B$4:$U$15,MATCH(C$7,GRID!$A$4:$A$15,0),MATCH(1,($U$2=GRID!$B$1:$U$1)*(КАЛЕНДАРЬ!O10=GRID!$B$3:$U$3),0))*(1-GRID!$L$45))</f>
        <v>52600</v>
      </c>
      <c r="D119" s="5" cm="1">
        <f t="array" ref="D119">IF($I$2="Каникулы вместе",INDEX(GRID!$B$18:$U$29,MATCH(C$7,GRID!$A$18:$A$29,0),MATCH(1,($U$2=GRID!$B$1:$U$1)*(КАЛЕНДАРЬ!O10=GRID!$B$3:$U$3),0)),
INDEX(GRID!$B$18:$U$29,MATCH(C$7,GRID!$A$18:$A$29,0),MATCH(1,($U$2=GRID!$B$1:$U$1)*(КАЛЕНДАРЬ!O10=GRID!$B$3:$U$3),0))*(1-GRID!$L$45))</f>
        <v>57600</v>
      </c>
      <c r="E119" s="5" cm="1">
        <f t="array" ref="E119">IF($I$2="Каникулы вместе",INDEX(GRID!$B$4:$U$15,MATCH(E$7,GRID!$A$4:$A$15,0),MATCH(1,($U$2=GRID!$B$1:$U$1)*(КАЛЕНДАРЬ!O10=GRID!$B$3:$U$3),0)),
INDEX(GRID!$B$4:$U$15,MATCH(E$7,GRID!$A$4:$A$15,0),MATCH(1,($U$2=GRID!$B$1:$U$1)*(КАЛЕНДАРЬ!O10=GRID!$B$3:$U$3),0))*(1-GRID!$L$45))</f>
        <v>62100</v>
      </c>
      <c r="F119" s="5" cm="1">
        <f t="array" ref="F119">IF($I$2="Каникулы вместе",INDEX(GRID!$B$18:$U$29,MATCH(E$7,GRID!$A$18:$A$29,0),MATCH(1,($U$2=GRID!$B$1:$U$1)*(КАЛЕНДАРЬ!O10=GRID!$B$3:$U$3),0)),
INDEX(GRID!$B$18:$U$29,MATCH(E$7,GRID!$A$18:$A$29,0),MATCH(1,($U$2=GRID!$B$1:$U$1)*(КАЛЕНДАРЬ!O10=GRID!$B$3:$U$3),0))*(1-GRID!$L$45))</f>
        <v>67100</v>
      </c>
      <c r="G119" s="5" cm="1">
        <f t="array" ref="G119">IF($I$2="Каникулы вместе",INDEX(GRID!$B$4:$U$15,MATCH(G$7,GRID!$A$4:$A$15,0),MATCH(1,($U$2=GRID!$B$1:$U$1)*(КАЛЕНДАРЬ!O10=GRID!$B$3:$U$3),0)),
INDEX(GRID!$B$4:$U$15,MATCH(G$7,GRID!$A$4:$A$15,0),MATCH(1,($U$2=GRID!$B$1:$U$1)*(КАЛЕНДАРЬ!O10=GRID!$B$3:$U$3),0))*(1-GRID!$L$45))</f>
        <v>69200</v>
      </c>
      <c r="H119" s="5" cm="1">
        <f t="array" ref="H119">IF($I$2="Каникулы вместе",INDEX(GRID!$B$18:$U$29,MATCH(G$7,GRID!$A$18:$A$29,0),MATCH(1,($U$2=GRID!$B$1:$U$1)*(КАЛЕНДАРЬ!O10=GRID!$B$3:$U$3),0)),
INDEX(GRID!$B$18:$U$29,MATCH(G$7,GRID!$A$18:$A$29,0),MATCH(1,($U$2=GRID!$B$1:$U$1)*(КАЛЕНДАРЬ!O10=GRID!$B$3:$U$3),0))*(1-GRID!$L$45))</f>
        <v>74200</v>
      </c>
      <c r="I119" s="5" cm="1">
        <f t="array" ref="I119">IF($I$2="Каникулы вместе",INDEX(GRID!$B$4:$U$15,MATCH(I$7,GRID!$A$4:$A$15,0),MATCH(1,($U$2=GRID!$B$1:$U$1)*(КАЛЕНДАРЬ!O10=GRID!$B$3:$U$3),0)),
INDEX(GRID!$B$4:$U$15,MATCH(I$7,GRID!$A$4:$A$15,0),MATCH(1,($U$2=GRID!$B$1:$U$1)*(КАЛЕНДАРЬ!O10=GRID!$B$3:$U$3),0))*(1-GRID!$L$45))</f>
        <v>76600</v>
      </c>
      <c r="J119" s="5" cm="1">
        <f t="array" ref="J119">IF($I$2="Каникулы вместе",INDEX(GRID!$B$18:$U$29,MATCH(I$7,GRID!$A$18:$A$29,0),MATCH(1,($U$2=GRID!$B$1:$U$1)*(КАЛЕНДАРЬ!O10=GRID!$B$3:$U$3),0)),
INDEX(GRID!$B$18:$U$29,MATCH(I$7,GRID!$A$18:$A$29,0),MATCH(1,($U$2=GRID!$B$1:$U$1)*(КАЛЕНДАРЬ!O10=GRID!$B$3:$U$3),0))*(1-GRID!$L$45))</f>
        <v>81600</v>
      </c>
      <c r="K119" s="5" cm="1">
        <f t="array" ref="K119">IF($I$2="Каникулы вместе",INDEX(GRID!$B$4:$U$15,MATCH(K$7,GRID!$A$4:$A$15,0),MATCH(1,($U$2=GRID!$B$1:$U$1)*(КАЛЕНДАРЬ!O10=GRID!$B$3:$U$3),0)),
INDEX(GRID!$B$4:$U$15,MATCH(K$7,GRID!$A$4:$A$15,0),MATCH(1,($U$2=GRID!$B$1:$U$1)*(КАЛЕНДАРЬ!O10=GRID!$B$3:$U$3),0))*(1-GRID!$L$45))</f>
        <v>84100</v>
      </c>
      <c r="L119" s="5" cm="1">
        <f t="array" ref="L119">IF($I$2="Каникулы вместе",INDEX(GRID!$B$18:$U$29,MATCH(K$7,GRID!$A$18:$A$29,0),MATCH(1,($U$2=GRID!$B$1:$U$1)*(КАЛЕНДАРЬ!O10=GRID!$B$3:$U$3),0)),
INDEX(GRID!$B$18:$U$29,MATCH(K$7,GRID!$A$18:$A$29,0),MATCH(1,($U$2=GRID!$B$1:$U$1)*(КАЛЕНДАРЬ!O10=GRID!$B$3:$U$3),0))*(1-GRID!$L$45))</f>
        <v>89100</v>
      </c>
      <c r="M119" s="5" cm="1">
        <f t="array" ref="M119">IF($I$2="Каникулы вместе",INDEX(GRID!$B$4:$U$15,MATCH(M$7,GRID!$A$4:$A$15,0),MATCH(1,($U$2=GRID!$B$1:$U$1)*(КАЛЕНДАРЬ!O10=GRID!$B$3:$U$3),0)),
INDEX(GRID!$B$4:$U$15,MATCH(M$7,GRID!$A$4:$A$15,0),MATCH(1,($U$2=GRID!$B$1:$U$1)*(КАЛЕНДАРЬ!O10=GRID!$B$3:$U$3),0))*(1-GRID!$L$45))</f>
        <v>110400</v>
      </c>
      <c r="N119" s="5" cm="1">
        <f t="array" ref="N119">IF($I$2="Каникулы вместе",INDEX(GRID!$B$18:$U$29,MATCH(M$7,GRID!$A$18:$A$29,0),MATCH(1,($U$2=GRID!$B$1:$U$1)*(КАЛЕНДАРЬ!O10=GRID!$B$3:$U$3),0)),
INDEX(GRID!$B$18:$U$29,MATCH(M$7,GRID!$A$18:$A$29,0),MATCH(1,($U$2=GRID!$B$1:$U$1)*(КАЛЕНДАРЬ!O10=GRID!$B$3:$U$3),0))*(1-GRID!$L$45))</f>
        <v>115400</v>
      </c>
      <c r="O119" s="5" cm="1">
        <f t="array" ref="O119">IF($I$2="Каникулы вместе",INDEX(GRID!$B$4:$U$15,MATCH(O$7,GRID!$A$4:$A$15,0),MATCH(1,($U$2=GRID!$B$1:$U$1)*(КАЛЕНДАРЬ!O10=GRID!$B$3:$U$3),0)),
INDEX(GRID!$B$4:$U$15,MATCH(O$7,GRID!$A$4:$A$15,0),MATCH(1,($U$2=GRID!$B$1:$U$1)*(КАЛЕНДАРЬ!O10=GRID!$B$3:$U$3),0))*(1-GRID!$L$45))</f>
        <v>151000</v>
      </c>
      <c r="P119" s="5" cm="1">
        <f t="array" ref="P119">IF($I$2="Каникулы вместе",INDEX(GRID!$B$4:$U$15,MATCH(P$7,GRID!$A$4:$A$15,0),MATCH(1,($U$2=GRID!$B$1:$U$1)*(КАЛЕНДАРЬ!O10=GRID!$B$3:$U$3),0)),
INDEX(GRID!$B$4:$U$15,MATCH(P$7,GRID!$A$4:$A$15,0),MATCH(1,($U$2=GRID!$B$1:$U$1)*(КАЛЕНДАРЬ!O10=GRID!$B$3:$U$3),0))*(1-GRID!$L$45))</f>
        <v>199300</v>
      </c>
      <c r="Q119" s="5" cm="1">
        <f t="array" ref="Q119">IF($I$2="Каникулы вместе",INDEX(GRID!$B$4:$U$15,MATCH(Q$7,GRID!$A$4:$A$15,0),MATCH(1,($U$2=GRID!$B$1:$U$1)*(КАЛЕНДАРЬ!O10=GRID!$B$3:$U$3),0)),
INDEX(GRID!$B$4:$U$15,MATCH(Q$7,GRID!$A$4:$A$15,0),MATCH(1,($U$2=GRID!$B$1:$U$1)*(КАЛЕНДАРЬ!O10=GRID!$B$3:$U$3),0))*(1-GRID!$L$45))</f>
        <v>230600</v>
      </c>
      <c r="R119" s="5" cm="1">
        <f t="array" ref="R119">IF($I$2="Каникулы вместе",INDEX(GRID!$B$18:$U$29,MATCH(R$7,GRID!$A$18:$A$29,0),MATCH(1,($U$2=GRID!$B$1:$U$1)*(КАЛЕНДАРЬ!O10=GRID!$B$3:$U$3),0)),
INDEX(GRID!$B$18:$U$29,MATCH(R$7,GRID!$A$18:$A$29,0),MATCH(1,($U$2=GRID!$B$1:$U$1)*(КАЛЕНДАРЬ!O10=GRID!$B$3:$U$3),0))*(1-GRID!$L$45))</f>
        <v>263600</v>
      </c>
      <c r="S119" s="5">
        <f t="array" ref="S119">IF($I$2="Каникулы вместе",INDEX(GRID!$B$4:$U$15,MATCH(S$7,GRID!$A$4:$A$15,0),MATCH(1,($U$2=GRID!$B$1:$U$1)*(КАЛЕНДАРЬ!O10=GRID!$B$3:$U$3),0)),
INDEX(GRID!$B$4:$U$15,MATCH(S$7,GRID!$A$4:$A$15,0),MATCH(1,($U$2=GRID!$B$1:$U$1)*(КАЛЕНДАРЬ!O10=GRID!$B$3:$U$3),0))*(1-GRID!$L$41))</f>
        <v>698800</v>
      </c>
      <c r="T119" s="5">
        <f t="array" ref="T119">IF($I$2="Каникулы вместе",INDEX(GRID!$B$4:$U$15,MATCH(T$7,GRID!$A$4:$A$15,0),MATCH(1,($U$2=GRID!$B$1:$U$1)*(КАЛЕНДАРЬ!O10=GRID!$B$3:$U$3),0)),
INDEX(GRID!$B$4:$U$15,MATCH(T$7,GRID!$A$4:$A$15,0),MATCH(1,($U$2=GRID!$B$1:$U$1)*(КАЛЕНДАРЬ!O10=GRID!$B$3:$U$3),0))*(1-GRID!$L$41))</f>
        <v>861600</v>
      </c>
    </row>
    <row r="120" spans="1:20" hidden="1">
      <c r="A120" s="108" t="s">
        <v>15</v>
      </c>
      <c r="B120" s="109">
        <v>8</v>
      </c>
      <c r="C120" s="5" cm="1">
        <f t="array" ref="C120">IF($I$2="Каникулы вместе",INDEX(GRID!$B$4:$U$15,MATCH(C$7,GRID!$A$4:$A$15,0),MATCH(1,($U$2=GRID!$B$1:$U$1)*(КАЛЕНДАРЬ!O11=GRID!$B$3:$U$3),0)),
INDEX(GRID!$B$4:$U$15,MATCH(C$7,GRID!$A$4:$A$15,0),MATCH(1,($U$2=GRID!$B$1:$U$1)*(КАЛЕНДАРЬ!O11=GRID!$B$3:$U$3),0))*(1-GRID!$L$45))</f>
        <v>52600</v>
      </c>
      <c r="D120" s="5" cm="1">
        <f t="array" ref="D120">IF($I$2="Каникулы вместе",INDEX(GRID!$B$18:$U$29,MATCH(C$7,GRID!$A$18:$A$29,0),MATCH(1,($U$2=GRID!$B$1:$U$1)*(КАЛЕНДАРЬ!O11=GRID!$B$3:$U$3),0)),
INDEX(GRID!$B$18:$U$29,MATCH(C$7,GRID!$A$18:$A$29,0),MATCH(1,($U$2=GRID!$B$1:$U$1)*(КАЛЕНДАРЬ!O11=GRID!$B$3:$U$3),0))*(1-GRID!$L$45))</f>
        <v>57600</v>
      </c>
      <c r="E120" s="5" cm="1">
        <f t="array" ref="E120">IF($I$2="Каникулы вместе",INDEX(GRID!$B$4:$U$15,MATCH(E$7,GRID!$A$4:$A$15,0),MATCH(1,($U$2=GRID!$B$1:$U$1)*(КАЛЕНДАРЬ!O11=GRID!$B$3:$U$3),0)),
INDEX(GRID!$B$4:$U$15,MATCH(E$7,GRID!$A$4:$A$15,0),MATCH(1,($U$2=GRID!$B$1:$U$1)*(КАЛЕНДАРЬ!O11=GRID!$B$3:$U$3),0))*(1-GRID!$L$45))</f>
        <v>62100</v>
      </c>
      <c r="F120" s="5" cm="1">
        <f t="array" ref="F120">IF($I$2="Каникулы вместе",INDEX(GRID!$B$18:$U$29,MATCH(E$7,GRID!$A$18:$A$29,0),MATCH(1,($U$2=GRID!$B$1:$U$1)*(КАЛЕНДАРЬ!O11=GRID!$B$3:$U$3),0)),
INDEX(GRID!$B$18:$U$29,MATCH(E$7,GRID!$A$18:$A$29,0),MATCH(1,($U$2=GRID!$B$1:$U$1)*(КАЛЕНДАРЬ!O11=GRID!$B$3:$U$3),0))*(1-GRID!$L$45))</f>
        <v>67100</v>
      </c>
      <c r="G120" s="5" cm="1">
        <f t="array" ref="G120">IF($I$2="Каникулы вместе",INDEX(GRID!$B$4:$U$15,MATCH(G$7,GRID!$A$4:$A$15,0),MATCH(1,($U$2=GRID!$B$1:$U$1)*(КАЛЕНДАРЬ!O11=GRID!$B$3:$U$3),0)),
INDEX(GRID!$B$4:$U$15,MATCH(G$7,GRID!$A$4:$A$15,0),MATCH(1,($U$2=GRID!$B$1:$U$1)*(КАЛЕНДАРЬ!O11=GRID!$B$3:$U$3),0))*(1-GRID!$L$45))</f>
        <v>69200</v>
      </c>
      <c r="H120" s="5" cm="1">
        <f t="array" ref="H120">IF($I$2="Каникулы вместе",INDEX(GRID!$B$18:$U$29,MATCH(G$7,GRID!$A$18:$A$29,0),MATCH(1,($U$2=GRID!$B$1:$U$1)*(КАЛЕНДАРЬ!O11=GRID!$B$3:$U$3),0)),
INDEX(GRID!$B$18:$U$29,MATCH(G$7,GRID!$A$18:$A$29,0),MATCH(1,($U$2=GRID!$B$1:$U$1)*(КАЛЕНДАРЬ!O11=GRID!$B$3:$U$3),0))*(1-GRID!$L$45))</f>
        <v>74200</v>
      </c>
      <c r="I120" s="5" cm="1">
        <f t="array" ref="I120">IF($I$2="Каникулы вместе",INDEX(GRID!$B$4:$U$15,MATCH(I$7,GRID!$A$4:$A$15,0),MATCH(1,($U$2=GRID!$B$1:$U$1)*(КАЛЕНДАРЬ!O11=GRID!$B$3:$U$3),0)),
INDEX(GRID!$B$4:$U$15,MATCH(I$7,GRID!$A$4:$A$15,0),MATCH(1,($U$2=GRID!$B$1:$U$1)*(КАЛЕНДАРЬ!O11=GRID!$B$3:$U$3),0))*(1-GRID!$L$45))</f>
        <v>76600</v>
      </c>
      <c r="J120" s="5" cm="1">
        <f t="array" ref="J120">IF($I$2="Каникулы вместе",INDEX(GRID!$B$18:$U$29,MATCH(I$7,GRID!$A$18:$A$29,0),MATCH(1,($U$2=GRID!$B$1:$U$1)*(КАЛЕНДАРЬ!O11=GRID!$B$3:$U$3),0)),
INDEX(GRID!$B$18:$U$29,MATCH(I$7,GRID!$A$18:$A$29,0),MATCH(1,($U$2=GRID!$B$1:$U$1)*(КАЛЕНДАРЬ!O11=GRID!$B$3:$U$3),0))*(1-GRID!$L$45))</f>
        <v>81600</v>
      </c>
      <c r="K120" s="5" cm="1">
        <f t="array" ref="K120">IF($I$2="Каникулы вместе",INDEX(GRID!$B$4:$U$15,MATCH(K$7,GRID!$A$4:$A$15,0),MATCH(1,($U$2=GRID!$B$1:$U$1)*(КАЛЕНДАРЬ!O11=GRID!$B$3:$U$3),0)),
INDEX(GRID!$B$4:$U$15,MATCH(K$7,GRID!$A$4:$A$15,0),MATCH(1,($U$2=GRID!$B$1:$U$1)*(КАЛЕНДАРЬ!O11=GRID!$B$3:$U$3),0))*(1-GRID!$L$45))</f>
        <v>84100</v>
      </c>
      <c r="L120" s="5" cm="1">
        <f t="array" ref="L120">IF($I$2="Каникулы вместе",INDEX(GRID!$B$18:$U$29,MATCH(K$7,GRID!$A$18:$A$29,0),MATCH(1,($U$2=GRID!$B$1:$U$1)*(КАЛЕНДАРЬ!O11=GRID!$B$3:$U$3),0)),
INDEX(GRID!$B$18:$U$29,MATCH(K$7,GRID!$A$18:$A$29,0),MATCH(1,($U$2=GRID!$B$1:$U$1)*(КАЛЕНДАРЬ!O11=GRID!$B$3:$U$3),0))*(1-GRID!$L$45))</f>
        <v>89100</v>
      </c>
      <c r="M120" s="5" cm="1">
        <f t="array" ref="M120">IF($I$2="Каникулы вместе",INDEX(GRID!$B$4:$U$15,MATCH(M$7,GRID!$A$4:$A$15,0),MATCH(1,($U$2=GRID!$B$1:$U$1)*(КАЛЕНДАРЬ!O11=GRID!$B$3:$U$3),0)),
INDEX(GRID!$B$4:$U$15,MATCH(M$7,GRID!$A$4:$A$15,0),MATCH(1,($U$2=GRID!$B$1:$U$1)*(КАЛЕНДАРЬ!O11=GRID!$B$3:$U$3),0))*(1-GRID!$L$45))</f>
        <v>110400</v>
      </c>
      <c r="N120" s="5" cm="1">
        <f t="array" ref="N120">IF($I$2="Каникулы вместе",INDEX(GRID!$B$18:$U$29,MATCH(M$7,GRID!$A$18:$A$29,0),MATCH(1,($U$2=GRID!$B$1:$U$1)*(КАЛЕНДАРЬ!O11=GRID!$B$3:$U$3),0)),
INDEX(GRID!$B$18:$U$29,MATCH(M$7,GRID!$A$18:$A$29,0),MATCH(1,($U$2=GRID!$B$1:$U$1)*(КАЛЕНДАРЬ!O11=GRID!$B$3:$U$3),0))*(1-GRID!$L$45))</f>
        <v>115400</v>
      </c>
      <c r="O120" s="5" cm="1">
        <f t="array" ref="O120">IF($I$2="Каникулы вместе",INDEX(GRID!$B$4:$U$15,MATCH(O$7,GRID!$A$4:$A$15,0),MATCH(1,($U$2=GRID!$B$1:$U$1)*(КАЛЕНДАРЬ!O11=GRID!$B$3:$U$3),0)),
INDEX(GRID!$B$4:$U$15,MATCH(O$7,GRID!$A$4:$A$15,0),MATCH(1,($U$2=GRID!$B$1:$U$1)*(КАЛЕНДАРЬ!O11=GRID!$B$3:$U$3),0))*(1-GRID!$L$45))</f>
        <v>151000</v>
      </c>
      <c r="P120" s="5" cm="1">
        <f t="array" ref="P120">IF($I$2="Каникулы вместе",INDEX(GRID!$B$4:$U$15,MATCH(P$7,GRID!$A$4:$A$15,0),MATCH(1,($U$2=GRID!$B$1:$U$1)*(КАЛЕНДАРЬ!O11=GRID!$B$3:$U$3),0)),
INDEX(GRID!$B$4:$U$15,MATCH(P$7,GRID!$A$4:$A$15,0),MATCH(1,($U$2=GRID!$B$1:$U$1)*(КАЛЕНДАРЬ!O11=GRID!$B$3:$U$3),0))*(1-GRID!$L$45))</f>
        <v>199300</v>
      </c>
      <c r="Q120" s="5" cm="1">
        <f t="array" ref="Q120">IF($I$2="Каникулы вместе",INDEX(GRID!$B$4:$U$15,MATCH(Q$7,GRID!$A$4:$A$15,0),MATCH(1,($U$2=GRID!$B$1:$U$1)*(КАЛЕНДАРЬ!O11=GRID!$B$3:$U$3),0)),
INDEX(GRID!$B$4:$U$15,MATCH(Q$7,GRID!$A$4:$A$15,0),MATCH(1,($U$2=GRID!$B$1:$U$1)*(КАЛЕНДАРЬ!O11=GRID!$B$3:$U$3),0))*(1-GRID!$L$45))</f>
        <v>230600</v>
      </c>
      <c r="R120" s="5" cm="1">
        <f t="array" ref="R120">IF($I$2="Каникулы вместе",INDEX(GRID!$B$18:$U$29,MATCH(R$7,GRID!$A$18:$A$29,0),MATCH(1,($U$2=GRID!$B$1:$U$1)*(КАЛЕНДАРЬ!O11=GRID!$B$3:$U$3),0)),
INDEX(GRID!$B$18:$U$29,MATCH(R$7,GRID!$A$18:$A$29,0),MATCH(1,($U$2=GRID!$B$1:$U$1)*(КАЛЕНДАРЬ!O11=GRID!$B$3:$U$3),0))*(1-GRID!$L$45))</f>
        <v>263600</v>
      </c>
      <c r="S120" s="5">
        <f t="array" ref="S120">IF($I$2="Каникулы вместе",INDEX(GRID!$B$4:$U$15,MATCH(S$7,GRID!$A$4:$A$15,0),MATCH(1,($U$2=GRID!$B$1:$U$1)*(КАЛЕНДАРЬ!O11=GRID!$B$3:$U$3),0)),
INDEX(GRID!$B$4:$U$15,MATCH(S$7,GRID!$A$4:$A$15,0),MATCH(1,($U$2=GRID!$B$1:$U$1)*(КАЛЕНДАРЬ!O11=GRID!$B$3:$U$3),0))*(1-GRID!$L$41))</f>
        <v>698800</v>
      </c>
      <c r="T120" s="5">
        <f t="array" ref="T120">IF($I$2="Каникулы вместе",INDEX(GRID!$B$4:$U$15,MATCH(T$7,GRID!$A$4:$A$15,0),MATCH(1,($U$2=GRID!$B$1:$U$1)*(КАЛЕНДАРЬ!O11=GRID!$B$3:$U$3),0)),
INDEX(GRID!$B$4:$U$15,MATCH(T$7,GRID!$A$4:$A$15,0),MATCH(1,($U$2=GRID!$B$1:$U$1)*(КАЛЕНДАРЬ!O11=GRID!$B$3:$U$3),0))*(1-GRID!$L$41))</f>
        <v>861600</v>
      </c>
    </row>
    <row r="121" spans="1:20" hidden="1">
      <c r="A121" s="108" t="s">
        <v>16</v>
      </c>
      <c r="B121" s="109">
        <v>9</v>
      </c>
      <c r="C121" s="5" cm="1">
        <f t="array" ref="C121">IF($I$2="Каникулы вместе",INDEX(GRID!$B$4:$U$15,MATCH(C$7,GRID!$A$4:$A$15,0),MATCH(1,($U$2=GRID!$B$1:$U$1)*(КАЛЕНДАРЬ!O12=GRID!$B$3:$U$3),0)),
INDEX(GRID!$B$4:$U$15,MATCH(C$7,GRID!$A$4:$A$15,0),MATCH(1,($U$2=GRID!$B$1:$U$1)*(КАЛЕНДАРЬ!O12=GRID!$B$3:$U$3),0))*(1-GRID!$L$45))</f>
        <v>52600</v>
      </c>
      <c r="D121" s="5" cm="1">
        <f t="array" ref="D121">IF($I$2="Каникулы вместе",INDEX(GRID!$B$18:$U$29,MATCH(C$7,GRID!$A$18:$A$29,0),MATCH(1,($U$2=GRID!$B$1:$U$1)*(КАЛЕНДАРЬ!O12=GRID!$B$3:$U$3),0)),
INDEX(GRID!$B$18:$U$29,MATCH(C$7,GRID!$A$18:$A$29,0),MATCH(1,($U$2=GRID!$B$1:$U$1)*(КАЛЕНДАРЬ!O12=GRID!$B$3:$U$3),0))*(1-GRID!$L$45))</f>
        <v>57600</v>
      </c>
      <c r="E121" s="5" cm="1">
        <f t="array" ref="E121">IF($I$2="Каникулы вместе",INDEX(GRID!$B$4:$U$15,MATCH(E$7,GRID!$A$4:$A$15,0),MATCH(1,($U$2=GRID!$B$1:$U$1)*(КАЛЕНДАРЬ!O12=GRID!$B$3:$U$3),0)),
INDEX(GRID!$B$4:$U$15,MATCH(E$7,GRID!$A$4:$A$15,0),MATCH(1,($U$2=GRID!$B$1:$U$1)*(КАЛЕНДАРЬ!O12=GRID!$B$3:$U$3),0))*(1-GRID!$L$45))</f>
        <v>62100</v>
      </c>
      <c r="F121" s="5" cm="1">
        <f t="array" ref="F121">IF($I$2="Каникулы вместе",INDEX(GRID!$B$18:$U$29,MATCH(E$7,GRID!$A$18:$A$29,0),MATCH(1,($U$2=GRID!$B$1:$U$1)*(КАЛЕНДАРЬ!O12=GRID!$B$3:$U$3),0)),
INDEX(GRID!$B$18:$U$29,MATCH(E$7,GRID!$A$18:$A$29,0),MATCH(1,($U$2=GRID!$B$1:$U$1)*(КАЛЕНДАРЬ!O12=GRID!$B$3:$U$3),0))*(1-GRID!$L$45))</f>
        <v>67100</v>
      </c>
      <c r="G121" s="5" cm="1">
        <f t="array" ref="G121">IF($I$2="Каникулы вместе",INDEX(GRID!$B$4:$U$15,MATCH(G$7,GRID!$A$4:$A$15,0),MATCH(1,($U$2=GRID!$B$1:$U$1)*(КАЛЕНДАРЬ!O12=GRID!$B$3:$U$3),0)),
INDEX(GRID!$B$4:$U$15,MATCH(G$7,GRID!$A$4:$A$15,0),MATCH(1,($U$2=GRID!$B$1:$U$1)*(КАЛЕНДАРЬ!O12=GRID!$B$3:$U$3),0))*(1-GRID!$L$45))</f>
        <v>69200</v>
      </c>
      <c r="H121" s="5" cm="1">
        <f t="array" ref="H121">IF($I$2="Каникулы вместе",INDEX(GRID!$B$18:$U$29,MATCH(G$7,GRID!$A$18:$A$29,0),MATCH(1,($U$2=GRID!$B$1:$U$1)*(КАЛЕНДАРЬ!O12=GRID!$B$3:$U$3),0)),
INDEX(GRID!$B$18:$U$29,MATCH(G$7,GRID!$A$18:$A$29,0),MATCH(1,($U$2=GRID!$B$1:$U$1)*(КАЛЕНДАРЬ!O12=GRID!$B$3:$U$3),0))*(1-GRID!$L$45))</f>
        <v>74200</v>
      </c>
      <c r="I121" s="5" cm="1">
        <f t="array" ref="I121">IF($I$2="Каникулы вместе",INDEX(GRID!$B$4:$U$15,MATCH(I$7,GRID!$A$4:$A$15,0),MATCH(1,($U$2=GRID!$B$1:$U$1)*(КАЛЕНДАРЬ!O12=GRID!$B$3:$U$3),0)),
INDEX(GRID!$B$4:$U$15,MATCH(I$7,GRID!$A$4:$A$15,0),MATCH(1,($U$2=GRID!$B$1:$U$1)*(КАЛЕНДАРЬ!O12=GRID!$B$3:$U$3),0))*(1-GRID!$L$45))</f>
        <v>76600</v>
      </c>
      <c r="J121" s="5" cm="1">
        <f t="array" ref="J121">IF($I$2="Каникулы вместе",INDEX(GRID!$B$18:$U$29,MATCH(I$7,GRID!$A$18:$A$29,0),MATCH(1,($U$2=GRID!$B$1:$U$1)*(КАЛЕНДАРЬ!O12=GRID!$B$3:$U$3),0)),
INDEX(GRID!$B$18:$U$29,MATCH(I$7,GRID!$A$18:$A$29,0),MATCH(1,($U$2=GRID!$B$1:$U$1)*(КАЛЕНДАРЬ!O12=GRID!$B$3:$U$3),0))*(1-GRID!$L$45))</f>
        <v>81600</v>
      </c>
      <c r="K121" s="5" cm="1">
        <f t="array" ref="K121">IF($I$2="Каникулы вместе",INDEX(GRID!$B$4:$U$15,MATCH(K$7,GRID!$A$4:$A$15,0),MATCH(1,($U$2=GRID!$B$1:$U$1)*(КАЛЕНДАРЬ!O12=GRID!$B$3:$U$3),0)),
INDEX(GRID!$B$4:$U$15,MATCH(K$7,GRID!$A$4:$A$15,0),MATCH(1,($U$2=GRID!$B$1:$U$1)*(КАЛЕНДАРЬ!O12=GRID!$B$3:$U$3),0))*(1-GRID!$L$45))</f>
        <v>84100</v>
      </c>
      <c r="L121" s="5" cm="1">
        <f t="array" ref="L121">IF($I$2="Каникулы вместе",INDEX(GRID!$B$18:$U$29,MATCH(K$7,GRID!$A$18:$A$29,0),MATCH(1,($U$2=GRID!$B$1:$U$1)*(КАЛЕНДАРЬ!O12=GRID!$B$3:$U$3),0)),
INDEX(GRID!$B$18:$U$29,MATCH(K$7,GRID!$A$18:$A$29,0),MATCH(1,($U$2=GRID!$B$1:$U$1)*(КАЛЕНДАРЬ!O12=GRID!$B$3:$U$3),0))*(1-GRID!$L$45))</f>
        <v>89100</v>
      </c>
      <c r="M121" s="5" cm="1">
        <f t="array" ref="M121">IF($I$2="Каникулы вместе",INDEX(GRID!$B$4:$U$15,MATCH(M$7,GRID!$A$4:$A$15,0),MATCH(1,($U$2=GRID!$B$1:$U$1)*(КАЛЕНДАРЬ!O12=GRID!$B$3:$U$3),0)),
INDEX(GRID!$B$4:$U$15,MATCH(M$7,GRID!$A$4:$A$15,0),MATCH(1,($U$2=GRID!$B$1:$U$1)*(КАЛЕНДАРЬ!O12=GRID!$B$3:$U$3),0))*(1-GRID!$L$45))</f>
        <v>110400</v>
      </c>
      <c r="N121" s="5" cm="1">
        <f t="array" ref="N121">IF($I$2="Каникулы вместе",INDEX(GRID!$B$18:$U$29,MATCH(M$7,GRID!$A$18:$A$29,0),MATCH(1,($U$2=GRID!$B$1:$U$1)*(КАЛЕНДАРЬ!O12=GRID!$B$3:$U$3),0)),
INDEX(GRID!$B$18:$U$29,MATCH(M$7,GRID!$A$18:$A$29,0),MATCH(1,($U$2=GRID!$B$1:$U$1)*(КАЛЕНДАРЬ!O12=GRID!$B$3:$U$3),0))*(1-GRID!$L$45))</f>
        <v>115400</v>
      </c>
      <c r="O121" s="5" cm="1">
        <f t="array" ref="O121">IF($I$2="Каникулы вместе",INDEX(GRID!$B$4:$U$15,MATCH(O$7,GRID!$A$4:$A$15,0),MATCH(1,($U$2=GRID!$B$1:$U$1)*(КАЛЕНДАРЬ!O12=GRID!$B$3:$U$3),0)),
INDEX(GRID!$B$4:$U$15,MATCH(O$7,GRID!$A$4:$A$15,0),MATCH(1,($U$2=GRID!$B$1:$U$1)*(КАЛЕНДАРЬ!O12=GRID!$B$3:$U$3),0))*(1-GRID!$L$45))</f>
        <v>151000</v>
      </c>
      <c r="P121" s="5" cm="1">
        <f t="array" ref="P121">IF($I$2="Каникулы вместе",INDEX(GRID!$B$4:$U$15,MATCH(P$7,GRID!$A$4:$A$15,0),MATCH(1,($U$2=GRID!$B$1:$U$1)*(КАЛЕНДАРЬ!O12=GRID!$B$3:$U$3),0)),
INDEX(GRID!$B$4:$U$15,MATCH(P$7,GRID!$A$4:$A$15,0),MATCH(1,($U$2=GRID!$B$1:$U$1)*(КАЛЕНДАРЬ!O12=GRID!$B$3:$U$3),0))*(1-GRID!$L$45))</f>
        <v>199300</v>
      </c>
      <c r="Q121" s="5" cm="1">
        <f t="array" ref="Q121">IF($I$2="Каникулы вместе",INDEX(GRID!$B$4:$U$15,MATCH(Q$7,GRID!$A$4:$A$15,0),MATCH(1,($U$2=GRID!$B$1:$U$1)*(КАЛЕНДАРЬ!O12=GRID!$B$3:$U$3),0)),
INDEX(GRID!$B$4:$U$15,MATCH(Q$7,GRID!$A$4:$A$15,0),MATCH(1,($U$2=GRID!$B$1:$U$1)*(КАЛЕНДАРЬ!O12=GRID!$B$3:$U$3),0))*(1-GRID!$L$45))</f>
        <v>230600</v>
      </c>
      <c r="R121" s="5" cm="1">
        <f t="array" ref="R121">IF($I$2="Каникулы вместе",INDEX(GRID!$B$18:$U$29,MATCH(R$7,GRID!$A$18:$A$29,0),MATCH(1,($U$2=GRID!$B$1:$U$1)*(КАЛЕНДАРЬ!O12=GRID!$B$3:$U$3),0)),
INDEX(GRID!$B$18:$U$29,MATCH(R$7,GRID!$A$18:$A$29,0),MATCH(1,($U$2=GRID!$B$1:$U$1)*(КАЛЕНДАРЬ!O12=GRID!$B$3:$U$3),0))*(1-GRID!$L$45))</f>
        <v>263600</v>
      </c>
      <c r="S121" s="5">
        <f t="array" ref="S121">IF($I$2="Каникулы вместе",INDEX(GRID!$B$4:$U$15,MATCH(S$7,GRID!$A$4:$A$15,0),MATCH(1,($U$2=GRID!$B$1:$U$1)*(КАЛЕНДАРЬ!O12=GRID!$B$3:$U$3),0)),
INDEX(GRID!$B$4:$U$15,MATCH(S$7,GRID!$A$4:$A$15,0),MATCH(1,($U$2=GRID!$B$1:$U$1)*(КАЛЕНДАРЬ!O12=GRID!$B$3:$U$3),0))*(1-GRID!$L$41))</f>
        <v>698800</v>
      </c>
      <c r="T121" s="5">
        <f t="array" ref="T121">IF($I$2="Каникулы вместе",INDEX(GRID!$B$4:$U$15,MATCH(T$7,GRID!$A$4:$A$15,0),MATCH(1,($U$2=GRID!$B$1:$U$1)*(КАЛЕНДАРЬ!O12=GRID!$B$3:$U$3),0)),
INDEX(GRID!$B$4:$U$15,MATCH(T$7,GRID!$A$4:$A$15,0),MATCH(1,($U$2=GRID!$B$1:$U$1)*(КАЛЕНДАРЬ!O12=GRID!$B$3:$U$3),0))*(1-GRID!$L$41))</f>
        <v>861600</v>
      </c>
    </row>
    <row r="122" spans="1:20" hidden="1">
      <c r="A122" s="108" t="s">
        <v>17</v>
      </c>
      <c r="B122" s="109">
        <v>10</v>
      </c>
      <c r="C122" s="5" cm="1">
        <f t="array" ref="C122">IF($I$2="Каникулы вместе",INDEX(GRID!$B$4:$U$15,MATCH(C$7,GRID!$A$4:$A$15,0),MATCH(1,($U$2=GRID!$B$1:$U$1)*(КАЛЕНДАРЬ!O13=GRID!$B$3:$U$3),0)),
INDEX(GRID!$B$4:$U$15,MATCH(C$7,GRID!$A$4:$A$15,0),MATCH(1,($U$2=GRID!$B$1:$U$1)*(КАЛЕНДАРЬ!O13=GRID!$B$3:$U$3),0))*(1-GRID!$L$45))</f>
        <v>52600</v>
      </c>
      <c r="D122" s="5" cm="1">
        <f t="array" ref="D122">IF($I$2="Каникулы вместе",INDEX(GRID!$B$18:$U$29,MATCH(C$7,GRID!$A$18:$A$29,0),MATCH(1,($U$2=GRID!$B$1:$U$1)*(КАЛЕНДАРЬ!O13=GRID!$B$3:$U$3),0)),
INDEX(GRID!$B$18:$U$29,MATCH(C$7,GRID!$A$18:$A$29,0),MATCH(1,($U$2=GRID!$B$1:$U$1)*(КАЛЕНДАРЬ!O13=GRID!$B$3:$U$3),0))*(1-GRID!$L$45))</f>
        <v>57600</v>
      </c>
      <c r="E122" s="5" cm="1">
        <f t="array" ref="E122">IF($I$2="Каникулы вместе",INDEX(GRID!$B$4:$U$15,MATCH(E$7,GRID!$A$4:$A$15,0),MATCH(1,($U$2=GRID!$B$1:$U$1)*(КАЛЕНДАРЬ!O13=GRID!$B$3:$U$3),0)),
INDEX(GRID!$B$4:$U$15,MATCH(E$7,GRID!$A$4:$A$15,0),MATCH(1,($U$2=GRID!$B$1:$U$1)*(КАЛЕНДАРЬ!O13=GRID!$B$3:$U$3),0))*(1-GRID!$L$45))</f>
        <v>62100</v>
      </c>
      <c r="F122" s="5" cm="1">
        <f t="array" ref="F122">IF($I$2="Каникулы вместе",INDEX(GRID!$B$18:$U$29,MATCH(E$7,GRID!$A$18:$A$29,0),MATCH(1,($U$2=GRID!$B$1:$U$1)*(КАЛЕНДАРЬ!O13=GRID!$B$3:$U$3),0)),
INDEX(GRID!$B$18:$U$29,MATCH(E$7,GRID!$A$18:$A$29,0),MATCH(1,($U$2=GRID!$B$1:$U$1)*(КАЛЕНДАРЬ!O13=GRID!$B$3:$U$3),0))*(1-GRID!$L$45))</f>
        <v>67100</v>
      </c>
      <c r="G122" s="5" cm="1">
        <f t="array" ref="G122">IF($I$2="Каникулы вместе",INDEX(GRID!$B$4:$U$15,MATCH(G$7,GRID!$A$4:$A$15,0),MATCH(1,($U$2=GRID!$B$1:$U$1)*(КАЛЕНДАРЬ!O13=GRID!$B$3:$U$3),0)),
INDEX(GRID!$B$4:$U$15,MATCH(G$7,GRID!$A$4:$A$15,0),MATCH(1,($U$2=GRID!$B$1:$U$1)*(КАЛЕНДАРЬ!O13=GRID!$B$3:$U$3),0))*(1-GRID!$L$45))</f>
        <v>69200</v>
      </c>
      <c r="H122" s="5" cm="1">
        <f t="array" ref="H122">IF($I$2="Каникулы вместе",INDEX(GRID!$B$18:$U$29,MATCH(G$7,GRID!$A$18:$A$29,0),MATCH(1,($U$2=GRID!$B$1:$U$1)*(КАЛЕНДАРЬ!O13=GRID!$B$3:$U$3),0)),
INDEX(GRID!$B$18:$U$29,MATCH(G$7,GRID!$A$18:$A$29,0),MATCH(1,($U$2=GRID!$B$1:$U$1)*(КАЛЕНДАРЬ!O13=GRID!$B$3:$U$3),0))*(1-GRID!$L$45))</f>
        <v>74200</v>
      </c>
      <c r="I122" s="5" cm="1">
        <f t="array" ref="I122">IF($I$2="Каникулы вместе",INDEX(GRID!$B$4:$U$15,MATCH(I$7,GRID!$A$4:$A$15,0),MATCH(1,($U$2=GRID!$B$1:$U$1)*(КАЛЕНДАРЬ!O13=GRID!$B$3:$U$3),0)),
INDEX(GRID!$B$4:$U$15,MATCH(I$7,GRID!$A$4:$A$15,0),MATCH(1,($U$2=GRID!$B$1:$U$1)*(КАЛЕНДАРЬ!O13=GRID!$B$3:$U$3),0))*(1-GRID!$L$45))</f>
        <v>76600</v>
      </c>
      <c r="J122" s="5" cm="1">
        <f t="array" ref="J122">IF($I$2="Каникулы вместе",INDEX(GRID!$B$18:$U$29,MATCH(I$7,GRID!$A$18:$A$29,0),MATCH(1,($U$2=GRID!$B$1:$U$1)*(КАЛЕНДАРЬ!O13=GRID!$B$3:$U$3),0)),
INDEX(GRID!$B$18:$U$29,MATCH(I$7,GRID!$A$18:$A$29,0),MATCH(1,($U$2=GRID!$B$1:$U$1)*(КАЛЕНДАРЬ!O13=GRID!$B$3:$U$3),0))*(1-GRID!$L$45))</f>
        <v>81600</v>
      </c>
      <c r="K122" s="5" cm="1">
        <f t="array" ref="K122">IF($I$2="Каникулы вместе",INDEX(GRID!$B$4:$U$15,MATCH(K$7,GRID!$A$4:$A$15,0),MATCH(1,($U$2=GRID!$B$1:$U$1)*(КАЛЕНДАРЬ!O13=GRID!$B$3:$U$3),0)),
INDEX(GRID!$B$4:$U$15,MATCH(K$7,GRID!$A$4:$A$15,0),MATCH(1,($U$2=GRID!$B$1:$U$1)*(КАЛЕНДАРЬ!O13=GRID!$B$3:$U$3),0))*(1-GRID!$L$45))</f>
        <v>84100</v>
      </c>
      <c r="L122" s="5" cm="1">
        <f t="array" ref="L122">IF($I$2="Каникулы вместе",INDEX(GRID!$B$18:$U$29,MATCH(K$7,GRID!$A$18:$A$29,0),MATCH(1,($U$2=GRID!$B$1:$U$1)*(КАЛЕНДАРЬ!O13=GRID!$B$3:$U$3),0)),
INDEX(GRID!$B$18:$U$29,MATCH(K$7,GRID!$A$18:$A$29,0),MATCH(1,($U$2=GRID!$B$1:$U$1)*(КАЛЕНДАРЬ!O13=GRID!$B$3:$U$3),0))*(1-GRID!$L$45))</f>
        <v>89100</v>
      </c>
      <c r="M122" s="5" cm="1">
        <f t="array" ref="M122">IF($I$2="Каникулы вместе",INDEX(GRID!$B$4:$U$15,MATCH(M$7,GRID!$A$4:$A$15,0),MATCH(1,($U$2=GRID!$B$1:$U$1)*(КАЛЕНДАРЬ!O13=GRID!$B$3:$U$3),0)),
INDEX(GRID!$B$4:$U$15,MATCH(M$7,GRID!$A$4:$A$15,0),MATCH(1,($U$2=GRID!$B$1:$U$1)*(КАЛЕНДАРЬ!O13=GRID!$B$3:$U$3),0))*(1-GRID!$L$45))</f>
        <v>110400</v>
      </c>
      <c r="N122" s="5" cm="1">
        <f t="array" ref="N122">IF($I$2="Каникулы вместе",INDEX(GRID!$B$18:$U$29,MATCH(M$7,GRID!$A$18:$A$29,0),MATCH(1,($U$2=GRID!$B$1:$U$1)*(КАЛЕНДАРЬ!O13=GRID!$B$3:$U$3),0)),
INDEX(GRID!$B$18:$U$29,MATCH(M$7,GRID!$A$18:$A$29,0),MATCH(1,($U$2=GRID!$B$1:$U$1)*(КАЛЕНДАРЬ!O13=GRID!$B$3:$U$3),0))*(1-GRID!$L$45))</f>
        <v>115400</v>
      </c>
      <c r="O122" s="5" cm="1">
        <f t="array" ref="O122">IF($I$2="Каникулы вместе",INDEX(GRID!$B$4:$U$15,MATCH(O$7,GRID!$A$4:$A$15,0),MATCH(1,($U$2=GRID!$B$1:$U$1)*(КАЛЕНДАРЬ!O13=GRID!$B$3:$U$3),0)),
INDEX(GRID!$B$4:$U$15,MATCH(O$7,GRID!$A$4:$A$15,0),MATCH(1,($U$2=GRID!$B$1:$U$1)*(КАЛЕНДАРЬ!O13=GRID!$B$3:$U$3),0))*(1-GRID!$L$45))</f>
        <v>151000</v>
      </c>
      <c r="P122" s="5" cm="1">
        <f t="array" ref="P122">IF($I$2="Каникулы вместе",INDEX(GRID!$B$4:$U$15,MATCH(P$7,GRID!$A$4:$A$15,0),MATCH(1,($U$2=GRID!$B$1:$U$1)*(КАЛЕНДАРЬ!O13=GRID!$B$3:$U$3),0)),
INDEX(GRID!$B$4:$U$15,MATCH(P$7,GRID!$A$4:$A$15,0),MATCH(1,($U$2=GRID!$B$1:$U$1)*(КАЛЕНДАРЬ!O13=GRID!$B$3:$U$3),0))*(1-GRID!$L$45))</f>
        <v>199300</v>
      </c>
      <c r="Q122" s="5" cm="1">
        <f t="array" ref="Q122">IF($I$2="Каникулы вместе",INDEX(GRID!$B$4:$U$15,MATCH(Q$7,GRID!$A$4:$A$15,0),MATCH(1,($U$2=GRID!$B$1:$U$1)*(КАЛЕНДАРЬ!O13=GRID!$B$3:$U$3),0)),
INDEX(GRID!$B$4:$U$15,MATCH(Q$7,GRID!$A$4:$A$15,0),MATCH(1,($U$2=GRID!$B$1:$U$1)*(КАЛЕНДАРЬ!O13=GRID!$B$3:$U$3),0))*(1-GRID!$L$45))</f>
        <v>230600</v>
      </c>
      <c r="R122" s="5" cm="1">
        <f t="array" ref="R122">IF($I$2="Каникулы вместе",INDEX(GRID!$B$18:$U$29,MATCH(R$7,GRID!$A$18:$A$29,0),MATCH(1,($U$2=GRID!$B$1:$U$1)*(КАЛЕНДАРЬ!O13=GRID!$B$3:$U$3),0)),
INDEX(GRID!$B$18:$U$29,MATCH(R$7,GRID!$A$18:$A$29,0),MATCH(1,($U$2=GRID!$B$1:$U$1)*(КАЛЕНДАРЬ!O13=GRID!$B$3:$U$3),0))*(1-GRID!$L$45))</f>
        <v>263600</v>
      </c>
      <c r="S122" s="5">
        <f t="array" ref="S122">IF($I$2="Каникулы вместе",INDEX(GRID!$B$4:$U$15,MATCH(S$7,GRID!$A$4:$A$15,0),MATCH(1,($U$2=GRID!$B$1:$U$1)*(КАЛЕНДАРЬ!O13=GRID!$B$3:$U$3),0)),
INDEX(GRID!$B$4:$U$15,MATCH(S$7,GRID!$A$4:$A$15,0),MATCH(1,($U$2=GRID!$B$1:$U$1)*(КАЛЕНДАРЬ!O13=GRID!$B$3:$U$3),0))*(1-GRID!$L$41))</f>
        <v>698800</v>
      </c>
      <c r="T122" s="5">
        <f t="array" ref="T122">IF($I$2="Каникулы вместе",INDEX(GRID!$B$4:$U$15,MATCH(T$7,GRID!$A$4:$A$15,0),MATCH(1,($U$2=GRID!$B$1:$U$1)*(КАЛЕНДАРЬ!O13=GRID!$B$3:$U$3),0)),
INDEX(GRID!$B$4:$U$15,MATCH(T$7,GRID!$A$4:$A$15,0),MATCH(1,($U$2=GRID!$B$1:$U$1)*(КАЛЕНДАРЬ!O13=GRID!$B$3:$U$3),0))*(1-GRID!$L$41))</f>
        <v>861600</v>
      </c>
    </row>
    <row r="123" spans="1:20" hidden="1">
      <c r="A123" s="108" t="s">
        <v>11</v>
      </c>
      <c r="B123" s="109">
        <v>11</v>
      </c>
      <c r="C123" s="5" cm="1">
        <f t="array" ref="C123">IF($I$2="Каникулы вместе",INDEX(GRID!$B$4:$U$15,MATCH(C$7,GRID!$A$4:$A$15,0),MATCH(1,($U$2=GRID!$B$1:$U$1)*(КАЛЕНДАРЬ!O14=GRID!$B$3:$U$3),0)),
INDEX(GRID!$B$4:$U$15,MATCH(C$7,GRID!$A$4:$A$15,0),MATCH(1,($U$2=GRID!$B$1:$U$1)*(КАЛЕНДАРЬ!O14=GRID!$B$3:$U$3),0))*(1-GRID!$L$45))</f>
        <v>48100</v>
      </c>
      <c r="D123" s="5" cm="1">
        <f t="array" ref="D123">IF($I$2="Каникулы вместе",INDEX(GRID!$B$18:$U$29,MATCH(C$7,GRID!$A$18:$A$29,0),MATCH(1,($U$2=GRID!$B$1:$U$1)*(КАЛЕНДАРЬ!O14=GRID!$B$3:$U$3),0)),
INDEX(GRID!$B$18:$U$29,MATCH(C$7,GRID!$A$18:$A$29,0),MATCH(1,($U$2=GRID!$B$1:$U$1)*(КАЛЕНДАРЬ!O14=GRID!$B$3:$U$3),0))*(1-GRID!$L$45))</f>
        <v>53100</v>
      </c>
      <c r="E123" s="5" cm="1">
        <f t="array" ref="E123">IF($I$2="Каникулы вместе",INDEX(GRID!$B$4:$U$15,MATCH(E$7,GRID!$A$4:$A$15,0),MATCH(1,($U$2=GRID!$B$1:$U$1)*(КАЛЕНДАРЬ!O14=GRID!$B$3:$U$3),0)),
INDEX(GRID!$B$4:$U$15,MATCH(E$7,GRID!$A$4:$A$15,0),MATCH(1,($U$2=GRID!$B$1:$U$1)*(КАЛЕНДАРЬ!O14=GRID!$B$3:$U$3),0))*(1-GRID!$L$45))</f>
        <v>57100</v>
      </c>
      <c r="F123" s="5" cm="1">
        <f t="array" ref="F123">IF($I$2="Каникулы вместе",INDEX(GRID!$B$18:$U$29,MATCH(E$7,GRID!$A$18:$A$29,0),MATCH(1,($U$2=GRID!$B$1:$U$1)*(КАЛЕНДАРЬ!O14=GRID!$B$3:$U$3),0)),
INDEX(GRID!$B$18:$U$29,MATCH(E$7,GRID!$A$18:$A$29,0),MATCH(1,($U$2=GRID!$B$1:$U$1)*(КАЛЕНДАРЬ!O14=GRID!$B$3:$U$3),0))*(1-GRID!$L$45))</f>
        <v>62100</v>
      </c>
      <c r="G123" s="5" cm="1">
        <f t="array" ref="G123">IF($I$2="Каникулы вместе",INDEX(GRID!$B$4:$U$15,MATCH(G$7,GRID!$A$4:$A$15,0),MATCH(1,($U$2=GRID!$B$1:$U$1)*(КАЛЕНДАРЬ!O14=GRID!$B$3:$U$3),0)),
INDEX(GRID!$B$4:$U$15,MATCH(G$7,GRID!$A$4:$A$15,0),MATCH(1,($U$2=GRID!$B$1:$U$1)*(КАЛЕНДАРЬ!O14=GRID!$B$3:$U$3),0))*(1-GRID!$L$45))</f>
        <v>64000</v>
      </c>
      <c r="H123" s="5" cm="1">
        <f t="array" ref="H123">IF($I$2="Каникулы вместе",INDEX(GRID!$B$18:$U$29,MATCH(G$7,GRID!$A$18:$A$29,0),MATCH(1,($U$2=GRID!$B$1:$U$1)*(КАЛЕНДАРЬ!O14=GRID!$B$3:$U$3),0)),
INDEX(GRID!$B$18:$U$29,MATCH(G$7,GRID!$A$18:$A$29,0),MATCH(1,($U$2=GRID!$B$1:$U$1)*(КАЛЕНДАРЬ!O14=GRID!$B$3:$U$3),0))*(1-GRID!$L$45))</f>
        <v>69000</v>
      </c>
      <c r="I123" s="5" cm="1">
        <f t="array" ref="I123">IF($I$2="Каникулы вместе",INDEX(GRID!$B$4:$U$15,MATCH(I$7,GRID!$A$4:$A$15,0),MATCH(1,($U$2=GRID!$B$1:$U$1)*(КАЛЕНДАРЬ!O14=GRID!$B$3:$U$3),0)),
INDEX(GRID!$B$4:$U$15,MATCH(I$7,GRID!$A$4:$A$15,0),MATCH(1,($U$2=GRID!$B$1:$U$1)*(КАЛЕНДАРЬ!O14=GRID!$B$3:$U$3),0))*(1-GRID!$L$45))</f>
        <v>71000</v>
      </c>
      <c r="J123" s="5" cm="1">
        <f t="array" ref="J123">IF($I$2="Каникулы вместе",INDEX(GRID!$B$18:$U$29,MATCH(I$7,GRID!$A$18:$A$29,0),MATCH(1,($U$2=GRID!$B$1:$U$1)*(КАЛЕНДАРЬ!O14=GRID!$B$3:$U$3),0)),
INDEX(GRID!$B$18:$U$29,MATCH(I$7,GRID!$A$18:$A$29,0),MATCH(1,($U$2=GRID!$B$1:$U$1)*(КАЛЕНДАРЬ!O14=GRID!$B$3:$U$3),0))*(1-GRID!$L$45))</f>
        <v>76000</v>
      </c>
      <c r="K123" s="5" cm="1">
        <f t="array" ref="K123">IF($I$2="Каникулы вместе",INDEX(GRID!$B$4:$U$15,MATCH(K$7,GRID!$A$4:$A$15,0),MATCH(1,($U$2=GRID!$B$1:$U$1)*(КАЛЕНДАРЬ!O14=GRID!$B$3:$U$3),0)),
INDEX(GRID!$B$4:$U$15,MATCH(K$7,GRID!$A$4:$A$15,0),MATCH(1,($U$2=GRID!$B$1:$U$1)*(КАЛЕНДАРЬ!O14=GRID!$B$3:$U$3),0))*(1-GRID!$L$45))</f>
        <v>78200</v>
      </c>
      <c r="L123" s="5" cm="1">
        <f t="array" ref="L123">IF($I$2="Каникулы вместе",INDEX(GRID!$B$18:$U$29,MATCH(K$7,GRID!$A$18:$A$29,0),MATCH(1,($U$2=GRID!$B$1:$U$1)*(КАЛЕНДАРЬ!O14=GRID!$B$3:$U$3),0)),
INDEX(GRID!$B$18:$U$29,MATCH(K$7,GRID!$A$18:$A$29,0),MATCH(1,($U$2=GRID!$B$1:$U$1)*(КАЛЕНДАРЬ!O14=GRID!$B$3:$U$3),0))*(1-GRID!$L$45))</f>
        <v>83200</v>
      </c>
      <c r="M123" s="5" cm="1">
        <f t="array" ref="M123">IF($I$2="Каникулы вместе",INDEX(GRID!$B$4:$U$15,MATCH(M$7,GRID!$A$4:$A$15,0),MATCH(1,($U$2=GRID!$B$1:$U$1)*(КАЛЕНДАРЬ!O14=GRID!$B$3:$U$3),0)),
INDEX(GRID!$B$4:$U$15,MATCH(M$7,GRID!$A$4:$A$15,0),MATCH(1,($U$2=GRID!$B$1:$U$1)*(КАЛЕНДАРЬ!O14=GRID!$B$3:$U$3),0))*(1-GRID!$L$45))</f>
        <v>103200</v>
      </c>
      <c r="N123" s="5" cm="1">
        <f t="array" ref="N123">IF($I$2="Каникулы вместе",INDEX(GRID!$B$18:$U$29,MATCH(M$7,GRID!$A$18:$A$29,0),MATCH(1,($U$2=GRID!$B$1:$U$1)*(КАЛЕНДАРЬ!O14=GRID!$B$3:$U$3),0)),
INDEX(GRID!$B$18:$U$29,MATCH(M$7,GRID!$A$18:$A$29,0),MATCH(1,($U$2=GRID!$B$1:$U$1)*(КАЛЕНДАРЬ!O14=GRID!$B$3:$U$3),0))*(1-GRID!$L$45))</f>
        <v>108200</v>
      </c>
      <c r="O123" s="5" cm="1">
        <f t="array" ref="O123">IF($I$2="Каникулы вместе",INDEX(GRID!$B$4:$U$15,MATCH(O$7,GRID!$A$4:$A$15,0),MATCH(1,($U$2=GRID!$B$1:$U$1)*(КАЛЕНДАРЬ!O14=GRID!$B$3:$U$3),0)),
INDEX(GRID!$B$4:$U$15,MATCH(O$7,GRID!$A$4:$A$15,0),MATCH(1,($U$2=GRID!$B$1:$U$1)*(КАЛЕНДАРЬ!O14=GRID!$B$3:$U$3),0))*(1-GRID!$L$45))</f>
        <v>142800</v>
      </c>
      <c r="P123" s="5" cm="1">
        <f t="array" ref="P123">IF($I$2="Каникулы вместе",INDEX(GRID!$B$4:$U$15,MATCH(P$7,GRID!$A$4:$A$15,0),MATCH(1,($U$2=GRID!$B$1:$U$1)*(КАЛЕНДАРЬ!O14=GRID!$B$3:$U$3),0)),
INDEX(GRID!$B$4:$U$15,MATCH(P$7,GRID!$A$4:$A$15,0),MATCH(1,($U$2=GRID!$B$1:$U$1)*(КАЛЕНДАРЬ!O14=GRID!$B$3:$U$3),0))*(1-GRID!$L$45))</f>
        <v>190100</v>
      </c>
      <c r="Q123" s="5" cm="1">
        <f t="array" ref="Q123">IF($I$2="Каникулы вместе",INDEX(GRID!$B$4:$U$15,MATCH(Q$7,GRID!$A$4:$A$15,0),MATCH(1,($U$2=GRID!$B$1:$U$1)*(КАЛЕНДАРЬ!O14=GRID!$B$3:$U$3),0)),
INDEX(GRID!$B$4:$U$15,MATCH(Q$7,GRID!$A$4:$A$15,0),MATCH(1,($U$2=GRID!$B$1:$U$1)*(КАЛЕНДАРЬ!O14=GRID!$B$3:$U$3),0))*(1-GRID!$L$45))</f>
        <v>220900</v>
      </c>
      <c r="R123" s="5" cm="1">
        <f t="array" ref="R123">IF($I$2="Каникулы вместе",INDEX(GRID!$B$18:$U$29,MATCH(R$7,GRID!$A$18:$A$29,0),MATCH(1,($U$2=GRID!$B$1:$U$1)*(КАЛЕНДАРЬ!O14=GRID!$B$3:$U$3),0)),
INDEX(GRID!$B$18:$U$29,MATCH(R$7,GRID!$A$18:$A$29,0),MATCH(1,($U$2=GRID!$B$1:$U$1)*(КАЛЕНДАРЬ!O14=GRID!$B$3:$U$3),0))*(1-GRID!$L$45))</f>
        <v>251900</v>
      </c>
      <c r="S123" s="5">
        <f t="array" ref="S123">IF($I$2="Каникулы вместе",INDEX(GRID!$B$4:$U$15,MATCH(S$7,GRID!$A$4:$A$15,0),MATCH(1,($U$2=GRID!$B$1:$U$1)*(КАЛЕНДАРЬ!O14=GRID!$B$3:$U$3),0)),
INDEX(GRID!$B$4:$U$15,MATCH(S$7,GRID!$A$4:$A$15,0),MATCH(1,($U$2=GRID!$B$1:$U$1)*(КАЛЕНДАРЬ!O14=GRID!$B$3:$U$3),0))*(1-GRID!$L$41))</f>
        <v>661000</v>
      </c>
      <c r="T123" s="5">
        <f t="array" ref="T123">IF($I$2="Каникулы вместе",INDEX(GRID!$B$4:$U$15,MATCH(T$7,GRID!$A$4:$A$15,0),MATCH(1,($U$2=GRID!$B$1:$U$1)*(КАЛЕНДАРЬ!O14=GRID!$B$3:$U$3),0)),
INDEX(GRID!$B$4:$U$15,MATCH(T$7,GRID!$A$4:$A$15,0),MATCH(1,($U$2=GRID!$B$1:$U$1)*(КАЛЕНДАРЬ!O14=GRID!$B$3:$U$3),0))*(1-GRID!$L$41))</f>
        <v>814300</v>
      </c>
    </row>
    <row r="124" spans="1:20" hidden="1">
      <c r="A124" s="108" t="s">
        <v>12</v>
      </c>
      <c r="B124" s="109">
        <v>12</v>
      </c>
      <c r="C124" s="5" cm="1">
        <f t="array" ref="C124">IF($I$2="Каникулы вместе",INDEX(GRID!$B$4:$U$15,MATCH(C$7,GRID!$A$4:$A$15,0),MATCH(1,($U$2=GRID!$B$1:$U$1)*(КАЛЕНДАРЬ!O15=GRID!$B$3:$U$3),0)),
INDEX(GRID!$B$4:$U$15,MATCH(C$7,GRID!$A$4:$A$15,0),MATCH(1,($U$2=GRID!$B$1:$U$1)*(КАЛЕНДАРЬ!O15=GRID!$B$3:$U$3),0))*(1-GRID!$L$45))</f>
        <v>43900</v>
      </c>
      <c r="D124" s="5" cm="1">
        <f t="array" ref="D124">IF($I$2="Каникулы вместе",INDEX(GRID!$B$18:$U$29,MATCH(C$7,GRID!$A$18:$A$29,0),MATCH(1,($U$2=GRID!$B$1:$U$1)*(КАЛЕНДАРЬ!O15=GRID!$B$3:$U$3),0)),
INDEX(GRID!$B$18:$U$29,MATCH(C$7,GRID!$A$18:$A$29,0),MATCH(1,($U$2=GRID!$B$1:$U$1)*(КАЛЕНДАРЬ!O15=GRID!$B$3:$U$3),0))*(1-GRID!$L$45))</f>
        <v>48900</v>
      </c>
      <c r="E124" s="5" cm="1">
        <f t="array" ref="E124">IF($I$2="Каникулы вместе",INDEX(GRID!$B$4:$U$15,MATCH(E$7,GRID!$A$4:$A$15,0),MATCH(1,($U$2=GRID!$B$1:$U$1)*(КАЛЕНДАРЬ!O15=GRID!$B$3:$U$3),0)),
INDEX(GRID!$B$4:$U$15,MATCH(E$7,GRID!$A$4:$A$15,0),MATCH(1,($U$2=GRID!$B$1:$U$1)*(КАЛЕНДАРЬ!O15=GRID!$B$3:$U$3),0))*(1-GRID!$L$45))</f>
        <v>52400</v>
      </c>
      <c r="F124" s="5" cm="1">
        <f t="array" ref="F124">IF($I$2="Каникулы вместе",INDEX(GRID!$B$18:$U$29,MATCH(E$7,GRID!$A$18:$A$29,0),MATCH(1,($U$2=GRID!$B$1:$U$1)*(КАЛЕНДАРЬ!O15=GRID!$B$3:$U$3),0)),
INDEX(GRID!$B$18:$U$29,MATCH(E$7,GRID!$A$18:$A$29,0),MATCH(1,($U$2=GRID!$B$1:$U$1)*(КАЛЕНДАРЬ!O15=GRID!$B$3:$U$3),0))*(1-GRID!$L$45))</f>
        <v>57400</v>
      </c>
      <c r="G124" s="5" cm="1">
        <f t="array" ref="G124">IF($I$2="Каникулы вместе",INDEX(GRID!$B$4:$U$15,MATCH(G$7,GRID!$A$4:$A$15,0),MATCH(1,($U$2=GRID!$B$1:$U$1)*(КАЛЕНДАРЬ!O15=GRID!$B$3:$U$3),0)),
INDEX(GRID!$B$4:$U$15,MATCH(G$7,GRID!$A$4:$A$15,0),MATCH(1,($U$2=GRID!$B$1:$U$1)*(КАЛЕНДАРЬ!O15=GRID!$B$3:$U$3),0))*(1-GRID!$L$45))</f>
        <v>59100</v>
      </c>
      <c r="H124" s="5" cm="1">
        <f t="array" ref="H124">IF($I$2="Каникулы вместе",INDEX(GRID!$B$18:$U$29,MATCH(G$7,GRID!$A$18:$A$29,0),MATCH(1,($U$2=GRID!$B$1:$U$1)*(КАЛЕНДАРЬ!O15=GRID!$B$3:$U$3),0)),
INDEX(GRID!$B$18:$U$29,MATCH(G$7,GRID!$A$18:$A$29,0),MATCH(1,($U$2=GRID!$B$1:$U$1)*(КАЛЕНДАРЬ!O15=GRID!$B$3:$U$3),0))*(1-GRID!$L$45))</f>
        <v>64100</v>
      </c>
      <c r="I124" s="5" cm="1">
        <f t="array" ref="I124">IF($I$2="Каникулы вместе",INDEX(GRID!$B$4:$U$15,MATCH(I$7,GRID!$A$4:$A$15,0),MATCH(1,($U$2=GRID!$B$1:$U$1)*(КАЛЕНДАРЬ!O15=GRID!$B$3:$U$3),0)),
INDEX(GRID!$B$4:$U$15,MATCH(I$7,GRID!$A$4:$A$15,0),MATCH(1,($U$2=GRID!$B$1:$U$1)*(КАЛЕНДАРЬ!O15=GRID!$B$3:$U$3),0))*(1-GRID!$L$45))</f>
        <v>65800</v>
      </c>
      <c r="J124" s="5" cm="1">
        <f t="array" ref="J124">IF($I$2="Каникулы вместе",INDEX(GRID!$B$18:$U$29,MATCH(I$7,GRID!$A$18:$A$29,0),MATCH(1,($U$2=GRID!$B$1:$U$1)*(КАЛЕНДАРЬ!O15=GRID!$B$3:$U$3),0)),
INDEX(GRID!$B$18:$U$29,MATCH(I$7,GRID!$A$18:$A$29,0),MATCH(1,($U$2=GRID!$B$1:$U$1)*(КАЛЕНДАРЬ!O15=GRID!$B$3:$U$3),0))*(1-GRID!$L$45))</f>
        <v>70800</v>
      </c>
      <c r="K124" s="5" cm="1">
        <f t="array" ref="K124">IF($I$2="Каникулы вместе",INDEX(GRID!$B$4:$U$15,MATCH(K$7,GRID!$A$4:$A$15,0),MATCH(1,($U$2=GRID!$B$1:$U$1)*(КАЛЕНДАРЬ!O15=GRID!$B$3:$U$3),0)),
INDEX(GRID!$B$4:$U$15,MATCH(K$7,GRID!$A$4:$A$15,0),MATCH(1,($U$2=GRID!$B$1:$U$1)*(КАЛЕНДАРЬ!O15=GRID!$B$3:$U$3),0))*(1-GRID!$L$45))</f>
        <v>72600</v>
      </c>
      <c r="L124" s="5" cm="1">
        <f t="array" ref="L124">IF($I$2="Каникулы вместе",INDEX(GRID!$B$18:$U$29,MATCH(K$7,GRID!$A$18:$A$29,0),MATCH(1,($U$2=GRID!$B$1:$U$1)*(КАЛЕНДАРЬ!O15=GRID!$B$3:$U$3),0)),
INDEX(GRID!$B$18:$U$29,MATCH(K$7,GRID!$A$18:$A$29,0),MATCH(1,($U$2=GRID!$B$1:$U$1)*(КАЛЕНДАРЬ!O15=GRID!$B$3:$U$3),0))*(1-GRID!$L$45))</f>
        <v>77600</v>
      </c>
      <c r="M124" s="5" cm="1">
        <f t="array" ref="M124">IF($I$2="Каникулы вместе",INDEX(GRID!$B$4:$U$15,MATCH(M$7,GRID!$A$4:$A$15,0),MATCH(1,($U$2=GRID!$B$1:$U$1)*(КАЛЕНДАРЬ!O15=GRID!$B$3:$U$3),0)),
INDEX(GRID!$B$4:$U$15,MATCH(M$7,GRID!$A$4:$A$15,0),MATCH(1,($U$2=GRID!$B$1:$U$1)*(КАЛЕНДАРЬ!O15=GRID!$B$3:$U$3),0))*(1-GRID!$L$45))</f>
        <v>96500</v>
      </c>
      <c r="N124" s="5" cm="1">
        <f t="array" ref="N124">IF($I$2="Каникулы вместе",INDEX(GRID!$B$18:$U$29,MATCH(M$7,GRID!$A$18:$A$29,0),MATCH(1,($U$2=GRID!$B$1:$U$1)*(КАЛЕНДАРЬ!O15=GRID!$B$3:$U$3),0)),
INDEX(GRID!$B$18:$U$29,MATCH(M$7,GRID!$A$18:$A$29,0),MATCH(1,($U$2=GRID!$B$1:$U$1)*(КАЛЕНДАРЬ!O15=GRID!$B$3:$U$3),0))*(1-GRID!$L$45))</f>
        <v>101500</v>
      </c>
      <c r="O124" s="5" cm="1">
        <f t="array" ref="O124">IF($I$2="Каникулы вместе",INDEX(GRID!$B$4:$U$15,MATCH(O$7,GRID!$A$4:$A$15,0),MATCH(1,($U$2=GRID!$B$1:$U$1)*(КАЛЕНДАРЬ!O15=GRID!$B$3:$U$3),0)),
INDEX(GRID!$B$4:$U$15,MATCH(O$7,GRID!$A$4:$A$15,0),MATCH(1,($U$2=GRID!$B$1:$U$1)*(КАЛЕНДАРЬ!O15=GRID!$B$3:$U$3),0))*(1-GRID!$L$45))</f>
        <v>135000</v>
      </c>
      <c r="P124" s="5" cm="1">
        <f t="array" ref="P124">IF($I$2="Каникулы вместе",INDEX(GRID!$B$4:$U$15,MATCH(P$7,GRID!$A$4:$A$15,0),MATCH(1,($U$2=GRID!$B$1:$U$1)*(КАЛЕНДАРЬ!O15=GRID!$B$3:$U$3),0)),
INDEX(GRID!$B$4:$U$15,MATCH(P$7,GRID!$A$4:$A$15,0),MATCH(1,($U$2=GRID!$B$1:$U$1)*(КАЛЕНДАРЬ!O15=GRID!$B$3:$U$3),0))*(1-GRID!$L$45))</f>
        <v>181300</v>
      </c>
      <c r="Q124" s="5" cm="1">
        <f t="array" ref="Q124">IF($I$2="Каникулы вместе",INDEX(GRID!$B$4:$U$15,MATCH(Q$7,GRID!$A$4:$A$15,0),MATCH(1,($U$2=GRID!$B$1:$U$1)*(КАЛЕНДАРЬ!O15=GRID!$B$3:$U$3),0)),
INDEX(GRID!$B$4:$U$15,MATCH(Q$7,GRID!$A$4:$A$15,0),MATCH(1,($U$2=GRID!$B$1:$U$1)*(КАЛЕНДАРЬ!O15=GRID!$B$3:$U$3),0))*(1-GRID!$L$45))</f>
        <v>211500</v>
      </c>
      <c r="R124" s="5" cm="1">
        <f t="array" ref="R124">IF($I$2="Каникулы вместе",INDEX(GRID!$B$18:$U$29,MATCH(R$7,GRID!$A$18:$A$29,0),MATCH(1,($U$2=GRID!$B$1:$U$1)*(КАЛЕНДАРЬ!O15=GRID!$B$3:$U$3),0)),
INDEX(GRID!$B$18:$U$29,MATCH(R$7,GRID!$A$18:$A$29,0),MATCH(1,($U$2=GRID!$B$1:$U$1)*(КАЛЕНДАРЬ!O15=GRID!$B$3:$U$3),0))*(1-GRID!$L$45))</f>
        <v>241100</v>
      </c>
      <c r="S124" s="5">
        <f t="array" ref="S124">IF($I$2="Каникулы вместе",INDEX(GRID!$B$4:$U$15,MATCH(S$7,GRID!$A$4:$A$15,0),MATCH(1,($U$2=GRID!$B$1:$U$1)*(КАЛЕНДАРЬ!O15=GRID!$B$3:$U$3),0)),
INDEX(GRID!$B$4:$U$15,MATCH(S$7,GRID!$A$4:$A$15,0),MATCH(1,($U$2=GRID!$B$1:$U$1)*(КАЛЕНДАРЬ!O15=GRID!$B$3:$U$3),0))*(1-GRID!$L$41))</f>
        <v>625800</v>
      </c>
      <c r="T124" s="5">
        <f t="array" ref="T124">IF($I$2="Каникулы вместе",INDEX(GRID!$B$4:$U$15,MATCH(T$7,GRID!$A$4:$A$15,0),MATCH(1,($U$2=GRID!$B$1:$U$1)*(КАЛЕНДАРЬ!O15=GRID!$B$3:$U$3),0)),
INDEX(GRID!$B$4:$U$15,MATCH(T$7,GRID!$A$4:$A$15,0),MATCH(1,($U$2=GRID!$B$1:$U$1)*(КАЛЕНДАРЬ!O15=GRID!$B$3:$U$3),0))*(1-GRID!$L$41))</f>
        <v>769800</v>
      </c>
    </row>
    <row r="125" spans="1:20" hidden="1">
      <c r="A125" s="108" t="s">
        <v>13</v>
      </c>
      <c r="B125" s="109">
        <v>13</v>
      </c>
      <c r="C125" s="5" cm="1">
        <f t="array" ref="C125">IF($I$2="Каникулы вместе",INDEX(GRID!$B$4:$U$15,MATCH(C$7,GRID!$A$4:$A$15,0),MATCH(1,($U$2=GRID!$B$1:$U$1)*(КАЛЕНДАРЬ!O16=GRID!$B$3:$U$3),0)),
INDEX(GRID!$B$4:$U$15,MATCH(C$7,GRID!$A$4:$A$15,0),MATCH(1,($U$2=GRID!$B$1:$U$1)*(КАЛЕНДАРЬ!O16=GRID!$B$3:$U$3),0))*(1-GRID!$L$45))</f>
        <v>43900</v>
      </c>
      <c r="D125" s="5" cm="1">
        <f t="array" ref="D125">IF($I$2="Каникулы вместе",INDEX(GRID!$B$18:$U$29,MATCH(C$7,GRID!$A$18:$A$29,0),MATCH(1,($U$2=GRID!$B$1:$U$1)*(КАЛЕНДАРЬ!O16=GRID!$B$3:$U$3),0)),
INDEX(GRID!$B$18:$U$29,MATCH(C$7,GRID!$A$18:$A$29,0),MATCH(1,($U$2=GRID!$B$1:$U$1)*(КАЛЕНДАРЬ!O16=GRID!$B$3:$U$3),0))*(1-GRID!$L$45))</f>
        <v>48900</v>
      </c>
      <c r="E125" s="5" cm="1">
        <f t="array" ref="E125">IF($I$2="Каникулы вместе",INDEX(GRID!$B$4:$U$15,MATCH(E$7,GRID!$A$4:$A$15,0),MATCH(1,($U$2=GRID!$B$1:$U$1)*(КАЛЕНДАРЬ!O16=GRID!$B$3:$U$3),0)),
INDEX(GRID!$B$4:$U$15,MATCH(E$7,GRID!$A$4:$A$15,0),MATCH(1,($U$2=GRID!$B$1:$U$1)*(КАЛЕНДАРЬ!O16=GRID!$B$3:$U$3),0))*(1-GRID!$L$45))</f>
        <v>52400</v>
      </c>
      <c r="F125" s="5" cm="1">
        <f t="array" ref="F125">IF($I$2="Каникулы вместе",INDEX(GRID!$B$18:$U$29,MATCH(E$7,GRID!$A$18:$A$29,0),MATCH(1,($U$2=GRID!$B$1:$U$1)*(КАЛЕНДАРЬ!O16=GRID!$B$3:$U$3),0)),
INDEX(GRID!$B$18:$U$29,MATCH(E$7,GRID!$A$18:$A$29,0),MATCH(1,($U$2=GRID!$B$1:$U$1)*(КАЛЕНДАРЬ!O16=GRID!$B$3:$U$3),0))*(1-GRID!$L$45))</f>
        <v>57400</v>
      </c>
      <c r="G125" s="5" cm="1">
        <f t="array" ref="G125">IF($I$2="Каникулы вместе",INDEX(GRID!$B$4:$U$15,MATCH(G$7,GRID!$A$4:$A$15,0),MATCH(1,($U$2=GRID!$B$1:$U$1)*(КАЛЕНДАРЬ!O16=GRID!$B$3:$U$3),0)),
INDEX(GRID!$B$4:$U$15,MATCH(G$7,GRID!$A$4:$A$15,0),MATCH(1,($U$2=GRID!$B$1:$U$1)*(КАЛЕНДАРЬ!O16=GRID!$B$3:$U$3),0))*(1-GRID!$L$45))</f>
        <v>59100</v>
      </c>
      <c r="H125" s="5" cm="1">
        <f t="array" ref="H125">IF($I$2="Каникулы вместе",INDEX(GRID!$B$18:$U$29,MATCH(G$7,GRID!$A$18:$A$29,0),MATCH(1,($U$2=GRID!$B$1:$U$1)*(КАЛЕНДАРЬ!O16=GRID!$B$3:$U$3),0)),
INDEX(GRID!$B$18:$U$29,MATCH(G$7,GRID!$A$18:$A$29,0),MATCH(1,($U$2=GRID!$B$1:$U$1)*(КАЛЕНДАРЬ!O16=GRID!$B$3:$U$3),0))*(1-GRID!$L$45))</f>
        <v>64100</v>
      </c>
      <c r="I125" s="5" cm="1">
        <f t="array" ref="I125">IF($I$2="Каникулы вместе",INDEX(GRID!$B$4:$U$15,MATCH(I$7,GRID!$A$4:$A$15,0),MATCH(1,($U$2=GRID!$B$1:$U$1)*(КАЛЕНДАРЬ!O16=GRID!$B$3:$U$3),0)),
INDEX(GRID!$B$4:$U$15,MATCH(I$7,GRID!$A$4:$A$15,0),MATCH(1,($U$2=GRID!$B$1:$U$1)*(КАЛЕНДАРЬ!O16=GRID!$B$3:$U$3),0))*(1-GRID!$L$45))</f>
        <v>65800</v>
      </c>
      <c r="J125" s="5" cm="1">
        <f t="array" ref="J125">IF($I$2="Каникулы вместе",INDEX(GRID!$B$18:$U$29,MATCH(I$7,GRID!$A$18:$A$29,0),MATCH(1,($U$2=GRID!$B$1:$U$1)*(КАЛЕНДАРЬ!O16=GRID!$B$3:$U$3),0)),
INDEX(GRID!$B$18:$U$29,MATCH(I$7,GRID!$A$18:$A$29,0),MATCH(1,($U$2=GRID!$B$1:$U$1)*(КАЛЕНДАРЬ!O16=GRID!$B$3:$U$3),0))*(1-GRID!$L$45))</f>
        <v>70800</v>
      </c>
      <c r="K125" s="5" cm="1">
        <f t="array" ref="K125">IF($I$2="Каникулы вместе",INDEX(GRID!$B$4:$U$15,MATCH(K$7,GRID!$A$4:$A$15,0),MATCH(1,($U$2=GRID!$B$1:$U$1)*(КАЛЕНДАРЬ!O16=GRID!$B$3:$U$3),0)),
INDEX(GRID!$B$4:$U$15,MATCH(K$7,GRID!$A$4:$A$15,0),MATCH(1,($U$2=GRID!$B$1:$U$1)*(КАЛЕНДАРЬ!O16=GRID!$B$3:$U$3),0))*(1-GRID!$L$45))</f>
        <v>72600</v>
      </c>
      <c r="L125" s="5" cm="1">
        <f t="array" ref="L125">IF($I$2="Каникулы вместе",INDEX(GRID!$B$18:$U$29,MATCH(K$7,GRID!$A$18:$A$29,0),MATCH(1,($U$2=GRID!$B$1:$U$1)*(КАЛЕНДАРЬ!O16=GRID!$B$3:$U$3),0)),
INDEX(GRID!$B$18:$U$29,MATCH(K$7,GRID!$A$18:$A$29,0),MATCH(1,($U$2=GRID!$B$1:$U$1)*(КАЛЕНДАРЬ!O16=GRID!$B$3:$U$3),0))*(1-GRID!$L$45))</f>
        <v>77600</v>
      </c>
      <c r="M125" s="5" cm="1">
        <f t="array" ref="M125">IF($I$2="Каникулы вместе",INDEX(GRID!$B$4:$U$15,MATCH(M$7,GRID!$A$4:$A$15,0),MATCH(1,($U$2=GRID!$B$1:$U$1)*(КАЛЕНДАРЬ!O16=GRID!$B$3:$U$3),0)),
INDEX(GRID!$B$4:$U$15,MATCH(M$7,GRID!$A$4:$A$15,0),MATCH(1,($U$2=GRID!$B$1:$U$1)*(КАЛЕНДАРЬ!O16=GRID!$B$3:$U$3),0))*(1-GRID!$L$45))</f>
        <v>96500</v>
      </c>
      <c r="N125" s="5" cm="1">
        <f t="array" ref="N125">IF($I$2="Каникулы вместе",INDEX(GRID!$B$18:$U$29,MATCH(M$7,GRID!$A$18:$A$29,0),MATCH(1,($U$2=GRID!$B$1:$U$1)*(КАЛЕНДАРЬ!O16=GRID!$B$3:$U$3),0)),
INDEX(GRID!$B$18:$U$29,MATCH(M$7,GRID!$A$18:$A$29,0),MATCH(1,($U$2=GRID!$B$1:$U$1)*(КАЛЕНДАРЬ!O16=GRID!$B$3:$U$3),0))*(1-GRID!$L$45))</f>
        <v>101500</v>
      </c>
      <c r="O125" s="5" cm="1">
        <f t="array" ref="O125">IF($I$2="Каникулы вместе",INDEX(GRID!$B$4:$U$15,MATCH(O$7,GRID!$A$4:$A$15,0),MATCH(1,($U$2=GRID!$B$1:$U$1)*(КАЛЕНДАРЬ!O16=GRID!$B$3:$U$3),0)),
INDEX(GRID!$B$4:$U$15,MATCH(O$7,GRID!$A$4:$A$15,0),MATCH(1,($U$2=GRID!$B$1:$U$1)*(КАЛЕНДАРЬ!O16=GRID!$B$3:$U$3),0))*(1-GRID!$L$45))</f>
        <v>135000</v>
      </c>
      <c r="P125" s="5" cm="1">
        <f t="array" ref="P125">IF($I$2="Каникулы вместе",INDEX(GRID!$B$4:$U$15,MATCH(P$7,GRID!$A$4:$A$15,0),MATCH(1,($U$2=GRID!$B$1:$U$1)*(КАЛЕНДАРЬ!O16=GRID!$B$3:$U$3),0)),
INDEX(GRID!$B$4:$U$15,MATCH(P$7,GRID!$A$4:$A$15,0),MATCH(1,($U$2=GRID!$B$1:$U$1)*(КАЛЕНДАРЬ!O16=GRID!$B$3:$U$3),0))*(1-GRID!$L$45))</f>
        <v>181300</v>
      </c>
      <c r="Q125" s="5" cm="1">
        <f t="array" ref="Q125">IF($I$2="Каникулы вместе",INDEX(GRID!$B$4:$U$15,MATCH(Q$7,GRID!$A$4:$A$15,0),MATCH(1,($U$2=GRID!$B$1:$U$1)*(КАЛЕНДАРЬ!O16=GRID!$B$3:$U$3),0)),
INDEX(GRID!$B$4:$U$15,MATCH(Q$7,GRID!$A$4:$A$15,0),MATCH(1,($U$2=GRID!$B$1:$U$1)*(КАЛЕНДАРЬ!O16=GRID!$B$3:$U$3),0))*(1-GRID!$L$45))</f>
        <v>211500</v>
      </c>
      <c r="R125" s="5" cm="1">
        <f t="array" ref="R125">IF($I$2="Каникулы вместе",INDEX(GRID!$B$18:$U$29,MATCH(R$7,GRID!$A$18:$A$29,0),MATCH(1,($U$2=GRID!$B$1:$U$1)*(КАЛЕНДАРЬ!O16=GRID!$B$3:$U$3),0)),
INDEX(GRID!$B$18:$U$29,MATCH(R$7,GRID!$A$18:$A$29,0),MATCH(1,($U$2=GRID!$B$1:$U$1)*(КАЛЕНДАРЬ!O16=GRID!$B$3:$U$3),0))*(1-GRID!$L$45))</f>
        <v>241100</v>
      </c>
      <c r="S125" s="5">
        <f t="array" ref="S125">IF($I$2="Каникулы вместе",INDEX(GRID!$B$4:$U$15,MATCH(S$7,GRID!$A$4:$A$15,0),MATCH(1,($U$2=GRID!$B$1:$U$1)*(КАЛЕНДАРЬ!O16=GRID!$B$3:$U$3),0)),
INDEX(GRID!$B$4:$U$15,MATCH(S$7,GRID!$A$4:$A$15,0),MATCH(1,($U$2=GRID!$B$1:$U$1)*(КАЛЕНДАРЬ!O16=GRID!$B$3:$U$3),0))*(1-GRID!$L$41))</f>
        <v>625800</v>
      </c>
      <c r="T125" s="5">
        <f t="array" ref="T125">IF($I$2="Каникулы вместе",INDEX(GRID!$B$4:$U$15,MATCH(T$7,GRID!$A$4:$A$15,0),MATCH(1,($U$2=GRID!$B$1:$U$1)*(КАЛЕНДАРЬ!O16=GRID!$B$3:$U$3),0)),
INDEX(GRID!$B$4:$U$15,MATCH(T$7,GRID!$A$4:$A$15,0),MATCH(1,($U$2=GRID!$B$1:$U$1)*(КАЛЕНДАРЬ!O16=GRID!$B$3:$U$3),0))*(1-GRID!$L$41))</f>
        <v>769800</v>
      </c>
    </row>
    <row r="126" spans="1:20" hidden="1">
      <c r="A126" s="108" t="s">
        <v>14</v>
      </c>
      <c r="B126" s="109">
        <v>14</v>
      </c>
      <c r="C126" s="5" cm="1">
        <f t="array" ref="C126">IF($I$2="Каникулы вместе",INDEX(GRID!$B$4:$U$15,MATCH(C$7,GRID!$A$4:$A$15,0),MATCH(1,($U$2=GRID!$B$1:$U$1)*(КАЛЕНДАРЬ!O17=GRID!$B$3:$U$3),0)),
INDEX(GRID!$B$4:$U$15,MATCH(C$7,GRID!$A$4:$A$15,0),MATCH(1,($U$2=GRID!$B$1:$U$1)*(КАЛЕНДАРЬ!O17=GRID!$B$3:$U$3),0))*(1-GRID!$L$45))</f>
        <v>43900</v>
      </c>
      <c r="D126" s="5" cm="1">
        <f t="array" ref="D126">IF($I$2="Каникулы вместе",INDEX(GRID!$B$18:$U$29,MATCH(C$7,GRID!$A$18:$A$29,0),MATCH(1,($U$2=GRID!$B$1:$U$1)*(КАЛЕНДАРЬ!O17=GRID!$B$3:$U$3),0)),
INDEX(GRID!$B$18:$U$29,MATCH(C$7,GRID!$A$18:$A$29,0),MATCH(1,($U$2=GRID!$B$1:$U$1)*(КАЛЕНДАРЬ!O17=GRID!$B$3:$U$3),0))*(1-GRID!$L$45))</f>
        <v>48900</v>
      </c>
      <c r="E126" s="5" cm="1">
        <f t="array" ref="E126">IF($I$2="Каникулы вместе",INDEX(GRID!$B$4:$U$15,MATCH(E$7,GRID!$A$4:$A$15,0),MATCH(1,($U$2=GRID!$B$1:$U$1)*(КАЛЕНДАРЬ!O17=GRID!$B$3:$U$3),0)),
INDEX(GRID!$B$4:$U$15,MATCH(E$7,GRID!$A$4:$A$15,0),MATCH(1,($U$2=GRID!$B$1:$U$1)*(КАЛЕНДАРЬ!O17=GRID!$B$3:$U$3),0))*(1-GRID!$L$45))</f>
        <v>52400</v>
      </c>
      <c r="F126" s="5" cm="1">
        <f t="array" ref="F126">IF($I$2="Каникулы вместе",INDEX(GRID!$B$18:$U$29,MATCH(E$7,GRID!$A$18:$A$29,0),MATCH(1,($U$2=GRID!$B$1:$U$1)*(КАЛЕНДАРЬ!O17=GRID!$B$3:$U$3),0)),
INDEX(GRID!$B$18:$U$29,MATCH(E$7,GRID!$A$18:$A$29,0),MATCH(1,($U$2=GRID!$B$1:$U$1)*(КАЛЕНДАРЬ!O17=GRID!$B$3:$U$3),0))*(1-GRID!$L$45))</f>
        <v>57400</v>
      </c>
      <c r="G126" s="5" cm="1">
        <f t="array" ref="G126">IF($I$2="Каникулы вместе",INDEX(GRID!$B$4:$U$15,MATCH(G$7,GRID!$A$4:$A$15,0),MATCH(1,($U$2=GRID!$B$1:$U$1)*(КАЛЕНДАРЬ!O17=GRID!$B$3:$U$3),0)),
INDEX(GRID!$B$4:$U$15,MATCH(G$7,GRID!$A$4:$A$15,0),MATCH(1,($U$2=GRID!$B$1:$U$1)*(КАЛЕНДАРЬ!O17=GRID!$B$3:$U$3),0))*(1-GRID!$L$45))</f>
        <v>59100</v>
      </c>
      <c r="H126" s="5" cm="1">
        <f t="array" ref="H126">IF($I$2="Каникулы вместе",INDEX(GRID!$B$18:$U$29,MATCH(G$7,GRID!$A$18:$A$29,0),MATCH(1,($U$2=GRID!$B$1:$U$1)*(КАЛЕНДАРЬ!O17=GRID!$B$3:$U$3),0)),
INDEX(GRID!$B$18:$U$29,MATCH(G$7,GRID!$A$18:$A$29,0),MATCH(1,($U$2=GRID!$B$1:$U$1)*(КАЛЕНДАРЬ!O17=GRID!$B$3:$U$3),0))*(1-GRID!$L$45))</f>
        <v>64100</v>
      </c>
      <c r="I126" s="5" cm="1">
        <f t="array" ref="I126">IF($I$2="Каникулы вместе",INDEX(GRID!$B$4:$U$15,MATCH(I$7,GRID!$A$4:$A$15,0),MATCH(1,($U$2=GRID!$B$1:$U$1)*(КАЛЕНДАРЬ!O17=GRID!$B$3:$U$3),0)),
INDEX(GRID!$B$4:$U$15,MATCH(I$7,GRID!$A$4:$A$15,0),MATCH(1,($U$2=GRID!$B$1:$U$1)*(КАЛЕНДАРЬ!O17=GRID!$B$3:$U$3),0))*(1-GRID!$L$45))</f>
        <v>65800</v>
      </c>
      <c r="J126" s="5" cm="1">
        <f t="array" ref="J126">IF($I$2="Каникулы вместе",INDEX(GRID!$B$18:$U$29,MATCH(I$7,GRID!$A$18:$A$29,0),MATCH(1,($U$2=GRID!$B$1:$U$1)*(КАЛЕНДАРЬ!O17=GRID!$B$3:$U$3),0)),
INDEX(GRID!$B$18:$U$29,MATCH(I$7,GRID!$A$18:$A$29,0),MATCH(1,($U$2=GRID!$B$1:$U$1)*(КАЛЕНДАРЬ!O17=GRID!$B$3:$U$3),0))*(1-GRID!$L$45))</f>
        <v>70800</v>
      </c>
      <c r="K126" s="5" cm="1">
        <f t="array" ref="K126">IF($I$2="Каникулы вместе",INDEX(GRID!$B$4:$U$15,MATCH(K$7,GRID!$A$4:$A$15,0),MATCH(1,($U$2=GRID!$B$1:$U$1)*(КАЛЕНДАРЬ!O17=GRID!$B$3:$U$3),0)),
INDEX(GRID!$B$4:$U$15,MATCH(K$7,GRID!$A$4:$A$15,0),MATCH(1,($U$2=GRID!$B$1:$U$1)*(КАЛЕНДАРЬ!O17=GRID!$B$3:$U$3),0))*(1-GRID!$L$45))</f>
        <v>72600</v>
      </c>
      <c r="L126" s="5" cm="1">
        <f t="array" ref="L126">IF($I$2="Каникулы вместе",INDEX(GRID!$B$18:$U$29,MATCH(K$7,GRID!$A$18:$A$29,0),MATCH(1,($U$2=GRID!$B$1:$U$1)*(КАЛЕНДАРЬ!O17=GRID!$B$3:$U$3),0)),
INDEX(GRID!$B$18:$U$29,MATCH(K$7,GRID!$A$18:$A$29,0),MATCH(1,($U$2=GRID!$B$1:$U$1)*(КАЛЕНДАРЬ!O17=GRID!$B$3:$U$3),0))*(1-GRID!$L$45))</f>
        <v>77600</v>
      </c>
      <c r="M126" s="5" cm="1">
        <f t="array" ref="M126">IF($I$2="Каникулы вместе",INDEX(GRID!$B$4:$U$15,MATCH(M$7,GRID!$A$4:$A$15,0),MATCH(1,($U$2=GRID!$B$1:$U$1)*(КАЛЕНДАРЬ!O17=GRID!$B$3:$U$3),0)),
INDEX(GRID!$B$4:$U$15,MATCH(M$7,GRID!$A$4:$A$15,0),MATCH(1,($U$2=GRID!$B$1:$U$1)*(КАЛЕНДАРЬ!O17=GRID!$B$3:$U$3),0))*(1-GRID!$L$45))</f>
        <v>96500</v>
      </c>
      <c r="N126" s="5" cm="1">
        <f t="array" ref="N126">IF($I$2="Каникулы вместе",INDEX(GRID!$B$18:$U$29,MATCH(M$7,GRID!$A$18:$A$29,0),MATCH(1,($U$2=GRID!$B$1:$U$1)*(КАЛЕНДАРЬ!O17=GRID!$B$3:$U$3),0)),
INDEX(GRID!$B$18:$U$29,MATCH(M$7,GRID!$A$18:$A$29,0),MATCH(1,($U$2=GRID!$B$1:$U$1)*(КАЛЕНДАРЬ!O17=GRID!$B$3:$U$3),0))*(1-GRID!$L$45))</f>
        <v>101500</v>
      </c>
      <c r="O126" s="5" cm="1">
        <f t="array" ref="O126">IF($I$2="Каникулы вместе",INDEX(GRID!$B$4:$U$15,MATCH(O$7,GRID!$A$4:$A$15,0),MATCH(1,($U$2=GRID!$B$1:$U$1)*(КАЛЕНДАРЬ!O17=GRID!$B$3:$U$3),0)),
INDEX(GRID!$B$4:$U$15,MATCH(O$7,GRID!$A$4:$A$15,0),MATCH(1,($U$2=GRID!$B$1:$U$1)*(КАЛЕНДАРЬ!O17=GRID!$B$3:$U$3),0))*(1-GRID!$L$45))</f>
        <v>135000</v>
      </c>
      <c r="P126" s="5" cm="1">
        <f t="array" ref="P126">IF($I$2="Каникулы вместе",INDEX(GRID!$B$4:$U$15,MATCH(P$7,GRID!$A$4:$A$15,0),MATCH(1,($U$2=GRID!$B$1:$U$1)*(КАЛЕНДАРЬ!O17=GRID!$B$3:$U$3),0)),
INDEX(GRID!$B$4:$U$15,MATCH(P$7,GRID!$A$4:$A$15,0),MATCH(1,($U$2=GRID!$B$1:$U$1)*(КАЛЕНДАРЬ!O17=GRID!$B$3:$U$3),0))*(1-GRID!$L$45))</f>
        <v>181300</v>
      </c>
      <c r="Q126" s="5" cm="1">
        <f t="array" ref="Q126">IF($I$2="Каникулы вместе",INDEX(GRID!$B$4:$U$15,MATCH(Q$7,GRID!$A$4:$A$15,0),MATCH(1,($U$2=GRID!$B$1:$U$1)*(КАЛЕНДАРЬ!O17=GRID!$B$3:$U$3),0)),
INDEX(GRID!$B$4:$U$15,MATCH(Q$7,GRID!$A$4:$A$15,0),MATCH(1,($U$2=GRID!$B$1:$U$1)*(КАЛЕНДАРЬ!O17=GRID!$B$3:$U$3),0))*(1-GRID!$L$45))</f>
        <v>211500</v>
      </c>
      <c r="R126" s="5" cm="1">
        <f t="array" ref="R126">IF($I$2="Каникулы вместе",INDEX(GRID!$B$18:$U$29,MATCH(R$7,GRID!$A$18:$A$29,0),MATCH(1,($U$2=GRID!$B$1:$U$1)*(КАЛЕНДАРЬ!O17=GRID!$B$3:$U$3),0)),
INDEX(GRID!$B$18:$U$29,MATCH(R$7,GRID!$A$18:$A$29,0),MATCH(1,($U$2=GRID!$B$1:$U$1)*(КАЛЕНДАРЬ!O17=GRID!$B$3:$U$3),0))*(1-GRID!$L$45))</f>
        <v>241100</v>
      </c>
      <c r="S126" s="5">
        <f t="array" ref="S126">IF($I$2="Каникулы вместе",INDEX(GRID!$B$4:$U$15,MATCH(S$7,GRID!$A$4:$A$15,0),MATCH(1,($U$2=GRID!$B$1:$U$1)*(КАЛЕНДАРЬ!O17=GRID!$B$3:$U$3),0)),
INDEX(GRID!$B$4:$U$15,MATCH(S$7,GRID!$A$4:$A$15,0),MATCH(1,($U$2=GRID!$B$1:$U$1)*(КАЛЕНДАРЬ!O17=GRID!$B$3:$U$3),0))*(1-GRID!$L$41))</f>
        <v>625800</v>
      </c>
      <c r="T126" s="5">
        <f t="array" ref="T126">IF($I$2="Каникулы вместе",INDEX(GRID!$B$4:$U$15,MATCH(T$7,GRID!$A$4:$A$15,0),MATCH(1,($U$2=GRID!$B$1:$U$1)*(КАЛЕНДАРЬ!O17=GRID!$B$3:$U$3),0)),
INDEX(GRID!$B$4:$U$15,MATCH(T$7,GRID!$A$4:$A$15,0),MATCH(1,($U$2=GRID!$B$1:$U$1)*(КАЛЕНДАРЬ!O17=GRID!$B$3:$U$3),0))*(1-GRID!$L$41))</f>
        <v>769800</v>
      </c>
    </row>
    <row r="127" spans="1:20" hidden="1">
      <c r="A127" s="108" t="s">
        <v>15</v>
      </c>
      <c r="B127" s="109">
        <v>15</v>
      </c>
      <c r="C127" s="5" cm="1">
        <f t="array" ref="C127">IF($I$2="Каникулы вместе",INDEX(GRID!$B$4:$U$15,MATCH(C$7,GRID!$A$4:$A$15,0),MATCH(1,($U$2=GRID!$B$1:$U$1)*(КАЛЕНДАРЬ!O18=GRID!$B$3:$U$3),0)),
INDEX(GRID!$B$4:$U$15,MATCH(C$7,GRID!$A$4:$A$15,0),MATCH(1,($U$2=GRID!$B$1:$U$1)*(КАЛЕНДАРЬ!O18=GRID!$B$3:$U$3),0))*(1-GRID!$L$45))</f>
        <v>43900</v>
      </c>
      <c r="D127" s="5" cm="1">
        <f t="array" ref="D127">IF($I$2="Каникулы вместе",INDEX(GRID!$B$18:$U$29,MATCH(C$7,GRID!$A$18:$A$29,0),MATCH(1,($U$2=GRID!$B$1:$U$1)*(КАЛЕНДАРЬ!O18=GRID!$B$3:$U$3),0)),
INDEX(GRID!$B$18:$U$29,MATCH(C$7,GRID!$A$18:$A$29,0),MATCH(1,($U$2=GRID!$B$1:$U$1)*(КАЛЕНДАРЬ!O18=GRID!$B$3:$U$3),0))*(1-GRID!$L$45))</f>
        <v>48900</v>
      </c>
      <c r="E127" s="5" cm="1">
        <f t="array" ref="E127">IF($I$2="Каникулы вместе",INDEX(GRID!$B$4:$U$15,MATCH(E$7,GRID!$A$4:$A$15,0),MATCH(1,($U$2=GRID!$B$1:$U$1)*(КАЛЕНДАРЬ!O18=GRID!$B$3:$U$3),0)),
INDEX(GRID!$B$4:$U$15,MATCH(E$7,GRID!$A$4:$A$15,0),MATCH(1,($U$2=GRID!$B$1:$U$1)*(КАЛЕНДАРЬ!O18=GRID!$B$3:$U$3),0))*(1-GRID!$L$45))</f>
        <v>52400</v>
      </c>
      <c r="F127" s="5" cm="1">
        <f t="array" ref="F127">IF($I$2="Каникулы вместе",INDEX(GRID!$B$18:$U$29,MATCH(E$7,GRID!$A$18:$A$29,0),MATCH(1,($U$2=GRID!$B$1:$U$1)*(КАЛЕНДАРЬ!O18=GRID!$B$3:$U$3),0)),
INDEX(GRID!$B$18:$U$29,MATCH(E$7,GRID!$A$18:$A$29,0),MATCH(1,($U$2=GRID!$B$1:$U$1)*(КАЛЕНДАРЬ!O18=GRID!$B$3:$U$3),0))*(1-GRID!$L$45))</f>
        <v>57400</v>
      </c>
      <c r="G127" s="5" cm="1">
        <f t="array" ref="G127">IF($I$2="Каникулы вместе",INDEX(GRID!$B$4:$U$15,MATCH(G$7,GRID!$A$4:$A$15,0),MATCH(1,($U$2=GRID!$B$1:$U$1)*(КАЛЕНДАРЬ!O18=GRID!$B$3:$U$3),0)),
INDEX(GRID!$B$4:$U$15,MATCH(G$7,GRID!$A$4:$A$15,0),MATCH(1,($U$2=GRID!$B$1:$U$1)*(КАЛЕНДАРЬ!O18=GRID!$B$3:$U$3),0))*(1-GRID!$L$45))</f>
        <v>59100</v>
      </c>
      <c r="H127" s="5" cm="1">
        <f t="array" ref="H127">IF($I$2="Каникулы вместе",INDEX(GRID!$B$18:$U$29,MATCH(G$7,GRID!$A$18:$A$29,0),MATCH(1,($U$2=GRID!$B$1:$U$1)*(КАЛЕНДАРЬ!O18=GRID!$B$3:$U$3),0)),
INDEX(GRID!$B$18:$U$29,MATCH(G$7,GRID!$A$18:$A$29,0),MATCH(1,($U$2=GRID!$B$1:$U$1)*(КАЛЕНДАРЬ!O18=GRID!$B$3:$U$3),0))*(1-GRID!$L$45))</f>
        <v>64100</v>
      </c>
      <c r="I127" s="5" cm="1">
        <f t="array" ref="I127">IF($I$2="Каникулы вместе",INDEX(GRID!$B$4:$U$15,MATCH(I$7,GRID!$A$4:$A$15,0),MATCH(1,($U$2=GRID!$B$1:$U$1)*(КАЛЕНДАРЬ!O18=GRID!$B$3:$U$3),0)),
INDEX(GRID!$B$4:$U$15,MATCH(I$7,GRID!$A$4:$A$15,0),MATCH(1,($U$2=GRID!$B$1:$U$1)*(КАЛЕНДАРЬ!O18=GRID!$B$3:$U$3),0))*(1-GRID!$L$45))</f>
        <v>65800</v>
      </c>
      <c r="J127" s="5" cm="1">
        <f t="array" ref="J127">IF($I$2="Каникулы вместе",INDEX(GRID!$B$18:$U$29,MATCH(I$7,GRID!$A$18:$A$29,0),MATCH(1,($U$2=GRID!$B$1:$U$1)*(КАЛЕНДАРЬ!O18=GRID!$B$3:$U$3),0)),
INDEX(GRID!$B$18:$U$29,MATCH(I$7,GRID!$A$18:$A$29,0),MATCH(1,($U$2=GRID!$B$1:$U$1)*(КАЛЕНДАРЬ!O18=GRID!$B$3:$U$3),0))*(1-GRID!$L$45))</f>
        <v>70800</v>
      </c>
      <c r="K127" s="5" cm="1">
        <f t="array" ref="K127">IF($I$2="Каникулы вместе",INDEX(GRID!$B$4:$U$15,MATCH(K$7,GRID!$A$4:$A$15,0),MATCH(1,($U$2=GRID!$B$1:$U$1)*(КАЛЕНДАРЬ!O18=GRID!$B$3:$U$3),0)),
INDEX(GRID!$B$4:$U$15,MATCH(K$7,GRID!$A$4:$A$15,0),MATCH(1,($U$2=GRID!$B$1:$U$1)*(КАЛЕНДАРЬ!O18=GRID!$B$3:$U$3),0))*(1-GRID!$L$45))</f>
        <v>72600</v>
      </c>
      <c r="L127" s="5" cm="1">
        <f t="array" ref="L127">IF($I$2="Каникулы вместе",INDEX(GRID!$B$18:$U$29,MATCH(K$7,GRID!$A$18:$A$29,0),MATCH(1,($U$2=GRID!$B$1:$U$1)*(КАЛЕНДАРЬ!O18=GRID!$B$3:$U$3),0)),
INDEX(GRID!$B$18:$U$29,MATCH(K$7,GRID!$A$18:$A$29,0),MATCH(1,($U$2=GRID!$B$1:$U$1)*(КАЛЕНДАРЬ!O18=GRID!$B$3:$U$3),0))*(1-GRID!$L$45))</f>
        <v>77600</v>
      </c>
      <c r="M127" s="5" cm="1">
        <f t="array" ref="M127">IF($I$2="Каникулы вместе",INDEX(GRID!$B$4:$U$15,MATCH(M$7,GRID!$A$4:$A$15,0),MATCH(1,($U$2=GRID!$B$1:$U$1)*(КАЛЕНДАРЬ!O18=GRID!$B$3:$U$3),0)),
INDEX(GRID!$B$4:$U$15,MATCH(M$7,GRID!$A$4:$A$15,0),MATCH(1,($U$2=GRID!$B$1:$U$1)*(КАЛЕНДАРЬ!O18=GRID!$B$3:$U$3),0))*(1-GRID!$L$45))</f>
        <v>96500</v>
      </c>
      <c r="N127" s="5" cm="1">
        <f t="array" ref="N127">IF($I$2="Каникулы вместе",INDEX(GRID!$B$18:$U$29,MATCH(M$7,GRID!$A$18:$A$29,0),MATCH(1,($U$2=GRID!$B$1:$U$1)*(КАЛЕНДАРЬ!O18=GRID!$B$3:$U$3),0)),
INDEX(GRID!$B$18:$U$29,MATCH(M$7,GRID!$A$18:$A$29,0),MATCH(1,($U$2=GRID!$B$1:$U$1)*(КАЛЕНДАРЬ!O18=GRID!$B$3:$U$3),0))*(1-GRID!$L$45))</f>
        <v>101500</v>
      </c>
      <c r="O127" s="5" cm="1">
        <f t="array" ref="O127">IF($I$2="Каникулы вместе",INDEX(GRID!$B$4:$U$15,MATCH(O$7,GRID!$A$4:$A$15,0),MATCH(1,($U$2=GRID!$B$1:$U$1)*(КАЛЕНДАРЬ!O18=GRID!$B$3:$U$3),0)),
INDEX(GRID!$B$4:$U$15,MATCH(O$7,GRID!$A$4:$A$15,0),MATCH(1,($U$2=GRID!$B$1:$U$1)*(КАЛЕНДАРЬ!O18=GRID!$B$3:$U$3),0))*(1-GRID!$L$45))</f>
        <v>135000</v>
      </c>
      <c r="P127" s="5" cm="1">
        <f t="array" ref="P127">IF($I$2="Каникулы вместе",INDEX(GRID!$B$4:$U$15,MATCH(P$7,GRID!$A$4:$A$15,0),MATCH(1,($U$2=GRID!$B$1:$U$1)*(КАЛЕНДАРЬ!O18=GRID!$B$3:$U$3),0)),
INDEX(GRID!$B$4:$U$15,MATCH(P$7,GRID!$A$4:$A$15,0),MATCH(1,($U$2=GRID!$B$1:$U$1)*(КАЛЕНДАРЬ!O18=GRID!$B$3:$U$3),0))*(1-GRID!$L$45))</f>
        <v>181300</v>
      </c>
      <c r="Q127" s="5" cm="1">
        <f t="array" ref="Q127">IF($I$2="Каникулы вместе",INDEX(GRID!$B$4:$U$15,MATCH(Q$7,GRID!$A$4:$A$15,0),MATCH(1,($U$2=GRID!$B$1:$U$1)*(КАЛЕНДАРЬ!O18=GRID!$B$3:$U$3),0)),
INDEX(GRID!$B$4:$U$15,MATCH(Q$7,GRID!$A$4:$A$15,0),MATCH(1,($U$2=GRID!$B$1:$U$1)*(КАЛЕНДАРЬ!O18=GRID!$B$3:$U$3),0))*(1-GRID!$L$45))</f>
        <v>211500</v>
      </c>
      <c r="R127" s="5" cm="1">
        <f t="array" ref="R127">IF($I$2="Каникулы вместе",INDEX(GRID!$B$18:$U$29,MATCH(R$7,GRID!$A$18:$A$29,0),MATCH(1,($U$2=GRID!$B$1:$U$1)*(КАЛЕНДАРЬ!O18=GRID!$B$3:$U$3),0)),
INDEX(GRID!$B$18:$U$29,MATCH(R$7,GRID!$A$18:$A$29,0),MATCH(1,($U$2=GRID!$B$1:$U$1)*(КАЛЕНДАРЬ!O18=GRID!$B$3:$U$3),0))*(1-GRID!$L$45))</f>
        <v>241100</v>
      </c>
      <c r="S127" s="5">
        <f t="array" ref="S127">IF($I$2="Каникулы вместе",INDEX(GRID!$B$4:$U$15,MATCH(S$7,GRID!$A$4:$A$15,0),MATCH(1,($U$2=GRID!$B$1:$U$1)*(КАЛЕНДАРЬ!O18=GRID!$B$3:$U$3),0)),
INDEX(GRID!$B$4:$U$15,MATCH(S$7,GRID!$A$4:$A$15,0),MATCH(1,($U$2=GRID!$B$1:$U$1)*(КАЛЕНДАРЬ!O18=GRID!$B$3:$U$3),0))*(1-GRID!$L$41))</f>
        <v>625800</v>
      </c>
      <c r="T127" s="5">
        <f t="array" ref="T127">IF($I$2="Каникулы вместе",INDEX(GRID!$B$4:$U$15,MATCH(T$7,GRID!$A$4:$A$15,0),MATCH(1,($U$2=GRID!$B$1:$U$1)*(КАЛЕНДАРЬ!O18=GRID!$B$3:$U$3),0)),
INDEX(GRID!$B$4:$U$15,MATCH(T$7,GRID!$A$4:$A$15,0),MATCH(1,($U$2=GRID!$B$1:$U$1)*(КАЛЕНДАРЬ!O18=GRID!$B$3:$U$3),0))*(1-GRID!$L$41))</f>
        <v>769800</v>
      </c>
    </row>
    <row r="128" spans="1:20" hidden="1">
      <c r="A128" s="108" t="s">
        <v>16</v>
      </c>
      <c r="B128" s="109">
        <v>16</v>
      </c>
      <c r="C128" s="5" cm="1">
        <f t="array" ref="C128">IF($I$2="Каникулы вместе",INDEX(GRID!$B$4:$U$15,MATCH(C$7,GRID!$A$4:$A$15,0),MATCH(1,($U$2=GRID!$B$1:$U$1)*(КАЛЕНДАРЬ!O19=GRID!$B$3:$U$3),0)),
INDEX(GRID!$B$4:$U$15,MATCH(C$7,GRID!$A$4:$A$15,0),MATCH(1,($U$2=GRID!$B$1:$U$1)*(КАЛЕНДАРЬ!O19=GRID!$B$3:$U$3),0))*(1-GRID!$L$45))</f>
        <v>43900</v>
      </c>
      <c r="D128" s="5" cm="1">
        <f t="array" ref="D128">IF($I$2="Каникулы вместе",INDEX(GRID!$B$18:$U$29,MATCH(C$7,GRID!$A$18:$A$29,0),MATCH(1,($U$2=GRID!$B$1:$U$1)*(КАЛЕНДАРЬ!O19=GRID!$B$3:$U$3),0)),
INDEX(GRID!$B$18:$U$29,MATCH(C$7,GRID!$A$18:$A$29,0),MATCH(1,($U$2=GRID!$B$1:$U$1)*(КАЛЕНДАРЬ!O19=GRID!$B$3:$U$3),0))*(1-GRID!$L$45))</f>
        <v>48900</v>
      </c>
      <c r="E128" s="5" cm="1">
        <f t="array" ref="E128">IF($I$2="Каникулы вместе",INDEX(GRID!$B$4:$U$15,MATCH(E$7,GRID!$A$4:$A$15,0),MATCH(1,($U$2=GRID!$B$1:$U$1)*(КАЛЕНДАРЬ!O19=GRID!$B$3:$U$3),0)),
INDEX(GRID!$B$4:$U$15,MATCH(E$7,GRID!$A$4:$A$15,0),MATCH(1,($U$2=GRID!$B$1:$U$1)*(КАЛЕНДАРЬ!O19=GRID!$B$3:$U$3),0))*(1-GRID!$L$45))</f>
        <v>52400</v>
      </c>
      <c r="F128" s="5" cm="1">
        <f t="array" ref="F128">IF($I$2="Каникулы вместе",INDEX(GRID!$B$18:$U$29,MATCH(E$7,GRID!$A$18:$A$29,0),MATCH(1,($U$2=GRID!$B$1:$U$1)*(КАЛЕНДАРЬ!O19=GRID!$B$3:$U$3),0)),
INDEX(GRID!$B$18:$U$29,MATCH(E$7,GRID!$A$18:$A$29,0),MATCH(1,($U$2=GRID!$B$1:$U$1)*(КАЛЕНДАРЬ!O19=GRID!$B$3:$U$3),0))*(1-GRID!$L$45))</f>
        <v>57400</v>
      </c>
      <c r="G128" s="5" cm="1">
        <f t="array" ref="G128">IF($I$2="Каникулы вместе",INDEX(GRID!$B$4:$U$15,MATCH(G$7,GRID!$A$4:$A$15,0),MATCH(1,($U$2=GRID!$B$1:$U$1)*(КАЛЕНДАРЬ!O19=GRID!$B$3:$U$3),0)),
INDEX(GRID!$B$4:$U$15,MATCH(G$7,GRID!$A$4:$A$15,0),MATCH(1,($U$2=GRID!$B$1:$U$1)*(КАЛЕНДАРЬ!O19=GRID!$B$3:$U$3),0))*(1-GRID!$L$45))</f>
        <v>59100</v>
      </c>
      <c r="H128" s="5" cm="1">
        <f t="array" ref="H128">IF($I$2="Каникулы вместе",INDEX(GRID!$B$18:$U$29,MATCH(G$7,GRID!$A$18:$A$29,0),MATCH(1,($U$2=GRID!$B$1:$U$1)*(КАЛЕНДАРЬ!O19=GRID!$B$3:$U$3),0)),
INDEX(GRID!$B$18:$U$29,MATCH(G$7,GRID!$A$18:$A$29,0),MATCH(1,($U$2=GRID!$B$1:$U$1)*(КАЛЕНДАРЬ!O19=GRID!$B$3:$U$3),0))*(1-GRID!$L$45))</f>
        <v>64100</v>
      </c>
      <c r="I128" s="5" cm="1">
        <f t="array" ref="I128">IF($I$2="Каникулы вместе",INDEX(GRID!$B$4:$U$15,MATCH(I$7,GRID!$A$4:$A$15,0),MATCH(1,($U$2=GRID!$B$1:$U$1)*(КАЛЕНДАРЬ!O19=GRID!$B$3:$U$3),0)),
INDEX(GRID!$B$4:$U$15,MATCH(I$7,GRID!$A$4:$A$15,0),MATCH(1,($U$2=GRID!$B$1:$U$1)*(КАЛЕНДАРЬ!O19=GRID!$B$3:$U$3),0))*(1-GRID!$L$45))</f>
        <v>65800</v>
      </c>
      <c r="J128" s="5" cm="1">
        <f t="array" ref="J128">IF($I$2="Каникулы вместе",INDEX(GRID!$B$18:$U$29,MATCH(I$7,GRID!$A$18:$A$29,0),MATCH(1,($U$2=GRID!$B$1:$U$1)*(КАЛЕНДАРЬ!O19=GRID!$B$3:$U$3),0)),
INDEX(GRID!$B$18:$U$29,MATCH(I$7,GRID!$A$18:$A$29,0),MATCH(1,($U$2=GRID!$B$1:$U$1)*(КАЛЕНДАРЬ!O19=GRID!$B$3:$U$3),0))*(1-GRID!$L$45))</f>
        <v>70800</v>
      </c>
      <c r="K128" s="5" cm="1">
        <f t="array" ref="K128">IF($I$2="Каникулы вместе",INDEX(GRID!$B$4:$U$15,MATCH(K$7,GRID!$A$4:$A$15,0),MATCH(1,($U$2=GRID!$B$1:$U$1)*(КАЛЕНДАРЬ!O19=GRID!$B$3:$U$3),0)),
INDEX(GRID!$B$4:$U$15,MATCH(K$7,GRID!$A$4:$A$15,0),MATCH(1,($U$2=GRID!$B$1:$U$1)*(КАЛЕНДАРЬ!O19=GRID!$B$3:$U$3),0))*(1-GRID!$L$45))</f>
        <v>72600</v>
      </c>
      <c r="L128" s="5" cm="1">
        <f t="array" ref="L128">IF($I$2="Каникулы вместе",INDEX(GRID!$B$18:$U$29,MATCH(K$7,GRID!$A$18:$A$29,0),MATCH(1,($U$2=GRID!$B$1:$U$1)*(КАЛЕНДАРЬ!O19=GRID!$B$3:$U$3),0)),
INDEX(GRID!$B$18:$U$29,MATCH(K$7,GRID!$A$18:$A$29,0),MATCH(1,($U$2=GRID!$B$1:$U$1)*(КАЛЕНДАРЬ!O19=GRID!$B$3:$U$3),0))*(1-GRID!$L$45))</f>
        <v>77600</v>
      </c>
      <c r="M128" s="5" cm="1">
        <f t="array" ref="M128">IF($I$2="Каникулы вместе",INDEX(GRID!$B$4:$U$15,MATCH(M$7,GRID!$A$4:$A$15,0),MATCH(1,($U$2=GRID!$B$1:$U$1)*(КАЛЕНДАРЬ!O19=GRID!$B$3:$U$3),0)),
INDEX(GRID!$B$4:$U$15,MATCH(M$7,GRID!$A$4:$A$15,0),MATCH(1,($U$2=GRID!$B$1:$U$1)*(КАЛЕНДАРЬ!O19=GRID!$B$3:$U$3),0))*(1-GRID!$L$45))</f>
        <v>96500</v>
      </c>
      <c r="N128" s="5" cm="1">
        <f t="array" ref="N128">IF($I$2="Каникулы вместе",INDEX(GRID!$B$18:$U$29,MATCH(M$7,GRID!$A$18:$A$29,0),MATCH(1,($U$2=GRID!$B$1:$U$1)*(КАЛЕНДАРЬ!O19=GRID!$B$3:$U$3),0)),
INDEX(GRID!$B$18:$U$29,MATCH(M$7,GRID!$A$18:$A$29,0),MATCH(1,($U$2=GRID!$B$1:$U$1)*(КАЛЕНДАРЬ!O19=GRID!$B$3:$U$3),0))*(1-GRID!$L$45))</f>
        <v>101500</v>
      </c>
      <c r="O128" s="5" cm="1">
        <f t="array" ref="O128">IF($I$2="Каникулы вместе",INDEX(GRID!$B$4:$U$15,MATCH(O$7,GRID!$A$4:$A$15,0),MATCH(1,($U$2=GRID!$B$1:$U$1)*(КАЛЕНДАРЬ!O19=GRID!$B$3:$U$3),0)),
INDEX(GRID!$B$4:$U$15,MATCH(O$7,GRID!$A$4:$A$15,0),MATCH(1,($U$2=GRID!$B$1:$U$1)*(КАЛЕНДАРЬ!O19=GRID!$B$3:$U$3),0))*(1-GRID!$L$45))</f>
        <v>135000</v>
      </c>
      <c r="P128" s="5" cm="1">
        <f t="array" ref="P128">IF($I$2="Каникулы вместе",INDEX(GRID!$B$4:$U$15,MATCH(P$7,GRID!$A$4:$A$15,0),MATCH(1,($U$2=GRID!$B$1:$U$1)*(КАЛЕНДАРЬ!O19=GRID!$B$3:$U$3),0)),
INDEX(GRID!$B$4:$U$15,MATCH(P$7,GRID!$A$4:$A$15,0),MATCH(1,($U$2=GRID!$B$1:$U$1)*(КАЛЕНДАРЬ!O19=GRID!$B$3:$U$3),0))*(1-GRID!$L$45))</f>
        <v>181300</v>
      </c>
      <c r="Q128" s="5" cm="1">
        <f t="array" ref="Q128">IF($I$2="Каникулы вместе",INDEX(GRID!$B$4:$U$15,MATCH(Q$7,GRID!$A$4:$A$15,0),MATCH(1,($U$2=GRID!$B$1:$U$1)*(КАЛЕНДАРЬ!O19=GRID!$B$3:$U$3),0)),
INDEX(GRID!$B$4:$U$15,MATCH(Q$7,GRID!$A$4:$A$15,0),MATCH(1,($U$2=GRID!$B$1:$U$1)*(КАЛЕНДАРЬ!O19=GRID!$B$3:$U$3),0))*(1-GRID!$L$45))</f>
        <v>211500</v>
      </c>
      <c r="R128" s="5" cm="1">
        <f t="array" ref="R128">IF($I$2="Каникулы вместе",INDEX(GRID!$B$18:$U$29,MATCH(R$7,GRID!$A$18:$A$29,0),MATCH(1,($U$2=GRID!$B$1:$U$1)*(КАЛЕНДАРЬ!O19=GRID!$B$3:$U$3),0)),
INDEX(GRID!$B$18:$U$29,MATCH(R$7,GRID!$A$18:$A$29,0),MATCH(1,($U$2=GRID!$B$1:$U$1)*(КАЛЕНДАРЬ!O19=GRID!$B$3:$U$3),0))*(1-GRID!$L$45))</f>
        <v>241100</v>
      </c>
      <c r="S128" s="5">
        <f t="array" ref="S128">IF($I$2="Каникулы вместе",INDEX(GRID!$B$4:$U$15,MATCH(S$7,GRID!$A$4:$A$15,0),MATCH(1,($U$2=GRID!$B$1:$U$1)*(КАЛЕНДАРЬ!O19=GRID!$B$3:$U$3),0)),
INDEX(GRID!$B$4:$U$15,MATCH(S$7,GRID!$A$4:$A$15,0),MATCH(1,($U$2=GRID!$B$1:$U$1)*(КАЛЕНДАРЬ!O19=GRID!$B$3:$U$3),0))*(1-GRID!$L$41))</f>
        <v>625800</v>
      </c>
      <c r="T128" s="5">
        <f t="array" ref="T128">IF($I$2="Каникулы вместе",INDEX(GRID!$B$4:$U$15,MATCH(T$7,GRID!$A$4:$A$15,0),MATCH(1,($U$2=GRID!$B$1:$U$1)*(КАЛЕНДАРЬ!O19=GRID!$B$3:$U$3),0)),
INDEX(GRID!$B$4:$U$15,MATCH(T$7,GRID!$A$4:$A$15,0),MATCH(1,($U$2=GRID!$B$1:$U$1)*(КАЛЕНДАРЬ!O19=GRID!$B$3:$U$3),0))*(1-GRID!$L$41))</f>
        <v>769800</v>
      </c>
    </row>
    <row r="129" spans="1:20" hidden="1">
      <c r="A129" s="108" t="s">
        <v>17</v>
      </c>
      <c r="B129" s="109">
        <v>17</v>
      </c>
      <c r="C129" s="5" cm="1">
        <f t="array" ref="C129">IF($I$2="Каникулы вместе",INDEX(GRID!$B$4:$U$15,MATCH(C$7,GRID!$A$4:$A$15,0),MATCH(1,($U$2=GRID!$B$1:$U$1)*(КАЛЕНДАРЬ!O20=GRID!$B$3:$U$3),0)),
INDEX(GRID!$B$4:$U$15,MATCH(C$7,GRID!$A$4:$A$15,0),MATCH(1,($U$2=GRID!$B$1:$U$1)*(КАЛЕНДАРЬ!O20=GRID!$B$3:$U$3),0))*(1-GRID!$L$45))</f>
        <v>43900</v>
      </c>
      <c r="D129" s="5" cm="1">
        <f t="array" ref="D129">IF($I$2="Каникулы вместе",INDEX(GRID!$B$18:$U$29,MATCH(C$7,GRID!$A$18:$A$29,0),MATCH(1,($U$2=GRID!$B$1:$U$1)*(КАЛЕНДАРЬ!O20=GRID!$B$3:$U$3),0)),
INDEX(GRID!$B$18:$U$29,MATCH(C$7,GRID!$A$18:$A$29,0),MATCH(1,($U$2=GRID!$B$1:$U$1)*(КАЛЕНДАРЬ!O20=GRID!$B$3:$U$3),0))*(1-GRID!$L$45))</f>
        <v>48900</v>
      </c>
      <c r="E129" s="5" cm="1">
        <f t="array" ref="E129">IF($I$2="Каникулы вместе",INDEX(GRID!$B$4:$U$15,MATCH(E$7,GRID!$A$4:$A$15,0),MATCH(1,($U$2=GRID!$B$1:$U$1)*(КАЛЕНДАРЬ!O20=GRID!$B$3:$U$3),0)),
INDEX(GRID!$B$4:$U$15,MATCH(E$7,GRID!$A$4:$A$15,0),MATCH(1,($U$2=GRID!$B$1:$U$1)*(КАЛЕНДАРЬ!O20=GRID!$B$3:$U$3),0))*(1-GRID!$L$45))</f>
        <v>52400</v>
      </c>
      <c r="F129" s="5" cm="1">
        <f t="array" ref="F129">IF($I$2="Каникулы вместе",INDEX(GRID!$B$18:$U$29,MATCH(E$7,GRID!$A$18:$A$29,0),MATCH(1,($U$2=GRID!$B$1:$U$1)*(КАЛЕНДАРЬ!O20=GRID!$B$3:$U$3),0)),
INDEX(GRID!$B$18:$U$29,MATCH(E$7,GRID!$A$18:$A$29,0),MATCH(1,($U$2=GRID!$B$1:$U$1)*(КАЛЕНДАРЬ!O20=GRID!$B$3:$U$3),0))*(1-GRID!$L$45))</f>
        <v>57400</v>
      </c>
      <c r="G129" s="5" cm="1">
        <f t="array" ref="G129">IF($I$2="Каникулы вместе",INDEX(GRID!$B$4:$U$15,MATCH(G$7,GRID!$A$4:$A$15,0),MATCH(1,($U$2=GRID!$B$1:$U$1)*(КАЛЕНДАРЬ!O20=GRID!$B$3:$U$3),0)),
INDEX(GRID!$B$4:$U$15,MATCH(G$7,GRID!$A$4:$A$15,0),MATCH(1,($U$2=GRID!$B$1:$U$1)*(КАЛЕНДАРЬ!O20=GRID!$B$3:$U$3),0))*(1-GRID!$L$45))</f>
        <v>59100</v>
      </c>
      <c r="H129" s="5" cm="1">
        <f t="array" ref="H129">IF($I$2="Каникулы вместе",INDEX(GRID!$B$18:$U$29,MATCH(G$7,GRID!$A$18:$A$29,0),MATCH(1,($U$2=GRID!$B$1:$U$1)*(КАЛЕНДАРЬ!O20=GRID!$B$3:$U$3),0)),
INDEX(GRID!$B$18:$U$29,MATCH(G$7,GRID!$A$18:$A$29,0),MATCH(1,($U$2=GRID!$B$1:$U$1)*(КАЛЕНДАРЬ!O20=GRID!$B$3:$U$3),0))*(1-GRID!$L$45))</f>
        <v>64100</v>
      </c>
      <c r="I129" s="5" cm="1">
        <f t="array" ref="I129">IF($I$2="Каникулы вместе",INDEX(GRID!$B$4:$U$15,MATCH(I$7,GRID!$A$4:$A$15,0),MATCH(1,($U$2=GRID!$B$1:$U$1)*(КАЛЕНДАРЬ!O20=GRID!$B$3:$U$3),0)),
INDEX(GRID!$B$4:$U$15,MATCH(I$7,GRID!$A$4:$A$15,0),MATCH(1,($U$2=GRID!$B$1:$U$1)*(КАЛЕНДАРЬ!O20=GRID!$B$3:$U$3),0))*(1-GRID!$L$45))</f>
        <v>65800</v>
      </c>
      <c r="J129" s="5" cm="1">
        <f t="array" ref="J129">IF($I$2="Каникулы вместе",INDEX(GRID!$B$18:$U$29,MATCH(I$7,GRID!$A$18:$A$29,0),MATCH(1,($U$2=GRID!$B$1:$U$1)*(КАЛЕНДАРЬ!O20=GRID!$B$3:$U$3),0)),
INDEX(GRID!$B$18:$U$29,MATCH(I$7,GRID!$A$18:$A$29,0),MATCH(1,($U$2=GRID!$B$1:$U$1)*(КАЛЕНДАРЬ!O20=GRID!$B$3:$U$3),0))*(1-GRID!$L$45))</f>
        <v>70800</v>
      </c>
      <c r="K129" s="5" cm="1">
        <f t="array" ref="K129">IF($I$2="Каникулы вместе",INDEX(GRID!$B$4:$U$15,MATCH(K$7,GRID!$A$4:$A$15,0),MATCH(1,($U$2=GRID!$B$1:$U$1)*(КАЛЕНДАРЬ!O20=GRID!$B$3:$U$3),0)),
INDEX(GRID!$B$4:$U$15,MATCH(K$7,GRID!$A$4:$A$15,0),MATCH(1,($U$2=GRID!$B$1:$U$1)*(КАЛЕНДАРЬ!O20=GRID!$B$3:$U$3),0))*(1-GRID!$L$45))</f>
        <v>72600</v>
      </c>
      <c r="L129" s="5" cm="1">
        <f t="array" ref="L129">IF($I$2="Каникулы вместе",INDEX(GRID!$B$18:$U$29,MATCH(K$7,GRID!$A$18:$A$29,0),MATCH(1,($U$2=GRID!$B$1:$U$1)*(КАЛЕНДАРЬ!O20=GRID!$B$3:$U$3),0)),
INDEX(GRID!$B$18:$U$29,MATCH(K$7,GRID!$A$18:$A$29,0),MATCH(1,($U$2=GRID!$B$1:$U$1)*(КАЛЕНДАРЬ!O20=GRID!$B$3:$U$3),0))*(1-GRID!$L$45))</f>
        <v>77600</v>
      </c>
      <c r="M129" s="5" cm="1">
        <f t="array" ref="M129">IF($I$2="Каникулы вместе",INDEX(GRID!$B$4:$U$15,MATCH(M$7,GRID!$A$4:$A$15,0),MATCH(1,($U$2=GRID!$B$1:$U$1)*(КАЛЕНДАРЬ!O20=GRID!$B$3:$U$3),0)),
INDEX(GRID!$B$4:$U$15,MATCH(M$7,GRID!$A$4:$A$15,0),MATCH(1,($U$2=GRID!$B$1:$U$1)*(КАЛЕНДАРЬ!O20=GRID!$B$3:$U$3),0))*(1-GRID!$L$45))</f>
        <v>96500</v>
      </c>
      <c r="N129" s="5" cm="1">
        <f t="array" ref="N129">IF($I$2="Каникулы вместе",INDEX(GRID!$B$18:$U$29,MATCH(M$7,GRID!$A$18:$A$29,0),MATCH(1,($U$2=GRID!$B$1:$U$1)*(КАЛЕНДАРЬ!O20=GRID!$B$3:$U$3),0)),
INDEX(GRID!$B$18:$U$29,MATCH(M$7,GRID!$A$18:$A$29,0),MATCH(1,($U$2=GRID!$B$1:$U$1)*(КАЛЕНДАРЬ!O20=GRID!$B$3:$U$3),0))*(1-GRID!$L$45))</f>
        <v>101500</v>
      </c>
      <c r="O129" s="5" cm="1">
        <f t="array" ref="O129">IF($I$2="Каникулы вместе",INDEX(GRID!$B$4:$U$15,MATCH(O$7,GRID!$A$4:$A$15,0),MATCH(1,($U$2=GRID!$B$1:$U$1)*(КАЛЕНДАРЬ!O20=GRID!$B$3:$U$3),0)),
INDEX(GRID!$B$4:$U$15,MATCH(O$7,GRID!$A$4:$A$15,0),MATCH(1,($U$2=GRID!$B$1:$U$1)*(КАЛЕНДАРЬ!O20=GRID!$B$3:$U$3),0))*(1-GRID!$L$45))</f>
        <v>135000</v>
      </c>
      <c r="P129" s="5" cm="1">
        <f t="array" ref="P129">IF($I$2="Каникулы вместе",INDEX(GRID!$B$4:$U$15,MATCH(P$7,GRID!$A$4:$A$15,0),MATCH(1,($U$2=GRID!$B$1:$U$1)*(КАЛЕНДАРЬ!O20=GRID!$B$3:$U$3),0)),
INDEX(GRID!$B$4:$U$15,MATCH(P$7,GRID!$A$4:$A$15,0),MATCH(1,($U$2=GRID!$B$1:$U$1)*(КАЛЕНДАРЬ!O20=GRID!$B$3:$U$3),0))*(1-GRID!$L$45))</f>
        <v>181300</v>
      </c>
      <c r="Q129" s="5" cm="1">
        <f t="array" ref="Q129">IF($I$2="Каникулы вместе",INDEX(GRID!$B$4:$U$15,MATCH(Q$7,GRID!$A$4:$A$15,0),MATCH(1,($U$2=GRID!$B$1:$U$1)*(КАЛЕНДАРЬ!O20=GRID!$B$3:$U$3),0)),
INDEX(GRID!$B$4:$U$15,MATCH(Q$7,GRID!$A$4:$A$15,0),MATCH(1,($U$2=GRID!$B$1:$U$1)*(КАЛЕНДАРЬ!O20=GRID!$B$3:$U$3),0))*(1-GRID!$L$45))</f>
        <v>211500</v>
      </c>
      <c r="R129" s="5" cm="1">
        <f t="array" ref="R129">IF($I$2="Каникулы вместе",INDEX(GRID!$B$18:$U$29,MATCH(R$7,GRID!$A$18:$A$29,0),MATCH(1,($U$2=GRID!$B$1:$U$1)*(КАЛЕНДАРЬ!O20=GRID!$B$3:$U$3),0)),
INDEX(GRID!$B$18:$U$29,MATCH(R$7,GRID!$A$18:$A$29,0),MATCH(1,($U$2=GRID!$B$1:$U$1)*(КАЛЕНДАРЬ!O20=GRID!$B$3:$U$3),0))*(1-GRID!$L$45))</f>
        <v>241100</v>
      </c>
      <c r="S129" s="5">
        <f t="array" ref="S129">IF($I$2="Каникулы вместе",INDEX(GRID!$B$4:$U$15,MATCH(S$7,GRID!$A$4:$A$15,0),MATCH(1,($U$2=GRID!$B$1:$U$1)*(КАЛЕНДАРЬ!O20=GRID!$B$3:$U$3),0)),
INDEX(GRID!$B$4:$U$15,MATCH(S$7,GRID!$A$4:$A$15,0),MATCH(1,($U$2=GRID!$B$1:$U$1)*(КАЛЕНДАРЬ!O20=GRID!$B$3:$U$3),0))*(1-GRID!$L$41))</f>
        <v>625800</v>
      </c>
      <c r="T129" s="5">
        <f t="array" ref="T129">IF($I$2="Каникулы вместе",INDEX(GRID!$B$4:$U$15,MATCH(T$7,GRID!$A$4:$A$15,0),MATCH(1,($U$2=GRID!$B$1:$U$1)*(КАЛЕНДАРЬ!O20=GRID!$B$3:$U$3),0)),
INDEX(GRID!$B$4:$U$15,MATCH(T$7,GRID!$A$4:$A$15,0),MATCH(1,($U$2=GRID!$B$1:$U$1)*(КАЛЕНДАРЬ!O20=GRID!$B$3:$U$3),0))*(1-GRID!$L$41))</f>
        <v>769800</v>
      </c>
    </row>
    <row r="130" spans="1:20" hidden="1">
      <c r="A130" s="108" t="s">
        <v>11</v>
      </c>
      <c r="B130" s="109">
        <v>18</v>
      </c>
      <c r="C130" s="5" cm="1">
        <f t="array" ref="C130">IF($I$2="Каникулы вместе",INDEX(GRID!$B$4:$U$15,MATCH(C$7,GRID!$A$4:$A$15,0),MATCH(1,($U$2=GRID!$B$1:$U$1)*(КАЛЕНДАРЬ!O21=GRID!$B$3:$U$3),0)),
INDEX(GRID!$B$4:$U$15,MATCH(C$7,GRID!$A$4:$A$15,0),MATCH(1,($U$2=GRID!$B$1:$U$1)*(КАЛЕНДАРЬ!O21=GRID!$B$3:$U$3),0))*(1-GRID!$L$45))</f>
        <v>43900</v>
      </c>
      <c r="D130" s="5" cm="1">
        <f t="array" ref="D130">IF($I$2="Каникулы вместе",INDEX(GRID!$B$18:$U$29,MATCH(C$7,GRID!$A$18:$A$29,0),MATCH(1,($U$2=GRID!$B$1:$U$1)*(КАЛЕНДАРЬ!O21=GRID!$B$3:$U$3),0)),
INDEX(GRID!$B$18:$U$29,MATCH(C$7,GRID!$A$18:$A$29,0),MATCH(1,($U$2=GRID!$B$1:$U$1)*(КАЛЕНДАРЬ!O21=GRID!$B$3:$U$3),0))*(1-GRID!$L$45))</f>
        <v>48900</v>
      </c>
      <c r="E130" s="5" cm="1">
        <f t="array" ref="E130">IF($I$2="Каникулы вместе",INDEX(GRID!$B$4:$U$15,MATCH(E$7,GRID!$A$4:$A$15,0),MATCH(1,($U$2=GRID!$B$1:$U$1)*(КАЛЕНДАРЬ!O21=GRID!$B$3:$U$3),0)),
INDEX(GRID!$B$4:$U$15,MATCH(E$7,GRID!$A$4:$A$15,0),MATCH(1,($U$2=GRID!$B$1:$U$1)*(КАЛЕНДАРЬ!O21=GRID!$B$3:$U$3),0))*(1-GRID!$L$45))</f>
        <v>52400</v>
      </c>
      <c r="F130" s="5" cm="1">
        <f t="array" ref="F130">IF($I$2="Каникулы вместе",INDEX(GRID!$B$18:$U$29,MATCH(E$7,GRID!$A$18:$A$29,0),MATCH(1,($U$2=GRID!$B$1:$U$1)*(КАЛЕНДАРЬ!O21=GRID!$B$3:$U$3),0)),
INDEX(GRID!$B$18:$U$29,MATCH(E$7,GRID!$A$18:$A$29,0),MATCH(1,($U$2=GRID!$B$1:$U$1)*(КАЛЕНДАРЬ!O21=GRID!$B$3:$U$3),0))*(1-GRID!$L$45))</f>
        <v>57400</v>
      </c>
      <c r="G130" s="5" cm="1">
        <f t="array" ref="G130">IF($I$2="Каникулы вместе",INDEX(GRID!$B$4:$U$15,MATCH(G$7,GRID!$A$4:$A$15,0),MATCH(1,($U$2=GRID!$B$1:$U$1)*(КАЛЕНДАРЬ!O21=GRID!$B$3:$U$3),0)),
INDEX(GRID!$B$4:$U$15,MATCH(G$7,GRID!$A$4:$A$15,0),MATCH(1,($U$2=GRID!$B$1:$U$1)*(КАЛЕНДАРЬ!O21=GRID!$B$3:$U$3),0))*(1-GRID!$L$45))</f>
        <v>59100</v>
      </c>
      <c r="H130" s="5" cm="1">
        <f t="array" ref="H130">IF($I$2="Каникулы вместе",INDEX(GRID!$B$18:$U$29,MATCH(G$7,GRID!$A$18:$A$29,0),MATCH(1,($U$2=GRID!$B$1:$U$1)*(КАЛЕНДАРЬ!O21=GRID!$B$3:$U$3),0)),
INDEX(GRID!$B$18:$U$29,MATCH(G$7,GRID!$A$18:$A$29,0),MATCH(1,($U$2=GRID!$B$1:$U$1)*(КАЛЕНДАРЬ!O21=GRID!$B$3:$U$3),0))*(1-GRID!$L$45))</f>
        <v>64100</v>
      </c>
      <c r="I130" s="5" cm="1">
        <f t="array" ref="I130">IF($I$2="Каникулы вместе",INDEX(GRID!$B$4:$U$15,MATCH(I$7,GRID!$A$4:$A$15,0),MATCH(1,($U$2=GRID!$B$1:$U$1)*(КАЛЕНДАРЬ!O21=GRID!$B$3:$U$3),0)),
INDEX(GRID!$B$4:$U$15,MATCH(I$7,GRID!$A$4:$A$15,0),MATCH(1,($U$2=GRID!$B$1:$U$1)*(КАЛЕНДАРЬ!O21=GRID!$B$3:$U$3),0))*(1-GRID!$L$45))</f>
        <v>65800</v>
      </c>
      <c r="J130" s="5" cm="1">
        <f t="array" ref="J130">IF($I$2="Каникулы вместе",INDEX(GRID!$B$18:$U$29,MATCH(I$7,GRID!$A$18:$A$29,0),MATCH(1,($U$2=GRID!$B$1:$U$1)*(КАЛЕНДАРЬ!O21=GRID!$B$3:$U$3),0)),
INDEX(GRID!$B$18:$U$29,MATCH(I$7,GRID!$A$18:$A$29,0),MATCH(1,($U$2=GRID!$B$1:$U$1)*(КАЛЕНДАРЬ!O21=GRID!$B$3:$U$3),0))*(1-GRID!$L$45))</f>
        <v>70800</v>
      </c>
      <c r="K130" s="5" cm="1">
        <f t="array" ref="K130">IF($I$2="Каникулы вместе",INDEX(GRID!$B$4:$U$15,MATCH(K$7,GRID!$A$4:$A$15,0),MATCH(1,($U$2=GRID!$B$1:$U$1)*(КАЛЕНДАРЬ!O21=GRID!$B$3:$U$3),0)),
INDEX(GRID!$B$4:$U$15,MATCH(K$7,GRID!$A$4:$A$15,0),MATCH(1,($U$2=GRID!$B$1:$U$1)*(КАЛЕНДАРЬ!O21=GRID!$B$3:$U$3),0))*(1-GRID!$L$45))</f>
        <v>72600</v>
      </c>
      <c r="L130" s="5" cm="1">
        <f t="array" ref="L130">IF($I$2="Каникулы вместе",INDEX(GRID!$B$18:$U$29,MATCH(K$7,GRID!$A$18:$A$29,0),MATCH(1,($U$2=GRID!$B$1:$U$1)*(КАЛЕНДАРЬ!O21=GRID!$B$3:$U$3),0)),
INDEX(GRID!$B$18:$U$29,MATCH(K$7,GRID!$A$18:$A$29,0),MATCH(1,($U$2=GRID!$B$1:$U$1)*(КАЛЕНДАРЬ!O21=GRID!$B$3:$U$3),0))*(1-GRID!$L$45))</f>
        <v>77600</v>
      </c>
      <c r="M130" s="5" cm="1">
        <f t="array" ref="M130">IF($I$2="Каникулы вместе",INDEX(GRID!$B$4:$U$15,MATCH(M$7,GRID!$A$4:$A$15,0),MATCH(1,($U$2=GRID!$B$1:$U$1)*(КАЛЕНДАРЬ!O21=GRID!$B$3:$U$3),0)),
INDEX(GRID!$B$4:$U$15,MATCH(M$7,GRID!$A$4:$A$15,0),MATCH(1,($U$2=GRID!$B$1:$U$1)*(КАЛЕНДАРЬ!O21=GRID!$B$3:$U$3),0))*(1-GRID!$L$45))</f>
        <v>96500</v>
      </c>
      <c r="N130" s="5" cm="1">
        <f t="array" ref="N130">IF($I$2="Каникулы вместе",INDEX(GRID!$B$18:$U$29,MATCH(M$7,GRID!$A$18:$A$29,0),MATCH(1,($U$2=GRID!$B$1:$U$1)*(КАЛЕНДАРЬ!O21=GRID!$B$3:$U$3),0)),
INDEX(GRID!$B$18:$U$29,MATCH(M$7,GRID!$A$18:$A$29,0),MATCH(1,($U$2=GRID!$B$1:$U$1)*(КАЛЕНДАРЬ!O21=GRID!$B$3:$U$3),0))*(1-GRID!$L$45))</f>
        <v>101500</v>
      </c>
      <c r="O130" s="5" cm="1">
        <f t="array" ref="O130">IF($I$2="Каникулы вместе",INDEX(GRID!$B$4:$U$15,MATCH(O$7,GRID!$A$4:$A$15,0),MATCH(1,($U$2=GRID!$B$1:$U$1)*(КАЛЕНДАРЬ!O21=GRID!$B$3:$U$3),0)),
INDEX(GRID!$B$4:$U$15,MATCH(O$7,GRID!$A$4:$A$15,0),MATCH(1,($U$2=GRID!$B$1:$U$1)*(КАЛЕНДАРЬ!O21=GRID!$B$3:$U$3),0))*(1-GRID!$L$45))</f>
        <v>135000</v>
      </c>
      <c r="P130" s="5" cm="1">
        <f t="array" ref="P130">IF($I$2="Каникулы вместе",INDEX(GRID!$B$4:$U$15,MATCH(P$7,GRID!$A$4:$A$15,0),MATCH(1,($U$2=GRID!$B$1:$U$1)*(КАЛЕНДАРЬ!O21=GRID!$B$3:$U$3),0)),
INDEX(GRID!$B$4:$U$15,MATCH(P$7,GRID!$A$4:$A$15,0),MATCH(1,($U$2=GRID!$B$1:$U$1)*(КАЛЕНДАРЬ!O21=GRID!$B$3:$U$3),0))*(1-GRID!$L$45))</f>
        <v>181300</v>
      </c>
      <c r="Q130" s="5" cm="1">
        <f t="array" ref="Q130">IF($I$2="Каникулы вместе",INDEX(GRID!$B$4:$U$15,MATCH(Q$7,GRID!$A$4:$A$15,0),MATCH(1,($U$2=GRID!$B$1:$U$1)*(КАЛЕНДАРЬ!O21=GRID!$B$3:$U$3),0)),
INDEX(GRID!$B$4:$U$15,MATCH(Q$7,GRID!$A$4:$A$15,0),MATCH(1,($U$2=GRID!$B$1:$U$1)*(КАЛЕНДАРЬ!O21=GRID!$B$3:$U$3),0))*(1-GRID!$L$45))</f>
        <v>211500</v>
      </c>
      <c r="R130" s="5" cm="1">
        <f t="array" ref="R130">IF($I$2="Каникулы вместе",INDEX(GRID!$B$18:$U$29,MATCH(R$7,GRID!$A$18:$A$29,0),MATCH(1,($U$2=GRID!$B$1:$U$1)*(КАЛЕНДАРЬ!O21=GRID!$B$3:$U$3),0)),
INDEX(GRID!$B$18:$U$29,MATCH(R$7,GRID!$A$18:$A$29,0),MATCH(1,($U$2=GRID!$B$1:$U$1)*(КАЛЕНДАРЬ!O21=GRID!$B$3:$U$3),0))*(1-GRID!$L$45))</f>
        <v>241100</v>
      </c>
      <c r="S130" s="5">
        <f t="array" ref="S130">IF($I$2="Каникулы вместе",INDEX(GRID!$B$4:$U$15,MATCH(S$7,GRID!$A$4:$A$15,0),MATCH(1,($U$2=GRID!$B$1:$U$1)*(КАЛЕНДАРЬ!O21=GRID!$B$3:$U$3),0)),
INDEX(GRID!$B$4:$U$15,MATCH(S$7,GRID!$A$4:$A$15,0),MATCH(1,($U$2=GRID!$B$1:$U$1)*(КАЛЕНДАРЬ!O21=GRID!$B$3:$U$3),0))*(1-GRID!$L$41))</f>
        <v>625800</v>
      </c>
      <c r="T130" s="5">
        <f t="array" ref="T130">IF($I$2="Каникулы вместе",INDEX(GRID!$B$4:$U$15,MATCH(T$7,GRID!$A$4:$A$15,0),MATCH(1,($U$2=GRID!$B$1:$U$1)*(КАЛЕНДАРЬ!O21=GRID!$B$3:$U$3),0)),
INDEX(GRID!$B$4:$U$15,MATCH(T$7,GRID!$A$4:$A$15,0),MATCH(1,($U$2=GRID!$B$1:$U$1)*(КАЛЕНДАРЬ!O21=GRID!$B$3:$U$3),0))*(1-GRID!$L$41))</f>
        <v>769800</v>
      </c>
    </row>
    <row r="131" spans="1:20" hidden="1">
      <c r="A131" s="108" t="s">
        <v>12</v>
      </c>
      <c r="B131" s="109">
        <v>19</v>
      </c>
      <c r="C131" s="5" cm="1">
        <f t="array" ref="C131">IF($I$2="Каникулы вместе",INDEX(GRID!$B$4:$U$15,MATCH(C$7,GRID!$A$4:$A$15,0),MATCH(1,($U$2=GRID!$B$1:$U$1)*(КАЛЕНДАРЬ!O22=GRID!$B$3:$U$3),0)),
INDEX(GRID!$B$4:$U$15,MATCH(C$7,GRID!$A$4:$A$15,0),MATCH(1,($U$2=GRID!$B$1:$U$1)*(КАЛЕНДАРЬ!O22=GRID!$B$3:$U$3),0))*(1-GRID!$L$45))</f>
        <v>43900</v>
      </c>
      <c r="D131" s="5" cm="1">
        <f t="array" ref="D131">IF($I$2="Каникулы вместе",INDEX(GRID!$B$18:$U$29,MATCH(C$7,GRID!$A$18:$A$29,0),MATCH(1,($U$2=GRID!$B$1:$U$1)*(КАЛЕНДАРЬ!O22=GRID!$B$3:$U$3),0)),
INDEX(GRID!$B$18:$U$29,MATCH(C$7,GRID!$A$18:$A$29,0),MATCH(1,($U$2=GRID!$B$1:$U$1)*(КАЛЕНДАРЬ!O22=GRID!$B$3:$U$3),0))*(1-GRID!$L$45))</f>
        <v>48900</v>
      </c>
      <c r="E131" s="5" cm="1">
        <f t="array" ref="E131">IF($I$2="Каникулы вместе",INDEX(GRID!$B$4:$U$15,MATCH(E$7,GRID!$A$4:$A$15,0),MATCH(1,($U$2=GRID!$B$1:$U$1)*(КАЛЕНДАРЬ!O22=GRID!$B$3:$U$3),0)),
INDEX(GRID!$B$4:$U$15,MATCH(E$7,GRID!$A$4:$A$15,0),MATCH(1,($U$2=GRID!$B$1:$U$1)*(КАЛЕНДАРЬ!O22=GRID!$B$3:$U$3),0))*(1-GRID!$L$45))</f>
        <v>52400</v>
      </c>
      <c r="F131" s="5" cm="1">
        <f t="array" ref="F131">IF($I$2="Каникулы вместе",INDEX(GRID!$B$18:$U$29,MATCH(E$7,GRID!$A$18:$A$29,0),MATCH(1,($U$2=GRID!$B$1:$U$1)*(КАЛЕНДАРЬ!O22=GRID!$B$3:$U$3),0)),
INDEX(GRID!$B$18:$U$29,MATCH(E$7,GRID!$A$18:$A$29,0),MATCH(1,($U$2=GRID!$B$1:$U$1)*(КАЛЕНДАРЬ!O22=GRID!$B$3:$U$3),0))*(1-GRID!$L$45))</f>
        <v>57400</v>
      </c>
      <c r="G131" s="5" cm="1">
        <f t="array" ref="G131">IF($I$2="Каникулы вместе",INDEX(GRID!$B$4:$U$15,MATCH(G$7,GRID!$A$4:$A$15,0),MATCH(1,($U$2=GRID!$B$1:$U$1)*(КАЛЕНДАРЬ!O22=GRID!$B$3:$U$3),0)),
INDEX(GRID!$B$4:$U$15,MATCH(G$7,GRID!$A$4:$A$15,0),MATCH(1,($U$2=GRID!$B$1:$U$1)*(КАЛЕНДАРЬ!O22=GRID!$B$3:$U$3),0))*(1-GRID!$L$45))</f>
        <v>59100</v>
      </c>
      <c r="H131" s="5" cm="1">
        <f t="array" ref="H131">IF($I$2="Каникулы вместе",INDEX(GRID!$B$18:$U$29,MATCH(G$7,GRID!$A$18:$A$29,0),MATCH(1,($U$2=GRID!$B$1:$U$1)*(КАЛЕНДАРЬ!O22=GRID!$B$3:$U$3),0)),
INDEX(GRID!$B$18:$U$29,MATCH(G$7,GRID!$A$18:$A$29,0),MATCH(1,($U$2=GRID!$B$1:$U$1)*(КАЛЕНДАРЬ!O22=GRID!$B$3:$U$3),0))*(1-GRID!$L$45))</f>
        <v>64100</v>
      </c>
      <c r="I131" s="5" cm="1">
        <f t="array" ref="I131">IF($I$2="Каникулы вместе",INDEX(GRID!$B$4:$U$15,MATCH(I$7,GRID!$A$4:$A$15,0),MATCH(1,($U$2=GRID!$B$1:$U$1)*(КАЛЕНДАРЬ!O22=GRID!$B$3:$U$3),0)),
INDEX(GRID!$B$4:$U$15,MATCH(I$7,GRID!$A$4:$A$15,0),MATCH(1,($U$2=GRID!$B$1:$U$1)*(КАЛЕНДАРЬ!O22=GRID!$B$3:$U$3),0))*(1-GRID!$L$45))</f>
        <v>65800</v>
      </c>
      <c r="J131" s="5" cm="1">
        <f t="array" ref="J131">IF($I$2="Каникулы вместе",INDEX(GRID!$B$18:$U$29,MATCH(I$7,GRID!$A$18:$A$29,0),MATCH(1,($U$2=GRID!$B$1:$U$1)*(КАЛЕНДАРЬ!O22=GRID!$B$3:$U$3),0)),
INDEX(GRID!$B$18:$U$29,MATCH(I$7,GRID!$A$18:$A$29,0),MATCH(1,($U$2=GRID!$B$1:$U$1)*(КАЛЕНДАРЬ!O22=GRID!$B$3:$U$3),0))*(1-GRID!$L$45))</f>
        <v>70800</v>
      </c>
      <c r="K131" s="5" cm="1">
        <f t="array" ref="K131">IF($I$2="Каникулы вместе",INDEX(GRID!$B$4:$U$15,MATCH(K$7,GRID!$A$4:$A$15,0),MATCH(1,($U$2=GRID!$B$1:$U$1)*(КАЛЕНДАРЬ!O22=GRID!$B$3:$U$3),0)),
INDEX(GRID!$B$4:$U$15,MATCH(K$7,GRID!$A$4:$A$15,0),MATCH(1,($U$2=GRID!$B$1:$U$1)*(КАЛЕНДАРЬ!O22=GRID!$B$3:$U$3),0))*(1-GRID!$L$45))</f>
        <v>72600</v>
      </c>
      <c r="L131" s="5" cm="1">
        <f t="array" ref="L131">IF($I$2="Каникулы вместе",INDEX(GRID!$B$18:$U$29,MATCH(K$7,GRID!$A$18:$A$29,0),MATCH(1,($U$2=GRID!$B$1:$U$1)*(КАЛЕНДАРЬ!O22=GRID!$B$3:$U$3),0)),
INDEX(GRID!$B$18:$U$29,MATCH(K$7,GRID!$A$18:$A$29,0),MATCH(1,($U$2=GRID!$B$1:$U$1)*(КАЛЕНДАРЬ!O22=GRID!$B$3:$U$3),0))*(1-GRID!$L$45))</f>
        <v>77600</v>
      </c>
      <c r="M131" s="5" cm="1">
        <f t="array" ref="M131">IF($I$2="Каникулы вместе",INDEX(GRID!$B$4:$U$15,MATCH(M$7,GRID!$A$4:$A$15,0),MATCH(1,($U$2=GRID!$B$1:$U$1)*(КАЛЕНДАРЬ!O22=GRID!$B$3:$U$3),0)),
INDEX(GRID!$B$4:$U$15,MATCH(M$7,GRID!$A$4:$A$15,0),MATCH(1,($U$2=GRID!$B$1:$U$1)*(КАЛЕНДАРЬ!O22=GRID!$B$3:$U$3),0))*(1-GRID!$L$45))</f>
        <v>96500</v>
      </c>
      <c r="N131" s="5" cm="1">
        <f t="array" ref="N131">IF($I$2="Каникулы вместе",INDEX(GRID!$B$18:$U$29,MATCH(M$7,GRID!$A$18:$A$29,0),MATCH(1,($U$2=GRID!$B$1:$U$1)*(КАЛЕНДАРЬ!O22=GRID!$B$3:$U$3),0)),
INDEX(GRID!$B$18:$U$29,MATCH(M$7,GRID!$A$18:$A$29,0),MATCH(1,($U$2=GRID!$B$1:$U$1)*(КАЛЕНДАРЬ!O22=GRID!$B$3:$U$3),0))*(1-GRID!$L$45))</f>
        <v>101500</v>
      </c>
      <c r="O131" s="5" cm="1">
        <f t="array" ref="O131">IF($I$2="Каникулы вместе",INDEX(GRID!$B$4:$U$15,MATCH(O$7,GRID!$A$4:$A$15,0),MATCH(1,($U$2=GRID!$B$1:$U$1)*(КАЛЕНДАРЬ!O22=GRID!$B$3:$U$3),0)),
INDEX(GRID!$B$4:$U$15,MATCH(O$7,GRID!$A$4:$A$15,0),MATCH(1,($U$2=GRID!$B$1:$U$1)*(КАЛЕНДАРЬ!O22=GRID!$B$3:$U$3),0))*(1-GRID!$L$45))</f>
        <v>135000</v>
      </c>
      <c r="P131" s="5" cm="1">
        <f t="array" ref="P131">IF($I$2="Каникулы вместе",INDEX(GRID!$B$4:$U$15,MATCH(P$7,GRID!$A$4:$A$15,0),MATCH(1,($U$2=GRID!$B$1:$U$1)*(КАЛЕНДАРЬ!O22=GRID!$B$3:$U$3),0)),
INDEX(GRID!$B$4:$U$15,MATCH(P$7,GRID!$A$4:$A$15,0),MATCH(1,($U$2=GRID!$B$1:$U$1)*(КАЛЕНДАРЬ!O22=GRID!$B$3:$U$3),0))*(1-GRID!$L$45))</f>
        <v>181300</v>
      </c>
      <c r="Q131" s="5" cm="1">
        <f t="array" ref="Q131">IF($I$2="Каникулы вместе",INDEX(GRID!$B$4:$U$15,MATCH(Q$7,GRID!$A$4:$A$15,0),MATCH(1,($U$2=GRID!$B$1:$U$1)*(КАЛЕНДАРЬ!O22=GRID!$B$3:$U$3),0)),
INDEX(GRID!$B$4:$U$15,MATCH(Q$7,GRID!$A$4:$A$15,0),MATCH(1,($U$2=GRID!$B$1:$U$1)*(КАЛЕНДАРЬ!O22=GRID!$B$3:$U$3),0))*(1-GRID!$L$45))</f>
        <v>211500</v>
      </c>
      <c r="R131" s="5" cm="1">
        <f t="array" ref="R131">IF($I$2="Каникулы вместе",INDEX(GRID!$B$18:$U$29,MATCH(R$7,GRID!$A$18:$A$29,0),MATCH(1,($U$2=GRID!$B$1:$U$1)*(КАЛЕНДАРЬ!O22=GRID!$B$3:$U$3),0)),
INDEX(GRID!$B$18:$U$29,MATCH(R$7,GRID!$A$18:$A$29,0),MATCH(1,($U$2=GRID!$B$1:$U$1)*(КАЛЕНДАРЬ!O22=GRID!$B$3:$U$3),0))*(1-GRID!$L$45))</f>
        <v>241100</v>
      </c>
      <c r="S131" s="5">
        <f t="array" ref="S131">IF($I$2="Каникулы вместе",INDEX(GRID!$B$4:$U$15,MATCH(S$7,GRID!$A$4:$A$15,0),MATCH(1,($U$2=GRID!$B$1:$U$1)*(КАЛЕНДАРЬ!O22=GRID!$B$3:$U$3),0)),
INDEX(GRID!$B$4:$U$15,MATCH(S$7,GRID!$A$4:$A$15,0),MATCH(1,($U$2=GRID!$B$1:$U$1)*(КАЛЕНДАРЬ!O22=GRID!$B$3:$U$3),0))*(1-GRID!$L$41))</f>
        <v>625800</v>
      </c>
      <c r="T131" s="5">
        <f t="array" ref="T131">IF($I$2="Каникулы вместе",INDEX(GRID!$B$4:$U$15,MATCH(T$7,GRID!$A$4:$A$15,0),MATCH(1,($U$2=GRID!$B$1:$U$1)*(КАЛЕНДАРЬ!O22=GRID!$B$3:$U$3),0)),
INDEX(GRID!$B$4:$U$15,MATCH(T$7,GRID!$A$4:$A$15,0),MATCH(1,($U$2=GRID!$B$1:$U$1)*(КАЛЕНДАРЬ!O22=GRID!$B$3:$U$3),0))*(1-GRID!$L$41))</f>
        <v>769800</v>
      </c>
    </row>
    <row r="132" spans="1:20" hidden="1">
      <c r="A132" s="108" t="s">
        <v>13</v>
      </c>
      <c r="B132" s="109">
        <v>20</v>
      </c>
      <c r="C132" s="5" cm="1">
        <f t="array" ref="C132">IF($I$2="Каникулы вместе",INDEX(GRID!$B$4:$U$15,MATCH(C$7,GRID!$A$4:$A$15,0),MATCH(1,($U$2=GRID!$B$1:$U$1)*(КАЛЕНДАРЬ!O23=GRID!$B$3:$U$3),0)),
INDEX(GRID!$B$4:$U$15,MATCH(C$7,GRID!$A$4:$A$15,0),MATCH(1,($U$2=GRID!$B$1:$U$1)*(КАЛЕНДАРЬ!O23=GRID!$B$3:$U$3),0))*(1-GRID!$L$45))</f>
        <v>43900</v>
      </c>
      <c r="D132" s="5" cm="1">
        <f t="array" ref="D132">IF($I$2="Каникулы вместе",INDEX(GRID!$B$18:$U$29,MATCH(C$7,GRID!$A$18:$A$29,0),MATCH(1,($U$2=GRID!$B$1:$U$1)*(КАЛЕНДАРЬ!O23=GRID!$B$3:$U$3),0)),
INDEX(GRID!$B$18:$U$29,MATCH(C$7,GRID!$A$18:$A$29,0),MATCH(1,($U$2=GRID!$B$1:$U$1)*(КАЛЕНДАРЬ!O23=GRID!$B$3:$U$3),0))*(1-GRID!$L$45))</f>
        <v>48900</v>
      </c>
      <c r="E132" s="5" cm="1">
        <f t="array" ref="E132">IF($I$2="Каникулы вместе",INDEX(GRID!$B$4:$U$15,MATCH(E$7,GRID!$A$4:$A$15,0),MATCH(1,($U$2=GRID!$B$1:$U$1)*(КАЛЕНДАРЬ!O23=GRID!$B$3:$U$3),0)),
INDEX(GRID!$B$4:$U$15,MATCH(E$7,GRID!$A$4:$A$15,0),MATCH(1,($U$2=GRID!$B$1:$U$1)*(КАЛЕНДАРЬ!O23=GRID!$B$3:$U$3),0))*(1-GRID!$L$45))</f>
        <v>52400</v>
      </c>
      <c r="F132" s="5" cm="1">
        <f t="array" ref="F132">IF($I$2="Каникулы вместе",INDEX(GRID!$B$18:$U$29,MATCH(E$7,GRID!$A$18:$A$29,0),MATCH(1,($U$2=GRID!$B$1:$U$1)*(КАЛЕНДАРЬ!O23=GRID!$B$3:$U$3),0)),
INDEX(GRID!$B$18:$U$29,MATCH(E$7,GRID!$A$18:$A$29,0),MATCH(1,($U$2=GRID!$B$1:$U$1)*(КАЛЕНДАРЬ!O23=GRID!$B$3:$U$3),0))*(1-GRID!$L$45))</f>
        <v>57400</v>
      </c>
      <c r="G132" s="5" cm="1">
        <f t="array" ref="G132">IF($I$2="Каникулы вместе",INDEX(GRID!$B$4:$U$15,MATCH(G$7,GRID!$A$4:$A$15,0),MATCH(1,($U$2=GRID!$B$1:$U$1)*(КАЛЕНДАРЬ!O23=GRID!$B$3:$U$3),0)),
INDEX(GRID!$B$4:$U$15,MATCH(G$7,GRID!$A$4:$A$15,0),MATCH(1,($U$2=GRID!$B$1:$U$1)*(КАЛЕНДАРЬ!O23=GRID!$B$3:$U$3),0))*(1-GRID!$L$45))</f>
        <v>59100</v>
      </c>
      <c r="H132" s="5" cm="1">
        <f t="array" ref="H132">IF($I$2="Каникулы вместе",INDEX(GRID!$B$18:$U$29,MATCH(G$7,GRID!$A$18:$A$29,0),MATCH(1,($U$2=GRID!$B$1:$U$1)*(КАЛЕНДАРЬ!O23=GRID!$B$3:$U$3),0)),
INDEX(GRID!$B$18:$U$29,MATCH(G$7,GRID!$A$18:$A$29,0),MATCH(1,($U$2=GRID!$B$1:$U$1)*(КАЛЕНДАРЬ!O23=GRID!$B$3:$U$3),0))*(1-GRID!$L$45))</f>
        <v>64100</v>
      </c>
      <c r="I132" s="5" cm="1">
        <f t="array" ref="I132">IF($I$2="Каникулы вместе",INDEX(GRID!$B$4:$U$15,MATCH(I$7,GRID!$A$4:$A$15,0),MATCH(1,($U$2=GRID!$B$1:$U$1)*(КАЛЕНДАРЬ!O23=GRID!$B$3:$U$3),0)),
INDEX(GRID!$B$4:$U$15,MATCH(I$7,GRID!$A$4:$A$15,0),MATCH(1,($U$2=GRID!$B$1:$U$1)*(КАЛЕНДАРЬ!O23=GRID!$B$3:$U$3),0))*(1-GRID!$L$45))</f>
        <v>65800</v>
      </c>
      <c r="J132" s="5" cm="1">
        <f t="array" ref="J132">IF($I$2="Каникулы вместе",INDEX(GRID!$B$18:$U$29,MATCH(I$7,GRID!$A$18:$A$29,0),MATCH(1,($U$2=GRID!$B$1:$U$1)*(КАЛЕНДАРЬ!O23=GRID!$B$3:$U$3),0)),
INDEX(GRID!$B$18:$U$29,MATCH(I$7,GRID!$A$18:$A$29,0),MATCH(1,($U$2=GRID!$B$1:$U$1)*(КАЛЕНДАРЬ!O23=GRID!$B$3:$U$3),0))*(1-GRID!$L$45))</f>
        <v>70800</v>
      </c>
      <c r="K132" s="5" cm="1">
        <f t="array" ref="K132">IF($I$2="Каникулы вместе",INDEX(GRID!$B$4:$U$15,MATCH(K$7,GRID!$A$4:$A$15,0),MATCH(1,($U$2=GRID!$B$1:$U$1)*(КАЛЕНДАРЬ!O23=GRID!$B$3:$U$3),0)),
INDEX(GRID!$B$4:$U$15,MATCH(K$7,GRID!$A$4:$A$15,0),MATCH(1,($U$2=GRID!$B$1:$U$1)*(КАЛЕНДАРЬ!O23=GRID!$B$3:$U$3),0))*(1-GRID!$L$45))</f>
        <v>72600</v>
      </c>
      <c r="L132" s="5" cm="1">
        <f t="array" ref="L132">IF($I$2="Каникулы вместе",INDEX(GRID!$B$18:$U$29,MATCH(K$7,GRID!$A$18:$A$29,0),MATCH(1,($U$2=GRID!$B$1:$U$1)*(КАЛЕНДАРЬ!O23=GRID!$B$3:$U$3),0)),
INDEX(GRID!$B$18:$U$29,MATCH(K$7,GRID!$A$18:$A$29,0),MATCH(1,($U$2=GRID!$B$1:$U$1)*(КАЛЕНДАРЬ!O23=GRID!$B$3:$U$3),0))*(1-GRID!$L$45))</f>
        <v>77600</v>
      </c>
      <c r="M132" s="5" cm="1">
        <f t="array" ref="M132">IF($I$2="Каникулы вместе",INDEX(GRID!$B$4:$U$15,MATCH(M$7,GRID!$A$4:$A$15,0),MATCH(1,($U$2=GRID!$B$1:$U$1)*(КАЛЕНДАРЬ!O23=GRID!$B$3:$U$3),0)),
INDEX(GRID!$B$4:$U$15,MATCH(M$7,GRID!$A$4:$A$15,0),MATCH(1,($U$2=GRID!$B$1:$U$1)*(КАЛЕНДАРЬ!O23=GRID!$B$3:$U$3),0))*(1-GRID!$L$45))</f>
        <v>96500</v>
      </c>
      <c r="N132" s="5" cm="1">
        <f t="array" ref="N132">IF($I$2="Каникулы вместе",INDEX(GRID!$B$18:$U$29,MATCH(M$7,GRID!$A$18:$A$29,0),MATCH(1,($U$2=GRID!$B$1:$U$1)*(КАЛЕНДАРЬ!O23=GRID!$B$3:$U$3),0)),
INDEX(GRID!$B$18:$U$29,MATCH(M$7,GRID!$A$18:$A$29,0),MATCH(1,($U$2=GRID!$B$1:$U$1)*(КАЛЕНДАРЬ!O23=GRID!$B$3:$U$3),0))*(1-GRID!$L$45))</f>
        <v>101500</v>
      </c>
      <c r="O132" s="5" cm="1">
        <f t="array" ref="O132">IF($I$2="Каникулы вместе",INDEX(GRID!$B$4:$U$15,MATCH(O$7,GRID!$A$4:$A$15,0),MATCH(1,($U$2=GRID!$B$1:$U$1)*(КАЛЕНДАРЬ!O23=GRID!$B$3:$U$3),0)),
INDEX(GRID!$B$4:$U$15,MATCH(O$7,GRID!$A$4:$A$15,0),MATCH(1,($U$2=GRID!$B$1:$U$1)*(КАЛЕНДАРЬ!O23=GRID!$B$3:$U$3),0))*(1-GRID!$L$45))</f>
        <v>135000</v>
      </c>
      <c r="P132" s="5" cm="1">
        <f t="array" ref="P132">IF($I$2="Каникулы вместе",INDEX(GRID!$B$4:$U$15,MATCH(P$7,GRID!$A$4:$A$15,0),MATCH(1,($U$2=GRID!$B$1:$U$1)*(КАЛЕНДАРЬ!O23=GRID!$B$3:$U$3),0)),
INDEX(GRID!$B$4:$U$15,MATCH(P$7,GRID!$A$4:$A$15,0),MATCH(1,($U$2=GRID!$B$1:$U$1)*(КАЛЕНДАРЬ!O23=GRID!$B$3:$U$3),0))*(1-GRID!$L$45))</f>
        <v>181300</v>
      </c>
      <c r="Q132" s="5" cm="1">
        <f t="array" ref="Q132">IF($I$2="Каникулы вместе",INDEX(GRID!$B$4:$U$15,MATCH(Q$7,GRID!$A$4:$A$15,0),MATCH(1,($U$2=GRID!$B$1:$U$1)*(КАЛЕНДАРЬ!O23=GRID!$B$3:$U$3),0)),
INDEX(GRID!$B$4:$U$15,MATCH(Q$7,GRID!$A$4:$A$15,0),MATCH(1,($U$2=GRID!$B$1:$U$1)*(КАЛЕНДАРЬ!O23=GRID!$B$3:$U$3),0))*(1-GRID!$L$45))</f>
        <v>211500</v>
      </c>
      <c r="R132" s="5" cm="1">
        <f t="array" ref="R132">IF($I$2="Каникулы вместе",INDEX(GRID!$B$18:$U$29,MATCH(R$7,GRID!$A$18:$A$29,0),MATCH(1,($U$2=GRID!$B$1:$U$1)*(КАЛЕНДАРЬ!O23=GRID!$B$3:$U$3),0)),
INDEX(GRID!$B$18:$U$29,MATCH(R$7,GRID!$A$18:$A$29,0),MATCH(1,($U$2=GRID!$B$1:$U$1)*(КАЛЕНДАРЬ!O23=GRID!$B$3:$U$3),0))*(1-GRID!$L$45))</f>
        <v>241100</v>
      </c>
      <c r="S132" s="5">
        <f t="array" ref="S132">IF($I$2="Каникулы вместе",INDEX(GRID!$B$4:$U$15,MATCH(S$7,GRID!$A$4:$A$15,0),MATCH(1,($U$2=GRID!$B$1:$U$1)*(КАЛЕНДАРЬ!O23=GRID!$B$3:$U$3),0)),
INDEX(GRID!$B$4:$U$15,MATCH(S$7,GRID!$A$4:$A$15,0),MATCH(1,($U$2=GRID!$B$1:$U$1)*(КАЛЕНДАРЬ!O23=GRID!$B$3:$U$3),0))*(1-GRID!$L$41))</f>
        <v>625800</v>
      </c>
      <c r="T132" s="5">
        <f t="array" ref="T132">IF($I$2="Каникулы вместе",INDEX(GRID!$B$4:$U$15,MATCH(T$7,GRID!$A$4:$A$15,0),MATCH(1,($U$2=GRID!$B$1:$U$1)*(КАЛЕНДАРЬ!O23=GRID!$B$3:$U$3),0)),
INDEX(GRID!$B$4:$U$15,MATCH(T$7,GRID!$A$4:$A$15,0),MATCH(1,($U$2=GRID!$B$1:$U$1)*(КАЛЕНДАРЬ!O23=GRID!$B$3:$U$3),0))*(1-GRID!$L$41))</f>
        <v>769800</v>
      </c>
    </row>
    <row r="133" spans="1:20" hidden="1">
      <c r="A133" s="108" t="s">
        <v>14</v>
      </c>
      <c r="B133" s="109">
        <v>21</v>
      </c>
      <c r="C133" s="5" cm="1">
        <f t="array" ref="C133">IF($I$2="Каникулы вместе",INDEX(GRID!$B$4:$U$15,MATCH(C$7,GRID!$A$4:$A$15,0),MATCH(1,($U$2=GRID!$B$1:$U$1)*(КАЛЕНДАРЬ!O24=GRID!$B$3:$U$3),0)),
INDEX(GRID!$B$4:$U$15,MATCH(C$7,GRID!$A$4:$A$15,0),MATCH(1,($U$2=GRID!$B$1:$U$1)*(КАЛЕНДАРЬ!O24=GRID!$B$3:$U$3),0))*(1-GRID!$L$45))</f>
        <v>43900</v>
      </c>
      <c r="D133" s="5" cm="1">
        <f t="array" ref="D133">IF($I$2="Каникулы вместе",INDEX(GRID!$B$18:$U$29,MATCH(C$7,GRID!$A$18:$A$29,0),MATCH(1,($U$2=GRID!$B$1:$U$1)*(КАЛЕНДАРЬ!O24=GRID!$B$3:$U$3),0)),
INDEX(GRID!$B$18:$U$29,MATCH(C$7,GRID!$A$18:$A$29,0),MATCH(1,($U$2=GRID!$B$1:$U$1)*(КАЛЕНДАРЬ!O24=GRID!$B$3:$U$3),0))*(1-GRID!$L$45))</f>
        <v>48900</v>
      </c>
      <c r="E133" s="5" cm="1">
        <f t="array" ref="E133">IF($I$2="Каникулы вместе",INDEX(GRID!$B$4:$U$15,MATCH(E$7,GRID!$A$4:$A$15,0),MATCH(1,($U$2=GRID!$B$1:$U$1)*(КАЛЕНДАРЬ!O24=GRID!$B$3:$U$3),0)),
INDEX(GRID!$B$4:$U$15,MATCH(E$7,GRID!$A$4:$A$15,0),MATCH(1,($U$2=GRID!$B$1:$U$1)*(КАЛЕНДАРЬ!O24=GRID!$B$3:$U$3),0))*(1-GRID!$L$45))</f>
        <v>52400</v>
      </c>
      <c r="F133" s="5" cm="1">
        <f t="array" ref="F133">IF($I$2="Каникулы вместе",INDEX(GRID!$B$18:$U$29,MATCH(E$7,GRID!$A$18:$A$29,0),MATCH(1,($U$2=GRID!$B$1:$U$1)*(КАЛЕНДАРЬ!O24=GRID!$B$3:$U$3),0)),
INDEX(GRID!$B$18:$U$29,MATCH(E$7,GRID!$A$18:$A$29,0),MATCH(1,($U$2=GRID!$B$1:$U$1)*(КАЛЕНДАРЬ!O24=GRID!$B$3:$U$3),0))*(1-GRID!$L$45))</f>
        <v>57400</v>
      </c>
      <c r="G133" s="5" cm="1">
        <f t="array" ref="G133">IF($I$2="Каникулы вместе",INDEX(GRID!$B$4:$U$15,MATCH(G$7,GRID!$A$4:$A$15,0),MATCH(1,($U$2=GRID!$B$1:$U$1)*(КАЛЕНДАРЬ!O24=GRID!$B$3:$U$3),0)),
INDEX(GRID!$B$4:$U$15,MATCH(G$7,GRID!$A$4:$A$15,0),MATCH(1,($U$2=GRID!$B$1:$U$1)*(КАЛЕНДАРЬ!O24=GRID!$B$3:$U$3),0))*(1-GRID!$L$45))</f>
        <v>59100</v>
      </c>
      <c r="H133" s="5" cm="1">
        <f t="array" ref="H133">IF($I$2="Каникулы вместе",INDEX(GRID!$B$18:$U$29,MATCH(G$7,GRID!$A$18:$A$29,0),MATCH(1,($U$2=GRID!$B$1:$U$1)*(КАЛЕНДАРЬ!O24=GRID!$B$3:$U$3),0)),
INDEX(GRID!$B$18:$U$29,MATCH(G$7,GRID!$A$18:$A$29,0),MATCH(1,($U$2=GRID!$B$1:$U$1)*(КАЛЕНДАРЬ!O24=GRID!$B$3:$U$3),0))*(1-GRID!$L$45))</f>
        <v>64100</v>
      </c>
      <c r="I133" s="5" cm="1">
        <f t="array" ref="I133">IF($I$2="Каникулы вместе",INDEX(GRID!$B$4:$U$15,MATCH(I$7,GRID!$A$4:$A$15,0),MATCH(1,($U$2=GRID!$B$1:$U$1)*(КАЛЕНДАРЬ!O24=GRID!$B$3:$U$3),0)),
INDEX(GRID!$B$4:$U$15,MATCH(I$7,GRID!$A$4:$A$15,0),MATCH(1,($U$2=GRID!$B$1:$U$1)*(КАЛЕНДАРЬ!O24=GRID!$B$3:$U$3),0))*(1-GRID!$L$45))</f>
        <v>65800</v>
      </c>
      <c r="J133" s="5" cm="1">
        <f t="array" ref="J133">IF($I$2="Каникулы вместе",INDEX(GRID!$B$18:$U$29,MATCH(I$7,GRID!$A$18:$A$29,0),MATCH(1,($U$2=GRID!$B$1:$U$1)*(КАЛЕНДАРЬ!O24=GRID!$B$3:$U$3),0)),
INDEX(GRID!$B$18:$U$29,MATCH(I$7,GRID!$A$18:$A$29,0),MATCH(1,($U$2=GRID!$B$1:$U$1)*(КАЛЕНДАРЬ!O24=GRID!$B$3:$U$3),0))*(1-GRID!$L$45))</f>
        <v>70800</v>
      </c>
      <c r="K133" s="5" cm="1">
        <f t="array" ref="K133">IF($I$2="Каникулы вместе",INDEX(GRID!$B$4:$U$15,MATCH(K$7,GRID!$A$4:$A$15,0),MATCH(1,($U$2=GRID!$B$1:$U$1)*(КАЛЕНДАРЬ!O24=GRID!$B$3:$U$3),0)),
INDEX(GRID!$B$4:$U$15,MATCH(K$7,GRID!$A$4:$A$15,0),MATCH(1,($U$2=GRID!$B$1:$U$1)*(КАЛЕНДАРЬ!O24=GRID!$B$3:$U$3),0))*(1-GRID!$L$45))</f>
        <v>72600</v>
      </c>
      <c r="L133" s="5" cm="1">
        <f t="array" ref="L133">IF($I$2="Каникулы вместе",INDEX(GRID!$B$18:$U$29,MATCH(K$7,GRID!$A$18:$A$29,0),MATCH(1,($U$2=GRID!$B$1:$U$1)*(КАЛЕНДАРЬ!O24=GRID!$B$3:$U$3),0)),
INDEX(GRID!$B$18:$U$29,MATCH(K$7,GRID!$A$18:$A$29,0),MATCH(1,($U$2=GRID!$B$1:$U$1)*(КАЛЕНДАРЬ!O24=GRID!$B$3:$U$3),0))*(1-GRID!$L$45))</f>
        <v>77600</v>
      </c>
      <c r="M133" s="5" cm="1">
        <f t="array" ref="M133">IF($I$2="Каникулы вместе",INDEX(GRID!$B$4:$U$15,MATCH(M$7,GRID!$A$4:$A$15,0),MATCH(1,($U$2=GRID!$B$1:$U$1)*(КАЛЕНДАРЬ!O24=GRID!$B$3:$U$3),0)),
INDEX(GRID!$B$4:$U$15,MATCH(M$7,GRID!$A$4:$A$15,0),MATCH(1,($U$2=GRID!$B$1:$U$1)*(КАЛЕНДАРЬ!O24=GRID!$B$3:$U$3),0))*(1-GRID!$L$45))</f>
        <v>96500</v>
      </c>
      <c r="N133" s="5" cm="1">
        <f t="array" ref="N133">IF($I$2="Каникулы вместе",INDEX(GRID!$B$18:$U$29,MATCH(M$7,GRID!$A$18:$A$29,0),MATCH(1,($U$2=GRID!$B$1:$U$1)*(КАЛЕНДАРЬ!O24=GRID!$B$3:$U$3),0)),
INDEX(GRID!$B$18:$U$29,MATCH(M$7,GRID!$A$18:$A$29,0),MATCH(1,($U$2=GRID!$B$1:$U$1)*(КАЛЕНДАРЬ!O24=GRID!$B$3:$U$3),0))*(1-GRID!$L$45))</f>
        <v>101500</v>
      </c>
      <c r="O133" s="5" cm="1">
        <f t="array" ref="O133">IF($I$2="Каникулы вместе",INDEX(GRID!$B$4:$U$15,MATCH(O$7,GRID!$A$4:$A$15,0),MATCH(1,($U$2=GRID!$B$1:$U$1)*(КАЛЕНДАРЬ!O24=GRID!$B$3:$U$3),0)),
INDEX(GRID!$B$4:$U$15,MATCH(O$7,GRID!$A$4:$A$15,0),MATCH(1,($U$2=GRID!$B$1:$U$1)*(КАЛЕНДАРЬ!O24=GRID!$B$3:$U$3),0))*(1-GRID!$L$45))</f>
        <v>135000</v>
      </c>
      <c r="P133" s="5" cm="1">
        <f t="array" ref="P133">IF($I$2="Каникулы вместе",INDEX(GRID!$B$4:$U$15,MATCH(P$7,GRID!$A$4:$A$15,0),MATCH(1,($U$2=GRID!$B$1:$U$1)*(КАЛЕНДАРЬ!O24=GRID!$B$3:$U$3),0)),
INDEX(GRID!$B$4:$U$15,MATCH(P$7,GRID!$A$4:$A$15,0),MATCH(1,($U$2=GRID!$B$1:$U$1)*(КАЛЕНДАРЬ!O24=GRID!$B$3:$U$3),0))*(1-GRID!$L$45))</f>
        <v>181300</v>
      </c>
      <c r="Q133" s="5" cm="1">
        <f t="array" ref="Q133">IF($I$2="Каникулы вместе",INDEX(GRID!$B$4:$U$15,MATCH(Q$7,GRID!$A$4:$A$15,0),MATCH(1,($U$2=GRID!$B$1:$U$1)*(КАЛЕНДАРЬ!O24=GRID!$B$3:$U$3),0)),
INDEX(GRID!$B$4:$U$15,MATCH(Q$7,GRID!$A$4:$A$15,0),MATCH(1,($U$2=GRID!$B$1:$U$1)*(КАЛЕНДАРЬ!O24=GRID!$B$3:$U$3),0))*(1-GRID!$L$45))</f>
        <v>211500</v>
      </c>
      <c r="R133" s="5" cm="1">
        <f t="array" ref="R133">IF($I$2="Каникулы вместе",INDEX(GRID!$B$18:$U$29,MATCH(R$7,GRID!$A$18:$A$29,0),MATCH(1,($U$2=GRID!$B$1:$U$1)*(КАЛЕНДАРЬ!O24=GRID!$B$3:$U$3),0)),
INDEX(GRID!$B$18:$U$29,MATCH(R$7,GRID!$A$18:$A$29,0),MATCH(1,($U$2=GRID!$B$1:$U$1)*(КАЛЕНДАРЬ!O24=GRID!$B$3:$U$3),0))*(1-GRID!$L$45))</f>
        <v>241100</v>
      </c>
      <c r="S133" s="5">
        <f t="array" ref="S133">IF($I$2="Каникулы вместе",INDEX(GRID!$B$4:$U$15,MATCH(S$7,GRID!$A$4:$A$15,0),MATCH(1,($U$2=GRID!$B$1:$U$1)*(КАЛЕНДАРЬ!O24=GRID!$B$3:$U$3),0)),
INDEX(GRID!$B$4:$U$15,MATCH(S$7,GRID!$A$4:$A$15,0),MATCH(1,($U$2=GRID!$B$1:$U$1)*(КАЛЕНДАРЬ!O24=GRID!$B$3:$U$3),0))*(1-GRID!$L$41))</f>
        <v>625800</v>
      </c>
      <c r="T133" s="5">
        <f t="array" ref="T133">IF($I$2="Каникулы вместе",INDEX(GRID!$B$4:$U$15,MATCH(T$7,GRID!$A$4:$A$15,0),MATCH(1,($U$2=GRID!$B$1:$U$1)*(КАЛЕНДАРЬ!O24=GRID!$B$3:$U$3),0)),
INDEX(GRID!$B$4:$U$15,MATCH(T$7,GRID!$A$4:$A$15,0),MATCH(1,($U$2=GRID!$B$1:$U$1)*(КАЛЕНДАРЬ!O24=GRID!$B$3:$U$3),0))*(1-GRID!$L$41))</f>
        <v>769800</v>
      </c>
    </row>
    <row r="134" spans="1:20" hidden="1">
      <c r="A134" s="108" t="s">
        <v>15</v>
      </c>
      <c r="B134" s="109">
        <v>22</v>
      </c>
      <c r="C134" s="5" cm="1">
        <f t="array" ref="C134">IF($I$2="Каникулы вместе",INDEX(GRID!$B$4:$U$15,MATCH(C$7,GRID!$A$4:$A$15,0),MATCH(1,($U$2=GRID!$B$1:$U$1)*(КАЛЕНДАРЬ!O25=GRID!$B$3:$U$3),0)),
INDEX(GRID!$B$4:$U$15,MATCH(C$7,GRID!$A$4:$A$15,0),MATCH(1,($U$2=GRID!$B$1:$U$1)*(КАЛЕНДАРЬ!O25=GRID!$B$3:$U$3),0))*(1-GRID!$L$45))</f>
        <v>43900</v>
      </c>
      <c r="D134" s="5" cm="1">
        <f t="array" ref="D134">IF($I$2="Каникулы вместе",INDEX(GRID!$B$18:$U$29,MATCH(C$7,GRID!$A$18:$A$29,0),MATCH(1,($U$2=GRID!$B$1:$U$1)*(КАЛЕНДАРЬ!O25=GRID!$B$3:$U$3),0)),
INDEX(GRID!$B$18:$U$29,MATCH(C$7,GRID!$A$18:$A$29,0),MATCH(1,($U$2=GRID!$B$1:$U$1)*(КАЛЕНДАРЬ!O25=GRID!$B$3:$U$3),0))*(1-GRID!$L$45))</f>
        <v>48900</v>
      </c>
      <c r="E134" s="5" cm="1">
        <f t="array" ref="E134">IF($I$2="Каникулы вместе",INDEX(GRID!$B$4:$U$15,MATCH(E$7,GRID!$A$4:$A$15,0),MATCH(1,($U$2=GRID!$B$1:$U$1)*(КАЛЕНДАРЬ!O25=GRID!$B$3:$U$3),0)),
INDEX(GRID!$B$4:$U$15,MATCH(E$7,GRID!$A$4:$A$15,0),MATCH(1,($U$2=GRID!$B$1:$U$1)*(КАЛЕНДАРЬ!O25=GRID!$B$3:$U$3),0))*(1-GRID!$L$45))</f>
        <v>52400</v>
      </c>
      <c r="F134" s="5" cm="1">
        <f t="array" ref="F134">IF($I$2="Каникулы вместе",INDEX(GRID!$B$18:$U$29,MATCH(E$7,GRID!$A$18:$A$29,0),MATCH(1,($U$2=GRID!$B$1:$U$1)*(КАЛЕНДАРЬ!O25=GRID!$B$3:$U$3),0)),
INDEX(GRID!$B$18:$U$29,MATCH(E$7,GRID!$A$18:$A$29,0),MATCH(1,($U$2=GRID!$B$1:$U$1)*(КАЛЕНДАРЬ!O25=GRID!$B$3:$U$3),0))*(1-GRID!$L$45))</f>
        <v>57400</v>
      </c>
      <c r="G134" s="5" cm="1">
        <f t="array" ref="G134">IF($I$2="Каникулы вместе",INDEX(GRID!$B$4:$U$15,MATCH(G$7,GRID!$A$4:$A$15,0),MATCH(1,($U$2=GRID!$B$1:$U$1)*(КАЛЕНДАРЬ!O25=GRID!$B$3:$U$3),0)),
INDEX(GRID!$B$4:$U$15,MATCH(G$7,GRID!$A$4:$A$15,0),MATCH(1,($U$2=GRID!$B$1:$U$1)*(КАЛЕНДАРЬ!O25=GRID!$B$3:$U$3),0))*(1-GRID!$L$45))</f>
        <v>59100</v>
      </c>
      <c r="H134" s="5" cm="1">
        <f t="array" ref="H134">IF($I$2="Каникулы вместе",INDEX(GRID!$B$18:$U$29,MATCH(G$7,GRID!$A$18:$A$29,0),MATCH(1,($U$2=GRID!$B$1:$U$1)*(КАЛЕНДАРЬ!O25=GRID!$B$3:$U$3),0)),
INDEX(GRID!$B$18:$U$29,MATCH(G$7,GRID!$A$18:$A$29,0),MATCH(1,($U$2=GRID!$B$1:$U$1)*(КАЛЕНДАРЬ!O25=GRID!$B$3:$U$3),0))*(1-GRID!$L$45))</f>
        <v>64100</v>
      </c>
      <c r="I134" s="5" cm="1">
        <f t="array" ref="I134">IF($I$2="Каникулы вместе",INDEX(GRID!$B$4:$U$15,MATCH(I$7,GRID!$A$4:$A$15,0),MATCH(1,($U$2=GRID!$B$1:$U$1)*(КАЛЕНДАРЬ!O25=GRID!$B$3:$U$3),0)),
INDEX(GRID!$B$4:$U$15,MATCH(I$7,GRID!$A$4:$A$15,0),MATCH(1,($U$2=GRID!$B$1:$U$1)*(КАЛЕНДАРЬ!O25=GRID!$B$3:$U$3),0))*(1-GRID!$L$45))</f>
        <v>65800</v>
      </c>
      <c r="J134" s="5" cm="1">
        <f t="array" ref="J134">IF($I$2="Каникулы вместе",INDEX(GRID!$B$18:$U$29,MATCH(I$7,GRID!$A$18:$A$29,0),MATCH(1,($U$2=GRID!$B$1:$U$1)*(КАЛЕНДАРЬ!O25=GRID!$B$3:$U$3),0)),
INDEX(GRID!$B$18:$U$29,MATCH(I$7,GRID!$A$18:$A$29,0),MATCH(1,($U$2=GRID!$B$1:$U$1)*(КАЛЕНДАРЬ!O25=GRID!$B$3:$U$3),0))*(1-GRID!$L$45))</f>
        <v>70800</v>
      </c>
      <c r="K134" s="5" cm="1">
        <f t="array" ref="K134">IF($I$2="Каникулы вместе",INDEX(GRID!$B$4:$U$15,MATCH(K$7,GRID!$A$4:$A$15,0),MATCH(1,($U$2=GRID!$B$1:$U$1)*(КАЛЕНДАРЬ!O25=GRID!$B$3:$U$3),0)),
INDEX(GRID!$B$4:$U$15,MATCH(K$7,GRID!$A$4:$A$15,0),MATCH(1,($U$2=GRID!$B$1:$U$1)*(КАЛЕНДАРЬ!O25=GRID!$B$3:$U$3),0))*(1-GRID!$L$45))</f>
        <v>72600</v>
      </c>
      <c r="L134" s="5" cm="1">
        <f t="array" ref="L134">IF($I$2="Каникулы вместе",INDEX(GRID!$B$18:$U$29,MATCH(K$7,GRID!$A$18:$A$29,0),MATCH(1,($U$2=GRID!$B$1:$U$1)*(КАЛЕНДАРЬ!O25=GRID!$B$3:$U$3),0)),
INDEX(GRID!$B$18:$U$29,MATCH(K$7,GRID!$A$18:$A$29,0),MATCH(1,($U$2=GRID!$B$1:$U$1)*(КАЛЕНДАРЬ!O25=GRID!$B$3:$U$3),0))*(1-GRID!$L$45))</f>
        <v>77600</v>
      </c>
      <c r="M134" s="5" cm="1">
        <f t="array" ref="M134">IF($I$2="Каникулы вместе",INDEX(GRID!$B$4:$U$15,MATCH(M$7,GRID!$A$4:$A$15,0),MATCH(1,($U$2=GRID!$B$1:$U$1)*(КАЛЕНДАРЬ!O25=GRID!$B$3:$U$3),0)),
INDEX(GRID!$B$4:$U$15,MATCH(M$7,GRID!$A$4:$A$15,0),MATCH(1,($U$2=GRID!$B$1:$U$1)*(КАЛЕНДАРЬ!O25=GRID!$B$3:$U$3),0))*(1-GRID!$L$45))</f>
        <v>96500</v>
      </c>
      <c r="N134" s="5" cm="1">
        <f t="array" ref="N134">IF($I$2="Каникулы вместе",INDEX(GRID!$B$18:$U$29,MATCH(M$7,GRID!$A$18:$A$29,0),MATCH(1,($U$2=GRID!$B$1:$U$1)*(КАЛЕНДАРЬ!O25=GRID!$B$3:$U$3),0)),
INDEX(GRID!$B$18:$U$29,MATCH(M$7,GRID!$A$18:$A$29,0),MATCH(1,($U$2=GRID!$B$1:$U$1)*(КАЛЕНДАРЬ!O25=GRID!$B$3:$U$3),0))*(1-GRID!$L$45))</f>
        <v>101500</v>
      </c>
      <c r="O134" s="5" cm="1">
        <f t="array" ref="O134">IF($I$2="Каникулы вместе",INDEX(GRID!$B$4:$U$15,MATCH(O$7,GRID!$A$4:$A$15,0),MATCH(1,($U$2=GRID!$B$1:$U$1)*(КАЛЕНДАРЬ!O25=GRID!$B$3:$U$3),0)),
INDEX(GRID!$B$4:$U$15,MATCH(O$7,GRID!$A$4:$A$15,0),MATCH(1,($U$2=GRID!$B$1:$U$1)*(КАЛЕНДАРЬ!O25=GRID!$B$3:$U$3),0))*(1-GRID!$L$45))</f>
        <v>135000</v>
      </c>
      <c r="P134" s="5" cm="1">
        <f t="array" ref="P134">IF($I$2="Каникулы вместе",INDEX(GRID!$B$4:$U$15,MATCH(P$7,GRID!$A$4:$A$15,0),MATCH(1,($U$2=GRID!$B$1:$U$1)*(КАЛЕНДАРЬ!O25=GRID!$B$3:$U$3),0)),
INDEX(GRID!$B$4:$U$15,MATCH(P$7,GRID!$A$4:$A$15,0),MATCH(1,($U$2=GRID!$B$1:$U$1)*(КАЛЕНДАРЬ!O25=GRID!$B$3:$U$3),0))*(1-GRID!$L$45))</f>
        <v>181300</v>
      </c>
      <c r="Q134" s="5" cm="1">
        <f t="array" ref="Q134">IF($I$2="Каникулы вместе",INDEX(GRID!$B$4:$U$15,MATCH(Q$7,GRID!$A$4:$A$15,0),MATCH(1,($U$2=GRID!$B$1:$U$1)*(КАЛЕНДАРЬ!O25=GRID!$B$3:$U$3),0)),
INDEX(GRID!$B$4:$U$15,MATCH(Q$7,GRID!$A$4:$A$15,0),MATCH(1,($U$2=GRID!$B$1:$U$1)*(КАЛЕНДАРЬ!O25=GRID!$B$3:$U$3),0))*(1-GRID!$L$45))</f>
        <v>211500</v>
      </c>
      <c r="R134" s="5" cm="1">
        <f t="array" ref="R134">IF($I$2="Каникулы вместе",INDEX(GRID!$B$18:$U$29,MATCH(R$7,GRID!$A$18:$A$29,0),MATCH(1,($U$2=GRID!$B$1:$U$1)*(КАЛЕНДАРЬ!O25=GRID!$B$3:$U$3),0)),
INDEX(GRID!$B$18:$U$29,MATCH(R$7,GRID!$A$18:$A$29,0),MATCH(1,($U$2=GRID!$B$1:$U$1)*(КАЛЕНДАРЬ!O25=GRID!$B$3:$U$3),0))*(1-GRID!$L$45))</f>
        <v>241100</v>
      </c>
      <c r="S134" s="5">
        <f t="array" ref="S134">IF($I$2="Каникулы вместе",INDEX(GRID!$B$4:$U$15,MATCH(S$7,GRID!$A$4:$A$15,0),MATCH(1,($U$2=GRID!$B$1:$U$1)*(КАЛЕНДАРЬ!O25=GRID!$B$3:$U$3),0)),
INDEX(GRID!$B$4:$U$15,MATCH(S$7,GRID!$A$4:$A$15,0),MATCH(1,($U$2=GRID!$B$1:$U$1)*(КАЛЕНДАРЬ!O25=GRID!$B$3:$U$3),0))*(1-GRID!$L$41))</f>
        <v>625800</v>
      </c>
      <c r="T134" s="5">
        <f t="array" ref="T134">IF($I$2="Каникулы вместе",INDEX(GRID!$B$4:$U$15,MATCH(T$7,GRID!$A$4:$A$15,0),MATCH(1,($U$2=GRID!$B$1:$U$1)*(КАЛЕНДАРЬ!O25=GRID!$B$3:$U$3),0)),
INDEX(GRID!$B$4:$U$15,MATCH(T$7,GRID!$A$4:$A$15,0),MATCH(1,($U$2=GRID!$B$1:$U$1)*(КАЛЕНДАРЬ!O25=GRID!$B$3:$U$3),0))*(1-GRID!$L$41))</f>
        <v>769800</v>
      </c>
    </row>
    <row r="135" spans="1:20" hidden="1">
      <c r="A135" s="108" t="s">
        <v>16</v>
      </c>
      <c r="B135" s="109">
        <v>23</v>
      </c>
      <c r="C135" s="5" cm="1">
        <f t="array" ref="C135">IF($I$2="Каникулы вместе",INDEX(GRID!$B$4:$U$15,MATCH(C$7,GRID!$A$4:$A$15,0),MATCH(1,($U$2=GRID!$B$1:$U$1)*(КАЛЕНДАРЬ!O26=GRID!$B$3:$U$3),0)),
INDEX(GRID!$B$4:$U$15,MATCH(C$7,GRID!$A$4:$A$15,0),MATCH(1,($U$2=GRID!$B$1:$U$1)*(КАЛЕНДАРЬ!O26=GRID!$B$3:$U$3),0))*(1-GRID!$L$45))</f>
        <v>43900</v>
      </c>
      <c r="D135" s="5" cm="1">
        <f t="array" ref="D135">IF($I$2="Каникулы вместе",INDEX(GRID!$B$18:$U$29,MATCH(C$7,GRID!$A$18:$A$29,0),MATCH(1,($U$2=GRID!$B$1:$U$1)*(КАЛЕНДАРЬ!O26=GRID!$B$3:$U$3),0)),
INDEX(GRID!$B$18:$U$29,MATCH(C$7,GRID!$A$18:$A$29,0),MATCH(1,($U$2=GRID!$B$1:$U$1)*(КАЛЕНДАРЬ!O26=GRID!$B$3:$U$3),0))*(1-GRID!$L$45))</f>
        <v>48900</v>
      </c>
      <c r="E135" s="5" cm="1">
        <f t="array" ref="E135">IF($I$2="Каникулы вместе",INDEX(GRID!$B$4:$U$15,MATCH(E$7,GRID!$A$4:$A$15,0),MATCH(1,($U$2=GRID!$B$1:$U$1)*(КАЛЕНДАРЬ!O26=GRID!$B$3:$U$3),0)),
INDEX(GRID!$B$4:$U$15,MATCH(E$7,GRID!$A$4:$A$15,0),MATCH(1,($U$2=GRID!$B$1:$U$1)*(КАЛЕНДАРЬ!O26=GRID!$B$3:$U$3),0))*(1-GRID!$L$45))</f>
        <v>52400</v>
      </c>
      <c r="F135" s="5" cm="1">
        <f t="array" ref="F135">IF($I$2="Каникулы вместе",INDEX(GRID!$B$18:$U$29,MATCH(E$7,GRID!$A$18:$A$29,0),MATCH(1,($U$2=GRID!$B$1:$U$1)*(КАЛЕНДАРЬ!O26=GRID!$B$3:$U$3),0)),
INDEX(GRID!$B$18:$U$29,MATCH(E$7,GRID!$A$18:$A$29,0),MATCH(1,($U$2=GRID!$B$1:$U$1)*(КАЛЕНДАРЬ!O26=GRID!$B$3:$U$3),0))*(1-GRID!$L$45))</f>
        <v>57400</v>
      </c>
      <c r="G135" s="5" cm="1">
        <f t="array" ref="G135">IF($I$2="Каникулы вместе",INDEX(GRID!$B$4:$U$15,MATCH(G$7,GRID!$A$4:$A$15,0),MATCH(1,($U$2=GRID!$B$1:$U$1)*(КАЛЕНДАРЬ!O26=GRID!$B$3:$U$3),0)),
INDEX(GRID!$B$4:$U$15,MATCH(G$7,GRID!$A$4:$A$15,0),MATCH(1,($U$2=GRID!$B$1:$U$1)*(КАЛЕНДАРЬ!O26=GRID!$B$3:$U$3),0))*(1-GRID!$L$45))</f>
        <v>59100</v>
      </c>
      <c r="H135" s="5" cm="1">
        <f t="array" ref="H135">IF($I$2="Каникулы вместе",INDEX(GRID!$B$18:$U$29,MATCH(G$7,GRID!$A$18:$A$29,0),MATCH(1,($U$2=GRID!$B$1:$U$1)*(КАЛЕНДАРЬ!O26=GRID!$B$3:$U$3),0)),
INDEX(GRID!$B$18:$U$29,MATCH(G$7,GRID!$A$18:$A$29,0),MATCH(1,($U$2=GRID!$B$1:$U$1)*(КАЛЕНДАРЬ!O26=GRID!$B$3:$U$3),0))*(1-GRID!$L$45))</f>
        <v>64100</v>
      </c>
      <c r="I135" s="5" cm="1">
        <f t="array" ref="I135">IF($I$2="Каникулы вместе",INDEX(GRID!$B$4:$U$15,MATCH(I$7,GRID!$A$4:$A$15,0),MATCH(1,($U$2=GRID!$B$1:$U$1)*(КАЛЕНДАРЬ!O26=GRID!$B$3:$U$3),0)),
INDEX(GRID!$B$4:$U$15,MATCH(I$7,GRID!$A$4:$A$15,0),MATCH(1,($U$2=GRID!$B$1:$U$1)*(КАЛЕНДАРЬ!O26=GRID!$B$3:$U$3),0))*(1-GRID!$L$45))</f>
        <v>65800</v>
      </c>
      <c r="J135" s="5" cm="1">
        <f t="array" ref="J135">IF($I$2="Каникулы вместе",INDEX(GRID!$B$18:$U$29,MATCH(I$7,GRID!$A$18:$A$29,0),MATCH(1,($U$2=GRID!$B$1:$U$1)*(КАЛЕНДАРЬ!O26=GRID!$B$3:$U$3),0)),
INDEX(GRID!$B$18:$U$29,MATCH(I$7,GRID!$A$18:$A$29,0),MATCH(1,($U$2=GRID!$B$1:$U$1)*(КАЛЕНДАРЬ!O26=GRID!$B$3:$U$3),0))*(1-GRID!$L$45))</f>
        <v>70800</v>
      </c>
      <c r="K135" s="5" cm="1">
        <f t="array" ref="K135">IF($I$2="Каникулы вместе",INDEX(GRID!$B$4:$U$15,MATCH(K$7,GRID!$A$4:$A$15,0),MATCH(1,($U$2=GRID!$B$1:$U$1)*(КАЛЕНДАРЬ!O26=GRID!$B$3:$U$3),0)),
INDEX(GRID!$B$4:$U$15,MATCH(K$7,GRID!$A$4:$A$15,0),MATCH(1,($U$2=GRID!$B$1:$U$1)*(КАЛЕНДАРЬ!O26=GRID!$B$3:$U$3),0))*(1-GRID!$L$45))</f>
        <v>72600</v>
      </c>
      <c r="L135" s="5" cm="1">
        <f t="array" ref="L135">IF($I$2="Каникулы вместе",INDEX(GRID!$B$18:$U$29,MATCH(K$7,GRID!$A$18:$A$29,0),MATCH(1,($U$2=GRID!$B$1:$U$1)*(КАЛЕНДАРЬ!O26=GRID!$B$3:$U$3),0)),
INDEX(GRID!$B$18:$U$29,MATCH(K$7,GRID!$A$18:$A$29,0),MATCH(1,($U$2=GRID!$B$1:$U$1)*(КАЛЕНДАРЬ!O26=GRID!$B$3:$U$3),0))*(1-GRID!$L$45))</f>
        <v>77600</v>
      </c>
      <c r="M135" s="5" cm="1">
        <f t="array" ref="M135">IF($I$2="Каникулы вместе",INDEX(GRID!$B$4:$U$15,MATCH(M$7,GRID!$A$4:$A$15,0),MATCH(1,($U$2=GRID!$B$1:$U$1)*(КАЛЕНДАРЬ!O26=GRID!$B$3:$U$3),0)),
INDEX(GRID!$B$4:$U$15,MATCH(M$7,GRID!$A$4:$A$15,0),MATCH(1,($U$2=GRID!$B$1:$U$1)*(КАЛЕНДАРЬ!O26=GRID!$B$3:$U$3),0))*(1-GRID!$L$45))</f>
        <v>96500</v>
      </c>
      <c r="N135" s="5" cm="1">
        <f t="array" ref="N135">IF($I$2="Каникулы вместе",INDEX(GRID!$B$18:$U$29,MATCH(M$7,GRID!$A$18:$A$29,0),MATCH(1,($U$2=GRID!$B$1:$U$1)*(КАЛЕНДАРЬ!O26=GRID!$B$3:$U$3),0)),
INDEX(GRID!$B$18:$U$29,MATCH(M$7,GRID!$A$18:$A$29,0),MATCH(1,($U$2=GRID!$B$1:$U$1)*(КАЛЕНДАРЬ!O26=GRID!$B$3:$U$3),0))*(1-GRID!$L$45))</f>
        <v>101500</v>
      </c>
      <c r="O135" s="5" cm="1">
        <f t="array" ref="O135">IF($I$2="Каникулы вместе",INDEX(GRID!$B$4:$U$15,MATCH(O$7,GRID!$A$4:$A$15,0),MATCH(1,($U$2=GRID!$B$1:$U$1)*(КАЛЕНДАРЬ!O26=GRID!$B$3:$U$3),0)),
INDEX(GRID!$B$4:$U$15,MATCH(O$7,GRID!$A$4:$A$15,0),MATCH(1,($U$2=GRID!$B$1:$U$1)*(КАЛЕНДАРЬ!O26=GRID!$B$3:$U$3),0))*(1-GRID!$L$45))</f>
        <v>135000</v>
      </c>
      <c r="P135" s="5" cm="1">
        <f t="array" ref="P135">IF($I$2="Каникулы вместе",INDEX(GRID!$B$4:$U$15,MATCH(P$7,GRID!$A$4:$A$15,0),MATCH(1,($U$2=GRID!$B$1:$U$1)*(КАЛЕНДАРЬ!O26=GRID!$B$3:$U$3),0)),
INDEX(GRID!$B$4:$U$15,MATCH(P$7,GRID!$A$4:$A$15,0),MATCH(1,($U$2=GRID!$B$1:$U$1)*(КАЛЕНДАРЬ!O26=GRID!$B$3:$U$3),0))*(1-GRID!$L$45))</f>
        <v>181300</v>
      </c>
      <c r="Q135" s="5" cm="1">
        <f t="array" ref="Q135">IF($I$2="Каникулы вместе",INDEX(GRID!$B$4:$U$15,MATCH(Q$7,GRID!$A$4:$A$15,0),MATCH(1,($U$2=GRID!$B$1:$U$1)*(КАЛЕНДАРЬ!O26=GRID!$B$3:$U$3),0)),
INDEX(GRID!$B$4:$U$15,MATCH(Q$7,GRID!$A$4:$A$15,0),MATCH(1,($U$2=GRID!$B$1:$U$1)*(КАЛЕНДАРЬ!O26=GRID!$B$3:$U$3),0))*(1-GRID!$L$45))</f>
        <v>211500</v>
      </c>
      <c r="R135" s="5" cm="1">
        <f t="array" ref="R135">IF($I$2="Каникулы вместе",INDEX(GRID!$B$18:$U$29,MATCH(R$7,GRID!$A$18:$A$29,0),MATCH(1,($U$2=GRID!$B$1:$U$1)*(КАЛЕНДАРЬ!O26=GRID!$B$3:$U$3),0)),
INDEX(GRID!$B$18:$U$29,MATCH(R$7,GRID!$A$18:$A$29,0),MATCH(1,($U$2=GRID!$B$1:$U$1)*(КАЛЕНДАРЬ!O26=GRID!$B$3:$U$3),0))*(1-GRID!$L$45))</f>
        <v>241100</v>
      </c>
      <c r="S135" s="5">
        <f t="array" ref="S135">IF($I$2="Каникулы вместе",INDEX(GRID!$B$4:$U$15,MATCH(S$7,GRID!$A$4:$A$15,0),MATCH(1,($U$2=GRID!$B$1:$U$1)*(КАЛЕНДАРЬ!O26=GRID!$B$3:$U$3),0)),
INDEX(GRID!$B$4:$U$15,MATCH(S$7,GRID!$A$4:$A$15,0),MATCH(1,($U$2=GRID!$B$1:$U$1)*(КАЛЕНДАРЬ!O26=GRID!$B$3:$U$3),0))*(1-GRID!$L$41))</f>
        <v>625800</v>
      </c>
      <c r="T135" s="5">
        <f t="array" ref="T135">IF($I$2="Каникулы вместе",INDEX(GRID!$B$4:$U$15,MATCH(T$7,GRID!$A$4:$A$15,0),MATCH(1,($U$2=GRID!$B$1:$U$1)*(КАЛЕНДАРЬ!O26=GRID!$B$3:$U$3),0)),
INDEX(GRID!$B$4:$U$15,MATCH(T$7,GRID!$A$4:$A$15,0),MATCH(1,($U$2=GRID!$B$1:$U$1)*(КАЛЕНДАРЬ!O26=GRID!$B$3:$U$3),0))*(1-GRID!$L$41))</f>
        <v>769800</v>
      </c>
    </row>
    <row r="136" spans="1:20" hidden="1">
      <c r="A136" s="108" t="s">
        <v>17</v>
      </c>
      <c r="B136" s="109">
        <v>24</v>
      </c>
      <c r="C136" s="5" cm="1">
        <f t="array" ref="C136">IF($I$2="Каникулы вместе",INDEX(GRID!$B$4:$U$15,MATCH(C$7,GRID!$A$4:$A$15,0),MATCH(1,($U$2=GRID!$B$1:$U$1)*(КАЛЕНДАРЬ!O27=GRID!$B$3:$U$3),0)),
INDEX(GRID!$B$4:$U$15,MATCH(C$7,GRID!$A$4:$A$15,0),MATCH(1,($U$2=GRID!$B$1:$U$1)*(КАЛЕНДАРЬ!O27=GRID!$B$3:$U$3),0))*(1-GRID!$L$45))</f>
        <v>43900</v>
      </c>
      <c r="D136" s="5" cm="1">
        <f t="array" ref="D136">IF($I$2="Каникулы вместе",INDEX(GRID!$B$18:$U$29,MATCH(C$7,GRID!$A$18:$A$29,0),MATCH(1,($U$2=GRID!$B$1:$U$1)*(КАЛЕНДАРЬ!O27=GRID!$B$3:$U$3),0)),
INDEX(GRID!$B$18:$U$29,MATCH(C$7,GRID!$A$18:$A$29,0),MATCH(1,($U$2=GRID!$B$1:$U$1)*(КАЛЕНДАРЬ!O27=GRID!$B$3:$U$3),0))*(1-GRID!$L$45))</f>
        <v>48900</v>
      </c>
      <c r="E136" s="5" cm="1">
        <f t="array" ref="E136">IF($I$2="Каникулы вместе",INDEX(GRID!$B$4:$U$15,MATCH(E$7,GRID!$A$4:$A$15,0),MATCH(1,($U$2=GRID!$B$1:$U$1)*(КАЛЕНДАРЬ!O27=GRID!$B$3:$U$3),0)),
INDEX(GRID!$B$4:$U$15,MATCH(E$7,GRID!$A$4:$A$15,0),MATCH(1,($U$2=GRID!$B$1:$U$1)*(КАЛЕНДАРЬ!O27=GRID!$B$3:$U$3),0))*(1-GRID!$L$45))</f>
        <v>52400</v>
      </c>
      <c r="F136" s="5" cm="1">
        <f t="array" ref="F136">IF($I$2="Каникулы вместе",INDEX(GRID!$B$18:$U$29,MATCH(E$7,GRID!$A$18:$A$29,0),MATCH(1,($U$2=GRID!$B$1:$U$1)*(КАЛЕНДАРЬ!O27=GRID!$B$3:$U$3),0)),
INDEX(GRID!$B$18:$U$29,MATCH(E$7,GRID!$A$18:$A$29,0),MATCH(1,($U$2=GRID!$B$1:$U$1)*(КАЛЕНДАРЬ!O27=GRID!$B$3:$U$3),0))*(1-GRID!$L$45))</f>
        <v>57400</v>
      </c>
      <c r="G136" s="5" cm="1">
        <f t="array" ref="G136">IF($I$2="Каникулы вместе",INDEX(GRID!$B$4:$U$15,MATCH(G$7,GRID!$A$4:$A$15,0),MATCH(1,($U$2=GRID!$B$1:$U$1)*(КАЛЕНДАРЬ!O27=GRID!$B$3:$U$3),0)),
INDEX(GRID!$B$4:$U$15,MATCH(G$7,GRID!$A$4:$A$15,0),MATCH(1,($U$2=GRID!$B$1:$U$1)*(КАЛЕНДАРЬ!O27=GRID!$B$3:$U$3),0))*(1-GRID!$L$45))</f>
        <v>59100</v>
      </c>
      <c r="H136" s="5" cm="1">
        <f t="array" ref="H136">IF($I$2="Каникулы вместе",INDEX(GRID!$B$18:$U$29,MATCH(G$7,GRID!$A$18:$A$29,0),MATCH(1,($U$2=GRID!$B$1:$U$1)*(КАЛЕНДАРЬ!O27=GRID!$B$3:$U$3),0)),
INDEX(GRID!$B$18:$U$29,MATCH(G$7,GRID!$A$18:$A$29,0),MATCH(1,($U$2=GRID!$B$1:$U$1)*(КАЛЕНДАРЬ!O27=GRID!$B$3:$U$3),0))*(1-GRID!$L$45))</f>
        <v>64100</v>
      </c>
      <c r="I136" s="5" cm="1">
        <f t="array" ref="I136">IF($I$2="Каникулы вместе",INDEX(GRID!$B$4:$U$15,MATCH(I$7,GRID!$A$4:$A$15,0),MATCH(1,($U$2=GRID!$B$1:$U$1)*(КАЛЕНДАРЬ!O27=GRID!$B$3:$U$3),0)),
INDEX(GRID!$B$4:$U$15,MATCH(I$7,GRID!$A$4:$A$15,0),MATCH(1,($U$2=GRID!$B$1:$U$1)*(КАЛЕНДАРЬ!O27=GRID!$B$3:$U$3),0))*(1-GRID!$L$45))</f>
        <v>65800</v>
      </c>
      <c r="J136" s="5" cm="1">
        <f t="array" ref="J136">IF($I$2="Каникулы вместе",INDEX(GRID!$B$18:$U$29,MATCH(I$7,GRID!$A$18:$A$29,0),MATCH(1,($U$2=GRID!$B$1:$U$1)*(КАЛЕНДАРЬ!O27=GRID!$B$3:$U$3),0)),
INDEX(GRID!$B$18:$U$29,MATCH(I$7,GRID!$A$18:$A$29,0),MATCH(1,($U$2=GRID!$B$1:$U$1)*(КАЛЕНДАРЬ!O27=GRID!$B$3:$U$3),0))*(1-GRID!$L$45))</f>
        <v>70800</v>
      </c>
      <c r="K136" s="5" cm="1">
        <f t="array" ref="K136">IF($I$2="Каникулы вместе",INDEX(GRID!$B$4:$U$15,MATCH(K$7,GRID!$A$4:$A$15,0),MATCH(1,($U$2=GRID!$B$1:$U$1)*(КАЛЕНДАРЬ!O27=GRID!$B$3:$U$3),0)),
INDEX(GRID!$B$4:$U$15,MATCH(K$7,GRID!$A$4:$A$15,0),MATCH(1,($U$2=GRID!$B$1:$U$1)*(КАЛЕНДАРЬ!O27=GRID!$B$3:$U$3),0))*(1-GRID!$L$45))</f>
        <v>72600</v>
      </c>
      <c r="L136" s="5" cm="1">
        <f t="array" ref="L136">IF($I$2="Каникулы вместе",INDEX(GRID!$B$18:$U$29,MATCH(K$7,GRID!$A$18:$A$29,0),MATCH(1,($U$2=GRID!$B$1:$U$1)*(КАЛЕНДАРЬ!O27=GRID!$B$3:$U$3),0)),
INDEX(GRID!$B$18:$U$29,MATCH(K$7,GRID!$A$18:$A$29,0),MATCH(1,($U$2=GRID!$B$1:$U$1)*(КАЛЕНДАРЬ!O27=GRID!$B$3:$U$3),0))*(1-GRID!$L$45))</f>
        <v>77600</v>
      </c>
      <c r="M136" s="5" cm="1">
        <f t="array" ref="M136">IF($I$2="Каникулы вместе",INDEX(GRID!$B$4:$U$15,MATCH(M$7,GRID!$A$4:$A$15,0),MATCH(1,($U$2=GRID!$B$1:$U$1)*(КАЛЕНДАРЬ!O27=GRID!$B$3:$U$3),0)),
INDEX(GRID!$B$4:$U$15,MATCH(M$7,GRID!$A$4:$A$15,0),MATCH(1,($U$2=GRID!$B$1:$U$1)*(КАЛЕНДАРЬ!O27=GRID!$B$3:$U$3),0))*(1-GRID!$L$45))</f>
        <v>96500</v>
      </c>
      <c r="N136" s="5" cm="1">
        <f t="array" ref="N136">IF($I$2="Каникулы вместе",INDEX(GRID!$B$18:$U$29,MATCH(M$7,GRID!$A$18:$A$29,0),MATCH(1,($U$2=GRID!$B$1:$U$1)*(КАЛЕНДАРЬ!O27=GRID!$B$3:$U$3),0)),
INDEX(GRID!$B$18:$U$29,MATCH(M$7,GRID!$A$18:$A$29,0),MATCH(1,($U$2=GRID!$B$1:$U$1)*(КАЛЕНДАРЬ!O27=GRID!$B$3:$U$3),0))*(1-GRID!$L$45))</f>
        <v>101500</v>
      </c>
      <c r="O136" s="5" cm="1">
        <f t="array" ref="O136">IF($I$2="Каникулы вместе",INDEX(GRID!$B$4:$U$15,MATCH(O$7,GRID!$A$4:$A$15,0),MATCH(1,($U$2=GRID!$B$1:$U$1)*(КАЛЕНДАРЬ!O27=GRID!$B$3:$U$3),0)),
INDEX(GRID!$B$4:$U$15,MATCH(O$7,GRID!$A$4:$A$15,0),MATCH(1,($U$2=GRID!$B$1:$U$1)*(КАЛЕНДАРЬ!O27=GRID!$B$3:$U$3),0))*(1-GRID!$L$45))</f>
        <v>135000</v>
      </c>
      <c r="P136" s="5" cm="1">
        <f t="array" ref="P136">IF($I$2="Каникулы вместе",INDEX(GRID!$B$4:$U$15,MATCH(P$7,GRID!$A$4:$A$15,0),MATCH(1,($U$2=GRID!$B$1:$U$1)*(КАЛЕНДАРЬ!O27=GRID!$B$3:$U$3),0)),
INDEX(GRID!$B$4:$U$15,MATCH(P$7,GRID!$A$4:$A$15,0),MATCH(1,($U$2=GRID!$B$1:$U$1)*(КАЛЕНДАРЬ!O27=GRID!$B$3:$U$3),0))*(1-GRID!$L$45))</f>
        <v>181300</v>
      </c>
      <c r="Q136" s="5" cm="1">
        <f t="array" ref="Q136">IF($I$2="Каникулы вместе",INDEX(GRID!$B$4:$U$15,MATCH(Q$7,GRID!$A$4:$A$15,0),MATCH(1,($U$2=GRID!$B$1:$U$1)*(КАЛЕНДАРЬ!O27=GRID!$B$3:$U$3),0)),
INDEX(GRID!$B$4:$U$15,MATCH(Q$7,GRID!$A$4:$A$15,0),MATCH(1,($U$2=GRID!$B$1:$U$1)*(КАЛЕНДАРЬ!O27=GRID!$B$3:$U$3),0))*(1-GRID!$L$45))</f>
        <v>211500</v>
      </c>
      <c r="R136" s="5" cm="1">
        <f t="array" ref="R136">IF($I$2="Каникулы вместе",INDEX(GRID!$B$18:$U$29,MATCH(R$7,GRID!$A$18:$A$29,0),MATCH(1,($U$2=GRID!$B$1:$U$1)*(КАЛЕНДАРЬ!O27=GRID!$B$3:$U$3),0)),
INDEX(GRID!$B$18:$U$29,MATCH(R$7,GRID!$A$18:$A$29,0),MATCH(1,($U$2=GRID!$B$1:$U$1)*(КАЛЕНДАРЬ!O27=GRID!$B$3:$U$3),0))*(1-GRID!$L$45))</f>
        <v>241100</v>
      </c>
      <c r="S136" s="5">
        <f t="array" ref="S136">IF($I$2="Каникулы вместе",INDEX(GRID!$B$4:$U$15,MATCH(S$7,GRID!$A$4:$A$15,0),MATCH(1,($U$2=GRID!$B$1:$U$1)*(КАЛЕНДАРЬ!O27=GRID!$B$3:$U$3),0)),
INDEX(GRID!$B$4:$U$15,MATCH(S$7,GRID!$A$4:$A$15,0),MATCH(1,($U$2=GRID!$B$1:$U$1)*(КАЛЕНДАРЬ!O27=GRID!$B$3:$U$3),0))*(1-GRID!$L$41))</f>
        <v>625800</v>
      </c>
      <c r="T136" s="5">
        <f t="array" ref="T136">IF($I$2="Каникулы вместе",INDEX(GRID!$B$4:$U$15,MATCH(T$7,GRID!$A$4:$A$15,0),MATCH(1,($U$2=GRID!$B$1:$U$1)*(КАЛЕНДАРЬ!O27=GRID!$B$3:$U$3),0)),
INDEX(GRID!$B$4:$U$15,MATCH(T$7,GRID!$A$4:$A$15,0),MATCH(1,($U$2=GRID!$B$1:$U$1)*(КАЛЕНДАРЬ!O27=GRID!$B$3:$U$3),0))*(1-GRID!$L$41))</f>
        <v>769800</v>
      </c>
    </row>
    <row r="137" spans="1:20" hidden="1">
      <c r="A137" s="108" t="s">
        <v>11</v>
      </c>
      <c r="B137" s="109">
        <v>25</v>
      </c>
      <c r="C137" s="5" cm="1">
        <f t="array" ref="C137">IF($I$2="Каникулы вместе",INDEX(GRID!$B$4:$U$15,MATCH(C$7,GRID!$A$4:$A$15,0),MATCH(1,($U$2=GRID!$B$1:$U$1)*(КАЛЕНДАРЬ!O28=GRID!$B$3:$U$3),0)),
INDEX(GRID!$B$4:$U$15,MATCH(C$7,GRID!$A$4:$A$15,0),MATCH(1,($U$2=GRID!$B$1:$U$1)*(КАЛЕНДАРЬ!O28=GRID!$B$3:$U$3),0))*(1-GRID!$L$45))</f>
        <v>43900</v>
      </c>
      <c r="D137" s="5" cm="1">
        <f t="array" ref="D137">IF($I$2="Каникулы вместе",INDEX(GRID!$B$18:$U$29,MATCH(C$7,GRID!$A$18:$A$29,0),MATCH(1,($U$2=GRID!$B$1:$U$1)*(КАЛЕНДАРЬ!O28=GRID!$B$3:$U$3),0)),
INDEX(GRID!$B$18:$U$29,MATCH(C$7,GRID!$A$18:$A$29,0),MATCH(1,($U$2=GRID!$B$1:$U$1)*(КАЛЕНДАРЬ!O28=GRID!$B$3:$U$3),0))*(1-GRID!$L$45))</f>
        <v>48900</v>
      </c>
      <c r="E137" s="5" cm="1">
        <f t="array" ref="E137">IF($I$2="Каникулы вместе",INDEX(GRID!$B$4:$U$15,MATCH(E$7,GRID!$A$4:$A$15,0),MATCH(1,($U$2=GRID!$B$1:$U$1)*(КАЛЕНДАРЬ!O28=GRID!$B$3:$U$3),0)),
INDEX(GRID!$B$4:$U$15,MATCH(E$7,GRID!$A$4:$A$15,0),MATCH(1,($U$2=GRID!$B$1:$U$1)*(КАЛЕНДАРЬ!O28=GRID!$B$3:$U$3),0))*(1-GRID!$L$45))</f>
        <v>52400</v>
      </c>
      <c r="F137" s="5" cm="1">
        <f t="array" ref="F137">IF($I$2="Каникулы вместе",INDEX(GRID!$B$18:$U$29,MATCH(E$7,GRID!$A$18:$A$29,0),MATCH(1,($U$2=GRID!$B$1:$U$1)*(КАЛЕНДАРЬ!O28=GRID!$B$3:$U$3),0)),
INDEX(GRID!$B$18:$U$29,MATCH(E$7,GRID!$A$18:$A$29,0),MATCH(1,($U$2=GRID!$B$1:$U$1)*(КАЛЕНДАРЬ!O28=GRID!$B$3:$U$3),0))*(1-GRID!$L$45))</f>
        <v>57400</v>
      </c>
      <c r="G137" s="5" cm="1">
        <f t="array" ref="G137">IF($I$2="Каникулы вместе",INDEX(GRID!$B$4:$U$15,MATCH(G$7,GRID!$A$4:$A$15,0),MATCH(1,($U$2=GRID!$B$1:$U$1)*(КАЛЕНДАРЬ!O28=GRID!$B$3:$U$3),0)),
INDEX(GRID!$B$4:$U$15,MATCH(G$7,GRID!$A$4:$A$15,0),MATCH(1,($U$2=GRID!$B$1:$U$1)*(КАЛЕНДАРЬ!O28=GRID!$B$3:$U$3),0))*(1-GRID!$L$45))</f>
        <v>59100</v>
      </c>
      <c r="H137" s="5" cm="1">
        <f t="array" ref="H137">IF($I$2="Каникулы вместе",INDEX(GRID!$B$18:$U$29,MATCH(G$7,GRID!$A$18:$A$29,0),MATCH(1,($U$2=GRID!$B$1:$U$1)*(КАЛЕНДАРЬ!O28=GRID!$B$3:$U$3),0)),
INDEX(GRID!$B$18:$U$29,MATCH(G$7,GRID!$A$18:$A$29,0),MATCH(1,($U$2=GRID!$B$1:$U$1)*(КАЛЕНДАРЬ!O28=GRID!$B$3:$U$3),0))*(1-GRID!$L$45))</f>
        <v>64100</v>
      </c>
      <c r="I137" s="5" cm="1">
        <f t="array" ref="I137">IF($I$2="Каникулы вместе",INDEX(GRID!$B$4:$U$15,MATCH(I$7,GRID!$A$4:$A$15,0),MATCH(1,($U$2=GRID!$B$1:$U$1)*(КАЛЕНДАРЬ!O28=GRID!$B$3:$U$3),0)),
INDEX(GRID!$B$4:$U$15,MATCH(I$7,GRID!$A$4:$A$15,0),MATCH(1,($U$2=GRID!$B$1:$U$1)*(КАЛЕНДАРЬ!O28=GRID!$B$3:$U$3),0))*(1-GRID!$L$45))</f>
        <v>65800</v>
      </c>
      <c r="J137" s="5" cm="1">
        <f t="array" ref="J137">IF($I$2="Каникулы вместе",INDEX(GRID!$B$18:$U$29,MATCH(I$7,GRID!$A$18:$A$29,0),MATCH(1,($U$2=GRID!$B$1:$U$1)*(КАЛЕНДАРЬ!O28=GRID!$B$3:$U$3),0)),
INDEX(GRID!$B$18:$U$29,MATCH(I$7,GRID!$A$18:$A$29,0),MATCH(1,($U$2=GRID!$B$1:$U$1)*(КАЛЕНДАРЬ!O28=GRID!$B$3:$U$3),0))*(1-GRID!$L$45))</f>
        <v>70800</v>
      </c>
      <c r="K137" s="5" cm="1">
        <f t="array" ref="K137">IF($I$2="Каникулы вместе",INDEX(GRID!$B$4:$U$15,MATCH(K$7,GRID!$A$4:$A$15,0),MATCH(1,($U$2=GRID!$B$1:$U$1)*(КАЛЕНДАРЬ!O28=GRID!$B$3:$U$3),0)),
INDEX(GRID!$B$4:$U$15,MATCH(K$7,GRID!$A$4:$A$15,0),MATCH(1,($U$2=GRID!$B$1:$U$1)*(КАЛЕНДАРЬ!O28=GRID!$B$3:$U$3),0))*(1-GRID!$L$45))</f>
        <v>72600</v>
      </c>
      <c r="L137" s="5" cm="1">
        <f t="array" ref="L137">IF($I$2="Каникулы вместе",INDEX(GRID!$B$18:$U$29,MATCH(K$7,GRID!$A$18:$A$29,0),MATCH(1,($U$2=GRID!$B$1:$U$1)*(КАЛЕНДАРЬ!O28=GRID!$B$3:$U$3),0)),
INDEX(GRID!$B$18:$U$29,MATCH(K$7,GRID!$A$18:$A$29,0),MATCH(1,($U$2=GRID!$B$1:$U$1)*(КАЛЕНДАРЬ!O28=GRID!$B$3:$U$3),0))*(1-GRID!$L$45))</f>
        <v>77600</v>
      </c>
      <c r="M137" s="5" cm="1">
        <f t="array" ref="M137">IF($I$2="Каникулы вместе",INDEX(GRID!$B$4:$U$15,MATCH(M$7,GRID!$A$4:$A$15,0),MATCH(1,($U$2=GRID!$B$1:$U$1)*(КАЛЕНДАРЬ!O28=GRID!$B$3:$U$3),0)),
INDEX(GRID!$B$4:$U$15,MATCH(M$7,GRID!$A$4:$A$15,0),MATCH(1,($U$2=GRID!$B$1:$U$1)*(КАЛЕНДАРЬ!O28=GRID!$B$3:$U$3),0))*(1-GRID!$L$45))</f>
        <v>96500</v>
      </c>
      <c r="N137" s="5" cm="1">
        <f t="array" ref="N137">IF($I$2="Каникулы вместе",INDEX(GRID!$B$18:$U$29,MATCH(M$7,GRID!$A$18:$A$29,0),MATCH(1,($U$2=GRID!$B$1:$U$1)*(КАЛЕНДАРЬ!O28=GRID!$B$3:$U$3),0)),
INDEX(GRID!$B$18:$U$29,MATCH(M$7,GRID!$A$18:$A$29,0),MATCH(1,($U$2=GRID!$B$1:$U$1)*(КАЛЕНДАРЬ!O28=GRID!$B$3:$U$3),0))*(1-GRID!$L$45))</f>
        <v>101500</v>
      </c>
      <c r="O137" s="5" cm="1">
        <f t="array" ref="O137">IF($I$2="Каникулы вместе",INDEX(GRID!$B$4:$U$15,MATCH(O$7,GRID!$A$4:$A$15,0),MATCH(1,($U$2=GRID!$B$1:$U$1)*(КАЛЕНДАРЬ!O28=GRID!$B$3:$U$3),0)),
INDEX(GRID!$B$4:$U$15,MATCH(O$7,GRID!$A$4:$A$15,0),MATCH(1,($U$2=GRID!$B$1:$U$1)*(КАЛЕНДАРЬ!O28=GRID!$B$3:$U$3),0))*(1-GRID!$L$45))</f>
        <v>135000</v>
      </c>
      <c r="P137" s="5" cm="1">
        <f t="array" ref="P137">IF($I$2="Каникулы вместе",INDEX(GRID!$B$4:$U$15,MATCH(P$7,GRID!$A$4:$A$15,0),MATCH(1,($U$2=GRID!$B$1:$U$1)*(КАЛЕНДАРЬ!O28=GRID!$B$3:$U$3),0)),
INDEX(GRID!$B$4:$U$15,MATCH(P$7,GRID!$A$4:$A$15,0),MATCH(1,($U$2=GRID!$B$1:$U$1)*(КАЛЕНДАРЬ!O28=GRID!$B$3:$U$3),0))*(1-GRID!$L$45))</f>
        <v>181300</v>
      </c>
      <c r="Q137" s="5" cm="1">
        <f t="array" ref="Q137">IF($I$2="Каникулы вместе",INDEX(GRID!$B$4:$U$15,MATCH(Q$7,GRID!$A$4:$A$15,0),MATCH(1,($U$2=GRID!$B$1:$U$1)*(КАЛЕНДАРЬ!O28=GRID!$B$3:$U$3),0)),
INDEX(GRID!$B$4:$U$15,MATCH(Q$7,GRID!$A$4:$A$15,0),MATCH(1,($U$2=GRID!$B$1:$U$1)*(КАЛЕНДАРЬ!O28=GRID!$B$3:$U$3),0))*(1-GRID!$L$45))</f>
        <v>211500</v>
      </c>
      <c r="R137" s="5" cm="1">
        <f t="array" ref="R137">IF($I$2="Каникулы вместе",INDEX(GRID!$B$18:$U$29,MATCH(R$7,GRID!$A$18:$A$29,0),MATCH(1,($U$2=GRID!$B$1:$U$1)*(КАЛЕНДАРЬ!O28=GRID!$B$3:$U$3),0)),
INDEX(GRID!$B$18:$U$29,MATCH(R$7,GRID!$A$18:$A$29,0),MATCH(1,($U$2=GRID!$B$1:$U$1)*(КАЛЕНДАРЬ!O28=GRID!$B$3:$U$3),0))*(1-GRID!$L$45))</f>
        <v>241100</v>
      </c>
      <c r="S137" s="5">
        <f t="array" ref="S137">IF($I$2="Каникулы вместе",INDEX(GRID!$B$4:$U$15,MATCH(S$7,GRID!$A$4:$A$15,0),MATCH(1,($U$2=GRID!$B$1:$U$1)*(КАЛЕНДАРЬ!O28=GRID!$B$3:$U$3),0)),
INDEX(GRID!$B$4:$U$15,MATCH(S$7,GRID!$A$4:$A$15,0),MATCH(1,($U$2=GRID!$B$1:$U$1)*(КАЛЕНДАРЬ!O28=GRID!$B$3:$U$3),0))*(1-GRID!$L$41))</f>
        <v>625800</v>
      </c>
      <c r="T137" s="5">
        <f t="array" ref="T137">IF($I$2="Каникулы вместе",INDEX(GRID!$B$4:$U$15,MATCH(T$7,GRID!$A$4:$A$15,0),MATCH(1,($U$2=GRID!$B$1:$U$1)*(КАЛЕНДАРЬ!O28=GRID!$B$3:$U$3),0)),
INDEX(GRID!$B$4:$U$15,MATCH(T$7,GRID!$A$4:$A$15,0),MATCH(1,($U$2=GRID!$B$1:$U$1)*(КАЛЕНДАРЬ!O28=GRID!$B$3:$U$3),0))*(1-GRID!$L$41))</f>
        <v>769800</v>
      </c>
    </row>
    <row r="138" spans="1:20" hidden="1">
      <c r="A138" s="108" t="s">
        <v>12</v>
      </c>
      <c r="B138" s="109">
        <v>26</v>
      </c>
      <c r="C138" s="5" cm="1">
        <f t="array" ref="C138">IF($I$2="Каникулы вместе",INDEX(GRID!$B$4:$U$15,MATCH(C$7,GRID!$A$4:$A$15,0),MATCH(1,($U$2=GRID!$B$1:$U$1)*(КАЛЕНДАРЬ!O29=GRID!$B$3:$U$3),0)),
INDEX(GRID!$B$4:$U$15,MATCH(C$7,GRID!$A$4:$A$15,0),MATCH(1,($U$2=GRID!$B$1:$U$1)*(КАЛЕНДАРЬ!O29=GRID!$B$3:$U$3),0))*(1-GRID!$L$45))</f>
        <v>43900</v>
      </c>
      <c r="D138" s="5" cm="1">
        <f t="array" ref="D138">IF($I$2="Каникулы вместе",INDEX(GRID!$B$18:$U$29,MATCH(C$7,GRID!$A$18:$A$29,0),MATCH(1,($U$2=GRID!$B$1:$U$1)*(КАЛЕНДАРЬ!O29=GRID!$B$3:$U$3),0)),
INDEX(GRID!$B$18:$U$29,MATCH(C$7,GRID!$A$18:$A$29,0),MATCH(1,($U$2=GRID!$B$1:$U$1)*(КАЛЕНДАРЬ!O29=GRID!$B$3:$U$3),0))*(1-GRID!$L$45))</f>
        <v>48900</v>
      </c>
      <c r="E138" s="5" cm="1">
        <f t="array" ref="E138">IF($I$2="Каникулы вместе",INDEX(GRID!$B$4:$U$15,MATCH(E$7,GRID!$A$4:$A$15,0),MATCH(1,($U$2=GRID!$B$1:$U$1)*(КАЛЕНДАРЬ!O29=GRID!$B$3:$U$3),0)),
INDEX(GRID!$B$4:$U$15,MATCH(E$7,GRID!$A$4:$A$15,0),MATCH(1,($U$2=GRID!$B$1:$U$1)*(КАЛЕНДАРЬ!O29=GRID!$B$3:$U$3),0))*(1-GRID!$L$45))</f>
        <v>52400</v>
      </c>
      <c r="F138" s="5" cm="1">
        <f t="array" ref="F138">IF($I$2="Каникулы вместе",INDEX(GRID!$B$18:$U$29,MATCH(E$7,GRID!$A$18:$A$29,0),MATCH(1,($U$2=GRID!$B$1:$U$1)*(КАЛЕНДАРЬ!O29=GRID!$B$3:$U$3),0)),
INDEX(GRID!$B$18:$U$29,MATCH(E$7,GRID!$A$18:$A$29,0),MATCH(1,($U$2=GRID!$B$1:$U$1)*(КАЛЕНДАРЬ!O29=GRID!$B$3:$U$3),0))*(1-GRID!$L$45))</f>
        <v>57400</v>
      </c>
      <c r="G138" s="5" cm="1">
        <f t="array" ref="G138">IF($I$2="Каникулы вместе",INDEX(GRID!$B$4:$U$15,MATCH(G$7,GRID!$A$4:$A$15,0),MATCH(1,($U$2=GRID!$B$1:$U$1)*(КАЛЕНДАРЬ!O29=GRID!$B$3:$U$3),0)),
INDEX(GRID!$B$4:$U$15,MATCH(G$7,GRID!$A$4:$A$15,0),MATCH(1,($U$2=GRID!$B$1:$U$1)*(КАЛЕНДАРЬ!O29=GRID!$B$3:$U$3),0))*(1-GRID!$L$45))</f>
        <v>59100</v>
      </c>
      <c r="H138" s="5" cm="1">
        <f t="array" ref="H138">IF($I$2="Каникулы вместе",INDEX(GRID!$B$18:$U$29,MATCH(G$7,GRID!$A$18:$A$29,0),MATCH(1,($U$2=GRID!$B$1:$U$1)*(КАЛЕНДАРЬ!O29=GRID!$B$3:$U$3),0)),
INDEX(GRID!$B$18:$U$29,MATCH(G$7,GRID!$A$18:$A$29,0),MATCH(1,($U$2=GRID!$B$1:$U$1)*(КАЛЕНДАРЬ!O29=GRID!$B$3:$U$3),0))*(1-GRID!$L$45))</f>
        <v>64100</v>
      </c>
      <c r="I138" s="5" cm="1">
        <f t="array" ref="I138">IF($I$2="Каникулы вместе",INDEX(GRID!$B$4:$U$15,MATCH(I$7,GRID!$A$4:$A$15,0),MATCH(1,($U$2=GRID!$B$1:$U$1)*(КАЛЕНДАРЬ!O29=GRID!$B$3:$U$3),0)),
INDEX(GRID!$B$4:$U$15,MATCH(I$7,GRID!$A$4:$A$15,0),MATCH(1,($U$2=GRID!$B$1:$U$1)*(КАЛЕНДАРЬ!O29=GRID!$B$3:$U$3),0))*(1-GRID!$L$45))</f>
        <v>65800</v>
      </c>
      <c r="J138" s="5" cm="1">
        <f t="array" ref="J138">IF($I$2="Каникулы вместе",INDEX(GRID!$B$18:$U$29,MATCH(I$7,GRID!$A$18:$A$29,0),MATCH(1,($U$2=GRID!$B$1:$U$1)*(КАЛЕНДАРЬ!O29=GRID!$B$3:$U$3),0)),
INDEX(GRID!$B$18:$U$29,MATCH(I$7,GRID!$A$18:$A$29,0),MATCH(1,($U$2=GRID!$B$1:$U$1)*(КАЛЕНДАРЬ!O29=GRID!$B$3:$U$3),0))*(1-GRID!$L$45))</f>
        <v>70800</v>
      </c>
      <c r="K138" s="5" cm="1">
        <f t="array" ref="K138">IF($I$2="Каникулы вместе",INDEX(GRID!$B$4:$U$15,MATCH(K$7,GRID!$A$4:$A$15,0),MATCH(1,($U$2=GRID!$B$1:$U$1)*(КАЛЕНДАРЬ!O29=GRID!$B$3:$U$3),0)),
INDEX(GRID!$B$4:$U$15,MATCH(K$7,GRID!$A$4:$A$15,0),MATCH(1,($U$2=GRID!$B$1:$U$1)*(КАЛЕНДАРЬ!O29=GRID!$B$3:$U$3),0))*(1-GRID!$L$45))</f>
        <v>72600</v>
      </c>
      <c r="L138" s="5" cm="1">
        <f t="array" ref="L138">IF($I$2="Каникулы вместе",INDEX(GRID!$B$18:$U$29,MATCH(K$7,GRID!$A$18:$A$29,0),MATCH(1,($U$2=GRID!$B$1:$U$1)*(КАЛЕНДАРЬ!O29=GRID!$B$3:$U$3),0)),
INDEX(GRID!$B$18:$U$29,MATCH(K$7,GRID!$A$18:$A$29,0),MATCH(1,($U$2=GRID!$B$1:$U$1)*(КАЛЕНДАРЬ!O29=GRID!$B$3:$U$3),0))*(1-GRID!$L$45))</f>
        <v>77600</v>
      </c>
      <c r="M138" s="5" cm="1">
        <f t="array" ref="M138">IF($I$2="Каникулы вместе",INDEX(GRID!$B$4:$U$15,MATCH(M$7,GRID!$A$4:$A$15,0),MATCH(1,($U$2=GRID!$B$1:$U$1)*(КАЛЕНДАРЬ!O29=GRID!$B$3:$U$3),0)),
INDEX(GRID!$B$4:$U$15,MATCH(M$7,GRID!$A$4:$A$15,0),MATCH(1,($U$2=GRID!$B$1:$U$1)*(КАЛЕНДАРЬ!O29=GRID!$B$3:$U$3),0))*(1-GRID!$L$45))</f>
        <v>96500</v>
      </c>
      <c r="N138" s="5" cm="1">
        <f t="array" ref="N138">IF($I$2="Каникулы вместе",INDEX(GRID!$B$18:$U$29,MATCH(M$7,GRID!$A$18:$A$29,0),MATCH(1,($U$2=GRID!$B$1:$U$1)*(КАЛЕНДАРЬ!O29=GRID!$B$3:$U$3),0)),
INDEX(GRID!$B$18:$U$29,MATCH(M$7,GRID!$A$18:$A$29,0),MATCH(1,($U$2=GRID!$B$1:$U$1)*(КАЛЕНДАРЬ!O29=GRID!$B$3:$U$3),0))*(1-GRID!$L$45))</f>
        <v>101500</v>
      </c>
      <c r="O138" s="5" cm="1">
        <f t="array" ref="O138">IF($I$2="Каникулы вместе",INDEX(GRID!$B$4:$U$15,MATCH(O$7,GRID!$A$4:$A$15,0),MATCH(1,($U$2=GRID!$B$1:$U$1)*(КАЛЕНДАРЬ!O29=GRID!$B$3:$U$3),0)),
INDEX(GRID!$B$4:$U$15,MATCH(O$7,GRID!$A$4:$A$15,0),MATCH(1,($U$2=GRID!$B$1:$U$1)*(КАЛЕНДАРЬ!O29=GRID!$B$3:$U$3),0))*(1-GRID!$L$45))</f>
        <v>135000</v>
      </c>
      <c r="P138" s="5" cm="1">
        <f t="array" ref="P138">IF($I$2="Каникулы вместе",INDEX(GRID!$B$4:$U$15,MATCH(P$7,GRID!$A$4:$A$15,0),MATCH(1,($U$2=GRID!$B$1:$U$1)*(КАЛЕНДАРЬ!O29=GRID!$B$3:$U$3),0)),
INDEX(GRID!$B$4:$U$15,MATCH(P$7,GRID!$A$4:$A$15,0),MATCH(1,($U$2=GRID!$B$1:$U$1)*(КАЛЕНДАРЬ!O29=GRID!$B$3:$U$3),0))*(1-GRID!$L$45))</f>
        <v>181300</v>
      </c>
      <c r="Q138" s="5" cm="1">
        <f t="array" ref="Q138">IF($I$2="Каникулы вместе",INDEX(GRID!$B$4:$U$15,MATCH(Q$7,GRID!$A$4:$A$15,0),MATCH(1,($U$2=GRID!$B$1:$U$1)*(КАЛЕНДАРЬ!O29=GRID!$B$3:$U$3),0)),
INDEX(GRID!$B$4:$U$15,MATCH(Q$7,GRID!$A$4:$A$15,0),MATCH(1,($U$2=GRID!$B$1:$U$1)*(КАЛЕНДАРЬ!O29=GRID!$B$3:$U$3),0))*(1-GRID!$L$45))</f>
        <v>211500</v>
      </c>
      <c r="R138" s="5" cm="1">
        <f t="array" ref="R138">IF($I$2="Каникулы вместе",INDEX(GRID!$B$18:$U$29,MATCH(R$7,GRID!$A$18:$A$29,0),MATCH(1,($U$2=GRID!$B$1:$U$1)*(КАЛЕНДАРЬ!O29=GRID!$B$3:$U$3),0)),
INDEX(GRID!$B$18:$U$29,MATCH(R$7,GRID!$A$18:$A$29,0),MATCH(1,($U$2=GRID!$B$1:$U$1)*(КАЛЕНДАРЬ!O29=GRID!$B$3:$U$3),0))*(1-GRID!$L$45))</f>
        <v>241100</v>
      </c>
      <c r="S138" s="5">
        <f t="array" ref="S138">IF($I$2="Каникулы вместе",INDEX(GRID!$B$4:$U$15,MATCH(S$7,GRID!$A$4:$A$15,0),MATCH(1,($U$2=GRID!$B$1:$U$1)*(КАЛЕНДАРЬ!O29=GRID!$B$3:$U$3),0)),
INDEX(GRID!$B$4:$U$15,MATCH(S$7,GRID!$A$4:$A$15,0),MATCH(1,($U$2=GRID!$B$1:$U$1)*(КАЛЕНДАРЬ!O29=GRID!$B$3:$U$3),0))*(1-GRID!$L$41))</f>
        <v>625800</v>
      </c>
      <c r="T138" s="5">
        <f t="array" ref="T138">IF($I$2="Каникулы вместе",INDEX(GRID!$B$4:$U$15,MATCH(T$7,GRID!$A$4:$A$15,0),MATCH(1,($U$2=GRID!$B$1:$U$1)*(КАЛЕНДАРЬ!O29=GRID!$B$3:$U$3),0)),
INDEX(GRID!$B$4:$U$15,MATCH(T$7,GRID!$A$4:$A$15,0),MATCH(1,($U$2=GRID!$B$1:$U$1)*(КАЛЕНДАРЬ!O29=GRID!$B$3:$U$3),0))*(1-GRID!$L$41))</f>
        <v>769800</v>
      </c>
    </row>
    <row r="139" spans="1:20" hidden="1">
      <c r="A139" s="108" t="s">
        <v>13</v>
      </c>
      <c r="B139" s="109">
        <v>27</v>
      </c>
      <c r="C139" s="5" cm="1">
        <f t="array" ref="C139">IF($I$2="Каникулы вместе",INDEX(GRID!$B$4:$U$15,MATCH(C$7,GRID!$A$4:$A$15,0),MATCH(1,($U$2=GRID!$B$1:$U$1)*(КАЛЕНДАРЬ!O30=GRID!$B$3:$U$3),0)),
INDEX(GRID!$B$4:$U$15,MATCH(C$7,GRID!$A$4:$A$15,0),MATCH(1,($U$2=GRID!$B$1:$U$1)*(КАЛЕНДАРЬ!O30=GRID!$B$3:$U$3),0))*(1-GRID!$L$45))</f>
        <v>43900</v>
      </c>
      <c r="D139" s="5" cm="1">
        <f t="array" ref="D139">IF($I$2="Каникулы вместе",INDEX(GRID!$B$18:$U$29,MATCH(C$7,GRID!$A$18:$A$29,0),MATCH(1,($U$2=GRID!$B$1:$U$1)*(КАЛЕНДАРЬ!O30=GRID!$B$3:$U$3),0)),
INDEX(GRID!$B$18:$U$29,MATCH(C$7,GRID!$A$18:$A$29,0),MATCH(1,($U$2=GRID!$B$1:$U$1)*(КАЛЕНДАРЬ!O30=GRID!$B$3:$U$3),0))*(1-GRID!$L$45))</f>
        <v>48900</v>
      </c>
      <c r="E139" s="5" cm="1">
        <f t="array" ref="E139">IF($I$2="Каникулы вместе",INDEX(GRID!$B$4:$U$15,MATCH(E$7,GRID!$A$4:$A$15,0),MATCH(1,($U$2=GRID!$B$1:$U$1)*(КАЛЕНДАРЬ!O30=GRID!$B$3:$U$3),0)),
INDEX(GRID!$B$4:$U$15,MATCH(E$7,GRID!$A$4:$A$15,0),MATCH(1,($U$2=GRID!$B$1:$U$1)*(КАЛЕНДАРЬ!O30=GRID!$B$3:$U$3),0))*(1-GRID!$L$45))</f>
        <v>52400</v>
      </c>
      <c r="F139" s="5" cm="1">
        <f t="array" ref="F139">IF($I$2="Каникулы вместе",INDEX(GRID!$B$18:$U$29,MATCH(E$7,GRID!$A$18:$A$29,0),MATCH(1,($U$2=GRID!$B$1:$U$1)*(КАЛЕНДАРЬ!O30=GRID!$B$3:$U$3),0)),
INDEX(GRID!$B$18:$U$29,MATCH(E$7,GRID!$A$18:$A$29,0),MATCH(1,($U$2=GRID!$B$1:$U$1)*(КАЛЕНДАРЬ!O30=GRID!$B$3:$U$3),0))*(1-GRID!$L$45))</f>
        <v>57400</v>
      </c>
      <c r="G139" s="5" cm="1">
        <f t="array" ref="G139">IF($I$2="Каникулы вместе",INDEX(GRID!$B$4:$U$15,MATCH(G$7,GRID!$A$4:$A$15,0),MATCH(1,($U$2=GRID!$B$1:$U$1)*(КАЛЕНДАРЬ!O30=GRID!$B$3:$U$3),0)),
INDEX(GRID!$B$4:$U$15,MATCH(G$7,GRID!$A$4:$A$15,0),MATCH(1,($U$2=GRID!$B$1:$U$1)*(КАЛЕНДАРЬ!O30=GRID!$B$3:$U$3),0))*(1-GRID!$L$45))</f>
        <v>59100</v>
      </c>
      <c r="H139" s="5" cm="1">
        <f t="array" ref="H139">IF($I$2="Каникулы вместе",INDEX(GRID!$B$18:$U$29,MATCH(G$7,GRID!$A$18:$A$29,0),MATCH(1,($U$2=GRID!$B$1:$U$1)*(КАЛЕНДАРЬ!O30=GRID!$B$3:$U$3),0)),
INDEX(GRID!$B$18:$U$29,MATCH(G$7,GRID!$A$18:$A$29,0),MATCH(1,($U$2=GRID!$B$1:$U$1)*(КАЛЕНДАРЬ!O30=GRID!$B$3:$U$3),0))*(1-GRID!$L$45))</f>
        <v>64100</v>
      </c>
      <c r="I139" s="5" cm="1">
        <f t="array" ref="I139">IF($I$2="Каникулы вместе",INDEX(GRID!$B$4:$U$15,MATCH(I$7,GRID!$A$4:$A$15,0),MATCH(1,($U$2=GRID!$B$1:$U$1)*(КАЛЕНДАРЬ!O30=GRID!$B$3:$U$3),0)),
INDEX(GRID!$B$4:$U$15,MATCH(I$7,GRID!$A$4:$A$15,0),MATCH(1,($U$2=GRID!$B$1:$U$1)*(КАЛЕНДАРЬ!O30=GRID!$B$3:$U$3),0))*(1-GRID!$L$45))</f>
        <v>65800</v>
      </c>
      <c r="J139" s="5" cm="1">
        <f t="array" ref="J139">IF($I$2="Каникулы вместе",INDEX(GRID!$B$18:$U$29,MATCH(I$7,GRID!$A$18:$A$29,0),MATCH(1,($U$2=GRID!$B$1:$U$1)*(КАЛЕНДАРЬ!O30=GRID!$B$3:$U$3),0)),
INDEX(GRID!$B$18:$U$29,MATCH(I$7,GRID!$A$18:$A$29,0),MATCH(1,($U$2=GRID!$B$1:$U$1)*(КАЛЕНДАРЬ!O30=GRID!$B$3:$U$3),0))*(1-GRID!$L$45))</f>
        <v>70800</v>
      </c>
      <c r="K139" s="5" cm="1">
        <f t="array" ref="K139">IF($I$2="Каникулы вместе",INDEX(GRID!$B$4:$U$15,MATCH(K$7,GRID!$A$4:$A$15,0),MATCH(1,($U$2=GRID!$B$1:$U$1)*(КАЛЕНДАРЬ!O30=GRID!$B$3:$U$3),0)),
INDEX(GRID!$B$4:$U$15,MATCH(K$7,GRID!$A$4:$A$15,0),MATCH(1,($U$2=GRID!$B$1:$U$1)*(КАЛЕНДАРЬ!O30=GRID!$B$3:$U$3),0))*(1-GRID!$L$45))</f>
        <v>72600</v>
      </c>
      <c r="L139" s="5" cm="1">
        <f t="array" ref="L139">IF($I$2="Каникулы вместе",INDEX(GRID!$B$18:$U$29,MATCH(K$7,GRID!$A$18:$A$29,0),MATCH(1,($U$2=GRID!$B$1:$U$1)*(КАЛЕНДАРЬ!O30=GRID!$B$3:$U$3),0)),
INDEX(GRID!$B$18:$U$29,MATCH(K$7,GRID!$A$18:$A$29,0),MATCH(1,($U$2=GRID!$B$1:$U$1)*(КАЛЕНДАРЬ!O30=GRID!$B$3:$U$3),0))*(1-GRID!$L$45))</f>
        <v>77600</v>
      </c>
      <c r="M139" s="5" cm="1">
        <f t="array" ref="M139">IF($I$2="Каникулы вместе",INDEX(GRID!$B$4:$U$15,MATCH(M$7,GRID!$A$4:$A$15,0),MATCH(1,($U$2=GRID!$B$1:$U$1)*(КАЛЕНДАРЬ!O30=GRID!$B$3:$U$3),0)),
INDEX(GRID!$B$4:$U$15,MATCH(M$7,GRID!$A$4:$A$15,0),MATCH(1,($U$2=GRID!$B$1:$U$1)*(КАЛЕНДАРЬ!O30=GRID!$B$3:$U$3),0))*(1-GRID!$L$45))</f>
        <v>96500</v>
      </c>
      <c r="N139" s="5" cm="1">
        <f t="array" ref="N139">IF($I$2="Каникулы вместе",INDEX(GRID!$B$18:$U$29,MATCH(M$7,GRID!$A$18:$A$29,0),MATCH(1,($U$2=GRID!$B$1:$U$1)*(КАЛЕНДАРЬ!O30=GRID!$B$3:$U$3),0)),
INDEX(GRID!$B$18:$U$29,MATCH(M$7,GRID!$A$18:$A$29,0),MATCH(1,($U$2=GRID!$B$1:$U$1)*(КАЛЕНДАРЬ!O30=GRID!$B$3:$U$3),0))*(1-GRID!$L$45))</f>
        <v>101500</v>
      </c>
      <c r="O139" s="5" cm="1">
        <f t="array" ref="O139">IF($I$2="Каникулы вместе",INDEX(GRID!$B$4:$U$15,MATCH(O$7,GRID!$A$4:$A$15,0),MATCH(1,($U$2=GRID!$B$1:$U$1)*(КАЛЕНДАРЬ!O30=GRID!$B$3:$U$3),0)),
INDEX(GRID!$B$4:$U$15,MATCH(O$7,GRID!$A$4:$A$15,0),MATCH(1,($U$2=GRID!$B$1:$U$1)*(КАЛЕНДАРЬ!O30=GRID!$B$3:$U$3),0))*(1-GRID!$L$45))</f>
        <v>135000</v>
      </c>
      <c r="P139" s="5" cm="1">
        <f t="array" ref="P139">IF($I$2="Каникулы вместе",INDEX(GRID!$B$4:$U$15,MATCH(P$7,GRID!$A$4:$A$15,0),MATCH(1,($U$2=GRID!$B$1:$U$1)*(КАЛЕНДАРЬ!O30=GRID!$B$3:$U$3),0)),
INDEX(GRID!$B$4:$U$15,MATCH(P$7,GRID!$A$4:$A$15,0),MATCH(1,($U$2=GRID!$B$1:$U$1)*(КАЛЕНДАРЬ!O30=GRID!$B$3:$U$3),0))*(1-GRID!$L$45))</f>
        <v>181300</v>
      </c>
      <c r="Q139" s="5" cm="1">
        <f t="array" ref="Q139">IF($I$2="Каникулы вместе",INDEX(GRID!$B$4:$U$15,MATCH(Q$7,GRID!$A$4:$A$15,0),MATCH(1,($U$2=GRID!$B$1:$U$1)*(КАЛЕНДАРЬ!O30=GRID!$B$3:$U$3),0)),
INDEX(GRID!$B$4:$U$15,MATCH(Q$7,GRID!$A$4:$A$15,0),MATCH(1,($U$2=GRID!$B$1:$U$1)*(КАЛЕНДАРЬ!O30=GRID!$B$3:$U$3),0))*(1-GRID!$L$45))</f>
        <v>211500</v>
      </c>
      <c r="R139" s="5" cm="1">
        <f t="array" ref="R139">IF($I$2="Каникулы вместе",INDEX(GRID!$B$18:$U$29,MATCH(R$7,GRID!$A$18:$A$29,0),MATCH(1,($U$2=GRID!$B$1:$U$1)*(КАЛЕНДАРЬ!O30=GRID!$B$3:$U$3),0)),
INDEX(GRID!$B$18:$U$29,MATCH(R$7,GRID!$A$18:$A$29,0),MATCH(1,($U$2=GRID!$B$1:$U$1)*(КАЛЕНДАРЬ!O30=GRID!$B$3:$U$3),0))*(1-GRID!$L$45))</f>
        <v>241100</v>
      </c>
      <c r="S139" s="5">
        <f t="array" ref="S139">IF($I$2="Каникулы вместе",INDEX(GRID!$B$4:$U$15,MATCH(S$7,GRID!$A$4:$A$15,0),MATCH(1,($U$2=GRID!$B$1:$U$1)*(КАЛЕНДАРЬ!O30=GRID!$B$3:$U$3),0)),
INDEX(GRID!$B$4:$U$15,MATCH(S$7,GRID!$A$4:$A$15,0),MATCH(1,($U$2=GRID!$B$1:$U$1)*(КАЛЕНДАРЬ!O30=GRID!$B$3:$U$3),0))*(1-GRID!$L$41))</f>
        <v>625800</v>
      </c>
      <c r="T139" s="5">
        <f t="array" ref="T139">IF($I$2="Каникулы вместе",INDEX(GRID!$B$4:$U$15,MATCH(T$7,GRID!$A$4:$A$15,0),MATCH(1,($U$2=GRID!$B$1:$U$1)*(КАЛЕНДАРЬ!O30=GRID!$B$3:$U$3),0)),
INDEX(GRID!$B$4:$U$15,MATCH(T$7,GRID!$A$4:$A$15,0),MATCH(1,($U$2=GRID!$B$1:$U$1)*(КАЛЕНДАРЬ!O30=GRID!$B$3:$U$3),0))*(1-GRID!$L$41))</f>
        <v>769800</v>
      </c>
    </row>
    <row r="140" spans="1:20" hidden="1">
      <c r="A140" s="108" t="s">
        <v>14</v>
      </c>
      <c r="B140" s="109">
        <v>28</v>
      </c>
      <c r="C140" s="5" cm="1">
        <f t="array" ref="C140">IF($I$2="Каникулы вместе",INDEX(GRID!$B$4:$U$15,MATCH(C$7,GRID!$A$4:$A$15,0),MATCH(1,($U$2=GRID!$B$1:$U$1)*(КАЛЕНДАРЬ!O31=GRID!$B$3:$U$3),0)),
INDEX(GRID!$B$4:$U$15,MATCH(C$7,GRID!$A$4:$A$15,0),MATCH(1,($U$2=GRID!$B$1:$U$1)*(КАЛЕНДАРЬ!O31=GRID!$B$3:$U$3),0))*(1-GRID!$L$45))</f>
        <v>43900</v>
      </c>
      <c r="D140" s="5" cm="1">
        <f t="array" ref="D140">IF($I$2="Каникулы вместе",INDEX(GRID!$B$18:$U$29,MATCH(C$7,GRID!$A$18:$A$29,0),MATCH(1,($U$2=GRID!$B$1:$U$1)*(КАЛЕНДАРЬ!O31=GRID!$B$3:$U$3),0)),
INDEX(GRID!$B$18:$U$29,MATCH(C$7,GRID!$A$18:$A$29,0),MATCH(1,($U$2=GRID!$B$1:$U$1)*(КАЛЕНДАРЬ!O31=GRID!$B$3:$U$3),0))*(1-GRID!$L$45))</f>
        <v>48900</v>
      </c>
      <c r="E140" s="5" cm="1">
        <f t="array" ref="E140">IF($I$2="Каникулы вместе",INDEX(GRID!$B$4:$U$15,MATCH(E$7,GRID!$A$4:$A$15,0),MATCH(1,($U$2=GRID!$B$1:$U$1)*(КАЛЕНДАРЬ!O31=GRID!$B$3:$U$3),0)),
INDEX(GRID!$B$4:$U$15,MATCH(E$7,GRID!$A$4:$A$15,0),MATCH(1,($U$2=GRID!$B$1:$U$1)*(КАЛЕНДАРЬ!O31=GRID!$B$3:$U$3),0))*(1-GRID!$L$45))</f>
        <v>52400</v>
      </c>
      <c r="F140" s="5" cm="1">
        <f t="array" ref="F140">IF($I$2="Каникулы вместе",INDEX(GRID!$B$18:$U$29,MATCH(E$7,GRID!$A$18:$A$29,0),MATCH(1,($U$2=GRID!$B$1:$U$1)*(КАЛЕНДАРЬ!O31=GRID!$B$3:$U$3),0)),
INDEX(GRID!$B$18:$U$29,MATCH(E$7,GRID!$A$18:$A$29,0),MATCH(1,($U$2=GRID!$B$1:$U$1)*(КАЛЕНДАРЬ!O31=GRID!$B$3:$U$3),0))*(1-GRID!$L$45))</f>
        <v>57400</v>
      </c>
      <c r="G140" s="5" cm="1">
        <f t="array" ref="G140">IF($I$2="Каникулы вместе",INDEX(GRID!$B$4:$U$15,MATCH(G$7,GRID!$A$4:$A$15,0),MATCH(1,($U$2=GRID!$B$1:$U$1)*(КАЛЕНДАРЬ!O31=GRID!$B$3:$U$3),0)),
INDEX(GRID!$B$4:$U$15,MATCH(G$7,GRID!$A$4:$A$15,0),MATCH(1,($U$2=GRID!$B$1:$U$1)*(КАЛЕНДАРЬ!O31=GRID!$B$3:$U$3),0))*(1-GRID!$L$45))</f>
        <v>59100</v>
      </c>
      <c r="H140" s="5" cm="1">
        <f t="array" ref="H140">IF($I$2="Каникулы вместе",INDEX(GRID!$B$18:$U$29,MATCH(G$7,GRID!$A$18:$A$29,0),MATCH(1,($U$2=GRID!$B$1:$U$1)*(КАЛЕНДАРЬ!O31=GRID!$B$3:$U$3),0)),
INDEX(GRID!$B$18:$U$29,MATCH(G$7,GRID!$A$18:$A$29,0),MATCH(1,($U$2=GRID!$B$1:$U$1)*(КАЛЕНДАРЬ!O31=GRID!$B$3:$U$3),0))*(1-GRID!$L$45))</f>
        <v>64100</v>
      </c>
      <c r="I140" s="5" cm="1">
        <f t="array" ref="I140">IF($I$2="Каникулы вместе",INDEX(GRID!$B$4:$U$15,MATCH(I$7,GRID!$A$4:$A$15,0),MATCH(1,($U$2=GRID!$B$1:$U$1)*(КАЛЕНДАРЬ!O31=GRID!$B$3:$U$3),0)),
INDEX(GRID!$B$4:$U$15,MATCH(I$7,GRID!$A$4:$A$15,0),MATCH(1,($U$2=GRID!$B$1:$U$1)*(КАЛЕНДАРЬ!O31=GRID!$B$3:$U$3),0))*(1-GRID!$L$45))</f>
        <v>65800</v>
      </c>
      <c r="J140" s="5" cm="1">
        <f t="array" ref="J140">IF($I$2="Каникулы вместе",INDEX(GRID!$B$18:$U$29,MATCH(I$7,GRID!$A$18:$A$29,0),MATCH(1,($U$2=GRID!$B$1:$U$1)*(КАЛЕНДАРЬ!O31=GRID!$B$3:$U$3),0)),
INDEX(GRID!$B$18:$U$29,MATCH(I$7,GRID!$A$18:$A$29,0),MATCH(1,($U$2=GRID!$B$1:$U$1)*(КАЛЕНДАРЬ!O31=GRID!$B$3:$U$3),0))*(1-GRID!$L$45))</f>
        <v>70800</v>
      </c>
      <c r="K140" s="5" cm="1">
        <f t="array" ref="K140">IF($I$2="Каникулы вместе",INDEX(GRID!$B$4:$U$15,MATCH(K$7,GRID!$A$4:$A$15,0),MATCH(1,($U$2=GRID!$B$1:$U$1)*(КАЛЕНДАРЬ!O31=GRID!$B$3:$U$3),0)),
INDEX(GRID!$B$4:$U$15,MATCH(K$7,GRID!$A$4:$A$15,0),MATCH(1,($U$2=GRID!$B$1:$U$1)*(КАЛЕНДАРЬ!O31=GRID!$B$3:$U$3),0))*(1-GRID!$L$45))</f>
        <v>72600</v>
      </c>
      <c r="L140" s="5" cm="1">
        <f t="array" ref="L140">IF($I$2="Каникулы вместе",INDEX(GRID!$B$18:$U$29,MATCH(K$7,GRID!$A$18:$A$29,0),MATCH(1,($U$2=GRID!$B$1:$U$1)*(КАЛЕНДАРЬ!O31=GRID!$B$3:$U$3),0)),
INDEX(GRID!$B$18:$U$29,MATCH(K$7,GRID!$A$18:$A$29,0),MATCH(1,($U$2=GRID!$B$1:$U$1)*(КАЛЕНДАРЬ!O31=GRID!$B$3:$U$3),0))*(1-GRID!$L$45))</f>
        <v>77600</v>
      </c>
      <c r="M140" s="5" cm="1">
        <f t="array" ref="M140">IF($I$2="Каникулы вместе",INDEX(GRID!$B$4:$U$15,MATCH(M$7,GRID!$A$4:$A$15,0),MATCH(1,($U$2=GRID!$B$1:$U$1)*(КАЛЕНДАРЬ!O31=GRID!$B$3:$U$3),0)),
INDEX(GRID!$B$4:$U$15,MATCH(M$7,GRID!$A$4:$A$15,0),MATCH(1,($U$2=GRID!$B$1:$U$1)*(КАЛЕНДАРЬ!O31=GRID!$B$3:$U$3),0))*(1-GRID!$L$45))</f>
        <v>96500</v>
      </c>
      <c r="N140" s="5" cm="1">
        <f t="array" ref="N140">IF($I$2="Каникулы вместе",INDEX(GRID!$B$18:$U$29,MATCH(M$7,GRID!$A$18:$A$29,0),MATCH(1,($U$2=GRID!$B$1:$U$1)*(КАЛЕНДАРЬ!O31=GRID!$B$3:$U$3),0)),
INDEX(GRID!$B$18:$U$29,MATCH(M$7,GRID!$A$18:$A$29,0),MATCH(1,($U$2=GRID!$B$1:$U$1)*(КАЛЕНДАРЬ!O31=GRID!$B$3:$U$3),0))*(1-GRID!$L$45))</f>
        <v>101500</v>
      </c>
      <c r="O140" s="5" cm="1">
        <f t="array" ref="O140">IF($I$2="Каникулы вместе",INDEX(GRID!$B$4:$U$15,MATCH(O$7,GRID!$A$4:$A$15,0),MATCH(1,($U$2=GRID!$B$1:$U$1)*(КАЛЕНДАРЬ!O31=GRID!$B$3:$U$3),0)),
INDEX(GRID!$B$4:$U$15,MATCH(O$7,GRID!$A$4:$A$15,0),MATCH(1,($U$2=GRID!$B$1:$U$1)*(КАЛЕНДАРЬ!O31=GRID!$B$3:$U$3),0))*(1-GRID!$L$45))</f>
        <v>135000</v>
      </c>
      <c r="P140" s="5" cm="1">
        <f t="array" ref="P140">IF($I$2="Каникулы вместе",INDEX(GRID!$B$4:$U$15,MATCH(P$7,GRID!$A$4:$A$15,0),MATCH(1,($U$2=GRID!$B$1:$U$1)*(КАЛЕНДАРЬ!O31=GRID!$B$3:$U$3),0)),
INDEX(GRID!$B$4:$U$15,MATCH(P$7,GRID!$A$4:$A$15,0),MATCH(1,($U$2=GRID!$B$1:$U$1)*(КАЛЕНДАРЬ!O31=GRID!$B$3:$U$3),0))*(1-GRID!$L$45))</f>
        <v>181300</v>
      </c>
      <c r="Q140" s="5" cm="1">
        <f t="array" ref="Q140">IF($I$2="Каникулы вместе",INDEX(GRID!$B$4:$U$15,MATCH(Q$7,GRID!$A$4:$A$15,0),MATCH(1,($U$2=GRID!$B$1:$U$1)*(КАЛЕНДАРЬ!O31=GRID!$B$3:$U$3),0)),
INDEX(GRID!$B$4:$U$15,MATCH(Q$7,GRID!$A$4:$A$15,0),MATCH(1,($U$2=GRID!$B$1:$U$1)*(КАЛЕНДАРЬ!O31=GRID!$B$3:$U$3),0))*(1-GRID!$L$45))</f>
        <v>211500</v>
      </c>
      <c r="R140" s="5" cm="1">
        <f t="array" ref="R140">IF($I$2="Каникулы вместе",INDEX(GRID!$B$18:$U$29,MATCH(R$7,GRID!$A$18:$A$29,0),MATCH(1,($U$2=GRID!$B$1:$U$1)*(КАЛЕНДАРЬ!O31=GRID!$B$3:$U$3),0)),
INDEX(GRID!$B$18:$U$29,MATCH(R$7,GRID!$A$18:$A$29,0),MATCH(1,($U$2=GRID!$B$1:$U$1)*(КАЛЕНДАРЬ!O31=GRID!$B$3:$U$3),0))*(1-GRID!$L$45))</f>
        <v>241100</v>
      </c>
      <c r="S140" s="5">
        <f t="array" ref="S140">IF($I$2="Каникулы вместе",INDEX(GRID!$B$4:$U$15,MATCH(S$7,GRID!$A$4:$A$15,0),MATCH(1,($U$2=GRID!$B$1:$U$1)*(КАЛЕНДАРЬ!O31=GRID!$B$3:$U$3),0)),
INDEX(GRID!$B$4:$U$15,MATCH(S$7,GRID!$A$4:$A$15,0),MATCH(1,($U$2=GRID!$B$1:$U$1)*(КАЛЕНДАРЬ!O31=GRID!$B$3:$U$3),0))*(1-GRID!$L$41))</f>
        <v>625800</v>
      </c>
      <c r="T140" s="5">
        <f t="array" ref="T140">IF($I$2="Каникулы вместе",INDEX(GRID!$B$4:$U$15,MATCH(T$7,GRID!$A$4:$A$15,0),MATCH(1,($U$2=GRID!$B$1:$U$1)*(КАЛЕНДАРЬ!O31=GRID!$B$3:$U$3),0)),
INDEX(GRID!$B$4:$U$15,MATCH(T$7,GRID!$A$4:$A$15,0),MATCH(1,($U$2=GRID!$B$1:$U$1)*(КАЛЕНДАРЬ!O31=GRID!$B$3:$U$3),0))*(1-GRID!$L$41))</f>
        <v>769800</v>
      </c>
    </row>
    <row r="141" spans="1:20" hidden="1">
      <c r="A141" s="108" t="s">
        <v>15</v>
      </c>
      <c r="B141" s="109">
        <v>29</v>
      </c>
      <c r="C141" s="5" cm="1">
        <f t="array" ref="C141">IF($I$2="Каникулы вместе",INDEX(GRID!$B$4:$U$15,MATCH(C$7,GRID!$A$4:$A$15,0),MATCH(1,($U$2=GRID!$B$1:$U$1)*(КАЛЕНДАРЬ!O32=GRID!$B$3:$U$3),0)),
INDEX(GRID!$B$4:$U$15,MATCH(C$7,GRID!$A$4:$A$15,0),MATCH(1,($U$2=GRID!$B$1:$U$1)*(КАЛЕНДАРЬ!O32=GRID!$B$3:$U$3),0))*(1-GRID!$L$45))</f>
        <v>43900</v>
      </c>
      <c r="D141" s="5" cm="1">
        <f t="array" ref="D141">IF($I$2="Каникулы вместе",INDEX(GRID!$B$18:$U$29,MATCH(C$7,GRID!$A$18:$A$29,0),MATCH(1,($U$2=GRID!$B$1:$U$1)*(КАЛЕНДАРЬ!O32=GRID!$B$3:$U$3),0)),
INDEX(GRID!$B$18:$U$29,MATCH(C$7,GRID!$A$18:$A$29,0),MATCH(1,($U$2=GRID!$B$1:$U$1)*(КАЛЕНДАРЬ!O32=GRID!$B$3:$U$3),0))*(1-GRID!$L$45))</f>
        <v>48900</v>
      </c>
      <c r="E141" s="5" cm="1">
        <f t="array" ref="E141">IF($I$2="Каникулы вместе",INDEX(GRID!$B$4:$U$15,MATCH(E$7,GRID!$A$4:$A$15,0),MATCH(1,($U$2=GRID!$B$1:$U$1)*(КАЛЕНДАРЬ!O32=GRID!$B$3:$U$3),0)),
INDEX(GRID!$B$4:$U$15,MATCH(E$7,GRID!$A$4:$A$15,0),MATCH(1,($U$2=GRID!$B$1:$U$1)*(КАЛЕНДАРЬ!O32=GRID!$B$3:$U$3),0))*(1-GRID!$L$45))</f>
        <v>52400</v>
      </c>
      <c r="F141" s="5" cm="1">
        <f t="array" ref="F141">IF($I$2="Каникулы вместе",INDEX(GRID!$B$18:$U$29,MATCH(E$7,GRID!$A$18:$A$29,0),MATCH(1,($U$2=GRID!$B$1:$U$1)*(КАЛЕНДАРЬ!O32=GRID!$B$3:$U$3),0)),
INDEX(GRID!$B$18:$U$29,MATCH(E$7,GRID!$A$18:$A$29,0),MATCH(1,($U$2=GRID!$B$1:$U$1)*(КАЛЕНДАРЬ!O32=GRID!$B$3:$U$3),0))*(1-GRID!$L$45))</f>
        <v>57400</v>
      </c>
      <c r="G141" s="5" cm="1">
        <f t="array" ref="G141">IF($I$2="Каникулы вместе",INDEX(GRID!$B$4:$U$15,MATCH(G$7,GRID!$A$4:$A$15,0),MATCH(1,($U$2=GRID!$B$1:$U$1)*(КАЛЕНДАРЬ!O32=GRID!$B$3:$U$3),0)),
INDEX(GRID!$B$4:$U$15,MATCH(G$7,GRID!$A$4:$A$15,0),MATCH(1,($U$2=GRID!$B$1:$U$1)*(КАЛЕНДАРЬ!O32=GRID!$B$3:$U$3),0))*(1-GRID!$L$45))</f>
        <v>59100</v>
      </c>
      <c r="H141" s="5" cm="1">
        <f t="array" ref="H141">IF($I$2="Каникулы вместе",INDEX(GRID!$B$18:$U$29,MATCH(G$7,GRID!$A$18:$A$29,0),MATCH(1,($U$2=GRID!$B$1:$U$1)*(КАЛЕНДАРЬ!O32=GRID!$B$3:$U$3),0)),
INDEX(GRID!$B$18:$U$29,MATCH(G$7,GRID!$A$18:$A$29,0),MATCH(1,($U$2=GRID!$B$1:$U$1)*(КАЛЕНДАРЬ!O32=GRID!$B$3:$U$3),0))*(1-GRID!$L$45))</f>
        <v>64100</v>
      </c>
      <c r="I141" s="5" cm="1">
        <f t="array" ref="I141">IF($I$2="Каникулы вместе",INDEX(GRID!$B$4:$U$15,MATCH(I$7,GRID!$A$4:$A$15,0),MATCH(1,($U$2=GRID!$B$1:$U$1)*(КАЛЕНДАРЬ!O32=GRID!$B$3:$U$3),0)),
INDEX(GRID!$B$4:$U$15,MATCH(I$7,GRID!$A$4:$A$15,0),MATCH(1,($U$2=GRID!$B$1:$U$1)*(КАЛЕНДАРЬ!O32=GRID!$B$3:$U$3),0))*(1-GRID!$L$45))</f>
        <v>65800</v>
      </c>
      <c r="J141" s="5" cm="1">
        <f t="array" ref="J141">IF($I$2="Каникулы вместе",INDEX(GRID!$B$18:$U$29,MATCH(I$7,GRID!$A$18:$A$29,0),MATCH(1,($U$2=GRID!$B$1:$U$1)*(КАЛЕНДАРЬ!O32=GRID!$B$3:$U$3),0)),
INDEX(GRID!$B$18:$U$29,MATCH(I$7,GRID!$A$18:$A$29,0),MATCH(1,($U$2=GRID!$B$1:$U$1)*(КАЛЕНДАРЬ!O32=GRID!$B$3:$U$3),0))*(1-GRID!$L$45))</f>
        <v>70800</v>
      </c>
      <c r="K141" s="5" cm="1">
        <f t="array" ref="K141">IF($I$2="Каникулы вместе",INDEX(GRID!$B$4:$U$15,MATCH(K$7,GRID!$A$4:$A$15,0),MATCH(1,($U$2=GRID!$B$1:$U$1)*(КАЛЕНДАРЬ!O32=GRID!$B$3:$U$3),0)),
INDEX(GRID!$B$4:$U$15,MATCH(K$7,GRID!$A$4:$A$15,0),MATCH(1,($U$2=GRID!$B$1:$U$1)*(КАЛЕНДАРЬ!O32=GRID!$B$3:$U$3),0))*(1-GRID!$L$45))</f>
        <v>72600</v>
      </c>
      <c r="L141" s="5" cm="1">
        <f t="array" ref="L141">IF($I$2="Каникулы вместе",INDEX(GRID!$B$18:$U$29,MATCH(K$7,GRID!$A$18:$A$29,0),MATCH(1,($U$2=GRID!$B$1:$U$1)*(КАЛЕНДАРЬ!O32=GRID!$B$3:$U$3),0)),
INDEX(GRID!$B$18:$U$29,MATCH(K$7,GRID!$A$18:$A$29,0),MATCH(1,($U$2=GRID!$B$1:$U$1)*(КАЛЕНДАРЬ!O32=GRID!$B$3:$U$3),0))*(1-GRID!$L$45))</f>
        <v>77600</v>
      </c>
      <c r="M141" s="5" cm="1">
        <f t="array" ref="M141">IF($I$2="Каникулы вместе",INDEX(GRID!$B$4:$U$15,MATCH(M$7,GRID!$A$4:$A$15,0),MATCH(1,($U$2=GRID!$B$1:$U$1)*(КАЛЕНДАРЬ!O32=GRID!$B$3:$U$3),0)),
INDEX(GRID!$B$4:$U$15,MATCH(M$7,GRID!$A$4:$A$15,0),MATCH(1,($U$2=GRID!$B$1:$U$1)*(КАЛЕНДАРЬ!O32=GRID!$B$3:$U$3),0))*(1-GRID!$L$45))</f>
        <v>96500</v>
      </c>
      <c r="N141" s="5" cm="1">
        <f t="array" ref="N141">IF($I$2="Каникулы вместе",INDEX(GRID!$B$18:$U$29,MATCH(M$7,GRID!$A$18:$A$29,0),MATCH(1,($U$2=GRID!$B$1:$U$1)*(КАЛЕНДАРЬ!O32=GRID!$B$3:$U$3),0)),
INDEX(GRID!$B$18:$U$29,MATCH(M$7,GRID!$A$18:$A$29,0),MATCH(1,($U$2=GRID!$B$1:$U$1)*(КАЛЕНДАРЬ!O32=GRID!$B$3:$U$3),0))*(1-GRID!$L$45))</f>
        <v>101500</v>
      </c>
      <c r="O141" s="5" cm="1">
        <f t="array" ref="O141">IF($I$2="Каникулы вместе",INDEX(GRID!$B$4:$U$15,MATCH(O$7,GRID!$A$4:$A$15,0),MATCH(1,($U$2=GRID!$B$1:$U$1)*(КАЛЕНДАРЬ!O32=GRID!$B$3:$U$3),0)),
INDEX(GRID!$B$4:$U$15,MATCH(O$7,GRID!$A$4:$A$15,0),MATCH(1,($U$2=GRID!$B$1:$U$1)*(КАЛЕНДАРЬ!O32=GRID!$B$3:$U$3),0))*(1-GRID!$L$45))</f>
        <v>135000</v>
      </c>
      <c r="P141" s="5" cm="1">
        <f t="array" ref="P141">IF($I$2="Каникулы вместе",INDEX(GRID!$B$4:$U$15,MATCH(P$7,GRID!$A$4:$A$15,0),MATCH(1,($U$2=GRID!$B$1:$U$1)*(КАЛЕНДАРЬ!O32=GRID!$B$3:$U$3),0)),
INDEX(GRID!$B$4:$U$15,MATCH(P$7,GRID!$A$4:$A$15,0),MATCH(1,($U$2=GRID!$B$1:$U$1)*(КАЛЕНДАРЬ!O32=GRID!$B$3:$U$3),0))*(1-GRID!$L$45))</f>
        <v>181300</v>
      </c>
      <c r="Q141" s="5" cm="1">
        <f t="array" ref="Q141">IF($I$2="Каникулы вместе",INDEX(GRID!$B$4:$U$15,MATCH(Q$7,GRID!$A$4:$A$15,0),MATCH(1,($U$2=GRID!$B$1:$U$1)*(КАЛЕНДАРЬ!O32=GRID!$B$3:$U$3),0)),
INDEX(GRID!$B$4:$U$15,MATCH(Q$7,GRID!$A$4:$A$15,0),MATCH(1,($U$2=GRID!$B$1:$U$1)*(КАЛЕНДАРЬ!O32=GRID!$B$3:$U$3),0))*(1-GRID!$L$45))</f>
        <v>211500</v>
      </c>
      <c r="R141" s="5" cm="1">
        <f t="array" ref="R141">IF($I$2="Каникулы вместе",INDEX(GRID!$B$18:$U$29,MATCH(R$7,GRID!$A$18:$A$29,0),MATCH(1,($U$2=GRID!$B$1:$U$1)*(КАЛЕНДАРЬ!O32=GRID!$B$3:$U$3),0)),
INDEX(GRID!$B$18:$U$29,MATCH(R$7,GRID!$A$18:$A$29,0),MATCH(1,($U$2=GRID!$B$1:$U$1)*(КАЛЕНДАРЬ!O32=GRID!$B$3:$U$3),0))*(1-GRID!$L$45))</f>
        <v>241100</v>
      </c>
      <c r="S141" s="5">
        <f t="array" ref="S141">IF($I$2="Каникулы вместе",INDEX(GRID!$B$4:$U$15,MATCH(S$7,GRID!$A$4:$A$15,0),MATCH(1,($U$2=GRID!$B$1:$U$1)*(КАЛЕНДАРЬ!O32=GRID!$B$3:$U$3),0)),
INDEX(GRID!$B$4:$U$15,MATCH(S$7,GRID!$A$4:$A$15,0),MATCH(1,($U$2=GRID!$B$1:$U$1)*(КАЛЕНДАРЬ!O32=GRID!$B$3:$U$3),0))*(1-GRID!$L$41))</f>
        <v>625800</v>
      </c>
      <c r="T141" s="5">
        <f t="array" ref="T141">IF($I$2="Каникулы вместе",INDEX(GRID!$B$4:$U$15,MATCH(T$7,GRID!$A$4:$A$15,0),MATCH(1,($U$2=GRID!$B$1:$U$1)*(КАЛЕНДАРЬ!O32=GRID!$B$3:$U$3),0)),
INDEX(GRID!$B$4:$U$15,MATCH(T$7,GRID!$A$4:$A$15,0),MATCH(1,($U$2=GRID!$B$1:$U$1)*(КАЛЕНДАРЬ!O32=GRID!$B$3:$U$3),0))*(1-GRID!$L$41))</f>
        <v>769800</v>
      </c>
    </row>
    <row r="142" spans="1:20" hidden="1">
      <c r="A142" s="108" t="s">
        <v>16</v>
      </c>
      <c r="B142" s="109">
        <v>30</v>
      </c>
      <c r="C142" s="5" cm="1">
        <f t="array" ref="C142">IF($I$2="Каникулы вместе",INDEX(GRID!$B$4:$U$15,MATCH(C$7,GRID!$A$4:$A$15,0),MATCH(1,($U$2=GRID!$B$1:$U$1)*(КАЛЕНДАРЬ!O33=GRID!$B$3:$U$3),0)),
INDEX(GRID!$B$4:$U$15,MATCH(C$7,GRID!$A$4:$A$15,0),MATCH(1,($U$2=GRID!$B$1:$U$1)*(КАЛЕНДАРЬ!O33=GRID!$B$3:$U$3),0))*(1-GRID!$L$45))</f>
        <v>43900</v>
      </c>
      <c r="D142" s="5" cm="1">
        <f t="array" ref="D142">IF($I$2="Каникулы вместе",INDEX(GRID!$B$18:$U$29,MATCH(C$7,GRID!$A$18:$A$29,0),MATCH(1,($U$2=GRID!$B$1:$U$1)*(КАЛЕНДАРЬ!O33=GRID!$B$3:$U$3),0)),
INDEX(GRID!$B$18:$U$29,MATCH(C$7,GRID!$A$18:$A$29,0),MATCH(1,($U$2=GRID!$B$1:$U$1)*(КАЛЕНДАРЬ!O33=GRID!$B$3:$U$3),0))*(1-GRID!$L$45))</f>
        <v>48900</v>
      </c>
      <c r="E142" s="5" cm="1">
        <f t="array" ref="E142">IF($I$2="Каникулы вместе",INDEX(GRID!$B$4:$U$15,MATCH(E$7,GRID!$A$4:$A$15,0),MATCH(1,($U$2=GRID!$B$1:$U$1)*(КАЛЕНДАРЬ!O33=GRID!$B$3:$U$3),0)),
INDEX(GRID!$B$4:$U$15,MATCH(E$7,GRID!$A$4:$A$15,0),MATCH(1,($U$2=GRID!$B$1:$U$1)*(КАЛЕНДАРЬ!O33=GRID!$B$3:$U$3),0))*(1-GRID!$L$45))</f>
        <v>52400</v>
      </c>
      <c r="F142" s="5" cm="1">
        <f t="array" ref="F142">IF($I$2="Каникулы вместе",INDEX(GRID!$B$18:$U$29,MATCH(E$7,GRID!$A$18:$A$29,0),MATCH(1,($U$2=GRID!$B$1:$U$1)*(КАЛЕНДАРЬ!O33=GRID!$B$3:$U$3),0)),
INDEX(GRID!$B$18:$U$29,MATCH(E$7,GRID!$A$18:$A$29,0),MATCH(1,($U$2=GRID!$B$1:$U$1)*(КАЛЕНДАРЬ!O33=GRID!$B$3:$U$3),0))*(1-GRID!$L$45))</f>
        <v>57400</v>
      </c>
      <c r="G142" s="5" cm="1">
        <f t="array" ref="G142">IF($I$2="Каникулы вместе",INDEX(GRID!$B$4:$U$15,MATCH(G$7,GRID!$A$4:$A$15,0),MATCH(1,($U$2=GRID!$B$1:$U$1)*(КАЛЕНДАРЬ!O33=GRID!$B$3:$U$3),0)),
INDEX(GRID!$B$4:$U$15,MATCH(G$7,GRID!$A$4:$A$15,0),MATCH(1,($U$2=GRID!$B$1:$U$1)*(КАЛЕНДАРЬ!O33=GRID!$B$3:$U$3),0))*(1-GRID!$L$45))</f>
        <v>59100</v>
      </c>
      <c r="H142" s="5" cm="1">
        <f t="array" ref="H142">IF($I$2="Каникулы вместе",INDEX(GRID!$B$18:$U$29,MATCH(G$7,GRID!$A$18:$A$29,0),MATCH(1,($U$2=GRID!$B$1:$U$1)*(КАЛЕНДАРЬ!O33=GRID!$B$3:$U$3),0)),
INDEX(GRID!$B$18:$U$29,MATCH(G$7,GRID!$A$18:$A$29,0),MATCH(1,($U$2=GRID!$B$1:$U$1)*(КАЛЕНДАРЬ!O33=GRID!$B$3:$U$3),0))*(1-GRID!$L$45))</f>
        <v>64100</v>
      </c>
      <c r="I142" s="5" cm="1">
        <f t="array" ref="I142">IF($I$2="Каникулы вместе",INDEX(GRID!$B$4:$U$15,MATCH(I$7,GRID!$A$4:$A$15,0),MATCH(1,($U$2=GRID!$B$1:$U$1)*(КАЛЕНДАРЬ!O33=GRID!$B$3:$U$3),0)),
INDEX(GRID!$B$4:$U$15,MATCH(I$7,GRID!$A$4:$A$15,0),MATCH(1,($U$2=GRID!$B$1:$U$1)*(КАЛЕНДАРЬ!O33=GRID!$B$3:$U$3),0))*(1-GRID!$L$45))</f>
        <v>65800</v>
      </c>
      <c r="J142" s="5" cm="1">
        <f t="array" ref="J142">IF($I$2="Каникулы вместе",INDEX(GRID!$B$18:$U$29,MATCH(I$7,GRID!$A$18:$A$29,0),MATCH(1,($U$2=GRID!$B$1:$U$1)*(КАЛЕНДАРЬ!O33=GRID!$B$3:$U$3),0)),
INDEX(GRID!$B$18:$U$29,MATCH(I$7,GRID!$A$18:$A$29,0),MATCH(1,($U$2=GRID!$B$1:$U$1)*(КАЛЕНДАРЬ!O33=GRID!$B$3:$U$3),0))*(1-GRID!$L$45))</f>
        <v>70800</v>
      </c>
      <c r="K142" s="5" cm="1">
        <f t="array" ref="K142">IF($I$2="Каникулы вместе",INDEX(GRID!$B$4:$U$15,MATCH(K$7,GRID!$A$4:$A$15,0),MATCH(1,($U$2=GRID!$B$1:$U$1)*(КАЛЕНДАРЬ!O33=GRID!$B$3:$U$3),0)),
INDEX(GRID!$B$4:$U$15,MATCH(K$7,GRID!$A$4:$A$15,0),MATCH(1,($U$2=GRID!$B$1:$U$1)*(КАЛЕНДАРЬ!O33=GRID!$B$3:$U$3),0))*(1-GRID!$L$45))</f>
        <v>72600</v>
      </c>
      <c r="L142" s="5" cm="1">
        <f t="array" ref="L142">IF($I$2="Каникулы вместе",INDEX(GRID!$B$18:$U$29,MATCH(K$7,GRID!$A$18:$A$29,0),MATCH(1,($U$2=GRID!$B$1:$U$1)*(КАЛЕНДАРЬ!O33=GRID!$B$3:$U$3),0)),
INDEX(GRID!$B$18:$U$29,MATCH(K$7,GRID!$A$18:$A$29,0),MATCH(1,($U$2=GRID!$B$1:$U$1)*(КАЛЕНДАРЬ!O33=GRID!$B$3:$U$3),0))*(1-GRID!$L$45))</f>
        <v>77600</v>
      </c>
      <c r="M142" s="5" cm="1">
        <f t="array" ref="M142">IF($I$2="Каникулы вместе",INDEX(GRID!$B$4:$U$15,MATCH(M$7,GRID!$A$4:$A$15,0),MATCH(1,($U$2=GRID!$B$1:$U$1)*(КАЛЕНДАРЬ!O33=GRID!$B$3:$U$3),0)),
INDEX(GRID!$B$4:$U$15,MATCH(M$7,GRID!$A$4:$A$15,0),MATCH(1,($U$2=GRID!$B$1:$U$1)*(КАЛЕНДАРЬ!O33=GRID!$B$3:$U$3),0))*(1-GRID!$L$45))</f>
        <v>96500</v>
      </c>
      <c r="N142" s="5" cm="1">
        <f t="array" ref="N142">IF($I$2="Каникулы вместе",INDEX(GRID!$B$18:$U$29,MATCH(M$7,GRID!$A$18:$A$29,0),MATCH(1,($U$2=GRID!$B$1:$U$1)*(КАЛЕНДАРЬ!O33=GRID!$B$3:$U$3),0)),
INDEX(GRID!$B$18:$U$29,MATCH(M$7,GRID!$A$18:$A$29,0),MATCH(1,($U$2=GRID!$B$1:$U$1)*(КАЛЕНДАРЬ!O33=GRID!$B$3:$U$3),0))*(1-GRID!$L$45))</f>
        <v>101500</v>
      </c>
      <c r="O142" s="5" cm="1">
        <f t="array" ref="O142">IF($I$2="Каникулы вместе",INDEX(GRID!$B$4:$U$15,MATCH(O$7,GRID!$A$4:$A$15,0),MATCH(1,($U$2=GRID!$B$1:$U$1)*(КАЛЕНДАРЬ!O33=GRID!$B$3:$U$3),0)),
INDEX(GRID!$B$4:$U$15,MATCH(O$7,GRID!$A$4:$A$15,0),MATCH(1,($U$2=GRID!$B$1:$U$1)*(КАЛЕНДАРЬ!O33=GRID!$B$3:$U$3),0))*(1-GRID!$L$45))</f>
        <v>135000</v>
      </c>
      <c r="P142" s="5" cm="1">
        <f t="array" ref="P142">IF($I$2="Каникулы вместе",INDEX(GRID!$B$4:$U$15,MATCH(P$7,GRID!$A$4:$A$15,0),MATCH(1,($U$2=GRID!$B$1:$U$1)*(КАЛЕНДАРЬ!O33=GRID!$B$3:$U$3),0)),
INDEX(GRID!$B$4:$U$15,MATCH(P$7,GRID!$A$4:$A$15,0),MATCH(1,($U$2=GRID!$B$1:$U$1)*(КАЛЕНДАРЬ!O33=GRID!$B$3:$U$3),0))*(1-GRID!$L$45))</f>
        <v>181300</v>
      </c>
      <c r="Q142" s="5" cm="1">
        <f t="array" ref="Q142">IF($I$2="Каникулы вместе",INDEX(GRID!$B$4:$U$15,MATCH(Q$7,GRID!$A$4:$A$15,0),MATCH(1,($U$2=GRID!$B$1:$U$1)*(КАЛЕНДАРЬ!O33=GRID!$B$3:$U$3),0)),
INDEX(GRID!$B$4:$U$15,MATCH(Q$7,GRID!$A$4:$A$15,0),MATCH(1,($U$2=GRID!$B$1:$U$1)*(КАЛЕНДАРЬ!O33=GRID!$B$3:$U$3),0))*(1-GRID!$L$45))</f>
        <v>211500</v>
      </c>
      <c r="R142" s="5" cm="1">
        <f t="array" ref="R142">IF($I$2="Каникулы вместе",INDEX(GRID!$B$18:$U$29,MATCH(R$7,GRID!$A$18:$A$29,0),MATCH(1,($U$2=GRID!$B$1:$U$1)*(КАЛЕНДАРЬ!O33=GRID!$B$3:$U$3),0)),
INDEX(GRID!$B$18:$U$29,MATCH(R$7,GRID!$A$18:$A$29,0),MATCH(1,($U$2=GRID!$B$1:$U$1)*(КАЛЕНДАРЬ!O33=GRID!$B$3:$U$3),0))*(1-GRID!$L$45))</f>
        <v>241100</v>
      </c>
      <c r="S142" s="5">
        <f t="array" ref="S142">IF($I$2="Каникулы вместе",INDEX(GRID!$B$4:$U$15,MATCH(S$7,GRID!$A$4:$A$15,0),MATCH(1,($U$2=GRID!$B$1:$U$1)*(КАЛЕНДАРЬ!O33=GRID!$B$3:$U$3),0)),
INDEX(GRID!$B$4:$U$15,MATCH(S$7,GRID!$A$4:$A$15,0),MATCH(1,($U$2=GRID!$B$1:$U$1)*(КАЛЕНДАРЬ!O33=GRID!$B$3:$U$3),0))*(1-GRID!$L$41))</f>
        <v>625800</v>
      </c>
      <c r="T142" s="5">
        <f t="array" ref="T142">IF($I$2="Каникулы вместе",INDEX(GRID!$B$4:$U$15,MATCH(T$7,GRID!$A$4:$A$15,0),MATCH(1,($U$2=GRID!$B$1:$U$1)*(КАЛЕНДАРЬ!O33=GRID!$B$3:$U$3),0)),
INDEX(GRID!$B$4:$U$15,MATCH(T$7,GRID!$A$4:$A$15,0),MATCH(1,($U$2=GRID!$B$1:$U$1)*(КАЛЕНДАРЬ!O33=GRID!$B$3:$U$3),0))*(1-GRID!$L$41))</f>
        <v>769800</v>
      </c>
    </row>
    <row r="143" spans="1:20" hidden="1">
      <c r="A143" s="108" t="s">
        <v>17</v>
      </c>
      <c r="B143" s="109">
        <v>31</v>
      </c>
      <c r="C143" s="5" cm="1">
        <f t="array" ref="C143">IF($I$2="Каникулы вместе",INDEX(GRID!$B$4:$U$15,MATCH(C$7,GRID!$A$4:$A$15,0),MATCH(1,($U$2=GRID!$B$1:$U$1)*(КАЛЕНДАРЬ!O34=GRID!$B$3:$U$3),0)),
INDEX(GRID!$B$4:$U$15,MATCH(C$7,GRID!$A$4:$A$15,0),MATCH(1,($U$2=GRID!$B$1:$U$1)*(КАЛЕНДАРЬ!O34=GRID!$B$3:$U$3),0))*(1-GRID!$L$45))</f>
        <v>48100</v>
      </c>
      <c r="D143" s="5" cm="1">
        <f t="array" ref="D143">IF($I$2="Каникулы вместе",INDEX(GRID!$B$18:$U$29,MATCH(C$7,GRID!$A$18:$A$29,0),MATCH(1,($U$2=GRID!$B$1:$U$1)*(КАЛЕНДАРЬ!O34=GRID!$B$3:$U$3),0)),
INDEX(GRID!$B$18:$U$29,MATCH(C$7,GRID!$A$18:$A$29,0),MATCH(1,($U$2=GRID!$B$1:$U$1)*(КАЛЕНДАРЬ!O34=GRID!$B$3:$U$3),0))*(1-GRID!$L$45))</f>
        <v>53100</v>
      </c>
      <c r="E143" s="5" cm="1">
        <f t="array" ref="E143">IF($I$2="Каникулы вместе",INDEX(GRID!$B$4:$U$15,MATCH(E$7,GRID!$A$4:$A$15,0),MATCH(1,($U$2=GRID!$B$1:$U$1)*(КАЛЕНДАРЬ!O34=GRID!$B$3:$U$3),0)),
INDEX(GRID!$B$4:$U$15,MATCH(E$7,GRID!$A$4:$A$15,0),MATCH(1,($U$2=GRID!$B$1:$U$1)*(КАЛЕНДАРЬ!O34=GRID!$B$3:$U$3),0))*(1-GRID!$L$45))</f>
        <v>57100</v>
      </c>
      <c r="F143" s="5" cm="1">
        <f t="array" ref="F143">IF($I$2="Каникулы вместе",INDEX(GRID!$B$18:$U$29,MATCH(E$7,GRID!$A$18:$A$29,0),MATCH(1,($U$2=GRID!$B$1:$U$1)*(КАЛЕНДАРЬ!O34=GRID!$B$3:$U$3),0)),
INDEX(GRID!$B$18:$U$29,MATCH(E$7,GRID!$A$18:$A$29,0),MATCH(1,($U$2=GRID!$B$1:$U$1)*(КАЛЕНДАРЬ!O34=GRID!$B$3:$U$3),0))*(1-GRID!$L$45))</f>
        <v>62100</v>
      </c>
      <c r="G143" s="5" cm="1">
        <f t="array" ref="G143">IF($I$2="Каникулы вместе",INDEX(GRID!$B$4:$U$15,MATCH(G$7,GRID!$A$4:$A$15,0),MATCH(1,($U$2=GRID!$B$1:$U$1)*(КАЛЕНДАРЬ!O34=GRID!$B$3:$U$3),0)),
INDEX(GRID!$B$4:$U$15,MATCH(G$7,GRID!$A$4:$A$15,0),MATCH(1,($U$2=GRID!$B$1:$U$1)*(КАЛЕНДАРЬ!O34=GRID!$B$3:$U$3),0))*(1-GRID!$L$45))</f>
        <v>64000</v>
      </c>
      <c r="H143" s="5" cm="1">
        <f t="array" ref="H143">IF($I$2="Каникулы вместе",INDEX(GRID!$B$18:$U$29,MATCH(G$7,GRID!$A$18:$A$29,0),MATCH(1,($U$2=GRID!$B$1:$U$1)*(КАЛЕНДАРЬ!O34=GRID!$B$3:$U$3),0)),
INDEX(GRID!$B$18:$U$29,MATCH(G$7,GRID!$A$18:$A$29,0),MATCH(1,($U$2=GRID!$B$1:$U$1)*(КАЛЕНДАРЬ!O34=GRID!$B$3:$U$3),0))*(1-GRID!$L$45))</f>
        <v>69000</v>
      </c>
      <c r="I143" s="5" cm="1">
        <f t="array" ref="I143">IF($I$2="Каникулы вместе",INDEX(GRID!$B$4:$U$15,MATCH(I$7,GRID!$A$4:$A$15,0),MATCH(1,($U$2=GRID!$B$1:$U$1)*(КАЛЕНДАРЬ!O34=GRID!$B$3:$U$3),0)),
INDEX(GRID!$B$4:$U$15,MATCH(I$7,GRID!$A$4:$A$15,0),MATCH(1,($U$2=GRID!$B$1:$U$1)*(КАЛЕНДАРЬ!O34=GRID!$B$3:$U$3),0))*(1-GRID!$L$45))</f>
        <v>71000</v>
      </c>
      <c r="J143" s="5" cm="1">
        <f t="array" ref="J143">IF($I$2="Каникулы вместе",INDEX(GRID!$B$18:$U$29,MATCH(I$7,GRID!$A$18:$A$29,0),MATCH(1,($U$2=GRID!$B$1:$U$1)*(КАЛЕНДАРЬ!O34=GRID!$B$3:$U$3),0)),
INDEX(GRID!$B$18:$U$29,MATCH(I$7,GRID!$A$18:$A$29,0),MATCH(1,($U$2=GRID!$B$1:$U$1)*(КАЛЕНДАРЬ!O34=GRID!$B$3:$U$3),0))*(1-GRID!$L$45))</f>
        <v>76000</v>
      </c>
      <c r="K143" s="5" cm="1">
        <f t="array" ref="K143">IF($I$2="Каникулы вместе",INDEX(GRID!$B$4:$U$15,MATCH(K$7,GRID!$A$4:$A$15,0),MATCH(1,($U$2=GRID!$B$1:$U$1)*(КАЛЕНДАРЬ!O34=GRID!$B$3:$U$3),0)),
INDEX(GRID!$B$4:$U$15,MATCH(K$7,GRID!$A$4:$A$15,0),MATCH(1,($U$2=GRID!$B$1:$U$1)*(КАЛЕНДАРЬ!O34=GRID!$B$3:$U$3),0))*(1-GRID!$L$45))</f>
        <v>78200</v>
      </c>
      <c r="L143" s="5" cm="1">
        <f t="array" ref="L143">IF($I$2="Каникулы вместе",INDEX(GRID!$B$18:$U$29,MATCH(K$7,GRID!$A$18:$A$29,0),MATCH(1,($U$2=GRID!$B$1:$U$1)*(КАЛЕНДАРЬ!O34=GRID!$B$3:$U$3),0)),
INDEX(GRID!$B$18:$U$29,MATCH(K$7,GRID!$A$18:$A$29,0),MATCH(1,($U$2=GRID!$B$1:$U$1)*(КАЛЕНДАРЬ!O34=GRID!$B$3:$U$3),0))*(1-GRID!$L$45))</f>
        <v>83200</v>
      </c>
      <c r="M143" s="5" cm="1">
        <f t="array" ref="M143">IF($I$2="Каникулы вместе",INDEX(GRID!$B$4:$U$15,MATCH(M$7,GRID!$A$4:$A$15,0),MATCH(1,($U$2=GRID!$B$1:$U$1)*(КАЛЕНДАРЬ!O34=GRID!$B$3:$U$3),0)),
INDEX(GRID!$B$4:$U$15,MATCH(M$7,GRID!$A$4:$A$15,0),MATCH(1,($U$2=GRID!$B$1:$U$1)*(КАЛЕНДАРЬ!O34=GRID!$B$3:$U$3),0))*(1-GRID!$L$45))</f>
        <v>103200</v>
      </c>
      <c r="N143" s="5" cm="1">
        <f t="array" ref="N143">IF($I$2="Каникулы вместе",INDEX(GRID!$B$18:$U$29,MATCH(M$7,GRID!$A$18:$A$29,0),MATCH(1,($U$2=GRID!$B$1:$U$1)*(КАЛЕНДАРЬ!O34=GRID!$B$3:$U$3),0)),
INDEX(GRID!$B$18:$U$29,MATCH(M$7,GRID!$A$18:$A$29,0),MATCH(1,($U$2=GRID!$B$1:$U$1)*(КАЛЕНДАРЬ!O34=GRID!$B$3:$U$3),0))*(1-GRID!$L$45))</f>
        <v>108200</v>
      </c>
      <c r="O143" s="5" cm="1">
        <f t="array" ref="O143">IF($I$2="Каникулы вместе",INDEX(GRID!$B$4:$U$15,MATCH(O$7,GRID!$A$4:$A$15,0),MATCH(1,($U$2=GRID!$B$1:$U$1)*(КАЛЕНДАРЬ!O34=GRID!$B$3:$U$3),0)),
INDEX(GRID!$B$4:$U$15,MATCH(O$7,GRID!$A$4:$A$15,0),MATCH(1,($U$2=GRID!$B$1:$U$1)*(КАЛЕНДАРЬ!O34=GRID!$B$3:$U$3),0))*(1-GRID!$L$45))</f>
        <v>142800</v>
      </c>
      <c r="P143" s="5" cm="1">
        <f t="array" ref="P143">IF($I$2="Каникулы вместе",INDEX(GRID!$B$4:$U$15,MATCH(P$7,GRID!$A$4:$A$15,0),MATCH(1,($U$2=GRID!$B$1:$U$1)*(КАЛЕНДАРЬ!O34=GRID!$B$3:$U$3),0)),
INDEX(GRID!$B$4:$U$15,MATCH(P$7,GRID!$A$4:$A$15,0),MATCH(1,($U$2=GRID!$B$1:$U$1)*(КАЛЕНДАРЬ!O34=GRID!$B$3:$U$3),0))*(1-GRID!$L$45))</f>
        <v>190100</v>
      </c>
      <c r="Q143" s="5" cm="1">
        <f t="array" ref="Q143">IF($I$2="Каникулы вместе",INDEX(GRID!$B$4:$U$15,MATCH(Q$7,GRID!$A$4:$A$15,0),MATCH(1,($U$2=GRID!$B$1:$U$1)*(КАЛЕНДАРЬ!O34=GRID!$B$3:$U$3),0)),
INDEX(GRID!$B$4:$U$15,MATCH(Q$7,GRID!$A$4:$A$15,0),MATCH(1,($U$2=GRID!$B$1:$U$1)*(КАЛЕНДАРЬ!O34=GRID!$B$3:$U$3),0))*(1-GRID!$L$45))</f>
        <v>220900</v>
      </c>
      <c r="R143" s="5" cm="1">
        <f t="array" ref="R143">IF($I$2="Каникулы вместе",INDEX(GRID!$B$18:$U$29,MATCH(R$7,GRID!$A$18:$A$29,0),MATCH(1,($U$2=GRID!$B$1:$U$1)*(КАЛЕНДАРЬ!O34=GRID!$B$3:$U$3),0)),
INDEX(GRID!$B$18:$U$29,MATCH(R$7,GRID!$A$18:$A$29,0),MATCH(1,($U$2=GRID!$B$1:$U$1)*(КАЛЕНДАРЬ!O34=GRID!$B$3:$U$3),0))*(1-GRID!$L$45))</f>
        <v>251900</v>
      </c>
      <c r="S143" s="5">
        <f t="array" ref="S143">IF($I$2="Каникулы вместе",INDEX(GRID!$B$4:$U$15,MATCH(S$7,GRID!$A$4:$A$15,0),MATCH(1,($U$2=GRID!$B$1:$U$1)*(КАЛЕНДАРЬ!O34=GRID!$B$3:$U$3),0)),
INDEX(GRID!$B$4:$U$15,MATCH(S$7,GRID!$A$4:$A$15,0),MATCH(1,($U$2=GRID!$B$1:$U$1)*(КАЛЕНДАРЬ!O34=GRID!$B$3:$U$3),0))*(1-GRID!$L$41))</f>
        <v>661000</v>
      </c>
      <c r="T143" s="5">
        <f t="array" ref="T143">IF($I$2="Каникулы вместе",INDEX(GRID!$B$4:$U$15,MATCH(T$7,GRID!$A$4:$A$15,0),MATCH(1,($U$2=GRID!$B$1:$U$1)*(КАЛЕНДАРЬ!O34=GRID!$B$3:$U$3),0)),
INDEX(GRID!$B$4:$U$15,MATCH(T$7,GRID!$A$4:$A$15,0),MATCH(1,($U$2=GRID!$B$1:$U$1)*(КАЛЕНДАРЬ!O34=GRID!$B$3:$U$3),0))*(1-GRID!$L$41))</f>
        <v>814300</v>
      </c>
    </row>
    <row r="144" spans="1:20" hidden="1">
      <c r="A144" s="106"/>
      <c r="B144" s="107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</row>
    <row r="145" spans="1:20" s="6" customFormat="1" ht="17.25" hidden="1" customHeight="1">
      <c r="A14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</row>
    <row r="146" spans="1:20" hidden="1">
      <c r="A146" s="163" t="s">
        <v>91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</row>
    <row r="147" spans="1:20" ht="56.25" hidden="1" customHeight="1">
      <c r="A147" s="165" t="s">
        <v>8</v>
      </c>
      <c r="B147" s="166"/>
      <c r="C147" s="169" t="s">
        <v>87</v>
      </c>
      <c r="D147" s="170"/>
      <c r="E147" s="155" t="s">
        <v>79</v>
      </c>
      <c r="F147" s="156"/>
      <c r="G147" s="157" t="s">
        <v>80</v>
      </c>
      <c r="H147" s="157"/>
      <c r="I147" s="158" t="s">
        <v>81</v>
      </c>
      <c r="J147" s="159"/>
      <c r="K147" s="160" t="s">
        <v>82</v>
      </c>
      <c r="L147" s="160"/>
      <c r="M147" s="161" t="s">
        <v>83</v>
      </c>
      <c r="N147" s="161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 hidden="1">
      <c r="A148" s="167"/>
      <c r="B148" s="168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108" t="s">
        <v>11</v>
      </c>
      <c r="B149" s="109">
        <v>1</v>
      </c>
      <c r="C149" s="5" cm="1">
        <f t="array" ref="C149">IF($I$2="Каникулы вместе",INDEX(GRID!$B$4:$U$15,MATCH(C$7,GRID!$A$4:$A$15,0),MATCH(1,($U$2=GRID!$B$1:$U$1)*(КАЛЕНДАРЬ!R4=GRID!$B$3:$U$3),0)),
INDEX(GRID!$B$4:$U$15,MATCH(C$7,GRID!$A$4:$A$15,0),MATCH(1,($U$2=GRID!$B$1:$U$1)*(КАЛЕНДАРЬ!R4=GRID!$B$3:$U$3),0))*(1-GRID!$L$45))</f>
        <v>48100</v>
      </c>
      <c r="D149" s="5" cm="1">
        <f t="array" ref="D149">IF($I$2="Каникулы вместе",INDEX(GRID!$B$18:$U$29,MATCH(C$7,GRID!$A$18:$A$29,0),MATCH(1,($U$2=GRID!$B$1:$U$1)*(КАЛЕНДАРЬ!R4=GRID!$B$3:$U$3),0)),
INDEX(GRID!$B$18:$U$29,MATCH(C$7,GRID!$A$18:$A$29,0),MATCH(1,($U$2=GRID!$B$1:$U$1)*(КАЛЕНДАРЬ!R4=GRID!$B$3:$U$3),0))*(1-GRID!$L$45))</f>
        <v>53100</v>
      </c>
      <c r="E149" s="5" cm="1">
        <f t="array" ref="E149">IF($I$2="Каникулы вместе",INDEX(GRID!$B$4:$U$15,MATCH(E$7,GRID!$A$4:$A$15,0),MATCH(1,($U$2=GRID!$B$1:$U$1)*(КАЛЕНДАРЬ!R4=GRID!$B$3:$U$3),0)),
INDEX(GRID!$B$4:$U$15,MATCH(E$7,GRID!$A$4:$A$15,0),MATCH(1,($U$2=GRID!$B$1:$U$1)*(КАЛЕНДАРЬ!R4=GRID!$B$3:$U$3),0))*(1-GRID!$L$45))</f>
        <v>57100</v>
      </c>
      <c r="F149" s="5" cm="1">
        <f t="array" ref="F149">IF($I$2="Каникулы вместе",INDEX(GRID!$B$18:$U$29,MATCH(E$7,GRID!$A$18:$A$29,0),MATCH(1,($U$2=GRID!$B$1:$U$1)*(КАЛЕНДАРЬ!R4=GRID!$B$3:$U$3),0)),
INDEX(GRID!$B$18:$U$29,MATCH(E$7,GRID!$A$18:$A$29,0),MATCH(1,($U$2=GRID!$B$1:$U$1)*(КАЛЕНДАРЬ!R4=GRID!$B$3:$U$3),0))*(1-GRID!$L$45))</f>
        <v>62100</v>
      </c>
      <c r="G149" s="5" cm="1">
        <f t="array" ref="G149">IF($I$2="Каникулы вместе",INDEX(GRID!$B$4:$U$15,MATCH(G$7,GRID!$A$4:$A$15,0),MATCH(1,($U$2=GRID!$B$1:$U$1)*(КАЛЕНДАРЬ!R4=GRID!$B$3:$U$3),0)),
INDEX(GRID!$B$4:$U$15,MATCH(G$7,GRID!$A$4:$A$15,0),MATCH(1,($U$2=GRID!$B$1:$U$1)*(КАЛЕНДАРЬ!R4=GRID!$B$3:$U$3),0))*(1-GRID!$L$45))</f>
        <v>64000</v>
      </c>
      <c r="H149" s="5" cm="1">
        <f t="array" ref="H149">IF($I$2="Каникулы вместе",INDEX(GRID!$B$18:$U$29,MATCH(G$7,GRID!$A$18:$A$29,0),MATCH(1,($U$2=GRID!$B$1:$U$1)*(КАЛЕНДАРЬ!R4=GRID!$B$3:$U$3),0)),
INDEX(GRID!$B$18:$U$29,MATCH(G$7,GRID!$A$18:$A$29,0),MATCH(1,($U$2=GRID!$B$1:$U$1)*(КАЛЕНДАРЬ!R4=GRID!$B$3:$U$3),0))*(1-GRID!$L$45))</f>
        <v>69000</v>
      </c>
      <c r="I149" s="5" cm="1">
        <f t="array" ref="I149">IF($I$2="Каникулы вместе",INDEX(GRID!$B$4:$U$15,MATCH(I$7,GRID!$A$4:$A$15,0),MATCH(1,($U$2=GRID!$B$1:$U$1)*(КАЛЕНДАРЬ!R4=GRID!$B$3:$U$3),0)),
INDEX(GRID!$B$4:$U$15,MATCH(I$7,GRID!$A$4:$A$15,0),MATCH(1,($U$2=GRID!$B$1:$U$1)*(КАЛЕНДАРЬ!R4=GRID!$B$3:$U$3),0))*(1-GRID!$L$45))</f>
        <v>71000</v>
      </c>
      <c r="J149" s="5" cm="1">
        <f t="array" ref="J149">IF($I$2="Каникулы вместе",INDEX(GRID!$B$18:$U$29,MATCH(I$7,GRID!$A$18:$A$29,0),MATCH(1,($U$2=GRID!$B$1:$U$1)*(КАЛЕНДАРЬ!R4=GRID!$B$3:$U$3),0)),
INDEX(GRID!$B$18:$U$29,MATCH(I$7,GRID!$A$18:$A$29,0),MATCH(1,($U$2=GRID!$B$1:$U$1)*(КАЛЕНДАРЬ!R4=GRID!$B$3:$U$3),0))*(1-GRID!$L$45))</f>
        <v>76000</v>
      </c>
      <c r="K149" s="5" cm="1">
        <f t="array" ref="K149">IF($I$2="Каникулы вместе",INDEX(GRID!$B$4:$U$15,MATCH(K$7,GRID!$A$4:$A$15,0),MATCH(1,($U$2=GRID!$B$1:$U$1)*(КАЛЕНДАРЬ!R4=GRID!$B$3:$U$3),0)),
INDEX(GRID!$B$4:$U$15,MATCH(K$7,GRID!$A$4:$A$15,0),MATCH(1,($U$2=GRID!$B$1:$U$1)*(КАЛЕНДАРЬ!R4=GRID!$B$3:$U$3),0))*(1-GRID!$L$45))</f>
        <v>78200</v>
      </c>
      <c r="L149" s="5" cm="1">
        <f t="array" ref="L149">IF($I$2="Каникулы вместе",INDEX(GRID!$B$18:$U$29,MATCH(K$7,GRID!$A$18:$A$29,0),MATCH(1,($U$2=GRID!$B$1:$U$1)*(КАЛЕНДАРЬ!R4=GRID!$B$3:$U$3),0)),
INDEX(GRID!$B$18:$U$29,MATCH(K$7,GRID!$A$18:$A$29,0),MATCH(1,($U$2=GRID!$B$1:$U$1)*(КАЛЕНДАРЬ!R4=GRID!$B$3:$U$3),0))*(1-GRID!$L$45))</f>
        <v>83200</v>
      </c>
      <c r="M149" s="5" cm="1">
        <f t="array" ref="M149">IF($I$2="Каникулы вместе",INDEX(GRID!$B$4:$U$15,MATCH(M$7,GRID!$A$4:$A$15,0),MATCH(1,($U$2=GRID!$B$1:$U$1)*(КАЛЕНДАРЬ!R4=GRID!$B$3:$U$3),0)),
INDEX(GRID!$B$4:$U$15,MATCH(M$7,GRID!$A$4:$A$15,0),MATCH(1,($U$2=GRID!$B$1:$U$1)*(КАЛЕНДАРЬ!R4=GRID!$B$3:$U$3),0))*(1-GRID!$L$45))</f>
        <v>103200</v>
      </c>
      <c r="N149" s="5" cm="1">
        <f t="array" ref="N149">IF($I$2="Каникулы вместе",INDEX(GRID!$B$18:$U$29,MATCH(M$7,GRID!$A$18:$A$29,0),MATCH(1,($U$2=GRID!$B$1:$U$1)*(КАЛЕНДАРЬ!R4=GRID!$B$3:$U$3),0)),
INDEX(GRID!$B$18:$U$29,MATCH(M$7,GRID!$A$18:$A$29,0),MATCH(1,($U$2=GRID!$B$1:$U$1)*(КАЛЕНДАРЬ!R4=GRID!$B$3:$U$3),0))*(1-GRID!$L$45))</f>
        <v>108200</v>
      </c>
      <c r="O149" s="5" cm="1">
        <f t="array" ref="O149">IF($I$2="Каникулы вместе",INDEX(GRID!$B$4:$U$15,MATCH(O$7,GRID!$A$4:$A$15,0),MATCH(1,($U$2=GRID!$B$1:$U$1)*(КАЛЕНДАРЬ!R4=GRID!$B$3:$U$3),0)),
INDEX(GRID!$B$4:$U$15,MATCH(O$7,GRID!$A$4:$A$15,0),MATCH(1,($U$2=GRID!$B$1:$U$1)*(КАЛЕНДАРЬ!R4=GRID!$B$3:$U$3),0))*(1-GRID!$L$45))</f>
        <v>142800</v>
      </c>
      <c r="P149" s="5" cm="1">
        <f t="array" ref="P149">IF($I$2="Каникулы вместе",INDEX(GRID!$B$4:$U$15,MATCH(P$7,GRID!$A$4:$A$15,0),MATCH(1,($U$2=GRID!$B$1:$U$1)*(КАЛЕНДАРЬ!R4=GRID!$B$3:$U$3),0)),
INDEX(GRID!$B$4:$U$15,MATCH(P$7,GRID!$A$4:$A$15,0),MATCH(1,($U$2=GRID!$B$1:$U$1)*(КАЛЕНДАРЬ!R4=GRID!$B$3:$U$3),0))*(1-GRID!$L$45))</f>
        <v>190100</v>
      </c>
      <c r="Q149" s="5" cm="1">
        <f t="array" ref="Q149">IF($I$2="Каникулы вместе",INDEX(GRID!$B$4:$U$15,MATCH(Q$7,GRID!$A$4:$A$15,0),MATCH(1,($U$2=GRID!$B$1:$U$1)*(КАЛЕНДАРЬ!R4=GRID!$B$3:$U$3),0)),
INDEX(GRID!$B$4:$U$15,MATCH(Q$7,GRID!$A$4:$A$15,0),MATCH(1,($U$2=GRID!$B$1:$U$1)*(КАЛЕНДАРЬ!R4=GRID!$B$3:$U$3),0))*(1-GRID!$L$45))</f>
        <v>220900</v>
      </c>
      <c r="R149" s="5" cm="1">
        <f t="array" ref="R149">IF($I$2="Каникулы вместе",INDEX(GRID!$B$18:$U$29,MATCH(R$7,GRID!$A$18:$A$29,0),MATCH(1,($U$2=GRID!$B$1:$U$1)*(КАЛЕНДАРЬ!R4=GRID!$B$3:$U$3),0)),
INDEX(GRID!$B$18:$U$29,MATCH(R$7,GRID!$A$18:$A$29,0),MATCH(1,($U$2=GRID!$B$1:$U$1)*(КАЛЕНДАРЬ!R4=GRID!$B$3:$U$3),0))*(1-GRID!$L$45))</f>
        <v>251900</v>
      </c>
      <c r="S149" s="5">
        <f t="array" ref="S149">IF($I$2="Каникулы вместе",INDEX(GRID!$B$4:$U$15,MATCH(S$7,GRID!$A$4:$A$15,0),MATCH(1,($U$2=GRID!$B$1:$U$1)*(КАЛЕНДАРЬ!R4=GRID!$B$3:$U$3),0)),
INDEX(GRID!$B$4:$U$15,MATCH(S$7,GRID!$A$4:$A$15,0),MATCH(1,($U$2=GRID!$B$1:$U$1)*(КАЛЕНДАРЬ!R4=GRID!$B$3:$U$3),0))*(1-GRID!$L$41))</f>
        <v>661000</v>
      </c>
      <c r="T149" s="5">
        <f t="array" ref="T149">IF($I$2="Каникулы вместе",INDEX(GRID!$B$4:$U$15,MATCH(T$7,GRID!$A$4:$A$15,0),MATCH(1,($U$2=GRID!$B$1:$U$1)*(КАЛЕНДАРЬ!R4=GRID!$B$3:$U$3),0)),
INDEX(GRID!$B$4:$U$15,MATCH(T$7,GRID!$A$4:$A$15,0),MATCH(1,($U$2=GRID!$B$1:$U$1)*(КАЛЕНДАРЬ!R4=GRID!$B$3:$U$3),0))*(1-GRID!$L$41))</f>
        <v>814300</v>
      </c>
    </row>
    <row r="150" spans="1:20" hidden="1">
      <c r="A150" s="108" t="s">
        <v>12</v>
      </c>
      <c r="B150" s="109">
        <v>2</v>
      </c>
      <c r="C150" s="5" cm="1">
        <f t="array" ref="C150">IF($I$2="Каникулы вместе",INDEX(GRID!$B$4:$U$15,MATCH(C$7,GRID!$A$4:$A$15,0),MATCH(1,($U$2=GRID!$B$1:$U$1)*(КАЛЕНДАРЬ!R5=GRID!$B$3:$U$3),0)),
INDEX(GRID!$B$4:$U$15,MATCH(C$7,GRID!$A$4:$A$15,0),MATCH(1,($U$2=GRID!$B$1:$U$1)*(КАЛЕНДАРЬ!R5=GRID!$B$3:$U$3),0))*(1-GRID!$L$45))</f>
        <v>48100</v>
      </c>
      <c r="D150" s="5" cm="1">
        <f t="array" ref="D150">IF($I$2="Каникулы вместе",INDEX(GRID!$B$18:$U$29,MATCH(C$7,GRID!$A$18:$A$29,0),MATCH(1,($U$2=GRID!$B$1:$U$1)*(КАЛЕНДАРЬ!R5=GRID!$B$3:$U$3),0)),
INDEX(GRID!$B$18:$U$29,MATCH(C$7,GRID!$A$18:$A$29,0),MATCH(1,($U$2=GRID!$B$1:$U$1)*(КАЛЕНДАРЬ!R5=GRID!$B$3:$U$3),0))*(1-GRID!$L$45))</f>
        <v>53100</v>
      </c>
      <c r="E150" s="5" cm="1">
        <f t="array" ref="E150">IF($I$2="Каникулы вместе",INDEX(GRID!$B$4:$U$15,MATCH(E$7,GRID!$A$4:$A$15,0),MATCH(1,($U$2=GRID!$B$1:$U$1)*(КАЛЕНДАРЬ!R5=GRID!$B$3:$U$3),0)),
INDEX(GRID!$B$4:$U$15,MATCH(E$7,GRID!$A$4:$A$15,0),MATCH(1,($U$2=GRID!$B$1:$U$1)*(КАЛЕНДАРЬ!R5=GRID!$B$3:$U$3),0))*(1-GRID!$L$45))</f>
        <v>57100</v>
      </c>
      <c r="F150" s="5" cm="1">
        <f t="array" ref="F150">IF($I$2="Каникулы вместе",INDEX(GRID!$B$18:$U$29,MATCH(E$7,GRID!$A$18:$A$29,0),MATCH(1,($U$2=GRID!$B$1:$U$1)*(КАЛЕНДАРЬ!R5=GRID!$B$3:$U$3),0)),
INDEX(GRID!$B$18:$U$29,MATCH(E$7,GRID!$A$18:$A$29,0),MATCH(1,($U$2=GRID!$B$1:$U$1)*(КАЛЕНДАРЬ!R5=GRID!$B$3:$U$3),0))*(1-GRID!$L$45))</f>
        <v>62100</v>
      </c>
      <c r="G150" s="5" cm="1">
        <f t="array" ref="G150">IF($I$2="Каникулы вместе",INDEX(GRID!$B$4:$U$15,MATCH(G$7,GRID!$A$4:$A$15,0),MATCH(1,($U$2=GRID!$B$1:$U$1)*(КАЛЕНДАРЬ!R5=GRID!$B$3:$U$3),0)),
INDEX(GRID!$B$4:$U$15,MATCH(G$7,GRID!$A$4:$A$15,0),MATCH(1,($U$2=GRID!$B$1:$U$1)*(КАЛЕНДАРЬ!R5=GRID!$B$3:$U$3),0))*(1-GRID!$L$45))</f>
        <v>64000</v>
      </c>
      <c r="H150" s="5" cm="1">
        <f t="array" ref="H150">IF($I$2="Каникулы вместе",INDEX(GRID!$B$18:$U$29,MATCH(G$7,GRID!$A$18:$A$29,0),MATCH(1,($U$2=GRID!$B$1:$U$1)*(КАЛЕНДАРЬ!R5=GRID!$B$3:$U$3),0)),
INDEX(GRID!$B$18:$U$29,MATCH(G$7,GRID!$A$18:$A$29,0),MATCH(1,($U$2=GRID!$B$1:$U$1)*(КАЛЕНДАРЬ!R5=GRID!$B$3:$U$3),0))*(1-GRID!$L$45))</f>
        <v>69000</v>
      </c>
      <c r="I150" s="5" cm="1">
        <f t="array" ref="I150">IF($I$2="Каникулы вместе",INDEX(GRID!$B$4:$U$15,MATCH(I$7,GRID!$A$4:$A$15,0),MATCH(1,($U$2=GRID!$B$1:$U$1)*(КАЛЕНДАРЬ!R5=GRID!$B$3:$U$3),0)),
INDEX(GRID!$B$4:$U$15,MATCH(I$7,GRID!$A$4:$A$15,0),MATCH(1,($U$2=GRID!$B$1:$U$1)*(КАЛЕНДАРЬ!R5=GRID!$B$3:$U$3),0))*(1-GRID!$L$45))</f>
        <v>71000</v>
      </c>
      <c r="J150" s="5" cm="1">
        <f t="array" ref="J150">IF($I$2="Каникулы вместе",INDEX(GRID!$B$18:$U$29,MATCH(I$7,GRID!$A$18:$A$29,0),MATCH(1,($U$2=GRID!$B$1:$U$1)*(КАЛЕНДАРЬ!R5=GRID!$B$3:$U$3),0)),
INDEX(GRID!$B$18:$U$29,MATCH(I$7,GRID!$A$18:$A$29,0),MATCH(1,($U$2=GRID!$B$1:$U$1)*(КАЛЕНДАРЬ!R5=GRID!$B$3:$U$3),0))*(1-GRID!$L$45))</f>
        <v>76000</v>
      </c>
      <c r="K150" s="5" cm="1">
        <f t="array" ref="K150">IF($I$2="Каникулы вместе",INDEX(GRID!$B$4:$U$15,MATCH(K$7,GRID!$A$4:$A$15,0),MATCH(1,($U$2=GRID!$B$1:$U$1)*(КАЛЕНДАРЬ!R5=GRID!$B$3:$U$3),0)),
INDEX(GRID!$B$4:$U$15,MATCH(K$7,GRID!$A$4:$A$15,0),MATCH(1,($U$2=GRID!$B$1:$U$1)*(КАЛЕНДАРЬ!R5=GRID!$B$3:$U$3),0))*(1-GRID!$L$45))</f>
        <v>78200</v>
      </c>
      <c r="L150" s="5" cm="1">
        <f t="array" ref="L150">IF($I$2="Каникулы вместе",INDEX(GRID!$B$18:$U$29,MATCH(K$7,GRID!$A$18:$A$29,0),MATCH(1,($U$2=GRID!$B$1:$U$1)*(КАЛЕНДАРЬ!R5=GRID!$B$3:$U$3),0)),
INDEX(GRID!$B$18:$U$29,MATCH(K$7,GRID!$A$18:$A$29,0),MATCH(1,($U$2=GRID!$B$1:$U$1)*(КАЛЕНДАРЬ!R5=GRID!$B$3:$U$3),0))*(1-GRID!$L$45))</f>
        <v>83200</v>
      </c>
      <c r="M150" s="5" cm="1">
        <f t="array" ref="M150">IF($I$2="Каникулы вместе",INDEX(GRID!$B$4:$U$15,MATCH(M$7,GRID!$A$4:$A$15,0),MATCH(1,($U$2=GRID!$B$1:$U$1)*(КАЛЕНДАРЬ!R5=GRID!$B$3:$U$3),0)),
INDEX(GRID!$B$4:$U$15,MATCH(M$7,GRID!$A$4:$A$15,0),MATCH(1,($U$2=GRID!$B$1:$U$1)*(КАЛЕНДАРЬ!R5=GRID!$B$3:$U$3),0))*(1-GRID!$L$45))</f>
        <v>103200</v>
      </c>
      <c r="N150" s="5" cm="1">
        <f t="array" ref="N150">IF($I$2="Каникулы вместе",INDEX(GRID!$B$18:$U$29,MATCH(M$7,GRID!$A$18:$A$29,0),MATCH(1,($U$2=GRID!$B$1:$U$1)*(КАЛЕНДАРЬ!R5=GRID!$B$3:$U$3),0)),
INDEX(GRID!$B$18:$U$29,MATCH(M$7,GRID!$A$18:$A$29,0),MATCH(1,($U$2=GRID!$B$1:$U$1)*(КАЛЕНДАРЬ!R5=GRID!$B$3:$U$3),0))*(1-GRID!$L$45))</f>
        <v>108200</v>
      </c>
      <c r="O150" s="5" cm="1">
        <f t="array" ref="O150">IF($I$2="Каникулы вместе",INDEX(GRID!$B$4:$U$15,MATCH(O$7,GRID!$A$4:$A$15,0),MATCH(1,($U$2=GRID!$B$1:$U$1)*(КАЛЕНДАРЬ!R5=GRID!$B$3:$U$3),0)),
INDEX(GRID!$B$4:$U$15,MATCH(O$7,GRID!$A$4:$A$15,0),MATCH(1,($U$2=GRID!$B$1:$U$1)*(КАЛЕНДАРЬ!R5=GRID!$B$3:$U$3),0))*(1-GRID!$L$45))</f>
        <v>142800</v>
      </c>
      <c r="P150" s="5" cm="1">
        <f t="array" ref="P150">IF($I$2="Каникулы вместе",INDEX(GRID!$B$4:$U$15,MATCH(P$7,GRID!$A$4:$A$15,0),MATCH(1,($U$2=GRID!$B$1:$U$1)*(КАЛЕНДАРЬ!R5=GRID!$B$3:$U$3),0)),
INDEX(GRID!$B$4:$U$15,MATCH(P$7,GRID!$A$4:$A$15,0),MATCH(1,($U$2=GRID!$B$1:$U$1)*(КАЛЕНДАРЬ!R5=GRID!$B$3:$U$3),0))*(1-GRID!$L$45))</f>
        <v>190100</v>
      </c>
      <c r="Q150" s="5" cm="1">
        <f t="array" ref="Q150">IF($I$2="Каникулы вместе",INDEX(GRID!$B$4:$U$15,MATCH(Q$7,GRID!$A$4:$A$15,0),MATCH(1,($U$2=GRID!$B$1:$U$1)*(КАЛЕНДАРЬ!R5=GRID!$B$3:$U$3),0)),
INDEX(GRID!$B$4:$U$15,MATCH(Q$7,GRID!$A$4:$A$15,0),MATCH(1,($U$2=GRID!$B$1:$U$1)*(КАЛЕНДАРЬ!R5=GRID!$B$3:$U$3),0))*(1-GRID!$L$45))</f>
        <v>220900</v>
      </c>
      <c r="R150" s="5" cm="1">
        <f t="array" ref="R150">IF($I$2="Каникулы вместе",INDEX(GRID!$B$18:$U$29,MATCH(R$7,GRID!$A$18:$A$29,0),MATCH(1,($U$2=GRID!$B$1:$U$1)*(КАЛЕНДАРЬ!R5=GRID!$B$3:$U$3),0)),
INDEX(GRID!$B$18:$U$29,MATCH(R$7,GRID!$A$18:$A$29,0),MATCH(1,($U$2=GRID!$B$1:$U$1)*(КАЛЕНДАРЬ!R5=GRID!$B$3:$U$3),0))*(1-GRID!$L$45))</f>
        <v>251900</v>
      </c>
      <c r="S150" s="5">
        <f t="array" ref="S150">IF($I$2="Каникулы вместе",INDEX(GRID!$B$4:$U$15,MATCH(S$7,GRID!$A$4:$A$15,0),MATCH(1,($U$2=GRID!$B$1:$U$1)*(КАЛЕНДАРЬ!R5=GRID!$B$3:$U$3),0)),
INDEX(GRID!$B$4:$U$15,MATCH(S$7,GRID!$A$4:$A$15,0),MATCH(1,($U$2=GRID!$B$1:$U$1)*(КАЛЕНДАРЬ!R5=GRID!$B$3:$U$3),0))*(1-GRID!$L$41))</f>
        <v>661000</v>
      </c>
      <c r="T150" s="5">
        <f t="array" ref="T150">IF($I$2="Каникулы вместе",INDEX(GRID!$B$4:$U$15,MATCH(T$7,GRID!$A$4:$A$15,0),MATCH(1,($U$2=GRID!$B$1:$U$1)*(КАЛЕНДАРЬ!R5=GRID!$B$3:$U$3),0)),
INDEX(GRID!$B$4:$U$15,MATCH(T$7,GRID!$A$4:$A$15,0),MATCH(1,($U$2=GRID!$B$1:$U$1)*(КАЛЕНДАРЬ!R5=GRID!$B$3:$U$3),0))*(1-GRID!$L$41))</f>
        <v>814300</v>
      </c>
    </row>
    <row r="151" spans="1:20" hidden="1">
      <c r="A151" s="108" t="s">
        <v>13</v>
      </c>
      <c r="B151" s="109">
        <v>3</v>
      </c>
      <c r="C151" s="5" cm="1">
        <f t="array" ref="C151">IF($I$2="Каникулы вместе",INDEX(GRID!$B$4:$U$15,MATCH(C$7,GRID!$A$4:$A$15,0),MATCH(1,($U$2=GRID!$B$1:$U$1)*(КАЛЕНДАРЬ!R6=GRID!$B$3:$U$3),0)),
INDEX(GRID!$B$4:$U$15,MATCH(C$7,GRID!$A$4:$A$15,0),MATCH(1,($U$2=GRID!$B$1:$U$1)*(КАЛЕНДАРЬ!R6=GRID!$B$3:$U$3),0))*(1-GRID!$L$45))</f>
        <v>48100</v>
      </c>
      <c r="D151" s="5" cm="1">
        <f t="array" ref="D151">IF($I$2="Каникулы вместе",INDEX(GRID!$B$18:$U$29,MATCH(C$7,GRID!$A$18:$A$29,0),MATCH(1,($U$2=GRID!$B$1:$U$1)*(КАЛЕНДАРЬ!R6=GRID!$B$3:$U$3),0)),
INDEX(GRID!$B$18:$U$29,MATCH(C$7,GRID!$A$18:$A$29,0),MATCH(1,($U$2=GRID!$B$1:$U$1)*(КАЛЕНДАРЬ!R6=GRID!$B$3:$U$3),0))*(1-GRID!$L$45))</f>
        <v>53100</v>
      </c>
      <c r="E151" s="5" cm="1">
        <f t="array" ref="E151">IF($I$2="Каникулы вместе",INDEX(GRID!$B$4:$U$15,MATCH(E$7,GRID!$A$4:$A$15,0),MATCH(1,($U$2=GRID!$B$1:$U$1)*(КАЛЕНДАРЬ!R6=GRID!$B$3:$U$3),0)),
INDEX(GRID!$B$4:$U$15,MATCH(E$7,GRID!$A$4:$A$15,0),MATCH(1,($U$2=GRID!$B$1:$U$1)*(КАЛЕНДАРЬ!R6=GRID!$B$3:$U$3),0))*(1-GRID!$L$45))</f>
        <v>57100</v>
      </c>
      <c r="F151" s="5" cm="1">
        <f t="array" ref="F151">IF($I$2="Каникулы вместе",INDEX(GRID!$B$18:$U$29,MATCH(E$7,GRID!$A$18:$A$29,0),MATCH(1,($U$2=GRID!$B$1:$U$1)*(КАЛЕНДАРЬ!R6=GRID!$B$3:$U$3),0)),
INDEX(GRID!$B$18:$U$29,MATCH(E$7,GRID!$A$18:$A$29,0),MATCH(1,($U$2=GRID!$B$1:$U$1)*(КАЛЕНДАРЬ!R6=GRID!$B$3:$U$3),0))*(1-GRID!$L$45))</f>
        <v>62100</v>
      </c>
      <c r="G151" s="5" cm="1">
        <f t="array" ref="G151">IF($I$2="Каникулы вместе",INDEX(GRID!$B$4:$U$15,MATCH(G$7,GRID!$A$4:$A$15,0),MATCH(1,($U$2=GRID!$B$1:$U$1)*(КАЛЕНДАРЬ!R6=GRID!$B$3:$U$3),0)),
INDEX(GRID!$B$4:$U$15,MATCH(G$7,GRID!$A$4:$A$15,0),MATCH(1,($U$2=GRID!$B$1:$U$1)*(КАЛЕНДАРЬ!R6=GRID!$B$3:$U$3),0))*(1-GRID!$L$45))</f>
        <v>64000</v>
      </c>
      <c r="H151" s="5" cm="1">
        <f t="array" ref="H151">IF($I$2="Каникулы вместе",INDEX(GRID!$B$18:$U$29,MATCH(G$7,GRID!$A$18:$A$29,0),MATCH(1,($U$2=GRID!$B$1:$U$1)*(КАЛЕНДАРЬ!R6=GRID!$B$3:$U$3),0)),
INDEX(GRID!$B$18:$U$29,MATCH(G$7,GRID!$A$18:$A$29,0),MATCH(1,($U$2=GRID!$B$1:$U$1)*(КАЛЕНДАРЬ!R6=GRID!$B$3:$U$3),0))*(1-GRID!$L$45))</f>
        <v>69000</v>
      </c>
      <c r="I151" s="5" cm="1">
        <f t="array" ref="I151">IF($I$2="Каникулы вместе",INDEX(GRID!$B$4:$U$15,MATCH(I$7,GRID!$A$4:$A$15,0),MATCH(1,($U$2=GRID!$B$1:$U$1)*(КАЛЕНДАРЬ!R6=GRID!$B$3:$U$3),0)),
INDEX(GRID!$B$4:$U$15,MATCH(I$7,GRID!$A$4:$A$15,0),MATCH(1,($U$2=GRID!$B$1:$U$1)*(КАЛЕНДАРЬ!R6=GRID!$B$3:$U$3),0))*(1-GRID!$L$45))</f>
        <v>71000</v>
      </c>
      <c r="J151" s="5" cm="1">
        <f t="array" ref="J151">IF($I$2="Каникулы вместе",INDEX(GRID!$B$18:$U$29,MATCH(I$7,GRID!$A$18:$A$29,0),MATCH(1,($U$2=GRID!$B$1:$U$1)*(КАЛЕНДАРЬ!R6=GRID!$B$3:$U$3),0)),
INDEX(GRID!$B$18:$U$29,MATCH(I$7,GRID!$A$18:$A$29,0),MATCH(1,($U$2=GRID!$B$1:$U$1)*(КАЛЕНДАРЬ!R6=GRID!$B$3:$U$3),0))*(1-GRID!$L$45))</f>
        <v>76000</v>
      </c>
      <c r="K151" s="5" cm="1">
        <f t="array" ref="K151">IF($I$2="Каникулы вместе",INDEX(GRID!$B$4:$U$15,MATCH(K$7,GRID!$A$4:$A$15,0),MATCH(1,($U$2=GRID!$B$1:$U$1)*(КАЛЕНДАРЬ!R6=GRID!$B$3:$U$3),0)),
INDEX(GRID!$B$4:$U$15,MATCH(K$7,GRID!$A$4:$A$15,0),MATCH(1,($U$2=GRID!$B$1:$U$1)*(КАЛЕНДАРЬ!R6=GRID!$B$3:$U$3),0))*(1-GRID!$L$45))</f>
        <v>78200</v>
      </c>
      <c r="L151" s="5" cm="1">
        <f t="array" ref="L151">IF($I$2="Каникулы вместе",INDEX(GRID!$B$18:$U$29,MATCH(K$7,GRID!$A$18:$A$29,0),MATCH(1,($U$2=GRID!$B$1:$U$1)*(КАЛЕНДАРЬ!R6=GRID!$B$3:$U$3),0)),
INDEX(GRID!$B$18:$U$29,MATCH(K$7,GRID!$A$18:$A$29,0),MATCH(1,($U$2=GRID!$B$1:$U$1)*(КАЛЕНДАРЬ!R6=GRID!$B$3:$U$3),0))*(1-GRID!$L$45))</f>
        <v>83200</v>
      </c>
      <c r="M151" s="5" cm="1">
        <f t="array" ref="M151">IF($I$2="Каникулы вместе",INDEX(GRID!$B$4:$U$15,MATCH(M$7,GRID!$A$4:$A$15,0),MATCH(1,($U$2=GRID!$B$1:$U$1)*(КАЛЕНДАРЬ!R6=GRID!$B$3:$U$3),0)),
INDEX(GRID!$B$4:$U$15,MATCH(M$7,GRID!$A$4:$A$15,0),MATCH(1,($U$2=GRID!$B$1:$U$1)*(КАЛЕНДАРЬ!R6=GRID!$B$3:$U$3),0))*(1-GRID!$L$45))</f>
        <v>103200</v>
      </c>
      <c r="N151" s="5" cm="1">
        <f t="array" ref="N151">IF($I$2="Каникулы вместе",INDEX(GRID!$B$18:$U$29,MATCH(M$7,GRID!$A$18:$A$29,0),MATCH(1,($U$2=GRID!$B$1:$U$1)*(КАЛЕНДАРЬ!R6=GRID!$B$3:$U$3),0)),
INDEX(GRID!$B$18:$U$29,MATCH(M$7,GRID!$A$18:$A$29,0),MATCH(1,($U$2=GRID!$B$1:$U$1)*(КАЛЕНДАРЬ!R6=GRID!$B$3:$U$3),0))*(1-GRID!$L$45))</f>
        <v>108200</v>
      </c>
      <c r="O151" s="5" cm="1">
        <f t="array" ref="O151">IF($I$2="Каникулы вместе",INDEX(GRID!$B$4:$U$15,MATCH(O$7,GRID!$A$4:$A$15,0),MATCH(1,($U$2=GRID!$B$1:$U$1)*(КАЛЕНДАРЬ!R6=GRID!$B$3:$U$3),0)),
INDEX(GRID!$B$4:$U$15,MATCH(O$7,GRID!$A$4:$A$15,0),MATCH(1,($U$2=GRID!$B$1:$U$1)*(КАЛЕНДАРЬ!R6=GRID!$B$3:$U$3),0))*(1-GRID!$L$45))</f>
        <v>142800</v>
      </c>
      <c r="P151" s="5" cm="1">
        <f t="array" ref="P151">IF($I$2="Каникулы вместе",INDEX(GRID!$B$4:$U$15,MATCH(P$7,GRID!$A$4:$A$15,0),MATCH(1,($U$2=GRID!$B$1:$U$1)*(КАЛЕНДАРЬ!R6=GRID!$B$3:$U$3),0)),
INDEX(GRID!$B$4:$U$15,MATCH(P$7,GRID!$A$4:$A$15,0),MATCH(1,($U$2=GRID!$B$1:$U$1)*(КАЛЕНДАРЬ!R6=GRID!$B$3:$U$3),0))*(1-GRID!$L$45))</f>
        <v>190100</v>
      </c>
      <c r="Q151" s="5" cm="1">
        <f t="array" ref="Q151">IF($I$2="Каникулы вместе",INDEX(GRID!$B$4:$U$15,MATCH(Q$7,GRID!$A$4:$A$15,0),MATCH(1,($U$2=GRID!$B$1:$U$1)*(КАЛЕНДАРЬ!R6=GRID!$B$3:$U$3),0)),
INDEX(GRID!$B$4:$U$15,MATCH(Q$7,GRID!$A$4:$A$15,0),MATCH(1,($U$2=GRID!$B$1:$U$1)*(КАЛЕНДАРЬ!R6=GRID!$B$3:$U$3),0))*(1-GRID!$L$45))</f>
        <v>220900</v>
      </c>
      <c r="R151" s="5" cm="1">
        <f t="array" ref="R151">IF($I$2="Каникулы вместе",INDEX(GRID!$B$18:$U$29,MATCH(R$7,GRID!$A$18:$A$29,0),MATCH(1,($U$2=GRID!$B$1:$U$1)*(КАЛЕНДАРЬ!R6=GRID!$B$3:$U$3),0)),
INDEX(GRID!$B$18:$U$29,MATCH(R$7,GRID!$A$18:$A$29,0),MATCH(1,($U$2=GRID!$B$1:$U$1)*(КАЛЕНДАРЬ!R6=GRID!$B$3:$U$3),0))*(1-GRID!$L$45))</f>
        <v>251900</v>
      </c>
      <c r="S151" s="5">
        <f t="array" ref="S151">IF($I$2="Каникулы вместе",INDEX(GRID!$B$4:$U$15,MATCH(S$7,GRID!$A$4:$A$15,0),MATCH(1,($U$2=GRID!$B$1:$U$1)*(КАЛЕНДАРЬ!R6=GRID!$B$3:$U$3),0)),
INDEX(GRID!$B$4:$U$15,MATCH(S$7,GRID!$A$4:$A$15,0),MATCH(1,($U$2=GRID!$B$1:$U$1)*(КАЛЕНДАРЬ!R6=GRID!$B$3:$U$3),0))*(1-GRID!$L$41))</f>
        <v>661000</v>
      </c>
      <c r="T151" s="5">
        <f t="array" ref="T151">IF($I$2="Каникулы вместе",INDEX(GRID!$B$4:$U$15,MATCH(T$7,GRID!$A$4:$A$15,0),MATCH(1,($U$2=GRID!$B$1:$U$1)*(КАЛЕНДАРЬ!R6=GRID!$B$3:$U$3),0)),
INDEX(GRID!$B$4:$U$15,MATCH(T$7,GRID!$A$4:$A$15,0),MATCH(1,($U$2=GRID!$B$1:$U$1)*(КАЛЕНДАРЬ!R6=GRID!$B$3:$U$3),0))*(1-GRID!$L$41))</f>
        <v>814300</v>
      </c>
    </row>
    <row r="152" spans="1:20" hidden="1">
      <c r="A152" s="108" t="s">
        <v>14</v>
      </c>
      <c r="B152" s="109">
        <v>4</v>
      </c>
      <c r="C152" s="5" cm="1">
        <f t="array" ref="C152">IF($I$2="Каникулы вместе",INDEX(GRID!$B$4:$U$15,MATCH(C$7,GRID!$A$4:$A$15,0),MATCH(1,($U$2=GRID!$B$1:$U$1)*(КАЛЕНДАРЬ!R7=GRID!$B$3:$U$3),0)),
INDEX(GRID!$B$4:$U$15,MATCH(C$7,GRID!$A$4:$A$15,0),MATCH(1,($U$2=GRID!$B$1:$U$1)*(КАЛЕНДАРЬ!R7=GRID!$B$3:$U$3),0))*(1-GRID!$L$45))</f>
        <v>48100</v>
      </c>
      <c r="D152" s="5" cm="1">
        <f t="array" ref="D152">IF($I$2="Каникулы вместе",INDEX(GRID!$B$18:$U$29,MATCH(C$7,GRID!$A$18:$A$29,0),MATCH(1,($U$2=GRID!$B$1:$U$1)*(КАЛЕНДАРЬ!R7=GRID!$B$3:$U$3),0)),
INDEX(GRID!$B$18:$U$29,MATCH(C$7,GRID!$A$18:$A$29,0),MATCH(1,($U$2=GRID!$B$1:$U$1)*(КАЛЕНДАРЬ!R7=GRID!$B$3:$U$3),0))*(1-GRID!$L$45))</f>
        <v>53100</v>
      </c>
      <c r="E152" s="5" cm="1">
        <f t="array" ref="E152">IF($I$2="Каникулы вместе",INDEX(GRID!$B$4:$U$15,MATCH(E$7,GRID!$A$4:$A$15,0),MATCH(1,($U$2=GRID!$B$1:$U$1)*(КАЛЕНДАРЬ!R7=GRID!$B$3:$U$3),0)),
INDEX(GRID!$B$4:$U$15,MATCH(E$7,GRID!$A$4:$A$15,0),MATCH(1,($U$2=GRID!$B$1:$U$1)*(КАЛЕНДАРЬ!R7=GRID!$B$3:$U$3),0))*(1-GRID!$L$45))</f>
        <v>57100</v>
      </c>
      <c r="F152" s="5" cm="1">
        <f t="array" ref="F152">IF($I$2="Каникулы вместе",INDEX(GRID!$B$18:$U$29,MATCH(E$7,GRID!$A$18:$A$29,0),MATCH(1,($U$2=GRID!$B$1:$U$1)*(КАЛЕНДАРЬ!R7=GRID!$B$3:$U$3),0)),
INDEX(GRID!$B$18:$U$29,MATCH(E$7,GRID!$A$18:$A$29,0),MATCH(1,($U$2=GRID!$B$1:$U$1)*(КАЛЕНДАРЬ!R7=GRID!$B$3:$U$3),0))*(1-GRID!$L$45))</f>
        <v>62100</v>
      </c>
      <c r="G152" s="5" cm="1">
        <f t="array" ref="G152">IF($I$2="Каникулы вместе",INDEX(GRID!$B$4:$U$15,MATCH(G$7,GRID!$A$4:$A$15,0),MATCH(1,($U$2=GRID!$B$1:$U$1)*(КАЛЕНДАРЬ!R7=GRID!$B$3:$U$3),0)),
INDEX(GRID!$B$4:$U$15,MATCH(G$7,GRID!$A$4:$A$15,0),MATCH(1,($U$2=GRID!$B$1:$U$1)*(КАЛЕНДАРЬ!R7=GRID!$B$3:$U$3),0))*(1-GRID!$L$45))</f>
        <v>64000</v>
      </c>
      <c r="H152" s="5" cm="1">
        <f t="array" ref="H152">IF($I$2="Каникулы вместе",INDEX(GRID!$B$18:$U$29,MATCH(G$7,GRID!$A$18:$A$29,0),MATCH(1,($U$2=GRID!$B$1:$U$1)*(КАЛЕНДАРЬ!R7=GRID!$B$3:$U$3),0)),
INDEX(GRID!$B$18:$U$29,MATCH(G$7,GRID!$A$18:$A$29,0),MATCH(1,($U$2=GRID!$B$1:$U$1)*(КАЛЕНДАРЬ!R7=GRID!$B$3:$U$3),0))*(1-GRID!$L$45))</f>
        <v>69000</v>
      </c>
      <c r="I152" s="5" cm="1">
        <f t="array" ref="I152">IF($I$2="Каникулы вместе",INDEX(GRID!$B$4:$U$15,MATCH(I$7,GRID!$A$4:$A$15,0),MATCH(1,($U$2=GRID!$B$1:$U$1)*(КАЛЕНДАРЬ!R7=GRID!$B$3:$U$3),0)),
INDEX(GRID!$B$4:$U$15,MATCH(I$7,GRID!$A$4:$A$15,0),MATCH(1,($U$2=GRID!$B$1:$U$1)*(КАЛЕНДАРЬ!R7=GRID!$B$3:$U$3),0))*(1-GRID!$L$45))</f>
        <v>71000</v>
      </c>
      <c r="J152" s="5" cm="1">
        <f t="array" ref="J152">IF($I$2="Каникулы вместе",INDEX(GRID!$B$18:$U$29,MATCH(I$7,GRID!$A$18:$A$29,0),MATCH(1,($U$2=GRID!$B$1:$U$1)*(КАЛЕНДАРЬ!R7=GRID!$B$3:$U$3),0)),
INDEX(GRID!$B$18:$U$29,MATCH(I$7,GRID!$A$18:$A$29,0),MATCH(1,($U$2=GRID!$B$1:$U$1)*(КАЛЕНДАРЬ!R7=GRID!$B$3:$U$3),0))*(1-GRID!$L$45))</f>
        <v>76000</v>
      </c>
      <c r="K152" s="5" cm="1">
        <f t="array" ref="K152">IF($I$2="Каникулы вместе",INDEX(GRID!$B$4:$U$15,MATCH(K$7,GRID!$A$4:$A$15,0),MATCH(1,($U$2=GRID!$B$1:$U$1)*(КАЛЕНДАРЬ!R7=GRID!$B$3:$U$3),0)),
INDEX(GRID!$B$4:$U$15,MATCH(K$7,GRID!$A$4:$A$15,0),MATCH(1,($U$2=GRID!$B$1:$U$1)*(КАЛЕНДАРЬ!R7=GRID!$B$3:$U$3),0))*(1-GRID!$L$45))</f>
        <v>78200</v>
      </c>
      <c r="L152" s="5" cm="1">
        <f t="array" ref="L152">IF($I$2="Каникулы вместе",INDEX(GRID!$B$18:$U$29,MATCH(K$7,GRID!$A$18:$A$29,0),MATCH(1,($U$2=GRID!$B$1:$U$1)*(КАЛЕНДАРЬ!R7=GRID!$B$3:$U$3),0)),
INDEX(GRID!$B$18:$U$29,MATCH(K$7,GRID!$A$18:$A$29,0),MATCH(1,($U$2=GRID!$B$1:$U$1)*(КАЛЕНДАРЬ!R7=GRID!$B$3:$U$3),0))*(1-GRID!$L$45))</f>
        <v>83200</v>
      </c>
      <c r="M152" s="5" cm="1">
        <f t="array" ref="M152">IF($I$2="Каникулы вместе",INDEX(GRID!$B$4:$U$15,MATCH(M$7,GRID!$A$4:$A$15,0),MATCH(1,($U$2=GRID!$B$1:$U$1)*(КАЛЕНДАРЬ!R7=GRID!$B$3:$U$3),0)),
INDEX(GRID!$B$4:$U$15,MATCH(M$7,GRID!$A$4:$A$15,0),MATCH(1,($U$2=GRID!$B$1:$U$1)*(КАЛЕНДАРЬ!R7=GRID!$B$3:$U$3),0))*(1-GRID!$L$45))</f>
        <v>103200</v>
      </c>
      <c r="N152" s="5" cm="1">
        <f t="array" ref="N152">IF($I$2="Каникулы вместе",INDEX(GRID!$B$18:$U$29,MATCH(M$7,GRID!$A$18:$A$29,0),MATCH(1,($U$2=GRID!$B$1:$U$1)*(КАЛЕНДАРЬ!R7=GRID!$B$3:$U$3),0)),
INDEX(GRID!$B$18:$U$29,MATCH(M$7,GRID!$A$18:$A$29,0),MATCH(1,($U$2=GRID!$B$1:$U$1)*(КАЛЕНДАРЬ!R7=GRID!$B$3:$U$3),0))*(1-GRID!$L$45))</f>
        <v>108200</v>
      </c>
      <c r="O152" s="5" cm="1">
        <f t="array" ref="O152">IF($I$2="Каникулы вместе",INDEX(GRID!$B$4:$U$15,MATCH(O$7,GRID!$A$4:$A$15,0),MATCH(1,($U$2=GRID!$B$1:$U$1)*(КАЛЕНДАРЬ!R7=GRID!$B$3:$U$3),0)),
INDEX(GRID!$B$4:$U$15,MATCH(O$7,GRID!$A$4:$A$15,0),MATCH(1,($U$2=GRID!$B$1:$U$1)*(КАЛЕНДАРЬ!R7=GRID!$B$3:$U$3),0))*(1-GRID!$L$45))</f>
        <v>142800</v>
      </c>
      <c r="P152" s="5" cm="1">
        <f t="array" ref="P152">IF($I$2="Каникулы вместе",INDEX(GRID!$B$4:$U$15,MATCH(P$7,GRID!$A$4:$A$15,0),MATCH(1,($U$2=GRID!$B$1:$U$1)*(КАЛЕНДАРЬ!R7=GRID!$B$3:$U$3),0)),
INDEX(GRID!$B$4:$U$15,MATCH(P$7,GRID!$A$4:$A$15,0),MATCH(1,($U$2=GRID!$B$1:$U$1)*(КАЛЕНДАРЬ!R7=GRID!$B$3:$U$3),0))*(1-GRID!$L$45))</f>
        <v>190100</v>
      </c>
      <c r="Q152" s="5" cm="1">
        <f t="array" ref="Q152">IF($I$2="Каникулы вместе",INDEX(GRID!$B$4:$U$15,MATCH(Q$7,GRID!$A$4:$A$15,0),MATCH(1,($U$2=GRID!$B$1:$U$1)*(КАЛЕНДАРЬ!R7=GRID!$B$3:$U$3),0)),
INDEX(GRID!$B$4:$U$15,MATCH(Q$7,GRID!$A$4:$A$15,0),MATCH(1,($U$2=GRID!$B$1:$U$1)*(КАЛЕНДАРЬ!R7=GRID!$B$3:$U$3),0))*(1-GRID!$L$45))</f>
        <v>220900</v>
      </c>
      <c r="R152" s="5" cm="1">
        <f t="array" ref="R152">IF($I$2="Каникулы вместе",INDEX(GRID!$B$18:$U$29,MATCH(R$7,GRID!$A$18:$A$29,0),MATCH(1,($U$2=GRID!$B$1:$U$1)*(КАЛЕНДАРЬ!R7=GRID!$B$3:$U$3),0)),
INDEX(GRID!$B$18:$U$29,MATCH(R$7,GRID!$A$18:$A$29,0),MATCH(1,($U$2=GRID!$B$1:$U$1)*(КАЛЕНДАРЬ!R7=GRID!$B$3:$U$3),0))*(1-GRID!$L$45))</f>
        <v>251900</v>
      </c>
      <c r="S152" s="5">
        <f t="array" ref="S152">IF($I$2="Каникулы вместе",INDEX(GRID!$B$4:$U$15,MATCH(S$7,GRID!$A$4:$A$15,0),MATCH(1,($U$2=GRID!$B$1:$U$1)*(КАЛЕНДАРЬ!R7=GRID!$B$3:$U$3),0)),
INDEX(GRID!$B$4:$U$15,MATCH(S$7,GRID!$A$4:$A$15,0),MATCH(1,($U$2=GRID!$B$1:$U$1)*(КАЛЕНДАРЬ!R7=GRID!$B$3:$U$3),0))*(1-GRID!$L$41))</f>
        <v>661000</v>
      </c>
      <c r="T152" s="5">
        <f t="array" ref="T152">IF($I$2="Каникулы вместе",INDEX(GRID!$B$4:$U$15,MATCH(T$7,GRID!$A$4:$A$15,0),MATCH(1,($U$2=GRID!$B$1:$U$1)*(КАЛЕНДАРЬ!R7=GRID!$B$3:$U$3),0)),
INDEX(GRID!$B$4:$U$15,MATCH(T$7,GRID!$A$4:$A$15,0),MATCH(1,($U$2=GRID!$B$1:$U$1)*(КАЛЕНДАРЬ!R7=GRID!$B$3:$U$3),0))*(1-GRID!$L$41))</f>
        <v>814300</v>
      </c>
    </row>
    <row r="153" spans="1:20" hidden="1">
      <c r="A153" s="108" t="s">
        <v>15</v>
      </c>
      <c r="B153" s="109">
        <v>5</v>
      </c>
      <c r="C153" s="5" cm="1">
        <f t="array" ref="C153">IF($I$2="Каникулы вместе",INDEX(GRID!$B$4:$U$15,MATCH(C$7,GRID!$A$4:$A$15,0),MATCH(1,($U$2=GRID!$B$1:$U$1)*(КАЛЕНДАРЬ!R8=GRID!$B$3:$U$3),0)),
INDEX(GRID!$B$4:$U$15,MATCH(C$7,GRID!$A$4:$A$15,0),MATCH(1,($U$2=GRID!$B$1:$U$1)*(КАЛЕНДАРЬ!R8=GRID!$B$3:$U$3),0))*(1-GRID!$L$45))</f>
        <v>48100</v>
      </c>
      <c r="D153" s="5" cm="1">
        <f t="array" ref="D153">IF($I$2="Каникулы вместе",INDEX(GRID!$B$18:$U$29,MATCH(C$7,GRID!$A$18:$A$29,0),MATCH(1,($U$2=GRID!$B$1:$U$1)*(КАЛЕНДАРЬ!R8=GRID!$B$3:$U$3),0)),
INDEX(GRID!$B$18:$U$29,MATCH(C$7,GRID!$A$18:$A$29,0),MATCH(1,($U$2=GRID!$B$1:$U$1)*(КАЛЕНДАРЬ!R8=GRID!$B$3:$U$3),0))*(1-GRID!$L$45))</f>
        <v>53100</v>
      </c>
      <c r="E153" s="5" cm="1">
        <f t="array" ref="E153">IF($I$2="Каникулы вместе",INDEX(GRID!$B$4:$U$15,MATCH(E$7,GRID!$A$4:$A$15,0),MATCH(1,($U$2=GRID!$B$1:$U$1)*(КАЛЕНДАРЬ!R8=GRID!$B$3:$U$3),0)),
INDEX(GRID!$B$4:$U$15,MATCH(E$7,GRID!$A$4:$A$15,0),MATCH(1,($U$2=GRID!$B$1:$U$1)*(КАЛЕНДАРЬ!R8=GRID!$B$3:$U$3),0))*(1-GRID!$L$45))</f>
        <v>57100</v>
      </c>
      <c r="F153" s="5" cm="1">
        <f t="array" ref="F153">IF($I$2="Каникулы вместе",INDEX(GRID!$B$18:$U$29,MATCH(E$7,GRID!$A$18:$A$29,0),MATCH(1,($U$2=GRID!$B$1:$U$1)*(КАЛЕНДАРЬ!R8=GRID!$B$3:$U$3),0)),
INDEX(GRID!$B$18:$U$29,MATCH(E$7,GRID!$A$18:$A$29,0),MATCH(1,($U$2=GRID!$B$1:$U$1)*(КАЛЕНДАРЬ!R8=GRID!$B$3:$U$3),0))*(1-GRID!$L$45))</f>
        <v>62100</v>
      </c>
      <c r="G153" s="5" cm="1">
        <f t="array" ref="G153">IF($I$2="Каникулы вместе",INDEX(GRID!$B$4:$U$15,MATCH(G$7,GRID!$A$4:$A$15,0),MATCH(1,($U$2=GRID!$B$1:$U$1)*(КАЛЕНДАРЬ!R8=GRID!$B$3:$U$3),0)),
INDEX(GRID!$B$4:$U$15,MATCH(G$7,GRID!$A$4:$A$15,0),MATCH(1,($U$2=GRID!$B$1:$U$1)*(КАЛЕНДАРЬ!R8=GRID!$B$3:$U$3),0))*(1-GRID!$L$45))</f>
        <v>64000</v>
      </c>
      <c r="H153" s="5" cm="1">
        <f t="array" ref="H153">IF($I$2="Каникулы вместе",INDEX(GRID!$B$18:$U$29,MATCH(G$7,GRID!$A$18:$A$29,0),MATCH(1,($U$2=GRID!$B$1:$U$1)*(КАЛЕНДАРЬ!R8=GRID!$B$3:$U$3),0)),
INDEX(GRID!$B$18:$U$29,MATCH(G$7,GRID!$A$18:$A$29,0),MATCH(1,($U$2=GRID!$B$1:$U$1)*(КАЛЕНДАРЬ!R8=GRID!$B$3:$U$3),0))*(1-GRID!$L$45))</f>
        <v>69000</v>
      </c>
      <c r="I153" s="5" cm="1">
        <f t="array" ref="I153">IF($I$2="Каникулы вместе",INDEX(GRID!$B$4:$U$15,MATCH(I$7,GRID!$A$4:$A$15,0),MATCH(1,($U$2=GRID!$B$1:$U$1)*(КАЛЕНДАРЬ!R8=GRID!$B$3:$U$3),0)),
INDEX(GRID!$B$4:$U$15,MATCH(I$7,GRID!$A$4:$A$15,0),MATCH(1,($U$2=GRID!$B$1:$U$1)*(КАЛЕНДАРЬ!R8=GRID!$B$3:$U$3),0))*(1-GRID!$L$45))</f>
        <v>71000</v>
      </c>
      <c r="J153" s="5" cm="1">
        <f t="array" ref="J153">IF($I$2="Каникулы вместе",INDEX(GRID!$B$18:$U$29,MATCH(I$7,GRID!$A$18:$A$29,0),MATCH(1,($U$2=GRID!$B$1:$U$1)*(КАЛЕНДАРЬ!R8=GRID!$B$3:$U$3),0)),
INDEX(GRID!$B$18:$U$29,MATCH(I$7,GRID!$A$18:$A$29,0),MATCH(1,($U$2=GRID!$B$1:$U$1)*(КАЛЕНДАРЬ!R8=GRID!$B$3:$U$3),0))*(1-GRID!$L$45))</f>
        <v>76000</v>
      </c>
      <c r="K153" s="5" cm="1">
        <f t="array" ref="K153">IF($I$2="Каникулы вместе",INDEX(GRID!$B$4:$U$15,MATCH(K$7,GRID!$A$4:$A$15,0),MATCH(1,($U$2=GRID!$B$1:$U$1)*(КАЛЕНДАРЬ!R8=GRID!$B$3:$U$3),0)),
INDEX(GRID!$B$4:$U$15,MATCH(K$7,GRID!$A$4:$A$15,0),MATCH(1,($U$2=GRID!$B$1:$U$1)*(КАЛЕНДАРЬ!R8=GRID!$B$3:$U$3),0))*(1-GRID!$L$45))</f>
        <v>78200</v>
      </c>
      <c r="L153" s="5" cm="1">
        <f t="array" ref="L153">IF($I$2="Каникулы вместе",INDEX(GRID!$B$18:$U$29,MATCH(K$7,GRID!$A$18:$A$29,0),MATCH(1,($U$2=GRID!$B$1:$U$1)*(КАЛЕНДАРЬ!R8=GRID!$B$3:$U$3),0)),
INDEX(GRID!$B$18:$U$29,MATCH(K$7,GRID!$A$18:$A$29,0),MATCH(1,($U$2=GRID!$B$1:$U$1)*(КАЛЕНДАРЬ!R8=GRID!$B$3:$U$3),0))*(1-GRID!$L$45))</f>
        <v>83200</v>
      </c>
      <c r="M153" s="5" cm="1">
        <f t="array" ref="M153">IF($I$2="Каникулы вместе",INDEX(GRID!$B$4:$U$15,MATCH(M$7,GRID!$A$4:$A$15,0),MATCH(1,($U$2=GRID!$B$1:$U$1)*(КАЛЕНДАРЬ!R8=GRID!$B$3:$U$3),0)),
INDEX(GRID!$B$4:$U$15,MATCH(M$7,GRID!$A$4:$A$15,0),MATCH(1,($U$2=GRID!$B$1:$U$1)*(КАЛЕНДАРЬ!R8=GRID!$B$3:$U$3),0))*(1-GRID!$L$45))</f>
        <v>103200</v>
      </c>
      <c r="N153" s="5" cm="1">
        <f t="array" ref="N153">IF($I$2="Каникулы вместе",INDEX(GRID!$B$18:$U$29,MATCH(M$7,GRID!$A$18:$A$29,0),MATCH(1,($U$2=GRID!$B$1:$U$1)*(КАЛЕНДАРЬ!R8=GRID!$B$3:$U$3),0)),
INDEX(GRID!$B$18:$U$29,MATCH(M$7,GRID!$A$18:$A$29,0),MATCH(1,($U$2=GRID!$B$1:$U$1)*(КАЛЕНДАРЬ!R8=GRID!$B$3:$U$3),0))*(1-GRID!$L$45))</f>
        <v>108200</v>
      </c>
      <c r="O153" s="5" cm="1">
        <f t="array" ref="O153">IF($I$2="Каникулы вместе",INDEX(GRID!$B$4:$U$15,MATCH(O$7,GRID!$A$4:$A$15,0),MATCH(1,($U$2=GRID!$B$1:$U$1)*(КАЛЕНДАРЬ!R8=GRID!$B$3:$U$3),0)),
INDEX(GRID!$B$4:$U$15,MATCH(O$7,GRID!$A$4:$A$15,0),MATCH(1,($U$2=GRID!$B$1:$U$1)*(КАЛЕНДАРЬ!R8=GRID!$B$3:$U$3),0))*(1-GRID!$L$45))</f>
        <v>142800</v>
      </c>
      <c r="P153" s="5" cm="1">
        <f t="array" ref="P153">IF($I$2="Каникулы вместе",INDEX(GRID!$B$4:$U$15,MATCH(P$7,GRID!$A$4:$A$15,0),MATCH(1,($U$2=GRID!$B$1:$U$1)*(КАЛЕНДАРЬ!R8=GRID!$B$3:$U$3),0)),
INDEX(GRID!$B$4:$U$15,MATCH(P$7,GRID!$A$4:$A$15,0),MATCH(1,($U$2=GRID!$B$1:$U$1)*(КАЛЕНДАРЬ!R8=GRID!$B$3:$U$3),0))*(1-GRID!$L$45))</f>
        <v>190100</v>
      </c>
      <c r="Q153" s="5" cm="1">
        <f t="array" ref="Q153">IF($I$2="Каникулы вместе",INDEX(GRID!$B$4:$U$15,MATCH(Q$7,GRID!$A$4:$A$15,0),MATCH(1,($U$2=GRID!$B$1:$U$1)*(КАЛЕНДАРЬ!R8=GRID!$B$3:$U$3),0)),
INDEX(GRID!$B$4:$U$15,MATCH(Q$7,GRID!$A$4:$A$15,0),MATCH(1,($U$2=GRID!$B$1:$U$1)*(КАЛЕНДАРЬ!R8=GRID!$B$3:$U$3),0))*(1-GRID!$L$45))</f>
        <v>220900</v>
      </c>
      <c r="R153" s="5" cm="1">
        <f t="array" ref="R153">IF($I$2="Каникулы вместе",INDEX(GRID!$B$18:$U$29,MATCH(R$7,GRID!$A$18:$A$29,0),MATCH(1,($U$2=GRID!$B$1:$U$1)*(КАЛЕНДАРЬ!R8=GRID!$B$3:$U$3),0)),
INDEX(GRID!$B$18:$U$29,MATCH(R$7,GRID!$A$18:$A$29,0),MATCH(1,($U$2=GRID!$B$1:$U$1)*(КАЛЕНДАРЬ!R8=GRID!$B$3:$U$3),0))*(1-GRID!$L$45))</f>
        <v>251900</v>
      </c>
      <c r="S153" s="5">
        <f t="array" ref="S153">IF($I$2="Каникулы вместе",INDEX(GRID!$B$4:$U$15,MATCH(S$7,GRID!$A$4:$A$15,0),MATCH(1,($U$2=GRID!$B$1:$U$1)*(КАЛЕНДАРЬ!R8=GRID!$B$3:$U$3),0)),
INDEX(GRID!$B$4:$U$15,MATCH(S$7,GRID!$A$4:$A$15,0),MATCH(1,($U$2=GRID!$B$1:$U$1)*(КАЛЕНДАРЬ!R8=GRID!$B$3:$U$3),0))*(1-GRID!$L$41))</f>
        <v>661000</v>
      </c>
      <c r="T153" s="5">
        <f t="array" ref="T153">IF($I$2="Каникулы вместе",INDEX(GRID!$B$4:$U$15,MATCH(T$7,GRID!$A$4:$A$15,0),MATCH(1,($U$2=GRID!$B$1:$U$1)*(КАЛЕНДАРЬ!R8=GRID!$B$3:$U$3),0)),
INDEX(GRID!$B$4:$U$15,MATCH(T$7,GRID!$A$4:$A$15,0),MATCH(1,($U$2=GRID!$B$1:$U$1)*(КАЛЕНДАРЬ!R8=GRID!$B$3:$U$3),0))*(1-GRID!$L$41))</f>
        <v>814300</v>
      </c>
    </row>
    <row r="154" spans="1:20" hidden="1">
      <c r="A154" s="108" t="s">
        <v>16</v>
      </c>
      <c r="B154" s="109">
        <v>6</v>
      </c>
      <c r="C154" s="5" cm="1">
        <f t="array" ref="C154">IF($I$2="Каникулы вместе",INDEX(GRID!$B$4:$U$15,MATCH(C$7,GRID!$A$4:$A$15,0),MATCH(1,($U$2=GRID!$B$1:$U$1)*(КАЛЕНДАРЬ!R9=GRID!$B$3:$U$3),0)),
INDEX(GRID!$B$4:$U$15,MATCH(C$7,GRID!$A$4:$A$15,0),MATCH(1,($U$2=GRID!$B$1:$U$1)*(КАЛЕНДАРЬ!R9=GRID!$B$3:$U$3),0))*(1-GRID!$L$45))</f>
        <v>48100</v>
      </c>
      <c r="D154" s="5" cm="1">
        <f t="array" ref="D154">IF($I$2="Каникулы вместе",INDEX(GRID!$B$18:$U$29,MATCH(C$7,GRID!$A$18:$A$29,0),MATCH(1,($U$2=GRID!$B$1:$U$1)*(КАЛЕНДАРЬ!R9=GRID!$B$3:$U$3),0)),
INDEX(GRID!$B$18:$U$29,MATCH(C$7,GRID!$A$18:$A$29,0),MATCH(1,($U$2=GRID!$B$1:$U$1)*(КАЛЕНДАРЬ!R9=GRID!$B$3:$U$3),0))*(1-GRID!$L$45))</f>
        <v>53100</v>
      </c>
      <c r="E154" s="5" cm="1">
        <f t="array" ref="E154">IF($I$2="Каникулы вместе",INDEX(GRID!$B$4:$U$15,MATCH(E$7,GRID!$A$4:$A$15,0),MATCH(1,($U$2=GRID!$B$1:$U$1)*(КАЛЕНДАРЬ!R9=GRID!$B$3:$U$3),0)),
INDEX(GRID!$B$4:$U$15,MATCH(E$7,GRID!$A$4:$A$15,0),MATCH(1,($U$2=GRID!$B$1:$U$1)*(КАЛЕНДАРЬ!R9=GRID!$B$3:$U$3),0))*(1-GRID!$L$45))</f>
        <v>57100</v>
      </c>
      <c r="F154" s="5" cm="1">
        <f t="array" ref="F154">IF($I$2="Каникулы вместе",INDEX(GRID!$B$18:$U$29,MATCH(E$7,GRID!$A$18:$A$29,0),MATCH(1,($U$2=GRID!$B$1:$U$1)*(КАЛЕНДАРЬ!R9=GRID!$B$3:$U$3),0)),
INDEX(GRID!$B$18:$U$29,MATCH(E$7,GRID!$A$18:$A$29,0),MATCH(1,($U$2=GRID!$B$1:$U$1)*(КАЛЕНДАРЬ!R9=GRID!$B$3:$U$3),0))*(1-GRID!$L$45))</f>
        <v>62100</v>
      </c>
      <c r="G154" s="5" cm="1">
        <f t="array" ref="G154">IF($I$2="Каникулы вместе",INDEX(GRID!$B$4:$U$15,MATCH(G$7,GRID!$A$4:$A$15,0),MATCH(1,($U$2=GRID!$B$1:$U$1)*(КАЛЕНДАРЬ!R9=GRID!$B$3:$U$3),0)),
INDEX(GRID!$B$4:$U$15,MATCH(G$7,GRID!$A$4:$A$15,0),MATCH(1,($U$2=GRID!$B$1:$U$1)*(КАЛЕНДАРЬ!R9=GRID!$B$3:$U$3),0))*(1-GRID!$L$45))</f>
        <v>64000</v>
      </c>
      <c r="H154" s="5" cm="1">
        <f t="array" ref="H154">IF($I$2="Каникулы вместе",INDEX(GRID!$B$18:$U$29,MATCH(G$7,GRID!$A$18:$A$29,0),MATCH(1,($U$2=GRID!$B$1:$U$1)*(КАЛЕНДАРЬ!R9=GRID!$B$3:$U$3),0)),
INDEX(GRID!$B$18:$U$29,MATCH(G$7,GRID!$A$18:$A$29,0),MATCH(1,($U$2=GRID!$B$1:$U$1)*(КАЛЕНДАРЬ!R9=GRID!$B$3:$U$3),0))*(1-GRID!$L$45))</f>
        <v>69000</v>
      </c>
      <c r="I154" s="5" cm="1">
        <f t="array" ref="I154">IF($I$2="Каникулы вместе",INDEX(GRID!$B$4:$U$15,MATCH(I$7,GRID!$A$4:$A$15,0),MATCH(1,($U$2=GRID!$B$1:$U$1)*(КАЛЕНДАРЬ!R9=GRID!$B$3:$U$3),0)),
INDEX(GRID!$B$4:$U$15,MATCH(I$7,GRID!$A$4:$A$15,0),MATCH(1,($U$2=GRID!$B$1:$U$1)*(КАЛЕНДАРЬ!R9=GRID!$B$3:$U$3),0))*(1-GRID!$L$45))</f>
        <v>71000</v>
      </c>
      <c r="J154" s="5" cm="1">
        <f t="array" ref="J154">IF($I$2="Каникулы вместе",INDEX(GRID!$B$18:$U$29,MATCH(I$7,GRID!$A$18:$A$29,0),MATCH(1,($U$2=GRID!$B$1:$U$1)*(КАЛЕНДАРЬ!R9=GRID!$B$3:$U$3),0)),
INDEX(GRID!$B$18:$U$29,MATCH(I$7,GRID!$A$18:$A$29,0),MATCH(1,($U$2=GRID!$B$1:$U$1)*(КАЛЕНДАРЬ!R9=GRID!$B$3:$U$3),0))*(1-GRID!$L$45))</f>
        <v>76000</v>
      </c>
      <c r="K154" s="5" cm="1">
        <f t="array" ref="K154">IF($I$2="Каникулы вместе",INDEX(GRID!$B$4:$U$15,MATCH(K$7,GRID!$A$4:$A$15,0),MATCH(1,($U$2=GRID!$B$1:$U$1)*(КАЛЕНДАРЬ!R9=GRID!$B$3:$U$3),0)),
INDEX(GRID!$B$4:$U$15,MATCH(K$7,GRID!$A$4:$A$15,0),MATCH(1,($U$2=GRID!$B$1:$U$1)*(КАЛЕНДАРЬ!R9=GRID!$B$3:$U$3),0))*(1-GRID!$L$45))</f>
        <v>78200</v>
      </c>
      <c r="L154" s="5" cm="1">
        <f t="array" ref="L154">IF($I$2="Каникулы вместе",INDEX(GRID!$B$18:$U$29,MATCH(K$7,GRID!$A$18:$A$29,0),MATCH(1,($U$2=GRID!$B$1:$U$1)*(КАЛЕНДАРЬ!R9=GRID!$B$3:$U$3),0)),
INDEX(GRID!$B$18:$U$29,MATCH(K$7,GRID!$A$18:$A$29,0),MATCH(1,($U$2=GRID!$B$1:$U$1)*(КАЛЕНДАРЬ!R9=GRID!$B$3:$U$3),0))*(1-GRID!$L$45))</f>
        <v>83200</v>
      </c>
      <c r="M154" s="5" cm="1">
        <f t="array" ref="M154">IF($I$2="Каникулы вместе",INDEX(GRID!$B$4:$U$15,MATCH(M$7,GRID!$A$4:$A$15,0),MATCH(1,($U$2=GRID!$B$1:$U$1)*(КАЛЕНДАРЬ!R9=GRID!$B$3:$U$3),0)),
INDEX(GRID!$B$4:$U$15,MATCH(M$7,GRID!$A$4:$A$15,0),MATCH(1,($U$2=GRID!$B$1:$U$1)*(КАЛЕНДАРЬ!R9=GRID!$B$3:$U$3),0))*(1-GRID!$L$45))</f>
        <v>103200</v>
      </c>
      <c r="N154" s="5" cm="1">
        <f t="array" ref="N154">IF($I$2="Каникулы вместе",INDEX(GRID!$B$18:$U$29,MATCH(M$7,GRID!$A$18:$A$29,0),MATCH(1,($U$2=GRID!$B$1:$U$1)*(КАЛЕНДАРЬ!R9=GRID!$B$3:$U$3),0)),
INDEX(GRID!$B$18:$U$29,MATCH(M$7,GRID!$A$18:$A$29,0),MATCH(1,($U$2=GRID!$B$1:$U$1)*(КАЛЕНДАРЬ!R9=GRID!$B$3:$U$3),0))*(1-GRID!$L$45))</f>
        <v>108200</v>
      </c>
      <c r="O154" s="5" cm="1">
        <f t="array" ref="O154">IF($I$2="Каникулы вместе",INDEX(GRID!$B$4:$U$15,MATCH(O$7,GRID!$A$4:$A$15,0),MATCH(1,($U$2=GRID!$B$1:$U$1)*(КАЛЕНДАРЬ!R9=GRID!$B$3:$U$3),0)),
INDEX(GRID!$B$4:$U$15,MATCH(O$7,GRID!$A$4:$A$15,0),MATCH(1,($U$2=GRID!$B$1:$U$1)*(КАЛЕНДАРЬ!R9=GRID!$B$3:$U$3),0))*(1-GRID!$L$45))</f>
        <v>142800</v>
      </c>
      <c r="P154" s="5" cm="1">
        <f t="array" ref="P154">IF($I$2="Каникулы вместе",INDEX(GRID!$B$4:$U$15,MATCH(P$7,GRID!$A$4:$A$15,0),MATCH(1,($U$2=GRID!$B$1:$U$1)*(КАЛЕНДАРЬ!R9=GRID!$B$3:$U$3),0)),
INDEX(GRID!$B$4:$U$15,MATCH(P$7,GRID!$A$4:$A$15,0),MATCH(1,($U$2=GRID!$B$1:$U$1)*(КАЛЕНДАРЬ!R9=GRID!$B$3:$U$3),0))*(1-GRID!$L$45))</f>
        <v>190100</v>
      </c>
      <c r="Q154" s="5" cm="1">
        <f t="array" ref="Q154">IF($I$2="Каникулы вместе",INDEX(GRID!$B$4:$U$15,MATCH(Q$7,GRID!$A$4:$A$15,0),MATCH(1,($U$2=GRID!$B$1:$U$1)*(КАЛЕНДАРЬ!R9=GRID!$B$3:$U$3),0)),
INDEX(GRID!$B$4:$U$15,MATCH(Q$7,GRID!$A$4:$A$15,0),MATCH(1,($U$2=GRID!$B$1:$U$1)*(КАЛЕНДАРЬ!R9=GRID!$B$3:$U$3),0))*(1-GRID!$L$45))</f>
        <v>220900</v>
      </c>
      <c r="R154" s="5" cm="1">
        <f t="array" ref="R154">IF($I$2="Каникулы вместе",INDEX(GRID!$B$18:$U$29,MATCH(R$7,GRID!$A$18:$A$29,0),MATCH(1,($U$2=GRID!$B$1:$U$1)*(КАЛЕНДАРЬ!R9=GRID!$B$3:$U$3),0)),
INDEX(GRID!$B$18:$U$29,MATCH(R$7,GRID!$A$18:$A$29,0),MATCH(1,($U$2=GRID!$B$1:$U$1)*(КАЛЕНДАРЬ!R9=GRID!$B$3:$U$3),0))*(1-GRID!$L$45))</f>
        <v>251900</v>
      </c>
      <c r="S154" s="5">
        <f t="array" ref="S154">IF($I$2="Каникулы вместе",INDEX(GRID!$B$4:$U$15,MATCH(S$7,GRID!$A$4:$A$15,0),MATCH(1,($U$2=GRID!$B$1:$U$1)*(КАЛЕНДАРЬ!R9=GRID!$B$3:$U$3),0)),
INDEX(GRID!$B$4:$U$15,MATCH(S$7,GRID!$A$4:$A$15,0),MATCH(1,($U$2=GRID!$B$1:$U$1)*(КАЛЕНДАРЬ!R9=GRID!$B$3:$U$3),0))*(1-GRID!$L$41))</f>
        <v>661000</v>
      </c>
      <c r="T154" s="5">
        <f t="array" ref="T154">IF($I$2="Каникулы вместе",INDEX(GRID!$B$4:$U$15,MATCH(T$7,GRID!$A$4:$A$15,0),MATCH(1,($U$2=GRID!$B$1:$U$1)*(КАЛЕНДАРЬ!R9=GRID!$B$3:$U$3),0)),
INDEX(GRID!$B$4:$U$15,MATCH(T$7,GRID!$A$4:$A$15,0),MATCH(1,($U$2=GRID!$B$1:$U$1)*(КАЛЕНДАРЬ!R9=GRID!$B$3:$U$3),0))*(1-GRID!$L$41))</f>
        <v>814300</v>
      </c>
    </row>
    <row r="155" spans="1:20" hidden="1">
      <c r="A155" s="108" t="s">
        <v>17</v>
      </c>
      <c r="B155" s="109">
        <v>7</v>
      </c>
      <c r="C155" s="5" cm="1">
        <f t="array" ref="C155">IF($I$2="Каникулы вместе",INDEX(GRID!$B$4:$U$15,MATCH(C$7,GRID!$A$4:$A$15,0),MATCH(1,($U$2=GRID!$B$1:$U$1)*(КАЛЕНДАРЬ!R10=GRID!$B$3:$U$3),0)),
INDEX(GRID!$B$4:$U$15,MATCH(C$7,GRID!$A$4:$A$15,0),MATCH(1,($U$2=GRID!$B$1:$U$1)*(КАЛЕНДАРЬ!R10=GRID!$B$3:$U$3),0))*(1-GRID!$L$45))</f>
        <v>48100</v>
      </c>
      <c r="D155" s="5" cm="1">
        <f t="array" ref="D155">IF($I$2="Каникулы вместе",INDEX(GRID!$B$18:$U$29,MATCH(C$7,GRID!$A$18:$A$29,0),MATCH(1,($U$2=GRID!$B$1:$U$1)*(КАЛЕНДАРЬ!R10=GRID!$B$3:$U$3),0)),
INDEX(GRID!$B$18:$U$29,MATCH(C$7,GRID!$A$18:$A$29,0),MATCH(1,($U$2=GRID!$B$1:$U$1)*(КАЛЕНДАРЬ!R10=GRID!$B$3:$U$3),0))*(1-GRID!$L$45))</f>
        <v>53100</v>
      </c>
      <c r="E155" s="5" cm="1">
        <f t="array" ref="E155">IF($I$2="Каникулы вместе",INDEX(GRID!$B$4:$U$15,MATCH(E$7,GRID!$A$4:$A$15,0),MATCH(1,($U$2=GRID!$B$1:$U$1)*(КАЛЕНДАРЬ!R10=GRID!$B$3:$U$3),0)),
INDEX(GRID!$B$4:$U$15,MATCH(E$7,GRID!$A$4:$A$15,0),MATCH(1,($U$2=GRID!$B$1:$U$1)*(КАЛЕНДАРЬ!R10=GRID!$B$3:$U$3),0))*(1-GRID!$L$45))</f>
        <v>57100</v>
      </c>
      <c r="F155" s="5" cm="1">
        <f t="array" ref="F155">IF($I$2="Каникулы вместе",INDEX(GRID!$B$18:$U$29,MATCH(E$7,GRID!$A$18:$A$29,0),MATCH(1,($U$2=GRID!$B$1:$U$1)*(КАЛЕНДАРЬ!R10=GRID!$B$3:$U$3),0)),
INDEX(GRID!$B$18:$U$29,MATCH(E$7,GRID!$A$18:$A$29,0),MATCH(1,($U$2=GRID!$B$1:$U$1)*(КАЛЕНДАРЬ!R10=GRID!$B$3:$U$3),0))*(1-GRID!$L$45))</f>
        <v>62100</v>
      </c>
      <c r="G155" s="5" cm="1">
        <f t="array" ref="G155">IF($I$2="Каникулы вместе",INDEX(GRID!$B$4:$U$15,MATCH(G$7,GRID!$A$4:$A$15,0),MATCH(1,($U$2=GRID!$B$1:$U$1)*(КАЛЕНДАРЬ!R10=GRID!$B$3:$U$3),0)),
INDEX(GRID!$B$4:$U$15,MATCH(G$7,GRID!$A$4:$A$15,0),MATCH(1,($U$2=GRID!$B$1:$U$1)*(КАЛЕНДАРЬ!R10=GRID!$B$3:$U$3),0))*(1-GRID!$L$45))</f>
        <v>64000</v>
      </c>
      <c r="H155" s="5" cm="1">
        <f t="array" ref="H155">IF($I$2="Каникулы вместе",INDEX(GRID!$B$18:$U$29,MATCH(G$7,GRID!$A$18:$A$29,0),MATCH(1,($U$2=GRID!$B$1:$U$1)*(КАЛЕНДАРЬ!R10=GRID!$B$3:$U$3),0)),
INDEX(GRID!$B$18:$U$29,MATCH(G$7,GRID!$A$18:$A$29,0),MATCH(1,($U$2=GRID!$B$1:$U$1)*(КАЛЕНДАРЬ!R10=GRID!$B$3:$U$3),0))*(1-GRID!$L$45))</f>
        <v>69000</v>
      </c>
      <c r="I155" s="5" cm="1">
        <f t="array" ref="I155">IF($I$2="Каникулы вместе",INDEX(GRID!$B$4:$U$15,MATCH(I$7,GRID!$A$4:$A$15,0),MATCH(1,($U$2=GRID!$B$1:$U$1)*(КАЛЕНДАРЬ!R10=GRID!$B$3:$U$3),0)),
INDEX(GRID!$B$4:$U$15,MATCH(I$7,GRID!$A$4:$A$15,0),MATCH(1,($U$2=GRID!$B$1:$U$1)*(КАЛЕНДАРЬ!R10=GRID!$B$3:$U$3),0))*(1-GRID!$L$45))</f>
        <v>71000</v>
      </c>
      <c r="J155" s="5" cm="1">
        <f t="array" ref="J155">IF($I$2="Каникулы вместе",INDEX(GRID!$B$18:$U$29,MATCH(I$7,GRID!$A$18:$A$29,0),MATCH(1,($U$2=GRID!$B$1:$U$1)*(КАЛЕНДАРЬ!R10=GRID!$B$3:$U$3),0)),
INDEX(GRID!$B$18:$U$29,MATCH(I$7,GRID!$A$18:$A$29,0),MATCH(1,($U$2=GRID!$B$1:$U$1)*(КАЛЕНДАРЬ!R10=GRID!$B$3:$U$3),0))*(1-GRID!$L$45))</f>
        <v>76000</v>
      </c>
      <c r="K155" s="5" cm="1">
        <f t="array" ref="K155">IF($I$2="Каникулы вместе",INDEX(GRID!$B$4:$U$15,MATCH(K$7,GRID!$A$4:$A$15,0),MATCH(1,($U$2=GRID!$B$1:$U$1)*(КАЛЕНДАРЬ!R10=GRID!$B$3:$U$3),0)),
INDEX(GRID!$B$4:$U$15,MATCH(K$7,GRID!$A$4:$A$15,0),MATCH(1,($U$2=GRID!$B$1:$U$1)*(КАЛЕНДАРЬ!R10=GRID!$B$3:$U$3),0))*(1-GRID!$L$45))</f>
        <v>78200</v>
      </c>
      <c r="L155" s="5" cm="1">
        <f t="array" ref="L155">IF($I$2="Каникулы вместе",INDEX(GRID!$B$18:$U$29,MATCH(K$7,GRID!$A$18:$A$29,0),MATCH(1,($U$2=GRID!$B$1:$U$1)*(КАЛЕНДАРЬ!R10=GRID!$B$3:$U$3),0)),
INDEX(GRID!$B$18:$U$29,MATCH(K$7,GRID!$A$18:$A$29,0),MATCH(1,($U$2=GRID!$B$1:$U$1)*(КАЛЕНДАРЬ!R10=GRID!$B$3:$U$3),0))*(1-GRID!$L$45))</f>
        <v>83200</v>
      </c>
      <c r="M155" s="5" cm="1">
        <f t="array" ref="M155">IF($I$2="Каникулы вместе",INDEX(GRID!$B$4:$U$15,MATCH(M$7,GRID!$A$4:$A$15,0),MATCH(1,($U$2=GRID!$B$1:$U$1)*(КАЛЕНДАРЬ!R10=GRID!$B$3:$U$3),0)),
INDEX(GRID!$B$4:$U$15,MATCH(M$7,GRID!$A$4:$A$15,0),MATCH(1,($U$2=GRID!$B$1:$U$1)*(КАЛЕНДАРЬ!R10=GRID!$B$3:$U$3),0))*(1-GRID!$L$45))</f>
        <v>103200</v>
      </c>
      <c r="N155" s="5" cm="1">
        <f t="array" ref="N155">IF($I$2="Каникулы вместе",INDEX(GRID!$B$18:$U$29,MATCH(M$7,GRID!$A$18:$A$29,0),MATCH(1,($U$2=GRID!$B$1:$U$1)*(КАЛЕНДАРЬ!R10=GRID!$B$3:$U$3),0)),
INDEX(GRID!$B$18:$U$29,MATCH(M$7,GRID!$A$18:$A$29,0),MATCH(1,($U$2=GRID!$B$1:$U$1)*(КАЛЕНДАРЬ!R10=GRID!$B$3:$U$3),0))*(1-GRID!$L$45))</f>
        <v>108200</v>
      </c>
      <c r="O155" s="5" cm="1">
        <f t="array" ref="O155">IF($I$2="Каникулы вместе",INDEX(GRID!$B$4:$U$15,MATCH(O$7,GRID!$A$4:$A$15,0),MATCH(1,($U$2=GRID!$B$1:$U$1)*(КАЛЕНДАРЬ!R10=GRID!$B$3:$U$3),0)),
INDEX(GRID!$B$4:$U$15,MATCH(O$7,GRID!$A$4:$A$15,0),MATCH(1,($U$2=GRID!$B$1:$U$1)*(КАЛЕНДАРЬ!R10=GRID!$B$3:$U$3),0))*(1-GRID!$L$45))</f>
        <v>142800</v>
      </c>
      <c r="P155" s="5" cm="1">
        <f t="array" ref="P155">IF($I$2="Каникулы вместе",INDEX(GRID!$B$4:$U$15,MATCH(P$7,GRID!$A$4:$A$15,0),MATCH(1,($U$2=GRID!$B$1:$U$1)*(КАЛЕНДАРЬ!R10=GRID!$B$3:$U$3),0)),
INDEX(GRID!$B$4:$U$15,MATCH(P$7,GRID!$A$4:$A$15,0),MATCH(1,($U$2=GRID!$B$1:$U$1)*(КАЛЕНДАРЬ!R10=GRID!$B$3:$U$3),0))*(1-GRID!$L$45))</f>
        <v>190100</v>
      </c>
      <c r="Q155" s="5" cm="1">
        <f t="array" ref="Q155">IF($I$2="Каникулы вместе",INDEX(GRID!$B$4:$U$15,MATCH(Q$7,GRID!$A$4:$A$15,0),MATCH(1,($U$2=GRID!$B$1:$U$1)*(КАЛЕНДАРЬ!R10=GRID!$B$3:$U$3),0)),
INDEX(GRID!$B$4:$U$15,MATCH(Q$7,GRID!$A$4:$A$15,0),MATCH(1,($U$2=GRID!$B$1:$U$1)*(КАЛЕНДАРЬ!R10=GRID!$B$3:$U$3),0))*(1-GRID!$L$45))</f>
        <v>220900</v>
      </c>
      <c r="R155" s="5" cm="1">
        <f t="array" ref="R155">IF($I$2="Каникулы вместе",INDEX(GRID!$B$18:$U$29,MATCH(R$7,GRID!$A$18:$A$29,0),MATCH(1,($U$2=GRID!$B$1:$U$1)*(КАЛЕНДАРЬ!R10=GRID!$B$3:$U$3),0)),
INDEX(GRID!$B$18:$U$29,MATCH(R$7,GRID!$A$18:$A$29,0),MATCH(1,($U$2=GRID!$B$1:$U$1)*(КАЛЕНДАРЬ!R10=GRID!$B$3:$U$3),0))*(1-GRID!$L$45))</f>
        <v>251900</v>
      </c>
      <c r="S155" s="5">
        <f t="array" ref="S155">IF($I$2="Каникулы вместе",INDEX(GRID!$B$4:$U$15,MATCH(S$7,GRID!$A$4:$A$15,0),MATCH(1,($U$2=GRID!$B$1:$U$1)*(КАЛЕНДАРЬ!R10=GRID!$B$3:$U$3),0)),
INDEX(GRID!$B$4:$U$15,MATCH(S$7,GRID!$A$4:$A$15,0),MATCH(1,($U$2=GRID!$B$1:$U$1)*(КАЛЕНДАРЬ!R10=GRID!$B$3:$U$3),0))*(1-GRID!$L$41))</f>
        <v>661000</v>
      </c>
      <c r="T155" s="5">
        <f t="array" ref="T155">IF($I$2="Каникулы вместе",INDEX(GRID!$B$4:$U$15,MATCH(T$7,GRID!$A$4:$A$15,0),MATCH(1,($U$2=GRID!$B$1:$U$1)*(КАЛЕНДАРЬ!R10=GRID!$B$3:$U$3),0)),
INDEX(GRID!$B$4:$U$15,MATCH(T$7,GRID!$A$4:$A$15,0),MATCH(1,($U$2=GRID!$B$1:$U$1)*(КАЛЕНДАРЬ!R10=GRID!$B$3:$U$3),0))*(1-GRID!$L$41))</f>
        <v>814300</v>
      </c>
    </row>
    <row r="156" spans="1:20" hidden="1">
      <c r="A156" s="108" t="s">
        <v>11</v>
      </c>
      <c r="B156" s="109">
        <v>8</v>
      </c>
      <c r="C156" s="5" cm="1">
        <f t="array" ref="C156">IF($I$2="Каникулы вместе",INDEX(GRID!$B$4:$U$15,MATCH(C$7,GRID!$A$4:$A$15,0),MATCH(1,($U$2=GRID!$B$1:$U$1)*(КАЛЕНДАРЬ!R11=GRID!$B$3:$U$3),0)),
INDEX(GRID!$B$4:$U$15,MATCH(C$7,GRID!$A$4:$A$15,0),MATCH(1,($U$2=GRID!$B$1:$U$1)*(КАЛЕНДАРЬ!R11=GRID!$B$3:$U$3),0))*(1-GRID!$L$45))</f>
        <v>48100</v>
      </c>
      <c r="D156" s="5" cm="1">
        <f t="array" ref="D156">IF($I$2="Каникулы вместе",INDEX(GRID!$B$18:$U$29,MATCH(C$7,GRID!$A$18:$A$29,0),MATCH(1,($U$2=GRID!$B$1:$U$1)*(КАЛЕНДАРЬ!R11=GRID!$B$3:$U$3),0)),
INDEX(GRID!$B$18:$U$29,MATCH(C$7,GRID!$A$18:$A$29,0),MATCH(1,($U$2=GRID!$B$1:$U$1)*(КАЛЕНДАРЬ!R11=GRID!$B$3:$U$3),0))*(1-GRID!$L$45))</f>
        <v>53100</v>
      </c>
      <c r="E156" s="5" cm="1">
        <f t="array" ref="E156">IF($I$2="Каникулы вместе",INDEX(GRID!$B$4:$U$15,MATCH(E$7,GRID!$A$4:$A$15,0),MATCH(1,($U$2=GRID!$B$1:$U$1)*(КАЛЕНДАРЬ!R11=GRID!$B$3:$U$3),0)),
INDEX(GRID!$B$4:$U$15,MATCH(E$7,GRID!$A$4:$A$15,0),MATCH(1,($U$2=GRID!$B$1:$U$1)*(КАЛЕНДАРЬ!R11=GRID!$B$3:$U$3),0))*(1-GRID!$L$45))</f>
        <v>57100</v>
      </c>
      <c r="F156" s="5" cm="1">
        <f t="array" ref="F156">IF($I$2="Каникулы вместе",INDEX(GRID!$B$18:$U$29,MATCH(E$7,GRID!$A$18:$A$29,0),MATCH(1,($U$2=GRID!$B$1:$U$1)*(КАЛЕНДАРЬ!R11=GRID!$B$3:$U$3),0)),
INDEX(GRID!$B$18:$U$29,MATCH(E$7,GRID!$A$18:$A$29,0),MATCH(1,($U$2=GRID!$B$1:$U$1)*(КАЛЕНДАРЬ!R11=GRID!$B$3:$U$3),0))*(1-GRID!$L$45))</f>
        <v>62100</v>
      </c>
      <c r="G156" s="5" cm="1">
        <f t="array" ref="G156">IF($I$2="Каникулы вместе",INDEX(GRID!$B$4:$U$15,MATCH(G$7,GRID!$A$4:$A$15,0),MATCH(1,($U$2=GRID!$B$1:$U$1)*(КАЛЕНДАРЬ!R11=GRID!$B$3:$U$3),0)),
INDEX(GRID!$B$4:$U$15,MATCH(G$7,GRID!$A$4:$A$15,0),MATCH(1,($U$2=GRID!$B$1:$U$1)*(КАЛЕНДАРЬ!R11=GRID!$B$3:$U$3),0))*(1-GRID!$L$45))</f>
        <v>64000</v>
      </c>
      <c r="H156" s="5" cm="1">
        <f t="array" ref="H156">IF($I$2="Каникулы вместе",INDEX(GRID!$B$18:$U$29,MATCH(G$7,GRID!$A$18:$A$29,0),MATCH(1,($U$2=GRID!$B$1:$U$1)*(КАЛЕНДАРЬ!R11=GRID!$B$3:$U$3),0)),
INDEX(GRID!$B$18:$U$29,MATCH(G$7,GRID!$A$18:$A$29,0),MATCH(1,($U$2=GRID!$B$1:$U$1)*(КАЛЕНДАРЬ!R11=GRID!$B$3:$U$3),0))*(1-GRID!$L$45))</f>
        <v>69000</v>
      </c>
      <c r="I156" s="5" cm="1">
        <f t="array" ref="I156">IF($I$2="Каникулы вместе",INDEX(GRID!$B$4:$U$15,MATCH(I$7,GRID!$A$4:$A$15,0),MATCH(1,($U$2=GRID!$B$1:$U$1)*(КАЛЕНДАРЬ!R11=GRID!$B$3:$U$3),0)),
INDEX(GRID!$B$4:$U$15,MATCH(I$7,GRID!$A$4:$A$15,0),MATCH(1,($U$2=GRID!$B$1:$U$1)*(КАЛЕНДАРЬ!R11=GRID!$B$3:$U$3),0))*(1-GRID!$L$45))</f>
        <v>71000</v>
      </c>
      <c r="J156" s="5" cm="1">
        <f t="array" ref="J156">IF($I$2="Каникулы вместе",INDEX(GRID!$B$18:$U$29,MATCH(I$7,GRID!$A$18:$A$29,0),MATCH(1,($U$2=GRID!$B$1:$U$1)*(КАЛЕНДАРЬ!R11=GRID!$B$3:$U$3),0)),
INDEX(GRID!$B$18:$U$29,MATCH(I$7,GRID!$A$18:$A$29,0),MATCH(1,($U$2=GRID!$B$1:$U$1)*(КАЛЕНДАРЬ!R11=GRID!$B$3:$U$3),0))*(1-GRID!$L$45))</f>
        <v>76000</v>
      </c>
      <c r="K156" s="5" cm="1">
        <f t="array" ref="K156">IF($I$2="Каникулы вместе",INDEX(GRID!$B$4:$U$15,MATCH(K$7,GRID!$A$4:$A$15,0),MATCH(1,($U$2=GRID!$B$1:$U$1)*(КАЛЕНДАРЬ!R11=GRID!$B$3:$U$3),0)),
INDEX(GRID!$B$4:$U$15,MATCH(K$7,GRID!$A$4:$A$15,0),MATCH(1,($U$2=GRID!$B$1:$U$1)*(КАЛЕНДАРЬ!R11=GRID!$B$3:$U$3),0))*(1-GRID!$L$45))</f>
        <v>78200</v>
      </c>
      <c r="L156" s="5" cm="1">
        <f t="array" ref="L156">IF($I$2="Каникулы вместе",INDEX(GRID!$B$18:$U$29,MATCH(K$7,GRID!$A$18:$A$29,0),MATCH(1,($U$2=GRID!$B$1:$U$1)*(КАЛЕНДАРЬ!R11=GRID!$B$3:$U$3),0)),
INDEX(GRID!$B$18:$U$29,MATCH(K$7,GRID!$A$18:$A$29,0),MATCH(1,($U$2=GRID!$B$1:$U$1)*(КАЛЕНДАРЬ!R11=GRID!$B$3:$U$3),0))*(1-GRID!$L$45))</f>
        <v>83200</v>
      </c>
      <c r="M156" s="5" cm="1">
        <f t="array" ref="M156">IF($I$2="Каникулы вместе",INDEX(GRID!$B$4:$U$15,MATCH(M$7,GRID!$A$4:$A$15,0),MATCH(1,($U$2=GRID!$B$1:$U$1)*(КАЛЕНДАРЬ!R11=GRID!$B$3:$U$3),0)),
INDEX(GRID!$B$4:$U$15,MATCH(M$7,GRID!$A$4:$A$15,0),MATCH(1,($U$2=GRID!$B$1:$U$1)*(КАЛЕНДАРЬ!R11=GRID!$B$3:$U$3),0))*(1-GRID!$L$45))</f>
        <v>103200</v>
      </c>
      <c r="N156" s="5" cm="1">
        <f t="array" ref="N156">IF($I$2="Каникулы вместе",INDEX(GRID!$B$18:$U$29,MATCH(M$7,GRID!$A$18:$A$29,0),MATCH(1,($U$2=GRID!$B$1:$U$1)*(КАЛЕНДАРЬ!R11=GRID!$B$3:$U$3),0)),
INDEX(GRID!$B$18:$U$29,MATCH(M$7,GRID!$A$18:$A$29,0),MATCH(1,($U$2=GRID!$B$1:$U$1)*(КАЛЕНДАРЬ!R11=GRID!$B$3:$U$3),0))*(1-GRID!$L$45))</f>
        <v>108200</v>
      </c>
      <c r="O156" s="5" cm="1">
        <f t="array" ref="O156">IF($I$2="Каникулы вместе",INDEX(GRID!$B$4:$U$15,MATCH(O$7,GRID!$A$4:$A$15,0),MATCH(1,($U$2=GRID!$B$1:$U$1)*(КАЛЕНДАРЬ!R11=GRID!$B$3:$U$3),0)),
INDEX(GRID!$B$4:$U$15,MATCH(O$7,GRID!$A$4:$A$15,0),MATCH(1,($U$2=GRID!$B$1:$U$1)*(КАЛЕНДАРЬ!R11=GRID!$B$3:$U$3),0))*(1-GRID!$L$45))</f>
        <v>142800</v>
      </c>
      <c r="P156" s="5" cm="1">
        <f t="array" ref="P156">IF($I$2="Каникулы вместе",INDEX(GRID!$B$4:$U$15,MATCH(P$7,GRID!$A$4:$A$15,0),MATCH(1,($U$2=GRID!$B$1:$U$1)*(КАЛЕНДАРЬ!R11=GRID!$B$3:$U$3),0)),
INDEX(GRID!$B$4:$U$15,MATCH(P$7,GRID!$A$4:$A$15,0),MATCH(1,($U$2=GRID!$B$1:$U$1)*(КАЛЕНДАРЬ!R11=GRID!$B$3:$U$3),0))*(1-GRID!$L$45))</f>
        <v>190100</v>
      </c>
      <c r="Q156" s="5" cm="1">
        <f t="array" ref="Q156">IF($I$2="Каникулы вместе",INDEX(GRID!$B$4:$U$15,MATCH(Q$7,GRID!$A$4:$A$15,0),MATCH(1,($U$2=GRID!$B$1:$U$1)*(КАЛЕНДАРЬ!R11=GRID!$B$3:$U$3),0)),
INDEX(GRID!$B$4:$U$15,MATCH(Q$7,GRID!$A$4:$A$15,0),MATCH(1,($U$2=GRID!$B$1:$U$1)*(КАЛЕНДАРЬ!R11=GRID!$B$3:$U$3),0))*(1-GRID!$L$45))</f>
        <v>220900</v>
      </c>
      <c r="R156" s="5" cm="1">
        <f t="array" ref="R156">IF($I$2="Каникулы вместе",INDEX(GRID!$B$18:$U$29,MATCH(R$7,GRID!$A$18:$A$29,0),MATCH(1,($U$2=GRID!$B$1:$U$1)*(КАЛЕНДАРЬ!R11=GRID!$B$3:$U$3),0)),
INDEX(GRID!$B$18:$U$29,MATCH(R$7,GRID!$A$18:$A$29,0),MATCH(1,($U$2=GRID!$B$1:$U$1)*(КАЛЕНДАРЬ!R11=GRID!$B$3:$U$3),0))*(1-GRID!$L$45))</f>
        <v>251900</v>
      </c>
      <c r="S156" s="5">
        <f t="array" ref="S156">IF($I$2="Каникулы вместе",INDEX(GRID!$B$4:$U$15,MATCH(S$7,GRID!$A$4:$A$15,0),MATCH(1,($U$2=GRID!$B$1:$U$1)*(КАЛЕНДАРЬ!R11=GRID!$B$3:$U$3),0)),
INDEX(GRID!$B$4:$U$15,MATCH(S$7,GRID!$A$4:$A$15,0),MATCH(1,($U$2=GRID!$B$1:$U$1)*(КАЛЕНДАРЬ!R11=GRID!$B$3:$U$3),0))*(1-GRID!$L$41))</f>
        <v>661000</v>
      </c>
      <c r="T156" s="5">
        <f t="array" ref="T156">IF($I$2="Каникулы вместе",INDEX(GRID!$B$4:$U$15,MATCH(T$7,GRID!$A$4:$A$15,0),MATCH(1,($U$2=GRID!$B$1:$U$1)*(КАЛЕНДАРЬ!R11=GRID!$B$3:$U$3),0)),
INDEX(GRID!$B$4:$U$15,MATCH(T$7,GRID!$A$4:$A$15,0),MATCH(1,($U$2=GRID!$B$1:$U$1)*(КАЛЕНДАРЬ!R11=GRID!$B$3:$U$3),0))*(1-GRID!$L$41))</f>
        <v>814300</v>
      </c>
    </row>
    <row r="157" spans="1:20" hidden="1">
      <c r="A157" s="108" t="s">
        <v>12</v>
      </c>
      <c r="B157" s="109">
        <v>9</v>
      </c>
      <c r="C157" s="5" cm="1">
        <f t="array" ref="C157">IF($I$2="Каникулы вместе",INDEX(GRID!$B$4:$U$15,MATCH(C$7,GRID!$A$4:$A$15,0),MATCH(1,($U$2=GRID!$B$1:$U$1)*(КАЛЕНДАРЬ!R12=GRID!$B$3:$U$3),0)),
INDEX(GRID!$B$4:$U$15,MATCH(C$7,GRID!$A$4:$A$15,0),MATCH(1,($U$2=GRID!$B$1:$U$1)*(КАЛЕНДАРЬ!R12=GRID!$B$3:$U$3),0))*(1-GRID!$L$45))</f>
        <v>48100</v>
      </c>
      <c r="D157" s="5" cm="1">
        <f t="array" ref="D157">IF($I$2="Каникулы вместе",INDEX(GRID!$B$18:$U$29,MATCH(C$7,GRID!$A$18:$A$29,0),MATCH(1,($U$2=GRID!$B$1:$U$1)*(КАЛЕНДАРЬ!R12=GRID!$B$3:$U$3),0)),
INDEX(GRID!$B$18:$U$29,MATCH(C$7,GRID!$A$18:$A$29,0),MATCH(1,($U$2=GRID!$B$1:$U$1)*(КАЛЕНДАРЬ!R12=GRID!$B$3:$U$3),0))*(1-GRID!$L$45))</f>
        <v>53100</v>
      </c>
      <c r="E157" s="5" cm="1">
        <f t="array" ref="E157">IF($I$2="Каникулы вместе",INDEX(GRID!$B$4:$U$15,MATCH(E$7,GRID!$A$4:$A$15,0),MATCH(1,($U$2=GRID!$B$1:$U$1)*(КАЛЕНДАРЬ!R12=GRID!$B$3:$U$3),0)),
INDEX(GRID!$B$4:$U$15,MATCH(E$7,GRID!$A$4:$A$15,0),MATCH(1,($U$2=GRID!$B$1:$U$1)*(КАЛЕНДАРЬ!R12=GRID!$B$3:$U$3),0))*(1-GRID!$L$45))</f>
        <v>57100</v>
      </c>
      <c r="F157" s="5" cm="1">
        <f t="array" ref="F157">IF($I$2="Каникулы вместе",INDEX(GRID!$B$18:$U$29,MATCH(E$7,GRID!$A$18:$A$29,0),MATCH(1,($U$2=GRID!$B$1:$U$1)*(КАЛЕНДАРЬ!R12=GRID!$B$3:$U$3),0)),
INDEX(GRID!$B$18:$U$29,MATCH(E$7,GRID!$A$18:$A$29,0),MATCH(1,($U$2=GRID!$B$1:$U$1)*(КАЛЕНДАРЬ!R12=GRID!$B$3:$U$3),0))*(1-GRID!$L$45))</f>
        <v>62100</v>
      </c>
      <c r="G157" s="5" cm="1">
        <f t="array" ref="G157">IF($I$2="Каникулы вместе",INDEX(GRID!$B$4:$U$15,MATCH(G$7,GRID!$A$4:$A$15,0),MATCH(1,($U$2=GRID!$B$1:$U$1)*(КАЛЕНДАРЬ!R12=GRID!$B$3:$U$3),0)),
INDEX(GRID!$B$4:$U$15,MATCH(G$7,GRID!$A$4:$A$15,0),MATCH(1,($U$2=GRID!$B$1:$U$1)*(КАЛЕНДАРЬ!R12=GRID!$B$3:$U$3),0))*(1-GRID!$L$45))</f>
        <v>64000</v>
      </c>
      <c r="H157" s="5" cm="1">
        <f t="array" ref="H157">IF($I$2="Каникулы вместе",INDEX(GRID!$B$18:$U$29,MATCH(G$7,GRID!$A$18:$A$29,0),MATCH(1,($U$2=GRID!$B$1:$U$1)*(КАЛЕНДАРЬ!R12=GRID!$B$3:$U$3),0)),
INDEX(GRID!$B$18:$U$29,MATCH(G$7,GRID!$A$18:$A$29,0),MATCH(1,($U$2=GRID!$B$1:$U$1)*(КАЛЕНДАРЬ!R12=GRID!$B$3:$U$3),0))*(1-GRID!$L$45))</f>
        <v>69000</v>
      </c>
      <c r="I157" s="5" cm="1">
        <f t="array" ref="I157">IF($I$2="Каникулы вместе",INDEX(GRID!$B$4:$U$15,MATCH(I$7,GRID!$A$4:$A$15,0),MATCH(1,($U$2=GRID!$B$1:$U$1)*(КАЛЕНДАРЬ!R12=GRID!$B$3:$U$3),0)),
INDEX(GRID!$B$4:$U$15,MATCH(I$7,GRID!$A$4:$A$15,0),MATCH(1,($U$2=GRID!$B$1:$U$1)*(КАЛЕНДАРЬ!R12=GRID!$B$3:$U$3),0))*(1-GRID!$L$45))</f>
        <v>71000</v>
      </c>
      <c r="J157" s="5" cm="1">
        <f t="array" ref="J157">IF($I$2="Каникулы вместе",INDEX(GRID!$B$18:$U$29,MATCH(I$7,GRID!$A$18:$A$29,0),MATCH(1,($U$2=GRID!$B$1:$U$1)*(КАЛЕНДАРЬ!R12=GRID!$B$3:$U$3),0)),
INDEX(GRID!$B$18:$U$29,MATCH(I$7,GRID!$A$18:$A$29,0),MATCH(1,($U$2=GRID!$B$1:$U$1)*(КАЛЕНДАРЬ!R12=GRID!$B$3:$U$3),0))*(1-GRID!$L$45))</f>
        <v>76000</v>
      </c>
      <c r="K157" s="5" cm="1">
        <f t="array" ref="K157">IF($I$2="Каникулы вместе",INDEX(GRID!$B$4:$U$15,MATCH(K$7,GRID!$A$4:$A$15,0),MATCH(1,($U$2=GRID!$B$1:$U$1)*(КАЛЕНДАРЬ!R12=GRID!$B$3:$U$3),0)),
INDEX(GRID!$B$4:$U$15,MATCH(K$7,GRID!$A$4:$A$15,0),MATCH(1,($U$2=GRID!$B$1:$U$1)*(КАЛЕНДАРЬ!R12=GRID!$B$3:$U$3),0))*(1-GRID!$L$45))</f>
        <v>78200</v>
      </c>
      <c r="L157" s="5" cm="1">
        <f t="array" ref="L157">IF($I$2="Каникулы вместе",INDEX(GRID!$B$18:$U$29,MATCH(K$7,GRID!$A$18:$A$29,0),MATCH(1,($U$2=GRID!$B$1:$U$1)*(КАЛЕНДАРЬ!R12=GRID!$B$3:$U$3),0)),
INDEX(GRID!$B$18:$U$29,MATCH(K$7,GRID!$A$18:$A$29,0),MATCH(1,($U$2=GRID!$B$1:$U$1)*(КАЛЕНДАРЬ!R12=GRID!$B$3:$U$3),0))*(1-GRID!$L$45))</f>
        <v>83200</v>
      </c>
      <c r="M157" s="5" cm="1">
        <f t="array" ref="M157">IF($I$2="Каникулы вместе",INDEX(GRID!$B$4:$U$15,MATCH(M$7,GRID!$A$4:$A$15,0),MATCH(1,($U$2=GRID!$B$1:$U$1)*(КАЛЕНДАРЬ!R12=GRID!$B$3:$U$3),0)),
INDEX(GRID!$B$4:$U$15,MATCH(M$7,GRID!$A$4:$A$15,0),MATCH(1,($U$2=GRID!$B$1:$U$1)*(КАЛЕНДАРЬ!R12=GRID!$B$3:$U$3),0))*(1-GRID!$L$45))</f>
        <v>103200</v>
      </c>
      <c r="N157" s="5" cm="1">
        <f t="array" ref="N157">IF($I$2="Каникулы вместе",INDEX(GRID!$B$18:$U$29,MATCH(M$7,GRID!$A$18:$A$29,0),MATCH(1,($U$2=GRID!$B$1:$U$1)*(КАЛЕНДАРЬ!R12=GRID!$B$3:$U$3),0)),
INDEX(GRID!$B$18:$U$29,MATCH(M$7,GRID!$A$18:$A$29,0),MATCH(1,($U$2=GRID!$B$1:$U$1)*(КАЛЕНДАРЬ!R12=GRID!$B$3:$U$3),0))*(1-GRID!$L$45))</f>
        <v>108200</v>
      </c>
      <c r="O157" s="5" cm="1">
        <f t="array" ref="O157">IF($I$2="Каникулы вместе",INDEX(GRID!$B$4:$U$15,MATCH(O$7,GRID!$A$4:$A$15,0),MATCH(1,($U$2=GRID!$B$1:$U$1)*(КАЛЕНДАРЬ!R12=GRID!$B$3:$U$3),0)),
INDEX(GRID!$B$4:$U$15,MATCH(O$7,GRID!$A$4:$A$15,0),MATCH(1,($U$2=GRID!$B$1:$U$1)*(КАЛЕНДАРЬ!R12=GRID!$B$3:$U$3),0))*(1-GRID!$L$45))</f>
        <v>142800</v>
      </c>
      <c r="P157" s="5" cm="1">
        <f t="array" ref="P157">IF($I$2="Каникулы вместе",INDEX(GRID!$B$4:$U$15,MATCH(P$7,GRID!$A$4:$A$15,0),MATCH(1,($U$2=GRID!$B$1:$U$1)*(КАЛЕНДАРЬ!R12=GRID!$B$3:$U$3),0)),
INDEX(GRID!$B$4:$U$15,MATCH(P$7,GRID!$A$4:$A$15,0),MATCH(1,($U$2=GRID!$B$1:$U$1)*(КАЛЕНДАРЬ!R12=GRID!$B$3:$U$3),0))*(1-GRID!$L$45))</f>
        <v>190100</v>
      </c>
      <c r="Q157" s="5" cm="1">
        <f t="array" ref="Q157">IF($I$2="Каникулы вместе",INDEX(GRID!$B$4:$U$15,MATCH(Q$7,GRID!$A$4:$A$15,0),MATCH(1,($U$2=GRID!$B$1:$U$1)*(КАЛЕНДАРЬ!R12=GRID!$B$3:$U$3),0)),
INDEX(GRID!$B$4:$U$15,MATCH(Q$7,GRID!$A$4:$A$15,0),MATCH(1,($U$2=GRID!$B$1:$U$1)*(КАЛЕНДАРЬ!R12=GRID!$B$3:$U$3),0))*(1-GRID!$L$45))</f>
        <v>220900</v>
      </c>
      <c r="R157" s="5" cm="1">
        <f t="array" ref="R157">IF($I$2="Каникулы вместе",INDEX(GRID!$B$18:$U$29,MATCH(R$7,GRID!$A$18:$A$29,0),MATCH(1,($U$2=GRID!$B$1:$U$1)*(КАЛЕНДАРЬ!R12=GRID!$B$3:$U$3),0)),
INDEX(GRID!$B$18:$U$29,MATCH(R$7,GRID!$A$18:$A$29,0),MATCH(1,($U$2=GRID!$B$1:$U$1)*(КАЛЕНДАРЬ!R12=GRID!$B$3:$U$3),0))*(1-GRID!$L$45))</f>
        <v>251900</v>
      </c>
      <c r="S157" s="5">
        <f t="array" ref="S157">IF($I$2="Каникулы вместе",INDEX(GRID!$B$4:$U$15,MATCH(S$7,GRID!$A$4:$A$15,0),MATCH(1,($U$2=GRID!$B$1:$U$1)*(КАЛЕНДАРЬ!R12=GRID!$B$3:$U$3),0)),
INDEX(GRID!$B$4:$U$15,MATCH(S$7,GRID!$A$4:$A$15,0),MATCH(1,($U$2=GRID!$B$1:$U$1)*(КАЛЕНДАРЬ!R12=GRID!$B$3:$U$3),0))*(1-GRID!$L$41))</f>
        <v>661000</v>
      </c>
      <c r="T157" s="5">
        <f t="array" ref="T157">IF($I$2="Каникулы вместе",INDEX(GRID!$B$4:$U$15,MATCH(T$7,GRID!$A$4:$A$15,0),MATCH(1,($U$2=GRID!$B$1:$U$1)*(КАЛЕНДАРЬ!R12=GRID!$B$3:$U$3),0)),
INDEX(GRID!$B$4:$U$15,MATCH(T$7,GRID!$A$4:$A$15,0),MATCH(1,($U$2=GRID!$B$1:$U$1)*(КАЛЕНДАРЬ!R12=GRID!$B$3:$U$3),0))*(1-GRID!$L$41))</f>
        <v>814300</v>
      </c>
    </row>
    <row r="158" spans="1:20" hidden="1">
      <c r="A158" s="108" t="s">
        <v>13</v>
      </c>
      <c r="B158" s="109">
        <v>10</v>
      </c>
      <c r="C158" s="5" cm="1">
        <f t="array" ref="C158">IF($I$2="Каникулы вместе",INDEX(GRID!$B$4:$U$15,MATCH(C$7,GRID!$A$4:$A$15,0),MATCH(1,($U$2=GRID!$B$1:$U$1)*(КАЛЕНДАРЬ!R13=GRID!$B$3:$U$3),0)),
INDEX(GRID!$B$4:$U$15,MATCH(C$7,GRID!$A$4:$A$15,0),MATCH(1,($U$2=GRID!$B$1:$U$1)*(КАЛЕНДАРЬ!R13=GRID!$B$3:$U$3),0))*(1-GRID!$L$45))</f>
        <v>48100</v>
      </c>
      <c r="D158" s="5" cm="1">
        <f t="array" ref="D158">IF($I$2="Каникулы вместе",INDEX(GRID!$B$18:$U$29,MATCH(C$7,GRID!$A$18:$A$29,0),MATCH(1,($U$2=GRID!$B$1:$U$1)*(КАЛЕНДАРЬ!R13=GRID!$B$3:$U$3),0)),
INDEX(GRID!$B$18:$U$29,MATCH(C$7,GRID!$A$18:$A$29,0),MATCH(1,($U$2=GRID!$B$1:$U$1)*(КАЛЕНДАРЬ!R13=GRID!$B$3:$U$3),0))*(1-GRID!$L$45))</f>
        <v>53100</v>
      </c>
      <c r="E158" s="5" cm="1">
        <f t="array" ref="E158">IF($I$2="Каникулы вместе",INDEX(GRID!$B$4:$U$15,MATCH(E$7,GRID!$A$4:$A$15,0),MATCH(1,($U$2=GRID!$B$1:$U$1)*(КАЛЕНДАРЬ!R13=GRID!$B$3:$U$3),0)),
INDEX(GRID!$B$4:$U$15,MATCH(E$7,GRID!$A$4:$A$15,0),MATCH(1,($U$2=GRID!$B$1:$U$1)*(КАЛЕНДАРЬ!R13=GRID!$B$3:$U$3),0))*(1-GRID!$L$45))</f>
        <v>57100</v>
      </c>
      <c r="F158" s="5" cm="1">
        <f t="array" ref="F158">IF($I$2="Каникулы вместе",INDEX(GRID!$B$18:$U$29,MATCH(E$7,GRID!$A$18:$A$29,0),MATCH(1,($U$2=GRID!$B$1:$U$1)*(КАЛЕНДАРЬ!R13=GRID!$B$3:$U$3),0)),
INDEX(GRID!$B$18:$U$29,MATCH(E$7,GRID!$A$18:$A$29,0),MATCH(1,($U$2=GRID!$B$1:$U$1)*(КАЛЕНДАРЬ!R13=GRID!$B$3:$U$3),0))*(1-GRID!$L$45))</f>
        <v>62100</v>
      </c>
      <c r="G158" s="5" cm="1">
        <f t="array" ref="G158">IF($I$2="Каникулы вместе",INDEX(GRID!$B$4:$U$15,MATCH(G$7,GRID!$A$4:$A$15,0),MATCH(1,($U$2=GRID!$B$1:$U$1)*(КАЛЕНДАРЬ!R13=GRID!$B$3:$U$3),0)),
INDEX(GRID!$B$4:$U$15,MATCH(G$7,GRID!$A$4:$A$15,0),MATCH(1,($U$2=GRID!$B$1:$U$1)*(КАЛЕНДАРЬ!R13=GRID!$B$3:$U$3),0))*(1-GRID!$L$45))</f>
        <v>64000</v>
      </c>
      <c r="H158" s="5" cm="1">
        <f t="array" ref="H158">IF($I$2="Каникулы вместе",INDEX(GRID!$B$18:$U$29,MATCH(G$7,GRID!$A$18:$A$29,0),MATCH(1,($U$2=GRID!$B$1:$U$1)*(КАЛЕНДАРЬ!R13=GRID!$B$3:$U$3),0)),
INDEX(GRID!$B$18:$U$29,MATCH(G$7,GRID!$A$18:$A$29,0),MATCH(1,($U$2=GRID!$B$1:$U$1)*(КАЛЕНДАРЬ!R13=GRID!$B$3:$U$3),0))*(1-GRID!$L$45))</f>
        <v>69000</v>
      </c>
      <c r="I158" s="5" cm="1">
        <f t="array" ref="I158">IF($I$2="Каникулы вместе",INDEX(GRID!$B$4:$U$15,MATCH(I$7,GRID!$A$4:$A$15,0),MATCH(1,($U$2=GRID!$B$1:$U$1)*(КАЛЕНДАРЬ!R13=GRID!$B$3:$U$3),0)),
INDEX(GRID!$B$4:$U$15,MATCH(I$7,GRID!$A$4:$A$15,0),MATCH(1,($U$2=GRID!$B$1:$U$1)*(КАЛЕНДАРЬ!R13=GRID!$B$3:$U$3),0))*(1-GRID!$L$45))</f>
        <v>71000</v>
      </c>
      <c r="J158" s="5" cm="1">
        <f t="array" ref="J158">IF($I$2="Каникулы вместе",INDEX(GRID!$B$18:$U$29,MATCH(I$7,GRID!$A$18:$A$29,0),MATCH(1,($U$2=GRID!$B$1:$U$1)*(КАЛЕНДАРЬ!R13=GRID!$B$3:$U$3),0)),
INDEX(GRID!$B$18:$U$29,MATCH(I$7,GRID!$A$18:$A$29,0),MATCH(1,($U$2=GRID!$B$1:$U$1)*(КАЛЕНДАРЬ!R13=GRID!$B$3:$U$3),0))*(1-GRID!$L$45))</f>
        <v>76000</v>
      </c>
      <c r="K158" s="5" cm="1">
        <f t="array" ref="K158">IF($I$2="Каникулы вместе",INDEX(GRID!$B$4:$U$15,MATCH(K$7,GRID!$A$4:$A$15,0),MATCH(1,($U$2=GRID!$B$1:$U$1)*(КАЛЕНДАРЬ!R13=GRID!$B$3:$U$3),0)),
INDEX(GRID!$B$4:$U$15,MATCH(K$7,GRID!$A$4:$A$15,0),MATCH(1,($U$2=GRID!$B$1:$U$1)*(КАЛЕНДАРЬ!R13=GRID!$B$3:$U$3),0))*(1-GRID!$L$45))</f>
        <v>78200</v>
      </c>
      <c r="L158" s="5" cm="1">
        <f t="array" ref="L158">IF($I$2="Каникулы вместе",INDEX(GRID!$B$18:$U$29,MATCH(K$7,GRID!$A$18:$A$29,0),MATCH(1,($U$2=GRID!$B$1:$U$1)*(КАЛЕНДАРЬ!R13=GRID!$B$3:$U$3),0)),
INDEX(GRID!$B$18:$U$29,MATCH(K$7,GRID!$A$18:$A$29,0),MATCH(1,($U$2=GRID!$B$1:$U$1)*(КАЛЕНДАРЬ!R13=GRID!$B$3:$U$3),0))*(1-GRID!$L$45))</f>
        <v>83200</v>
      </c>
      <c r="M158" s="5" cm="1">
        <f t="array" ref="M158">IF($I$2="Каникулы вместе",INDEX(GRID!$B$4:$U$15,MATCH(M$7,GRID!$A$4:$A$15,0),MATCH(1,($U$2=GRID!$B$1:$U$1)*(КАЛЕНДАРЬ!R13=GRID!$B$3:$U$3),0)),
INDEX(GRID!$B$4:$U$15,MATCH(M$7,GRID!$A$4:$A$15,0),MATCH(1,($U$2=GRID!$B$1:$U$1)*(КАЛЕНДАРЬ!R13=GRID!$B$3:$U$3),0))*(1-GRID!$L$45))</f>
        <v>103200</v>
      </c>
      <c r="N158" s="5" cm="1">
        <f t="array" ref="N158">IF($I$2="Каникулы вместе",INDEX(GRID!$B$18:$U$29,MATCH(M$7,GRID!$A$18:$A$29,0),MATCH(1,($U$2=GRID!$B$1:$U$1)*(КАЛЕНДАРЬ!R13=GRID!$B$3:$U$3),0)),
INDEX(GRID!$B$18:$U$29,MATCH(M$7,GRID!$A$18:$A$29,0),MATCH(1,($U$2=GRID!$B$1:$U$1)*(КАЛЕНДАРЬ!R13=GRID!$B$3:$U$3),0))*(1-GRID!$L$45))</f>
        <v>108200</v>
      </c>
      <c r="O158" s="5" cm="1">
        <f t="array" ref="O158">IF($I$2="Каникулы вместе",INDEX(GRID!$B$4:$U$15,MATCH(O$7,GRID!$A$4:$A$15,0),MATCH(1,($U$2=GRID!$B$1:$U$1)*(КАЛЕНДАРЬ!R13=GRID!$B$3:$U$3),0)),
INDEX(GRID!$B$4:$U$15,MATCH(O$7,GRID!$A$4:$A$15,0),MATCH(1,($U$2=GRID!$B$1:$U$1)*(КАЛЕНДАРЬ!R13=GRID!$B$3:$U$3),0))*(1-GRID!$L$45))</f>
        <v>142800</v>
      </c>
      <c r="P158" s="5" cm="1">
        <f t="array" ref="P158">IF($I$2="Каникулы вместе",INDEX(GRID!$B$4:$U$15,MATCH(P$7,GRID!$A$4:$A$15,0),MATCH(1,($U$2=GRID!$B$1:$U$1)*(КАЛЕНДАРЬ!R13=GRID!$B$3:$U$3),0)),
INDEX(GRID!$B$4:$U$15,MATCH(P$7,GRID!$A$4:$A$15,0),MATCH(1,($U$2=GRID!$B$1:$U$1)*(КАЛЕНДАРЬ!R13=GRID!$B$3:$U$3),0))*(1-GRID!$L$45))</f>
        <v>190100</v>
      </c>
      <c r="Q158" s="5" cm="1">
        <f t="array" ref="Q158">IF($I$2="Каникулы вместе",INDEX(GRID!$B$4:$U$15,MATCH(Q$7,GRID!$A$4:$A$15,0),MATCH(1,($U$2=GRID!$B$1:$U$1)*(КАЛЕНДАРЬ!R13=GRID!$B$3:$U$3),0)),
INDEX(GRID!$B$4:$U$15,MATCH(Q$7,GRID!$A$4:$A$15,0),MATCH(1,($U$2=GRID!$B$1:$U$1)*(КАЛЕНДАРЬ!R13=GRID!$B$3:$U$3),0))*(1-GRID!$L$45))</f>
        <v>220900</v>
      </c>
      <c r="R158" s="5" cm="1">
        <f t="array" ref="R158">IF($I$2="Каникулы вместе",INDEX(GRID!$B$18:$U$29,MATCH(R$7,GRID!$A$18:$A$29,0),MATCH(1,($U$2=GRID!$B$1:$U$1)*(КАЛЕНДАРЬ!R13=GRID!$B$3:$U$3),0)),
INDEX(GRID!$B$18:$U$29,MATCH(R$7,GRID!$A$18:$A$29,0),MATCH(1,($U$2=GRID!$B$1:$U$1)*(КАЛЕНДАРЬ!R13=GRID!$B$3:$U$3),0))*(1-GRID!$L$45))</f>
        <v>251900</v>
      </c>
      <c r="S158" s="5">
        <f t="array" ref="S158">IF($I$2="Каникулы вместе",INDEX(GRID!$B$4:$U$15,MATCH(S$7,GRID!$A$4:$A$15,0),MATCH(1,($U$2=GRID!$B$1:$U$1)*(КАЛЕНДАРЬ!R13=GRID!$B$3:$U$3),0)),
INDEX(GRID!$B$4:$U$15,MATCH(S$7,GRID!$A$4:$A$15,0),MATCH(1,($U$2=GRID!$B$1:$U$1)*(КАЛЕНДАРЬ!R13=GRID!$B$3:$U$3),0))*(1-GRID!$L$41))</f>
        <v>661000</v>
      </c>
      <c r="T158" s="5">
        <f t="array" ref="T158">IF($I$2="Каникулы вместе",INDEX(GRID!$B$4:$U$15,MATCH(T$7,GRID!$A$4:$A$15,0),MATCH(1,($U$2=GRID!$B$1:$U$1)*(КАЛЕНДАРЬ!R13=GRID!$B$3:$U$3),0)),
INDEX(GRID!$B$4:$U$15,MATCH(T$7,GRID!$A$4:$A$15,0),MATCH(1,($U$2=GRID!$B$1:$U$1)*(КАЛЕНДАРЬ!R13=GRID!$B$3:$U$3),0))*(1-GRID!$L$41))</f>
        <v>814300</v>
      </c>
    </row>
    <row r="159" spans="1:20" hidden="1">
      <c r="A159" s="108" t="s">
        <v>14</v>
      </c>
      <c r="B159" s="109">
        <v>11</v>
      </c>
      <c r="C159" s="5" cm="1">
        <f t="array" ref="C159">IF($I$2="Каникулы вместе",INDEX(GRID!$B$4:$U$15,MATCH(C$7,GRID!$A$4:$A$15,0),MATCH(1,($U$2=GRID!$B$1:$U$1)*(КАЛЕНДАРЬ!R14=GRID!$B$3:$U$3),0)),
INDEX(GRID!$B$4:$U$15,MATCH(C$7,GRID!$A$4:$A$15,0),MATCH(1,($U$2=GRID!$B$1:$U$1)*(КАЛЕНДАРЬ!R14=GRID!$B$3:$U$3),0))*(1-GRID!$L$45))</f>
        <v>52600</v>
      </c>
      <c r="D159" s="5" cm="1">
        <f t="array" ref="D159">IF($I$2="Каникулы вместе",INDEX(GRID!$B$18:$U$29,MATCH(C$7,GRID!$A$18:$A$29,0),MATCH(1,($U$2=GRID!$B$1:$U$1)*(КАЛЕНДАРЬ!R14=GRID!$B$3:$U$3),0)),
INDEX(GRID!$B$18:$U$29,MATCH(C$7,GRID!$A$18:$A$29,0),MATCH(1,($U$2=GRID!$B$1:$U$1)*(КАЛЕНДАРЬ!R14=GRID!$B$3:$U$3),0))*(1-GRID!$L$45))</f>
        <v>57600</v>
      </c>
      <c r="E159" s="5" cm="1">
        <f t="array" ref="E159">IF($I$2="Каникулы вместе",INDEX(GRID!$B$4:$U$15,MATCH(E$7,GRID!$A$4:$A$15,0),MATCH(1,($U$2=GRID!$B$1:$U$1)*(КАЛЕНДАРЬ!R14=GRID!$B$3:$U$3),0)),
INDEX(GRID!$B$4:$U$15,MATCH(E$7,GRID!$A$4:$A$15,0),MATCH(1,($U$2=GRID!$B$1:$U$1)*(КАЛЕНДАРЬ!R14=GRID!$B$3:$U$3),0))*(1-GRID!$L$45))</f>
        <v>62100</v>
      </c>
      <c r="F159" s="5" cm="1">
        <f t="array" ref="F159">IF($I$2="Каникулы вместе",INDEX(GRID!$B$18:$U$29,MATCH(E$7,GRID!$A$18:$A$29,0),MATCH(1,($U$2=GRID!$B$1:$U$1)*(КАЛЕНДАРЬ!R14=GRID!$B$3:$U$3),0)),
INDEX(GRID!$B$18:$U$29,MATCH(E$7,GRID!$A$18:$A$29,0),MATCH(1,($U$2=GRID!$B$1:$U$1)*(КАЛЕНДАРЬ!R14=GRID!$B$3:$U$3),0))*(1-GRID!$L$45))</f>
        <v>67100</v>
      </c>
      <c r="G159" s="5" cm="1">
        <f t="array" ref="G159">IF($I$2="Каникулы вместе",INDEX(GRID!$B$4:$U$15,MATCH(G$7,GRID!$A$4:$A$15,0),MATCH(1,($U$2=GRID!$B$1:$U$1)*(КАЛЕНДАРЬ!R14=GRID!$B$3:$U$3),0)),
INDEX(GRID!$B$4:$U$15,MATCH(G$7,GRID!$A$4:$A$15,0),MATCH(1,($U$2=GRID!$B$1:$U$1)*(КАЛЕНДАРЬ!R14=GRID!$B$3:$U$3),0))*(1-GRID!$L$45))</f>
        <v>69200</v>
      </c>
      <c r="H159" s="5" cm="1">
        <f t="array" ref="H159">IF($I$2="Каникулы вместе",INDEX(GRID!$B$18:$U$29,MATCH(G$7,GRID!$A$18:$A$29,0),MATCH(1,($U$2=GRID!$B$1:$U$1)*(КАЛЕНДАРЬ!R14=GRID!$B$3:$U$3),0)),
INDEX(GRID!$B$18:$U$29,MATCH(G$7,GRID!$A$18:$A$29,0),MATCH(1,($U$2=GRID!$B$1:$U$1)*(КАЛЕНДАРЬ!R14=GRID!$B$3:$U$3),0))*(1-GRID!$L$45))</f>
        <v>74200</v>
      </c>
      <c r="I159" s="5" cm="1">
        <f t="array" ref="I159">IF($I$2="Каникулы вместе",INDEX(GRID!$B$4:$U$15,MATCH(I$7,GRID!$A$4:$A$15,0),MATCH(1,($U$2=GRID!$B$1:$U$1)*(КАЛЕНДАРЬ!R14=GRID!$B$3:$U$3),0)),
INDEX(GRID!$B$4:$U$15,MATCH(I$7,GRID!$A$4:$A$15,0),MATCH(1,($U$2=GRID!$B$1:$U$1)*(КАЛЕНДАРЬ!R14=GRID!$B$3:$U$3),0))*(1-GRID!$L$45))</f>
        <v>76600</v>
      </c>
      <c r="J159" s="5" cm="1">
        <f t="array" ref="J159">IF($I$2="Каникулы вместе",INDEX(GRID!$B$18:$U$29,MATCH(I$7,GRID!$A$18:$A$29,0),MATCH(1,($U$2=GRID!$B$1:$U$1)*(КАЛЕНДАРЬ!R14=GRID!$B$3:$U$3),0)),
INDEX(GRID!$B$18:$U$29,MATCH(I$7,GRID!$A$18:$A$29,0),MATCH(1,($U$2=GRID!$B$1:$U$1)*(КАЛЕНДАРЬ!R14=GRID!$B$3:$U$3),0))*(1-GRID!$L$45))</f>
        <v>81600</v>
      </c>
      <c r="K159" s="5" cm="1">
        <f t="array" ref="K159">IF($I$2="Каникулы вместе",INDEX(GRID!$B$4:$U$15,MATCH(K$7,GRID!$A$4:$A$15,0),MATCH(1,($U$2=GRID!$B$1:$U$1)*(КАЛЕНДАРЬ!R14=GRID!$B$3:$U$3),0)),
INDEX(GRID!$B$4:$U$15,MATCH(K$7,GRID!$A$4:$A$15,0),MATCH(1,($U$2=GRID!$B$1:$U$1)*(КАЛЕНДАРЬ!R14=GRID!$B$3:$U$3),0))*(1-GRID!$L$45))</f>
        <v>84100</v>
      </c>
      <c r="L159" s="5" cm="1">
        <f t="array" ref="L159">IF($I$2="Каникулы вместе",INDEX(GRID!$B$18:$U$29,MATCH(K$7,GRID!$A$18:$A$29,0),MATCH(1,($U$2=GRID!$B$1:$U$1)*(КАЛЕНДАРЬ!R14=GRID!$B$3:$U$3),0)),
INDEX(GRID!$B$18:$U$29,MATCH(K$7,GRID!$A$18:$A$29,0),MATCH(1,($U$2=GRID!$B$1:$U$1)*(КАЛЕНДАРЬ!R14=GRID!$B$3:$U$3),0))*(1-GRID!$L$45))</f>
        <v>89100</v>
      </c>
      <c r="M159" s="5" cm="1">
        <f t="array" ref="M159">IF($I$2="Каникулы вместе",INDEX(GRID!$B$4:$U$15,MATCH(M$7,GRID!$A$4:$A$15,0),MATCH(1,($U$2=GRID!$B$1:$U$1)*(КАЛЕНДАРЬ!R14=GRID!$B$3:$U$3),0)),
INDEX(GRID!$B$4:$U$15,MATCH(M$7,GRID!$A$4:$A$15,0),MATCH(1,($U$2=GRID!$B$1:$U$1)*(КАЛЕНДАРЬ!R14=GRID!$B$3:$U$3),0))*(1-GRID!$L$45))</f>
        <v>110400</v>
      </c>
      <c r="N159" s="5" cm="1">
        <f t="array" ref="N159">IF($I$2="Каникулы вместе",INDEX(GRID!$B$18:$U$29,MATCH(M$7,GRID!$A$18:$A$29,0),MATCH(1,($U$2=GRID!$B$1:$U$1)*(КАЛЕНДАРЬ!R14=GRID!$B$3:$U$3),0)),
INDEX(GRID!$B$18:$U$29,MATCH(M$7,GRID!$A$18:$A$29,0),MATCH(1,($U$2=GRID!$B$1:$U$1)*(КАЛЕНДАРЬ!R14=GRID!$B$3:$U$3),0))*(1-GRID!$L$45))</f>
        <v>115400</v>
      </c>
      <c r="O159" s="5" cm="1">
        <f t="array" ref="O159">IF($I$2="Каникулы вместе",INDEX(GRID!$B$4:$U$15,MATCH(O$7,GRID!$A$4:$A$15,0),MATCH(1,($U$2=GRID!$B$1:$U$1)*(КАЛЕНДАРЬ!R14=GRID!$B$3:$U$3),0)),
INDEX(GRID!$B$4:$U$15,MATCH(O$7,GRID!$A$4:$A$15,0),MATCH(1,($U$2=GRID!$B$1:$U$1)*(КАЛЕНДАРЬ!R14=GRID!$B$3:$U$3),0))*(1-GRID!$L$45))</f>
        <v>151000</v>
      </c>
      <c r="P159" s="5" cm="1">
        <f t="array" ref="P159">IF($I$2="Каникулы вместе",INDEX(GRID!$B$4:$U$15,MATCH(P$7,GRID!$A$4:$A$15,0),MATCH(1,($U$2=GRID!$B$1:$U$1)*(КАЛЕНДАРЬ!R14=GRID!$B$3:$U$3),0)),
INDEX(GRID!$B$4:$U$15,MATCH(P$7,GRID!$A$4:$A$15,0),MATCH(1,($U$2=GRID!$B$1:$U$1)*(КАЛЕНДАРЬ!R14=GRID!$B$3:$U$3),0))*(1-GRID!$L$45))</f>
        <v>199300</v>
      </c>
      <c r="Q159" s="5" cm="1">
        <f t="array" ref="Q159">IF($I$2="Каникулы вместе",INDEX(GRID!$B$4:$U$15,MATCH(Q$7,GRID!$A$4:$A$15,0),MATCH(1,($U$2=GRID!$B$1:$U$1)*(КАЛЕНДАРЬ!R14=GRID!$B$3:$U$3),0)),
INDEX(GRID!$B$4:$U$15,MATCH(Q$7,GRID!$A$4:$A$15,0),MATCH(1,($U$2=GRID!$B$1:$U$1)*(КАЛЕНДАРЬ!R14=GRID!$B$3:$U$3),0))*(1-GRID!$L$45))</f>
        <v>230600</v>
      </c>
      <c r="R159" s="5" cm="1">
        <f t="array" ref="R159">IF($I$2="Каникулы вместе",INDEX(GRID!$B$18:$U$29,MATCH(R$7,GRID!$A$18:$A$29,0),MATCH(1,($U$2=GRID!$B$1:$U$1)*(КАЛЕНДАРЬ!R14=GRID!$B$3:$U$3),0)),
INDEX(GRID!$B$18:$U$29,MATCH(R$7,GRID!$A$18:$A$29,0),MATCH(1,($U$2=GRID!$B$1:$U$1)*(КАЛЕНДАРЬ!R14=GRID!$B$3:$U$3),0))*(1-GRID!$L$45))</f>
        <v>263600</v>
      </c>
      <c r="S159" s="5">
        <f t="array" ref="S159">IF($I$2="Каникулы вместе",INDEX(GRID!$B$4:$U$15,MATCH(S$7,GRID!$A$4:$A$15,0),MATCH(1,($U$2=GRID!$B$1:$U$1)*(КАЛЕНДАРЬ!R14=GRID!$B$3:$U$3),0)),
INDEX(GRID!$B$4:$U$15,MATCH(S$7,GRID!$A$4:$A$15,0),MATCH(1,($U$2=GRID!$B$1:$U$1)*(КАЛЕНДАРЬ!R14=GRID!$B$3:$U$3),0))*(1-GRID!$L$41))</f>
        <v>698800</v>
      </c>
      <c r="T159" s="5">
        <f t="array" ref="T159">IF($I$2="Каникулы вместе",INDEX(GRID!$B$4:$U$15,MATCH(T$7,GRID!$A$4:$A$15,0),MATCH(1,($U$2=GRID!$B$1:$U$1)*(КАЛЕНДАРЬ!R14=GRID!$B$3:$U$3),0)),
INDEX(GRID!$B$4:$U$15,MATCH(T$7,GRID!$A$4:$A$15,0),MATCH(1,($U$2=GRID!$B$1:$U$1)*(КАЛЕНДАРЬ!R14=GRID!$B$3:$U$3),0))*(1-GRID!$L$41))</f>
        <v>861600</v>
      </c>
    </row>
    <row r="160" spans="1:20" hidden="1">
      <c r="A160" s="108" t="s">
        <v>15</v>
      </c>
      <c r="B160" s="109">
        <v>12</v>
      </c>
      <c r="C160" s="5" cm="1">
        <f t="array" ref="C160">IF($I$2="Каникулы вместе",INDEX(GRID!$B$4:$U$15,MATCH(C$7,GRID!$A$4:$A$15,0),MATCH(1,($U$2=GRID!$B$1:$U$1)*(КАЛЕНДАРЬ!R15=GRID!$B$3:$U$3),0)),
INDEX(GRID!$B$4:$U$15,MATCH(C$7,GRID!$A$4:$A$15,0),MATCH(1,($U$2=GRID!$B$1:$U$1)*(КАЛЕНДАРЬ!R15=GRID!$B$3:$U$3),0))*(1-GRID!$L$45))</f>
        <v>52600</v>
      </c>
      <c r="D160" s="5" cm="1">
        <f t="array" ref="D160">IF($I$2="Каникулы вместе",INDEX(GRID!$B$18:$U$29,MATCH(C$7,GRID!$A$18:$A$29,0),MATCH(1,($U$2=GRID!$B$1:$U$1)*(КАЛЕНДАРЬ!R15=GRID!$B$3:$U$3),0)),
INDEX(GRID!$B$18:$U$29,MATCH(C$7,GRID!$A$18:$A$29,0),MATCH(1,($U$2=GRID!$B$1:$U$1)*(КАЛЕНДАРЬ!R15=GRID!$B$3:$U$3),0))*(1-GRID!$L$45))</f>
        <v>57600</v>
      </c>
      <c r="E160" s="5" cm="1">
        <f t="array" ref="E160">IF($I$2="Каникулы вместе",INDEX(GRID!$B$4:$U$15,MATCH(E$7,GRID!$A$4:$A$15,0),MATCH(1,($U$2=GRID!$B$1:$U$1)*(КАЛЕНДАРЬ!R15=GRID!$B$3:$U$3),0)),
INDEX(GRID!$B$4:$U$15,MATCH(E$7,GRID!$A$4:$A$15,0),MATCH(1,($U$2=GRID!$B$1:$U$1)*(КАЛЕНДАРЬ!R15=GRID!$B$3:$U$3),0))*(1-GRID!$L$45))</f>
        <v>62100</v>
      </c>
      <c r="F160" s="5" cm="1">
        <f t="array" ref="F160">IF($I$2="Каникулы вместе",INDEX(GRID!$B$18:$U$29,MATCH(E$7,GRID!$A$18:$A$29,0),MATCH(1,($U$2=GRID!$B$1:$U$1)*(КАЛЕНДАРЬ!R15=GRID!$B$3:$U$3),0)),
INDEX(GRID!$B$18:$U$29,MATCH(E$7,GRID!$A$18:$A$29,0),MATCH(1,($U$2=GRID!$B$1:$U$1)*(КАЛЕНДАРЬ!R15=GRID!$B$3:$U$3),0))*(1-GRID!$L$45))</f>
        <v>67100</v>
      </c>
      <c r="G160" s="5" cm="1">
        <f t="array" ref="G160">IF($I$2="Каникулы вместе",INDEX(GRID!$B$4:$U$15,MATCH(G$7,GRID!$A$4:$A$15,0),MATCH(1,($U$2=GRID!$B$1:$U$1)*(КАЛЕНДАРЬ!R15=GRID!$B$3:$U$3),0)),
INDEX(GRID!$B$4:$U$15,MATCH(G$7,GRID!$A$4:$A$15,0),MATCH(1,($U$2=GRID!$B$1:$U$1)*(КАЛЕНДАРЬ!R15=GRID!$B$3:$U$3),0))*(1-GRID!$L$45))</f>
        <v>69200</v>
      </c>
      <c r="H160" s="5" cm="1">
        <f t="array" ref="H160">IF($I$2="Каникулы вместе",INDEX(GRID!$B$18:$U$29,MATCH(G$7,GRID!$A$18:$A$29,0),MATCH(1,($U$2=GRID!$B$1:$U$1)*(КАЛЕНДАРЬ!R15=GRID!$B$3:$U$3),0)),
INDEX(GRID!$B$18:$U$29,MATCH(G$7,GRID!$A$18:$A$29,0),MATCH(1,($U$2=GRID!$B$1:$U$1)*(КАЛЕНДАРЬ!R15=GRID!$B$3:$U$3),0))*(1-GRID!$L$45))</f>
        <v>74200</v>
      </c>
      <c r="I160" s="5" cm="1">
        <f t="array" ref="I160">IF($I$2="Каникулы вместе",INDEX(GRID!$B$4:$U$15,MATCH(I$7,GRID!$A$4:$A$15,0),MATCH(1,($U$2=GRID!$B$1:$U$1)*(КАЛЕНДАРЬ!R15=GRID!$B$3:$U$3),0)),
INDEX(GRID!$B$4:$U$15,MATCH(I$7,GRID!$A$4:$A$15,0),MATCH(1,($U$2=GRID!$B$1:$U$1)*(КАЛЕНДАРЬ!R15=GRID!$B$3:$U$3),0))*(1-GRID!$L$45))</f>
        <v>76600</v>
      </c>
      <c r="J160" s="5" cm="1">
        <f t="array" ref="J160">IF($I$2="Каникулы вместе",INDEX(GRID!$B$18:$U$29,MATCH(I$7,GRID!$A$18:$A$29,0),MATCH(1,($U$2=GRID!$B$1:$U$1)*(КАЛЕНДАРЬ!R15=GRID!$B$3:$U$3),0)),
INDEX(GRID!$B$18:$U$29,MATCH(I$7,GRID!$A$18:$A$29,0),MATCH(1,($U$2=GRID!$B$1:$U$1)*(КАЛЕНДАРЬ!R15=GRID!$B$3:$U$3),0))*(1-GRID!$L$45))</f>
        <v>81600</v>
      </c>
      <c r="K160" s="5" cm="1">
        <f t="array" ref="K160">IF($I$2="Каникулы вместе",INDEX(GRID!$B$4:$U$15,MATCH(K$7,GRID!$A$4:$A$15,0),MATCH(1,($U$2=GRID!$B$1:$U$1)*(КАЛЕНДАРЬ!R15=GRID!$B$3:$U$3),0)),
INDEX(GRID!$B$4:$U$15,MATCH(K$7,GRID!$A$4:$A$15,0),MATCH(1,($U$2=GRID!$B$1:$U$1)*(КАЛЕНДАРЬ!R15=GRID!$B$3:$U$3),0))*(1-GRID!$L$45))</f>
        <v>84100</v>
      </c>
      <c r="L160" s="5" cm="1">
        <f t="array" ref="L160">IF($I$2="Каникулы вместе",INDEX(GRID!$B$18:$U$29,MATCH(K$7,GRID!$A$18:$A$29,0),MATCH(1,($U$2=GRID!$B$1:$U$1)*(КАЛЕНДАРЬ!R15=GRID!$B$3:$U$3),0)),
INDEX(GRID!$B$18:$U$29,MATCH(K$7,GRID!$A$18:$A$29,0),MATCH(1,($U$2=GRID!$B$1:$U$1)*(КАЛЕНДАРЬ!R15=GRID!$B$3:$U$3),0))*(1-GRID!$L$45))</f>
        <v>89100</v>
      </c>
      <c r="M160" s="5" cm="1">
        <f t="array" ref="M160">IF($I$2="Каникулы вместе",INDEX(GRID!$B$4:$U$15,MATCH(M$7,GRID!$A$4:$A$15,0),MATCH(1,($U$2=GRID!$B$1:$U$1)*(КАЛЕНДАРЬ!R15=GRID!$B$3:$U$3),0)),
INDEX(GRID!$B$4:$U$15,MATCH(M$7,GRID!$A$4:$A$15,0),MATCH(1,($U$2=GRID!$B$1:$U$1)*(КАЛЕНДАРЬ!R15=GRID!$B$3:$U$3),0))*(1-GRID!$L$45))</f>
        <v>110400</v>
      </c>
      <c r="N160" s="5" cm="1">
        <f t="array" ref="N160">IF($I$2="Каникулы вместе",INDEX(GRID!$B$18:$U$29,MATCH(M$7,GRID!$A$18:$A$29,0),MATCH(1,($U$2=GRID!$B$1:$U$1)*(КАЛЕНДАРЬ!R15=GRID!$B$3:$U$3),0)),
INDEX(GRID!$B$18:$U$29,MATCH(M$7,GRID!$A$18:$A$29,0),MATCH(1,($U$2=GRID!$B$1:$U$1)*(КАЛЕНДАРЬ!R15=GRID!$B$3:$U$3),0))*(1-GRID!$L$45))</f>
        <v>115400</v>
      </c>
      <c r="O160" s="5" cm="1">
        <f t="array" ref="O160">IF($I$2="Каникулы вместе",INDEX(GRID!$B$4:$U$15,MATCH(O$7,GRID!$A$4:$A$15,0),MATCH(1,($U$2=GRID!$B$1:$U$1)*(КАЛЕНДАРЬ!R15=GRID!$B$3:$U$3),0)),
INDEX(GRID!$B$4:$U$15,MATCH(O$7,GRID!$A$4:$A$15,0),MATCH(1,($U$2=GRID!$B$1:$U$1)*(КАЛЕНДАРЬ!R15=GRID!$B$3:$U$3),0))*(1-GRID!$L$45))</f>
        <v>151000</v>
      </c>
      <c r="P160" s="5" cm="1">
        <f t="array" ref="P160">IF($I$2="Каникулы вместе",INDEX(GRID!$B$4:$U$15,MATCH(P$7,GRID!$A$4:$A$15,0),MATCH(1,($U$2=GRID!$B$1:$U$1)*(КАЛЕНДАРЬ!R15=GRID!$B$3:$U$3),0)),
INDEX(GRID!$B$4:$U$15,MATCH(P$7,GRID!$A$4:$A$15,0),MATCH(1,($U$2=GRID!$B$1:$U$1)*(КАЛЕНДАРЬ!R15=GRID!$B$3:$U$3),0))*(1-GRID!$L$45))</f>
        <v>199300</v>
      </c>
      <c r="Q160" s="5" cm="1">
        <f t="array" ref="Q160">IF($I$2="Каникулы вместе",INDEX(GRID!$B$4:$U$15,MATCH(Q$7,GRID!$A$4:$A$15,0),MATCH(1,($U$2=GRID!$B$1:$U$1)*(КАЛЕНДАРЬ!R15=GRID!$B$3:$U$3),0)),
INDEX(GRID!$B$4:$U$15,MATCH(Q$7,GRID!$A$4:$A$15,0),MATCH(1,($U$2=GRID!$B$1:$U$1)*(КАЛЕНДАРЬ!R15=GRID!$B$3:$U$3),0))*(1-GRID!$L$45))</f>
        <v>230600</v>
      </c>
      <c r="R160" s="5" cm="1">
        <f t="array" ref="R160">IF($I$2="Каникулы вместе",INDEX(GRID!$B$18:$U$29,MATCH(R$7,GRID!$A$18:$A$29,0),MATCH(1,($U$2=GRID!$B$1:$U$1)*(КАЛЕНДАРЬ!R15=GRID!$B$3:$U$3),0)),
INDEX(GRID!$B$18:$U$29,MATCH(R$7,GRID!$A$18:$A$29,0),MATCH(1,($U$2=GRID!$B$1:$U$1)*(КАЛЕНДАРЬ!R15=GRID!$B$3:$U$3),0))*(1-GRID!$L$45))</f>
        <v>263600</v>
      </c>
      <c r="S160" s="5">
        <f t="array" ref="S160">IF($I$2="Каникулы вместе",INDEX(GRID!$B$4:$U$15,MATCH(S$7,GRID!$A$4:$A$15,0),MATCH(1,($U$2=GRID!$B$1:$U$1)*(КАЛЕНДАРЬ!R15=GRID!$B$3:$U$3),0)),
INDEX(GRID!$B$4:$U$15,MATCH(S$7,GRID!$A$4:$A$15,0),MATCH(1,($U$2=GRID!$B$1:$U$1)*(КАЛЕНДАРЬ!R15=GRID!$B$3:$U$3),0))*(1-GRID!$L$41))</f>
        <v>698800</v>
      </c>
      <c r="T160" s="5">
        <f t="array" ref="T160">IF($I$2="Каникулы вместе",INDEX(GRID!$B$4:$U$15,MATCH(T$7,GRID!$A$4:$A$15,0),MATCH(1,($U$2=GRID!$B$1:$U$1)*(КАЛЕНДАРЬ!R15=GRID!$B$3:$U$3),0)),
INDEX(GRID!$B$4:$U$15,MATCH(T$7,GRID!$A$4:$A$15,0),MATCH(1,($U$2=GRID!$B$1:$U$1)*(КАЛЕНДАРЬ!R15=GRID!$B$3:$U$3),0))*(1-GRID!$L$41))</f>
        <v>861600</v>
      </c>
    </row>
    <row r="161" spans="1:20" hidden="1">
      <c r="A161" s="108" t="s">
        <v>16</v>
      </c>
      <c r="B161" s="109">
        <v>13</v>
      </c>
      <c r="C161" s="5" cm="1">
        <f t="array" ref="C161">IF($I$2="Каникулы вместе",INDEX(GRID!$B$4:$U$15,MATCH(C$7,GRID!$A$4:$A$15,0),MATCH(1,($U$2=GRID!$B$1:$U$1)*(КАЛЕНДАРЬ!R16=GRID!$B$3:$U$3),0)),
INDEX(GRID!$B$4:$U$15,MATCH(C$7,GRID!$A$4:$A$15,0),MATCH(1,($U$2=GRID!$B$1:$U$1)*(КАЛЕНДАРЬ!R16=GRID!$B$3:$U$3),0))*(1-GRID!$L$45))</f>
        <v>52600</v>
      </c>
      <c r="D161" s="5" cm="1">
        <f t="array" ref="D161">IF($I$2="Каникулы вместе",INDEX(GRID!$B$18:$U$29,MATCH(C$7,GRID!$A$18:$A$29,0),MATCH(1,($U$2=GRID!$B$1:$U$1)*(КАЛЕНДАРЬ!R16=GRID!$B$3:$U$3),0)),
INDEX(GRID!$B$18:$U$29,MATCH(C$7,GRID!$A$18:$A$29,0),MATCH(1,($U$2=GRID!$B$1:$U$1)*(КАЛЕНДАРЬ!R16=GRID!$B$3:$U$3),0))*(1-GRID!$L$45))</f>
        <v>57600</v>
      </c>
      <c r="E161" s="5" cm="1">
        <f t="array" ref="E161">IF($I$2="Каникулы вместе",INDEX(GRID!$B$4:$U$15,MATCH(E$7,GRID!$A$4:$A$15,0),MATCH(1,($U$2=GRID!$B$1:$U$1)*(КАЛЕНДАРЬ!R16=GRID!$B$3:$U$3),0)),
INDEX(GRID!$B$4:$U$15,MATCH(E$7,GRID!$A$4:$A$15,0),MATCH(1,($U$2=GRID!$B$1:$U$1)*(КАЛЕНДАРЬ!R16=GRID!$B$3:$U$3),0))*(1-GRID!$L$45))</f>
        <v>62100</v>
      </c>
      <c r="F161" s="5" cm="1">
        <f t="array" ref="F161">IF($I$2="Каникулы вместе",INDEX(GRID!$B$18:$U$29,MATCH(E$7,GRID!$A$18:$A$29,0),MATCH(1,($U$2=GRID!$B$1:$U$1)*(КАЛЕНДАРЬ!R16=GRID!$B$3:$U$3),0)),
INDEX(GRID!$B$18:$U$29,MATCH(E$7,GRID!$A$18:$A$29,0),MATCH(1,($U$2=GRID!$B$1:$U$1)*(КАЛЕНДАРЬ!R16=GRID!$B$3:$U$3),0))*(1-GRID!$L$45))</f>
        <v>67100</v>
      </c>
      <c r="G161" s="5" cm="1">
        <f t="array" ref="G161">IF($I$2="Каникулы вместе",INDEX(GRID!$B$4:$U$15,MATCH(G$7,GRID!$A$4:$A$15,0),MATCH(1,($U$2=GRID!$B$1:$U$1)*(КАЛЕНДАРЬ!R16=GRID!$B$3:$U$3),0)),
INDEX(GRID!$B$4:$U$15,MATCH(G$7,GRID!$A$4:$A$15,0),MATCH(1,($U$2=GRID!$B$1:$U$1)*(КАЛЕНДАРЬ!R16=GRID!$B$3:$U$3),0))*(1-GRID!$L$45))</f>
        <v>69200</v>
      </c>
      <c r="H161" s="5" cm="1">
        <f t="array" ref="H161">IF($I$2="Каникулы вместе",INDEX(GRID!$B$18:$U$29,MATCH(G$7,GRID!$A$18:$A$29,0),MATCH(1,($U$2=GRID!$B$1:$U$1)*(КАЛЕНДАРЬ!R16=GRID!$B$3:$U$3),0)),
INDEX(GRID!$B$18:$U$29,MATCH(G$7,GRID!$A$18:$A$29,0),MATCH(1,($U$2=GRID!$B$1:$U$1)*(КАЛЕНДАРЬ!R16=GRID!$B$3:$U$3),0))*(1-GRID!$L$45))</f>
        <v>74200</v>
      </c>
      <c r="I161" s="5" cm="1">
        <f t="array" ref="I161">IF($I$2="Каникулы вместе",INDEX(GRID!$B$4:$U$15,MATCH(I$7,GRID!$A$4:$A$15,0),MATCH(1,($U$2=GRID!$B$1:$U$1)*(КАЛЕНДАРЬ!R16=GRID!$B$3:$U$3),0)),
INDEX(GRID!$B$4:$U$15,MATCH(I$7,GRID!$A$4:$A$15,0),MATCH(1,($U$2=GRID!$B$1:$U$1)*(КАЛЕНДАРЬ!R16=GRID!$B$3:$U$3),0))*(1-GRID!$L$45))</f>
        <v>76600</v>
      </c>
      <c r="J161" s="5" cm="1">
        <f t="array" ref="J161">IF($I$2="Каникулы вместе",INDEX(GRID!$B$18:$U$29,MATCH(I$7,GRID!$A$18:$A$29,0),MATCH(1,($U$2=GRID!$B$1:$U$1)*(КАЛЕНДАРЬ!R16=GRID!$B$3:$U$3),0)),
INDEX(GRID!$B$18:$U$29,MATCH(I$7,GRID!$A$18:$A$29,0),MATCH(1,($U$2=GRID!$B$1:$U$1)*(КАЛЕНДАРЬ!R16=GRID!$B$3:$U$3),0))*(1-GRID!$L$45))</f>
        <v>81600</v>
      </c>
      <c r="K161" s="5" cm="1">
        <f t="array" ref="K161">IF($I$2="Каникулы вместе",INDEX(GRID!$B$4:$U$15,MATCH(K$7,GRID!$A$4:$A$15,0),MATCH(1,($U$2=GRID!$B$1:$U$1)*(КАЛЕНДАРЬ!R16=GRID!$B$3:$U$3),0)),
INDEX(GRID!$B$4:$U$15,MATCH(K$7,GRID!$A$4:$A$15,0),MATCH(1,($U$2=GRID!$B$1:$U$1)*(КАЛЕНДАРЬ!R16=GRID!$B$3:$U$3),0))*(1-GRID!$L$45))</f>
        <v>84100</v>
      </c>
      <c r="L161" s="5" cm="1">
        <f t="array" ref="L161">IF($I$2="Каникулы вместе",INDEX(GRID!$B$18:$U$29,MATCH(K$7,GRID!$A$18:$A$29,0),MATCH(1,($U$2=GRID!$B$1:$U$1)*(КАЛЕНДАРЬ!R16=GRID!$B$3:$U$3),0)),
INDEX(GRID!$B$18:$U$29,MATCH(K$7,GRID!$A$18:$A$29,0),MATCH(1,($U$2=GRID!$B$1:$U$1)*(КАЛЕНДАРЬ!R16=GRID!$B$3:$U$3),0))*(1-GRID!$L$45))</f>
        <v>89100</v>
      </c>
      <c r="M161" s="5" cm="1">
        <f t="array" ref="M161">IF($I$2="Каникулы вместе",INDEX(GRID!$B$4:$U$15,MATCH(M$7,GRID!$A$4:$A$15,0),MATCH(1,($U$2=GRID!$B$1:$U$1)*(КАЛЕНДАРЬ!R16=GRID!$B$3:$U$3),0)),
INDEX(GRID!$B$4:$U$15,MATCH(M$7,GRID!$A$4:$A$15,0),MATCH(1,($U$2=GRID!$B$1:$U$1)*(КАЛЕНДАРЬ!R16=GRID!$B$3:$U$3),0))*(1-GRID!$L$45))</f>
        <v>110400</v>
      </c>
      <c r="N161" s="5" cm="1">
        <f t="array" ref="N161">IF($I$2="Каникулы вместе",INDEX(GRID!$B$18:$U$29,MATCH(M$7,GRID!$A$18:$A$29,0),MATCH(1,($U$2=GRID!$B$1:$U$1)*(КАЛЕНДАРЬ!R16=GRID!$B$3:$U$3),0)),
INDEX(GRID!$B$18:$U$29,MATCH(M$7,GRID!$A$18:$A$29,0),MATCH(1,($U$2=GRID!$B$1:$U$1)*(КАЛЕНДАРЬ!R16=GRID!$B$3:$U$3),0))*(1-GRID!$L$45))</f>
        <v>115400</v>
      </c>
      <c r="O161" s="5" cm="1">
        <f t="array" ref="O161">IF($I$2="Каникулы вместе",INDEX(GRID!$B$4:$U$15,MATCH(O$7,GRID!$A$4:$A$15,0),MATCH(1,($U$2=GRID!$B$1:$U$1)*(КАЛЕНДАРЬ!R16=GRID!$B$3:$U$3),0)),
INDEX(GRID!$B$4:$U$15,MATCH(O$7,GRID!$A$4:$A$15,0),MATCH(1,($U$2=GRID!$B$1:$U$1)*(КАЛЕНДАРЬ!R16=GRID!$B$3:$U$3),0))*(1-GRID!$L$45))</f>
        <v>151000</v>
      </c>
      <c r="P161" s="5" cm="1">
        <f t="array" ref="P161">IF($I$2="Каникулы вместе",INDEX(GRID!$B$4:$U$15,MATCH(P$7,GRID!$A$4:$A$15,0),MATCH(1,($U$2=GRID!$B$1:$U$1)*(КАЛЕНДАРЬ!R16=GRID!$B$3:$U$3),0)),
INDEX(GRID!$B$4:$U$15,MATCH(P$7,GRID!$A$4:$A$15,0),MATCH(1,($U$2=GRID!$B$1:$U$1)*(КАЛЕНДАРЬ!R16=GRID!$B$3:$U$3),0))*(1-GRID!$L$45))</f>
        <v>199300</v>
      </c>
      <c r="Q161" s="5" cm="1">
        <f t="array" ref="Q161">IF($I$2="Каникулы вместе",INDEX(GRID!$B$4:$U$15,MATCH(Q$7,GRID!$A$4:$A$15,0),MATCH(1,($U$2=GRID!$B$1:$U$1)*(КАЛЕНДАРЬ!R16=GRID!$B$3:$U$3),0)),
INDEX(GRID!$B$4:$U$15,MATCH(Q$7,GRID!$A$4:$A$15,0),MATCH(1,($U$2=GRID!$B$1:$U$1)*(КАЛЕНДАРЬ!R16=GRID!$B$3:$U$3),0))*(1-GRID!$L$45))</f>
        <v>230600</v>
      </c>
      <c r="R161" s="5" cm="1">
        <f t="array" ref="R161">IF($I$2="Каникулы вместе",INDEX(GRID!$B$18:$U$29,MATCH(R$7,GRID!$A$18:$A$29,0),MATCH(1,($U$2=GRID!$B$1:$U$1)*(КАЛЕНДАРЬ!R16=GRID!$B$3:$U$3),0)),
INDEX(GRID!$B$18:$U$29,MATCH(R$7,GRID!$A$18:$A$29,0),MATCH(1,($U$2=GRID!$B$1:$U$1)*(КАЛЕНДАРЬ!R16=GRID!$B$3:$U$3),0))*(1-GRID!$L$45))</f>
        <v>263600</v>
      </c>
      <c r="S161" s="5">
        <f t="array" ref="S161">IF($I$2="Каникулы вместе",INDEX(GRID!$B$4:$U$15,MATCH(S$7,GRID!$A$4:$A$15,0),MATCH(1,($U$2=GRID!$B$1:$U$1)*(КАЛЕНДАРЬ!R16=GRID!$B$3:$U$3),0)),
INDEX(GRID!$B$4:$U$15,MATCH(S$7,GRID!$A$4:$A$15,0),MATCH(1,($U$2=GRID!$B$1:$U$1)*(КАЛЕНДАРЬ!R16=GRID!$B$3:$U$3),0))*(1-GRID!$L$41))</f>
        <v>698800</v>
      </c>
      <c r="T161" s="5">
        <f t="array" ref="T161">IF($I$2="Каникулы вместе",INDEX(GRID!$B$4:$U$15,MATCH(T$7,GRID!$A$4:$A$15,0),MATCH(1,($U$2=GRID!$B$1:$U$1)*(КАЛЕНДАРЬ!R16=GRID!$B$3:$U$3),0)),
INDEX(GRID!$B$4:$U$15,MATCH(T$7,GRID!$A$4:$A$15,0),MATCH(1,($U$2=GRID!$B$1:$U$1)*(КАЛЕНДАРЬ!R16=GRID!$B$3:$U$3),0))*(1-GRID!$L$41))</f>
        <v>861600</v>
      </c>
    </row>
    <row r="162" spans="1:20" hidden="1">
      <c r="A162" s="108" t="s">
        <v>17</v>
      </c>
      <c r="B162" s="109">
        <v>14</v>
      </c>
      <c r="C162" s="5" cm="1">
        <f t="array" ref="C162">IF($I$2="Каникулы вместе",INDEX(GRID!$B$4:$U$15,MATCH(C$7,GRID!$A$4:$A$15,0),MATCH(1,($U$2=GRID!$B$1:$U$1)*(КАЛЕНДАРЬ!R17=GRID!$B$3:$U$3),0)),
INDEX(GRID!$B$4:$U$15,MATCH(C$7,GRID!$A$4:$A$15,0),MATCH(1,($U$2=GRID!$B$1:$U$1)*(КАЛЕНДАРЬ!R17=GRID!$B$3:$U$3),0))*(1-GRID!$L$45))</f>
        <v>52600</v>
      </c>
      <c r="D162" s="5" cm="1">
        <f t="array" ref="D162">IF($I$2="Каникулы вместе",INDEX(GRID!$B$18:$U$29,MATCH(C$7,GRID!$A$18:$A$29,0),MATCH(1,($U$2=GRID!$B$1:$U$1)*(КАЛЕНДАРЬ!R17=GRID!$B$3:$U$3),0)),
INDEX(GRID!$B$18:$U$29,MATCH(C$7,GRID!$A$18:$A$29,0),MATCH(1,($U$2=GRID!$B$1:$U$1)*(КАЛЕНДАРЬ!R17=GRID!$B$3:$U$3),0))*(1-GRID!$L$45))</f>
        <v>57600</v>
      </c>
      <c r="E162" s="5" cm="1">
        <f t="array" ref="E162">IF($I$2="Каникулы вместе",INDEX(GRID!$B$4:$U$15,MATCH(E$7,GRID!$A$4:$A$15,0),MATCH(1,($U$2=GRID!$B$1:$U$1)*(КАЛЕНДАРЬ!R17=GRID!$B$3:$U$3),0)),
INDEX(GRID!$B$4:$U$15,MATCH(E$7,GRID!$A$4:$A$15,0),MATCH(1,($U$2=GRID!$B$1:$U$1)*(КАЛЕНДАРЬ!R17=GRID!$B$3:$U$3),0))*(1-GRID!$L$45))</f>
        <v>62100</v>
      </c>
      <c r="F162" s="5" cm="1">
        <f t="array" ref="F162">IF($I$2="Каникулы вместе",INDEX(GRID!$B$18:$U$29,MATCH(E$7,GRID!$A$18:$A$29,0),MATCH(1,($U$2=GRID!$B$1:$U$1)*(КАЛЕНДАРЬ!R17=GRID!$B$3:$U$3),0)),
INDEX(GRID!$B$18:$U$29,MATCH(E$7,GRID!$A$18:$A$29,0),MATCH(1,($U$2=GRID!$B$1:$U$1)*(КАЛЕНДАРЬ!R17=GRID!$B$3:$U$3),0))*(1-GRID!$L$45))</f>
        <v>67100</v>
      </c>
      <c r="G162" s="5" cm="1">
        <f t="array" ref="G162">IF($I$2="Каникулы вместе",INDEX(GRID!$B$4:$U$15,MATCH(G$7,GRID!$A$4:$A$15,0),MATCH(1,($U$2=GRID!$B$1:$U$1)*(КАЛЕНДАРЬ!R17=GRID!$B$3:$U$3),0)),
INDEX(GRID!$B$4:$U$15,MATCH(G$7,GRID!$A$4:$A$15,0),MATCH(1,($U$2=GRID!$B$1:$U$1)*(КАЛЕНДАРЬ!R17=GRID!$B$3:$U$3),0))*(1-GRID!$L$45))</f>
        <v>69200</v>
      </c>
      <c r="H162" s="5" cm="1">
        <f t="array" ref="H162">IF($I$2="Каникулы вместе",INDEX(GRID!$B$18:$U$29,MATCH(G$7,GRID!$A$18:$A$29,0),MATCH(1,($U$2=GRID!$B$1:$U$1)*(КАЛЕНДАРЬ!R17=GRID!$B$3:$U$3),0)),
INDEX(GRID!$B$18:$U$29,MATCH(G$7,GRID!$A$18:$A$29,0),MATCH(1,($U$2=GRID!$B$1:$U$1)*(КАЛЕНДАРЬ!R17=GRID!$B$3:$U$3),0))*(1-GRID!$L$45))</f>
        <v>74200</v>
      </c>
      <c r="I162" s="5" cm="1">
        <f t="array" ref="I162">IF($I$2="Каникулы вместе",INDEX(GRID!$B$4:$U$15,MATCH(I$7,GRID!$A$4:$A$15,0),MATCH(1,($U$2=GRID!$B$1:$U$1)*(КАЛЕНДАРЬ!R17=GRID!$B$3:$U$3),0)),
INDEX(GRID!$B$4:$U$15,MATCH(I$7,GRID!$A$4:$A$15,0),MATCH(1,($U$2=GRID!$B$1:$U$1)*(КАЛЕНДАРЬ!R17=GRID!$B$3:$U$3),0))*(1-GRID!$L$45))</f>
        <v>76600</v>
      </c>
      <c r="J162" s="5" cm="1">
        <f t="array" ref="J162">IF($I$2="Каникулы вместе",INDEX(GRID!$B$18:$U$29,MATCH(I$7,GRID!$A$18:$A$29,0),MATCH(1,($U$2=GRID!$B$1:$U$1)*(КАЛЕНДАРЬ!R17=GRID!$B$3:$U$3),0)),
INDEX(GRID!$B$18:$U$29,MATCH(I$7,GRID!$A$18:$A$29,0),MATCH(1,($U$2=GRID!$B$1:$U$1)*(КАЛЕНДАРЬ!R17=GRID!$B$3:$U$3),0))*(1-GRID!$L$45))</f>
        <v>81600</v>
      </c>
      <c r="K162" s="5" cm="1">
        <f t="array" ref="K162">IF($I$2="Каникулы вместе",INDEX(GRID!$B$4:$U$15,MATCH(K$7,GRID!$A$4:$A$15,0),MATCH(1,($U$2=GRID!$B$1:$U$1)*(КАЛЕНДАРЬ!R17=GRID!$B$3:$U$3),0)),
INDEX(GRID!$B$4:$U$15,MATCH(K$7,GRID!$A$4:$A$15,0),MATCH(1,($U$2=GRID!$B$1:$U$1)*(КАЛЕНДАРЬ!R17=GRID!$B$3:$U$3),0))*(1-GRID!$L$45))</f>
        <v>84100</v>
      </c>
      <c r="L162" s="5" cm="1">
        <f t="array" ref="L162">IF($I$2="Каникулы вместе",INDEX(GRID!$B$18:$U$29,MATCH(K$7,GRID!$A$18:$A$29,0),MATCH(1,($U$2=GRID!$B$1:$U$1)*(КАЛЕНДАРЬ!R17=GRID!$B$3:$U$3),0)),
INDEX(GRID!$B$18:$U$29,MATCH(K$7,GRID!$A$18:$A$29,0),MATCH(1,($U$2=GRID!$B$1:$U$1)*(КАЛЕНДАРЬ!R17=GRID!$B$3:$U$3),0))*(1-GRID!$L$45))</f>
        <v>89100</v>
      </c>
      <c r="M162" s="5" cm="1">
        <f t="array" ref="M162">IF($I$2="Каникулы вместе",INDEX(GRID!$B$4:$U$15,MATCH(M$7,GRID!$A$4:$A$15,0),MATCH(1,($U$2=GRID!$B$1:$U$1)*(КАЛЕНДАРЬ!R17=GRID!$B$3:$U$3),0)),
INDEX(GRID!$B$4:$U$15,MATCH(M$7,GRID!$A$4:$A$15,0),MATCH(1,($U$2=GRID!$B$1:$U$1)*(КАЛЕНДАРЬ!R17=GRID!$B$3:$U$3),0))*(1-GRID!$L$45))</f>
        <v>110400</v>
      </c>
      <c r="N162" s="5" cm="1">
        <f t="array" ref="N162">IF($I$2="Каникулы вместе",INDEX(GRID!$B$18:$U$29,MATCH(M$7,GRID!$A$18:$A$29,0),MATCH(1,($U$2=GRID!$B$1:$U$1)*(КАЛЕНДАРЬ!R17=GRID!$B$3:$U$3),0)),
INDEX(GRID!$B$18:$U$29,MATCH(M$7,GRID!$A$18:$A$29,0),MATCH(1,($U$2=GRID!$B$1:$U$1)*(КАЛЕНДАРЬ!R17=GRID!$B$3:$U$3),0))*(1-GRID!$L$45))</f>
        <v>115400</v>
      </c>
      <c r="O162" s="5" cm="1">
        <f t="array" ref="O162">IF($I$2="Каникулы вместе",INDEX(GRID!$B$4:$U$15,MATCH(O$7,GRID!$A$4:$A$15,0),MATCH(1,($U$2=GRID!$B$1:$U$1)*(КАЛЕНДАРЬ!R17=GRID!$B$3:$U$3),0)),
INDEX(GRID!$B$4:$U$15,MATCH(O$7,GRID!$A$4:$A$15,0),MATCH(1,($U$2=GRID!$B$1:$U$1)*(КАЛЕНДАРЬ!R17=GRID!$B$3:$U$3),0))*(1-GRID!$L$45))</f>
        <v>151000</v>
      </c>
      <c r="P162" s="5" cm="1">
        <f t="array" ref="P162">IF($I$2="Каникулы вместе",INDEX(GRID!$B$4:$U$15,MATCH(P$7,GRID!$A$4:$A$15,0),MATCH(1,($U$2=GRID!$B$1:$U$1)*(КАЛЕНДАРЬ!R17=GRID!$B$3:$U$3),0)),
INDEX(GRID!$B$4:$U$15,MATCH(P$7,GRID!$A$4:$A$15,0),MATCH(1,($U$2=GRID!$B$1:$U$1)*(КАЛЕНДАРЬ!R17=GRID!$B$3:$U$3),0))*(1-GRID!$L$45))</f>
        <v>199300</v>
      </c>
      <c r="Q162" s="5" cm="1">
        <f t="array" ref="Q162">IF($I$2="Каникулы вместе",INDEX(GRID!$B$4:$U$15,MATCH(Q$7,GRID!$A$4:$A$15,0),MATCH(1,($U$2=GRID!$B$1:$U$1)*(КАЛЕНДАРЬ!R17=GRID!$B$3:$U$3),0)),
INDEX(GRID!$B$4:$U$15,MATCH(Q$7,GRID!$A$4:$A$15,0),MATCH(1,($U$2=GRID!$B$1:$U$1)*(КАЛЕНДАРЬ!R17=GRID!$B$3:$U$3),0))*(1-GRID!$L$45))</f>
        <v>230600</v>
      </c>
      <c r="R162" s="5" cm="1">
        <f t="array" ref="R162">IF($I$2="Каникулы вместе",INDEX(GRID!$B$18:$U$29,MATCH(R$7,GRID!$A$18:$A$29,0),MATCH(1,($U$2=GRID!$B$1:$U$1)*(КАЛЕНДАРЬ!R17=GRID!$B$3:$U$3),0)),
INDEX(GRID!$B$18:$U$29,MATCH(R$7,GRID!$A$18:$A$29,0),MATCH(1,($U$2=GRID!$B$1:$U$1)*(КАЛЕНДАРЬ!R17=GRID!$B$3:$U$3),0))*(1-GRID!$L$45))</f>
        <v>263600</v>
      </c>
      <c r="S162" s="5">
        <f t="array" ref="S162">IF($I$2="Каникулы вместе",INDEX(GRID!$B$4:$U$15,MATCH(S$7,GRID!$A$4:$A$15,0),MATCH(1,($U$2=GRID!$B$1:$U$1)*(КАЛЕНДАРЬ!R17=GRID!$B$3:$U$3),0)),
INDEX(GRID!$B$4:$U$15,MATCH(S$7,GRID!$A$4:$A$15,0),MATCH(1,($U$2=GRID!$B$1:$U$1)*(КАЛЕНДАРЬ!R17=GRID!$B$3:$U$3),0))*(1-GRID!$L$41))</f>
        <v>698800</v>
      </c>
      <c r="T162" s="5">
        <f t="array" ref="T162">IF($I$2="Каникулы вместе",INDEX(GRID!$B$4:$U$15,MATCH(T$7,GRID!$A$4:$A$15,0),MATCH(1,($U$2=GRID!$B$1:$U$1)*(КАЛЕНДАРЬ!R17=GRID!$B$3:$U$3),0)),
INDEX(GRID!$B$4:$U$15,MATCH(T$7,GRID!$A$4:$A$15,0),MATCH(1,($U$2=GRID!$B$1:$U$1)*(КАЛЕНДАРЬ!R17=GRID!$B$3:$U$3),0))*(1-GRID!$L$41))</f>
        <v>861600</v>
      </c>
    </row>
    <row r="163" spans="1:20" hidden="1">
      <c r="A163" s="108" t="s">
        <v>11</v>
      </c>
      <c r="B163" s="109">
        <v>15</v>
      </c>
      <c r="C163" s="5" cm="1">
        <f t="array" ref="C163">IF($I$2="Каникулы вместе",INDEX(GRID!$B$4:$U$15,MATCH(C$7,GRID!$A$4:$A$15,0),MATCH(1,($U$2=GRID!$B$1:$U$1)*(КАЛЕНДАРЬ!R18=GRID!$B$3:$U$3),0)),
INDEX(GRID!$B$4:$U$15,MATCH(C$7,GRID!$A$4:$A$15,0),MATCH(1,($U$2=GRID!$B$1:$U$1)*(КАЛЕНДАРЬ!R18=GRID!$B$3:$U$3),0))*(1-GRID!$L$45))</f>
        <v>48100</v>
      </c>
      <c r="D163" s="5" cm="1">
        <f t="array" ref="D163">IF($I$2="Каникулы вместе",INDEX(GRID!$B$18:$U$29,MATCH(C$7,GRID!$A$18:$A$29,0),MATCH(1,($U$2=GRID!$B$1:$U$1)*(КАЛЕНДАРЬ!R18=GRID!$B$3:$U$3),0)),
INDEX(GRID!$B$18:$U$29,MATCH(C$7,GRID!$A$18:$A$29,0),MATCH(1,($U$2=GRID!$B$1:$U$1)*(КАЛЕНДАРЬ!R18=GRID!$B$3:$U$3),0))*(1-GRID!$L$45))</f>
        <v>53100</v>
      </c>
      <c r="E163" s="5" cm="1">
        <f t="array" ref="E163">IF($I$2="Каникулы вместе",INDEX(GRID!$B$4:$U$15,MATCH(E$7,GRID!$A$4:$A$15,0),MATCH(1,($U$2=GRID!$B$1:$U$1)*(КАЛЕНДАРЬ!R18=GRID!$B$3:$U$3),0)),
INDEX(GRID!$B$4:$U$15,MATCH(E$7,GRID!$A$4:$A$15,0),MATCH(1,($U$2=GRID!$B$1:$U$1)*(КАЛЕНДАРЬ!R18=GRID!$B$3:$U$3),0))*(1-GRID!$L$45))</f>
        <v>57100</v>
      </c>
      <c r="F163" s="5" cm="1">
        <f t="array" ref="F163">IF($I$2="Каникулы вместе",INDEX(GRID!$B$18:$U$29,MATCH(E$7,GRID!$A$18:$A$29,0),MATCH(1,($U$2=GRID!$B$1:$U$1)*(КАЛЕНДАРЬ!R18=GRID!$B$3:$U$3),0)),
INDEX(GRID!$B$18:$U$29,MATCH(E$7,GRID!$A$18:$A$29,0),MATCH(1,($U$2=GRID!$B$1:$U$1)*(КАЛЕНДАРЬ!R18=GRID!$B$3:$U$3),0))*(1-GRID!$L$45))</f>
        <v>62100</v>
      </c>
      <c r="G163" s="5" cm="1">
        <f t="array" ref="G163">IF($I$2="Каникулы вместе",INDEX(GRID!$B$4:$U$15,MATCH(G$7,GRID!$A$4:$A$15,0),MATCH(1,($U$2=GRID!$B$1:$U$1)*(КАЛЕНДАРЬ!R18=GRID!$B$3:$U$3),0)),
INDEX(GRID!$B$4:$U$15,MATCH(G$7,GRID!$A$4:$A$15,0),MATCH(1,($U$2=GRID!$B$1:$U$1)*(КАЛЕНДАРЬ!R18=GRID!$B$3:$U$3),0))*(1-GRID!$L$45))</f>
        <v>64000</v>
      </c>
      <c r="H163" s="5" cm="1">
        <f t="array" ref="H163">IF($I$2="Каникулы вместе",INDEX(GRID!$B$18:$U$29,MATCH(G$7,GRID!$A$18:$A$29,0),MATCH(1,($U$2=GRID!$B$1:$U$1)*(КАЛЕНДАРЬ!R18=GRID!$B$3:$U$3),0)),
INDEX(GRID!$B$18:$U$29,MATCH(G$7,GRID!$A$18:$A$29,0),MATCH(1,($U$2=GRID!$B$1:$U$1)*(КАЛЕНДАРЬ!R18=GRID!$B$3:$U$3),0))*(1-GRID!$L$45))</f>
        <v>69000</v>
      </c>
      <c r="I163" s="5" cm="1">
        <f t="array" ref="I163">IF($I$2="Каникулы вместе",INDEX(GRID!$B$4:$U$15,MATCH(I$7,GRID!$A$4:$A$15,0),MATCH(1,($U$2=GRID!$B$1:$U$1)*(КАЛЕНДАРЬ!R18=GRID!$B$3:$U$3),0)),
INDEX(GRID!$B$4:$U$15,MATCH(I$7,GRID!$A$4:$A$15,0),MATCH(1,($U$2=GRID!$B$1:$U$1)*(КАЛЕНДАРЬ!R18=GRID!$B$3:$U$3),0))*(1-GRID!$L$45))</f>
        <v>71000</v>
      </c>
      <c r="J163" s="5" cm="1">
        <f t="array" ref="J163">IF($I$2="Каникулы вместе",INDEX(GRID!$B$18:$U$29,MATCH(I$7,GRID!$A$18:$A$29,0),MATCH(1,($U$2=GRID!$B$1:$U$1)*(КАЛЕНДАРЬ!R18=GRID!$B$3:$U$3),0)),
INDEX(GRID!$B$18:$U$29,MATCH(I$7,GRID!$A$18:$A$29,0),MATCH(1,($U$2=GRID!$B$1:$U$1)*(КАЛЕНДАРЬ!R18=GRID!$B$3:$U$3),0))*(1-GRID!$L$45))</f>
        <v>76000</v>
      </c>
      <c r="K163" s="5" cm="1">
        <f t="array" ref="K163">IF($I$2="Каникулы вместе",INDEX(GRID!$B$4:$U$15,MATCH(K$7,GRID!$A$4:$A$15,0),MATCH(1,($U$2=GRID!$B$1:$U$1)*(КАЛЕНДАРЬ!R18=GRID!$B$3:$U$3),0)),
INDEX(GRID!$B$4:$U$15,MATCH(K$7,GRID!$A$4:$A$15,0),MATCH(1,($U$2=GRID!$B$1:$U$1)*(КАЛЕНДАРЬ!R18=GRID!$B$3:$U$3),0))*(1-GRID!$L$45))</f>
        <v>78200</v>
      </c>
      <c r="L163" s="5" cm="1">
        <f t="array" ref="L163">IF($I$2="Каникулы вместе",INDEX(GRID!$B$18:$U$29,MATCH(K$7,GRID!$A$18:$A$29,0),MATCH(1,($U$2=GRID!$B$1:$U$1)*(КАЛЕНДАРЬ!R18=GRID!$B$3:$U$3),0)),
INDEX(GRID!$B$18:$U$29,MATCH(K$7,GRID!$A$18:$A$29,0),MATCH(1,($U$2=GRID!$B$1:$U$1)*(КАЛЕНДАРЬ!R18=GRID!$B$3:$U$3),0))*(1-GRID!$L$45))</f>
        <v>83200</v>
      </c>
      <c r="M163" s="5" cm="1">
        <f t="array" ref="M163">IF($I$2="Каникулы вместе",INDEX(GRID!$B$4:$U$15,MATCH(M$7,GRID!$A$4:$A$15,0),MATCH(1,($U$2=GRID!$B$1:$U$1)*(КАЛЕНДАРЬ!R18=GRID!$B$3:$U$3),0)),
INDEX(GRID!$B$4:$U$15,MATCH(M$7,GRID!$A$4:$A$15,0),MATCH(1,($U$2=GRID!$B$1:$U$1)*(КАЛЕНДАРЬ!R18=GRID!$B$3:$U$3),0))*(1-GRID!$L$45))</f>
        <v>103200</v>
      </c>
      <c r="N163" s="5" cm="1">
        <f t="array" ref="N163">IF($I$2="Каникулы вместе",INDEX(GRID!$B$18:$U$29,MATCH(M$7,GRID!$A$18:$A$29,0),MATCH(1,($U$2=GRID!$B$1:$U$1)*(КАЛЕНДАРЬ!R18=GRID!$B$3:$U$3),0)),
INDEX(GRID!$B$18:$U$29,MATCH(M$7,GRID!$A$18:$A$29,0),MATCH(1,($U$2=GRID!$B$1:$U$1)*(КАЛЕНДАРЬ!R18=GRID!$B$3:$U$3),0))*(1-GRID!$L$45))</f>
        <v>108200</v>
      </c>
      <c r="O163" s="5" cm="1">
        <f t="array" ref="O163">IF($I$2="Каникулы вместе",INDEX(GRID!$B$4:$U$15,MATCH(O$7,GRID!$A$4:$A$15,0),MATCH(1,($U$2=GRID!$B$1:$U$1)*(КАЛЕНДАРЬ!R18=GRID!$B$3:$U$3),0)),
INDEX(GRID!$B$4:$U$15,MATCH(O$7,GRID!$A$4:$A$15,0),MATCH(1,($U$2=GRID!$B$1:$U$1)*(КАЛЕНДАРЬ!R18=GRID!$B$3:$U$3),0))*(1-GRID!$L$45))</f>
        <v>142800</v>
      </c>
      <c r="P163" s="5" cm="1">
        <f t="array" ref="P163">IF($I$2="Каникулы вместе",INDEX(GRID!$B$4:$U$15,MATCH(P$7,GRID!$A$4:$A$15,0),MATCH(1,($U$2=GRID!$B$1:$U$1)*(КАЛЕНДАРЬ!R18=GRID!$B$3:$U$3),0)),
INDEX(GRID!$B$4:$U$15,MATCH(P$7,GRID!$A$4:$A$15,0),MATCH(1,($U$2=GRID!$B$1:$U$1)*(КАЛЕНДАРЬ!R18=GRID!$B$3:$U$3),0))*(1-GRID!$L$45))</f>
        <v>190100</v>
      </c>
      <c r="Q163" s="5" cm="1">
        <f t="array" ref="Q163">IF($I$2="Каникулы вместе",INDEX(GRID!$B$4:$U$15,MATCH(Q$7,GRID!$A$4:$A$15,0),MATCH(1,($U$2=GRID!$B$1:$U$1)*(КАЛЕНДАРЬ!R18=GRID!$B$3:$U$3),0)),
INDEX(GRID!$B$4:$U$15,MATCH(Q$7,GRID!$A$4:$A$15,0),MATCH(1,($U$2=GRID!$B$1:$U$1)*(КАЛЕНДАРЬ!R18=GRID!$B$3:$U$3),0))*(1-GRID!$L$45))</f>
        <v>220900</v>
      </c>
      <c r="R163" s="5" cm="1">
        <f t="array" ref="R163">IF($I$2="Каникулы вместе",INDEX(GRID!$B$18:$U$29,MATCH(R$7,GRID!$A$18:$A$29,0),MATCH(1,($U$2=GRID!$B$1:$U$1)*(КАЛЕНДАРЬ!R18=GRID!$B$3:$U$3),0)),
INDEX(GRID!$B$18:$U$29,MATCH(R$7,GRID!$A$18:$A$29,0),MATCH(1,($U$2=GRID!$B$1:$U$1)*(КАЛЕНДАРЬ!R18=GRID!$B$3:$U$3),0))*(1-GRID!$L$45))</f>
        <v>251900</v>
      </c>
      <c r="S163" s="5">
        <f t="array" ref="S163">IF($I$2="Каникулы вместе",INDEX(GRID!$B$4:$U$15,MATCH(S$7,GRID!$A$4:$A$15,0),MATCH(1,($U$2=GRID!$B$1:$U$1)*(КАЛЕНДАРЬ!R18=GRID!$B$3:$U$3),0)),
INDEX(GRID!$B$4:$U$15,MATCH(S$7,GRID!$A$4:$A$15,0),MATCH(1,($U$2=GRID!$B$1:$U$1)*(КАЛЕНДАРЬ!R18=GRID!$B$3:$U$3),0))*(1-GRID!$L$41))</f>
        <v>661000</v>
      </c>
      <c r="T163" s="5">
        <f t="array" ref="T163">IF($I$2="Каникулы вместе",INDEX(GRID!$B$4:$U$15,MATCH(T$7,GRID!$A$4:$A$15,0),MATCH(1,($U$2=GRID!$B$1:$U$1)*(КАЛЕНДАРЬ!R18=GRID!$B$3:$U$3),0)),
INDEX(GRID!$B$4:$U$15,MATCH(T$7,GRID!$A$4:$A$15,0),MATCH(1,($U$2=GRID!$B$1:$U$1)*(КАЛЕНДАРЬ!R18=GRID!$B$3:$U$3),0))*(1-GRID!$L$41))</f>
        <v>814300</v>
      </c>
    </row>
    <row r="164" spans="1:20" hidden="1">
      <c r="A164" s="108" t="s">
        <v>12</v>
      </c>
      <c r="B164" s="109">
        <v>16</v>
      </c>
      <c r="C164" s="5" cm="1">
        <f t="array" ref="C164">IF($I$2="Каникулы вместе",INDEX(GRID!$B$4:$U$15,MATCH(C$7,GRID!$A$4:$A$15,0),MATCH(1,($U$2=GRID!$B$1:$U$1)*(КАЛЕНДАРЬ!R19=GRID!$B$3:$U$3),0)),
INDEX(GRID!$B$4:$U$15,MATCH(C$7,GRID!$A$4:$A$15,0),MATCH(1,($U$2=GRID!$B$1:$U$1)*(КАЛЕНДАРЬ!R19=GRID!$B$3:$U$3),0))*(1-GRID!$L$45))</f>
        <v>48100</v>
      </c>
      <c r="D164" s="5" cm="1">
        <f t="array" ref="D164">IF($I$2="Каникулы вместе",INDEX(GRID!$B$18:$U$29,MATCH(C$7,GRID!$A$18:$A$29,0),MATCH(1,($U$2=GRID!$B$1:$U$1)*(КАЛЕНДАРЬ!R19=GRID!$B$3:$U$3),0)),
INDEX(GRID!$B$18:$U$29,MATCH(C$7,GRID!$A$18:$A$29,0),MATCH(1,($U$2=GRID!$B$1:$U$1)*(КАЛЕНДАРЬ!R19=GRID!$B$3:$U$3),0))*(1-GRID!$L$45))</f>
        <v>53100</v>
      </c>
      <c r="E164" s="5" cm="1">
        <f t="array" ref="E164">IF($I$2="Каникулы вместе",INDEX(GRID!$B$4:$U$15,MATCH(E$7,GRID!$A$4:$A$15,0),MATCH(1,($U$2=GRID!$B$1:$U$1)*(КАЛЕНДАРЬ!R19=GRID!$B$3:$U$3),0)),
INDEX(GRID!$B$4:$U$15,MATCH(E$7,GRID!$A$4:$A$15,0),MATCH(1,($U$2=GRID!$B$1:$U$1)*(КАЛЕНДАРЬ!R19=GRID!$B$3:$U$3),0))*(1-GRID!$L$45))</f>
        <v>57100</v>
      </c>
      <c r="F164" s="5" cm="1">
        <f t="array" ref="F164">IF($I$2="Каникулы вместе",INDEX(GRID!$B$18:$U$29,MATCH(E$7,GRID!$A$18:$A$29,0),MATCH(1,($U$2=GRID!$B$1:$U$1)*(КАЛЕНДАРЬ!R19=GRID!$B$3:$U$3),0)),
INDEX(GRID!$B$18:$U$29,MATCH(E$7,GRID!$A$18:$A$29,0),MATCH(1,($U$2=GRID!$B$1:$U$1)*(КАЛЕНДАРЬ!R19=GRID!$B$3:$U$3),0))*(1-GRID!$L$45))</f>
        <v>62100</v>
      </c>
      <c r="G164" s="5" cm="1">
        <f t="array" ref="G164">IF($I$2="Каникулы вместе",INDEX(GRID!$B$4:$U$15,MATCH(G$7,GRID!$A$4:$A$15,0),MATCH(1,($U$2=GRID!$B$1:$U$1)*(КАЛЕНДАРЬ!R19=GRID!$B$3:$U$3),0)),
INDEX(GRID!$B$4:$U$15,MATCH(G$7,GRID!$A$4:$A$15,0),MATCH(1,($U$2=GRID!$B$1:$U$1)*(КАЛЕНДАРЬ!R19=GRID!$B$3:$U$3),0))*(1-GRID!$L$45))</f>
        <v>64000</v>
      </c>
      <c r="H164" s="5" cm="1">
        <f t="array" ref="H164">IF($I$2="Каникулы вместе",INDEX(GRID!$B$18:$U$29,MATCH(G$7,GRID!$A$18:$A$29,0),MATCH(1,($U$2=GRID!$B$1:$U$1)*(КАЛЕНДАРЬ!R19=GRID!$B$3:$U$3),0)),
INDEX(GRID!$B$18:$U$29,MATCH(G$7,GRID!$A$18:$A$29,0),MATCH(1,($U$2=GRID!$B$1:$U$1)*(КАЛЕНДАРЬ!R19=GRID!$B$3:$U$3),0))*(1-GRID!$L$45))</f>
        <v>69000</v>
      </c>
      <c r="I164" s="5" cm="1">
        <f t="array" ref="I164">IF($I$2="Каникулы вместе",INDEX(GRID!$B$4:$U$15,MATCH(I$7,GRID!$A$4:$A$15,0),MATCH(1,($U$2=GRID!$B$1:$U$1)*(КАЛЕНДАРЬ!R19=GRID!$B$3:$U$3),0)),
INDEX(GRID!$B$4:$U$15,MATCH(I$7,GRID!$A$4:$A$15,0),MATCH(1,($U$2=GRID!$B$1:$U$1)*(КАЛЕНДАРЬ!R19=GRID!$B$3:$U$3),0))*(1-GRID!$L$45))</f>
        <v>71000</v>
      </c>
      <c r="J164" s="5" cm="1">
        <f t="array" ref="J164">IF($I$2="Каникулы вместе",INDEX(GRID!$B$18:$U$29,MATCH(I$7,GRID!$A$18:$A$29,0),MATCH(1,($U$2=GRID!$B$1:$U$1)*(КАЛЕНДАРЬ!R19=GRID!$B$3:$U$3),0)),
INDEX(GRID!$B$18:$U$29,MATCH(I$7,GRID!$A$18:$A$29,0),MATCH(1,($U$2=GRID!$B$1:$U$1)*(КАЛЕНДАРЬ!R19=GRID!$B$3:$U$3),0))*(1-GRID!$L$45))</f>
        <v>76000</v>
      </c>
      <c r="K164" s="5" cm="1">
        <f t="array" ref="K164">IF($I$2="Каникулы вместе",INDEX(GRID!$B$4:$U$15,MATCH(K$7,GRID!$A$4:$A$15,0),MATCH(1,($U$2=GRID!$B$1:$U$1)*(КАЛЕНДАРЬ!R19=GRID!$B$3:$U$3),0)),
INDEX(GRID!$B$4:$U$15,MATCH(K$7,GRID!$A$4:$A$15,0),MATCH(1,($U$2=GRID!$B$1:$U$1)*(КАЛЕНДАРЬ!R19=GRID!$B$3:$U$3),0))*(1-GRID!$L$45))</f>
        <v>78200</v>
      </c>
      <c r="L164" s="5" cm="1">
        <f t="array" ref="L164">IF($I$2="Каникулы вместе",INDEX(GRID!$B$18:$U$29,MATCH(K$7,GRID!$A$18:$A$29,0),MATCH(1,($U$2=GRID!$B$1:$U$1)*(КАЛЕНДАРЬ!R19=GRID!$B$3:$U$3),0)),
INDEX(GRID!$B$18:$U$29,MATCH(K$7,GRID!$A$18:$A$29,0),MATCH(1,($U$2=GRID!$B$1:$U$1)*(КАЛЕНДАРЬ!R19=GRID!$B$3:$U$3),0))*(1-GRID!$L$45))</f>
        <v>83200</v>
      </c>
      <c r="M164" s="5" cm="1">
        <f t="array" ref="M164">IF($I$2="Каникулы вместе",INDEX(GRID!$B$4:$U$15,MATCH(M$7,GRID!$A$4:$A$15,0),MATCH(1,($U$2=GRID!$B$1:$U$1)*(КАЛЕНДАРЬ!R19=GRID!$B$3:$U$3),0)),
INDEX(GRID!$B$4:$U$15,MATCH(M$7,GRID!$A$4:$A$15,0),MATCH(1,($U$2=GRID!$B$1:$U$1)*(КАЛЕНДАРЬ!R19=GRID!$B$3:$U$3),0))*(1-GRID!$L$45))</f>
        <v>103200</v>
      </c>
      <c r="N164" s="5" cm="1">
        <f t="array" ref="N164">IF($I$2="Каникулы вместе",INDEX(GRID!$B$18:$U$29,MATCH(M$7,GRID!$A$18:$A$29,0),MATCH(1,($U$2=GRID!$B$1:$U$1)*(КАЛЕНДАРЬ!R19=GRID!$B$3:$U$3),0)),
INDEX(GRID!$B$18:$U$29,MATCH(M$7,GRID!$A$18:$A$29,0),MATCH(1,($U$2=GRID!$B$1:$U$1)*(КАЛЕНДАРЬ!R19=GRID!$B$3:$U$3),0))*(1-GRID!$L$45))</f>
        <v>108200</v>
      </c>
      <c r="O164" s="5" cm="1">
        <f t="array" ref="O164">IF($I$2="Каникулы вместе",INDEX(GRID!$B$4:$U$15,MATCH(O$7,GRID!$A$4:$A$15,0),MATCH(1,($U$2=GRID!$B$1:$U$1)*(КАЛЕНДАРЬ!R19=GRID!$B$3:$U$3),0)),
INDEX(GRID!$B$4:$U$15,MATCH(O$7,GRID!$A$4:$A$15,0),MATCH(1,($U$2=GRID!$B$1:$U$1)*(КАЛЕНДАРЬ!R19=GRID!$B$3:$U$3),0))*(1-GRID!$L$45))</f>
        <v>142800</v>
      </c>
      <c r="P164" s="5" cm="1">
        <f t="array" ref="P164">IF($I$2="Каникулы вместе",INDEX(GRID!$B$4:$U$15,MATCH(P$7,GRID!$A$4:$A$15,0),MATCH(1,($U$2=GRID!$B$1:$U$1)*(КАЛЕНДАРЬ!R19=GRID!$B$3:$U$3),0)),
INDEX(GRID!$B$4:$U$15,MATCH(P$7,GRID!$A$4:$A$15,0),MATCH(1,($U$2=GRID!$B$1:$U$1)*(КАЛЕНДАРЬ!R19=GRID!$B$3:$U$3),0))*(1-GRID!$L$45))</f>
        <v>190100</v>
      </c>
      <c r="Q164" s="5" cm="1">
        <f t="array" ref="Q164">IF($I$2="Каникулы вместе",INDEX(GRID!$B$4:$U$15,MATCH(Q$7,GRID!$A$4:$A$15,0),MATCH(1,($U$2=GRID!$B$1:$U$1)*(КАЛЕНДАРЬ!R19=GRID!$B$3:$U$3),0)),
INDEX(GRID!$B$4:$U$15,MATCH(Q$7,GRID!$A$4:$A$15,0),MATCH(1,($U$2=GRID!$B$1:$U$1)*(КАЛЕНДАРЬ!R19=GRID!$B$3:$U$3),0))*(1-GRID!$L$45))</f>
        <v>220900</v>
      </c>
      <c r="R164" s="5" cm="1">
        <f t="array" ref="R164">IF($I$2="Каникулы вместе",INDEX(GRID!$B$18:$U$29,MATCH(R$7,GRID!$A$18:$A$29,0),MATCH(1,($U$2=GRID!$B$1:$U$1)*(КАЛЕНДАРЬ!R19=GRID!$B$3:$U$3),0)),
INDEX(GRID!$B$18:$U$29,MATCH(R$7,GRID!$A$18:$A$29,0),MATCH(1,($U$2=GRID!$B$1:$U$1)*(КАЛЕНДАРЬ!R19=GRID!$B$3:$U$3),0))*(1-GRID!$L$45))</f>
        <v>251900</v>
      </c>
      <c r="S164" s="5">
        <f t="array" ref="S164">IF($I$2="Каникулы вместе",INDEX(GRID!$B$4:$U$15,MATCH(S$7,GRID!$A$4:$A$15,0),MATCH(1,($U$2=GRID!$B$1:$U$1)*(КАЛЕНДАРЬ!R19=GRID!$B$3:$U$3),0)),
INDEX(GRID!$B$4:$U$15,MATCH(S$7,GRID!$A$4:$A$15,0),MATCH(1,($U$2=GRID!$B$1:$U$1)*(КАЛЕНДАРЬ!R19=GRID!$B$3:$U$3),0))*(1-GRID!$L$41))</f>
        <v>661000</v>
      </c>
      <c r="T164" s="5">
        <f t="array" ref="T164">IF($I$2="Каникулы вместе",INDEX(GRID!$B$4:$U$15,MATCH(T$7,GRID!$A$4:$A$15,0),MATCH(1,($U$2=GRID!$B$1:$U$1)*(КАЛЕНДАРЬ!R19=GRID!$B$3:$U$3),0)),
INDEX(GRID!$B$4:$U$15,MATCH(T$7,GRID!$A$4:$A$15,0),MATCH(1,($U$2=GRID!$B$1:$U$1)*(КАЛЕНДАРЬ!R19=GRID!$B$3:$U$3),0))*(1-GRID!$L$41))</f>
        <v>814300</v>
      </c>
    </row>
    <row r="165" spans="1:20" hidden="1">
      <c r="A165" s="108" t="s">
        <v>13</v>
      </c>
      <c r="B165" s="109">
        <v>17</v>
      </c>
      <c r="C165" s="5" cm="1">
        <f t="array" ref="C165">IF($I$2="Каникулы вместе",INDEX(GRID!$B$4:$U$15,MATCH(C$7,GRID!$A$4:$A$15,0),MATCH(1,($U$2=GRID!$B$1:$U$1)*(КАЛЕНДАРЬ!R20=GRID!$B$3:$U$3),0)),
INDEX(GRID!$B$4:$U$15,MATCH(C$7,GRID!$A$4:$A$15,0),MATCH(1,($U$2=GRID!$B$1:$U$1)*(КАЛЕНДАРЬ!R20=GRID!$B$3:$U$3),0))*(1-GRID!$L$45))</f>
        <v>48100</v>
      </c>
      <c r="D165" s="5" cm="1">
        <f t="array" ref="D165">IF($I$2="Каникулы вместе",INDEX(GRID!$B$18:$U$29,MATCH(C$7,GRID!$A$18:$A$29,0),MATCH(1,($U$2=GRID!$B$1:$U$1)*(КАЛЕНДАРЬ!R20=GRID!$B$3:$U$3),0)),
INDEX(GRID!$B$18:$U$29,MATCH(C$7,GRID!$A$18:$A$29,0),MATCH(1,($U$2=GRID!$B$1:$U$1)*(КАЛЕНДАРЬ!R20=GRID!$B$3:$U$3),0))*(1-GRID!$L$45))</f>
        <v>53100</v>
      </c>
      <c r="E165" s="5" cm="1">
        <f t="array" ref="E165">IF($I$2="Каникулы вместе",INDEX(GRID!$B$4:$U$15,MATCH(E$7,GRID!$A$4:$A$15,0),MATCH(1,($U$2=GRID!$B$1:$U$1)*(КАЛЕНДАРЬ!R20=GRID!$B$3:$U$3),0)),
INDEX(GRID!$B$4:$U$15,MATCH(E$7,GRID!$A$4:$A$15,0),MATCH(1,($U$2=GRID!$B$1:$U$1)*(КАЛЕНДАРЬ!R20=GRID!$B$3:$U$3),0))*(1-GRID!$L$45))</f>
        <v>57100</v>
      </c>
      <c r="F165" s="5" cm="1">
        <f t="array" ref="F165">IF($I$2="Каникулы вместе",INDEX(GRID!$B$18:$U$29,MATCH(E$7,GRID!$A$18:$A$29,0),MATCH(1,($U$2=GRID!$B$1:$U$1)*(КАЛЕНДАРЬ!R20=GRID!$B$3:$U$3),0)),
INDEX(GRID!$B$18:$U$29,MATCH(E$7,GRID!$A$18:$A$29,0),MATCH(1,($U$2=GRID!$B$1:$U$1)*(КАЛЕНДАРЬ!R20=GRID!$B$3:$U$3),0))*(1-GRID!$L$45))</f>
        <v>62100</v>
      </c>
      <c r="G165" s="5" cm="1">
        <f t="array" ref="G165">IF($I$2="Каникулы вместе",INDEX(GRID!$B$4:$U$15,MATCH(G$7,GRID!$A$4:$A$15,0),MATCH(1,($U$2=GRID!$B$1:$U$1)*(КАЛЕНДАРЬ!R20=GRID!$B$3:$U$3),0)),
INDEX(GRID!$B$4:$U$15,MATCH(G$7,GRID!$A$4:$A$15,0),MATCH(1,($U$2=GRID!$B$1:$U$1)*(КАЛЕНДАРЬ!R20=GRID!$B$3:$U$3),0))*(1-GRID!$L$45))</f>
        <v>64000</v>
      </c>
      <c r="H165" s="5" cm="1">
        <f t="array" ref="H165">IF($I$2="Каникулы вместе",INDEX(GRID!$B$18:$U$29,MATCH(G$7,GRID!$A$18:$A$29,0),MATCH(1,($U$2=GRID!$B$1:$U$1)*(КАЛЕНДАРЬ!R20=GRID!$B$3:$U$3),0)),
INDEX(GRID!$B$18:$U$29,MATCH(G$7,GRID!$A$18:$A$29,0),MATCH(1,($U$2=GRID!$B$1:$U$1)*(КАЛЕНДАРЬ!R20=GRID!$B$3:$U$3),0))*(1-GRID!$L$45))</f>
        <v>69000</v>
      </c>
      <c r="I165" s="5" cm="1">
        <f t="array" ref="I165">IF($I$2="Каникулы вместе",INDEX(GRID!$B$4:$U$15,MATCH(I$7,GRID!$A$4:$A$15,0),MATCH(1,($U$2=GRID!$B$1:$U$1)*(КАЛЕНДАРЬ!R20=GRID!$B$3:$U$3),0)),
INDEX(GRID!$B$4:$U$15,MATCH(I$7,GRID!$A$4:$A$15,0),MATCH(1,($U$2=GRID!$B$1:$U$1)*(КАЛЕНДАРЬ!R20=GRID!$B$3:$U$3),0))*(1-GRID!$L$45))</f>
        <v>71000</v>
      </c>
      <c r="J165" s="5" cm="1">
        <f t="array" ref="J165">IF($I$2="Каникулы вместе",INDEX(GRID!$B$18:$U$29,MATCH(I$7,GRID!$A$18:$A$29,0),MATCH(1,($U$2=GRID!$B$1:$U$1)*(КАЛЕНДАРЬ!R20=GRID!$B$3:$U$3),0)),
INDEX(GRID!$B$18:$U$29,MATCH(I$7,GRID!$A$18:$A$29,0),MATCH(1,($U$2=GRID!$B$1:$U$1)*(КАЛЕНДАРЬ!R20=GRID!$B$3:$U$3),0))*(1-GRID!$L$45))</f>
        <v>76000</v>
      </c>
      <c r="K165" s="5" cm="1">
        <f t="array" ref="K165">IF($I$2="Каникулы вместе",INDEX(GRID!$B$4:$U$15,MATCH(K$7,GRID!$A$4:$A$15,0),MATCH(1,($U$2=GRID!$B$1:$U$1)*(КАЛЕНДАРЬ!R20=GRID!$B$3:$U$3),0)),
INDEX(GRID!$B$4:$U$15,MATCH(K$7,GRID!$A$4:$A$15,0),MATCH(1,($U$2=GRID!$B$1:$U$1)*(КАЛЕНДАРЬ!R20=GRID!$B$3:$U$3),0))*(1-GRID!$L$45))</f>
        <v>78200</v>
      </c>
      <c r="L165" s="5" cm="1">
        <f t="array" ref="L165">IF($I$2="Каникулы вместе",INDEX(GRID!$B$18:$U$29,MATCH(K$7,GRID!$A$18:$A$29,0),MATCH(1,($U$2=GRID!$B$1:$U$1)*(КАЛЕНДАРЬ!R20=GRID!$B$3:$U$3),0)),
INDEX(GRID!$B$18:$U$29,MATCH(K$7,GRID!$A$18:$A$29,0),MATCH(1,($U$2=GRID!$B$1:$U$1)*(КАЛЕНДАРЬ!R20=GRID!$B$3:$U$3),0))*(1-GRID!$L$45))</f>
        <v>83200</v>
      </c>
      <c r="M165" s="5" cm="1">
        <f t="array" ref="M165">IF($I$2="Каникулы вместе",INDEX(GRID!$B$4:$U$15,MATCH(M$7,GRID!$A$4:$A$15,0),MATCH(1,($U$2=GRID!$B$1:$U$1)*(КАЛЕНДАРЬ!R20=GRID!$B$3:$U$3),0)),
INDEX(GRID!$B$4:$U$15,MATCH(M$7,GRID!$A$4:$A$15,0),MATCH(1,($U$2=GRID!$B$1:$U$1)*(КАЛЕНДАРЬ!R20=GRID!$B$3:$U$3),0))*(1-GRID!$L$45))</f>
        <v>103200</v>
      </c>
      <c r="N165" s="5" cm="1">
        <f t="array" ref="N165">IF($I$2="Каникулы вместе",INDEX(GRID!$B$18:$U$29,MATCH(M$7,GRID!$A$18:$A$29,0),MATCH(1,($U$2=GRID!$B$1:$U$1)*(КАЛЕНДАРЬ!R20=GRID!$B$3:$U$3),0)),
INDEX(GRID!$B$18:$U$29,MATCH(M$7,GRID!$A$18:$A$29,0),MATCH(1,($U$2=GRID!$B$1:$U$1)*(КАЛЕНДАРЬ!R20=GRID!$B$3:$U$3),0))*(1-GRID!$L$45))</f>
        <v>108200</v>
      </c>
      <c r="O165" s="5" cm="1">
        <f t="array" ref="O165">IF($I$2="Каникулы вместе",INDEX(GRID!$B$4:$U$15,MATCH(O$7,GRID!$A$4:$A$15,0),MATCH(1,($U$2=GRID!$B$1:$U$1)*(КАЛЕНДАРЬ!R20=GRID!$B$3:$U$3),0)),
INDEX(GRID!$B$4:$U$15,MATCH(O$7,GRID!$A$4:$A$15,0),MATCH(1,($U$2=GRID!$B$1:$U$1)*(КАЛЕНДАРЬ!R20=GRID!$B$3:$U$3),0))*(1-GRID!$L$45))</f>
        <v>142800</v>
      </c>
      <c r="P165" s="5" cm="1">
        <f t="array" ref="P165">IF($I$2="Каникулы вместе",INDEX(GRID!$B$4:$U$15,MATCH(P$7,GRID!$A$4:$A$15,0),MATCH(1,($U$2=GRID!$B$1:$U$1)*(КАЛЕНДАРЬ!R20=GRID!$B$3:$U$3),0)),
INDEX(GRID!$B$4:$U$15,MATCH(P$7,GRID!$A$4:$A$15,0),MATCH(1,($U$2=GRID!$B$1:$U$1)*(КАЛЕНДАРЬ!R20=GRID!$B$3:$U$3),0))*(1-GRID!$L$45))</f>
        <v>190100</v>
      </c>
      <c r="Q165" s="5" cm="1">
        <f t="array" ref="Q165">IF($I$2="Каникулы вместе",INDEX(GRID!$B$4:$U$15,MATCH(Q$7,GRID!$A$4:$A$15,0),MATCH(1,($U$2=GRID!$B$1:$U$1)*(КАЛЕНДАРЬ!R20=GRID!$B$3:$U$3),0)),
INDEX(GRID!$B$4:$U$15,MATCH(Q$7,GRID!$A$4:$A$15,0),MATCH(1,($U$2=GRID!$B$1:$U$1)*(КАЛЕНДАРЬ!R20=GRID!$B$3:$U$3),0))*(1-GRID!$L$45))</f>
        <v>220900</v>
      </c>
      <c r="R165" s="5" cm="1">
        <f t="array" ref="R165">IF($I$2="Каникулы вместе",INDEX(GRID!$B$18:$U$29,MATCH(R$7,GRID!$A$18:$A$29,0),MATCH(1,($U$2=GRID!$B$1:$U$1)*(КАЛЕНДАРЬ!R20=GRID!$B$3:$U$3),0)),
INDEX(GRID!$B$18:$U$29,MATCH(R$7,GRID!$A$18:$A$29,0),MATCH(1,($U$2=GRID!$B$1:$U$1)*(КАЛЕНДАРЬ!R20=GRID!$B$3:$U$3),0))*(1-GRID!$L$45))</f>
        <v>251900</v>
      </c>
      <c r="S165" s="5">
        <f t="array" ref="S165">IF($I$2="Каникулы вместе",INDEX(GRID!$B$4:$U$15,MATCH(S$7,GRID!$A$4:$A$15,0),MATCH(1,($U$2=GRID!$B$1:$U$1)*(КАЛЕНДАРЬ!R20=GRID!$B$3:$U$3),0)),
INDEX(GRID!$B$4:$U$15,MATCH(S$7,GRID!$A$4:$A$15,0),MATCH(1,($U$2=GRID!$B$1:$U$1)*(КАЛЕНДАРЬ!R20=GRID!$B$3:$U$3),0))*(1-GRID!$L$41))</f>
        <v>661000</v>
      </c>
      <c r="T165" s="5">
        <f t="array" ref="T165">IF($I$2="Каникулы вместе",INDEX(GRID!$B$4:$U$15,MATCH(T$7,GRID!$A$4:$A$15,0),MATCH(1,($U$2=GRID!$B$1:$U$1)*(КАЛЕНДАРЬ!R20=GRID!$B$3:$U$3),0)),
INDEX(GRID!$B$4:$U$15,MATCH(T$7,GRID!$A$4:$A$15,0),MATCH(1,($U$2=GRID!$B$1:$U$1)*(КАЛЕНДАРЬ!R20=GRID!$B$3:$U$3),0))*(1-GRID!$L$41))</f>
        <v>814300</v>
      </c>
    </row>
    <row r="166" spans="1:20" hidden="1">
      <c r="A166" s="108" t="s">
        <v>14</v>
      </c>
      <c r="B166" s="109">
        <v>18</v>
      </c>
      <c r="C166" s="5" cm="1">
        <f t="array" ref="C166">IF($I$2="Каникулы вместе",INDEX(GRID!$B$4:$U$15,MATCH(C$7,GRID!$A$4:$A$15,0),MATCH(1,($U$2=GRID!$B$1:$U$1)*(КАЛЕНДАРЬ!R21=GRID!$B$3:$U$3),0)),
INDEX(GRID!$B$4:$U$15,MATCH(C$7,GRID!$A$4:$A$15,0),MATCH(1,($U$2=GRID!$B$1:$U$1)*(КАЛЕНДАРЬ!R21=GRID!$B$3:$U$3),0))*(1-GRID!$L$45))</f>
        <v>48100</v>
      </c>
      <c r="D166" s="5" cm="1">
        <f t="array" ref="D166">IF($I$2="Каникулы вместе",INDEX(GRID!$B$18:$U$29,MATCH(C$7,GRID!$A$18:$A$29,0),MATCH(1,($U$2=GRID!$B$1:$U$1)*(КАЛЕНДАРЬ!R21=GRID!$B$3:$U$3),0)),
INDEX(GRID!$B$18:$U$29,MATCH(C$7,GRID!$A$18:$A$29,0),MATCH(1,($U$2=GRID!$B$1:$U$1)*(КАЛЕНДАРЬ!R21=GRID!$B$3:$U$3),0))*(1-GRID!$L$45))</f>
        <v>53100</v>
      </c>
      <c r="E166" s="5" cm="1">
        <f t="array" ref="E166">IF($I$2="Каникулы вместе",INDEX(GRID!$B$4:$U$15,MATCH(E$7,GRID!$A$4:$A$15,0),MATCH(1,($U$2=GRID!$B$1:$U$1)*(КАЛЕНДАРЬ!R21=GRID!$B$3:$U$3),0)),
INDEX(GRID!$B$4:$U$15,MATCH(E$7,GRID!$A$4:$A$15,0),MATCH(1,($U$2=GRID!$B$1:$U$1)*(КАЛЕНДАРЬ!R21=GRID!$B$3:$U$3),0))*(1-GRID!$L$45))</f>
        <v>57100</v>
      </c>
      <c r="F166" s="5" cm="1">
        <f t="array" ref="F166">IF($I$2="Каникулы вместе",INDEX(GRID!$B$18:$U$29,MATCH(E$7,GRID!$A$18:$A$29,0),MATCH(1,($U$2=GRID!$B$1:$U$1)*(КАЛЕНДАРЬ!R21=GRID!$B$3:$U$3),0)),
INDEX(GRID!$B$18:$U$29,MATCH(E$7,GRID!$A$18:$A$29,0),MATCH(1,($U$2=GRID!$B$1:$U$1)*(КАЛЕНДАРЬ!R21=GRID!$B$3:$U$3),0))*(1-GRID!$L$45))</f>
        <v>62100</v>
      </c>
      <c r="G166" s="5" cm="1">
        <f t="array" ref="G166">IF($I$2="Каникулы вместе",INDEX(GRID!$B$4:$U$15,MATCH(G$7,GRID!$A$4:$A$15,0),MATCH(1,($U$2=GRID!$B$1:$U$1)*(КАЛЕНДАРЬ!R21=GRID!$B$3:$U$3),0)),
INDEX(GRID!$B$4:$U$15,MATCH(G$7,GRID!$A$4:$A$15,0),MATCH(1,($U$2=GRID!$B$1:$U$1)*(КАЛЕНДАРЬ!R21=GRID!$B$3:$U$3),0))*(1-GRID!$L$45))</f>
        <v>64000</v>
      </c>
      <c r="H166" s="5" cm="1">
        <f t="array" ref="H166">IF($I$2="Каникулы вместе",INDEX(GRID!$B$18:$U$29,MATCH(G$7,GRID!$A$18:$A$29,0),MATCH(1,($U$2=GRID!$B$1:$U$1)*(КАЛЕНДАРЬ!R21=GRID!$B$3:$U$3),0)),
INDEX(GRID!$B$18:$U$29,MATCH(G$7,GRID!$A$18:$A$29,0),MATCH(1,($U$2=GRID!$B$1:$U$1)*(КАЛЕНДАРЬ!R21=GRID!$B$3:$U$3),0))*(1-GRID!$L$45))</f>
        <v>69000</v>
      </c>
      <c r="I166" s="5" cm="1">
        <f t="array" ref="I166">IF($I$2="Каникулы вместе",INDEX(GRID!$B$4:$U$15,MATCH(I$7,GRID!$A$4:$A$15,0),MATCH(1,($U$2=GRID!$B$1:$U$1)*(КАЛЕНДАРЬ!R21=GRID!$B$3:$U$3),0)),
INDEX(GRID!$B$4:$U$15,MATCH(I$7,GRID!$A$4:$A$15,0),MATCH(1,($U$2=GRID!$B$1:$U$1)*(КАЛЕНДАРЬ!R21=GRID!$B$3:$U$3),0))*(1-GRID!$L$45))</f>
        <v>71000</v>
      </c>
      <c r="J166" s="5" cm="1">
        <f t="array" ref="J166">IF($I$2="Каникулы вместе",INDEX(GRID!$B$18:$U$29,MATCH(I$7,GRID!$A$18:$A$29,0),MATCH(1,($U$2=GRID!$B$1:$U$1)*(КАЛЕНДАРЬ!R21=GRID!$B$3:$U$3),0)),
INDEX(GRID!$B$18:$U$29,MATCH(I$7,GRID!$A$18:$A$29,0),MATCH(1,($U$2=GRID!$B$1:$U$1)*(КАЛЕНДАРЬ!R21=GRID!$B$3:$U$3),0))*(1-GRID!$L$45))</f>
        <v>76000</v>
      </c>
      <c r="K166" s="5" cm="1">
        <f t="array" ref="K166">IF($I$2="Каникулы вместе",INDEX(GRID!$B$4:$U$15,MATCH(K$7,GRID!$A$4:$A$15,0),MATCH(1,($U$2=GRID!$B$1:$U$1)*(КАЛЕНДАРЬ!R21=GRID!$B$3:$U$3),0)),
INDEX(GRID!$B$4:$U$15,MATCH(K$7,GRID!$A$4:$A$15,0),MATCH(1,($U$2=GRID!$B$1:$U$1)*(КАЛЕНДАРЬ!R21=GRID!$B$3:$U$3),0))*(1-GRID!$L$45))</f>
        <v>78200</v>
      </c>
      <c r="L166" s="5" cm="1">
        <f t="array" ref="L166">IF($I$2="Каникулы вместе",INDEX(GRID!$B$18:$U$29,MATCH(K$7,GRID!$A$18:$A$29,0),MATCH(1,($U$2=GRID!$B$1:$U$1)*(КАЛЕНДАРЬ!R21=GRID!$B$3:$U$3),0)),
INDEX(GRID!$B$18:$U$29,MATCH(K$7,GRID!$A$18:$A$29,0),MATCH(1,($U$2=GRID!$B$1:$U$1)*(КАЛЕНДАРЬ!R21=GRID!$B$3:$U$3),0))*(1-GRID!$L$45))</f>
        <v>83200</v>
      </c>
      <c r="M166" s="5" cm="1">
        <f t="array" ref="M166">IF($I$2="Каникулы вместе",INDEX(GRID!$B$4:$U$15,MATCH(M$7,GRID!$A$4:$A$15,0),MATCH(1,($U$2=GRID!$B$1:$U$1)*(КАЛЕНДАРЬ!R21=GRID!$B$3:$U$3),0)),
INDEX(GRID!$B$4:$U$15,MATCH(M$7,GRID!$A$4:$A$15,0),MATCH(1,($U$2=GRID!$B$1:$U$1)*(КАЛЕНДАРЬ!R21=GRID!$B$3:$U$3),0))*(1-GRID!$L$45))</f>
        <v>103200</v>
      </c>
      <c r="N166" s="5" cm="1">
        <f t="array" ref="N166">IF($I$2="Каникулы вместе",INDEX(GRID!$B$18:$U$29,MATCH(M$7,GRID!$A$18:$A$29,0),MATCH(1,($U$2=GRID!$B$1:$U$1)*(КАЛЕНДАРЬ!R21=GRID!$B$3:$U$3),0)),
INDEX(GRID!$B$18:$U$29,MATCH(M$7,GRID!$A$18:$A$29,0),MATCH(1,($U$2=GRID!$B$1:$U$1)*(КАЛЕНДАРЬ!R21=GRID!$B$3:$U$3),0))*(1-GRID!$L$45))</f>
        <v>108200</v>
      </c>
      <c r="O166" s="5" cm="1">
        <f t="array" ref="O166">IF($I$2="Каникулы вместе",INDEX(GRID!$B$4:$U$15,MATCH(O$7,GRID!$A$4:$A$15,0),MATCH(1,($U$2=GRID!$B$1:$U$1)*(КАЛЕНДАРЬ!R21=GRID!$B$3:$U$3),0)),
INDEX(GRID!$B$4:$U$15,MATCH(O$7,GRID!$A$4:$A$15,0),MATCH(1,($U$2=GRID!$B$1:$U$1)*(КАЛЕНДАРЬ!R21=GRID!$B$3:$U$3),0))*(1-GRID!$L$45))</f>
        <v>142800</v>
      </c>
      <c r="P166" s="5" cm="1">
        <f t="array" ref="P166">IF($I$2="Каникулы вместе",INDEX(GRID!$B$4:$U$15,MATCH(P$7,GRID!$A$4:$A$15,0),MATCH(1,($U$2=GRID!$B$1:$U$1)*(КАЛЕНДАРЬ!R21=GRID!$B$3:$U$3),0)),
INDEX(GRID!$B$4:$U$15,MATCH(P$7,GRID!$A$4:$A$15,0),MATCH(1,($U$2=GRID!$B$1:$U$1)*(КАЛЕНДАРЬ!R21=GRID!$B$3:$U$3),0))*(1-GRID!$L$45))</f>
        <v>190100</v>
      </c>
      <c r="Q166" s="5" cm="1">
        <f t="array" ref="Q166">IF($I$2="Каникулы вместе",INDEX(GRID!$B$4:$U$15,MATCH(Q$7,GRID!$A$4:$A$15,0),MATCH(1,($U$2=GRID!$B$1:$U$1)*(КАЛЕНДАРЬ!R21=GRID!$B$3:$U$3),0)),
INDEX(GRID!$B$4:$U$15,MATCH(Q$7,GRID!$A$4:$A$15,0),MATCH(1,($U$2=GRID!$B$1:$U$1)*(КАЛЕНДАРЬ!R21=GRID!$B$3:$U$3),0))*(1-GRID!$L$45))</f>
        <v>220900</v>
      </c>
      <c r="R166" s="5" cm="1">
        <f t="array" ref="R166">IF($I$2="Каникулы вместе",INDEX(GRID!$B$18:$U$29,MATCH(R$7,GRID!$A$18:$A$29,0),MATCH(1,($U$2=GRID!$B$1:$U$1)*(КАЛЕНДАРЬ!R21=GRID!$B$3:$U$3),0)),
INDEX(GRID!$B$18:$U$29,MATCH(R$7,GRID!$A$18:$A$29,0),MATCH(1,($U$2=GRID!$B$1:$U$1)*(КАЛЕНДАРЬ!R21=GRID!$B$3:$U$3),0))*(1-GRID!$L$45))</f>
        <v>251900</v>
      </c>
      <c r="S166" s="5">
        <f t="array" ref="S166">IF($I$2="Каникулы вместе",INDEX(GRID!$B$4:$U$15,MATCH(S$7,GRID!$A$4:$A$15,0),MATCH(1,($U$2=GRID!$B$1:$U$1)*(КАЛЕНДАРЬ!R21=GRID!$B$3:$U$3),0)),
INDEX(GRID!$B$4:$U$15,MATCH(S$7,GRID!$A$4:$A$15,0),MATCH(1,($U$2=GRID!$B$1:$U$1)*(КАЛЕНДАРЬ!R21=GRID!$B$3:$U$3),0))*(1-GRID!$L$41))</f>
        <v>661000</v>
      </c>
      <c r="T166" s="5">
        <f t="array" ref="T166">IF($I$2="Каникулы вместе",INDEX(GRID!$B$4:$U$15,MATCH(T$7,GRID!$A$4:$A$15,0),MATCH(1,($U$2=GRID!$B$1:$U$1)*(КАЛЕНДАРЬ!R21=GRID!$B$3:$U$3),0)),
INDEX(GRID!$B$4:$U$15,MATCH(T$7,GRID!$A$4:$A$15,0),MATCH(1,($U$2=GRID!$B$1:$U$1)*(КАЛЕНДАРЬ!R21=GRID!$B$3:$U$3),0))*(1-GRID!$L$41))</f>
        <v>814300</v>
      </c>
    </row>
    <row r="167" spans="1:20" hidden="1">
      <c r="A167" s="108" t="s">
        <v>15</v>
      </c>
      <c r="B167" s="109">
        <v>19</v>
      </c>
      <c r="C167" s="5" cm="1">
        <f t="array" ref="C167">IF($I$2="Каникулы вместе",INDEX(GRID!$B$4:$U$15,MATCH(C$7,GRID!$A$4:$A$15,0),MATCH(1,($U$2=GRID!$B$1:$U$1)*(КАЛЕНДАРЬ!R22=GRID!$B$3:$U$3),0)),
INDEX(GRID!$B$4:$U$15,MATCH(C$7,GRID!$A$4:$A$15,0),MATCH(1,($U$2=GRID!$B$1:$U$1)*(КАЛЕНДАРЬ!R22=GRID!$B$3:$U$3),0))*(1-GRID!$L$45))</f>
        <v>48100</v>
      </c>
      <c r="D167" s="5" cm="1">
        <f t="array" ref="D167">IF($I$2="Каникулы вместе",INDEX(GRID!$B$18:$U$29,MATCH(C$7,GRID!$A$18:$A$29,0),MATCH(1,($U$2=GRID!$B$1:$U$1)*(КАЛЕНДАРЬ!R22=GRID!$B$3:$U$3),0)),
INDEX(GRID!$B$18:$U$29,MATCH(C$7,GRID!$A$18:$A$29,0),MATCH(1,($U$2=GRID!$B$1:$U$1)*(КАЛЕНДАРЬ!R22=GRID!$B$3:$U$3),0))*(1-GRID!$L$45))</f>
        <v>53100</v>
      </c>
      <c r="E167" s="5" cm="1">
        <f t="array" ref="E167">IF($I$2="Каникулы вместе",INDEX(GRID!$B$4:$U$15,MATCH(E$7,GRID!$A$4:$A$15,0),MATCH(1,($U$2=GRID!$B$1:$U$1)*(КАЛЕНДАРЬ!R22=GRID!$B$3:$U$3),0)),
INDEX(GRID!$B$4:$U$15,MATCH(E$7,GRID!$A$4:$A$15,0),MATCH(1,($U$2=GRID!$B$1:$U$1)*(КАЛЕНДАРЬ!R22=GRID!$B$3:$U$3),0))*(1-GRID!$L$45))</f>
        <v>57100</v>
      </c>
      <c r="F167" s="5" cm="1">
        <f t="array" ref="F167">IF($I$2="Каникулы вместе",INDEX(GRID!$B$18:$U$29,MATCH(E$7,GRID!$A$18:$A$29,0),MATCH(1,($U$2=GRID!$B$1:$U$1)*(КАЛЕНДАРЬ!R22=GRID!$B$3:$U$3),0)),
INDEX(GRID!$B$18:$U$29,MATCH(E$7,GRID!$A$18:$A$29,0),MATCH(1,($U$2=GRID!$B$1:$U$1)*(КАЛЕНДАРЬ!R22=GRID!$B$3:$U$3),0))*(1-GRID!$L$45))</f>
        <v>62100</v>
      </c>
      <c r="G167" s="5" cm="1">
        <f t="array" ref="G167">IF($I$2="Каникулы вместе",INDEX(GRID!$B$4:$U$15,MATCH(G$7,GRID!$A$4:$A$15,0),MATCH(1,($U$2=GRID!$B$1:$U$1)*(КАЛЕНДАРЬ!R22=GRID!$B$3:$U$3),0)),
INDEX(GRID!$B$4:$U$15,MATCH(G$7,GRID!$A$4:$A$15,0),MATCH(1,($U$2=GRID!$B$1:$U$1)*(КАЛЕНДАРЬ!R22=GRID!$B$3:$U$3),0))*(1-GRID!$L$45))</f>
        <v>64000</v>
      </c>
      <c r="H167" s="5" cm="1">
        <f t="array" ref="H167">IF($I$2="Каникулы вместе",INDEX(GRID!$B$18:$U$29,MATCH(G$7,GRID!$A$18:$A$29,0),MATCH(1,($U$2=GRID!$B$1:$U$1)*(КАЛЕНДАРЬ!R22=GRID!$B$3:$U$3),0)),
INDEX(GRID!$B$18:$U$29,MATCH(G$7,GRID!$A$18:$A$29,0),MATCH(1,($U$2=GRID!$B$1:$U$1)*(КАЛЕНДАРЬ!R22=GRID!$B$3:$U$3),0))*(1-GRID!$L$45))</f>
        <v>69000</v>
      </c>
      <c r="I167" s="5" cm="1">
        <f t="array" ref="I167">IF($I$2="Каникулы вместе",INDEX(GRID!$B$4:$U$15,MATCH(I$7,GRID!$A$4:$A$15,0),MATCH(1,($U$2=GRID!$B$1:$U$1)*(КАЛЕНДАРЬ!R22=GRID!$B$3:$U$3),0)),
INDEX(GRID!$B$4:$U$15,MATCH(I$7,GRID!$A$4:$A$15,0),MATCH(1,($U$2=GRID!$B$1:$U$1)*(КАЛЕНДАРЬ!R22=GRID!$B$3:$U$3),0))*(1-GRID!$L$45))</f>
        <v>71000</v>
      </c>
      <c r="J167" s="5" cm="1">
        <f t="array" ref="J167">IF($I$2="Каникулы вместе",INDEX(GRID!$B$18:$U$29,MATCH(I$7,GRID!$A$18:$A$29,0),MATCH(1,($U$2=GRID!$B$1:$U$1)*(КАЛЕНДАРЬ!R22=GRID!$B$3:$U$3),0)),
INDEX(GRID!$B$18:$U$29,MATCH(I$7,GRID!$A$18:$A$29,0),MATCH(1,($U$2=GRID!$B$1:$U$1)*(КАЛЕНДАРЬ!R22=GRID!$B$3:$U$3),0))*(1-GRID!$L$45))</f>
        <v>76000</v>
      </c>
      <c r="K167" s="5" cm="1">
        <f t="array" ref="K167">IF($I$2="Каникулы вместе",INDEX(GRID!$B$4:$U$15,MATCH(K$7,GRID!$A$4:$A$15,0),MATCH(1,($U$2=GRID!$B$1:$U$1)*(КАЛЕНДАРЬ!R22=GRID!$B$3:$U$3),0)),
INDEX(GRID!$B$4:$U$15,MATCH(K$7,GRID!$A$4:$A$15,0),MATCH(1,($U$2=GRID!$B$1:$U$1)*(КАЛЕНДАРЬ!R22=GRID!$B$3:$U$3),0))*(1-GRID!$L$45))</f>
        <v>78200</v>
      </c>
      <c r="L167" s="5" cm="1">
        <f t="array" ref="L167">IF($I$2="Каникулы вместе",INDEX(GRID!$B$18:$U$29,MATCH(K$7,GRID!$A$18:$A$29,0),MATCH(1,($U$2=GRID!$B$1:$U$1)*(КАЛЕНДАРЬ!R22=GRID!$B$3:$U$3),0)),
INDEX(GRID!$B$18:$U$29,MATCH(K$7,GRID!$A$18:$A$29,0),MATCH(1,($U$2=GRID!$B$1:$U$1)*(КАЛЕНДАРЬ!R22=GRID!$B$3:$U$3),0))*(1-GRID!$L$45))</f>
        <v>83200</v>
      </c>
      <c r="M167" s="5" cm="1">
        <f t="array" ref="M167">IF($I$2="Каникулы вместе",INDEX(GRID!$B$4:$U$15,MATCH(M$7,GRID!$A$4:$A$15,0),MATCH(1,($U$2=GRID!$B$1:$U$1)*(КАЛЕНДАРЬ!R22=GRID!$B$3:$U$3),0)),
INDEX(GRID!$B$4:$U$15,MATCH(M$7,GRID!$A$4:$A$15,0),MATCH(1,($U$2=GRID!$B$1:$U$1)*(КАЛЕНДАРЬ!R22=GRID!$B$3:$U$3),0))*(1-GRID!$L$45))</f>
        <v>103200</v>
      </c>
      <c r="N167" s="5" cm="1">
        <f t="array" ref="N167">IF($I$2="Каникулы вместе",INDEX(GRID!$B$18:$U$29,MATCH(M$7,GRID!$A$18:$A$29,0),MATCH(1,($U$2=GRID!$B$1:$U$1)*(КАЛЕНДАРЬ!R22=GRID!$B$3:$U$3),0)),
INDEX(GRID!$B$18:$U$29,MATCH(M$7,GRID!$A$18:$A$29,0),MATCH(1,($U$2=GRID!$B$1:$U$1)*(КАЛЕНДАРЬ!R22=GRID!$B$3:$U$3),0))*(1-GRID!$L$45))</f>
        <v>108200</v>
      </c>
      <c r="O167" s="5" cm="1">
        <f t="array" ref="O167">IF($I$2="Каникулы вместе",INDEX(GRID!$B$4:$U$15,MATCH(O$7,GRID!$A$4:$A$15,0),MATCH(1,($U$2=GRID!$B$1:$U$1)*(КАЛЕНДАРЬ!R22=GRID!$B$3:$U$3),0)),
INDEX(GRID!$B$4:$U$15,MATCH(O$7,GRID!$A$4:$A$15,0),MATCH(1,($U$2=GRID!$B$1:$U$1)*(КАЛЕНДАРЬ!R22=GRID!$B$3:$U$3),0))*(1-GRID!$L$45))</f>
        <v>142800</v>
      </c>
      <c r="P167" s="5" cm="1">
        <f t="array" ref="P167">IF($I$2="Каникулы вместе",INDEX(GRID!$B$4:$U$15,MATCH(P$7,GRID!$A$4:$A$15,0),MATCH(1,($U$2=GRID!$B$1:$U$1)*(КАЛЕНДАРЬ!R22=GRID!$B$3:$U$3),0)),
INDEX(GRID!$B$4:$U$15,MATCH(P$7,GRID!$A$4:$A$15,0),MATCH(1,($U$2=GRID!$B$1:$U$1)*(КАЛЕНДАРЬ!R22=GRID!$B$3:$U$3),0))*(1-GRID!$L$45))</f>
        <v>190100</v>
      </c>
      <c r="Q167" s="5" cm="1">
        <f t="array" ref="Q167">IF($I$2="Каникулы вместе",INDEX(GRID!$B$4:$U$15,MATCH(Q$7,GRID!$A$4:$A$15,0),MATCH(1,($U$2=GRID!$B$1:$U$1)*(КАЛЕНДАРЬ!R22=GRID!$B$3:$U$3),0)),
INDEX(GRID!$B$4:$U$15,MATCH(Q$7,GRID!$A$4:$A$15,0),MATCH(1,($U$2=GRID!$B$1:$U$1)*(КАЛЕНДАРЬ!R22=GRID!$B$3:$U$3),0))*(1-GRID!$L$45))</f>
        <v>220900</v>
      </c>
      <c r="R167" s="5" cm="1">
        <f t="array" ref="R167">IF($I$2="Каникулы вместе",INDEX(GRID!$B$18:$U$29,MATCH(R$7,GRID!$A$18:$A$29,0),MATCH(1,($U$2=GRID!$B$1:$U$1)*(КАЛЕНДАРЬ!R22=GRID!$B$3:$U$3),0)),
INDEX(GRID!$B$18:$U$29,MATCH(R$7,GRID!$A$18:$A$29,0),MATCH(1,($U$2=GRID!$B$1:$U$1)*(КАЛЕНДАРЬ!R22=GRID!$B$3:$U$3),0))*(1-GRID!$L$45))</f>
        <v>251900</v>
      </c>
      <c r="S167" s="5">
        <f t="array" ref="S167">IF($I$2="Каникулы вместе",INDEX(GRID!$B$4:$U$15,MATCH(S$7,GRID!$A$4:$A$15,0),MATCH(1,($U$2=GRID!$B$1:$U$1)*(КАЛЕНДАРЬ!R22=GRID!$B$3:$U$3),0)),
INDEX(GRID!$B$4:$U$15,MATCH(S$7,GRID!$A$4:$A$15,0),MATCH(1,($U$2=GRID!$B$1:$U$1)*(КАЛЕНДАРЬ!R22=GRID!$B$3:$U$3),0))*(1-GRID!$L$41))</f>
        <v>661000</v>
      </c>
      <c r="T167" s="5">
        <f t="array" ref="T167">IF($I$2="Каникулы вместе",INDEX(GRID!$B$4:$U$15,MATCH(T$7,GRID!$A$4:$A$15,0),MATCH(1,($U$2=GRID!$B$1:$U$1)*(КАЛЕНДАРЬ!R22=GRID!$B$3:$U$3),0)),
INDEX(GRID!$B$4:$U$15,MATCH(T$7,GRID!$A$4:$A$15,0),MATCH(1,($U$2=GRID!$B$1:$U$1)*(КАЛЕНДАРЬ!R22=GRID!$B$3:$U$3),0))*(1-GRID!$L$41))</f>
        <v>814300</v>
      </c>
    </row>
    <row r="168" spans="1:20" hidden="1">
      <c r="A168" s="108" t="s">
        <v>16</v>
      </c>
      <c r="B168" s="109">
        <v>20</v>
      </c>
      <c r="C168" s="5" cm="1">
        <f t="array" ref="C168">IF($I$2="Каникулы вместе",INDEX(GRID!$B$4:$U$15,MATCH(C$7,GRID!$A$4:$A$15,0),MATCH(1,($U$2=GRID!$B$1:$U$1)*(КАЛЕНДАРЬ!R23=GRID!$B$3:$U$3),0)),
INDEX(GRID!$B$4:$U$15,MATCH(C$7,GRID!$A$4:$A$15,0),MATCH(1,($U$2=GRID!$B$1:$U$1)*(КАЛЕНДАРЬ!R23=GRID!$B$3:$U$3),0))*(1-GRID!$L$45))</f>
        <v>48100</v>
      </c>
      <c r="D168" s="5" cm="1">
        <f t="array" ref="D168">IF($I$2="Каникулы вместе",INDEX(GRID!$B$18:$U$29,MATCH(C$7,GRID!$A$18:$A$29,0),MATCH(1,($U$2=GRID!$B$1:$U$1)*(КАЛЕНДАРЬ!R23=GRID!$B$3:$U$3),0)),
INDEX(GRID!$B$18:$U$29,MATCH(C$7,GRID!$A$18:$A$29,0),MATCH(1,($U$2=GRID!$B$1:$U$1)*(КАЛЕНДАРЬ!R23=GRID!$B$3:$U$3),0))*(1-GRID!$L$45))</f>
        <v>53100</v>
      </c>
      <c r="E168" s="5" cm="1">
        <f t="array" ref="E168">IF($I$2="Каникулы вместе",INDEX(GRID!$B$4:$U$15,MATCH(E$7,GRID!$A$4:$A$15,0),MATCH(1,($U$2=GRID!$B$1:$U$1)*(КАЛЕНДАРЬ!R23=GRID!$B$3:$U$3),0)),
INDEX(GRID!$B$4:$U$15,MATCH(E$7,GRID!$A$4:$A$15,0),MATCH(1,($U$2=GRID!$B$1:$U$1)*(КАЛЕНДАРЬ!R23=GRID!$B$3:$U$3),0))*(1-GRID!$L$45))</f>
        <v>57100</v>
      </c>
      <c r="F168" s="5" cm="1">
        <f t="array" ref="F168">IF($I$2="Каникулы вместе",INDEX(GRID!$B$18:$U$29,MATCH(E$7,GRID!$A$18:$A$29,0),MATCH(1,($U$2=GRID!$B$1:$U$1)*(КАЛЕНДАРЬ!R23=GRID!$B$3:$U$3),0)),
INDEX(GRID!$B$18:$U$29,MATCH(E$7,GRID!$A$18:$A$29,0),MATCH(1,($U$2=GRID!$B$1:$U$1)*(КАЛЕНДАРЬ!R23=GRID!$B$3:$U$3),0))*(1-GRID!$L$45))</f>
        <v>62100</v>
      </c>
      <c r="G168" s="5" cm="1">
        <f t="array" ref="G168">IF($I$2="Каникулы вместе",INDEX(GRID!$B$4:$U$15,MATCH(G$7,GRID!$A$4:$A$15,0),MATCH(1,($U$2=GRID!$B$1:$U$1)*(КАЛЕНДАРЬ!R23=GRID!$B$3:$U$3),0)),
INDEX(GRID!$B$4:$U$15,MATCH(G$7,GRID!$A$4:$A$15,0),MATCH(1,($U$2=GRID!$B$1:$U$1)*(КАЛЕНДАРЬ!R23=GRID!$B$3:$U$3),0))*(1-GRID!$L$45))</f>
        <v>64000</v>
      </c>
      <c r="H168" s="5" cm="1">
        <f t="array" ref="H168">IF($I$2="Каникулы вместе",INDEX(GRID!$B$18:$U$29,MATCH(G$7,GRID!$A$18:$A$29,0),MATCH(1,($U$2=GRID!$B$1:$U$1)*(КАЛЕНДАРЬ!R23=GRID!$B$3:$U$3),0)),
INDEX(GRID!$B$18:$U$29,MATCH(G$7,GRID!$A$18:$A$29,0),MATCH(1,($U$2=GRID!$B$1:$U$1)*(КАЛЕНДАРЬ!R23=GRID!$B$3:$U$3),0))*(1-GRID!$L$45))</f>
        <v>69000</v>
      </c>
      <c r="I168" s="5" cm="1">
        <f t="array" ref="I168">IF($I$2="Каникулы вместе",INDEX(GRID!$B$4:$U$15,MATCH(I$7,GRID!$A$4:$A$15,0),MATCH(1,($U$2=GRID!$B$1:$U$1)*(КАЛЕНДАРЬ!R23=GRID!$B$3:$U$3),0)),
INDEX(GRID!$B$4:$U$15,MATCH(I$7,GRID!$A$4:$A$15,0),MATCH(1,($U$2=GRID!$B$1:$U$1)*(КАЛЕНДАРЬ!R23=GRID!$B$3:$U$3),0))*(1-GRID!$L$45))</f>
        <v>71000</v>
      </c>
      <c r="J168" s="5" cm="1">
        <f t="array" ref="J168">IF($I$2="Каникулы вместе",INDEX(GRID!$B$18:$U$29,MATCH(I$7,GRID!$A$18:$A$29,0),MATCH(1,($U$2=GRID!$B$1:$U$1)*(КАЛЕНДАРЬ!R23=GRID!$B$3:$U$3),0)),
INDEX(GRID!$B$18:$U$29,MATCH(I$7,GRID!$A$18:$A$29,0),MATCH(1,($U$2=GRID!$B$1:$U$1)*(КАЛЕНДАРЬ!R23=GRID!$B$3:$U$3),0))*(1-GRID!$L$45))</f>
        <v>76000</v>
      </c>
      <c r="K168" s="5" cm="1">
        <f t="array" ref="K168">IF($I$2="Каникулы вместе",INDEX(GRID!$B$4:$U$15,MATCH(K$7,GRID!$A$4:$A$15,0),MATCH(1,($U$2=GRID!$B$1:$U$1)*(КАЛЕНДАРЬ!R23=GRID!$B$3:$U$3),0)),
INDEX(GRID!$B$4:$U$15,MATCH(K$7,GRID!$A$4:$A$15,0),MATCH(1,($U$2=GRID!$B$1:$U$1)*(КАЛЕНДАРЬ!R23=GRID!$B$3:$U$3),0))*(1-GRID!$L$45))</f>
        <v>78200</v>
      </c>
      <c r="L168" s="5" cm="1">
        <f t="array" ref="L168">IF($I$2="Каникулы вместе",INDEX(GRID!$B$18:$U$29,MATCH(K$7,GRID!$A$18:$A$29,0),MATCH(1,($U$2=GRID!$B$1:$U$1)*(КАЛЕНДАРЬ!R23=GRID!$B$3:$U$3),0)),
INDEX(GRID!$B$18:$U$29,MATCH(K$7,GRID!$A$18:$A$29,0),MATCH(1,($U$2=GRID!$B$1:$U$1)*(КАЛЕНДАРЬ!R23=GRID!$B$3:$U$3),0))*(1-GRID!$L$45))</f>
        <v>83200</v>
      </c>
      <c r="M168" s="5" cm="1">
        <f t="array" ref="M168">IF($I$2="Каникулы вместе",INDEX(GRID!$B$4:$U$15,MATCH(M$7,GRID!$A$4:$A$15,0),MATCH(1,($U$2=GRID!$B$1:$U$1)*(КАЛЕНДАРЬ!R23=GRID!$B$3:$U$3),0)),
INDEX(GRID!$B$4:$U$15,MATCH(M$7,GRID!$A$4:$A$15,0),MATCH(1,($U$2=GRID!$B$1:$U$1)*(КАЛЕНДАРЬ!R23=GRID!$B$3:$U$3),0))*(1-GRID!$L$45))</f>
        <v>103200</v>
      </c>
      <c r="N168" s="5" cm="1">
        <f t="array" ref="N168">IF($I$2="Каникулы вместе",INDEX(GRID!$B$18:$U$29,MATCH(M$7,GRID!$A$18:$A$29,0),MATCH(1,($U$2=GRID!$B$1:$U$1)*(КАЛЕНДАРЬ!R23=GRID!$B$3:$U$3),0)),
INDEX(GRID!$B$18:$U$29,MATCH(M$7,GRID!$A$18:$A$29,0),MATCH(1,($U$2=GRID!$B$1:$U$1)*(КАЛЕНДАРЬ!R23=GRID!$B$3:$U$3),0))*(1-GRID!$L$45))</f>
        <v>108200</v>
      </c>
      <c r="O168" s="5" cm="1">
        <f t="array" ref="O168">IF($I$2="Каникулы вместе",INDEX(GRID!$B$4:$U$15,MATCH(O$7,GRID!$A$4:$A$15,0),MATCH(1,($U$2=GRID!$B$1:$U$1)*(КАЛЕНДАРЬ!R23=GRID!$B$3:$U$3),0)),
INDEX(GRID!$B$4:$U$15,MATCH(O$7,GRID!$A$4:$A$15,0),MATCH(1,($U$2=GRID!$B$1:$U$1)*(КАЛЕНДАРЬ!R23=GRID!$B$3:$U$3),0))*(1-GRID!$L$45))</f>
        <v>142800</v>
      </c>
      <c r="P168" s="5" cm="1">
        <f t="array" ref="P168">IF($I$2="Каникулы вместе",INDEX(GRID!$B$4:$U$15,MATCH(P$7,GRID!$A$4:$A$15,0),MATCH(1,($U$2=GRID!$B$1:$U$1)*(КАЛЕНДАРЬ!R23=GRID!$B$3:$U$3),0)),
INDEX(GRID!$B$4:$U$15,MATCH(P$7,GRID!$A$4:$A$15,0),MATCH(1,($U$2=GRID!$B$1:$U$1)*(КАЛЕНДАРЬ!R23=GRID!$B$3:$U$3),0))*(1-GRID!$L$45))</f>
        <v>190100</v>
      </c>
      <c r="Q168" s="5" cm="1">
        <f t="array" ref="Q168">IF($I$2="Каникулы вместе",INDEX(GRID!$B$4:$U$15,MATCH(Q$7,GRID!$A$4:$A$15,0),MATCH(1,($U$2=GRID!$B$1:$U$1)*(КАЛЕНДАРЬ!R23=GRID!$B$3:$U$3),0)),
INDEX(GRID!$B$4:$U$15,MATCH(Q$7,GRID!$A$4:$A$15,0),MATCH(1,($U$2=GRID!$B$1:$U$1)*(КАЛЕНДАРЬ!R23=GRID!$B$3:$U$3),0))*(1-GRID!$L$45))</f>
        <v>220900</v>
      </c>
      <c r="R168" s="5" cm="1">
        <f t="array" ref="R168">IF($I$2="Каникулы вместе",INDEX(GRID!$B$18:$U$29,MATCH(R$7,GRID!$A$18:$A$29,0),MATCH(1,($U$2=GRID!$B$1:$U$1)*(КАЛЕНДАРЬ!R23=GRID!$B$3:$U$3),0)),
INDEX(GRID!$B$18:$U$29,MATCH(R$7,GRID!$A$18:$A$29,0),MATCH(1,($U$2=GRID!$B$1:$U$1)*(КАЛЕНДАРЬ!R23=GRID!$B$3:$U$3),0))*(1-GRID!$L$45))</f>
        <v>251900</v>
      </c>
      <c r="S168" s="5">
        <f t="array" ref="S168">IF($I$2="Каникулы вместе",INDEX(GRID!$B$4:$U$15,MATCH(S$7,GRID!$A$4:$A$15,0),MATCH(1,($U$2=GRID!$B$1:$U$1)*(КАЛЕНДАРЬ!R23=GRID!$B$3:$U$3),0)),
INDEX(GRID!$B$4:$U$15,MATCH(S$7,GRID!$A$4:$A$15,0),MATCH(1,($U$2=GRID!$B$1:$U$1)*(КАЛЕНДАРЬ!R23=GRID!$B$3:$U$3),0))*(1-GRID!$L$41))</f>
        <v>661000</v>
      </c>
      <c r="T168" s="5">
        <f t="array" ref="T168">IF($I$2="Каникулы вместе",INDEX(GRID!$B$4:$U$15,MATCH(T$7,GRID!$A$4:$A$15,0),MATCH(1,($U$2=GRID!$B$1:$U$1)*(КАЛЕНДАРЬ!R23=GRID!$B$3:$U$3),0)),
INDEX(GRID!$B$4:$U$15,MATCH(T$7,GRID!$A$4:$A$15,0),MATCH(1,($U$2=GRID!$B$1:$U$1)*(КАЛЕНДАРЬ!R23=GRID!$B$3:$U$3),0))*(1-GRID!$L$41))</f>
        <v>814300</v>
      </c>
    </row>
    <row r="169" spans="1:20" hidden="1">
      <c r="A169" s="108" t="s">
        <v>17</v>
      </c>
      <c r="B169" s="109">
        <v>21</v>
      </c>
      <c r="C169" s="5" cm="1">
        <f t="array" ref="C169">IF($I$2="Каникулы вместе",INDEX(GRID!$B$4:$U$15,MATCH(C$7,GRID!$A$4:$A$15,0),MATCH(1,($U$2=GRID!$B$1:$U$1)*(КАЛЕНДАРЬ!R24=GRID!$B$3:$U$3),0)),
INDEX(GRID!$B$4:$U$15,MATCH(C$7,GRID!$A$4:$A$15,0),MATCH(1,($U$2=GRID!$B$1:$U$1)*(КАЛЕНДАРЬ!R24=GRID!$B$3:$U$3),0))*(1-GRID!$L$45))</f>
        <v>48100</v>
      </c>
      <c r="D169" s="5" cm="1">
        <f t="array" ref="D169">IF($I$2="Каникулы вместе",INDEX(GRID!$B$18:$U$29,MATCH(C$7,GRID!$A$18:$A$29,0),MATCH(1,($U$2=GRID!$B$1:$U$1)*(КАЛЕНДАРЬ!R24=GRID!$B$3:$U$3),0)),
INDEX(GRID!$B$18:$U$29,MATCH(C$7,GRID!$A$18:$A$29,0),MATCH(1,($U$2=GRID!$B$1:$U$1)*(КАЛЕНДАРЬ!R24=GRID!$B$3:$U$3),0))*(1-GRID!$L$45))</f>
        <v>53100</v>
      </c>
      <c r="E169" s="5" cm="1">
        <f t="array" ref="E169">IF($I$2="Каникулы вместе",INDEX(GRID!$B$4:$U$15,MATCH(E$7,GRID!$A$4:$A$15,0),MATCH(1,($U$2=GRID!$B$1:$U$1)*(КАЛЕНДАРЬ!R24=GRID!$B$3:$U$3),0)),
INDEX(GRID!$B$4:$U$15,MATCH(E$7,GRID!$A$4:$A$15,0),MATCH(1,($U$2=GRID!$B$1:$U$1)*(КАЛЕНДАРЬ!R24=GRID!$B$3:$U$3),0))*(1-GRID!$L$45))</f>
        <v>57100</v>
      </c>
      <c r="F169" s="5" cm="1">
        <f t="array" ref="F169">IF($I$2="Каникулы вместе",INDEX(GRID!$B$18:$U$29,MATCH(E$7,GRID!$A$18:$A$29,0),MATCH(1,($U$2=GRID!$B$1:$U$1)*(КАЛЕНДАРЬ!R24=GRID!$B$3:$U$3),0)),
INDEX(GRID!$B$18:$U$29,MATCH(E$7,GRID!$A$18:$A$29,0),MATCH(1,($U$2=GRID!$B$1:$U$1)*(КАЛЕНДАРЬ!R24=GRID!$B$3:$U$3),0))*(1-GRID!$L$45))</f>
        <v>62100</v>
      </c>
      <c r="G169" s="5" cm="1">
        <f t="array" ref="G169">IF($I$2="Каникулы вместе",INDEX(GRID!$B$4:$U$15,MATCH(G$7,GRID!$A$4:$A$15,0),MATCH(1,($U$2=GRID!$B$1:$U$1)*(КАЛЕНДАРЬ!R24=GRID!$B$3:$U$3),0)),
INDEX(GRID!$B$4:$U$15,MATCH(G$7,GRID!$A$4:$A$15,0),MATCH(1,($U$2=GRID!$B$1:$U$1)*(КАЛЕНДАРЬ!R24=GRID!$B$3:$U$3),0))*(1-GRID!$L$45))</f>
        <v>64000</v>
      </c>
      <c r="H169" s="5" cm="1">
        <f t="array" ref="H169">IF($I$2="Каникулы вместе",INDEX(GRID!$B$18:$U$29,MATCH(G$7,GRID!$A$18:$A$29,0),MATCH(1,($U$2=GRID!$B$1:$U$1)*(КАЛЕНДАРЬ!R24=GRID!$B$3:$U$3),0)),
INDEX(GRID!$B$18:$U$29,MATCH(G$7,GRID!$A$18:$A$29,0),MATCH(1,($U$2=GRID!$B$1:$U$1)*(КАЛЕНДАРЬ!R24=GRID!$B$3:$U$3),0))*(1-GRID!$L$45))</f>
        <v>69000</v>
      </c>
      <c r="I169" s="5" cm="1">
        <f t="array" ref="I169">IF($I$2="Каникулы вместе",INDEX(GRID!$B$4:$U$15,MATCH(I$7,GRID!$A$4:$A$15,0),MATCH(1,($U$2=GRID!$B$1:$U$1)*(КАЛЕНДАРЬ!R24=GRID!$B$3:$U$3),0)),
INDEX(GRID!$B$4:$U$15,MATCH(I$7,GRID!$A$4:$A$15,0),MATCH(1,($U$2=GRID!$B$1:$U$1)*(КАЛЕНДАРЬ!R24=GRID!$B$3:$U$3),0))*(1-GRID!$L$45))</f>
        <v>71000</v>
      </c>
      <c r="J169" s="5" cm="1">
        <f t="array" ref="J169">IF($I$2="Каникулы вместе",INDEX(GRID!$B$18:$U$29,MATCH(I$7,GRID!$A$18:$A$29,0),MATCH(1,($U$2=GRID!$B$1:$U$1)*(КАЛЕНДАРЬ!R24=GRID!$B$3:$U$3),0)),
INDEX(GRID!$B$18:$U$29,MATCH(I$7,GRID!$A$18:$A$29,0),MATCH(1,($U$2=GRID!$B$1:$U$1)*(КАЛЕНДАРЬ!R24=GRID!$B$3:$U$3),0))*(1-GRID!$L$45))</f>
        <v>76000</v>
      </c>
      <c r="K169" s="5" cm="1">
        <f t="array" ref="K169">IF($I$2="Каникулы вместе",INDEX(GRID!$B$4:$U$15,MATCH(K$7,GRID!$A$4:$A$15,0),MATCH(1,($U$2=GRID!$B$1:$U$1)*(КАЛЕНДАРЬ!R24=GRID!$B$3:$U$3),0)),
INDEX(GRID!$B$4:$U$15,MATCH(K$7,GRID!$A$4:$A$15,0),MATCH(1,($U$2=GRID!$B$1:$U$1)*(КАЛЕНДАРЬ!R24=GRID!$B$3:$U$3),0))*(1-GRID!$L$45))</f>
        <v>78200</v>
      </c>
      <c r="L169" s="5" cm="1">
        <f t="array" ref="L169">IF($I$2="Каникулы вместе",INDEX(GRID!$B$18:$U$29,MATCH(K$7,GRID!$A$18:$A$29,0),MATCH(1,($U$2=GRID!$B$1:$U$1)*(КАЛЕНДАРЬ!R24=GRID!$B$3:$U$3),0)),
INDEX(GRID!$B$18:$U$29,MATCH(K$7,GRID!$A$18:$A$29,0),MATCH(1,($U$2=GRID!$B$1:$U$1)*(КАЛЕНДАРЬ!R24=GRID!$B$3:$U$3),0))*(1-GRID!$L$45))</f>
        <v>83200</v>
      </c>
      <c r="M169" s="5" cm="1">
        <f t="array" ref="M169">IF($I$2="Каникулы вместе",INDEX(GRID!$B$4:$U$15,MATCH(M$7,GRID!$A$4:$A$15,0),MATCH(1,($U$2=GRID!$B$1:$U$1)*(КАЛЕНДАРЬ!R24=GRID!$B$3:$U$3),0)),
INDEX(GRID!$B$4:$U$15,MATCH(M$7,GRID!$A$4:$A$15,0),MATCH(1,($U$2=GRID!$B$1:$U$1)*(КАЛЕНДАРЬ!R24=GRID!$B$3:$U$3),0))*(1-GRID!$L$45))</f>
        <v>103200</v>
      </c>
      <c r="N169" s="5" cm="1">
        <f t="array" ref="N169">IF($I$2="Каникулы вместе",INDEX(GRID!$B$18:$U$29,MATCH(M$7,GRID!$A$18:$A$29,0),MATCH(1,($U$2=GRID!$B$1:$U$1)*(КАЛЕНДАРЬ!R24=GRID!$B$3:$U$3),0)),
INDEX(GRID!$B$18:$U$29,MATCH(M$7,GRID!$A$18:$A$29,0),MATCH(1,($U$2=GRID!$B$1:$U$1)*(КАЛЕНДАРЬ!R24=GRID!$B$3:$U$3),0))*(1-GRID!$L$45))</f>
        <v>108200</v>
      </c>
      <c r="O169" s="5" cm="1">
        <f t="array" ref="O169">IF($I$2="Каникулы вместе",INDEX(GRID!$B$4:$U$15,MATCH(O$7,GRID!$A$4:$A$15,0),MATCH(1,($U$2=GRID!$B$1:$U$1)*(КАЛЕНДАРЬ!R24=GRID!$B$3:$U$3),0)),
INDEX(GRID!$B$4:$U$15,MATCH(O$7,GRID!$A$4:$A$15,0),MATCH(1,($U$2=GRID!$B$1:$U$1)*(КАЛЕНДАРЬ!R24=GRID!$B$3:$U$3),0))*(1-GRID!$L$45))</f>
        <v>142800</v>
      </c>
      <c r="P169" s="5" cm="1">
        <f t="array" ref="P169">IF($I$2="Каникулы вместе",INDEX(GRID!$B$4:$U$15,MATCH(P$7,GRID!$A$4:$A$15,0),MATCH(1,($U$2=GRID!$B$1:$U$1)*(КАЛЕНДАРЬ!R24=GRID!$B$3:$U$3),0)),
INDEX(GRID!$B$4:$U$15,MATCH(P$7,GRID!$A$4:$A$15,0),MATCH(1,($U$2=GRID!$B$1:$U$1)*(КАЛЕНДАРЬ!R24=GRID!$B$3:$U$3),0))*(1-GRID!$L$45))</f>
        <v>190100</v>
      </c>
      <c r="Q169" s="5" cm="1">
        <f t="array" ref="Q169">IF($I$2="Каникулы вместе",INDEX(GRID!$B$4:$U$15,MATCH(Q$7,GRID!$A$4:$A$15,0),MATCH(1,($U$2=GRID!$B$1:$U$1)*(КАЛЕНДАРЬ!R24=GRID!$B$3:$U$3),0)),
INDEX(GRID!$B$4:$U$15,MATCH(Q$7,GRID!$A$4:$A$15,0),MATCH(1,($U$2=GRID!$B$1:$U$1)*(КАЛЕНДАРЬ!R24=GRID!$B$3:$U$3),0))*(1-GRID!$L$45))</f>
        <v>220900</v>
      </c>
      <c r="R169" s="5" cm="1">
        <f t="array" ref="R169">IF($I$2="Каникулы вместе",INDEX(GRID!$B$18:$U$29,MATCH(R$7,GRID!$A$18:$A$29,0),MATCH(1,($U$2=GRID!$B$1:$U$1)*(КАЛЕНДАРЬ!R24=GRID!$B$3:$U$3),0)),
INDEX(GRID!$B$18:$U$29,MATCH(R$7,GRID!$A$18:$A$29,0),MATCH(1,($U$2=GRID!$B$1:$U$1)*(КАЛЕНДАРЬ!R24=GRID!$B$3:$U$3),0))*(1-GRID!$L$45))</f>
        <v>251900</v>
      </c>
      <c r="S169" s="5">
        <f t="array" ref="S169">IF($I$2="Каникулы вместе",INDEX(GRID!$B$4:$U$15,MATCH(S$7,GRID!$A$4:$A$15,0),MATCH(1,($U$2=GRID!$B$1:$U$1)*(КАЛЕНДАРЬ!R24=GRID!$B$3:$U$3),0)),
INDEX(GRID!$B$4:$U$15,MATCH(S$7,GRID!$A$4:$A$15,0),MATCH(1,($U$2=GRID!$B$1:$U$1)*(КАЛЕНДАРЬ!R24=GRID!$B$3:$U$3),0))*(1-GRID!$L$41))</f>
        <v>661000</v>
      </c>
      <c r="T169" s="5">
        <f t="array" ref="T169">IF($I$2="Каникулы вместе",INDEX(GRID!$B$4:$U$15,MATCH(T$7,GRID!$A$4:$A$15,0),MATCH(1,($U$2=GRID!$B$1:$U$1)*(КАЛЕНДАРЬ!R24=GRID!$B$3:$U$3),0)),
INDEX(GRID!$B$4:$U$15,MATCH(T$7,GRID!$A$4:$A$15,0),MATCH(1,($U$2=GRID!$B$1:$U$1)*(КАЛЕНДАРЬ!R24=GRID!$B$3:$U$3),0))*(1-GRID!$L$41))</f>
        <v>814300</v>
      </c>
    </row>
    <row r="170" spans="1:20" hidden="1">
      <c r="A170" s="108" t="s">
        <v>11</v>
      </c>
      <c r="B170" s="109">
        <v>22</v>
      </c>
      <c r="C170" s="5" cm="1">
        <f t="array" ref="C170">IF($I$2="Каникулы вместе",INDEX(GRID!$B$4:$U$15,MATCH(C$7,GRID!$A$4:$A$15,0),MATCH(1,($U$2=GRID!$B$1:$U$1)*(КАЛЕНДАРЬ!R25=GRID!$B$3:$U$3),0)),
INDEX(GRID!$B$4:$U$15,MATCH(C$7,GRID!$A$4:$A$15,0),MATCH(1,($U$2=GRID!$B$1:$U$1)*(КАЛЕНДАРЬ!R25=GRID!$B$3:$U$3),0))*(1-GRID!$L$45))</f>
        <v>48100</v>
      </c>
      <c r="D170" s="5" cm="1">
        <f t="array" ref="D170">IF($I$2="Каникулы вместе",INDEX(GRID!$B$18:$U$29,MATCH(C$7,GRID!$A$18:$A$29,0),MATCH(1,($U$2=GRID!$B$1:$U$1)*(КАЛЕНДАРЬ!R25=GRID!$B$3:$U$3),0)),
INDEX(GRID!$B$18:$U$29,MATCH(C$7,GRID!$A$18:$A$29,0),MATCH(1,($U$2=GRID!$B$1:$U$1)*(КАЛЕНДАРЬ!R25=GRID!$B$3:$U$3),0))*(1-GRID!$L$45))</f>
        <v>53100</v>
      </c>
      <c r="E170" s="5" cm="1">
        <f t="array" ref="E170">IF($I$2="Каникулы вместе",INDEX(GRID!$B$4:$U$15,MATCH(E$7,GRID!$A$4:$A$15,0),MATCH(1,($U$2=GRID!$B$1:$U$1)*(КАЛЕНДАРЬ!R25=GRID!$B$3:$U$3),0)),
INDEX(GRID!$B$4:$U$15,MATCH(E$7,GRID!$A$4:$A$15,0),MATCH(1,($U$2=GRID!$B$1:$U$1)*(КАЛЕНДАРЬ!R25=GRID!$B$3:$U$3),0))*(1-GRID!$L$45))</f>
        <v>57100</v>
      </c>
      <c r="F170" s="5" cm="1">
        <f t="array" ref="F170">IF($I$2="Каникулы вместе",INDEX(GRID!$B$18:$U$29,MATCH(E$7,GRID!$A$18:$A$29,0),MATCH(1,($U$2=GRID!$B$1:$U$1)*(КАЛЕНДАРЬ!R25=GRID!$B$3:$U$3),0)),
INDEX(GRID!$B$18:$U$29,MATCH(E$7,GRID!$A$18:$A$29,0),MATCH(1,($U$2=GRID!$B$1:$U$1)*(КАЛЕНДАРЬ!R25=GRID!$B$3:$U$3),0))*(1-GRID!$L$45))</f>
        <v>62100</v>
      </c>
      <c r="G170" s="5" cm="1">
        <f t="array" ref="G170">IF($I$2="Каникулы вместе",INDEX(GRID!$B$4:$U$15,MATCH(G$7,GRID!$A$4:$A$15,0),MATCH(1,($U$2=GRID!$B$1:$U$1)*(КАЛЕНДАРЬ!R25=GRID!$B$3:$U$3),0)),
INDEX(GRID!$B$4:$U$15,MATCH(G$7,GRID!$A$4:$A$15,0),MATCH(1,($U$2=GRID!$B$1:$U$1)*(КАЛЕНДАРЬ!R25=GRID!$B$3:$U$3),0))*(1-GRID!$L$45))</f>
        <v>64000</v>
      </c>
      <c r="H170" s="5" cm="1">
        <f t="array" ref="H170">IF($I$2="Каникулы вместе",INDEX(GRID!$B$18:$U$29,MATCH(G$7,GRID!$A$18:$A$29,0),MATCH(1,($U$2=GRID!$B$1:$U$1)*(КАЛЕНДАРЬ!R25=GRID!$B$3:$U$3),0)),
INDEX(GRID!$B$18:$U$29,MATCH(G$7,GRID!$A$18:$A$29,0),MATCH(1,($U$2=GRID!$B$1:$U$1)*(КАЛЕНДАРЬ!R25=GRID!$B$3:$U$3),0))*(1-GRID!$L$45))</f>
        <v>69000</v>
      </c>
      <c r="I170" s="5" cm="1">
        <f t="array" ref="I170">IF($I$2="Каникулы вместе",INDEX(GRID!$B$4:$U$15,MATCH(I$7,GRID!$A$4:$A$15,0),MATCH(1,($U$2=GRID!$B$1:$U$1)*(КАЛЕНДАРЬ!R25=GRID!$B$3:$U$3),0)),
INDEX(GRID!$B$4:$U$15,MATCH(I$7,GRID!$A$4:$A$15,0),MATCH(1,($U$2=GRID!$B$1:$U$1)*(КАЛЕНДАРЬ!R25=GRID!$B$3:$U$3),0))*(1-GRID!$L$45))</f>
        <v>71000</v>
      </c>
      <c r="J170" s="5" cm="1">
        <f t="array" ref="J170">IF($I$2="Каникулы вместе",INDEX(GRID!$B$18:$U$29,MATCH(I$7,GRID!$A$18:$A$29,0),MATCH(1,($U$2=GRID!$B$1:$U$1)*(КАЛЕНДАРЬ!R25=GRID!$B$3:$U$3),0)),
INDEX(GRID!$B$18:$U$29,MATCH(I$7,GRID!$A$18:$A$29,0),MATCH(1,($U$2=GRID!$B$1:$U$1)*(КАЛЕНДАРЬ!R25=GRID!$B$3:$U$3),0))*(1-GRID!$L$45))</f>
        <v>76000</v>
      </c>
      <c r="K170" s="5" cm="1">
        <f t="array" ref="K170">IF($I$2="Каникулы вместе",INDEX(GRID!$B$4:$U$15,MATCH(K$7,GRID!$A$4:$A$15,0),MATCH(1,($U$2=GRID!$B$1:$U$1)*(КАЛЕНДАРЬ!R25=GRID!$B$3:$U$3),0)),
INDEX(GRID!$B$4:$U$15,MATCH(K$7,GRID!$A$4:$A$15,0),MATCH(1,($U$2=GRID!$B$1:$U$1)*(КАЛЕНДАРЬ!R25=GRID!$B$3:$U$3),0))*(1-GRID!$L$45))</f>
        <v>78200</v>
      </c>
      <c r="L170" s="5" cm="1">
        <f t="array" ref="L170">IF($I$2="Каникулы вместе",INDEX(GRID!$B$18:$U$29,MATCH(K$7,GRID!$A$18:$A$29,0),MATCH(1,($U$2=GRID!$B$1:$U$1)*(КАЛЕНДАРЬ!R25=GRID!$B$3:$U$3),0)),
INDEX(GRID!$B$18:$U$29,MATCH(K$7,GRID!$A$18:$A$29,0),MATCH(1,($U$2=GRID!$B$1:$U$1)*(КАЛЕНДАРЬ!R25=GRID!$B$3:$U$3),0))*(1-GRID!$L$45))</f>
        <v>83200</v>
      </c>
      <c r="M170" s="5" cm="1">
        <f t="array" ref="M170">IF($I$2="Каникулы вместе",INDEX(GRID!$B$4:$U$15,MATCH(M$7,GRID!$A$4:$A$15,0),MATCH(1,($U$2=GRID!$B$1:$U$1)*(КАЛЕНДАРЬ!R25=GRID!$B$3:$U$3),0)),
INDEX(GRID!$B$4:$U$15,MATCH(M$7,GRID!$A$4:$A$15,0),MATCH(1,($U$2=GRID!$B$1:$U$1)*(КАЛЕНДАРЬ!R25=GRID!$B$3:$U$3),0))*(1-GRID!$L$45))</f>
        <v>103200</v>
      </c>
      <c r="N170" s="5" cm="1">
        <f t="array" ref="N170">IF($I$2="Каникулы вместе",INDEX(GRID!$B$18:$U$29,MATCH(M$7,GRID!$A$18:$A$29,0),MATCH(1,($U$2=GRID!$B$1:$U$1)*(КАЛЕНДАРЬ!R25=GRID!$B$3:$U$3),0)),
INDEX(GRID!$B$18:$U$29,MATCH(M$7,GRID!$A$18:$A$29,0),MATCH(1,($U$2=GRID!$B$1:$U$1)*(КАЛЕНДАРЬ!R25=GRID!$B$3:$U$3),0))*(1-GRID!$L$45))</f>
        <v>108200</v>
      </c>
      <c r="O170" s="5" cm="1">
        <f t="array" ref="O170">IF($I$2="Каникулы вместе",INDEX(GRID!$B$4:$U$15,MATCH(O$7,GRID!$A$4:$A$15,0),MATCH(1,($U$2=GRID!$B$1:$U$1)*(КАЛЕНДАРЬ!R25=GRID!$B$3:$U$3),0)),
INDEX(GRID!$B$4:$U$15,MATCH(O$7,GRID!$A$4:$A$15,0),MATCH(1,($U$2=GRID!$B$1:$U$1)*(КАЛЕНДАРЬ!R25=GRID!$B$3:$U$3),0))*(1-GRID!$L$45))</f>
        <v>142800</v>
      </c>
      <c r="P170" s="5" cm="1">
        <f t="array" ref="P170">IF($I$2="Каникулы вместе",INDEX(GRID!$B$4:$U$15,MATCH(P$7,GRID!$A$4:$A$15,0),MATCH(1,($U$2=GRID!$B$1:$U$1)*(КАЛЕНДАРЬ!R25=GRID!$B$3:$U$3),0)),
INDEX(GRID!$B$4:$U$15,MATCH(P$7,GRID!$A$4:$A$15,0),MATCH(1,($U$2=GRID!$B$1:$U$1)*(КАЛЕНДАРЬ!R25=GRID!$B$3:$U$3),0))*(1-GRID!$L$45))</f>
        <v>190100</v>
      </c>
      <c r="Q170" s="5" cm="1">
        <f t="array" ref="Q170">IF($I$2="Каникулы вместе",INDEX(GRID!$B$4:$U$15,MATCH(Q$7,GRID!$A$4:$A$15,0),MATCH(1,($U$2=GRID!$B$1:$U$1)*(КАЛЕНДАРЬ!R25=GRID!$B$3:$U$3),0)),
INDEX(GRID!$B$4:$U$15,MATCH(Q$7,GRID!$A$4:$A$15,0),MATCH(1,($U$2=GRID!$B$1:$U$1)*(КАЛЕНДАРЬ!R25=GRID!$B$3:$U$3),0))*(1-GRID!$L$45))</f>
        <v>220900</v>
      </c>
      <c r="R170" s="5" cm="1">
        <f t="array" ref="R170">IF($I$2="Каникулы вместе",INDEX(GRID!$B$18:$U$29,MATCH(R$7,GRID!$A$18:$A$29,0),MATCH(1,($U$2=GRID!$B$1:$U$1)*(КАЛЕНДАРЬ!R25=GRID!$B$3:$U$3),0)),
INDEX(GRID!$B$18:$U$29,MATCH(R$7,GRID!$A$18:$A$29,0),MATCH(1,($U$2=GRID!$B$1:$U$1)*(КАЛЕНДАРЬ!R25=GRID!$B$3:$U$3),0))*(1-GRID!$L$45))</f>
        <v>251900</v>
      </c>
      <c r="S170" s="5">
        <f t="array" ref="S170">IF($I$2="Каникулы вместе",INDEX(GRID!$B$4:$U$15,MATCH(S$7,GRID!$A$4:$A$15,0),MATCH(1,($U$2=GRID!$B$1:$U$1)*(КАЛЕНДАРЬ!R25=GRID!$B$3:$U$3),0)),
INDEX(GRID!$B$4:$U$15,MATCH(S$7,GRID!$A$4:$A$15,0),MATCH(1,($U$2=GRID!$B$1:$U$1)*(КАЛЕНДАРЬ!R25=GRID!$B$3:$U$3),0))*(1-GRID!$L$41))</f>
        <v>661000</v>
      </c>
      <c r="T170" s="5">
        <f t="array" ref="T170">IF($I$2="Каникулы вместе",INDEX(GRID!$B$4:$U$15,MATCH(T$7,GRID!$A$4:$A$15,0),MATCH(1,($U$2=GRID!$B$1:$U$1)*(КАЛЕНДАРЬ!R25=GRID!$B$3:$U$3),0)),
INDEX(GRID!$B$4:$U$15,MATCH(T$7,GRID!$A$4:$A$15,0),MATCH(1,($U$2=GRID!$B$1:$U$1)*(КАЛЕНДАРЬ!R25=GRID!$B$3:$U$3),0))*(1-GRID!$L$41))</f>
        <v>814300</v>
      </c>
    </row>
    <row r="171" spans="1:20" hidden="1">
      <c r="A171" s="108" t="s">
        <v>12</v>
      </c>
      <c r="B171" s="109">
        <v>23</v>
      </c>
      <c r="C171" s="5" cm="1">
        <f t="array" ref="C171">IF($I$2="Каникулы вместе",INDEX(GRID!$B$4:$U$15,MATCH(C$7,GRID!$A$4:$A$15,0),MATCH(1,($U$2=GRID!$B$1:$U$1)*(КАЛЕНДАРЬ!R26=GRID!$B$3:$U$3),0)),
INDEX(GRID!$B$4:$U$15,MATCH(C$7,GRID!$A$4:$A$15,0),MATCH(1,($U$2=GRID!$B$1:$U$1)*(КАЛЕНДАРЬ!R26=GRID!$B$3:$U$3),0))*(1-GRID!$L$45))</f>
        <v>48100</v>
      </c>
      <c r="D171" s="5" cm="1">
        <f t="array" ref="D171">IF($I$2="Каникулы вместе",INDEX(GRID!$B$18:$U$29,MATCH(C$7,GRID!$A$18:$A$29,0),MATCH(1,($U$2=GRID!$B$1:$U$1)*(КАЛЕНДАРЬ!R26=GRID!$B$3:$U$3),0)),
INDEX(GRID!$B$18:$U$29,MATCH(C$7,GRID!$A$18:$A$29,0),MATCH(1,($U$2=GRID!$B$1:$U$1)*(КАЛЕНДАРЬ!R26=GRID!$B$3:$U$3),0))*(1-GRID!$L$45))</f>
        <v>53100</v>
      </c>
      <c r="E171" s="5" cm="1">
        <f t="array" ref="E171">IF($I$2="Каникулы вместе",INDEX(GRID!$B$4:$U$15,MATCH(E$7,GRID!$A$4:$A$15,0),MATCH(1,($U$2=GRID!$B$1:$U$1)*(КАЛЕНДАРЬ!R26=GRID!$B$3:$U$3),0)),
INDEX(GRID!$B$4:$U$15,MATCH(E$7,GRID!$A$4:$A$15,0),MATCH(1,($U$2=GRID!$B$1:$U$1)*(КАЛЕНДАРЬ!R26=GRID!$B$3:$U$3),0))*(1-GRID!$L$45))</f>
        <v>57100</v>
      </c>
      <c r="F171" s="5" cm="1">
        <f t="array" ref="F171">IF($I$2="Каникулы вместе",INDEX(GRID!$B$18:$U$29,MATCH(E$7,GRID!$A$18:$A$29,0),MATCH(1,($U$2=GRID!$B$1:$U$1)*(КАЛЕНДАРЬ!R26=GRID!$B$3:$U$3),0)),
INDEX(GRID!$B$18:$U$29,MATCH(E$7,GRID!$A$18:$A$29,0),MATCH(1,($U$2=GRID!$B$1:$U$1)*(КАЛЕНДАРЬ!R26=GRID!$B$3:$U$3),0))*(1-GRID!$L$45))</f>
        <v>62100</v>
      </c>
      <c r="G171" s="5" cm="1">
        <f t="array" ref="G171">IF($I$2="Каникулы вместе",INDEX(GRID!$B$4:$U$15,MATCH(G$7,GRID!$A$4:$A$15,0),MATCH(1,($U$2=GRID!$B$1:$U$1)*(КАЛЕНДАРЬ!R26=GRID!$B$3:$U$3),0)),
INDEX(GRID!$B$4:$U$15,MATCH(G$7,GRID!$A$4:$A$15,0),MATCH(1,($U$2=GRID!$B$1:$U$1)*(КАЛЕНДАРЬ!R26=GRID!$B$3:$U$3),0))*(1-GRID!$L$45))</f>
        <v>64000</v>
      </c>
      <c r="H171" s="5" cm="1">
        <f t="array" ref="H171">IF($I$2="Каникулы вместе",INDEX(GRID!$B$18:$U$29,MATCH(G$7,GRID!$A$18:$A$29,0),MATCH(1,($U$2=GRID!$B$1:$U$1)*(КАЛЕНДАРЬ!R26=GRID!$B$3:$U$3),0)),
INDEX(GRID!$B$18:$U$29,MATCH(G$7,GRID!$A$18:$A$29,0),MATCH(1,($U$2=GRID!$B$1:$U$1)*(КАЛЕНДАРЬ!R26=GRID!$B$3:$U$3),0))*(1-GRID!$L$45))</f>
        <v>69000</v>
      </c>
      <c r="I171" s="5" cm="1">
        <f t="array" ref="I171">IF($I$2="Каникулы вместе",INDEX(GRID!$B$4:$U$15,MATCH(I$7,GRID!$A$4:$A$15,0),MATCH(1,($U$2=GRID!$B$1:$U$1)*(КАЛЕНДАРЬ!R26=GRID!$B$3:$U$3),0)),
INDEX(GRID!$B$4:$U$15,MATCH(I$7,GRID!$A$4:$A$15,0),MATCH(1,($U$2=GRID!$B$1:$U$1)*(КАЛЕНДАРЬ!R26=GRID!$B$3:$U$3),0))*(1-GRID!$L$45))</f>
        <v>71000</v>
      </c>
      <c r="J171" s="5" cm="1">
        <f t="array" ref="J171">IF($I$2="Каникулы вместе",INDEX(GRID!$B$18:$U$29,MATCH(I$7,GRID!$A$18:$A$29,0),MATCH(1,($U$2=GRID!$B$1:$U$1)*(КАЛЕНДАРЬ!R26=GRID!$B$3:$U$3),0)),
INDEX(GRID!$B$18:$U$29,MATCH(I$7,GRID!$A$18:$A$29,0),MATCH(1,($U$2=GRID!$B$1:$U$1)*(КАЛЕНДАРЬ!R26=GRID!$B$3:$U$3),0))*(1-GRID!$L$45))</f>
        <v>76000</v>
      </c>
      <c r="K171" s="5" cm="1">
        <f t="array" ref="K171">IF($I$2="Каникулы вместе",INDEX(GRID!$B$4:$U$15,MATCH(K$7,GRID!$A$4:$A$15,0),MATCH(1,($U$2=GRID!$B$1:$U$1)*(КАЛЕНДАРЬ!R26=GRID!$B$3:$U$3),0)),
INDEX(GRID!$B$4:$U$15,MATCH(K$7,GRID!$A$4:$A$15,0),MATCH(1,($U$2=GRID!$B$1:$U$1)*(КАЛЕНДАРЬ!R26=GRID!$B$3:$U$3),0))*(1-GRID!$L$45))</f>
        <v>78200</v>
      </c>
      <c r="L171" s="5" cm="1">
        <f t="array" ref="L171">IF($I$2="Каникулы вместе",INDEX(GRID!$B$18:$U$29,MATCH(K$7,GRID!$A$18:$A$29,0),MATCH(1,($U$2=GRID!$B$1:$U$1)*(КАЛЕНДАРЬ!R26=GRID!$B$3:$U$3),0)),
INDEX(GRID!$B$18:$U$29,MATCH(K$7,GRID!$A$18:$A$29,0),MATCH(1,($U$2=GRID!$B$1:$U$1)*(КАЛЕНДАРЬ!R26=GRID!$B$3:$U$3),0))*(1-GRID!$L$45))</f>
        <v>83200</v>
      </c>
      <c r="M171" s="5" cm="1">
        <f t="array" ref="M171">IF($I$2="Каникулы вместе",INDEX(GRID!$B$4:$U$15,MATCH(M$7,GRID!$A$4:$A$15,0),MATCH(1,($U$2=GRID!$B$1:$U$1)*(КАЛЕНДАРЬ!R26=GRID!$B$3:$U$3),0)),
INDEX(GRID!$B$4:$U$15,MATCH(M$7,GRID!$A$4:$A$15,0),MATCH(1,($U$2=GRID!$B$1:$U$1)*(КАЛЕНДАРЬ!R26=GRID!$B$3:$U$3),0))*(1-GRID!$L$45))</f>
        <v>103200</v>
      </c>
      <c r="N171" s="5" cm="1">
        <f t="array" ref="N171">IF($I$2="Каникулы вместе",INDEX(GRID!$B$18:$U$29,MATCH(M$7,GRID!$A$18:$A$29,0),MATCH(1,($U$2=GRID!$B$1:$U$1)*(КАЛЕНДАРЬ!R26=GRID!$B$3:$U$3),0)),
INDEX(GRID!$B$18:$U$29,MATCH(M$7,GRID!$A$18:$A$29,0),MATCH(1,($U$2=GRID!$B$1:$U$1)*(КАЛЕНДАРЬ!R26=GRID!$B$3:$U$3),0))*(1-GRID!$L$45))</f>
        <v>108200</v>
      </c>
      <c r="O171" s="5" cm="1">
        <f t="array" ref="O171">IF($I$2="Каникулы вместе",INDEX(GRID!$B$4:$U$15,MATCH(O$7,GRID!$A$4:$A$15,0),MATCH(1,($U$2=GRID!$B$1:$U$1)*(КАЛЕНДАРЬ!R26=GRID!$B$3:$U$3),0)),
INDEX(GRID!$B$4:$U$15,MATCH(O$7,GRID!$A$4:$A$15,0),MATCH(1,($U$2=GRID!$B$1:$U$1)*(КАЛЕНДАРЬ!R26=GRID!$B$3:$U$3),0))*(1-GRID!$L$45))</f>
        <v>142800</v>
      </c>
      <c r="P171" s="5" cm="1">
        <f t="array" ref="P171">IF($I$2="Каникулы вместе",INDEX(GRID!$B$4:$U$15,MATCH(P$7,GRID!$A$4:$A$15,0),MATCH(1,($U$2=GRID!$B$1:$U$1)*(КАЛЕНДАРЬ!R26=GRID!$B$3:$U$3),0)),
INDEX(GRID!$B$4:$U$15,MATCH(P$7,GRID!$A$4:$A$15,0),MATCH(1,($U$2=GRID!$B$1:$U$1)*(КАЛЕНДАРЬ!R26=GRID!$B$3:$U$3),0))*(1-GRID!$L$45))</f>
        <v>190100</v>
      </c>
      <c r="Q171" s="5" cm="1">
        <f t="array" ref="Q171">IF($I$2="Каникулы вместе",INDEX(GRID!$B$4:$U$15,MATCH(Q$7,GRID!$A$4:$A$15,0),MATCH(1,($U$2=GRID!$B$1:$U$1)*(КАЛЕНДАРЬ!R26=GRID!$B$3:$U$3),0)),
INDEX(GRID!$B$4:$U$15,MATCH(Q$7,GRID!$A$4:$A$15,0),MATCH(1,($U$2=GRID!$B$1:$U$1)*(КАЛЕНДАРЬ!R26=GRID!$B$3:$U$3),0))*(1-GRID!$L$45))</f>
        <v>220900</v>
      </c>
      <c r="R171" s="5" cm="1">
        <f t="array" ref="R171">IF($I$2="Каникулы вместе",INDEX(GRID!$B$18:$U$29,MATCH(R$7,GRID!$A$18:$A$29,0),MATCH(1,($U$2=GRID!$B$1:$U$1)*(КАЛЕНДАРЬ!R26=GRID!$B$3:$U$3),0)),
INDEX(GRID!$B$18:$U$29,MATCH(R$7,GRID!$A$18:$A$29,0),MATCH(1,($U$2=GRID!$B$1:$U$1)*(КАЛЕНДАРЬ!R26=GRID!$B$3:$U$3),0))*(1-GRID!$L$45))</f>
        <v>251900</v>
      </c>
      <c r="S171" s="5">
        <f t="array" ref="S171">IF($I$2="Каникулы вместе",INDEX(GRID!$B$4:$U$15,MATCH(S$7,GRID!$A$4:$A$15,0),MATCH(1,($U$2=GRID!$B$1:$U$1)*(КАЛЕНДАРЬ!R26=GRID!$B$3:$U$3),0)),
INDEX(GRID!$B$4:$U$15,MATCH(S$7,GRID!$A$4:$A$15,0),MATCH(1,($U$2=GRID!$B$1:$U$1)*(КАЛЕНДАРЬ!R26=GRID!$B$3:$U$3),0))*(1-GRID!$L$41))</f>
        <v>661000</v>
      </c>
      <c r="T171" s="5">
        <f t="array" ref="T171">IF($I$2="Каникулы вместе",INDEX(GRID!$B$4:$U$15,MATCH(T$7,GRID!$A$4:$A$15,0),MATCH(1,($U$2=GRID!$B$1:$U$1)*(КАЛЕНДАРЬ!R26=GRID!$B$3:$U$3),0)),
INDEX(GRID!$B$4:$U$15,MATCH(T$7,GRID!$A$4:$A$15,0),MATCH(1,($U$2=GRID!$B$1:$U$1)*(КАЛЕНДАРЬ!R26=GRID!$B$3:$U$3),0))*(1-GRID!$L$41))</f>
        <v>814300</v>
      </c>
    </row>
    <row r="172" spans="1:20" hidden="1">
      <c r="A172" s="108" t="s">
        <v>13</v>
      </c>
      <c r="B172" s="109">
        <v>24</v>
      </c>
      <c r="C172" s="5" cm="1">
        <f t="array" ref="C172">IF($I$2="Каникулы вместе",INDEX(GRID!$B$4:$U$15,MATCH(C$7,GRID!$A$4:$A$15,0),MATCH(1,($U$2=GRID!$B$1:$U$1)*(КАЛЕНДАРЬ!R27=GRID!$B$3:$U$3),0)),
INDEX(GRID!$B$4:$U$15,MATCH(C$7,GRID!$A$4:$A$15,0),MATCH(1,($U$2=GRID!$B$1:$U$1)*(КАЛЕНДАРЬ!R27=GRID!$B$3:$U$3),0))*(1-GRID!$L$45))</f>
        <v>48100</v>
      </c>
      <c r="D172" s="5" cm="1">
        <f t="array" ref="D172">IF($I$2="Каникулы вместе",INDEX(GRID!$B$18:$U$29,MATCH(C$7,GRID!$A$18:$A$29,0),MATCH(1,($U$2=GRID!$B$1:$U$1)*(КАЛЕНДАРЬ!R27=GRID!$B$3:$U$3),0)),
INDEX(GRID!$B$18:$U$29,MATCH(C$7,GRID!$A$18:$A$29,0),MATCH(1,($U$2=GRID!$B$1:$U$1)*(КАЛЕНДАРЬ!R27=GRID!$B$3:$U$3),0))*(1-GRID!$L$45))</f>
        <v>53100</v>
      </c>
      <c r="E172" s="5" cm="1">
        <f t="array" ref="E172">IF($I$2="Каникулы вместе",INDEX(GRID!$B$4:$U$15,MATCH(E$7,GRID!$A$4:$A$15,0),MATCH(1,($U$2=GRID!$B$1:$U$1)*(КАЛЕНДАРЬ!R27=GRID!$B$3:$U$3),0)),
INDEX(GRID!$B$4:$U$15,MATCH(E$7,GRID!$A$4:$A$15,0),MATCH(1,($U$2=GRID!$B$1:$U$1)*(КАЛЕНДАРЬ!R27=GRID!$B$3:$U$3),0))*(1-GRID!$L$45))</f>
        <v>57100</v>
      </c>
      <c r="F172" s="5" cm="1">
        <f t="array" ref="F172">IF($I$2="Каникулы вместе",INDEX(GRID!$B$18:$U$29,MATCH(E$7,GRID!$A$18:$A$29,0),MATCH(1,($U$2=GRID!$B$1:$U$1)*(КАЛЕНДАРЬ!R27=GRID!$B$3:$U$3),0)),
INDEX(GRID!$B$18:$U$29,MATCH(E$7,GRID!$A$18:$A$29,0),MATCH(1,($U$2=GRID!$B$1:$U$1)*(КАЛЕНДАРЬ!R27=GRID!$B$3:$U$3),0))*(1-GRID!$L$45))</f>
        <v>62100</v>
      </c>
      <c r="G172" s="5" cm="1">
        <f t="array" ref="G172">IF($I$2="Каникулы вместе",INDEX(GRID!$B$4:$U$15,MATCH(G$7,GRID!$A$4:$A$15,0),MATCH(1,($U$2=GRID!$B$1:$U$1)*(КАЛЕНДАРЬ!R27=GRID!$B$3:$U$3),0)),
INDEX(GRID!$B$4:$U$15,MATCH(G$7,GRID!$A$4:$A$15,0),MATCH(1,($U$2=GRID!$B$1:$U$1)*(КАЛЕНДАРЬ!R27=GRID!$B$3:$U$3),0))*(1-GRID!$L$45))</f>
        <v>64000</v>
      </c>
      <c r="H172" s="5" cm="1">
        <f t="array" ref="H172">IF($I$2="Каникулы вместе",INDEX(GRID!$B$18:$U$29,MATCH(G$7,GRID!$A$18:$A$29,0),MATCH(1,($U$2=GRID!$B$1:$U$1)*(КАЛЕНДАРЬ!R27=GRID!$B$3:$U$3),0)),
INDEX(GRID!$B$18:$U$29,MATCH(G$7,GRID!$A$18:$A$29,0),MATCH(1,($U$2=GRID!$B$1:$U$1)*(КАЛЕНДАРЬ!R27=GRID!$B$3:$U$3),0))*(1-GRID!$L$45))</f>
        <v>69000</v>
      </c>
      <c r="I172" s="5" cm="1">
        <f t="array" ref="I172">IF($I$2="Каникулы вместе",INDEX(GRID!$B$4:$U$15,MATCH(I$7,GRID!$A$4:$A$15,0),MATCH(1,($U$2=GRID!$B$1:$U$1)*(КАЛЕНДАРЬ!R27=GRID!$B$3:$U$3),0)),
INDEX(GRID!$B$4:$U$15,MATCH(I$7,GRID!$A$4:$A$15,0),MATCH(1,($U$2=GRID!$B$1:$U$1)*(КАЛЕНДАРЬ!R27=GRID!$B$3:$U$3),0))*(1-GRID!$L$45))</f>
        <v>71000</v>
      </c>
      <c r="J172" s="5" cm="1">
        <f t="array" ref="J172">IF($I$2="Каникулы вместе",INDEX(GRID!$B$18:$U$29,MATCH(I$7,GRID!$A$18:$A$29,0),MATCH(1,($U$2=GRID!$B$1:$U$1)*(КАЛЕНДАРЬ!R27=GRID!$B$3:$U$3),0)),
INDEX(GRID!$B$18:$U$29,MATCH(I$7,GRID!$A$18:$A$29,0),MATCH(1,($U$2=GRID!$B$1:$U$1)*(КАЛЕНДАРЬ!R27=GRID!$B$3:$U$3),0))*(1-GRID!$L$45))</f>
        <v>76000</v>
      </c>
      <c r="K172" s="5" cm="1">
        <f t="array" ref="K172">IF($I$2="Каникулы вместе",INDEX(GRID!$B$4:$U$15,MATCH(K$7,GRID!$A$4:$A$15,0),MATCH(1,($U$2=GRID!$B$1:$U$1)*(КАЛЕНДАРЬ!R27=GRID!$B$3:$U$3),0)),
INDEX(GRID!$B$4:$U$15,MATCH(K$7,GRID!$A$4:$A$15,0),MATCH(1,($U$2=GRID!$B$1:$U$1)*(КАЛЕНДАРЬ!R27=GRID!$B$3:$U$3),0))*(1-GRID!$L$45))</f>
        <v>78200</v>
      </c>
      <c r="L172" s="5" cm="1">
        <f t="array" ref="L172">IF($I$2="Каникулы вместе",INDEX(GRID!$B$18:$U$29,MATCH(K$7,GRID!$A$18:$A$29,0),MATCH(1,($U$2=GRID!$B$1:$U$1)*(КАЛЕНДАРЬ!R27=GRID!$B$3:$U$3),0)),
INDEX(GRID!$B$18:$U$29,MATCH(K$7,GRID!$A$18:$A$29,0),MATCH(1,($U$2=GRID!$B$1:$U$1)*(КАЛЕНДАРЬ!R27=GRID!$B$3:$U$3),0))*(1-GRID!$L$45))</f>
        <v>83200</v>
      </c>
      <c r="M172" s="5" cm="1">
        <f t="array" ref="M172">IF($I$2="Каникулы вместе",INDEX(GRID!$B$4:$U$15,MATCH(M$7,GRID!$A$4:$A$15,0),MATCH(1,($U$2=GRID!$B$1:$U$1)*(КАЛЕНДАРЬ!R27=GRID!$B$3:$U$3),0)),
INDEX(GRID!$B$4:$U$15,MATCH(M$7,GRID!$A$4:$A$15,0),MATCH(1,($U$2=GRID!$B$1:$U$1)*(КАЛЕНДАРЬ!R27=GRID!$B$3:$U$3),0))*(1-GRID!$L$45))</f>
        <v>103200</v>
      </c>
      <c r="N172" s="5" cm="1">
        <f t="array" ref="N172">IF($I$2="Каникулы вместе",INDEX(GRID!$B$18:$U$29,MATCH(M$7,GRID!$A$18:$A$29,0),MATCH(1,($U$2=GRID!$B$1:$U$1)*(КАЛЕНДАРЬ!R27=GRID!$B$3:$U$3),0)),
INDEX(GRID!$B$18:$U$29,MATCH(M$7,GRID!$A$18:$A$29,0),MATCH(1,($U$2=GRID!$B$1:$U$1)*(КАЛЕНДАРЬ!R27=GRID!$B$3:$U$3),0))*(1-GRID!$L$45))</f>
        <v>108200</v>
      </c>
      <c r="O172" s="5" cm="1">
        <f t="array" ref="O172">IF($I$2="Каникулы вместе",INDEX(GRID!$B$4:$U$15,MATCH(O$7,GRID!$A$4:$A$15,0),MATCH(1,($U$2=GRID!$B$1:$U$1)*(КАЛЕНДАРЬ!R27=GRID!$B$3:$U$3),0)),
INDEX(GRID!$B$4:$U$15,MATCH(O$7,GRID!$A$4:$A$15,0),MATCH(1,($U$2=GRID!$B$1:$U$1)*(КАЛЕНДАРЬ!R27=GRID!$B$3:$U$3),0))*(1-GRID!$L$45))</f>
        <v>142800</v>
      </c>
      <c r="P172" s="5" cm="1">
        <f t="array" ref="P172">IF($I$2="Каникулы вместе",INDEX(GRID!$B$4:$U$15,MATCH(P$7,GRID!$A$4:$A$15,0),MATCH(1,($U$2=GRID!$B$1:$U$1)*(КАЛЕНДАРЬ!R27=GRID!$B$3:$U$3),0)),
INDEX(GRID!$B$4:$U$15,MATCH(P$7,GRID!$A$4:$A$15,0),MATCH(1,($U$2=GRID!$B$1:$U$1)*(КАЛЕНДАРЬ!R27=GRID!$B$3:$U$3),0))*(1-GRID!$L$45))</f>
        <v>190100</v>
      </c>
      <c r="Q172" s="5" cm="1">
        <f t="array" ref="Q172">IF($I$2="Каникулы вместе",INDEX(GRID!$B$4:$U$15,MATCH(Q$7,GRID!$A$4:$A$15,0),MATCH(1,($U$2=GRID!$B$1:$U$1)*(КАЛЕНДАРЬ!R27=GRID!$B$3:$U$3),0)),
INDEX(GRID!$B$4:$U$15,MATCH(Q$7,GRID!$A$4:$A$15,0),MATCH(1,($U$2=GRID!$B$1:$U$1)*(КАЛЕНДАРЬ!R27=GRID!$B$3:$U$3),0))*(1-GRID!$L$45))</f>
        <v>220900</v>
      </c>
      <c r="R172" s="5" cm="1">
        <f t="array" ref="R172">IF($I$2="Каникулы вместе",INDEX(GRID!$B$18:$U$29,MATCH(R$7,GRID!$A$18:$A$29,0),MATCH(1,($U$2=GRID!$B$1:$U$1)*(КАЛЕНДАРЬ!R27=GRID!$B$3:$U$3),0)),
INDEX(GRID!$B$18:$U$29,MATCH(R$7,GRID!$A$18:$A$29,0),MATCH(1,($U$2=GRID!$B$1:$U$1)*(КАЛЕНДАРЬ!R27=GRID!$B$3:$U$3),0))*(1-GRID!$L$45))</f>
        <v>251900</v>
      </c>
      <c r="S172" s="5">
        <f t="array" ref="S172">IF($I$2="Каникулы вместе",INDEX(GRID!$B$4:$U$15,MATCH(S$7,GRID!$A$4:$A$15,0),MATCH(1,($U$2=GRID!$B$1:$U$1)*(КАЛЕНДАРЬ!R27=GRID!$B$3:$U$3),0)),
INDEX(GRID!$B$4:$U$15,MATCH(S$7,GRID!$A$4:$A$15,0),MATCH(1,($U$2=GRID!$B$1:$U$1)*(КАЛЕНДАРЬ!R27=GRID!$B$3:$U$3),0))*(1-GRID!$L$41))</f>
        <v>661000</v>
      </c>
      <c r="T172" s="5">
        <f t="array" ref="T172">IF($I$2="Каникулы вместе",INDEX(GRID!$B$4:$U$15,MATCH(T$7,GRID!$A$4:$A$15,0),MATCH(1,($U$2=GRID!$B$1:$U$1)*(КАЛЕНДАРЬ!R27=GRID!$B$3:$U$3),0)),
INDEX(GRID!$B$4:$U$15,MATCH(T$7,GRID!$A$4:$A$15,0),MATCH(1,($U$2=GRID!$B$1:$U$1)*(КАЛЕНДАРЬ!R27=GRID!$B$3:$U$3),0))*(1-GRID!$L$41))</f>
        <v>814300</v>
      </c>
    </row>
    <row r="173" spans="1:20" hidden="1">
      <c r="A173" s="108" t="s">
        <v>14</v>
      </c>
      <c r="B173" s="109">
        <v>25</v>
      </c>
      <c r="C173" s="5" cm="1">
        <f t="array" ref="C173">IF($I$2="Каникулы вместе",INDEX(GRID!$B$4:$U$15,MATCH(C$7,GRID!$A$4:$A$15,0),MATCH(1,($U$2=GRID!$B$1:$U$1)*(КАЛЕНДАРЬ!R28=GRID!$B$3:$U$3),0)),
INDEX(GRID!$B$4:$U$15,MATCH(C$7,GRID!$A$4:$A$15,0),MATCH(1,($U$2=GRID!$B$1:$U$1)*(КАЛЕНДАРЬ!R28=GRID!$B$3:$U$3),0))*(1-GRID!$L$45))</f>
        <v>48100</v>
      </c>
      <c r="D173" s="5" cm="1">
        <f t="array" ref="D173">IF($I$2="Каникулы вместе",INDEX(GRID!$B$18:$U$29,MATCH(C$7,GRID!$A$18:$A$29,0),MATCH(1,($U$2=GRID!$B$1:$U$1)*(КАЛЕНДАРЬ!R28=GRID!$B$3:$U$3),0)),
INDEX(GRID!$B$18:$U$29,MATCH(C$7,GRID!$A$18:$A$29,0),MATCH(1,($U$2=GRID!$B$1:$U$1)*(КАЛЕНДАРЬ!R28=GRID!$B$3:$U$3),0))*(1-GRID!$L$45))</f>
        <v>53100</v>
      </c>
      <c r="E173" s="5" cm="1">
        <f t="array" ref="E173">IF($I$2="Каникулы вместе",INDEX(GRID!$B$4:$U$15,MATCH(E$7,GRID!$A$4:$A$15,0),MATCH(1,($U$2=GRID!$B$1:$U$1)*(КАЛЕНДАРЬ!R28=GRID!$B$3:$U$3),0)),
INDEX(GRID!$B$4:$U$15,MATCH(E$7,GRID!$A$4:$A$15,0),MATCH(1,($U$2=GRID!$B$1:$U$1)*(КАЛЕНДАРЬ!R28=GRID!$B$3:$U$3),0))*(1-GRID!$L$45))</f>
        <v>57100</v>
      </c>
      <c r="F173" s="5" cm="1">
        <f t="array" ref="F173">IF($I$2="Каникулы вместе",INDEX(GRID!$B$18:$U$29,MATCH(E$7,GRID!$A$18:$A$29,0),MATCH(1,($U$2=GRID!$B$1:$U$1)*(КАЛЕНДАРЬ!R28=GRID!$B$3:$U$3),0)),
INDEX(GRID!$B$18:$U$29,MATCH(E$7,GRID!$A$18:$A$29,0),MATCH(1,($U$2=GRID!$B$1:$U$1)*(КАЛЕНДАРЬ!R28=GRID!$B$3:$U$3),0))*(1-GRID!$L$45))</f>
        <v>62100</v>
      </c>
      <c r="G173" s="5" cm="1">
        <f t="array" ref="G173">IF($I$2="Каникулы вместе",INDEX(GRID!$B$4:$U$15,MATCH(G$7,GRID!$A$4:$A$15,0),MATCH(1,($U$2=GRID!$B$1:$U$1)*(КАЛЕНДАРЬ!R28=GRID!$B$3:$U$3),0)),
INDEX(GRID!$B$4:$U$15,MATCH(G$7,GRID!$A$4:$A$15,0),MATCH(1,($U$2=GRID!$B$1:$U$1)*(КАЛЕНДАРЬ!R28=GRID!$B$3:$U$3),0))*(1-GRID!$L$45))</f>
        <v>64000</v>
      </c>
      <c r="H173" s="5" cm="1">
        <f t="array" ref="H173">IF($I$2="Каникулы вместе",INDEX(GRID!$B$18:$U$29,MATCH(G$7,GRID!$A$18:$A$29,0),MATCH(1,($U$2=GRID!$B$1:$U$1)*(КАЛЕНДАРЬ!R28=GRID!$B$3:$U$3),0)),
INDEX(GRID!$B$18:$U$29,MATCH(G$7,GRID!$A$18:$A$29,0),MATCH(1,($U$2=GRID!$B$1:$U$1)*(КАЛЕНДАРЬ!R28=GRID!$B$3:$U$3),0))*(1-GRID!$L$45))</f>
        <v>69000</v>
      </c>
      <c r="I173" s="5" cm="1">
        <f t="array" ref="I173">IF($I$2="Каникулы вместе",INDEX(GRID!$B$4:$U$15,MATCH(I$7,GRID!$A$4:$A$15,0),MATCH(1,($U$2=GRID!$B$1:$U$1)*(КАЛЕНДАРЬ!R28=GRID!$B$3:$U$3),0)),
INDEX(GRID!$B$4:$U$15,MATCH(I$7,GRID!$A$4:$A$15,0),MATCH(1,($U$2=GRID!$B$1:$U$1)*(КАЛЕНДАРЬ!R28=GRID!$B$3:$U$3),0))*(1-GRID!$L$45))</f>
        <v>71000</v>
      </c>
      <c r="J173" s="5" cm="1">
        <f t="array" ref="J173">IF($I$2="Каникулы вместе",INDEX(GRID!$B$18:$U$29,MATCH(I$7,GRID!$A$18:$A$29,0),MATCH(1,($U$2=GRID!$B$1:$U$1)*(КАЛЕНДАРЬ!R28=GRID!$B$3:$U$3),0)),
INDEX(GRID!$B$18:$U$29,MATCH(I$7,GRID!$A$18:$A$29,0),MATCH(1,($U$2=GRID!$B$1:$U$1)*(КАЛЕНДАРЬ!R28=GRID!$B$3:$U$3),0))*(1-GRID!$L$45))</f>
        <v>76000</v>
      </c>
      <c r="K173" s="5" cm="1">
        <f t="array" ref="K173">IF($I$2="Каникулы вместе",INDEX(GRID!$B$4:$U$15,MATCH(K$7,GRID!$A$4:$A$15,0),MATCH(1,($U$2=GRID!$B$1:$U$1)*(КАЛЕНДАРЬ!R28=GRID!$B$3:$U$3),0)),
INDEX(GRID!$B$4:$U$15,MATCH(K$7,GRID!$A$4:$A$15,0),MATCH(1,($U$2=GRID!$B$1:$U$1)*(КАЛЕНДАРЬ!R28=GRID!$B$3:$U$3),0))*(1-GRID!$L$45))</f>
        <v>78200</v>
      </c>
      <c r="L173" s="5" cm="1">
        <f t="array" ref="L173">IF($I$2="Каникулы вместе",INDEX(GRID!$B$18:$U$29,MATCH(K$7,GRID!$A$18:$A$29,0),MATCH(1,($U$2=GRID!$B$1:$U$1)*(КАЛЕНДАРЬ!R28=GRID!$B$3:$U$3),0)),
INDEX(GRID!$B$18:$U$29,MATCH(K$7,GRID!$A$18:$A$29,0),MATCH(1,($U$2=GRID!$B$1:$U$1)*(КАЛЕНДАРЬ!R28=GRID!$B$3:$U$3),0))*(1-GRID!$L$45))</f>
        <v>83200</v>
      </c>
      <c r="M173" s="5" cm="1">
        <f t="array" ref="M173">IF($I$2="Каникулы вместе",INDEX(GRID!$B$4:$U$15,MATCH(M$7,GRID!$A$4:$A$15,0),MATCH(1,($U$2=GRID!$B$1:$U$1)*(КАЛЕНДАРЬ!R28=GRID!$B$3:$U$3),0)),
INDEX(GRID!$B$4:$U$15,MATCH(M$7,GRID!$A$4:$A$15,0),MATCH(1,($U$2=GRID!$B$1:$U$1)*(КАЛЕНДАРЬ!R28=GRID!$B$3:$U$3),0))*(1-GRID!$L$45))</f>
        <v>103200</v>
      </c>
      <c r="N173" s="5" cm="1">
        <f t="array" ref="N173">IF($I$2="Каникулы вместе",INDEX(GRID!$B$18:$U$29,MATCH(M$7,GRID!$A$18:$A$29,0),MATCH(1,($U$2=GRID!$B$1:$U$1)*(КАЛЕНДАРЬ!R28=GRID!$B$3:$U$3),0)),
INDEX(GRID!$B$18:$U$29,MATCH(M$7,GRID!$A$18:$A$29,0),MATCH(1,($U$2=GRID!$B$1:$U$1)*(КАЛЕНДАРЬ!R28=GRID!$B$3:$U$3),0))*(1-GRID!$L$45))</f>
        <v>108200</v>
      </c>
      <c r="O173" s="5" cm="1">
        <f t="array" ref="O173">IF($I$2="Каникулы вместе",INDEX(GRID!$B$4:$U$15,MATCH(O$7,GRID!$A$4:$A$15,0),MATCH(1,($U$2=GRID!$B$1:$U$1)*(КАЛЕНДАРЬ!R28=GRID!$B$3:$U$3),0)),
INDEX(GRID!$B$4:$U$15,MATCH(O$7,GRID!$A$4:$A$15,0),MATCH(1,($U$2=GRID!$B$1:$U$1)*(КАЛЕНДАРЬ!R28=GRID!$B$3:$U$3),0))*(1-GRID!$L$45))</f>
        <v>142800</v>
      </c>
      <c r="P173" s="5" cm="1">
        <f t="array" ref="P173">IF($I$2="Каникулы вместе",INDEX(GRID!$B$4:$U$15,MATCH(P$7,GRID!$A$4:$A$15,0),MATCH(1,($U$2=GRID!$B$1:$U$1)*(КАЛЕНДАРЬ!R28=GRID!$B$3:$U$3),0)),
INDEX(GRID!$B$4:$U$15,MATCH(P$7,GRID!$A$4:$A$15,0),MATCH(1,($U$2=GRID!$B$1:$U$1)*(КАЛЕНДАРЬ!R28=GRID!$B$3:$U$3),0))*(1-GRID!$L$45))</f>
        <v>190100</v>
      </c>
      <c r="Q173" s="5" cm="1">
        <f t="array" ref="Q173">IF($I$2="Каникулы вместе",INDEX(GRID!$B$4:$U$15,MATCH(Q$7,GRID!$A$4:$A$15,0),MATCH(1,($U$2=GRID!$B$1:$U$1)*(КАЛЕНДАРЬ!R28=GRID!$B$3:$U$3),0)),
INDEX(GRID!$B$4:$U$15,MATCH(Q$7,GRID!$A$4:$A$15,0),MATCH(1,($U$2=GRID!$B$1:$U$1)*(КАЛЕНДАРЬ!R28=GRID!$B$3:$U$3),0))*(1-GRID!$L$45))</f>
        <v>220900</v>
      </c>
      <c r="R173" s="5" cm="1">
        <f t="array" ref="R173">IF($I$2="Каникулы вместе",INDEX(GRID!$B$18:$U$29,MATCH(R$7,GRID!$A$18:$A$29,0),MATCH(1,($U$2=GRID!$B$1:$U$1)*(КАЛЕНДАРЬ!R28=GRID!$B$3:$U$3),0)),
INDEX(GRID!$B$18:$U$29,MATCH(R$7,GRID!$A$18:$A$29,0),MATCH(1,($U$2=GRID!$B$1:$U$1)*(КАЛЕНДАРЬ!R28=GRID!$B$3:$U$3),0))*(1-GRID!$L$45))</f>
        <v>251900</v>
      </c>
      <c r="S173" s="5">
        <f t="array" ref="S173">IF($I$2="Каникулы вместе",INDEX(GRID!$B$4:$U$15,MATCH(S$7,GRID!$A$4:$A$15,0),MATCH(1,($U$2=GRID!$B$1:$U$1)*(КАЛЕНДАРЬ!R28=GRID!$B$3:$U$3),0)),
INDEX(GRID!$B$4:$U$15,MATCH(S$7,GRID!$A$4:$A$15,0),MATCH(1,($U$2=GRID!$B$1:$U$1)*(КАЛЕНДАРЬ!R28=GRID!$B$3:$U$3),0))*(1-GRID!$L$41))</f>
        <v>661000</v>
      </c>
      <c r="T173" s="5">
        <f t="array" ref="T173">IF($I$2="Каникулы вместе",INDEX(GRID!$B$4:$U$15,MATCH(T$7,GRID!$A$4:$A$15,0),MATCH(1,($U$2=GRID!$B$1:$U$1)*(КАЛЕНДАРЬ!R28=GRID!$B$3:$U$3),0)),
INDEX(GRID!$B$4:$U$15,MATCH(T$7,GRID!$A$4:$A$15,0),MATCH(1,($U$2=GRID!$B$1:$U$1)*(КАЛЕНДАРЬ!R28=GRID!$B$3:$U$3),0))*(1-GRID!$L$41))</f>
        <v>814300</v>
      </c>
    </row>
    <row r="174" spans="1:20" hidden="1">
      <c r="A174" s="108" t="s">
        <v>15</v>
      </c>
      <c r="B174" s="109">
        <v>26</v>
      </c>
      <c r="C174" s="5" cm="1">
        <f t="array" ref="C174">IF($I$2="Каникулы вместе",INDEX(GRID!$B$4:$U$15,MATCH(C$7,GRID!$A$4:$A$15,0),MATCH(1,($U$2=GRID!$B$1:$U$1)*(КАЛЕНДАРЬ!R29=GRID!$B$3:$U$3),0)),
INDEX(GRID!$B$4:$U$15,MATCH(C$7,GRID!$A$4:$A$15,0),MATCH(1,($U$2=GRID!$B$1:$U$1)*(КАЛЕНДАРЬ!R29=GRID!$B$3:$U$3),0))*(1-GRID!$L$45))</f>
        <v>48100</v>
      </c>
      <c r="D174" s="5" cm="1">
        <f t="array" ref="D174">IF($I$2="Каникулы вместе",INDEX(GRID!$B$18:$U$29,MATCH(C$7,GRID!$A$18:$A$29,0),MATCH(1,($U$2=GRID!$B$1:$U$1)*(КАЛЕНДАРЬ!R29=GRID!$B$3:$U$3),0)),
INDEX(GRID!$B$18:$U$29,MATCH(C$7,GRID!$A$18:$A$29,0),MATCH(1,($U$2=GRID!$B$1:$U$1)*(КАЛЕНДАРЬ!R29=GRID!$B$3:$U$3),0))*(1-GRID!$L$45))</f>
        <v>53100</v>
      </c>
      <c r="E174" s="5" cm="1">
        <f t="array" ref="E174">IF($I$2="Каникулы вместе",INDEX(GRID!$B$4:$U$15,MATCH(E$7,GRID!$A$4:$A$15,0),MATCH(1,($U$2=GRID!$B$1:$U$1)*(КАЛЕНДАРЬ!R29=GRID!$B$3:$U$3),0)),
INDEX(GRID!$B$4:$U$15,MATCH(E$7,GRID!$A$4:$A$15,0),MATCH(1,($U$2=GRID!$B$1:$U$1)*(КАЛЕНДАРЬ!R29=GRID!$B$3:$U$3),0))*(1-GRID!$L$45))</f>
        <v>57100</v>
      </c>
      <c r="F174" s="5" cm="1">
        <f t="array" ref="F174">IF($I$2="Каникулы вместе",INDEX(GRID!$B$18:$U$29,MATCH(E$7,GRID!$A$18:$A$29,0),MATCH(1,($U$2=GRID!$B$1:$U$1)*(КАЛЕНДАРЬ!R29=GRID!$B$3:$U$3),0)),
INDEX(GRID!$B$18:$U$29,MATCH(E$7,GRID!$A$18:$A$29,0),MATCH(1,($U$2=GRID!$B$1:$U$1)*(КАЛЕНДАРЬ!R29=GRID!$B$3:$U$3),0))*(1-GRID!$L$45))</f>
        <v>62100</v>
      </c>
      <c r="G174" s="5" cm="1">
        <f t="array" ref="G174">IF($I$2="Каникулы вместе",INDEX(GRID!$B$4:$U$15,MATCH(G$7,GRID!$A$4:$A$15,0),MATCH(1,($U$2=GRID!$B$1:$U$1)*(КАЛЕНДАРЬ!R29=GRID!$B$3:$U$3),0)),
INDEX(GRID!$B$4:$U$15,MATCH(G$7,GRID!$A$4:$A$15,0),MATCH(1,($U$2=GRID!$B$1:$U$1)*(КАЛЕНДАРЬ!R29=GRID!$B$3:$U$3),0))*(1-GRID!$L$45))</f>
        <v>64000</v>
      </c>
      <c r="H174" s="5" cm="1">
        <f t="array" ref="H174">IF($I$2="Каникулы вместе",INDEX(GRID!$B$18:$U$29,MATCH(G$7,GRID!$A$18:$A$29,0),MATCH(1,($U$2=GRID!$B$1:$U$1)*(КАЛЕНДАРЬ!R29=GRID!$B$3:$U$3),0)),
INDEX(GRID!$B$18:$U$29,MATCH(G$7,GRID!$A$18:$A$29,0),MATCH(1,($U$2=GRID!$B$1:$U$1)*(КАЛЕНДАРЬ!R29=GRID!$B$3:$U$3),0))*(1-GRID!$L$45))</f>
        <v>69000</v>
      </c>
      <c r="I174" s="5" cm="1">
        <f t="array" ref="I174">IF($I$2="Каникулы вместе",INDEX(GRID!$B$4:$U$15,MATCH(I$7,GRID!$A$4:$A$15,0),MATCH(1,($U$2=GRID!$B$1:$U$1)*(КАЛЕНДАРЬ!R29=GRID!$B$3:$U$3),0)),
INDEX(GRID!$B$4:$U$15,MATCH(I$7,GRID!$A$4:$A$15,0),MATCH(1,($U$2=GRID!$B$1:$U$1)*(КАЛЕНДАРЬ!R29=GRID!$B$3:$U$3),0))*(1-GRID!$L$45))</f>
        <v>71000</v>
      </c>
      <c r="J174" s="5" cm="1">
        <f t="array" ref="J174">IF($I$2="Каникулы вместе",INDEX(GRID!$B$18:$U$29,MATCH(I$7,GRID!$A$18:$A$29,0),MATCH(1,($U$2=GRID!$B$1:$U$1)*(КАЛЕНДАРЬ!R29=GRID!$B$3:$U$3),0)),
INDEX(GRID!$B$18:$U$29,MATCH(I$7,GRID!$A$18:$A$29,0),MATCH(1,($U$2=GRID!$B$1:$U$1)*(КАЛЕНДАРЬ!R29=GRID!$B$3:$U$3),0))*(1-GRID!$L$45))</f>
        <v>76000</v>
      </c>
      <c r="K174" s="5" cm="1">
        <f t="array" ref="K174">IF($I$2="Каникулы вместе",INDEX(GRID!$B$4:$U$15,MATCH(K$7,GRID!$A$4:$A$15,0),MATCH(1,($U$2=GRID!$B$1:$U$1)*(КАЛЕНДАРЬ!R29=GRID!$B$3:$U$3),0)),
INDEX(GRID!$B$4:$U$15,MATCH(K$7,GRID!$A$4:$A$15,0),MATCH(1,($U$2=GRID!$B$1:$U$1)*(КАЛЕНДАРЬ!R29=GRID!$B$3:$U$3),0))*(1-GRID!$L$45))</f>
        <v>78200</v>
      </c>
      <c r="L174" s="5" cm="1">
        <f t="array" ref="L174">IF($I$2="Каникулы вместе",INDEX(GRID!$B$18:$U$29,MATCH(K$7,GRID!$A$18:$A$29,0),MATCH(1,($U$2=GRID!$B$1:$U$1)*(КАЛЕНДАРЬ!R29=GRID!$B$3:$U$3),0)),
INDEX(GRID!$B$18:$U$29,MATCH(K$7,GRID!$A$18:$A$29,0),MATCH(1,($U$2=GRID!$B$1:$U$1)*(КАЛЕНДАРЬ!R29=GRID!$B$3:$U$3),0))*(1-GRID!$L$45))</f>
        <v>83200</v>
      </c>
      <c r="M174" s="5" cm="1">
        <f t="array" ref="M174">IF($I$2="Каникулы вместе",INDEX(GRID!$B$4:$U$15,MATCH(M$7,GRID!$A$4:$A$15,0),MATCH(1,($U$2=GRID!$B$1:$U$1)*(КАЛЕНДАРЬ!R29=GRID!$B$3:$U$3),0)),
INDEX(GRID!$B$4:$U$15,MATCH(M$7,GRID!$A$4:$A$15,0),MATCH(1,($U$2=GRID!$B$1:$U$1)*(КАЛЕНДАРЬ!R29=GRID!$B$3:$U$3),0))*(1-GRID!$L$45))</f>
        <v>103200</v>
      </c>
      <c r="N174" s="5" cm="1">
        <f t="array" ref="N174">IF($I$2="Каникулы вместе",INDEX(GRID!$B$18:$U$29,MATCH(M$7,GRID!$A$18:$A$29,0),MATCH(1,($U$2=GRID!$B$1:$U$1)*(КАЛЕНДАРЬ!R29=GRID!$B$3:$U$3),0)),
INDEX(GRID!$B$18:$U$29,MATCH(M$7,GRID!$A$18:$A$29,0),MATCH(1,($U$2=GRID!$B$1:$U$1)*(КАЛЕНДАРЬ!R29=GRID!$B$3:$U$3),0))*(1-GRID!$L$45))</f>
        <v>108200</v>
      </c>
      <c r="O174" s="5" cm="1">
        <f t="array" ref="O174">IF($I$2="Каникулы вместе",INDEX(GRID!$B$4:$U$15,MATCH(O$7,GRID!$A$4:$A$15,0),MATCH(1,($U$2=GRID!$B$1:$U$1)*(КАЛЕНДАРЬ!R29=GRID!$B$3:$U$3),0)),
INDEX(GRID!$B$4:$U$15,MATCH(O$7,GRID!$A$4:$A$15,0),MATCH(1,($U$2=GRID!$B$1:$U$1)*(КАЛЕНДАРЬ!R29=GRID!$B$3:$U$3),0))*(1-GRID!$L$45))</f>
        <v>142800</v>
      </c>
      <c r="P174" s="5" cm="1">
        <f t="array" ref="P174">IF($I$2="Каникулы вместе",INDEX(GRID!$B$4:$U$15,MATCH(P$7,GRID!$A$4:$A$15,0),MATCH(1,($U$2=GRID!$B$1:$U$1)*(КАЛЕНДАРЬ!R29=GRID!$B$3:$U$3),0)),
INDEX(GRID!$B$4:$U$15,MATCH(P$7,GRID!$A$4:$A$15,0),MATCH(1,($U$2=GRID!$B$1:$U$1)*(КАЛЕНДАРЬ!R29=GRID!$B$3:$U$3),0))*(1-GRID!$L$45))</f>
        <v>190100</v>
      </c>
      <c r="Q174" s="5" cm="1">
        <f t="array" ref="Q174">IF($I$2="Каникулы вместе",INDEX(GRID!$B$4:$U$15,MATCH(Q$7,GRID!$A$4:$A$15,0),MATCH(1,($U$2=GRID!$B$1:$U$1)*(КАЛЕНДАРЬ!R29=GRID!$B$3:$U$3),0)),
INDEX(GRID!$B$4:$U$15,MATCH(Q$7,GRID!$A$4:$A$15,0),MATCH(1,($U$2=GRID!$B$1:$U$1)*(КАЛЕНДАРЬ!R29=GRID!$B$3:$U$3),0))*(1-GRID!$L$45))</f>
        <v>220900</v>
      </c>
      <c r="R174" s="5" cm="1">
        <f t="array" ref="R174">IF($I$2="Каникулы вместе",INDEX(GRID!$B$18:$U$29,MATCH(R$7,GRID!$A$18:$A$29,0),MATCH(1,($U$2=GRID!$B$1:$U$1)*(КАЛЕНДАРЬ!R29=GRID!$B$3:$U$3),0)),
INDEX(GRID!$B$18:$U$29,MATCH(R$7,GRID!$A$18:$A$29,0),MATCH(1,($U$2=GRID!$B$1:$U$1)*(КАЛЕНДАРЬ!R29=GRID!$B$3:$U$3),0))*(1-GRID!$L$45))</f>
        <v>251900</v>
      </c>
      <c r="S174" s="5">
        <f t="array" ref="S174">IF($I$2="Каникулы вместе",INDEX(GRID!$B$4:$U$15,MATCH(S$7,GRID!$A$4:$A$15,0),MATCH(1,($U$2=GRID!$B$1:$U$1)*(КАЛЕНДАРЬ!R29=GRID!$B$3:$U$3),0)),
INDEX(GRID!$B$4:$U$15,MATCH(S$7,GRID!$A$4:$A$15,0),MATCH(1,($U$2=GRID!$B$1:$U$1)*(КАЛЕНДАРЬ!R29=GRID!$B$3:$U$3),0))*(1-GRID!$L$41))</f>
        <v>661000</v>
      </c>
      <c r="T174" s="5">
        <f t="array" ref="T174">IF($I$2="Каникулы вместе",INDEX(GRID!$B$4:$U$15,MATCH(T$7,GRID!$A$4:$A$15,0),MATCH(1,($U$2=GRID!$B$1:$U$1)*(КАЛЕНДАРЬ!R29=GRID!$B$3:$U$3),0)),
INDEX(GRID!$B$4:$U$15,MATCH(T$7,GRID!$A$4:$A$15,0),MATCH(1,($U$2=GRID!$B$1:$U$1)*(КАЛЕНДАРЬ!R29=GRID!$B$3:$U$3),0))*(1-GRID!$L$41))</f>
        <v>814300</v>
      </c>
    </row>
    <row r="175" spans="1:20" hidden="1">
      <c r="A175" s="108" t="s">
        <v>16</v>
      </c>
      <c r="B175" s="109">
        <v>27</v>
      </c>
      <c r="C175" s="5" cm="1">
        <f t="array" ref="C175">IF($I$2="Каникулы вместе",INDEX(GRID!$B$4:$U$15,MATCH(C$7,GRID!$A$4:$A$15,0),MATCH(1,($U$2=GRID!$B$1:$U$1)*(КАЛЕНДАРЬ!R30=GRID!$B$3:$U$3),0)),
INDEX(GRID!$B$4:$U$15,MATCH(C$7,GRID!$A$4:$A$15,0),MATCH(1,($U$2=GRID!$B$1:$U$1)*(КАЛЕНДАРЬ!R30=GRID!$B$3:$U$3),0))*(1-GRID!$L$45))</f>
        <v>52600</v>
      </c>
      <c r="D175" s="5" cm="1">
        <f t="array" ref="D175">IF($I$2="Каникулы вместе",INDEX(GRID!$B$18:$U$29,MATCH(C$7,GRID!$A$18:$A$29,0),MATCH(1,($U$2=GRID!$B$1:$U$1)*(КАЛЕНДАРЬ!R30=GRID!$B$3:$U$3),0)),
INDEX(GRID!$B$18:$U$29,MATCH(C$7,GRID!$A$18:$A$29,0),MATCH(1,($U$2=GRID!$B$1:$U$1)*(КАЛЕНДАРЬ!R30=GRID!$B$3:$U$3),0))*(1-GRID!$L$45))</f>
        <v>57600</v>
      </c>
      <c r="E175" s="5" cm="1">
        <f t="array" ref="E175">IF($I$2="Каникулы вместе",INDEX(GRID!$B$4:$U$15,MATCH(E$7,GRID!$A$4:$A$15,0),MATCH(1,($U$2=GRID!$B$1:$U$1)*(КАЛЕНДАРЬ!R30=GRID!$B$3:$U$3),0)),
INDEX(GRID!$B$4:$U$15,MATCH(E$7,GRID!$A$4:$A$15,0),MATCH(1,($U$2=GRID!$B$1:$U$1)*(КАЛЕНДАРЬ!R30=GRID!$B$3:$U$3),0))*(1-GRID!$L$45))</f>
        <v>62100</v>
      </c>
      <c r="F175" s="5" cm="1">
        <f t="array" ref="F175">IF($I$2="Каникулы вместе",INDEX(GRID!$B$18:$U$29,MATCH(E$7,GRID!$A$18:$A$29,0),MATCH(1,($U$2=GRID!$B$1:$U$1)*(КАЛЕНДАРЬ!R30=GRID!$B$3:$U$3),0)),
INDEX(GRID!$B$18:$U$29,MATCH(E$7,GRID!$A$18:$A$29,0),MATCH(1,($U$2=GRID!$B$1:$U$1)*(КАЛЕНДАРЬ!R30=GRID!$B$3:$U$3),0))*(1-GRID!$L$45))</f>
        <v>67100</v>
      </c>
      <c r="G175" s="5" cm="1">
        <f t="array" ref="G175">IF($I$2="Каникулы вместе",INDEX(GRID!$B$4:$U$15,MATCH(G$7,GRID!$A$4:$A$15,0),MATCH(1,($U$2=GRID!$B$1:$U$1)*(КАЛЕНДАРЬ!R30=GRID!$B$3:$U$3),0)),
INDEX(GRID!$B$4:$U$15,MATCH(G$7,GRID!$A$4:$A$15,0),MATCH(1,($U$2=GRID!$B$1:$U$1)*(КАЛЕНДАРЬ!R30=GRID!$B$3:$U$3),0))*(1-GRID!$L$45))</f>
        <v>69200</v>
      </c>
      <c r="H175" s="5" cm="1">
        <f t="array" ref="H175">IF($I$2="Каникулы вместе",INDEX(GRID!$B$18:$U$29,MATCH(G$7,GRID!$A$18:$A$29,0),MATCH(1,($U$2=GRID!$B$1:$U$1)*(КАЛЕНДАРЬ!R30=GRID!$B$3:$U$3),0)),
INDEX(GRID!$B$18:$U$29,MATCH(G$7,GRID!$A$18:$A$29,0),MATCH(1,($U$2=GRID!$B$1:$U$1)*(КАЛЕНДАРЬ!R30=GRID!$B$3:$U$3),0))*(1-GRID!$L$45))</f>
        <v>74200</v>
      </c>
      <c r="I175" s="5" cm="1">
        <f t="array" ref="I175">IF($I$2="Каникулы вместе",INDEX(GRID!$B$4:$U$15,MATCH(I$7,GRID!$A$4:$A$15,0),MATCH(1,($U$2=GRID!$B$1:$U$1)*(КАЛЕНДАРЬ!R30=GRID!$B$3:$U$3),0)),
INDEX(GRID!$B$4:$U$15,MATCH(I$7,GRID!$A$4:$A$15,0),MATCH(1,($U$2=GRID!$B$1:$U$1)*(КАЛЕНДАРЬ!R30=GRID!$B$3:$U$3),0))*(1-GRID!$L$45))</f>
        <v>76600</v>
      </c>
      <c r="J175" s="5" cm="1">
        <f t="array" ref="J175">IF($I$2="Каникулы вместе",INDEX(GRID!$B$18:$U$29,MATCH(I$7,GRID!$A$18:$A$29,0),MATCH(1,($U$2=GRID!$B$1:$U$1)*(КАЛЕНДАРЬ!R30=GRID!$B$3:$U$3),0)),
INDEX(GRID!$B$18:$U$29,MATCH(I$7,GRID!$A$18:$A$29,0),MATCH(1,($U$2=GRID!$B$1:$U$1)*(КАЛЕНДАРЬ!R30=GRID!$B$3:$U$3),0))*(1-GRID!$L$45))</f>
        <v>81600</v>
      </c>
      <c r="K175" s="5" cm="1">
        <f t="array" ref="K175">IF($I$2="Каникулы вместе",INDEX(GRID!$B$4:$U$15,MATCH(K$7,GRID!$A$4:$A$15,0),MATCH(1,($U$2=GRID!$B$1:$U$1)*(КАЛЕНДАРЬ!R30=GRID!$B$3:$U$3),0)),
INDEX(GRID!$B$4:$U$15,MATCH(K$7,GRID!$A$4:$A$15,0),MATCH(1,($U$2=GRID!$B$1:$U$1)*(КАЛЕНДАРЬ!R30=GRID!$B$3:$U$3),0))*(1-GRID!$L$45))</f>
        <v>84100</v>
      </c>
      <c r="L175" s="5" cm="1">
        <f t="array" ref="L175">IF($I$2="Каникулы вместе",INDEX(GRID!$B$18:$U$29,MATCH(K$7,GRID!$A$18:$A$29,0),MATCH(1,($U$2=GRID!$B$1:$U$1)*(КАЛЕНДАРЬ!R30=GRID!$B$3:$U$3),0)),
INDEX(GRID!$B$18:$U$29,MATCH(K$7,GRID!$A$18:$A$29,0),MATCH(1,($U$2=GRID!$B$1:$U$1)*(КАЛЕНДАРЬ!R30=GRID!$B$3:$U$3),0))*(1-GRID!$L$45))</f>
        <v>89100</v>
      </c>
      <c r="M175" s="5" cm="1">
        <f t="array" ref="M175">IF($I$2="Каникулы вместе",INDEX(GRID!$B$4:$U$15,MATCH(M$7,GRID!$A$4:$A$15,0),MATCH(1,($U$2=GRID!$B$1:$U$1)*(КАЛЕНДАРЬ!R30=GRID!$B$3:$U$3),0)),
INDEX(GRID!$B$4:$U$15,MATCH(M$7,GRID!$A$4:$A$15,0),MATCH(1,($U$2=GRID!$B$1:$U$1)*(КАЛЕНДАРЬ!R30=GRID!$B$3:$U$3),0))*(1-GRID!$L$45))</f>
        <v>110400</v>
      </c>
      <c r="N175" s="5" cm="1">
        <f t="array" ref="N175">IF($I$2="Каникулы вместе",INDEX(GRID!$B$18:$U$29,MATCH(M$7,GRID!$A$18:$A$29,0),MATCH(1,($U$2=GRID!$B$1:$U$1)*(КАЛЕНДАРЬ!R30=GRID!$B$3:$U$3),0)),
INDEX(GRID!$B$18:$U$29,MATCH(M$7,GRID!$A$18:$A$29,0),MATCH(1,($U$2=GRID!$B$1:$U$1)*(КАЛЕНДАРЬ!R30=GRID!$B$3:$U$3),0))*(1-GRID!$L$45))</f>
        <v>115400</v>
      </c>
      <c r="O175" s="5" cm="1">
        <f t="array" ref="O175">IF($I$2="Каникулы вместе",INDEX(GRID!$B$4:$U$15,MATCH(O$7,GRID!$A$4:$A$15,0),MATCH(1,($U$2=GRID!$B$1:$U$1)*(КАЛЕНДАРЬ!R30=GRID!$B$3:$U$3),0)),
INDEX(GRID!$B$4:$U$15,MATCH(O$7,GRID!$A$4:$A$15,0),MATCH(1,($U$2=GRID!$B$1:$U$1)*(КАЛЕНДАРЬ!R30=GRID!$B$3:$U$3),0))*(1-GRID!$L$45))</f>
        <v>151000</v>
      </c>
      <c r="P175" s="5" cm="1">
        <f t="array" ref="P175">IF($I$2="Каникулы вместе",INDEX(GRID!$B$4:$U$15,MATCH(P$7,GRID!$A$4:$A$15,0),MATCH(1,($U$2=GRID!$B$1:$U$1)*(КАЛЕНДАРЬ!R30=GRID!$B$3:$U$3),0)),
INDEX(GRID!$B$4:$U$15,MATCH(P$7,GRID!$A$4:$A$15,0),MATCH(1,($U$2=GRID!$B$1:$U$1)*(КАЛЕНДАРЬ!R30=GRID!$B$3:$U$3),0))*(1-GRID!$L$45))</f>
        <v>199300</v>
      </c>
      <c r="Q175" s="5" cm="1">
        <f t="array" ref="Q175">IF($I$2="Каникулы вместе",INDEX(GRID!$B$4:$U$15,MATCH(Q$7,GRID!$A$4:$A$15,0),MATCH(1,($U$2=GRID!$B$1:$U$1)*(КАЛЕНДАРЬ!R30=GRID!$B$3:$U$3),0)),
INDEX(GRID!$B$4:$U$15,MATCH(Q$7,GRID!$A$4:$A$15,0),MATCH(1,($U$2=GRID!$B$1:$U$1)*(КАЛЕНДАРЬ!R30=GRID!$B$3:$U$3),0))*(1-GRID!$L$45))</f>
        <v>230600</v>
      </c>
      <c r="R175" s="5" cm="1">
        <f t="array" ref="R175">IF($I$2="Каникулы вместе",INDEX(GRID!$B$18:$U$29,MATCH(R$7,GRID!$A$18:$A$29,0),MATCH(1,($U$2=GRID!$B$1:$U$1)*(КАЛЕНДАРЬ!R30=GRID!$B$3:$U$3),0)),
INDEX(GRID!$B$18:$U$29,MATCH(R$7,GRID!$A$18:$A$29,0),MATCH(1,($U$2=GRID!$B$1:$U$1)*(КАЛЕНДАРЬ!R30=GRID!$B$3:$U$3),0))*(1-GRID!$L$45))</f>
        <v>263600</v>
      </c>
      <c r="S175" s="5">
        <f t="array" ref="S175">IF($I$2="Каникулы вместе",INDEX(GRID!$B$4:$U$15,MATCH(S$7,GRID!$A$4:$A$15,0),MATCH(1,($U$2=GRID!$B$1:$U$1)*(КАЛЕНДАРЬ!R30=GRID!$B$3:$U$3),0)),
INDEX(GRID!$B$4:$U$15,MATCH(S$7,GRID!$A$4:$A$15,0),MATCH(1,($U$2=GRID!$B$1:$U$1)*(КАЛЕНДАРЬ!R30=GRID!$B$3:$U$3),0))*(1-GRID!$L$41))</f>
        <v>698800</v>
      </c>
      <c r="T175" s="5">
        <f t="array" ref="T175">IF($I$2="Каникулы вместе",INDEX(GRID!$B$4:$U$15,MATCH(T$7,GRID!$A$4:$A$15,0),MATCH(1,($U$2=GRID!$B$1:$U$1)*(КАЛЕНДАРЬ!R30=GRID!$B$3:$U$3),0)),
INDEX(GRID!$B$4:$U$15,MATCH(T$7,GRID!$A$4:$A$15,0),MATCH(1,($U$2=GRID!$B$1:$U$1)*(КАЛЕНДАРЬ!R30=GRID!$B$3:$U$3),0))*(1-GRID!$L$41))</f>
        <v>861600</v>
      </c>
    </row>
    <row r="176" spans="1:20" hidden="1">
      <c r="A176" s="108" t="s">
        <v>17</v>
      </c>
      <c r="B176" s="109">
        <v>28</v>
      </c>
      <c r="C176" s="5" cm="1">
        <f t="array" ref="C176">IF($I$2="Каникулы вместе",INDEX(GRID!$B$4:$U$15,MATCH(C$7,GRID!$A$4:$A$15,0),MATCH(1,($U$2=GRID!$B$1:$U$1)*(КАЛЕНДАРЬ!R31=GRID!$B$3:$U$3),0)),
INDEX(GRID!$B$4:$U$15,MATCH(C$7,GRID!$A$4:$A$15,0),MATCH(1,($U$2=GRID!$B$1:$U$1)*(КАЛЕНДАРЬ!R31=GRID!$B$3:$U$3),0))*(1-GRID!$L$45))</f>
        <v>52600</v>
      </c>
      <c r="D176" s="5" cm="1">
        <f t="array" ref="D176">IF($I$2="Каникулы вместе",INDEX(GRID!$B$18:$U$29,MATCH(C$7,GRID!$A$18:$A$29,0),MATCH(1,($U$2=GRID!$B$1:$U$1)*(КАЛЕНДАРЬ!R31=GRID!$B$3:$U$3),0)),
INDEX(GRID!$B$18:$U$29,MATCH(C$7,GRID!$A$18:$A$29,0),MATCH(1,($U$2=GRID!$B$1:$U$1)*(КАЛЕНДАРЬ!R31=GRID!$B$3:$U$3),0))*(1-GRID!$L$45))</f>
        <v>57600</v>
      </c>
      <c r="E176" s="5" cm="1">
        <f t="array" ref="E176">IF($I$2="Каникулы вместе",INDEX(GRID!$B$4:$U$15,MATCH(E$7,GRID!$A$4:$A$15,0),MATCH(1,($U$2=GRID!$B$1:$U$1)*(КАЛЕНДАРЬ!R31=GRID!$B$3:$U$3),0)),
INDEX(GRID!$B$4:$U$15,MATCH(E$7,GRID!$A$4:$A$15,0),MATCH(1,($U$2=GRID!$B$1:$U$1)*(КАЛЕНДАРЬ!R31=GRID!$B$3:$U$3),0))*(1-GRID!$L$45))</f>
        <v>62100</v>
      </c>
      <c r="F176" s="5" cm="1">
        <f t="array" ref="F176">IF($I$2="Каникулы вместе",INDEX(GRID!$B$18:$U$29,MATCH(E$7,GRID!$A$18:$A$29,0),MATCH(1,($U$2=GRID!$B$1:$U$1)*(КАЛЕНДАРЬ!R31=GRID!$B$3:$U$3),0)),
INDEX(GRID!$B$18:$U$29,MATCH(E$7,GRID!$A$18:$A$29,0),MATCH(1,($U$2=GRID!$B$1:$U$1)*(КАЛЕНДАРЬ!R31=GRID!$B$3:$U$3),0))*(1-GRID!$L$45))</f>
        <v>67100</v>
      </c>
      <c r="G176" s="5" cm="1">
        <f t="array" ref="G176">IF($I$2="Каникулы вместе",INDEX(GRID!$B$4:$U$15,MATCH(G$7,GRID!$A$4:$A$15,0),MATCH(1,($U$2=GRID!$B$1:$U$1)*(КАЛЕНДАРЬ!R31=GRID!$B$3:$U$3),0)),
INDEX(GRID!$B$4:$U$15,MATCH(G$7,GRID!$A$4:$A$15,0),MATCH(1,($U$2=GRID!$B$1:$U$1)*(КАЛЕНДАРЬ!R31=GRID!$B$3:$U$3),0))*(1-GRID!$L$45))</f>
        <v>69200</v>
      </c>
      <c r="H176" s="5" cm="1">
        <f t="array" ref="H176">IF($I$2="Каникулы вместе",INDEX(GRID!$B$18:$U$29,MATCH(G$7,GRID!$A$18:$A$29,0),MATCH(1,($U$2=GRID!$B$1:$U$1)*(КАЛЕНДАРЬ!R31=GRID!$B$3:$U$3),0)),
INDEX(GRID!$B$18:$U$29,MATCH(G$7,GRID!$A$18:$A$29,0),MATCH(1,($U$2=GRID!$B$1:$U$1)*(КАЛЕНДАРЬ!R31=GRID!$B$3:$U$3),0))*(1-GRID!$L$45))</f>
        <v>74200</v>
      </c>
      <c r="I176" s="5" cm="1">
        <f t="array" ref="I176">IF($I$2="Каникулы вместе",INDEX(GRID!$B$4:$U$15,MATCH(I$7,GRID!$A$4:$A$15,0),MATCH(1,($U$2=GRID!$B$1:$U$1)*(КАЛЕНДАРЬ!R31=GRID!$B$3:$U$3),0)),
INDEX(GRID!$B$4:$U$15,MATCH(I$7,GRID!$A$4:$A$15,0),MATCH(1,($U$2=GRID!$B$1:$U$1)*(КАЛЕНДАРЬ!R31=GRID!$B$3:$U$3),0))*(1-GRID!$L$45))</f>
        <v>76600</v>
      </c>
      <c r="J176" s="5" cm="1">
        <f t="array" ref="J176">IF($I$2="Каникулы вместе",INDEX(GRID!$B$18:$U$29,MATCH(I$7,GRID!$A$18:$A$29,0),MATCH(1,($U$2=GRID!$B$1:$U$1)*(КАЛЕНДАРЬ!R31=GRID!$B$3:$U$3),0)),
INDEX(GRID!$B$18:$U$29,MATCH(I$7,GRID!$A$18:$A$29,0),MATCH(1,($U$2=GRID!$B$1:$U$1)*(КАЛЕНДАРЬ!R31=GRID!$B$3:$U$3),0))*(1-GRID!$L$45))</f>
        <v>81600</v>
      </c>
      <c r="K176" s="5" cm="1">
        <f t="array" ref="K176">IF($I$2="Каникулы вместе",INDEX(GRID!$B$4:$U$15,MATCH(K$7,GRID!$A$4:$A$15,0),MATCH(1,($U$2=GRID!$B$1:$U$1)*(КАЛЕНДАРЬ!R31=GRID!$B$3:$U$3),0)),
INDEX(GRID!$B$4:$U$15,MATCH(K$7,GRID!$A$4:$A$15,0),MATCH(1,($U$2=GRID!$B$1:$U$1)*(КАЛЕНДАРЬ!R31=GRID!$B$3:$U$3),0))*(1-GRID!$L$45))</f>
        <v>84100</v>
      </c>
      <c r="L176" s="5" cm="1">
        <f t="array" ref="L176">IF($I$2="Каникулы вместе",INDEX(GRID!$B$18:$U$29,MATCH(K$7,GRID!$A$18:$A$29,0),MATCH(1,($U$2=GRID!$B$1:$U$1)*(КАЛЕНДАРЬ!R31=GRID!$B$3:$U$3),0)),
INDEX(GRID!$B$18:$U$29,MATCH(K$7,GRID!$A$18:$A$29,0),MATCH(1,($U$2=GRID!$B$1:$U$1)*(КАЛЕНДАРЬ!R31=GRID!$B$3:$U$3),0))*(1-GRID!$L$45))</f>
        <v>89100</v>
      </c>
      <c r="M176" s="5" cm="1">
        <f t="array" ref="M176">IF($I$2="Каникулы вместе",INDEX(GRID!$B$4:$U$15,MATCH(M$7,GRID!$A$4:$A$15,0),MATCH(1,($U$2=GRID!$B$1:$U$1)*(КАЛЕНДАРЬ!R31=GRID!$B$3:$U$3),0)),
INDEX(GRID!$B$4:$U$15,MATCH(M$7,GRID!$A$4:$A$15,0),MATCH(1,($U$2=GRID!$B$1:$U$1)*(КАЛЕНДАРЬ!R31=GRID!$B$3:$U$3),0))*(1-GRID!$L$45))</f>
        <v>110400</v>
      </c>
      <c r="N176" s="5" cm="1">
        <f t="array" ref="N176">IF($I$2="Каникулы вместе",INDEX(GRID!$B$18:$U$29,MATCH(M$7,GRID!$A$18:$A$29,0),MATCH(1,($U$2=GRID!$B$1:$U$1)*(КАЛЕНДАРЬ!R31=GRID!$B$3:$U$3),0)),
INDEX(GRID!$B$18:$U$29,MATCH(M$7,GRID!$A$18:$A$29,0),MATCH(1,($U$2=GRID!$B$1:$U$1)*(КАЛЕНДАРЬ!R31=GRID!$B$3:$U$3),0))*(1-GRID!$L$45))</f>
        <v>115400</v>
      </c>
      <c r="O176" s="5" cm="1">
        <f t="array" ref="O176">IF($I$2="Каникулы вместе",INDEX(GRID!$B$4:$U$15,MATCH(O$7,GRID!$A$4:$A$15,0),MATCH(1,($U$2=GRID!$B$1:$U$1)*(КАЛЕНДАРЬ!R31=GRID!$B$3:$U$3),0)),
INDEX(GRID!$B$4:$U$15,MATCH(O$7,GRID!$A$4:$A$15,0),MATCH(1,($U$2=GRID!$B$1:$U$1)*(КАЛЕНДАРЬ!R31=GRID!$B$3:$U$3),0))*(1-GRID!$L$45))</f>
        <v>151000</v>
      </c>
      <c r="P176" s="5" cm="1">
        <f t="array" ref="P176">IF($I$2="Каникулы вместе",INDEX(GRID!$B$4:$U$15,MATCH(P$7,GRID!$A$4:$A$15,0),MATCH(1,($U$2=GRID!$B$1:$U$1)*(КАЛЕНДАРЬ!R31=GRID!$B$3:$U$3),0)),
INDEX(GRID!$B$4:$U$15,MATCH(P$7,GRID!$A$4:$A$15,0),MATCH(1,($U$2=GRID!$B$1:$U$1)*(КАЛЕНДАРЬ!R31=GRID!$B$3:$U$3),0))*(1-GRID!$L$45))</f>
        <v>199300</v>
      </c>
      <c r="Q176" s="5" cm="1">
        <f t="array" ref="Q176">IF($I$2="Каникулы вместе",INDEX(GRID!$B$4:$U$15,MATCH(Q$7,GRID!$A$4:$A$15,0),MATCH(1,($U$2=GRID!$B$1:$U$1)*(КАЛЕНДАРЬ!R31=GRID!$B$3:$U$3),0)),
INDEX(GRID!$B$4:$U$15,MATCH(Q$7,GRID!$A$4:$A$15,0),MATCH(1,($U$2=GRID!$B$1:$U$1)*(КАЛЕНДАРЬ!R31=GRID!$B$3:$U$3),0))*(1-GRID!$L$45))</f>
        <v>230600</v>
      </c>
      <c r="R176" s="5" cm="1">
        <f t="array" ref="R176">IF($I$2="Каникулы вместе",INDEX(GRID!$B$18:$U$29,MATCH(R$7,GRID!$A$18:$A$29,0),MATCH(1,($U$2=GRID!$B$1:$U$1)*(КАЛЕНДАРЬ!R31=GRID!$B$3:$U$3),0)),
INDEX(GRID!$B$18:$U$29,MATCH(R$7,GRID!$A$18:$A$29,0),MATCH(1,($U$2=GRID!$B$1:$U$1)*(КАЛЕНДАРЬ!R31=GRID!$B$3:$U$3),0))*(1-GRID!$L$45))</f>
        <v>263600</v>
      </c>
      <c r="S176" s="5">
        <f t="array" ref="S176">IF($I$2="Каникулы вместе",INDEX(GRID!$B$4:$U$15,MATCH(S$7,GRID!$A$4:$A$15,0),MATCH(1,($U$2=GRID!$B$1:$U$1)*(КАЛЕНДАРЬ!R31=GRID!$B$3:$U$3),0)),
INDEX(GRID!$B$4:$U$15,MATCH(S$7,GRID!$A$4:$A$15,0),MATCH(1,($U$2=GRID!$B$1:$U$1)*(КАЛЕНДАРЬ!R31=GRID!$B$3:$U$3),0))*(1-GRID!$L$41))</f>
        <v>698800</v>
      </c>
      <c r="T176" s="5">
        <f t="array" ref="T176">IF($I$2="Каникулы вместе",INDEX(GRID!$B$4:$U$15,MATCH(T$7,GRID!$A$4:$A$15,0),MATCH(1,($U$2=GRID!$B$1:$U$1)*(КАЛЕНДАРЬ!R31=GRID!$B$3:$U$3),0)),
INDEX(GRID!$B$4:$U$15,MATCH(T$7,GRID!$A$4:$A$15,0),MATCH(1,($U$2=GRID!$B$1:$U$1)*(КАЛЕНДАРЬ!R31=GRID!$B$3:$U$3),0))*(1-GRID!$L$41))</f>
        <v>861600</v>
      </c>
    </row>
    <row r="177" spans="1:20" hidden="1">
      <c r="A177" s="108" t="s">
        <v>11</v>
      </c>
      <c r="B177" s="109">
        <v>29</v>
      </c>
      <c r="C177" s="5" cm="1">
        <f t="array" ref="C177">IF($I$2="Каникулы вместе",INDEX(GRID!$B$4:$U$15,MATCH(C$7,GRID!$A$4:$A$15,0),MATCH(1,($U$2=GRID!$B$1:$U$1)*(КАЛЕНДАРЬ!R32=GRID!$B$3:$U$3),0)),
INDEX(GRID!$B$4:$U$15,MATCH(C$7,GRID!$A$4:$A$15,0),MATCH(1,($U$2=GRID!$B$1:$U$1)*(КАЛЕНДАРЬ!R32=GRID!$B$3:$U$3),0))*(1-GRID!$L$45))</f>
        <v>52600</v>
      </c>
      <c r="D177" s="5" cm="1">
        <f t="array" ref="D177">IF($I$2="Каникулы вместе",INDEX(GRID!$B$18:$U$29,MATCH(C$7,GRID!$A$18:$A$29,0),MATCH(1,($U$2=GRID!$B$1:$U$1)*(КАЛЕНДАРЬ!R32=GRID!$B$3:$U$3),0)),
INDEX(GRID!$B$18:$U$29,MATCH(C$7,GRID!$A$18:$A$29,0),MATCH(1,($U$2=GRID!$B$1:$U$1)*(КАЛЕНДАРЬ!R32=GRID!$B$3:$U$3),0))*(1-GRID!$L$45))</f>
        <v>57600</v>
      </c>
      <c r="E177" s="5" cm="1">
        <f t="array" ref="E177">IF($I$2="Каникулы вместе",INDEX(GRID!$B$4:$U$15,MATCH(E$7,GRID!$A$4:$A$15,0),MATCH(1,($U$2=GRID!$B$1:$U$1)*(КАЛЕНДАРЬ!R32=GRID!$B$3:$U$3),0)),
INDEX(GRID!$B$4:$U$15,MATCH(E$7,GRID!$A$4:$A$15,0),MATCH(1,($U$2=GRID!$B$1:$U$1)*(КАЛЕНДАРЬ!R32=GRID!$B$3:$U$3),0))*(1-GRID!$L$45))</f>
        <v>62100</v>
      </c>
      <c r="F177" s="5" cm="1">
        <f t="array" ref="F177">IF($I$2="Каникулы вместе",INDEX(GRID!$B$18:$U$29,MATCH(E$7,GRID!$A$18:$A$29,0),MATCH(1,($U$2=GRID!$B$1:$U$1)*(КАЛЕНДАРЬ!R32=GRID!$B$3:$U$3),0)),
INDEX(GRID!$B$18:$U$29,MATCH(E$7,GRID!$A$18:$A$29,0),MATCH(1,($U$2=GRID!$B$1:$U$1)*(КАЛЕНДАРЬ!R32=GRID!$B$3:$U$3),0))*(1-GRID!$L$45))</f>
        <v>67100</v>
      </c>
      <c r="G177" s="5" cm="1">
        <f t="array" ref="G177">IF($I$2="Каникулы вместе",INDEX(GRID!$B$4:$U$15,MATCH(G$7,GRID!$A$4:$A$15,0),MATCH(1,($U$2=GRID!$B$1:$U$1)*(КАЛЕНДАРЬ!R32=GRID!$B$3:$U$3),0)),
INDEX(GRID!$B$4:$U$15,MATCH(G$7,GRID!$A$4:$A$15,0),MATCH(1,($U$2=GRID!$B$1:$U$1)*(КАЛЕНДАРЬ!R32=GRID!$B$3:$U$3),0))*(1-GRID!$L$45))</f>
        <v>69200</v>
      </c>
      <c r="H177" s="5" cm="1">
        <f t="array" ref="H177">IF($I$2="Каникулы вместе",INDEX(GRID!$B$18:$U$29,MATCH(G$7,GRID!$A$18:$A$29,0),MATCH(1,($U$2=GRID!$B$1:$U$1)*(КАЛЕНДАРЬ!R32=GRID!$B$3:$U$3),0)),
INDEX(GRID!$B$18:$U$29,MATCH(G$7,GRID!$A$18:$A$29,0),MATCH(1,($U$2=GRID!$B$1:$U$1)*(КАЛЕНДАРЬ!R32=GRID!$B$3:$U$3),0))*(1-GRID!$L$45))</f>
        <v>74200</v>
      </c>
      <c r="I177" s="5" cm="1">
        <f t="array" ref="I177">IF($I$2="Каникулы вместе",INDEX(GRID!$B$4:$U$15,MATCH(I$7,GRID!$A$4:$A$15,0),MATCH(1,($U$2=GRID!$B$1:$U$1)*(КАЛЕНДАРЬ!R32=GRID!$B$3:$U$3),0)),
INDEX(GRID!$B$4:$U$15,MATCH(I$7,GRID!$A$4:$A$15,0),MATCH(1,($U$2=GRID!$B$1:$U$1)*(КАЛЕНДАРЬ!R32=GRID!$B$3:$U$3),0))*(1-GRID!$L$45))</f>
        <v>76600</v>
      </c>
      <c r="J177" s="5" cm="1">
        <f t="array" ref="J177">IF($I$2="Каникулы вместе",INDEX(GRID!$B$18:$U$29,MATCH(I$7,GRID!$A$18:$A$29,0),MATCH(1,($U$2=GRID!$B$1:$U$1)*(КАЛЕНДАРЬ!R32=GRID!$B$3:$U$3),0)),
INDEX(GRID!$B$18:$U$29,MATCH(I$7,GRID!$A$18:$A$29,0),MATCH(1,($U$2=GRID!$B$1:$U$1)*(КАЛЕНДАРЬ!R32=GRID!$B$3:$U$3),0))*(1-GRID!$L$45))</f>
        <v>81600</v>
      </c>
      <c r="K177" s="5" cm="1">
        <f t="array" ref="K177">IF($I$2="Каникулы вместе",INDEX(GRID!$B$4:$U$15,MATCH(K$7,GRID!$A$4:$A$15,0),MATCH(1,($U$2=GRID!$B$1:$U$1)*(КАЛЕНДАРЬ!R32=GRID!$B$3:$U$3),0)),
INDEX(GRID!$B$4:$U$15,MATCH(K$7,GRID!$A$4:$A$15,0),MATCH(1,($U$2=GRID!$B$1:$U$1)*(КАЛЕНДАРЬ!R32=GRID!$B$3:$U$3),0))*(1-GRID!$L$45))</f>
        <v>84100</v>
      </c>
      <c r="L177" s="5" cm="1">
        <f t="array" ref="L177">IF($I$2="Каникулы вместе",INDEX(GRID!$B$18:$U$29,MATCH(K$7,GRID!$A$18:$A$29,0),MATCH(1,($U$2=GRID!$B$1:$U$1)*(КАЛЕНДАРЬ!R32=GRID!$B$3:$U$3),0)),
INDEX(GRID!$B$18:$U$29,MATCH(K$7,GRID!$A$18:$A$29,0),MATCH(1,($U$2=GRID!$B$1:$U$1)*(КАЛЕНДАРЬ!R32=GRID!$B$3:$U$3),0))*(1-GRID!$L$45))</f>
        <v>89100</v>
      </c>
      <c r="M177" s="5" cm="1">
        <f t="array" ref="M177">IF($I$2="Каникулы вместе",INDEX(GRID!$B$4:$U$15,MATCH(M$7,GRID!$A$4:$A$15,0),MATCH(1,($U$2=GRID!$B$1:$U$1)*(КАЛЕНДАРЬ!R32=GRID!$B$3:$U$3),0)),
INDEX(GRID!$B$4:$U$15,MATCH(M$7,GRID!$A$4:$A$15,0),MATCH(1,($U$2=GRID!$B$1:$U$1)*(КАЛЕНДАРЬ!R32=GRID!$B$3:$U$3),0))*(1-GRID!$L$45))</f>
        <v>110400</v>
      </c>
      <c r="N177" s="5" cm="1">
        <f t="array" ref="N177">IF($I$2="Каникулы вместе",INDEX(GRID!$B$18:$U$29,MATCH(M$7,GRID!$A$18:$A$29,0),MATCH(1,($U$2=GRID!$B$1:$U$1)*(КАЛЕНДАРЬ!R32=GRID!$B$3:$U$3),0)),
INDEX(GRID!$B$18:$U$29,MATCH(M$7,GRID!$A$18:$A$29,0),MATCH(1,($U$2=GRID!$B$1:$U$1)*(КАЛЕНДАРЬ!R32=GRID!$B$3:$U$3),0))*(1-GRID!$L$45))</f>
        <v>115400</v>
      </c>
      <c r="O177" s="5" cm="1">
        <f t="array" ref="O177">IF($I$2="Каникулы вместе",INDEX(GRID!$B$4:$U$15,MATCH(O$7,GRID!$A$4:$A$15,0),MATCH(1,($U$2=GRID!$B$1:$U$1)*(КАЛЕНДАРЬ!R32=GRID!$B$3:$U$3),0)),
INDEX(GRID!$B$4:$U$15,MATCH(O$7,GRID!$A$4:$A$15,0),MATCH(1,($U$2=GRID!$B$1:$U$1)*(КАЛЕНДАРЬ!R32=GRID!$B$3:$U$3),0))*(1-GRID!$L$45))</f>
        <v>151000</v>
      </c>
      <c r="P177" s="5" cm="1">
        <f t="array" ref="P177">IF($I$2="Каникулы вместе",INDEX(GRID!$B$4:$U$15,MATCH(P$7,GRID!$A$4:$A$15,0),MATCH(1,($U$2=GRID!$B$1:$U$1)*(КАЛЕНДАРЬ!R32=GRID!$B$3:$U$3),0)),
INDEX(GRID!$B$4:$U$15,MATCH(P$7,GRID!$A$4:$A$15,0),MATCH(1,($U$2=GRID!$B$1:$U$1)*(КАЛЕНДАРЬ!R32=GRID!$B$3:$U$3),0))*(1-GRID!$L$45))</f>
        <v>199300</v>
      </c>
      <c r="Q177" s="5" cm="1">
        <f t="array" ref="Q177">IF($I$2="Каникулы вместе",INDEX(GRID!$B$4:$U$15,MATCH(Q$7,GRID!$A$4:$A$15,0),MATCH(1,($U$2=GRID!$B$1:$U$1)*(КАЛЕНДАРЬ!R32=GRID!$B$3:$U$3),0)),
INDEX(GRID!$B$4:$U$15,MATCH(Q$7,GRID!$A$4:$A$15,0),MATCH(1,($U$2=GRID!$B$1:$U$1)*(КАЛЕНДАРЬ!R32=GRID!$B$3:$U$3),0))*(1-GRID!$L$45))</f>
        <v>230600</v>
      </c>
      <c r="R177" s="5" cm="1">
        <f t="array" ref="R177">IF($I$2="Каникулы вместе",INDEX(GRID!$B$18:$U$29,MATCH(R$7,GRID!$A$18:$A$29,0),MATCH(1,($U$2=GRID!$B$1:$U$1)*(КАЛЕНДАРЬ!R32=GRID!$B$3:$U$3),0)),
INDEX(GRID!$B$18:$U$29,MATCH(R$7,GRID!$A$18:$A$29,0),MATCH(1,($U$2=GRID!$B$1:$U$1)*(КАЛЕНДАРЬ!R32=GRID!$B$3:$U$3),0))*(1-GRID!$L$45))</f>
        <v>263600</v>
      </c>
      <c r="S177" s="5">
        <f t="array" ref="S177">IF($I$2="Каникулы вместе",INDEX(GRID!$B$4:$U$15,MATCH(S$7,GRID!$A$4:$A$15,0),MATCH(1,($U$2=GRID!$B$1:$U$1)*(КАЛЕНДАРЬ!R32=GRID!$B$3:$U$3),0)),
INDEX(GRID!$B$4:$U$15,MATCH(S$7,GRID!$A$4:$A$15,0),MATCH(1,($U$2=GRID!$B$1:$U$1)*(КАЛЕНДАРЬ!R32=GRID!$B$3:$U$3),0))*(1-GRID!$L$41))</f>
        <v>698800</v>
      </c>
      <c r="T177" s="5">
        <f t="array" ref="T177">IF($I$2="Каникулы вместе",INDEX(GRID!$B$4:$U$15,MATCH(T$7,GRID!$A$4:$A$15,0),MATCH(1,($U$2=GRID!$B$1:$U$1)*(КАЛЕНДАРЬ!R32=GRID!$B$3:$U$3),0)),
INDEX(GRID!$B$4:$U$15,MATCH(T$7,GRID!$A$4:$A$15,0),MATCH(1,($U$2=GRID!$B$1:$U$1)*(КАЛЕНДАРЬ!R32=GRID!$B$3:$U$3),0))*(1-GRID!$L$41))</f>
        <v>861600</v>
      </c>
    </row>
    <row r="178" spans="1:20" hidden="1">
      <c r="A178" s="108" t="s">
        <v>12</v>
      </c>
      <c r="B178" s="109">
        <v>30</v>
      </c>
      <c r="C178" s="5" cm="1">
        <f t="array" ref="C178">IF($I$2="Каникулы вместе",INDEX(GRID!$B$4:$U$15,MATCH(C$7,GRID!$A$4:$A$15,0),MATCH(1,($U$2=GRID!$B$1:$U$1)*(КАЛЕНДАРЬ!R33=GRID!$B$3:$U$3),0)),
INDEX(GRID!$B$4:$U$15,MATCH(C$7,GRID!$A$4:$A$15,0),MATCH(1,($U$2=GRID!$B$1:$U$1)*(КАЛЕНДАРЬ!R33=GRID!$B$3:$U$3),0))*(1-GRID!$L$45))</f>
        <v>52600</v>
      </c>
      <c r="D178" s="5" cm="1">
        <f t="array" ref="D178">IF($I$2="Каникулы вместе",INDEX(GRID!$B$18:$U$29,MATCH(C$7,GRID!$A$18:$A$29,0),MATCH(1,($U$2=GRID!$B$1:$U$1)*(КАЛЕНДАРЬ!R33=GRID!$B$3:$U$3),0)),
INDEX(GRID!$B$18:$U$29,MATCH(C$7,GRID!$A$18:$A$29,0),MATCH(1,($U$2=GRID!$B$1:$U$1)*(КАЛЕНДАРЬ!R33=GRID!$B$3:$U$3),0))*(1-GRID!$L$45))</f>
        <v>57600</v>
      </c>
      <c r="E178" s="5" cm="1">
        <f t="array" ref="E178">IF($I$2="Каникулы вместе",INDEX(GRID!$B$4:$U$15,MATCH(E$7,GRID!$A$4:$A$15,0),MATCH(1,($U$2=GRID!$B$1:$U$1)*(КАЛЕНДАРЬ!R33=GRID!$B$3:$U$3),0)),
INDEX(GRID!$B$4:$U$15,MATCH(E$7,GRID!$A$4:$A$15,0),MATCH(1,($U$2=GRID!$B$1:$U$1)*(КАЛЕНДАРЬ!R33=GRID!$B$3:$U$3),0))*(1-GRID!$L$45))</f>
        <v>62100</v>
      </c>
      <c r="F178" s="5" cm="1">
        <f t="array" ref="F178">IF($I$2="Каникулы вместе",INDEX(GRID!$B$18:$U$29,MATCH(E$7,GRID!$A$18:$A$29,0),MATCH(1,($U$2=GRID!$B$1:$U$1)*(КАЛЕНДАРЬ!R33=GRID!$B$3:$U$3),0)),
INDEX(GRID!$B$18:$U$29,MATCH(E$7,GRID!$A$18:$A$29,0),MATCH(1,($U$2=GRID!$B$1:$U$1)*(КАЛЕНДАРЬ!R33=GRID!$B$3:$U$3),0))*(1-GRID!$L$45))</f>
        <v>67100</v>
      </c>
      <c r="G178" s="5" cm="1">
        <f t="array" ref="G178">IF($I$2="Каникулы вместе",INDEX(GRID!$B$4:$U$15,MATCH(G$7,GRID!$A$4:$A$15,0),MATCH(1,($U$2=GRID!$B$1:$U$1)*(КАЛЕНДАРЬ!R33=GRID!$B$3:$U$3),0)),
INDEX(GRID!$B$4:$U$15,MATCH(G$7,GRID!$A$4:$A$15,0),MATCH(1,($U$2=GRID!$B$1:$U$1)*(КАЛЕНДАРЬ!R33=GRID!$B$3:$U$3),0))*(1-GRID!$L$45))</f>
        <v>69200</v>
      </c>
      <c r="H178" s="5" cm="1">
        <f t="array" ref="H178">IF($I$2="Каникулы вместе",INDEX(GRID!$B$18:$U$29,MATCH(G$7,GRID!$A$18:$A$29,0),MATCH(1,($U$2=GRID!$B$1:$U$1)*(КАЛЕНДАРЬ!R33=GRID!$B$3:$U$3),0)),
INDEX(GRID!$B$18:$U$29,MATCH(G$7,GRID!$A$18:$A$29,0),MATCH(1,($U$2=GRID!$B$1:$U$1)*(КАЛЕНДАРЬ!R33=GRID!$B$3:$U$3),0))*(1-GRID!$L$45))</f>
        <v>74200</v>
      </c>
      <c r="I178" s="5" cm="1">
        <f t="array" ref="I178">IF($I$2="Каникулы вместе",INDEX(GRID!$B$4:$U$15,MATCH(I$7,GRID!$A$4:$A$15,0),MATCH(1,($U$2=GRID!$B$1:$U$1)*(КАЛЕНДАРЬ!R33=GRID!$B$3:$U$3),0)),
INDEX(GRID!$B$4:$U$15,MATCH(I$7,GRID!$A$4:$A$15,0),MATCH(1,($U$2=GRID!$B$1:$U$1)*(КАЛЕНДАРЬ!R33=GRID!$B$3:$U$3),0))*(1-GRID!$L$45))</f>
        <v>76600</v>
      </c>
      <c r="J178" s="5" cm="1">
        <f t="array" ref="J178">IF($I$2="Каникулы вместе",INDEX(GRID!$B$18:$U$29,MATCH(I$7,GRID!$A$18:$A$29,0),MATCH(1,($U$2=GRID!$B$1:$U$1)*(КАЛЕНДАРЬ!R33=GRID!$B$3:$U$3),0)),
INDEX(GRID!$B$18:$U$29,MATCH(I$7,GRID!$A$18:$A$29,0),MATCH(1,($U$2=GRID!$B$1:$U$1)*(КАЛЕНДАРЬ!R33=GRID!$B$3:$U$3),0))*(1-GRID!$L$45))</f>
        <v>81600</v>
      </c>
      <c r="K178" s="5" cm="1">
        <f t="array" ref="K178">IF($I$2="Каникулы вместе",INDEX(GRID!$B$4:$U$15,MATCH(K$7,GRID!$A$4:$A$15,0),MATCH(1,($U$2=GRID!$B$1:$U$1)*(КАЛЕНДАРЬ!R33=GRID!$B$3:$U$3),0)),
INDEX(GRID!$B$4:$U$15,MATCH(K$7,GRID!$A$4:$A$15,0),MATCH(1,($U$2=GRID!$B$1:$U$1)*(КАЛЕНДАРЬ!R33=GRID!$B$3:$U$3),0))*(1-GRID!$L$45))</f>
        <v>84100</v>
      </c>
      <c r="L178" s="5" cm="1">
        <f t="array" ref="L178">IF($I$2="Каникулы вместе",INDEX(GRID!$B$18:$U$29,MATCH(K$7,GRID!$A$18:$A$29,0),MATCH(1,($U$2=GRID!$B$1:$U$1)*(КАЛЕНДАРЬ!R33=GRID!$B$3:$U$3),0)),
INDEX(GRID!$B$18:$U$29,MATCH(K$7,GRID!$A$18:$A$29,0),MATCH(1,($U$2=GRID!$B$1:$U$1)*(КАЛЕНДАРЬ!R33=GRID!$B$3:$U$3),0))*(1-GRID!$L$45))</f>
        <v>89100</v>
      </c>
      <c r="M178" s="5" cm="1">
        <f t="array" ref="M178">IF($I$2="Каникулы вместе",INDEX(GRID!$B$4:$U$15,MATCH(M$7,GRID!$A$4:$A$15,0),MATCH(1,($U$2=GRID!$B$1:$U$1)*(КАЛЕНДАРЬ!R33=GRID!$B$3:$U$3),0)),
INDEX(GRID!$B$4:$U$15,MATCH(M$7,GRID!$A$4:$A$15,0),MATCH(1,($U$2=GRID!$B$1:$U$1)*(КАЛЕНДАРЬ!R33=GRID!$B$3:$U$3),0))*(1-GRID!$L$45))</f>
        <v>110400</v>
      </c>
      <c r="N178" s="5" cm="1">
        <f t="array" ref="N178">IF($I$2="Каникулы вместе",INDEX(GRID!$B$18:$U$29,MATCH(M$7,GRID!$A$18:$A$29,0),MATCH(1,($U$2=GRID!$B$1:$U$1)*(КАЛЕНДАРЬ!R33=GRID!$B$3:$U$3),0)),
INDEX(GRID!$B$18:$U$29,MATCH(M$7,GRID!$A$18:$A$29,0),MATCH(1,($U$2=GRID!$B$1:$U$1)*(КАЛЕНДАРЬ!R33=GRID!$B$3:$U$3),0))*(1-GRID!$L$45))</f>
        <v>115400</v>
      </c>
      <c r="O178" s="5" cm="1">
        <f t="array" ref="O178">IF($I$2="Каникулы вместе",INDEX(GRID!$B$4:$U$15,MATCH(O$7,GRID!$A$4:$A$15,0),MATCH(1,($U$2=GRID!$B$1:$U$1)*(КАЛЕНДАРЬ!R33=GRID!$B$3:$U$3),0)),
INDEX(GRID!$B$4:$U$15,MATCH(O$7,GRID!$A$4:$A$15,0),MATCH(1,($U$2=GRID!$B$1:$U$1)*(КАЛЕНДАРЬ!R33=GRID!$B$3:$U$3),0))*(1-GRID!$L$45))</f>
        <v>151000</v>
      </c>
      <c r="P178" s="5" cm="1">
        <f t="array" ref="P178">IF($I$2="Каникулы вместе",INDEX(GRID!$B$4:$U$15,MATCH(P$7,GRID!$A$4:$A$15,0),MATCH(1,($U$2=GRID!$B$1:$U$1)*(КАЛЕНДАРЬ!R33=GRID!$B$3:$U$3),0)),
INDEX(GRID!$B$4:$U$15,MATCH(P$7,GRID!$A$4:$A$15,0),MATCH(1,($U$2=GRID!$B$1:$U$1)*(КАЛЕНДАРЬ!R33=GRID!$B$3:$U$3),0))*(1-GRID!$L$45))</f>
        <v>199300</v>
      </c>
      <c r="Q178" s="5" cm="1">
        <f t="array" ref="Q178">IF($I$2="Каникулы вместе",INDEX(GRID!$B$4:$U$15,MATCH(Q$7,GRID!$A$4:$A$15,0),MATCH(1,($U$2=GRID!$B$1:$U$1)*(КАЛЕНДАРЬ!R33=GRID!$B$3:$U$3),0)),
INDEX(GRID!$B$4:$U$15,MATCH(Q$7,GRID!$A$4:$A$15,0),MATCH(1,($U$2=GRID!$B$1:$U$1)*(КАЛЕНДАРЬ!R33=GRID!$B$3:$U$3),0))*(1-GRID!$L$45))</f>
        <v>230600</v>
      </c>
      <c r="R178" s="5" cm="1">
        <f t="array" ref="R178">IF($I$2="Каникулы вместе",INDEX(GRID!$B$18:$U$29,MATCH(R$7,GRID!$A$18:$A$29,0),MATCH(1,($U$2=GRID!$B$1:$U$1)*(КАЛЕНДАРЬ!R33=GRID!$B$3:$U$3),0)),
INDEX(GRID!$B$18:$U$29,MATCH(R$7,GRID!$A$18:$A$29,0),MATCH(1,($U$2=GRID!$B$1:$U$1)*(КАЛЕНДАРЬ!R33=GRID!$B$3:$U$3),0))*(1-GRID!$L$45))</f>
        <v>263600</v>
      </c>
      <c r="S178" s="5">
        <f t="array" ref="S178">IF($I$2="Каникулы вместе",INDEX(GRID!$B$4:$U$15,MATCH(S$7,GRID!$A$4:$A$15,0),MATCH(1,($U$2=GRID!$B$1:$U$1)*(КАЛЕНДАРЬ!R33=GRID!$B$3:$U$3),0)),
INDEX(GRID!$B$4:$U$15,MATCH(S$7,GRID!$A$4:$A$15,0),MATCH(1,($U$2=GRID!$B$1:$U$1)*(КАЛЕНДАРЬ!R33=GRID!$B$3:$U$3),0))*(1-GRID!$L$41))</f>
        <v>698800</v>
      </c>
      <c r="T178" s="5">
        <f t="array" ref="T178">IF($I$2="Каникулы вместе",INDEX(GRID!$B$4:$U$15,MATCH(T$7,GRID!$A$4:$A$15,0),MATCH(1,($U$2=GRID!$B$1:$U$1)*(КАЛЕНДАРЬ!R33=GRID!$B$3:$U$3),0)),
INDEX(GRID!$B$4:$U$15,MATCH(T$7,GRID!$A$4:$A$15,0),MATCH(1,($U$2=GRID!$B$1:$U$1)*(КАЛЕНДАРЬ!R33=GRID!$B$3:$U$3),0))*(1-GRID!$L$41))</f>
        <v>861600</v>
      </c>
    </row>
    <row r="179" spans="1:20" hidden="1">
      <c r="A179" s="106"/>
      <c r="B179" s="107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</row>
    <row r="180" spans="1:20" s="6" customFormat="1" ht="17.25" hidden="1" customHeight="1">
      <c r="A18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</row>
    <row r="181" spans="1:20" hidden="1">
      <c r="A181" s="163" t="s">
        <v>92</v>
      </c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</row>
    <row r="182" spans="1:20" ht="56.25" hidden="1" customHeight="1">
      <c r="A182" s="165" t="s">
        <v>8</v>
      </c>
      <c r="B182" s="166"/>
      <c r="C182" s="169" t="s">
        <v>87</v>
      </c>
      <c r="D182" s="170"/>
      <c r="E182" s="155" t="s">
        <v>79</v>
      </c>
      <c r="F182" s="156"/>
      <c r="G182" s="157" t="s">
        <v>80</v>
      </c>
      <c r="H182" s="157"/>
      <c r="I182" s="158" t="s">
        <v>81</v>
      </c>
      <c r="J182" s="159"/>
      <c r="K182" s="160" t="s">
        <v>82</v>
      </c>
      <c r="L182" s="160"/>
      <c r="M182" s="161" t="s">
        <v>83</v>
      </c>
      <c r="N182" s="161"/>
      <c r="O182" s="16" t="s">
        <v>57</v>
      </c>
      <c r="P182" s="17" t="s">
        <v>58</v>
      </c>
      <c r="Q182" s="18" t="s">
        <v>59</v>
      </c>
      <c r="R182" s="19" t="s">
        <v>60</v>
      </c>
      <c r="S182" s="20" t="s">
        <v>61</v>
      </c>
      <c r="T182" s="21" t="s">
        <v>62</v>
      </c>
    </row>
    <row r="183" spans="1:20" hidden="1">
      <c r="A183" s="167"/>
      <c r="B183" s="168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108" t="s">
        <v>13</v>
      </c>
      <c r="B184" s="109">
        <v>1</v>
      </c>
      <c r="C184" s="5" cm="1">
        <f t="array" ref="C184">IF($I$2="Каникулы вместе",INDEX(GRID!$B$4:$U$15,MATCH(C$7,GRID!$A$4:$A$15,0),MATCH(1,($U$2=GRID!$B$1:$U$1)*(КАЛЕНДАРЬ!U4=GRID!$B$3:$U$3),0)),
INDEX(GRID!$B$4:$U$15,MATCH(C$7,GRID!$A$4:$A$15,0),MATCH(1,($U$2=GRID!$B$1:$U$1)*(КАЛЕНДАРЬ!U4=GRID!$B$3:$U$3),0))*(1-GRID!$L$45))</f>
        <v>57300</v>
      </c>
      <c r="D184" s="5" cm="1">
        <f t="array" ref="D184">IF($I$2="Каникулы вместе",INDEX(GRID!$B$18:$U$29,MATCH(C$7,GRID!$A$18:$A$29,0),MATCH(1,($U$2=GRID!$B$1:$U$1)*(КАЛЕНДАРЬ!U4=GRID!$B$3:$U$3),0)),
INDEX(GRID!$B$18:$U$29,MATCH(C$7,GRID!$A$18:$A$29,0),MATCH(1,($U$2=GRID!$B$1:$U$1)*(КАЛЕНДАРЬ!U4=GRID!$B$3:$U$3),0))*(1-GRID!$L$45))</f>
        <v>62300</v>
      </c>
      <c r="E184" s="5" cm="1">
        <f t="array" ref="E184">IF($I$2="Каникулы вместе",INDEX(GRID!$B$4:$U$15,MATCH(E$7,GRID!$A$4:$A$15,0),MATCH(1,($U$2=GRID!$B$1:$U$1)*(КАЛЕНДАРЬ!U4=GRID!$B$3:$U$3),0)),
INDEX(GRID!$B$4:$U$15,MATCH(E$7,GRID!$A$4:$A$15,0),MATCH(1,($U$2=GRID!$B$1:$U$1)*(КАЛЕНДАРЬ!U4=GRID!$B$3:$U$3),0))*(1-GRID!$L$45))</f>
        <v>67400</v>
      </c>
      <c r="F184" s="5" cm="1">
        <f t="array" ref="F184">IF($I$2="Каникулы вместе",INDEX(GRID!$B$18:$U$29,MATCH(E$7,GRID!$A$18:$A$29,0),MATCH(1,($U$2=GRID!$B$1:$U$1)*(КАЛЕНДАРЬ!U4=GRID!$B$3:$U$3),0)),
INDEX(GRID!$B$18:$U$29,MATCH(E$7,GRID!$A$18:$A$29,0),MATCH(1,($U$2=GRID!$B$1:$U$1)*(КАЛЕНДАРЬ!U4=GRID!$B$3:$U$3),0))*(1-GRID!$L$45))</f>
        <v>72400</v>
      </c>
      <c r="G184" s="5" cm="1">
        <f t="array" ref="G184">IF($I$2="Каникулы вместе",INDEX(GRID!$B$4:$U$15,MATCH(G$7,GRID!$A$4:$A$15,0),MATCH(1,($U$2=GRID!$B$1:$U$1)*(КАЛЕНДАРЬ!U4=GRID!$B$3:$U$3),0)),
INDEX(GRID!$B$4:$U$15,MATCH(G$7,GRID!$A$4:$A$15,0),MATCH(1,($U$2=GRID!$B$1:$U$1)*(КАЛЕНДАРЬ!U4=GRID!$B$3:$U$3),0))*(1-GRID!$L$45))</f>
        <v>74800</v>
      </c>
      <c r="H184" s="5" cm="1">
        <f t="array" ref="H184">IF($I$2="Каникулы вместе",INDEX(GRID!$B$18:$U$29,MATCH(G$7,GRID!$A$18:$A$29,0),MATCH(1,($U$2=GRID!$B$1:$U$1)*(КАЛЕНДАРЬ!U4=GRID!$B$3:$U$3),0)),
INDEX(GRID!$B$18:$U$29,MATCH(G$7,GRID!$A$18:$A$29,0),MATCH(1,($U$2=GRID!$B$1:$U$1)*(КАЛЕНДАРЬ!U4=GRID!$B$3:$U$3),0))*(1-GRID!$L$45))</f>
        <v>79800</v>
      </c>
      <c r="I184" s="5" cm="1">
        <f t="array" ref="I184">IF($I$2="Каникулы вместе",INDEX(GRID!$B$4:$U$15,MATCH(I$7,GRID!$A$4:$A$15,0),MATCH(1,($U$2=GRID!$B$1:$U$1)*(КАЛЕНДАРЬ!U4=GRID!$B$3:$U$3),0)),
INDEX(GRID!$B$4:$U$15,MATCH(I$7,GRID!$A$4:$A$15,0),MATCH(1,($U$2=GRID!$B$1:$U$1)*(КАЛЕНДАРЬ!U4=GRID!$B$3:$U$3),0))*(1-GRID!$L$45))</f>
        <v>82500</v>
      </c>
      <c r="J184" s="5" cm="1">
        <f t="array" ref="J184">IF($I$2="Каникулы вместе",INDEX(GRID!$B$18:$U$29,MATCH(I$7,GRID!$A$18:$A$29,0),MATCH(1,($U$2=GRID!$B$1:$U$1)*(КАЛЕНДАРЬ!U4=GRID!$B$3:$U$3),0)),
INDEX(GRID!$B$18:$U$29,MATCH(I$7,GRID!$A$18:$A$29,0),MATCH(1,($U$2=GRID!$B$1:$U$1)*(КАЛЕНДАРЬ!U4=GRID!$B$3:$U$3),0))*(1-GRID!$L$45))</f>
        <v>87500</v>
      </c>
      <c r="K184" s="5" cm="1">
        <f t="array" ref="K184">IF($I$2="Каникулы вместе",INDEX(GRID!$B$4:$U$15,MATCH(K$7,GRID!$A$4:$A$15,0),MATCH(1,($U$2=GRID!$B$1:$U$1)*(КАЛЕНДАРЬ!U4=GRID!$B$3:$U$3),0)),
INDEX(GRID!$B$4:$U$15,MATCH(K$7,GRID!$A$4:$A$15,0),MATCH(1,($U$2=GRID!$B$1:$U$1)*(КАЛЕНДАРЬ!U4=GRID!$B$3:$U$3),0))*(1-GRID!$L$45))</f>
        <v>90600</v>
      </c>
      <c r="L184" s="5" cm="1">
        <f t="array" ref="L184">IF($I$2="Каникулы вместе",INDEX(GRID!$B$18:$U$29,MATCH(K$7,GRID!$A$18:$A$29,0),MATCH(1,($U$2=GRID!$B$1:$U$1)*(КАЛЕНДАРЬ!U4=GRID!$B$3:$U$3),0)),
INDEX(GRID!$B$18:$U$29,MATCH(K$7,GRID!$A$18:$A$29,0),MATCH(1,($U$2=GRID!$B$1:$U$1)*(КАЛЕНДАРЬ!U4=GRID!$B$3:$U$3),0))*(1-GRID!$L$45))</f>
        <v>95600</v>
      </c>
      <c r="M184" s="5" cm="1">
        <f t="array" ref="M184">IF($I$2="Каникулы вместе",INDEX(GRID!$B$4:$U$15,MATCH(M$7,GRID!$A$4:$A$15,0),MATCH(1,($U$2=GRID!$B$1:$U$1)*(КАЛЕНДАРЬ!U4=GRID!$B$3:$U$3),0)),
INDEX(GRID!$B$4:$U$15,MATCH(M$7,GRID!$A$4:$A$15,0),MATCH(1,($U$2=GRID!$B$1:$U$1)*(КАЛЕНДАРЬ!U4=GRID!$B$3:$U$3),0))*(1-GRID!$L$45))</f>
        <v>118300</v>
      </c>
      <c r="N184" s="5" cm="1">
        <f t="array" ref="N184">IF($I$2="Каникулы вместе",INDEX(GRID!$B$18:$U$29,MATCH(M$7,GRID!$A$18:$A$29,0),MATCH(1,($U$2=GRID!$B$1:$U$1)*(КАЛЕНДАРЬ!U4=GRID!$B$3:$U$3),0)),
INDEX(GRID!$B$18:$U$29,MATCH(M$7,GRID!$A$18:$A$29,0),MATCH(1,($U$2=GRID!$B$1:$U$1)*(КАЛЕНДАРЬ!U4=GRID!$B$3:$U$3),0))*(1-GRID!$L$45))</f>
        <v>123300</v>
      </c>
      <c r="O184" s="5" cm="1">
        <f t="array" ref="O184">IF($I$2="Каникулы вместе",INDEX(GRID!$B$4:$U$15,MATCH(O$7,GRID!$A$4:$A$15,0),MATCH(1,($U$2=GRID!$B$1:$U$1)*(КАЛЕНДАРЬ!U4=GRID!$B$3:$U$3),0)),
INDEX(GRID!$B$4:$U$15,MATCH(O$7,GRID!$A$4:$A$15,0),MATCH(1,($U$2=GRID!$B$1:$U$1)*(КАЛЕНДАРЬ!U4=GRID!$B$3:$U$3),0))*(1-GRID!$L$45))</f>
        <v>159400</v>
      </c>
      <c r="P184" s="5" cm="1">
        <f t="array" ref="P184">IF($I$2="Каникулы вместе",INDEX(GRID!$B$4:$U$15,MATCH(P$7,GRID!$A$4:$A$15,0),MATCH(1,($U$2=GRID!$B$1:$U$1)*(КАЛЕНДАРЬ!U4=GRID!$B$3:$U$3),0)),
INDEX(GRID!$B$4:$U$15,MATCH(P$7,GRID!$A$4:$A$15,0),MATCH(1,($U$2=GRID!$B$1:$U$1)*(КАЛЕНДАРЬ!U4=GRID!$B$3:$U$3),0))*(1-GRID!$L$45))</f>
        <v>208900</v>
      </c>
      <c r="Q184" s="5" cm="1">
        <f t="array" ref="Q184">IF($I$2="Каникулы вместе",INDEX(GRID!$B$4:$U$15,MATCH(Q$7,GRID!$A$4:$A$15,0),MATCH(1,($U$2=GRID!$B$1:$U$1)*(КАЛЕНДАРЬ!U4=GRID!$B$3:$U$3),0)),
INDEX(GRID!$B$4:$U$15,MATCH(Q$7,GRID!$A$4:$A$15,0),MATCH(1,($U$2=GRID!$B$1:$U$1)*(КАЛЕНДАРЬ!U4=GRID!$B$3:$U$3),0))*(1-GRID!$L$45))</f>
        <v>240900</v>
      </c>
      <c r="R184" s="5" cm="1">
        <f t="array" ref="R184">IF($I$2="Каникулы вместе",INDEX(GRID!$B$18:$U$29,MATCH(R$7,GRID!$A$18:$A$29,0),MATCH(1,($U$2=GRID!$B$1:$U$1)*(КАЛЕНДАРЬ!U4=GRID!$B$3:$U$3),0)),
INDEX(GRID!$B$18:$U$29,MATCH(R$7,GRID!$A$18:$A$29,0),MATCH(1,($U$2=GRID!$B$1:$U$1)*(КАЛЕНДАРЬ!U4=GRID!$B$3:$U$3),0))*(1-GRID!$L$45))</f>
        <v>275700</v>
      </c>
      <c r="S184" s="5">
        <f t="array" ref="S184">IF($I$2="Каникулы вместе",INDEX(GRID!$B$4:$U$15,MATCH(S$7,GRID!$A$4:$A$15,0),MATCH(1,($U$2=GRID!$B$1:$U$1)*(КАЛЕНДАРЬ!U4=GRID!$B$3:$U$3),0)),
INDEX(GRID!$B$4:$U$15,MATCH(S$7,GRID!$A$4:$A$15,0),MATCH(1,($U$2=GRID!$B$1:$U$1)*(КАЛЕНДАРЬ!U4=GRID!$B$3:$U$3),0))*(1-GRID!$L$41))</f>
        <v>736800</v>
      </c>
      <c r="T184" s="5">
        <f t="array" ref="T184">IF($I$2="Каникулы вместе",INDEX(GRID!$B$4:$U$15,MATCH(T$7,GRID!$A$4:$A$15,0),MATCH(1,($U$2=GRID!$B$1:$U$1)*(КАЛЕНДАРЬ!U4=GRID!$B$3:$U$3),0)),
INDEX(GRID!$B$4:$U$15,MATCH(T$7,GRID!$A$4:$A$15,0),MATCH(1,($U$2=GRID!$B$1:$U$1)*(КАЛЕНДАРЬ!U4=GRID!$B$3:$U$3),0))*(1-GRID!$L$41))</f>
        <v>912900</v>
      </c>
    </row>
    <row r="185" spans="1:20" hidden="1">
      <c r="A185" s="108" t="s">
        <v>14</v>
      </c>
      <c r="B185" s="109">
        <v>2</v>
      </c>
      <c r="C185" s="5" cm="1">
        <f t="array" ref="C185">IF($I$2="Каникулы вместе",INDEX(GRID!$B$4:$U$15,MATCH(C$7,GRID!$A$4:$A$15,0),MATCH(1,($U$2=GRID!$B$1:$U$1)*(КАЛЕНДАРЬ!U5=GRID!$B$3:$U$3),0)),
INDEX(GRID!$B$4:$U$15,MATCH(C$7,GRID!$A$4:$A$15,0),MATCH(1,($U$2=GRID!$B$1:$U$1)*(КАЛЕНДАРЬ!U5=GRID!$B$3:$U$3),0))*(1-GRID!$L$45))</f>
        <v>57300</v>
      </c>
      <c r="D185" s="5" cm="1">
        <f t="array" ref="D185">IF($I$2="Каникулы вместе",INDEX(GRID!$B$18:$U$29,MATCH(C$7,GRID!$A$18:$A$29,0),MATCH(1,($U$2=GRID!$B$1:$U$1)*(КАЛЕНДАРЬ!U5=GRID!$B$3:$U$3),0)),
INDEX(GRID!$B$18:$U$29,MATCH(C$7,GRID!$A$18:$A$29,0),MATCH(1,($U$2=GRID!$B$1:$U$1)*(КАЛЕНДАРЬ!U5=GRID!$B$3:$U$3),0))*(1-GRID!$L$45))</f>
        <v>62300</v>
      </c>
      <c r="E185" s="5" cm="1">
        <f t="array" ref="E185">IF($I$2="Каникулы вместе",INDEX(GRID!$B$4:$U$15,MATCH(E$7,GRID!$A$4:$A$15,0),MATCH(1,($U$2=GRID!$B$1:$U$1)*(КАЛЕНДАРЬ!U5=GRID!$B$3:$U$3),0)),
INDEX(GRID!$B$4:$U$15,MATCH(E$7,GRID!$A$4:$A$15,0),MATCH(1,($U$2=GRID!$B$1:$U$1)*(КАЛЕНДАРЬ!U5=GRID!$B$3:$U$3),0))*(1-GRID!$L$45))</f>
        <v>67400</v>
      </c>
      <c r="F185" s="5" cm="1">
        <f t="array" ref="F185">IF($I$2="Каникулы вместе",INDEX(GRID!$B$18:$U$29,MATCH(E$7,GRID!$A$18:$A$29,0),MATCH(1,($U$2=GRID!$B$1:$U$1)*(КАЛЕНДАРЬ!U5=GRID!$B$3:$U$3),0)),
INDEX(GRID!$B$18:$U$29,MATCH(E$7,GRID!$A$18:$A$29,0),MATCH(1,($U$2=GRID!$B$1:$U$1)*(КАЛЕНДАРЬ!U5=GRID!$B$3:$U$3),0))*(1-GRID!$L$45))</f>
        <v>72400</v>
      </c>
      <c r="G185" s="5" cm="1">
        <f t="array" ref="G185">IF($I$2="Каникулы вместе",INDEX(GRID!$B$4:$U$15,MATCH(G$7,GRID!$A$4:$A$15,0),MATCH(1,($U$2=GRID!$B$1:$U$1)*(КАЛЕНДАРЬ!U5=GRID!$B$3:$U$3),0)),
INDEX(GRID!$B$4:$U$15,MATCH(G$7,GRID!$A$4:$A$15,0),MATCH(1,($U$2=GRID!$B$1:$U$1)*(КАЛЕНДАРЬ!U5=GRID!$B$3:$U$3),0))*(1-GRID!$L$45))</f>
        <v>74800</v>
      </c>
      <c r="H185" s="5" cm="1">
        <f t="array" ref="H185">IF($I$2="Каникулы вместе",INDEX(GRID!$B$18:$U$29,MATCH(G$7,GRID!$A$18:$A$29,0),MATCH(1,($U$2=GRID!$B$1:$U$1)*(КАЛЕНДАРЬ!U5=GRID!$B$3:$U$3),0)),
INDEX(GRID!$B$18:$U$29,MATCH(G$7,GRID!$A$18:$A$29,0),MATCH(1,($U$2=GRID!$B$1:$U$1)*(КАЛЕНДАРЬ!U5=GRID!$B$3:$U$3),0))*(1-GRID!$L$45))</f>
        <v>79800</v>
      </c>
      <c r="I185" s="5" cm="1">
        <f t="array" ref="I185">IF($I$2="Каникулы вместе",INDEX(GRID!$B$4:$U$15,MATCH(I$7,GRID!$A$4:$A$15,0),MATCH(1,($U$2=GRID!$B$1:$U$1)*(КАЛЕНДАРЬ!U5=GRID!$B$3:$U$3),0)),
INDEX(GRID!$B$4:$U$15,MATCH(I$7,GRID!$A$4:$A$15,0),MATCH(1,($U$2=GRID!$B$1:$U$1)*(КАЛЕНДАРЬ!U5=GRID!$B$3:$U$3),0))*(1-GRID!$L$45))</f>
        <v>82500</v>
      </c>
      <c r="J185" s="5" cm="1">
        <f t="array" ref="J185">IF($I$2="Каникулы вместе",INDEX(GRID!$B$18:$U$29,MATCH(I$7,GRID!$A$18:$A$29,0),MATCH(1,($U$2=GRID!$B$1:$U$1)*(КАЛЕНДАРЬ!U5=GRID!$B$3:$U$3),0)),
INDEX(GRID!$B$18:$U$29,MATCH(I$7,GRID!$A$18:$A$29,0),MATCH(1,($U$2=GRID!$B$1:$U$1)*(КАЛЕНДАРЬ!U5=GRID!$B$3:$U$3),0))*(1-GRID!$L$45))</f>
        <v>87500</v>
      </c>
      <c r="K185" s="5" cm="1">
        <f t="array" ref="K185">IF($I$2="Каникулы вместе",INDEX(GRID!$B$4:$U$15,MATCH(K$7,GRID!$A$4:$A$15,0),MATCH(1,($U$2=GRID!$B$1:$U$1)*(КАЛЕНДАРЬ!U5=GRID!$B$3:$U$3),0)),
INDEX(GRID!$B$4:$U$15,MATCH(K$7,GRID!$A$4:$A$15,0),MATCH(1,($U$2=GRID!$B$1:$U$1)*(КАЛЕНДАРЬ!U5=GRID!$B$3:$U$3),0))*(1-GRID!$L$45))</f>
        <v>90600</v>
      </c>
      <c r="L185" s="5" cm="1">
        <f t="array" ref="L185">IF($I$2="Каникулы вместе",INDEX(GRID!$B$18:$U$29,MATCH(K$7,GRID!$A$18:$A$29,0),MATCH(1,($U$2=GRID!$B$1:$U$1)*(КАЛЕНДАРЬ!U5=GRID!$B$3:$U$3),0)),
INDEX(GRID!$B$18:$U$29,MATCH(K$7,GRID!$A$18:$A$29,0),MATCH(1,($U$2=GRID!$B$1:$U$1)*(КАЛЕНДАРЬ!U5=GRID!$B$3:$U$3),0))*(1-GRID!$L$45))</f>
        <v>95600</v>
      </c>
      <c r="M185" s="5" cm="1">
        <f t="array" ref="M185">IF($I$2="Каникулы вместе",INDEX(GRID!$B$4:$U$15,MATCH(M$7,GRID!$A$4:$A$15,0),MATCH(1,($U$2=GRID!$B$1:$U$1)*(КАЛЕНДАРЬ!U5=GRID!$B$3:$U$3),0)),
INDEX(GRID!$B$4:$U$15,MATCH(M$7,GRID!$A$4:$A$15,0),MATCH(1,($U$2=GRID!$B$1:$U$1)*(КАЛЕНДАРЬ!U5=GRID!$B$3:$U$3),0))*(1-GRID!$L$45))</f>
        <v>118300</v>
      </c>
      <c r="N185" s="5" cm="1">
        <f t="array" ref="N185">IF($I$2="Каникулы вместе",INDEX(GRID!$B$18:$U$29,MATCH(M$7,GRID!$A$18:$A$29,0),MATCH(1,($U$2=GRID!$B$1:$U$1)*(КАЛЕНДАРЬ!U5=GRID!$B$3:$U$3),0)),
INDEX(GRID!$B$18:$U$29,MATCH(M$7,GRID!$A$18:$A$29,0),MATCH(1,($U$2=GRID!$B$1:$U$1)*(КАЛЕНДАРЬ!U5=GRID!$B$3:$U$3),0))*(1-GRID!$L$45))</f>
        <v>123300</v>
      </c>
      <c r="O185" s="5" cm="1">
        <f t="array" ref="O185">IF($I$2="Каникулы вместе",INDEX(GRID!$B$4:$U$15,MATCH(O$7,GRID!$A$4:$A$15,0),MATCH(1,($U$2=GRID!$B$1:$U$1)*(КАЛЕНДАРЬ!U5=GRID!$B$3:$U$3),0)),
INDEX(GRID!$B$4:$U$15,MATCH(O$7,GRID!$A$4:$A$15,0),MATCH(1,($U$2=GRID!$B$1:$U$1)*(КАЛЕНДАРЬ!U5=GRID!$B$3:$U$3),0))*(1-GRID!$L$45))</f>
        <v>159400</v>
      </c>
      <c r="P185" s="5" cm="1">
        <f t="array" ref="P185">IF($I$2="Каникулы вместе",INDEX(GRID!$B$4:$U$15,MATCH(P$7,GRID!$A$4:$A$15,0),MATCH(1,($U$2=GRID!$B$1:$U$1)*(КАЛЕНДАРЬ!U5=GRID!$B$3:$U$3),0)),
INDEX(GRID!$B$4:$U$15,MATCH(P$7,GRID!$A$4:$A$15,0),MATCH(1,($U$2=GRID!$B$1:$U$1)*(КАЛЕНДАРЬ!U5=GRID!$B$3:$U$3),0))*(1-GRID!$L$45))</f>
        <v>208900</v>
      </c>
      <c r="Q185" s="5" cm="1">
        <f t="array" ref="Q185">IF($I$2="Каникулы вместе",INDEX(GRID!$B$4:$U$15,MATCH(Q$7,GRID!$A$4:$A$15,0),MATCH(1,($U$2=GRID!$B$1:$U$1)*(КАЛЕНДАРЬ!U5=GRID!$B$3:$U$3),0)),
INDEX(GRID!$B$4:$U$15,MATCH(Q$7,GRID!$A$4:$A$15,0),MATCH(1,($U$2=GRID!$B$1:$U$1)*(КАЛЕНДАРЬ!U5=GRID!$B$3:$U$3),0))*(1-GRID!$L$45))</f>
        <v>240900</v>
      </c>
      <c r="R185" s="5" cm="1">
        <f t="array" ref="R185">IF($I$2="Каникулы вместе",INDEX(GRID!$B$18:$U$29,MATCH(R$7,GRID!$A$18:$A$29,0),MATCH(1,($U$2=GRID!$B$1:$U$1)*(КАЛЕНДАРЬ!U5=GRID!$B$3:$U$3),0)),
INDEX(GRID!$B$18:$U$29,MATCH(R$7,GRID!$A$18:$A$29,0),MATCH(1,($U$2=GRID!$B$1:$U$1)*(КАЛЕНДАРЬ!U5=GRID!$B$3:$U$3),0))*(1-GRID!$L$45))</f>
        <v>275700</v>
      </c>
      <c r="S185" s="5">
        <f t="array" ref="S185">IF($I$2="Каникулы вместе",INDEX(GRID!$B$4:$U$15,MATCH(S$7,GRID!$A$4:$A$15,0),MATCH(1,($U$2=GRID!$B$1:$U$1)*(КАЛЕНДАРЬ!U5=GRID!$B$3:$U$3),0)),
INDEX(GRID!$B$4:$U$15,MATCH(S$7,GRID!$A$4:$A$15,0),MATCH(1,($U$2=GRID!$B$1:$U$1)*(КАЛЕНДАРЬ!U5=GRID!$B$3:$U$3),0))*(1-GRID!$L$41))</f>
        <v>736800</v>
      </c>
      <c r="T185" s="5">
        <f t="array" ref="T185">IF($I$2="Каникулы вместе",INDEX(GRID!$B$4:$U$15,MATCH(T$7,GRID!$A$4:$A$15,0),MATCH(1,($U$2=GRID!$B$1:$U$1)*(КАЛЕНДАРЬ!U5=GRID!$B$3:$U$3),0)),
INDEX(GRID!$B$4:$U$15,MATCH(T$7,GRID!$A$4:$A$15,0),MATCH(1,($U$2=GRID!$B$1:$U$1)*(КАЛЕНДАРЬ!U5=GRID!$B$3:$U$3),0))*(1-GRID!$L$41))</f>
        <v>912900</v>
      </c>
    </row>
    <row r="186" spans="1:20" hidden="1">
      <c r="A186" s="108" t="s">
        <v>15</v>
      </c>
      <c r="B186" s="109">
        <v>3</v>
      </c>
      <c r="C186" s="5" cm="1">
        <f t="array" ref="C186">IF($I$2="Каникулы вместе",INDEX(GRID!$B$4:$U$15,MATCH(C$7,GRID!$A$4:$A$15,0),MATCH(1,($U$2=GRID!$B$1:$U$1)*(КАЛЕНДАРЬ!U6=GRID!$B$3:$U$3),0)),
INDEX(GRID!$B$4:$U$15,MATCH(C$7,GRID!$A$4:$A$15,0),MATCH(1,($U$2=GRID!$B$1:$U$1)*(КАЛЕНДАРЬ!U6=GRID!$B$3:$U$3),0))*(1-GRID!$L$45))</f>
        <v>57300</v>
      </c>
      <c r="D186" s="5" cm="1">
        <f t="array" ref="D186">IF($I$2="Каникулы вместе",INDEX(GRID!$B$18:$U$29,MATCH(C$7,GRID!$A$18:$A$29,0),MATCH(1,($U$2=GRID!$B$1:$U$1)*(КАЛЕНДАРЬ!U6=GRID!$B$3:$U$3),0)),
INDEX(GRID!$B$18:$U$29,MATCH(C$7,GRID!$A$18:$A$29,0),MATCH(1,($U$2=GRID!$B$1:$U$1)*(КАЛЕНДАРЬ!U6=GRID!$B$3:$U$3),0))*(1-GRID!$L$45))</f>
        <v>62300</v>
      </c>
      <c r="E186" s="5" cm="1">
        <f t="array" ref="E186">IF($I$2="Каникулы вместе",INDEX(GRID!$B$4:$U$15,MATCH(E$7,GRID!$A$4:$A$15,0),MATCH(1,($U$2=GRID!$B$1:$U$1)*(КАЛЕНДАРЬ!U6=GRID!$B$3:$U$3),0)),
INDEX(GRID!$B$4:$U$15,MATCH(E$7,GRID!$A$4:$A$15,0),MATCH(1,($U$2=GRID!$B$1:$U$1)*(КАЛЕНДАРЬ!U6=GRID!$B$3:$U$3),0))*(1-GRID!$L$45))</f>
        <v>67400</v>
      </c>
      <c r="F186" s="5" cm="1">
        <f t="array" ref="F186">IF($I$2="Каникулы вместе",INDEX(GRID!$B$18:$U$29,MATCH(E$7,GRID!$A$18:$A$29,0),MATCH(1,($U$2=GRID!$B$1:$U$1)*(КАЛЕНДАРЬ!U6=GRID!$B$3:$U$3),0)),
INDEX(GRID!$B$18:$U$29,MATCH(E$7,GRID!$A$18:$A$29,0),MATCH(1,($U$2=GRID!$B$1:$U$1)*(КАЛЕНДАРЬ!U6=GRID!$B$3:$U$3),0))*(1-GRID!$L$45))</f>
        <v>72400</v>
      </c>
      <c r="G186" s="5" cm="1">
        <f t="array" ref="G186">IF($I$2="Каникулы вместе",INDEX(GRID!$B$4:$U$15,MATCH(G$7,GRID!$A$4:$A$15,0),MATCH(1,($U$2=GRID!$B$1:$U$1)*(КАЛЕНДАРЬ!U6=GRID!$B$3:$U$3),0)),
INDEX(GRID!$B$4:$U$15,MATCH(G$7,GRID!$A$4:$A$15,0),MATCH(1,($U$2=GRID!$B$1:$U$1)*(КАЛЕНДАРЬ!U6=GRID!$B$3:$U$3),0))*(1-GRID!$L$45))</f>
        <v>74800</v>
      </c>
      <c r="H186" s="5" cm="1">
        <f t="array" ref="H186">IF($I$2="Каникулы вместе",INDEX(GRID!$B$18:$U$29,MATCH(G$7,GRID!$A$18:$A$29,0),MATCH(1,($U$2=GRID!$B$1:$U$1)*(КАЛЕНДАРЬ!U6=GRID!$B$3:$U$3),0)),
INDEX(GRID!$B$18:$U$29,MATCH(G$7,GRID!$A$18:$A$29,0),MATCH(1,($U$2=GRID!$B$1:$U$1)*(КАЛЕНДАРЬ!U6=GRID!$B$3:$U$3),0))*(1-GRID!$L$45))</f>
        <v>79800</v>
      </c>
      <c r="I186" s="5" cm="1">
        <f t="array" ref="I186">IF($I$2="Каникулы вместе",INDEX(GRID!$B$4:$U$15,MATCH(I$7,GRID!$A$4:$A$15,0),MATCH(1,($U$2=GRID!$B$1:$U$1)*(КАЛЕНДАРЬ!U6=GRID!$B$3:$U$3),0)),
INDEX(GRID!$B$4:$U$15,MATCH(I$7,GRID!$A$4:$A$15,0),MATCH(1,($U$2=GRID!$B$1:$U$1)*(КАЛЕНДАРЬ!U6=GRID!$B$3:$U$3),0))*(1-GRID!$L$45))</f>
        <v>82500</v>
      </c>
      <c r="J186" s="5" cm="1">
        <f t="array" ref="J186">IF($I$2="Каникулы вместе",INDEX(GRID!$B$18:$U$29,MATCH(I$7,GRID!$A$18:$A$29,0),MATCH(1,($U$2=GRID!$B$1:$U$1)*(КАЛЕНДАРЬ!U6=GRID!$B$3:$U$3),0)),
INDEX(GRID!$B$18:$U$29,MATCH(I$7,GRID!$A$18:$A$29,0),MATCH(1,($U$2=GRID!$B$1:$U$1)*(КАЛЕНДАРЬ!U6=GRID!$B$3:$U$3),0))*(1-GRID!$L$45))</f>
        <v>87500</v>
      </c>
      <c r="K186" s="5" cm="1">
        <f t="array" ref="K186">IF($I$2="Каникулы вместе",INDEX(GRID!$B$4:$U$15,MATCH(K$7,GRID!$A$4:$A$15,0),MATCH(1,($U$2=GRID!$B$1:$U$1)*(КАЛЕНДАРЬ!U6=GRID!$B$3:$U$3),0)),
INDEX(GRID!$B$4:$U$15,MATCH(K$7,GRID!$A$4:$A$15,0),MATCH(1,($U$2=GRID!$B$1:$U$1)*(КАЛЕНДАРЬ!U6=GRID!$B$3:$U$3),0))*(1-GRID!$L$45))</f>
        <v>90600</v>
      </c>
      <c r="L186" s="5" cm="1">
        <f t="array" ref="L186">IF($I$2="Каникулы вместе",INDEX(GRID!$B$18:$U$29,MATCH(K$7,GRID!$A$18:$A$29,0),MATCH(1,($U$2=GRID!$B$1:$U$1)*(КАЛЕНДАРЬ!U6=GRID!$B$3:$U$3),0)),
INDEX(GRID!$B$18:$U$29,MATCH(K$7,GRID!$A$18:$A$29,0),MATCH(1,($U$2=GRID!$B$1:$U$1)*(КАЛЕНДАРЬ!U6=GRID!$B$3:$U$3),0))*(1-GRID!$L$45))</f>
        <v>95600</v>
      </c>
      <c r="M186" s="5" cm="1">
        <f t="array" ref="M186">IF($I$2="Каникулы вместе",INDEX(GRID!$B$4:$U$15,MATCH(M$7,GRID!$A$4:$A$15,0),MATCH(1,($U$2=GRID!$B$1:$U$1)*(КАЛЕНДАРЬ!U6=GRID!$B$3:$U$3),0)),
INDEX(GRID!$B$4:$U$15,MATCH(M$7,GRID!$A$4:$A$15,0),MATCH(1,($U$2=GRID!$B$1:$U$1)*(КАЛЕНДАРЬ!U6=GRID!$B$3:$U$3),0))*(1-GRID!$L$45))</f>
        <v>118300</v>
      </c>
      <c r="N186" s="5" cm="1">
        <f t="array" ref="N186">IF($I$2="Каникулы вместе",INDEX(GRID!$B$18:$U$29,MATCH(M$7,GRID!$A$18:$A$29,0),MATCH(1,($U$2=GRID!$B$1:$U$1)*(КАЛЕНДАРЬ!U6=GRID!$B$3:$U$3),0)),
INDEX(GRID!$B$18:$U$29,MATCH(M$7,GRID!$A$18:$A$29,0),MATCH(1,($U$2=GRID!$B$1:$U$1)*(КАЛЕНДАРЬ!U6=GRID!$B$3:$U$3),0))*(1-GRID!$L$45))</f>
        <v>123300</v>
      </c>
      <c r="O186" s="5" cm="1">
        <f t="array" ref="O186">IF($I$2="Каникулы вместе",INDEX(GRID!$B$4:$U$15,MATCH(O$7,GRID!$A$4:$A$15,0),MATCH(1,($U$2=GRID!$B$1:$U$1)*(КАЛЕНДАРЬ!U6=GRID!$B$3:$U$3),0)),
INDEX(GRID!$B$4:$U$15,MATCH(O$7,GRID!$A$4:$A$15,0),MATCH(1,($U$2=GRID!$B$1:$U$1)*(КАЛЕНДАРЬ!U6=GRID!$B$3:$U$3),0))*(1-GRID!$L$45))</f>
        <v>159400</v>
      </c>
      <c r="P186" s="5" cm="1">
        <f t="array" ref="P186">IF($I$2="Каникулы вместе",INDEX(GRID!$B$4:$U$15,MATCH(P$7,GRID!$A$4:$A$15,0),MATCH(1,($U$2=GRID!$B$1:$U$1)*(КАЛЕНДАРЬ!U6=GRID!$B$3:$U$3),0)),
INDEX(GRID!$B$4:$U$15,MATCH(P$7,GRID!$A$4:$A$15,0),MATCH(1,($U$2=GRID!$B$1:$U$1)*(КАЛЕНДАРЬ!U6=GRID!$B$3:$U$3),0))*(1-GRID!$L$45))</f>
        <v>208900</v>
      </c>
      <c r="Q186" s="5" cm="1">
        <f t="array" ref="Q186">IF($I$2="Каникулы вместе",INDEX(GRID!$B$4:$U$15,MATCH(Q$7,GRID!$A$4:$A$15,0),MATCH(1,($U$2=GRID!$B$1:$U$1)*(КАЛЕНДАРЬ!U6=GRID!$B$3:$U$3),0)),
INDEX(GRID!$B$4:$U$15,MATCH(Q$7,GRID!$A$4:$A$15,0),MATCH(1,($U$2=GRID!$B$1:$U$1)*(КАЛЕНДАРЬ!U6=GRID!$B$3:$U$3),0))*(1-GRID!$L$45))</f>
        <v>240900</v>
      </c>
      <c r="R186" s="5" cm="1">
        <f t="array" ref="R186">IF($I$2="Каникулы вместе",INDEX(GRID!$B$18:$U$29,MATCH(R$7,GRID!$A$18:$A$29,0),MATCH(1,($U$2=GRID!$B$1:$U$1)*(КАЛЕНДАРЬ!U6=GRID!$B$3:$U$3),0)),
INDEX(GRID!$B$18:$U$29,MATCH(R$7,GRID!$A$18:$A$29,0),MATCH(1,($U$2=GRID!$B$1:$U$1)*(КАЛЕНДАРЬ!U6=GRID!$B$3:$U$3),0))*(1-GRID!$L$45))</f>
        <v>275700</v>
      </c>
      <c r="S186" s="5">
        <f t="array" ref="S186">IF($I$2="Каникулы вместе",INDEX(GRID!$B$4:$U$15,MATCH(S$7,GRID!$A$4:$A$15,0),MATCH(1,($U$2=GRID!$B$1:$U$1)*(КАЛЕНДАРЬ!U6=GRID!$B$3:$U$3),0)),
INDEX(GRID!$B$4:$U$15,MATCH(S$7,GRID!$A$4:$A$15,0),MATCH(1,($U$2=GRID!$B$1:$U$1)*(КАЛЕНДАРЬ!U6=GRID!$B$3:$U$3),0))*(1-GRID!$L$41))</f>
        <v>736800</v>
      </c>
      <c r="T186" s="5">
        <f t="array" ref="T186">IF($I$2="Каникулы вместе",INDEX(GRID!$B$4:$U$15,MATCH(T$7,GRID!$A$4:$A$15,0),MATCH(1,($U$2=GRID!$B$1:$U$1)*(КАЛЕНДАРЬ!U6=GRID!$B$3:$U$3),0)),
INDEX(GRID!$B$4:$U$15,MATCH(T$7,GRID!$A$4:$A$15,0),MATCH(1,($U$2=GRID!$B$1:$U$1)*(КАЛЕНДАРЬ!U6=GRID!$B$3:$U$3),0))*(1-GRID!$L$41))</f>
        <v>912900</v>
      </c>
    </row>
    <row r="187" spans="1:20" hidden="1">
      <c r="A187" s="108" t="s">
        <v>16</v>
      </c>
      <c r="B187" s="109">
        <v>4</v>
      </c>
      <c r="C187" s="5" cm="1">
        <f t="array" ref="C187">IF($I$2="Каникулы вместе",INDEX(GRID!$B$4:$U$15,MATCH(C$7,GRID!$A$4:$A$15,0),MATCH(1,($U$2=GRID!$B$1:$U$1)*(КАЛЕНДАРЬ!U7=GRID!$B$3:$U$3),0)),
INDEX(GRID!$B$4:$U$15,MATCH(C$7,GRID!$A$4:$A$15,0),MATCH(1,($U$2=GRID!$B$1:$U$1)*(КАЛЕНДАРЬ!U7=GRID!$B$3:$U$3),0))*(1-GRID!$L$45))</f>
        <v>57300</v>
      </c>
      <c r="D187" s="5" cm="1">
        <f t="array" ref="D187">IF($I$2="Каникулы вместе",INDEX(GRID!$B$18:$U$29,MATCH(C$7,GRID!$A$18:$A$29,0),MATCH(1,($U$2=GRID!$B$1:$U$1)*(КАЛЕНДАРЬ!U7=GRID!$B$3:$U$3),0)),
INDEX(GRID!$B$18:$U$29,MATCH(C$7,GRID!$A$18:$A$29,0),MATCH(1,($U$2=GRID!$B$1:$U$1)*(КАЛЕНДАРЬ!U7=GRID!$B$3:$U$3),0))*(1-GRID!$L$45))</f>
        <v>62300</v>
      </c>
      <c r="E187" s="5" cm="1">
        <f t="array" ref="E187">IF($I$2="Каникулы вместе",INDEX(GRID!$B$4:$U$15,MATCH(E$7,GRID!$A$4:$A$15,0),MATCH(1,($U$2=GRID!$B$1:$U$1)*(КАЛЕНДАРЬ!U7=GRID!$B$3:$U$3),0)),
INDEX(GRID!$B$4:$U$15,MATCH(E$7,GRID!$A$4:$A$15,0),MATCH(1,($U$2=GRID!$B$1:$U$1)*(КАЛЕНДАРЬ!U7=GRID!$B$3:$U$3),0))*(1-GRID!$L$45))</f>
        <v>67400</v>
      </c>
      <c r="F187" s="5" cm="1">
        <f t="array" ref="F187">IF($I$2="Каникулы вместе",INDEX(GRID!$B$18:$U$29,MATCH(E$7,GRID!$A$18:$A$29,0),MATCH(1,($U$2=GRID!$B$1:$U$1)*(КАЛЕНДАРЬ!U7=GRID!$B$3:$U$3),0)),
INDEX(GRID!$B$18:$U$29,MATCH(E$7,GRID!$A$18:$A$29,0),MATCH(1,($U$2=GRID!$B$1:$U$1)*(КАЛЕНДАРЬ!U7=GRID!$B$3:$U$3),0))*(1-GRID!$L$45))</f>
        <v>72400</v>
      </c>
      <c r="G187" s="5" cm="1">
        <f t="array" ref="G187">IF($I$2="Каникулы вместе",INDEX(GRID!$B$4:$U$15,MATCH(G$7,GRID!$A$4:$A$15,0),MATCH(1,($U$2=GRID!$B$1:$U$1)*(КАЛЕНДАРЬ!U7=GRID!$B$3:$U$3),0)),
INDEX(GRID!$B$4:$U$15,MATCH(G$7,GRID!$A$4:$A$15,0),MATCH(1,($U$2=GRID!$B$1:$U$1)*(КАЛЕНДАРЬ!U7=GRID!$B$3:$U$3),0))*(1-GRID!$L$45))</f>
        <v>74800</v>
      </c>
      <c r="H187" s="5" cm="1">
        <f t="array" ref="H187">IF($I$2="Каникулы вместе",INDEX(GRID!$B$18:$U$29,MATCH(G$7,GRID!$A$18:$A$29,0),MATCH(1,($U$2=GRID!$B$1:$U$1)*(КАЛЕНДАРЬ!U7=GRID!$B$3:$U$3),0)),
INDEX(GRID!$B$18:$U$29,MATCH(G$7,GRID!$A$18:$A$29,0),MATCH(1,($U$2=GRID!$B$1:$U$1)*(КАЛЕНДАРЬ!U7=GRID!$B$3:$U$3),0))*(1-GRID!$L$45))</f>
        <v>79800</v>
      </c>
      <c r="I187" s="5" cm="1">
        <f t="array" ref="I187">IF($I$2="Каникулы вместе",INDEX(GRID!$B$4:$U$15,MATCH(I$7,GRID!$A$4:$A$15,0),MATCH(1,($U$2=GRID!$B$1:$U$1)*(КАЛЕНДАРЬ!U7=GRID!$B$3:$U$3),0)),
INDEX(GRID!$B$4:$U$15,MATCH(I$7,GRID!$A$4:$A$15,0),MATCH(1,($U$2=GRID!$B$1:$U$1)*(КАЛЕНДАРЬ!U7=GRID!$B$3:$U$3),0))*(1-GRID!$L$45))</f>
        <v>82500</v>
      </c>
      <c r="J187" s="5" cm="1">
        <f t="array" ref="J187">IF($I$2="Каникулы вместе",INDEX(GRID!$B$18:$U$29,MATCH(I$7,GRID!$A$18:$A$29,0),MATCH(1,($U$2=GRID!$B$1:$U$1)*(КАЛЕНДАРЬ!U7=GRID!$B$3:$U$3),0)),
INDEX(GRID!$B$18:$U$29,MATCH(I$7,GRID!$A$18:$A$29,0),MATCH(1,($U$2=GRID!$B$1:$U$1)*(КАЛЕНДАРЬ!U7=GRID!$B$3:$U$3),0))*(1-GRID!$L$45))</f>
        <v>87500</v>
      </c>
      <c r="K187" s="5" cm="1">
        <f t="array" ref="K187">IF($I$2="Каникулы вместе",INDEX(GRID!$B$4:$U$15,MATCH(K$7,GRID!$A$4:$A$15,0),MATCH(1,($U$2=GRID!$B$1:$U$1)*(КАЛЕНДАРЬ!U7=GRID!$B$3:$U$3),0)),
INDEX(GRID!$B$4:$U$15,MATCH(K$7,GRID!$A$4:$A$15,0),MATCH(1,($U$2=GRID!$B$1:$U$1)*(КАЛЕНДАРЬ!U7=GRID!$B$3:$U$3),0))*(1-GRID!$L$45))</f>
        <v>90600</v>
      </c>
      <c r="L187" s="5" cm="1">
        <f t="array" ref="L187">IF($I$2="Каникулы вместе",INDEX(GRID!$B$18:$U$29,MATCH(K$7,GRID!$A$18:$A$29,0),MATCH(1,($U$2=GRID!$B$1:$U$1)*(КАЛЕНДАРЬ!U7=GRID!$B$3:$U$3),0)),
INDEX(GRID!$B$18:$U$29,MATCH(K$7,GRID!$A$18:$A$29,0),MATCH(1,($U$2=GRID!$B$1:$U$1)*(КАЛЕНДАРЬ!U7=GRID!$B$3:$U$3),0))*(1-GRID!$L$45))</f>
        <v>95600</v>
      </c>
      <c r="M187" s="5" cm="1">
        <f t="array" ref="M187">IF($I$2="Каникулы вместе",INDEX(GRID!$B$4:$U$15,MATCH(M$7,GRID!$A$4:$A$15,0),MATCH(1,($U$2=GRID!$B$1:$U$1)*(КАЛЕНДАРЬ!U7=GRID!$B$3:$U$3),0)),
INDEX(GRID!$B$4:$U$15,MATCH(M$7,GRID!$A$4:$A$15,0),MATCH(1,($U$2=GRID!$B$1:$U$1)*(КАЛЕНДАРЬ!U7=GRID!$B$3:$U$3),0))*(1-GRID!$L$45))</f>
        <v>118300</v>
      </c>
      <c r="N187" s="5" cm="1">
        <f t="array" ref="N187">IF($I$2="Каникулы вместе",INDEX(GRID!$B$18:$U$29,MATCH(M$7,GRID!$A$18:$A$29,0),MATCH(1,($U$2=GRID!$B$1:$U$1)*(КАЛЕНДАРЬ!U7=GRID!$B$3:$U$3),0)),
INDEX(GRID!$B$18:$U$29,MATCH(M$7,GRID!$A$18:$A$29,0),MATCH(1,($U$2=GRID!$B$1:$U$1)*(КАЛЕНДАРЬ!U7=GRID!$B$3:$U$3),0))*(1-GRID!$L$45))</f>
        <v>123300</v>
      </c>
      <c r="O187" s="5" cm="1">
        <f t="array" ref="O187">IF($I$2="Каникулы вместе",INDEX(GRID!$B$4:$U$15,MATCH(O$7,GRID!$A$4:$A$15,0),MATCH(1,($U$2=GRID!$B$1:$U$1)*(КАЛЕНДАРЬ!U7=GRID!$B$3:$U$3),0)),
INDEX(GRID!$B$4:$U$15,MATCH(O$7,GRID!$A$4:$A$15,0),MATCH(1,($U$2=GRID!$B$1:$U$1)*(КАЛЕНДАРЬ!U7=GRID!$B$3:$U$3),0))*(1-GRID!$L$45))</f>
        <v>159400</v>
      </c>
      <c r="P187" s="5" cm="1">
        <f t="array" ref="P187">IF($I$2="Каникулы вместе",INDEX(GRID!$B$4:$U$15,MATCH(P$7,GRID!$A$4:$A$15,0),MATCH(1,($U$2=GRID!$B$1:$U$1)*(КАЛЕНДАРЬ!U7=GRID!$B$3:$U$3),0)),
INDEX(GRID!$B$4:$U$15,MATCH(P$7,GRID!$A$4:$A$15,0),MATCH(1,($U$2=GRID!$B$1:$U$1)*(КАЛЕНДАРЬ!U7=GRID!$B$3:$U$3),0))*(1-GRID!$L$45))</f>
        <v>208900</v>
      </c>
      <c r="Q187" s="5" cm="1">
        <f t="array" ref="Q187">IF($I$2="Каникулы вместе",INDEX(GRID!$B$4:$U$15,MATCH(Q$7,GRID!$A$4:$A$15,0),MATCH(1,($U$2=GRID!$B$1:$U$1)*(КАЛЕНДАРЬ!U7=GRID!$B$3:$U$3),0)),
INDEX(GRID!$B$4:$U$15,MATCH(Q$7,GRID!$A$4:$A$15,0),MATCH(1,($U$2=GRID!$B$1:$U$1)*(КАЛЕНДАРЬ!U7=GRID!$B$3:$U$3),0))*(1-GRID!$L$45))</f>
        <v>240900</v>
      </c>
      <c r="R187" s="5" cm="1">
        <f t="array" ref="R187">IF($I$2="Каникулы вместе",INDEX(GRID!$B$18:$U$29,MATCH(R$7,GRID!$A$18:$A$29,0),MATCH(1,($U$2=GRID!$B$1:$U$1)*(КАЛЕНДАРЬ!U7=GRID!$B$3:$U$3),0)),
INDEX(GRID!$B$18:$U$29,MATCH(R$7,GRID!$A$18:$A$29,0),MATCH(1,($U$2=GRID!$B$1:$U$1)*(КАЛЕНДАРЬ!U7=GRID!$B$3:$U$3),0))*(1-GRID!$L$45))</f>
        <v>275700</v>
      </c>
      <c r="S187" s="5">
        <f t="array" ref="S187">IF($I$2="Каникулы вместе",INDEX(GRID!$B$4:$U$15,MATCH(S$7,GRID!$A$4:$A$15,0),MATCH(1,($U$2=GRID!$B$1:$U$1)*(КАЛЕНДАРЬ!U7=GRID!$B$3:$U$3),0)),
INDEX(GRID!$B$4:$U$15,MATCH(S$7,GRID!$A$4:$A$15,0),MATCH(1,($U$2=GRID!$B$1:$U$1)*(КАЛЕНДАРЬ!U7=GRID!$B$3:$U$3),0))*(1-GRID!$L$41))</f>
        <v>736800</v>
      </c>
      <c r="T187" s="5">
        <f t="array" ref="T187">IF($I$2="Каникулы вместе",INDEX(GRID!$B$4:$U$15,MATCH(T$7,GRID!$A$4:$A$15,0),MATCH(1,($U$2=GRID!$B$1:$U$1)*(КАЛЕНДАРЬ!U7=GRID!$B$3:$U$3),0)),
INDEX(GRID!$B$4:$U$15,MATCH(T$7,GRID!$A$4:$A$15,0),MATCH(1,($U$2=GRID!$B$1:$U$1)*(КАЛЕНДАРЬ!U7=GRID!$B$3:$U$3),0))*(1-GRID!$L$41))</f>
        <v>912900</v>
      </c>
    </row>
    <row r="188" spans="1:20" hidden="1">
      <c r="A188" s="108" t="s">
        <v>17</v>
      </c>
      <c r="B188" s="109">
        <v>5</v>
      </c>
      <c r="C188" s="5" cm="1">
        <f t="array" ref="C188">IF($I$2="Каникулы вместе",INDEX(GRID!$B$4:$U$15,MATCH(C$7,GRID!$A$4:$A$15,0),MATCH(1,($U$2=GRID!$B$1:$U$1)*(КАЛЕНДАРЬ!U8=GRID!$B$3:$U$3),0)),
INDEX(GRID!$B$4:$U$15,MATCH(C$7,GRID!$A$4:$A$15,0),MATCH(1,($U$2=GRID!$B$1:$U$1)*(КАЛЕНДАРЬ!U8=GRID!$B$3:$U$3),0))*(1-GRID!$L$45))</f>
        <v>57300</v>
      </c>
      <c r="D188" s="5" cm="1">
        <f t="array" ref="D188">IF($I$2="Каникулы вместе",INDEX(GRID!$B$18:$U$29,MATCH(C$7,GRID!$A$18:$A$29,0),MATCH(1,($U$2=GRID!$B$1:$U$1)*(КАЛЕНДАРЬ!U8=GRID!$B$3:$U$3),0)),
INDEX(GRID!$B$18:$U$29,MATCH(C$7,GRID!$A$18:$A$29,0),MATCH(1,($U$2=GRID!$B$1:$U$1)*(КАЛЕНДАРЬ!U8=GRID!$B$3:$U$3),0))*(1-GRID!$L$45))</f>
        <v>62300</v>
      </c>
      <c r="E188" s="5" cm="1">
        <f t="array" ref="E188">IF($I$2="Каникулы вместе",INDEX(GRID!$B$4:$U$15,MATCH(E$7,GRID!$A$4:$A$15,0),MATCH(1,($U$2=GRID!$B$1:$U$1)*(КАЛЕНДАРЬ!U8=GRID!$B$3:$U$3),0)),
INDEX(GRID!$B$4:$U$15,MATCH(E$7,GRID!$A$4:$A$15,0),MATCH(1,($U$2=GRID!$B$1:$U$1)*(КАЛЕНДАРЬ!U8=GRID!$B$3:$U$3),0))*(1-GRID!$L$45))</f>
        <v>67400</v>
      </c>
      <c r="F188" s="5" cm="1">
        <f t="array" ref="F188">IF($I$2="Каникулы вместе",INDEX(GRID!$B$18:$U$29,MATCH(E$7,GRID!$A$18:$A$29,0),MATCH(1,($U$2=GRID!$B$1:$U$1)*(КАЛЕНДАРЬ!U8=GRID!$B$3:$U$3),0)),
INDEX(GRID!$B$18:$U$29,MATCH(E$7,GRID!$A$18:$A$29,0),MATCH(1,($U$2=GRID!$B$1:$U$1)*(КАЛЕНДАРЬ!U8=GRID!$B$3:$U$3),0))*(1-GRID!$L$45))</f>
        <v>72400</v>
      </c>
      <c r="G188" s="5" cm="1">
        <f t="array" ref="G188">IF($I$2="Каникулы вместе",INDEX(GRID!$B$4:$U$15,MATCH(G$7,GRID!$A$4:$A$15,0),MATCH(1,($U$2=GRID!$B$1:$U$1)*(КАЛЕНДАРЬ!U8=GRID!$B$3:$U$3),0)),
INDEX(GRID!$B$4:$U$15,MATCH(G$7,GRID!$A$4:$A$15,0),MATCH(1,($U$2=GRID!$B$1:$U$1)*(КАЛЕНДАРЬ!U8=GRID!$B$3:$U$3),0))*(1-GRID!$L$45))</f>
        <v>74800</v>
      </c>
      <c r="H188" s="5" cm="1">
        <f t="array" ref="H188">IF($I$2="Каникулы вместе",INDEX(GRID!$B$18:$U$29,MATCH(G$7,GRID!$A$18:$A$29,0),MATCH(1,($U$2=GRID!$B$1:$U$1)*(КАЛЕНДАРЬ!U8=GRID!$B$3:$U$3),0)),
INDEX(GRID!$B$18:$U$29,MATCH(G$7,GRID!$A$18:$A$29,0),MATCH(1,($U$2=GRID!$B$1:$U$1)*(КАЛЕНДАРЬ!U8=GRID!$B$3:$U$3),0))*(1-GRID!$L$45))</f>
        <v>79800</v>
      </c>
      <c r="I188" s="5" cm="1">
        <f t="array" ref="I188">IF($I$2="Каникулы вместе",INDEX(GRID!$B$4:$U$15,MATCH(I$7,GRID!$A$4:$A$15,0),MATCH(1,($U$2=GRID!$B$1:$U$1)*(КАЛЕНДАРЬ!U8=GRID!$B$3:$U$3),0)),
INDEX(GRID!$B$4:$U$15,MATCH(I$7,GRID!$A$4:$A$15,0),MATCH(1,($U$2=GRID!$B$1:$U$1)*(КАЛЕНДАРЬ!U8=GRID!$B$3:$U$3),0))*(1-GRID!$L$45))</f>
        <v>82500</v>
      </c>
      <c r="J188" s="5" cm="1">
        <f t="array" ref="J188">IF($I$2="Каникулы вместе",INDEX(GRID!$B$18:$U$29,MATCH(I$7,GRID!$A$18:$A$29,0),MATCH(1,($U$2=GRID!$B$1:$U$1)*(КАЛЕНДАРЬ!U8=GRID!$B$3:$U$3),0)),
INDEX(GRID!$B$18:$U$29,MATCH(I$7,GRID!$A$18:$A$29,0),MATCH(1,($U$2=GRID!$B$1:$U$1)*(КАЛЕНДАРЬ!U8=GRID!$B$3:$U$3),0))*(1-GRID!$L$45))</f>
        <v>87500</v>
      </c>
      <c r="K188" s="5" cm="1">
        <f t="array" ref="K188">IF($I$2="Каникулы вместе",INDEX(GRID!$B$4:$U$15,MATCH(K$7,GRID!$A$4:$A$15,0),MATCH(1,($U$2=GRID!$B$1:$U$1)*(КАЛЕНДАРЬ!U8=GRID!$B$3:$U$3),0)),
INDEX(GRID!$B$4:$U$15,MATCH(K$7,GRID!$A$4:$A$15,0),MATCH(1,($U$2=GRID!$B$1:$U$1)*(КАЛЕНДАРЬ!U8=GRID!$B$3:$U$3),0))*(1-GRID!$L$45))</f>
        <v>90600</v>
      </c>
      <c r="L188" s="5" cm="1">
        <f t="array" ref="L188">IF($I$2="Каникулы вместе",INDEX(GRID!$B$18:$U$29,MATCH(K$7,GRID!$A$18:$A$29,0),MATCH(1,($U$2=GRID!$B$1:$U$1)*(КАЛЕНДАРЬ!U8=GRID!$B$3:$U$3),0)),
INDEX(GRID!$B$18:$U$29,MATCH(K$7,GRID!$A$18:$A$29,0),MATCH(1,($U$2=GRID!$B$1:$U$1)*(КАЛЕНДАРЬ!U8=GRID!$B$3:$U$3),0))*(1-GRID!$L$45))</f>
        <v>95600</v>
      </c>
      <c r="M188" s="5" cm="1">
        <f t="array" ref="M188">IF($I$2="Каникулы вместе",INDEX(GRID!$B$4:$U$15,MATCH(M$7,GRID!$A$4:$A$15,0),MATCH(1,($U$2=GRID!$B$1:$U$1)*(КАЛЕНДАРЬ!U8=GRID!$B$3:$U$3),0)),
INDEX(GRID!$B$4:$U$15,MATCH(M$7,GRID!$A$4:$A$15,0),MATCH(1,($U$2=GRID!$B$1:$U$1)*(КАЛЕНДАРЬ!U8=GRID!$B$3:$U$3),0))*(1-GRID!$L$45))</f>
        <v>118300</v>
      </c>
      <c r="N188" s="5" cm="1">
        <f t="array" ref="N188">IF($I$2="Каникулы вместе",INDEX(GRID!$B$18:$U$29,MATCH(M$7,GRID!$A$18:$A$29,0),MATCH(1,($U$2=GRID!$B$1:$U$1)*(КАЛЕНДАРЬ!U8=GRID!$B$3:$U$3),0)),
INDEX(GRID!$B$18:$U$29,MATCH(M$7,GRID!$A$18:$A$29,0),MATCH(1,($U$2=GRID!$B$1:$U$1)*(КАЛЕНДАРЬ!U8=GRID!$B$3:$U$3),0))*(1-GRID!$L$45))</f>
        <v>123300</v>
      </c>
      <c r="O188" s="5" cm="1">
        <f t="array" ref="O188">IF($I$2="Каникулы вместе",INDEX(GRID!$B$4:$U$15,MATCH(O$7,GRID!$A$4:$A$15,0),MATCH(1,($U$2=GRID!$B$1:$U$1)*(КАЛЕНДАРЬ!U8=GRID!$B$3:$U$3),0)),
INDEX(GRID!$B$4:$U$15,MATCH(O$7,GRID!$A$4:$A$15,0),MATCH(1,($U$2=GRID!$B$1:$U$1)*(КАЛЕНДАРЬ!U8=GRID!$B$3:$U$3),0))*(1-GRID!$L$45))</f>
        <v>159400</v>
      </c>
      <c r="P188" s="5" cm="1">
        <f t="array" ref="P188">IF($I$2="Каникулы вместе",INDEX(GRID!$B$4:$U$15,MATCH(P$7,GRID!$A$4:$A$15,0),MATCH(1,($U$2=GRID!$B$1:$U$1)*(КАЛЕНДАРЬ!U8=GRID!$B$3:$U$3),0)),
INDEX(GRID!$B$4:$U$15,MATCH(P$7,GRID!$A$4:$A$15,0),MATCH(1,($U$2=GRID!$B$1:$U$1)*(КАЛЕНДАРЬ!U8=GRID!$B$3:$U$3),0))*(1-GRID!$L$45))</f>
        <v>208900</v>
      </c>
      <c r="Q188" s="5" cm="1">
        <f t="array" ref="Q188">IF($I$2="Каникулы вместе",INDEX(GRID!$B$4:$U$15,MATCH(Q$7,GRID!$A$4:$A$15,0),MATCH(1,($U$2=GRID!$B$1:$U$1)*(КАЛЕНДАРЬ!U8=GRID!$B$3:$U$3),0)),
INDEX(GRID!$B$4:$U$15,MATCH(Q$7,GRID!$A$4:$A$15,0),MATCH(1,($U$2=GRID!$B$1:$U$1)*(КАЛЕНДАРЬ!U8=GRID!$B$3:$U$3),0))*(1-GRID!$L$45))</f>
        <v>240900</v>
      </c>
      <c r="R188" s="5" cm="1">
        <f t="array" ref="R188">IF($I$2="Каникулы вместе",INDEX(GRID!$B$18:$U$29,MATCH(R$7,GRID!$A$18:$A$29,0),MATCH(1,($U$2=GRID!$B$1:$U$1)*(КАЛЕНДАРЬ!U8=GRID!$B$3:$U$3),0)),
INDEX(GRID!$B$18:$U$29,MATCH(R$7,GRID!$A$18:$A$29,0),MATCH(1,($U$2=GRID!$B$1:$U$1)*(КАЛЕНДАРЬ!U8=GRID!$B$3:$U$3),0))*(1-GRID!$L$45))</f>
        <v>275700</v>
      </c>
      <c r="S188" s="5">
        <f t="array" ref="S188">IF($I$2="Каникулы вместе",INDEX(GRID!$B$4:$U$15,MATCH(S$7,GRID!$A$4:$A$15,0),MATCH(1,($U$2=GRID!$B$1:$U$1)*(КАЛЕНДАРЬ!U8=GRID!$B$3:$U$3),0)),
INDEX(GRID!$B$4:$U$15,MATCH(S$7,GRID!$A$4:$A$15,0),MATCH(1,($U$2=GRID!$B$1:$U$1)*(КАЛЕНДАРЬ!U8=GRID!$B$3:$U$3),0))*(1-GRID!$L$41))</f>
        <v>736800</v>
      </c>
      <c r="T188" s="5">
        <f t="array" ref="T188">IF($I$2="Каникулы вместе",INDEX(GRID!$B$4:$U$15,MATCH(T$7,GRID!$A$4:$A$15,0),MATCH(1,($U$2=GRID!$B$1:$U$1)*(КАЛЕНДАРЬ!U8=GRID!$B$3:$U$3),0)),
INDEX(GRID!$B$4:$U$15,MATCH(T$7,GRID!$A$4:$A$15,0),MATCH(1,($U$2=GRID!$B$1:$U$1)*(КАЛЕНДАРЬ!U8=GRID!$B$3:$U$3),0))*(1-GRID!$L$41))</f>
        <v>912900</v>
      </c>
    </row>
    <row r="189" spans="1:20" hidden="1">
      <c r="A189" s="108" t="s">
        <v>11</v>
      </c>
      <c r="B189" s="109">
        <v>6</v>
      </c>
      <c r="C189" s="5" cm="1">
        <f t="array" ref="C189">IF($I$2="Каникулы вместе",INDEX(GRID!$B$4:$U$15,MATCH(C$7,GRID!$A$4:$A$15,0),MATCH(1,($U$2=GRID!$B$1:$U$1)*(КАЛЕНДАРЬ!U9=GRID!$B$3:$U$3),0)),
INDEX(GRID!$B$4:$U$15,MATCH(C$7,GRID!$A$4:$A$15,0),MATCH(1,($U$2=GRID!$B$1:$U$1)*(КАЛЕНДАРЬ!U9=GRID!$B$3:$U$3),0))*(1-GRID!$L$45))</f>
        <v>57300</v>
      </c>
      <c r="D189" s="5" cm="1">
        <f t="array" ref="D189">IF($I$2="Каникулы вместе",INDEX(GRID!$B$18:$U$29,MATCH(C$7,GRID!$A$18:$A$29,0),MATCH(1,($U$2=GRID!$B$1:$U$1)*(КАЛЕНДАРЬ!U9=GRID!$B$3:$U$3),0)),
INDEX(GRID!$B$18:$U$29,MATCH(C$7,GRID!$A$18:$A$29,0),MATCH(1,($U$2=GRID!$B$1:$U$1)*(КАЛЕНДАРЬ!U9=GRID!$B$3:$U$3),0))*(1-GRID!$L$45))</f>
        <v>62300</v>
      </c>
      <c r="E189" s="5" cm="1">
        <f t="array" ref="E189">IF($I$2="Каникулы вместе",INDEX(GRID!$B$4:$U$15,MATCH(E$7,GRID!$A$4:$A$15,0),MATCH(1,($U$2=GRID!$B$1:$U$1)*(КАЛЕНДАРЬ!U9=GRID!$B$3:$U$3),0)),
INDEX(GRID!$B$4:$U$15,MATCH(E$7,GRID!$A$4:$A$15,0),MATCH(1,($U$2=GRID!$B$1:$U$1)*(КАЛЕНДАРЬ!U9=GRID!$B$3:$U$3),0))*(1-GRID!$L$45))</f>
        <v>67400</v>
      </c>
      <c r="F189" s="5" cm="1">
        <f t="array" ref="F189">IF($I$2="Каникулы вместе",INDEX(GRID!$B$18:$U$29,MATCH(E$7,GRID!$A$18:$A$29,0),MATCH(1,($U$2=GRID!$B$1:$U$1)*(КАЛЕНДАРЬ!U9=GRID!$B$3:$U$3),0)),
INDEX(GRID!$B$18:$U$29,MATCH(E$7,GRID!$A$18:$A$29,0),MATCH(1,($U$2=GRID!$B$1:$U$1)*(КАЛЕНДАРЬ!U9=GRID!$B$3:$U$3),0))*(1-GRID!$L$45))</f>
        <v>72400</v>
      </c>
      <c r="G189" s="5" cm="1">
        <f t="array" ref="G189">IF($I$2="Каникулы вместе",INDEX(GRID!$B$4:$U$15,MATCH(G$7,GRID!$A$4:$A$15,0),MATCH(1,($U$2=GRID!$B$1:$U$1)*(КАЛЕНДАРЬ!U9=GRID!$B$3:$U$3),0)),
INDEX(GRID!$B$4:$U$15,MATCH(G$7,GRID!$A$4:$A$15,0),MATCH(1,($U$2=GRID!$B$1:$U$1)*(КАЛЕНДАРЬ!U9=GRID!$B$3:$U$3),0))*(1-GRID!$L$45))</f>
        <v>74800</v>
      </c>
      <c r="H189" s="5" cm="1">
        <f t="array" ref="H189">IF($I$2="Каникулы вместе",INDEX(GRID!$B$18:$U$29,MATCH(G$7,GRID!$A$18:$A$29,0),MATCH(1,($U$2=GRID!$B$1:$U$1)*(КАЛЕНДАРЬ!U9=GRID!$B$3:$U$3),0)),
INDEX(GRID!$B$18:$U$29,MATCH(G$7,GRID!$A$18:$A$29,0),MATCH(1,($U$2=GRID!$B$1:$U$1)*(КАЛЕНДАРЬ!U9=GRID!$B$3:$U$3),0))*(1-GRID!$L$45))</f>
        <v>79800</v>
      </c>
      <c r="I189" s="5" cm="1">
        <f t="array" ref="I189">IF($I$2="Каникулы вместе",INDEX(GRID!$B$4:$U$15,MATCH(I$7,GRID!$A$4:$A$15,0),MATCH(1,($U$2=GRID!$B$1:$U$1)*(КАЛЕНДАРЬ!U9=GRID!$B$3:$U$3),0)),
INDEX(GRID!$B$4:$U$15,MATCH(I$7,GRID!$A$4:$A$15,0),MATCH(1,($U$2=GRID!$B$1:$U$1)*(КАЛЕНДАРЬ!U9=GRID!$B$3:$U$3),0))*(1-GRID!$L$45))</f>
        <v>82500</v>
      </c>
      <c r="J189" s="5" cm="1">
        <f t="array" ref="J189">IF($I$2="Каникулы вместе",INDEX(GRID!$B$18:$U$29,MATCH(I$7,GRID!$A$18:$A$29,0),MATCH(1,($U$2=GRID!$B$1:$U$1)*(КАЛЕНДАРЬ!U9=GRID!$B$3:$U$3),0)),
INDEX(GRID!$B$18:$U$29,MATCH(I$7,GRID!$A$18:$A$29,0),MATCH(1,($U$2=GRID!$B$1:$U$1)*(КАЛЕНДАРЬ!U9=GRID!$B$3:$U$3),0))*(1-GRID!$L$45))</f>
        <v>87500</v>
      </c>
      <c r="K189" s="5" cm="1">
        <f t="array" ref="K189">IF($I$2="Каникулы вместе",INDEX(GRID!$B$4:$U$15,MATCH(K$7,GRID!$A$4:$A$15,0),MATCH(1,($U$2=GRID!$B$1:$U$1)*(КАЛЕНДАРЬ!U9=GRID!$B$3:$U$3),0)),
INDEX(GRID!$B$4:$U$15,MATCH(K$7,GRID!$A$4:$A$15,0),MATCH(1,($U$2=GRID!$B$1:$U$1)*(КАЛЕНДАРЬ!U9=GRID!$B$3:$U$3),0))*(1-GRID!$L$45))</f>
        <v>90600</v>
      </c>
      <c r="L189" s="5" cm="1">
        <f t="array" ref="L189">IF($I$2="Каникулы вместе",INDEX(GRID!$B$18:$U$29,MATCH(K$7,GRID!$A$18:$A$29,0),MATCH(1,($U$2=GRID!$B$1:$U$1)*(КАЛЕНДАРЬ!U9=GRID!$B$3:$U$3),0)),
INDEX(GRID!$B$18:$U$29,MATCH(K$7,GRID!$A$18:$A$29,0),MATCH(1,($U$2=GRID!$B$1:$U$1)*(КАЛЕНДАРЬ!U9=GRID!$B$3:$U$3),0))*(1-GRID!$L$45))</f>
        <v>95600</v>
      </c>
      <c r="M189" s="5" cm="1">
        <f t="array" ref="M189">IF($I$2="Каникулы вместе",INDEX(GRID!$B$4:$U$15,MATCH(M$7,GRID!$A$4:$A$15,0),MATCH(1,($U$2=GRID!$B$1:$U$1)*(КАЛЕНДАРЬ!U9=GRID!$B$3:$U$3),0)),
INDEX(GRID!$B$4:$U$15,MATCH(M$7,GRID!$A$4:$A$15,0),MATCH(1,($U$2=GRID!$B$1:$U$1)*(КАЛЕНДАРЬ!U9=GRID!$B$3:$U$3),0))*(1-GRID!$L$45))</f>
        <v>118300</v>
      </c>
      <c r="N189" s="5" cm="1">
        <f t="array" ref="N189">IF($I$2="Каникулы вместе",INDEX(GRID!$B$18:$U$29,MATCH(M$7,GRID!$A$18:$A$29,0),MATCH(1,($U$2=GRID!$B$1:$U$1)*(КАЛЕНДАРЬ!U9=GRID!$B$3:$U$3),0)),
INDEX(GRID!$B$18:$U$29,MATCH(M$7,GRID!$A$18:$A$29,0),MATCH(1,($U$2=GRID!$B$1:$U$1)*(КАЛЕНДАРЬ!U9=GRID!$B$3:$U$3),0))*(1-GRID!$L$45))</f>
        <v>123300</v>
      </c>
      <c r="O189" s="5" cm="1">
        <f t="array" ref="O189">IF($I$2="Каникулы вместе",INDEX(GRID!$B$4:$U$15,MATCH(O$7,GRID!$A$4:$A$15,0),MATCH(1,($U$2=GRID!$B$1:$U$1)*(КАЛЕНДАРЬ!U9=GRID!$B$3:$U$3),0)),
INDEX(GRID!$B$4:$U$15,MATCH(O$7,GRID!$A$4:$A$15,0),MATCH(1,($U$2=GRID!$B$1:$U$1)*(КАЛЕНДАРЬ!U9=GRID!$B$3:$U$3),0))*(1-GRID!$L$45))</f>
        <v>159400</v>
      </c>
      <c r="P189" s="5" cm="1">
        <f t="array" ref="P189">IF($I$2="Каникулы вместе",INDEX(GRID!$B$4:$U$15,MATCH(P$7,GRID!$A$4:$A$15,0),MATCH(1,($U$2=GRID!$B$1:$U$1)*(КАЛЕНДАРЬ!U9=GRID!$B$3:$U$3),0)),
INDEX(GRID!$B$4:$U$15,MATCH(P$7,GRID!$A$4:$A$15,0),MATCH(1,($U$2=GRID!$B$1:$U$1)*(КАЛЕНДАРЬ!U9=GRID!$B$3:$U$3),0))*(1-GRID!$L$45))</f>
        <v>208900</v>
      </c>
      <c r="Q189" s="5" cm="1">
        <f t="array" ref="Q189">IF($I$2="Каникулы вместе",INDEX(GRID!$B$4:$U$15,MATCH(Q$7,GRID!$A$4:$A$15,0),MATCH(1,($U$2=GRID!$B$1:$U$1)*(КАЛЕНДАРЬ!U9=GRID!$B$3:$U$3),0)),
INDEX(GRID!$B$4:$U$15,MATCH(Q$7,GRID!$A$4:$A$15,0),MATCH(1,($U$2=GRID!$B$1:$U$1)*(КАЛЕНДАРЬ!U9=GRID!$B$3:$U$3),0))*(1-GRID!$L$45))</f>
        <v>240900</v>
      </c>
      <c r="R189" s="5" cm="1">
        <f t="array" ref="R189">IF($I$2="Каникулы вместе",INDEX(GRID!$B$18:$U$29,MATCH(R$7,GRID!$A$18:$A$29,0),MATCH(1,($U$2=GRID!$B$1:$U$1)*(КАЛЕНДАРЬ!U9=GRID!$B$3:$U$3),0)),
INDEX(GRID!$B$18:$U$29,MATCH(R$7,GRID!$A$18:$A$29,0),MATCH(1,($U$2=GRID!$B$1:$U$1)*(КАЛЕНДАРЬ!U9=GRID!$B$3:$U$3),0))*(1-GRID!$L$45))</f>
        <v>275700</v>
      </c>
      <c r="S189" s="5">
        <f t="array" ref="S189">IF($I$2="Каникулы вместе",INDEX(GRID!$B$4:$U$15,MATCH(S$7,GRID!$A$4:$A$15,0),MATCH(1,($U$2=GRID!$B$1:$U$1)*(КАЛЕНДАРЬ!U9=GRID!$B$3:$U$3),0)),
INDEX(GRID!$B$4:$U$15,MATCH(S$7,GRID!$A$4:$A$15,0),MATCH(1,($U$2=GRID!$B$1:$U$1)*(КАЛЕНДАРЬ!U9=GRID!$B$3:$U$3),0))*(1-GRID!$L$41))</f>
        <v>736800</v>
      </c>
      <c r="T189" s="5">
        <f t="array" ref="T189">IF($I$2="Каникулы вместе",INDEX(GRID!$B$4:$U$15,MATCH(T$7,GRID!$A$4:$A$15,0),MATCH(1,($U$2=GRID!$B$1:$U$1)*(КАЛЕНДАРЬ!U9=GRID!$B$3:$U$3),0)),
INDEX(GRID!$B$4:$U$15,MATCH(T$7,GRID!$A$4:$A$15,0),MATCH(1,($U$2=GRID!$B$1:$U$1)*(КАЛЕНДАРЬ!U9=GRID!$B$3:$U$3),0))*(1-GRID!$L$41))</f>
        <v>912900</v>
      </c>
    </row>
    <row r="190" spans="1:20" hidden="1">
      <c r="A190" s="108" t="s">
        <v>12</v>
      </c>
      <c r="B190" s="109">
        <v>7</v>
      </c>
      <c r="C190" s="5" cm="1">
        <f t="array" ref="C190">IF($I$2="Каникулы вместе",INDEX(GRID!$B$4:$U$15,MATCH(C$7,GRID!$A$4:$A$15,0),MATCH(1,($U$2=GRID!$B$1:$U$1)*(КАЛЕНДАРЬ!U10=GRID!$B$3:$U$3),0)),
INDEX(GRID!$B$4:$U$15,MATCH(C$7,GRID!$A$4:$A$15,0),MATCH(1,($U$2=GRID!$B$1:$U$1)*(КАЛЕНДАРЬ!U10=GRID!$B$3:$U$3),0))*(1-GRID!$L$45))</f>
        <v>57300</v>
      </c>
      <c r="D190" s="5" cm="1">
        <f t="array" ref="D190">IF($I$2="Каникулы вместе",INDEX(GRID!$B$18:$U$29,MATCH(C$7,GRID!$A$18:$A$29,0),MATCH(1,($U$2=GRID!$B$1:$U$1)*(КАЛЕНДАРЬ!U10=GRID!$B$3:$U$3),0)),
INDEX(GRID!$B$18:$U$29,MATCH(C$7,GRID!$A$18:$A$29,0),MATCH(1,($U$2=GRID!$B$1:$U$1)*(КАЛЕНДАРЬ!U10=GRID!$B$3:$U$3),0))*(1-GRID!$L$45))</f>
        <v>62300</v>
      </c>
      <c r="E190" s="5" cm="1">
        <f t="array" ref="E190">IF($I$2="Каникулы вместе",INDEX(GRID!$B$4:$U$15,MATCH(E$7,GRID!$A$4:$A$15,0),MATCH(1,($U$2=GRID!$B$1:$U$1)*(КАЛЕНДАРЬ!U10=GRID!$B$3:$U$3),0)),
INDEX(GRID!$B$4:$U$15,MATCH(E$7,GRID!$A$4:$A$15,0),MATCH(1,($U$2=GRID!$B$1:$U$1)*(КАЛЕНДАРЬ!U10=GRID!$B$3:$U$3),0))*(1-GRID!$L$45))</f>
        <v>67400</v>
      </c>
      <c r="F190" s="5" cm="1">
        <f t="array" ref="F190">IF($I$2="Каникулы вместе",INDEX(GRID!$B$18:$U$29,MATCH(E$7,GRID!$A$18:$A$29,0),MATCH(1,($U$2=GRID!$B$1:$U$1)*(КАЛЕНДАРЬ!U10=GRID!$B$3:$U$3),0)),
INDEX(GRID!$B$18:$U$29,MATCH(E$7,GRID!$A$18:$A$29,0),MATCH(1,($U$2=GRID!$B$1:$U$1)*(КАЛЕНДАРЬ!U10=GRID!$B$3:$U$3),0))*(1-GRID!$L$45))</f>
        <v>72400</v>
      </c>
      <c r="G190" s="5" cm="1">
        <f t="array" ref="G190">IF($I$2="Каникулы вместе",INDEX(GRID!$B$4:$U$15,MATCH(G$7,GRID!$A$4:$A$15,0),MATCH(1,($U$2=GRID!$B$1:$U$1)*(КАЛЕНДАРЬ!U10=GRID!$B$3:$U$3),0)),
INDEX(GRID!$B$4:$U$15,MATCH(G$7,GRID!$A$4:$A$15,0),MATCH(1,($U$2=GRID!$B$1:$U$1)*(КАЛЕНДАРЬ!U10=GRID!$B$3:$U$3),0))*(1-GRID!$L$45))</f>
        <v>74800</v>
      </c>
      <c r="H190" s="5" cm="1">
        <f t="array" ref="H190">IF($I$2="Каникулы вместе",INDEX(GRID!$B$18:$U$29,MATCH(G$7,GRID!$A$18:$A$29,0),MATCH(1,($U$2=GRID!$B$1:$U$1)*(КАЛЕНДАРЬ!U10=GRID!$B$3:$U$3),0)),
INDEX(GRID!$B$18:$U$29,MATCH(G$7,GRID!$A$18:$A$29,0),MATCH(1,($U$2=GRID!$B$1:$U$1)*(КАЛЕНДАРЬ!U10=GRID!$B$3:$U$3),0))*(1-GRID!$L$45))</f>
        <v>79800</v>
      </c>
      <c r="I190" s="5" cm="1">
        <f t="array" ref="I190">IF($I$2="Каникулы вместе",INDEX(GRID!$B$4:$U$15,MATCH(I$7,GRID!$A$4:$A$15,0),MATCH(1,($U$2=GRID!$B$1:$U$1)*(КАЛЕНДАРЬ!U10=GRID!$B$3:$U$3),0)),
INDEX(GRID!$B$4:$U$15,MATCH(I$7,GRID!$A$4:$A$15,0),MATCH(1,($U$2=GRID!$B$1:$U$1)*(КАЛЕНДАРЬ!U10=GRID!$B$3:$U$3),0))*(1-GRID!$L$45))</f>
        <v>82500</v>
      </c>
      <c r="J190" s="5" cm="1">
        <f t="array" ref="J190">IF($I$2="Каникулы вместе",INDEX(GRID!$B$18:$U$29,MATCH(I$7,GRID!$A$18:$A$29,0),MATCH(1,($U$2=GRID!$B$1:$U$1)*(КАЛЕНДАРЬ!U10=GRID!$B$3:$U$3),0)),
INDEX(GRID!$B$18:$U$29,MATCH(I$7,GRID!$A$18:$A$29,0),MATCH(1,($U$2=GRID!$B$1:$U$1)*(КАЛЕНДАРЬ!U10=GRID!$B$3:$U$3),0))*(1-GRID!$L$45))</f>
        <v>87500</v>
      </c>
      <c r="K190" s="5" cm="1">
        <f t="array" ref="K190">IF($I$2="Каникулы вместе",INDEX(GRID!$B$4:$U$15,MATCH(K$7,GRID!$A$4:$A$15,0),MATCH(1,($U$2=GRID!$B$1:$U$1)*(КАЛЕНДАРЬ!U10=GRID!$B$3:$U$3),0)),
INDEX(GRID!$B$4:$U$15,MATCH(K$7,GRID!$A$4:$A$15,0),MATCH(1,($U$2=GRID!$B$1:$U$1)*(КАЛЕНДАРЬ!U10=GRID!$B$3:$U$3),0))*(1-GRID!$L$45))</f>
        <v>90600</v>
      </c>
      <c r="L190" s="5" cm="1">
        <f t="array" ref="L190">IF($I$2="Каникулы вместе",INDEX(GRID!$B$18:$U$29,MATCH(K$7,GRID!$A$18:$A$29,0),MATCH(1,($U$2=GRID!$B$1:$U$1)*(КАЛЕНДАРЬ!U10=GRID!$B$3:$U$3),0)),
INDEX(GRID!$B$18:$U$29,MATCH(K$7,GRID!$A$18:$A$29,0),MATCH(1,($U$2=GRID!$B$1:$U$1)*(КАЛЕНДАРЬ!U10=GRID!$B$3:$U$3),0))*(1-GRID!$L$45))</f>
        <v>95600</v>
      </c>
      <c r="M190" s="5" cm="1">
        <f t="array" ref="M190">IF($I$2="Каникулы вместе",INDEX(GRID!$B$4:$U$15,MATCH(M$7,GRID!$A$4:$A$15,0),MATCH(1,($U$2=GRID!$B$1:$U$1)*(КАЛЕНДАРЬ!U10=GRID!$B$3:$U$3),0)),
INDEX(GRID!$B$4:$U$15,MATCH(M$7,GRID!$A$4:$A$15,0),MATCH(1,($U$2=GRID!$B$1:$U$1)*(КАЛЕНДАРЬ!U10=GRID!$B$3:$U$3),0))*(1-GRID!$L$45))</f>
        <v>118300</v>
      </c>
      <c r="N190" s="5" cm="1">
        <f t="array" ref="N190">IF($I$2="Каникулы вместе",INDEX(GRID!$B$18:$U$29,MATCH(M$7,GRID!$A$18:$A$29,0),MATCH(1,($U$2=GRID!$B$1:$U$1)*(КАЛЕНДАРЬ!U10=GRID!$B$3:$U$3),0)),
INDEX(GRID!$B$18:$U$29,MATCH(M$7,GRID!$A$18:$A$29,0),MATCH(1,($U$2=GRID!$B$1:$U$1)*(КАЛЕНДАРЬ!U10=GRID!$B$3:$U$3),0))*(1-GRID!$L$45))</f>
        <v>123300</v>
      </c>
      <c r="O190" s="5" cm="1">
        <f t="array" ref="O190">IF($I$2="Каникулы вместе",INDEX(GRID!$B$4:$U$15,MATCH(O$7,GRID!$A$4:$A$15,0),MATCH(1,($U$2=GRID!$B$1:$U$1)*(КАЛЕНДАРЬ!U10=GRID!$B$3:$U$3),0)),
INDEX(GRID!$B$4:$U$15,MATCH(O$7,GRID!$A$4:$A$15,0),MATCH(1,($U$2=GRID!$B$1:$U$1)*(КАЛЕНДАРЬ!U10=GRID!$B$3:$U$3),0))*(1-GRID!$L$45))</f>
        <v>159400</v>
      </c>
      <c r="P190" s="5" cm="1">
        <f t="array" ref="P190">IF($I$2="Каникулы вместе",INDEX(GRID!$B$4:$U$15,MATCH(P$7,GRID!$A$4:$A$15,0),MATCH(1,($U$2=GRID!$B$1:$U$1)*(КАЛЕНДАРЬ!U10=GRID!$B$3:$U$3),0)),
INDEX(GRID!$B$4:$U$15,MATCH(P$7,GRID!$A$4:$A$15,0),MATCH(1,($U$2=GRID!$B$1:$U$1)*(КАЛЕНДАРЬ!U10=GRID!$B$3:$U$3),0))*(1-GRID!$L$45))</f>
        <v>208900</v>
      </c>
      <c r="Q190" s="5" cm="1">
        <f t="array" ref="Q190">IF($I$2="Каникулы вместе",INDEX(GRID!$B$4:$U$15,MATCH(Q$7,GRID!$A$4:$A$15,0),MATCH(1,($U$2=GRID!$B$1:$U$1)*(КАЛЕНДАРЬ!U10=GRID!$B$3:$U$3),0)),
INDEX(GRID!$B$4:$U$15,MATCH(Q$7,GRID!$A$4:$A$15,0),MATCH(1,($U$2=GRID!$B$1:$U$1)*(КАЛЕНДАРЬ!U10=GRID!$B$3:$U$3),0))*(1-GRID!$L$45))</f>
        <v>240900</v>
      </c>
      <c r="R190" s="5" cm="1">
        <f t="array" ref="R190">IF($I$2="Каникулы вместе",INDEX(GRID!$B$18:$U$29,MATCH(R$7,GRID!$A$18:$A$29,0),MATCH(1,($U$2=GRID!$B$1:$U$1)*(КАЛЕНДАРЬ!U10=GRID!$B$3:$U$3),0)),
INDEX(GRID!$B$18:$U$29,MATCH(R$7,GRID!$A$18:$A$29,0),MATCH(1,($U$2=GRID!$B$1:$U$1)*(КАЛЕНДАРЬ!U10=GRID!$B$3:$U$3),0))*(1-GRID!$L$45))</f>
        <v>275700</v>
      </c>
      <c r="S190" s="5">
        <f t="array" ref="S190">IF($I$2="Каникулы вместе",INDEX(GRID!$B$4:$U$15,MATCH(S$7,GRID!$A$4:$A$15,0),MATCH(1,($U$2=GRID!$B$1:$U$1)*(КАЛЕНДАРЬ!U10=GRID!$B$3:$U$3),0)),
INDEX(GRID!$B$4:$U$15,MATCH(S$7,GRID!$A$4:$A$15,0),MATCH(1,($U$2=GRID!$B$1:$U$1)*(КАЛЕНДАРЬ!U10=GRID!$B$3:$U$3),0))*(1-GRID!$L$41))</f>
        <v>736800</v>
      </c>
      <c r="T190" s="5">
        <f t="array" ref="T190">IF($I$2="Каникулы вместе",INDEX(GRID!$B$4:$U$15,MATCH(T$7,GRID!$A$4:$A$15,0),MATCH(1,($U$2=GRID!$B$1:$U$1)*(КАЛЕНДАРЬ!U10=GRID!$B$3:$U$3),0)),
INDEX(GRID!$B$4:$U$15,MATCH(T$7,GRID!$A$4:$A$15,0),MATCH(1,($U$2=GRID!$B$1:$U$1)*(КАЛЕНДАРЬ!U10=GRID!$B$3:$U$3),0))*(1-GRID!$L$41))</f>
        <v>912900</v>
      </c>
    </row>
    <row r="191" spans="1:20" hidden="1">
      <c r="A191" s="108" t="s">
        <v>13</v>
      </c>
      <c r="B191" s="109">
        <v>8</v>
      </c>
      <c r="C191" s="5" cm="1">
        <f t="array" ref="C191">IF($I$2="Каникулы вместе",INDEX(GRID!$B$4:$U$15,MATCH(C$7,GRID!$A$4:$A$15,0),MATCH(1,($U$2=GRID!$B$1:$U$1)*(КАЛЕНДАРЬ!U11=GRID!$B$3:$U$3),0)),
INDEX(GRID!$B$4:$U$15,MATCH(C$7,GRID!$A$4:$A$15,0),MATCH(1,($U$2=GRID!$B$1:$U$1)*(КАЛЕНДАРЬ!U11=GRID!$B$3:$U$3),0))*(1-GRID!$L$45))</f>
        <v>52600</v>
      </c>
      <c r="D191" s="5" cm="1">
        <f t="array" ref="D191">IF($I$2="Каникулы вместе",INDEX(GRID!$B$18:$U$29,MATCH(C$7,GRID!$A$18:$A$29,0),MATCH(1,($U$2=GRID!$B$1:$U$1)*(КАЛЕНДАРЬ!U11=GRID!$B$3:$U$3),0)),
INDEX(GRID!$B$18:$U$29,MATCH(C$7,GRID!$A$18:$A$29,0),MATCH(1,($U$2=GRID!$B$1:$U$1)*(КАЛЕНДАРЬ!U11=GRID!$B$3:$U$3),0))*(1-GRID!$L$45))</f>
        <v>57600</v>
      </c>
      <c r="E191" s="5" cm="1">
        <f t="array" ref="E191">IF($I$2="Каникулы вместе",INDEX(GRID!$B$4:$U$15,MATCH(E$7,GRID!$A$4:$A$15,0),MATCH(1,($U$2=GRID!$B$1:$U$1)*(КАЛЕНДАРЬ!U11=GRID!$B$3:$U$3),0)),
INDEX(GRID!$B$4:$U$15,MATCH(E$7,GRID!$A$4:$A$15,0),MATCH(1,($U$2=GRID!$B$1:$U$1)*(КАЛЕНДАРЬ!U11=GRID!$B$3:$U$3),0))*(1-GRID!$L$45))</f>
        <v>62100</v>
      </c>
      <c r="F191" s="5" cm="1">
        <f t="array" ref="F191">IF($I$2="Каникулы вместе",INDEX(GRID!$B$18:$U$29,MATCH(E$7,GRID!$A$18:$A$29,0),MATCH(1,($U$2=GRID!$B$1:$U$1)*(КАЛЕНДАРЬ!U11=GRID!$B$3:$U$3),0)),
INDEX(GRID!$B$18:$U$29,MATCH(E$7,GRID!$A$18:$A$29,0),MATCH(1,($U$2=GRID!$B$1:$U$1)*(КАЛЕНДАРЬ!U11=GRID!$B$3:$U$3),0))*(1-GRID!$L$45))</f>
        <v>67100</v>
      </c>
      <c r="G191" s="5" cm="1">
        <f t="array" ref="G191">IF($I$2="Каникулы вместе",INDEX(GRID!$B$4:$U$15,MATCH(G$7,GRID!$A$4:$A$15,0),MATCH(1,($U$2=GRID!$B$1:$U$1)*(КАЛЕНДАРЬ!U11=GRID!$B$3:$U$3),0)),
INDEX(GRID!$B$4:$U$15,MATCH(G$7,GRID!$A$4:$A$15,0),MATCH(1,($U$2=GRID!$B$1:$U$1)*(КАЛЕНДАРЬ!U11=GRID!$B$3:$U$3),0))*(1-GRID!$L$45))</f>
        <v>69200</v>
      </c>
      <c r="H191" s="5" cm="1">
        <f t="array" ref="H191">IF($I$2="Каникулы вместе",INDEX(GRID!$B$18:$U$29,MATCH(G$7,GRID!$A$18:$A$29,0),MATCH(1,($U$2=GRID!$B$1:$U$1)*(КАЛЕНДАРЬ!U11=GRID!$B$3:$U$3),0)),
INDEX(GRID!$B$18:$U$29,MATCH(G$7,GRID!$A$18:$A$29,0),MATCH(1,($U$2=GRID!$B$1:$U$1)*(КАЛЕНДАРЬ!U11=GRID!$B$3:$U$3),0))*(1-GRID!$L$45))</f>
        <v>74200</v>
      </c>
      <c r="I191" s="5" cm="1">
        <f t="array" ref="I191">IF($I$2="Каникулы вместе",INDEX(GRID!$B$4:$U$15,MATCH(I$7,GRID!$A$4:$A$15,0),MATCH(1,($U$2=GRID!$B$1:$U$1)*(КАЛЕНДАРЬ!U11=GRID!$B$3:$U$3),0)),
INDEX(GRID!$B$4:$U$15,MATCH(I$7,GRID!$A$4:$A$15,0),MATCH(1,($U$2=GRID!$B$1:$U$1)*(КАЛЕНДАРЬ!U11=GRID!$B$3:$U$3),0))*(1-GRID!$L$45))</f>
        <v>76600</v>
      </c>
      <c r="J191" s="5" cm="1">
        <f t="array" ref="J191">IF($I$2="Каникулы вместе",INDEX(GRID!$B$18:$U$29,MATCH(I$7,GRID!$A$18:$A$29,0),MATCH(1,($U$2=GRID!$B$1:$U$1)*(КАЛЕНДАРЬ!U11=GRID!$B$3:$U$3),0)),
INDEX(GRID!$B$18:$U$29,MATCH(I$7,GRID!$A$18:$A$29,0),MATCH(1,($U$2=GRID!$B$1:$U$1)*(КАЛЕНДАРЬ!U11=GRID!$B$3:$U$3),0))*(1-GRID!$L$45))</f>
        <v>81600</v>
      </c>
      <c r="K191" s="5" cm="1">
        <f t="array" ref="K191">IF($I$2="Каникулы вместе",INDEX(GRID!$B$4:$U$15,MATCH(K$7,GRID!$A$4:$A$15,0),MATCH(1,($U$2=GRID!$B$1:$U$1)*(КАЛЕНДАРЬ!U11=GRID!$B$3:$U$3),0)),
INDEX(GRID!$B$4:$U$15,MATCH(K$7,GRID!$A$4:$A$15,0),MATCH(1,($U$2=GRID!$B$1:$U$1)*(КАЛЕНДАРЬ!U11=GRID!$B$3:$U$3),0))*(1-GRID!$L$45))</f>
        <v>84100</v>
      </c>
      <c r="L191" s="5" cm="1">
        <f t="array" ref="L191">IF($I$2="Каникулы вместе",INDEX(GRID!$B$18:$U$29,MATCH(K$7,GRID!$A$18:$A$29,0),MATCH(1,($U$2=GRID!$B$1:$U$1)*(КАЛЕНДАРЬ!U11=GRID!$B$3:$U$3),0)),
INDEX(GRID!$B$18:$U$29,MATCH(K$7,GRID!$A$18:$A$29,0),MATCH(1,($U$2=GRID!$B$1:$U$1)*(КАЛЕНДАРЬ!U11=GRID!$B$3:$U$3),0))*(1-GRID!$L$45))</f>
        <v>89100</v>
      </c>
      <c r="M191" s="5" cm="1">
        <f t="array" ref="M191">IF($I$2="Каникулы вместе",INDEX(GRID!$B$4:$U$15,MATCH(M$7,GRID!$A$4:$A$15,0),MATCH(1,($U$2=GRID!$B$1:$U$1)*(КАЛЕНДАРЬ!U11=GRID!$B$3:$U$3),0)),
INDEX(GRID!$B$4:$U$15,MATCH(M$7,GRID!$A$4:$A$15,0),MATCH(1,($U$2=GRID!$B$1:$U$1)*(КАЛЕНДАРЬ!U11=GRID!$B$3:$U$3),0))*(1-GRID!$L$45))</f>
        <v>110400</v>
      </c>
      <c r="N191" s="5" cm="1">
        <f t="array" ref="N191">IF($I$2="Каникулы вместе",INDEX(GRID!$B$18:$U$29,MATCH(M$7,GRID!$A$18:$A$29,0),MATCH(1,($U$2=GRID!$B$1:$U$1)*(КАЛЕНДАРЬ!U11=GRID!$B$3:$U$3),0)),
INDEX(GRID!$B$18:$U$29,MATCH(M$7,GRID!$A$18:$A$29,0),MATCH(1,($U$2=GRID!$B$1:$U$1)*(КАЛЕНДАРЬ!U11=GRID!$B$3:$U$3),0))*(1-GRID!$L$45))</f>
        <v>115400</v>
      </c>
      <c r="O191" s="5" cm="1">
        <f t="array" ref="O191">IF($I$2="Каникулы вместе",INDEX(GRID!$B$4:$U$15,MATCH(O$7,GRID!$A$4:$A$15,0),MATCH(1,($U$2=GRID!$B$1:$U$1)*(КАЛЕНДАРЬ!U11=GRID!$B$3:$U$3),0)),
INDEX(GRID!$B$4:$U$15,MATCH(O$7,GRID!$A$4:$A$15,0),MATCH(1,($U$2=GRID!$B$1:$U$1)*(КАЛЕНДАРЬ!U11=GRID!$B$3:$U$3),0))*(1-GRID!$L$45))</f>
        <v>151000</v>
      </c>
      <c r="P191" s="5" cm="1">
        <f t="array" ref="P191">IF($I$2="Каникулы вместе",INDEX(GRID!$B$4:$U$15,MATCH(P$7,GRID!$A$4:$A$15,0),MATCH(1,($U$2=GRID!$B$1:$U$1)*(КАЛЕНДАРЬ!U11=GRID!$B$3:$U$3),0)),
INDEX(GRID!$B$4:$U$15,MATCH(P$7,GRID!$A$4:$A$15,0),MATCH(1,($U$2=GRID!$B$1:$U$1)*(КАЛЕНДАРЬ!U11=GRID!$B$3:$U$3),0))*(1-GRID!$L$45))</f>
        <v>199300</v>
      </c>
      <c r="Q191" s="5" cm="1">
        <f t="array" ref="Q191">IF($I$2="Каникулы вместе",INDEX(GRID!$B$4:$U$15,MATCH(Q$7,GRID!$A$4:$A$15,0),MATCH(1,($U$2=GRID!$B$1:$U$1)*(КАЛЕНДАРЬ!U11=GRID!$B$3:$U$3),0)),
INDEX(GRID!$B$4:$U$15,MATCH(Q$7,GRID!$A$4:$A$15,0),MATCH(1,($U$2=GRID!$B$1:$U$1)*(КАЛЕНДАРЬ!U11=GRID!$B$3:$U$3),0))*(1-GRID!$L$45))</f>
        <v>230600</v>
      </c>
      <c r="R191" s="5" cm="1">
        <f t="array" ref="R191">IF($I$2="Каникулы вместе",INDEX(GRID!$B$18:$U$29,MATCH(R$7,GRID!$A$18:$A$29,0),MATCH(1,($U$2=GRID!$B$1:$U$1)*(КАЛЕНДАРЬ!U11=GRID!$B$3:$U$3),0)),
INDEX(GRID!$B$18:$U$29,MATCH(R$7,GRID!$A$18:$A$29,0),MATCH(1,($U$2=GRID!$B$1:$U$1)*(КАЛЕНДАРЬ!U11=GRID!$B$3:$U$3),0))*(1-GRID!$L$45))</f>
        <v>263600</v>
      </c>
      <c r="S191" s="5">
        <f t="array" ref="S191">IF($I$2="Каникулы вместе",INDEX(GRID!$B$4:$U$15,MATCH(S$7,GRID!$A$4:$A$15,0),MATCH(1,($U$2=GRID!$B$1:$U$1)*(КАЛЕНДАРЬ!U11=GRID!$B$3:$U$3),0)),
INDEX(GRID!$B$4:$U$15,MATCH(S$7,GRID!$A$4:$A$15,0),MATCH(1,($U$2=GRID!$B$1:$U$1)*(КАЛЕНДАРЬ!U11=GRID!$B$3:$U$3),0))*(1-GRID!$L$41))</f>
        <v>698800</v>
      </c>
      <c r="T191" s="5">
        <f t="array" ref="T191">IF($I$2="Каникулы вместе",INDEX(GRID!$B$4:$U$15,MATCH(T$7,GRID!$A$4:$A$15,0),MATCH(1,($U$2=GRID!$B$1:$U$1)*(КАЛЕНДАРЬ!U11=GRID!$B$3:$U$3),0)),
INDEX(GRID!$B$4:$U$15,MATCH(T$7,GRID!$A$4:$A$15,0),MATCH(1,($U$2=GRID!$B$1:$U$1)*(КАЛЕНДАРЬ!U11=GRID!$B$3:$U$3),0))*(1-GRID!$L$41))</f>
        <v>861600</v>
      </c>
    </row>
    <row r="192" spans="1:20" hidden="1">
      <c r="A192" s="108" t="s">
        <v>14</v>
      </c>
      <c r="B192" s="109">
        <v>9</v>
      </c>
      <c r="C192" s="5" cm="1">
        <f t="array" ref="C192">IF($I$2="Каникулы вместе",INDEX(GRID!$B$4:$U$15,MATCH(C$7,GRID!$A$4:$A$15,0),MATCH(1,($U$2=GRID!$B$1:$U$1)*(КАЛЕНДАРЬ!U12=GRID!$B$3:$U$3),0)),
INDEX(GRID!$B$4:$U$15,MATCH(C$7,GRID!$A$4:$A$15,0),MATCH(1,($U$2=GRID!$B$1:$U$1)*(КАЛЕНДАРЬ!U12=GRID!$B$3:$U$3),0))*(1-GRID!$L$45))</f>
        <v>52600</v>
      </c>
      <c r="D192" s="5" cm="1">
        <f t="array" ref="D192">IF($I$2="Каникулы вместе",INDEX(GRID!$B$18:$U$29,MATCH(C$7,GRID!$A$18:$A$29,0),MATCH(1,($U$2=GRID!$B$1:$U$1)*(КАЛЕНДАРЬ!U12=GRID!$B$3:$U$3),0)),
INDEX(GRID!$B$18:$U$29,MATCH(C$7,GRID!$A$18:$A$29,0),MATCH(1,($U$2=GRID!$B$1:$U$1)*(КАЛЕНДАРЬ!U12=GRID!$B$3:$U$3),0))*(1-GRID!$L$45))</f>
        <v>57600</v>
      </c>
      <c r="E192" s="5" cm="1">
        <f t="array" ref="E192">IF($I$2="Каникулы вместе",INDEX(GRID!$B$4:$U$15,MATCH(E$7,GRID!$A$4:$A$15,0),MATCH(1,($U$2=GRID!$B$1:$U$1)*(КАЛЕНДАРЬ!U12=GRID!$B$3:$U$3),0)),
INDEX(GRID!$B$4:$U$15,MATCH(E$7,GRID!$A$4:$A$15,0),MATCH(1,($U$2=GRID!$B$1:$U$1)*(КАЛЕНДАРЬ!U12=GRID!$B$3:$U$3),0))*(1-GRID!$L$45))</f>
        <v>62100</v>
      </c>
      <c r="F192" s="5" cm="1">
        <f t="array" ref="F192">IF($I$2="Каникулы вместе",INDEX(GRID!$B$18:$U$29,MATCH(E$7,GRID!$A$18:$A$29,0),MATCH(1,($U$2=GRID!$B$1:$U$1)*(КАЛЕНДАРЬ!U12=GRID!$B$3:$U$3),0)),
INDEX(GRID!$B$18:$U$29,MATCH(E$7,GRID!$A$18:$A$29,0),MATCH(1,($U$2=GRID!$B$1:$U$1)*(КАЛЕНДАРЬ!U12=GRID!$B$3:$U$3),0))*(1-GRID!$L$45))</f>
        <v>67100</v>
      </c>
      <c r="G192" s="5" cm="1">
        <f t="array" ref="G192">IF($I$2="Каникулы вместе",INDEX(GRID!$B$4:$U$15,MATCH(G$7,GRID!$A$4:$A$15,0),MATCH(1,($U$2=GRID!$B$1:$U$1)*(КАЛЕНДАРЬ!U12=GRID!$B$3:$U$3),0)),
INDEX(GRID!$B$4:$U$15,MATCH(G$7,GRID!$A$4:$A$15,0),MATCH(1,($U$2=GRID!$B$1:$U$1)*(КАЛЕНДАРЬ!U12=GRID!$B$3:$U$3),0))*(1-GRID!$L$45))</f>
        <v>69200</v>
      </c>
      <c r="H192" s="5" cm="1">
        <f t="array" ref="H192">IF($I$2="Каникулы вместе",INDEX(GRID!$B$18:$U$29,MATCH(G$7,GRID!$A$18:$A$29,0),MATCH(1,($U$2=GRID!$B$1:$U$1)*(КАЛЕНДАРЬ!U12=GRID!$B$3:$U$3),0)),
INDEX(GRID!$B$18:$U$29,MATCH(G$7,GRID!$A$18:$A$29,0),MATCH(1,($U$2=GRID!$B$1:$U$1)*(КАЛЕНДАРЬ!U12=GRID!$B$3:$U$3),0))*(1-GRID!$L$45))</f>
        <v>74200</v>
      </c>
      <c r="I192" s="5" cm="1">
        <f t="array" ref="I192">IF($I$2="Каникулы вместе",INDEX(GRID!$B$4:$U$15,MATCH(I$7,GRID!$A$4:$A$15,0),MATCH(1,($U$2=GRID!$B$1:$U$1)*(КАЛЕНДАРЬ!U12=GRID!$B$3:$U$3),0)),
INDEX(GRID!$B$4:$U$15,MATCH(I$7,GRID!$A$4:$A$15,0),MATCH(1,($U$2=GRID!$B$1:$U$1)*(КАЛЕНДАРЬ!U12=GRID!$B$3:$U$3),0))*(1-GRID!$L$45))</f>
        <v>76600</v>
      </c>
      <c r="J192" s="5" cm="1">
        <f t="array" ref="J192">IF($I$2="Каникулы вместе",INDEX(GRID!$B$18:$U$29,MATCH(I$7,GRID!$A$18:$A$29,0),MATCH(1,($U$2=GRID!$B$1:$U$1)*(КАЛЕНДАРЬ!U12=GRID!$B$3:$U$3),0)),
INDEX(GRID!$B$18:$U$29,MATCH(I$7,GRID!$A$18:$A$29,0),MATCH(1,($U$2=GRID!$B$1:$U$1)*(КАЛЕНДАРЬ!U12=GRID!$B$3:$U$3),0))*(1-GRID!$L$45))</f>
        <v>81600</v>
      </c>
      <c r="K192" s="5" cm="1">
        <f t="array" ref="K192">IF($I$2="Каникулы вместе",INDEX(GRID!$B$4:$U$15,MATCH(K$7,GRID!$A$4:$A$15,0),MATCH(1,($U$2=GRID!$B$1:$U$1)*(КАЛЕНДАРЬ!U12=GRID!$B$3:$U$3),0)),
INDEX(GRID!$B$4:$U$15,MATCH(K$7,GRID!$A$4:$A$15,0),MATCH(1,($U$2=GRID!$B$1:$U$1)*(КАЛЕНДАРЬ!U12=GRID!$B$3:$U$3),0))*(1-GRID!$L$45))</f>
        <v>84100</v>
      </c>
      <c r="L192" s="5" cm="1">
        <f t="array" ref="L192">IF($I$2="Каникулы вместе",INDEX(GRID!$B$18:$U$29,MATCH(K$7,GRID!$A$18:$A$29,0),MATCH(1,($U$2=GRID!$B$1:$U$1)*(КАЛЕНДАРЬ!U12=GRID!$B$3:$U$3),0)),
INDEX(GRID!$B$18:$U$29,MATCH(K$7,GRID!$A$18:$A$29,0),MATCH(1,($U$2=GRID!$B$1:$U$1)*(КАЛЕНДАРЬ!U12=GRID!$B$3:$U$3),0))*(1-GRID!$L$45))</f>
        <v>89100</v>
      </c>
      <c r="M192" s="5" cm="1">
        <f t="array" ref="M192">IF($I$2="Каникулы вместе",INDEX(GRID!$B$4:$U$15,MATCH(M$7,GRID!$A$4:$A$15,0),MATCH(1,($U$2=GRID!$B$1:$U$1)*(КАЛЕНДАРЬ!U12=GRID!$B$3:$U$3),0)),
INDEX(GRID!$B$4:$U$15,MATCH(M$7,GRID!$A$4:$A$15,0),MATCH(1,($U$2=GRID!$B$1:$U$1)*(КАЛЕНДАРЬ!U12=GRID!$B$3:$U$3),0))*(1-GRID!$L$45))</f>
        <v>110400</v>
      </c>
      <c r="N192" s="5" cm="1">
        <f t="array" ref="N192">IF($I$2="Каникулы вместе",INDEX(GRID!$B$18:$U$29,MATCH(M$7,GRID!$A$18:$A$29,0),MATCH(1,($U$2=GRID!$B$1:$U$1)*(КАЛЕНДАРЬ!U12=GRID!$B$3:$U$3),0)),
INDEX(GRID!$B$18:$U$29,MATCH(M$7,GRID!$A$18:$A$29,0),MATCH(1,($U$2=GRID!$B$1:$U$1)*(КАЛЕНДАРЬ!U12=GRID!$B$3:$U$3),0))*(1-GRID!$L$45))</f>
        <v>115400</v>
      </c>
      <c r="O192" s="5" cm="1">
        <f t="array" ref="O192">IF($I$2="Каникулы вместе",INDEX(GRID!$B$4:$U$15,MATCH(O$7,GRID!$A$4:$A$15,0),MATCH(1,($U$2=GRID!$B$1:$U$1)*(КАЛЕНДАРЬ!U12=GRID!$B$3:$U$3),0)),
INDEX(GRID!$B$4:$U$15,MATCH(O$7,GRID!$A$4:$A$15,0),MATCH(1,($U$2=GRID!$B$1:$U$1)*(КАЛЕНДАРЬ!U12=GRID!$B$3:$U$3),0))*(1-GRID!$L$45))</f>
        <v>151000</v>
      </c>
      <c r="P192" s="5" cm="1">
        <f t="array" ref="P192">IF($I$2="Каникулы вместе",INDEX(GRID!$B$4:$U$15,MATCH(P$7,GRID!$A$4:$A$15,0),MATCH(1,($U$2=GRID!$B$1:$U$1)*(КАЛЕНДАРЬ!U12=GRID!$B$3:$U$3),0)),
INDEX(GRID!$B$4:$U$15,MATCH(P$7,GRID!$A$4:$A$15,0),MATCH(1,($U$2=GRID!$B$1:$U$1)*(КАЛЕНДАРЬ!U12=GRID!$B$3:$U$3),0))*(1-GRID!$L$45))</f>
        <v>199300</v>
      </c>
      <c r="Q192" s="5" cm="1">
        <f t="array" ref="Q192">IF($I$2="Каникулы вместе",INDEX(GRID!$B$4:$U$15,MATCH(Q$7,GRID!$A$4:$A$15,0),MATCH(1,($U$2=GRID!$B$1:$U$1)*(КАЛЕНДАРЬ!U12=GRID!$B$3:$U$3),0)),
INDEX(GRID!$B$4:$U$15,MATCH(Q$7,GRID!$A$4:$A$15,0),MATCH(1,($U$2=GRID!$B$1:$U$1)*(КАЛЕНДАРЬ!U12=GRID!$B$3:$U$3),0))*(1-GRID!$L$45))</f>
        <v>230600</v>
      </c>
      <c r="R192" s="5" cm="1">
        <f t="array" ref="R192">IF($I$2="Каникулы вместе",INDEX(GRID!$B$18:$U$29,MATCH(R$7,GRID!$A$18:$A$29,0),MATCH(1,($U$2=GRID!$B$1:$U$1)*(КАЛЕНДАРЬ!U12=GRID!$B$3:$U$3),0)),
INDEX(GRID!$B$18:$U$29,MATCH(R$7,GRID!$A$18:$A$29,0),MATCH(1,($U$2=GRID!$B$1:$U$1)*(КАЛЕНДАРЬ!U12=GRID!$B$3:$U$3),0))*(1-GRID!$L$45))</f>
        <v>263600</v>
      </c>
      <c r="S192" s="5">
        <f t="array" ref="S192">IF($I$2="Каникулы вместе",INDEX(GRID!$B$4:$U$15,MATCH(S$7,GRID!$A$4:$A$15,0),MATCH(1,($U$2=GRID!$B$1:$U$1)*(КАЛЕНДАРЬ!U12=GRID!$B$3:$U$3),0)),
INDEX(GRID!$B$4:$U$15,MATCH(S$7,GRID!$A$4:$A$15,0),MATCH(1,($U$2=GRID!$B$1:$U$1)*(КАЛЕНДАРЬ!U12=GRID!$B$3:$U$3),0))*(1-GRID!$L$41))</f>
        <v>698800</v>
      </c>
      <c r="T192" s="5">
        <f t="array" ref="T192">IF($I$2="Каникулы вместе",INDEX(GRID!$B$4:$U$15,MATCH(T$7,GRID!$A$4:$A$15,0),MATCH(1,($U$2=GRID!$B$1:$U$1)*(КАЛЕНДАРЬ!U12=GRID!$B$3:$U$3),0)),
INDEX(GRID!$B$4:$U$15,MATCH(T$7,GRID!$A$4:$A$15,0),MATCH(1,($U$2=GRID!$B$1:$U$1)*(КАЛЕНДАРЬ!U12=GRID!$B$3:$U$3),0))*(1-GRID!$L$41))</f>
        <v>861600</v>
      </c>
    </row>
    <row r="193" spans="1:20" hidden="1">
      <c r="A193" s="108" t="s">
        <v>15</v>
      </c>
      <c r="B193" s="109">
        <v>10</v>
      </c>
      <c r="C193" s="5" cm="1">
        <f t="array" ref="C193">IF($I$2="Каникулы вместе",INDEX(GRID!$B$4:$U$15,MATCH(C$7,GRID!$A$4:$A$15,0),MATCH(1,($U$2=GRID!$B$1:$U$1)*(КАЛЕНДАРЬ!U13=GRID!$B$3:$U$3),0)),
INDEX(GRID!$B$4:$U$15,MATCH(C$7,GRID!$A$4:$A$15,0),MATCH(1,($U$2=GRID!$B$1:$U$1)*(КАЛЕНДАРЬ!U13=GRID!$B$3:$U$3),0))*(1-GRID!$L$45))</f>
        <v>52600</v>
      </c>
      <c r="D193" s="5" cm="1">
        <f t="array" ref="D193">IF($I$2="Каникулы вместе",INDEX(GRID!$B$18:$U$29,MATCH(C$7,GRID!$A$18:$A$29,0),MATCH(1,($U$2=GRID!$B$1:$U$1)*(КАЛЕНДАРЬ!U13=GRID!$B$3:$U$3),0)),
INDEX(GRID!$B$18:$U$29,MATCH(C$7,GRID!$A$18:$A$29,0),MATCH(1,($U$2=GRID!$B$1:$U$1)*(КАЛЕНДАРЬ!U13=GRID!$B$3:$U$3),0))*(1-GRID!$L$45))</f>
        <v>57600</v>
      </c>
      <c r="E193" s="5" cm="1">
        <f t="array" ref="E193">IF($I$2="Каникулы вместе",INDEX(GRID!$B$4:$U$15,MATCH(E$7,GRID!$A$4:$A$15,0),MATCH(1,($U$2=GRID!$B$1:$U$1)*(КАЛЕНДАРЬ!U13=GRID!$B$3:$U$3),0)),
INDEX(GRID!$B$4:$U$15,MATCH(E$7,GRID!$A$4:$A$15,0),MATCH(1,($U$2=GRID!$B$1:$U$1)*(КАЛЕНДАРЬ!U13=GRID!$B$3:$U$3),0))*(1-GRID!$L$45))</f>
        <v>62100</v>
      </c>
      <c r="F193" s="5" cm="1">
        <f t="array" ref="F193">IF($I$2="Каникулы вместе",INDEX(GRID!$B$18:$U$29,MATCH(E$7,GRID!$A$18:$A$29,0),MATCH(1,($U$2=GRID!$B$1:$U$1)*(КАЛЕНДАРЬ!U13=GRID!$B$3:$U$3),0)),
INDEX(GRID!$B$18:$U$29,MATCH(E$7,GRID!$A$18:$A$29,0),MATCH(1,($U$2=GRID!$B$1:$U$1)*(КАЛЕНДАРЬ!U13=GRID!$B$3:$U$3),0))*(1-GRID!$L$45))</f>
        <v>67100</v>
      </c>
      <c r="G193" s="5" cm="1">
        <f t="array" ref="G193">IF($I$2="Каникулы вместе",INDEX(GRID!$B$4:$U$15,MATCH(G$7,GRID!$A$4:$A$15,0),MATCH(1,($U$2=GRID!$B$1:$U$1)*(КАЛЕНДАРЬ!U13=GRID!$B$3:$U$3),0)),
INDEX(GRID!$B$4:$U$15,MATCH(G$7,GRID!$A$4:$A$15,0),MATCH(1,($U$2=GRID!$B$1:$U$1)*(КАЛЕНДАРЬ!U13=GRID!$B$3:$U$3),0))*(1-GRID!$L$45))</f>
        <v>69200</v>
      </c>
      <c r="H193" s="5" cm="1">
        <f t="array" ref="H193">IF($I$2="Каникулы вместе",INDEX(GRID!$B$18:$U$29,MATCH(G$7,GRID!$A$18:$A$29,0),MATCH(1,($U$2=GRID!$B$1:$U$1)*(КАЛЕНДАРЬ!U13=GRID!$B$3:$U$3),0)),
INDEX(GRID!$B$18:$U$29,MATCH(G$7,GRID!$A$18:$A$29,0),MATCH(1,($U$2=GRID!$B$1:$U$1)*(КАЛЕНДАРЬ!U13=GRID!$B$3:$U$3),0))*(1-GRID!$L$45))</f>
        <v>74200</v>
      </c>
      <c r="I193" s="5" cm="1">
        <f t="array" ref="I193">IF($I$2="Каникулы вместе",INDEX(GRID!$B$4:$U$15,MATCH(I$7,GRID!$A$4:$A$15,0),MATCH(1,($U$2=GRID!$B$1:$U$1)*(КАЛЕНДАРЬ!U13=GRID!$B$3:$U$3),0)),
INDEX(GRID!$B$4:$U$15,MATCH(I$7,GRID!$A$4:$A$15,0),MATCH(1,($U$2=GRID!$B$1:$U$1)*(КАЛЕНДАРЬ!U13=GRID!$B$3:$U$3),0))*(1-GRID!$L$45))</f>
        <v>76600</v>
      </c>
      <c r="J193" s="5" cm="1">
        <f t="array" ref="J193">IF($I$2="Каникулы вместе",INDEX(GRID!$B$18:$U$29,MATCH(I$7,GRID!$A$18:$A$29,0),MATCH(1,($U$2=GRID!$B$1:$U$1)*(КАЛЕНДАРЬ!U13=GRID!$B$3:$U$3),0)),
INDEX(GRID!$B$18:$U$29,MATCH(I$7,GRID!$A$18:$A$29,0),MATCH(1,($U$2=GRID!$B$1:$U$1)*(КАЛЕНДАРЬ!U13=GRID!$B$3:$U$3),0))*(1-GRID!$L$45))</f>
        <v>81600</v>
      </c>
      <c r="K193" s="5" cm="1">
        <f t="array" ref="K193">IF($I$2="Каникулы вместе",INDEX(GRID!$B$4:$U$15,MATCH(K$7,GRID!$A$4:$A$15,0),MATCH(1,($U$2=GRID!$B$1:$U$1)*(КАЛЕНДАРЬ!U13=GRID!$B$3:$U$3),0)),
INDEX(GRID!$B$4:$U$15,MATCH(K$7,GRID!$A$4:$A$15,0),MATCH(1,($U$2=GRID!$B$1:$U$1)*(КАЛЕНДАРЬ!U13=GRID!$B$3:$U$3),0))*(1-GRID!$L$45))</f>
        <v>84100</v>
      </c>
      <c r="L193" s="5" cm="1">
        <f t="array" ref="L193">IF($I$2="Каникулы вместе",INDEX(GRID!$B$18:$U$29,MATCH(K$7,GRID!$A$18:$A$29,0),MATCH(1,($U$2=GRID!$B$1:$U$1)*(КАЛЕНДАРЬ!U13=GRID!$B$3:$U$3),0)),
INDEX(GRID!$B$18:$U$29,MATCH(K$7,GRID!$A$18:$A$29,0),MATCH(1,($U$2=GRID!$B$1:$U$1)*(КАЛЕНДАРЬ!U13=GRID!$B$3:$U$3),0))*(1-GRID!$L$45))</f>
        <v>89100</v>
      </c>
      <c r="M193" s="5" cm="1">
        <f t="array" ref="M193">IF($I$2="Каникулы вместе",INDEX(GRID!$B$4:$U$15,MATCH(M$7,GRID!$A$4:$A$15,0),MATCH(1,($U$2=GRID!$B$1:$U$1)*(КАЛЕНДАРЬ!U13=GRID!$B$3:$U$3),0)),
INDEX(GRID!$B$4:$U$15,MATCH(M$7,GRID!$A$4:$A$15,0),MATCH(1,($U$2=GRID!$B$1:$U$1)*(КАЛЕНДАРЬ!U13=GRID!$B$3:$U$3),0))*(1-GRID!$L$45))</f>
        <v>110400</v>
      </c>
      <c r="N193" s="5" cm="1">
        <f t="array" ref="N193">IF($I$2="Каникулы вместе",INDEX(GRID!$B$18:$U$29,MATCH(M$7,GRID!$A$18:$A$29,0),MATCH(1,($U$2=GRID!$B$1:$U$1)*(КАЛЕНДАРЬ!U13=GRID!$B$3:$U$3),0)),
INDEX(GRID!$B$18:$U$29,MATCH(M$7,GRID!$A$18:$A$29,0),MATCH(1,($U$2=GRID!$B$1:$U$1)*(КАЛЕНДАРЬ!U13=GRID!$B$3:$U$3),0))*(1-GRID!$L$45))</f>
        <v>115400</v>
      </c>
      <c r="O193" s="5" cm="1">
        <f t="array" ref="O193">IF($I$2="Каникулы вместе",INDEX(GRID!$B$4:$U$15,MATCH(O$7,GRID!$A$4:$A$15,0),MATCH(1,($U$2=GRID!$B$1:$U$1)*(КАЛЕНДАРЬ!U13=GRID!$B$3:$U$3),0)),
INDEX(GRID!$B$4:$U$15,MATCH(O$7,GRID!$A$4:$A$15,0),MATCH(1,($U$2=GRID!$B$1:$U$1)*(КАЛЕНДАРЬ!U13=GRID!$B$3:$U$3),0))*(1-GRID!$L$45))</f>
        <v>151000</v>
      </c>
      <c r="P193" s="5" cm="1">
        <f t="array" ref="P193">IF($I$2="Каникулы вместе",INDEX(GRID!$B$4:$U$15,MATCH(P$7,GRID!$A$4:$A$15,0),MATCH(1,($U$2=GRID!$B$1:$U$1)*(КАЛЕНДАРЬ!U13=GRID!$B$3:$U$3),0)),
INDEX(GRID!$B$4:$U$15,MATCH(P$7,GRID!$A$4:$A$15,0),MATCH(1,($U$2=GRID!$B$1:$U$1)*(КАЛЕНДАРЬ!U13=GRID!$B$3:$U$3),0))*(1-GRID!$L$45))</f>
        <v>199300</v>
      </c>
      <c r="Q193" s="5" cm="1">
        <f t="array" ref="Q193">IF($I$2="Каникулы вместе",INDEX(GRID!$B$4:$U$15,MATCH(Q$7,GRID!$A$4:$A$15,0),MATCH(1,($U$2=GRID!$B$1:$U$1)*(КАЛЕНДАРЬ!U13=GRID!$B$3:$U$3),0)),
INDEX(GRID!$B$4:$U$15,MATCH(Q$7,GRID!$A$4:$A$15,0),MATCH(1,($U$2=GRID!$B$1:$U$1)*(КАЛЕНДАРЬ!U13=GRID!$B$3:$U$3),0))*(1-GRID!$L$45))</f>
        <v>230600</v>
      </c>
      <c r="R193" s="5" cm="1">
        <f t="array" ref="R193">IF($I$2="Каникулы вместе",INDEX(GRID!$B$18:$U$29,MATCH(R$7,GRID!$A$18:$A$29,0),MATCH(1,($U$2=GRID!$B$1:$U$1)*(КАЛЕНДАРЬ!U13=GRID!$B$3:$U$3),0)),
INDEX(GRID!$B$18:$U$29,MATCH(R$7,GRID!$A$18:$A$29,0),MATCH(1,($U$2=GRID!$B$1:$U$1)*(КАЛЕНДАРЬ!U13=GRID!$B$3:$U$3),0))*(1-GRID!$L$45))</f>
        <v>263600</v>
      </c>
      <c r="S193" s="5">
        <f t="array" ref="S193">IF($I$2="Каникулы вместе",INDEX(GRID!$B$4:$U$15,MATCH(S$7,GRID!$A$4:$A$15,0),MATCH(1,($U$2=GRID!$B$1:$U$1)*(КАЛЕНДАРЬ!U13=GRID!$B$3:$U$3),0)),
INDEX(GRID!$B$4:$U$15,MATCH(S$7,GRID!$A$4:$A$15,0),MATCH(1,($U$2=GRID!$B$1:$U$1)*(КАЛЕНДАРЬ!U13=GRID!$B$3:$U$3),0))*(1-GRID!$L$41))</f>
        <v>698800</v>
      </c>
      <c r="T193" s="5">
        <f t="array" ref="T193">IF($I$2="Каникулы вместе",INDEX(GRID!$B$4:$U$15,MATCH(T$7,GRID!$A$4:$A$15,0),MATCH(1,($U$2=GRID!$B$1:$U$1)*(КАЛЕНДАРЬ!U13=GRID!$B$3:$U$3),0)),
INDEX(GRID!$B$4:$U$15,MATCH(T$7,GRID!$A$4:$A$15,0),MATCH(1,($U$2=GRID!$B$1:$U$1)*(КАЛЕНДАРЬ!U13=GRID!$B$3:$U$3),0))*(1-GRID!$L$41))</f>
        <v>861600</v>
      </c>
    </row>
    <row r="194" spans="1:20" hidden="1">
      <c r="A194" s="108" t="s">
        <v>16</v>
      </c>
      <c r="B194" s="109">
        <v>11</v>
      </c>
      <c r="C194" s="5" cm="1">
        <f t="array" ref="C194">IF($I$2="Каникулы вместе",INDEX(GRID!$B$4:$U$15,MATCH(C$7,GRID!$A$4:$A$15,0),MATCH(1,($U$2=GRID!$B$1:$U$1)*(КАЛЕНДАРЬ!U14=GRID!$B$3:$U$3),0)),
INDEX(GRID!$B$4:$U$15,MATCH(C$7,GRID!$A$4:$A$15,0),MATCH(1,($U$2=GRID!$B$1:$U$1)*(КАЛЕНДАРЬ!U14=GRID!$B$3:$U$3),0))*(1-GRID!$L$45))</f>
        <v>52600</v>
      </c>
      <c r="D194" s="5" cm="1">
        <f t="array" ref="D194">IF($I$2="Каникулы вместе",INDEX(GRID!$B$18:$U$29,MATCH(C$7,GRID!$A$18:$A$29,0),MATCH(1,($U$2=GRID!$B$1:$U$1)*(КАЛЕНДАРЬ!U14=GRID!$B$3:$U$3),0)),
INDEX(GRID!$B$18:$U$29,MATCH(C$7,GRID!$A$18:$A$29,0),MATCH(1,($U$2=GRID!$B$1:$U$1)*(КАЛЕНДАРЬ!U14=GRID!$B$3:$U$3),0))*(1-GRID!$L$45))</f>
        <v>57600</v>
      </c>
      <c r="E194" s="5" cm="1">
        <f t="array" ref="E194">IF($I$2="Каникулы вместе",INDEX(GRID!$B$4:$U$15,MATCH(E$7,GRID!$A$4:$A$15,0),MATCH(1,($U$2=GRID!$B$1:$U$1)*(КАЛЕНДАРЬ!U14=GRID!$B$3:$U$3),0)),
INDEX(GRID!$B$4:$U$15,MATCH(E$7,GRID!$A$4:$A$15,0),MATCH(1,($U$2=GRID!$B$1:$U$1)*(КАЛЕНДАРЬ!U14=GRID!$B$3:$U$3),0))*(1-GRID!$L$45))</f>
        <v>62100</v>
      </c>
      <c r="F194" s="5" cm="1">
        <f t="array" ref="F194">IF($I$2="Каникулы вместе",INDEX(GRID!$B$18:$U$29,MATCH(E$7,GRID!$A$18:$A$29,0),MATCH(1,($U$2=GRID!$B$1:$U$1)*(КАЛЕНДАРЬ!U14=GRID!$B$3:$U$3),0)),
INDEX(GRID!$B$18:$U$29,MATCH(E$7,GRID!$A$18:$A$29,0),MATCH(1,($U$2=GRID!$B$1:$U$1)*(КАЛЕНДАРЬ!U14=GRID!$B$3:$U$3),0))*(1-GRID!$L$45))</f>
        <v>67100</v>
      </c>
      <c r="G194" s="5" cm="1">
        <f t="array" ref="G194">IF($I$2="Каникулы вместе",INDEX(GRID!$B$4:$U$15,MATCH(G$7,GRID!$A$4:$A$15,0),MATCH(1,($U$2=GRID!$B$1:$U$1)*(КАЛЕНДАРЬ!U14=GRID!$B$3:$U$3),0)),
INDEX(GRID!$B$4:$U$15,MATCH(G$7,GRID!$A$4:$A$15,0),MATCH(1,($U$2=GRID!$B$1:$U$1)*(КАЛЕНДАРЬ!U14=GRID!$B$3:$U$3),0))*(1-GRID!$L$45))</f>
        <v>69200</v>
      </c>
      <c r="H194" s="5" cm="1">
        <f t="array" ref="H194">IF($I$2="Каникулы вместе",INDEX(GRID!$B$18:$U$29,MATCH(G$7,GRID!$A$18:$A$29,0),MATCH(1,($U$2=GRID!$B$1:$U$1)*(КАЛЕНДАРЬ!U14=GRID!$B$3:$U$3),0)),
INDEX(GRID!$B$18:$U$29,MATCH(G$7,GRID!$A$18:$A$29,0),MATCH(1,($U$2=GRID!$B$1:$U$1)*(КАЛЕНДАРЬ!U14=GRID!$B$3:$U$3),0))*(1-GRID!$L$45))</f>
        <v>74200</v>
      </c>
      <c r="I194" s="5" cm="1">
        <f t="array" ref="I194">IF($I$2="Каникулы вместе",INDEX(GRID!$B$4:$U$15,MATCH(I$7,GRID!$A$4:$A$15,0),MATCH(1,($U$2=GRID!$B$1:$U$1)*(КАЛЕНДАРЬ!U14=GRID!$B$3:$U$3),0)),
INDEX(GRID!$B$4:$U$15,MATCH(I$7,GRID!$A$4:$A$15,0),MATCH(1,($U$2=GRID!$B$1:$U$1)*(КАЛЕНДАРЬ!U14=GRID!$B$3:$U$3),0))*(1-GRID!$L$45))</f>
        <v>76600</v>
      </c>
      <c r="J194" s="5" cm="1">
        <f t="array" ref="J194">IF($I$2="Каникулы вместе",INDEX(GRID!$B$18:$U$29,MATCH(I$7,GRID!$A$18:$A$29,0),MATCH(1,($U$2=GRID!$B$1:$U$1)*(КАЛЕНДАРЬ!U14=GRID!$B$3:$U$3),0)),
INDEX(GRID!$B$18:$U$29,MATCH(I$7,GRID!$A$18:$A$29,0),MATCH(1,($U$2=GRID!$B$1:$U$1)*(КАЛЕНДАРЬ!U14=GRID!$B$3:$U$3),0))*(1-GRID!$L$45))</f>
        <v>81600</v>
      </c>
      <c r="K194" s="5" cm="1">
        <f t="array" ref="K194">IF($I$2="Каникулы вместе",INDEX(GRID!$B$4:$U$15,MATCH(K$7,GRID!$A$4:$A$15,0),MATCH(1,($U$2=GRID!$B$1:$U$1)*(КАЛЕНДАРЬ!U14=GRID!$B$3:$U$3),0)),
INDEX(GRID!$B$4:$U$15,MATCH(K$7,GRID!$A$4:$A$15,0),MATCH(1,($U$2=GRID!$B$1:$U$1)*(КАЛЕНДАРЬ!U14=GRID!$B$3:$U$3),0))*(1-GRID!$L$45))</f>
        <v>84100</v>
      </c>
      <c r="L194" s="5" cm="1">
        <f t="array" ref="L194">IF($I$2="Каникулы вместе",INDEX(GRID!$B$18:$U$29,MATCH(K$7,GRID!$A$18:$A$29,0),MATCH(1,($U$2=GRID!$B$1:$U$1)*(КАЛЕНДАРЬ!U14=GRID!$B$3:$U$3),0)),
INDEX(GRID!$B$18:$U$29,MATCH(K$7,GRID!$A$18:$A$29,0),MATCH(1,($U$2=GRID!$B$1:$U$1)*(КАЛЕНДАРЬ!U14=GRID!$B$3:$U$3),0))*(1-GRID!$L$45))</f>
        <v>89100</v>
      </c>
      <c r="M194" s="5" cm="1">
        <f t="array" ref="M194">IF($I$2="Каникулы вместе",INDEX(GRID!$B$4:$U$15,MATCH(M$7,GRID!$A$4:$A$15,0),MATCH(1,($U$2=GRID!$B$1:$U$1)*(КАЛЕНДАРЬ!U14=GRID!$B$3:$U$3),0)),
INDEX(GRID!$B$4:$U$15,MATCH(M$7,GRID!$A$4:$A$15,0),MATCH(1,($U$2=GRID!$B$1:$U$1)*(КАЛЕНДАРЬ!U14=GRID!$B$3:$U$3),0))*(1-GRID!$L$45))</f>
        <v>110400</v>
      </c>
      <c r="N194" s="5" cm="1">
        <f t="array" ref="N194">IF($I$2="Каникулы вместе",INDEX(GRID!$B$18:$U$29,MATCH(M$7,GRID!$A$18:$A$29,0),MATCH(1,($U$2=GRID!$B$1:$U$1)*(КАЛЕНДАРЬ!U14=GRID!$B$3:$U$3),0)),
INDEX(GRID!$B$18:$U$29,MATCH(M$7,GRID!$A$18:$A$29,0),MATCH(1,($U$2=GRID!$B$1:$U$1)*(КАЛЕНДАРЬ!U14=GRID!$B$3:$U$3),0))*(1-GRID!$L$45))</f>
        <v>115400</v>
      </c>
      <c r="O194" s="5" cm="1">
        <f t="array" ref="O194">IF($I$2="Каникулы вместе",INDEX(GRID!$B$4:$U$15,MATCH(O$7,GRID!$A$4:$A$15,0),MATCH(1,($U$2=GRID!$B$1:$U$1)*(КАЛЕНДАРЬ!U14=GRID!$B$3:$U$3),0)),
INDEX(GRID!$B$4:$U$15,MATCH(O$7,GRID!$A$4:$A$15,0),MATCH(1,($U$2=GRID!$B$1:$U$1)*(КАЛЕНДАРЬ!U14=GRID!$B$3:$U$3),0))*(1-GRID!$L$45))</f>
        <v>151000</v>
      </c>
      <c r="P194" s="5" cm="1">
        <f t="array" ref="P194">IF($I$2="Каникулы вместе",INDEX(GRID!$B$4:$U$15,MATCH(P$7,GRID!$A$4:$A$15,0),MATCH(1,($U$2=GRID!$B$1:$U$1)*(КАЛЕНДАРЬ!U14=GRID!$B$3:$U$3),0)),
INDEX(GRID!$B$4:$U$15,MATCH(P$7,GRID!$A$4:$A$15,0),MATCH(1,($U$2=GRID!$B$1:$U$1)*(КАЛЕНДАРЬ!U14=GRID!$B$3:$U$3),0))*(1-GRID!$L$45))</f>
        <v>199300</v>
      </c>
      <c r="Q194" s="5" cm="1">
        <f t="array" ref="Q194">IF($I$2="Каникулы вместе",INDEX(GRID!$B$4:$U$15,MATCH(Q$7,GRID!$A$4:$A$15,0),MATCH(1,($U$2=GRID!$B$1:$U$1)*(КАЛЕНДАРЬ!U14=GRID!$B$3:$U$3),0)),
INDEX(GRID!$B$4:$U$15,MATCH(Q$7,GRID!$A$4:$A$15,0),MATCH(1,($U$2=GRID!$B$1:$U$1)*(КАЛЕНДАРЬ!U14=GRID!$B$3:$U$3),0))*(1-GRID!$L$45))</f>
        <v>230600</v>
      </c>
      <c r="R194" s="5" cm="1">
        <f t="array" ref="R194">IF($I$2="Каникулы вместе",INDEX(GRID!$B$18:$U$29,MATCH(R$7,GRID!$A$18:$A$29,0),MATCH(1,($U$2=GRID!$B$1:$U$1)*(КАЛЕНДАРЬ!U14=GRID!$B$3:$U$3),0)),
INDEX(GRID!$B$18:$U$29,MATCH(R$7,GRID!$A$18:$A$29,0),MATCH(1,($U$2=GRID!$B$1:$U$1)*(КАЛЕНДАРЬ!U14=GRID!$B$3:$U$3),0))*(1-GRID!$L$45))</f>
        <v>263600</v>
      </c>
      <c r="S194" s="5">
        <f t="array" ref="S194">IF($I$2="Каникулы вместе",INDEX(GRID!$B$4:$U$15,MATCH(S$7,GRID!$A$4:$A$15,0),MATCH(1,($U$2=GRID!$B$1:$U$1)*(КАЛЕНДАРЬ!U14=GRID!$B$3:$U$3),0)),
INDEX(GRID!$B$4:$U$15,MATCH(S$7,GRID!$A$4:$A$15,0),MATCH(1,($U$2=GRID!$B$1:$U$1)*(КАЛЕНДАРЬ!U14=GRID!$B$3:$U$3),0))*(1-GRID!$L$41))</f>
        <v>698800</v>
      </c>
      <c r="T194" s="5">
        <f t="array" ref="T194">IF($I$2="Каникулы вместе",INDEX(GRID!$B$4:$U$15,MATCH(T$7,GRID!$A$4:$A$15,0),MATCH(1,($U$2=GRID!$B$1:$U$1)*(КАЛЕНДАРЬ!U14=GRID!$B$3:$U$3),0)),
INDEX(GRID!$B$4:$U$15,MATCH(T$7,GRID!$A$4:$A$15,0),MATCH(1,($U$2=GRID!$B$1:$U$1)*(КАЛЕНДАРЬ!U14=GRID!$B$3:$U$3),0))*(1-GRID!$L$41))</f>
        <v>861600</v>
      </c>
    </row>
    <row r="195" spans="1:20" hidden="1">
      <c r="A195" s="108" t="s">
        <v>17</v>
      </c>
      <c r="B195" s="109">
        <v>12</v>
      </c>
      <c r="C195" s="5" cm="1">
        <f t="array" ref="C195">IF($I$2="Каникулы вместе",INDEX(GRID!$B$4:$U$15,MATCH(C$7,GRID!$A$4:$A$15,0),MATCH(1,($U$2=GRID!$B$1:$U$1)*(КАЛЕНДАРЬ!U15=GRID!$B$3:$U$3),0)),
INDEX(GRID!$B$4:$U$15,MATCH(C$7,GRID!$A$4:$A$15,0),MATCH(1,($U$2=GRID!$B$1:$U$1)*(КАЛЕНДАРЬ!U15=GRID!$B$3:$U$3),0))*(1-GRID!$L$45))</f>
        <v>52600</v>
      </c>
      <c r="D195" s="5" cm="1">
        <f t="array" ref="D195">IF($I$2="Каникулы вместе",INDEX(GRID!$B$18:$U$29,MATCH(C$7,GRID!$A$18:$A$29,0),MATCH(1,($U$2=GRID!$B$1:$U$1)*(КАЛЕНДАРЬ!U15=GRID!$B$3:$U$3),0)),
INDEX(GRID!$B$18:$U$29,MATCH(C$7,GRID!$A$18:$A$29,0),MATCH(1,($U$2=GRID!$B$1:$U$1)*(КАЛЕНДАРЬ!U15=GRID!$B$3:$U$3),0))*(1-GRID!$L$45))</f>
        <v>57600</v>
      </c>
      <c r="E195" s="5" cm="1">
        <f t="array" ref="E195">IF($I$2="Каникулы вместе",INDEX(GRID!$B$4:$U$15,MATCH(E$7,GRID!$A$4:$A$15,0),MATCH(1,($U$2=GRID!$B$1:$U$1)*(КАЛЕНДАРЬ!U15=GRID!$B$3:$U$3),0)),
INDEX(GRID!$B$4:$U$15,MATCH(E$7,GRID!$A$4:$A$15,0),MATCH(1,($U$2=GRID!$B$1:$U$1)*(КАЛЕНДАРЬ!U15=GRID!$B$3:$U$3),0))*(1-GRID!$L$45))</f>
        <v>62100</v>
      </c>
      <c r="F195" s="5" cm="1">
        <f t="array" ref="F195">IF($I$2="Каникулы вместе",INDEX(GRID!$B$18:$U$29,MATCH(E$7,GRID!$A$18:$A$29,0),MATCH(1,($U$2=GRID!$B$1:$U$1)*(КАЛЕНДАРЬ!U15=GRID!$B$3:$U$3),0)),
INDEX(GRID!$B$18:$U$29,MATCH(E$7,GRID!$A$18:$A$29,0),MATCH(1,($U$2=GRID!$B$1:$U$1)*(КАЛЕНДАРЬ!U15=GRID!$B$3:$U$3),0))*(1-GRID!$L$45))</f>
        <v>67100</v>
      </c>
      <c r="G195" s="5" cm="1">
        <f t="array" ref="G195">IF($I$2="Каникулы вместе",INDEX(GRID!$B$4:$U$15,MATCH(G$7,GRID!$A$4:$A$15,0),MATCH(1,($U$2=GRID!$B$1:$U$1)*(КАЛЕНДАРЬ!U15=GRID!$B$3:$U$3),0)),
INDEX(GRID!$B$4:$U$15,MATCH(G$7,GRID!$A$4:$A$15,0),MATCH(1,($U$2=GRID!$B$1:$U$1)*(КАЛЕНДАРЬ!U15=GRID!$B$3:$U$3),0))*(1-GRID!$L$45))</f>
        <v>69200</v>
      </c>
      <c r="H195" s="5" cm="1">
        <f t="array" ref="H195">IF($I$2="Каникулы вместе",INDEX(GRID!$B$18:$U$29,MATCH(G$7,GRID!$A$18:$A$29,0),MATCH(1,($U$2=GRID!$B$1:$U$1)*(КАЛЕНДАРЬ!U15=GRID!$B$3:$U$3),0)),
INDEX(GRID!$B$18:$U$29,MATCH(G$7,GRID!$A$18:$A$29,0),MATCH(1,($U$2=GRID!$B$1:$U$1)*(КАЛЕНДАРЬ!U15=GRID!$B$3:$U$3),0))*(1-GRID!$L$45))</f>
        <v>74200</v>
      </c>
      <c r="I195" s="5" cm="1">
        <f t="array" ref="I195">IF($I$2="Каникулы вместе",INDEX(GRID!$B$4:$U$15,MATCH(I$7,GRID!$A$4:$A$15,0),MATCH(1,($U$2=GRID!$B$1:$U$1)*(КАЛЕНДАРЬ!U15=GRID!$B$3:$U$3),0)),
INDEX(GRID!$B$4:$U$15,MATCH(I$7,GRID!$A$4:$A$15,0),MATCH(1,($U$2=GRID!$B$1:$U$1)*(КАЛЕНДАРЬ!U15=GRID!$B$3:$U$3),0))*(1-GRID!$L$45))</f>
        <v>76600</v>
      </c>
      <c r="J195" s="5" cm="1">
        <f t="array" ref="J195">IF($I$2="Каникулы вместе",INDEX(GRID!$B$18:$U$29,MATCH(I$7,GRID!$A$18:$A$29,0),MATCH(1,($U$2=GRID!$B$1:$U$1)*(КАЛЕНДАРЬ!U15=GRID!$B$3:$U$3),0)),
INDEX(GRID!$B$18:$U$29,MATCH(I$7,GRID!$A$18:$A$29,0),MATCH(1,($U$2=GRID!$B$1:$U$1)*(КАЛЕНДАРЬ!U15=GRID!$B$3:$U$3),0))*(1-GRID!$L$45))</f>
        <v>81600</v>
      </c>
      <c r="K195" s="5" cm="1">
        <f t="array" ref="K195">IF($I$2="Каникулы вместе",INDEX(GRID!$B$4:$U$15,MATCH(K$7,GRID!$A$4:$A$15,0),MATCH(1,($U$2=GRID!$B$1:$U$1)*(КАЛЕНДАРЬ!U15=GRID!$B$3:$U$3),0)),
INDEX(GRID!$B$4:$U$15,MATCH(K$7,GRID!$A$4:$A$15,0),MATCH(1,($U$2=GRID!$B$1:$U$1)*(КАЛЕНДАРЬ!U15=GRID!$B$3:$U$3),0))*(1-GRID!$L$45))</f>
        <v>84100</v>
      </c>
      <c r="L195" s="5" cm="1">
        <f t="array" ref="L195">IF($I$2="Каникулы вместе",INDEX(GRID!$B$18:$U$29,MATCH(K$7,GRID!$A$18:$A$29,0),MATCH(1,($U$2=GRID!$B$1:$U$1)*(КАЛЕНДАРЬ!U15=GRID!$B$3:$U$3),0)),
INDEX(GRID!$B$18:$U$29,MATCH(K$7,GRID!$A$18:$A$29,0),MATCH(1,($U$2=GRID!$B$1:$U$1)*(КАЛЕНДАРЬ!U15=GRID!$B$3:$U$3),0))*(1-GRID!$L$45))</f>
        <v>89100</v>
      </c>
      <c r="M195" s="5" cm="1">
        <f t="array" ref="M195">IF($I$2="Каникулы вместе",INDEX(GRID!$B$4:$U$15,MATCH(M$7,GRID!$A$4:$A$15,0),MATCH(1,($U$2=GRID!$B$1:$U$1)*(КАЛЕНДАРЬ!U15=GRID!$B$3:$U$3),0)),
INDEX(GRID!$B$4:$U$15,MATCH(M$7,GRID!$A$4:$A$15,0),MATCH(1,($U$2=GRID!$B$1:$U$1)*(КАЛЕНДАРЬ!U15=GRID!$B$3:$U$3),0))*(1-GRID!$L$45))</f>
        <v>110400</v>
      </c>
      <c r="N195" s="5" cm="1">
        <f t="array" ref="N195">IF($I$2="Каникулы вместе",INDEX(GRID!$B$18:$U$29,MATCH(M$7,GRID!$A$18:$A$29,0),MATCH(1,($U$2=GRID!$B$1:$U$1)*(КАЛЕНДАРЬ!U15=GRID!$B$3:$U$3),0)),
INDEX(GRID!$B$18:$U$29,MATCH(M$7,GRID!$A$18:$A$29,0),MATCH(1,($U$2=GRID!$B$1:$U$1)*(КАЛЕНДАРЬ!U15=GRID!$B$3:$U$3),0))*(1-GRID!$L$45))</f>
        <v>115400</v>
      </c>
      <c r="O195" s="5" cm="1">
        <f t="array" ref="O195">IF($I$2="Каникулы вместе",INDEX(GRID!$B$4:$U$15,MATCH(O$7,GRID!$A$4:$A$15,0),MATCH(1,($U$2=GRID!$B$1:$U$1)*(КАЛЕНДАРЬ!U15=GRID!$B$3:$U$3),0)),
INDEX(GRID!$B$4:$U$15,MATCH(O$7,GRID!$A$4:$A$15,0),MATCH(1,($U$2=GRID!$B$1:$U$1)*(КАЛЕНДАРЬ!U15=GRID!$B$3:$U$3),0))*(1-GRID!$L$45))</f>
        <v>151000</v>
      </c>
      <c r="P195" s="5" cm="1">
        <f t="array" ref="P195">IF($I$2="Каникулы вместе",INDEX(GRID!$B$4:$U$15,MATCH(P$7,GRID!$A$4:$A$15,0),MATCH(1,($U$2=GRID!$B$1:$U$1)*(КАЛЕНДАРЬ!U15=GRID!$B$3:$U$3),0)),
INDEX(GRID!$B$4:$U$15,MATCH(P$7,GRID!$A$4:$A$15,0),MATCH(1,($U$2=GRID!$B$1:$U$1)*(КАЛЕНДАРЬ!U15=GRID!$B$3:$U$3),0))*(1-GRID!$L$45))</f>
        <v>199300</v>
      </c>
      <c r="Q195" s="5" cm="1">
        <f t="array" ref="Q195">IF($I$2="Каникулы вместе",INDEX(GRID!$B$4:$U$15,MATCH(Q$7,GRID!$A$4:$A$15,0),MATCH(1,($U$2=GRID!$B$1:$U$1)*(КАЛЕНДАРЬ!U15=GRID!$B$3:$U$3),0)),
INDEX(GRID!$B$4:$U$15,MATCH(Q$7,GRID!$A$4:$A$15,0),MATCH(1,($U$2=GRID!$B$1:$U$1)*(КАЛЕНДАРЬ!U15=GRID!$B$3:$U$3),0))*(1-GRID!$L$45))</f>
        <v>230600</v>
      </c>
      <c r="R195" s="5" cm="1">
        <f t="array" ref="R195">IF($I$2="Каникулы вместе",INDEX(GRID!$B$18:$U$29,MATCH(R$7,GRID!$A$18:$A$29,0),MATCH(1,($U$2=GRID!$B$1:$U$1)*(КАЛЕНДАРЬ!U15=GRID!$B$3:$U$3),0)),
INDEX(GRID!$B$18:$U$29,MATCH(R$7,GRID!$A$18:$A$29,0),MATCH(1,($U$2=GRID!$B$1:$U$1)*(КАЛЕНДАРЬ!U15=GRID!$B$3:$U$3),0))*(1-GRID!$L$45))</f>
        <v>263600</v>
      </c>
      <c r="S195" s="5">
        <f t="array" ref="S195">IF($I$2="Каникулы вместе",INDEX(GRID!$B$4:$U$15,MATCH(S$7,GRID!$A$4:$A$15,0),MATCH(1,($U$2=GRID!$B$1:$U$1)*(КАЛЕНДАРЬ!U15=GRID!$B$3:$U$3),0)),
INDEX(GRID!$B$4:$U$15,MATCH(S$7,GRID!$A$4:$A$15,0),MATCH(1,($U$2=GRID!$B$1:$U$1)*(КАЛЕНДАРЬ!U15=GRID!$B$3:$U$3),0))*(1-GRID!$L$41))</f>
        <v>698800</v>
      </c>
      <c r="T195" s="5">
        <f t="array" ref="T195">IF($I$2="Каникулы вместе",INDEX(GRID!$B$4:$U$15,MATCH(T$7,GRID!$A$4:$A$15,0),MATCH(1,($U$2=GRID!$B$1:$U$1)*(КАЛЕНДАРЬ!U15=GRID!$B$3:$U$3),0)),
INDEX(GRID!$B$4:$U$15,MATCH(T$7,GRID!$A$4:$A$15,0),MATCH(1,($U$2=GRID!$B$1:$U$1)*(КАЛЕНДАРЬ!U15=GRID!$B$3:$U$3),0))*(1-GRID!$L$41))</f>
        <v>861600</v>
      </c>
    </row>
    <row r="196" spans="1:20" hidden="1">
      <c r="A196" s="108" t="s">
        <v>11</v>
      </c>
      <c r="B196" s="109">
        <v>13</v>
      </c>
      <c r="C196" s="5" cm="1">
        <f t="array" ref="C196">IF($I$2="Каникулы вместе",INDEX(GRID!$B$4:$U$15,MATCH(C$7,GRID!$A$4:$A$15,0),MATCH(1,($U$2=GRID!$B$1:$U$1)*(КАЛЕНДАРЬ!U16=GRID!$B$3:$U$3),0)),
INDEX(GRID!$B$4:$U$15,MATCH(C$7,GRID!$A$4:$A$15,0),MATCH(1,($U$2=GRID!$B$1:$U$1)*(КАЛЕНДАРЬ!U16=GRID!$B$3:$U$3),0))*(1-GRID!$L$45))</f>
        <v>52600</v>
      </c>
      <c r="D196" s="5" cm="1">
        <f t="array" ref="D196">IF($I$2="Каникулы вместе",INDEX(GRID!$B$18:$U$29,MATCH(C$7,GRID!$A$18:$A$29,0),MATCH(1,($U$2=GRID!$B$1:$U$1)*(КАЛЕНДАРЬ!U16=GRID!$B$3:$U$3),0)),
INDEX(GRID!$B$18:$U$29,MATCH(C$7,GRID!$A$18:$A$29,0),MATCH(1,($U$2=GRID!$B$1:$U$1)*(КАЛЕНДАРЬ!U16=GRID!$B$3:$U$3),0))*(1-GRID!$L$45))</f>
        <v>57600</v>
      </c>
      <c r="E196" s="5" cm="1">
        <f t="array" ref="E196">IF($I$2="Каникулы вместе",INDEX(GRID!$B$4:$U$15,MATCH(E$7,GRID!$A$4:$A$15,0),MATCH(1,($U$2=GRID!$B$1:$U$1)*(КАЛЕНДАРЬ!U16=GRID!$B$3:$U$3),0)),
INDEX(GRID!$B$4:$U$15,MATCH(E$7,GRID!$A$4:$A$15,0),MATCH(1,($U$2=GRID!$B$1:$U$1)*(КАЛЕНДАРЬ!U16=GRID!$B$3:$U$3),0))*(1-GRID!$L$45))</f>
        <v>62100</v>
      </c>
      <c r="F196" s="5" cm="1">
        <f t="array" ref="F196">IF($I$2="Каникулы вместе",INDEX(GRID!$B$18:$U$29,MATCH(E$7,GRID!$A$18:$A$29,0),MATCH(1,($U$2=GRID!$B$1:$U$1)*(КАЛЕНДАРЬ!U16=GRID!$B$3:$U$3),0)),
INDEX(GRID!$B$18:$U$29,MATCH(E$7,GRID!$A$18:$A$29,0),MATCH(1,($U$2=GRID!$B$1:$U$1)*(КАЛЕНДАРЬ!U16=GRID!$B$3:$U$3),0))*(1-GRID!$L$45))</f>
        <v>67100</v>
      </c>
      <c r="G196" s="5" cm="1">
        <f t="array" ref="G196">IF($I$2="Каникулы вместе",INDEX(GRID!$B$4:$U$15,MATCH(G$7,GRID!$A$4:$A$15,0),MATCH(1,($U$2=GRID!$B$1:$U$1)*(КАЛЕНДАРЬ!U16=GRID!$B$3:$U$3),0)),
INDEX(GRID!$B$4:$U$15,MATCH(G$7,GRID!$A$4:$A$15,0),MATCH(1,($U$2=GRID!$B$1:$U$1)*(КАЛЕНДАРЬ!U16=GRID!$B$3:$U$3),0))*(1-GRID!$L$45))</f>
        <v>69200</v>
      </c>
      <c r="H196" s="5" cm="1">
        <f t="array" ref="H196">IF($I$2="Каникулы вместе",INDEX(GRID!$B$18:$U$29,MATCH(G$7,GRID!$A$18:$A$29,0),MATCH(1,($U$2=GRID!$B$1:$U$1)*(КАЛЕНДАРЬ!U16=GRID!$B$3:$U$3),0)),
INDEX(GRID!$B$18:$U$29,MATCH(G$7,GRID!$A$18:$A$29,0),MATCH(1,($U$2=GRID!$B$1:$U$1)*(КАЛЕНДАРЬ!U16=GRID!$B$3:$U$3),0))*(1-GRID!$L$45))</f>
        <v>74200</v>
      </c>
      <c r="I196" s="5" cm="1">
        <f t="array" ref="I196">IF($I$2="Каникулы вместе",INDEX(GRID!$B$4:$U$15,MATCH(I$7,GRID!$A$4:$A$15,0),MATCH(1,($U$2=GRID!$B$1:$U$1)*(КАЛЕНДАРЬ!U16=GRID!$B$3:$U$3),0)),
INDEX(GRID!$B$4:$U$15,MATCH(I$7,GRID!$A$4:$A$15,0),MATCH(1,($U$2=GRID!$B$1:$U$1)*(КАЛЕНДАРЬ!U16=GRID!$B$3:$U$3),0))*(1-GRID!$L$45))</f>
        <v>76600</v>
      </c>
      <c r="J196" s="5" cm="1">
        <f t="array" ref="J196">IF($I$2="Каникулы вместе",INDEX(GRID!$B$18:$U$29,MATCH(I$7,GRID!$A$18:$A$29,0),MATCH(1,($U$2=GRID!$B$1:$U$1)*(КАЛЕНДАРЬ!U16=GRID!$B$3:$U$3),0)),
INDEX(GRID!$B$18:$U$29,MATCH(I$7,GRID!$A$18:$A$29,0),MATCH(1,($U$2=GRID!$B$1:$U$1)*(КАЛЕНДАРЬ!U16=GRID!$B$3:$U$3),0))*(1-GRID!$L$45))</f>
        <v>81600</v>
      </c>
      <c r="K196" s="5" cm="1">
        <f t="array" ref="K196">IF($I$2="Каникулы вместе",INDEX(GRID!$B$4:$U$15,MATCH(K$7,GRID!$A$4:$A$15,0),MATCH(1,($U$2=GRID!$B$1:$U$1)*(КАЛЕНДАРЬ!U16=GRID!$B$3:$U$3),0)),
INDEX(GRID!$B$4:$U$15,MATCH(K$7,GRID!$A$4:$A$15,0),MATCH(1,($U$2=GRID!$B$1:$U$1)*(КАЛЕНДАРЬ!U16=GRID!$B$3:$U$3),0))*(1-GRID!$L$45))</f>
        <v>84100</v>
      </c>
      <c r="L196" s="5" cm="1">
        <f t="array" ref="L196">IF($I$2="Каникулы вместе",INDEX(GRID!$B$18:$U$29,MATCH(K$7,GRID!$A$18:$A$29,0),MATCH(1,($U$2=GRID!$B$1:$U$1)*(КАЛЕНДАРЬ!U16=GRID!$B$3:$U$3),0)),
INDEX(GRID!$B$18:$U$29,MATCH(K$7,GRID!$A$18:$A$29,0),MATCH(1,($U$2=GRID!$B$1:$U$1)*(КАЛЕНДАРЬ!U16=GRID!$B$3:$U$3),0))*(1-GRID!$L$45))</f>
        <v>89100</v>
      </c>
      <c r="M196" s="5" cm="1">
        <f t="array" ref="M196">IF($I$2="Каникулы вместе",INDEX(GRID!$B$4:$U$15,MATCH(M$7,GRID!$A$4:$A$15,0),MATCH(1,($U$2=GRID!$B$1:$U$1)*(КАЛЕНДАРЬ!U16=GRID!$B$3:$U$3),0)),
INDEX(GRID!$B$4:$U$15,MATCH(M$7,GRID!$A$4:$A$15,0),MATCH(1,($U$2=GRID!$B$1:$U$1)*(КАЛЕНДАРЬ!U16=GRID!$B$3:$U$3),0))*(1-GRID!$L$45))</f>
        <v>110400</v>
      </c>
      <c r="N196" s="5" cm="1">
        <f t="array" ref="N196">IF($I$2="Каникулы вместе",INDEX(GRID!$B$18:$U$29,MATCH(M$7,GRID!$A$18:$A$29,0),MATCH(1,($U$2=GRID!$B$1:$U$1)*(КАЛЕНДАРЬ!U16=GRID!$B$3:$U$3),0)),
INDEX(GRID!$B$18:$U$29,MATCH(M$7,GRID!$A$18:$A$29,0),MATCH(1,($U$2=GRID!$B$1:$U$1)*(КАЛЕНДАРЬ!U16=GRID!$B$3:$U$3),0))*(1-GRID!$L$45))</f>
        <v>115400</v>
      </c>
      <c r="O196" s="5" cm="1">
        <f t="array" ref="O196">IF($I$2="Каникулы вместе",INDEX(GRID!$B$4:$U$15,MATCH(O$7,GRID!$A$4:$A$15,0),MATCH(1,($U$2=GRID!$B$1:$U$1)*(КАЛЕНДАРЬ!U16=GRID!$B$3:$U$3),0)),
INDEX(GRID!$B$4:$U$15,MATCH(O$7,GRID!$A$4:$A$15,0),MATCH(1,($U$2=GRID!$B$1:$U$1)*(КАЛЕНДАРЬ!U16=GRID!$B$3:$U$3),0))*(1-GRID!$L$45))</f>
        <v>151000</v>
      </c>
      <c r="P196" s="5" cm="1">
        <f t="array" ref="P196">IF($I$2="Каникулы вместе",INDEX(GRID!$B$4:$U$15,MATCH(P$7,GRID!$A$4:$A$15,0),MATCH(1,($U$2=GRID!$B$1:$U$1)*(КАЛЕНДАРЬ!U16=GRID!$B$3:$U$3),0)),
INDEX(GRID!$B$4:$U$15,MATCH(P$7,GRID!$A$4:$A$15,0),MATCH(1,($U$2=GRID!$B$1:$U$1)*(КАЛЕНДАРЬ!U16=GRID!$B$3:$U$3),0))*(1-GRID!$L$45))</f>
        <v>199300</v>
      </c>
      <c r="Q196" s="5" cm="1">
        <f t="array" ref="Q196">IF($I$2="Каникулы вместе",INDEX(GRID!$B$4:$U$15,MATCH(Q$7,GRID!$A$4:$A$15,0),MATCH(1,($U$2=GRID!$B$1:$U$1)*(КАЛЕНДАРЬ!U16=GRID!$B$3:$U$3),0)),
INDEX(GRID!$B$4:$U$15,MATCH(Q$7,GRID!$A$4:$A$15,0),MATCH(1,($U$2=GRID!$B$1:$U$1)*(КАЛЕНДАРЬ!U16=GRID!$B$3:$U$3),0))*(1-GRID!$L$45))</f>
        <v>230600</v>
      </c>
      <c r="R196" s="5" cm="1">
        <f t="array" ref="R196">IF($I$2="Каникулы вместе",INDEX(GRID!$B$18:$U$29,MATCH(R$7,GRID!$A$18:$A$29,0),MATCH(1,($U$2=GRID!$B$1:$U$1)*(КАЛЕНДАРЬ!U16=GRID!$B$3:$U$3),0)),
INDEX(GRID!$B$18:$U$29,MATCH(R$7,GRID!$A$18:$A$29,0),MATCH(1,($U$2=GRID!$B$1:$U$1)*(КАЛЕНДАРЬ!U16=GRID!$B$3:$U$3),0))*(1-GRID!$L$45))</f>
        <v>263600</v>
      </c>
      <c r="S196" s="5">
        <f t="array" ref="S196">IF($I$2="Каникулы вместе",INDEX(GRID!$B$4:$U$15,MATCH(S$7,GRID!$A$4:$A$15,0),MATCH(1,($U$2=GRID!$B$1:$U$1)*(КАЛЕНДАРЬ!U16=GRID!$B$3:$U$3),0)),
INDEX(GRID!$B$4:$U$15,MATCH(S$7,GRID!$A$4:$A$15,0),MATCH(1,($U$2=GRID!$B$1:$U$1)*(КАЛЕНДАРЬ!U16=GRID!$B$3:$U$3),0))*(1-GRID!$L$41))</f>
        <v>698800</v>
      </c>
      <c r="T196" s="5">
        <f t="array" ref="T196">IF($I$2="Каникулы вместе",INDEX(GRID!$B$4:$U$15,MATCH(T$7,GRID!$A$4:$A$15,0),MATCH(1,($U$2=GRID!$B$1:$U$1)*(КАЛЕНДАРЬ!U16=GRID!$B$3:$U$3),0)),
INDEX(GRID!$B$4:$U$15,MATCH(T$7,GRID!$A$4:$A$15,0),MATCH(1,($U$2=GRID!$B$1:$U$1)*(КАЛЕНДАРЬ!U16=GRID!$B$3:$U$3),0))*(1-GRID!$L$41))</f>
        <v>861600</v>
      </c>
    </row>
    <row r="197" spans="1:20" hidden="1">
      <c r="A197" s="108" t="s">
        <v>12</v>
      </c>
      <c r="B197" s="109">
        <v>14</v>
      </c>
      <c r="C197" s="5" cm="1">
        <f t="array" ref="C197">IF($I$2="Каникулы вместе",INDEX(GRID!$B$4:$U$15,MATCH(C$7,GRID!$A$4:$A$15,0),MATCH(1,($U$2=GRID!$B$1:$U$1)*(КАЛЕНДАРЬ!U17=GRID!$B$3:$U$3),0)),
INDEX(GRID!$B$4:$U$15,MATCH(C$7,GRID!$A$4:$A$15,0),MATCH(1,($U$2=GRID!$B$1:$U$1)*(КАЛЕНДАРЬ!U17=GRID!$B$3:$U$3),0))*(1-GRID!$L$45))</f>
        <v>52600</v>
      </c>
      <c r="D197" s="5" cm="1">
        <f t="array" ref="D197">IF($I$2="Каникулы вместе",INDEX(GRID!$B$18:$U$29,MATCH(C$7,GRID!$A$18:$A$29,0),MATCH(1,($U$2=GRID!$B$1:$U$1)*(КАЛЕНДАРЬ!U17=GRID!$B$3:$U$3),0)),
INDEX(GRID!$B$18:$U$29,MATCH(C$7,GRID!$A$18:$A$29,0),MATCH(1,($U$2=GRID!$B$1:$U$1)*(КАЛЕНДАРЬ!U17=GRID!$B$3:$U$3),0))*(1-GRID!$L$45))</f>
        <v>57600</v>
      </c>
      <c r="E197" s="5" cm="1">
        <f t="array" ref="E197">IF($I$2="Каникулы вместе",INDEX(GRID!$B$4:$U$15,MATCH(E$7,GRID!$A$4:$A$15,0),MATCH(1,($U$2=GRID!$B$1:$U$1)*(КАЛЕНДАРЬ!U17=GRID!$B$3:$U$3),0)),
INDEX(GRID!$B$4:$U$15,MATCH(E$7,GRID!$A$4:$A$15,0),MATCH(1,($U$2=GRID!$B$1:$U$1)*(КАЛЕНДАРЬ!U17=GRID!$B$3:$U$3),0))*(1-GRID!$L$45))</f>
        <v>62100</v>
      </c>
      <c r="F197" s="5" cm="1">
        <f t="array" ref="F197">IF($I$2="Каникулы вместе",INDEX(GRID!$B$18:$U$29,MATCH(E$7,GRID!$A$18:$A$29,0),MATCH(1,($U$2=GRID!$B$1:$U$1)*(КАЛЕНДАРЬ!U17=GRID!$B$3:$U$3),0)),
INDEX(GRID!$B$18:$U$29,MATCH(E$7,GRID!$A$18:$A$29,0),MATCH(1,($U$2=GRID!$B$1:$U$1)*(КАЛЕНДАРЬ!U17=GRID!$B$3:$U$3),0))*(1-GRID!$L$45))</f>
        <v>67100</v>
      </c>
      <c r="G197" s="5" cm="1">
        <f t="array" ref="G197">IF($I$2="Каникулы вместе",INDEX(GRID!$B$4:$U$15,MATCH(G$7,GRID!$A$4:$A$15,0),MATCH(1,($U$2=GRID!$B$1:$U$1)*(КАЛЕНДАРЬ!U17=GRID!$B$3:$U$3),0)),
INDEX(GRID!$B$4:$U$15,MATCH(G$7,GRID!$A$4:$A$15,0),MATCH(1,($U$2=GRID!$B$1:$U$1)*(КАЛЕНДАРЬ!U17=GRID!$B$3:$U$3),0))*(1-GRID!$L$45))</f>
        <v>69200</v>
      </c>
      <c r="H197" s="5" cm="1">
        <f t="array" ref="H197">IF($I$2="Каникулы вместе",INDEX(GRID!$B$18:$U$29,MATCH(G$7,GRID!$A$18:$A$29,0),MATCH(1,($U$2=GRID!$B$1:$U$1)*(КАЛЕНДАРЬ!U17=GRID!$B$3:$U$3),0)),
INDEX(GRID!$B$18:$U$29,MATCH(G$7,GRID!$A$18:$A$29,0),MATCH(1,($U$2=GRID!$B$1:$U$1)*(КАЛЕНДАРЬ!U17=GRID!$B$3:$U$3),0))*(1-GRID!$L$45))</f>
        <v>74200</v>
      </c>
      <c r="I197" s="5" cm="1">
        <f t="array" ref="I197">IF($I$2="Каникулы вместе",INDEX(GRID!$B$4:$U$15,MATCH(I$7,GRID!$A$4:$A$15,0),MATCH(1,($U$2=GRID!$B$1:$U$1)*(КАЛЕНДАРЬ!U17=GRID!$B$3:$U$3),0)),
INDEX(GRID!$B$4:$U$15,MATCH(I$7,GRID!$A$4:$A$15,0),MATCH(1,($U$2=GRID!$B$1:$U$1)*(КАЛЕНДАРЬ!U17=GRID!$B$3:$U$3),0))*(1-GRID!$L$45))</f>
        <v>76600</v>
      </c>
      <c r="J197" s="5" cm="1">
        <f t="array" ref="J197">IF($I$2="Каникулы вместе",INDEX(GRID!$B$18:$U$29,MATCH(I$7,GRID!$A$18:$A$29,0),MATCH(1,($U$2=GRID!$B$1:$U$1)*(КАЛЕНДАРЬ!U17=GRID!$B$3:$U$3),0)),
INDEX(GRID!$B$18:$U$29,MATCH(I$7,GRID!$A$18:$A$29,0),MATCH(1,($U$2=GRID!$B$1:$U$1)*(КАЛЕНДАРЬ!U17=GRID!$B$3:$U$3),0))*(1-GRID!$L$45))</f>
        <v>81600</v>
      </c>
      <c r="K197" s="5" cm="1">
        <f t="array" ref="K197">IF($I$2="Каникулы вместе",INDEX(GRID!$B$4:$U$15,MATCH(K$7,GRID!$A$4:$A$15,0),MATCH(1,($U$2=GRID!$B$1:$U$1)*(КАЛЕНДАРЬ!U17=GRID!$B$3:$U$3),0)),
INDEX(GRID!$B$4:$U$15,MATCH(K$7,GRID!$A$4:$A$15,0),MATCH(1,($U$2=GRID!$B$1:$U$1)*(КАЛЕНДАРЬ!U17=GRID!$B$3:$U$3),0))*(1-GRID!$L$45))</f>
        <v>84100</v>
      </c>
      <c r="L197" s="5" cm="1">
        <f t="array" ref="L197">IF($I$2="Каникулы вместе",INDEX(GRID!$B$18:$U$29,MATCH(K$7,GRID!$A$18:$A$29,0),MATCH(1,($U$2=GRID!$B$1:$U$1)*(КАЛЕНДАРЬ!U17=GRID!$B$3:$U$3),0)),
INDEX(GRID!$B$18:$U$29,MATCH(K$7,GRID!$A$18:$A$29,0),MATCH(1,($U$2=GRID!$B$1:$U$1)*(КАЛЕНДАРЬ!U17=GRID!$B$3:$U$3),0))*(1-GRID!$L$45))</f>
        <v>89100</v>
      </c>
      <c r="M197" s="5" cm="1">
        <f t="array" ref="M197">IF($I$2="Каникулы вместе",INDEX(GRID!$B$4:$U$15,MATCH(M$7,GRID!$A$4:$A$15,0),MATCH(1,($U$2=GRID!$B$1:$U$1)*(КАЛЕНДАРЬ!U17=GRID!$B$3:$U$3),0)),
INDEX(GRID!$B$4:$U$15,MATCH(M$7,GRID!$A$4:$A$15,0),MATCH(1,($U$2=GRID!$B$1:$U$1)*(КАЛЕНДАРЬ!U17=GRID!$B$3:$U$3),0))*(1-GRID!$L$45))</f>
        <v>110400</v>
      </c>
      <c r="N197" s="5" cm="1">
        <f t="array" ref="N197">IF($I$2="Каникулы вместе",INDEX(GRID!$B$18:$U$29,MATCH(M$7,GRID!$A$18:$A$29,0),MATCH(1,($U$2=GRID!$B$1:$U$1)*(КАЛЕНДАРЬ!U17=GRID!$B$3:$U$3),0)),
INDEX(GRID!$B$18:$U$29,MATCH(M$7,GRID!$A$18:$A$29,0),MATCH(1,($U$2=GRID!$B$1:$U$1)*(КАЛЕНДАРЬ!U17=GRID!$B$3:$U$3),0))*(1-GRID!$L$45))</f>
        <v>115400</v>
      </c>
      <c r="O197" s="5" cm="1">
        <f t="array" ref="O197">IF($I$2="Каникулы вместе",INDEX(GRID!$B$4:$U$15,MATCH(O$7,GRID!$A$4:$A$15,0),MATCH(1,($U$2=GRID!$B$1:$U$1)*(КАЛЕНДАРЬ!U17=GRID!$B$3:$U$3),0)),
INDEX(GRID!$B$4:$U$15,MATCH(O$7,GRID!$A$4:$A$15,0),MATCH(1,($U$2=GRID!$B$1:$U$1)*(КАЛЕНДАРЬ!U17=GRID!$B$3:$U$3),0))*(1-GRID!$L$45))</f>
        <v>151000</v>
      </c>
      <c r="P197" s="5" cm="1">
        <f t="array" ref="P197">IF($I$2="Каникулы вместе",INDEX(GRID!$B$4:$U$15,MATCH(P$7,GRID!$A$4:$A$15,0),MATCH(1,($U$2=GRID!$B$1:$U$1)*(КАЛЕНДАРЬ!U17=GRID!$B$3:$U$3),0)),
INDEX(GRID!$B$4:$U$15,MATCH(P$7,GRID!$A$4:$A$15,0),MATCH(1,($U$2=GRID!$B$1:$U$1)*(КАЛЕНДАРЬ!U17=GRID!$B$3:$U$3),0))*(1-GRID!$L$45))</f>
        <v>199300</v>
      </c>
      <c r="Q197" s="5" cm="1">
        <f t="array" ref="Q197">IF($I$2="Каникулы вместе",INDEX(GRID!$B$4:$U$15,MATCH(Q$7,GRID!$A$4:$A$15,0),MATCH(1,($U$2=GRID!$B$1:$U$1)*(КАЛЕНДАРЬ!U17=GRID!$B$3:$U$3),0)),
INDEX(GRID!$B$4:$U$15,MATCH(Q$7,GRID!$A$4:$A$15,0),MATCH(1,($U$2=GRID!$B$1:$U$1)*(КАЛЕНДАРЬ!U17=GRID!$B$3:$U$3),0))*(1-GRID!$L$45))</f>
        <v>230600</v>
      </c>
      <c r="R197" s="5" cm="1">
        <f t="array" ref="R197">IF($I$2="Каникулы вместе",INDEX(GRID!$B$18:$U$29,MATCH(R$7,GRID!$A$18:$A$29,0),MATCH(1,($U$2=GRID!$B$1:$U$1)*(КАЛЕНДАРЬ!U17=GRID!$B$3:$U$3),0)),
INDEX(GRID!$B$18:$U$29,MATCH(R$7,GRID!$A$18:$A$29,0),MATCH(1,($U$2=GRID!$B$1:$U$1)*(КАЛЕНДАРЬ!U17=GRID!$B$3:$U$3),0))*(1-GRID!$L$45))</f>
        <v>263600</v>
      </c>
      <c r="S197" s="5">
        <f t="array" ref="S197">IF($I$2="Каникулы вместе",INDEX(GRID!$B$4:$U$15,MATCH(S$7,GRID!$A$4:$A$15,0),MATCH(1,($U$2=GRID!$B$1:$U$1)*(КАЛЕНДАРЬ!U17=GRID!$B$3:$U$3),0)),
INDEX(GRID!$B$4:$U$15,MATCH(S$7,GRID!$A$4:$A$15,0),MATCH(1,($U$2=GRID!$B$1:$U$1)*(КАЛЕНДАРЬ!U17=GRID!$B$3:$U$3),0))*(1-GRID!$L$41))</f>
        <v>698800</v>
      </c>
      <c r="T197" s="5">
        <f t="array" ref="T197">IF($I$2="Каникулы вместе",INDEX(GRID!$B$4:$U$15,MATCH(T$7,GRID!$A$4:$A$15,0),MATCH(1,($U$2=GRID!$B$1:$U$1)*(КАЛЕНДАРЬ!U17=GRID!$B$3:$U$3),0)),
INDEX(GRID!$B$4:$U$15,MATCH(T$7,GRID!$A$4:$A$15,0),MATCH(1,($U$2=GRID!$B$1:$U$1)*(КАЛЕНДАРЬ!U17=GRID!$B$3:$U$3),0))*(1-GRID!$L$41))</f>
        <v>861600</v>
      </c>
    </row>
    <row r="198" spans="1:20" hidden="1">
      <c r="A198" s="108" t="s">
        <v>13</v>
      </c>
      <c r="B198" s="109">
        <v>15</v>
      </c>
      <c r="C198" s="5" cm="1">
        <f t="array" ref="C198">IF($I$2="Каникулы вместе",INDEX(GRID!$B$4:$U$15,MATCH(C$7,GRID!$A$4:$A$15,0),MATCH(1,($U$2=GRID!$B$1:$U$1)*(КАЛЕНДАРЬ!U18=GRID!$B$3:$U$3),0)),
INDEX(GRID!$B$4:$U$15,MATCH(C$7,GRID!$A$4:$A$15,0),MATCH(1,($U$2=GRID!$B$1:$U$1)*(КАЛЕНДАРЬ!U18=GRID!$B$3:$U$3),0))*(1-GRID!$L$45))</f>
        <v>52600</v>
      </c>
      <c r="D198" s="5" cm="1">
        <f t="array" ref="D198">IF($I$2="Каникулы вместе",INDEX(GRID!$B$18:$U$29,MATCH(C$7,GRID!$A$18:$A$29,0),MATCH(1,($U$2=GRID!$B$1:$U$1)*(КАЛЕНДАРЬ!U18=GRID!$B$3:$U$3),0)),
INDEX(GRID!$B$18:$U$29,MATCH(C$7,GRID!$A$18:$A$29,0),MATCH(1,($U$2=GRID!$B$1:$U$1)*(КАЛЕНДАРЬ!U18=GRID!$B$3:$U$3),0))*(1-GRID!$L$45))</f>
        <v>57600</v>
      </c>
      <c r="E198" s="5" cm="1">
        <f t="array" ref="E198">IF($I$2="Каникулы вместе",INDEX(GRID!$B$4:$U$15,MATCH(E$7,GRID!$A$4:$A$15,0),MATCH(1,($U$2=GRID!$B$1:$U$1)*(КАЛЕНДАРЬ!U18=GRID!$B$3:$U$3),0)),
INDEX(GRID!$B$4:$U$15,MATCH(E$7,GRID!$A$4:$A$15,0),MATCH(1,($U$2=GRID!$B$1:$U$1)*(КАЛЕНДАРЬ!U18=GRID!$B$3:$U$3),0))*(1-GRID!$L$45))</f>
        <v>62100</v>
      </c>
      <c r="F198" s="5" cm="1">
        <f t="array" ref="F198">IF($I$2="Каникулы вместе",INDEX(GRID!$B$18:$U$29,MATCH(E$7,GRID!$A$18:$A$29,0),MATCH(1,($U$2=GRID!$B$1:$U$1)*(КАЛЕНДАРЬ!U18=GRID!$B$3:$U$3),0)),
INDEX(GRID!$B$18:$U$29,MATCH(E$7,GRID!$A$18:$A$29,0),MATCH(1,($U$2=GRID!$B$1:$U$1)*(КАЛЕНДАРЬ!U18=GRID!$B$3:$U$3),0))*(1-GRID!$L$45))</f>
        <v>67100</v>
      </c>
      <c r="G198" s="5" cm="1">
        <f t="array" ref="G198">IF($I$2="Каникулы вместе",INDEX(GRID!$B$4:$U$15,MATCH(G$7,GRID!$A$4:$A$15,0),MATCH(1,($U$2=GRID!$B$1:$U$1)*(КАЛЕНДАРЬ!U18=GRID!$B$3:$U$3),0)),
INDEX(GRID!$B$4:$U$15,MATCH(G$7,GRID!$A$4:$A$15,0),MATCH(1,($U$2=GRID!$B$1:$U$1)*(КАЛЕНДАРЬ!U18=GRID!$B$3:$U$3),0))*(1-GRID!$L$45))</f>
        <v>69200</v>
      </c>
      <c r="H198" s="5" cm="1">
        <f t="array" ref="H198">IF($I$2="Каникулы вместе",INDEX(GRID!$B$18:$U$29,MATCH(G$7,GRID!$A$18:$A$29,0),MATCH(1,($U$2=GRID!$B$1:$U$1)*(КАЛЕНДАРЬ!U18=GRID!$B$3:$U$3),0)),
INDEX(GRID!$B$18:$U$29,MATCH(G$7,GRID!$A$18:$A$29,0),MATCH(1,($U$2=GRID!$B$1:$U$1)*(КАЛЕНДАРЬ!U18=GRID!$B$3:$U$3),0))*(1-GRID!$L$45))</f>
        <v>74200</v>
      </c>
      <c r="I198" s="5" cm="1">
        <f t="array" ref="I198">IF($I$2="Каникулы вместе",INDEX(GRID!$B$4:$U$15,MATCH(I$7,GRID!$A$4:$A$15,0),MATCH(1,($U$2=GRID!$B$1:$U$1)*(КАЛЕНДАРЬ!U18=GRID!$B$3:$U$3),0)),
INDEX(GRID!$B$4:$U$15,MATCH(I$7,GRID!$A$4:$A$15,0),MATCH(1,($U$2=GRID!$B$1:$U$1)*(КАЛЕНДАРЬ!U18=GRID!$B$3:$U$3),0))*(1-GRID!$L$45))</f>
        <v>76600</v>
      </c>
      <c r="J198" s="5" cm="1">
        <f t="array" ref="J198">IF($I$2="Каникулы вместе",INDEX(GRID!$B$18:$U$29,MATCH(I$7,GRID!$A$18:$A$29,0),MATCH(1,($U$2=GRID!$B$1:$U$1)*(КАЛЕНДАРЬ!U18=GRID!$B$3:$U$3),0)),
INDEX(GRID!$B$18:$U$29,MATCH(I$7,GRID!$A$18:$A$29,0),MATCH(1,($U$2=GRID!$B$1:$U$1)*(КАЛЕНДАРЬ!U18=GRID!$B$3:$U$3),0))*(1-GRID!$L$45))</f>
        <v>81600</v>
      </c>
      <c r="K198" s="5" cm="1">
        <f t="array" ref="K198">IF($I$2="Каникулы вместе",INDEX(GRID!$B$4:$U$15,MATCH(K$7,GRID!$A$4:$A$15,0),MATCH(1,($U$2=GRID!$B$1:$U$1)*(КАЛЕНДАРЬ!U18=GRID!$B$3:$U$3),0)),
INDEX(GRID!$B$4:$U$15,MATCH(K$7,GRID!$A$4:$A$15,0),MATCH(1,($U$2=GRID!$B$1:$U$1)*(КАЛЕНДАРЬ!U18=GRID!$B$3:$U$3),0))*(1-GRID!$L$45))</f>
        <v>84100</v>
      </c>
      <c r="L198" s="5" cm="1">
        <f t="array" ref="L198">IF($I$2="Каникулы вместе",INDEX(GRID!$B$18:$U$29,MATCH(K$7,GRID!$A$18:$A$29,0),MATCH(1,($U$2=GRID!$B$1:$U$1)*(КАЛЕНДАРЬ!U18=GRID!$B$3:$U$3),0)),
INDEX(GRID!$B$18:$U$29,MATCH(K$7,GRID!$A$18:$A$29,0),MATCH(1,($U$2=GRID!$B$1:$U$1)*(КАЛЕНДАРЬ!U18=GRID!$B$3:$U$3),0))*(1-GRID!$L$45))</f>
        <v>89100</v>
      </c>
      <c r="M198" s="5" cm="1">
        <f t="array" ref="M198">IF($I$2="Каникулы вместе",INDEX(GRID!$B$4:$U$15,MATCH(M$7,GRID!$A$4:$A$15,0),MATCH(1,($U$2=GRID!$B$1:$U$1)*(КАЛЕНДАРЬ!U18=GRID!$B$3:$U$3),0)),
INDEX(GRID!$B$4:$U$15,MATCH(M$7,GRID!$A$4:$A$15,0),MATCH(1,($U$2=GRID!$B$1:$U$1)*(КАЛЕНДАРЬ!U18=GRID!$B$3:$U$3),0))*(1-GRID!$L$45))</f>
        <v>110400</v>
      </c>
      <c r="N198" s="5" cm="1">
        <f t="array" ref="N198">IF($I$2="Каникулы вместе",INDEX(GRID!$B$18:$U$29,MATCH(M$7,GRID!$A$18:$A$29,0),MATCH(1,($U$2=GRID!$B$1:$U$1)*(КАЛЕНДАРЬ!U18=GRID!$B$3:$U$3),0)),
INDEX(GRID!$B$18:$U$29,MATCH(M$7,GRID!$A$18:$A$29,0),MATCH(1,($U$2=GRID!$B$1:$U$1)*(КАЛЕНДАРЬ!U18=GRID!$B$3:$U$3),0))*(1-GRID!$L$45))</f>
        <v>115400</v>
      </c>
      <c r="O198" s="5" cm="1">
        <f t="array" ref="O198">IF($I$2="Каникулы вместе",INDEX(GRID!$B$4:$U$15,MATCH(O$7,GRID!$A$4:$A$15,0),MATCH(1,($U$2=GRID!$B$1:$U$1)*(КАЛЕНДАРЬ!U18=GRID!$B$3:$U$3),0)),
INDEX(GRID!$B$4:$U$15,MATCH(O$7,GRID!$A$4:$A$15,0),MATCH(1,($U$2=GRID!$B$1:$U$1)*(КАЛЕНДАРЬ!U18=GRID!$B$3:$U$3),0))*(1-GRID!$L$45))</f>
        <v>151000</v>
      </c>
      <c r="P198" s="5" cm="1">
        <f t="array" ref="P198">IF($I$2="Каникулы вместе",INDEX(GRID!$B$4:$U$15,MATCH(P$7,GRID!$A$4:$A$15,0),MATCH(1,($U$2=GRID!$B$1:$U$1)*(КАЛЕНДАРЬ!U18=GRID!$B$3:$U$3),0)),
INDEX(GRID!$B$4:$U$15,MATCH(P$7,GRID!$A$4:$A$15,0),MATCH(1,($U$2=GRID!$B$1:$U$1)*(КАЛЕНДАРЬ!U18=GRID!$B$3:$U$3),0))*(1-GRID!$L$45))</f>
        <v>199300</v>
      </c>
      <c r="Q198" s="5" cm="1">
        <f t="array" ref="Q198">IF($I$2="Каникулы вместе",INDEX(GRID!$B$4:$U$15,MATCH(Q$7,GRID!$A$4:$A$15,0),MATCH(1,($U$2=GRID!$B$1:$U$1)*(КАЛЕНДАРЬ!U18=GRID!$B$3:$U$3),0)),
INDEX(GRID!$B$4:$U$15,MATCH(Q$7,GRID!$A$4:$A$15,0),MATCH(1,($U$2=GRID!$B$1:$U$1)*(КАЛЕНДАРЬ!U18=GRID!$B$3:$U$3),0))*(1-GRID!$L$45))</f>
        <v>230600</v>
      </c>
      <c r="R198" s="5" cm="1">
        <f t="array" ref="R198">IF($I$2="Каникулы вместе",INDEX(GRID!$B$18:$U$29,MATCH(R$7,GRID!$A$18:$A$29,0),MATCH(1,($U$2=GRID!$B$1:$U$1)*(КАЛЕНДАРЬ!U18=GRID!$B$3:$U$3),0)),
INDEX(GRID!$B$18:$U$29,MATCH(R$7,GRID!$A$18:$A$29,0),MATCH(1,($U$2=GRID!$B$1:$U$1)*(КАЛЕНДАРЬ!U18=GRID!$B$3:$U$3),0))*(1-GRID!$L$45))</f>
        <v>263600</v>
      </c>
      <c r="S198" s="5">
        <f t="array" ref="S198">IF($I$2="Каникулы вместе",INDEX(GRID!$B$4:$U$15,MATCH(S$7,GRID!$A$4:$A$15,0),MATCH(1,($U$2=GRID!$B$1:$U$1)*(КАЛЕНДАРЬ!U18=GRID!$B$3:$U$3),0)),
INDEX(GRID!$B$4:$U$15,MATCH(S$7,GRID!$A$4:$A$15,0),MATCH(1,($U$2=GRID!$B$1:$U$1)*(КАЛЕНДАРЬ!U18=GRID!$B$3:$U$3),0))*(1-GRID!$L$41))</f>
        <v>698800</v>
      </c>
      <c r="T198" s="5">
        <f t="array" ref="T198">IF($I$2="Каникулы вместе",INDEX(GRID!$B$4:$U$15,MATCH(T$7,GRID!$A$4:$A$15,0),MATCH(1,($U$2=GRID!$B$1:$U$1)*(КАЛЕНДАРЬ!U18=GRID!$B$3:$U$3),0)),
INDEX(GRID!$B$4:$U$15,MATCH(T$7,GRID!$A$4:$A$15,0),MATCH(1,($U$2=GRID!$B$1:$U$1)*(КАЛЕНДАРЬ!U18=GRID!$B$3:$U$3),0))*(1-GRID!$L$41))</f>
        <v>861600</v>
      </c>
    </row>
    <row r="199" spans="1:20" hidden="1">
      <c r="A199" s="108" t="s">
        <v>14</v>
      </c>
      <c r="B199" s="109">
        <v>16</v>
      </c>
      <c r="C199" s="5" cm="1">
        <f t="array" ref="C199">IF($I$2="Каникулы вместе",INDEX(GRID!$B$4:$U$15,MATCH(C$7,GRID!$A$4:$A$15,0),MATCH(1,($U$2=GRID!$B$1:$U$1)*(КАЛЕНДАРЬ!U19=GRID!$B$3:$U$3),0)),
INDEX(GRID!$B$4:$U$15,MATCH(C$7,GRID!$A$4:$A$15,0),MATCH(1,($U$2=GRID!$B$1:$U$1)*(КАЛЕНДАРЬ!U19=GRID!$B$3:$U$3),0))*(1-GRID!$L$45))</f>
        <v>52600</v>
      </c>
      <c r="D199" s="5" cm="1">
        <f t="array" ref="D199">IF($I$2="Каникулы вместе",INDEX(GRID!$B$18:$U$29,MATCH(C$7,GRID!$A$18:$A$29,0),MATCH(1,($U$2=GRID!$B$1:$U$1)*(КАЛЕНДАРЬ!U19=GRID!$B$3:$U$3),0)),
INDEX(GRID!$B$18:$U$29,MATCH(C$7,GRID!$A$18:$A$29,0),MATCH(1,($U$2=GRID!$B$1:$U$1)*(КАЛЕНДАРЬ!U19=GRID!$B$3:$U$3),0))*(1-GRID!$L$45))</f>
        <v>57600</v>
      </c>
      <c r="E199" s="5" cm="1">
        <f t="array" ref="E199">IF($I$2="Каникулы вместе",INDEX(GRID!$B$4:$U$15,MATCH(E$7,GRID!$A$4:$A$15,0),MATCH(1,($U$2=GRID!$B$1:$U$1)*(КАЛЕНДАРЬ!U19=GRID!$B$3:$U$3),0)),
INDEX(GRID!$B$4:$U$15,MATCH(E$7,GRID!$A$4:$A$15,0),MATCH(1,($U$2=GRID!$B$1:$U$1)*(КАЛЕНДАРЬ!U19=GRID!$B$3:$U$3),0))*(1-GRID!$L$45))</f>
        <v>62100</v>
      </c>
      <c r="F199" s="5" cm="1">
        <f t="array" ref="F199">IF($I$2="Каникулы вместе",INDEX(GRID!$B$18:$U$29,MATCH(E$7,GRID!$A$18:$A$29,0),MATCH(1,($U$2=GRID!$B$1:$U$1)*(КАЛЕНДАРЬ!U19=GRID!$B$3:$U$3),0)),
INDEX(GRID!$B$18:$U$29,MATCH(E$7,GRID!$A$18:$A$29,0),MATCH(1,($U$2=GRID!$B$1:$U$1)*(КАЛЕНДАРЬ!U19=GRID!$B$3:$U$3),0))*(1-GRID!$L$45))</f>
        <v>67100</v>
      </c>
      <c r="G199" s="5" cm="1">
        <f t="array" ref="G199">IF($I$2="Каникулы вместе",INDEX(GRID!$B$4:$U$15,MATCH(G$7,GRID!$A$4:$A$15,0),MATCH(1,($U$2=GRID!$B$1:$U$1)*(КАЛЕНДАРЬ!U19=GRID!$B$3:$U$3),0)),
INDEX(GRID!$B$4:$U$15,MATCH(G$7,GRID!$A$4:$A$15,0),MATCH(1,($U$2=GRID!$B$1:$U$1)*(КАЛЕНДАРЬ!U19=GRID!$B$3:$U$3),0))*(1-GRID!$L$45))</f>
        <v>69200</v>
      </c>
      <c r="H199" s="5" cm="1">
        <f t="array" ref="H199">IF($I$2="Каникулы вместе",INDEX(GRID!$B$18:$U$29,MATCH(G$7,GRID!$A$18:$A$29,0),MATCH(1,($U$2=GRID!$B$1:$U$1)*(КАЛЕНДАРЬ!U19=GRID!$B$3:$U$3),0)),
INDEX(GRID!$B$18:$U$29,MATCH(G$7,GRID!$A$18:$A$29,0),MATCH(1,($U$2=GRID!$B$1:$U$1)*(КАЛЕНДАРЬ!U19=GRID!$B$3:$U$3),0))*(1-GRID!$L$45))</f>
        <v>74200</v>
      </c>
      <c r="I199" s="5" cm="1">
        <f t="array" ref="I199">IF($I$2="Каникулы вместе",INDEX(GRID!$B$4:$U$15,MATCH(I$7,GRID!$A$4:$A$15,0),MATCH(1,($U$2=GRID!$B$1:$U$1)*(КАЛЕНДАРЬ!U19=GRID!$B$3:$U$3),0)),
INDEX(GRID!$B$4:$U$15,MATCH(I$7,GRID!$A$4:$A$15,0),MATCH(1,($U$2=GRID!$B$1:$U$1)*(КАЛЕНДАРЬ!U19=GRID!$B$3:$U$3),0))*(1-GRID!$L$45))</f>
        <v>76600</v>
      </c>
      <c r="J199" s="5" cm="1">
        <f t="array" ref="J199">IF($I$2="Каникулы вместе",INDEX(GRID!$B$18:$U$29,MATCH(I$7,GRID!$A$18:$A$29,0),MATCH(1,($U$2=GRID!$B$1:$U$1)*(КАЛЕНДАРЬ!U19=GRID!$B$3:$U$3),0)),
INDEX(GRID!$B$18:$U$29,MATCH(I$7,GRID!$A$18:$A$29,0),MATCH(1,($U$2=GRID!$B$1:$U$1)*(КАЛЕНДАРЬ!U19=GRID!$B$3:$U$3),0))*(1-GRID!$L$45))</f>
        <v>81600</v>
      </c>
      <c r="K199" s="5" cm="1">
        <f t="array" ref="K199">IF($I$2="Каникулы вместе",INDEX(GRID!$B$4:$U$15,MATCH(K$7,GRID!$A$4:$A$15,0),MATCH(1,($U$2=GRID!$B$1:$U$1)*(КАЛЕНДАРЬ!U19=GRID!$B$3:$U$3),0)),
INDEX(GRID!$B$4:$U$15,MATCH(K$7,GRID!$A$4:$A$15,0),MATCH(1,($U$2=GRID!$B$1:$U$1)*(КАЛЕНДАРЬ!U19=GRID!$B$3:$U$3),0))*(1-GRID!$L$45))</f>
        <v>84100</v>
      </c>
      <c r="L199" s="5" cm="1">
        <f t="array" ref="L199">IF($I$2="Каникулы вместе",INDEX(GRID!$B$18:$U$29,MATCH(K$7,GRID!$A$18:$A$29,0),MATCH(1,($U$2=GRID!$B$1:$U$1)*(КАЛЕНДАРЬ!U19=GRID!$B$3:$U$3),0)),
INDEX(GRID!$B$18:$U$29,MATCH(K$7,GRID!$A$18:$A$29,0),MATCH(1,($U$2=GRID!$B$1:$U$1)*(КАЛЕНДАРЬ!U19=GRID!$B$3:$U$3),0))*(1-GRID!$L$45))</f>
        <v>89100</v>
      </c>
      <c r="M199" s="5" cm="1">
        <f t="array" ref="M199">IF($I$2="Каникулы вместе",INDEX(GRID!$B$4:$U$15,MATCH(M$7,GRID!$A$4:$A$15,0),MATCH(1,($U$2=GRID!$B$1:$U$1)*(КАЛЕНДАРЬ!U19=GRID!$B$3:$U$3),0)),
INDEX(GRID!$B$4:$U$15,MATCH(M$7,GRID!$A$4:$A$15,0),MATCH(1,($U$2=GRID!$B$1:$U$1)*(КАЛЕНДАРЬ!U19=GRID!$B$3:$U$3),0))*(1-GRID!$L$45))</f>
        <v>110400</v>
      </c>
      <c r="N199" s="5" cm="1">
        <f t="array" ref="N199">IF($I$2="Каникулы вместе",INDEX(GRID!$B$18:$U$29,MATCH(M$7,GRID!$A$18:$A$29,0),MATCH(1,($U$2=GRID!$B$1:$U$1)*(КАЛЕНДАРЬ!U19=GRID!$B$3:$U$3),0)),
INDEX(GRID!$B$18:$U$29,MATCH(M$7,GRID!$A$18:$A$29,0),MATCH(1,($U$2=GRID!$B$1:$U$1)*(КАЛЕНДАРЬ!U19=GRID!$B$3:$U$3),0))*(1-GRID!$L$45))</f>
        <v>115400</v>
      </c>
      <c r="O199" s="5" cm="1">
        <f t="array" ref="O199">IF($I$2="Каникулы вместе",INDEX(GRID!$B$4:$U$15,MATCH(O$7,GRID!$A$4:$A$15,0),MATCH(1,($U$2=GRID!$B$1:$U$1)*(КАЛЕНДАРЬ!U19=GRID!$B$3:$U$3),0)),
INDEX(GRID!$B$4:$U$15,MATCH(O$7,GRID!$A$4:$A$15,0),MATCH(1,($U$2=GRID!$B$1:$U$1)*(КАЛЕНДАРЬ!U19=GRID!$B$3:$U$3),0))*(1-GRID!$L$45))</f>
        <v>151000</v>
      </c>
      <c r="P199" s="5" cm="1">
        <f t="array" ref="P199">IF($I$2="Каникулы вместе",INDEX(GRID!$B$4:$U$15,MATCH(P$7,GRID!$A$4:$A$15,0),MATCH(1,($U$2=GRID!$B$1:$U$1)*(КАЛЕНДАРЬ!U19=GRID!$B$3:$U$3),0)),
INDEX(GRID!$B$4:$U$15,MATCH(P$7,GRID!$A$4:$A$15,0),MATCH(1,($U$2=GRID!$B$1:$U$1)*(КАЛЕНДАРЬ!U19=GRID!$B$3:$U$3),0))*(1-GRID!$L$45))</f>
        <v>199300</v>
      </c>
      <c r="Q199" s="5" cm="1">
        <f t="array" ref="Q199">IF($I$2="Каникулы вместе",INDEX(GRID!$B$4:$U$15,MATCH(Q$7,GRID!$A$4:$A$15,0),MATCH(1,($U$2=GRID!$B$1:$U$1)*(КАЛЕНДАРЬ!U19=GRID!$B$3:$U$3),0)),
INDEX(GRID!$B$4:$U$15,MATCH(Q$7,GRID!$A$4:$A$15,0),MATCH(1,($U$2=GRID!$B$1:$U$1)*(КАЛЕНДАРЬ!U19=GRID!$B$3:$U$3),0))*(1-GRID!$L$45))</f>
        <v>230600</v>
      </c>
      <c r="R199" s="5" cm="1">
        <f t="array" ref="R199">IF($I$2="Каникулы вместе",INDEX(GRID!$B$18:$U$29,MATCH(R$7,GRID!$A$18:$A$29,0),MATCH(1,($U$2=GRID!$B$1:$U$1)*(КАЛЕНДАРЬ!U19=GRID!$B$3:$U$3),0)),
INDEX(GRID!$B$18:$U$29,MATCH(R$7,GRID!$A$18:$A$29,0),MATCH(1,($U$2=GRID!$B$1:$U$1)*(КАЛЕНДАРЬ!U19=GRID!$B$3:$U$3),0))*(1-GRID!$L$45))</f>
        <v>263600</v>
      </c>
      <c r="S199" s="5">
        <f t="array" ref="S199">IF($I$2="Каникулы вместе",INDEX(GRID!$B$4:$U$15,MATCH(S$7,GRID!$A$4:$A$15,0),MATCH(1,($U$2=GRID!$B$1:$U$1)*(КАЛЕНДАРЬ!U19=GRID!$B$3:$U$3),0)),
INDEX(GRID!$B$4:$U$15,MATCH(S$7,GRID!$A$4:$A$15,0),MATCH(1,($U$2=GRID!$B$1:$U$1)*(КАЛЕНДАРЬ!U19=GRID!$B$3:$U$3),0))*(1-GRID!$L$41))</f>
        <v>698800</v>
      </c>
      <c r="T199" s="5">
        <f t="array" ref="T199">IF($I$2="Каникулы вместе",INDEX(GRID!$B$4:$U$15,MATCH(T$7,GRID!$A$4:$A$15,0),MATCH(1,($U$2=GRID!$B$1:$U$1)*(КАЛЕНДАРЬ!U19=GRID!$B$3:$U$3),0)),
INDEX(GRID!$B$4:$U$15,MATCH(T$7,GRID!$A$4:$A$15,0),MATCH(1,($U$2=GRID!$B$1:$U$1)*(КАЛЕНДАРЬ!U19=GRID!$B$3:$U$3),0))*(1-GRID!$L$41))</f>
        <v>861600</v>
      </c>
    </row>
    <row r="200" spans="1:20" hidden="1">
      <c r="A200" s="108" t="s">
        <v>15</v>
      </c>
      <c r="B200" s="109">
        <v>17</v>
      </c>
      <c r="C200" s="5" cm="1">
        <f t="array" ref="C200">IF($I$2="Каникулы вместе",INDEX(GRID!$B$4:$U$15,MATCH(C$7,GRID!$A$4:$A$15,0),MATCH(1,($U$2=GRID!$B$1:$U$1)*(КАЛЕНДАРЬ!U20=GRID!$B$3:$U$3),0)),
INDEX(GRID!$B$4:$U$15,MATCH(C$7,GRID!$A$4:$A$15,0),MATCH(1,($U$2=GRID!$B$1:$U$1)*(КАЛЕНДАРЬ!U20=GRID!$B$3:$U$3),0))*(1-GRID!$L$45))</f>
        <v>52600</v>
      </c>
      <c r="D200" s="5" cm="1">
        <f t="array" ref="D200">IF($I$2="Каникулы вместе",INDEX(GRID!$B$18:$U$29,MATCH(C$7,GRID!$A$18:$A$29,0),MATCH(1,($U$2=GRID!$B$1:$U$1)*(КАЛЕНДАРЬ!U20=GRID!$B$3:$U$3),0)),
INDEX(GRID!$B$18:$U$29,MATCH(C$7,GRID!$A$18:$A$29,0),MATCH(1,($U$2=GRID!$B$1:$U$1)*(КАЛЕНДАРЬ!U20=GRID!$B$3:$U$3),0))*(1-GRID!$L$45))</f>
        <v>57600</v>
      </c>
      <c r="E200" s="5" cm="1">
        <f t="array" ref="E200">IF($I$2="Каникулы вместе",INDEX(GRID!$B$4:$U$15,MATCH(E$7,GRID!$A$4:$A$15,0),MATCH(1,($U$2=GRID!$B$1:$U$1)*(КАЛЕНДАРЬ!U20=GRID!$B$3:$U$3),0)),
INDEX(GRID!$B$4:$U$15,MATCH(E$7,GRID!$A$4:$A$15,0),MATCH(1,($U$2=GRID!$B$1:$U$1)*(КАЛЕНДАРЬ!U20=GRID!$B$3:$U$3),0))*(1-GRID!$L$45))</f>
        <v>62100</v>
      </c>
      <c r="F200" s="5" cm="1">
        <f t="array" ref="F200">IF($I$2="Каникулы вместе",INDEX(GRID!$B$18:$U$29,MATCH(E$7,GRID!$A$18:$A$29,0),MATCH(1,($U$2=GRID!$B$1:$U$1)*(КАЛЕНДАРЬ!U20=GRID!$B$3:$U$3),0)),
INDEX(GRID!$B$18:$U$29,MATCH(E$7,GRID!$A$18:$A$29,0),MATCH(1,($U$2=GRID!$B$1:$U$1)*(КАЛЕНДАРЬ!U20=GRID!$B$3:$U$3),0))*(1-GRID!$L$45))</f>
        <v>67100</v>
      </c>
      <c r="G200" s="5" cm="1">
        <f t="array" ref="G200">IF($I$2="Каникулы вместе",INDEX(GRID!$B$4:$U$15,MATCH(G$7,GRID!$A$4:$A$15,0),MATCH(1,($U$2=GRID!$B$1:$U$1)*(КАЛЕНДАРЬ!U20=GRID!$B$3:$U$3),0)),
INDEX(GRID!$B$4:$U$15,MATCH(G$7,GRID!$A$4:$A$15,0),MATCH(1,($U$2=GRID!$B$1:$U$1)*(КАЛЕНДАРЬ!U20=GRID!$B$3:$U$3),0))*(1-GRID!$L$45))</f>
        <v>69200</v>
      </c>
      <c r="H200" s="5" cm="1">
        <f t="array" ref="H200">IF($I$2="Каникулы вместе",INDEX(GRID!$B$18:$U$29,MATCH(G$7,GRID!$A$18:$A$29,0),MATCH(1,($U$2=GRID!$B$1:$U$1)*(КАЛЕНДАРЬ!U20=GRID!$B$3:$U$3),0)),
INDEX(GRID!$B$18:$U$29,MATCH(G$7,GRID!$A$18:$A$29,0),MATCH(1,($U$2=GRID!$B$1:$U$1)*(КАЛЕНДАРЬ!U20=GRID!$B$3:$U$3),0))*(1-GRID!$L$45))</f>
        <v>74200</v>
      </c>
      <c r="I200" s="5" cm="1">
        <f t="array" ref="I200">IF($I$2="Каникулы вместе",INDEX(GRID!$B$4:$U$15,MATCH(I$7,GRID!$A$4:$A$15,0),MATCH(1,($U$2=GRID!$B$1:$U$1)*(КАЛЕНДАРЬ!U20=GRID!$B$3:$U$3),0)),
INDEX(GRID!$B$4:$U$15,MATCH(I$7,GRID!$A$4:$A$15,0),MATCH(1,($U$2=GRID!$B$1:$U$1)*(КАЛЕНДАРЬ!U20=GRID!$B$3:$U$3),0))*(1-GRID!$L$45))</f>
        <v>76600</v>
      </c>
      <c r="J200" s="5" cm="1">
        <f t="array" ref="J200">IF($I$2="Каникулы вместе",INDEX(GRID!$B$18:$U$29,MATCH(I$7,GRID!$A$18:$A$29,0),MATCH(1,($U$2=GRID!$B$1:$U$1)*(КАЛЕНДАРЬ!U20=GRID!$B$3:$U$3),0)),
INDEX(GRID!$B$18:$U$29,MATCH(I$7,GRID!$A$18:$A$29,0),MATCH(1,($U$2=GRID!$B$1:$U$1)*(КАЛЕНДАРЬ!U20=GRID!$B$3:$U$3),0))*(1-GRID!$L$45))</f>
        <v>81600</v>
      </c>
      <c r="K200" s="5" cm="1">
        <f t="array" ref="K200">IF($I$2="Каникулы вместе",INDEX(GRID!$B$4:$U$15,MATCH(K$7,GRID!$A$4:$A$15,0),MATCH(1,($U$2=GRID!$B$1:$U$1)*(КАЛЕНДАРЬ!U20=GRID!$B$3:$U$3),0)),
INDEX(GRID!$B$4:$U$15,MATCH(K$7,GRID!$A$4:$A$15,0),MATCH(1,($U$2=GRID!$B$1:$U$1)*(КАЛЕНДАРЬ!U20=GRID!$B$3:$U$3),0))*(1-GRID!$L$45))</f>
        <v>84100</v>
      </c>
      <c r="L200" s="5" cm="1">
        <f t="array" ref="L200">IF($I$2="Каникулы вместе",INDEX(GRID!$B$18:$U$29,MATCH(K$7,GRID!$A$18:$A$29,0),MATCH(1,($U$2=GRID!$B$1:$U$1)*(КАЛЕНДАРЬ!U20=GRID!$B$3:$U$3),0)),
INDEX(GRID!$B$18:$U$29,MATCH(K$7,GRID!$A$18:$A$29,0),MATCH(1,($U$2=GRID!$B$1:$U$1)*(КАЛЕНДАРЬ!U20=GRID!$B$3:$U$3),0))*(1-GRID!$L$45))</f>
        <v>89100</v>
      </c>
      <c r="M200" s="5" cm="1">
        <f t="array" ref="M200">IF($I$2="Каникулы вместе",INDEX(GRID!$B$4:$U$15,MATCH(M$7,GRID!$A$4:$A$15,0),MATCH(1,($U$2=GRID!$B$1:$U$1)*(КАЛЕНДАРЬ!U20=GRID!$B$3:$U$3),0)),
INDEX(GRID!$B$4:$U$15,MATCH(M$7,GRID!$A$4:$A$15,0),MATCH(1,($U$2=GRID!$B$1:$U$1)*(КАЛЕНДАРЬ!U20=GRID!$B$3:$U$3),0))*(1-GRID!$L$45))</f>
        <v>110400</v>
      </c>
      <c r="N200" s="5" cm="1">
        <f t="array" ref="N200">IF($I$2="Каникулы вместе",INDEX(GRID!$B$18:$U$29,MATCH(M$7,GRID!$A$18:$A$29,0),MATCH(1,($U$2=GRID!$B$1:$U$1)*(КАЛЕНДАРЬ!U20=GRID!$B$3:$U$3),0)),
INDEX(GRID!$B$18:$U$29,MATCH(M$7,GRID!$A$18:$A$29,0),MATCH(1,($U$2=GRID!$B$1:$U$1)*(КАЛЕНДАРЬ!U20=GRID!$B$3:$U$3),0))*(1-GRID!$L$45))</f>
        <v>115400</v>
      </c>
      <c r="O200" s="5" cm="1">
        <f t="array" ref="O200">IF($I$2="Каникулы вместе",INDEX(GRID!$B$4:$U$15,MATCH(O$7,GRID!$A$4:$A$15,0),MATCH(1,($U$2=GRID!$B$1:$U$1)*(КАЛЕНДАРЬ!U20=GRID!$B$3:$U$3),0)),
INDEX(GRID!$B$4:$U$15,MATCH(O$7,GRID!$A$4:$A$15,0),MATCH(1,($U$2=GRID!$B$1:$U$1)*(КАЛЕНДАРЬ!U20=GRID!$B$3:$U$3),0))*(1-GRID!$L$45))</f>
        <v>151000</v>
      </c>
      <c r="P200" s="5" cm="1">
        <f t="array" ref="P200">IF($I$2="Каникулы вместе",INDEX(GRID!$B$4:$U$15,MATCH(P$7,GRID!$A$4:$A$15,0),MATCH(1,($U$2=GRID!$B$1:$U$1)*(КАЛЕНДАРЬ!U20=GRID!$B$3:$U$3),0)),
INDEX(GRID!$B$4:$U$15,MATCH(P$7,GRID!$A$4:$A$15,0),MATCH(1,($U$2=GRID!$B$1:$U$1)*(КАЛЕНДАРЬ!U20=GRID!$B$3:$U$3),0))*(1-GRID!$L$45))</f>
        <v>199300</v>
      </c>
      <c r="Q200" s="5" cm="1">
        <f t="array" ref="Q200">IF($I$2="Каникулы вместе",INDEX(GRID!$B$4:$U$15,MATCH(Q$7,GRID!$A$4:$A$15,0),MATCH(1,($U$2=GRID!$B$1:$U$1)*(КАЛЕНДАРЬ!U20=GRID!$B$3:$U$3),0)),
INDEX(GRID!$B$4:$U$15,MATCH(Q$7,GRID!$A$4:$A$15,0),MATCH(1,($U$2=GRID!$B$1:$U$1)*(КАЛЕНДАРЬ!U20=GRID!$B$3:$U$3),0))*(1-GRID!$L$45))</f>
        <v>230600</v>
      </c>
      <c r="R200" s="5" cm="1">
        <f t="array" ref="R200">IF($I$2="Каникулы вместе",INDEX(GRID!$B$18:$U$29,MATCH(R$7,GRID!$A$18:$A$29,0),MATCH(1,($U$2=GRID!$B$1:$U$1)*(КАЛЕНДАРЬ!U20=GRID!$B$3:$U$3),0)),
INDEX(GRID!$B$18:$U$29,MATCH(R$7,GRID!$A$18:$A$29,0),MATCH(1,($U$2=GRID!$B$1:$U$1)*(КАЛЕНДАРЬ!U20=GRID!$B$3:$U$3),0))*(1-GRID!$L$45))</f>
        <v>263600</v>
      </c>
      <c r="S200" s="5">
        <f t="array" ref="S200">IF($I$2="Каникулы вместе",INDEX(GRID!$B$4:$U$15,MATCH(S$7,GRID!$A$4:$A$15,0),MATCH(1,($U$2=GRID!$B$1:$U$1)*(КАЛЕНДАРЬ!U20=GRID!$B$3:$U$3),0)),
INDEX(GRID!$B$4:$U$15,MATCH(S$7,GRID!$A$4:$A$15,0),MATCH(1,($U$2=GRID!$B$1:$U$1)*(КАЛЕНДАРЬ!U20=GRID!$B$3:$U$3),0))*(1-GRID!$L$41))</f>
        <v>698800</v>
      </c>
      <c r="T200" s="5">
        <f t="array" ref="T200">IF($I$2="Каникулы вместе",INDEX(GRID!$B$4:$U$15,MATCH(T$7,GRID!$A$4:$A$15,0),MATCH(1,($U$2=GRID!$B$1:$U$1)*(КАЛЕНДАРЬ!U20=GRID!$B$3:$U$3),0)),
INDEX(GRID!$B$4:$U$15,MATCH(T$7,GRID!$A$4:$A$15,0),MATCH(1,($U$2=GRID!$B$1:$U$1)*(КАЛЕНДАРЬ!U20=GRID!$B$3:$U$3),0))*(1-GRID!$L$41))</f>
        <v>861600</v>
      </c>
    </row>
    <row r="201" spans="1:20" hidden="1">
      <c r="A201" s="108" t="s">
        <v>16</v>
      </c>
      <c r="B201" s="109">
        <v>18</v>
      </c>
      <c r="C201" s="5" cm="1">
        <f t="array" ref="C201">IF($I$2="Каникулы вместе",INDEX(GRID!$B$4:$U$15,MATCH(C$7,GRID!$A$4:$A$15,0),MATCH(1,($U$2=GRID!$B$1:$U$1)*(КАЛЕНДАРЬ!U21=GRID!$B$3:$U$3),0)),
INDEX(GRID!$B$4:$U$15,MATCH(C$7,GRID!$A$4:$A$15,0),MATCH(1,($U$2=GRID!$B$1:$U$1)*(КАЛЕНДАРЬ!U21=GRID!$B$3:$U$3),0))*(1-GRID!$L$45))</f>
        <v>57300</v>
      </c>
      <c r="D201" s="5" cm="1">
        <f t="array" ref="D201">IF($I$2="Каникулы вместе",INDEX(GRID!$B$18:$U$29,MATCH(C$7,GRID!$A$18:$A$29,0),MATCH(1,($U$2=GRID!$B$1:$U$1)*(КАЛЕНДАРЬ!U21=GRID!$B$3:$U$3),0)),
INDEX(GRID!$B$18:$U$29,MATCH(C$7,GRID!$A$18:$A$29,0),MATCH(1,($U$2=GRID!$B$1:$U$1)*(КАЛЕНДАРЬ!U21=GRID!$B$3:$U$3),0))*(1-GRID!$L$45))</f>
        <v>62300</v>
      </c>
      <c r="E201" s="5" cm="1">
        <f t="array" ref="E201">IF($I$2="Каникулы вместе",INDEX(GRID!$B$4:$U$15,MATCH(E$7,GRID!$A$4:$A$15,0),MATCH(1,($U$2=GRID!$B$1:$U$1)*(КАЛЕНДАРЬ!U21=GRID!$B$3:$U$3),0)),
INDEX(GRID!$B$4:$U$15,MATCH(E$7,GRID!$A$4:$A$15,0),MATCH(1,($U$2=GRID!$B$1:$U$1)*(КАЛЕНДАРЬ!U21=GRID!$B$3:$U$3),0))*(1-GRID!$L$45))</f>
        <v>67400</v>
      </c>
      <c r="F201" s="5" cm="1">
        <f t="array" ref="F201">IF($I$2="Каникулы вместе",INDEX(GRID!$B$18:$U$29,MATCH(E$7,GRID!$A$18:$A$29,0),MATCH(1,($U$2=GRID!$B$1:$U$1)*(КАЛЕНДАРЬ!U21=GRID!$B$3:$U$3),0)),
INDEX(GRID!$B$18:$U$29,MATCH(E$7,GRID!$A$18:$A$29,0),MATCH(1,($U$2=GRID!$B$1:$U$1)*(КАЛЕНДАРЬ!U21=GRID!$B$3:$U$3),0))*(1-GRID!$L$45))</f>
        <v>72400</v>
      </c>
      <c r="G201" s="5" cm="1">
        <f t="array" ref="G201">IF($I$2="Каникулы вместе",INDEX(GRID!$B$4:$U$15,MATCH(G$7,GRID!$A$4:$A$15,0),MATCH(1,($U$2=GRID!$B$1:$U$1)*(КАЛЕНДАРЬ!U21=GRID!$B$3:$U$3),0)),
INDEX(GRID!$B$4:$U$15,MATCH(G$7,GRID!$A$4:$A$15,0),MATCH(1,($U$2=GRID!$B$1:$U$1)*(КАЛЕНДАРЬ!U21=GRID!$B$3:$U$3),0))*(1-GRID!$L$45))</f>
        <v>74800</v>
      </c>
      <c r="H201" s="5" cm="1">
        <f t="array" ref="H201">IF($I$2="Каникулы вместе",INDEX(GRID!$B$18:$U$29,MATCH(G$7,GRID!$A$18:$A$29,0),MATCH(1,($U$2=GRID!$B$1:$U$1)*(КАЛЕНДАРЬ!U21=GRID!$B$3:$U$3),0)),
INDEX(GRID!$B$18:$U$29,MATCH(G$7,GRID!$A$18:$A$29,0),MATCH(1,($U$2=GRID!$B$1:$U$1)*(КАЛЕНДАРЬ!U21=GRID!$B$3:$U$3),0))*(1-GRID!$L$45))</f>
        <v>79800</v>
      </c>
      <c r="I201" s="5" cm="1">
        <f t="array" ref="I201">IF($I$2="Каникулы вместе",INDEX(GRID!$B$4:$U$15,MATCH(I$7,GRID!$A$4:$A$15,0),MATCH(1,($U$2=GRID!$B$1:$U$1)*(КАЛЕНДАРЬ!U21=GRID!$B$3:$U$3),0)),
INDEX(GRID!$B$4:$U$15,MATCH(I$7,GRID!$A$4:$A$15,0),MATCH(1,($U$2=GRID!$B$1:$U$1)*(КАЛЕНДАРЬ!U21=GRID!$B$3:$U$3),0))*(1-GRID!$L$45))</f>
        <v>82500</v>
      </c>
      <c r="J201" s="5" cm="1">
        <f t="array" ref="J201">IF($I$2="Каникулы вместе",INDEX(GRID!$B$18:$U$29,MATCH(I$7,GRID!$A$18:$A$29,0),MATCH(1,($U$2=GRID!$B$1:$U$1)*(КАЛЕНДАРЬ!U21=GRID!$B$3:$U$3),0)),
INDEX(GRID!$B$18:$U$29,MATCH(I$7,GRID!$A$18:$A$29,0),MATCH(1,($U$2=GRID!$B$1:$U$1)*(КАЛЕНДАРЬ!U21=GRID!$B$3:$U$3),0))*(1-GRID!$L$45))</f>
        <v>87500</v>
      </c>
      <c r="K201" s="5" cm="1">
        <f t="array" ref="K201">IF($I$2="Каникулы вместе",INDEX(GRID!$B$4:$U$15,MATCH(K$7,GRID!$A$4:$A$15,0),MATCH(1,($U$2=GRID!$B$1:$U$1)*(КАЛЕНДАРЬ!U21=GRID!$B$3:$U$3),0)),
INDEX(GRID!$B$4:$U$15,MATCH(K$7,GRID!$A$4:$A$15,0),MATCH(1,($U$2=GRID!$B$1:$U$1)*(КАЛЕНДАРЬ!U21=GRID!$B$3:$U$3),0))*(1-GRID!$L$45))</f>
        <v>90600</v>
      </c>
      <c r="L201" s="5" cm="1">
        <f t="array" ref="L201">IF($I$2="Каникулы вместе",INDEX(GRID!$B$18:$U$29,MATCH(K$7,GRID!$A$18:$A$29,0),MATCH(1,($U$2=GRID!$B$1:$U$1)*(КАЛЕНДАРЬ!U21=GRID!$B$3:$U$3),0)),
INDEX(GRID!$B$18:$U$29,MATCH(K$7,GRID!$A$18:$A$29,0),MATCH(1,($U$2=GRID!$B$1:$U$1)*(КАЛЕНДАРЬ!U21=GRID!$B$3:$U$3),0))*(1-GRID!$L$45))</f>
        <v>95600</v>
      </c>
      <c r="M201" s="5" cm="1">
        <f t="array" ref="M201">IF($I$2="Каникулы вместе",INDEX(GRID!$B$4:$U$15,MATCH(M$7,GRID!$A$4:$A$15,0),MATCH(1,($U$2=GRID!$B$1:$U$1)*(КАЛЕНДАРЬ!U21=GRID!$B$3:$U$3),0)),
INDEX(GRID!$B$4:$U$15,MATCH(M$7,GRID!$A$4:$A$15,0),MATCH(1,($U$2=GRID!$B$1:$U$1)*(КАЛЕНДАРЬ!U21=GRID!$B$3:$U$3),0))*(1-GRID!$L$45))</f>
        <v>118300</v>
      </c>
      <c r="N201" s="5" cm="1">
        <f t="array" ref="N201">IF($I$2="Каникулы вместе",INDEX(GRID!$B$18:$U$29,MATCH(M$7,GRID!$A$18:$A$29,0),MATCH(1,($U$2=GRID!$B$1:$U$1)*(КАЛЕНДАРЬ!U21=GRID!$B$3:$U$3),0)),
INDEX(GRID!$B$18:$U$29,MATCH(M$7,GRID!$A$18:$A$29,0),MATCH(1,($U$2=GRID!$B$1:$U$1)*(КАЛЕНДАРЬ!U21=GRID!$B$3:$U$3),0))*(1-GRID!$L$45))</f>
        <v>123300</v>
      </c>
      <c r="O201" s="5" cm="1">
        <f t="array" ref="O201">IF($I$2="Каникулы вместе",INDEX(GRID!$B$4:$U$15,MATCH(O$7,GRID!$A$4:$A$15,0),MATCH(1,($U$2=GRID!$B$1:$U$1)*(КАЛЕНДАРЬ!U21=GRID!$B$3:$U$3),0)),
INDEX(GRID!$B$4:$U$15,MATCH(O$7,GRID!$A$4:$A$15,0),MATCH(1,($U$2=GRID!$B$1:$U$1)*(КАЛЕНДАРЬ!U21=GRID!$B$3:$U$3),0))*(1-GRID!$L$45))</f>
        <v>159400</v>
      </c>
      <c r="P201" s="5" cm="1">
        <f t="array" ref="P201">IF($I$2="Каникулы вместе",INDEX(GRID!$B$4:$U$15,MATCH(P$7,GRID!$A$4:$A$15,0),MATCH(1,($U$2=GRID!$B$1:$U$1)*(КАЛЕНДАРЬ!U21=GRID!$B$3:$U$3),0)),
INDEX(GRID!$B$4:$U$15,MATCH(P$7,GRID!$A$4:$A$15,0),MATCH(1,($U$2=GRID!$B$1:$U$1)*(КАЛЕНДАРЬ!U21=GRID!$B$3:$U$3),0))*(1-GRID!$L$45))</f>
        <v>208900</v>
      </c>
      <c r="Q201" s="5" cm="1">
        <f t="array" ref="Q201">IF($I$2="Каникулы вместе",INDEX(GRID!$B$4:$U$15,MATCH(Q$7,GRID!$A$4:$A$15,0),MATCH(1,($U$2=GRID!$B$1:$U$1)*(КАЛЕНДАРЬ!U21=GRID!$B$3:$U$3),0)),
INDEX(GRID!$B$4:$U$15,MATCH(Q$7,GRID!$A$4:$A$15,0),MATCH(1,($U$2=GRID!$B$1:$U$1)*(КАЛЕНДАРЬ!U21=GRID!$B$3:$U$3),0))*(1-GRID!$L$45))</f>
        <v>240900</v>
      </c>
      <c r="R201" s="5" cm="1">
        <f t="array" ref="R201">IF($I$2="Каникулы вместе",INDEX(GRID!$B$18:$U$29,MATCH(R$7,GRID!$A$18:$A$29,0),MATCH(1,($U$2=GRID!$B$1:$U$1)*(КАЛЕНДАРЬ!U21=GRID!$B$3:$U$3),0)),
INDEX(GRID!$B$18:$U$29,MATCH(R$7,GRID!$A$18:$A$29,0),MATCH(1,($U$2=GRID!$B$1:$U$1)*(КАЛЕНДАРЬ!U21=GRID!$B$3:$U$3),0))*(1-GRID!$L$45))</f>
        <v>275700</v>
      </c>
      <c r="S201" s="5">
        <f t="array" ref="S201">IF($I$2="Каникулы вместе",INDEX(GRID!$B$4:$U$15,MATCH(S$7,GRID!$A$4:$A$15,0),MATCH(1,($U$2=GRID!$B$1:$U$1)*(КАЛЕНДАРЬ!U21=GRID!$B$3:$U$3),0)),
INDEX(GRID!$B$4:$U$15,MATCH(S$7,GRID!$A$4:$A$15,0),MATCH(1,($U$2=GRID!$B$1:$U$1)*(КАЛЕНДАРЬ!U21=GRID!$B$3:$U$3),0))*(1-GRID!$L$41))</f>
        <v>736800</v>
      </c>
      <c r="T201" s="5">
        <f t="array" ref="T201">IF($I$2="Каникулы вместе",INDEX(GRID!$B$4:$U$15,MATCH(T$7,GRID!$A$4:$A$15,0),MATCH(1,($U$2=GRID!$B$1:$U$1)*(КАЛЕНДАРЬ!U21=GRID!$B$3:$U$3),0)),
INDEX(GRID!$B$4:$U$15,MATCH(T$7,GRID!$A$4:$A$15,0),MATCH(1,($U$2=GRID!$B$1:$U$1)*(КАЛЕНДАРЬ!U21=GRID!$B$3:$U$3),0))*(1-GRID!$L$41))</f>
        <v>912900</v>
      </c>
    </row>
    <row r="202" spans="1:20" hidden="1">
      <c r="A202" s="108" t="s">
        <v>17</v>
      </c>
      <c r="B202" s="109">
        <v>19</v>
      </c>
      <c r="C202" s="5" cm="1">
        <f t="array" ref="C202">IF($I$2="Каникулы вместе",INDEX(GRID!$B$4:$U$15,MATCH(C$7,GRID!$A$4:$A$15,0),MATCH(1,($U$2=GRID!$B$1:$U$1)*(КАЛЕНДАРЬ!U22=GRID!$B$3:$U$3),0)),
INDEX(GRID!$B$4:$U$15,MATCH(C$7,GRID!$A$4:$A$15,0),MATCH(1,($U$2=GRID!$B$1:$U$1)*(КАЛЕНДАРЬ!U22=GRID!$B$3:$U$3),0))*(1-GRID!$L$45))</f>
        <v>57300</v>
      </c>
      <c r="D202" s="5" cm="1">
        <f t="array" ref="D202">IF($I$2="Каникулы вместе",INDEX(GRID!$B$18:$U$29,MATCH(C$7,GRID!$A$18:$A$29,0),MATCH(1,($U$2=GRID!$B$1:$U$1)*(КАЛЕНДАРЬ!U22=GRID!$B$3:$U$3),0)),
INDEX(GRID!$B$18:$U$29,MATCH(C$7,GRID!$A$18:$A$29,0),MATCH(1,($U$2=GRID!$B$1:$U$1)*(КАЛЕНДАРЬ!U22=GRID!$B$3:$U$3),0))*(1-GRID!$L$45))</f>
        <v>62300</v>
      </c>
      <c r="E202" s="5" cm="1">
        <f t="array" ref="E202">IF($I$2="Каникулы вместе",INDEX(GRID!$B$4:$U$15,MATCH(E$7,GRID!$A$4:$A$15,0),MATCH(1,($U$2=GRID!$B$1:$U$1)*(КАЛЕНДАРЬ!U22=GRID!$B$3:$U$3),0)),
INDEX(GRID!$B$4:$U$15,MATCH(E$7,GRID!$A$4:$A$15,0),MATCH(1,($U$2=GRID!$B$1:$U$1)*(КАЛЕНДАРЬ!U22=GRID!$B$3:$U$3),0))*(1-GRID!$L$45))</f>
        <v>67400</v>
      </c>
      <c r="F202" s="5" cm="1">
        <f t="array" ref="F202">IF($I$2="Каникулы вместе",INDEX(GRID!$B$18:$U$29,MATCH(E$7,GRID!$A$18:$A$29,0),MATCH(1,($U$2=GRID!$B$1:$U$1)*(КАЛЕНДАРЬ!U22=GRID!$B$3:$U$3),0)),
INDEX(GRID!$B$18:$U$29,MATCH(E$7,GRID!$A$18:$A$29,0),MATCH(1,($U$2=GRID!$B$1:$U$1)*(КАЛЕНДАРЬ!U22=GRID!$B$3:$U$3),0))*(1-GRID!$L$45))</f>
        <v>72400</v>
      </c>
      <c r="G202" s="5" cm="1">
        <f t="array" ref="G202">IF($I$2="Каникулы вместе",INDEX(GRID!$B$4:$U$15,MATCH(G$7,GRID!$A$4:$A$15,0),MATCH(1,($U$2=GRID!$B$1:$U$1)*(КАЛЕНДАРЬ!U22=GRID!$B$3:$U$3),0)),
INDEX(GRID!$B$4:$U$15,MATCH(G$7,GRID!$A$4:$A$15,0),MATCH(1,($U$2=GRID!$B$1:$U$1)*(КАЛЕНДАРЬ!U22=GRID!$B$3:$U$3),0))*(1-GRID!$L$45))</f>
        <v>74800</v>
      </c>
      <c r="H202" s="5" cm="1">
        <f t="array" ref="H202">IF($I$2="Каникулы вместе",INDEX(GRID!$B$18:$U$29,MATCH(G$7,GRID!$A$18:$A$29,0),MATCH(1,($U$2=GRID!$B$1:$U$1)*(КАЛЕНДАРЬ!U22=GRID!$B$3:$U$3),0)),
INDEX(GRID!$B$18:$U$29,MATCH(G$7,GRID!$A$18:$A$29,0),MATCH(1,($U$2=GRID!$B$1:$U$1)*(КАЛЕНДАРЬ!U22=GRID!$B$3:$U$3),0))*(1-GRID!$L$45))</f>
        <v>79800</v>
      </c>
      <c r="I202" s="5" cm="1">
        <f t="array" ref="I202">IF($I$2="Каникулы вместе",INDEX(GRID!$B$4:$U$15,MATCH(I$7,GRID!$A$4:$A$15,0),MATCH(1,($U$2=GRID!$B$1:$U$1)*(КАЛЕНДАРЬ!U22=GRID!$B$3:$U$3),0)),
INDEX(GRID!$B$4:$U$15,MATCH(I$7,GRID!$A$4:$A$15,0),MATCH(1,($U$2=GRID!$B$1:$U$1)*(КАЛЕНДАРЬ!U22=GRID!$B$3:$U$3),0))*(1-GRID!$L$45))</f>
        <v>82500</v>
      </c>
      <c r="J202" s="5" cm="1">
        <f t="array" ref="J202">IF($I$2="Каникулы вместе",INDEX(GRID!$B$18:$U$29,MATCH(I$7,GRID!$A$18:$A$29,0),MATCH(1,($U$2=GRID!$B$1:$U$1)*(КАЛЕНДАРЬ!U22=GRID!$B$3:$U$3),0)),
INDEX(GRID!$B$18:$U$29,MATCH(I$7,GRID!$A$18:$A$29,0),MATCH(1,($U$2=GRID!$B$1:$U$1)*(КАЛЕНДАРЬ!U22=GRID!$B$3:$U$3),0))*(1-GRID!$L$45))</f>
        <v>87500</v>
      </c>
      <c r="K202" s="5" cm="1">
        <f t="array" ref="K202">IF($I$2="Каникулы вместе",INDEX(GRID!$B$4:$U$15,MATCH(K$7,GRID!$A$4:$A$15,0),MATCH(1,($U$2=GRID!$B$1:$U$1)*(КАЛЕНДАРЬ!U22=GRID!$B$3:$U$3),0)),
INDEX(GRID!$B$4:$U$15,MATCH(K$7,GRID!$A$4:$A$15,0),MATCH(1,($U$2=GRID!$B$1:$U$1)*(КАЛЕНДАРЬ!U22=GRID!$B$3:$U$3),0))*(1-GRID!$L$45))</f>
        <v>90600</v>
      </c>
      <c r="L202" s="5" cm="1">
        <f t="array" ref="L202">IF($I$2="Каникулы вместе",INDEX(GRID!$B$18:$U$29,MATCH(K$7,GRID!$A$18:$A$29,0),MATCH(1,($U$2=GRID!$B$1:$U$1)*(КАЛЕНДАРЬ!U22=GRID!$B$3:$U$3),0)),
INDEX(GRID!$B$18:$U$29,MATCH(K$7,GRID!$A$18:$A$29,0),MATCH(1,($U$2=GRID!$B$1:$U$1)*(КАЛЕНДАРЬ!U22=GRID!$B$3:$U$3),0))*(1-GRID!$L$45))</f>
        <v>95600</v>
      </c>
      <c r="M202" s="5" cm="1">
        <f t="array" ref="M202">IF($I$2="Каникулы вместе",INDEX(GRID!$B$4:$U$15,MATCH(M$7,GRID!$A$4:$A$15,0),MATCH(1,($U$2=GRID!$B$1:$U$1)*(КАЛЕНДАРЬ!U22=GRID!$B$3:$U$3),0)),
INDEX(GRID!$B$4:$U$15,MATCH(M$7,GRID!$A$4:$A$15,0),MATCH(1,($U$2=GRID!$B$1:$U$1)*(КАЛЕНДАРЬ!U22=GRID!$B$3:$U$3),0))*(1-GRID!$L$45))</f>
        <v>118300</v>
      </c>
      <c r="N202" s="5" cm="1">
        <f t="array" ref="N202">IF($I$2="Каникулы вместе",INDEX(GRID!$B$18:$U$29,MATCH(M$7,GRID!$A$18:$A$29,0),MATCH(1,($U$2=GRID!$B$1:$U$1)*(КАЛЕНДАРЬ!U22=GRID!$B$3:$U$3),0)),
INDEX(GRID!$B$18:$U$29,MATCH(M$7,GRID!$A$18:$A$29,0),MATCH(1,($U$2=GRID!$B$1:$U$1)*(КАЛЕНДАРЬ!U22=GRID!$B$3:$U$3),0))*(1-GRID!$L$45))</f>
        <v>123300</v>
      </c>
      <c r="O202" s="5" cm="1">
        <f t="array" ref="O202">IF($I$2="Каникулы вместе",INDEX(GRID!$B$4:$U$15,MATCH(O$7,GRID!$A$4:$A$15,0),MATCH(1,($U$2=GRID!$B$1:$U$1)*(КАЛЕНДАРЬ!U22=GRID!$B$3:$U$3),0)),
INDEX(GRID!$B$4:$U$15,MATCH(O$7,GRID!$A$4:$A$15,0),MATCH(1,($U$2=GRID!$B$1:$U$1)*(КАЛЕНДАРЬ!U22=GRID!$B$3:$U$3),0))*(1-GRID!$L$45))</f>
        <v>159400</v>
      </c>
      <c r="P202" s="5" cm="1">
        <f t="array" ref="P202">IF($I$2="Каникулы вместе",INDEX(GRID!$B$4:$U$15,MATCH(P$7,GRID!$A$4:$A$15,0),MATCH(1,($U$2=GRID!$B$1:$U$1)*(КАЛЕНДАРЬ!U22=GRID!$B$3:$U$3),0)),
INDEX(GRID!$B$4:$U$15,MATCH(P$7,GRID!$A$4:$A$15,0),MATCH(1,($U$2=GRID!$B$1:$U$1)*(КАЛЕНДАРЬ!U22=GRID!$B$3:$U$3),0))*(1-GRID!$L$45))</f>
        <v>208900</v>
      </c>
      <c r="Q202" s="5" cm="1">
        <f t="array" ref="Q202">IF($I$2="Каникулы вместе",INDEX(GRID!$B$4:$U$15,MATCH(Q$7,GRID!$A$4:$A$15,0),MATCH(1,($U$2=GRID!$B$1:$U$1)*(КАЛЕНДАРЬ!U22=GRID!$B$3:$U$3),0)),
INDEX(GRID!$B$4:$U$15,MATCH(Q$7,GRID!$A$4:$A$15,0),MATCH(1,($U$2=GRID!$B$1:$U$1)*(КАЛЕНДАРЬ!U22=GRID!$B$3:$U$3),0))*(1-GRID!$L$45))</f>
        <v>240900</v>
      </c>
      <c r="R202" s="5" cm="1">
        <f t="array" ref="R202">IF($I$2="Каникулы вместе",INDEX(GRID!$B$18:$U$29,MATCH(R$7,GRID!$A$18:$A$29,0),MATCH(1,($U$2=GRID!$B$1:$U$1)*(КАЛЕНДАРЬ!U22=GRID!$B$3:$U$3),0)),
INDEX(GRID!$B$18:$U$29,MATCH(R$7,GRID!$A$18:$A$29,0),MATCH(1,($U$2=GRID!$B$1:$U$1)*(КАЛЕНДАРЬ!U22=GRID!$B$3:$U$3),0))*(1-GRID!$L$45))</f>
        <v>275700</v>
      </c>
      <c r="S202" s="5">
        <f t="array" ref="S202">IF($I$2="Каникулы вместе",INDEX(GRID!$B$4:$U$15,MATCH(S$7,GRID!$A$4:$A$15,0),MATCH(1,($U$2=GRID!$B$1:$U$1)*(КАЛЕНДАРЬ!U22=GRID!$B$3:$U$3),0)),
INDEX(GRID!$B$4:$U$15,MATCH(S$7,GRID!$A$4:$A$15,0),MATCH(1,($U$2=GRID!$B$1:$U$1)*(КАЛЕНДАРЬ!U22=GRID!$B$3:$U$3),0))*(1-GRID!$L$41))</f>
        <v>736800</v>
      </c>
      <c r="T202" s="5">
        <f t="array" ref="T202">IF($I$2="Каникулы вместе",INDEX(GRID!$B$4:$U$15,MATCH(T$7,GRID!$A$4:$A$15,0),MATCH(1,($U$2=GRID!$B$1:$U$1)*(КАЛЕНДАРЬ!U22=GRID!$B$3:$U$3),0)),
INDEX(GRID!$B$4:$U$15,MATCH(T$7,GRID!$A$4:$A$15,0),MATCH(1,($U$2=GRID!$B$1:$U$1)*(КАЛЕНДАРЬ!U22=GRID!$B$3:$U$3),0))*(1-GRID!$L$41))</f>
        <v>912900</v>
      </c>
    </row>
    <row r="203" spans="1:20" hidden="1">
      <c r="A203" s="108" t="s">
        <v>11</v>
      </c>
      <c r="B203" s="109">
        <v>20</v>
      </c>
      <c r="C203" s="5" cm="1">
        <f t="array" ref="C203">IF($I$2="Каникулы вместе",INDEX(GRID!$B$4:$U$15,MATCH(C$7,GRID!$A$4:$A$15,0),MATCH(1,($U$2=GRID!$B$1:$U$1)*(КАЛЕНДАРЬ!U23=GRID!$B$3:$U$3),0)),
INDEX(GRID!$B$4:$U$15,MATCH(C$7,GRID!$A$4:$A$15,0),MATCH(1,($U$2=GRID!$B$1:$U$1)*(КАЛЕНДАРЬ!U23=GRID!$B$3:$U$3),0))*(1-GRID!$L$45))</f>
        <v>57300</v>
      </c>
      <c r="D203" s="5" cm="1">
        <f t="array" ref="D203">IF($I$2="Каникулы вместе",INDEX(GRID!$B$18:$U$29,MATCH(C$7,GRID!$A$18:$A$29,0),MATCH(1,($U$2=GRID!$B$1:$U$1)*(КАЛЕНДАРЬ!U23=GRID!$B$3:$U$3),0)),
INDEX(GRID!$B$18:$U$29,MATCH(C$7,GRID!$A$18:$A$29,0),MATCH(1,($U$2=GRID!$B$1:$U$1)*(КАЛЕНДАРЬ!U23=GRID!$B$3:$U$3),0))*(1-GRID!$L$45))</f>
        <v>62300</v>
      </c>
      <c r="E203" s="5" cm="1">
        <f t="array" ref="E203">IF($I$2="Каникулы вместе",INDEX(GRID!$B$4:$U$15,MATCH(E$7,GRID!$A$4:$A$15,0),MATCH(1,($U$2=GRID!$B$1:$U$1)*(КАЛЕНДАРЬ!U23=GRID!$B$3:$U$3),0)),
INDEX(GRID!$B$4:$U$15,MATCH(E$7,GRID!$A$4:$A$15,0),MATCH(1,($U$2=GRID!$B$1:$U$1)*(КАЛЕНДАРЬ!U23=GRID!$B$3:$U$3),0))*(1-GRID!$L$45))</f>
        <v>67400</v>
      </c>
      <c r="F203" s="5" cm="1">
        <f t="array" ref="F203">IF($I$2="Каникулы вместе",INDEX(GRID!$B$18:$U$29,MATCH(E$7,GRID!$A$18:$A$29,0),MATCH(1,($U$2=GRID!$B$1:$U$1)*(КАЛЕНДАРЬ!U23=GRID!$B$3:$U$3),0)),
INDEX(GRID!$B$18:$U$29,MATCH(E$7,GRID!$A$18:$A$29,0),MATCH(1,($U$2=GRID!$B$1:$U$1)*(КАЛЕНДАРЬ!U23=GRID!$B$3:$U$3),0))*(1-GRID!$L$45))</f>
        <v>72400</v>
      </c>
      <c r="G203" s="5" cm="1">
        <f t="array" ref="G203">IF($I$2="Каникулы вместе",INDEX(GRID!$B$4:$U$15,MATCH(G$7,GRID!$A$4:$A$15,0),MATCH(1,($U$2=GRID!$B$1:$U$1)*(КАЛЕНДАРЬ!U23=GRID!$B$3:$U$3),0)),
INDEX(GRID!$B$4:$U$15,MATCH(G$7,GRID!$A$4:$A$15,0),MATCH(1,($U$2=GRID!$B$1:$U$1)*(КАЛЕНДАРЬ!U23=GRID!$B$3:$U$3),0))*(1-GRID!$L$45))</f>
        <v>74800</v>
      </c>
      <c r="H203" s="5" cm="1">
        <f t="array" ref="H203">IF($I$2="Каникулы вместе",INDEX(GRID!$B$18:$U$29,MATCH(G$7,GRID!$A$18:$A$29,0),MATCH(1,($U$2=GRID!$B$1:$U$1)*(КАЛЕНДАРЬ!U23=GRID!$B$3:$U$3),0)),
INDEX(GRID!$B$18:$U$29,MATCH(G$7,GRID!$A$18:$A$29,0),MATCH(1,($U$2=GRID!$B$1:$U$1)*(КАЛЕНДАРЬ!U23=GRID!$B$3:$U$3),0))*(1-GRID!$L$45))</f>
        <v>79800</v>
      </c>
      <c r="I203" s="5" cm="1">
        <f t="array" ref="I203">IF($I$2="Каникулы вместе",INDEX(GRID!$B$4:$U$15,MATCH(I$7,GRID!$A$4:$A$15,0),MATCH(1,($U$2=GRID!$B$1:$U$1)*(КАЛЕНДАРЬ!U23=GRID!$B$3:$U$3),0)),
INDEX(GRID!$B$4:$U$15,MATCH(I$7,GRID!$A$4:$A$15,0),MATCH(1,($U$2=GRID!$B$1:$U$1)*(КАЛЕНДАРЬ!U23=GRID!$B$3:$U$3),0))*(1-GRID!$L$45))</f>
        <v>82500</v>
      </c>
      <c r="J203" s="5" cm="1">
        <f t="array" ref="J203">IF($I$2="Каникулы вместе",INDEX(GRID!$B$18:$U$29,MATCH(I$7,GRID!$A$18:$A$29,0),MATCH(1,($U$2=GRID!$B$1:$U$1)*(КАЛЕНДАРЬ!U23=GRID!$B$3:$U$3),0)),
INDEX(GRID!$B$18:$U$29,MATCH(I$7,GRID!$A$18:$A$29,0),MATCH(1,($U$2=GRID!$B$1:$U$1)*(КАЛЕНДАРЬ!U23=GRID!$B$3:$U$3),0))*(1-GRID!$L$45))</f>
        <v>87500</v>
      </c>
      <c r="K203" s="5" cm="1">
        <f t="array" ref="K203">IF($I$2="Каникулы вместе",INDEX(GRID!$B$4:$U$15,MATCH(K$7,GRID!$A$4:$A$15,0),MATCH(1,($U$2=GRID!$B$1:$U$1)*(КАЛЕНДАРЬ!U23=GRID!$B$3:$U$3),0)),
INDEX(GRID!$B$4:$U$15,MATCH(K$7,GRID!$A$4:$A$15,0),MATCH(1,($U$2=GRID!$B$1:$U$1)*(КАЛЕНДАРЬ!U23=GRID!$B$3:$U$3),0))*(1-GRID!$L$45))</f>
        <v>90600</v>
      </c>
      <c r="L203" s="5" cm="1">
        <f t="array" ref="L203">IF($I$2="Каникулы вместе",INDEX(GRID!$B$18:$U$29,MATCH(K$7,GRID!$A$18:$A$29,0),MATCH(1,($U$2=GRID!$B$1:$U$1)*(КАЛЕНДАРЬ!U23=GRID!$B$3:$U$3),0)),
INDEX(GRID!$B$18:$U$29,MATCH(K$7,GRID!$A$18:$A$29,0),MATCH(1,($U$2=GRID!$B$1:$U$1)*(КАЛЕНДАРЬ!U23=GRID!$B$3:$U$3),0))*(1-GRID!$L$45))</f>
        <v>95600</v>
      </c>
      <c r="M203" s="5" cm="1">
        <f t="array" ref="M203">IF($I$2="Каникулы вместе",INDEX(GRID!$B$4:$U$15,MATCH(M$7,GRID!$A$4:$A$15,0),MATCH(1,($U$2=GRID!$B$1:$U$1)*(КАЛЕНДАРЬ!U23=GRID!$B$3:$U$3),0)),
INDEX(GRID!$B$4:$U$15,MATCH(M$7,GRID!$A$4:$A$15,0),MATCH(1,($U$2=GRID!$B$1:$U$1)*(КАЛЕНДАРЬ!U23=GRID!$B$3:$U$3),0))*(1-GRID!$L$45))</f>
        <v>118300</v>
      </c>
      <c r="N203" s="5" cm="1">
        <f t="array" ref="N203">IF($I$2="Каникулы вместе",INDEX(GRID!$B$18:$U$29,MATCH(M$7,GRID!$A$18:$A$29,0),MATCH(1,($U$2=GRID!$B$1:$U$1)*(КАЛЕНДАРЬ!U23=GRID!$B$3:$U$3),0)),
INDEX(GRID!$B$18:$U$29,MATCH(M$7,GRID!$A$18:$A$29,0),MATCH(1,($U$2=GRID!$B$1:$U$1)*(КАЛЕНДАРЬ!U23=GRID!$B$3:$U$3),0))*(1-GRID!$L$45))</f>
        <v>123300</v>
      </c>
      <c r="O203" s="5" cm="1">
        <f t="array" ref="O203">IF($I$2="Каникулы вместе",INDEX(GRID!$B$4:$U$15,MATCH(O$7,GRID!$A$4:$A$15,0),MATCH(1,($U$2=GRID!$B$1:$U$1)*(КАЛЕНДАРЬ!U23=GRID!$B$3:$U$3),0)),
INDEX(GRID!$B$4:$U$15,MATCH(O$7,GRID!$A$4:$A$15,0),MATCH(1,($U$2=GRID!$B$1:$U$1)*(КАЛЕНДАРЬ!U23=GRID!$B$3:$U$3),0))*(1-GRID!$L$45))</f>
        <v>159400</v>
      </c>
      <c r="P203" s="5" cm="1">
        <f t="array" ref="P203">IF($I$2="Каникулы вместе",INDEX(GRID!$B$4:$U$15,MATCH(P$7,GRID!$A$4:$A$15,0),MATCH(1,($U$2=GRID!$B$1:$U$1)*(КАЛЕНДАРЬ!U23=GRID!$B$3:$U$3),0)),
INDEX(GRID!$B$4:$U$15,MATCH(P$7,GRID!$A$4:$A$15,0),MATCH(1,($U$2=GRID!$B$1:$U$1)*(КАЛЕНДАРЬ!U23=GRID!$B$3:$U$3),0))*(1-GRID!$L$45))</f>
        <v>208900</v>
      </c>
      <c r="Q203" s="5" cm="1">
        <f t="array" ref="Q203">IF($I$2="Каникулы вместе",INDEX(GRID!$B$4:$U$15,MATCH(Q$7,GRID!$A$4:$A$15,0),MATCH(1,($U$2=GRID!$B$1:$U$1)*(КАЛЕНДАРЬ!U23=GRID!$B$3:$U$3),0)),
INDEX(GRID!$B$4:$U$15,MATCH(Q$7,GRID!$A$4:$A$15,0),MATCH(1,($U$2=GRID!$B$1:$U$1)*(КАЛЕНДАРЬ!U23=GRID!$B$3:$U$3),0))*(1-GRID!$L$45))</f>
        <v>240900</v>
      </c>
      <c r="R203" s="5" cm="1">
        <f t="array" ref="R203">IF($I$2="Каникулы вместе",INDEX(GRID!$B$18:$U$29,MATCH(R$7,GRID!$A$18:$A$29,0),MATCH(1,($U$2=GRID!$B$1:$U$1)*(КАЛЕНДАРЬ!U23=GRID!$B$3:$U$3),0)),
INDEX(GRID!$B$18:$U$29,MATCH(R$7,GRID!$A$18:$A$29,0),MATCH(1,($U$2=GRID!$B$1:$U$1)*(КАЛЕНДАРЬ!U23=GRID!$B$3:$U$3),0))*(1-GRID!$L$45))</f>
        <v>275700</v>
      </c>
      <c r="S203" s="5">
        <f t="array" ref="S203">IF($I$2="Каникулы вместе",INDEX(GRID!$B$4:$U$15,MATCH(S$7,GRID!$A$4:$A$15,0),MATCH(1,($U$2=GRID!$B$1:$U$1)*(КАЛЕНДАРЬ!U23=GRID!$B$3:$U$3),0)),
INDEX(GRID!$B$4:$U$15,MATCH(S$7,GRID!$A$4:$A$15,0),MATCH(1,($U$2=GRID!$B$1:$U$1)*(КАЛЕНДАРЬ!U23=GRID!$B$3:$U$3),0))*(1-GRID!$L$41))</f>
        <v>736800</v>
      </c>
      <c r="T203" s="5">
        <f t="array" ref="T203">IF($I$2="Каникулы вместе",INDEX(GRID!$B$4:$U$15,MATCH(T$7,GRID!$A$4:$A$15,0),MATCH(1,($U$2=GRID!$B$1:$U$1)*(КАЛЕНДАРЬ!U23=GRID!$B$3:$U$3),0)),
INDEX(GRID!$B$4:$U$15,MATCH(T$7,GRID!$A$4:$A$15,0),MATCH(1,($U$2=GRID!$B$1:$U$1)*(КАЛЕНДАРЬ!U23=GRID!$B$3:$U$3),0))*(1-GRID!$L$41))</f>
        <v>912900</v>
      </c>
    </row>
    <row r="204" spans="1:20" hidden="1">
      <c r="A204" s="108" t="s">
        <v>12</v>
      </c>
      <c r="B204" s="109">
        <v>21</v>
      </c>
      <c r="C204" s="5" cm="1">
        <f t="array" ref="C204">IF($I$2="Каникулы вместе",INDEX(GRID!$B$4:$U$15,MATCH(C$7,GRID!$A$4:$A$15,0),MATCH(1,($U$2=GRID!$B$1:$U$1)*(КАЛЕНДАРЬ!U24=GRID!$B$3:$U$3),0)),
INDEX(GRID!$B$4:$U$15,MATCH(C$7,GRID!$A$4:$A$15,0),MATCH(1,($U$2=GRID!$B$1:$U$1)*(КАЛЕНДАРЬ!U24=GRID!$B$3:$U$3),0))*(1-GRID!$L$45))</f>
        <v>57300</v>
      </c>
      <c r="D204" s="5" cm="1">
        <f t="array" ref="D204">IF($I$2="Каникулы вместе",INDEX(GRID!$B$18:$U$29,MATCH(C$7,GRID!$A$18:$A$29,0),MATCH(1,($U$2=GRID!$B$1:$U$1)*(КАЛЕНДАРЬ!U24=GRID!$B$3:$U$3),0)),
INDEX(GRID!$B$18:$U$29,MATCH(C$7,GRID!$A$18:$A$29,0),MATCH(1,($U$2=GRID!$B$1:$U$1)*(КАЛЕНДАРЬ!U24=GRID!$B$3:$U$3),0))*(1-GRID!$L$45))</f>
        <v>62300</v>
      </c>
      <c r="E204" s="5" cm="1">
        <f t="array" ref="E204">IF($I$2="Каникулы вместе",INDEX(GRID!$B$4:$U$15,MATCH(E$7,GRID!$A$4:$A$15,0),MATCH(1,($U$2=GRID!$B$1:$U$1)*(КАЛЕНДАРЬ!U24=GRID!$B$3:$U$3),0)),
INDEX(GRID!$B$4:$U$15,MATCH(E$7,GRID!$A$4:$A$15,0),MATCH(1,($U$2=GRID!$B$1:$U$1)*(КАЛЕНДАРЬ!U24=GRID!$B$3:$U$3),0))*(1-GRID!$L$45))</f>
        <v>67400</v>
      </c>
      <c r="F204" s="5" cm="1">
        <f t="array" ref="F204">IF($I$2="Каникулы вместе",INDEX(GRID!$B$18:$U$29,MATCH(E$7,GRID!$A$18:$A$29,0),MATCH(1,($U$2=GRID!$B$1:$U$1)*(КАЛЕНДАРЬ!U24=GRID!$B$3:$U$3),0)),
INDEX(GRID!$B$18:$U$29,MATCH(E$7,GRID!$A$18:$A$29,0),MATCH(1,($U$2=GRID!$B$1:$U$1)*(КАЛЕНДАРЬ!U24=GRID!$B$3:$U$3),0))*(1-GRID!$L$45))</f>
        <v>72400</v>
      </c>
      <c r="G204" s="5" cm="1">
        <f t="array" ref="G204">IF($I$2="Каникулы вместе",INDEX(GRID!$B$4:$U$15,MATCH(G$7,GRID!$A$4:$A$15,0),MATCH(1,($U$2=GRID!$B$1:$U$1)*(КАЛЕНДАРЬ!U24=GRID!$B$3:$U$3),0)),
INDEX(GRID!$B$4:$U$15,MATCH(G$7,GRID!$A$4:$A$15,0),MATCH(1,($U$2=GRID!$B$1:$U$1)*(КАЛЕНДАРЬ!U24=GRID!$B$3:$U$3),0))*(1-GRID!$L$45))</f>
        <v>74800</v>
      </c>
      <c r="H204" s="5" cm="1">
        <f t="array" ref="H204">IF($I$2="Каникулы вместе",INDEX(GRID!$B$18:$U$29,MATCH(G$7,GRID!$A$18:$A$29,0),MATCH(1,($U$2=GRID!$B$1:$U$1)*(КАЛЕНДАРЬ!U24=GRID!$B$3:$U$3),0)),
INDEX(GRID!$B$18:$U$29,MATCH(G$7,GRID!$A$18:$A$29,0),MATCH(1,($U$2=GRID!$B$1:$U$1)*(КАЛЕНДАРЬ!U24=GRID!$B$3:$U$3),0))*(1-GRID!$L$45))</f>
        <v>79800</v>
      </c>
      <c r="I204" s="5" cm="1">
        <f t="array" ref="I204">IF($I$2="Каникулы вместе",INDEX(GRID!$B$4:$U$15,MATCH(I$7,GRID!$A$4:$A$15,0),MATCH(1,($U$2=GRID!$B$1:$U$1)*(КАЛЕНДАРЬ!U24=GRID!$B$3:$U$3),0)),
INDEX(GRID!$B$4:$U$15,MATCH(I$7,GRID!$A$4:$A$15,0),MATCH(1,($U$2=GRID!$B$1:$U$1)*(КАЛЕНДАРЬ!U24=GRID!$B$3:$U$3),0))*(1-GRID!$L$45))</f>
        <v>82500</v>
      </c>
      <c r="J204" s="5" cm="1">
        <f t="array" ref="J204">IF($I$2="Каникулы вместе",INDEX(GRID!$B$18:$U$29,MATCH(I$7,GRID!$A$18:$A$29,0),MATCH(1,($U$2=GRID!$B$1:$U$1)*(КАЛЕНДАРЬ!U24=GRID!$B$3:$U$3),0)),
INDEX(GRID!$B$18:$U$29,MATCH(I$7,GRID!$A$18:$A$29,0),MATCH(1,($U$2=GRID!$B$1:$U$1)*(КАЛЕНДАРЬ!U24=GRID!$B$3:$U$3),0))*(1-GRID!$L$45))</f>
        <v>87500</v>
      </c>
      <c r="K204" s="5" cm="1">
        <f t="array" ref="K204">IF($I$2="Каникулы вместе",INDEX(GRID!$B$4:$U$15,MATCH(K$7,GRID!$A$4:$A$15,0),MATCH(1,($U$2=GRID!$B$1:$U$1)*(КАЛЕНДАРЬ!U24=GRID!$B$3:$U$3),0)),
INDEX(GRID!$B$4:$U$15,MATCH(K$7,GRID!$A$4:$A$15,0),MATCH(1,($U$2=GRID!$B$1:$U$1)*(КАЛЕНДАРЬ!U24=GRID!$B$3:$U$3),0))*(1-GRID!$L$45))</f>
        <v>90600</v>
      </c>
      <c r="L204" s="5" cm="1">
        <f t="array" ref="L204">IF($I$2="Каникулы вместе",INDEX(GRID!$B$18:$U$29,MATCH(K$7,GRID!$A$18:$A$29,0),MATCH(1,($U$2=GRID!$B$1:$U$1)*(КАЛЕНДАРЬ!U24=GRID!$B$3:$U$3),0)),
INDEX(GRID!$B$18:$U$29,MATCH(K$7,GRID!$A$18:$A$29,0),MATCH(1,($U$2=GRID!$B$1:$U$1)*(КАЛЕНДАРЬ!U24=GRID!$B$3:$U$3),0))*(1-GRID!$L$45))</f>
        <v>95600</v>
      </c>
      <c r="M204" s="5" cm="1">
        <f t="array" ref="M204">IF($I$2="Каникулы вместе",INDEX(GRID!$B$4:$U$15,MATCH(M$7,GRID!$A$4:$A$15,0),MATCH(1,($U$2=GRID!$B$1:$U$1)*(КАЛЕНДАРЬ!U24=GRID!$B$3:$U$3),0)),
INDEX(GRID!$B$4:$U$15,MATCH(M$7,GRID!$A$4:$A$15,0),MATCH(1,($U$2=GRID!$B$1:$U$1)*(КАЛЕНДАРЬ!U24=GRID!$B$3:$U$3),0))*(1-GRID!$L$45))</f>
        <v>118300</v>
      </c>
      <c r="N204" s="5" cm="1">
        <f t="array" ref="N204">IF($I$2="Каникулы вместе",INDEX(GRID!$B$18:$U$29,MATCH(M$7,GRID!$A$18:$A$29,0),MATCH(1,($U$2=GRID!$B$1:$U$1)*(КАЛЕНДАРЬ!U24=GRID!$B$3:$U$3),0)),
INDEX(GRID!$B$18:$U$29,MATCH(M$7,GRID!$A$18:$A$29,0),MATCH(1,($U$2=GRID!$B$1:$U$1)*(КАЛЕНДАРЬ!U24=GRID!$B$3:$U$3),0))*(1-GRID!$L$45))</f>
        <v>123300</v>
      </c>
      <c r="O204" s="5" cm="1">
        <f t="array" ref="O204">IF($I$2="Каникулы вместе",INDEX(GRID!$B$4:$U$15,MATCH(O$7,GRID!$A$4:$A$15,0),MATCH(1,($U$2=GRID!$B$1:$U$1)*(КАЛЕНДАРЬ!U24=GRID!$B$3:$U$3),0)),
INDEX(GRID!$B$4:$U$15,MATCH(O$7,GRID!$A$4:$A$15,0),MATCH(1,($U$2=GRID!$B$1:$U$1)*(КАЛЕНДАРЬ!U24=GRID!$B$3:$U$3),0))*(1-GRID!$L$45))</f>
        <v>159400</v>
      </c>
      <c r="P204" s="5" cm="1">
        <f t="array" ref="P204">IF($I$2="Каникулы вместе",INDEX(GRID!$B$4:$U$15,MATCH(P$7,GRID!$A$4:$A$15,0),MATCH(1,($U$2=GRID!$B$1:$U$1)*(КАЛЕНДАРЬ!U24=GRID!$B$3:$U$3),0)),
INDEX(GRID!$B$4:$U$15,MATCH(P$7,GRID!$A$4:$A$15,0),MATCH(1,($U$2=GRID!$B$1:$U$1)*(КАЛЕНДАРЬ!U24=GRID!$B$3:$U$3),0))*(1-GRID!$L$45))</f>
        <v>208900</v>
      </c>
      <c r="Q204" s="5" cm="1">
        <f t="array" ref="Q204">IF($I$2="Каникулы вместе",INDEX(GRID!$B$4:$U$15,MATCH(Q$7,GRID!$A$4:$A$15,0),MATCH(1,($U$2=GRID!$B$1:$U$1)*(КАЛЕНДАРЬ!U24=GRID!$B$3:$U$3),0)),
INDEX(GRID!$B$4:$U$15,MATCH(Q$7,GRID!$A$4:$A$15,0),MATCH(1,($U$2=GRID!$B$1:$U$1)*(КАЛЕНДАРЬ!U24=GRID!$B$3:$U$3),0))*(1-GRID!$L$45))</f>
        <v>240900</v>
      </c>
      <c r="R204" s="5" cm="1">
        <f t="array" ref="R204">IF($I$2="Каникулы вместе",INDEX(GRID!$B$18:$U$29,MATCH(R$7,GRID!$A$18:$A$29,0),MATCH(1,($U$2=GRID!$B$1:$U$1)*(КАЛЕНДАРЬ!U24=GRID!$B$3:$U$3),0)),
INDEX(GRID!$B$18:$U$29,MATCH(R$7,GRID!$A$18:$A$29,0),MATCH(1,($U$2=GRID!$B$1:$U$1)*(КАЛЕНДАРЬ!U24=GRID!$B$3:$U$3),0))*(1-GRID!$L$45))</f>
        <v>275700</v>
      </c>
      <c r="S204" s="5">
        <f t="array" ref="S204">IF($I$2="Каникулы вместе",INDEX(GRID!$B$4:$U$15,MATCH(S$7,GRID!$A$4:$A$15,0),MATCH(1,($U$2=GRID!$B$1:$U$1)*(КАЛЕНДАРЬ!U24=GRID!$B$3:$U$3),0)),
INDEX(GRID!$B$4:$U$15,MATCH(S$7,GRID!$A$4:$A$15,0),MATCH(1,($U$2=GRID!$B$1:$U$1)*(КАЛЕНДАРЬ!U24=GRID!$B$3:$U$3),0))*(1-GRID!$L$41))</f>
        <v>736800</v>
      </c>
      <c r="T204" s="5">
        <f t="array" ref="T204">IF($I$2="Каникулы вместе",INDEX(GRID!$B$4:$U$15,MATCH(T$7,GRID!$A$4:$A$15,0),MATCH(1,($U$2=GRID!$B$1:$U$1)*(КАЛЕНДАРЬ!U24=GRID!$B$3:$U$3),0)),
INDEX(GRID!$B$4:$U$15,MATCH(T$7,GRID!$A$4:$A$15,0),MATCH(1,($U$2=GRID!$B$1:$U$1)*(КАЛЕНДАРЬ!U24=GRID!$B$3:$U$3),0))*(1-GRID!$L$41))</f>
        <v>912900</v>
      </c>
    </row>
    <row r="205" spans="1:20" hidden="1">
      <c r="A205" s="108" t="s">
        <v>13</v>
      </c>
      <c r="B205" s="109">
        <v>22</v>
      </c>
      <c r="C205" s="5" cm="1">
        <f t="array" ref="C205">IF($I$2="Каникулы вместе",INDEX(GRID!$B$4:$U$15,MATCH(C$7,GRID!$A$4:$A$15,0),MATCH(1,($U$2=GRID!$B$1:$U$1)*(КАЛЕНДАРЬ!U25=GRID!$B$3:$U$3),0)),
INDEX(GRID!$B$4:$U$15,MATCH(C$7,GRID!$A$4:$A$15,0),MATCH(1,($U$2=GRID!$B$1:$U$1)*(КАЛЕНДАРЬ!U25=GRID!$B$3:$U$3),0))*(1-GRID!$L$45))</f>
        <v>57300</v>
      </c>
      <c r="D205" s="5" cm="1">
        <f t="array" ref="D205">IF($I$2="Каникулы вместе",INDEX(GRID!$B$18:$U$29,MATCH(C$7,GRID!$A$18:$A$29,0),MATCH(1,($U$2=GRID!$B$1:$U$1)*(КАЛЕНДАРЬ!U25=GRID!$B$3:$U$3),0)),
INDEX(GRID!$B$18:$U$29,MATCH(C$7,GRID!$A$18:$A$29,0),MATCH(1,($U$2=GRID!$B$1:$U$1)*(КАЛЕНДАРЬ!U25=GRID!$B$3:$U$3),0))*(1-GRID!$L$45))</f>
        <v>62300</v>
      </c>
      <c r="E205" s="5" cm="1">
        <f t="array" ref="E205">IF($I$2="Каникулы вместе",INDEX(GRID!$B$4:$U$15,MATCH(E$7,GRID!$A$4:$A$15,0),MATCH(1,($U$2=GRID!$B$1:$U$1)*(КАЛЕНДАРЬ!U25=GRID!$B$3:$U$3),0)),
INDEX(GRID!$B$4:$U$15,MATCH(E$7,GRID!$A$4:$A$15,0),MATCH(1,($U$2=GRID!$B$1:$U$1)*(КАЛЕНДАРЬ!U25=GRID!$B$3:$U$3),0))*(1-GRID!$L$45))</f>
        <v>67400</v>
      </c>
      <c r="F205" s="5" cm="1">
        <f t="array" ref="F205">IF($I$2="Каникулы вместе",INDEX(GRID!$B$18:$U$29,MATCH(E$7,GRID!$A$18:$A$29,0),MATCH(1,($U$2=GRID!$B$1:$U$1)*(КАЛЕНДАРЬ!U25=GRID!$B$3:$U$3),0)),
INDEX(GRID!$B$18:$U$29,MATCH(E$7,GRID!$A$18:$A$29,0),MATCH(1,($U$2=GRID!$B$1:$U$1)*(КАЛЕНДАРЬ!U25=GRID!$B$3:$U$3),0))*(1-GRID!$L$45))</f>
        <v>72400</v>
      </c>
      <c r="G205" s="5" cm="1">
        <f t="array" ref="G205">IF($I$2="Каникулы вместе",INDEX(GRID!$B$4:$U$15,MATCH(G$7,GRID!$A$4:$A$15,0),MATCH(1,($U$2=GRID!$B$1:$U$1)*(КАЛЕНДАРЬ!U25=GRID!$B$3:$U$3),0)),
INDEX(GRID!$B$4:$U$15,MATCH(G$7,GRID!$A$4:$A$15,0),MATCH(1,($U$2=GRID!$B$1:$U$1)*(КАЛЕНДАРЬ!U25=GRID!$B$3:$U$3),0))*(1-GRID!$L$45))</f>
        <v>74800</v>
      </c>
      <c r="H205" s="5" cm="1">
        <f t="array" ref="H205">IF($I$2="Каникулы вместе",INDEX(GRID!$B$18:$U$29,MATCH(G$7,GRID!$A$18:$A$29,0),MATCH(1,($U$2=GRID!$B$1:$U$1)*(КАЛЕНДАРЬ!U25=GRID!$B$3:$U$3),0)),
INDEX(GRID!$B$18:$U$29,MATCH(G$7,GRID!$A$18:$A$29,0),MATCH(1,($U$2=GRID!$B$1:$U$1)*(КАЛЕНДАРЬ!U25=GRID!$B$3:$U$3),0))*(1-GRID!$L$45))</f>
        <v>79800</v>
      </c>
      <c r="I205" s="5" cm="1">
        <f t="array" ref="I205">IF($I$2="Каникулы вместе",INDEX(GRID!$B$4:$U$15,MATCH(I$7,GRID!$A$4:$A$15,0),MATCH(1,($U$2=GRID!$B$1:$U$1)*(КАЛЕНДАРЬ!U25=GRID!$B$3:$U$3),0)),
INDEX(GRID!$B$4:$U$15,MATCH(I$7,GRID!$A$4:$A$15,0),MATCH(1,($U$2=GRID!$B$1:$U$1)*(КАЛЕНДАРЬ!U25=GRID!$B$3:$U$3),0))*(1-GRID!$L$45))</f>
        <v>82500</v>
      </c>
      <c r="J205" s="5" cm="1">
        <f t="array" ref="J205">IF($I$2="Каникулы вместе",INDEX(GRID!$B$18:$U$29,MATCH(I$7,GRID!$A$18:$A$29,0),MATCH(1,($U$2=GRID!$B$1:$U$1)*(КАЛЕНДАРЬ!U25=GRID!$B$3:$U$3),0)),
INDEX(GRID!$B$18:$U$29,MATCH(I$7,GRID!$A$18:$A$29,0),MATCH(1,($U$2=GRID!$B$1:$U$1)*(КАЛЕНДАРЬ!U25=GRID!$B$3:$U$3),0))*(1-GRID!$L$45))</f>
        <v>87500</v>
      </c>
      <c r="K205" s="5" cm="1">
        <f t="array" ref="K205">IF($I$2="Каникулы вместе",INDEX(GRID!$B$4:$U$15,MATCH(K$7,GRID!$A$4:$A$15,0),MATCH(1,($U$2=GRID!$B$1:$U$1)*(КАЛЕНДАРЬ!U25=GRID!$B$3:$U$3),0)),
INDEX(GRID!$B$4:$U$15,MATCH(K$7,GRID!$A$4:$A$15,0),MATCH(1,($U$2=GRID!$B$1:$U$1)*(КАЛЕНДАРЬ!U25=GRID!$B$3:$U$3),0))*(1-GRID!$L$45))</f>
        <v>90600</v>
      </c>
      <c r="L205" s="5" cm="1">
        <f t="array" ref="L205">IF($I$2="Каникулы вместе",INDEX(GRID!$B$18:$U$29,MATCH(K$7,GRID!$A$18:$A$29,0),MATCH(1,($U$2=GRID!$B$1:$U$1)*(КАЛЕНДАРЬ!U25=GRID!$B$3:$U$3),0)),
INDEX(GRID!$B$18:$U$29,MATCH(K$7,GRID!$A$18:$A$29,0),MATCH(1,($U$2=GRID!$B$1:$U$1)*(КАЛЕНДАРЬ!U25=GRID!$B$3:$U$3),0))*(1-GRID!$L$45))</f>
        <v>95600</v>
      </c>
      <c r="M205" s="5" cm="1">
        <f t="array" ref="M205">IF($I$2="Каникулы вместе",INDEX(GRID!$B$4:$U$15,MATCH(M$7,GRID!$A$4:$A$15,0),MATCH(1,($U$2=GRID!$B$1:$U$1)*(КАЛЕНДАРЬ!U25=GRID!$B$3:$U$3),0)),
INDEX(GRID!$B$4:$U$15,MATCH(M$7,GRID!$A$4:$A$15,0),MATCH(1,($U$2=GRID!$B$1:$U$1)*(КАЛЕНДАРЬ!U25=GRID!$B$3:$U$3),0))*(1-GRID!$L$45))</f>
        <v>118300</v>
      </c>
      <c r="N205" s="5" cm="1">
        <f t="array" ref="N205">IF($I$2="Каникулы вместе",INDEX(GRID!$B$18:$U$29,MATCH(M$7,GRID!$A$18:$A$29,0),MATCH(1,($U$2=GRID!$B$1:$U$1)*(КАЛЕНДАРЬ!U25=GRID!$B$3:$U$3),0)),
INDEX(GRID!$B$18:$U$29,MATCH(M$7,GRID!$A$18:$A$29,0),MATCH(1,($U$2=GRID!$B$1:$U$1)*(КАЛЕНДАРЬ!U25=GRID!$B$3:$U$3),0))*(1-GRID!$L$45))</f>
        <v>123300</v>
      </c>
      <c r="O205" s="5" cm="1">
        <f t="array" ref="O205">IF($I$2="Каникулы вместе",INDEX(GRID!$B$4:$U$15,MATCH(O$7,GRID!$A$4:$A$15,0),MATCH(1,($U$2=GRID!$B$1:$U$1)*(КАЛЕНДАРЬ!U25=GRID!$B$3:$U$3),0)),
INDEX(GRID!$B$4:$U$15,MATCH(O$7,GRID!$A$4:$A$15,0),MATCH(1,($U$2=GRID!$B$1:$U$1)*(КАЛЕНДАРЬ!U25=GRID!$B$3:$U$3),0))*(1-GRID!$L$45))</f>
        <v>159400</v>
      </c>
      <c r="P205" s="5" cm="1">
        <f t="array" ref="P205">IF($I$2="Каникулы вместе",INDEX(GRID!$B$4:$U$15,MATCH(P$7,GRID!$A$4:$A$15,0),MATCH(1,($U$2=GRID!$B$1:$U$1)*(КАЛЕНДАРЬ!U25=GRID!$B$3:$U$3),0)),
INDEX(GRID!$B$4:$U$15,MATCH(P$7,GRID!$A$4:$A$15,0),MATCH(1,($U$2=GRID!$B$1:$U$1)*(КАЛЕНДАРЬ!U25=GRID!$B$3:$U$3),0))*(1-GRID!$L$45))</f>
        <v>208900</v>
      </c>
      <c r="Q205" s="5" cm="1">
        <f t="array" ref="Q205">IF($I$2="Каникулы вместе",INDEX(GRID!$B$4:$U$15,MATCH(Q$7,GRID!$A$4:$A$15,0),MATCH(1,($U$2=GRID!$B$1:$U$1)*(КАЛЕНДАРЬ!U25=GRID!$B$3:$U$3),0)),
INDEX(GRID!$B$4:$U$15,MATCH(Q$7,GRID!$A$4:$A$15,0),MATCH(1,($U$2=GRID!$B$1:$U$1)*(КАЛЕНДАРЬ!U25=GRID!$B$3:$U$3),0))*(1-GRID!$L$45))</f>
        <v>240900</v>
      </c>
      <c r="R205" s="5" cm="1">
        <f t="array" ref="R205">IF($I$2="Каникулы вместе",INDEX(GRID!$B$18:$U$29,MATCH(R$7,GRID!$A$18:$A$29,0),MATCH(1,($U$2=GRID!$B$1:$U$1)*(КАЛЕНДАРЬ!U25=GRID!$B$3:$U$3),0)),
INDEX(GRID!$B$18:$U$29,MATCH(R$7,GRID!$A$18:$A$29,0),MATCH(1,($U$2=GRID!$B$1:$U$1)*(КАЛЕНДАРЬ!U25=GRID!$B$3:$U$3),0))*(1-GRID!$L$45))</f>
        <v>275700</v>
      </c>
      <c r="S205" s="5">
        <f t="array" ref="S205">IF($I$2="Каникулы вместе",INDEX(GRID!$B$4:$U$15,MATCH(S$7,GRID!$A$4:$A$15,0),MATCH(1,($U$2=GRID!$B$1:$U$1)*(КАЛЕНДАРЬ!U25=GRID!$B$3:$U$3),0)),
INDEX(GRID!$B$4:$U$15,MATCH(S$7,GRID!$A$4:$A$15,0),MATCH(1,($U$2=GRID!$B$1:$U$1)*(КАЛЕНДАРЬ!U25=GRID!$B$3:$U$3),0))*(1-GRID!$L$41))</f>
        <v>736800</v>
      </c>
      <c r="T205" s="5">
        <f t="array" ref="T205">IF($I$2="Каникулы вместе",INDEX(GRID!$B$4:$U$15,MATCH(T$7,GRID!$A$4:$A$15,0),MATCH(1,($U$2=GRID!$B$1:$U$1)*(КАЛЕНДАРЬ!U25=GRID!$B$3:$U$3),0)),
INDEX(GRID!$B$4:$U$15,MATCH(T$7,GRID!$A$4:$A$15,0),MATCH(1,($U$2=GRID!$B$1:$U$1)*(КАЛЕНДАРЬ!U25=GRID!$B$3:$U$3),0))*(1-GRID!$L$41))</f>
        <v>912900</v>
      </c>
    </row>
    <row r="206" spans="1:20" hidden="1">
      <c r="A206" s="108" t="s">
        <v>14</v>
      </c>
      <c r="B206" s="109">
        <v>23</v>
      </c>
      <c r="C206" s="5" cm="1">
        <f t="array" ref="C206">IF($I$2="Каникулы вместе",INDEX(GRID!$B$4:$U$15,MATCH(C$7,GRID!$A$4:$A$15,0),MATCH(1,($U$2=GRID!$B$1:$U$1)*(КАЛЕНДАРЬ!U26=GRID!$B$3:$U$3),0)),
INDEX(GRID!$B$4:$U$15,MATCH(C$7,GRID!$A$4:$A$15,0),MATCH(1,($U$2=GRID!$B$1:$U$1)*(КАЛЕНДАРЬ!U26=GRID!$B$3:$U$3),0))*(1-GRID!$L$45))</f>
        <v>57300</v>
      </c>
      <c r="D206" s="5" cm="1">
        <f t="array" ref="D206">IF($I$2="Каникулы вместе",INDEX(GRID!$B$18:$U$29,MATCH(C$7,GRID!$A$18:$A$29,0),MATCH(1,($U$2=GRID!$B$1:$U$1)*(КАЛЕНДАРЬ!U26=GRID!$B$3:$U$3),0)),
INDEX(GRID!$B$18:$U$29,MATCH(C$7,GRID!$A$18:$A$29,0),MATCH(1,($U$2=GRID!$B$1:$U$1)*(КАЛЕНДАРЬ!U26=GRID!$B$3:$U$3),0))*(1-GRID!$L$45))</f>
        <v>62300</v>
      </c>
      <c r="E206" s="5" cm="1">
        <f t="array" ref="E206">IF($I$2="Каникулы вместе",INDEX(GRID!$B$4:$U$15,MATCH(E$7,GRID!$A$4:$A$15,0),MATCH(1,($U$2=GRID!$B$1:$U$1)*(КАЛЕНДАРЬ!U26=GRID!$B$3:$U$3),0)),
INDEX(GRID!$B$4:$U$15,MATCH(E$7,GRID!$A$4:$A$15,0),MATCH(1,($U$2=GRID!$B$1:$U$1)*(КАЛЕНДАРЬ!U26=GRID!$B$3:$U$3),0))*(1-GRID!$L$45))</f>
        <v>67400</v>
      </c>
      <c r="F206" s="5" cm="1">
        <f t="array" ref="F206">IF($I$2="Каникулы вместе",INDEX(GRID!$B$18:$U$29,MATCH(E$7,GRID!$A$18:$A$29,0),MATCH(1,($U$2=GRID!$B$1:$U$1)*(КАЛЕНДАРЬ!U26=GRID!$B$3:$U$3),0)),
INDEX(GRID!$B$18:$U$29,MATCH(E$7,GRID!$A$18:$A$29,0),MATCH(1,($U$2=GRID!$B$1:$U$1)*(КАЛЕНДАРЬ!U26=GRID!$B$3:$U$3),0))*(1-GRID!$L$45))</f>
        <v>72400</v>
      </c>
      <c r="G206" s="5" cm="1">
        <f t="array" ref="G206">IF($I$2="Каникулы вместе",INDEX(GRID!$B$4:$U$15,MATCH(G$7,GRID!$A$4:$A$15,0),MATCH(1,($U$2=GRID!$B$1:$U$1)*(КАЛЕНДАРЬ!U26=GRID!$B$3:$U$3),0)),
INDEX(GRID!$B$4:$U$15,MATCH(G$7,GRID!$A$4:$A$15,0),MATCH(1,($U$2=GRID!$B$1:$U$1)*(КАЛЕНДАРЬ!U26=GRID!$B$3:$U$3),0))*(1-GRID!$L$45))</f>
        <v>74800</v>
      </c>
      <c r="H206" s="5" cm="1">
        <f t="array" ref="H206">IF($I$2="Каникулы вместе",INDEX(GRID!$B$18:$U$29,MATCH(G$7,GRID!$A$18:$A$29,0),MATCH(1,($U$2=GRID!$B$1:$U$1)*(КАЛЕНДАРЬ!U26=GRID!$B$3:$U$3),0)),
INDEX(GRID!$B$18:$U$29,MATCH(G$7,GRID!$A$18:$A$29,0),MATCH(1,($U$2=GRID!$B$1:$U$1)*(КАЛЕНДАРЬ!U26=GRID!$B$3:$U$3),0))*(1-GRID!$L$45))</f>
        <v>79800</v>
      </c>
      <c r="I206" s="5" cm="1">
        <f t="array" ref="I206">IF($I$2="Каникулы вместе",INDEX(GRID!$B$4:$U$15,MATCH(I$7,GRID!$A$4:$A$15,0),MATCH(1,($U$2=GRID!$B$1:$U$1)*(КАЛЕНДАРЬ!U26=GRID!$B$3:$U$3),0)),
INDEX(GRID!$B$4:$U$15,MATCH(I$7,GRID!$A$4:$A$15,0),MATCH(1,($U$2=GRID!$B$1:$U$1)*(КАЛЕНДАРЬ!U26=GRID!$B$3:$U$3),0))*(1-GRID!$L$45))</f>
        <v>82500</v>
      </c>
      <c r="J206" s="5" cm="1">
        <f t="array" ref="J206">IF($I$2="Каникулы вместе",INDEX(GRID!$B$18:$U$29,MATCH(I$7,GRID!$A$18:$A$29,0),MATCH(1,($U$2=GRID!$B$1:$U$1)*(КАЛЕНДАРЬ!U26=GRID!$B$3:$U$3),0)),
INDEX(GRID!$B$18:$U$29,MATCH(I$7,GRID!$A$18:$A$29,0),MATCH(1,($U$2=GRID!$B$1:$U$1)*(КАЛЕНДАРЬ!U26=GRID!$B$3:$U$3),0))*(1-GRID!$L$45))</f>
        <v>87500</v>
      </c>
      <c r="K206" s="5" cm="1">
        <f t="array" ref="K206">IF($I$2="Каникулы вместе",INDEX(GRID!$B$4:$U$15,MATCH(K$7,GRID!$A$4:$A$15,0),MATCH(1,($U$2=GRID!$B$1:$U$1)*(КАЛЕНДАРЬ!U26=GRID!$B$3:$U$3),0)),
INDEX(GRID!$B$4:$U$15,MATCH(K$7,GRID!$A$4:$A$15,0),MATCH(1,($U$2=GRID!$B$1:$U$1)*(КАЛЕНДАРЬ!U26=GRID!$B$3:$U$3),0))*(1-GRID!$L$45))</f>
        <v>90600</v>
      </c>
      <c r="L206" s="5" cm="1">
        <f t="array" ref="L206">IF($I$2="Каникулы вместе",INDEX(GRID!$B$18:$U$29,MATCH(K$7,GRID!$A$18:$A$29,0),MATCH(1,($U$2=GRID!$B$1:$U$1)*(КАЛЕНДАРЬ!U26=GRID!$B$3:$U$3),0)),
INDEX(GRID!$B$18:$U$29,MATCH(K$7,GRID!$A$18:$A$29,0),MATCH(1,($U$2=GRID!$B$1:$U$1)*(КАЛЕНДАРЬ!U26=GRID!$B$3:$U$3),0))*(1-GRID!$L$45))</f>
        <v>95600</v>
      </c>
      <c r="M206" s="5" cm="1">
        <f t="array" ref="M206">IF($I$2="Каникулы вместе",INDEX(GRID!$B$4:$U$15,MATCH(M$7,GRID!$A$4:$A$15,0),MATCH(1,($U$2=GRID!$B$1:$U$1)*(КАЛЕНДАРЬ!U26=GRID!$B$3:$U$3),0)),
INDEX(GRID!$B$4:$U$15,MATCH(M$7,GRID!$A$4:$A$15,0),MATCH(1,($U$2=GRID!$B$1:$U$1)*(КАЛЕНДАРЬ!U26=GRID!$B$3:$U$3),0))*(1-GRID!$L$45))</f>
        <v>118300</v>
      </c>
      <c r="N206" s="5" cm="1">
        <f t="array" ref="N206">IF($I$2="Каникулы вместе",INDEX(GRID!$B$18:$U$29,MATCH(M$7,GRID!$A$18:$A$29,0),MATCH(1,($U$2=GRID!$B$1:$U$1)*(КАЛЕНДАРЬ!U26=GRID!$B$3:$U$3),0)),
INDEX(GRID!$B$18:$U$29,MATCH(M$7,GRID!$A$18:$A$29,0),MATCH(1,($U$2=GRID!$B$1:$U$1)*(КАЛЕНДАРЬ!U26=GRID!$B$3:$U$3),0))*(1-GRID!$L$45))</f>
        <v>123300</v>
      </c>
      <c r="O206" s="5" cm="1">
        <f t="array" ref="O206">IF($I$2="Каникулы вместе",INDEX(GRID!$B$4:$U$15,MATCH(O$7,GRID!$A$4:$A$15,0),MATCH(1,($U$2=GRID!$B$1:$U$1)*(КАЛЕНДАРЬ!U26=GRID!$B$3:$U$3),0)),
INDEX(GRID!$B$4:$U$15,MATCH(O$7,GRID!$A$4:$A$15,0),MATCH(1,($U$2=GRID!$B$1:$U$1)*(КАЛЕНДАРЬ!U26=GRID!$B$3:$U$3),0))*(1-GRID!$L$45))</f>
        <v>159400</v>
      </c>
      <c r="P206" s="5" cm="1">
        <f t="array" ref="P206">IF($I$2="Каникулы вместе",INDEX(GRID!$B$4:$U$15,MATCH(P$7,GRID!$A$4:$A$15,0),MATCH(1,($U$2=GRID!$B$1:$U$1)*(КАЛЕНДАРЬ!U26=GRID!$B$3:$U$3),0)),
INDEX(GRID!$B$4:$U$15,MATCH(P$7,GRID!$A$4:$A$15,0),MATCH(1,($U$2=GRID!$B$1:$U$1)*(КАЛЕНДАРЬ!U26=GRID!$B$3:$U$3),0))*(1-GRID!$L$45))</f>
        <v>208900</v>
      </c>
      <c r="Q206" s="5" cm="1">
        <f t="array" ref="Q206">IF($I$2="Каникулы вместе",INDEX(GRID!$B$4:$U$15,MATCH(Q$7,GRID!$A$4:$A$15,0),MATCH(1,($U$2=GRID!$B$1:$U$1)*(КАЛЕНДАРЬ!U26=GRID!$B$3:$U$3),0)),
INDEX(GRID!$B$4:$U$15,MATCH(Q$7,GRID!$A$4:$A$15,0),MATCH(1,($U$2=GRID!$B$1:$U$1)*(КАЛЕНДАРЬ!U26=GRID!$B$3:$U$3),0))*(1-GRID!$L$45))</f>
        <v>240900</v>
      </c>
      <c r="R206" s="5" cm="1">
        <f t="array" ref="R206">IF($I$2="Каникулы вместе",INDEX(GRID!$B$18:$U$29,MATCH(R$7,GRID!$A$18:$A$29,0),MATCH(1,($U$2=GRID!$B$1:$U$1)*(КАЛЕНДАРЬ!U26=GRID!$B$3:$U$3),0)),
INDEX(GRID!$B$18:$U$29,MATCH(R$7,GRID!$A$18:$A$29,0),MATCH(1,($U$2=GRID!$B$1:$U$1)*(КАЛЕНДАРЬ!U26=GRID!$B$3:$U$3),0))*(1-GRID!$L$45))</f>
        <v>275700</v>
      </c>
      <c r="S206" s="5">
        <f t="array" ref="S206">IF($I$2="Каникулы вместе",INDEX(GRID!$B$4:$U$15,MATCH(S$7,GRID!$A$4:$A$15,0),MATCH(1,($U$2=GRID!$B$1:$U$1)*(КАЛЕНДАРЬ!U26=GRID!$B$3:$U$3),0)),
INDEX(GRID!$B$4:$U$15,MATCH(S$7,GRID!$A$4:$A$15,0),MATCH(1,($U$2=GRID!$B$1:$U$1)*(КАЛЕНДАРЬ!U26=GRID!$B$3:$U$3),0))*(1-GRID!$L$41))</f>
        <v>736800</v>
      </c>
      <c r="T206" s="5">
        <f t="array" ref="T206">IF($I$2="Каникулы вместе",INDEX(GRID!$B$4:$U$15,MATCH(T$7,GRID!$A$4:$A$15,0),MATCH(1,($U$2=GRID!$B$1:$U$1)*(КАЛЕНДАРЬ!U26=GRID!$B$3:$U$3),0)),
INDEX(GRID!$B$4:$U$15,MATCH(T$7,GRID!$A$4:$A$15,0),MATCH(1,($U$2=GRID!$B$1:$U$1)*(КАЛЕНДАРЬ!U26=GRID!$B$3:$U$3),0))*(1-GRID!$L$41))</f>
        <v>912900</v>
      </c>
    </row>
    <row r="207" spans="1:20" hidden="1">
      <c r="A207" s="108" t="s">
        <v>15</v>
      </c>
      <c r="B207" s="109">
        <v>24</v>
      </c>
      <c r="C207" s="5" cm="1">
        <f t="array" ref="C207">IF($I$2="Каникулы вместе",INDEX(GRID!$B$4:$U$15,MATCH(C$7,GRID!$A$4:$A$15,0),MATCH(1,($U$2=GRID!$B$1:$U$1)*(КАЛЕНДАРЬ!U27=GRID!$B$3:$U$3),0)),
INDEX(GRID!$B$4:$U$15,MATCH(C$7,GRID!$A$4:$A$15,0),MATCH(1,($U$2=GRID!$B$1:$U$1)*(КАЛЕНДАРЬ!U27=GRID!$B$3:$U$3),0))*(1-GRID!$L$45))</f>
        <v>57300</v>
      </c>
      <c r="D207" s="5" cm="1">
        <f t="array" ref="D207">IF($I$2="Каникулы вместе",INDEX(GRID!$B$18:$U$29,MATCH(C$7,GRID!$A$18:$A$29,0),MATCH(1,($U$2=GRID!$B$1:$U$1)*(КАЛЕНДАРЬ!U27=GRID!$B$3:$U$3),0)),
INDEX(GRID!$B$18:$U$29,MATCH(C$7,GRID!$A$18:$A$29,0),MATCH(1,($U$2=GRID!$B$1:$U$1)*(КАЛЕНДАРЬ!U27=GRID!$B$3:$U$3),0))*(1-GRID!$L$45))</f>
        <v>62300</v>
      </c>
      <c r="E207" s="5" cm="1">
        <f t="array" ref="E207">IF($I$2="Каникулы вместе",INDEX(GRID!$B$4:$U$15,MATCH(E$7,GRID!$A$4:$A$15,0),MATCH(1,($U$2=GRID!$B$1:$U$1)*(КАЛЕНДАРЬ!U27=GRID!$B$3:$U$3),0)),
INDEX(GRID!$B$4:$U$15,MATCH(E$7,GRID!$A$4:$A$15,0),MATCH(1,($U$2=GRID!$B$1:$U$1)*(КАЛЕНДАРЬ!U27=GRID!$B$3:$U$3),0))*(1-GRID!$L$45))</f>
        <v>67400</v>
      </c>
      <c r="F207" s="5" cm="1">
        <f t="array" ref="F207">IF($I$2="Каникулы вместе",INDEX(GRID!$B$18:$U$29,MATCH(E$7,GRID!$A$18:$A$29,0),MATCH(1,($U$2=GRID!$B$1:$U$1)*(КАЛЕНДАРЬ!U27=GRID!$B$3:$U$3),0)),
INDEX(GRID!$B$18:$U$29,MATCH(E$7,GRID!$A$18:$A$29,0),MATCH(1,($U$2=GRID!$B$1:$U$1)*(КАЛЕНДАРЬ!U27=GRID!$B$3:$U$3),0))*(1-GRID!$L$45))</f>
        <v>72400</v>
      </c>
      <c r="G207" s="5" cm="1">
        <f t="array" ref="G207">IF($I$2="Каникулы вместе",INDEX(GRID!$B$4:$U$15,MATCH(G$7,GRID!$A$4:$A$15,0),MATCH(1,($U$2=GRID!$B$1:$U$1)*(КАЛЕНДАРЬ!U27=GRID!$B$3:$U$3),0)),
INDEX(GRID!$B$4:$U$15,MATCH(G$7,GRID!$A$4:$A$15,0),MATCH(1,($U$2=GRID!$B$1:$U$1)*(КАЛЕНДАРЬ!U27=GRID!$B$3:$U$3),0))*(1-GRID!$L$45))</f>
        <v>74800</v>
      </c>
      <c r="H207" s="5" cm="1">
        <f t="array" ref="H207">IF($I$2="Каникулы вместе",INDEX(GRID!$B$18:$U$29,MATCH(G$7,GRID!$A$18:$A$29,0),MATCH(1,($U$2=GRID!$B$1:$U$1)*(КАЛЕНДАРЬ!U27=GRID!$B$3:$U$3),0)),
INDEX(GRID!$B$18:$U$29,MATCH(G$7,GRID!$A$18:$A$29,0),MATCH(1,($U$2=GRID!$B$1:$U$1)*(КАЛЕНДАРЬ!U27=GRID!$B$3:$U$3),0))*(1-GRID!$L$45))</f>
        <v>79800</v>
      </c>
      <c r="I207" s="5" cm="1">
        <f t="array" ref="I207">IF($I$2="Каникулы вместе",INDEX(GRID!$B$4:$U$15,MATCH(I$7,GRID!$A$4:$A$15,0),MATCH(1,($U$2=GRID!$B$1:$U$1)*(КАЛЕНДАРЬ!U27=GRID!$B$3:$U$3),0)),
INDEX(GRID!$B$4:$U$15,MATCH(I$7,GRID!$A$4:$A$15,0),MATCH(1,($U$2=GRID!$B$1:$U$1)*(КАЛЕНДАРЬ!U27=GRID!$B$3:$U$3),0))*(1-GRID!$L$45))</f>
        <v>82500</v>
      </c>
      <c r="J207" s="5" cm="1">
        <f t="array" ref="J207">IF($I$2="Каникулы вместе",INDEX(GRID!$B$18:$U$29,MATCH(I$7,GRID!$A$18:$A$29,0),MATCH(1,($U$2=GRID!$B$1:$U$1)*(КАЛЕНДАРЬ!U27=GRID!$B$3:$U$3),0)),
INDEX(GRID!$B$18:$U$29,MATCH(I$7,GRID!$A$18:$A$29,0),MATCH(1,($U$2=GRID!$B$1:$U$1)*(КАЛЕНДАРЬ!U27=GRID!$B$3:$U$3),0))*(1-GRID!$L$45))</f>
        <v>87500</v>
      </c>
      <c r="K207" s="5" cm="1">
        <f t="array" ref="K207">IF($I$2="Каникулы вместе",INDEX(GRID!$B$4:$U$15,MATCH(K$7,GRID!$A$4:$A$15,0),MATCH(1,($U$2=GRID!$B$1:$U$1)*(КАЛЕНДАРЬ!U27=GRID!$B$3:$U$3),0)),
INDEX(GRID!$B$4:$U$15,MATCH(K$7,GRID!$A$4:$A$15,0),MATCH(1,($U$2=GRID!$B$1:$U$1)*(КАЛЕНДАРЬ!U27=GRID!$B$3:$U$3),0))*(1-GRID!$L$45))</f>
        <v>90600</v>
      </c>
      <c r="L207" s="5" cm="1">
        <f t="array" ref="L207">IF($I$2="Каникулы вместе",INDEX(GRID!$B$18:$U$29,MATCH(K$7,GRID!$A$18:$A$29,0),MATCH(1,($U$2=GRID!$B$1:$U$1)*(КАЛЕНДАРЬ!U27=GRID!$B$3:$U$3),0)),
INDEX(GRID!$B$18:$U$29,MATCH(K$7,GRID!$A$18:$A$29,0),MATCH(1,($U$2=GRID!$B$1:$U$1)*(КАЛЕНДАРЬ!U27=GRID!$B$3:$U$3),0))*(1-GRID!$L$45))</f>
        <v>95600</v>
      </c>
      <c r="M207" s="5" cm="1">
        <f t="array" ref="M207">IF($I$2="Каникулы вместе",INDEX(GRID!$B$4:$U$15,MATCH(M$7,GRID!$A$4:$A$15,0),MATCH(1,($U$2=GRID!$B$1:$U$1)*(КАЛЕНДАРЬ!U27=GRID!$B$3:$U$3),0)),
INDEX(GRID!$B$4:$U$15,MATCH(M$7,GRID!$A$4:$A$15,0),MATCH(1,($U$2=GRID!$B$1:$U$1)*(КАЛЕНДАРЬ!U27=GRID!$B$3:$U$3),0))*(1-GRID!$L$45))</f>
        <v>118300</v>
      </c>
      <c r="N207" s="5" cm="1">
        <f t="array" ref="N207">IF($I$2="Каникулы вместе",INDEX(GRID!$B$18:$U$29,MATCH(M$7,GRID!$A$18:$A$29,0),MATCH(1,($U$2=GRID!$B$1:$U$1)*(КАЛЕНДАРЬ!U27=GRID!$B$3:$U$3),0)),
INDEX(GRID!$B$18:$U$29,MATCH(M$7,GRID!$A$18:$A$29,0),MATCH(1,($U$2=GRID!$B$1:$U$1)*(КАЛЕНДАРЬ!U27=GRID!$B$3:$U$3),0))*(1-GRID!$L$45))</f>
        <v>123300</v>
      </c>
      <c r="O207" s="5" cm="1">
        <f t="array" ref="O207">IF($I$2="Каникулы вместе",INDEX(GRID!$B$4:$U$15,MATCH(O$7,GRID!$A$4:$A$15,0),MATCH(1,($U$2=GRID!$B$1:$U$1)*(КАЛЕНДАРЬ!U27=GRID!$B$3:$U$3),0)),
INDEX(GRID!$B$4:$U$15,MATCH(O$7,GRID!$A$4:$A$15,0),MATCH(1,($U$2=GRID!$B$1:$U$1)*(КАЛЕНДАРЬ!U27=GRID!$B$3:$U$3),0))*(1-GRID!$L$45))</f>
        <v>159400</v>
      </c>
      <c r="P207" s="5" cm="1">
        <f t="array" ref="P207">IF($I$2="Каникулы вместе",INDEX(GRID!$B$4:$U$15,MATCH(P$7,GRID!$A$4:$A$15,0),MATCH(1,($U$2=GRID!$B$1:$U$1)*(КАЛЕНДАРЬ!U27=GRID!$B$3:$U$3),0)),
INDEX(GRID!$B$4:$U$15,MATCH(P$7,GRID!$A$4:$A$15,0),MATCH(1,($U$2=GRID!$B$1:$U$1)*(КАЛЕНДАРЬ!U27=GRID!$B$3:$U$3),0))*(1-GRID!$L$45))</f>
        <v>208900</v>
      </c>
      <c r="Q207" s="5" cm="1">
        <f t="array" ref="Q207">IF($I$2="Каникулы вместе",INDEX(GRID!$B$4:$U$15,MATCH(Q$7,GRID!$A$4:$A$15,0),MATCH(1,($U$2=GRID!$B$1:$U$1)*(КАЛЕНДАРЬ!U27=GRID!$B$3:$U$3),0)),
INDEX(GRID!$B$4:$U$15,MATCH(Q$7,GRID!$A$4:$A$15,0),MATCH(1,($U$2=GRID!$B$1:$U$1)*(КАЛЕНДАРЬ!U27=GRID!$B$3:$U$3),0))*(1-GRID!$L$45))</f>
        <v>240900</v>
      </c>
      <c r="R207" s="5" cm="1">
        <f t="array" ref="R207">IF($I$2="Каникулы вместе",INDEX(GRID!$B$18:$U$29,MATCH(R$7,GRID!$A$18:$A$29,0),MATCH(1,($U$2=GRID!$B$1:$U$1)*(КАЛЕНДАРЬ!U27=GRID!$B$3:$U$3),0)),
INDEX(GRID!$B$18:$U$29,MATCH(R$7,GRID!$A$18:$A$29,0),MATCH(1,($U$2=GRID!$B$1:$U$1)*(КАЛЕНДАРЬ!U27=GRID!$B$3:$U$3),0))*(1-GRID!$L$45))</f>
        <v>275700</v>
      </c>
      <c r="S207" s="5">
        <f t="array" ref="S207">IF($I$2="Каникулы вместе",INDEX(GRID!$B$4:$U$15,MATCH(S$7,GRID!$A$4:$A$15,0),MATCH(1,($U$2=GRID!$B$1:$U$1)*(КАЛЕНДАРЬ!U27=GRID!$B$3:$U$3),0)),
INDEX(GRID!$B$4:$U$15,MATCH(S$7,GRID!$A$4:$A$15,0),MATCH(1,($U$2=GRID!$B$1:$U$1)*(КАЛЕНДАРЬ!U27=GRID!$B$3:$U$3),0))*(1-GRID!$L$41))</f>
        <v>736800</v>
      </c>
      <c r="T207" s="5">
        <f t="array" ref="T207">IF($I$2="Каникулы вместе",INDEX(GRID!$B$4:$U$15,MATCH(T$7,GRID!$A$4:$A$15,0),MATCH(1,($U$2=GRID!$B$1:$U$1)*(КАЛЕНДАРЬ!U27=GRID!$B$3:$U$3),0)),
INDEX(GRID!$B$4:$U$15,MATCH(T$7,GRID!$A$4:$A$15,0),MATCH(1,($U$2=GRID!$B$1:$U$1)*(КАЛЕНДАРЬ!U27=GRID!$B$3:$U$3),0))*(1-GRID!$L$41))</f>
        <v>912900</v>
      </c>
    </row>
    <row r="208" spans="1:20" hidden="1">
      <c r="A208" s="108" t="s">
        <v>16</v>
      </c>
      <c r="B208" s="109">
        <v>25</v>
      </c>
      <c r="C208" s="5" cm="1">
        <f t="array" ref="C208">IF($I$2="Каникулы вместе",INDEX(GRID!$B$4:$U$15,MATCH(C$7,GRID!$A$4:$A$15,0),MATCH(1,($U$2=GRID!$B$1:$U$1)*(КАЛЕНДАРЬ!U28=GRID!$B$3:$U$3),0)),
INDEX(GRID!$B$4:$U$15,MATCH(C$7,GRID!$A$4:$A$15,0),MATCH(1,($U$2=GRID!$B$1:$U$1)*(КАЛЕНДАРЬ!U28=GRID!$B$3:$U$3),0))*(1-GRID!$L$45))</f>
        <v>57300</v>
      </c>
      <c r="D208" s="5" cm="1">
        <f t="array" ref="D208">IF($I$2="Каникулы вместе",INDEX(GRID!$B$18:$U$29,MATCH(C$7,GRID!$A$18:$A$29,0),MATCH(1,($U$2=GRID!$B$1:$U$1)*(КАЛЕНДАРЬ!U28=GRID!$B$3:$U$3),0)),
INDEX(GRID!$B$18:$U$29,MATCH(C$7,GRID!$A$18:$A$29,0),MATCH(1,($U$2=GRID!$B$1:$U$1)*(КАЛЕНДАРЬ!U28=GRID!$B$3:$U$3),0))*(1-GRID!$L$45))</f>
        <v>62300</v>
      </c>
      <c r="E208" s="5" cm="1">
        <f t="array" ref="E208">IF($I$2="Каникулы вместе",INDEX(GRID!$B$4:$U$15,MATCH(E$7,GRID!$A$4:$A$15,0),MATCH(1,($U$2=GRID!$B$1:$U$1)*(КАЛЕНДАРЬ!U28=GRID!$B$3:$U$3),0)),
INDEX(GRID!$B$4:$U$15,MATCH(E$7,GRID!$A$4:$A$15,0),MATCH(1,($U$2=GRID!$B$1:$U$1)*(КАЛЕНДАРЬ!U28=GRID!$B$3:$U$3),0))*(1-GRID!$L$45))</f>
        <v>67400</v>
      </c>
      <c r="F208" s="5" cm="1">
        <f t="array" ref="F208">IF($I$2="Каникулы вместе",INDEX(GRID!$B$18:$U$29,MATCH(E$7,GRID!$A$18:$A$29,0),MATCH(1,($U$2=GRID!$B$1:$U$1)*(КАЛЕНДАРЬ!U28=GRID!$B$3:$U$3),0)),
INDEX(GRID!$B$18:$U$29,MATCH(E$7,GRID!$A$18:$A$29,0),MATCH(1,($U$2=GRID!$B$1:$U$1)*(КАЛЕНДАРЬ!U28=GRID!$B$3:$U$3),0))*(1-GRID!$L$45))</f>
        <v>72400</v>
      </c>
      <c r="G208" s="5" cm="1">
        <f t="array" ref="G208">IF($I$2="Каникулы вместе",INDEX(GRID!$B$4:$U$15,MATCH(G$7,GRID!$A$4:$A$15,0),MATCH(1,($U$2=GRID!$B$1:$U$1)*(КАЛЕНДАРЬ!U28=GRID!$B$3:$U$3),0)),
INDEX(GRID!$B$4:$U$15,MATCH(G$7,GRID!$A$4:$A$15,0),MATCH(1,($U$2=GRID!$B$1:$U$1)*(КАЛЕНДАРЬ!U28=GRID!$B$3:$U$3),0))*(1-GRID!$L$45))</f>
        <v>74800</v>
      </c>
      <c r="H208" s="5" cm="1">
        <f t="array" ref="H208">IF($I$2="Каникулы вместе",INDEX(GRID!$B$18:$U$29,MATCH(G$7,GRID!$A$18:$A$29,0),MATCH(1,($U$2=GRID!$B$1:$U$1)*(КАЛЕНДАРЬ!U28=GRID!$B$3:$U$3),0)),
INDEX(GRID!$B$18:$U$29,MATCH(G$7,GRID!$A$18:$A$29,0),MATCH(1,($U$2=GRID!$B$1:$U$1)*(КАЛЕНДАРЬ!U28=GRID!$B$3:$U$3),0))*(1-GRID!$L$45))</f>
        <v>79800</v>
      </c>
      <c r="I208" s="5" cm="1">
        <f t="array" ref="I208">IF($I$2="Каникулы вместе",INDEX(GRID!$B$4:$U$15,MATCH(I$7,GRID!$A$4:$A$15,0),MATCH(1,($U$2=GRID!$B$1:$U$1)*(КАЛЕНДАРЬ!U28=GRID!$B$3:$U$3),0)),
INDEX(GRID!$B$4:$U$15,MATCH(I$7,GRID!$A$4:$A$15,0),MATCH(1,($U$2=GRID!$B$1:$U$1)*(КАЛЕНДАРЬ!U28=GRID!$B$3:$U$3),0))*(1-GRID!$L$45))</f>
        <v>82500</v>
      </c>
      <c r="J208" s="5" cm="1">
        <f t="array" ref="J208">IF($I$2="Каникулы вместе",INDEX(GRID!$B$18:$U$29,MATCH(I$7,GRID!$A$18:$A$29,0),MATCH(1,($U$2=GRID!$B$1:$U$1)*(КАЛЕНДАРЬ!U28=GRID!$B$3:$U$3),0)),
INDEX(GRID!$B$18:$U$29,MATCH(I$7,GRID!$A$18:$A$29,0),MATCH(1,($U$2=GRID!$B$1:$U$1)*(КАЛЕНДАРЬ!U28=GRID!$B$3:$U$3),0))*(1-GRID!$L$45))</f>
        <v>87500</v>
      </c>
      <c r="K208" s="5" cm="1">
        <f t="array" ref="K208">IF($I$2="Каникулы вместе",INDEX(GRID!$B$4:$U$15,MATCH(K$7,GRID!$A$4:$A$15,0),MATCH(1,($U$2=GRID!$B$1:$U$1)*(КАЛЕНДАРЬ!U28=GRID!$B$3:$U$3),0)),
INDEX(GRID!$B$4:$U$15,MATCH(K$7,GRID!$A$4:$A$15,0),MATCH(1,($U$2=GRID!$B$1:$U$1)*(КАЛЕНДАРЬ!U28=GRID!$B$3:$U$3),0))*(1-GRID!$L$45))</f>
        <v>90600</v>
      </c>
      <c r="L208" s="5" cm="1">
        <f t="array" ref="L208">IF($I$2="Каникулы вместе",INDEX(GRID!$B$18:$U$29,MATCH(K$7,GRID!$A$18:$A$29,0),MATCH(1,($U$2=GRID!$B$1:$U$1)*(КАЛЕНДАРЬ!U28=GRID!$B$3:$U$3),0)),
INDEX(GRID!$B$18:$U$29,MATCH(K$7,GRID!$A$18:$A$29,0),MATCH(1,($U$2=GRID!$B$1:$U$1)*(КАЛЕНДАРЬ!U28=GRID!$B$3:$U$3),0))*(1-GRID!$L$45))</f>
        <v>95600</v>
      </c>
      <c r="M208" s="5" cm="1">
        <f t="array" ref="M208">IF($I$2="Каникулы вместе",INDEX(GRID!$B$4:$U$15,MATCH(M$7,GRID!$A$4:$A$15,0),MATCH(1,($U$2=GRID!$B$1:$U$1)*(КАЛЕНДАРЬ!U28=GRID!$B$3:$U$3),0)),
INDEX(GRID!$B$4:$U$15,MATCH(M$7,GRID!$A$4:$A$15,0),MATCH(1,($U$2=GRID!$B$1:$U$1)*(КАЛЕНДАРЬ!U28=GRID!$B$3:$U$3),0))*(1-GRID!$L$45))</f>
        <v>118300</v>
      </c>
      <c r="N208" s="5" cm="1">
        <f t="array" ref="N208">IF($I$2="Каникулы вместе",INDEX(GRID!$B$18:$U$29,MATCH(M$7,GRID!$A$18:$A$29,0),MATCH(1,($U$2=GRID!$B$1:$U$1)*(КАЛЕНДАРЬ!U28=GRID!$B$3:$U$3),0)),
INDEX(GRID!$B$18:$U$29,MATCH(M$7,GRID!$A$18:$A$29,0),MATCH(1,($U$2=GRID!$B$1:$U$1)*(КАЛЕНДАРЬ!U28=GRID!$B$3:$U$3),0))*(1-GRID!$L$45))</f>
        <v>123300</v>
      </c>
      <c r="O208" s="5" cm="1">
        <f t="array" ref="O208">IF($I$2="Каникулы вместе",INDEX(GRID!$B$4:$U$15,MATCH(O$7,GRID!$A$4:$A$15,0),MATCH(1,($U$2=GRID!$B$1:$U$1)*(КАЛЕНДАРЬ!U28=GRID!$B$3:$U$3),0)),
INDEX(GRID!$B$4:$U$15,MATCH(O$7,GRID!$A$4:$A$15,0),MATCH(1,($U$2=GRID!$B$1:$U$1)*(КАЛЕНДАРЬ!U28=GRID!$B$3:$U$3),0))*(1-GRID!$L$45))</f>
        <v>159400</v>
      </c>
      <c r="P208" s="5" cm="1">
        <f t="array" ref="P208">IF($I$2="Каникулы вместе",INDEX(GRID!$B$4:$U$15,MATCH(P$7,GRID!$A$4:$A$15,0),MATCH(1,($U$2=GRID!$B$1:$U$1)*(КАЛЕНДАРЬ!U28=GRID!$B$3:$U$3),0)),
INDEX(GRID!$B$4:$U$15,MATCH(P$7,GRID!$A$4:$A$15,0),MATCH(1,($U$2=GRID!$B$1:$U$1)*(КАЛЕНДАРЬ!U28=GRID!$B$3:$U$3),0))*(1-GRID!$L$45))</f>
        <v>208900</v>
      </c>
      <c r="Q208" s="5" cm="1">
        <f t="array" ref="Q208">IF($I$2="Каникулы вместе",INDEX(GRID!$B$4:$U$15,MATCH(Q$7,GRID!$A$4:$A$15,0),MATCH(1,($U$2=GRID!$B$1:$U$1)*(КАЛЕНДАРЬ!U28=GRID!$B$3:$U$3),0)),
INDEX(GRID!$B$4:$U$15,MATCH(Q$7,GRID!$A$4:$A$15,0),MATCH(1,($U$2=GRID!$B$1:$U$1)*(КАЛЕНДАРЬ!U28=GRID!$B$3:$U$3),0))*(1-GRID!$L$45))</f>
        <v>240900</v>
      </c>
      <c r="R208" s="5" cm="1">
        <f t="array" ref="R208">IF($I$2="Каникулы вместе",INDEX(GRID!$B$18:$U$29,MATCH(R$7,GRID!$A$18:$A$29,0),MATCH(1,($U$2=GRID!$B$1:$U$1)*(КАЛЕНДАРЬ!U28=GRID!$B$3:$U$3),0)),
INDEX(GRID!$B$18:$U$29,MATCH(R$7,GRID!$A$18:$A$29,0),MATCH(1,($U$2=GRID!$B$1:$U$1)*(КАЛЕНДАРЬ!U28=GRID!$B$3:$U$3),0))*(1-GRID!$L$45))</f>
        <v>275700</v>
      </c>
      <c r="S208" s="5">
        <f t="array" ref="S208">IF($I$2="Каникулы вместе",INDEX(GRID!$B$4:$U$15,MATCH(S$7,GRID!$A$4:$A$15,0),MATCH(1,($U$2=GRID!$B$1:$U$1)*(КАЛЕНДАРЬ!U28=GRID!$B$3:$U$3),0)),
INDEX(GRID!$B$4:$U$15,MATCH(S$7,GRID!$A$4:$A$15,0),MATCH(1,($U$2=GRID!$B$1:$U$1)*(КАЛЕНДАРЬ!U28=GRID!$B$3:$U$3),0))*(1-GRID!$L$41))</f>
        <v>736800</v>
      </c>
      <c r="T208" s="5">
        <f t="array" ref="T208">IF($I$2="Каникулы вместе",INDEX(GRID!$B$4:$U$15,MATCH(T$7,GRID!$A$4:$A$15,0),MATCH(1,($U$2=GRID!$B$1:$U$1)*(КАЛЕНДАРЬ!U28=GRID!$B$3:$U$3),0)),
INDEX(GRID!$B$4:$U$15,MATCH(T$7,GRID!$A$4:$A$15,0),MATCH(1,($U$2=GRID!$B$1:$U$1)*(КАЛЕНДАРЬ!U28=GRID!$B$3:$U$3),0))*(1-GRID!$L$41))</f>
        <v>912900</v>
      </c>
    </row>
    <row r="209" spans="1:20" hidden="1">
      <c r="A209" s="108" t="s">
        <v>17</v>
      </c>
      <c r="B209" s="109">
        <v>26</v>
      </c>
      <c r="C209" s="5" cm="1">
        <f t="array" ref="C209">IF($I$2="Каникулы вместе",INDEX(GRID!$B$4:$U$15,MATCH(C$7,GRID!$A$4:$A$15,0),MATCH(1,($U$2=GRID!$B$1:$U$1)*(КАЛЕНДАРЬ!U29=GRID!$B$3:$U$3),0)),
INDEX(GRID!$B$4:$U$15,MATCH(C$7,GRID!$A$4:$A$15,0),MATCH(1,($U$2=GRID!$B$1:$U$1)*(КАЛЕНДАРЬ!U29=GRID!$B$3:$U$3),0))*(1-GRID!$L$45))</f>
        <v>57300</v>
      </c>
      <c r="D209" s="5" cm="1">
        <f t="array" ref="D209">IF($I$2="Каникулы вместе",INDEX(GRID!$B$18:$U$29,MATCH(C$7,GRID!$A$18:$A$29,0),MATCH(1,($U$2=GRID!$B$1:$U$1)*(КАЛЕНДАРЬ!U29=GRID!$B$3:$U$3),0)),
INDEX(GRID!$B$18:$U$29,MATCH(C$7,GRID!$A$18:$A$29,0),MATCH(1,($U$2=GRID!$B$1:$U$1)*(КАЛЕНДАРЬ!U29=GRID!$B$3:$U$3),0))*(1-GRID!$L$45))</f>
        <v>62300</v>
      </c>
      <c r="E209" s="5" cm="1">
        <f t="array" ref="E209">IF($I$2="Каникулы вместе",INDEX(GRID!$B$4:$U$15,MATCH(E$7,GRID!$A$4:$A$15,0),MATCH(1,($U$2=GRID!$B$1:$U$1)*(КАЛЕНДАРЬ!U29=GRID!$B$3:$U$3),0)),
INDEX(GRID!$B$4:$U$15,MATCH(E$7,GRID!$A$4:$A$15,0),MATCH(1,($U$2=GRID!$B$1:$U$1)*(КАЛЕНДАРЬ!U29=GRID!$B$3:$U$3),0))*(1-GRID!$L$45))</f>
        <v>67400</v>
      </c>
      <c r="F209" s="5" cm="1">
        <f t="array" ref="F209">IF($I$2="Каникулы вместе",INDEX(GRID!$B$18:$U$29,MATCH(E$7,GRID!$A$18:$A$29,0),MATCH(1,($U$2=GRID!$B$1:$U$1)*(КАЛЕНДАРЬ!U29=GRID!$B$3:$U$3),0)),
INDEX(GRID!$B$18:$U$29,MATCH(E$7,GRID!$A$18:$A$29,0),MATCH(1,($U$2=GRID!$B$1:$U$1)*(КАЛЕНДАРЬ!U29=GRID!$B$3:$U$3),0))*(1-GRID!$L$45))</f>
        <v>72400</v>
      </c>
      <c r="G209" s="5" cm="1">
        <f t="array" ref="G209">IF($I$2="Каникулы вместе",INDEX(GRID!$B$4:$U$15,MATCH(G$7,GRID!$A$4:$A$15,0),MATCH(1,($U$2=GRID!$B$1:$U$1)*(КАЛЕНДАРЬ!U29=GRID!$B$3:$U$3),0)),
INDEX(GRID!$B$4:$U$15,MATCH(G$7,GRID!$A$4:$A$15,0),MATCH(1,($U$2=GRID!$B$1:$U$1)*(КАЛЕНДАРЬ!U29=GRID!$B$3:$U$3),0))*(1-GRID!$L$45))</f>
        <v>74800</v>
      </c>
      <c r="H209" s="5" cm="1">
        <f t="array" ref="H209">IF($I$2="Каникулы вместе",INDEX(GRID!$B$18:$U$29,MATCH(G$7,GRID!$A$18:$A$29,0),MATCH(1,($U$2=GRID!$B$1:$U$1)*(КАЛЕНДАРЬ!U29=GRID!$B$3:$U$3),0)),
INDEX(GRID!$B$18:$U$29,MATCH(G$7,GRID!$A$18:$A$29,0),MATCH(1,($U$2=GRID!$B$1:$U$1)*(КАЛЕНДАРЬ!U29=GRID!$B$3:$U$3),0))*(1-GRID!$L$45))</f>
        <v>79800</v>
      </c>
      <c r="I209" s="5" cm="1">
        <f t="array" ref="I209">IF($I$2="Каникулы вместе",INDEX(GRID!$B$4:$U$15,MATCH(I$7,GRID!$A$4:$A$15,0),MATCH(1,($U$2=GRID!$B$1:$U$1)*(КАЛЕНДАРЬ!U29=GRID!$B$3:$U$3),0)),
INDEX(GRID!$B$4:$U$15,MATCH(I$7,GRID!$A$4:$A$15,0),MATCH(1,($U$2=GRID!$B$1:$U$1)*(КАЛЕНДАРЬ!U29=GRID!$B$3:$U$3),0))*(1-GRID!$L$45))</f>
        <v>82500</v>
      </c>
      <c r="J209" s="5" cm="1">
        <f t="array" ref="J209">IF($I$2="Каникулы вместе",INDEX(GRID!$B$18:$U$29,MATCH(I$7,GRID!$A$18:$A$29,0),MATCH(1,($U$2=GRID!$B$1:$U$1)*(КАЛЕНДАРЬ!U29=GRID!$B$3:$U$3),0)),
INDEX(GRID!$B$18:$U$29,MATCH(I$7,GRID!$A$18:$A$29,0),MATCH(1,($U$2=GRID!$B$1:$U$1)*(КАЛЕНДАРЬ!U29=GRID!$B$3:$U$3),0))*(1-GRID!$L$45))</f>
        <v>87500</v>
      </c>
      <c r="K209" s="5" cm="1">
        <f t="array" ref="K209">IF($I$2="Каникулы вместе",INDEX(GRID!$B$4:$U$15,MATCH(K$7,GRID!$A$4:$A$15,0),MATCH(1,($U$2=GRID!$B$1:$U$1)*(КАЛЕНДАРЬ!U29=GRID!$B$3:$U$3),0)),
INDEX(GRID!$B$4:$U$15,MATCH(K$7,GRID!$A$4:$A$15,0),MATCH(1,($U$2=GRID!$B$1:$U$1)*(КАЛЕНДАРЬ!U29=GRID!$B$3:$U$3),0))*(1-GRID!$L$45))</f>
        <v>90600</v>
      </c>
      <c r="L209" s="5" cm="1">
        <f t="array" ref="L209">IF($I$2="Каникулы вместе",INDEX(GRID!$B$18:$U$29,MATCH(K$7,GRID!$A$18:$A$29,0),MATCH(1,($U$2=GRID!$B$1:$U$1)*(КАЛЕНДАРЬ!U29=GRID!$B$3:$U$3),0)),
INDEX(GRID!$B$18:$U$29,MATCH(K$7,GRID!$A$18:$A$29,0),MATCH(1,($U$2=GRID!$B$1:$U$1)*(КАЛЕНДАРЬ!U29=GRID!$B$3:$U$3),0))*(1-GRID!$L$45))</f>
        <v>95600</v>
      </c>
      <c r="M209" s="5" cm="1">
        <f t="array" ref="M209">IF($I$2="Каникулы вместе",INDEX(GRID!$B$4:$U$15,MATCH(M$7,GRID!$A$4:$A$15,0),MATCH(1,($U$2=GRID!$B$1:$U$1)*(КАЛЕНДАРЬ!U29=GRID!$B$3:$U$3),0)),
INDEX(GRID!$B$4:$U$15,MATCH(M$7,GRID!$A$4:$A$15,0),MATCH(1,($U$2=GRID!$B$1:$U$1)*(КАЛЕНДАРЬ!U29=GRID!$B$3:$U$3),0))*(1-GRID!$L$45))</f>
        <v>118300</v>
      </c>
      <c r="N209" s="5" cm="1">
        <f t="array" ref="N209">IF($I$2="Каникулы вместе",INDEX(GRID!$B$18:$U$29,MATCH(M$7,GRID!$A$18:$A$29,0),MATCH(1,($U$2=GRID!$B$1:$U$1)*(КАЛЕНДАРЬ!U29=GRID!$B$3:$U$3),0)),
INDEX(GRID!$B$18:$U$29,MATCH(M$7,GRID!$A$18:$A$29,0),MATCH(1,($U$2=GRID!$B$1:$U$1)*(КАЛЕНДАРЬ!U29=GRID!$B$3:$U$3),0))*(1-GRID!$L$45))</f>
        <v>123300</v>
      </c>
      <c r="O209" s="5" cm="1">
        <f t="array" ref="O209">IF($I$2="Каникулы вместе",INDEX(GRID!$B$4:$U$15,MATCH(O$7,GRID!$A$4:$A$15,0),MATCH(1,($U$2=GRID!$B$1:$U$1)*(КАЛЕНДАРЬ!U29=GRID!$B$3:$U$3),0)),
INDEX(GRID!$B$4:$U$15,MATCH(O$7,GRID!$A$4:$A$15,0),MATCH(1,($U$2=GRID!$B$1:$U$1)*(КАЛЕНДАРЬ!U29=GRID!$B$3:$U$3),0))*(1-GRID!$L$45))</f>
        <v>159400</v>
      </c>
      <c r="P209" s="5" cm="1">
        <f t="array" ref="P209">IF($I$2="Каникулы вместе",INDEX(GRID!$B$4:$U$15,MATCH(P$7,GRID!$A$4:$A$15,0),MATCH(1,($U$2=GRID!$B$1:$U$1)*(КАЛЕНДАРЬ!U29=GRID!$B$3:$U$3),0)),
INDEX(GRID!$B$4:$U$15,MATCH(P$7,GRID!$A$4:$A$15,0),MATCH(1,($U$2=GRID!$B$1:$U$1)*(КАЛЕНДАРЬ!U29=GRID!$B$3:$U$3),0))*(1-GRID!$L$45))</f>
        <v>208900</v>
      </c>
      <c r="Q209" s="5" cm="1">
        <f t="array" ref="Q209">IF($I$2="Каникулы вместе",INDEX(GRID!$B$4:$U$15,MATCH(Q$7,GRID!$A$4:$A$15,0),MATCH(1,($U$2=GRID!$B$1:$U$1)*(КАЛЕНДАРЬ!U29=GRID!$B$3:$U$3),0)),
INDEX(GRID!$B$4:$U$15,MATCH(Q$7,GRID!$A$4:$A$15,0),MATCH(1,($U$2=GRID!$B$1:$U$1)*(КАЛЕНДАРЬ!U29=GRID!$B$3:$U$3),0))*(1-GRID!$L$45))</f>
        <v>240900</v>
      </c>
      <c r="R209" s="5" cm="1">
        <f t="array" ref="R209">IF($I$2="Каникулы вместе",INDEX(GRID!$B$18:$U$29,MATCH(R$7,GRID!$A$18:$A$29,0),MATCH(1,($U$2=GRID!$B$1:$U$1)*(КАЛЕНДАРЬ!U29=GRID!$B$3:$U$3),0)),
INDEX(GRID!$B$18:$U$29,MATCH(R$7,GRID!$A$18:$A$29,0),MATCH(1,($U$2=GRID!$B$1:$U$1)*(КАЛЕНДАРЬ!U29=GRID!$B$3:$U$3),0))*(1-GRID!$L$45))</f>
        <v>275700</v>
      </c>
      <c r="S209" s="5">
        <f t="array" ref="S209">IF($I$2="Каникулы вместе",INDEX(GRID!$B$4:$U$15,MATCH(S$7,GRID!$A$4:$A$15,0),MATCH(1,($U$2=GRID!$B$1:$U$1)*(КАЛЕНДАРЬ!U29=GRID!$B$3:$U$3),0)),
INDEX(GRID!$B$4:$U$15,MATCH(S$7,GRID!$A$4:$A$15,0),MATCH(1,($U$2=GRID!$B$1:$U$1)*(КАЛЕНДАРЬ!U29=GRID!$B$3:$U$3),0))*(1-GRID!$L$41))</f>
        <v>736800</v>
      </c>
      <c r="T209" s="5">
        <f t="array" ref="T209">IF($I$2="Каникулы вместе",INDEX(GRID!$B$4:$U$15,MATCH(T$7,GRID!$A$4:$A$15,0),MATCH(1,($U$2=GRID!$B$1:$U$1)*(КАЛЕНДАРЬ!U29=GRID!$B$3:$U$3),0)),
INDEX(GRID!$B$4:$U$15,MATCH(T$7,GRID!$A$4:$A$15,0),MATCH(1,($U$2=GRID!$B$1:$U$1)*(КАЛЕНДАРЬ!U29=GRID!$B$3:$U$3),0))*(1-GRID!$L$41))</f>
        <v>912900</v>
      </c>
    </row>
    <row r="210" spans="1:20" hidden="1">
      <c r="A210" s="108" t="s">
        <v>11</v>
      </c>
      <c r="B210" s="109">
        <v>27</v>
      </c>
      <c r="C210" s="5" cm="1">
        <f t="array" ref="C210">IF($I$2="Каникулы вместе",INDEX(GRID!$B$4:$U$15,MATCH(C$7,GRID!$A$4:$A$15,0),MATCH(1,($U$2=GRID!$B$1:$U$1)*(КАЛЕНДАРЬ!U30=GRID!$B$3:$U$3),0)),
INDEX(GRID!$B$4:$U$15,MATCH(C$7,GRID!$A$4:$A$15,0),MATCH(1,($U$2=GRID!$B$1:$U$1)*(КАЛЕНДАРЬ!U30=GRID!$B$3:$U$3),0))*(1-GRID!$L$45))</f>
        <v>52600</v>
      </c>
      <c r="D210" s="5" cm="1">
        <f t="array" ref="D210">IF($I$2="Каникулы вместе",INDEX(GRID!$B$18:$U$29,MATCH(C$7,GRID!$A$18:$A$29,0),MATCH(1,($U$2=GRID!$B$1:$U$1)*(КАЛЕНДАРЬ!U30=GRID!$B$3:$U$3),0)),
INDEX(GRID!$B$18:$U$29,MATCH(C$7,GRID!$A$18:$A$29,0),MATCH(1,($U$2=GRID!$B$1:$U$1)*(КАЛЕНДАРЬ!U30=GRID!$B$3:$U$3),0))*(1-GRID!$L$45))</f>
        <v>57600</v>
      </c>
      <c r="E210" s="5" cm="1">
        <f t="array" ref="E210">IF($I$2="Каникулы вместе",INDEX(GRID!$B$4:$U$15,MATCH(E$7,GRID!$A$4:$A$15,0),MATCH(1,($U$2=GRID!$B$1:$U$1)*(КАЛЕНДАРЬ!U30=GRID!$B$3:$U$3),0)),
INDEX(GRID!$B$4:$U$15,MATCH(E$7,GRID!$A$4:$A$15,0),MATCH(1,($U$2=GRID!$B$1:$U$1)*(КАЛЕНДАРЬ!U30=GRID!$B$3:$U$3),0))*(1-GRID!$L$45))</f>
        <v>62100</v>
      </c>
      <c r="F210" s="5" cm="1">
        <f t="array" ref="F210">IF($I$2="Каникулы вместе",INDEX(GRID!$B$18:$U$29,MATCH(E$7,GRID!$A$18:$A$29,0),MATCH(1,($U$2=GRID!$B$1:$U$1)*(КАЛЕНДАРЬ!U30=GRID!$B$3:$U$3),0)),
INDEX(GRID!$B$18:$U$29,MATCH(E$7,GRID!$A$18:$A$29,0),MATCH(1,($U$2=GRID!$B$1:$U$1)*(КАЛЕНДАРЬ!U30=GRID!$B$3:$U$3),0))*(1-GRID!$L$45))</f>
        <v>67100</v>
      </c>
      <c r="G210" s="5" cm="1">
        <f t="array" ref="G210">IF($I$2="Каникулы вместе",INDEX(GRID!$B$4:$U$15,MATCH(G$7,GRID!$A$4:$A$15,0),MATCH(1,($U$2=GRID!$B$1:$U$1)*(КАЛЕНДАРЬ!U30=GRID!$B$3:$U$3),0)),
INDEX(GRID!$B$4:$U$15,MATCH(G$7,GRID!$A$4:$A$15,0),MATCH(1,($U$2=GRID!$B$1:$U$1)*(КАЛЕНДАРЬ!U30=GRID!$B$3:$U$3),0))*(1-GRID!$L$45))</f>
        <v>69200</v>
      </c>
      <c r="H210" s="5" cm="1">
        <f t="array" ref="H210">IF($I$2="Каникулы вместе",INDEX(GRID!$B$18:$U$29,MATCH(G$7,GRID!$A$18:$A$29,0),MATCH(1,($U$2=GRID!$B$1:$U$1)*(КАЛЕНДАРЬ!U30=GRID!$B$3:$U$3),0)),
INDEX(GRID!$B$18:$U$29,MATCH(G$7,GRID!$A$18:$A$29,0),MATCH(1,($U$2=GRID!$B$1:$U$1)*(КАЛЕНДАРЬ!U30=GRID!$B$3:$U$3),0))*(1-GRID!$L$45))</f>
        <v>74200</v>
      </c>
      <c r="I210" s="5" cm="1">
        <f t="array" ref="I210">IF($I$2="Каникулы вместе",INDEX(GRID!$B$4:$U$15,MATCH(I$7,GRID!$A$4:$A$15,0),MATCH(1,($U$2=GRID!$B$1:$U$1)*(КАЛЕНДАРЬ!U30=GRID!$B$3:$U$3),0)),
INDEX(GRID!$B$4:$U$15,MATCH(I$7,GRID!$A$4:$A$15,0),MATCH(1,($U$2=GRID!$B$1:$U$1)*(КАЛЕНДАРЬ!U30=GRID!$B$3:$U$3),0))*(1-GRID!$L$45))</f>
        <v>76600</v>
      </c>
      <c r="J210" s="5" cm="1">
        <f t="array" ref="J210">IF($I$2="Каникулы вместе",INDEX(GRID!$B$18:$U$29,MATCH(I$7,GRID!$A$18:$A$29,0),MATCH(1,($U$2=GRID!$B$1:$U$1)*(КАЛЕНДАРЬ!U30=GRID!$B$3:$U$3),0)),
INDEX(GRID!$B$18:$U$29,MATCH(I$7,GRID!$A$18:$A$29,0),MATCH(1,($U$2=GRID!$B$1:$U$1)*(КАЛЕНДАРЬ!U30=GRID!$B$3:$U$3),0))*(1-GRID!$L$45))</f>
        <v>81600</v>
      </c>
      <c r="K210" s="5" cm="1">
        <f t="array" ref="K210">IF($I$2="Каникулы вместе",INDEX(GRID!$B$4:$U$15,MATCH(K$7,GRID!$A$4:$A$15,0),MATCH(1,($U$2=GRID!$B$1:$U$1)*(КАЛЕНДАРЬ!U30=GRID!$B$3:$U$3),0)),
INDEX(GRID!$B$4:$U$15,MATCH(K$7,GRID!$A$4:$A$15,0),MATCH(1,($U$2=GRID!$B$1:$U$1)*(КАЛЕНДАРЬ!U30=GRID!$B$3:$U$3),0))*(1-GRID!$L$45))</f>
        <v>84100</v>
      </c>
      <c r="L210" s="5" cm="1">
        <f t="array" ref="L210">IF($I$2="Каникулы вместе",INDEX(GRID!$B$18:$U$29,MATCH(K$7,GRID!$A$18:$A$29,0),MATCH(1,($U$2=GRID!$B$1:$U$1)*(КАЛЕНДАРЬ!U30=GRID!$B$3:$U$3),0)),
INDEX(GRID!$B$18:$U$29,MATCH(K$7,GRID!$A$18:$A$29,0),MATCH(1,($U$2=GRID!$B$1:$U$1)*(КАЛЕНДАРЬ!U30=GRID!$B$3:$U$3),0))*(1-GRID!$L$45))</f>
        <v>89100</v>
      </c>
      <c r="M210" s="5" cm="1">
        <f t="array" ref="M210">IF($I$2="Каникулы вместе",INDEX(GRID!$B$4:$U$15,MATCH(M$7,GRID!$A$4:$A$15,0),MATCH(1,($U$2=GRID!$B$1:$U$1)*(КАЛЕНДАРЬ!U30=GRID!$B$3:$U$3),0)),
INDEX(GRID!$B$4:$U$15,MATCH(M$7,GRID!$A$4:$A$15,0),MATCH(1,($U$2=GRID!$B$1:$U$1)*(КАЛЕНДАРЬ!U30=GRID!$B$3:$U$3),0))*(1-GRID!$L$45))</f>
        <v>110400</v>
      </c>
      <c r="N210" s="5" cm="1">
        <f t="array" ref="N210">IF($I$2="Каникулы вместе",INDEX(GRID!$B$18:$U$29,MATCH(M$7,GRID!$A$18:$A$29,0),MATCH(1,($U$2=GRID!$B$1:$U$1)*(КАЛЕНДАРЬ!U30=GRID!$B$3:$U$3),0)),
INDEX(GRID!$B$18:$U$29,MATCH(M$7,GRID!$A$18:$A$29,0),MATCH(1,($U$2=GRID!$B$1:$U$1)*(КАЛЕНДАРЬ!U30=GRID!$B$3:$U$3),0))*(1-GRID!$L$45))</f>
        <v>115400</v>
      </c>
      <c r="O210" s="5" cm="1">
        <f t="array" ref="O210">IF($I$2="Каникулы вместе",INDEX(GRID!$B$4:$U$15,MATCH(O$7,GRID!$A$4:$A$15,0),MATCH(1,($U$2=GRID!$B$1:$U$1)*(КАЛЕНДАРЬ!U30=GRID!$B$3:$U$3),0)),
INDEX(GRID!$B$4:$U$15,MATCH(O$7,GRID!$A$4:$A$15,0),MATCH(1,($U$2=GRID!$B$1:$U$1)*(КАЛЕНДАРЬ!U30=GRID!$B$3:$U$3),0))*(1-GRID!$L$45))</f>
        <v>151000</v>
      </c>
      <c r="P210" s="5" cm="1">
        <f t="array" ref="P210">IF($I$2="Каникулы вместе",INDEX(GRID!$B$4:$U$15,MATCH(P$7,GRID!$A$4:$A$15,0),MATCH(1,($U$2=GRID!$B$1:$U$1)*(КАЛЕНДАРЬ!U30=GRID!$B$3:$U$3),0)),
INDEX(GRID!$B$4:$U$15,MATCH(P$7,GRID!$A$4:$A$15,0),MATCH(1,($U$2=GRID!$B$1:$U$1)*(КАЛЕНДАРЬ!U30=GRID!$B$3:$U$3),0))*(1-GRID!$L$45))</f>
        <v>199300</v>
      </c>
      <c r="Q210" s="5" cm="1">
        <f t="array" ref="Q210">IF($I$2="Каникулы вместе",INDEX(GRID!$B$4:$U$15,MATCH(Q$7,GRID!$A$4:$A$15,0),MATCH(1,($U$2=GRID!$B$1:$U$1)*(КАЛЕНДАРЬ!U30=GRID!$B$3:$U$3),0)),
INDEX(GRID!$B$4:$U$15,MATCH(Q$7,GRID!$A$4:$A$15,0),MATCH(1,($U$2=GRID!$B$1:$U$1)*(КАЛЕНДАРЬ!U30=GRID!$B$3:$U$3),0))*(1-GRID!$L$45))</f>
        <v>230600</v>
      </c>
      <c r="R210" s="5" cm="1">
        <f t="array" ref="R210">IF($I$2="Каникулы вместе",INDEX(GRID!$B$18:$U$29,MATCH(R$7,GRID!$A$18:$A$29,0),MATCH(1,($U$2=GRID!$B$1:$U$1)*(КАЛЕНДАРЬ!U30=GRID!$B$3:$U$3),0)),
INDEX(GRID!$B$18:$U$29,MATCH(R$7,GRID!$A$18:$A$29,0),MATCH(1,($U$2=GRID!$B$1:$U$1)*(КАЛЕНДАРЬ!U30=GRID!$B$3:$U$3),0))*(1-GRID!$L$45))</f>
        <v>263600</v>
      </c>
      <c r="S210" s="5">
        <f t="array" ref="S210">IF($I$2="Каникулы вместе",INDEX(GRID!$B$4:$U$15,MATCH(S$7,GRID!$A$4:$A$15,0),MATCH(1,($U$2=GRID!$B$1:$U$1)*(КАЛЕНДАРЬ!U30=GRID!$B$3:$U$3),0)),
INDEX(GRID!$B$4:$U$15,MATCH(S$7,GRID!$A$4:$A$15,0),MATCH(1,($U$2=GRID!$B$1:$U$1)*(КАЛЕНДАРЬ!U30=GRID!$B$3:$U$3),0))*(1-GRID!$L$41))</f>
        <v>698800</v>
      </c>
      <c r="T210" s="5">
        <f t="array" ref="T210">IF($I$2="Каникулы вместе",INDEX(GRID!$B$4:$U$15,MATCH(T$7,GRID!$A$4:$A$15,0),MATCH(1,($U$2=GRID!$B$1:$U$1)*(КАЛЕНДАРЬ!U30=GRID!$B$3:$U$3),0)),
INDEX(GRID!$B$4:$U$15,MATCH(T$7,GRID!$A$4:$A$15,0),MATCH(1,($U$2=GRID!$B$1:$U$1)*(КАЛЕНДАРЬ!U30=GRID!$B$3:$U$3),0))*(1-GRID!$L$41))</f>
        <v>861600</v>
      </c>
    </row>
    <row r="211" spans="1:20" hidden="1">
      <c r="A211" s="108" t="s">
        <v>12</v>
      </c>
      <c r="B211" s="109">
        <v>28</v>
      </c>
      <c r="C211" s="5" cm="1">
        <f t="array" ref="C211">IF($I$2="Каникулы вместе",INDEX(GRID!$B$4:$U$15,MATCH(C$7,GRID!$A$4:$A$15,0),MATCH(1,($U$2=GRID!$B$1:$U$1)*(КАЛЕНДАРЬ!U31=GRID!$B$3:$U$3),0)),
INDEX(GRID!$B$4:$U$15,MATCH(C$7,GRID!$A$4:$A$15,0),MATCH(1,($U$2=GRID!$B$1:$U$1)*(КАЛЕНДАРЬ!U31=GRID!$B$3:$U$3),0))*(1-GRID!$L$45))</f>
        <v>52600</v>
      </c>
      <c r="D211" s="5" cm="1">
        <f t="array" ref="D211">IF($I$2="Каникулы вместе",INDEX(GRID!$B$18:$U$29,MATCH(C$7,GRID!$A$18:$A$29,0),MATCH(1,($U$2=GRID!$B$1:$U$1)*(КАЛЕНДАРЬ!U31=GRID!$B$3:$U$3),0)),
INDEX(GRID!$B$18:$U$29,MATCH(C$7,GRID!$A$18:$A$29,0),MATCH(1,($U$2=GRID!$B$1:$U$1)*(КАЛЕНДАРЬ!U31=GRID!$B$3:$U$3),0))*(1-GRID!$L$45))</f>
        <v>57600</v>
      </c>
      <c r="E211" s="5" cm="1">
        <f t="array" ref="E211">IF($I$2="Каникулы вместе",INDEX(GRID!$B$4:$U$15,MATCH(E$7,GRID!$A$4:$A$15,0),MATCH(1,($U$2=GRID!$B$1:$U$1)*(КАЛЕНДАРЬ!U31=GRID!$B$3:$U$3),0)),
INDEX(GRID!$B$4:$U$15,MATCH(E$7,GRID!$A$4:$A$15,0),MATCH(1,($U$2=GRID!$B$1:$U$1)*(КАЛЕНДАРЬ!U31=GRID!$B$3:$U$3),0))*(1-GRID!$L$45))</f>
        <v>62100</v>
      </c>
      <c r="F211" s="5" cm="1">
        <f t="array" ref="F211">IF($I$2="Каникулы вместе",INDEX(GRID!$B$18:$U$29,MATCH(E$7,GRID!$A$18:$A$29,0),MATCH(1,($U$2=GRID!$B$1:$U$1)*(КАЛЕНДАРЬ!U31=GRID!$B$3:$U$3),0)),
INDEX(GRID!$B$18:$U$29,MATCH(E$7,GRID!$A$18:$A$29,0),MATCH(1,($U$2=GRID!$B$1:$U$1)*(КАЛЕНДАРЬ!U31=GRID!$B$3:$U$3),0))*(1-GRID!$L$45))</f>
        <v>67100</v>
      </c>
      <c r="G211" s="5" cm="1">
        <f t="array" ref="G211">IF($I$2="Каникулы вместе",INDEX(GRID!$B$4:$U$15,MATCH(G$7,GRID!$A$4:$A$15,0),MATCH(1,($U$2=GRID!$B$1:$U$1)*(КАЛЕНДАРЬ!U31=GRID!$B$3:$U$3),0)),
INDEX(GRID!$B$4:$U$15,MATCH(G$7,GRID!$A$4:$A$15,0),MATCH(1,($U$2=GRID!$B$1:$U$1)*(КАЛЕНДАРЬ!U31=GRID!$B$3:$U$3),0))*(1-GRID!$L$45))</f>
        <v>69200</v>
      </c>
      <c r="H211" s="5" cm="1">
        <f t="array" ref="H211">IF($I$2="Каникулы вместе",INDEX(GRID!$B$18:$U$29,MATCH(G$7,GRID!$A$18:$A$29,0),MATCH(1,($U$2=GRID!$B$1:$U$1)*(КАЛЕНДАРЬ!U31=GRID!$B$3:$U$3),0)),
INDEX(GRID!$B$18:$U$29,MATCH(G$7,GRID!$A$18:$A$29,0),MATCH(1,($U$2=GRID!$B$1:$U$1)*(КАЛЕНДАРЬ!U31=GRID!$B$3:$U$3),0))*(1-GRID!$L$45))</f>
        <v>74200</v>
      </c>
      <c r="I211" s="5" cm="1">
        <f t="array" ref="I211">IF($I$2="Каникулы вместе",INDEX(GRID!$B$4:$U$15,MATCH(I$7,GRID!$A$4:$A$15,0),MATCH(1,($U$2=GRID!$B$1:$U$1)*(КАЛЕНДАРЬ!U31=GRID!$B$3:$U$3),0)),
INDEX(GRID!$B$4:$U$15,MATCH(I$7,GRID!$A$4:$A$15,0),MATCH(1,($U$2=GRID!$B$1:$U$1)*(КАЛЕНДАРЬ!U31=GRID!$B$3:$U$3),0))*(1-GRID!$L$45))</f>
        <v>76600</v>
      </c>
      <c r="J211" s="5" cm="1">
        <f t="array" ref="J211">IF($I$2="Каникулы вместе",INDEX(GRID!$B$18:$U$29,MATCH(I$7,GRID!$A$18:$A$29,0),MATCH(1,($U$2=GRID!$B$1:$U$1)*(КАЛЕНДАРЬ!U31=GRID!$B$3:$U$3),0)),
INDEX(GRID!$B$18:$U$29,MATCH(I$7,GRID!$A$18:$A$29,0),MATCH(1,($U$2=GRID!$B$1:$U$1)*(КАЛЕНДАРЬ!U31=GRID!$B$3:$U$3),0))*(1-GRID!$L$45))</f>
        <v>81600</v>
      </c>
      <c r="K211" s="5" cm="1">
        <f t="array" ref="K211">IF($I$2="Каникулы вместе",INDEX(GRID!$B$4:$U$15,MATCH(K$7,GRID!$A$4:$A$15,0),MATCH(1,($U$2=GRID!$B$1:$U$1)*(КАЛЕНДАРЬ!U31=GRID!$B$3:$U$3),0)),
INDEX(GRID!$B$4:$U$15,MATCH(K$7,GRID!$A$4:$A$15,0),MATCH(1,($U$2=GRID!$B$1:$U$1)*(КАЛЕНДАРЬ!U31=GRID!$B$3:$U$3),0))*(1-GRID!$L$45))</f>
        <v>84100</v>
      </c>
      <c r="L211" s="5" cm="1">
        <f t="array" ref="L211">IF($I$2="Каникулы вместе",INDEX(GRID!$B$18:$U$29,MATCH(K$7,GRID!$A$18:$A$29,0),MATCH(1,($U$2=GRID!$B$1:$U$1)*(КАЛЕНДАРЬ!U31=GRID!$B$3:$U$3),0)),
INDEX(GRID!$B$18:$U$29,MATCH(K$7,GRID!$A$18:$A$29,0),MATCH(1,($U$2=GRID!$B$1:$U$1)*(КАЛЕНДАРЬ!U31=GRID!$B$3:$U$3),0))*(1-GRID!$L$45))</f>
        <v>89100</v>
      </c>
      <c r="M211" s="5" cm="1">
        <f t="array" ref="M211">IF($I$2="Каникулы вместе",INDEX(GRID!$B$4:$U$15,MATCH(M$7,GRID!$A$4:$A$15,0),MATCH(1,($U$2=GRID!$B$1:$U$1)*(КАЛЕНДАРЬ!U31=GRID!$B$3:$U$3),0)),
INDEX(GRID!$B$4:$U$15,MATCH(M$7,GRID!$A$4:$A$15,0),MATCH(1,($U$2=GRID!$B$1:$U$1)*(КАЛЕНДАРЬ!U31=GRID!$B$3:$U$3),0))*(1-GRID!$L$45))</f>
        <v>110400</v>
      </c>
      <c r="N211" s="5" cm="1">
        <f t="array" ref="N211">IF($I$2="Каникулы вместе",INDEX(GRID!$B$18:$U$29,MATCH(M$7,GRID!$A$18:$A$29,0),MATCH(1,($U$2=GRID!$B$1:$U$1)*(КАЛЕНДАРЬ!U31=GRID!$B$3:$U$3),0)),
INDEX(GRID!$B$18:$U$29,MATCH(M$7,GRID!$A$18:$A$29,0),MATCH(1,($U$2=GRID!$B$1:$U$1)*(КАЛЕНДАРЬ!U31=GRID!$B$3:$U$3),0))*(1-GRID!$L$45))</f>
        <v>115400</v>
      </c>
      <c r="O211" s="5" cm="1">
        <f t="array" ref="O211">IF($I$2="Каникулы вместе",INDEX(GRID!$B$4:$U$15,MATCH(O$7,GRID!$A$4:$A$15,0),MATCH(1,($U$2=GRID!$B$1:$U$1)*(КАЛЕНДАРЬ!U31=GRID!$B$3:$U$3),0)),
INDEX(GRID!$B$4:$U$15,MATCH(O$7,GRID!$A$4:$A$15,0),MATCH(1,($U$2=GRID!$B$1:$U$1)*(КАЛЕНДАРЬ!U31=GRID!$B$3:$U$3),0))*(1-GRID!$L$45))</f>
        <v>151000</v>
      </c>
      <c r="P211" s="5" cm="1">
        <f t="array" ref="P211">IF($I$2="Каникулы вместе",INDEX(GRID!$B$4:$U$15,MATCH(P$7,GRID!$A$4:$A$15,0),MATCH(1,($U$2=GRID!$B$1:$U$1)*(КАЛЕНДАРЬ!U31=GRID!$B$3:$U$3),0)),
INDEX(GRID!$B$4:$U$15,MATCH(P$7,GRID!$A$4:$A$15,0),MATCH(1,($U$2=GRID!$B$1:$U$1)*(КАЛЕНДАРЬ!U31=GRID!$B$3:$U$3),0))*(1-GRID!$L$45))</f>
        <v>199300</v>
      </c>
      <c r="Q211" s="5" cm="1">
        <f t="array" ref="Q211">IF($I$2="Каникулы вместе",INDEX(GRID!$B$4:$U$15,MATCH(Q$7,GRID!$A$4:$A$15,0),MATCH(1,($U$2=GRID!$B$1:$U$1)*(КАЛЕНДАРЬ!U31=GRID!$B$3:$U$3),0)),
INDEX(GRID!$B$4:$U$15,MATCH(Q$7,GRID!$A$4:$A$15,0),MATCH(1,($U$2=GRID!$B$1:$U$1)*(КАЛЕНДАРЬ!U31=GRID!$B$3:$U$3),0))*(1-GRID!$L$45))</f>
        <v>230600</v>
      </c>
      <c r="R211" s="5" cm="1">
        <f t="array" ref="R211">IF($I$2="Каникулы вместе",INDEX(GRID!$B$18:$U$29,MATCH(R$7,GRID!$A$18:$A$29,0),MATCH(1,($U$2=GRID!$B$1:$U$1)*(КАЛЕНДАРЬ!U31=GRID!$B$3:$U$3),0)),
INDEX(GRID!$B$18:$U$29,MATCH(R$7,GRID!$A$18:$A$29,0),MATCH(1,($U$2=GRID!$B$1:$U$1)*(КАЛЕНДАРЬ!U31=GRID!$B$3:$U$3),0))*(1-GRID!$L$45))</f>
        <v>263600</v>
      </c>
      <c r="S211" s="5">
        <f t="array" ref="S211">IF($I$2="Каникулы вместе",INDEX(GRID!$B$4:$U$15,MATCH(S$7,GRID!$A$4:$A$15,0),MATCH(1,($U$2=GRID!$B$1:$U$1)*(КАЛЕНДАРЬ!U31=GRID!$B$3:$U$3),0)),
INDEX(GRID!$B$4:$U$15,MATCH(S$7,GRID!$A$4:$A$15,0),MATCH(1,($U$2=GRID!$B$1:$U$1)*(КАЛЕНДАРЬ!U31=GRID!$B$3:$U$3),0))*(1-GRID!$L$41))</f>
        <v>698800</v>
      </c>
      <c r="T211" s="5">
        <f t="array" ref="T211">IF($I$2="Каникулы вместе",INDEX(GRID!$B$4:$U$15,MATCH(T$7,GRID!$A$4:$A$15,0),MATCH(1,($U$2=GRID!$B$1:$U$1)*(КАЛЕНДАРЬ!U31=GRID!$B$3:$U$3),0)),
INDEX(GRID!$B$4:$U$15,MATCH(T$7,GRID!$A$4:$A$15,0),MATCH(1,($U$2=GRID!$B$1:$U$1)*(КАЛЕНДАРЬ!U31=GRID!$B$3:$U$3),0))*(1-GRID!$L$41))</f>
        <v>861600</v>
      </c>
    </row>
    <row r="212" spans="1:20" hidden="1">
      <c r="A212" s="108" t="s">
        <v>13</v>
      </c>
      <c r="B212" s="109">
        <v>29</v>
      </c>
      <c r="C212" s="5" cm="1">
        <f t="array" ref="C212">IF($I$2="Каникулы вместе",INDEX(GRID!$B$4:$U$15,MATCH(C$7,GRID!$A$4:$A$15,0),MATCH(1,($U$2=GRID!$B$1:$U$1)*(КАЛЕНДАРЬ!U32=GRID!$B$3:$U$3),0)),
INDEX(GRID!$B$4:$U$15,MATCH(C$7,GRID!$A$4:$A$15,0),MATCH(1,($U$2=GRID!$B$1:$U$1)*(КАЛЕНДАРЬ!U32=GRID!$B$3:$U$3),0))*(1-GRID!$L$45))</f>
        <v>52600</v>
      </c>
      <c r="D212" s="5" cm="1">
        <f t="array" ref="D212">IF($I$2="Каникулы вместе",INDEX(GRID!$B$18:$U$29,MATCH(C$7,GRID!$A$18:$A$29,0),MATCH(1,($U$2=GRID!$B$1:$U$1)*(КАЛЕНДАРЬ!U32=GRID!$B$3:$U$3),0)),
INDEX(GRID!$B$18:$U$29,MATCH(C$7,GRID!$A$18:$A$29,0),MATCH(1,($U$2=GRID!$B$1:$U$1)*(КАЛЕНДАРЬ!U32=GRID!$B$3:$U$3),0))*(1-GRID!$L$45))</f>
        <v>57600</v>
      </c>
      <c r="E212" s="5" cm="1">
        <f t="array" ref="E212">IF($I$2="Каникулы вместе",INDEX(GRID!$B$4:$U$15,MATCH(E$7,GRID!$A$4:$A$15,0),MATCH(1,($U$2=GRID!$B$1:$U$1)*(КАЛЕНДАРЬ!U32=GRID!$B$3:$U$3),0)),
INDEX(GRID!$B$4:$U$15,MATCH(E$7,GRID!$A$4:$A$15,0),MATCH(1,($U$2=GRID!$B$1:$U$1)*(КАЛЕНДАРЬ!U32=GRID!$B$3:$U$3),0))*(1-GRID!$L$45))</f>
        <v>62100</v>
      </c>
      <c r="F212" s="5" cm="1">
        <f t="array" ref="F212">IF($I$2="Каникулы вместе",INDEX(GRID!$B$18:$U$29,MATCH(E$7,GRID!$A$18:$A$29,0),MATCH(1,($U$2=GRID!$B$1:$U$1)*(КАЛЕНДАРЬ!U32=GRID!$B$3:$U$3),0)),
INDEX(GRID!$B$18:$U$29,MATCH(E$7,GRID!$A$18:$A$29,0),MATCH(1,($U$2=GRID!$B$1:$U$1)*(КАЛЕНДАРЬ!U32=GRID!$B$3:$U$3),0))*(1-GRID!$L$45))</f>
        <v>67100</v>
      </c>
      <c r="G212" s="5" cm="1">
        <f t="array" ref="G212">IF($I$2="Каникулы вместе",INDEX(GRID!$B$4:$U$15,MATCH(G$7,GRID!$A$4:$A$15,0),MATCH(1,($U$2=GRID!$B$1:$U$1)*(КАЛЕНДАРЬ!U32=GRID!$B$3:$U$3),0)),
INDEX(GRID!$B$4:$U$15,MATCH(G$7,GRID!$A$4:$A$15,0),MATCH(1,($U$2=GRID!$B$1:$U$1)*(КАЛЕНДАРЬ!U32=GRID!$B$3:$U$3),0))*(1-GRID!$L$45))</f>
        <v>69200</v>
      </c>
      <c r="H212" s="5" cm="1">
        <f t="array" ref="H212">IF($I$2="Каникулы вместе",INDEX(GRID!$B$18:$U$29,MATCH(G$7,GRID!$A$18:$A$29,0),MATCH(1,($U$2=GRID!$B$1:$U$1)*(КАЛЕНДАРЬ!U32=GRID!$B$3:$U$3),0)),
INDEX(GRID!$B$18:$U$29,MATCH(G$7,GRID!$A$18:$A$29,0),MATCH(1,($U$2=GRID!$B$1:$U$1)*(КАЛЕНДАРЬ!U32=GRID!$B$3:$U$3),0))*(1-GRID!$L$45))</f>
        <v>74200</v>
      </c>
      <c r="I212" s="5" cm="1">
        <f t="array" ref="I212">IF($I$2="Каникулы вместе",INDEX(GRID!$B$4:$U$15,MATCH(I$7,GRID!$A$4:$A$15,0),MATCH(1,($U$2=GRID!$B$1:$U$1)*(КАЛЕНДАРЬ!U32=GRID!$B$3:$U$3),0)),
INDEX(GRID!$B$4:$U$15,MATCH(I$7,GRID!$A$4:$A$15,0),MATCH(1,($U$2=GRID!$B$1:$U$1)*(КАЛЕНДАРЬ!U32=GRID!$B$3:$U$3),0))*(1-GRID!$L$45))</f>
        <v>76600</v>
      </c>
      <c r="J212" s="5" cm="1">
        <f t="array" ref="J212">IF($I$2="Каникулы вместе",INDEX(GRID!$B$18:$U$29,MATCH(I$7,GRID!$A$18:$A$29,0),MATCH(1,($U$2=GRID!$B$1:$U$1)*(КАЛЕНДАРЬ!U32=GRID!$B$3:$U$3),0)),
INDEX(GRID!$B$18:$U$29,MATCH(I$7,GRID!$A$18:$A$29,0),MATCH(1,($U$2=GRID!$B$1:$U$1)*(КАЛЕНДАРЬ!U32=GRID!$B$3:$U$3),0))*(1-GRID!$L$45))</f>
        <v>81600</v>
      </c>
      <c r="K212" s="5" cm="1">
        <f t="array" ref="K212">IF($I$2="Каникулы вместе",INDEX(GRID!$B$4:$U$15,MATCH(K$7,GRID!$A$4:$A$15,0),MATCH(1,($U$2=GRID!$B$1:$U$1)*(КАЛЕНДАРЬ!U32=GRID!$B$3:$U$3),0)),
INDEX(GRID!$B$4:$U$15,MATCH(K$7,GRID!$A$4:$A$15,0),MATCH(1,($U$2=GRID!$B$1:$U$1)*(КАЛЕНДАРЬ!U32=GRID!$B$3:$U$3),0))*(1-GRID!$L$45))</f>
        <v>84100</v>
      </c>
      <c r="L212" s="5" cm="1">
        <f t="array" ref="L212">IF($I$2="Каникулы вместе",INDEX(GRID!$B$18:$U$29,MATCH(K$7,GRID!$A$18:$A$29,0),MATCH(1,($U$2=GRID!$B$1:$U$1)*(КАЛЕНДАРЬ!U32=GRID!$B$3:$U$3),0)),
INDEX(GRID!$B$18:$U$29,MATCH(K$7,GRID!$A$18:$A$29,0),MATCH(1,($U$2=GRID!$B$1:$U$1)*(КАЛЕНДАРЬ!U32=GRID!$B$3:$U$3),0))*(1-GRID!$L$45))</f>
        <v>89100</v>
      </c>
      <c r="M212" s="5" cm="1">
        <f t="array" ref="M212">IF($I$2="Каникулы вместе",INDEX(GRID!$B$4:$U$15,MATCH(M$7,GRID!$A$4:$A$15,0),MATCH(1,($U$2=GRID!$B$1:$U$1)*(КАЛЕНДАРЬ!U32=GRID!$B$3:$U$3),0)),
INDEX(GRID!$B$4:$U$15,MATCH(M$7,GRID!$A$4:$A$15,0),MATCH(1,($U$2=GRID!$B$1:$U$1)*(КАЛЕНДАРЬ!U32=GRID!$B$3:$U$3),0))*(1-GRID!$L$45))</f>
        <v>110400</v>
      </c>
      <c r="N212" s="5" cm="1">
        <f t="array" ref="N212">IF($I$2="Каникулы вместе",INDEX(GRID!$B$18:$U$29,MATCH(M$7,GRID!$A$18:$A$29,0),MATCH(1,($U$2=GRID!$B$1:$U$1)*(КАЛЕНДАРЬ!U32=GRID!$B$3:$U$3),0)),
INDEX(GRID!$B$18:$U$29,MATCH(M$7,GRID!$A$18:$A$29,0),MATCH(1,($U$2=GRID!$B$1:$U$1)*(КАЛЕНДАРЬ!U32=GRID!$B$3:$U$3),0))*(1-GRID!$L$45))</f>
        <v>115400</v>
      </c>
      <c r="O212" s="5" cm="1">
        <f t="array" ref="O212">IF($I$2="Каникулы вместе",INDEX(GRID!$B$4:$U$15,MATCH(O$7,GRID!$A$4:$A$15,0),MATCH(1,($U$2=GRID!$B$1:$U$1)*(КАЛЕНДАРЬ!U32=GRID!$B$3:$U$3),0)),
INDEX(GRID!$B$4:$U$15,MATCH(O$7,GRID!$A$4:$A$15,0),MATCH(1,($U$2=GRID!$B$1:$U$1)*(КАЛЕНДАРЬ!U32=GRID!$B$3:$U$3),0))*(1-GRID!$L$45))</f>
        <v>151000</v>
      </c>
      <c r="P212" s="5" cm="1">
        <f t="array" ref="P212">IF($I$2="Каникулы вместе",INDEX(GRID!$B$4:$U$15,MATCH(P$7,GRID!$A$4:$A$15,0),MATCH(1,($U$2=GRID!$B$1:$U$1)*(КАЛЕНДАРЬ!U32=GRID!$B$3:$U$3),0)),
INDEX(GRID!$B$4:$U$15,MATCH(P$7,GRID!$A$4:$A$15,0),MATCH(1,($U$2=GRID!$B$1:$U$1)*(КАЛЕНДАРЬ!U32=GRID!$B$3:$U$3),0))*(1-GRID!$L$45))</f>
        <v>199300</v>
      </c>
      <c r="Q212" s="5" cm="1">
        <f t="array" ref="Q212">IF($I$2="Каникулы вместе",INDEX(GRID!$B$4:$U$15,MATCH(Q$7,GRID!$A$4:$A$15,0),MATCH(1,($U$2=GRID!$B$1:$U$1)*(КАЛЕНДАРЬ!U32=GRID!$B$3:$U$3),0)),
INDEX(GRID!$B$4:$U$15,MATCH(Q$7,GRID!$A$4:$A$15,0),MATCH(1,($U$2=GRID!$B$1:$U$1)*(КАЛЕНДАРЬ!U32=GRID!$B$3:$U$3),0))*(1-GRID!$L$45))</f>
        <v>230600</v>
      </c>
      <c r="R212" s="5" cm="1">
        <f t="array" ref="R212">IF($I$2="Каникулы вместе",INDEX(GRID!$B$18:$U$29,MATCH(R$7,GRID!$A$18:$A$29,0),MATCH(1,($U$2=GRID!$B$1:$U$1)*(КАЛЕНДАРЬ!U32=GRID!$B$3:$U$3),0)),
INDEX(GRID!$B$18:$U$29,MATCH(R$7,GRID!$A$18:$A$29,0),MATCH(1,($U$2=GRID!$B$1:$U$1)*(КАЛЕНДАРЬ!U32=GRID!$B$3:$U$3),0))*(1-GRID!$L$45))</f>
        <v>263600</v>
      </c>
      <c r="S212" s="5">
        <f t="array" ref="S212">IF($I$2="Каникулы вместе",INDEX(GRID!$B$4:$U$15,MATCH(S$7,GRID!$A$4:$A$15,0),MATCH(1,($U$2=GRID!$B$1:$U$1)*(КАЛЕНДАРЬ!U32=GRID!$B$3:$U$3),0)),
INDEX(GRID!$B$4:$U$15,MATCH(S$7,GRID!$A$4:$A$15,0),MATCH(1,($U$2=GRID!$B$1:$U$1)*(КАЛЕНДАРЬ!U32=GRID!$B$3:$U$3),0))*(1-GRID!$L$41))</f>
        <v>698800</v>
      </c>
      <c r="T212" s="5">
        <f t="array" ref="T212">IF($I$2="Каникулы вместе",INDEX(GRID!$B$4:$U$15,MATCH(T$7,GRID!$A$4:$A$15,0),MATCH(1,($U$2=GRID!$B$1:$U$1)*(КАЛЕНДАРЬ!U32=GRID!$B$3:$U$3),0)),
INDEX(GRID!$B$4:$U$15,MATCH(T$7,GRID!$A$4:$A$15,0),MATCH(1,($U$2=GRID!$B$1:$U$1)*(КАЛЕНДАРЬ!U32=GRID!$B$3:$U$3),0))*(1-GRID!$L$41))</f>
        <v>861600</v>
      </c>
    </row>
    <row r="213" spans="1:20" hidden="1">
      <c r="A213" s="108" t="s">
        <v>14</v>
      </c>
      <c r="B213" s="109">
        <v>30</v>
      </c>
      <c r="C213" s="5" cm="1">
        <f t="array" ref="C213">IF($I$2="Каникулы вместе",INDEX(GRID!$B$4:$U$15,MATCH(C$7,GRID!$A$4:$A$15,0),MATCH(1,($U$2=GRID!$B$1:$U$1)*(КАЛЕНДАРЬ!U33=GRID!$B$3:$U$3),0)),
INDEX(GRID!$B$4:$U$15,MATCH(C$7,GRID!$A$4:$A$15,0),MATCH(1,($U$2=GRID!$B$1:$U$1)*(КАЛЕНДАРЬ!U33=GRID!$B$3:$U$3),0))*(1-GRID!$L$45))</f>
        <v>52600</v>
      </c>
      <c r="D213" s="5" cm="1">
        <f t="array" ref="D213">IF($I$2="Каникулы вместе",INDEX(GRID!$B$18:$U$29,MATCH(C$7,GRID!$A$18:$A$29,0),MATCH(1,($U$2=GRID!$B$1:$U$1)*(КАЛЕНДАРЬ!U33=GRID!$B$3:$U$3),0)),
INDEX(GRID!$B$18:$U$29,MATCH(C$7,GRID!$A$18:$A$29,0),MATCH(1,($U$2=GRID!$B$1:$U$1)*(КАЛЕНДАРЬ!U33=GRID!$B$3:$U$3),0))*(1-GRID!$L$45))</f>
        <v>57600</v>
      </c>
      <c r="E213" s="5" cm="1">
        <f t="array" ref="E213">IF($I$2="Каникулы вместе",INDEX(GRID!$B$4:$U$15,MATCH(E$7,GRID!$A$4:$A$15,0),MATCH(1,($U$2=GRID!$B$1:$U$1)*(КАЛЕНДАРЬ!U33=GRID!$B$3:$U$3),0)),
INDEX(GRID!$B$4:$U$15,MATCH(E$7,GRID!$A$4:$A$15,0),MATCH(1,($U$2=GRID!$B$1:$U$1)*(КАЛЕНДАРЬ!U33=GRID!$B$3:$U$3),0))*(1-GRID!$L$45))</f>
        <v>62100</v>
      </c>
      <c r="F213" s="5" cm="1">
        <f t="array" ref="F213">IF($I$2="Каникулы вместе",INDEX(GRID!$B$18:$U$29,MATCH(E$7,GRID!$A$18:$A$29,0),MATCH(1,($U$2=GRID!$B$1:$U$1)*(КАЛЕНДАРЬ!U33=GRID!$B$3:$U$3),0)),
INDEX(GRID!$B$18:$U$29,MATCH(E$7,GRID!$A$18:$A$29,0),MATCH(1,($U$2=GRID!$B$1:$U$1)*(КАЛЕНДАРЬ!U33=GRID!$B$3:$U$3),0))*(1-GRID!$L$45))</f>
        <v>67100</v>
      </c>
      <c r="G213" s="5" cm="1">
        <f t="array" ref="G213">IF($I$2="Каникулы вместе",INDEX(GRID!$B$4:$U$15,MATCH(G$7,GRID!$A$4:$A$15,0),MATCH(1,($U$2=GRID!$B$1:$U$1)*(КАЛЕНДАРЬ!U33=GRID!$B$3:$U$3),0)),
INDEX(GRID!$B$4:$U$15,MATCH(G$7,GRID!$A$4:$A$15,0),MATCH(1,($U$2=GRID!$B$1:$U$1)*(КАЛЕНДАРЬ!U33=GRID!$B$3:$U$3),0))*(1-GRID!$L$45))</f>
        <v>69200</v>
      </c>
      <c r="H213" s="5" cm="1">
        <f t="array" ref="H213">IF($I$2="Каникулы вместе",INDEX(GRID!$B$18:$U$29,MATCH(G$7,GRID!$A$18:$A$29,0),MATCH(1,($U$2=GRID!$B$1:$U$1)*(КАЛЕНДАРЬ!U33=GRID!$B$3:$U$3),0)),
INDEX(GRID!$B$18:$U$29,MATCH(G$7,GRID!$A$18:$A$29,0),MATCH(1,($U$2=GRID!$B$1:$U$1)*(КАЛЕНДАРЬ!U33=GRID!$B$3:$U$3),0))*(1-GRID!$L$45))</f>
        <v>74200</v>
      </c>
      <c r="I213" s="5" cm="1">
        <f t="array" ref="I213">IF($I$2="Каникулы вместе",INDEX(GRID!$B$4:$U$15,MATCH(I$7,GRID!$A$4:$A$15,0),MATCH(1,($U$2=GRID!$B$1:$U$1)*(КАЛЕНДАРЬ!U33=GRID!$B$3:$U$3),0)),
INDEX(GRID!$B$4:$U$15,MATCH(I$7,GRID!$A$4:$A$15,0),MATCH(1,($U$2=GRID!$B$1:$U$1)*(КАЛЕНДАРЬ!U33=GRID!$B$3:$U$3),0))*(1-GRID!$L$45))</f>
        <v>76600</v>
      </c>
      <c r="J213" s="5" cm="1">
        <f t="array" ref="J213">IF($I$2="Каникулы вместе",INDEX(GRID!$B$18:$U$29,MATCH(I$7,GRID!$A$18:$A$29,0),MATCH(1,($U$2=GRID!$B$1:$U$1)*(КАЛЕНДАРЬ!U33=GRID!$B$3:$U$3),0)),
INDEX(GRID!$B$18:$U$29,MATCH(I$7,GRID!$A$18:$A$29,0),MATCH(1,($U$2=GRID!$B$1:$U$1)*(КАЛЕНДАРЬ!U33=GRID!$B$3:$U$3),0))*(1-GRID!$L$45))</f>
        <v>81600</v>
      </c>
      <c r="K213" s="5" cm="1">
        <f t="array" ref="K213">IF($I$2="Каникулы вместе",INDEX(GRID!$B$4:$U$15,MATCH(K$7,GRID!$A$4:$A$15,0),MATCH(1,($U$2=GRID!$B$1:$U$1)*(КАЛЕНДАРЬ!U33=GRID!$B$3:$U$3),0)),
INDEX(GRID!$B$4:$U$15,MATCH(K$7,GRID!$A$4:$A$15,0),MATCH(1,($U$2=GRID!$B$1:$U$1)*(КАЛЕНДАРЬ!U33=GRID!$B$3:$U$3),0))*(1-GRID!$L$45))</f>
        <v>84100</v>
      </c>
      <c r="L213" s="5" cm="1">
        <f t="array" ref="L213">IF($I$2="Каникулы вместе",INDEX(GRID!$B$18:$U$29,MATCH(K$7,GRID!$A$18:$A$29,0),MATCH(1,($U$2=GRID!$B$1:$U$1)*(КАЛЕНДАРЬ!U33=GRID!$B$3:$U$3),0)),
INDEX(GRID!$B$18:$U$29,MATCH(K$7,GRID!$A$18:$A$29,0),MATCH(1,($U$2=GRID!$B$1:$U$1)*(КАЛЕНДАРЬ!U33=GRID!$B$3:$U$3),0))*(1-GRID!$L$45))</f>
        <v>89100</v>
      </c>
      <c r="M213" s="5" cm="1">
        <f t="array" ref="M213">IF($I$2="Каникулы вместе",INDEX(GRID!$B$4:$U$15,MATCH(M$7,GRID!$A$4:$A$15,0),MATCH(1,($U$2=GRID!$B$1:$U$1)*(КАЛЕНДАРЬ!U33=GRID!$B$3:$U$3),0)),
INDEX(GRID!$B$4:$U$15,MATCH(M$7,GRID!$A$4:$A$15,0),MATCH(1,($U$2=GRID!$B$1:$U$1)*(КАЛЕНДАРЬ!U33=GRID!$B$3:$U$3),0))*(1-GRID!$L$45))</f>
        <v>110400</v>
      </c>
      <c r="N213" s="5" cm="1">
        <f t="array" ref="N213">IF($I$2="Каникулы вместе",INDEX(GRID!$B$18:$U$29,MATCH(M$7,GRID!$A$18:$A$29,0),MATCH(1,($U$2=GRID!$B$1:$U$1)*(КАЛЕНДАРЬ!U33=GRID!$B$3:$U$3),0)),
INDEX(GRID!$B$18:$U$29,MATCH(M$7,GRID!$A$18:$A$29,0),MATCH(1,($U$2=GRID!$B$1:$U$1)*(КАЛЕНДАРЬ!U33=GRID!$B$3:$U$3),0))*(1-GRID!$L$45))</f>
        <v>115400</v>
      </c>
      <c r="O213" s="5" cm="1">
        <f t="array" ref="O213">IF($I$2="Каникулы вместе",INDEX(GRID!$B$4:$U$15,MATCH(O$7,GRID!$A$4:$A$15,0),MATCH(1,($U$2=GRID!$B$1:$U$1)*(КАЛЕНДАРЬ!U33=GRID!$B$3:$U$3),0)),
INDEX(GRID!$B$4:$U$15,MATCH(O$7,GRID!$A$4:$A$15,0),MATCH(1,($U$2=GRID!$B$1:$U$1)*(КАЛЕНДАРЬ!U33=GRID!$B$3:$U$3),0))*(1-GRID!$L$45))</f>
        <v>151000</v>
      </c>
      <c r="P213" s="5" cm="1">
        <f t="array" ref="P213">IF($I$2="Каникулы вместе",INDEX(GRID!$B$4:$U$15,MATCH(P$7,GRID!$A$4:$A$15,0),MATCH(1,($U$2=GRID!$B$1:$U$1)*(КАЛЕНДАРЬ!U33=GRID!$B$3:$U$3),0)),
INDEX(GRID!$B$4:$U$15,MATCH(P$7,GRID!$A$4:$A$15,0),MATCH(1,($U$2=GRID!$B$1:$U$1)*(КАЛЕНДАРЬ!U33=GRID!$B$3:$U$3),0))*(1-GRID!$L$45))</f>
        <v>199300</v>
      </c>
      <c r="Q213" s="5" cm="1">
        <f t="array" ref="Q213">IF($I$2="Каникулы вместе",INDEX(GRID!$B$4:$U$15,MATCH(Q$7,GRID!$A$4:$A$15,0),MATCH(1,($U$2=GRID!$B$1:$U$1)*(КАЛЕНДАРЬ!U33=GRID!$B$3:$U$3),0)),
INDEX(GRID!$B$4:$U$15,MATCH(Q$7,GRID!$A$4:$A$15,0),MATCH(1,($U$2=GRID!$B$1:$U$1)*(КАЛЕНДАРЬ!U33=GRID!$B$3:$U$3),0))*(1-GRID!$L$45))</f>
        <v>230600</v>
      </c>
      <c r="R213" s="5" cm="1">
        <f t="array" ref="R213">IF($I$2="Каникулы вместе",INDEX(GRID!$B$18:$U$29,MATCH(R$7,GRID!$A$18:$A$29,0),MATCH(1,($U$2=GRID!$B$1:$U$1)*(КАЛЕНДАРЬ!U33=GRID!$B$3:$U$3),0)),
INDEX(GRID!$B$18:$U$29,MATCH(R$7,GRID!$A$18:$A$29,0),MATCH(1,($U$2=GRID!$B$1:$U$1)*(КАЛЕНДАРЬ!U33=GRID!$B$3:$U$3),0))*(1-GRID!$L$45))</f>
        <v>263600</v>
      </c>
      <c r="S213" s="5">
        <f t="array" ref="S213">IF($I$2="Каникулы вместе",INDEX(GRID!$B$4:$U$15,MATCH(S$7,GRID!$A$4:$A$15,0),MATCH(1,($U$2=GRID!$B$1:$U$1)*(КАЛЕНДАРЬ!U33=GRID!$B$3:$U$3),0)),
INDEX(GRID!$B$4:$U$15,MATCH(S$7,GRID!$A$4:$A$15,0),MATCH(1,($U$2=GRID!$B$1:$U$1)*(КАЛЕНДАРЬ!U33=GRID!$B$3:$U$3),0))*(1-GRID!$L$41))</f>
        <v>698800</v>
      </c>
      <c r="T213" s="5">
        <f t="array" ref="T213">IF($I$2="Каникулы вместе",INDEX(GRID!$B$4:$U$15,MATCH(T$7,GRID!$A$4:$A$15,0),MATCH(1,($U$2=GRID!$B$1:$U$1)*(КАЛЕНДАРЬ!U33=GRID!$B$3:$U$3),0)),
INDEX(GRID!$B$4:$U$15,MATCH(T$7,GRID!$A$4:$A$15,0),MATCH(1,($U$2=GRID!$B$1:$U$1)*(КАЛЕНДАРЬ!U33=GRID!$B$3:$U$3),0))*(1-GRID!$L$41))</f>
        <v>861600</v>
      </c>
    </row>
    <row r="214" spans="1:20" hidden="1">
      <c r="A214" s="108" t="s">
        <v>15</v>
      </c>
      <c r="B214" s="109">
        <v>31</v>
      </c>
      <c r="C214" s="5" cm="1">
        <f t="array" ref="C214">IF($I$2="Каникулы вместе",INDEX(GRID!$B$4:$U$15,MATCH(C$7,GRID!$A$4:$A$15,0),MATCH(1,($U$2=GRID!$B$1:$U$1)*(КАЛЕНДАРЬ!U34=GRID!$B$3:$U$3),0)),
INDEX(GRID!$B$4:$U$15,MATCH(C$7,GRID!$A$4:$A$15,0),MATCH(1,($U$2=GRID!$B$1:$U$1)*(КАЛЕНДАРЬ!U34=GRID!$B$3:$U$3),0))*(1-GRID!$L$45))</f>
        <v>52600</v>
      </c>
      <c r="D214" s="5" cm="1">
        <f t="array" ref="D214">IF($I$2="Каникулы вместе",INDEX(GRID!$B$18:$U$29,MATCH(C$7,GRID!$A$18:$A$29,0),MATCH(1,($U$2=GRID!$B$1:$U$1)*(КАЛЕНДАРЬ!U34=GRID!$B$3:$U$3),0)),
INDEX(GRID!$B$18:$U$29,MATCH(C$7,GRID!$A$18:$A$29,0),MATCH(1,($U$2=GRID!$B$1:$U$1)*(КАЛЕНДАРЬ!U34=GRID!$B$3:$U$3),0))*(1-GRID!$L$45))</f>
        <v>57600</v>
      </c>
      <c r="E214" s="5" cm="1">
        <f t="array" ref="E214">IF($I$2="Каникулы вместе",INDEX(GRID!$B$4:$U$15,MATCH(E$7,GRID!$A$4:$A$15,0),MATCH(1,($U$2=GRID!$B$1:$U$1)*(КАЛЕНДАРЬ!U34=GRID!$B$3:$U$3),0)),
INDEX(GRID!$B$4:$U$15,MATCH(E$7,GRID!$A$4:$A$15,0),MATCH(1,($U$2=GRID!$B$1:$U$1)*(КАЛЕНДАРЬ!U34=GRID!$B$3:$U$3),0))*(1-GRID!$L$45))</f>
        <v>62100</v>
      </c>
      <c r="F214" s="5" cm="1">
        <f t="array" ref="F214">IF($I$2="Каникулы вместе",INDEX(GRID!$B$18:$U$29,MATCH(E$7,GRID!$A$18:$A$29,0),MATCH(1,($U$2=GRID!$B$1:$U$1)*(КАЛЕНДАРЬ!U34=GRID!$B$3:$U$3),0)),
INDEX(GRID!$B$18:$U$29,MATCH(E$7,GRID!$A$18:$A$29,0),MATCH(1,($U$2=GRID!$B$1:$U$1)*(КАЛЕНДАРЬ!U34=GRID!$B$3:$U$3),0))*(1-GRID!$L$45))</f>
        <v>67100</v>
      </c>
      <c r="G214" s="5" cm="1">
        <f t="array" ref="G214">IF($I$2="Каникулы вместе",INDEX(GRID!$B$4:$U$15,MATCH(G$7,GRID!$A$4:$A$15,0),MATCH(1,($U$2=GRID!$B$1:$U$1)*(КАЛЕНДАРЬ!U34=GRID!$B$3:$U$3),0)),
INDEX(GRID!$B$4:$U$15,MATCH(G$7,GRID!$A$4:$A$15,0),MATCH(1,($U$2=GRID!$B$1:$U$1)*(КАЛЕНДАРЬ!U34=GRID!$B$3:$U$3),0))*(1-GRID!$L$45))</f>
        <v>69200</v>
      </c>
      <c r="H214" s="5" cm="1">
        <f t="array" ref="H214">IF($I$2="Каникулы вместе",INDEX(GRID!$B$18:$U$29,MATCH(G$7,GRID!$A$18:$A$29,0),MATCH(1,($U$2=GRID!$B$1:$U$1)*(КАЛЕНДАРЬ!U34=GRID!$B$3:$U$3),0)),
INDEX(GRID!$B$18:$U$29,MATCH(G$7,GRID!$A$18:$A$29,0),MATCH(1,($U$2=GRID!$B$1:$U$1)*(КАЛЕНДАРЬ!U34=GRID!$B$3:$U$3),0))*(1-GRID!$L$45))</f>
        <v>74200</v>
      </c>
      <c r="I214" s="5" cm="1">
        <f t="array" ref="I214">IF($I$2="Каникулы вместе",INDEX(GRID!$B$4:$U$15,MATCH(I$7,GRID!$A$4:$A$15,0),MATCH(1,($U$2=GRID!$B$1:$U$1)*(КАЛЕНДАРЬ!U34=GRID!$B$3:$U$3),0)),
INDEX(GRID!$B$4:$U$15,MATCH(I$7,GRID!$A$4:$A$15,0),MATCH(1,($U$2=GRID!$B$1:$U$1)*(КАЛЕНДАРЬ!U34=GRID!$B$3:$U$3),0))*(1-GRID!$L$45))</f>
        <v>76600</v>
      </c>
      <c r="J214" s="5" cm="1">
        <f t="array" ref="J214">IF($I$2="Каникулы вместе",INDEX(GRID!$B$18:$U$29,MATCH(I$7,GRID!$A$18:$A$29,0),MATCH(1,($U$2=GRID!$B$1:$U$1)*(КАЛЕНДАРЬ!U34=GRID!$B$3:$U$3),0)),
INDEX(GRID!$B$18:$U$29,MATCH(I$7,GRID!$A$18:$A$29,0),MATCH(1,($U$2=GRID!$B$1:$U$1)*(КАЛЕНДАРЬ!U34=GRID!$B$3:$U$3),0))*(1-GRID!$L$45))</f>
        <v>81600</v>
      </c>
      <c r="K214" s="5" cm="1">
        <f t="array" ref="K214">IF($I$2="Каникулы вместе",INDEX(GRID!$B$4:$U$15,MATCH(K$7,GRID!$A$4:$A$15,0),MATCH(1,($U$2=GRID!$B$1:$U$1)*(КАЛЕНДАРЬ!U34=GRID!$B$3:$U$3),0)),
INDEX(GRID!$B$4:$U$15,MATCH(K$7,GRID!$A$4:$A$15,0),MATCH(1,($U$2=GRID!$B$1:$U$1)*(КАЛЕНДАРЬ!U34=GRID!$B$3:$U$3),0))*(1-GRID!$L$45))</f>
        <v>84100</v>
      </c>
      <c r="L214" s="5" cm="1">
        <f t="array" ref="L214">IF($I$2="Каникулы вместе",INDEX(GRID!$B$18:$U$29,MATCH(K$7,GRID!$A$18:$A$29,0),MATCH(1,($U$2=GRID!$B$1:$U$1)*(КАЛЕНДАРЬ!U34=GRID!$B$3:$U$3),0)),
INDEX(GRID!$B$18:$U$29,MATCH(K$7,GRID!$A$18:$A$29,0),MATCH(1,($U$2=GRID!$B$1:$U$1)*(КАЛЕНДАРЬ!U34=GRID!$B$3:$U$3),0))*(1-GRID!$L$45))</f>
        <v>89100</v>
      </c>
      <c r="M214" s="5" cm="1">
        <f t="array" ref="M214">IF($I$2="Каникулы вместе",INDEX(GRID!$B$4:$U$15,MATCH(M$7,GRID!$A$4:$A$15,0),MATCH(1,($U$2=GRID!$B$1:$U$1)*(КАЛЕНДАРЬ!U34=GRID!$B$3:$U$3),0)),
INDEX(GRID!$B$4:$U$15,MATCH(M$7,GRID!$A$4:$A$15,0),MATCH(1,($U$2=GRID!$B$1:$U$1)*(КАЛЕНДАРЬ!U34=GRID!$B$3:$U$3),0))*(1-GRID!$L$45))</f>
        <v>110400</v>
      </c>
      <c r="N214" s="5" cm="1">
        <f t="array" ref="N214">IF($I$2="Каникулы вместе",INDEX(GRID!$B$18:$U$29,MATCH(M$7,GRID!$A$18:$A$29,0),MATCH(1,($U$2=GRID!$B$1:$U$1)*(КАЛЕНДАРЬ!U34=GRID!$B$3:$U$3),0)),
INDEX(GRID!$B$18:$U$29,MATCH(M$7,GRID!$A$18:$A$29,0),MATCH(1,($U$2=GRID!$B$1:$U$1)*(КАЛЕНДАРЬ!U34=GRID!$B$3:$U$3),0))*(1-GRID!$L$45))</f>
        <v>115400</v>
      </c>
      <c r="O214" s="5" cm="1">
        <f t="array" ref="O214">IF($I$2="Каникулы вместе",INDEX(GRID!$B$4:$U$15,MATCH(O$7,GRID!$A$4:$A$15,0),MATCH(1,($U$2=GRID!$B$1:$U$1)*(КАЛЕНДАРЬ!U34=GRID!$B$3:$U$3),0)),
INDEX(GRID!$B$4:$U$15,MATCH(O$7,GRID!$A$4:$A$15,0),MATCH(1,($U$2=GRID!$B$1:$U$1)*(КАЛЕНДАРЬ!U34=GRID!$B$3:$U$3),0))*(1-GRID!$L$45))</f>
        <v>151000</v>
      </c>
      <c r="P214" s="5" cm="1">
        <f t="array" ref="P214">IF($I$2="Каникулы вместе",INDEX(GRID!$B$4:$U$15,MATCH(P$7,GRID!$A$4:$A$15,0),MATCH(1,($U$2=GRID!$B$1:$U$1)*(КАЛЕНДАРЬ!U34=GRID!$B$3:$U$3),0)),
INDEX(GRID!$B$4:$U$15,MATCH(P$7,GRID!$A$4:$A$15,0),MATCH(1,($U$2=GRID!$B$1:$U$1)*(КАЛЕНДАРЬ!U34=GRID!$B$3:$U$3),0))*(1-GRID!$L$45))</f>
        <v>199300</v>
      </c>
      <c r="Q214" s="5" cm="1">
        <f t="array" ref="Q214">IF($I$2="Каникулы вместе",INDEX(GRID!$B$4:$U$15,MATCH(Q$7,GRID!$A$4:$A$15,0),MATCH(1,($U$2=GRID!$B$1:$U$1)*(КАЛЕНДАРЬ!U34=GRID!$B$3:$U$3),0)),
INDEX(GRID!$B$4:$U$15,MATCH(Q$7,GRID!$A$4:$A$15,0),MATCH(1,($U$2=GRID!$B$1:$U$1)*(КАЛЕНДАРЬ!U34=GRID!$B$3:$U$3),0))*(1-GRID!$L$45))</f>
        <v>230600</v>
      </c>
      <c r="R214" s="5" cm="1">
        <f t="array" ref="R214">IF($I$2="Каникулы вместе",INDEX(GRID!$B$18:$U$29,MATCH(R$7,GRID!$A$18:$A$29,0),MATCH(1,($U$2=GRID!$B$1:$U$1)*(КАЛЕНДАРЬ!U34=GRID!$B$3:$U$3),0)),
INDEX(GRID!$B$18:$U$29,MATCH(R$7,GRID!$A$18:$A$29,0),MATCH(1,($U$2=GRID!$B$1:$U$1)*(КАЛЕНДАРЬ!U34=GRID!$B$3:$U$3),0))*(1-GRID!$L$45))</f>
        <v>263600</v>
      </c>
      <c r="S214" s="5">
        <f t="array" ref="S214">IF($I$2="Каникулы вместе",INDEX(GRID!$B$4:$U$15,MATCH(S$7,GRID!$A$4:$A$15,0),MATCH(1,($U$2=GRID!$B$1:$U$1)*(КАЛЕНДАРЬ!U34=GRID!$B$3:$U$3),0)),
INDEX(GRID!$B$4:$U$15,MATCH(S$7,GRID!$A$4:$A$15,0),MATCH(1,($U$2=GRID!$B$1:$U$1)*(КАЛЕНДАРЬ!U34=GRID!$B$3:$U$3),0))*(1-GRID!$L$41))</f>
        <v>698800</v>
      </c>
      <c r="T214" s="5">
        <f t="array" ref="T214">IF($I$2="Каникулы вместе",INDEX(GRID!$B$4:$U$15,MATCH(T$7,GRID!$A$4:$A$15,0),MATCH(1,($U$2=GRID!$B$1:$U$1)*(КАЛЕНДАРЬ!U34=GRID!$B$3:$U$3),0)),
INDEX(GRID!$B$4:$U$15,MATCH(T$7,GRID!$A$4:$A$15,0),MATCH(1,($U$2=GRID!$B$1:$U$1)*(КАЛЕНДАРЬ!U34=GRID!$B$3:$U$3),0))*(1-GRID!$L$41))</f>
        <v>861600</v>
      </c>
    </row>
    <row r="215" spans="1:20" hidden="1">
      <c r="A215" s="106"/>
      <c r="B215" s="107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</row>
    <row r="216" spans="1:20" s="6" customFormat="1" ht="17.25" hidden="1" customHeight="1">
      <c r="A216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</row>
    <row r="217" spans="1:20" hidden="1">
      <c r="A217" s="163" t="s">
        <v>93</v>
      </c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</row>
    <row r="218" spans="1:20" ht="56.25" hidden="1" customHeight="1">
      <c r="A218" s="165" t="s">
        <v>8</v>
      </c>
      <c r="B218" s="166"/>
      <c r="C218" s="169" t="s">
        <v>87</v>
      </c>
      <c r="D218" s="170"/>
      <c r="E218" s="155" t="s">
        <v>79</v>
      </c>
      <c r="F218" s="156"/>
      <c r="G218" s="157" t="s">
        <v>80</v>
      </c>
      <c r="H218" s="157"/>
      <c r="I218" s="158" t="s">
        <v>81</v>
      </c>
      <c r="J218" s="159"/>
      <c r="K218" s="160" t="s">
        <v>82</v>
      </c>
      <c r="L218" s="160"/>
      <c r="M218" s="161" t="s">
        <v>83</v>
      </c>
      <c r="N218" s="161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 hidden="1">
      <c r="A219" s="167"/>
      <c r="B219" s="168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108" t="s">
        <v>16</v>
      </c>
      <c r="B220" s="109">
        <v>1</v>
      </c>
      <c r="C220" s="5" cm="1">
        <f t="array" ref="C220">IF($I$2="Каникулы вместе",INDEX(GRID!$B$4:$U$15,MATCH(C$7,GRID!$A$4:$A$15,0),MATCH(1,($U$2=GRID!$B$1:$U$1)*(КАЛЕНДАРЬ!X4=GRID!$B$3:$U$3),0)),
INDEX(GRID!$B$4:$U$15,MATCH(C$7,GRID!$A$4:$A$15,0),MATCH(1,($U$2=GRID!$B$1:$U$1)*(КАЛЕНДАРЬ!X4=GRID!$B$3:$U$3),0))*(1-GRID!$L$45))</f>
        <v>57300</v>
      </c>
      <c r="D220" s="5" cm="1">
        <f t="array" ref="D220">IF($I$2="Каникулы вместе",INDEX(GRID!$B$18:$U$29,MATCH(C$7,GRID!$A$18:$A$29,0),MATCH(1,($U$2=GRID!$B$1:$U$1)*(КАЛЕНДАРЬ!X4=GRID!$B$3:$U$3),0)),
INDEX(GRID!$B$18:$U$29,MATCH(C$7,GRID!$A$18:$A$29,0),MATCH(1,($U$2=GRID!$B$1:$U$1)*(КАЛЕНДАРЬ!X4=GRID!$B$3:$U$3),0))*(1-GRID!$L$45))</f>
        <v>62300</v>
      </c>
      <c r="E220" s="5" cm="1">
        <f t="array" ref="E220">IF($I$2="Каникулы вместе",INDEX(GRID!$B$4:$U$15,MATCH(E$7,GRID!$A$4:$A$15,0),MATCH(1,($U$2=GRID!$B$1:$U$1)*(КАЛЕНДАРЬ!X4=GRID!$B$3:$U$3),0)),
INDEX(GRID!$B$4:$U$15,MATCH(E$7,GRID!$A$4:$A$15,0),MATCH(1,($U$2=GRID!$B$1:$U$1)*(КАЛЕНДАРЬ!X4=GRID!$B$3:$U$3),0))*(1-GRID!$L$45))</f>
        <v>67400</v>
      </c>
      <c r="F220" s="5" cm="1">
        <f t="array" ref="F220">IF($I$2="Каникулы вместе",INDEX(GRID!$B$18:$U$29,MATCH(E$7,GRID!$A$18:$A$29,0),MATCH(1,($U$2=GRID!$B$1:$U$1)*(КАЛЕНДАРЬ!X4=GRID!$B$3:$U$3),0)),
INDEX(GRID!$B$18:$U$29,MATCH(E$7,GRID!$A$18:$A$29,0),MATCH(1,($U$2=GRID!$B$1:$U$1)*(КАЛЕНДАРЬ!X4=GRID!$B$3:$U$3),0))*(1-GRID!$L$45))</f>
        <v>72400</v>
      </c>
      <c r="G220" s="5" cm="1">
        <f t="array" ref="G220">IF($I$2="Каникулы вместе",INDEX(GRID!$B$4:$U$15,MATCH(G$7,GRID!$A$4:$A$15,0),MATCH(1,($U$2=GRID!$B$1:$U$1)*(КАЛЕНДАРЬ!X4=GRID!$B$3:$U$3),0)),
INDEX(GRID!$B$4:$U$15,MATCH(G$7,GRID!$A$4:$A$15,0),MATCH(1,($U$2=GRID!$B$1:$U$1)*(КАЛЕНДАРЬ!X4=GRID!$B$3:$U$3),0))*(1-GRID!$L$45))</f>
        <v>74800</v>
      </c>
      <c r="H220" s="5" cm="1">
        <f t="array" ref="H220">IF($I$2="Каникулы вместе",INDEX(GRID!$B$18:$U$29,MATCH(G$7,GRID!$A$18:$A$29,0),MATCH(1,($U$2=GRID!$B$1:$U$1)*(КАЛЕНДАРЬ!X4=GRID!$B$3:$U$3),0)),
INDEX(GRID!$B$18:$U$29,MATCH(G$7,GRID!$A$18:$A$29,0),MATCH(1,($U$2=GRID!$B$1:$U$1)*(КАЛЕНДАРЬ!X4=GRID!$B$3:$U$3),0))*(1-GRID!$L$45))</f>
        <v>79800</v>
      </c>
      <c r="I220" s="5" cm="1">
        <f t="array" ref="I220">IF($I$2="Каникулы вместе",INDEX(GRID!$B$4:$U$15,MATCH(I$7,GRID!$A$4:$A$15,0),MATCH(1,($U$2=GRID!$B$1:$U$1)*(КАЛЕНДАРЬ!X4=GRID!$B$3:$U$3),0)),
INDEX(GRID!$B$4:$U$15,MATCH(I$7,GRID!$A$4:$A$15,0),MATCH(1,($U$2=GRID!$B$1:$U$1)*(КАЛЕНДАРЬ!X4=GRID!$B$3:$U$3),0))*(1-GRID!$L$45))</f>
        <v>82500</v>
      </c>
      <c r="J220" s="5" cm="1">
        <f t="array" ref="J220">IF($I$2="Каникулы вместе",INDEX(GRID!$B$18:$U$29,MATCH(I$7,GRID!$A$18:$A$29,0),MATCH(1,($U$2=GRID!$B$1:$U$1)*(КАЛЕНДАРЬ!X4=GRID!$B$3:$U$3),0)),
INDEX(GRID!$B$18:$U$29,MATCH(I$7,GRID!$A$18:$A$29,0),MATCH(1,($U$2=GRID!$B$1:$U$1)*(КАЛЕНДАРЬ!X4=GRID!$B$3:$U$3),0))*(1-GRID!$L$45))</f>
        <v>87500</v>
      </c>
      <c r="K220" s="5" cm="1">
        <f t="array" ref="K220">IF($I$2="Каникулы вместе",INDEX(GRID!$B$4:$U$15,MATCH(K$7,GRID!$A$4:$A$15,0),MATCH(1,($U$2=GRID!$B$1:$U$1)*(КАЛЕНДАРЬ!X4=GRID!$B$3:$U$3),0)),
INDEX(GRID!$B$4:$U$15,MATCH(K$7,GRID!$A$4:$A$15,0),MATCH(1,($U$2=GRID!$B$1:$U$1)*(КАЛЕНДАРЬ!X4=GRID!$B$3:$U$3),0))*(1-GRID!$L$45))</f>
        <v>90600</v>
      </c>
      <c r="L220" s="5" cm="1">
        <f t="array" ref="L220">IF($I$2="Каникулы вместе",INDEX(GRID!$B$18:$U$29,MATCH(K$7,GRID!$A$18:$A$29,0),MATCH(1,($U$2=GRID!$B$1:$U$1)*(КАЛЕНДАРЬ!X4=GRID!$B$3:$U$3),0)),
INDEX(GRID!$B$18:$U$29,MATCH(K$7,GRID!$A$18:$A$29,0),MATCH(1,($U$2=GRID!$B$1:$U$1)*(КАЛЕНДАРЬ!X4=GRID!$B$3:$U$3),0))*(1-GRID!$L$45))</f>
        <v>95600</v>
      </c>
      <c r="M220" s="5" cm="1">
        <f t="array" ref="M220">IF($I$2="Каникулы вместе",INDEX(GRID!$B$4:$U$15,MATCH(M$7,GRID!$A$4:$A$15,0),MATCH(1,($U$2=GRID!$B$1:$U$1)*(КАЛЕНДАРЬ!X4=GRID!$B$3:$U$3),0)),
INDEX(GRID!$B$4:$U$15,MATCH(M$7,GRID!$A$4:$A$15,0),MATCH(1,($U$2=GRID!$B$1:$U$1)*(КАЛЕНДАРЬ!X4=GRID!$B$3:$U$3),0))*(1-GRID!$L$45))</f>
        <v>118300</v>
      </c>
      <c r="N220" s="5" cm="1">
        <f t="array" ref="N220">IF($I$2="Каникулы вместе",INDEX(GRID!$B$18:$U$29,MATCH(M$7,GRID!$A$18:$A$29,0),MATCH(1,($U$2=GRID!$B$1:$U$1)*(КАЛЕНДАРЬ!X4=GRID!$B$3:$U$3),0)),
INDEX(GRID!$B$18:$U$29,MATCH(M$7,GRID!$A$18:$A$29,0),MATCH(1,($U$2=GRID!$B$1:$U$1)*(КАЛЕНДАРЬ!X4=GRID!$B$3:$U$3),0))*(1-GRID!$L$45))</f>
        <v>123300</v>
      </c>
      <c r="O220" s="5" cm="1">
        <f t="array" ref="O220">IF($I$2="Каникулы вместе",INDEX(GRID!$B$4:$U$15,MATCH(O$7,GRID!$A$4:$A$15,0),MATCH(1,($U$2=GRID!$B$1:$U$1)*(КАЛЕНДАРЬ!X4=GRID!$B$3:$U$3),0)),
INDEX(GRID!$B$4:$U$15,MATCH(O$7,GRID!$A$4:$A$15,0),MATCH(1,($U$2=GRID!$B$1:$U$1)*(КАЛЕНДАРЬ!X4=GRID!$B$3:$U$3),0))*(1-GRID!$L$45))</f>
        <v>159400</v>
      </c>
      <c r="P220" s="5" cm="1">
        <f t="array" ref="P220">IF($I$2="Каникулы вместе",INDEX(GRID!$B$4:$U$15,MATCH(P$7,GRID!$A$4:$A$15,0),MATCH(1,($U$2=GRID!$B$1:$U$1)*(КАЛЕНДАРЬ!X4=GRID!$B$3:$U$3),0)),
INDEX(GRID!$B$4:$U$15,MATCH(P$7,GRID!$A$4:$A$15,0),MATCH(1,($U$2=GRID!$B$1:$U$1)*(КАЛЕНДАРЬ!X4=GRID!$B$3:$U$3),0))*(1-GRID!$L$45))</f>
        <v>208900</v>
      </c>
      <c r="Q220" s="5" cm="1">
        <f t="array" ref="Q220">IF($I$2="Каникулы вместе",INDEX(GRID!$B$4:$U$15,MATCH(Q$7,GRID!$A$4:$A$15,0),MATCH(1,($U$2=GRID!$B$1:$U$1)*(КАЛЕНДАРЬ!X4=GRID!$B$3:$U$3),0)),
INDEX(GRID!$B$4:$U$15,MATCH(Q$7,GRID!$A$4:$A$15,0),MATCH(1,($U$2=GRID!$B$1:$U$1)*(КАЛЕНДАРЬ!X4=GRID!$B$3:$U$3),0))*(1-GRID!$L$45))</f>
        <v>240900</v>
      </c>
      <c r="R220" s="5" cm="1">
        <f t="array" ref="R220">IF($I$2="Каникулы вместе",INDEX(GRID!$B$18:$U$29,MATCH(R$7,GRID!$A$18:$A$29,0),MATCH(1,($U$2=GRID!$B$1:$U$1)*(КАЛЕНДАРЬ!X4=GRID!$B$3:$U$3),0)),
INDEX(GRID!$B$18:$U$29,MATCH(R$7,GRID!$A$18:$A$29,0),MATCH(1,($U$2=GRID!$B$1:$U$1)*(КАЛЕНДАРЬ!X4=GRID!$B$3:$U$3),0))*(1-GRID!$L$45))</f>
        <v>275700</v>
      </c>
      <c r="S220" s="5">
        <f t="array" ref="S220">IF($I$2="Каникулы вместе",INDEX(GRID!$B$4:$U$15,MATCH(S$7,GRID!$A$4:$A$15,0),MATCH(1,($U$2=GRID!$B$1:$U$1)*(КАЛЕНДАРЬ!X4=GRID!$B$3:$U$3),0)),
INDEX(GRID!$B$4:$U$15,MATCH(S$7,GRID!$A$4:$A$15,0),MATCH(1,($U$2=GRID!$B$1:$U$1)*(КАЛЕНДАРЬ!X4=GRID!$B$3:$U$3),0))*(1-GRID!$L$41))</f>
        <v>736800</v>
      </c>
      <c r="T220" s="5">
        <f t="array" ref="T220">IF($I$2="Каникулы вместе",INDEX(GRID!$B$4:$U$15,MATCH(T$7,GRID!$A$4:$A$15,0),MATCH(1,($U$2=GRID!$B$1:$U$1)*(КАЛЕНДАРЬ!X4=GRID!$B$3:$U$3),0)),
INDEX(GRID!$B$4:$U$15,MATCH(T$7,GRID!$A$4:$A$15,0),MATCH(1,($U$2=GRID!$B$1:$U$1)*(КАЛЕНДАРЬ!X4=GRID!$B$3:$U$3),0))*(1-GRID!$L$41))</f>
        <v>912900</v>
      </c>
    </row>
    <row r="221" spans="1:20" hidden="1">
      <c r="A221" s="108" t="s">
        <v>17</v>
      </c>
      <c r="B221" s="109">
        <v>2</v>
      </c>
      <c r="C221" s="5" cm="1">
        <f t="array" ref="C221">IF($I$2="Каникулы вместе",INDEX(GRID!$B$4:$U$15,MATCH(C$7,GRID!$A$4:$A$15,0),MATCH(1,($U$2=GRID!$B$1:$U$1)*(КАЛЕНДАРЬ!X5=GRID!$B$3:$U$3),0)),
INDEX(GRID!$B$4:$U$15,MATCH(C$7,GRID!$A$4:$A$15,0),MATCH(1,($U$2=GRID!$B$1:$U$1)*(КАЛЕНДАРЬ!X5=GRID!$B$3:$U$3),0))*(1-GRID!$L$45))</f>
        <v>57300</v>
      </c>
      <c r="D221" s="5" cm="1">
        <f t="array" ref="D221">IF($I$2="Каникулы вместе",INDEX(GRID!$B$18:$U$29,MATCH(C$7,GRID!$A$18:$A$29,0),MATCH(1,($U$2=GRID!$B$1:$U$1)*(КАЛЕНДАРЬ!X5=GRID!$B$3:$U$3),0)),
INDEX(GRID!$B$18:$U$29,MATCH(C$7,GRID!$A$18:$A$29,0),MATCH(1,($U$2=GRID!$B$1:$U$1)*(КАЛЕНДАРЬ!X5=GRID!$B$3:$U$3),0))*(1-GRID!$L$45))</f>
        <v>62300</v>
      </c>
      <c r="E221" s="5" cm="1">
        <f t="array" ref="E221">IF($I$2="Каникулы вместе",INDEX(GRID!$B$4:$U$15,MATCH(E$7,GRID!$A$4:$A$15,0),MATCH(1,($U$2=GRID!$B$1:$U$1)*(КАЛЕНДАРЬ!X5=GRID!$B$3:$U$3),0)),
INDEX(GRID!$B$4:$U$15,MATCH(E$7,GRID!$A$4:$A$15,0),MATCH(1,($U$2=GRID!$B$1:$U$1)*(КАЛЕНДАРЬ!X5=GRID!$B$3:$U$3),0))*(1-GRID!$L$45))</f>
        <v>67400</v>
      </c>
      <c r="F221" s="5" cm="1">
        <f t="array" ref="F221">IF($I$2="Каникулы вместе",INDEX(GRID!$B$18:$U$29,MATCH(E$7,GRID!$A$18:$A$29,0),MATCH(1,($U$2=GRID!$B$1:$U$1)*(КАЛЕНДАРЬ!X5=GRID!$B$3:$U$3),0)),
INDEX(GRID!$B$18:$U$29,MATCH(E$7,GRID!$A$18:$A$29,0),MATCH(1,($U$2=GRID!$B$1:$U$1)*(КАЛЕНДАРЬ!X5=GRID!$B$3:$U$3),0))*(1-GRID!$L$45))</f>
        <v>72400</v>
      </c>
      <c r="G221" s="5" cm="1">
        <f t="array" ref="G221">IF($I$2="Каникулы вместе",INDEX(GRID!$B$4:$U$15,MATCH(G$7,GRID!$A$4:$A$15,0),MATCH(1,($U$2=GRID!$B$1:$U$1)*(КАЛЕНДАРЬ!X5=GRID!$B$3:$U$3),0)),
INDEX(GRID!$B$4:$U$15,MATCH(G$7,GRID!$A$4:$A$15,0),MATCH(1,($U$2=GRID!$B$1:$U$1)*(КАЛЕНДАРЬ!X5=GRID!$B$3:$U$3),0))*(1-GRID!$L$45))</f>
        <v>74800</v>
      </c>
      <c r="H221" s="5" cm="1">
        <f t="array" ref="H221">IF($I$2="Каникулы вместе",INDEX(GRID!$B$18:$U$29,MATCH(G$7,GRID!$A$18:$A$29,0),MATCH(1,($U$2=GRID!$B$1:$U$1)*(КАЛЕНДАРЬ!X5=GRID!$B$3:$U$3),0)),
INDEX(GRID!$B$18:$U$29,MATCH(G$7,GRID!$A$18:$A$29,0),MATCH(1,($U$2=GRID!$B$1:$U$1)*(КАЛЕНДАРЬ!X5=GRID!$B$3:$U$3),0))*(1-GRID!$L$45))</f>
        <v>79800</v>
      </c>
      <c r="I221" s="5" cm="1">
        <f t="array" ref="I221">IF($I$2="Каникулы вместе",INDEX(GRID!$B$4:$U$15,MATCH(I$7,GRID!$A$4:$A$15,0),MATCH(1,($U$2=GRID!$B$1:$U$1)*(КАЛЕНДАРЬ!X5=GRID!$B$3:$U$3),0)),
INDEX(GRID!$B$4:$U$15,MATCH(I$7,GRID!$A$4:$A$15,0),MATCH(1,($U$2=GRID!$B$1:$U$1)*(КАЛЕНДАРЬ!X5=GRID!$B$3:$U$3),0))*(1-GRID!$L$45))</f>
        <v>82500</v>
      </c>
      <c r="J221" s="5" cm="1">
        <f t="array" ref="J221">IF($I$2="Каникулы вместе",INDEX(GRID!$B$18:$U$29,MATCH(I$7,GRID!$A$18:$A$29,0),MATCH(1,($U$2=GRID!$B$1:$U$1)*(КАЛЕНДАРЬ!X5=GRID!$B$3:$U$3),0)),
INDEX(GRID!$B$18:$U$29,MATCH(I$7,GRID!$A$18:$A$29,0),MATCH(1,($U$2=GRID!$B$1:$U$1)*(КАЛЕНДАРЬ!X5=GRID!$B$3:$U$3),0))*(1-GRID!$L$45))</f>
        <v>87500</v>
      </c>
      <c r="K221" s="5" cm="1">
        <f t="array" ref="K221">IF($I$2="Каникулы вместе",INDEX(GRID!$B$4:$U$15,MATCH(K$7,GRID!$A$4:$A$15,0),MATCH(1,($U$2=GRID!$B$1:$U$1)*(КАЛЕНДАРЬ!X5=GRID!$B$3:$U$3),0)),
INDEX(GRID!$B$4:$U$15,MATCH(K$7,GRID!$A$4:$A$15,0),MATCH(1,($U$2=GRID!$B$1:$U$1)*(КАЛЕНДАРЬ!X5=GRID!$B$3:$U$3),0))*(1-GRID!$L$45))</f>
        <v>90600</v>
      </c>
      <c r="L221" s="5" cm="1">
        <f t="array" ref="L221">IF($I$2="Каникулы вместе",INDEX(GRID!$B$18:$U$29,MATCH(K$7,GRID!$A$18:$A$29,0),MATCH(1,($U$2=GRID!$B$1:$U$1)*(КАЛЕНДАРЬ!X5=GRID!$B$3:$U$3),0)),
INDEX(GRID!$B$18:$U$29,MATCH(K$7,GRID!$A$18:$A$29,0),MATCH(1,($U$2=GRID!$B$1:$U$1)*(КАЛЕНДАРЬ!X5=GRID!$B$3:$U$3),0))*(1-GRID!$L$45))</f>
        <v>95600</v>
      </c>
      <c r="M221" s="5" cm="1">
        <f t="array" ref="M221">IF($I$2="Каникулы вместе",INDEX(GRID!$B$4:$U$15,MATCH(M$7,GRID!$A$4:$A$15,0),MATCH(1,($U$2=GRID!$B$1:$U$1)*(КАЛЕНДАРЬ!X5=GRID!$B$3:$U$3),0)),
INDEX(GRID!$B$4:$U$15,MATCH(M$7,GRID!$A$4:$A$15,0),MATCH(1,($U$2=GRID!$B$1:$U$1)*(КАЛЕНДАРЬ!X5=GRID!$B$3:$U$3),0))*(1-GRID!$L$45))</f>
        <v>118300</v>
      </c>
      <c r="N221" s="5" cm="1">
        <f t="array" ref="N221">IF($I$2="Каникулы вместе",INDEX(GRID!$B$18:$U$29,MATCH(M$7,GRID!$A$18:$A$29,0),MATCH(1,($U$2=GRID!$B$1:$U$1)*(КАЛЕНДАРЬ!X5=GRID!$B$3:$U$3),0)),
INDEX(GRID!$B$18:$U$29,MATCH(M$7,GRID!$A$18:$A$29,0),MATCH(1,($U$2=GRID!$B$1:$U$1)*(КАЛЕНДАРЬ!X5=GRID!$B$3:$U$3),0))*(1-GRID!$L$45))</f>
        <v>123300</v>
      </c>
      <c r="O221" s="5" cm="1">
        <f t="array" ref="O221">IF($I$2="Каникулы вместе",INDEX(GRID!$B$4:$U$15,MATCH(O$7,GRID!$A$4:$A$15,0),MATCH(1,($U$2=GRID!$B$1:$U$1)*(КАЛЕНДАРЬ!X5=GRID!$B$3:$U$3),0)),
INDEX(GRID!$B$4:$U$15,MATCH(O$7,GRID!$A$4:$A$15,0),MATCH(1,($U$2=GRID!$B$1:$U$1)*(КАЛЕНДАРЬ!X5=GRID!$B$3:$U$3),0))*(1-GRID!$L$45))</f>
        <v>159400</v>
      </c>
      <c r="P221" s="5" cm="1">
        <f t="array" ref="P221">IF($I$2="Каникулы вместе",INDEX(GRID!$B$4:$U$15,MATCH(P$7,GRID!$A$4:$A$15,0),MATCH(1,($U$2=GRID!$B$1:$U$1)*(КАЛЕНДАРЬ!X5=GRID!$B$3:$U$3),0)),
INDEX(GRID!$B$4:$U$15,MATCH(P$7,GRID!$A$4:$A$15,0),MATCH(1,($U$2=GRID!$B$1:$U$1)*(КАЛЕНДАРЬ!X5=GRID!$B$3:$U$3),0))*(1-GRID!$L$45))</f>
        <v>208900</v>
      </c>
      <c r="Q221" s="5" cm="1">
        <f t="array" ref="Q221">IF($I$2="Каникулы вместе",INDEX(GRID!$B$4:$U$15,MATCH(Q$7,GRID!$A$4:$A$15,0),MATCH(1,($U$2=GRID!$B$1:$U$1)*(КАЛЕНДАРЬ!X5=GRID!$B$3:$U$3),0)),
INDEX(GRID!$B$4:$U$15,MATCH(Q$7,GRID!$A$4:$A$15,0),MATCH(1,($U$2=GRID!$B$1:$U$1)*(КАЛЕНДАРЬ!X5=GRID!$B$3:$U$3),0))*(1-GRID!$L$45))</f>
        <v>240900</v>
      </c>
      <c r="R221" s="5" cm="1">
        <f t="array" ref="R221">IF($I$2="Каникулы вместе",INDEX(GRID!$B$18:$U$29,MATCH(R$7,GRID!$A$18:$A$29,0),MATCH(1,($U$2=GRID!$B$1:$U$1)*(КАЛЕНДАРЬ!X5=GRID!$B$3:$U$3),0)),
INDEX(GRID!$B$18:$U$29,MATCH(R$7,GRID!$A$18:$A$29,0),MATCH(1,($U$2=GRID!$B$1:$U$1)*(КАЛЕНДАРЬ!X5=GRID!$B$3:$U$3),0))*(1-GRID!$L$45))</f>
        <v>275700</v>
      </c>
      <c r="S221" s="5">
        <f t="array" ref="S221">IF($I$2="Каникулы вместе",INDEX(GRID!$B$4:$U$15,MATCH(S$7,GRID!$A$4:$A$15,0),MATCH(1,($U$2=GRID!$B$1:$U$1)*(КАЛЕНДАРЬ!X5=GRID!$B$3:$U$3),0)),
INDEX(GRID!$B$4:$U$15,MATCH(S$7,GRID!$A$4:$A$15,0),MATCH(1,($U$2=GRID!$B$1:$U$1)*(КАЛЕНДАРЬ!X5=GRID!$B$3:$U$3),0))*(1-GRID!$L$41))</f>
        <v>736800</v>
      </c>
      <c r="T221" s="5">
        <f t="array" ref="T221">IF($I$2="Каникулы вместе",INDEX(GRID!$B$4:$U$15,MATCH(T$7,GRID!$A$4:$A$15,0),MATCH(1,($U$2=GRID!$B$1:$U$1)*(КАЛЕНДАРЬ!X5=GRID!$B$3:$U$3),0)),
INDEX(GRID!$B$4:$U$15,MATCH(T$7,GRID!$A$4:$A$15,0),MATCH(1,($U$2=GRID!$B$1:$U$1)*(КАЛЕНДАРЬ!X5=GRID!$B$3:$U$3),0))*(1-GRID!$L$41))</f>
        <v>912900</v>
      </c>
    </row>
    <row r="222" spans="1:20" hidden="1">
      <c r="A222" s="108" t="s">
        <v>11</v>
      </c>
      <c r="B222" s="109">
        <v>3</v>
      </c>
      <c r="C222" s="5" cm="1">
        <f t="array" ref="C222">IF($I$2="Каникулы вместе",INDEX(GRID!$B$4:$U$15,MATCH(C$7,GRID!$A$4:$A$15,0),MATCH(1,($U$2=GRID!$B$1:$U$1)*(КАЛЕНДАРЬ!X6=GRID!$B$3:$U$3),0)),
INDEX(GRID!$B$4:$U$15,MATCH(C$7,GRID!$A$4:$A$15,0),MATCH(1,($U$2=GRID!$B$1:$U$1)*(КАЛЕНДАРЬ!X6=GRID!$B$3:$U$3),0))*(1-GRID!$L$45))</f>
        <v>57300</v>
      </c>
      <c r="D222" s="5" cm="1">
        <f t="array" ref="D222">IF($I$2="Каникулы вместе",INDEX(GRID!$B$18:$U$29,MATCH(C$7,GRID!$A$18:$A$29,0),MATCH(1,($U$2=GRID!$B$1:$U$1)*(КАЛЕНДАРЬ!X6=GRID!$B$3:$U$3),0)),
INDEX(GRID!$B$18:$U$29,MATCH(C$7,GRID!$A$18:$A$29,0),MATCH(1,($U$2=GRID!$B$1:$U$1)*(КАЛЕНДАРЬ!X6=GRID!$B$3:$U$3),0))*(1-GRID!$L$45))</f>
        <v>62300</v>
      </c>
      <c r="E222" s="5" cm="1">
        <f t="array" ref="E222">IF($I$2="Каникулы вместе",INDEX(GRID!$B$4:$U$15,MATCH(E$7,GRID!$A$4:$A$15,0),MATCH(1,($U$2=GRID!$B$1:$U$1)*(КАЛЕНДАРЬ!X6=GRID!$B$3:$U$3),0)),
INDEX(GRID!$B$4:$U$15,MATCH(E$7,GRID!$A$4:$A$15,0),MATCH(1,($U$2=GRID!$B$1:$U$1)*(КАЛЕНДАРЬ!X6=GRID!$B$3:$U$3),0))*(1-GRID!$L$45))</f>
        <v>67400</v>
      </c>
      <c r="F222" s="5" cm="1">
        <f t="array" ref="F222">IF($I$2="Каникулы вместе",INDEX(GRID!$B$18:$U$29,MATCH(E$7,GRID!$A$18:$A$29,0),MATCH(1,($U$2=GRID!$B$1:$U$1)*(КАЛЕНДАРЬ!X6=GRID!$B$3:$U$3),0)),
INDEX(GRID!$B$18:$U$29,MATCH(E$7,GRID!$A$18:$A$29,0),MATCH(1,($U$2=GRID!$B$1:$U$1)*(КАЛЕНДАРЬ!X6=GRID!$B$3:$U$3),0))*(1-GRID!$L$45))</f>
        <v>72400</v>
      </c>
      <c r="G222" s="5" cm="1">
        <f t="array" ref="G222">IF($I$2="Каникулы вместе",INDEX(GRID!$B$4:$U$15,MATCH(G$7,GRID!$A$4:$A$15,0),MATCH(1,($U$2=GRID!$B$1:$U$1)*(КАЛЕНДАРЬ!X6=GRID!$B$3:$U$3),0)),
INDEX(GRID!$B$4:$U$15,MATCH(G$7,GRID!$A$4:$A$15,0),MATCH(1,($U$2=GRID!$B$1:$U$1)*(КАЛЕНДАРЬ!X6=GRID!$B$3:$U$3),0))*(1-GRID!$L$45))</f>
        <v>74800</v>
      </c>
      <c r="H222" s="5" cm="1">
        <f t="array" ref="H222">IF($I$2="Каникулы вместе",INDEX(GRID!$B$18:$U$29,MATCH(G$7,GRID!$A$18:$A$29,0),MATCH(1,($U$2=GRID!$B$1:$U$1)*(КАЛЕНДАРЬ!X6=GRID!$B$3:$U$3),0)),
INDEX(GRID!$B$18:$U$29,MATCH(G$7,GRID!$A$18:$A$29,0),MATCH(1,($U$2=GRID!$B$1:$U$1)*(КАЛЕНДАРЬ!X6=GRID!$B$3:$U$3),0))*(1-GRID!$L$45))</f>
        <v>79800</v>
      </c>
      <c r="I222" s="5" cm="1">
        <f t="array" ref="I222">IF($I$2="Каникулы вместе",INDEX(GRID!$B$4:$U$15,MATCH(I$7,GRID!$A$4:$A$15,0),MATCH(1,($U$2=GRID!$B$1:$U$1)*(КАЛЕНДАРЬ!X6=GRID!$B$3:$U$3),0)),
INDEX(GRID!$B$4:$U$15,MATCH(I$7,GRID!$A$4:$A$15,0),MATCH(1,($U$2=GRID!$B$1:$U$1)*(КАЛЕНДАРЬ!X6=GRID!$B$3:$U$3),0))*(1-GRID!$L$45))</f>
        <v>82500</v>
      </c>
      <c r="J222" s="5" cm="1">
        <f t="array" ref="J222">IF($I$2="Каникулы вместе",INDEX(GRID!$B$18:$U$29,MATCH(I$7,GRID!$A$18:$A$29,0),MATCH(1,($U$2=GRID!$B$1:$U$1)*(КАЛЕНДАРЬ!X6=GRID!$B$3:$U$3),0)),
INDEX(GRID!$B$18:$U$29,MATCH(I$7,GRID!$A$18:$A$29,0),MATCH(1,($U$2=GRID!$B$1:$U$1)*(КАЛЕНДАРЬ!X6=GRID!$B$3:$U$3),0))*(1-GRID!$L$45))</f>
        <v>87500</v>
      </c>
      <c r="K222" s="5" cm="1">
        <f t="array" ref="K222">IF($I$2="Каникулы вместе",INDEX(GRID!$B$4:$U$15,MATCH(K$7,GRID!$A$4:$A$15,0),MATCH(1,($U$2=GRID!$B$1:$U$1)*(КАЛЕНДАРЬ!X6=GRID!$B$3:$U$3),0)),
INDEX(GRID!$B$4:$U$15,MATCH(K$7,GRID!$A$4:$A$15,0),MATCH(1,($U$2=GRID!$B$1:$U$1)*(КАЛЕНДАРЬ!X6=GRID!$B$3:$U$3),0))*(1-GRID!$L$45))</f>
        <v>90600</v>
      </c>
      <c r="L222" s="5" cm="1">
        <f t="array" ref="L222">IF($I$2="Каникулы вместе",INDEX(GRID!$B$18:$U$29,MATCH(K$7,GRID!$A$18:$A$29,0),MATCH(1,($U$2=GRID!$B$1:$U$1)*(КАЛЕНДАРЬ!X6=GRID!$B$3:$U$3),0)),
INDEX(GRID!$B$18:$U$29,MATCH(K$7,GRID!$A$18:$A$29,0),MATCH(1,($U$2=GRID!$B$1:$U$1)*(КАЛЕНДАРЬ!X6=GRID!$B$3:$U$3),0))*(1-GRID!$L$45))</f>
        <v>95600</v>
      </c>
      <c r="M222" s="5" cm="1">
        <f t="array" ref="M222">IF($I$2="Каникулы вместе",INDEX(GRID!$B$4:$U$15,MATCH(M$7,GRID!$A$4:$A$15,0),MATCH(1,($U$2=GRID!$B$1:$U$1)*(КАЛЕНДАРЬ!X6=GRID!$B$3:$U$3),0)),
INDEX(GRID!$B$4:$U$15,MATCH(M$7,GRID!$A$4:$A$15,0),MATCH(1,($U$2=GRID!$B$1:$U$1)*(КАЛЕНДАРЬ!X6=GRID!$B$3:$U$3),0))*(1-GRID!$L$45))</f>
        <v>118300</v>
      </c>
      <c r="N222" s="5" cm="1">
        <f t="array" ref="N222">IF($I$2="Каникулы вместе",INDEX(GRID!$B$18:$U$29,MATCH(M$7,GRID!$A$18:$A$29,0),MATCH(1,($U$2=GRID!$B$1:$U$1)*(КАЛЕНДАРЬ!X6=GRID!$B$3:$U$3),0)),
INDEX(GRID!$B$18:$U$29,MATCH(M$7,GRID!$A$18:$A$29,0),MATCH(1,($U$2=GRID!$B$1:$U$1)*(КАЛЕНДАРЬ!X6=GRID!$B$3:$U$3),0))*(1-GRID!$L$45))</f>
        <v>123300</v>
      </c>
      <c r="O222" s="5" cm="1">
        <f t="array" ref="O222">IF($I$2="Каникулы вместе",INDEX(GRID!$B$4:$U$15,MATCH(O$7,GRID!$A$4:$A$15,0),MATCH(1,($U$2=GRID!$B$1:$U$1)*(КАЛЕНДАРЬ!X6=GRID!$B$3:$U$3),0)),
INDEX(GRID!$B$4:$U$15,MATCH(O$7,GRID!$A$4:$A$15,0),MATCH(1,($U$2=GRID!$B$1:$U$1)*(КАЛЕНДАРЬ!X6=GRID!$B$3:$U$3),0))*(1-GRID!$L$45))</f>
        <v>159400</v>
      </c>
      <c r="P222" s="5" cm="1">
        <f t="array" ref="P222">IF($I$2="Каникулы вместе",INDEX(GRID!$B$4:$U$15,MATCH(P$7,GRID!$A$4:$A$15,0),MATCH(1,($U$2=GRID!$B$1:$U$1)*(КАЛЕНДАРЬ!X6=GRID!$B$3:$U$3),0)),
INDEX(GRID!$B$4:$U$15,MATCH(P$7,GRID!$A$4:$A$15,0),MATCH(1,($U$2=GRID!$B$1:$U$1)*(КАЛЕНДАРЬ!X6=GRID!$B$3:$U$3),0))*(1-GRID!$L$45))</f>
        <v>208900</v>
      </c>
      <c r="Q222" s="5" cm="1">
        <f t="array" ref="Q222">IF($I$2="Каникулы вместе",INDEX(GRID!$B$4:$U$15,MATCH(Q$7,GRID!$A$4:$A$15,0),MATCH(1,($U$2=GRID!$B$1:$U$1)*(КАЛЕНДАРЬ!X6=GRID!$B$3:$U$3),0)),
INDEX(GRID!$B$4:$U$15,MATCH(Q$7,GRID!$A$4:$A$15,0),MATCH(1,($U$2=GRID!$B$1:$U$1)*(КАЛЕНДАРЬ!X6=GRID!$B$3:$U$3),0))*(1-GRID!$L$45))</f>
        <v>240900</v>
      </c>
      <c r="R222" s="5" cm="1">
        <f t="array" ref="R222">IF($I$2="Каникулы вместе",INDEX(GRID!$B$18:$U$29,MATCH(R$7,GRID!$A$18:$A$29,0),MATCH(1,($U$2=GRID!$B$1:$U$1)*(КАЛЕНДАРЬ!X6=GRID!$B$3:$U$3),0)),
INDEX(GRID!$B$18:$U$29,MATCH(R$7,GRID!$A$18:$A$29,0),MATCH(1,($U$2=GRID!$B$1:$U$1)*(КАЛЕНДАРЬ!X6=GRID!$B$3:$U$3),0))*(1-GRID!$L$45))</f>
        <v>275700</v>
      </c>
      <c r="S222" s="5">
        <f t="array" ref="S222">IF($I$2="Каникулы вместе",INDEX(GRID!$B$4:$U$15,MATCH(S$7,GRID!$A$4:$A$15,0),MATCH(1,($U$2=GRID!$B$1:$U$1)*(КАЛЕНДАРЬ!X6=GRID!$B$3:$U$3),0)),
INDEX(GRID!$B$4:$U$15,MATCH(S$7,GRID!$A$4:$A$15,0),MATCH(1,($U$2=GRID!$B$1:$U$1)*(КАЛЕНДАРЬ!X6=GRID!$B$3:$U$3),0))*(1-GRID!$L$41))</f>
        <v>736800</v>
      </c>
      <c r="T222" s="5">
        <f t="array" ref="T222">IF($I$2="Каникулы вместе",INDEX(GRID!$B$4:$U$15,MATCH(T$7,GRID!$A$4:$A$15,0),MATCH(1,($U$2=GRID!$B$1:$U$1)*(КАЛЕНДАРЬ!X6=GRID!$B$3:$U$3),0)),
INDEX(GRID!$B$4:$U$15,MATCH(T$7,GRID!$A$4:$A$15,0),MATCH(1,($U$2=GRID!$B$1:$U$1)*(КАЛЕНДАРЬ!X6=GRID!$B$3:$U$3),0))*(1-GRID!$L$41))</f>
        <v>912900</v>
      </c>
    </row>
    <row r="223" spans="1:20" hidden="1">
      <c r="A223" s="108" t="s">
        <v>12</v>
      </c>
      <c r="B223" s="109">
        <v>4</v>
      </c>
      <c r="C223" s="5" cm="1">
        <f t="array" ref="C223">IF($I$2="Каникулы вместе",INDEX(GRID!$B$4:$U$15,MATCH(C$7,GRID!$A$4:$A$15,0),MATCH(1,($U$2=GRID!$B$1:$U$1)*(КАЛЕНДАРЬ!X7=GRID!$B$3:$U$3),0)),
INDEX(GRID!$B$4:$U$15,MATCH(C$7,GRID!$A$4:$A$15,0),MATCH(1,($U$2=GRID!$B$1:$U$1)*(КАЛЕНДАРЬ!X7=GRID!$B$3:$U$3),0))*(1-GRID!$L$45))</f>
        <v>57300</v>
      </c>
      <c r="D223" s="5" cm="1">
        <f t="array" ref="D223">IF($I$2="Каникулы вместе",INDEX(GRID!$B$18:$U$29,MATCH(C$7,GRID!$A$18:$A$29,0),MATCH(1,($U$2=GRID!$B$1:$U$1)*(КАЛЕНДАРЬ!X7=GRID!$B$3:$U$3),0)),
INDEX(GRID!$B$18:$U$29,MATCH(C$7,GRID!$A$18:$A$29,0),MATCH(1,($U$2=GRID!$B$1:$U$1)*(КАЛЕНДАРЬ!X7=GRID!$B$3:$U$3),0))*(1-GRID!$L$45))</f>
        <v>62300</v>
      </c>
      <c r="E223" s="5" cm="1">
        <f t="array" ref="E223">IF($I$2="Каникулы вместе",INDEX(GRID!$B$4:$U$15,MATCH(E$7,GRID!$A$4:$A$15,0),MATCH(1,($U$2=GRID!$B$1:$U$1)*(КАЛЕНДАРЬ!X7=GRID!$B$3:$U$3),0)),
INDEX(GRID!$B$4:$U$15,MATCH(E$7,GRID!$A$4:$A$15,0),MATCH(1,($U$2=GRID!$B$1:$U$1)*(КАЛЕНДАРЬ!X7=GRID!$B$3:$U$3),0))*(1-GRID!$L$45))</f>
        <v>67400</v>
      </c>
      <c r="F223" s="5" cm="1">
        <f t="array" ref="F223">IF($I$2="Каникулы вместе",INDEX(GRID!$B$18:$U$29,MATCH(E$7,GRID!$A$18:$A$29,0),MATCH(1,($U$2=GRID!$B$1:$U$1)*(КАЛЕНДАРЬ!X7=GRID!$B$3:$U$3),0)),
INDEX(GRID!$B$18:$U$29,MATCH(E$7,GRID!$A$18:$A$29,0),MATCH(1,($U$2=GRID!$B$1:$U$1)*(КАЛЕНДАРЬ!X7=GRID!$B$3:$U$3),0))*(1-GRID!$L$45))</f>
        <v>72400</v>
      </c>
      <c r="G223" s="5" cm="1">
        <f t="array" ref="G223">IF($I$2="Каникулы вместе",INDEX(GRID!$B$4:$U$15,MATCH(G$7,GRID!$A$4:$A$15,0),MATCH(1,($U$2=GRID!$B$1:$U$1)*(КАЛЕНДАРЬ!X7=GRID!$B$3:$U$3),0)),
INDEX(GRID!$B$4:$U$15,MATCH(G$7,GRID!$A$4:$A$15,0),MATCH(1,($U$2=GRID!$B$1:$U$1)*(КАЛЕНДАРЬ!X7=GRID!$B$3:$U$3),0))*(1-GRID!$L$45))</f>
        <v>74800</v>
      </c>
      <c r="H223" s="5" cm="1">
        <f t="array" ref="H223">IF($I$2="Каникулы вместе",INDEX(GRID!$B$18:$U$29,MATCH(G$7,GRID!$A$18:$A$29,0),MATCH(1,($U$2=GRID!$B$1:$U$1)*(КАЛЕНДАРЬ!X7=GRID!$B$3:$U$3),0)),
INDEX(GRID!$B$18:$U$29,MATCH(G$7,GRID!$A$18:$A$29,0),MATCH(1,($U$2=GRID!$B$1:$U$1)*(КАЛЕНДАРЬ!X7=GRID!$B$3:$U$3),0))*(1-GRID!$L$45))</f>
        <v>79800</v>
      </c>
      <c r="I223" s="5" cm="1">
        <f t="array" ref="I223">IF($I$2="Каникулы вместе",INDEX(GRID!$B$4:$U$15,MATCH(I$7,GRID!$A$4:$A$15,0),MATCH(1,($U$2=GRID!$B$1:$U$1)*(КАЛЕНДАРЬ!X7=GRID!$B$3:$U$3),0)),
INDEX(GRID!$B$4:$U$15,MATCH(I$7,GRID!$A$4:$A$15,0),MATCH(1,($U$2=GRID!$B$1:$U$1)*(КАЛЕНДАРЬ!X7=GRID!$B$3:$U$3),0))*(1-GRID!$L$45))</f>
        <v>82500</v>
      </c>
      <c r="J223" s="5" cm="1">
        <f t="array" ref="J223">IF($I$2="Каникулы вместе",INDEX(GRID!$B$18:$U$29,MATCH(I$7,GRID!$A$18:$A$29,0),MATCH(1,($U$2=GRID!$B$1:$U$1)*(КАЛЕНДАРЬ!X7=GRID!$B$3:$U$3),0)),
INDEX(GRID!$B$18:$U$29,MATCH(I$7,GRID!$A$18:$A$29,0),MATCH(1,($U$2=GRID!$B$1:$U$1)*(КАЛЕНДАРЬ!X7=GRID!$B$3:$U$3),0))*(1-GRID!$L$45))</f>
        <v>87500</v>
      </c>
      <c r="K223" s="5" cm="1">
        <f t="array" ref="K223">IF($I$2="Каникулы вместе",INDEX(GRID!$B$4:$U$15,MATCH(K$7,GRID!$A$4:$A$15,0),MATCH(1,($U$2=GRID!$B$1:$U$1)*(КАЛЕНДАРЬ!X7=GRID!$B$3:$U$3),0)),
INDEX(GRID!$B$4:$U$15,MATCH(K$7,GRID!$A$4:$A$15,0),MATCH(1,($U$2=GRID!$B$1:$U$1)*(КАЛЕНДАРЬ!X7=GRID!$B$3:$U$3),0))*(1-GRID!$L$45))</f>
        <v>90600</v>
      </c>
      <c r="L223" s="5" cm="1">
        <f t="array" ref="L223">IF($I$2="Каникулы вместе",INDEX(GRID!$B$18:$U$29,MATCH(K$7,GRID!$A$18:$A$29,0),MATCH(1,($U$2=GRID!$B$1:$U$1)*(КАЛЕНДАРЬ!X7=GRID!$B$3:$U$3),0)),
INDEX(GRID!$B$18:$U$29,MATCH(K$7,GRID!$A$18:$A$29,0),MATCH(1,($U$2=GRID!$B$1:$U$1)*(КАЛЕНДАРЬ!X7=GRID!$B$3:$U$3),0))*(1-GRID!$L$45))</f>
        <v>95600</v>
      </c>
      <c r="M223" s="5" cm="1">
        <f t="array" ref="M223">IF($I$2="Каникулы вместе",INDEX(GRID!$B$4:$U$15,MATCH(M$7,GRID!$A$4:$A$15,0),MATCH(1,($U$2=GRID!$B$1:$U$1)*(КАЛЕНДАРЬ!X7=GRID!$B$3:$U$3),0)),
INDEX(GRID!$B$4:$U$15,MATCH(M$7,GRID!$A$4:$A$15,0),MATCH(1,($U$2=GRID!$B$1:$U$1)*(КАЛЕНДАРЬ!X7=GRID!$B$3:$U$3),0))*(1-GRID!$L$45))</f>
        <v>118300</v>
      </c>
      <c r="N223" s="5" cm="1">
        <f t="array" ref="N223">IF($I$2="Каникулы вместе",INDEX(GRID!$B$18:$U$29,MATCH(M$7,GRID!$A$18:$A$29,0),MATCH(1,($U$2=GRID!$B$1:$U$1)*(КАЛЕНДАРЬ!X7=GRID!$B$3:$U$3),0)),
INDEX(GRID!$B$18:$U$29,MATCH(M$7,GRID!$A$18:$A$29,0),MATCH(1,($U$2=GRID!$B$1:$U$1)*(КАЛЕНДАРЬ!X7=GRID!$B$3:$U$3),0))*(1-GRID!$L$45))</f>
        <v>123300</v>
      </c>
      <c r="O223" s="5" cm="1">
        <f t="array" ref="O223">IF($I$2="Каникулы вместе",INDEX(GRID!$B$4:$U$15,MATCH(O$7,GRID!$A$4:$A$15,0),MATCH(1,($U$2=GRID!$B$1:$U$1)*(КАЛЕНДАРЬ!X7=GRID!$B$3:$U$3),0)),
INDEX(GRID!$B$4:$U$15,MATCH(O$7,GRID!$A$4:$A$15,0),MATCH(1,($U$2=GRID!$B$1:$U$1)*(КАЛЕНДАРЬ!X7=GRID!$B$3:$U$3),0))*(1-GRID!$L$45))</f>
        <v>159400</v>
      </c>
      <c r="P223" s="5" cm="1">
        <f t="array" ref="P223">IF($I$2="Каникулы вместе",INDEX(GRID!$B$4:$U$15,MATCH(P$7,GRID!$A$4:$A$15,0),MATCH(1,($U$2=GRID!$B$1:$U$1)*(КАЛЕНДАРЬ!X7=GRID!$B$3:$U$3),0)),
INDEX(GRID!$B$4:$U$15,MATCH(P$7,GRID!$A$4:$A$15,0),MATCH(1,($U$2=GRID!$B$1:$U$1)*(КАЛЕНДАРЬ!X7=GRID!$B$3:$U$3),0))*(1-GRID!$L$45))</f>
        <v>208900</v>
      </c>
      <c r="Q223" s="5" cm="1">
        <f t="array" ref="Q223">IF($I$2="Каникулы вместе",INDEX(GRID!$B$4:$U$15,MATCH(Q$7,GRID!$A$4:$A$15,0),MATCH(1,($U$2=GRID!$B$1:$U$1)*(КАЛЕНДАРЬ!X7=GRID!$B$3:$U$3),0)),
INDEX(GRID!$B$4:$U$15,MATCH(Q$7,GRID!$A$4:$A$15,0),MATCH(1,($U$2=GRID!$B$1:$U$1)*(КАЛЕНДАРЬ!X7=GRID!$B$3:$U$3),0))*(1-GRID!$L$45))</f>
        <v>240900</v>
      </c>
      <c r="R223" s="5" cm="1">
        <f t="array" ref="R223">IF($I$2="Каникулы вместе",INDEX(GRID!$B$18:$U$29,MATCH(R$7,GRID!$A$18:$A$29,0),MATCH(1,($U$2=GRID!$B$1:$U$1)*(КАЛЕНДАРЬ!X7=GRID!$B$3:$U$3),0)),
INDEX(GRID!$B$18:$U$29,MATCH(R$7,GRID!$A$18:$A$29,0),MATCH(1,($U$2=GRID!$B$1:$U$1)*(КАЛЕНДАРЬ!X7=GRID!$B$3:$U$3),0))*(1-GRID!$L$45))</f>
        <v>275700</v>
      </c>
      <c r="S223" s="5">
        <f t="array" ref="S223">IF($I$2="Каникулы вместе",INDEX(GRID!$B$4:$U$15,MATCH(S$7,GRID!$A$4:$A$15,0),MATCH(1,($U$2=GRID!$B$1:$U$1)*(КАЛЕНДАРЬ!X7=GRID!$B$3:$U$3),0)),
INDEX(GRID!$B$4:$U$15,MATCH(S$7,GRID!$A$4:$A$15,0),MATCH(1,($U$2=GRID!$B$1:$U$1)*(КАЛЕНДАРЬ!X7=GRID!$B$3:$U$3),0))*(1-GRID!$L$41))</f>
        <v>736800</v>
      </c>
      <c r="T223" s="5">
        <f t="array" ref="T223">IF($I$2="Каникулы вместе",INDEX(GRID!$B$4:$U$15,MATCH(T$7,GRID!$A$4:$A$15,0),MATCH(1,($U$2=GRID!$B$1:$U$1)*(КАЛЕНДАРЬ!X7=GRID!$B$3:$U$3),0)),
INDEX(GRID!$B$4:$U$15,MATCH(T$7,GRID!$A$4:$A$15,0),MATCH(1,($U$2=GRID!$B$1:$U$1)*(КАЛЕНДАРЬ!X7=GRID!$B$3:$U$3),0))*(1-GRID!$L$41))</f>
        <v>912900</v>
      </c>
    </row>
    <row r="224" spans="1:20" hidden="1">
      <c r="A224" s="108" t="s">
        <v>13</v>
      </c>
      <c r="B224" s="109">
        <v>5</v>
      </c>
      <c r="C224" s="5" cm="1">
        <f t="array" ref="C224">IF($I$2="Каникулы вместе",INDEX(GRID!$B$4:$U$15,MATCH(C$7,GRID!$A$4:$A$15,0),MATCH(1,($U$2=GRID!$B$1:$U$1)*(КАЛЕНДАРЬ!X8=GRID!$B$3:$U$3),0)),
INDEX(GRID!$B$4:$U$15,MATCH(C$7,GRID!$A$4:$A$15,0),MATCH(1,($U$2=GRID!$B$1:$U$1)*(КАЛЕНДАРЬ!X8=GRID!$B$3:$U$3),0))*(1-GRID!$L$45))</f>
        <v>57300</v>
      </c>
      <c r="D224" s="5" cm="1">
        <f t="array" ref="D224">IF($I$2="Каникулы вместе",INDEX(GRID!$B$18:$U$29,MATCH(C$7,GRID!$A$18:$A$29,0),MATCH(1,($U$2=GRID!$B$1:$U$1)*(КАЛЕНДАРЬ!X8=GRID!$B$3:$U$3),0)),
INDEX(GRID!$B$18:$U$29,MATCH(C$7,GRID!$A$18:$A$29,0),MATCH(1,($U$2=GRID!$B$1:$U$1)*(КАЛЕНДАРЬ!X8=GRID!$B$3:$U$3),0))*(1-GRID!$L$45))</f>
        <v>62300</v>
      </c>
      <c r="E224" s="5" cm="1">
        <f t="array" ref="E224">IF($I$2="Каникулы вместе",INDEX(GRID!$B$4:$U$15,MATCH(E$7,GRID!$A$4:$A$15,0),MATCH(1,($U$2=GRID!$B$1:$U$1)*(КАЛЕНДАРЬ!X8=GRID!$B$3:$U$3),0)),
INDEX(GRID!$B$4:$U$15,MATCH(E$7,GRID!$A$4:$A$15,0),MATCH(1,($U$2=GRID!$B$1:$U$1)*(КАЛЕНДАРЬ!X8=GRID!$B$3:$U$3),0))*(1-GRID!$L$45))</f>
        <v>67400</v>
      </c>
      <c r="F224" s="5" cm="1">
        <f t="array" ref="F224">IF($I$2="Каникулы вместе",INDEX(GRID!$B$18:$U$29,MATCH(E$7,GRID!$A$18:$A$29,0),MATCH(1,($U$2=GRID!$B$1:$U$1)*(КАЛЕНДАРЬ!X8=GRID!$B$3:$U$3),0)),
INDEX(GRID!$B$18:$U$29,MATCH(E$7,GRID!$A$18:$A$29,0),MATCH(1,($U$2=GRID!$B$1:$U$1)*(КАЛЕНДАРЬ!X8=GRID!$B$3:$U$3),0))*(1-GRID!$L$45))</f>
        <v>72400</v>
      </c>
      <c r="G224" s="5" cm="1">
        <f t="array" ref="G224">IF($I$2="Каникулы вместе",INDEX(GRID!$B$4:$U$15,MATCH(G$7,GRID!$A$4:$A$15,0),MATCH(1,($U$2=GRID!$B$1:$U$1)*(КАЛЕНДАРЬ!X8=GRID!$B$3:$U$3),0)),
INDEX(GRID!$B$4:$U$15,MATCH(G$7,GRID!$A$4:$A$15,0),MATCH(1,($U$2=GRID!$B$1:$U$1)*(КАЛЕНДАРЬ!X8=GRID!$B$3:$U$3),0))*(1-GRID!$L$45))</f>
        <v>74800</v>
      </c>
      <c r="H224" s="5" cm="1">
        <f t="array" ref="H224">IF($I$2="Каникулы вместе",INDEX(GRID!$B$18:$U$29,MATCH(G$7,GRID!$A$18:$A$29,0),MATCH(1,($U$2=GRID!$B$1:$U$1)*(КАЛЕНДАРЬ!X8=GRID!$B$3:$U$3),0)),
INDEX(GRID!$B$18:$U$29,MATCH(G$7,GRID!$A$18:$A$29,0),MATCH(1,($U$2=GRID!$B$1:$U$1)*(КАЛЕНДАРЬ!X8=GRID!$B$3:$U$3),0))*(1-GRID!$L$45))</f>
        <v>79800</v>
      </c>
      <c r="I224" s="5" cm="1">
        <f t="array" ref="I224">IF($I$2="Каникулы вместе",INDEX(GRID!$B$4:$U$15,MATCH(I$7,GRID!$A$4:$A$15,0),MATCH(1,($U$2=GRID!$B$1:$U$1)*(КАЛЕНДАРЬ!X8=GRID!$B$3:$U$3),0)),
INDEX(GRID!$B$4:$U$15,MATCH(I$7,GRID!$A$4:$A$15,0),MATCH(1,($U$2=GRID!$B$1:$U$1)*(КАЛЕНДАРЬ!X8=GRID!$B$3:$U$3),0))*(1-GRID!$L$45))</f>
        <v>82500</v>
      </c>
      <c r="J224" s="5" cm="1">
        <f t="array" ref="J224">IF($I$2="Каникулы вместе",INDEX(GRID!$B$18:$U$29,MATCH(I$7,GRID!$A$18:$A$29,0),MATCH(1,($U$2=GRID!$B$1:$U$1)*(КАЛЕНДАРЬ!X8=GRID!$B$3:$U$3),0)),
INDEX(GRID!$B$18:$U$29,MATCH(I$7,GRID!$A$18:$A$29,0),MATCH(1,($U$2=GRID!$B$1:$U$1)*(КАЛЕНДАРЬ!X8=GRID!$B$3:$U$3),0))*(1-GRID!$L$45))</f>
        <v>87500</v>
      </c>
      <c r="K224" s="5" cm="1">
        <f t="array" ref="K224">IF($I$2="Каникулы вместе",INDEX(GRID!$B$4:$U$15,MATCH(K$7,GRID!$A$4:$A$15,0),MATCH(1,($U$2=GRID!$B$1:$U$1)*(КАЛЕНДАРЬ!X8=GRID!$B$3:$U$3),0)),
INDEX(GRID!$B$4:$U$15,MATCH(K$7,GRID!$A$4:$A$15,0),MATCH(1,($U$2=GRID!$B$1:$U$1)*(КАЛЕНДАРЬ!X8=GRID!$B$3:$U$3),0))*(1-GRID!$L$45))</f>
        <v>90600</v>
      </c>
      <c r="L224" s="5" cm="1">
        <f t="array" ref="L224">IF($I$2="Каникулы вместе",INDEX(GRID!$B$18:$U$29,MATCH(K$7,GRID!$A$18:$A$29,0),MATCH(1,($U$2=GRID!$B$1:$U$1)*(КАЛЕНДАРЬ!X8=GRID!$B$3:$U$3),0)),
INDEX(GRID!$B$18:$U$29,MATCH(K$7,GRID!$A$18:$A$29,0),MATCH(1,($U$2=GRID!$B$1:$U$1)*(КАЛЕНДАРЬ!X8=GRID!$B$3:$U$3),0))*(1-GRID!$L$45))</f>
        <v>95600</v>
      </c>
      <c r="M224" s="5" cm="1">
        <f t="array" ref="M224">IF($I$2="Каникулы вместе",INDEX(GRID!$B$4:$U$15,MATCH(M$7,GRID!$A$4:$A$15,0),MATCH(1,($U$2=GRID!$B$1:$U$1)*(КАЛЕНДАРЬ!X8=GRID!$B$3:$U$3),0)),
INDEX(GRID!$B$4:$U$15,MATCH(M$7,GRID!$A$4:$A$15,0),MATCH(1,($U$2=GRID!$B$1:$U$1)*(КАЛЕНДАРЬ!X8=GRID!$B$3:$U$3),0))*(1-GRID!$L$45))</f>
        <v>118300</v>
      </c>
      <c r="N224" s="5" cm="1">
        <f t="array" ref="N224">IF($I$2="Каникулы вместе",INDEX(GRID!$B$18:$U$29,MATCH(M$7,GRID!$A$18:$A$29,0),MATCH(1,($U$2=GRID!$B$1:$U$1)*(КАЛЕНДАРЬ!X8=GRID!$B$3:$U$3),0)),
INDEX(GRID!$B$18:$U$29,MATCH(M$7,GRID!$A$18:$A$29,0),MATCH(1,($U$2=GRID!$B$1:$U$1)*(КАЛЕНДАРЬ!X8=GRID!$B$3:$U$3),0))*(1-GRID!$L$45))</f>
        <v>123300</v>
      </c>
      <c r="O224" s="5" cm="1">
        <f t="array" ref="O224">IF($I$2="Каникулы вместе",INDEX(GRID!$B$4:$U$15,MATCH(O$7,GRID!$A$4:$A$15,0),MATCH(1,($U$2=GRID!$B$1:$U$1)*(КАЛЕНДАРЬ!X8=GRID!$B$3:$U$3),0)),
INDEX(GRID!$B$4:$U$15,MATCH(O$7,GRID!$A$4:$A$15,0),MATCH(1,($U$2=GRID!$B$1:$U$1)*(КАЛЕНДАРЬ!X8=GRID!$B$3:$U$3),0))*(1-GRID!$L$45))</f>
        <v>159400</v>
      </c>
      <c r="P224" s="5" cm="1">
        <f t="array" ref="P224">IF($I$2="Каникулы вместе",INDEX(GRID!$B$4:$U$15,MATCH(P$7,GRID!$A$4:$A$15,0),MATCH(1,($U$2=GRID!$B$1:$U$1)*(КАЛЕНДАРЬ!X8=GRID!$B$3:$U$3),0)),
INDEX(GRID!$B$4:$U$15,MATCH(P$7,GRID!$A$4:$A$15,0),MATCH(1,($U$2=GRID!$B$1:$U$1)*(КАЛЕНДАРЬ!X8=GRID!$B$3:$U$3),0))*(1-GRID!$L$45))</f>
        <v>208900</v>
      </c>
      <c r="Q224" s="5" cm="1">
        <f t="array" ref="Q224">IF($I$2="Каникулы вместе",INDEX(GRID!$B$4:$U$15,MATCH(Q$7,GRID!$A$4:$A$15,0),MATCH(1,($U$2=GRID!$B$1:$U$1)*(КАЛЕНДАРЬ!X8=GRID!$B$3:$U$3),0)),
INDEX(GRID!$B$4:$U$15,MATCH(Q$7,GRID!$A$4:$A$15,0),MATCH(1,($U$2=GRID!$B$1:$U$1)*(КАЛЕНДАРЬ!X8=GRID!$B$3:$U$3),0))*(1-GRID!$L$45))</f>
        <v>240900</v>
      </c>
      <c r="R224" s="5" cm="1">
        <f t="array" ref="R224">IF($I$2="Каникулы вместе",INDEX(GRID!$B$18:$U$29,MATCH(R$7,GRID!$A$18:$A$29,0),MATCH(1,($U$2=GRID!$B$1:$U$1)*(КАЛЕНДАРЬ!X8=GRID!$B$3:$U$3),0)),
INDEX(GRID!$B$18:$U$29,MATCH(R$7,GRID!$A$18:$A$29,0),MATCH(1,($U$2=GRID!$B$1:$U$1)*(КАЛЕНДАРЬ!X8=GRID!$B$3:$U$3),0))*(1-GRID!$L$45))</f>
        <v>275700</v>
      </c>
      <c r="S224" s="5">
        <f t="array" ref="S224">IF($I$2="Каникулы вместе",INDEX(GRID!$B$4:$U$15,MATCH(S$7,GRID!$A$4:$A$15,0),MATCH(1,($U$2=GRID!$B$1:$U$1)*(КАЛЕНДАРЬ!X8=GRID!$B$3:$U$3),0)),
INDEX(GRID!$B$4:$U$15,MATCH(S$7,GRID!$A$4:$A$15,0),MATCH(1,($U$2=GRID!$B$1:$U$1)*(КАЛЕНДАРЬ!X8=GRID!$B$3:$U$3),0))*(1-GRID!$L$41))</f>
        <v>736800</v>
      </c>
      <c r="T224" s="5">
        <f t="array" ref="T224">IF($I$2="Каникулы вместе",INDEX(GRID!$B$4:$U$15,MATCH(T$7,GRID!$A$4:$A$15,0),MATCH(1,($U$2=GRID!$B$1:$U$1)*(КАЛЕНДАРЬ!X8=GRID!$B$3:$U$3),0)),
INDEX(GRID!$B$4:$U$15,MATCH(T$7,GRID!$A$4:$A$15,0),MATCH(1,($U$2=GRID!$B$1:$U$1)*(КАЛЕНДАРЬ!X8=GRID!$B$3:$U$3),0))*(1-GRID!$L$41))</f>
        <v>912900</v>
      </c>
    </row>
    <row r="225" spans="1:20" hidden="1">
      <c r="A225" s="108" t="s">
        <v>14</v>
      </c>
      <c r="B225" s="109">
        <v>6</v>
      </c>
      <c r="C225" s="5" cm="1">
        <f t="array" ref="C225">IF($I$2="Каникулы вместе",INDEX(GRID!$B$4:$U$15,MATCH(C$7,GRID!$A$4:$A$15,0),MATCH(1,($U$2=GRID!$B$1:$U$1)*(КАЛЕНДАРЬ!X9=GRID!$B$3:$U$3),0)),
INDEX(GRID!$B$4:$U$15,MATCH(C$7,GRID!$A$4:$A$15,0),MATCH(1,($U$2=GRID!$B$1:$U$1)*(КАЛЕНДАРЬ!X9=GRID!$B$3:$U$3),0))*(1-GRID!$L$45))</f>
        <v>57300</v>
      </c>
      <c r="D225" s="5" cm="1">
        <f t="array" ref="D225">IF($I$2="Каникулы вместе",INDEX(GRID!$B$18:$U$29,MATCH(C$7,GRID!$A$18:$A$29,0),MATCH(1,($U$2=GRID!$B$1:$U$1)*(КАЛЕНДАРЬ!X9=GRID!$B$3:$U$3),0)),
INDEX(GRID!$B$18:$U$29,MATCH(C$7,GRID!$A$18:$A$29,0),MATCH(1,($U$2=GRID!$B$1:$U$1)*(КАЛЕНДАРЬ!X9=GRID!$B$3:$U$3),0))*(1-GRID!$L$45))</f>
        <v>62300</v>
      </c>
      <c r="E225" s="5" cm="1">
        <f t="array" ref="E225">IF($I$2="Каникулы вместе",INDEX(GRID!$B$4:$U$15,MATCH(E$7,GRID!$A$4:$A$15,0),MATCH(1,($U$2=GRID!$B$1:$U$1)*(КАЛЕНДАРЬ!X9=GRID!$B$3:$U$3),0)),
INDEX(GRID!$B$4:$U$15,MATCH(E$7,GRID!$A$4:$A$15,0),MATCH(1,($U$2=GRID!$B$1:$U$1)*(КАЛЕНДАРЬ!X9=GRID!$B$3:$U$3),0))*(1-GRID!$L$45))</f>
        <v>67400</v>
      </c>
      <c r="F225" s="5" cm="1">
        <f t="array" ref="F225">IF($I$2="Каникулы вместе",INDEX(GRID!$B$18:$U$29,MATCH(E$7,GRID!$A$18:$A$29,0),MATCH(1,($U$2=GRID!$B$1:$U$1)*(КАЛЕНДАРЬ!X9=GRID!$B$3:$U$3),0)),
INDEX(GRID!$B$18:$U$29,MATCH(E$7,GRID!$A$18:$A$29,0),MATCH(1,($U$2=GRID!$B$1:$U$1)*(КАЛЕНДАРЬ!X9=GRID!$B$3:$U$3),0))*(1-GRID!$L$45))</f>
        <v>72400</v>
      </c>
      <c r="G225" s="5" cm="1">
        <f t="array" ref="G225">IF($I$2="Каникулы вместе",INDEX(GRID!$B$4:$U$15,MATCH(G$7,GRID!$A$4:$A$15,0),MATCH(1,($U$2=GRID!$B$1:$U$1)*(КАЛЕНДАРЬ!X9=GRID!$B$3:$U$3),0)),
INDEX(GRID!$B$4:$U$15,MATCH(G$7,GRID!$A$4:$A$15,0),MATCH(1,($U$2=GRID!$B$1:$U$1)*(КАЛЕНДАРЬ!X9=GRID!$B$3:$U$3),0))*(1-GRID!$L$45))</f>
        <v>74800</v>
      </c>
      <c r="H225" s="5" cm="1">
        <f t="array" ref="H225">IF($I$2="Каникулы вместе",INDEX(GRID!$B$18:$U$29,MATCH(G$7,GRID!$A$18:$A$29,0),MATCH(1,($U$2=GRID!$B$1:$U$1)*(КАЛЕНДАРЬ!X9=GRID!$B$3:$U$3),0)),
INDEX(GRID!$B$18:$U$29,MATCH(G$7,GRID!$A$18:$A$29,0),MATCH(1,($U$2=GRID!$B$1:$U$1)*(КАЛЕНДАРЬ!X9=GRID!$B$3:$U$3),0))*(1-GRID!$L$45))</f>
        <v>79800</v>
      </c>
      <c r="I225" s="5" cm="1">
        <f t="array" ref="I225">IF($I$2="Каникулы вместе",INDEX(GRID!$B$4:$U$15,MATCH(I$7,GRID!$A$4:$A$15,0),MATCH(1,($U$2=GRID!$B$1:$U$1)*(КАЛЕНДАРЬ!X9=GRID!$B$3:$U$3),0)),
INDEX(GRID!$B$4:$U$15,MATCH(I$7,GRID!$A$4:$A$15,0),MATCH(1,($U$2=GRID!$B$1:$U$1)*(КАЛЕНДАРЬ!X9=GRID!$B$3:$U$3),0))*(1-GRID!$L$45))</f>
        <v>82500</v>
      </c>
      <c r="J225" s="5" cm="1">
        <f t="array" ref="J225">IF($I$2="Каникулы вместе",INDEX(GRID!$B$18:$U$29,MATCH(I$7,GRID!$A$18:$A$29,0),MATCH(1,($U$2=GRID!$B$1:$U$1)*(КАЛЕНДАРЬ!X9=GRID!$B$3:$U$3),0)),
INDEX(GRID!$B$18:$U$29,MATCH(I$7,GRID!$A$18:$A$29,0),MATCH(1,($U$2=GRID!$B$1:$U$1)*(КАЛЕНДАРЬ!X9=GRID!$B$3:$U$3),0))*(1-GRID!$L$45))</f>
        <v>87500</v>
      </c>
      <c r="K225" s="5" cm="1">
        <f t="array" ref="K225">IF($I$2="Каникулы вместе",INDEX(GRID!$B$4:$U$15,MATCH(K$7,GRID!$A$4:$A$15,0),MATCH(1,($U$2=GRID!$B$1:$U$1)*(КАЛЕНДАРЬ!X9=GRID!$B$3:$U$3),0)),
INDEX(GRID!$B$4:$U$15,MATCH(K$7,GRID!$A$4:$A$15,0),MATCH(1,($U$2=GRID!$B$1:$U$1)*(КАЛЕНДАРЬ!X9=GRID!$B$3:$U$3),0))*(1-GRID!$L$45))</f>
        <v>90600</v>
      </c>
      <c r="L225" s="5" cm="1">
        <f t="array" ref="L225">IF($I$2="Каникулы вместе",INDEX(GRID!$B$18:$U$29,MATCH(K$7,GRID!$A$18:$A$29,0),MATCH(1,($U$2=GRID!$B$1:$U$1)*(КАЛЕНДАРЬ!X9=GRID!$B$3:$U$3),0)),
INDEX(GRID!$B$18:$U$29,MATCH(K$7,GRID!$A$18:$A$29,0),MATCH(1,($U$2=GRID!$B$1:$U$1)*(КАЛЕНДАРЬ!X9=GRID!$B$3:$U$3),0))*(1-GRID!$L$45))</f>
        <v>95600</v>
      </c>
      <c r="M225" s="5" cm="1">
        <f t="array" ref="M225">IF($I$2="Каникулы вместе",INDEX(GRID!$B$4:$U$15,MATCH(M$7,GRID!$A$4:$A$15,0),MATCH(1,($U$2=GRID!$B$1:$U$1)*(КАЛЕНДАРЬ!X9=GRID!$B$3:$U$3),0)),
INDEX(GRID!$B$4:$U$15,MATCH(M$7,GRID!$A$4:$A$15,0),MATCH(1,($U$2=GRID!$B$1:$U$1)*(КАЛЕНДАРЬ!X9=GRID!$B$3:$U$3),0))*(1-GRID!$L$45))</f>
        <v>118300</v>
      </c>
      <c r="N225" s="5" cm="1">
        <f t="array" ref="N225">IF($I$2="Каникулы вместе",INDEX(GRID!$B$18:$U$29,MATCH(M$7,GRID!$A$18:$A$29,0),MATCH(1,($U$2=GRID!$B$1:$U$1)*(КАЛЕНДАРЬ!X9=GRID!$B$3:$U$3),0)),
INDEX(GRID!$B$18:$U$29,MATCH(M$7,GRID!$A$18:$A$29,0),MATCH(1,($U$2=GRID!$B$1:$U$1)*(КАЛЕНДАРЬ!X9=GRID!$B$3:$U$3),0))*(1-GRID!$L$45))</f>
        <v>123300</v>
      </c>
      <c r="O225" s="5" cm="1">
        <f t="array" ref="O225">IF($I$2="Каникулы вместе",INDEX(GRID!$B$4:$U$15,MATCH(O$7,GRID!$A$4:$A$15,0),MATCH(1,($U$2=GRID!$B$1:$U$1)*(КАЛЕНДАРЬ!X9=GRID!$B$3:$U$3),0)),
INDEX(GRID!$B$4:$U$15,MATCH(O$7,GRID!$A$4:$A$15,0),MATCH(1,($U$2=GRID!$B$1:$U$1)*(КАЛЕНДАРЬ!X9=GRID!$B$3:$U$3),0))*(1-GRID!$L$45))</f>
        <v>159400</v>
      </c>
      <c r="P225" s="5" cm="1">
        <f t="array" ref="P225">IF($I$2="Каникулы вместе",INDEX(GRID!$B$4:$U$15,MATCH(P$7,GRID!$A$4:$A$15,0),MATCH(1,($U$2=GRID!$B$1:$U$1)*(КАЛЕНДАРЬ!X9=GRID!$B$3:$U$3),0)),
INDEX(GRID!$B$4:$U$15,MATCH(P$7,GRID!$A$4:$A$15,0),MATCH(1,($U$2=GRID!$B$1:$U$1)*(КАЛЕНДАРЬ!X9=GRID!$B$3:$U$3),0))*(1-GRID!$L$45))</f>
        <v>208900</v>
      </c>
      <c r="Q225" s="5" cm="1">
        <f t="array" ref="Q225">IF($I$2="Каникулы вместе",INDEX(GRID!$B$4:$U$15,MATCH(Q$7,GRID!$A$4:$A$15,0),MATCH(1,($U$2=GRID!$B$1:$U$1)*(КАЛЕНДАРЬ!X9=GRID!$B$3:$U$3),0)),
INDEX(GRID!$B$4:$U$15,MATCH(Q$7,GRID!$A$4:$A$15,0),MATCH(1,($U$2=GRID!$B$1:$U$1)*(КАЛЕНДАРЬ!X9=GRID!$B$3:$U$3),0))*(1-GRID!$L$45))</f>
        <v>240900</v>
      </c>
      <c r="R225" s="5" cm="1">
        <f t="array" ref="R225">IF($I$2="Каникулы вместе",INDEX(GRID!$B$18:$U$29,MATCH(R$7,GRID!$A$18:$A$29,0),MATCH(1,($U$2=GRID!$B$1:$U$1)*(КАЛЕНДАРЬ!X9=GRID!$B$3:$U$3),0)),
INDEX(GRID!$B$18:$U$29,MATCH(R$7,GRID!$A$18:$A$29,0),MATCH(1,($U$2=GRID!$B$1:$U$1)*(КАЛЕНДАРЬ!X9=GRID!$B$3:$U$3),0))*(1-GRID!$L$45))</f>
        <v>275700</v>
      </c>
      <c r="S225" s="5">
        <f t="array" ref="S225">IF($I$2="Каникулы вместе",INDEX(GRID!$B$4:$U$15,MATCH(S$7,GRID!$A$4:$A$15,0),MATCH(1,($U$2=GRID!$B$1:$U$1)*(КАЛЕНДАРЬ!X9=GRID!$B$3:$U$3),0)),
INDEX(GRID!$B$4:$U$15,MATCH(S$7,GRID!$A$4:$A$15,0),MATCH(1,($U$2=GRID!$B$1:$U$1)*(КАЛЕНДАРЬ!X9=GRID!$B$3:$U$3),0))*(1-GRID!$L$41))</f>
        <v>736800</v>
      </c>
      <c r="T225" s="5">
        <f t="array" ref="T225">IF($I$2="Каникулы вместе",INDEX(GRID!$B$4:$U$15,MATCH(T$7,GRID!$A$4:$A$15,0),MATCH(1,($U$2=GRID!$B$1:$U$1)*(КАЛЕНДАРЬ!X9=GRID!$B$3:$U$3),0)),
INDEX(GRID!$B$4:$U$15,MATCH(T$7,GRID!$A$4:$A$15,0),MATCH(1,($U$2=GRID!$B$1:$U$1)*(КАЛЕНДАРЬ!X9=GRID!$B$3:$U$3),0))*(1-GRID!$L$41))</f>
        <v>912900</v>
      </c>
    </row>
    <row r="226" spans="1:20" hidden="1">
      <c r="A226" s="108" t="s">
        <v>15</v>
      </c>
      <c r="B226" s="109">
        <v>7</v>
      </c>
      <c r="C226" s="5" cm="1">
        <f t="array" ref="C226">IF($I$2="Каникулы вместе",INDEX(GRID!$B$4:$U$15,MATCH(C$7,GRID!$A$4:$A$15,0),MATCH(1,($U$2=GRID!$B$1:$U$1)*(КАЛЕНДАРЬ!X10=GRID!$B$3:$U$3),0)),
INDEX(GRID!$B$4:$U$15,MATCH(C$7,GRID!$A$4:$A$15,0),MATCH(1,($U$2=GRID!$B$1:$U$1)*(КАЛЕНДАРЬ!X10=GRID!$B$3:$U$3),0))*(1-GRID!$L$45))</f>
        <v>62300</v>
      </c>
      <c r="D226" s="5" cm="1">
        <f t="array" ref="D226">IF($I$2="Каникулы вместе",INDEX(GRID!$B$18:$U$29,MATCH(C$7,GRID!$A$18:$A$29,0),MATCH(1,($U$2=GRID!$B$1:$U$1)*(КАЛЕНДАРЬ!X10=GRID!$B$3:$U$3),0)),
INDEX(GRID!$B$18:$U$29,MATCH(C$7,GRID!$A$18:$A$29,0),MATCH(1,($U$2=GRID!$B$1:$U$1)*(КАЛЕНДАРЬ!X10=GRID!$B$3:$U$3),0))*(1-GRID!$L$45))</f>
        <v>67300</v>
      </c>
      <c r="E226" s="5" cm="1">
        <f t="array" ref="E226">IF($I$2="Каникулы вместе",INDEX(GRID!$B$4:$U$15,MATCH(E$7,GRID!$A$4:$A$15,0),MATCH(1,($U$2=GRID!$B$1:$U$1)*(КАЛЕНДАРЬ!X10=GRID!$B$3:$U$3),0)),
INDEX(GRID!$B$4:$U$15,MATCH(E$7,GRID!$A$4:$A$15,0),MATCH(1,($U$2=GRID!$B$1:$U$1)*(КАЛЕНДАРЬ!X10=GRID!$B$3:$U$3),0))*(1-GRID!$L$45))</f>
        <v>72900</v>
      </c>
      <c r="F226" s="5" cm="1">
        <f t="array" ref="F226">IF($I$2="Каникулы вместе",INDEX(GRID!$B$18:$U$29,MATCH(E$7,GRID!$A$18:$A$29,0),MATCH(1,($U$2=GRID!$B$1:$U$1)*(КАЛЕНДАРЬ!X10=GRID!$B$3:$U$3),0)),
INDEX(GRID!$B$18:$U$29,MATCH(E$7,GRID!$A$18:$A$29,0),MATCH(1,($U$2=GRID!$B$1:$U$1)*(КАЛЕНДАРЬ!X10=GRID!$B$3:$U$3),0))*(1-GRID!$L$45))</f>
        <v>77900</v>
      </c>
      <c r="G226" s="5" cm="1">
        <f t="array" ref="G226">IF($I$2="Каникулы вместе",INDEX(GRID!$B$4:$U$15,MATCH(G$7,GRID!$A$4:$A$15,0),MATCH(1,($U$2=GRID!$B$1:$U$1)*(КАЛЕНДАРЬ!X10=GRID!$B$3:$U$3),0)),
INDEX(GRID!$B$4:$U$15,MATCH(G$7,GRID!$A$4:$A$15,0),MATCH(1,($U$2=GRID!$B$1:$U$1)*(КАЛЕНДАРЬ!X10=GRID!$B$3:$U$3),0))*(1-GRID!$L$45))</f>
        <v>80800</v>
      </c>
      <c r="H226" s="5" cm="1">
        <f t="array" ref="H226">IF($I$2="Каникулы вместе",INDEX(GRID!$B$18:$U$29,MATCH(G$7,GRID!$A$18:$A$29,0),MATCH(1,($U$2=GRID!$B$1:$U$1)*(КАЛЕНДАРЬ!X10=GRID!$B$3:$U$3),0)),
INDEX(GRID!$B$18:$U$29,MATCH(G$7,GRID!$A$18:$A$29,0),MATCH(1,($U$2=GRID!$B$1:$U$1)*(КАЛЕНДАРЬ!X10=GRID!$B$3:$U$3),0))*(1-GRID!$L$45))</f>
        <v>85800</v>
      </c>
      <c r="I226" s="5" cm="1">
        <f t="array" ref="I226">IF($I$2="Каникулы вместе",INDEX(GRID!$B$4:$U$15,MATCH(I$7,GRID!$A$4:$A$15,0),MATCH(1,($U$2=GRID!$B$1:$U$1)*(КАЛЕНДАРЬ!X10=GRID!$B$3:$U$3),0)),
INDEX(GRID!$B$4:$U$15,MATCH(I$7,GRID!$A$4:$A$15,0),MATCH(1,($U$2=GRID!$B$1:$U$1)*(КАЛЕНДАРЬ!X10=GRID!$B$3:$U$3),0))*(1-GRID!$L$45))</f>
        <v>89000</v>
      </c>
      <c r="J226" s="5" cm="1">
        <f t="array" ref="J226">IF($I$2="Каникулы вместе",INDEX(GRID!$B$18:$U$29,MATCH(I$7,GRID!$A$18:$A$29,0),MATCH(1,($U$2=GRID!$B$1:$U$1)*(КАЛЕНДАРЬ!X10=GRID!$B$3:$U$3),0)),
INDEX(GRID!$B$18:$U$29,MATCH(I$7,GRID!$A$18:$A$29,0),MATCH(1,($U$2=GRID!$B$1:$U$1)*(КАЛЕНДАРЬ!X10=GRID!$B$3:$U$3),0))*(1-GRID!$L$45))</f>
        <v>94000</v>
      </c>
      <c r="K226" s="5" cm="1">
        <f t="array" ref="K226">IF($I$2="Каникулы вместе",INDEX(GRID!$B$4:$U$15,MATCH(K$7,GRID!$A$4:$A$15,0),MATCH(1,($U$2=GRID!$B$1:$U$1)*(КАЛЕНДАРЬ!X10=GRID!$B$3:$U$3),0)),
INDEX(GRID!$B$4:$U$15,MATCH(K$7,GRID!$A$4:$A$15,0),MATCH(1,($U$2=GRID!$B$1:$U$1)*(КАЛЕНДАРЬ!X10=GRID!$B$3:$U$3),0))*(1-GRID!$L$45))</f>
        <v>97400</v>
      </c>
      <c r="L226" s="5" cm="1">
        <f t="array" ref="L226">IF($I$2="Каникулы вместе",INDEX(GRID!$B$18:$U$29,MATCH(K$7,GRID!$A$18:$A$29,0),MATCH(1,($U$2=GRID!$B$1:$U$1)*(КАЛЕНДАРЬ!X10=GRID!$B$3:$U$3),0)),
INDEX(GRID!$B$18:$U$29,MATCH(K$7,GRID!$A$18:$A$29,0),MATCH(1,($U$2=GRID!$B$1:$U$1)*(КАЛЕНДАРЬ!X10=GRID!$B$3:$U$3),0))*(1-GRID!$L$45))</f>
        <v>102400</v>
      </c>
      <c r="M226" s="5" cm="1">
        <f t="array" ref="M226">IF($I$2="Каникулы вместе",INDEX(GRID!$B$4:$U$15,MATCH(M$7,GRID!$A$4:$A$15,0),MATCH(1,($U$2=GRID!$B$1:$U$1)*(КАЛЕНДАРЬ!X10=GRID!$B$3:$U$3),0)),
INDEX(GRID!$B$4:$U$15,MATCH(M$7,GRID!$A$4:$A$15,0),MATCH(1,($U$2=GRID!$B$1:$U$1)*(КАЛЕНДАРЬ!X10=GRID!$B$3:$U$3),0))*(1-GRID!$L$45))</f>
        <v>126700</v>
      </c>
      <c r="N226" s="5" cm="1">
        <f t="array" ref="N226">IF($I$2="Каникулы вместе",INDEX(GRID!$B$18:$U$29,MATCH(M$7,GRID!$A$18:$A$29,0),MATCH(1,($U$2=GRID!$B$1:$U$1)*(КАЛЕНДАРЬ!X10=GRID!$B$3:$U$3),0)),
INDEX(GRID!$B$18:$U$29,MATCH(M$7,GRID!$A$18:$A$29,0),MATCH(1,($U$2=GRID!$B$1:$U$1)*(КАЛЕНДАРЬ!X10=GRID!$B$3:$U$3),0))*(1-GRID!$L$45))</f>
        <v>131700</v>
      </c>
      <c r="O226" s="5" cm="1">
        <f t="array" ref="O226">IF($I$2="Каникулы вместе",INDEX(GRID!$B$4:$U$15,MATCH(O$7,GRID!$A$4:$A$15,0),MATCH(1,($U$2=GRID!$B$1:$U$1)*(КАЛЕНДАРЬ!X10=GRID!$B$3:$U$3),0)),
INDEX(GRID!$B$4:$U$15,MATCH(O$7,GRID!$A$4:$A$15,0),MATCH(1,($U$2=GRID!$B$1:$U$1)*(КАЛЕНДАРЬ!X10=GRID!$B$3:$U$3),0))*(1-GRID!$L$45))</f>
        <v>168200</v>
      </c>
      <c r="P226" s="5" cm="1">
        <f t="array" ref="P226">IF($I$2="Каникулы вместе",INDEX(GRID!$B$4:$U$15,MATCH(P$7,GRID!$A$4:$A$15,0),MATCH(1,($U$2=GRID!$B$1:$U$1)*(КАЛЕНДАРЬ!X10=GRID!$B$3:$U$3),0)),
INDEX(GRID!$B$4:$U$15,MATCH(P$7,GRID!$A$4:$A$15,0),MATCH(1,($U$2=GRID!$B$1:$U$1)*(КАЛЕНДАРЬ!X10=GRID!$B$3:$U$3),0))*(1-GRID!$L$45))</f>
        <v>219100</v>
      </c>
      <c r="Q226" s="5" cm="1">
        <f t="array" ref="Q226">IF($I$2="Каникулы вместе",INDEX(GRID!$B$4:$U$15,MATCH(Q$7,GRID!$A$4:$A$15,0),MATCH(1,($U$2=GRID!$B$1:$U$1)*(КАЛЕНДАРЬ!X10=GRID!$B$3:$U$3),0)),
INDEX(GRID!$B$4:$U$15,MATCH(Q$7,GRID!$A$4:$A$15,0),MATCH(1,($U$2=GRID!$B$1:$U$1)*(КАЛЕНДАРЬ!X10=GRID!$B$3:$U$3),0))*(1-GRID!$L$45))</f>
        <v>251900</v>
      </c>
      <c r="R226" s="5" cm="1">
        <f t="array" ref="R226">IF($I$2="Каникулы вместе",INDEX(GRID!$B$18:$U$29,MATCH(R$7,GRID!$A$18:$A$29,0),MATCH(1,($U$2=GRID!$B$1:$U$1)*(КАЛЕНДАРЬ!X10=GRID!$B$3:$U$3),0)),
INDEX(GRID!$B$18:$U$29,MATCH(R$7,GRID!$A$18:$A$29,0),MATCH(1,($U$2=GRID!$B$1:$U$1)*(КАЛЕНДАРЬ!X10=GRID!$B$3:$U$3),0))*(1-GRID!$L$45))</f>
        <v>288900</v>
      </c>
      <c r="S226" s="5">
        <f t="array" ref="S226">IF($I$2="Каникулы вместе",INDEX(GRID!$B$4:$U$15,MATCH(S$7,GRID!$A$4:$A$15,0),MATCH(1,($U$2=GRID!$B$1:$U$1)*(КАЛЕНДАРЬ!X10=GRID!$B$3:$U$3),0)),
INDEX(GRID!$B$4:$U$15,MATCH(S$7,GRID!$A$4:$A$15,0),MATCH(1,($U$2=GRID!$B$1:$U$1)*(КАЛЕНДАРЬ!X10=GRID!$B$3:$U$3),0))*(1-GRID!$L$41))</f>
        <v>775800</v>
      </c>
      <c r="T226" s="5">
        <f t="array" ref="T226">IF($I$2="Каникулы вместе",INDEX(GRID!$B$4:$U$15,MATCH(T$7,GRID!$A$4:$A$15,0),MATCH(1,($U$2=GRID!$B$1:$U$1)*(КАЛЕНДАРЬ!X10=GRID!$B$3:$U$3),0)),
INDEX(GRID!$B$4:$U$15,MATCH(T$7,GRID!$A$4:$A$15,0),MATCH(1,($U$2=GRID!$B$1:$U$1)*(КАЛЕНДАРЬ!X10=GRID!$B$3:$U$3),0))*(1-GRID!$L$41))</f>
        <v>966400</v>
      </c>
    </row>
    <row r="227" spans="1:20" hidden="1">
      <c r="A227" s="108" t="s">
        <v>16</v>
      </c>
      <c r="B227" s="109">
        <v>8</v>
      </c>
      <c r="C227" s="5" cm="1">
        <f t="array" ref="C227">IF($I$2="Каникулы вместе",INDEX(GRID!$B$4:$U$15,MATCH(C$7,GRID!$A$4:$A$15,0),MATCH(1,($U$2=GRID!$B$1:$U$1)*(КАЛЕНДАРЬ!X11=GRID!$B$3:$U$3),0)),
INDEX(GRID!$B$4:$U$15,MATCH(C$7,GRID!$A$4:$A$15,0),MATCH(1,($U$2=GRID!$B$1:$U$1)*(КАЛЕНДАРЬ!X11=GRID!$B$3:$U$3),0))*(1-GRID!$L$45))</f>
        <v>62300</v>
      </c>
      <c r="D227" s="5" cm="1">
        <f t="array" ref="D227">IF($I$2="Каникулы вместе",INDEX(GRID!$B$18:$U$29,MATCH(C$7,GRID!$A$18:$A$29,0),MATCH(1,($U$2=GRID!$B$1:$U$1)*(КАЛЕНДАРЬ!X11=GRID!$B$3:$U$3),0)),
INDEX(GRID!$B$18:$U$29,MATCH(C$7,GRID!$A$18:$A$29,0),MATCH(1,($U$2=GRID!$B$1:$U$1)*(КАЛЕНДАРЬ!X11=GRID!$B$3:$U$3),0))*(1-GRID!$L$45))</f>
        <v>67300</v>
      </c>
      <c r="E227" s="5" cm="1">
        <f t="array" ref="E227">IF($I$2="Каникулы вместе",INDEX(GRID!$B$4:$U$15,MATCH(E$7,GRID!$A$4:$A$15,0),MATCH(1,($U$2=GRID!$B$1:$U$1)*(КАЛЕНДАРЬ!X11=GRID!$B$3:$U$3),0)),
INDEX(GRID!$B$4:$U$15,MATCH(E$7,GRID!$A$4:$A$15,0),MATCH(1,($U$2=GRID!$B$1:$U$1)*(КАЛЕНДАРЬ!X11=GRID!$B$3:$U$3),0))*(1-GRID!$L$45))</f>
        <v>72900</v>
      </c>
      <c r="F227" s="5" cm="1">
        <f t="array" ref="F227">IF($I$2="Каникулы вместе",INDEX(GRID!$B$18:$U$29,MATCH(E$7,GRID!$A$18:$A$29,0),MATCH(1,($U$2=GRID!$B$1:$U$1)*(КАЛЕНДАРЬ!X11=GRID!$B$3:$U$3),0)),
INDEX(GRID!$B$18:$U$29,MATCH(E$7,GRID!$A$18:$A$29,0),MATCH(1,($U$2=GRID!$B$1:$U$1)*(КАЛЕНДАРЬ!X11=GRID!$B$3:$U$3),0))*(1-GRID!$L$45))</f>
        <v>77900</v>
      </c>
      <c r="G227" s="5" cm="1">
        <f t="array" ref="G227">IF($I$2="Каникулы вместе",INDEX(GRID!$B$4:$U$15,MATCH(G$7,GRID!$A$4:$A$15,0),MATCH(1,($U$2=GRID!$B$1:$U$1)*(КАЛЕНДАРЬ!X11=GRID!$B$3:$U$3),0)),
INDEX(GRID!$B$4:$U$15,MATCH(G$7,GRID!$A$4:$A$15,0),MATCH(1,($U$2=GRID!$B$1:$U$1)*(КАЛЕНДАРЬ!X11=GRID!$B$3:$U$3),0))*(1-GRID!$L$45))</f>
        <v>80800</v>
      </c>
      <c r="H227" s="5" cm="1">
        <f t="array" ref="H227">IF($I$2="Каникулы вместе",INDEX(GRID!$B$18:$U$29,MATCH(G$7,GRID!$A$18:$A$29,0),MATCH(1,($U$2=GRID!$B$1:$U$1)*(КАЛЕНДАРЬ!X11=GRID!$B$3:$U$3),0)),
INDEX(GRID!$B$18:$U$29,MATCH(G$7,GRID!$A$18:$A$29,0),MATCH(1,($U$2=GRID!$B$1:$U$1)*(КАЛЕНДАРЬ!X11=GRID!$B$3:$U$3),0))*(1-GRID!$L$45))</f>
        <v>85800</v>
      </c>
      <c r="I227" s="5" cm="1">
        <f t="array" ref="I227">IF($I$2="Каникулы вместе",INDEX(GRID!$B$4:$U$15,MATCH(I$7,GRID!$A$4:$A$15,0),MATCH(1,($U$2=GRID!$B$1:$U$1)*(КАЛЕНДАРЬ!X11=GRID!$B$3:$U$3),0)),
INDEX(GRID!$B$4:$U$15,MATCH(I$7,GRID!$A$4:$A$15,0),MATCH(1,($U$2=GRID!$B$1:$U$1)*(КАЛЕНДАРЬ!X11=GRID!$B$3:$U$3),0))*(1-GRID!$L$45))</f>
        <v>89000</v>
      </c>
      <c r="J227" s="5" cm="1">
        <f t="array" ref="J227">IF($I$2="Каникулы вместе",INDEX(GRID!$B$18:$U$29,MATCH(I$7,GRID!$A$18:$A$29,0),MATCH(1,($U$2=GRID!$B$1:$U$1)*(КАЛЕНДАРЬ!X11=GRID!$B$3:$U$3),0)),
INDEX(GRID!$B$18:$U$29,MATCH(I$7,GRID!$A$18:$A$29,0),MATCH(1,($U$2=GRID!$B$1:$U$1)*(КАЛЕНДАРЬ!X11=GRID!$B$3:$U$3),0))*(1-GRID!$L$45))</f>
        <v>94000</v>
      </c>
      <c r="K227" s="5" cm="1">
        <f t="array" ref="K227">IF($I$2="Каникулы вместе",INDEX(GRID!$B$4:$U$15,MATCH(K$7,GRID!$A$4:$A$15,0),MATCH(1,($U$2=GRID!$B$1:$U$1)*(КАЛЕНДАРЬ!X11=GRID!$B$3:$U$3),0)),
INDEX(GRID!$B$4:$U$15,MATCH(K$7,GRID!$A$4:$A$15,0),MATCH(1,($U$2=GRID!$B$1:$U$1)*(КАЛЕНДАРЬ!X11=GRID!$B$3:$U$3),0))*(1-GRID!$L$45))</f>
        <v>97400</v>
      </c>
      <c r="L227" s="5" cm="1">
        <f t="array" ref="L227">IF($I$2="Каникулы вместе",INDEX(GRID!$B$18:$U$29,MATCH(K$7,GRID!$A$18:$A$29,0),MATCH(1,($U$2=GRID!$B$1:$U$1)*(КАЛЕНДАРЬ!X11=GRID!$B$3:$U$3),0)),
INDEX(GRID!$B$18:$U$29,MATCH(K$7,GRID!$A$18:$A$29,0),MATCH(1,($U$2=GRID!$B$1:$U$1)*(КАЛЕНДАРЬ!X11=GRID!$B$3:$U$3),0))*(1-GRID!$L$45))</f>
        <v>102400</v>
      </c>
      <c r="M227" s="5" cm="1">
        <f t="array" ref="M227">IF($I$2="Каникулы вместе",INDEX(GRID!$B$4:$U$15,MATCH(M$7,GRID!$A$4:$A$15,0),MATCH(1,($U$2=GRID!$B$1:$U$1)*(КАЛЕНДАРЬ!X11=GRID!$B$3:$U$3),0)),
INDEX(GRID!$B$4:$U$15,MATCH(M$7,GRID!$A$4:$A$15,0),MATCH(1,($U$2=GRID!$B$1:$U$1)*(КАЛЕНДАРЬ!X11=GRID!$B$3:$U$3),0))*(1-GRID!$L$45))</f>
        <v>126700</v>
      </c>
      <c r="N227" s="5" cm="1">
        <f t="array" ref="N227">IF($I$2="Каникулы вместе",INDEX(GRID!$B$18:$U$29,MATCH(M$7,GRID!$A$18:$A$29,0),MATCH(1,($U$2=GRID!$B$1:$U$1)*(КАЛЕНДАРЬ!X11=GRID!$B$3:$U$3),0)),
INDEX(GRID!$B$18:$U$29,MATCH(M$7,GRID!$A$18:$A$29,0),MATCH(1,($U$2=GRID!$B$1:$U$1)*(КАЛЕНДАРЬ!X11=GRID!$B$3:$U$3),0))*(1-GRID!$L$45))</f>
        <v>131700</v>
      </c>
      <c r="O227" s="5" cm="1">
        <f t="array" ref="O227">IF($I$2="Каникулы вместе",INDEX(GRID!$B$4:$U$15,MATCH(O$7,GRID!$A$4:$A$15,0),MATCH(1,($U$2=GRID!$B$1:$U$1)*(КАЛЕНДАРЬ!X11=GRID!$B$3:$U$3),0)),
INDEX(GRID!$B$4:$U$15,MATCH(O$7,GRID!$A$4:$A$15,0),MATCH(1,($U$2=GRID!$B$1:$U$1)*(КАЛЕНДАРЬ!X11=GRID!$B$3:$U$3),0))*(1-GRID!$L$45))</f>
        <v>168200</v>
      </c>
      <c r="P227" s="5" cm="1">
        <f t="array" ref="P227">IF($I$2="Каникулы вместе",INDEX(GRID!$B$4:$U$15,MATCH(P$7,GRID!$A$4:$A$15,0),MATCH(1,($U$2=GRID!$B$1:$U$1)*(КАЛЕНДАРЬ!X11=GRID!$B$3:$U$3),0)),
INDEX(GRID!$B$4:$U$15,MATCH(P$7,GRID!$A$4:$A$15,0),MATCH(1,($U$2=GRID!$B$1:$U$1)*(КАЛЕНДАРЬ!X11=GRID!$B$3:$U$3),0))*(1-GRID!$L$45))</f>
        <v>219100</v>
      </c>
      <c r="Q227" s="5" cm="1">
        <f t="array" ref="Q227">IF($I$2="Каникулы вместе",INDEX(GRID!$B$4:$U$15,MATCH(Q$7,GRID!$A$4:$A$15,0),MATCH(1,($U$2=GRID!$B$1:$U$1)*(КАЛЕНДАРЬ!X11=GRID!$B$3:$U$3),0)),
INDEX(GRID!$B$4:$U$15,MATCH(Q$7,GRID!$A$4:$A$15,0),MATCH(1,($U$2=GRID!$B$1:$U$1)*(КАЛЕНДАРЬ!X11=GRID!$B$3:$U$3),0))*(1-GRID!$L$45))</f>
        <v>251900</v>
      </c>
      <c r="R227" s="5" cm="1">
        <f t="array" ref="R227">IF($I$2="Каникулы вместе",INDEX(GRID!$B$18:$U$29,MATCH(R$7,GRID!$A$18:$A$29,0),MATCH(1,($U$2=GRID!$B$1:$U$1)*(КАЛЕНДАРЬ!X11=GRID!$B$3:$U$3),0)),
INDEX(GRID!$B$18:$U$29,MATCH(R$7,GRID!$A$18:$A$29,0),MATCH(1,($U$2=GRID!$B$1:$U$1)*(КАЛЕНДАРЬ!X11=GRID!$B$3:$U$3),0))*(1-GRID!$L$45))</f>
        <v>288900</v>
      </c>
      <c r="S227" s="5">
        <f t="array" ref="S227">IF($I$2="Каникулы вместе",INDEX(GRID!$B$4:$U$15,MATCH(S$7,GRID!$A$4:$A$15,0),MATCH(1,($U$2=GRID!$B$1:$U$1)*(КАЛЕНДАРЬ!X11=GRID!$B$3:$U$3),0)),
INDEX(GRID!$B$4:$U$15,MATCH(S$7,GRID!$A$4:$A$15,0),MATCH(1,($U$2=GRID!$B$1:$U$1)*(КАЛЕНДАРЬ!X11=GRID!$B$3:$U$3),0))*(1-GRID!$L$41))</f>
        <v>775800</v>
      </c>
      <c r="T227" s="5">
        <f t="array" ref="T227">IF($I$2="Каникулы вместе",INDEX(GRID!$B$4:$U$15,MATCH(T$7,GRID!$A$4:$A$15,0),MATCH(1,($U$2=GRID!$B$1:$U$1)*(КАЛЕНДАРЬ!X11=GRID!$B$3:$U$3),0)),
INDEX(GRID!$B$4:$U$15,MATCH(T$7,GRID!$A$4:$A$15,0),MATCH(1,($U$2=GRID!$B$1:$U$1)*(КАЛЕНДАРЬ!X11=GRID!$B$3:$U$3),0))*(1-GRID!$L$41))</f>
        <v>966400</v>
      </c>
    </row>
    <row r="228" spans="1:20" hidden="1">
      <c r="A228" s="108" t="s">
        <v>17</v>
      </c>
      <c r="B228" s="109">
        <v>9</v>
      </c>
      <c r="C228" s="5" cm="1">
        <f t="array" ref="C228">IF($I$2="Каникулы вместе",INDEX(GRID!$B$4:$U$15,MATCH(C$7,GRID!$A$4:$A$15,0),MATCH(1,($U$2=GRID!$B$1:$U$1)*(КАЛЕНДАРЬ!X12=GRID!$B$3:$U$3),0)),
INDEX(GRID!$B$4:$U$15,MATCH(C$7,GRID!$A$4:$A$15,0),MATCH(1,($U$2=GRID!$B$1:$U$1)*(КАЛЕНДАРЬ!X12=GRID!$B$3:$U$3),0))*(1-GRID!$L$45))</f>
        <v>57300</v>
      </c>
      <c r="D228" s="5" cm="1">
        <f t="array" ref="D228">IF($I$2="Каникулы вместе",INDEX(GRID!$B$18:$U$29,MATCH(C$7,GRID!$A$18:$A$29,0),MATCH(1,($U$2=GRID!$B$1:$U$1)*(КАЛЕНДАРЬ!X12=GRID!$B$3:$U$3),0)),
INDEX(GRID!$B$18:$U$29,MATCH(C$7,GRID!$A$18:$A$29,0),MATCH(1,($U$2=GRID!$B$1:$U$1)*(КАЛЕНДАРЬ!X12=GRID!$B$3:$U$3),0))*(1-GRID!$L$45))</f>
        <v>62300</v>
      </c>
      <c r="E228" s="5" cm="1">
        <f t="array" ref="E228">IF($I$2="Каникулы вместе",INDEX(GRID!$B$4:$U$15,MATCH(E$7,GRID!$A$4:$A$15,0),MATCH(1,($U$2=GRID!$B$1:$U$1)*(КАЛЕНДАРЬ!X12=GRID!$B$3:$U$3),0)),
INDEX(GRID!$B$4:$U$15,MATCH(E$7,GRID!$A$4:$A$15,0),MATCH(1,($U$2=GRID!$B$1:$U$1)*(КАЛЕНДАРЬ!X12=GRID!$B$3:$U$3),0))*(1-GRID!$L$45))</f>
        <v>67400</v>
      </c>
      <c r="F228" s="5" cm="1">
        <f t="array" ref="F228">IF($I$2="Каникулы вместе",INDEX(GRID!$B$18:$U$29,MATCH(E$7,GRID!$A$18:$A$29,0),MATCH(1,($U$2=GRID!$B$1:$U$1)*(КАЛЕНДАРЬ!X12=GRID!$B$3:$U$3),0)),
INDEX(GRID!$B$18:$U$29,MATCH(E$7,GRID!$A$18:$A$29,0),MATCH(1,($U$2=GRID!$B$1:$U$1)*(КАЛЕНДАРЬ!X12=GRID!$B$3:$U$3),0))*(1-GRID!$L$45))</f>
        <v>72400</v>
      </c>
      <c r="G228" s="5" cm="1">
        <f t="array" ref="G228">IF($I$2="Каникулы вместе",INDEX(GRID!$B$4:$U$15,MATCH(G$7,GRID!$A$4:$A$15,0),MATCH(1,($U$2=GRID!$B$1:$U$1)*(КАЛЕНДАРЬ!X12=GRID!$B$3:$U$3),0)),
INDEX(GRID!$B$4:$U$15,MATCH(G$7,GRID!$A$4:$A$15,0),MATCH(1,($U$2=GRID!$B$1:$U$1)*(КАЛЕНДАРЬ!X12=GRID!$B$3:$U$3),0))*(1-GRID!$L$45))</f>
        <v>74800</v>
      </c>
      <c r="H228" s="5" cm="1">
        <f t="array" ref="H228">IF($I$2="Каникулы вместе",INDEX(GRID!$B$18:$U$29,MATCH(G$7,GRID!$A$18:$A$29,0),MATCH(1,($U$2=GRID!$B$1:$U$1)*(КАЛЕНДАРЬ!X12=GRID!$B$3:$U$3),0)),
INDEX(GRID!$B$18:$U$29,MATCH(G$7,GRID!$A$18:$A$29,0),MATCH(1,($U$2=GRID!$B$1:$U$1)*(КАЛЕНДАРЬ!X12=GRID!$B$3:$U$3),0))*(1-GRID!$L$45))</f>
        <v>79800</v>
      </c>
      <c r="I228" s="5" cm="1">
        <f t="array" ref="I228">IF($I$2="Каникулы вместе",INDEX(GRID!$B$4:$U$15,MATCH(I$7,GRID!$A$4:$A$15,0),MATCH(1,($U$2=GRID!$B$1:$U$1)*(КАЛЕНДАРЬ!X12=GRID!$B$3:$U$3),0)),
INDEX(GRID!$B$4:$U$15,MATCH(I$7,GRID!$A$4:$A$15,0),MATCH(1,($U$2=GRID!$B$1:$U$1)*(КАЛЕНДАРЬ!X12=GRID!$B$3:$U$3),0))*(1-GRID!$L$45))</f>
        <v>82500</v>
      </c>
      <c r="J228" s="5" cm="1">
        <f t="array" ref="J228">IF($I$2="Каникулы вместе",INDEX(GRID!$B$18:$U$29,MATCH(I$7,GRID!$A$18:$A$29,0),MATCH(1,($U$2=GRID!$B$1:$U$1)*(КАЛЕНДАРЬ!X12=GRID!$B$3:$U$3),0)),
INDEX(GRID!$B$18:$U$29,MATCH(I$7,GRID!$A$18:$A$29,0),MATCH(1,($U$2=GRID!$B$1:$U$1)*(КАЛЕНДАРЬ!X12=GRID!$B$3:$U$3),0))*(1-GRID!$L$45))</f>
        <v>87500</v>
      </c>
      <c r="K228" s="5" cm="1">
        <f t="array" ref="K228">IF($I$2="Каникулы вместе",INDEX(GRID!$B$4:$U$15,MATCH(K$7,GRID!$A$4:$A$15,0),MATCH(1,($U$2=GRID!$B$1:$U$1)*(КАЛЕНДАРЬ!X12=GRID!$B$3:$U$3),0)),
INDEX(GRID!$B$4:$U$15,MATCH(K$7,GRID!$A$4:$A$15,0),MATCH(1,($U$2=GRID!$B$1:$U$1)*(КАЛЕНДАРЬ!X12=GRID!$B$3:$U$3),0))*(1-GRID!$L$45))</f>
        <v>90600</v>
      </c>
      <c r="L228" s="5" cm="1">
        <f t="array" ref="L228">IF($I$2="Каникулы вместе",INDEX(GRID!$B$18:$U$29,MATCH(K$7,GRID!$A$18:$A$29,0),MATCH(1,($U$2=GRID!$B$1:$U$1)*(КАЛЕНДАРЬ!X12=GRID!$B$3:$U$3),0)),
INDEX(GRID!$B$18:$U$29,MATCH(K$7,GRID!$A$18:$A$29,0),MATCH(1,($U$2=GRID!$B$1:$U$1)*(КАЛЕНДАРЬ!X12=GRID!$B$3:$U$3),0))*(1-GRID!$L$45))</f>
        <v>95600</v>
      </c>
      <c r="M228" s="5" cm="1">
        <f t="array" ref="M228">IF($I$2="Каникулы вместе",INDEX(GRID!$B$4:$U$15,MATCH(M$7,GRID!$A$4:$A$15,0),MATCH(1,($U$2=GRID!$B$1:$U$1)*(КАЛЕНДАРЬ!X12=GRID!$B$3:$U$3),0)),
INDEX(GRID!$B$4:$U$15,MATCH(M$7,GRID!$A$4:$A$15,0),MATCH(1,($U$2=GRID!$B$1:$U$1)*(КАЛЕНДАРЬ!X12=GRID!$B$3:$U$3),0))*(1-GRID!$L$45))</f>
        <v>118300</v>
      </c>
      <c r="N228" s="5" cm="1">
        <f t="array" ref="N228">IF($I$2="Каникулы вместе",INDEX(GRID!$B$18:$U$29,MATCH(M$7,GRID!$A$18:$A$29,0),MATCH(1,($U$2=GRID!$B$1:$U$1)*(КАЛЕНДАРЬ!X12=GRID!$B$3:$U$3),0)),
INDEX(GRID!$B$18:$U$29,MATCH(M$7,GRID!$A$18:$A$29,0),MATCH(1,($U$2=GRID!$B$1:$U$1)*(КАЛЕНДАРЬ!X12=GRID!$B$3:$U$3),0))*(1-GRID!$L$45))</f>
        <v>123300</v>
      </c>
      <c r="O228" s="5" cm="1">
        <f t="array" ref="O228">IF($I$2="Каникулы вместе",INDEX(GRID!$B$4:$U$15,MATCH(O$7,GRID!$A$4:$A$15,0),MATCH(1,($U$2=GRID!$B$1:$U$1)*(КАЛЕНДАРЬ!X12=GRID!$B$3:$U$3),0)),
INDEX(GRID!$B$4:$U$15,MATCH(O$7,GRID!$A$4:$A$15,0),MATCH(1,($U$2=GRID!$B$1:$U$1)*(КАЛЕНДАРЬ!X12=GRID!$B$3:$U$3),0))*(1-GRID!$L$45))</f>
        <v>159400</v>
      </c>
      <c r="P228" s="5" cm="1">
        <f t="array" ref="P228">IF($I$2="Каникулы вместе",INDEX(GRID!$B$4:$U$15,MATCH(P$7,GRID!$A$4:$A$15,0),MATCH(1,($U$2=GRID!$B$1:$U$1)*(КАЛЕНДАРЬ!X12=GRID!$B$3:$U$3),0)),
INDEX(GRID!$B$4:$U$15,MATCH(P$7,GRID!$A$4:$A$15,0),MATCH(1,($U$2=GRID!$B$1:$U$1)*(КАЛЕНДАРЬ!X12=GRID!$B$3:$U$3),0))*(1-GRID!$L$45))</f>
        <v>208900</v>
      </c>
      <c r="Q228" s="5" cm="1">
        <f t="array" ref="Q228">IF($I$2="Каникулы вместе",INDEX(GRID!$B$4:$U$15,MATCH(Q$7,GRID!$A$4:$A$15,0),MATCH(1,($U$2=GRID!$B$1:$U$1)*(КАЛЕНДАРЬ!X12=GRID!$B$3:$U$3),0)),
INDEX(GRID!$B$4:$U$15,MATCH(Q$7,GRID!$A$4:$A$15,0),MATCH(1,($U$2=GRID!$B$1:$U$1)*(КАЛЕНДАРЬ!X12=GRID!$B$3:$U$3),0))*(1-GRID!$L$45))</f>
        <v>240900</v>
      </c>
      <c r="R228" s="5" cm="1">
        <f t="array" ref="R228">IF($I$2="Каникулы вместе",INDEX(GRID!$B$18:$U$29,MATCH(R$7,GRID!$A$18:$A$29,0),MATCH(1,($U$2=GRID!$B$1:$U$1)*(КАЛЕНДАРЬ!X12=GRID!$B$3:$U$3),0)),
INDEX(GRID!$B$18:$U$29,MATCH(R$7,GRID!$A$18:$A$29,0),MATCH(1,($U$2=GRID!$B$1:$U$1)*(КАЛЕНДАРЬ!X12=GRID!$B$3:$U$3),0))*(1-GRID!$L$45))</f>
        <v>275700</v>
      </c>
      <c r="S228" s="5">
        <f t="array" ref="S228">IF($I$2="Каникулы вместе",INDEX(GRID!$B$4:$U$15,MATCH(S$7,GRID!$A$4:$A$15,0),MATCH(1,($U$2=GRID!$B$1:$U$1)*(КАЛЕНДАРЬ!X12=GRID!$B$3:$U$3),0)),
INDEX(GRID!$B$4:$U$15,MATCH(S$7,GRID!$A$4:$A$15,0),MATCH(1,($U$2=GRID!$B$1:$U$1)*(КАЛЕНДАРЬ!X12=GRID!$B$3:$U$3),0))*(1-GRID!$L$41))</f>
        <v>736800</v>
      </c>
      <c r="T228" s="5">
        <f t="array" ref="T228">IF($I$2="Каникулы вместе",INDEX(GRID!$B$4:$U$15,MATCH(T$7,GRID!$A$4:$A$15,0),MATCH(1,($U$2=GRID!$B$1:$U$1)*(КАЛЕНДАРЬ!X12=GRID!$B$3:$U$3),0)),
INDEX(GRID!$B$4:$U$15,MATCH(T$7,GRID!$A$4:$A$15,0),MATCH(1,($U$2=GRID!$B$1:$U$1)*(КАЛЕНДАРЬ!X12=GRID!$B$3:$U$3),0))*(1-GRID!$L$41))</f>
        <v>912900</v>
      </c>
    </row>
    <row r="229" spans="1:20" hidden="1">
      <c r="A229" s="108" t="s">
        <v>11</v>
      </c>
      <c r="B229" s="109">
        <v>10</v>
      </c>
      <c r="C229" s="5" cm="1">
        <f t="array" ref="C229">IF($I$2="Каникулы вместе",INDEX(GRID!$B$4:$U$15,MATCH(C$7,GRID!$A$4:$A$15,0),MATCH(1,($U$2=GRID!$B$1:$U$1)*(КАЛЕНДАРЬ!X13=GRID!$B$3:$U$3),0)),
INDEX(GRID!$B$4:$U$15,MATCH(C$7,GRID!$A$4:$A$15,0),MATCH(1,($U$2=GRID!$B$1:$U$1)*(КАЛЕНДАРЬ!X13=GRID!$B$3:$U$3),0))*(1-GRID!$L$45))</f>
        <v>57300</v>
      </c>
      <c r="D229" s="5" cm="1">
        <f t="array" ref="D229">IF($I$2="Каникулы вместе",INDEX(GRID!$B$18:$U$29,MATCH(C$7,GRID!$A$18:$A$29,0),MATCH(1,($U$2=GRID!$B$1:$U$1)*(КАЛЕНДАРЬ!X13=GRID!$B$3:$U$3),0)),
INDEX(GRID!$B$18:$U$29,MATCH(C$7,GRID!$A$18:$A$29,0),MATCH(1,($U$2=GRID!$B$1:$U$1)*(КАЛЕНДАРЬ!X13=GRID!$B$3:$U$3),0))*(1-GRID!$L$45))</f>
        <v>62300</v>
      </c>
      <c r="E229" s="5" cm="1">
        <f t="array" ref="E229">IF($I$2="Каникулы вместе",INDEX(GRID!$B$4:$U$15,MATCH(E$7,GRID!$A$4:$A$15,0),MATCH(1,($U$2=GRID!$B$1:$U$1)*(КАЛЕНДАРЬ!X13=GRID!$B$3:$U$3),0)),
INDEX(GRID!$B$4:$U$15,MATCH(E$7,GRID!$A$4:$A$15,0),MATCH(1,($U$2=GRID!$B$1:$U$1)*(КАЛЕНДАРЬ!X13=GRID!$B$3:$U$3),0))*(1-GRID!$L$45))</f>
        <v>67400</v>
      </c>
      <c r="F229" s="5" cm="1">
        <f t="array" ref="F229">IF($I$2="Каникулы вместе",INDEX(GRID!$B$18:$U$29,MATCH(E$7,GRID!$A$18:$A$29,0),MATCH(1,($U$2=GRID!$B$1:$U$1)*(КАЛЕНДАРЬ!X13=GRID!$B$3:$U$3),0)),
INDEX(GRID!$B$18:$U$29,MATCH(E$7,GRID!$A$18:$A$29,0),MATCH(1,($U$2=GRID!$B$1:$U$1)*(КАЛЕНДАРЬ!X13=GRID!$B$3:$U$3),0))*(1-GRID!$L$45))</f>
        <v>72400</v>
      </c>
      <c r="G229" s="5" cm="1">
        <f t="array" ref="G229">IF($I$2="Каникулы вместе",INDEX(GRID!$B$4:$U$15,MATCH(G$7,GRID!$A$4:$A$15,0),MATCH(1,($U$2=GRID!$B$1:$U$1)*(КАЛЕНДАРЬ!X13=GRID!$B$3:$U$3),0)),
INDEX(GRID!$B$4:$U$15,MATCH(G$7,GRID!$A$4:$A$15,0),MATCH(1,($U$2=GRID!$B$1:$U$1)*(КАЛЕНДАРЬ!X13=GRID!$B$3:$U$3),0))*(1-GRID!$L$45))</f>
        <v>74800</v>
      </c>
      <c r="H229" s="5" cm="1">
        <f t="array" ref="H229">IF($I$2="Каникулы вместе",INDEX(GRID!$B$18:$U$29,MATCH(G$7,GRID!$A$18:$A$29,0),MATCH(1,($U$2=GRID!$B$1:$U$1)*(КАЛЕНДАРЬ!X13=GRID!$B$3:$U$3),0)),
INDEX(GRID!$B$18:$U$29,MATCH(G$7,GRID!$A$18:$A$29,0),MATCH(1,($U$2=GRID!$B$1:$U$1)*(КАЛЕНДАРЬ!X13=GRID!$B$3:$U$3),0))*(1-GRID!$L$45))</f>
        <v>79800</v>
      </c>
      <c r="I229" s="5" cm="1">
        <f t="array" ref="I229">IF($I$2="Каникулы вместе",INDEX(GRID!$B$4:$U$15,MATCH(I$7,GRID!$A$4:$A$15,0),MATCH(1,($U$2=GRID!$B$1:$U$1)*(КАЛЕНДАРЬ!X13=GRID!$B$3:$U$3),0)),
INDEX(GRID!$B$4:$U$15,MATCH(I$7,GRID!$A$4:$A$15,0),MATCH(1,($U$2=GRID!$B$1:$U$1)*(КАЛЕНДАРЬ!X13=GRID!$B$3:$U$3),0))*(1-GRID!$L$45))</f>
        <v>82500</v>
      </c>
      <c r="J229" s="5" cm="1">
        <f t="array" ref="J229">IF($I$2="Каникулы вместе",INDEX(GRID!$B$18:$U$29,MATCH(I$7,GRID!$A$18:$A$29,0),MATCH(1,($U$2=GRID!$B$1:$U$1)*(КАЛЕНДАРЬ!X13=GRID!$B$3:$U$3),0)),
INDEX(GRID!$B$18:$U$29,MATCH(I$7,GRID!$A$18:$A$29,0),MATCH(1,($U$2=GRID!$B$1:$U$1)*(КАЛЕНДАРЬ!X13=GRID!$B$3:$U$3),0))*(1-GRID!$L$45))</f>
        <v>87500</v>
      </c>
      <c r="K229" s="5" cm="1">
        <f t="array" ref="K229">IF($I$2="Каникулы вместе",INDEX(GRID!$B$4:$U$15,MATCH(K$7,GRID!$A$4:$A$15,0),MATCH(1,($U$2=GRID!$B$1:$U$1)*(КАЛЕНДАРЬ!X13=GRID!$B$3:$U$3),0)),
INDEX(GRID!$B$4:$U$15,MATCH(K$7,GRID!$A$4:$A$15,0),MATCH(1,($U$2=GRID!$B$1:$U$1)*(КАЛЕНДАРЬ!X13=GRID!$B$3:$U$3),0))*(1-GRID!$L$45))</f>
        <v>90600</v>
      </c>
      <c r="L229" s="5" cm="1">
        <f t="array" ref="L229">IF($I$2="Каникулы вместе",INDEX(GRID!$B$18:$U$29,MATCH(K$7,GRID!$A$18:$A$29,0),MATCH(1,($U$2=GRID!$B$1:$U$1)*(КАЛЕНДАРЬ!X13=GRID!$B$3:$U$3),0)),
INDEX(GRID!$B$18:$U$29,MATCH(K$7,GRID!$A$18:$A$29,0),MATCH(1,($U$2=GRID!$B$1:$U$1)*(КАЛЕНДАРЬ!X13=GRID!$B$3:$U$3),0))*(1-GRID!$L$45))</f>
        <v>95600</v>
      </c>
      <c r="M229" s="5" cm="1">
        <f t="array" ref="M229">IF($I$2="Каникулы вместе",INDEX(GRID!$B$4:$U$15,MATCH(M$7,GRID!$A$4:$A$15,0),MATCH(1,($U$2=GRID!$B$1:$U$1)*(КАЛЕНДАРЬ!X13=GRID!$B$3:$U$3),0)),
INDEX(GRID!$B$4:$U$15,MATCH(M$7,GRID!$A$4:$A$15,0),MATCH(1,($U$2=GRID!$B$1:$U$1)*(КАЛЕНДАРЬ!X13=GRID!$B$3:$U$3),0))*(1-GRID!$L$45))</f>
        <v>118300</v>
      </c>
      <c r="N229" s="5" cm="1">
        <f t="array" ref="N229">IF($I$2="Каникулы вместе",INDEX(GRID!$B$18:$U$29,MATCH(M$7,GRID!$A$18:$A$29,0),MATCH(1,($U$2=GRID!$B$1:$U$1)*(КАЛЕНДАРЬ!X13=GRID!$B$3:$U$3),0)),
INDEX(GRID!$B$18:$U$29,MATCH(M$7,GRID!$A$18:$A$29,0),MATCH(1,($U$2=GRID!$B$1:$U$1)*(КАЛЕНДАРЬ!X13=GRID!$B$3:$U$3),0))*(1-GRID!$L$45))</f>
        <v>123300</v>
      </c>
      <c r="O229" s="5" cm="1">
        <f t="array" ref="O229">IF($I$2="Каникулы вместе",INDEX(GRID!$B$4:$U$15,MATCH(O$7,GRID!$A$4:$A$15,0),MATCH(1,($U$2=GRID!$B$1:$U$1)*(КАЛЕНДАРЬ!X13=GRID!$B$3:$U$3),0)),
INDEX(GRID!$B$4:$U$15,MATCH(O$7,GRID!$A$4:$A$15,0),MATCH(1,($U$2=GRID!$B$1:$U$1)*(КАЛЕНДАРЬ!X13=GRID!$B$3:$U$3),0))*(1-GRID!$L$45))</f>
        <v>159400</v>
      </c>
      <c r="P229" s="5" cm="1">
        <f t="array" ref="P229">IF($I$2="Каникулы вместе",INDEX(GRID!$B$4:$U$15,MATCH(P$7,GRID!$A$4:$A$15,0),MATCH(1,($U$2=GRID!$B$1:$U$1)*(КАЛЕНДАРЬ!X13=GRID!$B$3:$U$3),0)),
INDEX(GRID!$B$4:$U$15,MATCH(P$7,GRID!$A$4:$A$15,0),MATCH(1,($U$2=GRID!$B$1:$U$1)*(КАЛЕНДАРЬ!X13=GRID!$B$3:$U$3),0))*(1-GRID!$L$45))</f>
        <v>208900</v>
      </c>
      <c r="Q229" s="5" cm="1">
        <f t="array" ref="Q229">IF($I$2="Каникулы вместе",INDEX(GRID!$B$4:$U$15,MATCH(Q$7,GRID!$A$4:$A$15,0),MATCH(1,($U$2=GRID!$B$1:$U$1)*(КАЛЕНДАРЬ!X13=GRID!$B$3:$U$3),0)),
INDEX(GRID!$B$4:$U$15,MATCH(Q$7,GRID!$A$4:$A$15,0),MATCH(1,($U$2=GRID!$B$1:$U$1)*(КАЛЕНДАРЬ!X13=GRID!$B$3:$U$3),0))*(1-GRID!$L$45))</f>
        <v>240900</v>
      </c>
      <c r="R229" s="5" cm="1">
        <f t="array" ref="R229">IF($I$2="Каникулы вместе",INDEX(GRID!$B$18:$U$29,MATCH(R$7,GRID!$A$18:$A$29,0),MATCH(1,($U$2=GRID!$B$1:$U$1)*(КАЛЕНДАРЬ!X13=GRID!$B$3:$U$3),0)),
INDEX(GRID!$B$18:$U$29,MATCH(R$7,GRID!$A$18:$A$29,0),MATCH(1,($U$2=GRID!$B$1:$U$1)*(КАЛЕНДАРЬ!X13=GRID!$B$3:$U$3),0))*(1-GRID!$L$45))</f>
        <v>275700</v>
      </c>
      <c r="S229" s="5">
        <f t="array" ref="S229">IF($I$2="Каникулы вместе",INDEX(GRID!$B$4:$U$15,MATCH(S$7,GRID!$A$4:$A$15,0),MATCH(1,($U$2=GRID!$B$1:$U$1)*(КАЛЕНДАРЬ!X13=GRID!$B$3:$U$3),0)),
INDEX(GRID!$B$4:$U$15,MATCH(S$7,GRID!$A$4:$A$15,0),MATCH(1,($U$2=GRID!$B$1:$U$1)*(КАЛЕНДАРЬ!X13=GRID!$B$3:$U$3),0))*(1-GRID!$L$41))</f>
        <v>736800</v>
      </c>
      <c r="T229" s="5">
        <f t="array" ref="T229">IF($I$2="Каникулы вместе",INDEX(GRID!$B$4:$U$15,MATCH(T$7,GRID!$A$4:$A$15,0),MATCH(1,($U$2=GRID!$B$1:$U$1)*(КАЛЕНДАРЬ!X13=GRID!$B$3:$U$3),0)),
INDEX(GRID!$B$4:$U$15,MATCH(T$7,GRID!$A$4:$A$15,0),MATCH(1,($U$2=GRID!$B$1:$U$1)*(КАЛЕНДАРЬ!X13=GRID!$B$3:$U$3),0))*(1-GRID!$L$41))</f>
        <v>912900</v>
      </c>
    </row>
    <row r="230" spans="1:20" hidden="1">
      <c r="A230" s="108" t="s">
        <v>12</v>
      </c>
      <c r="B230" s="109">
        <v>11</v>
      </c>
      <c r="C230" s="5" cm="1">
        <f t="array" ref="C230">IF($I$2="Каникулы вместе",INDEX(GRID!$B$4:$U$15,MATCH(C$7,GRID!$A$4:$A$15,0),MATCH(1,($U$2=GRID!$B$1:$U$1)*(КАЛЕНДАРЬ!X14=GRID!$B$3:$U$3),0)),
INDEX(GRID!$B$4:$U$15,MATCH(C$7,GRID!$A$4:$A$15,0),MATCH(1,($U$2=GRID!$B$1:$U$1)*(КАЛЕНДАРЬ!X14=GRID!$B$3:$U$3),0))*(1-GRID!$L$45))</f>
        <v>57300</v>
      </c>
      <c r="D230" s="5" cm="1">
        <f t="array" ref="D230">IF($I$2="Каникулы вместе",INDEX(GRID!$B$18:$U$29,MATCH(C$7,GRID!$A$18:$A$29,0),MATCH(1,($U$2=GRID!$B$1:$U$1)*(КАЛЕНДАРЬ!X14=GRID!$B$3:$U$3),0)),
INDEX(GRID!$B$18:$U$29,MATCH(C$7,GRID!$A$18:$A$29,0),MATCH(1,($U$2=GRID!$B$1:$U$1)*(КАЛЕНДАРЬ!X14=GRID!$B$3:$U$3),0))*(1-GRID!$L$45))</f>
        <v>62300</v>
      </c>
      <c r="E230" s="5" cm="1">
        <f t="array" ref="E230">IF($I$2="Каникулы вместе",INDEX(GRID!$B$4:$U$15,MATCH(E$7,GRID!$A$4:$A$15,0),MATCH(1,($U$2=GRID!$B$1:$U$1)*(КАЛЕНДАРЬ!X14=GRID!$B$3:$U$3),0)),
INDEX(GRID!$B$4:$U$15,MATCH(E$7,GRID!$A$4:$A$15,0),MATCH(1,($U$2=GRID!$B$1:$U$1)*(КАЛЕНДАРЬ!X14=GRID!$B$3:$U$3),0))*(1-GRID!$L$45))</f>
        <v>67400</v>
      </c>
      <c r="F230" s="5" cm="1">
        <f t="array" ref="F230">IF($I$2="Каникулы вместе",INDEX(GRID!$B$18:$U$29,MATCH(E$7,GRID!$A$18:$A$29,0),MATCH(1,($U$2=GRID!$B$1:$U$1)*(КАЛЕНДАРЬ!X14=GRID!$B$3:$U$3),0)),
INDEX(GRID!$B$18:$U$29,MATCH(E$7,GRID!$A$18:$A$29,0),MATCH(1,($U$2=GRID!$B$1:$U$1)*(КАЛЕНДАРЬ!X14=GRID!$B$3:$U$3),0))*(1-GRID!$L$45))</f>
        <v>72400</v>
      </c>
      <c r="G230" s="5" cm="1">
        <f t="array" ref="G230">IF($I$2="Каникулы вместе",INDEX(GRID!$B$4:$U$15,MATCH(G$7,GRID!$A$4:$A$15,0),MATCH(1,($U$2=GRID!$B$1:$U$1)*(КАЛЕНДАРЬ!X14=GRID!$B$3:$U$3),0)),
INDEX(GRID!$B$4:$U$15,MATCH(G$7,GRID!$A$4:$A$15,0),MATCH(1,($U$2=GRID!$B$1:$U$1)*(КАЛЕНДАРЬ!X14=GRID!$B$3:$U$3),0))*(1-GRID!$L$45))</f>
        <v>74800</v>
      </c>
      <c r="H230" s="5" cm="1">
        <f t="array" ref="H230">IF($I$2="Каникулы вместе",INDEX(GRID!$B$18:$U$29,MATCH(G$7,GRID!$A$18:$A$29,0),MATCH(1,($U$2=GRID!$B$1:$U$1)*(КАЛЕНДАРЬ!X14=GRID!$B$3:$U$3),0)),
INDEX(GRID!$B$18:$U$29,MATCH(G$7,GRID!$A$18:$A$29,0),MATCH(1,($U$2=GRID!$B$1:$U$1)*(КАЛЕНДАРЬ!X14=GRID!$B$3:$U$3),0))*(1-GRID!$L$45))</f>
        <v>79800</v>
      </c>
      <c r="I230" s="5" cm="1">
        <f t="array" ref="I230">IF($I$2="Каникулы вместе",INDEX(GRID!$B$4:$U$15,MATCH(I$7,GRID!$A$4:$A$15,0),MATCH(1,($U$2=GRID!$B$1:$U$1)*(КАЛЕНДАРЬ!X14=GRID!$B$3:$U$3),0)),
INDEX(GRID!$B$4:$U$15,MATCH(I$7,GRID!$A$4:$A$15,0),MATCH(1,($U$2=GRID!$B$1:$U$1)*(КАЛЕНДАРЬ!X14=GRID!$B$3:$U$3),0))*(1-GRID!$L$45))</f>
        <v>82500</v>
      </c>
      <c r="J230" s="5" cm="1">
        <f t="array" ref="J230">IF($I$2="Каникулы вместе",INDEX(GRID!$B$18:$U$29,MATCH(I$7,GRID!$A$18:$A$29,0),MATCH(1,($U$2=GRID!$B$1:$U$1)*(КАЛЕНДАРЬ!X14=GRID!$B$3:$U$3),0)),
INDEX(GRID!$B$18:$U$29,MATCH(I$7,GRID!$A$18:$A$29,0),MATCH(1,($U$2=GRID!$B$1:$U$1)*(КАЛЕНДАРЬ!X14=GRID!$B$3:$U$3),0))*(1-GRID!$L$45))</f>
        <v>87500</v>
      </c>
      <c r="K230" s="5" cm="1">
        <f t="array" ref="K230">IF($I$2="Каникулы вместе",INDEX(GRID!$B$4:$U$15,MATCH(K$7,GRID!$A$4:$A$15,0),MATCH(1,($U$2=GRID!$B$1:$U$1)*(КАЛЕНДАРЬ!X14=GRID!$B$3:$U$3),0)),
INDEX(GRID!$B$4:$U$15,MATCH(K$7,GRID!$A$4:$A$15,0),MATCH(1,($U$2=GRID!$B$1:$U$1)*(КАЛЕНДАРЬ!X14=GRID!$B$3:$U$3),0))*(1-GRID!$L$45))</f>
        <v>90600</v>
      </c>
      <c r="L230" s="5" cm="1">
        <f t="array" ref="L230">IF($I$2="Каникулы вместе",INDEX(GRID!$B$18:$U$29,MATCH(K$7,GRID!$A$18:$A$29,0),MATCH(1,($U$2=GRID!$B$1:$U$1)*(КАЛЕНДАРЬ!X14=GRID!$B$3:$U$3),0)),
INDEX(GRID!$B$18:$U$29,MATCH(K$7,GRID!$A$18:$A$29,0),MATCH(1,($U$2=GRID!$B$1:$U$1)*(КАЛЕНДАРЬ!X14=GRID!$B$3:$U$3),0))*(1-GRID!$L$45))</f>
        <v>95600</v>
      </c>
      <c r="M230" s="5" cm="1">
        <f t="array" ref="M230">IF($I$2="Каникулы вместе",INDEX(GRID!$B$4:$U$15,MATCH(M$7,GRID!$A$4:$A$15,0),MATCH(1,($U$2=GRID!$B$1:$U$1)*(КАЛЕНДАРЬ!X14=GRID!$B$3:$U$3),0)),
INDEX(GRID!$B$4:$U$15,MATCH(M$7,GRID!$A$4:$A$15,0),MATCH(1,($U$2=GRID!$B$1:$U$1)*(КАЛЕНДАРЬ!X14=GRID!$B$3:$U$3),0))*(1-GRID!$L$45))</f>
        <v>118300</v>
      </c>
      <c r="N230" s="5" cm="1">
        <f t="array" ref="N230">IF($I$2="Каникулы вместе",INDEX(GRID!$B$18:$U$29,MATCH(M$7,GRID!$A$18:$A$29,0),MATCH(1,($U$2=GRID!$B$1:$U$1)*(КАЛЕНДАРЬ!X14=GRID!$B$3:$U$3),0)),
INDEX(GRID!$B$18:$U$29,MATCH(M$7,GRID!$A$18:$A$29,0),MATCH(1,($U$2=GRID!$B$1:$U$1)*(КАЛЕНДАРЬ!X14=GRID!$B$3:$U$3),0))*(1-GRID!$L$45))</f>
        <v>123300</v>
      </c>
      <c r="O230" s="5" cm="1">
        <f t="array" ref="O230">IF($I$2="Каникулы вместе",INDEX(GRID!$B$4:$U$15,MATCH(O$7,GRID!$A$4:$A$15,0),MATCH(1,($U$2=GRID!$B$1:$U$1)*(КАЛЕНДАРЬ!X14=GRID!$B$3:$U$3),0)),
INDEX(GRID!$B$4:$U$15,MATCH(O$7,GRID!$A$4:$A$15,0),MATCH(1,($U$2=GRID!$B$1:$U$1)*(КАЛЕНДАРЬ!X14=GRID!$B$3:$U$3),0))*(1-GRID!$L$45))</f>
        <v>159400</v>
      </c>
      <c r="P230" s="5" cm="1">
        <f t="array" ref="P230">IF($I$2="Каникулы вместе",INDEX(GRID!$B$4:$U$15,MATCH(P$7,GRID!$A$4:$A$15,0),MATCH(1,($U$2=GRID!$B$1:$U$1)*(КАЛЕНДАРЬ!X14=GRID!$B$3:$U$3),0)),
INDEX(GRID!$B$4:$U$15,MATCH(P$7,GRID!$A$4:$A$15,0),MATCH(1,($U$2=GRID!$B$1:$U$1)*(КАЛЕНДАРЬ!X14=GRID!$B$3:$U$3),0))*(1-GRID!$L$45))</f>
        <v>208900</v>
      </c>
      <c r="Q230" s="5" cm="1">
        <f t="array" ref="Q230">IF($I$2="Каникулы вместе",INDEX(GRID!$B$4:$U$15,MATCH(Q$7,GRID!$A$4:$A$15,0),MATCH(1,($U$2=GRID!$B$1:$U$1)*(КАЛЕНДАРЬ!X14=GRID!$B$3:$U$3),0)),
INDEX(GRID!$B$4:$U$15,MATCH(Q$7,GRID!$A$4:$A$15,0),MATCH(1,($U$2=GRID!$B$1:$U$1)*(КАЛЕНДАРЬ!X14=GRID!$B$3:$U$3),0))*(1-GRID!$L$45))</f>
        <v>240900</v>
      </c>
      <c r="R230" s="5" cm="1">
        <f t="array" ref="R230">IF($I$2="Каникулы вместе",INDEX(GRID!$B$18:$U$29,MATCH(R$7,GRID!$A$18:$A$29,0),MATCH(1,($U$2=GRID!$B$1:$U$1)*(КАЛЕНДАРЬ!X14=GRID!$B$3:$U$3),0)),
INDEX(GRID!$B$18:$U$29,MATCH(R$7,GRID!$A$18:$A$29,0),MATCH(1,($U$2=GRID!$B$1:$U$1)*(КАЛЕНДАРЬ!X14=GRID!$B$3:$U$3),0))*(1-GRID!$L$45))</f>
        <v>275700</v>
      </c>
      <c r="S230" s="5">
        <f t="array" ref="S230">IF($I$2="Каникулы вместе",INDEX(GRID!$B$4:$U$15,MATCH(S$7,GRID!$A$4:$A$15,0),MATCH(1,($U$2=GRID!$B$1:$U$1)*(КАЛЕНДАРЬ!X14=GRID!$B$3:$U$3),0)),
INDEX(GRID!$B$4:$U$15,MATCH(S$7,GRID!$A$4:$A$15,0),MATCH(1,($U$2=GRID!$B$1:$U$1)*(КАЛЕНДАРЬ!X14=GRID!$B$3:$U$3),0))*(1-GRID!$L$41))</f>
        <v>736800</v>
      </c>
      <c r="T230" s="5">
        <f t="array" ref="T230">IF($I$2="Каникулы вместе",INDEX(GRID!$B$4:$U$15,MATCH(T$7,GRID!$A$4:$A$15,0),MATCH(1,($U$2=GRID!$B$1:$U$1)*(КАЛЕНДАРЬ!X14=GRID!$B$3:$U$3),0)),
INDEX(GRID!$B$4:$U$15,MATCH(T$7,GRID!$A$4:$A$15,0),MATCH(1,($U$2=GRID!$B$1:$U$1)*(КАЛЕНДАРЬ!X14=GRID!$B$3:$U$3),0))*(1-GRID!$L$41))</f>
        <v>912900</v>
      </c>
    </row>
    <row r="231" spans="1:20" hidden="1">
      <c r="A231" s="108" t="s">
        <v>13</v>
      </c>
      <c r="B231" s="109">
        <v>12</v>
      </c>
      <c r="C231" s="5" cm="1">
        <f t="array" ref="C231">IF($I$2="Каникулы вместе",INDEX(GRID!$B$4:$U$15,MATCH(C$7,GRID!$A$4:$A$15,0),MATCH(1,($U$2=GRID!$B$1:$U$1)*(КАЛЕНДАРЬ!X15=GRID!$B$3:$U$3),0)),
INDEX(GRID!$B$4:$U$15,MATCH(C$7,GRID!$A$4:$A$15,0),MATCH(1,($U$2=GRID!$B$1:$U$1)*(КАЛЕНДАРЬ!X15=GRID!$B$3:$U$3),0))*(1-GRID!$L$45))</f>
        <v>57300</v>
      </c>
      <c r="D231" s="5" cm="1">
        <f t="array" ref="D231">IF($I$2="Каникулы вместе",INDEX(GRID!$B$18:$U$29,MATCH(C$7,GRID!$A$18:$A$29,0),MATCH(1,($U$2=GRID!$B$1:$U$1)*(КАЛЕНДАРЬ!X15=GRID!$B$3:$U$3),0)),
INDEX(GRID!$B$18:$U$29,MATCH(C$7,GRID!$A$18:$A$29,0),MATCH(1,($U$2=GRID!$B$1:$U$1)*(КАЛЕНДАРЬ!X15=GRID!$B$3:$U$3),0))*(1-GRID!$L$45))</f>
        <v>62300</v>
      </c>
      <c r="E231" s="5" cm="1">
        <f t="array" ref="E231">IF($I$2="Каникулы вместе",INDEX(GRID!$B$4:$U$15,MATCH(E$7,GRID!$A$4:$A$15,0),MATCH(1,($U$2=GRID!$B$1:$U$1)*(КАЛЕНДАРЬ!X15=GRID!$B$3:$U$3),0)),
INDEX(GRID!$B$4:$U$15,MATCH(E$7,GRID!$A$4:$A$15,0),MATCH(1,($U$2=GRID!$B$1:$U$1)*(КАЛЕНДАРЬ!X15=GRID!$B$3:$U$3),0))*(1-GRID!$L$45))</f>
        <v>67400</v>
      </c>
      <c r="F231" s="5" cm="1">
        <f t="array" ref="F231">IF($I$2="Каникулы вместе",INDEX(GRID!$B$18:$U$29,MATCH(E$7,GRID!$A$18:$A$29,0),MATCH(1,($U$2=GRID!$B$1:$U$1)*(КАЛЕНДАРЬ!X15=GRID!$B$3:$U$3),0)),
INDEX(GRID!$B$18:$U$29,MATCH(E$7,GRID!$A$18:$A$29,0),MATCH(1,($U$2=GRID!$B$1:$U$1)*(КАЛЕНДАРЬ!X15=GRID!$B$3:$U$3),0))*(1-GRID!$L$45))</f>
        <v>72400</v>
      </c>
      <c r="G231" s="5" cm="1">
        <f t="array" ref="G231">IF($I$2="Каникулы вместе",INDEX(GRID!$B$4:$U$15,MATCH(G$7,GRID!$A$4:$A$15,0),MATCH(1,($U$2=GRID!$B$1:$U$1)*(КАЛЕНДАРЬ!X15=GRID!$B$3:$U$3),0)),
INDEX(GRID!$B$4:$U$15,MATCH(G$7,GRID!$A$4:$A$15,0),MATCH(1,($U$2=GRID!$B$1:$U$1)*(КАЛЕНДАРЬ!X15=GRID!$B$3:$U$3),0))*(1-GRID!$L$45))</f>
        <v>74800</v>
      </c>
      <c r="H231" s="5" cm="1">
        <f t="array" ref="H231">IF($I$2="Каникулы вместе",INDEX(GRID!$B$18:$U$29,MATCH(G$7,GRID!$A$18:$A$29,0),MATCH(1,($U$2=GRID!$B$1:$U$1)*(КАЛЕНДАРЬ!X15=GRID!$B$3:$U$3),0)),
INDEX(GRID!$B$18:$U$29,MATCH(G$7,GRID!$A$18:$A$29,0),MATCH(1,($U$2=GRID!$B$1:$U$1)*(КАЛЕНДАРЬ!X15=GRID!$B$3:$U$3),0))*(1-GRID!$L$45))</f>
        <v>79800</v>
      </c>
      <c r="I231" s="5" cm="1">
        <f t="array" ref="I231">IF($I$2="Каникулы вместе",INDEX(GRID!$B$4:$U$15,MATCH(I$7,GRID!$A$4:$A$15,0),MATCH(1,($U$2=GRID!$B$1:$U$1)*(КАЛЕНДАРЬ!X15=GRID!$B$3:$U$3),0)),
INDEX(GRID!$B$4:$U$15,MATCH(I$7,GRID!$A$4:$A$15,0),MATCH(1,($U$2=GRID!$B$1:$U$1)*(КАЛЕНДАРЬ!X15=GRID!$B$3:$U$3),0))*(1-GRID!$L$45))</f>
        <v>82500</v>
      </c>
      <c r="J231" s="5" cm="1">
        <f t="array" ref="J231">IF($I$2="Каникулы вместе",INDEX(GRID!$B$18:$U$29,MATCH(I$7,GRID!$A$18:$A$29,0),MATCH(1,($U$2=GRID!$B$1:$U$1)*(КАЛЕНДАРЬ!X15=GRID!$B$3:$U$3),0)),
INDEX(GRID!$B$18:$U$29,MATCH(I$7,GRID!$A$18:$A$29,0),MATCH(1,($U$2=GRID!$B$1:$U$1)*(КАЛЕНДАРЬ!X15=GRID!$B$3:$U$3),0))*(1-GRID!$L$45))</f>
        <v>87500</v>
      </c>
      <c r="K231" s="5" cm="1">
        <f t="array" ref="K231">IF($I$2="Каникулы вместе",INDEX(GRID!$B$4:$U$15,MATCH(K$7,GRID!$A$4:$A$15,0),MATCH(1,($U$2=GRID!$B$1:$U$1)*(КАЛЕНДАРЬ!X15=GRID!$B$3:$U$3),0)),
INDEX(GRID!$B$4:$U$15,MATCH(K$7,GRID!$A$4:$A$15,0),MATCH(1,($U$2=GRID!$B$1:$U$1)*(КАЛЕНДАРЬ!X15=GRID!$B$3:$U$3),0))*(1-GRID!$L$45))</f>
        <v>90600</v>
      </c>
      <c r="L231" s="5" cm="1">
        <f t="array" ref="L231">IF($I$2="Каникулы вместе",INDEX(GRID!$B$18:$U$29,MATCH(K$7,GRID!$A$18:$A$29,0),MATCH(1,($U$2=GRID!$B$1:$U$1)*(КАЛЕНДАРЬ!X15=GRID!$B$3:$U$3),0)),
INDEX(GRID!$B$18:$U$29,MATCH(K$7,GRID!$A$18:$A$29,0),MATCH(1,($U$2=GRID!$B$1:$U$1)*(КАЛЕНДАРЬ!X15=GRID!$B$3:$U$3),0))*(1-GRID!$L$45))</f>
        <v>95600</v>
      </c>
      <c r="M231" s="5" cm="1">
        <f t="array" ref="M231">IF($I$2="Каникулы вместе",INDEX(GRID!$B$4:$U$15,MATCH(M$7,GRID!$A$4:$A$15,0),MATCH(1,($U$2=GRID!$B$1:$U$1)*(КАЛЕНДАРЬ!X15=GRID!$B$3:$U$3),0)),
INDEX(GRID!$B$4:$U$15,MATCH(M$7,GRID!$A$4:$A$15,0),MATCH(1,($U$2=GRID!$B$1:$U$1)*(КАЛЕНДАРЬ!X15=GRID!$B$3:$U$3),0))*(1-GRID!$L$45))</f>
        <v>118300</v>
      </c>
      <c r="N231" s="5" cm="1">
        <f t="array" ref="N231">IF($I$2="Каникулы вместе",INDEX(GRID!$B$18:$U$29,MATCH(M$7,GRID!$A$18:$A$29,0),MATCH(1,($U$2=GRID!$B$1:$U$1)*(КАЛЕНДАРЬ!X15=GRID!$B$3:$U$3),0)),
INDEX(GRID!$B$18:$U$29,MATCH(M$7,GRID!$A$18:$A$29,0),MATCH(1,($U$2=GRID!$B$1:$U$1)*(КАЛЕНДАРЬ!X15=GRID!$B$3:$U$3),0))*(1-GRID!$L$45))</f>
        <v>123300</v>
      </c>
      <c r="O231" s="5" cm="1">
        <f t="array" ref="O231">IF($I$2="Каникулы вместе",INDEX(GRID!$B$4:$U$15,MATCH(O$7,GRID!$A$4:$A$15,0),MATCH(1,($U$2=GRID!$B$1:$U$1)*(КАЛЕНДАРЬ!X15=GRID!$B$3:$U$3),0)),
INDEX(GRID!$B$4:$U$15,MATCH(O$7,GRID!$A$4:$A$15,0),MATCH(1,($U$2=GRID!$B$1:$U$1)*(КАЛЕНДАРЬ!X15=GRID!$B$3:$U$3),0))*(1-GRID!$L$45))</f>
        <v>159400</v>
      </c>
      <c r="P231" s="5" cm="1">
        <f t="array" ref="P231">IF($I$2="Каникулы вместе",INDEX(GRID!$B$4:$U$15,MATCH(P$7,GRID!$A$4:$A$15,0),MATCH(1,($U$2=GRID!$B$1:$U$1)*(КАЛЕНДАРЬ!X15=GRID!$B$3:$U$3),0)),
INDEX(GRID!$B$4:$U$15,MATCH(P$7,GRID!$A$4:$A$15,0),MATCH(1,($U$2=GRID!$B$1:$U$1)*(КАЛЕНДАРЬ!X15=GRID!$B$3:$U$3),0))*(1-GRID!$L$45))</f>
        <v>208900</v>
      </c>
      <c r="Q231" s="5" cm="1">
        <f t="array" ref="Q231">IF($I$2="Каникулы вместе",INDEX(GRID!$B$4:$U$15,MATCH(Q$7,GRID!$A$4:$A$15,0),MATCH(1,($U$2=GRID!$B$1:$U$1)*(КАЛЕНДАРЬ!X15=GRID!$B$3:$U$3),0)),
INDEX(GRID!$B$4:$U$15,MATCH(Q$7,GRID!$A$4:$A$15,0),MATCH(1,($U$2=GRID!$B$1:$U$1)*(КАЛЕНДАРЬ!X15=GRID!$B$3:$U$3),0))*(1-GRID!$L$45))</f>
        <v>240900</v>
      </c>
      <c r="R231" s="5" cm="1">
        <f t="array" ref="R231">IF($I$2="Каникулы вместе",INDEX(GRID!$B$18:$U$29,MATCH(R$7,GRID!$A$18:$A$29,0),MATCH(1,($U$2=GRID!$B$1:$U$1)*(КАЛЕНДАРЬ!X15=GRID!$B$3:$U$3),0)),
INDEX(GRID!$B$18:$U$29,MATCH(R$7,GRID!$A$18:$A$29,0),MATCH(1,($U$2=GRID!$B$1:$U$1)*(КАЛЕНДАРЬ!X15=GRID!$B$3:$U$3),0))*(1-GRID!$L$45))</f>
        <v>275700</v>
      </c>
      <c r="S231" s="5">
        <f t="array" ref="S231">IF($I$2="Каникулы вместе",INDEX(GRID!$B$4:$U$15,MATCH(S$7,GRID!$A$4:$A$15,0),MATCH(1,($U$2=GRID!$B$1:$U$1)*(КАЛЕНДАРЬ!X15=GRID!$B$3:$U$3),0)),
INDEX(GRID!$B$4:$U$15,MATCH(S$7,GRID!$A$4:$A$15,0),MATCH(1,($U$2=GRID!$B$1:$U$1)*(КАЛЕНДАРЬ!X15=GRID!$B$3:$U$3),0))*(1-GRID!$L$41))</f>
        <v>736800</v>
      </c>
      <c r="T231" s="5">
        <f t="array" ref="T231">IF($I$2="Каникулы вместе",INDEX(GRID!$B$4:$U$15,MATCH(T$7,GRID!$A$4:$A$15,0),MATCH(1,($U$2=GRID!$B$1:$U$1)*(КАЛЕНДАРЬ!X15=GRID!$B$3:$U$3),0)),
INDEX(GRID!$B$4:$U$15,MATCH(T$7,GRID!$A$4:$A$15,0),MATCH(1,($U$2=GRID!$B$1:$U$1)*(КАЛЕНДАРЬ!X15=GRID!$B$3:$U$3),0))*(1-GRID!$L$41))</f>
        <v>912900</v>
      </c>
    </row>
    <row r="232" spans="1:20" hidden="1">
      <c r="A232" s="108" t="s">
        <v>14</v>
      </c>
      <c r="B232" s="109">
        <v>13</v>
      </c>
      <c r="C232" s="5" cm="1">
        <f t="array" ref="C232">IF($I$2="Каникулы вместе",INDEX(GRID!$B$4:$U$15,MATCH(C$7,GRID!$A$4:$A$15,0),MATCH(1,($U$2=GRID!$B$1:$U$1)*(КАЛЕНДАРЬ!X16=GRID!$B$3:$U$3),0)),
INDEX(GRID!$B$4:$U$15,MATCH(C$7,GRID!$A$4:$A$15,0),MATCH(1,($U$2=GRID!$B$1:$U$1)*(КАЛЕНДАРЬ!X16=GRID!$B$3:$U$3),0))*(1-GRID!$L$45))</f>
        <v>57300</v>
      </c>
      <c r="D232" s="5" cm="1">
        <f t="array" ref="D232">IF($I$2="Каникулы вместе",INDEX(GRID!$B$18:$U$29,MATCH(C$7,GRID!$A$18:$A$29,0),MATCH(1,($U$2=GRID!$B$1:$U$1)*(КАЛЕНДАРЬ!X16=GRID!$B$3:$U$3),0)),
INDEX(GRID!$B$18:$U$29,MATCH(C$7,GRID!$A$18:$A$29,0),MATCH(1,($U$2=GRID!$B$1:$U$1)*(КАЛЕНДАРЬ!X16=GRID!$B$3:$U$3),0))*(1-GRID!$L$45))</f>
        <v>62300</v>
      </c>
      <c r="E232" s="5" cm="1">
        <f t="array" ref="E232">IF($I$2="Каникулы вместе",INDEX(GRID!$B$4:$U$15,MATCH(E$7,GRID!$A$4:$A$15,0),MATCH(1,($U$2=GRID!$B$1:$U$1)*(КАЛЕНДАРЬ!X16=GRID!$B$3:$U$3),0)),
INDEX(GRID!$B$4:$U$15,MATCH(E$7,GRID!$A$4:$A$15,0),MATCH(1,($U$2=GRID!$B$1:$U$1)*(КАЛЕНДАРЬ!X16=GRID!$B$3:$U$3),0))*(1-GRID!$L$45))</f>
        <v>67400</v>
      </c>
      <c r="F232" s="5" cm="1">
        <f t="array" ref="F232">IF($I$2="Каникулы вместе",INDEX(GRID!$B$18:$U$29,MATCH(E$7,GRID!$A$18:$A$29,0),MATCH(1,($U$2=GRID!$B$1:$U$1)*(КАЛЕНДАРЬ!X16=GRID!$B$3:$U$3),0)),
INDEX(GRID!$B$18:$U$29,MATCH(E$7,GRID!$A$18:$A$29,0),MATCH(1,($U$2=GRID!$B$1:$U$1)*(КАЛЕНДАРЬ!X16=GRID!$B$3:$U$3),0))*(1-GRID!$L$45))</f>
        <v>72400</v>
      </c>
      <c r="G232" s="5" cm="1">
        <f t="array" ref="G232">IF($I$2="Каникулы вместе",INDEX(GRID!$B$4:$U$15,MATCH(G$7,GRID!$A$4:$A$15,0),MATCH(1,($U$2=GRID!$B$1:$U$1)*(КАЛЕНДАРЬ!X16=GRID!$B$3:$U$3),0)),
INDEX(GRID!$B$4:$U$15,MATCH(G$7,GRID!$A$4:$A$15,0),MATCH(1,($U$2=GRID!$B$1:$U$1)*(КАЛЕНДАРЬ!X16=GRID!$B$3:$U$3),0))*(1-GRID!$L$45))</f>
        <v>74800</v>
      </c>
      <c r="H232" s="5" cm="1">
        <f t="array" ref="H232">IF($I$2="Каникулы вместе",INDEX(GRID!$B$18:$U$29,MATCH(G$7,GRID!$A$18:$A$29,0),MATCH(1,($U$2=GRID!$B$1:$U$1)*(КАЛЕНДАРЬ!X16=GRID!$B$3:$U$3),0)),
INDEX(GRID!$B$18:$U$29,MATCH(G$7,GRID!$A$18:$A$29,0),MATCH(1,($U$2=GRID!$B$1:$U$1)*(КАЛЕНДАРЬ!X16=GRID!$B$3:$U$3),0))*(1-GRID!$L$45))</f>
        <v>79800</v>
      </c>
      <c r="I232" s="5" cm="1">
        <f t="array" ref="I232">IF($I$2="Каникулы вместе",INDEX(GRID!$B$4:$U$15,MATCH(I$7,GRID!$A$4:$A$15,0),MATCH(1,($U$2=GRID!$B$1:$U$1)*(КАЛЕНДАРЬ!X16=GRID!$B$3:$U$3),0)),
INDEX(GRID!$B$4:$U$15,MATCH(I$7,GRID!$A$4:$A$15,0),MATCH(1,($U$2=GRID!$B$1:$U$1)*(КАЛЕНДАРЬ!X16=GRID!$B$3:$U$3),0))*(1-GRID!$L$45))</f>
        <v>82500</v>
      </c>
      <c r="J232" s="5" cm="1">
        <f t="array" ref="J232">IF($I$2="Каникулы вместе",INDEX(GRID!$B$18:$U$29,MATCH(I$7,GRID!$A$18:$A$29,0),MATCH(1,($U$2=GRID!$B$1:$U$1)*(КАЛЕНДАРЬ!X16=GRID!$B$3:$U$3),0)),
INDEX(GRID!$B$18:$U$29,MATCH(I$7,GRID!$A$18:$A$29,0),MATCH(1,($U$2=GRID!$B$1:$U$1)*(КАЛЕНДАРЬ!X16=GRID!$B$3:$U$3),0))*(1-GRID!$L$45))</f>
        <v>87500</v>
      </c>
      <c r="K232" s="5" cm="1">
        <f t="array" ref="K232">IF($I$2="Каникулы вместе",INDEX(GRID!$B$4:$U$15,MATCH(K$7,GRID!$A$4:$A$15,0),MATCH(1,($U$2=GRID!$B$1:$U$1)*(КАЛЕНДАРЬ!X16=GRID!$B$3:$U$3),0)),
INDEX(GRID!$B$4:$U$15,MATCH(K$7,GRID!$A$4:$A$15,0),MATCH(1,($U$2=GRID!$B$1:$U$1)*(КАЛЕНДАРЬ!X16=GRID!$B$3:$U$3),0))*(1-GRID!$L$45))</f>
        <v>90600</v>
      </c>
      <c r="L232" s="5" cm="1">
        <f t="array" ref="L232">IF($I$2="Каникулы вместе",INDEX(GRID!$B$18:$U$29,MATCH(K$7,GRID!$A$18:$A$29,0),MATCH(1,($U$2=GRID!$B$1:$U$1)*(КАЛЕНДАРЬ!X16=GRID!$B$3:$U$3),0)),
INDEX(GRID!$B$18:$U$29,MATCH(K$7,GRID!$A$18:$A$29,0),MATCH(1,($U$2=GRID!$B$1:$U$1)*(КАЛЕНДАРЬ!X16=GRID!$B$3:$U$3),0))*(1-GRID!$L$45))</f>
        <v>95600</v>
      </c>
      <c r="M232" s="5" cm="1">
        <f t="array" ref="M232">IF($I$2="Каникулы вместе",INDEX(GRID!$B$4:$U$15,MATCH(M$7,GRID!$A$4:$A$15,0),MATCH(1,($U$2=GRID!$B$1:$U$1)*(КАЛЕНДАРЬ!X16=GRID!$B$3:$U$3),0)),
INDEX(GRID!$B$4:$U$15,MATCH(M$7,GRID!$A$4:$A$15,0),MATCH(1,($U$2=GRID!$B$1:$U$1)*(КАЛЕНДАРЬ!X16=GRID!$B$3:$U$3),0))*(1-GRID!$L$45))</f>
        <v>118300</v>
      </c>
      <c r="N232" s="5" cm="1">
        <f t="array" ref="N232">IF($I$2="Каникулы вместе",INDEX(GRID!$B$18:$U$29,MATCH(M$7,GRID!$A$18:$A$29,0),MATCH(1,($U$2=GRID!$B$1:$U$1)*(КАЛЕНДАРЬ!X16=GRID!$B$3:$U$3),0)),
INDEX(GRID!$B$18:$U$29,MATCH(M$7,GRID!$A$18:$A$29,0),MATCH(1,($U$2=GRID!$B$1:$U$1)*(КАЛЕНДАРЬ!X16=GRID!$B$3:$U$3),0))*(1-GRID!$L$45))</f>
        <v>123300</v>
      </c>
      <c r="O232" s="5" cm="1">
        <f t="array" ref="O232">IF($I$2="Каникулы вместе",INDEX(GRID!$B$4:$U$15,MATCH(O$7,GRID!$A$4:$A$15,0),MATCH(1,($U$2=GRID!$B$1:$U$1)*(КАЛЕНДАРЬ!X16=GRID!$B$3:$U$3),0)),
INDEX(GRID!$B$4:$U$15,MATCH(O$7,GRID!$A$4:$A$15,0),MATCH(1,($U$2=GRID!$B$1:$U$1)*(КАЛЕНДАРЬ!X16=GRID!$B$3:$U$3),0))*(1-GRID!$L$45))</f>
        <v>159400</v>
      </c>
      <c r="P232" s="5" cm="1">
        <f t="array" ref="P232">IF($I$2="Каникулы вместе",INDEX(GRID!$B$4:$U$15,MATCH(P$7,GRID!$A$4:$A$15,0),MATCH(1,($U$2=GRID!$B$1:$U$1)*(КАЛЕНДАРЬ!X16=GRID!$B$3:$U$3),0)),
INDEX(GRID!$B$4:$U$15,MATCH(P$7,GRID!$A$4:$A$15,0),MATCH(1,($U$2=GRID!$B$1:$U$1)*(КАЛЕНДАРЬ!X16=GRID!$B$3:$U$3),0))*(1-GRID!$L$45))</f>
        <v>208900</v>
      </c>
      <c r="Q232" s="5" cm="1">
        <f t="array" ref="Q232">IF($I$2="Каникулы вместе",INDEX(GRID!$B$4:$U$15,MATCH(Q$7,GRID!$A$4:$A$15,0),MATCH(1,($U$2=GRID!$B$1:$U$1)*(КАЛЕНДАРЬ!X16=GRID!$B$3:$U$3),0)),
INDEX(GRID!$B$4:$U$15,MATCH(Q$7,GRID!$A$4:$A$15,0),MATCH(1,($U$2=GRID!$B$1:$U$1)*(КАЛЕНДАРЬ!X16=GRID!$B$3:$U$3),0))*(1-GRID!$L$45))</f>
        <v>240900</v>
      </c>
      <c r="R232" s="5" cm="1">
        <f t="array" ref="R232">IF($I$2="Каникулы вместе",INDEX(GRID!$B$18:$U$29,MATCH(R$7,GRID!$A$18:$A$29,0),MATCH(1,($U$2=GRID!$B$1:$U$1)*(КАЛЕНДАРЬ!X16=GRID!$B$3:$U$3),0)),
INDEX(GRID!$B$18:$U$29,MATCH(R$7,GRID!$A$18:$A$29,0),MATCH(1,($U$2=GRID!$B$1:$U$1)*(КАЛЕНДАРЬ!X16=GRID!$B$3:$U$3),0))*(1-GRID!$L$45))</f>
        <v>275700</v>
      </c>
      <c r="S232" s="5">
        <f t="array" ref="S232">IF($I$2="Каникулы вместе",INDEX(GRID!$B$4:$U$15,MATCH(S$7,GRID!$A$4:$A$15,0),MATCH(1,($U$2=GRID!$B$1:$U$1)*(КАЛЕНДАРЬ!X16=GRID!$B$3:$U$3),0)),
INDEX(GRID!$B$4:$U$15,MATCH(S$7,GRID!$A$4:$A$15,0),MATCH(1,($U$2=GRID!$B$1:$U$1)*(КАЛЕНДАРЬ!X16=GRID!$B$3:$U$3),0))*(1-GRID!$L$41))</f>
        <v>736800</v>
      </c>
      <c r="T232" s="5">
        <f t="array" ref="T232">IF($I$2="Каникулы вместе",INDEX(GRID!$B$4:$U$15,MATCH(T$7,GRID!$A$4:$A$15,0),MATCH(1,($U$2=GRID!$B$1:$U$1)*(КАЛЕНДАРЬ!X16=GRID!$B$3:$U$3),0)),
INDEX(GRID!$B$4:$U$15,MATCH(T$7,GRID!$A$4:$A$15,0),MATCH(1,($U$2=GRID!$B$1:$U$1)*(КАЛЕНДАРЬ!X16=GRID!$B$3:$U$3),0))*(1-GRID!$L$41))</f>
        <v>912900</v>
      </c>
    </row>
    <row r="233" spans="1:20" hidden="1">
      <c r="A233" s="108" t="s">
        <v>15</v>
      </c>
      <c r="B233" s="109">
        <v>14</v>
      </c>
      <c r="C233" s="5" cm="1">
        <f t="array" ref="C233">IF($I$2="Каникулы вместе",INDEX(GRID!$B$4:$U$15,MATCH(C$7,GRID!$A$4:$A$15,0),MATCH(1,($U$2=GRID!$B$1:$U$1)*(КАЛЕНДАРЬ!X17=GRID!$B$3:$U$3),0)),
INDEX(GRID!$B$4:$U$15,MATCH(C$7,GRID!$A$4:$A$15,0),MATCH(1,($U$2=GRID!$B$1:$U$1)*(КАЛЕНДАРЬ!X17=GRID!$B$3:$U$3),0))*(1-GRID!$L$45))</f>
        <v>57300</v>
      </c>
      <c r="D233" s="5" cm="1">
        <f t="array" ref="D233">IF($I$2="Каникулы вместе",INDEX(GRID!$B$18:$U$29,MATCH(C$7,GRID!$A$18:$A$29,0),MATCH(1,($U$2=GRID!$B$1:$U$1)*(КАЛЕНДАРЬ!X17=GRID!$B$3:$U$3),0)),
INDEX(GRID!$B$18:$U$29,MATCH(C$7,GRID!$A$18:$A$29,0),MATCH(1,($U$2=GRID!$B$1:$U$1)*(КАЛЕНДАРЬ!X17=GRID!$B$3:$U$3),0))*(1-GRID!$L$45))</f>
        <v>62300</v>
      </c>
      <c r="E233" s="5" cm="1">
        <f t="array" ref="E233">IF($I$2="Каникулы вместе",INDEX(GRID!$B$4:$U$15,MATCH(E$7,GRID!$A$4:$A$15,0),MATCH(1,($U$2=GRID!$B$1:$U$1)*(КАЛЕНДАРЬ!X17=GRID!$B$3:$U$3),0)),
INDEX(GRID!$B$4:$U$15,MATCH(E$7,GRID!$A$4:$A$15,0),MATCH(1,($U$2=GRID!$B$1:$U$1)*(КАЛЕНДАРЬ!X17=GRID!$B$3:$U$3),0))*(1-GRID!$L$45))</f>
        <v>67400</v>
      </c>
      <c r="F233" s="5" cm="1">
        <f t="array" ref="F233">IF($I$2="Каникулы вместе",INDEX(GRID!$B$18:$U$29,MATCH(E$7,GRID!$A$18:$A$29,0),MATCH(1,($U$2=GRID!$B$1:$U$1)*(КАЛЕНДАРЬ!X17=GRID!$B$3:$U$3),0)),
INDEX(GRID!$B$18:$U$29,MATCH(E$7,GRID!$A$18:$A$29,0),MATCH(1,($U$2=GRID!$B$1:$U$1)*(КАЛЕНДАРЬ!X17=GRID!$B$3:$U$3),0))*(1-GRID!$L$45))</f>
        <v>72400</v>
      </c>
      <c r="G233" s="5" cm="1">
        <f t="array" ref="G233">IF($I$2="Каникулы вместе",INDEX(GRID!$B$4:$U$15,MATCH(G$7,GRID!$A$4:$A$15,0),MATCH(1,($U$2=GRID!$B$1:$U$1)*(КАЛЕНДАРЬ!X17=GRID!$B$3:$U$3),0)),
INDEX(GRID!$B$4:$U$15,MATCH(G$7,GRID!$A$4:$A$15,0),MATCH(1,($U$2=GRID!$B$1:$U$1)*(КАЛЕНДАРЬ!X17=GRID!$B$3:$U$3),0))*(1-GRID!$L$45))</f>
        <v>74800</v>
      </c>
      <c r="H233" s="5" cm="1">
        <f t="array" ref="H233">IF($I$2="Каникулы вместе",INDEX(GRID!$B$18:$U$29,MATCH(G$7,GRID!$A$18:$A$29,0),MATCH(1,($U$2=GRID!$B$1:$U$1)*(КАЛЕНДАРЬ!X17=GRID!$B$3:$U$3),0)),
INDEX(GRID!$B$18:$U$29,MATCH(G$7,GRID!$A$18:$A$29,0),MATCH(1,($U$2=GRID!$B$1:$U$1)*(КАЛЕНДАРЬ!X17=GRID!$B$3:$U$3),0))*(1-GRID!$L$45))</f>
        <v>79800</v>
      </c>
      <c r="I233" s="5" cm="1">
        <f t="array" ref="I233">IF($I$2="Каникулы вместе",INDEX(GRID!$B$4:$U$15,MATCH(I$7,GRID!$A$4:$A$15,0),MATCH(1,($U$2=GRID!$B$1:$U$1)*(КАЛЕНДАРЬ!X17=GRID!$B$3:$U$3),0)),
INDEX(GRID!$B$4:$U$15,MATCH(I$7,GRID!$A$4:$A$15,0),MATCH(1,($U$2=GRID!$B$1:$U$1)*(КАЛЕНДАРЬ!X17=GRID!$B$3:$U$3),0))*(1-GRID!$L$45))</f>
        <v>82500</v>
      </c>
      <c r="J233" s="5" cm="1">
        <f t="array" ref="J233">IF($I$2="Каникулы вместе",INDEX(GRID!$B$18:$U$29,MATCH(I$7,GRID!$A$18:$A$29,0),MATCH(1,($U$2=GRID!$B$1:$U$1)*(КАЛЕНДАРЬ!X17=GRID!$B$3:$U$3),0)),
INDEX(GRID!$B$18:$U$29,MATCH(I$7,GRID!$A$18:$A$29,0),MATCH(1,($U$2=GRID!$B$1:$U$1)*(КАЛЕНДАРЬ!X17=GRID!$B$3:$U$3),0))*(1-GRID!$L$45))</f>
        <v>87500</v>
      </c>
      <c r="K233" s="5" cm="1">
        <f t="array" ref="K233">IF($I$2="Каникулы вместе",INDEX(GRID!$B$4:$U$15,MATCH(K$7,GRID!$A$4:$A$15,0),MATCH(1,($U$2=GRID!$B$1:$U$1)*(КАЛЕНДАРЬ!X17=GRID!$B$3:$U$3),0)),
INDEX(GRID!$B$4:$U$15,MATCH(K$7,GRID!$A$4:$A$15,0),MATCH(1,($U$2=GRID!$B$1:$U$1)*(КАЛЕНДАРЬ!X17=GRID!$B$3:$U$3),0))*(1-GRID!$L$45))</f>
        <v>90600</v>
      </c>
      <c r="L233" s="5" cm="1">
        <f t="array" ref="L233">IF($I$2="Каникулы вместе",INDEX(GRID!$B$18:$U$29,MATCH(K$7,GRID!$A$18:$A$29,0),MATCH(1,($U$2=GRID!$B$1:$U$1)*(КАЛЕНДАРЬ!X17=GRID!$B$3:$U$3),0)),
INDEX(GRID!$B$18:$U$29,MATCH(K$7,GRID!$A$18:$A$29,0),MATCH(1,($U$2=GRID!$B$1:$U$1)*(КАЛЕНДАРЬ!X17=GRID!$B$3:$U$3),0))*(1-GRID!$L$45))</f>
        <v>95600</v>
      </c>
      <c r="M233" s="5" cm="1">
        <f t="array" ref="M233">IF($I$2="Каникулы вместе",INDEX(GRID!$B$4:$U$15,MATCH(M$7,GRID!$A$4:$A$15,0),MATCH(1,($U$2=GRID!$B$1:$U$1)*(КАЛЕНДАРЬ!X17=GRID!$B$3:$U$3),0)),
INDEX(GRID!$B$4:$U$15,MATCH(M$7,GRID!$A$4:$A$15,0),MATCH(1,($U$2=GRID!$B$1:$U$1)*(КАЛЕНДАРЬ!X17=GRID!$B$3:$U$3),0))*(1-GRID!$L$45))</f>
        <v>118300</v>
      </c>
      <c r="N233" s="5" cm="1">
        <f t="array" ref="N233">IF($I$2="Каникулы вместе",INDEX(GRID!$B$18:$U$29,MATCH(M$7,GRID!$A$18:$A$29,0),MATCH(1,($U$2=GRID!$B$1:$U$1)*(КАЛЕНДАРЬ!X17=GRID!$B$3:$U$3),0)),
INDEX(GRID!$B$18:$U$29,MATCH(M$7,GRID!$A$18:$A$29,0),MATCH(1,($U$2=GRID!$B$1:$U$1)*(КАЛЕНДАРЬ!X17=GRID!$B$3:$U$3),0))*(1-GRID!$L$45))</f>
        <v>123300</v>
      </c>
      <c r="O233" s="5" cm="1">
        <f t="array" ref="O233">IF($I$2="Каникулы вместе",INDEX(GRID!$B$4:$U$15,MATCH(O$7,GRID!$A$4:$A$15,0),MATCH(1,($U$2=GRID!$B$1:$U$1)*(КАЛЕНДАРЬ!X17=GRID!$B$3:$U$3),0)),
INDEX(GRID!$B$4:$U$15,MATCH(O$7,GRID!$A$4:$A$15,0),MATCH(1,($U$2=GRID!$B$1:$U$1)*(КАЛЕНДАРЬ!X17=GRID!$B$3:$U$3),0))*(1-GRID!$L$45))</f>
        <v>159400</v>
      </c>
      <c r="P233" s="5" cm="1">
        <f t="array" ref="P233">IF($I$2="Каникулы вместе",INDEX(GRID!$B$4:$U$15,MATCH(P$7,GRID!$A$4:$A$15,0),MATCH(1,($U$2=GRID!$B$1:$U$1)*(КАЛЕНДАРЬ!X17=GRID!$B$3:$U$3),0)),
INDEX(GRID!$B$4:$U$15,MATCH(P$7,GRID!$A$4:$A$15,0),MATCH(1,($U$2=GRID!$B$1:$U$1)*(КАЛЕНДАРЬ!X17=GRID!$B$3:$U$3),0))*(1-GRID!$L$45))</f>
        <v>208900</v>
      </c>
      <c r="Q233" s="5" cm="1">
        <f t="array" ref="Q233">IF($I$2="Каникулы вместе",INDEX(GRID!$B$4:$U$15,MATCH(Q$7,GRID!$A$4:$A$15,0),MATCH(1,($U$2=GRID!$B$1:$U$1)*(КАЛЕНДАРЬ!X17=GRID!$B$3:$U$3),0)),
INDEX(GRID!$B$4:$U$15,MATCH(Q$7,GRID!$A$4:$A$15,0),MATCH(1,($U$2=GRID!$B$1:$U$1)*(КАЛЕНДАРЬ!X17=GRID!$B$3:$U$3),0))*(1-GRID!$L$45))</f>
        <v>240900</v>
      </c>
      <c r="R233" s="5" cm="1">
        <f t="array" ref="R233">IF($I$2="Каникулы вместе",INDEX(GRID!$B$18:$U$29,MATCH(R$7,GRID!$A$18:$A$29,0),MATCH(1,($U$2=GRID!$B$1:$U$1)*(КАЛЕНДАРЬ!X17=GRID!$B$3:$U$3),0)),
INDEX(GRID!$B$18:$U$29,MATCH(R$7,GRID!$A$18:$A$29,0),MATCH(1,($U$2=GRID!$B$1:$U$1)*(КАЛЕНДАРЬ!X17=GRID!$B$3:$U$3),0))*(1-GRID!$L$45))</f>
        <v>275700</v>
      </c>
      <c r="S233" s="5">
        <f t="array" ref="S233">IF($I$2="Каникулы вместе",INDEX(GRID!$B$4:$U$15,MATCH(S$7,GRID!$A$4:$A$15,0),MATCH(1,($U$2=GRID!$B$1:$U$1)*(КАЛЕНДАРЬ!X17=GRID!$B$3:$U$3),0)),
INDEX(GRID!$B$4:$U$15,MATCH(S$7,GRID!$A$4:$A$15,0),MATCH(1,($U$2=GRID!$B$1:$U$1)*(КАЛЕНДАРЬ!X17=GRID!$B$3:$U$3),0))*(1-GRID!$L$41))</f>
        <v>736800</v>
      </c>
      <c r="T233" s="5">
        <f t="array" ref="T233">IF($I$2="Каникулы вместе",INDEX(GRID!$B$4:$U$15,MATCH(T$7,GRID!$A$4:$A$15,0),MATCH(1,($U$2=GRID!$B$1:$U$1)*(КАЛЕНДАРЬ!X17=GRID!$B$3:$U$3),0)),
INDEX(GRID!$B$4:$U$15,MATCH(T$7,GRID!$A$4:$A$15,0),MATCH(1,($U$2=GRID!$B$1:$U$1)*(КАЛЕНДАРЬ!X17=GRID!$B$3:$U$3),0))*(1-GRID!$L$41))</f>
        <v>912900</v>
      </c>
    </row>
    <row r="234" spans="1:20" hidden="1">
      <c r="A234" s="108" t="s">
        <v>16</v>
      </c>
      <c r="B234" s="109">
        <v>15</v>
      </c>
      <c r="C234" s="5" cm="1">
        <f t="array" ref="C234">IF($I$2="Каникулы вместе",INDEX(GRID!$B$4:$U$15,MATCH(C$7,GRID!$A$4:$A$15,0),MATCH(1,($U$2=GRID!$B$1:$U$1)*(КАЛЕНДАРЬ!X18=GRID!$B$3:$U$3),0)),
INDEX(GRID!$B$4:$U$15,MATCH(C$7,GRID!$A$4:$A$15,0),MATCH(1,($U$2=GRID!$B$1:$U$1)*(КАЛЕНДАРЬ!X18=GRID!$B$3:$U$3),0))*(1-GRID!$L$45))</f>
        <v>57300</v>
      </c>
      <c r="D234" s="5" cm="1">
        <f t="array" ref="D234">IF($I$2="Каникулы вместе",INDEX(GRID!$B$18:$U$29,MATCH(C$7,GRID!$A$18:$A$29,0),MATCH(1,($U$2=GRID!$B$1:$U$1)*(КАЛЕНДАРЬ!X18=GRID!$B$3:$U$3),0)),
INDEX(GRID!$B$18:$U$29,MATCH(C$7,GRID!$A$18:$A$29,0),MATCH(1,($U$2=GRID!$B$1:$U$1)*(КАЛЕНДАРЬ!X18=GRID!$B$3:$U$3),0))*(1-GRID!$L$45))</f>
        <v>62300</v>
      </c>
      <c r="E234" s="5" cm="1">
        <f t="array" ref="E234">IF($I$2="Каникулы вместе",INDEX(GRID!$B$4:$U$15,MATCH(E$7,GRID!$A$4:$A$15,0),MATCH(1,($U$2=GRID!$B$1:$U$1)*(КАЛЕНДАРЬ!X18=GRID!$B$3:$U$3),0)),
INDEX(GRID!$B$4:$U$15,MATCH(E$7,GRID!$A$4:$A$15,0),MATCH(1,($U$2=GRID!$B$1:$U$1)*(КАЛЕНДАРЬ!X18=GRID!$B$3:$U$3),0))*(1-GRID!$L$45))</f>
        <v>67400</v>
      </c>
      <c r="F234" s="5" cm="1">
        <f t="array" ref="F234">IF($I$2="Каникулы вместе",INDEX(GRID!$B$18:$U$29,MATCH(E$7,GRID!$A$18:$A$29,0),MATCH(1,($U$2=GRID!$B$1:$U$1)*(КАЛЕНДАРЬ!X18=GRID!$B$3:$U$3),0)),
INDEX(GRID!$B$18:$U$29,MATCH(E$7,GRID!$A$18:$A$29,0),MATCH(1,($U$2=GRID!$B$1:$U$1)*(КАЛЕНДАРЬ!X18=GRID!$B$3:$U$3),0))*(1-GRID!$L$45))</f>
        <v>72400</v>
      </c>
      <c r="G234" s="5" cm="1">
        <f t="array" ref="G234">IF($I$2="Каникулы вместе",INDEX(GRID!$B$4:$U$15,MATCH(G$7,GRID!$A$4:$A$15,0),MATCH(1,($U$2=GRID!$B$1:$U$1)*(КАЛЕНДАРЬ!X18=GRID!$B$3:$U$3),0)),
INDEX(GRID!$B$4:$U$15,MATCH(G$7,GRID!$A$4:$A$15,0),MATCH(1,($U$2=GRID!$B$1:$U$1)*(КАЛЕНДАРЬ!X18=GRID!$B$3:$U$3),0))*(1-GRID!$L$45))</f>
        <v>74800</v>
      </c>
      <c r="H234" s="5" cm="1">
        <f t="array" ref="H234">IF($I$2="Каникулы вместе",INDEX(GRID!$B$18:$U$29,MATCH(G$7,GRID!$A$18:$A$29,0),MATCH(1,($U$2=GRID!$B$1:$U$1)*(КАЛЕНДАРЬ!X18=GRID!$B$3:$U$3),0)),
INDEX(GRID!$B$18:$U$29,MATCH(G$7,GRID!$A$18:$A$29,0),MATCH(1,($U$2=GRID!$B$1:$U$1)*(КАЛЕНДАРЬ!X18=GRID!$B$3:$U$3),0))*(1-GRID!$L$45))</f>
        <v>79800</v>
      </c>
      <c r="I234" s="5" cm="1">
        <f t="array" ref="I234">IF($I$2="Каникулы вместе",INDEX(GRID!$B$4:$U$15,MATCH(I$7,GRID!$A$4:$A$15,0),MATCH(1,($U$2=GRID!$B$1:$U$1)*(КАЛЕНДАРЬ!X18=GRID!$B$3:$U$3),0)),
INDEX(GRID!$B$4:$U$15,MATCH(I$7,GRID!$A$4:$A$15,0),MATCH(1,($U$2=GRID!$B$1:$U$1)*(КАЛЕНДАРЬ!X18=GRID!$B$3:$U$3),0))*(1-GRID!$L$45))</f>
        <v>82500</v>
      </c>
      <c r="J234" s="5" cm="1">
        <f t="array" ref="J234">IF($I$2="Каникулы вместе",INDEX(GRID!$B$18:$U$29,MATCH(I$7,GRID!$A$18:$A$29,0),MATCH(1,($U$2=GRID!$B$1:$U$1)*(КАЛЕНДАРЬ!X18=GRID!$B$3:$U$3),0)),
INDEX(GRID!$B$18:$U$29,MATCH(I$7,GRID!$A$18:$A$29,0),MATCH(1,($U$2=GRID!$B$1:$U$1)*(КАЛЕНДАРЬ!X18=GRID!$B$3:$U$3),0))*(1-GRID!$L$45))</f>
        <v>87500</v>
      </c>
      <c r="K234" s="5" cm="1">
        <f t="array" ref="K234">IF($I$2="Каникулы вместе",INDEX(GRID!$B$4:$U$15,MATCH(K$7,GRID!$A$4:$A$15,0),MATCH(1,($U$2=GRID!$B$1:$U$1)*(КАЛЕНДАРЬ!X18=GRID!$B$3:$U$3),0)),
INDEX(GRID!$B$4:$U$15,MATCH(K$7,GRID!$A$4:$A$15,0),MATCH(1,($U$2=GRID!$B$1:$U$1)*(КАЛЕНДАРЬ!X18=GRID!$B$3:$U$3),0))*(1-GRID!$L$45))</f>
        <v>90600</v>
      </c>
      <c r="L234" s="5" cm="1">
        <f t="array" ref="L234">IF($I$2="Каникулы вместе",INDEX(GRID!$B$18:$U$29,MATCH(K$7,GRID!$A$18:$A$29,0),MATCH(1,($U$2=GRID!$B$1:$U$1)*(КАЛЕНДАРЬ!X18=GRID!$B$3:$U$3),0)),
INDEX(GRID!$B$18:$U$29,MATCH(K$7,GRID!$A$18:$A$29,0),MATCH(1,($U$2=GRID!$B$1:$U$1)*(КАЛЕНДАРЬ!X18=GRID!$B$3:$U$3),0))*(1-GRID!$L$45))</f>
        <v>95600</v>
      </c>
      <c r="M234" s="5" cm="1">
        <f t="array" ref="M234">IF($I$2="Каникулы вместе",INDEX(GRID!$B$4:$U$15,MATCH(M$7,GRID!$A$4:$A$15,0),MATCH(1,($U$2=GRID!$B$1:$U$1)*(КАЛЕНДАРЬ!X18=GRID!$B$3:$U$3),0)),
INDEX(GRID!$B$4:$U$15,MATCH(M$7,GRID!$A$4:$A$15,0),MATCH(1,($U$2=GRID!$B$1:$U$1)*(КАЛЕНДАРЬ!X18=GRID!$B$3:$U$3),0))*(1-GRID!$L$45))</f>
        <v>118300</v>
      </c>
      <c r="N234" s="5" cm="1">
        <f t="array" ref="N234">IF($I$2="Каникулы вместе",INDEX(GRID!$B$18:$U$29,MATCH(M$7,GRID!$A$18:$A$29,0),MATCH(1,($U$2=GRID!$B$1:$U$1)*(КАЛЕНДАРЬ!X18=GRID!$B$3:$U$3),0)),
INDEX(GRID!$B$18:$U$29,MATCH(M$7,GRID!$A$18:$A$29,0),MATCH(1,($U$2=GRID!$B$1:$U$1)*(КАЛЕНДАРЬ!X18=GRID!$B$3:$U$3),0))*(1-GRID!$L$45))</f>
        <v>123300</v>
      </c>
      <c r="O234" s="5" cm="1">
        <f t="array" ref="O234">IF($I$2="Каникулы вместе",INDEX(GRID!$B$4:$U$15,MATCH(O$7,GRID!$A$4:$A$15,0),MATCH(1,($U$2=GRID!$B$1:$U$1)*(КАЛЕНДАРЬ!X18=GRID!$B$3:$U$3),0)),
INDEX(GRID!$B$4:$U$15,MATCH(O$7,GRID!$A$4:$A$15,0),MATCH(1,($U$2=GRID!$B$1:$U$1)*(КАЛЕНДАРЬ!X18=GRID!$B$3:$U$3),0))*(1-GRID!$L$45))</f>
        <v>159400</v>
      </c>
      <c r="P234" s="5" cm="1">
        <f t="array" ref="P234">IF($I$2="Каникулы вместе",INDEX(GRID!$B$4:$U$15,MATCH(P$7,GRID!$A$4:$A$15,0),MATCH(1,($U$2=GRID!$B$1:$U$1)*(КАЛЕНДАРЬ!X18=GRID!$B$3:$U$3),0)),
INDEX(GRID!$B$4:$U$15,MATCH(P$7,GRID!$A$4:$A$15,0),MATCH(1,($U$2=GRID!$B$1:$U$1)*(КАЛЕНДАРЬ!X18=GRID!$B$3:$U$3),0))*(1-GRID!$L$45))</f>
        <v>208900</v>
      </c>
      <c r="Q234" s="5" cm="1">
        <f t="array" ref="Q234">IF($I$2="Каникулы вместе",INDEX(GRID!$B$4:$U$15,MATCH(Q$7,GRID!$A$4:$A$15,0),MATCH(1,($U$2=GRID!$B$1:$U$1)*(КАЛЕНДАРЬ!X18=GRID!$B$3:$U$3),0)),
INDEX(GRID!$B$4:$U$15,MATCH(Q$7,GRID!$A$4:$A$15,0),MATCH(1,($U$2=GRID!$B$1:$U$1)*(КАЛЕНДАРЬ!X18=GRID!$B$3:$U$3),0))*(1-GRID!$L$45))</f>
        <v>240900</v>
      </c>
      <c r="R234" s="5" cm="1">
        <f t="array" ref="R234">IF($I$2="Каникулы вместе",INDEX(GRID!$B$18:$U$29,MATCH(R$7,GRID!$A$18:$A$29,0),MATCH(1,($U$2=GRID!$B$1:$U$1)*(КАЛЕНДАРЬ!X18=GRID!$B$3:$U$3),0)),
INDEX(GRID!$B$18:$U$29,MATCH(R$7,GRID!$A$18:$A$29,0),MATCH(1,($U$2=GRID!$B$1:$U$1)*(КАЛЕНДАРЬ!X18=GRID!$B$3:$U$3),0))*(1-GRID!$L$45))</f>
        <v>275700</v>
      </c>
      <c r="S234" s="5">
        <f t="array" ref="S234">IF($I$2="Каникулы вместе",INDEX(GRID!$B$4:$U$15,MATCH(S$7,GRID!$A$4:$A$15,0),MATCH(1,($U$2=GRID!$B$1:$U$1)*(КАЛЕНДАРЬ!X18=GRID!$B$3:$U$3),0)),
INDEX(GRID!$B$4:$U$15,MATCH(S$7,GRID!$A$4:$A$15,0),MATCH(1,($U$2=GRID!$B$1:$U$1)*(КАЛЕНДАРЬ!X18=GRID!$B$3:$U$3),0))*(1-GRID!$L$41))</f>
        <v>736800</v>
      </c>
      <c r="T234" s="5">
        <f t="array" ref="T234">IF($I$2="Каникулы вместе",INDEX(GRID!$B$4:$U$15,MATCH(T$7,GRID!$A$4:$A$15,0),MATCH(1,($U$2=GRID!$B$1:$U$1)*(КАЛЕНДАРЬ!X18=GRID!$B$3:$U$3),0)),
INDEX(GRID!$B$4:$U$15,MATCH(T$7,GRID!$A$4:$A$15,0),MATCH(1,($U$2=GRID!$B$1:$U$1)*(КАЛЕНДАРЬ!X18=GRID!$B$3:$U$3),0))*(1-GRID!$L$41))</f>
        <v>912900</v>
      </c>
    </row>
    <row r="235" spans="1:20" hidden="1">
      <c r="A235" s="108" t="s">
        <v>17</v>
      </c>
      <c r="B235" s="109">
        <v>16</v>
      </c>
      <c r="C235" s="5" cm="1">
        <f t="array" ref="C235">IF($I$2="Каникулы вместе",INDEX(GRID!$B$4:$U$15,MATCH(C$7,GRID!$A$4:$A$15,0),MATCH(1,($U$2=GRID!$B$1:$U$1)*(КАЛЕНДАРЬ!X19=GRID!$B$3:$U$3),0)),
INDEX(GRID!$B$4:$U$15,MATCH(C$7,GRID!$A$4:$A$15,0),MATCH(1,($U$2=GRID!$B$1:$U$1)*(КАЛЕНДАРЬ!X19=GRID!$B$3:$U$3),0))*(1-GRID!$L$45))</f>
        <v>57300</v>
      </c>
      <c r="D235" s="5" cm="1">
        <f t="array" ref="D235">IF($I$2="Каникулы вместе",INDEX(GRID!$B$18:$U$29,MATCH(C$7,GRID!$A$18:$A$29,0),MATCH(1,($U$2=GRID!$B$1:$U$1)*(КАЛЕНДАРЬ!X19=GRID!$B$3:$U$3),0)),
INDEX(GRID!$B$18:$U$29,MATCH(C$7,GRID!$A$18:$A$29,0),MATCH(1,($U$2=GRID!$B$1:$U$1)*(КАЛЕНДАРЬ!X19=GRID!$B$3:$U$3),0))*(1-GRID!$L$45))</f>
        <v>62300</v>
      </c>
      <c r="E235" s="5" cm="1">
        <f t="array" ref="E235">IF($I$2="Каникулы вместе",INDEX(GRID!$B$4:$U$15,MATCH(E$7,GRID!$A$4:$A$15,0),MATCH(1,($U$2=GRID!$B$1:$U$1)*(КАЛЕНДАРЬ!X19=GRID!$B$3:$U$3),0)),
INDEX(GRID!$B$4:$U$15,MATCH(E$7,GRID!$A$4:$A$15,0),MATCH(1,($U$2=GRID!$B$1:$U$1)*(КАЛЕНДАРЬ!X19=GRID!$B$3:$U$3),0))*(1-GRID!$L$45))</f>
        <v>67400</v>
      </c>
      <c r="F235" s="5" cm="1">
        <f t="array" ref="F235">IF($I$2="Каникулы вместе",INDEX(GRID!$B$18:$U$29,MATCH(E$7,GRID!$A$18:$A$29,0),MATCH(1,($U$2=GRID!$B$1:$U$1)*(КАЛЕНДАРЬ!X19=GRID!$B$3:$U$3),0)),
INDEX(GRID!$B$18:$U$29,MATCH(E$7,GRID!$A$18:$A$29,0),MATCH(1,($U$2=GRID!$B$1:$U$1)*(КАЛЕНДАРЬ!X19=GRID!$B$3:$U$3),0))*(1-GRID!$L$45))</f>
        <v>72400</v>
      </c>
      <c r="G235" s="5" cm="1">
        <f t="array" ref="G235">IF($I$2="Каникулы вместе",INDEX(GRID!$B$4:$U$15,MATCH(G$7,GRID!$A$4:$A$15,0),MATCH(1,($U$2=GRID!$B$1:$U$1)*(КАЛЕНДАРЬ!X19=GRID!$B$3:$U$3),0)),
INDEX(GRID!$B$4:$U$15,MATCH(G$7,GRID!$A$4:$A$15,0),MATCH(1,($U$2=GRID!$B$1:$U$1)*(КАЛЕНДАРЬ!X19=GRID!$B$3:$U$3),0))*(1-GRID!$L$45))</f>
        <v>74800</v>
      </c>
      <c r="H235" s="5" cm="1">
        <f t="array" ref="H235">IF($I$2="Каникулы вместе",INDEX(GRID!$B$18:$U$29,MATCH(G$7,GRID!$A$18:$A$29,0),MATCH(1,($U$2=GRID!$B$1:$U$1)*(КАЛЕНДАРЬ!X19=GRID!$B$3:$U$3),0)),
INDEX(GRID!$B$18:$U$29,MATCH(G$7,GRID!$A$18:$A$29,0),MATCH(1,($U$2=GRID!$B$1:$U$1)*(КАЛЕНДАРЬ!X19=GRID!$B$3:$U$3),0))*(1-GRID!$L$45))</f>
        <v>79800</v>
      </c>
      <c r="I235" s="5" cm="1">
        <f t="array" ref="I235">IF($I$2="Каникулы вместе",INDEX(GRID!$B$4:$U$15,MATCH(I$7,GRID!$A$4:$A$15,0),MATCH(1,($U$2=GRID!$B$1:$U$1)*(КАЛЕНДАРЬ!X19=GRID!$B$3:$U$3),0)),
INDEX(GRID!$B$4:$U$15,MATCH(I$7,GRID!$A$4:$A$15,0),MATCH(1,($U$2=GRID!$B$1:$U$1)*(КАЛЕНДАРЬ!X19=GRID!$B$3:$U$3),0))*(1-GRID!$L$45))</f>
        <v>82500</v>
      </c>
      <c r="J235" s="5" cm="1">
        <f t="array" ref="J235">IF($I$2="Каникулы вместе",INDEX(GRID!$B$18:$U$29,MATCH(I$7,GRID!$A$18:$A$29,0),MATCH(1,($U$2=GRID!$B$1:$U$1)*(КАЛЕНДАРЬ!X19=GRID!$B$3:$U$3),0)),
INDEX(GRID!$B$18:$U$29,MATCH(I$7,GRID!$A$18:$A$29,0),MATCH(1,($U$2=GRID!$B$1:$U$1)*(КАЛЕНДАРЬ!X19=GRID!$B$3:$U$3),0))*(1-GRID!$L$45))</f>
        <v>87500</v>
      </c>
      <c r="K235" s="5" cm="1">
        <f t="array" ref="K235">IF($I$2="Каникулы вместе",INDEX(GRID!$B$4:$U$15,MATCH(K$7,GRID!$A$4:$A$15,0),MATCH(1,($U$2=GRID!$B$1:$U$1)*(КАЛЕНДАРЬ!X19=GRID!$B$3:$U$3),0)),
INDEX(GRID!$B$4:$U$15,MATCH(K$7,GRID!$A$4:$A$15,0),MATCH(1,($U$2=GRID!$B$1:$U$1)*(КАЛЕНДАРЬ!X19=GRID!$B$3:$U$3),0))*(1-GRID!$L$45))</f>
        <v>90600</v>
      </c>
      <c r="L235" s="5" cm="1">
        <f t="array" ref="L235">IF($I$2="Каникулы вместе",INDEX(GRID!$B$18:$U$29,MATCH(K$7,GRID!$A$18:$A$29,0),MATCH(1,($U$2=GRID!$B$1:$U$1)*(КАЛЕНДАРЬ!X19=GRID!$B$3:$U$3),0)),
INDEX(GRID!$B$18:$U$29,MATCH(K$7,GRID!$A$18:$A$29,0),MATCH(1,($U$2=GRID!$B$1:$U$1)*(КАЛЕНДАРЬ!X19=GRID!$B$3:$U$3),0))*(1-GRID!$L$45))</f>
        <v>95600</v>
      </c>
      <c r="M235" s="5" cm="1">
        <f t="array" ref="M235">IF($I$2="Каникулы вместе",INDEX(GRID!$B$4:$U$15,MATCH(M$7,GRID!$A$4:$A$15,0),MATCH(1,($U$2=GRID!$B$1:$U$1)*(КАЛЕНДАРЬ!X19=GRID!$B$3:$U$3),0)),
INDEX(GRID!$B$4:$U$15,MATCH(M$7,GRID!$A$4:$A$15,0),MATCH(1,($U$2=GRID!$B$1:$U$1)*(КАЛЕНДАРЬ!X19=GRID!$B$3:$U$3),0))*(1-GRID!$L$45))</f>
        <v>118300</v>
      </c>
      <c r="N235" s="5" cm="1">
        <f t="array" ref="N235">IF($I$2="Каникулы вместе",INDEX(GRID!$B$18:$U$29,MATCH(M$7,GRID!$A$18:$A$29,0),MATCH(1,($U$2=GRID!$B$1:$U$1)*(КАЛЕНДАРЬ!X19=GRID!$B$3:$U$3),0)),
INDEX(GRID!$B$18:$U$29,MATCH(M$7,GRID!$A$18:$A$29,0),MATCH(1,($U$2=GRID!$B$1:$U$1)*(КАЛЕНДАРЬ!X19=GRID!$B$3:$U$3),0))*(1-GRID!$L$45))</f>
        <v>123300</v>
      </c>
      <c r="O235" s="5" cm="1">
        <f t="array" ref="O235">IF($I$2="Каникулы вместе",INDEX(GRID!$B$4:$U$15,MATCH(O$7,GRID!$A$4:$A$15,0),MATCH(1,($U$2=GRID!$B$1:$U$1)*(КАЛЕНДАРЬ!X19=GRID!$B$3:$U$3),0)),
INDEX(GRID!$B$4:$U$15,MATCH(O$7,GRID!$A$4:$A$15,0),MATCH(1,($U$2=GRID!$B$1:$U$1)*(КАЛЕНДАРЬ!X19=GRID!$B$3:$U$3),0))*(1-GRID!$L$45))</f>
        <v>159400</v>
      </c>
      <c r="P235" s="5" cm="1">
        <f t="array" ref="P235">IF($I$2="Каникулы вместе",INDEX(GRID!$B$4:$U$15,MATCH(P$7,GRID!$A$4:$A$15,0),MATCH(1,($U$2=GRID!$B$1:$U$1)*(КАЛЕНДАРЬ!X19=GRID!$B$3:$U$3),0)),
INDEX(GRID!$B$4:$U$15,MATCH(P$7,GRID!$A$4:$A$15,0),MATCH(1,($U$2=GRID!$B$1:$U$1)*(КАЛЕНДАРЬ!X19=GRID!$B$3:$U$3),0))*(1-GRID!$L$45))</f>
        <v>208900</v>
      </c>
      <c r="Q235" s="5" cm="1">
        <f t="array" ref="Q235">IF($I$2="Каникулы вместе",INDEX(GRID!$B$4:$U$15,MATCH(Q$7,GRID!$A$4:$A$15,0),MATCH(1,($U$2=GRID!$B$1:$U$1)*(КАЛЕНДАРЬ!X19=GRID!$B$3:$U$3),0)),
INDEX(GRID!$B$4:$U$15,MATCH(Q$7,GRID!$A$4:$A$15,0),MATCH(1,($U$2=GRID!$B$1:$U$1)*(КАЛЕНДАРЬ!X19=GRID!$B$3:$U$3),0))*(1-GRID!$L$45))</f>
        <v>240900</v>
      </c>
      <c r="R235" s="5" cm="1">
        <f t="array" ref="R235">IF($I$2="Каникулы вместе",INDEX(GRID!$B$18:$U$29,MATCH(R$7,GRID!$A$18:$A$29,0),MATCH(1,($U$2=GRID!$B$1:$U$1)*(КАЛЕНДАРЬ!X19=GRID!$B$3:$U$3),0)),
INDEX(GRID!$B$18:$U$29,MATCH(R$7,GRID!$A$18:$A$29,0),MATCH(1,($U$2=GRID!$B$1:$U$1)*(КАЛЕНДАРЬ!X19=GRID!$B$3:$U$3),0))*(1-GRID!$L$45))</f>
        <v>275700</v>
      </c>
      <c r="S235" s="5">
        <f t="array" ref="S235">IF($I$2="Каникулы вместе",INDEX(GRID!$B$4:$U$15,MATCH(S$7,GRID!$A$4:$A$15,0),MATCH(1,($U$2=GRID!$B$1:$U$1)*(КАЛЕНДАРЬ!X19=GRID!$B$3:$U$3),0)),
INDEX(GRID!$B$4:$U$15,MATCH(S$7,GRID!$A$4:$A$15,0),MATCH(1,($U$2=GRID!$B$1:$U$1)*(КАЛЕНДАРЬ!X19=GRID!$B$3:$U$3),0))*(1-GRID!$L$41))</f>
        <v>736800</v>
      </c>
      <c r="T235" s="5">
        <f t="array" ref="T235">IF($I$2="Каникулы вместе",INDEX(GRID!$B$4:$U$15,MATCH(T$7,GRID!$A$4:$A$15,0),MATCH(1,($U$2=GRID!$B$1:$U$1)*(КАЛЕНДАРЬ!X19=GRID!$B$3:$U$3),0)),
INDEX(GRID!$B$4:$U$15,MATCH(T$7,GRID!$A$4:$A$15,0),MATCH(1,($U$2=GRID!$B$1:$U$1)*(КАЛЕНДАРЬ!X19=GRID!$B$3:$U$3),0))*(1-GRID!$L$41))</f>
        <v>912900</v>
      </c>
    </row>
    <row r="236" spans="1:20" hidden="1">
      <c r="A236" s="108" t="s">
        <v>11</v>
      </c>
      <c r="B236" s="109">
        <v>17</v>
      </c>
      <c r="C236" s="5" cm="1">
        <f t="array" ref="C236">IF($I$2="Каникулы вместе",INDEX(GRID!$B$4:$U$15,MATCH(C$7,GRID!$A$4:$A$15,0),MATCH(1,($U$2=GRID!$B$1:$U$1)*(КАЛЕНДАРЬ!X20=GRID!$B$3:$U$3),0)),
INDEX(GRID!$B$4:$U$15,MATCH(C$7,GRID!$A$4:$A$15,0),MATCH(1,($U$2=GRID!$B$1:$U$1)*(КАЛЕНДАРЬ!X20=GRID!$B$3:$U$3),0))*(1-GRID!$L$45))</f>
        <v>52600</v>
      </c>
      <c r="D236" s="5" cm="1">
        <f t="array" ref="D236">IF($I$2="Каникулы вместе",INDEX(GRID!$B$18:$U$29,MATCH(C$7,GRID!$A$18:$A$29,0),MATCH(1,($U$2=GRID!$B$1:$U$1)*(КАЛЕНДАРЬ!X20=GRID!$B$3:$U$3),0)),
INDEX(GRID!$B$18:$U$29,MATCH(C$7,GRID!$A$18:$A$29,0),MATCH(1,($U$2=GRID!$B$1:$U$1)*(КАЛЕНДАРЬ!X20=GRID!$B$3:$U$3),0))*(1-GRID!$L$45))</f>
        <v>57600</v>
      </c>
      <c r="E236" s="5" cm="1">
        <f t="array" ref="E236">IF($I$2="Каникулы вместе",INDEX(GRID!$B$4:$U$15,MATCH(E$7,GRID!$A$4:$A$15,0),MATCH(1,($U$2=GRID!$B$1:$U$1)*(КАЛЕНДАРЬ!X20=GRID!$B$3:$U$3),0)),
INDEX(GRID!$B$4:$U$15,MATCH(E$7,GRID!$A$4:$A$15,0),MATCH(1,($U$2=GRID!$B$1:$U$1)*(КАЛЕНДАРЬ!X20=GRID!$B$3:$U$3),0))*(1-GRID!$L$45))</f>
        <v>62100</v>
      </c>
      <c r="F236" s="5" cm="1">
        <f t="array" ref="F236">IF($I$2="Каникулы вместе",INDEX(GRID!$B$18:$U$29,MATCH(E$7,GRID!$A$18:$A$29,0),MATCH(1,($U$2=GRID!$B$1:$U$1)*(КАЛЕНДАРЬ!X20=GRID!$B$3:$U$3),0)),
INDEX(GRID!$B$18:$U$29,MATCH(E$7,GRID!$A$18:$A$29,0),MATCH(1,($U$2=GRID!$B$1:$U$1)*(КАЛЕНДАРЬ!X20=GRID!$B$3:$U$3),0))*(1-GRID!$L$45))</f>
        <v>67100</v>
      </c>
      <c r="G236" s="5" cm="1">
        <f t="array" ref="G236">IF($I$2="Каникулы вместе",INDEX(GRID!$B$4:$U$15,MATCH(G$7,GRID!$A$4:$A$15,0),MATCH(1,($U$2=GRID!$B$1:$U$1)*(КАЛЕНДАРЬ!X20=GRID!$B$3:$U$3),0)),
INDEX(GRID!$B$4:$U$15,MATCH(G$7,GRID!$A$4:$A$15,0),MATCH(1,($U$2=GRID!$B$1:$U$1)*(КАЛЕНДАРЬ!X20=GRID!$B$3:$U$3),0))*(1-GRID!$L$45))</f>
        <v>69200</v>
      </c>
      <c r="H236" s="5" cm="1">
        <f t="array" ref="H236">IF($I$2="Каникулы вместе",INDEX(GRID!$B$18:$U$29,MATCH(G$7,GRID!$A$18:$A$29,0),MATCH(1,($U$2=GRID!$B$1:$U$1)*(КАЛЕНДАРЬ!X20=GRID!$B$3:$U$3),0)),
INDEX(GRID!$B$18:$U$29,MATCH(G$7,GRID!$A$18:$A$29,0),MATCH(1,($U$2=GRID!$B$1:$U$1)*(КАЛЕНДАРЬ!X20=GRID!$B$3:$U$3),0))*(1-GRID!$L$45))</f>
        <v>74200</v>
      </c>
      <c r="I236" s="5" cm="1">
        <f t="array" ref="I236">IF($I$2="Каникулы вместе",INDEX(GRID!$B$4:$U$15,MATCH(I$7,GRID!$A$4:$A$15,0),MATCH(1,($U$2=GRID!$B$1:$U$1)*(КАЛЕНДАРЬ!X20=GRID!$B$3:$U$3),0)),
INDEX(GRID!$B$4:$U$15,MATCH(I$7,GRID!$A$4:$A$15,0),MATCH(1,($U$2=GRID!$B$1:$U$1)*(КАЛЕНДАРЬ!X20=GRID!$B$3:$U$3),0))*(1-GRID!$L$45))</f>
        <v>76600</v>
      </c>
      <c r="J236" s="5" cm="1">
        <f t="array" ref="J236">IF($I$2="Каникулы вместе",INDEX(GRID!$B$18:$U$29,MATCH(I$7,GRID!$A$18:$A$29,0),MATCH(1,($U$2=GRID!$B$1:$U$1)*(КАЛЕНДАРЬ!X20=GRID!$B$3:$U$3),0)),
INDEX(GRID!$B$18:$U$29,MATCH(I$7,GRID!$A$18:$A$29,0),MATCH(1,($U$2=GRID!$B$1:$U$1)*(КАЛЕНДАРЬ!X20=GRID!$B$3:$U$3),0))*(1-GRID!$L$45))</f>
        <v>81600</v>
      </c>
      <c r="K236" s="5" cm="1">
        <f t="array" ref="K236">IF($I$2="Каникулы вместе",INDEX(GRID!$B$4:$U$15,MATCH(K$7,GRID!$A$4:$A$15,0),MATCH(1,($U$2=GRID!$B$1:$U$1)*(КАЛЕНДАРЬ!X20=GRID!$B$3:$U$3),0)),
INDEX(GRID!$B$4:$U$15,MATCH(K$7,GRID!$A$4:$A$15,0),MATCH(1,($U$2=GRID!$B$1:$U$1)*(КАЛЕНДАРЬ!X20=GRID!$B$3:$U$3),0))*(1-GRID!$L$45))</f>
        <v>84100</v>
      </c>
      <c r="L236" s="5" cm="1">
        <f t="array" ref="L236">IF($I$2="Каникулы вместе",INDEX(GRID!$B$18:$U$29,MATCH(K$7,GRID!$A$18:$A$29,0),MATCH(1,($U$2=GRID!$B$1:$U$1)*(КАЛЕНДАРЬ!X20=GRID!$B$3:$U$3),0)),
INDEX(GRID!$B$18:$U$29,MATCH(K$7,GRID!$A$18:$A$29,0),MATCH(1,($U$2=GRID!$B$1:$U$1)*(КАЛЕНДАРЬ!X20=GRID!$B$3:$U$3),0))*(1-GRID!$L$45))</f>
        <v>89100</v>
      </c>
      <c r="M236" s="5" cm="1">
        <f t="array" ref="M236">IF($I$2="Каникулы вместе",INDEX(GRID!$B$4:$U$15,MATCH(M$7,GRID!$A$4:$A$15,0),MATCH(1,($U$2=GRID!$B$1:$U$1)*(КАЛЕНДАРЬ!X20=GRID!$B$3:$U$3),0)),
INDEX(GRID!$B$4:$U$15,MATCH(M$7,GRID!$A$4:$A$15,0),MATCH(1,($U$2=GRID!$B$1:$U$1)*(КАЛЕНДАРЬ!X20=GRID!$B$3:$U$3),0))*(1-GRID!$L$45))</f>
        <v>110400</v>
      </c>
      <c r="N236" s="5" cm="1">
        <f t="array" ref="N236">IF($I$2="Каникулы вместе",INDEX(GRID!$B$18:$U$29,MATCH(M$7,GRID!$A$18:$A$29,0),MATCH(1,($U$2=GRID!$B$1:$U$1)*(КАЛЕНДАРЬ!X20=GRID!$B$3:$U$3),0)),
INDEX(GRID!$B$18:$U$29,MATCH(M$7,GRID!$A$18:$A$29,0),MATCH(1,($U$2=GRID!$B$1:$U$1)*(КАЛЕНДАРЬ!X20=GRID!$B$3:$U$3),0))*(1-GRID!$L$45))</f>
        <v>115400</v>
      </c>
      <c r="O236" s="5" cm="1">
        <f t="array" ref="O236">IF($I$2="Каникулы вместе",INDEX(GRID!$B$4:$U$15,MATCH(O$7,GRID!$A$4:$A$15,0),MATCH(1,($U$2=GRID!$B$1:$U$1)*(КАЛЕНДАРЬ!X20=GRID!$B$3:$U$3),0)),
INDEX(GRID!$B$4:$U$15,MATCH(O$7,GRID!$A$4:$A$15,0),MATCH(1,($U$2=GRID!$B$1:$U$1)*(КАЛЕНДАРЬ!X20=GRID!$B$3:$U$3),0))*(1-GRID!$L$45))</f>
        <v>151000</v>
      </c>
      <c r="P236" s="5" cm="1">
        <f t="array" ref="P236">IF($I$2="Каникулы вместе",INDEX(GRID!$B$4:$U$15,MATCH(P$7,GRID!$A$4:$A$15,0),MATCH(1,($U$2=GRID!$B$1:$U$1)*(КАЛЕНДАРЬ!X20=GRID!$B$3:$U$3),0)),
INDEX(GRID!$B$4:$U$15,MATCH(P$7,GRID!$A$4:$A$15,0),MATCH(1,($U$2=GRID!$B$1:$U$1)*(КАЛЕНДАРЬ!X20=GRID!$B$3:$U$3),0))*(1-GRID!$L$45))</f>
        <v>199300</v>
      </c>
      <c r="Q236" s="5" cm="1">
        <f t="array" ref="Q236">IF($I$2="Каникулы вместе",INDEX(GRID!$B$4:$U$15,MATCH(Q$7,GRID!$A$4:$A$15,0),MATCH(1,($U$2=GRID!$B$1:$U$1)*(КАЛЕНДАРЬ!X20=GRID!$B$3:$U$3),0)),
INDEX(GRID!$B$4:$U$15,MATCH(Q$7,GRID!$A$4:$A$15,0),MATCH(1,($U$2=GRID!$B$1:$U$1)*(КАЛЕНДАРЬ!X20=GRID!$B$3:$U$3),0))*(1-GRID!$L$45))</f>
        <v>230600</v>
      </c>
      <c r="R236" s="5" cm="1">
        <f t="array" ref="R236">IF($I$2="Каникулы вместе",INDEX(GRID!$B$18:$U$29,MATCH(R$7,GRID!$A$18:$A$29,0),MATCH(1,($U$2=GRID!$B$1:$U$1)*(КАЛЕНДАРЬ!X20=GRID!$B$3:$U$3),0)),
INDEX(GRID!$B$18:$U$29,MATCH(R$7,GRID!$A$18:$A$29,0),MATCH(1,($U$2=GRID!$B$1:$U$1)*(КАЛЕНДАРЬ!X20=GRID!$B$3:$U$3),0))*(1-GRID!$L$45))</f>
        <v>263600</v>
      </c>
      <c r="S236" s="5">
        <f t="array" ref="S236">IF($I$2="Каникулы вместе",INDEX(GRID!$B$4:$U$15,MATCH(S$7,GRID!$A$4:$A$15,0),MATCH(1,($U$2=GRID!$B$1:$U$1)*(КАЛЕНДАРЬ!X20=GRID!$B$3:$U$3),0)),
INDEX(GRID!$B$4:$U$15,MATCH(S$7,GRID!$A$4:$A$15,0),MATCH(1,($U$2=GRID!$B$1:$U$1)*(КАЛЕНДАРЬ!X20=GRID!$B$3:$U$3),0))*(1-GRID!$L$41))</f>
        <v>698800</v>
      </c>
      <c r="T236" s="5">
        <f t="array" ref="T236">IF($I$2="Каникулы вместе",INDEX(GRID!$B$4:$U$15,MATCH(T$7,GRID!$A$4:$A$15,0),MATCH(1,($U$2=GRID!$B$1:$U$1)*(КАЛЕНДАРЬ!X20=GRID!$B$3:$U$3),0)),
INDEX(GRID!$B$4:$U$15,MATCH(T$7,GRID!$A$4:$A$15,0),MATCH(1,($U$2=GRID!$B$1:$U$1)*(КАЛЕНДАРЬ!X20=GRID!$B$3:$U$3),0))*(1-GRID!$L$41))</f>
        <v>861600</v>
      </c>
    </row>
    <row r="237" spans="1:20" hidden="1">
      <c r="A237" s="108" t="s">
        <v>12</v>
      </c>
      <c r="B237" s="109">
        <v>18</v>
      </c>
      <c r="C237" s="5" cm="1">
        <f t="array" ref="C237">IF($I$2="Каникулы вместе",INDEX(GRID!$B$4:$U$15,MATCH(C$7,GRID!$A$4:$A$15,0),MATCH(1,($U$2=GRID!$B$1:$U$1)*(КАЛЕНДАРЬ!X21=GRID!$B$3:$U$3),0)),
INDEX(GRID!$B$4:$U$15,MATCH(C$7,GRID!$A$4:$A$15,0),MATCH(1,($U$2=GRID!$B$1:$U$1)*(КАЛЕНДАРЬ!X21=GRID!$B$3:$U$3),0))*(1-GRID!$L$45))</f>
        <v>52600</v>
      </c>
      <c r="D237" s="5" cm="1">
        <f t="array" ref="D237">IF($I$2="Каникулы вместе",INDEX(GRID!$B$18:$U$29,MATCH(C$7,GRID!$A$18:$A$29,0),MATCH(1,($U$2=GRID!$B$1:$U$1)*(КАЛЕНДАРЬ!X21=GRID!$B$3:$U$3),0)),
INDEX(GRID!$B$18:$U$29,MATCH(C$7,GRID!$A$18:$A$29,0),MATCH(1,($U$2=GRID!$B$1:$U$1)*(КАЛЕНДАРЬ!X21=GRID!$B$3:$U$3),0))*(1-GRID!$L$45))</f>
        <v>57600</v>
      </c>
      <c r="E237" s="5" cm="1">
        <f t="array" ref="E237">IF($I$2="Каникулы вместе",INDEX(GRID!$B$4:$U$15,MATCH(E$7,GRID!$A$4:$A$15,0),MATCH(1,($U$2=GRID!$B$1:$U$1)*(КАЛЕНДАРЬ!X21=GRID!$B$3:$U$3),0)),
INDEX(GRID!$B$4:$U$15,MATCH(E$7,GRID!$A$4:$A$15,0),MATCH(1,($U$2=GRID!$B$1:$U$1)*(КАЛЕНДАРЬ!X21=GRID!$B$3:$U$3),0))*(1-GRID!$L$45))</f>
        <v>62100</v>
      </c>
      <c r="F237" s="5" cm="1">
        <f t="array" ref="F237">IF($I$2="Каникулы вместе",INDEX(GRID!$B$18:$U$29,MATCH(E$7,GRID!$A$18:$A$29,0),MATCH(1,($U$2=GRID!$B$1:$U$1)*(КАЛЕНДАРЬ!X21=GRID!$B$3:$U$3),0)),
INDEX(GRID!$B$18:$U$29,MATCH(E$7,GRID!$A$18:$A$29,0),MATCH(1,($U$2=GRID!$B$1:$U$1)*(КАЛЕНДАРЬ!X21=GRID!$B$3:$U$3),0))*(1-GRID!$L$45))</f>
        <v>67100</v>
      </c>
      <c r="G237" s="5" cm="1">
        <f t="array" ref="G237">IF($I$2="Каникулы вместе",INDEX(GRID!$B$4:$U$15,MATCH(G$7,GRID!$A$4:$A$15,0),MATCH(1,($U$2=GRID!$B$1:$U$1)*(КАЛЕНДАРЬ!X21=GRID!$B$3:$U$3),0)),
INDEX(GRID!$B$4:$U$15,MATCH(G$7,GRID!$A$4:$A$15,0),MATCH(1,($U$2=GRID!$B$1:$U$1)*(КАЛЕНДАРЬ!X21=GRID!$B$3:$U$3),0))*(1-GRID!$L$45))</f>
        <v>69200</v>
      </c>
      <c r="H237" s="5" cm="1">
        <f t="array" ref="H237">IF($I$2="Каникулы вместе",INDEX(GRID!$B$18:$U$29,MATCH(G$7,GRID!$A$18:$A$29,0),MATCH(1,($U$2=GRID!$B$1:$U$1)*(КАЛЕНДАРЬ!X21=GRID!$B$3:$U$3),0)),
INDEX(GRID!$B$18:$U$29,MATCH(G$7,GRID!$A$18:$A$29,0),MATCH(1,($U$2=GRID!$B$1:$U$1)*(КАЛЕНДАРЬ!X21=GRID!$B$3:$U$3),0))*(1-GRID!$L$45))</f>
        <v>74200</v>
      </c>
      <c r="I237" s="5" cm="1">
        <f t="array" ref="I237">IF($I$2="Каникулы вместе",INDEX(GRID!$B$4:$U$15,MATCH(I$7,GRID!$A$4:$A$15,0),MATCH(1,($U$2=GRID!$B$1:$U$1)*(КАЛЕНДАРЬ!X21=GRID!$B$3:$U$3),0)),
INDEX(GRID!$B$4:$U$15,MATCH(I$7,GRID!$A$4:$A$15,0),MATCH(1,($U$2=GRID!$B$1:$U$1)*(КАЛЕНДАРЬ!X21=GRID!$B$3:$U$3),0))*(1-GRID!$L$45))</f>
        <v>76600</v>
      </c>
      <c r="J237" s="5" cm="1">
        <f t="array" ref="J237">IF($I$2="Каникулы вместе",INDEX(GRID!$B$18:$U$29,MATCH(I$7,GRID!$A$18:$A$29,0),MATCH(1,($U$2=GRID!$B$1:$U$1)*(КАЛЕНДАРЬ!X21=GRID!$B$3:$U$3),0)),
INDEX(GRID!$B$18:$U$29,MATCH(I$7,GRID!$A$18:$A$29,0),MATCH(1,($U$2=GRID!$B$1:$U$1)*(КАЛЕНДАРЬ!X21=GRID!$B$3:$U$3),0))*(1-GRID!$L$45))</f>
        <v>81600</v>
      </c>
      <c r="K237" s="5" cm="1">
        <f t="array" ref="K237">IF($I$2="Каникулы вместе",INDEX(GRID!$B$4:$U$15,MATCH(K$7,GRID!$A$4:$A$15,0),MATCH(1,($U$2=GRID!$B$1:$U$1)*(КАЛЕНДАРЬ!X21=GRID!$B$3:$U$3),0)),
INDEX(GRID!$B$4:$U$15,MATCH(K$7,GRID!$A$4:$A$15,0),MATCH(1,($U$2=GRID!$B$1:$U$1)*(КАЛЕНДАРЬ!X21=GRID!$B$3:$U$3),0))*(1-GRID!$L$45))</f>
        <v>84100</v>
      </c>
      <c r="L237" s="5" cm="1">
        <f t="array" ref="L237">IF($I$2="Каникулы вместе",INDEX(GRID!$B$18:$U$29,MATCH(K$7,GRID!$A$18:$A$29,0),MATCH(1,($U$2=GRID!$B$1:$U$1)*(КАЛЕНДАРЬ!X21=GRID!$B$3:$U$3),0)),
INDEX(GRID!$B$18:$U$29,MATCH(K$7,GRID!$A$18:$A$29,0),MATCH(1,($U$2=GRID!$B$1:$U$1)*(КАЛЕНДАРЬ!X21=GRID!$B$3:$U$3),0))*(1-GRID!$L$45))</f>
        <v>89100</v>
      </c>
      <c r="M237" s="5" cm="1">
        <f t="array" ref="M237">IF($I$2="Каникулы вместе",INDEX(GRID!$B$4:$U$15,MATCH(M$7,GRID!$A$4:$A$15,0),MATCH(1,($U$2=GRID!$B$1:$U$1)*(КАЛЕНДАРЬ!X21=GRID!$B$3:$U$3),0)),
INDEX(GRID!$B$4:$U$15,MATCH(M$7,GRID!$A$4:$A$15,0),MATCH(1,($U$2=GRID!$B$1:$U$1)*(КАЛЕНДАРЬ!X21=GRID!$B$3:$U$3),0))*(1-GRID!$L$45))</f>
        <v>110400</v>
      </c>
      <c r="N237" s="5" cm="1">
        <f t="array" ref="N237">IF($I$2="Каникулы вместе",INDEX(GRID!$B$18:$U$29,MATCH(M$7,GRID!$A$18:$A$29,0),MATCH(1,($U$2=GRID!$B$1:$U$1)*(КАЛЕНДАРЬ!X21=GRID!$B$3:$U$3),0)),
INDEX(GRID!$B$18:$U$29,MATCH(M$7,GRID!$A$18:$A$29,0),MATCH(1,($U$2=GRID!$B$1:$U$1)*(КАЛЕНДАРЬ!X21=GRID!$B$3:$U$3),0))*(1-GRID!$L$45))</f>
        <v>115400</v>
      </c>
      <c r="O237" s="5" cm="1">
        <f t="array" ref="O237">IF($I$2="Каникулы вместе",INDEX(GRID!$B$4:$U$15,MATCH(O$7,GRID!$A$4:$A$15,0),MATCH(1,($U$2=GRID!$B$1:$U$1)*(КАЛЕНДАРЬ!X21=GRID!$B$3:$U$3),0)),
INDEX(GRID!$B$4:$U$15,MATCH(O$7,GRID!$A$4:$A$15,0),MATCH(1,($U$2=GRID!$B$1:$U$1)*(КАЛЕНДАРЬ!X21=GRID!$B$3:$U$3),0))*(1-GRID!$L$45))</f>
        <v>151000</v>
      </c>
      <c r="P237" s="5" cm="1">
        <f t="array" ref="P237">IF($I$2="Каникулы вместе",INDEX(GRID!$B$4:$U$15,MATCH(P$7,GRID!$A$4:$A$15,0),MATCH(1,($U$2=GRID!$B$1:$U$1)*(КАЛЕНДАРЬ!X21=GRID!$B$3:$U$3),0)),
INDEX(GRID!$B$4:$U$15,MATCH(P$7,GRID!$A$4:$A$15,0),MATCH(1,($U$2=GRID!$B$1:$U$1)*(КАЛЕНДАРЬ!X21=GRID!$B$3:$U$3),0))*(1-GRID!$L$45))</f>
        <v>199300</v>
      </c>
      <c r="Q237" s="5" cm="1">
        <f t="array" ref="Q237">IF($I$2="Каникулы вместе",INDEX(GRID!$B$4:$U$15,MATCH(Q$7,GRID!$A$4:$A$15,0),MATCH(1,($U$2=GRID!$B$1:$U$1)*(КАЛЕНДАРЬ!X21=GRID!$B$3:$U$3),0)),
INDEX(GRID!$B$4:$U$15,MATCH(Q$7,GRID!$A$4:$A$15,0),MATCH(1,($U$2=GRID!$B$1:$U$1)*(КАЛЕНДАРЬ!X21=GRID!$B$3:$U$3),0))*(1-GRID!$L$45))</f>
        <v>230600</v>
      </c>
      <c r="R237" s="5" cm="1">
        <f t="array" ref="R237">IF($I$2="Каникулы вместе",INDEX(GRID!$B$18:$U$29,MATCH(R$7,GRID!$A$18:$A$29,0),MATCH(1,($U$2=GRID!$B$1:$U$1)*(КАЛЕНДАРЬ!X21=GRID!$B$3:$U$3),0)),
INDEX(GRID!$B$18:$U$29,MATCH(R$7,GRID!$A$18:$A$29,0),MATCH(1,($U$2=GRID!$B$1:$U$1)*(КАЛЕНДАРЬ!X21=GRID!$B$3:$U$3),0))*(1-GRID!$L$45))</f>
        <v>263600</v>
      </c>
      <c r="S237" s="5">
        <f t="array" ref="S237">IF($I$2="Каникулы вместе",INDEX(GRID!$B$4:$U$15,MATCH(S$7,GRID!$A$4:$A$15,0),MATCH(1,($U$2=GRID!$B$1:$U$1)*(КАЛЕНДАРЬ!X21=GRID!$B$3:$U$3),0)),
INDEX(GRID!$B$4:$U$15,MATCH(S$7,GRID!$A$4:$A$15,0),MATCH(1,($U$2=GRID!$B$1:$U$1)*(КАЛЕНДАРЬ!X21=GRID!$B$3:$U$3),0))*(1-GRID!$L$41))</f>
        <v>698800</v>
      </c>
      <c r="T237" s="5">
        <f t="array" ref="T237">IF($I$2="Каникулы вместе",INDEX(GRID!$B$4:$U$15,MATCH(T$7,GRID!$A$4:$A$15,0),MATCH(1,($U$2=GRID!$B$1:$U$1)*(КАЛЕНДАРЬ!X21=GRID!$B$3:$U$3),0)),
INDEX(GRID!$B$4:$U$15,MATCH(T$7,GRID!$A$4:$A$15,0),MATCH(1,($U$2=GRID!$B$1:$U$1)*(КАЛЕНДАРЬ!X21=GRID!$B$3:$U$3),0))*(1-GRID!$L$41))</f>
        <v>861600</v>
      </c>
    </row>
    <row r="238" spans="1:20" hidden="1">
      <c r="A238" s="108" t="s">
        <v>13</v>
      </c>
      <c r="B238" s="109">
        <v>19</v>
      </c>
      <c r="C238" s="5" cm="1">
        <f t="array" ref="C238">IF($I$2="Каникулы вместе",INDEX(GRID!$B$4:$U$15,MATCH(C$7,GRID!$A$4:$A$15,0),MATCH(1,($U$2=GRID!$B$1:$U$1)*(КАЛЕНДАРЬ!X22=GRID!$B$3:$U$3),0)),
INDEX(GRID!$B$4:$U$15,MATCH(C$7,GRID!$A$4:$A$15,0),MATCH(1,($U$2=GRID!$B$1:$U$1)*(КАЛЕНДАРЬ!X22=GRID!$B$3:$U$3),0))*(1-GRID!$L$45))</f>
        <v>52600</v>
      </c>
      <c r="D238" s="5" cm="1">
        <f t="array" ref="D238">IF($I$2="Каникулы вместе",INDEX(GRID!$B$18:$U$29,MATCH(C$7,GRID!$A$18:$A$29,0),MATCH(1,($U$2=GRID!$B$1:$U$1)*(КАЛЕНДАРЬ!X22=GRID!$B$3:$U$3),0)),
INDEX(GRID!$B$18:$U$29,MATCH(C$7,GRID!$A$18:$A$29,0),MATCH(1,($U$2=GRID!$B$1:$U$1)*(КАЛЕНДАРЬ!X22=GRID!$B$3:$U$3),0))*(1-GRID!$L$45))</f>
        <v>57600</v>
      </c>
      <c r="E238" s="5" cm="1">
        <f t="array" ref="E238">IF($I$2="Каникулы вместе",INDEX(GRID!$B$4:$U$15,MATCH(E$7,GRID!$A$4:$A$15,0),MATCH(1,($U$2=GRID!$B$1:$U$1)*(КАЛЕНДАРЬ!X22=GRID!$B$3:$U$3),0)),
INDEX(GRID!$B$4:$U$15,MATCH(E$7,GRID!$A$4:$A$15,0),MATCH(1,($U$2=GRID!$B$1:$U$1)*(КАЛЕНДАРЬ!X22=GRID!$B$3:$U$3),0))*(1-GRID!$L$45))</f>
        <v>62100</v>
      </c>
      <c r="F238" s="5" cm="1">
        <f t="array" ref="F238">IF($I$2="Каникулы вместе",INDEX(GRID!$B$18:$U$29,MATCH(E$7,GRID!$A$18:$A$29,0),MATCH(1,($U$2=GRID!$B$1:$U$1)*(КАЛЕНДАРЬ!X22=GRID!$B$3:$U$3),0)),
INDEX(GRID!$B$18:$U$29,MATCH(E$7,GRID!$A$18:$A$29,0),MATCH(1,($U$2=GRID!$B$1:$U$1)*(КАЛЕНДАРЬ!X22=GRID!$B$3:$U$3),0))*(1-GRID!$L$45))</f>
        <v>67100</v>
      </c>
      <c r="G238" s="5" cm="1">
        <f t="array" ref="G238">IF($I$2="Каникулы вместе",INDEX(GRID!$B$4:$U$15,MATCH(G$7,GRID!$A$4:$A$15,0),MATCH(1,($U$2=GRID!$B$1:$U$1)*(КАЛЕНДАРЬ!X22=GRID!$B$3:$U$3),0)),
INDEX(GRID!$B$4:$U$15,MATCH(G$7,GRID!$A$4:$A$15,0),MATCH(1,($U$2=GRID!$B$1:$U$1)*(КАЛЕНДАРЬ!X22=GRID!$B$3:$U$3),0))*(1-GRID!$L$45))</f>
        <v>69200</v>
      </c>
      <c r="H238" s="5" cm="1">
        <f t="array" ref="H238">IF($I$2="Каникулы вместе",INDEX(GRID!$B$18:$U$29,MATCH(G$7,GRID!$A$18:$A$29,0),MATCH(1,($U$2=GRID!$B$1:$U$1)*(КАЛЕНДАРЬ!X22=GRID!$B$3:$U$3),0)),
INDEX(GRID!$B$18:$U$29,MATCH(G$7,GRID!$A$18:$A$29,0),MATCH(1,($U$2=GRID!$B$1:$U$1)*(КАЛЕНДАРЬ!X22=GRID!$B$3:$U$3),0))*(1-GRID!$L$45))</f>
        <v>74200</v>
      </c>
      <c r="I238" s="5" cm="1">
        <f t="array" ref="I238">IF($I$2="Каникулы вместе",INDEX(GRID!$B$4:$U$15,MATCH(I$7,GRID!$A$4:$A$15,0),MATCH(1,($U$2=GRID!$B$1:$U$1)*(КАЛЕНДАРЬ!X22=GRID!$B$3:$U$3),0)),
INDEX(GRID!$B$4:$U$15,MATCH(I$7,GRID!$A$4:$A$15,0),MATCH(1,($U$2=GRID!$B$1:$U$1)*(КАЛЕНДАРЬ!X22=GRID!$B$3:$U$3),0))*(1-GRID!$L$45))</f>
        <v>76600</v>
      </c>
      <c r="J238" s="5" cm="1">
        <f t="array" ref="J238">IF($I$2="Каникулы вместе",INDEX(GRID!$B$18:$U$29,MATCH(I$7,GRID!$A$18:$A$29,0),MATCH(1,($U$2=GRID!$B$1:$U$1)*(КАЛЕНДАРЬ!X22=GRID!$B$3:$U$3),0)),
INDEX(GRID!$B$18:$U$29,MATCH(I$7,GRID!$A$18:$A$29,0),MATCH(1,($U$2=GRID!$B$1:$U$1)*(КАЛЕНДАРЬ!X22=GRID!$B$3:$U$3),0))*(1-GRID!$L$45))</f>
        <v>81600</v>
      </c>
      <c r="K238" s="5" cm="1">
        <f t="array" ref="K238">IF($I$2="Каникулы вместе",INDEX(GRID!$B$4:$U$15,MATCH(K$7,GRID!$A$4:$A$15,0),MATCH(1,($U$2=GRID!$B$1:$U$1)*(КАЛЕНДАРЬ!X22=GRID!$B$3:$U$3),0)),
INDEX(GRID!$B$4:$U$15,MATCH(K$7,GRID!$A$4:$A$15,0),MATCH(1,($U$2=GRID!$B$1:$U$1)*(КАЛЕНДАРЬ!X22=GRID!$B$3:$U$3),0))*(1-GRID!$L$45))</f>
        <v>84100</v>
      </c>
      <c r="L238" s="5" cm="1">
        <f t="array" ref="L238">IF($I$2="Каникулы вместе",INDEX(GRID!$B$18:$U$29,MATCH(K$7,GRID!$A$18:$A$29,0),MATCH(1,($U$2=GRID!$B$1:$U$1)*(КАЛЕНДАРЬ!X22=GRID!$B$3:$U$3),0)),
INDEX(GRID!$B$18:$U$29,MATCH(K$7,GRID!$A$18:$A$29,0),MATCH(1,($U$2=GRID!$B$1:$U$1)*(КАЛЕНДАРЬ!X22=GRID!$B$3:$U$3),0))*(1-GRID!$L$45))</f>
        <v>89100</v>
      </c>
      <c r="M238" s="5" cm="1">
        <f t="array" ref="M238">IF($I$2="Каникулы вместе",INDEX(GRID!$B$4:$U$15,MATCH(M$7,GRID!$A$4:$A$15,0),MATCH(1,($U$2=GRID!$B$1:$U$1)*(КАЛЕНДАРЬ!X22=GRID!$B$3:$U$3),0)),
INDEX(GRID!$B$4:$U$15,MATCH(M$7,GRID!$A$4:$A$15,0),MATCH(1,($U$2=GRID!$B$1:$U$1)*(КАЛЕНДАРЬ!X22=GRID!$B$3:$U$3),0))*(1-GRID!$L$45))</f>
        <v>110400</v>
      </c>
      <c r="N238" s="5" cm="1">
        <f t="array" ref="N238">IF($I$2="Каникулы вместе",INDEX(GRID!$B$18:$U$29,MATCH(M$7,GRID!$A$18:$A$29,0),MATCH(1,($U$2=GRID!$B$1:$U$1)*(КАЛЕНДАРЬ!X22=GRID!$B$3:$U$3),0)),
INDEX(GRID!$B$18:$U$29,MATCH(M$7,GRID!$A$18:$A$29,0),MATCH(1,($U$2=GRID!$B$1:$U$1)*(КАЛЕНДАРЬ!X22=GRID!$B$3:$U$3),0))*(1-GRID!$L$45))</f>
        <v>115400</v>
      </c>
      <c r="O238" s="5" cm="1">
        <f t="array" ref="O238">IF($I$2="Каникулы вместе",INDEX(GRID!$B$4:$U$15,MATCH(O$7,GRID!$A$4:$A$15,0),MATCH(1,($U$2=GRID!$B$1:$U$1)*(КАЛЕНДАРЬ!X22=GRID!$B$3:$U$3),0)),
INDEX(GRID!$B$4:$U$15,MATCH(O$7,GRID!$A$4:$A$15,0),MATCH(1,($U$2=GRID!$B$1:$U$1)*(КАЛЕНДАРЬ!X22=GRID!$B$3:$U$3),0))*(1-GRID!$L$45))</f>
        <v>151000</v>
      </c>
      <c r="P238" s="5" cm="1">
        <f t="array" ref="P238">IF($I$2="Каникулы вместе",INDEX(GRID!$B$4:$U$15,MATCH(P$7,GRID!$A$4:$A$15,0),MATCH(1,($U$2=GRID!$B$1:$U$1)*(КАЛЕНДАРЬ!X22=GRID!$B$3:$U$3),0)),
INDEX(GRID!$B$4:$U$15,MATCH(P$7,GRID!$A$4:$A$15,0),MATCH(1,($U$2=GRID!$B$1:$U$1)*(КАЛЕНДАРЬ!X22=GRID!$B$3:$U$3),0))*(1-GRID!$L$45))</f>
        <v>199300</v>
      </c>
      <c r="Q238" s="5" cm="1">
        <f t="array" ref="Q238">IF($I$2="Каникулы вместе",INDEX(GRID!$B$4:$U$15,MATCH(Q$7,GRID!$A$4:$A$15,0),MATCH(1,($U$2=GRID!$B$1:$U$1)*(КАЛЕНДАРЬ!X22=GRID!$B$3:$U$3),0)),
INDEX(GRID!$B$4:$U$15,MATCH(Q$7,GRID!$A$4:$A$15,0),MATCH(1,($U$2=GRID!$B$1:$U$1)*(КАЛЕНДАРЬ!X22=GRID!$B$3:$U$3),0))*(1-GRID!$L$45))</f>
        <v>230600</v>
      </c>
      <c r="R238" s="5" cm="1">
        <f t="array" ref="R238">IF($I$2="Каникулы вместе",INDEX(GRID!$B$18:$U$29,MATCH(R$7,GRID!$A$18:$A$29,0),MATCH(1,($U$2=GRID!$B$1:$U$1)*(КАЛЕНДАРЬ!X22=GRID!$B$3:$U$3),0)),
INDEX(GRID!$B$18:$U$29,MATCH(R$7,GRID!$A$18:$A$29,0),MATCH(1,($U$2=GRID!$B$1:$U$1)*(КАЛЕНДАРЬ!X22=GRID!$B$3:$U$3),0))*(1-GRID!$L$45))</f>
        <v>263600</v>
      </c>
      <c r="S238" s="5">
        <f t="array" ref="S238">IF($I$2="Каникулы вместе",INDEX(GRID!$B$4:$U$15,MATCH(S$7,GRID!$A$4:$A$15,0),MATCH(1,($U$2=GRID!$B$1:$U$1)*(КАЛЕНДАРЬ!X22=GRID!$B$3:$U$3),0)),
INDEX(GRID!$B$4:$U$15,MATCH(S$7,GRID!$A$4:$A$15,0),MATCH(1,($U$2=GRID!$B$1:$U$1)*(КАЛЕНДАРЬ!X22=GRID!$B$3:$U$3),0))*(1-GRID!$L$41))</f>
        <v>698800</v>
      </c>
      <c r="T238" s="5">
        <f t="array" ref="T238">IF($I$2="Каникулы вместе",INDEX(GRID!$B$4:$U$15,MATCH(T$7,GRID!$A$4:$A$15,0),MATCH(1,($U$2=GRID!$B$1:$U$1)*(КАЛЕНДАРЬ!X22=GRID!$B$3:$U$3),0)),
INDEX(GRID!$B$4:$U$15,MATCH(T$7,GRID!$A$4:$A$15,0),MATCH(1,($U$2=GRID!$B$1:$U$1)*(КАЛЕНДАРЬ!X22=GRID!$B$3:$U$3),0))*(1-GRID!$L$41))</f>
        <v>861600</v>
      </c>
    </row>
    <row r="239" spans="1:20" hidden="1">
      <c r="A239" s="108" t="s">
        <v>14</v>
      </c>
      <c r="B239" s="109">
        <v>20</v>
      </c>
      <c r="C239" s="5" cm="1">
        <f t="array" ref="C239">IF($I$2="Каникулы вместе",INDEX(GRID!$B$4:$U$15,MATCH(C$7,GRID!$A$4:$A$15,0),MATCH(1,($U$2=GRID!$B$1:$U$1)*(КАЛЕНДАРЬ!X23=GRID!$B$3:$U$3),0)),
INDEX(GRID!$B$4:$U$15,MATCH(C$7,GRID!$A$4:$A$15,0),MATCH(1,($U$2=GRID!$B$1:$U$1)*(КАЛЕНДАРЬ!X23=GRID!$B$3:$U$3),0))*(1-GRID!$L$45))</f>
        <v>52600</v>
      </c>
      <c r="D239" s="5" cm="1">
        <f t="array" ref="D239">IF($I$2="Каникулы вместе",INDEX(GRID!$B$18:$U$29,MATCH(C$7,GRID!$A$18:$A$29,0),MATCH(1,($U$2=GRID!$B$1:$U$1)*(КАЛЕНДАРЬ!X23=GRID!$B$3:$U$3),0)),
INDEX(GRID!$B$18:$U$29,MATCH(C$7,GRID!$A$18:$A$29,0),MATCH(1,($U$2=GRID!$B$1:$U$1)*(КАЛЕНДАРЬ!X23=GRID!$B$3:$U$3),0))*(1-GRID!$L$45))</f>
        <v>57600</v>
      </c>
      <c r="E239" s="5" cm="1">
        <f t="array" ref="E239">IF($I$2="Каникулы вместе",INDEX(GRID!$B$4:$U$15,MATCH(E$7,GRID!$A$4:$A$15,0),MATCH(1,($U$2=GRID!$B$1:$U$1)*(КАЛЕНДАРЬ!X23=GRID!$B$3:$U$3),0)),
INDEX(GRID!$B$4:$U$15,MATCH(E$7,GRID!$A$4:$A$15,0),MATCH(1,($U$2=GRID!$B$1:$U$1)*(КАЛЕНДАРЬ!X23=GRID!$B$3:$U$3),0))*(1-GRID!$L$45))</f>
        <v>62100</v>
      </c>
      <c r="F239" s="5" cm="1">
        <f t="array" ref="F239">IF($I$2="Каникулы вместе",INDEX(GRID!$B$18:$U$29,MATCH(E$7,GRID!$A$18:$A$29,0),MATCH(1,($U$2=GRID!$B$1:$U$1)*(КАЛЕНДАРЬ!X23=GRID!$B$3:$U$3),0)),
INDEX(GRID!$B$18:$U$29,MATCH(E$7,GRID!$A$18:$A$29,0),MATCH(1,($U$2=GRID!$B$1:$U$1)*(КАЛЕНДАРЬ!X23=GRID!$B$3:$U$3),0))*(1-GRID!$L$45))</f>
        <v>67100</v>
      </c>
      <c r="G239" s="5" cm="1">
        <f t="array" ref="G239">IF($I$2="Каникулы вместе",INDEX(GRID!$B$4:$U$15,MATCH(G$7,GRID!$A$4:$A$15,0),MATCH(1,($U$2=GRID!$B$1:$U$1)*(КАЛЕНДАРЬ!X23=GRID!$B$3:$U$3),0)),
INDEX(GRID!$B$4:$U$15,MATCH(G$7,GRID!$A$4:$A$15,0),MATCH(1,($U$2=GRID!$B$1:$U$1)*(КАЛЕНДАРЬ!X23=GRID!$B$3:$U$3),0))*(1-GRID!$L$45))</f>
        <v>69200</v>
      </c>
      <c r="H239" s="5" cm="1">
        <f t="array" ref="H239">IF($I$2="Каникулы вместе",INDEX(GRID!$B$18:$U$29,MATCH(G$7,GRID!$A$18:$A$29,0),MATCH(1,($U$2=GRID!$B$1:$U$1)*(КАЛЕНДАРЬ!X23=GRID!$B$3:$U$3),0)),
INDEX(GRID!$B$18:$U$29,MATCH(G$7,GRID!$A$18:$A$29,0),MATCH(1,($U$2=GRID!$B$1:$U$1)*(КАЛЕНДАРЬ!X23=GRID!$B$3:$U$3),0))*(1-GRID!$L$45))</f>
        <v>74200</v>
      </c>
      <c r="I239" s="5" cm="1">
        <f t="array" ref="I239">IF($I$2="Каникулы вместе",INDEX(GRID!$B$4:$U$15,MATCH(I$7,GRID!$A$4:$A$15,0),MATCH(1,($U$2=GRID!$B$1:$U$1)*(КАЛЕНДАРЬ!X23=GRID!$B$3:$U$3),0)),
INDEX(GRID!$B$4:$U$15,MATCH(I$7,GRID!$A$4:$A$15,0),MATCH(1,($U$2=GRID!$B$1:$U$1)*(КАЛЕНДАРЬ!X23=GRID!$B$3:$U$3),0))*(1-GRID!$L$45))</f>
        <v>76600</v>
      </c>
      <c r="J239" s="5" cm="1">
        <f t="array" ref="J239">IF($I$2="Каникулы вместе",INDEX(GRID!$B$18:$U$29,MATCH(I$7,GRID!$A$18:$A$29,0),MATCH(1,($U$2=GRID!$B$1:$U$1)*(КАЛЕНДАРЬ!X23=GRID!$B$3:$U$3),0)),
INDEX(GRID!$B$18:$U$29,MATCH(I$7,GRID!$A$18:$A$29,0),MATCH(1,($U$2=GRID!$B$1:$U$1)*(КАЛЕНДАРЬ!X23=GRID!$B$3:$U$3),0))*(1-GRID!$L$45))</f>
        <v>81600</v>
      </c>
      <c r="K239" s="5" cm="1">
        <f t="array" ref="K239">IF($I$2="Каникулы вместе",INDEX(GRID!$B$4:$U$15,MATCH(K$7,GRID!$A$4:$A$15,0),MATCH(1,($U$2=GRID!$B$1:$U$1)*(КАЛЕНДАРЬ!X23=GRID!$B$3:$U$3),0)),
INDEX(GRID!$B$4:$U$15,MATCH(K$7,GRID!$A$4:$A$15,0),MATCH(1,($U$2=GRID!$B$1:$U$1)*(КАЛЕНДАРЬ!X23=GRID!$B$3:$U$3),0))*(1-GRID!$L$45))</f>
        <v>84100</v>
      </c>
      <c r="L239" s="5" cm="1">
        <f t="array" ref="L239">IF($I$2="Каникулы вместе",INDEX(GRID!$B$18:$U$29,MATCH(K$7,GRID!$A$18:$A$29,0),MATCH(1,($U$2=GRID!$B$1:$U$1)*(КАЛЕНДАРЬ!X23=GRID!$B$3:$U$3),0)),
INDEX(GRID!$B$18:$U$29,MATCH(K$7,GRID!$A$18:$A$29,0),MATCH(1,($U$2=GRID!$B$1:$U$1)*(КАЛЕНДАРЬ!X23=GRID!$B$3:$U$3),0))*(1-GRID!$L$45))</f>
        <v>89100</v>
      </c>
      <c r="M239" s="5" cm="1">
        <f t="array" ref="M239">IF($I$2="Каникулы вместе",INDEX(GRID!$B$4:$U$15,MATCH(M$7,GRID!$A$4:$A$15,0),MATCH(1,($U$2=GRID!$B$1:$U$1)*(КАЛЕНДАРЬ!X23=GRID!$B$3:$U$3),0)),
INDEX(GRID!$B$4:$U$15,MATCH(M$7,GRID!$A$4:$A$15,0),MATCH(1,($U$2=GRID!$B$1:$U$1)*(КАЛЕНДАРЬ!X23=GRID!$B$3:$U$3),0))*(1-GRID!$L$45))</f>
        <v>110400</v>
      </c>
      <c r="N239" s="5" cm="1">
        <f t="array" ref="N239">IF($I$2="Каникулы вместе",INDEX(GRID!$B$18:$U$29,MATCH(M$7,GRID!$A$18:$A$29,0),MATCH(1,($U$2=GRID!$B$1:$U$1)*(КАЛЕНДАРЬ!X23=GRID!$B$3:$U$3),0)),
INDEX(GRID!$B$18:$U$29,MATCH(M$7,GRID!$A$18:$A$29,0),MATCH(1,($U$2=GRID!$B$1:$U$1)*(КАЛЕНДАРЬ!X23=GRID!$B$3:$U$3),0))*(1-GRID!$L$45))</f>
        <v>115400</v>
      </c>
      <c r="O239" s="5" cm="1">
        <f t="array" ref="O239">IF($I$2="Каникулы вместе",INDEX(GRID!$B$4:$U$15,MATCH(O$7,GRID!$A$4:$A$15,0),MATCH(1,($U$2=GRID!$B$1:$U$1)*(КАЛЕНДАРЬ!X23=GRID!$B$3:$U$3),0)),
INDEX(GRID!$B$4:$U$15,MATCH(O$7,GRID!$A$4:$A$15,0),MATCH(1,($U$2=GRID!$B$1:$U$1)*(КАЛЕНДАРЬ!X23=GRID!$B$3:$U$3),0))*(1-GRID!$L$45))</f>
        <v>151000</v>
      </c>
      <c r="P239" s="5" cm="1">
        <f t="array" ref="P239">IF($I$2="Каникулы вместе",INDEX(GRID!$B$4:$U$15,MATCH(P$7,GRID!$A$4:$A$15,0),MATCH(1,($U$2=GRID!$B$1:$U$1)*(КАЛЕНДАРЬ!X23=GRID!$B$3:$U$3),0)),
INDEX(GRID!$B$4:$U$15,MATCH(P$7,GRID!$A$4:$A$15,0),MATCH(1,($U$2=GRID!$B$1:$U$1)*(КАЛЕНДАРЬ!X23=GRID!$B$3:$U$3),0))*(1-GRID!$L$45))</f>
        <v>199300</v>
      </c>
      <c r="Q239" s="5" cm="1">
        <f t="array" ref="Q239">IF($I$2="Каникулы вместе",INDEX(GRID!$B$4:$U$15,MATCH(Q$7,GRID!$A$4:$A$15,0),MATCH(1,($U$2=GRID!$B$1:$U$1)*(КАЛЕНДАРЬ!X23=GRID!$B$3:$U$3),0)),
INDEX(GRID!$B$4:$U$15,MATCH(Q$7,GRID!$A$4:$A$15,0),MATCH(1,($U$2=GRID!$B$1:$U$1)*(КАЛЕНДАРЬ!X23=GRID!$B$3:$U$3),0))*(1-GRID!$L$45))</f>
        <v>230600</v>
      </c>
      <c r="R239" s="5" cm="1">
        <f t="array" ref="R239">IF($I$2="Каникулы вместе",INDEX(GRID!$B$18:$U$29,MATCH(R$7,GRID!$A$18:$A$29,0),MATCH(1,($U$2=GRID!$B$1:$U$1)*(КАЛЕНДАРЬ!X23=GRID!$B$3:$U$3),0)),
INDEX(GRID!$B$18:$U$29,MATCH(R$7,GRID!$A$18:$A$29,0),MATCH(1,($U$2=GRID!$B$1:$U$1)*(КАЛЕНДАРЬ!X23=GRID!$B$3:$U$3),0))*(1-GRID!$L$45))</f>
        <v>263600</v>
      </c>
      <c r="S239" s="5">
        <f t="array" ref="S239">IF($I$2="Каникулы вместе",INDEX(GRID!$B$4:$U$15,MATCH(S$7,GRID!$A$4:$A$15,0),MATCH(1,($U$2=GRID!$B$1:$U$1)*(КАЛЕНДАРЬ!X23=GRID!$B$3:$U$3),0)),
INDEX(GRID!$B$4:$U$15,MATCH(S$7,GRID!$A$4:$A$15,0),MATCH(1,($U$2=GRID!$B$1:$U$1)*(КАЛЕНДАРЬ!X23=GRID!$B$3:$U$3),0))*(1-GRID!$L$41))</f>
        <v>698800</v>
      </c>
      <c r="T239" s="5">
        <f t="array" ref="T239">IF($I$2="Каникулы вместе",INDEX(GRID!$B$4:$U$15,MATCH(T$7,GRID!$A$4:$A$15,0),MATCH(1,($U$2=GRID!$B$1:$U$1)*(КАЛЕНДАРЬ!X23=GRID!$B$3:$U$3),0)),
INDEX(GRID!$B$4:$U$15,MATCH(T$7,GRID!$A$4:$A$15,0),MATCH(1,($U$2=GRID!$B$1:$U$1)*(КАЛЕНДАРЬ!X23=GRID!$B$3:$U$3),0))*(1-GRID!$L$41))</f>
        <v>861600</v>
      </c>
    </row>
    <row r="240" spans="1:20" hidden="1">
      <c r="A240" s="108" t="s">
        <v>15</v>
      </c>
      <c r="B240" s="109">
        <v>21</v>
      </c>
      <c r="C240" s="5" cm="1">
        <f t="array" ref="C240">IF($I$2="Каникулы вместе",INDEX(GRID!$B$4:$U$15,MATCH(C$7,GRID!$A$4:$A$15,0),MATCH(1,($U$2=GRID!$B$1:$U$1)*(КАЛЕНДАРЬ!X24=GRID!$B$3:$U$3),0)),
INDEX(GRID!$B$4:$U$15,MATCH(C$7,GRID!$A$4:$A$15,0),MATCH(1,($U$2=GRID!$B$1:$U$1)*(КАЛЕНДАРЬ!X24=GRID!$B$3:$U$3),0))*(1-GRID!$L$45))</f>
        <v>52600</v>
      </c>
      <c r="D240" s="5" cm="1">
        <f t="array" ref="D240">IF($I$2="Каникулы вместе",INDEX(GRID!$B$18:$U$29,MATCH(C$7,GRID!$A$18:$A$29,0),MATCH(1,($U$2=GRID!$B$1:$U$1)*(КАЛЕНДАРЬ!X24=GRID!$B$3:$U$3),0)),
INDEX(GRID!$B$18:$U$29,MATCH(C$7,GRID!$A$18:$A$29,0),MATCH(1,($U$2=GRID!$B$1:$U$1)*(КАЛЕНДАРЬ!X24=GRID!$B$3:$U$3),0))*(1-GRID!$L$45))</f>
        <v>57600</v>
      </c>
      <c r="E240" s="5" cm="1">
        <f t="array" ref="E240">IF($I$2="Каникулы вместе",INDEX(GRID!$B$4:$U$15,MATCH(E$7,GRID!$A$4:$A$15,0),MATCH(1,($U$2=GRID!$B$1:$U$1)*(КАЛЕНДАРЬ!X24=GRID!$B$3:$U$3),0)),
INDEX(GRID!$B$4:$U$15,MATCH(E$7,GRID!$A$4:$A$15,0),MATCH(1,($U$2=GRID!$B$1:$U$1)*(КАЛЕНДАРЬ!X24=GRID!$B$3:$U$3),0))*(1-GRID!$L$45))</f>
        <v>62100</v>
      </c>
      <c r="F240" s="5" cm="1">
        <f t="array" ref="F240">IF($I$2="Каникулы вместе",INDEX(GRID!$B$18:$U$29,MATCH(E$7,GRID!$A$18:$A$29,0),MATCH(1,($U$2=GRID!$B$1:$U$1)*(КАЛЕНДАРЬ!X24=GRID!$B$3:$U$3),0)),
INDEX(GRID!$B$18:$U$29,MATCH(E$7,GRID!$A$18:$A$29,0),MATCH(1,($U$2=GRID!$B$1:$U$1)*(КАЛЕНДАРЬ!X24=GRID!$B$3:$U$3),0))*(1-GRID!$L$45))</f>
        <v>67100</v>
      </c>
      <c r="G240" s="5" cm="1">
        <f t="array" ref="G240">IF($I$2="Каникулы вместе",INDEX(GRID!$B$4:$U$15,MATCH(G$7,GRID!$A$4:$A$15,0),MATCH(1,($U$2=GRID!$B$1:$U$1)*(КАЛЕНДАРЬ!X24=GRID!$B$3:$U$3),0)),
INDEX(GRID!$B$4:$U$15,MATCH(G$7,GRID!$A$4:$A$15,0),MATCH(1,($U$2=GRID!$B$1:$U$1)*(КАЛЕНДАРЬ!X24=GRID!$B$3:$U$3),0))*(1-GRID!$L$45))</f>
        <v>69200</v>
      </c>
      <c r="H240" s="5" cm="1">
        <f t="array" ref="H240">IF($I$2="Каникулы вместе",INDEX(GRID!$B$18:$U$29,MATCH(G$7,GRID!$A$18:$A$29,0),MATCH(1,($U$2=GRID!$B$1:$U$1)*(КАЛЕНДАРЬ!X24=GRID!$B$3:$U$3),0)),
INDEX(GRID!$B$18:$U$29,MATCH(G$7,GRID!$A$18:$A$29,0),MATCH(1,($U$2=GRID!$B$1:$U$1)*(КАЛЕНДАРЬ!X24=GRID!$B$3:$U$3),0))*(1-GRID!$L$45))</f>
        <v>74200</v>
      </c>
      <c r="I240" s="5" cm="1">
        <f t="array" ref="I240">IF($I$2="Каникулы вместе",INDEX(GRID!$B$4:$U$15,MATCH(I$7,GRID!$A$4:$A$15,0),MATCH(1,($U$2=GRID!$B$1:$U$1)*(КАЛЕНДАРЬ!X24=GRID!$B$3:$U$3),0)),
INDEX(GRID!$B$4:$U$15,MATCH(I$7,GRID!$A$4:$A$15,0),MATCH(1,($U$2=GRID!$B$1:$U$1)*(КАЛЕНДАРЬ!X24=GRID!$B$3:$U$3),0))*(1-GRID!$L$45))</f>
        <v>76600</v>
      </c>
      <c r="J240" s="5" cm="1">
        <f t="array" ref="J240">IF($I$2="Каникулы вместе",INDEX(GRID!$B$18:$U$29,MATCH(I$7,GRID!$A$18:$A$29,0),MATCH(1,($U$2=GRID!$B$1:$U$1)*(КАЛЕНДАРЬ!X24=GRID!$B$3:$U$3),0)),
INDEX(GRID!$B$18:$U$29,MATCH(I$7,GRID!$A$18:$A$29,0),MATCH(1,($U$2=GRID!$B$1:$U$1)*(КАЛЕНДАРЬ!X24=GRID!$B$3:$U$3),0))*(1-GRID!$L$45))</f>
        <v>81600</v>
      </c>
      <c r="K240" s="5" cm="1">
        <f t="array" ref="K240">IF($I$2="Каникулы вместе",INDEX(GRID!$B$4:$U$15,MATCH(K$7,GRID!$A$4:$A$15,0),MATCH(1,($U$2=GRID!$B$1:$U$1)*(КАЛЕНДАРЬ!X24=GRID!$B$3:$U$3),0)),
INDEX(GRID!$B$4:$U$15,MATCH(K$7,GRID!$A$4:$A$15,0),MATCH(1,($U$2=GRID!$B$1:$U$1)*(КАЛЕНДАРЬ!X24=GRID!$B$3:$U$3),0))*(1-GRID!$L$45))</f>
        <v>84100</v>
      </c>
      <c r="L240" s="5" cm="1">
        <f t="array" ref="L240">IF($I$2="Каникулы вместе",INDEX(GRID!$B$18:$U$29,MATCH(K$7,GRID!$A$18:$A$29,0),MATCH(1,($U$2=GRID!$B$1:$U$1)*(КАЛЕНДАРЬ!X24=GRID!$B$3:$U$3),0)),
INDEX(GRID!$B$18:$U$29,MATCH(K$7,GRID!$A$18:$A$29,0),MATCH(1,($U$2=GRID!$B$1:$U$1)*(КАЛЕНДАРЬ!X24=GRID!$B$3:$U$3),0))*(1-GRID!$L$45))</f>
        <v>89100</v>
      </c>
      <c r="M240" s="5" cm="1">
        <f t="array" ref="M240">IF($I$2="Каникулы вместе",INDEX(GRID!$B$4:$U$15,MATCH(M$7,GRID!$A$4:$A$15,0),MATCH(1,($U$2=GRID!$B$1:$U$1)*(КАЛЕНДАРЬ!X24=GRID!$B$3:$U$3),0)),
INDEX(GRID!$B$4:$U$15,MATCH(M$7,GRID!$A$4:$A$15,0),MATCH(1,($U$2=GRID!$B$1:$U$1)*(КАЛЕНДАРЬ!X24=GRID!$B$3:$U$3),0))*(1-GRID!$L$45))</f>
        <v>110400</v>
      </c>
      <c r="N240" s="5" cm="1">
        <f t="array" ref="N240">IF($I$2="Каникулы вместе",INDEX(GRID!$B$18:$U$29,MATCH(M$7,GRID!$A$18:$A$29,0),MATCH(1,($U$2=GRID!$B$1:$U$1)*(КАЛЕНДАРЬ!X24=GRID!$B$3:$U$3),0)),
INDEX(GRID!$B$18:$U$29,MATCH(M$7,GRID!$A$18:$A$29,0),MATCH(1,($U$2=GRID!$B$1:$U$1)*(КАЛЕНДАРЬ!X24=GRID!$B$3:$U$3),0))*(1-GRID!$L$45))</f>
        <v>115400</v>
      </c>
      <c r="O240" s="5" cm="1">
        <f t="array" ref="O240">IF($I$2="Каникулы вместе",INDEX(GRID!$B$4:$U$15,MATCH(O$7,GRID!$A$4:$A$15,0),MATCH(1,($U$2=GRID!$B$1:$U$1)*(КАЛЕНДАРЬ!X24=GRID!$B$3:$U$3),0)),
INDEX(GRID!$B$4:$U$15,MATCH(O$7,GRID!$A$4:$A$15,0),MATCH(1,($U$2=GRID!$B$1:$U$1)*(КАЛЕНДАРЬ!X24=GRID!$B$3:$U$3),0))*(1-GRID!$L$45))</f>
        <v>151000</v>
      </c>
      <c r="P240" s="5" cm="1">
        <f t="array" ref="P240">IF($I$2="Каникулы вместе",INDEX(GRID!$B$4:$U$15,MATCH(P$7,GRID!$A$4:$A$15,0),MATCH(1,($U$2=GRID!$B$1:$U$1)*(КАЛЕНДАРЬ!X24=GRID!$B$3:$U$3),0)),
INDEX(GRID!$B$4:$U$15,MATCH(P$7,GRID!$A$4:$A$15,0),MATCH(1,($U$2=GRID!$B$1:$U$1)*(КАЛЕНДАРЬ!X24=GRID!$B$3:$U$3),0))*(1-GRID!$L$45))</f>
        <v>199300</v>
      </c>
      <c r="Q240" s="5" cm="1">
        <f t="array" ref="Q240">IF($I$2="Каникулы вместе",INDEX(GRID!$B$4:$U$15,MATCH(Q$7,GRID!$A$4:$A$15,0),MATCH(1,($U$2=GRID!$B$1:$U$1)*(КАЛЕНДАРЬ!X24=GRID!$B$3:$U$3),0)),
INDEX(GRID!$B$4:$U$15,MATCH(Q$7,GRID!$A$4:$A$15,0),MATCH(1,($U$2=GRID!$B$1:$U$1)*(КАЛЕНДАРЬ!X24=GRID!$B$3:$U$3),0))*(1-GRID!$L$45))</f>
        <v>230600</v>
      </c>
      <c r="R240" s="5" cm="1">
        <f t="array" ref="R240">IF($I$2="Каникулы вместе",INDEX(GRID!$B$18:$U$29,MATCH(R$7,GRID!$A$18:$A$29,0),MATCH(1,($U$2=GRID!$B$1:$U$1)*(КАЛЕНДАРЬ!X24=GRID!$B$3:$U$3),0)),
INDEX(GRID!$B$18:$U$29,MATCH(R$7,GRID!$A$18:$A$29,0),MATCH(1,($U$2=GRID!$B$1:$U$1)*(КАЛЕНДАРЬ!X24=GRID!$B$3:$U$3),0))*(1-GRID!$L$45))</f>
        <v>263600</v>
      </c>
      <c r="S240" s="5">
        <f t="array" ref="S240">IF($I$2="Каникулы вместе",INDEX(GRID!$B$4:$U$15,MATCH(S$7,GRID!$A$4:$A$15,0),MATCH(1,($U$2=GRID!$B$1:$U$1)*(КАЛЕНДАРЬ!X24=GRID!$B$3:$U$3),0)),
INDEX(GRID!$B$4:$U$15,MATCH(S$7,GRID!$A$4:$A$15,0),MATCH(1,($U$2=GRID!$B$1:$U$1)*(КАЛЕНДАРЬ!X24=GRID!$B$3:$U$3),0))*(1-GRID!$L$41))</f>
        <v>698800</v>
      </c>
      <c r="T240" s="5">
        <f t="array" ref="T240">IF($I$2="Каникулы вместе",INDEX(GRID!$B$4:$U$15,MATCH(T$7,GRID!$A$4:$A$15,0),MATCH(1,($U$2=GRID!$B$1:$U$1)*(КАЛЕНДАРЬ!X24=GRID!$B$3:$U$3),0)),
INDEX(GRID!$B$4:$U$15,MATCH(T$7,GRID!$A$4:$A$15,0),MATCH(1,($U$2=GRID!$B$1:$U$1)*(КАЛЕНДАРЬ!X24=GRID!$B$3:$U$3),0))*(1-GRID!$L$41))</f>
        <v>861600</v>
      </c>
    </row>
    <row r="241" spans="1:20" hidden="1">
      <c r="A241" s="108" t="s">
        <v>16</v>
      </c>
      <c r="B241" s="109">
        <v>22</v>
      </c>
      <c r="C241" s="5" cm="1">
        <f t="array" ref="C241">IF($I$2="Каникулы вместе",INDEX(GRID!$B$4:$U$15,MATCH(C$7,GRID!$A$4:$A$15,0),MATCH(1,($U$2=GRID!$B$1:$U$1)*(КАЛЕНДАРЬ!X25=GRID!$B$3:$U$3),0)),
INDEX(GRID!$B$4:$U$15,MATCH(C$7,GRID!$A$4:$A$15,0),MATCH(1,($U$2=GRID!$B$1:$U$1)*(КАЛЕНДАРЬ!X25=GRID!$B$3:$U$3),0))*(1-GRID!$L$45))</f>
        <v>52600</v>
      </c>
      <c r="D241" s="5" cm="1">
        <f t="array" ref="D241">IF($I$2="Каникулы вместе",INDEX(GRID!$B$18:$U$29,MATCH(C$7,GRID!$A$18:$A$29,0),MATCH(1,($U$2=GRID!$B$1:$U$1)*(КАЛЕНДАРЬ!X25=GRID!$B$3:$U$3),0)),
INDEX(GRID!$B$18:$U$29,MATCH(C$7,GRID!$A$18:$A$29,0),MATCH(1,($U$2=GRID!$B$1:$U$1)*(КАЛЕНДАРЬ!X25=GRID!$B$3:$U$3),0))*(1-GRID!$L$45))</f>
        <v>57600</v>
      </c>
      <c r="E241" s="5" cm="1">
        <f t="array" ref="E241">IF($I$2="Каникулы вместе",INDEX(GRID!$B$4:$U$15,MATCH(E$7,GRID!$A$4:$A$15,0),MATCH(1,($U$2=GRID!$B$1:$U$1)*(КАЛЕНДАРЬ!X25=GRID!$B$3:$U$3),0)),
INDEX(GRID!$B$4:$U$15,MATCH(E$7,GRID!$A$4:$A$15,0),MATCH(1,($U$2=GRID!$B$1:$U$1)*(КАЛЕНДАРЬ!X25=GRID!$B$3:$U$3),0))*(1-GRID!$L$45))</f>
        <v>62100</v>
      </c>
      <c r="F241" s="5" cm="1">
        <f t="array" ref="F241">IF($I$2="Каникулы вместе",INDEX(GRID!$B$18:$U$29,MATCH(E$7,GRID!$A$18:$A$29,0),MATCH(1,($U$2=GRID!$B$1:$U$1)*(КАЛЕНДАРЬ!X25=GRID!$B$3:$U$3),0)),
INDEX(GRID!$B$18:$U$29,MATCH(E$7,GRID!$A$18:$A$29,0),MATCH(1,($U$2=GRID!$B$1:$U$1)*(КАЛЕНДАРЬ!X25=GRID!$B$3:$U$3),0))*(1-GRID!$L$45))</f>
        <v>67100</v>
      </c>
      <c r="G241" s="5" cm="1">
        <f t="array" ref="G241">IF($I$2="Каникулы вместе",INDEX(GRID!$B$4:$U$15,MATCH(G$7,GRID!$A$4:$A$15,0),MATCH(1,($U$2=GRID!$B$1:$U$1)*(КАЛЕНДАРЬ!X25=GRID!$B$3:$U$3),0)),
INDEX(GRID!$B$4:$U$15,MATCH(G$7,GRID!$A$4:$A$15,0),MATCH(1,($U$2=GRID!$B$1:$U$1)*(КАЛЕНДАРЬ!X25=GRID!$B$3:$U$3),0))*(1-GRID!$L$45))</f>
        <v>69200</v>
      </c>
      <c r="H241" s="5" cm="1">
        <f t="array" ref="H241">IF($I$2="Каникулы вместе",INDEX(GRID!$B$18:$U$29,MATCH(G$7,GRID!$A$18:$A$29,0),MATCH(1,($U$2=GRID!$B$1:$U$1)*(КАЛЕНДАРЬ!X25=GRID!$B$3:$U$3),0)),
INDEX(GRID!$B$18:$U$29,MATCH(G$7,GRID!$A$18:$A$29,0),MATCH(1,($U$2=GRID!$B$1:$U$1)*(КАЛЕНДАРЬ!X25=GRID!$B$3:$U$3),0))*(1-GRID!$L$45))</f>
        <v>74200</v>
      </c>
      <c r="I241" s="5" cm="1">
        <f t="array" ref="I241">IF($I$2="Каникулы вместе",INDEX(GRID!$B$4:$U$15,MATCH(I$7,GRID!$A$4:$A$15,0),MATCH(1,($U$2=GRID!$B$1:$U$1)*(КАЛЕНДАРЬ!X25=GRID!$B$3:$U$3),0)),
INDEX(GRID!$B$4:$U$15,MATCH(I$7,GRID!$A$4:$A$15,0),MATCH(1,($U$2=GRID!$B$1:$U$1)*(КАЛЕНДАРЬ!X25=GRID!$B$3:$U$3),0))*(1-GRID!$L$45))</f>
        <v>76600</v>
      </c>
      <c r="J241" s="5" cm="1">
        <f t="array" ref="J241">IF($I$2="Каникулы вместе",INDEX(GRID!$B$18:$U$29,MATCH(I$7,GRID!$A$18:$A$29,0),MATCH(1,($U$2=GRID!$B$1:$U$1)*(КАЛЕНДАРЬ!X25=GRID!$B$3:$U$3),0)),
INDEX(GRID!$B$18:$U$29,MATCH(I$7,GRID!$A$18:$A$29,0),MATCH(1,($U$2=GRID!$B$1:$U$1)*(КАЛЕНДАРЬ!X25=GRID!$B$3:$U$3),0))*(1-GRID!$L$45))</f>
        <v>81600</v>
      </c>
      <c r="K241" s="5" cm="1">
        <f t="array" ref="K241">IF($I$2="Каникулы вместе",INDEX(GRID!$B$4:$U$15,MATCH(K$7,GRID!$A$4:$A$15,0),MATCH(1,($U$2=GRID!$B$1:$U$1)*(КАЛЕНДАРЬ!X25=GRID!$B$3:$U$3),0)),
INDEX(GRID!$B$4:$U$15,MATCH(K$7,GRID!$A$4:$A$15,0),MATCH(1,($U$2=GRID!$B$1:$U$1)*(КАЛЕНДАРЬ!X25=GRID!$B$3:$U$3),0))*(1-GRID!$L$45))</f>
        <v>84100</v>
      </c>
      <c r="L241" s="5" cm="1">
        <f t="array" ref="L241">IF($I$2="Каникулы вместе",INDEX(GRID!$B$18:$U$29,MATCH(K$7,GRID!$A$18:$A$29,0),MATCH(1,($U$2=GRID!$B$1:$U$1)*(КАЛЕНДАРЬ!X25=GRID!$B$3:$U$3),0)),
INDEX(GRID!$B$18:$U$29,MATCH(K$7,GRID!$A$18:$A$29,0),MATCH(1,($U$2=GRID!$B$1:$U$1)*(КАЛЕНДАРЬ!X25=GRID!$B$3:$U$3),0))*(1-GRID!$L$45))</f>
        <v>89100</v>
      </c>
      <c r="M241" s="5" cm="1">
        <f t="array" ref="M241">IF($I$2="Каникулы вместе",INDEX(GRID!$B$4:$U$15,MATCH(M$7,GRID!$A$4:$A$15,0),MATCH(1,($U$2=GRID!$B$1:$U$1)*(КАЛЕНДАРЬ!X25=GRID!$B$3:$U$3),0)),
INDEX(GRID!$B$4:$U$15,MATCH(M$7,GRID!$A$4:$A$15,0),MATCH(1,($U$2=GRID!$B$1:$U$1)*(КАЛЕНДАРЬ!X25=GRID!$B$3:$U$3),0))*(1-GRID!$L$45))</f>
        <v>110400</v>
      </c>
      <c r="N241" s="5" cm="1">
        <f t="array" ref="N241">IF($I$2="Каникулы вместе",INDEX(GRID!$B$18:$U$29,MATCH(M$7,GRID!$A$18:$A$29,0),MATCH(1,($U$2=GRID!$B$1:$U$1)*(КАЛЕНДАРЬ!X25=GRID!$B$3:$U$3),0)),
INDEX(GRID!$B$18:$U$29,MATCH(M$7,GRID!$A$18:$A$29,0),MATCH(1,($U$2=GRID!$B$1:$U$1)*(КАЛЕНДАРЬ!X25=GRID!$B$3:$U$3),0))*(1-GRID!$L$45))</f>
        <v>115400</v>
      </c>
      <c r="O241" s="5" cm="1">
        <f t="array" ref="O241">IF($I$2="Каникулы вместе",INDEX(GRID!$B$4:$U$15,MATCH(O$7,GRID!$A$4:$A$15,0),MATCH(1,($U$2=GRID!$B$1:$U$1)*(КАЛЕНДАРЬ!X25=GRID!$B$3:$U$3),0)),
INDEX(GRID!$B$4:$U$15,MATCH(O$7,GRID!$A$4:$A$15,0),MATCH(1,($U$2=GRID!$B$1:$U$1)*(КАЛЕНДАРЬ!X25=GRID!$B$3:$U$3),0))*(1-GRID!$L$45))</f>
        <v>151000</v>
      </c>
      <c r="P241" s="5" cm="1">
        <f t="array" ref="P241">IF($I$2="Каникулы вместе",INDEX(GRID!$B$4:$U$15,MATCH(P$7,GRID!$A$4:$A$15,0),MATCH(1,($U$2=GRID!$B$1:$U$1)*(КАЛЕНДАРЬ!X25=GRID!$B$3:$U$3),0)),
INDEX(GRID!$B$4:$U$15,MATCH(P$7,GRID!$A$4:$A$15,0),MATCH(1,($U$2=GRID!$B$1:$U$1)*(КАЛЕНДАРЬ!X25=GRID!$B$3:$U$3),0))*(1-GRID!$L$45))</f>
        <v>199300</v>
      </c>
      <c r="Q241" s="5" cm="1">
        <f t="array" ref="Q241">IF($I$2="Каникулы вместе",INDEX(GRID!$B$4:$U$15,MATCH(Q$7,GRID!$A$4:$A$15,0),MATCH(1,($U$2=GRID!$B$1:$U$1)*(КАЛЕНДАРЬ!X25=GRID!$B$3:$U$3),0)),
INDEX(GRID!$B$4:$U$15,MATCH(Q$7,GRID!$A$4:$A$15,0),MATCH(1,($U$2=GRID!$B$1:$U$1)*(КАЛЕНДАРЬ!X25=GRID!$B$3:$U$3),0))*(1-GRID!$L$45))</f>
        <v>230600</v>
      </c>
      <c r="R241" s="5" cm="1">
        <f t="array" ref="R241">IF($I$2="Каникулы вместе",INDEX(GRID!$B$18:$U$29,MATCH(R$7,GRID!$A$18:$A$29,0),MATCH(1,($U$2=GRID!$B$1:$U$1)*(КАЛЕНДАРЬ!X25=GRID!$B$3:$U$3),0)),
INDEX(GRID!$B$18:$U$29,MATCH(R$7,GRID!$A$18:$A$29,0),MATCH(1,($U$2=GRID!$B$1:$U$1)*(КАЛЕНДАРЬ!X25=GRID!$B$3:$U$3),0))*(1-GRID!$L$45))</f>
        <v>263600</v>
      </c>
      <c r="S241" s="5">
        <f t="array" ref="S241">IF($I$2="Каникулы вместе",INDEX(GRID!$B$4:$U$15,MATCH(S$7,GRID!$A$4:$A$15,0),MATCH(1,($U$2=GRID!$B$1:$U$1)*(КАЛЕНДАРЬ!X25=GRID!$B$3:$U$3),0)),
INDEX(GRID!$B$4:$U$15,MATCH(S$7,GRID!$A$4:$A$15,0),MATCH(1,($U$2=GRID!$B$1:$U$1)*(КАЛЕНДАРЬ!X25=GRID!$B$3:$U$3),0))*(1-GRID!$L$41))</f>
        <v>698800</v>
      </c>
      <c r="T241" s="5">
        <f t="array" ref="T241">IF($I$2="Каникулы вместе",INDEX(GRID!$B$4:$U$15,MATCH(T$7,GRID!$A$4:$A$15,0),MATCH(1,($U$2=GRID!$B$1:$U$1)*(КАЛЕНДАРЬ!X25=GRID!$B$3:$U$3),0)),
INDEX(GRID!$B$4:$U$15,MATCH(T$7,GRID!$A$4:$A$15,0),MATCH(1,($U$2=GRID!$B$1:$U$1)*(КАЛЕНДАРЬ!X25=GRID!$B$3:$U$3),0))*(1-GRID!$L$41))</f>
        <v>861600</v>
      </c>
    </row>
    <row r="242" spans="1:20" hidden="1">
      <c r="A242" s="108" t="s">
        <v>17</v>
      </c>
      <c r="B242" s="109">
        <v>23</v>
      </c>
      <c r="C242" s="5" cm="1">
        <f t="array" ref="C242">IF($I$2="Каникулы вместе",INDEX(GRID!$B$4:$U$15,MATCH(C$7,GRID!$A$4:$A$15,0),MATCH(1,($U$2=GRID!$B$1:$U$1)*(КАЛЕНДАРЬ!X26=GRID!$B$3:$U$3),0)),
INDEX(GRID!$B$4:$U$15,MATCH(C$7,GRID!$A$4:$A$15,0),MATCH(1,($U$2=GRID!$B$1:$U$1)*(КАЛЕНДАРЬ!X26=GRID!$B$3:$U$3),0))*(1-GRID!$L$45))</f>
        <v>52600</v>
      </c>
      <c r="D242" s="5" cm="1">
        <f t="array" ref="D242">IF($I$2="Каникулы вместе",INDEX(GRID!$B$18:$U$29,MATCH(C$7,GRID!$A$18:$A$29,0),MATCH(1,($U$2=GRID!$B$1:$U$1)*(КАЛЕНДАРЬ!X26=GRID!$B$3:$U$3),0)),
INDEX(GRID!$B$18:$U$29,MATCH(C$7,GRID!$A$18:$A$29,0),MATCH(1,($U$2=GRID!$B$1:$U$1)*(КАЛЕНДАРЬ!X26=GRID!$B$3:$U$3),0))*(1-GRID!$L$45))</f>
        <v>57600</v>
      </c>
      <c r="E242" s="5" cm="1">
        <f t="array" ref="E242">IF($I$2="Каникулы вместе",INDEX(GRID!$B$4:$U$15,MATCH(E$7,GRID!$A$4:$A$15,0),MATCH(1,($U$2=GRID!$B$1:$U$1)*(КАЛЕНДАРЬ!X26=GRID!$B$3:$U$3),0)),
INDEX(GRID!$B$4:$U$15,MATCH(E$7,GRID!$A$4:$A$15,0),MATCH(1,($U$2=GRID!$B$1:$U$1)*(КАЛЕНДАРЬ!X26=GRID!$B$3:$U$3),0))*(1-GRID!$L$45))</f>
        <v>62100</v>
      </c>
      <c r="F242" s="5" cm="1">
        <f t="array" ref="F242">IF($I$2="Каникулы вместе",INDEX(GRID!$B$18:$U$29,MATCH(E$7,GRID!$A$18:$A$29,0),MATCH(1,($U$2=GRID!$B$1:$U$1)*(КАЛЕНДАРЬ!X26=GRID!$B$3:$U$3),0)),
INDEX(GRID!$B$18:$U$29,MATCH(E$7,GRID!$A$18:$A$29,0),MATCH(1,($U$2=GRID!$B$1:$U$1)*(КАЛЕНДАРЬ!X26=GRID!$B$3:$U$3),0))*(1-GRID!$L$45))</f>
        <v>67100</v>
      </c>
      <c r="G242" s="5" cm="1">
        <f t="array" ref="G242">IF($I$2="Каникулы вместе",INDEX(GRID!$B$4:$U$15,MATCH(G$7,GRID!$A$4:$A$15,0),MATCH(1,($U$2=GRID!$B$1:$U$1)*(КАЛЕНДАРЬ!X26=GRID!$B$3:$U$3),0)),
INDEX(GRID!$B$4:$U$15,MATCH(G$7,GRID!$A$4:$A$15,0),MATCH(1,($U$2=GRID!$B$1:$U$1)*(КАЛЕНДАРЬ!X26=GRID!$B$3:$U$3),0))*(1-GRID!$L$45))</f>
        <v>69200</v>
      </c>
      <c r="H242" s="5" cm="1">
        <f t="array" ref="H242">IF($I$2="Каникулы вместе",INDEX(GRID!$B$18:$U$29,MATCH(G$7,GRID!$A$18:$A$29,0),MATCH(1,($U$2=GRID!$B$1:$U$1)*(КАЛЕНДАРЬ!X26=GRID!$B$3:$U$3),0)),
INDEX(GRID!$B$18:$U$29,MATCH(G$7,GRID!$A$18:$A$29,0),MATCH(1,($U$2=GRID!$B$1:$U$1)*(КАЛЕНДАРЬ!X26=GRID!$B$3:$U$3),0))*(1-GRID!$L$45))</f>
        <v>74200</v>
      </c>
      <c r="I242" s="5" cm="1">
        <f t="array" ref="I242">IF($I$2="Каникулы вместе",INDEX(GRID!$B$4:$U$15,MATCH(I$7,GRID!$A$4:$A$15,0),MATCH(1,($U$2=GRID!$B$1:$U$1)*(КАЛЕНДАРЬ!X26=GRID!$B$3:$U$3),0)),
INDEX(GRID!$B$4:$U$15,MATCH(I$7,GRID!$A$4:$A$15,0),MATCH(1,($U$2=GRID!$B$1:$U$1)*(КАЛЕНДАРЬ!X26=GRID!$B$3:$U$3),0))*(1-GRID!$L$45))</f>
        <v>76600</v>
      </c>
      <c r="J242" s="5" cm="1">
        <f t="array" ref="J242">IF($I$2="Каникулы вместе",INDEX(GRID!$B$18:$U$29,MATCH(I$7,GRID!$A$18:$A$29,0),MATCH(1,($U$2=GRID!$B$1:$U$1)*(КАЛЕНДАРЬ!X26=GRID!$B$3:$U$3),0)),
INDEX(GRID!$B$18:$U$29,MATCH(I$7,GRID!$A$18:$A$29,0),MATCH(1,($U$2=GRID!$B$1:$U$1)*(КАЛЕНДАРЬ!X26=GRID!$B$3:$U$3),0))*(1-GRID!$L$45))</f>
        <v>81600</v>
      </c>
      <c r="K242" s="5" cm="1">
        <f t="array" ref="K242">IF($I$2="Каникулы вместе",INDEX(GRID!$B$4:$U$15,MATCH(K$7,GRID!$A$4:$A$15,0),MATCH(1,($U$2=GRID!$B$1:$U$1)*(КАЛЕНДАРЬ!X26=GRID!$B$3:$U$3),0)),
INDEX(GRID!$B$4:$U$15,MATCH(K$7,GRID!$A$4:$A$15,0),MATCH(1,($U$2=GRID!$B$1:$U$1)*(КАЛЕНДАРЬ!X26=GRID!$B$3:$U$3),0))*(1-GRID!$L$45))</f>
        <v>84100</v>
      </c>
      <c r="L242" s="5" cm="1">
        <f t="array" ref="L242">IF($I$2="Каникулы вместе",INDEX(GRID!$B$18:$U$29,MATCH(K$7,GRID!$A$18:$A$29,0),MATCH(1,($U$2=GRID!$B$1:$U$1)*(КАЛЕНДАРЬ!X26=GRID!$B$3:$U$3),0)),
INDEX(GRID!$B$18:$U$29,MATCH(K$7,GRID!$A$18:$A$29,0),MATCH(1,($U$2=GRID!$B$1:$U$1)*(КАЛЕНДАРЬ!X26=GRID!$B$3:$U$3),0))*(1-GRID!$L$45))</f>
        <v>89100</v>
      </c>
      <c r="M242" s="5" cm="1">
        <f t="array" ref="M242">IF($I$2="Каникулы вместе",INDEX(GRID!$B$4:$U$15,MATCH(M$7,GRID!$A$4:$A$15,0),MATCH(1,($U$2=GRID!$B$1:$U$1)*(КАЛЕНДАРЬ!X26=GRID!$B$3:$U$3),0)),
INDEX(GRID!$B$4:$U$15,MATCH(M$7,GRID!$A$4:$A$15,0),MATCH(1,($U$2=GRID!$B$1:$U$1)*(КАЛЕНДАРЬ!X26=GRID!$B$3:$U$3),0))*(1-GRID!$L$45))</f>
        <v>110400</v>
      </c>
      <c r="N242" s="5" cm="1">
        <f t="array" ref="N242">IF($I$2="Каникулы вместе",INDEX(GRID!$B$18:$U$29,MATCH(M$7,GRID!$A$18:$A$29,0),MATCH(1,($U$2=GRID!$B$1:$U$1)*(КАЛЕНДАРЬ!X26=GRID!$B$3:$U$3),0)),
INDEX(GRID!$B$18:$U$29,MATCH(M$7,GRID!$A$18:$A$29,0),MATCH(1,($U$2=GRID!$B$1:$U$1)*(КАЛЕНДАРЬ!X26=GRID!$B$3:$U$3),0))*(1-GRID!$L$45))</f>
        <v>115400</v>
      </c>
      <c r="O242" s="5" cm="1">
        <f t="array" ref="O242">IF($I$2="Каникулы вместе",INDEX(GRID!$B$4:$U$15,MATCH(O$7,GRID!$A$4:$A$15,0),MATCH(1,($U$2=GRID!$B$1:$U$1)*(КАЛЕНДАРЬ!X26=GRID!$B$3:$U$3),0)),
INDEX(GRID!$B$4:$U$15,MATCH(O$7,GRID!$A$4:$A$15,0),MATCH(1,($U$2=GRID!$B$1:$U$1)*(КАЛЕНДАРЬ!X26=GRID!$B$3:$U$3),0))*(1-GRID!$L$45))</f>
        <v>151000</v>
      </c>
      <c r="P242" s="5" cm="1">
        <f t="array" ref="P242">IF($I$2="Каникулы вместе",INDEX(GRID!$B$4:$U$15,MATCH(P$7,GRID!$A$4:$A$15,0),MATCH(1,($U$2=GRID!$B$1:$U$1)*(КАЛЕНДАРЬ!X26=GRID!$B$3:$U$3),0)),
INDEX(GRID!$B$4:$U$15,MATCH(P$7,GRID!$A$4:$A$15,0),MATCH(1,($U$2=GRID!$B$1:$U$1)*(КАЛЕНДАРЬ!X26=GRID!$B$3:$U$3),0))*(1-GRID!$L$45))</f>
        <v>199300</v>
      </c>
      <c r="Q242" s="5" cm="1">
        <f t="array" ref="Q242">IF($I$2="Каникулы вместе",INDEX(GRID!$B$4:$U$15,MATCH(Q$7,GRID!$A$4:$A$15,0),MATCH(1,($U$2=GRID!$B$1:$U$1)*(КАЛЕНДАРЬ!X26=GRID!$B$3:$U$3),0)),
INDEX(GRID!$B$4:$U$15,MATCH(Q$7,GRID!$A$4:$A$15,0),MATCH(1,($U$2=GRID!$B$1:$U$1)*(КАЛЕНДАРЬ!X26=GRID!$B$3:$U$3),0))*(1-GRID!$L$45))</f>
        <v>230600</v>
      </c>
      <c r="R242" s="5" cm="1">
        <f t="array" ref="R242">IF($I$2="Каникулы вместе",INDEX(GRID!$B$18:$U$29,MATCH(R$7,GRID!$A$18:$A$29,0),MATCH(1,($U$2=GRID!$B$1:$U$1)*(КАЛЕНДАРЬ!X26=GRID!$B$3:$U$3),0)),
INDEX(GRID!$B$18:$U$29,MATCH(R$7,GRID!$A$18:$A$29,0),MATCH(1,($U$2=GRID!$B$1:$U$1)*(КАЛЕНДАРЬ!X26=GRID!$B$3:$U$3),0))*(1-GRID!$L$45))</f>
        <v>263600</v>
      </c>
      <c r="S242" s="5">
        <f t="array" ref="S242">IF($I$2="Каникулы вместе",INDEX(GRID!$B$4:$U$15,MATCH(S$7,GRID!$A$4:$A$15,0),MATCH(1,($U$2=GRID!$B$1:$U$1)*(КАЛЕНДАРЬ!X26=GRID!$B$3:$U$3),0)),
INDEX(GRID!$B$4:$U$15,MATCH(S$7,GRID!$A$4:$A$15,0),MATCH(1,($U$2=GRID!$B$1:$U$1)*(КАЛЕНДАРЬ!X26=GRID!$B$3:$U$3),0))*(1-GRID!$L$41))</f>
        <v>698800</v>
      </c>
      <c r="T242" s="5">
        <f t="array" ref="T242">IF($I$2="Каникулы вместе",INDEX(GRID!$B$4:$U$15,MATCH(T$7,GRID!$A$4:$A$15,0),MATCH(1,($U$2=GRID!$B$1:$U$1)*(КАЛЕНДАРЬ!X26=GRID!$B$3:$U$3),0)),
INDEX(GRID!$B$4:$U$15,MATCH(T$7,GRID!$A$4:$A$15,0),MATCH(1,($U$2=GRID!$B$1:$U$1)*(КАЛЕНДАРЬ!X26=GRID!$B$3:$U$3),0))*(1-GRID!$L$41))</f>
        <v>861600</v>
      </c>
    </row>
    <row r="243" spans="1:20" hidden="1">
      <c r="A243" s="108" t="s">
        <v>11</v>
      </c>
      <c r="B243" s="109">
        <v>24</v>
      </c>
      <c r="C243" s="5" cm="1">
        <f t="array" ref="C243">IF($I$2="Каникулы вместе",INDEX(GRID!$B$4:$U$15,MATCH(C$7,GRID!$A$4:$A$15,0),MATCH(1,($U$2=GRID!$B$1:$U$1)*(КАЛЕНДАРЬ!X27=GRID!$B$3:$U$3),0)),
INDEX(GRID!$B$4:$U$15,MATCH(C$7,GRID!$A$4:$A$15,0),MATCH(1,($U$2=GRID!$B$1:$U$1)*(КАЛЕНДАРЬ!X27=GRID!$B$3:$U$3),0))*(1-GRID!$L$45))</f>
        <v>52600</v>
      </c>
      <c r="D243" s="5" cm="1">
        <f t="array" ref="D243">IF($I$2="Каникулы вместе",INDEX(GRID!$B$18:$U$29,MATCH(C$7,GRID!$A$18:$A$29,0),MATCH(1,($U$2=GRID!$B$1:$U$1)*(КАЛЕНДАРЬ!X27=GRID!$B$3:$U$3),0)),
INDEX(GRID!$B$18:$U$29,MATCH(C$7,GRID!$A$18:$A$29,0),MATCH(1,($U$2=GRID!$B$1:$U$1)*(КАЛЕНДАРЬ!X27=GRID!$B$3:$U$3),0))*(1-GRID!$L$45))</f>
        <v>57600</v>
      </c>
      <c r="E243" s="5" cm="1">
        <f t="array" ref="E243">IF($I$2="Каникулы вместе",INDEX(GRID!$B$4:$U$15,MATCH(E$7,GRID!$A$4:$A$15,0),MATCH(1,($U$2=GRID!$B$1:$U$1)*(КАЛЕНДАРЬ!X27=GRID!$B$3:$U$3),0)),
INDEX(GRID!$B$4:$U$15,MATCH(E$7,GRID!$A$4:$A$15,0),MATCH(1,($U$2=GRID!$B$1:$U$1)*(КАЛЕНДАРЬ!X27=GRID!$B$3:$U$3),0))*(1-GRID!$L$45))</f>
        <v>62100</v>
      </c>
      <c r="F243" s="5" cm="1">
        <f t="array" ref="F243">IF($I$2="Каникулы вместе",INDEX(GRID!$B$18:$U$29,MATCH(E$7,GRID!$A$18:$A$29,0),MATCH(1,($U$2=GRID!$B$1:$U$1)*(КАЛЕНДАРЬ!X27=GRID!$B$3:$U$3),0)),
INDEX(GRID!$B$18:$U$29,MATCH(E$7,GRID!$A$18:$A$29,0),MATCH(1,($U$2=GRID!$B$1:$U$1)*(КАЛЕНДАРЬ!X27=GRID!$B$3:$U$3),0))*(1-GRID!$L$45))</f>
        <v>67100</v>
      </c>
      <c r="G243" s="5" cm="1">
        <f t="array" ref="G243">IF($I$2="Каникулы вместе",INDEX(GRID!$B$4:$U$15,MATCH(G$7,GRID!$A$4:$A$15,0),MATCH(1,($U$2=GRID!$B$1:$U$1)*(КАЛЕНДАРЬ!X27=GRID!$B$3:$U$3),0)),
INDEX(GRID!$B$4:$U$15,MATCH(G$7,GRID!$A$4:$A$15,0),MATCH(1,($U$2=GRID!$B$1:$U$1)*(КАЛЕНДАРЬ!X27=GRID!$B$3:$U$3),0))*(1-GRID!$L$45))</f>
        <v>69200</v>
      </c>
      <c r="H243" s="5" cm="1">
        <f t="array" ref="H243">IF($I$2="Каникулы вместе",INDEX(GRID!$B$18:$U$29,MATCH(G$7,GRID!$A$18:$A$29,0),MATCH(1,($U$2=GRID!$B$1:$U$1)*(КАЛЕНДАРЬ!X27=GRID!$B$3:$U$3),0)),
INDEX(GRID!$B$18:$U$29,MATCH(G$7,GRID!$A$18:$A$29,0),MATCH(1,($U$2=GRID!$B$1:$U$1)*(КАЛЕНДАРЬ!X27=GRID!$B$3:$U$3),0))*(1-GRID!$L$45))</f>
        <v>74200</v>
      </c>
      <c r="I243" s="5" cm="1">
        <f t="array" ref="I243">IF($I$2="Каникулы вместе",INDEX(GRID!$B$4:$U$15,MATCH(I$7,GRID!$A$4:$A$15,0),MATCH(1,($U$2=GRID!$B$1:$U$1)*(КАЛЕНДАРЬ!X27=GRID!$B$3:$U$3),0)),
INDEX(GRID!$B$4:$U$15,MATCH(I$7,GRID!$A$4:$A$15,0),MATCH(1,($U$2=GRID!$B$1:$U$1)*(КАЛЕНДАРЬ!X27=GRID!$B$3:$U$3),0))*(1-GRID!$L$45))</f>
        <v>76600</v>
      </c>
      <c r="J243" s="5" cm="1">
        <f t="array" ref="J243">IF($I$2="Каникулы вместе",INDEX(GRID!$B$18:$U$29,MATCH(I$7,GRID!$A$18:$A$29,0),MATCH(1,($U$2=GRID!$B$1:$U$1)*(КАЛЕНДАРЬ!X27=GRID!$B$3:$U$3),0)),
INDEX(GRID!$B$18:$U$29,MATCH(I$7,GRID!$A$18:$A$29,0),MATCH(1,($U$2=GRID!$B$1:$U$1)*(КАЛЕНДАРЬ!X27=GRID!$B$3:$U$3),0))*(1-GRID!$L$45))</f>
        <v>81600</v>
      </c>
      <c r="K243" s="5" cm="1">
        <f t="array" ref="K243">IF($I$2="Каникулы вместе",INDEX(GRID!$B$4:$U$15,MATCH(K$7,GRID!$A$4:$A$15,0),MATCH(1,($U$2=GRID!$B$1:$U$1)*(КАЛЕНДАРЬ!X27=GRID!$B$3:$U$3),0)),
INDEX(GRID!$B$4:$U$15,MATCH(K$7,GRID!$A$4:$A$15,0),MATCH(1,($U$2=GRID!$B$1:$U$1)*(КАЛЕНДАРЬ!X27=GRID!$B$3:$U$3),0))*(1-GRID!$L$45))</f>
        <v>84100</v>
      </c>
      <c r="L243" s="5" cm="1">
        <f t="array" ref="L243">IF($I$2="Каникулы вместе",INDEX(GRID!$B$18:$U$29,MATCH(K$7,GRID!$A$18:$A$29,0),MATCH(1,($U$2=GRID!$B$1:$U$1)*(КАЛЕНДАРЬ!X27=GRID!$B$3:$U$3),0)),
INDEX(GRID!$B$18:$U$29,MATCH(K$7,GRID!$A$18:$A$29,0),MATCH(1,($U$2=GRID!$B$1:$U$1)*(КАЛЕНДАРЬ!X27=GRID!$B$3:$U$3),0))*(1-GRID!$L$45))</f>
        <v>89100</v>
      </c>
      <c r="M243" s="5" cm="1">
        <f t="array" ref="M243">IF($I$2="Каникулы вместе",INDEX(GRID!$B$4:$U$15,MATCH(M$7,GRID!$A$4:$A$15,0),MATCH(1,($U$2=GRID!$B$1:$U$1)*(КАЛЕНДАРЬ!X27=GRID!$B$3:$U$3),0)),
INDEX(GRID!$B$4:$U$15,MATCH(M$7,GRID!$A$4:$A$15,0),MATCH(1,($U$2=GRID!$B$1:$U$1)*(КАЛЕНДАРЬ!X27=GRID!$B$3:$U$3),0))*(1-GRID!$L$45))</f>
        <v>110400</v>
      </c>
      <c r="N243" s="5" cm="1">
        <f t="array" ref="N243">IF($I$2="Каникулы вместе",INDEX(GRID!$B$18:$U$29,MATCH(M$7,GRID!$A$18:$A$29,0),MATCH(1,($U$2=GRID!$B$1:$U$1)*(КАЛЕНДАРЬ!X27=GRID!$B$3:$U$3),0)),
INDEX(GRID!$B$18:$U$29,MATCH(M$7,GRID!$A$18:$A$29,0),MATCH(1,($U$2=GRID!$B$1:$U$1)*(КАЛЕНДАРЬ!X27=GRID!$B$3:$U$3),0))*(1-GRID!$L$45))</f>
        <v>115400</v>
      </c>
      <c r="O243" s="5" cm="1">
        <f t="array" ref="O243">IF($I$2="Каникулы вместе",INDEX(GRID!$B$4:$U$15,MATCH(O$7,GRID!$A$4:$A$15,0),MATCH(1,($U$2=GRID!$B$1:$U$1)*(КАЛЕНДАРЬ!X27=GRID!$B$3:$U$3),0)),
INDEX(GRID!$B$4:$U$15,MATCH(O$7,GRID!$A$4:$A$15,0),MATCH(1,($U$2=GRID!$B$1:$U$1)*(КАЛЕНДАРЬ!X27=GRID!$B$3:$U$3),0))*(1-GRID!$L$45))</f>
        <v>151000</v>
      </c>
      <c r="P243" s="5" cm="1">
        <f t="array" ref="P243">IF($I$2="Каникулы вместе",INDEX(GRID!$B$4:$U$15,MATCH(P$7,GRID!$A$4:$A$15,0),MATCH(1,($U$2=GRID!$B$1:$U$1)*(КАЛЕНДАРЬ!X27=GRID!$B$3:$U$3),0)),
INDEX(GRID!$B$4:$U$15,MATCH(P$7,GRID!$A$4:$A$15,0),MATCH(1,($U$2=GRID!$B$1:$U$1)*(КАЛЕНДАРЬ!X27=GRID!$B$3:$U$3),0))*(1-GRID!$L$45))</f>
        <v>199300</v>
      </c>
      <c r="Q243" s="5" cm="1">
        <f t="array" ref="Q243">IF($I$2="Каникулы вместе",INDEX(GRID!$B$4:$U$15,MATCH(Q$7,GRID!$A$4:$A$15,0),MATCH(1,($U$2=GRID!$B$1:$U$1)*(КАЛЕНДАРЬ!X27=GRID!$B$3:$U$3),0)),
INDEX(GRID!$B$4:$U$15,MATCH(Q$7,GRID!$A$4:$A$15,0),MATCH(1,($U$2=GRID!$B$1:$U$1)*(КАЛЕНДАРЬ!X27=GRID!$B$3:$U$3),0))*(1-GRID!$L$45))</f>
        <v>230600</v>
      </c>
      <c r="R243" s="5" cm="1">
        <f t="array" ref="R243">IF($I$2="Каникулы вместе",INDEX(GRID!$B$18:$U$29,MATCH(R$7,GRID!$A$18:$A$29,0),MATCH(1,($U$2=GRID!$B$1:$U$1)*(КАЛЕНДАРЬ!X27=GRID!$B$3:$U$3),0)),
INDEX(GRID!$B$18:$U$29,MATCH(R$7,GRID!$A$18:$A$29,0),MATCH(1,($U$2=GRID!$B$1:$U$1)*(КАЛЕНДАРЬ!X27=GRID!$B$3:$U$3),0))*(1-GRID!$L$45))</f>
        <v>263600</v>
      </c>
      <c r="S243" s="5">
        <f t="array" ref="S243">IF($I$2="Каникулы вместе",INDEX(GRID!$B$4:$U$15,MATCH(S$7,GRID!$A$4:$A$15,0),MATCH(1,($U$2=GRID!$B$1:$U$1)*(КАЛЕНДАРЬ!X27=GRID!$B$3:$U$3),0)),
INDEX(GRID!$B$4:$U$15,MATCH(S$7,GRID!$A$4:$A$15,0),MATCH(1,($U$2=GRID!$B$1:$U$1)*(КАЛЕНДАРЬ!X27=GRID!$B$3:$U$3),0))*(1-GRID!$L$41))</f>
        <v>698800</v>
      </c>
      <c r="T243" s="5">
        <f t="array" ref="T243">IF($I$2="Каникулы вместе",INDEX(GRID!$B$4:$U$15,MATCH(T$7,GRID!$A$4:$A$15,0),MATCH(1,($U$2=GRID!$B$1:$U$1)*(КАЛЕНДАРЬ!X27=GRID!$B$3:$U$3),0)),
INDEX(GRID!$B$4:$U$15,MATCH(T$7,GRID!$A$4:$A$15,0),MATCH(1,($U$2=GRID!$B$1:$U$1)*(КАЛЕНДАРЬ!X27=GRID!$B$3:$U$3),0))*(1-GRID!$L$41))</f>
        <v>861600</v>
      </c>
    </row>
    <row r="244" spans="1:20" hidden="1">
      <c r="A244" s="108" t="s">
        <v>12</v>
      </c>
      <c r="B244" s="109">
        <v>25</v>
      </c>
      <c r="C244" s="5" cm="1">
        <f t="array" ref="C244">IF($I$2="Каникулы вместе",INDEX(GRID!$B$4:$U$15,MATCH(C$7,GRID!$A$4:$A$15,0),MATCH(1,($U$2=GRID!$B$1:$U$1)*(КАЛЕНДАРЬ!X28=GRID!$B$3:$U$3),0)),
INDEX(GRID!$B$4:$U$15,MATCH(C$7,GRID!$A$4:$A$15,0),MATCH(1,($U$2=GRID!$B$1:$U$1)*(КАЛЕНДАРЬ!X28=GRID!$B$3:$U$3),0))*(1-GRID!$L$45))</f>
        <v>52600</v>
      </c>
      <c r="D244" s="5" cm="1">
        <f t="array" ref="D244">IF($I$2="Каникулы вместе",INDEX(GRID!$B$18:$U$29,MATCH(C$7,GRID!$A$18:$A$29,0),MATCH(1,($U$2=GRID!$B$1:$U$1)*(КАЛЕНДАРЬ!X28=GRID!$B$3:$U$3),0)),
INDEX(GRID!$B$18:$U$29,MATCH(C$7,GRID!$A$18:$A$29,0),MATCH(1,($U$2=GRID!$B$1:$U$1)*(КАЛЕНДАРЬ!X28=GRID!$B$3:$U$3),0))*(1-GRID!$L$45))</f>
        <v>57600</v>
      </c>
      <c r="E244" s="5" cm="1">
        <f t="array" ref="E244">IF($I$2="Каникулы вместе",INDEX(GRID!$B$4:$U$15,MATCH(E$7,GRID!$A$4:$A$15,0),MATCH(1,($U$2=GRID!$B$1:$U$1)*(КАЛЕНДАРЬ!X28=GRID!$B$3:$U$3),0)),
INDEX(GRID!$B$4:$U$15,MATCH(E$7,GRID!$A$4:$A$15,0),MATCH(1,($U$2=GRID!$B$1:$U$1)*(КАЛЕНДАРЬ!X28=GRID!$B$3:$U$3),0))*(1-GRID!$L$45))</f>
        <v>62100</v>
      </c>
      <c r="F244" s="5" cm="1">
        <f t="array" ref="F244">IF($I$2="Каникулы вместе",INDEX(GRID!$B$18:$U$29,MATCH(E$7,GRID!$A$18:$A$29,0),MATCH(1,($U$2=GRID!$B$1:$U$1)*(КАЛЕНДАРЬ!X28=GRID!$B$3:$U$3),0)),
INDEX(GRID!$B$18:$U$29,MATCH(E$7,GRID!$A$18:$A$29,0),MATCH(1,($U$2=GRID!$B$1:$U$1)*(КАЛЕНДАРЬ!X28=GRID!$B$3:$U$3),0))*(1-GRID!$L$45))</f>
        <v>67100</v>
      </c>
      <c r="G244" s="5" cm="1">
        <f t="array" ref="G244">IF($I$2="Каникулы вместе",INDEX(GRID!$B$4:$U$15,MATCH(G$7,GRID!$A$4:$A$15,0),MATCH(1,($U$2=GRID!$B$1:$U$1)*(КАЛЕНДАРЬ!X28=GRID!$B$3:$U$3),0)),
INDEX(GRID!$B$4:$U$15,MATCH(G$7,GRID!$A$4:$A$15,0),MATCH(1,($U$2=GRID!$B$1:$U$1)*(КАЛЕНДАРЬ!X28=GRID!$B$3:$U$3),0))*(1-GRID!$L$45))</f>
        <v>69200</v>
      </c>
      <c r="H244" s="5" cm="1">
        <f t="array" ref="H244">IF($I$2="Каникулы вместе",INDEX(GRID!$B$18:$U$29,MATCH(G$7,GRID!$A$18:$A$29,0),MATCH(1,($U$2=GRID!$B$1:$U$1)*(КАЛЕНДАРЬ!X28=GRID!$B$3:$U$3),0)),
INDEX(GRID!$B$18:$U$29,MATCH(G$7,GRID!$A$18:$A$29,0),MATCH(1,($U$2=GRID!$B$1:$U$1)*(КАЛЕНДАРЬ!X28=GRID!$B$3:$U$3),0))*(1-GRID!$L$45))</f>
        <v>74200</v>
      </c>
      <c r="I244" s="5" cm="1">
        <f t="array" ref="I244">IF($I$2="Каникулы вместе",INDEX(GRID!$B$4:$U$15,MATCH(I$7,GRID!$A$4:$A$15,0),MATCH(1,($U$2=GRID!$B$1:$U$1)*(КАЛЕНДАРЬ!X28=GRID!$B$3:$U$3),0)),
INDEX(GRID!$B$4:$U$15,MATCH(I$7,GRID!$A$4:$A$15,0),MATCH(1,($U$2=GRID!$B$1:$U$1)*(КАЛЕНДАРЬ!X28=GRID!$B$3:$U$3),0))*(1-GRID!$L$45))</f>
        <v>76600</v>
      </c>
      <c r="J244" s="5" cm="1">
        <f t="array" ref="J244">IF($I$2="Каникулы вместе",INDEX(GRID!$B$18:$U$29,MATCH(I$7,GRID!$A$18:$A$29,0),MATCH(1,($U$2=GRID!$B$1:$U$1)*(КАЛЕНДАРЬ!X28=GRID!$B$3:$U$3),0)),
INDEX(GRID!$B$18:$U$29,MATCH(I$7,GRID!$A$18:$A$29,0),MATCH(1,($U$2=GRID!$B$1:$U$1)*(КАЛЕНДАРЬ!X28=GRID!$B$3:$U$3),0))*(1-GRID!$L$45))</f>
        <v>81600</v>
      </c>
      <c r="K244" s="5" cm="1">
        <f t="array" ref="K244">IF($I$2="Каникулы вместе",INDEX(GRID!$B$4:$U$15,MATCH(K$7,GRID!$A$4:$A$15,0),MATCH(1,($U$2=GRID!$B$1:$U$1)*(КАЛЕНДАРЬ!X28=GRID!$B$3:$U$3),0)),
INDEX(GRID!$B$4:$U$15,MATCH(K$7,GRID!$A$4:$A$15,0),MATCH(1,($U$2=GRID!$B$1:$U$1)*(КАЛЕНДАРЬ!X28=GRID!$B$3:$U$3),0))*(1-GRID!$L$45))</f>
        <v>84100</v>
      </c>
      <c r="L244" s="5" cm="1">
        <f t="array" ref="L244">IF($I$2="Каникулы вместе",INDEX(GRID!$B$18:$U$29,MATCH(K$7,GRID!$A$18:$A$29,0),MATCH(1,($U$2=GRID!$B$1:$U$1)*(КАЛЕНДАРЬ!X28=GRID!$B$3:$U$3),0)),
INDEX(GRID!$B$18:$U$29,MATCH(K$7,GRID!$A$18:$A$29,0),MATCH(1,($U$2=GRID!$B$1:$U$1)*(КАЛЕНДАРЬ!X28=GRID!$B$3:$U$3),0))*(1-GRID!$L$45))</f>
        <v>89100</v>
      </c>
      <c r="M244" s="5" cm="1">
        <f t="array" ref="M244">IF($I$2="Каникулы вместе",INDEX(GRID!$B$4:$U$15,MATCH(M$7,GRID!$A$4:$A$15,0),MATCH(1,($U$2=GRID!$B$1:$U$1)*(КАЛЕНДАРЬ!X28=GRID!$B$3:$U$3),0)),
INDEX(GRID!$B$4:$U$15,MATCH(M$7,GRID!$A$4:$A$15,0),MATCH(1,($U$2=GRID!$B$1:$U$1)*(КАЛЕНДАРЬ!X28=GRID!$B$3:$U$3),0))*(1-GRID!$L$45))</f>
        <v>110400</v>
      </c>
      <c r="N244" s="5" cm="1">
        <f t="array" ref="N244">IF($I$2="Каникулы вместе",INDEX(GRID!$B$18:$U$29,MATCH(M$7,GRID!$A$18:$A$29,0),MATCH(1,($U$2=GRID!$B$1:$U$1)*(КАЛЕНДАРЬ!X28=GRID!$B$3:$U$3),0)),
INDEX(GRID!$B$18:$U$29,MATCH(M$7,GRID!$A$18:$A$29,0),MATCH(1,($U$2=GRID!$B$1:$U$1)*(КАЛЕНДАРЬ!X28=GRID!$B$3:$U$3),0))*(1-GRID!$L$45))</f>
        <v>115400</v>
      </c>
      <c r="O244" s="5" cm="1">
        <f t="array" ref="O244">IF($I$2="Каникулы вместе",INDEX(GRID!$B$4:$U$15,MATCH(O$7,GRID!$A$4:$A$15,0),MATCH(1,($U$2=GRID!$B$1:$U$1)*(КАЛЕНДАРЬ!X28=GRID!$B$3:$U$3),0)),
INDEX(GRID!$B$4:$U$15,MATCH(O$7,GRID!$A$4:$A$15,0),MATCH(1,($U$2=GRID!$B$1:$U$1)*(КАЛЕНДАРЬ!X28=GRID!$B$3:$U$3),0))*(1-GRID!$L$45))</f>
        <v>151000</v>
      </c>
      <c r="P244" s="5" cm="1">
        <f t="array" ref="P244">IF($I$2="Каникулы вместе",INDEX(GRID!$B$4:$U$15,MATCH(P$7,GRID!$A$4:$A$15,0),MATCH(1,($U$2=GRID!$B$1:$U$1)*(КАЛЕНДАРЬ!X28=GRID!$B$3:$U$3),0)),
INDEX(GRID!$B$4:$U$15,MATCH(P$7,GRID!$A$4:$A$15,0),MATCH(1,($U$2=GRID!$B$1:$U$1)*(КАЛЕНДАРЬ!X28=GRID!$B$3:$U$3),0))*(1-GRID!$L$45))</f>
        <v>199300</v>
      </c>
      <c r="Q244" s="5" cm="1">
        <f t="array" ref="Q244">IF($I$2="Каникулы вместе",INDEX(GRID!$B$4:$U$15,MATCH(Q$7,GRID!$A$4:$A$15,0),MATCH(1,($U$2=GRID!$B$1:$U$1)*(КАЛЕНДАРЬ!X28=GRID!$B$3:$U$3),0)),
INDEX(GRID!$B$4:$U$15,MATCH(Q$7,GRID!$A$4:$A$15,0),MATCH(1,($U$2=GRID!$B$1:$U$1)*(КАЛЕНДАРЬ!X28=GRID!$B$3:$U$3),0))*(1-GRID!$L$45))</f>
        <v>230600</v>
      </c>
      <c r="R244" s="5" cm="1">
        <f t="array" ref="R244">IF($I$2="Каникулы вместе",INDEX(GRID!$B$18:$U$29,MATCH(R$7,GRID!$A$18:$A$29,0),MATCH(1,($U$2=GRID!$B$1:$U$1)*(КАЛЕНДАРЬ!X28=GRID!$B$3:$U$3),0)),
INDEX(GRID!$B$18:$U$29,MATCH(R$7,GRID!$A$18:$A$29,0),MATCH(1,($U$2=GRID!$B$1:$U$1)*(КАЛЕНДАРЬ!X28=GRID!$B$3:$U$3),0))*(1-GRID!$L$45))</f>
        <v>263600</v>
      </c>
      <c r="S244" s="5">
        <f t="array" ref="S244">IF($I$2="Каникулы вместе",INDEX(GRID!$B$4:$U$15,MATCH(S$7,GRID!$A$4:$A$15,0),MATCH(1,($U$2=GRID!$B$1:$U$1)*(КАЛЕНДАРЬ!X28=GRID!$B$3:$U$3),0)),
INDEX(GRID!$B$4:$U$15,MATCH(S$7,GRID!$A$4:$A$15,0),MATCH(1,($U$2=GRID!$B$1:$U$1)*(КАЛЕНДАРЬ!X28=GRID!$B$3:$U$3),0))*(1-GRID!$L$41))</f>
        <v>698800</v>
      </c>
      <c r="T244" s="5">
        <f t="array" ref="T244">IF($I$2="Каникулы вместе",INDEX(GRID!$B$4:$U$15,MATCH(T$7,GRID!$A$4:$A$15,0),MATCH(1,($U$2=GRID!$B$1:$U$1)*(КАЛЕНДАРЬ!X28=GRID!$B$3:$U$3),0)),
INDEX(GRID!$B$4:$U$15,MATCH(T$7,GRID!$A$4:$A$15,0),MATCH(1,($U$2=GRID!$B$1:$U$1)*(КАЛЕНДАРЬ!X28=GRID!$B$3:$U$3),0))*(1-GRID!$L$41))</f>
        <v>861600</v>
      </c>
    </row>
    <row r="245" spans="1:20" hidden="1">
      <c r="A245" s="108" t="s">
        <v>13</v>
      </c>
      <c r="B245" s="109">
        <v>26</v>
      </c>
      <c r="C245" s="5" cm="1">
        <f t="array" ref="C245">IF($I$2="Каникулы вместе",INDEX(GRID!$B$4:$U$15,MATCH(C$7,GRID!$A$4:$A$15,0),MATCH(1,($U$2=GRID!$B$1:$U$1)*(КАЛЕНДАРЬ!X29=GRID!$B$3:$U$3),0)),
INDEX(GRID!$B$4:$U$15,MATCH(C$7,GRID!$A$4:$A$15,0),MATCH(1,($U$2=GRID!$B$1:$U$1)*(КАЛЕНДАРЬ!X29=GRID!$B$3:$U$3),0))*(1-GRID!$L$45))</f>
        <v>52600</v>
      </c>
      <c r="D245" s="5" cm="1">
        <f t="array" ref="D245">IF($I$2="Каникулы вместе",INDEX(GRID!$B$18:$U$29,MATCH(C$7,GRID!$A$18:$A$29,0),MATCH(1,($U$2=GRID!$B$1:$U$1)*(КАЛЕНДАРЬ!X29=GRID!$B$3:$U$3),0)),
INDEX(GRID!$B$18:$U$29,MATCH(C$7,GRID!$A$18:$A$29,0),MATCH(1,($U$2=GRID!$B$1:$U$1)*(КАЛЕНДАРЬ!X29=GRID!$B$3:$U$3),0))*(1-GRID!$L$45))</f>
        <v>57600</v>
      </c>
      <c r="E245" s="5" cm="1">
        <f t="array" ref="E245">IF($I$2="Каникулы вместе",INDEX(GRID!$B$4:$U$15,MATCH(E$7,GRID!$A$4:$A$15,0),MATCH(1,($U$2=GRID!$B$1:$U$1)*(КАЛЕНДАРЬ!X29=GRID!$B$3:$U$3),0)),
INDEX(GRID!$B$4:$U$15,MATCH(E$7,GRID!$A$4:$A$15,0),MATCH(1,($U$2=GRID!$B$1:$U$1)*(КАЛЕНДАРЬ!X29=GRID!$B$3:$U$3),0))*(1-GRID!$L$45))</f>
        <v>62100</v>
      </c>
      <c r="F245" s="5" cm="1">
        <f t="array" ref="F245">IF($I$2="Каникулы вместе",INDEX(GRID!$B$18:$U$29,MATCH(E$7,GRID!$A$18:$A$29,0),MATCH(1,($U$2=GRID!$B$1:$U$1)*(КАЛЕНДАРЬ!X29=GRID!$B$3:$U$3),0)),
INDEX(GRID!$B$18:$U$29,MATCH(E$7,GRID!$A$18:$A$29,0),MATCH(1,($U$2=GRID!$B$1:$U$1)*(КАЛЕНДАРЬ!X29=GRID!$B$3:$U$3),0))*(1-GRID!$L$45))</f>
        <v>67100</v>
      </c>
      <c r="G245" s="5" cm="1">
        <f t="array" ref="G245">IF($I$2="Каникулы вместе",INDEX(GRID!$B$4:$U$15,MATCH(G$7,GRID!$A$4:$A$15,0),MATCH(1,($U$2=GRID!$B$1:$U$1)*(КАЛЕНДАРЬ!X29=GRID!$B$3:$U$3),0)),
INDEX(GRID!$B$4:$U$15,MATCH(G$7,GRID!$A$4:$A$15,0),MATCH(1,($U$2=GRID!$B$1:$U$1)*(КАЛЕНДАРЬ!X29=GRID!$B$3:$U$3),0))*(1-GRID!$L$45))</f>
        <v>69200</v>
      </c>
      <c r="H245" s="5" cm="1">
        <f t="array" ref="H245">IF($I$2="Каникулы вместе",INDEX(GRID!$B$18:$U$29,MATCH(G$7,GRID!$A$18:$A$29,0),MATCH(1,($U$2=GRID!$B$1:$U$1)*(КАЛЕНДАРЬ!X29=GRID!$B$3:$U$3),0)),
INDEX(GRID!$B$18:$U$29,MATCH(G$7,GRID!$A$18:$A$29,0),MATCH(1,($U$2=GRID!$B$1:$U$1)*(КАЛЕНДАРЬ!X29=GRID!$B$3:$U$3),0))*(1-GRID!$L$45))</f>
        <v>74200</v>
      </c>
      <c r="I245" s="5" cm="1">
        <f t="array" ref="I245">IF($I$2="Каникулы вместе",INDEX(GRID!$B$4:$U$15,MATCH(I$7,GRID!$A$4:$A$15,0),MATCH(1,($U$2=GRID!$B$1:$U$1)*(КАЛЕНДАРЬ!X29=GRID!$B$3:$U$3),0)),
INDEX(GRID!$B$4:$U$15,MATCH(I$7,GRID!$A$4:$A$15,0),MATCH(1,($U$2=GRID!$B$1:$U$1)*(КАЛЕНДАРЬ!X29=GRID!$B$3:$U$3),0))*(1-GRID!$L$45))</f>
        <v>76600</v>
      </c>
      <c r="J245" s="5" cm="1">
        <f t="array" ref="J245">IF($I$2="Каникулы вместе",INDEX(GRID!$B$18:$U$29,MATCH(I$7,GRID!$A$18:$A$29,0),MATCH(1,($U$2=GRID!$B$1:$U$1)*(КАЛЕНДАРЬ!X29=GRID!$B$3:$U$3),0)),
INDEX(GRID!$B$18:$U$29,MATCH(I$7,GRID!$A$18:$A$29,0),MATCH(1,($U$2=GRID!$B$1:$U$1)*(КАЛЕНДАРЬ!X29=GRID!$B$3:$U$3),0))*(1-GRID!$L$45))</f>
        <v>81600</v>
      </c>
      <c r="K245" s="5" cm="1">
        <f t="array" ref="K245">IF($I$2="Каникулы вместе",INDEX(GRID!$B$4:$U$15,MATCH(K$7,GRID!$A$4:$A$15,0),MATCH(1,($U$2=GRID!$B$1:$U$1)*(КАЛЕНДАРЬ!X29=GRID!$B$3:$U$3),0)),
INDEX(GRID!$B$4:$U$15,MATCH(K$7,GRID!$A$4:$A$15,0),MATCH(1,($U$2=GRID!$B$1:$U$1)*(КАЛЕНДАРЬ!X29=GRID!$B$3:$U$3),0))*(1-GRID!$L$45))</f>
        <v>84100</v>
      </c>
      <c r="L245" s="5" cm="1">
        <f t="array" ref="L245">IF($I$2="Каникулы вместе",INDEX(GRID!$B$18:$U$29,MATCH(K$7,GRID!$A$18:$A$29,0),MATCH(1,($U$2=GRID!$B$1:$U$1)*(КАЛЕНДАРЬ!X29=GRID!$B$3:$U$3),0)),
INDEX(GRID!$B$18:$U$29,MATCH(K$7,GRID!$A$18:$A$29,0),MATCH(1,($U$2=GRID!$B$1:$U$1)*(КАЛЕНДАРЬ!X29=GRID!$B$3:$U$3),0))*(1-GRID!$L$45))</f>
        <v>89100</v>
      </c>
      <c r="M245" s="5" cm="1">
        <f t="array" ref="M245">IF($I$2="Каникулы вместе",INDEX(GRID!$B$4:$U$15,MATCH(M$7,GRID!$A$4:$A$15,0),MATCH(1,($U$2=GRID!$B$1:$U$1)*(КАЛЕНДАРЬ!X29=GRID!$B$3:$U$3),0)),
INDEX(GRID!$B$4:$U$15,MATCH(M$7,GRID!$A$4:$A$15,0),MATCH(1,($U$2=GRID!$B$1:$U$1)*(КАЛЕНДАРЬ!X29=GRID!$B$3:$U$3),0))*(1-GRID!$L$45))</f>
        <v>110400</v>
      </c>
      <c r="N245" s="5" cm="1">
        <f t="array" ref="N245">IF($I$2="Каникулы вместе",INDEX(GRID!$B$18:$U$29,MATCH(M$7,GRID!$A$18:$A$29,0),MATCH(1,($U$2=GRID!$B$1:$U$1)*(КАЛЕНДАРЬ!X29=GRID!$B$3:$U$3),0)),
INDEX(GRID!$B$18:$U$29,MATCH(M$7,GRID!$A$18:$A$29,0),MATCH(1,($U$2=GRID!$B$1:$U$1)*(КАЛЕНДАРЬ!X29=GRID!$B$3:$U$3),0))*(1-GRID!$L$45))</f>
        <v>115400</v>
      </c>
      <c r="O245" s="5" cm="1">
        <f t="array" ref="O245">IF($I$2="Каникулы вместе",INDEX(GRID!$B$4:$U$15,MATCH(O$7,GRID!$A$4:$A$15,0),MATCH(1,($U$2=GRID!$B$1:$U$1)*(КАЛЕНДАРЬ!X29=GRID!$B$3:$U$3),0)),
INDEX(GRID!$B$4:$U$15,MATCH(O$7,GRID!$A$4:$A$15,0),MATCH(1,($U$2=GRID!$B$1:$U$1)*(КАЛЕНДАРЬ!X29=GRID!$B$3:$U$3),0))*(1-GRID!$L$45))</f>
        <v>151000</v>
      </c>
      <c r="P245" s="5" cm="1">
        <f t="array" ref="P245">IF($I$2="Каникулы вместе",INDEX(GRID!$B$4:$U$15,MATCH(P$7,GRID!$A$4:$A$15,0),MATCH(1,($U$2=GRID!$B$1:$U$1)*(КАЛЕНДАРЬ!X29=GRID!$B$3:$U$3),0)),
INDEX(GRID!$B$4:$U$15,MATCH(P$7,GRID!$A$4:$A$15,0),MATCH(1,($U$2=GRID!$B$1:$U$1)*(КАЛЕНДАРЬ!X29=GRID!$B$3:$U$3),0))*(1-GRID!$L$45))</f>
        <v>199300</v>
      </c>
      <c r="Q245" s="5" cm="1">
        <f t="array" ref="Q245">IF($I$2="Каникулы вместе",INDEX(GRID!$B$4:$U$15,MATCH(Q$7,GRID!$A$4:$A$15,0),MATCH(1,($U$2=GRID!$B$1:$U$1)*(КАЛЕНДАРЬ!X29=GRID!$B$3:$U$3),0)),
INDEX(GRID!$B$4:$U$15,MATCH(Q$7,GRID!$A$4:$A$15,0),MATCH(1,($U$2=GRID!$B$1:$U$1)*(КАЛЕНДАРЬ!X29=GRID!$B$3:$U$3),0))*(1-GRID!$L$45))</f>
        <v>230600</v>
      </c>
      <c r="R245" s="5" cm="1">
        <f t="array" ref="R245">IF($I$2="Каникулы вместе",INDEX(GRID!$B$18:$U$29,MATCH(R$7,GRID!$A$18:$A$29,0),MATCH(1,($U$2=GRID!$B$1:$U$1)*(КАЛЕНДАРЬ!X29=GRID!$B$3:$U$3),0)),
INDEX(GRID!$B$18:$U$29,MATCH(R$7,GRID!$A$18:$A$29,0),MATCH(1,($U$2=GRID!$B$1:$U$1)*(КАЛЕНДАРЬ!X29=GRID!$B$3:$U$3),0))*(1-GRID!$L$45))</f>
        <v>263600</v>
      </c>
      <c r="S245" s="5">
        <f t="array" ref="S245">IF($I$2="Каникулы вместе",INDEX(GRID!$B$4:$U$15,MATCH(S$7,GRID!$A$4:$A$15,0),MATCH(1,($U$2=GRID!$B$1:$U$1)*(КАЛЕНДАРЬ!X29=GRID!$B$3:$U$3),0)),
INDEX(GRID!$B$4:$U$15,MATCH(S$7,GRID!$A$4:$A$15,0),MATCH(1,($U$2=GRID!$B$1:$U$1)*(КАЛЕНДАРЬ!X29=GRID!$B$3:$U$3),0))*(1-GRID!$L$41))</f>
        <v>698800</v>
      </c>
      <c r="T245" s="5">
        <f t="array" ref="T245">IF($I$2="Каникулы вместе",INDEX(GRID!$B$4:$U$15,MATCH(T$7,GRID!$A$4:$A$15,0),MATCH(1,($U$2=GRID!$B$1:$U$1)*(КАЛЕНДАРЬ!X29=GRID!$B$3:$U$3),0)),
INDEX(GRID!$B$4:$U$15,MATCH(T$7,GRID!$A$4:$A$15,0),MATCH(1,($U$2=GRID!$B$1:$U$1)*(КАЛЕНДАРЬ!X29=GRID!$B$3:$U$3),0))*(1-GRID!$L$41))</f>
        <v>861600</v>
      </c>
    </row>
    <row r="246" spans="1:20" hidden="1">
      <c r="A246" s="108" t="s">
        <v>14</v>
      </c>
      <c r="B246" s="109">
        <v>27</v>
      </c>
      <c r="C246" s="5" cm="1">
        <f t="array" ref="C246">IF($I$2="Каникулы вместе",INDEX(GRID!$B$4:$U$15,MATCH(C$7,GRID!$A$4:$A$15,0),MATCH(1,($U$2=GRID!$B$1:$U$1)*(КАЛЕНДАРЬ!X30=GRID!$B$3:$U$3),0)),
INDEX(GRID!$B$4:$U$15,MATCH(C$7,GRID!$A$4:$A$15,0),MATCH(1,($U$2=GRID!$B$1:$U$1)*(КАЛЕНДАРЬ!X30=GRID!$B$3:$U$3),0))*(1-GRID!$L$45))</f>
        <v>52600</v>
      </c>
      <c r="D246" s="5" cm="1">
        <f t="array" ref="D246">IF($I$2="Каникулы вместе",INDEX(GRID!$B$18:$U$29,MATCH(C$7,GRID!$A$18:$A$29,0),MATCH(1,($U$2=GRID!$B$1:$U$1)*(КАЛЕНДАРЬ!X30=GRID!$B$3:$U$3),0)),
INDEX(GRID!$B$18:$U$29,MATCH(C$7,GRID!$A$18:$A$29,0),MATCH(1,($U$2=GRID!$B$1:$U$1)*(КАЛЕНДАРЬ!X30=GRID!$B$3:$U$3),0))*(1-GRID!$L$45))</f>
        <v>57600</v>
      </c>
      <c r="E246" s="5" cm="1">
        <f t="array" ref="E246">IF($I$2="Каникулы вместе",INDEX(GRID!$B$4:$U$15,MATCH(E$7,GRID!$A$4:$A$15,0),MATCH(1,($U$2=GRID!$B$1:$U$1)*(КАЛЕНДАРЬ!X30=GRID!$B$3:$U$3),0)),
INDEX(GRID!$B$4:$U$15,MATCH(E$7,GRID!$A$4:$A$15,0),MATCH(1,($U$2=GRID!$B$1:$U$1)*(КАЛЕНДАРЬ!X30=GRID!$B$3:$U$3),0))*(1-GRID!$L$45))</f>
        <v>62100</v>
      </c>
      <c r="F246" s="5" cm="1">
        <f t="array" ref="F246">IF($I$2="Каникулы вместе",INDEX(GRID!$B$18:$U$29,MATCH(E$7,GRID!$A$18:$A$29,0),MATCH(1,($U$2=GRID!$B$1:$U$1)*(КАЛЕНДАРЬ!X30=GRID!$B$3:$U$3),0)),
INDEX(GRID!$B$18:$U$29,MATCH(E$7,GRID!$A$18:$A$29,0),MATCH(1,($U$2=GRID!$B$1:$U$1)*(КАЛЕНДАРЬ!X30=GRID!$B$3:$U$3),0))*(1-GRID!$L$45))</f>
        <v>67100</v>
      </c>
      <c r="G246" s="5" cm="1">
        <f t="array" ref="G246">IF($I$2="Каникулы вместе",INDEX(GRID!$B$4:$U$15,MATCH(G$7,GRID!$A$4:$A$15,0),MATCH(1,($U$2=GRID!$B$1:$U$1)*(КАЛЕНДАРЬ!X30=GRID!$B$3:$U$3),0)),
INDEX(GRID!$B$4:$U$15,MATCH(G$7,GRID!$A$4:$A$15,0),MATCH(1,($U$2=GRID!$B$1:$U$1)*(КАЛЕНДАРЬ!X30=GRID!$B$3:$U$3),0))*(1-GRID!$L$45))</f>
        <v>69200</v>
      </c>
      <c r="H246" s="5" cm="1">
        <f t="array" ref="H246">IF($I$2="Каникулы вместе",INDEX(GRID!$B$18:$U$29,MATCH(G$7,GRID!$A$18:$A$29,0),MATCH(1,($U$2=GRID!$B$1:$U$1)*(КАЛЕНДАРЬ!X30=GRID!$B$3:$U$3),0)),
INDEX(GRID!$B$18:$U$29,MATCH(G$7,GRID!$A$18:$A$29,0),MATCH(1,($U$2=GRID!$B$1:$U$1)*(КАЛЕНДАРЬ!X30=GRID!$B$3:$U$3),0))*(1-GRID!$L$45))</f>
        <v>74200</v>
      </c>
      <c r="I246" s="5" cm="1">
        <f t="array" ref="I246">IF($I$2="Каникулы вместе",INDEX(GRID!$B$4:$U$15,MATCH(I$7,GRID!$A$4:$A$15,0),MATCH(1,($U$2=GRID!$B$1:$U$1)*(КАЛЕНДАРЬ!X30=GRID!$B$3:$U$3),0)),
INDEX(GRID!$B$4:$U$15,MATCH(I$7,GRID!$A$4:$A$15,0),MATCH(1,($U$2=GRID!$B$1:$U$1)*(КАЛЕНДАРЬ!X30=GRID!$B$3:$U$3),0))*(1-GRID!$L$45))</f>
        <v>76600</v>
      </c>
      <c r="J246" s="5" cm="1">
        <f t="array" ref="J246">IF($I$2="Каникулы вместе",INDEX(GRID!$B$18:$U$29,MATCH(I$7,GRID!$A$18:$A$29,0),MATCH(1,($U$2=GRID!$B$1:$U$1)*(КАЛЕНДАРЬ!X30=GRID!$B$3:$U$3),0)),
INDEX(GRID!$B$18:$U$29,MATCH(I$7,GRID!$A$18:$A$29,0),MATCH(1,($U$2=GRID!$B$1:$U$1)*(КАЛЕНДАРЬ!X30=GRID!$B$3:$U$3),0))*(1-GRID!$L$45))</f>
        <v>81600</v>
      </c>
      <c r="K246" s="5" cm="1">
        <f t="array" ref="K246">IF($I$2="Каникулы вместе",INDEX(GRID!$B$4:$U$15,MATCH(K$7,GRID!$A$4:$A$15,0),MATCH(1,($U$2=GRID!$B$1:$U$1)*(КАЛЕНДАРЬ!X30=GRID!$B$3:$U$3),0)),
INDEX(GRID!$B$4:$U$15,MATCH(K$7,GRID!$A$4:$A$15,0),MATCH(1,($U$2=GRID!$B$1:$U$1)*(КАЛЕНДАРЬ!X30=GRID!$B$3:$U$3),0))*(1-GRID!$L$45))</f>
        <v>84100</v>
      </c>
      <c r="L246" s="5" cm="1">
        <f t="array" ref="L246">IF($I$2="Каникулы вместе",INDEX(GRID!$B$18:$U$29,MATCH(K$7,GRID!$A$18:$A$29,0),MATCH(1,($U$2=GRID!$B$1:$U$1)*(КАЛЕНДАРЬ!X30=GRID!$B$3:$U$3),0)),
INDEX(GRID!$B$18:$U$29,MATCH(K$7,GRID!$A$18:$A$29,0),MATCH(1,($U$2=GRID!$B$1:$U$1)*(КАЛЕНДАРЬ!X30=GRID!$B$3:$U$3),0))*(1-GRID!$L$45))</f>
        <v>89100</v>
      </c>
      <c r="M246" s="5" cm="1">
        <f t="array" ref="M246">IF($I$2="Каникулы вместе",INDEX(GRID!$B$4:$U$15,MATCH(M$7,GRID!$A$4:$A$15,0),MATCH(1,($U$2=GRID!$B$1:$U$1)*(КАЛЕНДАРЬ!X30=GRID!$B$3:$U$3),0)),
INDEX(GRID!$B$4:$U$15,MATCH(M$7,GRID!$A$4:$A$15,0),MATCH(1,($U$2=GRID!$B$1:$U$1)*(КАЛЕНДАРЬ!X30=GRID!$B$3:$U$3),0))*(1-GRID!$L$45))</f>
        <v>110400</v>
      </c>
      <c r="N246" s="5" cm="1">
        <f t="array" ref="N246">IF($I$2="Каникулы вместе",INDEX(GRID!$B$18:$U$29,MATCH(M$7,GRID!$A$18:$A$29,0),MATCH(1,($U$2=GRID!$B$1:$U$1)*(КАЛЕНДАРЬ!X30=GRID!$B$3:$U$3),0)),
INDEX(GRID!$B$18:$U$29,MATCH(M$7,GRID!$A$18:$A$29,0),MATCH(1,($U$2=GRID!$B$1:$U$1)*(КАЛЕНДАРЬ!X30=GRID!$B$3:$U$3),0))*(1-GRID!$L$45))</f>
        <v>115400</v>
      </c>
      <c r="O246" s="5" cm="1">
        <f t="array" ref="O246">IF($I$2="Каникулы вместе",INDEX(GRID!$B$4:$U$15,MATCH(O$7,GRID!$A$4:$A$15,0),MATCH(1,($U$2=GRID!$B$1:$U$1)*(КАЛЕНДАРЬ!X30=GRID!$B$3:$U$3),0)),
INDEX(GRID!$B$4:$U$15,MATCH(O$7,GRID!$A$4:$A$15,0),MATCH(1,($U$2=GRID!$B$1:$U$1)*(КАЛЕНДАРЬ!X30=GRID!$B$3:$U$3),0))*(1-GRID!$L$45))</f>
        <v>151000</v>
      </c>
      <c r="P246" s="5" cm="1">
        <f t="array" ref="P246">IF($I$2="Каникулы вместе",INDEX(GRID!$B$4:$U$15,MATCH(P$7,GRID!$A$4:$A$15,0),MATCH(1,($U$2=GRID!$B$1:$U$1)*(КАЛЕНДАРЬ!X30=GRID!$B$3:$U$3),0)),
INDEX(GRID!$B$4:$U$15,MATCH(P$7,GRID!$A$4:$A$15,0),MATCH(1,($U$2=GRID!$B$1:$U$1)*(КАЛЕНДАРЬ!X30=GRID!$B$3:$U$3),0))*(1-GRID!$L$45))</f>
        <v>199300</v>
      </c>
      <c r="Q246" s="5" cm="1">
        <f t="array" ref="Q246">IF($I$2="Каникулы вместе",INDEX(GRID!$B$4:$U$15,MATCH(Q$7,GRID!$A$4:$A$15,0),MATCH(1,($U$2=GRID!$B$1:$U$1)*(КАЛЕНДАРЬ!X30=GRID!$B$3:$U$3),0)),
INDEX(GRID!$B$4:$U$15,MATCH(Q$7,GRID!$A$4:$A$15,0),MATCH(1,($U$2=GRID!$B$1:$U$1)*(КАЛЕНДАРЬ!X30=GRID!$B$3:$U$3),0))*(1-GRID!$L$45))</f>
        <v>230600</v>
      </c>
      <c r="R246" s="5" cm="1">
        <f t="array" ref="R246">IF($I$2="Каникулы вместе",INDEX(GRID!$B$18:$U$29,MATCH(R$7,GRID!$A$18:$A$29,0),MATCH(1,($U$2=GRID!$B$1:$U$1)*(КАЛЕНДАРЬ!X30=GRID!$B$3:$U$3),0)),
INDEX(GRID!$B$18:$U$29,MATCH(R$7,GRID!$A$18:$A$29,0),MATCH(1,($U$2=GRID!$B$1:$U$1)*(КАЛЕНДАРЬ!X30=GRID!$B$3:$U$3),0))*(1-GRID!$L$45))</f>
        <v>263600</v>
      </c>
      <c r="S246" s="5">
        <f t="array" ref="S246">IF($I$2="Каникулы вместе",INDEX(GRID!$B$4:$U$15,MATCH(S$7,GRID!$A$4:$A$15,0),MATCH(1,($U$2=GRID!$B$1:$U$1)*(КАЛЕНДАРЬ!X30=GRID!$B$3:$U$3),0)),
INDEX(GRID!$B$4:$U$15,MATCH(S$7,GRID!$A$4:$A$15,0),MATCH(1,($U$2=GRID!$B$1:$U$1)*(КАЛЕНДАРЬ!X30=GRID!$B$3:$U$3),0))*(1-GRID!$L$41))</f>
        <v>698800</v>
      </c>
      <c r="T246" s="5">
        <f t="array" ref="T246">IF($I$2="Каникулы вместе",INDEX(GRID!$B$4:$U$15,MATCH(T$7,GRID!$A$4:$A$15,0),MATCH(1,($U$2=GRID!$B$1:$U$1)*(КАЛЕНДАРЬ!X30=GRID!$B$3:$U$3),0)),
INDEX(GRID!$B$4:$U$15,MATCH(T$7,GRID!$A$4:$A$15,0),MATCH(1,($U$2=GRID!$B$1:$U$1)*(КАЛЕНДАРЬ!X30=GRID!$B$3:$U$3),0))*(1-GRID!$L$41))</f>
        <v>861600</v>
      </c>
    </row>
    <row r="247" spans="1:20" hidden="1">
      <c r="A247" s="108" t="s">
        <v>15</v>
      </c>
      <c r="B247" s="109">
        <v>28</v>
      </c>
      <c r="C247" s="5" cm="1">
        <f t="array" ref="C247">IF($I$2="Каникулы вместе",INDEX(GRID!$B$4:$U$15,MATCH(C$7,GRID!$A$4:$A$15,0),MATCH(1,($U$2=GRID!$B$1:$U$1)*(КАЛЕНДАРЬ!X31=GRID!$B$3:$U$3),0)),
INDEX(GRID!$B$4:$U$15,MATCH(C$7,GRID!$A$4:$A$15,0),MATCH(1,($U$2=GRID!$B$1:$U$1)*(КАЛЕНДАРЬ!X31=GRID!$B$3:$U$3),0))*(1-GRID!$L$45))</f>
        <v>52600</v>
      </c>
      <c r="D247" s="5" cm="1">
        <f t="array" ref="D247">IF($I$2="Каникулы вместе",INDEX(GRID!$B$18:$U$29,MATCH(C$7,GRID!$A$18:$A$29,0),MATCH(1,($U$2=GRID!$B$1:$U$1)*(КАЛЕНДАРЬ!X31=GRID!$B$3:$U$3),0)),
INDEX(GRID!$B$18:$U$29,MATCH(C$7,GRID!$A$18:$A$29,0),MATCH(1,($U$2=GRID!$B$1:$U$1)*(КАЛЕНДАРЬ!X31=GRID!$B$3:$U$3),0))*(1-GRID!$L$45))</f>
        <v>57600</v>
      </c>
      <c r="E247" s="5" cm="1">
        <f t="array" ref="E247">IF($I$2="Каникулы вместе",INDEX(GRID!$B$4:$U$15,MATCH(E$7,GRID!$A$4:$A$15,0),MATCH(1,($U$2=GRID!$B$1:$U$1)*(КАЛЕНДАРЬ!X31=GRID!$B$3:$U$3),0)),
INDEX(GRID!$B$4:$U$15,MATCH(E$7,GRID!$A$4:$A$15,0),MATCH(1,($U$2=GRID!$B$1:$U$1)*(КАЛЕНДАРЬ!X31=GRID!$B$3:$U$3),0))*(1-GRID!$L$45))</f>
        <v>62100</v>
      </c>
      <c r="F247" s="5" cm="1">
        <f t="array" ref="F247">IF($I$2="Каникулы вместе",INDEX(GRID!$B$18:$U$29,MATCH(E$7,GRID!$A$18:$A$29,0),MATCH(1,($U$2=GRID!$B$1:$U$1)*(КАЛЕНДАРЬ!X31=GRID!$B$3:$U$3),0)),
INDEX(GRID!$B$18:$U$29,MATCH(E$7,GRID!$A$18:$A$29,0),MATCH(1,($U$2=GRID!$B$1:$U$1)*(КАЛЕНДАРЬ!X31=GRID!$B$3:$U$3),0))*(1-GRID!$L$45))</f>
        <v>67100</v>
      </c>
      <c r="G247" s="5" cm="1">
        <f t="array" ref="G247">IF($I$2="Каникулы вместе",INDEX(GRID!$B$4:$U$15,MATCH(G$7,GRID!$A$4:$A$15,0),MATCH(1,($U$2=GRID!$B$1:$U$1)*(КАЛЕНДАРЬ!X31=GRID!$B$3:$U$3),0)),
INDEX(GRID!$B$4:$U$15,MATCH(G$7,GRID!$A$4:$A$15,0),MATCH(1,($U$2=GRID!$B$1:$U$1)*(КАЛЕНДАРЬ!X31=GRID!$B$3:$U$3),0))*(1-GRID!$L$45))</f>
        <v>69200</v>
      </c>
      <c r="H247" s="5" cm="1">
        <f t="array" ref="H247">IF($I$2="Каникулы вместе",INDEX(GRID!$B$18:$U$29,MATCH(G$7,GRID!$A$18:$A$29,0),MATCH(1,($U$2=GRID!$B$1:$U$1)*(КАЛЕНДАРЬ!X31=GRID!$B$3:$U$3),0)),
INDEX(GRID!$B$18:$U$29,MATCH(G$7,GRID!$A$18:$A$29,0),MATCH(1,($U$2=GRID!$B$1:$U$1)*(КАЛЕНДАРЬ!X31=GRID!$B$3:$U$3),0))*(1-GRID!$L$45))</f>
        <v>74200</v>
      </c>
      <c r="I247" s="5" cm="1">
        <f t="array" ref="I247">IF($I$2="Каникулы вместе",INDEX(GRID!$B$4:$U$15,MATCH(I$7,GRID!$A$4:$A$15,0),MATCH(1,($U$2=GRID!$B$1:$U$1)*(КАЛЕНДАРЬ!X31=GRID!$B$3:$U$3),0)),
INDEX(GRID!$B$4:$U$15,MATCH(I$7,GRID!$A$4:$A$15,0),MATCH(1,($U$2=GRID!$B$1:$U$1)*(КАЛЕНДАРЬ!X31=GRID!$B$3:$U$3),0))*(1-GRID!$L$45))</f>
        <v>76600</v>
      </c>
      <c r="J247" s="5" cm="1">
        <f t="array" ref="J247">IF($I$2="Каникулы вместе",INDEX(GRID!$B$18:$U$29,MATCH(I$7,GRID!$A$18:$A$29,0),MATCH(1,($U$2=GRID!$B$1:$U$1)*(КАЛЕНДАРЬ!X31=GRID!$B$3:$U$3),0)),
INDEX(GRID!$B$18:$U$29,MATCH(I$7,GRID!$A$18:$A$29,0),MATCH(1,($U$2=GRID!$B$1:$U$1)*(КАЛЕНДАРЬ!X31=GRID!$B$3:$U$3),0))*(1-GRID!$L$45))</f>
        <v>81600</v>
      </c>
      <c r="K247" s="5" cm="1">
        <f t="array" ref="K247">IF($I$2="Каникулы вместе",INDEX(GRID!$B$4:$U$15,MATCH(K$7,GRID!$A$4:$A$15,0),MATCH(1,($U$2=GRID!$B$1:$U$1)*(КАЛЕНДАРЬ!X31=GRID!$B$3:$U$3),0)),
INDEX(GRID!$B$4:$U$15,MATCH(K$7,GRID!$A$4:$A$15,0),MATCH(1,($U$2=GRID!$B$1:$U$1)*(КАЛЕНДАРЬ!X31=GRID!$B$3:$U$3),0))*(1-GRID!$L$45))</f>
        <v>84100</v>
      </c>
      <c r="L247" s="5" cm="1">
        <f t="array" ref="L247">IF($I$2="Каникулы вместе",INDEX(GRID!$B$18:$U$29,MATCH(K$7,GRID!$A$18:$A$29,0),MATCH(1,($U$2=GRID!$B$1:$U$1)*(КАЛЕНДАРЬ!X31=GRID!$B$3:$U$3),0)),
INDEX(GRID!$B$18:$U$29,MATCH(K$7,GRID!$A$18:$A$29,0),MATCH(1,($U$2=GRID!$B$1:$U$1)*(КАЛЕНДАРЬ!X31=GRID!$B$3:$U$3),0))*(1-GRID!$L$45))</f>
        <v>89100</v>
      </c>
      <c r="M247" s="5" cm="1">
        <f t="array" ref="M247">IF($I$2="Каникулы вместе",INDEX(GRID!$B$4:$U$15,MATCH(M$7,GRID!$A$4:$A$15,0),MATCH(1,($U$2=GRID!$B$1:$U$1)*(КАЛЕНДАРЬ!X31=GRID!$B$3:$U$3),0)),
INDEX(GRID!$B$4:$U$15,MATCH(M$7,GRID!$A$4:$A$15,0),MATCH(1,($U$2=GRID!$B$1:$U$1)*(КАЛЕНДАРЬ!X31=GRID!$B$3:$U$3),0))*(1-GRID!$L$45))</f>
        <v>110400</v>
      </c>
      <c r="N247" s="5" cm="1">
        <f t="array" ref="N247">IF($I$2="Каникулы вместе",INDEX(GRID!$B$18:$U$29,MATCH(M$7,GRID!$A$18:$A$29,0),MATCH(1,($U$2=GRID!$B$1:$U$1)*(КАЛЕНДАРЬ!X31=GRID!$B$3:$U$3),0)),
INDEX(GRID!$B$18:$U$29,MATCH(M$7,GRID!$A$18:$A$29,0),MATCH(1,($U$2=GRID!$B$1:$U$1)*(КАЛЕНДАРЬ!X31=GRID!$B$3:$U$3),0))*(1-GRID!$L$45))</f>
        <v>115400</v>
      </c>
      <c r="O247" s="5" cm="1">
        <f t="array" ref="O247">IF($I$2="Каникулы вместе",INDEX(GRID!$B$4:$U$15,MATCH(O$7,GRID!$A$4:$A$15,0),MATCH(1,($U$2=GRID!$B$1:$U$1)*(КАЛЕНДАРЬ!X31=GRID!$B$3:$U$3),0)),
INDEX(GRID!$B$4:$U$15,MATCH(O$7,GRID!$A$4:$A$15,0),MATCH(1,($U$2=GRID!$B$1:$U$1)*(КАЛЕНДАРЬ!X31=GRID!$B$3:$U$3),0))*(1-GRID!$L$45))</f>
        <v>151000</v>
      </c>
      <c r="P247" s="5" cm="1">
        <f t="array" ref="P247">IF($I$2="Каникулы вместе",INDEX(GRID!$B$4:$U$15,MATCH(P$7,GRID!$A$4:$A$15,0),MATCH(1,($U$2=GRID!$B$1:$U$1)*(КАЛЕНДАРЬ!X31=GRID!$B$3:$U$3),0)),
INDEX(GRID!$B$4:$U$15,MATCH(P$7,GRID!$A$4:$A$15,0),MATCH(1,($U$2=GRID!$B$1:$U$1)*(КАЛЕНДАРЬ!X31=GRID!$B$3:$U$3),0))*(1-GRID!$L$45))</f>
        <v>199300</v>
      </c>
      <c r="Q247" s="5" cm="1">
        <f t="array" ref="Q247">IF($I$2="Каникулы вместе",INDEX(GRID!$B$4:$U$15,MATCH(Q$7,GRID!$A$4:$A$15,0),MATCH(1,($U$2=GRID!$B$1:$U$1)*(КАЛЕНДАРЬ!X31=GRID!$B$3:$U$3),0)),
INDEX(GRID!$B$4:$U$15,MATCH(Q$7,GRID!$A$4:$A$15,0),MATCH(1,($U$2=GRID!$B$1:$U$1)*(КАЛЕНДАРЬ!X31=GRID!$B$3:$U$3),0))*(1-GRID!$L$45))</f>
        <v>230600</v>
      </c>
      <c r="R247" s="5" cm="1">
        <f t="array" ref="R247">IF($I$2="Каникулы вместе",INDEX(GRID!$B$18:$U$29,MATCH(R$7,GRID!$A$18:$A$29,0),MATCH(1,($U$2=GRID!$B$1:$U$1)*(КАЛЕНДАРЬ!X31=GRID!$B$3:$U$3),0)),
INDEX(GRID!$B$18:$U$29,MATCH(R$7,GRID!$A$18:$A$29,0),MATCH(1,($U$2=GRID!$B$1:$U$1)*(КАЛЕНДАРЬ!X31=GRID!$B$3:$U$3),0))*(1-GRID!$L$45))</f>
        <v>263600</v>
      </c>
      <c r="S247" s="5">
        <f t="array" ref="S247">IF($I$2="Каникулы вместе",INDEX(GRID!$B$4:$U$15,MATCH(S$7,GRID!$A$4:$A$15,0),MATCH(1,($U$2=GRID!$B$1:$U$1)*(КАЛЕНДАРЬ!X31=GRID!$B$3:$U$3),0)),
INDEX(GRID!$B$4:$U$15,MATCH(S$7,GRID!$A$4:$A$15,0),MATCH(1,($U$2=GRID!$B$1:$U$1)*(КАЛЕНДАРЬ!X31=GRID!$B$3:$U$3),0))*(1-GRID!$L$41))</f>
        <v>698800</v>
      </c>
      <c r="T247" s="5">
        <f t="array" ref="T247">IF($I$2="Каникулы вместе",INDEX(GRID!$B$4:$U$15,MATCH(T$7,GRID!$A$4:$A$15,0),MATCH(1,($U$2=GRID!$B$1:$U$1)*(КАЛЕНДАРЬ!X31=GRID!$B$3:$U$3),0)),
INDEX(GRID!$B$4:$U$15,MATCH(T$7,GRID!$A$4:$A$15,0),MATCH(1,($U$2=GRID!$B$1:$U$1)*(КАЛЕНДАРЬ!X31=GRID!$B$3:$U$3),0))*(1-GRID!$L$41))</f>
        <v>861600</v>
      </c>
    </row>
    <row r="248" spans="1:20" hidden="1">
      <c r="A248" s="108" t="s">
        <v>16</v>
      </c>
      <c r="B248" s="109">
        <v>29</v>
      </c>
      <c r="C248" s="5" cm="1">
        <f t="array" ref="C248">IF($I$2="Каникулы вместе",INDEX(GRID!$B$4:$U$15,MATCH(C$7,GRID!$A$4:$A$15,0),MATCH(1,($U$2=GRID!$B$1:$U$1)*(КАЛЕНДАРЬ!X32=GRID!$B$3:$U$3),0)),
INDEX(GRID!$B$4:$U$15,MATCH(C$7,GRID!$A$4:$A$15,0),MATCH(1,($U$2=GRID!$B$1:$U$1)*(КАЛЕНДАРЬ!X32=GRID!$B$3:$U$3),0))*(1-GRID!$L$45))</f>
        <v>52600</v>
      </c>
      <c r="D248" s="5" cm="1">
        <f t="array" ref="D248">IF($I$2="Каникулы вместе",INDEX(GRID!$B$18:$U$29,MATCH(C$7,GRID!$A$18:$A$29,0),MATCH(1,($U$2=GRID!$B$1:$U$1)*(КАЛЕНДАРЬ!X32=GRID!$B$3:$U$3),0)),
INDEX(GRID!$B$18:$U$29,MATCH(C$7,GRID!$A$18:$A$29,0),MATCH(1,($U$2=GRID!$B$1:$U$1)*(КАЛЕНДАРЬ!X32=GRID!$B$3:$U$3),0))*(1-GRID!$L$45))</f>
        <v>57600</v>
      </c>
      <c r="E248" s="5" cm="1">
        <f t="array" ref="E248">IF($I$2="Каникулы вместе",INDEX(GRID!$B$4:$U$15,MATCH(E$7,GRID!$A$4:$A$15,0),MATCH(1,($U$2=GRID!$B$1:$U$1)*(КАЛЕНДАРЬ!X32=GRID!$B$3:$U$3),0)),
INDEX(GRID!$B$4:$U$15,MATCH(E$7,GRID!$A$4:$A$15,0),MATCH(1,($U$2=GRID!$B$1:$U$1)*(КАЛЕНДАРЬ!X32=GRID!$B$3:$U$3),0))*(1-GRID!$L$45))</f>
        <v>62100</v>
      </c>
      <c r="F248" s="5" cm="1">
        <f t="array" ref="F248">IF($I$2="Каникулы вместе",INDEX(GRID!$B$18:$U$29,MATCH(E$7,GRID!$A$18:$A$29,0),MATCH(1,($U$2=GRID!$B$1:$U$1)*(КАЛЕНДАРЬ!X32=GRID!$B$3:$U$3),0)),
INDEX(GRID!$B$18:$U$29,MATCH(E$7,GRID!$A$18:$A$29,0),MATCH(1,($U$2=GRID!$B$1:$U$1)*(КАЛЕНДАРЬ!X32=GRID!$B$3:$U$3),0))*(1-GRID!$L$45))</f>
        <v>67100</v>
      </c>
      <c r="G248" s="5" cm="1">
        <f t="array" ref="G248">IF($I$2="Каникулы вместе",INDEX(GRID!$B$4:$U$15,MATCH(G$7,GRID!$A$4:$A$15,0),MATCH(1,($U$2=GRID!$B$1:$U$1)*(КАЛЕНДАРЬ!X32=GRID!$B$3:$U$3),0)),
INDEX(GRID!$B$4:$U$15,MATCH(G$7,GRID!$A$4:$A$15,0),MATCH(1,($U$2=GRID!$B$1:$U$1)*(КАЛЕНДАРЬ!X32=GRID!$B$3:$U$3),0))*(1-GRID!$L$45))</f>
        <v>69200</v>
      </c>
      <c r="H248" s="5" cm="1">
        <f t="array" ref="H248">IF($I$2="Каникулы вместе",INDEX(GRID!$B$18:$U$29,MATCH(G$7,GRID!$A$18:$A$29,0),MATCH(1,($U$2=GRID!$B$1:$U$1)*(КАЛЕНДАРЬ!X32=GRID!$B$3:$U$3),0)),
INDEX(GRID!$B$18:$U$29,MATCH(G$7,GRID!$A$18:$A$29,0),MATCH(1,($U$2=GRID!$B$1:$U$1)*(КАЛЕНДАРЬ!X32=GRID!$B$3:$U$3),0))*(1-GRID!$L$45))</f>
        <v>74200</v>
      </c>
      <c r="I248" s="5" cm="1">
        <f t="array" ref="I248">IF($I$2="Каникулы вместе",INDEX(GRID!$B$4:$U$15,MATCH(I$7,GRID!$A$4:$A$15,0),MATCH(1,($U$2=GRID!$B$1:$U$1)*(КАЛЕНДАРЬ!X32=GRID!$B$3:$U$3),0)),
INDEX(GRID!$B$4:$U$15,MATCH(I$7,GRID!$A$4:$A$15,0),MATCH(1,($U$2=GRID!$B$1:$U$1)*(КАЛЕНДАРЬ!X32=GRID!$B$3:$U$3),0))*(1-GRID!$L$45))</f>
        <v>76600</v>
      </c>
      <c r="J248" s="5" cm="1">
        <f t="array" ref="J248">IF($I$2="Каникулы вместе",INDEX(GRID!$B$18:$U$29,MATCH(I$7,GRID!$A$18:$A$29,0),MATCH(1,($U$2=GRID!$B$1:$U$1)*(КАЛЕНДАРЬ!X32=GRID!$B$3:$U$3),0)),
INDEX(GRID!$B$18:$U$29,MATCH(I$7,GRID!$A$18:$A$29,0),MATCH(1,($U$2=GRID!$B$1:$U$1)*(КАЛЕНДАРЬ!X32=GRID!$B$3:$U$3),0))*(1-GRID!$L$45))</f>
        <v>81600</v>
      </c>
      <c r="K248" s="5" cm="1">
        <f t="array" ref="K248">IF($I$2="Каникулы вместе",INDEX(GRID!$B$4:$U$15,MATCH(K$7,GRID!$A$4:$A$15,0),MATCH(1,($U$2=GRID!$B$1:$U$1)*(КАЛЕНДАРЬ!X32=GRID!$B$3:$U$3),0)),
INDEX(GRID!$B$4:$U$15,MATCH(K$7,GRID!$A$4:$A$15,0),MATCH(1,($U$2=GRID!$B$1:$U$1)*(КАЛЕНДАРЬ!X32=GRID!$B$3:$U$3),0))*(1-GRID!$L$45))</f>
        <v>84100</v>
      </c>
      <c r="L248" s="5" cm="1">
        <f t="array" ref="L248">IF($I$2="Каникулы вместе",INDEX(GRID!$B$18:$U$29,MATCH(K$7,GRID!$A$18:$A$29,0),MATCH(1,($U$2=GRID!$B$1:$U$1)*(КАЛЕНДАРЬ!X32=GRID!$B$3:$U$3),0)),
INDEX(GRID!$B$18:$U$29,MATCH(K$7,GRID!$A$18:$A$29,0),MATCH(1,($U$2=GRID!$B$1:$U$1)*(КАЛЕНДАРЬ!X32=GRID!$B$3:$U$3),0))*(1-GRID!$L$45))</f>
        <v>89100</v>
      </c>
      <c r="M248" s="5" cm="1">
        <f t="array" ref="M248">IF($I$2="Каникулы вместе",INDEX(GRID!$B$4:$U$15,MATCH(M$7,GRID!$A$4:$A$15,0),MATCH(1,($U$2=GRID!$B$1:$U$1)*(КАЛЕНДАРЬ!X32=GRID!$B$3:$U$3),0)),
INDEX(GRID!$B$4:$U$15,MATCH(M$7,GRID!$A$4:$A$15,0),MATCH(1,($U$2=GRID!$B$1:$U$1)*(КАЛЕНДАРЬ!X32=GRID!$B$3:$U$3),0))*(1-GRID!$L$45))</f>
        <v>110400</v>
      </c>
      <c r="N248" s="5" cm="1">
        <f t="array" ref="N248">IF($I$2="Каникулы вместе",INDEX(GRID!$B$18:$U$29,MATCH(M$7,GRID!$A$18:$A$29,0),MATCH(1,($U$2=GRID!$B$1:$U$1)*(КАЛЕНДАРЬ!X32=GRID!$B$3:$U$3),0)),
INDEX(GRID!$B$18:$U$29,MATCH(M$7,GRID!$A$18:$A$29,0),MATCH(1,($U$2=GRID!$B$1:$U$1)*(КАЛЕНДАРЬ!X32=GRID!$B$3:$U$3),0))*(1-GRID!$L$45))</f>
        <v>115400</v>
      </c>
      <c r="O248" s="5" cm="1">
        <f t="array" ref="O248">IF($I$2="Каникулы вместе",INDEX(GRID!$B$4:$U$15,MATCH(O$7,GRID!$A$4:$A$15,0),MATCH(1,($U$2=GRID!$B$1:$U$1)*(КАЛЕНДАРЬ!X32=GRID!$B$3:$U$3),0)),
INDEX(GRID!$B$4:$U$15,MATCH(O$7,GRID!$A$4:$A$15,0),MATCH(1,($U$2=GRID!$B$1:$U$1)*(КАЛЕНДАРЬ!X32=GRID!$B$3:$U$3),0))*(1-GRID!$L$45))</f>
        <v>151000</v>
      </c>
      <c r="P248" s="5" cm="1">
        <f t="array" ref="P248">IF($I$2="Каникулы вместе",INDEX(GRID!$B$4:$U$15,MATCH(P$7,GRID!$A$4:$A$15,0),MATCH(1,($U$2=GRID!$B$1:$U$1)*(КАЛЕНДАРЬ!X32=GRID!$B$3:$U$3),0)),
INDEX(GRID!$B$4:$U$15,MATCH(P$7,GRID!$A$4:$A$15,0),MATCH(1,($U$2=GRID!$B$1:$U$1)*(КАЛЕНДАРЬ!X32=GRID!$B$3:$U$3),0))*(1-GRID!$L$45))</f>
        <v>199300</v>
      </c>
      <c r="Q248" s="5" cm="1">
        <f t="array" ref="Q248">IF($I$2="Каникулы вместе",INDEX(GRID!$B$4:$U$15,MATCH(Q$7,GRID!$A$4:$A$15,0),MATCH(1,($U$2=GRID!$B$1:$U$1)*(КАЛЕНДАРЬ!X32=GRID!$B$3:$U$3),0)),
INDEX(GRID!$B$4:$U$15,MATCH(Q$7,GRID!$A$4:$A$15,0),MATCH(1,($U$2=GRID!$B$1:$U$1)*(КАЛЕНДАРЬ!X32=GRID!$B$3:$U$3),0))*(1-GRID!$L$45))</f>
        <v>230600</v>
      </c>
      <c r="R248" s="5" cm="1">
        <f t="array" ref="R248">IF($I$2="Каникулы вместе",INDEX(GRID!$B$18:$U$29,MATCH(R$7,GRID!$A$18:$A$29,0),MATCH(1,($U$2=GRID!$B$1:$U$1)*(КАЛЕНДАРЬ!X32=GRID!$B$3:$U$3),0)),
INDEX(GRID!$B$18:$U$29,MATCH(R$7,GRID!$A$18:$A$29,0),MATCH(1,($U$2=GRID!$B$1:$U$1)*(КАЛЕНДАРЬ!X32=GRID!$B$3:$U$3),0))*(1-GRID!$L$45))</f>
        <v>263600</v>
      </c>
      <c r="S248" s="5">
        <f t="array" ref="S248">IF($I$2="Каникулы вместе",INDEX(GRID!$B$4:$U$15,MATCH(S$7,GRID!$A$4:$A$15,0),MATCH(1,($U$2=GRID!$B$1:$U$1)*(КАЛЕНДАРЬ!X32=GRID!$B$3:$U$3),0)),
INDEX(GRID!$B$4:$U$15,MATCH(S$7,GRID!$A$4:$A$15,0),MATCH(1,($U$2=GRID!$B$1:$U$1)*(КАЛЕНДАРЬ!X32=GRID!$B$3:$U$3),0))*(1-GRID!$L$41))</f>
        <v>698800</v>
      </c>
      <c r="T248" s="5">
        <f t="array" ref="T248">IF($I$2="Каникулы вместе",INDEX(GRID!$B$4:$U$15,MATCH(T$7,GRID!$A$4:$A$15,0),MATCH(1,($U$2=GRID!$B$1:$U$1)*(КАЛЕНДАРЬ!X32=GRID!$B$3:$U$3),0)),
INDEX(GRID!$B$4:$U$15,MATCH(T$7,GRID!$A$4:$A$15,0),MATCH(1,($U$2=GRID!$B$1:$U$1)*(КАЛЕНДАРЬ!X32=GRID!$B$3:$U$3),0))*(1-GRID!$L$41))</f>
        <v>861600</v>
      </c>
    </row>
    <row r="249" spans="1:20" hidden="1">
      <c r="A249" s="108" t="s">
        <v>17</v>
      </c>
      <c r="B249" s="109">
        <v>30</v>
      </c>
      <c r="C249" s="5" cm="1">
        <f t="array" ref="C249">IF($I$2="Каникулы вместе",INDEX(GRID!$B$4:$U$15,MATCH(C$7,GRID!$A$4:$A$15,0),MATCH(1,($U$2=GRID!$B$1:$U$1)*(КАЛЕНДАРЬ!X33=GRID!$B$3:$U$3),0)),
INDEX(GRID!$B$4:$U$15,MATCH(C$7,GRID!$A$4:$A$15,0),MATCH(1,($U$2=GRID!$B$1:$U$1)*(КАЛЕНДАРЬ!X33=GRID!$B$3:$U$3),0))*(1-GRID!$L$45))</f>
        <v>52600</v>
      </c>
      <c r="D249" s="5" cm="1">
        <f t="array" ref="D249">IF($I$2="Каникулы вместе",INDEX(GRID!$B$18:$U$29,MATCH(C$7,GRID!$A$18:$A$29,0),MATCH(1,($U$2=GRID!$B$1:$U$1)*(КАЛЕНДАРЬ!X33=GRID!$B$3:$U$3),0)),
INDEX(GRID!$B$18:$U$29,MATCH(C$7,GRID!$A$18:$A$29,0),MATCH(1,($U$2=GRID!$B$1:$U$1)*(КАЛЕНДАРЬ!X33=GRID!$B$3:$U$3),0))*(1-GRID!$L$45))</f>
        <v>57600</v>
      </c>
      <c r="E249" s="5" cm="1">
        <f t="array" ref="E249">IF($I$2="Каникулы вместе",INDEX(GRID!$B$4:$U$15,MATCH(E$7,GRID!$A$4:$A$15,0),MATCH(1,($U$2=GRID!$B$1:$U$1)*(КАЛЕНДАРЬ!X33=GRID!$B$3:$U$3),0)),
INDEX(GRID!$B$4:$U$15,MATCH(E$7,GRID!$A$4:$A$15,0),MATCH(1,($U$2=GRID!$B$1:$U$1)*(КАЛЕНДАРЬ!X33=GRID!$B$3:$U$3),0))*(1-GRID!$L$45))</f>
        <v>62100</v>
      </c>
      <c r="F249" s="5" cm="1">
        <f t="array" ref="F249">IF($I$2="Каникулы вместе",INDEX(GRID!$B$18:$U$29,MATCH(E$7,GRID!$A$18:$A$29,0),MATCH(1,($U$2=GRID!$B$1:$U$1)*(КАЛЕНДАРЬ!X33=GRID!$B$3:$U$3),0)),
INDEX(GRID!$B$18:$U$29,MATCH(E$7,GRID!$A$18:$A$29,0),MATCH(1,($U$2=GRID!$B$1:$U$1)*(КАЛЕНДАРЬ!X33=GRID!$B$3:$U$3),0))*(1-GRID!$L$45))</f>
        <v>67100</v>
      </c>
      <c r="G249" s="5" cm="1">
        <f t="array" ref="G249">IF($I$2="Каникулы вместе",INDEX(GRID!$B$4:$U$15,MATCH(G$7,GRID!$A$4:$A$15,0),MATCH(1,($U$2=GRID!$B$1:$U$1)*(КАЛЕНДАРЬ!X33=GRID!$B$3:$U$3),0)),
INDEX(GRID!$B$4:$U$15,MATCH(G$7,GRID!$A$4:$A$15,0),MATCH(1,($U$2=GRID!$B$1:$U$1)*(КАЛЕНДАРЬ!X33=GRID!$B$3:$U$3),0))*(1-GRID!$L$45))</f>
        <v>69200</v>
      </c>
      <c r="H249" s="5" cm="1">
        <f t="array" ref="H249">IF($I$2="Каникулы вместе",INDEX(GRID!$B$18:$U$29,MATCH(G$7,GRID!$A$18:$A$29,0),MATCH(1,($U$2=GRID!$B$1:$U$1)*(КАЛЕНДАРЬ!X33=GRID!$B$3:$U$3),0)),
INDEX(GRID!$B$18:$U$29,MATCH(G$7,GRID!$A$18:$A$29,0),MATCH(1,($U$2=GRID!$B$1:$U$1)*(КАЛЕНДАРЬ!X33=GRID!$B$3:$U$3),0))*(1-GRID!$L$45))</f>
        <v>74200</v>
      </c>
      <c r="I249" s="5" cm="1">
        <f t="array" ref="I249">IF($I$2="Каникулы вместе",INDEX(GRID!$B$4:$U$15,MATCH(I$7,GRID!$A$4:$A$15,0),MATCH(1,($U$2=GRID!$B$1:$U$1)*(КАЛЕНДАРЬ!X33=GRID!$B$3:$U$3),0)),
INDEX(GRID!$B$4:$U$15,MATCH(I$7,GRID!$A$4:$A$15,0),MATCH(1,($U$2=GRID!$B$1:$U$1)*(КАЛЕНДАРЬ!X33=GRID!$B$3:$U$3),0))*(1-GRID!$L$45))</f>
        <v>76600</v>
      </c>
      <c r="J249" s="5" cm="1">
        <f t="array" ref="J249">IF($I$2="Каникулы вместе",INDEX(GRID!$B$18:$U$29,MATCH(I$7,GRID!$A$18:$A$29,0),MATCH(1,($U$2=GRID!$B$1:$U$1)*(КАЛЕНДАРЬ!X33=GRID!$B$3:$U$3),0)),
INDEX(GRID!$B$18:$U$29,MATCH(I$7,GRID!$A$18:$A$29,0),MATCH(1,($U$2=GRID!$B$1:$U$1)*(КАЛЕНДАРЬ!X33=GRID!$B$3:$U$3),0))*(1-GRID!$L$45))</f>
        <v>81600</v>
      </c>
      <c r="K249" s="5" cm="1">
        <f t="array" ref="K249">IF($I$2="Каникулы вместе",INDEX(GRID!$B$4:$U$15,MATCH(K$7,GRID!$A$4:$A$15,0),MATCH(1,($U$2=GRID!$B$1:$U$1)*(КАЛЕНДАРЬ!X33=GRID!$B$3:$U$3),0)),
INDEX(GRID!$B$4:$U$15,MATCH(K$7,GRID!$A$4:$A$15,0),MATCH(1,($U$2=GRID!$B$1:$U$1)*(КАЛЕНДАРЬ!X33=GRID!$B$3:$U$3),0))*(1-GRID!$L$45))</f>
        <v>84100</v>
      </c>
      <c r="L249" s="5" cm="1">
        <f t="array" ref="L249">IF($I$2="Каникулы вместе",INDEX(GRID!$B$18:$U$29,MATCH(K$7,GRID!$A$18:$A$29,0),MATCH(1,($U$2=GRID!$B$1:$U$1)*(КАЛЕНДАРЬ!X33=GRID!$B$3:$U$3),0)),
INDEX(GRID!$B$18:$U$29,MATCH(K$7,GRID!$A$18:$A$29,0),MATCH(1,($U$2=GRID!$B$1:$U$1)*(КАЛЕНДАРЬ!X33=GRID!$B$3:$U$3),0))*(1-GRID!$L$45))</f>
        <v>89100</v>
      </c>
      <c r="M249" s="5" cm="1">
        <f t="array" ref="M249">IF($I$2="Каникулы вместе",INDEX(GRID!$B$4:$U$15,MATCH(M$7,GRID!$A$4:$A$15,0),MATCH(1,($U$2=GRID!$B$1:$U$1)*(КАЛЕНДАРЬ!X33=GRID!$B$3:$U$3),0)),
INDEX(GRID!$B$4:$U$15,MATCH(M$7,GRID!$A$4:$A$15,0),MATCH(1,($U$2=GRID!$B$1:$U$1)*(КАЛЕНДАРЬ!X33=GRID!$B$3:$U$3),0))*(1-GRID!$L$45))</f>
        <v>110400</v>
      </c>
      <c r="N249" s="5" cm="1">
        <f t="array" ref="N249">IF($I$2="Каникулы вместе",INDEX(GRID!$B$18:$U$29,MATCH(M$7,GRID!$A$18:$A$29,0),MATCH(1,($U$2=GRID!$B$1:$U$1)*(КАЛЕНДАРЬ!X33=GRID!$B$3:$U$3),0)),
INDEX(GRID!$B$18:$U$29,MATCH(M$7,GRID!$A$18:$A$29,0),MATCH(1,($U$2=GRID!$B$1:$U$1)*(КАЛЕНДАРЬ!X33=GRID!$B$3:$U$3),0))*(1-GRID!$L$45))</f>
        <v>115400</v>
      </c>
      <c r="O249" s="5" cm="1">
        <f t="array" ref="O249">IF($I$2="Каникулы вместе",INDEX(GRID!$B$4:$U$15,MATCH(O$7,GRID!$A$4:$A$15,0),MATCH(1,($U$2=GRID!$B$1:$U$1)*(КАЛЕНДАРЬ!X33=GRID!$B$3:$U$3),0)),
INDEX(GRID!$B$4:$U$15,MATCH(O$7,GRID!$A$4:$A$15,0),MATCH(1,($U$2=GRID!$B$1:$U$1)*(КАЛЕНДАРЬ!X33=GRID!$B$3:$U$3),0))*(1-GRID!$L$45))</f>
        <v>151000</v>
      </c>
      <c r="P249" s="5" cm="1">
        <f t="array" ref="P249">IF($I$2="Каникулы вместе",INDEX(GRID!$B$4:$U$15,MATCH(P$7,GRID!$A$4:$A$15,0),MATCH(1,($U$2=GRID!$B$1:$U$1)*(КАЛЕНДАРЬ!X33=GRID!$B$3:$U$3),0)),
INDEX(GRID!$B$4:$U$15,MATCH(P$7,GRID!$A$4:$A$15,0),MATCH(1,($U$2=GRID!$B$1:$U$1)*(КАЛЕНДАРЬ!X33=GRID!$B$3:$U$3),0))*(1-GRID!$L$45))</f>
        <v>199300</v>
      </c>
      <c r="Q249" s="5" cm="1">
        <f t="array" ref="Q249">IF($I$2="Каникулы вместе",INDEX(GRID!$B$4:$U$15,MATCH(Q$7,GRID!$A$4:$A$15,0),MATCH(1,($U$2=GRID!$B$1:$U$1)*(КАЛЕНДАРЬ!X33=GRID!$B$3:$U$3),0)),
INDEX(GRID!$B$4:$U$15,MATCH(Q$7,GRID!$A$4:$A$15,0),MATCH(1,($U$2=GRID!$B$1:$U$1)*(КАЛЕНДАРЬ!X33=GRID!$B$3:$U$3),0))*(1-GRID!$L$45))</f>
        <v>230600</v>
      </c>
      <c r="R249" s="5" cm="1">
        <f t="array" ref="R249">IF($I$2="Каникулы вместе",INDEX(GRID!$B$18:$U$29,MATCH(R$7,GRID!$A$18:$A$29,0),MATCH(1,($U$2=GRID!$B$1:$U$1)*(КАЛЕНДАРЬ!X33=GRID!$B$3:$U$3),0)),
INDEX(GRID!$B$18:$U$29,MATCH(R$7,GRID!$A$18:$A$29,0),MATCH(1,($U$2=GRID!$B$1:$U$1)*(КАЛЕНДАРЬ!X33=GRID!$B$3:$U$3),0))*(1-GRID!$L$45))</f>
        <v>263600</v>
      </c>
      <c r="S249" s="5">
        <f t="array" ref="S249">IF($I$2="Каникулы вместе",INDEX(GRID!$B$4:$U$15,MATCH(S$7,GRID!$A$4:$A$15,0),MATCH(1,($U$2=GRID!$B$1:$U$1)*(КАЛЕНДАРЬ!X33=GRID!$B$3:$U$3),0)),
INDEX(GRID!$B$4:$U$15,MATCH(S$7,GRID!$A$4:$A$15,0),MATCH(1,($U$2=GRID!$B$1:$U$1)*(КАЛЕНДАРЬ!X33=GRID!$B$3:$U$3),0))*(1-GRID!$L$41))</f>
        <v>698800</v>
      </c>
      <c r="T249" s="5">
        <f t="array" ref="T249">IF($I$2="Каникулы вместе",INDEX(GRID!$B$4:$U$15,MATCH(T$7,GRID!$A$4:$A$15,0),MATCH(1,($U$2=GRID!$B$1:$U$1)*(КАЛЕНДАРЬ!X33=GRID!$B$3:$U$3),0)),
INDEX(GRID!$B$4:$U$15,MATCH(T$7,GRID!$A$4:$A$15,0),MATCH(1,($U$2=GRID!$B$1:$U$1)*(КАЛЕНДАРЬ!X33=GRID!$B$3:$U$3),0))*(1-GRID!$L$41))</f>
        <v>861600</v>
      </c>
    </row>
    <row r="250" spans="1:20" hidden="1">
      <c r="A250" s="108" t="s">
        <v>11</v>
      </c>
      <c r="B250" s="109">
        <v>31</v>
      </c>
      <c r="C250" s="5" cm="1">
        <f t="array" ref="C250">IF($I$2="Каникулы вместе",INDEX(GRID!$B$4:$U$15,MATCH(C$7,GRID!$A$4:$A$15,0),MATCH(1,($U$2=GRID!$B$1:$U$1)*(КАЛЕНДАРЬ!X34=GRID!$B$3:$U$3),0)),
INDEX(GRID!$B$4:$U$15,MATCH(C$7,GRID!$A$4:$A$15,0),MATCH(1,($U$2=GRID!$B$1:$U$1)*(КАЛЕНДАРЬ!X34=GRID!$B$3:$U$3),0))*(1-GRID!$L$45))</f>
        <v>52600</v>
      </c>
      <c r="D250" s="5" cm="1">
        <f t="array" ref="D250">IF($I$2="Каникулы вместе",INDEX(GRID!$B$18:$U$29,MATCH(C$7,GRID!$A$18:$A$29,0),MATCH(1,($U$2=GRID!$B$1:$U$1)*(КАЛЕНДАРЬ!X34=GRID!$B$3:$U$3),0)),
INDEX(GRID!$B$18:$U$29,MATCH(C$7,GRID!$A$18:$A$29,0),MATCH(1,($U$2=GRID!$B$1:$U$1)*(КАЛЕНДАРЬ!X34=GRID!$B$3:$U$3),0))*(1-GRID!$L$45))</f>
        <v>57600</v>
      </c>
      <c r="E250" s="5" cm="1">
        <f t="array" ref="E250">IF($I$2="Каникулы вместе",INDEX(GRID!$B$4:$U$15,MATCH(E$7,GRID!$A$4:$A$15,0),MATCH(1,($U$2=GRID!$B$1:$U$1)*(КАЛЕНДАРЬ!X34=GRID!$B$3:$U$3),0)),
INDEX(GRID!$B$4:$U$15,MATCH(E$7,GRID!$A$4:$A$15,0),MATCH(1,($U$2=GRID!$B$1:$U$1)*(КАЛЕНДАРЬ!X34=GRID!$B$3:$U$3),0))*(1-GRID!$L$45))</f>
        <v>62100</v>
      </c>
      <c r="F250" s="5" cm="1">
        <f t="array" ref="F250">IF($I$2="Каникулы вместе",INDEX(GRID!$B$18:$U$29,MATCH(E$7,GRID!$A$18:$A$29,0),MATCH(1,($U$2=GRID!$B$1:$U$1)*(КАЛЕНДАРЬ!X34=GRID!$B$3:$U$3),0)),
INDEX(GRID!$B$18:$U$29,MATCH(E$7,GRID!$A$18:$A$29,0),MATCH(1,($U$2=GRID!$B$1:$U$1)*(КАЛЕНДАРЬ!X34=GRID!$B$3:$U$3),0))*(1-GRID!$L$45))</f>
        <v>67100</v>
      </c>
      <c r="G250" s="5" cm="1">
        <f t="array" ref="G250">IF($I$2="Каникулы вместе",INDEX(GRID!$B$4:$U$15,MATCH(G$7,GRID!$A$4:$A$15,0),MATCH(1,($U$2=GRID!$B$1:$U$1)*(КАЛЕНДАРЬ!X34=GRID!$B$3:$U$3),0)),
INDEX(GRID!$B$4:$U$15,MATCH(G$7,GRID!$A$4:$A$15,0),MATCH(1,($U$2=GRID!$B$1:$U$1)*(КАЛЕНДАРЬ!X34=GRID!$B$3:$U$3),0))*(1-GRID!$L$45))</f>
        <v>69200</v>
      </c>
      <c r="H250" s="5" cm="1">
        <f t="array" ref="H250">IF($I$2="Каникулы вместе",INDEX(GRID!$B$18:$U$29,MATCH(G$7,GRID!$A$18:$A$29,0),MATCH(1,($U$2=GRID!$B$1:$U$1)*(КАЛЕНДАРЬ!X34=GRID!$B$3:$U$3),0)),
INDEX(GRID!$B$18:$U$29,MATCH(G$7,GRID!$A$18:$A$29,0),MATCH(1,($U$2=GRID!$B$1:$U$1)*(КАЛЕНДАРЬ!X34=GRID!$B$3:$U$3),0))*(1-GRID!$L$45))</f>
        <v>74200</v>
      </c>
      <c r="I250" s="5" cm="1">
        <f t="array" ref="I250">IF($I$2="Каникулы вместе",INDEX(GRID!$B$4:$U$15,MATCH(I$7,GRID!$A$4:$A$15,0),MATCH(1,($U$2=GRID!$B$1:$U$1)*(КАЛЕНДАРЬ!X34=GRID!$B$3:$U$3),0)),
INDEX(GRID!$B$4:$U$15,MATCH(I$7,GRID!$A$4:$A$15,0),MATCH(1,($U$2=GRID!$B$1:$U$1)*(КАЛЕНДАРЬ!X34=GRID!$B$3:$U$3),0))*(1-GRID!$L$45))</f>
        <v>76600</v>
      </c>
      <c r="J250" s="5" cm="1">
        <f t="array" ref="J250">IF($I$2="Каникулы вместе",INDEX(GRID!$B$18:$U$29,MATCH(I$7,GRID!$A$18:$A$29,0),MATCH(1,($U$2=GRID!$B$1:$U$1)*(КАЛЕНДАРЬ!X34=GRID!$B$3:$U$3),0)),
INDEX(GRID!$B$18:$U$29,MATCH(I$7,GRID!$A$18:$A$29,0),MATCH(1,($U$2=GRID!$B$1:$U$1)*(КАЛЕНДАРЬ!X34=GRID!$B$3:$U$3),0))*(1-GRID!$L$45))</f>
        <v>81600</v>
      </c>
      <c r="K250" s="5" cm="1">
        <f t="array" ref="K250">IF($I$2="Каникулы вместе",INDEX(GRID!$B$4:$U$15,MATCH(K$7,GRID!$A$4:$A$15,0),MATCH(1,($U$2=GRID!$B$1:$U$1)*(КАЛЕНДАРЬ!X34=GRID!$B$3:$U$3),0)),
INDEX(GRID!$B$4:$U$15,MATCH(K$7,GRID!$A$4:$A$15,0),MATCH(1,($U$2=GRID!$B$1:$U$1)*(КАЛЕНДАРЬ!X34=GRID!$B$3:$U$3),0))*(1-GRID!$L$45))</f>
        <v>84100</v>
      </c>
      <c r="L250" s="5" cm="1">
        <f t="array" ref="L250">IF($I$2="Каникулы вместе",INDEX(GRID!$B$18:$U$29,MATCH(K$7,GRID!$A$18:$A$29,0),MATCH(1,($U$2=GRID!$B$1:$U$1)*(КАЛЕНДАРЬ!X34=GRID!$B$3:$U$3),0)),
INDEX(GRID!$B$18:$U$29,MATCH(K$7,GRID!$A$18:$A$29,0),MATCH(1,($U$2=GRID!$B$1:$U$1)*(КАЛЕНДАРЬ!X34=GRID!$B$3:$U$3),0))*(1-GRID!$L$45))</f>
        <v>89100</v>
      </c>
      <c r="M250" s="5" cm="1">
        <f t="array" ref="M250">IF($I$2="Каникулы вместе",INDEX(GRID!$B$4:$U$15,MATCH(M$7,GRID!$A$4:$A$15,0),MATCH(1,($U$2=GRID!$B$1:$U$1)*(КАЛЕНДАРЬ!X34=GRID!$B$3:$U$3),0)),
INDEX(GRID!$B$4:$U$15,MATCH(M$7,GRID!$A$4:$A$15,0),MATCH(1,($U$2=GRID!$B$1:$U$1)*(КАЛЕНДАРЬ!X34=GRID!$B$3:$U$3),0))*(1-GRID!$L$45))</f>
        <v>110400</v>
      </c>
      <c r="N250" s="5" cm="1">
        <f t="array" ref="N250">IF($I$2="Каникулы вместе",INDEX(GRID!$B$18:$U$29,MATCH(M$7,GRID!$A$18:$A$29,0),MATCH(1,($U$2=GRID!$B$1:$U$1)*(КАЛЕНДАРЬ!X34=GRID!$B$3:$U$3),0)),
INDEX(GRID!$B$18:$U$29,MATCH(M$7,GRID!$A$18:$A$29,0),MATCH(1,($U$2=GRID!$B$1:$U$1)*(КАЛЕНДАРЬ!X34=GRID!$B$3:$U$3),0))*(1-GRID!$L$45))</f>
        <v>115400</v>
      </c>
      <c r="O250" s="5" cm="1">
        <f t="array" ref="O250">IF($I$2="Каникулы вместе",INDEX(GRID!$B$4:$U$15,MATCH(O$7,GRID!$A$4:$A$15,0),MATCH(1,($U$2=GRID!$B$1:$U$1)*(КАЛЕНДАРЬ!X34=GRID!$B$3:$U$3),0)),
INDEX(GRID!$B$4:$U$15,MATCH(O$7,GRID!$A$4:$A$15,0),MATCH(1,($U$2=GRID!$B$1:$U$1)*(КАЛЕНДАРЬ!X34=GRID!$B$3:$U$3),0))*(1-GRID!$L$45))</f>
        <v>151000</v>
      </c>
      <c r="P250" s="5" cm="1">
        <f t="array" ref="P250">IF($I$2="Каникулы вместе",INDEX(GRID!$B$4:$U$15,MATCH(P$7,GRID!$A$4:$A$15,0),MATCH(1,($U$2=GRID!$B$1:$U$1)*(КАЛЕНДАРЬ!X34=GRID!$B$3:$U$3),0)),
INDEX(GRID!$B$4:$U$15,MATCH(P$7,GRID!$A$4:$A$15,0),MATCH(1,($U$2=GRID!$B$1:$U$1)*(КАЛЕНДАРЬ!X34=GRID!$B$3:$U$3),0))*(1-GRID!$L$45))</f>
        <v>199300</v>
      </c>
      <c r="Q250" s="5" cm="1">
        <f t="array" ref="Q250">IF($I$2="Каникулы вместе",INDEX(GRID!$B$4:$U$15,MATCH(Q$7,GRID!$A$4:$A$15,0),MATCH(1,($U$2=GRID!$B$1:$U$1)*(КАЛЕНДАРЬ!X34=GRID!$B$3:$U$3),0)),
INDEX(GRID!$B$4:$U$15,MATCH(Q$7,GRID!$A$4:$A$15,0),MATCH(1,($U$2=GRID!$B$1:$U$1)*(КАЛЕНДАРЬ!X34=GRID!$B$3:$U$3),0))*(1-GRID!$L$45))</f>
        <v>230600</v>
      </c>
      <c r="R250" s="5" cm="1">
        <f t="array" ref="R250">IF($I$2="Каникулы вместе",INDEX(GRID!$B$18:$U$29,MATCH(R$7,GRID!$A$18:$A$29,0),MATCH(1,($U$2=GRID!$B$1:$U$1)*(КАЛЕНДАРЬ!X34=GRID!$B$3:$U$3),0)),
INDEX(GRID!$B$18:$U$29,MATCH(R$7,GRID!$A$18:$A$29,0),MATCH(1,($U$2=GRID!$B$1:$U$1)*(КАЛЕНДАРЬ!X34=GRID!$B$3:$U$3),0))*(1-GRID!$L$45))</f>
        <v>263600</v>
      </c>
      <c r="S250" s="5">
        <f t="array" ref="S250">IF($I$2="Каникулы вместе",INDEX(GRID!$B$4:$U$15,MATCH(S$7,GRID!$A$4:$A$15,0),MATCH(1,($U$2=GRID!$B$1:$U$1)*(КАЛЕНДАРЬ!X34=GRID!$B$3:$U$3),0)),
INDEX(GRID!$B$4:$U$15,MATCH(S$7,GRID!$A$4:$A$15,0),MATCH(1,($U$2=GRID!$B$1:$U$1)*(КАЛЕНДАРЬ!X34=GRID!$B$3:$U$3),0))*(1-GRID!$L$41))</f>
        <v>698800</v>
      </c>
      <c r="T250" s="5">
        <f t="array" ref="T250">IF($I$2="Каникулы вместе",INDEX(GRID!$B$4:$U$15,MATCH(T$7,GRID!$A$4:$A$15,0),MATCH(1,($U$2=GRID!$B$1:$U$1)*(КАЛЕНДАРЬ!X34=GRID!$B$3:$U$3),0)),
INDEX(GRID!$B$4:$U$15,MATCH(T$7,GRID!$A$4:$A$15,0),MATCH(1,($U$2=GRID!$B$1:$U$1)*(КАЛЕНДАРЬ!X34=GRID!$B$3:$U$3),0))*(1-GRID!$L$41))</f>
        <v>861600</v>
      </c>
    </row>
    <row r="251" spans="1:20" hidden="1">
      <c r="A251" s="106"/>
      <c r="B251" s="107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</row>
    <row r="252" spans="1:20" s="6" customFormat="1" ht="17.25" hidden="1" customHeight="1">
      <c r="A252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</row>
    <row r="253" spans="1:20" hidden="1">
      <c r="A253" s="163" t="s">
        <v>94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</row>
    <row r="254" spans="1:20" ht="56.25" hidden="1" customHeight="1">
      <c r="A254" s="165" t="s">
        <v>8</v>
      </c>
      <c r="B254" s="166"/>
      <c r="C254" s="169" t="s">
        <v>87</v>
      </c>
      <c r="D254" s="170"/>
      <c r="E254" s="155" t="s">
        <v>79</v>
      </c>
      <c r="F254" s="156"/>
      <c r="G254" s="157" t="s">
        <v>80</v>
      </c>
      <c r="H254" s="157"/>
      <c r="I254" s="158" t="s">
        <v>81</v>
      </c>
      <c r="J254" s="159"/>
      <c r="K254" s="160" t="s">
        <v>82</v>
      </c>
      <c r="L254" s="160"/>
      <c r="M254" s="161" t="s">
        <v>83</v>
      </c>
      <c r="N254" s="161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167"/>
      <c r="B255" s="168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108" t="s">
        <v>12</v>
      </c>
      <c r="B256" s="109">
        <v>1</v>
      </c>
      <c r="C256" s="5" cm="1">
        <f t="array" ref="C256">IF($I$2="Каникулы вместе",INDEX(GRID!$B$4:$U$15,MATCH(C$7,GRID!$A$4:$A$15,0),MATCH(1,($U$2=GRID!$B$1:$U$1)*(КАЛЕНДАРЬ!AA4=GRID!$B$3:$U$3),0)),
INDEX(GRID!$B$4:$U$15,MATCH(C$7,GRID!$A$4:$A$15,0),MATCH(1,($U$2=GRID!$B$1:$U$1)*(КАЛЕНДАРЬ!AA4=GRID!$B$3:$U$3),0))*(1-GRID!$L$45))</f>
        <v>48100</v>
      </c>
      <c r="D256" s="5" cm="1">
        <f t="array" ref="D256">IF($I$2="Каникулы вместе",INDEX(GRID!$B$18:$U$29,MATCH(C$7,GRID!$A$18:$A$29,0),MATCH(1,($U$2=GRID!$B$1:$U$1)*(КАЛЕНДАРЬ!AA4=GRID!$B$3:$U$3),0)),
INDEX(GRID!$B$18:$U$29,MATCH(C$7,GRID!$A$18:$A$29,0),MATCH(1,($U$2=GRID!$B$1:$U$1)*(КАЛЕНДАРЬ!AA4=GRID!$B$3:$U$3),0))*(1-GRID!$L$45))</f>
        <v>53100</v>
      </c>
      <c r="E256" s="5" cm="1">
        <f t="array" ref="E256">IF($I$2="Каникулы вместе",INDEX(GRID!$B$4:$U$15,MATCH(E$7,GRID!$A$4:$A$15,0),MATCH(1,($U$2=GRID!$B$1:$U$1)*(КАЛЕНДАРЬ!AA4=GRID!$B$3:$U$3),0)),
INDEX(GRID!$B$4:$U$15,MATCH(E$7,GRID!$A$4:$A$15,0),MATCH(1,($U$2=GRID!$B$1:$U$1)*(КАЛЕНДАРЬ!AA4=GRID!$B$3:$U$3),0))*(1-GRID!$L$45))</f>
        <v>57100</v>
      </c>
      <c r="F256" s="5" cm="1">
        <f t="array" ref="F256">IF($I$2="Каникулы вместе",INDEX(GRID!$B$18:$U$29,MATCH(E$7,GRID!$A$18:$A$29,0),MATCH(1,($U$2=GRID!$B$1:$U$1)*(КАЛЕНДАРЬ!AA4=GRID!$B$3:$U$3),0)),
INDEX(GRID!$B$18:$U$29,MATCH(E$7,GRID!$A$18:$A$29,0),MATCH(1,($U$2=GRID!$B$1:$U$1)*(КАЛЕНДАРЬ!AA4=GRID!$B$3:$U$3),0))*(1-GRID!$L$45))</f>
        <v>62100</v>
      </c>
      <c r="G256" s="5" cm="1">
        <f t="array" ref="G256">IF($I$2="Каникулы вместе",INDEX(GRID!$B$4:$U$15,MATCH(G$7,GRID!$A$4:$A$15,0),MATCH(1,($U$2=GRID!$B$1:$U$1)*(КАЛЕНДАРЬ!AA4=GRID!$B$3:$U$3),0)),
INDEX(GRID!$B$4:$U$15,MATCH(G$7,GRID!$A$4:$A$15,0),MATCH(1,($U$2=GRID!$B$1:$U$1)*(КАЛЕНДАРЬ!AA4=GRID!$B$3:$U$3),0))*(1-GRID!$L$45))</f>
        <v>64000</v>
      </c>
      <c r="H256" s="5" cm="1">
        <f t="array" ref="H256">IF($I$2="Каникулы вместе",INDEX(GRID!$B$18:$U$29,MATCH(G$7,GRID!$A$18:$A$29,0),MATCH(1,($U$2=GRID!$B$1:$U$1)*(КАЛЕНДАРЬ!AA4=GRID!$B$3:$U$3),0)),
INDEX(GRID!$B$18:$U$29,MATCH(G$7,GRID!$A$18:$A$29,0),MATCH(1,($U$2=GRID!$B$1:$U$1)*(КАЛЕНДАРЬ!AA4=GRID!$B$3:$U$3),0))*(1-GRID!$L$45))</f>
        <v>69000</v>
      </c>
      <c r="I256" s="5" cm="1">
        <f t="array" ref="I256">IF($I$2="Каникулы вместе",INDEX(GRID!$B$4:$U$15,MATCH(I$7,GRID!$A$4:$A$15,0),MATCH(1,($U$2=GRID!$B$1:$U$1)*(КАЛЕНДАРЬ!AA4=GRID!$B$3:$U$3),0)),
INDEX(GRID!$B$4:$U$15,MATCH(I$7,GRID!$A$4:$A$15,0),MATCH(1,($U$2=GRID!$B$1:$U$1)*(КАЛЕНДАРЬ!AA4=GRID!$B$3:$U$3),0))*(1-GRID!$L$45))</f>
        <v>71000</v>
      </c>
      <c r="J256" s="5" cm="1">
        <f t="array" ref="J256">IF($I$2="Каникулы вместе",INDEX(GRID!$B$18:$U$29,MATCH(I$7,GRID!$A$18:$A$29,0),MATCH(1,($U$2=GRID!$B$1:$U$1)*(КАЛЕНДАРЬ!AA4=GRID!$B$3:$U$3),0)),
INDEX(GRID!$B$18:$U$29,MATCH(I$7,GRID!$A$18:$A$29,0),MATCH(1,($U$2=GRID!$B$1:$U$1)*(КАЛЕНДАРЬ!AA4=GRID!$B$3:$U$3),0))*(1-GRID!$L$45))</f>
        <v>76000</v>
      </c>
      <c r="K256" s="5" cm="1">
        <f t="array" ref="K256">IF($I$2="Каникулы вместе",INDEX(GRID!$B$4:$U$15,MATCH(K$7,GRID!$A$4:$A$15,0),MATCH(1,($U$2=GRID!$B$1:$U$1)*(КАЛЕНДАРЬ!AA4=GRID!$B$3:$U$3),0)),
INDEX(GRID!$B$4:$U$15,MATCH(K$7,GRID!$A$4:$A$15,0),MATCH(1,($U$2=GRID!$B$1:$U$1)*(КАЛЕНДАРЬ!AA4=GRID!$B$3:$U$3),0))*(1-GRID!$L$45))</f>
        <v>78200</v>
      </c>
      <c r="L256" s="5" cm="1">
        <f t="array" ref="L256">IF($I$2="Каникулы вместе",INDEX(GRID!$B$18:$U$29,MATCH(K$7,GRID!$A$18:$A$29,0),MATCH(1,($U$2=GRID!$B$1:$U$1)*(КАЛЕНДАРЬ!AA4=GRID!$B$3:$U$3),0)),
INDEX(GRID!$B$18:$U$29,MATCH(K$7,GRID!$A$18:$A$29,0),MATCH(1,($U$2=GRID!$B$1:$U$1)*(КАЛЕНДАРЬ!AA4=GRID!$B$3:$U$3),0))*(1-GRID!$L$45))</f>
        <v>83200</v>
      </c>
      <c r="M256" s="5" cm="1">
        <f t="array" ref="M256">IF($I$2="Каникулы вместе",INDEX(GRID!$B$4:$U$15,MATCH(M$7,GRID!$A$4:$A$15,0),MATCH(1,($U$2=GRID!$B$1:$U$1)*(КАЛЕНДАРЬ!AA4=GRID!$B$3:$U$3),0)),
INDEX(GRID!$B$4:$U$15,MATCH(M$7,GRID!$A$4:$A$15,0),MATCH(1,($U$2=GRID!$B$1:$U$1)*(КАЛЕНДАРЬ!AA4=GRID!$B$3:$U$3),0))*(1-GRID!$L$45))</f>
        <v>103200</v>
      </c>
      <c r="N256" s="5" cm="1">
        <f t="array" ref="N256">IF($I$2="Каникулы вместе",INDEX(GRID!$B$18:$U$29,MATCH(M$7,GRID!$A$18:$A$29,0),MATCH(1,($U$2=GRID!$B$1:$U$1)*(КАЛЕНДАРЬ!AA4=GRID!$B$3:$U$3),0)),
INDEX(GRID!$B$18:$U$29,MATCH(M$7,GRID!$A$18:$A$29,0),MATCH(1,($U$2=GRID!$B$1:$U$1)*(КАЛЕНДАРЬ!AA4=GRID!$B$3:$U$3),0))*(1-GRID!$L$45))</f>
        <v>108200</v>
      </c>
      <c r="O256" s="5" cm="1">
        <f t="array" ref="O256">IF($I$2="Каникулы вместе",INDEX(GRID!$B$4:$U$15,MATCH(O$7,GRID!$A$4:$A$15,0),MATCH(1,($U$2=GRID!$B$1:$U$1)*(КАЛЕНДАРЬ!AA4=GRID!$B$3:$U$3),0)),
INDEX(GRID!$B$4:$U$15,MATCH(O$7,GRID!$A$4:$A$15,0),MATCH(1,($U$2=GRID!$B$1:$U$1)*(КАЛЕНДАРЬ!AA4=GRID!$B$3:$U$3),0))*(1-GRID!$L$45))</f>
        <v>142800</v>
      </c>
      <c r="P256" s="5" cm="1">
        <f t="array" ref="P256">IF($I$2="Каникулы вместе",INDEX(GRID!$B$4:$U$15,MATCH(P$7,GRID!$A$4:$A$15,0),MATCH(1,($U$2=GRID!$B$1:$U$1)*(КАЛЕНДАРЬ!AA4=GRID!$B$3:$U$3),0)),
INDEX(GRID!$B$4:$U$15,MATCH(P$7,GRID!$A$4:$A$15,0),MATCH(1,($U$2=GRID!$B$1:$U$1)*(КАЛЕНДАРЬ!AA4=GRID!$B$3:$U$3),0))*(1-GRID!$L$45))</f>
        <v>190100</v>
      </c>
      <c r="Q256" s="5" cm="1">
        <f t="array" ref="Q256">IF($I$2="Каникулы вместе",INDEX(GRID!$B$4:$U$15,MATCH(Q$7,GRID!$A$4:$A$15,0),MATCH(1,($U$2=GRID!$B$1:$U$1)*(КАЛЕНДАРЬ!AA4=GRID!$B$3:$U$3),0)),
INDEX(GRID!$B$4:$U$15,MATCH(Q$7,GRID!$A$4:$A$15,0),MATCH(1,($U$2=GRID!$B$1:$U$1)*(КАЛЕНДАРЬ!AA4=GRID!$B$3:$U$3),0))*(1-GRID!$L$45))</f>
        <v>220900</v>
      </c>
      <c r="R256" s="5" cm="1">
        <f t="array" ref="R256">IF($I$2="Каникулы вместе",INDEX(GRID!$B$18:$U$29,MATCH(R$7,GRID!$A$18:$A$29,0),MATCH(1,($U$2=GRID!$B$1:$U$1)*(КАЛЕНДАРЬ!AA4=GRID!$B$3:$U$3),0)),
INDEX(GRID!$B$18:$U$29,MATCH(R$7,GRID!$A$18:$A$29,0),MATCH(1,($U$2=GRID!$B$1:$U$1)*(КАЛЕНДАРЬ!AA4=GRID!$B$3:$U$3),0))*(1-GRID!$L$45))</f>
        <v>251900</v>
      </c>
      <c r="S256" s="5">
        <f t="array" ref="S256">IF($I$2="Каникулы вместе",INDEX(GRID!$B$4:$U$15,MATCH(S$7,GRID!$A$4:$A$15,0),MATCH(1,($U$2=GRID!$B$1:$U$1)*(КАЛЕНДАРЬ!AA4=GRID!$B$3:$U$3),0)),
INDEX(GRID!$B$4:$U$15,MATCH(S$7,GRID!$A$4:$A$15,0),MATCH(1,($U$2=GRID!$B$1:$U$1)*(КАЛЕНДАРЬ!AA4=GRID!$B$3:$U$3),0))*(1-GRID!$L$41))</f>
        <v>661000</v>
      </c>
      <c r="T256" s="5">
        <f t="array" ref="T256">IF($I$2="Каникулы вместе",INDEX(GRID!$B$4:$U$15,MATCH(T$7,GRID!$A$4:$A$15,0),MATCH(1,($U$2=GRID!$B$1:$U$1)*(КАЛЕНДАРЬ!AA4=GRID!$B$3:$U$3),0)),
INDEX(GRID!$B$4:$U$15,MATCH(T$7,GRID!$A$4:$A$15,0),MATCH(1,($U$2=GRID!$B$1:$U$1)*(КАЛЕНДАРЬ!AA4=GRID!$B$3:$U$3),0))*(1-GRID!$L$41))</f>
        <v>814300</v>
      </c>
    </row>
    <row r="257" spans="1:20" hidden="1">
      <c r="A257" s="108" t="s">
        <v>13</v>
      </c>
      <c r="B257" s="109">
        <v>2</v>
      </c>
      <c r="C257" s="5" cm="1">
        <f t="array" ref="C257">IF($I$2="Каникулы вместе",INDEX(GRID!$B$4:$U$15,MATCH(C$7,GRID!$A$4:$A$15,0),MATCH(1,($U$2=GRID!$B$1:$U$1)*(КАЛЕНДАРЬ!AA5=GRID!$B$3:$U$3),0)),
INDEX(GRID!$B$4:$U$15,MATCH(C$7,GRID!$A$4:$A$15,0),MATCH(1,($U$2=GRID!$B$1:$U$1)*(КАЛЕНДАРЬ!AA5=GRID!$B$3:$U$3),0))*(1-GRID!$L$45))</f>
        <v>48100</v>
      </c>
      <c r="D257" s="5" cm="1">
        <f t="array" ref="D257">IF($I$2="Каникулы вместе",INDEX(GRID!$B$18:$U$29,MATCH(C$7,GRID!$A$18:$A$29,0),MATCH(1,($U$2=GRID!$B$1:$U$1)*(КАЛЕНДАРЬ!AA5=GRID!$B$3:$U$3),0)),
INDEX(GRID!$B$18:$U$29,MATCH(C$7,GRID!$A$18:$A$29,0),MATCH(1,($U$2=GRID!$B$1:$U$1)*(КАЛЕНДАРЬ!AA5=GRID!$B$3:$U$3),0))*(1-GRID!$L$45))</f>
        <v>53100</v>
      </c>
      <c r="E257" s="5" cm="1">
        <f t="array" ref="E257">IF($I$2="Каникулы вместе",INDEX(GRID!$B$4:$U$15,MATCH(E$7,GRID!$A$4:$A$15,0),MATCH(1,($U$2=GRID!$B$1:$U$1)*(КАЛЕНДАРЬ!AA5=GRID!$B$3:$U$3),0)),
INDEX(GRID!$B$4:$U$15,MATCH(E$7,GRID!$A$4:$A$15,0),MATCH(1,($U$2=GRID!$B$1:$U$1)*(КАЛЕНДАРЬ!AA5=GRID!$B$3:$U$3),0))*(1-GRID!$L$45))</f>
        <v>57100</v>
      </c>
      <c r="F257" s="5" cm="1">
        <f t="array" ref="F257">IF($I$2="Каникулы вместе",INDEX(GRID!$B$18:$U$29,MATCH(E$7,GRID!$A$18:$A$29,0),MATCH(1,($U$2=GRID!$B$1:$U$1)*(КАЛЕНДАРЬ!AA5=GRID!$B$3:$U$3),0)),
INDEX(GRID!$B$18:$U$29,MATCH(E$7,GRID!$A$18:$A$29,0),MATCH(1,($U$2=GRID!$B$1:$U$1)*(КАЛЕНДАРЬ!AA5=GRID!$B$3:$U$3),0))*(1-GRID!$L$45))</f>
        <v>62100</v>
      </c>
      <c r="G257" s="5" cm="1">
        <f t="array" ref="G257">IF($I$2="Каникулы вместе",INDEX(GRID!$B$4:$U$15,MATCH(G$7,GRID!$A$4:$A$15,0),MATCH(1,($U$2=GRID!$B$1:$U$1)*(КАЛЕНДАРЬ!AA5=GRID!$B$3:$U$3),0)),
INDEX(GRID!$B$4:$U$15,MATCH(G$7,GRID!$A$4:$A$15,0),MATCH(1,($U$2=GRID!$B$1:$U$1)*(КАЛЕНДАРЬ!AA5=GRID!$B$3:$U$3),0))*(1-GRID!$L$45))</f>
        <v>64000</v>
      </c>
      <c r="H257" s="5" cm="1">
        <f t="array" ref="H257">IF($I$2="Каникулы вместе",INDEX(GRID!$B$18:$U$29,MATCH(G$7,GRID!$A$18:$A$29,0),MATCH(1,($U$2=GRID!$B$1:$U$1)*(КАЛЕНДАРЬ!AA5=GRID!$B$3:$U$3),0)),
INDEX(GRID!$B$18:$U$29,MATCH(G$7,GRID!$A$18:$A$29,0),MATCH(1,($U$2=GRID!$B$1:$U$1)*(КАЛЕНДАРЬ!AA5=GRID!$B$3:$U$3),0))*(1-GRID!$L$45))</f>
        <v>69000</v>
      </c>
      <c r="I257" s="5" cm="1">
        <f t="array" ref="I257">IF($I$2="Каникулы вместе",INDEX(GRID!$B$4:$U$15,MATCH(I$7,GRID!$A$4:$A$15,0),MATCH(1,($U$2=GRID!$B$1:$U$1)*(КАЛЕНДАРЬ!AA5=GRID!$B$3:$U$3),0)),
INDEX(GRID!$B$4:$U$15,MATCH(I$7,GRID!$A$4:$A$15,0),MATCH(1,($U$2=GRID!$B$1:$U$1)*(КАЛЕНДАРЬ!AA5=GRID!$B$3:$U$3),0))*(1-GRID!$L$45))</f>
        <v>71000</v>
      </c>
      <c r="J257" s="5" cm="1">
        <f t="array" ref="J257">IF($I$2="Каникулы вместе",INDEX(GRID!$B$18:$U$29,MATCH(I$7,GRID!$A$18:$A$29,0),MATCH(1,($U$2=GRID!$B$1:$U$1)*(КАЛЕНДАРЬ!AA5=GRID!$B$3:$U$3),0)),
INDEX(GRID!$B$18:$U$29,MATCH(I$7,GRID!$A$18:$A$29,0),MATCH(1,($U$2=GRID!$B$1:$U$1)*(КАЛЕНДАРЬ!AA5=GRID!$B$3:$U$3),0))*(1-GRID!$L$45))</f>
        <v>76000</v>
      </c>
      <c r="K257" s="5" cm="1">
        <f t="array" ref="K257">IF($I$2="Каникулы вместе",INDEX(GRID!$B$4:$U$15,MATCH(K$7,GRID!$A$4:$A$15,0),MATCH(1,($U$2=GRID!$B$1:$U$1)*(КАЛЕНДАРЬ!AA5=GRID!$B$3:$U$3),0)),
INDEX(GRID!$B$4:$U$15,MATCH(K$7,GRID!$A$4:$A$15,0),MATCH(1,($U$2=GRID!$B$1:$U$1)*(КАЛЕНДАРЬ!AA5=GRID!$B$3:$U$3),0))*(1-GRID!$L$45))</f>
        <v>78200</v>
      </c>
      <c r="L257" s="5" cm="1">
        <f t="array" ref="L257">IF($I$2="Каникулы вместе",INDEX(GRID!$B$18:$U$29,MATCH(K$7,GRID!$A$18:$A$29,0),MATCH(1,($U$2=GRID!$B$1:$U$1)*(КАЛЕНДАРЬ!AA5=GRID!$B$3:$U$3),0)),
INDEX(GRID!$B$18:$U$29,MATCH(K$7,GRID!$A$18:$A$29,0),MATCH(1,($U$2=GRID!$B$1:$U$1)*(КАЛЕНДАРЬ!AA5=GRID!$B$3:$U$3),0))*(1-GRID!$L$45))</f>
        <v>83200</v>
      </c>
      <c r="M257" s="5" cm="1">
        <f t="array" ref="M257">IF($I$2="Каникулы вместе",INDEX(GRID!$B$4:$U$15,MATCH(M$7,GRID!$A$4:$A$15,0),MATCH(1,($U$2=GRID!$B$1:$U$1)*(КАЛЕНДАРЬ!AA5=GRID!$B$3:$U$3),0)),
INDEX(GRID!$B$4:$U$15,MATCH(M$7,GRID!$A$4:$A$15,0),MATCH(1,($U$2=GRID!$B$1:$U$1)*(КАЛЕНДАРЬ!AA5=GRID!$B$3:$U$3),0))*(1-GRID!$L$45))</f>
        <v>103200</v>
      </c>
      <c r="N257" s="5" cm="1">
        <f t="array" ref="N257">IF($I$2="Каникулы вместе",INDEX(GRID!$B$18:$U$29,MATCH(M$7,GRID!$A$18:$A$29,0),MATCH(1,($U$2=GRID!$B$1:$U$1)*(КАЛЕНДАРЬ!AA5=GRID!$B$3:$U$3),0)),
INDEX(GRID!$B$18:$U$29,MATCH(M$7,GRID!$A$18:$A$29,0),MATCH(1,($U$2=GRID!$B$1:$U$1)*(КАЛЕНДАРЬ!AA5=GRID!$B$3:$U$3),0))*(1-GRID!$L$45))</f>
        <v>108200</v>
      </c>
      <c r="O257" s="5" cm="1">
        <f t="array" ref="O257">IF($I$2="Каникулы вместе",INDEX(GRID!$B$4:$U$15,MATCH(O$7,GRID!$A$4:$A$15,0),MATCH(1,($U$2=GRID!$B$1:$U$1)*(КАЛЕНДАРЬ!AA5=GRID!$B$3:$U$3),0)),
INDEX(GRID!$B$4:$U$15,MATCH(O$7,GRID!$A$4:$A$15,0),MATCH(1,($U$2=GRID!$B$1:$U$1)*(КАЛЕНДАРЬ!AA5=GRID!$B$3:$U$3),0))*(1-GRID!$L$45))</f>
        <v>142800</v>
      </c>
      <c r="P257" s="5" cm="1">
        <f t="array" ref="P257">IF($I$2="Каникулы вместе",INDEX(GRID!$B$4:$U$15,MATCH(P$7,GRID!$A$4:$A$15,0),MATCH(1,($U$2=GRID!$B$1:$U$1)*(КАЛЕНДАРЬ!AA5=GRID!$B$3:$U$3),0)),
INDEX(GRID!$B$4:$U$15,MATCH(P$7,GRID!$A$4:$A$15,0),MATCH(1,($U$2=GRID!$B$1:$U$1)*(КАЛЕНДАРЬ!AA5=GRID!$B$3:$U$3),0))*(1-GRID!$L$45))</f>
        <v>190100</v>
      </c>
      <c r="Q257" s="5" cm="1">
        <f t="array" ref="Q257">IF($I$2="Каникулы вместе",INDEX(GRID!$B$4:$U$15,MATCH(Q$7,GRID!$A$4:$A$15,0),MATCH(1,($U$2=GRID!$B$1:$U$1)*(КАЛЕНДАРЬ!AA5=GRID!$B$3:$U$3),0)),
INDEX(GRID!$B$4:$U$15,MATCH(Q$7,GRID!$A$4:$A$15,0),MATCH(1,($U$2=GRID!$B$1:$U$1)*(КАЛЕНДАРЬ!AA5=GRID!$B$3:$U$3),0))*(1-GRID!$L$45))</f>
        <v>220900</v>
      </c>
      <c r="R257" s="5" cm="1">
        <f t="array" ref="R257">IF($I$2="Каникулы вместе",INDEX(GRID!$B$18:$U$29,MATCH(R$7,GRID!$A$18:$A$29,0),MATCH(1,($U$2=GRID!$B$1:$U$1)*(КАЛЕНДАРЬ!AA5=GRID!$B$3:$U$3),0)),
INDEX(GRID!$B$18:$U$29,MATCH(R$7,GRID!$A$18:$A$29,0),MATCH(1,($U$2=GRID!$B$1:$U$1)*(КАЛЕНДАРЬ!AA5=GRID!$B$3:$U$3),0))*(1-GRID!$L$45))</f>
        <v>251900</v>
      </c>
      <c r="S257" s="5">
        <f t="array" ref="S257">IF($I$2="Каникулы вместе",INDEX(GRID!$B$4:$U$15,MATCH(S$7,GRID!$A$4:$A$15,0),MATCH(1,($U$2=GRID!$B$1:$U$1)*(КАЛЕНДАРЬ!AA5=GRID!$B$3:$U$3),0)),
INDEX(GRID!$B$4:$U$15,MATCH(S$7,GRID!$A$4:$A$15,0),MATCH(1,($U$2=GRID!$B$1:$U$1)*(КАЛЕНДАРЬ!AA5=GRID!$B$3:$U$3),0))*(1-GRID!$L$41))</f>
        <v>661000</v>
      </c>
      <c r="T257" s="5">
        <f t="array" ref="T257">IF($I$2="Каникулы вместе",INDEX(GRID!$B$4:$U$15,MATCH(T$7,GRID!$A$4:$A$15,0),MATCH(1,($U$2=GRID!$B$1:$U$1)*(КАЛЕНДАРЬ!AA5=GRID!$B$3:$U$3),0)),
INDEX(GRID!$B$4:$U$15,MATCH(T$7,GRID!$A$4:$A$15,0),MATCH(1,($U$2=GRID!$B$1:$U$1)*(КАЛЕНДАРЬ!AA5=GRID!$B$3:$U$3),0))*(1-GRID!$L$41))</f>
        <v>814300</v>
      </c>
    </row>
    <row r="258" spans="1:20" hidden="1">
      <c r="A258" s="108" t="s">
        <v>14</v>
      </c>
      <c r="B258" s="109">
        <v>3</v>
      </c>
      <c r="C258" s="5" cm="1">
        <f t="array" ref="C258">IF($I$2="Каникулы вместе",INDEX(GRID!$B$4:$U$15,MATCH(C$7,GRID!$A$4:$A$15,0),MATCH(1,($U$2=GRID!$B$1:$U$1)*(КАЛЕНДАРЬ!AA6=GRID!$B$3:$U$3),0)),
INDEX(GRID!$B$4:$U$15,MATCH(C$7,GRID!$A$4:$A$15,0),MATCH(1,($U$2=GRID!$B$1:$U$1)*(КАЛЕНДАРЬ!AA6=GRID!$B$3:$U$3),0))*(1-GRID!$L$45))</f>
        <v>48100</v>
      </c>
      <c r="D258" s="5" cm="1">
        <f t="array" ref="D258">IF($I$2="Каникулы вместе",INDEX(GRID!$B$18:$U$29,MATCH(C$7,GRID!$A$18:$A$29,0),MATCH(1,($U$2=GRID!$B$1:$U$1)*(КАЛЕНДАРЬ!AA6=GRID!$B$3:$U$3),0)),
INDEX(GRID!$B$18:$U$29,MATCH(C$7,GRID!$A$18:$A$29,0),MATCH(1,($U$2=GRID!$B$1:$U$1)*(КАЛЕНДАРЬ!AA6=GRID!$B$3:$U$3),0))*(1-GRID!$L$45))</f>
        <v>53100</v>
      </c>
      <c r="E258" s="5" cm="1">
        <f t="array" ref="E258">IF($I$2="Каникулы вместе",INDEX(GRID!$B$4:$U$15,MATCH(E$7,GRID!$A$4:$A$15,0),MATCH(1,($U$2=GRID!$B$1:$U$1)*(КАЛЕНДАРЬ!AA6=GRID!$B$3:$U$3),0)),
INDEX(GRID!$B$4:$U$15,MATCH(E$7,GRID!$A$4:$A$15,0),MATCH(1,($U$2=GRID!$B$1:$U$1)*(КАЛЕНДАРЬ!AA6=GRID!$B$3:$U$3),0))*(1-GRID!$L$45))</f>
        <v>57100</v>
      </c>
      <c r="F258" s="5" cm="1">
        <f t="array" ref="F258">IF($I$2="Каникулы вместе",INDEX(GRID!$B$18:$U$29,MATCH(E$7,GRID!$A$18:$A$29,0),MATCH(1,($U$2=GRID!$B$1:$U$1)*(КАЛЕНДАРЬ!AA6=GRID!$B$3:$U$3),0)),
INDEX(GRID!$B$18:$U$29,MATCH(E$7,GRID!$A$18:$A$29,0),MATCH(1,($U$2=GRID!$B$1:$U$1)*(КАЛЕНДАРЬ!AA6=GRID!$B$3:$U$3),0))*(1-GRID!$L$45))</f>
        <v>62100</v>
      </c>
      <c r="G258" s="5" cm="1">
        <f t="array" ref="G258">IF($I$2="Каникулы вместе",INDEX(GRID!$B$4:$U$15,MATCH(G$7,GRID!$A$4:$A$15,0),MATCH(1,($U$2=GRID!$B$1:$U$1)*(КАЛЕНДАРЬ!AA6=GRID!$B$3:$U$3),0)),
INDEX(GRID!$B$4:$U$15,MATCH(G$7,GRID!$A$4:$A$15,0),MATCH(1,($U$2=GRID!$B$1:$U$1)*(КАЛЕНДАРЬ!AA6=GRID!$B$3:$U$3),0))*(1-GRID!$L$45))</f>
        <v>64000</v>
      </c>
      <c r="H258" s="5" cm="1">
        <f t="array" ref="H258">IF($I$2="Каникулы вместе",INDEX(GRID!$B$18:$U$29,MATCH(G$7,GRID!$A$18:$A$29,0),MATCH(1,($U$2=GRID!$B$1:$U$1)*(КАЛЕНДАРЬ!AA6=GRID!$B$3:$U$3),0)),
INDEX(GRID!$B$18:$U$29,MATCH(G$7,GRID!$A$18:$A$29,0),MATCH(1,($U$2=GRID!$B$1:$U$1)*(КАЛЕНДАРЬ!AA6=GRID!$B$3:$U$3),0))*(1-GRID!$L$45))</f>
        <v>69000</v>
      </c>
      <c r="I258" s="5" cm="1">
        <f t="array" ref="I258">IF($I$2="Каникулы вместе",INDEX(GRID!$B$4:$U$15,MATCH(I$7,GRID!$A$4:$A$15,0),MATCH(1,($U$2=GRID!$B$1:$U$1)*(КАЛЕНДАРЬ!AA6=GRID!$B$3:$U$3),0)),
INDEX(GRID!$B$4:$U$15,MATCH(I$7,GRID!$A$4:$A$15,0),MATCH(1,($U$2=GRID!$B$1:$U$1)*(КАЛЕНДАРЬ!AA6=GRID!$B$3:$U$3),0))*(1-GRID!$L$45))</f>
        <v>71000</v>
      </c>
      <c r="J258" s="5" cm="1">
        <f t="array" ref="J258">IF($I$2="Каникулы вместе",INDEX(GRID!$B$18:$U$29,MATCH(I$7,GRID!$A$18:$A$29,0),MATCH(1,($U$2=GRID!$B$1:$U$1)*(КАЛЕНДАРЬ!AA6=GRID!$B$3:$U$3),0)),
INDEX(GRID!$B$18:$U$29,MATCH(I$7,GRID!$A$18:$A$29,0),MATCH(1,($U$2=GRID!$B$1:$U$1)*(КАЛЕНДАРЬ!AA6=GRID!$B$3:$U$3),0))*(1-GRID!$L$45))</f>
        <v>76000</v>
      </c>
      <c r="K258" s="5" cm="1">
        <f t="array" ref="K258">IF($I$2="Каникулы вместе",INDEX(GRID!$B$4:$U$15,MATCH(K$7,GRID!$A$4:$A$15,0),MATCH(1,($U$2=GRID!$B$1:$U$1)*(КАЛЕНДАРЬ!AA6=GRID!$B$3:$U$3),0)),
INDEX(GRID!$B$4:$U$15,MATCH(K$7,GRID!$A$4:$A$15,0),MATCH(1,($U$2=GRID!$B$1:$U$1)*(КАЛЕНДАРЬ!AA6=GRID!$B$3:$U$3),0))*(1-GRID!$L$45))</f>
        <v>78200</v>
      </c>
      <c r="L258" s="5" cm="1">
        <f t="array" ref="L258">IF($I$2="Каникулы вместе",INDEX(GRID!$B$18:$U$29,MATCH(K$7,GRID!$A$18:$A$29,0),MATCH(1,($U$2=GRID!$B$1:$U$1)*(КАЛЕНДАРЬ!AA6=GRID!$B$3:$U$3),0)),
INDEX(GRID!$B$18:$U$29,MATCH(K$7,GRID!$A$18:$A$29,0),MATCH(1,($U$2=GRID!$B$1:$U$1)*(КАЛЕНДАРЬ!AA6=GRID!$B$3:$U$3),0))*(1-GRID!$L$45))</f>
        <v>83200</v>
      </c>
      <c r="M258" s="5" cm="1">
        <f t="array" ref="M258">IF($I$2="Каникулы вместе",INDEX(GRID!$B$4:$U$15,MATCH(M$7,GRID!$A$4:$A$15,0),MATCH(1,($U$2=GRID!$B$1:$U$1)*(КАЛЕНДАРЬ!AA6=GRID!$B$3:$U$3),0)),
INDEX(GRID!$B$4:$U$15,MATCH(M$7,GRID!$A$4:$A$15,0),MATCH(1,($U$2=GRID!$B$1:$U$1)*(КАЛЕНДАРЬ!AA6=GRID!$B$3:$U$3),0))*(1-GRID!$L$45))</f>
        <v>103200</v>
      </c>
      <c r="N258" s="5" cm="1">
        <f t="array" ref="N258">IF($I$2="Каникулы вместе",INDEX(GRID!$B$18:$U$29,MATCH(M$7,GRID!$A$18:$A$29,0),MATCH(1,($U$2=GRID!$B$1:$U$1)*(КАЛЕНДАРЬ!AA6=GRID!$B$3:$U$3),0)),
INDEX(GRID!$B$18:$U$29,MATCH(M$7,GRID!$A$18:$A$29,0),MATCH(1,($U$2=GRID!$B$1:$U$1)*(КАЛЕНДАРЬ!AA6=GRID!$B$3:$U$3),0))*(1-GRID!$L$45))</f>
        <v>108200</v>
      </c>
      <c r="O258" s="5" cm="1">
        <f t="array" ref="O258">IF($I$2="Каникулы вместе",INDEX(GRID!$B$4:$U$15,MATCH(O$7,GRID!$A$4:$A$15,0),MATCH(1,($U$2=GRID!$B$1:$U$1)*(КАЛЕНДАРЬ!AA6=GRID!$B$3:$U$3),0)),
INDEX(GRID!$B$4:$U$15,MATCH(O$7,GRID!$A$4:$A$15,0),MATCH(1,($U$2=GRID!$B$1:$U$1)*(КАЛЕНДАРЬ!AA6=GRID!$B$3:$U$3),0))*(1-GRID!$L$45))</f>
        <v>142800</v>
      </c>
      <c r="P258" s="5" cm="1">
        <f t="array" ref="P258">IF($I$2="Каникулы вместе",INDEX(GRID!$B$4:$U$15,MATCH(P$7,GRID!$A$4:$A$15,0),MATCH(1,($U$2=GRID!$B$1:$U$1)*(КАЛЕНДАРЬ!AA6=GRID!$B$3:$U$3),0)),
INDEX(GRID!$B$4:$U$15,MATCH(P$7,GRID!$A$4:$A$15,0),MATCH(1,($U$2=GRID!$B$1:$U$1)*(КАЛЕНДАРЬ!AA6=GRID!$B$3:$U$3),0))*(1-GRID!$L$45))</f>
        <v>190100</v>
      </c>
      <c r="Q258" s="5" cm="1">
        <f t="array" ref="Q258">IF($I$2="Каникулы вместе",INDEX(GRID!$B$4:$U$15,MATCH(Q$7,GRID!$A$4:$A$15,0),MATCH(1,($U$2=GRID!$B$1:$U$1)*(КАЛЕНДАРЬ!AA6=GRID!$B$3:$U$3),0)),
INDEX(GRID!$B$4:$U$15,MATCH(Q$7,GRID!$A$4:$A$15,0),MATCH(1,($U$2=GRID!$B$1:$U$1)*(КАЛЕНДАРЬ!AA6=GRID!$B$3:$U$3),0))*(1-GRID!$L$45))</f>
        <v>220900</v>
      </c>
      <c r="R258" s="5" cm="1">
        <f t="array" ref="R258">IF($I$2="Каникулы вместе",INDEX(GRID!$B$18:$U$29,MATCH(R$7,GRID!$A$18:$A$29,0),MATCH(1,($U$2=GRID!$B$1:$U$1)*(КАЛЕНДАРЬ!AA6=GRID!$B$3:$U$3),0)),
INDEX(GRID!$B$18:$U$29,MATCH(R$7,GRID!$A$18:$A$29,0),MATCH(1,($U$2=GRID!$B$1:$U$1)*(КАЛЕНДАРЬ!AA6=GRID!$B$3:$U$3),0))*(1-GRID!$L$45))</f>
        <v>251900</v>
      </c>
      <c r="S258" s="5">
        <f t="array" ref="S258">IF($I$2="Каникулы вместе",INDEX(GRID!$B$4:$U$15,MATCH(S$7,GRID!$A$4:$A$15,0),MATCH(1,($U$2=GRID!$B$1:$U$1)*(КАЛЕНДАРЬ!AA6=GRID!$B$3:$U$3),0)),
INDEX(GRID!$B$4:$U$15,MATCH(S$7,GRID!$A$4:$A$15,0),MATCH(1,($U$2=GRID!$B$1:$U$1)*(КАЛЕНДАРЬ!AA6=GRID!$B$3:$U$3),0))*(1-GRID!$L$41))</f>
        <v>661000</v>
      </c>
      <c r="T258" s="5">
        <f t="array" ref="T258">IF($I$2="Каникулы вместе",INDEX(GRID!$B$4:$U$15,MATCH(T$7,GRID!$A$4:$A$15,0),MATCH(1,($U$2=GRID!$B$1:$U$1)*(КАЛЕНДАРЬ!AA6=GRID!$B$3:$U$3),0)),
INDEX(GRID!$B$4:$U$15,MATCH(T$7,GRID!$A$4:$A$15,0),MATCH(1,($U$2=GRID!$B$1:$U$1)*(КАЛЕНДАРЬ!AA6=GRID!$B$3:$U$3),0))*(1-GRID!$L$41))</f>
        <v>814300</v>
      </c>
    </row>
    <row r="259" spans="1:20" hidden="1">
      <c r="A259" s="108" t="s">
        <v>15</v>
      </c>
      <c r="B259" s="109">
        <v>4</v>
      </c>
      <c r="C259" s="5" cm="1">
        <f t="array" ref="C259">IF($I$2="Каникулы вместе",INDEX(GRID!$B$4:$U$15,MATCH(C$7,GRID!$A$4:$A$15,0),MATCH(1,($U$2=GRID!$B$1:$U$1)*(КАЛЕНДАРЬ!AA7=GRID!$B$3:$U$3),0)),
INDEX(GRID!$B$4:$U$15,MATCH(C$7,GRID!$A$4:$A$15,0),MATCH(1,($U$2=GRID!$B$1:$U$1)*(КАЛЕНДАРЬ!AA7=GRID!$B$3:$U$3),0))*(1-GRID!$L$45))</f>
        <v>48100</v>
      </c>
      <c r="D259" s="5" cm="1">
        <f t="array" ref="D259">IF($I$2="Каникулы вместе",INDEX(GRID!$B$18:$U$29,MATCH(C$7,GRID!$A$18:$A$29,0),MATCH(1,($U$2=GRID!$B$1:$U$1)*(КАЛЕНДАРЬ!AA7=GRID!$B$3:$U$3),0)),
INDEX(GRID!$B$18:$U$29,MATCH(C$7,GRID!$A$18:$A$29,0),MATCH(1,($U$2=GRID!$B$1:$U$1)*(КАЛЕНДАРЬ!AA7=GRID!$B$3:$U$3),0))*(1-GRID!$L$45))</f>
        <v>53100</v>
      </c>
      <c r="E259" s="5" cm="1">
        <f t="array" ref="E259">IF($I$2="Каникулы вместе",INDEX(GRID!$B$4:$U$15,MATCH(E$7,GRID!$A$4:$A$15,0),MATCH(1,($U$2=GRID!$B$1:$U$1)*(КАЛЕНДАРЬ!AA7=GRID!$B$3:$U$3),0)),
INDEX(GRID!$B$4:$U$15,MATCH(E$7,GRID!$A$4:$A$15,0),MATCH(1,($U$2=GRID!$B$1:$U$1)*(КАЛЕНДАРЬ!AA7=GRID!$B$3:$U$3),0))*(1-GRID!$L$45))</f>
        <v>57100</v>
      </c>
      <c r="F259" s="5" cm="1">
        <f t="array" ref="F259">IF($I$2="Каникулы вместе",INDEX(GRID!$B$18:$U$29,MATCH(E$7,GRID!$A$18:$A$29,0),MATCH(1,($U$2=GRID!$B$1:$U$1)*(КАЛЕНДАРЬ!AA7=GRID!$B$3:$U$3),0)),
INDEX(GRID!$B$18:$U$29,MATCH(E$7,GRID!$A$18:$A$29,0),MATCH(1,($U$2=GRID!$B$1:$U$1)*(КАЛЕНДАРЬ!AA7=GRID!$B$3:$U$3),0))*(1-GRID!$L$45))</f>
        <v>62100</v>
      </c>
      <c r="G259" s="5" cm="1">
        <f t="array" ref="G259">IF($I$2="Каникулы вместе",INDEX(GRID!$B$4:$U$15,MATCH(G$7,GRID!$A$4:$A$15,0),MATCH(1,($U$2=GRID!$B$1:$U$1)*(КАЛЕНДАРЬ!AA7=GRID!$B$3:$U$3),0)),
INDEX(GRID!$B$4:$U$15,MATCH(G$7,GRID!$A$4:$A$15,0),MATCH(1,($U$2=GRID!$B$1:$U$1)*(КАЛЕНДАРЬ!AA7=GRID!$B$3:$U$3),0))*(1-GRID!$L$45))</f>
        <v>64000</v>
      </c>
      <c r="H259" s="5" cm="1">
        <f t="array" ref="H259">IF($I$2="Каникулы вместе",INDEX(GRID!$B$18:$U$29,MATCH(G$7,GRID!$A$18:$A$29,0),MATCH(1,($U$2=GRID!$B$1:$U$1)*(КАЛЕНДАРЬ!AA7=GRID!$B$3:$U$3),0)),
INDEX(GRID!$B$18:$U$29,MATCH(G$7,GRID!$A$18:$A$29,0),MATCH(1,($U$2=GRID!$B$1:$U$1)*(КАЛЕНДАРЬ!AA7=GRID!$B$3:$U$3),0))*(1-GRID!$L$45))</f>
        <v>69000</v>
      </c>
      <c r="I259" s="5" cm="1">
        <f t="array" ref="I259">IF($I$2="Каникулы вместе",INDEX(GRID!$B$4:$U$15,MATCH(I$7,GRID!$A$4:$A$15,0),MATCH(1,($U$2=GRID!$B$1:$U$1)*(КАЛЕНДАРЬ!AA7=GRID!$B$3:$U$3),0)),
INDEX(GRID!$B$4:$U$15,MATCH(I$7,GRID!$A$4:$A$15,0),MATCH(1,($U$2=GRID!$B$1:$U$1)*(КАЛЕНДАРЬ!AA7=GRID!$B$3:$U$3),0))*(1-GRID!$L$45))</f>
        <v>71000</v>
      </c>
      <c r="J259" s="5" cm="1">
        <f t="array" ref="J259">IF($I$2="Каникулы вместе",INDEX(GRID!$B$18:$U$29,MATCH(I$7,GRID!$A$18:$A$29,0),MATCH(1,($U$2=GRID!$B$1:$U$1)*(КАЛЕНДАРЬ!AA7=GRID!$B$3:$U$3),0)),
INDEX(GRID!$B$18:$U$29,MATCH(I$7,GRID!$A$18:$A$29,0),MATCH(1,($U$2=GRID!$B$1:$U$1)*(КАЛЕНДАРЬ!AA7=GRID!$B$3:$U$3),0))*(1-GRID!$L$45))</f>
        <v>76000</v>
      </c>
      <c r="K259" s="5" cm="1">
        <f t="array" ref="K259">IF($I$2="Каникулы вместе",INDEX(GRID!$B$4:$U$15,MATCH(K$7,GRID!$A$4:$A$15,0),MATCH(1,($U$2=GRID!$B$1:$U$1)*(КАЛЕНДАРЬ!AA7=GRID!$B$3:$U$3),0)),
INDEX(GRID!$B$4:$U$15,MATCH(K$7,GRID!$A$4:$A$15,0),MATCH(1,($U$2=GRID!$B$1:$U$1)*(КАЛЕНДАРЬ!AA7=GRID!$B$3:$U$3),0))*(1-GRID!$L$45))</f>
        <v>78200</v>
      </c>
      <c r="L259" s="5" cm="1">
        <f t="array" ref="L259">IF($I$2="Каникулы вместе",INDEX(GRID!$B$18:$U$29,MATCH(K$7,GRID!$A$18:$A$29,0),MATCH(1,($U$2=GRID!$B$1:$U$1)*(КАЛЕНДАРЬ!AA7=GRID!$B$3:$U$3),0)),
INDEX(GRID!$B$18:$U$29,MATCH(K$7,GRID!$A$18:$A$29,0),MATCH(1,($U$2=GRID!$B$1:$U$1)*(КАЛЕНДАРЬ!AA7=GRID!$B$3:$U$3),0))*(1-GRID!$L$45))</f>
        <v>83200</v>
      </c>
      <c r="M259" s="5" cm="1">
        <f t="array" ref="M259">IF($I$2="Каникулы вместе",INDEX(GRID!$B$4:$U$15,MATCH(M$7,GRID!$A$4:$A$15,0),MATCH(1,($U$2=GRID!$B$1:$U$1)*(КАЛЕНДАРЬ!AA7=GRID!$B$3:$U$3),0)),
INDEX(GRID!$B$4:$U$15,MATCH(M$7,GRID!$A$4:$A$15,0),MATCH(1,($U$2=GRID!$B$1:$U$1)*(КАЛЕНДАРЬ!AA7=GRID!$B$3:$U$3),0))*(1-GRID!$L$45))</f>
        <v>103200</v>
      </c>
      <c r="N259" s="5" cm="1">
        <f t="array" ref="N259">IF($I$2="Каникулы вместе",INDEX(GRID!$B$18:$U$29,MATCH(M$7,GRID!$A$18:$A$29,0),MATCH(1,($U$2=GRID!$B$1:$U$1)*(КАЛЕНДАРЬ!AA7=GRID!$B$3:$U$3),0)),
INDEX(GRID!$B$18:$U$29,MATCH(M$7,GRID!$A$18:$A$29,0),MATCH(1,($U$2=GRID!$B$1:$U$1)*(КАЛЕНДАРЬ!AA7=GRID!$B$3:$U$3),0))*(1-GRID!$L$45))</f>
        <v>108200</v>
      </c>
      <c r="O259" s="5" cm="1">
        <f t="array" ref="O259">IF($I$2="Каникулы вместе",INDEX(GRID!$B$4:$U$15,MATCH(O$7,GRID!$A$4:$A$15,0),MATCH(1,($U$2=GRID!$B$1:$U$1)*(КАЛЕНДАРЬ!AA7=GRID!$B$3:$U$3),0)),
INDEX(GRID!$B$4:$U$15,MATCH(O$7,GRID!$A$4:$A$15,0),MATCH(1,($U$2=GRID!$B$1:$U$1)*(КАЛЕНДАРЬ!AA7=GRID!$B$3:$U$3),0))*(1-GRID!$L$45))</f>
        <v>142800</v>
      </c>
      <c r="P259" s="5" cm="1">
        <f t="array" ref="P259">IF($I$2="Каникулы вместе",INDEX(GRID!$B$4:$U$15,MATCH(P$7,GRID!$A$4:$A$15,0),MATCH(1,($U$2=GRID!$B$1:$U$1)*(КАЛЕНДАРЬ!AA7=GRID!$B$3:$U$3),0)),
INDEX(GRID!$B$4:$U$15,MATCH(P$7,GRID!$A$4:$A$15,0),MATCH(1,($U$2=GRID!$B$1:$U$1)*(КАЛЕНДАРЬ!AA7=GRID!$B$3:$U$3),0))*(1-GRID!$L$45))</f>
        <v>190100</v>
      </c>
      <c r="Q259" s="5" cm="1">
        <f t="array" ref="Q259">IF($I$2="Каникулы вместе",INDEX(GRID!$B$4:$U$15,MATCH(Q$7,GRID!$A$4:$A$15,0),MATCH(1,($U$2=GRID!$B$1:$U$1)*(КАЛЕНДАРЬ!AA7=GRID!$B$3:$U$3),0)),
INDEX(GRID!$B$4:$U$15,MATCH(Q$7,GRID!$A$4:$A$15,0),MATCH(1,($U$2=GRID!$B$1:$U$1)*(КАЛЕНДАРЬ!AA7=GRID!$B$3:$U$3),0))*(1-GRID!$L$45))</f>
        <v>220900</v>
      </c>
      <c r="R259" s="5" cm="1">
        <f t="array" ref="R259">IF($I$2="Каникулы вместе",INDEX(GRID!$B$18:$U$29,MATCH(R$7,GRID!$A$18:$A$29,0),MATCH(1,($U$2=GRID!$B$1:$U$1)*(КАЛЕНДАРЬ!AA7=GRID!$B$3:$U$3),0)),
INDEX(GRID!$B$18:$U$29,MATCH(R$7,GRID!$A$18:$A$29,0),MATCH(1,($U$2=GRID!$B$1:$U$1)*(КАЛЕНДАРЬ!AA7=GRID!$B$3:$U$3),0))*(1-GRID!$L$45))</f>
        <v>251900</v>
      </c>
      <c r="S259" s="5">
        <f t="array" ref="S259">IF($I$2="Каникулы вместе",INDEX(GRID!$B$4:$U$15,MATCH(S$7,GRID!$A$4:$A$15,0),MATCH(1,($U$2=GRID!$B$1:$U$1)*(КАЛЕНДАРЬ!AA7=GRID!$B$3:$U$3),0)),
INDEX(GRID!$B$4:$U$15,MATCH(S$7,GRID!$A$4:$A$15,0),MATCH(1,($U$2=GRID!$B$1:$U$1)*(КАЛЕНДАРЬ!AA7=GRID!$B$3:$U$3),0))*(1-GRID!$L$41))</f>
        <v>661000</v>
      </c>
      <c r="T259" s="5">
        <f t="array" ref="T259">IF($I$2="Каникулы вместе",INDEX(GRID!$B$4:$U$15,MATCH(T$7,GRID!$A$4:$A$15,0),MATCH(1,($U$2=GRID!$B$1:$U$1)*(КАЛЕНДАРЬ!AA7=GRID!$B$3:$U$3),0)),
INDEX(GRID!$B$4:$U$15,MATCH(T$7,GRID!$A$4:$A$15,0),MATCH(1,($U$2=GRID!$B$1:$U$1)*(КАЛЕНДАРЬ!AA7=GRID!$B$3:$U$3),0))*(1-GRID!$L$41))</f>
        <v>814300</v>
      </c>
    </row>
    <row r="260" spans="1:20" hidden="1">
      <c r="A260" s="108" t="s">
        <v>16</v>
      </c>
      <c r="B260" s="109">
        <v>5</v>
      </c>
      <c r="C260" s="5" cm="1">
        <f t="array" ref="C260">IF($I$2="Каникулы вместе",INDEX(GRID!$B$4:$U$15,MATCH(C$7,GRID!$A$4:$A$15,0),MATCH(1,($U$2=GRID!$B$1:$U$1)*(КАЛЕНДАРЬ!AA8=GRID!$B$3:$U$3),0)),
INDEX(GRID!$B$4:$U$15,MATCH(C$7,GRID!$A$4:$A$15,0),MATCH(1,($U$2=GRID!$B$1:$U$1)*(КАЛЕНДАРЬ!AA8=GRID!$B$3:$U$3),0))*(1-GRID!$L$45))</f>
        <v>48100</v>
      </c>
      <c r="D260" s="5" cm="1">
        <f t="array" ref="D260">IF($I$2="Каникулы вместе",INDEX(GRID!$B$18:$U$29,MATCH(C$7,GRID!$A$18:$A$29,0),MATCH(1,($U$2=GRID!$B$1:$U$1)*(КАЛЕНДАРЬ!AA8=GRID!$B$3:$U$3),0)),
INDEX(GRID!$B$18:$U$29,MATCH(C$7,GRID!$A$18:$A$29,0),MATCH(1,($U$2=GRID!$B$1:$U$1)*(КАЛЕНДАРЬ!AA8=GRID!$B$3:$U$3),0))*(1-GRID!$L$45))</f>
        <v>53100</v>
      </c>
      <c r="E260" s="5" cm="1">
        <f t="array" ref="E260">IF($I$2="Каникулы вместе",INDEX(GRID!$B$4:$U$15,MATCH(E$7,GRID!$A$4:$A$15,0),MATCH(1,($U$2=GRID!$B$1:$U$1)*(КАЛЕНДАРЬ!AA8=GRID!$B$3:$U$3),0)),
INDEX(GRID!$B$4:$U$15,MATCH(E$7,GRID!$A$4:$A$15,0),MATCH(1,($U$2=GRID!$B$1:$U$1)*(КАЛЕНДАРЬ!AA8=GRID!$B$3:$U$3),0))*(1-GRID!$L$45))</f>
        <v>57100</v>
      </c>
      <c r="F260" s="5" cm="1">
        <f t="array" ref="F260">IF($I$2="Каникулы вместе",INDEX(GRID!$B$18:$U$29,MATCH(E$7,GRID!$A$18:$A$29,0),MATCH(1,($U$2=GRID!$B$1:$U$1)*(КАЛЕНДАРЬ!AA8=GRID!$B$3:$U$3),0)),
INDEX(GRID!$B$18:$U$29,MATCH(E$7,GRID!$A$18:$A$29,0),MATCH(1,($U$2=GRID!$B$1:$U$1)*(КАЛЕНДАРЬ!AA8=GRID!$B$3:$U$3),0))*(1-GRID!$L$45))</f>
        <v>62100</v>
      </c>
      <c r="G260" s="5" cm="1">
        <f t="array" ref="G260">IF($I$2="Каникулы вместе",INDEX(GRID!$B$4:$U$15,MATCH(G$7,GRID!$A$4:$A$15,0),MATCH(1,($U$2=GRID!$B$1:$U$1)*(КАЛЕНДАРЬ!AA8=GRID!$B$3:$U$3),0)),
INDEX(GRID!$B$4:$U$15,MATCH(G$7,GRID!$A$4:$A$15,0),MATCH(1,($U$2=GRID!$B$1:$U$1)*(КАЛЕНДАРЬ!AA8=GRID!$B$3:$U$3),0))*(1-GRID!$L$45))</f>
        <v>64000</v>
      </c>
      <c r="H260" s="5" cm="1">
        <f t="array" ref="H260">IF($I$2="Каникулы вместе",INDEX(GRID!$B$18:$U$29,MATCH(G$7,GRID!$A$18:$A$29,0),MATCH(1,($U$2=GRID!$B$1:$U$1)*(КАЛЕНДАРЬ!AA8=GRID!$B$3:$U$3),0)),
INDEX(GRID!$B$18:$U$29,MATCH(G$7,GRID!$A$18:$A$29,0),MATCH(1,($U$2=GRID!$B$1:$U$1)*(КАЛЕНДАРЬ!AA8=GRID!$B$3:$U$3),0))*(1-GRID!$L$45))</f>
        <v>69000</v>
      </c>
      <c r="I260" s="5" cm="1">
        <f t="array" ref="I260">IF($I$2="Каникулы вместе",INDEX(GRID!$B$4:$U$15,MATCH(I$7,GRID!$A$4:$A$15,0),MATCH(1,($U$2=GRID!$B$1:$U$1)*(КАЛЕНДАРЬ!AA8=GRID!$B$3:$U$3),0)),
INDEX(GRID!$B$4:$U$15,MATCH(I$7,GRID!$A$4:$A$15,0),MATCH(1,($U$2=GRID!$B$1:$U$1)*(КАЛЕНДАРЬ!AA8=GRID!$B$3:$U$3),0))*(1-GRID!$L$45))</f>
        <v>71000</v>
      </c>
      <c r="J260" s="5" cm="1">
        <f t="array" ref="J260">IF($I$2="Каникулы вместе",INDEX(GRID!$B$18:$U$29,MATCH(I$7,GRID!$A$18:$A$29,0),MATCH(1,($U$2=GRID!$B$1:$U$1)*(КАЛЕНДАРЬ!AA8=GRID!$B$3:$U$3),0)),
INDEX(GRID!$B$18:$U$29,MATCH(I$7,GRID!$A$18:$A$29,0),MATCH(1,($U$2=GRID!$B$1:$U$1)*(КАЛЕНДАРЬ!AA8=GRID!$B$3:$U$3),0))*(1-GRID!$L$45))</f>
        <v>76000</v>
      </c>
      <c r="K260" s="5" cm="1">
        <f t="array" ref="K260">IF($I$2="Каникулы вместе",INDEX(GRID!$B$4:$U$15,MATCH(K$7,GRID!$A$4:$A$15,0),MATCH(1,($U$2=GRID!$B$1:$U$1)*(КАЛЕНДАРЬ!AA8=GRID!$B$3:$U$3),0)),
INDEX(GRID!$B$4:$U$15,MATCH(K$7,GRID!$A$4:$A$15,0),MATCH(1,($U$2=GRID!$B$1:$U$1)*(КАЛЕНДАРЬ!AA8=GRID!$B$3:$U$3),0))*(1-GRID!$L$45))</f>
        <v>78200</v>
      </c>
      <c r="L260" s="5" cm="1">
        <f t="array" ref="L260">IF($I$2="Каникулы вместе",INDEX(GRID!$B$18:$U$29,MATCH(K$7,GRID!$A$18:$A$29,0),MATCH(1,($U$2=GRID!$B$1:$U$1)*(КАЛЕНДАРЬ!AA8=GRID!$B$3:$U$3),0)),
INDEX(GRID!$B$18:$U$29,MATCH(K$7,GRID!$A$18:$A$29,0),MATCH(1,($U$2=GRID!$B$1:$U$1)*(КАЛЕНДАРЬ!AA8=GRID!$B$3:$U$3),0))*(1-GRID!$L$45))</f>
        <v>83200</v>
      </c>
      <c r="M260" s="5" cm="1">
        <f t="array" ref="M260">IF($I$2="Каникулы вместе",INDEX(GRID!$B$4:$U$15,MATCH(M$7,GRID!$A$4:$A$15,0),MATCH(1,($U$2=GRID!$B$1:$U$1)*(КАЛЕНДАРЬ!AA8=GRID!$B$3:$U$3),0)),
INDEX(GRID!$B$4:$U$15,MATCH(M$7,GRID!$A$4:$A$15,0),MATCH(1,($U$2=GRID!$B$1:$U$1)*(КАЛЕНДАРЬ!AA8=GRID!$B$3:$U$3),0))*(1-GRID!$L$45))</f>
        <v>103200</v>
      </c>
      <c r="N260" s="5" cm="1">
        <f t="array" ref="N260">IF($I$2="Каникулы вместе",INDEX(GRID!$B$18:$U$29,MATCH(M$7,GRID!$A$18:$A$29,0),MATCH(1,($U$2=GRID!$B$1:$U$1)*(КАЛЕНДАРЬ!AA8=GRID!$B$3:$U$3),0)),
INDEX(GRID!$B$18:$U$29,MATCH(M$7,GRID!$A$18:$A$29,0),MATCH(1,($U$2=GRID!$B$1:$U$1)*(КАЛЕНДАРЬ!AA8=GRID!$B$3:$U$3),0))*(1-GRID!$L$45))</f>
        <v>108200</v>
      </c>
      <c r="O260" s="5" cm="1">
        <f t="array" ref="O260">IF($I$2="Каникулы вместе",INDEX(GRID!$B$4:$U$15,MATCH(O$7,GRID!$A$4:$A$15,0),MATCH(1,($U$2=GRID!$B$1:$U$1)*(КАЛЕНДАРЬ!AA8=GRID!$B$3:$U$3),0)),
INDEX(GRID!$B$4:$U$15,MATCH(O$7,GRID!$A$4:$A$15,0),MATCH(1,($U$2=GRID!$B$1:$U$1)*(КАЛЕНДАРЬ!AA8=GRID!$B$3:$U$3),0))*(1-GRID!$L$45))</f>
        <v>142800</v>
      </c>
      <c r="P260" s="5" cm="1">
        <f t="array" ref="P260">IF($I$2="Каникулы вместе",INDEX(GRID!$B$4:$U$15,MATCH(P$7,GRID!$A$4:$A$15,0),MATCH(1,($U$2=GRID!$B$1:$U$1)*(КАЛЕНДАРЬ!AA8=GRID!$B$3:$U$3),0)),
INDEX(GRID!$B$4:$U$15,MATCH(P$7,GRID!$A$4:$A$15,0),MATCH(1,($U$2=GRID!$B$1:$U$1)*(КАЛЕНДАРЬ!AA8=GRID!$B$3:$U$3),0))*(1-GRID!$L$45))</f>
        <v>190100</v>
      </c>
      <c r="Q260" s="5" cm="1">
        <f t="array" ref="Q260">IF($I$2="Каникулы вместе",INDEX(GRID!$B$4:$U$15,MATCH(Q$7,GRID!$A$4:$A$15,0),MATCH(1,($U$2=GRID!$B$1:$U$1)*(КАЛЕНДАРЬ!AA8=GRID!$B$3:$U$3),0)),
INDEX(GRID!$B$4:$U$15,MATCH(Q$7,GRID!$A$4:$A$15,0),MATCH(1,($U$2=GRID!$B$1:$U$1)*(КАЛЕНДАРЬ!AA8=GRID!$B$3:$U$3),0))*(1-GRID!$L$45))</f>
        <v>220900</v>
      </c>
      <c r="R260" s="5" cm="1">
        <f t="array" ref="R260">IF($I$2="Каникулы вместе",INDEX(GRID!$B$18:$U$29,MATCH(R$7,GRID!$A$18:$A$29,0),MATCH(1,($U$2=GRID!$B$1:$U$1)*(КАЛЕНДАРЬ!AA8=GRID!$B$3:$U$3),0)),
INDEX(GRID!$B$18:$U$29,MATCH(R$7,GRID!$A$18:$A$29,0),MATCH(1,($U$2=GRID!$B$1:$U$1)*(КАЛЕНДАРЬ!AA8=GRID!$B$3:$U$3),0))*(1-GRID!$L$45))</f>
        <v>251900</v>
      </c>
      <c r="S260" s="5">
        <f t="array" ref="S260">IF($I$2="Каникулы вместе",INDEX(GRID!$B$4:$U$15,MATCH(S$7,GRID!$A$4:$A$15,0),MATCH(1,($U$2=GRID!$B$1:$U$1)*(КАЛЕНДАРЬ!AA8=GRID!$B$3:$U$3),0)),
INDEX(GRID!$B$4:$U$15,MATCH(S$7,GRID!$A$4:$A$15,0),MATCH(1,($U$2=GRID!$B$1:$U$1)*(КАЛЕНДАРЬ!AA8=GRID!$B$3:$U$3),0))*(1-GRID!$L$41))</f>
        <v>661000</v>
      </c>
      <c r="T260" s="5">
        <f t="array" ref="T260">IF($I$2="Каникулы вместе",INDEX(GRID!$B$4:$U$15,MATCH(T$7,GRID!$A$4:$A$15,0),MATCH(1,($U$2=GRID!$B$1:$U$1)*(КАЛЕНДАРЬ!AA8=GRID!$B$3:$U$3),0)),
INDEX(GRID!$B$4:$U$15,MATCH(T$7,GRID!$A$4:$A$15,0),MATCH(1,($U$2=GRID!$B$1:$U$1)*(КАЛЕНДАРЬ!AA8=GRID!$B$3:$U$3),0))*(1-GRID!$L$41))</f>
        <v>814300</v>
      </c>
    </row>
    <row r="261" spans="1:20" hidden="1">
      <c r="A261" s="108" t="s">
        <v>17</v>
      </c>
      <c r="B261" s="109">
        <v>6</v>
      </c>
      <c r="C261" s="5" cm="1">
        <f t="array" ref="C261">IF($I$2="Каникулы вместе",INDEX(GRID!$B$4:$U$15,MATCH(C$7,GRID!$A$4:$A$15,0),MATCH(1,($U$2=GRID!$B$1:$U$1)*(КАЛЕНДАРЬ!AA9=GRID!$B$3:$U$3),0)),
INDEX(GRID!$B$4:$U$15,MATCH(C$7,GRID!$A$4:$A$15,0),MATCH(1,($U$2=GRID!$B$1:$U$1)*(КАЛЕНДАРЬ!AA9=GRID!$B$3:$U$3),0))*(1-GRID!$L$45))</f>
        <v>48100</v>
      </c>
      <c r="D261" s="5" cm="1">
        <f t="array" ref="D261">IF($I$2="Каникулы вместе",INDEX(GRID!$B$18:$U$29,MATCH(C$7,GRID!$A$18:$A$29,0),MATCH(1,($U$2=GRID!$B$1:$U$1)*(КАЛЕНДАРЬ!AA9=GRID!$B$3:$U$3),0)),
INDEX(GRID!$B$18:$U$29,MATCH(C$7,GRID!$A$18:$A$29,0),MATCH(1,($U$2=GRID!$B$1:$U$1)*(КАЛЕНДАРЬ!AA9=GRID!$B$3:$U$3),0))*(1-GRID!$L$45))</f>
        <v>53100</v>
      </c>
      <c r="E261" s="5" cm="1">
        <f t="array" ref="E261">IF($I$2="Каникулы вместе",INDEX(GRID!$B$4:$U$15,MATCH(E$7,GRID!$A$4:$A$15,0),MATCH(1,($U$2=GRID!$B$1:$U$1)*(КАЛЕНДАРЬ!AA9=GRID!$B$3:$U$3),0)),
INDEX(GRID!$B$4:$U$15,MATCH(E$7,GRID!$A$4:$A$15,0),MATCH(1,($U$2=GRID!$B$1:$U$1)*(КАЛЕНДАРЬ!AA9=GRID!$B$3:$U$3),0))*(1-GRID!$L$45))</f>
        <v>57100</v>
      </c>
      <c r="F261" s="5" cm="1">
        <f t="array" ref="F261">IF($I$2="Каникулы вместе",INDEX(GRID!$B$18:$U$29,MATCH(E$7,GRID!$A$18:$A$29,0),MATCH(1,($U$2=GRID!$B$1:$U$1)*(КАЛЕНДАРЬ!AA9=GRID!$B$3:$U$3),0)),
INDEX(GRID!$B$18:$U$29,MATCH(E$7,GRID!$A$18:$A$29,0),MATCH(1,($U$2=GRID!$B$1:$U$1)*(КАЛЕНДАРЬ!AA9=GRID!$B$3:$U$3),0))*(1-GRID!$L$45))</f>
        <v>62100</v>
      </c>
      <c r="G261" s="5" cm="1">
        <f t="array" ref="G261">IF($I$2="Каникулы вместе",INDEX(GRID!$B$4:$U$15,MATCH(G$7,GRID!$A$4:$A$15,0),MATCH(1,($U$2=GRID!$B$1:$U$1)*(КАЛЕНДАРЬ!AA9=GRID!$B$3:$U$3),0)),
INDEX(GRID!$B$4:$U$15,MATCH(G$7,GRID!$A$4:$A$15,0),MATCH(1,($U$2=GRID!$B$1:$U$1)*(КАЛЕНДАРЬ!AA9=GRID!$B$3:$U$3),0))*(1-GRID!$L$45))</f>
        <v>64000</v>
      </c>
      <c r="H261" s="5" cm="1">
        <f t="array" ref="H261">IF($I$2="Каникулы вместе",INDEX(GRID!$B$18:$U$29,MATCH(G$7,GRID!$A$18:$A$29,0),MATCH(1,($U$2=GRID!$B$1:$U$1)*(КАЛЕНДАРЬ!AA9=GRID!$B$3:$U$3),0)),
INDEX(GRID!$B$18:$U$29,MATCH(G$7,GRID!$A$18:$A$29,0),MATCH(1,($U$2=GRID!$B$1:$U$1)*(КАЛЕНДАРЬ!AA9=GRID!$B$3:$U$3),0))*(1-GRID!$L$45))</f>
        <v>69000</v>
      </c>
      <c r="I261" s="5" cm="1">
        <f t="array" ref="I261">IF($I$2="Каникулы вместе",INDEX(GRID!$B$4:$U$15,MATCH(I$7,GRID!$A$4:$A$15,0),MATCH(1,($U$2=GRID!$B$1:$U$1)*(КАЛЕНДАРЬ!AA9=GRID!$B$3:$U$3),0)),
INDEX(GRID!$B$4:$U$15,MATCH(I$7,GRID!$A$4:$A$15,0),MATCH(1,($U$2=GRID!$B$1:$U$1)*(КАЛЕНДАРЬ!AA9=GRID!$B$3:$U$3),0))*(1-GRID!$L$45))</f>
        <v>71000</v>
      </c>
      <c r="J261" s="5" cm="1">
        <f t="array" ref="J261">IF($I$2="Каникулы вместе",INDEX(GRID!$B$18:$U$29,MATCH(I$7,GRID!$A$18:$A$29,0),MATCH(1,($U$2=GRID!$B$1:$U$1)*(КАЛЕНДАРЬ!AA9=GRID!$B$3:$U$3),0)),
INDEX(GRID!$B$18:$U$29,MATCH(I$7,GRID!$A$18:$A$29,0),MATCH(1,($U$2=GRID!$B$1:$U$1)*(КАЛЕНДАРЬ!AA9=GRID!$B$3:$U$3),0))*(1-GRID!$L$45))</f>
        <v>76000</v>
      </c>
      <c r="K261" s="5" cm="1">
        <f t="array" ref="K261">IF($I$2="Каникулы вместе",INDEX(GRID!$B$4:$U$15,MATCH(K$7,GRID!$A$4:$A$15,0),MATCH(1,($U$2=GRID!$B$1:$U$1)*(КАЛЕНДАРЬ!AA9=GRID!$B$3:$U$3),0)),
INDEX(GRID!$B$4:$U$15,MATCH(K$7,GRID!$A$4:$A$15,0),MATCH(1,($U$2=GRID!$B$1:$U$1)*(КАЛЕНДАРЬ!AA9=GRID!$B$3:$U$3),0))*(1-GRID!$L$45))</f>
        <v>78200</v>
      </c>
      <c r="L261" s="5" cm="1">
        <f t="array" ref="L261">IF($I$2="Каникулы вместе",INDEX(GRID!$B$18:$U$29,MATCH(K$7,GRID!$A$18:$A$29,0),MATCH(1,($U$2=GRID!$B$1:$U$1)*(КАЛЕНДАРЬ!AA9=GRID!$B$3:$U$3),0)),
INDEX(GRID!$B$18:$U$29,MATCH(K$7,GRID!$A$18:$A$29,0),MATCH(1,($U$2=GRID!$B$1:$U$1)*(КАЛЕНДАРЬ!AA9=GRID!$B$3:$U$3),0))*(1-GRID!$L$45))</f>
        <v>83200</v>
      </c>
      <c r="M261" s="5" cm="1">
        <f t="array" ref="M261">IF($I$2="Каникулы вместе",INDEX(GRID!$B$4:$U$15,MATCH(M$7,GRID!$A$4:$A$15,0),MATCH(1,($U$2=GRID!$B$1:$U$1)*(КАЛЕНДАРЬ!AA9=GRID!$B$3:$U$3),0)),
INDEX(GRID!$B$4:$U$15,MATCH(M$7,GRID!$A$4:$A$15,0),MATCH(1,($U$2=GRID!$B$1:$U$1)*(КАЛЕНДАРЬ!AA9=GRID!$B$3:$U$3),0))*(1-GRID!$L$45))</f>
        <v>103200</v>
      </c>
      <c r="N261" s="5" cm="1">
        <f t="array" ref="N261">IF($I$2="Каникулы вместе",INDEX(GRID!$B$18:$U$29,MATCH(M$7,GRID!$A$18:$A$29,0),MATCH(1,($U$2=GRID!$B$1:$U$1)*(КАЛЕНДАРЬ!AA9=GRID!$B$3:$U$3),0)),
INDEX(GRID!$B$18:$U$29,MATCH(M$7,GRID!$A$18:$A$29,0),MATCH(1,($U$2=GRID!$B$1:$U$1)*(КАЛЕНДАРЬ!AA9=GRID!$B$3:$U$3),0))*(1-GRID!$L$45))</f>
        <v>108200</v>
      </c>
      <c r="O261" s="5" cm="1">
        <f t="array" ref="O261">IF($I$2="Каникулы вместе",INDEX(GRID!$B$4:$U$15,MATCH(O$7,GRID!$A$4:$A$15,0),MATCH(1,($U$2=GRID!$B$1:$U$1)*(КАЛЕНДАРЬ!AA9=GRID!$B$3:$U$3),0)),
INDEX(GRID!$B$4:$U$15,MATCH(O$7,GRID!$A$4:$A$15,0),MATCH(1,($U$2=GRID!$B$1:$U$1)*(КАЛЕНДАРЬ!AA9=GRID!$B$3:$U$3),0))*(1-GRID!$L$45))</f>
        <v>142800</v>
      </c>
      <c r="P261" s="5" cm="1">
        <f t="array" ref="P261">IF($I$2="Каникулы вместе",INDEX(GRID!$B$4:$U$15,MATCH(P$7,GRID!$A$4:$A$15,0),MATCH(1,($U$2=GRID!$B$1:$U$1)*(КАЛЕНДАРЬ!AA9=GRID!$B$3:$U$3),0)),
INDEX(GRID!$B$4:$U$15,MATCH(P$7,GRID!$A$4:$A$15,0),MATCH(1,($U$2=GRID!$B$1:$U$1)*(КАЛЕНДАРЬ!AA9=GRID!$B$3:$U$3),0))*(1-GRID!$L$45))</f>
        <v>190100</v>
      </c>
      <c r="Q261" s="5" cm="1">
        <f t="array" ref="Q261">IF($I$2="Каникулы вместе",INDEX(GRID!$B$4:$U$15,MATCH(Q$7,GRID!$A$4:$A$15,0),MATCH(1,($U$2=GRID!$B$1:$U$1)*(КАЛЕНДАРЬ!AA9=GRID!$B$3:$U$3),0)),
INDEX(GRID!$B$4:$U$15,MATCH(Q$7,GRID!$A$4:$A$15,0),MATCH(1,($U$2=GRID!$B$1:$U$1)*(КАЛЕНДАРЬ!AA9=GRID!$B$3:$U$3),0))*(1-GRID!$L$45))</f>
        <v>220900</v>
      </c>
      <c r="R261" s="5" cm="1">
        <f t="array" ref="R261">IF($I$2="Каникулы вместе",INDEX(GRID!$B$18:$U$29,MATCH(R$7,GRID!$A$18:$A$29,0),MATCH(1,($U$2=GRID!$B$1:$U$1)*(КАЛЕНДАРЬ!AA9=GRID!$B$3:$U$3),0)),
INDEX(GRID!$B$18:$U$29,MATCH(R$7,GRID!$A$18:$A$29,0),MATCH(1,($U$2=GRID!$B$1:$U$1)*(КАЛЕНДАРЬ!AA9=GRID!$B$3:$U$3),0))*(1-GRID!$L$45))</f>
        <v>251900</v>
      </c>
      <c r="S261" s="5">
        <f t="array" ref="S261">IF($I$2="Каникулы вместе",INDEX(GRID!$B$4:$U$15,MATCH(S$7,GRID!$A$4:$A$15,0),MATCH(1,($U$2=GRID!$B$1:$U$1)*(КАЛЕНДАРЬ!AA9=GRID!$B$3:$U$3),0)),
INDEX(GRID!$B$4:$U$15,MATCH(S$7,GRID!$A$4:$A$15,0),MATCH(1,($U$2=GRID!$B$1:$U$1)*(КАЛЕНДАРЬ!AA9=GRID!$B$3:$U$3),0))*(1-GRID!$L$41))</f>
        <v>661000</v>
      </c>
      <c r="T261" s="5">
        <f t="array" ref="T261">IF($I$2="Каникулы вместе",INDEX(GRID!$B$4:$U$15,MATCH(T$7,GRID!$A$4:$A$15,0),MATCH(1,($U$2=GRID!$B$1:$U$1)*(КАЛЕНДАРЬ!AA9=GRID!$B$3:$U$3),0)),
INDEX(GRID!$B$4:$U$15,MATCH(T$7,GRID!$A$4:$A$15,0),MATCH(1,($U$2=GRID!$B$1:$U$1)*(КАЛЕНДАРЬ!AA9=GRID!$B$3:$U$3),0))*(1-GRID!$L$41))</f>
        <v>814300</v>
      </c>
    </row>
    <row r="262" spans="1:20" hidden="1">
      <c r="A262" s="108" t="s">
        <v>11</v>
      </c>
      <c r="B262" s="109">
        <v>7</v>
      </c>
      <c r="C262" s="5" cm="1">
        <f t="array" ref="C262">IF($I$2="Каникулы вместе",INDEX(GRID!$B$4:$U$15,MATCH(C$7,GRID!$A$4:$A$15,0),MATCH(1,($U$2=GRID!$B$1:$U$1)*(КАЛЕНДАРЬ!AA10=GRID!$B$3:$U$3),0)),
INDEX(GRID!$B$4:$U$15,MATCH(C$7,GRID!$A$4:$A$15,0),MATCH(1,($U$2=GRID!$B$1:$U$1)*(КАЛЕНДАРЬ!AA10=GRID!$B$3:$U$3),0))*(1-GRID!$L$45))</f>
        <v>48100</v>
      </c>
      <c r="D262" s="5" cm="1">
        <f t="array" ref="D262">IF($I$2="Каникулы вместе",INDEX(GRID!$B$18:$U$29,MATCH(C$7,GRID!$A$18:$A$29,0),MATCH(1,($U$2=GRID!$B$1:$U$1)*(КАЛЕНДАРЬ!AA10=GRID!$B$3:$U$3),0)),
INDEX(GRID!$B$18:$U$29,MATCH(C$7,GRID!$A$18:$A$29,0),MATCH(1,($U$2=GRID!$B$1:$U$1)*(КАЛЕНДАРЬ!AA10=GRID!$B$3:$U$3),0))*(1-GRID!$L$45))</f>
        <v>53100</v>
      </c>
      <c r="E262" s="5" cm="1">
        <f t="array" ref="E262">IF($I$2="Каникулы вместе",INDEX(GRID!$B$4:$U$15,MATCH(E$7,GRID!$A$4:$A$15,0),MATCH(1,($U$2=GRID!$B$1:$U$1)*(КАЛЕНДАРЬ!AA10=GRID!$B$3:$U$3),0)),
INDEX(GRID!$B$4:$U$15,MATCH(E$7,GRID!$A$4:$A$15,0),MATCH(1,($U$2=GRID!$B$1:$U$1)*(КАЛЕНДАРЬ!AA10=GRID!$B$3:$U$3),0))*(1-GRID!$L$45))</f>
        <v>57100</v>
      </c>
      <c r="F262" s="5" cm="1">
        <f t="array" ref="F262">IF($I$2="Каникулы вместе",INDEX(GRID!$B$18:$U$29,MATCH(E$7,GRID!$A$18:$A$29,0),MATCH(1,($U$2=GRID!$B$1:$U$1)*(КАЛЕНДАРЬ!AA10=GRID!$B$3:$U$3),0)),
INDEX(GRID!$B$18:$U$29,MATCH(E$7,GRID!$A$18:$A$29,0),MATCH(1,($U$2=GRID!$B$1:$U$1)*(КАЛЕНДАРЬ!AA10=GRID!$B$3:$U$3),0))*(1-GRID!$L$45))</f>
        <v>62100</v>
      </c>
      <c r="G262" s="5" cm="1">
        <f t="array" ref="G262">IF($I$2="Каникулы вместе",INDEX(GRID!$B$4:$U$15,MATCH(G$7,GRID!$A$4:$A$15,0),MATCH(1,($U$2=GRID!$B$1:$U$1)*(КАЛЕНДАРЬ!AA10=GRID!$B$3:$U$3),0)),
INDEX(GRID!$B$4:$U$15,MATCH(G$7,GRID!$A$4:$A$15,0),MATCH(1,($U$2=GRID!$B$1:$U$1)*(КАЛЕНДАРЬ!AA10=GRID!$B$3:$U$3),0))*(1-GRID!$L$45))</f>
        <v>64000</v>
      </c>
      <c r="H262" s="5" cm="1">
        <f t="array" ref="H262">IF($I$2="Каникулы вместе",INDEX(GRID!$B$18:$U$29,MATCH(G$7,GRID!$A$18:$A$29,0),MATCH(1,($U$2=GRID!$B$1:$U$1)*(КАЛЕНДАРЬ!AA10=GRID!$B$3:$U$3),0)),
INDEX(GRID!$B$18:$U$29,MATCH(G$7,GRID!$A$18:$A$29,0),MATCH(1,($U$2=GRID!$B$1:$U$1)*(КАЛЕНДАРЬ!AA10=GRID!$B$3:$U$3),0))*(1-GRID!$L$45))</f>
        <v>69000</v>
      </c>
      <c r="I262" s="5" cm="1">
        <f t="array" ref="I262">IF($I$2="Каникулы вместе",INDEX(GRID!$B$4:$U$15,MATCH(I$7,GRID!$A$4:$A$15,0),MATCH(1,($U$2=GRID!$B$1:$U$1)*(КАЛЕНДАРЬ!AA10=GRID!$B$3:$U$3),0)),
INDEX(GRID!$B$4:$U$15,MATCH(I$7,GRID!$A$4:$A$15,0),MATCH(1,($U$2=GRID!$B$1:$U$1)*(КАЛЕНДАРЬ!AA10=GRID!$B$3:$U$3),0))*(1-GRID!$L$45))</f>
        <v>71000</v>
      </c>
      <c r="J262" s="5" cm="1">
        <f t="array" ref="J262">IF($I$2="Каникулы вместе",INDEX(GRID!$B$18:$U$29,MATCH(I$7,GRID!$A$18:$A$29,0),MATCH(1,($U$2=GRID!$B$1:$U$1)*(КАЛЕНДАРЬ!AA10=GRID!$B$3:$U$3),0)),
INDEX(GRID!$B$18:$U$29,MATCH(I$7,GRID!$A$18:$A$29,0),MATCH(1,($U$2=GRID!$B$1:$U$1)*(КАЛЕНДАРЬ!AA10=GRID!$B$3:$U$3),0))*(1-GRID!$L$45))</f>
        <v>76000</v>
      </c>
      <c r="K262" s="5" cm="1">
        <f t="array" ref="K262">IF($I$2="Каникулы вместе",INDEX(GRID!$B$4:$U$15,MATCH(K$7,GRID!$A$4:$A$15,0),MATCH(1,($U$2=GRID!$B$1:$U$1)*(КАЛЕНДАРЬ!AA10=GRID!$B$3:$U$3),0)),
INDEX(GRID!$B$4:$U$15,MATCH(K$7,GRID!$A$4:$A$15,0),MATCH(1,($U$2=GRID!$B$1:$U$1)*(КАЛЕНДАРЬ!AA10=GRID!$B$3:$U$3),0))*(1-GRID!$L$45))</f>
        <v>78200</v>
      </c>
      <c r="L262" s="5" cm="1">
        <f t="array" ref="L262">IF($I$2="Каникулы вместе",INDEX(GRID!$B$18:$U$29,MATCH(K$7,GRID!$A$18:$A$29,0),MATCH(1,($U$2=GRID!$B$1:$U$1)*(КАЛЕНДАРЬ!AA10=GRID!$B$3:$U$3),0)),
INDEX(GRID!$B$18:$U$29,MATCH(K$7,GRID!$A$18:$A$29,0),MATCH(1,($U$2=GRID!$B$1:$U$1)*(КАЛЕНДАРЬ!AA10=GRID!$B$3:$U$3),0))*(1-GRID!$L$45))</f>
        <v>83200</v>
      </c>
      <c r="M262" s="5" cm="1">
        <f t="array" ref="M262">IF($I$2="Каникулы вместе",INDEX(GRID!$B$4:$U$15,MATCH(M$7,GRID!$A$4:$A$15,0),MATCH(1,($U$2=GRID!$B$1:$U$1)*(КАЛЕНДАРЬ!AA10=GRID!$B$3:$U$3),0)),
INDEX(GRID!$B$4:$U$15,MATCH(M$7,GRID!$A$4:$A$15,0),MATCH(1,($U$2=GRID!$B$1:$U$1)*(КАЛЕНДАРЬ!AA10=GRID!$B$3:$U$3),0))*(1-GRID!$L$45))</f>
        <v>103200</v>
      </c>
      <c r="N262" s="5" cm="1">
        <f t="array" ref="N262">IF($I$2="Каникулы вместе",INDEX(GRID!$B$18:$U$29,MATCH(M$7,GRID!$A$18:$A$29,0),MATCH(1,($U$2=GRID!$B$1:$U$1)*(КАЛЕНДАРЬ!AA10=GRID!$B$3:$U$3),0)),
INDEX(GRID!$B$18:$U$29,MATCH(M$7,GRID!$A$18:$A$29,0),MATCH(1,($U$2=GRID!$B$1:$U$1)*(КАЛЕНДАРЬ!AA10=GRID!$B$3:$U$3),0))*(1-GRID!$L$45))</f>
        <v>108200</v>
      </c>
      <c r="O262" s="5" cm="1">
        <f t="array" ref="O262">IF($I$2="Каникулы вместе",INDEX(GRID!$B$4:$U$15,MATCH(O$7,GRID!$A$4:$A$15,0),MATCH(1,($U$2=GRID!$B$1:$U$1)*(КАЛЕНДАРЬ!AA10=GRID!$B$3:$U$3),0)),
INDEX(GRID!$B$4:$U$15,MATCH(O$7,GRID!$A$4:$A$15,0),MATCH(1,($U$2=GRID!$B$1:$U$1)*(КАЛЕНДАРЬ!AA10=GRID!$B$3:$U$3),0))*(1-GRID!$L$45))</f>
        <v>142800</v>
      </c>
      <c r="P262" s="5" cm="1">
        <f t="array" ref="P262">IF($I$2="Каникулы вместе",INDEX(GRID!$B$4:$U$15,MATCH(P$7,GRID!$A$4:$A$15,0),MATCH(1,($U$2=GRID!$B$1:$U$1)*(КАЛЕНДАРЬ!AA10=GRID!$B$3:$U$3),0)),
INDEX(GRID!$B$4:$U$15,MATCH(P$7,GRID!$A$4:$A$15,0),MATCH(1,($U$2=GRID!$B$1:$U$1)*(КАЛЕНДАРЬ!AA10=GRID!$B$3:$U$3),0))*(1-GRID!$L$45))</f>
        <v>190100</v>
      </c>
      <c r="Q262" s="5" cm="1">
        <f t="array" ref="Q262">IF($I$2="Каникулы вместе",INDEX(GRID!$B$4:$U$15,MATCH(Q$7,GRID!$A$4:$A$15,0),MATCH(1,($U$2=GRID!$B$1:$U$1)*(КАЛЕНДАРЬ!AA10=GRID!$B$3:$U$3),0)),
INDEX(GRID!$B$4:$U$15,MATCH(Q$7,GRID!$A$4:$A$15,0),MATCH(1,($U$2=GRID!$B$1:$U$1)*(КАЛЕНДАРЬ!AA10=GRID!$B$3:$U$3),0))*(1-GRID!$L$45))</f>
        <v>220900</v>
      </c>
      <c r="R262" s="5" cm="1">
        <f t="array" ref="R262">IF($I$2="Каникулы вместе",INDEX(GRID!$B$18:$U$29,MATCH(R$7,GRID!$A$18:$A$29,0),MATCH(1,($U$2=GRID!$B$1:$U$1)*(КАЛЕНДАРЬ!AA10=GRID!$B$3:$U$3),0)),
INDEX(GRID!$B$18:$U$29,MATCH(R$7,GRID!$A$18:$A$29,0),MATCH(1,($U$2=GRID!$B$1:$U$1)*(КАЛЕНДАРЬ!AA10=GRID!$B$3:$U$3),0))*(1-GRID!$L$45))</f>
        <v>251900</v>
      </c>
      <c r="S262" s="5">
        <f t="array" ref="S262">IF($I$2="Каникулы вместе",INDEX(GRID!$B$4:$U$15,MATCH(S$7,GRID!$A$4:$A$15,0),MATCH(1,($U$2=GRID!$B$1:$U$1)*(КАЛЕНДАРЬ!AA10=GRID!$B$3:$U$3),0)),
INDEX(GRID!$B$4:$U$15,MATCH(S$7,GRID!$A$4:$A$15,0),MATCH(1,($U$2=GRID!$B$1:$U$1)*(КАЛЕНДАРЬ!AA10=GRID!$B$3:$U$3),0))*(1-GRID!$L$41))</f>
        <v>661000</v>
      </c>
      <c r="T262" s="5">
        <f t="array" ref="T262">IF($I$2="Каникулы вместе",INDEX(GRID!$B$4:$U$15,MATCH(T$7,GRID!$A$4:$A$15,0),MATCH(1,($U$2=GRID!$B$1:$U$1)*(КАЛЕНДАРЬ!AA10=GRID!$B$3:$U$3),0)),
INDEX(GRID!$B$4:$U$15,MATCH(T$7,GRID!$A$4:$A$15,0),MATCH(1,($U$2=GRID!$B$1:$U$1)*(КАЛЕНДАРЬ!AA10=GRID!$B$3:$U$3),0))*(1-GRID!$L$41))</f>
        <v>814300</v>
      </c>
    </row>
    <row r="263" spans="1:20" hidden="1">
      <c r="A263" s="108" t="s">
        <v>12</v>
      </c>
      <c r="B263" s="109">
        <v>8</v>
      </c>
      <c r="C263" s="5" cm="1">
        <f t="array" ref="C263">IF($I$2="Каникулы вместе",INDEX(GRID!$B$4:$U$15,MATCH(C$7,GRID!$A$4:$A$15,0),MATCH(1,($U$2=GRID!$B$1:$U$1)*(КАЛЕНДАРЬ!AA11=GRID!$B$3:$U$3),0)),
INDEX(GRID!$B$4:$U$15,MATCH(C$7,GRID!$A$4:$A$15,0),MATCH(1,($U$2=GRID!$B$1:$U$1)*(КАЛЕНДАРЬ!AA11=GRID!$B$3:$U$3),0))*(1-GRID!$L$45))</f>
        <v>48100</v>
      </c>
      <c r="D263" s="5" cm="1">
        <f t="array" ref="D263">IF($I$2="Каникулы вместе",INDEX(GRID!$B$18:$U$29,MATCH(C$7,GRID!$A$18:$A$29,0),MATCH(1,($U$2=GRID!$B$1:$U$1)*(КАЛЕНДАРЬ!AA11=GRID!$B$3:$U$3),0)),
INDEX(GRID!$B$18:$U$29,MATCH(C$7,GRID!$A$18:$A$29,0),MATCH(1,($U$2=GRID!$B$1:$U$1)*(КАЛЕНДАРЬ!AA11=GRID!$B$3:$U$3),0))*(1-GRID!$L$45))</f>
        <v>53100</v>
      </c>
      <c r="E263" s="5" cm="1">
        <f t="array" ref="E263">IF($I$2="Каникулы вместе",INDEX(GRID!$B$4:$U$15,MATCH(E$7,GRID!$A$4:$A$15,0),MATCH(1,($U$2=GRID!$B$1:$U$1)*(КАЛЕНДАРЬ!AA11=GRID!$B$3:$U$3),0)),
INDEX(GRID!$B$4:$U$15,MATCH(E$7,GRID!$A$4:$A$15,0),MATCH(1,($U$2=GRID!$B$1:$U$1)*(КАЛЕНДАРЬ!AA11=GRID!$B$3:$U$3),0))*(1-GRID!$L$45))</f>
        <v>57100</v>
      </c>
      <c r="F263" s="5" cm="1">
        <f t="array" ref="F263">IF($I$2="Каникулы вместе",INDEX(GRID!$B$18:$U$29,MATCH(E$7,GRID!$A$18:$A$29,0),MATCH(1,($U$2=GRID!$B$1:$U$1)*(КАЛЕНДАРЬ!AA11=GRID!$B$3:$U$3),0)),
INDEX(GRID!$B$18:$U$29,MATCH(E$7,GRID!$A$18:$A$29,0),MATCH(1,($U$2=GRID!$B$1:$U$1)*(КАЛЕНДАРЬ!AA11=GRID!$B$3:$U$3),0))*(1-GRID!$L$45))</f>
        <v>62100</v>
      </c>
      <c r="G263" s="5" cm="1">
        <f t="array" ref="G263">IF($I$2="Каникулы вместе",INDEX(GRID!$B$4:$U$15,MATCH(G$7,GRID!$A$4:$A$15,0),MATCH(1,($U$2=GRID!$B$1:$U$1)*(КАЛЕНДАРЬ!AA11=GRID!$B$3:$U$3),0)),
INDEX(GRID!$B$4:$U$15,MATCH(G$7,GRID!$A$4:$A$15,0),MATCH(1,($U$2=GRID!$B$1:$U$1)*(КАЛЕНДАРЬ!AA11=GRID!$B$3:$U$3),0))*(1-GRID!$L$45))</f>
        <v>64000</v>
      </c>
      <c r="H263" s="5" cm="1">
        <f t="array" ref="H263">IF($I$2="Каникулы вместе",INDEX(GRID!$B$18:$U$29,MATCH(G$7,GRID!$A$18:$A$29,0),MATCH(1,($U$2=GRID!$B$1:$U$1)*(КАЛЕНДАРЬ!AA11=GRID!$B$3:$U$3),0)),
INDEX(GRID!$B$18:$U$29,MATCH(G$7,GRID!$A$18:$A$29,0),MATCH(1,($U$2=GRID!$B$1:$U$1)*(КАЛЕНДАРЬ!AA11=GRID!$B$3:$U$3),0))*(1-GRID!$L$45))</f>
        <v>69000</v>
      </c>
      <c r="I263" s="5" cm="1">
        <f t="array" ref="I263">IF($I$2="Каникулы вместе",INDEX(GRID!$B$4:$U$15,MATCH(I$7,GRID!$A$4:$A$15,0),MATCH(1,($U$2=GRID!$B$1:$U$1)*(КАЛЕНДАРЬ!AA11=GRID!$B$3:$U$3),0)),
INDEX(GRID!$B$4:$U$15,MATCH(I$7,GRID!$A$4:$A$15,0),MATCH(1,($U$2=GRID!$B$1:$U$1)*(КАЛЕНДАРЬ!AA11=GRID!$B$3:$U$3),0))*(1-GRID!$L$45))</f>
        <v>71000</v>
      </c>
      <c r="J263" s="5" cm="1">
        <f t="array" ref="J263">IF($I$2="Каникулы вместе",INDEX(GRID!$B$18:$U$29,MATCH(I$7,GRID!$A$18:$A$29,0),MATCH(1,($U$2=GRID!$B$1:$U$1)*(КАЛЕНДАРЬ!AA11=GRID!$B$3:$U$3),0)),
INDEX(GRID!$B$18:$U$29,MATCH(I$7,GRID!$A$18:$A$29,0),MATCH(1,($U$2=GRID!$B$1:$U$1)*(КАЛЕНДАРЬ!AA11=GRID!$B$3:$U$3),0))*(1-GRID!$L$45))</f>
        <v>76000</v>
      </c>
      <c r="K263" s="5" cm="1">
        <f t="array" ref="K263">IF($I$2="Каникулы вместе",INDEX(GRID!$B$4:$U$15,MATCH(K$7,GRID!$A$4:$A$15,0),MATCH(1,($U$2=GRID!$B$1:$U$1)*(КАЛЕНДАРЬ!AA11=GRID!$B$3:$U$3),0)),
INDEX(GRID!$B$4:$U$15,MATCH(K$7,GRID!$A$4:$A$15,0),MATCH(1,($U$2=GRID!$B$1:$U$1)*(КАЛЕНДАРЬ!AA11=GRID!$B$3:$U$3),0))*(1-GRID!$L$45))</f>
        <v>78200</v>
      </c>
      <c r="L263" s="5" cm="1">
        <f t="array" ref="L263">IF($I$2="Каникулы вместе",INDEX(GRID!$B$18:$U$29,MATCH(K$7,GRID!$A$18:$A$29,0),MATCH(1,($U$2=GRID!$B$1:$U$1)*(КАЛЕНДАРЬ!AA11=GRID!$B$3:$U$3),0)),
INDEX(GRID!$B$18:$U$29,MATCH(K$7,GRID!$A$18:$A$29,0),MATCH(1,($U$2=GRID!$B$1:$U$1)*(КАЛЕНДАРЬ!AA11=GRID!$B$3:$U$3),0))*(1-GRID!$L$45))</f>
        <v>83200</v>
      </c>
      <c r="M263" s="5" cm="1">
        <f t="array" ref="M263">IF($I$2="Каникулы вместе",INDEX(GRID!$B$4:$U$15,MATCH(M$7,GRID!$A$4:$A$15,0),MATCH(1,($U$2=GRID!$B$1:$U$1)*(КАЛЕНДАРЬ!AA11=GRID!$B$3:$U$3),0)),
INDEX(GRID!$B$4:$U$15,MATCH(M$7,GRID!$A$4:$A$15,0),MATCH(1,($U$2=GRID!$B$1:$U$1)*(КАЛЕНДАРЬ!AA11=GRID!$B$3:$U$3),0))*(1-GRID!$L$45))</f>
        <v>103200</v>
      </c>
      <c r="N263" s="5" cm="1">
        <f t="array" ref="N263">IF($I$2="Каникулы вместе",INDEX(GRID!$B$18:$U$29,MATCH(M$7,GRID!$A$18:$A$29,0),MATCH(1,($U$2=GRID!$B$1:$U$1)*(КАЛЕНДАРЬ!AA11=GRID!$B$3:$U$3),0)),
INDEX(GRID!$B$18:$U$29,MATCH(M$7,GRID!$A$18:$A$29,0),MATCH(1,($U$2=GRID!$B$1:$U$1)*(КАЛЕНДАРЬ!AA11=GRID!$B$3:$U$3),0))*(1-GRID!$L$45))</f>
        <v>108200</v>
      </c>
      <c r="O263" s="5" cm="1">
        <f t="array" ref="O263">IF($I$2="Каникулы вместе",INDEX(GRID!$B$4:$U$15,MATCH(O$7,GRID!$A$4:$A$15,0),MATCH(1,($U$2=GRID!$B$1:$U$1)*(КАЛЕНДАРЬ!AA11=GRID!$B$3:$U$3),0)),
INDEX(GRID!$B$4:$U$15,MATCH(O$7,GRID!$A$4:$A$15,0),MATCH(1,($U$2=GRID!$B$1:$U$1)*(КАЛЕНДАРЬ!AA11=GRID!$B$3:$U$3),0))*(1-GRID!$L$45))</f>
        <v>142800</v>
      </c>
      <c r="P263" s="5" cm="1">
        <f t="array" ref="P263">IF($I$2="Каникулы вместе",INDEX(GRID!$B$4:$U$15,MATCH(P$7,GRID!$A$4:$A$15,0),MATCH(1,($U$2=GRID!$B$1:$U$1)*(КАЛЕНДАРЬ!AA11=GRID!$B$3:$U$3),0)),
INDEX(GRID!$B$4:$U$15,MATCH(P$7,GRID!$A$4:$A$15,0),MATCH(1,($U$2=GRID!$B$1:$U$1)*(КАЛЕНДАРЬ!AA11=GRID!$B$3:$U$3),0))*(1-GRID!$L$45))</f>
        <v>190100</v>
      </c>
      <c r="Q263" s="5" cm="1">
        <f t="array" ref="Q263">IF($I$2="Каникулы вместе",INDEX(GRID!$B$4:$U$15,MATCH(Q$7,GRID!$A$4:$A$15,0),MATCH(1,($U$2=GRID!$B$1:$U$1)*(КАЛЕНДАРЬ!AA11=GRID!$B$3:$U$3),0)),
INDEX(GRID!$B$4:$U$15,MATCH(Q$7,GRID!$A$4:$A$15,0),MATCH(1,($U$2=GRID!$B$1:$U$1)*(КАЛЕНДАРЬ!AA11=GRID!$B$3:$U$3),0))*(1-GRID!$L$45))</f>
        <v>220900</v>
      </c>
      <c r="R263" s="5" cm="1">
        <f t="array" ref="R263">IF($I$2="Каникулы вместе",INDEX(GRID!$B$18:$U$29,MATCH(R$7,GRID!$A$18:$A$29,0),MATCH(1,($U$2=GRID!$B$1:$U$1)*(КАЛЕНДАРЬ!AA11=GRID!$B$3:$U$3),0)),
INDEX(GRID!$B$18:$U$29,MATCH(R$7,GRID!$A$18:$A$29,0),MATCH(1,($U$2=GRID!$B$1:$U$1)*(КАЛЕНДАРЬ!AA11=GRID!$B$3:$U$3),0))*(1-GRID!$L$45))</f>
        <v>251900</v>
      </c>
      <c r="S263" s="5">
        <f t="array" ref="S263">IF($I$2="Каникулы вместе",INDEX(GRID!$B$4:$U$15,MATCH(S$7,GRID!$A$4:$A$15,0),MATCH(1,($U$2=GRID!$B$1:$U$1)*(КАЛЕНДАРЬ!AA11=GRID!$B$3:$U$3),0)),
INDEX(GRID!$B$4:$U$15,MATCH(S$7,GRID!$A$4:$A$15,0),MATCH(1,($U$2=GRID!$B$1:$U$1)*(КАЛЕНДАРЬ!AA11=GRID!$B$3:$U$3),0))*(1-GRID!$L$41))</f>
        <v>661000</v>
      </c>
      <c r="T263" s="5">
        <f t="array" ref="T263">IF($I$2="Каникулы вместе",INDEX(GRID!$B$4:$U$15,MATCH(T$7,GRID!$A$4:$A$15,0),MATCH(1,($U$2=GRID!$B$1:$U$1)*(КАЛЕНДАРЬ!AA11=GRID!$B$3:$U$3),0)),
INDEX(GRID!$B$4:$U$15,MATCH(T$7,GRID!$A$4:$A$15,0),MATCH(1,($U$2=GRID!$B$1:$U$1)*(КАЛЕНДАРЬ!AA11=GRID!$B$3:$U$3),0))*(1-GRID!$L$41))</f>
        <v>814300</v>
      </c>
    </row>
    <row r="264" spans="1:20" hidden="1">
      <c r="A264" s="108" t="s">
        <v>13</v>
      </c>
      <c r="B264" s="109">
        <v>9</v>
      </c>
      <c r="C264" s="5" cm="1">
        <f t="array" ref="C264">IF($I$2="Каникулы вместе",INDEX(GRID!$B$4:$U$15,MATCH(C$7,GRID!$A$4:$A$15,0),MATCH(1,($U$2=GRID!$B$1:$U$1)*(КАЛЕНДАРЬ!AA12=GRID!$B$3:$U$3),0)),
INDEX(GRID!$B$4:$U$15,MATCH(C$7,GRID!$A$4:$A$15,0),MATCH(1,($U$2=GRID!$B$1:$U$1)*(КАЛЕНДАРЬ!AA12=GRID!$B$3:$U$3),0))*(1-GRID!$L$45))</f>
        <v>48100</v>
      </c>
      <c r="D264" s="5" cm="1">
        <f t="array" ref="D264">IF($I$2="Каникулы вместе",INDEX(GRID!$B$18:$U$29,MATCH(C$7,GRID!$A$18:$A$29,0),MATCH(1,($U$2=GRID!$B$1:$U$1)*(КАЛЕНДАРЬ!AA12=GRID!$B$3:$U$3),0)),
INDEX(GRID!$B$18:$U$29,MATCH(C$7,GRID!$A$18:$A$29,0),MATCH(1,($U$2=GRID!$B$1:$U$1)*(КАЛЕНДАРЬ!AA12=GRID!$B$3:$U$3),0))*(1-GRID!$L$45))</f>
        <v>53100</v>
      </c>
      <c r="E264" s="5" cm="1">
        <f t="array" ref="E264">IF($I$2="Каникулы вместе",INDEX(GRID!$B$4:$U$15,MATCH(E$7,GRID!$A$4:$A$15,0),MATCH(1,($U$2=GRID!$B$1:$U$1)*(КАЛЕНДАРЬ!AA12=GRID!$B$3:$U$3),0)),
INDEX(GRID!$B$4:$U$15,MATCH(E$7,GRID!$A$4:$A$15,0),MATCH(1,($U$2=GRID!$B$1:$U$1)*(КАЛЕНДАРЬ!AA12=GRID!$B$3:$U$3),0))*(1-GRID!$L$45))</f>
        <v>57100</v>
      </c>
      <c r="F264" s="5" cm="1">
        <f t="array" ref="F264">IF($I$2="Каникулы вместе",INDEX(GRID!$B$18:$U$29,MATCH(E$7,GRID!$A$18:$A$29,0),MATCH(1,($U$2=GRID!$B$1:$U$1)*(КАЛЕНДАРЬ!AA12=GRID!$B$3:$U$3),0)),
INDEX(GRID!$B$18:$U$29,MATCH(E$7,GRID!$A$18:$A$29,0),MATCH(1,($U$2=GRID!$B$1:$U$1)*(КАЛЕНДАРЬ!AA12=GRID!$B$3:$U$3),0))*(1-GRID!$L$45))</f>
        <v>62100</v>
      </c>
      <c r="G264" s="5" cm="1">
        <f t="array" ref="G264">IF($I$2="Каникулы вместе",INDEX(GRID!$B$4:$U$15,MATCH(G$7,GRID!$A$4:$A$15,0),MATCH(1,($U$2=GRID!$B$1:$U$1)*(КАЛЕНДАРЬ!AA12=GRID!$B$3:$U$3),0)),
INDEX(GRID!$B$4:$U$15,MATCH(G$7,GRID!$A$4:$A$15,0),MATCH(1,($U$2=GRID!$B$1:$U$1)*(КАЛЕНДАРЬ!AA12=GRID!$B$3:$U$3),0))*(1-GRID!$L$45))</f>
        <v>64000</v>
      </c>
      <c r="H264" s="5" cm="1">
        <f t="array" ref="H264">IF($I$2="Каникулы вместе",INDEX(GRID!$B$18:$U$29,MATCH(G$7,GRID!$A$18:$A$29,0),MATCH(1,($U$2=GRID!$B$1:$U$1)*(КАЛЕНДАРЬ!AA12=GRID!$B$3:$U$3),0)),
INDEX(GRID!$B$18:$U$29,MATCH(G$7,GRID!$A$18:$A$29,0),MATCH(1,($U$2=GRID!$B$1:$U$1)*(КАЛЕНДАРЬ!AA12=GRID!$B$3:$U$3),0))*(1-GRID!$L$45))</f>
        <v>69000</v>
      </c>
      <c r="I264" s="5" cm="1">
        <f t="array" ref="I264">IF($I$2="Каникулы вместе",INDEX(GRID!$B$4:$U$15,MATCH(I$7,GRID!$A$4:$A$15,0),MATCH(1,($U$2=GRID!$B$1:$U$1)*(КАЛЕНДАРЬ!AA12=GRID!$B$3:$U$3),0)),
INDEX(GRID!$B$4:$U$15,MATCH(I$7,GRID!$A$4:$A$15,0),MATCH(1,($U$2=GRID!$B$1:$U$1)*(КАЛЕНДАРЬ!AA12=GRID!$B$3:$U$3),0))*(1-GRID!$L$45))</f>
        <v>71000</v>
      </c>
      <c r="J264" s="5" cm="1">
        <f t="array" ref="J264">IF($I$2="Каникулы вместе",INDEX(GRID!$B$18:$U$29,MATCH(I$7,GRID!$A$18:$A$29,0),MATCH(1,($U$2=GRID!$B$1:$U$1)*(КАЛЕНДАРЬ!AA12=GRID!$B$3:$U$3),0)),
INDEX(GRID!$B$18:$U$29,MATCH(I$7,GRID!$A$18:$A$29,0),MATCH(1,($U$2=GRID!$B$1:$U$1)*(КАЛЕНДАРЬ!AA12=GRID!$B$3:$U$3),0))*(1-GRID!$L$45))</f>
        <v>76000</v>
      </c>
      <c r="K264" s="5" cm="1">
        <f t="array" ref="K264">IF($I$2="Каникулы вместе",INDEX(GRID!$B$4:$U$15,MATCH(K$7,GRID!$A$4:$A$15,0),MATCH(1,($U$2=GRID!$B$1:$U$1)*(КАЛЕНДАРЬ!AA12=GRID!$B$3:$U$3),0)),
INDEX(GRID!$B$4:$U$15,MATCH(K$7,GRID!$A$4:$A$15,0),MATCH(1,($U$2=GRID!$B$1:$U$1)*(КАЛЕНДАРЬ!AA12=GRID!$B$3:$U$3),0))*(1-GRID!$L$45))</f>
        <v>78200</v>
      </c>
      <c r="L264" s="5" cm="1">
        <f t="array" ref="L264">IF($I$2="Каникулы вместе",INDEX(GRID!$B$18:$U$29,MATCH(K$7,GRID!$A$18:$A$29,0),MATCH(1,($U$2=GRID!$B$1:$U$1)*(КАЛЕНДАРЬ!AA12=GRID!$B$3:$U$3),0)),
INDEX(GRID!$B$18:$U$29,MATCH(K$7,GRID!$A$18:$A$29,0),MATCH(1,($U$2=GRID!$B$1:$U$1)*(КАЛЕНДАРЬ!AA12=GRID!$B$3:$U$3),0))*(1-GRID!$L$45))</f>
        <v>83200</v>
      </c>
      <c r="M264" s="5" cm="1">
        <f t="array" ref="M264">IF($I$2="Каникулы вместе",INDEX(GRID!$B$4:$U$15,MATCH(M$7,GRID!$A$4:$A$15,0),MATCH(1,($U$2=GRID!$B$1:$U$1)*(КАЛЕНДАРЬ!AA12=GRID!$B$3:$U$3),0)),
INDEX(GRID!$B$4:$U$15,MATCH(M$7,GRID!$A$4:$A$15,0),MATCH(1,($U$2=GRID!$B$1:$U$1)*(КАЛЕНДАРЬ!AA12=GRID!$B$3:$U$3),0))*(1-GRID!$L$45))</f>
        <v>103200</v>
      </c>
      <c r="N264" s="5" cm="1">
        <f t="array" ref="N264">IF($I$2="Каникулы вместе",INDEX(GRID!$B$18:$U$29,MATCH(M$7,GRID!$A$18:$A$29,0),MATCH(1,($U$2=GRID!$B$1:$U$1)*(КАЛЕНДАРЬ!AA12=GRID!$B$3:$U$3),0)),
INDEX(GRID!$B$18:$U$29,MATCH(M$7,GRID!$A$18:$A$29,0),MATCH(1,($U$2=GRID!$B$1:$U$1)*(КАЛЕНДАРЬ!AA12=GRID!$B$3:$U$3),0))*(1-GRID!$L$45))</f>
        <v>108200</v>
      </c>
      <c r="O264" s="5" cm="1">
        <f t="array" ref="O264">IF($I$2="Каникулы вместе",INDEX(GRID!$B$4:$U$15,MATCH(O$7,GRID!$A$4:$A$15,0),MATCH(1,($U$2=GRID!$B$1:$U$1)*(КАЛЕНДАРЬ!AA12=GRID!$B$3:$U$3),0)),
INDEX(GRID!$B$4:$U$15,MATCH(O$7,GRID!$A$4:$A$15,0),MATCH(1,($U$2=GRID!$B$1:$U$1)*(КАЛЕНДАРЬ!AA12=GRID!$B$3:$U$3),0))*(1-GRID!$L$45))</f>
        <v>142800</v>
      </c>
      <c r="P264" s="5" cm="1">
        <f t="array" ref="P264">IF($I$2="Каникулы вместе",INDEX(GRID!$B$4:$U$15,MATCH(P$7,GRID!$A$4:$A$15,0),MATCH(1,($U$2=GRID!$B$1:$U$1)*(КАЛЕНДАРЬ!AA12=GRID!$B$3:$U$3),0)),
INDEX(GRID!$B$4:$U$15,MATCH(P$7,GRID!$A$4:$A$15,0),MATCH(1,($U$2=GRID!$B$1:$U$1)*(КАЛЕНДАРЬ!AA12=GRID!$B$3:$U$3),0))*(1-GRID!$L$45))</f>
        <v>190100</v>
      </c>
      <c r="Q264" s="5" cm="1">
        <f t="array" ref="Q264">IF($I$2="Каникулы вместе",INDEX(GRID!$B$4:$U$15,MATCH(Q$7,GRID!$A$4:$A$15,0),MATCH(1,($U$2=GRID!$B$1:$U$1)*(КАЛЕНДАРЬ!AA12=GRID!$B$3:$U$3),0)),
INDEX(GRID!$B$4:$U$15,MATCH(Q$7,GRID!$A$4:$A$15,0),MATCH(1,($U$2=GRID!$B$1:$U$1)*(КАЛЕНДАРЬ!AA12=GRID!$B$3:$U$3),0))*(1-GRID!$L$45))</f>
        <v>220900</v>
      </c>
      <c r="R264" s="5" cm="1">
        <f t="array" ref="R264">IF($I$2="Каникулы вместе",INDEX(GRID!$B$18:$U$29,MATCH(R$7,GRID!$A$18:$A$29,0),MATCH(1,($U$2=GRID!$B$1:$U$1)*(КАЛЕНДАРЬ!AA12=GRID!$B$3:$U$3),0)),
INDEX(GRID!$B$18:$U$29,MATCH(R$7,GRID!$A$18:$A$29,0),MATCH(1,($U$2=GRID!$B$1:$U$1)*(КАЛЕНДАРЬ!AA12=GRID!$B$3:$U$3),0))*(1-GRID!$L$45))</f>
        <v>251900</v>
      </c>
      <c r="S264" s="5">
        <f t="array" ref="S264">IF($I$2="Каникулы вместе",INDEX(GRID!$B$4:$U$15,MATCH(S$7,GRID!$A$4:$A$15,0),MATCH(1,($U$2=GRID!$B$1:$U$1)*(КАЛЕНДАРЬ!AA12=GRID!$B$3:$U$3),0)),
INDEX(GRID!$B$4:$U$15,MATCH(S$7,GRID!$A$4:$A$15,0),MATCH(1,($U$2=GRID!$B$1:$U$1)*(КАЛЕНДАРЬ!AA12=GRID!$B$3:$U$3),0))*(1-GRID!$L$41))</f>
        <v>661000</v>
      </c>
      <c r="T264" s="5">
        <f t="array" ref="T264">IF($I$2="Каникулы вместе",INDEX(GRID!$B$4:$U$15,MATCH(T$7,GRID!$A$4:$A$15,0),MATCH(1,($U$2=GRID!$B$1:$U$1)*(КАЛЕНДАРЬ!AA12=GRID!$B$3:$U$3),0)),
INDEX(GRID!$B$4:$U$15,MATCH(T$7,GRID!$A$4:$A$15,0),MATCH(1,($U$2=GRID!$B$1:$U$1)*(КАЛЕНДАРЬ!AA12=GRID!$B$3:$U$3),0))*(1-GRID!$L$41))</f>
        <v>814300</v>
      </c>
    </row>
    <row r="265" spans="1:20" hidden="1">
      <c r="A265" s="108" t="s">
        <v>14</v>
      </c>
      <c r="B265" s="109">
        <v>10</v>
      </c>
      <c r="C265" s="5" cm="1">
        <f t="array" ref="C265">IF($I$2="Каникулы вместе",INDEX(GRID!$B$4:$U$15,MATCH(C$7,GRID!$A$4:$A$15,0),MATCH(1,($U$2=GRID!$B$1:$U$1)*(КАЛЕНДАРЬ!AA13=GRID!$B$3:$U$3),0)),
INDEX(GRID!$B$4:$U$15,MATCH(C$7,GRID!$A$4:$A$15,0),MATCH(1,($U$2=GRID!$B$1:$U$1)*(КАЛЕНДАРЬ!AA13=GRID!$B$3:$U$3),0))*(1-GRID!$L$45))</f>
        <v>48100</v>
      </c>
      <c r="D265" s="5" cm="1">
        <f t="array" ref="D265">IF($I$2="Каникулы вместе",INDEX(GRID!$B$18:$U$29,MATCH(C$7,GRID!$A$18:$A$29,0),MATCH(1,($U$2=GRID!$B$1:$U$1)*(КАЛЕНДАРЬ!AA13=GRID!$B$3:$U$3),0)),
INDEX(GRID!$B$18:$U$29,MATCH(C$7,GRID!$A$18:$A$29,0),MATCH(1,($U$2=GRID!$B$1:$U$1)*(КАЛЕНДАРЬ!AA13=GRID!$B$3:$U$3),0))*(1-GRID!$L$45))</f>
        <v>53100</v>
      </c>
      <c r="E265" s="5" cm="1">
        <f t="array" ref="E265">IF($I$2="Каникулы вместе",INDEX(GRID!$B$4:$U$15,MATCH(E$7,GRID!$A$4:$A$15,0),MATCH(1,($U$2=GRID!$B$1:$U$1)*(КАЛЕНДАРЬ!AA13=GRID!$B$3:$U$3),0)),
INDEX(GRID!$B$4:$U$15,MATCH(E$7,GRID!$A$4:$A$15,0),MATCH(1,($U$2=GRID!$B$1:$U$1)*(КАЛЕНДАРЬ!AA13=GRID!$B$3:$U$3),0))*(1-GRID!$L$45))</f>
        <v>57100</v>
      </c>
      <c r="F265" s="5" cm="1">
        <f t="array" ref="F265">IF($I$2="Каникулы вместе",INDEX(GRID!$B$18:$U$29,MATCH(E$7,GRID!$A$18:$A$29,0),MATCH(1,($U$2=GRID!$B$1:$U$1)*(КАЛЕНДАРЬ!AA13=GRID!$B$3:$U$3),0)),
INDEX(GRID!$B$18:$U$29,MATCH(E$7,GRID!$A$18:$A$29,0),MATCH(1,($U$2=GRID!$B$1:$U$1)*(КАЛЕНДАРЬ!AA13=GRID!$B$3:$U$3),0))*(1-GRID!$L$45))</f>
        <v>62100</v>
      </c>
      <c r="G265" s="5" cm="1">
        <f t="array" ref="G265">IF($I$2="Каникулы вместе",INDEX(GRID!$B$4:$U$15,MATCH(G$7,GRID!$A$4:$A$15,0),MATCH(1,($U$2=GRID!$B$1:$U$1)*(КАЛЕНДАРЬ!AA13=GRID!$B$3:$U$3),0)),
INDEX(GRID!$B$4:$U$15,MATCH(G$7,GRID!$A$4:$A$15,0),MATCH(1,($U$2=GRID!$B$1:$U$1)*(КАЛЕНДАРЬ!AA13=GRID!$B$3:$U$3),0))*(1-GRID!$L$45))</f>
        <v>64000</v>
      </c>
      <c r="H265" s="5" cm="1">
        <f t="array" ref="H265">IF($I$2="Каникулы вместе",INDEX(GRID!$B$18:$U$29,MATCH(G$7,GRID!$A$18:$A$29,0),MATCH(1,($U$2=GRID!$B$1:$U$1)*(КАЛЕНДАРЬ!AA13=GRID!$B$3:$U$3),0)),
INDEX(GRID!$B$18:$U$29,MATCH(G$7,GRID!$A$18:$A$29,0),MATCH(1,($U$2=GRID!$B$1:$U$1)*(КАЛЕНДАРЬ!AA13=GRID!$B$3:$U$3),0))*(1-GRID!$L$45))</f>
        <v>69000</v>
      </c>
      <c r="I265" s="5" cm="1">
        <f t="array" ref="I265">IF($I$2="Каникулы вместе",INDEX(GRID!$B$4:$U$15,MATCH(I$7,GRID!$A$4:$A$15,0),MATCH(1,($U$2=GRID!$B$1:$U$1)*(КАЛЕНДАРЬ!AA13=GRID!$B$3:$U$3),0)),
INDEX(GRID!$B$4:$U$15,MATCH(I$7,GRID!$A$4:$A$15,0),MATCH(1,($U$2=GRID!$B$1:$U$1)*(КАЛЕНДАРЬ!AA13=GRID!$B$3:$U$3),0))*(1-GRID!$L$45))</f>
        <v>71000</v>
      </c>
      <c r="J265" s="5" cm="1">
        <f t="array" ref="J265">IF($I$2="Каникулы вместе",INDEX(GRID!$B$18:$U$29,MATCH(I$7,GRID!$A$18:$A$29,0),MATCH(1,($U$2=GRID!$B$1:$U$1)*(КАЛЕНДАРЬ!AA13=GRID!$B$3:$U$3),0)),
INDEX(GRID!$B$18:$U$29,MATCH(I$7,GRID!$A$18:$A$29,0),MATCH(1,($U$2=GRID!$B$1:$U$1)*(КАЛЕНДАРЬ!AA13=GRID!$B$3:$U$3),0))*(1-GRID!$L$45))</f>
        <v>76000</v>
      </c>
      <c r="K265" s="5" cm="1">
        <f t="array" ref="K265">IF($I$2="Каникулы вместе",INDEX(GRID!$B$4:$U$15,MATCH(K$7,GRID!$A$4:$A$15,0),MATCH(1,($U$2=GRID!$B$1:$U$1)*(КАЛЕНДАРЬ!AA13=GRID!$B$3:$U$3),0)),
INDEX(GRID!$B$4:$U$15,MATCH(K$7,GRID!$A$4:$A$15,0),MATCH(1,($U$2=GRID!$B$1:$U$1)*(КАЛЕНДАРЬ!AA13=GRID!$B$3:$U$3),0))*(1-GRID!$L$45))</f>
        <v>78200</v>
      </c>
      <c r="L265" s="5" cm="1">
        <f t="array" ref="L265">IF($I$2="Каникулы вместе",INDEX(GRID!$B$18:$U$29,MATCH(K$7,GRID!$A$18:$A$29,0),MATCH(1,($U$2=GRID!$B$1:$U$1)*(КАЛЕНДАРЬ!AA13=GRID!$B$3:$U$3),0)),
INDEX(GRID!$B$18:$U$29,MATCH(K$7,GRID!$A$18:$A$29,0),MATCH(1,($U$2=GRID!$B$1:$U$1)*(КАЛЕНДАРЬ!AA13=GRID!$B$3:$U$3),0))*(1-GRID!$L$45))</f>
        <v>83200</v>
      </c>
      <c r="M265" s="5" cm="1">
        <f t="array" ref="M265">IF($I$2="Каникулы вместе",INDEX(GRID!$B$4:$U$15,MATCH(M$7,GRID!$A$4:$A$15,0),MATCH(1,($U$2=GRID!$B$1:$U$1)*(КАЛЕНДАРЬ!AA13=GRID!$B$3:$U$3),0)),
INDEX(GRID!$B$4:$U$15,MATCH(M$7,GRID!$A$4:$A$15,0),MATCH(1,($U$2=GRID!$B$1:$U$1)*(КАЛЕНДАРЬ!AA13=GRID!$B$3:$U$3),0))*(1-GRID!$L$45))</f>
        <v>103200</v>
      </c>
      <c r="N265" s="5" cm="1">
        <f t="array" ref="N265">IF($I$2="Каникулы вместе",INDEX(GRID!$B$18:$U$29,MATCH(M$7,GRID!$A$18:$A$29,0),MATCH(1,($U$2=GRID!$B$1:$U$1)*(КАЛЕНДАРЬ!AA13=GRID!$B$3:$U$3),0)),
INDEX(GRID!$B$18:$U$29,MATCH(M$7,GRID!$A$18:$A$29,0),MATCH(1,($U$2=GRID!$B$1:$U$1)*(КАЛЕНДАРЬ!AA13=GRID!$B$3:$U$3),0))*(1-GRID!$L$45))</f>
        <v>108200</v>
      </c>
      <c r="O265" s="5" cm="1">
        <f t="array" ref="O265">IF($I$2="Каникулы вместе",INDEX(GRID!$B$4:$U$15,MATCH(O$7,GRID!$A$4:$A$15,0),MATCH(1,($U$2=GRID!$B$1:$U$1)*(КАЛЕНДАРЬ!AA13=GRID!$B$3:$U$3),0)),
INDEX(GRID!$B$4:$U$15,MATCH(O$7,GRID!$A$4:$A$15,0),MATCH(1,($U$2=GRID!$B$1:$U$1)*(КАЛЕНДАРЬ!AA13=GRID!$B$3:$U$3),0))*(1-GRID!$L$45))</f>
        <v>142800</v>
      </c>
      <c r="P265" s="5" cm="1">
        <f t="array" ref="P265">IF($I$2="Каникулы вместе",INDEX(GRID!$B$4:$U$15,MATCH(P$7,GRID!$A$4:$A$15,0),MATCH(1,($U$2=GRID!$B$1:$U$1)*(КАЛЕНДАРЬ!AA13=GRID!$B$3:$U$3),0)),
INDEX(GRID!$B$4:$U$15,MATCH(P$7,GRID!$A$4:$A$15,0),MATCH(1,($U$2=GRID!$B$1:$U$1)*(КАЛЕНДАРЬ!AA13=GRID!$B$3:$U$3),0))*(1-GRID!$L$45))</f>
        <v>190100</v>
      </c>
      <c r="Q265" s="5" cm="1">
        <f t="array" ref="Q265">IF($I$2="Каникулы вместе",INDEX(GRID!$B$4:$U$15,MATCH(Q$7,GRID!$A$4:$A$15,0),MATCH(1,($U$2=GRID!$B$1:$U$1)*(КАЛЕНДАРЬ!AA13=GRID!$B$3:$U$3),0)),
INDEX(GRID!$B$4:$U$15,MATCH(Q$7,GRID!$A$4:$A$15,0),MATCH(1,($U$2=GRID!$B$1:$U$1)*(КАЛЕНДАРЬ!AA13=GRID!$B$3:$U$3),0))*(1-GRID!$L$45))</f>
        <v>220900</v>
      </c>
      <c r="R265" s="5" cm="1">
        <f t="array" ref="R265">IF($I$2="Каникулы вместе",INDEX(GRID!$B$18:$U$29,MATCH(R$7,GRID!$A$18:$A$29,0),MATCH(1,($U$2=GRID!$B$1:$U$1)*(КАЛЕНДАРЬ!AA13=GRID!$B$3:$U$3),0)),
INDEX(GRID!$B$18:$U$29,MATCH(R$7,GRID!$A$18:$A$29,0),MATCH(1,($U$2=GRID!$B$1:$U$1)*(КАЛЕНДАРЬ!AA13=GRID!$B$3:$U$3),0))*(1-GRID!$L$45))</f>
        <v>251900</v>
      </c>
      <c r="S265" s="5">
        <f t="array" ref="S265">IF($I$2="Каникулы вместе",INDEX(GRID!$B$4:$U$15,MATCH(S$7,GRID!$A$4:$A$15,0),MATCH(1,($U$2=GRID!$B$1:$U$1)*(КАЛЕНДАРЬ!AA13=GRID!$B$3:$U$3),0)),
INDEX(GRID!$B$4:$U$15,MATCH(S$7,GRID!$A$4:$A$15,0),MATCH(1,($U$2=GRID!$B$1:$U$1)*(КАЛЕНДАРЬ!AA13=GRID!$B$3:$U$3),0))*(1-GRID!$L$41))</f>
        <v>661000</v>
      </c>
      <c r="T265" s="5">
        <f t="array" ref="T265">IF($I$2="Каникулы вместе",INDEX(GRID!$B$4:$U$15,MATCH(T$7,GRID!$A$4:$A$15,0),MATCH(1,($U$2=GRID!$B$1:$U$1)*(КАЛЕНДАРЬ!AA13=GRID!$B$3:$U$3),0)),
INDEX(GRID!$B$4:$U$15,MATCH(T$7,GRID!$A$4:$A$15,0),MATCH(1,($U$2=GRID!$B$1:$U$1)*(КАЛЕНДАРЬ!AA13=GRID!$B$3:$U$3),0))*(1-GRID!$L$41))</f>
        <v>814300</v>
      </c>
    </row>
    <row r="266" spans="1:20" hidden="1">
      <c r="A266" s="108" t="s">
        <v>15</v>
      </c>
      <c r="B266" s="109">
        <v>11</v>
      </c>
      <c r="C266" s="5" cm="1">
        <f t="array" ref="C266">IF($I$2="Каникулы вместе",INDEX(GRID!$B$4:$U$15,MATCH(C$7,GRID!$A$4:$A$15,0),MATCH(1,($U$2=GRID!$B$1:$U$1)*(КАЛЕНДАРЬ!AA14=GRID!$B$3:$U$3),0)),
INDEX(GRID!$B$4:$U$15,MATCH(C$7,GRID!$A$4:$A$15,0),MATCH(1,($U$2=GRID!$B$1:$U$1)*(КАЛЕНДАРЬ!AA14=GRID!$B$3:$U$3),0))*(1-GRID!$L$45))</f>
        <v>48100</v>
      </c>
      <c r="D266" s="5" cm="1">
        <f t="array" ref="D266">IF($I$2="Каникулы вместе",INDEX(GRID!$B$18:$U$29,MATCH(C$7,GRID!$A$18:$A$29,0),MATCH(1,($U$2=GRID!$B$1:$U$1)*(КАЛЕНДАРЬ!AA14=GRID!$B$3:$U$3),0)),
INDEX(GRID!$B$18:$U$29,MATCH(C$7,GRID!$A$18:$A$29,0),MATCH(1,($U$2=GRID!$B$1:$U$1)*(КАЛЕНДАРЬ!AA14=GRID!$B$3:$U$3),0))*(1-GRID!$L$45))</f>
        <v>53100</v>
      </c>
      <c r="E266" s="5" cm="1">
        <f t="array" ref="E266">IF($I$2="Каникулы вместе",INDEX(GRID!$B$4:$U$15,MATCH(E$7,GRID!$A$4:$A$15,0),MATCH(1,($U$2=GRID!$B$1:$U$1)*(КАЛЕНДАРЬ!AA14=GRID!$B$3:$U$3),0)),
INDEX(GRID!$B$4:$U$15,MATCH(E$7,GRID!$A$4:$A$15,0),MATCH(1,($U$2=GRID!$B$1:$U$1)*(КАЛЕНДАРЬ!AA14=GRID!$B$3:$U$3),0))*(1-GRID!$L$45))</f>
        <v>57100</v>
      </c>
      <c r="F266" s="5" cm="1">
        <f t="array" ref="F266">IF($I$2="Каникулы вместе",INDEX(GRID!$B$18:$U$29,MATCH(E$7,GRID!$A$18:$A$29,0),MATCH(1,($U$2=GRID!$B$1:$U$1)*(КАЛЕНДАРЬ!AA14=GRID!$B$3:$U$3),0)),
INDEX(GRID!$B$18:$U$29,MATCH(E$7,GRID!$A$18:$A$29,0),MATCH(1,($U$2=GRID!$B$1:$U$1)*(КАЛЕНДАРЬ!AA14=GRID!$B$3:$U$3),0))*(1-GRID!$L$45))</f>
        <v>62100</v>
      </c>
      <c r="G266" s="5" cm="1">
        <f t="array" ref="G266">IF($I$2="Каникулы вместе",INDEX(GRID!$B$4:$U$15,MATCH(G$7,GRID!$A$4:$A$15,0),MATCH(1,($U$2=GRID!$B$1:$U$1)*(КАЛЕНДАРЬ!AA14=GRID!$B$3:$U$3),0)),
INDEX(GRID!$B$4:$U$15,MATCH(G$7,GRID!$A$4:$A$15,0),MATCH(1,($U$2=GRID!$B$1:$U$1)*(КАЛЕНДАРЬ!AA14=GRID!$B$3:$U$3),0))*(1-GRID!$L$45))</f>
        <v>64000</v>
      </c>
      <c r="H266" s="5" cm="1">
        <f t="array" ref="H266">IF($I$2="Каникулы вместе",INDEX(GRID!$B$18:$U$29,MATCH(G$7,GRID!$A$18:$A$29,0),MATCH(1,($U$2=GRID!$B$1:$U$1)*(КАЛЕНДАРЬ!AA14=GRID!$B$3:$U$3),0)),
INDEX(GRID!$B$18:$U$29,MATCH(G$7,GRID!$A$18:$A$29,0),MATCH(1,($U$2=GRID!$B$1:$U$1)*(КАЛЕНДАРЬ!AA14=GRID!$B$3:$U$3),0))*(1-GRID!$L$45))</f>
        <v>69000</v>
      </c>
      <c r="I266" s="5" cm="1">
        <f t="array" ref="I266">IF($I$2="Каникулы вместе",INDEX(GRID!$B$4:$U$15,MATCH(I$7,GRID!$A$4:$A$15,0),MATCH(1,($U$2=GRID!$B$1:$U$1)*(КАЛЕНДАРЬ!AA14=GRID!$B$3:$U$3),0)),
INDEX(GRID!$B$4:$U$15,MATCH(I$7,GRID!$A$4:$A$15,0),MATCH(1,($U$2=GRID!$B$1:$U$1)*(КАЛЕНДАРЬ!AA14=GRID!$B$3:$U$3),0))*(1-GRID!$L$45))</f>
        <v>71000</v>
      </c>
      <c r="J266" s="5" cm="1">
        <f t="array" ref="J266">IF($I$2="Каникулы вместе",INDEX(GRID!$B$18:$U$29,MATCH(I$7,GRID!$A$18:$A$29,0),MATCH(1,($U$2=GRID!$B$1:$U$1)*(КАЛЕНДАРЬ!AA14=GRID!$B$3:$U$3),0)),
INDEX(GRID!$B$18:$U$29,MATCH(I$7,GRID!$A$18:$A$29,0),MATCH(1,($U$2=GRID!$B$1:$U$1)*(КАЛЕНДАРЬ!AA14=GRID!$B$3:$U$3),0))*(1-GRID!$L$45))</f>
        <v>76000</v>
      </c>
      <c r="K266" s="5" cm="1">
        <f t="array" ref="K266">IF($I$2="Каникулы вместе",INDEX(GRID!$B$4:$U$15,MATCH(K$7,GRID!$A$4:$A$15,0),MATCH(1,($U$2=GRID!$B$1:$U$1)*(КАЛЕНДАРЬ!AA14=GRID!$B$3:$U$3),0)),
INDEX(GRID!$B$4:$U$15,MATCH(K$7,GRID!$A$4:$A$15,0),MATCH(1,($U$2=GRID!$B$1:$U$1)*(КАЛЕНДАРЬ!AA14=GRID!$B$3:$U$3),0))*(1-GRID!$L$45))</f>
        <v>78200</v>
      </c>
      <c r="L266" s="5" cm="1">
        <f t="array" ref="L266">IF($I$2="Каникулы вместе",INDEX(GRID!$B$18:$U$29,MATCH(K$7,GRID!$A$18:$A$29,0),MATCH(1,($U$2=GRID!$B$1:$U$1)*(КАЛЕНДАРЬ!AA14=GRID!$B$3:$U$3),0)),
INDEX(GRID!$B$18:$U$29,MATCH(K$7,GRID!$A$18:$A$29,0),MATCH(1,($U$2=GRID!$B$1:$U$1)*(КАЛЕНДАРЬ!AA14=GRID!$B$3:$U$3),0))*(1-GRID!$L$45))</f>
        <v>83200</v>
      </c>
      <c r="M266" s="5" cm="1">
        <f t="array" ref="M266">IF($I$2="Каникулы вместе",INDEX(GRID!$B$4:$U$15,MATCH(M$7,GRID!$A$4:$A$15,0),MATCH(1,($U$2=GRID!$B$1:$U$1)*(КАЛЕНДАРЬ!AA14=GRID!$B$3:$U$3),0)),
INDEX(GRID!$B$4:$U$15,MATCH(M$7,GRID!$A$4:$A$15,0),MATCH(1,($U$2=GRID!$B$1:$U$1)*(КАЛЕНДАРЬ!AA14=GRID!$B$3:$U$3),0))*(1-GRID!$L$45))</f>
        <v>103200</v>
      </c>
      <c r="N266" s="5" cm="1">
        <f t="array" ref="N266">IF($I$2="Каникулы вместе",INDEX(GRID!$B$18:$U$29,MATCH(M$7,GRID!$A$18:$A$29,0),MATCH(1,($U$2=GRID!$B$1:$U$1)*(КАЛЕНДАРЬ!AA14=GRID!$B$3:$U$3),0)),
INDEX(GRID!$B$18:$U$29,MATCH(M$7,GRID!$A$18:$A$29,0),MATCH(1,($U$2=GRID!$B$1:$U$1)*(КАЛЕНДАРЬ!AA14=GRID!$B$3:$U$3),0))*(1-GRID!$L$45))</f>
        <v>108200</v>
      </c>
      <c r="O266" s="5" cm="1">
        <f t="array" ref="O266">IF($I$2="Каникулы вместе",INDEX(GRID!$B$4:$U$15,MATCH(O$7,GRID!$A$4:$A$15,0),MATCH(1,($U$2=GRID!$B$1:$U$1)*(КАЛЕНДАРЬ!AA14=GRID!$B$3:$U$3),0)),
INDEX(GRID!$B$4:$U$15,MATCH(O$7,GRID!$A$4:$A$15,0),MATCH(1,($U$2=GRID!$B$1:$U$1)*(КАЛЕНДАРЬ!AA14=GRID!$B$3:$U$3),0))*(1-GRID!$L$45))</f>
        <v>142800</v>
      </c>
      <c r="P266" s="5" cm="1">
        <f t="array" ref="P266">IF($I$2="Каникулы вместе",INDEX(GRID!$B$4:$U$15,MATCH(P$7,GRID!$A$4:$A$15,0),MATCH(1,($U$2=GRID!$B$1:$U$1)*(КАЛЕНДАРЬ!AA14=GRID!$B$3:$U$3),0)),
INDEX(GRID!$B$4:$U$15,MATCH(P$7,GRID!$A$4:$A$15,0),MATCH(1,($U$2=GRID!$B$1:$U$1)*(КАЛЕНДАРЬ!AA14=GRID!$B$3:$U$3),0))*(1-GRID!$L$45))</f>
        <v>190100</v>
      </c>
      <c r="Q266" s="5" cm="1">
        <f t="array" ref="Q266">IF($I$2="Каникулы вместе",INDEX(GRID!$B$4:$U$15,MATCH(Q$7,GRID!$A$4:$A$15,0),MATCH(1,($U$2=GRID!$B$1:$U$1)*(КАЛЕНДАРЬ!AA14=GRID!$B$3:$U$3),0)),
INDEX(GRID!$B$4:$U$15,MATCH(Q$7,GRID!$A$4:$A$15,0),MATCH(1,($U$2=GRID!$B$1:$U$1)*(КАЛЕНДАРЬ!AA14=GRID!$B$3:$U$3),0))*(1-GRID!$L$45))</f>
        <v>220900</v>
      </c>
      <c r="R266" s="5" cm="1">
        <f t="array" ref="R266">IF($I$2="Каникулы вместе",INDEX(GRID!$B$18:$U$29,MATCH(R$7,GRID!$A$18:$A$29,0),MATCH(1,($U$2=GRID!$B$1:$U$1)*(КАЛЕНДАРЬ!AA14=GRID!$B$3:$U$3),0)),
INDEX(GRID!$B$18:$U$29,MATCH(R$7,GRID!$A$18:$A$29,0),MATCH(1,($U$2=GRID!$B$1:$U$1)*(КАЛЕНДАРЬ!AA14=GRID!$B$3:$U$3),0))*(1-GRID!$L$45))</f>
        <v>251900</v>
      </c>
      <c r="S266" s="5">
        <f t="array" ref="S266">IF($I$2="Каникулы вместе",INDEX(GRID!$B$4:$U$15,MATCH(S$7,GRID!$A$4:$A$15,0),MATCH(1,($U$2=GRID!$B$1:$U$1)*(КАЛЕНДАРЬ!AA14=GRID!$B$3:$U$3),0)),
INDEX(GRID!$B$4:$U$15,MATCH(S$7,GRID!$A$4:$A$15,0),MATCH(1,($U$2=GRID!$B$1:$U$1)*(КАЛЕНДАРЬ!AA14=GRID!$B$3:$U$3),0))*(1-GRID!$L$41))</f>
        <v>661000</v>
      </c>
      <c r="T266" s="5">
        <f t="array" ref="T266">IF($I$2="Каникулы вместе",INDEX(GRID!$B$4:$U$15,MATCH(T$7,GRID!$A$4:$A$15,0),MATCH(1,($U$2=GRID!$B$1:$U$1)*(КАЛЕНДАРЬ!AA14=GRID!$B$3:$U$3),0)),
INDEX(GRID!$B$4:$U$15,MATCH(T$7,GRID!$A$4:$A$15,0),MATCH(1,($U$2=GRID!$B$1:$U$1)*(КАЛЕНДАРЬ!AA14=GRID!$B$3:$U$3),0))*(1-GRID!$L$41))</f>
        <v>814300</v>
      </c>
    </row>
    <row r="267" spans="1:20" hidden="1">
      <c r="A267" s="108" t="s">
        <v>16</v>
      </c>
      <c r="B267" s="109">
        <v>12</v>
      </c>
      <c r="C267" s="5" cm="1">
        <f t="array" ref="C267">IF($I$2="Каникулы вместе",INDEX(GRID!$B$4:$U$15,MATCH(C$7,GRID!$A$4:$A$15,0),MATCH(1,($U$2=GRID!$B$1:$U$1)*(КАЛЕНДАРЬ!AA15=GRID!$B$3:$U$3),0)),
INDEX(GRID!$B$4:$U$15,MATCH(C$7,GRID!$A$4:$A$15,0),MATCH(1,($U$2=GRID!$B$1:$U$1)*(КАЛЕНДАРЬ!AA15=GRID!$B$3:$U$3),0))*(1-GRID!$L$45))</f>
        <v>48100</v>
      </c>
      <c r="D267" s="5" cm="1">
        <f t="array" ref="D267">IF($I$2="Каникулы вместе",INDEX(GRID!$B$18:$U$29,MATCH(C$7,GRID!$A$18:$A$29,0),MATCH(1,($U$2=GRID!$B$1:$U$1)*(КАЛЕНДАРЬ!AA15=GRID!$B$3:$U$3),0)),
INDEX(GRID!$B$18:$U$29,MATCH(C$7,GRID!$A$18:$A$29,0),MATCH(1,($U$2=GRID!$B$1:$U$1)*(КАЛЕНДАРЬ!AA15=GRID!$B$3:$U$3),0))*(1-GRID!$L$45))</f>
        <v>53100</v>
      </c>
      <c r="E267" s="5" cm="1">
        <f t="array" ref="E267">IF($I$2="Каникулы вместе",INDEX(GRID!$B$4:$U$15,MATCH(E$7,GRID!$A$4:$A$15,0),MATCH(1,($U$2=GRID!$B$1:$U$1)*(КАЛЕНДАРЬ!AA15=GRID!$B$3:$U$3),0)),
INDEX(GRID!$B$4:$U$15,MATCH(E$7,GRID!$A$4:$A$15,0),MATCH(1,($U$2=GRID!$B$1:$U$1)*(КАЛЕНДАРЬ!AA15=GRID!$B$3:$U$3),0))*(1-GRID!$L$45))</f>
        <v>57100</v>
      </c>
      <c r="F267" s="5" cm="1">
        <f t="array" ref="F267">IF($I$2="Каникулы вместе",INDEX(GRID!$B$18:$U$29,MATCH(E$7,GRID!$A$18:$A$29,0),MATCH(1,($U$2=GRID!$B$1:$U$1)*(КАЛЕНДАРЬ!AA15=GRID!$B$3:$U$3),0)),
INDEX(GRID!$B$18:$U$29,MATCH(E$7,GRID!$A$18:$A$29,0),MATCH(1,($U$2=GRID!$B$1:$U$1)*(КАЛЕНДАРЬ!AA15=GRID!$B$3:$U$3),0))*(1-GRID!$L$45))</f>
        <v>62100</v>
      </c>
      <c r="G267" s="5" cm="1">
        <f t="array" ref="G267">IF($I$2="Каникулы вместе",INDEX(GRID!$B$4:$U$15,MATCH(G$7,GRID!$A$4:$A$15,0),MATCH(1,($U$2=GRID!$B$1:$U$1)*(КАЛЕНДАРЬ!AA15=GRID!$B$3:$U$3),0)),
INDEX(GRID!$B$4:$U$15,MATCH(G$7,GRID!$A$4:$A$15,0),MATCH(1,($U$2=GRID!$B$1:$U$1)*(КАЛЕНДАРЬ!AA15=GRID!$B$3:$U$3),0))*(1-GRID!$L$45))</f>
        <v>64000</v>
      </c>
      <c r="H267" s="5" cm="1">
        <f t="array" ref="H267">IF($I$2="Каникулы вместе",INDEX(GRID!$B$18:$U$29,MATCH(G$7,GRID!$A$18:$A$29,0),MATCH(1,($U$2=GRID!$B$1:$U$1)*(КАЛЕНДАРЬ!AA15=GRID!$B$3:$U$3),0)),
INDEX(GRID!$B$18:$U$29,MATCH(G$7,GRID!$A$18:$A$29,0),MATCH(1,($U$2=GRID!$B$1:$U$1)*(КАЛЕНДАРЬ!AA15=GRID!$B$3:$U$3),0))*(1-GRID!$L$45))</f>
        <v>69000</v>
      </c>
      <c r="I267" s="5" cm="1">
        <f t="array" ref="I267">IF($I$2="Каникулы вместе",INDEX(GRID!$B$4:$U$15,MATCH(I$7,GRID!$A$4:$A$15,0),MATCH(1,($U$2=GRID!$B$1:$U$1)*(КАЛЕНДАРЬ!AA15=GRID!$B$3:$U$3),0)),
INDEX(GRID!$B$4:$U$15,MATCH(I$7,GRID!$A$4:$A$15,0),MATCH(1,($U$2=GRID!$B$1:$U$1)*(КАЛЕНДАРЬ!AA15=GRID!$B$3:$U$3),0))*(1-GRID!$L$45))</f>
        <v>71000</v>
      </c>
      <c r="J267" s="5" cm="1">
        <f t="array" ref="J267">IF($I$2="Каникулы вместе",INDEX(GRID!$B$18:$U$29,MATCH(I$7,GRID!$A$18:$A$29,0),MATCH(1,($U$2=GRID!$B$1:$U$1)*(КАЛЕНДАРЬ!AA15=GRID!$B$3:$U$3),0)),
INDEX(GRID!$B$18:$U$29,MATCH(I$7,GRID!$A$18:$A$29,0),MATCH(1,($U$2=GRID!$B$1:$U$1)*(КАЛЕНДАРЬ!AA15=GRID!$B$3:$U$3),0))*(1-GRID!$L$45))</f>
        <v>76000</v>
      </c>
      <c r="K267" s="5" cm="1">
        <f t="array" ref="K267">IF($I$2="Каникулы вместе",INDEX(GRID!$B$4:$U$15,MATCH(K$7,GRID!$A$4:$A$15,0),MATCH(1,($U$2=GRID!$B$1:$U$1)*(КАЛЕНДАРЬ!AA15=GRID!$B$3:$U$3),0)),
INDEX(GRID!$B$4:$U$15,MATCH(K$7,GRID!$A$4:$A$15,0),MATCH(1,($U$2=GRID!$B$1:$U$1)*(КАЛЕНДАРЬ!AA15=GRID!$B$3:$U$3),0))*(1-GRID!$L$45))</f>
        <v>78200</v>
      </c>
      <c r="L267" s="5" cm="1">
        <f t="array" ref="L267">IF($I$2="Каникулы вместе",INDEX(GRID!$B$18:$U$29,MATCH(K$7,GRID!$A$18:$A$29,0),MATCH(1,($U$2=GRID!$B$1:$U$1)*(КАЛЕНДАРЬ!AA15=GRID!$B$3:$U$3),0)),
INDEX(GRID!$B$18:$U$29,MATCH(K$7,GRID!$A$18:$A$29,0),MATCH(1,($U$2=GRID!$B$1:$U$1)*(КАЛЕНДАРЬ!AA15=GRID!$B$3:$U$3),0))*(1-GRID!$L$45))</f>
        <v>83200</v>
      </c>
      <c r="M267" s="5" cm="1">
        <f t="array" ref="M267">IF($I$2="Каникулы вместе",INDEX(GRID!$B$4:$U$15,MATCH(M$7,GRID!$A$4:$A$15,0),MATCH(1,($U$2=GRID!$B$1:$U$1)*(КАЛЕНДАРЬ!AA15=GRID!$B$3:$U$3),0)),
INDEX(GRID!$B$4:$U$15,MATCH(M$7,GRID!$A$4:$A$15,0),MATCH(1,($U$2=GRID!$B$1:$U$1)*(КАЛЕНДАРЬ!AA15=GRID!$B$3:$U$3),0))*(1-GRID!$L$45))</f>
        <v>103200</v>
      </c>
      <c r="N267" s="5" cm="1">
        <f t="array" ref="N267">IF($I$2="Каникулы вместе",INDEX(GRID!$B$18:$U$29,MATCH(M$7,GRID!$A$18:$A$29,0),MATCH(1,($U$2=GRID!$B$1:$U$1)*(КАЛЕНДАРЬ!AA15=GRID!$B$3:$U$3),0)),
INDEX(GRID!$B$18:$U$29,MATCH(M$7,GRID!$A$18:$A$29,0),MATCH(1,($U$2=GRID!$B$1:$U$1)*(КАЛЕНДАРЬ!AA15=GRID!$B$3:$U$3),0))*(1-GRID!$L$45))</f>
        <v>108200</v>
      </c>
      <c r="O267" s="5" cm="1">
        <f t="array" ref="O267">IF($I$2="Каникулы вместе",INDEX(GRID!$B$4:$U$15,MATCH(O$7,GRID!$A$4:$A$15,0),MATCH(1,($U$2=GRID!$B$1:$U$1)*(КАЛЕНДАРЬ!AA15=GRID!$B$3:$U$3),0)),
INDEX(GRID!$B$4:$U$15,MATCH(O$7,GRID!$A$4:$A$15,0),MATCH(1,($U$2=GRID!$B$1:$U$1)*(КАЛЕНДАРЬ!AA15=GRID!$B$3:$U$3),0))*(1-GRID!$L$45))</f>
        <v>142800</v>
      </c>
      <c r="P267" s="5" cm="1">
        <f t="array" ref="P267">IF($I$2="Каникулы вместе",INDEX(GRID!$B$4:$U$15,MATCH(P$7,GRID!$A$4:$A$15,0),MATCH(1,($U$2=GRID!$B$1:$U$1)*(КАЛЕНДАРЬ!AA15=GRID!$B$3:$U$3),0)),
INDEX(GRID!$B$4:$U$15,MATCH(P$7,GRID!$A$4:$A$15,0),MATCH(1,($U$2=GRID!$B$1:$U$1)*(КАЛЕНДАРЬ!AA15=GRID!$B$3:$U$3),0))*(1-GRID!$L$45))</f>
        <v>190100</v>
      </c>
      <c r="Q267" s="5" cm="1">
        <f t="array" ref="Q267">IF($I$2="Каникулы вместе",INDEX(GRID!$B$4:$U$15,MATCH(Q$7,GRID!$A$4:$A$15,0),MATCH(1,($U$2=GRID!$B$1:$U$1)*(КАЛЕНДАРЬ!AA15=GRID!$B$3:$U$3),0)),
INDEX(GRID!$B$4:$U$15,MATCH(Q$7,GRID!$A$4:$A$15,0),MATCH(1,($U$2=GRID!$B$1:$U$1)*(КАЛЕНДАРЬ!AA15=GRID!$B$3:$U$3),0))*(1-GRID!$L$45))</f>
        <v>220900</v>
      </c>
      <c r="R267" s="5" cm="1">
        <f t="array" ref="R267">IF($I$2="Каникулы вместе",INDEX(GRID!$B$18:$U$29,MATCH(R$7,GRID!$A$18:$A$29,0),MATCH(1,($U$2=GRID!$B$1:$U$1)*(КАЛЕНДАРЬ!AA15=GRID!$B$3:$U$3),0)),
INDEX(GRID!$B$18:$U$29,MATCH(R$7,GRID!$A$18:$A$29,0),MATCH(1,($U$2=GRID!$B$1:$U$1)*(КАЛЕНДАРЬ!AA15=GRID!$B$3:$U$3),0))*(1-GRID!$L$45))</f>
        <v>251900</v>
      </c>
      <c r="S267" s="5">
        <f t="array" ref="S267">IF($I$2="Каникулы вместе",INDEX(GRID!$B$4:$U$15,MATCH(S$7,GRID!$A$4:$A$15,0),MATCH(1,($U$2=GRID!$B$1:$U$1)*(КАЛЕНДАРЬ!AA15=GRID!$B$3:$U$3),0)),
INDEX(GRID!$B$4:$U$15,MATCH(S$7,GRID!$A$4:$A$15,0),MATCH(1,($U$2=GRID!$B$1:$U$1)*(КАЛЕНДАРЬ!AA15=GRID!$B$3:$U$3),0))*(1-GRID!$L$41))</f>
        <v>661000</v>
      </c>
      <c r="T267" s="5">
        <f t="array" ref="T267">IF($I$2="Каникулы вместе",INDEX(GRID!$B$4:$U$15,MATCH(T$7,GRID!$A$4:$A$15,0),MATCH(1,($U$2=GRID!$B$1:$U$1)*(КАЛЕНДАРЬ!AA15=GRID!$B$3:$U$3),0)),
INDEX(GRID!$B$4:$U$15,MATCH(T$7,GRID!$A$4:$A$15,0),MATCH(1,($U$2=GRID!$B$1:$U$1)*(КАЛЕНДАРЬ!AA15=GRID!$B$3:$U$3),0))*(1-GRID!$L$41))</f>
        <v>814300</v>
      </c>
    </row>
    <row r="268" spans="1:20" hidden="1">
      <c r="A268" s="108" t="s">
        <v>17</v>
      </c>
      <c r="B268" s="109">
        <v>13</v>
      </c>
      <c r="C268" s="5" cm="1">
        <f t="array" ref="C268">IF($I$2="Каникулы вместе",INDEX(GRID!$B$4:$U$15,MATCH(C$7,GRID!$A$4:$A$15,0),MATCH(1,($U$2=GRID!$B$1:$U$1)*(КАЛЕНДАРЬ!AA16=GRID!$B$3:$U$3),0)),
INDEX(GRID!$B$4:$U$15,MATCH(C$7,GRID!$A$4:$A$15,0),MATCH(1,($U$2=GRID!$B$1:$U$1)*(КАЛЕНДАРЬ!AA16=GRID!$B$3:$U$3),0))*(1-GRID!$L$45))</f>
        <v>48100</v>
      </c>
      <c r="D268" s="5" cm="1">
        <f t="array" ref="D268">IF($I$2="Каникулы вместе",INDEX(GRID!$B$18:$U$29,MATCH(C$7,GRID!$A$18:$A$29,0),MATCH(1,($U$2=GRID!$B$1:$U$1)*(КАЛЕНДАРЬ!AA16=GRID!$B$3:$U$3),0)),
INDEX(GRID!$B$18:$U$29,MATCH(C$7,GRID!$A$18:$A$29,0),MATCH(1,($U$2=GRID!$B$1:$U$1)*(КАЛЕНДАРЬ!AA16=GRID!$B$3:$U$3),0))*(1-GRID!$L$45))</f>
        <v>53100</v>
      </c>
      <c r="E268" s="5" cm="1">
        <f t="array" ref="E268">IF($I$2="Каникулы вместе",INDEX(GRID!$B$4:$U$15,MATCH(E$7,GRID!$A$4:$A$15,0),MATCH(1,($U$2=GRID!$B$1:$U$1)*(КАЛЕНДАРЬ!AA16=GRID!$B$3:$U$3),0)),
INDEX(GRID!$B$4:$U$15,MATCH(E$7,GRID!$A$4:$A$15,0),MATCH(1,($U$2=GRID!$B$1:$U$1)*(КАЛЕНДАРЬ!AA16=GRID!$B$3:$U$3),0))*(1-GRID!$L$45))</f>
        <v>57100</v>
      </c>
      <c r="F268" s="5" cm="1">
        <f t="array" ref="F268">IF($I$2="Каникулы вместе",INDEX(GRID!$B$18:$U$29,MATCH(E$7,GRID!$A$18:$A$29,0),MATCH(1,($U$2=GRID!$B$1:$U$1)*(КАЛЕНДАРЬ!AA16=GRID!$B$3:$U$3),0)),
INDEX(GRID!$B$18:$U$29,MATCH(E$7,GRID!$A$18:$A$29,0),MATCH(1,($U$2=GRID!$B$1:$U$1)*(КАЛЕНДАРЬ!AA16=GRID!$B$3:$U$3),0))*(1-GRID!$L$45))</f>
        <v>62100</v>
      </c>
      <c r="G268" s="5" cm="1">
        <f t="array" ref="G268">IF($I$2="Каникулы вместе",INDEX(GRID!$B$4:$U$15,MATCH(G$7,GRID!$A$4:$A$15,0),MATCH(1,($U$2=GRID!$B$1:$U$1)*(КАЛЕНДАРЬ!AA16=GRID!$B$3:$U$3),0)),
INDEX(GRID!$B$4:$U$15,MATCH(G$7,GRID!$A$4:$A$15,0),MATCH(1,($U$2=GRID!$B$1:$U$1)*(КАЛЕНДАРЬ!AA16=GRID!$B$3:$U$3),0))*(1-GRID!$L$45))</f>
        <v>64000</v>
      </c>
      <c r="H268" s="5" cm="1">
        <f t="array" ref="H268">IF($I$2="Каникулы вместе",INDEX(GRID!$B$18:$U$29,MATCH(G$7,GRID!$A$18:$A$29,0),MATCH(1,($U$2=GRID!$B$1:$U$1)*(КАЛЕНДАРЬ!AA16=GRID!$B$3:$U$3),0)),
INDEX(GRID!$B$18:$U$29,MATCH(G$7,GRID!$A$18:$A$29,0),MATCH(1,($U$2=GRID!$B$1:$U$1)*(КАЛЕНДАРЬ!AA16=GRID!$B$3:$U$3),0))*(1-GRID!$L$45))</f>
        <v>69000</v>
      </c>
      <c r="I268" s="5" cm="1">
        <f t="array" ref="I268">IF($I$2="Каникулы вместе",INDEX(GRID!$B$4:$U$15,MATCH(I$7,GRID!$A$4:$A$15,0),MATCH(1,($U$2=GRID!$B$1:$U$1)*(КАЛЕНДАРЬ!AA16=GRID!$B$3:$U$3),0)),
INDEX(GRID!$B$4:$U$15,MATCH(I$7,GRID!$A$4:$A$15,0),MATCH(1,($U$2=GRID!$B$1:$U$1)*(КАЛЕНДАРЬ!AA16=GRID!$B$3:$U$3),0))*(1-GRID!$L$45))</f>
        <v>71000</v>
      </c>
      <c r="J268" s="5" cm="1">
        <f t="array" ref="J268">IF($I$2="Каникулы вместе",INDEX(GRID!$B$18:$U$29,MATCH(I$7,GRID!$A$18:$A$29,0),MATCH(1,($U$2=GRID!$B$1:$U$1)*(КАЛЕНДАРЬ!AA16=GRID!$B$3:$U$3),0)),
INDEX(GRID!$B$18:$U$29,MATCH(I$7,GRID!$A$18:$A$29,0),MATCH(1,($U$2=GRID!$B$1:$U$1)*(КАЛЕНДАРЬ!AA16=GRID!$B$3:$U$3),0))*(1-GRID!$L$45))</f>
        <v>76000</v>
      </c>
      <c r="K268" s="5" cm="1">
        <f t="array" ref="K268">IF($I$2="Каникулы вместе",INDEX(GRID!$B$4:$U$15,MATCH(K$7,GRID!$A$4:$A$15,0),MATCH(1,($U$2=GRID!$B$1:$U$1)*(КАЛЕНДАРЬ!AA16=GRID!$B$3:$U$3),0)),
INDEX(GRID!$B$4:$U$15,MATCH(K$7,GRID!$A$4:$A$15,0),MATCH(1,($U$2=GRID!$B$1:$U$1)*(КАЛЕНДАРЬ!AA16=GRID!$B$3:$U$3),0))*(1-GRID!$L$45))</f>
        <v>78200</v>
      </c>
      <c r="L268" s="5" cm="1">
        <f t="array" ref="L268">IF($I$2="Каникулы вместе",INDEX(GRID!$B$18:$U$29,MATCH(K$7,GRID!$A$18:$A$29,0),MATCH(1,($U$2=GRID!$B$1:$U$1)*(КАЛЕНДАРЬ!AA16=GRID!$B$3:$U$3),0)),
INDEX(GRID!$B$18:$U$29,MATCH(K$7,GRID!$A$18:$A$29,0),MATCH(1,($U$2=GRID!$B$1:$U$1)*(КАЛЕНДАРЬ!AA16=GRID!$B$3:$U$3),0))*(1-GRID!$L$45))</f>
        <v>83200</v>
      </c>
      <c r="M268" s="5" cm="1">
        <f t="array" ref="M268">IF($I$2="Каникулы вместе",INDEX(GRID!$B$4:$U$15,MATCH(M$7,GRID!$A$4:$A$15,0),MATCH(1,($U$2=GRID!$B$1:$U$1)*(КАЛЕНДАРЬ!AA16=GRID!$B$3:$U$3),0)),
INDEX(GRID!$B$4:$U$15,MATCH(M$7,GRID!$A$4:$A$15,0),MATCH(1,($U$2=GRID!$B$1:$U$1)*(КАЛЕНДАРЬ!AA16=GRID!$B$3:$U$3),0))*(1-GRID!$L$45))</f>
        <v>103200</v>
      </c>
      <c r="N268" s="5" cm="1">
        <f t="array" ref="N268">IF($I$2="Каникулы вместе",INDEX(GRID!$B$18:$U$29,MATCH(M$7,GRID!$A$18:$A$29,0),MATCH(1,($U$2=GRID!$B$1:$U$1)*(КАЛЕНДАРЬ!AA16=GRID!$B$3:$U$3),0)),
INDEX(GRID!$B$18:$U$29,MATCH(M$7,GRID!$A$18:$A$29,0),MATCH(1,($U$2=GRID!$B$1:$U$1)*(КАЛЕНДАРЬ!AA16=GRID!$B$3:$U$3),0))*(1-GRID!$L$45))</f>
        <v>108200</v>
      </c>
      <c r="O268" s="5" cm="1">
        <f t="array" ref="O268">IF($I$2="Каникулы вместе",INDEX(GRID!$B$4:$U$15,MATCH(O$7,GRID!$A$4:$A$15,0),MATCH(1,($U$2=GRID!$B$1:$U$1)*(КАЛЕНДАРЬ!AA16=GRID!$B$3:$U$3),0)),
INDEX(GRID!$B$4:$U$15,MATCH(O$7,GRID!$A$4:$A$15,0),MATCH(1,($U$2=GRID!$B$1:$U$1)*(КАЛЕНДАРЬ!AA16=GRID!$B$3:$U$3),0))*(1-GRID!$L$45))</f>
        <v>142800</v>
      </c>
      <c r="P268" s="5" cm="1">
        <f t="array" ref="P268">IF($I$2="Каникулы вместе",INDEX(GRID!$B$4:$U$15,MATCH(P$7,GRID!$A$4:$A$15,0),MATCH(1,($U$2=GRID!$B$1:$U$1)*(КАЛЕНДАРЬ!AA16=GRID!$B$3:$U$3),0)),
INDEX(GRID!$B$4:$U$15,MATCH(P$7,GRID!$A$4:$A$15,0),MATCH(1,($U$2=GRID!$B$1:$U$1)*(КАЛЕНДАРЬ!AA16=GRID!$B$3:$U$3),0))*(1-GRID!$L$45))</f>
        <v>190100</v>
      </c>
      <c r="Q268" s="5" cm="1">
        <f t="array" ref="Q268">IF($I$2="Каникулы вместе",INDEX(GRID!$B$4:$U$15,MATCH(Q$7,GRID!$A$4:$A$15,0),MATCH(1,($U$2=GRID!$B$1:$U$1)*(КАЛЕНДАРЬ!AA16=GRID!$B$3:$U$3),0)),
INDEX(GRID!$B$4:$U$15,MATCH(Q$7,GRID!$A$4:$A$15,0),MATCH(1,($U$2=GRID!$B$1:$U$1)*(КАЛЕНДАРЬ!AA16=GRID!$B$3:$U$3),0))*(1-GRID!$L$45))</f>
        <v>220900</v>
      </c>
      <c r="R268" s="5" cm="1">
        <f t="array" ref="R268">IF($I$2="Каникулы вместе",INDEX(GRID!$B$18:$U$29,MATCH(R$7,GRID!$A$18:$A$29,0),MATCH(1,($U$2=GRID!$B$1:$U$1)*(КАЛЕНДАРЬ!AA16=GRID!$B$3:$U$3),0)),
INDEX(GRID!$B$18:$U$29,MATCH(R$7,GRID!$A$18:$A$29,0),MATCH(1,($U$2=GRID!$B$1:$U$1)*(КАЛЕНДАРЬ!AA16=GRID!$B$3:$U$3),0))*(1-GRID!$L$45))</f>
        <v>251900</v>
      </c>
      <c r="S268" s="5">
        <f t="array" ref="S268">IF($I$2="Каникулы вместе",INDEX(GRID!$B$4:$U$15,MATCH(S$7,GRID!$A$4:$A$15,0),MATCH(1,($U$2=GRID!$B$1:$U$1)*(КАЛЕНДАРЬ!AA16=GRID!$B$3:$U$3),0)),
INDEX(GRID!$B$4:$U$15,MATCH(S$7,GRID!$A$4:$A$15,0),MATCH(1,($U$2=GRID!$B$1:$U$1)*(КАЛЕНДАРЬ!AA16=GRID!$B$3:$U$3),0))*(1-GRID!$L$41))</f>
        <v>661000</v>
      </c>
      <c r="T268" s="5">
        <f t="array" ref="T268">IF($I$2="Каникулы вместе",INDEX(GRID!$B$4:$U$15,MATCH(T$7,GRID!$A$4:$A$15,0),MATCH(1,($U$2=GRID!$B$1:$U$1)*(КАЛЕНДАРЬ!AA16=GRID!$B$3:$U$3),0)),
INDEX(GRID!$B$4:$U$15,MATCH(T$7,GRID!$A$4:$A$15,0),MATCH(1,($U$2=GRID!$B$1:$U$1)*(КАЛЕНДАРЬ!AA16=GRID!$B$3:$U$3),0))*(1-GRID!$L$41))</f>
        <v>814300</v>
      </c>
    </row>
    <row r="269" spans="1:20" hidden="1">
      <c r="A269" s="108" t="s">
        <v>11</v>
      </c>
      <c r="B269" s="109">
        <v>14</v>
      </c>
      <c r="C269" s="5" cm="1">
        <f t="array" ref="C269">IF($I$2="Каникулы вместе",INDEX(GRID!$B$4:$U$15,MATCH(C$7,GRID!$A$4:$A$15,0),MATCH(1,($U$2=GRID!$B$1:$U$1)*(КАЛЕНДАРЬ!AA17=GRID!$B$3:$U$3),0)),
INDEX(GRID!$B$4:$U$15,MATCH(C$7,GRID!$A$4:$A$15,0),MATCH(1,($U$2=GRID!$B$1:$U$1)*(КАЛЕНДАРЬ!AA17=GRID!$B$3:$U$3),0))*(1-GRID!$L$45))</f>
        <v>48100</v>
      </c>
      <c r="D269" s="5" cm="1">
        <f t="array" ref="D269">IF($I$2="Каникулы вместе",INDEX(GRID!$B$18:$U$29,MATCH(C$7,GRID!$A$18:$A$29,0),MATCH(1,($U$2=GRID!$B$1:$U$1)*(КАЛЕНДАРЬ!AA17=GRID!$B$3:$U$3),0)),
INDEX(GRID!$B$18:$U$29,MATCH(C$7,GRID!$A$18:$A$29,0),MATCH(1,($U$2=GRID!$B$1:$U$1)*(КАЛЕНДАРЬ!AA17=GRID!$B$3:$U$3),0))*(1-GRID!$L$45))</f>
        <v>53100</v>
      </c>
      <c r="E269" s="5" cm="1">
        <f t="array" ref="E269">IF($I$2="Каникулы вместе",INDEX(GRID!$B$4:$U$15,MATCH(E$7,GRID!$A$4:$A$15,0),MATCH(1,($U$2=GRID!$B$1:$U$1)*(КАЛЕНДАРЬ!AA17=GRID!$B$3:$U$3),0)),
INDEX(GRID!$B$4:$U$15,MATCH(E$7,GRID!$A$4:$A$15,0),MATCH(1,($U$2=GRID!$B$1:$U$1)*(КАЛЕНДАРЬ!AA17=GRID!$B$3:$U$3),0))*(1-GRID!$L$45))</f>
        <v>57100</v>
      </c>
      <c r="F269" s="5" cm="1">
        <f t="array" ref="F269">IF($I$2="Каникулы вместе",INDEX(GRID!$B$18:$U$29,MATCH(E$7,GRID!$A$18:$A$29,0),MATCH(1,($U$2=GRID!$B$1:$U$1)*(КАЛЕНДАРЬ!AA17=GRID!$B$3:$U$3),0)),
INDEX(GRID!$B$18:$U$29,MATCH(E$7,GRID!$A$18:$A$29,0),MATCH(1,($U$2=GRID!$B$1:$U$1)*(КАЛЕНДАРЬ!AA17=GRID!$B$3:$U$3),0))*(1-GRID!$L$45))</f>
        <v>62100</v>
      </c>
      <c r="G269" s="5" cm="1">
        <f t="array" ref="G269">IF($I$2="Каникулы вместе",INDEX(GRID!$B$4:$U$15,MATCH(G$7,GRID!$A$4:$A$15,0),MATCH(1,($U$2=GRID!$B$1:$U$1)*(КАЛЕНДАРЬ!AA17=GRID!$B$3:$U$3),0)),
INDEX(GRID!$B$4:$U$15,MATCH(G$7,GRID!$A$4:$A$15,0),MATCH(1,($U$2=GRID!$B$1:$U$1)*(КАЛЕНДАРЬ!AA17=GRID!$B$3:$U$3),0))*(1-GRID!$L$45))</f>
        <v>64000</v>
      </c>
      <c r="H269" s="5" cm="1">
        <f t="array" ref="H269">IF($I$2="Каникулы вместе",INDEX(GRID!$B$18:$U$29,MATCH(G$7,GRID!$A$18:$A$29,0),MATCH(1,($U$2=GRID!$B$1:$U$1)*(КАЛЕНДАРЬ!AA17=GRID!$B$3:$U$3),0)),
INDEX(GRID!$B$18:$U$29,MATCH(G$7,GRID!$A$18:$A$29,0),MATCH(1,($U$2=GRID!$B$1:$U$1)*(КАЛЕНДАРЬ!AA17=GRID!$B$3:$U$3),0))*(1-GRID!$L$45))</f>
        <v>69000</v>
      </c>
      <c r="I269" s="5" cm="1">
        <f t="array" ref="I269">IF($I$2="Каникулы вместе",INDEX(GRID!$B$4:$U$15,MATCH(I$7,GRID!$A$4:$A$15,0),MATCH(1,($U$2=GRID!$B$1:$U$1)*(КАЛЕНДАРЬ!AA17=GRID!$B$3:$U$3),0)),
INDEX(GRID!$B$4:$U$15,MATCH(I$7,GRID!$A$4:$A$15,0),MATCH(1,($U$2=GRID!$B$1:$U$1)*(КАЛЕНДАРЬ!AA17=GRID!$B$3:$U$3),0))*(1-GRID!$L$45))</f>
        <v>71000</v>
      </c>
      <c r="J269" s="5" cm="1">
        <f t="array" ref="J269">IF($I$2="Каникулы вместе",INDEX(GRID!$B$18:$U$29,MATCH(I$7,GRID!$A$18:$A$29,0),MATCH(1,($U$2=GRID!$B$1:$U$1)*(КАЛЕНДАРЬ!AA17=GRID!$B$3:$U$3),0)),
INDEX(GRID!$B$18:$U$29,MATCH(I$7,GRID!$A$18:$A$29,0),MATCH(1,($U$2=GRID!$B$1:$U$1)*(КАЛЕНДАРЬ!AA17=GRID!$B$3:$U$3),0))*(1-GRID!$L$45))</f>
        <v>76000</v>
      </c>
      <c r="K269" s="5" cm="1">
        <f t="array" ref="K269">IF($I$2="Каникулы вместе",INDEX(GRID!$B$4:$U$15,MATCH(K$7,GRID!$A$4:$A$15,0),MATCH(1,($U$2=GRID!$B$1:$U$1)*(КАЛЕНДАРЬ!AA17=GRID!$B$3:$U$3),0)),
INDEX(GRID!$B$4:$U$15,MATCH(K$7,GRID!$A$4:$A$15,0),MATCH(1,($U$2=GRID!$B$1:$U$1)*(КАЛЕНДАРЬ!AA17=GRID!$B$3:$U$3),0))*(1-GRID!$L$45))</f>
        <v>78200</v>
      </c>
      <c r="L269" s="5" cm="1">
        <f t="array" ref="L269">IF($I$2="Каникулы вместе",INDEX(GRID!$B$18:$U$29,MATCH(K$7,GRID!$A$18:$A$29,0),MATCH(1,($U$2=GRID!$B$1:$U$1)*(КАЛЕНДАРЬ!AA17=GRID!$B$3:$U$3),0)),
INDEX(GRID!$B$18:$U$29,MATCH(K$7,GRID!$A$18:$A$29,0),MATCH(1,($U$2=GRID!$B$1:$U$1)*(КАЛЕНДАРЬ!AA17=GRID!$B$3:$U$3),0))*(1-GRID!$L$45))</f>
        <v>83200</v>
      </c>
      <c r="M269" s="5" cm="1">
        <f t="array" ref="M269">IF($I$2="Каникулы вместе",INDEX(GRID!$B$4:$U$15,MATCH(M$7,GRID!$A$4:$A$15,0),MATCH(1,($U$2=GRID!$B$1:$U$1)*(КАЛЕНДАРЬ!AA17=GRID!$B$3:$U$3),0)),
INDEX(GRID!$B$4:$U$15,MATCH(M$7,GRID!$A$4:$A$15,0),MATCH(1,($U$2=GRID!$B$1:$U$1)*(КАЛЕНДАРЬ!AA17=GRID!$B$3:$U$3),0))*(1-GRID!$L$45))</f>
        <v>103200</v>
      </c>
      <c r="N269" s="5" cm="1">
        <f t="array" ref="N269">IF($I$2="Каникулы вместе",INDEX(GRID!$B$18:$U$29,MATCH(M$7,GRID!$A$18:$A$29,0),MATCH(1,($U$2=GRID!$B$1:$U$1)*(КАЛЕНДАРЬ!AA17=GRID!$B$3:$U$3),0)),
INDEX(GRID!$B$18:$U$29,MATCH(M$7,GRID!$A$18:$A$29,0),MATCH(1,($U$2=GRID!$B$1:$U$1)*(КАЛЕНДАРЬ!AA17=GRID!$B$3:$U$3),0))*(1-GRID!$L$45))</f>
        <v>108200</v>
      </c>
      <c r="O269" s="5" cm="1">
        <f t="array" ref="O269">IF($I$2="Каникулы вместе",INDEX(GRID!$B$4:$U$15,MATCH(O$7,GRID!$A$4:$A$15,0),MATCH(1,($U$2=GRID!$B$1:$U$1)*(КАЛЕНДАРЬ!AA17=GRID!$B$3:$U$3),0)),
INDEX(GRID!$B$4:$U$15,MATCH(O$7,GRID!$A$4:$A$15,0),MATCH(1,($U$2=GRID!$B$1:$U$1)*(КАЛЕНДАРЬ!AA17=GRID!$B$3:$U$3),0))*(1-GRID!$L$45))</f>
        <v>142800</v>
      </c>
      <c r="P269" s="5" cm="1">
        <f t="array" ref="P269">IF($I$2="Каникулы вместе",INDEX(GRID!$B$4:$U$15,MATCH(P$7,GRID!$A$4:$A$15,0),MATCH(1,($U$2=GRID!$B$1:$U$1)*(КАЛЕНДАРЬ!AA17=GRID!$B$3:$U$3),0)),
INDEX(GRID!$B$4:$U$15,MATCH(P$7,GRID!$A$4:$A$15,0),MATCH(1,($U$2=GRID!$B$1:$U$1)*(КАЛЕНДАРЬ!AA17=GRID!$B$3:$U$3),0))*(1-GRID!$L$45))</f>
        <v>190100</v>
      </c>
      <c r="Q269" s="5" cm="1">
        <f t="array" ref="Q269">IF($I$2="Каникулы вместе",INDEX(GRID!$B$4:$U$15,MATCH(Q$7,GRID!$A$4:$A$15,0),MATCH(1,($U$2=GRID!$B$1:$U$1)*(КАЛЕНДАРЬ!AA17=GRID!$B$3:$U$3),0)),
INDEX(GRID!$B$4:$U$15,MATCH(Q$7,GRID!$A$4:$A$15,0),MATCH(1,($U$2=GRID!$B$1:$U$1)*(КАЛЕНДАРЬ!AA17=GRID!$B$3:$U$3),0))*(1-GRID!$L$45))</f>
        <v>220900</v>
      </c>
      <c r="R269" s="5" cm="1">
        <f t="array" ref="R269">IF($I$2="Каникулы вместе",INDEX(GRID!$B$18:$U$29,MATCH(R$7,GRID!$A$18:$A$29,0),MATCH(1,($U$2=GRID!$B$1:$U$1)*(КАЛЕНДАРЬ!AA17=GRID!$B$3:$U$3),0)),
INDEX(GRID!$B$18:$U$29,MATCH(R$7,GRID!$A$18:$A$29,0),MATCH(1,($U$2=GRID!$B$1:$U$1)*(КАЛЕНДАРЬ!AA17=GRID!$B$3:$U$3),0))*(1-GRID!$L$45))</f>
        <v>251900</v>
      </c>
      <c r="S269" s="5">
        <f t="array" ref="S269">IF($I$2="Каникулы вместе",INDEX(GRID!$B$4:$U$15,MATCH(S$7,GRID!$A$4:$A$15,0),MATCH(1,($U$2=GRID!$B$1:$U$1)*(КАЛЕНДАРЬ!AA17=GRID!$B$3:$U$3),0)),
INDEX(GRID!$B$4:$U$15,MATCH(S$7,GRID!$A$4:$A$15,0),MATCH(1,($U$2=GRID!$B$1:$U$1)*(КАЛЕНДАРЬ!AA17=GRID!$B$3:$U$3),0))*(1-GRID!$L$41))</f>
        <v>661000</v>
      </c>
      <c r="T269" s="5">
        <f t="array" ref="T269">IF($I$2="Каникулы вместе",INDEX(GRID!$B$4:$U$15,MATCH(T$7,GRID!$A$4:$A$15,0),MATCH(1,($U$2=GRID!$B$1:$U$1)*(КАЛЕНДАРЬ!AA17=GRID!$B$3:$U$3),0)),
INDEX(GRID!$B$4:$U$15,MATCH(T$7,GRID!$A$4:$A$15,0),MATCH(1,($U$2=GRID!$B$1:$U$1)*(КАЛЕНДАРЬ!AA17=GRID!$B$3:$U$3),0))*(1-GRID!$L$41))</f>
        <v>814300</v>
      </c>
    </row>
    <row r="270" spans="1:20" hidden="1">
      <c r="A270" s="108" t="s">
        <v>12</v>
      </c>
      <c r="B270" s="109">
        <v>15</v>
      </c>
      <c r="C270" s="5" cm="1">
        <f t="array" ref="C270">IF($I$2="Каникулы вместе",INDEX(GRID!$B$4:$U$15,MATCH(C$7,GRID!$A$4:$A$15,0),MATCH(1,($U$2=GRID!$B$1:$U$1)*(КАЛЕНДАРЬ!AA18=GRID!$B$3:$U$3),0)),
INDEX(GRID!$B$4:$U$15,MATCH(C$7,GRID!$A$4:$A$15,0),MATCH(1,($U$2=GRID!$B$1:$U$1)*(КАЛЕНДАРЬ!AA18=GRID!$B$3:$U$3),0))*(1-GRID!$L$45))</f>
        <v>48100</v>
      </c>
      <c r="D270" s="5" cm="1">
        <f t="array" ref="D270">IF($I$2="Каникулы вместе",INDEX(GRID!$B$18:$U$29,MATCH(C$7,GRID!$A$18:$A$29,0),MATCH(1,($U$2=GRID!$B$1:$U$1)*(КАЛЕНДАРЬ!AA18=GRID!$B$3:$U$3),0)),
INDEX(GRID!$B$18:$U$29,MATCH(C$7,GRID!$A$18:$A$29,0),MATCH(1,($U$2=GRID!$B$1:$U$1)*(КАЛЕНДАРЬ!AA18=GRID!$B$3:$U$3),0))*(1-GRID!$L$45))</f>
        <v>53100</v>
      </c>
      <c r="E270" s="5" cm="1">
        <f t="array" ref="E270">IF($I$2="Каникулы вместе",INDEX(GRID!$B$4:$U$15,MATCH(E$7,GRID!$A$4:$A$15,0),MATCH(1,($U$2=GRID!$B$1:$U$1)*(КАЛЕНДАРЬ!AA18=GRID!$B$3:$U$3),0)),
INDEX(GRID!$B$4:$U$15,MATCH(E$7,GRID!$A$4:$A$15,0),MATCH(1,($U$2=GRID!$B$1:$U$1)*(КАЛЕНДАРЬ!AA18=GRID!$B$3:$U$3),0))*(1-GRID!$L$45))</f>
        <v>57100</v>
      </c>
      <c r="F270" s="5" cm="1">
        <f t="array" ref="F270">IF($I$2="Каникулы вместе",INDEX(GRID!$B$18:$U$29,MATCH(E$7,GRID!$A$18:$A$29,0),MATCH(1,($U$2=GRID!$B$1:$U$1)*(КАЛЕНДАРЬ!AA18=GRID!$B$3:$U$3),0)),
INDEX(GRID!$B$18:$U$29,MATCH(E$7,GRID!$A$18:$A$29,0),MATCH(1,($U$2=GRID!$B$1:$U$1)*(КАЛЕНДАРЬ!AA18=GRID!$B$3:$U$3),0))*(1-GRID!$L$45))</f>
        <v>62100</v>
      </c>
      <c r="G270" s="5" cm="1">
        <f t="array" ref="G270">IF($I$2="Каникулы вместе",INDEX(GRID!$B$4:$U$15,MATCH(G$7,GRID!$A$4:$A$15,0),MATCH(1,($U$2=GRID!$B$1:$U$1)*(КАЛЕНДАРЬ!AA18=GRID!$B$3:$U$3),0)),
INDEX(GRID!$B$4:$U$15,MATCH(G$7,GRID!$A$4:$A$15,0),MATCH(1,($U$2=GRID!$B$1:$U$1)*(КАЛЕНДАРЬ!AA18=GRID!$B$3:$U$3),0))*(1-GRID!$L$45))</f>
        <v>64000</v>
      </c>
      <c r="H270" s="5" cm="1">
        <f t="array" ref="H270">IF($I$2="Каникулы вместе",INDEX(GRID!$B$18:$U$29,MATCH(G$7,GRID!$A$18:$A$29,0),MATCH(1,($U$2=GRID!$B$1:$U$1)*(КАЛЕНДАРЬ!AA18=GRID!$B$3:$U$3),0)),
INDEX(GRID!$B$18:$U$29,MATCH(G$7,GRID!$A$18:$A$29,0),MATCH(1,($U$2=GRID!$B$1:$U$1)*(КАЛЕНДАРЬ!AA18=GRID!$B$3:$U$3),0))*(1-GRID!$L$45))</f>
        <v>69000</v>
      </c>
      <c r="I270" s="5" cm="1">
        <f t="array" ref="I270">IF($I$2="Каникулы вместе",INDEX(GRID!$B$4:$U$15,MATCH(I$7,GRID!$A$4:$A$15,0),MATCH(1,($U$2=GRID!$B$1:$U$1)*(КАЛЕНДАРЬ!AA18=GRID!$B$3:$U$3),0)),
INDEX(GRID!$B$4:$U$15,MATCH(I$7,GRID!$A$4:$A$15,0),MATCH(1,($U$2=GRID!$B$1:$U$1)*(КАЛЕНДАРЬ!AA18=GRID!$B$3:$U$3),0))*(1-GRID!$L$45))</f>
        <v>71000</v>
      </c>
      <c r="J270" s="5" cm="1">
        <f t="array" ref="J270">IF($I$2="Каникулы вместе",INDEX(GRID!$B$18:$U$29,MATCH(I$7,GRID!$A$18:$A$29,0),MATCH(1,($U$2=GRID!$B$1:$U$1)*(КАЛЕНДАРЬ!AA18=GRID!$B$3:$U$3),0)),
INDEX(GRID!$B$18:$U$29,MATCH(I$7,GRID!$A$18:$A$29,0),MATCH(1,($U$2=GRID!$B$1:$U$1)*(КАЛЕНДАРЬ!AA18=GRID!$B$3:$U$3),0))*(1-GRID!$L$45))</f>
        <v>76000</v>
      </c>
      <c r="K270" s="5" cm="1">
        <f t="array" ref="K270">IF($I$2="Каникулы вместе",INDEX(GRID!$B$4:$U$15,MATCH(K$7,GRID!$A$4:$A$15,0),MATCH(1,($U$2=GRID!$B$1:$U$1)*(КАЛЕНДАРЬ!AA18=GRID!$B$3:$U$3),0)),
INDEX(GRID!$B$4:$U$15,MATCH(K$7,GRID!$A$4:$A$15,0),MATCH(1,($U$2=GRID!$B$1:$U$1)*(КАЛЕНДАРЬ!AA18=GRID!$B$3:$U$3),0))*(1-GRID!$L$45))</f>
        <v>78200</v>
      </c>
      <c r="L270" s="5" cm="1">
        <f t="array" ref="L270">IF($I$2="Каникулы вместе",INDEX(GRID!$B$18:$U$29,MATCH(K$7,GRID!$A$18:$A$29,0),MATCH(1,($U$2=GRID!$B$1:$U$1)*(КАЛЕНДАРЬ!AA18=GRID!$B$3:$U$3),0)),
INDEX(GRID!$B$18:$U$29,MATCH(K$7,GRID!$A$18:$A$29,0),MATCH(1,($U$2=GRID!$B$1:$U$1)*(КАЛЕНДАРЬ!AA18=GRID!$B$3:$U$3),0))*(1-GRID!$L$45))</f>
        <v>83200</v>
      </c>
      <c r="M270" s="5" cm="1">
        <f t="array" ref="M270">IF($I$2="Каникулы вместе",INDEX(GRID!$B$4:$U$15,MATCH(M$7,GRID!$A$4:$A$15,0),MATCH(1,($U$2=GRID!$B$1:$U$1)*(КАЛЕНДАРЬ!AA18=GRID!$B$3:$U$3),0)),
INDEX(GRID!$B$4:$U$15,MATCH(M$7,GRID!$A$4:$A$15,0),MATCH(1,($U$2=GRID!$B$1:$U$1)*(КАЛЕНДАРЬ!AA18=GRID!$B$3:$U$3),0))*(1-GRID!$L$45))</f>
        <v>103200</v>
      </c>
      <c r="N270" s="5" cm="1">
        <f t="array" ref="N270">IF($I$2="Каникулы вместе",INDEX(GRID!$B$18:$U$29,MATCH(M$7,GRID!$A$18:$A$29,0),MATCH(1,($U$2=GRID!$B$1:$U$1)*(КАЛЕНДАРЬ!AA18=GRID!$B$3:$U$3),0)),
INDEX(GRID!$B$18:$U$29,MATCH(M$7,GRID!$A$18:$A$29,0),MATCH(1,($U$2=GRID!$B$1:$U$1)*(КАЛЕНДАРЬ!AA18=GRID!$B$3:$U$3),0))*(1-GRID!$L$45))</f>
        <v>108200</v>
      </c>
      <c r="O270" s="5" cm="1">
        <f t="array" ref="O270">IF($I$2="Каникулы вместе",INDEX(GRID!$B$4:$U$15,MATCH(O$7,GRID!$A$4:$A$15,0),MATCH(1,($U$2=GRID!$B$1:$U$1)*(КАЛЕНДАРЬ!AA18=GRID!$B$3:$U$3),0)),
INDEX(GRID!$B$4:$U$15,MATCH(O$7,GRID!$A$4:$A$15,0),MATCH(1,($U$2=GRID!$B$1:$U$1)*(КАЛЕНДАРЬ!AA18=GRID!$B$3:$U$3),0))*(1-GRID!$L$45))</f>
        <v>142800</v>
      </c>
      <c r="P270" s="5" cm="1">
        <f t="array" ref="P270">IF($I$2="Каникулы вместе",INDEX(GRID!$B$4:$U$15,MATCH(P$7,GRID!$A$4:$A$15,0),MATCH(1,($U$2=GRID!$B$1:$U$1)*(КАЛЕНДАРЬ!AA18=GRID!$B$3:$U$3),0)),
INDEX(GRID!$B$4:$U$15,MATCH(P$7,GRID!$A$4:$A$15,0),MATCH(1,($U$2=GRID!$B$1:$U$1)*(КАЛЕНДАРЬ!AA18=GRID!$B$3:$U$3),0))*(1-GRID!$L$45))</f>
        <v>190100</v>
      </c>
      <c r="Q270" s="5" cm="1">
        <f t="array" ref="Q270">IF($I$2="Каникулы вместе",INDEX(GRID!$B$4:$U$15,MATCH(Q$7,GRID!$A$4:$A$15,0),MATCH(1,($U$2=GRID!$B$1:$U$1)*(КАЛЕНДАРЬ!AA18=GRID!$B$3:$U$3),0)),
INDEX(GRID!$B$4:$U$15,MATCH(Q$7,GRID!$A$4:$A$15,0),MATCH(1,($U$2=GRID!$B$1:$U$1)*(КАЛЕНДАРЬ!AA18=GRID!$B$3:$U$3),0))*(1-GRID!$L$45))</f>
        <v>220900</v>
      </c>
      <c r="R270" s="5" cm="1">
        <f t="array" ref="R270">IF($I$2="Каникулы вместе",INDEX(GRID!$B$18:$U$29,MATCH(R$7,GRID!$A$18:$A$29,0),MATCH(1,($U$2=GRID!$B$1:$U$1)*(КАЛЕНДАРЬ!AA18=GRID!$B$3:$U$3),0)),
INDEX(GRID!$B$18:$U$29,MATCH(R$7,GRID!$A$18:$A$29,0),MATCH(1,($U$2=GRID!$B$1:$U$1)*(КАЛЕНДАРЬ!AA18=GRID!$B$3:$U$3),0))*(1-GRID!$L$45))</f>
        <v>251900</v>
      </c>
      <c r="S270" s="5">
        <f t="array" ref="S270">IF($I$2="Каникулы вместе",INDEX(GRID!$B$4:$U$15,MATCH(S$7,GRID!$A$4:$A$15,0),MATCH(1,($U$2=GRID!$B$1:$U$1)*(КАЛЕНДАРЬ!AA18=GRID!$B$3:$U$3),0)),
INDEX(GRID!$B$4:$U$15,MATCH(S$7,GRID!$A$4:$A$15,0),MATCH(1,($U$2=GRID!$B$1:$U$1)*(КАЛЕНДАРЬ!AA18=GRID!$B$3:$U$3),0))*(1-GRID!$L$41))</f>
        <v>661000</v>
      </c>
      <c r="T270" s="5">
        <f t="array" ref="T270">IF($I$2="Каникулы вместе",INDEX(GRID!$B$4:$U$15,MATCH(T$7,GRID!$A$4:$A$15,0),MATCH(1,($U$2=GRID!$B$1:$U$1)*(КАЛЕНДАРЬ!AA18=GRID!$B$3:$U$3),0)),
INDEX(GRID!$B$4:$U$15,MATCH(T$7,GRID!$A$4:$A$15,0),MATCH(1,($U$2=GRID!$B$1:$U$1)*(КАЛЕНДАРЬ!AA18=GRID!$B$3:$U$3),0))*(1-GRID!$L$41))</f>
        <v>814300</v>
      </c>
    </row>
    <row r="271" spans="1:20" hidden="1">
      <c r="A271" s="108" t="s">
        <v>13</v>
      </c>
      <c r="B271" s="109">
        <v>16</v>
      </c>
      <c r="C271" s="5" cm="1">
        <f t="array" ref="C271">IF($I$2="Каникулы вместе",INDEX(GRID!$B$4:$U$15,MATCH(C$7,GRID!$A$4:$A$15,0),MATCH(1,($U$2=GRID!$B$1:$U$1)*(КАЛЕНДАРЬ!AA19=GRID!$B$3:$U$3),0)),
INDEX(GRID!$B$4:$U$15,MATCH(C$7,GRID!$A$4:$A$15,0),MATCH(1,($U$2=GRID!$B$1:$U$1)*(КАЛЕНДАРЬ!AA19=GRID!$B$3:$U$3),0))*(1-GRID!$L$45))</f>
        <v>48100</v>
      </c>
      <c r="D271" s="5" cm="1">
        <f t="array" ref="D271">IF($I$2="Каникулы вместе",INDEX(GRID!$B$18:$U$29,MATCH(C$7,GRID!$A$18:$A$29,0),MATCH(1,($U$2=GRID!$B$1:$U$1)*(КАЛЕНДАРЬ!AA19=GRID!$B$3:$U$3),0)),
INDEX(GRID!$B$18:$U$29,MATCH(C$7,GRID!$A$18:$A$29,0),MATCH(1,($U$2=GRID!$B$1:$U$1)*(КАЛЕНДАРЬ!AA19=GRID!$B$3:$U$3),0))*(1-GRID!$L$45))</f>
        <v>53100</v>
      </c>
      <c r="E271" s="5" cm="1">
        <f t="array" ref="E271">IF($I$2="Каникулы вместе",INDEX(GRID!$B$4:$U$15,MATCH(E$7,GRID!$A$4:$A$15,0),MATCH(1,($U$2=GRID!$B$1:$U$1)*(КАЛЕНДАРЬ!AA19=GRID!$B$3:$U$3),0)),
INDEX(GRID!$B$4:$U$15,MATCH(E$7,GRID!$A$4:$A$15,0),MATCH(1,($U$2=GRID!$B$1:$U$1)*(КАЛЕНДАРЬ!AA19=GRID!$B$3:$U$3),0))*(1-GRID!$L$45))</f>
        <v>57100</v>
      </c>
      <c r="F271" s="5" cm="1">
        <f t="array" ref="F271">IF($I$2="Каникулы вместе",INDEX(GRID!$B$18:$U$29,MATCH(E$7,GRID!$A$18:$A$29,0),MATCH(1,($U$2=GRID!$B$1:$U$1)*(КАЛЕНДАРЬ!AA19=GRID!$B$3:$U$3),0)),
INDEX(GRID!$B$18:$U$29,MATCH(E$7,GRID!$A$18:$A$29,0),MATCH(1,($U$2=GRID!$B$1:$U$1)*(КАЛЕНДАРЬ!AA19=GRID!$B$3:$U$3),0))*(1-GRID!$L$45))</f>
        <v>62100</v>
      </c>
      <c r="G271" s="5" cm="1">
        <f t="array" ref="G271">IF($I$2="Каникулы вместе",INDEX(GRID!$B$4:$U$15,MATCH(G$7,GRID!$A$4:$A$15,0),MATCH(1,($U$2=GRID!$B$1:$U$1)*(КАЛЕНДАРЬ!AA19=GRID!$B$3:$U$3),0)),
INDEX(GRID!$B$4:$U$15,MATCH(G$7,GRID!$A$4:$A$15,0),MATCH(1,($U$2=GRID!$B$1:$U$1)*(КАЛЕНДАРЬ!AA19=GRID!$B$3:$U$3),0))*(1-GRID!$L$45))</f>
        <v>64000</v>
      </c>
      <c r="H271" s="5" cm="1">
        <f t="array" ref="H271">IF($I$2="Каникулы вместе",INDEX(GRID!$B$18:$U$29,MATCH(G$7,GRID!$A$18:$A$29,0),MATCH(1,($U$2=GRID!$B$1:$U$1)*(КАЛЕНДАРЬ!AA19=GRID!$B$3:$U$3),0)),
INDEX(GRID!$B$18:$U$29,MATCH(G$7,GRID!$A$18:$A$29,0),MATCH(1,($U$2=GRID!$B$1:$U$1)*(КАЛЕНДАРЬ!AA19=GRID!$B$3:$U$3),0))*(1-GRID!$L$45))</f>
        <v>69000</v>
      </c>
      <c r="I271" s="5" cm="1">
        <f t="array" ref="I271">IF($I$2="Каникулы вместе",INDEX(GRID!$B$4:$U$15,MATCH(I$7,GRID!$A$4:$A$15,0),MATCH(1,($U$2=GRID!$B$1:$U$1)*(КАЛЕНДАРЬ!AA19=GRID!$B$3:$U$3),0)),
INDEX(GRID!$B$4:$U$15,MATCH(I$7,GRID!$A$4:$A$15,0),MATCH(1,($U$2=GRID!$B$1:$U$1)*(КАЛЕНДАРЬ!AA19=GRID!$B$3:$U$3),0))*(1-GRID!$L$45))</f>
        <v>71000</v>
      </c>
      <c r="J271" s="5" cm="1">
        <f t="array" ref="J271">IF($I$2="Каникулы вместе",INDEX(GRID!$B$18:$U$29,MATCH(I$7,GRID!$A$18:$A$29,0),MATCH(1,($U$2=GRID!$B$1:$U$1)*(КАЛЕНДАРЬ!AA19=GRID!$B$3:$U$3),0)),
INDEX(GRID!$B$18:$U$29,MATCH(I$7,GRID!$A$18:$A$29,0),MATCH(1,($U$2=GRID!$B$1:$U$1)*(КАЛЕНДАРЬ!AA19=GRID!$B$3:$U$3),0))*(1-GRID!$L$45))</f>
        <v>76000</v>
      </c>
      <c r="K271" s="5" cm="1">
        <f t="array" ref="K271">IF($I$2="Каникулы вместе",INDEX(GRID!$B$4:$U$15,MATCH(K$7,GRID!$A$4:$A$15,0),MATCH(1,($U$2=GRID!$B$1:$U$1)*(КАЛЕНДАРЬ!AA19=GRID!$B$3:$U$3),0)),
INDEX(GRID!$B$4:$U$15,MATCH(K$7,GRID!$A$4:$A$15,0),MATCH(1,($U$2=GRID!$B$1:$U$1)*(КАЛЕНДАРЬ!AA19=GRID!$B$3:$U$3),0))*(1-GRID!$L$45))</f>
        <v>78200</v>
      </c>
      <c r="L271" s="5" cm="1">
        <f t="array" ref="L271">IF($I$2="Каникулы вместе",INDEX(GRID!$B$18:$U$29,MATCH(K$7,GRID!$A$18:$A$29,0),MATCH(1,($U$2=GRID!$B$1:$U$1)*(КАЛЕНДАРЬ!AA19=GRID!$B$3:$U$3),0)),
INDEX(GRID!$B$18:$U$29,MATCH(K$7,GRID!$A$18:$A$29,0),MATCH(1,($U$2=GRID!$B$1:$U$1)*(КАЛЕНДАРЬ!AA19=GRID!$B$3:$U$3),0))*(1-GRID!$L$45))</f>
        <v>83200</v>
      </c>
      <c r="M271" s="5" cm="1">
        <f t="array" ref="M271">IF($I$2="Каникулы вместе",INDEX(GRID!$B$4:$U$15,MATCH(M$7,GRID!$A$4:$A$15,0),MATCH(1,($U$2=GRID!$B$1:$U$1)*(КАЛЕНДАРЬ!AA19=GRID!$B$3:$U$3),0)),
INDEX(GRID!$B$4:$U$15,MATCH(M$7,GRID!$A$4:$A$15,0),MATCH(1,($U$2=GRID!$B$1:$U$1)*(КАЛЕНДАРЬ!AA19=GRID!$B$3:$U$3),0))*(1-GRID!$L$45))</f>
        <v>103200</v>
      </c>
      <c r="N271" s="5" cm="1">
        <f t="array" ref="N271">IF($I$2="Каникулы вместе",INDEX(GRID!$B$18:$U$29,MATCH(M$7,GRID!$A$18:$A$29,0),MATCH(1,($U$2=GRID!$B$1:$U$1)*(КАЛЕНДАРЬ!AA19=GRID!$B$3:$U$3),0)),
INDEX(GRID!$B$18:$U$29,MATCH(M$7,GRID!$A$18:$A$29,0),MATCH(1,($U$2=GRID!$B$1:$U$1)*(КАЛЕНДАРЬ!AA19=GRID!$B$3:$U$3),0))*(1-GRID!$L$45))</f>
        <v>108200</v>
      </c>
      <c r="O271" s="5" cm="1">
        <f t="array" ref="O271">IF($I$2="Каникулы вместе",INDEX(GRID!$B$4:$U$15,MATCH(O$7,GRID!$A$4:$A$15,0),MATCH(1,($U$2=GRID!$B$1:$U$1)*(КАЛЕНДАРЬ!AA19=GRID!$B$3:$U$3),0)),
INDEX(GRID!$B$4:$U$15,MATCH(O$7,GRID!$A$4:$A$15,0),MATCH(1,($U$2=GRID!$B$1:$U$1)*(КАЛЕНДАРЬ!AA19=GRID!$B$3:$U$3),0))*(1-GRID!$L$45))</f>
        <v>142800</v>
      </c>
      <c r="P271" s="5" cm="1">
        <f t="array" ref="P271">IF($I$2="Каникулы вместе",INDEX(GRID!$B$4:$U$15,MATCH(P$7,GRID!$A$4:$A$15,0),MATCH(1,($U$2=GRID!$B$1:$U$1)*(КАЛЕНДАРЬ!AA19=GRID!$B$3:$U$3),0)),
INDEX(GRID!$B$4:$U$15,MATCH(P$7,GRID!$A$4:$A$15,0),MATCH(1,($U$2=GRID!$B$1:$U$1)*(КАЛЕНДАРЬ!AA19=GRID!$B$3:$U$3),0))*(1-GRID!$L$45))</f>
        <v>190100</v>
      </c>
      <c r="Q271" s="5" cm="1">
        <f t="array" ref="Q271">IF($I$2="Каникулы вместе",INDEX(GRID!$B$4:$U$15,MATCH(Q$7,GRID!$A$4:$A$15,0),MATCH(1,($U$2=GRID!$B$1:$U$1)*(КАЛЕНДАРЬ!AA19=GRID!$B$3:$U$3),0)),
INDEX(GRID!$B$4:$U$15,MATCH(Q$7,GRID!$A$4:$A$15,0),MATCH(1,($U$2=GRID!$B$1:$U$1)*(КАЛЕНДАРЬ!AA19=GRID!$B$3:$U$3),0))*(1-GRID!$L$45))</f>
        <v>220900</v>
      </c>
      <c r="R271" s="5" cm="1">
        <f t="array" ref="R271">IF($I$2="Каникулы вместе",INDEX(GRID!$B$18:$U$29,MATCH(R$7,GRID!$A$18:$A$29,0),MATCH(1,($U$2=GRID!$B$1:$U$1)*(КАЛЕНДАРЬ!AA19=GRID!$B$3:$U$3),0)),
INDEX(GRID!$B$18:$U$29,MATCH(R$7,GRID!$A$18:$A$29,0),MATCH(1,($U$2=GRID!$B$1:$U$1)*(КАЛЕНДАРЬ!AA19=GRID!$B$3:$U$3),0))*(1-GRID!$L$45))</f>
        <v>251900</v>
      </c>
      <c r="S271" s="5">
        <f t="array" ref="S271">IF($I$2="Каникулы вместе",INDEX(GRID!$B$4:$U$15,MATCH(S$7,GRID!$A$4:$A$15,0),MATCH(1,($U$2=GRID!$B$1:$U$1)*(КАЛЕНДАРЬ!AA19=GRID!$B$3:$U$3),0)),
INDEX(GRID!$B$4:$U$15,MATCH(S$7,GRID!$A$4:$A$15,0),MATCH(1,($U$2=GRID!$B$1:$U$1)*(КАЛЕНДАРЬ!AA19=GRID!$B$3:$U$3),0))*(1-GRID!$L$41))</f>
        <v>661000</v>
      </c>
      <c r="T271" s="5">
        <f t="array" ref="T271">IF($I$2="Каникулы вместе",INDEX(GRID!$B$4:$U$15,MATCH(T$7,GRID!$A$4:$A$15,0),MATCH(1,($U$2=GRID!$B$1:$U$1)*(КАЛЕНДАРЬ!AA19=GRID!$B$3:$U$3),0)),
INDEX(GRID!$B$4:$U$15,MATCH(T$7,GRID!$A$4:$A$15,0),MATCH(1,($U$2=GRID!$B$1:$U$1)*(КАЛЕНДАРЬ!AA19=GRID!$B$3:$U$3),0))*(1-GRID!$L$41))</f>
        <v>814300</v>
      </c>
    </row>
    <row r="272" spans="1:20" hidden="1">
      <c r="A272" s="108" t="s">
        <v>14</v>
      </c>
      <c r="B272" s="109">
        <v>17</v>
      </c>
      <c r="C272" s="5" cm="1">
        <f t="array" ref="C272">IF($I$2="Каникулы вместе",INDEX(GRID!$B$4:$U$15,MATCH(C$7,GRID!$A$4:$A$15,0),MATCH(1,($U$2=GRID!$B$1:$U$1)*(КАЛЕНДАРЬ!AA20=GRID!$B$3:$U$3),0)),
INDEX(GRID!$B$4:$U$15,MATCH(C$7,GRID!$A$4:$A$15,0),MATCH(1,($U$2=GRID!$B$1:$U$1)*(КАЛЕНДАРЬ!AA20=GRID!$B$3:$U$3),0))*(1-GRID!$L$45))</f>
        <v>48100</v>
      </c>
      <c r="D272" s="5" cm="1">
        <f t="array" ref="D272">IF($I$2="Каникулы вместе",INDEX(GRID!$B$18:$U$29,MATCH(C$7,GRID!$A$18:$A$29,0),MATCH(1,($U$2=GRID!$B$1:$U$1)*(КАЛЕНДАРЬ!AA20=GRID!$B$3:$U$3),0)),
INDEX(GRID!$B$18:$U$29,MATCH(C$7,GRID!$A$18:$A$29,0),MATCH(1,($U$2=GRID!$B$1:$U$1)*(КАЛЕНДАРЬ!AA20=GRID!$B$3:$U$3),0))*(1-GRID!$L$45))</f>
        <v>53100</v>
      </c>
      <c r="E272" s="5" cm="1">
        <f t="array" ref="E272">IF($I$2="Каникулы вместе",INDEX(GRID!$B$4:$U$15,MATCH(E$7,GRID!$A$4:$A$15,0),MATCH(1,($U$2=GRID!$B$1:$U$1)*(КАЛЕНДАРЬ!AA20=GRID!$B$3:$U$3),0)),
INDEX(GRID!$B$4:$U$15,MATCH(E$7,GRID!$A$4:$A$15,0),MATCH(1,($U$2=GRID!$B$1:$U$1)*(КАЛЕНДАРЬ!AA20=GRID!$B$3:$U$3),0))*(1-GRID!$L$45))</f>
        <v>57100</v>
      </c>
      <c r="F272" s="5" cm="1">
        <f t="array" ref="F272">IF($I$2="Каникулы вместе",INDEX(GRID!$B$18:$U$29,MATCH(E$7,GRID!$A$18:$A$29,0),MATCH(1,($U$2=GRID!$B$1:$U$1)*(КАЛЕНДАРЬ!AA20=GRID!$B$3:$U$3),0)),
INDEX(GRID!$B$18:$U$29,MATCH(E$7,GRID!$A$18:$A$29,0),MATCH(1,($U$2=GRID!$B$1:$U$1)*(КАЛЕНДАРЬ!AA20=GRID!$B$3:$U$3),0))*(1-GRID!$L$45))</f>
        <v>62100</v>
      </c>
      <c r="G272" s="5" cm="1">
        <f t="array" ref="G272">IF($I$2="Каникулы вместе",INDEX(GRID!$B$4:$U$15,MATCH(G$7,GRID!$A$4:$A$15,0),MATCH(1,($U$2=GRID!$B$1:$U$1)*(КАЛЕНДАРЬ!AA20=GRID!$B$3:$U$3),0)),
INDEX(GRID!$B$4:$U$15,MATCH(G$7,GRID!$A$4:$A$15,0),MATCH(1,($U$2=GRID!$B$1:$U$1)*(КАЛЕНДАРЬ!AA20=GRID!$B$3:$U$3),0))*(1-GRID!$L$45))</f>
        <v>64000</v>
      </c>
      <c r="H272" s="5" cm="1">
        <f t="array" ref="H272">IF($I$2="Каникулы вместе",INDEX(GRID!$B$18:$U$29,MATCH(G$7,GRID!$A$18:$A$29,0),MATCH(1,($U$2=GRID!$B$1:$U$1)*(КАЛЕНДАРЬ!AA20=GRID!$B$3:$U$3),0)),
INDEX(GRID!$B$18:$U$29,MATCH(G$7,GRID!$A$18:$A$29,0),MATCH(1,($U$2=GRID!$B$1:$U$1)*(КАЛЕНДАРЬ!AA20=GRID!$B$3:$U$3),0))*(1-GRID!$L$45))</f>
        <v>69000</v>
      </c>
      <c r="I272" s="5" cm="1">
        <f t="array" ref="I272">IF($I$2="Каникулы вместе",INDEX(GRID!$B$4:$U$15,MATCH(I$7,GRID!$A$4:$A$15,0),MATCH(1,($U$2=GRID!$B$1:$U$1)*(КАЛЕНДАРЬ!AA20=GRID!$B$3:$U$3),0)),
INDEX(GRID!$B$4:$U$15,MATCH(I$7,GRID!$A$4:$A$15,0),MATCH(1,($U$2=GRID!$B$1:$U$1)*(КАЛЕНДАРЬ!AA20=GRID!$B$3:$U$3),0))*(1-GRID!$L$45))</f>
        <v>71000</v>
      </c>
      <c r="J272" s="5" cm="1">
        <f t="array" ref="J272">IF($I$2="Каникулы вместе",INDEX(GRID!$B$18:$U$29,MATCH(I$7,GRID!$A$18:$A$29,0),MATCH(1,($U$2=GRID!$B$1:$U$1)*(КАЛЕНДАРЬ!AA20=GRID!$B$3:$U$3),0)),
INDEX(GRID!$B$18:$U$29,MATCH(I$7,GRID!$A$18:$A$29,0),MATCH(1,($U$2=GRID!$B$1:$U$1)*(КАЛЕНДАРЬ!AA20=GRID!$B$3:$U$3),0))*(1-GRID!$L$45))</f>
        <v>76000</v>
      </c>
      <c r="K272" s="5" cm="1">
        <f t="array" ref="K272">IF($I$2="Каникулы вместе",INDEX(GRID!$B$4:$U$15,MATCH(K$7,GRID!$A$4:$A$15,0),MATCH(1,($U$2=GRID!$B$1:$U$1)*(КАЛЕНДАРЬ!AA20=GRID!$B$3:$U$3),0)),
INDEX(GRID!$B$4:$U$15,MATCH(K$7,GRID!$A$4:$A$15,0),MATCH(1,($U$2=GRID!$B$1:$U$1)*(КАЛЕНДАРЬ!AA20=GRID!$B$3:$U$3),0))*(1-GRID!$L$45))</f>
        <v>78200</v>
      </c>
      <c r="L272" s="5" cm="1">
        <f t="array" ref="L272">IF($I$2="Каникулы вместе",INDEX(GRID!$B$18:$U$29,MATCH(K$7,GRID!$A$18:$A$29,0),MATCH(1,($U$2=GRID!$B$1:$U$1)*(КАЛЕНДАРЬ!AA20=GRID!$B$3:$U$3),0)),
INDEX(GRID!$B$18:$U$29,MATCH(K$7,GRID!$A$18:$A$29,0),MATCH(1,($U$2=GRID!$B$1:$U$1)*(КАЛЕНДАРЬ!AA20=GRID!$B$3:$U$3),0))*(1-GRID!$L$45))</f>
        <v>83200</v>
      </c>
      <c r="M272" s="5" cm="1">
        <f t="array" ref="M272">IF($I$2="Каникулы вместе",INDEX(GRID!$B$4:$U$15,MATCH(M$7,GRID!$A$4:$A$15,0),MATCH(1,($U$2=GRID!$B$1:$U$1)*(КАЛЕНДАРЬ!AA20=GRID!$B$3:$U$3),0)),
INDEX(GRID!$B$4:$U$15,MATCH(M$7,GRID!$A$4:$A$15,0),MATCH(1,($U$2=GRID!$B$1:$U$1)*(КАЛЕНДАРЬ!AA20=GRID!$B$3:$U$3),0))*(1-GRID!$L$45))</f>
        <v>103200</v>
      </c>
      <c r="N272" s="5" cm="1">
        <f t="array" ref="N272">IF($I$2="Каникулы вместе",INDEX(GRID!$B$18:$U$29,MATCH(M$7,GRID!$A$18:$A$29,0),MATCH(1,($U$2=GRID!$B$1:$U$1)*(КАЛЕНДАРЬ!AA20=GRID!$B$3:$U$3),0)),
INDEX(GRID!$B$18:$U$29,MATCH(M$7,GRID!$A$18:$A$29,0),MATCH(1,($U$2=GRID!$B$1:$U$1)*(КАЛЕНДАРЬ!AA20=GRID!$B$3:$U$3),0))*(1-GRID!$L$45))</f>
        <v>108200</v>
      </c>
      <c r="O272" s="5" cm="1">
        <f t="array" ref="O272">IF($I$2="Каникулы вместе",INDEX(GRID!$B$4:$U$15,MATCH(O$7,GRID!$A$4:$A$15,0),MATCH(1,($U$2=GRID!$B$1:$U$1)*(КАЛЕНДАРЬ!AA20=GRID!$B$3:$U$3),0)),
INDEX(GRID!$B$4:$U$15,MATCH(O$7,GRID!$A$4:$A$15,0),MATCH(1,($U$2=GRID!$B$1:$U$1)*(КАЛЕНДАРЬ!AA20=GRID!$B$3:$U$3),0))*(1-GRID!$L$45))</f>
        <v>142800</v>
      </c>
      <c r="P272" s="5" cm="1">
        <f t="array" ref="P272">IF($I$2="Каникулы вместе",INDEX(GRID!$B$4:$U$15,MATCH(P$7,GRID!$A$4:$A$15,0),MATCH(1,($U$2=GRID!$B$1:$U$1)*(КАЛЕНДАРЬ!AA20=GRID!$B$3:$U$3),0)),
INDEX(GRID!$B$4:$U$15,MATCH(P$7,GRID!$A$4:$A$15,0),MATCH(1,($U$2=GRID!$B$1:$U$1)*(КАЛЕНДАРЬ!AA20=GRID!$B$3:$U$3),0))*(1-GRID!$L$45))</f>
        <v>190100</v>
      </c>
      <c r="Q272" s="5" cm="1">
        <f t="array" ref="Q272">IF($I$2="Каникулы вместе",INDEX(GRID!$B$4:$U$15,MATCH(Q$7,GRID!$A$4:$A$15,0),MATCH(1,($U$2=GRID!$B$1:$U$1)*(КАЛЕНДАРЬ!AA20=GRID!$B$3:$U$3),0)),
INDEX(GRID!$B$4:$U$15,MATCH(Q$7,GRID!$A$4:$A$15,0),MATCH(1,($U$2=GRID!$B$1:$U$1)*(КАЛЕНДАРЬ!AA20=GRID!$B$3:$U$3),0))*(1-GRID!$L$45))</f>
        <v>220900</v>
      </c>
      <c r="R272" s="5" cm="1">
        <f t="array" ref="R272">IF($I$2="Каникулы вместе",INDEX(GRID!$B$18:$U$29,MATCH(R$7,GRID!$A$18:$A$29,0),MATCH(1,($U$2=GRID!$B$1:$U$1)*(КАЛЕНДАРЬ!AA20=GRID!$B$3:$U$3),0)),
INDEX(GRID!$B$18:$U$29,MATCH(R$7,GRID!$A$18:$A$29,0),MATCH(1,($U$2=GRID!$B$1:$U$1)*(КАЛЕНДАРЬ!AA20=GRID!$B$3:$U$3),0))*(1-GRID!$L$45))</f>
        <v>251900</v>
      </c>
      <c r="S272" s="5">
        <f t="array" ref="S272">IF($I$2="Каникулы вместе",INDEX(GRID!$B$4:$U$15,MATCH(S$7,GRID!$A$4:$A$15,0),MATCH(1,($U$2=GRID!$B$1:$U$1)*(КАЛЕНДАРЬ!AA20=GRID!$B$3:$U$3),0)),
INDEX(GRID!$B$4:$U$15,MATCH(S$7,GRID!$A$4:$A$15,0),MATCH(1,($U$2=GRID!$B$1:$U$1)*(КАЛЕНДАРЬ!AA20=GRID!$B$3:$U$3),0))*(1-GRID!$L$41))</f>
        <v>661000</v>
      </c>
      <c r="T272" s="5">
        <f t="array" ref="T272">IF($I$2="Каникулы вместе",INDEX(GRID!$B$4:$U$15,MATCH(T$7,GRID!$A$4:$A$15,0),MATCH(1,($U$2=GRID!$B$1:$U$1)*(КАЛЕНДАРЬ!AA20=GRID!$B$3:$U$3),0)),
INDEX(GRID!$B$4:$U$15,MATCH(T$7,GRID!$A$4:$A$15,0),MATCH(1,($U$2=GRID!$B$1:$U$1)*(КАЛЕНДАРЬ!AA20=GRID!$B$3:$U$3),0))*(1-GRID!$L$41))</f>
        <v>814300</v>
      </c>
    </row>
    <row r="273" spans="1:20" hidden="1">
      <c r="A273" s="108" t="s">
        <v>15</v>
      </c>
      <c r="B273" s="109">
        <v>18</v>
      </c>
      <c r="C273" s="5" cm="1">
        <f t="array" ref="C273">IF($I$2="Каникулы вместе",INDEX(GRID!$B$4:$U$15,MATCH(C$7,GRID!$A$4:$A$15,0),MATCH(1,($U$2=GRID!$B$1:$U$1)*(КАЛЕНДАРЬ!AA21=GRID!$B$3:$U$3),0)),
INDEX(GRID!$B$4:$U$15,MATCH(C$7,GRID!$A$4:$A$15,0),MATCH(1,($U$2=GRID!$B$1:$U$1)*(КАЛЕНДАРЬ!AA21=GRID!$B$3:$U$3),0))*(1-GRID!$L$45))</f>
        <v>48100</v>
      </c>
      <c r="D273" s="5" cm="1">
        <f t="array" ref="D273">IF($I$2="Каникулы вместе",INDEX(GRID!$B$18:$U$29,MATCH(C$7,GRID!$A$18:$A$29,0),MATCH(1,($U$2=GRID!$B$1:$U$1)*(КАЛЕНДАРЬ!AA21=GRID!$B$3:$U$3),0)),
INDEX(GRID!$B$18:$U$29,MATCH(C$7,GRID!$A$18:$A$29,0),MATCH(1,($U$2=GRID!$B$1:$U$1)*(КАЛЕНДАРЬ!AA21=GRID!$B$3:$U$3),0))*(1-GRID!$L$45))</f>
        <v>53100</v>
      </c>
      <c r="E273" s="5" cm="1">
        <f t="array" ref="E273">IF($I$2="Каникулы вместе",INDEX(GRID!$B$4:$U$15,MATCH(E$7,GRID!$A$4:$A$15,0),MATCH(1,($U$2=GRID!$B$1:$U$1)*(КАЛЕНДАРЬ!AA21=GRID!$B$3:$U$3),0)),
INDEX(GRID!$B$4:$U$15,MATCH(E$7,GRID!$A$4:$A$15,0),MATCH(1,($U$2=GRID!$B$1:$U$1)*(КАЛЕНДАРЬ!AA21=GRID!$B$3:$U$3),0))*(1-GRID!$L$45))</f>
        <v>57100</v>
      </c>
      <c r="F273" s="5" cm="1">
        <f t="array" ref="F273">IF($I$2="Каникулы вместе",INDEX(GRID!$B$18:$U$29,MATCH(E$7,GRID!$A$18:$A$29,0),MATCH(1,($U$2=GRID!$B$1:$U$1)*(КАЛЕНДАРЬ!AA21=GRID!$B$3:$U$3),0)),
INDEX(GRID!$B$18:$U$29,MATCH(E$7,GRID!$A$18:$A$29,0),MATCH(1,($U$2=GRID!$B$1:$U$1)*(КАЛЕНДАРЬ!AA21=GRID!$B$3:$U$3),0))*(1-GRID!$L$45))</f>
        <v>62100</v>
      </c>
      <c r="G273" s="5" cm="1">
        <f t="array" ref="G273">IF($I$2="Каникулы вместе",INDEX(GRID!$B$4:$U$15,MATCH(G$7,GRID!$A$4:$A$15,0),MATCH(1,($U$2=GRID!$B$1:$U$1)*(КАЛЕНДАРЬ!AA21=GRID!$B$3:$U$3),0)),
INDEX(GRID!$B$4:$U$15,MATCH(G$7,GRID!$A$4:$A$15,0),MATCH(1,($U$2=GRID!$B$1:$U$1)*(КАЛЕНДАРЬ!AA21=GRID!$B$3:$U$3),0))*(1-GRID!$L$45))</f>
        <v>64000</v>
      </c>
      <c r="H273" s="5" cm="1">
        <f t="array" ref="H273">IF($I$2="Каникулы вместе",INDEX(GRID!$B$18:$U$29,MATCH(G$7,GRID!$A$18:$A$29,0),MATCH(1,($U$2=GRID!$B$1:$U$1)*(КАЛЕНДАРЬ!AA21=GRID!$B$3:$U$3),0)),
INDEX(GRID!$B$18:$U$29,MATCH(G$7,GRID!$A$18:$A$29,0),MATCH(1,($U$2=GRID!$B$1:$U$1)*(КАЛЕНДАРЬ!AA21=GRID!$B$3:$U$3),0))*(1-GRID!$L$45))</f>
        <v>69000</v>
      </c>
      <c r="I273" s="5" cm="1">
        <f t="array" ref="I273">IF($I$2="Каникулы вместе",INDEX(GRID!$B$4:$U$15,MATCH(I$7,GRID!$A$4:$A$15,0),MATCH(1,($U$2=GRID!$B$1:$U$1)*(КАЛЕНДАРЬ!AA21=GRID!$B$3:$U$3),0)),
INDEX(GRID!$B$4:$U$15,MATCH(I$7,GRID!$A$4:$A$15,0),MATCH(1,($U$2=GRID!$B$1:$U$1)*(КАЛЕНДАРЬ!AA21=GRID!$B$3:$U$3),0))*(1-GRID!$L$45))</f>
        <v>71000</v>
      </c>
      <c r="J273" s="5" cm="1">
        <f t="array" ref="J273">IF($I$2="Каникулы вместе",INDEX(GRID!$B$18:$U$29,MATCH(I$7,GRID!$A$18:$A$29,0),MATCH(1,($U$2=GRID!$B$1:$U$1)*(КАЛЕНДАРЬ!AA21=GRID!$B$3:$U$3),0)),
INDEX(GRID!$B$18:$U$29,MATCH(I$7,GRID!$A$18:$A$29,0),MATCH(1,($U$2=GRID!$B$1:$U$1)*(КАЛЕНДАРЬ!AA21=GRID!$B$3:$U$3),0))*(1-GRID!$L$45))</f>
        <v>76000</v>
      </c>
      <c r="K273" s="5" cm="1">
        <f t="array" ref="K273">IF($I$2="Каникулы вместе",INDEX(GRID!$B$4:$U$15,MATCH(K$7,GRID!$A$4:$A$15,0),MATCH(1,($U$2=GRID!$B$1:$U$1)*(КАЛЕНДАРЬ!AA21=GRID!$B$3:$U$3),0)),
INDEX(GRID!$B$4:$U$15,MATCH(K$7,GRID!$A$4:$A$15,0),MATCH(1,($U$2=GRID!$B$1:$U$1)*(КАЛЕНДАРЬ!AA21=GRID!$B$3:$U$3),0))*(1-GRID!$L$45))</f>
        <v>78200</v>
      </c>
      <c r="L273" s="5" cm="1">
        <f t="array" ref="L273">IF($I$2="Каникулы вместе",INDEX(GRID!$B$18:$U$29,MATCH(K$7,GRID!$A$18:$A$29,0),MATCH(1,($U$2=GRID!$B$1:$U$1)*(КАЛЕНДАРЬ!AA21=GRID!$B$3:$U$3),0)),
INDEX(GRID!$B$18:$U$29,MATCH(K$7,GRID!$A$18:$A$29,0),MATCH(1,($U$2=GRID!$B$1:$U$1)*(КАЛЕНДАРЬ!AA21=GRID!$B$3:$U$3),0))*(1-GRID!$L$45))</f>
        <v>83200</v>
      </c>
      <c r="M273" s="5" cm="1">
        <f t="array" ref="M273">IF($I$2="Каникулы вместе",INDEX(GRID!$B$4:$U$15,MATCH(M$7,GRID!$A$4:$A$15,0),MATCH(1,($U$2=GRID!$B$1:$U$1)*(КАЛЕНДАРЬ!AA21=GRID!$B$3:$U$3),0)),
INDEX(GRID!$B$4:$U$15,MATCH(M$7,GRID!$A$4:$A$15,0),MATCH(1,($U$2=GRID!$B$1:$U$1)*(КАЛЕНДАРЬ!AA21=GRID!$B$3:$U$3),0))*(1-GRID!$L$45))</f>
        <v>103200</v>
      </c>
      <c r="N273" s="5" cm="1">
        <f t="array" ref="N273">IF($I$2="Каникулы вместе",INDEX(GRID!$B$18:$U$29,MATCH(M$7,GRID!$A$18:$A$29,0),MATCH(1,($U$2=GRID!$B$1:$U$1)*(КАЛЕНДАРЬ!AA21=GRID!$B$3:$U$3),0)),
INDEX(GRID!$B$18:$U$29,MATCH(M$7,GRID!$A$18:$A$29,0),MATCH(1,($U$2=GRID!$B$1:$U$1)*(КАЛЕНДАРЬ!AA21=GRID!$B$3:$U$3),0))*(1-GRID!$L$45))</f>
        <v>108200</v>
      </c>
      <c r="O273" s="5" cm="1">
        <f t="array" ref="O273">IF($I$2="Каникулы вместе",INDEX(GRID!$B$4:$U$15,MATCH(O$7,GRID!$A$4:$A$15,0),MATCH(1,($U$2=GRID!$B$1:$U$1)*(КАЛЕНДАРЬ!AA21=GRID!$B$3:$U$3),0)),
INDEX(GRID!$B$4:$U$15,MATCH(O$7,GRID!$A$4:$A$15,0),MATCH(1,($U$2=GRID!$B$1:$U$1)*(КАЛЕНДАРЬ!AA21=GRID!$B$3:$U$3),0))*(1-GRID!$L$45))</f>
        <v>142800</v>
      </c>
      <c r="P273" s="5" cm="1">
        <f t="array" ref="P273">IF($I$2="Каникулы вместе",INDEX(GRID!$B$4:$U$15,MATCH(P$7,GRID!$A$4:$A$15,0),MATCH(1,($U$2=GRID!$B$1:$U$1)*(КАЛЕНДАРЬ!AA21=GRID!$B$3:$U$3),0)),
INDEX(GRID!$B$4:$U$15,MATCH(P$7,GRID!$A$4:$A$15,0),MATCH(1,($U$2=GRID!$B$1:$U$1)*(КАЛЕНДАРЬ!AA21=GRID!$B$3:$U$3),0))*(1-GRID!$L$45))</f>
        <v>190100</v>
      </c>
      <c r="Q273" s="5" cm="1">
        <f t="array" ref="Q273">IF($I$2="Каникулы вместе",INDEX(GRID!$B$4:$U$15,MATCH(Q$7,GRID!$A$4:$A$15,0),MATCH(1,($U$2=GRID!$B$1:$U$1)*(КАЛЕНДАРЬ!AA21=GRID!$B$3:$U$3),0)),
INDEX(GRID!$B$4:$U$15,MATCH(Q$7,GRID!$A$4:$A$15,0),MATCH(1,($U$2=GRID!$B$1:$U$1)*(КАЛЕНДАРЬ!AA21=GRID!$B$3:$U$3),0))*(1-GRID!$L$45))</f>
        <v>220900</v>
      </c>
      <c r="R273" s="5" cm="1">
        <f t="array" ref="R273">IF($I$2="Каникулы вместе",INDEX(GRID!$B$18:$U$29,MATCH(R$7,GRID!$A$18:$A$29,0),MATCH(1,($U$2=GRID!$B$1:$U$1)*(КАЛЕНДАРЬ!AA21=GRID!$B$3:$U$3),0)),
INDEX(GRID!$B$18:$U$29,MATCH(R$7,GRID!$A$18:$A$29,0),MATCH(1,($U$2=GRID!$B$1:$U$1)*(КАЛЕНДАРЬ!AA21=GRID!$B$3:$U$3),0))*(1-GRID!$L$45))</f>
        <v>251900</v>
      </c>
      <c r="S273" s="5">
        <f t="array" ref="S273">IF($I$2="Каникулы вместе",INDEX(GRID!$B$4:$U$15,MATCH(S$7,GRID!$A$4:$A$15,0),MATCH(1,($U$2=GRID!$B$1:$U$1)*(КАЛЕНДАРЬ!AA21=GRID!$B$3:$U$3),0)),
INDEX(GRID!$B$4:$U$15,MATCH(S$7,GRID!$A$4:$A$15,0),MATCH(1,($U$2=GRID!$B$1:$U$1)*(КАЛЕНДАРЬ!AA21=GRID!$B$3:$U$3),0))*(1-GRID!$L$41))</f>
        <v>661000</v>
      </c>
      <c r="T273" s="5">
        <f t="array" ref="T273">IF($I$2="Каникулы вместе",INDEX(GRID!$B$4:$U$15,MATCH(T$7,GRID!$A$4:$A$15,0),MATCH(1,($U$2=GRID!$B$1:$U$1)*(КАЛЕНДАРЬ!AA21=GRID!$B$3:$U$3),0)),
INDEX(GRID!$B$4:$U$15,MATCH(T$7,GRID!$A$4:$A$15,0),MATCH(1,($U$2=GRID!$B$1:$U$1)*(КАЛЕНДАРЬ!AA21=GRID!$B$3:$U$3),0))*(1-GRID!$L$41))</f>
        <v>814300</v>
      </c>
    </row>
    <row r="274" spans="1:20" hidden="1">
      <c r="A274" s="108" t="s">
        <v>16</v>
      </c>
      <c r="B274" s="109">
        <v>19</v>
      </c>
      <c r="C274" s="5" cm="1">
        <f t="array" ref="C274">IF($I$2="Каникулы вместе",INDEX(GRID!$B$4:$U$15,MATCH(C$7,GRID!$A$4:$A$15,0),MATCH(1,($U$2=GRID!$B$1:$U$1)*(КАЛЕНДАРЬ!AA22=GRID!$B$3:$U$3),0)),
INDEX(GRID!$B$4:$U$15,MATCH(C$7,GRID!$A$4:$A$15,0),MATCH(1,($U$2=GRID!$B$1:$U$1)*(КАЛЕНДАРЬ!AA22=GRID!$B$3:$U$3),0))*(1-GRID!$L$45))</f>
        <v>57300</v>
      </c>
      <c r="D274" s="5" cm="1">
        <f t="array" ref="D274">IF($I$2="Каникулы вместе",INDEX(GRID!$B$18:$U$29,MATCH(C$7,GRID!$A$18:$A$29,0),MATCH(1,($U$2=GRID!$B$1:$U$1)*(КАЛЕНДАРЬ!AA22=GRID!$B$3:$U$3),0)),
INDEX(GRID!$B$18:$U$29,MATCH(C$7,GRID!$A$18:$A$29,0),MATCH(1,($U$2=GRID!$B$1:$U$1)*(КАЛЕНДАРЬ!AA22=GRID!$B$3:$U$3),0))*(1-GRID!$L$45))</f>
        <v>62300</v>
      </c>
      <c r="E274" s="5" cm="1">
        <f t="array" ref="E274">IF($I$2="Каникулы вместе",INDEX(GRID!$B$4:$U$15,MATCH(E$7,GRID!$A$4:$A$15,0),MATCH(1,($U$2=GRID!$B$1:$U$1)*(КАЛЕНДАРЬ!AA22=GRID!$B$3:$U$3),0)),
INDEX(GRID!$B$4:$U$15,MATCH(E$7,GRID!$A$4:$A$15,0),MATCH(1,($U$2=GRID!$B$1:$U$1)*(КАЛЕНДАРЬ!AA22=GRID!$B$3:$U$3),0))*(1-GRID!$L$45))</f>
        <v>67400</v>
      </c>
      <c r="F274" s="5" cm="1">
        <f t="array" ref="F274">IF($I$2="Каникулы вместе",INDEX(GRID!$B$18:$U$29,MATCH(E$7,GRID!$A$18:$A$29,0),MATCH(1,($U$2=GRID!$B$1:$U$1)*(КАЛЕНДАРЬ!AA22=GRID!$B$3:$U$3),0)),
INDEX(GRID!$B$18:$U$29,MATCH(E$7,GRID!$A$18:$A$29,0),MATCH(1,($U$2=GRID!$B$1:$U$1)*(КАЛЕНДАРЬ!AA22=GRID!$B$3:$U$3),0))*(1-GRID!$L$45))</f>
        <v>72400</v>
      </c>
      <c r="G274" s="5" cm="1">
        <f t="array" ref="G274">IF($I$2="Каникулы вместе",INDEX(GRID!$B$4:$U$15,MATCH(G$7,GRID!$A$4:$A$15,0),MATCH(1,($U$2=GRID!$B$1:$U$1)*(КАЛЕНДАРЬ!AA22=GRID!$B$3:$U$3),0)),
INDEX(GRID!$B$4:$U$15,MATCH(G$7,GRID!$A$4:$A$15,0),MATCH(1,($U$2=GRID!$B$1:$U$1)*(КАЛЕНДАРЬ!AA22=GRID!$B$3:$U$3),0))*(1-GRID!$L$45))</f>
        <v>74800</v>
      </c>
      <c r="H274" s="5" cm="1">
        <f t="array" ref="H274">IF($I$2="Каникулы вместе",INDEX(GRID!$B$18:$U$29,MATCH(G$7,GRID!$A$18:$A$29,0),MATCH(1,($U$2=GRID!$B$1:$U$1)*(КАЛЕНДАРЬ!AA22=GRID!$B$3:$U$3),0)),
INDEX(GRID!$B$18:$U$29,MATCH(G$7,GRID!$A$18:$A$29,0),MATCH(1,($U$2=GRID!$B$1:$U$1)*(КАЛЕНДАРЬ!AA22=GRID!$B$3:$U$3),0))*(1-GRID!$L$45))</f>
        <v>79800</v>
      </c>
      <c r="I274" s="5" cm="1">
        <f t="array" ref="I274">IF($I$2="Каникулы вместе",INDEX(GRID!$B$4:$U$15,MATCH(I$7,GRID!$A$4:$A$15,0),MATCH(1,($U$2=GRID!$B$1:$U$1)*(КАЛЕНДАРЬ!AA22=GRID!$B$3:$U$3),0)),
INDEX(GRID!$B$4:$U$15,MATCH(I$7,GRID!$A$4:$A$15,0),MATCH(1,($U$2=GRID!$B$1:$U$1)*(КАЛЕНДАРЬ!AA22=GRID!$B$3:$U$3),0))*(1-GRID!$L$45))</f>
        <v>82500</v>
      </c>
      <c r="J274" s="5" cm="1">
        <f t="array" ref="J274">IF($I$2="Каникулы вместе",INDEX(GRID!$B$18:$U$29,MATCH(I$7,GRID!$A$18:$A$29,0),MATCH(1,($U$2=GRID!$B$1:$U$1)*(КАЛЕНДАРЬ!AA22=GRID!$B$3:$U$3),0)),
INDEX(GRID!$B$18:$U$29,MATCH(I$7,GRID!$A$18:$A$29,0),MATCH(1,($U$2=GRID!$B$1:$U$1)*(КАЛЕНДАРЬ!AA22=GRID!$B$3:$U$3),0))*(1-GRID!$L$45))</f>
        <v>87500</v>
      </c>
      <c r="K274" s="5" cm="1">
        <f t="array" ref="K274">IF($I$2="Каникулы вместе",INDEX(GRID!$B$4:$U$15,MATCH(K$7,GRID!$A$4:$A$15,0),MATCH(1,($U$2=GRID!$B$1:$U$1)*(КАЛЕНДАРЬ!AA22=GRID!$B$3:$U$3),0)),
INDEX(GRID!$B$4:$U$15,MATCH(K$7,GRID!$A$4:$A$15,0),MATCH(1,($U$2=GRID!$B$1:$U$1)*(КАЛЕНДАРЬ!AA22=GRID!$B$3:$U$3),0))*(1-GRID!$L$45))</f>
        <v>90600</v>
      </c>
      <c r="L274" s="5" cm="1">
        <f t="array" ref="L274">IF($I$2="Каникулы вместе",INDEX(GRID!$B$18:$U$29,MATCH(K$7,GRID!$A$18:$A$29,0),MATCH(1,($U$2=GRID!$B$1:$U$1)*(КАЛЕНДАРЬ!AA22=GRID!$B$3:$U$3),0)),
INDEX(GRID!$B$18:$U$29,MATCH(K$7,GRID!$A$18:$A$29,0),MATCH(1,($U$2=GRID!$B$1:$U$1)*(КАЛЕНДАРЬ!AA22=GRID!$B$3:$U$3),0))*(1-GRID!$L$45))</f>
        <v>95600</v>
      </c>
      <c r="M274" s="5" cm="1">
        <f t="array" ref="M274">IF($I$2="Каникулы вместе",INDEX(GRID!$B$4:$U$15,MATCH(M$7,GRID!$A$4:$A$15,0),MATCH(1,($U$2=GRID!$B$1:$U$1)*(КАЛЕНДАРЬ!AA22=GRID!$B$3:$U$3),0)),
INDEX(GRID!$B$4:$U$15,MATCH(M$7,GRID!$A$4:$A$15,0),MATCH(1,($U$2=GRID!$B$1:$U$1)*(КАЛЕНДАРЬ!AA22=GRID!$B$3:$U$3),0))*(1-GRID!$L$45))</f>
        <v>118300</v>
      </c>
      <c r="N274" s="5" cm="1">
        <f t="array" ref="N274">IF($I$2="Каникулы вместе",INDEX(GRID!$B$18:$U$29,MATCH(M$7,GRID!$A$18:$A$29,0),MATCH(1,($U$2=GRID!$B$1:$U$1)*(КАЛЕНДАРЬ!AA22=GRID!$B$3:$U$3),0)),
INDEX(GRID!$B$18:$U$29,MATCH(M$7,GRID!$A$18:$A$29,0),MATCH(1,($U$2=GRID!$B$1:$U$1)*(КАЛЕНДАРЬ!AA22=GRID!$B$3:$U$3),0))*(1-GRID!$L$45))</f>
        <v>123300</v>
      </c>
      <c r="O274" s="5" cm="1">
        <f t="array" ref="O274">IF($I$2="Каникулы вместе",INDEX(GRID!$B$4:$U$15,MATCH(O$7,GRID!$A$4:$A$15,0),MATCH(1,($U$2=GRID!$B$1:$U$1)*(КАЛЕНДАРЬ!AA22=GRID!$B$3:$U$3),0)),
INDEX(GRID!$B$4:$U$15,MATCH(O$7,GRID!$A$4:$A$15,0),MATCH(1,($U$2=GRID!$B$1:$U$1)*(КАЛЕНДАРЬ!AA22=GRID!$B$3:$U$3),0))*(1-GRID!$L$45))</f>
        <v>159400</v>
      </c>
      <c r="P274" s="5" cm="1">
        <f t="array" ref="P274">IF($I$2="Каникулы вместе",INDEX(GRID!$B$4:$U$15,MATCH(P$7,GRID!$A$4:$A$15,0),MATCH(1,($U$2=GRID!$B$1:$U$1)*(КАЛЕНДАРЬ!AA22=GRID!$B$3:$U$3),0)),
INDEX(GRID!$B$4:$U$15,MATCH(P$7,GRID!$A$4:$A$15,0),MATCH(1,($U$2=GRID!$B$1:$U$1)*(КАЛЕНДАРЬ!AA22=GRID!$B$3:$U$3),0))*(1-GRID!$L$45))</f>
        <v>208900</v>
      </c>
      <c r="Q274" s="5" cm="1">
        <f t="array" ref="Q274">IF($I$2="Каникулы вместе",INDEX(GRID!$B$4:$U$15,MATCH(Q$7,GRID!$A$4:$A$15,0),MATCH(1,($U$2=GRID!$B$1:$U$1)*(КАЛЕНДАРЬ!AA22=GRID!$B$3:$U$3),0)),
INDEX(GRID!$B$4:$U$15,MATCH(Q$7,GRID!$A$4:$A$15,0),MATCH(1,($U$2=GRID!$B$1:$U$1)*(КАЛЕНДАРЬ!AA22=GRID!$B$3:$U$3),0))*(1-GRID!$L$45))</f>
        <v>240900</v>
      </c>
      <c r="R274" s="5" cm="1">
        <f t="array" ref="R274">IF($I$2="Каникулы вместе",INDEX(GRID!$B$18:$U$29,MATCH(R$7,GRID!$A$18:$A$29,0),MATCH(1,($U$2=GRID!$B$1:$U$1)*(КАЛЕНДАРЬ!AA22=GRID!$B$3:$U$3),0)),
INDEX(GRID!$B$18:$U$29,MATCH(R$7,GRID!$A$18:$A$29,0),MATCH(1,($U$2=GRID!$B$1:$U$1)*(КАЛЕНДАРЬ!AA22=GRID!$B$3:$U$3),0))*(1-GRID!$L$45))</f>
        <v>275700</v>
      </c>
      <c r="S274" s="5">
        <f t="array" ref="S274">IF($I$2="Каникулы вместе",INDEX(GRID!$B$4:$U$15,MATCH(S$7,GRID!$A$4:$A$15,0),MATCH(1,($U$2=GRID!$B$1:$U$1)*(КАЛЕНДАРЬ!AA22=GRID!$B$3:$U$3),0)),
INDEX(GRID!$B$4:$U$15,MATCH(S$7,GRID!$A$4:$A$15,0),MATCH(1,($U$2=GRID!$B$1:$U$1)*(КАЛЕНДАРЬ!AA22=GRID!$B$3:$U$3),0))*(1-GRID!$L$41))</f>
        <v>736800</v>
      </c>
      <c r="T274" s="5">
        <f t="array" ref="T274">IF($I$2="Каникулы вместе",INDEX(GRID!$B$4:$U$15,MATCH(T$7,GRID!$A$4:$A$15,0),MATCH(1,($U$2=GRID!$B$1:$U$1)*(КАЛЕНДАРЬ!AA22=GRID!$B$3:$U$3),0)),
INDEX(GRID!$B$4:$U$15,MATCH(T$7,GRID!$A$4:$A$15,0),MATCH(1,($U$2=GRID!$B$1:$U$1)*(КАЛЕНДАРЬ!AA22=GRID!$B$3:$U$3),0))*(1-GRID!$L$41))</f>
        <v>912900</v>
      </c>
    </row>
    <row r="275" spans="1:20" hidden="1">
      <c r="A275" s="108" t="s">
        <v>17</v>
      </c>
      <c r="B275" s="109">
        <v>20</v>
      </c>
      <c r="C275" s="5" cm="1">
        <f t="array" ref="C275">IF($I$2="Каникулы вместе",INDEX(GRID!$B$4:$U$15,MATCH(C$7,GRID!$A$4:$A$15,0),MATCH(1,($U$2=GRID!$B$1:$U$1)*(КАЛЕНДАРЬ!AA23=GRID!$B$3:$U$3),0)),
INDEX(GRID!$B$4:$U$15,MATCH(C$7,GRID!$A$4:$A$15,0),MATCH(1,($U$2=GRID!$B$1:$U$1)*(КАЛЕНДАРЬ!AA23=GRID!$B$3:$U$3),0))*(1-GRID!$L$45))</f>
        <v>57300</v>
      </c>
      <c r="D275" s="5" cm="1">
        <f t="array" ref="D275">IF($I$2="Каникулы вместе",INDEX(GRID!$B$18:$U$29,MATCH(C$7,GRID!$A$18:$A$29,0),MATCH(1,($U$2=GRID!$B$1:$U$1)*(КАЛЕНДАРЬ!AA23=GRID!$B$3:$U$3),0)),
INDEX(GRID!$B$18:$U$29,MATCH(C$7,GRID!$A$18:$A$29,0),MATCH(1,($U$2=GRID!$B$1:$U$1)*(КАЛЕНДАРЬ!AA23=GRID!$B$3:$U$3),0))*(1-GRID!$L$45))</f>
        <v>62300</v>
      </c>
      <c r="E275" s="5" cm="1">
        <f t="array" ref="E275">IF($I$2="Каникулы вместе",INDEX(GRID!$B$4:$U$15,MATCH(E$7,GRID!$A$4:$A$15,0),MATCH(1,($U$2=GRID!$B$1:$U$1)*(КАЛЕНДАРЬ!AA23=GRID!$B$3:$U$3),0)),
INDEX(GRID!$B$4:$U$15,MATCH(E$7,GRID!$A$4:$A$15,0),MATCH(1,($U$2=GRID!$B$1:$U$1)*(КАЛЕНДАРЬ!AA23=GRID!$B$3:$U$3),0))*(1-GRID!$L$45))</f>
        <v>67400</v>
      </c>
      <c r="F275" s="5" cm="1">
        <f t="array" ref="F275">IF($I$2="Каникулы вместе",INDEX(GRID!$B$18:$U$29,MATCH(E$7,GRID!$A$18:$A$29,0),MATCH(1,($U$2=GRID!$B$1:$U$1)*(КАЛЕНДАРЬ!AA23=GRID!$B$3:$U$3),0)),
INDEX(GRID!$B$18:$U$29,MATCH(E$7,GRID!$A$18:$A$29,0),MATCH(1,($U$2=GRID!$B$1:$U$1)*(КАЛЕНДАРЬ!AA23=GRID!$B$3:$U$3),0))*(1-GRID!$L$45))</f>
        <v>72400</v>
      </c>
      <c r="G275" s="5" cm="1">
        <f t="array" ref="G275">IF($I$2="Каникулы вместе",INDEX(GRID!$B$4:$U$15,MATCH(G$7,GRID!$A$4:$A$15,0),MATCH(1,($U$2=GRID!$B$1:$U$1)*(КАЛЕНДАРЬ!AA23=GRID!$B$3:$U$3),0)),
INDEX(GRID!$B$4:$U$15,MATCH(G$7,GRID!$A$4:$A$15,0),MATCH(1,($U$2=GRID!$B$1:$U$1)*(КАЛЕНДАРЬ!AA23=GRID!$B$3:$U$3),0))*(1-GRID!$L$45))</f>
        <v>74800</v>
      </c>
      <c r="H275" s="5" cm="1">
        <f t="array" ref="H275">IF($I$2="Каникулы вместе",INDEX(GRID!$B$18:$U$29,MATCH(G$7,GRID!$A$18:$A$29,0),MATCH(1,($U$2=GRID!$B$1:$U$1)*(КАЛЕНДАРЬ!AA23=GRID!$B$3:$U$3),0)),
INDEX(GRID!$B$18:$U$29,MATCH(G$7,GRID!$A$18:$A$29,0),MATCH(1,($U$2=GRID!$B$1:$U$1)*(КАЛЕНДАРЬ!AA23=GRID!$B$3:$U$3),0))*(1-GRID!$L$45))</f>
        <v>79800</v>
      </c>
      <c r="I275" s="5" cm="1">
        <f t="array" ref="I275">IF($I$2="Каникулы вместе",INDEX(GRID!$B$4:$U$15,MATCH(I$7,GRID!$A$4:$A$15,0),MATCH(1,($U$2=GRID!$B$1:$U$1)*(КАЛЕНДАРЬ!AA23=GRID!$B$3:$U$3),0)),
INDEX(GRID!$B$4:$U$15,MATCH(I$7,GRID!$A$4:$A$15,0),MATCH(1,($U$2=GRID!$B$1:$U$1)*(КАЛЕНДАРЬ!AA23=GRID!$B$3:$U$3),0))*(1-GRID!$L$45))</f>
        <v>82500</v>
      </c>
      <c r="J275" s="5" cm="1">
        <f t="array" ref="J275">IF($I$2="Каникулы вместе",INDEX(GRID!$B$18:$U$29,MATCH(I$7,GRID!$A$18:$A$29,0),MATCH(1,($U$2=GRID!$B$1:$U$1)*(КАЛЕНДАРЬ!AA23=GRID!$B$3:$U$3),0)),
INDEX(GRID!$B$18:$U$29,MATCH(I$7,GRID!$A$18:$A$29,0),MATCH(1,($U$2=GRID!$B$1:$U$1)*(КАЛЕНДАРЬ!AA23=GRID!$B$3:$U$3),0))*(1-GRID!$L$45))</f>
        <v>87500</v>
      </c>
      <c r="K275" s="5" cm="1">
        <f t="array" ref="K275">IF($I$2="Каникулы вместе",INDEX(GRID!$B$4:$U$15,MATCH(K$7,GRID!$A$4:$A$15,0),MATCH(1,($U$2=GRID!$B$1:$U$1)*(КАЛЕНДАРЬ!AA23=GRID!$B$3:$U$3),0)),
INDEX(GRID!$B$4:$U$15,MATCH(K$7,GRID!$A$4:$A$15,0),MATCH(1,($U$2=GRID!$B$1:$U$1)*(КАЛЕНДАРЬ!AA23=GRID!$B$3:$U$3),0))*(1-GRID!$L$45))</f>
        <v>90600</v>
      </c>
      <c r="L275" s="5" cm="1">
        <f t="array" ref="L275">IF($I$2="Каникулы вместе",INDEX(GRID!$B$18:$U$29,MATCH(K$7,GRID!$A$18:$A$29,0),MATCH(1,($U$2=GRID!$B$1:$U$1)*(КАЛЕНДАРЬ!AA23=GRID!$B$3:$U$3),0)),
INDEX(GRID!$B$18:$U$29,MATCH(K$7,GRID!$A$18:$A$29,0),MATCH(1,($U$2=GRID!$B$1:$U$1)*(КАЛЕНДАРЬ!AA23=GRID!$B$3:$U$3),0))*(1-GRID!$L$45))</f>
        <v>95600</v>
      </c>
      <c r="M275" s="5" cm="1">
        <f t="array" ref="M275">IF($I$2="Каникулы вместе",INDEX(GRID!$B$4:$U$15,MATCH(M$7,GRID!$A$4:$A$15,0),MATCH(1,($U$2=GRID!$B$1:$U$1)*(КАЛЕНДАРЬ!AA23=GRID!$B$3:$U$3),0)),
INDEX(GRID!$B$4:$U$15,MATCH(M$7,GRID!$A$4:$A$15,0),MATCH(1,($U$2=GRID!$B$1:$U$1)*(КАЛЕНДАРЬ!AA23=GRID!$B$3:$U$3),0))*(1-GRID!$L$45))</f>
        <v>118300</v>
      </c>
      <c r="N275" s="5" cm="1">
        <f t="array" ref="N275">IF($I$2="Каникулы вместе",INDEX(GRID!$B$18:$U$29,MATCH(M$7,GRID!$A$18:$A$29,0),MATCH(1,($U$2=GRID!$B$1:$U$1)*(КАЛЕНДАРЬ!AA23=GRID!$B$3:$U$3),0)),
INDEX(GRID!$B$18:$U$29,MATCH(M$7,GRID!$A$18:$A$29,0),MATCH(1,($U$2=GRID!$B$1:$U$1)*(КАЛЕНДАРЬ!AA23=GRID!$B$3:$U$3),0))*(1-GRID!$L$45))</f>
        <v>123300</v>
      </c>
      <c r="O275" s="5" cm="1">
        <f t="array" ref="O275">IF($I$2="Каникулы вместе",INDEX(GRID!$B$4:$U$15,MATCH(O$7,GRID!$A$4:$A$15,0),MATCH(1,($U$2=GRID!$B$1:$U$1)*(КАЛЕНДАРЬ!AA23=GRID!$B$3:$U$3),0)),
INDEX(GRID!$B$4:$U$15,MATCH(O$7,GRID!$A$4:$A$15,0),MATCH(1,($U$2=GRID!$B$1:$U$1)*(КАЛЕНДАРЬ!AA23=GRID!$B$3:$U$3),0))*(1-GRID!$L$45))</f>
        <v>159400</v>
      </c>
      <c r="P275" s="5" cm="1">
        <f t="array" ref="P275">IF($I$2="Каникулы вместе",INDEX(GRID!$B$4:$U$15,MATCH(P$7,GRID!$A$4:$A$15,0),MATCH(1,($U$2=GRID!$B$1:$U$1)*(КАЛЕНДАРЬ!AA23=GRID!$B$3:$U$3),0)),
INDEX(GRID!$B$4:$U$15,MATCH(P$7,GRID!$A$4:$A$15,0),MATCH(1,($U$2=GRID!$B$1:$U$1)*(КАЛЕНДАРЬ!AA23=GRID!$B$3:$U$3),0))*(1-GRID!$L$45))</f>
        <v>208900</v>
      </c>
      <c r="Q275" s="5" cm="1">
        <f t="array" ref="Q275">IF($I$2="Каникулы вместе",INDEX(GRID!$B$4:$U$15,MATCH(Q$7,GRID!$A$4:$A$15,0),MATCH(1,($U$2=GRID!$B$1:$U$1)*(КАЛЕНДАРЬ!AA23=GRID!$B$3:$U$3),0)),
INDEX(GRID!$B$4:$U$15,MATCH(Q$7,GRID!$A$4:$A$15,0),MATCH(1,($U$2=GRID!$B$1:$U$1)*(КАЛЕНДАРЬ!AA23=GRID!$B$3:$U$3),0))*(1-GRID!$L$45))</f>
        <v>240900</v>
      </c>
      <c r="R275" s="5" cm="1">
        <f t="array" ref="R275">IF($I$2="Каникулы вместе",INDEX(GRID!$B$18:$U$29,MATCH(R$7,GRID!$A$18:$A$29,0),MATCH(1,($U$2=GRID!$B$1:$U$1)*(КАЛЕНДАРЬ!AA23=GRID!$B$3:$U$3),0)),
INDEX(GRID!$B$18:$U$29,MATCH(R$7,GRID!$A$18:$A$29,0),MATCH(1,($U$2=GRID!$B$1:$U$1)*(КАЛЕНДАРЬ!AA23=GRID!$B$3:$U$3),0))*(1-GRID!$L$45))</f>
        <v>275700</v>
      </c>
      <c r="S275" s="5">
        <f t="array" ref="S275">IF($I$2="Каникулы вместе",INDEX(GRID!$B$4:$U$15,MATCH(S$7,GRID!$A$4:$A$15,0),MATCH(1,($U$2=GRID!$B$1:$U$1)*(КАЛЕНДАРЬ!AA23=GRID!$B$3:$U$3),0)),
INDEX(GRID!$B$4:$U$15,MATCH(S$7,GRID!$A$4:$A$15,0),MATCH(1,($U$2=GRID!$B$1:$U$1)*(КАЛЕНДАРЬ!AA23=GRID!$B$3:$U$3),0))*(1-GRID!$L$41))</f>
        <v>736800</v>
      </c>
      <c r="T275" s="5">
        <f t="array" ref="T275">IF($I$2="Каникулы вместе",INDEX(GRID!$B$4:$U$15,MATCH(T$7,GRID!$A$4:$A$15,0),MATCH(1,($U$2=GRID!$B$1:$U$1)*(КАЛЕНДАРЬ!AA23=GRID!$B$3:$U$3),0)),
INDEX(GRID!$B$4:$U$15,MATCH(T$7,GRID!$A$4:$A$15,0),MATCH(1,($U$2=GRID!$B$1:$U$1)*(КАЛЕНДАРЬ!AA23=GRID!$B$3:$U$3),0))*(1-GRID!$L$41))</f>
        <v>912900</v>
      </c>
    </row>
    <row r="276" spans="1:20" hidden="1">
      <c r="A276" s="108" t="s">
        <v>11</v>
      </c>
      <c r="B276" s="109">
        <v>21</v>
      </c>
      <c r="C276" s="5" cm="1">
        <f t="array" ref="C276">IF($I$2="Каникулы вместе",INDEX(GRID!$B$4:$U$15,MATCH(C$7,GRID!$A$4:$A$15,0),MATCH(1,($U$2=GRID!$B$1:$U$1)*(КАЛЕНДАРЬ!AA24=GRID!$B$3:$U$3),0)),
INDEX(GRID!$B$4:$U$15,MATCH(C$7,GRID!$A$4:$A$15,0),MATCH(1,($U$2=GRID!$B$1:$U$1)*(КАЛЕНДАРЬ!AA24=GRID!$B$3:$U$3),0))*(1-GRID!$L$45))</f>
        <v>40100</v>
      </c>
      <c r="D276" s="5" cm="1">
        <f t="array" ref="D276">IF($I$2="Каникулы вместе",INDEX(GRID!$B$18:$U$29,MATCH(C$7,GRID!$A$18:$A$29,0),MATCH(1,($U$2=GRID!$B$1:$U$1)*(КАЛЕНДАРЬ!AA24=GRID!$B$3:$U$3),0)),
INDEX(GRID!$B$18:$U$29,MATCH(C$7,GRID!$A$18:$A$29,0),MATCH(1,($U$2=GRID!$B$1:$U$1)*(КАЛЕНДАРЬ!AA24=GRID!$B$3:$U$3),0))*(1-GRID!$L$45))</f>
        <v>45100</v>
      </c>
      <c r="E276" s="5" cm="1">
        <f t="array" ref="E276">IF($I$2="Каникулы вместе",INDEX(GRID!$B$4:$U$15,MATCH(E$7,GRID!$A$4:$A$15,0),MATCH(1,($U$2=GRID!$B$1:$U$1)*(КАЛЕНДАРЬ!AA24=GRID!$B$3:$U$3),0)),
INDEX(GRID!$B$4:$U$15,MATCH(E$7,GRID!$A$4:$A$15,0),MATCH(1,($U$2=GRID!$B$1:$U$1)*(КАЛЕНДАРЬ!AA24=GRID!$B$3:$U$3),0))*(1-GRID!$L$45))</f>
        <v>47900</v>
      </c>
      <c r="F276" s="5" cm="1">
        <f t="array" ref="F276">IF($I$2="Каникулы вместе",INDEX(GRID!$B$18:$U$29,MATCH(E$7,GRID!$A$18:$A$29,0),MATCH(1,($U$2=GRID!$B$1:$U$1)*(КАЛЕНДАРЬ!AA24=GRID!$B$3:$U$3),0)),
INDEX(GRID!$B$18:$U$29,MATCH(E$7,GRID!$A$18:$A$29,0),MATCH(1,($U$2=GRID!$B$1:$U$1)*(КАЛЕНДАРЬ!AA24=GRID!$B$3:$U$3),0))*(1-GRID!$L$45))</f>
        <v>52900</v>
      </c>
      <c r="G276" s="5" cm="1">
        <f t="array" ref="G276">IF($I$2="Каникулы вместе",INDEX(GRID!$B$4:$U$15,MATCH(G$7,GRID!$A$4:$A$15,0),MATCH(1,($U$2=GRID!$B$1:$U$1)*(КАЛЕНДАРЬ!AA24=GRID!$B$3:$U$3),0)),
INDEX(GRID!$B$4:$U$15,MATCH(G$7,GRID!$A$4:$A$15,0),MATCH(1,($U$2=GRID!$B$1:$U$1)*(КАЛЕНДАРЬ!AA24=GRID!$B$3:$U$3),0))*(1-GRID!$L$45))</f>
        <v>54500</v>
      </c>
      <c r="H276" s="5" cm="1">
        <f t="array" ref="H276">IF($I$2="Каникулы вместе",INDEX(GRID!$B$18:$U$29,MATCH(G$7,GRID!$A$18:$A$29,0),MATCH(1,($U$2=GRID!$B$1:$U$1)*(КАЛЕНДАРЬ!AA24=GRID!$B$3:$U$3),0)),
INDEX(GRID!$B$18:$U$29,MATCH(G$7,GRID!$A$18:$A$29,0),MATCH(1,($U$2=GRID!$B$1:$U$1)*(КАЛЕНДАРЬ!AA24=GRID!$B$3:$U$3),0))*(1-GRID!$L$45))</f>
        <v>59500</v>
      </c>
      <c r="I276" s="5" cm="1">
        <f t="array" ref="I276">IF($I$2="Каникулы вместе",INDEX(GRID!$B$4:$U$15,MATCH(I$7,GRID!$A$4:$A$15,0),MATCH(1,($U$2=GRID!$B$1:$U$1)*(КАЛЕНДАРЬ!AA24=GRID!$B$3:$U$3),0)),
INDEX(GRID!$B$4:$U$15,MATCH(I$7,GRID!$A$4:$A$15,0),MATCH(1,($U$2=GRID!$B$1:$U$1)*(КАЛЕНДАРЬ!AA24=GRID!$B$3:$U$3),0))*(1-GRID!$L$45))</f>
        <v>60900</v>
      </c>
      <c r="J276" s="5" cm="1">
        <f t="array" ref="J276">IF($I$2="Каникулы вместе",INDEX(GRID!$B$18:$U$29,MATCH(I$7,GRID!$A$18:$A$29,0),MATCH(1,($U$2=GRID!$B$1:$U$1)*(КАЛЕНДАРЬ!AA24=GRID!$B$3:$U$3),0)),
INDEX(GRID!$B$18:$U$29,MATCH(I$7,GRID!$A$18:$A$29,0),MATCH(1,($U$2=GRID!$B$1:$U$1)*(КАЛЕНДАРЬ!AA24=GRID!$B$3:$U$3),0))*(1-GRID!$L$45))</f>
        <v>65900</v>
      </c>
      <c r="K276" s="5" cm="1">
        <f t="array" ref="K276">IF($I$2="Каникулы вместе",INDEX(GRID!$B$4:$U$15,MATCH(K$7,GRID!$A$4:$A$15,0),MATCH(1,($U$2=GRID!$B$1:$U$1)*(КАЛЕНДАРЬ!AA24=GRID!$B$3:$U$3),0)),
INDEX(GRID!$B$4:$U$15,MATCH(K$7,GRID!$A$4:$A$15,0),MATCH(1,($U$2=GRID!$B$1:$U$1)*(КАЛЕНДАРЬ!AA24=GRID!$B$3:$U$3),0))*(1-GRID!$L$45))</f>
        <v>67400</v>
      </c>
      <c r="L276" s="5" cm="1">
        <f t="array" ref="L276">IF($I$2="Каникулы вместе",INDEX(GRID!$B$18:$U$29,MATCH(K$7,GRID!$A$18:$A$29,0),MATCH(1,($U$2=GRID!$B$1:$U$1)*(КАЛЕНДАРЬ!AA24=GRID!$B$3:$U$3),0)),
INDEX(GRID!$B$18:$U$29,MATCH(K$7,GRID!$A$18:$A$29,0),MATCH(1,($U$2=GRID!$B$1:$U$1)*(КАЛЕНДАРЬ!AA24=GRID!$B$3:$U$3),0))*(1-GRID!$L$45))</f>
        <v>72400</v>
      </c>
      <c r="M276" s="5" cm="1">
        <f t="array" ref="M276">IF($I$2="Каникулы вместе",INDEX(GRID!$B$4:$U$15,MATCH(M$7,GRID!$A$4:$A$15,0),MATCH(1,($U$2=GRID!$B$1:$U$1)*(КАЛЕНДАРЬ!AA24=GRID!$B$3:$U$3),0)),
INDEX(GRID!$B$4:$U$15,MATCH(M$7,GRID!$A$4:$A$15,0),MATCH(1,($U$2=GRID!$B$1:$U$1)*(КАЛЕНДАРЬ!AA24=GRID!$B$3:$U$3),0))*(1-GRID!$L$45))</f>
        <v>90200</v>
      </c>
      <c r="N276" s="5" cm="1">
        <f t="array" ref="N276">IF($I$2="Каникулы вместе",INDEX(GRID!$B$18:$U$29,MATCH(M$7,GRID!$A$18:$A$29,0),MATCH(1,($U$2=GRID!$B$1:$U$1)*(КАЛЕНДАРЬ!AA24=GRID!$B$3:$U$3),0)),
INDEX(GRID!$B$18:$U$29,MATCH(M$7,GRID!$A$18:$A$29,0),MATCH(1,($U$2=GRID!$B$1:$U$1)*(КАЛЕНДАРЬ!AA24=GRID!$B$3:$U$3),0))*(1-GRID!$L$45))</f>
        <v>95200</v>
      </c>
      <c r="O276" s="5" cm="1">
        <f t="array" ref="O276">IF($I$2="Каникулы вместе",INDEX(GRID!$B$4:$U$15,MATCH(O$7,GRID!$A$4:$A$15,0),MATCH(1,($U$2=GRID!$B$1:$U$1)*(КАЛЕНДАРЬ!AA24=GRID!$B$3:$U$3),0)),
INDEX(GRID!$B$4:$U$15,MATCH(O$7,GRID!$A$4:$A$15,0),MATCH(1,($U$2=GRID!$B$1:$U$1)*(КАЛЕНДАРЬ!AA24=GRID!$B$3:$U$3),0))*(1-GRID!$L$45))</f>
        <v>127800</v>
      </c>
      <c r="P276" s="5" cm="1">
        <f t="array" ref="P276">IF($I$2="Каникулы вместе",INDEX(GRID!$B$4:$U$15,MATCH(P$7,GRID!$A$4:$A$15,0),MATCH(1,($U$2=GRID!$B$1:$U$1)*(КАЛЕНДАРЬ!AA24=GRID!$B$3:$U$3),0)),
INDEX(GRID!$B$4:$U$15,MATCH(P$7,GRID!$A$4:$A$15,0),MATCH(1,($U$2=GRID!$B$1:$U$1)*(КАЛЕНДАРЬ!AA24=GRID!$B$3:$U$3),0))*(1-GRID!$L$45))</f>
        <v>172900</v>
      </c>
      <c r="Q276" s="5" cm="1">
        <f t="array" ref="Q276">IF($I$2="Каникулы вместе",INDEX(GRID!$B$4:$U$15,MATCH(Q$7,GRID!$A$4:$A$15,0),MATCH(1,($U$2=GRID!$B$1:$U$1)*(КАЛЕНДАРЬ!AA24=GRID!$B$3:$U$3),0)),
INDEX(GRID!$B$4:$U$15,MATCH(Q$7,GRID!$A$4:$A$15,0),MATCH(1,($U$2=GRID!$B$1:$U$1)*(КАЛЕНДАРЬ!AA24=GRID!$B$3:$U$3),0))*(1-GRID!$L$45))</f>
        <v>202400</v>
      </c>
      <c r="R276" s="5" cm="1">
        <f t="array" ref="R276">IF($I$2="Каникулы вместе",INDEX(GRID!$B$18:$U$29,MATCH(R$7,GRID!$A$18:$A$29,0),MATCH(1,($U$2=GRID!$B$1:$U$1)*(КАЛЕНДАРЬ!AA24=GRID!$B$3:$U$3),0)),
INDEX(GRID!$B$18:$U$29,MATCH(R$7,GRID!$A$18:$A$29,0),MATCH(1,($U$2=GRID!$B$1:$U$1)*(КАЛЕНДАРЬ!AA24=GRID!$B$3:$U$3),0))*(1-GRID!$L$45))</f>
        <v>230600</v>
      </c>
      <c r="S276" s="5">
        <f t="array" ref="S276">IF($I$2="Каникулы вместе",INDEX(GRID!$B$4:$U$15,MATCH(S$7,GRID!$A$4:$A$15,0),MATCH(1,($U$2=GRID!$B$1:$U$1)*(КАЛЕНДАРЬ!AA24=GRID!$B$3:$U$3),0)),
INDEX(GRID!$B$4:$U$15,MATCH(S$7,GRID!$A$4:$A$15,0),MATCH(1,($U$2=GRID!$B$1:$U$1)*(КАЛЕНДАРЬ!AA24=GRID!$B$3:$U$3),0))*(1-GRID!$L$41))</f>
        <v>592800</v>
      </c>
      <c r="T276" s="5">
        <f t="array" ref="T276">IF($I$2="Каникулы вместе",INDEX(GRID!$B$4:$U$15,MATCH(T$7,GRID!$A$4:$A$15,0),MATCH(1,($U$2=GRID!$B$1:$U$1)*(КАЛЕНДАРЬ!AA24=GRID!$B$3:$U$3),0)),
INDEX(GRID!$B$4:$U$15,MATCH(T$7,GRID!$A$4:$A$15,0),MATCH(1,($U$2=GRID!$B$1:$U$1)*(КАЛЕНДАРЬ!AA24=GRID!$B$3:$U$3),0))*(1-GRID!$L$41))</f>
        <v>726900</v>
      </c>
    </row>
    <row r="277" spans="1:20" hidden="1">
      <c r="A277" s="108" t="s">
        <v>12</v>
      </c>
      <c r="B277" s="109">
        <v>22</v>
      </c>
      <c r="C277" s="5" cm="1">
        <f t="array" ref="C277">IF($I$2="Каникулы вместе",INDEX(GRID!$B$4:$U$15,MATCH(C$7,GRID!$A$4:$A$15,0),MATCH(1,($U$2=GRID!$B$1:$U$1)*(КАЛЕНДАРЬ!AA25=GRID!$B$3:$U$3),0)),
INDEX(GRID!$B$4:$U$15,MATCH(C$7,GRID!$A$4:$A$15,0),MATCH(1,($U$2=GRID!$B$1:$U$1)*(КАЛЕНДАРЬ!AA25=GRID!$B$3:$U$3),0))*(1-GRID!$L$45))</f>
        <v>40100</v>
      </c>
      <c r="D277" s="5" cm="1">
        <f t="array" ref="D277">IF($I$2="Каникулы вместе",INDEX(GRID!$B$18:$U$29,MATCH(C$7,GRID!$A$18:$A$29,0),MATCH(1,($U$2=GRID!$B$1:$U$1)*(КАЛЕНДАРЬ!AA25=GRID!$B$3:$U$3),0)),
INDEX(GRID!$B$18:$U$29,MATCH(C$7,GRID!$A$18:$A$29,0),MATCH(1,($U$2=GRID!$B$1:$U$1)*(КАЛЕНДАРЬ!AA25=GRID!$B$3:$U$3),0))*(1-GRID!$L$45))</f>
        <v>45100</v>
      </c>
      <c r="E277" s="5" cm="1">
        <f t="array" ref="E277">IF($I$2="Каникулы вместе",INDEX(GRID!$B$4:$U$15,MATCH(E$7,GRID!$A$4:$A$15,0),MATCH(1,($U$2=GRID!$B$1:$U$1)*(КАЛЕНДАРЬ!AA25=GRID!$B$3:$U$3),0)),
INDEX(GRID!$B$4:$U$15,MATCH(E$7,GRID!$A$4:$A$15,0),MATCH(1,($U$2=GRID!$B$1:$U$1)*(КАЛЕНДАРЬ!AA25=GRID!$B$3:$U$3),0))*(1-GRID!$L$45))</f>
        <v>47900</v>
      </c>
      <c r="F277" s="5" cm="1">
        <f t="array" ref="F277">IF($I$2="Каникулы вместе",INDEX(GRID!$B$18:$U$29,MATCH(E$7,GRID!$A$18:$A$29,0),MATCH(1,($U$2=GRID!$B$1:$U$1)*(КАЛЕНДАРЬ!AA25=GRID!$B$3:$U$3),0)),
INDEX(GRID!$B$18:$U$29,MATCH(E$7,GRID!$A$18:$A$29,0),MATCH(1,($U$2=GRID!$B$1:$U$1)*(КАЛЕНДАРЬ!AA25=GRID!$B$3:$U$3),0))*(1-GRID!$L$45))</f>
        <v>52900</v>
      </c>
      <c r="G277" s="5" cm="1">
        <f t="array" ref="G277">IF($I$2="Каникулы вместе",INDEX(GRID!$B$4:$U$15,MATCH(G$7,GRID!$A$4:$A$15,0),MATCH(1,($U$2=GRID!$B$1:$U$1)*(КАЛЕНДАРЬ!AA25=GRID!$B$3:$U$3),0)),
INDEX(GRID!$B$4:$U$15,MATCH(G$7,GRID!$A$4:$A$15,0),MATCH(1,($U$2=GRID!$B$1:$U$1)*(КАЛЕНДАРЬ!AA25=GRID!$B$3:$U$3),0))*(1-GRID!$L$45))</f>
        <v>54500</v>
      </c>
      <c r="H277" s="5" cm="1">
        <f t="array" ref="H277">IF($I$2="Каникулы вместе",INDEX(GRID!$B$18:$U$29,MATCH(G$7,GRID!$A$18:$A$29,0),MATCH(1,($U$2=GRID!$B$1:$U$1)*(КАЛЕНДАРЬ!AA25=GRID!$B$3:$U$3),0)),
INDEX(GRID!$B$18:$U$29,MATCH(G$7,GRID!$A$18:$A$29,0),MATCH(1,($U$2=GRID!$B$1:$U$1)*(КАЛЕНДАРЬ!AA25=GRID!$B$3:$U$3),0))*(1-GRID!$L$45))</f>
        <v>59500</v>
      </c>
      <c r="I277" s="5" cm="1">
        <f t="array" ref="I277">IF($I$2="Каникулы вместе",INDEX(GRID!$B$4:$U$15,MATCH(I$7,GRID!$A$4:$A$15,0),MATCH(1,($U$2=GRID!$B$1:$U$1)*(КАЛЕНДАРЬ!AA25=GRID!$B$3:$U$3),0)),
INDEX(GRID!$B$4:$U$15,MATCH(I$7,GRID!$A$4:$A$15,0),MATCH(1,($U$2=GRID!$B$1:$U$1)*(КАЛЕНДАРЬ!AA25=GRID!$B$3:$U$3),0))*(1-GRID!$L$45))</f>
        <v>60900</v>
      </c>
      <c r="J277" s="5" cm="1">
        <f t="array" ref="J277">IF($I$2="Каникулы вместе",INDEX(GRID!$B$18:$U$29,MATCH(I$7,GRID!$A$18:$A$29,0),MATCH(1,($U$2=GRID!$B$1:$U$1)*(КАЛЕНДАРЬ!AA25=GRID!$B$3:$U$3),0)),
INDEX(GRID!$B$18:$U$29,MATCH(I$7,GRID!$A$18:$A$29,0),MATCH(1,($U$2=GRID!$B$1:$U$1)*(КАЛЕНДАРЬ!AA25=GRID!$B$3:$U$3),0))*(1-GRID!$L$45))</f>
        <v>65900</v>
      </c>
      <c r="K277" s="5" cm="1">
        <f t="array" ref="K277">IF($I$2="Каникулы вместе",INDEX(GRID!$B$4:$U$15,MATCH(K$7,GRID!$A$4:$A$15,0),MATCH(1,($U$2=GRID!$B$1:$U$1)*(КАЛЕНДАРЬ!AA25=GRID!$B$3:$U$3),0)),
INDEX(GRID!$B$4:$U$15,MATCH(K$7,GRID!$A$4:$A$15,0),MATCH(1,($U$2=GRID!$B$1:$U$1)*(КАЛЕНДАРЬ!AA25=GRID!$B$3:$U$3),0))*(1-GRID!$L$45))</f>
        <v>67400</v>
      </c>
      <c r="L277" s="5" cm="1">
        <f t="array" ref="L277">IF($I$2="Каникулы вместе",INDEX(GRID!$B$18:$U$29,MATCH(K$7,GRID!$A$18:$A$29,0),MATCH(1,($U$2=GRID!$B$1:$U$1)*(КАЛЕНДАРЬ!AA25=GRID!$B$3:$U$3),0)),
INDEX(GRID!$B$18:$U$29,MATCH(K$7,GRID!$A$18:$A$29,0),MATCH(1,($U$2=GRID!$B$1:$U$1)*(КАЛЕНДАРЬ!AA25=GRID!$B$3:$U$3),0))*(1-GRID!$L$45))</f>
        <v>72400</v>
      </c>
      <c r="M277" s="5" cm="1">
        <f t="array" ref="M277">IF($I$2="Каникулы вместе",INDEX(GRID!$B$4:$U$15,MATCH(M$7,GRID!$A$4:$A$15,0),MATCH(1,($U$2=GRID!$B$1:$U$1)*(КАЛЕНДАРЬ!AA25=GRID!$B$3:$U$3),0)),
INDEX(GRID!$B$4:$U$15,MATCH(M$7,GRID!$A$4:$A$15,0),MATCH(1,($U$2=GRID!$B$1:$U$1)*(КАЛЕНДАРЬ!AA25=GRID!$B$3:$U$3),0))*(1-GRID!$L$45))</f>
        <v>90200</v>
      </c>
      <c r="N277" s="5" cm="1">
        <f t="array" ref="N277">IF($I$2="Каникулы вместе",INDEX(GRID!$B$18:$U$29,MATCH(M$7,GRID!$A$18:$A$29,0),MATCH(1,($U$2=GRID!$B$1:$U$1)*(КАЛЕНДАРЬ!AA25=GRID!$B$3:$U$3),0)),
INDEX(GRID!$B$18:$U$29,MATCH(M$7,GRID!$A$18:$A$29,0),MATCH(1,($U$2=GRID!$B$1:$U$1)*(КАЛЕНДАРЬ!AA25=GRID!$B$3:$U$3),0))*(1-GRID!$L$45))</f>
        <v>95200</v>
      </c>
      <c r="O277" s="5" cm="1">
        <f t="array" ref="O277">IF($I$2="Каникулы вместе",INDEX(GRID!$B$4:$U$15,MATCH(O$7,GRID!$A$4:$A$15,0),MATCH(1,($U$2=GRID!$B$1:$U$1)*(КАЛЕНДАРЬ!AA25=GRID!$B$3:$U$3),0)),
INDEX(GRID!$B$4:$U$15,MATCH(O$7,GRID!$A$4:$A$15,0),MATCH(1,($U$2=GRID!$B$1:$U$1)*(КАЛЕНДАРЬ!AA25=GRID!$B$3:$U$3),0))*(1-GRID!$L$45))</f>
        <v>127800</v>
      </c>
      <c r="P277" s="5" cm="1">
        <f t="array" ref="P277">IF($I$2="Каникулы вместе",INDEX(GRID!$B$4:$U$15,MATCH(P$7,GRID!$A$4:$A$15,0),MATCH(1,($U$2=GRID!$B$1:$U$1)*(КАЛЕНДАРЬ!AA25=GRID!$B$3:$U$3),0)),
INDEX(GRID!$B$4:$U$15,MATCH(P$7,GRID!$A$4:$A$15,0),MATCH(1,($U$2=GRID!$B$1:$U$1)*(КАЛЕНДАРЬ!AA25=GRID!$B$3:$U$3),0))*(1-GRID!$L$45))</f>
        <v>172900</v>
      </c>
      <c r="Q277" s="5" cm="1">
        <f t="array" ref="Q277">IF($I$2="Каникулы вместе",INDEX(GRID!$B$4:$U$15,MATCH(Q$7,GRID!$A$4:$A$15,0),MATCH(1,($U$2=GRID!$B$1:$U$1)*(КАЛЕНДАРЬ!AA25=GRID!$B$3:$U$3),0)),
INDEX(GRID!$B$4:$U$15,MATCH(Q$7,GRID!$A$4:$A$15,0),MATCH(1,($U$2=GRID!$B$1:$U$1)*(КАЛЕНДАРЬ!AA25=GRID!$B$3:$U$3),0))*(1-GRID!$L$45))</f>
        <v>202400</v>
      </c>
      <c r="R277" s="5" cm="1">
        <f t="array" ref="R277">IF($I$2="Каникулы вместе",INDEX(GRID!$B$18:$U$29,MATCH(R$7,GRID!$A$18:$A$29,0),MATCH(1,($U$2=GRID!$B$1:$U$1)*(КАЛЕНДАРЬ!AA25=GRID!$B$3:$U$3),0)),
INDEX(GRID!$B$18:$U$29,MATCH(R$7,GRID!$A$18:$A$29,0),MATCH(1,($U$2=GRID!$B$1:$U$1)*(КАЛЕНДАРЬ!AA25=GRID!$B$3:$U$3),0))*(1-GRID!$L$45))</f>
        <v>230600</v>
      </c>
      <c r="S277" s="5">
        <f t="array" ref="S277">IF($I$2="Каникулы вместе",INDEX(GRID!$B$4:$U$15,MATCH(S$7,GRID!$A$4:$A$15,0),MATCH(1,($U$2=GRID!$B$1:$U$1)*(КАЛЕНДАРЬ!AA25=GRID!$B$3:$U$3),0)),
INDEX(GRID!$B$4:$U$15,MATCH(S$7,GRID!$A$4:$A$15,0),MATCH(1,($U$2=GRID!$B$1:$U$1)*(КАЛЕНДАРЬ!AA25=GRID!$B$3:$U$3),0))*(1-GRID!$L$41))</f>
        <v>592800</v>
      </c>
      <c r="T277" s="5">
        <f t="array" ref="T277">IF($I$2="Каникулы вместе",INDEX(GRID!$B$4:$U$15,MATCH(T$7,GRID!$A$4:$A$15,0),MATCH(1,($U$2=GRID!$B$1:$U$1)*(КАЛЕНДАРЬ!AA25=GRID!$B$3:$U$3),0)),
INDEX(GRID!$B$4:$U$15,MATCH(T$7,GRID!$A$4:$A$15,0),MATCH(1,($U$2=GRID!$B$1:$U$1)*(КАЛЕНДАРЬ!AA25=GRID!$B$3:$U$3),0))*(1-GRID!$L$41))</f>
        <v>726900</v>
      </c>
    </row>
    <row r="278" spans="1:20" hidden="1">
      <c r="A278" s="108" t="s">
        <v>13</v>
      </c>
      <c r="B278" s="109">
        <v>23</v>
      </c>
      <c r="C278" s="5" cm="1">
        <f t="array" ref="C278">IF($I$2="Каникулы вместе",INDEX(GRID!$B$4:$U$15,MATCH(C$7,GRID!$A$4:$A$15,0),MATCH(1,($U$2=GRID!$B$1:$U$1)*(КАЛЕНДАРЬ!AA26=GRID!$B$3:$U$3),0)),
INDEX(GRID!$B$4:$U$15,MATCH(C$7,GRID!$A$4:$A$15,0),MATCH(1,($U$2=GRID!$B$1:$U$1)*(КАЛЕНДАРЬ!AA26=GRID!$B$3:$U$3),0))*(1-GRID!$L$45))</f>
        <v>40100</v>
      </c>
      <c r="D278" s="5" cm="1">
        <f t="array" ref="D278">IF($I$2="Каникулы вместе",INDEX(GRID!$B$18:$U$29,MATCH(C$7,GRID!$A$18:$A$29,0),MATCH(1,($U$2=GRID!$B$1:$U$1)*(КАЛЕНДАРЬ!AA26=GRID!$B$3:$U$3),0)),
INDEX(GRID!$B$18:$U$29,MATCH(C$7,GRID!$A$18:$A$29,0),MATCH(1,($U$2=GRID!$B$1:$U$1)*(КАЛЕНДАРЬ!AA26=GRID!$B$3:$U$3),0))*(1-GRID!$L$45))</f>
        <v>45100</v>
      </c>
      <c r="E278" s="5" cm="1">
        <f t="array" ref="E278">IF($I$2="Каникулы вместе",INDEX(GRID!$B$4:$U$15,MATCH(E$7,GRID!$A$4:$A$15,0),MATCH(1,($U$2=GRID!$B$1:$U$1)*(КАЛЕНДАРЬ!AA26=GRID!$B$3:$U$3),0)),
INDEX(GRID!$B$4:$U$15,MATCH(E$7,GRID!$A$4:$A$15,0),MATCH(1,($U$2=GRID!$B$1:$U$1)*(КАЛЕНДАРЬ!AA26=GRID!$B$3:$U$3),0))*(1-GRID!$L$45))</f>
        <v>47900</v>
      </c>
      <c r="F278" s="5" cm="1">
        <f t="array" ref="F278">IF($I$2="Каникулы вместе",INDEX(GRID!$B$18:$U$29,MATCH(E$7,GRID!$A$18:$A$29,0),MATCH(1,($U$2=GRID!$B$1:$U$1)*(КАЛЕНДАРЬ!AA26=GRID!$B$3:$U$3),0)),
INDEX(GRID!$B$18:$U$29,MATCH(E$7,GRID!$A$18:$A$29,0),MATCH(1,($U$2=GRID!$B$1:$U$1)*(КАЛЕНДАРЬ!AA26=GRID!$B$3:$U$3),0))*(1-GRID!$L$45))</f>
        <v>52900</v>
      </c>
      <c r="G278" s="5" cm="1">
        <f t="array" ref="G278">IF($I$2="Каникулы вместе",INDEX(GRID!$B$4:$U$15,MATCH(G$7,GRID!$A$4:$A$15,0),MATCH(1,($U$2=GRID!$B$1:$U$1)*(КАЛЕНДАРЬ!AA26=GRID!$B$3:$U$3),0)),
INDEX(GRID!$B$4:$U$15,MATCH(G$7,GRID!$A$4:$A$15,0),MATCH(1,($U$2=GRID!$B$1:$U$1)*(КАЛЕНДАРЬ!AA26=GRID!$B$3:$U$3),0))*(1-GRID!$L$45))</f>
        <v>54500</v>
      </c>
      <c r="H278" s="5" cm="1">
        <f t="array" ref="H278">IF($I$2="Каникулы вместе",INDEX(GRID!$B$18:$U$29,MATCH(G$7,GRID!$A$18:$A$29,0),MATCH(1,($U$2=GRID!$B$1:$U$1)*(КАЛЕНДАРЬ!AA26=GRID!$B$3:$U$3),0)),
INDEX(GRID!$B$18:$U$29,MATCH(G$7,GRID!$A$18:$A$29,0),MATCH(1,($U$2=GRID!$B$1:$U$1)*(КАЛЕНДАРЬ!AA26=GRID!$B$3:$U$3),0))*(1-GRID!$L$45))</f>
        <v>59500</v>
      </c>
      <c r="I278" s="5" cm="1">
        <f t="array" ref="I278">IF($I$2="Каникулы вместе",INDEX(GRID!$B$4:$U$15,MATCH(I$7,GRID!$A$4:$A$15,0),MATCH(1,($U$2=GRID!$B$1:$U$1)*(КАЛЕНДАРЬ!AA26=GRID!$B$3:$U$3),0)),
INDEX(GRID!$B$4:$U$15,MATCH(I$7,GRID!$A$4:$A$15,0),MATCH(1,($U$2=GRID!$B$1:$U$1)*(КАЛЕНДАРЬ!AA26=GRID!$B$3:$U$3),0))*(1-GRID!$L$45))</f>
        <v>60900</v>
      </c>
      <c r="J278" s="5" cm="1">
        <f t="array" ref="J278">IF($I$2="Каникулы вместе",INDEX(GRID!$B$18:$U$29,MATCH(I$7,GRID!$A$18:$A$29,0),MATCH(1,($U$2=GRID!$B$1:$U$1)*(КАЛЕНДАРЬ!AA26=GRID!$B$3:$U$3),0)),
INDEX(GRID!$B$18:$U$29,MATCH(I$7,GRID!$A$18:$A$29,0),MATCH(1,($U$2=GRID!$B$1:$U$1)*(КАЛЕНДАРЬ!AA26=GRID!$B$3:$U$3),0))*(1-GRID!$L$45))</f>
        <v>65900</v>
      </c>
      <c r="K278" s="5" cm="1">
        <f t="array" ref="K278">IF($I$2="Каникулы вместе",INDEX(GRID!$B$4:$U$15,MATCH(K$7,GRID!$A$4:$A$15,0),MATCH(1,($U$2=GRID!$B$1:$U$1)*(КАЛЕНДАРЬ!AA26=GRID!$B$3:$U$3),0)),
INDEX(GRID!$B$4:$U$15,MATCH(K$7,GRID!$A$4:$A$15,0),MATCH(1,($U$2=GRID!$B$1:$U$1)*(КАЛЕНДАРЬ!AA26=GRID!$B$3:$U$3),0))*(1-GRID!$L$45))</f>
        <v>67400</v>
      </c>
      <c r="L278" s="5" cm="1">
        <f t="array" ref="L278">IF($I$2="Каникулы вместе",INDEX(GRID!$B$18:$U$29,MATCH(K$7,GRID!$A$18:$A$29,0),MATCH(1,($U$2=GRID!$B$1:$U$1)*(КАЛЕНДАРЬ!AA26=GRID!$B$3:$U$3),0)),
INDEX(GRID!$B$18:$U$29,MATCH(K$7,GRID!$A$18:$A$29,0),MATCH(1,($U$2=GRID!$B$1:$U$1)*(КАЛЕНДАРЬ!AA26=GRID!$B$3:$U$3),0))*(1-GRID!$L$45))</f>
        <v>72400</v>
      </c>
      <c r="M278" s="5" cm="1">
        <f t="array" ref="M278">IF($I$2="Каникулы вместе",INDEX(GRID!$B$4:$U$15,MATCH(M$7,GRID!$A$4:$A$15,0),MATCH(1,($U$2=GRID!$B$1:$U$1)*(КАЛЕНДАРЬ!AA26=GRID!$B$3:$U$3),0)),
INDEX(GRID!$B$4:$U$15,MATCH(M$7,GRID!$A$4:$A$15,0),MATCH(1,($U$2=GRID!$B$1:$U$1)*(КАЛЕНДАРЬ!AA26=GRID!$B$3:$U$3),0))*(1-GRID!$L$45))</f>
        <v>90200</v>
      </c>
      <c r="N278" s="5" cm="1">
        <f t="array" ref="N278">IF($I$2="Каникулы вместе",INDEX(GRID!$B$18:$U$29,MATCH(M$7,GRID!$A$18:$A$29,0),MATCH(1,($U$2=GRID!$B$1:$U$1)*(КАЛЕНДАРЬ!AA26=GRID!$B$3:$U$3),0)),
INDEX(GRID!$B$18:$U$29,MATCH(M$7,GRID!$A$18:$A$29,0),MATCH(1,($U$2=GRID!$B$1:$U$1)*(КАЛЕНДАРЬ!AA26=GRID!$B$3:$U$3),0))*(1-GRID!$L$45))</f>
        <v>95200</v>
      </c>
      <c r="O278" s="5" cm="1">
        <f t="array" ref="O278">IF($I$2="Каникулы вместе",INDEX(GRID!$B$4:$U$15,MATCH(O$7,GRID!$A$4:$A$15,0),MATCH(1,($U$2=GRID!$B$1:$U$1)*(КАЛЕНДАРЬ!AA26=GRID!$B$3:$U$3),0)),
INDEX(GRID!$B$4:$U$15,MATCH(O$7,GRID!$A$4:$A$15,0),MATCH(1,($U$2=GRID!$B$1:$U$1)*(КАЛЕНДАРЬ!AA26=GRID!$B$3:$U$3),0))*(1-GRID!$L$45))</f>
        <v>127800</v>
      </c>
      <c r="P278" s="5" cm="1">
        <f t="array" ref="P278">IF($I$2="Каникулы вместе",INDEX(GRID!$B$4:$U$15,MATCH(P$7,GRID!$A$4:$A$15,0),MATCH(1,($U$2=GRID!$B$1:$U$1)*(КАЛЕНДАРЬ!AA26=GRID!$B$3:$U$3),0)),
INDEX(GRID!$B$4:$U$15,MATCH(P$7,GRID!$A$4:$A$15,0),MATCH(1,($U$2=GRID!$B$1:$U$1)*(КАЛЕНДАРЬ!AA26=GRID!$B$3:$U$3),0))*(1-GRID!$L$45))</f>
        <v>172900</v>
      </c>
      <c r="Q278" s="5" cm="1">
        <f t="array" ref="Q278">IF($I$2="Каникулы вместе",INDEX(GRID!$B$4:$U$15,MATCH(Q$7,GRID!$A$4:$A$15,0),MATCH(1,($U$2=GRID!$B$1:$U$1)*(КАЛЕНДАРЬ!AA26=GRID!$B$3:$U$3),0)),
INDEX(GRID!$B$4:$U$15,MATCH(Q$7,GRID!$A$4:$A$15,0),MATCH(1,($U$2=GRID!$B$1:$U$1)*(КАЛЕНДАРЬ!AA26=GRID!$B$3:$U$3),0))*(1-GRID!$L$45))</f>
        <v>202400</v>
      </c>
      <c r="R278" s="5" cm="1">
        <f t="array" ref="R278">IF($I$2="Каникулы вместе",INDEX(GRID!$B$18:$U$29,MATCH(R$7,GRID!$A$18:$A$29,0),MATCH(1,($U$2=GRID!$B$1:$U$1)*(КАЛЕНДАРЬ!AA26=GRID!$B$3:$U$3),0)),
INDEX(GRID!$B$18:$U$29,MATCH(R$7,GRID!$A$18:$A$29,0),MATCH(1,($U$2=GRID!$B$1:$U$1)*(КАЛЕНДАРЬ!AA26=GRID!$B$3:$U$3),0))*(1-GRID!$L$45))</f>
        <v>230600</v>
      </c>
      <c r="S278" s="5">
        <f t="array" ref="S278">IF($I$2="Каникулы вместе",INDEX(GRID!$B$4:$U$15,MATCH(S$7,GRID!$A$4:$A$15,0),MATCH(1,($U$2=GRID!$B$1:$U$1)*(КАЛЕНДАРЬ!AA26=GRID!$B$3:$U$3),0)),
INDEX(GRID!$B$4:$U$15,MATCH(S$7,GRID!$A$4:$A$15,0),MATCH(1,($U$2=GRID!$B$1:$U$1)*(КАЛЕНДАРЬ!AA26=GRID!$B$3:$U$3),0))*(1-GRID!$L$41))</f>
        <v>592800</v>
      </c>
      <c r="T278" s="5">
        <f t="array" ref="T278">IF($I$2="Каникулы вместе",INDEX(GRID!$B$4:$U$15,MATCH(T$7,GRID!$A$4:$A$15,0),MATCH(1,($U$2=GRID!$B$1:$U$1)*(КАЛЕНДАРЬ!AA26=GRID!$B$3:$U$3),0)),
INDEX(GRID!$B$4:$U$15,MATCH(T$7,GRID!$A$4:$A$15,0),MATCH(1,($U$2=GRID!$B$1:$U$1)*(КАЛЕНДАРЬ!AA26=GRID!$B$3:$U$3),0))*(1-GRID!$L$41))</f>
        <v>726900</v>
      </c>
    </row>
    <row r="279" spans="1:20" hidden="1">
      <c r="A279" s="108" t="s">
        <v>14</v>
      </c>
      <c r="B279" s="109">
        <v>24</v>
      </c>
      <c r="C279" s="5" cm="1">
        <f t="array" ref="C279">IF($I$2="Каникулы вместе",INDEX(GRID!$B$4:$U$15,MATCH(C$7,GRID!$A$4:$A$15,0),MATCH(1,($U$2=GRID!$B$1:$U$1)*(КАЛЕНДАРЬ!AA27=GRID!$B$3:$U$3),0)),
INDEX(GRID!$B$4:$U$15,MATCH(C$7,GRID!$A$4:$A$15,0),MATCH(1,($U$2=GRID!$B$1:$U$1)*(КАЛЕНДАРЬ!AA27=GRID!$B$3:$U$3),0))*(1-GRID!$L$45))</f>
        <v>40100</v>
      </c>
      <c r="D279" s="5" cm="1">
        <f t="array" ref="D279">IF($I$2="Каникулы вместе",INDEX(GRID!$B$18:$U$29,MATCH(C$7,GRID!$A$18:$A$29,0),MATCH(1,($U$2=GRID!$B$1:$U$1)*(КАЛЕНДАРЬ!AA27=GRID!$B$3:$U$3),0)),
INDEX(GRID!$B$18:$U$29,MATCH(C$7,GRID!$A$18:$A$29,0),MATCH(1,($U$2=GRID!$B$1:$U$1)*(КАЛЕНДАРЬ!AA27=GRID!$B$3:$U$3),0))*(1-GRID!$L$45))</f>
        <v>45100</v>
      </c>
      <c r="E279" s="5" cm="1">
        <f t="array" ref="E279">IF($I$2="Каникулы вместе",INDEX(GRID!$B$4:$U$15,MATCH(E$7,GRID!$A$4:$A$15,0),MATCH(1,($U$2=GRID!$B$1:$U$1)*(КАЛЕНДАРЬ!AA27=GRID!$B$3:$U$3),0)),
INDEX(GRID!$B$4:$U$15,MATCH(E$7,GRID!$A$4:$A$15,0),MATCH(1,($U$2=GRID!$B$1:$U$1)*(КАЛЕНДАРЬ!AA27=GRID!$B$3:$U$3),0))*(1-GRID!$L$45))</f>
        <v>47900</v>
      </c>
      <c r="F279" s="5" cm="1">
        <f t="array" ref="F279">IF($I$2="Каникулы вместе",INDEX(GRID!$B$18:$U$29,MATCH(E$7,GRID!$A$18:$A$29,0),MATCH(1,($U$2=GRID!$B$1:$U$1)*(КАЛЕНДАРЬ!AA27=GRID!$B$3:$U$3),0)),
INDEX(GRID!$B$18:$U$29,MATCH(E$7,GRID!$A$18:$A$29,0),MATCH(1,($U$2=GRID!$B$1:$U$1)*(КАЛЕНДАРЬ!AA27=GRID!$B$3:$U$3),0))*(1-GRID!$L$45))</f>
        <v>52900</v>
      </c>
      <c r="G279" s="5" cm="1">
        <f t="array" ref="G279">IF($I$2="Каникулы вместе",INDEX(GRID!$B$4:$U$15,MATCH(G$7,GRID!$A$4:$A$15,0),MATCH(1,($U$2=GRID!$B$1:$U$1)*(КАЛЕНДАРЬ!AA27=GRID!$B$3:$U$3),0)),
INDEX(GRID!$B$4:$U$15,MATCH(G$7,GRID!$A$4:$A$15,0),MATCH(1,($U$2=GRID!$B$1:$U$1)*(КАЛЕНДАРЬ!AA27=GRID!$B$3:$U$3),0))*(1-GRID!$L$45))</f>
        <v>54500</v>
      </c>
      <c r="H279" s="5" cm="1">
        <f t="array" ref="H279">IF($I$2="Каникулы вместе",INDEX(GRID!$B$18:$U$29,MATCH(G$7,GRID!$A$18:$A$29,0),MATCH(1,($U$2=GRID!$B$1:$U$1)*(КАЛЕНДАРЬ!AA27=GRID!$B$3:$U$3),0)),
INDEX(GRID!$B$18:$U$29,MATCH(G$7,GRID!$A$18:$A$29,0),MATCH(1,($U$2=GRID!$B$1:$U$1)*(КАЛЕНДАРЬ!AA27=GRID!$B$3:$U$3),0))*(1-GRID!$L$45))</f>
        <v>59500</v>
      </c>
      <c r="I279" s="5" cm="1">
        <f t="array" ref="I279">IF($I$2="Каникулы вместе",INDEX(GRID!$B$4:$U$15,MATCH(I$7,GRID!$A$4:$A$15,0),MATCH(1,($U$2=GRID!$B$1:$U$1)*(КАЛЕНДАРЬ!AA27=GRID!$B$3:$U$3),0)),
INDEX(GRID!$B$4:$U$15,MATCH(I$7,GRID!$A$4:$A$15,0),MATCH(1,($U$2=GRID!$B$1:$U$1)*(КАЛЕНДАРЬ!AA27=GRID!$B$3:$U$3),0))*(1-GRID!$L$45))</f>
        <v>60900</v>
      </c>
      <c r="J279" s="5" cm="1">
        <f t="array" ref="J279">IF($I$2="Каникулы вместе",INDEX(GRID!$B$18:$U$29,MATCH(I$7,GRID!$A$18:$A$29,0),MATCH(1,($U$2=GRID!$B$1:$U$1)*(КАЛЕНДАРЬ!AA27=GRID!$B$3:$U$3),0)),
INDEX(GRID!$B$18:$U$29,MATCH(I$7,GRID!$A$18:$A$29,0),MATCH(1,($U$2=GRID!$B$1:$U$1)*(КАЛЕНДАРЬ!AA27=GRID!$B$3:$U$3),0))*(1-GRID!$L$45))</f>
        <v>65900</v>
      </c>
      <c r="K279" s="5" cm="1">
        <f t="array" ref="K279">IF($I$2="Каникулы вместе",INDEX(GRID!$B$4:$U$15,MATCH(K$7,GRID!$A$4:$A$15,0),MATCH(1,($U$2=GRID!$B$1:$U$1)*(КАЛЕНДАРЬ!AA27=GRID!$B$3:$U$3),0)),
INDEX(GRID!$B$4:$U$15,MATCH(K$7,GRID!$A$4:$A$15,0),MATCH(1,($U$2=GRID!$B$1:$U$1)*(КАЛЕНДАРЬ!AA27=GRID!$B$3:$U$3),0))*(1-GRID!$L$45))</f>
        <v>67400</v>
      </c>
      <c r="L279" s="5" cm="1">
        <f t="array" ref="L279">IF($I$2="Каникулы вместе",INDEX(GRID!$B$18:$U$29,MATCH(K$7,GRID!$A$18:$A$29,0),MATCH(1,($U$2=GRID!$B$1:$U$1)*(КАЛЕНДАРЬ!AA27=GRID!$B$3:$U$3),0)),
INDEX(GRID!$B$18:$U$29,MATCH(K$7,GRID!$A$18:$A$29,0),MATCH(1,($U$2=GRID!$B$1:$U$1)*(КАЛЕНДАРЬ!AA27=GRID!$B$3:$U$3),0))*(1-GRID!$L$45))</f>
        <v>72400</v>
      </c>
      <c r="M279" s="5" cm="1">
        <f t="array" ref="M279">IF($I$2="Каникулы вместе",INDEX(GRID!$B$4:$U$15,MATCH(M$7,GRID!$A$4:$A$15,0),MATCH(1,($U$2=GRID!$B$1:$U$1)*(КАЛЕНДАРЬ!AA27=GRID!$B$3:$U$3),0)),
INDEX(GRID!$B$4:$U$15,MATCH(M$7,GRID!$A$4:$A$15,0),MATCH(1,($U$2=GRID!$B$1:$U$1)*(КАЛЕНДАРЬ!AA27=GRID!$B$3:$U$3),0))*(1-GRID!$L$45))</f>
        <v>90200</v>
      </c>
      <c r="N279" s="5" cm="1">
        <f t="array" ref="N279">IF($I$2="Каникулы вместе",INDEX(GRID!$B$18:$U$29,MATCH(M$7,GRID!$A$18:$A$29,0),MATCH(1,($U$2=GRID!$B$1:$U$1)*(КАЛЕНДАРЬ!AA27=GRID!$B$3:$U$3),0)),
INDEX(GRID!$B$18:$U$29,MATCH(M$7,GRID!$A$18:$A$29,0),MATCH(1,($U$2=GRID!$B$1:$U$1)*(КАЛЕНДАРЬ!AA27=GRID!$B$3:$U$3),0))*(1-GRID!$L$45))</f>
        <v>95200</v>
      </c>
      <c r="O279" s="5" cm="1">
        <f t="array" ref="O279">IF($I$2="Каникулы вместе",INDEX(GRID!$B$4:$U$15,MATCH(O$7,GRID!$A$4:$A$15,0),MATCH(1,($U$2=GRID!$B$1:$U$1)*(КАЛЕНДАРЬ!AA27=GRID!$B$3:$U$3),0)),
INDEX(GRID!$B$4:$U$15,MATCH(O$7,GRID!$A$4:$A$15,0),MATCH(1,($U$2=GRID!$B$1:$U$1)*(КАЛЕНДАРЬ!AA27=GRID!$B$3:$U$3),0))*(1-GRID!$L$45))</f>
        <v>127800</v>
      </c>
      <c r="P279" s="5" cm="1">
        <f t="array" ref="P279">IF($I$2="Каникулы вместе",INDEX(GRID!$B$4:$U$15,MATCH(P$7,GRID!$A$4:$A$15,0),MATCH(1,($U$2=GRID!$B$1:$U$1)*(КАЛЕНДАРЬ!AA27=GRID!$B$3:$U$3),0)),
INDEX(GRID!$B$4:$U$15,MATCH(P$7,GRID!$A$4:$A$15,0),MATCH(1,($U$2=GRID!$B$1:$U$1)*(КАЛЕНДАРЬ!AA27=GRID!$B$3:$U$3),0))*(1-GRID!$L$45))</f>
        <v>172900</v>
      </c>
      <c r="Q279" s="5" cm="1">
        <f t="array" ref="Q279">IF($I$2="Каникулы вместе",INDEX(GRID!$B$4:$U$15,MATCH(Q$7,GRID!$A$4:$A$15,0),MATCH(1,($U$2=GRID!$B$1:$U$1)*(КАЛЕНДАРЬ!AA27=GRID!$B$3:$U$3),0)),
INDEX(GRID!$B$4:$U$15,MATCH(Q$7,GRID!$A$4:$A$15,0),MATCH(1,($U$2=GRID!$B$1:$U$1)*(КАЛЕНДАРЬ!AA27=GRID!$B$3:$U$3),0))*(1-GRID!$L$45))</f>
        <v>202400</v>
      </c>
      <c r="R279" s="5" cm="1">
        <f t="array" ref="R279">IF($I$2="Каникулы вместе",INDEX(GRID!$B$18:$U$29,MATCH(R$7,GRID!$A$18:$A$29,0),MATCH(1,($U$2=GRID!$B$1:$U$1)*(КАЛЕНДАРЬ!AA27=GRID!$B$3:$U$3),0)),
INDEX(GRID!$B$18:$U$29,MATCH(R$7,GRID!$A$18:$A$29,0),MATCH(1,($U$2=GRID!$B$1:$U$1)*(КАЛЕНДАРЬ!AA27=GRID!$B$3:$U$3),0))*(1-GRID!$L$45))</f>
        <v>230600</v>
      </c>
      <c r="S279" s="5">
        <f t="array" ref="S279">IF($I$2="Каникулы вместе",INDEX(GRID!$B$4:$U$15,MATCH(S$7,GRID!$A$4:$A$15,0),MATCH(1,($U$2=GRID!$B$1:$U$1)*(КАЛЕНДАРЬ!AA27=GRID!$B$3:$U$3),0)),
INDEX(GRID!$B$4:$U$15,MATCH(S$7,GRID!$A$4:$A$15,0),MATCH(1,($U$2=GRID!$B$1:$U$1)*(КАЛЕНДАРЬ!AA27=GRID!$B$3:$U$3),0))*(1-GRID!$L$41))</f>
        <v>592800</v>
      </c>
      <c r="T279" s="5">
        <f t="array" ref="T279">IF($I$2="Каникулы вместе",INDEX(GRID!$B$4:$U$15,MATCH(T$7,GRID!$A$4:$A$15,0),MATCH(1,($U$2=GRID!$B$1:$U$1)*(КАЛЕНДАРЬ!AA27=GRID!$B$3:$U$3),0)),
INDEX(GRID!$B$4:$U$15,MATCH(T$7,GRID!$A$4:$A$15,0),MATCH(1,($U$2=GRID!$B$1:$U$1)*(КАЛЕНДАРЬ!AA27=GRID!$B$3:$U$3),0))*(1-GRID!$L$41))</f>
        <v>726900</v>
      </c>
    </row>
    <row r="280" spans="1:20" hidden="1">
      <c r="A280" s="108" t="s">
        <v>15</v>
      </c>
      <c r="B280" s="109">
        <v>25</v>
      </c>
      <c r="C280" s="5" cm="1">
        <f t="array" ref="C280">IF($I$2="Каникулы вместе",INDEX(GRID!$B$4:$U$15,MATCH(C$7,GRID!$A$4:$A$15,0),MATCH(1,($U$2=GRID!$B$1:$U$1)*(КАЛЕНДАРЬ!AA28=GRID!$B$3:$U$3),0)),
INDEX(GRID!$B$4:$U$15,MATCH(C$7,GRID!$A$4:$A$15,0),MATCH(1,($U$2=GRID!$B$1:$U$1)*(КАЛЕНДАРЬ!AA28=GRID!$B$3:$U$3),0))*(1-GRID!$L$45))</f>
        <v>40100</v>
      </c>
      <c r="D280" s="5" cm="1">
        <f t="array" ref="D280">IF($I$2="Каникулы вместе",INDEX(GRID!$B$18:$U$29,MATCH(C$7,GRID!$A$18:$A$29,0),MATCH(1,($U$2=GRID!$B$1:$U$1)*(КАЛЕНДАРЬ!AA28=GRID!$B$3:$U$3),0)),
INDEX(GRID!$B$18:$U$29,MATCH(C$7,GRID!$A$18:$A$29,0),MATCH(1,($U$2=GRID!$B$1:$U$1)*(КАЛЕНДАРЬ!AA28=GRID!$B$3:$U$3),0))*(1-GRID!$L$45))</f>
        <v>45100</v>
      </c>
      <c r="E280" s="5" cm="1">
        <f t="array" ref="E280">IF($I$2="Каникулы вместе",INDEX(GRID!$B$4:$U$15,MATCH(E$7,GRID!$A$4:$A$15,0),MATCH(1,($U$2=GRID!$B$1:$U$1)*(КАЛЕНДАРЬ!AA28=GRID!$B$3:$U$3),0)),
INDEX(GRID!$B$4:$U$15,MATCH(E$7,GRID!$A$4:$A$15,0),MATCH(1,($U$2=GRID!$B$1:$U$1)*(КАЛЕНДАРЬ!AA28=GRID!$B$3:$U$3),0))*(1-GRID!$L$45))</f>
        <v>47900</v>
      </c>
      <c r="F280" s="5" cm="1">
        <f t="array" ref="F280">IF($I$2="Каникулы вместе",INDEX(GRID!$B$18:$U$29,MATCH(E$7,GRID!$A$18:$A$29,0),MATCH(1,($U$2=GRID!$B$1:$U$1)*(КАЛЕНДАРЬ!AA28=GRID!$B$3:$U$3),0)),
INDEX(GRID!$B$18:$U$29,MATCH(E$7,GRID!$A$18:$A$29,0),MATCH(1,($U$2=GRID!$B$1:$U$1)*(КАЛЕНДАРЬ!AA28=GRID!$B$3:$U$3),0))*(1-GRID!$L$45))</f>
        <v>52900</v>
      </c>
      <c r="G280" s="5" cm="1">
        <f t="array" ref="G280">IF($I$2="Каникулы вместе",INDEX(GRID!$B$4:$U$15,MATCH(G$7,GRID!$A$4:$A$15,0),MATCH(1,($U$2=GRID!$B$1:$U$1)*(КАЛЕНДАРЬ!AA28=GRID!$B$3:$U$3),0)),
INDEX(GRID!$B$4:$U$15,MATCH(G$7,GRID!$A$4:$A$15,0),MATCH(1,($U$2=GRID!$B$1:$U$1)*(КАЛЕНДАРЬ!AA28=GRID!$B$3:$U$3),0))*(1-GRID!$L$45))</f>
        <v>54500</v>
      </c>
      <c r="H280" s="5" cm="1">
        <f t="array" ref="H280">IF($I$2="Каникулы вместе",INDEX(GRID!$B$18:$U$29,MATCH(G$7,GRID!$A$18:$A$29,0),MATCH(1,($U$2=GRID!$B$1:$U$1)*(КАЛЕНДАРЬ!AA28=GRID!$B$3:$U$3),0)),
INDEX(GRID!$B$18:$U$29,MATCH(G$7,GRID!$A$18:$A$29,0),MATCH(1,($U$2=GRID!$B$1:$U$1)*(КАЛЕНДАРЬ!AA28=GRID!$B$3:$U$3),0))*(1-GRID!$L$45))</f>
        <v>59500</v>
      </c>
      <c r="I280" s="5" cm="1">
        <f t="array" ref="I280">IF($I$2="Каникулы вместе",INDEX(GRID!$B$4:$U$15,MATCH(I$7,GRID!$A$4:$A$15,0),MATCH(1,($U$2=GRID!$B$1:$U$1)*(КАЛЕНДАРЬ!AA28=GRID!$B$3:$U$3),0)),
INDEX(GRID!$B$4:$U$15,MATCH(I$7,GRID!$A$4:$A$15,0),MATCH(1,($U$2=GRID!$B$1:$U$1)*(КАЛЕНДАРЬ!AA28=GRID!$B$3:$U$3),0))*(1-GRID!$L$45))</f>
        <v>60900</v>
      </c>
      <c r="J280" s="5" cm="1">
        <f t="array" ref="J280">IF($I$2="Каникулы вместе",INDEX(GRID!$B$18:$U$29,MATCH(I$7,GRID!$A$18:$A$29,0),MATCH(1,($U$2=GRID!$B$1:$U$1)*(КАЛЕНДАРЬ!AA28=GRID!$B$3:$U$3),0)),
INDEX(GRID!$B$18:$U$29,MATCH(I$7,GRID!$A$18:$A$29,0),MATCH(1,($U$2=GRID!$B$1:$U$1)*(КАЛЕНДАРЬ!AA28=GRID!$B$3:$U$3),0))*(1-GRID!$L$45))</f>
        <v>65900</v>
      </c>
      <c r="K280" s="5" cm="1">
        <f t="array" ref="K280">IF($I$2="Каникулы вместе",INDEX(GRID!$B$4:$U$15,MATCH(K$7,GRID!$A$4:$A$15,0),MATCH(1,($U$2=GRID!$B$1:$U$1)*(КАЛЕНДАРЬ!AA28=GRID!$B$3:$U$3),0)),
INDEX(GRID!$B$4:$U$15,MATCH(K$7,GRID!$A$4:$A$15,0),MATCH(1,($U$2=GRID!$B$1:$U$1)*(КАЛЕНДАРЬ!AA28=GRID!$B$3:$U$3),0))*(1-GRID!$L$45))</f>
        <v>67400</v>
      </c>
      <c r="L280" s="5" cm="1">
        <f t="array" ref="L280">IF($I$2="Каникулы вместе",INDEX(GRID!$B$18:$U$29,MATCH(K$7,GRID!$A$18:$A$29,0),MATCH(1,($U$2=GRID!$B$1:$U$1)*(КАЛЕНДАРЬ!AA28=GRID!$B$3:$U$3),0)),
INDEX(GRID!$B$18:$U$29,MATCH(K$7,GRID!$A$18:$A$29,0),MATCH(1,($U$2=GRID!$B$1:$U$1)*(КАЛЕНДАРЬ!AA28=GRID!$B$3:$U$3),0))*(1-GRID!$L$45))</f>
        <v>72400</v>
      </c>
      <c r="M280" s="5" cm="1">
        <f t="array" ref="M280">IF($I$2="Каникулы вместе",INDEX(GRID!$B$4:$U$15,MATCH(M$7,GRID!$A$4:$A$15,0),MATCH(1,($U$2=GRID!$B$1:$U$1)*(КАЛЕНДАРЬ!AA28=GRID!$B$3:$U$3),0)),
INDEX(GRID!$B$4:$U$15,MATCH(M$7,GRID!$A$4:$A$15,0),MATCH(1,($U$2=GRID!$B$1:$U$1)*(КАЛЕНДАРЬ!AA28=GRID!$B$3:$U$3),0))*(1-GRID!$L$45))</f>
        <v>90200</v>
      </c>
      <c r="N280" s="5" cm="1">
        <f t="array" ref="N280">IF($I$2="Каникулы вместе",INDEX(GRID!$B$18:$U$29,MATCH(M$7,GRID!$A$18:$A$29,0),MATCH(1,($U$2=GRID!$B$1:$U$1)*(КАЛЕНДАРЬ!AA28=GRID!$B$3:$U$3),0)),
INDEX(GRID!$B$18:$U$29,MATCH(M$7,GRID!$A$18:$A$29,0),MATCH(1,($U$2=GRID!$B$1:$U$1)*(КАЛЕНДАРЬ!AA28=GRID!$B$3:$U$3),0))*(1-GRID!$L$45))</f>
        <v>95200</v>
      </c>
      <c r="O280" s="5" cm="1">
        <f t="array" ref="O280">IF($I$2="Каникулы вместе",INDEX(GRID!$B$4:$U$15,MATCH(O$7,GRID!$A$4:$A$15,0),MATCH(1,($U$2=GRID!$B$1:$U$1)*(КАЛЕНДАРЬ!AA28=GRID!$B$3:$U$3),0)),
INDEX(GRID!$B$4:$U$15,MATCH(O$7,GRID!$A$4:$A$15,0),MATCH(1,($U$2=GRID!$B$1:$U$1)*(КАЛЕНДАРЬ!AA28=GRID!$B$3:$U$3),0))*(1-GRID!$L$45))</f>
        <v>127800</v>
      </c>
      <c r="P280" s="5" cm="1">
        <f t="array" ref="P280">IF($I$2="Каникулы вместе",INDEX(GRID!$B$4:$U$15,MATCH(P$7,GRID!$A$4:$A$15,0),MATCH(1,($U$2=GRID!$B$1:$U$1)*(КАЛЕНДАРЬ!AA28=GRID!$B$3:$U$3),0)),
INDEX(GRID!$B$4:$U$15,MATCH(P$7,GRID!$A$4:$A$15,0),MATCH(1,($U$2=GRID!$B$1:$U$1)*(КАЛЕНДАРЬ!AA28=GRID!$B$3:$U$3),0))*(1-GRID!$L$45))</f>
        <v>172900</v>
      </c>
      <c r="Q280" s="5" cm="1">
        <f t="array" ref="Q280">IF($I$2="Каникулы вместе",INDEX(GRID!$B$4:$U$15,MATCH(Q$7,GRID!$A$4:$A$15,0),MATCH(1,($U$2=GRID!$B$1:$U$1)*(КАЛЕНДАРЬ!AA28=GRID!$B$3:$U$3),0)),
INDEX(GRID!$B$4:$U$15,MATCH(Q$7,GRID!$A$4:$A$15,0),MATCH(1,($U$2=GRID!$B$1:$U$1)*(КАЛЕНДАРЬ!AA28=GRID!$B$3:$U$3),0))*(1-GRID!$L$45))</f>
        <v>202400</v>
      </c>
      <c r="R280" s="5" cm="1">
        <f t="array" ref="R280">IF($I$2="Каникулы вместе",INDEX(GRID!$B$18:$U$29,MATCH(R$7,GRID!$A$18:$A$29,0),MATCH(1,($U$2=GRID!$B$1:$U$1)*(КАЛЕНДАРЬ!AA28=GRID!$B$3:$U$3),0)),
INDEX(GRID!$B$18:$U$29,MATCH(R$7,GRID!$A$18:$A$29,0),MATCH(1,($U$2=GRID!$B$1:$U$1)*(КАЛЕНДАРЬ!AA28=GRID!$B$3:$U$3),0))*(1-GRID!$L$45))</f>
        <v>230600</v>
      </c>
      <c r="S280" s="5">
        <f t="array" ref="S280">IF($I$2="Каникулы вместе",INDEX(GRID!$B$4:$U$15,MATCH(S$7,GRID!$A$4:$A$15,0),MATCH(1,($U$2=GRID!$B$1:$U$1)*(КАЛЕНДАРЬ!AA28=GRID!$B$3:$U$3),0)),
INDEX(GRID!$B$4:$U$15,MATCH(S$7,GRID!$A$4:$A$15,0),MATCH(1,($U$2=GRID!$B$1:$U$1)*(КАЛЕНДАРЬ!AA28=GRID!$B$3:$U$3),0))*(1-GRID!$L$41))</f>
        <v>592800</v>
      </c>
      <c r="T280" s="5">
        <f t="array" ref="T280">IF($I$2="Каникулы вместе",INDEX(GRID!$B$4:$U$15,MATCH(T$7,GRID!$A$4:$A$15,0),MATCH(1,($U$2=GRID!$B$1:$U$1)*(КАЛЕНДАРЬ!AA28=GRID!$B$3:$U$3),0)),
INDEX(GRID!$B$4:$U$15,MATCH(T$7,GRID!$A$4:$A$15,0),MATCH(1,($U$2=GRID!$B$1:$U$1)*(КАЛЕНДАРЬ!AA28=GRID!$B$3:$U$3),0))*(1-GRID!$L$41))</f>
        <v>726900</v>
      </c>
    </row>
    <row r="281" spans="1:20" hidden="1">
      <c r="A281" s="108" t="s">
        <v>16</v>
      </c>
      <c r="B281" s="109">
        <v>26</v>
      </c>
      <c r="C281" s="5" cm="1">
        <f t="array" ref="C281">IF($I$2="Каникулы вместе",INDEX(GRID!$B$4:$U$15,MATCH(C$7,GRID!$A$4:$A$15,0),MATCH(1,($U$2=GRID!$B$1:$U$1)*(КАЛЕНДАРЬ!AA29=GRID!$B$3:$U$3),0)),
INDEX(GRID!$B$4:$U$15,MATCH(C$7,GRID!$A$4:$A$15,0),MATCH(1,($U$2=GRID!$B$1:$U$1)*(КАЛЕНДАРЬ!AA29=GRID!$B$3:$U$3),0))*(1-GRID!$L$45))</f>
        <v>40100</v>
      </c>
      <c r="D281" s="5" cm="1">
        <f t="array" ref="D281">IF($I$2="Каникулы вместе",INDEX(GRID!$B$18:$U$29,MATCH(C$7,GRID!$A$18:$A$29,0),MATCH(1,($U$2=GRID!$B$1:$U$1)*(КАЛЕНДАРЬ!AA29=GRID!$B$3:$U$3),0)),
INDEX(GRID!$B$18:$U$29,MATCH(C$7,GRID!$A$18:$A$29,0),MATCH(1,($U$2=GRID!$B$1:$U$1)*(КАЛЕНДАРЬ!AA29=GRID!$B$3:$U$3),0))*(1-GRID!$L$45))</f>
        <v>45100</v>
      </c>
      <c r="E281" s="5" cm="1">
        <f t="array" ref="E281">IF($I$2="Каникулы вместе",INDEX(GRID!$B$4:$U$15,MATCH(E$7,GRID!$A$4:$A$15,0),MATCH(1,($U$2=GRID!$B$1:$U$1)*(КАЛЕНДАРЬ!AA29=GRID!$B$3:$U$3),0)),
INDEX(GRID!$B$4:$U$15,MATCH(E$7,GRID!$A$4:$A$15,0),MATCH(1,($U$2=GRID!$B$1:$U$1)*(КАЛЕНДАРЬ!AA29=GRID!$B$3:$U$3),0))*(1-GRID!$L$45))</f>
        <v>47900</v>
      </c>
      <c r="F281" s="5" cm="1">
        <f t="array" ref="F281">IF($I$2="Каникулы вместе",INDEX(GRID!$B$18:$U$29,MATCH(E$7,GRID!$A$18:$A$29,0),MATCH(1,($U$2=GRID!$B$1:$U$1)*(КАЛЕНДАРЬ!AA29=GRID!$B$3:$U$3),0)),
INDEX(GRID!$B$18:$U$29,MATCH(E$7,GRID!$A$18:$A$29,0),MATCH(1,($U$2=GRID!$B$1:$U$1)*(КАЛЕНДАРЬ!AA29=GRID!$B$3:$U$3),0))*(1-GRID!$L$45))</f>
        <v>52900</v>
      </c>
      <c r="G281" s="5" cm="1">
        <f t="array" ref="G281">IF($I$2="Каникулы вместе",INDEX(GRID!$B$4:$U$15,MATCH(G$7,GRID!$A$4:$A$15,0),MATCH(1,($U$2=GRID!$B$1:$U$1)*(КАЛЕНДАРЬ!AA29=GRID!$B$3:$U$3),0)),
INDEX(GRID!$B$4:$U$15,MATCH(G$7,GRID!$A$4:$A$15,0),MATCH(1,($U$2=GRID!$B$1:$U$1)*(КАЛЕНДАРЬ!AA29=GRID!$B$3:$U$3),0))*(1-GRID!$L$45))</f>
        <v>54500</v>
      </c>
      <c r="H281" s="5" cm="1">
        <f t="array" ref="H281">IF($I$2="Каникулы вместе",INDEX(GRID!$B$18:$U$29,MATCH(G$7,GRID!$A$18:$A$29,0),MATCH(1,($U$2=GRID!$B$1:$U$1)*(КАЛЕНДАРЬ!AA29=GRID!$B$3:$U$3),0)),
INDEX(GRID!$B$18:$U$29,MATCH(G$7,GRID!$A$18:$A$29,0),MATCH(1,($U$2=GRID!$B$1:$U$1)*(КАЛЕНДАРЬ!AA29=GRID!$B$3:$U$3),0))*(1-GRID!$L$45))</f>
        <v>59500</v>
      </c>
      <c r="I281" s="5" cm="1">
        <f t="array" ref="I281">IF($I$2="Каникулы вместе",INDEX(GRID!$B$4:$U$15,MATCH(I$7,GRID!$A$4:$A$15,0),MATCH(1,($U$2=GRID!$B$1:$U$1)*(КАЛЕНДАРЬ!AA29=GRID!$B$3:$U$3),0)),
INDEX(GRID!$B$4:$U$15,MATCH(I$7,GRID!$A$4:$A$15,0),MATCH(1,($U$2=GRID!$B$1:$U$1)*(КАЛЕНДАРЬ!AA29=GRID!$B$3:$U$3),0))*(1-GRID!$L$45))</f>
        <v>60900</v>
      </c>
      <c r="J281" s="5" cm="1">
        <f t="array" ref="J281">IF($I$2="Каникулы вместе",INDEX(GRID!$B$18:$U$29,MATCH(I$7,GRID!$A$18:$A$29,0),MATCH(1,($U$2=GRID!$B$1:$U$1)*(КАЛЕНДАРЬ!AA29=GRID!$B$3:$U$3),0)),
INDEX(GRID!$B$18:$U$29,MATCH(I$7,GRID!$A$18:$A$29,0),MATCH(1,($U$2=GRID!$B$1:$U$1)*(КАЛЕНДАРЬ!AA29=GRID!$B$3:$U$3),0))*(1-GRID!$L$45))</f>
        <v>65900</v>
      </c>
      <c r="K281" s="5" cm="1">
        <f t="array" ref="K281">IF($I$2="Каникулы вместе",INDEX(GRID!$B$4:$U$15,MATCH(K$7,GRID!$A$4:$A$15,0),MATCH(1,($U$2=GRID!$B$1:$U$1)*(КАЛЕНДАРЬ!AA29=GRID!$B$3:$U$3),0)),
INDEX(GRID!$B$4:$U$15,MATCH(K$7,GRID!$A$4:$A$15,0),MATCH(1,($U$2=GRID!$B$1:$U$1)*(КАЛЕНДАРЬ!AA29=GRID!$B$3:$U$3),0))*(1-GRID!$L$45))</f>
        <v>67400</v>
      </c>
      <c r="L281" s="5" cm="1">
        <f t="array" ref="L281">IF($I$2="Каникулы вместе",INDEX(GRID!$B$18:$U$29,MATCH(K$7,GRID!$A$18:$A$29,0),MATCH(1,($U$2=GRID!$B$1:$U$1)*(КАЛЕНДАРЬ!AA29=GRID!$B$3:$U$3),0)),
INDEX(GRID!$B$18:$U$29,MATCH(K$7,GRID!$A$18:$A$29,0),MATCH(1,($U$2=GRID!$B$1:$U$1)*(КАЛЕНДАРЬ!AA29=GRID!$B$3:$U$3),0))*(1-GRID!$L$45))</f>
        <v>72400</v>
      </c>
      <c r="M281" s="5" cm="1">
        <f t="array" ref="M281">IF($I$2="Каникулы вместе",INDEX(GRID!$B$4:$U$15,MATCH(M$7,GRID!$A$4:$A$15,0),MATCH(1,($U$2=GRID!$B$1:$U$1)*(КАЛЕНДАРЬ!AA29=GRID!$B$3:$U$3),0)),
INDEX(GRID!$B$4:$U$15,MATCH(M$7,GRID!$A$4:$A$15,0),MATCH(1,($U$2=GRID!$B$1:$U$1)*(КАЛЕНДАРЬ!AA29=GRID!$B$3:$U$3),0))*(1-GRID!$L$45))</f>
        <v>90200</v>
      </c>
      <c r="N281" s="5" cm="1">
        <f t="array" ref="N281">IF($I$2="Каникулы вместе",INDEX(GRID!$B$18:$U$29,MATCH(M$7,GRID!$A$18:$A$29,0),MATCH(1,($U$2=GRID!$B$1:$U$1)*(КАЛЕНДАРЬ!AA29=GRID!$B$3:$U$3),0)),
INDEX(GRID!$B$18:$U$29,MATCH(M$7,GRID!$A$18:$A$29,0),MATCH(1,($U$2=GRID!$B$1:$U$1)*(КАЛЕНДАРЬ!AA29=GRID!$B$3:$U$3),0))*(1-GRID!$L$45))</f>
        <v>95200</v>
      </c>
      <c r="O281" s="5" cm="1">
        <f t="array" ref="O281">IF($I$2="Каникулы вместе",INDEX(GRID!$B$4:$U$15,MATCH(O$7,GRID!$A$4:$A$15,0),MATCH(1,($U$2=GRID!$B$1:$U$1)*(КАЛЕНДАРЬ!AA29=GRID!$B$3:$U$3),0)),
INDEX(GRID!$B$4:$U$15,MATCH(O$7,GRID!$A$4:$A$15,0),MATCH(1,($U$2=GRID!$B$1:$U$1)*(КАЛЕНДАРЬ!AA29=GRID!$B$3:$U$3),0))*(1-GRID!$L$45))</f>
        <v>127800</v>
      </c>
      <c r="P281" s="5" cm="1">
        <f t="array" ref="P281">IF($I$2="Каникулы вместе",INDEX(GRID!$B$4:$U$15,MATCH(P$7,GRID!$A$4:$A$15,0),MATCH(1,($U$2=GRID!$B$1:$U$1)*(КАЛЕНДАРЬ!AA29=GRID!$B$3:$U$3),0)),
INDEX(GRID!$B$4:$U$15,MATCH(P$7,GRID!$A$4:$A$15,0),MATCH(1,($U$2=GRID!$B$1:$U$1)*(КАЛЕНДАРЬ!AA29=GRID!$B$3:$U$3),0))*(1-GRID!$L$45))</f>
        <v>172900</v>
      </c>
      <c r="Q281" s="5" cm="1">
        <f t="array" ref="Q281">IF($I$2="Каникулы вместе",INDEX(GRID!$B$4:$U$15,MATCH(Q$7,GRID!$A$4:$A$15,0),MATCH(1,($U$2=GRID!$B$1:$U$1)*(КАЛЕНДАРЬ!AA29=GRID!$B$3:$U$3),0)),
INDEX(GRID!$B$4:$U$15,MATCH(Q$7,GRID!$A$4:$A$15,0),MATCH(1,($U$2=GRID!$B$1:$U$1)*(КАЛЕНДАРЬ!AA29=GRID!$B$3:$U$3),0))*(1-GRID!$L$45))</f>
        <v>202400</v>
      </c>
      <c r="R281" s="5" cm="1">
        <f t="array" ref="R281">IF($I$2="Каникулы вместе",INDEX(GRID!$B$18:$U$29,MATCH(R$7,GRID!$A$18:$A$29,0),MATCH(1,($U$2=GRID!$B$1:$U$1)*(КАЛЕНДАРЬ!AA29=GRID!$B$3:$U$3),0)),
INDEX(GRID!$B$18:$U$29,MATCH(R$7,GRID!$A$18:$A$29,0),MATCH(1,($U$2=GRID!$B$1:$U$1)*(КАЛЕНДАРЬ!AA29=GRID!$B$3:$U$3),0))*(1-GRID!$L$45))</f>
        <v>230600</v>
      </c>
      <c r="S281" s="5">
        <f t="array" ref="S281">IF($I$2="Каникулы вместе",INDEX(GRID!$B$4:$U$15,MATCH(S$7,GRID!$A$4:$A$15,0),MATCH(1,($U$2=GRID!$B$1:$U$1)*(КАЛЕНДАРЬ!AA29=GRID!$B$3:$U$3),0)),
INDEX(GRID!$B$4:$U$15,MATCH(S$7,GRID!$A$4:$A$15,0),MATCH(1,($U$2=GRID!$B$1:$U$1)*(КАЛЕНДАРЬ!AA29=GRID!$B$3:$U$3),0))*(1-GRID!$L$41))</f>
        <v>592800</v>
      </c>
      <c r="T281" s="5">
        <f t="array" ref="T281">IF($I$2="Каникулы вместе",INDEX(GRID!$B$4:$U$15,MATCH(T$7,GRID!$A$4:$A$15,0),MATCH(1,($U$2=GRID!$B$1:$U$1)*(КАЛЕНДАРЬ!AA29=GRID!$B$3:$U$3),0)),
INDEX(GRID!$B$4:$U$15,MATCH(T$7,GRID!$A$4:$A$15,0),MATCH(1,($U$2=GRID!$B$1:$U$1)*(КАЛЕНДАРЬ!AA29=GRID!$B$3:$U$3),0))*(1-GRID!$L$41))</f>
        <v>726900</v>
      </c>
    </row>
    <row r="282" spans="1:20" hidden="1">
      <c r="A282" s="108" t="s">
        <v>17</v>
      </c>
      <c r="B282" s="109">
        <v>27</v>
      </c>
      <c r="C282" s="5" cm="1">
        <f t="array" ref="C282">IF($I$2="Каникулы вместе",INDEX(GRID!$B$4:$U$15,MATCH(C$7,GRID!$A$4:$A$15,0),MATCH(1,($U$2=GRID!$B$1:$U$1)*(КАЛЕНДАРЬ!AA30=GRID!$B$3:$U$3),0)),
INDEX(GRID!$B$4:$U$15,MATCH(C$7,GRID!$A$4:$A$15,0),MATCH(1,($U$2=GRID!$B$1:$U$1)*(КАЛЕНДАРЬ!AA30=GRID!$B$3:$U$3),0))*(1-GRID!$L$45))</f>
        <v>40100</v>
      </c>
      <c r="D282" s="5" cm="1">
        <f t="array" ref="D282">IF($I$2="Каникулы вместе",INDEX(GRID!$B$18:$U$29,MATCH(C$7,GRID!$A$18:$A$29,0),MATCH(1,($U$2=GRID!$B$1:$U$1)*(КАЛЕНДАРЬ!AA30=GRID!$B$3:$U$3),0)),
INDEX(GRID!$B$18:$U$29,MATCH(C$7,GRID!$A$18:$A$29,0),MATCH(1,($U$2=GRID!$B$1:$U$1)*(КАЛЕНДАРЬ!AA30=GRID!$B$3:$U$3),0))*(1-GRID!$L$45))</f>
        <v>45100</v>
      </c>
      <c r="E282" s="5" cm="1">
        <f t="array" ref="E282">IF($I$2="Каникулы вместе",INDEX(GRID!$B$4:$U$15,MATCH(E$7,GRID!$A$4:$A$15,0),MATCH(1,($U$2=GRID!$B$1:$U$1)*(КАЛЕНДАРЬ!AA30=GRID!$B$3:$U$3),0)),
INDEX(GRID!$B$4:$U$15,MATCH(E$7,GRID!$A$4:$A$15,0),MATCH(1,($U$2=GRID!$B$1:$U$1)*(КАЛЕНДАРЬ!AA30=GRID!$B$3:$U$3),0))*(1-GRID!$L$45))</f>
        <v>47900</v>
      </c>
      <c r="F282" s="5" cm="1">
        <f t="array" ref="F282">IF($I$2="Каникулы вместе",INDEX(GRID!$B$18:$U$29,MATCH(E$7,GRID!$A$18:$A$29,0),MATCH(1,($U$2=GRID!$B$1:$U$1)*(КАЛЕНДАРЬ!AA30=GRID!$B$3:$U$3),0)),
INDEX(GRID!$B$18:$U$29,MATCH(E$7,GRID!$A$18:$A$29,0),MATCH(1,($U$2=GRID!$B$1:$U$1)*(КАЛЕНДАРЬ!AA30=GRID!$B$3:$U$3),0))*(1-GRID!$L$45))</f>
        <v>52900</v>
      </c>
      <c r="G282" s="5" cm="1">
        <f t="array" ref="G282">IF($I$2="Каникулы вместе",INDEX(GRID!$B$4:$U$15,MATCH(G$7,GRID!$A$4:$A$15,0),MATCH(1,($U$2=GRID!$B$1:$U$1)*(КАЛЕНДАРЬ!AA30=GRID!$B$3:$U$3),0)),
INDEX(GRID!$B$4:$U$15,MATCH(G$7,GRID!$A$4:$A$15,0),MATCH(1,($U$2=GRID!$B$1:$U$1)*(КАЛЕНДАРЬ!AA30=GRID!$B$3:$U$3),0))*(1-GRID!$L$45))</f>
        <v>54500</v>
      </c>
      <c r="H282" s="5" cm="1">
        <f t="array" ref="H282">IF($I$2="Каникулы вместе",INDEX(GRID!$B$18:$U$29,MATCH(G$7,GRID!$A$18:$A$29,0),MATCH(1,($U$2=GRID!$B$1:$U$1)*(КАЛЕНДАРЬ!AA30=GRID!$B$3:$U$3),0)),
INDEX(GRID!$B$18:$U$29,MATCH(G$7,GRID!$A$18:$A$29,0),MATCH(1,($U$2=GRID!$B$1:$U$1)*(КАЛЕНДАРЬ!AA30=GRID!$B$3:$U$3),0))*(1-GRID!$L$45))</f>
        <v>59500</v>
      </c>
      <c r="I282" s="5" cm="1">
        <f t="array" ref="I282">IF($I$2="Каникулы вместе",INDEX(GRID!$B$4:$U$15,MATCH(I$7,GRID!$A$4:$A$15,0),MATCH(1,($U$2=GRID!$B$1:$U$1)*(КАЛЕНДАРЬ!AA30=GRID!$B$3:$U$3),0)),
INDEX(GRID!$B$4:$U$15,MATCH(I$7,GRID!$A$4:$A$15,0),MATCH(1,($U$2=GRID!$B$1:$U$1)*(КАЛЕНДАРЬ!AA30=GRID!$B$3:$U$3),0))*(1-GRID!$L$45))</f>
        <v>60900</v>
      </c>
      <c r="J282" s="5" cm="1">
        <f t="array" ref="J282">IF($I$2="Каникулы вместе",INDEX(GRID!$B$18:$U$29,MATCH(I$7,GRID!$A$18:$A$29,0),MATCH(1,($U$2=GRID!$B$1:$U$1)*(КАЛЕНДАРЬ!AA30=GRID!$B$3:$U$3),0)),
INDEX(GRID!$B$18:$U$29,MATCH(I$7,GRID!$A$18:$A$29,0),MATCH(1,($U$2=GRID!$B$1:$U$1)*(КАЛЕНДАРЬ!AA30=GRID!$B$3:$U$3),0))*(1-GRID!$L$45))</f>
        <v>65900</v>
      </c>
      <c r="K282" s="5" cm="1">
        <f t="array" ref="K282">IF($I$2="Каникулы вместе",INDEX(GRID!$B$4:$U$15,MATCH(K$7,GRID!$A$4:$A$15,0),MATCH(1,($U$2=GRID!$B$1:$U$1)*(КАЛЕНДАРЬ!AA30=GRID!$B$3:$U$3),0)),
INDEX(GRID!$B$4:$U$15,MATCH(K$7,GRID!$A$4:$A$15,0),MATCH(1,($U$2=GRID!$B$1:$U$1)*(КАЛЕНДАРЬ!AA30=GRID!$B$3:$U$3),0))*(1-GRID!$L$45))</f>
        <v>67400</v>
      </c>
      <c r="L282" s="5" cm="1">
        <f t="array" ref="L282">IF($I$2="Каникулы вместе",INDEX(GRID!$B$18:$U$29,MATCH(K$7,GRID!$A$18:$A$29,0),MATCH(1,($U$2=GRID!$B$1:$U$1)*(КАЛЕНДАРЬ!AA30=GRID!$B$3:$U$3),0)),
INDEX(GRID!$B$18:$U$29,MATCH(K$7,GRID!$A$18:$A$29,0),MATCH(1,($U$2=GRID!$B$1:$U$1)*(КАЛЕНДАРЬ!AA30=GRID!$B$3:$U$3),0))*(1-GRID!$L$45))</f>
        <v>72400</v>
      </c>
      <c r="M282" s="5" cm="1">
        <f t="array" ref="M282">IF($I$2="Каникулы вместе",INDEX(GRID!$B$4:$U$15,MATCH(M$7,GRID!$A$4:$A$15,0),MATCH(1,($U$2=GRID!$B$1:$U$1)*(КАЛЕНДАРЬ!AA30=GRID!$B$3:$U$3),0)),
INDEX(GRID!$B$4:$U$15,MATCH(M$7,GRID!$A$4:$A$15,0),MATCH(1,($U$2=GRID!$B$1:$U$1)*(КАЛЕНДАРЬ!AA30=GRID!$B$3:$U$3),0))*(1-GRID!$L$45))</f>
        <v>90200</v>
      </c>
      <c r="N282" s="5" cm="1">
        <f t="array" ref="N282">IF($I$2="Каникулы вместе",INDEX(GRID!$B$18:$U$29,MATCH(M$7,GRID!$A$18:$A$29,0),MATCH(1,($U$2=GRID!$B$1:$U$1)*(КАЛЕНДАРЬ!AA30=GRID!$B$3:$U$3),0)),
INDEX(GRID!$B$18:$U$29,MATCH(M$7,GRID!$A$18:$A$29,0),MATCH(1,($U$2=GRID!$B$1:$U$1)*(КАЛЕНДАРЬ!AA30=GRID!$B$3:$U$3),0))*(1-GRID!$L$45))</f>
        <v>95200</v>
      </c>
      <c r="O282" s="5" cm="1">
        <f t="array" ref="O282">IF($I$2="Каникулы вместе",INDEX(GRID!$B$4:$U$15,MATCH(O$7,GRID!$A$4:$A$15,0),MATCH(1,($U$2=GRID!$B$1:$U$1)*(КАЛЕНДАРЬ!AA30=GRID!$B$3:$U$3),0)),
INDEX(GRID!$B$4:$U$15,MATCH(O$7,GRID!$A$4:$A$15,0),MATCH(1,($U$2=GRID!$B$1:$U$1)*(КАЛЕНДАРЬ!AA30=GRID!$B$3:$U$3),0))*(1-GRID!$L$45))</f>
        <v>127800</v>
      </c>
      <c r="P282" s="5" cm="1">
        <f t="array" ref="P282">IF($I$2="Каникулы вместе",INDEX(GRID!$B$4:$U$15,MATCH(P$7,GRID!$A$4:$A$15,0),MATCH(1,($U$2=GRID!$B$1:$U$1)*(КАЛЕНДАРЬ!AA30=GRID!$B$3:$U$3),0)),
INDEX(GRID!$B$4:$U$15,MATCH(P$7,GRID!$A$4:$A$15,0),MATCH(1,($U$2=GRID!$B$1:$U$1)*(КАЛЕНДАРЬ!AA30=GRID!$B$3:$U$3),0))*(1-GRID!$L$45))</f>
        <v>172900</v>
      </c>
      <c r="Q282" s="5" cm="1">
        <f t="array" ref="Q282">IF($I$2="Каникулы вместе",INDEX(GRID!$B$4:$U$15,MATCH(Q$7,GRID!$A$4:$A$15,0),MATCH(1,($U$2=GRID!$B$1:$U$1)*(КАЛЕНДАРЬ!AA30=GRID!$B$3:$U$3),0)),
INDEX(GRID!$B$4:$U$15,MATCH(Q$7,GRID!$A$4:$A$15,0),MATCH(1,($U$2=GRID!$B$1:$U$1)*(КАЛЕНДАРЬ!AA30=GRID!$B$3:$U$3),0))*(1-GRID!$L$45))</f>
        <v>202400</v>
      </c>
      <c r="R282" s="5" cm="1">
        <f t="array" ref="R282">IF($I$2="Каникулы вместе",INDEX(GRID!$B$18:$U$29,MATCH(R$7,GRID!$A$18:$A$29,0),MATCH(1,($U$2=GRID!$B$1:$U$1)*(КАЛЕНДАРЬ!AA30=GRID!$B$3:$U$3),0)),
INDEX(GRID!$B$18:$U$29,MATCH(R$7,GRID!$A$18:$A$29,0),MATCH(1,($U$2=GRID!$B$1:$U$1)*(КАЛЕНДАРЬ!AA30=GRID!$B$3:$U$3),0))*(1-GRID!$L$45))</f>
        <v>230600</v>
      </c>
      <c r="S282" s="5">
        <f t="array" ref="S282">IF($I$2="Каникулы вместе",INDEX(GRID!$B$4:$U$15,MATCH(S$7,GRID!$A$4:$A$15,0),MATCH(1,($U$2=GRID!$B$1:$U$1)*(КАЛЕНДАРЬ!AA30=GRID!$B$3:$U$3),0)),
INDEX(GRID!$B$4:$U$15,MATCH(S$7,GRID!$A$4:$A$15,0),MATCH(1,($U$2=GRID!$B$1:$U$1)*(КАЛЕНДАРЬ!AA30=GRID!$B$3:$U$3),0))*(1-GRID!$L$41))</f>
        <v>592800</v>
      </c>
      <c r="T282" s="5">
        <f t="array" ref="T282">IF($I$2="Каникулы вместе",INDEX(GRID!$B$4:$U$15,MATCH(T$7,GRID!$A$4:$A$15,0),MATCH(1,($U$2=GRID!$B$1:$U$1)*(КАЛЕНДАРЬ!AA30=GRID!$B$3:$U$3),0)),
INDEX(GRID!$B$4:$U$15,MATCH(T$7,GRID!$A$4:$A$15,0),MATCH(1,($U$2=GRID!$B$1:$U$1)*(КАЛЕНДАРЬ!AA30=GRID!$B$3:$U$3),0))*(1-GRID!$L$41))</f>
        <v>726900</v>
      </c>
    </row>
    <row r="283" spans="1:20" hidden="1">
      <c r="A283" s="108" t="s">
        <v>11</v>
      </c>
      <c r="B283" s="109">
        <v>28</v>
      </c>
      <c r="C283" s="5" cm="1">
        <f t="array" ref="C283">IF($I$2="Каникулы вместе",INDEX(GRID!$B$4:$U$15,MATCH(C$7,GRID!$A$4:$A$15,0),MATCH(1,($U$2=GRID!$B$1:$U$1)*(КАЛЕНДАРЬ!AA31=GRID!$B$3:$U$3),0)),
INDEX(GRID!$B$4:$U$15,MATCH(C$7,GRID!$A$4:$A$15,0),MATCH(1,($U$2=GRID!$B$1:$U$1)*(КАЛЕНДАРЬ!AA31=GRID!$B$3:$U$3),0))*(1-GRID!$L$45))</f>
        <v>36500</v>
      </c>
      <c r="D283" s="5" cm="1">
        <f t="array" ref="D283">IF($I$2="Каникулы вместе",INDEX(GRID!$B$18:$U$29,MATCH(C$7,GRID!$A$18:$A$29,0),MATCH(1,($U$2=GRID!$B$1:$U$1)*(КАЛЕНДАРЬ!AA31=GRID!$B$3:$U$3),0)),
INDEX(GRID!$B$18:$U$29,MATCH(C$7,GRID!$A$18:$A$29,0),MATCH(1,($U$2=GRID!$B$1:$U$1)*(КАЛЕНДАРЬ!AA31=GRID!$B$3:$U$3),0))*(1-GRID!$L$45))</f>
        <v>41500</v>
      </c>
      <c r="E283" s="5" cm="1">
        <f t="array" ref="E283">IF($I$2="Каникулы вместе",INDEX(GRID!$B$4:$U$15,MATCH(E$7,GRID!$A$4:$A$15,0),MATCH(1,($U$2=GRID!$B$1:$U$1)*(КАЛЕНДАРЬ!AA31=GRID!$B$3:$U$3),0)),
INDEX(GRID!$B$4:$U$15,MATCH(E$7,GRID!$A$4:$A$15,0),MATCH(1,($U$2=GRID!$B$1:$U$1)*(КАЛЕНДАРЬ!AA31=GRID!$B$3:$U$3),0))*(1-GRID!$L$45))</f>
        <v>43700</v>
      </c>
      <c r="F283" s="5" cm="1">
        <f t="array" ref="F283">IF($I$2="Каникулы вместе",INDEX(GRID!$B$18:$U$29,MATCH(E$7,GRID!$A$18:$A$29,0),MATCH(1,($U$2=GRID!$B$1:$U$1)*(КАЛЕНДАРЬ!AA31=GRID!$B$3:$U$3),0)),
INDEX(GRID!$B$18:$U$29,MATCH(E$7,GRID!$A$18:$A$29,0),MATCH(1,($U$2=GRID!$B$1:$U$1)*(КАЛЕНДАРЬ!AA31=GRID!$B$3:$U$3),0))*(1-GRID!$L$45))</f>
        <v>48700</v>
      </c>
      <c r="G283" s="5" cm="1">
        <f t="array" ref="G283">IF($I$2="Каникулы вместе",INDEX(GRID!$B$4:$U$15,MATCH(G$7,GRID!$A$4:$A$15,0),MATCH(1,($U$2=GRID!$B$1:$U$1)*(КАЛЕНДАРЬ!AA31=GRID!$B$3:$U$3),0)),
INDEX(GRID!$B$4:$U$15,MATCH(G$7,GRID!$A$4:$A$15,0),MATCH(1,($U$2=GRID!$B$1:$U$1)*(КАЛЕНДАРЬ!AA31=GRID!$B$3:$U$3),0))*(1-GRID!$L$45))</f>
        <v>50200</v>
      </c>
      <c r="H283" s="5" cm="1">
        <f t="array" ref="H283">IF($I$2="Каникулы вместе",INDEX(GRID!$B$18:$U$29,MATCH(G$7,GRID!$A$18:$A$29,0),MATCH(1,($U$2=GRID!$B$1:$U$1)*(КАЛЕНДАРЬ!AA31=GRID!$B$3:$U$3),0)),
INDEX(GRID!$B$18:$U$29,MATCH(G$7,GRID!$A$18:$A$29,0),MATCH(1,($U$2=GRID!$B$1:$U$1)*(КАЛЕНДАРЬ!AA31=GRID!$B$3:$U$3),0))*(1-GRID!$L$45))</f>
        <v>55200</v>
      </c>
      <c r="I283" s="5" cm="1">
        <f t="array" ref="I283">IF($I$2="Каникулы вместе",INDEX(GRID!$B$4:$U$15,MATCH(I$7,GRID!$A$4:$A$15,0),MATCH(1,($U$2=GRID!$B$1:$U$1)*(КАЛЕНДАРЬ!AA31=GRID!$B$3:$U$3),0)),
INDEX(GRID!$B$4:$U$15,MATCH(I$7,GRID!$A$4:$A$15,0),MATCH(1,($U$2=GRID!$B$1:$U$1)*(КАЛЕНДАРЬ!AA31=GRID!$B$3:$U$3),0))*(1-GRID!$L$45))</f>
        <v>56200</v>
      </c>
      <c r="J283" s="5" cm="1">
        <f t="array" ref="J283">IF($I$2="Каникулы вместе",INDEX(GRID!$B$18:$U$29,MATCH(I$7,GRID!$A$18:$A$29,0),MATCH(1,($U$2=GRID!$B$1:$U$1)*(КАЛЕНДАРЬ!AA31=GRID!$B$3:$U$3),0)),
INDEX(GRID!$B$18:$U$29,MATCH(I$7,GRID!$A$18:$A$29,0),MATCH(1,($U$2=GRID!$B$1:$U$1)*(КАЛЕНДАРЬ!AA31=GRID!$B$3:$U$3),0))*(1-GRID!$L$45))</f>
        <v>61200</v>
      </c>
      <c r="K283" s="5" cm="1">
        <f t="array" ref="K283">IF($I$2="Каникулы вместе",INDEX(GRID!$B$4:$U$15,MATCH(K$7,GRID!$A$4:$A$15,0),MATCH(1,($U$2=GRID!$B$1:$U$1)*(КАЛЕНДАРЬ!AA31=GRID!$B$3:$U$3),0)),
INDEX(GRID!$B$4:$U$15,MATCH(K$7,GRID!$A$4:$A$15,0),MATCH(1,($U$2=GRID!$B$1:$U$1)*(КАЛЕНДАРЬ!AA31=GRID!$B$3:$U$3),0))*(1-GRID!$L$45))</f>
        <v>62500</v>
      </c>
      <c r="L283" s="5" cm="1">
        <f t="array" ref="L283">IF($I$2="Каникулы вместе",INDEX(GRID!$B$18:$U$29,MATCH(K$7,GRID!$A$18:$A$29,0),MATCH(1,($U$2=GRID!$B$1:$U$1)*(КАЛЕНДАРЬ!AA31=GRID!$B$3:$U$3),0)),
INDEX(GRID!$B$18:$U$29,MATCH(K$7,GRID!$A$18:$A$29,0),MATCH(1,($U$2=GRID!$B$1:$U$1)*(КАЛЕНДАРЬ!AA31=GRID!$B$3:$U$3),0))*(1-GRID!$L$45))</f>
        <v>67500</v>
      </c>
      <c r="M283" s="5" cm="1">
        <f t="array" ref="M283">IF($I$2="Каникулы вместе",INDEX(GRID!$B$4:$U$15,MATCH(M$7,GRID!$A$4:$A$15,0),MATCH(1,($U$2=GRID!$B$1:$U$1)*(КАЛЕНДАРЬ!AA31=GRID!$B$3:$U$3),0)),
INDEX(GRID!$B$4:$U$15,MATCH(M$7,GRID!$A$4:$A$15,0),MATCH(1,($U$2=GRID!$B$1:$U$1)*(КАЛЕНДАРЬ!AA31=GRID!$B$3:$U$3),0))*(1-GRID!$L$45))</f>
        <v>84300</v>
      </c>
      <c r="N283" s="5" cm="1">
        <f t="array" ref="N283">IF($I$2="Каникулы вместе",INDEX(GRID!$B$18:$U$29,MATCH(M$7,GRID!$A$18:$A$29,0),MATCH(1,($U$2=GRID!$B$1:$U$1)*(КАЛЕНДАРЬ!AA31=GRID!$B$3:$U$3),0)),
INDEX(GRID!$B$18:$U$29,MATCH(M$7,GRID!$A$18:$A$29,0),MATCH(1,($U$2=GRID!$B$1:$U$1)*(КАЛЕНДАРЬ!AA31=GRID!$B$3:$U$3),0))*(1-GRID!$L$45))</f>
        <v>89300</v>
      </c>
      <c r="O283" s="5" cm="1">
        <f t="array" ref="O283">IF($I$2="Каникулы вместе",INDEX(GRID!$B$4:$U$15,MATCH(O$7,GRID!$A$4:$A$15,0),MATCH(1,($U$2=GRID!$B$1:$U$1)*(КАЛЕНДАРЬ!AA31=GRID!$B$3:$U$3),0)),
INDEX(GRID!$B$4:$U$15,MATCH(O$7,GRID!$A$4:$A$15,0),MATCH(1,($U$2=GRID!$B$1:$U$1)*(КАЛЕНДАРЬ!AA31=GRID!$B$3:$U$3),0))*(1-GRID!$L$45))</f>
        <v>121100</v>
      </c>
      <c r="P283" s="5" cm="1">
        <f t="array" ref="P283">IF($I$2="Каникулы вместе",INDEX(GRID!$B$4:$U$15,MATCH(P$7,GRID!$A$4:$A$15,0),MATCH(1,($U$2=GRID!$B$1:$U$1)*(КАЛЕНДАРЬ!AA31=GRID!$B$3:$U$3),0)),
INDEX(GRID!$B$4:$U$15,MATCH(P$7,GRID!$A$4:$A$15,0),MATCH(1,($U$2=GRID!$B$1:$U$1)*(КАЛЕНДАРЬ!AA31=GRID!$B$3:$U$3),0))*(1-GRID!$L$45))</f>
        <v>165200</v>
      </c>
      <c r="Q283" s="5" cm="1">
        <f t="array" ref="Q283">IF($I$2="Каникулы вместе",INDEX(GRID!$B$4:$U$15,MATCH(Q$7,GRID!$A$4:$A$15,0),MATCH(1,($U$2=GRID!$B$1:$U$1)*(КАЛЕНДАРЬ!AA31=GRID!$B$3:$U$3),0)),
INDEX(GRID!$B$4:$U$15,MATCH(Q$7,GRID!$A$4:$A$15,0),MATCH(1,($U$2=GRID!$B$1:$U$1)*(КАЛЕНДАРЬ!AA31=GRID!$B$3:$U$3),0))*(1-GRID!$L$45))</f>
        <v>193700</v>
      </c>
      <c r="R283" s="5" cm="1">
        <f t="array" ref="R283">IF($I$2="Каникулы вместе",INDEX(GRID!$B$18:$U$29,MATCH(R$7,GRID!$A$18:$A$29,0),MATCH(1,($U$2=GRID!$B$1:$U$1)*(КАЛЕНДАРЬ!AA31=GRID!$B$3:$U$3),0)),
INDEX(GRID!$B$18:$U$29,MATCH(R$7,GRID!$A$18:$A$29,0),MATCH(1,($U$2=GRID!$B$1:$U$1)*(КАЛЕНДАРЬ!AA31=GRID!$B$3:$U$3),0))*(1-GRID!$L$45))</f>
        <v>220700</v>
      </c>
      <c r="S283" s="5">
        <f t="array" ref="S283">IF($I$2="Каникулы вместе",INDEX(GRID!$B$4:$U$15,MATCH(S$7,GRID!$A$4:$A$15,0),MATCH(1,($U$2=GRID!$B$1:$U$1)*(КАЛЕНДАРЬ!AA31=GRID!$B$3:$U$3),0)),
INDEX(GRID!$B$4:$U$15,MATCH(S$7,GRID!$A$4:$A$15,0),MATCH(1,($U$2=GRID!$B$1:$U$1)*(КАЛЕНДАРЬ!AA31=GRID!$B$3:$U$3),0))*(1-GRID!$L$41))</f>
        <v>561500</v>
      </c>
      <c r="T283" s="5">
        <f t="array" ref="T283">IF($I$2="Каникулы вместе",INDEX(GRID!$B$4:$U$15,MATCH(T$7,GRID!$A$4:$A$15,0),MATCH(1,($U$2=GRID!$B$1:$U$1)*(КАЛЕНДАРЬ!AA31=GRID!$B$3:$U$3),0)),
INDEX(GRID!$B$4:$U$15,MATCH(T$7,GRID!$A$4:$A$15,0),MATCH(1,($U$2=GRID!$B$1:$U$1)*(КАЛЕНДАРЬ!AA31=GRID!$B$3:$U$3),0))*(1-GRID!$L$41))</f>
        <v>688100</v>
      </c>
    </row>
    <row r="284" spans="1:20" hidden="1">
      <c r="A284" s="108" t="s">
        <v>12</v>
      </c>
      <c r="B284" s="109">
        <v>29</v>
      </c>
      <c r="C284" s="5" cm="1">
        <f t="array" ref="C284">IF($I$2="Каникулы вместе",INDEX(GRID!$B$4:$U$15,MATCH(C$7,GRID!$A$4:$A$15,0),MATCH(1,($U$2=GRID!$B$1:$U$1)*(КАЛЕНДАРЬ!AA32=GRID!$B$3:$U$3),0)),
INDEX(GRID!$B$4:$U$15,MATCH(C$7,GRID!$A$4:$A$15,0),MATCH(1,($U$2=GRID!$B$1:$U$1)*(КАЛЕНДАРЬ!AA32=GRID!$B$3:$U$3),0))*(1-GRID!$L$45))</f>
        <v>36500</v>
      </c>
      <c r="D284" s="5" cm="1">
        <f t="array" ref="D284">IF($I$2="Каникулы вместе",INDEX(GRID!$B$18:$U$29,MATCH(C$7,GRID!$A$18:$A$29,0),MATCH(1,($U$2=GRID!$B$1:$U$1)*(КАЛЕНДАРЬ!AA32=GRID!$B$3:$U$3),0)),
INDEX(GRID!$B$18:$U$29,MATCH(C$7,GRID!$A$18:$A$29,0),MATCH(1,($U$2=GRID!$B$1:$U$1)*(КАЛЕНДАРЬ!AA32=GRID!$B$3:$U$3),0))*(1-GRID!$L$45))</f>
        <v>41500</v>
      </c>
      <c r="E284" s="5" cm="1">
        <f t="array" ref="E284">IF($I$2="Каникулы вместе",INDEX(GRID!$B$4:$U$15,MATCH(E$7,GRID!$A$4:$A$15,0),MATCH(1,($U$2=GRID!$B$1:$U$1)*(КАЛЕНДАРЬ!AA32=GRID!$B$3:$U$3),0)),
INDEX(GRID!$B$4:$U$15,MATCH(E$7,GRID!$A$4:$A$15,0),MATCH(1,($U$2=GRID!$B$1:$U$1)*(КАЛЕНДАРЬ!AA32=GRID!$B$3:$U$3),0))*(1-GRID!$L$45))</f>
        <v>43700</v>
      </c>
      <c r="F284" s="5" cm="1">
        <f t="array" ref="F284">IF($I$2="Каникулы вместе",INDEX(GRID!$B$18:$U$29,MATCH(E$7,GRID!$A$18:$A$29,0),MATCH(1,($U$2=GRID!$B$1:$U$1)*(КАЛЕНДАРЬ!AA32=GRID!$B$3:$U$3),0)),
INDEX(GRID!$B$18:$U$29,MATCH(E$7,GRID!$A$18:$A$29,0),MATCH(1,($U$2=GRID!$B$1:$U$1)*(КАЛЕНДАРЬ!AA32=GRID!$B$3:$U$3),0))*(1-GRID!$L$45))</f>
        <v>48700</v>
      </c>
      <c r="G284" s="5" cm="1">
        <f t="array" ref="G284">IF($I$2="Каникулы вместе",INDEX(GRID!$B$4:$U$15,MATCH(G$7,GRID!$A$4:$A$15,0),MATCH(1,($U$2=GRID!$B$1:$U$1)*(КАЛЕНДАРЬ!AA32=GRID!$B$3:$U$3),0)),
INDEX(GRID!$B$4:$U$15,MATCH(G$7,GRID!$A$4:$A$15,0),MATCH(1,($U$2=GRID!$B$1:$U$1)*(КАЛЕНДАРЬ!AA32=GRID!$B$3:$U$3),0))*(1-GRID!$L$45))</f>
        <v>50200</v>
      </c>
      <c r="H284" s="5" cm="1">
        <f t="array" ref="H284">IF($I$2="Каникулы вместе",INDEX(GRID!$B$18:$U$29,MATCH(G$7,GRID!$A$18:$A$29,0),MATCH(1,($U$2=GRID!$B$1:$U$1)*(КАЛЕНДАРЬ!AA32=GRID!$B$3:$U$3),0)),
INDEX(GRID!$B$18:$U$29,MATCH(G$7,GRID!$A$18:$A$29,0),MATCH(1,($U$2=GRID!$B$1:$U$1)*(КАЛЕНДАРЬ!AA32=GRID!$B$3:$U$3),0))*(1-GRID!$L$45))</f>
        <v>55200</v>
      </c>
      <c r="I284" s="5" cm="1">
        <f t="array" ref="I284">IF($I$2="Каникулы вместе",INDEX(GRID!$B$4:$U$15,MATCH(I$7,GRID!$A$4:$A$15,0),MATCH(1,($U$2=GRID!$B$1:$U$1)*(КАЛЕНДАРЬ!AA32=GRID!$B$3:$U$3),0)),
INDEX(GRID!$B$4:$U$15,MATCH(I$7,GRID!$A$4:$A$15,0),MATCH(1,($U$2=GRID!$B$1:$U$1)*(КАЛЕНДАРЬ!AA32=GRID!$B$3:$U$3),0))*(1-GRID!$L$45))</f>
        <v>56200</v>
      </c>
      <c r="J284" s="5" cm="1">
        <f t="array" ref="J284">IF($I$2="Каникулы вместе",INDEX(GRID!$B$18:$U$29,MATCH(I$7,GRID!$A$18:$A$29,0),MATCH(1,($U$2=GRID!$B$1:$U$1)*(КАЛЕНДАРЬ!AA32=GRID!$B$3:$U$3),0)),
INDEX(GRID!$B$18:$U$29,MATCH(I$7,GRID!$A$18:$A$29,0),MATCH(1,($U$2=GRID!$B$1:$U$1)*(КАЛЕНДАРЬ!AA32=GRID!$B$3:$U$3),0))*(1-GRID!$L$45))</f>
        <v>61200</v>
      </c>
      <c r="K284" s="5" cm="1">
        <f t="array" ref="K284">IF($I$2="Каникулы вместе",INDEX(GRID!$B$4:$U$15,MATCH(K$7,GRID!$A$4:$A$15,0),MATCH(1,($U$2=GRID!$B$1:$U$1)*(КАЛЕНДАРЬ!AA32=GRID!$B$3:$U$3),0)),
INDEX(GRID!$B$4:$U$15,MATCH(K$7,GRID!$A$4:$A$15,0),MATCH(1,($U$2=GRID!$B$1:$U$1)*(КАЛЕНДАРЬ!AA32=GRID!$B$3:$U$3),0))*(1-GRID!$L$45))</f>
        <v>62500</v>
      </c>
      <c r="L284" s="5" cm="1">
        <f t="array" ref="L284">IF($I$2="Каникулы вместе",INDEX(GRID!$B$18:$U$29,MATCH(K$7,GRID!$A$18:$A$29,0),MATCH(1,($U$2=GRID!$B$1:$U$1)*(КАЛЕНДАРЬ!AA32=GRID!$B$3:$U$3),0)),
INDEX(GRID!$B$18:$U$29,MATCH(K$7,GRID!$A$18:$A$29,0),MATCH(1,($U$2=GRID!$B$1:$U$1)*(КАЛЕНДАРЬ!AA32=GRID!$B$3:$U$3),0))*(1-GRID!$L$45))</f>
        <v>67500</v>
      </c>
      <c r="M284" s="5" cm="1">
        <f t="array" ref="M284">IF($I$2="Каникулы вместе",INDEX(GRID!$B$4:$U$15,MATCH(M$7,GRID!$A$4:$A$15,0),MATCH(1,($U$2=GRID!$B$1:$U$1)*(КАЛЕНДАРЬ!AA32=GRID!$B$3:$U$3),0)),
INDEX(GRID!$B$4:$U$15,MATCH(M$7,GRID!$A$4:$A$15,0),MATCH(1,($U$2=GRID!$B$1:$U$1)*(КАЛЕНДАРЬ!AA32=GRID!$B$3:$U$3),0))*(1-GRID!$L$45))</f>
        <v>84300</v>
      </c>
      <c r="N284" s="5" cm="1">
        <f t="array" ref="N284">IF($I$2="Каникулы вместе",INDEX(GRID!$B$18:$U$29,MATCH(M$7,GRID!$A$18:$A$29,0),MATCH(1,($U$2=GRID!$B$1:$U$1)*(КАЛЕНДАРЬ!AA32=GRID!$B$3:$U$3),0)),
INDEX(GRID!$B$18:$U$29,MATCH(M$7,GRID!$A$18:$A$29,0),MATCH(1,($U$2=GRID!$B$1:$U$1)*(КАЛЕНДАРЬ!AA32=GRID!$B$3:$U$3),0))*(1-GRID!$L$45))</f>
        <v>89300</v>
      </c>
      <c r="O284" s="5" cm="1">
        <f t="array" ref="O284">IF($I$2="Каникулы вместе",INDEX(GRID!$B$4:$U$15,MATCH(O$7,GRID!$A$4:$A$15,0),MATCH(1,($U$2=GRID!$B$1:$U$1)*(КАЛЕНДАРЬ!AA32=GRID!$B$3:$U$3),0)),
INDEX(GRID!$B$4:$U$15,MATCH(O$7,GRID!$A$4:$A$15,0),MATCH(1,($U$2=GRID!$B$1:$U$1)*(КАЛЕНДАРЬ!AA32=GRID!$B$3:$U$3),0))*(1-GRID!$L$45))</f>
        <v>121100</v>
      </c>
      <c r="P284" s="5" cm="1">
        <f t="array" ref="P284">IF($I$2="Каникулы вместе",INDEX(GRID!$B$4:$U$15,MATCH(P$7,GRID!$A$4:$A$15,0),MATCH(1,($U$2=GRID!$B$1:$U$1)*(КАЛЕНДАРЬ!AA32=GRID!$B$3:$U$3),0)),
INDEX(GRID!$B$4:$U$15,MATCH(P$7,GRID!$A$4:$A$15,0),MATCH(1,($U$2=GRID!$B$1:$U$1)*(КАЛЕНДАРЬ!AA32=GRID!$B$3:$U$3),0))*(1-GRID!$L$45))</f>
        <v>165200</v>
      </c>
      <c r="Q284" s="5" cm="1">
        <f t="array" ref="Q284">IF($I$2="Каникулы вместе",INDEX(GRID!$B$4:$U$15,MATCH(Q$7,GRID!$A$4:$A$15,0),MATCH(1,($U$2=GRID!$B$1:$U$1)*(КАЛЕНДАРЬ!AA32=GRID!$B$3:$U$3),0)),
INDEX(GRID!$B$4:$U$15,MATCH(Q$7,GRID!$A$4:$A$15,0),MATCH(1,($U$2=GRID!$B$1:$U$1)*(КАЛЕНДАРЬ!AA32=GRID!$B$3:$U$3),0))*(1-GRID!$L$45))</f>
        <v>193700</v>
      </c>
      <c r="R284" s="5" cm="1">
        <f t="array" ref="R284">IF($I$2="Каникулы вместе",INDEX(GRID!$B$18:$U$29,MATCH(R$7,GRID!$A$18:$A$29,0),MATCH(1,($U$2=GRID!$B$1:$U$1)*(КАЛЕНДАРЬ!AA32=GRID!$B$3:$U$3),0)),
INDEX(GRID!$B$18:$U$29,MATCH(R$7,GRID!$A$18:$A$29,0),MATCH(1,($U$2=GRID!$B$1:$U$1)*(КАЛЕНДАРЬ!AA32=GRID!$B$3:$U$3),0))*(1-GRID!$L$45))</f>
        <v>220700</v>
      </c>
      <c r="S284" s="5">
        <f t="array" ref="S284">IF($I$2="Каникулы вместе",INDEX(GRID!$B$4:$U$15,MATCH(S$7,GRID!$A$4:$A$15,0),MATCH(1,($U$2=GRID!$B$1:$U$1)*(КАЛЕНДАРЬ!AA32=GRID!$B$3:$U$3),0)),
INDEX(GRID!$B$4:$U$15,MATCH(S$7,GRID!$A$4:$A$15,0),MATCH(1,($U$2=GRID!$B$1:$U$1)*(КАЛЕНДАРЬ!AA32=GRID!$B$3:$U$3),0))*(1-GRID!$L$41))</f>
        <v>561500</v>
      </c>
      <c r="T284" s="5">
        <f t="array" ref="T284">IF($I$2="Каникулы вместе",INDEX(GRID!$B$4:$U$15,MATCH(T$7,GRID!$A$4:$A$15,0),MATCH(1,($U$2=GRID!$B$1:$U$1)*(КАЛЕНДАРЬ!AA32=GRID!$B$3:$U$3),0)),
INDEX(GRID!$B$4:$U$15,MATCH(T$7,GRID!$A$4:$A$15,0),MATCH(1,($U$2=GRID!$B$1:$U$1)*(КАЛЕНДАРЬ!AA32=GRID!$B$3:$U$3),0))*(1-GRID!$L$41))</f>
        <v>688100</v>
      </c>
    </row>
    <row r="285" spans="1:20" hidden="1">
      <c r="A285" s="108" t="s">
        <v>13</v>
      </c>
      <c r="B285" s="109">
        <v>30</v>
      </c>
      <c r="C285" s="5" cm="1">
        <f t="array" ref="C285">IF($I$2="Каникулы вместе",INDEX(GRID!$B$4:$U$15,MATCH(C$7,GRID!$A$4:$A$15,0),MATCH(1,($U$2=GRID!$B$1:$U$1)*(КАЛЕНДАРЬ!AA33=GRID!$B$3:$U$3),0)),
INDEX(GRID!$B$4:$U$15,MATCH(C$7,GRID!$A$4:$A$15,0),MATCH(1,($U$2=GRID!$B$1:$U$1)*(КАЛЕНДАРЬ!AA33=GRID!$B$3:$U$3),0))*(1-GRID!$L$45))</f>
        <v>36500</v>
      </c>
      <c r="D285" s="5" cm="1">
        <f t="array" ref="D285">IF($I$2="Каникулы вместе",INDEX(GRID!$B$18:$U$29,MATCH(C$7,GRID!$A$18:$A$29,0),MATCH(1,($U$2=GRID!$B$1:$U$1)*(КАЛЕНДАРЬ!AA33=GRID!$B$3:$U$3),0)),
INDEX(GRID!$B$18:$U$29,MATCH(C$7,GRID!$A$18:$A$29,0),MATCH(1,($U$2=GRID!$B$1:$U$1)*(КАЛЕНДАРЬ!AA33=GRID!$B$3:$U$3),0))*(1-GRID!$L$45))</f>
        <v>41500</v>
      </c>
      <c r="E285" s="5" cm="1">
        <f t="array" ref="E285">IF($I$2="Каникулы вместе",INDEX(GRID!$B$4:$U$15,MATCH(E$7,GRID!$A$4:$A$15,0),MATCH(1,($U$2=GRID!$B$1:$U$1)*(КАЛЕНДАРЬ!AA33=GRID!$B$3:$U$3),0)),
INDEX(GRID!$B$4:$U$15,MATCH(E$7,GRID!$A$4:$A$15,0),MATCH(1,($U$2=GRID!$B$1:$U$1)*(КАЛЕНДАРЬ!AA33=GRID!$B$3:$U$3),0))*(1-GRID!$L$45))</f>
        <v>43700</v>
      </c>
      <c r="F285" s="5" cm="1">
        <f t="array" ref="F285">IF($I$2="Каникулы вместе",INDEX(GRID!$B$18:$U$29,MATCH(E$7,GRID!$A$18:$A$29,0),MATCH(1,($U$2=GRID!$B$1:$U$1)*(КАЛЕНДАРЬ!AA33=GRID!$B$3:$U$3),0)),
INDEX(GRID!$B$18:$U$29,MATCH(E$7,GRID!$A$18:$A$29,0),MATCH(1,($U$2=GRID!$B$1:$U$1)*(КАЛЕНДАРЬ!AA33=GRID!$B$3:$U$3),0))*(1-GRID!$L$45))</f>
        <v>48700</v>
      </c>
      <c r="G285" s="5" cm="1">
        <f t="array" ref="G285">IF($I$2="Каникулы вместе",INDEX(GRID!$B$4:$U$15,MATCH(G$7,GRID!$A$4:$A$15,0),MATCH(1,($U$2=GRID!$B$1:$U$1)*(КАЛЕНДАРЬ!AA33=GRID!$B$3:$U$3),0)),
INDEX(GRID!$B$4:$U$15,MATCH(G$7,GRID!$A$4:$A$15,0),MATCH(1,($U$2=GRID!$B$1:$U$1)*(КАЛЕНДАРЬ!AA33=GRID!$B$3:$U$3),0))*(1-GRID!$L$45))</f>
        <v>50200</v>
      </c>
      <c r="H285" s="5" cm="1">
        <f t="array" ref="H285">IF($I$2="Каникулы вместе",INDEX(GRID!$B$18:$U$29,MATCH(G$7,GRID!$A$18:$A$29,0),MATCH(1,($U$2=GRID!$B$1:$U$1)*(КАЛЕНДАРЬ!AA33=GRID!$B$3:$U$3),0)),
INDEX(GRID!$B$18:$U$29,MATCH(G$7,GRID!$A$18:$A$29,0),MATCH(1,($U$2=GRID!$B$1:$U$1)*(КАЛЕНДАРЬ!AA33=GRID!$B$3:$U$3),0))*(1-GRID!$L$45))</f>
        <v>55200</v>
      </c>
      <c r="I285" s="5" cm="1">
        <f t="array" ref="I285">IF($I$2="Каникулы вместе",INDEX(GRID!$B$4:$U$15,MATCH(I$7,GRID!$A$4:$A$15,0),MATCH(1,($U$2=GRID!$B$1:$U$1)*(КАЛЕНДАРЬ!AA33=GRID!$B$3:$U$3),0)),
INDEX(GRID!$B$4:$U$15,MATCH(I$7,GRID!$A$4:$A$15,0),MATCH(1,($U$2=GRID!$B$1:$U$1)*(КАЛЕНДАРЬ!AA33=GRID!$B$3:$U$3),0))*(1-GRID!$L$45))</f>
        <v>56200</v>
      </c>
      <c r="J285" s="5" cm="1">
        <f t="array" ref="J285">IF($I$2="Каникулы вместе",INDEX(GRID!$B$18:$U$29,MATCH(I$7,GRID!$A$18:$A$29,0),MATCH(1,($U$2=GRID!$B$1:$U$1)*(КАЛЕНДАРЬ!AA33=GRID!$B$3:$U$3),0)),
INDEX(GRID!$B$18:$U$29,MATCH(I$7,GRID!$A$18:$A$29,0),MATCH(1,($U$2=GRID!$B$1:$U$1)*(КАЛЕНДАРЬ!AA33=GRID!$B$3:$U$3),0))*(1-GRID!$L$45))</f>
        <v>61200</v>
      </c>
      <c r="K285" s="5" cm="1">
        <f t="array" ref="K285">IF($I$2="Каникулы вместе",INDEX(GRID!$B$4:$U$15,MATCH(K$7,GRID!$A$4:$A$15,0),MATCH(1,($U$2=GRID!$B$1:$U$1)*(КАЛЕНДАРЬ!AA33=GRID!$B$3:$U$3),0)),
INDEX(GRID!$B$4:$U$15,MATCH(K$7,GRID!$A$4:$A$15,0),MATCH(1,($U$2=GRID!$B$1:$U$1)*(КАЛЕНДАРЬ!AA33=GRID!$B$3:$U$3),0))*(1-GRID!$L$45))</f>
        <v>62500</v>
      </c>
      <c r="L285" s="5" cm="1">
        <f t="array" ref="L285">IF($I$2="Каникулы вместе",INDEX(GRID!$B$18:$U$29,MATCH(K$7,GRID!$A$18:$A$29,0),MATCH(1,($U$2=GRID!$B$1:$U$1)*(КАЛЕНДАРЬ!AA33=GRID!$B$3:$U$3),0)),
INDEX(GRID!$B$18:$U$29,MATCH(K$7,GRID!$A$18:$A$29,0),MATCH(1,($U$2=GRID!$B$1:$U$1)*(КАЛЕНДАРЬ!AA33=GRID!$B$3:$U$3),0))*(1-GRID!$L$45))</f>
        <v>67500</v>
      </c>
      <c r="M285" s="5" cm="1">
        <f t="array" ref="M285">IF($I$2="Каникулы вместе",INDEX(GRID!$B$4:$U$15,MATCH(M$7,GRID!$A$4:$A$15,0),MATCH(1,($U$2=GRID!$B$1:$U$1)*(КАЛЕНДАРЬ!AA33=GRID!$B$3:$U$3),0)),
INDEX(GRID!$B$4:$U$15,MATCH(M$7,GRID!$A$4:$A$15,0),MATCH(1,($U$2=GRID!$B$1:$U$1)*(КАЛЕНДАРЬ!AA33=GRID!$B$3:$U$3),0))*(1-GRID!$L$45))</f>
        <v>84300</v>
      </c>
      <c r="N285" s="5" cm="1">
        <f t="array" ref="N285">IF($I$2="Каникулы вместе",INDEX(GRID!$B$18:$U$29,MATCH(M$7,GRID!$A$18:$A$29,0),MATCH(1,($U$2=GRID!$B$1:$U$1)*(КАЛЕНДАРЬ!AA33=GRID!$B$3:$U$3),0)),
INDEX(GRID!$B$18:$U$29,MATCH(M$7,GRID!$A$18:$A$29,0),MATCH(1,($U$2=GRID!$B$1:$U$1)*(КАЛЕНДАРЬ!AA33=GRID!$B$3:$U$3),0))*(1-GRID!$L$45))</f>
        <v>89300</v>
      </c>
      <c r="O285" s="5" cm="1">
        <f t="array" ref="O285">IF($I$2="Каникулы вместе",INDEX(GRID!$B$4:$U$15,MATCH(O$7,GRID!$A$4:$A$15,0),MATCH(1,($U$2=GRID!$B$1:$U$1)*(КАЛЕНДАРЬ!AA33=GRID!$B$3:$U$3),0)),
INDEX(GRID!$B$4:$U$15,MATCH(O$7,GRID!$A$4:$A$15,0),MATCH(1,($U$2=GRID!$B$1:$U$1)*(КАЛЕНДАРЬ!AA33=GRID!$B$3:$U$3),0))*(1-GRID!$L$45))</f>
        <v>121100</v>
      </c>
      <c r="P285" s="5" cm="1">
        <f t="array" ref="P285">IF($I$2="Каникулы вместе",INDEX(GRID!$B$4:$U$15,MATCH(P$7,GRID!$A$4:$A$15,0),MATCH(1,($U$2=GRID!$B$1:$U$1)*(КАЛЕНДАРЬ!AA33=GRID!$B$3:$U$3),0)),
INDEX(GRID!$B$4:$U$15,MATCH(P$7,GRID!$A$4:$A$15,0),MATCH(1,($U$2=GRID!$B$1:$U$1)*(КАЛЕНДАРЬ!AA33=GRID!$B$3:$U$3),0))*(1-GRID!$L$45))</f>
        <v>165200</v>
      </c>
      <c r="Q285" s="5" cm="1">
        <f t="array" ref="Q285">IF($I$2="Каникулы вместе",INDEX(GRID!$B$4:$U$15,MATCH(Q$7,GRID!$A$4:$A$15,0),MATCH(1,($U$2=GRID!$B$1:$U$1)*(КАЛЕНДАРЬ!AA33=GRID!$B$3:$U$3),0)),
INDEX(GRID!$B$4:$U$15,MATCH(Q$7,GRID!$A$4:$A$15,0),MATCH(1,($U$2=GRID!$B$1:$U$1)*(КАЛЕНДАРЬ!AA33=GRID!$B$3:$U$3),0))*(1-GRID!$L$45))</f>
        <v>193700</v>
      </c>
      <c r="R285" s="5" cm="1">
        <f t="array" ref="R285">IF($I$2="Каникулы вместе",INDEX(GRID!$B$18:$U$29,MATCH(R$7,GRID!$A$18:$A$29,0),MATCH(1,($U$2=GRID!$B$1:$U$1)*(КАЛЕНДАРЬ!AA33=GRID!$B$3:$U$3),0)),
INDEX(GRID!$B$18:$U$29,MATCH(R$7,GRID!$A$18:$A$29,0),MATCH(1,($U$2=GRID!$B$1:$U$1)*(КАЛЕНДАРЬ!AA33=GRID!$B$3:$U$3),0))*(1-GRID!$L$45))</f>
        <v>220700</v>
      </c>
      <c r="S285" s="5">
        <f t="array" ref="S285">IF($I$2="Каникулы вместе",INDEX(GRID!$B$4:$U$15,MATCH(S$7,GRID!$A$4:$A$15,0),MATCH(1,($U$2=GRID!$B$1:$U$1)*(КАЛЕНДАРЬ!AA33=GRID!$B$3:$U$3),0)),
INDEX(GRID!$B$4:$U$15,MATCH(S$7,GRID!$A$4:$A$15,0),MATCH(1,($U$2=GRID!$B$1:$U$1)*(КАЛЕНДАРЬ!AA33=GRID!$B$3:$U$3),0))*(1-GRID!$L$41))</f>
        <v>561500</v>
      </c>
      <c r="T285" s="5">
        <f t="array" ref="T285">IF($I$2="Каникулы вместе",INDEX(GRID!$B$4:$U$15,MATCH(T$7,GRID!$A$4:$A$15,0),MATCH(1,($U$2=GRID!$B$1:$U$1)*(КАЛЕНДАРЬ!AA33=GRID!$B$3:$U$3),0)),
INDEX(GRID!$B$4:$U$15,MATCH(T$7,GRID!$A$4:$A$15,0),MATCH(1,($U$2=GRID!$B$1:$U$1)*(КАЛЕНДАРЬ!AA33=GRID!$B$3:$U$3),0))*(1-GRID!$L$41))</f>
        <v>688100</v>
      </c>
    </row>
    <row r="286" spans="1:20" hidden="1">
      <c r="A286" s="106"/>
      <c r="B286" s="107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</row>
    <row r="287" spans="1:20" s="6" customFormat="1" ht="17.25" hidden="1" customHeight="1">
      <c r="A287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</row>
    <row r="288" spans="1:20" hidden="1">
      <c r="A288" s="163" t="s">
        <v>95</v>
      </c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</row>
    <row r="289" spans="1:20" ht="56.25" hidden="1" customHeight="1">
      <c r="A289" s="165" t="s">
        <v>8</v>
      </c>
      <c r="B289" s="166"/>
      <c r="C289" s="169" t="s">
        <v>87</v>
      </c>
      <c r="D289" s="170"/>
      <c r="E289" s="155" t="s">
        <v>79</v>
      </c>
      <c r="F289" s="156"/>
      <c r="G289" s="157" t="s">
        <v>80</v>
      </c>
      <c r="H289" s="157"/>
      <c r="I289" s="158" t="s">
        <v>81</v>
      </c>
      <c r="J289" s="159"/>
      <c r="K289" s="160" t="s">
        <v>82</v>
      </c>
      <c r="L289" s="160"/>
      <c r="M289" s="161" t="s">
        <v>83</v>
      </c>
      <c r="N289" s="161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idden="1">
      <c r="A290" s="167"/>
      <c r="B290" s="168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108" t="s">
        <v>14</v>
      </c>
      <c r="B291" s="109">
        <v>1</v>
      </c>
      <c r="C291" s="5" cm="1">
        <f t="array" ref="C291">IF($I$2="Каникулы вместе",INDEX(GRID!$B$4:$U$15,MATCH(C$7,GRID!$A$4:$A$15,0),MATCH(1,($U$2=GRID!$B$1:$U$1)*(КАЛЕНДАРЬ!AD4=GRID!$B$3:$U$3),0)),
INDEX(GRID!$B$4:$U$15,MATCH(C$7,GRID!$A$4:$A$15,0),MATCH(1,($U$2=GRID!$B$1:$U$1)*(КАЛЕНДАРЬ!AD4=GRID!$B$3:$U$3),0))*(1-GRID!$L$45))</f>
        <v>30200.000000000004</v>
      </c>
      <c r="D291" s="5" cm="1">
        <f t="array" ref="D291">IF($I$2="Каникулы вместе",INDEX(GRID!$B$18:$U$29,MATCH(C$7,GRID!$A$18:$A$29,0),MATCH(1,($U$2=GRID!$B$1:$U$1)*(КАЛЕНДАРЬ!AD4=GRID!$B$3:$U$3),0)),
INDEX(GRID!$B$18:$U$29,MATCH(C$7,GRID!$A$18:$A$29,0),MATCH(1,($U$2=GRID!$B$1:$U$1)*(КАЛЕНДАРЬ!AD4=GRID!$B$3:$U$3),0))*(1-GRID!$L$45))</f>
        <v>35200</v>
      </c>
      <c r="E291" s="5" cm="1">
        <f t="array" ref="E291">IF($I$2="Каникулы вместе",INDEX(GRID!$B$4:$U$15,MATCH(E$7,GRID!$A$4:$A$15,0),MATCH(1,($U$2=GRID!$B$1:$U$1)*(КАЛЕНДАРЬ!AD4=GRID!$B$3:$U$3),0)),
INDEX(GRID!$B$4:$U$15,MATCH(E$7,GRID!$A$4:$A$15,0),MATCH(1,($U$2=GRID!$B$1:$U$1)*(КАЛЕНДАРЬ!AD4=GRID!$B$3:$U$3),0))*(1-GRID!$L$45))</f>
        <v>36300</v>
      </c>
      <c r="F291" s="5" cm="1">
        <f t="array" ref="F291">IF($I$2="Каникулы вместе",INDEX(GRID!$B$18:$U$29,MATCH(E$7,GRID!$A$18:$A$29,0),MATCH(1,($U$2=GRID!$B$1:$U$1)*(КАЛЕНДАРЬ!AD4=GRID!$B$3:$U$3),0)),
INDEX(GRID!$B$18:$U$29,MATCH(E$7,GRID!$A$18:$A$29,0),MATCH(1,($U$2=GRID!$B$1:$U$1)*(КАЛЕНДАРЬ!AD4=GRID!$B$3:$U$3),0))*(1-GRID!$L$45))</f>
        <v>41300</v>
      </c>
      <c r="G291" s="5" cm="1">
        <f t="array" ref="G291">IF($I$2="Каникулы вместе",INDEX(GRID!$B$4:$U$15,MATCH(G$7,GRID!$A$4:$A$15,0),MATCH(1,($U$2=GRID!$B$1:$U$1)*(КАЛЕНДАРЬ!AD4=GRID!$B$3:$U$3),0)),
INDEX(GRID!$B$4:$U$15,MATCH(G$7,GRID!$A$4:$A$15,0),MATCH(1,($U$2=GRID!$B$1:$U$1)*(КАЛЕНДАРЬ!AD4=GRID!$B$3:$U$3),0))*(1-GRID!$L$45))</f>
        <v>42500</v>
      </c>
      <c r="H291" s="5" cm="1">
        <f t="array" ref="H291">IF($I$2="Каникулы вместе",INDEX(GRID!$B$18:$U$29,MATCH(G$7,GRID!$A$18:$A$29,0),MATCH(1,($U$2=GRID!$B$1:$U$1)*(КАЛЕНДАРЬ!AD4=GRID!$B$3:$U$3),0)),
INDEX(GRID!$B$18:$U$29,MATCH(G$7,GRID!$A$18:$A$29,0),MATCH(1,($U$2=GRID!$B$1:$U$1)*(КАЛЕНДАРЬ!AD4=GRID!$B$3:$U$3),0))*(1-GRID!$L$45))</f>
        <v>47500</v>
      </c>
      <c r="I291" s="5" cm="1">
        <f t="array" ref="I291">IF($I$2="Каникулы вместе",INDEX(GRID!$B$4:$U$15,MATCH(I$7,GRID!$A$4:$A$15,0),MATCH(1,($U$2=GRID!$B$1:$U$1)*(КАЛЕНДАРЬ!AD4=GRID!$B$3:$U$3),0)),
INDEX(GRID!$B$4:$U$15,MATCH(I$7,GRID!$A$4:$A$15,0),MATCH(1,($U$2=GRID!$B$1:$U$1)*(КАЛЕНДАРЬ!AD4=GRID!$B$3:$U$3),0))*(1-GRID!$L$45))</f>
        <v>47400</v>
      </c>
      <c r="J291" s="5" cm="1">
        <f t="array" ref="J291">IF($I$2="Каникулы вместе",INDEX(GRID!$B$18:$U$29,MATCH(I$7,GRID!$A$18:$A$29,0),MATCH(1,($U$2=GRID!$B$1:$U$1)*(КАЛЕНДАРЬ!AD4=GRID!$B$3:$U$3),0)),
INDEX(GRID!$B$18:$U$29,MATCH(I$7,GRID!$A$18:$A$29,0),MATCH(1,($U$2=GRID!$B$1:$U$1)*(КАЛЕНДАРЬ!AD4=GRID!$B$3:$U$3),0))*(1-GRID!$L$45))</f>
        <v>52400</v>
      </c>
      <c r="K291" s="5" cm="1">
        <f t="array" ref="K291">IF($I$2="Каникулы вместе",INDEX(GRID!$B$4:$U$15,MATCH(K$7,GRID!$A$4:$A$15,0),MATCH(1,($U$2=GRID!$B$1:$U$1)*(КАЛЕНДАРЬ!AD4=GRID!$B$3:$U$3),0)),
INDEX(GRID!$B$4:$U$15,MATCH(K$7,GRID!$A$4:$A$15,0),MATCH(1,($U$2=GRID!$B$1:$U$1)*(КАЛЕНДАРЬ!AD4=GRID!$B$3:$U$3),0))*(1-GRID!$L$45))</f>
        <v>53300</v>
      </c>
      <c r="L291" s="5" cm="1">
        <f t="array" ref="L291">IF($I$2="Каникулы вместе",INDEX(GRID!$B$18:$U$29,MATCH(K$7,GRID!$A$18:$A$29,0),MATCH(1,($U$2=GRID!$B$1:$U$1)*(КАЛЕНДАРЬ!AD4=GRID!$B$3:$U$3),0)),
INDEX(GRID!$B$18:$U$29,MATCH(K$7,GRID!$A$18:$A$29,0),MATCH(1,($U$2=GRID!$B$1:$U$1)*(КАЛЕНДАРЬ!AD4=GRID!$B$3:$U$3),0))*(1-GRID!$L$45))</f>
        <v>58300</v>
      </c>
      <c r="M291" s="5" cm="1">
        <f t="array" ref="M291">IF($I$2="Каникулы вместе",INDEX(GRID!$B$4:$U$15,MATCH(M$7,GRID!$A$4:$A$15,0),MATCH(1,($U$2=GRID!$B$1:$U$1)*(КАЛЕНДАРЬ!AD4=GRID!$B$3:$U$3),0)),
INDEX(GRID!$B$4:$U$15,MATCH(M$7,GRID!$A$4:$A$15,0),MATCH(1,($U$2=GRID!$B$1:$U$1)*(КАЛЕНДАРЬ!AD4=GRID!$B$3:$U$3),0))*(1-GRID!$L$45))</f>
        <v>74000</v>
      </c>
      <c r="N291" s="5" cm="1">
        <f t="array" ref="N291">IF($I$2="Каникулы вместе",INDEX(GRID!$B$18:$U$29,MATCH(M$7,GRID!$A$18:$A$29,0),MATCH(1,($U$2=GRID!$B$1:$U$1)*(КАЛЕНДАРЬ!AD4=GRID!$B$3:$U$3),0)),
INDEX(GRID!$B$18:$U$29,MATCH(M$7,GRID!$A$18:$A$29,0),MATCH(1,($U$2=GRID!$B$1:$U$1)*(КАЛЕНДАРЬ!AD4=GRID!$B$3:$U$3),0))*(1-GRID!$L$45))</f>
        <v>79000</v>
      </c>
      <c r="O291" s="5" cm="1">
        <f t="array" ref="O291">IF($I$2="Каникулы вместе",INDEX(GRID!$B$4:$U$15,MATCH(O$7,GRID!$A$4:$A$15,0),MATCH(1,($U$2=GRID!$B$1:$U$1)*(КАЛЕНДАРЬ!AD4=GRID!$B$3:$U$3),0)),
INDEX(GRID!$B$4:$U$15,MATCH(O$7,GRID!$A$4:$A$15,0),MATCH(1,($U$2=GRID!$B$1:$U$1)*(КАЛЕНДАРЬ!AD4=GRID!$B$3:$U$3),0))*(1-GRID!$L$45))</f>
        <v>108800</v>
      </c>
      <c r="P291" s="5" cm="1">
        <f t="array" ref="P291">IF($I$2="Каникулы вместе",INDEX(GRID!$B$4:$U$15,MATCH(P$7,GRID!$A$4:$A$15,0),MATCH(1,($U$2=GRID!$B$1:$U$1)*(КАЛЕНДАРЬ!AD4=GRID!$B$3:$U$3),0)),
INDEX(GRID!$B$4:$U$15,MATCH(P$7,GRID!$A$4:$A$15,0),MATCH(1,($U$2=GRID!$B$1:$U$1)*(КАЛЕНДАРЬ!AD4=GRID!$B$3:$U$3),0))*(1-GRID!$L$45))</f>
        <v>151400</v>
      </c>
      <c r="Q291" s="5" cm="1">
        <f t="array" ref="Q291">IF($I$2="Каникулы вместе",INDEX(GRID!$B$4:$U$15,MATCH(Q$7,GRID!$A$4:$A$15,0),MATCH(1,($U$2=GRID!$B$1:$U$1)*(КАЛЕНДАРЬ!AD4=GRID!$B$3:$U$3),0)),
INDEX(GRID!$B$4:$U$15,MATCH(Q$7,GRID!$A$4:$A$15,0),MATCH(1,($U$2=GRID!$B$1:$U$1)*(КАЛЕНДАРЬ!AD4=GRID!$B$3:$U$3),0))*(1-GRID!$L$45))</f>
        <v>177900</v>
      </c>
      <c r="R291" s="5" cm="1">
        <f t="array" ref="R291">IF($I$2="Каникулы вместе",INDEX(GRID!$B$18:$U$29,MATCH(R$7,GRID!$A$18:$A$29,0),MATCH(1,($U$2=GRID!$B$1:$U$1)*(КАЛЕНДАРЬ!AD4=GRID!$B$3:$U$3),0)),
INDEX(GRID!$B$18:$U$29,MATCH(R$7,GRID!$A$18:$A$29,0),MATCH(1,($U$2=GRID!$B$1:$U$1)*(КАЛЕНДАРЬ!AD4=GRID!$B$3:$U$3),0))*(1-GRID!$L$45))</f>
        <v>202400</v>
      </c>
      <c r="S291" s="5">
        <f t="array" ref="S291">IF($I$2="Каникулы вместе",INDEX(GRID!$B$4:$U$15,MATCH(S$7,GRID!$A$4:$A$15,0),MATCH(1,($U$2=GRID!$B$1:$U$1)*(КАЛЕНДАРЬ!AD4=GRID!$B$3:$U$3),0)),
INDEX(GRID!$B$4:$U$15,MATCH(S$7,GRID!$A$4:$A$15,0),MATCH(1,($U$2=GRID!$B$1:$U$1)*(КАЛЕНДАРЬ!AD4=GRID!$B$3:$U$3),0))*(1-GRID!$L$41))</f>
        <v>507400</v>
      </c>
      <c r="T291" s="5">
        <f t="array" ref="T291">IF($I$2="Каникулы вместе",INDEX(GRID!$B$4:$U$15,MATCH(T$7,GRID!$A$4:$A$15,0),MATCH(1,($U$2=GRID!$B$1:$U$1)*(КАЛЕНДАРЬ!AD4=GRID!$B$3:$U$3),0)),
INDEX(GRID!$B$4:$U$15,MATCH(T$7,GRID!$A$4:$A$15,0),MATCH(1,($U$2=GRID!$B$1:$U$1)*(КАЛЕНДАРЬ!AD4=GRID!$B$3:$U$3),0))*(1-GRID!$L$41))</f>
        <v>617900</v>
      </c>
    </row>
    <row r="292" spans="1:20" hidden="1">
      <c r="A292" s="108" t="s">
        <v>15</v>
      </c>
      <c r="B292" s="109">
        <v>2</v>
      </c>
      <c r="C292" s="5" cm="1">
        <f t="array" ref="C292">IF($I$2="Каникулы вместе",INDEX(GRID!$B$4:$U$15,MATCH(C$7,GRID!$A$4:$A$15,0),MATCH(1,($U$2=GRID!$B$1:$U$1)*(КАЛЕНДАРЬ!AD5=GRID!$B$3:$U$3),0)),
INDEX(GRID!$B$4:$U$15,MATCH(C$7,GRID!$A$4:$A$15,0),MATCH(1,($U$2=GRID!$B$1:$U$1)*(КАЛЕНДАРЬ!AD5=GRID!$B$3:$U$3),0))*(1-GRID!$L$45))</f>
        <v>30200.000000000004</v>
      </c>
      <c r="D292" s="5" cm="1">
        <f t="array" ref="D292">IF($I$2="Каникулы вместе",INDEX(GRID!$B$18:$U$29,MATCH(C$7,GRID!$A$18:$A$29,0),MATCH(1,($U$2=GRID!$B$1:$U$1)*(КАЛЕНДАРЬ!AD5=GRID!$B$3:$U$3),0)),
INDEX(GRID!$B$18:$U$29,MATCH(C$7,GRID!$A$18:$A$29,0),MATCH(1,($U$2=GRID!$B$1:$U$1)*(КАЛЕНДАРЬ!AD5=GRID!$B$3:$U$3),0))*(1-GRID!$L$45))</f>
        <v>35200</v>
      </c>
      <c r="E292" s="5" cm="1">
        <f t="array" ref="E292">IF($I$2="Каникулы вместе",INDEX(GRID!$B$4:$U$15,MATCH(E$7,GRID!$A$4:$A$15,0),MATCH(1,($U$2=GRID!$B$1:$U$1)*(КАЛЕНДАРЬ!AD5=GRID!$B$3:$U$3),0)),
INDEX(GRID!$B$4:$U$15,MATCH(E$7,GRID!$A$4:$A$15,0),MATCH(1,($U$2=GRID!$B$1:$U$1)*(КАЛЕНДАРЬ!AD5=GRID!$B$3:$U$3),0))*(1-GRID!$L$45))</f>
        <v>36300</v>
      </c>
      <c r="F292" s="5" cm="1">
        <f t="array" ref="F292">IF($I$2="Каникулы вместе",INDEX(GRID!$B$18:$U$29,MATCH(E$7,GRID!$A$18:$A$29,0),MATCH(1,($U$2=GRID!$B$1:$U$1)*(КАЛЕНДАРЬ!AD5=GRID!$B$3:$U$3),0)),
INDEX(GRID!$B$18:$U$29,MATCH(E$7,GRID!$A$18:$A$29,0),MATCH(1,($U$2=GRID!$B$1:$U$1)*(КАЛЕНДАРЬ!AD5=GRID!$B$3:$U$3),0))*(1-GRID!$L$45))</f>
        <v>41300</v>
      </c>
      <c r="G292" s="5" cm="1">
        <f t="array" ref="G292">IF($I$2="Каникулы вместе",INDEX(GRID!$B$4:$U$15,MATCH(G$7,GRID!$A$4:$A$15,0),MATCH(1,($U$2=GRID!$B$1:$U$1)*(КАЛЕНДАРЬ!AD5=GRID!$B$3:$U$3),0)),
INDEX(GRID!$B$4:$U$15,MATCH(G$7,GRID!$A$4:$A$15,0),MATCH(1,($U$2=GRID!$B$1:$U$1)*(КАЛЕНДАРЬ!AD5=GRID!$B$3:$U$3),0))*(1-GRID!$L$45))</f>
        <v>42500</v>
      </c>
      <c r="H292" s="5" cm="1">
        <f t="array" ref="H292">IF($I$2="Каникулы вместе",INDEX(GRID!$B$18:$U$29,MATCH(G$7,GRID!$A$18:$A$29,0),MATCH(1,($U$2=GRID!$B$1:$U$1)*(КАЛЕНДАРЬ!AD5=GRID!$B$3:$U$3),0)),
INDEX(GRID!$B$18:$U$29,MATCH(G$7,GRID!$A$18:$A$29,0),MATCH(1,($U$2=GRID!$B$1:$U$1)*(КАЛЕНДАРЬ!AD5=GRID!$B$3:$U$3),0))*(1-GRID!$L$45))</f>
        <v>47500</v>
      </c>
      <c r="I292" s="5" cm="1">
        <f t="array" ref="I292">IF($I$2="Каникулы вместе",INDEX(GRID!$B$4:$U$15,MATCH(I$7,GRID!$A$4:$A$15,0),MATCH(1,($U$2=GRID!$B$1:$U$1)*(КАЛЕНДАРЬ!AD5=GRID!$B$3:$U$3),0)),
INDEX(GRID!$B$4:$U$15,MATCH(I$7,GRID!$A$4:$A$15,0),MATCH(1,($U$2=GRID!$B$1:$U$1)*(КАЛЕНДАРЬ!AD5=GRID!$B$3:$U$3),0))*(1-GRID!$L$45))</f>
        <v>47400</v>
      </c>
      <c r="J292" s="5" cm="1">
        <f t="array" ref="J292">IF($I$2="Каникулы вместе",INDEX(GRID!$B$18:$U$29,MATCH(I$7,GRID!$A$18:$A$29,0),MATCH(1,($U$2=GRID!$B$1:$U$1)*(КАЛЕНДАРЬ!AD5=GRID!$B$3:$U$3),0)),
INDEX(GRID!$B$18:$U$29,MATCH(I$7,GRID!$A$18:$A$29,0),MATCH(1,($U$2=GRID!$B$1:$U$1)*(КАЛЕНДАРЬ!AD5=GRID!$B$3:$U$3),0))*(1-GRID!$L$45))</f>
        <v>52400</v>
      </c>
      <c r="K292" s="5" cm="1">
        <f t="array" ref="K292">IF($I$2="Каникулы вместе",INDEX(GRID!$B$4:$U$15,MATCH(K$7,GRID!$A$4:$A$15,0),MATCH(1,($U$2=GRID!$B$1:$U$1)*(КАЛЕНДАРЬ!AD5=GRID!$B$3:$U$3),0)),
INDEX(GRID!$B$4:$U$15,MATCH(K$7,GRID!$A$4:$A$15,0),MATCH(1,($U$2=GRID!$B$1:$U$1)*(КАЛЕНДАРЬ!AD5=GRID!$B$3:$U$3),0))*(1-GRID!$L$45))</f>
        <v>53300</v>
      </c>
      <c r="L292" s="5" cm="1">
        <f t="array" ref="L292">IF($I$2="Каникулы вместе",INDEX(GRID!$B$18:$U$29,MATCH(K$7,GRID!$A$18:$A$29,0),MATCH(1,($U$2=GRID!$B$1:$U$1)*(КАЛЕНДАРЬ!AD5=GRID!$B$3:$U$3),0)),
INDEX(GRID!$B$18:$U$29,MATCH(K$7,GRID!$A$18:$A$29,0),MATCH(1,($U$2=GRID!$B$1:$U$1)*(КАЛЕНДАРЬ!AD5=GRID!$B$3:$U$3),0))*(1-GRID!$L$45))</f>
        <v>58300</v>
      </c>
      <c r="M292" s="5" cm="1">
        <f t="array" ref="M292">IF($I$2="Каникулы вместе",INDEX(GRID!$B$4:$U$15,MATCH(M$7,GRID!$A$4:$A$15,0),MATCH(1,($U$2=GRID!$B$1:$U$1)*(КАЛЕНДАРЬ!AD5=GRID!$B$3:$U$3),0)),
INDEX(GRID!$B$4:$U$15,MATCH(M$7,GRID!$A$4:$A$15,0),MATCH(1,($U$2=GRID!$B$1:$U$1)*(КАЛЕНДАРЬ!AD5=GRID!$B$3:$U$3),0))*(1-GRID!$L$45))</f>
        <v>74000</v>
      </c>
      <c r="N292" s="5" cm="1">
        <f t="array" ref="N292">IF($I$2="Каникулы вместе",INDEX(GRID!$B$18:$U$29,MATCH(M$7,GRID!$A$18:$A$29,0),MATCH(1,($U$2=GRID!$B$1:$U$1)*(КАЛЕНДАРЬ!AD5=GRID!$B$3:$U$3),0)),
INDEX(GRID!$B$18:$U$29,MATCH(M$7,GRID!$A$18:$A$29,0),MATCH(1,($U$2=GRID!$B$1:$U$1)*(КАЛЕНДАРЬ!AD5=GRID!$B$3:$U$3),0))*(1-GRID!$L$45))</f>
        <v>79000</v>
      </c>
      <c r="O292" s="5" cm="1">
        <f t="array" ref="O292">IF($I$2="Каникулы вместе",INDEX(GRID!$B$4:$U$15,MATCH(O$7,GRID!$A$4:$A$15,0),MATCH(1,($U$2=GRID!$B$1:$U$1)*(КАЛЕНДАРЬ!AD5=GRID!$B$3:$U$3),0)),
INDEX(GRID!$B$4:$U$15,MATCH(O$7,GRID!$A$4:$A$15,0),MATCH(1,($U$2=GRID!$B$1:$U$1)*(КАЛЕНДАРЬ!AD5=GRID!$B$3:$U$3),0))*(1-GRID!$L$45))</f>
        <v>108800</v>
      </c>
      <c r="P292" s="5" cm="1">
        <f t="array" ref="P292">IF($I$2="Каникулы вместе",INDEX(GRID!$B$4:$U$15,MATCH(P$7,GRID!$A$4:$A$15,0),MATCH(1,($U$2=GRID!$B$1:$U$1)*(КАЛЕНДАРЬ!AD5=GRID!$B$3:$U$3),0)),
INDEX(GRID!$B$4:$U$15,MATCH(P$7,GRID!$A$4:$A$15,0),MATCH(1,($U$2=GRID!$B$1:$U$1)*(КАЛЕНДАРЬ!AD5=GRID!$B$3:$U$3),0))*(1-GRID!$L$45))</f>
        <v>151400</v>
      </c>
      <c r="Q292" s="5" cm="1">
        <f t="array" ref="Q292">IF($I$2="Каникулы вместе",INDEX(GRID!$B$4:$U$15,MATCH(Q$7,GRID!$A$4:$A$15,0),MATCH(1,($U$2=GRID!$B$1:$U$1)*(КАЛЕНДАРЬ!AD5=GRID!$B$3:$U$3),0)),
INDEX(GRID!$B$4:$U$15,MATCH(Q$7,GRID!$A$4:$A$15,0),MATCH(1,($U$2=GRID!$B$1:$U$1)*(КАЛЕНДАРЬ!AD5=GRID!$B$3:$U$3),0))*(1-GRID!$L$45))</f>
        <v>177900</v>
      </c>
      <c r="R292" s="5" cm="1">
        <f t="array" ref="R292">IF($I$2="Каникулы вместе",INDEX(GRID!$B$18:$U$29,MATCH(R$7,GRID!$A$18:$A$29,0),MATCH(1,($U$2=GRID!$B$1:$U$1)*(КАЛЕНДАРЬ!AD5=GRID!$B$3:$U$3),0)),
INDEX(GRID!$B$18:$U$29,MATCH(R$7,GRID!$A$18:$A$29,0),MATCH(1,($U$2=GRID!$B$1:$U$1)*(КАЛЕНДАРЬ!AD5=GRID!$B$3:$U$3),0))*(1-GRID!$L$45))</f>
        <v>202400</v>
      </c>
      <c r="S292" s="5">
        <f t="array" ref="S292">IF($I$2="Каникулы вместе",INDEX(GRID!$B$4:$U$15,MATCH(S$7,GRID!$A$4:$A$15,0),MATCH(1,($U$2=GRID!$B$1:$U$1)*(КАЛЕНДАРЬ!AD5=GRID!$B$3:$U$3),0)),
INDEX(GRID!$B$4:$U$15,MATCH(S$7,GRID!$A$4:$A$15,0),MATCH(1,($U$2=GRID!$B$1:$U$1)*(КАЛЕНДАРЬ!AD5=GRID!$B$3:$U$3),0))*(1-GRID!$L$41))</f>
        <v>507400</v>
      </c>
      <c r="T292" s="5">
        <f t="array" ref="T292">IF($I$2="Каникулы вместе",INDEX(GRID!$B$4:$U$15,MATCH(T$7,GRID!$A$4:$A$15,0),MATCH(1,($U$2=GRID!$B$1:$U$1)*(КАЛЕНДАРЬ!AD5=GRID!$B$3:$U$3),0)),
INDEX(GRID!$B$4:$U$15,MATCH(T$7,GRID!$A$4:$A$15,0),MATCH(1,($U$2=GRID!$B$1:$U$1)*(КАЛЕНДАРЬ!AD5=GRID!$B$3:$U$3),0))*(1-GRID!$L$41))</f>
        <v>617900</v>
      </c>
    </row>
    <row r="293" spans="1:20" hidden="1">
      <c r="A293" s="108" t="s">
        <v>16</v>
      </c>
      <c r="B293" s="109">
        <v>3</v>
      </c>
      <c r="C293" s="5" cm="1">
        <f t="array" ref="C293">IF($I$2="Каникулы вместе",INDEX(GRID!$B$4:$U$15,MATCH(C$7,GRID!$A$4:$A$15,0),MATCH(1,($U$2=GRID!$B$1:$U$1)*(КАЛЕНДАРЬ!AD6=GRID!$B$3:$U$3),0)),
INDEX(GRID!$B$4:$U$15,MATCH(C$7,GRID!$A$4:$A$15,0),MATCH(1,($U$2=GRID!$B$1:$U$1)*(КАЛЕНДАРЬ!AD6=GRID!$B$3:$U$3),0))*(1-GRID!$L$45))</f>
        <v>30200.000000000004</v>
      </c>
      <c r="D293" s="5" cm="1">
        <f t="array" ref="D293">IF($I$2="Каникулы вместе",INDEX(GRID!$B$18:$U$29,MATCH(C$7,GRID!$A$18:$A$29,0),MATCH(1,($U$2=GRID!$B$1:$U$1)*(КАЛЕНДАРЬ!AD6=GRID!$B$3:$U$3),0)),
INDEX(GRID!$B$18:$U$29,MATCH(C$7,GRID!$A$18:$A$29,0),MATCH(1,($U$2=GRID!$B$1:$U$1)*(КАЛЕНДАРЬ!AD6=GRID!$B$3:$U$3),0))*(1-GRID!$L$45))</f>
        <v>35200</v>
      </c>
      <c r="E293" s="5" cm="1">
        <f t="array" ref="E293">IF($I$2="Каникулы вместе",INDEX(GRID!$B$4:$U$15,MATCH(E$7,GRID!$A$4:$A$15,0),MATCH(1,($U$2=GRID!$B$1:$U$1)*(КАЛЕНДАРЬ!AD6=GRID!$B$3:$U$3),0)),
INDEX(GRID!$B$4:$U$15,MATCH(E$7,GRID!$A$4:$A$15,0),MATCH(1,($U$2=GRID!$B$1:$U$1)*(КАЛЕНДАРЬ!AD6=GRID!$B$3:$U$3),0))*(1-GRID!$L$45))</f>
        <v>36300</v>
      </c>
      <c r="F293" s="5" cm="1">
        <f t="array" ref="F293">IF($I$2="Каникулы вместе",INDEX(GRID!$B$18:$U$29,MATCH(E$7,GRID!$A$18:$A$29,0),MATCH(1,($U$2=GRID!$B$1:$U$1)*(КАЛЕНДАРЬ!AD6=GRID!$B$3:$U$3),0)),
INDEX(GRID!$B$18:$U$29,MATCH(E$7,GRID!$A$18:$A$29,0),MATCH(1,($U$2=GRID!$B$1:$U$1)*(КАЛЕНДАРЬ!AD6=GRID!$B$3:$U$3),0))*(1-GRID!$L$45))</f>
        <v>41300</v>
      </c>
      <c r="G293" s="5" cm="1">
        <f t="array" ref="G293">IF($I$2="Каникулы вместе",INDEX(GRID!$B$4:$U$15,MATCH(G$7,GRID!$A$4:$A$15,0),MATCH(1,($U$2=GRID!$B$1:$U$1)*(КАЛЕНДАРЬ!AD6=GRID!$B$3:$U$3),0)),
INDEX(GRID!$B$4:$U$15,MATCH(G$7,GRID!$A$4:$A$15,0),MATCH(1,($U$2=GRID!$B$1:$U$1)*(КАЛЕНДАРЬ!AD6=GRID!$B$3:$U$3),0))*(1-GRID!$L$45))</f>
        <v>42500</v>
      </c>
      <c r="H293" s="5" cm="1">
        <f t="array" ref="H293">IF($I$2="Каникулы вместе",INDEX(GRID!$B$18:$U$29,MATCH(G$7,GRID!$A$18:$A$29,0),MATCH(1,($U$2=GRID!$B$1:$U$1)*(КАЛЕНДАРЬ!AD6=GRID!$B$3:$U$3),0)),
INDEX(GRID!$B$18:$U$29,MATCH(G$7,GRID!$A$18:$A$29,0),MATCH(1,($U$2=GRID!$B$1:$U$1)*(КАЛЕНДАРЬ!AD6=GRID!$B$3:$U$3),0))*(1-GRID!$L$45))</f>
        <v>47500</v>
      </c>
      <c r="I293" s="5" cm="1">
        <f t="array" ref="I293">IF($I$2="Каникулы вместе",INDEX(GRID!$B$4:$U$15,MATCH(I$7,GRID!$A$4:$A$15,0),MATCH(1,($U$2=GRID!$B$1:$U$1)*(КАЛЕНДАРЬ!AD6=GRID!$B$3:$U$3),0)),
INDEX(GRID!$B$4:$U$15,MATCH(I$7,GRID!$A$4:$A$15,0),MATCH(1,($U$2=GRID!$B$1:$U$1)*(КАЛЕНДАРЬ!AD6=GRID!$B$3:$U$3),0))*(1-GRID!$L$45))</f>
        <v>47400</v>
      </c>
      <c r="J293" s="5" cm="1">
        <f t="array" ref="J293">IF($I$2="Каникулы вместе",INDEX(GRID!$B$18:$U$29,MATCH(I$7,GRID!$A$18:$A$29,0),MATCH(1,($U$2=GRID!$B$1:$U$1)*(КАЛЕНДАРЬ!AD6=GRID!$B$3:$U$3),0)),
INDEX(GRID!$B$18:$U$29,MATCH(I$7,GRID!$A$18:$A$29,0),MATCH(1,($U$2=GRID!$B$1:$U$1)*(КАЛЕНДАРЬ!AD6=GRID!$B$3:$U$3),0))*(1-GRID!$L$45))</f>
        <v>52400</v>
      </c>
      <c r="K293" s="5" cm="1">
        <f t="array" ref="K293">IF($I$2="Каникулы вместе",INDEX(GRID!$B$4:$U$15,MATCH(K$7,GRID!$A$4:$A$15,0),MATCH(1,($U$2=GRID!$B$1:$U$1)*(КАЛЕНДАРЬ!AD6=GRID!$B$3:$U$3),0)),
INDEX(GRID!$B$4:$U$15,MATCH(K$7,GRID!$A$4:$A$15,0),MATCH(1,($U$2=GRID!$B$1:$U$1)*(КАЛЕНДАРЬ!AD6=GRID!$B$3:$U$3),0))*(1-GRID!$L$45))</f>
        <v>53300</v>
      </c>
      <c r="L293" s="5" cm="1">
        <f t="array" ref="L293">IF($I$2="Каникулы вместе",INDEX(GRID!$B$18:$U$29,MATCH(K$7,GRID!$A$18:$A$29,0),MATCH(1,($U$2=GRID!$B$1:$U$1)*(КАЛЕНДАРЬ!AD6=GRID!$B$3:$U$3),0)),
INDEX(GRID!$B$18:$U$29,MATCH(K$7,GRID!$A$18:$A$29,0),MATCH(1,($U$2=GRID!$B$1:$U$1)*(КАЛЕНДАРЬ!AD6=GRID!$B$3:$U$3),0))*(1-GRID!$L$45))</f>
        <v>58300</v>
      </c>
      <c r="M293" s="5" cm="1">
        <f t="array" ref="M293">IF($I$2="Каникулы вместе",INDEX(GRID!$B$4:$U$15,MATCH(M$7,GRID!$A$4:$A$15,0),MATCH(1,($U$2=GRID!$B$1:$U$1)*(КАЛЕНДАРЬ!AD6=GRID!$B$3:$U$3),0)),
INDEX(GRID!$B$4:$U$15,MATCH(M$7,GRID!$A$4:$A$15,0),MATCH(1,($U$2=GRID!$B$1:$U$1)*(КАЛЕНДАРЬ!AD6=GRID!$B$3:$U$3),0))*(1-GRID!$L$45))</f>
        <v>74000</v>
      </c>
      <c r="N293" s="5" cm="1">
        <f t="array" ref="N293">IF($I$2="Каникулы вместе",INDEX(GRID!$B$18:$U$29,MATCH(M$7,GRID!$A$18:$A$29,0),MATCH(1,($U$2=GRID!$B$1:$U$1)*(КАЛЕНДАРЬ!AD6=GRID!$B$3:$U$3),0)),
INDEX(GRID!$B$18:$U$29,MATCH(M$7,GRID!$A$18:$A$29,0),MATCH(1,($U$2=GRID!$B$1:$U$1)*(КАЛЕНДАРЬ!AD6=GRID!$B$3:$U$3),0))*(1-GRID!$L$45))</f>
        <v>79000</v>
      </c>
      <c r="O293" s="5" cm="1">
        <f t="array" ref="O293">IF($I$2="Каникулы вместе",INDEX(GRID!$B$4:$U$15,MATCH(O$7,GRID!$A$4:$A$15,0),MATCH(1,($U$2=GRID!$B$1:$U$1)*(КАЛЕНДАРЬ!AD6=GRID!$B$3:$U$3),0)),
INDEX(GRID!$B$4:$U$15,MATCH(O$7,GRID!$A$4:$A$15,0),MATCH(1,($U$2=GRID!$B$1:$U$1)*(КАЛЕНДАРЬ!AD6=GRID!$B$3:$U$3),0))*(1-GRID!$L$45))</f>
        <v>108800</v>
      </c>
      <c r="P293" s="5" cm="1">
        <f t="array" ref="P293">IF($I$2="Каникулы вместе",INDEX(GRID!$B$4:$U$15,MATCH(P$7,GRID!$A$4:$A$15,0),MATCH(1,($U$2=GRID!$B$1:$U$1)*(КАЛЕНДАРЬ!AD6=GRID!$B$3:$U$3),0)),
INDEX(GRID!$B$4:$U$15,MATCH(P$7,GRID!$A$4:$A$15,0),MATCH(1,($U$2=GRID!$B$1:$U$1)*(КАЛЕНДАРЬ!AD6=GRID!$B$3:$U$3),0))*(1-GRID!$L$45))</f>
        <v>151400</v>
      </c>
      <c r="Q293" s="5" cm="1">
        <f t="array" ref="Q293">IF($I$2="Каникулы вместе",INDEX(GRID!$B$4:$U$15,MATCH(Q$7,GRID!$A$4:$A$15,0),MATCH(1,($U$2=GRID!$B$1:$U$1)*(КАЛЕНДАРЬ!AD6=GRID!$B$3:$U$3),0)),
INDEX(GRID!$B$4:$U$15,MATCH(Q$7,GRID!$A$4:$A$15,0),MATCH(1,($U$2=GRID!$B$1:$U$1)*(КАЛЕНДАРЬ!AD6=GRID!$B$3:$U$3),0))*(1-GRID!$L$45))</f>
        <v>177900</v>
      </c>
      <c r="R293" s="5" cm="1">
        <f t="array" ref="R293">IF($I$2="Каникулы вместе",INDEX(GRID!$B$18:$U$29,MATCH(R$7,GRID!$A$18:$A$29,0),MATCH(1,($U$2=GRID!$B$1:$U$1)*(КАЛЕНДАРЬ!AD6=GRID!$B$3:$U$3),0)),
INDEX(GRID!$B$18:$U$29,MATCH(R$7,GRID!$A$18:$A$29,0),MATCH(1,($U$2=GRID!$B$1:$U$1)*(КАЛЕНДАРЬ!AD6=GRID!$B$3:$U$3),0))*(1-GRID!$L$45))</f>
        <v>202400</v>
      </c>
      <c r="S293" s="5">
        <f t="array" ref="S293">IF($I$2="Каникулы вместе",INDEX(GRID!$B$4:$U$15,MATCH(S$7,GRID!$A$4:$A$15,0),MATCH(1,($U$2=GRID!$B$1:$U$1)*(КАЛЕНДАРЬ!AD6=GRID!$B$3:$U$3),0)),
INDEX(GRID!$B$4:$U$15,MATCH(S$7,GRID!$A$4:$A$15,0),MATCH(1,($U$2=GRID!$B$1:$U$1)*(КАЛЕНДАРЬ!AD6=GRID!$B$3:$U$3),0))*(1-GRID!$L$41))</f>
        <v>507400</v>
      </c>
      <c r="T293" s="5">
        <f t="array" ref="T293">IF($I$2="Каникулы вместе",INDEX(GRID!$B$4:$U$15,MATCH(T$7,GRID!$A$4:$A$15,0),MATCH(1,($U$2=GRID!$B$1:$U$1)*(КАЛЕНДАРЬ!AD6=GRID!$B$3:$U$3),0)),
INDEX(GRID!$B$4:$U$15,MATCH(T$7,GRID!$A$4:$A$15,0),MATCH(1,($U$2=GRID!$B$1:$U$1)*(КАЛЕНДАРЬ!AD6=GRID!$B$3:$U$3),0))*(1-GRID!$L$41))</f>
        <v>617900</v>
      </c>
    </row>
    <row r="294" spans="1:20" hidden="1">
      <c r="A294" s="108" t="s">
        <v>17</v>
      </c>
      <c r="B294" s="109">
        <v>4</v>
      </c>
      <c r="C294" s="5" cm="1">
        <f t="array" ref="C294">IF($I$2="Каникулы вместе",INDEX(GRID!$B$4:$U$15,MATCH(C$7,GRID!$A$4:$A$15,0),MATCH(1,($U$2=GRID!$B$1:$U$1)*(КАЛЕНДАРЬ!AD7=GRID!$B$3:$U$3),0)),
INDEX(GRID!$B$4:$U$15,MATCH(C$7,GRID!$A$4:$A$15,0),MATCH(1,($U$2=GRID!$B$1:$U$1)*(КАЛЕНДАРЬ!AD7=GRID!$B$3:$U$3),0))*(1-GRID!$L$45))</f>
        <v>30200.000000000004</v>
      </c>
      <c r="D294" s="5" cm="1">
        <f t="array" ref="D294">IF($I$2="Каникулы вместе",INDEX(GRID!$B$18:$U$29,MATCH(C$7,GRID!$A$18:$A$29,0),MATCH(1,($U$2=GRID!$B$1:$U$1)*(КАЛЕНДАРЬ!AD7=GRID!$B$3:$U$3),0)),
INDEX(GRID!$B$18:$U$29,MATCH(C$7,GRID!$A$18:$A$29,0),MATCH(1,($U$2=GRID!$B$1:$U$1)*(КАЛЕНДАРЬ!AD7=GRID!$B$3:$U$3),0))*(1-GRID!$L$45))</f>
        <v>35200</v>
      </c>
      <c r="E294" s="5" cm="1">
        <f t="array" ref="E294">IF($I$2="Каникулы вместе",INDEX(GRID!$B$4:$U$15,MATCH(E$7,GRID!$A$4:$A$15,0),MATCH(1,($U$2=GRID!$B$1:$U$1)*(КАЛЕНДАРЬ!AD7=GRID!$B$3:$U$3),0)),
INDEX(GRID!$B$4:$U$15,MATCH(E$7,GRID!$A$4:$A$15,0),MATCH(1,($U$2=GRID!$B$1:$U$1)*(КАЛЕНДАРЬ!AD7=GRID!$B$3:$U$3),0))*(1-GRID!$L$45))</f>
        <v>36300</v>
      </c>
      <c r="F294" s="5" cm="1">
        <f t="array" ref="F294">IF($I$2="Каникулы вместе",INDEX(GRID!$B$18:$U$29,MATCH(E$7,GRID!$A$18:$A$29,0),MATCH(1,($U$2=GRID!$B$1:$U$1)*(КАЛЕНДАРЬ!AD7=GRID!$B$3:$U$3),0)),
INDEX(GRID!$B$18:$U$29,MATCH(E$7,GRID!$A$18:$A$29,0),MATCH(1,($U$2=GRID!$B$1:$U$1)*(КАЛЕНДАРЬ!AD7=GRID!$B$3:$U$3),0))*(1-GRID!$L$45))</f>
        <v>41300</v>
      </c>
      <c r="G294" s="5" cm="1">
        <f t="array" ref="G294">IF($I$2="Каникулы вместе",INDEX(GRID!$B$4:$U$15,MATCH(G$7,GRID!$A$4:$A$15,0),MATCH(1,($U$2=GRID!$B$1:$U$1)*(КАЛЕНДАРЬ!AD7=GRID!$B$3:$U$3),0)),
INDEX(GRID!$B$4:$U$15,MATCH(G$7,GRID!$A$4:$A$15,0),MATCH(1,($U$2=GRID!$B$1:$U$1)*(КАЛЕНДАРЬ!AD7=GRID!$B$3:$U$3),0))*(1-GRID!$L$45))</f>
        <v>42500</v>
      </c>
      <c r="H294" s="5" cm="1">
        <f t="array" ref="H294">IF($I$2="Каникулы вместе",INDEX(GRID!$B$18:$U$29,MATCH(G$7,GRID!$A$18:$A$29,0),MATCH(1,($U$2=GRID!$B$1:$U$1)*(КАЛЕНДАРЬ!AD7=GRID!$B$3:$U$3),0)),
INDEX(GRID!$B$18:$U$29,MATCH(G$7,GRID!$A$18:$A$29,0),MATCH(1,($U$2=GRID!$B$1:$U$1)*(КАЛЕНДАРЬ!AD7=GRID!$B$3:$U$3),0))*(1-GRID!$L$45))</f>
        <v>47500</v>
      </c>
      <c r="I294" s="5" cm="1">
        <f t="array" ref="I294">IF($I$2="Каникулы вместе",INDEX(GRID!$B$4:$U$15,MATCH(I$7,GRID!$A$4:$A$15,0),MATCH(1,($U$2=GRID!$B$1:$U$1)*(КАЛЕНДАРЬ!AD7=GRID!$B$3:$U$3),0)),
INDEX(GRID!$B$4:$U$15,MATCH(I$7,GRID!$A$4:$A$15,0),MATCH(1,($U$2=GRID!$B$1:$U$1)*(КАЛЕНДАРЬ!AD7=GRID!$B$3:$U$3),0))*(1-GRID!$L$45))</f>
        <v>47400</v>
      </c>
      <c r="J294" s="5" cm="1">
        <f t="array" ref="J294">IF($I$2="Каникулы вместе",INDEX(GRID!$B$18:$U$29,MATCH(I$7,GRID!$A$18:$A$29,0),MATCH(1,($U$2=GRID!$B$1:$U$1)*(КАЛЕНДАРЬ!AD7=GRID!$B$3:$U$3),0)),
INDEX(GRID!$B$18:$U$29,MATCH(I$7,GRID!$A$18:$A$29,0),MATCH(1,($U$2=GRID!$B$1:$U$1)*(КАЛЕНДАРЬ!AD7=GRID!$B$3:$U$3),0))*(1-GRID!$L$45))</f>
        <v>52400</v>
      </c>
      <c r="K294" s="5" cm="1">
        <f t="array" ref="K294">IF($I$2="Каникулы вместе",INDEX(GRID!$B$4:$U$15,MATCH(K$7,GRID!$A$4:$A$15,0),MATCH(1,($U$2=GRID!$B$1:$U$1)*(КАЛЕНДАРЬ!AD7=GRID!$B$3:$U$3),0)),
INDEX(GRID!$B$4:$U$15,MATCH(K$7,GRID!$A$4:$A$15,0),MATCH(1,($U$2=GRID!$B$1:$U$1)*(КАЛЕНДАРЬ!AD7=GRID!$B$3:$U$3),0))*(1-GRID!$L$45))</f>
        <v>53300</v>
      </c>
      <c r="L294" s="5" cm="1">
        <f t="array" ref="L294">IF($I$2="Каникулы вместе",INDEX(GRID!$B$18:$U$29,MATCH(K$7,GRID!$A$18:$A$29,0),MATCH(1,($U$2=GRID!$B$1:$U$1)*(КАЛЕНДАРЬ!AD7=GRID!$B$3:$U$3),0)),
INDEX(GRID!$B$18:$U$29,MATCH(K$7,GRID!$A$18:$A$29,0),MATCH(1,($U$2=GRID!$B$1:$U$1)*(КАЛЕНДАРЬ!AD7=GRID!$B$3:$U$3),0))*(1-GRID!$L$45))</f>
        <v>58300</v>
      </c>
      <c r="M294" s="5" cm="1">
        <f t="array" ref="M294">IF($I$2="Каникулы вместе",INDEX(GRID!$B$4:$U$15,MATCH(M$7,GRID!$A$4:$A$15,0),MATCH(1,($U$2=GRID!$B$1:$U$1)*(КАЛЕНДАРЬ!AD7=GRID!$B$3:$U$3),0)),
INDEX(GRID!$B$4:$U$15,MATCH(M$7,GRID!$A$4:$A$15,0),MATCH(1,($U$2=GRID!$B$1:$U$1)*(КАЛЕНДАРЬ!AD7=GRID!$B$3:$U$3),0))*(1-GRID!$L$45))</f>
        <v>74000</v>
      </c>
      <c r="N294" s="5" cm="1">
        <f t="array" ref="N294">IF($I$2="Каникулы вместе",INDEX(GRID!$B$18:$U$29,MATCH(M$7,GRID!$A$18:$A$29,0),MATCH(1,($U$2=GRID!$B$1:$U$1)*(КАЛЕНДАРЬ!AD7=GRID!$B$3:$U$3),0)),
INDEX(GRID!$B$18:$U$29,MATCH(M$7,GRID!$A$18:$A$29,0),MATCH(1,($U$2=GRID!$B$1:$U$1)*(КАЛЕНДАРЬ!AD7=GRID!$B$3:$U$3),0))*(1-GRID!$L$45))</f>
        <v>79000</v>
      </c>
      <c r="O294" s="5" cm="1">
        <f t="array" ref="O294">IF($I$2="Каникулы вместе",INDEX(GRID!$B$4:$U$15,MATCH(O$7,GRID!$A$4:$A$15,0),MATCH(1,($U$2=GRID!$B$1:$U$1)*(КАЛЕНДАРЬ!AD7=GRID!$B$3:$U$3),0)),
INDEX(GRID!$B$4:$U$15,MATCH(O$7,GRID!$A$4:$A$15,0),MATCH(1,($U$2=GRID!$B$1:$U$1)*(КАЛЕНДАРЬ!AD7=GRID!$B$3:$U$3),0))*(1-GRID!$L$45))</f>
        <v>108800</v>
      </c>
      <c r="P294" s="5" cm="1">
        <f t="array" ref="P294">IF($I$2="Каникулы вместе",INDEX(GRID!$B$4:$U$15,MATCH(P$7,GRID!$A$4:$A$15,0),MATCH(1,($U$2=GRID!$B$1:$U$1)*(КАЛЕНДАРЬ!AD7=GRID!$B$3:$U$3),0)),
INDEX(GRID!$B$4:$U$15,MATCH(P$7,GRID!$A$4:$A$15,0),MATCH(1,($U$2=GRID!$B$1:$U$1)*(КАЛЕНДАРЬ!AD7=GRID!$B$3:$U$3),0))*(1-GRID!$L$45))</f>
        <v>151400</v>
      </c>
      <c r="Q294" s="5" cm="1">
        <f t="array" ref="Q294">IF($I$2="Каникулы вместе",INDEX(GRID!$B$4:$U$15,MATCH(Q$7,GRID!$A$4:$A$15,0),MATCH(1,($U$2=GRID!$B$1:$U$1)*(КАЛЕНДАРЬ!AD7=GRID!$B$3:$U$3),0)),
INDEX(GRID!$B$4:$U$15,MATCH(Q$7,GRID!$A$4:$A$15,0),MATCH(1,($U$2=GRID!$B$1:$U$1)*(КАЛЕНДАРЬ!AD7=GRID!$B$3:$U$3),0))*(1-GRID!$L$45))</f>
        <v>177900</v>
      </c>
      <c r="R294" s="5" cm="1">
        <f t="array" ref="R294">IF($I$2="Каникулы вместе",INDEX(GRID!$B$18:$U$29,MATCH(R$7,GRID!$A$18:$A$29,0),MATCH(1,($U$2=GRID!$B$1:$U$1)*(КАЛЕНДАРЬ!AD7=GRID!$B$3:$U$3),0)),
INDEX(GRID!$B$18:$U$29,MATCH(R$7,GRID!$A$18:$A$29,0),MATCH(1,($U$2=GRID!$B$1:$U$1)*(КАЛЕНДАРЬ!AD7=GRID!$B$3:$U$3),0))*(1-GRID!$L$45))</f>
        <v>202400</v>
      </c>
      <c r="S294" s="5">
        <f t="array" ref="S294">IF($I$2="Каникулы вместе",INDEX(GRID!$B$4:$U$15,MATCH(S$7,GRID!$A$4:$A$15,0),MATCH(1,($U$2=GRID!$B$1:$U$1)*(КАЛЕНДАРЬ!AD7=GRID!$B$3:$U$3),0)),
INDEX(GRID!$B$4:$U$15,MATCH(S$7,GRID!$A$4:$A$15,0),MATCH(1,($U$2=GRID!$B$1:$U$1)*(КАЛЕНДАРЬ!AD7=GRID!$B$3:$U$3),0))*(1-GRID!$L$41))</f>
        <v>507400</v>
      </c>
      <c r="T294" s="5">
        <f t="array" ref="T294">IF($I$2="Каникулы вместе",INDEX(GRID!$B$4:$U$15,MATCH(T$7,GRID!$A$4:$A$15,0),MATCH(1,($U$2=GRID!$B$1:$U$1)*(КАЛЕНДАРЬ!AD7=GRID!$B$3:$U$3),0)),
INDEX(GRID!$B$4:$U$15,MATCH(T$7,GRID!$A$4:$A$15,0),MATCH(1,($U$2=GRID!$B$1:$U$1)*(КАЛЕНДАРЬ!AD7=GRID!$B$3:$U$3),0))*(1-GRID!$L$41))</f>
        <v>617900</v>
      </c>
    </row>
    <row r="295" spans="1:20" hidden="1">
      <c r="A295" s="108" t="s">
        <v>11</v>
      </c>
      <c r="B295" s="109">
        <v>5</v>
      </c>
      <c r="C295" s="5" cm="1">
        <f t="array" ref="C295">IF($I$2="Каникулы вместе",INDEX(GRID!$B$4:$U$15,MATCH(C$7,GRID!$A$4:$A$15,0),MATCH(1,($U$2=GRID!$B$1:$U$1)*(КАЛЕНДАРЬ!AD8=GRID!$B$3:$U$3),0)),
INDEX(GRID!$B$4:$U$15,MATCH(C$7,GRID!$A$4:$A$15,0),MATCH(1,($U$2=GRID!$B$1:$U$1)*(КАЛЕНДАРЬ!AD8=GRID!$B$3:$U$3),0))*(1-GRID!$L$45))</f>
        <v>30200.000000000004</v>
      </c>
      <c r="D295" s="5" cm="1">
        <f t="array" ref="D295">IF($I$2="Каникулы вместе",INDEX(GRID!$B$18:$U$29,MATCH(C$7,GRID!$A$18:$A$29,0),MATCH(1,($U$2=GRID!$B$1:$U$1)*(КАЛЕНДАРЬ!AD8=GRID!$B$3:$U$3),0)),
INDEX(GRID!$B$18:$U$29,MATCH(C$7,GRID!$A$18:$A$29,0),MATCH(1,($U$2=GRID!$B$1:$U$1)*(КАЛЕНДАРЬ!AD8=GRID!$B$3:$U$3),0))*(1-GRID!$L$45))</f>
        <v>35200</v>
      </c>
      <c r="E295" s="5" cm="1">
        <f t="array" ref="E295">IF($I$2="Каникулы вместе",INDEX(GRID!$B$4:$U$15,MATCH(E$7,GRID!$A$4:$A$15,0),MATCH(1,($U$2=GRID!$B$1:$U$1)*(КАЛЕНДАРЬ!AD8=GRID!$B$3:$U$3),0)),
INDEX(GRID!$B$4:$U$15,MATCH(E$7,GRID!$A$4:$A$15,0),MATCH(1,($U$2=GRID!$B$1:$U$1)*(КАЛЕНДАРЬ!AD8=GRID!$B$3:$U$3),0))*(1-GRID!$L$45))</f>
        <v>36300</v>
      </c>
      <c r="F295" s="5" cm="1">
        <f t="array" ref="F295">IF($I$2="Каникулы вместе",INDEX(GRID!$B$18:$U$29,MATCH(E$7,GRID!$A$18:$A$29,0),MATCH(1,($U$2=GRID!$B$1:$U$1)*(КАЛЕНДАРЬ!AD8=GRID!$B$3:$U$3),0)),
INDEX(GRID!$B$18:$U$29,MATCH(E$7,GRID!$A$18:$A$29,0),MATCH(1,($U$2=GRID!$B$1:$U$1)*(КАЛЕНДАРЬ!AD8=GRID!$B$3:$U$3),0))*(1-GRID!$L$45))</f>
        <v>41300</v>
      </c>
      <c r="G295" s="5" cm="1">
        <f t="array" ref="G295">IF($I$2="Каникулы вместе",INDEX(GRID!$B$4:$U$15,MATCH(G$7,GRID!$A$4:$A$15,0),MATCH(1,($U$2=GRID!$B$1:$U$1)*(КАЛЕНДАРЬ!AD8=GRID!$B$3:$U$3),0)),
INDEX(GRID!$B$4:$U$15,MATCH(G$7,GRID!$A$4:$A$15,0),MATCH(1,($U$2=GRID!$B$1:$U$1)*(КАЛЕНДАРЬ!AD8=GRID!$B$3:$U$3),0))*(1-GRID!$L$45))</f>
        <v>42500</v>
      </c>
      <c r="H295" s="5" cm="1">
        <f t="array" ref="H295">IF($I$2="Каникулы вместе",INDEX(GRID!$B$18:$U$29,MATCH(G$7,GRID!$A$18:$A$29,0),MATCH(1,($U$2=GRID!$B$1:$U$1)*(КАЛЕНДАРЬ!AD8=GRID!$B$3:$U$3),0)),
INDEX(GRID!$B$18:$U$29,MATCH(G$7,GRID!$A$18:$A$29,0),MATCH(1,($U$2=GRID!$B$1:$U$1)*(КАЛЕНДАРЬ!AD8=GRID!$B$3:$U$3),0))*(1-GRID!$L$45))</f>
        <v>47500</v>
      </c>
      <c r="I295" s="5" cm="1">
        <f t="array" ref="I295">IF($I$2="Каникулы вместе",INDEX(GRID!$B$4:$U$15,MATCH(I$7,GRID!$A$4:$A$15,0),MATCH(1,($U$2=GRID!$B$1:$U$1)*(КАЛЕНДАРЬ!AD8=GRID!$B$3:$U$3),0)),
INDEX(GRID!$B$4:$U$15,MATCH(I$7,GRID!$A$4:$A$15,0),MATCH(1,($U$2=GRID!$B$1:$U$1)*(КАЛЕНДАРЬ!AD8=GRID!$B$3:$U$3),0))*(1-GRID!$L$45))</f>
        <v>47400</v>
      </c>
      <c r="J295" s="5" cm="1">
        <f t="array" ref="J295">IF($I$2="Каникулы вместе",INDEX(GRID!$B$18:$U$29,MATCH(I$7,GRID!$A$18:$A$29,0),MATCH(1,($U$2=GRID!$B$1:$U$1)*(КАЛЕНДАРЬ!AD8=GRID!$B$3:$U$3),0)),
INDEX(GRID!$B$18:$U$29,MATCH(I$7,GRID!$A$18:$A$29,0),MATCH(1,($U$2=GRID!$B$1:$U$1)*(КАЛЕНДАРЬ!AD8=GRID!$B$3:$U$3),0))*(1-GRID!$L$45))</f>
        <v>52400</v>
      </c>
      <c r="K295" s="5" cm="1">
        <f t="array" ref="K295">IF($I$2="Каникулы вместе",INDEX(GRID!$B$4:$U$15,MATCH(K$7,GRID!$A$4:$A$15,0),MATCH(1,($U$2=GRID!$B$1:$U$1)*(КАЛЕНДАРЬ!AD8=GRID!$B$3:$U$3),0)),
INDEX(GRID!$B$4:$U$15,MATCH(K$7,GRID!$A$4:$A$15,0),MATCH(1,($U$2=GRID!$B$1:$U$1)*(КАЛЕНДАРЬ!AD8=GRID!$B$3:$U$3),0))*(1-GRID!$L$45))</f>
        <v>53300</v>
      </c>
      <c r="L295" s="5" cm="1">
        <f t="array" ref="L295">IF($I$2="Каникулы вместе",INDEX(GRID!$B$18:$U$29,MATCH(K$7,GRID!$A$18:$A$29,0),MATCH(1,($U$2=GRID!$B$1:$U$1)*(КАЛЕНДАРЬ!AD8=GRID!$B$3:$U$3),0)),
INDEX(GRID!$B$18:$U$29,MATCH(K$7,GRID!$A$18:$A$29,0),MATCH(1,($U$2=GRID!$B$1:$U$1)*(КАЛЕНДАРЬ!AD8=GRID!$B$3:$U$3),0))*(1-GRID!$L$45))</f>
        <v>58300</v>
      </c>
      <c r="M295" s="5" cm="1">
        <f t="array" ref="M295">IF($I$2="Каникулы вместе",INDEX(GRID!$B$4:$U$15,MATCH(M$7,GRID!$A$4:$A$15,0),MATCH(1,($U$2=GRID!$B$1:$U$1)*(КАЛЕНДАРЬ!AD8=GRID!$B$3:$U$3),0)),
INDEX(GRID!$B$4:$U$15,MATCH(M$7,GRID!$A$4:$A$15,0),MATCH(1,($U$2=GRID!$B$1:$U$1)*(КАЛЕНДАРЬ!AD8=GRID!$B$3:$U$3),0))*(1-GRID!$L$45))</f>
        <v>74000</v>
      </c>
      <c r="N295" s="5" cm="1">
        <f t="array" ref="N295">IF($I$2="Каникулы вместе",INDEX(GRID!$B$18:$U$29,MATCH(M$7,GRID!$A$18:$A$29,0),MATCH(1,($U$2=GRID!$B$1:$U$1)*(КАЛЕНДАРЬ!AD8=GRID!$B$3:$U$3),0)),
INDEX(GRID!$B$18:$U$29,MATCH(M$7,GRID!$A$18:$A$29,0),MATCH(1,($U$2=GRID!$B$1:$U$1)*(КАЛЕНДАРЬ!AD8=GRID!$B$3:$U$3),0))*(1-GRID!$L$45))</f>
        <v>79000</v>
      </c>
      <c r="O295" s="5" cm="1">
        <f t="array" ref="O295">IF($I$2="Каникулы вместе",INDEX(GRID!$B$4:$U$15,MATCH(O$7,GRID!$A$4:$A$15,0),MATCH(1,($U$2=GRID!$B$1:$U$1)*(КАЛЕНДАРЬ!AD8=GRID!$B$3:$U$3),0)),
INDEX(GRID!$B$4:$U$15,MATCH(O$7,GRID!$A$4:$A$15,0),MATCH(1,($U$2=GRID!$B$1:$U$1)*(КАЛЕНДАРЬ!AD8=GRID!$B$3:$U$3),0))*(1-GRID!$L$45))</f>
        <v>108800</v>
      </c>
      <c r="P295" s="5" cm="1">
        <f t="array" ref="P295">IF($I$2="Каникулы вместе",INDEX(GRID!$B$4:$U$15,MATCH(P$7,GRID!$A$4:$A$15,0),MATCH(1,($U$2=GRID!$B$1:$U$1)*(КАЛЕНДАРЬ!AD8=GRID!$B$3:$U$3),0)),
INDEX(GRID!$B$4:$U$15,MATCH(P$7,GRID!$A$4:$A$15,0),MATCH(1,($U$2=GRID!$B$1:$U$1)*(КАЛЕНДАРЬ!AD8=GRID!$B$3:$U$3),0))*(1-GRID!$L$45))</f>
        <v>151400</v>
      </c>
      <c r="Q295" s="5" cm="1">
        <f t="array" ref="Q295">IF($I$2="Каникулы вместе",INDEX(GRID!$B$4:$U$15,MATCH(Q$7,GRID!$A$4:$A$15,0),MATCH(1,($U$2=GRID!$B$1:$U$1)*(КАЛЕНДАРЬ!AD8=GRID!$B$3:$U$3),0)),
INDEX(GRID!$B$4:$U$15,MATCH(Q$7,GRID!$A$4:$A$15,0),MATCH(1,($U$2=GRID!$B$1:$U$1)*(КАЛЕНДАРЬ!AD8=GRID!$B$3:$U$3),0))*(1-GRID!$L$45))</f>
        <v>177900</v>
      </c>
      <c r="R295" s="5" cm="1">
        <f t="array" ref="R295">IF($I$2="Каникулы вместе",INDEX(GRID!$B$18:$U$29,MATCH(R$7,GRID!$A$18:$A$29,0),MATCH(1,($U$2=GRID!$B$1:$U$1)*(КАЛЕНДАРЬ!AD8=GRID!$B$3:$U$3),0)),
INDEX(GRID!$B$18:$U$29,MATCH(R$7,GRID!$A$18:$A$29,0),MATCH(1,($U$2=GRID!$B$1:$U$1)*(КАЛЕНДАРЬ!AD8=GRID!$B$3:$U$3),0))*(1-GRID!$L$45))</f>
        <v>202400</v>
      </c>
      <c r="S295" s="5">
        <f t="array" ref="S295">IF($I$2="Каникулы вместе",INDEX(GRID!$B$4:$U$15,MATCH(S$7,GRID!$A$4:$A$15,0),MATCH(1,($U$2=GRID!$B$1:$U$1)*(КАЛЕНДАРЬ!AD8=GRID!$B$3:$U$3),0)),
INDEX(GRID!$B$4:$U$15,MATCH(S$7,GRID!$A$4:$A$15,0),MATCH(1,($U$2=GRID!$B$1:$U$1)*(КАЛЕНДАРЬ!AD8=GRID!$B$3:$U$3),0))*(1-GRID!$L$41))</f>
        <v>507400</v>
      </c>
      <c r="T295" s="5">
        <f t="array" ref="T295">IF($I$2="Каникулы вместе",INDEX(GRID!$B$4:$U$15,MATCH(T$7,GRID!$A$4:$A$15,0),MATCH(1,($U$2=GRID!$B$1:$U$1)*(КАЛЕНДАРЬ!AD8=GRID!$B$3:$U$3),0)),
INDEX(GRID!$B$4:$U$15,MATCH(T$7,GRID!$A$4:$A$15,0),MATCH(1,($U$2=GRID!$B$1:$U$1)*(КАЛЕНДАРЬ!AD8=GRID!$B$3:$U$3),0))*(1-GRID!$L$41))</f>
        <v>617900</v>
      </c>
    </row>
    <row r="296" spans="1:20" hidden="1">
      <c r="A296" s="108" t="s">
        <v>12</v>
      </c>
      <c r="B296" s="109">
        <v>6</v>
      </c>
      <c r="C296" s="5" cm="1">
        <f t="array" ref="C296">IF($I$2="Каникулы вместе",INDEX(GRID!$B$4:$U$15,MATCH(C$7,GRID!$A$4:$A$15,0),MATCH(1,($U$2=GRID!$B$1:$U$1)*(КАЛЕНДАРЬ!AD9=GRID!$B$3:$U$3),0)),
INDEX(GRID!$B$4:$U$15,MATCH(C$7,GRID!$A$4:$A$15,0),MATCH(1,($U$2=GRID!$B$1:$U$1)*(КАЛЕНДАРЬ!AD9=GRID!$B$3:$U$3),0))*(1-GRID!$L$45))</f>
        <v>30200.000000000004</v>
      </c>
      <c r="D296" s="5" cm="1">
        <f t="array" ref="D296">IF($I$2="Каникулы вместе",INDEX(GRID!$B$18:$U$29,MATCH(C$7,GRID!$A$18:$A$29,0),MATCH(1,($U$2=GRID!$B$1:$U$1)*(КАЛЕНДАРЬ!AD9=GRID!$B$3:$U$3),0)),
INDEX(GRID!$B$18:$U$29,MATCH(C$7,GRID!$A$18:$A$29,0),MATCH(1,($U$2=GRID!$B$1:$U$1)*(КАЛЕНДАРЬ!AD9=GRID!$B$3:$U$3),0))*(1-GRID!$L$45))</f>
        <v>35200</v>
      </c>
      <c r="E296" s="5" cm="1">
        <f t="array" ref="E296">IF($I$2="Каникулы вместе",INDEX(GRID!$B$4:$U$15,MATCH(E$7,GRID!$A$4:$A$15,0),MATCH(1,($U$2=GRID!$B$1:$U$1)*(КАЛЕНДАРЬ!AD9=GRID!$B$3:$U$3),0)),
INDEX(GRID!$B$4:$U$15,MATCH(E$7,GRID!$A$4:$A$15,0),MATCH(1,($U$2=GRID!$B$1:$U$1)*(КАЛЕНДАРЬ!AD9=GRID!$B$3:$U$3),0))*(1-GRID!$L$45))</f>
        <v>36300</v>
      </c>
      <c r="F296" s="5" cm="1">
        <f t="array" ref="F296">IF($I$2="Каникулы вместе",INDEX(GRID!$B$18:$U$29,MATCH(E$7,GRID!$A$18:$A$29,0),MATCH(1,($U$2=GRID!$B$1:$U$1)*(КАЛЕНДАРЬ!AD9=GRID!$B$3:$U$3),0)),
INDEX(GRID!$B$18:$U$29,MATCH(E$7,GRID!$A$18:$A$29,0),MATCH(1,($U$2=GRID!$B$1:$U$1)*(КАЛЕНДАРЬ!AD9=GRID!$B$3:$U$3),0))*(1-GRID!$L$45))</f>
        <v>41300</v>
      </c>
      <c r="G296" s="5" cm="1">
        <f t="array" ref="G296">IF($I$2="Каникулы вместе",INDEX(GRID!$B$4:$U$15,MATCH(G$7,GRID!$A$4:$A$15,0),MATCH(1,($U$2=GRID!$B$1:$U$1)*(КАЛЕНДАРЬ!AD9=GRID!$B$3:$U$3),0)),
INDEX(GRID!$B$4:$U$15,MATCH(G$7,GRID!$A$4:$A$15,0),MATCH(1,($U$2=GRID!$B$1:$U$1)*(КАЛЕНДАРЬ!AD9=GRID!$B$3:$U$3),0))*(1-GRID!$L$45))</f>
        <v>42500</v>
      </c>
      <c r="H296" s="5" cm="1">
        <f t="array" ref="H296">IF($I$2="Каникулы вместе",INDEX(GRID!$B$18:$U$29,MATCH(G$7,GRID!$A$18:$A$29,0),MATCH(1,($U$2=GRID!$B$1:$U$1)*(КАЛЕНДАРЬ!AD9=GRID!$B$3:$U$3),0)),
INDEX(GRID!$B$18:$U$29,MATCH(G$7,GRID!$A$18:$A$29,0),MATCH(1,($U$2=GRID!$B$1:$U$1)*(КАЛЕНДАРЬ!AD9=GRID!$B$3:$U$3),0))*(1-GRID!$L$45))</f>
        <v>47500</v>
      </c>
      <c r="I296" s="5" cm="1">
        <f t="array" ref="I296">IF($I$2="Каникулы вместе",INDEX(GRID!$B$4:$U$15,MATCH(I$7,GRID!$A$4:$A$15,0),MATCH(1,($U$2=GRID!$B$1:$U$1)*(КАЛЕНДАРЬ!AD9=GRID!$B$3:$U$3),0)),
INDEX(GRID!$B$4:$U$15,MATCH(I$7,GRID!$A$4:$A$15,0),MATCH(1,($U$2=GRID!$B$1:$U$1)*(КАЛЕНДАРЬ!AD9=GRID!$B$3:$U$3),0))*(1-GRID!$L$45))</f>
        <v>47400</v>
      </c>
      <c r="J296" s="5" cm="1">
        <f t="array" ref="J296">IF($I$2="Каникулы вместе",INDEX(GRID!$B$18:$U$29,MATCH(I$7,GRID!$A$18:$A$29,0),MATCH(1,($U$2=GRID!$B$1:$U$1)*(КАЛЕНДАРЬ!AD9=GRID!$B$3:$U$3),0)),
INDEX(GRID!$B$18:$U$29,MATCH(I$7,GRID!$A$18:$A$29,0),MATCH(1,($U$2=GRID!$B$1:$U$1)*(КАЛЕНДАРЬ!AD9=GRID!$B$3:$U$3),0))*(1-GRID!$L$45))</f>
        <v>52400</v>
      </c>
      <c r="K296" s="5" cm="1">
        <f t="array" ref="K296">IF($I$2="Каникулы вместе",INDEX(GRID!$B$4:$U$15,MATCH(K$7,GRID!$A$4:$A$15,0),MATCH(1,($U$2=GRID!$B$1:$U$1)*(КАЛЕНДАРЬ!AD9=GRID!$B$3:$U$3),0)),
INDEX(GRID!$B$4:$U$15,MATCH(K$7,GRID!$A$4:$A$15,0),MATCH(1,($U$2=GRID!$B$1:$U$1)*(КАЛЕНДАРЬ!AD9=GRID!$B$3:$U$3),0))*(1-GRID!$L$45))</f>
        <v>53300</v>
      </c>
      <c r="L296" s="5" cm="1">
        <f t="array" ref="L296">IF($I$2="Каникулы вместе",INDEX(GRID!$B$18:$U$29,MATCH(K$7,GRID!$A$18:$A$29,0),MATCH(1,($U$2=GRID!$B$1:$U$1)*(КАЛЕНДАРЬ!AD9=GRID!$B$3:$U$3),0)),
INDEX(GRID!$B$18:$U$29,MATCH(K$7,GRID!$A$18:$A$29,0),MATCH(1,($U$2=GRID!$B$1:$U$1)*(КАЛЕНДАРЬ!AD9=GRID!$B$3:$U$3),0))*(1-GRID!$L$45))</f>
        <v>58300</v>
      </c>
      <c r="M296" s="5" cm="1">
        <f t="array" ref="M296">IF($I$2="Каникулы вместе",INDEX(GRID!$B$4:$U$15,MATCH(M$7,GRID!$A$4:$A$15,0),MATCH(1,($U$2=GRID!$B$1:$U$1)*(КАЛЕНДАРЬ!AD9=GRID!$B$3:$U$3),0)),
INDEX(GRID!$B$4:$U$15,MATCH(M$7,GRID!$A$4:$A$15,0),MATCH(1,($U$2=GRID!$B$1:$U$1)*(КАЛЕНДАРЬ!AD9=GRID!$B$3:$U$3),0))*(1-GRID!$L$45))</f>
        <v>74000</v>
      </c>
      <c r="N296" s="5" cm="1">
        <f t="array" ref="N296">IF($I$2="Каникулы вместе",INDEX(GRID!$B$18:$U$29,MATCH(M$7,GRID!$A$18:$A$29,0),MATCH(1,($U$2=GRID!$B$1:$U$1)*(КАЛЕНДАРЬ!AD9=GRID!$B$3:$U$3),0)),
INDEX(GRID!$B$18:$U$29,MATCH(M$7,GRID!$A$18:$A$29,0),MATCH(1,($U$2=GRID!$B$1:$U$1)*(КАЛЕНДАРЬ!AD9=GRID!$B$3:$U$3),0))*(1-GRID!$L$45))</f>
        <v>79000</v>
      </c>
      <c r="O296" s="5" cm="1">
        <f t="array" ref="O296">IF($I$2="Каникулы вместе",INDEX(GRID!$B$4:$U$15,MATCH(O$7,GRID!$A$4:$A$15,0),MATCH(1,($U$2=GRID!$B$1:$U$1)*(КАЛЕНДАРЬ!AD9=GRID!$B$3:$U$3),0)),
INDEX(GRID!$B$4:$U$15,MATCH(O$7,GRID!$A$4:$A$15,0),MATCH(1,($U$2=GRID!$B$1:$U$1)*(КАЛЕНДАРЬ!AD9=GRID!$B$3:$U$3),0))*(1-GRID!$L$45))</f>
        <v>108800</v>
      </c>
      <c r="P296" s="5" cm="1">
        <f t="array" ref="P296">IF($I$2="Каникулы вместе",INDEX(GRID!$B$4:$U$15,MATCH(P$7,GRID!$A$4:$A$15,0),MATCH(1,($U$2=GRID!$B$1:$U$1)*(КАЛЕНДАРЬ!AD9=GRID!$B$3:$U$3),0)),
INDEX(GRID!$B$4:$U$15,MATCH(P$7,GRID!$A$4:$A$15,0),MATCH(1,($U$2=GRID!$B$1:$U$1)*(КАЛЕНДАРЬ!AD9=GRID!$B$3:$U$3),0))*(1-GRID!$L$45))</f>
        <v>151400</v>
      </c>
      <c r="Q296" s="5" cm="1">
        <f t="array" ref="Q296">IF($I$2="Каникулы вместе",INDEX(GRID!$B$4:$U$15,MATCH(Q$7,GRID!$A$4:$A$15,0),MATCH(1,($U$2=GRID!$B$1:$U$1)*(КАЛЕНДАРЬ!AD9=GRID!$B$3:$U$3),0)),
INDEX(GRID!$B$4:$U$15,MATCH(Q$7,GRID!$A$4:$A$15,0),MATCH(1,($U$2=GRID!$B$1:$U$1)*(КАЛЕНДАРЬ!AD9=GRID!$B$3:$U$3),0))*(1-GRID!$L$45))</f>
        <v>177900</v>
      </c>
      <c r="R296" s="5" cm="1">
        <f t="array" ref="R296">IF($I$2="Каникулы вместе",INDEX(GRID!$B$18:$U$29,MATCH(R$7,GRID!$A$18:$A$29,0),MATCH(1,($U$2=GRID!$B$1:$U$1)*(КАЛЕНДАРЬ!AD9=GRID!$B$3:$U$3),0)),
INDEX(GRID!$B$18:$U$29,MATCH(R$7,GRID!$A$18:$A$29,0),MATCH(1,($U$2=GRID!$B$1:$U$1)*(КАЛЕНДАРЬ!AD9=GRID!$B$3:$U$3),0))*(1-GRID!$L$45))</f>
        <v>202400</v>
      </c>
      <c r="S296" s="5">
        <f t="array" ref="S296">IF($I$2="Каникулы вместе",INDEX(GRID!$B$4:$U$15,MATCH(S$7,GRID!$A$4:$A$15,0),MATCH(1,($U$2=GRID!$B$1:$U$1)*(КАЛЕНДАРЬ!AD9=GRID!$B$3:$U$3),0)),
INDEX(GRID!$B$4:$U$15,MATCH(S$7,GRID!$A$4:$A$15,0),MATCH(1,($U$2=GRID!$B$1:$U$1)*(КАЛЕНДАРЬ!AD9=GRID!$B$3:$U$3),0))*(1-GRID!$L$41))</f>
        <v>507400</v>
      </c>
      <c r="T296" s="5">
        <f t="array" ref="T296">IF($I$2="Каникулы вместе",INDEX(GRID!$B$4:$U$15,MATCH(T$7,GRID!$A$4:$A$15,0),MATCH(1,($U$2=GRID!$B$1:$U$1)*(КАЛЕНДАРЬ!AD9=GRID!$B$3:$U$3),0)),
INDEX(GRID!$B$4:$U$15,MATCH(T$7,GRID!$A$4:$A$15,0),MATCH(1,($U$2=GRID!$B$1:$U$1)*(КАЛЕНДАРЬ!AD9=GRID!$B$3:$U$3),0))*(1-GRID!$L$41))</f>
        <v>617900</v>
      </c>
    </row>
    <row r="297" spans="1:20" hidden="1">
      <c r="A297" s="108" t="s">
        <v>13</v>
      </c>
      <c r="B297" s="109">
        <v>7</v>
      </c>
      <c r="C297" s="5" cm="1">
        <f t="array" ref="C297">IF($I$2="Каникулы вместе",INDEX(GRID!$B$4:$U$15,MATCH(C$7,GRID!$A$4:$A$15,0),MATCH(1,($U$2=GRID!$B$1:$U$1)*(КАЛЕНДАРЬ!AD10=GRID!$B$3:$U$3),0)),
INDEX(GRID!$B$4:$U$15,MATCH(C$7,GRID!$A$4:$A$15,0),MATCH(1,($U$2=GRID!$B$1:$U$1)*(КАЛЕНДАРЬ!AD10=GRID!$B$3:$U$3),0))*(1-GRID!$L$45))</f>
        <v>67600</v>
      </c>
      <c r="D297" s="5" cm="1">
        <f t="array" ref="D297">IF($I$2="Каникулы вместе",INDEX(GRID!$B$18:$U$29,MATCH(C$7,GRID!$A$18:$A$29,0),MATCH(1,($U$2=GRID!$B$1:$U$1)*(КАЛЕНДАРЬ!AD10=GRID!$B$3:$U$3),0)),
INDEX(GRID!$B$18:$U$29,MATCH(C$7,GRID!$A$18:$A$29,0),MATCH(1,($U$2=GRID!$B$1:$U$1)*(КАЛЕНДАРЬ!AD10=GRID!$B$3:$U$3),0))*(1-GRID!$L$45))</f>
        <v>72600</v>
      </c>
      <c r="E297" s="5" cm="1">
        <f t="array" ref="E297">IF($I$2="Каникулы вместе",INDEX(GRID!$B$4:$U$15,MATCH(E$7,GRID!$A$4:$A$15,0),MATCH(1,($U$2=GRID!$B$1:$U$1)*(КАЛЕНДАРЬ!AD10=GRID!$B$3:$U$3),0)),
INDEX(GRID!$B$4:$U$15,MATCH(E$7,GRID!$A$4:$A$15,0),MATCH(1,($U$2=GRID!$B$1:$U$1)*(КАЛЕНДАРЬ!AD10=GRID!$B$3:$U$3),0))*(1-GRID!$L$45))</f>
        <v>78600</v>
      </c>
      <c r="F297" s="5" cm="1">
        <f t="array" ref="F297">IF($I$2="Каникулы вместе",INDEX(GRID!$B$18:$U$29,MATCH(E$7,GRID!$A$18:$A$29,0),MATCH(1,($U$2=GRID!$B$1:$U$1)*(КАЛЕНДАРЬ!AD10=GRID!$B$3:$U$3),0)),
INDEX(GRID!$B$18:$U$29,MATCH(E$7,GRID!$A$18:$A$29,0),MATCH(1,($U$2=GRID!$B$1:$U$1)*(КАЛЕНДАРЬ!AD10=GRID!$B$3:$U$3),0))*(1-GRID!$L$45))</f>
        <v>83600</v>
      </c>
      <c r="G297" s="5" cm="1">
        <f t="array" ref="G297">IF($I$2="Каникулы вместе",INDEX(GRID!$B$4:$U$15,MATCH(G$7,GRID!$A$4:$A$15,0),MATCH(1,($U$2=GRID!$B$1:$U$1)*(КАЛЕНДАРЬ!AD10=GRID!$B$3:$U$3),0)),
INDEX(GRID!$B$4:$U$15,MATCH(G$7,GRID!$A$4:$A$15,0),MATCH(1,($U$2=GRID!$B$1:$U$1)*(КАЛЕНДАРЬ!AD10=GRID!$B$3:$U$3),0))*(1-GRID!$L$45))</f>
        <v>87200</v>
      </c>
      <c r="H297" s="5" cm="1">
        <f t="array" ref="H297">IF($I$2="Каникулы вместе",INDEX(GRID!$B$18:$U$29,MATCH(G$7,GRID!$A$18:$A$29,0),MATCH(1,($U$2=GRID!$B$1:$U$1)*(КАЛЕНДАРЬ!AD10=GRID!$B$3:$U$3),0)),
INDEX(GRID!$B$18:$U$29,MATCH(G$7,GRID!$A$18:$A$29,0),MATCH(1,($U$2=GRID!$B$1:$U$1)*(КАЛЕНДАРЬ!AD10=GRID!$B$3:$U$3),0))*(1-GRID!$L$45))</f>
        <v>92200</v>
      </c>
      <c r="I297" s="5" cm="1">
        <f t="array" ref="I297">IF($I$2="Каникулы вместе",INDEX(GRID!$B$4:$U$15,MATCH(I$7,GRID!$A$4:$A$15,0),MATCH(1,($U$2=GRID!$B$1:$U$1)*(КАЛЕНДАРЬ!AD10=GRID!$B$3:$U$3),0)),
INDEX(GRID!$B$4:$U$15,MATCH(I$7,GRID!$A$4:$A$15,0),MATCH(1,($U$2=GRID!$B$1:$U$1)*(КАЛЕНДАРЬ!AD10=GRID!$B$3:$U$3),0))*(1-GRID!$L$45))</f>
        <v>95900</v>
      </c>
      <c r="J297" s="5" cm="1">
        <f t="array" ref="J297">IF($I$2="Каникулы вместе",INDEX(GRID!$B$18:$U$29,MATCH(I$7,GRID!$A$18:$A$29,0),MATCH(1,($U$2=GRID!$B$1:$U$1)*(КАЛЕНДАРЬ!AD10=GRID!$B$3:$U$3),0)),
INDEX(GRID!$B$18:$U$29,MATCH(I$7,GRID!$A$18:$A$29,0),MATCH(1,($U$2=GRID!$B$1:$U$1)*(КАЛЕНДАРЬ!AD10=GRID!$B$3:$U$3),0))*(1-GRID!$L$45))</f>
        <v>100900</v>
      </c>
      <c r="K297" s="5" cm="1">
        <f t="array" ref="K297">IF($I$2="Каникулы вместе",INDEX(GRID!$B$4:$U$15,MATCH(K$7,GRID!$A$4:$A$15,0),MATCH(1,($U$2=GRID!$B$1:$U$1)*(КАЛЕНДАРЬ!AD10=GRID!$B$3:$U$3),0)),
INDEX(GRID!$B$4:$U$15,MATCH(K$7,GRID!$A$4:$A$15,0),MATCH(1,($U$2=GRID!$B$1:$U$1)*(КАЛЕНДАРЬ!AD10=GRID!$B$3:$U$3),0))*(1-GRID!$L$45))</f>
        <v>104700</v>
      </c>
      <c r="L297" s="5" cm="1">
        <f t="array" ref="L297">IF($I$2="Каникулы вместе",INDEX(GRID!$B$18:$U$29,MATCH(K$7,GRID!$A$18:$A$29,0),MATCH(1,($U$2=GRID!$B$1:$U$1)*(КАЛЕНДАРЬ!AD10=GRID!$B$3:$U$3),0)),
INDEX(GRID!$B$18:$U$29,MATCH(K$7,GRID!$A$18:$A$29,0),MATCH(1,($U$2=GRID!$B$1:$U$1)*(КАЛЕНДАРЬ!AD10=GRID!$B$3:$U$3),0))*(1-GRID!$L$45))</f>
        <v>109700</v>
      </c>
      <c r="M297" s="5" cm="1">
        <f t="array" ref="M297">IF($I$2="Каникулы вместе",INDEX(GRID!$B$4:$U$15,MATCH(M$7,GRID!$A$4:$A$15,0),MATCH(1,($U$2=GRID!$B$1:$U$1)*(КАЛЕНДАРЬ!AD10=GRID!$B$3:$U$3),0)),
INDEX(GRID!$B$4:$U$15,MATCH(M$7,GRID!$A$4:$A$15,0),MATCH(1,($U$2=GRID!$B$1:$U$1)*(КАЛЕНДАРЬ!AD10=GRID!$B$3:$U$3),0))*(1-GRID!$L$45))</f>
        <v>135500</v>
      </c>
      <c r="N297" s="5" cm="1">
        <f t="array" ref="N297">IF($I$2="Каникулы вместе",INDEX(GRID!$B$18:$U$29,MATCH(M$7,GRID!$A$18:$A$29,0),MATCH(1,($U$2=GRID!$B$1:$U$1)*(КАЛЕНДАРЬ!AD10=GRID!$B$3:$U$3),0)),
INDEX(GRID!$B$18:$U$29,MATCH(M$7,GRID!$A$18:$A$29,0),MATCH(1,($U$2=GRID!$B$1:$U$1)*(КАЛЕНДАРЬ!AD10=GRID!$B$3:$U$3),0))*(1-GRID!$L$45))</f>
        <v>140500</v>
      </c>
      <c r="O297" s="5" cm="1">
        <f t="array" ref="O297">IF($I$2="Каникулы вместе",INDEX(GRID!$B$4:$U$15,MATCH(O$7,GRID!$A$4:$A$15,0),MATCH(1,($U$2=GRID!$B$1:$U$1)*(КАЛЕНДАРЬ!AD10=GRID!$B$3:$U$3),0)),
INDEX(GRID!$B$4:$U$15,MATCH(O$7,GRID!$A$4:$A$15,0),MATCH(1,($U$2=GRID!$B$1:$U$1)*(КАЛЕНДАРЬ!AD10=GRID!$B$3:$U$3),0))*(1-GRID!$L$45))</f>
        <v>177500</v>
      </c>
      <c r="P297" s="5" cm="1">
        <f t="array" ref="P297">IF($I$2="Каникулы вместе",INDEX(GRID!$B$4:$U$15,MATCH(P$7,GRID!$A$4:$A$15,0),MATCH(1,($U$2=GRID!$B$1:$U$1)*(КАЛЕНДАРЬ!AD10=GRID!$B$3:$U$3),0)),
INDEX(GRID!$B$4:$U$15,MATCH(P$7,GRID!$A$4:$A$15,0),MATCH(1,($U$2=GRID!$B$1:$U$1)*(КАЛЕНДАРЬ!AD10=GRID!$B$3:$U$3),0))*(1-GRID!$L$45))</f>
        <v>229900</v>
      </c>
      <c r="Q297" s="5" cm="1">
        <f t="array" ref="Q297">IF($I$2="Каникулы вместе",INDEX(GRID!$B$4:$U$15,MATCH(Q$7,GRID!$A$4:$A$15,0),MATCH(1,($U$2=GRID!$B$1:$U$1)*(КАЛЕНДАРЬ!AD10=GRID!$B$3:$U$3),0)),
INDEX(GRID!$B$4:$U$15,MATCH(Q$7,GRID!$A$4:$A$15,0),MATCH(1,($U$2=GRID!$B$1:$U$1)*(КАЛЕНДАРЬ!AD10=GRID!$B$3:$U$3),0))*(1-GRID!$L$45))</f>
        <v>264400</v>
      </c>
      <c r="R297" s="5" cm="1">
        <f t="array" ref="R297">IF($I$2="Каникулы вместе",INDEX(GRID!$B$18:$U$29,MATCH(R$7,GRID!$A$18:$A$29,0),MATCH(1,($U$2=GRID!$B$1:$U$1)*(КАЛЕНДАРЬ!AD10=GRID!$B$3:$U$3),0)),
INDEX(GRID!$B$18:$U$29,MATCH(R$7,GRID!$A$18:$A$29,0),MATCH(1,($U$2=GRID!$B$1:$U$1)*(КАЛЕНДАРЬ!AD10=GRID!$B$3:$U$3),0))*(1-GRID!$L$45))</f>
        <v>303800</v>
      </c>
      <c r="S297" s="5">
        <f t="array" ref="S297">IF($I$2="Каникулы вместе",INDEX(GRID!$B$4:$U$15,MATCH(S$7,GRID!$A$4:$A$15,0),MATCH(1,($U$2=GRID!$B$1:$U$1)*(КАЛЕНДАРЬ!AD10=GRID!$B$3:$U$3),0)),
INDEX(GRID!$B$4:$U$15,MATCH(S$7,GRID!$A$4:$A$15,0),MATCH(1,($U$2=GRID!$B$1:$U$1)*(КАЛЕНДАРЬ!AD10=GRID!$B$3:$U$3),0))*(1-GRID!$L$41))</f>
        <v>815600</v>
      </c>
      <c r="T297" s="5">
        <f t="array" ref="T297">IF($I$2="Каникулы вместе",INDEX(GRID!$B$4:$U$15,MATCH(T$7,GRID!$A$4:$A$15,0),MATCH(1,($U$2=GRID!$B$1:$U$1)*(КАЛЕНДАРЬ!AD10=GRID!$B$3:$U$3),0)),
INDEX(GRID!$B$4:$U$15,MATCH(T$7,GRID!$A$4:$A$15,0),MATCH(1,($U$2=GRID!$B$1:$U$1)*(КАЛЕНДАРЬ!AD10=GRID!$B$3:$U$3),0))*(1-GRID!$L$41))</f>
        <v>1021500</v>
      </c>
    </row>
    <row r="298" spans="1:20" hidden="1">
      <c r="A298" s="108" t="s">
        <v>14</v>
      </c>
      <c r="B298" s="109">
        <v>8</v>
      </c>
      <c r="C298" s="5" cm="1">
        <f t="array" ref="C298">IF($I$2="Каникулы вместе",INDEX(GRID!$B$4:$U$15,MATCH(C$7,GRID!$A$4:$A$15,0),MATCH(1,($U$2=GRID!$B$1:$U$1)*(КАЛЕНДАРЬ!AD11=GRID!$B$3:$U$3),0)),
INDEX(GRID!$B$4:$U$15,MATCH(C$7,GRID!$A$4:$A$15,0),MATCH(1,($U$2=GRID!$B$1:$U$1)*(КАЛЕНДАРЬ!AD11=GRID!$B$3:$U$3),0))*(1-GRID!$L$45))</f>
        <v>67600</v>
      </c>
      <c r="D298" s="5" cm="1">
        <f t="array" ref="D298">IF($I$2="Каникулы вместе",INDEX(GRID!$B$18:$U$29,MATCH(C$7,GRID!$A$18:$A$29,0),MATCH(1,($U$2=GRID!$B$1:$U$1)*(КАЛЕНДАРЬ!AD11=GRID!$B$3:$U$3),0)),
INDEX(GRID!$B$18:$U$29,MATCH(C$7,GRID!$A$18:$A$29,0),MATCH(1,($U$2=GRID!$B$1:$U$1)*(КАЛЕНДАРЬ!AD11=GRID!$B$3:$U$3),0))*(1-GRID!$L$45))</f>
        <v>72600</v>
      </c>
      <c r="E298" s="5" cm="1">
        <f t="array" ref="E298">IF($I$2="Каникулы вместе",INDEX(GRID!$B$4:$U$15,MATCH(E$7,GRID!$A$4:$A$15,0),MATCH(1,($U$2=GRID!$B$1:$U$1)*(КАЛЕНДАРЬ!AD11=GRID!$B$3:$U$3),0)),
INDEX(GRID!$B$4:$U$15,MATCH(E$7,GRID!$A$4:$A$15,0),MATCH(1,($U$2=GRID!$B$1:$U$1)*(КАЛЕНДАРЬ!AD11=GRID!$B$3:$U$3),0))*(1-GRID!$L$45))</f>
        <v>78600</v>
      </c>
      <c r="F298" s="5" cm="1">
        <f t="array" ref="F298">IF($I$2="Каникулы вместе",INDEX(GRID!$B$18:$U$29,MATCH(E$7,GRID!$A$18:$A$29,0),MATCH(1,($U$2=GRID!$B$1:$U$1)*(КАЛЕНДАРЬ!AD11=GRID!$B$3:$U$3),0)),
INDEX(GRID!$B$18:$U$29,MATCH(E$7,GRID!$A$18:$A$29,0),MATCH(1,($U$2=GRID!$B$1:$U$1)*(КАЛЕНДАРЬ!AD11=GRID!$B$3:$U$3),0))*(1-GRID!$L$45))</f>
        <v>83600</v>
      </c>
      <c r="G298" s="5" cm="1">
        <f t="array" ref="G298">IF($I$2="Каникулы вместе",INDEX(GRID!$B$4:$U$15,MATCH(G$7,GRID!$A$4:$A$15,0),MATCH(1,($U$2=GRID!$B$1:$U$1)*(КАЛЕНДАРЬ!AD11=GRID!$B$3:$U$3),0)),
INDEX(GRID!$B$4:$U$15,MATCH(G$7,GRID!$A$4:$A$15,0),MATCH(1,($U$2=GRID!$B$1:$U$1)*(КАЛЕНДАРЬ!AD11=GRID!$B$3:$U$3),0))*(1-GRID!$L$45))</f>
        <v>87200</v>
      </c>
      <c r="H298" s="5" cm="1">
        <f t="array" ref="H298">IF($I$2="Каникулы вместе",INDEX(GRID!$B$18:$U$29,MATCH(G$7,GRID!$A$18:$A$29,0),MATCH(1,($U$2=GRID!$B$1:$U$1)*(КАЛЕНДАРЬ!AD11=GRID!$B$3:$U$3),0)),
INDEX(GRID!$B$18:$U$29,MATCH(G$7,GRID!$A$18:$A$29,0),MATCH(1,($U$2=GRID!$B$1:$U$1)*(КАЛЕНДАРЬ!AD11=GRID!$B$3:$U$3),0))*(1-GRID!$L$45))</f>
        <v>92200</v>
      </c>
      <c r="I298" s="5" cm="1">
        <f t="array" ref="I298">IF($I$2="Каникулы вместе",INDEX(GRID!$B$4:$U$15,MATCH(I$7,GRID!$A$4:$A$15,0),MATCH(1,($U$2=GRID!$B$1:$U$1)*(КАЛЕНДАРЬ!AD11=GRID!$B$3:$U$3),0)),
INDEX(GRID!$B$4:$U$15,MATCH(I$7,GRID!$A$4:$A$15,0),MATCH(1,($U$2=GRID!$B$1:$U$1)*(КАЛЕНДАРЬ!AD11=GRID!$B$3:$U$3),0))*(1-GRID!$L$45))</f>
        <v>95900</v>
      </c>
      <c r="J298" s="5" cm="1">
        <f t="array" ref="J298">IF($I$2="Каникулы вместе",INDEX(GRID!$B$18:$U$29,MATCH(I$7,GRID!$A$18:$A$29,0),MATCH(1,($U$2=GRID!$B$1:$U$1)*(КАЛЕНДАРЬ!AD11=GRID!$B$3:$U$3),0)),
INDEX(GRID!$B$18:$U$29,MATCH(I$7,GRID!$A$18:$A$29,0),MATCH(1,($U$2=GRID!$B$1:$U$1)*(КАЛЕНДАРЬ!AD11=GRID!$B$3:$U$3),0))*(1-GRID!$L$45))</f>
        <v>100900</v>
      </c>
      <c r="K298" s="5" cm="1">
        <f t="array" ref="K298">IF($I$2="Каникулы вместе",INDEX(GRID!$B$4:$U$15,MATCH(K$7,GRID!$A$4:$A$15,0),MATCH(1,($U$2=GRID!$B$1:$U$1)*(КАЛЕНДАРЬ!AD11=GRID!$B$3:$U$3),0)),
INDEX(GRID!$B$4:$U$15,MATCH(K$7,GRID!$A$4:$A$15,0),MATCH(1,($U$2=GRID!$B$1:$U$1)*(КАЛЕНДАРЬ!AD11=GRID!$B$3:$U$3),0))*(1-GRID!$L$45))</f>
        <v>104700</v>
      </c>
      <c r="L298" s="5" cm="1">
        <f t="array" ref="L298">IF($I$2="Каникулы вместе",INDEX(GRID!$B$18:$U$29,MATCH(K$7,GRID!$A$18:$A$29,0),MATCH(1,($U$2=GRID!$B$1:$U$1)*(КАЛЕНДАРЬ!AD11=GRID!$B$3:$U$3),0)),
INDEX(GRID!$B$18:$U$29,MATCH(K$7,GRID!$A$18:$A$29,0),MATCH(1,($U$2=GRID!$B$1:$U$1)*(КАЛЕНДАРЬ!AD11=GRID!$B$3:$U$3),0))*(1-GRID!$L$45))</f>
        <v>109700</v>
      </c>
      <c r="M298" s="5" cm="1">
        <f t="array" ref="M298">IF($I$2="Каникулы вместе",INDEX(GRID!$B$4:$U$15,MATCH(M$7,GRID!$A$4:$A$15,0),MATCH(1,($U$2=GRID!$B$1:$U$1)*(КАЛЕНДАРЬ!AD11=GRID!$B$3:$U$3),0)),
INDEX(GRID!$B$4:$U$15,MATCH(M$7,GRID!$A$4:$A$15,0),MATCH(1,($U$2=GRID!$B$1:$U$1)*(КАЛЕНДАРЬ!AD11=GRID!$B$3:$U$3),0))*(1-GRID!$L$45))</f>
        <v>135500</v>
      </c>
      <c r="N298" s="5" cm="1">
        <f t="array" ref="N298">IF($I$2="Каникулы вместе",INDEX(GRID!$B$18:$U$29,MATCH(M$7,GRID!$A$18:$A$29,0),MATCH(1,($U$2=GRID!$B$1:$U$1)*(КАЛЕНДАРЬ!AD11=GRID!$B$3:$U$3),0)),
INDEX(GRID!$B$18:$U$29,MATCH(M$7,GRID!$A$18:$A$29,0),MATCH(1,($U$2=GRID!$B$1:$U$1)*(КАЛЕНДАРЬ!AD11=GRID!$B$3:$U$3),0))*(1-GRID!$L$45))</f>
        <v>140500</v>
      </c>
      <c r="O298" s="5" cm="1">
        <f t="array" ref="O298">IF($I$2="Каникулы вместе",INDEX(GRID!$B$4:$U$15,MATCH(O$7,GRID!$A$4:$A$15,0),MATCH(1,($U$2=GRID!$B$1:$U$1)*(КАЛЕНДАРЬ!AD11=GRID!$B$3:$U$3),0)),
INDEX(GRID!$B$4:$U$15,MATCH(O$7,GRID!$A$4:$A$15,0),MATCH(1,($U$2=GRID!$B$1:$U$1)*(КАЛЕНДАРЬ!AD11=GRID!$B$3:$U$3),0))*(1-GRID!$L$45))</f>
        <v>177500</v>
      </c>
      <c r="P298" s="5" cm="1">
        <f t="array" ref="P298">IF($I$2="Каникулы вместе",INDEX(GRID!$B$4:$U$15,MATCH(P$7,GRID!$A$4:$A$15,0),MATCH(1,($U$2=GRID!$B$1:$U$1)*(КАЛЕНДАРЬ!AD11=GRID!$B$3:$U$3),0)),
INDEX(GRID!$B$4:$U$15,MATCH(P$7,GRID!$A$4:$A$15,0),MATCH(1,($U$2=GRID!$B$1:$U$1)*(КАЛЕНДАРЬ!AD11=GRID!$B$3:$U$3),0))*(1-GRID!$L$45))</f>
        <v>229900</v>
      </c>
      <c r="Q298" s="5" cm="1">
        <f t="array" ref="Q298">IF($I$2="Каникулы вместе",INDEX(GRID!$B$4:$U$15,MATCH(Q$7,GRID!$A$4:$A$15,0),MATCH(1,($U$2=GRID!$B$1:$U$1)*(КАЛЕНДАРЬ!AD11=GRID!$B$3:$U$3),0)),
INDEX(GRID!$B$4:$U$15,MATCH(Q$7,GRID!$A$4:$A$15,0),MATCH(1,($U$2=GRID!$B$1:$U$1)*(КАЛЕНДАРЬ!AD11=GRID!$B$3:$U$3),0))*(1-GRID!$L$45))</f>
        <v>264400</v>
      </c>
      <c r="R298" s="5" cm="1">
        <f t="array" ref="R298">IF($I$2="Каникулы вместе",INDEX(GRID!$B$18:$U$29,MATCH(R$7,GRID!$A$18:$A$29,0),MATCH(1,($U$2=GRID!$B$1:$U$1)*(КАЛЕНДАРЬ!AD11=GRID!$B$3:$U$3),0)),
INDEX(GRID!$B$18:$U$29,MATCH(R$7,GRID!$A$18:$A$29,0),MATCH(1,($U$2=GRID!$B$1:$U$1)*(КАЛЕНДАРЬ!AD11=GRID!$B$3:$U$3),0))*(1-GRID!$L$45))</f>
        <v>303800</v>
      </c>
      <c r="S298" s="5">
        <f t="array" ref="S298">IF($I$2="Каникулы вместе",INDEX(GRID!$B$4:$U$15,MATCH(S$7,GRID!$A$4:$A$15,0),MATCH(1,($U$2=GRID!$B$1:$U$1)*(КАЛЕНДАРЬ!AD11=GRID!$B$3:$U$3),0)),
INDEX(GRID!$B$4:$U$15,MATCH(S$7,GRID!$A$4:$A$15,0),MATCH(1,($U$2=GRID!$B$1:$U$1)*(КАЛЕНДАРЬ!AD11=GRID!$B$3:$U$3),0))*(1-GRID!$L$41))</f>
        <v>815600</v>
      </c>
      <c r="T298" s="5">
        <f t="array" ref="T298">IF($I$2="Каникулы вместе",INDEX(GRID!$B$4:$U$15,MATCH(T$7,GRID!$A$4:$A$15,0),MATCH(1,($U$2=GRID!$B$1:$U$1)*(КАЛЕНДАРЬ!AD11=GRID!$B$3:$U$3),0)),
INDEX(GRID!$B$4:$U$15,MATCH(T$7,GRID!$A$4:$A$15,0),MATCH(1,($U$2=GRID!$B$1:$U$1)*(КАЛЕНДАРЬ!AD11=GRID!$B$3:$U$3),0))*(1-GRID!$L$41))</f>
        <v>1021500</v>
      </c>
    </row>
    <row r="299" spans="1:20" hidden="1">
      <c r="A299" s="108" t="s">
        <v>15</v>
      </c>
      <c r="B299" s="109">
        <v>9</v>
      </c>
      <c r="C299" s="5" cm="1">
        <f t="array" ref="C299">IF($I$2="Каникулы вместе",INDEX(GRID!$B$4:$U$15,MATCH(C$7,GRID!$A$4:$A$15,0),MATCH(1,($U$2=GRID!$B$1:$U$1)*(КАЛЕНДАРЬ!AD12=GRID!$B$3:$U$3),0)),
INDEX(GRID!$B$4:$U$15,MATCH(C$7,GRID!$A$4:$A$15,0),MATCH(1,($U$2=GRID!$B$1:$U$1)*(КАЛЕНДАРЬ!AD12=GRID!$B$3:$U$3),0))*(1-GRID!$L$45))</f>
        <v>67600</v>
      </c>
      <c r="D299" s="5" cm="1">
        <f t="array" ref="D299">IF($I$2="Каникулы вместе",INDEX(GRID!$B$18:$U$29,MATCH(C$7,GRID!$A$18:$A$29,0),MATCH(1,($U$2=GRID!$B$1:$U$1)*(КАЛЕНДАРЬ!AD12=GRID!$B$3:$U$3),0)),
INDEX(GRID!$B$18:$U$29,MATCH(C$7,GRID!$A$18:$A$29,0),MATCH(1,($U$2=GRID!$B$1:$U$1)*(КАЛЕНДАРЬ!AD12=GRID!$B$3:$U$3),0))*(1-GRID!$L$45))</f>
        <v>72600</v>
      </c>
      <c r="E299" s="5" cm="1">
        <f t="array" ref="E299">IF($I$2="Каникулы вместе",INDEX(GRID!$B$4:$U$15,MATCH(E$7,GRID!$A$4:$A$15,0),MATCH(1,($U$2=GRID!$B$1:$U$1)*(КАЛЕНДАРЬ!AD12=GRID!$B$3:$U$3),0)),
INDEX(GRID!$B$4:$U$15,MATCH(E$7,GRID!$A$4:$A$15,0),MATCH(1,($U$2=GRID!$B$1:$U$1)*(КАЛЕНДАРЬ!AD12=GRID!$B$3:$U$3),0))*(1-GRID!$L$45))</f>
        <v>78600</v>
      </c>
      <c r="F299" s="5" cm="1">
        <f t="array" ref="F299">IF($I$2="Каникулы вместе",INDEX(GRID!$B$18:$U$29,MATCH(E$7,GRID!$A$18:$A$29,0),MATCH(1,($U$2=GRID!$B$1:$U$1)*(КАЛЕНДАРЬ!AD12=GRID!$B$3:$U$3),0)),
INDEX(GRID!$B$18:$U$29,MATCH(E$7,GRID!$A$18:$A$29,0),MATCH(1,($U$2=GRID!$B$1:$U$1)*(КАЛЕНДАРЬ!AD12=GRID!$B$3:$U$3),0))*(1-GRID!$L$45))</f>
        <v>83600</v>
      </c>
      <c r="G299" s="5" cm="1">
        <f t="array" ref="G299">IF($I$2="Каникулы вместе",INDEX(GRID!$B$4:$U$15,MATCH(G$7,GRID!$A$4:$A$15,0),MATCH(1,($U$2=GRID!$B$1:$U$1)*(КАЛЕНДАРЬ!AD12=GRID!$B$3:$U$3),0)),
INDEX(GRID!$B$4:$U$15,MATCH(G$7,GRID!$A$4:$A$15,0),MATCH(1,($U$2=GRID!$B$1:$U$1)*(КАЛЕНДАРЬ!AD12=GRID!$B$3:$U$3),0))*(1-GRID!$L$45))</f>
        <v>87200</v>
      </c>
      <c r="H299" s="5" cm="1">
        <f t="array" ref="H299">IF($I$2="Каникулы вместе",INDEX(GRID!$B$18:$U$29,MATCH(G$7,GRID!$A$18:$A$29,0),MATCH(1,($U$2=GRID!$B$1:$U$1)*(КАЛЕНДАРЬ!AD12=GRID!$B$3:$U$3),0)),
INDEX(GRID!$B$18:$U$29,MATCH(G$7,GRID!$A$18:$A$29,0),MATCH(1,($U$2=GRID!$B$1:$U$1)*(КАЛЕНДАРЬ!AD12=GRID!$B$3:$U$3),0))*(1-GRID!$L$45))</f>
        <v>92200</v>
      </c>
      <c r="I299" s="5" cm="1">
        <f t="array" ref="I299">IF($I$2="Каникулы вместе",INDEX(GRID!$B$4:$U$15,MATCH(I$7,GRID!$A$4:$A$15,0),MATCH(1,($U$2=GRID!$B$1:$U$1)*(КАЛЕНДАРЬ!AD12=GRID!$B$3:$U$3),0)),
INDEX(GRID!$B$4:$U$15,MATCH(I$7,GRID!$A$4:$A$15,0),MATCH(1,($U$2=GRID!$B$1:$U$1)*(КАЛЕНДАРЬ!AD12=GRID!$B$3:$U$3),0))*(1-GRID!$L$45))</f>
        <v>95900</v>
      </c>
      <c r="J299" s="5" cm="1">
        <f t="array" ref="J299">IF($I$2="Каникулы вместе",INDEX(GRID!$B$18:$U$29,MATCH(I$7,GRID!$A$18:$A$29,0),MATCH(1,($U$2=GRID!$B$1:$U$1)*(КАЛЕНДАРЬ!AD12=GRID!$B$3:$U$3),0)),
INDEX(GRID!$B$18:$U$29,MATCH(I$7,GRID!$A$18:$A$29,0),MATCH(1,($U$2=GRID!$B$1:$U$1)*(КАЛЕНДАРЬ!AD12=GRID!$B$3:$U$3),0))*(1-GRID!$L$45))</f>
        <v>100900</v>
      </c>
      <c r="K299" s="5" cm="1">
        <f t="array" ref="K299">IF($I$2="Каникулы вместе",INDEX(GRID!$B$4:$U$15,MATCH(K$7,GRID!$A$4:$A$15,0),MATCH(1,($U$2=GRID!$B$1:$U$1)*(КАЛЕНДАРЬ!AD12=GRID!$B$3:$U$3),0)),
INDEX(GRID!$B$4:$U$15,MATCH(K$7,GRID!$A$4:$A$15,0),MATCH(1,($U$2=GRID!$B$1:$U$1)*(КАЛЕНДАРЬ!AD12=GRID!$B$3:$U$3),0))*(1-GRID!$L$45))</f>
        <v>104700</v>
      </c>
      <c r="L299" s="5" cm="1">
        <f t="array" ref="L299">IF($I$2="Каникулы вместе",INDEX(GRID!$B$18:$U$29,MATCH(K$7,GRID!$A$18:$A$29,0),MATCH(1,($U$2=GRID!$B$1:$U$1)*(КАЛЕНДАРЬ!AD12=GRID!$B$3:$U$3),0)),
INDEX(GRID!$B$18:$U$29,MATCH(K$7,GRID!$A$18:$A$29,0),MATCH(1,($U$2=GRID!$B$1:$U$1)*(КАЛЕНДАРЬ!AD12=GRID!$B$3:$U$3),0))*(1-GRID!$L$45))</f>
        <v>109700</v>
      </c>
      <c r="M299" s="5" cm="1">
        <f t="array" ref="M299">IF($I$2="Каникулы вместе",INDEX(GRID!$B$4:$U$15,MATCH(M$7,GRID!$A$4:$A$15,0),MATCH(1,($U$2=GRID!$B$1:$U$1)*(КАЛЕНДАРЬ!AD12=GRID!$B$3:$U$3),0)),
INDEX(GRID!$B$4:$U$15,MATCH(M$7,GRID!$A$4:$A$15,0),MATCH(1,($U$2=GRID!$B$1:$U$1)*(КАЛЕНДАРЬ!AD12=GRID!$B$3:$U$3),0))*(1-GRID!$L$45))</f>
        <v>135500</v>
      </c>
      <c r="N299" s="5" cm="1">
        <f t="array" ref="N299">IF($I$2="Каникулы вместе",INDEX(GRID!$B$18:$U$29,MATCH(M$7,GRID!$A$18:$A$29,0),MATCH(1,($U$2=GRID!$B$1:$U$1)*(КАЛЕНДАРЬ!AD12=GRID!$B$3:$U$3),0)),
INDEX(GRID!$B$18:$U$29,MATCH(M$7,GRID!$A$18:$A$29,0),MATCH(1,($U$2=GRID!$B$1:$U$1)*(КАЛЕНДАРЬ!AD12=GRID!$B$3:$U$3),0))*(1-GRID!$L$45))</f>
        <v>140500</v>
      </c>
      <c r="O299" s="5" cm="1">
        <f t="array" ref="O299">IF($I$2="Каникулы вместе",INDEX(GRID!$B$4:$U$15,MATCH(O$7,GRID!$A$4:$A$15,0),MATCH(1,($U$2=GRID!$B$1:$U$1)*(КАЛЕНДАРЬ!AD12=GRID!$B$3:$U$3),0)),
INDEX(GRID!$B$4:$U$15,MATCH(O$7,GRID!$A$4:$A$15,0),MATCH(1,($U$2=GRID!$B$1:$U$1)*(КАЛЕНДАРЬ!AD12=GRID!$B$3:$U$3),0))*(1-GRID!$L$45))</f>
        <v>177500</v>
      </c>
      <c r="P299" s="5" cm="1">
        <f t="array" ref="P299">IF($I$2="Каникулы вместе",INDEX(GRID!$B$4:$U$15,MATCH(P$7,GRID!$A$4:$A$15,0),MATCH(1,($U$2=GRID!$B$1:$U$1)*(КАЛЕНДАРЬ!AD12=GRID!$B$3:$U$3),0)),
INDEX(GRID!$B$4:$U$15,MATCH(P$7,GRID!$A$4:$A$15,0),MATCH(1,($U$2=GRID!$B$1:$U$1)*(КАЛЕНДАРЬ!AD12=GRID!$B$3:$U$3),0))*(1-GRID!$L$45))</f>
        <v>229900</v>
      </c>
      <c r="Q299" s="5" cm="1">
        <f t="array" ref="Q299">IF($I$2="Каникулы вместе",INDEX(GRID!$B$4:$U$15,MATCH(Q$7,GRID!$A$4:$A$15,0),MATCH(1,($U$2=GRID!$B$1:$U$1)*(КАЛЕНДАРЬ!AD12=GRID!$B$3:$U$3),0)),
INDEX(GRID!$B$4:$U$15,MATCH(Q$7,GRID!$A$4:$A$15,0),MATCH(1,($U$2=GRID!$B$1:$U$1)*(КАЛЕНДАРЬ!AD12=GRID!$B$3:$U$3),0))*(1-GRID!$L$45))</f>
        <v>264400</v>
      </c>
      <c r="R299" s="5" cm="1">
        <f t="array" ref="R299">IF($I$2="Каникулы вместе",INDEX(GRID!$B$18:$U$29,MATCH(R$7,GRID!$A$18:$A$29,0),MATCH(1,($U$2=GRID!$B$1:$U$1)*(КАЛЕНДАРЬ!AD12=GRID!$B$3:$U$3),0)),
INDEX(GRID!$B$18:$U$29,MATCH(R$7,GRID!$A$18:$A$29,0),MATCH(1,($U$2=GRID!$B$1:$U$1)*(КАЛЕНДАРЬ!AD12=GRID!$B$3:$U$3),0))*(1-GRID!$L$45))</f>
        <v>303800</v>
      </c>
      <c r="S299" s="5">
        <f t="array" ref="S299">IF($I$2="Каникулы вместе",INDEX(GRID!$B$4:$U$15,MATCH(S$7,GRID!$A$4:$A$15,0),MATCH(1,($U$2=GRID!$B$1:$U$1)*(КАЛЕНДАРЬ!AD12=GRID!$B$3:$U$3),0)),
INDEX(GRID!$B$4:$U$15,MATCH(S$7,GRID!$A$4:$A$15,0),MATCH(1,($U$2=GRID!$B$1:$U$1)*(КАЛЕНДАРЬ!AD12=GRID!$B$3:$U$3),0))*(1-GRID!$L$41))</f>
        <v>815600</v>
      </c>
      <c r="T299" s="5">
        <f t="array" ref="T299">IF($I$2="Каникулы вместе",INDEX(GRID!$B$4:$U$15,MATCH(T$7,GRID!$A$4:$A$15,0),MATCH(1,($U$2=GRID!$B$1:$U$1)*(КАЛЕНДАРЬ!AD12=GRID!$B$3:$U$3),0)),
INDEX(GRID!$B$4:$U$15,MATCH(T$7,GRID!$A$4:$A$15,0),MATCH(1,($U$2=GRID!$B$1:$U$1)*(КАЛЕНДАРЬ!AD12=GRID!$B$3:$U$3),0))*(1-GRID!$L$41))</f>
        <v>1021500</v>
      </c>
    </row>
    <row r="300" spans="1:20" hidden="1">
      <c r="A300" s="108" t="s">
        <v>16</v>
      </c>
      <c r="B300" s="109">
        <v>10</v>
      </c>
      <c r="C300" s="5" cm="1">
        <f t="array" ref="C300">IF($I$2="Каникулы вместе",INDEX(GRID!$B$4:$U$15,MATCH(C$7,GRID!$A$4:$A$15,0),MATCH(1,($U$2=GRID!$B$1:$U$1)*(КАЛЕНДАРЬ!AD13=GRID!$B$3:$U$3),0)),
INDEX(GRID!$B$4:$U$15,MATCH(C$7,GRID!$A$4:$A$15,0),MATCH(1,($U$2=GRID!$B$1:$U$1)*(КАЛЕНДАРЬ!AD13=GRID!$B$3:$U$3),0))*(1-GRID!$L$45))</f>
        <v>67600</v>
      </c>
      <c r="D300" s="5" cm="1">
        <f t="array" ref="D300">IF($I$2="Каникулы вместе",INDEX(GRID!$B$18:$U$29,MATCH(C$7,GRID!$A$18:$A$29,0),MATCH(1,($U$2=GRID!$B$1:$U$1)*(КАЛЕНДАРЬ!AD13=GRID!$B$3:$U$3),0)),
INDEX(GRID!$B$18:$U$29,MATCH(C$7,GRID!$A$18:$A$29,0),MATCH(1,($U$2=GRID!$B$1:$U$1)*(КАЛЕНДАРЬ!AD13=GRID!$B$3:$U$3),0))*(1-GRID!$L$45))</f>
        <v>72600</v>
      </c>
      <c r="E300" s="5" cm="1">
        <f t="array" ref="E300">IF($I$2="Каникулы вместе",INDEX(GRID!$B$4:$U$15,MATCH(E$7,GRID!$A$4:$A$15,0),MATCH(1,($U$2=GRID!$B$1:$U$1)*(КАЛЕНДАРЬ!AD13=GRID!$B$3:$U$3),0)),
INDEX(GRID!$B$4:$U$15,MATCH(E$7,GRID!$A$4:$A$15,0),MATCH(1,($U$2=GRID!$B$1:$U$1)*(КАЛЕНДАРЬ!AD13=GRID!$B$3:$U$3),0))*(1-GRID!$L$45))</f>
        <v>78600</v>
      </c>
      <c r="F300" s="5" cm="1">
        <f t="array" ref="F300">IF($I$2="Каникулы вместе",INDEX(GRID!$B$18:$U$29,MATCH(E$7,GRID!$A$18:$A$29,0),MATCH(1,($U$2=GRID!$B$1:$U$1)*(КАЛЕНДАРЬ!AD13=GRID!$B$3:$U$3),0)),
INDEX(GRID!$B$18:$U$29,MATCH(E$7,GRID!$A$18:$A$29,0),MATCH(1,($U$2=GRID!$B$1:$U$1)*(КАЛЕНДАРЬ!AD13=GRID!$B$3:$U$3),0))*(1-GRID!$L$45))</f>
        <v>83600</v>
      </c>
      <c r="G300" s="5" cm="1">
        <f t="array" ref="G300">IF($I$2="Каникулы вместе",INDEX(GRID!$B$4:$U$15,MATCH(G$7,GRID!$A$4:$A$15,0),MATCH(1,($U$2=GRID!$B$1:$U$1)*(КАЛЕНДАРЬ!AD13=GRID!$B$3:$U$3),0)),
INDEX(GRID!$B$4:$U$15,MATCH(G$7,GRID!$A$4:$A$15,0),MATCH(1,($U$2=GRID!$B$1:$U$1)*(КАЛЕНДАРЬ!AD13=GRID!$B$3:$U$3),0))*(1-GRID!$L$45))</f>
        <v>87200</v>
      </c>
      <c r="H300" s="5" cm="1">
        <f t="array" ref="H300">IF($I$2="Каникулы вместе",INDEX(GRID!$B$18:$U$29,MATCH(G$7,GRID!$A$18:$A$29,0),MATCH(1,($U$2=GRID!$B$1:$U$1)*(КАЛЕНДАРЬ!AD13=GRID!$B$3:$U$3),0)),
INDEX(GRID!$B$18:$U$29,MATCH(G$7,GRID!$A$18:$A$29,0),MATCH(1,($U$2=GRID!$B$1:$U$1)*(КАЛЕНДАРЬ!AD13=GRID!$B$3:$U$3),0))*(1-GRID!$L$45))</f>
        <v>92200</v>
      </c>
      <c r="I300" s="5" cm="1">
        <f t="array" ref="I300">IF($I$2="Каникулы вместе",INDEX(GRID!$B$4:$U$15,MATCH(I$7,GRID!$A$4:$A$15,0),MATCH(1,($U$2=GRID!$B$1:$U$1)*(КАЛЕНДАРЬ!AD13=GRID!$B$3:$U$3),0)),
INDEX(GRID!$B$4:$U$15,MATCH(I$7,GRID!$A$4:$A$15,0),MATCH(1,($U$2=GRID!$B$1:$U$1)*(КАЛЕНДАРЬ!AD13=GRID!$B$3:$U$3),0))*(1-GRID!$L$45))</f>
        <v>95900</v>
      </c>
      <c r="J300" s="5" cm="1">
        <f t="array" ref="J300">IF($I$2="Каникулы вместе",INDEX(GRID!$B$18:$U$29,MATCH(I$7,GRID!$A$18:$A$29,0),MATCH(1,($U$2=GRID!$B$1:$U$1)*(КАЛЕНДАРЬ!AD13=GRID!$B$3:$U$3),0)),
INDEX(GRID!$B$18:$U$29,MATCH(I$7,GRID!$A$18:$A$29,0),MATCH(1,($U$2=GRID!$B$1:$U$1)*(КАЛЕНДАРЬ!AD13=GRID!$B$3:$U$3),0))*(1-GRID!$L$45))</f>
        <v>100900</v>
      </c>
      <c r="K300" s="5" cm="1">
        <f t="array" ref="K300">IF($I$2="Каникулы вместе",INDEX(GRID!$B$4:$U$15,MATCH(K$7,GRID!$A$4:$A$15,0),MATCH(1,($U$2=GRID!$B$1:$U$1)*(КАЛЕНДАРЬ!AD13=GRID!$B$3:$U$3),0)),
INDEX(GRID!$B$4:$U$15,MATCH(K$7,GRID!$A$4:$A$15,0),MATCH(1,($U$2=GRID!$B$1:$U$1)*(КАЛЕНДАРЬ!AD13=GRID!$B$3:$U$3),0))*(1-GRID!$L$45))</f>
        <v>104700</v>
      </c>
      <c r="L300" s="5" cm="1">
        <f t="array" ref="L300">IF($I$2="Каникулы вместе",INDEX(GRID!$B$18:$U$29,MATCH(K$7,GRID!$A$18:$A$29,0),MATCH(1,($U$2=GRID!$B$1:$U$1)*(КАЛЕНДАРЬ!AD13=GRID!$B$3:$U$3),0)),
INDEX(GRID!$B$18:$U$29,MATCH(K$7,GRID!$A$18:$A$29,0),MATCH(1,($U$2=GRID!$B$1:$U$1)*(КАЛЕНДАРЬ!AD13=GRID!$B$3:$U$3),0))*(1-GRID!$L$45))</f>
        <v>109700</v>
      </c>
      <c r="M300" s="5" cm="1">
        <f t="array" ref="M300">IF($I$2="Каникулы вместе",INDEX(GRID!$B$4:$U$15,MATCH(M$7,GRID!$A$4:$A$15,0),MATCH(1,($U$2=GRID!$B$1:$U$1)*(КАЛЕНДАРЬ!AD13=GRID!$B$3:$U$3),0)),
INDEX(GRID!$B$4:$U$15,MATCH(M$7,GRID!$A$4:$A$15,0),MATCH(1,($U$2=GRID!$B$1:$U$1)*(КАЛЕНДАРЬ!AD13=GRID!$B$3:$U$3),0))*(1-GRID!$L$45))</f>
        <v>135500</v>
      </c>
      <c r="N300" s="5" cm="1">
        <f t="array" ref="N300">IF($I$2="Каникулы вместе",INDEX(GRID!$B$18:$U$29,MATCH(M$7,GRID!$A$18:$A$29,0),MATCH(1,($U$2=GRID!$B$1:$U$1)*(КАЛЕНДАРЬ!AD13=GRID!$B$3:$U$3),0)),
INDEX(GRID!$B$18:$U$29,MATCH(M$7,GRID!$A$18:$A$29,0),MATCH(1,($U$2=GRID!$B$1:$U$1)*(КАЛЕНДАРЬ!AD13=GRID!$B$3:$U$3),0))*(1-GRID!$L$45))</f>
        <v>140500</v>
      </c>
      <c r="O300" s="5" cm="1">
        <f t="array" ref="O300">IF($I$2="Каникулы вместе",INDEX(GRID!$B$4:$U$15,MATCH(O$7,GRID!$A$4:$A$15,0),MATCH(1,($U$2=GRID!$B$1:$U$1)*(КАЛЕНДАРЬ!AD13=GRID!$B$3:$U$3),0)),
INDEX(GRID!$B$4:$U$15,MATCH(O$7,GRID!$A$4:$A$15,0),MATCH(1,($U$2=GRID!$B$1:$U$1)*(КАЛЕНДАРЬ!AD13=GRID!$B$3:$U$3),0))*(1-GRID!$L$45))</f>
        <v>177500</v>
      </c>
      <c r="P300" s="5" cm="1">
        <f t="array" ref="P300">IF($I$2="Каникулы вместе",INDEX(GRID!$B$4:$U$15,MATCH(P$7,GRID!$A$4:$A$15,0),MATCH(1,($U$2=GRID!$B$1:$U$1)*(КАЛЕНДАРЬ!AD13=GRID!$B$3:$U$3),0)),
INDEX(GRID!$B$4:$U$15,MATCH(P$7,GRID!$A$4:$A$15,0),MATCH(1,($U$2=GRID!$B$1:$U$1)*(КАЛЕНДАРЬ!AD13=GRID!$B$3:$U$3),0))*(1-GRID!$L$45))</f>
        <v>229900</v>
      </c>
      <c r="Q300" s="5" cm="1">
        <f t="array" ref="Q300">IF($I$2="Каникулы вместе",INDEX(GRID!$B$4:$U$15,MATCH(Q$7,GRID!$A$4:$A$15,0),MATCH(1,($U$2=GRID!$B$1:$U$1)*(КАЛЕНДАРЬ!AD13=GRID!$B$3:$U$3),0)),
INDEX(GRID!$B$4:$U$15,MATCH(Q$7,GRID!$A$4:$A$15,0),MATCH(1,($U$2=GRID!$B$1:$U$1)*(КАЛЕНДАРЬ!AD13=GRID!$B$3:$U$3),0))*(1-GRID!$L$45))</f>
        <v>264400</v>
      </c>
      <c r="R300" s="5" cm="1">
        <f t="array" ref="R300">IF($I$2="Каникулы вместе",INDEX(GRID!$B$18:$U$29,MATCH(R$7,GRID!$A$18:$A$29,0),MATCH(1,($U$2=GRID!$B$1:$U$1)*(КАЛЕНДАРЬ!AD13=GRID!$B$3:$U$3),0)),
INDEX(GRID!$B$18:$U$29,MATCH(R$7,GRID!$A$18:$A$29,0),MATCH(1,($U$2=GRID!$B$1:$U$1)*(КАЛЕНДАРЬ!AD13=GRID!$B$3:$U$3),0))*(1-GRID!$L$45))</f>
        <v>303800</v>
      </c>
      <c r="S300" s="5">
        <f t="array" ref="S300">IF($I$2="Каникулы вместе",INDEX(GRID!$B$4:$U$15,MATCH(S$7,GRID!$A$4:$A$15,0),MATCH(1,($U$2=GRID!$B$1:$U$1)*(КАЛЕНДАРЬ!AD13=GRID!$B$3:$U$3),0)),
INDEX(GRID!$B$4:$U$15,MATCH(S$7,GRID!$A$4:$A$15,0),MATCH(1,($U$2=GRID!$B$1:$U$1)*(КАЛЕНДАРЬ!AD13=GRID!$B$3:$U$3),0))*(1-GRID!$L$41))</f>
        <v>815600</v>
      </c>
      <c r="T300" s="5">
        <f t="array" ref="T300">IF($I$2="Каникулы вместе",INDEX(GRID!$B$4:$U$15,MATCH(T$7,GRID!$A$4:$A$15,0),MATCH(1,($U$2=GRID!$B$1:$U$1)*(КАЛЕНДАРЬ!AD13=GRID!$B$3:$U$3),0)),
INDEX(GRID!$B$4:$U$15,MATCH(T$7,GRID!$A$4:$A$15,0),MATCH(1,($U$2=GRID!$B$1:$U$1)*(КАЛЕНДАРЬ!AD13=GRID!$B$3:$U$3),0))*(1-GRID!$L$41))</f>
        <v>1021500</v>
      </c>
    </row>
    <row r="301" spans="1:20" hidden="1">
      <c r="A301" s="108" t="s">
        <v>17</v>
      </c>
      <c r="B301" s="109">
        <v>11</v>
      </c>
      <c r="C301" s="5" cm="1">
        <f t="array" ref="C301">IF($I$2="Каникулы вместе",INDEX(GRID!$B$4:$U$15,MATCH(C$7,GRID!$A$4:$A$15,0),MATCH(1,($U$2=GRID!$B$1:$U$1)*(КАЛЕНДАРЬ!AD14=GRID!$B$3:$U$3),0)),
INDEX(GRID!$B$4:$U$15,MATCH(C$7,GRID!$A$4:$A$15,0),MATCH(1,($U$2=GRID!$B$1:$U$1)*(КАЛЕНДАРЬ!AD14=GRID!$B$3:$U$3),0))*(1-GRID!$L$45))</f>
        <v>52600</v>
      </c>
      <c r="D301" s="5" cm="1">
        <f t="array" ref="D301">IF($I$2="Каникулы вместе",INDEX(GRID!$B$18:$U$29,MATCH(C$7,GRID!$A$18:$A$29,0),MATCH(1,($U$2=GRID!$B$1:$U$1)*(КАЛЕНДАРЬ!AD14=GRID!$B$3:$U$3),0)),
INDEX(GRID!$B$18:$U$29,MATCH(C$7,GRID!$A$18:$A$29,0),MATCH(1,($U$2=GRID!$B$1:$U$1)*(КАЛЕНДАРЬ!AD14=GRID!$B$3:$U$3),0))*(1-GRID!$L$45))</f>
        <v>57600</v>
      </c>
      <c r="E301" s="5" cm="1">
        <f t="array" ref="E301">IF($I$2="Каникулы вместе",INDEX(GRID!$B$4:$U$15,MATCH(E$7,GRID!$A$4:$A$15,0),MATCH(1,($U$2=GRID!$B$1:$U$1)*(КАЛЕНДАРЬ!AD14=GRID!$B$3:$U$3),0)),
INDEX(GRID!$B$4:$U$15,MATCH(E$7,GRID!$A$4:$A$15,0),MATCH(1,($U$2=GRID!$B$1:$U$1)*(КАЛЕНДАРЬ!AD14=GRID!$B$3:$U$3),0))*(1-GRID!$L$45))</f>
        <v>62100</v>
      </c>
      <c r="F301" s="5" cm="1">
        <f t="array" ref="F301">IF($I$2="Каникулы вместе",INDEX(GRID!$B$18:$U$29,MATCH(E$7,GRID!$A$18:$A$29,0),MATCH(1,($U$2=GRID!$B$1:$U$1)*(КАЛЕНДАРЬ!AD14=GRID!$B$3:$U$3),0)),
INDEX(GRID!$B$18:$U$29,MATCH(E$7,GRID!$A$18:$A$29,0),MATCH(1,($U$2=GRID!$B$1:$U$1)*(КАЛЕНДАРЬ!AD14=GRID!$B$3:$U$3),0))*(1-GRID!$L$45))</f>
        <v>67100</v>
      </c>
      <c r="G301" s="5" cm="1">
        <f t="array" ref="G301">IF($I$2="Каникулы вместе",INDEX(GRID!$B$4:$U$15,MATCH(G$7,GRID!$A$4:$A$15,0),MATCH(1,($U$2=GRID!$B$1:$U$1)*(КАЛЕНДАРЬ!AD14=GRID!$B$3:$U$3),0)),
INDEX(GRID!$B$4:$U$15,MATCH(G$7,GRID!$A$4:$A$15,0),MATCH(1,($U$2=GRID!$B$1:$U$1)*(КАЛЕНДАРЬ!AD14=GRID!$B$3:$U$3),0))*(1-GRID!$L$45))</f>
        <v>69200</v>
      </c>
      <c r="H301" s="5" cm="1">
        <f t="array" ref="H301">IF($I$2="Каникулы вместе",INDEX(GRID!$B$18:$U$29,MATCH(G$7,GRID!$A$18:$A$29,0),MATCH(1,($U$2=GRID!$B$1:$U$1)*(КАЛЕНДАРЬ!AD14=GRID!$B$3:$U$3),0)),
INDEX(GRID!$B$18:$U$29,MATCH(G$7,GRID!$A$18:$A$29,0),MATCH(1,($U$2=GRID!$B$1:$U$1)*(КАЛЕНДАРЬ!AD14=GRID!$B$3:$U$3),0))*(1-GRID!$L$45))</f>
        <v>74200</v>
      </c>
      <c r="I301" s="5" cm="1">
        <f t="array" ref="I301">IF($I$2="Каникулы вместе",INDEX(GRID!$B$4:$U$15,MATCH(I$7,GRID!$A$4:$A$15,0),MATCH(1,($U$2=GRID!$B$1:$U$1)*(КАЛЕНДАРЬ!AD14=GRID!$B$3:$U$3),0)),
INDEX(GRID!$B$4:$U$15,MATCH(I$7,GRID!$A$4:$A$15,0),MATCH(1,($U$2=GRID!$B$1:$U$1)*(КАЛЕНДАРЬ!AD14=GRID!$B$3:$U$3),0))*(1-GRID!$L$45))</f>
        <v>76600</v>
      </c>
      <c r="J301" s="5" cm="1">
        <f t="array" ref="J301">IF($I$2="Каникулы вместе",INDEX(GRID!$B$18:$U$29,MATCH(I$7,GRID!$A$18:$A$29,0),MATCH(1,($U$2=GRID!$B$1:$U$1)*(КАЛЕНДАРЬ!AD14=GRID!$B$3:$U$3),0)),
INDEX(GRID!$B$18:$U$29,MATCH(I$7,GRID!$A$18:$A$29,0),MATCH(1,($U$2=GRID!$B$1:$U$1)*(КАЛЕНДАРЬ!AD14=GRID!$B$3:$U$3),0))*(1-GRID!$L$45))</f>
        <v>81600</v>
      </c>
      <c r="K301" s="5" cm="1">
        <f t="array" ref="K301">IF($I$2="Каникулы вместе",INDEX(GRID!$B$4:$U$15,MATCH(K$7,GRID!$A$4:$A$15,0),MATCH(1,($U$2=GRID!$B$1:$U$1)*(КАЛЕНДАРЬ!AD14=GRID!$B$3:$U$3),0)),
INDEX(GRID!$B$4:$U$15,MATCH(K$7,GRID!$A$4:$A$15,0),MATCH(1,($U$2=GRID!$B$1:$U$1)*(КАЛЕНДАРЬ!AD14=GRID!$B$3:$U$3),0))*(1-GRID!$L$45))</f>
        <v>84100</v>
      </c>
      <c r="L301" s="5" cm="1">
        <f t="array" ref="L301">IF($I$2="Каникулы вместе",INDEX(GRID!$B$18:$U$29,MATCH(K$7,GRID!$A$18:$A$29,0),MATCH(1,($U$2=GRID!$B$1:$U$1)*(КАЛЕНДАРЬ!AD14=GRID!$B$3:$U$3),0)),
INDEX(GRID!$B$18:$U$29,MATCH(K$7,GRID!$A$18:$A$29,0),MATCH(1,($U$2=GRID!$B$1:$U$1)*(КАЛЕНДАРЬ!AD14=GRID!$B$3:$U$3),0))*(1-GRID!$L$45))</f>
        <v>89100</v>
      </c>
      <c r="M301" s="5" cm="1">
        <f t="array" ref="M301">IF($I$2="Каникулы вместе",INDEX(GRID!$B$4:$U$15,MATCH(M$7,GRID!$A$4:$A$15,0),MATCH(1,($U$2=GRID!$B$1:$U$1)*(КАЛЕНДАРЬ!AD14=GRID!$B$3:$U$3),0)),
INDEX(GRID!$B$4:$U$15,MATCH(M$7,GRID!$A$4:$A$15,0),MATCH(1,($U$2=GRID!$B$1:$U$1)*(КАЛЕНДАРЬ!AD14=GRID!$B$3:$U$3),0))*(1-GRID!$L$45))</f>
        <v>110400</v>
      </c>
      <c r="N301" s="5" cm="1">
        <f t="array" ref="N301">IF($I$2="Каникулы вместе",INDEX(GRID!$B$18:$U$29,MATCH(M$7,GRID!$A$18:$A$29,0),MATCH(1,($U$2=GRID!$B$1:$U$1)*(КАЛЕНДАРЬ!AD14=GRID!$B$3:$U$3),0)),
INDEX(GRID!$B$18:$U$29,MATCH(M$7,GRID!$A$18:$A$29,0),MATCH(1,($U$2=GRID!$B$1:$U$1)*(КАЛЕНДАРЬ!AD14=GRID!$B$3:$U$3),0))*(1-GRID!$L$45))</f>
        <v>115400</v>
      </c>
      <c r="O301" s="5" cm="1">
        <f t="array" ref="O301">IF($I$2="Каникулы вместе",INDEX(GRID!$B$4:$U$15,MATCH(O$7,GRID!$A$4:$A$15,0),MATCH(1,($U$2=GRID!$B$1:$U$1)*(КАЛЕНДАРЬ!AD14=GRID!$B$3:$U$3),0)),
INDEX(GRID!$B$4:$U$15,MATCH(O$7,GRID!$A$4:$A$15,0),MATCH(1,($U$2=GRID!$B$1:$U$1)*(КАЛЕНДАРЬ!AD14=GRID!$B$3:$U$3),0))*(1-GRID!$L$45))</f>
        <v>151000</v>
      </c>
      <c r="P301" s="5" cm="1">
        <f t="array" ref="P301">IF($I$2="Каникулы вместе",INDEX(GRID!$B$4:$U$15,MATCH(P$7,GRID!$A$4:$A$15,0),MATCH(1,($U$2=GRID!$B$1:$U$1)*(КАЛЕНДАРЬ!AD14=GRID!$B$3:$U$3),0)),
INDEX(GRID!$B$4:$U$15,MATCH(P$7,GRID!$A$4:$A$15,0),MATCH(1,($U$2=GRID!$B$1:$U$1)*(КАЛЕНДАРЬ!AD14=GRID!$B$3:$U$3),0))*(1-GRID!$L$45))</f>
        <v>199300</v>
      </c>
      <c r="Q301" s="5" cm="1">
        <f t="array" ref="Q301">IF($I$2="Каникулы вместе",INDEX(GRID!$B$4:$U$15,MATCH(Q$7,GRID!$A$4:$A$15,0),MATCH(1,($U$2=GRID!$B$1:$U$1)*(КАЛЕНДАРЬ!AD14=GRID!$B$3:$U$3),0)),
INDEX(GRID!$B$4:$U$15,MATCH(Q$7,GRID!$A$4:$A$15,0),MATCH(1,($U$2=GRID!$B$1:$U$1)*(КАЛЕНДАРЬ!AD14=GRID!$B$3:$U$3),0))*(1-GRID!$L$45))</f>
        <v>230600</v>
      </c>
      <c r="R301" s="5" cm="1">
        <f t="array" ref="R301">IF($I$2="Каникулы вместе",INDEX(GRID!$B$18:$U$29,MATCH(R$7,GRID!$A$18:$A$29,0),MATCH(1,($U$2=GRID!$B$1:$U$1)*(КАЛЕНДАРЬ!AD14=GRID!$B$3:$U$3),0)),
INDEX(GRID!$B$18:$U$29,MATCH(R$7,GRID!$A$18:$A$29,0),MATCH(1,($U$2=GRID!$B$1:$U$1)*(КАЛЕНДАРЬ!AD14=GRID!$B$3:$U$3),0))*(1-GRID!$L$45))</f>
        <v>263600</v>
      </c>
      <c r="S301" s="5">
        <f t="array" ref="S301">IF($I$2="Каникулы вместе",INDEX(GRID!$B$4:$U$15,MATCH(S$7,GRID!$A$4:$A$15,0),MATCH(1,($U$2=GRID!$B$1:$U$1)*(КАЛЕНДАРЬ!AD14=GRID!$B$3:$U$3),0)),
INDEX(GRID!$B$4:$U$15,MATCH(S$7,GRID!$A$4:$A$15,0),MATCH(1,($U$2=GRID!$B$1:$U$1)*(КАЛЕНДАРЬ!AD14=GRID!$B$3:$U$3),0))*(1-GRID!$L$41))</f>
        <v>698800</v>
      </c>
      <c r="T301" s="5">
        <f t="array" ref="T301">IF($I$2="Каникулы вместе",INDEX(GRID!$B$4:$U$15,MATCH(T$7,GRID!$A$4:$A$15,0),MATCH(1,($U$2=GRID!$B$1:$U$1)*(КАЛЕНДАРЬ!AD14=GRID!$B$3:$U$3),0)),
INDEX(GRID!$B$4:$U$15,MATCH(T$7,GRID!$A$4:$A$15,0),MATCH(1,($U$2=GRID!$B$1:$U$1)*(КАЛЕНДАРЬ!AD14=GRID!$B$3:$U$3),0))*(1-GRID!$L$41))</f>
        <v>861600</v>
      </c>
    </row>
    <row r="302" spans="1:20" hidden="1">
      <c r="A302" s="108" t="s">
        <v>11</v>
      </c>
      <c r="B302" s="109">
        <v>12</v>
      </c>
      <c r="C302" s="5" cm="1">
        <f t="array" ref="C302">IF($I$2="Каникулы вместе",INDEX(GRID!$B$4:$U$15,MATCH(C$7,GRID!$A$4:$A$15,0),MATCH(1,($U$2=GRID!$B$1:$U$1)*(КАЛЕНДАРЬ!AD15=GRID!$B$3:$U$3),0)),
INDEX(GRID!$B$4:$U$15,MATCH(C$7,GRID!$A$4:$A$15,0),MATCH(1,($U$2=GRID!$B$1:$U$1)*(КАЛЕНДАРЬ!AD15=GRID!$B$3:$U$3),0))*(1-GRID!$L$45))</f>
        <v>27500.000000000004</v>
      </c>
      <c r="D302" s="5" cm="1">
        <f t="array" ref="D302">IF($I$2="Каникулы вместе",INDEX(GRID!$B$18:$U$29,MATCH(C$7,GRID!$A$18:$A$29,0),MATCH(1,($U$2=GRID!$B$1:$U$1)*(КАЛЕНДАРЬ!AD15=GRID!$B$3:$U$3),0)),
INDEX(GRID!$B$18:$U$29,MATCH(C$7,GRID!$A$18:$A$29,0),MATCH(1,($U$2=GRID!$B$1:$U$1)*(КАЛЕНДАРЬ!AD15=GRID!$B$3:$U$3),0))*(1-GRID!$L$45))</f>
        <v>32500.000000000004</v>
      </c>
      <c r="E302" s="5" cm="1">
        <f t="array" ref="E302">IF($I$2="Каникулы вместе",INDEX(GRID!$B$4:$U$15,MATCH(E$7,GRID!$A$4:$A$15,0),MATCH(1,($U$2=GRID!$B$1:$U$1)*(КАЛЕНДАРЬ!AD15=GRID!$B$3:$U$3),0)),
INDEX(GRID!$B$4:$U$15,MATCH(E$7,GRID!$A$4:$A$15,0),MATCH(1,($U$2=GRID!$B$1:$U$1)*(КАЛЕНДАРЬ!AD15=GRID!$B$3:$U$3),0))*(1-GRID!$L$45))</f>
        <v>33000</v>
      </c>
      <c r="F302" s="5" cm="1">
        <f t="array" ref="F302">IF($I$2="Каникулы вместе",INDEX(GRID!$B$18:$U$29,MATCH(E$7,GRID!$A$18:$A$29,0),MATCH(1,($U$2=GRID!$B$1:$U$1)*(КАЛЕНДАРЬ!AD15=GRID!$B$3:$U$3),0)),
INDEX(GRID!$B$18:$U$29,MATCH(E$7,GRID!$A$18:$A$29,0),MATCH(1,($U$2=GRID!$B$1:$U$1)*(КАЛЕНДАРЬ!AD15=GRID!$B$3:$U$3),0))*(1-GRID!$L$45))</f>
        <v>38000</v>
      </c>
      <c r="G302" s="5" cm="1">
        <f t="array" ref="G302">IF($I$2="Каникулы вместе",INDEX(GRID!$B$4:$U$15,MATCH(G$7,GRID!$A$4:$A$15,0),MATCH(1,($U$2=GRID!$B$1:$U$1)*(КАЛЕНДАРЬ!AD15=GRID!$B$3:$U$3),0)),
INDEX(GRID!$B$4:$U$15,MATCH(G$7,GRID!$A$4:$A$15,0),MATCH(1,($U$2=GRID!$B$1:$U$1)*(КАЛЕНДАРЬ!AD15=GRID!$B$3:$U$3),0))*(1-GRID!$L$45))</f>
        <v>39000</v>
      </c>
      <c r="H302" s="5" cm="1">
        <f t="array" ref="H302">IF($I$2="Каникулы вместе",INDEX(GRID!$B$18:$U$29,MATCH(G$7,GRID!$A$18:$A$29,0),MATCH(1,($U$2=GRID!$B$1:$U$1)*(КАЛЕНДАРЬ!AD15=GRID!$B$3:$U$3),0)),
INDEX(GRID!$B$18:$U$29,MATCH(G$7,GRID!$A$18:$A$29,0),MATCH(1,($U$2=GRID!$B$1:$U$1)*(КАЛЕНДАРЬ!AD15=GRID!$B$3:$U$3),0))*(1-GRID!$L$45))</f>
        <v>44000</v>
      </c>
      <c r="I302" s="5" cm="1">
        <f t="array" ref="I302">IF($I$2="Каникулы вместе",INDEX(GRID!$B$4:$U$15,MATCH(I$7,GRID!$A$4:$A$15,0),MATCH(1,($U$2=GRID!$B$1:$U$1)*(КАЛЕНДАРЬ!AD15=GRID!$B$3:$U$3),0)),
INDEX(GRID!$B$4:$U$15,MATCH(I$7,GRID!$A$4:$A$15,0),MATCH(1,($U$2=GRID!$B$1:$U$1)*(КАЛЕНДАРЬ!AD15=GRID!$B$3:$U$3),0))*(1-GRID!$L$45))</f>
        <v>43400</v>
      </c>
      <c r="J302" s="5" cm="1">
        <f t="array" ref="J302">IF($I$2="Каникулы вместе",INDEX(GRID!$B$18:$U$29,MATCH(I$7,GRID!$A$18:$A$29,0),MATCH(1,($U$2=GRID!$B$1:$U$1)*(КАЛЕНДАРЬ!AD15=GRID!$B$3:$U$3),0)),
INDEX(GRID!$B$18:$U$29,MATCH(I$7,GRID!$A$18:$A$29,0),MATCH(1,($U$2=GRID!$B$1:$U$1)*(КАЛЕНДАРЬ!AD15=GRID!$B$3:$U$3),0))*(1-GRID!$L$45))</f>
        <v>48400</v>
      </c>
      <c r="K302" s="5" cm="1">
        <f t="array" ref="K302">IF($I$2="Каникулы вместе",INDEX(GRID!$B$4:$U$15,MATCH(K$7,GRID!$A$4:$A$15,0),MATCH(1,($U$2=GRID!$B$1:$U$1)*(КАЛЕНДАРЬ!AD15=GRID!$B$3:$U$3),0)),
INDEX(GRID!$B$4:$U$15,MATCH(K$7,GRID!$A$4:$A$15,0),MATCH(1,($U$2=GRID!$B$1:$U$1)*(КАЛЕНДАРЬ!AD15=GRID!$B$3:$U$3),0))*(1-GRID!$L$45))</f>
        <v>49000</v>
      </c>
      <c r="L302" s="5" cm="1">
        <f t="array" ref="L302">IF($I$2="Каникулы вместе",INDEX(GRID!$B$18:$U$29,MATCH(K$7,GRID!$A$18:$A$29,0),MATCH(1,($U$2=GRID!$B$1:$U$1)*(КАЛЕНДАРЬ!AD15=GRID!$B$3:$U$3),0)),
INDEX(GRID!$B$18:$U$29,MATCH(K$7,GRID!$A$18:$A$29,0),MATCH(1,($U$2=GRID!$B$1:$U$1)*(КАЛЕНДАРЬ!AD15=GRID!$B$3:$U$3),0))*(1-GRID!$L$45))</f>
        <v>54000</v>
      </c>
      <c r="M302" s="5" cm="1">
        <f t="array" ref="M302">IF($I$2="Каникулы вместе",INDEX(GRID!$B$4:$U$15,MATCH(M$7,GRID!$A$4:$A$15,0),MATCH(1,($U$2=GRID!$B$1:$U$1)*(КАЛЕНДАРЬ!AD15=GRID!$B$3:$U$3),0)),
INDEX(GRID!$B$4:$U$15,MATCH(M$7,GRID!$A$4:$A$15,0),MATCH(1,($U$2=GRID!$B$1:$U$1)*(КАЛЕНДАРЬ!AD15=GRID!$B$3:$U$3),0))*(1-GRID!$L$45))</f>
        <v>69500</v>
      </c>
      <c r="N302" s="5" cm="1">
        <f t="array" ref="N302">IF($I$2="Каникулы вместе",INDEX(GRID!$B$18:$U$29,MATCH(M$7,GRID!$A$18:$A$29,0),MATCH(1,($U$2=GRID!$B$1:$U$1)*(КАЛЕНДАРЬ!AD15=GRID!$B$3:$U$3),0)),
INDEX(GRID!$B$18:$U$29,MATCH(M$7,GRID!$A$18:$A$29,0),MATCH(1,($U$2=GRID!$B$1:$U$1)*(КАЛЕНДАРЬ!AD15=GRID!$B$3:$U$3),0))*(1-GRID!$L$45))</f>
        <v>74500</v>
      </c>
      <c r="O302" s="5" cm="1">
        <f t="array" ref="O302">IF($I$2="Каникулы вместе",INDEX(GRID!$B$4:$U$15,MATCH(O$7,GRID!$A$4:$A$15,0),MATCH(1,($U$2=GRID!$B$1:$U$1)*(КАЛЕНДАРЬ!AD15=GRID!$B$3:$U$3),0)),
INDEX(GRID!$B$4:$U$15,MATCH(O$7,GRID!$A$4:$A$15,0),MATCH(1,($U$2=GRID!$B$1:$U$1)*(КАЛЕНДАРЬ!AD15=GRID!$B$3:$U$3),0))*(1-GRID!$L$45))</f>
        <v>103200</v>
      </c>
      <c r="P302" s="5" cm="1">
        <f t="array" ref="P302">IF($I$2="Каникулы вместе",INDEX(GRID!$B$4:$U$15,MATCH(P$7,GRID!$A$4:$A$15,0),MATCH(1,($U$2=GRID!$B$1:$U$1)*(КАЛЕНДАРЬ!AD15=GRID!$B$3:$U$3),0)),
INDEX(GRID!$B$4:$U$15,MATCH(P$7,GRID!$A$4:$A$15,0),MATCH(1,($U$2=GRID!$B$1:$U$1)*(КАЛЕНДАРЬ!AD15=GRID!$B$3:$U$3),0))*(1-GRID!$L$45))</f>
        <v>145400</v>
      </c>
      <c r="Q302" s="5" cm="1">
        <f t="array" ref="Q302">IF($I$2="Каникулы вместе",INDEX(GRID!$B$4:$U$15,MATCH(Q$7,GRID!$A$4:$A$15,0),MATCH(1,($U$2=GRID!$B$1:$U$1)*(КАЛЕНДАРЬ!AD15=GRID!$B$3:$U$3),0)),
INDEX(GRID!$B$4:$U$15,MATCH(Q$7,GRID!$A$4:$A$15,0),MATCH(1,($U$2=GRID!$B$1:$U$1)*(КАЛЕНДАРЬ!AD15=GRID!$B$3:$U$3),0))*(1-GRID!$L$45))</f>
        <v>170900</v>
      </c>
      <c r="R302" s="5" cm="1">
        <f t="array" ref="R302">IF($I$2="Каникулы вместе",INDEX(GRID!$B$18:$U$29,MATCH(R$7,GRID!$A$18:$A$29,0),MATCH(1,($U$2=GRID!$B$1:$U$1)*(КАЛЕНДАРЬ!AD15=GRID!$B$3:$U$3),0)),
INDEX(GRID!$B$18:$U$29,MATCH(R$7,GRID!$A$18:$A$29,0),MATCH(1,($U$2=GRID!$B$1:$U$1)*(КАЛЕНДАРЬ!AD15=GRID!$B$3:$U$3),0))*(1-GRID!$L$45))</f>
        <v>194100</v>
      </c>
      <c r="S302" s="5">
        <f t="array" ref="S302">IF($I$2="Каникулы вместе",INDEX(GRID!$B$4:$U$15,MATCH(S$7,GRID!$A$4:$A$15,0),MATCH(1,($U$2=GRID!$B$1:$U$1)*(КАЛЕНДАРЬ!AD15=GRID!$B$3:$U$3),0)),
INDEX(GRID!$B$4:$U$15,MATCH(S$7,GRID!$A$4:$A$15,0),MATCH(1,($U$2=GRID!$B$1:$U$1)*(КАЛЕНДАРЬ!AD15=GRID!$B$3:$U$3),0))*(1-GRID!$L$41))</f>
        <v>482600</v>
      </c>
      <c r="T302" s="5">
        <f t="array" ref="T302">IF($I$2="Каникулы вместе",INDEX(GRID!$B$4:$U$15,MATCH(T$7,GRID!$A$4:$A$15,0),MATCH(1,($U$2=GRID!$B$1:$U$1)*(КАЛЕНДАРЬ!AD15=GRID!$B$3:$U$3),0)),
INDEX(GRID!$B$4:$U$15,MATCH(T$7,GRID!$A$4:$A$15,0),MATCH(1,($U$2=GRID!$B$1:$U$1)*(КАЛЕНДАРЬ!AD15=GRID!$B$3:$U$3),0))*(1-GRID!$L$41))</f>
        <v>586600</v>
      </c>
    </row>
    <row r="303" spans="1:20" hidden="1">
      <c r="A303" s="108" t="s">
        <v>12</v>
      </c>
      <c r="B303" s="109">
        <v>13</v>
      </c>
      <c r="C303" s="5" cm="1">
        <f t="array" ref="C303">IF($I$2="Каникулы вместе",INDEX(GRID!$B$4:$U$15,MATCH(C$7,GRID!$A$4:$A$15,0),MATCH(1,($U$2=GRID!$B$1:$U$1)*(КАЛЕНДАРЬ!AD16=GRID!$B$3:$U$3),0)),
INDEX(GRID!$B$4:$U$15,MATCH(C$7,GRID!$A$4:$A$15,0),MATCH(1,($U$2=GRID!$B$1:$U$1)*(КАЛЕНДАРЬ!AD16=GRID!$B$3:$U$3),0))*(1-GRID!$L$45))</f>
        <v>27500.000000000004</v>
      </c>
      <c r="D303" s="5" cm="1">
        <f t="array" ref="D303">IF($I$2="Каникулы вместе",INDEX(GRID!$B$18:$U$29,MATCH(C$7,GRID!$A$18:$A$29,0),MATCH(1,($U$2=GRID!$B$1:$U$1)*(КАЛЕНДАРЬ!AD16=GRID!$B$3:$U$3),0)),
INDEX(GRID!$B$18:$U$29,MATCH(C$7,GRID!$A$18:$A$29,0),MATCH(1,($U$2=GRID!$B$1:$U$1)*(КАЛЕНДАРЬ!AD16=GRID!$B$3:$U$3),0))*(1-GRID!$L$45))</f>
        <v>32500.000000000004</v>
      </c>
      <c r="E303" s="5" cm="1">
        <f t="array" ref="E303">IF($I$2="Каникулы вместе",INDEX(GRID!$B$4:$U$15,MATCH(E$7,GRID!$A$4:$A$15,0),MATCH(1,($U$2=GRID!$B$1:$U$1)*(КАЛЕНДАРЬ!AD16=GRID!$B$3:$U$3),0)),
INDEX(GRID!$B$4:$U$15,MATCH(E$7,GRID!$A$4:$A$15,0),MATCH(1,($U$2=GRID!$B$1:$U$1)*(КАЛЕНДАРЬ!AD16=GRID!$B$3:$U$3),0))*(1-GRID!$L$45))</f>
        <v>33000</v>
      </c>
      <c r="F303" s="5" cm="1">
        <f t="array" ref="F303">IF($I$2="Каникулы вместе",INDEX(GRID!$B$18:$U$29,MATCH(E$7,GRID!$A$18:$A$29,0),MATCH(1,($U$2=GRID!$B$1:$U$1)*(КАЛЕНДАРЬ!AD16=GRID!$B$3:$U$3),0)),
INDEX(GRID!$B$18:$U$29,MATCH(E$7,GRID!$A$18:$A$29,0),MATCH(1,($U$2=GRID!$B$1:$U$1)*(КАЛЕНДАРЬ!AD16=GRID!$B$3:$U$3),0))*(1-GRID!$L$45))</f>
        <v>38000</v>
      </c>
      <c r="G303" s="5" cm="1">
        <f t="array" ref="G303">IF($I$2="Каникулы вместе",INDEX(GRID!$B$4:$U$15,MATCH(G$7,GRID!$A$4:$A$15,0),MATCH(1,($U$2=GRID!$B$1:$U$1)*(КАЛЕНДАРЬ!AD16=GRID!$B$3:$U$3),0)),
INDEX(GRID!$B$4:$U$15,MATCH(G$7,GRID!$A$4:$A$15,0),MATCH(1,($U$2=GRID!$B$1:$U$1)*(КАЛЕНДАРЬ!AD16=GRID!$B$3:$U$3),0))*(1-GRID!$L$45))</f>
        <v>39000</v>
      </c>
      <c r="H303" s="5" cm="1">
        <f t="array" ref="H303">IF($I$2="Каникулы вместе",INDEX(GRID!$B$18:$U$29,MATCH(G$7,GRID!$A$18:$A$29,0),MATCH(1,($U$2=GRID!$B$1:$U$1)*(КАЛЕНДАРЬ!AD16=GRID!$B$3:$U$3),0)),
INDEX(GRID!$B$18:$U$29,MATCH(G$7,GRID!$A$18:$A$29,0),MATCH(1,($U$2=GRID!$B$1:$U$1)*(КАЛЕНДАРЬ!AD16=GRID!$B$3:$U$3),0))*(1-GRID!$L$45))</f>
        <v>44000</v>
      </c>
      <c r="I303" s="5" cm="1">
        <f t="array" ref="I303">IF($I$2="Каникулы вместе",INDEX(GRID!$B$4:$U$15,MATCH(I$7,GRID!$A$4:$A$15,0),MATCH(1,($U$2=GRID!$B$1:$U$1)*(КАЛЕНДАРЬ!AD16=GRID!$B$3:$U$3),0)),
INDEX(GRID!$B$4:$U$15,MATCH(I$7,GRID!$A$4:$A$15,0),MATCH(1,($U$2=GRID!$B$1:$U$1)*(КАЛЕНДАРЬ!AD16=GRID!$B$3:$U$3),0))*(1-GRID!$L$45))</f>
        <v>43400</v>
      </c>
      <c r="J303" s="5" cm="1">
        <f t="array" ref="J303">IF($I$2="Каникулы вместе",INDEX(GRID!$B$18:$U$29,MATCH(I$7,GRID!$A$18:$A$29,0),MATCH(1,($U$2=GRID!$B$1:$U$1)*(КАЛЕНДАРЬ!AD16=GRID!$B$3:$U$3),0)),
INDEX(GRID!$B$18:$U$29,MATCH(I$7,GRID!$A$18:$A$29,0),MATCH(1,($U$2=GRID!$B$1:$U$1)*(КАЛЕНДАРЬ!AD16=GRID!$B$3:$U$3),0))*(1-GRID!$L$45))</f>
        <v>48400</v>
      </c>
      <c r="K303" s="5" cm="1">
        <f t="array" ref="K303">IF($I$2="Каникулы вместе",INDEX(GRID!$B$4:$U$15,MATCH(K$7,GRID!$A$4:$A$15,0),MATCH(1,($U$2=GRID!$B$1:$U$1)*(КАЛЕНДАРЬ!AD16=GRID!$B$3:$U$3),0)),
INDEX(GRID!$B$4:$U$15,MATCH(K$7,GRID!$A$4:$A$15,0),MATCH(1,($U$2=GRID!$B$1:$U$1)*(КАЛЕНДАРЬ!AD16=GRID!$B$3:$U$3),0))*(1-GRID!$L$45))</f>
        <v>49000</v>
      </c>
      <c r="L303" s="5" cm="1">
        <f t="array" ref="L303">IF($I$2="Каникулы вместе",INDEX(GRID!$B$18:$U$29,MATCH(K$7,GRID!$A$18:$A$29,0),MATCH(1,($U$2=GRID!$B$1:$U$1)*(КАЛЕНДАРЬ!AD16=GRID!$B$3:$U$3),0)),
INDEX(GRID!$B$18:$U$29,MATCH(K$7,GRID!$A$18:$A$29,0),MATCH(1,($U$2=GRID!$B$1:$U$1)*(КАЛЕНДАРЬ!AD16=GRID!$B$3:$U$3),0))*(1-GRID!$L$45))</f>
        <v>54000</v>
      </c>
      <c r="M303" s="5" cm="1">
        <f t="array" ref="M303">IF($I$2="Каникулы вместе",INDEX(GRID!$B$4:$U$15,MATCH(M$7,GRID!$A$4:$A$15,0),MATCH(1,($U$2=GRID!$B$1:$U$1)*(КАЛЕНДАРЬ!AD16=GRID!$B$3:$U$3),0)),
INDEX(GRID!$B$4:$U$15,MATCH(M$7,GRID!$A$4:$A$15,0),MATCH(1,($U$2=GRID!$B$1:$U$1)*(КАЛЕНДАРЬ!AD16=GRID!$B$3:$U$3),0))*(1-GRID!$L$45))</f>
        <v>69500</v>
      </c>
      <c r="N303" s="5" cm="1">
        <f t="array" ref="N303">IF($I$2="Каникулы вместе",INDEX(GRID!$B$18:$U$29,MATCH(M$7,GRID!$A$18:$A$29,0),MATCH(1,($U$2=GRID!$B$1:$U$1)*(КАЛЕНДАРЬ!AD16=GRID!$B$3:$U$3),0)),
INDEX(GRID!$B$18:$U$29,MATCH(M$7,GRID!$A$18:$A$29,0),MATCH(1,($U$2=GRID!$B$1:$U$1)*(КАЛЕНДАРЬ!AD16=GRID!$B$3:$U$3),0))*(1-GRID!$L$45))</f>
        <v>74500</v>
      </c>
      <c r="O303" s="5" cm="1">
        <f t="array" ref="O303">IF($I$2="Каникулы вместе",INDEX(GRID!$B$4:$U$15,MATCH(O$7,GRID!$A$4:$A$15,0),MATCH(1,($U$2=GRID!$B$1:$U$1)*(КАЛЕНДАРЬ!AD16=GRID!$B$3:$U$3),0)),
INDEX(GRID!$B$4:$U$15,MATCH(O$7,GRID!$A$4:$A$15,0),MATCH(1,($U$2=GRID!$B$1:$U$1)*(КАЛЕНДАРЬ!AD16=GRID!$B$3:$U$3),0))*(1-GRID!$L$45))</f>
        <v>103200</v>
      </c>
      <c r="P303" s="5" cm="1">
        <f t="array" ref="P303">IF($I$2="Каникулы вместе",INDEX(GRID!$B$4:$U$15,MATCH(P$7,GRID!$A$4:$A$15,0),MATCH(1,($U$2=GRID!$B$1:$U$1)*(КАЛЕНДАРЬ!AD16=GRID!$B$3:$U$3),0)),
INDEX(GRID!$B$4:$U$15,MATCH(P$7,GRID!$A$4:$A$15,0),MATCH(1,($U$2=GRID!$B$1:$U$1)*(КАЛЕНДАРЬ!AD16=GRID!$B$3:$U$3),0))*(1-GRID!$L$45))</f>
        <v>145400</v>
      </c>
      <c r="Q303" s="5" cm="1">
        <f t="array" ref="Q303">IF($I$2="Каникулы вместе",INDEX(GRID!$B$4:$U$15,MATCH(Q$7,GRID!$A$4:$A$15,0),MATCH(1,($U$2=GRID!$B$1:$U$1)*(КАЛЕНДАРЬ!AD16=GRID!$B$3:$U$3),0)),
INDEX(GRID!$B$4:$U$15,MATCH(Q$7,GRID!$A$4:$A$15,0),MATCH(1,($U$2=GRID!$B$1:$U$1)*(КАЛЕНДАРЬ!AD16=GRID!$B$3:$U$3),0))*(1-GRID!$L$45))</f>
        <v>170900</v>
      </c>
      <c r="R303" s="5" cm="1">
        <f t="array" ref="R303">IF($I$2="Каникулы вместе",INDEX(GRID!$B$18:$U$29,MATCH(R$7,GRID!$A$18:$A$29,0),MATCH(1,($U$2=GRID!$B$1:$U$1)*(КАЛЕНДАРЬ!AD16=GRID!$B$3:$U$3),0)),
INDEX(GRID!$B$18:$U$29,MATCH(R$7,GRID!$A$18:$A$29,0),MATCH(1,($U$2=GRID!$B$1:$U$1)*(КАЛЕНДАРЬ!AD16=GRID!$B$3:$U$3),0))*(1-GRID!$L$45))</f>
        <v>194100</v>
      </c>
      <c r="S303" s="5">
        <f t="array" ref="S303">IF($I$2="Каникулы вместе",INDEX(GRID!$B$4:$U$15,MATCH(S$7,GRID!$A$4:$A$15,0),MATCH(1,($U$2=GRID!$B$1:$U$1)*(КАЛЕНДАРЬ!AD16=GRID!$B$3:$U$3),0)),
INDEX(GRID!$B$4:$U$15,MATCH(S$7,GRID!$A$4:$A$15,0),MATCH(1,($U$2=GRID!$B$1:$U$1)*(КАЛЕНДАРЬ!AD16=GRID!$B$3:$U$3),0))*(1-GRID!$L$41))</f>
        <v>482600</v>
      </c>
      <c r="T303" s="5">
        <f t="array" ref="T303">IF($I$2="Каникулы вместе",INDEX(GRID!$B$4:$U$15,MATCH(T$7,GRID!$A$4:$A$15,0),MATCH(1,($U$2=GRID!$B$1:$U$1)*(КАЛЕНДАРЬ!AD16=GRID!$B$3:$U$3),0)),
INDEX(GRID!$B$4:$U$15,MATCH(T$7,GRID!$A$4:$A$15,0),MATCH(1,($U$2=GRID!$B$1:$U$1)*(КАЛЕНДАРЬ!AD16=GRID!$B$3:$U$3),0))*(1-GRID!$L$41))</f>
        <v>586600</v>
      </c>
    </row>
    <row r="304" spans="1:20" hidden="1">
      <c r="A304" s="108" t="s">
        <v>13</v>
      </c>
      <c r="B304" s="109">
        <v>14</v>
      </c>
      <c r="C304" s="5" cm="1">
        <f t="array" ref="C304">IF($I$2="Каникулы вместе",INDEX(GRID!$B$4:$U$15,MATCH(C$7,GRID!$A$4:$A$15,0),MATCH(1,($U$2=GRID!$B$1:$U$1)*(КАЛЕНДАРЬ!AD17=GRID!$B$3:$U$3),0)),
INDEX(GRID!$B$4:$U$15,MATCH(C$7,GRID!$A$4:$A$15,0),MATCH(1,($U$2=GRID!$B$1:$U$1)*(КАЛЕНДАРЬ!AD17=GRID!$B$3:$U$3),0))*(1-GRID!$L$45))</f>
        <v>27500.000000000004</v>
      </c>
      <c r="D304" s="5" cm="1">
        <f t="array" ref="D304">IF($I$2="Каникулы вместе",INDEX(GRID!$B$18:$U$29,MATCH(C$7,GRID!$A$18:$A$29,0),MATCH(1,($U$2=GRID!$B$1:$U$1)*(КАЛЕНДАРЬ!AD17=GRID!$B$3:$U$3),0)),
INDEX(GRID!$B$18:$U$29,MATCH(C$7,GRID!$A$18:$A$29,0),MATCH(1,($U$2=GRID!$B$1:$U$1)*(КАЛЕНДАРЬ!AD17=GRID!$B$3:$U$3),0))*(1-GRID!$L$45))</f>
        <v>32500.000000000004</v>
      </c>
      <c r="E304" s="5" cm="1">
        <f t="array" ref="E304">IF($I$2="Каникулы вместе",INDEX(GRID!$B$4:$U$15,MATCH(E$7,GRID!$A$4:$A$15,0),MATCH(1,($U$2=GRID!$B$1:$U$1)*(КАЛЕНДАРЬ!AD17=GRID!$B$3:$U$3),0)),
INDEX(GRID!$B$4:$U$15,MATCH(E$7,GRID!$A$4:$A$15,0),MATCH(1,($U$2=GRID!$B$1:$U$1)*(КАЛЕНДАРЬ!AD17=GRID!$B$3:$U$3),0))*(1-GRID!$L$45))</f>
        <v>33000</v>
      </c>
      <c r="F304" s="5" cm="1">
        <f t="array" ref="F304">IF($I$2="Каникулы вместе",INDEX(GRID!$B$18:$U$29,MATCH(E$7,GRID!$A$18:$A$29,0),MATCH(1,($U$2=GRID!$B$1:$U$1)*(КАЛЕНДАРЬ!AD17=GRID!$B$3:$U$3),0)),
INDEX(GRID!$B$18:$U$29,MATCH(E$7,GRID!$A$18:$A$29,0),MATCH(1,($U$2=GRID!$B$1:$U$1)*(КАЛЕНДАРЬ!AD17=GRID!$B$3:$U$3),0))*(1-GRID!$L$45))</f>
        <v>38000</v>
      </c>
      <c r="G304" s="5" cm="1">
        <f t="array" ref="G304">IF($I$2="Каникулы вместе",INDEX(GRID!$B$4:$U$15,MATCH(G$7,GRID!$A$4:$A$15,0),MATCH(1,($U$2=GRID!$B$1:$U$1)*(КАЛЕНДАРЬ!AD17=GRID!$B$3:$U$3),0)),
INDEX(GRID!$B$4:$U$15,MATCH(G$7,GRID!$A$4:$A$15,0),MATCH(1,($U$2=GRID!$B$1:$U$1)*(КАЛЕНДАРЬ!AD17=GRID!$B$3:$U$3),0))*(1-GRID!$L$45))</f>
        <v>39000</v>
      </c>
      <c r="H304" s="5" cm="1">
        <f t="array" ref="H304">IF($I$2="Каникулы вместе",INDEX(GRID!$B$18:$U$29,MATCH(G$7,GRID!$A$18:$A$29,0),MATCH(1,($U$2=GRID!$B$1:$U$1)*(КАЛЕНДАРЬ!AD17=GRID!$B$3:$U$3),0)),
INDEX(GRID!$B$18:$U$29,MATCH(G$7,GRID!$A$18:$A$29,0),MATCH(1,($U$2=GRID!$B$1:$U$1)*(КАЛЕНДАРЬ!AD17=GRID!$B$3:$U$3),0))*(1-GRID!$L$45))</f>
        <v>44000</v>
      </c>
      <c r="I304" s="5" cm="1">
        <f t="array" ref="I304">IF($I$2="Каникулы вместе",INDEX(GRID!$B$4:$U$15,MATCH(I$7,GRID!$A$4:$A$15,0),MATCH(1,($U$2=GRID!$B$1:$U$1)*(КАЛЕНДАРЬ!AD17=GRID!$B$3:$U$3),0)),
INDEX(GRID!$B$4:$U$15,MATCH(I$7,GRID!$A$4:$A$15,0),MATCH(1,($U$2=GRID!$B$1:$U$1)*(КАЛЕНДАРЬ!AD17=GRID!$B$3:$U$3),0))*(1-GRID!$L$45))</f>
        <v>43400</v>
      </c>
      <c r="J304" s="5" cm="1">
        <f t="array" ref="J304">IF($I$2="Каникулы вместе",INDEX(GRID!$B$18:$U$29,MATCH(I$7,GRID!$A$18:$A$29,0),MATCH(1,($U$2=GRID!$B$1:$U$1)*(КАЛЕНДАРЬ!AD17=GRID!$B$3:$U$3),0)),
INDEX(GRID!$B$18:$U$29,MATCH(I$7,GRID!$A$18:$A$29,0),MATCH(1,($U$2=GRID!$B$1:$U$1)*(КАЛЕНДАРЬ!AD17=GRID!$B$3:$U$3),0))*(1-GRID!$L$45))</f>
        <v>48400</v>
      </c>
      <c r="K304" s="5" cm="1">
        <f t="array" ref="K304">IF($I$2="Каникулы вместе",INDEX(GRID!$B$4:$U$15,MATCH(K$7,GRID!$A$4:$A$15,0),MATCH(1,($U$2=GRID!$B$1:$U$1)*(КАЛЕНДАРЬ!AD17=GRID!$B$3:$U$3),0)),
INDEX(GRID!$B$4:$U$15,MATCH(K$7,GRID!$A$4:$A$15,0),MATCH(1,($U$2=GRID!$B$1:$U$1)*(КАЛЕНДАРЬ!AD17=GRID!$B$3:$U$3),0))*(1-GRID!$L$45))</f>
        <v>49000</v>
      </c>
      <c r="L304" s="5" cm="1">
        <f t="array" ref="L304">IF($I$2="Каникулы вместе",INDEX(GRID!$B$18:$U$29,MATCH(K$7,GRID!$A$18:$A$29,0),MATCH(1,($U$2=GRID!$B$1:$U$1)*(КАЛЕНДАРЬ!AD17=GRID!$B$3:$U$3),0)),
INDEX(GRID!$B$18:$U$29,MATCH(K$7,GRID!$A$18:$A$29,0),MATCH(1,($U$2=GRID!$B$1:$U$1)*(КАЛЕНДАРЬ!AD17=GRID!$B$3:$U$3),0))*(1-GRID!$L$45))</f>
        <v>54000</v>
      </c>
      <c r="M304" s="5" cm="1">
        <f t="array" ref="M304">IF($I$2="Каникулы вместе",INDEX(GRID!$B$4:$U$15,MATCH(M$7,GRID!$A$4:$A$15,0),MATCH(1,($U$2=GRID!$B$1:$U$1)*(КАЛЕНДАРЬ!AD17=GRID!$B$3:$U$3),0)),
INDEX(GRID!$B$4:$U$15,MATCH(M$7,GRID!$A$4:$A$15,0),MATCH(1,($U$2=GRID!$B$1:$U$1)*(КАЛЕНДАРЬ!AD17=GRID!$B$3:$U$3),0))*(1-GRID!$L$45))</f>
        <v>69500</v>
      </c>
      <c r="N304" s="5" cm="1">
        <f t="array" ref="N304">IF($I$2="Каникулы вместе",INDEX(GRID!$B$18:$U$29,MATCH(M$7,GRID!$A$18:$A$29,0),MATCH(1,($U$2=GRID!$B$1:$U$1)*(КАЛЕНДАРЬ!AD17=GRID!$B$3:$U$3),0)),
INDEX(GRID!$B$18:$U$29,MATCH(M$7,GRID!$A$18:$A$29,0),MATCH(1,($U$2=GRID!$B$1:$U$1)*(КАЛЕНДАРЬ!AD17=GRID!$B$3:$U$3),0))*(1-GRID!$L$45))</f>
        <v>74500</v>
      </c>
      <c r="O304" s="5" cm="1">
        <f t="array" ref="O304">IF($I$2="Каникулы вместе",INDEX(GRID!$B$4:$U$15,MATCH(O$7,GRID!$A$4:$A$15,0),MATCH(1,($U$2=GRID!$B$1:$U$1)*(КАЛЕНДАРЬ!AD17=GRID!$B$3:$U$3),0)),
INDEX(GRID!$B$4:$U$15,MATCH(O$7,GRID!$A$4:$A$15,0),MATCH(1,($U$2=GRID!$B$1:$U$1)*(КАЛЕНДАРЬ!AD17=GRID!$B$3:$U$3),0))*(1-GRID!$L$45))</f>
        <v>103200</v>
      </c>
      <c r="P304" s="5" cm="1">
        <f t="array" ref="P304">IF($I$2="Каникулы вместе",INDEX(GRID!$B$4:$U$15,MATCH(P$7,GRID!$A$4:$A$15,0),MATCH(1,($U$2=GRID!$B$1:$U$1)*(КАЛЕНДАРЬ!AD17=GRID!$B$3:$U$3),0)),
INDEX(GRID!$B$4:$U$15,MATCH(P$7,GRID!$A$4:$A$15,0),MATCH(1,($U$2=GRID!$B$1:$U$1)*(КАЛЕНДАРЬ!AD17=GRID!$B$3:$U$3),0))*(1-GRID!$L$45))</f>
        <v>145400</v>
      </c>
      <c r="Q304" s="5" cm="1">
        <f t="array" ref="Q304">IF($I$2="Каникулы вместе",INDEX(GRID!$B$4:$U$15,MATCH(Q$7,GRID!$A$4:$A$15,0),MATCH(1,($U$2=GRID!$B$1:$U$1)*(КАЛЕНДАРЬ!AD17=GRID!$B$3:$U$3),0)),
INDEX(GRID!$B$4:$U$15,MATCH(Q$7,GRID!$A$4:$A$15,0),MATCH(1,($U$2=GRID!$B$1:$U$1)*(КАЛЕНДАРЬ!AD17=GRID!$B$3:$U$3),0))*(1-GRID!$L$45))</f>
        <v>170900</v>
      </c>
      <c r="R304" s="5" cm="1">
        <f t="array" ref="R304">IF($I$2="Каникулы вместе",INDEX(GRID!$B$18:$U$29,MATCH(R$7,GRID!$A$18:$A$29,0),MATCH(1,($U$2=GRID!$B$1:$U$1)*(КАЛЕНДАРЬ!AD17=GRID!$B$3:$U$3),0)),
INDEX(GRID!$B$18:$U$29,MATCH(R$7,GRID!$A$18:$A$29,0),MATCH(1,($U$2=GRID!$B$1:$U$1)*(КАЛЕНДАРЬ!AD17=GRID!$B$3:$U$3),0))*(1-GRID!$L$45))</f>
        <v>194100</v>
      </c>
      <c r="S304" s="5">
        <f t="array" ref="S304">IF($I$2="Каникулы вместе",INDEX(GRID!$B$4:$U$15,MATCH(S$7,GRID!$A$4:$A$15,0),MATCH(1,($U$2=GRID!$B$1:$U$1)*(КАЛЕНДАРЬ!AD17=GRID!$B$3:$U$3),0)),
INDEX(GRID!$B$4:$U$15,MATCH(S$7,GRID!$A$4:$A$15,0),MATCH(1,($U$2=GRID!$B$1:$U$1)*(КАЛЕНДАРЬ!AD17=GRID!$B$3:$U$3),0))*(1-GRID!$L$41))</f>
        <v>482600</v>
      </c>
      <c r="T304" s="5">
        <f t="array" ref="T304">IF($I$2="Каникулы вместе",INDEX(GRID!$B$4:$U$15,MATCH(T$7,GRID!$A$4:$A$15,0),MATCH(1,($U$2=GRID!$B$1:$U$1)*(КАЛЕНДАРЬ!AD17=GRID!$B$3:$U$3),0)),
INDEX(GRID!$B$4:$U$15,MATCH(T$7,GRID!$A$4:$A$15,0),MATCH(1,($U$2=GRID!$B$1:$U$1)*(КАЛЕНДАРЬ!AD17=GRID!$B$3:$U$3),0))*(1-GRID!$L$41))</f>
        <v>586600</v>
      </c>
    </row>
    <row r="305" spans="1:20" hidden="1">
      <c r="A305" s="108" t="s">
        <v>14</v>
      </c>
      <c r="B305" s="109">
        <v>15</v>
      </c>
      <c r="C305" s="5" cm="1">
        <f t="array" ref="C305">IF($I$2="Каникулы вместе",INDEX(GRID!$B$4:$U$15,MATCH(C$7,GRID!$A$4:$A$15,0),MATCH(1,($U$2=GRID!$B$1:$U$1)*(КАЛЕНДАРЬ!AD18=GRID!$B$3:$U$3),0)),
INDEX(GRID!$B$4:$U$15,MATCH(C$7,GRID!$A$4:$A$15,0),MATCH(1,($U$2=GRID!$B$1:$U$1)*(КАЛЕНДАРЬ!AD18=GRID!$B$3:$U$3),0))*(1-GRID!$L$45))</f>
        <v>27500.000000000004</v>
      </c>
      <c r="D305" s="5" cm="1">
        <f t="array" ref="D305">IF($I$2="Каникулы вместе",INDEX(GRID!$B$18:$U$29,MATCH(C$7,GRID!$A$18:$A$29,0),MATCH(1,($U$2=GRID!$B$1:$U$1)*(КАЛЕНДАРЬ!AD18=GRID!$B$3:$U$3),0)),
INDEX(GRID!$B$18:$U$29,MATCH(C$7,GRID!$A$18:$A$29,0),MATCH(1,($U$2=GRID!$B$1:$U$1)*(КАЛЕНДАРЬ!AD18=GRID!$B$3:$U$3),0))*(1-GRID!$L$45))</f>
        <v>32500.000000000004</v>
      </c>
      <c r="E305" s="5" cm="1">
        <f t="array" ref="E305">IF($I$2="Каникулы вместе",INDEX(GRID!$B$4:$U$15,MATCH(E$7,GRID!$A$4:$A$15,0),MATCH(1,($U$2=GRID!$B$1:$U$1)*(КАЛЕНДАРЬ!AD18=GRID!$B$3:$U$3),0)),
INDEX(GRID!$B$4:$U$15,MATCH(E$7,GRID!$A$4:$A$15,0),MATCH(1,($U$2=GRID!$B$1:$U$1)*(КАЛЕНДАРЬ!AD18=GRID!$B$3:$U$3),0))*(1-GRID!$L$45))</f>
        <v>33000</v>
      </c>
      <c r="F305" s="5" cm="1">
        <f t="array" ref="F305">IF($I$2="Каникулы вместе",INDEX(GRID!$B$18:$U$29,MATCH(E$7,GRID!$A$18:$A$29,0),MATCH(1,($U$2=GRID!$B$1:$U$1)*(КАЛЕНДАРЬ!AD18=GRID!$B$3:$U$3),0)),
INDEX(GRID!$B$18:$U$29,MATCH(E$7,GRID!$A$18:$A$29,0),MATCH(1,($U$2=GRID!$B$1:$U$1)*(КАЛЕНДАРЬ!AD18=GRID!$B$3:$U$3),0))*(1-GRID!$L$45))</f>
        <v>38000</v>
      </c>
      <c r="G305" s="5" cm="1">
        <f t="array" ref="G305">IF($I$2="Каникулы вместе",INDEX(GRID!$B$4:$U$15,MATCH(G$7,GRID!$A$4:$A$15,0),MATCH(1,($U$2=GRID!$B$1:$U$1)*(КАЛЕНДАРЬ!AD18=GRID!$B$3:$U$3),0)),
INDEX(GRID!$B$4:$U$15,MATCH(G$7,GRID!$A$4:$A$15,0),MATCH(1,($U$2=GRID!$B$1:$U$1)*(КАЛЕНДАРЬ!AD18=GRID!$B$3:$U$3),0))*(1-GRID!$L$45))</f>
        <v>39000</v>
      </c>
      <c r="H305" s="5" cm="1">
        <f t="array" ref="H305">IF($I$2="Каникулы вместе",INDEX(GRID!$B$18:$U$29,MATCH(G$7,GRID!$A$18:$A$29,0),MATCH(1,($U$2=GRID!$B$1:$U$1)*(КАЛЕНДАРЬ!AD18=GRID!$B$3:$U$3),0)),
INDEX(GRID!$B$18:$U$29,MATCH(G$7,GRID!$A$18:$A$29,0),MATCH(1,($U$2=GRID!$B$1:$U$1)*(КАЛЕНДАРЬ!AD18=GRID!$B$3:$U$3),0))*(1-GRID!$L$45))</f>
        <v>44000</v>
      </c>
      <c r="I305" s="5" cm="1">
        <f t="array" ref="I305">IF($I$2="Каникулы вместе",INDEX(GRID!$B$4:$U$15,MATCH(I$7,GRID!$A$4:$A$15,0),MATCH(1,($U$2=GRID!$B$1:$U$1)*(КАЛЕНДАРЬ!AD18=GRID!$B$3:$U$3),0)),
INDEX(GRID!$B$4:$U$15,MATCH(I$7,GRID!$A$4:$A$15,0),MATCH(1,($U$2=GRID!$B$1:$U$1)*(КАЛЕНДАРЬ!AD18=GRID!$B$3:$U$3),0))*(1-GRID!$L$45))</f>
        <v>43400</v>
      </c>
      <c r="J305" s="5" cm="1">
        <f t="array" ref="J305">IF($I$2="Каникулы вместе",INDEX(GRID!$B$18:$U$29,MATCH(I$7,GRID!$A$18:$A$29,0),MATCH(1,($U$2=GRID!$B$1:$U$1)*(КАЛЕНДАРЬ!AD18=GRID!$B$3:$U$3),0)),
INDEX(GRID!$B$18:$U$29,MATCH(I$7,GRID!$A$18:$A$29,0),MATCH(1,($U$2=GRID!$B$1:$U$1)*(КАЛЕНДАРЬ!AD18=GRID!$B$3:$U$3),0))*(1-GRID!$L$45))</f>
        <v>48400</v>
      </c>
      <c r="K305" s="5" cm="1">
        <f t="array" ref="K305">IF($I$2="Каникулы вместе",INDEX(GRID!$B$4:$U$15,MATCH(K$7,GRID!$A$4:$A$15,0),MATCH(1,($U$2=GRID!$B$1:$U$1)*(КАЛЕНДАРЬ!AD18=GRID!$B$3:$U$3),0)),
INDEX(GRID!$B$4:$U$15,MATCH(K$7,GRID!$A$4:$A$15,0),MATCH(1,($U$2=GRID!$B$1:$U$1)*(КАЛЕНДАРЬ!AD18=GRID!$B$3:$U$3),0))*(1-GRID!$L$45))</f>
        <v>49000</v>
      </c>
      <c r="L305" s="5" cm="1">
        <f t="array" ref="L305">IF($I$2="Каникулы вместе",INDEX(GRID!$B$18:$U$29,MATCH(K$7,GRID!$A$18:$A$29,0),MATCH(1,($U$2=GRID!$B$1:$U$1)*(КАЛЕНДАРЬ!AD18=GRID!$B$3:$U$3),0)),
INDEX(GRID!$B$18:$U$29,MATCH(K$7,GRID!$A$18:$A$29,0),MATCH(1,($U$2=GRID!$B$1:$U$1)*(КАЛЕНДАРЬ!AD18=GRID!$B$3:$U$3),0))*(1-GRID!$L$45))</f>
        <v>54000</v>
      </c>
      <c r="M305" s="5" cm="1">
        <f t="array" ref="M305">IF($I$2="Каникулы вместе",INDEX(GRID!$B$4:$U$15,MATCH(M$7,GRID!$A$4:$A$15,0),MATCH(1,($U$2=GRID!$B$1:$U$1)*(КАЛЕНДАРЬ!AD18=GRID!$B$3:$U$3),0)),
INDEX(GRID!$B$4:$U$15,MATCH(M$7,GRID!$A$4:$A$15,0),MATCH(1,($U$2=GRID!$B$1:$U$1)*(КАЛЕНДАРЬ!AD18=GRID!$B$3:$U$3),0))*(1-GRID!$L$45))</f>
        <v>69500</v>
      </c>
      <c r="N305" s="5" cm="1">
        <f t="array" ref="N305">IF($I$2="Каникулы вместе",INDEX(GRID!$B$18:$U$29,MATCH(M$7,GRID!$A$18:$A$29,0),MATCH(1,($U$2=GRID!$B$1:$U$1)*(КАЛЕНДАРЬ!AD18=GRID!$B$3:$U$3),0)),
INDEX(GRID!$B$18:$U$29,MATCH(M$7,GRID!$A$18:$A$29,0),MATCH(1,($U$2=GRID!$B$1:$U$1)*(КАЛЕНДАРЬ!AD18=GRID!$B$3:$U$3),0))*(1-GRID!$L$45))</f>
        <v>74500</v>
      </c>
      <c r="O305" s="5" cm="1">
        <f t="array" ref="O305">IF($I$2="Каникулы вместе",INDEX(GRID!$B$4:$U$15,MATCH(O$7,GRID!$A$4:$A$15,0),MATCH(1,($U$2=GRID!$B$1:$U$1)*(КАЛЕНДАРЬ!AD18=GRID!$B$3:$U$3),0)),
INDEX(GRID!$B$4:$U$15,MATCH(O$7,GRID!$A$4:$A$15,0),MATCH(1,($U$2=GRID!$B$1:$U$1)*(КАЛЕНДАРЬ!AD18=GRID!$B$3:$U$3),0))*(1-GRID!$L$45))</f>
        <v>103200</v>
      </c>
      <c r="P305" s="5" cm="1">
        <f t="array" ref="P305">IF($I$2="Каникулы вместе",INDEX(GRID!$B$4:$U$15,MATCH(P$7,GRID!$A$4:$A$15,0),MATCH(1,($U$2=GRID!$B$1:$U$1)*(КАЛЕНДАРЬ!AD18=GRID!$B$3:$U$3),0)),
INDEX(GRID!$B$4:$U$15,MATCH(P$7,GRID!$A$4:$A$15,0),MATCH(1,($U$2=GRID!$B$1:$U$1)*(КАЛЕНДАРЬ!AD18=GRID!$B$3:$U$3),0))*(1-GRID!$L$45))</f>
        <v>145400</v>
      </c>
      <c r="Q305" s="5" cm="1">
        <f t="array" ref="Q305">IF($I$2="Каникулы вместе",INDEX(GRID!$B$4:$U$15,MATCH(Q$7,GRID!$A$4:$A$15,0),MATCH(1,($U$2=GRID!$B$1:$U$1)*(КАЛЕНДАРЬ!AD18=GRID!$B$3:$U$3),0)),
INDEX(GRID!$B$4:$U$15,MATCH(Q$7,GRID!$A$4:$A$15,0),MATCH(1,($U$2=GRID!$B$1:$U$1)*(КАЛЕНДАРЬ!AD18=GRID!$B$3:$U$3),0))*(1-GRID!$L$45))</f>
        <v>170900</v>
      </c>
      <c r="R305" s="5" cm="1">
        <f t="array" ref="R305">IF($I$2="Каникулы вместе",INDEX(GRID!$B$18:$U$29,MATCH(R$7,GRID!$A$18:$A$29,0),MATCH(1,($U$2=GRID!$B$1:$U$1)*(КАЛЕНДАРЬ!AD18=GRID!$B$3:$U$3),0)),
INDEX(GRID!$B$18:$U$29,MATCH(R$7,GRID!$A$18:$A$29,0),MATCH(1,($U$2=GRID!$B$1:$U$1)*(КАЛЕНДАРЬ!AD18=GRID!$B$3:$U$3),0))*(1-GRID!$L$45))</f>
        <v>194100</v>
      </c>
      <c r="S305" s="5">
        <f t="array" ref="S305">IF($I$2="Каникулы вместе",INDEX(GRID!$B$4:$U$15,MATCH(S$7,GRID!$A$4:$A$15,0),MATCH(1,($U$2=GRID!$B$1:$U$1)*(КАЛЕНДАРЬ!AD18=GRID!$B$3:$U$3),0)),
INDEX(GRID!$B$4:$U$15,MATCH(S$7,GRID!$A$4:$A$15,0),MATCH(1,($U$2=GRID!$B$1:$U$1)*(КАЛЕНДАРЬ!AD18=GRID!$B$3:$U$3),0))*(1-GRID!$L$41))</f>
        <v>482600</v>
      </c>
      <c r="T305" s="5">
        <f t="array" ref="T305">IF($I$2="Каникулы вместе",INDEX(GRID!$B$4:$U$15,MATCH(T$7,GRID!$A$4:$A$15,0),MATCH(1,($U$2=GRID!$B$1:$U$1)*(КАЛЕНДАРЬ!AD18=GRID!$B$3:$U$3),0)),
INDEX(GRID!$B$4:$U$15,MATCH(T$7,GRID!$A$4:$A$15,0),MATCH(1,($U$2=GRID!$B$1:$U$1)*(КАЛЕНДАРЬ!AD18=GRID!$B$3:$U$3),0))*(1-GRID!$L$41))</f>
        <v>586600</v>
      </c>
    </row>
    <row r="306" spans="1:20" hidden="1">
      <c r="A306" s="108" t="s">
        <v>15</v>
      </c>
      <c r="B306" s="109">
        <v>16</v>
      </c>
      <c r="C306" s="5" cm="1">
        <f t="array" ref="C306">IF($I$2="Каникулы вместе",INDEX(GRID!$B$4:$U$15,MATCH(C$7,GRID!$A$4:$A$15,0),MATCH(1,($U$2=GRID!$B$1:$U$1)*(КАЛЕНДАРЬ!AD19=GRID!$B$3:$U$3),0)),
INDEX(GRID!$B$4:$U$15,MATCH(C$7,GRID!$A$4:$A$15,0),MATCH(1,($U$2=GRID!$B$1:$U$1)*(КАЛЕНДАРЬ!AD19=GRID!$B$3:$U$3),0))*(1-GRID!$L$45))</f>
        <v>27500.000000000004</v>
      </c>
      <c r="D306" s="5" cm="1">
        <f t="array" ref="D306">IF($I$2="Каникулы вместе",INDEX(GRID!$B$18:$U$29,MATCH(C$7,GRID!$A$18:$A$29,0),MATCH(1,($U$2=GRID!$B$1:$U$1)*(КАЛЕНДАРЬ!AD19=GRID!$B$3:$U$3),0)),
INDEX(GRID!$B$18:$U$29,MATCH(C$7,GRID!$A$18:$A$29,0),MATCH(1,($U$2=GRID!$B$1:$U$1)*(КАЛЕНДАРЬ!AD19=GRID!$B$3:$U$3),0))*(1-GRID!$L$45))</f>
        <v>32500.000000000004</v>
      </c>
      <c r="E306" s="5" cm="1">
        <f t="array" ref="E306">IF($I$2="Каникулы вместе",INDEX(GRID!$B$4:$U$15,MATCH(E$7,GRID!$A$4:$A$15,0),MATCH(1,($U$2=GRID!$B$1:$U$1)*(КАЛЕНДАРЬ!AD19=GRID!$B$3:$U$3),0)),
INDEX(GRID!$B$4:$U$15,MATCH(E$7,GRID!$A$4:$A$15,0),MATCH(1,($U$2=GRID!$B$1:$U$1)*(КАЛЕНДАРЬ!AD19=GRID!$B$3:$U$3),0))*(1-GRID!$L$45))</f>
        <v>33000</v>
      </c>
      <c r="F306" s="5" cm="1">
        <f t="array" ref="F306">IF($I$2="Каникулы вместе",INDEX(GRID!$B$18:$U$29,MATCH(E$7,GRID!$A$18:$A$29,0),MATCH(1,($U$2=GRID!$B$1:$U$1)*(КАЛЕНДАРЬ!AD19=GRID!$B$3:$U$3),0)),
INDEX(GRID!$B$18:$U$29,MATCH(E$7,GRID!$A$18:$A$29,0),MATCH(1,($U$2=GRID!$B$1:$U$1)*(КАЛЕНДАРЬ!AD19=GRID!$B$3:$U$3),0))*(1-GRID!$L$45))</f>
        <v>38000</v>
      </c>
      <c r="G306" s="5" cm="1">
        <f t="array" ref="G306">IF($I$2="Каникулы вместе",INDEX(GRID!$B$4:$U$15,MATCH(G$7,GRID!$A$4:$A$15,0),MATCH(1,($U$2=GRID!$B$1:$U$1)*(КАЛЕНДАРЬ!AD19=GRID!$B$3:$U$3),0)),
INDEX(GRID!$B$4:$U$15,MATCH(G$7,GRID!$A$4:$A$15,0),MATCH(1,($U$2=GRID!$B$1:$U$1)*(КАЛЕНДАРЬ!AD19=GRID!$B$3:$U$3),0))*(1-GRID!$L$45))</f>
        <v>39000</v>
      </c>
      <c r="H306" s="5" cm="1">
        <f t="array" ref="H306">IF($I$2="Каникулы вместе",INDEX(GRID!$B$18:$U$29,MATCH(G$7,GRID!$A$18:$A$29,0),MATCH(1,($U$2=GRID!$B$1:$U$1)*(КАЛЕНДАРЬ!AD19=GRID!$B$3:$U$3),0)),
INDEX(GRID!$B$18:$U$29,MATCH(G$7,GRID!$A$18:$A$29,0),MATCH(1,($U$2=GRID!$B$1:$U$1)*(КАЛЕНДАРЬ!AD19=GRID!$B$3:$U$3),0))*(1-GRID!$L$45))</f>
        <v>44000</v>
      </c>
      <c r="I306" s="5" cm="1">
        <f t="array" ref="I306">IF($I$2="Каникулы вместе",INDEX(GRID!$B$4:$U$15,MATCH(I$7,GRID!$A$4:$A$15,0),MATCH(1,($U$2=GRID!$B$1:$U$1)*(КАЛЕНДАРЬ!AD19=GRID!$B$3:$U$3),0)),
INDEX(GRID!$B$4:$U$15,MATCH(I$7,GRID!$A$4:$A$15,0),MATCH(1,($U$2=GRID!$B$1:$U$1)*(КАЛЕНДАРЬ!AD19=GRID!$B$3:$U$3),0))*(1-GRID!$L$45))</f>
        <v>43400</v>
      </c>
      <c r="J306" s="5" cm="1">
        <f t="array" ref="J306">IF($I$2="Каникулы вместе",INDEX(GRID!$B$18:$U$29,MATCH(I$7,GRID!$A$18:$A$29,0),MATCH(1,($U$2=GRID!$B$1:$U$1)*(КАЛЕНДАРЬ!AD19=GRID!$B$3:$U$3),0)),
INDEX(GRID!$B$18:$U$29,MATCH(I$7,GRID!$A$18:$A$29,0),MATCH(1,($U$2=GRID!$B$1:$U$1)*(КАЛЕНДАРЬ!AD19=GRID!$B$3:$U$3),0))*(1-GRID!$L$45))</f>
        <v>48400</v>
      </c>
      <c r="K306" s="5" cm="1">
        <f t="array" ref="K306">IF($I$2="Каникулы вместе",INDEX(GRID!$B$4:$U$15,MATCH(K$7,GRID!$A$4:$A$15,0),MATCH(1,($U$2=GRID!$B$1:$U$1)*(КАЛЕНДАРЬ!AD19=GRID!$B$3:$U$3),0)),
INDEX(GRID!$B$4:$U$15,MATCH(K$7,GRID!$A$4:$A$15,0),MATCH(1,($U$2=GRID!$B$1:$U$1)*(КАЛЕНДАРЬ!AD19=GRID!$B$3:$U$3),0))*(1-GRID!$L$45))</f>
        <v>49000</v>
      </c>
      <c r="L306" s="5" cm="1">
        <f t="array" ref="L306">IF($I$2="Каникулы вместе",INDEX(GRID!$B$18:$U$29,MATCH(K$7,GRID!$A$18:$A$29,0),MATCH(1,($U$2=GRID!$B$1:$U$1)*(КАЛЕНДАРЬ!AD19=GRID!$B$3:$U$3),0)),
INDEX(GRID!$B$18:$U$29,MATCH(K$7,GRID!$A$18:$A$29,0),MATCH(1,($U$2=GRID!$B$1:$U$1)*(КАЛЕНДАРЬ!AD19=GRID!$B$3:$U$3),0))*(1-GRID!$L$45))</f>
        <v>54000</v>
      </c>
      <c r="M306" s="5" cm="1">
        <f t="array" ref="M306">IF($I$2="Каникулы вместе",INDEX(GRID!$B$4:$U$15,MATCH(M$7,GRID!$A$4:$A$15,0),MATCH(1,($U$2=GRID!$B$1:$U$1)*(КАЛЕНДАРЬ!AD19=GRID!$B$3:$U$3),0)),
INDEX(GRID!$B$4:$U$15,MATCH(M$7,GRID!$A$4:$A$15,0),MATCH(1,($U$2=GRID!$B$1:$U$1)*(КАЛЕНДАРЬ!AD19=GRID!$B$3:$U$3),0))*(1-GRID!$L$45))</f>
        <v>69500</v>
      </c>
      <c r="N306" s="5" cm="1">
        <f t="array" ref="N306">IF($I$2="Каникулы вместе",INDEX(GRID!$B$18:$U$29,MATCH(M$7,GRID!$A$18:$A$29,0),MATCH(1,($U$2=GRID!$B$1:$U$1)*(КАЛЕНДАРЬ!AD19=GRID!$B$3:$U$3),0)),
INDEX(GRID!$B$18:$U$29,MATCH(M$7,GRID!$A$18:$A$29,0),MATCH(1,($U$2=GRID!$B$1:$U$1)*(КАЛЕНДАРЬ!AD19=GRID!$B$3:$U$3),0))*(1-GRID!$L$45))</f>
        <v>74500</v>
      </c>
      <c r="O306" s="5" cm="1">
        <f t="array" ref="O306">IF($I$2="Каникулы вместе",INDEX(GRID!$B$4:$U$15,MATCH(O$7,GRID!$A$4:$A$15,0),MATCH(1,($U$2=GRID!$B$1:$U$1)*(КАЛЕНДАРЬ!AD19=GRID!$B$3:$U$3),0)),
INDEX(GRID!$B$4:$U$15,MATCH(O$7,GRID!$A$4:$A$15,0),MATCH(1,($U$2=GRID!$B$1:$U$1)*(КАЛЕНДАРЬ!AD19=GRID!$B$3:$U$3),0))*(1-GRID!$L$45))</f>
        <v>103200</v>
      </c>
      <c r="P306" s="5" cm="1">
        <f t="array" ref="P306">IF($I$2="Каникулы вместе",INDEX(GRID!$B$4:$U$15,MATCH(P$7,GRID!$A$4:$A$15,0),MATCH(1,($U$2=GRID!$B$1:$U$1)*(КАЛЕНДАРЬ!AD19=GRID!$B$3:$U$3),0)),
INDEX(GRID!$B$4:$U$15,MATCH(P$7,GRID!$A$4:$A$15,0),MATCH(1,($U$2=GRID!$B$1:$U$1)*(КАЛЕНДАРЬ!AD19=GRID!$B$3:$U$3),0))*(1-GRID!$L$45))</f>
        <v>145400</v>
      </c>
      <c r="Q306" s="5" cm="1">
        <f t="array" ref="Q306">IF($I$2="Каникулы вместе",INDEX(GRID!$B$4:$U$15,MATCH(Q$7,GRID!$A$4:$A$15,0),MATCH(1,($U$2=GRID!$B$1:$U$1)*(КАЛЕНДАРЬ!AD19=GRID!$B$3:$U$3),0)),
INDEX(GRID!$B$4:$U$15,MATCH(Q$7,GRID!$A$4:$A$15,0),MATCH(1,($U$2=GRID!$B$1:$U$1)*(КАЛЕНДАРЬ!AD19=GRID!$B$3:$U$3),0))*(1-GRID!$L$45))</f>
        <v>170900</v>
      </c>
      <c r="R306" s="5" cm="1">
        <f t="array" ref="R306">IF($I$2="Каникулы вместе",INDEX(GRID!$B$18:$U$29,MATCH(R$7,GRID!$A$18:$A$29,0),MATCH(1,($U$2=GRID!$B$1:$U$1)*(КАЛЕНДАРЬ!AD19=GRID!$B$3:$U$3),0)),
INDEX(GRID!$B$18:$U$29,MATCH(R$7,GRID!$A$18:$A$29,0),MATCH(1,($U$2=GRID!$B$1:$U$1)*(КАЛЕНДАРЬ!AD19=GRID!$B$3:$U$3),0))*(1-GRID!$L$45))</f>
        <v>194100</v>
      </c>
      <c r="S306" s="5">
        <f t="array" ref="S306">IF($I$2="Каникулы вместе",INDEX(GRID!$B$4:$U$15,MATCH(S$7,GRID!$A$4:$A$15,0),MATCH(1,($U$2=GRID!$B$1:$U$1)*(КАЛЕНДАРЬ!AD19=GRID!$B$3:$U$3),0)),
INDEX(GRID!$B$4:$U$15,MATCH(S$7,GRID!$A$4:$A$15,0),MATCH(1,($U$2=GRID!$B$1:$U$1)*(КАЛЕНДАРЬ!AD19=GRID!$B$3:$U$3),0))*(1-GRID!$L$41))</f>
        <v>482600</v>
      </c>
      <c r="T306" s="5">
        <f t="array" ref="T306">IF($I$2="Каникулы вместе",INDEX(GRID!$B$4:$U$15,MATCH(T$7,GRID!$A$4:$A$15,0),MATCH(1,($U$2=GRID!$B$1:$U$1)*(КАЛЕНДАРЬ!AD19=GRID!$B$3:$U$3),0)),
INDEX(GRID!$B$4:$U$15,MATCH(T$7,GRID!$A$4:$A$15,0),MATCH(1,($U$2=GRID!$B$1:$U$1)*(КАЛЕНДАРЬ!AD19=GRID!$B$3:$U$3),0))*(1-GRID!$L$41))</f>
        <v>586600</v>
      </c>
    </row>
    <row r="307" spans="1:20" hidden="1">
      <c r="A307" s="108" t="s">
        <v>16</v>
      </c>
      <c r="B307" s="109">
        <v>17</v>
      </c>
      <c r="C307" s="5" cm="1">
        <f t="array" ref="C307">IF($I$2="Каникулы вместе",INDEX(GRID!$B$4:$U$15,MATCH(C$7,GRID!$A$4:$A$15,0),MATCH(1,($U$2=GRID!$B$1:$U$1)*(КАЛЕНДАРЬ!AD20=GRID!$B$3:$U$3),0)),
INDEX(GRID!$B$4:$U$15,MATCH(C$7,GRID!$A$4:$A$15,0),MATCH(1,($U$2=GRID!$B$1:$U$1)*(КАЛЕНДАРЬ!AD20=GRID!$B$3:$U$3),0))*(1-GRID!$L$45))</f>
        <v>30200.000000000004</v>
      </c>
      <c r="D307" s="5" cm="1">
        <f t="array" ref="D307">IF($I$2="Каникулы вместе",INDEX(GRID!$B$18:$U$29,MATCH(C$7,GRID!$A$18:$A$29,0),MATCH(1,($U$2=GRID!$B$1:$U$1)*(КАЛЕНДАРЬ!AD20=GRID!$B$3:$U$3),0)),
INDEX(GRID!$B$18:$U$29,MATCH(C$7,GRID!$A$18:$A$29,0),MATCH(1,($U$2=GRID!$B$1:$U$1)*(КАЛЕНДАРЬ!AD20=GRID!$B$3:$U$3),0))*(1-GRID!$L$45))</f>
        <v>35200</v>
      </c>
      <c r="E307" s="5" cm="1">
        <f t="array" ref="E307">IF($I$2="Каникулы вместе",INDEX(GRID!$B$4:$U$15,MATCH(E$7,GRID!$A$4:$A$15,0),MATCH(1,($U$2=GRID!$B$1:$U$1)*(КАЛЕНДАРЬ!AD20=GRID!$B$3:$U$3),0)),
INDEX(GRID!$B$4:$U$15,MATCH(E$7,GRID!$A$4:$A$15,0),MATCH(1,($U$2=GRID!$B$1:$U$1)*(КАЛЕНДАРЬ!AD20=GRID!$B$3:$U$3),0))*(1-GRID!$L$45))</f>
        <v>36300</v>
      </c>
      <c r="F307" s="5" cm="1">
        <f t="array" ref="F307">IF($I$2="Каникулы вместе",INDEX(GRID!$B$18:$U$29,MATCH(E$7,GRID!$A$18:$A$29,0),MATCH(1,($U$2=GRID!$B$1:$U$1)*(КАЛЕНДАРЬ!AD20=GRID!$B$3:$U$3),0)),
INDEX(GRID!$B$18:$U$29,MATCH(E$7,GRID!$A$18:$A$29,0),MATCH(1,($U$2=GRID!$B$1:$U$1)*(КАЛЕНДАРЬ!AD20=GRID!$B$3:$U$3),0))*(1-GRID!$L$45))</f>
        <v>41300</v>
      </c>
      <c r="G307" s="5" cm="1">
        <f t="array" ref="G307">IF($I$2="Каникулы вместе",INDEX(GRID!$B$4:$U$15,MATCH(G$7,GRID!$A$4:$A$15,0),MATCH(1,($U$2=GRID!$B$1:$U$1)*(КАЛЕНДАРЬ!AD20=GRID!$B$3:$U$3),0)),
INDEX(GRID!$B$4:$U$15,MATCH(G$7,GRID!$A$4:$A$15,0),MATCH(1,($U$2=GRID!$B$1:$U$1)*(КАЛЕНДАРЬ!AD20=GRID!$B$3:$U$3),0))*(1-GRID!$L$45))</f>
        <v>42500</v>
      </c>
      <c r="H307" s="5" cm="1">
        <f t="array" ref="H307">IF($I$2="Каникулы вместе",INDEX(GRID!$B$18:$U$29,MATCH(G$7,GRID!$A$18:$A$29,0),MATCH(1,($U$2=GRID!$B$1:$U$1)*(КАЛЕНДАРЬ!AD20=GRID!$B$3:$U$3),0)),
INDEX(GRID!$B$18:$U$29,MATCH(G$7,GRID!$A$18:$A$29,0),MATCH(1,($U$2=GRID!$B$1:$U$1)*(КАЛЕНДАРЬ!AD20=GRID!$B$3:$U$3),0))*(1-GRID!$L$45))</f>
        <v>47500</v>
      </c>
      <c r="I307" s="5" cm="1">
        <f t="array" ref="I307">IF($I$2="Каникулы вместе",INDEX(GRID!$B$4:$U$15,MATCH(I$7,GRID!$A$4:$A$15,0),MATCH(1,($U$2=GRID!$B$1:$U$1)*(КАЛЕНДАРЬ!AD20=GRID!$B$3:$U$3),0)),
INDEX(GRID!$B$4:$U$15,MATCH(I$7,GRID!$A$4:$A$15,0),MATCH(1,($U$2=GRID!$B$1:$U$1)*(КАЛЕНДАРЬ!AD20=GRID!$B$3:$U$3),0))*(1-GRID!$L$45))</f>
        <v>47400</v>
      </c>
      <c r="J307" s="5" cm="1">
        <f t="array" ref="J307">IF($I$2="Каникулы вместе",INDEX(GRID!$B$18:$U$29,MATCH(I$7,GRID!$A$18:$A$29,0),MATCH(1,($U$2=GRID!$B$1:$U$1)*(КАЛЕНДАРЬ!AD20=GRID!$B$3:$U$3),0)),
INDEX(GRID!$B$18:$U$29,MATCH(I$7,GRID!$A$18:$A$29,0),MATCH(1,($U$2=GRID!$B$1:$U$1)*(КАЛЕНДАРЬ!AD20=GRID!$B$3:$U$3),0))*(1-GRID!$L$45))</f>
        <v>52400</v>
      </c>
      <c r="K307" s="5" cm="1">
        <f t="array" ref="K307">IF($I$2="Каникулы вместе",INDEX(GRID!$B$4:$U$15,MATCH(K$7,GRID!$A$4:$A$15,0),MATCH(1,($U$2=GRID!$B$1:$U$1)*(КАЛЕНДАРЬ!AD20=GRID!$B$3:$U$3),0)),
INDEX(GRID!$B$4:$U$15,MATCH(K$7,GRID!$A$4:$A$15,0),MATCH(1,($U$2=GRID!$B$1:$U$1)*(КАЛЕНДАРЬ!AD20=GRID!$B$3:$U$3),0))*(1-GRID!$L$45))</f>
        <v>53300</v>
      </c>
      <c r="L307" s="5" cm="1">
        <f t="array" ref="L307">IF($I$2="Каникулы вместе",INDEX(GRID!$B$18:$U$29,MATCH(K$7,GRID!$A$18:$A$29,0),MATCH(1,($U$2=GRID!$B$1:$U$1)*(КАЛЕНДАРЬ!AD20=GRID!$B$3:$U$3),0)),
INDEX(GRID!$B$18:$U$29,MATCH(K$7,GRID!$A$18:$A$29,0),MATCH(1,($U$2=GRID!$B$1:$U$1)*(КАЛЕНДАРЬ!AD20=GRID!$B$3:$U$3),0))*(1-GRID!$L$45))</f>
        <v>58300</v>
      </c>
      <c r="M307" s="5" cm="1">
        <f t="array" ref="M307">IF($I$2="Каникулы вместе",INDEX(GRID!$B$4:$U$15,MATCH(M$7,GRID!$A$4:$A$15,0),MATCH(1,($U$2=GRID!$B$1:$U$1)*(КАЛЕНДАРЬ!AD20=GRID!$B$3:$U$3),0)),
INDEX(GRID!$B$4:$U$15,MATCH(M$7,GRID!$A$4:$A$15,0),MATCH(1,($U$2=GRID!$B$1:$U$1)*(КАЛЕНДАРЬ!AD20=GRID!$B$3:$U$3),0))*(1-GRID!$L$45))</f>
        <v>74000</v>
      </c>
      <c r="N307" s="5" cm="1">
        <f t="array" ref="N307">IF($I$2="Каникулы вместе",INDEX(GRID!$B$18:$U$29,MATCH(M$7,GRID!$A$18:$A$29,0),MATCH(1,($U$2=GRID!$B$1:$U$1)*(КАЛЕНДАРЬ!AD20=GRID!$B$3:$U$3),0)),
INDEX(GRID!$B$18:$U$29,MATCH(M$7,GRID!$A$18:$A$29,0),MATCH(1,($U$2=GRID!$B$1:$U$1)*(КАЛЕНДАРЬ!AD20=GRID!$B$3:$U$3),0))*(1-GRID!$L$45))</f>
        <v>79000</v>
      </c>
      <c r="O307" s="5" cm="1">
        <f t="array" ref="O307">IF($I$2="Каникулы вместе",INDEX(GRID!$B$4:$U$15,MATCH(O$7,GRID!$A$4:$A$15,0),MATCH(1,($U$2=GRID!$B$1:$U$1)*(КАЛЕНДАРЬ!AD20=GRID!$B$3:$U$3),0)),
INDEX(GRID!$B$4:$U$15,MATCH(O$7,GRID!$A$4:$A$15,0),MATCH(1,($U$2=GRID!$B$1:$U$1)*(КАЛЕНДАРЬ!AD20=GRID!$B$3:$U$3),0))*(1-GRID!$L$45))</f>
        <v>108800</v>
      </c>
      <c r="P307" s="5" cm="1">
        <f t="array" ref="P307">IF($I$2="Каникулы вместе",INDEX(GRID!$B$4:$U$15,MATCH(P$7,GRID!$A$4:$A$15,0),MATCH(1,($U$2=GRID!$B$1:$U$1)*(КАЛЕНДАРЬ!AD20=GRID!$B$3:$U$3),0)),
INDEX(GRID!$B$4:$U$15,MATCH(P$7,GRID!$A$4:$A$15,0),MATCH(1,($U$2=GRID!$B$1:$U$1)*(КАЛЕНДАРЬ!AD20=GRID!$B$3:$U$3),0))*(1-GRID!$L$45))</f>
        <v>151400</v>
      </c>
      <c r="Q307" s="5" cm="1">
        <f t="array" ref="Q307">IF($I$2="Каникулы вместе",INDEX(GRID!$B$4:$U$15,MATCH(Q$7,GRID!$A$4:$A$15,0),MATCH(1,($U$2=GRID!$B$1:$U$1)*(КАЛЕНДАРЬ!AD20=GRID!$B$3:$U$3),0)),
INDEX(GRID!$B$4:$U$15,MATCH(Q$7,GRID!$A$4:$A$15,0),MATCH(1,($U$2=GRID!$B$1:$U$1)*(КАЛЕНДАРЬ!AD20=GRID!$B$3:$U$3),0))*(1-GRID!$L$45))</f>
        <v>177900</v>
      </c>
      <c r="R307" s="5" cm="1">
        <f t="array" ref="R307">IF($I$2="Каникулы вместе",INDEX(GRID!$B$18:$U$29,MATCH(R$7,GRID!$A$18:$A$29,0),MATCH(1,($U$2=GRID!$B$1:$U$1)*(КАЛЕНДАРЬ!AD20=GRID!$B$3:$U$3),0)),
INDEX(GRID!$B$18:$U$29,MATCH(R$7,GRID!$A$18:$A$29,0),MATCH(1,($U$2=GRID!$B$1:$U$1)*(КАЛЕНДАРЬ!AD20=GRID!$B$3:$U$3),0))*(1-GRID!$L$45))</f>
        <v>202400</v>
      </c>
      <c r="S307" s="5">
        <f t="array" ref="S307">IF($I$2="Каникулы вместе",INDEX(GRID!$B$4:$U$15,MATCH(S$7,GRID!$A$4:$A$15,0),MATCH(1,($U$2=GRID!$B$1:$U$1)*(КАЛЕНДАРЬ!AD20=GRID!$B$3:$U$3),0)),
INDEX(GRID!$B$4:$U$15,MATCH(S$7,GRID!$A$4:$A$15,0),MATCH(1,($U$2=GRID!$B$1:$U$1)*(КАЛЕНДАРЬ!AD20=GRID!$B$3:$U$3),0))*(1-GRID!$L$41))</f>
        <v>507400</v>
      </c>
      <c r="T307" s="5">
        <f t="array" ref="T307">IF($I$2="Каникулы вместе",INDEX(GRID!$B$4:$U$15,MATCH(T$7,GRID!$A$4:$A$15,0),MATCH(1,($U$2=GRID!$B$1:$U$1)*(КАЛЕНДАРЬ!AD20=GRID!$B$3:$U$3),0)),
INDEX(GRID!$B$4:$U$15,MATCH(T$7,GRID!$A$4:$A$15,0),MATCH(1,($U$2=GRID!$B$1:$U$1)*(КАЛЕНДАРЬ!AD20=GRID!$B$3:$U$3),0))*(1-GRID!$L$41))</f>
        <v>617900</v>
      </c>
    </row>
    <row r="308" spans="1:20" hidden="1">
      <c r="A308" s="108" t="s">
        <v>17</v>
      </c>
      <c r="B308" s="109">
        <v>18</v>
      </c>
      <c r="C308" s="5" cm="1">
        <f t="array" ref="C308">IF($I$2="Каникулы вместе",INDEX(GRID!$B$4:$U$15,MATCH(C$7,GRID!$A$4:$A$15,0),MATCH(1,($U$2=GRID!$B$1:$U$1)*(КАЛЕНДАРЬ!AD21=GRID!$B$3:$U$3),0)),
INDEX(GRID!$B$4:$U$15,MATCH(C$7,GRID!$A$4:$A$15,0),MATCH(1,($U$2=GRID!$B$1:$U$1)*(КАЛЕНДАРЬ!AD21=GRID!$B$3:$U$3),0))*(1-GRID!$L$45))</f>
        <v>30200.000000000004</v>
      </c>
      <c r="D308" s="5" cm="1">
        <f t="array" ref="D308">IF($I$2="Каникулы вместе",INDEX(GRID!$B$18:$U$29,MATCH(C$7,GRID!$A$18:$A$29,0),MATCH(1,($U$2=GRID!$B$1:$U$1)*(КАЛЕНДАРЬ!AD21=GRID!$B$3:$U$3),0)),
INDEX(GRID!$B$18:$U$29,MATCH(C$7,GRID!$A$18:$A$29,0),MATCH(1,($U$2=GRID!$B$1:$U$1)*(КАЛЕНДАРЬ!AD21=GRID!$B$3:$U$3),0))*(1-GRID!$L$45))</f>
        <v>35200</v>
      </c>
      <c r="E308" s="5" cm="1">
        <f t="array" ref="E308">IF($I$2="Каникулы вместе",INDEX(GRID!$B$4:$U$15,MATCH(E$7,GRID!$A$4:$A$15,0),MATCH(1,($U$2=GRID!$B$1:$U$1)*(КАЛЕНДАРЬ!AD21=GRID!$B$3:$U$3),0)),
INDEX(GRID!$B$4:$U$15,MATCH(E$7,GRID!$A$4:$A$15,0),MATCH(1,($U$2=GRID!$B$1:$U$1)*(КАЛЕНДАРЬ!AD21=GRID!$B$3:$U$3),0))*(1-GRID!$L$45))</f>
        <v>36300</v>
      </c>
      <c r="F308" s="5" cm="1">
        <f t="array" ref="F308">IF($I$2="Каникулы вместе",INDEX(GRID!$B$18:$U$29,MATCH(E$7,GRID!$A$18:$A$29,0),MATCH(1,($U$2=GRID!$B$1:$U$1)*(КАЛЕНДАРЬ!AD21=GRID!$B$3:$U$3),0)),
INDEX(GRID!$B$18:$U$29,MATCH(E$7,GRID!$A$18:$A$29,0),MATCH(1,($U$2=GRID!$B$1:$U$1)*(КАЛЕНДАРЬ!AD21=GRID!$B$3:$U$3),0))*(1-GRID!$L$45))</f>
        <v>41300</v>
      </c>
      <c r="G308" s="5" cm="1">
        <f t="array" ref="G308">IF($I$2="Каникулы вместе",INDEX(GRID!$B$4:$U$15,MATCH(G$7,GRID!$A$4:$A$15,0),MATCH(1,($U$2=GRID!$B$1:$U$1)*(КАЛЕНДАРЬ!AD21=GRID!$B$3:$U$3),0)),
INDEX(GRID!$B$4:$U$15,MATCH(G$7,GRID!$A$4:$A$15,0),MATCH(1,($U$2=GRID!$B$1:$U$1)*(КАЛЕНДАРЬ!AD21=GRID!$B$3:$U$3),0))*(1-GRID!$L$45))</f>
        <v>42500</v>
      </c>
      <c r="H308" s="5" cm="1">
        <f t="array" ref="H308">IF($I$2="Каникулы вместе",INDEX(GRID!$B$18:$U$29,MATCH(G$7,GRID!$A$18:$A$29,0),MATCH(1,($U$2=GRID!$B$1:$U$1)*(КАЛЕНДАРЬ!AD21=GRID!$B$3:$U$3),0)),
INDEX(GRID!$B$18:$U$29,MATCH(G$7,GRID!$A$18:$A$29,0),MATCH(1,($U$2=GRID!$B$1:$U$1)*(КАЛЕНДАРЬ!AD21=GRID!$B$3:$U$3),0))*(1-GRID!$L$45))</f>
        <v>47500</v>
      </c>
      <c r="I308" s="5" cm="1">
        <f t="array" ref="I308">IF($I$2="Каникулы вместе",INDEX(GRID!$B$4:$U$15,MATCH(I$7,GRID!$A$4:$A$15,0),MATCH(1,($U$2=GRID!$B$1:$U$1)*(КАЛЕНДАРЬ!AD21=GRID!$B$3:$U$3),0)),
INDEX(GRID!$B$4:$U$15,MATCH(I$7,GRID!$A$4:$A$15,0),MATCH(1,($U$2=GRID!$B$1:$U$1)*(КАЛЕНДАРЬ!AD21=GRID!$B$3:$U$3),0))*(1-GRID!$L$45))</f>
        <v>47400</v>
      </c>
      <c r="J308" s="5" cm="1">
        <f t="array" ref="J308">IF($I$2="Каникулы вместе",INDEX(GRID!$B$18:$U$29,MATCH(I$7,GRID!$A$18:$A$29,0),MATCH(1,($U$2=GRID!$B$1:$U$1)*(КАЛЕНДАРЬ!AD21=GRID!$B$3:$U$3),0)),
INDEX(GRID!$B$18:$U$29,MATCH(I$7,GRID!$A$18:$A$29,0),MATCH(1,($U$2=GRID!$B$1:$U$1)*(КАЛЕНДАРЬ!AD21=GRID!$B$3:$U$3),0))*(1-GRID!$L$45))</f>
        <v>52400</v>
      </c>
      <c r="K308" s="5" cm="1">
        <f t="array" ref="K308">IF($I$2="Каникулы вместе",INDEX(GRID!$B$4:$U$15,MATCH(K$7,GRID!$A$4:$A$15,0),MATCH(1,($U$2=GRID!$B$1:$U$1)*(КАЛЕНДАРЬ!AD21=GRID!$B$3:$U$3),0)),
INDEX(GRID!$B$4:$U$15,MATCH(K$7,GRID!$A$4:$A$15,0),MATCH(1,($U$2=GRID!$B$1:$U$1)*(КАЛЕНДАРЬ!AD21=GRID!$B$3:$U$3),0))*(1-GRID!$L$45))</f>
        <v>53300</v>
      </c>
      <c r="L308" s="5" cm="1">
        <f t="array" ref="L308">IF($I$2="Каникулы вместе",INDEX(GRID!$B$18:$U$29,MATCH(K$7,GRID!$A$18:$A$29,0),MATCH(1,($U$2=GRID!$B$1:$U$1)*(КАЛЕНДАРЬ!AD21=GRID!$B$3:$U$3),0)),
INDEX(GRID!$B$18:$U$29,MATCH(K$7,GRID!$A$18:$A$29,0),MATCH(1,($U$2=GRID!$B$1:$U$1)*(КАЛЕНДАРЬ!AD21=GRID!$B$3:$U$3),0))*(1-GRID!$L$45))</f>
        <v>58300</v>
      </c>
      <c r="M308" s="5" cm="1">
        <f t="array" ref="M308">IF($I$2="Каникулы вместе",INDEX(GRID!$B$4:$U$15,MATCH(M$7,GRID!$A$4:$A$15,0),MATCH(1,($U$2=GRID!$B$1:$U$1)*(КАЛЕНДАРЬ!AD21=GRID!$B$3:$U$3),0)),
INDEX(GRID!$B$4:$U$15,MATCH(M$7,GRID!$A$4:$A$15,0),MATCH(1,($U$2=GRID!$B$1:$U$1)*(КАЛЕНДАРЬ!AD21=GRID!$B$3:$U$3),0))*(1-GRID!$L$45))</f>
        <v>74000</v>
      </c>
      <c r="N308" s="5" cm="1">
        <f t="array" ref="N308">IF($I$2="Каникулы вместе",INDEX(GRID!$B$18:$U$29,MATCH(M$7,GRID!$A$18:$A$29,0),MATCH(1,($U$2=GRID!$B$1:$U$1)*(КАЛЕНДАРЬ!AD21=GRID!$B$3:$U$3),0)),
INDEX(GRID!$B$18:$U$29,MATCH(M$7,GRID!$A$18:$A$29,0),MATCH(1,($U$2=GRID!$B$1:$U$1)*(КАЛЕНДАРЬ!AD21=GRID!$B$3:$U$3),0))*(1-GRID!$L$45))</f>
        <v>79000</v>
      </c>
      <c r="O308" s="5" cm="1">
        <f t="array" ref="O308">IF($I$2="Каникулы вместе",INDEX(GRID!$B$4:$U$15,MATCH(O$7,GRID!$A$4:$A$15,0),MATCH(1,($U$2=GRID!$B$1:$U$1)*(КАЛЕНДАРЬ!AD21=GRID!$B$3:$U$3),0)),
INDEX(GRID!$B$4:$U$15,MATCH(O$7,GRID!$A$4:$A$15,0),MATCH(1,($U$2=GRID!$B$1:$U$1)*(КАЛЕНДАРЬ!AD21=GRID!$B$3:$U$3),0))*(1-GRID!$L$45))</f>
        <v>108800</v>
      </c>
      <c r="P308" s="5" cm="1">
        <f t="array" ref="P308">IF($I$2="Каникулы вместе",INDEX(GRID!$B$4:$U$15,MATCH(P$7,GRID!$A$4:$A$15,0),MATCH(1,($U$2=GRID!$B$1:$U$1)*(КАЛЕНДАРЬ!AD21=GRID!$B$3:$U$3),0)),
INDEX(GRID!$B$4:$U$15,MATCH(P$7,GRID!$A$4:$A$15,0),MATCH(1,($U$2=GRID!$B$1:$U$1)*(КАЛЕНДАРЬ!AD21=GRID!$B$3:$U$3),0))*(1-GRID!$L$45))</f>
        <v>151400</v>
      </c>
      <c r="Q308" s="5" cm="1">
        <f t="array" ref="Q308">IF($I$2="Каникулы вместе",INDEX(GRID!$B$4:$U$15,MATCH(Q$7,GRID!$A$4:$A$15,0),MATCH(1,($U$2=GRID!$B$1:$U$1)*(КАЛЕНДАРЬ!AD21=GRID!$B$3:$U$3),0)),
INDEX(GRID!$B$4:$U$15,MATCH(Q$7,GRID!$A$4:$A$15,0),MATCH(1,($U$2=GRID!$B$1:$U$1)*(КАЛЕНДАРЬ!AD21=GRID!$B$3:$U$3),0))*(1-GRID!$L$45))</f>
        <v>177900</v>
      </c>
      <c r="R308" s="5" cm="1">
        <f t="array" ref="R308">IF($I$2="Каникулы вместе",INDEX(GRID!$B$18:$U$29,MATCH(R$7,GRID!$A$18:$A$29,0),MATCH(1,($U$2=GRID!$B$1:$U$1)*(КАЛЕНДАРЬ!AD21=GRID!$B$3:$U$3),0)),
INDEX(GRID!$B$18:$U$29,MATCH(R$7,GRID!$A$18:$A$29,0),MATCH(1,($U$2=GRID!$B$1:$U$1)*(КАЛЕНДАРЬ!AD21=GRID!$B$3:$U$3),0))*(1-GRID!$L$45))</f>
        <v>202400</v>
      </c>
      <c r="S308" s="5">
        <f t="array" ref="S308">IF($I$2="Каникулы вместе",INDEX(GRID!$B$4:$U$15,MATCH(S$7,GRID!$A$4:$A$15,0),MATCH(1,($U$2=GRID!$B$1:$U$1)*(КАЛЕНДАРЬ!AD21=GRID!$B$3:$U$3),0)),
INDEX(GRID!$B$4:$U$15,MATCH(S$7,GRID!$A$4:$A$15,0),MATCH(1,($U$2=GRID!$B$1:$U$1)*(КАЛЕНДАРЬ!AD21=GRID!$B$3:$U$3),0))*(1-GRID!$L$41))</f>
        <v>507400</v>
      </c>
      <c r="T308" s="5">
        <f t="array" ref="T308">IF($I$2="Каникулы вместе",INDEX(GRID!$B$4:$U$15,MATCH(T$7,GRID!$A$4:$A$15,0),MATCH(1,($U$2=GRID!$B$1:$U$1)*(КАЛЕНДАРЬ!AD21=GRID!$B$3:$U$3),0)),
INDEX(GRID!$B$4:$U$15,MATCH(T$7,GRID!$A$4:$A$15,0),MATCH(1,($U$2=GRID!$B$1:$U$1)*(КАЛЕНДАРЬ!AD21=GRID!$B$3:$U$3),0))*(1-GRID!$L$41))</f>
        <v>617900</v>
      </c>
    </row>
    <row r="309" spans="1:20" hidden="1">
      <c r="A309" s="108" t="s">
        <v>11</v>
      </c>
      <c r="B309" s="109">
        <v>19</v>
      </c>
      <c r="C309" s="5" cm="1">
        <f t="array" ref="C309">IF($I$2="Каникулы вместе",INDEX(GRID!$B$4:$U$15,MATCH(C$7,GRID!$A$4:$A$15,0),MATCH(1,($U$2=GRID!$B$1:$U$1)*(КАЛЕНДАРЬ!AD22=GRID!$B$3:$U$3),0)),
INDEX(GRID!$B$4:$U$15,MATCH(C$7,GRID!$A$4:$A$15,0),MATCH(1,($U$2=GRID!$B$1:$U$1)*(КАЛЕНДАРЬ!AD22=GRID!$B$3:$U$3),0))*(1-GRID!$L$45))</f>
        <v>27500.000000000004</v>
      </c>
      <c r="D309" s="5" cm="1">
        <f t="array" ref="D309">IF($I$2="Каникулы вместе",INDEX(GRID!$B$18:$U$29,MATCH(C$7,GRID!$A$18:$A$29,0),MATCH(1,($U$2=GRID!$B$1:$U$1)*(КАЛЕНДАРЬ!AD22=GRID!$B$3:$U$3),0)),
INDEX(GRID!$B$18:$U$29,MATCH(C$7,GRID!$A$18:$A$29,0),MATCH(1,($U$2=GRID!$B$1:$U$1)*(КАЛЕНДАРЬ!AD22=GRID!$B$3:$U$3),0))*(1-GRID!$L$45))</f>
        <v>32500.000000000004</v>
      </c>
      <c r="E309" s="5" cm="1">
        <f t="array" ref="E309">IF($I$2="Каникулы вместе",INDEX(GRID!$B$4:$U$15,MATCH(E$7,GRID!$A$4:$A$15,0),MATCH(1,($U$2=GRID!$B$1:$U$1)*(КАЛЕНДАРЬ!AD22=GRID!$B$3:$U$3),0)),
INDEX(GRID!$B$4:$U$15,MATCH(E$7,GRID!$A$4:$A$15,0),MATCH(1,($U$2=GRID!$B$1:$U$1)*(КАЛЕНДАРЬ!AD22=GRID!$B$3:$U$3),0))*(1-GRID!$L$45))</f>
        <v>33000</v>
      </c>
      <c r="F309" s="5" cm="1">
        <f t="array" ref="F309">IF($I$2="Каникулы вместе",INDEX(GRID!$B$18:$U$29,MATCH(E$7,GRID!$A$18:$A$29,0),MATCH(1,($U$2=GRID!$B$1:$U$1)*(КАЛЕНДАРЬ!AD22=GRID!$B$3:$U$3),0)),
INDEX(GRID!$B$18:$U$29,MATCH(E$7,GRID!$A$18:$A$29,0),MATCH(1,($U$2=GRID!$B$1:$U$1)*(КАЛЕНДАРЬ!AD22=GRID!$B$3:$U$3),0))*(1-GRID!$L$45))</f>
        <v>38000</v>
      </c>
      <c r="G309" s="5" cm="1">
        <f t="array" ref="G309">IF($I$2="Каникулы вместе",INDEX(GRID!$B$4:$U$15,MATCH(G$7,GRID!$A$4:$A$15,0),MATCH(1,($U$2=GRID!$B$1:$U$1)*(КАЛЕНДАРЬ!AD22=GRID!$B$3:$U$3),0)),
INDEX(GRID!$B$4:$U$15,MATCH(G$7,GRID!$A$4:$A$15,0),MATCH(1,($U$2=GRID!$B$1:$U$1)*(КАЛЕНДАРЬ!AD22=GRID!$B$3:$U$3),0))*(1-GRID!$L$45))</f>
        <v>39000</v>
      </c>
      <c r="H309" s="5" cm="1">
        <f t="array" ref="H309">IF($I$2="Каникулы вместе",INDEX(GRID!$B$18:$U$29,MATCH(G$7,GRID!$A$18:$A$29,0),MATCH(1,($U$2=GRID!$B$1:$U$1)*(КАЛЕНДАРЬ!AD22=GRID!$B$3:$U$3),0)),
INDEX(GRID!$B$18:$U$29,MATCH(G$7,GRID!$A$18:$A$29,0),MATCH(1,($U$2=GRID!$B$1:$U$1)*(КАЛЕНДАРЬ!AD22=GRID!$B$3:$U$3),0))*(1-GRID!$L$45))</f>
        <v>44000</v>
      </c>
      <c r="I309" s="5" cm="1">
        <f t="array" ref="I309">IF($I$2="Каникулы вместе",INDEX(GRID!$B$4:$U$15,MATCH(I$7,GRID!$A$4:$A$15,0),MATCH(1,($U$2=GRID!$B$1:$U$1)*(КАЛЕНДАРЬ!AD22=GRID!$B$3:$U$3),0)),
INDEX(GRID!$B$4:$U$15,MATCH(I$7,GRID!$A$4:$A$15,0),MATCH(1,($U$2=GRID!$B$1:$U$1)*(КАЛЕНДАРЬ!AD22=GRID!$B$3:$U$3),0))*(1-GRID!$L$45))</f>
        <v>43400</v>
      </c>
      <c r="J309" s="5" cm="1">
        <f t="array" ref="J309">IF($I$2="Каникулы вместе",INDEX(GRID!$B$18:$U$29,MATCH(I$7,GRID!$A$18:$A$29,0),MATCH(1,($U$2=GRID!$B$1:$U$1)*(КАЛЕНДАРЬ!AD22=GRID!$B$3:$U$3),0)),
INDEX(GRID!$B$18:$U$29,MATCH(I$7,GRID!$A$18:$A$29,0),MATCH(1,($U$2=GRID!$B$1:$U$1)*(КАЛЕНДАРЬ!AD22=GRID!$B$3:$U$3),0))*(1-GRID!$L$45))</f>
        <v>48400</v>
      </c>
      <c r="K309" s="5" cm="1">
        <f t="array" ref="K309">IF($I$2="Каникулы вместе",INDEX(GRID!$B$4:$U$15,MATCH(K$7,GRID!$A$4:$A$15,0),MATCH(1,($U$2=GRID!$B$1:$U$1)*(КАЛЕНДАРЬ!AD22=GRID!$B$3:$U$3),0)),
INDEX(GRID!$B$4:$U$15,MATCH(K$7,GRID!$A$4:$A$15,0),MATCH(1,($U$2=GRID!$B$1:$U$1)*(КАЛЕНДАРЬ!AD22=GRID!$B$3:$U$3),0))*(1-GRID!$L$45))</f>
        <v>49000</v>
      </c>
      <c r="L309" s="5" cm="1">
        <f t="array" ref="L309">IF($I$2="Каникулы вместе",INDEX(GRID!$B$18:$U$29,MATCH(K$7,GRID!$A$18:$A$29,0),MATCH(1,($U$2=GRID!$B$1:$U$1)*(КАЛЕНДАРЬ!AD22=GRID!$B$3:$U$3),0)),
INDEX(GRID!$B$18:$U$29,MATCH(K$7,GRID!$A$18:$A$29,0),MATCH(1,($U$2=GRID!$B$1:$U$1)*(КАЛЕНДАРЬ!AD22=GRID!$B$3:$U$3),0))*(1-GRID!$L$45))</f>
        <v>54000</v>
      </c>
      <c r="M309" s="5" cm="1">
        <f t="array" ref="M309">IF($I$2="Каникулы вместе",INDEX(GRID!$B$4:$U$15,MATCH(M$7,GRID!$A$4:$A$15,0),MATCH(1,($U$2=GRID!$B$1:$U$1)*(КАЛЕНДАРЬ!AD22=GRID!$B$3:$U$3),0)),
INDEX(GRID!$B$4:$U$15,MATCH(M$7,GRID!$A$4:$A$15,0),MATCH(1,($U$2=GRID!$B$1:$U$1)*(КАЛЕНДАРЬ!AD22=GRID!$B$3:$U$3),0))*(1-GRID!$L$45))</f>
        <v>69500</v>
      </c>
      <c r="N309" s="5" cm="1">
        <f t="array" ref="N309">IF($I$2="Каникулы вместе",INDEX(GRID!$B$18:$U$29,MATCH(M$7,GRID!$A$18:$A$29,0),MATCH(1,($U$2=GRID!$B$1:$U$1)*(КАЛЕНДАРЬ!AD22=GRID!$B$3:$U$3),0)),
INDEX(GRID!$B$18:$U$29,MATCH(M$7,GRID!$A$18:$A$29,0),MATCH(1,($U$2=GRID!$B$1:$U$1)*(КАЛЕНДАРЬ!AD22=GRID!$B$3:$U$3),0))*(1-GRID!$L$45))</f>
        <v>74500</v>
      </c>
      <c r="O309" s="5" cm="1">
        <f t="array" ref="O309">IF($I$2="Каникулы вместе",INDEX(GRID!$B$4:$U$15,MATCH(O$7,GRID!$A$4:$A$15,0),MATCH(1,($U$2=GRID!$B$1:$U$1)*(КАЛЕНДАРЬ!AD22=GRID!$B$3:$U$3),0)),
INDEX(GRID!$B$4:$U$15,MATCH(O$7,GRID!$A$4:$A$15,0),MATCH(1,($U$2=GRID!$B$1:$U$1)*(КАЛЕНДАРЬ!AD22=GRID!$B$3:$U$3),0))*(1-GRID!$L$45))</f>
        <v>103200</v>
      </c>
      <c r="P309" s="5" cm="1">
        <f t="array" ref="P309">IF($I$2="Каникулы вместе",INDEX(GRID!$B$4:$U$15,MATCH(P$7,GRID!$A$4:$A$15,0),MATCH(1,($U$2=GRID!$B$1:$U$1)*(КАЛЕНДАРЬ!AD22=GRID!$B$3:$U$3),0)),
INDEX(GRID!$B$4:$U$15,MATCH(P$7,GRID!$A$4:$A$15,0),MATCH(1,($U$2=GRID!$B$1:$U$1)*(КАЛЕНДАРЬ!AD22=GRID!$B$3:$U$3),0))*(1-GRID!$L$45))</f>
        <v>145400</v>
      </c>
      <c r="Q309" s="5" cm="1">
        <f t="array" ref="Q309">IF($I$2="Каникулы вместе",INDEX(GRID!$B$4:$U$15,MATCH(Q$7,GRID!$A$4:$A$15,0),MATCH(1,($U$2=GRID!$B$1:$U$1)*(КАЛЕНДАРЬ!AD22=GRID!$B$3:$U$3),0)),
INDEX(GRID!$B$4:$U$15,MATCH(Q$7,GRID!$A$4:$A$15,0),MATCH(1,($U$2=GRID!$B$1:$U$1)*(КАЛЕНДАРЬ!AD22=GRID!$B$3:$U$3),0))*(1-GRID!$L$45))</f>
        <v>170900</v>
      </c>
      <c r="R309" s="5" cm="1">
        <f t="array" ref="R309">IF($I$2="Каникулы вместе",INDEX(GRID!$B$18:$U$29,MATCH(R$7,GRID!$A$18:$A$29,0),MATCH(1,($U$2=GRID!$B$1:$U$1)*(КАЛЕНДАРЬ!AD22=GRID!$B$3:$U$3),0)),
INDEX(GRID!$B$18:$U$29,MATCH(R$7,GRID!$A$18:$A$29,0),MATCH(1,($U$2=GRID!$B$1:$U$1)*(КАЛЕНДАРЬ!AD22=GRID!$B$3:$U$3),0))*(1-GRID!$L$45))</f>
        <v>194100</v>
      </c>
      <c r="S309" s="5">
        <f t="array" ref="S309">IF($I$2="Каникулы вместе",INDEX(GRID!$B$4:$U$15,MATCH(S$7,GRID!$A$4:$A$15,0),MATCH(1,($U$2=GRID!$B$1:$U$1)*(КАЛЕНДАРЬ!AD22=GRID!$B$3:$U$3),0)),
INDEX(GRID!$B$4:$U$15,MATCH(S$7,GRID!$A$4:$A$15,0),MATCH(1,($U$2=GRID!$B$1:$U$1)*(КАЛЕНДАРЬ!AD22=GRID!$B$3:$U$3),0))*(1-GRID!$L$41))</f>
        <v>482600</v>
      </c>
      <c r="T309" s="5">
        <f t="array" ref="T309">IF($I$2="Каникулы вместе",INDEX(GRID!$B$4:$U$15,MATCH(T$7,GRID!$A$4:$A$15,0),MATCH(1,($U$2=GRID!$B$1:$U$1)*(КАЛЕНДАРЬ!AD22=GRID!$B$3:$U$3),0)),
INDEX(GRID!$B$4:$U$15,MATCH(T$7,GRID!$A$4:$A$15,0),MATCH(1,($U$2=GRID!$B$1:$U$1)*(КАЛЕНДАРЬ!AD22=GRID!$B$3:$U$3),0))*(1-GRID!$L$41))</f>
        <v>586600</v>
      </c>
    </row>
    <row r="310" spans="1:20" hidden="1">
      <c r="A310" s="108" t="s">
        <v>12</v>
      </c>
      <c r="B310" s="109">
        <v>20</v>
      </c>
      <c r="C310" s="5" cm="1">
        <f t="array" ref="C310">IF($I$2="Каникулы вместе",INDEX(GRID!$B$4:$U$15,MATCH(C$7,GRID!$A$4:$A$15,0),MATCH(1,($U$2=GRID!$B$1:$U$1)*(КАЛЕНДАРЬ!AD23=GRID!$B$3:$U$3),0)),
INDEX(GRID!$B$4:$U$15,MATCH(C$7,GRID!$A$4:$A$15,0),MATCH(1,($U$2=GRID!$B$1:$U$1)*(КАЛЕНДАРЬ!AD23=GRID!$B$3:$U$3),0))*(1-GRID!$L$45))</f>
        <v>27500.000000000004</v>
      </c>
      <c r="D310" s="5" cm="1">
        <f t="array" ref="D310">IF($I$2="Каникулы вместе",INDEX(GRID!$B$18:$U$29,MATCH(C$7,GRID!$A$18:$A$29,0),MATCH(1,($U$2=GRID!$B$1:$U$1)*(КАЛЕНДАРЬ!AD23=GRID!$B$3:$U$3),0)),
INDEX(GRID!$B$18:$U$29,MATCH(C$7,GRID!$A$18:$A$29,0),MATCH(1,($U$2=GRID!$B$1:$U$1)*(КАЛЕНДАРЬ!AD23=GRID!$B$3:$U$3),0))*(1-GRID!$L$45))</f>
        <v>32500.000000000004</v>
      </c>
      <c r="E310" s="5" cm="1">
        <f t="array" ref="E310">IF($I$2="Каникулы вместе",INDEX(GRID!$B$4:$U$15,MATCH(E$7,GRID!$A$4:$A$15,0),MATCH(1,($U$2=GRID!$B$1:$U$1)*(КАЛЕНДАРЬ!AD23=GRID!$B$3:$U$3),0)),
INDEX(GRID!$B$4:$U$15,MATCH(E$7,GRID!$A$4:$A$15,0),MATCH(1,($U$2=GRID!$B$1:$U$1)*(КАЛЕНДАРЬ!AD23=GRID!$B$3:$U$3),0))*(1-GRID!$L$45))</f>
        <v>33000</v>
      </c>
      <c r="F310" s="5" cm="1">
        <f t="array" ref="F310">IF($I$2="Каникулы вместе",INDEX(GRID!$B$18:$U$29,MATCH(E$7,GRID!$A$18:$A$29,0),MATCH(1,($U$2=GRID!$B$1:$U$1)*(КАЛЕНДАРЬ!AD23=GRID!$B$3:$U$3),0)),
INDEX(GRID!$B$18:$U$29,MATCH(E$7,GRID!$A$18:$A$29,0),MATCH(1,($U$2=GRID!$B$1:$U$1)*(КАЛЕНДАРЬ!AD23=GRID!$B$3:$U$3),0))*(1-GRID!$L$45))</f>
        <v>38000</v>
      </c>
      <c r="G310" s="5" cm="1">
        <f t="array" ref="G310">IF($I$2="Каникулы вместе",INDEX(GRID!$B$4:$U$15,MATCH(G$7,GRID!$A$4:$A$15,0),MATCH(1,($U$2=GRID!$B$1:$U$1)*(КАЛЕНДАРЬ!AD23=GRID!$B$3:$U$3),0)),
INDEX(GRID!$B$4:$U$15,MATCH(G$7,GRID!$A$4:$A$15,0),MATCH(1,($U$2=GRID!$B$1:$U$1)*(КАЛЕНДАРЬ!AD23=GRID!$B$3:$U$3),0))*(1-GRID!$L$45))</f>
        <v>39000</v>
      </c>
      <c r="H310" s="5" cm="1">
        <f t="array" ref="H310">IF($I$2="Каникулы вместе",INDEX(GRID!$B$18:$U$29,MATCH(G$7,GRID!$A$18:$A$29,0),MATCH(1,($U$2=GRID!$B$1:$U$1)*(КАЛЕНДАРЬ!AD23=GRID!$B$3:$U$3),0)),
INDEX(GRID!$B$18:$U$29,MATCH(G$7,GRID!$A$18:$A$29,0),MATCH(1,($U$2=GRID!$B$1:$U$1)*(КАЛЕНДАРЬ!AD23=GRID!$B$3:$U$3),0))*(1-GRID!$L$45))</f>
        <v>44000</v>
      </c>
      <c r="I310" s="5" cm="1">
        <f t="array" ref="I310">IF($I$2="Каникулы вместе",INDEX(GRID!$B$4:$U$15,MATCH(I$7,GRID!$A$4:$A$15,0),MATCH(1,($U$2=GRID!$B$1:$U$1)*(КАЛЕНДАРЬ!AD23=GRID!$B$3:$U$3),0)),
INDEX(GRID!$B$4:$U$15,MATCH(I$7,GRID!$A$4:$A$15,0),MATCH(1,($U$2=GRID!$B$1:$U$1)*(КАЛЕНДАРЬ!AD23=GRID!$B$3:$U$3),0))*(1-GRID!$L$45))</f>
        <v>43400</v>
      </c>
      <c r="J310" s="5" cm="1">
        <f t="array" ref="J310">IF($I$2="Каникулы вместе",INDEX(GRID!$B$18:$U$29,MATCH(I$7,GRID!$A$18:$A$29,0),MATCH(1,($U$2=GRID!$B$1:$U$1)*(КАЛЕНДАРЬ!AD23=GRID!$B$3:$U$3),0)),
INDEX(GRID!$B$18:$U$29,MATCH(I$7,GRID!$A$18:$A$29,0),MATCH(1,($U$2=GRID!$B$1:$U$1)*(КАЛЕНДАРЬ!AD23=GRID!$B$3:$U$3),0))*(1-GRID!$L$45))</f>
        <v>48400</v>
      </c>
      <c r="K310" s="5" cm="1">
        <f t="array" ref="K310">IF($I$2="Каникулы вместе",INDEX(GRID!$B$4:$U$15,MATCH(K$7,GRID!$A$4:$A$15,0),MATCH(1,($U$2=GRID!$B$1:$U$1)*(КАЛЕНДАРЬ!AD23=GRID!$B$3:$U$3),0)),
INDEX(GRID!$B$4:$U$15,MATCH(K$7,GRID!$A$4:$A$15,0),MATCH(1,($U$2=GRID!$B$1:$U$1)*(КАЛЕНДАРЬ!AD23=GRID!$B$3:$U$3),0))*(1-GRID!$L$45))</f>
        <v>49000</v>
      </c>
      <c r="L310" s="5" cm="1">
        <f t="array" ref="L310">IF($I$2="Каникулы вместе",INDEX(GRID!$B$18:$U$29,MATCH(K$7,GRID!$A$18:$A$29,0),MATCH(1,($U$2=GRID!$B$1:$U$1)*(КАЛЕНДАРЬ!AD23=GRID!$B$3:$U$3),0)),
INDEX(GRID!$B$18:$U$29,MATCH(K$7,GRID!$A$18:$A$29,0),MATCH(1,($U$2=GRID!$B$1:$U$1)*(КАЛЕНДАРЬ!AD23=GRID!$B$3:$U$3),0))*(1-GRID!$L$45))</f>
        <v>54000</v>
      </c>
      <c r="M310" s="5" cm="1">
        <f t="array" ref="M310">IF($I$2="Каникулы вместе",INDEX(GRID!$B$4:$U$15,MATCH(M$7,GRID!$A$4:$A$15,0),MATCH(1,($U$2=GRID!$B$1:$U$1)*(КАЛЕНДАРЬ!AD23=GRID!$B$3:$U$3),0)),
INDEX(GRID!$B$4:$U$15,MATCH(M$7,GRID!$A$4:$A$15,0),MATCH(1,($U$2=GRID!$B$1:$U$1)*(КАЛЕНДАРЬ!AD23=GRID!$B$3:$U$3),0))*(1-GRID!$L$45))</f>
        <v>69500</v>
      </c>
      <c r="N310" s="5" cm="1">
        <f t="array" ref="N310">IF($I$2="Каникулы вместе",INDEX(GRID!$B$18:$U$29,MATCH(M$7,GRID!$A$18:$A$29,0),MATCH(1,($U$2=GRID!$B$1:$U$1)*(КАЛЕНДАРЬ!AD23=GRID!$B$3:$U$3),0)),
INDEX(GRID!$B$18:$U$29,MATCH(M$7,GRID!$A$18:$A$29,0),MATCH(1,($U$2=GRID!$B$1:$U$1)*(КАЛЕНДАРЬ!AD23=GRID!$B$3:$U$3),0))*(1-GRID!$L$45))</f>
        <v>74500</v>
      </c>
      <c r="O310" s="5" cm="1">
        <f t="array" ref="O310">IF($I$2="Каникулы вместе",INDEX(GRID!$B$4:$U$15,MATCH(O$7,GRID!$A$4:$A$15,0),MATCH(1,($U$2=GRID!$B$1:$U$1)*(КАЛЕНДАРЬ!AD23=GRID!$B$3:$U$3),0)),
INDEX(GRID!$B$4:$U$15,MATCH(O$7,GRID!$A$4:$A$15,0),MATCH(1,($U$2=GRID!$B$1:$U$1)*(КАЛЕНДАРЬ!AD23=GRID!$B$3:$U$3),0))*(1-GRID!$L$45))</f>
        <v>103200</v>
      </c>
      <c r="P310" s="5" cm="1">
        <f t="array" ref="P310">IF($I$2="Каникулы вместе",INDEX(GRID!$B$4:$U$15,MATCH(P$7,GRID!$A$4:$A$15,0),MATCH(1,($U$2=GRID!$B$1:$U$1)*(КАЛЕНДАРЬ!AD23=GRID!$B$3:$U$3),0)),
INDEX(GRID!$B$4:$U$15,MATCH(P$7,GRID!$A$4:$A$15,0),MATCH(1,($U$2=GRID!$B$1:$U$1)*(КАЛЕНДАРЬ!AD23=GRID!$B$3:$U$3),0))*(1-GRID!$L$45))</f>
        <v>145400</v>
      </c>
      <c r="Q310" s="5" cm="1">
        <f t="array" ref="Q310">IF($I$2="Каникулы вместе",INDEX(GRID!$B$4:$U$15,MATCH(Q$7,GRID!$A$4:$A$15,0),MATCH(1,($U$2=GRID!$B$1:$U$1)*(КАЛЕНДАРЬ!AD23=GRID!$B$3:$U$3),0)),
INDEX(GRID!$B$4:$U$15,MATCH(Q$7,GRID!$A$4:$A$15,0),MATCH(1,($U$2=GRID!$B$1:$U$1)*(КАЛЕНДАРЬ!AD23=GRID!$B$3:$U$3),0))*(1-GRID!$L$45))</f>
        <v>170900</v>
      </c>
      <c r="R310" s="5" cm="1">
        <f t="array" ref="R310">IF($I$2="Каникулы вместе",INDEX(GRID!$B$18:$U$29,MATCH(R$7,GRID!$A$18:$A$29,0),MATCH(1,($U$2=GRID!$B$1:$U$1)*(КАЛЕНДАРЬ!AD23=GRID!$B$3:$U$3),0)),
INDEX(GRID!$B$18:$U$29,MATCH(R$7,GRID!$A$18:$A$29,0),MATCH(1,($U$2=GRID!$B$1:$U$1)*(КАЛЕНДАРЬ!AD23=GRID!$B$3:$U$3),0))*(1-GRID!$L$45))</f>
        <v>194100</v>
      </c>
      <c r="S310" s="5">
        <f t="array" ref="S310">IF($I$2="Каникулы вместе",INDEX(GRID!$B$4:$U$15,MATCH(S$7,GRID!$A$4:$A$15,0),MATCH(1,($U$2=GRID!$B$1:$U$1)*(КАЛЕНДАРЬ!AD23=GRID!$B$3:$U$3),0)),
INDEX(GRID!$B$4:$U$15,MATCH(S$7,GRID!$A$4:$A$15,0),MATCH(1,($U$2=GRID!$B$1:$U$1)*(КАЛЕНДАРЬ!AD23=GRID!$B$3:$U$3),0))*(1-GRID!$L$41))</f>
        <v>482600</v>
      </c>
      <c r="T310" s="5">
        <f t="array" ref="T310">IF($I$2="Каникулы вместе",INDEX(GRID!$B$4:$U$15,MATCH(T$7,GRID!$A$4:$A$15,0),MATCH(1,($U$2=GRID!$B$1:$U$1)*(КАЛЕНДАРЬ!AD23=GRID!$B$3:$U$3),0)),
INDEX(GRID!$B$4:$U$15,MATCH(T$7,GRID!$A$4:$A$15,0),MATCH(1,($U$2=GRID!$B$1:$U$1)*(КАЛЕНДАРЬ!AD23=GRID!$B$3:$U$3),0))*(1-GRID!$L$41))</f>
        <v>586600</v>
      </c>
    </row>
    <row r="311" spans="1:20" hidden="1">
      <c r="A311" s="108" t="s">
        <v>13</v>
      </c>
      <c r="B311" s="109">
        <v>21</v>
      </c>
      <c r="C311" s="5" cm="1">
        <f t="array" ref="C311">IF($I$2="Каникулы вместе",INDEX(GRID!$B$4:$U$15,MATCH(C$7,GRID!$A$4:$A$15,0),MATCH(1,($U$2=GRID!$B$1:$U$1)*(КАЛЕНДАРЬ!AD24=GRID!$B$3:$U$3),0)),
INDEX(GRID!$B$4:$U$15,MATCH(C$7,GRID!$A$4:$A$15,0),MATCH(1,($U$2=GRID!$B$1:$U$1)*(КАЛЕНДАРЬ!AD24=GRID!$B$3:$U$3),0))*(1-GRID!$L$45))</f>
        <v>36500</v>
      </c>
      <c r="D311" s="5" cm="1">
        <f t="array" ref="D311">IF($I$2="Каникулы вместе",INDEX(GRID!$B$18:$U$29,MATCH(C$7,GRID!$A$18:$A$29,0),MATCH(1,($U$2=GRID!$B$1:$U$1)*(КАЛЕНДАРЬ!AD24=GRID!$B$3:$U$3),0)),
INDEX(GRID!$B$18:$U$29,MATCH(C$7,GRID!$A$18:$A$29,0),MATCH(1,($U$2=GRID!$B$1:$U$1)*(КАЛЕНДАРЬ!AD24=GRID!$B$3:$U$3),0))*(1-GRID!$L$45))</f>
        <v>41500</v>
      </c>
      <c r="E311" s="5" cm="1">
        <f t="array" ref="E311">IF($I$2="Каникулы вместе",INDEX(GRID!$B$4:$U$15,MATCH(E$7,GRID!$A$4:$A$15,0),MATCH(1,($U$2=GRID!$B$1:$U$1)*(КАЛЕНДАРЬ!AD24=GRID!$B$3:$U$3),0)),
INDEX(GRID!$B$4:$U$15,MATCH(E$7,GRID!$A$4:$A$15,0),MATCH(1,($U$2=GRID!$B$1:$U$1)*(КАЛЕНДАРЬ!AD24=GRID!$B$3:$U$3),0))*(1-GRID!$L$45))</f>
        <v>43700</v>
      </c>
      <c r="F311" s="5" cm="1">
        <f t="array" ref="F311">IF($I$2="Каникулы вместе",INDEX(GRID!$B$18:$U$29,MATCH(E$7,GRID!$A$18:$A$29,0),MATCH(1,($U$2=GRID!$B$1:$U$1)*(КАЛЕНДАРЬ!AD24=GRID!$B$3:$U$3),0)),
INDEX(GRID!$B$18:$U$29,MATCH(E$7,GRID!$A$18:$A$29,0),MATCH(1,($U$2=GRID!$B$1:$U$1)*(КАЛЕНДАРЬ!AD24=GRID!$B$3:$U$3),0))*(1-GRID!$L$45))</f>
        <v>48700</v>
      </c>
      <c r="G311" s="5" cm="1">
        <f t="array" ref="G311">IF($I$2="Каникулы вместе",INDEX(GRID!$B$4:$U$15,MATCH(G$7,GRID!$A$4:$A$15,0),MATCH(1,($U$2=GRID!$B$1:$U$1)*(КАЛЕНДАРЬ!AD24=GRID!$B$3:$U$3),0)),
INDEX(GRID!$B$4:$U$15,MATCH(G$7,GRID!$A$4:$A$15,0),MATCH(1,($U$2=GRID!$B$1:$U$1)*(КАЛЕНДАРЬ!AD24=GRID!$B$3:$U$3),0))*(1-GRID!$L$45))</f>
        <v>50200</v>
      </c>
      <c r="H311" s="5" cm="1">
        <f t="array" ref="H311">IF($I$2="Каникулы вместе",INDEX(GRID!$B$18:$U$29,MATCH(G$7,GRID!$A$18:$A$29,0),MATCH(1,($U$2=GRID!$B$1:$U$1)*(КАЛЕНДАРЬ!AD24=GRID!$B$3:$U$3),0)),
INDEX(GRID!$B$18:$U$29,MATCH(G$7,GRID!$A$18:$A$29,0),MATCH(1,($U$2=GRID!$B$1:$U$1)*(КАЛЕНДАРЬ!AD24=GRID!$B$3:$U$3),0))*(1-GRID!$L$45))</f>
        <v>55200</v>
      </c>
      <c r="I311" s="5" cm="1">
        <f t="array" ref="I311">IF($I$2="Каникулы вместе",INDEX(GRID!$B$4:$U$15,MATCH(I$7,GRID!$A$4:$A$15,0),MATCH(1,($U$2=GRID!$B$1:$U$1)*(КАЛЕНДАРЬ!AD24=GRID!$B$3:$U$3),0)),
INDEX(GRID!$B$4:$U$15,MATCH(I$7,GRID!$A$4:$A$15,0),MATCH(1,($U$2=GRID!$B$1:$U$1)*(КАЛЕНДАРЬ!AD24=GRID!$B$3:$U$3),0))*(1-GRID!$L$45))</f>
        <v>56200</v>
      </c>
      <c r="J311" s="5" cm="1">
        <f t="array" ref="J311">IF($I$2="Каникулы вместе",INDEX(GRID!$B$18:$U$29,MATCH(I$7,GRID!$A$18:$A$29,0),MATCH(1,($U$2=GRID!$B$1:$U$1)*(КАЛЕНДАРЬ!AD24=GRID!$B$3:$U$3),0)),
INDEX(GRID!$B$18:$U$29,MATCH(I$7,GRID!$A$18:$A$29,0),MATCH(1,($U$2=GRID!$B$1:$U$1)*(КАЛЕНДАРЬ!AD24=GRID!$B$3:$U$3),0))*(1-GRID!$L$45))</f>
        <v>61200</v>
      </c>
      <c r="K311" s="5" cm="1">
        <f t="array" ref="K311">IF($I$2="Каникулы вместе",INDEX(GRID!$B$4:$U$15,MATCH(K$7,GRID!$A$4:$A$15,0),MATCH(1,($U$2=GRID!$B$1:$U$1)*(КАЛЕНДАРЬ!AD24=GRID!$B$3:$U$3),0)),
INDEX(GRID!$B$4:$U$15,MATCH(K$7,GRID!$A$4:$A$15,0),MATCH(1,($U$2=GRID!$B$1:$U$1)*(КАЛЕНДАРЬ!AD24=GRID!$B$3:$U$3),0))*(1-GRID!$L$45))</f>
        <v>62500</v>
      </c>
      <c r="L311" s="5" cm="1">
        <f t="array" ref="L311">IF($I$2="Каникулы вместе",INDEX(GRID!$B$18:$U$29,MATCH(K$7,GRID!$A$18:$A$29,0),MATCH(1,($U$2=GRID!$B$1:$U$1)*(КАЛЕНДАРЬ!AD24=GRID!$B$3:$U$3),0)),
INDEX(GRID!$B$18:$U$29,MATCH(K$7,GRID!$A$18:$A$29,0),MATCH(1,($U$2=GRID!$B$1:$U$1)*(КАЛЕНДАРЬ!AD24=GRID!$B$3:$U$3),0))*(1-GRID!$L$45))</f>
        <v>67500</v>
      </c>
      <c r="M311" s="5" cm="1">
        <f t="array" ref="M311">IF($I$2="Каникулы вместе",INDEX(GRID!$B$4:$U$15,MATCH(M$7,GRID!$A$4:$A$15,0),MATCH(1,($U$2=GRID!$B$1:$U$1)*(КАЛЕНДАРЬ!AD24=GRID!$B$3:$U$3),0)),
INDEX(GRID!$B$4:$U$15,MATCH(M$7,GRID!$A$4:$A$15,0),MATCH(1,($U$2=GRID!$B$1:$U$1)*(КАЛЕНДАРЬ!AD24=GRID!$B$3:$U$3),0))*(1-GRID!$L$45))</f>
        <v>84300</v>
      </c>
      <c r="N311" s="5" cm="1">
        <f t="array" ref="N311">IF($I$2="Каникулы вместе",INDEX(GRID!$B$18:$U$29,MATCH(M$7,GRID!$A$18:$A$29,0),MATCH(1,($U$2=GRID!$B$1:$U$1)*(КАЛЕНДАРЬ!AD24=GRID!$B$3:$U$3),0)),
INDEX(GRID!$B$18:$U$29,MATCH(M$7,GRID!$A$18:$A$29,0),MATCH(1,($U$2=GRID!$B$1:$U$1)*(КАЛЕНДАРЬ!AD24=GRID!$B$3:$U$3),0))*(1-GRID!$L$45))</f>
        <v>89300</v>
      </c>
      <c r="O311" s="5" cm="1">
        <f t="array" ref="O311">IF($I$2="Каникулы вместе",INDEX(GRID!$B$4:$U$15,MATCH(O$7,GRID!$A$4:$A$15,0),MATCH(1,($U$2=GRID!$B$1:$U$1)*(КАЛЕНДАРЬ!AD24=GRID!$B$3:$U$3),0)),
INDEX(GRID!$B$4:$U$15,MATCH(O$7,GRID!$A$4:$A$15,0),MATCH(1,($U$2=GRID!$B$1:$U$1)*(КАЛЕНДАРЬ!AD24=GRID!$B$3:$U$3),0))*(1-GRID!$L$45))</f>
        <v>121100</v>
      </c>
      <c r="P311" s="5" cm="1">
        <f t="array" ref="P311">IF($I$2="Каникулы вместе",INDEX(GRID!$B$4:$U$15,MATCH(P$7,GRID!$A$4:$A$15,0),MATCH(1,($U$2=GRID!$B$1:$U$1)*(КАЛЕНДАРЬ!AD24=GRID!$B$3:$U$3),0)),
INDEX(GRID!$B$4:$U$15,MATCH(P$7,GRID!$A$4:$A$15,0),MATCH(1,($U$2=GRID!$B$1:$U$1)*(КАЛЕНДАРЬ!AD24=GRID!$B$3:$U$3),0))*(1-GRID!$L$45))</f>
        <v>165200</v>
      </c>
      <c r="Q311" s="5" cm="1">
        <f t="array" ref="Q311">IF($I$2="Каникулы вместе",INDEX(GRID!$B$4:$U$15,MATCH(Q$7,GRID!$A$4:$A$15,0),MATCH(1,($U$2=GRID!$B$1:$U$1)*(КАЛЕНДАРЬ!AD24=GRID!$B$3:$U$3),0)),
INDEX(GRID!$B$4:$U$15,MATCH(Q$7,GRID!$A$4:$A$15,0),MATCH(1,($U$2=GRID!$B$1:$U$1)*(КАЛЕНДАРЬ!AD24=GRID!$B$3:$U$3),0))*(1-GRID!$L$45))</f>
        <v>193700</v>
      </c>
      <c r="R311" s="5" cm="1">
        <f t="array" ref="R311">IF($I$2="Каникулы вместе",INDEX(GRID!$B$18:$U$29,MATCH(R$7,GRID!$A$18:$A$29,0),MATCH(1,($U$2=GRID!$B$1:$U$1)*(КАЛЕНДАРЬ!AD24=GRID!$B$3:$U$3),0)),
INDEX(GRID!$B$18:$U$29,MATCH(R$7,GRID!$A$18:$A$29,0),MATCH(1,($U$2=GRID!$B$1:$U$1)*(КАЛЕНДАРЬ!AD24=GRID!$B$3:$U$3),0))*(1-GRID!$L$45))</f>
        <v>220700</v>
      </c>
      <c r="S311" s="5">
        <f t="array" ref="S311">IF($I$2="Каникулы вместе",INDEX(GRID!$B$4:$U$15,MATCH(S$7,GRID!$A$4:$A$15,0),MATCH(1,($U$2=GRID!$B$1:$U$1)*(КАЛЕНДАРЬ!AD24=GRID!$B$3:$U$3),0)),
INDEX(GRID!$B$4:$U$15,MATCH(S$7,GRID!$A$4:$A$15,0),MATCH(1,($U$2=GRID!$B$1:$U$1)*(КАЛЕНДАРЬ!AD24=GRID!$B$3:$U$3),0))*(1-GRID!$L$41))</f>
        <v>561500</v>
      </c>
      <c r="T311" s="5">
        <f t="array" ref="T311">IF($I$2="Каникулы вместе",INDEX(GRID!$B$4:$U$15,MATCH(T$7,GRID!$A$4:$A$15,0),MATCH(1,($U$2=GRID!$B$1:$U$1)*(КАЛЕНДАРЬ!AD24=GRID!$B$3:$U$3),0)),
INDEX(GRID!$B$4:$U$15,MATCH(T$7,GRID!$A$4:$A$15,0),MATCH(1,($U$2=GRID!$B$1:$U$1)*(КАЛЕНДАРЬ!AD24=GRID!$B$3:$U$3),0))*(1-GRID!$L$41))</f>
        <v>688100</v>
      </c>
    </row>
    <row r="312" spans="1:20" hidden="1">
      <c r="A312" s="108" t="s">
        <v>14</v>
      </c>
      <c r="B312" s="109">
        <v>22</v>
      </c>
      <c r="C312" s="5" cm="1">
        <f t="array" ref="C312">IF($I$2="Каникулы вместе",INDEX(GRID!$B$4:$U$15,MATCH(C$7,GRID!$A$4:$A$15,0),MATCH(1,($U$2=GRID!$B$1:$U$1)*(КАЛЕНДАРЬ!AD25=GRID!$B$3:$U$3),0)),
INDEX(GRID!$B$4:$U$15,MATCH(C$7,GRID!$A$4:$A$15,0),MATCH(1,($U$2=GRID!$B$1:$U$1)*(КАЛЕНДАРЬ!AD25=GRID!$B$3:$U$3),0))*(1-GRID!$L$45))</f>
        <v>36500</v>
      </c>
      <c r="D312" s="5" cm="1">
        <f t="array" ref="D312">IF($I$2="Каникулы вместе",INDEX(GRID!$B$18:$U$29,MATCH(C$7,GRID!$A$18:$A$29,0),MATCH(1,($U$2=GRID!$B$1:$U$1)*(КАЛЕНДАРЬ!AD25=GRID!$B$3:$U$3),0)),
INDEX(GRID!$B$18:$U$29,MATCH(C$7,GRID!$A$18:$A$29,0),MATCH(1,($U$2=GRID!$B$1:$U$1)*(КАЛЕНДАРЬ!AD25=GRID!$B$3:$U$3),0))*(1-GRID!$L$45))</f>
        <v>41500</v>
      </c>
      <c r="E312" s="5" cm="1">
        <f t="array" ref="E312">IF($I$2="Каникулы вместе",INDEX(GRID!$B$4:$U$15,MATCH(E$7,GRID!$A$4:$A$15,0),MATCH(1,($U$2=GRID!$B$1:$U$1)*(КАЛЕНДАРЬ!AD25=GRID!$B$3:$U$3),0)),
INDEX(GRID!$B$4:$U$15,MATCH(E$7,GRID!$A$4:$A$15,0),MATCH(1,($U$2=GRID!$B$1:$U$1)*(КАЛЕНДАРЬ!AD25=GRID!$B$3:$U$3),0))*(1-GRID!$L$45))</f>
        <v>43700</v>
      </c>
      <c r="F312" s="5" cm="1">
        <f t="array" ref="F312">IF($I$2="Каникулы вместе",INDEX(GRID!$B$18:$U$29,MATCH(E$7,GRID!$A$18:$A$29,0),MATCH(1,($U$2=GRID!$B$1:$U$1)*(КАЛЕНДАРЬ!AD25=GRID!$B$3:$U$3),0)),
INDEX(GRID!$B$18:$U$29,MATCH(E$7,GRID!$A$18:$A$29,0),MATCH(1,($U$2=GRID!$B$1:$U$1)*(КАЛЕНДАРЬ!AD25=GRID!$B$3:$U$3),0))*(1-GRID!$L$45))</f>
        <v>48700</v>
      </c>
      <c r="G312" s="5" cm="1">
        <f t="array" ref="G312">IF($I$2="Каникулы вместе",INDEX(GRID!$B$4:$U$15,MATCH(G$7,GRID!$A$4:$A$15,0),MATCH(1,($U$2=GRID!$B$1:$U$1)*(КАЛЕНДАРЬ!AD25=GRID!$B$3:$U$3),0)),
INDEX(GRID!$B$4:$U$15,MATCH(G$7,GRID!$A$4:$A$15,0),MATCH(1,($U$2=GRID!$B$1:$U$1)*(КАЛЕНДАРЬ!AD25=GRID!$B$3:$U$3),0))*(1-GRID!$L$45))</f>
        <v>50200</v>
      </c>
      <c r="H312" s="5" cm="1">
        <f t="array" ref="H312">IF($I$2="Каникулы вместе",INDEX(GRID!$B$18:$U$29,MATCH(G$7,GRID!$A$18:$A$29,0),MATCH(1,($U$2=GRID!$B$1:$U$1)*(КАЛЕНДАРЬ!AD25=GRID!$B$3:$U$3),0)),
INDEX(GRID!$B$18:$U$29,MATCH(G$7,GRID!$A$18:$A$29,0),MATCH(1,($U$2=GRID!$B$1:$U$1)*(КАЛЕНДАРЬ!AD25=GRID!$B$3:$U$3),0))*(1-GRID!$L$45))</f>
        <v>55200</v>
      </c>
      <c r="I312" s="5" cm="1">
        <f t="array" ref="I312">IF($I$2="Каникулы вместе",INDEX(GRID!$B$4:$U$15,MATCH(I$7,GRID!$A$4:$A$15,0),MATCH(1,($U$2=GRID!$B$1:$U$1)*(КАЛЕНДАРЬ!AD25=GRID!$B$3:$U$3),0)),
INDEX(GRID!$B$4:$U$15,MATCH(I$7,GRID!$A$4:$A$15,0),MATCH(1,($U$2=GRID!$B$1:$U$1)*(КАЛЕНДАРЬ!AD25=GRID!$B$3:$U$3),0))*(1-GRID!$L$45))</f>
        <v>56200</v>
      </c>
      <c r="J312" s="5" cm="1">
        <f t="array" ref="J312">IF($I$2="Каникулы вместе",INDEX(GRID!$B$18:$U$29,MATCH(I$7,GRID!$A$18:$A$29,0),MATCH(1,($U$2=GRID!$B$1:$U$1)*(КАЛЕНДАРЬ!AD25=GRID!$B$3:$U$3),0)),
INDEX(GRID!$B$18:$U$29,MATCH(I$7,GRID!$A$18:$A$29,0),MATCH(1,($U$2=GRID!$B$1:$U$1)*(КАЛЕНДАРЬ!AD25=GRID!$B$3:$U$3),0))*(1-GRID!$L$45))</f>
        <v>61200</v>
      </c>
      <c r="K312" s="5" cm="1">
        <f t="array" ref="K312">IF($I$2="Каникулы вместе",INDEX(GRID!$B$4:$U$15,MATCH(K$7,GRID!$A$4:$A$15,0),MATCH(1,($U$2=GRID!$B$1:$U$1)*(КАЛЕНДАРЬ!AD25=GRID!$B$3:$U$3),0)),
INDEX(GRID!$B$4:$U$15,MATCH(K$7,GRID!$A$4:$A$15,0),MATCH(1,($U$2=GRID!$B$1:$U$1)*(КАЛЕНДАРЬ!AD25=GRID!$B$3:$U$3),0))*(1-GRID!$L$45))</f>
        <v>62500</v>
      </c>
      <c r="L312" s="5" cm="1">
        <f t="array" ref="L312">IF($I$2="Каникулы вместе",INDEX(GRID!$B$18:$U$29,MATCH(K$7,GRID!$A$18:$A$29,0),MATCH(1,($U$2=GRID!$B$1:$U$1)*(КАЛЕНДАРЬ!AD25=GRID!$B$3:$U$3),0)),
INDEX(GRID!$B$18:$U$29,MATCH(K$7,GRID!$A$18:$A$29,0),MATCH(1,($U$2=GRID!$B$1:$U$1)*(КАЛЕНДАРЬ!AD25=GRID!$B$3:$U$3),0))*(1-GRID!$L$45))</f>
        <v>67500</v>
      </c>
      <c r="M312" s="5" cm="1">
        <f t="array" ref="M312">IF($I$2="Каникулы вместе",INDEX(GRID!$B$4:$U$15,MATCH(M$7,GRID!$A$4:$A$15,0),MATCH(1,($U$2=GRID!$B$1:$U$1)*(КАЛЕНДАРЬ!AD25=GRID!$B$3:$U$3),0)),
INDEX(GRID!$B$4:$U$15,MATCH(M$7,GRID!$A$4:$A$15,0),MATCH(1,($U$2=GRID!$B$1:$U$1)*(КАЛЕНДАРЬ!AD25=GRID!$B$3:$U$3),0))*(1-GRID!$L$45))</f>
        <v>84300</v>
      </c>
      <c r="N312" s="5" cm="1">
        <f t="array" ref="N312">IF($I$2="Каникулы вместе",INDEX(GRID!$B$18:$U$29,MATCH(M$7,GRID!$A$18:$A$29,0),MATCH(1,($U$2=GRID!$B$1:$U$1)*(КАЛЕНДАРЬ!AD25=GRID!$B$3:$U$3),0)),
INDEX(GRID!$B$18:$U$29,MATCH(M$7,GRID!$A$18:$A$29,0),MATCH(1,($U$2=GRID!$B$1:$U$1)*(КАЛЕНДАРЬ!AD25=GRID!$B$3:$U$3),0))*(1-GRID!$L$45))</f>
        <v>89300</v>
      </c>
      <c r="O312" s="5" cm="1">
        <f t="array" ref="O312">IF($I$2="Каникулы вместе",INDEX(GRID!$B$4:$U$15,MATCH(O$7,GRID!$A$4:$A$15,0),MATCH(1,($U$2=GRID!$B$1:$U$1)*(КАЛЕНДАРЬ!AD25=GRID!$B$3:$U$3),0)),
INDEX(GRID!$B$4:$U$15,MATCH(O$7,GRID!$A$4:$A$15,0),MATCH(1,($U$2=GRID!$B$1:$U$1)*(КАЛЕНДАРЬ!AD25=GRID!$B$3:$U$3),0))*(1-GRID!$L$45))</f>
        <v>121100</v>
      </c>
      <c r="P312" s="5" cm="1">
        <f t="array" ref="P312">IF($I$2="Каникулы вместе",INDEX(GRID!$B$4:$U$15,MATCH(P$7,GRID!$A$4:$A$15,0),MATCH(1,($U$2=GRID!$B$1:$U$1)*(КАЛЕНДАРЬ!AD25=GRID!$B$3:$U$3),0)),
INDEX(GRID!$B$4:$U$15,MATCH(P$7,GRID!$A$4:$A$15,0),MATCH(1,($U$2=GRID!$B$1:$U$1)*(КАЛЕНДАРЬ!AD25=GRID!$B$3:$U$3),0))*(1-GRID!$L$45))</f>
        <v>165200</v>
      </c>
      <c r="Q312" s="5" cm="1">
        <f t="array" ref="Q312">IF($I$2="Каникулы вместе",INDEX(GRID!$B$4:$U$15,MATCH(Q$7,GRID!$A$4:$A$15,0),MATCH(1,($U$2=GRID!$B$1:$U$1)*(КАЛЕНДАРЬ!AD25=GRID!$B$3:$U$3),0)),
INDEX(GRID!$B$4:$U$15,MATCH(Q$7,GRID!$A$4:$A$15,0),MATCH(1,($U$2=GRID!$B$1:$U$1)*(КАЛЕНДАРЬ!AD25=GRID!$B$3:$U$3),0))*(1-GRID!$L$45))</f>
        <v>193700</v>
      </c>
      <c r="R312" s="5" cm="1">
        <f t="array" ref="R312">IF($I$2="Каникулы вместе",INDEX(GRID!$B$18:$U$29,MATCH(R$7,GRID!$A$18:$A$29,0),MATCH(1,($U$2=GRID!$B$1:$U$1)*(КАЛЕНДАРЬ!AD25=GRID!$B$3:$U$3),0)),
INDEX(GRID!$B$18:$U$29,MATCH(R$7,GRID!$A$18:$A$29,0),MATCH(1,($U$2=GRID!$B$1:$U$1)*(КАЛЕНДАРЬ!AD25=GRID!$B$3:$U$3),0))*(1-GRID!$L$45))</f>
        <v>220700</v>
      </c>
      <c r="S312" s="5">
        <f t="array" ref="S312">IF($I$2="Каникулы вместе",INDEX(GRID!$B$4:$U$15,MATCH(S$7,GRID!$A$4:$A$15,0),MATCH(1,($U$2=GRID!$B$1:$U$1)*(КАЛЕНДАРЬ!AD25=GRID!$B$3:$U$3),0)),
INDEX(GRID!$B$4:$U$15,MATCH(S$7,GRID!$A$4:$A$15,0),MATCH(1,($U$2=GRID!$B$1:$U$1)*(КАЛЕНДАРЬ!AD25=GRID!$B$3:$U$3),0))*(1-GRID!$L$41))</f>
        <v>561500</v>
      </c>
      <c r="T312" s="5">
        <f t="array" ref="T312">IF($I$2="Каникулы вместе",INDEX(GRID!$B$4:$U$15,MATCH(T$7,GRID!$A$4:$A$15,0),MATCH(1,($U$2=GRID!$B$1:$U$1)*(КАЛЕНДАРЬ!AD25=GRID!$B$3:$U$3),0)),
INDEX(GRID!$B$4:$U$15,MATCH(T$7,GRID!$A$4:$A$15,0),MATCH(1,($U$2=GRID!$B$1:$U$1)*(КАЛЕНДАРЬ!AD25=GRID!$B$3:$U$3),0))*(1-GRID!$L$41))</f>
        <v>688100</v>
      </c>
    </row>
    <row r="313" spans="1:20" hidden="1">
      <c r="A313" s="108" t="s">
        <v>15</v>
      </c>
      <c r="B313" s="109">
        <v>23</v>
      </c>
      <c r="C313" s="5" cm="1">
        <f t="array" ref="C313">IF($I$2="Каникулы вместе",INDEX(GRID!$B$4:$U$15,MATCH(C$7,GRID!$A$4:$A$15,0),MATCH(1,($U$2=GRID!$B$1:$U$1)*(КАЛЕНДАРЬ!AD26=GRID!$B$3:$U$3),0)),
INDEX(GRID!$B$4:$U$15,MATCH(C$7,GRID!$A$4:$A$15,0),MATCH(1,($U$2=GRID!$B$1:$U$1)*(КАЛЕНДАРЬ!AD26=GRID!$B$3:$U$3),0))*(1-GRID!$L$45))</f>
        <v>36500</v>
      </c>
      <c r="D313" s="5" cm="1">
        <f t="array" ref="D313">IF($I$2="Каникулы вместе",INDEX(GRID!$B$18:$U$29,MATCH(C$7,GRID!$A$18:$A$29,0),MATCH(1,($U$2=GRID!$B$1:$U$1)*(КАЛЕНДАРЬ!AD26=GRID!$B$3:$U$3),0)),
INDEX(GRID!$B$18:$U$29,MATCH(C$7,GRID!$A$18:$A$29,0),MATCH(1,($U$2=GRID!$B$1:$U$1)*(КАЛЕНДАРЬ!AD26=GRID!$B$3:$U$3),0))*(1-GRID!$L$45))</f>
        <v>41500</v>
      </c>
      <c r="E313" s="5" cm="1">
        <f t="array" ref="E313">IF($I$2="Каникулы вместе",INDEX(GRID!$B$4:$U$15,MATCH(E$7,GRID!$A$4:$A$15,0),MATCH(1,($U$2=GRID!$B$1:$U$1)*(КАЛЕНДАРЬ!AD26=GRID!$B$3:$U$3),0)),
INDEX(GRID!$B$4:$U$15,MATCH(E$7,GRID!$A$4:$A$15,0),MATCH(1,($U$2=GRID!$B$1:$U$1)*(КАЛЕНДАРЬ!AD26=GRID!$B$3:$U$3),0))*(1-GRID!$L$45))</f>
        <v>43700</v>
      </c>
      <c r="F313" s="5" cm="1">
        <f t="array" ref="F313">IF($I$2="Каникулы вместе",INDEX(GRID!$B$18:$U$29,MATCH(E$7,GRID!$A$18:$A$29,0),MATCH(1,($U$2=GRID!$B$1:$U$1)*(КАЛЕНДАРЬ!AD26=GRID!$B$3:$U$3),0)),
INDEX(GRID!$B$18:$U$29,MATCH(E$7,GRID!$A$18:$A$29,0),MATCH(1,($U$2=GRID!$B$1:$U$1)*(КАЛЕНДАРЬ!AD26=GRID!$B$3:$U$3),0))*(1-GRID!$L$45))</f>
        <v>48700</v>
      </c>
      <c r="G313" s="5" cm="1">
        <f t="array" ref="G313">IF($I$2="Каникулы вместе",INDEX(GRID!$B$4:$U$15,MATCH(G$7,GRID!$A$4:$A$15,0),MATCH(1,($U$2=GRID!$B$1:$U$1)*(КАЛЕНДАРЬ!AD26=GRID!$B$3:$U$3),0)),
INDEX(GRID!$B$4:$U$15,MATCH(G$7,GRID!$A$4:$A$15,0),MATCH(1,($U$2=GRID!$B$1:$U$1)*(КАЛЕНДАРЬ!AD26=GRID!$B$3:$U$3),0))*(1-GRID!$L$45))</f>
        <v>50200</v>
      </c>
      <c r="H313" s="5" cm="1">
        <f t="array" ref="H313">IF($I$2="Каникулы вместе",INDEX(GRID!$B$18:$U$29,MATCH(G$7,GRID!$A$18:$A$29,0),MATCH(1,($U$2=GRID!$B$1:$U$1)*(КАЛЕНДАРЬ!AD26=GRID!$B$3:$U$3),0)),
INDEX(GRID!$B$18:$U$29,MATCH(G$7,GRID!$A$18:$A$29,0),MATCH(1,($U$2=GRID!$B$1:$U$1)*(КАЛЕНДАРЬ!AD26=GRID!$B$3:$U$3),0))*(1-GRID!$L$45))</f>
        <v>55200</v>
      </c>
      <c r="I313" s="5" cm="1">
        <f t="array" ref="I313">IF($I$2="Каникулы вместе",INDEX(GRID!$B$4:$U$15,MATCH(I$7,GRID!$A$4:$A$15,0),MATCH(1,($U$2=GRID!$B$1:$U$1)*(КАЛЕНДАРЬ!AD26=GRID!$B$3:$U$3),0)),
INDEX(GRID!$B$4:$U$15,MATCH(I$7,GRID!$A$4:$A$15,0),MATCH(1,($U$2=GRID!$B$1:$U$1)*(КАЛЕНДАРЬ!AD26=GRID!$B$3:$U$3),0))*(1-GRID!$L$45))</f>
        <v>56200</v>
      </c>
      <c r="J313" s="5" cm="1">
        <f t="array" ref="J313">IF($I$2="Каникулы вместе",INDEX(GRID!$B$18:$U$29,MATCH(I$7,GRID!$A$18:$A$29,0),MATCH(1,($U$2=GRID!$B$1:$U$1)*(КАЛЕНДАРЬ!AD26=GRID!$B$3:$U$3),0)),
INDEX(GRID!$B$18:$U$29,MATCH(I$7,GRID!$A$18:$A$29,0),MATCH(1,($U$2=GRID!$B$1:$U$1)*(КАЛЕНДАРЬ!AD26=GRID!$B$3:$U$3),0))*(1-GRID!$L$45))</f>
        <v>61200</v>
      </c>
      <c r="K313" s="5" cm="1">
        <f t="array" ref="K313">IF($I$2="Каникулы вместе",INDEX(GRID!$B$4:$U$15,MATCH(K$7,GRID!$A$4:$A$15,0),MATCH(1,($U$2=GRID!$B$1:$U$1)*(КАЛЕНДАРЬ!AD26=GRID!$B$3:$U$3),0)),
INDEX(GRID!$B$4:$U$15,MATCH(K$7,GRID!$A$4:$A$15,0),MATCH(1,($U$2=GRID!$B$1:$U$1)*(КАЛЕНДАРЬ!AD26=GRID!$B$3:$U$3),0))*(1-GRID!$L$45))</f>
        <v>62500</v>
      </c>
      <c r="L313" s="5" cm="1">
        <f t="array" ref="L313">IF($I$2="Каникулы вместе",INDEX(GRID!$B$18:$U$29,MATCH(K$7,GRID!$A$18:$A$29,0),MATCH(1,($U$2=GRID!$B$1:$U$1)*(КАЛЕНДАРЬ!AD26=GRID!$B$3:$U$3),0)),
INDEX(GRID!$B$18:$U$29,MATCH(K$7,GRID!$A$18:$A$29,0),MATCH(1,($U$2=GRID!$B$1:$U$1)*(КАЛЕНДАРЬ!AD26=GRID!$B$3:$U$3),0))*(1-GRID!$L$45))</f>
        <v>67500</v>
      </c>
      <c r="M313" s="5" cm="1">
        <f t="array" ref="M313">IF($I$2="Каникулы вместе",INDEX(GRID!$B$4:$U$15,MATCH(M$7,GRID!$A$4:$A$15,0),MATCH(1,($U$2=GRID!$B$1:$U$1)*(КАЛЕНДАРЬ!AD26=GRID!$B$3:$U$3),0)),
INDEX(GRID!$B$4:$U$15,MATCH(M$7,GRID!$A$4:$A$15,0),MATCH(1,($U$2=GRID!$B$1:$U$1)*(КАЛЕНДАРЬ!AD26=GRID!$B$3:$U$3),0))*(1-GRID!$L$45))</f>
        <v>84300</v>
      </c>
      <c r="N313" s="5" cm="1">
        <f t="array" ref="N313">IF($I$2="Каникулы вместе",INDEX(GRID!$B$18:$U$29,MATCH(M$7,GRID!$A$18:$A$29,0),MATCH(1,($U$2=GRID!$B$1:$U$1)*(КАЛЕНДАРЬ!AD26=GRID!$B$3:$U$3),0)),
INDEX(GRID!$B$18:$U$29,MATCH(M$7,GRID!$A$18:$A$29,0),MATCH(1,($U$2=GRID!$B$1:$U$1)*(КАЛЕНДАРЬ!AD26=GRID!$B$3:$U$3),0))*(1-GRID!$L$45))</f>
        <v>89300</v>
      </c>
      <c r="O313" s="5" cm="1">
        <f t="array" ref="O313">IF($I$2="Каникулы вместе",INDEX(GRID!$B$4:$U$15,MATCH(O$7,GRID!$A$4:$A$15,0),MATCH(1,($U$2=GRID!$B$1:$U$1)*(КАЛЕНДАРЬ!AD26=GRID!$B$3:$U$3),0)),
INDEX(GRID!$B$4:$U$15,MATCH(O$7,GRID!$A$4:$A$15,0),MATCH(1,($U$2=GRID!$B$1:$U$1)*(КАЛЕНДАРЬ!AD26=GRID!$B$3:$U$3),0))*(1-GRID!$L$45))</f>
        <v>121100</v>
      </c>
      <c r="P313" s="5" cm="1">
        <f t="array" ref="P313">IF($I$2="Каникулы вместе",INDEX(GRID!$B$4:$U$15,MATCH(P$7,GRID!$A$4:$A$15,0),MATCH(1,($U$2=GRID!$B$1:$U$1)*(КАЛЕНДАРЬ!AD26=GRID!$B$3:$U$3),0)),
INDEX(GRID!$B$4:$U$15,MATCH(P$7,GRID!$A$4:$A$15,0),MATCH(1,($U$2=GRID!$B$1:$U$1)*(КАЛЕНДАРЬ!AD26=GRID!$B$3:$U$3),0))*(1-GRID!$L$45))</f>
        <v>165200</v>
      </c>
      <c r="Q313" s="5" cm="1">
        <f t="array" ref="Q313">IF($I$2="Каникулы вместе",INDEX(GRID!$B$4:$U$15,MATCH(Q$7,GRID!$A$4:$A$15,0),MATCH(1,($U$2=GRID!$B$1:$U$1)*(КАЛЕНДАРЬ!AD26=GRID!$B$3:$U$3),0)),
INDEX(GRID!$B$4:$U$15,MATCH(Q$7,GRID!$A$4:$A$15,0),MATCH(1,($U$2=GRID!$B$1:$U$1)*(КАЛЕНДАРЬ!AD26=GRID!$B$3:$U$3),0))*(1-GRID!$L$45))</f>
        <v>193700</v>
      </c>
      <c r="R313" s="5" cm="1">
        <f t="array" ref="R313">IF($I$2="Каникулы вместе",INDEX(GRID!$B$18:$U$29,MATCH(R$7,GRID!$A$18:$A$29,0),MATCH(1,($U$2=GRID!$B$1:$U$1)*(КАЛЕНДАРЬ!AD26=GRID!$B$3:$U$3),0)),
INDEX(GRID!$B$18:$U$29,MATCH(R$7,GRID!$A$18:$A$29,0),MATCH(1,($U$2=GRID!$B$1:$U$1)*(КАЛЕНДАРЬ!AD26=GRID!$B$3:$U$3),0))*(1-GRID!$L$45))</f>
        <v>220700</v>
      </c>
      <c r="S313" s="5">
        <f t="array" ref="S313">IF($I$2="Каникулы вместе",INDEX(GRID!$B$4:$U$15,MATCH(S$7,GRID!$A$4:$A$15,0),MATCH(1,($U$2=GRID!$B$1:$U$1)*(КАЛЕНДАРЬ!AD26=GRID!$B$3:$U$3),0)),
INDEX(GRID!$B$4:$U$15,MATCH(S$7,GRID!$A$4:$A$15,0),MATCH(1,($U$2=GRID!$B$1:$U$1)*(КАЛЕНДАРЬ!AD26=GRID!$B$3:$U$3),0))*(1-GRID!$L$41))</f>
        <v>561500</v>
      </c>
      <c r="T313" s="5">
        <f t="array" ref="T313">IF($I$2="Каникулы вместе",INDEX(GRID!$B$4:$U$15,MATCH(T$7,GRID!$A$4:$A$15,0),MATCH(1,($U$2=GRID!$B$1:$U$1)*(КАЛЕНДАРЬ!AD26=GRID!$B$3:$U$3),0)),
INDEX(GRID!$B$4:$U$15,MATCH(T$7,GRID!$A$4:$A$15,0),MATCH(1,($U$2=GRID!$B$1:$U$1)*(КАЛЕНДАРЬ!AD26=GRID!$B$3:$U$3),0))*(1-GRID!$L$41))</f>
        <v>688100</v>
      </c>
    </row>
    <row r="314" spans="1:20" hidden="1">
      <c r="A314" s="108" t="s">
        <v>16</v>
      </c>
      <c r="B314" s="109">
        <v>24</v>
      </c>
      <c r="C314" s="5" cm="1">
        <f t="array" ref="C314">IF($I$2="Каникулы вместе",INDEX(GRID!$B$4:$U$15,MATCH(C$7,GRID!$A$4:$A$15,0),MATCH(1,($U$2=GRID!$B$1:$U$1)*(КАЛЕНДАРЬ!AD27=GRID!$B$3:$U$3),0)),
INDEX(GRID!$B$4:$U$15,MATCH(C$7,GRID!$A$4:$A$15,0),MATCH(1,($U$2=GRID!$B$1:$U$1)*(КАЛЕНДАРЬ!AD27=GRID!$B$3:$U$3),0))*(1-GRID!$L$45))</f>
        <v>36500</v>
      </c>
      <c r="D314" s="5" cm="1">
        <f t="array" ref="D314">IF($I$2="Каникулы вместе",INDEX(GRID!$B$18:$U$29,MATCH(C$7,GRID!$A$18:$A$29,0),MATCH(1,($U$2=GRID!$B$1:$U$1)*(КАЛЕНДАРЬ!AD27=GRID!$B$3:$U$3),0)),
INDEX(GRID!$B$18:$U$29,MATCH(C$7,GRID!$A$18:$A$29,0),MATCH(1,($U$2=GRID!$B$1:$U$1)*(КАЛЕНДАРЬ!AD27=GRID!$B$3:$U$3),0))*(1-GRID!$L$45))</f>
        <v>41500</v>
      </c>
      <c r="E314" s="5" cm="1">
        <f t="array" ref="E314">IF($I$2="Каникулы вместе",INDEX(GRID!$B$4:$U$15,MATCH(E$7,GRID!$A$4:$A$15,0),MATCH(1,($U$2=GRID!$B$1:$U$1)*(КАЛЕНДАРЬ!AD27=GRID!$B$3:$U$3),0)),
INDEX(GRID!$B$4:$U$15,MATCH(E$7,GRID!$A$4:$A$15,0),MATCH(1,($U$2=GRID!$B$1:$U$1)*(КАЛЕНДАРЬ!AD27=GRID!$B$3:$U$3),0))*(1-GRID!$L$45))</f>
        <v>43700</v>
      </c>
      <c r="F314" s="5" cm="1">
        <f t="array" ref="F314">IF($I$2="Каникулы вместе",INDEX(GRID!$B$18:$U$29,MATCH(E$7,GRID!$A$18:$A$29,0),MATCH(1,($U$2=GRID!$B$1:$U$1)*(КАЛЕНДАРЬ!AD27=GRID!$B$3:$U$3),0)),
INDEX(GRID!$B$18:$U$29,MATCH(E$7,GRID!$A$18:$A$29,0),MATCH(1,($U$2=GRID!$B$1:$U$1)*(КАЛЕНДАРЬ!AD27=GRID!$B$3:$U$3),0))*(1-GRID!$L$45))</f>
        <v>48700</v>
      </c>
      <c r="G314" s="5" cm="1">
        <f t="array" ref="G314">IF($I$2="Каникулы вместе",INDEX(GRID!$B$4:$U$15,MATCH(G$7,GRID!$A$4:$A$15,0),MATCH(1,($U$2=GRID!$B$1:$U$1)*(КАЛЕНДАРЬ!AD27=GRID!$B$3:$U$3),0)),
INDEX(GRID!$B$4:$U$15,MATCH(G$7,GRID!$A$4:$A$15,0),MATCH(1,($U$2=GRID!$B$1:$U$1)*(КАЛЕНДАРЬ!AD27=GRID!$B$3:$U$3),0))*(1-GRID!$L$45))</f>
        <v>50200</v>
      </c>
      <c r="H314" s="5" cm="1">
        <f t="array" ref="H314">IF($I$2="Каникулы вместе",INDEX(GRID!$B$18:$U$29,MATCH(G$7,GRID!$A$18:$A$29,0),MATCH(1,($U$2=GRID!$B$1:$U$1)*(КАЛЕНДАРЬ!AD27=GRID!$B$3:$U$3),0)),
INDEX(GRID!$B$18:$U$29,MATCH(G$7,GRID!$A$18:$A$29,0),MATCH(1,($U$2=GRID!$B$1:$U$1)*(КАЛЕНДАРЬ!AD27=GRID!$B$3:$U$3),0))*(1-GRID!$L$45))</f>
        <v>55200</v>
      </c>
      <c r="I314" s="5" cm="1">
        <f t="array" ref="I314">IF($I$2="Каникулы вместе",INDEX(GRID!$B$4:$U$15,MATCH(I$7,GRID!$A$4:$A$15,0),MATCH(1,($U$2=GRID!$B$1:$U$1)*(КАЛЕНДАРЬ!AD27=GRID!$B$3:$U$3),0)),
INDEX(GRID!$B$4:$U$15,MATCH(I$7,GRID!$A$4:$A$15,0),MATCH(1,($U$2=GRID!$B$1:$U$1)*(КАЛЕНДАРЬ!AD27=GRID!$B$3:$U$3),0))*(1-GRID!$L$45))</f>
        <v>56200</v>
      </c>
      <c r="J314" s="5" cm="1">
        <f t="array" ref="J314">IF($I$2="Каникулы вместе",INDEX(GRID!$B$18:$U$29,MATCH(I$7,GRID!$A$18:$A$29,0),MATCH(1,($U$2=GRID!$B$1:$U$1)*(КАЛЕНДАРЬ!AD27=GRID!$B$3:$U$3),0)),
INDEX(GRID!$B$18:$U$29,MATCH(I$7,GRID!$A$18:$A$29,0),MATCH(1,($U$2=GRID!$B$1:$U$1)*(КАЛЕНДАРЬ!AD27=GRID!$B$3:$U$3),0))*(1-GRID!$L$45))</f>
        <v>61200</v>
      </c>
      <c r="K314" s="5" cm="1">
        <f t="array" ref="K314">IF($I$2="Каникулы вместе",INDEX(GRID!$B$4:$U$15,MATCH(K$7,GRID!$A$4:$A$15,0),MATCH(1,($U$2=GRID!$B$1:$U$1)*(КАЛЕНДАРЬ!AD27=GRID!$B$3:$U$3),0)),
INDEX(GRID!$B$4:$U$15,MATCH(K$7,GRID!$A$4:$A$15,0),MATCH(1,($U$2=GRID!$B$1:$U$1)*(КАЛЕНДАРЬ!AD27=GRID!$B$3:$U$3),0))*(1-GRID!$L$45))</f>
        <v>62500</v>
      </c>
      <c r="L314" s="5" cm="1">
        <f t="array" ref="L314">IF($I$2="Каникулы вместе",INDEX(GRID!$B$18:$U$29,MATCH(K$7,GRID!$A$18:$A$29,0),MATCH(1,($U$2=GRID!$B$1:$U$1)*(КАЛЕНДАРЬ!AD27=GRID!$B$3:$U$3),0)),
INDEX(GRID!$B$18:$U$29,MATCH(K$7,GRID!$A$18:$A$29,0),MATCH(1,($U$2=GRID!$B$1:$U$1)*(КАЛЕНДАРЬ!AD27=GRID!$B$3:$U$3),0))*(1-GRID!$L$45))</f>
        <v>67500</v>
      </c>
      <c r="M314" s="5" cm="1">
        <f t="array" ref="M314">IF($I$2="Каникулы вместе",INDEX(GRID!$B$4:$U$15,MATCH(M$7,GRID!$A$4:$A$15,0),MATCH(1,($U$2=GRID!$B$1:$U$1)*(КАЛЕНДАРЬ!AD27=GRID!$B$3:$U$3),0)),
INDEX(GRID!$B$4:$U$15,MATCH(M$7,GRID!$A$4:$A$15,0),MATCH(1,($U$2=GRID!$B$1:$U$1)*(КАЛЕНДАРЬ!AD27=GRID!$B$3:$U$3),0))*(1-GRID!$L$45))</f>
        <v>84300</v>
      </c>
      <c r="N314" s="5" cm="1">
        <f t="array" ref="N314">IF($I$2="Каникулы вместе",INDEX(GRID!$B$18:$U$29,MATCH(M$7,GRID!$A$18:$A$29,0),MATCH(1,($U$2=GRID!$B$1:$U$1)*(КАЛЕНДАРЬ!AD27=GRID!$B$3:$U$3),0)),
INDEX(GRID!$B$18:$U$29,MATCH(M$7,GRID!$A$18:$A$29,0),MATCH(1,($U$2=GRID!$B$1:$U$1)*(КАЛЕНДАРЬ!AD27=GRID!$B$3:$U$3),0))*(1-GRID!$L$45))</f>
        <v>89300</v>
      </c>
      <c r="O314" s="5" cm="1">
        <f t="array" ref="O314">IF($I$2="Каникулы вместе",INDEX(GRID!$B$4:$U$15,MATCH(O$7,GRID!$A$4:$A$15,0),MATCH(1,($U$2=GRID!$B$1:$U$1)*(КАЛЕНДАРЬ!AD27=GRID!$B$3:$U$3),0)),
INDEX(GRID!$B$4:$U$15,MATCH(O$7,GRID!$A$4:$A$15,0),MATCH(1,($U$2=GRID!$B$1:$U$1)*(КАЛЕНДАРЬ!AD27=GRID!$B$3:$U$3),0))*(1-GRID!$L$45))</f>
        <v>121100</v>
      </c>
      <c r="P314" s="5" cm="1">
        <f t="array" ref="P314">IF($I$2="Каникулы вместе",INDEX(GRID!$B$4:$U$15,MATCH(P$7,GRID!$A$4:$A$15,0),MATCH(1,($U$2=GRID!$B$1:$U$1)*(КАЛЕНДАРЬ!AD27=GRID!$B$3:$U$3),0)),
INDEX(GRID!$B$4:$U$15,MATCH(P$7,GRID!$A$4:$A$15,0),MATCH(1,($U$2=GRID!$B$1:$U$1)*(КАЛЕНДАРЬ!AD27=GRID!$B$3:$U$3),0))*(1-GRID!$L$45))</f>
        <v>165200</v>
      </c>
      <c r="Q314" s="5" cm="1">
        <f t="array" ref="Q314">IF($I$2="Каникулы вместе",INDEX(GRID!$B$4:$U$15,MATCH(Q$7,GRID!$A$4:$A$15,0),MATCH(1,($U$2=GRID!$B$1:$U$1)*(КАЛЕНДАРЬ!AD27=GRID!$B$3:$U$3),0)),
INDEX(GRID!$B$4:$U$15,MATCH(Q$7,GRID!$A$4:$A$15,0),MATCH(1,($U$2=GRID!$B$1:$U$1)*(КАЛЕНДАРЬ!AD27=GRID!$B$3:$U$3),0))*(1-GRID!$L$45))</f>
        <v>193700</v>
      </c>
      <c r="R314" s="5" cm="1">
        <f t="array" ref="R314">IF($I$2="Каникулы вместе",INDEX(GRID!$B$18:$U$29,MATCH(R$7,GRID!$A$18:$A$29,0),MATCH(1,($U$2=GRID!$B$1:$U$1)*(КАЛЕНДАРЬ!AD27=GRID!$B$3:$U$3),0)),
INDEX(GRID!$B$18:$U$29,MATCH(R$7,GRID!$A$18:$A$29,0),MATCH(1,($U$2=GRID!$B$1:$U$1)*(КАЛЕНДАРЬ!AD27=GRID!$B$3:$U$3),0))*(1-GRID!$L$45))</f>
        <v>220700</v>
      </c>
      <c r="S314" s="5">
        <f t="array" ref="S314">IF($I$2="Каникулы вместе",INDEX(GRID!$B$4:$U$15,MATCH(S$7,GRID!$A$4:$A$15,0),MATCH(1,($U$2=GRID!$B$1:$U$1)*(КАЛЕНДАРЬ!AD27=GRID!$B$3:$U$3),0)),
INDEX(GRID!$B$4:$U$15,MATCH(S$7,GRID!$A$4:$A$15,0),MATCH(1,($U$2=GRID!$B$1:$U$1)*(КАЛЕНДАРЬ!AD27=GRID!$B$3:$U$3),0))*(1-GRID!$L$41))</f>
        <v>561500</v>
      </c>
      <c r="T314" s="5">
        <f t="array" ref="T314">IF($I$2="Каникулы вместе",INDEX(GRID!$B$4:$U$15,MATCH(T$7,GRID!$A$4:$A$15,0),MATCH(1,($U$2=GRID!$B$1:$U$1)*(КАЛЕНДАРЬ!AD27=GRID!$B$3:$U$3),0)),
INDEX(GRID!$B$4:$U$15,MATCH(T$7,GRID!$A$4:$A$15,0),MATCH(1,($U$2=GRID!$B$1:$U$1)*(КАЛЕНДАРЬ!AD27=GRID!$B$3:$U$3),0))*(1-GRID!$L$41))</f>
        <v>688100</v>
      </c>
    </row>
    <row r="315" spans="1:20" hidden="1">
      <c r="A315" s="108" t="s">
        <v>17</v>
      </c>
      <c r="B315" s="109">
        <v>25</v>
      </c>
      <c r="C315" s="5" cm="1">
        <f t="array" ref="C315">IF($I$2="Каникулы вместе",INDEX(GRID!$B$4:$U$15,MATCH(C$7,GRID!$A$4:$A$15,0),MATCH(1,($U$2=GRID!$B$1:$U$1)*(КАЛЕНДАРЬ!AD28=GRID!$B$3:$U$3),0)),
INDEX(GRID!$B$4:$U$15,MATCH(C$7,GRID!$A$4:$A$15,0),MATCH(1,($U$2=GRID!$B$1:$U$1)*(КАЛЕНДАРЬ!AD28=GRID!$B$3:$U$3),0))*(1-GRID!$L$45))</f>
        <v>36500</v>
      </c>
      <c r="D315" s="5" cm="1">
        <f t="array" ref="D315">IF($I$2="Каникулы вместе",INDEX(GRID!$B$18:$U$29,MATCH(C$7,GRID!$A$18:$A$29,0),MATCH(1,($U$2=GRID!$B$1:$U$1)*(КАЛЕНДАРЬ!AD28=GRID!$B$3:$U$3),0)),
INDEX(GRID!$B$18:$U$29,MATCH(C$7,GRID!$A$18:$A$29,0),MATCH(1,($U$2=GRID!$B$1:$U$1)*(КАЛЕНДАРЬ!AD28=GRID!$B$3:$U$3),0))*(1-GRID!$L$45))</f>
        <v>41500</v>
      </c>
      <c r="E315" s="5" cm="1">
        <f t="array" ref="E315">IF($I$2="Каникулы вместе",INDEX(GRID!$B$4:$U$15,MATCH(E$7,GRID!$A$4:$A$15,0),MATCH(1,($U$2=GRID!$B$1:$U$1)*(КАЛЕНДАРЬ!AD28=GRID!$B$3:$U$3),0)),
INDEX(GRID!$B$4:$U$15,MATCH(E$7,GRID!$A$4:$A$15,0),MATCH(1,($U$2=GRID!$B$1:$U$1)*(КАЛЕНДАРЬ!AD28=GRID!$B$3:$U$3),0))*(1-GRID!$L$45))</f>
        <v>43700</v>
      </c>
      <c r="F315" s="5" cm="1">
        <f t="array" ref="F315">IF($I$2="Каникулы вместе",INDEX(GRID!$B$18:$U$29,MATCH(E$7,GRID!$A$18:$A$29,0),MATCH(1,($U$2=GRID!$B$1:$U$1)*(КАЛЕНДАРЬ!AD28=GRID!$B$3:$U$3),0)),
INDEX(GRID!$B$18:$U$29,MATCH(E$7,GRID!$A$18:$A$29,0),MATCH(1,($U$2=GRID!$B$1:$U$1)*(КАЛЕНДАРЬ!AD28=GRID!$B$3:$U$3),0))*(1-GRID!$L$45))</f>
        <v>48700</v>
      </c>
      <c r="G315" s="5" cm="1">
        <f t="array" ref="G315">IF($I$2="Каникулы вместе",INDEX(GRID!$B$4:$U$15,MATCH(G$7,GRID!$A$4:$A$15,0),MATCH(1,($U$2=GRID!$B$1:$U$1)*(КАЛЕНДАРЬ!AD28=GRID!$B$3:$U$3),0)),
INDEX(GRID!$B$4:$U$15,MATCH(G$7,GRID!$A$4:$A$15,0),MATCH(1,($U$2=GRID!$B$1:$U$1)*(КАЛЕНДАРЬ!AD28=GRID!$B$3:$U$3),0))*(1-GRID!$L$45))</f>
        <v>50200</v>
      </c>
      <c r="H315" s="5" cm="1">
        <f t="array" ref="H315">IF($I$2="Каникулы вместе",INDEX(GRID!$B$18:$U$29,MATCH(G$7,GRID!$A$18:$A$29,0),MATCH(1,($U$2=GRID!$B$1:$U$1)*(КАЛЕНДАРЬ!AD28=GRID!$B$3:$U$3),0)),
INDEX(GRID!$B$18:$U$29,MATCH(G$7,GRID!$A$18:$A$29,0),MATCH(1,($U$2=GRID!$B$1:$U$1)*(КАЛЕНДАРЬ!AD28=GRID!$B$3:$U$3),0))*(1-GRID!$L$45))</f>
        <v>55200</v>
      </c>
      <c r="I315" s="5" cm="1">
        <f t="array" ref="I315">IF($I$2="Каникулы вместе",INDEX(GRID!$B$4:$U$15,MATCH(I$7,GRID!$A$4:$A$15,0),MATCH(1,($U$2=GRID!$B$1:$U$1)*(КАЛЕНДАРЬ!AD28=GRID!$B$3:$U$3),0)),
INDEX(GRID!$B$4:$U$15,MATCH(I$7,GRID!$A$4:$A$15,0),MATCH(1,($U$2=GRID!$B$1:$U$1)*(КАЛЕНДАРЬ!AD28=GRID!$B$3:$U$3),0))*(1-GRID!$L$45))</f>
        <v>56200</v>
      </c>
      <c r="J315" s="5" cm="1">
        <f t="array" ref="J315">IF($I$2="Каникулы вместе",INDEX(GRID!$B$18:$U$29,MATCH(I$7,GRID!$A$18:$A$29,0),MATCH(1,($U$2=GRID!$B$1:$U$1)*(КАЛЕНДАРЬ!AD28=GRID!$B$3:$U$3),0)),
INDEX(GRID!$B$18:$U$29,MATCH(I$7,GRID!$A$18:$A$29,0),MATCH(1,($U$2=GRID!$B$1:$U$1)*(КАЛЕНДАРЬ!AD28=GRID!$B$3:$U$3),0))*(1-GRID!$L$45))</f>
        <v>61200</v>
      </c>
      <c r="K315" s="5" cm="1">
        <f t="array" ref="K315">IF($I$2="Каникулы вместе",INDEX(GRID!$B$4:$U$15,MATCH(K$7,GRID!$A$4:$A$15,0),MATCH(1,($U$2=GRID!$B$1:$U$1)*(КАЛЕНДАРЬ!AD28=GRID!$B$3:$U$3),0)),
INDEX(GRID!$B$4:$U$15,MATCH(K$7,GRID!$A$4:$A$15,0),MATCH(1,($U$2=GRID!$B$1:$U$1)*(КАЛЕНДАРЬ!AD28=GRID!$B$3:$U$3),0))*(1-GRID!$L$45))</f>
        <v>62500</v>
      </c>
      <c r="L315" s="5" cm="1">
        <f t="array" ref="L315">IF($I$2="Каникулы вместе",INDEX(GRID!$B$18:$U$29,MATCH(K$7,GRID!$A$18:$A$29,0),MATCH(1,($U$2=GRID!$B$1:$U$1)*(КАЛЕНДАРЬ!AD28=GRID!$B$3:$U$3),0)),
INDEX(GRID!$B$18:$U$29,MATCH(K$7,GRID!$A$18:$A$29,0),MATCH(1,($U$2=GRID!$B$1:$U$1)*(КАЛЕНДАРЬ!AD28=GRID!$B$3:$U$3),0))*(1-GRID!$L$45))</f>
        <v>67500</v>
      </c>
      <c r="M315" s="5" cm="1">
        <f t="array" ref="M315">IF($I$2="Каникулы вместе",INDEX(GRID!$B$4:$U$15,MATCH(M$7,GRID!$A$4:$A$15,0),MATCH(1,($U$2=GRID!$B$1:$U$1)*(КАЛЕНДАРЬ!AD28=GRID!$B$3:$U$3),0)),
INDEX(GRID!$B$4:$U$15,MATCH(M$7,GRID!$A$4:$A$15,0),MATCH(1,($U$2=GRID!$B$1:$U$1)*(КАЛЕНДАРЬ!AD28=GRID!$B$3:$U$3),0))*(1-GRID!$L$45))</f>
        <v>84300</v>
      </c>
      <c r="N315" s="5" cm="1">
        <f t="array" ref="N315">IF($I$2="Каникулы вместе",INDEX(GRID!$B$18:$U$29,MATCH(M$7,GRID!$A$18:$A$29,0),MATCH(1,($U$2=GRID!$B$1:$U$1)*(КАЛЕНДАРЬ!AD28=GRID!$B$3:$U$3),0)),
INDEX(GRID!$B$18:$U$29,MATCH(M$7,GRID!$A$18:$A$29,0),MATCH(1,($U$2=GRID!$B$1:$U$1)*(КАЛЕНДАРЬ!AD28=GRID!$B$3:$U$3),0))*(1-GRID!$L$45))</f>
        <v>89300</v>
      </c>
      <c r="O315" s="5" cm="1">
        <f t="array" ref="O315">IF($I$2="Каникулы вместе",INDEX(GRID!$B$4:$U$15,MATCH(O$7,GRID!$A$4:$A$15,0),MATCH(1,($U$2=GRID!$B$1:$U$1)*(КАЛЕНДАРЬ!AD28=GRID!$B$3:$U$3),0)),
INDEX(GRID!$B$4:$U$15,MATCH(O$7,GRID!$A$4:$A$15,0),MATCH(1,($U$2=GRID!$B$1:$U$1)*(КАЛЕНДАРЬ!AD28=GRID!$B$3:$U$3),0))*(1-GRID!$L$45))</f>
        <v>121100</v>
      </c>
      <c r="P315" s="5" cm="1">
        <f t="array" ref="P315">IF($I$2="Каникулы вместе",INDEX(GRID!$B$4:$U$15,MATCH(P$7,GRID!$A$4:$A$15,0),MATCH(1,($U$2=GRID!$B$1:$U$1)*(КАЛЕНДАРЬ!AD28=GRID!$B$3:$U$3),0)),
INDEX(GRID!$B$4:$U$15,MATCH(P$7,GRID!$A$4:$A$15,0),MATCH(1,($U$2=GRID!$B$1:$U$1)*(КАЛЕНДАРЬ!AD28=GRID!$B$3:$U$3),0))*(1-GRID!$L$45))</f>
        <v>165200</v>
      </c>
      <c r="Q315" s="5" cm="1">
        <f t="array" ref="Q315">IF($I$2="Каникулы вместе",INDEX(GRID!$B$4:$U$15,MATCH(Q$7,GRID!$A$4:$A$15,0),MATCH(1,($U$2=GRID!$B$1:$U$1)*(КАЛЕНДАРЬ!AD28=GRID!$B$3:$U$3),0)),
INDEX(GRID!$B$4:$U$15,MATCH(Q$7,GRID!$A$4:$A$15,0),MATCH(1,($U$2=GRID!$B$1:$U$1)*(КАЛЕНДАРЬ!AD28=GRID!$B$3:$U$3),0))*(1-GRID!$L$45))</f>
        <v>193700</v>
      </c>
      <c r="R315" s="5" cm="1">
        <f t="array" ref="R315">IF($I$2="Каникулы вместе",INDEX(GRID!$B$18:$U$29,MATCH(R$7,GRID!$A$18:$A$29,0),MATCH(1,($U$2=GRID!$B$1:$U$1)*(КАЛЕНДАРЬ!AD28=GRID!$B$3:$U$3),0)),
INDEX(GRID!$B$18:$U$29,MATCH(R$7,GRID!$A$18:$A$29,0),MATCH(1,($U$2=GRID!$B$1:$U$1)*(КАЛЕНДАРЬ!AD28=GRID!$B$3:$U$3),0))*(1-GRID!$L$45))</f>
        <v>220700</v>
      </c>
      <c r="S315" s="5">
        <f t="array" ref="S315">IF($I$2="Каникулы вместе",INDEX(GRID!$B$4:$U$15,MATCH(S$7,GRID!$A$4:$A$15,0),MATCH(1,($U$2=GRID!$B$1:$U$1)*(КАЛЕНДАРЬ!AD28=GRID!$B$3:$U$3),0)),
INDEX(GRID!$B$4:$U$15,MATCH(S$7,GRID!$A$4:$A$15,0),MATCH(1,($U$2=GRID!$B$1:$U$1)*(КАЛЕНДАРЬ!AD28=GRID!$B$3:$U$3),0))*(1-GRID!$L$41))</f>
        <v>561500</v>
      </c>
      <c r="T315" s="5">
        <f t="array" ref="T315">IF($I$2="Каникулы вместе",INDEX(GRID!$B$4:$U$15,MATCH(T$7,GRID!$A$4:$A$15,0),MATCH(1,($U$2=GRID!$B$1:$U$1)*(КАЛЕНДАРЬ!AD28=GRID!$B$3:$U$3),0)),
INDEX(GRID!$B$4:$U$15,MATCH(T$7,GRID!$A$4:$A$15,0),MATCH(1,($U$2=GRID!$B$1:$U$1)*(КАЛЕНДАРЬ!AD28=GRID!$B$3:$U$3),0))*(1-GRID!$L$41))</f>
        <v>688100</v>
      </c>
    </row>
    <row r="316" spans="1:20" hidden="1">
      <c r="A316" s="108" t="s">
        <v>11</v>
      </c>
      <c r="B316" s="109">
        <v>26</v>
      </c>
      <c r="C316" s="5" cm="1">
        <f t="array" ref="C316">IF($I$2="Каникулы вместе",INDEX(GRID!$B$4:$U$15,MATCH(C$7,GRID!$A$4:$A$15,0),MATCH(1,($U$2=GRID!$B$1:$U$1)*(КАЛЕНДАРЬ!AD29=GRID!$B$3:$U$3),0)),
INDEX(GRID!$B$4:$U$15,MATCH(C$7,GRID!$A$4:$A$15,0),MATCH(1,($U$2=GRID!$B$1:$U$1)*(КАЛЕНДАРЬ!AD29=GRID!$B$3:$U$3),0))*(1-GRID!$L$45))</f>
        <v>27500.000000000004</v>
      </c>
      <c r="D316" s="5" cm="1">
        <f t="array" ref="D316">IF($I$2="Каникулы вместе",INDEX(GRID!$B$18:$U$29,MATCH(C$7,GRID!$A$18:$A$29,0),MATCH(1,($U$2=GRID!$B$1:$U$1)*(КАЛЕНДАРЬ!AD29=GRID!$B$3:$U$3),0)),
INDEX(GRID!$B$18:$U$29,MATCH(C$7,GRID!$A$18:$A$29,0),MATCH(1,($U$2=GRID!$B$1:$U$1)*(КАЛЕНДАРЬ!AD29=GRID!$B$3:$U$3),0))*(1-GRID!$L$45))</f>
        <v>32500.000000000004</v>
      </c>
      <c r="E316" s="5" cm="1">
        <f t="array" ref="E316">IF($I$2="Каникулы вместе",INDEX(GRID!$B$4:$U$15,MATCH(E$7,GRID!$A$4:$A$15,0),MATCH(1,($U$2=GRID!$B$1:$U$1)*(КАЛЕНДАРЬ!AD29=GRID!$B$3:$U$3),0)),
INDEX(GRID!$B$4:$U$15,MATCH(E$7,GRID!$A$4:$A$15,0),MATCH(1,($U$2=GRID!$B$1:$U$1)*(КАЛЕНДАРЬ!AD29=GRID!$B$3:$U$3),0))*(1-GRID!$L$45))</f>
        <v>33000</v>
      </c>
      <c r="F316" s="5" cm="1">
        <f t="array" ref="F316">IF($I$2="Каникулы вместе",INDEX(GRID!$B$18:$U$29,MATCH(E$7,GRID!$A$18:$A$29,0),MATCH(1,($U$2=GRID!$B$1:$U$1)*(КАЛЕНДАРЬ!AD29=GRID!$B$3:$U$3),0)),
INDEX(GRID!$B$18:$U$29,MATCH(E$7,GRID!$A$18:$A$29,0),MATCH(1,($U$2=GRID!$B$1:$U$1)*(КАЛЕНДАРЬ!AD29=GRID!$B$3:$U$3),0))*(1-GRID!$L$45))</f>
        <v>38000</v>
      </c>
      <c r="G316" s="5" cm="1">
        <f t="array" ref="G316">IF($I$2="Каникулы вместе",INDEX(GRID!$B$4:$U$15,MATCH(G$7,GRID!$A$4:$A$15,0),MATCH(1,($U$2=GRID!$B$1:$U$1)*(КАЛЕНДАРЬ!AD29=GRID!$B$3:$U$3),0)),
INDEX(GRID!$B$4:$U$15,MATCH(G$7,GRID!$A$4:$A$15,0),MATCH(1,($U$2=GRID!$B$1:$U$1)*(КАЛЕНДАРЬ!AD29=GRID!$B$3:$U$3),0))*(1-GRID!$L$45))</f>
        <v>39000</v>
      </c>
      <c r="H316" s="5" cm="1">
        <f t="array" ref="H316">IF($I$2="Каникулы вместе",INDEX(GRID!$B$18:$U$29,MATCH(G$7,GRID!$A$18:$A$29,0),MATCH(1,($U$2=GRID!$B$1:$U$1)*(КАЛЕНДАРЬ!AD29=GRID!$B$3:$U$3),0)),
INDEX(GRID!$B$18:$U$29,MATCH(G$7,GRID!$A$18:$A$29,0),MATCH(1,($U$2=GRID!$B$1:$U$1)*(КАЛЕНДАРЬ!AD29=GRID!$B$3:$U$3),0))*(1-GRID!$L$45))</f>
        <v>44000</v>
      </c>
      <c r="I316" s="5" cm="1">
        <f t="array" ref="I316">IF($I$2="Каникулы вместе",INDEX(GRID!$B$4:$U$15,MATCH(I$7,GRID!$A$4:$A$15,0),MATCH(1,($U$2=GRID!$B$1:$U$1)*(КАЛЕНДАРЬ!AD29=GRID!$B$3:$U$3),0)),
INDEX(GRID!$B$4:$U$15,MATCH(I$7,GRID!$A$4:$A$15,0),MATCH(1,($U$2=GRID!$B$1:$U$1)*(КАЛЕНДАРЬ!AD29=GRID!$B$3:$U$3),0))*(1-GRID!$L$45))</f>
        <v>43400</v>
      </c>
      <c r="J316" s="5" cm="1">
        <f t="array" ref="J316">IF($I$2="Каникулы вместе",INDEX(GRID!$B$18:$U$29,MATCH(I$7,GRID!$A$18:$A$29,0),MATCH(1,($U$2=GRID!$B$1:$U$1)*(КАЛЕНДАРЬ!AD29=GRID!$B$3:$U$3),0)),
INDEX(GRID!$B$18:$U$29,MATCH(I$7,GRID!$A$18:$A$29,0),MATCH(1,($U$2=GRID!$B$1:$U$1)*(КАЛЕНДАРЬ!AD29=GRID!$B$3:$U$3),0))*(1-GRID!$L$45))</f>
        <v>48400</v>
      </c>
      <c r="K316" s="5" cm="1">
        <f t="array" ref="K316">IF($I$2="Каникулы вместе",INDEX(GRID!$B$4:$U$15,MATCH(K$7,GRID!$A$4:$A$15,0),MATCH(1,($U$2=GRID!$B$1:$U$1)*(КАЛЕНДАРЬ!AD29=GRID!$B$3:$U$3),0)),
INDEX(GRID!$B$4:$U$15,MATCH(K$7,GRID!$A$4:$A$15,0),MATCH(1,($U$2=GRID!$B$1:$U$1)*(КАЛЕНДАРЬ!AD29=GRID!$B$3:$U$3),0))*(1-GRID!$L$45))</f>
        <v>49000</v>
      </c>
      <c r="L316" s="5" cm="1">
        <f t="array" ref="L316">IF($I$2="Каникулы вместе",INDEX(GRID!$B$18:$U$29,MATCH(K$7,GRID!$A$18:$A$29,0),MATCH(1,($U$2=GRID!$B$1:$U$1)*(КАЛЕНДАРЬ!AD29=GRID!$B$3:$U$3),0)),
INDEX(GRID!$B$18:$U$29,MATCH(K$7,GRID!$A$18:$A$29,0),MATCH(1,($U$2=GRID!$B$1:$U$1)*(КАЛЕНДАРЬ!AD29=GRID!$B$3:$U$3),0))*(1-GRID!$L$45))</f>
        <v>54000</v>
      </c>
      <c r="M316" s="5" cm="1">
        <f t="array" ref="M316">IF($I$2="Каникулы вместе",INDEX(GRID!$B$4:$U$15,MATCH(M$7,GRID!$A$4:$A$15,0),MATCH(1,($U$2=GRID!$B$1:$U$1)*(КАЛЕНДАРЬ!AD29=GRID!$B$3:$U$3),0)),
INDEX(GRID!$B$4:$U$15,MATCH(M$7,GRID!$A$4:$A$15,0),MATCH(1,($U$2=GRID!$B$1:$U$1)*(КАЛЕНДАРЬ!AD29=GRID!$B$3:$U$3),0))*(1-GRID!$L$45))</f>
        <v>69500</v>
      </c>
      <c r="N316" s="5" cm="1">
        <f t="array" ref="N316">IF($I$2="Каникулы вместе",INDEX(GRID!$B$18:$U$29,MATCH(M$7,GRID!$A$18:$A$29,0),MATCH(1,($U$2=GRID!$B$1:$U$1)*(КАЛЕНДАРЬ!AD29=GRID!$B$3:$U$3),0)),
INDEX(GRID!$B$18:$U$29,MATCH(M$7,GRID!$A$18:$A$29,0),MATCH(1,($U$2=GRID!$B$1:$U$1)*(КАЛЕНДАРЬ!AD29=GRID!$B$3:$U$3),0))*(1-GRID!$L$45))</f>
        <v>74500</v>
      </c>
      <c r="O316" s="5" cm="1">
        <f t="array" ref="O316">IF($I$2="Каникулы вместе",INDEX(GRID!$B$4:$U$15,MATCH(O$7,GRID!$A$4:$A$15,0),MATCH(1,($U$2=GRID!$B$1:$U$1)*(КАЛЕНДАРЬ!AD29=GRID!$B$3:$U$3),0)),
INDEX(GRID!$B$4:$U$15,MATCH(O$7,GRID!$A$4:$A$15,0),MATCH(1,($U$2=GRID!$B$1:$U$1)*(КАЛЕНДАРЬ!AD29=GRID!$B$3:$U$3),0))*(1-GRID!$L$45))</f>
        <v>103200</v>
      </c>
      <c r="P316" s="5" cm="1">
        <f t="array" ref="P316">IF($I$2="Каникулы вместе",INDEX(GRID!$B$4:$U$15,MATCH(P$7,GRID!$A$4:$A$15,0),MATCH(1,($U$2=GRID!$B$1:$U$1)*(КАЛЕНДАРЬ!AD29=GRID!$B$3:$U$3),0)),
INDEX(GRID!$B$4:$U$15,MATCH(P$7,GRID!$A$4:$A$15,0),MATCH(1,($U$2=GRID!$B$1:$U$1)*(КАЛЕНДАРЬ!AD29=GRID!$B$3:$U$3),0))*(1-GRID!$L$45))</f>
        <v>145400</v>
      </c>
      <c r="Q316" s="5" cm="1">
        <f t="array" ref="Q316">IF($I$2="Каникулы вместе",INDEX(GRID!$B$4:$U$15,MATCH(Q$7,GRID!$A$4:$A$15,0),MATCH(1,($U$2=GRID!$B$1:$U$1)*(КАЛЕНДАРЬ!AD29=GRID!$B$3:$U$3),0)),
INDEX(GRID!$B$4:$U$15,MATCH(Q$7,GRID!$A$4:$A$15,0),MATCH(1,($U$2=GRID!$B$1:$U$1)*(КАЛЕНДАРЬ!AD29=GRID!$B$3:$U$3),0))*(1-GRID!$L$45))</f>
        <v>170900</v>
      </c>
      <c r="R316" s="5" cm="1">
        <f t="array" ref="R316">IF($I$2="Каникулы вместе",INDEX(GRID!$B$18:$U$29,MATCH(R$7,GRID!$A$18:$A$29,0),MATCH(1,($U$2=GRID!$B$1:$U$1)*(КАЛЕНДАРЬ!AD29=GRID!$B$3:$U$3),0)),
INDEX(GRID!$B$18:$U$29,MATCH(R$7,GRID!$A$18:$A$29,0),MATCH(1,($U$2=GRID!$B$1:$U$1)*(КАЛЕНДАРЬ!AD29=GRID!$B$3:$U$3),0))*(1-GRID!$L$45))</f>
        <v>194100</v>
      </c>
      <c r="S316" s="5">
        <f t="array" ref="S316">IF($I$2="Каникулы вместе",INDEX(GRID!$B$4:$U$15,MATCH(S$7,GRID!$A$4:$A$15,0),MATCH(1,($U$2=GRID!$B$1:$U$1)*(КАЛЕНДАРЬ!AD29=GRID!$B$3:$U$3),0)),
INDEX(GRID!$B$4:$U$15,MATCH(S$7,GRID!$A$4:$A$15,0),MATCH(1,($U$2=GRID!$B$1:$U$1)*(КАЛЕНДАРЬ!AD29=GRID!$B$3:$U$3),0))*(1-GRID!$L$41))</f>
        <v>482600</v>
      </c>
      <c r="T316" s="5">
        <f t="array" ref="T316">IF($I$2="Каникулы вместе",INDEX(GRID!$B$4:$U$15,MATCH(T$7,GRID!$A$4:$A$15,0),MATCH(1,($U$2=GRID!$B$1:$U$1)*(КАЛЕНДАРЬ!AD29=GRID!$B$3:$U$3),0)),
INDEX(GRID!$B$4:$U$15,MATCH(T$7,GRID!$A$4:$A$15,0),MATCH(1,($U$2=GRID!$B$1:$U$1)*(КАЛЕНДАРЬ!AD29=GRID!$B$3:$U$3),0))*(1-GRID!$L$41))</f>
        <v>586600</v>
      </c>
    </row>
    <row r="317" spans="1:20" hidden="1">
      <c r="A317" s="108" t="s">
        <v>12</v>
      </c>
      <c r="B317" s="109">
        <v>27</v>
      </c>
      <c r="C317" s="5" cm="1">
        <f t="array" ref="C317">IF($I$2="Каникулы вместе",INDEX(GRID!$B$4:$U$15,MATCH(C$7,GRID!$A$4:$A$15,0),MATCH(1,($U$2=GRID!$B$1:$U$1)*(КАЛЕНДАРЬ!AD30=GRID!$B$3:$U$3),0)),
INDEX(GRID!$B$4:$U$15,MATCH(C$7,GRID!$A$4:$A$15,0),MATCH(1,($U$2=GRID!$B$1:$U$1)*(КАЛЕНДАРЬ!AD30=GRID!$B$3:$U$3),0))*(1-GRID!$L$45))</f>
        <v>27500.000000000004</v>
      </c>
      <c r="D317" s="5" cm="1">
        <f t="array" ref="D317">IF($I$2="Каникулы вместе",INDEX(GRID!$B$18:$U$29,MATCH(C$7,GRID!$A$18:$A$29,0),MATCH(1,($U$2=GRID!$B$1:$U$1)*(КАЛЕНДАРЬ!AD30=GRID!$B$3:$U$3),0)),
INDEX(GRID!$B$18:$U$29,MATCH(C$7,GRID!$A$18:$A$29,0),MATCH(1,($U$2=GRID!$B$1:$U$1)*(КАЛЕНДАРЬ!AD30=GRID!$B$3:$U$3),0))*(1-GRID!$L$45))</f>
        <v>32500.000000000004</v>
      </c>
      <c r="E317" s="5" cm="1">
        <f t="array" ref="E317">IF($I$2="Каникулы вместе",INDEX(GRID!$B$4:$U$15,MATCH(E$7,GRID!$A$4:$A$15,0),MATCH(1,($U$2=GRID!$B$1:$U$1)*(КАЛЕНДАРЬ!AD30=GRID!$B$3:$U$3),0)),
INDEX(GRID!$B$4:$U$15,MATCH(E$7,GRID!$A$4:$A$15,0),MATCH(1,($U$2=GRID!$B$1:$U$1)*(КАЛЕНДАРЬ!AD30=GRID!$B$3:$U$3),0))*(1-GRID!$L$45))</f>
        <v>33000</v>
      </c>
      <c r="F317" s="5" cm="1">
        <f t="array" ref="F317">IF($I$2="Каникулы вместе",INDEX(GRID!$B$18:$U$29,MATCH(E$7,GRID!$A$18:$A$29,0),MATCH(1,($U$2=GRID!$B$1:$U$1)*(КАЛЕНДАРЬ!AD30=GRID!$B$3:$U$3),0)),
INDEX(GRID!$B$18:$U$29,MATCH(E$7,GRID!$A$18:$A$29,0),MATCH(1,($U$2=GRID!$B$1:$U$1)*(КАЛЕНДАРЬ!AD30=GRID!$B$3:$U$3),0))*(1-GRID!$L$45))</f>
        <v>38000</v>
      </c>
      <c r="G317" s="50" t="s">
        <v>105</v>
      </c>
      <c r="H317" s="50" t="s">
        <v>105</v>
      </c>
      <c r="I317" s="5" cm="1">
        <f t="array" ref="I317">IF($I$2="Каникулы вместе",INDEX(GRID!$B$4:$U$15,MATCH(I$7,GRID!$A$4:$A$15,0),MATCH(1,($U$2=GRID!$B$1:$U$1)*(КАЛЕНДАРЬ!AD30=GRID!$B$3:$U$3),0)),
INDEX(GRID!$B$4:$U$15,MATCH(I$7,GRID!$A$4:$A$15,0),MATCH(1,($U$2=GRID!$B$1:$U$1)*(КАЛЕНДАРЬ!AD30=GRID!$B$3:$U$3),0))*(1-GRID!$L$45))</f>
        <v>43400</v>
      </c>
      <c r="J317" s="5" cm="1">
        <f t="array" ref="J317">IF($I$2="Каникулы вместе",INDEX(GRID!$B$18:$U$29,MATCH(I$7,GRID!$A$18:$A$29,0),MATCH(1,($U$2=GRID!$B$1:$U$1)*(КАЛЕНДАРЬ!AD30=GRID!$B$3:$U$3),0)),
INDEX(GRID!$B$18:$U$29,MATCH(I$7,GRID!$A$18:$A$29,0),MATCH(1,($U$2=GRID!$B$1:$U$1)*(КАЛЕНДАРЬ!AD30=GRID!$B$3:$U$3),0))*(1-GRID!$L$45))</f>
        <v>48400</v>
      </c>
      <c r="K317" s="50" t="s">
        <v>105</v>
      </c>
      <c r="L317" s="50" t="s">
        <v>105</v>
      </c>
      <c r="M317" s="5" cm="1">
        <f t="array" ref="M317">IF($I$2="Каникулы вместе",INDEX(GRID!$B$4:$U$15,MATCH(M$7,GRID!$A$4:$A$15,0),MATCH(1,($U$2=GRID!$B$1:$U$1)*(КАЛЕНДАРЬ!AD30=GRID!$B$3:$U$3),0)),
INDEX(GRID!$B$4:$U$15,MATCH(M$7,GRID!$A$4:$A$15,0),MATCH(1,($U$2=GRID!$B$1:$U$1)*(КАЛЕНДАРЬ!AD30=GRID!$B$3:$U$3),0))*(1-GRID!$L$45))</f>
        <v>69500</v>
      </c>
      <c r="N317" s="5" cm="1">
        <f t="array" ref="N317">IF($I$2="Каникулы вместе",INDEX(GRID!$B$18:$U$29,MATCH(M$7,GRID!$A$18:$A$29,0),MATCH(1,($U$2=GRID!$B$1:$U$1)*(КАЛЕНДАРЬ!AD30=GRID!$B$3:$U$3),0)),
INDEX(GRID!$B$18:$U$29,MATCH(M$7,GRID!$A$18:$A$29,0),MATCH(1,($U$2=GRID!$B$1:$U$1)*(КАЛЕНДАРЬ!AD30=GRID!$B$3:$U$3),0))*(1-GRID!$L$45))</f>
        <v>74500</v>
      </c>
      <c r="O317" s="50" t="s">
        <v>105</v>
      </c>
      <c r="P317" s="5" cm="1">
        <f t="array" ref="P317">IF($I$2="Каникулы вместе",INDEX(GRID!$B$18:$U$29,MATCH(P$289,GRID!$A$18:$A$29,0),MATCH(1,($U$2=GRID!$B$1:$U$1)*(КАЛЕНДАРЬ!AD30=GRID!$B$3:$U$3),0)),
INDEX(GRID!$B$18:$U$29,MATCH(P$289,GRID!$A$18:$A$29,0),MATCH(1,($U$2=GRID!$B$1:$U$1)*(КАЛЕНДАРЬ!AD30=GRID!$B$3:$U$3),0))*(1-GRID!$L$45))</f>
        <v>145400</v>
      </c>
      <c r="Q317" s="50" t="s">
        <v>105</v>
      </c>
      <c r="R317" s="50" t="s">
        <v>105</v>
      </c>
      <c r="S317" s="50" t="s">
        <v>105</v>
      </c>
      <c r="T317" s="50" t="s">
        <v>105</v>
      </c>
    </row>
    <row r="318" spans="1:20" hidden="1">
      <c r="A318" s="108" t="s">
        <v>13</v>
      </c>
      <c r="B318" s="109">
        <v>28</v>
      </c>
      <c r="C318" s="5" cm="1">
        <f t="array" ref="C318">IF($I$2="Каникулы вместе",INDEX(GRID!$B$4:$U$15,MATCH(C$7,GRID!$A$4:$A$15,0),MATCH(1,($U$2=GRID!$B$1:$U$1)*(КАЛЕНДАРЬ!AD31=GRID!$B$3:$U$3),0)),
INDEX(GRID!$B$4:$U$15,MATCH(C$7,GRID!$A$4:$A$15,0),MATCH(1,($U$2=GRID!$B$1:$U$1)*(КАЛЕНДАРЬ!AD31=GRID!$B$3:$U$3),0))*(1-GRID!$L$45))</f>
        <v>27500.000000000004</v>
      </c>
      <c r="D318" s="5" cm="1">
        <f t="array" ref="D318">IF($I$2="Каникулы вместе",INDEX(GRID!$B$18:$U$29,MATCH(C$7,GRID!$A$18:$A$29,0),MATCH(1,($U$2=GRID!$B$1:$U$1)*(КАЛЕНДАРЬ!AD31=GRID!$B$3:$U$3),0)),
INDEX(GRID!$B$18:$U$29,MATCH(C$7,GRID!$A$18:$A$29,0),MATCH(1,($U$2=GRID!$B$1:$U$1)*(КАЛЕНДАРЬ!AD31=GRID!$B$3:$U$3),0))*(1-GRID!$L$45))</f>
        <v>32500.000000000004</v>
      </c>
      <c r="E318" s="5" cm="1">
        <f t="array" ref="E318">IF($I$2="Каникулы вместе",INDEX(GRID!$B$4:$U$15,MATCH(E$7,GRID!$A$4:$A$15,0),MATCH(1,($U$2=GRID!$B$1:$U$1)*(КАЛЕНДАРЬ!AD31=GRID!$B$3:$U$3),0)),
INDEX(GRID!$B$4:$U$15,MATCH(E$7,GRID!$A$4:$A$15,0),MATCH(1,($U$2=GRID!$B$1:$U$1)*(КАЛЕНДАРЬ!AD31=GRID!$B$3:$U$3),0))*(1-GRID!$L$45))</f>
        <v>33000</v>
      </c>
      <c r="F318" s="5" cm="1">
        <f t="array" ref="F318">IF($I$2="Каникулы вместе",INDEX(GRID!$B$18:$U$29,MATCH(E$7,GRID!$A$18:$A$29,0),MATCH(1,($U$2=GRID!$B$1:$U$1)*(КАЛЕНДАРЬ!AD31=GRID!$B$3:$U$3),0)),
INDEX(GRID!$B$18:$U$29,MATCH(E$7,GRID!$A$18:$A$29,0),MATCH(1,($U$2=GRID!$B$1:$U$1)*(КАЛЕНДАРЬ!AD31=GRID!$B$3:$U$3),0))*(1-GRID!$L$45))</f>
        <v>38000</v>
      </c>
      <c r="G318" s="50" t="s">
        <v>105</v>
      </c>
      <c r="H318" s="50" t="s">
        <v>105</v>
      </c>
      <c r="I318" s="5" cm="1">
        <f t="array" ref="I318">IF($I$2="Каникулы вместе",INDEX(GRID!$B$4:$U$15,MATCH(I$7,GRID!$A$4:$A$15,0),MATCH(1,($U$2=GRID!$B$1:$U$1)*(КАЛЕНДАРЬ!AD31=GRID!$B$3:$U$3),0)),
INDEX(GRID!$B$4:$U$15,MATCH(I$7,GRID!$A$4:$A$15,0),MATCH(1,($U$2=GRID!$B$1:$U$1)*(КАЛЕНДАРЬ!AD31=GRID!$B$3:$U$3),0))*(1-GRID!$L$45))</f>
        <v>43400</v>
      </c>
      <c r="J318" s="5" cm="1">
        <f t="array" ref="J318">IF($I$2="Каникулы вместе",INDEX(GRID!$B$18:$U$29,MATCH(I$7,GRID!$A$18:$A$29,0),MATCH(1,($U$2=GRID!$B$1:$U$1)*(КАЛЕНДАРЬ!AD31=GRID!$B$3:$U$3),0)),
INDEX(GRID!$B$18:$U$29,MATCH(I$7,GRID!$A$18:$A$29,0),MATCH(1,($U$2=GRID!$B$1:$U$1)*(КАЛЕНДАРЬ!AD31=GRID!$B$3:$U$3),0))*(1-GRID!$L$45))</f>
        <v>48400</v>
      </c>
      <c r="K318" s="50" t="s">
        <v>105</v>
      </c>
      <c r="L318" s="50" t="s">
        <v>105</v>
      </c>
      <c r="M318" s="5" cm="1">
        <f t="array" ref="M318">IF($I$2="Каникулы вместе",INDEX(GRID!$B$4:$U$15,MATCH(M$7,GRID!$A$4:$A$15,0),MATCH(1,($U$2=GRID!$B$1:$U$1)*(КАЛЕНДАРЬ!AD31=GRID!$B$3:$U$3),0)),
INDEX(GRID!$B$4:$U$15,MATCH(M$7,GRID!$A$4:$A$15,0),MATCH(1,($U$2=GRID!$B$1:$U$1)*(КАЛЕНДАРЬ!AD31=GRID!$B$3:$U$3),0))*(1-GRID!$L$45))</f>
        <v>69500</v>
      </c>
      <c r="N318" s="5" cm="1">
        <f t="array" ref="N318">IF($I$2="Каникулы вместе",INDEX(GRID!$B$18:$U$29,MATCH(M$7,GRID!$A$18:$A$29,0),MATCH(1,($U$2=GRID!$B$1:$U$1)*(КАЛЕНДАРЬ!AD31=GRID!$B$3:$U$3),0)),
INDEX(GRID!$B$18:$U$29,MATCH(M$7,GRID!$A$18:$A$29,0),MATCH(1,($U$2=GRID!$B$1:$U$1)*(КАЛЕНДАРЬ!AD31=GRID!$B$3:$U$3),0))*(1-GRID!$L$45))</f>
        <v>74500</v>
      </c>
      <c r="O318" s="50" t="s">
        <v>105</v>
      </c>
      <c r="P318" s="5" cm="1">
        <f t="array" ref="P318">IF($I$2="Каникулы вместе",INDEX(GRID!$B$18:$U$29,MATCH(P$289,GRID!$A$18:$A$29,0),MATCH(1,($U$2=GRID!$B$1:$U$1)*(КАЛЕНДАРЬ!AD31=GRID!$B$3:$U$3),0)),
INDEX(GRID!$B$18:$U$29,MATCH(P$289,GRID!$A$18:$A$29,0),MATCH(1,($U$2=GRID!$B$1:$U$1)*(КАЛЕНДАРЬ!AD31=GRID!$B$3:$U$3),0))*(1-GRID!$L$45))</f>
        <v>145400</v>
      </c>
      <c r="Q318" s="50" t="s">
        <v>105</v>
      </c>
      <c r="R318" s="50" t="s">
        <v>105</v>
      </c>
      <c r="S318" s="50" t="s">
        <v>105</v>
      </c>
      <c r="T318" s="50" t="s">
        <v>105</v>
      </c>
    </row>
    <row r="319" spans="1:20" hidden="1">
      <c r="A319" s="108" t="s">
        <v>14</v>
      </c>
      <c r="B319" s="109">
        <v>29</v>
      </c>
      <c r="C319" s="5" cm="1">
        <f t="array" ref="C319">IF($I$2="Каникулы вместе",INDEX(GRID!$B$4:$U$15,MATCH(C$7,GRID!$A$4:$A$15,0),MATCH(1,($U$2=GRID!$B$1:$U$1)*(КАЛЕНДАРЬ!AD32=GRID!$B$3:$U$3),0)),
INDEX(GRID!$B$4:$U$15,MATCH(C$7,GRID!$A$4:$A$15,0),MATCH(1,($U$2=GRID!$B$1:$U$1)*(КАЛЕНДАРЬ!AD32=GRID!$B$3:$U$3),0))*(1-GRID!$L$45))</f>
        <v>27500.000000000004</v>
      </c>
      <c r="D319" s="5" cm="1">
        <f t="array" ref="D319">IF($I$2="Каникулы вместе",INDEX(GRID!$B$18:$U$29,MATCH(C$7,GRID!$A$18:$A$29,0),MATCH(1,($U$2=GRID!$B$1:$U$1)*(КАЛЕНДАРЬ!AD32=GRID!$B$3:$U$3),0)),
INDEX(GRID!$B$18:$U$29,MATCH(C$7,GRID!$A$18:$A$29,0),MATCH(1,($U$2=GRID!$B$1:$U$1)*(КАЛЕНДАРЬ!AD32=GRID!$B$3:$U$3),0))*(1-GRID!$L$45))</f>
        <v>32500.000000000004</v>
      </c>
      <c r="E319" s="5" cm="1">
        <f t="array" ref="E319">IF($I$2="Каникулы вместе",INDEX(GRID!$B$4:$U$15,MATCH(E$7,GRID!$A$4:$A$15,0),MATCH(1,($U$2=GRID!$B$1:$U$1)*(КАЛЕНДАРЬ!AD32=GRID!$B$3:$U$3),0)),
INDEX(GRID!$B$4:$U$15,MATCH(E$7,GRID!$A$4:$A$15,0),MATCH(1,($U$2=GRID!$B$1:$U$1)*(КАЛЕНДАРЬ!AD32=GRID!$B$3:$U$3),0))*(1-GRID!$L$45))</f>
        <v>33000</v>
      </c>
      <c r="F319" s="5" cm="1">
        <f t="array" ref="F319">IF($I$2="Каникулы вместе",INDEX(GRID!$B$18:$U$29,MATCH(E$7,GRID!$A$18:$A$29,0),MATCH(1,($U$2=GRID!$B$1:$U$1)*(КАЛЕНДАРЬ!AD32=GRID!$B$3:$U$3),0)),
INDEX(GRID!$B$18:$U$29,MATCH(E$7,GRID!$A$18:$A$29,0),MATCH(1,($U$2=GRID!$B$1:$U$1)*(КАЛЕНДАРЬ!AD32=GRID!$B$3:$U$3),0))*(1-GRID!$L$45))</f>
        <v>38000</v>
      </c>
      <c r="G319" s="50" t="s">
        <v>105</v>
      </c>
      <c r="H319" s="50" t="s">
        <v>105</v>
      </c>
      <c r="I319" s="5" cm="1">
        <f t="array" ref="I319">IF($I$2="Каникулы вместе",INDEX(GRID!$B$4:$U$15,MATCH(I$7,GRID!$A$4:$A$15,0),MATCH(1,($U$2=GRID!$B$1:$U$1)*(КАЛЕНДАРЬ!AD32=GRID!$B$3:$U$3),0)),
INDEX(GRID!$B$4:$U$15,MATCH(I$7,GRID!$A$4:$A$15,0),MATCH(1,($U$2=GRID!$B$1:$U$1)*(КАЛЕНДАРЬ!AD32=GRID!$B$3:$U$3),0))*(1-GRID!$L$45))</f>
        <v>43400</v>
      </c>
      <c r="J319" s="5" cm="1">
        <f t="array" ref="J319">IF($I$2="Каникулы вместе",INDEX(GRID!$B$18:$U$29,MATCH(I$7,GRID!$A$18:$A$29,0),MATCH(1,($U$2=GRID!$B$1:$U$1)*(КАЛЕНДАРЬ!AD32=GRID!$B$3:$U$3),0)),
INDEX(GRID!$B$18:$U$29,MATCH(I$7,GRID!$A$18:$A$29,0),MATCH(1,($U$2=GRID!$B$1:$U$1)*(КАЛЕНДАРЬ!AD32=GRID!$B$3:$U$3),0))*(1-GRID!$L$45))</f>
        <v>48400</v>
      </c>
      <c r="K319" s="50" t="s">
        <v>105</v>
      </c>
      <c r="L319" s="50" t="s">
        <v>105</v>
      </c>
      <c r="M319" s="5" cm="1">
        <f t="array" ref="M319">IF($I$2="Каникулы вместе",INDEX(GRID!$B$4:$U$15,MATCH(M$7,GRID!$A$4:$A$15,0),MATCH(1,($U$2=GRID!$B$1:$U$1)*(КАЛЕНДАРЬ!AD32=GRID!$B$3:$U$3),0)),
INDEX(GRID!$B$4:$U$15,MATCH(M$7,GRID!$A$4:$A$15,0),MATCH(1,($U$2=GRID!$B$1:$U$1)*(КАЛЕНДАРЬ!AD32=GRID!$B$3:$U$3),0))*(1-GRID!$L$45))</f>
        <v>69500</v>
      </c>
      <c r="N319" s="5" cm="1">
        <f t="array" ref="N319">IF($I$2="Каникулы вместе",INDEX(GRID!$B$18:$U$29,MATCH(M$7,GRID!$A$18:$A$29,0),MATCH(1,($U$2=GRID!$B$1:$U$1)*(КАЛЕНДАРЬ!AD32=GRID!$B$3:$U$3),0)),
INDEX(GRID!$B$18:$U$29,MATCH(M$7,GRID!$A$18:$A$29,0),MATCH(1,($U$2=GRID!$B$1:$U$1)*(КАЛЕНДАРЬ!AD32=GRID!$B$3:$U$3),0))*(1-GRID!$L$45))</f>
        <v>74500</v>
      </c>
      <c r="O319" s="50" t="s">
        <v>105</v>
      </c>
      <c r="P319" s="5" cm="1">
        <f t="array" ref="P319">IF($I$2="Каникулы вместе",INDEX(GRID!$B$18:$U$29,MATCH(P$289,GRID!$A$18:$A$29,0),MATCH(1,($U$2=GRID!$B$1:$U$1)*(КАЛЕНДАРЬ!AD32=GRID!$B$3:$U$3),0)),
INDEX(GRID!$B$18:$U$29,MATCH(P$289,GRID!$A$18:$A$29,0),MATCH(1,($U$2=GRID!$B$1:$U$1)*(КАЛЕНДАРЬ!AD32=GRID!$B$3:$U$3),0))*(1-GRID!$L$45))</f>
        <v>145400</v>
      </c>
      <c r="Q319" s="50" t="s">
        <v>105</v>
      </c>
      <c r="R319" s="50" t="s">
        <v>105</v>
      </c>
      <c r="S319" s="50" t="s">
        <v>105</v>
      </c>
      <c r="T319" s="50" t="s">
        <v>105</v>
      </c>
    </row>
    <row r="320" spans="1:20" hidden="1">
      <c r="A320" s="108" t="s">
        <v>15</v>
      </c>
      <c r="B320" s="109">
        <v>30</v>
      </c>
      <c r="C320" s="5" cm="1">
        <f t="array" ref="C320">IF($I$2="Каникулы вместе",INDEX(GRID!$B$4:$U$15,MATCH(C$7,GRID!$A$4:$A$15,0),MATCH(1,($U$2=GRID!$B$1:$U$1)*(КАЛЕНДАРЬ!AD33=GRID!$B$3:$U$3),0)),
INDEX(GRID!$B$4:$U$15,MATCH(C$7,GRID!$A$4:$A$15,0),MATCH(1,($U$2=GRID!$B$1:$U$1)*(КАЛЕНДАРЬ!AD33=GRID!$B$3:$U$3),0))*(1-GRID!$L$45))</f>
        <v>27500.000000000004</v>
      </c>
      <c r="D320" s="5" cm="1">
        <f t="array" ref="D320">IF($I$2="Каникулы вместе",INDEX(GRID!$B$18:$U$29,MATCH(C$7,GRID!$A$18:$A$29,0),MATCH(1,($U$2=GRID!$B$1:$U$1)*(КАЛЕНДАРЬ!AD33=GRID!$B$3:$U$3),0)),
INDEX(GRID!$B$18:$U$29,MATCH(C$7,GRID!$A$18:$A$29,0),MATCH(1,($U$2=GRID!$B$1:$U$1)*(КАЛЕНДАРЬ!AD33=GRID!$B$3:$U$3),0))*(1-GRID!$L$45))</f>
        <v>32500.000000000004</v>
      </c>
      <c r="E320" s="5" cm="1">
        <f t="array" ref="E320">IF($I$2="Каникулы вместе",INDEX(GRID!$B$4:$U$15,MATCH(E$7,GRID!$A$4:$A$15,0),MATCH(1,($U$2=GRID!$B$1:$U$1)*(КАЛЕНДАРЬ!AD33=GRID!$B$3:$U$3),0)),
INDEX(GRID!$B$4:$U$15,MATCH(E$7,GRID!$A$4:$A$15,0),MATCH(1,($U$2=GRID!$B$1:$U$1)*(КАЛЕНДАРЬ!AD33=GRID!$B$3:$U$3),0))*(1-GRID!$L$45))</f>
        <v>33000</v>
      </c>
      <c r="F320" s="5" cm="1">
        <f t="array" ref="F320">IF($I$2="Каникулы вместе",INDEX(GRID!$B$18:$U$29,MATCH(E$7,GRID!$A$18:$A$29,0),MATCH(1,($U$2=GRID!$B$1:$U$1)*(КАЛЕНДАРЬ!AD33=GRID!$B$3:$U$3),0)),
INDEX(GRID!$B$18:$U$29,MATCH(E$7,GRID!$A$18:$A$29,0),MATCH(1,($U$2=GRID!$B$1:$U$1)*(КАЛЕНДАРЬ!AD33=GRID!$B$3:$U$3),0))*(1-GRID!$L$45))</f>
        <v>38000</v>
      </c>
      <c r="G320" s="50" t="s">
        <v>105</v>
      </c>
      <c r="H320" s="50" t="s">
        <v>105</v>
      </c>
      <c r="I320" s="5" cm="1">
        <f t="array" ref="I320">IF($I$2="Каникулы вместе",INDEX(GRID!$B$4:$U$15,MATCH(I$7,GRID!$A$4:$A$15,0),MATCH(1,($U$2=GRID!$B$1:$U$1)*(КАЛЕНДАРЬ!AD33=GRID!$B$3:$U$3),0)),
INDEX(GRID!$B$4:$U$15,MATCH(I$7,GRID!$A$4:$A$15,0),MATCH(1,($U$2=GRID!$B$1:$U$1)*(КАЛЕНДАРЬ!AD33=GRID!$B$3:$U$3),0))*(1-GRID!$L$45))</f>
        <v>43400</v>
      </c>
      <c r="J320" s="5" cm="1">
        <f t="array" ref="J320">IF($I$2="Каникулы вместе",INDEX(GRID!$B$18:$U$29,MATCH(I$7,GRID!$A$18:$A$29,0),MATCH(1,($U$2=GRID!$B$1:$U$1)*(КАЛЕНДАРЬ!AD33=GRID!$B$3:$U$3),0)),
INDEX(GRID!$B$18:$U$29,MATCH(I$7,GRID!$A$18:$A$29,0),MATCH(1,($U$2=GRID!$B$1:$U$1)*(КАЛЕНДАРЬ!AD33=GRID!$B$3:$U$3),0))*(1-GRID!$L$45))</f>
        <v>48400</v>
      </c>
      <c r="K320" s="50" t="s">
        <v>105</v>
      </c>
      <c r="L320" s="50" t="s">
        <v>105</v>
      </c>
      <c r="M320" s="5" cm="1">
        <f t="array" ref="M320">IF($I$2="Каникулы вместе",INDEX(GRID!$B$4:$U$15,MATCH(M$7,GRID!$A$4:$A$15,0),MATCH(1,($U$2=GRID!$B$1:$U$1)*(КАЛЕНДАРЬ!AD33=GRID!$B$3:$U$3),0)),
INDEX(GRID!$B$4:$U$15,MATCH(M$7,GRID!$A$4:$A$15,0),MATCH(1,($U$2=GRID!$B$1:$U$1)*(КАЛЕНДАРЬ!AD33=GRID!$B$3:$U$3),0))*(1-GRID!$L$45))</f>
        <v>69500</v>
      </c>
      <c r="N320" s="5" cm="1">
        <f t="array" ref="N320">IF($I$2="Каникулы вместе",INDEX(GRID!$B$18:$U$29,MATCH(M$7,GRID!$A$18:$A$29,0),MATCH(1,($U$2=GRID!$B$1:$U$1)*(КАЛЕНДАРЬ!AD33=GRID!$B$3:$U$3),0)),
INDEX(GRID!$B$18:$U$29,MATCH(M$7,GRID!$A$18:$A$29,0),MATCH(1,($U$2=GRID!$B$1:$U$1)*(КАЛЕНДАРЬ!AD33=GRID!$B$3:$U$3),0))*(1-GRID!$L$45))</f>
        <v>74500</v>
      </c>
      <c r="O320" s="50" t="s">
        <v>105</v>
      </c>
      <c r="P320" s="5" cm="1">
        <f t="array" ref="P320">IF($I$2="Каникулы вместе",INDEX(GRID!$B$18:$U$29,MATCH(P$289,GRID!$A$18:$A$29,0),MATCH(1,($U$2=GRID!$B$1:$U$1)*(КАЛЕНДАРЬ!AD33=GRID!$B$3:$U$3),0)),
INDEX(GRID!$B$18:$U$29,MATCH(P$289,GRID!$A$18:$A$29,0),MATCH(1,($U$2=GRID!$B$1:$U$1)*(КАЛЕНДАРЬ!AD33=GRID!$B$3:$U$3),0))*(1-GRID!$L$45))</f>
        <v>145400</v>
      </c>
      <c r="Q320" s="50" t="s">
        <v>105</v>
      </c>
      <c r="R320" s="50" t="s">
        <v>105</v>
      </c>
      <c r="S320" s="50" t="s">
        <v>105</v>
      </c>
      <c r="T320" s="50" t="s">
        <v>105</v>
      </c>
    </row>
    <row r="321" spans="1:20" hidden="1">
      <c r="A321" s="108" t="s">
        <v>16</v>
      </c>
      <c r="B321" s="109">
        <v>31</v>
      </c>
      <c r="C321" s="5" cm="1">
        <f t="array" ref="C321">IF($I$2="Каникулы вместе",INDEX(GRID!$B$4:$U$15,MATCH(C$7,GRID!$A$4:$A$15,0),MATCH(1,($U$2=GRID!$B$1:$U$1)*(КАЛЕНДАРЬ!AD34=GRID!$B$3:$U$3),0)),
INDEX(GRID!$B$4:$U$15,MATCH(C$7,GRID!$A$4:$A$15,0),MATCH(1,($U$2=GRID!$B$1:$U$1)*(КАЛЕНДАРЬ!AD34=GRID!$B$3:$U$3),0))*(1-GRID!$L$45))</f>
        <v>30200.000000000004</v>
      </c>
      <c r="D321" s="5" cm="1">
        <f t="array" ref="D321">IF($I$2="Каникулы вместе",INDEX(GRID!$B$18:$U$29,MATCH(C$7,GRID!$A$18:$A$29,0),MATCH(1,($U$2=GRID!$B$1:$U$1)*(КАЛЕНДАРЬ!AD34=GRID!$B$3:$U$3),0)),
INDEX(GRID!$B$18:$U$29,MATCH(C$7,GRID!$A$18:$A$29,0),MATCH(1,($U$2=GRID!$B$1:$U$1)*(КАЛЕНДАРЬ!AD34=GRID!$B$3:$U$3),0))*(1-GRID!$L$45))</f>
        <v>35200</v>
      </c>
      <c r="E321" s="5" cm="1">
        <f t="array" ref="E321">IF($I$2="Каникулы вместе",INDEX(GRID!$B$4:$U$15,MATCH(E$7,GRID!$A$4:$A$15,0),MATCH(1,($U$2=GRID!$B$1:$U$1)*(КАЛЕНДАРЬ!AD34=GRID!$B$3:$U$3),0)),
INDEX(GRID!$B$4:$U$15,MATCH(E$7,GRID!$A$4:$A$15,0),MATCH(1,($U$2=GRID!$B$1:$U$1)*(КАЛЕНДАРЬ!AD34=GRID!$B$3:$U$3),0))*(1-GRID!$L$45))</f>
        <v>36300</v>
      </c>
      <c r="F321" s="5" cm="1">
        <f t="array" ref="F321">IF($I$2="Каникулы вместе",INDEX(GRID!$B$18:$U$29,MATCH(E$7,GRID!$A$18:$A$29,0),MATCH(1,($U$2=GRID!$B$1:$U$1)*(КАЛЕНДАРЬ!AD34=GRID!$B$3:$U$3),0)),
INDEX(GRID!$B$18:$U$29,MATCH(E$7,GRID!$A$18:$A$29,0),MATCH(1,($U$2=GRID!$B$1:$U$1)*(КАЛЕНДАРЬ!AD34=GRID!$B$3:$U$3),0))*(1-GRID!$L$45))</f>
        <v>41300</v>
      </c>
      <c r="G321" s="50" t="s">
        <v>105</v>
      </c>
      <c r="H321" s="50" t="s">
        <v>105</v>
      </c>
      <c r="I321" s="5" cm="1">
        <f t="array" ref="I321">IF($I$2="Каникулы вместе",INDEX(GRID!$B$4:$U$15,MATCH(I$7,GRID!$A$4:$A$15,0),MATCH(1,($U$2=GRID!$B$1:$U$1)*(КАЛЕНДАРЬ!AD34=GRID!$B$3:$U$3),0)),
INDEX(GRID!$B$4:$U$15,MATCH(I$7,GRID!$A$4:$A$15,0),MATCH(1,($U$2=GRID!$B$1:$U$1)*(КАЛЕНДАРЬ!AD34=GRID!$B$3:$U$3),0))*(1-GRID!$L$45))</f>
        <v>47400</v>
      </c>
      <c r="J321" s="5" cm="1">
        <f t="array" ref="J321">IF($I$2="Каникулы вместе",INDEX(GRID!$B$18:$U$29,MATCH(I$7,GRID!$A$18:$A$29,0),MATCH(1,($U$2=GRID!$B$1:$U$1)*(КАЛЕНДАРЬ!AD34=GRID!$B$3:$U$3),0)),
INDEX(GRID!$B$18:$U$29,MATCH(I$7,GRID!$A$18:$A$29,0),MATCH(1,($U$2=GRID!$B$1:$U$1)*(КАЛЕНДАРЬ!AD34=GRID!$B$3:$U$3),0))*(1-GRID!$L$45))</f>
        <v>52400</v>
      </c>
      <c r="K321" s="50" t="s">
        <v>105</v>
      </c>
      <c r="L321" s="50" t="s">
        <v>105</v>
      </c>
      <c r="M321" s="5" cm="1">
        <f t="array" ref="M321">IF($I$2="Каникулы вместе",INDEX(GRID!$B$4:$U$15,MATCH(M$7,GRID!$A$4:$A$15,0),MATCH(1,($U$2=GRID!$B$1:$U$1)*(КАЛЕНДАРЬ!AD34=GRID!$B$3:$U$3),0)),
INDEX(GRID!$B$4:$U$15,MATCH(M$7,GRID!$A$4:$A$15,0),MATCH(1,($U$2=GRID!$B$1:$U$1)*(КАЛЕНДАРЬ!AD34=GRID!$B$3:$U$3),0))*(1-GRID!$L$45))</f>
        <v>74000</v>
      </c>
      <c r="N321" s="5" cm="1">
        <f t="array" ref="N321">IF($I$2="Каникулы вместе",INDEX(GRID!$B$18:$U$29,MATCH(M$7,GRID!$A$18:$A$29,0),MATCH(1,($U$2=GRID!$B$1:$U$1)*(КАЛЕНДАРЬ!AD34=GRID!$B$3:$U$3),0)),
INDEX(GRID!$B$18:$U$29,MATCH(M$7,GRID!$A$18:$A$29,0),MATCH(1,($U$2=GRID!$B$1:$U$1)*(КАЛЕНДАРЬ!AD34=GRID!$B$3:$U$3),0))*(1-GRID!$L$45))</f>
        <v>79000</v>
      </c>
      <c r="O321" s="50" t="s">
        <v>105</v>
      </c>
      <c r="P321" s="5" cm="1">
        <f t="array" ref="P321">IF($I$2="Каникулы вместе",INDEX(GRID!$B$18:$U$29,MATCH(P$289,GRID!$A$18:$A$29,0),MATCH(1,($U$2=GRID!$B$1:$U$1)*(КАЛЕНДАРЬ!AD34=GRID!$B$3:$U$3),0)),
INDEX(GRID!$B$18:$U$29,MATCH(P$289,GRID!$A$18:$A$29,0),MATCH(1,($U$2=GRID!$B$1:$U$1)*(КАЛЕНДАРЬ!AD34=GRID!$B$3:$U$3),0))*(1-GRID!$L$45))</f>
        <v>151400</v>
      </c>
      <c r="Q321" s="50" t="s">
        <v>105</v>
      </c>
      <c r="R321" s="50" t="s">
        <v>105</v>
      </c>
      <c r="S321" s="50" t="s">
        <v>105</v>
      </c>
      <c r="T321" s="50" t="s">
        <v>105</v>
      </c>
    </row>
    <row r="322" spans="1:20" hidden="1">
      <c r="A322" s="106"/>
      <c r="B322" s="107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</row>
    <row r="323" spans="1:20" s="6" customFormat="1" ht="17.25" hidden="1" customHeight="1">
      <c r="A323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</row>
    <row r="324" spans="1:20" hidden="1">
      <c r="A324" s="163" t="s">
        <v>96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</row>
    <row r="325" spans="1:20" ht="56.25" hidden="1" customHeight="1">
      <c r="A325" s="165" t="s">
        <v>8</v>
      </c>
      <c r="B325" s="166"/>
      <c r="C325" s="169" t="s">
        <v>87</v>
      </c>
      <c r="D325" s="170"/>
      <c r="E325" s="155" t="s">
        <v>79</v>
      </c>
      <c r="F325" s="156"/>
      <c r="G325" s="157" t="s">
        <v>80</v>
      </c>
      <c r="H325" s="157"/>
      <c r="I325" s="158" t="s">
        <v>81</v>
      </c>
      <c r="J325" s="159"/>
      <c r="K325" s="160" t="s">
        <v>82</v>
      </c>
      <c r="L325" s="160"/>
      <c r="M325" s="161" t="s">
        <v>83</v>
      </c>
      <c r="N325" s="161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idden="1">
      <c r="A326" s="167"/>
      <c r="B326" s="168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108" t="s">
        <v>17</v>
      </c>
      <c r="B327" s="109">
        <v>1</v>
      </c>
      <c r="C327" s="5" cm="1">
        <f t="array" ref="C327">IF($I$2="Каникулы вместе",INDEX(GRID!$B$4:$U$15,MATCH(C$7,GRID!$A$4:$A$15,0),MATCH(1,($U$2=GRID!$B$1:$U$1)*(КАЛЕНДАРЬ!AG4=GRID!$B$3:$U$3),0)),
INDEX(GRID!$B$4:$U$15,MATCH(C$7,GRID!$A$4:$A$15,0),MATCH(1,($U$2=GRID!$B$1:$U$1)*(КАЛЕНДАРЬ!AG4=GRID!$B$3:$U$3),0))*(1-GRID!$L$45))</f>
        <v>30200.000000000004</v>
      </c>
      <c r="D327" s="5" cm="1">
        <f t="array" ref="D327">IF($I$2="Каникулы вместе",INDEX(GRID!$B$18:$U$29,MATCH(C$7,GRID!$A$18:$A$29,0),MATCH(1,($U$2=GRID!$B$1:$U$1)*(КАЛЕНДАРЬ!AG4=GRID!$B$3:$U$3),0)),
INDEX(GRID!$B$18:$U$29,MATCH(C$7,GRID!$A$18:$A$29,0),MATCH(1,($U$2=GRID!$B$1:$U$1)*(КАЛЕНДАРЬ!AG4=GRID!$B$3:$U$3),0))*(1-GRID!$L$45))</f>
        <v>35200</v>
      </c>
      <c r="E327" s="5" cm="1">
        <f t="array" ref="E327">IF($I$2="Каникулы вместе",INDEX(GRID!$B$4:$U$15,MATCH(E$7,GRID!$A$4:$A$15,0),MATCH(1,($U$2=GRID!$B$1:$U$1)*(КАЛЕНДАРЬ!AG4=GRID!$B$3:$U$3),0)),
INDEX(GRID!$B$4:$U$15,MATCH(E$7,GRID!$A$4:$A$15,0),MATCH(1,($U$2=GRID!$B$1:$U$1)*(КАЛЕНДАРЬ!AG4=GRID!$B$3:$U$3),0))*(1-GRID!$L$45))</f>
        <v>36300</v>
      </c>
      <c r="F327" s="5" cm="1">
        <f t="array" ref="F327">IF($I$2="Каникулы вместе",INDEX(GRID!$B$18:$U$29,MATCH(E$7,GRID!$A$18:$A$29,0),MATCH(1,($U$2=GRID!$B$1:$U$1)*(КАЛЕНДАРЬ!AG4=GRID!$B$3:$U$3),0)),
INDEX(GRID!$B$18:$U$29,MATCH(E$7,GRID!$A$18:$A$29,0),MATCH(1,($U$2=GRID!$B$1:$U$1)*(КАЛЕНДАРЬ!AG4=GRID!$B$3:$U$3),0))*(1-GRID!$L$45))</f>
        <v>41300</v>
      </c>
      <c r="G327" s="50" t="s">
        <v>105</v>
      </c>
      <c r="H327" s="50" t="s">
        <v>105</v>
      </c>
      <c r="I327" s="5" cm="1">
        <f t="array" ref="I327">IF($I$2="Каникулы вместе",INDEX(GRID!$B$4:$U$15,MATCH(I$7,GRID!$A$4:$A$15,0),MATCH(1,($U$2=GRID!$B$1:$U$1)*(КАЛЕНДАРЬ!AG4=GRID!$B$3:$U$3),0)),
INDEX(GRID!$B$4:$U$15,MATCH(I$7,GRID!$A$4:$A$15,0),MATCH(1,($U$2=GRID!$B$1:$U$1)*(КАЛЕНДАРЬ!AG4=GRID!$B$3:$U$3),0))*(1-GRID!$L$45))</f>
        <v>47400</v>
      </c>
      <c r="J327" s="5" cm="1">
        <f t="array" ref="J327">IF($I$2="Каникулы вместе",INDEX(GRID!$B$18:$U$29,MATCH(I$7,GRID!$A$18:$A$29,0),MATCH(1,($U$2=GRID!$B$1:$U$1)*(КАЛЕНДАРЬ!AG4=GRID!$B$3:$U$3),0)),
INDEX(GRID!$B$18:$U$29,MATCH(I$7,GRID!$A$18:$A$29,0),MATCH(1,($U$2=GRID!$B$1:$U$1)*(КАЛЕНДАРЬ!AG4=GRID!$B$3:$U$3),0))*(1-GRID!$L$45))</f>
        <v>52400</v>
      </c>
      <c r="K327" s="50" t="s">
        <v>105</v>
      </c>
      <c r="L327" s="50" t="s">
        <v>105</v>
      </c>
      <c r="M327" s="5" cm="1">
        <f t="array" ref="M327">IF($I$2="Каникулы вместе",INDEX(GRID!$B$4:$U$15,MATCH(M$7,GRID!$A$4:$A$15,0),MATCH(1,($U$2=GRID!$B$1:$U$1)*(КАЛЕНДАРЬ!AG4=GRID!$B$3:$U$3),0)),
INDEX(GRID!$B$4:$U$15,MATCH(M$7,GRID!$A$4:$A$15,0),MATCH(1,($U$2=GRID!$B$1:$U$1)*(КАЛЕНДАРЬ!AG4=GRID!$B$3:$U$3),0))*(1-GRID!$L$45))</f>
        <v>74000</v>
      </c>
      <c r="N327" s="5" cm="1">
        <f t="array" ref="N327">IF($I$2="Каникулы вместе",INDEX(GRID!$B$18:$U$29,MATCH(M$7,GRID!$A$18:$A$29,0),MATCH(1,($U$2=GRID!$B$1:$U$1)*(КАЛЕНДАРЬ!AG4=GRID!$B$3:$U$3),0)),
INDEX(GRID!$B$18:$U$29,MATCH(M$7,GRID!$A$18:$A$29,0),MATCH(1,($U$2=GRID!$B$1:$U$1)*(КАЛЕНДАРЬ!AG4=GRID!$B$3:$U$3),0))*(1-GRID!$L$45))</f>
        <v>79000</v>
      </c>
      <c r="O327" s="50" t="s">
        <v>105</v>
      </c>
      <c r="P327" s="5" cm="1">
        <f t="array" ref="P327">IF($I$2="Каникулы вместе",INDEX(GRID!$B$4:$U$15,MATCH(P$7,GRID!$A$4:$A$15,0),MATCH(1,($U$2=GRID!$B$1:$U$1)*(КАЛЕНДАРЬ!AG4=GRID!$B$3:$U$3),0)),
INDEX(GRID!$B$4:$U$15,MATCH(P$7,GRID!$A$4:$A$15,0),MATCH(1,($U$2=GRID!$B$1:$U$1)*(КАЛЕНДАРЬ!AG4=GRID!$B$3:$U$3),0))*(1-GRID!$L$45))</f>
        <v>151400</v>
      </c>
      <c r="Q327" s="50" t="s">
        <v>105</v>
      </c>
      <c r="R327" s="50" t="s">
        <v>105</v>
      </c>
      <c r="S327" s="50" t="s">
        <v>105</v>
      </c>
      <c r="T327" s="50" t="s">
        <v>105</v>
      </c>
    </row>
    <row r="328" spans="1:20" hidden="1">
      <c r="A328" s="108" t="s">
        <v>11</v>
      </c>
      <c r="B328" s="109">
        <v>2</v>
      </c>
      <c r="C328" s="5" cm="1">
        <f t="array" ref="C328">IF($I$2="Каникулы вместе",INDEX(GRID!$B$4:$U$15,MATCH(C$7,GRID!$A$4:$A$15,0),MATCH(1,($U$2=GRID!$B$1:$U$1)*(КАЛЕНДАРЬ!AG5=GRID!$B$3:$U$3),0)),
INDEX(GRID!$B$4:$U$15,MATCH(C$7,GRID!$A$4:$A$15,0),MATCH(1,($U$2=GRID!$B$1:$U$1)*(КАЛЕНДАРЬ!AG5=GRID!$B$3:$U$3),0))*(1-GRID!$L$45))</f>
        <v>30200.000000000004</v>
      </c>
      <c r="D328" s="5" cm="1">
        <f t="array" ref="D328">IF($I$2="Каникулы вместе",INDEX(GRID!$B$18:$U$29,MATCH(C$7,GRID!$A$18:$A$29,0),MATCH(1,($U$2=GRID!$B$1:$U$1)*(КАЛЕНДАРЬ!AG5=GRID!$B$3:$U$3),0)),
INDEX(GRID!$B$18:$U$29,MATCH(C$7,GRID!$A$18:$A$29,0),MATCH(1,($U$2=GRID!$B$1:$U$1)*(КАЛЕНДАРЬ!AG5=GRID!$B$3:$U$3),0))*(1-GRID!$L$45))</f>
        <v>35200</v>
      </c>
      <c r="E328" s="5" cm="1">
        <f t="array" ref="E328">IF($I$2="Каникулы вместе",INDEX(GRID!$B$4:$U$15,MATCH(E$7,GRID!$A$4:$A$15,0),MATCH(1,($U$2=GRID!$B$1:$U$1)*(КАЛЕНДАРЬ!AG5=GRID!$B$3:$U$3),0)),
INDEX(GRID!$B$4:$U$15,MATCH(E$7,GRID!$A$4:$A$15,0),MATCH(1,($U$2=GRID!$B$1:$U$1)*(КАЛЕНДАРЬ!AG5=GRID!$B$3:$U$3),0))*(1-GRID!$L$45))</f>
        <v>36300</v>
      </c>
      <c r="F328" s="5" cm="1">
        <f t="array" ref="F328">IF($I$2="Каникулы вместе",INDEX(GRID!$B$18:$U$29,MATCH(E$7,GRID!$A$18:$A$29,0),MATCH(1,($U$2=GRID!$B$1:$U$1)*(КАЛЕНДАРЬ!AG5=GRID!$B$3:$U$3),0)),
INDEX(GRID!$B$18:$U$29,MATCH(E$7,GRID!$A$18:$A$29,0),MATCH(1,($U$2=GRID!$B$1:$U$1)*(КАЛЕНДАРЬ!AG5=GRID!$B$3:$U$3),0))*(1-GRID!$L$45))</f>
        <v>41300</v>
      </c>
      <c r="G328" s="50" t="s">
        <v>105</v>
      </c>
      <c r="H328" s="50" t="s">
        <v>105</v>
      </c>
      <c r="I328" s="5" cm="1">
        <f t="array" ref="I328">IF($I$2="Каникулы вместе",INDEX(GRID!$B$4:$U$15,MATCH(I$7,GRID!$A$4:$A$15,0),MATCH(1,($U$2=GRID!$B$1:$U$1)*(КАЛЕНДАРЬ!AG5=GRID!$B$3:$U$3),0)),
INDEX(GRID!$B$4:$U$15,MATCH(I$7,GRID!$A$4:$A$15,0),MATCH(1,($U$2=GRID!$B$1:$U$1)*(КАЛЕНДАРЬ!AG5=GRID!$B$3:$U$3),0))*(1-GRID!$L$45))</f>
        <v>47400</v>
      </c>
      <c r="J328" s="5" cm="1">
        <f t="array" ref="J328">IF($I$2="Каникулы вместе",INDEX(GRID!$B$18:$U$29,MATCH(I$7,GRID!$A$18:$A$29,0),MATCH(1,($U$2=GRID!$B$1:$U$1)*(КАЛЕНДАРЬ!AG5=GRID!$B$3:$U$3),0)),
INDEX(GRID!$B$18:$U$29,MATCH(I$7,GRID!$A$18:$A$29,0),MATCH(1,($U$2=GRID!$B$1:$U$1)*(КАЛЕНДАРЬ!AG5=GRID!$B$3:$U$3),0))*(1-GRID!$L$45))</f>
        <v>52400</v>
      </c>
      <c r="K328" s="50" t="s">
        <v>105</v>
      </c>
      <c r="L328" s="50" t="s">
        <v>105</v>
      </c>
      <c r="M328" s="5" cm="1">
        <f t="array" ref="M328">IF($I$2="Каникулы вместе",INDEX(GRID!$B$4:$U$15,MATCH(M$7,GRID!$A$4:$A$15,0),MATCH(1,($U$2=GRID!$B$1:$U$1)*(КАЛЕНДАРЬ!AG5=GRID!$B$3:$U$3),0)),
INDEX(GRID!$B$4:$U$15,MATCH(M$7,GRID!$A$4:$A$15,0),MATCH(1,($U$2=GRID!$B$1:$U$1)*(КАЛЕНДАРЬ!AG5=GRID!$B$3:$U$3),0))*(1-GRID!$L$45))</f>
        <v>74000</v>
      </c>
      <c r="N328" s="5" cm="1">
        <f t="array" ref="N328">IF($I$2="Каникулы вместе",INDEX(GRID!$B$18:$U$29,MATCH(M$7,GRID!$A$18:$A$29,0),MATCH(1,($U$2=GRID!$B$1:$U$1)*(КАЛЕНДАРЬ!AG5=GRID!$B$3:$U$3),0)),
INDEX(GRID!$B$18:$U$29,MATCH(M$7,GRID!$A$18:$A$29,0),MATCH(1,($U$2=GRID!$B$1:$U$1)*(КАЛЕНДАРЬ!AG5=GRID!$B$3:$U$3),0))*(1-GRID!$L$45))</f>
        <v>79000</v>
      </c>
      <c r="O328" s="50" t="s">
        <v>105</v>
      </c>
      <c r="P328" s="5" cm="1">
        <f t="array" ref="P328">IF($I$2="Каникулы вместе",INDEX(GRID!$B$4:$U$15,MATCH(P$7,GRID!$A$4:$A$15,0),MATCH(1,($U$2=GRID!$B$1:$U$1)*(КАЛЕНДАРЬ!AG5=GRID!$B$3:$U$3),0)),
INDEX(GRID!$B$4:$U$15,MATCH(P$7,GRID!$A$4:$A$15,0),MATCH(1,($U$2=GRID!$B$1:$U$1)*(КАЛЕНДАРЬ!AG5=GRID!$B$3:$U$3),0))*(1-GRID!$L$45))</f>
        <v>151400</v>
      </c>
      <c r="Q328" s="50" t="s">
        <v>105</v>
      </c>
      <c r="R328" s="50" t="s">
        <v>105</v>
      </c>
      <c r="S328" s="50" t="s">
        <v>105</v>
      </c>
      <c r="T328" s="50" t="s">
        <v>105</v>
      </c>
    </row>
    <row r="329" spans="1:20" hidden="1">
      <c r="A329" s="108" t="s">
        <v>12</v>
      </c>
      <c r="B329" s="109">
        <v>3</v>
      </c>
      <c r="C329" s="5" cm="1">
        <f t="array" ref="C329">IF($I$2="Каникулы вместе",INDEX(GRID!$B$4:$U$15,MATCH(C$7,GRID!$A$4:$A$15,0),MATCH(1,($U$2=GRID!$B$1:$U$1)*(КАЛЕНДАРЬ!AG6=GRID!$B$3:$U$3),0)),
INDEX(GRID!$B$4:$U$15,MATCH(C$7,GRID!$A$4:$A$15,0),MATCH(1,($U$2=GRID!$B$1:$U$1)*(КАЛЕНДАРЬ!AG6=GRID!$B$3:$U$3),0))*(1-GRID!$L$45))</f>
        <v>30200.000000000004</v>
      </c>
      <c r="D329" s="5" cm="1">
        <f t="array" ref="D329">IF($I$2="Каникулы вместе",INDEX(GRID!$B$18:$U$29,MATCH(C$7,GRID!$A$18:$A$29,0),MATCH(1,($U$2=GRID!$B$1:$U$1)*(КАЛЕНДАРЬ!AG6=GRID!$B$3:$U$3),0)),
INDEX(GRID!$B$18:$U$29,MATCH(C$7,GRID!$A$18:$A$29,0),MATCH(1,($U$2=GRID!$B$1:$U$1)*(КАЛЕНДАРЬ!AG6=GRID!$B$3:$U$3),0))*(1-GRID!$L$45))</f>
        <v>35200</v>
      </c>
      <c r="E329" s="5" cm="1">
        <f t="array" ref="E329">IF($I$2="Каникулы вместе",INDEX(GRID!$B$4:$U$15,MATCH(E$7,GRID!$A$4:$A$15,0),MATCH(1,($U$2=GRID!$B$1:$U$1)*(КАЛЕНДАРЬ!AG6=GRID!$B$3:$U$3),0)),
INDEX(GRID!$B$4:$U$15,MATCH(E$7,GRID!$A$4:$A$15,0),MATCH(1,($U$2=GRID!$B$1:$U$1)*(КАЛЕНДАРЬ!AG6=GRID!$B$3:$U$3),0))*(1-GRID!$L$45))</f>
        <v>36300</v>
      </c>
      <c r="F329" s="5" cm="1">
        <f t="array" ref="F329">IF($I$2="Каникулы вместе",INDEX(GRID!$B$18:$U$29,MATCH(E$7,GRID!$A$18:$A$29,0),MATCH(1,($U$2=GRID!$B$1:$U$1)*(КАЛЕНДАРЬ!AG6=GRID!$B$3:$U$3),0)),
INDEX(GRID!$B$18:$U$29,MATCH(E$7,GRID!$A$18:$A$29,0),MATCH(1,($U$2=GRID!$B$1:$U$1)*(КАЛЕНДАРЬ!AG6=GRID!$B$3:$U$3),0))*(1-GRID!$L$45))</f>
        <v>41300</v>
      </c>
      <c r="G329" s="50" t="s">
        <v>105</v>
      </c>
      <c r="H329" s="50" t="s">
        <v>105</v>
      </c>
      <c r="I329" s="5" cm="1">
        <f t="array" ref="I329">IF($I$2="Каникулы вместе",INDEX(GRID!$B$4:$U$15,MATCH(I$7,GRID!$A$4:$A$15,0),MATCH(1,($U$2=GRID!$B$1:$U$1)*(КАЛЕНДАРЬ!AG6=GRID!$B$3:$U$3),0)),
INDEX(GRID!$B$4:$U$15,MATCH(I$7,GRID!$A$4:$A$15,0),MATCH(1,($U$2=GRID!$B$1:$U$1)*(КАЛЕНДАРЬ!AG6=GRID!$B$3:$U$3),0))*(1-GRID!$L$45))</f>
        <v>47400</v>
      </c>
      <c r="J329" s="5" cm="1">
        <f t="array" ref="J329">IF($I$2="Каникулы вместе",INDEX(GRID!$B$18:$U$29,MATCH(I$7,GRID!$A$18:$A$29,0),MATCH(1,($U$2=GRID!$B$1:$U$1)*(КАЛЕНДАРЬ!AG6=GRID!$B$3:$U$3),0)),
INDEX(GRID!$B$18:$U$29,MATCH(I$7,GRID!$A$18:$A$29,0),MATCH(1,($U$2=GRID!$B$1:$U$1)*(КАЛЕНДАРЬ!AG6=GRID!$B$3:$U$3),0))*(1-GRID!$L$45))</f>
        <v>52400</v>
      </c>
      <c r="K329" s="50" t="s">
        <v>105</v>
      </c>
      <c r="L329" s="50" t="s">
        <v>105</v>
      </c>
      <c r="M329" s="5" cm="1">
        <f t="array" ref="M329">IF($I$2="Каникулы вместе",INDEX(GRID!$B$4:$U$15,MATCH(M$7,GRID!$A$4:$A$15,0),MATCH(1,($U$2=GRID!$B$1:$U$1)*(КАЛЕНДАРЬ!AG6=GRID!$B$3:$U$3),0)),
INDEX(GRID!$B$4:$U$15,MATCH(M$7,GRID!$A$4:$A$15,0),MATCH(1,($U$2=GRID!$B$1:$U$1)*(КАЛЕНДАРЬ!AG6=GRID!$B$3:$U$3),0))*(1-GRID!$L$45))</f>
        <v>74000</v>
      </c>
      <c r="N329" s="5" cm="1">
        <f t="array" ref="N329">IF($I$2="Каникулы вместе",INDEX(GRID!$B$18:$U$29,MATCH(M$7,GRID!$A$18:$A$29,0),MATCH(1,($U$2=GRID!$B$1:$U$1)*(КАЛЕНДАРЬ!AG6=GRID!$B$3:$U$3),0)),
INDEX(GRID!$B$18:$U$29,MATCH(M$7,GRID!$A$18:$A$29,0),MATCH(1,($U$2=GRID!$B$1:$U$1)*(КАЛЕНДАРЬ!AG6=GRID!$B$3:$U$3),0))*(1-GRID!$L$45))</f>
        <v>79000</v>
      </c>
      <c r="O329" s="50" t="s">
        <v>105</v>
      </c>
      <c r="P329" s="5" cm="1">
        <f t="array" ref="P329">IF($I$2="Каникулы вместе",INDEX(GRID!$B$4:$U$15,MATCH(P$7,GRID!$A$4:$A$15,0),MATCH(1,($U$2=GRID!$B$1:$U$1)*(КАЛЕНДАРЬ!AG6=GRID!$B$3:$U$3),0)),
INDEX(GRID!$B$4:$U$15,MATCH(P$7,GRID!$A$4:$A$15,0),MATCH(1,($U$2=GRID!$B$1:$U$1)*(КАЛЕНДАРЬ!AG6=GRID!$B$3:$U$3),0))*(1-GRID!$L$45))</f>
        <v>151400</v>
      </c>
      <c r="Q329" s="50" t="s">
        <v>105</v>
      </c>
      <c r="R329" s="50" t="s">
        <v>105</v>
      </c>
      <c r="S329" s="50" t="s">
        <v>105</v>
      </c>
      <c r="T329" s="50" t="s">
        <v>105</v>
      </c>
    </row>
    <row r="330" spans="1:20" hidden="1">
      <c r="A330" s="108" t="s">
        <v>13</v>
      </c>
      <c r="B330" s="109">
        <v>4</v>
      </c>
      <c r="C330" s="5" cm="1">
        <f t="array" ref="C330">IF($I$2="Каникулы вместе",INDEX(GRID!$B$4:$U$15,MATCH(C$7,GRID!$A$4:$A$15,0),MATCH(1,($U$2=GRID!$B$1:$U$1)*(КАЛЕНДАРЬ!AG7=GRID!$B$3:$U$3),0)),
INDEX(GRID!$B$4:$U$15,MATCH(C$7,GRID!$A$4:$A$15,0),MATCH(1,($U$2=GRID!$B$1:$U$1)*(КАЛЕНДАРЬ!AG7=GRID!$B$3:$U$3),0))*(1-GRID!$L$45))</f>
        <v>25000</v>
      </c>
      <c r="D330" s="5" cm="1">
        <f t="array" ref="D330">IF($I$2="Каникулы вместе",INDEX(GRID!$B$18:$U$29,MATCH(C$7,GRID!$A$18:$A$29,0),MATCH(1,($U$2=GRID!$B$1:$U$1)*(КАЛЕНДАРЬ!AG7=GRID!$B$3:$U$3),0)),
INDEX(GRID!$B$18:$U$29,MATCH(C$7,GRID!$A$18:$A$29,0),MATCH(1,($U$2=GRID!$B$1:$U$1)*(КАЛЕНДАРЬ!AG7=GRID!$B$3:$U$3),0))*(1-GRID!$L$45))</f>
        <v>30000</v>
      </c>
      <c r="E330" s="5" cm="1">
        <f t="array" ref="E330">IF($I$2="Каникулы вместе",INDEX(GRID!$B$4:$U$15,MATCH(E$7,GRID!$A$4:$A$15,0),MATCH(1,($U$2=GRID!$B$1:$U$1)*(КАЛЕНДАРЬ!AG7=GRID!$B$3:$U$3),0)),
INDEX(GRID!$B$4:$U$15,MATCH(E$7,GRID!$A$4:$A$15,0),MATCH(1,($U$2=GRID!$B$1:$U$1)*(КАЛЕНДАРЬ!AG7=GRID!$B$3:$U$3),0))*(1-GRID!$L$45))</f>
        <v>30000</v>
      </c>
      <c r="F330" s="5" cm="1">
        <f t="array" ref="F330">IF($I$2="Каникулы вместе",INDEX(GRID!$B$18:$U$29,MATCH(E$7,GRID!$A$18:$A$29,0),MATCH(1,($U$2=GRID!$B$1:$U$1)*(КАЛЕНДАРЬ!AG7=GRID!$B$3:$U$3),0)),
INDEX(GRID!$B$18:$U$29,MATCH(E$7,GRID!$A$18:$A$29,0),MATCH(1,($U$2=GRID!$B$1:$U$1)*(КАЛЕНДАРЬ!AG7=GRID!$B$3:$U$3),0))*(1-GRID!$L$45))</f>
        <v>35000</v>
      </c>
      <c r="G330" s="50" t="s">
        <v>105</v>
      </c>
      <c r="H330" s="50" t="s">
        <v>105</v>
      </c>
      <c r="I330" s="5" cm="1">
        <f t="array" ref="I330">IF($I$2="Каникулы вместе",INDEX(GRID!$B$4:$U$15,MATCH(I$7,GRID!$A$4:$A$15,0),MATCH(1,($U$2=GRID!$B$1:$U$1)*(КАЛЕНДАРЬ!AG7=GRID!$B$3:$U$3),0)),
INDEX(GRID!$B$4:$U$15,MATCH(I$7,GRID!$A$4:$A$15,0),MATCH(1,($U$2=GRID!$B$1:$U$1)*(КАЛЕНДАРЬ!AG7=GRID!$B$3:$U$3),0))*(1-GRID!$L$45))</f>
        <v>39700</v>
      </c>
      <c r="J330" s="5" cm="1">
        <f t="array" ref="J330">IF($I$2="Каникулы вместе",INDEX(GRID!$B$18:$U$29,MATCH(I$7,GRID!$A$18:$A$29,0),MATCH(1,($U$2=GRID!$B$1:$U$1)*(КАЛЕНДАРЬ!AG7=GRID!$B$3:$U$3),0)),
INDEX(GRID!$B$18:$U$29,MATCH(I$7,GRID!$A$18:$A$29,0),MATCH(1,($U$2=GRID!$B$1:$U$1)*(КАЛЕНДАРЬ!AG7=GRID!$B$3:$U$3),0))*(1-GRID!$L$45))</f>
        <v>44700</v>
      </c>
      <c r="K330" s="50" t="s">
        <v>105</v>
      </c>
      <c r="L330" s="50" t="s">
        <v>105</v>
      </c>
      <c r="M330" s="5" cm="1">
        <f t="array" ref="M330">IF($I$2="Каникулы вместе",INDEX(GRID!$B$4:$U$15,MATCH(M$7,GRID!$A$4:$A$15,0),MATCH(1,($U$2=GRID!$B$1:$U$1)*(КАЛЕНДАРЬ!AG7=GRID!$B$3:$U$3),0)),
INDEX(GRID!$B$4:$U$15,MATCH(M$7,GRID!$A$4:$A$15,0),MATCH(1,($U$2=GRID!$B$1:$U$1)*(КАЛЕНДАРЬ!AG7=GRID!$B$3:$U$3),0))*(1-GRID!$L$45))</f>
        <v>65200</v>
      </c>
      <c r="N330" s="5" cm="1">
        <f t="array" ref="N330">IF($I$2="Каникулы вместе",INDEX(GRID!$B$18:$U$29,MATCH(M$7,GRID!$A$18:$A$29,0),MATCH(1,($U$2=GRID!$B$1:$U$1)*(КАЛЕНДАРЬ!AG7=GRID!$B$3:$U$3),0)),
INDEX(GRID!$B$18:$U$29,MATCH(M$7,GRID!$A$18:$A$29,0),MATCH(1,($U$2=GRID!$B$1:$U$1)*(КАЛЕНДАРЬ!AG7=GRID!$B$3:$U$3),0))*(1-GRID!$L$45))</f>
        <v>70200</v>
      </c>
      <c r="O330" s="50" t="s">
        <v>105</v>
      </c>
      <c r="P330" s="5" cm="1">
        <f t="array" ref="P330">IF($I$2="Каникулы вместе",INDEX(GRID!$B$4:$U$15,MATCH(P$7,GRID!$A$4:$A$15,0),MATCH(1,($U$2=GRID!$B$1:$U$1)*(КАЛЕНДАРЬ!AG7=GRID!$B$3:$U$3),0)),
INDEX(GRID!$B$4:$U$15,MATCH(P$7,GRID!$A$4:$A$15,0),MATCH(1,($U$2=GRID!$B$1:$U$1)*(КАЛЕНДАРЬ!AG7=GRID!$B$3:$U$3),0))*(1-GRID!$L$45))</f>
        <v>139700</v>
      </c>
      <c r="Q330" s="50" t="s">
        <v>105</v>
      </c>
      <c r="R330" s="50" t="s">
        <v>105</v>
      </c>
      <c r="S330" s="50" t="s">
        <v>105</v>
      </c>
      <c r="T330" s="50" t="s">
        <v>105</v>
      </c>
    </row>
    <row r="331" spans="1:20" hidden="1">
      <c r="A331" s="108" t="s">
        <v>14</v>
      </c>
      <c r="B331" s="109">
        <v>5</v>
      </c>
      <c r="C331" s="5" cm="1">
        <f t="array" ref="C331">IF($I$2="Каникулы вместе",INDEX(GRID!$B$4:$U$15,MATCH(C$7,GRID!$A$4:$A$15,0),MATCH(1,($U$2=GRID!$B$1:$U$1)*(КАЛЕНДАРЬ!AG8=GRID!$B$3:$U$3),0)),
INDEX(GRID!$B$4:$U$15,MATCH(C$7,GRID!$A$4:$A$15,0),MATCH(1,($U$2=GRID!$B$1:$U$1)*(КАЛЕНДАРЬ!AG8=GRID!$B$3:$U$3),0))*(1-GRID!$L$45))</f>
        <v>25000</v>
      </c>
      <c r="D331" s="5" cm="1">
        <f t="array" ref="D331">IF($I$2="Каникулы вместе",INDEX(GRID!$B$18:$U$29,MATCH(C$7,GRID!$A$18:$A$29,0),MATCH(1,($U$2=GRID!$B$1:$U$1)*(КАЛЕНДАРЬ!AG8=GRID!$B$3:$U$3),0)),
INDEX(GRID!$B$18:$U$29,MATCH(C$7,GRID!$A$18:$A$29,0),MATCH(1,($U$2=GRID!$B$1:$U$1)*(КАЛЕНДАРЬ!AG8=GRID!$B$3:$U$3),0))*(1-GRID!$L$45))</f>
        <v>30000</v>
      </c>
      <c r="E331" s="5" cm="1">
        <f t="array" ref="E331">IF($I$2="Каникулы вместе",INDEX(GRID!$B$4:$U$15,MATCH(E$7,GRID!$A$4:$A$15,0),MATCH(1,($U$2=GRID!$B$1:$U$1)*(КАЛЕНДАРЬ!AG8=GRID!$B$3:$U$3),0)),
INDEX(GRID!$B$4:$U$15,MATCH(E$7,GRID!$A$4:$A$15,0),MATCH(1,($U$2=GRID!$B$1:$U$1)*(КАЛЕНДАРЬ!AG8=GRID!$B$3:$U$3),0))*(1-GRID!$L$45))</f>
        <v>30000</v>
      </c>
      <c r="F331" s="5" cm="1">
        <f t="array" ref="F331">IF($I$2="Каникулы вместе",INDEX(GRID!$B$18:$U$29,MATCH(E$7,GRID!$A$18:$A$29,0),MATCH(1,($U$2=GRID!$B$1:$U$1)*(КАЛЕНДАРЬ!AG8=GRID!$B$3:$U$3),0)),
INDEX(GRID!$B$18:$U$29,MATCH(E$7,GRID!$A$18:$A$29,0),MATCH(1,($U$2=GRID!$B$1:$U$1)*(КАЛЕНДАРЬ!AG8=GRID!$B$3:$U$3),0))*(1-GRID!$L$45))</f>
        <v>35000</v>
      </c>
      <c r="G331" s="50" t="s">
        <v>105</v>
      </c>
      <c r="H331" s="50" t="s">
        <v>105</v>
      </c>
      <c r="I331" s="5" cm="1">
        <f t="array" ref="I331">IF($I$2="Каникулы вместе",INDEX(GRID!$B$4:$U$15,MATCH(I$7,GRID!$A$4:$A$15,0),MATCH(1,($U$2=GRID!$B$1:$U$1)*(КАЛЕНДАРЬ!AG8=GRID!$B$3:$U$3),0)),
INDEX(GRID!$B$4:$U$15,MATCH(I$7,GRID!$A$4:$A$15,0),MATCH(1,($U$2=GRID!$B$1:$U$1)*(КАЛЕНДАРЬ!AG8=GRID!$B$3:$U$3),0))*(1-GRID!$L$45))</f>
        <v>39700</v>
      </c>
      <c r="J331" s="5" cm="1">
        <f t="array" ref="J331">IF($I$2="Каникулы вместе",INDEX(GRID!$B$18:$U$29,MATCH(I$7,GRID!$A$18:$A$29,0),MATCH(1,($U$2=GRID!$B$1:$U$1)*(КАЛЕНДАРЬ!AG8=GRID!$B$3:$U$3),0)),
INDEX(GRID!$B$18:$U$29,MATCH(I$7,GRID!$A$18:$A$29,0),MATCH(1,($U$2=GRID!$B$1:$U$1)*(КАЛЕНДАРЬ!AG8=GRID!$B$3:$U$3),0))*(1-GRID!$L$45))</f>
        <v>44700</v>
      </c>
      <c r="K331" s="50" t="s">
        <v>105</v>
      </c>
      <c r="L331" s="50" t="s">
        <v>105</v>
      </c>
      <c r="M331" s="5" cm="1">
        <f t="array" ref="M331">IF($I$2="Каникулы вместе",INDEX(GRID!$B$4:$U$15,MATCH(M$7,GRID!$A$4:$A$15,0),MATCH(1,($U$2=GRID!$B$1:$U$1)*(КАЛЕНДАРЬ!AG8=GRID!$B$3:$U$3),0)),
INDEX(GRID!$B$4:$U$15,MATCH(M$7,GRID!$A$4:$A$15,0),MATCH(1,($U$2=GRID!$B$1:$U$1)*(КАЛЕНДАРЬ!AG8=GRID!$B$3:$U$3),0))*(1-GRID!$L$45))</f>
        <v>65200</v>
      </c>
      <c r="N331" s="5" cm="1">
        <f t="array" ref="N331">IF($I$2="Каникулы вместе",INDEX(GRID!$B$18:$U$29,MATCH(M$7,GRID!$A$18:$A$29,0),MATCH(1,($U$2=GRID!$B$1:$U$1)*(КАЛЕНДАРЬ!AG8=GRID!$B$3:$U$3),0)),
INDEX(GRID!$B$18:$U$29,MATCH(M$7,GRID!$A$18:$A$29,0),MATCH(1,($U$2=GRID!$B$1:$U$1)*(КАЛЕНДАРЬ!AG8=GRID!$B$3:$U$3),0))*(1-GRID!$L$45))</f>
        <v>70200</v>
      </c>
      <c r="O331" s="50" t="s">
        <v>105</v>
      </c>
      <c r="P331" s="5" cm="1">
        <f t="array" ref="P331">IF($I$2="Каникулы вместе",INDEX(GRID!$B$4:$U$15,MATCH(P$7,GRID!$A$4:$A$15,0),MATCH(1,($U$2=GRID!$B$1:$U$1)*(КАЛЕНДАРЬ!AG8=GRID!$B$3:$U$3),0)),
INDEX(GRID!$B$4:$U$15,MATCH(P$7,GRID!$A$4:$A$15,0),MATCH(1,($U$2=GRID!$B$1:$U$1)*(КАЛЕНДАРЬ!AG8=GRID!$B$3:$U$3),0))*(1-GRID!$L$45))</f>
        <v>139700</v>
      </c>
      <c r="Q331" s="50" t="s">
        <v>105</v>
      </c>
      <c r="R331" s="50" t="s">
        <v>105</v>
      </c>
      <c r="S331" s="50" t="s">
        <v>105</v>
      </c>
      <c r="T331" s="50" t="s">
        <v>105</v>
      </c>
    </row>
    <row r="332" spans="1:20" hidden="1">
      <c r="A332" s="108" t="s">
        <v>15</v>
      </c>
      <c r="B332" s="109">
        <v>6</v>
      </c>
      <c r="C332" s="5" cm="1">
        <f t="array" ref="C332">IF($I$2="Каникулы вместе",INDEX(GRID!$B$4:$U$15,MATCH(C$7,GRID!$A$4:$A$15,0),MATCH(1,($U$2=GRID!$B$1:$U$1)*(КАЛЕНДАРЬ!AG9=GRID!$B$3:$U$3),0)),
INDEX(GRID!$B$4:$U$15,MATCH(C$7,GRID!$A$4:$A$15,0),MATCH(1,($U$2=GRID!$B$1:$U$1)*(КАЛЕНДАРЬ!AG9=GRID!$B$3:$U$3),0))*(1-GRID!$L$45))</f>
        <v>25000</v>
      </c>
      <c r="D332" s="5" cm="1">
        <f t="array" ref="D332">IF($I$2="Каникулы вместе",INDEX(GRID!$B$18:$U$29,MATCH(C$7,GRID!$A$18:$A$29,0),MATCH(1,($U$2=GRID!$B$1:$U$1)*(КАЛЕНДАРЬ!AG9=GRID!$B$3:$U$3),0)),
INDEX(GRID!$B$18:$U$29,MATCH(C$7,GRID!$A$18:$A$29,0),MATCH(1,($U$2=GRID!$B$1:$U$1)*(КАЛЕНДАРЬ!AG9=GRID!$B$3:$U$3),0))*(1-GRID!$L$45))</f>
        <v>30000</v>
      </c>
      <c r="E332" s="5" cm="1">
        <f t="array" ref="E332">IF($I$2="Каникулы вместе",INDEX(GRID!$B$4:$U$15,MATCH(E$7,GRID!$A$4:$A$15,0),MATCH(1,($U$2=GRID!$B$1:$U$1)*(КАЛЕНДАРЬ!AG9=GRID!$B$3:$U$3),0)),
INDEX(GRID!$B$4:$U$15,MATCH(E$7,GRID!$A$4:$A$15,0),MATCH(1,($U$2=GRID!$B$1:$U$1)*(КАЛЕНДАРЬ!AG9=GRID!$B$3:$U$3),0))*(1-GRID!$L$45))</f>
        <v>30000</v>
      </c>
      <c r="F332" s="5" cm="1">
        <f t="array" ref="F332">IF($I$2="Каникулы вместе",INDEX(GRID!$B$18:$U$29,MATCH(E$7,GRID!$A$18:$A$29,0),MATCH(1,($U$2=GRID!$B$1:$U$1)*(КАЛЕНДАРЬ!AG9=GRID!$B$3:$U$3),0)),
INDEX(GRID!$B$18:$U$29,MATCH(E$7,GRID!$A$18:$A$29,0),MATCH(1,($U$2=GRID!$B$1:$U$1)*(КАЛЕНДАРЬ!AG9=GRID!$B$3:$U$3),0))*(1-GRID!$L$45))</f>
        <v>35000</v>
      </c>
      <c r="G332" s="50" t="s">
        <v>105</v>
      </c>
      <c r="H332" s="50" t="s">
        <v>105</v>
      </c>
      <c r="I332" s="5" cm="1">
        <f t="array" ref="I332">IF($I$2="Каникулы вместе",INDEX(GRID!$B$4:$U$15,MATCH(I$7,GRID!$A$4:$A$15,0),MATCH(1,($U$2=GRID!$B$1:$U$1)*(КАЛЕНДАРЬ!AG9=GRID!$B$3:$U$3),0)),
INDEX(GRID!$B$4:$U$15,MATCH(I$7,GRID!$A$4:$A$15,0),MATCH(1,($U$2=GRID!$B$1:$U$1)*(КАЛЕНДАРЬ!AG9=GRID!$B$3:$U$3),0))*(1-GRID!$L$45))</f>
        <v>39700</v>
      </c>
      <c r="J332" s="5" cm="1">
        <f t="array" ref="J332">IF($I$2="Каникулы вместе",INDEX(GRID!$B$18:$U$29,MATCH(I$7,GRID!$A$18:$A$29,0),MATCH(1,($U$2=GRID!$B$1:$U$1)*(КАЛЕНДАРЬ!AG9=GRID!$B$3:$U$3),0)),
INDEX(GRID!$B$18:$U$29,MATCH(I$7,GRID!$A$18:$A$29,0),MATCH(1,($U$2=GRID!$B$1:$U$1)*(КАЛЕНДАРЬ!AG9=GRID!$B$3:$U$3),0))*(1-GRID!$L$45))</f>
        <v>44700</v>
      </c>
      <c r="K332" s="50" t="s">
        <v>105</v>
      </c>
      <c r="L332" s="50" t="s">
        <v>105</v>
      </c>
      <c r="M332" s="5" cm="1">
        <f t="array" ref="M332">IF($I$2="Каникулы вместе",INDEX(GRID!$B$4:$U$15,MATCH(M$7,GRID!$A$4:$A$15,0),MATCH(1,($U$2=GRID!$B$1:$U$1)*(КАЛЕНДАРЬ!AG9=GRID!$B$3:$U$3),0)),
INDEX(GRID!$B$4:$U$15,MATCH(M$7,GRID!$A$4:$A$15,0),MATCH(1,($U$2=GRID!$B$1:$U$1)*(КАЛЕНДАРЬ!AG9=GRID!$B$3:$U$3),0))*(1-GRID!$L$45))</f>
        <v>65200</v>
      </c>
      <c r="N332" s="5" cm="1">
        <f t="array" ref="N332">IF($I$2="Каникулы вместе",INDEX(GRID!$B$18:$U$29,MATCH(M$7,GRID!$A$18:$A$29,0),MATCH(1,($U$2=GRID!$B$1:$U$1)*(КАЛЕНДАРЬ!AG9=GRID!$B$3:$U$3),0)),
INDEX(GRID!$B$18:$U$29,MATCH(M$7,GRID!$A$18:$A$29,0),MATCH(1,($U$2=GRID!$B$1:$U$1)*(КАЛЕНДАРЬ!AG9=GRID!$B$3:$U$3),0))*(1-GRID!$L$45))</f>
        <v>70200</v>
      </c>
      <c r="O332" s="50" t="s">
        <v>105</v>
      </c>
      <c r="P332" s="5" cm="1">
        <f t="array" ref="P332">IF($I$2="Каникулы вместе",INDEX(GRID!$B$4:$U$15,MATCH(P$7,GRID!$A$4:$A$15,0),MATCH(1,($U$2=GRID!$B$1:$U$1)*(КАЛЕНДАРЬ!AG9=GRID!$B$3:$U$3),0)),
INDEX(GRID!$B$4:$U$15,MATCH(P$7,GRID!$A$4:$A$15,0),MATCH(1,($U$2=GRID!$B$1:$U$1)*(КАЛЕНДАРЬ!AG9=GRID!$B$3:$U$3),0))*(1-GRID!$L$45))</f>
        <v>139700</v>
      </c>
      <c r="Q332" s="50" t="s">
        <v>105</v>
      </c>
      <c r="R332" s="50" t="s">
        <v>105</v>
      </c>
      <c r="S332" s="50" t="s">
        <v>105</v>
      </c>
      <c r="T332" s="50" t="s">
        <v>105</v>
      </c>
    </row>
    <row r="333" spans="1:20" hidden="1">
      <c r="A333" s="108" t="s">
        <v>16</v>
      </c>
      <c r="B333" s="109">
        <v>7</v>
      </c>
      <c r="C333" s="5" cm="1">
        <f t="array" ref="C333">IF($I$2="Каникулы вместе",INDEX(GRID!$B$4:$U$15,MATCH(C$7,GRID!$A$4:$A$15,0),MATCH(1,($U$2=GRID!$B$1:$U$1)*(КАЛЕНДАРЬ!AG10=GRID!$B$3:$U$3),0)),
INDEX(GRID!$B$4:$U$15,MATCH(C$7,GRID!$A$4:$A$15,0),MATCH(1,($U$2=GRID!$B$1:$U$1)*(КАЛЕНДАРЬ!AG10=GRID!$B$3:$U$3),0))*(1-GRID!$L$45))</f>
        <v>25000</v>
      </c>
      <c r="D333" s="5" cm="1">
        <f t="array" ref="D333">IF($I$2="Каникулы вместе",INDEX(GRID!$B$18:$U$29,MATCH(C$7,GRID!$A$18:$A$29,0),MATCH(1,($U$2=GRID!$B$1:$U$1)*(КАЛЕНДАРЬ!AG10=GRID!$B$3:$U$3),0)),
INDEX(GRID!$B$18:$U$29,MATCH(C$7,GRID!$A$18:$A$29,0),MATCH(1,($U$2=GRID!$B$1:$U$1)*(КАЛЕНДАРЬ!AG10=GRID!$B$3:$U$3),0))*(1-GRID!$L$45))</f>
        <v>30000</v>
      </c>
      <c r="E333" s="5" cm="1">
        <f t="array" ref="E333">IF($I$2="Каникулы вместе",INDEX(GRID!$B$4:$U$15,MATCH(E$7,GRID!$A$4:$A$15,0),MATCH(1,($U$2=GRID!$B$1:$U$1)*(КАЛЕНДАРЬ!AG10=GRID!$B$3:$U$3),0)),
INDEX(GRID!$B$4:$U$15,MATCH(E$7,GRID!$A$4:$A$15,0),MATCH(1,($U$2=GRID!$B$1:$U$1)*(КАЛЕНДАРЬ!AG10=GRID!$B$3:$U$3),0))*(1-GRID!$L$45))</f>
        <v>30000</v>
      </c>
      <c r="F333" s="5" cm="1">
        <f t="array" ref="F333">IF($I$2="Каникулы вместе",INDEX(GRID!$B$18:$U$29,MATCH(E$7,GRID!$A$18:$A$29,0),MATCH(1,($U$2=GRID!$B$1:$U$1)*(КАЛЕНДАРЬ!AG10=GRID!$B$3:$U$3),0)),
INDEX(GRID!$B$18:$U$29,MATCH(E$7,GRID!$A$18:$A$29,0),MATCH(1,($U$2=GRID!$B$1:$U$1)*(КАЛЕНДАРЬ!AG10=GRID!$B$3:$U$3),0))*(1-GRID!$L$45))</f>
        <v>35000</v>
      </c>
      <c r="G333" s="50" t="s">
        <v>105</v>
      </c>
      <c r="H333" s="50" t="s">
        <v>105</v>
      </c>
      <c r="I333" s="5" cm="1">
        <f t="array" ref="I333">IF($I$2="Каникулы вместе",INDEX(GRID!$B$4:$U$15,MATCH(I$7,GRID!$A$4:$A$15,0),MATCH(1,($U$2=GRID!$B$1:$U$1)*(КАЛЕНДАРЬ!AG10=GRID!$B$3:$U$3),0)),
INDEX(GRID!$B$4:$U$15,MATCH(I$7,GRID!$A$4:$A$15,0),MATCH(1,($U$2=GRID!$B$1:$U$1)*(КАЛЕНДАРЬ!AG10=GRID!$B$3:$U$3),0))*(1-GRID!$L$45))</f>
        <v>39700</v>
      </c>
      <c r="J333" s="5" cm="1">
        <f t="array" ref="J333">IF($I$2="Каникулы вместе",INDEX(GRID!$B$18:$U$29,MATCH(I$7,GRID!$A$18:$A$29,0),MATCH(1,($U$2=GRID!$B$1:$U$1)*(КАЛЕНДАРЬ!AG10=GRID!$B$3:$U$3),0)),
INDEX(GRID!$B$18:$U$29,MATCH(I$7,GRID!$A$18:$A$29,0),MATCH(1,($U$2=GRID!$B$1:$U$1)*(КАЛЕНДАРЬ!AG10=GRID!$B$3:$U$3),0))*(1-GRID!$L$45))</f>
        <v>44700</v>
      </c>
      <c r="K333" s="50" t="s">
        <v>105</v>
      </c>
      <c r="L333" s="50" t="s">
        <v>105</v>
      </c>
      <c r="M333" s="5" cm="1">
        <f t="array" ref="M333">IF($I$2="Каникулы вместе",INDEX(GRID!$B$4:$U$15,MATCH(M$7,GRID!$A$4:$A$15,0),MATCH(1,($U$2=GRID!$B$1:$U$1)*(КАЛЕНДАРЬ!AG10=GRID!$B$3:$U$3),0)),
INDEX(GRID!$B$4:$U$15,MATCH(M$7,GRID!$A$4:$A$15,0),MATCH(1,($U$2=GRID!$B$1:$U$1)*(КАЛЕНДАРЬ!AG10=GRID!$B$3:$U$3),0))*(1-GRID!$L$45))</f>
        <v>65200</v>
      </c>
      <c r="N333" s="5" cm="1">
        <f t="array" ref="N333">IF($I$2="Каникулы вместе",INDEX(GRID!$B$18:$U$29,MATCH(M$7,GRID!$A$18:$A$29,0),MATCH(1,($U$2=GRID!$B$1:$U$1)*(КАЛЕНДАРЬ!AG10=GRID!$B$3:$U$3),0)),
INDEX(GRID!$B$18:$U$29,MATCH(M$7,GRID!$A$18:$A$29,0),MATCH(1,($U$2=GRID!$B$1:$U$1)*(КАЛЕНДАРЬ!AG10=GRID!$B$3:$U$3),0))*(1-GRID!$L$45))</f>
        <v>70200</v>
      </c>
      <c r="O333" s="50" t="s">
        <v>105</v>
      </c>
      <c r="P333" s="5" cm="1">
        <f t="array" ref="P333">IF($I$2="Каникулы вместе",INDEX(GRID!$B$4:$U$15,MATCH(P$7,GRID!$A$4:$A$15,0),MATCH(1,($U$2=GRID!$B$1:$U$1)*(КАЛЕНДАРЬ!AG10=GRID!$B$3:$U$3),0)),
INDEX(GRID!$B$4:$U$15,MATCH(P$7,GRID!$A$4:$A$15,0),MATCH(1,($U$2=GRID!$B$1:$U$1)*(КАЛЕНДАРЬ!AG10=GRID!$B$3:$U$3),0))*(1-GRID!$L$45))</f>
        <v>139700</v>
      </c>
      <c r="Q333" s="50" t="s">
        <v>105</v>
      </c>
      <c r="R333" s="50" t="s">
        <v>105</v>
      </c>
      <c r="S333" s="50" t="s">
        <v>105</v>
      </c>
      <c r="T333" s="50" t="s">
        <v>105</v>
      </c>
    </row>
    <row r="334" spans="1:20" hidden="1">
      <c r="A334" s="108" t="s">
        <v>17</v>
      </c>
      <c r="B334" s="109">
        <v>8</v>
      </c>
      <c r="C334" s="5" cm="1">
        <f t="array" ref="C334">IF($I$2="Каникулы вместе",INDEX(GRID!$B$4:$U$15,MATCH(C$7,GRID!$A$4:$A$15,0),MATCH(1,($U$2=GRID!$B$1:$U$1)*(КАЛЕНДАРЬ!AG11=GRID!$B$3:$U$3),0)),
INDEX(GRID!$B$4:$U$15,MATCH(C$7,GRID!$A$4:$A$15,0),MATCH(1,($U$2=GRID!$B$1:$U$1)*(КАЛЕНДАРЬ!AG11=GRID!$B$3:$U$3),0))*(1-GRID!$L$45))</f>
        <v>25000</v>
      </c>
      <c r="D334" s="5" cm="1">
        <f t="array" ref="D334">IF($I$2="Каникулы вместе",INDEX(GRID!$B$18:$U$29,MATCH(C$7,GRID!$A$18:$A$29,0),MATCH(1,($U$2=GRID!$B$1:$U$1)*(КАЛЕНДАРЬ!AG11=GRID!$B$3:$U$3),0)),
INDEX(GRID!$B$18:$U$29,MATCH(C$7,GRID!$A$18:$A$29,0),MATCH(1,($U$2=GRID!$B$1:$U$1)*(КАЛЕНДАРЬ!AG11=GRID!$B$3:$U$3),0))*(1-GRID!$L$45))</f>
        <v>30000</v>
      </c>
      <c r="E334" s="5" cm="1">
        <f t="array" ref="E334">IF($I$2="Каникулы вместе",INDEX(GRID!$B$4:$U$15,MATCH(E$7,GRID!$A$4:$A$15,0),MATCH(1,($U$2=GRID!$B$1:$U$1)*(КАЛЕНДАРЬ!AG11=GRID!$B$3:$U$3),0)),
INDEX(GRID!$B$4:$U$15,MATCH(E$7,GRID!$A$4:$A$15,0),MATCH(1,($U$2=GRID!$B$1:$U$1)*(КАЛЕНДАРЬ!AG11=GRID!$B$3:$U$3),0))*(1-GRID!$L$45))</f>
        <v>30000</v>
      </c>
      <c r="F334" s="5" cm="1">
        <f t="array" ref="F334">IF($I$2="Каникулы вместе",INDEX(GRID!$B$18:$U$29,MATCH(E$7,GRID!$A$18:$A$29,0),MATCH(1,($U$2=GRID!$B$1:$U$1)*(КАЛЕНДАРЬ!AG11=GRID!$B$3:$U$3),0)),
INDEX(GRID!$B$18:$U$29,MATCH(E$7,GRID!$A$18:$A$29,0),MATCH(1,($U$2=GRID!$B$1:$U$1)*(КАЛЕНДАРЬ!AG11=GRID!$B$3:$U$3),0))*(1-GRID!$L$45))</f>
        <v>35000</v>
      </c>
      <c r="G334" s="50" t="s">
        <v>105</v>
      </c>
      <c r="H334" s="50" t="s">
        <v>105</v>
      </c>
      <c r="I334" s="5" cm="1">
        <f t="array" ref="I334">IF($I$2="Каникулы вместе",INDEX(GRID!$B$4:$U$15,MATCH(I$7,GRID!$A$4:$A$15,0),MATCH(1,($U$2=GRID!$B$1:$U$1)*(КАЛЕНДАРЬ!AG11=GRID!$B$3:$U$3),0)),
INDEX(GRID!$B$4:$U$15,MATCH(I$7,GRID!$A$4:$A$15,0),MATCH(1,($U$2=GRID!$B$1:$U$1)*(КАЛЕНДАРЬ!AG11=GRID!$B$3:$U$3),0))*(1-GRID!$L$45))</f>
        <v>39700</v>
      </c>
      <c r="J334" s="5" cm="1">
        <f t="array" ref="J334">IF($I$2="Каникулы вместе",INDEX(GRID!$B$18:$U$29,MATCH(I$7,GRID!$A$18:$A$29,0),MATCH(1,($U$2=GRID!$B$1:$U$1)*(КАЛЕНДАРЬ!AG11=GRID!$B$3:$U$3),0)),
INDEX(GRID!$B$18:$U$29,MATCH(I$7,GRID!$A$18:$A$29,0),MATCH(1,($U$2=GRID!$B$1:$U$1)*(КАЛЕНДАРЬ!AG11=GRID!$B$3:$U$3),0))*(1-GRID!$L$45))</f>
        <v>44700</v>
      </c>
      <c r="K334" s="50" t="s">
        <v>105</v>
      </c>
      <c r="L334" s="50" t="s">
        <v>105</v>
      </c>
      <c r="M334" s="5" cm="1">
        <f t="array" ref="M334">IF($I$2="Каникулы вместе",INDEX(GRID!$B$4:$U$15,MATCH(M$7,GRID!$A$4:$A$15,0),MATCH(1,($U$2=GRID!$B$1:$U$1)*(КАЛЕНДАРЬ!AG11=GRID!$B$3:$U$3),0)),
INDEX(GRID!$B$4:$U$15,MATCH(M$7,GRID!$A$4:$A$15,0),MATCH(1,($U$2=GRID!$B$1:$U$1)*(КАЛЕНДАРЬ!AG11=GRID!$B$3:$U$3),0))*(1-GRID!$L$45))</f>
        <v>65200</v>
      </c>
      <c r="N334" s="5" cm="1">
        <f t="array" ref="N334">IF($I$2="Каникулы вместе",INDEX(GRID!$B$18:$U$29,MATCH(M$7,GRID!$A$18:$A$29,0),MATCH(1,($U$2=GRID!$B$1:$U$1)*(КАЛЕНДАРЬ!AG11=GRID!$B$3:$U$3),0)),
INDEX(GRID!$B$18:$U$29,MATCH(M$7,GRID!$A$18:$A$29,0),MATCH(1,($U$2=GRID!$B$1:$U$1)*(КАЛЕНДАРЬ!AG11=GRID!$B$3:$U$3),0))*(1-GRID!$L$45))</f>
        <v>70200</v>
      </c>
      <c r="O334" s="50" t="s">
        <v>105</v>
      </c>
      <c r="P334" s="5" cm="1">
        <f t="array" ref="P334">IF($I$2="Каникулы вместе",INDEX(GRID!$B$4:$U$15,MATCH(P$7,GRID!$A$4:$A$15,0),MATCH(1,($U$2=GRID!$B$1:$U$1)*(КАЛЕНДАРЬ!AG11=GRID!$B$3:$U$3),0)),
INDEX(GRID!$B$4:$U$15,MATCH(P$7,GRID!$A$4:$A$15,0),MATCH(1,($U$2=GRID!$B$1:$U$1)*(КАЛЕНДАРЬ!AG11=GRID!$B$3:$U$3),0))*(1-GRID!$L$45))</f>
        <v>139700</v>
      </c>
      <c r="Q334" s="50" t="s">
        <v>105</v>
      </c>
      <c r="R334" s="50" t="s">
        <v>105</v>
      </c>
      <c r="S334" s="50" t="s">
        <v>105</v>
      </c>
      <c r="T334" s="50" t="s">
        <v>105</v>
      </c>
    </row>
    <row r="335" spans="1:20" hidden="1">
      <c r="A335" s="108" t="s">
        <v>11</v>
      </c>
      <c r="B335" s="109">
        <v>9</v>
      </c>
      <c r="C335" s="5" cm="1">
        <f t="array" ref="C335">IF($I$2="Каникулы вместе",INDEX(GRID!$B$4:$U$15,MATCH(C$7,GRID!$A$4:$A$15,0),MATCH(1,($U$2=GRID!$B$1:$U$1)*(КАЛЕНДАРЬ!AG12=GRID!$B$3:$U$3),0)),
INDEX(GRID!$B$4:$U$15,MATCH(C$7,GRID!$A$4:$A$15,0),MATCH(1,($U$2=GRID!$B$1:$U$1)*(КАЛЕНДАРЬ!AG12=GRID!$B$3:$U$3),0))*(1-GRID!$L$45))</f>
        <v>25000</v>
      </c>
      <c r="D335" s="5" cm="1">
        <f t="array" ref="D335">IF($I$2="Каникулы вместе",INDEX(GRID!$B$18:$U$29,MATCH(C$7,GRID!$A$18:$A$29,0),MATCH(1,($U$2=GRID!$B$1:$U$1)*(КАЛЕНДАРЬ!AG12=GRID!$B$3:$U$3),0)),
INDEX(GRID!$B$18:$U$29,MATCH(C$7,GRID!$A$18:$A$29,0),MATCH(1,($U$2=GRID!$B$1:$U$1)*(КАЛЕНДАРЬ!AG12=GRID!$B$3:$U$3),0))*(1-GRID!$L$45))</f>
        <v>30000</v>
      </c>
      <c r="E335" s="5" cm="1">
        <f t="array" ref="E335">IF($I$2="Каникулы вместе",INDEX(GRID!$B$4:$U$15,MATCH(E$7,GRID!$A$4:$A$15,0),MATCH(1,($U$2=GRID!$B$1:$U$1)*(КАЛЕНДАРЬ!AG12=GRID!$B$3:$U$3),0)),
INDEX(GRID!$B$4:$U$15,MATCH(E$7,GRID!$A$4:$A$15,0),MATCH(1,($U$2=GRID!$B$1:$U$1)*(КАЛЕНДАРЬ!AG12=GRID!$B$3:$U$3),0))*(1-GRID!$L$45))</f>
        <v>30000</v>
      </c>
      <c r="F335" s="5" cm="1">
        <f t="array" ref="F335">IF($I$2="Каникулы вместе",INDEX(GRID!$B$18:$U$29,MATCH(E$7,GRID!$A$18:$A$29,0),MATCH(1,($U$2=GRID!$B$1:$U$1)*(КАЛЕНДАРЬ!AG12=GRID!$B$3:$U$3),0)),
INDEX(GRID!$B$18:$U$29,MATCH(E$7,GRID!$A$18:$A$29,0),MATCH(1,($U$2=GRID!$B$1:$U$1)*(КАЛЕНДАРЬ!AG12=GRID!$B$3:$U$3),0))*(1-GRID!$L$45))</f>
        <v>35000</v>
      </c>
      <c r="G335" s="50" t="s">
        <v>105</v>
      </c>
      <c r="H335" s="50" t="s">
        <v>105</v>
      </c>
      <c r="I335" s="5" cm="1">
        <f t="array" ref="I335">IF($I$2="Каникулы вместе",INDEX(GRID!$B$4:$U$15,MATCH(I$7,GRID!$A$4:$A$15,0),MATCH(1,($U$2=GRID!$B$1:$U$1)*(КАЛЕНДАРЬ!AG12=GRID!$B$3:$U$3),0)),
INDEX(GRID!$B$4:$U$15,MATCH(I$7,GRID!$A$4:$A$15,0),MATCH(1,($U$2=GRID!$B$1:$U$1)*(КАЛЕНДАРЬ!AG12=GRID!$B$3:$U$3),0))*(1-GRID!$L$45))</f>
        <v>39700</v>
      </c>
      <c r="J335" s="5" cm="1">
        <f t="array" ref="J335">IF($I$2="Каникулы вместе",INDEX(GRID!$B$18:$U$29,MATCH(I$7,GRID!$A$18:$A$29,0),MATCH(1,($U$2=GRID!$B$1:$U$1)*(КАЛЕНДАРЬ!AG12=GRID!$B$3:$U$3),0)),
INDEX(GRID!$B$18:$U$29,MATCH(I$7,GRID!$A$18:$A$29,0),MATCH(1,($U$2=GRID!$B$1:$U$1)*(КАЛЕНДАРЬ!AG12=GRID!$B$3:$U$3),0))*(1-GRID!$L$45))</f>
        <v>44700</v>
      </c>
      <c r="K335" s="50" t="s">
        <v>105</v>
      </c>
      <c r="L335" s="50" t="s">
        <v>105</v>
      </c>
      <c r="M335" s="5" cm="1">
        <f t="array" ref="M335">IF($I$2="Каникулы вместе",INDEX(GRID!$B$4:$U$15,MATCH(M$7,GRID!$A$4:$A$15,0),MATCH(1,($U$2=GRID!$B$1:$U$1)*(КАЛЕНДАРЬ!AG12=GRID!$B$3:$U$3),0)),
INDEX(GRID!$B$4:$U$15,MATCH(M$7,GRID!$A$4:$A$15,0),MATCH(1,($U$2=GRID!$B$1:$U$1)*(КАЛЕНДАРЬ!AG12=GRID!$B$3:$U$3),0))*(1-GRID!$L$45))</f>
        <v>65200</v>
      </c>
      <c r="N335" s="5" cm="1">
        <f t="array" ref="N335">IF($I$2="Каникулы вместе",INDEX(GRID!$B$18:$U$29,MATCH(M$7,GRID!$A$18:$A$29,0),MATCH(1,($U$2=GRID!$B$1:$U$1)*(КАЛЕНДАРЬ!AG12=GRID!$B$3:$U$3),0)),
INDEX(GRID!$B$18:$U$29,MATCH(M$7,GRID!$A$18:$A$29,0),MATCH(1,($U$2=GRID!$B$1:$U$1)*(КАЛЕНДАРЬ!AG12=GRID!$B$3:$U$3),0))*(1-GRID!$L$45))</f>
        <v>70200</v>
      </c>
      <c r="O335" s="50" t="s">
        <v>105</v>
      </c>
      <c r="P335" s="5" cm="1">
        <f t="array" ref="P335">IF($I$2="Каникулы вместе",INDEX(GRID!$B$4:$U$15,MATCH(P$7,GRID!$A$4:$A$15,0),MATCH(1,($U$2=GRID!$B$1:$U$1)*(КАЛЕНДАРЬ!AG12=GRID!$B$3:$U$3),0)),
INDEX(GRID!$B$4:$U$15,MATCH(P$7,GRID!$A$4:$A$15,0),MATCH(1,($U$2=GRID!$B$1:$U$1)*(КАЛЕНДАРЬ!AG12=GRID!$B$3:$U$3),0))*(1-GRID!$L$45))</f>
        <v>139700</v>
      </c>
      <c r="Q335" s="50" t="s">
        <v>105</v>
      </c>
      <c r="R335" s="50" t="s">
        <v>105</v>
      </c>
      <c r="S335" s="50" t="s">
        <v>105</v>
      </c>
      <c r="T335" s="50" t="s">
        <v>105</v>
      </c>
    </row>
    <row r="336" spans="1:20" hidden="1">
      <c r="A336" s="108" t="s">
        <v>12</v>
      </c>
      <c r="B336" s="109">
        <v>10</v>
      </c>
      <c r="C336" s="5" cm="1">
        <f t="array" ref="C336">IF($I$2="Каникулы вместе",INDEX(GRID!$B$4:$U$15,MATCH(C$7,GRID!$A$4:$A$15,0),MATCH(1,($U$2=GRID!$B$1:$U$1)*(КАЛЕНДАРЬ!AG13=GRID!$B$3:$U$3),0)),
INDEX(GRID!$B$4:$U$15,MATCH(C$7,GRID!$A$4:$A$15,0),MATCH(1,($U$2=GRID!$B$1:$U$1)*(КАЛЕНДАРЬ!AG13=GRID!$B$3:$U$3),0))*(1-GRID!$L$45))</f>
        <v>25000</v>
      </c>
      <c r="D336" s="5" cm="1">
        <f t="array" ref="D336">IF($I$2="Каникулы вместе",INDEX(GRID!$B$18:$U$29,MATCH(C$7,GRID!$A$18:$A$29,0),MATCH(1,($U$2=GRID!$B$1:$U$1)*(КАЛЕНДАРЬ!AG13=GRID!$B$3:$U$3),0)),
INDEX(GRID!$B$18:$U$29,MATCH(C$7,GRID!$A$18:$A$29,0),MATCH(1,($U$2=GRID!$B$1:$U$1)*(КАЛЕНДАРЬ!AG13=GRID!$B$3:$U$3),0))*(1-GRID!$L$45))</f>
        <v>30000</v>
      </c>
      <c r="E336" s="5" cm="1">
        <f t="array" ref="E336">IF($I$2="Каникулы вместе",INDEX(GRID!$B$4:$U$15,MATCH(E$7,GRID!$A$4:$A$15,0),MATCH(1,($U$2=GRID!$B$1:$U$1)*(КАЛЕНДАРЬ!AG13=GRID!$B$3:$U$3),0)),
INDEX(GRID!$B$4:$U$15,MATCH(E$7,GRID!$A$4:$A$15,0),MATCH(1,($U$2=GRID!$B$1:$U$1)*(КАЛЕНДАРЬ!AG13=GRID!$B$3:$U$3),0))*(1-GRID!$L$45))</f>
        <v>30000</v>
      </c>
      <c r="F336" s="5" cm="1">
        <f t="array" ref="F336">IF($I$2="Каникулы вместе",INDEX(GRID!$B$18:$U$29,MATCH(E$7,GRID!$A$18:$A$29,0),MATCH(1,($U$2=GRID!$B$1:$U$1)*(КАЛЕНДАРЬ!AG13=GRID!$B$3:$U$3),0)),
INDEX(GRID!$B$18:$U$29,MATCH(E$7,GRID!$A$18:$A$29,0),MATCH(1,($U$2=GRID!$B$1:$U$1)*(КАЛЕНДАРЬ!AG13=GRID!$B$3:$U$3),0))*(1-GRID!$L$45))</f>
        <v>35000</v>
      </c>
      <c r="G336" s="50" t="s">
        <v>105</v>
      </c>
      <c r="H336" s="50" t="s">
        <v>105</v>
      </c>
      <c r="I336" s="5" cm="1">
        <f t="array" ref="I336">IF($I$2="Каникулы вместе",INDEX(GRID!$B$4:$U$15,MATCH(I$7,GRID!$A$4:$A$15,0),MATCH(1,($U$2=GRID!$B$1:$U$1)*(КАЛЕНДАРЬ!AG13=GRID!$B$3:$U$3),0)),
INDEX(GRID!$B$4:$U$15,MATCH(I$7,GRID!$A$4:$A$15,0),MATCH(1,($U$2=GRID!$B$1:$U$1)*(КАЛЕНДАРЬ!AG13=GRID!$B$3:$U$3),0))*(1-GRID!$L$45))</f>
        <v>39700</v>
      </c>
      <c r="J336" s="5" cm="1">
        <f t="array" ref="J336">IF($I$2="Каникулы вместе",INDEX(GRID!$B$18:$U$29,MATCH(I$7,GRID!$A$18:$A$29,0),MATCH(1,($U$2=GRID!$B$1:$U$1)*(КАЛЕНДАРЬ!AG13=GRID!$B$3:$U$3),0)),
INDEX(GRID!$B$18:$U$29,MATCH(I$7,GRID!$A$18:$A$29,0),MATCH(1,($U$2=GRID!$B$1:$U$1)*(КАЛЕНДАРЬ!AG13=GRID!$B$3:$U$3),0))*(1-GRID!$L$45))</f>
        <v>44700</v>
      </c>
      <c r="K336" s="50" t="s">
        <v>105</v>
      </c>
      <c r="L336" s="50" t="s">
        <v>105</v>
      </c>
      <c r="M336" s="5" cm="1">
        <f t="array" ref="M336">IF($I$2="Каникулы вместе",INDEX(GRID!$B$4:$U$15,MATCH(M$7,GRID!$A$4:$A$15,0),MATCH(1,($U$2=GRID!$B$1:$U$1)*(КАЛЕНДАРЬ!AG13=GRID!$B$3:$U$3),0)),
INDEX(GRID!$B$4:$U$15,MATCH(M$7,GRID!$A$4:$A$15,0),MATCH(1,($U$2=GRID!$B$1:$U$1)*(КАЛЕНДАРЬ!AG13=GRID!$B$3:$U$3),0))*(1-GRID!$L$45))</f>
        <v>65200</v>
      </c>
      <c r="N336" s="5" cm="1">
        <f t="array" ref="N336">IF($I$2="Каникулы вместе",INDEX(GRID!$B$18:$U$29,MATCH(M$7,GRID!$A$18:$A$29,0),MATCH(1,($U$2=GRID!$B$1:$U$1)*(КАЛЕНДАРЬ!AG13=GRID!$B$3:$U$3),0)),
INDEX(GRID!$B$18:$U$29,MATCH(M$7,GRID!$A$18:$A$29,0),MATCH(1,($U$2=GRID!$B$1:$U$1)*(КАЛЕНДАРЬ!AG13=GRID!$B$3:$U$3),0))*(1-GRID!$L$45))</f>
        <v>70200</v>
      </c>
      <c r="O336" s="50" t="s">
        <v>105</v>
      </c>
      <c r="P336" s="5" cm="1">
        <f t="array" ref="P336">IF($I$2="Каникулы вместе",INDEX(GRID!$B$4:$U$15,MATCH(P$7,GRID!$A$4:$A$15,0),MATCH(1,($U$2=GRID!$B$1:$U$1)*(КАЛЕНДАРЬ!AG13=GRID!$B$3:$U$3),0)),
INDEX(GRID!$B$4:$U$15,MATCH(P$7,GRID!$A$4:$A$15,0),MATCH(1,($U$2=GRID!$B$1:$U$1)*(КАЛЕНДАРЬ!AG13=GRID!$B$3:$U$3),0))*(1-GRID!$L$45))</f>
        <v>139700</v>
      </c>
      <c r="Q336" s="50" t="s">
        <v>105</v>
      </c>
      <c r="R336" s="50" t="s">
        <v>105</v>
      </c>
      <c r="S336" s="50" t="s">
        <v>105</v>
      </c>
      <c r="T336" s="50" t="s">
        <v>105</v>
      </c>
    </row>
    <row r="337" spans="1:20" hidden="1">
      <c r="A337" s="108" t="s">
        <v>13</v>
      </c>
      <c r="B337" s="109">
        <v>11</v>
      </c>
      <c r="C337" s="5" cm="1">
        <f t="array" ref="C337">IF($I$2="Каникулы вместе",INDEX(GRID!$B$4:$U$15,MATCH(C$7,GRID!$A$4:$A$15,0),MATCH(1,($U$2=GRID!$B$1:$U$1)*(КАЛЕНДАРЬ!AG14=GRID!$B$3:$U$3),0)),
INDEX(GRID!$B$4:$U$15,MATCH(C$7,GRID!$A$4:$A$15,0),MATCH(1,($U$2=GRID!$B$1:$U$1)*(КАЛЕНДАРЬ!AG14=GRID!$B$3:$U$3),0))*(1-GRID!$L$45))</f>
        <v>25000</v>
      </c>
      <c r="D337" s="5" cm="1">
        <f t="array" ref="D337">IF($I$2="Каникулы вместе",INDEX(GRID!$B$18:$U$29,MATCH(C$7,GRID!$A$18:$A$29,0),MATCH(1,($U$2=GRID!$B$1:$U$1)*(КАЛЕНДАРЬ!AG14=GRID!$B$3:$U$3),0)),
INDEX(GRID!$B$18:$U$29,MATCH(C$7,GRID!$A$18:$A$29,0),MATCH(1,($U$2=GRID!$B$1:$U$1)*(КАЛЕНДАРЬ!AG14=GRID!$B$3:$U$3),0))*(1-GRID!$L$45))</f>
        <v>30000</v>
      </c>
      <c r="E337" s="5" cm="1">
        <f t="array" ref="E337">IF($I$2="Каникулы вместе",INDEX(GRID!$B$4:$U$15,MATCH(E$7,GRID!$A$4:$A$15,0),MATCH(1,($U$2=GRID!$B$1:$U$1)*(КАЛЕНДАРЬ!AG14=GRID!$B$3:$U$3),0)),
INDEX(GRID!$B$4:$U$15,MATCH(E$7,GRID!$A$4:$A$15,0),MATCH(1,($U$2=GRID!$B$1:$U$1)*(КАЛЕНДАРЬ!AG14=GRID!$B$3:$U$3),0))*(1-GRID!$L$45))</f>
        <v>30000</v>
      </c>
      <c r="F337" s="5" cm="1">
        <f t="array" ref="F337">IF($I$2="Каникулы вместе",INDEX(GRID!$B$18:$U$29,MATCH(E$7,GRID!$A$18:$A$29,0),MATCH(1,($U$2=GRID!$B$1:$U$1)*(КАЛЕНДАРЬ!AG14=GRID!$B$3:$U$3),0)),
INDEX(GRID!$B$18:$U$29,MATCH(E$7,GRID!$A$18:$A$29,0),MATCH(1,($U$2=GRID!$B$1:$U$1)*(КАЛЕНДАРЬ!AG14=GRID!$B$3:$U$3),0))*(1-GRID!$L$45))</f>
        <v>35000</v>
      </c>
      <c r="G337" s="50" t="s">
        <v>105</v>
      </c>
      <c r="H337" s="50" t="s">
        <v>105</v>
      </c>
      <c r="I337" s="5" cm="1">
        <f t="array" ref="I337">IF($I$2="Каникулы вместе",INDEX(GRID!$B$4:$U$15,MATCH(I$7,GRID!$A$4:$A$15,0),MATCH(1,($U$2=GRID!$B$1:$U$1)*(КАЛЕНДАРЬ!AG14=GRID!$B$3:$U$3),0)),
INDEX(GRID!$B$4:$U$15,MATCH(I$7,GRID!$A$4:$A$15,0),MATCH(1,($U$2=GRID!$B$1:$U$1)*(КАЛЕНДАРЬ!AG14=GRID!$B$3:$U$3),0))*(1-GRID!$L$45))</f>
        <v>39700</v>
      </c>
      <c r="J337" s="5" cm="1">
        <f t="array" ref="J337">IF($I$2="Каникулы вместе",INDEX(GRID!$B$18:$U$29,MATCH(I$7,GRID!$A$18:$A$29,0),MATCH(1,($U$2=GRID!$B$1:$U$1)*(КАЛЕНДАРЬ!AG14=GRID!$B$3:$U$3),0)),
INDEX(GRID!$B$18:$U$29,MATCH(I$7,GRID!$A$18:$A$29,0),MATCH(1,($U$2=GRID!$B$1:$U$1)*(КАЛЕНДАРЬ!AG14=GRID!$B$3:$U$3),0))*(1-GRID!$L$45))</f>
        <v>44700</v>
      </c>
      <c r="K337" s="50" t="s">
        <v>105</v>
      </c>
      <c r="L337" s="50" t="s">
        <v>105</v>
      </c>
      <c r="M337" s="5" cm="1">
        <f t="array" ref="M337">IF($I$2="Каникулы вместе",INDEX(GRID!$B$4:$U$15,MATCH(M$7,GRID!$A$4:$A$15,0),MATCH(1,($U$2=GRID!$B$1:$U$1)*(КАЛЕНДАРЬ!AG14=GRID!$B$3:$U$3),0)),
INDEX(GRID!$B$4:$U$15,MATCH(M$7,GRID!$A$4:$A$15,0),MATCH(1,($U$2=GRID!$B$1:$U$1)*(КАЛЕНДАРЬ!AG14=GRID!$B$3:$U$3),0))*(1-GRID!$L$45))</f>
        <v>65200</v>
      </c>
      <c r="N337" s="5" cm="1">
        <f t="array" ref="N337">IF($I$2="Каникулы вместе",INDEX(GRID!$B$18:$U$29,MATCH(M$7,GRID!$A$18:$A$29,0),MATCH(1,($U$2=GRID!$B$1:$U$1)*(КАЛЕНДАРЬ!AG14=GRID!$B$3:$U$3),0)),
INDEX(GRID!$B$18:$U$29,MATCH(M$7,GRID!$A$18:$A$29,0),MATCH(1,($U$2=GRID!$B$1:$U$1)*(КАЛЕНДАРЬ!AG14=GRID!$B$3:$U$3),0))*(1-GRID!$L$45))</f>
        <v>70200</v>
      </c>
      <c r="O337" s="50" t="s">
        <v>105</v>
      </c>
      <c r="P337" s="5" cm="1">
        <f t="array" ref="P337">IF($I$2="Каникулы вместе",INDEX(GRID!$B$4:$U$15,MATCH(P$7,GRID!$A$4:$A$15,0),MATCH(1,($U$2=GRID!$B$1:$U$1)*(КАЛЕНДАРЬ!AG14=GRID!$B$3:$U$3),0)),
INDEX(GRID!$B$4:$U$15,MATCH(P$7,GRID!$A$4:$A$15,0),MATCH(1,($U$2=GRID!$B$1:$U$1)*(КАЛЕНДАРЬ!AG14=GRID!$B$3:$U$3),0))*(1-GRID!$L$45))</f>
        <v>139700</v>
      </c>
      <c r="Q337" s="50" t="s">
        <v>105</v>
      </c>
      <c r="R337" s="50" t="s">
        <v>105</v>
      </c>
      <c r="S337" s="50" t="s">
        <v>105</v>
      </c>
      <c r="T337" s="50" t="s">
        <v>105</v>
      </c>
    </row>
    <row r="338" spans="1:20" hidden="1">
      <c r="A338" s="108" t="s">
        <v>14</v>
      </c>
      <c r="B338" s="109">
        <v>12</v>
      </c>
      <c r="C338" s="5" cm="1">
        <f t="array" ref="C338">IF($I$2="Каникулы вместе",INDEX(GRID!$B$4:$U$15,MATCH(C$7,GRID!$A$4:$A$15,0),MATCH(1,($U$2=GRID!$B$1:$U$1)*(КАЛЕНДАРЬ!AG15=GRID!$B$3:$U$3),0)),
INDEX(GRID!$B$4:$U$15,MATCH(C$7,GRID!$A$4:$A$15,0),MATCH(1,($U$2=GRID!$B$1:$U$1)*(КАЛЕНДАРЬ!AG15=GRID!$B$3:$U$3),0))*(1-GRID!$L$45))</f>
        <v>25000</v>
      </c>
      <c r="D338" s="5" cm="1">
        <f t="array" ref="D338">IF($I$2="Каникулы вместе",INDEX(GRID!$B$18:$U$29,MATCH(C$7,GRID!$A$18:$A$29,0),MATCH(1,($U$2=GRID!$B$1:$U$1)*(КАЛЕНДАРЬ!AG15=GRID!$B$3:$U$3),0)),
INDEX(GRID!$B$18:$U$29,MATCH(C$7,GRID!$A$18:$A$29,0),MATCH(1,($U$2=GRID!$B$1:$U$1)*(КАЛЕНДАРЬ!AG15=GRID!$B$3:$U$3),0))*(1-GRID!$L$45))</f>
        <v>30000</v>
      </c>
      <c r="E338" s="5" cm="1">
        <f t="array" ref="E338">IF($I$2="Каникулы вместе",INDEX(GRID!$B$4:$U$15,MATCH(E$7,GRID!$A$4:$A$15,0),MATCH(1,($U$2=GRID!$B$1:$U$1)*(КАЛЕНДАРЬ!AG15=GRID!$B$3:$U$3),0)),
INDEX(GRID!$B$4:$U$15,MATCH(E$7,GRID!$A$4:$A$15,0),MATCH(1,($U$2=GRID!$B$1:$U$1)*(КАЛЕНДАРЬ!AG15=GRID!$B$3:$U$3),0))*(1-GRID!$L$45))</f>
        <v>30000</v>
      </c>
      <c r="F338" s="5" cm="1">
        <f t="array" ref="F338">IF($I$2="Каникулы вместе",INDEX(GRID!$B$18:$U$29,MATCH(E$7,GRID!$A$18:$A$29,0),MATCH(1,($U$2=GRID!$B$1:$U$1)*(КАЛЕНДАРЬ!AG15=GRID!$B$3:$U$3),0)),
INDEX(GRID!$B$18:$U$29,MATCH(E$7,GRID!$A$18:$A$29,0),MATCH(1,($U$2=GRID!$B$1:$U$1)*(КАЛЕНДАРЬ!AG15=GRID!$B$3:$U$3),0))*(1-GRID!$L$45))</f>
        <v>35000</v>
      </c>
      <c r="G338" s="50" t="s">
        <v>105</v>
      </c>
      <c r="H338" s="50" t="s">
        <v>105</v>
      </c>
      <c r="I338" s="5" cm="1">
        <f t="array" ref="I338">IF($I$2="Каникулы вместе",INDEX(GRID!$B$4:$U$15,MATCH(I$7,GRID!$A$4:$A$15,0),MATCH(1,($U$2=GRID!$B$1:$U$1)*(КАЛЕНДАРЬ!AG15=GRID!$B$3:$U$3),0)),
INDEX(GRID!$B$4:$U$15,MATCH(I$7,GRID!$A$4:$A$15,0),MATCH(1,($U$2=GRID!$B$1:$U$1)*(КАЛЕНДАРЬ!AG15=GRID!$B$3:$U$3),0))*(1-GRID!$L$45))</f>
        <v>39700</v>
      </c>
      <c r="J338" s="5" cm="1">
        <f t="array" ref="J338">IF($I$2="Каникулы вместе",INDEX(GRID!$B$18:$U$29,MATCH(I$7,GRID!$A$18:$A$29,0),MATCH(1,($U$2=GRID!$B$1:$U$1)*(КАЛЕНДАРЬ!AG15=GRID!$B$3:$U$3),0)),
INDEX(GRID!$B$18:$U$29,MATCH(I$7,GRID!$A$18:$A$29,0),MATCH(1,($U$2=GRID!$B$1:$U$1)*(КАЛЕНДАРЬ!AG15=GRID!$B$3:$U$3),0))*(1-GRID!$L$45))</f>
        <v>44700</v>
      </c>
      <c r="K338" s="50" t="s">
        <v>105</v>
      </c>
      <c r="L338" s="50" t="s">
        <v>105</v>
      </c>
      <c r="M338" s="5" cm="1">
        <f t="array" ref="M338">IF($I$2="Каникулы вместе",INDEX(GRID!$B$4:$U$15,MATCH(M$7,GRID!$A$4:$A$15,0),MATCH(1,($U$2=GRID!$B$1:$U$1)*(КАЛЕНДАРЬ!AG15=GRID!$B$3:$U$3),0)),
INDEX(GRID!$B$4:$U$15,MATCH(M$7,GRID!$A$4:$A$15,0),MATCH(1,($U$2=GRID!$B$1:$U$1)*(КАЛЕНДАРЬ!AG15=GRID!$B$3:$U$3),0))*(1-GRID!$L$45))</f>
        <v>65200</v>
      </c>
      <c r="N338" s="5" cm="1">
        <f t="array" ref="N338">IF($I$2="Каникулы вместе",INDEX(GRID!$B$18:$U$29,MATCH(M$7,GRID!$A$18:$A$29,0),MATCH(1,($U$2=GRID!$B$1:$U$1)*(КАЛЕНДАРЬ!AG15=GRID!$B$3:$U$3),0)),
INDEX(GRID!$B$18:$U$29,MATCH(M$7,GRID!$A$18:$A$29,0),MATCH(1,($U$2=GRID!$B$1:$U$1)*(КАЛЕНДАРЬ!AG15=GRID!$B$3:$U$3),0))*(1-GRID!$L$45))</f>
        <v>70200</v>
      </c>
      <c r="O338" s="50" t="s">
        <v>105</v>
      </c>
      <c r="P338" s="5" cm="1">
        <f t="array" ref="P338">IF($I$2="Каникулы вместе",INDEX(GRID!$B$4:$U$15,MATCH(P$7,GRID!$A$4:$A$15,0),MATCH(1,($U$2=GRID!$B$1:$U$1)*(КАЛЕНДАРЬ!AG15=GRID!$B$3:$U$3),0)),
INDEX(GRID!$B$4:$U$15,MATCH(P$7,GRID!$A$4:$A$15,0),MATCH(1,($U$2=GRID!$B$1:$U$1)*(КАЛЕНДАРЬ!AG15=GRID!$B$3:$U$3),0))*(1-GRID!$L$45))</f>
        <v>139700</v>
      </c>
      <c r="Q338" s="50" t="s">
        <v>105</v>
      </c>
      <c r="R338" s="50" t="s">
        <v>105</v>
      </c>
      <c r="S338" s="50" t="s">
        <v>105</v>
      </c>
      <c r="T338" s="50" t="s">
        <v>105</v>
      </c>
    </row>
    <row r="339" spans="1:20" hidden="1">
      <c r="A339" s="108" t="s">
        <v>15</v>
      </c>
      <c r="B339" s="109">
        <v>13</v>
      </c>
      <c r="C339" s="5" cm="1">
        <f t="array" ref="C339">IF($I$2="Каникулы вместе",INDEX(GRID!$B$4:$U$15,MATCH(C$7,GRID!$A$4:$A$15,0),MATCH(1,($U$2=GRID!$B$1:$U$1)*(КАЛЕНДАРЬ!AG16=GRID!$B$3:$U$3),0)),
INDEX(GRID!$B$4:$U$15,MATCH(C$7,GRID!$A$4:$A$15,0),MATCH(1,($U$2=GRID!$B$1:$U$1)*(КАЛЕНДАРЬ!AG16=GRID!$B$3:$U$3),0))*(1-GRID!$L$45))</f>
        <v>25000</v>
      </c>
      <c r="D339" s="5" cm="1">
        <f t="array" ref="D339">IF($I$2="Каникулы вместе",INDEX(GRID!$B$18:$U$29,MATCH(C$7,GRID!$A$18:$A$29,0),MATCH(1,($U$2=GRID!$B$1:$U$1)*(КАЛЕНДАРЬ!AG16=GRID!$B$3:$U$3),0)),
INDEX(GRID!$B$18:$U$29,MATCH(C$7,GRID!$A$18:$A$29,0),MATCH(1,($U$2=GRID!$B$1:$U$1)*(КАЛЕНДАРЬ!AG16=GRID!$B$3:$U$3),0))*(1-GRID!$L$45))</f>
        <v>30000</v>
      </c>
      <c r="E339" s="5" cm="1">
        <f t="array" ref="E339">IF($I$2="Каникулы вместе",INDEX(GRID!$B$4:$U$15,MATCH(E$7,GRID!$A$4:$A$15,0),MATCH(1,($U$2=GRID!$B$1:$U$1)*(КАЛЕНДАРЬ!AG16=GRID!$B$3:$U$3),0)),
INDEX(GRID!$B$4:$U$15,MATCH(E$7,GRID!$A$4:$A$15,0),MATCH(1,($U$2=GRID!$B$1:$U$1)*(КАЛЕНДАРЬ!AG16=GRID!$B$3:$U$3),0))*(1-GRID!$L$45))</f>
        <v>30000</v>
      </c>
      <c r="F339" s="5" cm="1">
        <f t="array" ref="F339">IF($I$2="Каникулы вместе",INDEX(GRID!$B$18:$U$29,MATCH(E$7,GRID!$A$18:$A$29,0),MATCH(1,($U$2=GRID!$B$1:$U$1)*(КАЛЕНДАРЬ!AG16=GRID!$B$3:$U$3),0)),
INDEX(GRID!$B$18:$U$29,MATCH(E$7,GRID!$A$18:$A$29,0),MATCH(1,($U$2=GRID!$B$1:$U$1)*(КАЛЕНДАРЬ!AG16=GRID!$B$3:$U$3),0))*(1-GRID!$L$45))</f>
        <v>35000</v>
      </c>
      <c r="G339" s="50" t="s">
        <v>105</v>
      </c>
      <c r="H339" s="50" t="s">
        <v>105</v>
      </c>
      <c r="I339" s="5" cm="1">
        <f t="array" ref="I339">IF($I$2="Каникулы вместе",INDEX(GRID!$B$4:$U$15,MATCH(I$7,GRID!$A$4:$A$15,0),MATCH(1,($U$2=GRID!$B$1:$U$1)*(КАЛЕНДАРЬ!AG16=GRID!$B$3:$U$3),0)),
INDEX(GRID!$B$4:$U$15,MATCH(I$7,GRID!$A$4:$A$15,0),MATCH(1,($U$2=GRID!$B$1:$U$1)*(КАЛЕНДАРЬ!AG16=GRID!$B$3:$U$3),0))*(1-GRID!$L$45))</f>
        <v>39700</v>
      </c>
      <c r="J339" s="5" cm="1">
        <f t="array" ref="J339">IF($I$2="Каникулы вместе",INDEX(GRID!$B$18:$U$29,MATCH(I$7,GRID!$A$18:$A$29,0),MATCH(1,($U$2=GRID!$B$1:$U$1)*(КАЛЕНДАРЬ!AG16=GRID!$B$3:$U$3),0)),
INDEX(GRID!$B$18:$U$29,MATCH(I$7,GRID!$A$18:$A$29,0),MATCH(1,($U$2=GRID!$B$1:$U$1)*(КАЛЕНДАРЬ!AG16=GRID!$B$3:$U$3),0))*(1-GRID!$L$45))</f>
        <v>44700</v>
      </c>
      <c r="K339" s="50" t="s">
        <v>105</v>
      </c>
      <c r="L339" s="50" t="s">
        <v>105</v>
      </c>
      <c r="M339" s="5" cm="1">
        <f t="array" ref="M339">IF($I$2="Каникулы вместе",INDEX(GRID!$B$4:$U$15,MATCH(M$7,GRID!$A$4:$A$15,0),MATCH(1,($U$2=GRID!$B$1:$U$1)*(КАЛЕНДАРЬ!AG16=GRID!$B$3:$U$3),0)),
INDEX(GRID!$B$4:$U$15,MATCH(M$7,GRID!$A$4:$A$15,0),MATCH(1,($U$2=GRID!$B$1:$U$1)*(КАЛЕНДАРЬ!AG16=GRID!$B$3:$U$3),0))*(1-GRID!$L$45))</f>
        <v>65200</v>
      </c>
      <c r="N339" s="5" cm="1">
        <f t="array" ref="N339">IF($I$2="Каникулы вместе",INDEX(GRID!$B$18:$U$29,MATCH(M$7,GRID!$A$18:$A$29,0),MATCH(1,($U$2=GRID!$B$1:$U$1)*(КАЛЕНДАРЬ!AG16=GRID!$B$3:$U$3),0)),
INDEX(GRID!$B$18:$U$29,MATCH(M$7,GRID!$A$18:$A$29,0),MATCH(1,($U$2=GRID!$B$1:$U$1)*(КАЛЕНДАРЬ!AG16=GRID!$B$3:$U$3),0))*(1-GRID!$L$45))</f>
        <v>70200</v>
      </c>
      <c r="O339" s="50" t="s">
        <v>105</v>
      </c>
      <c r="P339" s="5" cm="1">
        <f t="array" ref="P339">IF($I$2="Каникулы вместе",INDEX(GRID!$B$4:$U$15,MATCH(P$7,GRID!$A$4:$A$15,0),MATCH(1,($U$2=GRID!$B$1:$U$1)*(КАЛЕНДАРЬ!AG16=GRID!$B$3:$U$3),0)),
INDEX(GRID!$B$4:$U$15,MATCH(P$7,GRID!$A$4:$A$15,0),MATCH(1,($U$2=GRID!$B$1:$U$1)*(КАЛЕНДАРЬ!AG16=GRID!$B$3:$U$3),0))*(1-GRID!$L$45))</f>
        <v>139700</v>
      </c>
      <c r="Q339" s="50" t="s">
        <v>105</v>
      </c>
      <c r="R339" s="50" t="s">
        <v>105</v>
      </c>
      <c r="S339" s="50" t="s">
        <v>105</v>
      </c>
      <c r="T339" s="50" t="s">
        <v>105</v>
      </c>
    </row>
    <row r="340" spans="1:20" hidden="1">
      <c r="A340" s="108" t="s">
        <v>16</v>
      </c>
      <c r="B340" s="109">
        <v>14</v>
      </c>
      <c r="C340" s="5" cm="1">
        <f t="array" ref="C340">IF($I$2="Каникулы вместе",INDEX(GRID!$B$4:$U$15,MATCH(C$7,GRID!$A$4:$A$15,0),MATCH(1,($U$2=GRID!$B$1:$U$1)*(КАЛЕНДАРЬ!AG17=GRID!$B$3:$U$3),0)),
INDEX(GRID!$B$4:$U$15,MATCH(C$7,GRID!$A$4:$A$15,0),MATCH(1,($U$2=GRID!$B$1:$U$1)*(КАЛЕНДАРЬ!AG17=GRID!$B$3:$U$3),0))*(1-GRID!$L$45))</f>
        <v>25000</v>
      </c>
      <c r="D340" s="5" cm="1">
        <f t="array" ref="D340">IF($I$2="Каникулы вместе",INDEX(GRID!$B$18:$U$29,MATCH(C$7,GRID!$A$18:$A$29,0),MATCH(1,($U$2=GRID!$B$1:$U$1)*(КАЛЕНДАРЬ!AG17=GRID!$B$3:$U$3),0)),
INDEX(GRID!$B$18:$U$29,MATCH(C$7,GRID!$A$18:$A$29,0),MATCH(1,($U$2=GRID!$B$1:$U$1)*(КАЛЕНДАРЬ!AG17=GRID!$B$3:$U$3),0))*(1-GRID!$L$45))</f>
        <v>30000</v>
      </c>
      <c r="E340" s="5" cm="1">
        <f t="array" ref="E340">IF($I$2="Каникулы вместе",INDEX(GRID!$B$4:$U$15,MATCH(E$7,GRID!$A$4:$A$15,0),MATCH(1,($U$2=GRID!$B$1:$U$1)*(КАЛЕНДАРЬ!AG17=GRID!$B$3:$U$3),0)),
INDEX(GRID!$B$4:$U$15,MATCH(E$7,GRID!$A$4:$A$15,0),MATCH(1,($U$2=GRID!$B$1:$U$1)*(КАЛЕНДАРЬ!AG17=GRID!$B$3:$U$3),0))*(1-GRID!$L$45))</f>
        <v>30000</v>
      </c>
      <c r="F340" s="5" cm="1">
        <f t="array" ref="F340">IF($I$2="Каникулы вместе",INDEX(GRID!$B$18:$U$29,MATCH(E$7,GRID!$A$18:$A$29,0),MATCH(1,($U$2=GRID!$B$1:$U$1)*(КАЛЕНДАРЬ!AG17=GRID!$B$3:$U$3),0)),
INDEX(GRID!$B$18:$U$29,MATCH(E$7,GRID!$A$18:$A$29,0),MATCH(1,($U$2=GRID!$B$1:$U$1)*(КАЛЕНДАРЬ!AG17=GRID!$B$3:$U$3),0))*(1-GRID!$L$45))</f>
        <v>35000</v>
      </c>
      <c r="G340" s="50" t="s">
        <v>105</v>
      </c>
      <c r="H340" s="50" t="s">
        <v>105</v>
      </c>
      <c r="I340" s="5" cm="1">
        <f t="array" ref="I340">IF($I$2="Каникулы вместе",INDEX(GRID!$B$4:$U$15,MATCH(I$7,GRID!$A$4:$A$15,0),MATCH(1,($U$2=GRID!$B$1:$U$1)*(КАЛЕНДАРЬ!AG17=GRID!$B$3:$U$3),0)),
INDEX(GRID!$B$4:$U$15,MATCH(I$7,GRID!$A$4:$A$15,0),MATCH(1,($U$2=GRID!$B$1:$U$1)*(КАЛЕНДАРЬ!AG17=GRID!$B$3:$U$3),0))*(1-GRID!$L$45))</f>
        <v>39700</v>
      </c>
      <c r="J340" s="5" cm="1">
        <f t="array" ref="J340">IF($I$2="Каникулы вместе",INDEX(GRID!$B$18:$U$29,MATCH(I$7,GRID!$A$18:$A$29,0),MATCH(1,($U$2=GRID!$B$1:$U$1)*(КАЛЕНДАРЬ!AG17=GRID!$B$3:$U$3),0)),
INDEX(GRID!$B$18:$U$29,MATCH(I$7,GRID!$A$18:$A$29,0),MATCH(1,($U$2=GRID!$B$1:$U$1)*(КАЛЕНДАРЬ!AG17=GRID!$B$3:$U$3),0))*(1-GRID!$L$45))</f>
        <v>44700</v>
      </c>
      <c r="K340" s="50" t="s">
        <v>105</v>
      </c>
      <c r="L340" s="50" t="s">
        <v>105</v>
      </c>
      <c r="M340" s="5" cm="1">
        <f t="array" ref="M340">IF($I$2="Каникулы вместе",INDEX(GRID!$B$4:$U$15,MATCH(M$7,GRID!$A$4:$A$15,0),MATCH(1,($U$2=GRID!$B$1:$U$1)*(КАЛЕНДАРЬ!AG17=GRID!$B$3:$U$3),0)),
INDEX(GRID!$B$4:$U$15,MATCH(M$7,GRID!$A$4:$A$15,0),MATCH(1,($U$2=GRID!$B$1:$U$1)*(КАЛЕНДАРЬ!AG17=GRID!$B$3:$U$3),0))*(1-GRID!$L$45))</f>
        <v>65200</v>
      </c>
      <c r="N340" s="5" cm="1">
        <f t="array" ref="N340">IF($I$2="Каникулы вместе",INDEX(GRID!$B$18:$U$29,MATCH(M$7,GRID!$A$18:$A$29,0),MATCH(1,($U$2=GRID!$B$1:$U$1)*(КАЛЕНДАРЬ!AG17=GRID!$B$3:$U$3),0)),
INDEX(GRID!$B$18:$U$29,MATCH(M$7,GRID!$A$18:$A$29,0),MATCH(1,($U$2=GRID!$B$1:$U$1)*(КАЛЕНДАРЬ!AG17=GRID!$B$3:$U$3),0))*(1-GRID!$L$45))</f>
        <v>70200</v>
      </c>
      <c r="O340" s="50" t="s">
        <v>105</v>
      </c>
      <c r="P340" s="5" cm="1">
        <f t="array" ref="P340">IF($I$2="Каникулы вместе",INDEX(GRID!$B$4:$U$15,MATCH(P$7,GRID!$A$4:$A$15,0),MATCH(1,($U$2=GRID!$B$1:$U$1)*(КАЛЕНДАРЬ!AG17=GRID!$B$3:$U$3),0)),
INDEX(GRID!$B$4:$U$15,MATCH(P$7,GRID!$A$4:$A$15,0),MATCH(1,($U$2=GRID!$B$1:$U$1)*(КАЛЕНДАРЬ!AG17=GRID!$B$3:$U$3),0))*(1-GRID!$L$45))</f>
        <v>139700</v>
      </c>
      <c r="Q340" s="50" t="s">
        <v>105</v>
      </c>
      <c r="R340" s="50" t="s">
        <v>105</v>
      </c>
      <c r="S340" s="50" t="s">
        <v>105</v>
      </c>
      <c r="T340" s="50" t="s">
        <v>105</v>
      </c>
    </row>
    <row r="341" spans="1:20" hidden="1">
      <c r="A341" s="108" t="s">
        <v>17</v>
      </c>
      <c r="B341" s="109">
        <v>15</v>
      </c>
      <c r="C341" s="5" cm="1">
        <f t="array" ref="C341">IF($I$2="Каникулы вместе",INDEX(GRID!$B$4:$U$15,MATCH(C$7,GRID!$A$4:$A$15,0),MATCH(1,($U$2=GRID!$B$1:$U$1)*(КАЛЕНДАРЬ!AG18=GRID!$B$3:$U$3),0)),
INDEX(GRID!$B$4:$U$15,MATCH(C$7,GRID!$A$4:$A$15,0),MATCH(1,($U$2=GRID!$B$1:$U$1)*(КАЛЕНДАРЬ!AG18=GRID!$B$3:$U$3),0))*(1-GRID!$L$45))</f>
        <v>25000</v>
      </c>
      <c r="D341" s="5" cm="1">
        <f t="array" ref="D341">IF($I$2="Каникулы вместе",INDEX(GRID!$B$18:$U$29,MATCH(C$7,GRID!$A$18:$A$29,0),MATCH(1,($U$2=GRID!$B$1:$U$1)*(КАЛЕНДАРЬ!AG18=GRID!$B$3:$U$3),0)),
INDEX(GRID!$B$18:$U$29,MATCH(C$7,GRID!$A$18:$A$29,0),MATCH(1,($U$2=GRID!$B$1:$U$1)*(КАЛЕНДАРЬ!AG18=GRID!$B$3:$U$3),0))*(1-GRID!$L$45))</f>
        <v>30000</v>
      </c>
      <c r="E341" s="5" cm="1">
        <f t="array" ref="E341">IF($I$2="Каникулы вместе",INDEX(GRID!$B$4:$U$15,MATCH(E$7,GRID!$A$4:$A$15,0),MATCH(1,($U$2=GRID!$B$1:$U$1)*(КАЛЕНДАРЬ!AG18=GRID!$B$3:$U$3),0)),
INDEX(GRID!$B$4:$U$15,MATCH(E$7,GRID!$A$4:$A$15,0),MATCH(1,($U$2=GRID!$B$1:$U$1)*(КАЛЕНДАРЬ!AG18=GRID!$B$3:$U$3),0))*(1-GRID!$L$45))</f>
        <v>30000</v>
      </c>
      <c r="F341" s="5" cm="1">
        <f t="array" ref="F341">IF($I$2="Каникулы вместе",INDEX(GRID!$B$18:$U$29,MATCH(E$7,GRID!$A$18:$A$29,0),MATCH(1,($U$2=GRID!$B$1:$U$1)*(КАЛЕНДАРЬ!AG18=GRID!$B$3:$U$3),0)),
INDEX(GRID!$B$18:$U$29,MATCH(E$7,GRID!$A$18:$A$29,0),MATCH(1,($U$2=GRID!$B$1:$U$1)*(КАЛЕНДАРЬ!AG18=GRID!$B$3:$U$3),0))*(1-GRID!$L$45))</f>
        <v>35000</v>
      </c>
      <c r="G341" s="50" t="s">
        <v>105</v>
      </c>
      <c r="H341" s="50" t="s">
        <v>105</v>
      </c>
      <c r="I341" s="5" cm="1">
        <f t="array" ref="I341">IF($I$2="Каникулы вместе",INDEX(GRID!$B$4:$U$15,MATCH(I$7,GRID!$A$4:$A$15,0),MATCH(1,($U$2=GRID!$B$1:$U$1)*(КАЛЕНДАРЬ!AG18=GRID!$B$3:$U$3),0)),
INDEX(GRID!$B$4:$U$15,MATCH(I$7,GRID!$A$4:$A$15,0),MATCH(1,($U$2=GRID!$B$1:$U$1)*(КАЛЕНДАРЬ!AG18=GRID!$B$3:$U$3),0))*(1-GRID!$L$45))</f>
        <v>39700</v>
      </c>
      <c r="J341" s="5" cm="1">
        <f t="array" ref="J341">IF($I$2="Каникулы вместе",INDEX(GRID!$B$18:$U$29,MATCH(I$7,GRID!$A$18:$A$29,0),MATCH(1,($U$2=GRID!$B$1:$U$1)*(КАЛЕНДАРЬ!AG18=GRID!$B$3:$U$3),0)),
INDEX(GRID!$B$18:$U$29,MATCH(I$7,GRID!$A$18:$A$29,0),MATCH(1,($U$2=GRID!$B$1:$U$1)*(КАЛЕНДАРЬ!AG18=GRID!$B$3:$U$3),0))*(1-GRID!$L$45))</f>
        <v>44700</v>
      </c>
      <c r="K341" s="50" t="s">
        <v>105</v>
      </c>
      <c r="L341" s="50" t="s">
        <v>105</v>
      </c>
      <c r="M341" s="5" cm="1">
        <f t="array" ref="M341">IF($I$2="Каникулы вместе",INDEX(GRID!$B$4:$U$15,MATCH(M$7,GRID!$A$4:$A$15,0),MATCH(1,($U$2=GRID!$B$1:$U$1)*(КАЛЕНДАРЬ!AG18=GRID!$B$3:$U$3),0)),
INDEX(GRID!$B$4:$U$15,MATCH(M$7,GRID!$A$4:$A$15,0),MATCH(1,($U$2=GRID!$B$1:$U$1)*(КАЛЕНДАРЬ!AG18=GRID!$B$3:$U$3),0))*(1-GRID!$L$45))</f>
        <v>65200</v>
      </c>
      <c r="N341" s="5" cm="1">
        <f t="array" ref="N341">IF($I$2="Каникулы вместе",INDEX(GRID!$B$18:$U$29,MATCH(M$7,GRID!$A$18:$A$29,0),MATCH(1,($U$2=GRID!$B$1:$U$1)*(КАЛЕНДАРЬ!AG18=GRID!$B$3:$U$3),0)),
INDEX(GRID!$B$18:$U$29,MATCH(M$7,GRID!$A$18:$A$29,0),MATCH(1,($U$2=GRID!$B$1:$U$1)*(КАЛЕНДАРЬ!AG18=GRID!$B$3:$U$3),0))*(1-GRID!$L$45))</f>
        <v>70200</v>
      </c>
      <c r="O341" s="50" t="s">
        <v>105</v>
      </c>
      <c r="P341" s="5" cm="1">
        <f t="array" ref="P341">IF($I$2="Каникулы вместе",INDEX(GRID!$B$4:$U$15,MATCH(P$7,GRID!$A$4:$A$15,0),MATCH(1,($U$2=GRID!$B$1:$U$1)*(КАЛЕНДАРЬ!AG18=GRID!$B$3:$U$3),0)),
INDEX(GRID!$B$4:$U$15,MATCH(P$7,GRID!$A$4:$A$15,0),MATCH(1,($U$2=GRID!$B$1:$U$1)*(КАЛЕНДАРЬ!AG18=GRID!$B$3:$U$3),0))*(1-GRID!$L$45))</f>
        <v>139700</v>
      </c>
      <c r="Q341" s="50" t="s">
        <v>105</v>
      </c>
      <c r="R341" s="50" t="s">
        <v>105</v>
      </c>
      <c r="S341" s="50" t="s">
        <v>105</v>
      </c>
      <c r="T341" s="50" t="s">
        <v>105</v>
      </c>
    </row>
    <row r="342" spans="1:20" hidden="1">
      <c r="A342" s="108" t="s">
        <v>11</v>
      </c>
      <c r="B342" s="109">
        <v>16</v>
      </c>
      <c r="C342" s="5" cm="1">
        <f t="array" ref="C342">IF($I$2="Каникулы вместе",INDEX(GRID!$B$4:$U$15,MATCH(C$7,GRID!$A$4:$A$15,0),MATCH(1,($U$2=GRID!$B$1:$U$1)*(КАЛЕНДАРЬ!AG19=GRID!$B$3:$U$3),0)),
INDEX(GRID!$B$4:$U$15,MATCH(C$7,GRID!$A$4:$A$15,0),MATCH(1,($U$2=GRID!$B$1:$U$1)*(КАЛЕНДАРЬ!AG19=GRID!$B$3:$U$3),0))*(1-GRID!$L$45))</f>
        <v>25000</v>
      </c>
      <c r="D342" s="5" cm="1">
        <f t="array" ref="D342">IF($I$2="Каникулы вместе",INDEX(GRID!$B$18:$U$29,MATCH(C$7,GRID!$A$18:$A$29,0),MATCH(1,($U$2=GRID!$B$1:$U$1)*(КАЛЕНДАРЬ!AG19=GRID!$B$3:$U$3),0)),
INDEX(GRID!$B$18:$U$29,MATCH(C$7,GRID!$A$18:$A$29,0),MATCH(1,($U$2=GRID!$B$1:$U$1)*(КАЛЕНДАРЬ!AG19=GRID!$B$3:$U$3),0))*(1-GRID!$L$45))</f>
        <v>30000</v>
      </c>
      <c r="E342" s="5" cm="1">
        <f t="array" ref="E342">IF($I$2="Каникулы вместе",INDEX(GRID!$B$4:$U$15,MATCH(E$7,GRID!$A$4:$A$15,0),MATCH(1,($U$2=GRID!$B$1:$U$1)*(КАЛЕНДАРЬ!AG19=GRID!$B$3:$U$3),0)),
INDEX(GRID!$B$4:$U$15,MATCH(E$7,GRID!$A$4:$A$15,0),MATCH(1,($U$2=GRID!$B$1:$U$1)*(КАЛЕНДАРЬ!AG19=GRID!$B$3:$U$3),0))*(1-GRID!$L$45))</f>
        <v>30000</v>
      </c>
      <c r="F342" s="5" cm="1">
        <f t="array" ref="F342">IF($I$2="Каникулы вместе",INDEX(GRID!$B$18:$U$29,MATCH(E$7,GRID!$A$18:$A$29,0),MATCH(1,($U$2=GRID!$B$1:$U$1)*(КАЛЕНДАРЬ!AG19=GRID!$B$3:$U$3),0)),
INDEX(GRID!$B$18:$U$29,MATCH(E$7,GRID!$A$18:$A$29,0),MATCH(1,($U$2=GRID!$B$1:$U$1)*(КАЛЕНДАРЬ!AG19=GRID!$B$3:$U$3),0))*(1-GRID!$L$45))</f>
        <v>35000</v>
      </c>
      <c r="G342" s="50" t="s">
        <v>105</v>
      </c>
      <c r="H342" s="50" t="s">
        <v>105</v>
      </c>
      <c r="I342" s="5" cm="1">
        <f t="array" ref="I342">IF($I$2="Каникулы вместе",INDEX(GRID!$B$4:$U$15,MATCH(I$7,GRID!$A$4:$A$15,0),MATCH(1,($U$2=GRID!$B$1:$U$1)*(КАЛЕНДАРЬ!AG19=GRID!$B$3:$U$3),0)),
INDEX(GRID!$B$4:$U$15,MATCH(I$7,GRID!$A$4:$A$15,0),MATCH(1,($U$2=GRID!$B$1:$U$1)*(КАЛЕНДАРЬ!AG19=GRID!$B$3:$U$3),0))*(1-GRID!$L$45))</f>
        <v>39700</v>
      </c>
      <c r="J342" s="5" cm="1">
        <f t="array" ref="J342">IF($I$2="Каникулы вместе",INDEX(GRID!$B$18:$U$29,MATCH(I$7,GRID!$A$18:$A$29,0),MATCH(1,($U$2=GRID!$B$1:$U$1)*(КАЛЕНДАРЬ!AG19=GRID!$B$3:$U$3),0)),
INDEX(GRID!$B$18:$U$29,MATCH(I$7,GRID!$A$18:$A$29,0),MATCH(1,($U$2=GRID!$B$1:$U$1)*(КАЛЕНДАРЬ!AG19=GRID!$B$3:$U$3),0))*(1-GRID!$L$45))</f>
        <v>44700</v>
      </c>
      <c r="K342" s="50" t="s">
        <v>105</v>
      </c>
      <c r="L342" s="50" t="s">
        <v>105</v>
      </c>
      <c r="M342" s="5" cm="1">
        <f t="array" ref="M342">IF($I$2="Каникулы вместе",INDEX(GRID!$B$4:$U$15,MATCH(M$7,GRID!$A$4:$A$15,0),MATCH(1,($U$2=GRID!$B$1:$U$1)*(КАЛЕНДАРЬ!AG19=GRID!$B$3:$U$3),0)),
INDEX(GRID!$B$4:$U$15,MATCH(M$7,GRID!$A$4:$A$15,0),MATCH(1,($U$2=GRID!$B$1:$U$1)*(КАЛЕНДАРЬ!AG19=GRID!$B$3:$U$3),0))*(1-GRID!$L$45))</f>
        <v>65200</v>
      </c>
      <c r="N342" s="5" cm="1">
        <f t="array" ref="N342">IF($I$2="Каникулы вместе",INDEX(GRID!$B$18:$U$29,MATCH(M$7,GRID!$A$18:$A$29,0),MATCH(1,($U$2=GRID!$B$1:$U$1)*(КАЛЕНДАРЬ!AG19=GRID!$B$3:$U$3),0)),
INDEX(GRID!$B$18:$U$29,MATCH(M$7,GRID!$A$18:$A$29,0),MATCH(1,($U$2=GRID!$B$1:$U$1)*(КАЛЕНДАРЬ!AG19=GRID!$B$3:$U$3),0))*(1-GRID!$L$45))</f>
        <v>70200</v>
      </c>
      <c r="O342" s="50" t="s">
        <v>105</v>
      </c>
      <c r="P342" s="5" cm="1">
        <f t="array" ref="P342">IF($I$2="Каникулы вместе",INDEX(GRID!$B$4:$U$15,MATCH(P$7,GRID!$A$4:$A$15,0),MATCH(1,($U$2=GRID!$B$1:$U$1)*(КАЛЕНДАРЬ!AG19=GRID!$B$3:$U$3),0)),
INDEX(GRID!$B$4:$U$15,MATCH(P$7,GRID!$A$4:$A$15,0),MATCH(1,($U$2=GRID!$B$1:$U$1)*(КАЛЕНДАРЬ!AG19=GRID!$B$3:$U$3),0))*(1-GRID!$L$45))</f>
        <v>139700</v>
      </c>
      <c r="Q342" s="50" t="s">
        <v>105</v>
      </c>
      <c r="R342" s="50" t="s">
        <v>105</v>
      </c>
      <c r="S342" s="50" t="s">
        <v>105</v>
      </c>
      <c r="T342" s="50" t="s">
        <v>105</v>
      </c>
    </row>
    <row r="343" spans="1:20" hidden="1">
      <c r="A343" s="108" t="s">
        <v>12</v>
      </c>
      <c r="B343" s="109">
        <v>17</v>
      </c>
      <c r="C343" s="5" cm="1">
        <f t="array" ref="C343">IF($I$2="Каникулы вместе",INDEX(GRID!$B$4:$U$15,MATCH(C$7,GRID!$A$4:$A$15,0),MATCH(1,($U$2=GRID!$B$1:$U$1)*(КАЛЕНДАРЬ!AG20=GRID!$B$3:$U$3),0)),
INDEX(GRID!$B$4:$U$15,MATCH(C$7,GRID!$A$4:$A$15,0),MATCH(1,($U$2=GRID!$B$1:$U$1)*(КАЛЕНДАРЬ!AG20=GRID!$B$3:$U$3),0))*(1-GRID!$L$45))</f>
        <v>25000</v>
      </c>
      <c r="D343" s="5" cm="1">
        <f t="array" ref="D343">IF($I$2="Каникулы вместе",INDEX(GRID!$B$18:$U$29,MATCH(C$7,GRID!$A$18:$A$29,0),MATCH(1,($U$2=GRID!$B$1:$U$1)*(КАЛЕНДАРЬ!AG20=GRID!$B$3:$U$3),0)),
INDEX(GRID!$B$18:$U$29,MATCH(C$7,GRID!$A$18:$A$29,0),MATCH(1,($U$2=GRID!$B$1:$U$1)*(КАЛЕНДАРЬ!AG20=GRID!$B$3:$U$3),0))*(1-GRID!$L$45))</f>
        <v>30000</v>
      </c>
      <c r="E343" s="5" cm="1">
        <f t="array" ref="E343">IF($I$2="Каникулы вместе",INDEX(GRID!$B$4:$U$15,MATCH(E$7,GRID!$A$4:$A$15,0),MATCH(1,($U$2=GRID!$B$1:$U$1)*(КАЛЕНДАРЬ!AG20=GRID!$B$3:$U$3),0)),
INDEX(GRID!$B$4:$U$15,MATCH(E$7,GRID!$A$4:$A$15,0),MATCH(1,($U$2=GRID!$B$1:$U$1)*(КАЛЕНДАРЬ!AG20=GRID!$B$3:$U$3),0))*(1-GRID!$L$45))</f>
        <v>30000</v>
      </c>
      <c r="F343" s="5" cm="1">
        <f t="array" ref="F343">IF($I$2="Каникулы вместе",INDEX(GRID!$B$18:$U$29,MATCH(E$7,GRID!$A$18:$A$29,0),MATCH(1,($U$2=GRID!$B$1:$U$1)*(КАЛЕНДАРЬ!AG20=GRID!$B$3:$U$3),0)),
INDEX(GRID!$B$18:$U$29,MATCH(E$7,GRID!$A$18:$A$29,0),MATCH(1,($U$2=GRID!$B$1:$U$1)*(КАЛЕНДАРЬ!AG20=GRID!$B$3:$U$3),0))*(1-GRID!$L$45))</f>
        <v>35000</v>
      </c>
      <c r="G343" s="50" t="s">
        <v>105</v>
      </c>
      <c r="H343" s="50" t="s">
        <v>105</v>
      </c>
      <c r="I343" s="5" cm="1">
        <f t="array" ref="I343">IF($I$2="Каникулы вместе",INDEX(GRID!$B$4:$U$15,MATCH(I$7,GRID!$A$4:$A$15,0),MATCH(1,($U$2=GRID!$B$1:$U$1)*(КАЛЕНДАРЬ!AG20=GRID!$B$3:$U$3),0)),
INDEX(GRID!$B$4:$U$15,MATCH(I$7,GRID!$A$4:$A$15,0),MATCH(1,($U$2=GRID!$B$1:$U$1)*(КАЛЕНДАРЬ!AG20=GRID!$B$3:$U$3),0))*(1-GRID!$L$45))</f>
        <v>39700</v>
      </c>
      <c r="J343" s="5" cm="1">
        <f t="array" ref="J343">IF($I$2="Каникулы вместе",INDEX(GRID!$B$18:$U$29,MATCH(I$7,GRID!$A$18:$A$29,0),MATCH(1,($U$2=GRID!$B$1:$U$1)*(КАЛЕНДАРЬ!AG20=GRID!$B$3:$U$3),0)),
INDEX(GRID!$B$18:$U$29,MATCH(I$7,GRID!$A$18:$A$29,0),MATCH(1,($U$2=GRID!$B$1:$U$1)*(КАЛЕНДАРЬ!AG20=GRID!$B$3:$U$3),0))*(1-GRID!$L$45))</f>
        <v>44700</v>
      </c>
      <c r="K343" s="50" t="s">
        <v>105</v>
      </c>
      <c r="L343" s="50" t="s">
        <v>105</v>
      </c>
      <c r="M343" s="5" cm="1">
        <f t="array" ref="M343">IF($I$2="Каникулы вместе",INDEX(GRID!$B$4:$U$15,MATCH(M$7,GRID!$A$4:$A$15,0),MATCH(1,($U$2=GRID!$B$1:$U$1)*(КАЛЕНДАРЬ!AG20=GRID!$B$3:$U$3),0)),
INDEX(GRID!$B$4:$U$15,MATCH(M$7,GRID!$A$4:$A$15,0),MATCH(1,($U$2=GRID!$B$1:$U$1)*(КАЛЕНДАРЬ!AG20=GRID!$B$3:$U$3),0))*(1-GRID!$L$45))</f>
        <v>65200</v>
      </c>
      <c r="N343" s="5" cm="1">
        <f t="array" ref="N343">IF($I$2="Каникулы вместе",INDEX(GRID!$B$18:$U$29,MATCH(M$7,GRID!$A$18:$A$29,0),MATCH(1,($U$2=GRID!$B$1:$U$1)*(КАЛЕНДАРЬ!AG20=GRID!$B$3:$U$3),0)),
INDEX(GRID!$B$18:$U$29,MATCH(M$7,GRID!$A$18:$A$29,0),MATCH(1,($U$2=GRID!$B$1:$U$1)*(КАЛЕНДАРЬ!AG20=GRID!$B$3:$U$3),0))*(1-GRID!$L$45))</f>
        <v>70200</v>
      </c>
      <c r="O343" s="50" t="s">
        <v>105</v>
      </c>
      <c r="P343" s="5" cm="1">
        <f t="array" ref="P343">IF($I$2="Каникулы вместе",INDEX(GRID!$B$4:$U$15,MATCH(P$7,GRID!$A$4:$A$15,0),MATCH(1,($U$2=GRID!$B$1:$U$1)*(КАЛЕНДАРЬ!AG20=GRID!$B$3:$U$3),0)),
INDEX(GRID!$B$4:$U$15,MATCH(P$7,GRID!$A$4:$A$15,0),MATCH(1,($U$2=GRID!$B$1:$U$1)*(КАЛЕНДАРЬ!AG20=GRID!$B$3:$U$3),0))*(1-GRID!$L$45))</f>
        <v>139700</v>
      </c>
      <c r="Q343" s="50" t="s">
        <v>105</v>
      </c>
      <c r="R343" s="50" t="s">
        <v>105</v>
      </c>
      <c r="S343" s="50" t="s">
        <v>105</v>
      </c>
      <c r="T343" s="50" t="s">
        <v>105</v>
      </c>
    </row>
    <row r="344" spans="1:20" hidden="1">
      <c r="A344" s="108" t="s">
        <v>13</v>
      </c>
      <c r="B344" s="109">
        <v>18</v>
      </c>
      <c r="C344" s="5" cm="1">
        <f t="array" ref="C344">IF($I$2="Каникулы вместе",INDEX(GRID!$B$4:$U$15,MATCH(C$7,GRID!$A$4:$A$15,0),MATCH(1,($U$2=GRID!$B$1:$U$1)*(КАЛЕНДАРЬ!AG21=GRID!$B$3:$U$3),0)),
INDEX(GRID!$B$4:$U$15,MATCH(C$7,GRID!$A$4:$A$15,0),MATCH(1,($U$2=GRID!$B$1:$U$1)*(КАЛЕНДАРЬ!AG21=GRID!$B$3:$U$3),0))*(1-GRID!$L$45))</f>
        <v>25000</v>
      </c>
      <c r="D344" s="5" cm="1">
        <f t="array" ref="D344">IF($I$2="Каникулы вместе",INDEX(GRID!$B$18:$U$29,MATCH(C$7,GRID!$A$18:$A$29,0),MATCH(1,($U$2=GRID!$B$1:$U$1)*(КАЛЕНДАРЬ!AG21=GRID!$B$3:$U$3),0)),
INDEX(GRID!$B$18:$U$29,MATCH(C$7,GRID!$A$18:$A$29,0),MATCH(1,($U$2=GRID!$B$1:$U$1)*(КАЛЕНДАРЬ!AG21=GRID!$B$3:$U$3),0))*(1-GRID!$L$45))</f>
        <v>30000</v>
      </c>
      <c r="E344" s="5" cm="1">
        <f t="array" ref="E344">IF($I$2="Каникулы вместе",INDEX(GRID!$B$4:$U$15,MATCH(E$7,GRID!$A$4:$A$15,0),MATCH(1,($U$2=GRID!$B$1:$U$1)*(КАЛЕНДАРЬ!AG21=GRID!$B$3:$U$3),0)),
INDEX(GRID!$B$4:$U$15,MATCH(E$7,GRID!$A$4:$A$15,0),MATCH(1,($U$2=GRID!$B$1:$U$1)*(КАЛЕНДАРЬ!AG21=GRID!$B$3:$U$3),0))*(1-GRID!$L$45))</f>
        <v>30000</v>
      </c>
      <c r="F344" s="5" cm="1">
        <f t="array" ref="F344">IF($I$2="Каникулы вместе",INDEX(GRID!$B$18:$U$29,MATCH(E$7,GRID!$A$18:$A$29,0),MATCH(1,($U$2=GRID!$B$1:$U$1)*(КАЛЕНДАРЬ!AG21=GRID!$B$3:$U$3),0)),
INDEX(GRID!$B$18:$U$29,MATCH(E$7,GRID!$A$18:$A$29,0),MATCH(1,($U$2=GRID!$B$1:$U$1)*(КАЛЕНДАРЬ!AG21=GRID!$B$3:$U$3),0))*(1-GRID!$L$45))</f>
        <v>35000</v>
      </c>
      <c r="G344" s="50" t="s">
        <v>105</v>
      </c>
      <c r="H344" s="50" t="s">
        <v>105</v>
      </c>
      <c r="I344" s="5" cm="1">
        <f t="array" ref="I344">IF($I$2="Каникулы вместе",INDEX(GRID!$B$4:$U$15,MATCH(I$7,GRID!$A$4:$A$15,0),MATCH(1,($U$2=GRID!$B$1:$U$1)*(КАЛЕНДАРЬ!AG21=GRID!$B$3:$U$3),0)),
INDEX(GRID!$B$4:$U$15,MATCH(I$7,GRID!$A$4:$A$15,0),MATCH(1,($U$2=GRID!$B$1:$U$1)*(КАЛЕНДАРЬ!AG21=GRID!$B$3:$U$3),0))*(1-GRID!$L$45))</f>
        <v>39700</v>
      </c>
      <c r="J344" s="5" cm="1">
        <f t="array" ref="J344">IF($I$2="Каникулы вместе",INDEX(GRID!$B$18:$U$29,MATCH(I$7,GRID!$A$18:$A$29,0),MATCH(1,($U$2=GRID!$B$1:$U$1)*(КАЛЕНДАРЬ!AG21=GRID!$B$3:$U$3),0)),
INDEX(GRID!$B$18:$U$29,MATCH(I$7,GRID!$A$18:$A$29,0),MATCH(1,($U$2=GRID!$B$1:$U$1)*(КАЛЕНДАРЬ!AG21=GRID!$B$3:$U$3),0))*(1-GRID!$L$45))</f>
        <v>44700</v>
      </c>
      <c r="K344" s="50" t="s">
        <v>105</v>
      </c>
      <c r="L344" s="50" t="s">
        <v>105</v>
      </c>
      <c r="M344" s="5" cm="1">
        <f t="array" ref="M344">IF($I$2="Каникулы вместе",INDEX(GRID!$B$4:$U$15,MATCH(M$7,GRID!$A$4:$A$15,0),MATCH(1,($U$2=GRID!$B$1:$U$1)*(КАЛЕНДАРЬ!AG21=GRID!$B$3:$U$3),0)),
INDEX(GRID!$B$4:$U$15,MATCH(M$7,GRID!$A$4:$A$15,0),MATCH(1,($U$2=GRID!$B$1:$U$1)*(КАЛЕНДАРЬ!AG21=GRID!$B$3:$U$3),0))*(1-GRID!$L$45))</f>
        <v>65200</v>
      </c>
      <c r="N344" s="5" cm="1">
        <f t="array" ref="N344">IF($I$2="Каникулы вместе",INDEX(GRID!$B$18:$U$29,MATCH(M$7,GRID!$A$18:$A$29,0),MATCH(1,($U$2=GRID!$B$1:$U$1)*(КАЛЕНДАРЬ!AG21=GRID!$B$3:$U$3),0)),
INDEX(GRID!$B$18:$U$29,MATCH(M$7,GRID!$A$18:$A$29,0),MATCH(1,($U$2=GRID!$B$1:$U$1)*(КАЛЕНДАРЬ!AG21=GRID!$B$3:$U$3),0))*(1-GRID!$L$45))</f>
        <v>70200</v>
      </c>
      <c r="O344" s="50" t="s">
        <v>105</v>
      </c>
      <c r="P344" s="5" cm="1">
        <f t="array" ref="P344">IF($I$2="Каникулы вместе",INDEX(GRID!$B$4:$U$15,MATCH(P$7,GRID!$A$4:$A$15,0),MATCH(1,($U$2=GRID!$B$1:$U$1)*(КАЛЕНДАРЬ!AG21=GRID!$B$3:$U$3),0)),
INDEX(GRID!$B$4:$U$15,MATCH(P$7,GRID!$A$4:$A$15,0),MATCH(1,($U$2=GRID!$B$1:$U$1)*(КАЛЕНДАРЬ!AG21=GRID!$B$3:$U$3),0))*(1-GRID!$L$45))</f>
        <v>139700</v>
      </c>
      <c r="Q344" s="50" t="s">
        <v>105</v>
      </c>
      <c r="R344" s="50" t="s">
        <v>105</v>
      </c>
      <c r="S344" s="50" t="s">
        <v>105</v>
      </c>
      <c r="T344" s="50" t="s">
        <v>105</v>
      </c>
    </row>
    <row r="345" spans="1:20" hidden="1">
      <c r="A345" s="108" t="s">
        <v>14</v>
      </c>
      <c r="B345" s="109">
        <v>19</v>
      </c>
      <c r="C345" s="5" cm="1">
        <f t="array" ref="C345">IF($I$2="Каникулы вместе",INDEX(GRID!$B$4:$U$15,MATCH(C$7,GRID!$A$4:$A$15,0),MATCH(1,($U$2=GRID!$B$1:$U$1)*(КАЛЕНДАРЬ!AG22=GRID!$B$3:$U$3),0)),
INDEX(GRID!$B$4:$U$15,MATCH(C$7,GRID!$A$4:$A$15,0),MATCH(1,($U$2=GRID!$B$1:$U$1)*(КАЛЕНДАРЬ!AG22=GRID!$B$3:$U$3),0))*(1-GRID!$L$45))</f>
        <v>25000</v>
      </c>
      <c r="D345" s="5" cm="1">
        <f t="array" ref="D345">IF($I$2="Каникулы вместе",INDEX(GRID!$B$18:$U$29,MATCH(C$7,GRID!$A$18:$A$29,0),MATCH(1,($U$2=GRID!$B$1:$U$1)*(КАЛЕНДАРЬ!AG22=GRID!$B$3:$U$3),0)),
INDEX(GRID!$B$18:$U$29,MATCH(C$7,GRID!$A$18:$A$29,0),MATCH(1,($U$2=GRID!$B$1:$U$1)*(КАЛЕНДАРЬ!AG22=GRID!$B$3:$U$3),0))*(1-GRID!$L$45))</f>
        <v>30000</v>
      </c>
      <c r="E345" s="5" cm="1">
        <f t="array" ref="E345">IF($I$2="Каникулы вместе",INDEX(GRID!$B$4:$U$15,MATCH(E$7,GRID!$A$4:$A$15,0),MATCH(1,($U$2=GRID!$B$1:$U$1)*(КАЛЕНДАРЬ!AG22=GRID!$B$3:$U$3),0)),
INDEX(GRID!$B$4:$U$15,MATCH(E$7,GRID!$A$4:$A$15,0),MATCH(1,($U$2=GRID!$B$1:$U$1)*(КАЛЕНДАРЬ!AG22=GRID!$B$3:$U$3),0))*(1-GRID!$L$45))</f>
        <v>30000</v>
      </c>
      <c r="F345" s="5" cm="1">
        <f t="array" ref="F345">IF($I$2="Каникулы вместе",INDEX(GRID!$B$18:$U$29,MATCH(E$7,GRID!$A$18:$A$29,0),MATCH(1,($U$2=GRID!$B$1:$U$1)*(КАЛЕНДАРЬ!AG22=GRID!$B$3:$U$3),0)),
INDEX(GRID!$B$18:$U$29,MATCH(E$7,GRID!$A$18:$A$29,0),MATCH(1,($U$2=GRID!$B$1:$U$1)*(КАЛЕНДАРЬ!AG22=GRID!$B$3:$U$3),0))*(1-GRID!$L$45))</f>
        <v>35000</v>
      </c>
      <c r="G345" s="50" t="s">
        <v>105</v>
      </c>
      <c r="H345" s="50" t="s">
        <v>105</v>
      </c>
      <c r="I345" s="5" cm="1">
        <f t="array" ref="I345">IF($I$2="Каникулы вместе",INDEX(GRID!$B$4:$U$15,MATCH(I$7,GRID!$A$4:$A$15,0),MATCH(1,($U$2=GRID!$B$1:$U$1)*(КАЛЕНДАРЬ!AG22=GRID!$B$3:$U$3),0)),
INDEX(GRID!$B$4:$U$15,MATCH(I$7,GRID!$A$4:$A$15,0),MATCH(1,($U$2=GRID!$B$1:$U$1)*(КАЛЕНДАРЬ!AG22=GRID!$B$3:$U$3),0))*(1-GRID!$L$45))</f>
        <v>39700</v>
      </c>
      <c r="J345" s="5" cm="1">
        <f t="array" ref="J345">IF($I$2="Каникулы вместе",INDEX(GRID!$B$18:$U$29,MATCH(I$7,GRID!$A$18:$A$29,0),MATCH(1,($U$2=GRID!$B$1:$U$1)*(КАЛЕНДАРЬ!AG22=GRID!$B$3:$U$3),0)),
INDEX(GRID!$B$18:$U$29,MATCH(I$7,GRID!$A$18:$A$29,0),MATCH(1,($U$2=GRID!$B$1:$U$1)*(КАЛЕНДАРЬ!AG22=GRID!$B$3:$U$3),0))*(1-GRID!$L$45))</f>
        <v>44700</v>
      </c>
      <c r="K345" s="50" t="s">
        <v>105</v>
      </c>
      <c r="L345" s="50" t="s">
        <v>105</v>
      </c>
      <c r="M345" s="5" cm="1">
        <f t="array" ref="M345">IF($I$2="Каникулы вместе",INDEX(GRID!$B$4:$U$15,MATCH(M$7,GRID!$A$4:$A$15,0),MATCH(1,($U$2=GRID!$B$1:$U$1)*(КАЛЕНДАРЬ!AG22=GRID!$B$3:$U$3),0)),
INDEX(GRID!$B$4:$U$15,MATCH(M$7,GRID!$A$4:$A$15,0),MATCH(1,($U$2=GRID!$B$1:$U$1)*(КАЛЕНДАРЬ!AG22=GRID!$B$3:$U$3),0))*(1-GRID!$L$45))</f>
        <v>65200</v>
      </c>
      <c r="N345" s="5" cm="1">
        <f t="array" ref="N345">IF($I$2="Каникулы вместе",INDEX(GRID!$B$18:$U$29,MATCH(M$7,GRID!$A$18:$A$29,0),MATCH(1,($U$2=GRID!$B$1:$U$1)*(КАЛЕНДАРЬ!AG22=GRID!$B$3:$U$3),0)),
INDEX(GRID!$B$18:$U$29,MATCH(M$7,GRID!$A$18:$A$29,0),MATCH(1,($U$2=GRID!$B$1:$U$1)*(КАЛЕНДАРЬ!AG22=GRID!$B$3:$U$3),0))*(1-GRID!$L$45))</f>
        <v>70200</v>
      </c>
      <c r="O345" s="50" t="s">
        <v>105</v>
      </c>
      <c r="P345" s="5" cm="1">
        <f t="array" ref="P345">IF($I$2="Каникулы вместе",INDEX(GRID!$B$4:$U$15,MATCH(P$7,GRID!$A$4:$A$15,0),MATCH(1,($U$2=GRID!$B$1:$U$1)*(КАЛЕНДАРЬ!AG22=GRID!$B$3:$U$3),0)),
INDEX(GRID!$B$4:$U$15,MATCH(P$7,GRID!$A$4:$A$15,0),MATCH(1,($U$2=GRID!$B$1:$U$1)*(КАЛЕНДАРЬ!AG22=GRID!$B$3:$U$3),0))*(1-GRID!$L$45))</f>
        <v>139700</v>
      </c>
      <c r="Q345" s="50" t="s">
        <v>105</v>
      </c>
      <c r="R345" s="50" t="s">
        <v>105</v>
      </c>
      <c r="S345" s="50" t="s">
        <v>105</v>
      </c>
      <c r="T345" s="50" t="s">
        <v>105</v>
      </c>
    </row>
    <row r="346" spans="1:20" hidden="1">
      <c r="A346" s="108" t="s">
        <v>15</v>
      </c>
      <c r="B346" s="109">
        <v>20</v>
      </c>
      <c r="C346" s="5" cm="1">
        <f t="array" ref="C346">IF($I$2="Каникулы вместе",INDEX(GRID!$B$4:$U$15,MATCH(C$7,GRID!$A$4:$A$15,0),MATCH(1,($U$2=GRID!$B$1:$U$1)*(КАЛЕНДАРЬ!AG23=GRID!$B$3:$U$3),0)),
INDEX(GRID!$B$4:$U$15,MATCH(C$7,GRID!$A$4:$A$15,0),MATCH(1,($U$2=GRID!$B$1:$U$1)*(КАЛЕНДАРЬ!AG23=GRID!$B$3:$U$3),0))*(1-GRID!$L$45))</f>
        <v>25000</v>
      </c>
      <c r="D346" s="5" cm="1">
        <f t="array" ref="D346">IF($I$2="Каникулы вместе",INDEX(GRID!$B$18:$U$29,MATCH(C$7,GRID!$A$18:$A$29,0),MATCH(1,($U$2=GRID!$B$1:$U$1)*(КАЛЕНДАРЬ!AG23=GRID!$B$3:$U$3),0)),
INDEX(GRID!$B$18:$U$29,MATCH(C$7,GRID!$A$18:$A$29,0),MATCH(1,($U$2=GRID!$B$1:$U$1)*(КАЛЕНДАРЬ!AG23=GRID!$B$3:$U$3),0))*(1-GRID!$L$45))</f>
        <v>30000</v>
      </c>
      <c r="E346" s="5" cm="1">
        <f t="array" ref="E346">IF($I$2="Каникулы вместе",INDEX(GRID!$B$4:$U$15,MATCH(E$7,GRID!$A$4:$A$15,0),MATCH(1,($U$2=GRID!$B$1:$U$1)*(КАЛЕНДАРЬ!AG23=GRID!$B$3:$U$3),0)),
INDEX(GRID!$B$4:$U$15,MATCH(E$7,GRID!$A$4:$A$15,0),MATCH(1,($U$2=GRID!$B$1:$U$1)*(КАЛЕНДАРЬ!AG23=GRID!$B$3:$U$3),0))*(1-GRID!$L$45))</f>
        <v>30000</v>
      </c>
      <c r="F346" s="5" cm="1">
        <f t="array" ref="F346">IF($I$2="Каникулы вместе",INDEX(GRID!$B$18:$U$29,MATCH(E$7,GRID!$A$18:$A$29,0),MATCH(1,($U$2=GRID!$B$1:$U$1)*(КАЛЕНДАРЬ!AG23=GRID!$B$3:$U$3),0)),
INDEX(GRID!$B$18:$U$29,MATCH(E$7,GRID!$A$18:$A$29,0),MATCH(1,($U$2=GRID!$B$1:$U$1)*(КАЛЕНДАРЬ!AG23=GRID!$B$3:$U$3),0))*(1-GRID!$L$45))</f>
        <v>35000</v>
      </c>
      <c r="G346" s="50" t="s">
        <v>105</v>
      </c>
      <c r="H346" s="50" t="s">
        <v>105</v>
      </c>
      <c r="I346" s="5" cm="1">
        <f t="array" ref="I346">IF($I$2="Каникулы вместе",INDEX(GRID!$B$4:$U$15,MATCH(I$7,GRID!$A$4:$A$15,0),MATCH(1,($U$2=GRID!$B$1:$U$1)*(КАЛЕНДАРЬ!AG23=GRID!$B$3:$U$3),0)),
INDEX(GRID!$B$4:$U$15,MATCH(I$7,GRID!$A$4:$A$15,0),MATCH(1,($U$2=GRID!$B$1:$U$1)*(КАЛЕНДАРЬ!AG23=GRID!$B$3:$U$3),0))*(1-GRID!$L$45))</f>
        <v>39700</v>
      </c>
      <c r="J346" s="5" cm="1">
        <f t="array" ref="J346">IF($I$2="Каникулы вместе",INDEX(GRID!$B$18:$U$29,MATCH(I$7,GRID!$A$18:$A$29,0),MATCH(1,($U$2=GRID!$B$1:$U$1)*(КАЛЕНДАРЬ!AG23=GRID!$B$3:$U$3),0)),
INDEX(GRID!$B$18:$U$29,MATCH(I$7,GRID!$A$18:$A$29,0),MATCH(1,($U$2=GRID!$B$1:$U$1)*(КАЛЕНДАРЬ!AG23=GRID!$B$3:$U$3),0))*(1-GRID!$L$45))</f>
        <v>44700</v>
      </c>
      <c r="K346" s="50" t="s">
        <v>105</v>
      </c>
      <c r="L346" s="50" t="s">
        <v>105</v>
      </c>
      <c r="M346" s="5" cm="1">
        <f t="array" ref="M346">IF($I$2="Каникулы вместе",INDEX(GRID!$B$4:$U$15,MATCH(M$7,GRID!$A$4:$A$15,0),MATCH(1,($U$2=GRID!$B$1:$U$1)*(КАЛЕНДАРЬ!AG23=GRID!$B$3:$U$3),0)),
INDEX(GRID!$B$4:$U$15,MATCH(M$7,GRID!$A$4:$A$15,0),MATCH(1,($U$2=GRID!$B$1:$U$1)*(КАЛЕНДАРЬ!AG23=GRID!$B$3:$U$3),0))*(1-GRID!$L$45))</f>
        <v>65200</v>
      </c>
      <c r="N346" s="5" cm="1">
        <f t="array" ref="N346">IF($I$2="Каникулы вместе",INDEX(GRID!$B$18:$U$29,MATCH(M$7,GRID!$A$18:$A$29,0),MATCH(1,($U$2=GRID!$B$1:$U$1)*(КАЛЕНДАРЬ!AG23=GRID!$B$3:$U$3),0)),
INDEX(GRID!$B$18:$U$29,MATCH(M$7,GRID!$A$18:$A$29,0),MATCH(1,($U$2=GRID!$B$1:$U$1)*(КАЛЕНДАРЬ!AG23=GRID!$B$3:$U$3),0))*(1-GRID!$L$45))</f>
        <v>70200</v>
      </c>
      <c r="O346" s="50" t="s">
        <v>105</v>
      </c>
      <c r="P346" s="5" cm="1">
        <f t="array" ref="P346">IF($I$2="Каникулы вместе",INDEX(GRID!$B$4:$U$15,MATCH(P$7,GRID!$A$4:$A$15,0),MATCH(1,($U$2=GRID!$B$1:$U$1)*(КАЛЕНДАРЬ!AG23=GRID!$B$3:$U$3),0)),
INDEX(GRID!$B$4:$U$15,MATCH(P$7,GRID!$A$4:$A$15,0),MATCH(1,($U$2=GRID!$B$1:$U$1)*(КАЛЕНДАРЬ!AG23=GRID!$B$3:$U$3),0))*(1-GRID!$L$45))</f>
        <v>139700</v>
      </c>
      <c r="Q346" s="50" t="s">
        <v>105</v>
      </c>
      <c r="R346" s="50" t="s">
        <v>105</v>
      </c>
      <c r="S346" s="50" t="s">
        <v>105</v>
      </c>
      <c r="T346" s="50" t="s">
        <v>105</v>
      </c>
    </row>
    <row r="347" spans="1:20" hidden="1">
      <c r="A347" s="108" t="s">
        <v>16</v>
      </c>
      <c r="B347" s="109">
        <v>21</v>
      </c>
      <c r="C347" s="5" cm="1">
        <f t="array" ref="C347">IF($I$2="Каникулы вместе",INDEX(GRID!$B$4:$U$15,MATCH(C$7,GRID!$A$4:$A$15,0),MATCH(1,($U$2=GRID!$B$1:$U$1)*(КАЛЕНДАРЬ!AG24=GRID!$B$3:$U$3),0)),
INDEX(GRID!$B$4:$U$15,MATCH(C$7,GRID!$A$4:$A$15,0),MATCH(1,($U$2=GRID!$B$1:$U$1)*(КАЛЕНДАРЬ!AG24=GRID!$B$3:$U$3),0))*(1-GRID!$L$45))</f>
        <v>25000</v>
      </c>
      <c r="D347" s="5" cm="1">
        <f t="array" ref="D347">IF($I$2="Каникулы вместе",INDEX(GRID!$B$18:$U$29,MATCH(C$7,GRID!$A$18:$A$29,0),MATCH(1,($U$2=GRID!$B$1:$U$1)*(КАЛЕНДАРЬ!AG24=GRID!$B$3:$U$3),0)),
INDEX(GRID!$B$18:$U$29,MATCH(C$7,GRID!$A$18:$A$29,0),MATCH(1,($U$2=GRID!$B$1:$U$1)*(КАЛЕНДАРЬ!AG24=GRID!$B$3:$U$3),0))*(1-GRID!$L$45))</f>
        <v>30000</v>
      </c>
      <c r="E347" s="5" cm="1">
        <f t="array" ref="E347">IF($I$2="Каникулы вместе",INDEX(GRID!$B$4:$U$15,MATCH(E$7,GRID!$A$4:$A$15,0),MATCH(1,($U$2=GRID!$B$1:$U$1)*(КАЛЕНДАРЬ!AG24=GRID!$B$3:$U$3),0)),
INDEX(GRID!$B$4:$U$15,MATCH(E$7,GRID!$A$4:$A$15,0),MATCH(1,($U$2=GRID!$B$1:$U$1)*(КАЛЕНДАРЬ!AG24=GRID!$B$3:$U$3),0))*(1-GRID!$L$45))</f>
        <v>30000</v>
      </c>
      <c r="F347" s="5" cm="1">
        <f t="array" ref="F347">IF($I$2="Каникулы вместе",INDEX(GRID!$B$18:$U$29,MATCH(E$7,GRID!$A$18:$A$29,0),MATCH(1,($U$2=GRID!$B$1:$U$1)*(КАЛЕНДАРЬ!AG24=GRID!$B$3:$U$3),0)),
INDEX(GRID!$B$18:$U$29,MATCH(E$7,GRID!$A$18:$A$29,0),MATCH(1,($U$2=GRID!$B$1:$U$1)*(КАЛЕНДАРЬ!AG24=GRID!$B$3:$U$3),0))*(1-GRID!$L$45))</f>
        <v>35000</v>
      </c>
      <c r="G347" s="50" t="s">
        <v>105</v>
      </c>
      <c r="H347" s="50" t="s">
        <v>105</v>
      </c>
      <c r="I347" s="5" cm="1">
        <f t="array" ref="I347">IF($I$2="Каникулы вместе",INDEX(GRID!$B$4:$U$15,MATCH(I$7,GRID!$A$4:$A$15,0),MATCH(1,($U$2=GRID!$B$1:$U$1)*(КАЛЕНДАРЬ!AG24=GRID!$B$3:$U$3),0)),
INDEX(GRID!$B$4:$U$15,MATCH(I$7,GRID!$A$4:$A$15,0),MATCH(1,($U$2=GRID!$B$1:$U$1)*(КАЛЕНДАРЬ!AG24=GRID!$B$3:$U$3),0))*(1-GRID!$L$45))</f>
        <v>39700</v>
      </c>
      <c r="J347" s="5" cm="1">
        <f t="array" ref="J347">IF($I$2="Каникулы вместе",INDEX(GRID!$B$18:$U$29,MATCH(I$7,GRID!$A$18:$A$29,0),MATCH(1,($U$2=GRID!$B$1:$U$1)*(КАЛЕНДАРЬ!AG24=GRID!$B$3:$U$3),0)),
INDEX(GRID!$B$18:$U$29,MATCH(I$7,GRID!$A$18:$A$29,0),MATCH(1,($U$2=GRID!$B$1:$U$1)*(КАЛЕНДАРЬ!AG24=GRID!$B$3:$U$3),0))*(1-GRID!$L$45))</f>
        <v>44700</v>
      </c>
      <c r="K347" s="50" t="s">
        <v>105</v>
      </c>
      <c r="L347" s="50" t="s">
        <v>105</v>
      </c>
      <c r="M347" s="5" cm="1">
        <f t="array" ref="M347">IF($I$2="Каникулы вместе",INDEX(GRID!$B$4:$U$15,MATCH(M$7,GRID!$A$4:$A$15,0),MATCH(1,($U$2=GRID!$B$1:$U$1)*(КАЛЕНДАРЬ!AG24=GRID!$B$3:$U$3),0)),
INDEX(GRID!$B$4:$U$15,MATCH(M$7,GRID!$A$4:$A$15,0),MATCH(1,($U$2=GRID!$B$1:$U$1)*(КАЛЕНДАРЬ!AG24=GRID!$B$3:$U$3),0))*(1-GRID!$L$45))</f>
        <v>65200</v>
      </c>
      <c r="N347" s="5" cm="1">
        <f t="array" ref="N347">IF($I$2="Каникулы вместе",INDEX(GRID!$B$18:$U$29,MATCH(M$7,GRID!$A$18:$A$29,0),MATCH(1,($U$2=GRID!$B$1:$U$1)*(КАЛЕНДАРЬ!AG24=GRID!$B$3:$U$3),0)),
INDEX(GRID!$B$18:$U$29,MATCH(M$7,GRID!$A$18:$A$29,0),MATCH(1,($U$2=GRID!$B$1:$U$1)*(КАЛЕНДАРЬ!AG24=GRID!$B$3:$U$3),0))*(1-GRID!$L$45))</f>
        <v>70200</v>
      </c>
      <c r="O347" s="50" t="s">
        <v>105</v>
      </c>
      <c r="P347" s="5" cm="1">
        <f t="array" ref="P347">IF($I$2="Каникулы вместе",INDEX(GRID!$B$4:$U$15,MATCH(P$7,GRID!$A$4:$A$15,0),MATCH(1,($U$2=GRID!$B$1:$U$1)*(КАЛЕНДАРЬ!AG24=GRID!$B$3:$U$3),0)),
INDEX(GRID!$B$4:$U$15,MATCH(P$7,GRID!$A$4:$A$15,0),MATCH(1,($U$2=GRID!$B$1:$U$1)*(КАЛЕНДАРЬ!AG24=GRID!$B$3:$U$3),0))*(1-GRID!$L$45))</f>
        <v>139700</v>
      </c>
      <c r="Q347" s="50" t="s">
        <v>105</v>
      </c>
      <c r="R347" s="50" t="s">
        <v>105</v>
      </c>
      <c r="S347" s="50" t="s">
        <v>105</v>
      </c>
      <c r="T347" s="50" t="s">
        <v>105</v>
      </c>
    </row>
    <row r="348" spans="1:20" hidden="1">
      <c r="A348" s="108" t="s">
        <v>17</v>
      </c>
      <c r="B348" s="109">
        <v>22</v>
      </c>
      <c r="C348" s="5" cm="1">
        <f t="array" ref="C348">IF($I$2="Каникулы вместе",INDEX(GRID!$B$4:$U$15,MATCH(C$7,GRID!$A$4:$A$15,0),MATCH(1,($U$2=GRID!$B$1:$U$1)*(КАЛЕНДАРЬ!AG25=GRID!$B$3:$U$3),0)),
INDEX(GRID!$B$4:$U$15,MATCH(C$7,GRID!$A$4:$A$15,0),MATCH(1,($U$2=GRID!$B$1:$U$1)*(КАЛЕНДАРЬ!AG25=GRID!$B$3:$U$3),0))*(1-GRID!$L$45))</f>
        <v>25000</v>
      </c>
      <c r="D348" s="5" cm="1">
        <f t="array" ref="D348">IF($I$2="Каникулы вместе",INDEX(GRID!$B$18:$U$29,MATCH(C$7,GRID!$A$18:$A$29,0),MATCH(1,($U$2=GRID!$B$1:$U$1)*(КАЛЕНДАРЬ!AG25=GRID!$B$3:$U$3),0)),
INDEX(GRID!$B$18:$U$29,MATCH(C$7,GRID!$A$18:$A$29,0),MATCH(1,($U$2=GRID!$B$1:$U$1)*(КАЛЕНДАРЬ!AG25=GRID!$B$3:$U$3),0))*(1-GRID!$L$45))</f>
        <v>30000</v>
      </c>
      <c r="E348" s="5" cm="1">
        <f t="array" ref="E348">IF($I$2="Каникулы вместе",INDEX(GRID!$B$4:$U$15,MATCH(E$7,GRID!$A$4:$A$15,0),MATCH(1,($U$2=GRID!$B$1:$U$1)*(КАЛЕНДАРЬ!AG25=GRID!$B$3:$U$3),0)),
INDEX(GRID!$B$4:$U$15,MATCH(E$7,GRID!$A$4:$A$15,0),MATCH(1,($U$2=GRID!$B$1:$U$1)*(КАЛЕНДАРЬ!AG25=GRID!$B$3:$U$3),0))*(1-GRID!$L$45))</f>
        <v>30000</v>
      </c>
      <c r="F348" s="5" cm="1">
        <f t="array" ref="F348">IF($I$2="Каникулы вместе",INDEX(GRID!$B$18:$U$29,MATCH(E$7,GRID!$A$18:$A$29,0),MATCH(1,($U$2=GRID!$B$1:$U$1)*(КАЛЕНДАРЬ!AG25=GRID!$B$3:$U$3),0)),
INDEX(GRID!$B$18:$U$29,MATCH(E$7,GRID!$A$18:$A$29,0),MATCH(1,($U$2=GRID!$B$1:$U$1)*(КАЛЕНДАРЬ!AG25=GRID!$B$3:$U$3),0))*(1-GRID!$L$45))</f>
        <v>35000</v>
      </c>
      <c r="G348" s="50" t="s">
        <v>105</v>
      </c>
      <c r="H348" s="50" t="s">
        <v>105</v>
      </c>
      <c r="I348" s="5" cm="1">
        <f t="array" ref="I348">IF($I$2="Каникулы вместе",INDEX(GRID!$B$4:$U$15,MATCH(I$7,GRID!$A$4:$A$15,0),MATCH(1,($U$2=GRID!$B$1:$U$1)*(КАЛЕНДАРЬ!AG25=GRID!$B$3:$U$3),0)),
INDEX(GRID!$B$4:$U$15,MATCH(I$7,GRID!$A$4:$A$15,0),MATCH(1,($U$2=GRID!$B$1:$U$1)*(КАЛЕНДАРЬ!AG25=GRID!$B$3:$U$3),0))*(1-GRID!$L$45))</f>
        <v>39700</v>
      </c>
      <c r="J348" s="5" cm="1">
        <f t="array" ref="J348">IF($I$2="Каникулы вместе",INDEX(GRID!$B$18:$U$29,MATCH(I$7,GRID!$A$18:$A$29,0),MATCH(1,($U$2=GRID!$B$1:$U$1)*(КАЛЕНДАРЬ!AG25=GRID!$B$3:$U$3),0)),
INDEX(GRID!$B$18:$U$29,MATCH(I$7,GRID!$A$18:$A$29,0),MATCH(1,($U$2=GRID!$B$1:$U$1)*(КАЛЕНДАРЬ!AG25=GRID!$B$3:$U$3),0))*(1-GRID!$L$45))</f>
        <v>44700</v>
      </c>
      <c r="K348" s="50" t="s">
        <v>105</v>
      </c>
      <c r="L348" s="50" t="s">
        <v>105</v>
      </c>
      <c r="M348" s="5" cm="1">
        <f t="array" ref="M348">IF($I$2="Каникулы вместе",INDEX(GRID!$B$4:$U$15,MATCH(M$7,GRID!$A$4:$A$15,0),MATCH(1,($U$2=GRID!$B$1:$U$1)*(КАЛЕНДАРЬ!AG25=GRID!$B$3:$U$3),0)),
INDEX(GRID!$B$4:$U$15,MATCH(M$7,GRID!$A$4:$A$15,0),MATCH(1,($U$2=GRID!$B$1:$U$1)*(КАЛЕНДАРЬ!AG25=GRID!$B$3:$U$3),0))*(1-GRID!$L$45))</f>
        <v>65200</v>
      </c>
      <c r="N348" s="5" cm="1">
        <f t="array" ref="N348">IF($I$2="Каникулы вместе",INDEX(GRID!$B$18:$U$29,MATCH(M$7,GRID!$A$18:$A$29,0),MATCH(1,($U$2=GRID!$B$1:$U$1)*(КАЛЕНДАРЬ!AG25=GRID!$B$3:$U$3),0)),
INDEX(GRID!$B$18:$U$29,MATCH(M$7,GRID!$A$18:$A$29,0),MATCH(1,($U$2=GRID!$B$1:$U$1)*(КАЛЕНДАРЬ!AG25=GRID!$B$3:$U$3),0))*(1-GRID!$L$45))</f>
        <v>70200</v>
      </c>
      <c r="O348" s="50" t="s">
        <v>105</v>
      </c>
      <c r="P348" s="5" cm="1">
        <f t="array" ref="P348">IF($I$2="Каникулы вместе",INDEX(GRID!$B$4:$U$15,MATCH(P$7,GRID!$A$4:$A$15,0),MATCH(1,($U$2=GRID!$B$1:$U$1)*(КАЛЕНДАРЬ!AG25=GRID!$B$3:$U$3),0)),
INDEX(GRID!$B$4:$U$15,MATCH(P$7,GRID!$A$4:$A$15,0),MATCH(1,($U$2=GRID!$B$1:$U$1)*(КАЛЕНДАРЬ!AG25=GRID!$B$3:$U$3),0))*(1-GRID!$L$45))</f>
        <v>139700</v>
      </c>
      <c r="Q348" s="50" t="s">
        <v>105</v>
      </c>
      <c r="R348" s="50" t="s">
        <v>105</v>
      </c>
      <c r="S348" s="50" t="s">
        <v>105</v>
      </c>
      <c r="T348" s="50" t="s">
        <v>105</v>
      </c>
    </row>
    <row r="349" spans="1:20" hidden="1">
      <c r="A349" s="108" t="s">
        <v>11</v>
      </c>
      <c r="B349" s="109">
        <v>23</v>
      </c>
      <c r="C349" s="5" cm="1">
        <f t="array" ref="C349">IF($I$2="Каникулы вместе",INDEX(GRID!$B$4:$U$15,MATCH(C$7,GRID!$A$4:$A$15,0),MATCH(1,($U$2=GRID!$B$1:$U$1)*(КАЛЕНДАРЬ!AG26=GRID!$B$3:$U$3),0)),
INDEX(GRID!$B$4:$U$15,MATCH(C$7,GRID!$A$4:$A$15,0),MATCH(1,($U$2=GRID!$B$1:$U$1)*(КАЛЕНДАРЬ!AG26=GRID!$B$3:$U$3),0))*(1-GRID!$L$45))</f>
        <v>25000</v>
      </c>
      <c r="D349" s="5" cm="1">
        <f t="array" ref="D349">IF($I$2="Каникулы вместе",INDEX(GRID!$B$18:$U$29,MATCH(C$7,GRID!$A$18:$A$29,0),MATCH(1,($U$2=GRID!$B$1:$U$1)*(КАЛЕНДАРЬ!AG26=GRID!$B$3:$U$3),0)),
INDEX(GRID!$B$18:$U$29,MATCH(C$7,GRID!$A$18:$A$29,0),MATCH(1,($U$2=GRID!$B$1:$U$1)*(КАЛЕНДАРЬ!AG26=GRID!$B$3:$U$3),0))*(1-GRID!$L$45))</f>
        <v>30000</v>
      </c>
      <c r="E349" s="5" cm="1">
        <f t="array" ref="E349">IF($I$2="Каникулы вместе",INDEX(GRID!$B$4:$U$15,MATCH(E$7,GRID!$A$4:$A$15,0),MATCH(1,($U$2=GRID!$B$1:$U$1)*(КАЛЕНДАРЬ!AG26=GRID!$B$3:$U$3),0)),
INDEX(GRID!$B$4:$U$15,MATCH(E$7,GRID!$A$4:$A$15,0),MATCH(1,($U$2=GRID!$B$1:$U$1)*(КАЛЕНДАРЬ!AG26=GRID!$B$3:$U$3),0))*(1-GRID!$L$45))</f>
        <v>30000</v>
      </c>
      <c r="F349" s="5" cm="1">
        <f t="array" ref="F349">IF($I$2="Каникулы вместе",INDEX(GRID!$B$18:$U$29,MATCH(E$7,GRID!$A$18:$A$29,0),MATCH(1,($U$2=GRID!$B$1:$U$1)*(КАЛЕНДАРЬ!AG26=GRID!$B$3:$U$3),0)),
INDEX(GRID!$B$18:$U$29,MATCH(E$7,GRID!$A$18:$A$29,0),MATCH(1,($U$2=GRID!$B$1:$U$1)*(КАЛЕНДАРЬ!AG26=GRID!$B$3:$U$3),0))*(1-GRID!$L$45))</f>
        <v>35000</v>
      </c>
      <c r="G349" s="50" t="s">
        <v>105</v>
      </c>
      <c r="H349" s="50" t="s">
        <v>105</v>
      </c>
      <c r="I349" s="5" cm="1">
        <f t="array" ref="I349">IF($I$2="Каникулы вместе",INDEX(GRID!$B$4:$U$15,MATCH(I$7,GRID!$A$4:$A$15,0),MATCH(1,($U$2=GRID!$B$1:$U$1)*(КАЛЕНДАРЬ!AG26=GRID!$B$3:$U$3),0)),
INDEX(GRID!$B$4:$U$15,MATCH(I$7,GRID!$A$4:$A$15,0),MATCH(1,($U$2=GRID!$B$1:$U$1)*(КАЛЕНДАРЬ!AG26=GRID!$B$3:$U$3),0))*(1-GRID!$L$45))</f>
        <v>39700</v>
      </c>
      <c r="J349" s="5" cm="1">
        <f t="array" ref="J349">IF($I$2="Каникулы вместе",INDEX(GRID!$B$18:$U$29,MATCH(I$7,GRID!$A$18:$A$29,0),MATCH(1,($U$2=GRID!$B$1:$U$1)*(КАЛЕНДАРЬ!AG26=GRID!$B$3:$U$3),0)),
INDEX(GRID!$B$18:$U$29,MATCH(I$7,GRID!$A$18:$A$29,0),MATCH(1,($U$2=GRID!$B$1:$U$1)*(КАЛЕНДАРЬ!AG26=GRID!$B$3:$U$3),0))*(1-GRID!$L$45))</f>
        <v>44700</v>
      </c>
      <c r="K349" s="50" t="s">
        <v>105</v>
      </c>
      <c r="L349" s="50" t="s">
        <v>105</v>
      </c>
      <c r="M349" s="5" cm="1">
        <f t="array" ref="M349">IF($I$2="Каникулы вместе",INDEX(GRID!$B$4:$U$15,MATCH(M$7,GRID!$A$4:$A$15,0),MATCH(1,($U$2=GRID!$B$1:$U$1)*(КАЛЕНДАРЬ!AG26=GRID!$B$3:$U$3),0)),
INDEX(GRID!$B$4:$U$15,MATCH(M$7,GRID!$A$4:$A$15,0),MATCH(1,($U$2=GRID!$B$1:$U$1)*(КАЛЕНДАРЬ!AG26=GRID!$B$3:$U$3),0))*(1-GRID!$L$45))</f>
        <v>65200</v>
      </c>
      <c r="N349" s="5" cm="1">
        <f t="array" ref="N349">IF($I$2="Каникулы вместе",INDEX(GRID!$B$18:$U$29,MATCH(M$7,GRID!$A$18:$A$29,0),MATCH(1,($U$2=GRID!$B$1:$U$1)*(КАЛЕНДАРЬ!AG26=GRID!$B$3:$U$3),0)),
INDEX(GRID!$B$18:$U$29,MATCH(M$7,GRID!$A$18:$A$29,0),MATCH(1,($U$2=GRID!$B$1:$U$1)*(КАЛЕНДАРЬ!AG26=GRID!$B$3:$U$3),0))*(1-GRID!$L$45))</f>
        <v>70200</v>
      </c>
      <c r="O349" s="50" t="s">
        <v>105</v>
      </c>
      <c r="P349" s="5" cm="1">
        <f t="array" ref="P349">IF($I$2="Каникулы вместе",INDEX(GRID!$B$4:$U$15,MATCH(P$7,GRID!$A$4:$A$15,0),MATCH(1,($U$2=GRID!$B$1:$U$1)*(КАЛЕНДАРЬ!AG26=GRID!$B$3:$U$3),0)),
INDEX(GRID!$B$4:$U$15,MATCH(P$7,GRID!$A$4:$A$15,0),MATCH(1,($U$2=GRID!$B$1:$U$1)*(КАЛЕНДАРЬ!AG26=GRID!$B$3:$U$3),0))*(1-GRID!$L$45))</f>
        <v>139700</v>
      </c>
      <c r="Q349" s="50" t="s">
        <v>105</v>
      </c>
      <c r="R349" s="50" t="s">
        <v>105</v>
      </c>
      <c r="S349" s="50" t="s">
        <v>105</v>
      </c>
      <c r="T349" s="50" t="s">
        <v>105</v>
      </c>
    </row>
    <row r="350" spans="1:20" hidden="1">
      <c r="A350" s="108" t="s">
        <v>12</v>
      </c>
      <c r="B350" s="109">
        <v>24</v>
      </c>
      <c r="C350" s="5" cm="1">
        <f t="array" ref="C350">IF($I$2="Каникулы вместе",INDEX(GRID!$B$4:$U$15,MATCH(C$7,GRID!$A$4:$A$15,0),MATCH(1,($U$2=GRID!$B$1:$U$1)*(КАЛЕНДАРЬ!AG27=GRID!$B$3:$U$3),0)),
INDEX(GRID!$B$4:$U$15,MATCH(C$7,GRID!$A$4:$A$15,0),MATCH(1,($U$2=GRID!$B$1:$U$1)*(КАЛЕНДАРЬ!AG27=GRID!$B$3:$U$3),0))*(1-GRID!$L$45))</f>
        <v>25000</v>
      </c>
      <c r="D350" s="5" cm="1">
        <f t="array" ref="D350">IF($I$2="Каникулы вместе",INDEX(GRID!$B$18:$U$29,MATCH(C$7,GRID!$A$18:$A$29,0),MATCH(1,($U$2=GRID!$B$1:$U$1)*(КАЛЕНДАРЬ!AG27=GRID!$B$3:$U$3),0)),
INDEX(GRID!$B$18:$U$29,MATCH(C$7,GRID!$A$18:$A$29,0),MATCH(1,($U$2=GRID!$B$1:$U$1)*(КАЛЕНДАРЬ!AG27=GRID!$B$3:$U$3),0))*(1-GRID!$L$45))</f>
        <v>30000</v>
      </c>
      <c r="E350" s="5" cm="1">
        <f t="array" ref="E350">IF($I$2="Каникулы вместе",INDEX(GRID!$B$4:$U$15,MATCH(E$7,GRID!$A$4:$A$15,0),MATCH(1,($U$2=GRID!$B$1:$U$1)*(КАЛЕНДАРЬ!AG27=GRID!$B$3:$U$3),0)),
INDEX(GRID!$B$4:$U$15,MATCH(E$7,GRID!$A$4:$A$15,0),MATCH(1,($U$2=GRID!$B$1:$U$1)*(КАЛЕНДАРЬ!AG27=GRID!$B$3:$U$3),0))*(1-GRID!$L$45))</f>
        <v>30000</v>
      </c>
      <c r="F350" s="5" cm="1">
        <f t="array" ref="F350">IF($I$2="Каникулы вместе",INDEX(GRID!$B$18:$U$29,MATCH(E$7,GRID!$A$18:$A$29,0),MATCH(1,($U$2=GRID!$B$1:$U$1)*(КАЛЕНДАРЬ!AG27=GRID!$B$3:$U$3),0)),
INDEX(GRID!$B$18:$U$29,MATCH(E$7,GRID!$A$18:$A$29,0),MATCH(1,($U$2=GRID!$B$1:$U$1)*(КАЛЕНДАРЬ!AG27=GRID!$B$3:$U$3),0))*(1-GRID!$L$45))</f>
        <v>35000</v>
      </c>
      <c r="G350" s="50" t="s">
        <v>105</v>
      </c>
      <c r="H350" s="50" t="s">
        <v>105</v>
      </c>
      <c r="I350" s="5" cm="1">
        <f t="array" ref="I350">IF($I$2="Каникулы вместе",INDEX(GRID!$B$4:$U$15,MATCH(I$7,GRID!$A$4:$A$15,0),MATCH(1,($U$2=GRID!$B$1:$U$1)*(КАЛЕНДАРЬ!AG27=GRID!$B$3:$U$3),0)),
INDEX(GRID!$B$4:$U$15,MATCH(I$7,GRID!$A$4:$A$15,0),MATCH(1,($U$2=GRID!$B$1:$U$1)*(КАЛЕНДАРЬ!AG27=GRID!$B$3:$U$3),0))*(1-GRID!$L$45))</f>
        <v>39700</v>
      </c>
      <c r="J350" s="5" cm="1">
        <f t="array" ref="J350">IF($I$2="Каникулы вместе",INDEX(GRID!$B$18:$U$29,MATCH(I$7,GRID!$A$18:$A$29,0),MATCH(1,($U$2=GRID!$B$1:$U$1)*(КАЛЕНДАРЬ!AG27=GRID!$B$3:$U$3),0)),
INDEX(GRID!$B$18:$U$29,MATCH(I$7,GRID!$A$18:$A$29,0),MATCH(1,($U$2=GRID!$B$1:$U$1)*(КАЛЕНДАРЬ!AG27=GRID!$B$3:$U$3),0))*(1-GRID!$L$45))</f>
        <v>44700</v>
      </c>
      <c r="K350" s="50" t="s">
        <v>105</v>
      </c>
      <c r="L350" s="50" t="s">
        <v>105</v>
      </c>
      <c r="M350" s="5" cm="1">
        <f t="array" ref="M350">IF($I$2="Каникулы вместе",INDEX(GRID!$B$4:$U$15,MATCH(M$7,GRID!$A$4:$A$15,0),MATCH(1,($U$2=GRID!$B$1:$U$1)*(КАЛЕНДАРЬ!AG27=GRID!$B$3:$U$3),0)),
INDEX(GRID!$B$4:$U$15,MATCH(M$7,GRID!$A$4:$A$15,0),MATCH(1,($U$2=GRID!$B$1:$U$1)*(КАЛЕНДАРЬ!AG27=GRID!$B$3:$U$3),0))*(1-GRID!$L$45))</f>
        <v>65200</v>
      </c>
      <c r="N350" s="5" cm="1">
        <f t="array" ref="N350">IF($I$2="Каникулы вместе",INDEX(GRID!$B$18:$U$29,MATCH(M$7,GRID!$A$18:$A$29,0),MATCH(1,($U$2=GRID!$B$1:$U$1)*(КАЛЕНДАРЬ!AG27=GRID!$B$3:$U$3),0)),
INDEX(GRID!$B$18:$U$29,MATCH(M$7,GRID!$A$18:$A$29,0),MATCH(1,($U$2=GRID!$B$1:$U$1)*(КАЛЕНДАРЬ!AG27=GRID!$B$3:$U$3),0))*(1-GRID!$L$45))</f>
        <v>70200</v>
      </c>
      <c r="O350" s="50" t="s">
        <v>105</v>
      </c>
      <c r="P350" s="5" cm="1">
        <f t="array" ref="P350">IF($I$2="Каникулы вместе",INDEX(GRID!$B$4:$U$15,MATCH(P$7,GRID!$A$4:$A$15,0),MATCH(1,($U$2=GRID!$B$1:$U$1)*(КАЛЕНДАРЬ!AG27=GRID!$B$3:$U$3),0)),
INDEX(GRID!$B$4:$U$15,MATCH(P$7,GRID!$A$4:$A$15,0),MATCH(1,($U$2=GRID!$B$1:$U$1)*(КАЛЕНДАРЬ!AG27=GRID!$B$3:$U$3),0))*(1-GRID!$L$45))</f>
        <v>139700</v>
      </c>
      <c r="Q350" s="50" t="s">
        <v>105</v>
      </c>
      <c r="R350" s="50" t="s">
        <v>105</v>
      </c>
      <c r="S350" s="50" t="s">
        <v>105</v>
      </c>
      <c r="T350" s="50" t="s">
        <v>105</v>
      </c>
    </row>
    <row r="351" spans="1:20" hidden="1">
      <c r="A351" s="108" t="s">
        <v>13</v>
      </c>
      <c r="B351" s="109">
        <v>25</v>
      </c>
      <c r="C351" s="5" cm="1">
        <f t="array" ref="C351">IF($I$2="Каникулы вместе",INDEX(GRID!$B$4:$U$15,MATCH(C$7,GRID!$A$4:$A$15,0),MATCH(1,($U$2=GRID!$B$1:$U$1)*(КАЛЕНДАРЬ!AG28=GRID!$B$3:$U$3),0)),
INDEX(GRID!$B$4:$U$15,MATCH(C$7,GRID!$A$4:$A$15,0),MATCH(1,($U$2=GRID!$B$1:$U$1)*(КАЛЕНДАРЬ!AG28=GRID!$B$3:$U$3),0))*(1-GRID!$L$45))</f>
        <v>25000</v>
      </c>
      <c r="D351" s="5" cm="1">
        <f t="array" ref="D351">IF($I$2="Каникулы вместе",INDEX(GRID!$B$18:$U$29,MATCH(C$7,GRID!$A$18:$A$29,0),MATCH(1,($U$2=GRID!$B$1:$U$1)*(КАЛЕНДАРЬ!AG28=GRID!$B$3:$U$3),0)),
INDEX(GRID!$B$18:$U$29,MATCH(C$7,GRID!$A$18:$A$29,0),MATCH(1,($U$2=GRID!$B$1:$U$1)*(КАЛЕНДАРЬ!AG28=GRID!$B$3:$U$3),0))*(1-GRID!$L$45))</f>
        <v>30000</v>
      </c>
      <c r="E351" s="5" cm="1">
        <f t="array" ref="E351">IF($I$2="Каникулы вместе",INDEX(GRID!$B$4:$U$15,MATCH(E$7,GRID!$A$4:$A$15,0),MATCH(1,($U$2=GRID!$B$1:$U$1)*(КАЛЕНДАРЬ!AG28=GRID!$B$3:$U$3),0)),
INDEX(GRID!$B$4:$U$15,MATCH(E$7,GRID!$A$4:$A$15,0),MATCH(1,($U$2=GRID!$B$1:$U$1)*(КАЛЕНДАРЬ!AG28=GRID!$B$3:$U$3),0))*(1-GRID!$L$45))</f>
        <v>30000</v>
      </c>
      <c r="F351" s="5" cm="1">
        <f t="array" ref="F351">IF($I$2="Каникулы вместе",INDEX(GRID!$B$18:$U$29,MATCH(E$7,GRID!$A$18:$A$29,0),MATCH(1,($U$2=GRID!$B$1:$U$1)*(КАЛЕНДАРЬ!AG28=GRID!$B$3:$U$3),0)),
INDEX(GRID!$B$18:$U$29,MATCH(E$7,GRID!$A$18:$A$29,0),MATCH(1,($U$2=GRID!$B$1:$U$1)*(КАЛЕНДАРЬ!AG28=GRID!$B$3:$U$3),0))*(1-GRID!$L$45))</f>
        <v>35000</v>
      </c>
      <c r="G351" s="50" t="s">
        <v>105</v>
      </c>
      <c r="H351" s="50" t="s">
        <v>105</v>
      </c>
      <c r="I351" s="5" cm="1">
        <f t="array" ref="I351">IF($I$2="Каникулы вместе",INDEX(GRID!$B$4:$U$15,MATCH(I$7,GRID!$A$4:$A$15,0),MATCH(1,($U$2=GRID!$B$1:$U$1)*(КАЛЕНДАРЬ!AG28=GRID!$B$3:$U$3),0)),
INDEX(GRID!$B$4:$U$15,MATCH(I$7,GRID!$A$4:$A$15,0),MATCH(1,($U$2=GRID!$B$1:$U$1)*(КАЛЕНДАРЬ!AG28=GRID!$B$3:$U$3),0))*(1-GRID!$L$45))</f>
        <v>39700</v>
      </c>
      <c r="J351" s="5" cm="1">
        <f t="array" ref="J351">IF($I$2="Каникулы вместе",INDEX(GRID!$B$18:$U$29,MATCH(I$7,GRID!$A$18:$A$29,0),MATCH(1,($U$2=GRID!$B$1:$U$1)*(КАЛЕНДАРЬ!AG28=GRID!$B$3:$U$3),0)),
INDEX(GRID!$B$18:$U$29,MATCH(I$7,GRID!$A$18:$A$29,0),MATCH(1,($U$2=GRID!$B$1:$U$1)*(КАЛЕНДАРЬ!AG28=GRID!$B$3:$U$3),0))*(1-GRID!$L$45))</f>
        <v>44700</v>
      </c>
      <c r="K351" s="50" t="s">
        <v>105</v>
      </c>
      <c r="L351" s="50" t="s">
        <v>105</v>
      </c>
      <c r="M351" s="5" cm="1">
        <f t="array" ref="M351">IF($I$2="Каникулы вместе",INDEX(GRID!$B$4:$U$15,MATCH(M$7,GRID!$A$4:$A$15,0),MATCH(1,($U$2=GRID!$B$1:$U$1)*(КАЛЕНДАРЬ!AG28=GRID!$B$3:$U$3),0)),
INDEX(GRID!$B$4:$U$15,MATCH(M$7,GRID!$A$4:$A$15,0),MATCH(1,($U$2=GRID!$B$1:$U$1)*(КАЛЕНДАРЬ!AG28=GRID!$B$3:$U$3),0))*(1-GRID!$L$45))</f>
        <v>65200</v>
      </c>
      <c r="N351" s="5" cm="1">
        <f t="array" ref="N351">IF($I$2="Каникулы вместе",INDEX(GRID!$B$18:$U$29,MATCH(M$7,GRID!$A$18:$A$29,0),MATCH(1,($U$2=GRID!$B$1:$U$1)*(КАЛЕНДАРЬ!AG28=GRID!$B$3:$U$3),0)),
INDEX(GRID!$B$18:$U$29,MATCH(M$7,GRID!$A$18:$A$29,0),MATCH(1,($U$2=GRID!$B$1:$U$1)*(КАЛЕНДАРЬ!AG28=GRID!$B$3:$U$3),0))*(1-GRID!$L$45))</f>
        <v>70200</v>
      </c>
      <c r="O351" s="50" t="s">
        <v>105</v>
      </c>
      <c r="P351" s="5" cm="1">
        <f t="array" ref="P351">IF($I$2="Каникулы вместе",INDEX(GRID!$B$4:$U$15,MATCH(P$7,GRID!$A$4:$A$15,0),MATCH(1,($U$2=GRID!$B$1:$U$1)*(КАЛЕНДАРЬ!AG28=GRID!$B$3:$U$3),0)),
INDEX(GRID!$B$4:$U$15,MATCH(P$7,GRID!$A$4:$A$15,0),MATCH(1,($U$2=GRID!$B$1:$U$1)*(КАЛЕНДАРЬ!AG28=GRID!$B$3:$U$3),0))*(1-GRID!$L$45))</f>
        <v>139700</v>
      </c>
      <c r="Q351" s="50" t="s">
        <v>105</v>
      </c>
      <c r="R351" s="50" t="s">
        <v>105</v>
      </c>
      <c r="S351" s="50" t="s">
        <v>105</v>
      </c>
      <c r="T351" s="50" t="s">
        <v>105</v>
      </c>
    </row>
    <row r="352" spans="1:20" hidden="1">
      <c r="A352" s="108" t="s">
        <v>14</v>
      </c>
      <c r="B352" s="109">
        <v>26</v>
      </c>
      <c r="C352" s="5" cm="1">
        <f t="array" ref="C352">IF($I$2="Каникулы вместе",INDEX(GRID!$B$4:$U$15,MATCH(C$7,GRID!$A$4:$A$15,0),MATCH(1,($U$2=GRID!$B$1:$U$1)*(КАЛЕНДАРЬ!AG29=GRID!$B$3:$U$3),0)),
INDEX(GRID!$B$4:$U$15,MATCH(C$7,GRID!$A$4:$A$15,0),MATCH(1,($U$2=GRID!$B$1:$U$1)*(КАЛЕНДАРЬ!AG29=GRID!$B$3:$U$3),0))*(1-GRID!$L$45))</f>
        <v>25000</v>
      </c>
      <c r="D352" s="5" cm="1">
        <f t="array" ref="D352">IF($I$2="Каникулы вместе",INDEX(GRID!$B$18:$U$29,MATCH(C$7,GRID!$A$18:$A$29,0),MATCH(1,($U$2=GRID!$B$1:$U$1)*(КАЛЕНДАРЬ!AG29=GRID!$B$3:$U$3),0)),
INDEX(GRID!$B$18:$U$29,MATCH(C$7,GRID!$A$18:$A$29,0),MATCH(1,($U$2=GRID!$B$1:$U$1)*(КАЛЕНДАРЬ!AG29=GRID!$B$3:$U$3),0))*(1-GRID!$L$45))</f>
        <v>30000</v>
      </c>
      <c r="E352" s="5" cm="1">
        <f t="array" ref="E352">IF($I$2="Каникулы вместе",INDEX(GRID!$B$4:$U$15,MATCH(E$7,GRID!$A$4:$A$15,0),MATCH(1,($U$2=GRID!$B$1:$U$1)*(КАЛЕНДАРЬ!AG29=GRID!$B$3:$U$3),0)),
INDEX(GRID!$B$4:$U$15,MATCH(E$7,GRID!$A$4:$A$15,0),MATCH(1,($U$2=GRID!$B$1:$U$1)*(КАЛЕНДАРЬ!AG29=GRID!$B$3:$U$3),0))*(1-GRID!$L$45))</f>
        <v>30000</v>
      </c>
      <c r="F352" s="5" cm="1">
        <f t="array" ref="F352">IF($I$2="Каникулы вместе",INDEX(GRID!$B$18:$U$29,MATCH(E$7,GRID!$A$18:$A$29,0),MATCH(1,($U$2=GRID!$B$1:$U$1)*(КАЛЕНДАРЬ!AG29=GRID!$B$3:$U$3),0)),
INDEX(GRID!$B$18:$U$29,MATCH(E$7,GRID!$A$18:$A$29,0),MATCH(1,($U$2=GRID!$B$1:$U$1)*(КАЛЕНДАРЬ!AG29=GRID!$B$3:$U$3),0))*(1-GRID!$L$45))</f>
        <v>35000</v>
      </c>
      <c r="G352" s="50" t="s">
        <v>105</v>
      </c>
      <c r="H352" s="50" t="s">
        <v>105</v>
      </c>
      <c r="I352" s="5" cm="1">
        <f t="array" ref="I352">IF($I$2="Каникулы вместе",INDEX(GRID!$B$4:$U$15,MATCH(I$7,GRID!$A$4:$A$15,0),MATCH(1,($U$2=GRID!$B$1:$U$1)*(КАЛЕНДАРЬ!AG29=GRID!$B$3:$U$3),0)),
INDEX(GRID!$B$4:$U$15,MATCH(I$7,GRID!$A$4:$A$15,0),MATCH(1,($U$2=GRID!$B$1:$U$1)*(КАЛЕНДАРЬ!AG29=GRID!$B$3:$U$3),0))*(1-GRID!$L$45))</f>
        <v>39700</v>
      </c>
      <c r="J352" s="5" cm="1">
        <f t="array" ref="J352">IF($I$2="Каникулы вместе",INDEX(GRID!$B$18:$U$29,MATCH(I$7,GRID!$A$18:$A$29,0),MATCH(1,($U$2=GRID!$B$1:$U$1)*(КАЛЕНДАРЬ!AG29=GRID!$B$3:$U$3),0)),
INDEX(GRID!$B$18:$U$29,MATCH(I$7,GRID!$A$18:$A$29,0),MATCH(1,($U$2=GRID!$B$1:$U$1)*(КАЛЕНДАРЬ!AG29=GRID!$B$3:$U$3),0))*(1-GRID!$L$45))</f>
        <v>44700</v>
      </c>
      <c r="K352" s="50" t="s">
        <v>105</v>
      </c>
      <c r="L352" s="50" t="s">
        <v>105</v>
      </c>
      <c r="M352" s="5" cm="1">
        <f t="array" ref="M352">IF($I$2="Каникулы вместе",INDEX(GRID!$B$4:$U$15,MATCH(M$7,GRID!$A$4:$A$15,0),MATCH(1,($U$2=GRID!$B$1:$U$1)*(КАЛЕНДАРЬ!AG29=GRID!$B$3:$U$3),0)),
INDEX(GRID!$B$4:$U$15,MATCH(M$7,GRID!$A$4:$A$15,0),MATCH(1,($U$2=GRID!$B$1:$U$1)*(КАЛЕНДАРЬ!AG29=GRID!$B$3:$U$3),0))*(1-GRID!$L$45))</f>
        <v>65200</v>
      </c>
      <c r="N352" s="5" cm="1">
        <f t="array" ref="N352">IF($I$2="Каникулы вместе",INDEX(GRID!$B$18:$U$29,MATCH(M$7,GRID!$A$18:$A$29,0),MATCH(1,($U$2=GRID!$B$1:$U$1)*(КАЛЕНДАРЬ!AG29=GRID!$B$3:$U$3),0)),
INDEX(GRID!$B$18:$U$29,MATCH(M$7,GRID!$A$18:$A$29,0),MATCH(1,($U$2=GRID!$B$1:$U$1)*(КАЛЕНДАРЬ!AG29=GRID!$B$3:$U$3),0))*(1-GRID!$L$45))</f>
        <v>70200</v>
      </c>
      <c r="O352" s="50" t="s">
        <v>105</v>
      </c>
      <c r="P352" s="5" cm="1">
        <f t="array" ref="P352">IF($I$2="Каникулы вместе",INDEX(GRID!$B$4:$U$15,MATCH(P$7,GRID!$A$4:$A$15,0),MATCH(1,($U$2=GRID!$B$1:$U$1)*(КАЛЕНДАРЬ!AG29=GRID!$B$3:$U$3),0)),
INDEX(GRID!$B$4:$U$15,MATCH(P$7,GRID!$A$4:$A$15,0),MATCH(1,($U$2=GRID!$B$1:$U$1)*(КАЛЕНДАРЬ!AG29=GRID!$B$3:$U$3),0))*(1-GRID!$L$45))</f>
        <v>139700</v>
      </c>
      <c r="Q352" s="50" t="s">
        <v>105</v>
      </c>
      <c r="R352" s="50" t="s">
        <v>105</v>
      </c>
      <c r="S352" s="50" t="s">
        <v>105</v>
      </c>
      <c r="T352" s="50" t="s">
        <v>105</v>
      </c>
    </row>
    <row r="353" spans="1:20" hidden="1">
      <c r="A353" s="108" t="s">
        <v>15</v>
      </c>
      <c r="B353" s="109">
        <v>27</v>
      </c>
      <c r="C353" s="5" cm="1">
        <f t="array" ref="C353">IF($I$2="Каникулы вместе",INDEX(GRID!$B$4:$U$15,MATCH(C$7,GRID!$A$4:$A$15,0),MATCH(1,($U$2=GRID!$B$1:$U$1)*(КАЛЕНДАРЬ!AG30=GRID!$B$3:$U$3),0)),
INDEX(GRID!$B$4:$U$15,MATCH(C$7,GRID!$A$4:$A$15,0),MATCH(1,($U$2=GRID!$B$1:$U$1)*(КАЛЕНДАРЬ!AG30=GRID!$B$3:$U$3),0))*(1-GRID!$L$45))</f>
        <v>25000</v>
      </c>
      <c r="D353" s="5" cm="1">
        <f t="array" ref="D353">IF($I$2="Каникулы вместе",INDEX(GRID!$B$18:$U$29,MATCH(C$7,GRID!$A$18:$A$29,0),MATCH(1,($U$2=GRID!$B$1:$U$1)*(КАЛЕНДАРЬ!AG30=GRID!$B$3:$U$3),0)),
INDEX(GRID!$B$18:$U$29,MATCH(C$7,GRID!$A$18:$A$29,0),MATCH(1,($U$2=GRID!$B$1:$U$1)*(КАЛЕНДАРЬ!AG30=GRID!$B$3:$U$3),0))*(1-GRID!$L$45))</f>
        <v>30000</v>
      </c>
      <c r="E353" s="5" cm="1">
        <f t="array" ref="E353">IF($I$2="Каникулы вместе",INDEX(GRID!$B$4:$U$15,MATCH(E$7,GRID!$A$4:$A$15,0),MATCH(1,($U$2=GRID!$B$1:$U$1)*(КАЛЕНДАРЬ!AG30=GRID!$B$3:$U$3),0)),
INDEX(GRID!$B$4:$U$15,MATCH(E$7,GRID!$A$4:$A$15,0),MATCH(1,($U$2=GRID!$B$1:$U$1)*(КАЛЕНДАРЬ!AG30=GRID!$B$3:$U$3),0))*(1-GRID!$L$45))</f>
        <v>30000</v>
      </c>
      <c r="F353" s="5" cm="1">
        <f t="array" ref="F353">IF($I$2="Каникулы вместе",INDEX(GRID!$B$18:$U$29,MATCH(E$7,GRID!$A$18:$A$29,0),MATCH(1,($U$2=GRID!$B$1:$U$1)*(КАЛЕНДАРЬ!AG30=GRID!$B$3:$U$3),0)),
INDEX(GRID!$B$18:$U$29,MATCH(E$7,GRID!$A$18:$A$29,0),MATCH(1,($U$2=GRID!$B$1:$U$1)*(КАЛЕНДАРЬ!AG30=GRID!$B$3:$U$3),0))*(1-GRID!$L$45))</f>
        <v>35000</v>
      </c>
      <c r="G353" s="50" t="s">
        <v>105</v>
      </c>
      <c r="H353" s="50" t="s">
        <v>105</v>
      </c>
      <c r="I353" s="5" cm="1">
        <f t="array" ref="I353">IF($I$2="Каникулы вместе",INDEX(GRID!$B$4:$U$15,MATCH(I$7,GRID!$A$4:$A$15,0),MATCH(1,($U$2=GRID!$B$1:$U$1)*(КАЛЕНДАРЬ!AG30=GRID!$B$3:$U$3),0)),
INDEX(GRID!$B$4:$U$15,MATCH(I$7,GRID!$A$4:$A$15,0),MATCH(1,($U$2=GRID!$B$1:$U$1)*(КАЛЕНДАРЬ!AG30=GRID!$B$3:$U$3),0))*(1-GRID!$L$45))</f>
        <v>39700</v>
      </c>
      <c r="J353" s="5" cm="1">
        <f t="array" ref="J353">IF($I$2="Каникулы вместе",INDEX(GRID!$B$18:$U$29,MATCH(I$7,GRID!$A$18:$A$29,0),MATCH(1,($U$2=GRID!$B$1:$U$1)*(КАЛЕНДАРЬ!AG30=GRID!$B$3:$U$3),0)),
INDEX(GRID!$B$18:$U$29,MATCH(I$7,GRID!$A$18:$A$29,0),MATCH(1,($U$2=GRID!$B$1:$U$1)*(КАЛЕНДАРЬ!AG30=GRID!$B$3:$U$3),0))*(1-GRID!$L$45))</f>
        <v>44700</v>
      </c>
      <c r="K353" s="50" t="s">
        <v>105</v>
      </c>
      <c r="L353" s="50" t="s">
        <v>105</v>
      </c>
      <c r="M353" s="5" cm="1">
        <f t="array" ref="M353">IF($I$2="Каникулы вместе",INDEX(GRID!$B$4:$U$15,MATCH(M$7,GRID!$A$4:$A$15,0),MATCH(1,($U$2=GRID!$B$1:$U$1)*(КАЛЕНДАРЬ!AG30=GRID!$B$3:$U$3),0)),
INDEX(GRID!$B$4:$U$15,MATCH(M$7,GRID!$A$4:$A$15,0),MATCH(1,($U$2=GRID!$B$1:$U$1)*(КАЛЕНДАРЬ!AG30=GRID!$B$3:$U$3),0))*(1-GRID!$L$45))</f>
        <v>65200</v>
      </c>
      <c r="N353" s="5" cm="1">
        <f t="array" ref="N353">IF($I$2="Каникулы вместе",INDEX(GRID!$B$18:$U$29,MATCH(M$7,GRID!$A$18:$A$29,0),MATCH(1,($U$2=GRID!$B$1:$U$1)*(КАЛЕНДАРЬ!AG30=GRID!$B$3:$U$3),0)),
INDEX(GRID!$B$18:$U$29,MATCH(M$7,GRID!$A$18:$A$29,0),MATCH(1,($U$2=GRID!$B$1:$U$1)*(КАЛЕНДАРЬ!AG30=GRID!$B$3:$U$3),0))*(1-GRID!$L$45))</f>
        <v>70200</v>
      </c>
      <c r="O353" s="50" t="s">
        <v>105</v>
      </c>
      <c r="P353" s="5" cm="1">
        <f t="array" ref="P353">IF($I$2="Каникулы вместе",INDEX(GRID!$B$4:$U$15,MATCH(P$7,GRID!$A$4:$A$15,0),MATCH(1,($U$2=GRID!$B$1:$U$1)*(КАЛЕНДАРЬ!AG30=GRID!$B$3:$U$3),0)),
INDEX(GRID!$B$4:$U$15,MATCH(P$7,GRID!$A$4:$A$15,0),MATCH(1,($U$2=GRID!$B$1:$U$1)*(КАЛЕНДАРЬ!AG30=GRID!$B$3:$U$3),0))*(1-GRID!$L$45))</f>
        <v>139700</v>
      </c>
      <c r="Q353" s="50" t="s">
        <v>105</v>
      </c>
      <c r="R353" s="50" t="s">
        <v>105</v>
      </c>
      <c r="S353" s="50" t="s">
        <v>105</v>
      </c>
      <c r="T353" s="50" t="s">
        <v>105</v>
      </c>
    </row>
    <row r="354" spans="1:20" hidden="1">
      <c r="A354" s="108" t="s">
        <v>16</v>
      </c>
      <c r="B354" s="109">
        <v>28</v>
      </c>
      <c r="C354" s="5" cm="1">
        <f t="array" ref="C354">IF($I$2="Каникулы вместе",INDEX(GRID!$B$4:$U$15,MATCH(C$7,GRID!$A$4:$A$15,0),MATCH(1,($U$2=GRID!$B$1:$U$1)*(КАЛЕНДАРЬ!AG31=GRID!$B$3:$U$3),0)),
INDEX(GRID!$B$4:$U$15,MATCH(C$7,GRID!$A$4:$A$15,0),MATCH(1,($U$2=GRID!$B$1:$U$1)*(КАЛЕНДАРЬ!AG31=GRID!$B$3:$U$3),0))*(1-GRID!$L$45))</f>
        <v>25000</v>
      </c>
      <c r="D354" s="5" cm="1">
        <f t="array" ref="D354">IF($I$2="Каникулы вместе",INDEX(GRID!$B$18:$U$29,MATCH(C$7,GRID!$A$18:$A$29,0),MATCH(1,($U$2=GRID!$B$1:$U$1)*(КАЛЕНДАРЬ!AG31=GRID!$B$3:$U$3),0)),
INDEX(GRID!$B$18:$U$29,MATCH(C$7,GRID!$A$18:$A$29,0),MATCH(1,($U$2=GRID!$B$1:$U$1)*(КАЛЕНДАРЬ!AG31=GRID!$B$3:$U$3),0))*(1-GRID!$L$45))</f>
        <v>30000</v>
      </c>
      <c r="E354" s="5" cm="1">
        <f t="array" ref="E354">IF($I$2="Каникулы вместе",INDEX(GRID!$B$4:$U$15,MATCH(E$7,GRID!$A$4:$A$15,0),MATCH(1,($U$2=GRID!$B$1:$U$1)*(КАЛЕНДАРЬ!AG31=GRID!$B$3:$U$3),0)),
INDEX(GRID!$B$4:$U$15,MATCH(E$7,GRID!$A$4:$A$15,0),MATCH(1,($U$2=GRID!$B$1:$U$1)*(КАЛЕНДАРЬ!AG31=GRID!$B$3:$U$3),0))*(1-GRID!$L$45))</f>
        <v>30000</v>
      </c>
      <c r="F354" s="5" cm="1">
        <f t="array" ref="F354">IF($I$2="Каникулы вместе",INDEX(GRID!$B$18:$U$29,MATCH(E$7,GRID!$A$18:$A$29,0),MATCH(1,($U$2=GRID!$B$1:$U$1)*(КАЛЕНДАРЬ!AG31=GRID!$B$3:$U$3),0)),
INDEX(GRID!$B$18:$U$29,MATCH(E$7,GRID!$A$18:$A$29,0),MATCH(1,($U$2=GRID!$B$1:$U$1)*(КАЛЕНДАРЬ!AG31=GRID!$B$3:$U$3),0))*(1-GRID!$L$45))</f>
        <v>35000</v>
      </c>
      <c r="G354" s="50" t="s">
        <v>105</v>
      </c>
      <c r="H354" s="50" t="s">
        <v>105</v>
      </c>
      <c r="I354" s="5" cm="1">
        <f t="array" ref="I354">IF($I$2="Каникулы вместе",INDEX(GRID!$B$4:$U$15,MATCH(I$7,GRID!$A$4:$A$15,0),MATCH(1,($U$2=GRID!$B$1:$U$1)*(КАЛЕНДАРЬ!AG31=GRID!$B$3:$U$3),0)),
INDEX(GRID!$B$4:$U$15,MATCH(I$7,GRID!$A$4:$A$15,0),MATCH(1,($U$2=GRID!$B$1:$U$1)*(КАЛЕНДАРЬ!AG31=GRID!$B$3:$U$3),0))*(1-GRID!$L$45))</f>
        <v>39700</v>
      </c>
      <c r="J354" s="5" cm="1">
        <f t="array" ref="J354">IF($I$2="Каникулы вместе",INDEX(GRID!$B$18:$U$29,MATCH(I$7,GRID!$A$18:$A$29,0),MATCH(1,($U$2=GRID!$B$1:$U$1)*(КАЛЕНДАРЬ!AG31=GRID!$B$3:$U$3),0)),
INDEX(GRID!$B$18:$U$29,MATCH(I$7,GRID!$A$18:$A$29,0),MATCH(1,($U$2=GRID!$B$1:$U$1)*(КАЛЕНДАРЬ!AG31=GRID!$B$3:$U$3),0))*(1-GRID!$L$45))</f>
        <v>44700</v>
      </c>
      <c r="K354" s="50" t="s">
        <v>105</v>
      </c>
      <c r="L354" s="50" t="s">
        <v>105</v>
      </c>
      <c r="M354" s="5" cm="1">
        <f t="array" ref="M354">IF($I$2="Каникулы вместе",INDEX(GRID!$B$4:$U$15,MATCH(M$7,GRID!$A$4:$A$15,0),MATCH(1,($U$2=GRID!$B$1:$U$1)*(КАЛЕНДАРЬ!AG31=GRID!$B$3:$U$3),0)),
INDEX(GRID!$B$4:$U$15,MATCH(M$7,GRID!$A$4:$A$15,0),MATCH(1,($U$2=GRID!$B$1:$U$1)*(КАЛЕНДАРЬ!AG31=GRID!$B$3:$U$3),0))*(1-GRID!$L$45))</f>
        <v>65200</v>
      </c>
      <c r="N354" s="5" cm="1">
        <f t="array" ref="N354">IF($I$2="Каникулы вместе",INDEX(GRID!$B$18:$U$29,MATCH(M$7,GRID!$A$18:$A$29,0),MATCH(1,($U$2=GRID!$B$1:$U$1)*(КАЛЕНДАРЬ!AG31=GRID!$B$3:$U$3),0)),
INDEX(GRID!$B$18:$U$29,MATCH(M$7,GRID!$A$18:$A$29,0),MATCH(1,($U$2=GRID!$B$1:$U$1)*(КАЛЕНДАРЬ!AG31=GRID!$B$3:$U$3),0))*(1-GRID!$L$45))</f>
        <v>70200</v>
      </c>
      <c r="O354" s="50" t="s">
        <v>105</v>
      </c>
      <c r="P354" s="5" cm="1">
        <f t="array" ref="P354">IF($I$2="Каникулы вместе",INDEX(GRID!$B$4:$U$15,MATCH(P$7,GRID!$A$4:$A$15,0),MATCH(1,($U$2=GRID!$B$1:$U$1)*(КАЛЕНДАРЬ!AG31=GRID!$B$3:$U$3),0)),
INDEX(GRID!$B$4:$U$15,MATCH(P$7,GRID!$A$4:$A$15,0),MATCH(1,($U$2=GRID!$B$1:$U$1)*(КАЛЕНДАРЬ!AG31=GRID!$B$3:$U$3),0))*(1-GRID!$L$45))</f>
        <v>139700</v>
      </c>
      <c r="Q354" s="50" t="s">
        <v>105</v>
      </c>
      <c r="R354" s="50" t="s">
        <v>105</v>
      </c>
      <c r="S354" s="50" t="s">
        <v>105</v>
      </c>
      <c r="T354" s="50" t="s">
        <v>105</v>
      </c>
    </row>
    <row r="355" spans="1:20" hidden="1">
      <c r="A355" s="108" t="s">
        <v>17</v>
      </c>
      <c r="B355" s="109">
        <v>29</v>
      </c>
      <c r="C355" s="5" cm="1">
        <f t="array" ref="C355">IF($I$2="Каникулы вместе",INDEX(GRID!$B$4:$U$15,MATCH(C$7,GRID!$A$4:$A$15,0),MATCH(1,($U$2=GRID!$B$1:$U$1)*(КАЛЕНДАРЬ!AG32=GRID!$B$3:$U$3),0)),
INDEX(GRID!$B$4:$U$15,MATCH(C$7,GRID!$A$4:$A$15,0),MATCH(1,($U$2=GRID!$B$1:$U$1)*(КАЛЕНДАРЬ!AG32=GRID!$B$3:$U$3),0))*(1-GRID!$L$45))</f>
        <v>25000</v>
      </c>
      <c r="D355" s="5" cm="1">
        <f t="array" ref="D355">IF($I$2="Каникулы вместе",INDEX(GRID!$B$18:$U$29,MATCH(C$7,GRID!$A$18:$A$29,0),MATCH(1,($U$2=GRID!$B$1:$U$1)*(КАЛЕНДАРЬ!AG32=GRID!$B$3:$U$3),0)),
INDEX(GRID!$B$18:$U$29,MATCH(C$7,GRID!$A$18:$A$29,0),MATCH(1,($U$2=GRID!$B$1:$U$1)*(КАЛЕНДАРЬ!AG32=GRID!$B$3:$U$3),0))*(1-GRID!$L$45))</f>
        <v>30000</v>
      </c>
      <c r="E355" s="5" cm="1">
        <f t="array" ref="E355">IF($I$2="Каникулы вместе",INDEX(GRID!$B$4:$U$15,MATCH(E$7,GRID!$A$4:$A$15,0),MATCH(1,($U$2=GRID!$B$1:$U$1)*(КАЛЕНДАРЬ!AG32=GRID!$B$3:$U$3),0)),
INDEX(GRID!$B$4:$U$15,MATCH(E$7,GRID!$A$4:$A$15,0),MATCH(1,($U$2=GRID!$B$1:$U$1)*(КАЛЕНДАРЬ!AG32=GRID!$B$3:$U$3),0))*(1-GRID!$L$45))</f>
        <v>30000</v>
      </c>
      <c r="F355" s="5" cm="1">
        <f t="array" ref="F355">IF($I$2="Каникулы вместе",INDEX(GRID!$B$18:$U$29,MATCH(E$7,GRID!$A$18:$A$29,0),MATCH(1,($U$2=GRID!$B$1:$U$1)*(КАЛЕНДАРЬ!AG32=GRID!$B$3:$U$3),0)),
INDEX(GRID!$B$18:$U$29,MATCH(E$7,GRID!$A$18:$A$29,0),MATCH(1,($U$2=GRID!$B$1:$U$1)*(КАЛЕНДАРЬ!AG32=GRID!$B$3:$U$3),0))*(1-GRID!$L$45))</f>
        <v>35000</v>
      </c>
      <c r="G355" s="50" t="s">
        <v>105</v>
      </c>
      <c r="H355" s="50" t="s">
        <v>105</v>
      </c>
      <c r="I355" s="5" cm="1">
        <f t="array" ref="I355">IF($I$2="Каникулы вместе",INDEX(GRID!$B$4:$U$15,MATCH(I$7,GRID!$A$4:$A$15,0),MATCH(1,($U$2=GRID!$B$1:$U$1)*(КАЛЕНДАРЬ!AG32=GRID!$B$3:$U$3),0)),
INDEX(GRID!$B$4:$U$15,MATCH(I$7,GRID!$A$4:$A$15,0),MATCH(1,($U$2=GRID!$B$1:$U$1)*(КАЛЕНДАРЬ!AG32=GRID!$B$3:$U$3),0))*(1-GRID!$L$45))</f>
        <v>39700</v>
      </c>
      <c r="J355" s="5" cm="1">
        <f t="array" ref="J355">IF($I$2="Каникулы вместе",INDEX(GRID!$B$18:$U$29,MATCH(I$7,GRID!$A$18:$A$29,0),MATCH(1,($U$2=GRID!$B$1:$U$1)*(КАЛЕНДАРЬ!AG32=GRID!$B$3:$U$3),0)),
INDEX(GRID!$B$18:$U$29,MATCH(I$7,GRID!$A$18:$A$29,0),MATCH(1,($U$2=GRID!$B$1:$U$1)*(КАЛЕНДАРЬ!AG32=GRID!$B$3:$U$3),0))*(1-GRID!$L$45))</f>
        <v>44700</v>
      </c>
      <c r="K355" s="50" t="s">
        <v>105</v>
      </c>
      <c r="L355" s="50" t="s">
        <v>105</v>
      </c>
      <c r="M355" s="5" cm="1">
        <f t="array" ref="M355">IF($I$2="Каникулы вместе",INDEX(GRID!$B$4:$U$15,MATCH(M$7,GRID!$A$4:$A$15,0),MATCH(1,($U$2=GRID!$B$1:$U$1)*(КАЛЕНДАРЬ!AG32=GRID!$B$3:$U$3),0)),
INDEX(GRID!$B$4:$U$15,MATCH(M$7,GRID!$A$4:$A$15,0),MATCH(1,($U$2=GRID!$B$1:$U$1)*(КАЛЕНДАРЬ!AG32=GRID!$B$3:$U$3),0))*(1-GRID!$L$45))</f>
        <v>65200</v>
      </c>
      <c r="N355" s="5" cm="1">
        <f t="array" ref="N355">IF($I$2="Каникулы вместе",INDEX(GRID!$B$18:$U$29,MATCH(M$7,GRID!$A$18:$A$29,0),MATCH(1,($U$2=GRID!$B$1:$U$1)*(КАЛЕНДАРЬ!AG32=GRID!$B$3:$U$3),0)),
INDEX(GRID!$B$18:$U$29,MATCH(M$7,GRID!$A$18:$A$29,0),MATCH(1,($U$2=GRID!$B$1:$U$1)*(КАЛЕНДАРЬ!AG32=GRID!$B$3:$U$3),0))*(1-GRID!$L$45))</f>
        <v>70200</v>
      </c>
      <c r="O355" s="50" t="s">
        <v>105</v>
      </c>
      <c r="P355" s="5" cm="1">
        <f t="array" ref="P355">IF($I$2="Каникулы вместе",INDEX(GRID!$B$4:$U$15,MATCH(P$7,GRID!$A$4:$A$15,0),MATCH(1,($U$2=GRID!$B$1:$U$1)*(КАЛЕНДАРЬ!AG32=GRID!$B$3:$U$3),0)),
INDEX(GRID!$B$4:$U$15,MATCH(P$7,GRID!$A$4:$A$15,0),MATCH(1,($U$2=GRID!$B$1:$U$1)*(КАЛЕНДАРЬ!AG32=GRID!$B$3:$U$3),0))*(1-GRID!$L$45))</f>
        <v>139700</v>
      </c>
      <c r="Q355" s="50" t="s">
        <v>105</v>
      </c>
      <c r="R355" s="50" t="s">
        <v>105</v>
      </c>
      <c r="S355" s="50" t="s">
        <v>105</v>
      </c>
      <c r="T355" s="50" t="s">
        <v>105</v>
      </c>
    </row>
    <row r="356" spans="1:20" hidden="1">
      <c r="A356" s="108" t="s">
        <v>11</v>
      </c>
      <c r="B356" s="109">
        <v>30</v>
      </c>
      <c r="C356" s="5" cm="1">
        <f t="array" ref="C356">IF($I$2="Каникулы вместе",INDEX(GRID!$B$4:$U$15,MATCH(C$7,GRID!$A$4:$A$15,0),MATCH(1,($U$2=GRID!$B$1:$U$1)*(КАЛЕНДАРЬ!AG33=GRID!$B$3:$U$3),0)),
INDEX(GRID!$B$4:$U$15,MATCH(C$7,GRID!$A$4:$A$15,0),MATCH(1,($U$2=GRID!$B$1:$U$1)*(КАЛЕНДАРЬ!AG33=GRID!$B$3:$U$3),0))*(1-GRID!$L$45))</f>
        <v>25000</v>
      </c>
      <c r="D356" s="5" cm="1">
        <f t="array" ref="D356">IF($I$2="Каникулы вместе",INDEX(GRID!$B$18:$U$29,MATCH(C$7,GRID!$A$18:$A$29,0),MATCH(1,($U$2=GRID!$B$1:$U$1)*(КАЛЕНДАРЬ!AG33=GRID!$B$3:$U$3),0)),
INDEX(GRID!$B$18:$U$29,MATCH(C$7,GRID!$A$18:$A$29,0),MATCH(1,($U$2=GRID!$B$1:$U$1)*(КАЛЕНДАРЬ!AG33=GRID!$B$3:$U$3),0))*(1-GRID!$L$45))</f>
        <v>30000</v>
      </c>
      <c r="E356" s="5" cm="1">
        <f t="array" ref="E356">IF($I$2="Каникулы вместе",INDEX(GRID!$B$4:$U$15,MATCH(E$7,GRID!$A$4:$A$15,0),MATCH(1,($U$2=GRID!$B$1:$U$1)*(КАЛЕНДАРЬ!AG33=GRID!$B$3:$U$3),0)),
INDEX(GRID!$B$4:$U$15,MATCH(E$7,GRID!$A$4:$A$15,0),MATCH(1,($U$2=GRID!$B$1:$U$1)*(КАЛЕНДАРЬ!AG33=GRID!$B$3:$U$3),0))*(1-GRID!$L$45))</f>
        <v>30000</v>
      </c>
      <c r="F356" s="5" cm="1">
        <f t="array" ref="F356">IF($I$2="Каникулы вместе",INDEX(GRID!$B$18:$U$29,MATCH(E$7,GRID!$A$18:$A$29,0),MATCH(1,($U$2=GRID!$B$1:$U$1)*(КАЛЕНДАРЬ!AG33=GRID!$B$3:$U$3),0)),
INDEX(GRID!$B$18:$U$29,MATCH(E$7,GRID!$A$18:$A$29,0),MATCH(1,($U$2=GRID!$B$1:$U$1)*(КАЛЕНДАРЬ!AG33=GRID!$B$3:$U$3),0))*(1-GRID!$L$45))</f>
        <v>35000</v>
      </c>
      <c r="G356" s="50" t="s">
        <v>105</v>
      </c>
      <c r="H356" s="50" t="s">
        <v>105</v>
      </c>
      <c r="I356" s="5" cm="1">
        <f t="array" ref="I356">IF($I$2="Каникулы вместе",INDEX(GRID!$B$4:$U$15,MATCH(I$7,GRID!$A$4:$A$15,0),MATCH(1,($U$2=GRID!$B$1:$U$1)*(КАЛЕНДАРЬ!AG33=GRID!$B$3:$U$3),0)),
INDEX(GRID!$B$4:$U$15,MATCH(I$7,GRID!$A$4:$A$15,0),MATCH(1,($U$2=GRID!$B$1:$U$1)*(КАЛЕНДАРЬ!AG33=GRID!$B$3:$U$3),0))*(1-GRID!$L$45))</f>
        <v>39700</v>
      </c>
      <c r="J356" s="5" cm="1">
        <f t="array" ref="J356">IF($I$2="Каникулы вместе",INDEX(GRID!$B$18:$U$29,MATCH(I$7,GRID!$A$18:$A$29,0),MATCH(1,($U$2=GRID!$B$1:$U$1)*(КАЛЕНДАРЬ!AG33=GRID!$B$3:$U$3),0)),
INDEX(GRID!$B$18:$U$29,MATCH(I$7,GRID!$A$18:$A$29,0),MATCH(1,($U$2=GRID!$B$1:$U$1)*(КАЛЕНДАРЬ!AG33=GRID!$B$3:$U$3),0))*(1-GRID!$L$45))</f>
        <v>44700</v>
      </c>
      <c r="K356" s="50" t="s">
        <v>105</v>
      </c>
      <c r="L356" s="50" t="s">
        <v>105</v>
      </c>
      <c r="M356" s="5" cm="1">
        <f t="array" ref="M356">IF($I$2="Каникулы вместе",INDEX(GRID!$B$4:$U$15,MATCH(M$7,GRID!$A$4:$A$15,0),MATCH(1,($U$2=GRID!$B$1:$U$1)*(КАЛЕНДАРЬ!AG33=GRID!$B$3:$U$3),0)),
INDEX(GRID!$B$4:$U$15,MATCH(M$7,GRID!$A$4:$A$15,0),MATCH(1,($U$2=GRID!$B$1:$U$1)*(КАЛЕНДАРЬ!AG33=GRID!$B$3:$U$3),0))*(1-GRID!$L$45))</f>
        <v>65200</v>
      </c>
      <c r="N356" s="5" cm="1">
        <f t="array" ref="N356">IF($I$2="Каникулы вместе",INDEX(GRID!$B$18:$U$29,MATCH(M$7,GRID!$A$18:$A$29,0),MATCH(1,($U$2=GRID!$B$1:$U$1)*(КАЛЕНДАРЬ!AG33=GRID!$B$3:$U$3),0)),
INDEX(GRID!$B$18:$U$29,MATCH(M$7,GRID!$A$18:$A$29,0),MATCH(1,($U$2=GRID!$B$1:$U$1)*(КАЛЕНДАРЬ!AG33=GRID!$B$3:$U$3),0))*(1-GRID!$L$45))</f>
        <v>70200</v>
      </c>
      <c r="O356" s="50" t="s">
        <v>105</v>
      </c>
      <c r="P356" s="5" cm="1">
        <f t="array" ref="P356">IF($I$2="Каникулы вместе",INDEX(GRID!$B$4:$U$15,MATCH(P$7,GRID!$A$4:$A$15,0),MATCH(1,($U$2=GRID!$B$1:$U$1)*(КАЛЕНДАРЬ!AG33=GRID!$B$3:$U$3),0)),
INDEX(GRID!$B$4:$U$15,MATCH(P$7,GRID!$A$4:$A$15,0),MATCH(1,($U$2=GRID!$B$1:$U$1)*(КАЛЕНДАРЬ!AG33=GRID!$B$3:$U$3),0))*(1-GRID!$L$45))</f>
        <v>139700</v>
      </c>
      <c r="Q356" s="50" t="s">
        <v>105</v>
      </c>
      <c r="R356" s="50" t="s">
        <v>105</v>
      </c>
      <c r="S356" s="50" t="s">
        <v>105</v>
      </c>
      <c r="T356" s="50" t="s">
        <v>105</v>
      </c>
    </row>
    <row r="357" spans="1:20" hidden="1">
      <c r="A357" s="106"/>
      <c r="B357" s="107"/>
      <c r="C357" s="115"/>
      <c r="D357" s="115"/>
      <c r="E357" s="115"/>
      <c r="F357" s="115"/>
      <c r="G357" s="116"/>
      <c r="H357" s="116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</row>
    <row r="358" spans="1:20" s="6" customFormat="1" ht="17.25" customHeight="1">
      <c r="A358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</row>
    <row r="359" spans="1:20">
      <c r="A359" s="163" t="s">
        <v>97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</row>
    <row r="360" spans="1:20" ht="56.25" customHeight="1">
      <c r="A360" s="165" t="s">
        <v>8</v>
      </c>
      <c r="B360" s="166"/>
      <c r="C360" s="169" t="s">
        <v>87</v>
      </c>
      <c r="D360" s="170"/>
      <c r="E360" s="155" t="s">
        <v>79</v>
      </c>
      <c r="F360" s="156"/>
      <c r="G360" s="157" t="s">
        <v>80</v>
      </c>
      <c r="H360" s="157"/>
      <c r="I360" s="158" t="s">
        <v>81</v>
      </c>
      <c r="J360" s="159"/>
      <c r="K360" s="160" t="s">
        <v>82</v>
      </c>
      <c r="L360" s="160"/>
      <c r="M360" s="161" t="s">
        <v>83</v>
      </c>
      <c r="N360" s="161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>
      <c r="A361" s="167"/>
      <c r="B361" s="168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56" t="s">
        <v>12</v>
      </c>
      <c r="B362" s="57">
        <v>1</v>
      </c>
      <c r="C362" s="5" cm="1">
        <f t="array" ref="C362">IF($I$2="Каникулы вместе",INDEX(GRID!$B$4:$U$15,MATCH(C$7,GRID!$A$4:$A$15,0),MATCH(1,($U$2=GRID!$B$1:$U$1)*(КАЛЕНДАРЬ!AJ4=GRID!$B$3:$U$3),0)),
INDEX(GRID!$B$4:$U$15,MATCH(C$7,GRID!$A$4:$A$15,0),MATCH(1,($U$2=GRID!$B$1:$U$1)*(КАЛЕНДАРЬ!AJ4=GRID!$B$3:$U$3),0))*(1-GRID!$L$45))</f>
        <v>22500</v>
      </c>
      <c r="D362" s="5" cm="1">
        <f t="array" ref="D362">IF($I$2="Каникулы вместе",INDEX(GRID!$B$18:$U$29,MATCH(C$7,GRID!$A$18:$A$29,0),MATCH(1,($U$2=GRID!$B$1:$U$1)*(КАЛЕНДАРЬ!AJ4=GRID!$B$3:$U$3),0)),
INDEX(GRID!$B$18:$U$29,MATCH(C$7,GRID!$A$18:$A$29,0),MATCH(1,($U$2=GRID!$B$1:$U$1)*(КАЛЕНДАРЬ!AJ4=GRID!$B$3:$U$3),0))*(1-GRID!$L$45))</f>
        <v>27500</v>
      </c>
      <c r="E362" s="5" cm="1">
        <f t="array" ref="E362">IF($I$2="Каникулы вместе",INDEX(GRID!$B$4:$U$15,MATCH(E$7,GRID!$A$4:$A$15,0),MATCH(1,($U$2=GRID!$B$1:$U$1)*(КАЛЕНДАРЬ!AJ4=GRID!$B$3:$U$3),0)),
INDEX(GRID!$B$4:$U$15,MATCH(E$7,GRID!$A$4:$A$15,0),MATCH(1,($U$2=GRID!$B$1:$U$1)*(КАЛЕНДАРЬ!AJ4=GRID!$B$3:$U$3),0))*(1-GRID!$L$45))</f>
        <v>27200</v>
      </c>
      <c r="F362" s="5" cm="1">
        <f t="array" ref="F362">IF($I$2="Каникулы вместе",INDEX(GRID!$B$18:$U$29,MATCH(E$7,GRID!$A$18:$A$29,0),MATCH(1,($U$2=GRID!$B$1:$U$1)*(КАЛЕНДАРЬ!AJ4=GRID!$B$3:$U$3),0)),
INDEX(GRID!$B$18:$U$29,MATCH(E$7,GRID!$A$18:$A$29,0),MATCH(1,($U$2=GRID!$B$1:$U$1)*(КАЛЕНДАРЬ!AJ4=GRID!$B$3:$U$3),0))*(1-GRID!$L$45))</f>
        <v>32200</v>
      </c>
      <c r="G362" s="50" t="s">
        <v>105</v>
      </c>
      <c r="H362" s="50" t="s">
        <v>105</v>
      </c>
      <c r="I362" s="5" cm="1">
        <f t="array" ref="I362">IF($I$2="Каникулы вместе",INDEX(GRID!$B$4:$U$15,MATCH(I$7,GRID!$A$4:$A$15,0),MATCH(1,($U$2=GRID!$B$1:$U$1)*(КАЛЕНДАРЬ!AJ4=GRID!$B$3:$U$3),0)),
INDEX(GRID!$B$4:$U$15,MATCH(I$7,GRID!$A$4:$A$15,0),MATCH(1,($U$2=GRID!$B$1:$U$1)*(КАЛЕНДАРЬ!AJ4=GRID!$B$3:$U$3),0))*(1-GRID!$L$45))</f>
        <v>36200</v>
      </c>
      <c r="J362" s="5" cm="1">
        <f t="array" ref="J362">IF($I$2="Каникулы вместе",INDEX(GRID!$B$18:$U$29,MATCH(I$7,GRID!$A$18:$A$29,0),MATCH(1,($U$2=GRID!$B$1:$U$1)*(КАЛЕНДАРЬ!AJ4=GRID!$B$3:$U$3),0)),
INDEX(GRID!$B$18:$U$29,MATCH(I$7,GRID!$A$18:$A$29,0),MATCH(1,($U$2=GRID!$B$1:$U$1)*(КАЛЕНДАРЬ!AJ4=GRID!$B$3:$U$3),0))*(1-GRID!$L$45))</f>
        <v>41200</v>
      </c>
      <c r="K362" s="50" t="s">
        <v>105</v>
      </c>
      <c r="L362" s="50" t="s">
        <v>105</v>
      </c>
      <c r="M362" s="5" cm="1">
        <f t="array" ref="M362">IF($I$2="Каникулы вместе",INDEX(GRID!$B$4:$U$15,MATCH(M$7,GRID!$A$4:$A$15,0),MATCH(1,($U$2=GRID!$B$1:$U$1)*(КАЛЕНДАРЬ!AJ4=GRID!$B$3:$U$3),0)),
INDEX(GRID!$B$4:$U$15,MATCH(M$7,GRID!$A$4:$A$15,0),MATCH(1,($U$2=GRID!$B$1:$U$1)*(КАЛЕНДАРЬ!AJ4=GRID!$B$3:$U$3),0))*(1-GRID!$L$45))</f>
        <v>61200</v>
      </c>
      <c r="N362" s="5" cm="1">
        <f t="array" ref="N362">IF($I$2="Каникулы вместе",INDEX(GRID!$B$18:$U$29,MATCH(M$7,GRID!$A$18:$A$29,0),MATCH(1,($U$2=GRID!$B$1:$U$1)*(КАЛЕНДАРЬ!AJ4=GRID!$B$3:$U$3),0)),
INDEX(GRID!$B$18:$U$29,MATCH(M$7,GRID!$A$18:$A$29,0),MATCH(1,($U$2=GRID!$B$1:$U$1)*(КАЛЕНДАРЬ!AJ4=GRID!$B$3:$U$3),0))*(1-GRID!$L$45))</f>
        <v>66200</v>
      </c>
      <c r="O362" s="50" t="s">
        <v>105</v>
      </c>
      <c r="P362" s="5" cm="1">
        <f t="array" ref="P362">IF($I$2="Каникулы вместе",INDEX(GRID!$B$4:$U$15,MATCH(P$7,GRID!$A$4:$A$15,0),MATCH(1,($U$2=GRID!$B$1:$U$1)*(КАЛЕНДАРЬ!AJ4=GRID!$B$3:$U$3),0)),
INDEX(GRID!$B$4:$U$15,MATCH(P$7,GRID!$A$4:$A$15,0),MATCH(1,($U$2=GRID!$B$1:$U$1)*(КАЛЕНДАРЬ!AJ4=GRID!$B$3:$U$3),0))*(1-GRID!$L$45))</f>
        <v>134400</v>
      </c>
      <c r="Q362" s="50" t="s">
        <v>105</v>
      </c>
      <c r="R362" s="50" t="s">
        <v>105</v>
      </c>
      <c r="S362" s="50" t="s">
        <v>105</v>
      </c>
      <c r="T362" s="50" t="s">
        <v>105</v>
      </c>
    </row>
    <row r="363" spans="1:20" hidden="1">
      <c r="A363" s="56" t="s">
        <v>13</v>
      </c>
      <c r="B363" s="57">
        <v>2</v>
      </c>
      <c r="C363" s="5" cm="1">
        <f t="array" ref="C363">IF($I$2="Каникулы вместе",INDEX(GRID!$B$4:$U$15,MATCH(C$7,GRID!$A$4:$A$15,0),MATCH(1,($U$2=GRID!$B$1:$U$1)*(КАЛЕНДАРЬ!AJ5=GRID!$B$3:$U$3),0)),
INDEX(GRID!$B$4:$U$15,MATCH(C$7,GRID!$A$4:$A$15,0),MATCH(1,($U$2=GRID!$B$1:$U$1)*(КАЛЕНДАРЬ!AJ5=GRID!$B$3:$U$3),0))*(1-GRID!$L$45))</f>
        <v>22500</v>
      </c>
      <c r="D363" s="5" cm="1">
        <f t="array" ref="D363">IF($I$2="Каникулы вместе",INDEX(GRID!$B$18:$U$29,MATCH(C$7,GRID!$A$18:$A$29,0),MATCH(1,($U$2=GRID!$B$1:$U$1)*(КАЛЕНДАРЬ!AJ5=GRID!$B$3:$U$3),0)),
INDEX(GRID!$B$18:$U$29,MATCH(C$7,GRID!$A$18:$A$29,0),MATCH(1,($U$2=GRID!$B$1:$U$1)*(КАЛЕНДАРЬ!AJ5=GRID!$B$3:$U$3),0))*(1-GRID!$L$45))</f>
        <v>27500</v>
      </c>
      <c r="E363" s="5" cm="1">
        <f t="array" ref="E363">IF($I$2="Каникулы вместе",INDEX(GRID!$B$4:$U$15,MATCH(E$7,GRID!$A$4:$A$15,0),MATCH(1,($U$2=GRID!$B$1:$U$1)*(КАЛЕНДАРЬ!AJ5=GRID!$B$3:$U$3),0)),
INDEX(GRID!$B$4:$U$15,MATCH(E$7,GRID!$A$4:$A$15,0),MATCH(1,($U$2=GRID!$B$1:$U$1)*(КАЛЕНДАРЬ!AJ5=GRID!$B$3:$U$3),0))*(1-GRID!$L$45))</f>
        <v>27200</v>
      </c>
      <c r="F363" s="5" cm="1">
        <f t="array" ref="F363">IF($I$2="Каникулы вместе",INDEX(GRID!$B$18:$U$29,MATCH(E$7,GRID!$A$18:$A$29,0),MATCH(1,($U$2=GRID!$B$1:$U$1)*(КАЛЕНДАРЬ!AJ5=GRID!$B$3:$U$3),0)),
INDEX(GRID!$B$18:$U$29,MATCH(E$7,GRID!$A$18:$A$29,0),MATCH(1,($U$2=GRID!$B$1:$U$1)*(КАЛЕНДАРЬ!AJ5=GRID!$B$3:$U$3),0))*(1-GRID!$L$45))</f>
        <v>32200</v>
      </c>
      <c r="G363" s="50" t="s">
        <v>105</v>
      </c>
      <c r="H363" s="50" t="s">
        <v>105</v>
      </c>
      <c r="I363" s="5" cm="1">
        <f t="array" ref="I363">IF($I$2="Каникулы вместе",INDEX(GRID!$B$4:$U$15,MATCH(I$7,GRID!$A$4:$A$15,0),MATCH(1,($U$2=GRID!$B$1:$U$1)*(КАЛЕНДАРЬ!AJ5=GRID!$B$3:$U$3),0)),
INDEX(GRID!$B$4:$U$15,MATCH(I$7,GRID!$A$4:$A$15,0),MATCH(1,($U$2=GRID!$B$1:$U$1)*(КАЛЕНДАРЬ!AJ5=GRID!$B$3:$U$3),0))*(1-GRID!$L$45))</f>
        <v>36200</v>
      </c>
      <c r="J363" s="5" cm="1">
        <f t="array" ref="J363">IF($I$2="Каникулы вместе",INDEX(GRID!$B$18:$U$29,MATCH(I$7,GRID!$A$18:$A$29,0),MATCH(1,($U$2=GRID!$B$1:$U$1)*(КАЛЕНДАРЬ!AJ5=GRID!$B$3:$U$3),0)),
INDEX(GRID!$B$18:$U$29,MATCH(I$7,GRID!$A$18:$A$29,0),MATCH(1,($U$2=GRID!$B$1:$U$1)*(КАЛЕНДАРЬ!AJ5=GRID!$B$3:$U$3),0))*(1-GRID!$L$45))</f>
        <v>41200</v>
      </c>
      <c r="K363" s="50" t="s">
        <v>105</v>
      </c>
      <c r="L363" s="50" t="s">
        <v>105</v>
      </c>
      <c r="M363" s="5" cm="1">
        <f t="array" ref="M363">IF($I$2="Каникулы вместе",INDEX(GRID!$B$4:$U$15,MATCH(M$7,GRID!$A$4:$A$15,0),MATCH(1,($U$2=GRID!$B$1:$U$1)*(КАЛЕНДАРЬ!AJ5=GRID!$B$3:$U$3),0)),
INDEX(GRID!$B$4:$U$15,MATCH(M$7,GRID!$A$4:$A$15,0),MATCH(1,($U$2=GRID!$B$1:$U$1)*(КАЛЕНДАРЬ!AJ5=GRID!$B$3:$U$3),0))*(1-GRID!$L$45))</f>
        <v>61200</v>
      </c>
      <c r="N363" s="5" cm="1">
        <f t="array" ref="N363">IF($I$2="Каникулы вместе",INDEX(GRID!$B$18:$U$29,MATCH(M$7,GRID!$A$18:$A$29,0),MATCH(1,($U$2=GRID!$B$1:$U$1)*(КАЛЕНДАРЬ!AJ5=GRID!$B$3:$U$3),0)),
INDEX(GRID!$B$18:$U$29,MATCH(M$7,GRID!$A$18:$A$29,0),MATCH(1,($U$2=GRID!$B$1:$U$1)*(КАЛЕНДАРЬ!AJ5=GRID!$B$3:$U$3),0))*(1-GRID!$L$45))</f>
        <v>66200</v>
      </c>
      <c r="O363" s="50" t="s">
        <v>105</v>
      </c>
      <c r="P363" s="5" cm="1">
        <f t="array" ref="P363">IF($I$2="Каникулы вместе",INDEX(GRID!$B$4:$U$15,MATCH(P$7,GRID!$A$4:$A$15,0),MATCH(1,($U$2=GRID!$B$1:$U$1)*(КАЛЕНДАРЬ!AJ5=GRID!$B$3:$U$3),0)),
INDEX(GRID!$B$4:$U$15,MATCH(P$7,GRID!$A$4:$A$15,0),MATCH(1,($U$2=GRID!$B$1:$U$1)*(КАЛЕНДАРЬ!AJ5=GRID!$B$3:$U$3),0))*(1-GRID!$L$45))</f>
        <v>134400</v>
      </c>
      <c r="Q363" s="50" t="s">
        <v>105</v>
      </c>
      <c r="R363" s="50" t="s">
        <v>105</v>
      </c>
      <c r="S363" s="50" t="s">
        <v>105</v>
      </c>
      <c r="T363" s="50" t="s">
        <v>105</v>
      </c>
    </row>
    <row r="364" spans="1:20" hidden="1">
      <c r="A364" s="56" t="s">
        <v>14</v>
      </c>
      <c r="B364" s="57">
        <v>3</v>
      </c>
      <c r="C364" s="5" cm="1">
        <f t="array" ref="C364">IF($I$2="Каникулы вместе",INDEX(GRID!$B$4:$U$15,MATCH(C$7,GRID!$A$4:$A$15,0),MATCH(1,($U$2=GRID!$B$1:$U$1)*(КАЛЕНДАРЬ!AJ6=GRID!$B$3:$U$3),0)),
INDEX(GRID!$B$4:$U$15,MATCH(C$7,GRID!$A$4:$A$15,0),MATCH(1,($U$2=GRID!$B$1:$U$1)*(КАЛЕНДАРЬ!AJ6=GRID!$B$3:$U$3),0))*(1-GRID!$L$45))</f>
        <v>22500</v>
      </c>
      <c r="D364" s="5" cm="1">
        <f t="array" ref="D364">IF($I$2="Каникулы вместе",INDEX(GRID!$B$18:$U$29,MATCH(C$7,GRID!$A$18:$A$29,0),MATCH(1,($U$2=GRID!$B$1:$U$1)*(КАЛЕНДАРЬ!AJ6=GRID!$B$3:$U$3),0)),
INDEX(GRID!$B$18:$U$29,MATCH(C$7,GRID!$A$18:$A$29,0),MATCH(1,($U$2=GRID!$B$1:$U$1)*(КАЛЕНДАРЬ!AJ6=GRID!$B$3:$U$3),0))*(1-GRID!$L$45))</f>
        <v>27500</v>
      </c>
      <c r="E364" s="5" cm="1">
        <f t="array" ref="E364">IF($I$2="Каникулы вместе",INDEX(GRID!$B$4:$U$15,MATCH(E$7,GRID!$A$4:$A$15,0),MATCH(1,($U$2=GRID!$B$1:$U$1)*(КАЛЕНДАРЬ!AJ6=GRID!$B$3:$U$3),0)),
INDEX(GRID!$B$4:$U$15,MATCH(E$7,GRID!$A$4:$A$15,0),MATCH(1,($U$2=GRID!$B$1:$U$1)*(КАЛЕНДАРЬ!AJ6=GRID!$B$3:$U$3),0))*(1-GRID!$L$45))</f>
        <v>27200</v>
      </c>
      <c r="F364" s="5" cm="1">
        <f t="array" ref="F364">IF($I$2="Каникулы вместе",INDEX(GRID!$B$18:$U$29,MATCH(E$7,GRID!$A$18:$A$29,0),MATCH(1,($U$2=GRID!$B$1:$U$1)*(КАЛЕНДАРЬ!AJ6=GRID!$B$3:$U$3),0)),
INDEX(GRID!$B$18:$U$29,MATCH(E$7,GRID!$A$18:$A$29,0),MATCH(1,($U$2=GRID!$B$1:$U$1)*(КАЛЕНДАРЬ!AJ6=GRID!$B$3:$U$3),0))*(1-GRID!$L$45))</f>
        <v>32200</v>
      </c>
      <c r="G364" s="50" t="s">
        <v>105</v>
      </c>
      <c r="H364" s="50" t="s">
        <v>105</v>
      </c>
      <c r="I364" s="5" cm="1">
        <f t="array" ref="I364">IF($I$2="Каникулы вместе",INDEX(GRID!$B$4:$U$15,MATCH(I$7,GRID!$A$4:$A$15,0),MATCH(1,($U$2=GRID!$B$1:$U$1)*(КАЛЕНДАРЬ!AJ6=GRID!$B$3:$U$3),0)),
INDEX(GRID!$B$4:$U$15,MATCH(I$7,GRID!$A$4:$A$15,0),MATCH(1,($U$2=GRID!$B$1:$U$1)*(КАЛЕНДАРЬ!AJ6=GRID!$B$3:$U$3),0))*(1-GRID!$L$45))</f>
        <v>36200</v>
      </c>
      <c r="J364" s="5" cm="1">
        <f t="array" ref="J364">IF($I$2="Каникулы вместе",INDEX(GRID!$B$18:$U$29,MATCH(I$7,GRID!$A$18:$A$29,0),MATCH(1,($U$2=GRID!$B$1:$U$1)*(КАЛЕНДАРЬ!AJ6=GRID!$B$3:$U$3),0)),
INDEX(GRID!$B$18:$U$29,MATCH(I$7,GRID!$A$18:$A$29,0),MATCH(1,($U$2=GRID!$B$1:$U$1)*(КАЛЕНДАРЬ!AJ6=GRID!$B$3:$U$3),0))*(1-GRID!$L$45))</f>
        <v>41200</v>
      </c>
      <c r="K364" s="50" t="s">
        <v>105</v>
      </c>
      <c r="L364" s="50" t="s">
        <v>105</v>
      </c>
      <c r="M364" s="5" cm="1">
        <f t="array" ref="M364">IF($I$2="Каникулы вместе",INDEX(GRID!$B$4:$U$15,MATCH(M$7,GRID!$A$4:$A$15,0),MATCH(1,($U$2=GRID!$B$1:$U$1)*(КАЛЕНДАРЬ!AJ6=GRID!$B$3:$U$3),0)),
INDEX(GRID!$B$4:$U$15,MATCH(M$7,GRID!$A$4:$A$15,0),MATCH(1,($U$2=GRID!$B$1:$U$1)*(КАЛЕНДАРЬ!AJ6=GRID!$B$3:$U$3),0))*(1-GRID!$L$45))</f>
        <v>61200</v>
      </c>
      <c r="N364" s="5" cm="1">
        <f t="array" ref="N364">IF($I$2="Каникулы вместе",INDEX(GRID!$B$18:$U$29,MATCH(M$7,GRID!$A$18:$A$29,0),MATCH(1,($U$2=GRID!$B$1:$U$1)*(КАЛЕНДАРЬ!AJ6=GRID!$B$3:$U$3),0)),
INDEX(GRID!$B$18:$U$29,MATCH(M$7,GRID!$A$18:$A$29,0),MATCH(1,($U$2=GRID!$B$1:$U$1)*(КАЛЕНДАРЬ!AJ6=GRID!$B$3:$U$3),0))*(1-GRID!$L$45))</f>
        <v>66200</v>
      </c>
      <c r="O364" s="50" t="s">
        <v>105</v>
      </c>
      <c r="P364" s="5" cm="1">
        <f t="array" ref="P364">IF($I$2="Каникулы вместе",INDEX(GRID!$B$4:$U$15,MATCH(P$7,GRID!$A$4:$A$15,0),MATCH(1,($U$2=GRID!$B$1:$U$1)*(КАЛЕНДАРЬ!AJ6=GRID!$B$3:$U$3),0)),
INDEX(GRID!$B$4:$U$15,MATCH(P$7,GRID!$A$4:$A$15,0),MATCH(1,($U$2=GRID!$B$1:$U$1)*(КАЛЕНДАРЬ!AJ6=GRID!$B$3:$U$3),0))*(1-GRID!$L$45))</f>
        <v>134400</v>
      </c>
      <c r="Q364" s="50" t="s">
        <v>105</v>
      </c>
      <c r="R364" s="50" t="s">
        <v>105</v>
      </c>
      <c r="S364" s="50" t="s">
        <v>105</v>
      </c>
      <c r="T364" s="50" t="s">
        <v>105</v>
      </c>
    </row>
    <row r="365" spans="1:20" hidden="1">
      <c r="A365" s="56" t="s">
        <v>15</v>
      </c>
      <c r="B365" s="57">
        <v>4</v>
      </c>
      <c r="C365" s="5" cm="1">
        <f t="array" ref="C365">IF($I$2="Каникулы вместе",INDEX(GRID!$B$4:$U$15,MATCH(C$7,GRID!$A$4:$A$15,0),MATCH(1,($U$2=GRID!$B$1:$U$1)*(КАЛЕНДАРЬ!AJ7=GRID!$B$3:$U$3),0)),
INDEX(GRID!$B$4:$U$15,MATCH(C$7,GRID!$A$4:$A$15,0),MATCH(1,($U$2=GRID!$B$1:$U$1)*(КАЛЕНДАРЬ!AJ7=GRID!$B$3:$U$3),0))*(1-GRID!$L$45))</f>
        <v>22500</v>
      </c>
      <c r="D365" s="5" cm="1">
        <f t="array" ref="D365">IF($I$2="Каникулы вместе",INDEX(GRID!$B$18:$U$29,MATCH(C$7,GRID!$A$18:$A$29,0),MATCH(1,($U$2=GRID!$B$1:$U$1)*(КАЛЕНДАРЬ!AJ7=GRID!$B$3:$U$3),0)),
INDEX(GRID!$B$18:$U$29,MATCH(C$7,GRID!$A$18:$A$29,0),MATCH(1,($U$2=GRID!$B$1:$U$1)*(КАЛЕНДАРЬ!AJ7=GRID!$B$3:$U$3),0))*(1-GRID!$L$45))</f>
        <v>27500</v>
      </c>
      <c r="E365" s="5" cm="1">
        <f t="array" ref="E365">IF($I$2="Каникулы вместе",INDEX(GRID!$B$4:$U$15,MATCH(E$7,GRID!$A$4:$A$15,0),MATCH(1,($U$2=GRID!$B$1:$U$1)*(КАЛЕНДАРЬ!AJ7=GRID!$B$3:$U$3),0)),
INDEX(GRID!$B$4:$U$15,MATCH(E$7,GRID!$A$4:$A$15,0),MATCH(1,($U$2=GRID!$B$1:$U$1)*(КАЛЕНДАРЬ!AJ7=GRID!$B$3:$U$3),0))*(1-GRID!$L$45))</f>
        <v>27200</v>
      </c>
      <c r="F365" s="5" cm="1">
        <f t="array" ref="F365">IF($I$2="Каникулы вместе",INDEX(GRID!$B$18:$U$29,MATCH(E$7,GRID!$A$18:$A$29,0),MATCH(1,($U$2=GRID!$B$1:$U$1)*(КАЛЕНДАРЬ!AJ7=GRID!$B$3:$U$3),0)),
INDEX(GRID!$B$18:$U$29,MATCH(E$7,GRID!$A$18:$A$29,0),MATCH(1,($U$2=GRID!$B$1:$U$1)*(КАЛЕНДАРЬ!AJ7=GRID!$B$3:$U$3),0))*(1-GRID!$L$45))</f>
        <v>32200</v>
      </c>
      <c r="G365" s="50" t="s">
        <v>105</v>
      </c>
      <c r="H365" s="50" t="s">
        <v>105</v>
      </c>
      <c r="I365" s="5" cm="1">
        <f t="array" ref="I365">IF($I$2="Каникулы вместе",INDEX(GRID!$B$4:$U$15,MATCH(I$7,GRID!$A$4:$A$15,0),MATCH(1,($U$2=GRID!$B$1:$U$1)*(КАЛЕНДАРЬ!AJ7=GRID!$B$3:$U$3),0)),
INDEX(GRID!$B$4:$U$15,MATCH(I$7,GRID!$A$4:$A$15,0),MATCH(1,($U$2=GRID!$B$1:$U$1)*(КАЛЕНДАРЬ!AJ7=GRID!$B$3:$U$3),0))*(1-GRID!$L$45))</f>
        <v>36200</v>
      </c>
      <c r="J365" s="5" cm="1">
        <f t="array" ref="J365">IF($I$2="Каникулы вместе",INDEX(GRID!$B$18:$U$29,MATCH(I$7,GRID!$A$18:$A$29,0),MATCH(1,($U$2=GRID!$B$1:$U$1)*(КАЛЕНДАРЬ!AJ7=GRID!$B$3:$U$3),0)),
INDEX(GRID!$B$18:$U$29,MATCH(I$7,GRID!$A$18:$A$29,0),MATCH(1,($U$2=GRID!$B$1:$U$1)*(КАЛЕНДАРЬ!AJ7=GRID!$B$3:$U$3),0))*(1-GRID!$L$45))</f>
        <v>41200</v>
      </c>
      <c r="K365" s="50" t="s">
        <v>105</v>
      </c>
      <c r="L365" s="50" t="s">
        <v>105</v>
      </c>
      <c r="M365" s="5" cm="1">
        <f t="array" ref="M365">IF($I$2="Каникулы вместе",INDEX(GRID!$B$4:$U$15,MATCH(M$7,GRID!$A$4:$A$15,0),MATCH(1,($U$2=GRID!$B$1:$U$1)*(КАЛЕНДАРЬ!AJ7=GRID!$B$3:$U$3),0)),
INDEX(GRID!$B$4:$U$15,MATCH(M$7,GRID!$A$4:$A$15,0),MATCH(1,($U$2=GRID!$B$1:$U$1)*(КАЛЕНДАРЬ!AJ7=GRID!$B$3:$U$3),0))*(1-GRID!$L$45))</f>
        <v>61200</v>
      </c>
      <c r="N365" s="5" cm="1">
        <f t="array" ref="N365">IF($I$2="Каникулы вместе",INDEX(GRID!$B$18:$U$29,MATCH(M$7,GRID!$A$18:$A$29,0),MATCH(1,($U$2=GRID!$B$1:$U$1)*(КАЛЕНДАРЬ!AJ7=GRID!$B$3:$U$3),0)),
INDEX(GRID!$B$18:$U$29,MATCH(M$7,GRID!$A$18:$A$29,0),MATCH(1,($U$2=GRID!$B$1:$U$1)*(КАЛЕНДАРЬ!AJ7=GRID!$B$3:$U$3),0))*(1-GRID!$L$45))</f>
        <v>66200</v>
      </c>
      <c r="O365" s="50" t="s">
        <v>105</v>
      </c>
      <c r="P365" s="5" cm="1">
        <f t="array" ref="P365">IF($I$2="Каникулы вместе",INDEX(GRID!$B$4:$U$15,MATCH(P$7,GRID!$A$4:$A$15,0),MATCH(1,($U$2=GRID!$B$1:$U$1)*(КАЛЕНДАРЬ!AJ7=GRID!$B$3:$U$3),0)),
INDEX(GRID!$B$4:$U$15,MATCH(P$7,GRID!$A$4:$A$15,0),MATCH(1,($U$2=GRID!$B$1:$U$1)*(КАЛЕНДАРЬ!AJ7=GRID!$B$3:$U$3),0))*(1-GRID!$L$45))</f>
        <v>134400</v>
      </c>
      <c r="Q365" s="50" t="s">
        <v>105</v>
      </c>
      <c r="R365" s="50" t="s">
        <v>105</v>
      </c>
      <c r="S365" s="50" t="s">
        <v>105</v>
      </c>
      <c r="T365" s="50" t="s">
        <v>105</v>
      </c>
    </row>
    <row r="366" spans="1:20" hidden="1">
      <c r="A366" s="56" t="s">
        <v>16</v>
      </c>
      <c r="B366" s="57">
        <v>5</v>
      </c>
      <c r="C366" s="5" cm="1">
        <f t="array" ref="C366">IF($I$2="Каникулы вместе",INDEX(GRID!$B$4:$U$15,MATCH(C$7,GRID!$A$4:$A$15,0),MATCH(1,($U$2=GRID!$B$1:$U$1)*(КАЛЕНДАРЬ!AJ8=GRID!$B$3:$U$3),0)),
INDEX(GRID!$B$4:$U$15,MATCH(C$7,GRID!$A$4:$A$15,0),MATCH(1,($U$2=GRID!$B$1:$U$1)*(КАЛЕНДАРЬ!AJ8=GRID!$B$3:$U$3),0))*(1-GRID!$L$45))</f>
        <v>25000</v>
      </c>
      <c r="D366" s="5" cm="1">
        <f t="array" ref="D366">IF($I$2="Каникулы вместе",INDEX(GRID!$B$18:$U$29,MATCH(C$7,GRID!$A$18:$A$29,0),MATCH(1,($U$2=GRID!$B$1:$U$1)*(КАЛЕНДАРЬ!AJ8=GRID!$B$3:$U$3),0)),
INDEX(GRID!$B$18:$U$29,MATCH(C$7,GRID!$A$18:$A$29,0),MATCH(1,($U$2=GRID!$B$1:$U$1)*(КАЛЕНДАРЬ!AJ8=GRID!$B$3:$U$3),0))*(1-GRID!$L$45))</f>
        <v>30000</v>
      </c>
      <c r="E366" s="5" cm="1">
        <f t="array" ref="E366">IF($I$2="Каникулы вместе",INDEX(GRID!$B$4:$U$15,MATCH(E$7,GRID!$A$4:$A$15,0),MATCH(1,($U$2=GRID!$B$1:$U$1)*(КАЛЕНДАРЬ!AJ8=GRID!$B$3:$U$3),0)),
INDEX(GRID!$B$4:$U$15,MATCH(E$7,GRID!$A$4:$A$15,0),MATCH(1,($U$2=GRID!$B$1:$U$1)*(КАЛЕНДАРЬ!AJ8=GRID!$B$3:$U$3),0))*(1-GRID!$L$45))</f>
        <v>30000</v>
      </c>
      <c r="F366" s="5" cm="1">
        <f t="array" ref="F366">IF($I$2="Каникулы вместе",INDEX(GRID!$B$18:$U$29,MATCH(E$7,GRID!$A$18:$A$29,0),MATCH(1,($U$2=GRID!$B$1:$U$1)*(КАЛЕНДАРЬ!AJ8=GRID!$B$3:$U$3),0)),
INDEX(GRID!$B$18:$U$29,MATCH(E$7,GRID!$A$18:$A$29,0),MATCH(1,($U$2=GRID!$B$1:$U$1)*(КАЛЕНДАРЬ!AJ8=GRID!$B$3:$U$3),0))*(1-GRID!$L$45))</f>
        <v>35000</v>
      </c>
      <c r="G366" s="50" t="s">
        <v>105</v>
      </c>
      <c r="H366" s="50" t="s">
        <v>105</v>
      </c>
      <c r="I366" s="5" cm="1">
        <f t="array" ref="I366">IF($I$2="Каникулы вместе",INDEX(GRID!$B$4:$U$15,MATCH(I$7,GRID!$A$4:$A$15,0),MATCH(1,($U$2=GRID!$B$1:$U$1)*(КАЛЕНДАРЬ!AJ8=GRID!$B$3:$U$3),0)),
INDEX(GRID!$B$4:$U$15,MATCH(I$7,GRID!$A$4:$A$15,0),MATCH(1,($U$2=GRID!$B$1:$U$1)*(КАЛЕНДАРЬ!AJ8=GRID!$B$3:$U$3),0))*(1-GRID!$L$45))</f>
        <v>39700</v>
      </c>
      <c r="J366" s="5" cm="1">
        <f t="array" ref="J366">IF($I$2="Каникулы вместе",INDEX(GRID!$B$18:$U$29,MATCH(I$7,GRID!$A$18:$A$29,0),MATCH(1,($U$2=GRID!$B$1:$U$1)*(КАЛЕНДАРЬ!AJ8=GRID!$B$3:$U$3),0)),
INDEX(GRID!$B$18:$U$29,MATCH(I$7,GRID!$A$18:$A$29,0),MATCH(1,($U$2=GRID!$B$1:$U$1)*(КАЛЕНДАРЬ!AJ8=GRID!$B$3:$U$3),0))*(1-GRID!$L$45))</f>
        <v>44700</v>
      </c>
      <c r="K366" s="50" t="s">
        <v>105</v>
      </c>
      <c r="L366" s="50" t="s">
        <v>105</v>
      </c>
      <c r="M366" s="5" cm="1">
        <f t="array" ref="M366">IF($I$2="Каникулы вместе",INDEX(GRID!$B$4:$U$15,MATCH(M$7,GRID!$A$4:$A$15,0),MATCH(1,($U$2=GRID!$B$1:$U$1)*(КАЛЕНДАРЬ!AJ8=GRID!$B$3:$U$3),0)),
INDEX(GRID!$B$4:$U$15,MATCH(M$7,GRID!$A$4:$A$15,0),MATCH(1,($U$2=GRID!$B$1:$U$1)*(КАЛЕНДАРЬ!AJ8=GRID!$B$3:$U$3),0))*(1-GRID!$L$45))</f>
        <v>65200</v>
      </c>
      <c r="N366" s="5" cm="1">
        <f t="array" ref="N366">IF($I$2="Каникулы вместе",INDEX(GRID!$B$18:$U$29,MATCH(M$7,GRID!$A$18:$A$29,0),MATCH(1,($U$2=GRID!$B$1:$U$1)*(КАЛЕНДАРЬ!AJ8=GRID!$B$3:$U$3),0)),
INDEX(GRID!$B$18:$U$29,MATCH(M$7,GRID!$A$18:$A$29,0),MATCH(1,($U$2=GRID!$B$1:$U$1)*(КАЛЕНДАРЬ!AJ8=GRID!$B$3:$U$3),0))*(1-GRID!$L$45))</f>
        <v>70200</v>
      </c>
      <c r="O366" s="50" t="s">
        <v>105</v>
      </c>
      <c r="P366" s="5" cm="1">
        <f t="array" ref="P366">IF($I$2="Каникулы вместе",INDEX(GRID!$B$4:$U$15,MATCH(P$7,GRID!$A$4:$A$15,0),MATCH(1,($U$2=GRID!$B$1:$U$1)*(КАЛЕНДАРЬ!AJ8=GRID!$B$3:$U$3),0)),
INDEX(GRID!$B$4:$U$15,MATCH(P$7,GRID!$A$4:$A$15,0),MATCH(1,($U$2=GRID!$B$1:$U$1)*(КАЛЕНДАРЬ!AJ8=GRID!$B$3:$U$3),0))*(1-GRID!$L$45))</f>
        <v>139700</v>
      </c>
      <c r="Q366" s="50" t="s">
        <v>105</v>
      </c>
      <c r="R366" s="50" t="s">
        <v>105</v>
      </c>
      <c r="S366" s="50" t="s">
        <v>105</v>
      </c>
      <c r="T366" s="50" t="s">
        <v>105</v>
      </c>
    </row>
    <row r="367" spans="1:20" hidden="1">
      <c r="A367" s="56" t="s">
        <v>17</v>
      </c>
      <c r="B367" s="57">
        <v>6</v>
      </c>
      <c r="C367" s="5" cm="1">
        <f t="array" ref="C367">IF($I$2="Каникулы вместе",INDEX(GRID!$B$4:$U$15,MATCH(C$7,GRID!$A$4:$A$15,0),MATCH(1,($U$2=GRID!$B$1:$U$1)*(КАЛЕНДАРЬ!AJ9=GRID!$B$3:$U$3),0)),
INDEX(GRID!$B$4:$U$15,MATCH(C$7,GRID!$A$4:$A$15,0),MATCH(1,($U$2=GRID!$B$1:$U$1)*(КАЛЕНДАРЬ!AJ9=GRID!$B$3:$U$3),0))*(1-GRID!$L$45))</f>
        <v>25000</v>
      </c>
      <c r="D367" s="5" cm="1">
        <f t="array" ref="D367">IF($I$2="Каникулы вместе",INDEX(GRID!$B$18:$U$29,MATCH(C$7,GRID!$A$18:$A$29,0),MATCH(1,($U$2=GRID!$B$1:$U$1)*(КАЛЕНДАРЬ!AJ9=GRID!$B$3:$U$3),0)),
INDEX(GRID!$B$18:$U$29,MATCH(C$7,GRID!$A$18:$A$29,0),MATCH(1,($U$2=GRID!$B$1:$U$1)*(КАЛЕНДАРЬ!AJ9=GRID!$B$3:$U$3),0))*(1-GRID!$L$45))</f>
        <v>30000</v>
      </c>
      <c r="E367" s="5" cm="1">
        <f t="array" ref="E367">IF($I$2="Каникулы вместе",INDEX(GRID!$B$4:$U$15,MATCH(E$7,GRID!$A$4:$A$15,0),MATCH(1,($U$2=GRID!$B$1:$U$1)*(КАЛЕНДАРЬ!AJ9=GRID!$B$3:$U$3),0)),
INDEX(GRID!$B$4:$U$15,MATCH(E$7,GRID!$A$4:$A$15,0),MATCH(1,($U$2=GRID!$B$1:$U$1)*(КАЛЕНДАРЬ!AJ9=GRID!$B$3:$U$3),0))*(1-GRID!$L$45))</f>
        <v>30000</v>
      </c>
      <c r="F367" s="5" cm="1">
        <f t="array" ref="F367">IF($I$2="Каникулы вместе",INDEX(GRID!$B$18:$U$29,MATCH(E$7,GRID!$A$18:$A$29,0),MATCH(1,($U$2=GRID!$B$1:$U$1)*(КАЛЕНДАРЬ!AJ9=GRID!$B$3:$U$3),0)),
INDEX(GRID!$B$18:$U$29,MATCH(E$7,GRID!$A$18:$A$29,0),MATCH(1,($U$2=GRID!$B$1:$U$1)*(КАЛЕНДАРЬ!AJ9=GRID!$B$3:$U$3),0))*(1-GRID!$L$45))</f>
        <v>35000</v>
      </c>
      <c r="G367" s="50" t="s">
        <v>105</v>
      </c>
      <c r="H367" s="50" t="s">
        <v>105</v>
      </c>
      <c r="I367" s="5" cm="1">
        <f t="array" ref="I367">IF($I$2="Каникулы вместе",INDEX(GRID!$B$4:$U$15,MATCH(I$7,GRID!$A$4:$A$15,0),MATCH(1,($U$2=GRID!$B$1:$U$1)*(КАЛЕНДАРЬ!AJ9=GRID!$B$3:$U$3),0)),
INDEX(GRID!$B$4:$U$15,MATCH(I$7,GRID!$A$4:$A$15,0),MATCH(1,($U$2=GRID!$B$1:$U$1)*(КАЛЕНДАРЬ!AJ9=GRID!$B$3:$U$3),0))*(1-GRID!$L$45))</f>
        <v>39700</v>
      </c>
      <c r="J367" s="5" cm="1">
        <f t="array" ref="J367">IF($I$2="Каникулы вместе",INDEX(GRID!$B$18:$U$29,MATCH(I$7,GRID!$A$18:$A$29,0),MATCH(1,($U$2=GRID!$B$1:$U$1)*(КАЛЕНДАРЬ!AJ9=GRID!$B$3:$U$3),0)),
INDEX(GRID!$B$18:$U$29,MATCH(I$7,GRID!$A$18:$A$29,0),MATCH(1,($U$2=GRID!$B$1:$U$1)*(КАЛЕНДАРЬ!AJ9=GRID!$B$3:$U$3),0))*(1-GRID!$L$45))</f>
        <v>44700</v>
      </c>
      <c r="K367" s="50" t="s">
        <v>105</v>
      </c>
      <c r="L367" s="50" t="s">
        <v>105</v>
      </c>
      <c r="M367" s="5" cm="1">
        <f t="array" ref="M367">IF($I$2="Каникулы вместе",INDEX(GRID!$B$4:$U$15,MATCH(M$7,GRID!$A$4:$A$15,0),MATCH(1,($U$2=GRID!$B$1:$U$1)*(КАЛЕНДАРЬ!AJ9=GRID!$B$3:$U$3),0)),
INDEX(GRID!$B$4:$U$15,MATCH(M$7,GRID!$A$4:$A$15,0),MATCH(1,($U$2=GRID!$B$1:$U$1)*(КАЛЕНДАРЬ!AJ9=GRID!$B$3:$U$3),0))*(1-GRID!$L$45))</f>
        <v>65200</v>
      </c>
      <c r="N367" s="5" cm="1">
        <f t="array" ref="N367">IF($I$2="Каникулы вместе",INDEX(GRID!$B$18:$U$29,MATCH(M$7,GRID!$A$18:$A$29,0),MATCH(1,($U$2=GRID!$B$1:$U$1)*(КАЛЕНДАРЬ!AJ9=GRID!$B$3:$U$3),0)),
INDEX(GRID!$B$18:$U$29,MATCH(M$7,GRID!$A$18:$A$29,0),MATCH(1,($U$2=GRID!$B$1:$U$1)*(КАЛЕНДАРЬ!AJ9=GRID!$B$3:$U$3),0))*(1-GRID!$L$45))</f>
        <v>70200</v>
      </c>
      <c r="O367" s="50" t="s">
        <v>105</v>
      </c>
      <c r="P367" s="5" cm="1">
        <f t="array" ref="P367">IF($I$2="Каникулы вместе",INDEX(GRID!$B$4:$U$15,MATCH(P$7,GRID!$A$4:$A$15,0),MATCH(1,($U$2=GRID!$B$1:$U$1)*(КАЛЕНДАРЬ!AJ9=GRID!$B$3:$U$3),0)),
INDEX(GRID!$B$4:$U$15,MATCH(P$7,GRID!$A$4:$A$15,0),MATCH(1,($U$2=GRID!$B$1:$U$1)*(КАЛЕНДАРЬ!AJ9=GRID!$B$3:$U$3),0))*(1-GRID!$L$45))</f>
        <v>139700</v>
      </c>
      <c r="Q367" s="50" t="s">
        <v>105</v>
      </c>
      <c r="R367" s="50" t="s">
        <v>105</v>
      </c>
      <c r="S367" s="50" t="s">
        <v>105</v>
      </c>
      <c r="T367" s="50" t="s">
        <v>105</v>
      </c>
    </row>
    <row r="368" spans="1:20" hidden="1">
      <c r="A368" s="56" t="s">
        <v>11</v>
      </c>
      <c r="B368" s="57">
        <v>7</v>
      </c>
      <c r="C368" s="5" cm="1">
        <f t="array" ref="C368">IF($I$2="Каникулы вместе",INDEX(GRID!$B$4:$U$15,MATCH(C$7,GRID!$A$4:$A$15,0),MATCH(1,($U$2=GRID!$B$1:$U$1)*(КАЛЕНДАРЬ!AJ10=GRID!$B$3:$U$3),0)),
INDEX(GRID!$B$4:$U$15,MATCH(C$7,GRID!$A$4:$A$15,0),MATCH(1,($U$2=GRID!$B$1:$U$1)*(КАЛЕНДАРЬ!AJ10=GRID!$B$3:$U$3),0))*(1-GRID!$L$45))</f>
        <v>22500</v>
      </c>
      <c r="D368" s="5" cm="1">
        <f t="array" ref="D368">IF($I$2="Каникулы вместе",INDEX(GRID!$B$18:$U$29,MATCH(C$7,GRID!$A$18:$A$29,0),MATCH(1,($U$2=GRID!$B$1:$U$1)*(КАЛЕНДАРЬ!AJ10=GRID!$B$3:$U$3),0)),
INDEX(GRID!$B$18:$U$29,MATCH(C$7,GRID!$A$18:$A$29,0),MATCH(1,($U$2=GRID!$B$1:$U$1)*(КАЛЕНДАРЬ!AJ10=GRID!$B$3:$U$3),0))*(1-GRID!$L$45))</f>
        <v>27500</v>
      </c>
      <c r="E368" s="5" cm="1">
        <f t="array" ref="E368">IF($I$2="Каникулы вместе",INDEX(GRID!$B$4:$U$15,MATCH(E$7,GRID!$A$4:$A$15,0),MATCH(1,($U$2=GRID!$B$1:$U$1)*(КАЛЕНДАРЬ!AJ10=GRID!$B$3:$U$3),0)),
INDEX(GRID!$B$4:$U$15,MATCH(E$7,GRID!$A$4:$A$15,0),MATCH(1,($U$2=GRID!$B$1:$U$1)*(КАЛЕНДАРЬ!AJ10=GRID!$B$3:$U$3),0))*(1-GRID!$L$45))</f>
        <v>27200</v>
      </c>
      <c r="F368" s="5" cm="1">
        <f t="array" ref="F368">IF($I$2="Каникулы вместе",INDEX(GRID!$B$18:$U$29,MATCH(E$7,GRID!$A$18:$A$29,0),MATCH(1,($U$2=GRID!$B$1:$U$1)*(КАЛЕНДАРЬ!AJ10=GRID!$B$3:$U$3),0)),
INDEX(GRID!$B$18:$U$29,MATCH(E$7,GRID!$A$18:$A$29,0),MATCH(1,($U$2=GRID!$B$1:$U$1)*(КАЛЕНДАРЬ!AJ10=GRID!$B$3:$U$3),0))*(1-GRID!$L$45))</f>
        <v>32200</v>
      </c>
      <c r="G368" s="50" t="s">
        <v>105</v>
      </c>
      <c r="H368" s="50" t="s">
        <v>105</v>
      </c>
      <c r="I368" s="5" cm="1">
        <f t="array" ref="I368">IF($I$2="Каникулы вместе",INDEX(GRID!$B$4:$U$15,MATCH(I$7,GRID!$A$4:$A$15,0),MATCH(1,($U$2=GRID!$B$1:$U$1)*(КАЛЕНДАРЬ!AJ10=GRID!$B$3:$U$3),0)),
INDEX(GRID!$B$4:$U$15,MATCH(I$7,GRID!$A$4:$A$15,0),MATCH(1,($U$2=GRID!$B$1:$U$1)*(КАЛЕНДАРЬ!AJ10=GRID!$B$3:$U$3),0))*(1-GRID!$L$45))</f>
        <v>36200</v>
      </c>
      <c r="J368" s="5" cm="1">
        <f t="array" ref="J368">IF($I$2="Каникулы вместе",INDEX(GRID!$B$18:$U$29,MATCH(I$7,GRID!$A$18:$A$29,0),MATCH(1,($U$2=GRID!$B$1:$U$1)*(КАЛЕНДАРЬ!AJ10=GRID!$B$3:$U$3),0)),
INDEX(GRID!$B$18:$U$29,MATCH(I$7,GRID!$A$18:$A$29,0),MATCH(1,($U$2=GRID!$B$1:$U$1)*(КАЛЕНДАРЬ!AJ10=GRID!$B$3:$U$3),0))*(1-GRID!$L$45))</f>
        <v>41200</v>
      </c>
      <c r="K368" s="50" t="s">
        <v>105</v>
      </c>
      <c r="L368" s="50" t="s">
        <v>105</v>
      </c>
      <c r="M368" s="5" cm="1">
        <f t="array" ref="M368">IF($I$2="Каникулы вместе",INDEX(GRID!$B$4:$U$15,MATCH(M$7,GRID!$A$4:$A$15,0),MATCH(1,($U$2=GRID!$B$1:$U$1)*(КАЛЕНДАРЬ!AJ10=GRID!$B$3:$U$3),0)),
INDEX(GRID!$B$4:$U$15,MATCH(M$7,GRID!$A$4:$A$15,0),MATCH(1,($U$2=GRID!$B$1:$U$1)*(КАЛЕНДАРЬ!AJ10=GRID!$B$3:$U$3),0))*(1-GRID!$L$45))</f>
        <v>61200</v>
      </c>
      <c r="N368" s="5" cm="1">
        <f t="array" ref="N368">IF($I$2="Каникулы вместе",INDEX(GRID!$B$18:$U$29,MATCH(M$7,GRID!$A$18:$A$29,0),MATCH(1,($U$2=GRID!$B$1:$U$1)*(КАЛЕНДАРЬ!AJ10=GRID!$B$3:$U$3),0)),
INDEX(GRID!$B$18:$U$29,MATCH(M$7,GRID!$A$18:$A$29,0),MATCH(1,($U$2=GRID!$B$1:$U$1)*(КАЛЕНДАРЬ!AJ10=GRID!$B$3:$U$3),0))*(1-GRID!$L$45))</f>
        <v>66200</v>
      </c>
      <c r="O368" s="50" t="s">
        <v>105</v>
      </c>
      <c r="P368" s="5" cm="1">
        <f t="array" ref="P368">IF($I$2="Каникулы вместе",INDEX(GRID!$B$4:$U$15,MATCH(P$7,GRID!$A$4:$A$15,0),MATCH(1,($U$2=GRID!$B$1:$U$1)*(КАЛЕНДАРЬ!AJ10=GRID!$B$3:$U$3),0)),
INDEX(GRID!$B$4:$U$15,MATCH(P$7,GRID!$A$4:$A$15,0),MATCH(1,($U$2=GRID!$B$1:$U$1)*(КАЛЕНДАРЬ!AJ10=GRID!$B$3:$U$3),0))*(1-GRID!$L$45))</f>
        <v>134400</v>
      </c>
      <c r="Q368" s="50" t="s">
        <v>105</v>
      </c>
      <c r="R368" s="50" t="s">
        <v>105</v>
      </c>
      <c r="S368" s="50" t="s">
        <v>105</v>
      </c>
      <c r="T368" s="50" t="s">
        <v>105</v>
      </c>
    </row>
    <row r="369" spans="1:20" hidden="1">
      <c r="A369" s="56" t="s">
        <v>12</v>
      </c>
      <c r="B369" s="57">
        <v>8</v>
      </c>
      <c r="C369" s="5" cm="1">
        <f t="array" ref="C369">IF($I$2="Каникулы вместе",INDEX(GRID!$B$4:$U$15,MATCH(C$7,GRID!$A$4:$A$15,0),MATCH(1,($U$2=GRID!$B$1:$U$1)*(КАЛЕНДАРЬ!AJ11=GRID!$B$3:$U$3),0)),
INDEX(GRID!$B$4:$U$15,MATCH(C$7,GRID!$A$4:$A$15,0),MATCH(1,($U$2=GRID!$B$1:$U$1)*(КАЛЕНДАРЬ!AJ11=GRID!$B$3:$U$3),0))*(1-GRID!$L$45))</f>
        <v>22500</v>
      </c>
      <c r="D369" s="5" cm="1">
        <f t="array" ref="D369">IF($I$2="Каникулы вместе",INDEX(GRID!$B$18:$U$29,MATCH(C$7,GRID!$A$18:$A$29,0),MATCH(1,($U$2=GRID!$B$1:$U$1)*(КАЛЕНДАРЬ!AJ11=GRID!$B$3:$U$3),0)),
INDEX(GRID!$B$18:$U$29,MATCH(C$7,GRID!$A$18:$A$29,0),MATCH(1,($U$2=GRID!$B$1:$U$1)*(КАЛЕНДАРЬ!AJ11=GRID!$B$3:$U$3),0))*(1-GRID!$L$45))</f>
        <v>27500</v>
      </c>
      <c r="E369" s="5" cm="1">
        <f t="array" ref="E369">IF($I$2="Каникулы вместе",INDEX(GRID!$B$4:$U$15,MATCH(E$7,GRID!$A$4:$A$15,0),MATCH(1,($U$2=GRID!$B$1:$U$1)*(КАЛЕНДАРЬ!AJ11=GRID!$B$3:$U$3),0)),
INDEX(GRID!$B$4:$U$15,MATCH(E$7,GRID!$A$4:$A$15,0),MATCH(1,($U$2=GRID!$B$1:$U$1)*(КАЛЕНДАРЬ!AJ11=GRID!$B$3:$U$3),0))*(1-GRID!$L$45))</f>
        <v>27200</v>
      </c>
      <c r="F369" s="5" cm="1">
        <f t="array" ref="F369">IF($I$2="Каникулы вместе",INDEX(GRID!$B$18:$U$29,MATCH(E$7,GRID!$A$18:$A$29,0),MATCH(1,($U$2=GRID!$B$1:$U$1)*(КАЛЕНДАРЬ!AJ11=GRID!$B$3:$U$3),0)),
INDEX(GRID!$B$18:$U$29,MATCH(E$7,GRID!$A$18:$A$29,0),MATCH(1,($U$2=GRID!$B$1:$U$1)*(КАЛЕНДАРЬ!AJ11=GRID!$B$3:$U$3),0))*(1-GRID!$L$45))</f>
        <v>32200</v>
      </c>
      <c r="G369" s="50" t="s">
        <v>105</v>
      </c>
      <c r="H369" s="50" t="s">
        <v>105</v>
      </c>
      <c r="I369" s="5" cm="1">
        <f t="array" ref="I369">IF($I$2="Каникулы вместе",INDEX(GRID!$B$4:$U$15,MATCH(I$7,GRID!$A$4:$A$15,0),MATCH(1,($U$2=GRID!$B$1:$U$1)*(КАЛЕНДАРЬ!AJ11=GRID!$B$3:$U$3),0)),
INDEX(GRID!$B$4:$U$15,MATCH(I$7,GRID!$A$4:$A$15,0),MATCH(1,($U$2=GRID!$B$1:$U$1)*(КАЛЕНДАРЬ!AJ11=GRID!$B$3:$U$3),0))*(1-GRID!$L$45))</f>
        <v>36200</v>
      </c>
      <c r="J369" s="5" cm="1">
        <f t="array" ref="J369">IF($I$2="Каникулы вместе",INDEX(GRID!$B$18:$U$29,MATCH(I$7,GRID!$A$18:$A$29,0),MATCH(1,($U$2=GRID!$B$1:$U$1)*(КАЛЕНДАРЬ!AJ11=GRID!$B$3:$U$3),0)),
INDEX(GRID!$B$18:$U$29,MATCH(I$7,GRID!$A$18:$A$29,0),MATCH(1,($U$2=GRID!$B$1:$U$1)*(КАЛЕНДАРЬ!AJ11=GRID!$B$3:$U$3),0))*(1-GRID!$L$45))</f>
        <v>41200</v>
      </c>
      <c r="K369" s="50" t="s">
        <v>105</v>
      </c>
      <c r="L369" s="50" t="s">
        <v>105</v>
      </c>
      <c r="M369" s="5" cm="1">
        <f t="array" ref="M369">IF($I$2="Каникулы вместе",INDEX(GRID!$B$4:$U$15,MATCH(M$7,GRID!$A$4:$A$15,0),MATCH(1,($U$2=GRID!$B$1:$U$1)*(КАЛЕНДАРЬ!AJ11=GRID!$B$3:$U$3),0)),
INDEX(GRID!$B$4:$U$15,MATCH(M$7,GRID!$A$4:$A$15,0),MATCH(1,($U$2=GRID!$B$1:$U$1)*(КАЛЕНДАРЬ!AJ11=GRID!$B$3:$U$3),0))*(1-GRID!$L$45))</f>
        <v>61200</v>
      </c>
      <c r="N369" s="5" cm="1">
        <f t="array" ref="N369">IF($I$2="Каникулы вместе",INDEX(GRID!$B$18:$U$29,MATCH(M$7,GRID!$A$18:$A$29,0),MATCH(1,($U$2=GRID!$B$1:$U$1)*(КАЛЕНДАРЬ!AJ11=GRID!$B$3:$U$3),0)),
INDEX(GRID!$B$18:$U$29,MATCH(M$7,GRID!$A$18:$A$29,0),MATCH(1,($U$2=GRID!$B$1:$U$1)*(КАЛЕНДАРЬ!AJ11=GRID!$B$3:$U$3),0))*(1-GRID!$L$45))</f>
        <v>66200</v>
      </c>
      <c r="O369" s="50" t="s">
        <v>105</v>
      </c>
      <c r="P369" s="5" cm="1">
        <f t="array" ref="P369">IF($I$2="Каникулы вместе",INDEX(GRID!$B$4:$U$15,MATCH(P$7,GRID!$A$4:$A$15,0),MATCH(1,($U$2=GRID!$B$1:$U$1)*(КАЛЕНДАРЬ!AJ11=GRID!$B$3:$U$3),0)),
INDEX(GRID!$B$4:$U$15,MATCH(P$7,GRID!$A$4:$A$15,0),MATCH(1,($U$2=GRID!$B$1:$U$1)*(КАЛЕНДАРЬ!AJ11=GRID!$B$3:$U$3),0))*(1-GRID!$L$45))</f>
        <v>134400</v>
      </c>
      <c r="Q369" s="50" t="s">
        <v>105</v>
      </c>
      <c r="R369" s="50" t="s">
        <v>105</v>
      </c>
      <c r="S369" s="50" t="s">
        <v>105</v>
      </c>
      <c r="T369" s="50" t="s">
        <v>105</v>
      </c>
    </row>
    <row r="370" spans="1:20" hidden="1">
      <c r="A370" s="56" t="s">
        <v>13</v>
      </c>
      <c r="B370" s="57">
        <v>9</v>
      </c>
      <c r="C370" s="5" cm="1">
        <f t="array" ref="C370">IF($I$2="Каникулы вместе",INDEX(GRID!$B$4:$U$15,MATCH(C$7,GRID!$A$4:$A$15,0),MATCH(1,($U$2=GRID!$B$1:$U$1)*(КАЛЕНДАРЬ!AJ12=GRID!$B$3:$U$3),0)),
INDEX(GRID!$B$4:$U$15,MATCH(C$7,GRID!$A$4:$A$15,0),MATCH(1,($U$2=GRID!$B$1:$U$1)*(КАЛЕНДАРЬ!AJ12=GRID!$B$3:$U$3),0))*(1-GRID!$L$45))</f>
        <v>22500</v>
      </c>
      <c r="D370" s="5" cm="1">
        <f t="array" ref="D370">IF($I$2="Каникулы вместе",INDEX(GRID!$B$18:$U$29,MATCH(C$7,GRID!$A$18:$A$29,0),MATCH(1,($U$2=GRID!$B$1:$U$1)*(КАЛЕНДАРЬ!AJ12=GRID!$B$3:$U$3),0)),
INDEX(GRID!$B$18:$U$29,MATCH(C$7,GRID!$A$18:$A$29,0),MATCH(1,($U$2=GRID!$B$1:$U$1)*(КАЛЕНДАРЬ!AJ12=GRID!$B$3:$U$3),0))*(1-GRID!$L$45))</f>
        <v>27500</v>
      </c>
      <c r="E370" s="5" cm="1">
        <f t="array" ref="E370">IF($I$2="Каникулы вместе",INDEX(GRID!$B$4:$U$15,MATCH(E$7,GRID!$A$4:$A$15,0),MATCH(1,($U$2=GRID!$B$1:$U$1)*(КАЛЕНДАРЬ!AJ12=GRID!$B$3:$U$3),0)),
INDEX(GRID!$B$4:$U$15,MATCH(E$7,GRID!$A$4:$A$15,0),MATCH(1,($U$2=GRID!$B$1:$U$1)*(КАЛЕНДАРЬ!AJ12=GRID!$B$3:$U$3),0))*(1-GRID!$L$45))</f>
        <v>27200</v>
      </c>
      <c r="F370" s="5" cm="1">
        <f t="array" ref="F370">IF($I$2="Каникулы вместе",INDEX(GRID!$B$18:$U$29,MATCH(E$7,GRID!$A$18:$A$29,0),MATCH(1,($U$2=GRID!$B$1:$U$1)*(КАЛЕНДАРЬ!AJ12=GRID!$B$3:$U$3),0)),
INDEX(GRID!$B$18:$U$29,MATCH(E$7,GRID!$A$18:$A$29,0),MATCH(1,($U$2=GRID!$B$1:$U$1)*(КАЛЕНДАРЬ!AJ12=GRID!$B$3:$U$3),0))*(1-GRID!$L$45))</f>
        <v>32200</v>
      </c>
      <c r="G370" s="50" t="s">
        <v>105</v>
      </c>
      <c r="H370" s="50" t="s">
        <v>105</v>
      </c>
      <c r="I370" s="5" cm="1">
        <f t="array" ref="I370">IF($I$2="Каникулы вместе",INDEX(GRID!$B$4:$U$15,MATCH(I$7,GRID!$A$4:$A$15,0),MATCH(1,($U$2=GRID!$B$1:$U$1)*(КАЛЕНДАРЬ!AJ12=GRID!$B$3:$U$3),0)),
INDEX(GRID!$B$4:$U$15,MATCH(I$7,GRID!$A$4:$A$15,0),MATCH(1,($U$2=GRID!$B$1:$U$1)*(КАЛЕНДАРЬ!AJ12=GRID!$B$3:$U$3),0))*(1-GRID!$L$45))</f>
        <v>36200</v>
      </c>
      <c r="J370" s="5" cm="1">
        <f t="array" ref="J370">IF($I$2="Каникулы вместе",INDEX(GRID!$B$18:$U$29,MATCH(I$7,GRID!$A$18:$A$29,0),MATCH(1,($U$2=GRID!$B$1:$U$1)*(КАЛЕНДАРЬ!AJ12=GRID!$B$3:$U$3),0)),
INDEX(GRID!$B$18:$U$29,MATCH(I$7,GRID!$A$18:$A$29,0),MATCH(1,($U$2=GRID!$B$1:$U$1)*(КАЛЕНДАРЬ!AJ12=GRID!$B$3:$U$3),0))*(1-GRID!$L$45))</f>
        <v>41200</v>
      </c>
      <c r="K370" s="50" t="s">
        <v>105</v>
      </c>
      <c r="L370" s="50" t="s">
        <v>105</v>
      </c>
      <c r="M370" s="5" cm="1">
        <f t="array" ref="M370">IF($I$2="Каникулы вместе",INDEX(GRID!$B$4:$U$15,MATCH(M$7,GRID!$A$4:$A$15,0),MATCH(1,($U$2=GRID!$B$1:$U$1)*(КАЛЕНДАРЬ!AJ12=GRID!$B$3:$U$3),0)),
INDEX(GRID!$B$4:$U$15,MATCH(M$7,GRID!$A$4:$A$15,0),MATCH(1,($U$2=GRID!$B$1:$U$1)*(КАЛЕНДАРЬ!AJ12=GRID!$B$3:$U$3),0))*(1-GRID!$L$45))</f>
        <v>61200</v>
      </c>
      <c r="N370" s="5" cm="1">
        <f t="array" ref="N370">IF($I$2="Каникулы вместе",INDEX(GRID!$B$18:$U$29,MATCH(M$7,GRID!$A$18:$A$29,0),MATCH(1,($U$2=GRID!$B$1:$U$1)*(КАЛЕНДАРЬ!AJ12=GRID!$B$3:$U$3),0)),
INDEX(GRID!$B$18:$U$29,MATCH(M$7,GRID!$A$18:$A$29,0),MATCH(1,($U$2=GRID!$B$1:$U$1)*(КАЛЕНДАРЬ!AJ12=GRID!$B$3:$U$3),0))*(1-GRID!$L$45))</f>
        <v>66200</v>
      </c>
      <c r="O370" s="50" t="s">
        <v>105</v>
      </c>
      <c r="P370" s="5" cm="1">
        <f t="array" ref="P370">IF($I$2="Каникулы вместе",INDEX(GRID!$B$4:$U$15,MATCH(P$7,GRID!$A$4:$A$15,0),MATCH(1,($U$2=GRID!$B$1:$U$1)*(КАЛЕНДАРЬ!AJ12=GRID!$B$3:$U$3),0)),
INDEX(GRID!$B$4:$U$15,MATCH(P$7,GRID!$A$4:$A$15,0),MATCH(1,($U$2=GRID!$B$1:$U$1)*(КАЛЕНДАРЬ!AJ12=GRID!$B$3:$U$3),0))*(1-GRID!$L$45))</f>
        <v>134400</v>
      </c>
      <c r="Q370" s="50" t="s">
        <v>105</v>
      </c>
      <c r="R370" s="50" t="s">
        <v>105</v>
      </c>
      <c r="S370" s="50" t="s">
        <v>105</v>
      </c>
      <c r="T370" s="50" t="s">
        <v>105</v>
      </c>
    </row>
    <row r="371" spans="1:20">
      <c r="A371" s="56" t="s">
        <v>14</v>
      </c>
      <c r="B371" s="57">
        <v>10</v>
      </c>
      <c r="C371" s="5" cm="1">
        <f t="array" ref="C371">IF($I$2="Каникулы вместе",INDEX(GRID!$B$4:$U$15,MATCH(C$7,GRID!$A$4:$A$15,0),MATCH(1,($U$2=GRID!$B$1:$U$1)*(КАЛЕНДАРЬ!AJ13=GRID!$B$3:$U$3),0)),
INDEX(GRID!$B$4:$U$15,MATCH(C$7,GRID!$A$4:$A$15,0),MATCH(1,($U$2=GRID!$B$1:$U$1)*(КАЛЕНДАРЬ!AJ13=GRID!$B$3:$U$3),0))*(1-GRID!$L$45))</f>
        <v>22500</v>
      </c>
      <c r="D371" s="5" cm="1">
        <f t="array" ref="D371">IF($I$2="Каникулы вместе",INDEX(GRID!$B$18:$U$29,MATCH(C$7,GRID!$A$18:$A$29,0),MATCH(1,($U$2=GRID!$B$1:$U$1)*(КАЛЕНДАРЬ!AJ13=GRID!$B$3:$U$3),0)),
INDEX(GRID!$B$18:$U$29,MATCH(C$7,GRID!$A$18:$A$29,0),MATCH(1,($U$2=GRID!$B$1:$U$1)*(КАЛЕНДАРЬ!AJ13=GRID!$B$3:$U$3),0))*(1-GRID!$L$45))</f>
        <v>27500</v>
      </c>
      <c r="E371" s="5" cm="1">
        <f t="array" ref="E371">IF($I$2="Каникулы вместе",INDEX(GRID!$B$4:$U$15,MATCH(E$7,GRID!$A$4:$A$15,0),MATCH(1,($U$2=GRID!$B$1:$U$1)*(КАЛЕНДАРЬ!AJ13=GRID!$B$3:$U$3),0)),
INDEX(GRID!$B$4:$U$15,MATCH(E$7,GRID!$A$4:$A$15,0),MATCH(1,($U$2=GRID!$B$1:$U$1)*(КАЛЕНДАРЬ!AJ13=GRID!$B$3:$U$3),0))*(1-GRID!$L$45))</f>
        <v>27200</v>
      </c>
      <c r="F371" s="5" cm="1">
        <f t="array" ref="F371">IF($I$2="Каникулы вместе",INDEX(GRID!$B$18:$U$29,MATCH(E$7,GRID!$A$18:$A$29,0),MATCH(1,($U$2=GRID!$B$1:$U$1)*(КАЛЕНДАРЬ!AJ13=GRID!$B$3:$U$3),0)),
INDEX(GRID!$B$18:$U$29,MATCH(E$7,GRID!$A$18:$A$29,0),MATCH(1,($U$2=GRID!$B$1:$U$1)*(КАЛЕНДАРЬ!AJ13=GRID!$B$3:$U$3),0))*(1-GRID!$L$45))</f>
        <v>32200</v>
      </c>
      <c r="G371" s="50" t="s">
        <v>105</v>
      </c>
      <c r="H371" s="50" t="s">
        <v>105</v>
      </c>
      <c r="I371" s="5" cm="1">
        <f t="array" ref="I371">IF($I$2="Каникулы вместе",INDEX(GRID!$B$4:$U$15,MATCH(I$7,GRID!$A$4:$A$15,0),MATCH(1,($U$2=GRID!$B$1:$U$1)*(КАЛЕНДАРЬ!AJ13=GRID!$B$3:$U$3),0)),
INDEX(GRID!$B$4:$U$15,MATCH(I$7,GRID!$A$4:$A$15,0),MATCH(1,($U$2=GRID!$B$1:$U$1)*(КАЛЕНДАРЬ!AJ13=GRID!$B$3:$U$3),0))*(1-GRID!$L$45))</f>
        <v>36200</v>
      </c>
      <c r="J371" s="5" cm="1">
        <f t="array" ref="J371">IF($I$2="Каникулы вместе",INDEX(GRID!$B$18:$U$29,MATCH(I$7,GRID!$A$18:$A$29,0),MATCH(1,($U$2=GRID!$B$1:$U$1)*(КАЛЕНДАРЬ!AJ13=GRID!$B$3:$U$3),0)),
INDEX(GRID!$B$18:$U$29,MATCH(I$7,GRID!$A$18:$A$29,0),MATCH(1,($U$2=GRID!$B$1:$U$1)*(КАЛЕНДАРЬ!AJ13=GRID!$B$3:$U$3),0))*(1-GRID!$L$45))</f>
        <v>41200</v>
      </c>
      <c r="K371" s="50" t="s">
        <v>105</v>
      </c>
      <c r="L371" s="50" t="s">
        <v>105</v>
      </c>
      <c r="M371" s="5" cm="1">
        <f t="array" ref="M371">IF($I$2="Каникулы вместе",INDEX(GRID!$B$4:$U$15,MATCH(M$7,GRID!$A$4:$A$15,0),MATCH(1,($U$2=GRID!$B$1:$U$1)*(КАЛЕНДАРЬ!AJ13=GRID!$B$3:$U$3),0)),
INDEX(GRID!$B$4:$U$15,MATCH(M$7,GRID!$A$4:$A$15,0),MATCH(1,($U$2=GRID!$B$1:$U$1)*(КАЛЕНДАРЬ!AJ13=GRID!$B$3:$U$3),0))*(1-GRID!$L$45))</f>
        <v>61200</v>
      </c>
      <c r="N371" s="5" cm="1">
        <f t="array" ref="N371">IF($I$2="Каникулы вместе",INDEX(GRID!$B$18:$U$29,MATCH(M$7,GRID!$A$18:$A$29,0),MATCH(1,($U$2=GRID!$B$1:$U$1)*(КАЛЕНДАРЬ!AJ13=GRID!$B$3:$U$3),0)),
INDEX(GRID!$B$18:$U$29,MATCH(M$7,GRID!$A$18:$A$29,0),MATCH(1,($U$2=GRID!$B$1:$U$1)*(КАЛЕНДАРЬ!AJ13=GRID!$B$3:$U$3),0))*(1-GRID!$L$45))</f>
        <v>66200</v>
      </c>
      <c r="O371" s="50" t="s">
        <v>105</v>
      </c>
      <c r="P371" s="5" cm="1">
        <f t="array" ref="P371">IF($I$2="Каникулы вместе",INDEX(GRID!$B$4:$U$15,MATCH(P$7,GRID!$A$4:$A$15,0),MATCH(1,($U$2=GRID!$B$1:$U$1)*(КАЛЕНДАРЬ!AJ13=GRID!$B$3:$U$3),0)),
INDEX(GRID!$B$4:$U$15,MATCH(P$7,GRID!$A$4:$A$15,0),MATCH(1,($U$2=GRID!$B$1:$U$1)*(КАЛЕНДАРЬ!AJ13=GRID!$B$3:$U$3),0))*(1-GRID!$L$45))</f>
        <v>134400</v>
      </c>
      <c r="Q371" s="50" t="s">
        <v>105</v>
      </c>
      <c r="R371" s="50" t="s">
        <v>105</v>
      </c>
      <c r="S371" s="50" t="s">
        <v>105</v>
      </c>
      <c r="T371" s="50" t="s">
        <v>105</v>
      </c>
    </row>
    <row r="372" spans="1:20">
      <c r="A372" s="56" t="s">
        <v>15</v>
      </c>
      <c r="B372" s="57">
        <v>11</v>
      </c>
      <c r="C372" s="5" cm="1">
        <f t="array" ref="C372">IF($I$2="Каникулы вместе",INDEX(GRID!$B$4:$U$15,MATCH(C$7,GRID!$A$4:$A$15,0),MATCH(1,($U$2=GRID!$B$1:$U$1)*(КАЛЕНДАРЬ!AJ14=GRID!$B$3:$U$3),0)),
INDEX(GRID!$B$4:$U$15,MATCH(C$7,GRID!$A$4:$A$15,0),MATCH(1,($U$2=GRID!$B$1:$U$1)*(КАЛЕНДАРЬ!AJ14=GRID!$B$3:$U$3),0))*(1-GRID!$L$45))</f>
        <v>22500</v>
      </c>
      <c r="D372" s="5" cm="1">
        <f t="array" ref="D372">IF($I$2="Каникулы вместе",INDEX(GRID!$B$18:$U$29,MATCH(C$7,GRID!$A$18:$A$29,0),MATCH(1,($U$2=GRID!$B$1:$U$1)*(КАЛЕНДАРЬ!AJ14=GRID!$B$3:$U$3),0)),
INDEX(GRID!$B$18:$U$29,MATCH(C$7,GRID!$A$18:$A$29,0),MATCH(1,($U$2=GRID!$B$1:$U$1)*(КАЛЕНДАРЬ!AJ14=GRID!$B$3:$U$3),0))*(1-GRID!$L$45))</f>
        <v>27500</v>
      </c>
      <c r="E372" s="5" cm="1">
        <f t="array" ref="E372">IF($I$2="Каникулы вместе",INDEX(GRID!$B$4:$U$15,MATCH(E$7,GRID!$A$4:$A$15,0),MATCH(1,($U$2=GRID!$B$1:$U$1)*(КАЛЕНДАРЬ!AJ14=GRID!$B$3:$U$3),0)),
INDEX(GRID!$B$4:$U$15,MATCH(E$7,GRID!$A$4:$A$15,0),MATCH(1,($U$2=GRID!$B$1:$U$1)*(КАЛЕНДАРЬ!AJ14=GRID!$B$3:$U$3),0))*(1-GRID!$L$45))</f>
        <v>27200</v>
      </c>
      <c r="F372" s="5" cm="1">
        <f t="array" ref="F372">IF($I$2="Каникулы вместе",INDEX(GRID!$B$18:$U$29,MATCH(E$7,GRID!$A$18:$A$29,0),MATCH(1,($U$2=GRID!$B$1:$U$1)*(КАЛЕНДАРЬ!AJ14=GRID!$B$3:$U$3),0)),
INDEX(GRID!$B$18:$U$29,MATCH(E$7,GRID!$A$18:$A$29,0),MATCH(1,($U$2=GRID!$B$1:$U$1)*(КАЛЕНДАРЬ!AJ14=GRID!$B$3:$U$3),0))*(1-GRID!$L$45))</f>
        <v>32200</v>
      </c>
      <c r="G372" s="50" t="s">
        <v>105</v>
      </c>
      <c r="H372" s="50" t="s">
        <v>105</v>
      </c>
      <c r="I372" s="5" cm="1">
        <f t="array" ref="I372">IF($I$2="Каникулы вместе",INDEX(GRID!$B$4:$U$15,MATCH(I$7,GRID!$A$4:$A$15,0),MATCH(1,($U$2=GRID!$B$1:$U$1)*(КАЛЕНДАРЬ!AJ14=GRID!$B$3:$U$3),0)),
INDEX(GRID!$B$4:$U$15,MATCH(I$7,GRID!$A$4:$A$15,0),MATCH(1,($U$2=GRID!$B$1:$U$1)*(КАЛЕНДАРЬ!AJ14=GRID!$B$3:$U$3),0))*(1-GRID!$L$45))</f>
        <v>36200</v>
      </c>
      <c r="J372" s="5" cm="1">
        <f t="array" ref="J372">IF($I$2="Каникулы вместе",INDEX(GRID!$B$18:$U$29,MATCH(I$7,GRID!$A$18:$A$29,0),MATCH(1,($U$2=GRID!$B$1:$U$1)*(КАЛЕНДАРЬ!AJ14=GRID!$B$3:$U$3),0)),
INDEX(GRID!$B$18:$U$29,MATCH(I$7,GRID!$A$18:$A$29,0),MATCH(1,($U$2=GRID!$B$1:$U$1)*(КАЛЕНДАРЬ!AJ14=GRID!$B$3:$U$3),0))*(1-GRID!$L$45))</f>
        <v>41200</v>
      </c>
      <c r="K372" s="50" t="s">
        <v>105</v>
      </c>
      <c r="L372" s="50" t="s">
        <v>105</v>
      </c>
      <c r="M372" s="5" cm="1">
        <f t="array" ref="M372">IF($I$2="Каникулы вместе",INDEX(GRID!$B$4:$U$15,MATCH(M$7,GRID!$A$4:$A$15,0),MATCH(1,($U$2=GRID!$B$1:$U$1)*(КАЛЕНДАРЬ!AJ14=GRID!$B$3:$U$3),0)),
INDEX(GRID!$B$4:$U$15,MATCH(M$7,GRID!$A$4:$A$15,0),MATCH(1,($U$2=GRID!$B$1:$U$1)*(КАЛЕНДАРЬ!AJ14=GRID!$B$3:$U$3),0))*(1-GRID!$L$45))</f>
        <v>61200</v>
      </c>
      <c r="N372" s="5" cm="1">
        <f t="array" ref="N372">IF($I$2="Каникулы вместе",INDEX(GRID!$B$18:$U$29,MATCH(M$7,GRID!$A$18:$A$29,0),MATCH(1,($U$2=GRID!$B$1:$U$1)*(КАЛЕНДАРЬ!AJ14=GRID!$B$3:$U$3),0)),
INDEX(GRID!$B$18:$U$29,MATCH(M$7,GRID!$A$18:$A$29,0),MATCH(1,($U$2=GRID!$B$1:$U$1)*(КАЛЕНДАРЬ!AJ14=GRID!$B$3:$U$3),0))*(1-GRID!$L$45))</f>
        <v>66200</v>
      </c>
      <c r="O372" s="50" t="s">
        <v>105</v>
      </c>
      <c r="P372" s="5" cm="1">
        <f t="array" ref="P372">IF($I$2="Каникулы вместе",INDEX(GRID!$B$4:$U$15,MATCH(P$7,GRID!$A$4:$A$15,0),MATCH(1,($U$2=GRID!$B$1:$U$1)*(КАЛЕНДАРЬ!AJ14=GRID!$B$3:$U$3),0)),
INDEX(GRID!$B$4:$U$15,MATCH(P$7,GRID!$A$4:$A$15,0),MATCH(1,($U$2=GRID!$B$1:$U$1)*(КАЛЕНДАРЬ!AJ14=GRID!$B$3:$U$3),0))*(1-GRID!$L$45))</f>
        <v>134400</v>
      </c>
      <c r="Q372" s="50" t="s">
        <v>105</v>
      </c>
      <c r="R372" s="50" t="s">
        <v>105</v>
      </c>
      <c r="S372" s="50" t="s">
        <v>105</v>
      </c>
      <c r="T372" s="50" t="s">
        <v>105</v>
      </c>
    </row>
    <row r="373" spans="1:20">
      <c r="A373" s="56" t="s">
        <v>16</v>
      </c>
      <c r="B373" s="57">
        <v>12</v>
      </c>
      <c r="C373" s="5" cm="1">
        <f t="array" ref="C373">IF($I$2="Каникулы вместе",INDEX(GRID!$B$4:$U$15,MATCH(C$7,GRID!$A$4:$A$15,0),MATCH(1,($U$2=GRID!$B$1:$U$1)*(КАЛЕНДАРЬ!AJ15=GRID!$B$3:$U$3),0)),
INDEX(GRID!$B$4:$U$15,MATCH(C$7,GRID!$A$4:$A$15,0),MATCH(1,($U$2=GRID!$B$1:$U$1)*(КАЛЕНДАРЬ!AJ15=GRID!$B$3:$U$3),0))*(1-GRID!$L$45))</f>
        <v>25000</v>
      </c>
      <c r="D373" s="5" cm="1">
        <f t="array" ref="D373">IF($I$2="Каникулы вместе",INDEX(GRID!$B$18:$U$29,MATCH(C$7,GRID!$A$18:$A$29,0),MATCH(1,($U$2=GRID!$B$1:$U$1)*(КАЛЕНДАРЬ!AJ15=GRID!$B$3:$U$3),0)),
INDEX(GRID!$B$18:$U$29,MATCH(C$7,GRID!$A$18:$A$29,0),MATCH(1,($U$2=GRID!$B$1:$U$1)*(КАЛЕНДАРЬ!AJ15=GRID!$B$3:$U$3),0))*(1-GRID!$L$45))</f>
        <v>30000</v>
      </c>
      <c r="E373" s="5" cm="1">
        <f t="array" ref="E373">IF($I$2="Каникулы вместе",INDEX(GRID!$B$4:$U$15,MATCH(E$7,GRID!$A$4:$A$15,0),MATCH(1,($U$2=GRID!$B$1:$U$1)*(КАЛЕНДАРЬ!AJ15=GRID!$B$3:$U$3),0)),
INDEX(GRID!$B$4:$U$15,MATCH(E$7,GRID!$A$4:$A$15,0),MATCH(1,($U$2=GRID!$B$1:$U$1)*(КАЛЕНДАРЬ!AJ15=GRID!$B$3:$U$3),0))*(1-GRID!$L$45))</f>
        <v>30000</v>
      </c>
      <c r="F373" s="5" cm="1">
        <f t="array" ref="F373">IF($I$2="Каникулы вместе",INDEX(GRID!$B$18:$U$29,MATCH(E$7,GRID!$A$18:$A$29,0),MATCH(1,($U$2=GRID!$B$1:$U$1)*(КАЛЕНДАРЬ!AJ15=GRID!$B$3:$U$3),0)),
INDEX(GRID!$B$18:$U$29,MATCH(E$7,GRID!$A$18:$A$29,0),MATCH(1,($U$2=GRID!$B$1:$U$1)*(КАЛЕНДАРЬ!AJ15=GRID!$B$3:$U$3),0))*(1-GRID!$L$45))</f>
        <v>35000</v>
      </c>
      <c r="G373" s="50" t="s">
        <v>105</v>
      </c>
      <c r="H373" s="50" t="s">
        <v>105</v>
      </c>
      <c r="I373" s="5" cm="1">
        <f t="array" ref="I373">IF($I$2="Каникулы вместе",INDEX(GRID!$B$4:$U$15,MATCH(I$7,GRID!$A$4:$A$15,0),MATCH(1,($U$2=GRID!$B$1:$U$1)*(КАЛЕНДАРЬ!AJ15=GRID!$B$3:$U$3),0)),
INDEX(GRID!$B$4:$U$15,MATCH(I$7,GRID!$A$4:$A$15,0),MATCH(1,($U$2=GRID!$B$1:$U$1)*(КАЛЕНДАРЬ!AJ15=GRID!$B$3:$U$3),0))*(1-GRID!$L$45))</f>
        <v>39700</v>
      </c>
      <c r="J373" s="5" cm="1">
        <f t="array" ref="J373">IF($I$2="Каникулы вместе",INDEX(GRID!$B$18:$U$29,MATCH(I$7,GRID!$A$18:$A$29,0),MATCH(1,($U$2=GRID!$B$1:$U$1)*(КАЛЕНДАРЬ!AJ15=GRID!$B$3:$U$3),0)),
INDEX(GRID!$B$18:$U$29,MATCH(I$7,GRID!$A$18:$A$29,0),MATCH(1,($U$2=GRID!$B$1:$U$1)*(КАЛЕНДАРЬ!AJ15=GRID!$B$3:$U$3),0))*(1-GRID!$L$45))</f>
        <v>44700</v>
      </c>
      <c r="K373" s="50" t="s">
        <v>105</v>
      </c>
      <c r="L373" s="50" t="s">
        <v>105</v>
      </c>
      <c r="M373" s="5" cm="1">
        <f t="array" ref="M373">IF($I$2="Каникулы вместе",INDEX(GRID!$B$4:$U$15,MATCH(M$7,GRID!$A$4:$A$15,0),MATCH(1,($U$2=GRID!$B$1:$U$1)*(КАЛЕНДАРЬ!AJ15=GRID!$B$3:$U$3),0)),
INDEX(GRID!$B$4:$U$15,MATCH(M$7,GRID!$A$4:$A$15,0),MATCH(1,($U$2=GRID!$B$1:$U$1)*(КАЛЕНДАРЬ!AJ15=GRID!$B$3:$U$3),0))*(1-GRID!$L$45))</f>
        <v>65200</v>
      </c>
      <c r="N373" s="5" cm="1">
        <f t="array" ref="N373">IF($I$2="Каникулы вместе",INDEX(GRID!$B$18:$U$29,MATCH(M$7,GRID!$A$18:$A$29,0),MATCH(1,($U$2=GRID!$B$1:$U$1)*(КАЛЕНДАРЬ!AJ15=GRID!$B$3:$U$3),0)),
INDEX(GRID!$B$18:$U$29,MATCH(M$7,GRID!$A$18:$A$29,0),MATCH(1,($U$2=GRID!$B$1:$U$1)*(КАЛЕНДАРЬ!AJ15=GRID!$B$3:$U$3),0))*(1-GRID!$L$45))</f>
        <v>70200</v>
      </c>
      <c r="O373" s="50" t="s">
        <v>105</v>
      </c>
      <c r="P373" s="5" cm="1">
        <f t="array" ref="P373">IF($I$2="Каникулы вместе",INDEX(GRID!$B$4:$U$15,MATCH(P$7,GRID!$A$4:$A$15,0),MATCH(1,($U$2=GRID!$B$1:$U$1)*(КАЛЕНДАРЬ!AJ15=GRID!$B$3:$U$3),0)),
INDEX(GRID!$B$4:$U$15,MATCH(P$7,GRID!$A$4:$A$15,0),MATCH(1,($U$2=GRID!$B$1:$U$1)*(КАЛЕНДАРЬ!AJ15=GRID!$B$3:$U$3),0))*(1-GRID!$L$45))</f>
        <v>139700</v>
      </c>
      <c r="Q373" s="50" t="s">
        <v>105</v>
      </c>
      <c r="R373" s="50" t="s">
        <v>105</v>
      </c>
      <c r="S373" s="50" t="s">
        <v>105</v>
      </c>
      <c r="T373" s="50" t="s">
        <v>105</v>
      </c>
    </row>
    <row r="374" spans="1:20">
      <c r="A374" s="56" t="s">
        <v>17</v>
      </c>
      <c r="B374" s="57">
        <v>13</v>
      </c>
      <c r="C374" s="5" cm="1">
        <f t="array" ref="C374">IF($I$2="Каникулы вместе",INDEX(GRID!$B$4:$U$15,MATCH(C$7,GRID!$A$4:$A$15,0),MATCH(1,($U$2=GRID!$B$1:$U$1)*(КАЛЕНДАРЬ!AJ16=GRID!$B$3:$U$3),0)),
INDEX(GRID!$B$4:$U$15,MATCH(C$7,GRID!$A$4:$A$15,0),MATCH(1,($U$2=GRID!$B$1:$U$1)*(КАЛЕНДАРЬ!AJ16=GRID!$B$3:$U$3),0))*(1-GRID!$L$45))</f>
        <v>25000</v>
      </c>
      <c r="D374" s="5" cm="1">
        <f t="array" ref="D374">IF($I$2="Каникулы вместе",INDEX(GRID!$B$18:$U$29,MATCH(C$7,GRID!$A$18:$A$29,0),MATCH(1,($U$2=GRID!$B$1:$U$1)*(КАЛЕНДАРЬ!AJ16=GRID!$B$3:$U$3),0)),
INDEX(GRID!$B$18:$U$29,MATCH(C$7,GRID!$A$18:$A$29,0),MATCH(1,($U$2=GRID!$B$1:$U$1)*(КАЛЕНДАРЬ!AJ16=GRID!$B$3:$U$3),0))*(1-GRID!$L$45))</f>
        <v>30000</v>
      </c>
      <c r="E374" s="5" cm="1">
        <f t="array" ref="E374">IF($I$2="Каникулы вместе",INDEX(GRID!$B$4:$U$15,MATCH(E$7,GRID!$A$4:$A$15,0),MATCH(1,($U$2=GRID!$B$1:$U$1)*(КАЛЕНДАРЬ!AJ16=GRID!$B$3:$U$3),0)),
INDEX(GRID!$B$4:$U$15,MATCH(E$7,GRID!$A$4:$A$15,0),MATCH(1,($U$2=GRID!$B$1:$U$1)*(КАЛЕНДАРЬ!AJ16=GRID!$B$3:$U$3),0))*(1-GRID!$L$45))</f>
        <v>30000</v>
      </c>
      <c r="F374" s="5" cm="1">
        <f t="array" ref="F374">IF($I$2="Каникулы вместе",INDEX(GRID!$B$18:$U$29,MATCH(E$7,GRID!$A$18:$A$29,0),MATCH(1,($U$2=GRID!$B$1:$U$1)*(КАЛЕНДАРЬ!AJ16=GRID!$B$3:$U$3),0)),
INDEX(GRID!$B$18:$U$29,MATCH(E$7,GRID!$A$18:$A$29,0),MATCH(1,($U$2=GRID!$B$1:$U$1)*(КАЛЕНДАРЬ!AJ16=GRID!$B$3:$U$3),0))*(1-GRID!$L$45))</f>
        <v>35000</v>
      </c>
      <c r="G374" s="50" t="s">
        <v>105</v>
      </c>
      <c r="H374" s="50" t="s">
        <v>105</v>
      </c>
      <c r="I374" s="5" cm="1">
        <f t="array" ref="I374">IF($I$2="Каникулы вместе",INDEX(GRID!$B$4:$U$15,MATCH(I$7,GRID!$A$4:$A$15,0),MATCH(1,($U$2=GRID!$B$1:$U$1)*(КАЛЕНДАРЬ!AJ16=GRID!$B$3:$U$3),0)),
INDEX(GRID!$B$4:$U$15,MATCH(I$7,GRID!$A$4:$A$15,0),MATCH(1,($U$2=GRID!$B$1:$U$1)*(КАЛЕНДАРЬ!AJ16=GRID!$B$3:$U$3),0))*(1-GRID!$L$45))</f>
        <v>39700</v>
      </c>
      <c r="J374" s="5" cm="1">
        <f t="array" ref="J374">IF($I$2="Каникулы вместе",INDEX(GRID!$B$18:$U$29,MATCH(I$7,GRID!$A$18:$A$29,0),MATCH(1,($U$2=GRID!$B$1:$U$1)*(КАЛЕНДАРЬ!AJ16=GRID!$B$3:$U$3),0)),
INDEX(GRID!$B$18:$U$29,MATCH(I$7,GRID!$A$18:$A$29,0),MATCH(1,($U$2=GRID!$B$1:$U$1)*(КАЛЕНДАРЬ!AJ16=GRID!$B$3:$U$3),0))*(1-GRID!$L$45))</f>
        <v>44700</v>
      </c>
      <c r="K374" s="50" t="s">
        <v>105</v>
      </c>
      <c r="L374" s="50" t="s">
        <v>105</v>
      </c>
      <c r="M374" s="5" cm="1">
        <f t="array" ref="M374">IF($I$2="Каникулы вместе",INDEX(GRID!$B$4:$U$15,MATCH(M$7,GRID!$A$4:$A$15,0),MATCH(1,($U$2=GRID!$B$1:$U$1)*(КАЛЕНДАРЬ!AJ16=GRID!$B$3:$U$3),0)),
INDEX(GRID!$B$4:$U$15,MATCH(M$7,GRID!$A$4:$A$15,0),MATCH(1,($U$2=GRID!$B$1:$U$1)*(КАЛЕНДАРЬ!AJ16=GRID!$B$3:$U$3),0))*(1-GRID!$L$45))</f>
        <v>65200</v>
      </c>
      <c r="N374" s="5" cm="1">
        <f t="array" ref="N374">IF($I$2="Каникулы вместе",INDEX(GRID!$B$18:$U$29,MATCH(M$7,GRID!$A$18:$A$29,0),MATCH(1,($U$2=GRID!$B$1:$U$1)*(КАЛЕНДАРЬ!AJ16=GRID!$B$3:$U$3),0)),
INDEX(GRID!$B$18:$U$29,MATCH(M$7,GRID!$A$18:$A$29,0),MATCH(1,($U$2=GRID!$B$1:$U$1)*(КАЛЕНДАРЬ!AJ16=GRID!$B$3:$U$3),0))*(1-GRID!$L$45))</f>
        <v>70200</v>
      </c>
      <c r="O374" s="50" t="s">
        <v>105</v>
      </c>
      <c r="P374" s="5" cm="1">
        <f t="array" ref="P374">IF($I$2="Каникулы вместе",INDEX(GRID!$B$4:$U$15,MATCH(P$7,GRID!$A$4:$A$15,0),MATCH(1,($U$2=GRID!$B$1:$U$1)*(КАЛЕНДАРЬ!AJ16=GRID!$B$3:$U$3),0)),
INDEX(GRID!$B$4:$U$15,MATCH(P$7,GRID!$A$4:$A$15,0),MATCH(1,($U$2=GRID!$B$1:$U$1)*(КАЛЕНДАРЬ!AJ16=GRID!$B$3:$U$3),0))*(1-GRID!$L$45))</f>
        <v>139700</v>
      </c>
      <c r="Q374" s="50" t="s">
        <v>105</v>
      </c>
      <c r="R374" s="50" t="s">
        <v>105</v>
      </c>
      <c r="S374" s="50" t="s">
        <v>105</v>
      </c>
      <c r="T374" s="50" t="s">
        <v>105</v>
      </c>
    </row>
    <row r="375" spans="1:20">
      <c r="A375" s="56" t="s">
        <v>11</v>
      </c>
      <c r="B375" s="57">
        <v>14</v>
      </c>
      <c r="C375" s="5" cm="1">
        <f t="array" ref="C375">IF($I$2="Каникулы вместе",INDEX(GRID!$B$4:$U$15,MATCH(C$7,GRID!$A$4:$A$15,0),MATCH(1,($U$2=GRID!$B$1:$U$1)*(КАЛЕНДАРЬ!AJ17=GRID!$B$3:$U$3),0)),
INDEX(GRID!$B$4:$U$15,MATCH(C$7,GRID!$A$4:$A$15,0),MATCH(1,($U$2=GRID!$B$1:$U$1)*(КАЛЕНДАРЬ!AJ17=GRID!$B$3:$U$3),0))*(1-GRID!$L$45))</f>
        <v>22500</v>
      </c>
      <c r="D375" s="5" cm="1">
        <f t="array" ref="D375">IF($I$2="Каникулы вместе",INDEX(GRID!$B$18:$U$29,MATCH(C$7,GRID!$A$18:$A$29,0),MATCH(1,($U$2=GRID!$B$1:$U$1)*(КАЛЕНДАРЬ!AJ17=GRID!$B$3:$U$3),0)),
INDEX(GRID!$B$18:$U$29,MATCH(C$7,GRID!$A$18:$A$29,0),MATCH(1,($U$2=GRID!$B$1:$U$1)*(КАЛЕНДАРЬ!AJ17=GRID!$B$3:$U$3),0))*(1-GRID!$L$45))</f>
        <v>27500</v>
      </c>
      <c r="E375" s="5" cm="1">
        <f t="array" ref="E375">IF($I$2="Каникулы вместе",INDEX(GRID!$B$4:$U$15,MATCH(E$7,GRID!$A$4:$A$15,0),MATCH(1,($U$2=GRID!$B$1:$U$1)*(КАЛЕНДАРЬ!AJ17=GRID!$B$3:$U$3),0)),
INDEX(GRID!$B$4:$U$15,MATCH(E$7,GRID!$A$4:$A$15,0),MATCH(1,($U$2=GRID!$B$1:$U$1)*(КАЛЕНДАРЬ!AJ17=GRID!$B$3:$U$3),0))*(1-GRID!$L$45))</f>
        <v>27200</v>
      </c>
      <c r="F375" s="5" cm="1">
        <f t="array" ref="F375">IF($I$2="Каникулы вместе",INDEX(GRID!$B$18:$U$29,MATCH(E$7,GRID!$A$18:$A$29,0),MATCH(1,($U$2=GRID!$B$1:$U$1)*(КАЛЕНДАРЬ!AJ17=GRID!$B$3:$U$3),0)),
INDEX(GRID!$B$18:$U$29,MATCH(E$7,GRID!$A$18:$A$29,0),MATCH(1,($U$2=GRID!$B$1:$U$1)*(КАЛЕНДАРЬ!AJ17=GRID!$B$3:$U$3),0))*(1-GRID!$L$45))</f>
        <v>32200</v>
      </c>
      <c r="G375" s="50" t="s">
        <v>105</v>
      </c>
      <c r="H375" s="50" t="s">
        <v>105</v>
      </c>
      <c r="I375" s="5" cm="1">
        <f t="array" ref="I375">IF($I$2="Каникулы вместе",INDEX(GRID!$B$4:$U$15,MATCH(I$7,GRID!$A$4:$A$15,0),MATCH(1,($U$2=GRID!$B$1:$U$1)*(КАЛЕНДАРЬ!AJ17=GRID!$B$3:$U$3),0)),
INDEX(GRID!$B$4:$U$15,MATCH(I$7,GRID!$A$4:$A$15,0),MATCH(1,($U$2=GRID!$B$1:$U$1)*(КАЛЕНДАРЬ!AJ17=GRID!$B$3:$U$3),0))*(1-GRID!$L$45))</f>
        <v>36200</v>
      </c>
      <c r="J375" s="5" cm="1">
        <f t="array" ref="J375">IF($I$2="Каникулы вместе",INDEX(GRID!$B$18:$U$29,MATCH(I$7,GRID!$A$18:$A$29,0),MATCH(1,($U$2=GRID!$B$1:$U$1)*(КАЛЕНДАРЬ!AJ17=GRID!$B$3:$U$3),0)),
INDEX(GRID!$B$18:$U$29,MATCH(I$7,GRID!$A$18:$A$29,0),MATCH(1,($U$2=GRID!$B$1:$U$1)*(КАЛЕНДАРЬ!AJ17=GRID!$B$3:$U$3),0))*(1-GRID!$L$45))</f>
        <v>41200</v>
      </c>
      <c r="K375" s="50" t="s">
        <v>105</v>
      </c>
      <c r="L375" s="50" t="s">
        <v>105</v>
      </c>
      <c r="M375" s="5" cm="1">
        <f t="array" ref="M375">IF($I$2="Каникулы вместе",INDEX(GRID!$B$4:$U$15,MATCH(M$7,GRID!$A$4:$A$15,0),MATCH(1,($U$2=GRID!$B$1:$U$1)*(КАЛЕНДАРЬ!AJ17=GRID!$B$3:$U$3),0)),
INDEX(GRID!$B$4:$U$15,MATCH(M$7,GRID!$A$4:$A$15,0),MATCH(1,($U$2=GRID!$B$1:$U$1)*(КАЛЕНДАРЬ!AJ17=GRID!$B$3:$U$3),0))*(1-GRID!$L$45))</f>
        <v>61200</v>
      </c>
      <c r="N375" s="5" cm="1">
        <f t="array" ref="N375">IF($I$2="Каникулы вместе",INDEX(GRID!$B$18:$U$29,MATCH(M$7,GRID!$A$18:$A$29,0),MATCH(1,($U$2=GRID!$B$1:$U$1)*(КАЛЕНДАРЬ!AJ17=GRID!$B$3:$U$3),0)),
INDEX(GRID!$B$18:$U$29,MATCH(M$7,GRID!$A$18:$A$29,0),MATCH(1,($U$2=GRID!$B$1:$U$1)*(КАЛЕНДАРЬ!AJ17=GRID!$B$3:$U$3),0))*(1-GRID!$L$45))</f>
        <v>66200</v>
      </c>
      <c r="O375" s="50" t="s">
        <v>105</v>
      </c>
      <c r="P375" s="5" cm="1">
        <f t="array" ref="P375">IF($I$2="Каникулы вместе",INDEX(GRID!$B$4:$U$15,MATCH(P$7,GRID!$A$4:$A$15,0),MATCH(1,($U$2=GRID!$B$1:$U$1)*(КАЛЕНДАРЬ!AJ17=GRID!$B$3:$U$3),0)),
INDEX(GRID!$B$4:$U$15,MATCH(P$7,GRID!$A$4:$A$15,0),MATCH(1,($U$2=GRID!$B$1:$U$1)*(КАЛЕНДАРЬ!AJ17=GRID!$B$3:$U$3),0))*(1-GRID!$L$45))</f>
        <v>134400</v>
      </c>
      <c r="Q375" s="50" t="s">
        <v>105</v>
      </c>
      <c r="R375" s="50" t="s">
        <v>105</v>
      </c>
      <c r="S375" s="50" t="s">
        <v>105</v>
      </c>
      <c r="T375" s="50" t="s">
        <v>105</v>
      </c>
    </row>
    <row r="376" spans="1:20">
      <c r="A376" s="56" t="s">
        <v>12</v>
      </c>
      <c r="B376" s="57">
        <v>15</v>
      </c>
      <c r="C376" s="5" cm="1">
        <f t="array" ref="C376">IF($I$2="Каникулы вместе",INDEX(GRID!$B$4:$U$15,MATCH(C$7,GRID!$A$4:$A$15,0),MATCH(1,($U$2=GRID!$B$1:$U$1)*(КАЛЕНДАРЬ!AJ18=GRID!$B$3:$U$3),0)),
INDEX(GRID!$B$4:$U$15,MATCH(C$7,GRID!$A$4:$A$15,0),MATCH(1,($U$2=GRID!$B$1:$U$1)*(КАЛЕНДАРЬ!AJ18=GRID!$B$3:$U$3),0))*(1-GRID!$L$45))</f>
        <v>22500</v>
      </c>
      <c r="D376" s="5" cm="1">
        <f t="array" ref="D376">IF($I$2="Каникулы вместе",INDEX(GRID!$B$18:$U$29,MATCH(C$7,GRID!$A$18:$A$29,0),MATCH(1,($U$2=GRID!$B$1:$U$1)*(КАЛЕНДАРЬ!AJ18=GRID!$B$3:$U$3),0)),
INDEX(GRID!$B$18:$U$29,MATCH(C$7,GRID!$A$18:$A$29,0),MATCH(1,($U$2=GRID!$B$1:$U$1)*(КАЛЕНДАРЬ!AJ18=GRID!$B$3:$U$3),0))*(1-GRID!$L$45))</f>
        <v>27500</v>
      </c>
      <c r="E376" s="5" cm="1">
        <f t="array" ref="E376">IF($I$2="Каникулы вместе",INDEX(GRID!$B$4:$U$15,MATCH(E$7,GRID!$A$4:$A$15,0),MATCH(1,($U$2=GRID!$B$1:$U$1)*(КАЛЕНДАРЬ!AJ18=GRID!$B$3:$U$3),0)),
INDEX(GRID!$B$4:$U$15,MATCH(E$7,GRID!$A$4:$A$15,0),MATCH(1,($U$2=GRID!$B$1:$U$1)*(КАЛЕНДАРЬ!AJ18=GRID!$B$3:$U$3),0))*(1-GRID!$L$45))</f>
        <v>27200</v>
      </c>
      <c r="F376" s="5" cm="1">
        <f t="array" ref="F376">IF($I$2="Каникулы вместе",INDEX(GRID!$B$18:$U$29,MATCH(E$7,GRID!$A$18:$A$29,0),MATCH(1,($U$2=GRID!$B$1:$U$1)*(КАЛЕНДАРЬ!AJ18=GRID!$B$3:$U$3),0)),
INDEX(GRID!$B$18:$U$29,MATCH(E$7,GRID!$A$18:$A$29,0),MATCH(1,($U$2=GRID!$B$1:$U$1)*(КАЛЕНДАРЬ!AJ18=GRID!$B$3:$U$3),0))*(1-GRID!$L$45))</f>
        <v>32200</v>
      </c>
      <c r="G376" s="50" t="s">
        <v>105</v>
      </c>
      <c r="H376" s="50" t="s">
        <v>105</v>
      </c>
      <c r="I376" s="5" cm="1">
        <f t="array" ref="I376">IF($I$2="Каникулы вместе",INDEX(GRID!$B$4:$U$15,MATCH(I$7,GRID!$A$4:$A$15,0),MATCH(1,($U$2=GRID!$B$1:$U$1)*(КАЛЕНДАРЬ!AJ18=GRID!$B$3:$U$3),0)),
INDEX(GRID!$B$4:$U$15,MATCH(I$7,GRID!$A$4:$A$15,0),MATCH(1,($U$2=GRID!$B$1:$U$1)*(КАЛЕНДАРЬ!AJ18=GRID!$B$3:$U$3),0))*(1-GRID!$L$45))</f>
        <v>36200</v>
      </c>
      <c r="J376" s="5" cm="1">
        <f t="array" ref="J376">IF($I$2="Каникулы вместе",INDEX(GRID!$B$18:$U$29,MATCH(I$7,GRID!$A$18:$A$29,0),MATCH(1,($U$2=GRID!$B$1:$U$1)*(КАЛЕНДАРЬ!AJ18=GRID!$B$3:$U$3),0)),
INDEX(GRID!$B$18:$U$29,MATCH(I$7,GRID!$A$18:$A$29,0),MATCH(1,($U$2=GRID!$B$1:$U$1)*(КАЛЕНДАРЬ!AJ18=GRID!$B$3:$U$3),0))*(1-GRID!$L$45))</f>
        <v>41200</v>
      </c>
      <c r="K376" s="50" t="s">
        <v>105</v>
      </c>
      <c r="L376" s="50" t="s">
        <v>105</v>
      </c>
      <c r="M376" s="5" cm="1">
        <f t="array" ref="M376">IF($I$2="Каникулы вместе",INDEX(GRID!$B$4:$U$15,MATCH(M$7,GRID!$A$4:$A$15,0),MATCH(1,($U$2=GRID!$B$1:$U$1)*(КАЛЕНДАРЬ!AJ18=GRID!$B$3:$U$3),0)),
INDEX(GRID!$B$4:$U$15,MATCH(M$7,GRID!$A$4:$A$15,0),MATCH(1,($U$2=GRID!$B$1:$U$1)*(КАЛЕНДАРЬ!AJ18=GRID!$B$3:$U$3),0))*(1-GRID!$L$45))</f>
        <v>61200</v>
      </c>
      <c r="N376" s="5" cm="1">
        <f t="array" ref="N376">IF($I$2="Каникулы вместе",INDEX(GRID!$B$18:$U$29,MATCH(M$7,GRID!$A$18:$A$29,0),MATCH(1,($U$2=GRID!$B$1:$U$1)*(КАЛЕНДАРЬ!AJ18=GRID!$B$3:$U$3),0)),
INDEX(GRID!$B$18:$U$29,MATCH(M$7,GRID!$A$18:$A$29,0),MATCH(1,($U$2=GRID!$B$1:$U$1)*(КАЛЕНДАРЬ!AJ18=GRID!$B$3:$U$3),0))*(1-GRID!$L$45))</f>
        <v>66200</v>
      </c>
      <c r="O376" s="50" t="s">
        <v>105</v>
      </c>
      <c r="P376" s="5" cm="1">
        <f t="array" ref="P376">IF($I$2="Каникулы вместе",INDEX(GRID!$B$4:$U$15,MATCH(P$7,GRID!$A$4:$A$15,0),MATCH(1,($U$2=GRID!$B$1:$U$1)*(КАЛЕНДАРЬ!AJ18=GRID!$B$3:$U$3),0)),
INDEX(GRID!$B$4:$U$15,MATCH(P$7,GRID!$A$4:$A$15,0),MATCH(1,($U$2=GRID!$B$1:$U$1)*(КАЛЕНДАРЬ!AJ18=GRID!$B$3:$U$3),0))*(1-GRID!$L$45))</f>
        <v>134400</v>
      </c>
      <c r="Q376" s="50" t="s">
        <v>105</v>
      </c>
      <c r="R376" s="50" t="s">
        <v>105</v>
      </c>
      <c r="S376" s="50" t="s">
        <v>105</v>
      </c>
      <c r="T376" s="50" t="s">
        <v>105</v>
      </c>
    </row>
    <row r="377" spans="1:20">
      <c r="A377" s="56" t="s">
        <v>13</v>
      </c>
      <c r="B377" s="57">
        <v>16</v>
      </c>
      <c r="C377" s="5" cm="1">
        <f t="array" ref="C377">IF($I$2="Каникулы вместе",INDEX(GRID!$B$4:$U$15,MATCH(C$7,GRID!$A$4:$A$15,0),MATCH(1,($U$2=GRID!$B$1:$U$1)*(КАЛЕНДАРЬ!AJ19=GRID!$B$3:$U$3),0)),
INDEX(GRID!$B$4:$U$15,MATCH(C$7,GRID!$A$4:$A$15,0),MATCH(1,($U$2=GRID!$B$1:$U$1)*(КАЛЕНДАРЬ!AJ19=GRID!$B$3:$U$3),0))*(1-GRID!$L$45))</f>
        <v>22500</v>
      </c>
      <c r="D377" s="5" cm="1">
        <f t="array" ref="D377">IF($I$2="Каникулы вместе",INDEX(GRID!$B$18:$U$29,MATCH(C$7,GRID!$A$18:$A$29,0),MATCH(1,($U$2=GRID!$B$1:$U$1)*(КАЛЕНДАРЬ!AJ19=GRID!$B$3:$U$3),0)),
INDEX(GRID!$B$18:$U$29,MATCH(C$7,GRID!$A$18:$A$29,0),MATCH(1,($U$2=GRID!$B$1:$U$1)*(КАЛЕНДАРЬ!AJ19=GRID!$B$3:$U$3),0))*(1-GRID!$L$45))</f>
        <v>27500</v>
      </c>
      <c r="E377" s="5" cm="1">
        <f t="array" ref="E377">IF($I$2="Каникулы вместе",INDEX(GRID!$B$4:$U$15,MATCH(E$7,GRID!$A$4:$A$15,0),MATCH(1,($U$2=GRID!$B$1:$U$1)*(КАЛЕНДАРЬ!AJ19=GRID!$B$3:$U$3),0)),
INDEX(GRID!$B$4:$U$15,MATCH(E$7,GRID!$A$4:$A$15,0),MATCH(1,($U$2=GRID!$B$1:$U$1)*(КАЛЕНДАРЬ!AJ19=GRID!$B$3:$U$3),0))*(1-GRID!$L$45))</f>
        <v>27200</v>
      </c>
      <c r="F377" s="5" cm="1">
        <f t="array" ref="F377">IF($I$2="Каникулы вместе",INDEX(GRID!$B$18:$U$29,MATCH(E$7,GRID!$A$18:$A$29,0),MATCH(1,($U$2=GRID!$B$1:$U$1)*(КАЛЕНДАРЬ!AJ19=GRID!$B$3:$U$3),0)),
INDEX(GRID!$B$18:$U$29,MATCH(E$7,GRID!$A$18:$A$29,0),MATCH(1,($U$2=GRID!$B$1:$U$1)*(КАЛЕНДАРЬ!AJ19=GRID!$B$3:$U$3),0))*(1-GRID!$L$45))</f>
        <v>32200</v>
      </c>
      <c r="G377" s="50" t="s">
        <v>105</v>
      </c>
      <c r="H377" s="50" t="s">
        <v>105</v>
      </c>
      <c r="I377" s="5" cm="1">
        <f t="array" ref="I377">IF($I$2="Каникулы вместе",INDEX(GRID!$B$4:$U$15,MATCH(I$7,GRID!$A$4:$A$15,0),MATCH(1,($U$2=GRID!$B$1:$U$1)*(КАЛЕНДАРЬ!AJ19=GRID!$B$3:$U$3),0)),
INDEX(GRID!$B$4:$U$15,MATCH(I$7,GRID!$A$4:$A$15,0),MATCH(1,($U$2=GRID!$B$1:$U$1)*(КАЛЕНДАРЬ!AJ19=GRID!$B$3:$U$3),0))*(1-GRID!$L$45))</f>
        <v>36200</v>
      </c>
      <c r="J377" s="5" cm="1">
        <f t="array" ref="J377">IF($I$2="Каникулы вместе",INDEX(GRID!$B$18:$U$29,MATCH(I$7,GRID!$A$18:$A$29,0),MATCH(1,($U$2=GRID!$B$1:$U$1)*(КАЛЕНДАРЬ!AJ19=GRID!$B$3:$U$3),0)),
INDEX(GRID!$B$18:$U$29,MATCH(I$7,GRID!$A$18:$A$29,0),MATCH(1,($U$2=GRID!$B$1:$U$1)*(КАЛЕНДАРЬ!AJ19=GRID!$B$3:$U$3),0))*(1-GRID!$L$45))</f>
        <v>41200</v>
      </c>
      <c r="K377" s="50" t="s">
        <v>105</v>
      </c>
      <c r="L377" s="50" t="s">
        <v>105</v>
      </c>
      <c r="M377" s="5" cm="1">
        <f t="array" ref="M377">IF($I$2="Каникулы вместе",INDEX(GRID!$B$4:$U$15,MATCH(M$7,GRID!$A$4:$A$15,0),MATCH(1,($U$2=GRID!$B$1:$U$1)*(КАЛЕНДАРЬ!AJ19=GRID!$B$3:$U$3),0)),
INDEX(GRID!$B$4:$U$15,MATCH(M$7,GRID!$A$4:$A$15,0),MATCH(1,($U$2=GRID!$B$1:$U$1)*(КАЛЕНДАРЬ!AJ19=GRID!$B$3:$U$3),0))*(1-GRID!$L$45))</f>
        <v>61200</v>
      </c>
      <c r="N377" s="5" cm="1">
        <f t="array" ref="N377">IF($I$2="Каникулы вместе",INDEX(GRID!$B$18:$U$29,MATCH(M$7,GRID!$A$18:$A$29,0),MATCH(1,($U$2=GRID!$B$1:$U$1)*(КАЛЕНДАРЬ!AJ19=GRID!$B$3:$U$3),0)),
INDEX(GRID!$B$18:$U$29,MATCH(M$7,GRID!$A$18:$A$29,0),MATCH(1,($U$2=GRID!$B$1:$U$1)*(КАЛЕНДАРЬ!AJ19=GRID!$B$3:$U$3),0))*(1-GRID!$L$45))</f>
        <v>66200</v>
      </c>
      <c r="O377" s="50" t="s">
        <v>105</v>
      </c>
      <c r="P377" s="5" cm="1">
        <f t="array" ref="P377">IF($I$2="Каникулы вместе",INDEX(GRID!$B$4:$U$15,MATCH(P$7,GRID!$A$4:$A$15,0),MATCH(1,($U$2=GRID!$B$1:$U$1)*(КАЛЕНДАРЬ!AJ19=GRID!$B$3:$U$3),0)),
INDEX(GRID!$B$4:$U$15,MATCH(P$7,GRID!$A$4:$A$15,0),MATCH(1,($U$2=GRID!$B$1:$U$1)*(КАЛЕНДАРЬ!AJ19=GRID!$B$3:$U$3),0))*(1-GRID!$L$45))</f>
        <v>134400</v>
      </c>
      <c r="Q377" s="50" t="s">
        <v>105</v>
      </c>
      <c r="R377" s="50" t="s">
        <v>105</v>
      </c>
      <c r="S377" s="50" t="s">
        <v>105</v>
      </c>
      <c r="T377" s="50" t="s">
        <v>105</v>
      </c>
    </row>
    <row r="378" spans="1:20">
      <c r="A378" s="56" t="s">
        <v>14</v>
      </c>
      <c r="B378" s="57">
        <v>17</v>
      </c>
      <c r="C378" s="5" cm="1">
        <f t="array" ref="C378">IF($I$2="Каникулы вместе",INDEX(GRID!$B$4:$U$15,MATCH(C$7,GRID!$A$4:$A$15,0),MATCH(1,($U$2=GRID!$B$1:$U$1)*(КАЛЕНДАРЬ!AJ20=GRID!$B$3:$U$3),0)),
INDEX(GRID!$B$4:$U$15,MATCH(C$7,GRID!$A$4:$A$15,0),MATCH(1,($U$2=GRID!$B$1:$U$1)*(КАЛЕНДАРЬ!AJ20=GRID!$B$3:$U$3),0))*(1-GRID!$L$45))</f>
        <v>22500</v>
      </c>
      <c r="D378" s="5" cm="1">
        <f t="array" ref="D378">IF($I$2="Каникулы вместе",INDEX(GRID!$B$18:$U$29,MATCH(C$7,GRID!$A$18:$A$29,0),MATCH(1,($U$2=GRID!$B$1:$U$1)*(КАЛЕНДАРЬ!AJ20=GRID!$B$3:$U$3),0)),
INDEX(GRID!$B$18:$U$29,MATCH(C$7,GRID!$A$18:$A$29,0),MATCH(1,($U$2=GRID!$B$1:$U$1)*(КАЛЕНДАРЬ!AJ20=GRID!$B$3:$U$3),0))*(1-GRID!$L$45))</f>
        <v>27500</v>
      </c>
      <c r="E378" s="5" cm="1">
        <f t="array" ref="E378">IF($I$2="Каникулы вместе",INDEX(GRID!$B$4:$U$15,MATCH(E$7,GRID!$A$4:$A$15,0),MATCH(1,($U$2=GRID!$B$1:$U$1)*(КАЛЕНДАРЬ!AJ20=GRID!$B$3:$U$3),0)),
INDEX(GRID!$B$4:$U$15,MATCH(E$7,GRID!$A$4:$A$15,0),MATCH(1,($U$2=GRID!$B$1:$U$1)*(КАЛЕНДАРЬ!AJ20=GRID!$B$3:$U$3),0))*(1-GRID!$L$45))</f>
        <v>27200</v>
      </c>
      <c r="F378" s="5" cm="1">
        <f t="array" ref="F378">IF($I$2="Каникулы вместе",INDEX(GRID!$B$18:$U$29,MATCH(E$7,GRID!$A$18:$A$29,0),MATCH(1,($U$2=GRID!$B$1:$U$1)*(КАЛЕНДАРЬ!AJ20=GRID!$B$3:$U$3),0)),
INDEX(GRID!$B$18:$U$29,MATCH(E$7,GRID!$A$18:$A$29,0),MATCH(1,($U$2=GRID!$B$1:$U$1)*(КАЛЕНДАРЬ!AJ20=GRID!$B$3:$U$3),0))*(1-GRID!$L$45))</f>
        <v>32200</v>
      </c>
      <c r="G378" s="50" t="s">
        <v>105</v>
      </c>
      <c r="H378" s="50" t="s">
        <v>105</v>
      </c>
      <c r="I378" s="5" cm="1">
        <f t="array" ref="I378">IF($I$2="Каникулы вместе",INDEX(GRID!$B$4:$U$15,MATCH(I$7,GRID!$A$4:$A$15,0),MATCH(1,($U$2=GRID!$B$1:$U$1)*(КАЛЕНДАРЬ!AJ20=GRID!$B$3:$U$3),0)),
INDEX(GRID!$B$4:$U$15,MATCH(I$7,GRID!$A$4:$A$15,0),MATCH(1,($U$2=GRID!$B$1:$U$1)*(КАЛЕНДАРЬ!AJ20=GRID!$B$3:$U$3),0))*(1-GRID!$L$45))</f>
        <v>36200</v>
      </c>
      <c r="J378" s="5" cm="1">
        <f t="array" ref="J378">IF($I$2="Каникулы вместе",INDEX(GRID!$B$18:$U$29,MATCH(I$7,GRID!$A$18:$A$29,0),MATCH(1,($U$2=GRID!$B$1:$U$1)*(КАЛЕНДАРЬ!AJ20=GRID!$B$3:$U$3),0)),
INDEX(GRID!$B$18:$U$29,MATCH(I$7,GRID!$A$18:$A$29,0),MATCH(1,($U$2=GRID!$B$1:$U$1)*(КАЛЕНДАРЬ!AJ20=GRID!$B$3:$U$3),0))*(1-GRID!$L$45))</f>
        <v>41200</v>
      </c>
      <c r="K378" s="50" t="s">
        <v>105</v>
      </c>
      <c r="L378" s="50" t="s">
        <v>105</v>
      </c>
      <c r="M378" s="5" cm="1">
        <f t="array" ref="M378">IF($I$2="Каникулы вместе",INDEX(GRID!$B$4:$U$15,MATCH(M$7,GRID!$A$4:$A$15,0),MATCH(1,($U$2=GRID!$B$1:$U$1)*(КАЛЕНДАРЬ!AJ20=GRID!$B$3:$U$3),0)),
INDEX(GRID!$B$4:$U$15,MATCH(M$7,GRID!$A$4:$A$15,0),MATCH(1,($U$2=GRID!$B$1:$U$1)*(КАЛЕНДАРЬ!AJ20=GRID!$B$3:$U$3),0))*(1-GRID!$L$45))</f>
        <v>61200</v>
      </c>
      <c r="N378" s="5" cm="1">
        <f t="array" ref="N378">IF($I$2="Каникулы вместе",INDEX(GRID!$B$18:$U$29,MATCH(M$7,GRID!$A$18:$A$29,0),MATCH(1,($U$2=GRID!$B$1:$U$1)*(КАЛЕНДАРЬ!AJ20=GRID!$B$3:$U$3),0)),
INDEX(GRID!$B$18:$U$29,MATCH(M$7,GRID!$A$18:$A$29,0),MATCH(1,($U$2=GRID!$B$1:$U$1)*(КАЛЕНДАРЬ!AJ20=GRID!$B$3:$U$3),0))*(1-GRID!$L$45))</f>
        <v>66200</v>
      </c>
      <c r="O378" s="50" t="s">
        <v>105</v>
      </c>
      <c r="P378" s="5" cm="1">
        <f t="array" ref="P378">IF($I$2="Каникулы вместе",INDEX(GRID!$B$4:$U$15,MATCH(P$7,GRID!$A$4:$A$15,0),MATCH(1,($U$2=GRID!$B$1:$U$1)*(КАЛЕНДАРЬ!AJ20=GRID!$B$3:$U$3),0)),
INDEX(GRID!$B$4:$U$15,MATCH(P$7,GRID!$A$4:$A$15,0),MATCH(1,($U$2=GRID!$B$1:$U$1)*(КАЛЕНДАРЬ!AJ20=GRID!$B$3:$U$3),0))*(1-GRID!$L$45))</f>
        <v>134400</v>
      </c>
      <c r="Q378" s="50" t="s">
        <v>105</v>
      </c>
      <c r="R378" s="50" t="s">
        <v>105</v>
      </c>
      <c r="S378" s="50" t="s">
        <v>105</v>
      </c>
      <c r="T378" s="50" t="s">
        <v>105</v>
      </c>
    </row>
    <row r="379" spans="1:20">
      <c r="A379" s="56" t="s">
        <v>15</v>
      </c>
      <c r="B379" s="57">
        <v>18</v>
      </c>
      <c r="C379" s="5" cm="1">
        <f t="array" ref="C379">IF($I$2="Каникулы вместе",INDEX(GRID!$B$4:$U$15,MATCH(C$7,GRID!$A$4:$A$15,0),MATCH(1,($U$2=GRID!$B$1:$U$1)*(КАЛЕНДАРЬ!AJ21=GRID!$B$3:$U$3),0)),
INDEX(GRID!$B$4:$U$15,MATCH(C$7,GRID!$A$4:$A$15,0),MATCH(1,($U$2=GRID!$B$1:$U$1)*(КАЛЕНДАРЬ!AJ21=GRID!$B$3:$U$3),0))*(1-GRID!$L$45))</f>
        <v>22500</v>
      </c>
      <c r="D379" s="5" cm="1">
        <f t="array" ref="D379">IF($I$2="Каникулы вместе",INDEX(GRID!$B$18:$U$29,MATCH(C$7,GRID!$A$18:$A$29,0),MATCH(1,($U$2=GRID!$B$1:$U$1)*(КАЛЕНДАРЬ!AJ21=GRID!$B$3:$U$3),0)),
INDEX(GRID!$B$18:$U$29,MATCH(C$7,GRID!$A$18:$A$29,0),MATCH(1,($U$2=GRID!$B$1:$U$1)*(КАЛЕНДАРЬ!AJ21=GRID!$B$3:$U$3),0))*(1-GRID!$L$45))</f>
        <v>27500</v>
      </c>
      <c r="E379" s="5" cm="1">
        <f t="array" ref="E379">IF($I$2="Каникулы вместе",INDEX(GRID!$B$4:$U$15,MATCH(E$7,GRID!$A$4:$A$15,0),MATCH(1,($U$2=GRID!$B$1:$U$1)*(КАЛЕНДАРЬ!AJ21=GRID!$B$3:$U$3),0)),
INDEX(GRID!$B$4:$U$15,MATCH(E$7,GRID!$A$4:$A$15,0),MATCH(1,($U$2=GRID!$B$1:$U$1)*(КАЛЕНДАРЬ!AJ21=GRID!$B$3:$U$3),0))*(1-GRID!$L$45))</f>
        <v>27200</v>
      </c>
      <c r="F379" s="5" cm="1">
        <f t="array" ref="F379">IF($I$2="Каникулы вместе",INDEX(GRID!$B$18:$U$29,MATCH(E$7,GRID!$A$18:$A$29,0),MATCH(1,($U$2=GRID!$B$1:$U$1)*(КАЛЕНДАРЬ!AJ21=GRID!$B$3:$U$3),0)),
INDEX(GRID!$B$18:$U$29,MATCH(E$7,GRID!$A$18:$A$29,0),MATCH(1,($U$2=GRID!$B$1:$U$1)*(КАЛЕНДАРЬ!AJ21=GRID!$B$3:$U$3),0))*(1-GRID!$L$45))</f>
        <v>32200</v>
      </c>
      <c r="G379" s="50" t="s">
        <v>105</v>
      </c>
      <c r="H379" s="50" t="s">
        <v>105</v>
      </c>
      <c r="I379" s="5" cm="1">
        <f t="array" ref="I379">IF($I$2="Каникулы вместе",INDEX(GRID!$B$4:$U$15,MATCH(I$7,GRID!$A$4:$A$15,0),MATCH(1,($U$2=GRID!$B$1:$U$1)*(КАЛЕНДАРЬ!AJ21=GRID!$B$3:$U$3),0)),
INDEX(GRID!$B$4:$U$15,MATCH(I$7,GRID!$A$4:$A$15,0),MATCH(1,($U$2=GRID!$B$1:$U$1)*(КАЛЕНДАРЬ!AJ21=GRID!$B$3:$U$3),0))*(1-GRID!$L$45))</f>
        <v>36200</v>
      </c>
      <c r="J379" s="5" cm="1">
        <f t="array" ref="J379">IF($I$2="Каникулы вместе",INDEX(GRID!$B$18:$U$29,MATCH(I$7,GRID!$A$18:$A$29,0),MATCH(1,($U$2=GRID!$B$1:$U$1)*(КАЛЕНДАРЬ!AJ21=GRID!$B$3:$U$3),0)),
INDEX(GRID!$B$18:$U$29,MATCH(I$7,GRID!$A$18:$A$29,0),MATCH(1,($U$2=GRID!$B$1:$U$1)*(КАЛЕНДАРЬ!AJ21=GRID!$B$3:$U$3),0))*(1-GRID!$L$45))</f>
        <v>41200</v>
      </c>
      <c r="K379" s="50" t="s">
        <v>105</v>
      </c>
      <c r="L379" s="50" t="s">
        <v>105</v>
      </c>
      <c r="M379" s="5" cm="1">
        <f t="array" ref="M379">IF($I$2="Каникулы вместе",INDEX(GRID!$B$4:$U$15,MATCH(M$7,GRID!$A$4:$A$15,0),MATCH(1,($U$2=GRID!$B$1:$U$1)*(КАЛЕНДАРЬ!AJ21=GRID!$B$3:$U$3),0)),
INDEX(GRID!$B$4:$U$15,MATCH(M$7,GRID!$A$4:$A$15,0),MATCH(1,($U$2=GRID!$B$1:$U$1)*(КАЛЕНДАРЬ!AJ21=GRID!$B$3:$U$3),0))*(1-GRID!$L$45))</f>
        <v>61200</v>
      </c>
      <c r="N379" s="5" cm="1">
        <f t="array" ref="N379">IF($I$2="Каникулы вместе",INDEX(GRID!$B$18:$U$29,MATCH(M$7,GRID!$A$18:$A$29,0),MATCH(1,($U$2=GRID!$B$1:$U$1)*(КАЛЕНДАРЬ!AJ21=GRID!$B$3:$U$3),0)),
INDEX(GRID!$B$18:$U$29,MATCH(M$7,GRID!$A$18:$A$29,0),MATCH(1,($U$2=GRID!$B$1:$U$1)*(КАЛЕНДАРЬ!AJ21=GRID!$B$3:$U$3),0))*(1-GRID!$L$45))</f>
        <v>66200</v>
      </c>
      <c r="O379" s="50" t="s">
        <v>105</v>
      </c>
      <c r="P379" s="5" cm="1">
        <f t="array" ref="P379">IF($I$2="Каникулы вместе",INDEX(GRID!$B$4:$U$15,MATCH(P$7,GRID!$A$4:$A$15,0),MATCH(1,($U$2=GRID!$B$1:$U$1)*(КАЛЕНДАРЬ!AJ21=GRID!$B$3:$U$3),0)),
INDEX(GRID!$B$4:$U$15,MATCH(P$7,GRID!$A$4:$A$15,0),MATCH(1,($U$2=GRID!$B$1:$U$1)*(КАЛЕНДАРЬ!AJ21=GRID!$B$3:$U$3),0))*(1-GRID!$L$45))</f>
        <v>134400</v>
      </c>
      <c r="Q379" s="50" t="s">
        <v>105</v>
      </c>
      <c r="R379" s="50" t="s">
        <v>105</v>
      </c>
      <c r="S379" s="50" t="s">
        <v>105</v>
      </c>
      <c r="T379" s="50" t="s">
        <v>105</v>
      </c>
    </row>
    <row r="380" spans="1:20">
      <c r="A380" s="56" t="s">
        <v>16</v>
      </c>
      <c r="B380" s="57">
        <v>19</v>
      </c>
      <c r="C380" s="5" cm="1">
        <f t="array" ref="C380">IF($I$2="Каникулы вместе",INDEX(GRID!$B$4:$U$15,MATCH(C$7,GRID!$A$4:$A$15,0),MATCH(1,($U$2=GRID!$B$1:$U$1)*(КАЛЕНДАРЬ!AJ22=GRID!$B$3:$U$3),0)),
INDEX(GRID!$B$4:$U$15,MATCH(C$7,GRID!$A$4:$A$15,0),MATCH(1,($U$2=GRID!$B$1:$U$1)*(КАЛЕНДАРЬ!AJ22=GRID!$B$3:$U$3),0))*(1-GRID!$L$45))</f>
        <v>25000</v>
      </c>
      <c r="D380" s="5" cm="1">
        <f t="array" ref="D380">IF($I$2="Каникулы вместе",INDEX(GRID!$B$18:$U$29,MATCH(C$7,GRID!$A$18:$A$29,0),MATCH(1,($U$2=GRID!$B$1:$U$1)*(КАЛЕНДАРЬ!AJ22=GRID!$B$3:$U$3),0)),
INDEX(GRID!$B$18:$U$29,MATCH(C$7,GRID!$A$18:$A$29,0),MATCH(1,($U$2=GRID!$B$1:$U$1)*(КАЛЕНДАРЬ!AJ22=GRID!$B$3:$U$3),0))*(1-GRID!$L$45))</f>
        <v>30000</v>
      </c>
      <c r="E380" s="5" cm="1">
        <f t="array" ref="E380">IF($I$2="Каникулы вместе",INDEX(GRID!$B$4:$U$15,MATCH(E$7,GRID!$A$4:$A$15,0),MATCH(1,($U$2=GRID!$B$1:$U$1)*(КАЛЕНДАРЬ!AJ22=GRID!$B$3:$U$3),0)),
INDEX(GRID!$B$4:$U$15,MATCH(E$7,GRID!$A$4:$A$15,0),MATCH(1,($U$2=GRID!$B$1:$U$1)*(КАЛЕНДАРЬ!AJ22=GRID!$B$3:$U$3),0))*(1-GRID!$L$45))</f>
        <v>30000</v>
      </c>
      <c r="F380" s="5" cm="1">
        <f t="array" ref="F380">IF($I$2="Каникулы вместе",INDEX(GRID!$B$18:$U$29,MATCH(E$7,GRID!$A$18:$A$29,0),MATCH(1,($U$2=GRID!$B$1:$U$1)*(КАЛЕНДАРЬ!AJ22=GRID!$B$3:$U$3),0)),
INDEX(GRID!$B$18:$U$29,MATCH(E$7,GRID!$A$18:$A$29,0),MATCH(1,($U$2=GRID!$B$1:$U$1)*(КАЛЕНДАРЬ!AJ22=GRID!$B$3:$U$3),0))*(1-GRID!$L$45))</f>
        <v>35000</v>
      </c>
      <c r="G380" s="50" t="s">
        <v>105</v>
      </c>
      <c r="H380" s="50" t="s">
        <v>105</v>
      </c>
      <c r="I380" s="5" cm="1">
        <f t="array" ref="I380">IF($I$2="Каникулы вместе",INDEX(GRID!$B$4:$U$15,MATCH(I$7,GRID!$A$4:$A$15,0),MATCH(1,($U$2=GRID!$B$1:$U$1)*(КАЛЕНДАРЬ!AJ22=GRID!$B$3:$U$3),0)),
INDEX(GRID!$B$4:$U$15,MATCH(I$7,GRID!$A$4:$A$15,0),MATCH(1,($U$2=GRID!$B$1:$U$1)*(КАЛЕНДАРЬ!AJ22=GRID!$B$3:$U$3),0))*(1-GRID!$L$45))</f>
        <v>39700</v>
      </c>
      <c r="J380" s="5" cm="1">
        <f t="array" ref="J380">IF($I$2="Каникулы вместе",INDEX(GRID!$B$18:$U$29,MATCH(I$7,GRID!$A$18:$A$29,0),MATCH(1,($U$2=GRID!$B$1:$U$1)*(КАЛЕНДАРЬ!AJ22=GRID!$B$3:$U$3),0)),
INDEX(GRID!$B$18:$U$29,MATCH(I$7,GRID!$A$18:$A$29,0),MATCH(1,($U$2=GRID!$B$1:$U$1)*(КАЛЕНДАРЬ!AJ22=GRID!$B$3:$U$3),0))*(1-GRID!$L$45))</f>
        <v>44700</v>
      </c>
      <c r="K380" s="50" t="s">
        <v>105</v>
      </c>
      <c r="L380" s="50" t="s">
        <v>105</v>
      </c>
      <c r="M380" s="5" cm="1">
        <f t="array" ref="M380">IF($I$2="Каникулы вместе",INDEX(GRID!$B$4:$U$15,MATCH(M$7,GRID!$A$4:$A$15,0),MATCH(1,($U$2=GRID!$B$1:$U$1)*(КАЛЕНДАРЬ!AJ22=GRID!$B$3:$U$3),0)),
INDEX(GRID!$B$4:$U$15,MATCH(M$7,GRID!$A$4:$A$15,0),MATCH(1,($U$2=GRID!$B$1:$U$1)*(КАЛЕНДАРЬ!AJ22=GRID!$B$3:$U$3),0))*(1-GRID!$L$45))</f>
        <v>65200</v>
      </c>
      <c r="N380" s="5" cm="1">
        <f t="array" ref="N380">IF($I$2="Каникулы вместе",INDEX(GRID!$B$18:$U$29,MATCH(M$7,GRID!$A$18:$A$29,0),MATCH(1,($U$2=GRID!$B$1:$U$1)*(КАЛЕНДАРЬ!AJ22=GRID!$B$3:$U$3),0)),
INDEX(GRID!$B$18:$U$29,MATCH(M$7,GRID!$A$18:$A$29,0),MATCH(1,($U$2=GRID!$B$1:$U$1)*(КАЛЕНДАРЬ!AJ22=GRID!$B$3:$U$3),0))*(1-GRID!$L$45))</f>
        <v>70200</v>
      </c>
      <c r="O380" s="50" t="s">
        <v>105</v>
      </c>
      <c r="P380" s="5" cm="1">
        <f t="array" ref="P380">IF($I$2="Каникулы вместе",INDEX(GRID!$B$4:$U$15,MATCH(P$7,GRID!$A$4:$A$15,0),MATCH(1,($U$2=GRID!$B$1:$U$1)*(КАЛЕНДАРЬ!AJ22=GRID!$B$3:$U$3),0)),
INDEX(GRID!$B$4:$U$15,MATCH(P$7,GRID!$A$4:$A$15,0),MATCH(1,($U$2=GRID!$B$1:$U$1)*(КАЛЕНДАРЬ!AJ22=GRID!$B$3:$U$3),0))*(1-GRID!$L$45))</f>
        <v>139700</v>
      </c>
      <c r="Q380" s="50" t="s">
        <v>105</v>
      </c>
      <c r="R380" s="50" t="s">
        <v>105</v>
      </c>
      <c r="S380" s="50" t="s">
        <v>105</v>
      </c>
      <c r="T380" s="50" t="s">
        <v>105</v>
      </c>
    </row>
    <row r="381" spans="1:20">
      <c r="A381" s="56" t="s">
        <v>17</v>
      </c>
      <c r="B381" s="57">
        <v>20</v>
      </c>
      <c r="C381" s="5" cm="1">
        <f t="array" ref="C381">IF($I$2="Каникулы вместе",INDEX(GRID!$B$4:$U$15,MATCH(C$7,GRID!$A$4:$A$15,0),MATCH(1,($U$2=GRID!$B$1:$U$1)*(КАЛЕНДАРЬ!AJ23=GRID!$B$3:$U$3),0)),
INDEX(GRID!$B$4:$U$15,MATCH(C$7,GRID!$A$4:$A$15,0),MATCH(1,($U$2=GRID!$B$1:$U$1)*(КАЛЕНДАРЬ!AJ23=GRID!$B$3:$U$3),0))*(1-GRID!$L$45))</f>
        <v>25000</v>
      </c>
      <c r="D381" s="5" cm="1">
        <f t="array" ref="D381">IF($I$2="Каникулы вместе",INDEX(GRID!$B$18:$U$29,MATCH(C$7,GRID!$A$18:$A$29,0),MATCH(1,($U$2=GRID!$B$1:$U$1)*(КАЛЕНДАРЬ!AJ23=GRID!$B$3:$U$3),0)),
INDEX(GRID!$B$18:$U$29,MATCH(C$7,GRID!$A$18:$A$29,0),MATCH(1,($U$2=GRID!$B$1:$U$1)*(КАЛЕНДАРЬ!AJ23=GRID!$B$3:$U$3),0))*(1-GRID!$L$45))</f>
        <v>30000</v>
      </c>
      <c r="E381" s="5" cm="1">
        <f t="array" ref="E381">IF($I$2="Каникулы вместе",INDEX(GRID!$B$4:$U$15,MATCH(E$7,GRID!$A$4:$A$15,0),MATCH(1,($U$2=GRID!$B$1:$U$1)*(КАЛЕНДАРЬ!AJ23=GRID!$B$3:$U$3),0)),
INDEX(GRID!$B$4:$U$15,MATCH(E$7,GRID!$A$4:$A$15,0),MATCH(1,($U$2=GRID!$B$1:$U$1)*(КАЛЕНДАРЬ!AJ23=GRID!$B$3:$U$3),0))*(1-GRID!$L$45))</f>
        <v>30000</v>
      </c>
      <c r="F381" s="5" cm="1">
        <f t="array" ref="F381">IF($I$2="Каникулы вместе",INDEX(GRID!$B$18:$U$29,MATCH(E$7,GRID!$A$18:$A$29,0),MATCH(1,($U$2=GRID!$B$1:$U$1)*(КАЛЕНДАРЬ!AJ23=GRID!$B$3:$U$3),0)),
INDEX(GRID!$B$18:$U$29,MATCH(E$7,GRID!$A$18:$A$29,0),MATCH(1,($U$2=GRID!$B$1:$U$1)*(КАЛЕНДАРЬ!AJ23=GRID!$B$3:$U$3),0))*(1-GRID!$L$45))</f>
        <v>35000</v>
      </c>
      <c r="G381" s="50" t="s">
        <v>105</v>
      </c>
      <c r="H381" s="50" t="s">
        <v>105</v>
      </c>
      <c r="I381" s="5" cm="1">
        <f t="array" ref="I381">IF($I$2="Каникулы вместе",INDEX(GRID!$B$4:$U$15,MATCH(I$7,GRID!$A$4:$A$15,0),MATCH(1,($U$2=GRID!$B$1:$U$1)*(КАЛЕНДАРЬ!AJ23=GRID!$B$3:$U$3),0)),
INDEX(GRID!$B$4:$U$15,MATCH(I$7,GRID!$A$4:$A$15,0),MATCH(1,($U$2=GRID!$B$1:$U$1)*(КАЛЕНДАРЬ!AJ23=GRID!$B$3:$U$3),0))*(1-GRID!$L$45))</f>
        <v>39700</v>
      </c>
      <c r="J381" s="5" cm="1">
        <f t="array" ref="J381">IF($I$2="Каникулы вместе",INDEX(GRID!$B$18:$U$29,MATCH(I$7,GRID!$A$18:$A$29,0),MATCH(1,($U$2=GRID!$B$1:$U$1)*(КАЛЕНДАРЬ!AJ23=GRID!$B$3:$U$3),0)),
INDEX(GRID!$B$18:$U$29,MATCH(I$7,GRID!$A$18:$A$29,0),MATCH(1,($U$2=GRID!$B$1:$U$1)*(КАЛЕНДАРЬ!AJ23=GRID!$B$3:$U$3),0))*(1-GRID!$L$45))</f>
        <v>44700</v>
      </c>
      <c r="K381" s="50" t="s">
        <v>105</v>
      </c>
      <c r="L381" s="50" t="s">
        <v>105</v>
      </c>
      <c r="M381" s="5" cm="1">
        <f t="array" ref="M381">IF($I$2="Каникулы вместе",INDEX(GRID!$B$4:$U$15,MATCH(M$7,GRID!$A$4:$A$15,0),MATCH(1,($U$2=GRID!$B$1:$U$1)*(КАЛЕНДАРЬ!AJ23=GRID!$B$3:$U$3),0)),
INDEX(GRID!$B$4:$U$15,MATCH(M$7,GRID!$A$4:$A$15,0),MATCH(1,($U$2=GRID!$B$1:$U$1)*(КАЛЕНДАРЬ!AJ23=GRID!$B$3:$U$3),0))*(1-GRID!$L$45))</f>
        <v>65200</v>
      </c>
      <c r="N381" s="5" cm="1">
        <f t="array" ref="N381">IF($I$2="Каникулы вместе",INDEX(GRID!$B$18:$U$29,MATCH(M$7,GRID!$A$18:$A$29,0),MATCH(1,($U$2=GRID!$B$1:$U$1)*(КАЛЕНДАРЬ!AJ23=GRID!$B$3:$U$3),0)),
INDEX(GRID!$B$18:$U$29,MATCH(M$7,GRID!$A$18:$A$29,0),MATCH(1,($U$2=GRID!$B$1:$U$1)*(КАЛЕНДАРЬ!AJ23=GRID!$B$3:$U$3),0))*(1-GRID!$L$45))</f>
        <v>70200</v>
      </c>
      <c r="O381" s="50" t="s">
        <v>105</v>
      </c>
      <c r="P381" s="5" cm="1">
        <f t="array" ref="P381">IF($I$2="Каникулы вместе",INDEX(GRID!$B$4:$U$15,MATCH(P$7,GRID!$A$4:$A$15,0),MATCH(1,($U$2=GRID!$B$1:$U$1)*(КАЛЕНДАРЬ!AJ23=GRID!$B$3:$U$3),0)),
INDEX(GRID!$B$4:$U$15,MATCH(P$7,GRID!$A$4:$A$15,0),MATCH(1,($U$2=GRID!$B$1:$U$1)*(КАЛЕНДАРЬ!AJ23=GRID!$B$3:$U$3),0))*(1-GRID!$L$45))</f>
        <v>139700</v>
      </c>
      <c r="Q381" s="50" t="s">
        <v>105</v>
      </c>
      <c r="R381" s="50" t="s">
        <v>105</v>
      </c>
      <c r="S381" s="50" t="s">
        <v>105</v>
      </c>
      <c r="T381" s="50" t="s">
        <v>105</v>
      </c>
    </row>
    <row r="382" spans="1:20">
      <c r="A382" s="56" t="s">
        <v>11</v>
      </c>
      <c r="B382" s="57">
        <v>21</v>
      </c>
      <c r="C382" s="5" cm="1">
        <f t="array" ref="C382">IF($I$2="Каникулы вместе",INDEX(GRID!$B$4:$U$15,MATCH(C$7,GRID!$A$4:$A$15,0),MATCH(1,($U$2=GRID!$B$1:$U$1)*(КАЛЕНДАРЬ!AJ24=GRID!$B$3:$U$3),0)),
INDEX(GRID!$B$4:$U$15,MATCH(C$7,GRID!$A$4:$A$15,0),MATCH(1,($U$2=GRID!$B$1:$U$1)*(КАЛЕНДАРЬ!AJ24=GRID!$B$3:$U$3),0))*(1-GRID!$L$45))</f>
        <v>22500</v>
      </c>
      <c r="D382" s="5" cm="1">
        <f t="array" ref="D382">IF($I$2="Каникулы вместе",INDEX(GRID!$B$18:$U$29,MATCH(C$7,GRID!$A$18:$A$29,0),MATCH(1,($U$2=GRID!$B$1:$U$1)*(КАЛЕНДАРЬ!AJ24=GRID!$B$3:$U$3),0)),
INDEX(GRID!$B$18:$U$29,MATCH(C$7,GRID!$A$18:$A$29,0),MATCH(1,($U$2=GRID!$B$1:$U$1)*(КАЛЕНДАРЬ!AJ24=GRID!$B$3:$U$3),0))*(1-GRID!$L$45))</f>
        <v>27500</v>
      </c>
      <c r="E382" s="5" cm="1">
        <f t="array" ref="E382">IF($I$2="Каникулы вместе",INDEX(GRID!$B$4:$U$15,MATCH(E$7,GRID!$A$4:$A$15,0),MATCH(1,($U$2=GRID!$B$1:$U$1)*(КАЛЕНДАРЬ!AJ24=GRID!$B$3:$U$3),0)),
INDEX(GRID!$B$4:$U$15,MATCH(E$7,GRID!$A$4:$A$15,0),MATCH(1,($U$2=GRID!$B$1:$U$1)*(КАЛЕНДАРЬ!AJ24=GRID!$B$3:$U$3),0))*(1-GRID!$L$45))</f>
        <v>27200</v>
      </c>
      <c r="F382" s="5" cm="1">
        <f t="array" ref="F382">IF($I$2="Каникулы вместе",INDEX(GRID!$B$18:$U$29,MATCH(E$7,GRID!$A$18:$A$29,0),MATCH(1,($U$2=GRID!$B$1:$U$1)*(КАЛЕНДАРЬ!AJ24=GRID!$B$3:$U$3),0)),
INDEX(GRID!$B$18:$U$29,MATCH(E$7,GRID!$A$18:$A$29,0),MATCH(1,($U$2=GRID!$B$1:$U$1)*(КАЛЕНДАРЬ!AJ24=GRID!$B$3:$U$3),0))*(1-GRID!$L$45))</f>
        <v>32200</v>
      </c>
      <c r="G382" s="50" t="s">
        <v>105</v>
      </c>
      <c r="H382" s="50" t="s">
        <v>105</v>
      </c>
      <c r="I382" s="5" cm="1">
        <f t="array" ref="I382">IF($I$2="Каникулы вместе",INDEX(GRID!$B$4:$U$15,MATCH(I$7,GRID!$A$4:$A$15,0),MATCH(1,($U$2=GRID!$B$1:$U$1)*(КАЛЕНДАРЬ!AJ24=GRID!$B$3:$U$3),0)),
INDEX(GRID!$B$4:$U$15,MATCH(I$7,GRID!$A$4:$A$15,0),MATCH(1,($U$2=GRID!$B$1:$U$1)*(КАЛЕНДАРЬ!AJ24=GRID!$B$3:$U$3),0))*(1-GRID!$L$45))</f>
        <v>36200</v>
      </c>
      <c r="J382" s="5" cm="1">
        <f t="array" ref="J382">IF($I$2="Каникулы вместе",INDEX(GRID!$B$18:$U$29,MATCH(I$7,GRID!$A$18:$A$29,0),MATCH(1,($U$2=GRID!$B$1:$U$1)*(КАЛЕНДАРЬ!AJ24=GRID!$B$3:$U$3),0)),
INDEX(GRID!$B$18:$U$29,MATCH(I$7,GRID!$A$18:$A$29,0),MATCH(1,($U$2=GRID!$B$1:$U$1)*(КАЛЕНДАРЬ!AJ24=GRID!$B$3:$U$3),0))*(1-GRID!$L$45))</f>
        <v>41200</v>
      </c>
      <c r="K382" s="50" t="s">
        <v>105</v>
      </c>
      <c r="L382" s="50" t="s">
        <v>105</v>
      </c>
      <c r="M382" s="5" cm="1">
        <f t="array" ref="M382">IF($I$2="Каникулы вместе",INDEX(GRID!$B$4:$U$15,MATCH(M$7,GRID!$A$4:$A$15,0),MATCH(1,($U$2=GRID!$B$1:$U$1)*(КАЛЕНДАРЬ!AJ24=GRID!$B$3:$U$3),0)),
INDEX(GRID!$B$4:$U$15,MATCH(M$7,GRID!$A$4:$A$15,0),MATCH(1,($U$2=GRID!$B$1:$U$1)*(КАЛЕНДАРЬ!AJ24=GRID!$B$3:$U$3),0))*(1-GRID!$L$45))</f>
        <v>61200</v>
      </c>
      <c r="N382" s="5" cm="1">
        <f t="array" ref="N382">IF($I$2="Каникулы вместе",INDEX(GRID!$B$18:$U$29,MATCH(M$7,GRID!$A$18:$A$29,0),MATCH(1,($U$2=GRID!$B$1:$U$1)*(КАЛЕНДАРЬ!AJ24=GRID!$B$3:$U$3),0)),
INDEX(GRID!$B$18:$U$29,MATCH(M$7,GRID!$A$18:$A$29,0),MATCH(1,($U$2=GRID!$B$1:$U$1)*(КАЛЕНДАРЬ!AJ24=GRID!$B$3:$U$3),0))*(1-GRID!$L$45))</f>
        <v>66200</v>
      </c>
      <c r="O382" s="50" t="s">
        <v>105</v>
      </c>
      <c r="P382" s="5" cm="1">
        <f t="array" ref="P382">IF($I$2="Каникулы вместе",INDEX(GRID!$B$4:$U$15,MATCH(P$7,GRID!$A$4:$A$15,0),MATCH(1,($U$2=GRID!$B$1:$U$1)*(КАЛЕНДАРЬ!AJ24=GRID!$B$3:$U$3),0)),
INDEX(GRID!$B$4:$U$15,MATCH(P$7,GRID!$A$4:$A$15,0),MATCH(1,($U$2=GRID!$B$1:$U$1)*(КАЛЕНДАРЬ!AJ24=GRID!$B$3:$U$3),0))*(1-GRID!$L$45))</f>
        <v>134400</v>
      </c>
      <c r="Q382" s="50" t="s">
        <v>105</v>
      </c>
      <c r="R382" s="50" t="s">
        <v>105</v>
      </c>
      <c r="S382" s="50" t="s">
        <v>105</v>
      </c>
      <c r="T382" s="50" t="s">
        <v>105</v>
      </c>
    </row>
    <row r="383" spans="1:20">
      <c r="A383" s="56" t="s">
        <v>12</v>
      </c>
      <c r="B383" s="57">
        <v>22</v>
      </c>
      <c r="C383" s="5" cm="1">
        <f t="array" ref="C383">IF($I$2="Каникулы вместе",INDEX(GRID!$B$4:$U$15,MATCH(C$7,GRID!$A$4:$A$15,0),MATCH(1,($U$2=GRID!$B$1:$U$1)*(КАЛЕНДАРЬ!AJ25=GRID!$B$3:$U$3),0)),
INDEX(GRID!$B$4:$U$15,MATCH(C$7,GRID!$A$4:$A$15,0),MATCH(1,($U$2=GRID!$B$1:$U$1)*(КАЛЕНДАРЬ!AJ25=GRID!$B$3:$U$3),0))*(1-GRID!$L$45))</f>
        <v>22500</v>
      </c>
      <c r="D383" s="5" cm="1">
        <f t="array" ref="D383">IF($I$2="Каникулы вместе",INDEX(GRID!$B$18:$U$29,MATCH(C$7,GRID!$A$18:$A$29,0),MATCH(1,($U$2=GRID!$B$1:$U$1)*(КАЛЕНДАРЬ!AJ25=GRID!$B$3:$U$3),0)),
INDEX(GRID!$B$18:$U$29,MATCH(C$7,GRID!$A$18:$A$29,0),MATCH(1,($U$2=GRID!$B$1:$U$1)*(КАЛЕНДАРЬ!AJ25=GRID!$B$3:$U$3),0))*(1-GRID!$L$45))</f>
        <v>27500</v>
      </c>
      <c r="E383" s="5" cm="1">
        <f t="array" ref="E383">IF($I$2="Каникулы вместе",INDEX(GRID!$B$4:$U$15,MATCH(E$7,GRID!$A$4:$A$15,0),MATCH(1,($U$2=GRID!$B$1:$U$1)*(КАЛЕНДАРЬ!AJ25=GRID!$B$3:$U$3),0)),
INDEX(GRID!$B$4:$U$15,MATCH(E$7,GRID!$A$4:$A$15,0),MATCH(1,($U$2=GRID!$B$1:$U$1)*(КАЛЕНДАРЬ!AJ25=GRID!$B$3:$U$3),0))*(1-GRID!$L$45))</f>
        <v>27200</v>
      </c>
      <c r="F383" s="5" cm="1">
        <f t="array" ref="F383">IF($I$2="Каникулы вместе",INDEX(GRID!$B$18:$U$29,MATCH(E$7,GRID!$A$18:$A$29,0),MATCH(1,($U$2=GRID!$B$1:$U$1)*(КАЛЕНДАРЬ!AJ25=GRID!$B$3:$U$3),0)),
INDEX(GRID!$B$18:$U$29,MATCH(E$7,GRID!$A$18:$A$29,0),MATCH(1,($U$2=GRID!$B$1:$U$1)*(КАЛЕНДАРЬ!AJ25=GRID!$B$3:$U$3),0))*(1-GRID!$L$45))</f>
        <v>32200</v>
      </c>
      <c r="G383" s="50" t="s">
        <v>105</v>
      </c>
      <c r="H383" s="50" t="s">
        <v>105</v>
      </c>
      <c r="I383" s="5" cm="1">
        <f t="array" ref="I383">IF($I$2="Каникулы вместе",INDEX(GRID!$B$4:$U$15,MATCH(I$7,GRID!$A$4:$A$15,0),MATCH(1,($U$2=GRID!$B$1:$U$1)*(КАЛЕНДАРЬ!AJ25=GRID!$B$3:$U$3),0)),
INDEX(GRID!$B$4:$U$15,MATCH(I$7,GRID!$A$4:$A$15,0),MATCH(1,($U$2=GRID!$B$1:$U$1)*(КАЛЕНДАРЬ!AJ25=GRID!$B$3:$U$3),0))*(1-GRID!$L$45))</f>
        <v>36200</v>
      </c>
      <c r="J383" s="5" cm="1">
        <f t="array" ref="J383">IF($I$2="Каникулы вместе",INDEX(GRID!$B$18:$U$29,MATCH(I$7,GRID!$A$18:$A$29,0),MATCH(1,($U$2=GRID!$B$1:$U$1)*(КАЛЕНДАРЬ!AJ25=GRID!$B$3:$U$3),0)),
INDEX(GRID!$B$18:$U$29,MATCH(I$7,GRID!$A$18:$A$29,0),MATCH(1,($U$2=GRID!$B$1:$U$1)*(КАЛЕНДАРЬ!AJ25=GRID!$B$3:$U$3),0))*(1-GRID!$L$45))</f>
        <v>41200</v>
      </c>
      <c r="K383" s="50" t="s">
        <v>105</v>
      </c>
      <c r="L383" s="50" t="s">
        <v>105</v>
      </c>
      <c r="M383" s="5" cm="1">
        <f t="array" ref="M383">IF($I$2="Каникулы вместе",INDEX(GRID!$B$4:$U$15,MATCH(M$7,GRID!$A$4:$A$15,0),MATCH(1,($U$2=GRID!$B$1:$U$1)*(КАЛЕНДАРЬ!AJ25=GRID!$B$3:$U$3),0)),
INDEX(GRID!$B$4:$U$15,MATCH(M$7,GRID!$A$4:$A$15,0),MATCH(1,($U$2=GRID!$B$1:$U$1)*(КАЛЕНДАРЬ!AJ25=GRID!$B$3:$U$3),0))*(1-GRID!$L$45))</f>
        <v>61200</v>
      </c>
      <c r="N383" s="5" cm="1">
        <f t="array" ref="N383">IF($I$2="Каникулы вместе",INDEX(GRID!$B$18:$U$29,MATCH(M$7,GRID!$A$18:$A$29,0),MATCH(1,($U$2=GRID!$B$1:$U$1)*(КАЛЕНДАРЬ!AJ25=GRID!$B$3:$U$3),0)),
INDEX(GRID!$B$18:$U$29,MATCH(M$7,GRID!$A$18:$A$29,0),MATCH(1,($U$2=GRID!$B$1:$U$1)*(КАЛЕНДАРЬ!AJ25=GRID!$B$3:$U$3),0))*(1-GRID!$L$45))</f>
        <v>66200</v>
      </c>
      <c r="O383" s="50" t="s">
        <v>105</v>
      </c>
      <c r="P383" s="5" cm="1">
        <f t="array" ref="P383">IF($I$2="Каникулы вместе",INDEX(GRID!$B$4:$U$15,MATCH(P$7,GRID!$A$4:$A$15,0),MATCH(1,($U$2=GRID!$B$1:$U$1)*(КАЛЕНДАРЬ!AJ25=GRID!$B$3:$U$3),0)),
INDEX(GRID!$B$4:$U$15,MATCH(P$7,GRID!$A$4:$A$15,0),MATCH(1,($U$2=GRID!$B$1:$U$1)*(КАЛЕНДАРЬ!AJ25=GRID!$B$3:$U$3),0))*(1-GRID!$L$45))</f>
        <v>134400</v>
      </c>
      <c r="Q383" s="50" t="s">
        <v>105</v>
      </c>
      <c r="R383" s="50" t="s">
        <v>105</v>
      </c>
      <c r="S383" s="50" t="s">
        <v>105</v>
      </c>
      <c r="T383" s="50" t="s">
        <v>105</v>
      </c>
    </row>
    <row r="384" spans="1:20">
      <c r="A384" s="56" t="s">
        <v>13</v>
      </c>
      <c r="B384" s="57">
        <v>23</v>
      </c>
      <c r="C384" s="5" cm="1">
        <f t="array" ref="C384">IF($I$2="Каникулы вместе",INDEX(GRID!$B$4:$U$15,MATCH(C$7,GRID!$A$4:$A$15,0),MATCH(1,($U$2=GRID!$B$1:$U$1)*(КАЛЕНДАРЬ!AJ26=GRID!$B$3:$U$3),0)),
INDEX(GRID!$B$4:$U$15,MATCH(C$7,GRID!$A$4:$A$15,0),MATCH(1,($U$2=GRID!$B$1:$U$1)*(КАЛЕНДАРЬ!AJ26=GRID!$B$3:$U$3),0))*(1-GRID!$L$45))</f>
        <v>22500</v>
      </c>
      <c r="D384" s="5" cm="1">
        <f t="array" ref="D384">IF($I$2="Каникулы вместе",INDEX(GRID!$B$18:$U$29,MATCH(C$7,GRID!$A$18:$A$29,0),MATCH(1,($U$2=GRID!$B$1:$U$1)*(КАЛЕНДАРЬ!AJ26=GRID!$B$3:$U$3),0)),
INDEX(GRID!$B$18:$U$29,MATCH(C$7,GRID!$A$18:$A$29,0),MATCH(1,($U$2=GRID!$B$1:$U$1)*(КАЛЕНДАРЬ!AJ26=GRID!$B$3:$U$3),0))*(1-GRID!$L$45))</f>
        <v>27500</v>
      </c>
      <c r="E384" s="5" cm="1">
        <f t="array" ref="E384">IF($I$2="Каникулы вместе",INDEX(GRID!$B$4:$U$15,MATCH(E$7,GRID!$A$4:$A$15,0),MATCH(1,($U$2=GRID!$B$1:$U$1)*(КАЛЕНДАРЬ!AJ26=GRID!$B$3:$U$3),0)),
INDEX(GRID!$B$4:$U$15,MATCH(E$7,GRID!$A$4:$A$15,0),MATCH(1,($U$2=GRID!$B$1:$U$1)*(КАЛЕНДАРЬ!AJ26=GRID!$B$3:$U$3),0))*(1-GRID!$L$45))</f>
        <v>27200</v>
      </c>
      <c r="F384" s="5" cm="1">
        <f t="array" ref="F384">IF($I$2="Каникулы вместе",INDEX(GRID!$B$18:$U$29,MATCH(E$7,GRID!$A$18:$A$29,0),MATCH(1,($U$2=GRID!$B$1:$U$1)*(КАЛЕНДАРЬ!AJ26=GRID!$B$3:$U$3),0)),
INDEX(GRID!$B$18:$U$29,MATCH(E$7,GRID!$A$18:$A$29,0),MATCH(1,($U$2=GRID!$B$1:$U$1)*(КАЛЕНДАРЬ!AJ26=GRID!$B$3:$U$3),0))*(1-GRID!$L$45))</f>
        <v>32200</v>
      </c>
      <c r="G384" s="50" t="s">
        <v>105</v>
      </c>
      <c r="H384" s="50" t="s">
        <v>105</v>
      </c>
      <c r="I384" s="5" cm="1">
        <f t="array" ref="I384">IF($I$2="Каникулы вместе",INDEX(GRID!$B$4:$U$15,MATCH(I$7,GRID!$A$4:$A$15,0),MATCH(1,($U$2=GRID!$B$1:$U$1)*(КАЛЕНДАРЬ!AJ26=GRID!$B$3:$U$3),0)),
INDEX(GRID!$B$4:$U$15,MATCH(I$7,GRID!$A$4:$A$15,0),MATCH(1,($U$2=GRID!$B$1:$U$1)*(КАЛЕНДАРЬ!AJ26=GRID!$B$3:$U$3),0))*(1-GRID!$L$45))</f>
        <v>36200</v>
      </c>
      <c r="J384" s="5" cm="1">
        <f t="array" ref="J384">IF($I$2="Каникулы вместе",INDEX(GRID!$B$18:$U$29,MATCH(I$7,GRID!$A$18:$A$29,0),MATCH(1,($U$2=GRID!$B$1:$U$1)*(КАЛЕНДАРЬ!AJ26=GRID!$B$3:$U$3),0)),
INDEX(GRID!$B$18:$U$29,MATCH(I$7,GRID!$A$18:$A$29,0),MATCH(1,($U$2=GRID!$B$1:$U$1)*(КАЛЕНДАРЬ!AJ26=GRID!$B$3:$U$3),0))*(1-GRID!$L$45))</f>
        <v>41200</v>
      </c>
      <c r="K384" s="50" t="s">
        <v>105</v>
      </c>
      <c r="L384" s="50" t="s">
        <v>105</v>
      </c>
      <c r="M384" s="5" cm="1">
        <f t="array" ref="M384">IF($I$2="Каникулы вместе",INDEX(GRID!$B$4:$U$15,MATCH(M$7,GRID!$A$4:$A$15,0),MATCH(1,($U$2=GRID!$B$1:$U$1)*(КАЛЕНДАРЬ!AJ26=GRID!$B$3:$U$3),0)),
INDEX(GRID!$B$4:$U$15,MATCH(M$7,GRID!$A$4:$A$15,0),MATCH(1,($U$2=GRID!$B$1:$U$1)*(КАЛЕНДАРЬ!AJ26=GRID!$B$3:$U$3),0))*(1-GRID!$L$45))</f>
        <v>61200</v>
      </c>
      <c r="N384" s="5" cm="1">
        <f t="array" ref="N384">IF($I$2="Каникулы вместе",INDEX(GRID!$B$18:$U$29,MATCH(M$7,GRID!$A$18:$A$29,0),MATCH(1,($U$2=GRID!$B$1:$U$1)*(КАЛЕНДАРЬ!AJ26=GRID!$B$3:$U$3),0)),
INDEX(GRID!$B$18:$U$29,MATCH(M$7,GRID!$A$18:$A$29,0),MATCH(1,($U$2=GRID!$B$1:$U$1)*(КАЛЕНДАРЬ!AJ26=GRID!$B$3:$U$3),0))*(1-GRID!$L$45))</f>
        <v>66200</v>
      </c>
      <c r="O384" s="50" t="s">
        <v>105</v>
      </c>
      <c r="P384" s="5" cm="1">
        <f t="array" ref="P384">IF($I$2="Каникулы вместе",INDEX(GRID!$B$4:$U$15,MATCH(P$7,GRID!$A$4:$A$15,0),MATCH(1,($U$2=GRID!$B$1:$U$1)*(КАЛЕНДАРЬ!AJ26=GRID!$B$3:$U$3),0)),
INDEX(GRID!$B$4:$U$15,MATCH(P$7,GRID!$A$4:$A$15,0),MATCH(1,($U$2=GRID!$B$1:$U$1)*(КАЛЕНДАРЬ!AJ26=GRID!$B$3:$U$3),0))*(1-GRID!$L$45))</f>
        <v>134400</v>
      </c>
      <c r="Q384" s="50" t="s">
        <v>105</v>
      </c>
      <c r="R384" s="50" t="s">
        <v>105</v>
      </c>
      <c r="S384" s="50" t="s">
        <v>105</v>
      </c>
      <c r="T384" s="50" t="s">
        <v>105</v>
      </c>
    </row>
    <row r="385" spans="1:20">
      <c r="A385" s="56" t="s">
        <v>14</v>
      </c>
      <c r="B385" s="57">
        <v>24</v>
      </c>
      <c r="C385" s="5" cm="1">
        <f t="array" ref="C385">IF($I$2="Каникулы вместе",INDEX(GRID!$B$4:$U$15,MATCH(C$7,GRID!$A$4:$A$15,0),MATCH(1,($U$2=GRID!$B$1:$U$1)*(КАЛЕНДАРЬ!AJ27=GRID!$B$3:$U$3),0)),
INDEX(GRID!$B$4:$U$15,MATCH(C$7,GRID!$A$4:$A$15,0),MATCH(1,($U$2=GRID!$B$1:$U$1)*(КАЛЕНДАРЬ!AJ27=GRID!$B$3:$U$3),0))*(1-GRID!$L$45))</f>
        <v>22500</v>
      </c>
      <c r="D385" s="5" cm="1">
        <f t="array" ref="D385">IF($I$2="Каникулы вместе",INDEX(GRID!$B$18:$U$29,MATCH(C$7,GRID!$A$18:$A$29,0),MATCH(1,($U$2=GRID!$B$1:$U$1)*(КАЛЕНДАРЬ!AJ27=GRID!$B$3:$U$3),0)),
INDEX(GRID!$B$18:$U$29,MATCH(C$7,GRID!$A$18:$A$29,0),MATCH(1,($U$2=GRID!$B$1:$U$1)*(КАЛЕНДАРЬ!AJ27=GRID!$B$3:$U$3),0))*(1-GRID!$L$45))</f>
        <v>27500</v>
      </c>
      <c r="E385" s="5" cm="1">
        <f t="array" ref="E385">IF($I$2="Каникулы вместе",INDEX(GRID!$B$4:$U$15,MATCH(E$7,GRID!$A$4:$A$15,0),MATCH(1,($U$2=GRID!$B$1:$U$1)*(КАЛЕНДАРЬ!AJ27=GRID!$B$3:$U$3),0)),
INDEX(GRID!$B$4:$U$15,MATCH(E$7,GRID!$A$4:$A$15,0),MATCH(1,($U$2=GRID!$B$1:$U$1)*(КАЛЕНДАРЬ!AJ27=GRID!$B$3:$U$3),0))*(1-GRID!$L$45))</f>
        <v>27200</v>
      </c>
      <c r="F385" s="5" cm="1">
        <f t="array" ref="F385">IF($I$2="Каникулы вместе",INDEX(GRID!$B$18:$U$29,MATCH(E$7,GRID!$A$18:$A$29,0),MATCH(1,($U$2=GRID!$B$1:$U$1)*(КАЛЕНДАРЬ!AJ27=GRID!$B$3:$U$3),0)),
INDEX(GRID!$B$18:$U$29,MATCH(E$7,GRID!$A$18:$A$29,0),MATCH(1,($U$2=GRID!$B$1:$U$1)*(КАЛЕНДАРЬ!AJ27=GRID!$B$3:$U$3),0))*(1-GRID!$L$45))</f>
        <v>32200</v>
      </c>
      <c r="G385" s="50" t="s">
        <v>105</v>
      </c>
      <c r="H385" s="50" t="s">
        <v>105</v>
      </c>
      <c r="I385" s="5" cm="1">
        <f t="array" ref="I385">IF($I$2="Каникулы вместе",INDEX(GRID!$B$4:$U$15,MATCH(I$7,GRID!$A$4:$A$15,0),MATCH(1,($U$2=GRID!$B$1:$U$1)*(КАЛЕНДАРЬ!AJ27=GRID!$B$3:$U$3),0)),
INDEX(GRID!$B$4:$U$15,MATCH(I$7,GRID!$A$4:$A$15,0),MATCH(1,($U$2=GRID!$B$1:$U$1)*(КАЛЕНДАРЬ!AJ27=GRID!$B$3:$U$3),0))*(1-GRID!$L$45))</f>
        <v>36200</v>
      </c>
      <c r="J385" s="5" cm="1">
        <f t="array" ref="J385">IF($I$2="Каникулы вместе",INDEX(GRID!$B$18:$U$29,MATCH(I$7,GRID!$A$18:$A$29,0),MATCH(1,($U$2=GRID!$B$1:$U$1)*(КАЛЕНДАРЬ!AJ27=GRID!$B$3:$U$3),0)),
INDEX(GRID!$B$18:$U$29,MATCH(I$7,GRID!$A$18:$A$29,0),MATCH(1,($U$2=GRID!$B$1:$U$1)*(КАЛЕНДАРЬ!AJ27=GRID!$B$3:$U$3),0))*(1-GRID!$L$45))</f>
        <v>41200</v>
      </c>
      <c r="K385" s="50" t="s">
        <v>105</v>
      </c>
      <c r="L385" s="50" t="s">
        <v>105</v>
      </c>
      <c r="M385" s="5" cm="1">
        <f t="array" ref="M385">IF($I$2="Каникулы вместе",INDEX(GRID!$B$4:$U$15,MATCH(M$7,GRID!$A$4:$A$15,0),MATCH(1,($U$2=GRID!$B$1:$U$1)*(КАЛЕНДАРЬ!AJ27=GRID!$B$3:$U$3),0)),
INDEX(GRID!$B$4:$U$15,MATCH(M$7,GRID!$A$4:$A$15,0),MATCH(1,($U$2=GRID!$B$1:$U$1)*(КАЛЕНДАРЬ!AJ27=GRID!$B$3:$U$3),0))*(1-GRID!$L$45))</f>
        <v>61200</v>
      </c>
      <c r="N385" s="5" cm="1">
        <f t="array" ref="N385">IF($I$2="Каникулы вместе",INDEX(GRID!$B$18:$U$29,MATCH(M$7,GRID!$A$18:$A$29,0),MATCH(1,($U$2=GRID!$B$1:$U$1)*(КАЛЕНДАРЬ!AJ27=GRID!$B$3:$U$3),0)),
INDEX(GRID!$B$18:$U$29,MATCH(M$7,GRID!$A$18:$A$29,0),MATCH(1,($U$2=GRID!$B$1:$U$1)*(КАЛЕНДАРЬ!AJ27=GRID!$B$3:$U$3),0))*(1-GRID!$L$45))</f>
        <v>66200</v>
      </c>
      <c r="O385" s="50" t="s">
        <v>105</v>
      </c>
      <c r="P385" s="5" cm="1">
        <f t="array" ref="P385">IF($I$2="Каникулы вместе",INDEX(GRID!$B$4:$U$15,MATCH(P$7,GRID!$A$4:$A$15,0),MATCH(1,($U$2=GRID!$B$1:$U$1)*(КАЛЕНДАРЬ!AJ27=GRID!$B$3:$U$3),0)),
INDEX(GRID!$B$4:$U$15,MATCH(P$7,GRID!$A$4:$A$15,0),MATCH(1,($U$2=GRID!$B$1:$U$1)*(КАЛЕНДАРЬ!AJ27=GRID!$B$3:$U$3),0))*(1-GRID!$L$45))</f>
        <v>134400</v>
      </c>
      <c r="Q385" s="50" t="s">
        <v>105</v>
      </c>
      <c r="R385" s="50" t="s">
        <v>105</v>
      </c>
      <c r="S385" s="50" t="s">
        <v>105</v>
      </c>
      <c r="T385" s="50" t="s">
        <v>105</v>
      </c>
    </row>
    <row r="386" spans="1:20">
      <c r="A386" s="56" t="s">
        <v>15</v>
      </c>
      <c r="B386" s="57">
        <v>25</v>
      </c>
      <c r="C386" s="5" cm="1">
        <f t="array" ref="C386">IF($I$2="Каникулы вместе",INDEX(GRID!$B$4:$U$15,MATCH(C$7,GRID!$A$4:$A$15,0),MATCH(1,($U$2=GRID!$B$1:$U$1)*(КАЛЕНДАРЬ!AJ28=GRID!$B$3:$U$3),0)),
INDEX(GRID!$B$4:$U$15,MATCH(C$7,GRID!$A$4:$A$15,0),MATCH(1,($U$2=GRID!$B$1:$U$1)*(КАЛЕНДАРЬ!AJ28=GRID!$B$3:$U$3),0))*(1-GRID!$L$45))</f>
        <v>22500</v>
      </c>
      <c r="D386" s="5" cm="1">
        <f t="array" ref="D386">IF($I$2="Каникулы вместе",INDEX(GRID!$B$18:$U$29,MATCH(C$7,GRID!$A$18:$A$29,0),MATCH(1,($U$2=GRID!$B$1:$U$1)*(КАЛЕНДАРЬ!AJ28=GRID!$B$3:$U$3),0)),
INDEX(GRID!$B$18:$U$29,MATCH(C$7,GRID!$A$18:$A$29,0),MATCH(1,($U$2=GRID!$B$1:$U$1)*(КАЛЕНДАРЬ!AJ28=GRID!$B$3:$U$3),0))*(1-GRID!$L$45))</f>
        <v>27500</v>
      </c>
      <c r="E386" s="5" cm="1">
        <f t="array" ref="E386">IF($I$2="Каникулы вместе",INDEX(GRID!$B$4:$U$15,MATCH(E$7,GRID!$A$4:$A$15,0),MATCH(1,($U$2=GRID!$B$1:$U$1)*(КАЛЕНДАРЬ!AJ28=GRID!$B$3:$U$3),0)),
INDEX(GRID!$B$4:$U$15,MATCH(E$7,GRID!$A$4:$A$15,0),MATCH(1,($U$2=GRID!$B$1:$U$1)*(КАЛЕНДАРЬ!AJ28=GRID!$B$3:$U$3),0))*(1-GRID!$L$45))</f>
        <v>27200</v>
      </c>
      <c r="F386" s="5" cm="1">
        <f t="array" ref="F386">IF($I$2="Каникулы вместе",INDEX(GRID!$B$18:$U$29,MATCH(E$7,GRID!$A$18:$A$29,0),MATCH(1,($U$2=GRID!$B$1:$U$1)*(КАЛЕНДАРЬ!AJ28=GRID!$B$3:$U$3),0)),
INDEX(GRID!$B$18:$U$29,MATCH(E$7,GRID!$A$18:$A$29,0),MATCH(1,($U$2=GRID!$B$1:$U$1)*(КАЛЕНДАРЬ!AJ28=GRID!$B$3:$U$3),0))*(1-GRID!$L$45))</f>
        <v>32200</v>
      </c>
      <c r="G386" s="50" t="s">
        <v>105</v>
      </c>
      <c r="H386" s="50" t="s">
        <v>105</v>
      </c>
      <c r="I386" s="5" cm="1">
        <f t="array" ref="I386">IF($I$2="Каникулы вместе",INDEX(GRID!$B$4:$U$15,MATCH(I$7,GRID!$A$4:$A$15,0),MATCH(1,($U$2=GRID!$B$1:$U$1)*(КАЛЕНДАРЬ!AJ28=GRID!$B$3:$U$3),0)),
INDEX(GRID!$B$4:$U$15,MATCH(I$7,GRID!$A$4:$A$15,0),MATCH(1,($U$2=GRID!$B$1:$U$1)*(КАЛЕНДАРЬ!AJ28=GRID!$B$3:$U$3),0))*(1-GRID!$L$45))</f>
        <v>36200</v>
      </c>
      <c r="J386" s="5" cm="1">
        <f t="array" ref="J386">IF($I$2="Каникулы вместе",INDEX(GRID!$B$18:$U$29,MATCH(I$7,GRID!$A$18:$A$29,0),MATCH(1,($U$2=GRID!$B$1:$U$1)*(КАЛЕНДАРЬ!AJ28=GRID!$B$3:$U$3),0)),
INDEX(GRID!$B$18:$U$29,MATCH(I$7,GRID!$A$18:$A$29,0),MATCH(1,($U$2=GRID!$B$1:$U$1)*(КАЛЕНДАРЬ!AJ28=GRID!$B$3:$U$3),0))*(1-GRID!$L$45))</f>
        <v>41200</v>
      </c>
      <c r="K386" s="50" t="s">
        <v>105</v>
      </c>
      <c r="L386" s="50" t="s">
        <v>105</v>
      </c>
      <c r="M386" s="5" cm="1">
        <f t="array" ref="M386">IF($I$2="Каникулы вместе",INDEX(GRID!$B$4:$U$15,MATCH(M$7,GRID!$A$4:$A$15,0),MATCH(1,($U$2=GRID!$B$1:$U$1)*(КАЛЕНДАРЬ!AJ28=GRID!$B$3:$U$3),0)),
INDEX(GRID!$B$4:$U$15,MATCH(M$7,GRID!$A$4:$A$15,0),MATCH(1,($U$2=GRID!$B$1:$U$1)*(КАЛЕНДАРЬ!AJ28=GRID!$B$3:$U$3),0))*(1-GRID!$L$45))</f>
        <v>61200</v>
      </c>
      <c r="N386" s="5" cm="1">
        <f t="array" ref="N386">IF($I$2="Каникулы вместе",INDEX(GRID!$B$18:$U$29,MATCH(M$7,GRID!$A$18:$A$29,0),MATCH(1,($U$2=GRID!$B$1:$U$1)*(КАЛЕНДАРЬ!AJ28=GRID!$B$3:$U$3),0)),
INDEX(GRID!$B$18:$U$29,MATCH(M$7,GRID!$A$18:$A$29,0),MATCH(1,($U$2=GRID!$B$1:$U$1)*(КАЛЕНДАРЬ!AJ28=GRID!$B$3:$U$3),0))*(1-GRID!$L$45))</f>
        <v>66200</v>
      </c>
      <c r="O386" s="50" t="s">
        <v>105</v>
      </c>
      <c r="P386" s="5" cm="1">
        <f t="array" ref="P386">IF($I$2="Каникулы вместе",INDEX(GRID!$B$4:$U$15,MATCH(P$7,GRID!$A$4:$A$15,0),MATCH(1,($U$2=GRID!$B$1:$U$1)*(КАЛЕНДАРЬ!AJ28=GRID!$B$3:$U$3),0)),
INDEX(GRID!$B$4:$U$15,MATCH(P$7,GRID!$A$4:$A$15,0),MATCH(1,($U$2=GRID!$B$1:$U$1)*(КАЛЕНДАРЬ!AJ28=GRID!$B$3:$U$3),0))*(1-GRID!$L$45))</f>
        <v>134400</v>
      </c>
      <c r="Q386" s="50" t="s">
        <v>105</v>
      </c>
      <c r="R386" s="50" t="s">
        <v>105</v>
      </c>
      <c r="S386" s="50" t="s">
        <v>105</v>
      </c>
      <c r="T386" s="50" t="s">
        <v>105</v>
      </c>
    </row>
    <row r="387" spans="1:20">
      <c r="A387" s="56" t="s">
        <v>16</v>
      </c>
      <c r="B387" s="57">
        <v>26</v>
      </c>
      <c r="C387" s="5" cm="1">
        <f t="array" ref="C387">IF($I$2="Каникулы вместе",INDEX(GRID!$B$4:$U$15,MATCH(C$7,GRID!$A$4:$A$15,0),MATCH(1,($U$2=GRID!$B$1:$U$1)*(КАЛЕНДАРЬ!AJ29=GRID!$B$3:$U$3),0)),
INDEX(GRID!$B$4:$U$15,MATCH(C$7,GRID!$A$4:$A$15,0),MATCH(1,($U$2=GRID!$B$1:$U$1)*(КАЛЕНДАРЬ!AJ29=GRID!$B$3:$U$3),0))*(1-GRID!$L$45))</f>
        <v>25000</v>
      </c>
      <c r="D387" s="5" cm="1">
        <f t="array" ref="D387">IF($I$2="Каникулы вместе",INDEX(GRID!$B$18:$U$29,MATCH(C$7,GRID!$A$18:$A$29,0),MATCH(1,($U$2=GRID!$B$1:$U$1)*(КАЛЕНДАРЬ!AJ29=GRID!$B$3:$U$3),0)),
INDEX(GRID!$B$18:$U$29,MATCH(C$7,GRID!$A$18:$A$29,0),MATCH(1,($U$2=GRID!$B$1:$U$1)*(КАЛЕНДАРЬ!AJ29=GRID!$B$3:$U$3),0))*(1-GRID!$L$45))</f>
        <v>30000</v>
      </c>
      <c r="E387" s="5" cm="1">
        <f t="array" ref="E387">IF($I$2="Каникулы вместе",INDEX(GRID!$B$4:$U$15,MATCH(E$7,GRID!$A$4:$A$15,0),MATCH(1,($U$2=GRID!$B$1:$U$1)*(КАЛЕНДАРЬ!AJ29=GRID!$B$3:$U$3),0)),
INDEX(GRID!$B$4:$U$15,MATCH(E$7,GRID!$A$4:$A$15,0),MATCH(1,($U$2=GRID!$B$1:$U$1)*(КАЛЕНДАРЬ!AJ29=GRID!$B$3:$U$3),0))*(1-GRID!$L$45))</f>
        <v>30000</v>
      </c>
      <c r="F387" s="5" cm="1">
        <f t="array" ref="F387">IF($I$2="Каникулы вместе",INDEX(GRID!$B$18:$U$29,MATCH(E$7,GRID!$A$18:$A$29,0),MATCH(1,($U$2=GRID!$B$1:$U$1)*(КАЛЕНДАРЬ!AJ29=GRID!$B$3:$U$3),0)),
INDEX(GRID!$B$18:$U$29,MATCH(E$7,GRID!$A$18:$A$29,0),MATCH(1,($U$2=GRID!$B$1:$U$1)*(КАЛЕНДАРЬ!AJ29=GRID!$B$3:$U$3),0))*(1-GRID!$L$45))</f>
        <v>35000</v>
      </c>
      <c r="G387" s="50" t="s">
        <v>105</v>
      </c>
      <c r="H387" s="50" t="s">
        <v>105</v>
      </c>
      <c r="I387" s="5" cm="1">
        <f t="array" ref="I387">IF($I$2="Каникулы вместе",INDEX(GRID!$B$4:$U$15,MATCH(I$7,GRID!$A$4:$A$15,0),MATCH(1,($U$2=GRID!$B$1:$U$1)*(КАЛЕНДАРЬ!AJ29=GRID!$B$3:$U$3),0)),
INDEX(GRID!$B$4:$U$15,MATCH(I$7,GRID!$A$4:$A$15,0),MATCH(1,($U$2=GRID!$B$1:$U$1)*(КАЛЕНДАРЬ!AJ29=GRID!$B$3:$U$3),0))*(1-GRID!$L$45))</f>
        <v>39700</v>
      </c>
      <c r="J387" s="5" cm="1">
        <f t="array" ref="J387">IF($I$2="Каникулы вместе",INDEX(GRID!$B$18:$U$29,MATCH(I$7,GRID!$A$18:$A$29,0),MATCH(1,($U$2=GRID!$B$1:$U$1)*(КАЛЕНДАРЬ!AJ29=GRID!$B$3:$U$3),0)),
INDEX(GRID!$B$18:$U$29,MATCH(I$7,GRID!$A$18:$A$29,0),MATCH(1,($U$2=GRID!$B$1:$U$1)*(КАЛЕНДАРЬ!AJ29=GRID!$B$3:$U$3),0))*(1-GRID!$L$45))</f>
        <v>44700</v>
      </c>
      <c r="K387" s="50" t="s">
        <v>105</v>
      </c>
      <c r="L387" s="50" t="s">
        <v>105</v>
      </c>
      <c r="M387" s="5" cm="1">
        <f t="array" ref="M387">IF($I$2="Каникулы вместе",INDEX(GRID!$B$4:$U$15,MATCH(M$7,GRID!$A$4:$A$15,0),MATCH(1,($U$2=GRID!$B$1:$U$1)*(КАЛЕНДАРЬ!AJ29=GRID!$B$3:$U$3),0)),
INDEX(GRID!$B$4:$U$15,MATCH(M$7,GRID!$A$4:$A$15,0),MATCH(1,($U$2=GRID!$B$1:$U$1)*(КАЛЕНДАРЬ!AJ29=GRID!$B$3:$U$3),0))*(1-GRID!$L$45))</f>
        <v>65200</v>
      </c>
      <c r="N387" s="5" cm="1">
        <f t="array" ref="N387">IF($I$2="Каникулы вместе",INDEX(GRID!$B$18:$U$29,MATCH(M$7,GRID!$A$18:$A$29,0),MATCH(1,($U$2=GRID!$B$1:$U$1)*(КАЛЕНДАРЬ!AJ29=GRID!$B$3:$U$3),0)),
INDEX(GRID!$B$18:$U$29,MATCH(M$7,GRID!$A$18:$A$29,0),MATCH(1,($U$2=GRID!$B$1:$U$1)*(КАЛЕНДАРЬ!AJ29=GRID!$B$3:$U$3),0))*(1-GRID!$L$45))</f>
        <v>70200</v>
      </c>
      <c r="O387" s="50" t="s">
        <v>105</v>
      </c>
      <c r="P387" s="5" cm="1">
        <f t="array" ref="P387">IF($I$2="Каникулы вместе",INDEX(GRID!$B$4:$U$15,MATCH(P$7,GRID!$A$4:$A$15,0),MATCH(1,($U$2=GRID!$B$1:$U$1)*(КАЛЕНДАРЬ!AJ29=GRID!$B$3:$U$3),0)),
INDEX(GRID!$B$4:$U$15,MATCH(P$7,GRID!$A$4:$A$15,0),MATCH(1,($U$2=GRID!$B$1:$U$1)*(КАЛЕНДАРЬ!AJ29=GRID!$B$3:$U$3),0))*(1-GRID!$L$45))</f>
        <v>139700</v>
      </c>
      <c r="Q387" s="50" t="s">
        <v>105</v>
      </c>
      <c r="R387" s="50" t="s">
        <v>105</v>
      </c>
      <c r="S387" s="50" t="s">
        <v>105</v>
      </c>
      <c r="T387" s="50" t="s">
        <v>105</v>
      </c>
    </row>
    <row r="388" spans="1:20">
      <c r="A388" s="56" t="s">
        <v>17</v>
      </c>
      <c r="B388" s="57">
        <v>27</v>
      </c>
      <c r="C388" s="5" cm="1">
        <f t="array" ref="C388">IF($I$2="Каникулы вместе",INDEX(GRID!$B$4:$U$15,MATCH(C$7,GRID!$A$4:$A$15,0),MATCH(1,($U$2=GRID!$B$1:$U$1)*(КАЛЕНДАРЬ!AJ30=GRID!$B$3:$U$3),0)),
INDEX(GRID!$B$4:$U$15,MATCH(C$7,GRID!$A$4:$A$15,0),MATCH(1,($U$2=GRID!$B$1:$U$1)*(КАЛЕНДАРЬ!AJ30=GRID!$B$3:$U$3),0))*(1-GRID!$L$45))</f>
        <v>25000</v>
      </c>
      <c r="D388" s="5" cm="1">
        <f t="array" ref="D388">IF($I$2="Каникулы вместе",INDEX(GRID!$B$18:$U$29,MATCH(C$7,GRID!$A$18:$A$29,0),MATCH(1,($U$2=GRID!$B$1:$U$1)*(КАЛЕНДАРЬ!AJ30=GRID!$B$3:$U$3),0)),
INDEX(GRID!$B$18:$U$29,MATCH(C$7,GRID!$A$18:$A$29,0),MATCH(1,($U$2=GRID!$B$1:$U$1)*(КАЛЕНДАРЬ!AJ30=GRID!$B$3:$U$3),0))*(1-GRID!$L$45))</f>
        <v>30000</v>
      </c>
      <c r="E388" s="5" cm="1">
        <f t="array" ref="E388">IF($I$2="Каникулы вместе",INDEX(GRID!$B$4:$U$15,MATCH(E$7,GRID!$A$4:$A$15,0),MATCH(1,($U$2=GRID!$B$1:$U$1)*(КАЛЕНДАРЬ!AJ30=GRID!$B$3:$U$3),0)),
INDEX(GRID!$B$4:$U$15,MATCH(E$7,GRID!$A$4:$A$15,0),MATCH(1,($U$2=GRID!$B$1:$U$1)*(КАЛЕНДАРЬ!AJ30=GRID!$B$3:$U$3),0))*(1-GRID!$L$45))</f>
        <v>30000</v>
      </c>
      <c r="F388" s="5" cm="1">
        <f t="array" ref="F388">IF($I$2="Каникулы вместе",INDEX(GRID!$B$18:$U$29,MATCH(E$7,GRID!$A$18:$A$29,0),MATCH(1,($U$2=GRID!$B$1:$U$1)*(КАЛЕНДАРЬ!AJ30=GRID!$B$3:$U$3),0)),
INDEX(GRID!$B$18:$U$29,MATCH(E$7,GRID!$A$18:$A$29,0),MATCH(1,($U$2=GRID!$B$1:$U$1)*(КАЛЕНДАРЬ!AJ30=GRID!$B$3:$U$3),0))*(1-GRID!$L$45))</f>
        <v>35000</v>
      </c>
      <c r="G388" s="50" t="s">
        <v>105</v>
      </c>
      <c r="H388" s="50" t="s">
        <v>105</v>
      </c>
      <c r="I388" s="5" cm="1">
        <f t="array" ref="I388">IF($I$2="Каникулы вместе",INDEX(GRID!$B$4:$U$15,MATCH(I$7,GRID!$A$4:$A$15,0),MATCH(1,($U$2=GRID!$B$1:$U$1)*(КАЛЕНДАРЬ!AJ30=GRID!$B$3:$U$3),0)),
INDEX(GRID!$B$4:$U$15,MATCH(I$7,GRID!$A$4:$A$15,0),MATCH(1,($U$2=GRID!$B$1:$U$1)*(КАЛЕНДАРЬ!AJ30=GRID!$B$3:$U$3),0))*(1-GRID!$L$45))</f>
        <v>39700</v>
      </c>
      <c r="J388" s="5" cm="1">
        <f t="array" ref="J388">IF($I$2="Каникулы вместе",INDEX(GRID!$B$18:$U$29,MATCH(I$7,GRID!$A$18:$A$29,0),MATCH(1,($U$2=GRID!$B$1:$U$1)*(КАЛЕНДАРЬ!AJ30=GRID!$B$3:$U$3),0)),
INDEX(GRID!$B$18:$U$29,MATCH(I$7,GRID!$A$18:$A$29,0),MATCH(1,($U$2=GRID!$B$1:$U$1)*(КАЛЕНДАРЬ!AJ30=GRID!$B$3:$U$3),0))*(1-GRID!$L$45))</f>
        <v>44700</v>
      </c>
      <c r="K388" s="50" t="s">
        <v>105</v>
      </c>
      <c r="L388" s="50" t="s">
        <v>105</v>
      </c>
      <c r="M388" s="5" cm="1">
        <f t="array" ref="M388">IF($I$2="Каникулы вместе",INDEX(GRID!$B$4:$U$15,MATCH(M$7,GRID!$A$4:$A$15,0),MATCH(1,($U$2=GRID!$B$1:$U$1)*(КАЛЕНДАРЬ!AJ30=GRID!$B$3:$U$3),0)),
INDEX(GRID!$B$4:$U$15,MATCH(M$7,GRID!$A$4:$A$15,0),MATCH(1,($U$2=GRID!$B$1:$U$1)*(КАЛЕНДАРЬ!AJ30=GRID!$B$3:$U$3),0))*(1-GRID!$L$45))</f>
        <v>65200</v>
      </c>
      <c r="N388" s="5" cm="1">
        <f t="array" ref="N388">IF($I$2="Каникулы вместе",INDEX(GRID!$B$18:$U$29,MATCH(M$7,GRID!$A$18:$A$29,0),MATCH(1,($U$2=GRID!$B$1:$U$1)*(КАЛЕНДАРЬ!AJ30=GRID!$B$3:$U$3),0)),
INDEX(GRID!$B$18:$U$29,MATCH(M$7,GRID!$A$18:$A$29,0),MATCH(1,($U$2=GRID!$B$1:$U$1)*(КАЛЕНДАРЬ!AJ30=GRID!$B$3:$U$3),0))*(1-GRID!$L$45))</f>
        <v>70200</v>
      </c>
      <c r="O388" s="50" t="s">
        <v>105</v>
      </c>
      <c r="P388" s="5" cm="1">
        <f t="array" ref="P388">IF($I$2="Каникулы вместе",INDEX(GRID!$B$4:$U$15,MATCH(P$7,GRID!$A$4:$A$15,0),MATCH(1,($U$2=GRID!$B$1:$U$1)*(КАЛЕНДАРЬ!AJ30=GRID!$B$3:$U$3),0)),
INDEX(GRID!$B$4:$U$15,MATCH(P$7,GRID!$A$4:$A$15,0),MATCH(1,($U$2=GRID!$B$1:$U$1)*(КАЛЕНДАРЬ!AJ30=GRID!$B$3:$U$3),0))*(1-GRID!$L$45))</f>
        <v>139700</v>
      </c>
      <c r="Q388" s="50" t="s">
        <v>105</v>
      </c>
      <c r="R388" s="50" t="s">
        <v>105</v>
      </c>
      <c r="S388" s="50" t="s">
        <v>105</v>
      </c>
      <c r="T388" s="50" t="s">
        <v>105</v>
      </c>
    </row>
    <row r="389" spans="1:20">
      <c r="A389" s="56" t="s">
        <v>11</v>
      </c>
      <c r="B389" s="57">
        <v>28</v>
      </c>
      <c r="C389" s="5" cm="1">
        <f t="array" ref="C389">IF($I$2="Каникулы вместе",INDEX(GRID!$B$4:$U$15,MATCH(C$7,GRID!$A$4:$A$15,0),MATCH(1,($U$2=GRID!$B$1:$U$1)*(КАЛЕНДАРЬ!AJ31=GRID!$B$3:$U$3),0)),
INDEX(GRID!$B$4:$U$15,MATCH(C$7,GRID!$A$4:$A$15,0),MATCH(1,($U$2=GRID!$B$1:$U$1)*(КАЛЕНДАРЬ!AJ31=GRID!$B$3:$U$3),0))*(1-GRID!$L$45))</f>
        <v>25000</v>
      </c>
      <c r="D389" s="5" cm="1">
        <f t="array" ref="D389">IF($I$2="Каникулы вместе",INDEX(GRID!$B$18:$U$29,MATCH(C$7,GRID!$A$18:$A$29,0),MATCH(1,($U$2=GRID!$B$1:$U$1)*(КАЛЕНДАРЬ!AJ31=GRID!$B$3:$U$3),0)),
INDEX(GRID!$B$18:$U$29,MATCH(C$7,GRID!$A$18:$A$29,0),MATCH(1,($U$2=GRID!$B$1:$U$1)*(КАЛЕНДАРЬ!AJ31=GRID!$B$3:$U$3),0))*(1-GRID!$L$45))</f>
        <v>30000</v>
      </c>
      <c r="E389" s="5" cm="1">
        <f t="array" ref="E389">IF($I$2="Каникулы вместе",INDEX(GRID!$B$4:$U$15,MATCH(E$7,GRID!$A$4:$A$15,0),MATCH(1,($U$2=GRID!$B$1:$U$1)*(КАЛЕНДАРЬ!AJ31=GRID!$B$3:$U$3),0)),
INDEX(GRID!$B$4:$U$15,MATCH(E$7,GRID!$A$4:$A$15,0),MATCH(1,($U$2=GRID!$B$1:$U$1)*(КАЛЕНДАРЬ!AJ31=GRID!$B$3:$U$3),0))*(1-GRID!$L$45))</f>
        <v>30000</v>
      </c>
      <c r="F389" s="5" cm="1">
        <f t="array" ref="F389">IF($I$2="Каникулы вместе",INDEX(GRID!$B$18:$U$29,MATCH(E$7,GRID!$A$18:$A$29,0),MATCH(1,($U$2=GRID!$B$1:$U$1)*(КАЛЕНДАРЬ!AJ31=GRID!$B$3:$U$3),0)),
INDEX(GRID!$B$18:$U$29,MATCH(E$7,GRID!$A$18:$A$29,0),MATCH(1,($U$2=GRID!$B$1:$U$1)*(КАЛЕНДАРЬ!AJ31=GRID!$B$3:$U$3),0))*(1-GRID!$L$45))</f>
        <v>35000</v>
      </c>
      <c r="G389" s="50" t="s">
        <v>105</v>
      </c>
      <c r="H389" s="50" t="s">
        <v>105</v>
      </c>
      <c r="I389" s="5" cm="1">
        <f t="array" ref="I389">IF($I$2="Каникулы вместе",INDEX(GRID!$B$4:$U$15,MATCH(I$7,GRID!$A$4:$A$15,0),MATCH(1,($U$2=GRID!$B$1:$U$1)*(КАЛЕНДАРЬ!AJ31=GRID!$B$3:$U$3),0)),
INDEX(GRID!$B$4:$U$15,MATCH(I$7,GRID!$A$4:$A$15,0),MATCH(1,($U$2=GRID!$B$1:$U$1)*(КАЛЕНДАРЬ!AJ31=GRID!$B$3:$U$3),0))*(1-GRID!$L$45))</f>
        <v>39700</v>
      </c>
      <c r="J389" s="5" cm="1">
        <f t="array" ref="J389">IF($I$2="Каникулы вместе",INDEX(GRID!$B$18:$U$29,MATCH(I$7,GRID!$A$18:$A$29,0),MATCH(1,($U$2=GRID!$B$1:$U$1)*(КАЛЕНДАРЬ!AJ31=GRID!$B$3:$U$3),0)),
INDEX(GRID!$B$18:$U$29,MATCH(I$7,GRID!$A$18:$A$29,0),MATCH(1,($U$2=GRID!$B$1:$U$1)*(КАЛЕНДАРЬ!AJ31=GRID!$B$3:$U$3),0))*(1-GRID!$L$45))</f>
        <v>44700</v>
      </c>
      <c r="K389" s="50" t="s">
        <v>105</v>
      </c>
      <c r="L389" s="50" t="s">
        <v>105</v>
      </c>
      <c r="M389" s="5" cm="1">
        <f t="array" ref="M389">IF($I$2="Каникулы вместе",INDEX(GRID!$B$4:$U$15,MATCH(M$7,GRID!$A$4:$A$15,0),MATCH(1,($U$2=GRID!$B$1:$U$1)*(КАЛЕНДАРЬ!AJ31=GRID!$B$3:$U$3),0)),
INDEX(GRID!$B$4:$U$15,MATCH(M$7,GRID!$A$4:$A$15,0),MATCH(1,($U$2=GRID!$B$1:$U$1)*(КАЛЕНДАРЬ!AJ31=GRID!$B$3:$U$3),0))*(1-GRID!$L$45))</f>
        <v>65200</v>
      </c>
      <c r="N389" s="5" cm="1">
        <f t="array" ref="N389">IF($I$2="Каникулы вместе",INDEX(GRID!$B$18:$U$29,MATCH(M$7,GRID!$A$18:$A$29,0),MATCH(1,($U$2=GRID!$B$1:$U$1)*(КАЛЕНДАРЬ!AJ31=GRID!$B$3:$U$3),0)),
INDEX(GRID!$B$18:$U$29,MATCH(M$7,GRID!$A$18:$A$29,0),MATCH(1,($U$2=GRID!$B$1:$U$1)*(КАЛЕНДАРЬ!AJ31=GRID!$B$3:$U$3),0))*(1-GRID!$L$45))</f>
        <v>70200</v>
      </c>
      <c r="O389" s="50" t="s">
        <v>105</v>
      </c>
      <c r="P389" s="5" cm="1">
        <f t="array" ref="P389">IF($I$2="Каникулы вместе",INDEX(GRID!$B$4:$U$15,MATCH(P$7,GRID!$A$4:$A$15,0),MATCH(1,($U$2=GRID!$B$1:$U$1)*(КАЛЕНДАРЬ!AJ31=GRID!$B$3:$U$3),0)),
INDEX(GRID!$B$4:$U$15,MATCH(P$7,GRID!$A$4:$A$15,0),MATCH(1,($U$2=GRID!$B$1:$U$1)*(КАЛЕНДАРЬ!AJ31=GRID!$B$3:$U$3),0))*(1-GRID!$L$45))</f>
        <v>139700</v>
      </c>
      <c r="Q389" s="50" t="s">
        <v>105</v>
      </c>
      <c r="R389" s="50" t="s">
        <v>105</v>
      </c>
      <c r="S389" s="50" t="s">
        <v>105</v>
      </c>
      <c r="T389" s="50" t="s">
        <v>105</v>
      </c>
    </row>
    <row r="390" spans="1:20">
      <c r="A390" s="56" t="s">
        <v>12</v>
      </c>
      <c r="B390" s="57">
        <v>29</v>
      </c>
      <c r="C390" s="5" cm="1">
        <f t="array" ref="C390">IF($I$2="Каникулы вместе",INDEX(GRID!$B$4:$U$15,MATCH(C$7,GRID!$A$4:$A$15,0),MATCH(1,($U$2=GRID!$B$1:$U$1)*(КАЛЕНДАРЬ!AJ32=GRID!$B$3:$U$3),0)),
INDEX(GRID!$B$4:$U$15,MATCH(C$7,GRID!$A$4:$A$15,0),MATCH(1,($U$2=GRID!$B$1:$U$1)*(КАЛЕНДАРЬ!AJ32=GRID!$B$3:$U$3),0))*(1-GRID!$L$45))</f>
        <v>30200.000000000004</v>
      </c>
      <c r="D390" s="5" cm="1">
        <f t="array" ref="D390">IF($I$2="Каникулы вместе",INDEX(GRID!$B$18:$U$29,MATCH(C$7,GRID!$A$18:$A$29,0),MATCH(1,($U$2=GRID!$B$1:$U$1)*(КАЛЕНДАРЬ!AJ32=GRID!$B$3:$U$3),0)),
INDEX(GRID!$B$18:$U$29,MATCH(C$7,GRID!$A$18:$A$29,0),MATCH(1,($U$2=GRID!$B$1:$U$1)*(КАЛЕНДАРЬ!AJ32=GRID!$B$3:$U$3),0))*(1-GRID!$L$45))</f>
        <v>35200</v>
      </c>
      <c r="E390" s="5" cm="1">
        <f t="array" ref="E390">IF($I$2="Каникулы вместе",INDEX(GRID!$B$4:$U$15,MATCH(E$7,GRID!$A$4:$A$15,0),MATCH(1,($U$2=GRID!$B$1:$U$1)*(КАЛЕНДАРЬ!AJ32=GRID!$B$3:$U$3),0)),
INDEX(GRID!$B$4:$U$15,MATCH(E$7,GRID!$A$4:$A$15,0),MATCH(1,($U$2=GRID!$B$1:$U$1)*(КАЛЕНДАРЬ!AJ32=GRID!$B$3:$U$3),0))*(1-GRID!$L$45))</f>
        <v>36300</v>
      </c>
      <c r="F390" s="5" cm="1">
        <f t="array" ref="F390">IF($I$2="Каникулы вместе",INDEX(GRID!$B$18:$U$29,MATCH(E$7,GRID!$A$18:$A$29,0),MATCH(1,($U$2=GRID!$B$1:$U$1)*(КАЛЕНДАРЬ!AJ32=GRID!$B$3:$U$3),0)),
INDEX(GRID!$B$18:$U$29,MATCH(E$7,GRID!$A$18:$A$29,0),MATCH(1,($U$2=GRID!$B$1:$U$1)*(КАЛЕНДАРЬ!AJ32=GRID!$B$3:$U$3),0))*(1-GRID!$L$45))</f>
        <v>41300</v>
      </c>
      <c r="G390" s="50" t="s">
        <v>105</v>
      </c>
      <c r="H390" s="50" t="s">
        <v>105</v>
      </c>
      <c r="I390" s="5" cm="1">
        <f t="array" ref="I390">IF($I$2="Каникулы вместе",INDEX(GRID!$B$4:$U$15,MATCH(I$7,GRID!$A$4:$A$15,0),MATCH(1,($U$2=GRID!$B$1:$U$1)*(КАЛЕНДАРЬ!AJ32=GRID!$B$3:$U$3),0)),
INDEX(GRID!$B$4:$U$15,MATCH(I$7,GRID!$A$4:$A$15,0),MATCH(1,($U$2=GRID!$B$1:$U$1)*(КАЛЕНДАРЬ!AJ32=GRID!$B$3:$U$3),0))*(1-GRID!$L$45))</f>
        <v>47400</v>
      </c>
      <c r="J390" s="5" cm="1">
        <f t="array" ref="J390">IF($I$2="Каникулы вместе",INDEX(GRID!$B$18:$U$29,MATCH(I$7,GRID!$A$18:$A$29,0),MATCH(1,($U$2=GRID!$B$1:$U$1)*(КАЛЕНДАРЬ!AJ32=GRID!$B$3:$U$3),0)),
INDEX(GRID!$B$18:$U$29,MATCH(I$7,GRID!$A$18:$A$29,0),MATCH(1,($U$2=GRID!$B$1:$U$1)*(КАЛЕНДАРЬ!AJ32=GRID!$B$3:$U$3),0))*(1-GRID!$L$45))</f>
        <v>52400</v>
      </c>
      <c r="K390" s="50" t="s">
        <v>105</v>
      </c>
      <c r="L390" s="50" t="s">
        <v>105</v>
      </c>
      <c r="M390" s="5" cm="1">
        <f t="array" ref="M390">IF($I$2="Каникулы вместе",INDEX(GRID!$B$4:$U$15,MATCH(M$7,GRID!$A$4:$A$15,0),MATCH(1,($U$2=GRID!$B$1:$U$1)*(КАЛЕНДАРЬ!AJ32=GRID!$B$3:$U$3),0)),
INDEX(GRID!$B$4:$U$15,MATCH(M$7,GRID!$A$4:$A$15,0),MATCH(1,($U$2=GRID!$B$1:$U$1)*(КАЛЕНДАРЬ!AJ32=GRID!$B$3:$U$3),0))*(1-GRID!$L$45))</f>
        <v>74000</v>
      </c>
      <c r="N390" s="5" cm="1">
        <f t="array" ref="N390">IF($I$2="Каникулы вместе",INDEX(GRID!$B$18:$U$29,MATCH(M$7,GRID!$A$18:$A$29,0),MATCH(1,($U$2=GRID!$B$1:$U$1)*(КАЛЕНДАРЬ!AJ32=GRID!$B$3:$U$3),0)),
INDEX(GRID!$B$18:$U$29,MATCH(M$7,GRID!$A$18:$A$29,0),MATCH(1,($U$2=GRID!$B$1:$U$1)*(КАЛЕНДАРЬ!AJ32=GRID!$B$3:$U$3),0))*(1-GRID!$L$45))</f>
        <v>79000</v>
      </c>
      <c r="O390" s="50" t="s">
        <v>105</v>
      </c>
      <c r="P390" s="5" cm="1">
        <f t="array" ref="P390">IF($I$2="Каникулы вместе",INDEX(GRID!$B$4:$U$15,MATCH(P$7,GRID!$A$4:$A$15,0),MATCH(1,($U$2=GRID!$B$1:$U$1)*(КАЛЕНДАРЬ!AJ32=GRID!$B$3:$U$3),0)),
INDEX(GRID!$B$4:$U$15,MATCH(P$7,GRID!$A$4:$A$15,0),MATCH(1,($U$2=GRID!$B$1:$U$1)*(КАЛЕНДАРЬ!AJ32=GRID!$B$3:$U$3),0))*(1-GRID!$L$45))</f>
        <v>151400</v>
      </c>
      <c r="Q390" s="50" t="s">
        <v>105</v>
      </c>
      <c r="R390" s="50" t="s">
        <v>105</v>
      </c>
      <c r="S390" s="50" t="s">
        <v>105</v>
      </c>
      <c r="T390" s="50" t="s">
        <v>105</v>
      </c>
    </row>
    <row r="391" spans="1:20">
      <c r="A391" s="56" t="s">
        <v>13</v>
      </c>
      <c r="B391" s="57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 ht="13.5" customHeight="1">
      <c r="A392" s="56" t="s">
        <v>14</v>
      </c>
      <c r="B392" s="57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ht="15" customHeight="1">
      <c r="A393" s="145"/>
      <c r="B393" s="145"/>
      <c r="C393" s="145"/>
      <c r="D393" s="145"/>
      <c r="E393" s="145"/>
      <c r="F393" s="150"/>
      <c r="G393" s="150"/>
      <c r="H393" s="150"/>
      <c r="I393" s="150"/>
      <c r="J393" s="115"/>
      <c r="K393" s="115"/>
      <c r="L393" s="115"/>
      <c r="M393" s="115"/>
      <c r="N393" s="115"/>
      <c r="O393" s="115"/>
      <c r="P393" s="115"/>
      <c r="Q393" s="115"/>
      <c r="R393" s="264"/>
      <c r="S393" s="264"/>
      <c r="T393" s="264"/>
    </row>
    <row r="394" spans="1:20" ht="19.5" customHeight="1">
      <c r="A394" s="199" t="s">
        <v>29</v>
      </c>
      <c r="B394" s="199"/>
      <c r="C394" s="199"/>
      <c r="D394" s="147"/>
      <c r="E394" s="250" t="s">
        <v>154</v>
      </c>
      <c r="F394" s="250"/>
      <c r="G394" s="250"/>
      <c r="H394" s="250"/>
      <c r="I394" s="151"/>
      <c r="J394" s="202" t="s">
        <v>155</v>
      </c>
      <c r="K394" s="202"/>
      <c r="L394" s="202"/>
      <c r="M394" s="202"/>
      <c r="N394" s="202"/>
      <c r="R394" s="265"/>
      <c r="S394" s="265"/>
      <c r="T394" s="265"/>
    </row>
    <row r="395" spans="1:20" ht="27" customHeight="1">
      <c r="A395" s="200" t="s">
        <v>30</v>
      </c>
      <c r="B395" s="200"/>
      <c r="C395" s="142">
        <f>IF($I$2="Каникулы вместе",GRID!B50,GRID!B50-GRID!B50*GRID!$H$37)</f>
        <v>0</v>
      </c>
      <c r="D395" s="147"/>
      <c r="E395" s="250"/>
      <c r="F395" s="250"/>
      <c r="G395" s="250"/>
      <c r="H395" s="250"/>
      <c r="I395" s="151"/>
      <c r="J395" s="202"/>
      <c r="K395" s="202"/>
      <c r="L395" s="202"/>
      <c r="M395" s="202"/>
      <c r="N395" s="202"/>
      <c r="T395" s="51"/>
    </row>
    <row r="396" spans="1:20" ht="19.5" customHeight="1">
      <c r="A396" s="200" t="s">
        <v>31</v>
      </c>
      <c r="B396" s="200"/>
      <c r="C396" s="142">
        <f>IF($I$2="Каникулы вместе",GRID!B51,GRID!B51-GRID!B51*GRID!$H$37)</f>
        <v>5000</v>
      </c>
      <c r="D396" s="147"/>
      <c r="E396" s="250"/>
      <c r="F396" s="250"/>
      <c r="G396" s="250"/>
      <c r="H396" s="250"/>
      <c r="I396" s="151"/>
      <c r="J396" s="202"/>
      <c r="K396" s="202"/>
      <c r="L396" s="202"/>
      <c r="M396" s="202"/>
      <c r="N396" s="202"/>
      <c r="T396" s="51"/>
    </row>
    <row r="397" spans="1:20" ht="27.75" customHeight="1">
      <c r="A397" s="201" t="s">
        <v>32</v>
      </c>
      <c r="B397" s="201"/>
      <c r="C397" s="142">
        <f>IF($I$2="Каникулы вместе",GRID!B52,GRID!B52-GRID!B52*GRID!$H$37)</f>
        <v>10000</v>
      </c>
      <c r="D397" s="147"/>
      <c r="E397" s="250"/>
      <c r="F397" s="250"/>
      <c r="G397" s="250"/>
      <c r="H397" s="250"/>
      <c r="I397" s="151"/>
      <c r="J397" s="202"/>
      <c r="K397" s="202"/>
      <c r="L397" s="202"/>
      <c r="M397" s="202"/>
      <c r="N397" s="202"/>
      <c r="T397" s="51"/>
    </row>
    <row r="398" spans="1:20" ht="16.5" customHeight="1">
      <c r="A398" s="83"/>
      <c r="B398" s="83"/>
      <c r="C398" s="15"/>
      <c r="D398" s="147"/>
      <c r="E398" s="250"/>
      <c r="F398" s="250"/>
      <c r="G398" s="250"/>
      <c r="H398" s="250"/>
      <c r="I398" s="151"/>
      <c r="J398" s="202"/>
      <c r="K398" s="202"/>
      <c r="L398" s="202"/>
      <c r="M398" s="202"/>
      <c r="N398" s="202"/>
      <c r="T398" s="51"/>
    </row>
    <row r="399" spans="1:20" ht="16.5" customHeight="1">
      <c r="D399" s="147"/>
      <c r="E399" s="250"/>
      <c r="F399" s="250"/>
      <c r="G399" s="250"/>
      <c r="H399" s="250"/>
      <c r="I399" s="151"/>
      <c r="J399" s="202"/>
      <c r="K399" s="202"/>
      <c r="L399" s="202"/>
      <c r="M399" s="202"/>
      <c r="N399" s="202"/>
      <c r="T399" s="51"/>
    </row>
    <row r="400" spans="1:20" ht="16.5" customHeight="1">
      <c r="D400" s="147"/>
      <c r="E400" s="250"/>
      <c r="F400" s="250"/>
      <c r="G400" s="250"/>
      <c r="H400" s="250"/>
      <c r="I400" s="151"/>
      <c r="J400" s="202"/>
      <c r="K400" s="202"/>
      <c r="L400" s="202"/>
      <c r="M400" s="202"/>
      <c r="N400" s="202"/>
      <c r="T400" s="51"/>
    </row>
    <row r="401" spans="4:20" ht="16.5" customHeight="1">
      <c r="D401" s="147"/>
      <c r="E401" s="250"/>
      <c r="F401" s="250"/>
      <c r="G401" s="250"/>
      <c r="H401" s="250"/>
      <c r="I401" s="151"/>
      <c r="J401" s="202"/>
      <c r="K401" s="202"/>
      <c r="L401" s="202"/>
      <c r="M401" s="202"/>
      <c r="N401" s="202"/>
      <c r="T401" s="51"/>
    </row>
    <row r="402" spans="4:20" ht="16.5" customHeight="1">
      <c r="D402" s="147"/>
      <c r="E402" s="250"/>
      <c r="F402" s="250"/>
      <c r="G402" s="250"/>
      <c r="H402" s="250"/>
      <c r="I402" s="151"/>
      <c r="J402" s="202"/>
      <c r="K402" s="202"/>
      <c r="L402" s="202"/>
      <c r="M402" s="202"/>
      <c r="N402" s="202"/>
      <c r="T402" s="51"/>
    </row>
    <row r="403" spans="4:20" ht="12.75" customHeight="1">
      <c r="D403" s="15"/>
      <c r="E403" s="250"/>
      <c r="F403" s="250"/>
      <c r="G403" s="250"/>
      <c r="H403" s="250"/>
      <c r="I403" s="151"/>
      <c r="J403" s="202"/>
      <c r="K403" s="202"/>
      <c r="L403" s="202"/>
      <c r="M403" s="202"/>
      <c r="N403" s="202"/>
      <c r="T403" s="51"/>
    </row>
    <row r="404" spans="4:20" ht="12.75" customHeight="1">
      <c r="D404" s="15"/>
      <c r="E404" s="15"/>
      <c r="F404" s="151"/>
      <c r="G404" s="151"/>
      <c r="H404" s="151"/>
      <c r="I404" s="99"/>
      <c r="J404" s="202"/>
      <c r="K404" s="202"/>
      <c r="L404" s="202"/>
      <c r="M404" s="202"/>
      <c r="N404" s="202"/>
      <c r="T404" s="51"/>
    </row>
    <row r="405" spans="4:20" ht="15" customHeight="1">
      <c r="J405" s="202"/>
      <c r="K405" s="202"/>
      <c r="L405" s="202"/>
      <c r="M405" s="202"/>
      <c r="N405" s="202"/>
      <c r="T405" s="51"/>
    </row>
    <row r="406" spans="4:20" ht="15" customHeight="1">
      <c r="J406" s="202"/>
      <c r="K406" s="202"/>
      <c r="L406" s="202"/>
      <c r="M406" s="202"/>
      <c r="N406" s="202"/>
      <c r="T406" s="51"/>
    </row>
    <row r="407" spans="4:20" ht="15" customHeight="1">
      <c r="J407" s="202"/>
      <c r="K407" s="202"/>
      <c r="L407" s="202"/>
      <c r="M407" s="202"/>
      <c r="N407" s="202"/>
      <c r="T407" s="51"/>
    </row>
    <row r="408" spans="4:20" ht="15">
      <c r="J408" s="202"/>
      <c r="K408" s="202"/>
      <c r="L408" s="202"/>
      <c r="M408" s="202"/>
      <c r="N408" s="202"/>
      <c r="T408" s="51"/>
    </row>
    <row r="409" spans="4:20" ht="15">
      <c r="J409" s="202"/>
      <c r="K409" s="202"/>
      <c r="L409" s="202"/>
      <c r="M409" s="202"/>
      <c r="N409" s="202"/>
      <c r="T409" s="51"/>
    </row>
    <row r="410" spans="4:20" ht="15">
      <c r="J410" s="202"/>
      <c r="K410" s="202"/>
      <c r="L410" s="202"/>
      <c r="M410" s="202"/>
      <c r="N410" s="202"/>
      <c r="T410" s="51"/>
    </row>
    <row r="411" spans="4:20" ht="15">
      <c r="J411" s="202"/>
      <c r="K411" s="202"/>
      <c r="L411" s="202"/>
      <c r="M411" s="202"/>
      <c r="N411" s="202"/>
      <c r="T411" s="51"/>
    </row>
    <row r="412" spans="4:20" ht="15">
      <c r="J412" s="202"/>
      <c r="K412" s="202"/>
      <c r="L412" s="202"/>
      <c r="M412" s="202"/>
      <c r="N412" s="202"/>
      <c r="T412" s="51"/>
    </row>
    <row r="413" spans="4:20" ht="12.75" customHeight="1">
      <c r="J413" s="202"/>
      <c r="K413" s="202"/>
      <c r="L413" s="202"/>
      <c r="M413" s="202"/>
      <c r="N413" s="202"/>
      <c r="T413" s="51"/>
    </row>
    <row r="414" spans="4:20" ht="12.75" customHeight="1">
      <c r="J414" s="202"/>
      <c r="K414" s="202"/>
      <c r="L414" s="202"/>
      <c r="M414" s="202"/>
      <c r="N414" s="202"/>
      <c r="O414" s="51"/>
      <c r="P414" s="51"/>
      <c r="Q414" s="51"/>
      <c r="R414" s="51"/>
      <c r="S414" s="51"/>
      <c r="T414" s="51"/>
    </row>
    <row r="415" spans="4:20" ht="12.75" customHeight="1">
      <c r="O415" s="51"/>
      <c r="P415" s="51"/>
      <c r="Q415" s="51"/>
      <c r="R415" s="51"/>
      <c r="S415" s="51"/>
      <c r="T415" s="51"/>
    </row>
    <row r="416" spans="4:20" ht="12.75" customHeight="1">
      <c r="O416" s="51"/>
      <c r="P416" s="51"/>
      <c r="Q416" s="51"/>
      <c r="R416" s="51"/>
      <c r="S416" s="51"/>
      <c r="T416" s="51"/>
    </row>
    <row r="417" spans="15:20" ht="12.75" customHeight="1">
      <c r="O417" s="51"/>
      <c r="P417" s="51"/>
      <c r="Q417" s="51"/>
      <c r="R417" s="51"/>
      <c r="S417" s="51"/>
      <c r="T417" s="51"/>
    </row>
    <row r="418" spans="15:20" ht="12.75" customHeight="1">
      <c r="O418" s="51"/>
      <c r="P418" s="51"/>
      <c r="Q418" s="51"/>
      <c r="R418" s="51"/>
      <c r="S418" s="51"/>
      <c r="T418" s="51"/>
    </row>
    <row r="419" spans="15:20" ht="12.75" customHeight="1">
      <c r="O419" s="51"/>
      <c r="P419" s="51"/>
      <c r="Q419" s="51"/>
      <c r="R419" s="51"/>
      <c r="S419" s="51"/>
      <c r="T419" s="51"/>
    </row>
  </sheetData>
  <mergeCells count="110">
    <mergeCell ref="A395:B395"/>
    <mergeCell ref="A396:B396"/>
    <mergeCell ref="A394:C394"/>
    <mergeCell ref="J394:N414"/>
    <mergeCell ref="A397:B397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R393:T394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358:T358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323:T323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52:T252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216:T216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145:T145"/>
    <mergeCell ref="A75:T75"/>
    <mergeCell ref="A76:B77"/>
    <mergeCell ref="C76:D76"/>
    <mergeCell ref="E76:F76"/>
    <mergeCell ref="G76:H76"/>
    <mergeCell ref="I76:J76"/>
    <mergeCell ref="K76:L76"/>
    <mergeCell ref="M76:N76"/>
    <mergeCell ref="A109:T109"/>
    <mergeCell ref="B2:F3"/>
    <mergeCell ref="I2:N3"/>
    <mergeCell ref="S2:T3"/>
    <mergeCell ref="U2:Y3"/>
    <mergeCell ref="A5:T5"/>
    <mergeCell ref="A6:T6"/>
    <mergeCell ref="E394:H403"/>
    <mergeCell ref="M7:N7"/>
    <mergeCell ref="A38:T38"/>
    <mergeCell ref="A39:T39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A74:T74"/>
  </mergeCells>
  <conditionalFormatting sqref="C9:N36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:N72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N107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N144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N17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N215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N25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N286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N316 C322:N322 C317:F321 M317:N321 I317:J321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7 G357:N357 I327:J356 M327:N356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0 I362:J390 M362:N390 J393:N393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65" priority="71" operator="equal">
      <formula>10%</formula>
    </cfRule>
    <cfRule type="cellIs" dxfId="864" priority="72" operator="equal">
      <formula>0.12</formula>
    </cfRule>
    <cfRule type="cellIs" dxfId="863" priority="73" operator="equal">
      <formula>0.14</formula>
    </cfRule>
    <cfRule type="cellIs" dxfId="862" priority="74" operator="equal">
      <formula>0.15</formula>
    </cfRule>
    <cfRule type="cellIs" dxfId="861" priority="75" operator="equal">
      <formula>0.16</formula>
    </cfRule>
    <cfRule type="cellIs" dxfId="860" priority="76" operator="equal">
      <formula>"Открытый тариф"</formula>
    </cfRule>
  </conditionalFormatting>
  <conditionalFormatting sqref="O9:Q36 S9:T36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Q72 S42:T72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Q107 S78:T107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Q144 S113:T144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Q178 S149:T178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Q215 S184:T215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Q251 S220:T25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Q286 S256:T286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Q316 S291:T316 S322:T322 O322:Q322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 P327:P35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3:Q393 P362:P39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R36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R72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7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R144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8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R215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R25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R286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R316 R322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3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59" priority="77" operator="equal">
      <formula>10%</formula>
    </cfRule>
    <cfRule type="cellIs" dxfId="858" priority="78" operator="equal">
      <formula>0.12</formula>
    </cfRule>
    <cfRule type="cellIs" dxfId="857" priority="79" operator="equal">
      <formula>0.14</formula>
    </cfRule>
    <cfRule type="cellIs" dxfId="856" priority="80" operator="equal">
      <formula>0.15</formula>
    </cfRule>
    <cfRule type="cellIs" dxfId="855" priority="81" operator="equal">
      <formula>0.16</formula>
    </cfRule>
    <cfRule type="cellIs" dxfId="854" priority="82" operator="equal">
      <formula>"Открытый тариф"</formula>
    </cfRule>
  </conditionalFormatting>
  <conditionalFormatting sqref="Q317:S32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17:T32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7:O32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7:L32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7:H321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7:P32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2:H39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R3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27:T3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R39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62:T39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1:Q39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1:T392 O391:O39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1:P39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C39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91:D39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1:E39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1:L39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1:F392 I391:J392 M391:N39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346443D-30A1-4C64-9D57-45B728B088A6}">
          <x14:formula1>
            <xm:f>GRID!$J$44:$J$45</xm:f>
          </x14:formula1>
          <xm:sqref>I2:N3</xm:sqref>
        </x14:dataValidation>
        <x14:dataValidation type="list" allowBlank="1" showInputMessage="1" showErrorMessage="1" xr:uid="{E1329AC9-45BB-4B04-A826-07DB1CB6B4A9}">
          <x14:formula1>
            <xm:f>GRID!$F$31</xm:f>
          </x14:formula1>
          <xm:sqref>U2:Y3</xm:sqref>
        </x14:dataValidation>
        <x14:dataValidation type="list" allowBlank="1" showInputMessage="1" showErrorMessage="1" xr:uid="{BD958076-D4A1-461B-AD0A-E2F511132B1F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5727-03D0-4775-A165-2A7DE26D1A87}">
  <sheetPr>
    <tabColor rgb="FFEFE5DB"/>
    <pageSetUpPr fitToPage="1"/>
  </sheetPr>
  <dimension ref="A1:Y119"/>
  <sheetViews>
    <sheetView showGridLines="0" zoomScale="80" zoomScaleNormal="80" workbookViewId="0">
      <pane ySplit="4" topLeftCell="A5" activePane="bottomLeft" state="frozen"/>
      <selection activeCell="A273" sqref="A273:XFD279"/>
      <selection pane="bottomLeft" activeCell="A62" sqref="A62:XFD63"/>
    </sheetView>
  </sheetViews>
  <sheetFormatPr defaultRowHeight="12.75"/>
  <cols>
    <col min="1" max="1" width="8.7109375" style="4" customWidth="1"/>
    <col min="2" max="2" width="8.7109375" style="105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91" t="s">
        <v>18</v>
      </c>
      <c r="C2" s="191"/>
      <c r="D2" s="191"/>
      <c r="E2" s="191"/>
      <c r="F2" s="191"/>
      <c r="G2" s="104"/>
      <c r="H2" s="104"/>
      <c r="I2" s="192" t="s">
        <v>123</v>
      </c>
      <c r="J2" s="193"/>
      <c r="K2" s="193"/>
      <c r="L2" s="193"/>
      <c r="M2" s="193"/>
      <c r="N2" s="194"/>
      <c r="O2" s="13"/>
      <c r="P2" s="13"/>
      <c r="S2" s="191" t="s">
        <v>21</v>
      </c>
      <c r="T2" s="191"/>
      <c r="U2" s="185" t="s">
        <v>22</v>
      </c>
      <c r="V2" s="186"/>
      <c r="W2" s="186"/>
      <c r="X2" s="186"/>
      <c r="Y2" s="187"/>
    </row>
    <row r="3" spans="1:25" ht="13.5" customHeight="1" thickBot="1">
      <c r="B3" s="191"/>
      <c r="C3" s="191"/>
      <c r="D3" s="191"/>
      <c r="E3" s="191"/>
      <c r="F3" s="191"/>
      <c r="G3" s="104"/>
      <c r="H3" s="104"/>
      <c r="I3" s="195"/>
      <c r="J3" s="196"/>
      <c r="K3" s="196"/>
      <c r="L3" s="196"/>
      <c r="M3" s="196"/>
      <c r="N3" s="197"/>
      <c r="O3" s="13"/>
      <c r="P3" s="13"/>
      <c r="S3" s="191"/>
      <c r="T3" s="191"/>
      <c r="U3" s="188"/>
      <c r="V3" s="189"/>
      <c r="W3" s="189"/>
      <c r="X3" s="189"/>
      <c r="Y3" s="190"/>
    </row>
    <row r="4" spans="1:25" ht="21" customHeight="1"/>
    <row r="5" spans="1:25" hidden="1">
      <c r="A5" s="106"/>
      <c r="B5" s="107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6" spans="1:25" s="6" customFormat="1" ht="17.25" hidden="1" customHeight="1">
      <c r="A6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</row>
    <row r="7" spans="1:25" hidden="1">
      <c r="A7" s="163" t="s">
        <v>95</v>
      </c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</row>
    <row r="8" spans="1:25" ht="56.25" hidden="1" customHeight="1">
      <c r="A8" s="165" t="s">
        <v>8</v>
      </c>
      <c r="B8" s="166"/>
      <c r="C8" s="169" t="s">
        <v>87</v>
      </c>
      <c r="D8" s="170"/>
      <c r="E8" s="155" t="s">
        <v>79</v>
      </c>
      <c r="F8" s="156"/>
      <c r="G8" s="157" t="s">
        <v>80</v>
      </c>
      <c r="H8" s="157"/>
      <c r="I8" s="158" t="s">
        <v>81</v>
      </c>
      <c r="J8" s="159"/>
      <c r="K8" s="160" t="s">
        <v>82</v>
      </c>
      <c r="L8" s="160"/>
      <c r="M8" s="161" t="s">
        <v>83</v>
      </c>
      <c r="N8" s="161"/>
      <c r="O8" s="16" t="s">
        <v>57</v>
      </c>
      <c r="P8" s="17" t="s">
        <v>58</v>
      </c>
      <c r="Q8" s="18" t="s">
        <v>59</v>
      </c>
      <c r="R8" s="19" t="s">
        <v>60</v>
      </c>
      <c r="S8" s="20" t="s">
        <v>61</v>
      </c>
      <c r="T8" s="21" t="s">
        <v>62</v>
      </c>
    </row>
    <row r="9" spans="1:25" hidden="1">
      <c r="A9" s="167"/>
      <c r="B9" s="168"/>
      <c r="C9" s="48" t="s">
        <v>9</v>
      </c>
      <c r="D9" s="48" t="s">
        <v>10</v>
      </c>
      <c r="E9" s="48" t="s">
        <v>9</v>
      </c>
      <c r="F9" s="48" t="s">
        <v>10</v>
      </c>
      <c r="G9" s="48" t="s">
        <v>9</v>
      </c>
      <c r="H9" s="48" t="s">
        <v>10</v>
      </c>
      <c r="I9" s="48" t="s">
        <v>9</v>
      </c>
      <c r="J9" s="48" t="s">
        <v>10</v>
      </c>
      <c r="K9" s="48" t="s">
        <v>9</v>
      </c>
      <c r="L9" s="48" t="s">
        <v>10</v>
      </c>
      <c r="M9" s="48" t="s">
        <v>9</v>
      </c>
      <c r="N9" s="48" t="s">
        <v>10</v>
      </c>
      <c r="O9" s="48" t="s">
        <v>85</v>
      </c>
      <c r="P9" s="48" t="s">
        <v>86</v>
      </c>
      <c r="Q9" s="48" t="s">
        <v>86</v>
      </c>
      <c r="R9" s="48" t="s">
        <v>104</v>
      </c>
      <c r="S9" s="48" t="s">
        <v>104</v>
      </c>
      <c r="T9" s="48" t="s">
        <v>104</v>
      </c>
    </row>
    <row r="10" spans="1:25" hidden="1">
      <c r="A10" s="108" t="s">
        <v>12</v>
      </c>
      <c r="B10" s="109">
        <v>27</v>
      </c>
      <c r="C10" s="5" cm="1">
        <f t="array" ref="C10">IF($I$2="Время восстановления",INDEX(GRID!$B$4:$U$15,MATCH(C$8,GRID!$A$4:$A$15,0),MATCH(1,($U$2=GRID!$B$1:$U$1)*(КАЛЕНДАРЬ!AD30=GRID!$B$3:$U$3),0)),
INDEX(GRID!$B$4:$U$15,MATCH(C$8,GRID!$A$4:$A$15,0),MATCH(1,($U$2=GRID!$B$1:$U$1)*(КАЛЕНДАРЬ!AD30=GRID!$B$3:$U$3),0))*(1-GRID!$H$34))</f>
        <v>27500.000000000004</v>
      </c>
      <c r="D10" s="5" cm="1">
        <f t="array" ref="D10">IF($I$2="Время восстановления",INDEX(GRID!$B$18:$U$29,MATCH(C$8,GRID!$A$18:$A$29,0),MATCH(1,($U$2=GRID!$B$1:$U$1)*(КАЛЕНДАРЬ!AD30=GRID!$B$3:$U$3),0)),
INDEX(GRID!$B$18:$U$29,MATCH(C$8,GRID!$A$18:$A$29,0),MATCH(1,($U$2=GRID!$B$1:$U$1)*(КАЛЕНДАРЬ!AD30=GRID!$B$3:$U$3),0))*(1-GRID!$H$34))</f>
        <v>32500.000000000004</v>
      </c>
      <c r="E10" s="5" cm="1">
        <f t="array" ref="E10">IF($I$2="Время восстановления",INDEX(GRID!$B$4:$U$15,MATCH(E$8,GRID!$A$4:$A$15,0),MATCH(1,($U$2=GRID!$B$1:$U$1)*(КАЛЕНДАРЬ!AD30=GRID!$B$3:$U$3),0)),
INDEX(GRID!$B$4:$U$15,MATCH(E$8,GRID!$A$4:$A$15,0),MATCH(1,($U$2=GRID!$B$1:$U$1)*(КАЛЕНДАРЬ!AD30=GRID!$B$3:$U$3),0))*(1-GRID!$H$34))</f>
        <v>33000</v>
      </c>
      <c r="F10" s="5" cm="1">
        <f t="array" ref="F10">IF($I$2="Время восстановления",INDEX(GRID!$B$18:$U$29,MATCH(E$8,GRID!$A$18:$A$29,0),MATCH(1,($U$2=GRID!$B$1:$U$1)*(КАЛЕНДАРЬ!AD30=GRID!$B$3:$U$3),0)),
INDEX(GRID!$B$18:$U$29,MATCH(E$8,GRID!$A$18:$A$29,0),MATCH(1,($U$2=GRID!$B$1:$U$1)*(КАЛЕНДАРЬ!AD30=GRID!$B$3:$U$3),0))*(1-GRID!$H$34))</f>
        <v>38000</v>
      </c>
      <c r="G10" s="5" cm="1">
        <f t="array" ref="G10">IF($I$2="Время восстановления",INDEX(GRID!$B$4:$U$15,MATCH(G$8,GRID!$A$4:$A$15,0),MATCH(1,($U$2=GRID!$B$1:$U$1)*(КАЛЕНДАРЬ!AD30=GRID!$B$3:$U$3),0)),
INDEX(GRID!$B$4:$U$15,MATCH(G$8,GRID!$A$4:$A$15,0),MATCH(1,($U$2=GRID!$B$1:$U$1)*(КАЛЕНДАРЬ!AD30=GRID!$B$3:$U$3),0))*(1-GRID!$H$34))</f>
        <v>39000</v>
      </c>
      <c r="H10" s="5" cm="1">
        <f t="array" ref="H10">IF($I$2="Время восстановления",INDEX(GRID!$B$18:$U$29,MATCH(G$8,GRID!$A$18:$A$29,0),MATCH(1,($U$2=GRID!$B$1:$U$1)*(КАЛЕНДАРЬ!AD30=GRID!$B$3:$U$3),0)),
INDEX(GRID!$B$18:$U$29,MATCH(G$8,GRID!$A$18:$A$29,0),MATCH(1,($U$2=GRID!$B$1:$U$1)*(КАЛЕНДАРЬ!AD30=GRID!$B$3:$U$3),0))*(1-GRID!$H$34))</f>
        <v>44000</v>
      </c>
      <c r="I10" s="5" cm="1">
        <f t="array" ref="I10">IF($I$2="Время восстановления",INDEX(GRID!$B$4:$U$15,MATCH(I$8,GRID!$A$4:$A$15,0),MATCH(1,($U$2=GRID!$B$1:$U$1)*(КАЛЕНДАРЬ!AD30=GRID!$B$3:$U$3),0)),
INDEX(GRID!$B$4:$U$15,MATCH(I$8,GRID!$A$4:$A$15,0),MATCH(1,($U$2=GRID!$B$1:$U$1)*(КАЛЕНДАРЬ!AD30=GRID!$B$3:$U$3),0))*(1-GRID!$H$34))</f>
        <v>43400</v>
      </c>
      <c r="J10" s="5" cm="1">
        <f t="array" ref="J10">IF($I$2="Время восстановления",INDEX(GRID!$B$18:$U$29,MATCH(I$8,GRID!$A$18:$A$29,0),MATCH(1,($U$2=GRID!$B$1:$U$1)*(КАЛЕНДАРЬ!AD30=GRID!$B$3:$U$3),0)),
INDEX(GRID!$B$18:$U$29,MATCH(I$8,GRID!$A$18:$A$29,0),MATCH(1,($U$2=GRID!$B$1:$U$1)*(КАЛЕНДАРЬ!AD30=GRID!$B$3:$U$3),0))*(1-GRID!$H$34))</f>
        <v>48400</v>
      </c>
      <c r="K10" s="5" cm="1">
        <f t="array" ref="K10">IF($I$2="Время восстановления",INDEX(GRID!$B$4:$U$15,MATCH(K$8,GRID!$A$4:$A$15,0),MATCH(1,($U$2=GRID!$B$1:$U$1)*(КАЛЕНДАРЬ!AD30=GRID!$B$3:$U$3),0)),
INDEX(GRID!$B$4:$U$15,MATCH(K$8,GRID!$A$4:$A$15,0),MATCH(1,($U$2=GRID!$B$1:$U$1)*(КАЛЕНДАРЬ!AD30=GRID!$B$3:$U$3),0))*(1-GRID!$H$34))</f>
        <v>49000</v>
      </c>
      <c r="L10" s="5" cm="1">
        <f t="array" ref="L10">IF($I$2="Время восстановления",INDEX(GRID!$B$18:$U$29,MATCH(K$8,GRID!$A$18:$A$29,0),MATCH(1,($U$2=GRID!$B$1:$U$1)*(КАЛЕНДАРЬ!AD30=GRID!$B$3:$U$3),0)),
INDEX(GRID!$B$18:$U$29,MATCH(K$8,GRID!$A$18:$A$29,0),MATCH(1,($U$2=GRID!$B$1:$U$1)*(КАЛЕНДАРЬ!AD30=GRID!$B$3:$U$3),0))*(1-GRID!$H$34))</f>
        <v>54000</v>
      </c>
      <c r="M10" s="5" cm="1">
        <f t="array" ref="M10">IF($I$2="Время восстановления",INDEX(GRID!$B$4:$U$15,MATCH(M$8,GRID!$A$4:$A$15,0),MATCH(1,($U$2=GRID!$B$1:$U$1)*(КАЛЕНДАРЬ!AD30=GRID!$B$3:$U$3),0)),
INDEX(GRID!$B$4:$U$15,MATCH(M$8,GRID!$A$4:$A$15,0),MATCH(1,($U$2=GRID!$B$1:$U$1)*(КАЛЕНДАРЬ!AD30=GRID!$B$3:$U$3),0))*(1-GRID!$H$34))</f>
        <v>69500</v>
      </c>
      <c r="N10" s="5" cm="1">
        <f t="array" ref="N10">IF($I$2="Время восстановления",INDEX(GRID!$B$18:$U$29,MATCH(M$8,GRID!$A$18:$A$29,0),MATCH(1,($U$2=GRID!$B$1:$U$1)*(КАЛЕНДАРЬ!AD30=GRID!$B$3:$U$3),0)),
INDEX(GRID!$B$18:$U$29,MATCH(M$8,GRID!$A$18:$A$29,0),MATCH(1,($U$2=GRID!$B$1:$U$1)*(КАЛЕНДАРЬ!AD30=GRID!$B$3:$U$3),0))*(1-GRID!$H$34))</f>
        <v>74500</v>
      </c>
      <c r="O10" s="5" cm="1">
        <f t="array" ref="O10">IF($I$2="Время восстановления",INDEX(GRID!$B$18:$U$29,MATCH(O$8,GRID!$A$18:$A$29,0),MATCH(1,($U$2=GRID!$B$1:$U$1)*(КАЛЕНДАРЬ!AD30=GRID!$B$3:$U$3),0)),
INDEX(GRID!$B$18:$U$29,MATCH(O$8,GRID!$A$18:$A$29,0),MATCH(1,($U$2=GRID!$B$1:$U$1)*(КАЛЕНДАРЬ!AD30=GRID!$B$3:$U$3),0))*(1-GRID!$H$34))</f>
        <v>103200</v>
      </c>
      <c r="P10" s="5" cm="1">
        <f t="array" ref="P10">IF($I$2="Время восстановления",INDEX(GRID!$B$18:$U$29,MATCH(P$8,GRID!$A$18:$A$29,0),MATCH(1,($U$2=GRID!$B$1:$U$1)*(КАЛЕНДАРЬ!AD30=GRID!$B$3:$U$3),0)),
INDEX(GRID!$B$18:$U$29,MATCH(P$8,GRID!$A$18:$A$29,0),MATCH(1,($U$2=GRID!$B$1:$U$1)*(КАЛЕНДАРЬ!AD30=GRID!$B$3:$U$3),0))*(1-GRID!$H$34))</f>
        <v>145400</v>
      </c>
      <c r="Q10" s="5" cm="1">
        <f t="array" ref="Q10">IF($I$2="Время восстановления",INDEX(GRID!$B$18:$U$29,MATCH(Q$8,GRID!$A$18:$A$29,0),MATCH(1,($U$2=GRID!$B$1:$U$1)*(КАЛЕНДАРЬ!AD30=GRID!$B$3:$U$3),0)),
INDEX(GRID!$B$18:$U$29,MATCH(Q$8,GRID!$A$18:$A$29,0),MATCH(1,($U$2=GRID!$B$1:$U$1)*(КАЛЕНДАРЬ!AD30=GRID!$B$3:$U$3),0))*(1-GRID!$H$34))</f>
        <v>170900</v>
      </c>
      <c r="R10" s="5" cm="1">
        <f t="array" ref="R10">IF($I$2="Время восстановления",INDEX(GRID!$B$18:$U$29,MATCH(R$8,GRID!$A$18:$A$29,0),MATCH(1,($U$2=GRID!$B$1:$U$1)*(КАЛЕНДАРЬ!AD30=GRID!$B$3:$U$3),0)),
INDEX(GRID!$B$18:$U$29,MATCH(R$8,GRID!$A$18:$A$29,0),MATCH(1,($U$2=GRID!$B$1:$U$1)*(КАЛЕНДАРЬ!AD30=GRID!$B$3:$U$3),0))*(1-GRID!$H$34))</f>
        <v>194100</v>
      </c>
      <c r="S10" s="5" cm="1">
        <f t="array" ref="S10">IF($I$2="Время восстановления",INDEX(GRID!$B$18:$U$29,MATCH(S$8,GRID!$A$18:$A$29,0),MATCH(1,($U$2=GRID!$B$1:$U$1)*(КАЛЕНДАРЬ!AD30=GRID!$B$3:$U$3),0)),
INDEX(GRID!$B$18:$U$29,MATCH(S$8,GRID!$A$18:$A$29,0),MATCH(1,($U$2=GRID!$B$1:$U$1)*(КАЛЕНДАРЬ!AD30=GRID!$B$3:$U$3),0))*(1-GRID!$H$34))</f>
        <v>482600</v>
      </c>
      <c r="T10" s="5" cm="1">
        <f t="array" ref="T10">IF($I$2="Время восстановления",INDEX(GRID!$B$18:$U$29,MATCH(T$8,GRID!$A$18:$A$29,0),MATCH(1,($U$2=GRID!$B$1:$U$1)*(КАЛЕНДАРЬ!AD30=GRID!$B$3:$U$3),0)),
INDEX(GRID!$B$18:$U$29,MATCH(T$8,GRID!$A$18:$A$29,0),MATCH(1,($U$2=GRID!$B$1:$U$1)*(КАЛЕНДАРЬ!AD30=GRID!$B$3:$U$3),0))*(1-GRID!$H$34))</f>
        <v>586600</v>
      </c>
    </row>
    <row r="11" spans="1:25" hidden="1">
      <c r="A11" s="108" t="s">
        <v>13</v>
      </c>
      <c r="B11" s="109">
        <v>28</v>
      </c>
      <c r="C11" s="5" cm="1">
        <f t="array" ref="C11">IF($I$2="Время восстановления",INDEX(GRID!$B$4:$U$15,MATCH(C$8,GRID!$A$4:$A$15,0),MATCH(1,($U$2=GRID!$B$1:$U$1)*(КАЛЕНДАРЬ!AD31=GRID!$B$3:$U$3),0)),
INDEX(GRID!$B$4:$U$15,MATCH(C$8,GRID!$A$4:$A$15,0),MATCH(1,($U$2=GRID!$B$1:$U$1)*(КАЛЕНДАРЬ!AD31=GRID!$B$3:$U$3),0))*(1-GRID!$H$34))</f>
        <v>27500.000000000004</v>
      </c>
      <c r="D11" s="5" cm="1">
        <f t="array" ref="D11">IF($I$2="Время восстановления",INDEX(GRID!$B$18:$U$29,MATCH(C$8,GRID!$A$18:$A$29,0),MATCH(1,($U$2=GRID!$B$1:$U$1)*(КАЛЕНДАРЬ!AD31=GRID!$B$3:$U$3),0)),
INDEX(GRID!$B$18:$U$29,MATCH(C$8,GRID!$A$18:$A$29,0),MATCH(1,($U$2=GRID!$B$1:$U$1)*(КАЛЕНДАРЬ!AD31=GRID!$B$3:$U$3),0))*(1-GRID!$H$34))</f>
        <v>32500.000000000004</v>
      </c>
      <c r="E11" s="5" cm="1">
        <f t="array" ref="E11">IF($I$2="Время восстановления",INDEX(GRID!$B$4:$U$15,MATCH(E$8,GRID!$A$4:$A$15,0),MATCH(1,($U$2=GRID!$B$1:$U$1)*(КАЛЕНДАРЬ!AD31=GRID!$B$3:$U$3),0)),
INDEX(GRID!$B$4:$U$15,MATCH(E$8,GRID!$A$4:$A$15,0),MATCH(1,($U$2=GRID!$B$1:$U$1)*(КАЛЕНДАРЬ!AD31=GRID!$B$3:$U$3),0))*(1-GRID!$H$34))</f>
        <v>33000</v>
      </c>
      <c r="F11" s="5" cm="1">
        <f t="array" ref="F11">IF($I$2="Время восстановления",INDEX(GRID!$B$18:$U$29,MATCH(E$8,GRID!$A$18:$A$29,0),MATCH(1,($U$2=GRID!$B$1:$U$1)*(КАЛЕНДАРЬ!AD31=GRID!$B$3:$U$3),0)),
INDEX(GRID!$B$18:$U$29,MATCH(E$8,GRID!$A$18:$A$29,0),MATCH(1,($U$2=GRID!$B$1:$U$1)*(КАЛЕНДАРЬ!AD31=GRID!$B$3:$U$3),0))*(1-GRID!$H$34))</f>
        <v>38000</v>
      </c>
      <c r="G11" s="5" cm="1">
        <f t="array" ref="G11">IF($I$2="Время восстановления",INDEX(GRID!$B$4:$U$15,MATCH(G$8,GRID!$A$4:$A$15,0),MATCH(1,($U$2=GRID!$B$1:$U$1)*(КАЛЕНДАРЬ!AD31=GRID!$B$3:$U$3),0)),
INDEX(GRID!$B$4:$U$15,MATCH(G$8,GRID!$A$4:$A$15,0),MATCH(1,($U$2=GRID!$B$1:$U$1)*(КАЛЕНДАРЬ!AD31=GRID!$B$3:$U$3),0))*(1-GRID!$H$34))</f>
        <v>39000</v>
      </c>
      <c r="H11" s="5" cm="1">
        <f t="array" ref="H11">IF($I$2="Время восстановления",INDEX(GRID!$B$18:$U$29,MATCH(G$8,GRID!$A$18:$A$29,0),MATCH(1,($U$2=GRID!$B$1:$U$1)*(КАЛЕНДАРЬ!AD31=GRID!$B$3:$U$3),0)),
INDEX(GRID!$B$18:$U$29,MATCH(G$8,GRID!$A$18:$A$29,0),MATCH(1,($U$2=GRID!$B$1:$U$1)*(КАЛЕНДАРЬ!AD31=GRID!$B$3:$U$3),0))*(1-GRID!$H$34))</f>
        <v>44000</v>
      </c>
      <c r="I11" s="5" cm="1">
        <f t="array" ref="I11">IF($I$2="Время восстановления",INDEX(GRID!$B$4:$U$15,MATCH(I$8,GRID!$A$4:$A$15,0),MATCH(1,($U$2=GRID!$B$1:$U$1)*(КАЛЕНДАРЬ!AD31=GRID!$B$3:$U$3),0)),
INDEX(GRID!$B$4:$U$15,MATCH(I$8,GRID!$A$4:$A$15,0),MATCH(1,($U$2=GRID!$B$1:$U$1)*(КАЛЕНДАРЬ!AD31=GRID!$B$3:$U$3),0))*(1-GRID!$H$34))</f>
        <v>43400</v>
      </c>
      <c r="J11" s="5" cm="1">
        <f t="array" ref="J11">IF($I$2="Время восстановления",INDEX(GRID!$B$18:$U$29,MATCH(I$8,GRID!$A$18:$A$29,0),MATCH(1,($U$2=GRID!$B$1:$U$1)*(КАЛЕНДАРЬ!AD31=GRID!$B$3:$U$3),0)),
INDEX(GRID!$B$18:$U$29,MATCH(I$8,GRID!$A$18:$A$29,0),MATCH(1,($U$2=GRID!$B$1:$U$1)*(КАЛЕНДАРЬ!AD31=GRID!$B$3:$U$3),0))*(1-GRID!$H$34))</f>
        <v>48400</v>
      </c>
      <c r="K11" s="5" cm="1">
        <f t="array" ref="K11">IF($I$2="Время восстановления",INDEX(GRID!$B$4:$U$15,MATCH(K$8,GRID!$A$4:$A$15,0),MATCH(1,($U$2=GRID!$B$1:$U$1)*(КАЛЕНДАРЬ!AD31=GRID!$B$3:$U$3),0)),
INDEX(GRID!$B$4:$U$15,MATCH(K$8,GRID!$A$4:$A$15,0),MATCH(1,($U$2=GRID!$B$1:$U$1)*(КАЛЕНДАРЬ!AD31=GRID!$B$3:$U$3),0))*(1-GRID!$H$34))</f>
        <v>49000</v>
      </c>
      <c r="L11" s="5" cm="1">
        <f t="array" ref="L11">IF($I$2="Время восстановления",INDEX(GRID!$B$18:$U$29,MATCH(K$8,GRID!$A$18:$A$29,0),MATCH(1,($U$2=GRID!$B$1:$U$1)*(КАЛЕНДАРЬ!AD31=GRID!$B$3:$U$3),0)),
INDEX(GRID!$B$18:$U$29,MATCH(K$8,GRID!$A$18:$A$29,0),MATCH(1,($U$2=GRID!$B$1:$U$1)*(КАЛЕНДАРЬ!AD31=GRID!$B$3:$U$3),0))*(1-GRID!$H$34))</f>
        <v>54000</v>
      </c>
      <c r="M11" s="5" cm="1">
        <f t="array" ref="M11">IF($I$2="Время восстановления",INDEX(GRID!$B$4:$U$15,MATCH(M$8,GRID!$A$4:$A$15,0),MATCH(1,($U$2=GRID!$B$1:$U$1)*(КАЛЕНДАРЬ!AD31=GRID!$B$3:$U$3),0)),
INDEX(GRID!$B$4:$U$15,MATCH(M$8,GRID!$A$4:$A$15,0),MATCH(1,($U$2=GRID!$B$1:$U$1)*(КАЛЕНДАРЬ!AD31=GRID!$B$3:$U$3),0))*(1-GRID!$H$34))</f>
        <v>69500</v>
      </c>
      <c r="N11" s="5" cm="1">
        <f t="array" ref="N11">IF($I$2="Время восстановления",INDEX(GRID!$B$18:$U$29,MATCH(M$8,GRID!$A$18:$A$29,0),MATCH(1,($U$2=GRID!$B$1:$U$1)*(КАЛЕНДАРЬ!AD31=GRID!$B$3:$U$3),0)),
INDEX(GRID!$B$18:$U$29,MATCH(M$8,GRID!$A$18:$A$29,0),MATCH(1,($U$2=GRID!$B$1:$U$1)*(КАЛЕНДАРЬ!AD31=GRID!$B$3:$U$3),0))*(1-GRID!$H$34))</f>
        <v>74500</v>
      </c>
      <c r="O11" s="5" cm="1">
        <f t="array" ref="O11">IF($I$2="Время восстановления",INDEX(GRID!$B$18:$U$29,MATCH(O$8,GRID!$A$18:$A$29,0),MATCH(1,($U$2=GRID!$B$1:$U$1)*(КАЛЕНДАРЬ!AD31=GRID!$B$3:$U$3),0)),
INDEX(GRID!$B$18:$U$29,MATCH(O$8,GRID!$A$18:$A$29,0),MATCH(1,($U$2=GRID!$B$1:$U$1)*(КАЛЕНДАРЬ!AD31=GRID!$B$3:$U$3),0))*(1-GRID!$H$34))</f>
        <v>103200</v>
      </c>
      <c r="P11" s="5" cm="1">
        <f t="array" ref="P11">IF($I$2="Время восстановления",INDEX(GRID!$B$18:$U$29,MATCH(P$8,GRID!$A$18:$A$29,0),MATCH(1,($U$2=GRID!$B$1:$U$1)*(КАЛЕНДАРЬ!AD31=GRID!$B$3:$U$3),0)),
INDEX(GRID!$B$18:$U$29,MATCH(P$8,GRID!$A$18:$A$29,0),MATCH(1,($U$2=GRID!$B$1:$U$1)*(КАЛЕНДАРЬ!AD31=GRID!$B$3:$U$3),0))*(1-GRID!$H$34))</f>
        <v>145400</v>
      </c>
      <c r="Q11" s="5" cm="1">
        <f t="array" ref="Q11">IF($I$2="Время восстановления",INDEX(GRID!$B$18:$U$29,MATCH(Q$8,GRID!$A$18:$A$29,0),MATCH(1,($U$2=GRID!$B$1:$U$1)*(КАЛЕНДАРЬ!AD31=GRID!$B$3:$U$3),0)),
INDEX(GRID!$B$18:$U$29,MATCH(Q$8,GRID!$A$18:$A$29,0),MATCH(1,($U$2=GRID!$B$1:$U$1)*(КАЛЕНДАРЬ!AD31=GRID!$B$3:$U$3),0))*(1-GRID!$H$34))</f>
        <v>170900</v>
      </c>
      <c r="R11" s="5" cm="1">
        <f t="array" ref="R11">IF($I$2="Время восстановления",INDEX(GRID!$B$18:$U$29,MATCH(R$8,GRID!$A$18:$A$29,0),MATCH(1,($U$2=GRID!$B$1:$U$1)*(КАЛЕНДАРЬ!AD31=GRID!$B$3:$U$3),0)),
INDEX(GRID!$B$18:$U$29,MATCH(R$8,GRID!$A$18:$A$29,0),MATCH(1,($U$2=GRID!$B$1:$U$1)*(КАЛЕНДАРЬ!AD31=GRID!$B$3:$U$3),0))*(1-GRID!$H$34))</f>
        <v>194100</v>
      </c>
      <c r="S11" s="5" cm="1">
        <f t="array" ref="S11">IF($I$2="Время восстановления",INDEX(GRID!$B$18:$U$29,MATCH(S$8,GRID!$A$18:$A$29,0),MATCH(1,($U$2=GRID!$B$1:$U$1)*(КАЛЕНДАРЬ!AD31=GRID!$B$3:$U$3),0)),
INDEX(GRID!$B$18:$U$29,MATCH(S$8,GRID!$A$18:$A$29,0),MATCH(1,($U$2=GRID!$B$1:$U$1)*(КАЛЕНДАРЬ!AD31=GRID!$B$3:$U$3),0))*(1-GRID!$L$41))</f>
        <v>482600</v>
      </c>
      <c r="T11" s="5" cm="1">
        <f t="array" ref="T11">IF($I$2="Время восстановления",INDEX(GRID!$B$18:$U$29,MATCH(T$8,GRID!$A$18:$A$29,0),MATCH(1,($U$2=GRID!$B$1:$U$1)*(КАЛЕНДАРЬ!AD31=GRID!$B$3:$U$3),0)),
INDEX(GRID!$B$18:$U$29,MATCH(T$8,GRID!$A$18:$A$29,0),MATCH(1,($U$2=GRID!$B$1:$U$1)*(КАЛЕНДАРЬ!AD31=GRID!$B$3:$U$3),0))*(1-GRID!$L$41))</f>
        <v>586600</v>
      </c>
    </row>
    <row r="12" spans="1:25" hidden="1">
      <c r="A12" s="108" t="s">
        <v>14</v>
      </c>
      <c r="B12" s="109">
        <v>29</v>
      </c>
      <c r="C12" s="5" cm="1">
        <f t="array" ref="C12">IF($I$2="Время восстановления",INDEX(GRID!$B$4:$U$15,MATCH(C$8,GRID!$A$4:$A$15,0),MATCH(1,($U$2=GRID!$B$1:$U$1)*(КАЛЕНДАРЬ!AD32=GRID!$B$3:$U$3),0)),
INDEX(GRID!$B$4:$U$15,MATCH(C$8,GRID!$A$4:$A$15,0),MATCH(1,($U$2=GRID!$B$1:$U$1)*(КАЛЕНДАРЬ!AD32=GRID!$B$3:$U$3),0))*(1-GRID!$H$34))</f>
        <v>27500.000000000004</v>
      </c>
      <c r="D12" s="5" cm="1">
        <f t="array" ref="D12">IF($I$2="Время восстановления",INDEX(GRID!$B$18:$U$29,MATCH(C$8,GRID!$A$18:$A$29,0),MATCH(1,($U$2=GRID!$B$1:$U$1)*(КАЛЕНДАРЬ!AD32=GRID!$B$3:$U$3),0)),
INDEX(GRID!$B$18:$U$29,MATCH(C$8,GRID!$A$18:$A$29,0),MATCH(1,($U$2=GRID!$B$1:$U$1)*(КАЛЕНДАРЬ!AD32=GRID!$B$3:$U$3),0))*(1-GRID!$H$34))</f>
        <v>32500.000000000004</v>
      </c>
      <c r="E12" s="5" cm="1">
        <f t="array" ref="E12">IF($I$2="Время восстановления",INDEX(GRID!$B$4:$U$15,MATCH(E$8,GRID!$A$4:$A$15,0),MATCH(1,($U$2=GRID!$B$1:$U$1)*(КАЛЕНДАРЬ!AD32=GRID!$B$3:$U$3),0)),
INDEX(GRID!$B$4:$U$15,MATCH(E$8,GRID!$A$4:$A$15,0),MATCH(1,($U$2=GRID!$B$1:$U$1)*(КАЛЕНДАРЬ!AD32=GRID!$B$3:$U$3),0))*(1-GRID!$H$34))</f>
        <v>33000</v>
      </c>
      <c r="F12" s="5" cm="1">
        <f t="array" ref="F12">IF($I$2="Время восстановления",INDEX(GRID!$B$18:$U$29,MATCH(E$8,GRID!$A$18:$A$29,0),MATCH(1,($U$2=GRID!$B$1:$U$1)*(КАЛЕНДАРЬ!AD32=GRID!$B$3:$U$3),0)),
INDEX(GRID!$B$18:$U$29,MATCH(E$8,GRID!$A$18:$A$29,0),MATCH(1,($U$2=GRID!$B$1:$U$1)*(КАЛЕНДАРЬ!AD32=GRID!$B$3:$U$3),0))*(1-GRID!$H$34))</f>
        <v>38000</v>
      </c>
      <c r="G12" s="5" cm="1">
        <f t="array" ref="G12">IF($I$2="Время восстановления",INDEX(GRID!$B$4:$U$15,MATCH(G$8,GRID!$A$4:$A$15,0),MATCH(1,($U$2=GRID!$B$1:$U$1)*(КАЛЕНДАРЬ!AD32=GRID!$B$3:$U$3),0)),
INDEX(GRID!$B$4:$U$15,MATCH(G$8,GRID!$A$4:$A$15,0),MATCH(1,($U$2=GRID!$B$1:$U$1)*(КАЛЕНДАРЬ!AD32=GRID!$B$3:$U$3),0))*(1-GRID!$H$34))</f>
        <v>39000</v>
      </c>
      <c r="H12" s="5" cm="1">
        <f t="array" ref="H12">IF($I$2="Время восстановления",INDEX(GRID!$B$18:$U$29,MATCH(G$8,GRID!$A$18:$A$29,0),MATCH(1,($U$2=GRID!$B$1:$U$1)*(КАЛЕНДАРЬ!AD32=GRID!$B$3:$U$3),0)),
INDEX(GRID!$B$18:$U$29,MATCH(G$8,GRID!$A$18:$A$29,0),MATCH(1,($U$2=GRID!$B$1:$U$1)*(КАЛЕНДАРЬ!AD32=GRID!$B$3:$U$3),0))*(1-GRID!$H$34))</f>
        <v>44000</v>
      </c>
      <c r="I12" s="5" cm="1">
        <f t="array" ref="I12">IF($I$2="Время восстановления",INDEX(GRID!$B$4:$U$15,MATCH(I$8,GRID!$A$4:$A$15,0),MATCH(1,($U$2=GRID!$B$1:$U$1)*(КАЛЕНДАРЬ!AD32=GRID!$B$3:$U$3),0)),
INDEX(GRID!$B$4:$U$15,MATCH(I$8,GRID!$A$4:$A$15,0),MATCH(1,($U$2=GRID!$B$1:$U$1)*(КАЛЕНДАРЬ!AD32=GRID!$B$3:$U$3),0))*(1-GRID!$H$34))</f>
        <v>43400</v>
      </c>
      <c r="J12" s="5" cm="1">
        <f t="array" ref="J12">IF($I$2="Время восстановления",INDEX(GRID!$B$18:$U$29,MATCH(I$8,GRID!$A$18:$A$29,0),MATCH(1,($U$2=GRID!$B$1:$U$1)*(КАЛЕНДАРЬ!AD32=GRID!$B$3:$U$3),0)),
INDEX(GRID!$B$18:$U$29,MATCH(I$8,GRID!$A$18:$A$29,0),MATCH(1,($U$2=GRID!$B$1:$U$1)*(КАЛЕНДАРЬ!AD32=GRID!$B$3:$U$3),0))*(1-GRID!$H$34))</f>
        <v>48400</v>
      </c>
      <c r="K12" s="5" cm="1">
        <f t="array" ref="K12">IF($I$2="Время восстановления",INDEX(GRID!$B$4:$U$15,MATCH(K$8,GRID!$A$4:$A$15,0),MATCH(1,($U$2=GRID!$B$1:$U$1)*(КАЛЕНДАРЬ!AD32=GRID!$B$3:$U$3),0)),
INDEX(GRID!$B$4:$U$15,MATCH(K$8,GRID!$A$4:$A$15,0),MATCH(1,($U$2=GRID!$B$1:$U$1)*(КАЛЕНДАРЬ!AD32=GRID!$B$3:$U$3),0))*(1-GRID!$H$34))</f>
        <v>49000</v>
      </c>
      <c r="L12" s="5" cm="1">
        <f t="array" ref="L12">IF($I$2="Время восстановления",INDEX(GRID!$B$18:$U$29,MATCH(K$8,GRID!$A$18:$A$29,0),MATCH(1,($U$2=GRID!$B$1:$U$1)*(КАЛЕНДАРЬ!AD32=GRID!$B$3:$U$3),0)),
INDEX(GRID!$B$18:$U$29,MATCH(K$8,GRID!$A$18:$A$29,0),MATCH(1,($U$2=GRID!$B$1:$U$1)*(КАЛЕНДАРЬ!AD32=GRID!$B$3:$U$3),0))*(1-GRID!$H$34))</f>
        <v>54000</v>
      </c>
      <c r="M12" s="5" cm="1">
        <f t="array" ref="M12">IF($I$2="Время восстановления",INDEX(GRID!$B$4:$U$15,MATCH(M$8,GRID!$A$4:$A$15,0),MATCH(1,($U$2=GRID!$B$1:$U$1)*(КАЛЕНДАРЬ!AD32=GRID!$B$3:$U$3),0)),
INDEX(GRID!$B$4:$U$15,MATCH(M$8,GRID!$A$4:$A$15,0),MATCH(1,($U$2=GRID!$B$1:$U$1)*(КАЛЕНДАРЬ!AD32=GRID!$B$3:$U$3),0))*(1-GRID!$H$34))</f>
        <v>69500</v>
      </c>
      <c r="N12" s="5" cm="1">
        <f t="array" ref="N12">IF($I$2="Время восстановления",INDEX(GRID!$B$18:$U$29,MATCH(M$8,GRID!$A$18:$A$29,0),MATCH(1,($U$2=GRID!$B$1:$U$1)*(КАЛЕНДАРЬ!AD32=GRID!$B$3:$U$3),0)),
INDEX(GRID!$B$18:$U$29,MATCH(M$8,GRID!$A$18:$A$29,0),MATCH(1,($U$2=GRID!$B$1:$U$1)*(КАЛЕНДАРЬ!AD32=GRID!$B$3:$U$3),0))*(1-GRID!$H$34))</f>
        <v>74500</v>
      </c>
      <c r="O12" s="5" cm="1">
        <f t="array" ref="O12">IF($I$2="Время восстановления",INDEX(GRID!$B$18:$U$29,MATCH(O$8,GRID!$A$18:$A$29,0),MATCH(1,($U$2=GRID!$B$1:$U$1)*(КАЛЕНДАРЬ!AD32=GRID!$B$3:$U$3),0)),
INDEX(GRID!$B$18:$U$29,MATCH(O$8,GRID!$A$18:$A$29,0),MATCH(1,($U$2=GRID!$B$1:$U$1)*(КАЛЕНДАРЬ!AD32=GRID!$B$3:$U$3),0))*(1-GRID!$H$34))</f>
        <v>103200</v>
      </c>
      <c r="P12" s="5" cm="1">
        <f t="array" ref="P12">IF($I$2="Время восстановления",INDEX(GRID!$B$18:$U$29,MATCH(P$8,GRID!$A$18:$A$29,0),MATCH(1,($U$2=GRID!$B$1:$U$1)*(КАЛЕНДАРЬ!AD32=GRID!$B$3:$U$3),0)),
INDEX(GRID!$B$18:$U$29,MATCH(P$8,GRID!$A$18:$A$29,0),MATCH(1,($U$2=GRID!$B$1:$U$1)*(КАЛЕНДАРЬ!AD32=GRID!$B$3:$U$3),0))*(1-GRID!$H$34))</f>
        <v>145400</v>
      </c>
      <c r="Q12" s="5" cm="1">
        <f t="array" ref="Q12">IF($I$2="Время восстановления",INDEX(GRID!$B$18:$U$29,MATCH(Q$8,GRID!$A$18:$A$29,0),MATCH(1,($U$2=GRID!$B$1:$U$1)*(КАЛЕНДАРЬ!AD32=GRID!$B$3:$U$3),0)),
INDEX(GRID!$B$18:$U$29,MATCH(Q$8,GRID!$A$18:$A$29,0),MATCH(1,($U$2=GRID!$B$1:$U$1)*(КАЛЕНДАРЬ!AD32=GRID!$B$3:$U$3),0))*(1-GRID!$H$34))</f>
        <v>170900</v>
      </c>
      <c r="R12" s="5" cm="1">
        <f t="array" ref="R12">IF($I$2="Время восстановления",INDEX(GRID!$B$18:$U$29,MATCH(R$8,GRID!$A$18:$A$29,0),MATCH(1,($U$2=GRID!$B$1:$U$1)*(КАЛЕНДАРЬ!AD32=GRID!$B$3:$U$3),0)),
INDEX(GRID!$B$18:$U$29,MATCH(R$8,GRID!$A$18:$A$29,0),MATCH(1,($U$2=GRID!$B$1:$U$1)*(КАЛЕНДАРЬ!AD32=GRID!$B$3:$U$3),0))*(1-GRID!$H$34))</f>
        <v>194100</v>
      </c>
      <c r="S12" s="5" cm="1">
        <f t="array" ref="S12">IF($I$2="Время восстановления",INDEX(GRID!$B$18:$U$29,MATCH(S$8,GRID!$A$18:$A$29,0),MATCH(1,($U$2=GRID!$B$1:$U$1)*(КАЛЕНДАРЬ!AD32=GRID!$B$3:$U$3),0)),
INDEX(GRID!$B$18:$U$29,MATCH(S$8,GRID!$A$18:$A$29,0),MATCH(1,($U$2=GRID!$B$1:$U$1)*(КАЛЕНДАРЬ!AD32=GRID!$B$3:$U$3),0))*(1-GRID!$L$41))</f>
        <v>482600</v>
      </c>
      <c r="T12" s="5" cm="1">
        <f t="array" ref="T12">IF($I$2="Время восстановления",INDEX(GRID!$B$18:$U$29,MATCH(T$8,GRID!$A$18:$A$29,0),MATCH(1,($U$2=GRID!$B$1:$U$1)*(КАЛЕНДАРЬ!AD32=GRID!$B$3:$U$3),0)),
INDEX(GRID!$B$18:$U$29,MATCH(T$8,GRID!$A$18:$A$29,0),MATCH(1,($U$2=GRID!$B$1:$U$1)*(КАЛЕНДАРЬ!AD32=GRID!$B$3:$U$3),0))*(1-GRID!$L$41))</f>
        <v>586600</v>
      </c>
    </row>
    <row r="13" spans="1:25" hidden="1">
      <c r="A13" s="108" t="s">
        <v>15</v>
      </c>
      <c r="B13" s="109">
        <v>30</v>
      </c>
      <c r="C13" s="5" cm="1">
        <f t="array" ref="C13">IF($I$2="Время восстановления",INDEX(GRID!$B$4:$U$15,MATCH(C$8,GRID!$A$4:$A$15,0),MATCH(1,($U$2=GRID!$B$1:$U$1)*(КАЛЕНДАРЬ!AD33=GRID!$B$3:$U$3),0)),
INDEX(GRID!$B$4:$U$15,MATCH(C$8,GRID!$A$4:$A$15,0),MATCH(1,($U$2=GRID!$B$1:$U$1)*(КАЛЕНДАРЬ!AD33=GRID!$B$3:$U$3),0))*(1-GRID!$H$34))</f>
        <v>27500.000000000004</v>
      </c>
      <c r="D13" s="5" cm="1">
        <f t="array" ref="D13">IF($I$2="Время восстановления",INDEX(GRID!$B$18:$U$29,MATCH(C$8,GRID!$A$18:$A$29,0),MATCH(1,($U$2=GRID!$B$1:$U$1)*(КАЛЕНДАРЬ!AD33=GRID!$B$3:$U$3),0)),
INDEX(GRID!$B$18:$U$29,MATCH(C$8,GRID!$A$18:$A$29,0),MATCH(1,($U$2=GRID!$B$1:$U$1)*(КАЛЕНДАРЬ!AD33=GRID!$B$3:$U$3),0))*(1-GRID!$H$34))</f>
        <v>32500.000000000004</v>
      </c>
      <c r="E13" s="5" cm="1">
        <f t="array" ref="E13">IF($I$2="Время восстановления",INDEX(GRID!$B$4:$U$15,MATCH(E$8,GRID!$A$4:$A$15,0),MATCH(1,($U$2=GRID!$B$1:$U$1)*(КАЛЕНДАРЬ!AD33=GRID!$B$3:$U$3),0)),
INDEX(GRID!$B$4:$U$15,MATCH(E$8,GRID!$A$4:$A$15,0),MATCH(1,($U$2=GRID!$B$1:$U$1)*(КАЛЕНДАРЬ!AD33=GRID!$B$3:$U$3),0))*(1-GRID!$H$34))</f>
        <v>33000</v>
      </c>
      <c r="F13" s="5" cm="1">
        <f t="array" ref="F13">IF($I$2="Время восстановления",INDEX(GRID!$B$18:$U$29,MATCH(E$8,GRID!$A$18:$A$29,0),MATCH(1,($U$2=GRID!$B$1:$U$1)*(КАЛЕНДАРЬ!AD33=GRID!$B$3:$U$3),0)),
INDEX(GRID!$B$18:$U$29,MATCH(E$8,GRID!$A$18:$A$29,0),MATCH(1,($U$2=GRID!$B$1:$U$1)*(КАЛЕНДАРЬ!AD33=GRID!$B$3:$U$3),0))*(1-GRID!$H$34))</f>
        <v>38000</v>
      </c>
      <c r="G13" s="5" cm="1">
        <f t="array" ref="G13">IF($I$2="Время восстановления",INDEX(GRID!$B$4:$U$15,MATCH(G$8,GRID!$A$4:$A$15,0),MATCH(1,($U$2=GRID!$B$1:$U$1)*(КАЛЕНДАРЬ!AD33=GRID!$B$3:$U$3),0)),
INDEX(GRID!$B$4:$U$15,MATCH(G$8,GRID!$A$4:$A$15,0),MATCH(1,($U$2=GRID!$B$1:$U$1)*(КАЛЕНДАРЬ!AD33=GRID!$B$3:$U$3),0))*(1-GRID!$H$34))</f>
        <v>39000</v>
      </c>
      <c r="H13" s="5" cm="1">
        <f t="array" ref="H13">IF($I$2="Время восстановления",INDEX(GRID!$B$18:$U$29,MATCH(G$8,GRID!$A$18:$A$29,0),MATCH(1,($U$2=GRID!$B$1:$U$1)*(КАЛЕНДАРЬ!AD33=GRID!$B$3:$U$3),0)),
INDEX(GRID!$B$18:$U$29,MATCH(G$8,GRID!$A$18:$A$29,0),MATCH(1,($U$2=GRID!$B$1:$U$1)*(КАЛЕНДАРЬ!AD33=GRID!$B$3:$U$3),0))*(1-GRID!$H$34))</f>
        <v>44000</v>
      </c>
      <c r="I13" s="5" cm="1">
        <f t="array" ref="I13">IF($I$2="Время восстановления",INDEX(GRID!$B$4:$U$15,MATCH(I$8,GRID!$A$4:$A$15,0),MATCH(1,($U$2=GRID!$B$1:$U$1)*(КАЛЕНДАРЬ!AD33=GRID!$B$3:$U$3),0)),
INDEX(GRID!$B$4:$U$15,MATCH(I$8,GRID!$A$4:$A$15,0),MATCH(1,($U$2=GRID!$B$1:$U$1)*(КАЛЕНДАРЬ!AD33=GRID!$B$3:$U$3),0))*(1-GRID!$H$34))</f>
        <v>43400</v>
      </c>
      <c r="J13" s="5" cm="1">
        <f t="array" ref="J13">IF($I$2="Время восстановления",INDEX(GRID!$B$18:$U$29,MATCH(I$8,GRID!$A$18:$A$29,0),MATCH(1,($U$2=GRID!$B$1:$U$1)*(КАЛЕНДАРЬ!AD33=GRID!$B$3:$U$3),0)),
INDEX(GRID!$B$18:$U$29,MATCH(I$8,GRID!$A$18:$A$29,0),MATCH(1,($U$2=GRID!$B$1:$U$1)*(КАЛЕНДАРЬ!AD33=GRID!$B$3:$U$3),0))*(1-GRID!$H$34))</f>
        <v>48400</v>
      </c>
      <c r="K13" s="5" cm="1">
        <f t="array" ref="K13">IF($I$2="Время восстановления",INDEX(GRID!$B$4:$U$15,MATCH(K$8,GRID!$A$4:$A$15,0),MATCH(1,($U$2=GRID!$B$1:$U$1)*(КАЛЕНДАРЬ!AD33=GRID!$B$3:$U$3),0)),
INDEX(GRID!$B$4:$U$15,MATCH(K$8,GRID!$A$4:$A$15,0),MATCH(1,($U$2=GRID!$B$1:$U$1)*(КАЛЕНДАРЬ!AD33=GRID!$B$3:$U$3),0))*(1-GRID!$H$34))</f>
        <v>49000</v>
      </c>
      <c r="L13" s="5" cm="1">
        <f t="array" ref="L13">IF($I$2="Время восстановления",INDEX(GRID!$B$18:$U$29,MATCH(K$8,GRID!$A$18:$A$29,0),MATCH(1,($U$2=GRID!$B$1:$U$1)*(КАЛЕНДАРЬ!AD33=GRID!$B$3:$U$3),0)),
INDEX(GRID!$B$18:$U$29,MATCH(K$8,GRID!$A$18:$A$29,0),MATCH(1,($U$2=GRID!$B$1:$U$1)*(КАЛЕНДАРЬ!AD33=GRID!$B$3:$U$3),0))*(1-GRID!$H$34))</f>
        <v>54000</v>
      </c>
      <c r="M13" s="5" cm="1">
        <f t="array" ref="M13">IF($I$2="Время восстановления",INDEX(GRID!$B$4:$U$15,MATCH(M$8,GRID!$A$4:$A$15,0),MATCH(1,($U$2=GRID!$B$1:$U$1)*(КАЛЕНДАРЬ!AD33=GRID!$B$3:$U$3),0)),
INDEX(GRID!$B$4:$U$15,MATCH(M$8,GRID!$A$4:$A$15,0),MATCH(1,($U$2=GRID!$B$1:$U$1)*(КАЛЕНДАРЬ!AD33=GRID!$B$3:$U$3),0))*(1-GRID!$H$34))</f>
        <v>69500</v>
      </c>
      <c r="N13" s="5" cm="1">
        <f t="array" ref="N13">IF($I$2="Время восстановления",INDEX(GRID!$B$18:$U$29,MATCH(M$8,GRID!$A$18:$A$29,0),MATCH(1,($U$2=GRID!$B$1:$U$1)*(КАЛЕНДАРЬ!AD33=GRID!$B$3:$U$3),0)),
INDEX(GRID!$B$18:$U$29,MATCH(M$8,GRID!$A$18:$A$29,0),MATCH(1,($U$2=GRID!$B$1:$U$1)*(КАЛЕНДАРЬ!AD33=GRID!$B$3:$U$3),0))*(1-GRID!$H$34))</f>
        <v>74500</v>
      </c>
      <c r="O13" s="5" cm="1">
        <f t="array" ref="O13">IF($I$2="Время восстановления",INDEX(GRID!$B$18:$U$29,MATCH(O$8,GRID!$A$18:$A$29,0),MATCH(1,($U$2=GRID!$B$1:$U$1)*(КАЛЕНДАРЬ!AD33=GRID!$B$3:$U$3),0)),
INDEX(GRID!$B$18:$U$29,MATCH(O$8,GRID!$A$18:$A$29,0),MATCH(1,($U$2=GRID!$B$1:$U$1)*(КАЛЕНДАРЬ!AD33=GRID!$B$3:$U$3),0))*(1-GRID!$H$34))</f>
        <v>103200</v>
      </c>
      <c r="P13" s="5" cm="1">
        <f t="array" ref="P13">IF($I$2="Время восстановления",INDEX(GRID!$B$18:$U$29,MATCH(P$8,GRID!$A$18:$A$29,0),MATCH(1,($U$2=GRID!$B$1:$U$1)*(КАЛЕНДАРЬ!AD33=GRID!$B$3:$U$3),0)),
INDEX(GRID!$B$18:$U$29,MATCH(P$8,GRID!$A$18:$A$29,0),MATCH(1,($U$2=GRID!$B$1:$U$1)*(КАЛЕНДАРЬ!AD33=GRID!$B$3:$U$3),0))*(1-GRID!$H$34))</f>
        <v>145400</v>
      </c>
      <c r="Q13" s="5" cm="1">
        <f t="array" ref="Q13">IF($I$2="Время восстановления",INDEX(GRID!$B$18:$U$29,MATCH(Q$8,GRID!$A$18:$A$29,0),MATCH(1,($U$2=GRID!$B$1:$U$1)*(КАЛЕНДАРЬ!AD33=GRID!$B$3:$U$3),0)),
INDEX(GRID!$B$18:$U$29,MATCH(Q$8,GRID!$A$18:$A$29,0),MATCH(1,($U$2=GRID!$B$1:$U$1)*(КАЛЕНДАРЬ!AD33=GRID!$B$3:$U$3),0))*(1-GRID!$H$34))</f>
        <v>170900</v>
      </c>
      <c r="R13" s="5" cm="1">
        <f t="array" ref="R13">IF($I$2="Время восстановления",INDEX(GRID!$B$18:$U$29,MATCH(R$8,GRID!$A$18:$A$29,0),MATCH(1,($U$2=GRID!$B$1:$U$1)*(КАЛЕНДАРЬ!AD33=GRID!$B$3:$U$3),0)),
INDEX(GRID!$B$18:$U$29,MATCH(R$8,GRID!$A$18:$A$29,0),MATCH(1,($U$2=GRID!$B$1:$U$1)*(КАЛЕНДАРЬ!AD33=GRID!$B$3:$U$3),0))*(1-GRID!$H$34))</f>
        <v>194100</v>
      </c>
      <c r="S13" s="5" cm="1">
        <f t="array" ref="S13">IF($I$2="Время восстановления",INDEX(GRID!$B$18:$U$29,MATCH(S$8,GRID!$A$18:$A$29,0),MATCH(1,($U$2=GRID!$B$1:$U$1)*(КАЛЕНДАРЬ!AD33=GRID!$B$3:$U$3),0)),
INDEX(GRID!$B$18:$U$29,MATCH(S$8,GRID!$A$18:$A$29,0),MATCH(1,($U$2=GRID!$B$1:$U$1)*(КАЛЕНДАРЬ!AD33=GRID!$B$3:$U$3),0))*(1-GRID!$L$41))</f>
        <v>482600</v>
      </c>
      <c r="T13" s="5" cm="1">
        <f t="array" ref="T13">IF($I$2="Время восстановления",INDEX(GRID!$B$18:$U$29,MATCH(T$8,GRID!$A$18:$A$29,0),MATCH(1,($U$2=GRID!$B$1:$U$1)*(КАЛЕНДАРЬ!AD33=GRID!$B$3:$U$3),0)),
INDEX(GRID!$B$18:$U$29,MATCH(T$8,GRID!$A$18:$A$29,0),MATCH(1,($U$2=GRID!$B$1:$U$1)*(КАЛЕНДАРЬ!AD33=GRID!$B$3:$U$3),0))*(1-GRID!$L$41))</f>
        <v>586600</v>
      </c>
    </row>
    <row r="14" spans="1:25" hidden="1">
      <c r="A14" s="108" t="s">
        <v>16</v>
      </c>
      <c r="B14" s="109">
        <v>31</v>
      </c>
      <c r="C14" s="5" cm="1">
        <f t="array" ref="C14">IF($I$2="Время восстановления",INDEX(GRID!$B$4:$U$15,MATCH(C$8,GRID!$A$4:$A$15,0),MATCH(1,($U$2=GRID!$B$1:$U$1)*(КАЛЕНДАРЬ!AD34=GRID!$B$3:$U$3),0)),
INDEX(GRID!$B$4:$U$15,MATCH(C$8,GRID!$A$4:$A$15,0),MATCH(1,($U$2=GRID!$B$1:$U$1)*(КАЛЕНДАРЬ!AD34=GRID!$B$3:$U$3),0))*(1-GRID!$H$34))</f>
        <v>30200.000000000004</v>
      </c>
      <c r="D14" s="5" cm="1">
        <f t="array" ref="D14">IF($I$2="Время восстановления",INDEX(GRID!$B$18:$U$29,MATCH(C$8,GRID!$A$18:$A$29,0),MATCH(1,($U$2=GRID!$B$1:$U$1)*(КАЛЕНДАРЬ!AD34=GRID!$B$3:$U$3),0)),
INDEX(GRID!$B$18:$U$29,MATCH(C$8,GRID!$A$18:$A$29,0),MATCH(1,($U$2=GRID!$B$1:$U$1)*(КАЛЕНДАРЬ!AD34=GRID!$B$3:$U$3),0))*(1-GRID!$H$34))</f>
        <v>35200</v>
      </c>
      <c r="E14" s="5" cm="1">
        <f t="array" ref="E14">IF($I$2="Время восстановления",INDEX(GRID!$B$4:$U$15,MATCH(E$8,GRID!$A$4:$A$15,0),MATCH(1,($U$2=GRID!$B$1:$U$1)*(КАЛЕНДАРЬ!AD34=GRID!$B$3:$U$3),0)),
INDEX(GRID!$B$4:$U$15,MATCH(E$8,GRID!$A$4:$A$15,0),MATCH(1,($U$2=GRID!$B$1:$U$1)*(КАЛЕНДАРЬ!AD34=GRID!$B$3:$U$3),0))*(1-GRID!$H$34))</f>
        <v>36300</v>
      </c>
      <c r="F14" s="5" cm="1">
        <f t="array" ref="F14">IF($I$2="Время восстановления",INDEX(GRID!$B$18:$U$29,MATCH(E$8,GRID!$A$18:$A$29,0),MATCH(1,($U$2=GRID!$B$1:$U$1)*(КАЛЕНДАРЬ!AD34=GRID!$B$3:$U$3),0)),
INDEX(GRID!$B$18:$U$29,MATCH(E$8,GRID!$A$18:$A$29,0),MATCH(1,($U$2=GRID!$B$1:$U$1)*(КАЛЕНДАРЬ!AD34=GRID!$B$3:$U$3),0))*(1-GRID!$H$34))</f>
        <v>41300</v>
      </c>
      <c r="G14" s="5" cm="1">
        <f t="array" ref="G14">IF($I$2="Время восстановления",INDEX(GRID!$B$4:$U$15,MATCH(G$8,GRID!$A$4:$A$15,0),MATCH(1,($U$2=GRID!$B$1:$U$1)*(КАЛЕНДАРЬ!AD34=GRID!$B$3:$U$3),0)),
INDEX(GRID!$B$4:$U$15,MATCH(G$8,GRID!$A$4:$A$15,0),MATCH(1,($U$2=GRID!$B$1:$U$1)*(КАЛЕНДАРЬ!AD34=GRID!$B$3:$U$3),0))*(1-GRID!$H$34))</f>
        <v>42500</v>
      </c>
      <c r="H14" s="5" cm="1">
        <f t="array" ref="H14">IF($I$2="Время восстановления",INDEX(GRID!$B$18:$U$29,MATCH(G$8,GRID!$A$18:$A$29,0),MATCH(1,($U$2=GRID!$B$1:$U$1)*(КАЛЕНДАРЬ!AD34=GRID!$B$3:$U$3),0)),
INDEX(GRID!$B$18:$U$29,MATCH(G$8,GRID!$A$18:$A$29,0),MATCH(1,($U$2=GRID!$B$1:$U$1)*(КАЛЕНДАРЬ!AD34=GRID!$B$3:$U$3),0))*(1-GRID!$H$34))</f>
        <v>47500</v>
      </c>
      <c r="I14" s="5" cm="1">
        <f t="array" ref="I14">IF($I$2="Время восстановления",INDEX(GRID!$B$4:$U$15,MATCH(I$8,GRID!$A$4:$A$15,0),MATCH(1,($U$2=GRID!$B$1:$U$1)*(КАЛЕНДАРЬ!AD34=GRID!$B$3:$U$3),0)),
INDEX(GRID!$B$4:$U$15,MATCH(I$8,GRID!$A$4:$A$15,0),MATCH(1,($U$2=GRID!$B$1:$U$1)*(КАЛЕНДАРЬ!AD34=GRID!$B$3:$U$3),0))*(1-GRID!$H$34))</f>
        <v>47400</v>
      </c>
      <c r="J14" s="5" cm="1">
        <f t="array" ref="J14">IF($I$2="Время восстановления",INDEX(GRID!$B$18:$U$29,MATCH(I$8,GRID!$A$18:$A$29,0),MATCH(1,($U$2=GRID!$B$1:$U$1)*(КАЛЕНДАРЬ!AD34=GRID!$B$3:$U$3),0)),
INDEX(GRID!$B$18:$U$29,MATCH(I$8,GRID!$A$18:$A$29,0),MATCH(1,($U$2=GRID!$B$1:$U$1)*(КАЛЕНДАРЬ!AD34=GRID!$B$3:$U$3),0))*(1-GRID!$H$34))</f>
        <v>52400</v>
      </c>
      <c r="K14" s="5" cm="1">
        <f t="array" ref="K14">IF($I$2="Время восстановления",INDEX(GRID!$B$4:$U$15,MATCH(K$8,GRID!$A$4:$A$15,0),MATCH(1,($U$2=GRID!$B$1:$U$1)*(КАЛЕНДАРЬ!AD34=GRID!$B$3:$U$3),0)),
INDEX(GRID!$B$4:$U$15,MATCH(K$8,GRID!$A$4:$A$15,0),MATCH(1,($U$2=GRID!$B$1:$U$1)*(КАЛЕНДАРЬ!AD34=GRID!$B$3:$U$3),0))*(1-GRID!$H$34))</f>
        <v>53300</v>
      </c>
      <c r="L14" s="5" cm="1">
        <f t="array" ref="L14">IF($I$2="Время восстановления",INDEX(GRID!$B$18:$U$29,MATCH(K$8,GRID!$A$18:$A$29,0),MATCH(1,($U$2=GRID!$B$1:$U$1)*(КАЛЕНДАРЬ!AD34=GRID!$B$3:$U$3),0)),
INDEX(GRID!$B$18:$U$29,MATCH(K$8,GRID!$A$18:$A$29,0),MATCH(1,($U$2=GRID!$B$1:$U$1)*(КАЛЕНДАРЬ!AD34=GRID!$B$3:$U$3),0))*(1-GRID!$H$34))</f>
        <v>58300</v>
      </c>
      <c r="M14" s="5" cm="1">
        <f t="array" ref="M14">IF($I$2="Время восстановления",INDEX(GRID!$B$4:$U$15,MATCH(M$8,GRID!$A$4:$A$15,0),MATCH(1,($U$2=GRID!$B$1:$U$1)*(КАЛЕНДАРЬ!AD34=GRID!$B$3:$U$3),0)),
INDEX(GRID!$B$4:$U$15,MATCH(M$8,GRID!$A$4:$A$15,0),MATCH(1,($U$2=GRID!$B$1:$U$1)*(КАЛЕНДАРЬ!AD34=GRID!$B$3:$U$3),0))*(1-GRID!$H$34))</f>
        <v>74000</v>
      </c>
      <c r="N14" s="5" cm="1">
        <f t="array" ref="N14">IF($I$2="Время восстановления",INDEX(GRID!$B$18:$U$29,MATCH(M$8,GRID!$A$18:$A$29,0),MATCH(1,($U$2=GRID!$B$1:$U$1)*(КАЛЕНДАРЬ!AD34=GRID!$B$3:$U$3),0)),
INDEX(GRID!$B$18:$U$29,MATCH(M$8,GRID!$A$18:$A$29,0),MATCH(1,($U$2=GRID!$B$1:$U$1)*(КАЛЕНДАРЬ!AD34=GRID!$B$3:$U$3),0))*(1-GRID!$H$34))</f>
        <v>79000</v>
      </c>
      <c r="O14" s="5" cm="1">
        <f t="array" ref="O14">IF($I$2="Время восстановления",INDEX(GRID!$B$18:$U$29,MATCH(O$8,GRID!$A$18:$A$29,0),MATCH(1,($U$2=GRID!$B$1:$U$1)*(КАЛЕНДАРЬ!AD34=GRID!$B$3:$U$3),0)),
INDEX(GRID!$B$18:$U$29,MATCH(O$8,GRID!$A$18:$A$29,0),MATCH(1,($U$2=GRID!$B$1:$U$1)*(КАЛЕНДАРЬ!AD34=GRID!$B$3:$U$3),0))*(1-GRID!$H$34))</f>
        <v>108800</v>
      </c>
      <c r="P14" s="5" cm="1">
        <f t="array" ref="P14">IF($I$2="Время восстановления",INDEX(GRID!$B$18:$U$29,MATCH(P$8,GRID!$A$18:$A$29,0),MATCH(1,($U$2=GRID!$B$1:$U$1)*(КАЛЕНДАРЬ!AD34=GRID!$B$3:$U$3),0)),
INDEX(GRID!$B$18:$U$29,MATCH(P$8,GRID!$A$18:$A$29,0),MATCH(1,($U$2=GRID!$B$1:$U$1)*(КАЛЕНДАРЬ!AD34=GRID!$B$3:$U$3),0))*(1-GRID!$H$34))</f>
        <v>151400</v>
      </c>
      <c r="Q14" s="5" cm="1">
        <f t="array" ref="Q14">IF($I$2="Время восстановления",INDEX(GRID!$B$18:$U$29,MATCH(Q$8,GRID!$A$18:$A$29,0),MATCH(1,($U$2=GRID!$B$1:$U$1)*(КАЛЕНДАРЬ!AD34=GRID!$B$3:$U$3),0)),
INDEX(GRID!$B$18:$U$29,MATCH(Q$8,GRID!$A$18:$A$29,0),MATCH(1,($U$2=GRID!$B$1:$U$1)*(КАЛЕНДАРЬ!AD34=GRID!$B$3:$U$3),0))*(1-GRID!$H$34))</f>
        <v>177900</v>
      </c>
      <c r="R14" s="5" cm="1">
        <f t="array" ref="R14">IF($I$2="Время восстановления",INDEX(GRID!$B$18:$U$29,MATCH(R$8,GRID!$A$18:$A$29,0),MATCH(1,($U$2=GRID!$B$1:$U$1)*(КАЛЕНДАРЬ!AD34=GRID!$B$3:$U$3),0)),
INDEX(GRID!$B$18:$U$29,MATCH(R$8,GRID!$A$18:$A$29,0),MATCH(1,($U$2=GRID!$B$1:$U$1)*(КАЛЕНДАРЬ!AD34=GRID!$B$3:$U$3),0))*(1-GRID!$H$34))</f>
        <v>202400</v>
      </c>
      <c r="S14" s="5" cm="1">
        <f t="array" ref="S14">IF($I$2="Время восстановления",INDEX(GRID!$B$18:$U$29,MATCH(S$8,GRID!$A$18:$A$29,0),MATCH(1,($U$2=GRID!$B$1:$U$1)*(КАЛЕНДАРЬ!AD34=GRID!$B$3:$U$3),0)),
INDEX(GRID!$B$18:$U$29,MATCH(S$8,GRID!$A$18:$A$29,0),MATCH(1,($U$2=GRID!$B$1:$U$1)*(КАЛЕНДАРЬ!AD34=GRID!$B$3:$U$3),0))*(1-GRID!$L$41))</f>
        <v>507400</v>
      </c>
      <c r="T14" s="5" cm="1">
        <f t="array" ref="T14">IF($I$2="Время восстановления",INDEX(GRID!$B$18:$U$29,MATCH(T$8,GRID!$A$18:$A$29,0),MATCH(1,($U$2=GRID!$B$1:$U$1)*(КАЛЕНДАРЬ!AD34=GRID!$B$3:$U$3),0)),
INDEX(GRID!$B$18:$U$29,MATCH(T$8,GRID!$A$18:$A$29,0),MATCH(1,($U$2=GRID!$B$1:$U$1)*(КАЛЕНДАРЬ!AD34=GRID!$B$3:$U$3),0))*(1-GRID!$L$41))</f>
        <v>617900</v>
      </c>
    </row>
    <row r="15" spans="1:25" hidden="1">
      <c r="A15" s="106"/>
      <c r="B15" s="107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5" s="6" customFormat="1" ht="17.25" hidden="1" customHeight="1">
      <c r="A16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</row>
    <row r="17" spans="1:20" hidden="1">
      <c r="A17" s="163" t="s">
        <v>96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</row>
    <row r="18" spans="1:20" ht="56.25" hidden="1" customHeight="1">
      <c r="A18" s="165" t="s">
        <v>8</v>
      </c>
      <c r="B18" s="166"/>
      <c r="C18" s="169" t="s">
        <v>87</v>
      </c>
      <c r="D18" s="170"/>
      <c r="E18" s="155" t="s">
        <v>79</v>
      </c>
      <c r="F18" s="156"/>
      <c r="G18" s="157" t="s">
        <v>80</v>
      </c>
      <c r="H18" s="157"/>
      <c r="I18" s="158" t="s">
        <v>81</v>
      </c>
      <c r="J18" s="159"/>
      <c r="K18" s="160" t="s">
        <v>82</v>
      </c>
      <c r="L18" s="160"/>
      <c r="M18" s="161" t="s">
        <v>83</v>
      </c>
      <c r="N18" s="161"/>
      <c r="O18" s="16" t="s">
        <v>57</v>
      </c>
      <c r="P18" s="17" t="s">
        <v>58</v>
      </c>
      <c r="Q18" s="18" t="s">
        <v>59</v>
      </c>
      <c r="R18" s="19" t="s">
        <v>60</v>
      </c>
      <c r="S18" s="20" t="s">
        <v>61</v>
      </c>
      <c r="T18" s="21" t="s">
        <v>62</v>
      </c>
    </row>
    <row r="19" spans="1:20" hidden="1">
      <c r="A19" s="167"/>
      <c r="B19" s="168"/>
      <c r="C19" s="48" t="s">
        <v>9</v>
      </c>
      <c r="D19" s="48" t="s">
        <v>10</v>
      </c>
      <c r="E19" s="48" t="s">
        <v>9</v>
      </c>
      <c r="F19" s="48" t="s">
        <v>10</v>
      </c>
      <c r="G19" s="48" t="s">
        <v>9</v>
      </c>
      <c r="H19" s="48" t="s">
        <v>10</v>
      </c>
      <c r="I19" s="48" t="s">
        <v>9</v>
      </c>
      <c r="J19" s="48" t="s">
        <v>10</v>
      </c>
      <c r="K19" s="48" t="s">
        <v>9</v>
      </c>
      <c r="L19" s="48" t="s">
        <v>10</v>
      </c>
      <c r="M19" s="48" t="s">
        <v>9</v>
      </c>
      <c r="N19" s="48" t="s">
        <v>10</v>
      </c>
      <c r="O19" s="48" t="s">
        <v>85</v>
      </c>
      <c r="P19" s="48" t="s">
        <v>86</v>
      </c>
      <c r="Q19" s="48" t="s">
        <v>86</v>
      </c>
      <c r="R19" s="48" t="s">
        <v>104</v>
      </c>
      <c r="S19" s="48" t="s">
        <v>104</v>
      </c>
      <c r="T19" s="48" t="s">
        <v>104</v>
      </c>
    </row>
    <row r="20" spans="1:20" hidden="1">
      <c r="A20" s="108" t="s">
        <v>17</v>
      </c>
      <c r="B20" s="109">
        <v>1</v>
      </c>
      <c r="C20" s="5" cm="1">
        <f t="array" ref="C20">IF($I$2="Время восстановления",INDEX(GRID!$B$4:$U$15,MATCH(C$8,GRID!$A$4:$A$15,0),MATCH(1,($U$2=GRID!$B$1:$U$1)*(КАЛЕНДАРЬ!AG4=GRID!$B$3:$U$3),0)),
INDEX(GRID!$B$4:$U$15,MATCH(C$8,GRID!$A$4:$A$15,0),MATCH(1,($U$2=GRID!$B$1:$U$1)*(КАЛЕНДАРЬ!AG4=GRID!$B$3:$U$3),0))*(1-GRID!$H$34))</f>
        <v>30200.000000000004</v>
      </c>
      <c r="D20" s="5" cm="1">
        <f t="array" ref="D20">IF($I$2="Время восстановления",INDEX(GRID!$B$18:$U$29,MATCH(C$8,GRID!$A$18:$A$29,0),MATCH(1,($U$2=GRID!$B$1:$U$1)*(КАЛЕНДАРЬ!AG4=GRID!$B$3:$U$3),0)),
INDEX(GRID!$B$18:$U$29,MATCH(C$8,GRID!$A$18:$A$29,0),MATCH(1,($U$2=GRID!$B$1:$U$1)*(КАЛЕНДАРЬ!AG4=GRID!$B$3:$U$3),0))*(1-GRID!$H$34))</f>
        <v>35200</v>
      </c>
      <c r="E20" s="5" cm="1">
        <f t="array" ref="E20">IF($I$2="Время восстановления",INDEX(GRID!$B$4:$U$15,MATCH(E$8,GRID!$A$4:$A$15,0),MATCH(1,($U$2=GRID!$B$1:$U$1)*(КАЛЕНДАРЬ!AG4=GRID!$B$3:$U$3),0)),
INDEX(GRID!$B$4:$U$15,MATCH(E$8,GRID!$A$4:$A$15,0),MATCH(1,($U$2=GRID!$B$1:$U$1)*(КАЛЕНДАРЬ!AG4=GRID!$B$3:$U$3),0))*(1-GRID!$H$34))</f>
        <v>36300</v>
      </c>
      <c r="F20" s="5" cm="1">
        <f t="array" ref="F20">IF($I$2="Время восстановления",INDEX(GRID!$B$18:$U$29,MATCH(E$8,GRID!$A$18:$A$29,0),MATCH(1,($U$2=GRID!$B$1:$U$1)*(КАЛЕНДАРЬ!AG4=GRID!$B$3:$U$3),0)),
INDEX(GRID!$B$18:$U$29,MATCH(E$8,GRID!$A$18:$A$29,0),MATCH(1,($U$2=GRID!$B$1:$U$1)*(КАЛЕНДАРЬ!AG4=GRID!$B$3:$U$3),0))*(1-GRID!$H$34))</f>
        <v>41300</v>
      </c>
      <c r="G20" s="5" cm="1">
        <f t="array" ref="G20">IF($I$2="Время восстановления",INDEX(GRID!$B$4:$U$15,MATCH(G$8,GRID!$A$4:$A$15,0),MATCH(1,($U$2=GRID!$B$1:$U$1)*(КАЛЕНДАРЬ!AG4=GRID!$B$3:$U$3),0)),
INDEX(GRID!$B$4:$U$15,MATCH(G$8,GRID!$A$4:$A$15,0),MATCH(1,($U$2=GRID!$B$1:$U$1)*(КАЛЕНДАРЬ!AG4=GRID!$B$3:$U$3),0))*(1-GRID!$H$34))</f>
        <v>42500</v>
      </c>
      <c r="H20" s="5" cm="1">
        <f t="array" ref="H20">IF($I$2="Время восстановления",INDEX(GRID!$B$18:$U$29,MATCH(G$8,GRID!$A$18:$A$29,0),MATCH(1,($U$2=GRID!$B$1:$U$1)*(КАЛЕНДАРЬ!AG4=GRID!$B$3:$U$3),0)),
INDEX(GRID!$B$18:$U$29,MATCH(G$8,GRID!$A$18:$A$29,0),MATCH(1,($U$2=GRID!$B$1:$U$1)*(КАЛЕНДАРЬ!AG4=GRID!$B$3:$U$3),0))*(1-GRID!$H$34))</f>
        <v>47500</v>
      </c>
      <c r="I20" s="5" cm="1">
        <f t="array" ref="I20">IF($I$2="Время восстановления",INDEX(GRID!$B$4:$U$15,MATCH(I$8,GRID!$A$4:$A$15,0),MATCH(1,($U$2=GRID!$B$1:$U$1)*(КАЛЕНДАРЬ!AG4=GRID!$B$3:$U$3),0)),
INDEX(GRID!$B$4:$U$15,MATCH(I$8,GRID!$A$4:$A$15,0),MATCH(1,($U$2=GRID!$B$1:$U$1)*(КАЛЕНДАРЬ!AG4=GRID!$B$3:$U$3),0))*(1-GRID!$H$34))</f>
        <v>47400</v>
      </c>
      <c r="J20" s="5" cm="1">
        <f t="array" ref="J20">IF($I$2="Время восстановления",INDEX(GRID!$B$18:$U$29,MATCH(I$8,GRID!$A$18:$A$29,0),MATCH(1,($U$2=GRID!$B$1:$U$1)*(КАЛЕНДАРЬ!AG4=GRID!$B$3:$U$3),0)),
INDEX(GRID!$B$18:$U$29,MATCH(I$8,GRID!$A$18:$A$29,0),MATCH(1,($U$2=GRID!$B$1:$U$1)*(КАЛЕНДАРЬ!AG4=GRID!$B$3:$U$3),0))*(1-GRID!$H$34))</f>
        <v>52400</v>
      </c>
      <c r="K20" s="5" cm="1">
        <f t="array" ref="K20">IF($I$2="Время восстановления",INDEX(GRID!$B$4:$U$15,MATCH(K$8,GRID!$A$4:$A$15,0),MATCH(1,($U$2=GRID!$B$1:$U$1)*(КАЛЕНДАРЬ!AG4=GRID!$B$3:$U$3),0)),
INDEX(GRID!$B$4:$U$15,MATCH(K$8,GRID!$A$4:$A$15,0),MATCH(1,($U$2=GRID!$B$1:$U$1)*(КАЛЕНДАРЬ!AG4=GRID!$B$3:$U$3),0))*(1-GRID!$H$34))</f>
        <v>53300</v>
      </c>
      <c r="L20" s="5" cm="1">
        <f t="array" ref="L20">IF($I$2="Время восстановления",INDEX(GRID!$B$18:$U$29,MATCH(K$8,GRID!$A$18:$A$29,0),MATCH(1,($U$2=GRID!$B$1:$U$1)*(КАЛЕНДАРЬ!AG4=GRID!$B$3:$U$3),0)),
INDEX(GRID!$B$18:$U$29,MATCH(K$8,GRID!$A$18:$A$29,0),MATCH(1,($U$2=GRID!$B$1:$U$1)*(КАЛЕНДАРЬ!AG4=GRID!$B$3:$U$3),0))*(1-GRID!$H$34))</f>
        <v>58300</v>
      </c>
      <c r="M20" s="5" cm="1">
        <f t="array" ref="M20">IF($I$2="Время восстановления",INDEX(GRID!$B$4:$U$15,MATCH(M$8,GRID!$A$4:$A$15,0),MATCH(1,($U$2=GRID!$B$1:$U$1)*(КАЛЕНДАРЬ!AG4=GRID!$B$3:$U$3),0)),
INDEX(GRID!$B$4:$U$15,MATCH(M$8,GRID!$A$4:$A$15,0),MATCH(1,($U$2=GRID!$B$1:$U$1)*(КАЛЕНДАРЬ!AG4=GRID!$B$3:$U$3),0))*(1-GRID!$H$34))</f>
        <v>74000</v>
      </c>
      <c r="N20" s="5" cm="1">
        <f t="array" ref="N20">IF($I$2="Время восстановления",INDEX(GRID!$B$18:$U$29,MATCH(M$8,GRID!$A$18:$A$29,0),MATCH(1,($U$2=GRID!$B$1:$U$1)*(КАЛЕНДАРЬ!AG4=GRID!$B$3:$U$3),0)),
INDEX(GRID!$B$18:$U$29,MATCH(M$8,GRID!$A$18:$A$29,0),MATCH(1,($U$2=GRID!$B$1:$U$1)*(КАЛЕНДАРЬ!AG4=GRID!$B$3:$U$3),0))*(1-GRID!$H$34))</f>
        <v>79000</v>
      </c>
      <c r="O20" s="5" cm="1">
        <f t="array" ref="O20">IF($I$2="Время восстановления",INDEX(GRID!$B$18:$U$29,MATCH(O$8,GRID!$A$18:$A$29,0),MATCH(1,($U$2=GRID!$B$1:$U$1)*(КАЛЕНДАРЬ!AG4=GRID!$B$3:$U$3),0)),
INDEX(GRID!$B$18:$U$29,MATCH(O$8,GRID!$A$18:$A$29,0),MATCH(1,($U$2=GRID!$B$1:$U$1)*(КАЛЕНДАРЬ!AG4=GRID!$B$3:$U$3),0))*(1-GRID!$H$34))</f>
        <v>108800</v>
      </c>
      <c r="P20" s="5" cm="1">
        <f t="array" ref="P20">IF($I$2="Время восстановления",INDEX(GRID!$B$18:$U$29,MATCH(P$8,GRID!$A$18:$A$29,0),MATCH(1,($U$2=GRID!$B$1:$U$1)*(КАЛЕНДАРЬ!AG4=GRID!$B$3:$U$3),0)),
INDEX(GRID!$B$18:$U$29,MATCH(P$8,GRID!$A$18:$A$29,0),MATCH(1,($U$2=GRID!$B$1:$U$1)*(КАЛЕНДАРЬ!AG4=GRID!$B$3:$U$3),0))*(1-GRID!$H$34))</f>
        <v>151400</v>
      </c>
      <c r="Q20" s="5" cm="1">
        <f t="array" ref="Q20">IF($I$2="Время восстановления",INDEX(GRID!$B$18:$U$29,MATCH(Q$8,GRID!$A$18:$A$29,0),MATCH(1,($U$2=GRID!$B$1:$U$1)*(КАЛЕНДАРЬ!AG4=GRID!$B$3:$U$3),0)),
INDEX(GRID!$B$18:$U$29,MATCH(Q$8,GRID!$A$18:$A$29,0),MATCH(1,($U$2=GRID!$B$1:$U$1)*(КАЛЕНДАРЬ!AG4=GRID!$B$3:$U$3),0))*(1-GRID!$H$34))</f>
        <v>177900</v>
      </c>
      <c r="R20" s="5" cm="1">
        <f t="array" ref="R20">IF($I$2="Время восстановления",INDEX(GRID!$B$18:$U$29,MATCH(R$8,GRID!$A$18:$A$29,0),MATCH(1,($U$2=GRID!$B$1:$U$1)*(КАЛЕНДАРЬ!AG4=GRID!$B$3:$U$3),0)),
INDEX(GRID!$B$18:$U$29,MATCH(R$8,GRID!$A$18:$A$29,0),MATCH(1,($U$2=GRID!$B$1:$U$1)*(КАЛЕНДАРЬ!AG4=GRID!$B$3:$U$3),0))*(1-GRID!$H$34))</f>
        <v>202400</v>
      </c>
      <c r="S20" s="5" cm="1">
        <f t="array" ref="S20">IF($I$2="Время восстановления",INDEX(GRID!$B$18:$U$29,MATCH(S$8,GRID!$A$18:$A$29,0),MATCH(1,($U$2=GRID!$B$1:$U$1)*(КАЛЕНДАРЬ!AG4=GRID!$B$3:$U$3),0)),
INDEX(GRID!$B$18:$U$29,MATCH(S$8,GRID!$A$18:$A$29,0),MATCH(1,($U$2=GRID!$B$1:$U$1)*(КАЛЕНДАРЬ!AG4=GRID!$B$3:$U$3),0))*(1-GRID!$L$41))</f>
        <v>507400</v>
      </c>
      <c r="T20" s="5" cm="1">
        <f t="array" ref="T20">IF($I$2="Время восстановления",INDEX(GRID!$B$18:$U$29,MATCH(T$8,GRID!$A$18:$A$29,0),MATCH(1,($U$2=GRID!$B$1:$U$1)*(КАЛЕНДАРЬ!AG4=GRID!$B$3:$U$3),0)),
INDEX(GRID!$B$18:$U$29,MATCH(T$8,GRID!$A$18:$A$29,0),MATCH(1,($U$2=GRID!$B$1:$U$1)*(КАЛЕНДАРЬ!AG4=GRID!$B$3:$U$3),0))*(1-GRID!$L$41))</f>
        <v>617900</v>
      </c>
    </row>
    <row r="21" spans="1:20" hidden="1">
      <c r="A21" s="108" t="s">
        <v>11</v>
      </c>
      <c r="B21" s="109">
        <v>2</v>
      </c>
      <c r="C21" s="5" cm="1">
        <f t="array" ref="C21">IF($I$2="Время восстановления",INDEX(GRID!$B$4:$U$15,MATCH(C$8,GRID!$A$4:$A$15,0),MATCH(1,($U$2=GRID!$B$1:$U$1)*(КАЛЕНДАРЬ!AG5=GRID!$B$3:$U$3),0)),
INDEX(GRID!$B$4:$U$15,MATCH(C$8,GRID!$A$4:$A$15,0),MATCH(1,($U$2=GRID!$B$1:$U$1)*(КАЛЕНДАРЬ!AG5=GRID!$B$3:$U$3),0))*(1-GRID!$H$34))</f>
        <v>30200.000000000004</v>
      </c>
      <c r="D21" s="5" cm="1">
        <f t="array" ref="D21">IF($I$2="Время восстановления",INDEX(GRID!$B$18:$U$29,MATCH(C$8,GRID!$A$18:$A$29,0),MATCH(1,($U$2=GRID!$B$1:$U$1)*(КАЛЕНДАРЬ!AG5=GRID!$B$3:$U$3),0)),
INDEX(GRID!$B$18:$U$29,MATCH(C$8,GRID!$A$18:$A$29,0),MATCH(1,($U$2=GRID!$B$1:$U$1)*(КАЛЕНДАРЬ!AG5=GRID!$B$3:$U$3),0))*(1-GRID!$H$34))</f>
        <v>35200</v>
      </c>
      <c r="E21" s="5" cm="1">
        <f t="array" ref="E21">IF($I$2="Время восстановления",INDEX(GRID!$B$4:$U$15,MATCH(E$8,GRID!$A$4:$A$15,0),MATCH(1,($U$2=GRID!$B$1:$U$1)*(КАЛЕНДАРЬ!AG5=GRID!$B$3:$U$3),0)),
INDEX(GRID!$B$4:$U$15,MATCH(E$8,GRID!$A$4:$A$15,0),MATCH(1,($U$2=GRID!$B$1:$U$1)*(КАЛЕНДАРЬ!AG5=GRID!$B$3:$U$3),0))*(1-GRID!$H$34))</f>
        <v>36300</v>
      </c>
      <c r="F21" s="5" cm="1">
        <f t="array" ref="F21">IF($I$2="Время восстановления",INDEX(GRID!$B$18:$U$29,MATCH(E$8,GRID!$A$18:$A$29,0),MATCH(1,($U$2=GRID!$B$1:$U$1)*(КАЛЕНДАРЬ!AG5=GRID!$B$3:$U$3),0)),
INDEX(GRID!$B$18:$U$29,MATCH(E$8,GRID!$A$18:$A$29,0),MATCH(1,($U$2=GRID!$B$1:$U$1)*(КАЛЕНДАРЬ!AG5=GRID!$B$3:$U$3),0))*(1-GRID!$H$34))</f>
        <v>41300</v>
      </c>
      <c r="G21" s="5" cm="1">
        <f t="array" ref="G21">IF($I$2="Время восстановления",INDEX(GRID!$B$4:$U$15,MATCH(G$8,GRID!$A$4:$A$15,0),MATCH(1,($U$2=GRID!$B$1:$U$1)*(КАЛЕНДАРЬ!AG5=GRID!$B$3:$U$3),0)),
INDEX(GRID!$B$4:$U$15,MATCH(G$8,GRID!$A$4:$A$15,0),MATCH(1,($U$2=GRID!$B$1:$U$1)*(КАЛЕНДАРЬ!AG5=GRID!$B$3:$U$3),0))*(1-GRID!$H$34))</f>
        <v>42500</v>
      </c>
      <c r="H21" s="5" cm="1">
        <f t="array" ref="H21">IF($I$2="Время восстановления",INDEX(GRID!$B$18:$U$29,MATCH(G$8,GRID!$A$18:$A$29,0),MATCH(1,($U$2=GRID!$B$1:$U$1)*(КАЛЕНДАРЬ!AG5=GRID!$B$3:$U$3),0)),
INDEX(GRID!$B$18:$U$29,MATCH(G$8,GRID!$A$18:$A$29,0),MATCH(1,($U$2=GRID!$B$1:$U$1)*(КАЛЕНДАРЬ!AG5=GRID!$B$3:$U$3),0))*(1-GRID!$H$34))</f>
        <v>47500</v>
      </c>
      <c r="I21" s="5" cm="1">
        <f t="array" ref="I21">IF($I$2="Время восстановления",INDEX(GRID!$B$4:$U$15,MATCH(I$8,GRID!$A$4:$A$15,0),MATCH(1,($U$2=GRID!$B$1:$U$1)*(КАЛЕНДАРЬ!AG5=GRID!$B$3:$U$3),0)),
INDEX(GRID!$B$4:$U$15,MATCH(I$8,GRID!$A$4:$A$15,0),MATCH(1,($U$2=GRID!$B$1:$U$1)*(КАЛЕНДАРЬ!AG5=GRID!$B$3:$U$3),0))*(1-GRID!$H$34))</f>
        <v>47400</v>
      </c>
      <c r="J21" s="5" cm="1">
        <f t="array" ref="J21">IF($I$2="Время восстановления",INDEX(GRID!$B$18:$U$29,MATCH(I$8,GRID!$A$18:$A$29,0),MATCH(1,($U$2=GRID!$B$1:$U$1)*(КАЛЕНДАРЬ!AG5=GRID!$B$3:$U$3),0)),
INDEX(GRID!$B$18:$U$29,MATCH(I$8,GRID!$A$18:$A$29,0),MATCH(1,($U$2=GRID!$B$1:$U$1)*(КАЛЕНДАРЬ!AG5=GRID!$B$3:$U$3),0))*(1-GRID!$H$34))</f>
        <v>52400</v>
      </c>
      <c r="K21" s="5" cm="1">
        <f t="array" ref="K21">IF($I$2="Время восстановления",INDEX(GRID!$B$4:$U$15,MATCH(K$8,GRID!$A$4:$A$15,0),MATCH(1,($U$2=GRID!$B$1:$U$1)*(КАЛЕНДАРЬ!AG5=GRID!$B$3:$U$3),0)),
INDEX(GRID!$B$4:$U$15,MATCH(K$8,GRID!$A$4:$A$15,0),MATCH(1,($U$2=GRID!$B$1:$U$1)*(КАЛЕНДАРЬ!AG5=GRID!$B$3:$U$3),0))*(1-GRID!$H$34))</f>
        <v>53300</v>
      </c>
      <c r="L21" s="5" cm="1">
        <f t="array" ref="L21">IF($I$2="Время восстановления",INDEX(GRID!$B$18:$U$29,MATCH(K$8,GRID!$A$18:$A$29,0),MATCH(1,($U$2=GRID!$B$1:$U$1)*(КАЛЕНДАРЬ!AG5=GRID!$B$3:$U$3),0)),
INDEX(GRID!$B$18:$U$29,MATCH(K$8,GRID!$A$18:$A$29,0),MATCH(1,($U$2=GRID!$B$1:$U$1)*(КАЛЕНДАРЬ!AG5=GRID!$B$3:$U$3),0))*(1-GRID!$H$34))</f>
        <v>58300</v>
      </c>
      <c r="M21" s="5" cm="1">
        <f t="array" ref="M21">IF($I$2="Время восстановления",INDEX(GRID!$B$4:$U$15,MATCH(M$8,GRID!$A$4:$A$15,0),MATCH(1,($U$2=GRID!$B$1:$U$1)*(КАЛЕНДАРЬ!AG5=GRID!$B$3:$U$3),0)),
INDEX(GRID!$B$4:$U$15,MATCH(M$8,GRID!$A$4:$A$15,0),MATCH(1,($U$2=GRID!$B$1:$U$1)*(КАЛЕНДАРЬ!AG5=GRID!$B$3:$U$3),0))*(1-GRID!$H$34))</f>
        <v>74000</v>
      </c>
      <c r="N21" s="5" cm="1">
        <f t="array" ref="N21">IF($I$2="Время восстановления",INDEX(GRID!$B$18:$U$29,MATCH(M$8,GRID!$A$18:$A$29,0),MATCH(1,($U$2=GRID!$B$1:$U$1)*(КАЛЕНДАРЬ!AG5=GRID!$B$3:$U$3),0)),
INDEX(GRID!$B$18:$U$29,MATCH(M$8,GRID!$A$18:$A$29,0),MATCH(1,($U$2=GRID!$B$1:$U$1)*(КАЛЕНДАРЬ!AG5=GRID!$B$3:$U$3),0))*(1-GRID!$H$34))</f>
        <v>79000</v>
      </c>
      <c r="O21" s="5" cm="1">
        <f t="array" ref="O21">IF($I$2="Время восстановления",INDEX(GRID!$B$18:$U$29,MATCH(O$8,GRID!$A$18:$A$29,0),MATCH(1,($U$2=GRID!$B$1:$U$1)*(КАЛЕНДАРЬ!AG5=GRID!$B$3:$U$3),0)),
INDEX(GRID!$B$18:$U$29,MATCH(O$8,GRID!$A$18:$A$29,0),MATCH(1,($U$2=GRID!$B$1:$U$1)*(КАЛЕНДАРЬ!AG5=GRID!$B$3:$U$3),0))*(1-GRID!$H$34))</f>
        <v>108800</v>
      </c>
      <c r="P21" s="5" cm="1">
        <f t="array" ref="P21">IF($I$2="Время восстановления",INDEX(GRID!$B$18:$U$29,MATCH(P$8,GRID!$A$18:$A$29,0),MATCH(1,($U$2=GRID!$B$1:$U$1)*(КАЛЕНДАРЬ!AG5=GRID!$B$3:$U$3),0)),
INDEX(GRID!$B$18:$U$29,MATCH(P$8,GRID!$A$18:$A$29,0),MATCH(1,($U$2=GRID!$B$1:$U$1)*(КАЛЕНДАРЬ!AG5=GRID!$B$3:$U$3),0))*(1-GRID!$H$34))</f>
        <v>151400</v>
      </c>
      <c r="Q21" s="5" cm="1">
        <f t="array" ref="Q21">IF($I$2="Время восстановления",INDEX(GRID!$B$18:$U$29,MATCH(Q$8,GRID!$A$18:$A$29,0),MATCH(1,($U$2=GRID!$B$1:$U$1)*(КАЛЕНДАРЬ!AG5=GRID!$B$3:$U$3),0)),
INDEX(GRID!$B$18:$U$29,MATCH(Q$8,GRID!$A$18:$A$29,0),MATCH(1,($U$2=GRID!$B$1:$U$1)*(КАЛЕНДАРЬ!AG5=GRID!$B$3:$U$3),0))*(1-GRID!$H$34))</f>
        <v>177900</v>
      </c>
      <c r="R21" s="5" cm="1">
        <f t="array" ref="R21">IF($I$2="Время восстановления",INDEX(GRID!$B$18:$U$29,MATCH(R$8,GRID!$A$18:$A$29,0),MATCH(1,($U$2=GRID!$B$1:$U$1)*(КАЛЕНДАРЬ!AG5=GRID!$B$3:$U$3),0)),
INDEX(GRID!$B$18:$U$29,MATCH(R$8,GRID!$A$18:$A$29,0),MATCH(1,($U$2=GRID!$B$1:$U$1)*(КАЛЕНДАРЬ!AG5=GRID!$B$3:$U$3),0))*(1-GRID!$H$34))</f>
        <v>202400</v>
      </c>
      <c r="S21" s="5" cm="1">
        <f t="array" ref="S21">IF($I$2="Время восстановления",INDEX(GRID!$B$18:$U$29,MATCH(S$8,GRID!$A$18:$A$29,0),MATCH(1,($U$2=GRID!$B$1:$U$1)*(КАЛЕНДАРЬ!AG5=GRID!$B$3:$U$3),0)),
INDEX(GRID!$B$18:$U$29,MATCH(S$8,GRID!$A$18:$A$29,0),MATCH(1,($U$2=GRID!$B$1:$U$1)*(КАЛЕНДАРЬ!AG5=GRID!$B$3:$U$3),0))*(1-GRID!$L$41))</f>
        <v>507400</v>
      </c>
      <c r="T21" s="5" cm="1">
        <f t="array" ref="T21">IF($I$2="Время восстановления",INDEX(GRID!$B$18:$U$29,MATCH(T$8,GRID!$A$18:$A$29,0),MATCH(1,($U$2=GRID!$B$1:$U$1)*(КАЛЕНДАРЬ!AG5=GRID!$B$3:$U$3),0)),
INDEX(GRID!$B$18:$U$29,MATCH(T$8,GRID!$A$18:$A$29,0),MATCH(1,($U$2=GRID!$B$1:$U$1)*(КАЛЕНДАРЬ!AG5=GRID!$B$3:$U$3),0))*(1-GRID!$L$41))</f>
        <v>617900</v>
      </c>
    </row>
    <row r="22" spans="1:20" hidden="1">
      <c r="A22" s="108" t="s">
        <v>12</v>
      </c>
      <c r="B22" s="109">
        <v>3</v>
      </c>
      <c r="C22" s="5" cm="1">
        <f t="array" ref="C22">IF($I$2="Время восстановления",INDEX(GRID!$B$4:$U$15,MATCH(C$8,GRID!$A$4:$A$15,0),MATCH(1,($U$2=GRID!$B$1:$U$1)*(КАЛЕНДАРЬ!AG6=GRID!$B$3:$U$3),0)),
INDEX(GRID!$B$4:$U$15,MATCH(C$8,GRID!$A$4:$A$15,0),MATCH(1,($U$2=GRID!$B$1:$U$1)*(КАЛЕНДАРЬ!AG6=GRID!$B$3:$U$3),0))*(1-GRID!$H$34))</f>
        <v>30200.000000000004</v>
      </c>
      <c r="D22" s="5" cm="1">
        <f t="array" ref="D22">IF($I$2="Время восстановления",INDEX(GRID!$B$18:$U$29,MATCH(C$8,GRID!$A$18:$A$29,0),MATCH(1,($U$2=GRID!$B$1:$U$1)*(КАЛЕНДАРЬ!AG6=GRID!$B$3:$U$3),0)),
INDEX(GRID!$B$18:$U$29,MATCH(C$8,GRID!$A$18:$A$29,0),MATCH(1,($U$2=GRID!$B$1:$U$1)*(КАЛЕНДАРЬ!AG6=GRID!$B$3:$U$3),0))*(1-GRID!$H$34))</f>
        <v>35200</v>
      </c>
      <c r="E22" s="5" cm="1">
        <f t="array" ref="E22">IF($I$2="Время восстановления",INDEX(GRID!$B$4:$U$15,MATCH(E$8,GRID!$A$4:$A$15,0),MATCH(1,($U$2=GRID!$B$1:$U$1)*(КАЛЕНДАРЬ!AG6=GRID!$B$3:$U$3),0)),
INDEX(GRID!$B$4:$U$15,MATCH(E$8,GRID!$A$4:$A$15,0),MATCH(1,($U$2=GRID!$B$1:$U$1)*(КАЛЕНДАРЬ!AG6=GRID!$B$3:$U$3),0))*(1-GRID!$H$34))</f>
        <v>36300</v>
      </c>
      <c r="F22" s="5" cm="1">
        <f t="array" ref="F22">IF($I$2="Время восстановления",INDEX(GRID!$B$18:$U$29,MATCH(E$8,GRID!$A$18:$A$29,0),MATCH(1,($U$2=GRID!$B$1:$U$1)*(КАЛЕНДАРЬ!AG6=GRID!$B$3:$U$3),0)),
INDEX(GRID!$B$18:$U$29,MATCH(E$8,GRID!$A$18:$A$29,0),MATCH(1,($U$2=GRID!$B$1:$U$1)*(КАЛЕНДАРЬ!AG6=GRID!$B$3:$U$3),0))*(1-GRID!$H$34))</f>
        <v>41300</v>
      </c>
      <c r="G22" s="5" cm="1">
        <f t="array" ref="G22">IF($I$2="Время восстановления",INDEX(GRID!$B$4:$U$15,MATCH(G$8,GRID!$A$4:$A$15,0),MATCH(1,($U$2=GRID!$B$1:$U$1)*(КАЛЕНДАРЬ!AG6=GRID!$B$3:$U$3),0)),
INDEX(GRID!$B$4:$U$15,MATCH(G$8,GRID!$A$4:$A$15,0),MATCH(1,($U$2=GRID!$B$1:$U$1)*(КАЛЕНДАРЬ!AG6=GRID!$B$3:$U$3),0))*(1-GRID!$H$34))</f>
        <v>42500</v>
      </c>
      <c r="H22" s="5" cm="1">
        <f t="array" ref="H22">IF($I$2="Время восстановления",INDEX(GRID!$B$18:$U$29,MATCH(G$8,GRID!$A$18:$A$29,0),MATCH(1,($U$2=GRID!$B$1:$U$1)*(КАЛЕНДАРЬ!AG6=GRID!$B$3:$U$3),0)),
INDEX(GRID!$B$18:$U$29,MATCH(G$8,GRID!$A$18:$A$29,0),MATCH(1,($U$2=GRID!$B$1:$U$1)*(КАЛЕНДАРЬ!AG6=GRID!$B$3:$U$3),0))*(1-GRID!$H$34))</f>
        <v>47500</v>
      </c>
      <c r="I22" s="5" cm="1">
        <f t="array" ref="I22">IF($I$2="Время восстановления",INDEX(GRID!$B$4:$U$15,MATCH(I$8,GRID!$A$4:$A$15,0),MATCH(1,($U$2=GRID!$B$1:$U$1)*(КАЛЕНДАРЬ!AG6=GRID!$B$3:$U$3),0)),
INDEX(GRID!$B$4:$U$15,MATCH(I$8,GRID!$A$4:$A$15,0),MATCH(1,($U$2=GRID!$B$1:$U$1)*(КАЛЕНДАРЬ!AG6=GRID!$B$3:$U$3),0))*(1-GRID!$H$34))</f>
        <v>47400</v>
      </c>
      <c r="J22" s="5" cm="1">
        <f t="array" ref="J22">IF($I$2="Время восстановления",INDEX(GRID!$B$18:$U$29,MATCH(I$8,GRID!$A$18:$A$29,0),MATCH(1,($U$2=GRID!$B$1:$U$1)*(КАЛЕНДАРЬ!AG6=GRID!$B$3:$U$3),0)),
INDEX(GRID!$B$18:$U$29,MATCH(I$8,GRID!$A$18:$A$29,0),MATCH(1,($U$2=GRID!$B$1:$U$1)*(КАЛЕНДАРЬ!AG6=GRID!$B$3:$U$3),0))*(1-GRID!$H$34))</f>
        <v>52400</v>
      </c>
      <c r="K22" s="5" cm="1">
        <f t="array" ref="K22">IF($I$2="Время восстановления",INDEX(GRID!$B$4:$U$15,MATCH(K$8,GRID!$A$4:$A$15,0),MATCH(1,($U$2=GRID!$B$1:$U$1)*(КАЛЕНДАРЬ!AG6=GRID!$B$3:$U$3),0)),
INDEX(GRID!$B$4:$U$15,MATCH(K$8,GRID!$A$4:$A$15,0),MATCH(1,($U$2=GRID!$B$1:$U$1)*(КАЛЕНДАРЬ!AG6=GRID!$B$3:$U$3),0))*(1-GRID!$H$34))</f>
        <v>53300</v>
      </c>
      <c r="L22" s="5" cm="1">
        <f t="array" ref="L22">IF($I$2="Время восстановления",INDEX(GRID!$B$18:$U$29,MATCH(K$8,GRID!$A$18:$A$29,0),MATCH(1,($U$2=GRID!$B$1:$U$1)*(КАЛЕНДАРЬ!AG6=GRID!$B$3:$U$3),0)),
INDEX(GRID!$B$18:$U$29,MATCH(K$8,GRID!$A$18:$A$29,0),MATCH(1,($U$2=GRID!$B$1:$U$1)*(КАЛЕНДАРЬ!AG6=GRID!$B$3:$U$3),0))*(1-GRID!$H$34))</f>
        <v>58300</v>
      </c>
      <c r="M22" s="5" cm="1">
        <f t="array" ref="M22">IF($I$2="Время восстановления",INDEX(GRID!$B$4:$U$15,MATCH(M$8,GRID!$A$4:$A$15,0),MATCH(1,($U$2=GRID!$B$1:$U$1)*(КАЛЕНДАРЬ!AG6=GRID!$B$3:$U$3),0)),
INDEX(GRID!$B$4:$U$15,MATCH(M$8,GRID!$A$4:$A$15,0),MATCH(1,($U$2=GRID!$B$1:$U$1)*(КАЛЕНДАРЬ!AG6=GRID!$B$3:$U$3),0))*(1-GRID!$H$34))</f>
        <v>74000</v>
      </c>
      <c r="N22" s="5" cm="1">
        <f t="array" ref="N22">IF($I$2="Время восстановления",INDEX(GRID!$B$18:$U$29,MATCH(M$8,GRID!$A$18:$A$29,0),MATCH(1,($U$2=GRID!$B$1:$U$1)*(КАЛЕНДАРЬ!AG6=GRID!$B$3:$U$3),0)),
INDEX(GRID!$B$18:$U$29,MATCH(M$8,GRID!$A$18:$A$29,0),MATCH(1,($U$2=GRID!$B$1:$U$1)*(КАЛЕНДАРЬ!AG6=GRID!$B$3:$U$3),0))*(1-GRID!$H$34))</f>
        <v>79000</v>
      </c>
      <c r="O22" s="5" cm="1">
        <f t="array" ref="O22">IF($I$2="Время восстановления",INDEX(GRID!$B$18:$U$29,MATCH(O$8,GRID!$A$18:$A$29,0),MATCH(1,($U$2=GRID!$B$1:$U$1)*(КАЛЕНДАРЬ!AG6=GRID!$B$3:$U$3),0)),
INDEX(GRID!$B$18:$U$29,MATCH(O$8,GRID!$A$18:$A$29,0),MATCH(1,($U$2=GRID!$B$1:$U$1)*(КАЛЕНДАРЬ!AG6=GRID!$B$3:$U$3),0))*(1-GRID!$H$34))</f>
        <v>108800</v>
      </c>
      <c r="P22" s="5" cm="1">
        <f t="array" ref="P22">IF($I$2="Время восстановления",INDEX(GRID!$B$18:$U$29,MATCH(P$8,GRID!$A$18:$A$29,0),MATCH(1,($U$2=GRID!$B$1:$U$1)*(КАЛЕНДАРЬ!AG6=GRID!$B$3:$U$3),0)),
INDEX(GRID!$B$18:$U$29,MATCH(P$8,GRID!$A$18:$A$29,0),MATCH(1,($U$2=GRID!$B$1:$U$1)*(КАЛЕНДАРЬ!AG6=GRID!$B$3:$U$3),0))*(1-GRID!$H$34))</f>
        <v>151400</v>
      </c>
      <c r="Q22" s="5" cm="1">
        <f t="array" ref="Q22">IF($I$2="Время восстановления",INDEX(GRID!$B$18:$U$29,MATCH(Q$8,GRID!$A$18:$A$29,0),MATCH(1,($U$2=GRID!$B$1:$U$1)*(КАЛЕНДАРЬ!AG6=GRID!$B$3:$U$3),0)),
INDEX(GRID!$B$18:$U$29,MATCH(Q$8,GRID!$A$18:$A$29,0),MATCH(1,($U$2=GRID!$B$1:$U$1)*(КАЛЕНДАРЬ!AG6=GRID!$B$3:$U$3),0))*(1-GRID!$H$34))</f>
        <v>177900</v>
      </c>
      <c r="R22" s="5" cm="1">
        <f t="array" ref="R22">IF($I$2="Время восстановления",INDEX(GRID!$B$18:$U$29,MATCH(R$8,GRID!$A$18:$A$29,0),MATCH(1,($U$2=GRID!$B$1:$U$1)*(КАЛЕНДАРЬ!AG6=GRID!$B$3:$U$3),0)),
INDEX(GRID!$B$18:$U$29,MATCH(R$8,GRID!$A$18:$A$29,0),MATCH(1,($U$2=GRID!$B$1:$U$1)*(КАЛЕНДАРЬ!AG6=GRID!$B$3:$U$3),0))*(1-GRID!$H$34))</f>
        <v>202400</v>
      </c>
      <c r="S22" s="5" cm="1">
        <f t="array" ref="S22">IF($I$2="Время восстановления",INDEX(GRID!$B$18:$U$29,MATCH(S$8,GRID!$A$18:$A$29,0),MATCH(1,($U$2=GRID!$B$1:$U$1)*(КАЛЕНДАРЬ!AG6=GRID!$B$3:$U$3),0)),
INDEX(GRID!$B$18:$U$29,MATCH(S$8,GRID!$A$18:$A$29,0),MATCH(1,($U$2=GRID!$B$1:$U$1)*(КАЛЕНДАРЬ!AG6=GRID!$B$3:$U$3),0))*(1-GRID!$L$41))</f>
        <v>507400</v>
      </c>
      <c r="T22" s="5" cm="1">
        <f t="array" ref="T22">IF($I$2="Время восстановления",INDEX(GRID!$B$18:$U$29,MATCH(T$8,GRID!$A$18:$A$29,0),MATCH(1,($U$2=GRID!$B$1:$U$1)*(КАЛЕНДАРЬ!AG6=GRID!$B$3:$U$3),0)),
INDEX(GRID!$B$18:$U$29,MATCH(T$8,GRID!$A$18:$A$29,0),MATCH(1,($U$2=GRID!$B$1:$U$1)*(КАЛЕНДАРЬ!AG6=GRID!$B$3:$U$3),0))*(1-GRID!$L$41))</f>
        <v>617900</v>
      </c>
    </row>
    <row r="23" spans="1:20" hidden="1">
      <c r="A23" s="108" t="s">
        <v>13</v>
      </c>
      <c r="B23" s="109">
        <v>4</v>
      </c>
      <c r="C23" s="5" cm="1">
        <f t="array" ref="C23">IF($I$2="Время восстановления",INDEX(GRID!$B$4:$U$15,MATCH(C$8,GRID!$A$4:$A$15,0),MATCH(1,($U$2=GRID!$B$1:$U$1)*(КАЛЕНДАРЬ!AG7=GRID!$B$3:$U$3),0)),
INDEX(GRID!$B$4:$U$15,MATCH(C$8,GRID!$A$4:$A$15,0),MATCH(1,($U$2=GRID!$B$1:$U$1)*(КАЛЕНДАРЬ!AG7=GRID!$B$3:$U$3),0))*(1-GRID!$H$34))</f>
        <v>25000</v>
      </c>
      <c r="D23" s="5" cm="1">
        <f t="array" ref="D23">IF($I$2="Время восстановления",INDEX(GRID!$B$18:$U$29,MATCH(C$8,GRID!$A$18:$A$29,0),MATCH(1,($U$2=GRID!$B$1:$U$1)*(КАЛЕНДАРЬ!AG7=GRID!$B$3:$U$3),0)),
INDEX(GRID!$B$18:$U$29,MATCH(C$8,GRID!$A$18:$A$29,0),MATCH(1,($U$2=GRID!$B$1:$U$1)*(КАЛЕНДАРЬ!AG7=GRID!$B$3:$U$3),0))*(1-GRID!$H$34))</f>
        <v>30000</v>
      </c>
      <c r="E23" s="5" cm="1">
        <f t="array" ref="E23">IF($I$2="Время восстановления",INDEX(GRID!$B$4:$U$15,MATCH(E$8,GRID!$A$4:$A$15,0),MATCH(1,($U$2=GRID!$B$1:$U$1)*(КАЛЕНДАРЬ!AG7=GRID!$B$3:$U$3),0)),
INDEX(GRID!$B$4:$U$15,MATCH(E$8,GRID!$A$4:$A$15,0),MATCH(1,($U$2=GRID!$B$1:$U$1)*(КАЛЕНДАРЬ!AG7=GRID!$B$3:$U$3),0))*(1-GRID!$H$34))</f>
        <v>30000</v>
      </c>
      <c r="F23" s="5" cm="1">
        <f t="array" ref="F23">IF($I$2="Время восстановления",INDEX(GRID!$B$18:$U$29,MATCH(E$8,GRID!$A$18:$A$29,0),MATCH(1,($U$2=GRID!$B$1:$U$1)*(КАЛЕНДАРЬ!AG7=GRID!$B$3:$U$3),0)),
INDEX(GRID!$B$18:$U$29,MATCH(E$8,GRID!$A$18:$A$29,0),MATCH(1,($U$2=GRID!$B$1:$U$1)*(КАЛЕНДАРЬ!AG7=GRID!$B$3:$U$3),0))*(1-GRID!$H$34))</f>
        <v>35000</v>
      </c>
      <c r="G23" s="5" cm="1">
        <f t="array" ref="G23">IF($I$2="Время восстановления",INDEX(GRID!$B$4:$U$15,MATCH(G$8,GRID!$A$4:$A$15,0),MATCH(1,($U$2=GRID!$B$1:$U$1)*(КАЛЕНДАРЬ!AG7=GRID!$B$3:$U$3),0)),
INDEX(GRID!$B$4:$U$15,MATCH(G$8,GRID!$A$4:$A$15,0),MATCH(1,($U$2=GRID!$B$1:$U$1)*(КАЛЕНДАРЬ!AG7=GRID!$B$3:$U$3),0))*(1-GRID!$H$34))</f>
        <v>35700</v>
      </c>
      <c r="H23" s="5" cm="1">
        <f t="array" ref="H23">IF($I$2="Время восстановления",INDEX(GRID!$B$18:$U$29,MATCH(G$8,GRID!$A$18:$A$29,0),MATCH(1,($U$2=GRID!$B$1:$U$1)*(КАЛЕНДАРЬ!AG7=GRID!$B$3:$U$3),0)),
INDEX(GRID!$B$18:$U$29,MATCH(G$8,GRID!$A$18:$A$29,0),MATCH(1,($U$2=GRID!$B$1:$U$1)*(КАЛЕНДАРЬ!AG7=GRID!$B$3:$U$3),0))*(1-GRID!$H$34))</f>
        <v>40700</v>
      </c>
      <c r="I23" s="5" cm="1">
        <f t="array" ref="I23">IF($I$2="Время восстановления",INDEX(GRID!$B$4:$U$15,MATCH(I$8,GRID!$A$4:$A$15,0),MATCH(1,($U$2=GRID!$B$1:$U$1)*(КАЛЕНДАРЬ!AG7=GRID!$B$3:$U$3),0)),
INDEX(GRID!$B$4:$U$15,MATCH(I$8,GRID!$A$4:$A$15,0),MATCH(1,($U$2=GRID!$B$1:$U$1)*(КАЛЕНДАРЬ!AG7=GRID!$B$3:$U$3),0))*(1-GRID!$H$34))</f>
        <v>39700</v>
      </c>
      <c r="J23" s="5" cm="1">
        <f t="array" ref="J23">IF($I$2="Время восстановления",INDEX(GRID!$B$18:$U$29,MATCH(I$8,GRID!$A$18:$A$29,0),MATCH(1,($U$2=GRID!$B$1:$U$1)*(КАЛЕНДАРЬ!AG7=GRID!$B$3:$U$3),0)),
INDEX(GRID!$B$18:$U$29,MATCH(I$8,GRID!$A$18:$A$29,0),MATCH(1,($U$2=GRID!$B$1:$U$1)*(КАЛЕНДАРЬ!AG7=GRID!$B$3:$U$3),0))*(1-GRID!$H$34))</f>
        <v>44700</v>
      </c>
      <c r="K23" s="5" cm="1">
        <f t="array" ref="K23">IF($I$2="Время восстановления",INDEX(GRID!$B$4:$U$15,MATCH(K$8,GRID!$A$4:$A$15,0),MATCH(1,($U$2=GRID!$B$1:$U$1)*(КАЛЕНДАРЬ!AG7=GRID!$B$3:$U$3),0)),
INDEX(GRID!$B$4:$U$15,MATCH(K$8,GRID!$A$4:$A$15,0),MATCH(1,($U$2=GRID!$B$1:$U$1)*(КАЛЕНДАРЬ!AG7=GRID!$B$3:$U$3),0))*(1-GRID!$H$34))</f>
        <v>45000</v>
      </c>
      <c r="L23" s="5" cm="1">
        <f t="array" ref="L23">IF($I$2="Время восстановления",INDEX(GRID!$B$18:$U$29,MATCH(K$8,GRID!$A$18:$A$29,0),MATCH(1,($U$2=GRID!$B$1:$U$1)*(КАЛЕНДАРЬ!AG7=GRID!$B$3:$U$3),0)),
INDEX(GRID!$B$18:$U$29,MATCH(K$8,GRID!$A$18:$A$29,0),MATCH(1,($U$2=GRID!$B$1:$U$1)*(КАЛЕНДАРЬ!AG7=GRID!$B$3:$U$3),0))*(1-GRID!$H$34))</f>
        <v>50000</v>
      </c>
      <c r="M23" s="5" cm="1">
        <f t="array" ref="M23">IF($I$2="Время восстановления",INDEX(GRID!$B$4:$U$15,MATCH(M$8,GRID!$A$4:$A$15,0),MATCH(1,($U$2=GRID!$B$1:$U$1)*(КАЛЕНДАРЬ!AG7=GRID!$B$3:$U$3),0)),
INDEX(GRID!$B$4:$U$15,MATCH(M$8,GRID!$A$4:$A$15,0),MATCH(1,($U$2=GRID!$B$1:$U$1)*(КАЛЕНДАРЬ!AG7=GRID!$B$3:$U$3),0))*(1-GRID!$H$34))</f>
        <v>65200</v>
      </c>
      <c r="N23" s="5" cm="1">
        <f t="array" ref="N23">IF($I$2="Время восстановления",INDEX(GRID!$B$18:$U$29,MATCH(M$8,GRID!$A$18:$A$29,0),MATCH(1,($U$2=GRID!$B$1:$U$1)*(КАЛЕНДАРЬ!AG7=GRID!$B$3:$U$3),0)),
INDEX(GRID!$B$18:$U$29,MATCH(M$8,GRID!$A$18:$A$29,0),MATCH(1,($U$2=GRID!$B$1:$U$1)*(КАЛЕНДАРЬ!AG7=GRID!$B$3:$U$3),0))*(1-GRID!$H$34))</f>
        <v>70200</v>
      </c>
      <c r="O23" s="5" cm="1">
        <f t="array" ref="O23">IF($I$2="Время восстановления",INDEX(GRID!$B$18:$U$29,MATCH(O$8,GRID!$A$18:$A$29,0),MATCH(1,($U$2=GRID!$B$1:$U$1)*(КАЛЕНДАРЬ!AG7=GRID!$B$3:$U$3),0)),
INDEX(GRID!$B$18:$U$29,MATCH(O$8,GRID!$A$18:$A$29,0),MATCH(1,($U$2=GRID!$B$1:$U$1)*(КАЛЕНДАРЬ!AG7=GRID!$B$3:$U$3),0))*(1-GRID!$H$34))</f>
        <v>98000</v>
      </c>
      <c r="P23" s="5" cm="1">
        <f t="array" ref="P23">IF($I$2="Время восстановления",INDEX(GRID!$B$18:$U$29,MATCH(P$8,GRID!$A$18:$A$29,0),MATCH(1,($U$2=GRID!$B$1:$U$1)*(КАЛЕНДАРЬ!AG7=GRID!$B$3:$U$3),0)),
INDEX(GRID!$B$18:$U$29,MATCH(P$8,GRID!$A$18:$A$29,0),MATCH(1,($U$2=GRID!$B$1:$U$1)*(КАЛЕНДАРЬ!AG7=GRID!$B$3:$U$3),0))*(1-GRID!$H$34))</f>
        <v>139700</v>
      </c>
      <c r="Q23" s="5" cm="1">
        <f t="array" ref="Q23">IF($I$2="Время восстановления",INDEX(GRID!$B$18:$U$29,MATCH(Q$8,GRID!$A$18:$A$29,0),MATCH(1,($U$2=GRID!$B$1:$U$1)*(КАЛЕНДАРЬ!AG7=GRID!$B$3:$U$3),0)),
INDEX(GRID!$B$18:$U$29,MATCH(Q$8,GRID!$A$18:$A$29,0),MATCH(1,($U$2=GRID!$B$1:$U$1)*(КАЛЕНДАРЬ!AG7=GRID!$B$3:$U$3),0))*(1-GRID!$H$34))</f>
        <v>164400</v>
      </c>
      <c r="R23" s="5" cm="1">
        <f t="array" ref="R23">IF($I$2="Время восстановления",INDEX(GRID!$B$18:$U$29,MATCH(R$8,GRID!$A$18:$A$29,0),MATCH(1,($U$2=GRID!$B$1:$U$1)*(КАЛЕНДАРЬ!AG7=GRID!$B$3:$U$3),0)),
INDEX(GRID!$B$18:$U$29,MATCH(R$8,GRID!$A$18:$A$29,0),MATCH(1,($U$2=GRID!$B$1:$U$1)*(КАЛЕНДАРЬ!AG7=GRID!$B$3:$U$3),0))*(1-GRID!$H$34))</f>
        <v>186400</v>
      </c>
      <c r="S23" s="5" cm="1">
        <f t="array" ref="S23">IF($I$2="Время восстановления",INDEX(GRID!$B$18:$U$29,MATCH(S$8,GRID!$A$18:$A$29,0),MATCH(1,($U$2=GRID!$B$1:$U$1)*(КАЛЕНДАРЬ!AG7=GRID!$B$3:$U$3),0)),
INDEX(GRID!$B$18:$U$29,MATCH(S$8,GRID!$A$18:$A$29,0),MATCH(1,($U$2=GRID!$B$1:$U$1)*(КАЛЕНДАРЬ!AG7=GRID!$B$3:$U$3),0))*(1-GRID!$L$41))</f>
        <v>460400</v>
      </c>
      <c r="T23" s="5" cm="1">
        <f t="array" ref="T23">IF($I$2="Время восстановления",INDEX(GRID!$B$18:$U$29,MATCH(T$8,GRID!$A$18:$A$29,0),MATCH(1,($U$2=GRID!$B$1:$U$1)*(КАЛЕНДАРЬ!AG7=GRID!$B$3:$U$3),0)),
INDEX(GRID!$B$18:$U$29,MATCH(T$8,GRID!$A$18:$A$29,0),MATCH(1,($U$2=GRID!$B$1:$U$1)*(КАЛЕНДАРЬ!AG7=GRID!$B$3:$U$3),0))*(1-GRID!$L$41))</f>
        <v>556900</v>
      </c>
    </row>
    <row r="24" spans="1:20" hidden="1">
      <c r="A24" s="108" t="s">
        <v>14</v>
      </c>
      <c r="B24" s="109">
        <v>5</v>
      </c>
      <c r="C24" s="5" cm="1">
        <f t="array" ref="C24">IF($I$2="Время восстановления",INDEX(GRID!$B$4:$U$15,MATCH(C$8,GRID!$A$4:$A$15,0),MATCH(1,($U$2=GRID!$B$1:$U$1)*(КАЛЕНДАРЬ!AG8=GRID!$B$3:$U$3),0)),
INDEX(GRID!$B$4:$U$15,MATCH(C$8,GRID!$A$4:$A$15,0),MATCH(1,($U$2=GRID!$B$1:$U$1)*(КАЛЕНДАРЬ!AG8=GRID!$B$3:$U$3),0))*(1-GRID!$H$34))</f>
        <v>25000</v>
      </c>
      <c r="D24" s="5" cm="1">
        <f t="array" ref="D24">IF($I$2="Время восстановления",INDEX(GRID!$B$18:$U$29,MATCH(C$8,GRID!$A$18:$A$29,0),MATCH(1,($U$2=GRID!$B$1:$U$1)*(КАЛЕНДАРЬ!AG8=GRID!$B$3:$U$3),0)),
INDEX(GRID!$B$18:$U$29,MATCH(C$8,GRID!$A$18:$A$29,0),MATCH(1,($U$2=GRID!$B$1:$U$1)*(КАЛЕНДАРЬ!AG8=GRID!$B$3:$U$3),0))*(1-GRID!$H$34))</f>
        <v>30000</v>
      </c>
      <c r="E24" s="5" cm="1">
        <f t="array" ref="E24">IF($I$2="Время восстановления",INDEX(GRID!$B$4:$U$15,MATCH(E$8,GRID!$A$4:$A$15,0),MATCH(1,($U$2=GRID!$B$1:$U$1)*(КАЛЕНДАРЬ!AG8=GRID!$B$3:$U$3),0)),
INDEX(GRID!$B$4:$U$15,MATCH(E$8,GRID!$A$4:$A$15,0),MATCH(1,($U$2=GRID!$B$1:$U$1)*(КАЛЕНДАРЬ!AG8=GRID!$B$3:$U$3),0))*(1-GRID!$H$34))</f>
        <v>30000</v>
      </c>
      <c r="F24" s="5" cm="1">
        <f t="array" ref="F24">IF($I$2="Время восстановления",INDEX(GRID!$B$18:$U$29,MATCH(E$8,GRID!$A$18:$A$29,0),MATCH(1,($U$2=GRID!$B$1:$U$1)*(КАЛЕНДАРЬ!AG8=GRID!$B$3:$U$3),0)),
INDEX(GRID!$B$18:$U$29,MATCH(E$8,GRID!$A$18:$A$29,0),MATCH(1,($U$2=GRID!$B$1:$U$1)*(КАЛЕНДАРЬ!AG8=GRID!$B$3:$U$3),0))*(1-GRID!$H$34))</f>
        <v>35000</v>
      </c>
      <c r="G24" s="5" cm="1">
        <f t="array" ref="G24">IF($I$2="Время восстановления",INDEX(GRID!$B$4:$U$15,MATCH(G$8,GRID!$A$4:$A$15,0),MATCH(1,($U$2=GRID!$B$1:$U$1)*(КАЛЕНДАРЬ!AG8=GRID!$B$3:$U$3),0)),
INDEX(GRID!$B$4:$U$15,MATCH(G$8,GRID!$A$4:$A$15,0),MATCH(1,($U$2=GRID!$B$1:$U$1)*(КАЛЕНДАРЬ!AG8=GRID!$B$3:$U$3),0))*(1-GRID!$H$34))</f>
        <v>35700</v>
      </c>
      <c r="H24" s="5" cm="1">
        <f t="array" ref="H24">IF($I$2="Время восстановления",INDEX(GRID!$B$18:$U$29,MATCH(G$8,GRID!$A$18:$A$29,0),MATCH(1,($U$2=GRID!$B$1:$U$1)*(КАЛЕНДАРЬ!AG8=GRID!$B$3:$U$3),0)),
INDEX(GRID!$B$18:$U$29,MATCH(G$8,GRID!$A$18:$A$29,0),MATCH(1,($U$2=GRID!$B$1:$U$1)*(КАЛЕНДАРЬ!AG8=GRID!$B$3:$U$3),0))*(1-GRID!$H$34))</f>
        <v>40700</v>
      </c>
      <c r="I24" s="5" cm="1">
        <f t="array" ref="I24">IF($I$2="Время восстановления",INDEX(GRID!$B$4:$U$15,MATCH(I$8,GRID!$A$4:$A$15,0),MATCH(1,($U$2=GRID!$B$1:$U$1)*(КАЛЕНДАРЬ!AG8=GRID!$B$3:$U$3),0)),
INDEX(GRID!$B$4:$U$15,MATCH(I$8,GRID!$A$4:$A$15,0),MATCH(1,($U$2=GRID!$B$1:$U$1)*(КАЛЕНДАРЬ!AG8=GRID!$B$3:$U$3),0))*(1-GRID!$H$34))</f>
        <v>39700</v>
      </c>
      <c r="J24" s="5" cm="1">
        <f t="array" ref="J24">IF($I$2="Время восстановления",INDEX(GRID!$B$18:$U$29,MATCH(I$8,GRID!$A$18:$A$29,0),MATCH(1,($U$2=GRID!$B$1:$U$1)*(КАЛЕНДАРЬ!AG8=GRID!$B$3:$U$3),0)),
INDEX(GRID!$B$18:$U$29,MATCH(I$8,GRID!$A$18:$A$29,0),MATCH(1,($U$2=GRID!$B$1:$U$1)*(КАЛЕНДАРЬ!AG8=GRID!$B$3:$U$3),0))*(1-GRID!$H$34))</f>
        <v>44700</v>
      </c>
      <c r="K24" s="5" cm="1">
        <f t="array" ref="K24">IF($I$2="Время восстановления",INDEX(GRID!$B$4:$U$15,MATCH(K$8,GRID!$A$4:$A$15,0),MATCH(1,($U$2=GRID!$B$1:$U$1)*(КАЛЕНДАРЬ!AG8=GRID!$B$3:$U$3),0)),
INDEX(GRID!$B$4:$U$15,MATCH(K$8,GRID!$A$4:$A$15,0),MATCH(1,($U$2=GRID!$B$1:$U$1)*(КАЛЕНДАРЬ!AG8=GRID!$B$3:$U$3),0))*(1-GRID!$H$34))</f>
        <v>45000</v>
      </c>
      <c r="L24" s="5" cm="1">
        <f t="array" ref="L24">IF($I$2="Время восстановления",INDEX(GRID!$B$18:$U$29,MATCH(K$8,GRID!$A$18:$A$29,0),MATCH(1,($U$2=GRID!$B$1:$U$1)*(КАЛЕНДАРЬ!AG8=GRID!$B$3:$U$3),0)),
INDEX(GRID!$B$18:$U$29,MATCH(K$8,GRID!$A$18:$A$29,0),MATCH(1,($U$2=GRID!$B$1:$U$1)*(КАЛЕНДАРЬ!AG8=GRID!$B$3:$U$3),0))*(1-GRID!$H$34))</f>
        <v>50000</v>
      </c>
      <c r="M24" s="5" cm="1">
        <f t="array" ref="M24">IF($I$2="Время восстановления",INDEX(GRID!$B$4:$U$15,MATCH(M$8,GRID!$A$4:$A$15,0),MATCH(1,($U$2=GRID!$B$1:$U$1)*(КАЛЕНДАРЬ!AG8=GRID!$B$3:$U$3),0)),
INDEX(GRID!$B$4:$U$15,MATCH(M$8,GRID!$A$4:$A$15,0),MATCH(1,($U$2=GRID!$B$1:$U$1)*(КАЛЕНДАРЬ!AG8=GRID!$B$3:$U$3),0))*(1-GRID!$H$34))</f>
        <v>65200</v>
      </c>
      <c r="N24" s="5" cm="1">
        <f t="array" ref="N24">IF($I$2="Время восстановления",INDEX(GRID!$B$18:$U$29,MATCH(M$8,GRID!$A$18:$A$29,0),MATCH(1,($U$2=GRID!$B$1:$U$1)*(КАЛЕНДАРЬ!AG8=GRID!$B$3:$U$3),0)),
INDEX(GRID!$B$18:$U$29,MATCH(M$8,GRID!$A$18:$A$29,0),MATCH(1,($U$2=GRID!$B$1:$U$1)*(КАЛЕНДАРЬ!AG8=GRID!$B$3:$U$3),0))*(1-GRID!$H$34))</f>
        <v>70200</v>
      </c>
      <c r="O24" s="5" cm="1">
        <f t="array" ref="O24">IF($I$2="Время восстановления",INDEX(GRID!$B$18:$U$29,MATCH(O$8,GRID!$A$18:$A$29,0),MATCH(1,($U$2=GRID!$B$1:$U$1)*(КАЛЕНДАРЬ!AG8=GRID!$B$3:$U$3),0)),
INDEX(GRID!$B$18:$U$29,MATCH(O$8,GRID!$A$18:$A$29,0),MATCH(1,($U$2=GRID!$B$1:$U$1)*(КАЛЕНДАРЬ!AG8=GRID!$B$3:$U$3),0))*(1-GRID!$H$34))</f>
        <v>98000</v>
      </c>
      <c r="P24" s="5" cm="1">
        <f t="array" ref="P24">IF($I$2="Время восстановления",INDEX(GRID!$B$18:$U$29,MATCH(P$8,GRID!$A$18:$A$29,0),MATCH(1,($U$2=GRID!$B$1:$U$1)*(КАЛЕНДАРЬ!AG8=GRID!$B$3:$U$3),0)),
INDEX(GRID!$B$18:$U$29,MATCH(P$8,GRID!$A$18:$A$29,0),MATCH(1,($U$2=GRID!$B$1:$U$1)*(КАЛЕНДАРЬ!AG8=GRID!$B$3:$U$3),0))*(1-GRID!$H$34))</f>
        <v>139700</v>
      </c>
      <c r="Q24" s="5" cm="1">
        <f t="array" ref="Q24">IF($I$2="Время восстановления",INDEX(GRID!$B$18:$U$29,MATCH(Q$8,GRID!$A$18:$A$29,0),MATCH(1,($U$2=GRID!$B$1:$U$1)*(КАЛЕНДАРЬ!AG8=GRID!$B$3:$U$3),0)),
INDEX(GRID!$B$18:$U$29,MATCH(Q$8,GRID!$A$18:$A$29,0),MATCH(1,($U$2=GRID!$B$1:$U$1)*(КАЛЕНДАРЬ!AG8=GRID!$B$3:$U$3),0))*(1-GRID!$H$34))</f>
        <v>164400</v>
      </c>
      <c r="R24" s="5" cm="1">
        <f t="array" ref="R24">IF($I$2="Время восстановления",INDEX(GRID!$B$18:$U$29,MATCH(R$8,GRID!$A$18:$A$29,0),MATCH(1,($U$2=GRID!$B$1:$U$1)*(КАЛЕНДАРЬ!AG8=GRID!$B$3:$U$3),0)),
INDEX(GRID!$B$18:$U$29,MATCH(R$8,GRID!$A$18:$A$29,0),MATCH(1,($U$2=GRID!$B$1:$U$1)*(КАЛЕНДАРЬ!AG8=GRID!$B$3:$U$3),0))*(1-GRID!$H$34))</f>
        <v>186400</v>
      </c>
      <c r="S24" s="5" cm="1">
        <f t="array" ref="S24">IF($I$2="Время восстановления",INDEX(GRID!$B$18:$U$29,MATCH(S$8,GRID!$A$18:$A$29,0),MATCH(1,($U$2=GRID!$B$1:$U$1)*(КАЛЕНДАРЬ!AG8=GRID!$B$3:$U$3),0)),
INDEX(GRID!$B$18:$U$29,MATCH(S$8,GRID!$A$18:$A$29,0),MATCH(1,($U$2=GRID!$B$1:$U$1)*(КАЛЕНДАРЬ!AG8=GRID!$B$3:$U$3),0))*(1-GRID!$L$41))</f>
        <v>460400</v>
      </c>
      <c r="T24" s="5" cm="1">
        <f t="array" ref="T24">IF($I$2="Время восстановления",INDEX(GRID!$B$18:$U$29,MATCH(T$8,GRID!$A$18:$A$29,0),MATCH(1,($U$2=GRID!$B$1:$U$1)*(КАЛЕНДАРЬ!AG8=GRID!$B$3:$U$3),0)),
INDEX(GRID!$B$18:$U$29,MATCH(T$8,GRID!$A$18:$A$29,0),MATCH(1,($U$2=GRID!$B$1:$U$1)*(КАЛЕНДАРЬ!AG8=GRID!$B$3:$U$3),0))*(1-GRID!$L$41))</f>
        <v>556900</v>
      </c>
    </row>
    <row r="25" spans="1:20" hidden="1">
      <c r="A25" s="108" t="s">
        <v>15</v>
      </c>
      <c r="B25" s="109">
        <v>6</v>
      </c>
      <c r="C25" s="5" cm="1">
        <f t="array" ref="C25">IF($I$2="Время восстановления",INDEX(GRID!$B$4:$U$15,MATCH(C$8,GRID!$A$4:$A$15,0),MATCH(1,($U$2=GRID!$B$1:$U$1)*(КАЛЕНДАРЬ!AG9=GRID!$B$3:$U$3),0)),
INDEX(GRID!$B$4:$U$15,MATCH(C$8,GRID!$A$4:$A$15,0),MATCH(1,($U$2=GRID!$B$1:$U$1)*(КАЛЕНДАРЬ!AG9=GRID!$B$3:$U$3),0))*(1-GRID!$H$34))</f>
        <v>25000</v>
      </c>
      <c r="D25" s="5" cm="1">
        <f t="array" ref="D25">IF($I$2="Время восстановления",INDEX(GRID!$B$18:$U$29,MATCH(C$8,GRID!$A$18:$A$29,0),MATCH(1,($U$2=GRID!$B$1:$U$1)*(КАЛЕНДАРЬ!AG9=GRID!$B$3:$U$3),0)),
INDEX(GRID!$B$18:$U$29,MATCH(C$8,GRID!$A$18:$A$29,0),MATCH(1,($U$2=GRID!$B$1:$U$1)*(КАЛЕНДАРЬ!AG9=GRID!$B$3:$U$3),0))*(1-GRID!$H$34))</f>
        <v>30000</v>
      </c>
      <c r="E25" s="5" cm="1">
        <f t="array" ref="E25">IF($I$2="Время восстановления",INDEX(GRID!$B$4:$U$15,MATCH(E$8,GRID!$A$4:$A$15,0),MATCH(1,($U$2=GRID!$B$1:$U$1)*(КАЛЕНДАРЬ!AG9=GRID!$B$3:$U$3),0)),
INDEX(GRID!$B$4:$U$15,MATCH(E$8,GRID!$A$4:$A$15,0),MATCH(1,($U$2=GRID!$B$1:$U$1)*(КАЛЕНДАРЬ!AG9=GRID!$B$3:$U$3),0))*(1-GRID!$H$34))</f>
        <v>30000</v>
      </c>
      <c r="F25" s="5" cm="1">
        <f t="array" ref="F25">IF($I$2="Время восстановления",INDEX(GRID!$B$18:$U$29,MATCH(E$8,GRID!$A$18:$A$29,0),MATCH(1,($U$2=GRID!$B$1:$U$1)*(КАЛЕНДАРЬ!AG9=GRID!$B$3:$U$3),0)),
INDEX(GRID!$B$18:$U$29,MATCH(E$8,GRID!$A$18:$A$29,0),MATCH(1,($U$2=GRID!$B$1:$U$1)*(КАЛЕНДАРЬ!AG9=GRID!$B$3:$U$3),0))*(1-GRID!$H$34))</f>
        <v>35000</v>
      </c>
      <c r="G25" s="5" cm="1">
        <f t="array" ref="G25">IF($I$2="Время восстановления",INDEX(GRID!$B$4:$U$15,MATCH(G$8,GRID!$A$4:$A$15,0),MATCH(1,($U$2=GRID!$B$1:$U$1)*(КАЛЕНДАРЬ!AG9=GRID!$B$3:$U$3),0)),
INDEX(GRID!$B$4:$U$15,MATCH(G$8,GRID!$A$4:$A$15,0),MATCH(1,($U$2=GRID!$B$1:$U$1)*(КАЛЕНДАРЬ!AG9=GRID!$B$3:$U$3),0))*(1-GRID!$H$34))</f>
        <v>35700</v>
      </c>
      <c r="H25" s="5" cm="1">
        <f t="array" ref="H25">IF($I$2="Время восстановления",INDEX(GRID!$B$18:$U$29,MATCH(G$8,GRID!$A$18:$A$29,0),MATCH(1,($U$2=GRID!$B$1:$U$1)*(КАЛЕНДАРЬ!AG9=GRID!$B$3:$U$3),0)),
INDEX(GRID!$B$18:$U$29,MATCH(G$8,GRID!$A$18:$A$29,0),MATCH(1,($U$2=GRID!$B$1:$U$1)*(КАЛЕНДАРЬ!AG9=GRID!$B$3:$U$3),0))*(1-GRID!$H$34))</f>
        <v>40700</v>
      </c>
      <c r="I25" s="5" cm="1">
        <f t="array" ref="I25">IF($I$2="Время восстановления",INDEX(GRID!$B$4:$U$15,MATCH(I$8,GRID!$A$4:$A$15,0),MATCH(1,($U$2=GRID!$B$1:$U$1)*(КАЛЕНДАРЬ!AG9=GRID!$B$3:$U$3),0)),
INDEX(GRID!$B$4:$U$15,MATCH(I$8,GRID!$A$4:$A$15,0),MATCH(1,($U$2=GRID!$B$1:$U$1)*(КАЛЕНДАРЬ!AG9=GRID!$B$3:$U$3),0))*(1-GRID!$H$34))</f>
        <v>39700</v>
      </c>
      <c r="J25" s="5" cm="1">
        <f t="array" ref="J25">IF($I$2="Время восстановления",INDEX(GRID!$B$18:$U$29,MATCH(I$8,GRID!$A$18:$A$29,0),MATCH(1,($U$2=GRID!$B$1:$U$1)*(КАЛЕНДАРЬ!AG9=GRID!$B$3:$U$3),0)),
INDEX(GRID!$B$18:$U$29,MATCH(I$8,GRID!$A$18:$A$29,0),MATCH(1,($U$2=GRID!$B$1:$U$1)*(КАЛЕНДАРЬ!AG9=GRID!$B$3:$U$3),0))*(1-GRID!$H$34))</f>
        <v>44700</v>
      </c>
      <c r="K25" s="5" cm="1">
        <f t="array" ref="K25">IF($I$2="Время восстановления",INDEX(GRID!$B$4:$U$15,MATCH(K$8,GRID!$A$4:$A$15,0),MATCH(1,($U$2=GRID!$B$1:$U$1)*(КАЛЕНДАРЬ!AG9=GRID!$B$3:$U$3),0)),
INDEX(GRID!$B$4:$U$15,MATCH(K$8,GRID!$A$4:$A$15,0),MATCH(1,($U$2=GRID!$B$1:$U$1)*(КАЛЕНДАРЬ!AG9=GRID!$B$3:$U$3),0))*(1-GRID!$H$34))</f>
        <v>45000</v>
      </c>
      <c r="L25" s="5" cm="1">
        <f t="array" ref="L25">IF($I$2="Время восстановления",INDEX(GRID!$B$18:$U$29,MATCH(K$8,GRID!$A$18:$A$29,0),MATCH(1,($U$2=GRID!$B$1:$U$1)*(КАЛЕНДАРЬ!AG9=GRID!$B$3:$U$3),0)),
INDEX(GRID!$B$18:$U$29,MATCH(K$8,GRID!$A$18:$A$29,0),MATCH(1,($U$2=GRID!$B$1:$U$1)*(КАЛЕНДАРЬ!AG9=GRID!$B$3:$U$3),0))*(1-GRID!$H$34))</f>
        <v>50000</v>
      </c>
      <c r="M25" s="5" cm="1">
        <f t="array" ref="M25">IF($I$2="Время восстановления",INDEX(GRID!$B$4:$U$15,MATCH(M$8,GRID!$A$4:$A$15,0),MATCH(1,($U$2=GRID!$B$1:$U$1)*(КАЛЕНДАРЬ!AG9=GRID!$B$3:$U$3),0)),
INDEX(GRID!$B$4:$U$15,MATCH(M$8,GRID!$A$4:$A$15,0),MATCH(1,($U$2=GRID!$B$1:$U$1)*(КАЛЕНДАРЬ!AG9=GRID!$B$3:$U$3),0))*(1-GRID!$H$34))</f>
        <v>65200</v>
      </c>
      <c r="N25" s="5" cm="1">
        <f t="array" ref="N25">IF($I$2="Время восстановления",INDEX(GRID!$B$18:$U$29,MATCH(M$8,GRID!$A$18:$A$29,0),MATCH(1,($U$2=GRID!$B$1:$U$1)*(КАЛЕНДАРЬ!AG9=GRID!$B$3:$U$3),0)),
INDEX(GRID!$B$18:$U$29,MATCH(M$8,GRID!$A$18:$A$29,0),MATCH(1,($U$2=GRID!$B$1:$U$1)*(КАЛЕНДАРЬ!AG9=GRID!$B$3:$U$3),0))*(1-GRID!$H$34))</f>
        <v>70200</v>
      </c>
      <c r="O25" s="5" cm="1">
        <f t="array" ref="O25">IF($I$2="Время восстановления",INDEX(GRID!$B$18:$U$29,MATCH(O$8,GRID!$A$18:$A$29,0),MATCH(1,($U$2=GRID!$B$1:$U$1)*(КАЛЕНДАРЬ!AG9=GRID!$B$3:$U$3),0)),
INDEX(GRID!$B$18:$U$29,MATCH(O$8,GRID!$A$18:$A$29,0),MATCH(1,($U$2=GRID!$B$1:$U$1)*(КАЛЕНДАРЬ!AG9=GRID!$B$3:$U$3),0))*(1-GRID!$H$34))</f>
        <v>98000</v>
      </c>
      <c r="P25" s="5" cm="1">
        <f t="array" ref="P25">IF($I$2="Время восстановления",INDEX(GRID!$B$18:$U$29,MATCH(P$8,GRID!$A$18:$A$29,0),MATCH(1,($U$2=GRID!$B$1:$U$1)*(КАЛЕНДАРЬ!AG9=GRID!$B$3:$U$3),0)),
INDEX(GRID!$B$18:$U$29,MATCH(P$8,GRID!$A$18:$A$29,0),MATCH(1,($U$2=GRID!$B$1:$U$1)*(КАЛЕНДАРЬ!AG9=GRID!$B$3:$U$3),0))*(1-GRID!$H$34))</f>
        <v>139700</v>
      </c>
      <c r="Q25" s="5" cm="1">
        <f t="array" ref="Q25">IF($I$2="Время восстановления",INDEX(GRID!$B$18:$U$29,MATCH(Q$8,GRID!$A$18:$A$29,0),MATCH(1,($U$2=GRID!$B$1:$U$1)*(КАЛЕНДАРЬ!AG9=GRID!$B$3:$U$3),0)),
INDEX(GRID!$B$18:$U$29,MATCH(Q$8,GRID!$A$18:$A$29,0),MATCH(1,($U$2=GRID!$B$1:$U$1)*(КАЛЕНДАРЬ!AG9=GRID!$B$3:$U$3),0))*(1-GRID!$H$34))</f>
        <v>164400</v>
      </c>
      <c r="R25" s="5" cm="1">
        <f t="array" ref="R25">IF($I$2="Время восстановления",INDEX(GRID!$B$18:$U$29,MATCH(R$8,GRID!$A$18:$A$29,0),MATCH(1,($U$2=GRID!$B$1:$U$1)*(КАЛЕНДАРЬ!AG9=GRID!$B$3:$U$3),0)),
INDEX(GRID!$B$18:$U$29,MATCH(R$8,GRID!$A$18:$A$29,0),MATCH(1,($U$2=GRID!$B$1:$U$1)*(КАЛЕНДАРЬ!AG9=GRID!$B$3:$U$3),0))*(1-GRID!$H$34))</f>
        <v>186400</v>
      </c>
      <c r="S25" s="5" cm="1">
        <f t="array" ref="S25">IF($I$2="Время восстановления",INDEX(GRID!$B$18:$U$29,MATCH(S$8,GRID!$A$18:$A$29,0),MATCH(1,($U$2=GRID!$B$1:$U$1)*(КАЛЕНДАРЬ!AG9=GRID!$B$3:$U$3),0)),
INDEX(GRID!$B$18:$U$29,MATCH(S$8,GRID!$A$18:$A$29,0),MATCH(1,($U$2=GRID!$B$1:$U$1)*(КАЛЕНДАРЬ!AG9=GRID!$B$3:$U$3),0))*(1-GRID!$L$41))</f>
        <v>460400</v>
      </c>
      <c r="T25" s="5" cm="1">
        <f t="array" ref="T25">IF($I$2="Время восстановления",INDEX(GRID!$B$18:$U$29,MATCH(T$8,GRID!$A$18:$A$29,0),MATCH(1,($U$2=GRID!$B$1:$U$1)*(КАЛЕНДАРЬ!AG9=GRID!$B$3:$U$3),0)),
INDEX(GRID!$B$18:$U$29,MATCH(T$8,GRID!$A$18:$A$29,0),MATCH(1,($U$2=GRID!$B$1:$U$1)*(КАЛЕНДАРЬ!AG9=GRID!$B$3:$U$3),0))*(1-GRID!$L$41))</f>
        <v>556900</v>
      </c>
    </row>
    <row r="26" spans="1:20" hidden="1">
      <c r="A26" s="108" t="s">
        <v>16</v>
      </c>
      <c r="B26" s="109">
        <v>7</v>
      </c>
      <c r="C26" s="5" cm="1">
        <f t="array" ref="C26">IF($I$2="Время восстановления",INDEX(GRID!$B$4:$U$15,MATCH(C$8,GRID!$A$4:$A$15,0),MATCH(1,($U$2=GRID!$B$1:$U$1)*(КАЛЕНДАРЬ!AG10=GRID!$B$3:$U$3),0)),
INDEX(GRID!$B$4:$U$15,MATCH(C$8,GRID!$A$4:$A$15,0),MATCH(1,($U$2=GRID!$B$1:$U$1)*(КАЛЕНДАРЬ!AG10=GRID!$B$3:$U$3),0))*(1-GRID!$H$34))</f>
        <v>25000</v>
      </c>
      <c r="D26" s="5" cm="1">
        <f t="array" ref="D26">IF($I$2="Время восстановления",INDEX(GRID!$B$18:$U$29,MATCH(C$8,GRID!$A$18:$A$29,0),MATCH(1,($U$2=GRID!$B$1:$U$1)*(КАЛЕНДАРЬ!AG10=GRID!$B$3:$U$3),0)),
INDEX(GRID!$B$18:$U$29,MATCH(C$8,GRID!$A$18:$A$29,0),MATCH(1,($U$2=GRID!$B$1:$U$1)*(КАЛЕНДАРЬ!AG10=GRID!$B$3:$U$3),0))*(1-GRID!$H$34))</f>
        <v>30000</v>
      </c>
      <c r="E26" s="5" cm="1">
        <f t="array" ref="E26">IF($I$2="Время восстановления",INDEX(GRID!$B$4:$U$15,MATCH(E$8,GRID!$A$4:$A$15,0),MATCH(1,($U$2=GRID!$B$1:$U$1)*(КАЛЕНДАРЬ!AG10=GRID!$B$3:$U$3),0)),
INDEX(GRID!$B$4:$U$15,MATCH(E$8,GRID!$A$4:$A$15,0),MATCH(1,($U$2=GRID!$B$1:$U$1)*(КАЛЕНДАРЬ!AG10=GRID!$B$3:$U$3),0))*(1-GRID!$H$34))</f>
        <v>30000</v>
      </c>
      <c r="F26" s="5" cm="1">
        <f t="array" ref="F26">IF($I$2="Время восстановления",INDEX(GRID!$B$18:$U$29,MATCH(E$8,GRID!$A$18:$A$29,0),MATCH(1,($U$2=GRID!$B$1:$U$1)*(КАЛЕНДАРЬ!AG10=GRID!$B$3:$U$3),0)),
INDEX(GRID!$B$18:$U$29,MATCH(E$8,GRID!$A$18:$A$29,0),MATCH(1,($U$2=GRID!$B$1:$U$1)*(КАЛЕНДАРЬ!AG10=GRID!$B$3:$U$3),0))*(1-GRID!$H$34))</f>
        <v>35000</v>
      </c>
      <c r="G26" s="5" cm="1">
        <f t="array" ref="G26">IF($I$2="Время восстановления",INDEX(GRID!$B$4:$U$15,MATCH(G$8,GRID!$A$4:$A$15,0),MATCH(1,($U$2=GRID!$B$1:$U$1)*(КАЛЕНДАРЬ!AG10=GRID!$B$3:$U$3),0)),
INDEX(GRID!$B$4:$U$15,MATCH(G$8,GRID!$A$4:$A$15,0),MATCH(1,($U$2=GRID!$B$1:$U$1)*(КАЛЕНДАРЬ!AG10=GRID!$B$3:$U$3),0))*(1-GRID!$H$34))</f>
        <v>35700</v>
      </c>
      <c r="H26" s="5" cm="1">
        <f t="array" ref="H26">IF($I$2="Время восстановления",INDEX(GRID!$B$18:$U$29,MATCH(G$8,GRID!$A$18:$A$29,0),MATCH(1,($U$2=GRID!$B$1:$U$1)*(КАЛЕНДАРЬ!AG10=GRID!$B$3:$U$3),0)),
INDEX(GRID!$B$18:$U$29,MATCH(G$8,GRID!$A$18:$A$29,0),MATCH(1,($U$2=GRID!$B$1:$U$1)*(КАЛЕНДАРЬ!AG10=GRID!$B$3:$U$3),0))*(1-GRID!$H$34))</f>
        <v>40700</v>
      </c>
      <c r="I26" s="5" cm="1">
        <f t="array" ref="I26">IF($I$2="Время восстановления",INDEX(GRID!$B$4:$U$15,MATCH(I$8,GRID!$A$4:$A$15,0),MATCH(1,($U$2=GRID!$B$1:$U$1)*(КАЛЕНДАРЬ!AG10=GRID!$B$3:$U$3),0)),
INDEX(GRID!$B$4:$U$15,MATCH(I$8,GRID!$A$4:$A$15,0),MATCH(1,($U$2=GRID!$B$1:$U$1)*(КАЛЕНДАРЬ!AG10=GRID!$B$3:$U$3),0))*(1-GRID!$H$34))</f>
        <v>39700</v>
      </c>
      <c r="J26" s="5" cm="1">
        <f t="array" ref="J26">IF($I$2="Время восстановления",INDEX(GRID!$B$18:$U$29,MATCH(I$8,GRID!$A$18:$A$29,0),MATCH(1,($U$2=GRID!$B$1:$U$1)*(КАЛЕНДАРЬ!AG10=GRID!$B$3:$U$3),0)),
INDEX(GRID!$B$18:$U$29,MATCH(I$8,GRID!$A$18:$A$29,0),MATCH(1,($U$2=GRID!$B$1:$U$1)*(КАЛЕНДАРЬ!AG10=GRID!$B$3:$U$3),0))*(1-GRID!$H$34))</f>
        <v>44700</v>
      </c>
      <c r="K26" s="5" cm="1">
        <f t="array" ref="K26">IF($I$2="Время восстановления",INDEX(GRID!$B$4:$U$15,MATCH(K$8,GRID!$A$4:$A$15,0),MATCH(1,($U$2=GRID!$B$1:$U$1)*(КАЛЕНДАРЬ!AG10=GRID!$B$3:$U$3),0)),
INDEX(GRID!$B$4:$U$15,MATCH(K$8,GRID!$A$4:$A$15,0),MATCH(1,($U$2=GRID!$B$1:$U$1)*(КАЛЕНДАРЬ!AG10=GRID!$B$3:$U$3),0))*(1-GRID!$H$34))</f>
        <v>45000</v>
      </c>
      <c r="L26" s="5" cm="1">
        <f t="array" ref="L26">IF($I$2="Время восстановления",INDEX(GRID!$B$18:$U$29,MATCH(K$8,GRID!$A$18:$A$29,0),MATCH(1,($U$2=GRID!$B$1:$U$1)*(КАЛЕНДАРЬ!AG10=GRID!$B$3:$U$3),0)),
INDEX(GRID!$B$18:$U$29,MATCH(K$8,GRID!$A$18:$A$29,0),MATCH(1,($U$2=GRID!$B$1:$U$1)*(КАЛЕНДАРЬ!AG10=GRID!$B$3:$U$3),0))*(1-GRID!$H$34))</f>
        <v>50000</v>
      </c>
      <c r="M26" s="5" cm="1">
        <f t="array" ref="M26">IF($I$2="Время восстановления",INDEX(GRID!$B$4:$U$15,MATCH(M$8,GRID!$A$4:$A$15,0),MATCH(1,($U$2=GRID!$B$1:$U$1)*(КАЛЕНДАРЬ!AG10=GRID!$B$3:$U$3),0)),
INDEX(GRID!$B$4:$U$15,MATCH(M$8,GRID!$A$4:$A$15,0),MATCH(1,($U$2=GRID!$B$1:$U$1)*(КАЛЕНДАРЬ!AG10=GRID!$B$3:$U$3),0))*(1-GRID!$H$34))</f>
        <v>65200</v>
      </c>
      <c r="N26" s="5" cm="1">
        <f t="array" ref="N26">IF($I$2="Время восстановления",INDEX(GRID!$B$18:$U$29,MATCH(M$8,GRID!$A$18:$A$29,0),MATCH(1,($U$2=GRID!$B$1:$U$1)*(КАЛЕНДАРЬ!AG10=GRID!$B$3:$U$3),0)),
INDEX(GRID!$B$18:$U$29,MATCH(M$8,GRID!$A$18:$A$29,0),MATCH(1,($U$2=GRID!$B$1:$U$1)*(КАЛЕНДАРЬ!AG10=GRID!$B$3:$U$3),0))*(1-GRID!$H$34))</f>
        <v>70200</v>
      </c>
      <c r="O26" s="5" cm="1">
        <f t="array" ref="O26">IF($I$2="Время восстановления",INDEX(GRID!$B$18:$U$29,MATCH(O$8,GRID!$A$18:$A$29,0),MATCH(1,($U$2=GRID!$B$1:$U$1)*(КАЛЕНДАРЬ!AG10=GRID!$B$3:$U$3),0)),
INDEX(GRID!$B$18:$U$29,MATCH(O$8,GRID!$A$18:$A$29,0),MATCH(1,($U$2=GRID!$B$1:$U$1)*(КАЛЕНДАРЬ!AG10=GRID!$B$3:$U$3),0))*(1-GRID!$H$34))</f>
        <v>98000</v>
      </c>
      <c r="P26" s="5" cm="1">
        <f t="array" ref="P26">IF($I$2="Время восстановления",INDEX(GRID!$B$18:$U$29,MATCH(P$8,GRID!$A$18:$A$29,0),MATCH(1,($U$2=GRID!$B$1:$U$1)*(КАЛЕНДАРЬ!AG10=GRID!$B$3:$U$3),0)),
INDEX(GRID!$B$18:$U$29,MATCH(P$8,GRID!$A$18:$A$29,0),MATCH(1,($U$2=GRID!$B$1:$U$1)*(КАЛЕНДАРЬ!AG10=GRID!$B$3:$U$3),0))*(1-GRID!$H$34))</f>
        <v>139700</v>
      </c>
      <c r="Q26" s="5" cm="1">
        <f t="array" ref="Q26">IF($I$2="Время восстановления",INDEX(GRID!$B$18:$U$29,MATCH(Q$8,GRID!$A$18:$A$29,0),MATCH(1,($U$2=GRID!$B$1:$U$1)*(КАЛЕНДАРЬ!AG10=GRID!$B$3:$U$3),0)),
INDEX(GRID!$B$18:$U$29,MATCH(Q$8,GRID!$A$18:$A$29,0),MATCH(1,($U$2=GRID!$B$1:$U$1)*(КАЛЕНДАРЬ!AG10=GRID!$B$3:$U$3),0))*(1-GRID!$H$34))</f>
        <v>164400</v>
      </c>
      <c r="R26" s="5" cm="1">
        <f t="array" ref="R26">IF($I$2="Время восстановления",INDEX(GRID!$B$18:$U$29,MATCH(R$8,GRID!$A$18:$A$29,0),MATCH(1,($U$2=GRID!$B$1:$U$1)*(КАЛЕНДАРЬ!AG10=GRID!$B$3:$U$3),0)),
INDEX(GRID!$B$18:$U$29,MATCH(R$8,GRID!$A$18:$A$29,0),MATCH(1,($U$2=GRID!$B$1:$U$1)*(КАЛЕНДАРЬ!AG10=GRID!$B$3:$U$3),0))*(1-GRID!$H$34))</f>
        <v>186400</v>
      </c>
      <c r="S26" s="5" cm="1">
        <f t="array" ref="S26">IF($I$2="Время восстановления",INDEX(GRID!$B$18:$U$29,MATCH(S$8,GRID!$A$18:$A$29,0),MATCH(1,($U$2=GRID!$B$1:$U$1)*(КАЛЕНДАРЬ!AG10=GRID!$B$3:$U$3),0)),
INDEX(GRID!$B$18:$U$29,MATCH(S$8,GRID!$A$18:$A$29,0),MATCH(1,($U$2=GRID!$B$1:$U$1)*(КАЛЕНДАРЬ!AG10=GRID!$B$3:$U$3),0))*(1-GRID!$L$41))</f>
        <v>460400</v>
      </c>
      <c r="T26" s="5" cm="1">
        <f t="array" ref="T26">IF($I$2="Время восстановления",INDEX(GRID!$B$18:$U$29,MATCH(T$8,GRID!$A$18:$A$29,0),MATCH(1,($U$2=GRID!$B$1:$U$1)*(КАЛЕНДАРЬ!AG10=GRID!$B$3:$U$3),0)),
INDEX(GRID!$B$18:$U$29,MATCH(T$8,GRID!$A$18:$A$29,0),MATCH(1,($U$2=GRID!$B$1:$U$1)*(КАЛЕНДАРЬ!AG10=GRID!$B$3:$U$3),0))*(1-GRID!$L$41))</f>
        <v>556900</v>
      </c>
    </row>
    <row r="27" spans="1:20" hidden="1">
      <c r="A27" s="108" t="s">
        <v>17</v>
      </c>
      <c r="B27" s="109">
        <v>8</v>
      </c>
      <c r="C27" s="5" cm="1">
        <f t="array" ref="C27">IF($I$2="Время восстановления",INDEX(GRID!$B$4:$U$15,MATCH(C$8,GRID!$A$4:$A$15,0),MATCH(1,($U$2=GRID!$B$1:$U$1)*(КАЛЕНДАРЬ!AG11=GRID!$B$3:$U$3),0)),
INDEX(GRID!$B$4:$U$15,MATCH(C$8,GRID!$A$4:$A$15,0),MATCH(1,($U$2=GRID!$B$1:$U$1)*(КАЛЕНДАРЬ!AG11=GRID!$B$3:$U$3),0))*(1-GRID!$H$34))</f>
        <v>25000</v>
      </c>
      <c r="D27" s="5" cm="1">
        <f t="array" ref="D27">IF($I$2="Время восстановления",INDEX(GRID!$B$18:$U$29,MATCH(C$8,GRID!$A$18:$A$29,0),MATCH(1,($U$2=GRID!$B$1:$U$1)*(КАЛЕНДАРЬ!AG11=GRID!$B$3:$U$3),0)),
INDEX(GRID!$B$18:$U$29,MATCH(C$8,GRID!$A$18:$A$29,0),MATCH(1,($U$2=GRID!$B$1:$U$1)*(КАЛЕНДАРЬ!AG11=GRID!$B$3:$U$3),0))*(1-GRID!$H$34))</f>
        <v>30000</v>
      </c>
      <c r="E27" s="5" cm="1">
        <f t="array" ref="E27">IF($I$2="Время восстановления",INDEX(GRID!$B$4:$U$15,MATCH(E$8,GRID!$A$4:$A$15,0),MATCH(1,($U$2=GRID!$B$1:$U$1)*(КАЛЕНДАРЬ!AG11=GRID!$B$3:$U$3),0)),
INDEX(GRID!$B$4:$U$15,MATCH(E$8,GRID!$A$4:$A$15,0),MATCH(1,($U$2=GRID!$B$1:$U$1)*(КАЛЕНДАРЬ!AG11=GRID!$B$3:$U$3),0))*(1-GRID!$H$34))</f>
        <v>30000</v>
      </c>
      <c r="F27" s="5" cm="1">
        <f t="array" ref="F27">IF($I$2="Время восстановления",INDEX(GRID!$B$18:$U$29,MATCH(E$8,GRID!$A$18:$A$29,0),MATCH(1,($U$2=GRID!$B$1:$U$1)*(КАЛЕНДАРЬ!AG11=GRID!$B$3:$U$3),0)),
INDEX(GRID!$B$18:$U$29,MATCH(E$8,GRID!$A$18:$A$29,0),MATCH(1,($U$2=GRID!$B$1:$U$1)*(КАЛЕНДАРЬ!AG11=GRID!$B$3:$U$3),0))*(1-GRID!$H$34))</f>
        <v>35000</v>
      </c>
      <c r="G27" s="5" cm="1">
        <f t="array" ref="G27">IF($I$2="Время восстановления",INDEX(GRID!$B$4:$U$15,MATCH(G$8,GRID!$A$4:$A$15,0),MATCH(1,($U$2=GRID!$B$1:$U$1)*(КАЛЕНДАРЬ!AG11=GRID!$B$3:$U$3),0)),
INDEX(GRID!$B$4:$U$15,MATCH(G$8,GRID!$A$4:$A$15,0),MATCH(1,($U$2=GRID!$B$1:$U$1)*(КАЛЕНДАРЬ!AG11=GRID!$B$3:$U$3),0))*(1-GRID!$H$34))</f>
        <v>35700</v>
      </c>
      <c r="H27" s="5" cm="1">
        <f t="array" ref="H27">IF($I$2="Время восстановления",INDEX(GRID!$B$18:$U$29,MATCH(G$8,GRID!$A$18:$A$29,0),MATCH(1,($U$2=GRID!$B$1:$U$1)*(КАЛЕНДАРЬ!AG11=GRID!$B$3:$U$3),0)),
INDEX(GRID!$B$18:$U$29,MATCH(G$8,GRID!$A$18:$A$29,0),MATCH(1,($U$2=GRID!$B$1:$U$1)*(КАЛЕНДАРЬ!AG11=GRID!$B$3:$U$3),0))*(1-GRID!$H$34))</f>
        <v>40700</v>
      </c>
      <c r="I27" s="5" cm="1">
        <f t="array" ref="I27">IF($I$2="Время восстановления",INDEX(GRID!$B$4:$U$15,MATCH(I$8,GRID!$A$4:$A$15,0),MATCH(1,($U$2=GRID!$B$1:$U$1)*(КАЛЕНДАРЬ!AG11=GRID!$B$3:$U$3),0)),
INDEX(GRID!$B$4:$U$15,MATCH(I$8,GRID!$A$4:$A$15,0),MATCH(1,($U$2=GRID!$B$1:$U$1)*(КАЛЕНДАРЬ!AG11=GRID!$B$3:$U$3),0))*(1-GRID!$H$34))</f>
        <v>39700</v>
      </c>
      <c r="J27" s="5" cm="1">
        <f t="array" ref="J27">IF($I$2="Время восстановления",INDEX(GRID!$B$18:$U$29,MATCH(I$8,GRID!$A$18:$A$29,0),MATCH(1,($U$2=GRID!$B$1:$U$1)*(КАЛЕНДАРЬ!AG11=GRID!$B$3:$U$3),0)),
INDEX(GRID!$B$18:$U$29,MATCH(I$8,GRID!$A$18:$A$29,0),MATCH(1,($U$2=GRID!$B$1:$U$1)*(КАЛЕНДАРЬ!AG11=GRID!$B$3:$U$3),0))*(1-GRID!$H$34))</f>
        <v>44700</v>
      </c>
      <c r="K27" s="5" cm="1">
        <f t="array" ref="K27">IF($I$2="Время восстановления",INDEX(GRID!$B$4:$U$15,MATCH(K$8,GRID!$A$4:$A$15,0),MATCH(1,($U$2=GRID!$B$1:$U$1)*(КАЛЕНДАРЬ!AG11=GRID!$B$3:$U$3),0)),
INDEX(GRID!$B$4:$U$15,MATCH(K$8,GRID!$A$4:$A$15,0),MATCH(1,($U$2=GRID!$B$1:$U$1)*(КАЛЕНДАРЬ!AG11=GRID!$B$3:$U$3),0))*(1-GRID!$H$34))</f>
        <v>45000</v>
      </c>
      <c r="L27" s="5" cm="1">
        <f t="array" ref="L27">IF($I$2="Время восстановления",INDEX(GRID!$B$18:$U$29,MATCH(K$8,GRID!$A$18:$A$29,0),MATCH(1,($U$2=GRID!$B$1:$U$1)*(КАЛЕНДАРЬ!AG11=GRID!$B$3:$U$3),0)),
INDEX(GRID!$B$18:$U$29,MATCH(K$8,GRID!$A$18:$A$29,0),MATCH(1,($U$2=GRID!$B$1:$U$1)*(КАЛЕНДАРЬ!AG11=GRID!$B$3:$U$3),0))*(1-GRID!$H$34))</f>
        <v>50000</v>
      </c>
      <c r="M27" s="5" cm="1">
        <f t="array" ref="M27">IF($I$2="Время восстановления",INDEX(GRID!$B$4:$U$15,MATCH(M$8,GRID!$A$4:$A$15,0),MATCH(1,($U$2=GRID!$B$1:$U$1)*(КАЛЕНДАРЬ!AG11=GRID!$B$3:$U$3),0)),
INDEX(GRID!$B$4:$U$15,MATCH(M$8,GRID!$A$4:$A$15,0),MATCH(1,($U$2=GRID!$B$1:$U$1)*(КАЛЕНДАРЬ!AG11=GRID!$B$3:$U$3),0))*(1-GRID!$H$34))</f>
        <v>65200</v>
      </c>
      <c r="N27" s="5" cm="1">
        <f t="array" ref="N27">IF($I$2="Время восстановления",INDEX(GRID!$B$18:$U$29,MATCH(M$8,GRID!$A$18:$A$29,0),MATCH(1,($U$2=GRID!$B$1:$U$1)*(КАЛЕНДАРЬ!AG11=GRID!$B$3:$U$3),0)),
INDEX(GRID!$B$18:$U$29,MATCH(M$8,GRID!$A$18:$A$29,0),MATCH(1,($U$2=GRID!$B$1:$U$1)*(КАЛЕНДАРЬ!AG11=GRID!$B$3:$U$3),0))*(1-GRID!$H$34))</f>
        <v>70200</v>
      </c>
      <c r="O27" s="5" cm="1">
        <f t="array" ref="O27">IF($I$2="Время восстановления",INDEX(GRID!$B$18:$U$29,MATCH(O$8,GRID!$A$18:$A$29,0),MATCH(1,($U$2=GRID!$B$1:$U$1)*(КАЛЕНДАРЬ!AG11=GRID!$B$3:$U$3),0)),
INDEX(GRID!$B$18:$U$29,MATCH(O$8,GRID!$A$18:$A$29,0),MATCH(1,($U$2=GRID!$B$1:$U$1)*(КАЛЕНДАРЬ!AG11=GRID!$B$3:$U$3),0))*(1-GRID!$H$34))</f>
        <v>98000</v>
      </c>
      <c r="P27" s="5" cm="1">
        <f t="array" ref="P27">IF($I$2="Время восстановления",INDEX(GRID!$B$18:$U$29,MATCH(P$8,GRID!$A$18:$A$29,0),MATCH(1,($U$2=GRID!$B$1:$U$1)*(КАЛЕНДАРЬ!AG11=GRID!$B$3:$U$3),0)),
INDEX(GRID!$B$18:$U$29,MATCH(P$8,GRID!$A$18:$A$29,0),MATCH(1,($U$2=GRID!$B$1:$U$1)*(КАЛЕНДАРЬ!AG11=GRID!$B$3:$U$3),0))*(1-GRID!$H$34))</f>
        <v>139700</v>
      </c>
      <c r="Q27" s="5" cm="1">
        <f t="array" ref="Q27">IF($I$2="Время восстановления",INDEX(GRID!$B$18:$U$29,MATCH(Q$8,GRID!$A$18:$A$29,0),MATCH(1,($U$2=GRID!$B$1:$U$1)*(КАЛЕНДАРЬ!AG11=GRID!$B$3:$U$3),0)),
INDEX(GRID!$B$18:$U$29,MATCH(Q$8,GRID!$A$18:$A$29,0),MATCH(1,($U$2=GRID!$B$1:$U$1)*(КАЛЕНДАРЬ!AG11=GRID!$B$3:$U$3),0))*(1-GRID!$H$34))</f>
        <v>164400</v>
      </c>
      <c r="R27" s="5" cm="1">
        <f t="array" ref="R27">IF($I$2="Время восстановления",INDEX(GRID!$B$18:$U$29,MATCH(R$8,GRID!$A$18:$A$29,0),MATCH(1,($U$2=GRID!$B$1:$U$1)*(КАЛЕНДАРЬ!AG11=GRID!$B$3:$U$3),0)),
INDEX(GRID!$B$18:$U$29,MATCH(R$8,GRID!$A$18:$A$29,0),MATCH(1,($U$2=GRID!$B$1:$U$1)*(КАЛЕНДАРЬ!AG11=GRID!$B$3:$U$3),0))*(1-GRID!$H$34))</f>
        <v>186400</v>
      </c>
      <c r="S27" s="5" cm="1">
        <f t="array" ref="S27">IF($I$2="Время восстановления",INDEX(GRID!$B$18:$U$29,MATCH(S$8,GRID!$A$18:$A$29,0),MATCH(1,($U$2=GRID!$B$1:$U$1)*(КАЛЕНДАРЬ!AG11=GRID!$B$3:$U$3),0)),
INDEX(GRID!$B$18:$U$29,MATCH(S$8,GRID!$A$18:$A$29,0),MATCH(1,($U$2=GRID!$B$1:$U$1)*(КАЛЕНДАРЬ!AG11=GRID!$B$3:$U$3),0))*(1-GRID!$L$41))</f>
        <v>460400</v>
      </c>
      <c r="T27" s="5" cm="1">
        <f t="array" ref="T27">IF($I$2="Время восстановления",INDEX(GRID!$B$18:$U$29,MATCH(T$8,GRID!$A$18:$A$29,0),MATCH(1,($U$2=GRID!$B$1:$U$1)*(КАЛЕНДАРЬ!AG11=GRID!$B$3:$U$3),0)),
INDEX(GRID!$B$18:$U$29,MATCH(T$8,GRID!$A$18:$A$29,0),MATCH(1,($U$2=GRID!$B$1:$U$1)*(КАЛЕНДАРЬ!AG11=GRID!$B$3:$U$3),0))*(1-GRID!$L$41))</f>
        <v>556900</v>
      </c>
    </row>
    <row r="28" spans="1:20" hidden="1">
      <c r="A28" s="108" t="s">
        <v>11</v>
      </c>
      <c r="B28" s="109">
        <v>9</v>
      </c>
      <c r="C28" s="5" cm="1">
        <f t="array" ref="C28">IF($I$2="Время восстановления",INDEX(GRID!$B$4:$U$15,MATCH(C$8,GRID!$A$4:$A$15,0),MATCH(1,($U$2=GRID!$B$1:$U$1)*(КАЛЕНДАРЬ!AG12=GRID!$B$3:$U$3),0)),
INDEX(GRID!$B$4:$U$15,MATCH(C$8,GRID!$A$4:$A$15,0),MATCH(1,($U$2=GRID!$B$1:$U$1)*(КАЛЕНДАРЬ!AG12=GRID!$B$3:$U$3),0))*(1-GRID!$H$34))</f>
        <v>25000</v>
      </c>
      <c r="D28" s="5" cm="1">
        <f t="array" ref="D28">IF($I$2="Время восстановления",INDEX(GRID!$B$18:$U$29,MATCH(C$8,GRID!$A$18:$A$29,0),MATCH(1,($U$2=GRID!$B$1:$U$1)*(КАЛЕНДАРЬ!AG12=GRID!$B$3:$U$3),0)),
INDEX(GRID!$B$18:$U$29,MATCH(C$8,GRID!$A$18:$A$29,0),MATCH(1,($U$2=GRID!$B$1:$U$1)*(КАЛЕНДАРЬ!AG12=GRID!$B$3:$U$3),0))*(1-GRID!$H$34))</f>
        <v>30000</v>
      </c>
      <c r="E28" s="5" cm="1">
        <f t="array" ref="E28">IF($I$2="Время восстановления",INDEX(GRID!$B$4:$U$15,MATCH(E$8,GRID!$A$4:$A$15,0),MATCH(1,($U$2=GRID!$B$1:$U$1)*(КАЛЕНДАРЬ!AG12=GRID!$B$3:$U$3),0)),
INDEX(GRID!$B$4:$U$15,MATCH(E$8,GRID!$A$4:$A$15,0),MATCH(1,($U$2=GRID!$B$1:$U$1)*(КАЛЕНДАРЬ!AG12=GRID!$B$3:$U$3),0))*(1-GRID!$H$34))</f>
        <v>30000</v>
      </c>
      <c r="F28" s="5" cm="1">
        <f t="array" ref="F28">IF($I$2="Время восстановления",INDEX(GRID!$B$18:$U$29,MATCH(E$8,GRID!$A$18:$A$29,0),MATCH(1,($U$2=GRID!$B$1:$U$1)*(КАЛЕНДАРЬ!AG12=GRID!$B$3:$U$3),0)),
INDEX(GRID!$B$18:$U$29,MATCH(E$8,GRID!$A$18:$A$29,0),MATCH(1,($U$2=GRID!$B$1:$U$1)*(КАЛЕНДАРЬ!AG12=GRID!$B$3:$U$3),0))*(1-GRID!$H$34))</f>
        <v>35000</v>
      </c>
      <c r="G28" s="5" cm="1">
        <f t="array" ref="G28">IF($I$2="Время восстановления",INDEX(GRID!$B$4:$U$15,MATCH(G$8,GRID!$A$4:$A$15,0),MATCH(1,($U$2=GRID!$B$1:$U$1)*(КАЛЕНДАРЬ!AG12=GRID!$B$3:$U$3),0)),
INDEX(GRID!$B$4:$U$15,MATCH(G$8,GRID!$A$4:$A$15,0),MATCH(1,($U$2=GRID!$B$1:$U$1)*(КАЛЕНДАРЬ!AG12=GRID!$B$3:$U$3),0))*(1-GRID!$H$34))</f>
        <v>35700</v>
      </c>
      <c r="H28" s="5" cm="1">
        <f t="array" ref="H28">IF($I$2="Время восстановления",INDEX(GRID!$B$18:$U$29,MATCH(G$8,GRID!$A$18:$A$29,0),MATCH(1,($U$2=GRID!$B$1:$U$1)*(КАЛЕНДАРЬ!AG12=GRID!$B$3:$U$3),0)),
INDEX(GRID!$B$18:$U$29,MATCH(G$8,GRID!$A$18:$A$29,0),MATCH(1,($U$2=GRID!$B$1:$U$1)*(КАЛЕНДАРЬ!AG12=GRID!$B$3:$U$3),0))*(1-GRID!$H$34))</f>
        <v>40700</v>
      </c>
      <c r="I28" s="5" cm="1">
        <f t="array" ref="I28">IF($I$2="Время восстановления",INDEX(GRID!$B$4:$U$15,MATCH(I$8,GRID!$A$4:$A$15,0),MATCH(1,($U$2=GRID!$B$1:$U$1)*(КАЛЕНДАРЬ!AG12=GRID!$B$3:$U$3),0)),
INDEX(GRID!$B$4:$U$15,MATCH(I$8,GRID!$A$4:$A$15,0),MATCH(1,($U$2=GRID!$B$1:$U$1)*(КАЛЕНДАРЬ!AG12=GRID!$B$3:$U$3),0))*(1-GRID!$H$34))</f>
        <v>39700</v>
      </c>
      <c r="J28" s="5" cm="1">
        <f t="array" ref="J28">IF($I$2="Время восстановления",INDEX(GRID!$B$18:$U$29,MATCH(I$8,GRID!$A$18:$A$29,0),MATCH(1,($U$2=GRID!$B$1:$U$1)*(КАЛЕНДАРЬ!AG12=GRID!$B$3:$U$3),0)),
INDEX(GRID!$B$18:$U$29,MATCH(I$8,GRID!$A$18:$A$29,0),MATCH(1,($U$2=GRID!$B$1:$U$1)*(КАЛЕНДАРЬ!AG12=GRID!$B$3:$U$3),0))*(1-GRID!$H$34))</f>
        <v>44700</v>
      </c>
      <c r="K28" s="5" cm="1">
        <f t="array" ref="K28">IF($I$2="Время восстановления",INDEX(GRID!$B$4:$U$15,MATCH(K$8,GRID!$A$4:$A$15,0),MATCH(1,($U$2=GRID!$B$1:$U$1)*(КАЛЕНДАРЬ!AG12=GRID!$B$3:$U$3),0)),
INDEX(GRID!$B$4:$U$15,MATCH(K$8,GRID!$A$4:$A$15,0),MATCH(1,($U$2=GRID!$B$1:$U$1)*(КАЛЕНДАРЬ!AG12=GRID!$B$3:$U$3),0))*(1-GRID!$H$34))</f>
        <v>45000</v>
      </c>
      <c r="L28" s="5" cm="1">
        <f t="array" ref="L28">IF($I$2="Время восстановления",INDEX(GRID!$B$18:$U$29,MATCH(K$8,GRID!$A$18:$A$29,0),MATCH(1,($U$2=GRID!$B$1:$U$1)*(КАЛЕНДАРЬ!AG12=GRID!$B$3:$U$3),0)),
INDEX(GRID!$B$18:$U$29,MATCH(K$8,GRID!$A$18:$A$29,0),MATCH(1,($U$2=GRID!$B$1:$U$1)*(КАЛЕНДАРЬ!AG12=GRID!$B$3:$U$3),0))*(1-GRID!$H$34))</f>
        <v>50000</v>
      </c>
      <c r="M28" s="5" cm="1">
        <f t="array" ref="M28">IF($I$2="Время восстановления",INDEX(GRID!$B$4:$U$15,MATCH(M$8,GRID!$A$4:$A$15,0),MATCH(1,($U$2=GRID!$B$1:$U$1)*(КАЛЕНДАРЬ!AG12=GRID!$B$3:$U$3),0)),
INDEX(GRID!$B$4:$U$15,MATCH(M$8,GRID!$A$4:$A$15,0),MATCH(1,($U$2=GRID!$B$1:$U$1)*(КАЛЕНДАРЬ!AG12=GRID!$B$3:$U$3),0))*(1-GRID!$H$34))</f>
        <v>65200</v>
      </c>
      <c r="N28" s="5" cm="1">
        <f t="array" ref="N28">IF($I$2="Время восстановления",INDEX(GRID!$B$18:$U$29,MATCH(M$8,GRID!$A$18:$A$29,0),MATCH(1,($U$2=GRID!$B$1:$U$1)*(КАЛЕНДАРЬ!AG12=GRID!$B$3:$U$3),0)),
INDEX(GRID!$B$18:$U$29,MATCH(M$8,GRID!$A$18:$A$29,0),MATCH(1,($U$2=GRID!$B$1:$U$1)*(КАЛЕНДАРЬ!AG12=GRID!$B$3:$U$3),0))*(1-GRID!$H$34))</f>
        <v>70200</v>
      </c>
      <c r="O28" s="5" cm="1">
        <f t="array" ref="O28">IF($I$2="Время восстановления",INDEX(GRID!$B$18:$U$29,MATCH(O$8,GRID!$A$18:$A$29,0),MATCH(1,($U$2=GRID!$B$1:$U$1)*(КАЛЕНДАРЬ!AG12=GRID!$B$3:$U$3),0)),
INDEX(GRID!$B$18:$U$29,MATCH(O$8,GRID!$A$18:$A$29,0),MATCH(1,($U$2=GRID!$B$1:$U$1)*(КАЛЕНДАРЬ!AG12=GRID!$B$3:$U$3),0))*(1-GRID!$H$34))</f>
        <v>98000</v>
      </c>
      <c r="P28" s="5" cm="1">
        <f t="array" ref="P28">IF($I$2="Время восстановления",INDEX(GRID!$B$18:$U$29,MATCH(P$8,GRID!$A$18:$A$29,0),MATCH(1,($U$2=GRID!$B$1:$U$1)*(КАЛЕНДАРЬ!AG12=GRID!$B$3:$U$3),0)),
INDEX(GRID!$B$18:$U$29,MATCH(P$8,GRID!$A$18:$A$29,0),MATCH(1,($U$2=GRID!$B$1:$U$1)*(КАЛЕНДАРЬ!AG12=GRID!$B$3:$U$3),0))*(1-GRID!$H$34))</f>
        <v>139700</v>
      </c>
      <c r="Q28" s="5" cm="1">
        <f t="array" ref="Q28">IF($I$2="Время восстановления",INDEX(GRID!$B$18:$U$29,MATCH(Q$8,GRID!$A$18:$A$29,0),MATCH(1,($U$2=GRID!$B$1:$U$1)*(КАЛЕНДАРЬ!AG12=GRID!$B$3:$U$3),0)),
INDEX(GRID!$B$18:$U$29,MATCH(Q$8,GRID!$A$18:$A$29,0),MATCH(1,($U$2=GRID!$B$1:$U$1)*(КАЛЕНДАРЬ!AG12=GRID!$B$3:$U$3),0))*(1-GRID!$H$34))</f>
        <v>164400</v>
      </c>
      <c r="R28" s="5" cm="1">
        <f t="array" ref="R28">IF($I$2="Время восстановления",INDEX(GRID!$B$18:$U$29,MATCH(R$8,GRID!$A$18:$A$29,0),MATCH(1,($U$2=GRID!$B$1:$U$1)*(КАЛЕНДАРЬ!AG12=GRID!$B$3:$U$3),0)),
INDEX(GRID!$B$18:$U$29,MATCH(R$8,GRID!$A$18:$A$29,0),MATCH(1,($U$2=GRID!$B$1:$U$1)*(КАЛЕНДАРЬ!AG12=GRID!$B$3:$U$3),0))*(1-GRID!$H$34))</f>
        <v>186400</v>
      </c>
      <c r="S28" s="5" cm="1">
        <f t="array" ref="S28">IF($I$2="Время восстановления",INDEX(GRID!$B$18:$U$29,MATCH(S$8,GRID!$A$18:$A$29,0),MATCH(1,($U$2=GRID!$B$1:$U$1)*(КАЛЕНДАРЬ!AG12=GRID!$B$3:$U$3),0)),
INDEX(GRID!$B$18:$U$29,MATCH(S$8,GRID!$A$18:$A$29,0),MATCH(1,($U$2=GRID!$B$1:$U$1)*(КАЛЕНДАРЬ!AG12=GRID!$B$3:$U$3),0))*(1-GRID!$L$41))</f>
        <v>460400</v>
      </c>
      <c r="T28" s="5" cm="1">
        <f t="array" ref="T28">IF($I$2="Время восстановления",INDEX(GRID!$B$18:$U$29,MATCH(T$8,GRID!$A$18:$A$29,0),MATCH(1,($U$2=GRID!$B$1:$U$1)*(КАЛЕНДАРЬ!AG12=GRID!$B$3:$U$3),0)),
INDEX(GRID!$B$18:$U$29,MATCH(T$8,GRID!$A$18:$A$29,0),MATCH(1,($U$2=GRID!$B$1:$U$1)*(КАЛЕНДАРЬ!AG12=GRID!$B$3:$U$3),0))*(1-GRID!$L$41))</f>
        <v>556900</v>
      </c>
    </row>
    <row r="29" spans="1:20" hidden="1">
      <c r="A29" s="108" t="s">
        <v>12</v>
      </c>
      <c r="B29" s="109">
        <v>10</v>
      </c>
      <c r="C29" s="5" cm="1">
        <f t="array" ref="C29">IF($I$2="Время восстановления",INDEX(GRID!$B$4:$U$15,MATCH(C$8,GRID!$A$4:$A$15,0),MATCH(1,($U$2=GRID!$B$1:$U$1)*(КАЛЕНДАРЬ!AG13=GRID!$B$3:$U$3),0)),
INDEX(GRID!$B$4:$U$15,MATCH(C$8,GRID!$A$4:$A$15,0),MATCH(1,($U$2=GRID!$B$1:$U$1)*(КАЛЕНДАРЬ!AG13=GRID!$B$3:$U$3),0))*(1-GRID!$H$34))</f>
        <v>25000</v>
      </c>
      <c r="D29" s="5" cm="1">
        <f t="array" ref="D29">IF($I$2="Время восстановления",INDEX(GRID!$B$18:$U$29,MATCH(C$8,GRID!$A$18:$A$29,0),MATCH(1,($U$2=GRID!$B$1:$U$1)*(КАЛЕНДАРЬ!AG13=GRID!$B$3:$U$3),0)),
INDEX(GRID!$B$18:$U$29,MATCH(C$8,GRID!$A$18:$A$29,0),MATCH(1,($U$2=GRID!$B$1:$U$1)*(КАЛЕНДАРЬ!AG13=GRID!$B$3:$U$3),0))*(1-GRID!$H$34))</f>
        <v>30000</v>
      </c>
      <c r="E29" s="5" cm="1">
        <f t="array" ref="E29">IF($I$2="Время восстановления",INDEX(GRID!$B$4:$U$15,MATCH(E$8,GRID!$A$4:$A$15,0),MATCH(1,($U$2=GRID!$B$1:$U$1)*(КАЛЕНДАРЬ!AG13=GRID!$B$3:$U$3),0)),
INDEX(GRID!$B$4:$U$15,MATCH(E$8,GRID!$A$4:$A$15,0),MATCH(1,($U$2=GRID!$B$1:$U$1)*(КАЛЕНДАРЬ!AG13=GRID!$B$3:$U$3),0))*(1-GRID!$H$34))</f>
        <v>30000</v>
      </c>
      <c r="F29" s="5" cm="1">
        <f t="array" ref="F29">IF($I$2="Время восстановления",INDEX(GRID!$B$18:$U$29,MATCH(E$8,GRID!$A$18:$A$29,0),MATCH(1,($U$2=GRID!$B$1:$U$1)*(КАЛЕНДАРЬ!AG13=GRID!$B$3:$U$3),0)),
INDEX(GRID!$B$18:$U$29,MATCH(E$8,GRID!$A$18:$A$29,0),MATCH(1,($U$2=GRID!$B$1:$U$1)*(КАЛЕНДАРЬ!AG13=GRID!$B$3:$U$3),0))*(1-GRID!$H$34))</f>
        <v>35000</v>
      </c>
      <c r="G29" s="5" cm="1">
        <f t="array" ref="G29">IF($I$2="Время восстановления",INDEX(GRID!$B$4:$U$15,MATCH(G$8,GRID!$A$4:$A$15,0),MATCH(1,($U$2=GRID!$B$1:$U$1)*(КАЛЕНДАРЬ!AG13=GRID!$B$3:$U$3),0)),
INDEX(GRID!$B$4:$U$15,MATCH(G$8,GRID!$A$4:$A$15,0),MATCH(1,($U$2=GRID!$B$1:$U$1)*(КАЛЕНДАРЬ!AG13=GRID!$B$3:$U$3),0))*(1-GRID!$H$34))</f>
        <v>35700</v>
      </c>
      <c r="H29" s="5" cm="1">
        <f t="array" ref="H29">IF($I$2="Время восстановления",INDEX(GRID!$B$18:$U$29,MATCH(G$8,GRID!$A$18:$A$29,0),MATCH(1,($U$2=GRID!$B$1:$U$1)*(КАЛЕНДАРЬ!AG13=GRID!$B$3:$U$3),0)),
INDEX(GRID!$B$18:$U$29,MATCH(G$8,GRID!$A$18:$A$29,0),MATCH(1,($U$2=GRID!$B$1:$U$1)*(КАЛЕНДАРЬ!AG13=GRID!$B$3:$U$3),0))*(1-GRID!$H$34))</f>
        <v>40700</v>
      </c>
      <c r="I29" s="5" cm="1">
        <f t="array" ref="I29">IF($I$2="Время восстановления",INDEX(GRID!$B$4:$U$15,MATCH(I$8,GRID!$A$4:$A$15,0),MATCH(1,($U$2=GRID!$B$1:$U$1)*(КАЛЕНДАРЬ!AG13=GRID!$B$3:$U$3),0)),
INDEX(GRID!$B$4:$U$15,MATCH(I$8,GRID!$A$4:$A$15,0),MATCH(1,($U$2=GRID!$B$1:$U$1)*(КАЛЕНДАРЬ!AG13=GRID!$B$3:$U$3),0))*(1-GRID!$H$34))</f>
        <v>39700</v>
      </c>
      <c r="J29" s="5" cm="1">
        <f t="array" ref="J29">IF($I$2="Время восстановления",INDEX(GRID!$B$18:$U$29,MATCH(I$8,GRID!$A$18:$A$29,0),MATCH(1,($U$2=GRID!$B$1:$U$1)*(КАЛЕНДАРЬ!AG13=GRID!$B$3:$U$3),0)),
INDEX(GRID!$B$18:$U$29,MATCH(I$8,GRID!$A$18:$A$29,0),MATCH(1,($U$2=GRID!$B$1:$U$1)*(КАЛЕНДАРЬ!AG13=GRID!$B$3:$U$3),0))*(1-GRID!$H$34))</f>
        <v>44700</v>
      </c>
      <c r="K29" s="5" cm="1">
        <f t="array" ref="K29">IF($I$2="Время восстановления",INDEX(GRID!$B$4:$U$15,MATCH(K$8,GRID!$A$4:$A$15,0),MATCH(1,($U$2=GRID!$B$1:$U$1)*(КАЛЕНДАРЬ!AG13=GRID!$B$3:$U$3),0)),
INDEX(GRID!$B$4:$U$15,MATCH(K$8,GRID!$A$4:$A$15,0),MATCH(1,($U$2=GRID!$B$1:$U$1)*(КАЛЕНДАРЬ!AG13=GRID!$B$3:$U$3),0))*(1-GRID!$H$34))</f>
        <v>45000</v>
      </c>
      <c r="L29" s="5" cm="1">
        <f t="array" ref="L29">IF($I$2="Время восстановления",INDEX(GRID!$B$18:$U$29,MATCH(K$8,GRID!$A$18:$A$29,0),MATCH(1,($U$2=GRID!$B$1:$U$1)*(КАЛЕНДАРЬ!AG13=GRID!$B$3:$U$3),0)),
INDEX(GRID!$B$18:$U$29,MATCH(K$8,GRID!$A$18:$A$29,0),MATCH(1,($U$2=GRID!$B$1:$U$1)*(КАЛЕНДАРЬ!AG13=GRID!$B$3:$U$3),0))*(1-GRID!$H$34))</f>
        <v>50000</v>
      </c>
      <c r="M29" s="5" cm="1">
        <f t="array" ref="M29">IF($I$2="Время восстановления",INDEX(GRID!$B$4:$U$15,MATCH(M$8,GRID!$A$4:$A$15,0),MATCH(1,($U$2=GRID!$B$1:$U$1)*(КАЛЕНДАРЬ!AG13=GRID!$B$3:$U$3),0)),
INDEX(GRID!$B$4:$U$15,MATCH(M$8,GRID!$A$4:$A$15,0),MATCH(1,($U$2=GRID!$B$1:$U$1)*(КАЛЕНДАРЬ!AG13=GRID!$B$3:$U$3),0))*(1-GRID!$H$34))</f>
        <v>65200</v>
      </c>
      <c r="N29" s="5" cm="1">
        <f t="array" ref="N29">IF($I$2="Время восстановления",INDEX(GRID!$B$18:$U$29,MATCH(M$8,GRID!$A$18:$A$29,0),MATCH(1,($U$2=GRID!$B$1:$U$1)*(КАЛЕНДАРЬ!AG13=GRID!$B$3:$U$3),0)),
INDEX(GRID!$B$18:$U$29,MATCH(M$8,GRID!$A$18:$A$29,0),MATCH(1,($U$2=GRID!$B$1:$U$1)*(КАЛЕНДАРЬ!AG13=GRID!$B$3:$U$3),0))*(1-GRID!$H$34))</f>
        <v>70200</v>
      </c>
      <c r="O29" s="5" cm="1">
        <f t="array" ref="O29">IF($I$2="Время восстановления",INDEX(GRID!$B$18:$U$29,MATCH(O$8,GRID!$A$18:$A$29,0),MATCH(1,($U$2=GRID!$B$1:$U$1)*(КАЛЕНДАРЬ!AG13=GRID!$B$3:$U$3),0)),
INDEX(GRID!$B$18:$U$29,MATCH(O$8,GRID!$A$18:$A$29,0),MATCH(1,($U$2=GRID!$B$1:$U$1)*(КАЛЕНДАРЬ!AG13=GRID!$B$3:$U$3),0))*(1-GRID!$H$34))</f>
        <v>98000</v>
      </c>
      <c r="P29" s="5" cm="1">
        <f t="array" ref="P29">IF($I$2="Время восстановления",INDEX(GRID!$B$18:$U$29,MATCH(P$8,GRID!$A$18:$A$29,0),MATCH(1,($U$2=GRID!$B$1:$U$1)*(КАЛЕНДАРЬ!AG13=GRID!$B$3:$U$3),0)),
INDEX(GRID!$B$18:$U$29,MATCH(P$8,GRID!$A$18:$A$29,0),MATCH(1,($U$2=GRID!$B$1:$U$1)*(КАЛЕНДАРЬ!AG13=GRID!$B$3:$U$3),0))*(1-GRID!$H$34))</f>
        <v>139700</v>
      </c>
      <c r="Q29" s="5" cm="1">
        <f t="array" ref="Q29">IF($I$2="Время восстановления",INDEX(GRID!$B$18:$U$29,MATCH(Q$8,GRID!$A$18:$A$29,0),MATCH(1,($U$2=GRID!$B$1:$U$1)*(КАЛЕНДАРЬ!AG13=GRID!$B$3:$U$3),0)),
INDEX(GRID!$B$18:$U$29,MATCH(Q$8,GRID!$A$18:$A$29,0),MATCH(1,($U$2=GRID!$B$1:$U$1)*(КАЛЕНДАРЬ!AG13=GRID!$B$3:$U$3),0))*(1-GRID!$H$34))</f>
        <v>164400</v>
      </c>
      <c r="R29" s="5" cm="1">
        <f t="array" ref="R29">IF($I$2="Время восстановления",INDEX(GRID!$B$18:$U$29,MATCH(R$8,GRID!$A$18:$A$29,0),MATCH(1,($U$2=GRID!$B$1:$U$1)*(КАЛЕНДАРЬ!AG13=GRID!$B$3:$U$3),0)),
INDEX(GRID!$B$18:$U$29,MATCH(R$8,GRID!$A$18:$A$29,0),MATCH(1,($U$2=GRID!$B$1:$U$1)*(КАЛЕНДАРЬ!AG13=GRID!$B$3:$U$3),0))*(1-GRID!$H$34))</f>
        <v>186400</v>
      </c>
      <c r="S29" s="5" cm="1">
        <f t="array" ref="S29">IF($I$2="Время восстановления",INDEX(GRID!$B$18:$U$29,MATCH(S$8,GRID!$A$18:$A$29,0),MATCH(1,($U$2=GRID!$B$1:$U$1)*(КАЛЕНДАРЬ!AG13=GRID!$B$3:$U$3),0)),
INDEX(GRID!$B$18:$U$29,MATCH(S$8,GRID!$A$18:$A$29,0),MATCH(1,($U$2=GRID!$B$1:$U$1)*(КАЛЕНДАРЬ!AG13=GRID!$B$3:$U$3),0))*(1-GRID!$L$41))</f>
        <v>460400</v>
      </c>
      <c r="T29" s="5" cm="1">
        <f t="array" ref="T29">IF($I$2="Время восстановления",INDEX(GRID!$B$18:$U$29,MATCH(T$8,GRID!$A$18:$A$29,0),MATCH(1,($U$2=GRID!$B$1:$U$1)*(КАЛЕНДАРЬ!AG13=GRID!$B$3:$U$3),0)),
INDEX(GRID!$B$18:$U$29,MATCH(T$8,GRID!$A$18:$A$29,0),MATCH(1,($U$2=GRID!$B$1:$U$1)*(КАЛЕНДАРЬ!AG13=GRID!$B$3:$U$3),0))*(1-GRID!$L$41))</f>
        <v>556900</v>
      </c>
    </row>
    <row r="30" spans="1:20" hidden="1">
      <c r="A30" s="108" t="s">
        <v>13</v>
      </c>
      <c r="B30" s="109">
        <v>11</v>
      </c>
      <c r="C30" s="5" cm="1">
        <f t="array" ref="C30">IF($I$2="Время восстановления",INDEX(GRID!$B$4:$U$15,MATCH(C$8,GRID!$A$4:$A$15,0),MATCH(1,($U$2=GRID!$B$1:$U$1)*(КАЛЕНДАРЬ!AG14=GRID!$B$3:$U$3),0)),
INDEX(GRID!$B$4:$U$15,MATCH(C$8,GRID!$A$4:$A$15,0),MATCH(1,($U$2=GRID!$B$1:$U$1)*(КАЛЕНДАРЬ!AG14=GRID!$B$3:$U$3),0))*(1-GRID!$H$34))</f>
        <v>25000</v>
      </c>
      <c r="D30" s="5" cm="1">
        <f t="array" ref="D30">IF($I$2="Время восстановления",INDEX(GRID!$B$18:$U$29,MATCH(C$8,GRID!$A$18:$A$29,0),MATCH(1,($U$2=GRID!$B$1:$U$1)*(КАЛЕНДАРЬ!AG14=GRID!$B$3:$U$3),0)),
INDEX(GRID!$B$18:$U$29,MATCH(C$8,GRID!$A$18:$A$29,0),MATCH(1,($U$2=GRID!$B$1:$U$1)*(КАЛЕНДАРЬ!AG14=GRID!$B$3:$U$3),0))*(1-GRID!$H$34))</f>
        <v>30000</v>
      </c>
      <c r="E30" s="5" cm="1">
        <f t="array" ref="E30">IF($I$2="Время восстановления",INDEX(GRID!$B$4:$U$15,MATCH(E$8,GRID!$A$4:$A$15,0),MATCH(1,($U$2=GRID!$B$1:$U$1)*(КАЛЕНДАРЬ!AG14=GRID!$B$3:$U$3),0)),
INDEX(GRID!$B$4:$U$15,MATCH(E$8,GRID!$A$4:$A$15,0),MATCH(1,($U$2=GRID!$B$1:$U$1)*(КАЛЕНДАРЬ!AG14=GRID!$B$3:$U$3),0))*(1-GRID!$H$34))</f>
        <v>30000</v>
      </c>
      <c r="F30" s="5" cm="1">
        <f t="array" ref="F30">IF($I$2="Время восстановления",INDEX(GRID!$B$18:$U$29,MATCH(E$8,GRID!$A$18:$A$29,0),MATCH(1,($U$2=GRID!$B$1:$U$1)*(КАЛЕНДАРЬ!AG14=GRID!$B$3:$U$3),0)),
INDEX(GRID!$B$18:$U$29,MATCH(E$8,GRID!$A$18:$A$29,0),MATCH(1,($U$2=GRID!$B$1:$U$1)*(КАЛЕНДАРЬ!AG14=GRID!$B$3:$U$3),0))*(1-GRID!$H$34))</f>
        <v>35000</v>
      </c>
      <c r="G30" s="5" cm="1">
        <f t="array" ref="G30">IF($I$2="Время восстановления",INDEX(GRID!$B$4:$U$15,MATCH(G$8,GRID!$A$4:$A$15,0),MATCH(1,($U$2=GRID!$B$1:$U$1)*(КАЛЕНДАРЬ!AG14=GRID!$B$3:$U$3),0)),
INDEX(GRID!$B$4:$U$15,MATCH(G$8,GRID!$A$4:$A$15,0),MATCH(1,($U$2=GRID!$B$1:$U$1)*(КАЛЕНДАРЬ!AG14=GRID!$B$3:$U$3),0))*(1-GRID!$H$34))</f>
        <v>35700</v>
      </c>
      <c r="H30" s="5" cm="1">
        <f t="array" ref="H30">IF($I$2="Время восстановления",INDEX(GRID!$B$18:$U$29,MATCH(G$8,GRID!$A$18:$A$29,0),MATCH(1,($U$2=GRID!$B$1:$U$1)*(КАЛЕНДАРЬ!AG14=GRID!$B$3:$U$3),0)),
INDEX(GRID!$B$18:$U$29,MATCH(G$8,GRID!$A$18:$A$29,0),MATCH(1,($U$2=GRID!$B$1:$U$1)*(КАЛЕНДАРЬ!AG14=GRID!$B$3:$U$3),0))*(1-GRID!$H$34))</f>
        <v>40700</v>
      </c>
      <c r="I30" s="5" cm="1">
        <f t="array" ref="I30">IF($I$2="Время восстановления",INDEX(GRID!$B$4:$U$15,MATCH(I$8,GRID!$A$4:$A$15,0),MATCH(1,($U$2=GRID!$B$1:$U$1)*(КАЛЕНДАРЬ!AG14=GRID!$B$3:$U$3),0)),
INDEX(GRID!$B$4:$U$15,MATCH(I$8,GRID!$A$4:$A$15,0),MATCH(1,($U$2=GRID!$B$1:$U$1)*(КАЛЕНДАРЬ!AG14=GRID!$B$3:$U$3),0))*(1-GRID!$H$34))</f>
        <v>39700</v>
      </c>
      <c r="J30" s="5" cm="1">
        <f t="array" ref="J30">IF($I$2="Время восстановления",INDEX(GRID!$B$18:$U$29,MATCH(I$8,GRID!$A$18:$A$29,0),MATCH(1,($U$2=GRID!$B$1:$U$1)*(КАЛЕНДАРЬ!AG14=GRID!$B$3:$U$3),0)),
INDEX(GRID!$B$18:$U$29,MATCH(I$8,GRID!$A$18:$A$29,0),MATCH(1,($U$2=GRID!$B$1:$U$1)*(КАЛЕНДАРЬ!AG14=GRID!$B$3:$U$3),0))*(1-GRID!$H$34))</f>
        <v>44700</v>
      </c>
      <c r="K30" s="5" cm="1">
        <f t="array" ref="K30">IF($I$2="Время восстановления",INDEX(GRID!$B$4:$U$15,MATCH(K$8,GRID!$A$4:$A$15,0),MATCH(1,($U$2=GRID!$B$1:$U$1)*(КАЛЕНДАРЬ!AG14=GRID!$B$3:$U$3),0)),
INDEX(GRID!$B$4:$U$15,MATCH(K$8,GRID!$A$4:$A$15,0),MATCH(1,($U$2=GRID!$B$1:$U$1)*(КАЛЕНДАРЬ!AG14=GRID!$B$3:$U$3),0))*(1-GRID!$H$34))</f>
        <v>45000</v>
      </c>
      <c r="L30" s="5" cm="1">
        <f t="array" ref="L30">IF($I$2="Время восстановления",INDEX(GRID!$B$18:$U$29,MATCH(K$8,GRID!$A$18:$A$29,0),MATCH(1,($U$2=GRID!$B$1:$U$1)*(КАЛЕНДАРЬ!AG14=GRID!$B$3:$U$3),0)),
INDEX(GRID!$B$18:$U$29,MATCH(K$8,GRID!$A$18:$A$29,0),MATCH(1,($U$2=GRID!$B$1:$U$1)*(КАЛЕНДАРЬ!AG14=GRID!$B$3:$U$3),0))*(1-GRID!$H$34))</f>
        <v>50000</v>
      </c>
      <c r="M30" s="5" cm="1">
        <f t="array" ref="M30">IF($I$2="Время восстановления",INDEX(GRID!$B$4:$U$15,MATCH(M$8,GRID!$A$4:$A$15,0),MATCH(1,($U$2=GRID!$B$1:$U$1)*(КАЛЕНДАРЬ!AG14=GRID!$B$3:$U$3),0)),
INDEX(GRID!$B$4:$U$15,MATCH(M$8,GRID!$A$4:$A$15,0),MATCH(1,($U$2=GRID!$B$1:$U$1)*(КАЛЕНДАРЬ!AG14=GRID!$B$3:$U$3),0))*(1-GRID!$H$34))</f>
        <v>65200</v>
      </c>
      <c r="N30" s="5" cm="1">
        <f t="array" ref="N30">IF($I$2="Время восстановления",INDEX(GRID!$B$18:$U$29,MATCH(M$8,GRID!$A$18:$A$29,0),MATCH(1,($U$2=GRID!$B$1:$U$1)*(КАЛЕНДАРЬ!AG14=GRID!$B$3:$U$3),0)),
INDEX(GRID!$B$18:$U$29,MATCH(M$8,GRID!$A$18:$A$29,0),MATCH(1,($U$2=GRID!$B$1:$U$1)*(КАЛЕНДАРЬ!AG14=GRID!$B$3:$U$3),0))*(1-GRID!$H$34))</f>
        <v>70200</v>
      </c>
      <c r="O30" s="5" cm="1">
        <f t="array" ref="O30">IF($I$2="Время восстановления",INDEX(GRID!$B$18:$U$29,MATCH(O$8,GRID!$A$18:$A$29,0),MATCH(1,($U$2=GRID!$B$1:$U$1)*(КАЛЕНДАРЬ!AG14=GRID!$B$3:$U$3),0)),
INDEX(GRID!$B$18:$U$29,MATCH(O$8,GRID!$A$18:$A$29,0),MATCH(1,($U$2=GRID!$B$1:$U$1)*(КАЛЕНДАРЬ!AG14=GRID!$B$3:$U$3),0))*(1-GRID!$H$34))</f>
        <v>98000</v>
      </c>
      <c r="P30" s="5" cm="1">
        <f t="array" ref="P30">IF($I$2="Время восстановления",INDEX(GRID!$B$18:$U$29,MATCH(P$8,GRID!$A$18:$A$29,0),MATCH(1,($U$2=GRID!$B$1:$U$1)*(КАЛЕНДАРЬ!AG14=GRID!$B$3:$U$3),0)),
INDEX(GRID!$B$18:$U$29,MATCH(P$8,GRID!$A$18:$A$29,0),MATCH(1,($U$2=GRID!$B$1:$U$1)*(КАЛЕНДАРЬ!AG14=GRID!$B$3:$U$3),0))*(1-GRID!$H$34))</f>
        <v>139700</v>
      </c>
      <c r="Q30" s="5" cm="1">
        <f t="array" ref="Q30">IF($I$2="Время восстановления",INDEX(GRID!$B$18:$U$29,MATCH(Q$8,GRID!$A$18:$A$29,0),MATCH(1,($U$2=GRID!$B$1:$U$1)*(КАЛЕНДАРЬ!AG14=GRID!$B$3:$U$3),0)),
INDEX(GRID!$B$18:$U$29,MATCH(Q$8,GRID!$A$18:$A$29,0),MATCH(1,($U$2=GRID!$B$1:$U$1)*(КАЛЕНДАРЬ!AG14=GRID!$B$3:$U$3),0))*(1-GRID!$H$34))</f>
        <v>164400</v>
      </c>
      <c r="R30" s="5" cm="1">
        <f t="array" ref="R30">IF($I$2="Время восстановления",INDEX(GRID!$B$18:$U$29,MATCH(R$8,GRID!$A$18:$A$29,0),MATCH(1,($U$2=GRID!$B$1:$U$1)*(КАЛЕНДАРЬ!AG14=GRID!$B$3:$U$3),0)),
INDEX(GRID!$B$18:$U$29,MATCH(R$8,GRID!$A$18:$A$29,0),MATCH(1,($U$2=GRID!$B$1:$U$1)*(КАЛЕНДАРЬ!AG14=GRID!$B$3:$U$3),0))*(1-GRID!$H$34))</f>
        <v>186400</v>
      </c>
      <c r="S30" s="5" cm="1">
        <f t="array" ref="S30">IF($I$2="Время восстановления",INDEX(GRID!$B$18:$U$29,MATCH(S$8,GRID!$A$18:$A$29,0),MATCH(1,($U$2=GRID!$B$1:$U$1)*(КАЛЕНДАРЬ!AG14=GRID!$B$3:$U$3),0)),
INDEX(GRID!$B$18:$U$29,MATCH(S$8,GRID!$A$18:$A$29,0),MATCH(1,($U$2=GRID!$B$1:$U$1)*(КАЛЕНДАРЬ!AG14=GRID!$B$3:$U$3),0))*(1-GRID!$L$41))</f>
        <v>460400</v>
      </c>
      <c r="T30" s="5" cm="1">
        <f t="array" ref="T30">IF($I$2="Время восстановления",INDEX(GRID!$B$18:$U$29,MATCH(T$8,GRID!$A$18:$A$29,0),MATCH(1,($U$2=GRID!$B$1:$U$1)*(КАЛЕНДАРЬ!AG14=GRID!$B$3:$U$3),0)),
INDEX(GRID!$B$18:$U$29,MATCH(T$8,GRID!$A$18:$A$29,0),MATCH(1,($U$2=GRID!$B$1:$U$1)*(КАЛЕНДАРЬ!AG14=GRID!$B$3:$U$3),0))*(1-GRID!$L$41))</f>
        <v>556900</v>
      </c>
    </row>
    <row r="31" spans="1:20" hidden="1">
      <c r="A31" s="108" t="s">
        <v>14</v>
      </c>
      <c r="B31" s="109">
        <v>12</v>
      </c>
      <c r="C31" s="5" cm="1">
        <f t="array" ref="C31">IF($I$2="Время восстановления",INDEX(GRID!$B$4:$U$15,MATCH(C$8,GRID!$A$4:$A$15,0),MATCH(1,($U$2=GRID!$B$1:$U$1)*(КАЛЕНДАРЬ!AG15=GRID!$B$3:$U$3),0)),
INDEX(GRID!$B$4:$U$15,MATCH(C$8,GRID!$A$4:$A$15,0),MATCH(1,($U$2=GRID!$B$1:$U$1)*(КАЛЕНДАРЬ!AG15=GRID!$B$3:$U$3),0))*(1-GRID!$H$34))</f>
        <v>25000</v>
      </c>
      <c r="D31" s="5" cm="1">
        <f t="array" ref="D31">IF($I$2="Время восстановления",INDEX(GRID!$B$18:$U$29,MATCH(C$8,GRID!$A$18:$A$29,0),MATCH(1,($U$2=GRID!$B$1:$U$1)*(КАЛЕНДАРЬ!AG15=GRID!$B$3:$U$3),0)),
INDEX(GRID!$B$18:$U$29,MATCH(C$8,GRID!$A$18:$A$29,0),MATCH(1,($U$2=GRID!$B$1:$U$1)*(КАЛЕНДАРЬ!AG15=GRID!$B$3:$U$3),0))*(1-GRID!$H$34))</f>
        <v>30000</v>
      </c>
      <c r="E31" s="5" cm="1">
        <f t="array" ref="E31">IF($I$2="Время восстановления",INDEX(GRID!$B$4:$U$15,MATCH(E$8,GRID!$A$4:$A$15,0),MATCH(1,($U$2=GRID!$B$1:$U$1)*(КАЛЕНДАРЬ!AG15=GRID!$B$3:$U$3),0)),
INDEX(GRID!$B$4:$U$15,MATCH(E$8,GRID!$A$4:$A$15,0),MATCH(1,($U$2=GRID!$B$1:$U$1)*(КАЛЕНДАРЬ!AG15=GRID!$B$3:$U$3),0))*(1-GRID!$H$34))</f>
        <v>30000</v>
      </c>
      <c r="F31" s="5" cm="1">
        <f t="array" ref="F31">IF($I$2="Время восстановления",INDEX(GRID!$B$18:$U$29,MATCH(E$8,GRID!$A$18:$A$29,0),MATCH(1,($U$2=GRID!$B$1:$U$1)*(КАЛЕНДАРЬ!AG15=GRID!$B$3:$U$3),0)),
INDEX(GRID!$B$18:$U$29,MATCH(E$8,GRID!$A$18:$A$29,0),MATCH(1,($U$2=GRID!$B$1:$U$1)*(КАЛЕНДАРЬ!AG15=GRID!$B$3:$U$3),0))*(1-GRID!$H$34))</f>
        <v>35000</v>
      </c>
      <c r="G31" s="5" cm="1">
        <f t="array" ref="G31">IF($I$2="Время восстановления",INDEX(GRID!$B$4:$U$15,MATCH(G$8,GRID!$A$4:$A$15,0),MATCH(1,($U$2=GRID!$B$1:$U$1)*(КАЛЕНДАРЬ!AG15=GRID!$B$3:$U$3),0)),
INDEX(GRID!$B$4:$U$15,MATCH(G$8,GRID!$A$4:$A$15,0),MATCH(1,($U$2=GRID!$B$1:$U$1)*(КАЛЕНДАРЬ!AG15=GRID!$B$3:$U$3),0))*(1-GRID!$H$34))</f>
        <v>35700</v>
      </c>
      <c r="H31" s="5" cm="1">
        <f t="array" ref="H31">IF($I$2="Время восстановления",INDEX(GRID!$B$18:$U$29,MATCH(G$8,GRID!$A$18:$A$29,0),MATCH(1,($U$2=GRID!$B$1:$U$1)*(КАЛЕНДАРЬ!AG15=GRID!$B$3:$U$3),0)),
INDEX(GRID!$B$18:$U$29,MATCH(G$8,GRID!$A$18:$A$29,0),MATCH(1,($U$2=GRID!$B$1:$U$1)*(КАЛЕНДАРЬ!AG15=GRID!$B$3:$U$3),0))*(1-GRID!$H$34))</f>
        <v>40700</v>
      </c>
      <c r="I31" s="5" cm="1">
        <f t="array" ref="I31">IF($I$2="Время восстановления",INDEX(GRID!$B$4:$U$15,MATCH(I$8,GRID!$A$4:$A$15,0),MATCH(1,($U$2=GRID!$B$1:$U$1)*(КАЛЕНДАРЬ!AG15=GRID!$B$3:$U$3),0)),
INDEX(GRID!$B$4:$U$15,MATCH(I$8,GRID!$A$4:$A$15,0),MATCH(1,($U$2=GRID!$B$1:$U$1)*(КАЛЕНДАРЬ!AG15=GRID!$B$3:$U$3),0))*(1-GRID!$H$34))</f>
        <v>39700</v>
      </c>
      <c r="J31" s="5" cm="1">
        <f t="array" ref="J31">IF($I$2="Время восстановления",INDEX(GRID!$B$18:$U$29,MATCH(I$8,GRID!$A$18:$A$29,0),MATCH(1,($U$2=GRID!$B$1:$U$1)*(КАЛЕНДАРЬ!AG15=GRID!$B$3:$U$3),0)),
INDEX(GRID!$B$18:$U$29,MATCH(I$8,GRID!$A$18:$A$29,0),MATCH(1,($U$2=GRID!$B$1:$U$1)*(КАЛЕНДАРЬ!AG15=GRID!$B$3:$U$3),0))*(1-GRID!$H$34))</f>
        <v>44700</v>
      </c>
      <c r="K31" s="5" cm="1">
        <f t="array" ref="K31">IF($I$2="Время восстановления",INDEX(GRID!$B$4:$U$15,MATCH(K$8,GRID!$A$4:$A$15,0),MATCH(1,($U$2=GRID!$B$1:$U$1)*(КАЛЕНДАРЬ!AG15=GRID!$B$3:$U$3),0)),
INDEX(GRID!$B$4:$U$15,MATCH(K$8,GRID!$A$4:$A$15,0),MATCH(1,($U$2=GRID!$B$1:$U$1)*(КАЛЕНДАРЬ!AG15=GRID!$B$3:$U$3),0))*(1-GRID!$H$34))</f>
        <v>45000</v>
      </c>
      <c r="L31" s="5" cm="1">
        <f t="array" ref="L31">IF($I$2="Время восстановления",INDEX(GRID!$B$18:$U$29,MATCH(K$8,GRID!$A$18:$A$29,0),MATCH(1,($U$2=GRID!$B$1:$U$1)*(КАЛЕНДАРЬ!AG15=GRID!$B$3:$U$3),0)),
INDEX(GRID!$B$18:$U$29,MATCH(K$8,GRID!$A$18:$A$29,0),MATCH(1,($U$2=GRID!$B$1:$U$1)*(КАЛЕНДАРЬ!AG15=GRID!$B$3:$U$3),0))*(1-GRID!$H$34))</f>
        <v>50000</v>
      </c>
      <c r="M31" s="5" cm="1">
        <f t="array" ref="M31">IF($I$2="Время восстановления",INDEX(GRID!$B$4:$U$15,MATCH(M$8,GRID!$A$4:$A$15,0),MATCH(1,($U$2=GRID!$B$1:$U$1)*(КАЛЕНДАРЬ!AG15=GRID!$B$3:$U$3),0)),
INDEX(GRID!$B$4:$U$15,MATCH(M$8,GRID!$A$4:$A$15,0),MATCH(1,($U$2=GRID!$B$1:$U$1)*(КАЛЕНДАРЬ!AG15=GRID!$B$3:$U$3),0))*(1-GRID!$H$34))</f>
        <v>65200</v>
      </c>
      <c r="N31" s="5" cm="1">
        <f t="array" ref="N31">IF($I$2="Время восстановления",INDEX(GRID!$B$18:$U$29,MATCH(M$8,GRID!$A$18:$A$29,0),MATCH(1,($U$2=GRID!$B$1:$U$1)*(КАЛЕНДАРЬ!AG15=GRID!$B$3:$U$3),0)),
INDEX(GRID!$B$18:$U$29,MATCH(M$8,GRID!$A$18:$A$29,0),MATCH(1,($U$2=GRID!$B$1:$U$1)*(КАЛЕНДАРЬ!AG15=GRID!$B$3:$U$3),0))*(1-GRID!$H$34))</f>
        <v>70200</v>
      </c>
      <c r="O31" s="5" cm="1">
        <f t="array" ref="O31">IF($I$2="Время восстановления",INDEX(GRID!$B$18:$U$29,MATCH(O$8,GRID!$A$18:$A$29,0),MATCH(1,($U$2=GRID!$B$1:$U$1)*(КАЛЕНДАРЬ!AG15=GRID!$B$3:$U$3),0)),
INDEX(GRID!$B$18:$U$29,MATCH(O$8,GRID!$A$18:$A$29,0),MATCH(1,($U$2=GRID!$B$1:$U$1)*(КАЛЕНДАРЬ!AG15=GRID!$B$3:$U$3),0))*(1-GRID!$H$34))</f>
        <v>98000</v>
      </c>
      <c r="P31" s="5" cm="1">
        <f t="array" ref="P31">IF($I$2="Время восстановления",INDEX(GRID!$B$18:$U$29,MATCH(P$8,GRID!$A$18:$A$29,0),MATCH(1,($U$2=GRID!$B$1:$U$1)*(КАЛЕНДАРЬ!AG15=GRID!$B$3:$U$3),0)),
INDEX(GRID!$B$18:$U$29,MATCH(P$8,GRID!$A$18:$A$29,0),MATCH(1,($U$2=GRID!$B$1:$U$1)*(КАЛЕНДАРЬ!AG15=GRID!$B$3:$U$3),0))*(1-GRID!$H$34))</f>
        <v>139700</v>
      </c>
      <c r="Q31" s="5" cm="1">
        <f t="array" ref="Q31">IF($I$2="Время восстановления",INDEX(GRID!$B$18:$U$29,MATCH(Q$8,GRID!$A$18:$A$29,0),MATCH(1,($U$2=GRID!$B$1:$U$1)*(КАЛЕНДАРЬ!AG15=GRID!$B$3:$U$3),0)),
INDEX(GRID!$B$18:$U$29,MATCH(Q$8,GRID!$A$18:$A$29,0),MATCH(1,($U$2=GRID!$B$1:$U$1)*(КАЛЕНДАРЬ!AG15=GRID!$B$3:$U$3),0))*(1-GRID!$H$34))</f>
        <v>164400</v>
      </c>
      <c r="R31" s="5" cm="1">
        <f t="array" ref="R31">IF($I$2="Время восстановления",INDEX(GRID!$B$18:$U$29,MATCH(R$8,GRID!$A$18:$A$29,0),MATCH(1,($U$2=GRID!$B$1:$U$1)*(КАЛЕНДАРЬ!AG15=GRID!$B$3:$U$3),0)),
INDEX(GRID!$B$18:$U$29,MATCH(R$8,GRID!$A$18:$A$29,0),MATCH(1,($U$2=GRID!$B$1:$U$1)*(КАЛЕНДАРЬ!AG15=GRID!$B$3:$U$3),0))*(1-GRID!$H$34))</f>
        <v>186400</v>
      </c>
      <c r="S31" s="5" cm="1">
        <f t="array" ref="S31">IF($I$2="Время восстановления",INDEX(GRID!$B$18:$U$29,MATCH(S$8,GRID!$A$18:$A$29,0),MATCH(1,($U$2=GRID!$B$1:$U$1)*(КАЛЕНДАРЬ!AG15=GRID!$B$3:$U$3),0)),
INDEX(GRID!$B$18:$U$29,MATCH(S$8,GRID!$A$18:$A$29,0),MATCH(1,($U$2=GRID!$B$1:$U$1)*(КАЛЕНДАРЬ!AG15=GRID!$B$3:$U$3),0))*(1-GRID!$L$41))</f>
        <v>460400</v>
      </c>
      <c r="T31" s="5" cm="1">
        <f t="array" ref="T31">IF($I$2="Время восстановления",INDEX(GRID!$B$18:$U$29,MATCH(T$8,GRID!$A$18:$A$29,0),MATCH(1,($U$2=GRID!$B$1:$U$1)*(КАЛЕНДАРЬ!AG15=GRID!$B$3:$U$3),0)),
INDEX(GRID!$B$18:$U$29,MATCH(T$8,GRID!$A$18:$A$29,0),MATCH(1,($U$2=GRID!$B$1:$U$1)*(КАЛЕНДАРЬ!AG15=GRID!$B$3:$U$3),0))*(1-GRID!$L$41))</f>
        <v>556900</v>
      </c>
    </row>
    <row r="32" spans="1:20" hidden="1">
      <c r="A32" s="108" t="s">
        <v>15</v>
      </c>
      <c r="B32" s="109">
        <v>13</v>
      </c>
      <c r="C32" s="5" cm="1">
        <f t="array" ref="C32">IF($I$2="Время восстановления",INDEX(GRID!$B$4:$U$15,MATCH(C$8,GRID!$A$4:$A$15,0),MATCH(1,($U$2=GRID!$B$1:$U$1)*(КАЛЕНДАРЬ!AG16=GRID!$B$3:$U$3),0)),
INDEX(GRID!$B$4:$U$15,MATCH(C$8,GRID!$A$4:$A$15,0),MATCH(1,($U$2=GRID!$B$1:$U$1)*(КАЛЕНДАРЬ!AG16=GRID!$B$3:$U$3),0))*(1-GRID!$H$34))</f>
        <v>25000</v>
      </c>
      <c r="D32" s="5" cm="1">
        <f t="array" ref="D32">IF($I$2="Время восстановления",INDEX(GRID!$B$18:$U$29,MATCH(C$8,GRID!$A$18:$A$29,0),MATCH(1,($U$2=GRID!$B$1:$U$1)*(КАЛЕНДАРЬ!AG16=GRID!$B$3:$U$3),0)),
INDEX(GRID!$B$18:$U$29,MATCH(C$8,GRID!$A$18:$A$29,0),MATCH(1,($U$2=GRID!$B$1:$U$1)*(КАЛЕНДАРЬ!AG16=GRID!$B$3:$U$3),0))*(1-GRID!$H$34))</f>
        <v>30000</v>
      </c>
      <c r="E32" s="5" cm="1">
        <f t="array" ref="E32">IF($I$2="Время восстановления",INDEX(GRID!$B$4:$U$15,MATCH(E$8,GRID!$A$4:$A$15,0),MATCH(1,($U$2=GRID!$B$1:$U$1)*(КАЛЕНДАРЬ!AG16=GRID!$B$3:$U$3),0)),
INDEX(GRID!$B$4:$U$15,MATCH(E$8,GRID!$A$4:$A$15,0),MATCH(1,($U$2=GRID!$B$1:$U$1)*(КАЛЕНДАРЬ!AG16=GRID!$B$3:$U$3),0))*(1-GRID!$H$34))</f>
        <v>30000</v>
      </c>
      <c r="F32" s="5" cm="1">
        <f t="array" ref="F32">IF($I$2="Время восстановления",INDEX(GRID!$B$18:$U$29,MATCH(E$8,GRID!$A$18:$A$29,0),MATCH(1,($U$2=GRID!$B$1:$U$1)*(КАЛЕНДАРЬ!AG16=GRID!$B$3:$U$3),0)),
INDEX(GRID!$B$18:$U$29,MATCH(E$8,GRID!$A$18:$A$29,0),MATCH(1,($U$2=GRID!$B$1:$U$1)*(КАЛЕНДАРЬ!AG16=GRID!$B$3:$U$3),0))*(1-GRID!$H$34))</f>
        <v>35000</v>
      </c>
      <c r="G32" s="5" cm="1">
        <f t="array" ref="G32">IF($I$2="Время восстановления",INDEX(GRID!$B$4:$U$15,MATCH(G$8,GRID!$A$4:$A$15,0),MATCH(1,($U$2=GRID!$B$1:$U$1)*(КАЛЕНДАРЬ!AG16=GRID!$B$3:$U$3),0)),
INDEX(GRID!$B$4:$U$15,MATCH(G$8,GRID!$A$4:$A$15,0),MATCH(1,($U$2=GRID!$B$1:$U$1)*(КАЛЕНДАРЬ!AG16=GRID!$B$3:$U$3),0))*(1-GRID!$H$34))</f>
        <v>35700</v>
      </c>
      <c r="H32" s="5" cm="1">
        <f t="array" ref="H32">IF($I$2="Время восстановления",INDEX(GRID!$B$18:$U$29,MATCH(G$8,GRID!$A$18:$A$29,0),MATCH(1,($U$2=GRID!$B$1:$U$1)*(КАЛЕНДАРЬ!AG16=GRID!$B$3:$U$3),0)),
INDEX(GRID!$B$18:$U$29,MATCH(G$8,GRID!$A$18:$A$29,0),MATCH(1,($U$2=GRID!$B$1:$U$1)*(КАЛЕНДАРЬ!AG16=GRID!$B$3:$U$3),0))*(1-GRID!$H$34))</f>
        <v>40700</v>
      </c>
      <c r="I32" s="5" cm="1">
        <f t="array" ref="I32">IF($I$2="Время восстановления",INDEX(GRID!$B$4:$U$15,MATCH(I$8,GRID!$A$4:$A$15,0),MATCH(1,($U$2=GRID!$B$1:$U$1)*(КАЛЕНДАРЬ!AG16=GRID!$B$3:$U$3),0)),
INDEX(GRID!$B$4:$U$15,MATCH(I$8,GRID!$A$4:$A$15,0),MATCH(1,($U$2=GRID!$B$1:$U$1)*(КАЛЕНДАРЬ!AG16=GRID!$B$3:$U$3),0))*(1-GRID!$H$34))</f>
        <v>39700</v>
      </c>
      <c r="J32" s="5" cm="1">
        <f t="array" ref="J32">IF($I$2="Время восстановления",INDEX(GRID!$B$18:$U$29,MATCH(I$8,GRID!$A$18:$A$29,0),MATCH(1,($U$2=GRID!$B$1:$U$1)*(КАЛЕНДАРЬ!AG16=GRID!$B$3:$U$3),0)),
INDEX(GRID!$B$18:$U$29,MATCH(I$8,GRID!$A$18:$A$29,0),MATCH(1,($U$2=GRID!$B$1:$U$1)*(КАЛЕНДАРЬ!AG16=GRID!$B$3:$U$3),0))*(1-GRID!$H$34))</f>
        <v>44700</v>
      </c>
      <c r="K32" s="5" cm="1">
        <f t="array" ref="K32">IF($I$2="Время восстановления",INDEX(GRID!$B$4:$U$15,MATCH(K$8,GRID!$A$4:$A$15,0),MATCH(1,($U$2=GRID!$B$1:$U$1)*(КАЛЕНДАРЬ!AG16=GRID!$B$3:$U$3),0)),
INDEX(GRID!$B$4:$U$15,MATCH(K$8,GRID!$A$4:$A$15,0),MATCH(1,($U$2=GRID!$B$1:$U$1)*(КАЛЕНДАРЬ!AG16=GRID!$B$3:$U$3),0))*(1-GRID!$H$34))</f>
        <v>45000</v>
      </c>
      <c r="L32" s="5" cm="1">
        <f t="array" ref="L32">IF($I$2="Время восстановления",INDEX(GRID!$B$18:$U$29,MATCH(K$8,GRID!$A$18:$A$29,0),MATCH(1,($U$2=GRID!$B$1:$U$1)*(КАЛЕНДАРЬ!AG16=GRID!$B$3:$U$3),0)),
INDEX(GRID!$B$18:$U$29,MATCH(K$8,GRID!$A$18:$A$29,0),MATCH(1,($U$2=GRID!$B$1:$U$1)*(КАЛЕНДАРЬ!AG16=GRID!$B$3:$U$3),0))*(1-GRID!$H$34))</f>
        <v>50000</v>
      </c>
      <c r="M32" s="5" cm="1">
        <f t="array" ref="M32">IF($I$2="Время восстановления",INDEX(GRID!$B$4:$U$15,MATCH(M$8,GRID!$A$4:$A$15,0),MATCH(1,($U$2=GRID!$B$1:$U$1)*(КАЛЕНДАРЬ!AG16=GRID!$B$3:$U$3),0)),
INDEX(GRID!$B$4:$U$15,MATCH(M$8,GRID!$A$4:$A$15,0),MATCH(1,($U$2=GRID!$B$1:$U$1)*(КАЛЕНДАРЬ!AG16=GRID!$B$3:$U$3),0))*(1-GRID!$H$34))</f>
        <v>65200</v>
      </c>
      <c r="N32" s="5" cm="1">
        <f t="array" ref="N32">IF($I$2="Время восстановления",INDEX(GRID!$B$18:$U$29,MATCH(M$8,GRID!$A$18:$A$29,0),MATCH(1,($U$2=GRID!$B$1:$U$1)*(КАЛЕНДАРЬ!AG16=GRID!$B$3:$U$3),0)),
INDEX(GRID!$B$18:$U$29,MATCH(M$8,GRID!$A$18:$A$29,0),MATCH(1,($U$2=GRID!$B$1:$U$1)*(КАЛЕНДАРЬ!AG16=GRID!$B$3:$U$3),0))*(1-GRID!$H$34))</f>
        <v>70200</v>
      </c>
      <c r="O32" s="5" cm="1">
        <f t="array" ref="O32">IF($I$2="Время восстановления",INDEX(GRID!$B$18:$U$29,MATCH(O$8,GRID!$A$18:$A$29,0),MATCH(1,($U$2=GRID!$B$1:$U$1)*(КАЛЕНДАРЬ!AG16=GRID!$B$3:$U$3),0)),
INDEX(GRID!$B$18:$U$29,MATCH(O$8,GRID!$A$18:$A$29,0),MATCH(1,($U$2=GRID!$B$1:$U$1)*(КАЛЕНДАРЬ!AG16=GRID!$B$3:$U$3),0))*(1-GRID!$H$34))</f>
        <v>98000</v>
      </c>
      <c r="P32" s="5" cm="1">
        <f t="array" ref="P32">IF($I$2="Время восстановления",INDEX(GRID!$B$18:$U$29,MATCH(P$8,GRID!$A$18:$A$29,0),MATCH(1,($U$2=GRID!$B$1:$U$1)*(КАЛЕНДАРЬ!AG16=GRID!$B$3:$U$3),0)),
INDEX(GRID!$B$18:$U$29,MATCH(P$8,GRID!$A$18:$A$29,0),MATCH(1,($U$2=GRID!$B$1:$U$1)*(КАЛЕНДАРЬ!AG16=GRID!$B$3:$U$3),0))*(1-GRID!$H$34))</f>
        <v>139700</v>
      </c>
      <c r="Q32" s="5" cm="1">
        <f t="array" ref="Q32">IF($I$2="Время восстановления",INDEX(GRID!$B$18:$U$29,MATCH(Q$8,GRID!$A$18:$A$29,0),MATCH(1,($U$2=GRID!$B$1:$U$1)*(КАЛЕНДАРЬ!AG16=GRID!$B$3:$U$3),0)),
INDEX(GRID!$B$18:$U$29,MATCH(Q$8,GRID!$A$18:$A$29,0),MATCH(1,($U$2=GRID!$B$1:$U$1)*(КАЛЕНДАРЬ!AG16=GRID!$B$3:$U$3),0))*(1-GRID!$H$34))</f>
        <v>164400</v>
      </c>
      <c r="R32" s="5" cm="1">
        <f t="array" ref="R32">IF($I$2="Время восстановления",INDEX(GRID!$B$18:$U$29,MATCH(R$8,GRID!$A$18:$A$29,0),MATCH(1,($U$2=GRID!$B$1:$U$1)*(КАЛЕНДАРЬ!AG16=GRID!$B$3:$U$3),0)),
INDEX(GRID!$B$18:$U$29,MATCH(R$8,GRID!$A$18:$A$29,0),MATCH(1,($U$2=GRID!$B$1:$U$1)*(КАЛЕНДАРЬ!AG16=GRID!$B$3:$U$3),0))*(1-GRID!$H$34))</f>
        <v>186400</v>
      </c>
      <c r="S32" s="5" cm="1">
        <f t="array" ref="S32">IF($I$2="Время восстановления",INDEX(GRID!$B$18:$U$29,MATCH(S$8,GRID!$A$18:$A$29,0),MATCH(1,($U$2=GRID!$B$1:$U$1)*(КАЛЕНДАРЬ!AG16=GRID!$B$3:$U$3),0)),
INDEX(GRID!$B$18:$U$29,MATCH(S$8,GRID!$A$18:$A$29,0),MATCH(1,($U$2=GRID!$B$1:$U$1)*(КАЛЕНДАРЬ!AG16=GRID!$B$3:$U$3),0))*(1-GRID!$L$41))</f>
        <v>460400</v>
      </c>
      <c r="T32" s="5" cm="1">
        <f t="array" ref="T32">IF($I$2="Время восстановления",INDEX(GRID!$B$18:$U$29,MATCH(T$8,GRID!$A$18:$A$29,0),MATCH(1,($U$2=GRID!$B$1:$U$1)*(КАЛЕНДАРЬ!AG16=GRID!$B$3:$U$3),0)),
INDEX(GRID!$B$18:$U$29,MATCH(T$8,GRID!$A$18:$A$29,0),MATCH(1,($U$2=GRID!$B$1:$U$1)*(КАЛЕНДАРЬ!AG16=GRID!$B$3:$U$3),0))*(1-GRID!$L$41))</f>
        <v>556900</v>
      </c>
    </row>
    <row r="33" spans="1:20" hidden="1">
      <c r="A33" s="108" t="s">
        <v>16</v>
      </c>
      <c r="B33" s="109">
        <v>14</v>
      </c>
      <c r="C33" s="5" cm="1">
        <f t="array" ref="C33">IF($I$2="Время восстановления",INDEX(GRID!$B$4:$U$15,MATCH(C$8,GRID!$A$4:$A$15,0),MATCH(1,($U$2=GRID!$B$1:$U$1)*(КАЛЕНДАРЬ!AG17=GRID!$B$3:$U$3),0)),
INDEX(GRID!$B$4:$U$15,MATCH(C$8,GRID!$A$4:$A$15,0),MATCH(1,($U$2=GRID!$B$1:$U$1)*(КАЛЕНДАРЬ!AG17=GRID!$B$3:$U$3),0))*(1-GRID!$H$34))</f>
        <v>25000</v>
      </c>
      <c r="D33" s="5" cm="1">
        <f t="array" ref="D33">IF($I$2="Время восстановления",INDEX(GRID!$B$18:$U$29,MATCH(C$8,GRID!$A$18:$A$29,0),MATCH(1,($U$2=GRID!$B$1:$U$1)*(КАЛЕНДАРЬ!AG17=GRID!$B$3:$U$3),0)),
INDEX(GRID!$B$18:$U$29,MATCH(C$8,GRID!$A$18:$A$29,0),MATCH(1,($U$2=GRID!$B$1:$U$1)*(КАЛЕНДАРЬ!AG17=GRID!$B$3:$U$3),0))*(1-GRID!$H$34))</f>
        <v>30000</v>
      </c>
      <c r="E33" s="5" cm="1">
        <f t="array" ref="E33">IF($I$2="Время восстановления",INDEX(GRID!$B$4:$U$15,MATCH(E$8,GRID!$A$4:$A$15,0),MATCH(1,($U$2=GRID!$B$1:$U$1)*(КАЛЕНДАРЬ!AG17=GRID!$B$3:$U$3),0)),
INDEX(GRID!$B$4:$U$15,MATCH(E$8,GRID!$A$4:$A$15,0),MATCH(1,($U$2=GRID!$B$1:$U$1)*(КАЛЕНДАРЬ!AG17=GRID!$B$3:$U$3),0))*(1-GRID!$H$34))</f>
        <v>30000</v>
      </c>
      <c r="F33" s="5" cm="1">
        <f t="array" ref="F33">IF($I$2="Время восстановления",INDEX(GRID!$B$18:$U$29,MATCH(E$8,GRID!$A$18:$A$29,0),MATCH(1,($U$2=GRID!$B$1:$U$1)*(КАЛЕНДАРЬ!AG17=GRID!$B$3:$U$3),0)),
INDEX(GRID!$B$18:$U$29,MATCH(E$8,GRID!$A$18:$A$29,0),MATCH(1,($U$2=GRID!$B$1:$U$1)*(КАЛЕНДАРЬ!AG17=GRID!$B$3:$U$3),0))*(1-GRID!$H$34))</f>
        <v>35000</v>
      </c>
      <c r="G33" s="5" cm="1">
        <f t="array" ref="G33">IF($I$2="Время восстановления",INDEX(GRID!$B$4:$U$15,MATCH(G$8,GRID!$A$4:$A$15,0),MATCH(1,($U$2=GRID!$B$1:$U$1)*(КАЛЕНДАРЬ!AG17=GRID!$B$3:$U$3),0)),
INDEX(GRID!$B$4:$U$15,MATCH(G$8,GRID!$A$4:$A$15,0),MATCH(1,($U$2=GRID!$B$1:$U$1)*(КАЛЕНДАРЬ!AG17=GRID!$B$3:$U$3),0))*(1-GRID!$H$34))</f>
        <v>35700</v>
      </c>
      <c r="H33" s="5" cm="1">
        <f t="array" ref="H33">IF($I$2="Время восстановления",INDEX(GRID!$B$18:$U$29,MATCH(G$8,GRID!$A$18:$A$29,0),MATCH(1,($U$2=GRID!$B$1:$U$1)*(КАЛЕНДАРЬ!AG17=GRID!$B$3:$U$3),0)),
INDEX(GRID!$B$18:$U$29,MATCH(G$8,GRID!$A$18:$A$29,0),MATCH(1,($U$2=GRID!$B$1:$U$1)*(КАЛЕНДАРЬ!AG17=GRID!$B$3:$U$3),0))*(1-GRID!$H$34))</f>
        <v>40700</v>
      </c>
      <c r="I33" s="5" cm="1">
        <f t="array" ref="I33">IF($I$2="Время восстановления",INDEX(GRID!$B$4:$U$15,MATCH(I$8,GRID!$A$4:$A$15,0),MATCH(1,($U$2=GRID!$B$1:$U$1)*(КАЛЕНДАРЬ!AG17=GRID!$B$3:$U$3),0)),
INDEX(GRID!$B$4:$U$15,MATCH(I$8,GRID!$A$4:$A$15,0),MATCH(1,($U$2=GRID!$B$1:$U$1)*(КАЛЕНДАРЬ!AG17=GRID!$B$3:$U$3),0))*(1-GRID!$H$34))</f>
        <v>39700</v>
      </c>
      <c r="J33" s="5" cm="1">
        <f t="array" ref="J33">IF($I$2="Время восстановления",INDEX(GRID!$B$18:$U$29,MATCH(I$8,GRID!$A$18:$A$29,0),MATCH(1,($U$2=GRID!$B$1:$U$1)*(КАЛЕНДАРЬ!AG17=GRID!$B$3:$U$3),0)),
INDEX(GRID!$B$18:$U$29,MATCH(I$8,GRID!$A$18:$A$29,0),MATCH(1,($U$2=GRID!$B$1:$U$1)*(КАЛЕНДАРЬ!AG17=GRID!$B$3:$U$3),0))*(1-GRID!$H$34))</f>
        <v>44700</v>
      </c>
      <c r="K33" s="5" cm="1">
        <f t="array" ref="K33">IF($I$2="Время восстановления",INDEX(GRID!$B$4:$U$15,MATCH(K$8,GRID!$A$4:$A$15,0),MATCH(1,($U$2=GRID!$B$1:$U$1)*(КАЛЕНДАРЬ!AG17=GRID!$B$3:$U$3),0)),
INDEX(GRID!$B$4:$U$15,MATCH(K$8,GRID!$A$4:$A$15,0),MATCH(1,($U$2=GRID!$B$1:$U$1)*(КАЛЕНДАРЬ!AG17=GRID!$B$3:$U$3),0))*(1-GRID!$H$34))</f>
        <v>45000</v>
      </c>
      <c r="L33" s="5" cm="1">
        <f t="array" ref="L33">IF($I$2="Время восстановления",INDEX(GRID!$B$18:$U$29,MATCH(K$8,GRID!$A$18:$A$29,0),MATCH(1,($U$2=GRID!$B$1:$U$1)*(КАЛЕНДАРЬ!AG17=GRID!$B$3:$U$3),0)),
INDEX(GRID!$B$18:$U$29,MATCH(K$8,GRID!$A$18:$A$29,0),MATCH(1,($U$2=GRID!$B$1:$U$1)*(КАЛЕНДАРЬ!AG17=GRID!$B$3:$U$3),0))*(1-GRID!$H$34))</f>
        <v>50000</v>
      </c>
      <c r="M33" s="5" cm="1">
        <f t="array" ref="M33">IF($I$2="Время восстановления",INDEX(GRID!$B$4:$U$15,MATCH(M$8,GRID!$A$4:$A$15,0),MATCH(1,($U$2=GRID!$B$1:$U$1)*(КАЛЕНДАРЬ!AG17=GRID!$B$3:$U$3),0)),
INDEX(GRID!$B$4:$U$15,MATCH(M$8,GRID!$A$4:$A$15,0),MATCH(1,($U$2=GRID!$B$1:$U$1)*(КАЛЕНДАРЬ!AG17=GRID!$B$3:$U$3),0))*(1-GRID!$H$34))</f>
        <v>65200</v>
      </c>
      <c r="N33" s="5" cm="1">
        <f t="array" ref="N33">IF($I$2="Время восстановления",INDEX(GRID!$B$18:$U$29,MATCH(M$8,GRID!$A$18:$A$29,0),MATCH(1,($U$2=GRID!$B$1:$U$1)*(КАЛЕНДАРЬ!AG17=GRID!$B$3:$U$3),0)),
INDEX(GRID!$B$18:$U$29,MATCH(M$8,GRID!$A$18:$A$29,0),MATCH(1,($U$2=GRID!$B$1:$U$1)*(КАЛЕНДАРЬ!AG17=GRID!$B$3:$U$3),0))*(1-GRID!$H$34))</f>
        <v>70200</v>
      </c>
      <c r="O33" s="5" cm="1">
        <f t="array" ref="O33">IF($I$2="Время восстановления",INDEX(GRID!$B$18:$U$29,MATCH(O$8,GRID!$A$18:$A$29,0),MATCH(1,($U$2=GRID!$B$1:$U$1)*(КАЛЕНДАРЬ!AG17=GRID!$B$3:$U$3),0)),
INDEX(GRID!$B$18:$U$29,MATCH(O$8,GRID!$A$18:$A$29,0),MATCH(1,($U$2=GRID!$B$1:$U$1)*(КАЛЕНДАРЬ!AG17=GRID!$B$3:$U$3),0))*(1-GRID!$H$34))</f>
        <v>98000</v>
      </c>
      <c r="P33" s="5" cm="1">
        <f t="array" ref="P33">IF($I$2="Время восстановления",INDEX(GRID!$B$18:$U$29,MATCH(P$8,GRID!$A$18:$A$29,0),MATCH(1,($U$2=GRID!$B$1:$U$1)*(КАЛЕНДАРЬ!AG17=GRID!$B$3:$U$3),0)),
INDEX(GRID!$B$18:$U$29,MATCH(P$8,GRID!$A$18:$A$29,0),MATCH(1,($U$2=GRID!$B$1:$U$1)*(КАЛЕНДАРЬ!AG17=GRID!$B$3:$U$3),0))*(1-GRID!$H$34))</f>
        <v>139700</v>
      </c>
      <c r="Q33" s="5" cm="1">
        <f t="array" ref="Q33">IF($I$2="Время восстановления",INDEX(GRID!$B$18:$U$29,MATCH(Q$8,GRID!$A$18:$A$29,0),MATCH(1,($U$2=GRID!$B$1:$U$1)*(КАЛЕНДАРЬ!AG17=GRID!$B$3:$U$3),0)),
INDEX(GRID!$B$18:$U$29,MATCH(Q$8,GRID!$A$18:$A$29,0),MATCH(1,($U$2=GRID!$B$1:$U$1)*(КАЛЕНДАРЬ!AG17=GRID!$B$3:$U$3),0))*(1-GRID!$H$34))</f>
        <v>164400</v>
      </c>
      <c r="R33" s="5" cm="1">
        <f t="array" ref="R33">IF($I$2="Время восстановления",INDEX(GRID!$B$18:$U$29,MATCH(R$8,GRID!$A$18:$A$29,0),MATCH(1,($U$2=GRID!$B$1:$U$1)*(КАЛЕНДАРЬ!AG17=GRID!$B$3:$U$3),0)),
INDEX(GRID!$B$18:$U$29,MATCH(R$8,GRID!$A$18:$A$29,0),MATCH(1,($U$2=GRID!$B$1:$U$1)*(КАЛЕНДАРЬ!AG17=GRID!$B$3:$U$3),0))*(1-GRID!$H$34))</f>
        <v>186400</v>
      </c>
      <c r="S33" s="5" cm="1">
        <f t="array" ref="S33">IF($I$2="Время восстановления",INDEX(GRID!$B$18:$U$29,MATCH(S$8,GRID!$A$18:$A$29,0),MATCH(1,($U$2=GRID!$B$1:$U$1)*(КАЛЕНДАРЬ!AG17=GRID!$B$3:$U$3),0)),
INDEX(GRID!$B$18:$U$29,MATCH(S$8,GRID!$A$18:$A$29,0),MATCH(1,($U$2=GRID!$B$1:$U$1)*(КАЛЕНДАРЬ!AG17=GRID!$B$3:$U$3),0))*(1-GRID!$L$41))</f>
        <v>460400</v>
      </c>
      <c r="T33" s="5" cm="1">
        <f t="array" ref="T33">IF($I$2="Время восстановления",INDEX(GRID!$B$18:$U$29,MATCH(T$8,GRID!$A$18:$A$29,0),MATCH(1,($U$2=GRID!$B$1:$U$1)*(КАЛЕНДАРЬ!AG17=GRID!$B$3:$U$3),0)),
INDEX(GRID!$B$18:$U$29,MATCH(T$8,GRID!$A$18:$A$29,0),MATCH(1,($U$2=GRID!$B$1:$U$1)*(КАЛЕНДАРЬ!AG17=GRID!$B$3:$U$3),0))*(1-GRID!$L$41))</f>
        <v>556900</v>
      </c>
    </row>
    <row r="34" spans="1:20" hidden="1">
      <c r="A34" s="108" t="s">
        <v>17</v>
      </c>
      <c r="B34" s="109">
        <v>15</v>
      </c>
      <c r="C34" s="5" cm="1">
        <f t="array" ref="C34">IF($I$2="Время восстановления",INDEX(GRID!$B$4:$U$15,MATCH(C$8,GRID!$A$4:$A$15,0),MATCH(1,($U$2=GRID!$B$1:$U$1)*(КАЛЕНДАРЬ!AG18=GRID!$B$3:$U$3),0)),
INDEX(GRID!$B$4:$U$15,MATCH(C$8,GRID!$A$4:$A$15,0),MATCH(1,($U$2=GRID!$B$1:$U$1)*(КАЛЕНДАРЬ!AG18=GRID!$B$3:$U$3),0))*(1-GRID!$H$34))</f>
        <v>25000</v>
      </c>
      <c r="D34" s="5" cm="1">
        <f t="array" ref="D34">IF($I$2="Время восстановления",INDEX(GRID!$B$18:$U$29,MATCH(C$8,GRID!$A$18:$A$29,0),MATCH(1,($U$2=GRID!$B$1:$U$1)*(КАЛЕНДАРЬ!AG18=GRID!$B$3:$U$3),0)),
INDEX(GRID!$B$18:$U$29,MATCH(C$8,GRID!$A$18:$A$29,0),MATCH(1,($U$2=GRID!$B$1:$U$1)*(КАЛЕНДАРЬ!AG18=GRID!$B$3:$U$3),0))*(1-GRID!$H$34))</f>
        <v>30000</v>
      </c>
      <c r="E34" s="5" cm="1">
        <f t="array" ref="E34">IF($I$2="Время восстановления",INDEX(GRID!$B$4:$U$15,MATCH(E$8,GRID!$A$4:$A$15,0),MATCH(1,($U$2=GRID!$B$1:$U$1)*(КАЛЕНДАРЬ!AG18=GRID!$B$3:$U$3),0)),
INDEX(GRID!$B$4:$U$15,MATCH(E$8,GRID!$A$4:$A$15,0),MATCH(1,($U$2=GRID!$B$1:$U$1)*(КАЛЕНДАРЬ!AG18=GRID!$B$3:$U$3),0))*(1-GRID!$H$34))</f>
        <v>30000</v>
      </c>
      <c r="F34" s="5" cm="1">
        <f t="array" ref="F34">IF($I$2="Время восстановления",INDEX(GRID!$B$18:$U$29,MATCH(E$8,GRID!$A$18:$A$29,0),MATCH(1,($U$2=GRID!$B$1:$U$1)*(КАЛЕНДАРЬ!AG18=GRID!$B$3:$U$3),0)),
INDEX(GRID!$B$18:$U$29,MATCH(E$8,GRID!$A$18:$A$29,0),MATCH(1,($U$2=GRID!$B$1:$U$1)*(КАЛЕНДАРЬ!AG18=GRID!$B$3:$U$3),0))*(1-GRID!$H$34))</f>
        <v>35000</v>
      </c>
      <c r="G34" s="5" cm="1">
        <f t="array" ref="G34">IF($I$2="Время восстановления",INDEX(GRID!$B$4:$U$15,MATCH(G$8,GRID!$A$4:$A$15,0),MATCH(1,($U$2=GRID!$B$1:$U$1)*(КАЛЕНДАРЬ!AG18=GRID!$B$3:$U$3),0)),
INDEX(GRID!$B$4:$U$15,MATCH(G$8,GRID!$A$4:$A$15,0),MATCH(1,($U$2=GRID!$B$1:$U$1)*(КАЛЕНДАРЬ!AG18=GRID!$B$3:$U$3),0))*(1-GRID!$H$34))</f>
        <v>35700</v>
      </c>
      <c r="H34" s="5" cm="1">
        <f t="array" ref="H34">IF($I$2="Время восстановления",INDEX(GRID!$B$18:$U$29,MATCH(G$8,GRID!$A$18:$A$29,0),MATCH(1,($U$2=GRID!$B$1:$U$1)*(КАЛЕНДАРЬ!AG18=GRID!$B$3:$U$3),0)),
INDEX(GRID!$B$18:$U$29,MATCH(G$8,GRID!$A$18:$A$29,0),MATCH(1,($U$2=GRID!$B$1:$U$1)*(КАЛЕНДАРЬ!AG18=GRID!$B$3:$U$3),0))*(1-GRID!$H$34))</f>
        <v>40700</v>
      </c>
      <c r="I34" s="5" cm="1">
        <f t="array" ref="I34">IF($I$2="Время восстановления",INDEX(GRID!$B$4:$U$15,MATCH(I$8,GRID!$A$4:$A$15,0),MATCH(1,($U$2=GRID!$B$1:$U$1)*(КАЛЕНДАРЬ!AG18=GRID!$B$3:$U$3),0)),
INDEX(GRID!$B$4:$U$15,MATCH(I$8,GRID!$A$4:$A$15,0),MATCH(1,($U$2=GRID!$B$1:$U$1)*(КАЛЕНДАРЬ!AG18=GRID!$B$3:$U$3),0))*(1-GRID!$H$34))</f>
        <v>39700</v>
      </c>
      <c r="J34" s="5" cm="1">
        <f t="array" ref="J34">IF($I$2="Время восстановления",INDEX(GRID!$B$18:$U$29,MATCH(I$8,GRID!$A$18:$A$29,0),MATCH(1,($U$2=GRID!$B$1:$U$1)*(КАЛЕНДАРЬ!AG18=GRID!$B$3:$U$3),0)),
INDEX(GRID!$B$18:$U$29,MATCH(I$8,GRID!$A$18:$A$29,0),MATCH(1,($U$2=GRID!$B$1:$U$1)*(КАЛЕНДАРЬ!AG18=GRID!$B$3:$U$3),0))*(1-GRID!$H$34))</f>
        <v>44700</v>
      </c>
      <c r="K34" s="5" cm="1">
        <f t="array" ref="K34">IF($I$2="Время восстановления",INDEX(GRID!$B$4:$U$15,MATCH(K$8,GRID!$A$4:$A$15,0),MATCH(1,($U$2=GRID!$B$1:$U$1)*(КАЛЕНДАРЬ!AG18=GRID!$B$3:$U$3),0)),
INDEX(GRID!$B$4:$U$15,MATCH(K$8,GRID!$A$4:$A$15,0),MATCH(1,($U$2=GRID!$B$1:$U$1)*(КАЛЕНДАРЬ!AG18=GRID!$B$3:$U$3),0))*(1-GRID!$H$34))</f>
        <v>45000</v>
      </c>
      <c r="L34" s="5" cm="1">
        <f t="array" ref="L34">IF($I$2="Время восстановления",INDEX(GRID!$B$18:$U$29,MATCH(K$8,GRID!$A$18:$A$29,0),MATCH(1,($U$2=GRID!$B$1:$U$1)*(КАЛЕНДАРЬ!AG18=GRID!$B$3:$U$3),0)),
INDEX(GRID!$B$18:$U$29,MATCH(K$8,GRID!$A$18:$A$29,0),MATCH(1,($U$2=GRID!$B$1:$U$1)*(КАЛЕНДАРЬ!AG18=GRID!$B$3:$U$3),0))*(1-GRID!$H$34))</f>
        <v>50000</v>
      </c>
      <c r="M34" s="5" cm="1">
        <f t="array" ref="M34">IF($I$2="Время восстановления",INDEX(GRID!$B$4:$U$15,MATCH(M$8,GRID!$A$4:$A$15,0),MATCH(1,($U$2=GRID!$B$1:$U$1)*(КАЛЕНДАРЬ!AG18=GRID!$B$3:$U$3),0)),
INDEX(GRID!$B$4:$U$15,MATCH(M$8,GRID!$A$4:$A$15,0),MATCH(1,($U$2=GRID!$B$1:$U$1)*(КАЛЕНДАРЬ!AG18=GRID!$B$3:$U$3),0))*(1-GRID!$H$34))</f>
        <v>65200</v>
      </c>
      <c r="N34" s="5" cm="1">
        <f t="array" ref="N34">IF($I$2="Время восстановления",INDEX(GRID!$B$18:$U$29,MATCH(M$8,GRID!$A$18:$A$29,0),MATCH(1,($U$2=GRID!$B$1:$U$1)*(КАЛЕНДАРЬ!AG18=GRID!$B$3:$U$3),0)),
INDEX(GRID!$B$18:$U$29,MATCH(M$8,GRID!$A$18:$A$29,0),MATCH(1,($U$2=GRID!$B$1:$U$1)*(КАЛЕНДАРЬ!AG18=GRID!$B$3:$U$3),0))*(1-GRID!$H$34))</f>
        <v>70200</v>
      </c>
      <c r="O34" s="5" cm="1">
        <f t="array" ref="O34">IF($I$2="Время восстановления",INDEX(GRID!$B$18:$U$29,MATCH(O$8,GRID!$A$18:$A$29,0),MATCH(1,($U$2=GRID!$B$1:$U$1)*(КАЛЕНДАРЬ!AG18=GRID!$B$3:$U$3),0)),
INDEX(GRID!$B$18:$U$29,MATCH(O$8,GRID!$A$18:$A$29,0),MATCH(1,($U$2=GRID!$B$1:$U$1)*(КАЛЕНДАРЬ!AG18=GRID!$B$3:$U$3),0))*(1-GRID!$H$34))</f>
        <v>98000</v>
      </c>
      <c r="P34" s="5" cm="1">
        <f t="array" ref="P34">IF($I$2="Время восстановления",INDEX(GRID!$B$18:$U$29,MATCH(P$8,GRID!$A$18:$A$29,0),MATCH(1,($U$2=GRID!$B$1:$U$1)*(КАЛЕНДАРЬ!AG18=GRID!$B$3:$U$3),0)),
INDEX(GRID!$B$18:$U$29,MATCH(P$8,GRID!$A$18:$A$29,0),MATCH(1,($U$2=GRID!$B$1:$U$1)*(КАЛЕНДАРЬ!AG18=GRID!$B$3:$U$3),0))*(1-GRID!$H$34))</f>
        <v>139700</v>
      </c>
      <c r="Q34" s="5" cm="1">
        <f t="array" ref="Q34">IF($I$2="Время восстановления",INDEX(GRID!$B$18:$U$29,MATCH(Q$8,GRID!$A$18:$A$29,0),MATCH(1,($U$2=GRID!$B$1:$U$1)*(КАЛЕНДАРЬ!AG18=GRID!$B$3:$U$3),0)),
INDEX(GRID!$B$18:$U$29,MATCH(Q$8,GRID!$A$18:$A$29,0),MATCH(1,($U$2=GRID!$B$1:$U$1)*(КАЛЕНДАРЬ!AG18=GRID!$B$3:$U$3),0))*(1-GRID!$H$34))</f>
        <v>164400</v>
      </c>
      <c r="R34" s="5" cm="1">
        <f t="array" ref="R34">IF($I$2="Время восстановления",INDEX(GRID!$B$18:$U$29,MATCH(R$8,GRID!$A$18:$A$29,0),MATCH(1,($U$2=GRID!$B$1:$U$1)*(КАЛЕНДАРЬ!AG18=GRID!$B$3:$U$3),0)),
INDEX(GRID!$B$18:$U$29,MATCH(R$8,GRID!$A$18:$A$29,0),MATCH(1,($U$2=GRID!$B$1:$U$1)*(КАЛЕНДАРЬ!AG18=GRID!$B$3:$U$3),0))*(1-GRID!$H$34))</f>
        <v>186400</v>
      </c>
      <c r="S34" s="5" cm="1">
        <f t="array" ref="S34">IF($I$2="Время восстановления",INDEX(GRID!$B$18:$U$29,MATCH(S$8,GRID!$A$18:$A$29,0),MATCH(1,($U$2=GRID!$B$1:$U$1)*(КАЛЕНДАРЬ!AG18=GRID!$B$3:$U$3),0)),
INDEX(GRID!$B$18:$U$29,MATCH(S$8,GRID!$A$18:$A$29,0),MATCH(1,($U$2=GRID!$B$1:$U$1)*(КАЛЕНДАРЬ!AG18=GRID!$B$3:$U$3),0))*(1-GRID!$L$41))</f>
        <v>460400</v>
      </c>
      <c r="T34" s="5" cm="1">
        <f t="array" ref="T34">IF($I$2="Время восстановления",INDEX(GRID!$B$18:$U$29,MATCH(T$8,GRID!$A$18:$A$29,0),MATCH(1,($U$2=GRID!$B$1:$U$1)*(КАЛЕНДАРЬ!AG18=GRID!$B$3:$U$3),0)),
INDEX(GRID!$B$18:$U$29,MATCH(T$8,GRID!$A$18:$A$29,0),MATCH(1,($U$2=GRID!$B$1:$U$1)*(КАЛЕНДАРЬ!AG18=GRID!$B$3:$U$3),0))*(1-GRID!$L$41))</f>
        <v>556900</v>
      </c>
    </row>
    <row r="35" spans="1:20" hidden="1">
      <c r="A35" s="108" t="s">
        <v>11</v>
      </c>
      <c r="B35" s="109">
        <v>16</v>
      </c>
      <c r="C35" s="5" cm="1">
        <f t="array" ref="C35">IF($I$2="Время восстановления",INDEX(GRID!$B$4:$U$15,MATCH(C$8,GRID!$A$4:$A$15,0),MATCH(1,($U$2=GRID!$B$1:$U$1)*(КАЛЕНДАРЬ!AG19=GRID!$B$3:$U$3),0)),
INDEX(GRID!$B$4:$U$15,MATCH(C$8,GRID!$A$4:$A$15,0),MATCH(1,($U$2=GRID!$B$1:$U$1)*(КАЛЕНДАРЬ!AG19=GRID!$B$3:$U$3),0))*(1-GRID!$H$34))</f>
        <v>25000</v>
      </c>
      <c r="D35" s="5" cm="1">
        <f t="array" ref="D35">IF($I$2="Время восстановления",INDEX(GRID!$B$18:$U$29,MATCH(C$8,GRID!$A$18:$A$29,0),MATCH(1,($U$2=GRID!$B$1:$U$1)*(КАЛЕНДАРЬ!AG19=GRID!$B$3:$U$3),0)),
INDEX(GRID!$B$18:$U$29,MATCH(C$8,GRID!$A$18:$A$29,0),MATCH(1,($U$2=GRID!$B$1:$U$1)*(КАЛЕНДАРЬ!AG19=GRID!$B$3:$U$3),0))*(1-GRID!$H$34))</f>
        <v>30000</v>
      </c>
      <c r="E35" s="5" cm="1">
        <f t="array" ref="E35">IF($I$2="Время восстановления",INDEX(GRID!$B$4:$U$15,MATCH(E$8,GRID!$A$4:$A$15,0),MATCH(1,($U$2=GRID!$B$1:$U$1)*(КАЛЕНДАРЬ!AG19=GRID!$B$3:$U$3),0)),
INDEX(GRID!$B$4:$U$15,MATCH(E$8,GRID!$A$4:$A$15,0),MATCH(1,($U$2=GRID!$B$1:$U$1)*(КАЛЕНДАРЬ!AG19=GRID!$B$3:$U$3),0))*(1-GRID!$H$34))</f>
        <v>30000</v>
      </c>
      <c r="F35" s="5" cm="1">
        <f t="array" ref="F35">IF($I$2="Время восстановления",INDEX(GRID!$B$18:$U$29,MATCH(E$8,GRID!$A$18:$A$29,0),MATCH(1,($U$2=GRID!$B$1:$U$1)*(КАЛЕНДАРЬ!AG19=GRID!$B$3:$U$3),0)),
INDEX(GRID!$B$18:$U$29,MATCH(E$8,GRID!$A$18:$A$29,0),MATCH(1,($U$2=GRID!$B$1:$U$1)*(КАЛЕНДАРЬ!AG19=GRID!$B$3:$U$3),0))*(1-GRID!$H$34))</f>
        <v>35000</v>
      </c>
      <c r="G35" s="5" cm="1">
        <f t="array" ref="G35">IF($I$2="Время восстановления",INDEX(GRID!$B$4:$U$15,MATCH(G$8,GRID!$A$4:$A$15,0),MATCH(1,($U$2=GRID!$B$1:$U$1)*(КАЛЕНДАРЬ!AG19=GRID!$B$3:$U$3),0)),
INDEX(GRID!$B$4:$U$15,MATCH(G$8,GRID!$A$4:$A$15,0),MATCH(1,($U$2=GRID!$B$1:$U$1)*(КАЛЕНДАРЬ!AG19=GRID!$B$3:$U$3),0))*(1-GRID!$H$34))</f>
        <v>35700</v>
      </c>
      <c r="H35" s="5" cm="1">
        <f t="array" ref="H35">IF($I$2="Время восстановления",INDEX(GRID!$B$18:$U$29,MATCH(G$8,GRID!$A$18:$A$29,0),MATCH(1,($U$2=GRID!$B$1:$U$1)*(КАЛЕНДАРЬ!AG19=GRID!$B$3:$U$3),0)),
INDEX(GRID!$B$18:$U$29,MATCH(G$8,GRID!$A$18:$A$29,0),MATCH(1,($U$2=GRID!$B$1:$U$1)*(КАЛЕНДАРЬ!AG19=GRID!$B$3:$U$3),0))*(1-GRID!$H$34))</f>
        <v>40700</v>
      </c>
      <c r="I35" s="5" cm="1">
        <f t="array" ref="I35">IF($I$2="Время восстановления",INDEX(GRID!$B$4:$U$15,MATCH(I$8,GRID!$A$4:$A$15,0),MATCH(1,($U$2=GRID!$B$1:$U$1)*(КАЛЕНДАРЬ!AG19=GRID!$B$3:$U$3),0)),
INDEX(GRID!$B$4:$U$15,MATCH(I$8,GRID!$A$4:$A$15,0),MATCH(1,($U$2=GRID!$B$1:$U$1)*(КАЛЕНДАРЬ!AG19=GRID!$B$3:$U$3),0))*(1-GRID!$H$34))</f>
        <v>39700</v>
      </c>
      <c r="J35" s="5" cm="1">
        <f t="array" ref="J35">IF($I$2="Время восстановления",INDEX(GRID!$B$18:$U$29,MATCH(I$8,GRID!$A$18:$A$29,0),MATCH(1,($U$2=GRID!$B$1:$U$1)*(КАЛЕНДАРЬ!AG19=GRID!$B$3:$U$3),0)),
INDEX(GRID!$B$18:$U$29,MATCH(I$8,GRID!$A$18:$A$29,0),MATCH(1,($U$2=GRID!$B$1:$U$1)*(КАЛЕНДАРЬ!AG19=GRID!$B$3:$U$3),0))*(1-GRID!$H$34))</f>
        <v>44700</v>
      </c>
      <c r="K35" s="5" cm="1">
        <f t="array" ref="K35">IF($I$2="Время восстановления",INDEX(GRID!$B$4:$U$15,MATCH(K$8,GRID!$A$4:$A$15,0),MATCH(1,($U$2=GRID!$B$1:$U$1)*(КАЛЕНДАРЬ!AG19=GRID!$B$3:$U$3),0)),
INDEX(GRID!$B$4:$U$15,MATCH(K$8,GRID!$A$4:$A$15,0),MATCH(1,($U$2=GRID!$B$1:$U$1)*(КАЛЕНДАРЬ!AG19=GRID!$B$3:$U$3),0))*(1-GRID!$H$34))</f>
        <v>45000</v>
      </c>
      <c r="L35" s="5" cm="1">
        <f t="array" ref="L35">IF($I$2="Время восстановления",INDEX(GRID!$B$18:$U$29,MATCH(K$8,GRID!$A$18:$A$29,0),MATCH(1,($U$2=GRID!$B$1:$U$1)*(КАЛЕНДАРЬ!AG19=GRID!$B$3:$U$3),0)),
INDEX(GRID!$B$18:$U$29,MATCH(K$8,GRID!$A$18:$A$29,0),MATCH(1,($U$2=GRID!$B$1:$U$1)*(КАЛЕНДАРЬ!AG19=GRID!$B$3:$U$3),0))*(1-GRID!$H$34))</f>
        <v>50000</v>
      </c>
      <c r="M35" s="5" cm="1">
        <f t="array" ref="M35">IF($I$2="Время восстановления",INDEX(GRID!$B$4:$U$15,MATCH(M$8,GRID!$A$4:$A$15,0),MATCH(1,($U$2=GRID!$B$1:$U$1)*(КАЛЕНДАРЬ!AG19=GRID!$B$3:$U$3),0)),
INDEX(GRID!$B$4:$U$15,MATCH(M$8,GRID!$A$4:$A$15,0),MATCH(1,($U$2=GRID!$B$1:$U$1)*(КАЛЕНДАРЬ!AG19=GRID!$B$3:$U$3),0))*(1-GRID!$H$34))</f>
        <v>65200</v>
      </c>
      <c r="N35" s="5" cm="1">
        <f t="array" ref="N35">IF($I$2="Время восстановления",INDEX(GRID!$B$18:$U$29,MATCH(M$8,GRID!$A$18:$A$29,0),MATCH(1,($U$2=GRID!$B$1:$U$1)*(КАЛЕНДАРЬ!AG19=GRID!$B$3:$U$3),0)),
INDEX(GRID!$B$18:$U$29,MATCH(M$8,GRID!$A$18:$A$29,0),MATCH(1,($U$2=GRID!$B$1:$U$1)*(КАЛЕНДАРЬ!AG19=GRID!$B$3:$U$3),0))*(1-GRID!$H$34))</f>
        <v>70200</v>
      </c>
      <c r="O35" s="5" cm="1">
        <f t="array" ref="O35">IF($I$2="Время восстановления",INDEX(GRID!$B$18:$U$29,MATCH(O$8,GRID!$A$18:$A$29,0),MATCH(1,($U$2=GRID!$B$1:$U$1)*(КАЛЕНДАРЬ!AG19=GRID!$B$3:$U$3),0)),
INDEX(GRID!$B$18:$U$29,MATCH(O$8,GRID!$A$18:$A$29,0),MATCH(1,($U$2=GRID!$B$1:$U$1)*(КАЛЕНДАРЬ!AG19=GRID!$B$3:$U$3),0))*(1-GRID!$H$34))</f>
        <v>98000</v>
      </c>
      <c r="P35" s="5" cm="1">
        <f t="array" ref="P35">IF($I$2="Время восстановления",INDEX(GRID!$B$18:$U$29,MATCH(P$8,GRID!$A$18:$A$29,0),MATCH(1,($U$2=GRID!$B$1:$U$1)*(КАЛЕНДАРЬ!AG19=GRID!$B$3:$U$3),0)),
INDEX(GRID!$B$18:$U$29,MATCH(P$8,GRID!$A$18:$A$29,0),MATCH(1,($U$2=GRID!$B$1:$U$1)*(КАЛЕНДАРЬ!AG19=GRID!$B$3:$U$3),0))*(1-GRID!$H$34))</f>
        <v>139700</v>
      </c>
      <c r="Q35" s="5" cm="1">
        <f t="array" ref="Q35">IF($I$2="Время восстановления",INDEX(GRID!$B$18:$U$29,MATCH(Q$8,GRID!$A$18:$A$29,0),MATCH(1,($U$2=GRID!$B$1:$U$1)*(КАЛЕНДАРЬ!AG19=GRID!$B$3:$U$3),0)),
INDEX(GRID!$B$18:$U$29,MATCH(Q$8,GRID!$A$18:$A$29,0),MATCH(1,($U$2=GRID!$B$1:$U$1)*(КАЛЕНДАРЬ!AG19=GRID!$B$3:$U$3),0))*(1-GRID!$H$34))</f>
        <v>164400</v>
      </c>
      <c r="R35" s="5" cm="1">
        <f t="array" ref="R35">IF($I$2="Время восстановления",INDEX(GRID!$B$18:$U$29,MATCH(R$8,GRID!$A$18:$A$29,0),MATCH(1,($U$2=GRID!$B$1:$U$1)*(КАЛЕНДАРЬ!AG19=GRID!$B$3:$U$3),0)),
INDEX(GRID!$B$18:$U$29,MATCH(R$8,GRID!$A$18:$A$29,0),MATCH(1,($U$2=GRID!$B$1:$U$1)*(КАЛЕНДАРЬ!AG19=GRID!$B$3:$U$3),0))*(1-GRID!$H$34))</f>
        <v>186400</v>
      </c>
      <c r="S35" s="5" cm="1">
        <f t="array" ref="S35">IF($I$2="Время восстановления",INDEX(GRID!$B$18:$U$29,MATCH(S$8,GRID!$A$18:$A$29,0),MATCH(1,($U$2=GRID!$B$1:$U$1)*(КАЛЕНДАРЬ!AG19=GRID!$B$3:$U$3),0)),
INDEX(GRID!$B$18:$U$29,MATCH(S$8,GRID!$A$18:$A$29,0),MATCH(1,($U$2=GRID!$B$1:$U$1)*(КАЛЕНДАРЬ!AG19=GRID!$B$3:$U$3),0))*(1-GRID!$L$41))</f>
        <v>460400</v>
      </c>
      <c r="T35" s="5" cm="1">
        <f t="array" ref="T35">IF($I$2="Время восстановления",INDEX(GRID!$B$18:$U$29,MATCH(T$8,GRID!$A$18:$A$29,0),MATCH(1,($U$2=GRID!$B$1:$U$1)*(КАЛЕНДАРЬ!AG19=GRID!$B$3:$U$3),0)),
INDEX(GRID!$B$18:$U$29,MATCH(T$8,GRID!$A$18:$A$29,0),MATCH(1,($U$2=GRID!$B$1:$U$1)*(КАЛЕНДАРЬ!AG19=GRID!$B$3:$U$3),0))*(1-GRID!$L$41))</f>
        <v>556900</v>
      </c>
    </row>
    <row r="36" spans="1:20" hidden="1">
      <c r="A36" s="108" t="s">
        <v>12</v>
      </c>
      <c r="B36" s="109">
        <v>17</v>
      </c>
      <c r="C36" s="5" cm="1">
        <f t="array" ref="C36">IF($I$2="Время восстановления",INDEX(GRID!$B$4:$U$15,MATCH(C$8,GRID!$A$4:$A$15,0),MATCH(1,($U$2=GRID!$B$1:$U$1)*(КАЛЕНДАРЬ!AG20=GRID!$B$3:$U$3),0)),
INDEX(GRID!$B$4:$U$15,MATCH(C$8,GRID!$A$4:$A$15,0),MATCH(1,($U$2=GRID!$B$1:$U$1)*(КАЛЕНДАРЬ!AG20=GRID!$B$3:$U$3),0))*(1-GRID!$H$34))</f>
        <v>25000</v>
      </c>
      <c r="D36" s="5" cm="1">
        <f t="array" ref="D36">IF($I$2="Время восстановления",INDEX(GRID!$B$18:$U$29,MATCH(C$8,GRID!$A$18:$A$29,0),MATCH(1,($U$2=GRID!$B$1:$U$1)*(КАЛЕНДАРЬ!AG20=GRID!$B$3:$U$3),0)),
INDEX(GRID!$B$18:$U$29,MATCH(C$8,GRID!$A$18:$A$29,0),MATCH(1,($U$2=GRID!$B$1:$U$1)*(КАЛЕНДАРЬ!AG20=GRID!$B$3:$U$3),0))*(1-GRID!$H$34))</f>
        <v>30000</v>
      </c>
      <c r="E36" s="5" cm="1">
        <f t="array" ref="E36">IF($I$2="Время восстановления",INDEX(GRID!$B$4:$U$15,MATCH(E$8,GRID!$A$4:$A$15,0),MATCH(1,($U$2=GRID!$B$1:$U$1)*(КАЛЕНДАРЬ!AG20=GRID!$B$3:$U$3),0)),
INDEX(GRID!$B$4:$U$15,MATCH(E$8,GRID!$A$4:$A$15,0),MATCH(1,($U$2=GRID!$B$1:$U$1)*(КАЛЕНДАРЬ!AG20=GRID!$B$3:$U$3),0))*(1-GRID!$H$34))</f>
        <v>30000</v>
      </c>
      <c r="F36" s="5" cm="1">
        <f t="array" ref="F36">IF($I$2="Время восстановления",INDEX(GRID!$B$18:$U$29,MATCH(E$8,GRID!$A$18:$A$29,0),MATCH(1,($U$2=GRID!$B$1:$U$1)*(КАЛЕНДАРЬ!AG20=GRID!$B$3:$U$3),0)),
INDEX(GRID!$B$18:$U$29,MATCH(E$8,GRID!$A$18:$A$29,0),MATCH(1,($U$2=GRID!$B$1:$U$1)*(КАЛЕНДАРЬ!AG20=GRID!$B$3:$U$3),0))*(1-GRID!$H$34))</f>
        <v>35000</v>
      </c>
      <c r="G36" s="5" cm="1">
        <f t="array" ref="G36">IF($I$2="Время восстановления",INDEX(GRID!$B$4:$U$15,MATCH(G$8,GRID!$A$4:$A$15,0),MATCH(1,($U$2=GRID!$B$1:$U$1)*(КАЛЕНДАРЬ!AG20=GRID!$B$3:$U$3),0)),
INDEX(GRID!$B$4:$U$15,MATCH(G$8,GRID!$A$4:$A$15,0),MATCH(1,($U$2=GRID!$B$1:$U$1)*(КАЛЕНДАРЬ!AG20=GRID!$B$3:$U$3),0))*(1-GRID!$H$34))</f>
        <v>35700</v>
      </c>
      <c r="H36" s="5" cm="1">
        <f t="array" ref="H36">IF($I$2="Время восстановления",INDEX(GRID!$B$18:$U$29,MATCH(G$8,GRID!$A$18:$A$29,0),MATCH(1,($U$2=GRID!$B$1:$U$1)*(КАЛЕНДАРЬ!AG20=GRID!$B$3:$U$3),0)),
INDEX(GRID!$B$18:$U$29,MATCH(G$8,GRID!$A$18:$A$29,0),MATCH(1,($U$2=GRID!$B$1:$U$1)*(КАЛЕНДАРЬ!AG20=GRID!$B$3:$U$3),0))*(1-GRID!$H$34))</f>
        <v>40700</v>
      </c>
      <c r="I36" s="5" cm="1">
        <f t="array" ref="I36">IF($I$2="Время восстановления",INDEX(GRID!$B$4:$U$15,MATCH(I$8,GRID!$A$4:$A$15,0),MATCH(1,($U$2=GRID!$B$1:$U$1)*(КАЛЕНДАРЬ!AG20=GRID!$B$3:$U$3),0)),
INDEX(GRID!$B$4:$U$15,MATCH(I$8,GRID!$A$4:$A$15,0),MATCH(1,($U$2=GRID!$B$1:$U$1)*(КАЛЕНДАРЬ!AG20=GRID!$B$3:$U$3),0))*(1-GRID!$H$34))</f>
        <v>39700</v>
      </c>
      <c r="J36" s="5" cm="1">
        <f t="array" ref="J36">IF($I$2="Время восстановления",INDEX(GRID!$B$18:$U$29,MATCH(I$8,GRID!$A$18:$A$29,0),MATCH(1,($U$2=GRID!$B$1:$U$1)*(КАЛЕНДАРЬ!AG20=GRID!$B$3:$U$3),0)),
INDEX(GRID!$B$18:$U$29,MATCH(I$8,GRID!$A$18:$A$29,0),MATCH(1,($U$2=GRID!$B$1:$U$1)*(КАЛЕНДАРЬ!AG20=GRID!$B$3:$U$3),0))*(1-GRID!$H$34))</f>
        <v>44700</v>
      </c>
      <c r="K36" s="5" cm="1">
        <f t="array" ref="K36">IF($I$2="Время восстановления",INDEX(GRID!$B$4:$U$15,MATCH(K$8,GRID!$A$4:$A$15,0),MATCH(1,($U$2=GRID!$B$1:$U$1)*(КАЛЕНДАРЬ!AG20=GRID!$B$3:$U$3),0)),
INDEX(GRID!$B$4:$U$15,MATCH(K$8,GRID!$A$4:$A$15,0),MATCH(1,($U$2=GRID!$B$1:$U$1)*(КАЛЕНДАРЬ!AG20=GRID!$B$3:$U$3),0))*(1-GRID!$H$34))</f>
        <v>45000</v>
      </c>
      <c r="L36" s="5" cm="1">
        <f t="array" ref="L36">IF($I$2="Время восстановления",INDEX(GRID!$B$18:$U$29,MATCH(K$8,GRID!$A$18:$A$29,0),MATCH(1,($U$2=GRID!$B$1:$U$1)*(КАЛЕНДАРЬ!AG20=GRID!$B$3:$U$3),0)),
INDEX(GRID!$B$18:$U$29,MATCH(K$8,GRID!$A$18:$A$29,0),MATCH(1,($U$2=GRID!$B$1:$U$1)*(КАЛЕНДАРЬ!AG20=GRID!$B$3:$U$3),0))*(1-GRID!$H$34))</f>
        <v>50000</v>
      </c>
      <c r="M36" s="5" cm="1">
        <f t="array" ref="M36">IF($I$2="Время восстановления",INDEX(GRID!$B$4:$U$15,MATCH(M$8,GRID!$A$4:$A$15,0),MATCH(1,($U$2=GRID!$B$1:$U$1)*(КАЛЕНДАРЬ!AG20=GRID!$B$3:$U$3),0)),
INDEX(GRID!$B$4:$U$15,MATCH(M$8,GRID!$A$4:$A$15,0),MATCH(1,($U$2=GRID!$B$1:$U$1)*(КАЛЕНДАРЬ!AG20=GRID!$B$3:$U$3),0))*(1-GRID!$H$34))</f>
        <v>65200</v>
      </c>
      <c r="N36" s="5" cm="1">
        <f t="array" ref="N36">IF($I$2="Время восстановления",INDEX(GRID!$B$18:$U$29,MATCH(M$8,GRID!$A$18:$A$29,0),MATCH(1,($U$2=GRID!$B$1:$U$1)*(КАЛЕНДАРЬ!AG20=GRID!$B$3:$U$3),0)),
INDEX(GRID!$B$18:$U$29,MATCH(M$8,GRID!$A$18:$A$29,0),MATCH(1,($U$2=GRID!$B$1:$U$1)*(КАЛЕНДАРЬ!AG20=GRID!$B$3:$U$3),0))*(1-GRID!$H$34))</f>
        <v>70200</v>
      </c>
      <c r="O36" s="5" cm="1">
        <f t="array" ref="O36">IF($I$2="Время восстановления",INDEX(GRID!$B$18:$U$29,MATCH(O$8,GRID!$A$18:$A$29,0),MATCH(1,($U$2=GRID!$B$1:$U$1)*(КАЛЕНДАРЬ!AG20=GRID!$B$3:$U$3),0)),
INDEX(GRID!$B$18:$U$29,MATCH(O$8,GRID!$A$18:$A$29,0),MATCH(1,($U$2=GRID!$B$1:$U$1)*(КАЛЕНДАРЬ!AG20=GRID!$B$3:$U$3),0))*(1-GRID!$H$34))</f>
        <v>98000</v>
      </c>
      <c r="P36" s="5" cm="1">
        <f t="array" ref="P36">IF($I$2="Время восстановления",INDEX(GRID!$B$18:$U$29,MATCH(P$8,GRID!$A$18:$A$29,0),MATCH(1,($U$2=GRID!$B$1:$U$1)*(КАЛЕНДАРЬ!AG20=GRID!$B$3:$U$3),0)),
INDEX(GRID!$B$18:$U$29,MATCH(P$8,GRID!$A$18:$A$29,0),MATCH(1,($U$2=GRID!$B$1:$U$1)*(КАЛЕНДАРЬ!AG20=GRID!$B$3:$U$3),0))*(1-GRID!$H$34))</f>
        <v>139700</v>
      </c>
      <c r="Q36" s="5" cm="1">
        <f t="array" ref="Q36">IF($I$2="Время восстановления",INDEX(GRID!$B$18:$U$29,MATCH(Q$8,GRID!$A$18:$A$29,0),MATCH(1,($U$2=GRID!$B$1:$U$1)*(КАЛЕНДАРЬ!AG20=GRID!$B$3:$U$3),0)),
INDEX(GRID!$B$18:$U$29,MATCH(Q$8,GRID!$A$18:$A$29,0),MATCH(1,($U$2=GRID!$B$1:$U$1)*(КАЛЕНДАРЬ!AG20=GRID!$B$3:$U$3),0))*(1-GRID!$H$34))</f>
        <v>164400</v>
      </c>
      <c r="R36" s="5" cm="1">
        <f t="array" ref="R36">IF($I$2="Время восстановления",INDEX(GRID!$B$18:$U$29,MATCH(R$8,GRID!$A$18:$A$29,0),MATCH(1,($U$2=GRID!$B$1:$U$1)*(КАЛЕНДАРЬ!AG20=GRID!$B$3:$U$3),0)),
INDEX(GRID!$B$18:$U$29,MATCH(R$8,GRID!$A$18:$A$29,0),MATCH(1,($U$2=GRID!$B$1:$U$1)*(КАЛЕНДАРЬ!AG20=GRID!$B$3:$U$3),0))*(1-GRID!$H$34))</f>
        <v>186400</v>
      </c>
      <c r="S36" s="5" cm="1">
        <f t="array" ref="S36">IF($I$2="Время восстановления",INDEX(GRID!$B$18:$U$29,MATCH(S$8,GRID!$A$18:$A$29,0),MATCH(1,($U$2=GRID!$B$1:$U$1)*(КАЛЕНДАРЬ!AG20=GRID!$B$3:$U$3),0)),
INDEX(GRID!$B$18:$U$29,MATCH(S$8,GRID!$A$18:$A$29,0),MATCH(1,($U$2=GRID!$B$1:$U$1)*(КАЛЕНДАРЬ!AG20=GRID!$B$3:$U$3),0))*(1-GRID!$L$41))</f>
        <v>460400</v>
      </c>
      <c r="T36" s="5" cm="1">
        <f t="array" ref="T36">IF($I$2="Время восстановления",INDEX(GRID!$B$18:$U$29,MATCH(T$8,GRID!$A$18:$A$29,0),MATCH(1,($U$2=GRID!$B$1:$U$1)*(КАЛЕНДАРЬ!AG20=GRID!$B$3:$U$3),0)),
INDEX(GRID!$B$18:$U$29,MATCH(T$8,GRID!$A$18:$A$29,0),MATCH(1,($U$2=GRID!$B$1:$U$1)*(КАЛЕНДАРЬ!AG20=GRID!$B$3:$U$3),0))*(1-GRID!$L$41))</f>
        <v>556900</v>
      </c>
    </row>
    <row r="37" spans="1:20" hidden="1">
      <c r="A37" s="108" t="s">
        <v>13</v>
      </c>
      <c r="B37" s="109">
        <v>18</v>
      </c>
      <c r="C37" s="5" cm="1">
        <f t="array" ref="C37">IF($I$2="Время восстановления",INDEX(GRID!$B$4:$U$15,MATCH(C$8,GRID!$A$4:$A$15,0),MATCH(1,($U$2=GRID!$B$1:$U$1)*(КАЛЕНДАРЬ!AG21=GRID!$B$3:$U$3),0)),
INDEX(GRID!$B$4:$U$15,MATCH(C$8,GRID!$A$4:$A$15,0),MATCH(1,($U$2=GRID!$B$1:$U$1)*(КАЛЕНДАРЬ!AG21=GRID!$B$3:$U$3),0))*(1-GRID!$H$34))</f>
        <v>25000</v>
      </c>
      <c r="D37" s="5" cm="1">
        <f t="array" ref="D37">IF($I$2="Время восстановления",INDEX(GRID!$B$18:$U$29,MATCH(C$8,GRID!$A$18:$A$29,0),MATCH(1,($U$2=GRID!$B$1:$U$1)*(КАЛЕНДАРЬ!AG21=GRID!$B$3:$U$3),0)),
INDEX(GRID!$B$18:$U$29,MATCH(C$8,GRID!$A$18:$A$29,0),MATCH(1,($U$2=GRID!$B$1:$U$1)*(КАЛЕНДАРЬ!AG21=GRID!$B$3:$U$3),0))*(1-GRID!$H$34))</f>
        <v>30000</v>
      </c>
      <c r="E37" s="5" cm="1">
        <f t="array" ref="E37">IF($I$2="Время восстановления",INDEX(GRID!$B$4:$U$15,MATCH(E$8,GRID!$A$4:$A$15,0),MATCH(1,($U$2=GRID!$B$1:$U$1)*(КАЛЕНДАРЬ!AG21=GRID!$B$3:$U$3),0)),
INDEX(GRID!$B$4:$U$15,MATCH(E$8,GRID!$A$4:$A$15,0),MATCH(1,($U$2=GRID!$B$1:$U$1)*(КАЛЕНДАРЬ!AG21=GRID!$B$3:$U$3),0))*(1-GRID!$H$34))</f>
        <v>30000</v>
      </c>
      <c r="F37" s="5" cm="1">
        <f t="array" ref="F37">IF($I$2="Время восстановления",INDEX(GRID!$B$18:$U$29,MATCH(E$8,GRID!$A$18:$A$29,0),MATCH(1,($U$2=GRID!$B$1:$U$1)*(КАЛЕНДАРЬ!AG21=GRID!$B$3:$U$3),0)),
INDEX(GRID!$B$18:$U$29,MATCH(E$8,GRID!$A$18:$A$29,0),MATCH(1,($U$2=GRID!$B$1:$U$1)*(КАЛЕНДАРЬ!AG21=GRID!$B$3:$U$3),0))*(1-GRID!$H$34))</f>
        <v>35000</v>
      </c>
      <c r="G37" s="5" cm="1">
        <f t="array" ref="G37">IF($I$2="Время восстановления",INDEX(GRID!$B$4:$U$15,MATCH(G$8,GRID!$A$4:$A$15,0),MATCH(1,($U$2=GRID!$B$1:$U$1)*(КАЛЕНДАРЬ!AG21=GRID!$B$3:$U$3),0)),
INDEX(GRID!$B$4:$U$15,MATCH(G$8,GRID!$A$4:$A$15,0),MATCH(1,($U$2=GRID!$B$1:$U$1)*(КАЛЕНДАРЬ!AG21=GRID!$B$3:$U$3),0))*(1-GRID!$H$34))</f>
        <v>35700</v>
      </c>
      <c r="H37" s="5" cm="1">
        <f t="array" ref="H37">IF($I$2="Время восстановления",INDEX(GRID!$B$18:$U$29,MATCH(G$8,GRID!$A$18:$A$29,0),MATCH(1,($U$2=GRID!$B$1:$U$1)*(КАЛЕНДАРЬ!AG21=GRID!$B$3:$U$3),0)),
INDEX(GRID!$B$18:$U$29,MATCH(G$8,GRID!$A$18:$A$29,0),MATCH(1,($U$2=GRID!$B$1:$U$1)*(КАЛЕНДАРЬ!AG21=GRID!$B$3:$U$3),0))*(1-GRID!$H$34))</f>
        <v>40700</v>
      </c>
      <c r="I37" s="5" cm="1">
        <f t="array" ref="I37">IF($I$2="Время восстановления",INDEX(GRID!$B$4:$U$15,MATCH(I$8,GRID!$A$4:$A$15,0),MATCH(1,($U$2=GRID!$B$1:$U$1)*(КАЛЕНДАРЬ!AG21=GRID!$B$3:$U$3),0)),
INDEX(GRID!$B$4:$U$15,MATCH(I$8,GRID!$A$4:$A$15,0),MATCH(1,($U$2=GRID!$B$1:$U$1)*(КАЛЕНДАРЬ!AG21=GRID!$B$3:$U$3),0))*(1-GRID!$H$34))</f>
        <v>39700</v>
      </c>
      <c r="J37" s="5" cm="1">
        <f t="array" ref="J37">IF($I$2="Время восстановления",INDEX(GRID!$B$18:$U$29,MATCH(I$8,GRID!$A$18:$A$29,0),MATCH(1,($U$2=GRID!$B$1:$U$1)*(КАЛЕНДАРЬ!AG21=GRID!$B$3:$U$3),0)),
INDEX(GRID!$B$18:$U$29,MATCH(I$8,GRID!$A$18:$A$29,0),MATCH(1,($U$2=GRID!$B$1:$U$1)*(КАЛЕНДАРЬ!AG21=GRID!$B$3:$U$3),0))*(1-GRID!$H$34))</f>
        <v>44700</v>
      </c>
      <c r="K37" s="5" cm="1">
        <f t="array" ref="K37">IF($I$2="Время восстановления",INDEX(GRID!$B$4:$U$15,MATCH(K$8,GRID!$A$4:$A$15,0),MATCH(1,($U$2=GRID!$B$1:$U$1)*(КАЛЕНДАРЬ!AG21=GRID!$B$3:$U$3),0)),
INDEX(GRID!$B$4:$U$15,MATCH(K$8,GRID!$A$4:$A$15,0),MATCH(1,($U$2=GRID!$B$1:$U$1)*(КАЛЕНДАРЬ!AG21=GRID!$B$3:$U$3),0))*(1-GRID!$H$34))</f>
        <v>45000</v>
      </c>
      <c r="L37" s="5" cm="1">
        <f t="array" ref="L37">IF($I$2="Время восстановления",INDEX(GRID!$B$18:$U$29,MATCH(K$8,GRID!$A$18:$A$29,0),MATCH(1,($U$2=GRID!$B$1:$U$1)*(КАЛЕНДАРЬ!AG21=GRID!$B$3:$U$3),0)),
INDEX(GRID!$B$18:$U$29,MATCH(K$8,GRID!$A$18:$A$29,0),MATCH(1,($U$2=GRID!$B$1:$U$1)*(КАЛЕНДАРЬ!AG21=GRID!$B$3:$U$3),0))*(1-GRID!$H$34))</f>
        <v>50000</v>
      </c>
      <c r="M37" s="5" cm="1">
        <f t="array" ref="M37">IF($I$2="Время восстановления",INDEX(GRID!$B$4:$U$15,MATCH(M$8,GRID!$A$4:$A$15,0),MATCH(1,($U$2=GRID!$B$1:$U$1)*(КАЛЕНДАРЬ!AG21=GRID!$B$3:$U$3),0)),
INDEX(GRID!$B$4:$U$15,MATCH(M$8,GRID!$A$4:$A$15,0),MATCH(1,($U$2=GRID!$B$1:$U$1)*(КАЛЕНДАРЬ!AG21=GRID!$B$3:$U$3),0))*(1-GRID!$H$34))</f>
        <v>65200</v>
      </c>
      <c r="N37" s="5" cm="1">
        <f t="array" ref="N37">IF($I$2="Время восстановления",INDEX(GRID!$B$18:$U$29,MATCH(M$8,GRID!$A$18:$A$29,0),MATCH(1,($U$2=GRID!$B$1:$U$1)*(КАЛЕНДАРЬ!AG21=GRID!$B$3:$U$3),0)),
INDEX(GRID!$B$18:$U$29,MATCH(M$8,GRID!$A$18:$A$29,0),MATCH(1,($U$2=GRID!$B$1:$U$1)*(КАЛЕНДАРЬ!AG21=GRID!$B$3:$U$3),0))*(1-GRID!$H$34))</f>
        <v>70200</v>
      </c>
      <c r="O37" s="5" cm="1">
        <f t="array" ref="O37">IF($I$2="Время восстановления",INDEX(GRID!$B$18:$U$29,MATCH(O$8,GRID!$A$18:$A$29,0),MATCH(1,($U$2=GRID!$B$1:$U$1)*(КАЛЕНДАРЬ!AG21=GRID!$B$3:$U$3),0)),
INDEX(GRID!$B$18:$U$29,MATCH(O$8,GRID!$A$18:$A$29,0),MATCH(1,($U$2=GRID!$B$1:$U$1)*(КАЛЕНДАРЬ!AG21=GRID!$B$3:$U$3),0))*(1-GRID!$H$34))</f>
        <v>98000</v>
      </c>
      <c r="P37" s="5" cm="1">
        <f t="array" ref="P37">IF($I$2="Время восстановления",INDEX(GRID!$B$18:$U$29,MATCH(P$8,GRID!$A$18:$A$29,0),MATCH(1,($U$2=GRID!$B$1:$U$1)*(КАЛЕНДАРЬ!AG21=GRID!$B$3:$U$3),0)),
INDEX(GRID!$B$18:$U$29,MATCH(P$8,GRID!$A$18:$A$29,0),MATCH(1,($U$2=GRID!$B$1:$U$1)*(КАЛЕНДАРЬ!AG21=GRID!$B$3:$U$3),0))*(1-GRID!$H$34))</f>
        <v>139700</v>
      </c>
      <c r="Q37" s="5" cm="1">
        <f t="array" ref="Q37">IF($I$2="Время восстановления",INDEX(GRID!$B$18:$U$29,MATCH(Q$8,GRID!$A$18:$A$29,0),MATCH(1,($U$2=GRID!$B$1:$U$1)*(КАЛЕНДАРЬ!AG21=GRID!$B$3:$U$3),0)),
INDEX(GRID!$B$18:$U$29,MATCH(Q$8,GRID!$A$18:$A$29,0),MATCH(1,($U$2=GRID!$B$1:$U$1)*(КАЛЕНДАРЬ!AG21=GRID!$B$3:$U$3),0))*(1-GRID!$H$34))</f>
        <v>164400</v>
      </c>
      <c r="R37" s="5" cm="1">
        <f t="array" ref="R37">IF($I$2="Время восстановления",INDEX(GRID!$B$18:$U$29,MATCH(R$8,GRID!$A$18:$A$29,0),MATCH(1,($U$2=GRID!$B$1:$U$1)*(КАЛЕНДАРЬ!AG21=GRID!$B$3:$U$3),0)),
INDEX(GRID!$B$18:$U$29,MATCH(R$8,GRID!$A$18:$A$29,0),MATCH(1,($U$2=GRID!$B$1:$U$1)*(КАЛЕНДАРЬ!AG21=GRID!$B$3:$U$3),0))*(1-GRID!$H$34))</f>
        <v>186400</v>
      </c>
      <c r="S37" s="5" cm="1">
        <f t="array" ref="S37">IF($I$2="Время восстановления",INDEX(GRID!$B$18:$U$29,MATCH(S$8,GRID!$A$18:$A$29,0),MATCH(1,($U$2=GRID!$B$1:$U$1)*(КАЛЕНДАРЬ!AG21=GRID!$B$3:$U$3),0)),
INDEX(GRID!$B$18:$U$29,MATCH(S$8,GRID!$A$18:$A$29,0),MATCH(1,($U$2=GRID!$B$1:$U$1)*(КАЛЕНДАРЬ!AG21=GRID!$B$3:$U$3),0))*(1-GRID!$L$41))</f>
        <v>460400</v>
      </c>
      <c r="T37" s="5" cm="1">
        <f t="array" ref="T37">IF($I$2="Время восстановления",INDEX(GRID!$B$18:$U$29,MATCH(T$8,GRID!$A$18:$A$29,0),MATCH(1,($U$2=GRID!$B$1:$U$1)*(КАЛЕНДАРЬ!AG21=GRID!$B$3:$U$3),0)),
INDEX(GRID!$B$18:$U$29,MATCH(T$8,GRID!$A$18:$A$29,0),MATCH(1,($U$2=GRID!$B$1:$U$1)*(КАЛЕНДАРЬ!AG21=GRID!$B$3:$U$3),0))*(1-GRID!$L$41))</f>
        <v>556900</v>
      </c>
    </row>
    <row r="38" spans="1:20" hidden="1">
      <c r="A38" s="108" t="s">
        <v>14</v>
      </c>
      <c r="B38" s="109">
        <v>19</v>
      </c>
      <c r="C38" s="5" cm="1">
        <f t="array" ref="C38">IF($I$2="Время восстановления",INDEX(GRID!$B$4:$U$15,MATCH(C$8,GRID!$A$4:$A$15,0),MATCH(1,($U$2=GRID!$B$1:$U$1)*(КАЛЕНДАРЬ!AG22=GRID!$B$3:$U$3),0)),
INDEX(GRID!$B$4:$U$15,MATCH(C$8,GRID!$A$4:$A$15,0),MATCH(1,($U$2=GRID!$B$1:$U$1)*(КАЛЕНДАРЬ!AG22=GRID!$B$3:$U$3),0))*(1-GRID!$H$34))</f>
        <v>25000</v>
      </c>
      <c r="D38" s="5" cm="1">
        <f t="array" ref="D38">IF($I$2="Время восстановления",INDEX(GRID!$B$18:$U$29,MATCH(C$8,GRID!$A$18:$A$29,0),MATCH(1,($U$2=GRID!$B$1:$U$1)*(КАЛЕНДАРЬ!AG22=GRID!$B$3:$U$3),0)),
INDEX(GRID!$B$18:$U$29,MATCH(C$8,GRID!$A$18:$A$29,0),MATCH(1,($U$2=GRID!$B$1:$U$1)*(КАЛЕНДАРЬ!AG22=GRID!$B$3:$U$3),0))*(1-GRID!$H$34))</f>
        <v>30000</v>
      </c>
      <c r="E38" s="5" cm="1">
        <f t="array" ref="E38">IF($I$2="Время восстановления",INDEX(GRID!$B$4:$U$15,MATCH(E$8,GRID!$A$4:$A$15,0),MATCH(1,($U$2=GRID!$B$1:$U$1)*(КАЛЕНДАРЬ!AG22=GRID!$B$3:$U$3),0)),
INDEX(GRID!$B$4:$U$15,MATCH(E$8,GRID!$A$4:$A$15,0),MATCH(1,($U$2=GRID!$B$1:$U$1)*(КАЛЕНДАРЬ!AG22=GRID!$B$3:$U$3),0))*(1-GRID!$H$34))</f>
        <v>30000</v>
      </c>
      <c r="F38" s="5" cm="1">
        <f t="array" ref="F38">IF($I$2="Время восстановления",INDEX(GRID!$B$18:$U$29,MATCH(E$8,GRID!$A$18:$A$29,0),MATCH(1,($U$2=GRID!$B$1:$U$1)*(КАЛЕНДАРЬ!AG22=GRID!$B$3:$U$3),0)),
INDEX(GRID!$B$18:$U$29,MATCH(E$8,GRID!$A$18:$A$29,0),MATCH(1,($U$2=GRID!$B$1:$U$1)*(КАЛЕНДАРЬ!AG22=GRID!$B$3:$U$3),0))*(1-GRID!$H$34))</f>
        <v>35000</v>
      </c>
      <c r="G38" s="5" cm="1">
        <f t="array" ref="G38">IF($I$2="Время восстановления",INDEX(GRID!$B$4:$U$15,MATCH(G$8,GRID!$A$4:$A$15,0),MATCH(1,($U$2=GRID!$B$1:$U$1)*(КАЛЕНДАРЬ!AG22=GRID!$B$3:$U$3),0)),
INDEX(GRID!$B$4:$U$15,MATCH(G$8,GRID!$A$4:$A$15,0),MATCH(1,($U$2=GRID!$B$1:$U$1)*(КАЛЕНДАРЬ!AG22=GRID!$B$3:$U$3),0))*(1-GRID!$H$34))</f>
        <v>35700</v>
      </c>
      <c r="H38" s="5" cm="1">
        <f t="array" ref="H38">IF($I$2="Время восстановления",INDEX(GRID!$B$18:$U$29,MATCH(G$8,GRID!$A$18:$A$29,0),MATCH(1,($U$2=GRID!$B$1:$U$1)*(КАЛЕНДАРЬ!AG22=GRID!$B$3:$U$3),0)),
INDEX(GRID!$B$18:$U$29,MATCH(G$8,GRID!$A$18:$A$29,0),MATCH(1,($U$2=GRID!$B$1:$U$1)*(КАЛЕНДАРЬ!AG22=GRID!$B$3:$U$3),0))*(1-GRID!$H$34))</f>
        <v>40700</v>
      </c>
      <c r="I38" s="5" cm="1">
        <f t="array" ref="I38">IF($I$2="Время восстановления",INDEX(GRID!$B$4:$U$15,MATCH(I$8,GRID!$A$4:$A$15,0),MATCH(1,($U$2=GRID!$B$1:$U$1)*(КАЛЕНДАРЬ!AG22=GRID!$B$3:$U$3),0)),
INDEX(GRID!$B$4:$U$15,MATCH(I$8,GRID!$A$4:$A$15,0),MATCH(1,($U$2=GRID!$B$1:$U$1)*(КАЛЕНДАРЬ!AG22=GRID!$B$3:$U$3),0))*(1-GRID!$H$34))</f>
        <v>39700</v>
      </c>
      <c r="J38" s="5" cm="1">
        <f t="array" ref="J38">IF($I$2="Время восстановления",INDEX(GRID!$B$18:$U$29,MATCH(I$8,GRID!$A$18:$A$29,0),MATCH(1,($U$2=GRID!$B$1:$U$1)*(КАЛЕНДАРЬ!AG22=GRID!$B$3:$U$3),0)),
INDEX(GRID!$B$18:$U$29,MATCH(I$8,GRID!$A$18:$A$29,0),MATCH(1,($U$2=GRID!$B$1:$U$1)*(КАЛЕНДАРЬ!AG22=GRID!$B$3:$U$3),0))*(1-GRID!$H$34))</f>
        <v>44700</v>
      </c>
      <c r="K38" s="5" cm="1">
        <f t="array" ref="K38">IF($I$2="Время восстановления",INDEX(GRID!$B$4:$U$15,MATCH(K$8,GRID!$A$4:$A$15,0),MATCH(1,($U$2=GRID!$B$1:$U$1)*(КАЛЕНДАРЬ!AG22=GRID!$B$3:$U$3),0)),
INDEX(GRID!$B$4:$U$15,MATCH(K$8,GRID!$A$4:$A$15,0),MATCH(1,($U$2=GRID!$B$1:$U$1)*(КАЛЕНДАРЬ!AG22=GRID!$B$3:$U$3),0))*(1-GRID!$H$34))</f>
        <v>45000</v>
      </c>
      <c r="L38" s="5" cm="1">
        <f t="array" ref="L38">IF($I$2="Время восстановления",INDEX(GRID!$B$18:$U$29,MATCH(K$8,GRID!$A$18:$A$29,0),MATCH(1,($U$2=GRID!$B$1:$U$1)*(КАЛЕНДАРЬ!AG22=GRID!$B$3:$U$3),0)),
INDEX(GRID!$B$18:$U$29,MATCH(K$8,GRID!$A$18:$A$29,0),MATCH(1,($U$2=GRID!$B$1:$U$1)*(КАЛЕНДАРЬ!AG22=GRID!$B$3:$U$3),0))*(1-GRID!$H$34))</f>
        <v>50000</v>
      </c>
      <c r="M38" s="5" cm="1">
        <f t="array" ref="M38">IF($I$2="Время восстановления",INDEX(GRID!$B$4:$U$15,MATCH(M$8,GRID!$A$4:$A$15,0),MATCH(1,($U$2=GRID!$B$1:$U$1)*(КАЛЕНДАРЬ!AG22=GRID!$B$3:$U$3),0)),
INDEX(GRID!$B$4:$U$15,MATCH(M$8,GRID!$A$4:$A$15,0),MATCH(1,($U$2=GRID!$B$1:$U$1)*(КАЛЕНДАРЬ!AG22=GRID!$B$3:$U$3),0))*(1-GRID!$H$34))</f>
        <v>65200</v>
      </c>
      <c r="N38" s="5" cm="1">
        <f t="array" ref="N38">IF($I$2="Время восстановления",INDEX(GRID!$B$18:$U$29,MATCH(M$8,GRID!$A$18:$A$29,0),MATCH(1,($U$2=GRID!$B$1:$U$1)*(КАЛЕНДАРЬ!AG22=GRID!$B$3:$U$3),0)),
INDEX(GRID!$B$18:$U$29,MATCH(M$8,GRID!$A$18:$A$29,0),MATCH(1,($U$2=GRID!$B$1:$U$1)*(КАЛЕНДАРЬ!AG22=GRID!$B$3:$U$3),0))*(1-GRID!$H$34))</f>
        <v>70200</v>
      </c>
      <c r="O38" s="5" cm="1">
        <f t="array" ref="O38">IF($I$2="Время восстановления",INDEX(GRID!$B$18:$U$29,MATCH(O$8,GRID!$A$18:$A$29,0),MATCH(1,($U$2=GRID!$B$1:$U$1)*(КАЛЕНДАРЬ!AG22=GRID!$B$3:$U$3),0)),
INDEX(GRID!$B$18:$U$29,MATCH(O$8,GRID!$A$18:$A$29,0),MATCH(1,($U$2=GRID!$B$1:$U$1)*(КАЛЕНДАРЬ!AG22=GRID!$B$3:$U$3),0))*(1-GRID!$H$34))</f>
        <v>98000</v>
      </c>
      <c r="P38" s="5" cm="1">
        <f t="array" ref="P38">IF($I$2="Время восстановления",INDEX(GRID!$B$18:$U$29,MATCH(P$8,GRID!$A$18:$A$29,0),MATCH(1,($U$2=GRID!$B$1:$U$1)*(КАЛЕНДАРЬ!AG22=GRID!$B$3:$U$3),0)),
INDEX(GRID!$B$18:$U$29,MATCH(P$8,GRID!$A$18:$A$29,0),MATCH(1,($U$2=GRID!$B$1:$U$1)*(КАЛЕНДАРЬ!AG22=GRID!$B$3:$U$3),0))*(1-GRID!$H$34))</f>
        <v>139700</v>
      </c>
      <c r="Q38" s="5" cm="1">
        <f t="array" ref="Q38">IF($I$2="Время восстановления",INDEX(GRID!$B$18:$U$29,MATCH(Q$8,GRID!$A$18:$A$29,0),MATCH(1,($U$2=GRID!$B$1:$U$1)*(КАЛЕНДАРЬ!AG22=GRID!$B$3:$U$3),0)),
INDEX(GRID!$B$18:$U$29,MATCH(Q$8,GRID!$A$18:$A$29,0),MATCH(1,($U$2=GRID!$B$1:$U$1)*(КАЛЕНДАРЬ!AG22=GRID!$B$3:$U$3),0))*(1-GRID!$H$34))</f>
        <v>164400</v>
      </c>
      <c r="R38" s="5" cm="1">
        <f t="array" ref="R38">IF($I$2="Время восстановления",INDEX(GRID!$B$18:$U$29,MATCH(R$8,GRID!$A$18:$A$29,0),MATCH(1,($U$2=GRID!$B$1:$U$1)*(КАЛЕНДАРЬ!AG22=GRID!$B$3:$U$3),0)),
INDEX(GRID!$B$18:$U$29,MATCH(R$8,GRID!$A$18:$A$29,0),MATCH(1,($U$2=GRID!$B$1:$U$1)*(КАЛЕНДАРЬ!AG22=GRID!$B$3:$U$3),0))*(1-GRID!$H$34))</f>
        <v>186400</v>
      </c>
      <c r="S38" s="5" cm="1">
        <f t="array" ref="S38">IF($I$2="Время восстановления",INDEX(GRID!$B$18:$U$29,MATCH(S$8,GRID!$A$18:$A$29,0),MATCH(1,($U$2=GRID!$B$1:$U$1)*(КАЛЕНДАРЬ!AG22=GRID!$B$3:$U$3),0)),
INDEX(GRID!$B$18:$U$29,MATCH(S$8,GRID!$A$18:$A$29,0),MATCH(1,($U$2=GRID!$B$1:$U$1)*(КАЛЕНДАРЬ!AG22=GRID!$B$3:$U$3),0))*(1-GRID!$L$41))</f>
        <v>460400</v>
      </c>
      <c r="T38" s="5" cm="1">
        <f t="array" ref="T38">IF($I$2="Время восстановления",INDEX(GRID!$B$18:$U$29,MATCH(T$8,GRID!$A$18:$A$29,0),MATCH(1,($U$2=GRID!$B$1:$U$1)*(КАЛЕНДАРЬ!AG22=GRID!$B$3:$U$3),0)),
INDEX(GRID!$B$18:$U$29,MATCH(T$8,GRID!$A$18:$A$29,0),MATCH(1,($U$2=GRID!$B$1:$U$1)*(КАЛЕНДАРЬ!AG22=GRID!$B$3:$U$3),0))*(1-GRID!$L$41))</f>
        <v>556900</v>
      </c>
    </row>
    <row r="39" spans="1:20" hidden="1">
      <c r="A39" s="108" t="s">
        <v>15</v>
      </c>
      <c r="B39" s="109">
        <v>20</v>
      </c>
      <c r="C39" s="5" cm="1">
        <f t="array" ref="C39">IF($I$2="Время восстановления",INDEX(GRID!$B$4:$U$15,MATCH(C$8,GRID!$A$4:$A$15,0),MATCH(1,($U$2=GRID!$B$1:$U$1)*(КАЛЕНДАРЬ!AG23=GRID!$B$3:$U$3),0)),
INDEX(GRID!$B$4:$U$15,MATCH(C$8,GRID!$A$4:$A$15,0),MATCH(1,($U$2=GRID!$B$1:$U$1)*(КАЛЕНДАРЬ!AG23=GRID!$B$3:$U$3),0))*(1-GRID!$H$34))</f>
        <v>25000</v>
      </c>
      <c r="D39" s="5" cm="1">
        <f t="array" ref="D39">IF($I$2="Время восстановления",INDEX(GRID!$B$18:$U$29,MATCH(C$8,GRID!$A$18:$A$29,0),MATCH(1,($U$2=GRID!$B$1:$U$1)*(КАЛЕНДАРЬ!AG23=GRID!$B$3:$U$3),0)),
INDEX(GRID!$B$18:$U$29,MATCH(C$8,GRID!$A$18:$A$29,0),MATCH(1,($U$2=GRID!$B$1:$U$1)*(КАЛЕНДАРЬ!AG23=GRID!$B$3:$U$3),0))*(1-GRID!$H$34))</f>
        <v>30000</v>
      </c>
      <c r="E39" s="5" cm="1">
        <f t="array" ref="E39">IF($I$2="Время восстановления",INDEX(GRID!$B$4:$U$15,MATCH(E$8,GRID!$A$4:$A$15,0),MATCH(1,($U$2=GRID!$B$1:$U$1)*(КАЛЕНДАРЬ!AG23=GRID!$B$3:$U$3),0)),
INDEX(GRID!$B$4:$U$15,MATCH(E$8,GRID!$A$4:$A$15,0),MATCH(1,($U$2=GRID!$B$1:$U$1)*(КАЛЕНДАРЬ!AG23=GRID!$B$3:$U$3),0))*(1-GRID!$H$34))</f>
        <v>30000</v>
      </c>
      <c r="F39" s="5" cm="1">
        <f t="array" ref="F39">IF($I$2="Время восстановления",INDEX(GRID!$B$18:$U$29,MATCH(E$8,GRID!$A$18:$A$29,0),MATCH(1,($U$2=GRID!$B$1:$U$1)*(КАЛЕНДАРЬ!AG23=GRID!$B$3:$U$3),0)),
INDEX(GRID!$B$18:$U$29,MATCH(E$8,GRID!$A$18:$A$29,0),MATCH(1,($U$2=GRID!$B$1:$U$1)*(КАЛЕНДАРЬ!AG23=GRID!$B$3:$U$3),0))*(1-GRID!$H$34))</f>
        <v>35000</v>
      </c>
      <c r="G39" s="5" cm="1">
        <f t="array" ref="G39">IF($I$2="Время восстановления",INDEX(GRID!$B$4:$U$15,MATCH(G$8,GRID!$A$4:$A$15,0),MATCH(1,($U$2=GRID!$B$1:$U$1)*(КАЛЕНДАРЬ!AG23=GRID!$B$3:$U$3),0)),
INDEX(GRID!$B$4:$U$15,MATCH(G$8,GRID!$A$4:$A$15,0),MATCH(1,($U$2=GRID!$B$1:$U$1)*(КАЛЕНДАРЬ!AG23=GRID!$B$3:$U$3),0))*(1-GRID!$H$34))</f>
        <v>35700</v>
      </c>
      <c r="H39" s="5" cm="1">
        <f t="array" ref="H39">IF($I$2="Время восстановления",INDEX(GRID!$B$18:$U$29,MATCH(G$8,GRID!$A$18:$A$29,0),MATCH(1,($U$2=GRID!$B$1:$U$1)*(КАЛЕНДАРЬ!AG23=GRID!$B$3:$U$3),0)),
INDEX(GRID!$B$18:$U$29,MATCH(G$8,GRID!$A$18:$A$29,0),MATCH(1,($U$2=GRID!$B$1:$U$1)*(КАЛЕНДАРЬ!AG23=GRID!$B$3:$U$3),0))*(1-GRID!$H$34))</f>
        <v>40700</v>
      </c>
      <c r="I39" s="5" cm="1">
        <f t="array" ref="I39">IF($I$2="Время восстановления",INDEX(GRID!$B$4:$U$15,MATCH(I$8,GRID!$A$4:$A$15,0),MATCH(1,($U$2=GRID!$B$1:$U$1)*(КАЛЕНДАРЬ!AG23=GRID!$B$3:$U$3),0)),
INDEX(GRID!$B$4:$U$15,MATCH(I$8,GRID!$A$4:$A$15,0),MATCH(1,($U$2=GRID!$B$1:$U$1)*(КАЛЕНДАРЬ!AG23=GRID!$B$3:$U$3),0))*(1-GRID!$H$34))</f>
        <v>39700</v>
      </c>
      <c r="J39" s="5" cm="1">
        <f t="array" ref="J39">IF($I$2="Время восстановления",INDEX(GRID!$B$18:$U$29,MATCH(I$8,GRID!$A$18:$A$29,0),MATCH(1,($U$2=GRID!$B$1:$U$1)*(КАЛЕНДАРЬ!AG23=GRID!$B$3:$U$3),0)),
INDEX(GRID!$B$18:$U$29,MATCH(I$8,GRID!$A$18:$A$29,0),MATCH(1,($U$2=GRID!$B$1:$U$1)*(КАЛЕНДАРЬ!AG23=GRID!$B$3:$U$3),0))*(1-GRID!$H$34))</f>
        <v>44700</v>
      </c>
      <c r="K39" s="5" cm="1">
        <f t="array" ref="K39">IF($I$2="Время восстановления",INDEX(GRID!$B$4:$U$15,MATCH(K$8,GRID!$A$4:$A$15,0),MATCH(1,($U$2=GRID!$B$1:$U$1)*(КАЛЕНДАРЬ!AG23=GRID!$B$3:$U$3),0)),
INDEX(GRID!$B$4:$U$15,MATCH(K$8,GRID!$A$4:$A$15,0),MATCH(1,($U$2=GRID!$B$1:$U$1)*(КАЛЕНДАРЬ!AG23=GRID!$B$3:$U$3),0))*(1-GRID!$H$34))</f>
        <v>45000</v>
      </c>
      <c r="L39" s="5" cm="1">
        <f t="array" ref="L39">IF($I$2="Время восстановления",INDEX(GRID!$B$18:$U$29,MATCH(K$8,GRID!$A$18:$A$29,0),MATCH(1,($U$2=GRID!$B$1:$U$1)*(КАЛЕНДАРЬ!AG23=GRID!$B$3:$U$3),0)),
INDEX(GRID!$B$18:$U$29,MATCH(K$8,GRID!$A$18:$A$29,0),MATCH(1,($U$2=GRID!$B$1:$U$1)*(КАЛЕНДАРЬ!AG23=GRID!$B$3:$U$3),0))*(1-GRID!$H$34))</f>
        <v>50000</v>
      </c>
      <c r="M39" s="5" cm="1">
        <f t="array" ref="M39">IF($I$2="Время восстановления",INDEX(GRID!$B$4:$U$15,MATCH(M$8,GRID!$A$4:$A$15,0),MATCH(1,($U$2=GRID!$B$1:$U$1)*(КАЛЕНДАРЬ!AG23=GRID!$B$3:$U$3),0)),
INDEX(GRID!$B$4:$U$15,MATCH(M$8,GRID!$A$4:$A$15,0),MATCH(1,($U$2=GRID!$B$1:$U$1)*(КАЛЕНДАРЬ!AG23=GRID!$B$3:$U$3),0))*(1-GRID!$H$34))</f>
        <v>65200</v>
      </c>
      <c r="N39" s="5" cm="1">
        <f t="array" ref="N39">IF($I$2="Время восстановления",INDEX(GRID!$B$18:$U$29,MATCH(M$8,GRID!$A$18:$A$29,0),MATCH(1,($U$2=GRID!$B$1:$U$1)*(КАЛЕНДАРЬ!AG23=GRID!$B$3:$U$3),0)),
INDEX(GRID!$B$18:$U$29,MATCH(M$8,GRID!$A$18:$A$29,0),MATCH(1,($U$2=GRID!$B$1:$U$1)*(КАЛЕНДАРЬ!AG23=GRID!$B$3:$U$3),0))*(1-GRID!$H$34))</f>
        <v>70200</v>
      </c>
      <c r="O39" s="5" cm="1">
        <f t="array" ref="O39">IF($I$2="Время восстановления",INDEX(GRID!$B$18:$U$29,MATCH(O$8,GRID!$A$18:$A$29,0),MATCH(1,($U$2=GRID!$B$1:$U$1)*(КАЛЕНДАРЬ!AG23=GRID!$B$3:$U$3),0)),
INDEX(GRID!$B$18:$U$29,MATCH(O$8,GRID!$A$18:$A$29,0),MATCH(1,($U$2=GRID!$B$1:$U$1)*(КАЛЕНДАРЬ!AG23=GRID!$B$3:$U$3),0))*(1-GRID!$H$34))</f>
        <v>98000</v>
      </c>
      <c r="P39" s="5" cm="1">
        <f t="array" ref="P39">IF($I$2="Время восстановления",INDEX(GRID!$B$18:$U$29,MATCH(P$8,GRID!$A$18:$A$29,0),MATCH(1,($U$2=GRID!$B$1:$U$1)*(КАЛЕНДАРЬ!AG23=GRID!$B$3:$U$3),0)),
INDEX(GRID!$B$18:$U$29,MATCH(P$8,GRID!$A$18:$A$29,0),MATCH(1,($U$2=GRID!$B$1:$U$1)*(КАЛЕНДАРЬ!AG23=GRID!$B$3:$U$3),0))*(1-GRID!$H$34))</f>
        <v>139700</v>
      </c>
      <c r="Q39" s="5" cm="1">
        <f t="array" ref="Q39">IF($I$2="Время восстановления",INDEX(GRID!$B$18:$U$29,MATCH(Q$8,GRID!$A$18:$A$29,0),MATCH(1,($U$2=GRID!$B$1:$U$1)*(КАЛЕНДАРЬ!AG23=GRID!$B$3:$U$3),0)),
INDEX(GRID!$B$18:$U$29,MATCH(Q$8,GRID!$A$18:$A$29,0),MATCH(1,($U$2=GRID!$B$1:$U$1)*(КАЛЕНДАРЬ!AG23=GRID!$B$3:$U$3),0))*(1-GRID!$H$34))</f>
        <v>164400</v>
      </c>
      <c r="R39" s="5" cm="1">
        <f t="array" ref="R39">IF($I$2="Время восстановления",INDEX(GRID!$B$18:$U$29,MATCH(R$8,GRID!$A$18:$A$29,0),MATCH(1,($U$2=GRID!$B$1:$U$1)*(КАЛЕНДАРЬ!AG23=GRID!$B$3:$U$3),0)),
INDEX(GRID!$B$18:$U$29,MATCH(R$8,GRID!$A$18:$A$29,0),MATCH(1,($U$2=GRID!$B$1:$U$1)*(КАЛЕНДАРЬ!AG23=GRID!$B$3:$U$3),0))*(1-GRID!$H$34))</f>
        <v>186400</v>
      </c>
      <c r="S39" s="5" cm="1">
        <f t="array" ref="S39">IF($I$2="Время восстановления",INDEX(GRID!$B$18:$U$29,MATCH(S$8,GRID!$A$18:$A$29,0),MATCH(1,($U$2=GRID!$B$1:$U$1)*(КАЛЕНДАРЬ!AG23=GRID!$B$3:$U$3),0)),
INDEX(GRID!$B$18:$U$29,MATCH(S$8,GRID!$A$18:$A$29,0),MATCH(1,($U$2=GRID!$B$1:$U$1)*(КАЛЕНДАРЬ!AG23=GRID!$B$3:$U$3),0))*(1-GRID!$L$41))</f>
        <v>460400</v>
      </c>
      <c r="T39" s="5" cm="1">
        <f t="array" ref="T39">IF($I$2="Время восстановления",INDEX(GRID!$B$18:$U$29,MATCH(T$8,GRID!$A$18:$A$29,0),MATCH(1,($U$2=GRID!$B$1:$U$1)*(КАЛЕНДАРЬ!AG23=GRID!$B$3:$U$3),0)),
INDEX(GRID!$B$18:$U$29,MATCH(T$8,GRID!$A$18:$A$29,0),MATCH(1,($U$2=GRID!$B$1:$U$1)*(КАЛЕНДАРЬ!AG23=GRID!$B$3:$U$3),0))*(1-GRID!$L$41))</f>
        <v>556900</v>
      </c>
    </row>
    <row r="40" spans="1:20" hidden="1">
      <c r="A40" s="108" t="s">
        <v>16</v>
      </c>
      <c r="B40" s="109">
        <v>21</v>
      </c>
      <c r="C40" s="5" cm="1">
        <f t="array" ref="C40">IF($I$2="Время восстановления",INDEX(GRID!$B$4:$U$15,MATCH(C$8,GRID!$A$4:$A$15,0),MATCH(1,($U$2=GRID!$B$1:$U$1)*(КАЛЕНДАРЬ!AG24=GRID!$B$3:$U$3),0)),
INDEX(GRID!$B$4:$U$15,MATCH(C$8,GRID!$A$4:$A$15,0),MATCH(1,($U$2=GRID!$B$1:$U$1)*(КАЛЕНДАРЬ!AG24=GRID!$B$3:$U$3),0))*(1-GRID!$H$34))</f>
        <v>25000</v>
      </c>
      <c r="D40" s="5" cm="1">
        <f t="array" ref="D40">IF($I$2="Время восстановления",INDEX(GRID!$B$18:$U$29,MATCH(C$8,GRID!$A$18:$A$29,0),MATCH(1,($U$2=GRID!$B$1:$U$1)*(КАЛЕНДАРЬ!AG24=GRID!$B$3:$U$3),0)),
INDEX(GRID!$B$18:$U$29,MATCH(C$8,GRID!$A$18:$A$29,0),MATCH(1,($U$2=GRID!$B$1:$U$1)*(КАЛЕНДАРЬ!AG24=GRID!$B$3:$U$3),0))*(1-GRID!$H$34))</f>
        <v>30000</v>
      </c>
      <c r="E40" s="5" cm="1">
        <f t="array" ref="E40">IF($I$2="Время восстановления",INDEX(GRID!$B$4:$U$15,MATCH(E$8,GRID!$A$4:$A$15,0),MATCH(1,($U$2=GRID!$B$1:$U$1)*(КАЛЕНДАРЬ!AG24=GRID!$B$3:$U$3),0)),
INDEX(GRID!$B$4:$U$15,MATCH(E$8,GRID!$A$4:$A$15,0),MATCH(1,($U$2=GRID!$B$1:$U$1)*(КАЛЕНДАРЬ!AG24=GRID!$B$3:$U$3),0))*(1-GRID!$H$34))</f>
        <v>30000</v>
      </c>
      <c r="F40" s="5" cm="1">
        <f t="array" ref="F40">IF($I$2="Время восстановления",INDEX(GRID!$B$18:$U$29,MATCH(E$8,GRID!$A$18:$A$29,0),MATCH(1,($U$2=GRID!$B$1:$U$1)*(КАЛЕНДАРЬ!AG24=GRID!$B$3:$U$3),0)),
INDEX(GRID!$B$18:$U$29,MATCH(E$8,GRID!$A$18:$A$29,0),MATCH(1,($U$2=GRID!$B$1:$U$1)*(КАЛЕНДАРЬ!AG24=GRID!$B$3:$U$3),0))*(1-GRID!$H$34))</f>
        <v>35000</v>
      </c>
      <c r="G40" s="5" cm="1">
        <f t="array" ref="G40">IF($I$2="Время восстановления",INDEX(GRID!$B$4:$U$15,MATCH(G$8,GRID!$A$4:$A$15,0),MATCH(1,($U$2=GRID!$B$1:$U$1)*(КАЛЕНДАРЬ!AG24=GRID!$B$3:$U$3),0)),
INDEX(GRID!$B$4:$U$15,MATCH(G$8,GRID!$A$4:$A$15,0),MATCH(1,($U$2=GRID!$B$1:$U$1)*(КАЛЕНДАРЬ!AG24=GRID!$B$3:$U$3),0))*(1-GRID!$H$34))</f>
        <v>35700</v>
      </c>
      <c r="H40" s="5" cm="1">
        <f t="array" ref="H40">IF($I$2="Время восстановления",INDEX(GRID!$B$18:$U$29,MATCH(G$8,GRID!$A$18:$A$29,0),MATCH(1,($U$2=GRID!$B$1:$U$1)*(КАЛЕНДАРЬ!AG24=GRID!$B$3:$U$3),0)),
INDEX(GRID!$B$18:$U$29,MATCH(G$8,GRID!$A$18:$A$29,0),MATCH(1,($U$2=GRID!$B$1:$U$1)*(КАЛЕНДАРЬ!AG24=GRID!$B$3:$U$3),0))*(1-GRID!$H$34))</f>
        <v>40700</v>
      </c>
      <c r="I40" s="5" cm="1">
        <f t="array" ref="I40">IF($I$2="Время восстановления",INDEX(GRID!$B$4:$U$15,MATCH(I$8,GRID!$A$4:$A$15,0),MATCH(1,($U$2=GRID!$B$1:$U$1)*(КАЛЕНДАРЬ!AG24=GRID!$B$3:$U$3),0)),
INDEX(GRID!$B$4:$U$15,MATCH(I$8,GRID!$A$4:$A$15,0),MATCH(1,($U$2=GRID!$B$1:$U$1)*(КАЛЕНДАРЬ!AG24=GRID!$B$3:$U$3),0))*(1-GRID!$H$34))</f>
        <v>39700</v>
      </c>
      <c r="J40" s="5" cm="1">
        <f t="array" ref="J40">IF($I$2="Время восстановления",INDEX(GRID!$B$18:$U$29,MATCH(I$8,GRID!$A$18:$A$29,0),MATCH(1,($U$2=GRID!$B$1:$U$1)*(КАЛЕНДАРЬ!AG24=GRID!$B$3:$U$3),0)),
INDEX(GRID!$B$18:$U$29,MATCH(I$8,GRID!$A$18:$A$29,0),MATCH(1,($U$2=GRID!$B$1:$U$1)*(КАЛЕНДАРЬ!AG24=GRID!$B$3:$U$3),0))*(1-GRID!$H$34))</f>
        <v>44700</v>
      </c>
      <c r="K40" s="5" cm="1">
        <f t="array" ref="K40">IF($I$2="Время восстановления",INDEX(GRID!$B$4:$U$15,MATCH(K$8,GRID!$A$4:$A$15,0),MATCH(1,($U$2=GRID!$B$1:$U$1)*(КАЛЕНДАРЬ!AG24=GRID!$B$3:$U$3),0)),
INDEX(GRID!$B$4:$U$15,MATCH(K$8,GRID!$A$4:$A$15,0),MATCH(1,($U$2=GRID!$B$1:$U$1)*(КАЛЕНДАРЬ!AG24=GRID!$B$3:$U$3),0))*(1-GRID!$H$34))</f>
        <v>45000</v>
      </c>
      <c r="L40" s="5" cm="1">
        <f t="array" ref="L40">IF($I$2="Время восстановления",INDEX(GRID!$B$18:$U$29,MATCH(K$8,GRID!$A$18:$A$29,0),MATCH(1,($U$2=GRID!$B$1:$U$1)*(КАЛЕНДАРЬ!AG24=GRID!$B$3:$U$3),0)),
INDEX(GRID!$B$18:$U$29,MATCH(K$8,GRID!$A$18:$A$29,0),MATCH(1,($U$2=GRID!$B$1:$U$1)*(КАЛЕНДАРЬ!AG24=GRID!$B$3:$U$3),0))*(1-GRID!$H$34))</f>
        <v>50000</v>
      </c>
      <c r="M40" s="5" cm="1">
        <f t="array" ref="M40">IF($I$2="Время восстановления",INDEX(GRID!$B$4:$U$15,MATCH(M$8,GRID!$A$4:$A$15,0),MATCH(1,($U$2=GRID!$B$1:$U$1)*(КАЛЕНДАРЬ!AG24=GRID!$B$3:$U$3),0)),
INDEX(GRID!$B$4:$U$15,MATCH(M$8,GRID!$A$4:$A$15,0),MATCH(1,($U$2=GRID!$B$1:$U$1)*(КАЛЕНДАРЬ!AG24=GRID!$B$3:$U$3),0))*(1-GRID!$H$34))</f>
        <v>65200</v>
      </c>
      <c r="N40" s="5" cm="1">
        <f t="array" ref="N40">IF($I$2="Время восстановления",INDEX(GRID!$B$18:$U$29,MATCH(M$8,GRID!$A$18:$A$29,0),MATCH(1,($U$2=GRID!$B$1:$U$1)*(КАЛЕНДАРЬ!AG24=GRID!$B$3:$U$3),0)),
INDEX(GRID!$B$18:$U$29,MATCH(M$8,GRID!$A$18:$A$29,0),MATCH(1,($U$2=GRID!$B$1:$U$1)*(КАЛЕНДАРЬ!AG24=GRID!$B$3:$U$3),0))*(1-GRID!$H$34))</f>
        <v>70200</v>
      </c>
      <c r="O40" s="5" cm="1">
        <f t="array" ref="O40">IF($I$2="Время восстановления",INDEX(GRID!$B$18:$U$29,MATCH(O$8,GRID!$A$18:$A$29,0),MATCH(1,($U$2=GRID!$B$1:$U$1)*(КАЛЕНДАРЬ!AG24=GRID!$B$3:$U$3),0)),
INDEX(GRID!$B$18:$U$29,MATCH(O$8,GRID!$A$18:$A$29,0),MATCH(1,($U$2=GRID!$B$1:$U$1)*(КАЛЕНДАРЬ!AG24=GRID!$B$3:$U$3),0))*(1-GRID!$H$34))</f>
        <v>98000</v>
      </c>
      <c r="P40" s="5" cm="1">
        <f t="array" ref="P40">IF($I$2="Время восстановления",INDEX(GRID!$B$18:$U$29,MATCH(P$8,GRID!$A$18:$A$29,0),MATCH(1,($U$2=GRID!$B$1:$U$1)*(КАЛЕНДАРЬ!AG24=GRID!$B$3:$U$3),0)),
INDEX(GRID!$B$18:$U$29,MATCH(P$8,GRID!$A$18:$A$29,0),MATCH(1,($U$2=GRID!$B$1:$U$1)*(КАЛЕНДАРЬ!AG24=GRID!$B$3:$U$3),0))*(1-GRID!$H$34))</f>
        <v>139700</v>
      </c>
      <c r="Q40" s="5" cm="1">
        <f t="array" ref="Q40">IF($I$2="Время восстановления",INDEX(GRID!$B$18:$U$29,MATCH(Q$8,GRID!$A$18:$A$29,0),MATCH(1,($U$2=GRID!$B$1:$U$1)*(КАЛЕНДАРЬ!AG24=GRID!$B$3:$U$3),0)),
INDEX(GRID!$B$18:$U$29,MATCH(Q$8,GRID!$A$18:$A$29,0),MATCH(1,($U$2=GRID!$B$1:$U$1)*(КАЛЕНДАРЬ!AG24=GRID!$B$3:$U$3),0))*(1-GRID!$H$34))</f>
        <v>164400</v>
      </c>
      <c r="R40" s="5" cm="1">
        <f t="array" ref="R40">IF($I$2="Время восстановления",INDEX(GRID!$B$18:$U$29,MATCH(R$8,GRID!$A$18:$A$29,0),MATCH(1,($U$2=GRID!$B$1:$U$1)*(КАЛЕНДАРЬ!AG24=GRID!$B$3:$U$3),0)),
INDEX(GRID!$B$18:$U$29,MATCH(R$8,GRID!$A$18:$A$29,0),MATCH(1,($U$2=GRID!$B$1:$U$1)*(КАЛЕНДАРЬ!AG24=GRID!$B$3:$U$3),0))*(1-GRID!$H$34))</f>
        <v>186400</v>
      </c>
      <c r="S40" s="5" cm="1">
        <f t="array" ref="S40">IF($I$2="Время восстановления",INDEX(GRID!$B$18:$U$29,MATCH(S$8,GRID!$A$18:$A$29,0),MATCH(1,($U$2=GRID!$B$1:$U$1)*(КАЛЕНДАРЬ!AG24=GRID!$B$3:$U$3),0)),
INDEX(GRID!$B$18:$U$29,MATCH(S$8,GRID!$A$18:$A$29,0),MATCH(1,($U$2=GRID!$B$1:$U$1)*(КАЛЕНДАРЬ!AG24=GRID!$B$3:$U$3),0))*(1-GRID!$L$41))</f>
        <v>460400</v>
      </c>
      <c r="T40" s="5" cm="1">
        <f t="array" ref="T40">IF($I$2="Время восстановления",INDEX(GRID!$B$18:$U$29,MATCH(T$8,GRID!$A$18:$A$29,0),MATCH(1,($U$2=GRID!$B$1:$U$1)*(КАЛЕНДАРЬ!AG24=GRID!$B$3:$U$3),0)),
INDEX(GRID!$B$18:$U$29,MATCH(T$8,GRID!$A$18:$A$29,0),MATCH(1,($U$2=GRID!$B$1:$U$1)*(КАЛЕНДАРЬ!AG24=GRID!$B$3:$U$3),0))*(1-GRID!$L$41))</f>
        <v>556900</v>
      </c>
    </row>
    <row r="41" spans="1:20" hidden="1">
      <c r="A41" s="108" t="s">
        <v>17</v>
      </c>
      <c r="B41" s="109">
        <v>22</v>
      </c>
      <c r="C41" s="5" cm="1">
        <f t="array" ref="C41">IF($I$2="Время восстановления",INDEX(GRID!$B$4:$U$15,MATCH(C$8,GRID!$A$4:$A$15,0),MATCH(1,($U$2=GRID!$B$1:$U$1)*(КАЛЕНДАРЬ!AG25=GRID!$B$3:$U$3),0)),
INDEX(GRID!$B$4:$U$15,MATCH(C$8,GRID!$A$4:$A$15,0),MATCH(1,($U$2=GRID!$B$1:$U$1)*(КАЛЕНДАРЬ!AG25=GRID!$B$3:$U$3),0))*(1-GRID!$H$34))</f>
        <v>25000</v>
      </c>
      <c r="D41" s="5" cm="1">
        <f t="array" ref="D41">IF($I$2="Время восстановления",INDEX(GRID!$B$18:$U$29,MATCH(C$8,GRID!$A$18:$A$29,0),MATCH(1,($U$2=GRID!$B$1:$U$1)*(КАЛЕНДАРЬ!AG25=GRID!$B$3:$U$3),0)),
INDEX(GRID!$B$18:$U$29,MATCH(C$8,GRID!$A$18:$A$29,0),MATCH(1,($U$2=GRID!$B$1:$U$1)*(КАЛЕНДАРЬ!AG25=GRID!$B$3:$U$3),0))*(1-GRID!$H$34))</f>
        <v>30000</v>
      </c>
      <c r="E41" s="5" cm="1">
        <f t="array" ref="E41">IF($I$2="Время восстановления",INDEX(GRID!$B$4:$U$15,MATCH(E$8,GRID!$A$4:$A$15,0),MATCH(1,($U$2=GRID!$B$1:$U$1)*(КАЛЕНДАРЬ!AG25=GRID!$B$3:$U$3),0)),
INDEX(GRID!$B$4:$U$15,MATCH(E$8,GRID!$A$4:$A$15,0),MATCH(1,($U$2=GRID!$B$1:$U$1)*(КАЛЕНДАРЬ!AG25=GRID!$B$3:$U$3),0))*(1-GRID!$H$34))</f>
        <v>30000</v>
      </c>
      <c r="F41" s="5" cm="1">
        <f t="array" ref="F41">IF($I$2="Время восстановления",INDEX(GRID!$B$18:$U$29,MATCH(E$8,GRID!$A$18:$A$29,0),MATCH(1,($U$2=GRID!$B$1:$U$1)*(КАЛЕНДАРЬ!AG25=GRID!$B$3:$U$3),0)),
INDEX(GRID!$B$18:$U$29,MATCH(E$8,GRID!$A$18:$A$29,0),MATCH(1,($U$2=GRID!$B$1:$U$1)*(КАЛЕНДАРЬ!AG25=GRID!$B$3:$U$3),0))*(1-GRID!$H$34))</f>
        <v>35000</v>
      </c>
      <c r="G41" s="5" cm="1">
        <f t="array" ref="G41">IF($I$2="Время восстановления",INDEX(GRID!$B$4:$U$15,MATCH(G$8,GRID!$A$4:$A$15,0),MATCH(1,($U$2=GRID!$B$1:$U$1)*(КАЛЕНДАРЬ!AG25=GRID!$B$3:$U$3),0)),
INDEX(GRID!$B$4:$U$15,MATCH(G$8,GRID!$A$4:$A$15,0),MATCH(1,($U$2=GRID!$B$1:$U$1)*(КАЛЕНДАРЬ!AG25=GRID!$B$3:$U$3),0))*(1-GRID!$H$34))</f>
        <v>35700</v>
      </c>
      <c r="H41" s="5" cm="1">
        <f t="array" ref="H41">IF($I$2="Время восстановления",INDEX(GRID!$B$18:$U$29,MATCH(G$8,GRID!$A$18:$A$29,0),MATCH(1,($U$2=GRID!$B$1:$U$1)*(КАЛЕНДАРЬ!AG25=GRID!$B$3:$U$3),0)),
INDEX(GRID!$B$18:$U$29,MATCH(G$8,GRID!$A$18:$A$29,0),MATCH(1,($U$2=GRID!$B$1:$U$1)*(КАЛЕНДАРЬ!AG25=GRID!$B$3:$U$3),0))*(1-GRID!$H$34))</f>
        <v>40700</v>
      </c>
      <c r="I41" s="5" cm="1">
        <f t="array" ref="I41">IF($I$2="Время восстановления",INDEX(GRID!$B$4:$U$15,MATCH(I$8,GRID!$A$4:$A$15,0),MATCH(1,($U$2=GRID!$B$1:$U$1)*(КАЛЕНДАРЬ!AG25=GRID!$B$3:$U$3),0)),
INDEX(GRID!$B$4:$U$15,MATCH(I$8,GRID!$A$4:$A$15,0),MATCH(1,($U$2=GRID!$B$1:$U$1)*(КАЛЕНДАРЬ!AG25=GRID!$B$3:$U$3),0))*(1-GRID!$H$34))</f>
        <v>39700</v>
      </c>
      <c r="J41" s="5" cm="1">
        <f t="array" ref="J41">IF($I$2="Время восстановления",INDEX(GRID!$B$18:$U$29,MATCH(I$8,GRID!$A$18:$A$29,0),MATCH(1,($U$2=GRID!$B$1:$U$1)*(КАЛЕНДАРЬ!AG25=GRID!$B$3:$U$3),0)),
INDEX(GRID!$B$18:$U$29,MATCH(I$8,GRID!$A$18:$A$29,0),MATCH(1,($U$2=GRID!$B$1:$U$1)*(КАЛЕНДАРЬ!AG25=GRID!$B$3:$U$3),0))*(1-GRID!$H$34))</f>
        <v>44700</v>
      </c>
      <c r="K41" s="5" cm="1">
        <f t="array" ref="K41">IF($I$2="Время восстановления",INDEX(GRID!$B$4:$U$15,MATCH(K$8,GRID!$A$4:$A$15,0),MATCH(1,($U$2=GRID!$B$1:$U$1)*(КАЛЕНДАРЬ!AG25=GRID!$B$3:$U$3),0)),
INDEX(GRID!$B$4:$U$15,MATCH(K$8,GRID!$A$4:$A$15,0),MATCH(1,($U$2=GRID!$B$1:$U$1)*(КАЛЕНДАРЬ!AG25=GRID!$B$3:$U$3),0))*(1-GRID!$H$34))</f>
        <v>45000</v>
      </c>
      <c r="L41" s="5" cm="1">
        <f t="array" ref="L41">IF($I$2="Время восстановления",INDEX(GRID!$B$18:$U$29,MATCH(K$8,GRID!$A$18:$A$29,0),MATCH(1,($U$2=GRID!$B$1:$U$1)*(КАЛЕНДАРЬ!AG25=GRID!$B$3:$U$3),0)),
INDEX(GRID!$B$18:$U$29,MATCH(K$8,GRID!$A$18:$A$29,0),MATCH(1,($U$2=GRID!$B$1:$U$1)*(КАЛЕНДАРЬ!AG25=GRID!$B$3:$U$3),0))*(1-GRID!$H$34))</f>
        <v>50000</v>
      </c>
      <c r="M41" s="5" cm="1">
        <f t="array" ref="M41">IF($I$2="Время восстановления",INDEX(GRID!$B$4:$U$15,MATCH(M$8,GRID!$A$4:$A$15,0),MATCH(1,($U$2=GRID!$B$1:$U$1)*(КАЛЕНДАРЬ!AG25=GRID!$B$3:$U$3),0)),
INDEX(GRID!$B$4:$U$15,MATCH(M$8,GRID!$A$4:$A$15,0),MATCH(1,($U$2=GRID!$B$1:$U$1)*(КАЛЕНДАРЬ!AG25=GRID!$B$3:$U$3),0))*(1-GRID!$H$34))</f>
        <v>65200</v>
      </c>
      <c r="N41" s="5" cm="1">
        <f t="array" ref="N41">IF($I$2="Время восстановления",INDEX(GRID!$B$18:$U$29,MATCH(M$8,GRID!$A$18:$A$29,0),MATCH(1,($U$2=GRID!$B$1:$U$1)*(КАЛЕНДАРЬ!AG25=GRID!$B$3:$U$3),0)),
INDEX(GRID!$B$18:$U$29,MATCH(M$8,GRID!$A$18:$A$29,0),MATCH(1,($U$2=GRID!$B$1:$U$1)*(КАЛЕНДАРЬ!AG25=GRID!$B$3:$U$3),0))*(1-GRID!$H$34))</f>
        <v>70200</v>
      </c>
      <c r="O41" s="5" cm="1">
        <f t="array" ref="O41">IF($I$2="Время восстановления",INDEX(GRID!$B$18:$U$29,MATCH(O$8,GRID!$A$18:$A$29,0),MATCH(1,($U$2=GRID!$B$1:$U$1)*(КАЛЕНДАРЬ!AG25=GRID!$B$3:$U$3),0)),
INDEX(GRID!$B$18:$U$29,MATCH(O$8,GRID!$A$18:$A$29,0),MATCH(1,($U$2=GRID!$B$1:$U$1)*(КАЛЕНДАРЬ!AG25=GRID!$B$3:$U$3),0))*(1-GRID!$H$34))</f>
        <v>98000</v>
      </c>
      <c r="P41" s="5" cm="1">
        <f t="array" ref="P41">IF($I$2="Время восстановления",INDEX(GRID!$B$18:$U$29,MATCH(P$8,GRID!$A$18:$A$29,0),MATCH(1,($U$2=GRID!$B$1:$U$1)*(КАЛЕНДАРЬ!AG25=GRID!$B$3:$U$3),0)),
INDEX(GRID!$B$18:$U$29,MATCH(P$8,GRID!$A$18:$A$29,0),MATCH(1,($U$2=GRID!$B$1:$U$1)*(КАЛЕНДАРЬ!AG25=GRID!$B$3:$U$3),0))*(1-GRID!$H$34))</f>
        <v>139700</v>
      </c>
      <c r="Q41" s="5" cm="1">
        <f t="array" ref="Q41">IF($I$2="Время восстановления",INDEX(GRID!$B$18:$U$29,MATCH(Q$8,GRID!$A$18:$A$29,0),MATCH(1,($U$2=GRID!$B$1:$U$1)*(КАЛЕНДАРЬ!AG25=GRID!$B$3:$U$3),0)),
INDEX(GRID!$B$18:$U$29,MATCH(Q$8,GRID!$A$18:$A$29,0),MATCH(1,($U$2=GRID!$B$1:$U$1)*(КАЛЕНДАРЬ!AG25=GRID!$B$3:$U$3),0))*(1-GRID!$H$34))</f>
        <v>164400</v>
      </c>
      <c r="R41" s="5" cm="1">
        <f t="array" ref="R41">IF($I$2="Время восстановления",INDEX(GRID!$B$18:$U$29,MATCH(R$8,GRID!$A$18:$A$29,0),MATCH(1,($U$2=GRID!$B$1:$U$1)*(КАЛЕНДАРЬ!AG25=GRID!$B$3:$U$3),0)),
INDEX(GRID!$B$18:$U$29,MATCH(R$8,GRID!$A$18:$A$29,0),MATCH(1,($U$2=GRID!$B$1:$U$1)*(КАЛЕНДАРЬ!AG25=GRID!$B$3:$U$3),0))*(1-GRID!$H$34))</f>
        <v>186400</v>
      </c>
      <c r="S41" s="5" cm="1">
        <f t="array" ref="S41">IF($I$2="Время восстановления",INDEX(GRID!$B$18:$U$29,MATCH(S$8,GRID!$A$18:$A$29,0),MATCH(1,($U$2=GRID!$B$1:$U$1)*(КАЛЕНДАРЬ!AG25=GRID!$B$3:$U$3),0)),
INDEX(GRID!$B$18:$U$29,MATCH(S$8,GRID!$A$18:$A$29,0),MATCH(1,($U$2=GRID!$B$1:$U$1)*(КАЛЕНДАРЬ!AG25=GRID!$B$3:$U$3),0))*(1-GRID!$L$41))</f>
        <v>460400</v>
      </c>
      <c r="T41" s="5" cm="1">
        <f t="array" ref="T41">IF($I$2="Время восстановления",INDEX(GRID!$B$18:$U$29,MATCH(T$8,GRID!$A$18:$A$29,0),MATCH(1,($U$2=GRID!$B$1:$U$1)*(КАЛЕНДАРЬ!AG25=GRID!$B$3:$U$3),0)),
INDEX(GRID!$B$18:$U$29,MATCH(T$8,GRID!$A$18:$A$29,0),MATCH(1,($U$2=GRID!$B$1:$U$1)*(КАЛЕНДАРЬ!AG25=GRID!$B$3:$U$3),0))*(1-GRID!$L$41))</f>
        <v>556900</v>
      </c>
    </row>
    <row r="42" spans="1:20" hidden="1">
      <c r="A42" s="108" t="s">
        <v>11</v>
      </c>
      <c r="B42" s="109">
        <v>23</v>
      </c>
      <c r="C42" s="5" cm="1">
        <f t="array" ref="C42">IF($I$2="Время восстановления",INDEX(GRID!$B$4:$U$15,MATCH(C$8,GRID!$A$4:$A$15,0),MATCH(1,($U$2=GRID!$B$1:$U$1)*(КАЛЕНДАРЬ!AG26=GRID!$B$3:$U$3),0)),
INDEX(GRID!$B$4:$U$15,MATCH(C$8,GRID!$A$4:$A$15,0),MATCH(1,($U$2=GRID!$B$1:$U$1)*(КАЛЕНДАРЬ!AG26=GRID!$B$3:$U$3),0))*(1-GRID!$H$34))</f>
        <v>25000</v>
      </c>
      <c r="D42" s="5" cm="1">
        <f t="array" ref="D42">IF($I$2="Время восстановления",INDEX(GRID!$B$18:$U$29,MATCH(C$8,GRID!$A$18:$A$29,0),MATCH(1,($U$2=GRID!$B$1:$U$1)*(КАЛЕНДАРЬ!AG26=GRID!$B$3:$U$3),0)),
INDEX(GRID!$B$18:$U$29,MATCH(C$8,GRID!$A$18:$A$29,0),MATCH(1,($U$2=GRID!$B$1:$U$1)*(КАЛЕНДАРЬ!AG26=GRID!$B$3:$U$3),0))*(1-GRID!$H$34))</f>
        <v>30000</v>
      </c>
      <c r="E42" s="5" cm="1">
        <f t="array" ref="E42">IF($I$2="Время восстановления",INDEX(GRID!$B$4:$U$15,MATCH(E$8,GRID!$A$4:$A$15,0),MATCH(1,($U$2=GRID!$B$1:$U$1)*(КАЛЕНДАРЬ!AG26=GRID!$B$3:$U$3),0)),
INDEX(GRID!$B$4:$U$15,MATCH(E$8,GRID!$A$4:$A$15,0),MATCH(1,($U$2=GRID!$B$1:$U$1)*(КАЛЕНДАРЬ!AG26=GRID!$B$3:$U$3),0))*(1-GRID!$H$34))</f>
        <v>30000</v>
      </c>
      <c r="F42" s="5" cm="1">
        <f t="array" ref="F42">IF($I$2="Время восстановления",INDEX(GRID!$B$18:$U$29,MATCH(E$8,GRID!$A$18:$A$29,0),MATCH(1,($U$2=GRID!$B$1:$U$1)*(КАЛЕНДАРЬ!AG26=GRID!$B$3:$U$3),0)),
INDEX(GRID!$B$18:$U$29,MATCH(E$8,GRID!$A$18:$A$29,0),MATCH(1,($U$2=GRID!$B$1:$U$1)*(КАЛЕНДАРЬ!AG26=GRID!$B$3:$U$3),0))*(1-GRID!$H$34))</f>
        <v>35000</v>
      </c>
      <c r="G42" s="5" cm="1">
        <f t="array" ref="G42">IF($I$2="Время восстановления",INDEX(GRID!$B$4:$U$15,MATCH(G$8,GRID!$A$4:$A$15,0),MATCH(1,($U$2=GRID!$B$1:$U$1)*(КАЛЕНДАРЬ!AG26=GRID!$B$3:$U$3),0)),
INDEX(GRID!$B$4:$U$15,MATCH(G$8,GRID!$A$4:$A$15,0),MATCH(1,($U$2=GRID!$B$1:$U$1)*(КАЛЕНДАРЬ!AG26=GRID!$B$3:$U$3),0))*(1-GRID!$H$34))</f>
        <v>35700</v>
      </c>
      <c r="H42" s="5" cm="1">
        <f t="array" ref="H42">IF($I$2="Время восстановления",INDEX(GRID!$B$18:$U$29,MATCH(G$8,GRID!$A$18:$A$29,0),MATCH(1,($U$2=GRID!$B$1:$U$1)*(КАЛЕНДАРЬ!AG26=GRID!$B$3:$U$3),0)),
INDEX(GRID!$B$18:$U$29,MATCH(G$8,GRID!$A$18:$A$29,0),MATCH(1,($U$2=GRID!$B$1:$U$1)*(КАЛЕНДАРЬ!AG26=GRID!$B$3:$U$3),0))*(1-GRID!$H$34))</f>
        <v>40700</v>
      </c>
      <c r="I42" s="5" cm="1">
        <f t="array" ref="I42">IF($I$2="Время восстановления",INDEX(GRID!$B$4:$U$15,MATCH(I$8,GRID!$A$4:$A$15,0),MATCH(1,($U$2=GRID!$B$1:$U$1)*(КАЛЕНДАРЬ!AG26=GRID!$B$3:$U$3),0)),
INDEX(GRID!$B$4:$U$15,MATCH(I$8,GRID!$A$4:$A$15,0),MATCH(1,($U$2=GRID!$B$1:$U$1)*(КАЛЕНДАРЬ!AG26=GRID!$B$3:$U$3),0))*(1-GRID!$H$34))</f>
        <v>39700</v>
      </c>
      <c r="J42" s="5" cm="1">
        <f t="array" ref="J42">IF($I$2="Время восстановления",INDEX(GRID!$B$18:$U$29,MATCH(I$8,GRID!$A$18:$A$29,0),MATCH(1,($U$2=GRID!$B$1:$U$1)*(КАЛЕНДАРЬ!AG26=GRID!$B$3:$U$3),0)),
INDEX(GRID!$B$18:$U$29,MATCH(I$8,GRID!$A$18:$A$29,0),MATCH(1,($U$2=GRID!$B$1:$U$1)*(КАЛЕНДАРЬ!AG26=GRID!$B$3:$U$3),0))*(1-GRID!$H$34))</f>
        <v>44700</v>
      </c>
      <c r="K42" s="5" cm="1">
        <f t="array" ref="K42">IF($I$2="Время восстановления",INDEX(GRID!$B$4:$U$15,MATCH(K$8,GRID!$A$4:$A$15,0),MATCH(1,($U$2=GRID!$B$1:$U$1)*(КАЛЕНДАРЬ!AG26=GRID!$B$3:$U$3),0)),
INDEX(GRID!$B$4:$U$15,MATCH(K$8,GRID!$A$4:$A$15,0),MATCH(1,($U$2=GRID!$B$1:$U$1)*(КАЛЕНДАРЬ!AG26=GRID!$B$3:$U$3),0))*(1-GRID!$H$34))</f>
        <v>45000</v>
      </c>
      <c r="L42" s="5" cm="1">
        <f t="array" ref="L42">IF($I$2="Время восстановления",INDEX(GRID!$B$18:$U$29,MATCH(K$8,GRID!$A$18:$A$29,0),MATCH(1,($U$2=GRID!$B$1:$U$1)*(КАЛЕНДАРЬ!AG26=GRID!$B$3:$U$3),0)),
INDEX(GRID!$B$18:$U$29,MATCH(K$8,GRID!$A$18:$A$29,0),MATCH(1,($U$2=GRID!$B$1:$U$1)*(КАЛЕНДАРЬ!AG26=GRID!$B$3:$U$3),0))*(1-GRID!$H$34))</f>
        <v>50000</v>
      </c>
      <c r="M42" s="5" cm="1">
        <f t="array" ref="M42">IF($I$2="Время восстановления",INDEX(GRID!$B$4:$U$15,MATCH(M$8,GRID!$A$4:$A$15,0),MATCH(1,($U$2=GRID!$B$1:$U$1)*(КАЛЕНДАРЬ!AG26=GRID!$B$3:$U$3),0)),
INDEX(GRID!$B$4:$U$15,MATCH(M$8,GRID!$A$4:$A$15,0),MATCH(1,($U$2=GRID!$B$1:$U$1)*(КАЛЕНДАРЬ!AG26=GRID!$B$3:$U$3),0))*(1-GRID!$H$34))</f>
        <v>65200</v>
      </c>
      <c r="N42" s="5" cm="1">
        <f t="array" ref="N42">IF($I$2="Время восстановления",INDEX(GRID!$B$18:$U$29,MATCH(M$8,GRID!$A$18:$A$29,0),MATCH(1,($U$2=GRID!$B$1:$U$1)*(КАЛЕНДАРЬ!AG26=GRID!$B$3:$U$3),0)),
INDEX(GRID!$B$18:$U$29,MATCH(M$8,GRID!$A$18:$A$29,0),MATCH(1,($U$2=GRID!$B$1:$U$1)*(КАЛЕНДАРЬ!AG26=GRID!$B$3:$U$3),0))*(1-GRID!$H$34))</f>
        <v>70200</v>
      </c>
      <c r="O42" s="5" cm="1">
        <f t="array" ref="O42">IF($I$2="Время восстановления",INDEX(GRID!$B$18:$U$29,MATCH(O$8,GRID!$A$18:$A$29,0),MATCH(1,($U$2=GRID!$B$1:$U$1)*(КАЛЕНДАРЬ!AG26=GRID!$B$3:$U$3),0)),
INDEX(GRID!$B$18:$U$29,MATCH(O$8,GRID!$A$18:$A$29,0),MATCH(1,($U$2=GRID!$B$1:$U$1)*(КАЛЕНДАРЬ!AG26=GRID!$B$3:$U$3),0))*(1-GRID!$H$34))</f>
        <v>98000</v>
      </c>
      <c r="P42" s="5" cm="1">
        <f t="array" ref="P42">IF($I$2="Время восстановления",INDEX(GRID!$B$18:$U$29,MATCH(P$8,GRID!$A$18:$A$29,0),MATCH(1,($U$2=GRID!$B$1:$U$1)*(КАЛЕНДАРЬ!AG26=GRID!$B$3:$U$3),0)),
INDEX(GRID!$B$18:$U$29,MATCH(P$8,GRID!$A$18:$A$29,0),MATCH(1,($U$2=GRID!$B$1:$U$1)*(КАЛЕНДАРЬ!AG26=GRID!$B$3:$U$3),0))*(1-GRID!$H$34))</f>
        <v>139700</v>
      </c>
      <c r="Q42" s="5" cm="1">
        <f t="array" ref="Q42">IF($I$2="Время восстановления",INDEX(GRID!$B$18:$U$29,MATCH(Q$8,GRID!$A$18:$A$29,0),MATCH(1,($U$2=GRID!$B$1:$U$1)*(КАЛЕНДАРЬ!AG26=GRID!$B$3:$U$3),0)),
INDEX(GRID!$B$18:$U$29,MATCH(Q$8,GRID!$A$18:$A$29,0),MATCH(1,($U$2=GRID!$B$1:$U$1)*(КАЛЕНДАРЬ!AG26=GRID!$B$3:$U$3),0))*(1-GRID!$H$34))</f>
        <v>164400</v>
      </c>
      <c r="R42" s="5" cm="1">
        <f t="array" ref="R42">IF($I$2="Время восстановления",INDEX(GRID!$B$18:$U$29,MATCH(R$8,GRID!$A$18:$A$29,0),MATCH(1,($U$2=GRID!$B$1:$U$1)*(КАЛЕНДАРЬ!AG26=GRID!$B$3:$U$3),0)),
INDEX(GRID!$B$18:$U$29,MATCH(R$8,GRID!$A$18:$A$29,0),MATCH(1,($U$2=GRID!$B$1:$U$1)*(КАЛЕНДАРЬ!AG26=GRID!$B$3:$U$3),0))*(1-GRID!$H$34))</f>
        <v>186400</v>
      </c>
      <c r="S42" s="5" cm="1">
        <f t="array" ref="S42">IF($I$2="Время восстановления",INDEX(GRID!$B$18:$U$29,MATCH(S$8,GRID!$A$18:$A$29,0),MATCH(1,($U$2=GRID!$B$1:$U$1)*(КАЛЕНДАРЬ!AG26=GRID!$B$3:$U$3),0)),
INDEX(GRID!$B$18:$U$29,MATCH(S$8,GRID!$A$18:$A$29,0),MATCH(1,($U$2=GRID!$B$1:$U$1)*(КАЛЕНДАРЬ!AG26=GRID!$B$3:$U$3),0))*(1-GRID!$L$41))</f>
        <v>460400</v>
      </c>
      <c r="T42" s="5" cm="1">
        <f t="array" ref="T42">IF($I$2="Время восстановления",INDEX(GRID!$B$18:$U$29,MATCH(T$8,GRID!$A$18:$A$29,0),MATCH(1,($U$2=GRID!$B$1:$U$1)*(КАЛЕНДАРЬ!AG26=GRID!$B$3:$U$3),0)),
INDEX(GRID!$B$18:$U$29,MATCH(T$8,GRID!$A$18:$A$29,0),MATCH(1,($U$2=GRID!$B$1:$U$1)*(КАЛЕНДАРЬ!AG26=GRID!$B$3:$U$3),0))*(1-GRID!$L$41))</f>
        <v>556900</v>
      </c>
    </row>
    <row r="43" spans="1:20" hidden="1">
      <c r="A43" s="108" t="s">
        <v>12</v>
      </c>
      <c r="B43" s="109">
        <v>24</v>
      </c>
      <c r="C43" s="5" cm="1">
        <f t="array" ref="C43">IF($I$2="Время восстановления",INDEX(GRID!$B$4:$U$15,MATCH(C$8,GRID!$A$4:$A$15,0),MATCH(1,($U$2=GRID!$B$1:$U$1)*(КАЛЕНДАРЬ!AG27=GRID!$B$3:$U$3),0)),
INDEX(GRID!$B$4:$U$15,MATCH(C$8,GRID!$A$4:$A$15,0),MATCH(1,($U$2=GRID!$B$1:$U$1)*(КАЛЕНДАРЬ!AG27=GRID!$B$3:$U$3),0))*(1-GRID!$H$34))</f>
        <v>25000</v>
      </c>
      <c r="D43" s="5" cm="1">
        <f t="array" ref="D43">IF($I$2="Время восстановления",INDEX(GRID!$B$18:$U$29,MATCH(C$8,GRID!$A$18:$A$29,0),MATCH(1,($U$2=GRID!$B$1:$U$1)*(КАЛЕНДАРЬ!AG27=GRID!$B$3:$U$3),0)),
INDEX(GRID!$B$18:$U$29,MATCH(C$8,GRID!$A$18:$A$29,0),MATCH(1,($U$2=GRID!$B$1:$U$1)*(КАЛЕНДАРЬ!AG27=GRID!$B$3:$U$3),0))*(1-GRID!$H$34))</f>
        <v>30000</v>
      </c>
      <c r="E43" s="5" cm="1">
        <f t="array" ref="E43">IF($I$2="Время восстановления",INDEX(GRID!$B$4:$U$15,MATCH(E$8,GRID!$A$4:$A$15,0),MATCH(1,($U$2=GRID!$B$1:$U$1)*(КАЛЕНДАРЬ!AG27=GRID!$B$3:$U$3),0)),
INDEX(GRID!$B$4:$U$15,MATCH(E$8,GRID!$A$4:$A$15,0),MATCH(1,($U$2=GRID!$B$1:$U$1)*(КАЛЕНДАРЬ!AG27=GRID!$B$3:$U$3),0))*(1-GRID!$H$34))</f>
        <v>30000</v>
      </c>
      <c r="F43" s="5" cm="1">
        <f t="array" ref="F43">IF($I$2="Время восстановления",INDEX(GRID!$B$18:$U$29,MATCH(E$8,GRID!$A$18:$A$29,0),MATCH(1,($U$2=GRID!$B$1:$U$1)*(КАЛЕНДАРЬ!AG27=GRID!$B$3:$U$3),0)),
INDEX(GRID!$B$18:$U$29,MATCH(E$8,GRID!$A$18:$A$29,0),MATCH(1,($U$2=GRID!$B$1:$U$1)*(КАЛЕНДАРЬ!AG27=GRID!$B$3:$U$3),0))*(1-GRID!$H$34))</f>
        <v>35000</v>
      </c>
      <c r="G43" s="5" cm="1">
        <f t="array" ref="G43">IF($I$2="Время восстановления",INDEX(GRID!$B$4:$U$15,MATCH(G$8,GRID!$A$4:$A$15,0),MATCH(1,($U$2=GRID!$B$1:$U$1)*(КАЛЕНДАРЬ!AG27=GRID!$B$3:$U$3),0)),
INDEX(GRID!$B$4:$U$15,MATCH(G$8,GRID!$A$4:$A$15,0),MATCH(1,($U$2=GRID!$B$1:$U$1)*(КАЛЕНДАРЬ!AG27=GRID!$B$3:$U$3),0))*(1-GRID!$H$34))</f>
        <v>35700</v>
      </c>
      <c r="H43" s="5" cm="1">
        <f t="array" ref="H43">IF($I$2="Время восстановления",INDEX(GRID!$B$18:$U$29,MATCH(G$8,GRID!$A$18:$A$29,0),MATCH(1,($U$2=GRID!$B$1:$U$1)*(КАЛЕНДАРЬ!AG27=GRID!$B$3:$U$3),0)),
INDEX(GRID!$B$18:$U$29,MATCH(G$8,GRID!$A$18:$A$29,0),MATCH(1,($U$2=GRID!$B$1:$U$1)*(КАЛЕНДАРЬ!AG27=GRID!$B$3:$U$3),0))*(1-GRID!$H$34))</f>
        <v>40700</v>
      </c>
      <c r="I43" s="5" cm="1">
        <f t="array" ref="I43">IF($I$2="Время восстановления",INDEX(GRID!$B$4:$U$15,MATCH(I$8,GRID!$A$4:$A$15,0),MATCH(1,($U$2=GRID!$B$1:$U$1)*(КАЛЕНДАРЬ!AG27=GRID!$B$3:$U$3),0)),
INDEX(GRID!$B$4:$U$15,MATCH(I$8,GRID!$A$4:$A$15,0),MATCH(1,($U$2=GRID!$B$1:$U$1)*(КАЛЕНДАРЬ!AG27=GRID!$B$3:$U$3),0))*(1-GRID!$H$34))</f>
        <v>39700</v>
      </c>
      <c r="J43" s="5" cm="1">
        <f t="array" ref="J43">IF($I$2="Время восстановления",INDEX(GRID!$B$18:$U$29,MATCH(I$8,GRID!$A$18:$A$29,0),MATCH(1,($U$2=GRID!$B$1:$U$1)*(КАЛЕНДАРЬ!AG27=GRID!$B$3:$U$3),0)),
INDEX(GRID!$B$18:$U$29,MATCH(I$8,GRID!$A$18:$A$29,0),MATCH(1,($U$2=GRID!$B$1:$U$1)*(КАЛЕНДАРЬ!AG27=GRID!$B$3:$U$3),0))*(1-GRID!$H$34))</f>
        <v>44700</v>
      </c>
      <c r="K43" s="5" cm="1">
        <f t="array" ref="K43">IF($I$2="Время восстановления",INDEX(GRID!$B$4:$U$15,MATCH(K$8,GRID!$A$4:$A$15,0),MATCH(1,($U$2=GRID!$B$1:$U$1)*(КАЛЕНДАРЬ!AG27=GRID!$B$3:$U$3),0)),
INDEX(GRID!$B$4:$U$15,MATCH(K$8,GRID!$A$4:$A$15,0),MATCH(1,($U$2=GRID!$B$1:$U$1)*(КАЛЕНДАРЬ!AG27=GRID!$B$3:$U$3),0))*(1-GRID!$H$34))</f>
        <v>45000</v>
      </c>
      <c r="L43" s="5" cm="1">
        <f t="array" ref="L43">IF($I$2="Время восстановления",INDEX(GRID!$B$18:$U$29,MATCH(K$8,GRID!$A$18:$A$29,0),MATCH(1,($U$2=GRID!$B$1:$U$1)*(КАЛЕНДАРЬ!AG27=GRID!$B$3:$U$3),0)),
INDEX(GRID!$B$18:$U$29,MATCH(K$8,GRID!$A$18:$A$29,0),MATCH(1,($U$2=GRID!$B$1:$U$1)*(КАЛЕНДАРЬ!AG27=GRID!$B$3:$U$3),0))*(1-GRID!$H$34))</f>
        <v>50000</v>
      </c>
      <c r="M43" s="5" cm="1">
        <f t="array" ref="M43">IF($I$2="Время восстановления",INDEX(GRID!$B$4:$U$15,MATCH(M$8,GRID!$A$4:$A$15,0),MATCH(1,($U$2=GRID!$B$1:$U$1)*(КАЛЕНДАРЬ!AG27=GRID!$B$3:$U$3),0)),
INDEX(GRID!$B$4:$U$15,MATCH(M$8,GRID!$A$4:$A$15,0),MATCH(1,($U$2=GRID!$B$1:$U$1)*(КАЛЕНДАРЬ!AG27=GRID!$B$3:$U$3),0))*(1-GRID!$H$34))</f>
        <v>65200</v>
      </c>
      <c r="N43" s="5" cm="1">
        <f t="array" ref="N43">IF($I$2="Время восстановления",INDEX(GRID!$B$18:$U$29,MATCH(M$8,GRID!$A$18:$A$29,0),MATCH(1,($U$2=GRID!$B$1:$U$1)*(КАЛЕНДАРЬ!AG27=GRID!$B$3:$U$3),0)),
INDEX(GRID!$B$18:$U$29,MATCH(M$8,GRID!$A$18:$A$29,0),MATCH(1,($U$2=GRID!$B$1:$U$1)*(КАЛЕНДАРЬ!AG27=GRID!$B$3:$U$3),0))*(1-GRID!$H$34))</f>
        <v>70200</v>
      </c>
      <c r="O43" s="5" cm="1">
        <f t="array" ref="O43">IF($I$2="Время восстановления",INDEX(GRID!$B$18:$U$29,MATCH(O$8,GRID!$A$18:$A$29,0),MATCH(1,($U$2=GRID!$B$1:$U$1)*(КАЛЕНДАРЬ!AG27=GRID!$B$3:$U$3),0)),
INDEX(GRID!$B$18:$U$29,MATCH(O$8,GRID!$A$18:$A$29,0),MATCH(1,($U$2=GRID!$B$1:$U$1)*(КАЛЕНДАРЬ!AG27=GRID!$B$3:$U$3),0))*(1-GRID!$H$34))</f>
        <v>98000</v>
      </c>
      <c r="P43" s="5" cm="1">
        <f t="array" ref="P43">IF($I$2="Время восстановления",INDEX(GRID!$B$18:$U$29,MATCH(P$8,GRID!$A$18:$A$29,0),MATCH(1,($U$2=GRID!$B$1:$U$1)*(КАЛЕНДАРЬ!AG27=GRID!$B$3:$U$3),0)),
INDEX(GRID!$B$18:$U$29,MATCH(P$8,GRID!$A$18:$A$29,0),MATCH(1,($U$2=GRID!$B$1:$U$1)*(КАЛЕНДАРЬ!AG27=GRID!$B$3:$U$3),0))*(1-GRID!$H$34))</f>
        <v>139700</v>
      </c>
      <c r="Q43" s="5" cm="1">
        <f t="array" ref="Q43">IF($I$2="Время восстановления",INDEX(GRID!$B$18:$U$29,MATCH(Q$8,GRID!$A$18:$A$29,0),MATCH(1,($U$2=GRID!$B$1:$U$1)*(КАЛЕНДАРЬ!AG27=GRID!$B$3:$U$3),0)),
INDEX(GRID!$B$18:$U$29,MATCH(Q$8,GRID!$A$18:$A$29,0),MATCH(1,($U$2=GRID!$B$1:$U$1)*(КАЛЕНДАРЬ!AG27=GRID!$B$3:$U$3),0))*(1-GRID!$H$34))</f>
        <v>164400</v>
      </c>
      <c r="R43" s="5" cm="1">
        <f t="array" ref="R43">IF($I$2="Время восстановления",INDEX(GRID!$B$18:$U$29,MATCH(R$8,GRID!$A$18:$A$29,0),MATCH(1,($U$2=GRID!$B$1:$U$1)*(КАЛЕНДАРЬ!AG27=GRID!$B$3:$U$3),0)),
INDEX(GRID!$B$18:$U$29,MATCH(R$8,GRID!$A$18:$A$29,0),MATCH(1,($U$2=GRID!$B$1:$U$1)*(КАЛЕНДАРЬ!AG27=GRID!$B$3:$U$3),0))*(1-GRID!$H$34))</f>
        <v>186400</v>
      </c>
      <c r="S43" s="5" cm="1">
        <f t="array" ref="S43">IF($I$2="Время восстановления",INDEX(GRID!$B$18:$U$29,MATCH(S$8,GRID!$A$18:$A$29,0),MATCH(1,($U$2=GRID!$B$1:$U$1)*(КАЛЕНДАРЬ!AG27=GRID!$B$3:$U$3),0)),
INDEX(GRID!$B$18:$U$29,MATCH(S$8,GRID!$A$18:$A$29,0),MATCH(1,($U$2=GRID!$B$1:$U$1)*(КАЛЕНДАРЬ!AG27=GRID!$B$3:$U$3),0))*(1-GRID!$L$41))</f>
        <v>460400</v>
      </c>
      <c r="T43" s="5" cm="1">
        <f t="array" ref="T43">IF($I$2="Время восстановления",INDEX(GRID!$B$18:$U$29,MATCH(T$8,GRID!$A$18:$A$29,0),MATCH(1,($U$2=GRID!$B$1:$U$1)*(КАЛЕНДАРЬ!AG27=GRID!$B$3:$U$3),0)),
INDEX(GRID!$B$18:$U$29,MATCH(T$8,GRID!$A$18:$A$29,0),MATCH(1,($U$2=GRID!$B$1:$U$1)*(КАЛЕНДАРЬ!AG27=GRID!$B$3:$U$3),0))*(1-GRID!$L$41))</f>
        <v>556900</v>
      </c>
    </row>
    <row r="44" spans="1:20" hidden="1">
      <c r="A44" s="108" t="s">
        <v>13</v>
      </c>
      <c r="B44" s="109">
        <v>25</v>
      </c>
      <c r="C44" s="5" cm="1">
        <f t="array" ref="C44">IF($I$2="Время восстановления",INDEX(GRID!$B$4:$U$15,MATCH(C$8,GRID!$A$4:$A$15,0),MATCH(1,($U$2=GRID!$B$1:$U$1)*(КАЛЕНДАРЬ!AG28=GRID!$B$3:$U$3),0)),
INDEX(GRID!$B$4:$U$15,MATCH(C$8,GRID!$A$4:$A$15,0),MATCH(1,($U$2=GRID!$B$1:$U$1)*(КАЛЕНДАРЬ!AG28=GRID!$B$3:$U$3),0))*(1-GRID!$H$34))</f>
        <v>25000</v>
      </c>
      <c r="D44" s="5" cm="1">
        <f t="array" ref="D44">IF($I$2="Время восстановления",INDEX(GRID!$B$18:$U$29,MATCH(C$8,GRID!$A$18:$A$29,0),MATCH(1,($U$2=GRID!$B$1:$U$1)*(КАЛЕНДАРЬ!AG28=GRID!$B$3:$U$3),0)),
INDEX(GRID!$B$18:$U$29,MATCH(C$8,GRID!$A$18:$A$29,0),MATCH(1,($U$2=GRID!$B$1:$U$1)*(КАЛЕНДАРЬ!AG28=GRID!$B$3:$U$3),0))*(1-GRID!$H$34))</f>
        <v>30000</v>
      </c>
      <c r="E44" s="5" cm="1">
        <f t="array" ref="E44">IF($I$2="Время восстановления",INDEX(GRID!$B$4:$U$15,MATCH(E$8,GRID!$A$4:$A$15,0),MATCH(1,($U$2=GRID!$B$1:$U$1)*(КАЛЕНДАРЬ!AG28=GRID!$B$3:$U$3),0)),
INDEX(GRID!$B$4:$U$15,MATCH(E$8,GRID!$A$4:$A$15,0),MATCH(1,($U$2=GRID!$B$1:$U$1)*(КАЛЕНДАРЬ!AG28=GRID!$B$3:$U$3),0))*(1-GRID!$H$34))</f>
        <v>30000</v>
      </c>
      <c r="F44" s="5" cm="1">
        <f t="array" ref="F44">IF($I$2="Время восстановления",INDEX(GRID!$B$18:$U$29,MATCH(E$8,GRID!$A$18:$A$29,0),MATCH(1,($U$2=GRID!$B$1:$U$1)*(КАЛЕНДАРЬ!AG28=GRID!$B$3:$U$3),0)),
INDEX(GRID!$B$18:$U$29,MATCH(E$8,GRID!$A$18:$A$29,0),MATCH(1,($U$2=GRID!$B$1:$U$1)*(КАЛЕНДАРЬ!AG28=GRID!$B$3:$U$3),0))*(1-GRID!$H$34))</f>
        <v>35000</v>
      </c>
      <c r="G44" s="5" cm="1">
        <f t="array" ref="G44">IF($I$2="Время восстановления",INDEX(GRID!$B$4:$U$15,MATCH(G$8,GRID!$A$4:$A$15,0),MATCH(1,($U$2=GRID!$B$1:$U$1)*(КАЛЕНДАРЬ!AG28=GRID!$B$3:$U$3),0)),
INDEX(GRID!$B$4:$U$15,MATCH(G$8,GRID!$A$4:$A$15,0),MATCH(1,($U$2=GRID!$B$1:$U$1)*(КАЛЕНДАРЬ!AG28=GRID!$B$3:$U$3),0))*(1-GRID!$H$34))</f>
        <v>35700</v>
      </c>
      <c r="H44" s="5" cm="1">
        <f t="array" ref="H44">IF($I$2="Время восстановления",INDEX(GRID!$B$18:$U$29,MATCH(G$8,GRID!$A$18:$A$29,0),MATCH(1,($U$2=GRID!$B$1:$U$1)*(КАЛЕНДАРЬ!AG28=GRID!$B$3:$U$3),0)),
INDEX(GRID!$B$18:$U$29,MATCH(G$8,GRID!$A$18:$A$29,0),MATCH(1,($U$2=GRID!$B$1:$U$1)*(КАЛЕНДАРЬ!AG28=GRID!$B$3:$U$3),0))*(1-GRID!$H$34))</f>
        <v>40700</v>
      </c>
      <c r="I44" s="5" cm="1">
        <f t="array" ref="I44">IF($I$2="Время восстановления",INDEX(GRID!$B$4:$U$15,MATCH(I$8,GRID!$A$4:$A$15,0),MATCH(1,($U$2=GRID!$B$1:$U$1)*(КАЛЕНДАРЬ!AG28=GRID!$B$3:$U$3),0)),
INDEX(GRID!$B$4:$U$15,MATCH(I$8,GRID!$A$4:$A$15,0),MATCH(1,($U$2=GRID!$B$1:$U$1)*(КАЛЕНДАРЬ!AG28=GRID!$B$3:$U$3),0))*(1-GRID!$H$34))</f>
        <v>39700</v>
      </c>
      <c r="J44" s="5" cm="1">
        <f t="array" ref="J44">IF($I$2="Время восстановления",INDEX(GRID!$B$18:$U$29,MATCH(I$8,GRID!$A$18:$A$29,0),MATCH(1,($U$2=GRID!$B$1:$U$1)*(КАЛЕНДАРЬ!AG28=GRID!$B$3:$U$3),0)),
INDEX(GRID!$B$18:$U$29,MATCH(I$8,GRID!$A$18:$A$29,0),MATCH(1,($U$2=GRID!$B$1:$U$1)*(КАЛЕНДАРЬ!AG28=GRID!$B$3:$U$3),0))*(1-GRID!$H$34))</f>
        <v>44700</v>
      </c>
      <c r="K44" s="5" cm="1">
        <f t="array" ref="K44">IF($I$2="Время восстановления",INDEX(GRID!$B$4:$U$15,MATCH(K$8,GRID!$A$4:$A$15,0),MATCH(1,($U$2=GRID!$B$1:$U$1)*(КАЛЕНДАРЬ!AG28=GRID!$B$3:$U$3),0)),
INDEX(GRID!$B$4:$U$15,MATCH(K$8,GRID!$A$4:$A$15,0),MATCH(1,($U$2=GRID!$B$1:$U$1)*(КАЛЕНДАРЬ!AG28=GRID!$B$3:$U$3),0))*(1-GRID!$H$34))</f>
        <v>45000</v>
      </c>
      <c r="L44" s="5" cm="1">
        <f t="array" ref="L44">IF($I$2="Время восстановления",INDEX(GRID!$B$18:$U$29,MATCH(K$8,GRID!$A$18:$A$29,0),MATCH(1,($U$2=GRID!$B$1:$U$1)*(КАЛЕНДАРЬ!AG28=GRID!$B$3:$U$3),0)),
INDEX(GRID!$B$18:$U$29,MATCH(K$8,GRID!$A$18:$A$29,0),MATCH(1,($U$2=GRID!$B$1:$U$1)*(КАЛЕНДАРЬ!AG28=GRID!$B$3:$U$3),0))*(1-GRID!$H$34))</f>
        <v>50000</v>
      </c>
      <c r="M44" s="5" cm="1">
        <f t="array" ref="M44">IF($I$2="Время восстановления",INDEX(GRID!$B$4:$U$15,MATCH(M$8,GRID!$A$4:$A$15,0),MATCH(1,($U$2=GRID!$B$1:$U$1)*(КАЛЕНДАРЬ!AG28=GRID!$B$3:$U$3),0)),
INDEX(GRID!$B$4:$U$15,MATCH(M$8,GRID!$A$4:$A$15,0),MATCH(1,($U$2=GRID!$B$1:$U$1)*(КАЛЕНДАРЬ!AG28=GRID!$B$3:$U$3),0))*(1-GRID!$H$34))</f>
        <v>65200</v>
      </c>
      <c r="N44" s="5" cm="1">
        <f t="array" ref="N44">IF($I$2="Время восстановления",INDEX(GRID!$B$18:$U$29,MATCH(M$8,GRID!$A$18:$A$29,0),MATCH(1,($U$2=GRID!$B$1:$U$1)*(КАЛЕНДАРЬ!AG28=GRID!$B$3:$U$3),0)),
INDEX(GRID!$B$18:$U$29,MATCH(M$8,GRID!$A$18:$A$29,0),MATCH(1,($U$2=GRID!$B$1:$U$1)*(КАЛЕНДАРЬ!AG28=GRID!$B$3:$U$3),0))*(1-GRID!$H$34))</f>
        <v>70200</v>
      </c>
      <c r="O44" s="5" cm="1">
        <f t="array" ref="O44">IF($I$2="Время восстановления",INDEX(GRID!$B$18:$U$29,MATCH(O$8,GRID!$A$18:$A$29,0),MATCH(1,($U$2=GRID!$B$1:$U$1)*(КАЛЕНДАРЬ!AG28=GRID!$B$3:$U$3),0)),
INDEX(GRID!$B$18:$U$29,MATCH(O$8,GRID!$A$18:$A$29,0),MATCH(1,($U$2=GRID!$B$1:$U$1)*(КАЛЕНДАРЬ!AG28=GRID!$B$3:$U$3),0))*(1-GRID!$H$34))</f>
        <v>98000</v>
      </c>
      <c r="P44" s="5" cm="1">
        <f t="array" ref="P44">IF($I$2="Время восстановления",INDEX(GRID!$B$18:$U$29,MATCH(P$8,GRID!$A$18:$A$29,0),MATCH(1,($U$2=GRID!$B$1:$U$1)*(КАЛЕНДАРЬ!AG28=GRID!$B$3:$U$3),0)),
INDEX(GRID!$B$18:$U$29,MATCH(P$8,GRID!$A$18:$A$29,0),MATCH(1,($U$2=GRID!$B$1:$U$1)*(КАЛЕНДАРЬ!AG28=GRID!$B$3:$U$3),0))*(1-GRID!$H$34))</f>
        <v>139700</v>
      </c>
      <c r="Q44" s="5" cm="1">
        <f t="array" ref="Q44">IF($I$2="Время восстановления",INDEX(GRID!$B$18:$U$29,MATCH(Q$8,GRID!$A$18:$A$29,0),MATCH(1,($U$2=GRID!$B$1:$U$1)*(КАЛЕНДАРЬ!AG28=GRID!$B$3:$U$3),0)),
INDEX(GRID!$B$18:$U$29,MATCH(Q$8,GRID!$A$18:$A$29,0),MATCH(1,($U$2=GRID!$B$1:$U$1)*(КАЛЕНДАРЬ!AG28=GRID!$B$3:$U$3),0))*(1-GRID!$H$34))</f>
        <v>164400</v>
      </c>
      <c r="R44" s="5" cm="1">
        <f t="array" ref="R44">IF($I$2="Время восстановления",INDEX(GRID!$B$18:$U$29,MATCH(R$8,GRID!$A$18:$A$29,0),MATCH(1,($U$2=GRID!$B$1:$U$1)*(КАЛЕНДАРЬ!AG28=GRID!$B$3:$U$3),0)),
INDEX(GRID!$B$18:$U$29,MATCH(R$8,GRID!$A$18:$A$29,0),MATCH(1,($U$2=GRID!$B$1:$U$1)*(КАЛЕНДАРЬ!AG28=GRID!$B$3:$U$3),0))*(1-GRID!$H$34))</f>
        <v>186400</v>
      </c>
      <c r="S44" s="5" cm="1">
        <f t="array" ref="S44">IF($I$2="Время восстановления",INDEX(GRID!$B$18:$U$29,MATCH(S$8,GRID!$A$18:$A$29,0),MATCH(1,($U$2=GRID!$B$1:$U$1)*(КАЛЕНДАРЬ!AG28=GRID!$B$3:$U$3),0)),
INDEX(GRID!$B$18:$U$29,MATCH(S$8,GRID!$A$18:$A$29,0),MATCH(1,($U$2=GRID!$B$1:$U$1)*(КАЛЕНДАРЬ!AG28=GRID!$B$3:$U$3),0))*(1-GRID!$L$41))</f>
        <v>460400</v>
      </c>
      <c r="T44" s="5" cm="1">
        <f t="array" ref="T44">IF($I$2="Время восстановления",INDEX(GRID!$B$18:$U$29,MATCH(T$8,GRID!$A$18:$A$29,0),MATCH(1,($U$2=GRID!$B$1:$U$1)*(КАЛЕНДАРЬ!AG28=GRID!$B$3:$U$3),0)),
INDEX(GRID!$B$18:$U$29,MATCH(T$8,GRID!$A$18:$A$29,0),MATCH(1,($U$2=GRID!$B$1:$U$1)*(КАЛЕНДАРЬ!AG28=GRID!$B$3:$U$3),0))*(1-GRID!$L$41))</f>
        <v>556900</v>
      </c>
    </row>
    <row r="45" spans="1:20" hidden="1">
      <c r="A45" s="108" t="s">
        <v>14</v>
      </c>
      <c r="B45" s="109">
        <v>26</v>
      </c>
      <c r="C45" s="5" cm="1">
        <f t="array" ref="C45">IF($I$2="Время восстановления",INDEX(GRID!$B$4:$U$15,MATCH(C$8,GRID!$A$4:$A$15,0),MATCH(1,($U$2=GRID!$B$1:$U$1)*(КАЛЕНДАРЬ!AG29=GRID!$B$3:$U$3),0)),
INDEX(GRID!$B$4:$U$15,MATCH(C$8,GRID!$A$4:$A$15,0),MATCH(1,($U$2=GRID!$B$1:$U$1)*(КАЛЕНДАРЬ!AG29=GRID!$B$3:$U$3),0))*(1-GRID!$H$34))</f>
        <v>25000</v>
      </c>
      <c r="D45" s="5" cm="1">
        <f t="array" ref="D45">IF($I$2="Время восстановления",INDEX(GRID!$B$18:$U$29,MATCH(C$8,GRID!$A$18:$A$29,0),MATCH(1,($U$2=GRID!$B$1:$U$1)*(КАЛЕНДАРЬ!AG29=GRID!$B$3:$U$3),0)),
INDEX(GRID!$B$18:$U$29,MATCH(C$8,GRID!$A$18:$A$29,0),MATCH(1,($U$2=GRID!$B$1:$U$1)*(КАЛЕНДАРЬ!AG29=GRID!$B$3:$U$3),0))*(1-GRID!$H$34))</f>
        <v>30000</v>
      </c>
      <c r="E45" s="5" cm="1">
        <f t="array" ref="E45">IF($I$2="Время восстановления",INDEX(GRID!$B$4:$U$15,MATCH(E$8,GRID!$A$4:$A$15,0),MATCH(1,($U$2=GRID!$B$1:$U$1)*(КАЛЕНДАРЬ!AG29=GRID!$B$3:$U$3),0)),
INDEX(GRID!$B$4:$U$15,MATCH(E$8,GRID!$A$4:$A$15,0),MATCH(1,($U$2=GRID!$B$1:$U$1)*(КАЛЕНДАРЬ!AG29=GRID!$B$3:$U$3),0))*(1-GRID!$H$34))</f>
        <v>30000</v>
      </c>
      <c r="F45" s="5" cm="1">
        <f t="array" ref="F45">IF($I$2="Время восстановления",INDEX(GRID!$B$18:$U$29,MATCH(E$8,GRID!$A$18:$A$29,0),MATCH(1,($U$2=GRID!$B$1:$U$1)*(КАЛЕНДАРЬ!AG29=GRID!$B$3:$U$3),0)),
INDEX(GRID!$B$18:$U$29,MATCH(E$8,GRID!$A$18:$A$29,0),MATCH(1,($U$2=GRID!$B$1:$U$1)*(КАЛЕНДАРЬ!AG29=GRID!$B$3:$U$3),0))*(1-GRID!$H$34))</f>
        <v>35000</v>
      </c>
      <c r="G45" s="5" cm="1">
        <f t="array" ref="G45">IF($I$2="Время восстановления",INDEX(GRID!$B$4:$U$15,MATCH(G$8,GRID!$A$4:$A$15,0),MATCH(1,($U$2=GRID!$B$1:$U$1)*(КАЛЕНДАРЬ!AG29=GRID!$B$3:$U$3),0)),
INDEX(GRID!$B$4:$U$15,MATCH(G$8,GRID!$A$4:$A$15,0),MATCH(1,($U$2=GRID!$B$1:$U$1)*(КАЛЕНДАРЬ!AG29=GRID!$B$3:$U$3),0))*(1-GRID!$H$34))</f>
        <v>35700</v>
      </c>
      <c r="H45" s="5" cm="1">
        <f t="array" ref="H45">IF($I$2="Время восстановления",INDEX(GRID!$B$18:$U$29,MATCH(G$8,GRID!$A$18:$A$29,0),MATCH(1,($U$2=GRID!$B$1:$U$1)*(КАЛЕНДАРЬ!AG29=GRID!$B$3:$U$3),0)),
INDEX(GRID!$B$18:$U$29,MATCH(G$8,GRID!$A$18:$A$29,0),MATCH(1,($U$2=GRID!$B$1:$U$1)*(КАЛЕНДАРЬ!AG29=GRID!$B$3:$U$3),0))*(1-GRID!$H$34))</f>
        <v>40700</v>
      </c>
      <c r="I45" s="5" cm="1">
        <f t="array" ref="I45">IF($I$2="Время восстановления",INDEX(GRID!$B$4:$U$15,MATCH(I$8,GRID!$A$4:$A$15,0),MATCH(1,($U$2=GRID!$B$1:$U$1)*(КАЛЕНДАРЬ!AG29=GRID!$B$3:$U$3),0)),
INDEX(GRID!$B$4:$U$15,MATCH(I$8,GRID!$A$4:$A$15,0),MATCH(1,($U$2=GRID!$B$1:$U$1)*(КАЛЕНДАРЬ!AG29=GRID!$B$3:$U$3),0))*(1-GRID!$H$34))</f>
        <v>39700</v>
      </c>
      <c r="J45" s="5" cm="1">
        <f t="array" ref="J45">IF($I$2="Время восстановления",INDEX(GRID!$B$18:$U$29,MATCH(I$8,GRID!$A$18:$A$29,0),MATCH(1,($U$2=GRID!$B$1:$U$1)*(КАЛЕНДАРЬ!AG29=GRID!$B$3:$U$3),0)),
INDEX(GRID!$B$18:$U$29,MATCH(I$8,GRID!$A$18:$A$29,0),MATCH(1,($U$2=GRID!$B$1:$U$1)*(КАЛЕНДАРЬ!AG29=GRID!$B$3:$U$3),0))*(1-GRID!$H$34))</f>
        <v>44700</v>
      </c>
      <c r="K45" s="5" cm="1">
        <f t="array" ref="K45">IF($I$2="Время восстановления",INDEX(GRID!$B$4:$U$15,MATCH(K$8,GRID!$A$4:$A$15,0),MATCH(1,($U$2=GRID!$B$1:$U$1)*(КАЛЕНДАРЬ!AG29=GRID!$B$3:$U$3),0)),
INDEX(GRID!$B$4:$U$15,MATCH(K$8,GRID!$A$4:$A$15,0),MATCH(1,($U$2=GRID!$B$1:$U$1)*(КАЛЕНДАРЬ!AG29=GRID!$B$3:$U$3),0))*(1-GRID!$H$34))</f>
        <v>45000</v>
      </c>
      <c r="L45" s="5" cm="1">
        <f t="array" ref="L45">IF($I$2="Время восстановления",INDEX(GRID!$B$18:$U$29,MATCH(K$8,GRID!$A$18:$A$29,0),MATCH(1,($U$2=GRID!$B$1:$U$1)*(КАЛЕНДАРЬ!AG29=GRID!$B$3:$U$3),0)),
INDEX(GRID!$B$18:$U$29,MATCH(K$8,GRID!$A$18:$A$29,0),MATCH(1,($U$2=GRID!$B$1:$U$1)*(КАЛЕНДАРЬ!AG29=GRID!$B$3:$U$3),0))*(1-GRID!$H$34))</f>
        <v>50000</v>
      </c>
      <c r="M45" s="5" cm="1">
        <f t="array" ref="M45">IF($I$2="Время восстановления",INDEX(GRID!$B$4:$U$15,MATCH(M$8,GRID!$A$4:$A$15,0),MATCH(1,($U$2=GRID!$B$1:$U$1)*(КАЛЕНДАРЬ!AG29=GRID!$B$3:$U$3),0)),
INDEX(GRID!$B$4:$U$15,MATCH(M$8,GRID!$A$4:$A$15,0),MATCH(1,($U$2=GRID!$B$1:$U$1)*(КАЛЕНДАРЬ!AG29=GRID!$B$3:$U$3),0))*(1-GRID!$H$34))</f>
        <v>65200</v>
      </c>
      <c r="N45" s="5" cm="1">
        <f t="array" ref="N45">IF($I$2="Время восстановления",INDEX(GRID!$B$18:$U$29,MATCH(M$8,GRID!$A$18:$A$29,0),MATCH(1,($U$2=GRID!$B$1:$U$1)*(КАЛЕНДАРЬ!AG29=GRID!$B$3:$U$3),0)),
INDEX(GRID!$B$18:$U$29,MATCH(M$8,GRID!$A$18:$A$29,0),MATCH(1,($U$2=GRID!$B$1:$U$1)*(КАЛЕНДАРЬ!AG29=GRID!$B$3:$U$3),0))*(1-GRID!$H$34))</f>
        <v>70200</v>
      </c>
      <c r="O45" s="5" cm="1">
        <f t="array" ref="O45">IF($I$2="Время восстановления",INDEX(GRID!$B$18:$U$29,MATCH(O$8,GRID!$A$18:$A$29,0),MATCH(1,($U$2=GRID!$B$1:$U$1)*(КАЛЕНДАРЬ!AG29=GRID!$B$3:$U$3),0)),
INDEX(GRID!$B$18:$U$29,MATCH(O$8,GRID!$A$18:$A$29,0),MATCH(1,($U$2=GRID!$B$1:$U$1)*(КАЛЕНДАРЬ!AG29=GRID!$B$3:$U$3),0))*(1-GRID!$H$34))</f>
        <v>98000</v>
      </c>
      <c r="P45" s="5" cm="1">
        <f t="array" ref="P45">IF($I$2="Время восстановления",INDEX(GRID!$B$18:$U$29,MATCH(P$8,GRID!$A$18:$A$29,0),MATCH(1,($U$2=GRID!$B$1:$U$1)*(КАЛЕНДАРЬ!AG29=GRID!$B$3:$U$3),0)),
INDEX(GRID!$B$18:$U$29,MATCH(P$8,GRID!$A$18:$A$29,0),MATCH(1,($U$2=GRID!$B$1:$U$1)*(КАЛЕНДАРЬ!AG29=GRID!$B$3:$U$3),0))*(1-GRID!$H$34))</f>
        <v>139700</v>
      </c>
      <c r="Q45" s="5" cm="1">
        <f t="array" ref="Q45">IF($I$2="Время восстановления",INDEX(GRID!$B$18:$U$29,MATCH(Q$8,GRID!$A$18:$A$29,0),MATCH(1,($U$2=GRID!$B$1:$U$1)*(КАЛЕНДАРЬ!AG29=GRID!$B$3:$U$3),0)),
INDEX(GRID!$B$18:$U$29,MATCH(Q$8,GRID!$A$18:$A$29,0),MATCH(1,($U$2=GRID!$B$1:$U$1)*(КАЛЕНДАРЬ!AG29=GRID!$B$3:$U$3),0))*(1-GRID!$H$34))</f>
        <v>164400</v>
      </c>
      <c r="R45" s="5" cm="1">
        <f t="array" ref="R45">IF($I$2="Время восстановления",INDEX(GRID!$B$18:$U$29,MATCH(R$8,GRID!$A$18:$A$29,0),MATCH(1,($U$2=GRID!$B$1:$U$1)*(КАЛЕНДАРЬ!AG29=GRID!$B$3:$U$3),0)),
INDEX(GRID!$B$18:$U$29,MATCH(R$8,GRID!$A$18:$A$29,0),MATCH(1,($U$2=GRID!$B$1:$U$1)*(КАЛЕНДАРЬ!AG29=GRID!$B$3:$U$3),0))*(1-GRID!$H$34))</f>
        <v>186400</v>
      </c>
      <c r="S45" s="5" cm="1">
        <f t="array" ref="S45">IF($I$2="Время восстановления",INDEX(GRID!$B$18:$U$29,MATCH(S$8,GRID!$A$18:$A$29,0),MATCH(1,($U$2=GRID!$B$1:$U$1)*(КАЛЕНДАРЬ!AG29=GRID!$B$3:$U$3),0)),
INDEX(GRID!$B$18:$U$29,MATCH(S$8,GRID!$A$18:$A$29,0),MATCH(1,($U$2=GRID!$B$1:$U$1)*(КАЛЕНДАРЬ!AG29=GRID!$B$3:$U$3),0))*(1-GRID!$L$41))</f>
        <v>460400</v>
      </c>
      <c r="T45" s="5" cm="1">
        <f t="array" ref="T45">IF($I$2="Время восстановления",INDEX(GRID!$B$18:$U$29,MATCH(T$8,GRID!$A$18:$A$29,0),MATCH(1,($U$2=GRID!$B$1:$U$1)*(КАЛЕНДАРЬ!AG29=GRID!$B$3:$U$3),0)),
INDEX(GRID!$B$18:$U$29,MATCH(T$8,GRID!$A$18:$A$29,0),MATCH(1,($U$2=GRID!$B$1:$U$1)*(КАЛЕНДАРЬ!AG29=GRID!$B$3:$U$3),0))*(1-GRID!$L$41))</f>
        <v>556900</v>
      </c>
    </row>
    <row r="46" spans="1:20" hidden="1">
      <c r="A46" s="108" t="s">
        <v>15</v>
      </c>
      <c r="B46" s="109">
        <v>27</v>
      </c>
      <c r="C46" s="5" cm="1">
        <f t="array" ref="C46">IF($I$2="Время восстановления",INDEX(GRID!$B$4:$U$15,MATCH(C$8,GRID!$A$4:$A$15,0),MATCH(1,($U$2=GRID!$B$1:$U$1)*(КАЛЕНДАРЬ!AG30=GRID!$B$3:$U$3),0)),
INDEX(GRID!$B$4:$U$15,MATCH(C$8,GRID!$A$4:$A$15,0),MATCH(1,($U$2=GRID!$B$1:$U$1)*(КАЛЕНДАРЬ!AG30=GRID!$B$3:$U$3),0))*(1-GRID!$H$34))</f>
        <v>25000</v>
      </c>
      <c r="D46" s="5" cm="1">
        <f t="array" ref="D46">IF($I$2="Время восстановления",INDEX(GRID!$B$18:$U$29,MATCH(C$8,GRID!$A$18:$A$29,0),MATCH(1,($U$2=GRID!$B$1:$U$1)*(КАЛЕНДАРЬ!AG30=GRID!$B$3:$U$3),0)),
INDEX(GRID!$B$18:$U$29,MATCH(C$8,GRID!$A$18:$A$29,0),MATCH(1,($U$2=GRID!$B$1:$U$1)*(КАЛЕНДАРЬ!AG30=GRID!$B$3:$U$3),0))*(1-GRID!$H$34))</f>
        <v>30000</v>
      </c>
      <c r="E46" s="5" cm="1">
        <f t="array" ref="E46">IF($I$2="Время восстановления",INDEX(GRID!$B$4:$U$15,MATCH(E$8,GRID!$A$4:$A$15,0),MATCH(1,($U$2=GRID!$B$1:$U$1)*(КАЛЕНДАРЬ!AG30=GRID!$B$3:$U$3),0)),
INDEX(GRID!$B$4:$U$15,MATCH(E$8,GRID!$A$4:$A$15,0),MATCH(1,($U$2=GRID!$B$1:$U$1)*(КАЛЕНДАРЬ!AG30=GRID!$B$3:$U$3),0))*(1-GRID!$H$34))</f>
        <v>30000</v>
      </c>
      <c r="F46" s="5" cm="1">
        <f t="array" ref="F46">IF($I$2="Время восстановления",INDEX(GRID!$B$18:$U$29,MATCH(E$8,GRID!$A$18:$A$29,0),MATCH(1,($U$2=GRID!$B$1:$U$1)*(КАЛЕНДАРЬ!AG30=GRID!$B$3:$U$3),0)),
INDEX(GRID!$B$18:$U$29,MATCH(E$8,GRID!$A$18:$A$29,0),MATCH(1,($U$2=GRID!$B$1:$U$1)*(КАЛЕНДАРЬ!AG30=GRID!$B$3:$U$3),0))*(1-GRID!$H$34))</f>
        <v>35000</v>
      </c>
      <c r="G46" s="5" cm="1">
        <f t="array" ref="G46">IF($I$2="Время восстановления",INDEX(GRID!$B$4:$U$15,MATCH(G$8,GRID!$A$4:$A$15,0),MATCH(1,($U$2=GRID!$B$1:$U$1)*(КАЛЕНДАРЬ!AG30=GRID!$B$3:$U$3),0)),
INDEX(GRID!$B$4:$U$15,MATCH(G$8,GRID!$A$4:$A$15,0),MATCH(1,($U$2=GRID!$B$1:$U$1)*(КАЛЕНДАРЬ!AG30=GRID!$B$3:$U$3),0))*(1-GRID!$H$34))</f>
        <v>35700</v>
      </c>
      <c r="H46" s="5" cm="1">
        <f t="array" ref="H46">IF($I$2="Время восстановления",INDEX(GRID!$B$18:$U$29,MATCH(G$8,GRID!$A$18:$A$29,0),MATCH(1,($U$2=GRID!$B$1:$U$1)*(КАЛЕНДАРЬ!AG30=GRID!$B$3:$U$3),0)),
INDEX(GRID!$B$18:$U$29,MATCH(G$8,GRID!$A$18:$A$29,0),MATCH(1,($U$2=GRID!$B$1:$U$1)*(КАЛЕНДАРЬ!AG30=GRID!$B$3:$U$3),0))*(1-GRID!$H$34))</f>
        <v>40700</v>
      </c>
      <c r="I46" s="5" cm="1">
        <f t="array" ref="I46">IF($I$2="Время восстановления",INDEX(GRID!$B$4:$U$15,MATCH(I$8,GRID!$A$4:$A$15,0),MATCH(1,($U$2=GRID!$B$1:$U$1)*(КАЛЕНДАРЬ!AG30=GRID!$B$3:$U$3),0)),
INDEX(GRID!$B$4:$U$15,MATCH(I$8,GRID!$A$4:$A$15,0),MATCH(1,($U$2=GRID!$B$1:$U$1)*(КАЛЕНДАРЬ!AG30=GRID!$B$3:$U$3),0))*(1-GRID!$H$34))</f>
        <v>39700</v>
      </c>
      <c r="J46" s="5" cm="1">
        <f t="array" ref="J46">IF($I$2="Время восстановления",INDEX(GRID!$B$18:$U$29,MATCH(I$8,GRID!$A$18:$A$29,0),MATCH(1,($U$2=GRID!$B$1:$U$1)*(КАЛЕНДАРЬ!AG30=GRID!$B$3:$U$3),0)),
INDEX(GRID!$B$18:$U$29,MATCH(I$8,GRID!$A$18:$A$29,0),MATCH(1,($U$2=GRID!$B$1:$U$1)*(КАЛЕНДАРЬ!AG30=GRID!$B$3:$U$3),0))*(1-GRID!$H$34))</f>
        <v>44700</v>
      </c>
      <c r="K46" s="5" cm="1">
        <f t="array" ref="K46">IF($I$2="Время восстановления",INDEX(GRID!$B$4:$U$15,MATCH(K$8,GRID!$A$4:$A$15,0),MATCH(1,($U$2=GRID!$B$1:$U$1)*(КАЛЕНДАРЬ!AG30=GRID!$B$3:$U$3),0)),
INDEX(GRID!$B$4:$U$15,MATCH(K$8,GRID!$A$4:$A$15,0),MATCH(1,($U$2=GRID!$B$1:$U$1)*(КАЛЕНДАРЬ!AG30=GRID!$B$3:$U$3),0))*(1-GRID!$H$34))</f>
        <v>45000</v>
      </c>
      <c r="L46" s="5" cm="1">
        <f t="array" ref="L46">IF($I$2="Время восстановления",INDEX(GRID!$B$18:$U$29,MATCH(K$8,GRID!$A$18:$A$29,0),MATCH(1,($U$2=GRID!$B$1:$U$1)*(КАЛЕНДАРЬ!AG30=GRID!$B$3:$U$3),0)),
INDEX(GRID!$B$18:$U$29,MATCH(K$8,GRID!$A$18:$A$29,0),MATCH(1,($U$2=GRID!$B$1:$U$1)*(КАЛЕНДАРЬ!AG30=GRID!$B$3:$U$3),0))*(1-GRID!$H$34))</f>
        <v>50000</v>
      </c>
      <c r="M46" s="5" cm="1">
        <f t="array" ref="M46">IF($I$2="Время восстановления",INDEX(GRID!$B$4:$U$15,MATCH(M$8,GRID!$A$4:$A$15,0),MATCH(1,($U$2=GRID!$B$1:$U$1)*(КАЛЕНДАРЬ!AG30=GRID!$B$3:$U$3),0)),
INDEX(GRID!$B$4:$U$15,MATCH(M$8,GRID!$A$4:$A$15,0),MATCH(1,($U$2=GRID!$B$1:$U$1)*(КАЛЕНДАРЬ!AG30=GRID!$B$3:$U$3),0))*(1-GRID!$H$34))</f>
        <v>65200</v>
      </c>
      <c r="N46" s="5" cm="1">
        <f t="array" ref="N46">IF($I$2="Время восстановления",INDEX(GRID!$B$18:$U$29,MATCH(M$8,GRID!$A$18:$A$29,0),MATCH(1,($U$2=GRID!$B$1:$U$1)*(КАЛЕНДАРЬ!AG30=GRID!$B$3:$U$3),0)),
INDEX(GRID!$B$18:$U$29,MATCH(M$8,GRID!$A$18:$A$29,0),MATCH(1,($U$2=GRID!$B$1:$U$1)*(КАЛЕНДАРЬ!AG30=GRID!$B$3:$U$3),0))*(1-GRID!$H$34))</f>
        <v>70200</v>
      </c>
      <c r="O46" s="5" cm="1">
        <f t="array" ref="O46">IF($I$2="Время восстановления",INDEX(GRID!$B$18:$U$29,MATCH(O$8,GRID!$A$18:$A$29,0),MATCH(1,($U$2=GRID!$B$1:$U$1)*(КАЛЕНДАРЬ!AG30=GRID!$B$3:$U$3),0)),
INDEX(GRID!$B$18:$U$29,MATCH(O$8,GRID!$A$18:$A$29,0),MATCH(1,($U$2=GRID!$B$1:$U$1)*(КАЛЕНДАРЬ!AG30=GRID!$B$3:$U$3),0))*(1-GRID!$H$34))</f>
        <v>98000</v>
      </c>
      <c r="P46" s="5" cm="1">
        <f t="array" ref="P46">IF($I$2="Время восстановления",INDEX(GRID!$B$18:$U$29,MATCH(P$8,GRID!$A$18:$A$29,0),MATCH(1,($U$2=GRID!$B$1:$U$1)*(КАЛЕНДАРЬ!AG30=GRID!$B$3:$U$3),0)),
INDEX(GRID!$B$18:$U$29,MATCH(P$8,GRID!$A$18:$A$29,0),MATCH(1,($U$2=GRID!$B$1:$U$1)*(КАЛЕНДАРЬ!AG30=GRID!$B$3:$U$3),0))*(1-GRID!$H$34))</f>
        <v>139700</v>
      </c>
      <c r="Q46" s="5" cm="1">
        <f t="array" ref="Q46">IF($I$2="Время восстановления",INDEX(GRID!$B$18:$U$29,MATCH(Q$8,GRID!$A$18:$A$29,0),MATCH(1,($U$2=GRID!$B$1:$U$1)*(КАЛЕНДАРЬ!AG30=GRID!$B$3:$U$3),0)),
INDEX(GRID!$B$18:$U$29,MATCH(Q$8,GRID!$A$18:$A$29,0),MATCH(1,($U$2=GRID!$B$1:$U$1)*(КАЛЕНДАРЬ!AG30=GRID!$B$3:$U$3),0))*(1-GRID!$H$34))</f>
        <v>164400</v>
      </c>
      <c r="R46" s="5" cm="1">
        <f t="array" ref="R46">IF($I$2="Время восстановления",INDEX(GRID!$B$18:$U$29,MATCH(R$8,GRID!$A$18:$A$29,0),MATCH(1,($U$2=GRID!$B$1:$U$1)*(КАЛЕНДАРЬ!AG30=GRID!$B$3:$U$3),0)),
INDEX(GRID!$B$18:$U$29,MATCH(R$8,GRID!$A$18:$A$29,0),MATCH(1,($U$2=GRID!$B$1:$U$1)*(КАЛЕНДАРЬ!AG30=GRID!$B$3:$U$3),0))*(1-GRID!$H$34))</f>
        <v>186400</v>
      </c>
      <c r="S46" s="5" cm="1">
        <f t="array" ref="S46">IF($I$2="Время восстановления",INDEX(GRID!$B$18:$U$29,MATCH(S$8,GRID!$A$18:$A$29,0),MATCH(1,($U$2=GRID!$B$1:$U$1)*(КАЛЕНДАРЬ!AG30=GRID!$B$3:$U$3),0)),
INDEX(GRID!$B$18:$U$29,MATCH(S$8,GRID!$A$18:$A$29,0),MATCH(1,($U$2=GRID!$B$1:$U$1)*(КАЛЕНДАРЬ!AG30=GRID!$B$3:$U$3),0))*(1-GRID!$L$41))</f>
        <v>460400</v>
      </c>
      <c r="T46" s="5" cm="1">
        <f t="array" ref="T46">IF($I$2="Время восстановления",INDEX(GRID!$B$18:$U$29,MATCH(T$8,GRID!$A$18:$A$29,0),MATCH(1,($U$2=GRID!$B$1:$U$1)*(КАЛЕНДАРЬ!AG30=GRID!$B$3:$U$3),0)),
INDEX(GRID!$B$18:$U$29,MATCH(T$8,GRID!$A$18:$A$29,0),MATCH(1,($U$2=GRID!$B$1:$U$1)*(КАЛЕНДАРЬ!AG30=GRID!$B$3:$U$3),0))*(1-GRID!$L$41))</f>
        <v>556900</v>
      </c>
    </row>
    <row r="47" spans="1:20" hidden="1">
      <c r="A47" s="108" t="s">
        <v>16</v>
      </c>
      <c r="B47" s="109">
        <v>28</v>
      </c>
      <c r="C47" s="5" cm="1">
        <f t="array" ref="C47">IF($I$2="Время восстановления",INDEX(GRID!$B$4:$U$15,MATCH(C$8,GRID!$A$4:$A$15,0),MATCH(1,($U$2=GRID!$B$1:$U$1)*(КАЛЕНДАРЬ!AG31=GRID!$B$3:$U$3),0)),
INDEX(GRID!$B$4:$U$15,MATCH(C$8,GRID!$A$4:$A$15,0),MATCH(1,($U$2=GRID!$B$1:$U$1)*(КАЛЕНДАРЬ!AG31=GRID!$B$3:$U$3),0))*(1-GRID!$H$34))</f>
        <v>25000</v>
      </c>
      <c r="D47" s="5" cm="1">
        <f t="array" ref="D47">IF($I$2="Время восстановления",INDEX(GRID!$B$18:$U$29,MATCH(C$8,GRID!$A$18:$A$29,0),MATCH(1,($U$2=GRID!$B$1:$U$1)*(КАЛЕНДАРЬ!AG31=GRID!$B$3:$U$3),0)),
INDEX(GRID!$B$18:$U$29,MATCH(C$8,GRID!$A$18:$A$29,0),MATCH(1,($U$2=GRID!$B$1:$U$1)*(КАЛЕНДАРЬ!AG31=GRID!$B$3:$U$3),0))*(1-GRID!$H$34))</f>
        <v>30000</v>
      </c>
      <c r="E47" s="5" cm="1">
        <f t="array" ref="E47">IF($I$2="Время восстановления",INDEX(GRID!$B$4:$U$15,MATCH(E$8,GRID!$A$4:$A$15,0),MATCH(1,($U$2=GRID!$B$1:$U$1)*(КАЛЕНДАРЬ!AG31=GRID!$B$3:$U$3),0)),
INDEX(GRID!$B$4:$U$15,MATCH(E$8,GRID!$A$4:$A$15,0),MATCH(1,($U$2=GRID!$B$1:$U$1)*(КАЛЕНДАРЬ!AG31=GRID!$B$3:$U$3),0))*(1-GRID!$H$34))</f>
        <v>30000</v>
      </c>
      <c r="F47" s="5" cm="1">
        <f t="array" ref="F47">IF($I$2="Время восстановления",INDEX(GRID!$B$18:$U$29,MATCH(E$8,GRID!$A$18:$A$29,0),MATCH(1,($U$2=GRID!$B$1:$U$1)*(КАЛЕНДАРЬ!AG31=GRID!$B$3:$U$3),0)),
INDEX(GRID!$B$18:$U$29,MATCH(E$8,GRID!$A$18:$A$29,0),MATCH(1,($U$2=GRID!$B$1:$U$1)*(КАЛЕНДАРЬ!AG31=GRID!$B$3:$U$3),0))*(1-GRID!$H$34))</f>
        <v>35000</v>
      </c>
      <c r="G47" s="5" cm="1">
        <f t="array" ref="G47">IF($I$2="Время восстановления",INDEX(GRID!$B$4:$U$15,MATCH(G$8,GRID!$A$4:$A$15,0),MATCH(1,($U$2=GRID!$B$1:$U$1)*(КАЛЕНДАРЬ!AG31=GRID!$B$3:$U$3),0)),
INDEX(GRID!$B$4:$U$15,MATCH(G$8,GRID!$A$4:$A$15,0),MATCH(1,($U$2=GRID!$B$1:$U$1)*(КАЛЕНДАРЬ!AG31=GRID!$B$3:$U$3),0))*(1-GRID!$H$34))</f>
        <v>35700</v>
      </c>
      <c r="H47" s="5" cm="1">
        <f t="array" ref="H47">IF($I$2="Время восстановления",INDEX(GRID!$B$18:$U$29,MATCH(G$8,GRID!$A$18:$A$29,0),MATCH(1,($U$2=GRID!$B$1:$U$1)*(КАЛЕНДАРЬ!AG31=GRID!$B$3:$U$3),0)),
INDEX(GRID!$B$18:$U$29,MATCH(G$8,GRID!$A$18:$A$29,0),MATCH(1,($U$2=GRID!$B$1:$U$1)*(КАЛЕНДАРЬ!AG31=GRID!$B$3:$U$3),0))*(1-GRID!$H$34))</f>
        <v>40700</v>
      </c>
      <c r="I47" s="5" cm="1">
        <f t="array" ref="I47">IF($I$2="Время восстановления",INDEX(GRID!$B$4:$U$15,MATCH(I$8,GRID!$A$4:$A$15,0),MATCH(1,($U$2=GRID!$B$1:$U$1)*(КАЛЕНДАРЬ!AG31=GRID!$B$3:$U$3),0)),
INDEX(GRID!$B$4:$U$15,MATCH(I$8,GRID!$A$4:$A$15,0),MATCH(1,($U$2=GRID!$B$1:$U$1)*(КАЛЕНДАРЬ!AG31=GRID!$B$3:$U$3),0))*(1-GRID!$H$34))</f>
        <v>39700</v>
      </c>
      <c r="J47" s="5" cm="1">
        <f t="array" ref="J47">IF($I$2="Время восстановления",INDEX(GRID!$B$18:$U$29,MATCH(I$8,GRID!$A$18:$A$29,0),MATCH(1,($U$2=GRID!$B$1:$U$1)*(КАЛЕНДАРЬ!AG31=GRID!$B$3:$U$3),0)),
INDEX(GRID!$B$18:$U$29,MATCH(I$8,GRID!$A$18:$A$29,0),MATCH(1,($U$2=GRID!$B$1:$U$1)*(КАЛЕНДАРЬ!AG31=GRID!$B$3:$U$3),0))*(1-GRID!$H$34))</f>
        <v>44700</v>
      </c>
      <c r="K47" s="5" cm="1">
        <f t="array" ref="K47">IF($I$2="Время восстановления",INDEX(GRID!$B$4:$U$15,MATCH(K$8,GRID!$A$4:$A$15,0),MATCH(1,($U$2=GRID!$B$1:$U$1)*(КАЛЕНДАРЬ!AG31=GRID!$B$3:$U$3),0)),
INDEX(GRID!$B$4:$U$15,MATCH(K$8,GRID!$A$4:$A$15,0),MATCH(1,($U$2=GRID!$B$1:$U$1)*(КАЛЕНДАРЬ!AG31=GRID!$B$3:$U$3),0))*(1-GRID!$H$34))</f>
        <v>45000</v>
      </c>
      <c r="L47" s="5" cm="1">
        <f t="array" ref="L47">IF($I$2="Время восстановления",INDEX(GRID!$B$18:$U$29,MATCH(K$8,GRID!$A$18:$A$29,0),MATCH(1,($U$2=GRID!$B$1:$U$1)*(КАЛЕНДАРЬ!AG31=GRID!$B$3:$U$3),0)),
INDEX(GRID!$B$18:$U$29,MATCH(K$8,GRID!$A$18:$A$29,0),MATCH(1,($U$2=GRID!$B$1:$U$1)*(КАЛЕНДАРЬ!AG31=GRID!$B$3:$U$3),0))*(1-GRID!$H$34))</f>
        <v>50000</v>
      </c>
      <c r="M47" s="5" cm="1">
        <f t="array" ref="M47">IF($I$2="Время восстановления",INDEX(GRID!$B$4:$U$15,MATCH(M$8,GRID!$A$4:$A$15,0),MATCH(1,($U$2=GRID!$B$1:$U$1)*(КАЛЕНДАРЬ!AG31=GRID!$B$3:$U$3),0)),
INDEX(GRID!$B$4:$U$15,MATCH(M$8,GRID!$A$4:$A$15,0),MATCH(1,($U$2=GRID!$B$1:$U$1)*(КАЛЕНДАРЬ!AG31=GRID!$B$3:$U$3),0))*(1-GRID!$H$34))</f>
        <v>65200</v>
      </c>
      <c r="N47" s="5" cm="1">
        <f t="array" ref="N47">IF($I$2="Время восстановления",INDEX(GRID!$B$18:$U$29,MATCH(M$8,GRID!$A$18:$A$29,0),MATCH(1,($U$2=GRID!$B$1:$U$1)*(КАЛЕНДАРЬ!AG31=GRID!$B$3:$U$3),0)),
INDEX(GRID!$B$18:$U$29,MATCH(M$8,GRID!$A$18:$A$29,0),MATCH(1,($U$2=GRID!$B$1:$U$1)*(КАЛЕНДАРЬ!AG31=GRID!$B$3:$U$3),0))*(1-GRID!$H$34))</f>
        <v>70200</v>
      </c>
      <c r="O47" s="5" cm="1">
        <f t="array" ref="O47">IF($I$2="Время восстановления",INDEX(GRID!$B$18:$U$29,MATCH(O$8,GRID!$A$18:$A$29,0),MATCH(1,($U$2=GRID!$B$1:$U$1)*(КАЛЕНДАРЬ!AG31=GRID!$B$3:$U$3),0)),
INDEX(GRID!$B$18:$U$29,MATCH(O$8,GRID!$A$18:$A$29,0),MATCH(1,($U$2=GRID!$B$1:$U$1)*(КАЛЕНДАРЬ!AG31=GRID!$B$3:$U$3),0))*(1-GRID!$H$34))</f>
        <v>98000</v>
      </c>
      <c r="P47" s="5" cm="1">
        <f t="array" ref="P47">IF($I$2="Время восстановления",INDEX(GRID!$B$18:$U$29,MATCH(P$8,GRID!$A$18:$A$29,0),MATCH(1,($U$2=GRID!$B$1:$U$1)*(КАЛЕНДАРЬ!AG31=GRID!$B$3:$U$3),0)),
INDEX(GRID!$B$18:$U$29,MATCH(P$8,GRID!$A$18:$A$29,0),MATCH(1,($U$2=GRID!$B$1:$U$1)*(КАЛЕНДАРЬ!AG31=GRID!$B$3:$U$3),0))*(1-GRID!$H$34))</f>
        <v>139700</v>
      </c>
      <c r="Q47" s="5" cm="1">
        <f t="array" ref="Q47">IF($I$2="Время восстановления",INDEX(GRID!$B$18:$U$29,MATCH(Q$8,GRID!$A$18:$A$29,0),MATCH(1,($U$2=GRID!$B$1:$U$1)*(КАЛЕНДАРЬ!AG31=GRID!$B$3:$U$3),0)),
INDEX(GRID!$B$18:$U$29,MATCH(Q$8,GRID!$A$18:$A$29,0),MATCH(1,($U$2=GRID!$B$1:$U$1)*(КАЛЕНДАРЬ!AG31=GRID!$B$3:$U$3),0))*(1-GRID!$H$34))</f>
        <v>164400</v>
      </c>
      <c r="R47" s="5" cm="1">
        <f t="array" ref="R47">IF($I$2="Время восстановления",INDEX(GRID!$B$18:$U$29,MATCH(R$8,GRID!$A$18:$A$29,0),MATCH(1,($U$2=GRID!$B$1:$U$1)*(КАЛЕНДАРЬ!AG31=GRID!$B$3:$U$3),0)),
INDEX(GRID!$B$18:$U$29,MATCH(R$8,GRID!$A$18:$A$29,0),MATCH(1,($U$2=GRID!$B$1:$U$1)*(КАЛЕНДАРЬ!AG31=GRID!$B$3:$U$3),0))*(1-GRID!$H$34))</f>
        <v>186400</v>
      </c>
      <c r="S47" s="5" cm="1">
        <f t="array" ref="S47">IF($I$2="Время восстановления",INDEX(GRID!$B$18:$U$29,MATCH(S$8,GRID!$A$18:$A$29,0),MATCH(1,($U$2=GRID!$B$1:$U$1)*(КАЛЕНДАРЬ!AG31=GRID!$B$3:$U$3),0)),
INDEX(GRID!$B$18:$U$29,MATCH(S$8,GRID!$A$18:$A$29,0),MATCH(1,($U$2=GRID!$B$1:$U$1)*(КАЛЕНДАРЬ!AG31=GRID!$B$3:$U$3),0))*(1-GRID!$L$41))</f>
        <v>460400</v>
      </c>
      <c r="T47" s="5" cm="1">
        <f t="array" ref="T47">IF($I$2="Время восстановления",INDEX(GRID!$B$18:$U$29,MATCH(T$8,GRID!$A$18:$A$29,0),MATCH(1,($U$2=GRID!$B$1:$U$1)*(КАЛЕНДАРЬ!AG31=GRID!$B$3:$U$3),0)),
INDEX(GRID!$B$18:$U$29,MATCH(T$8,GRID!$A$18:$A$29,0),MATCH(1,($U$2=GRID!$B$1:$U$1)*(КАЛЕНДАРЬ!AG31=GRID!$B$3:$U$3),0))*(1-GRID!$L$41))</f>
        <v>556900</v>
      </c>
    </row>
    <row r="48" spans="1:20" hidden="1">
      <c r="A48" s="108" t="s">
        <v>17</v>
      </c>
      <c r="B48" s="109">
        <v>29</v>
      </c>
      <c r="C48" s="5" cm="1">
        <f t="array" ref="C48">IF($I$2="Время восстановления",INDEX(GRID!$B$4:$U$15,MATCH(C$8,GRID!$A$4:$A$15,0),MATCH(1,($U$2=GRID!$B$1:$U$1)*(КАЛЕНДАРЬ!AG32=GRID!$B$3:$U$3),0)),
INDEX(GRID!$B$4:$U$15,MATCH(C$8,GRID!$A$4:$A$15,0),MATCH(1,($U$2=GRID!$B$1:$U$1)*(КАЛЕНДАРЬ!AG32=GRID!$B$3:$U$3),0))*(1-GRID!$H$34))</f>
        <v>25000</v>
      </c>
      <c r="D48" s="5" cm="1">
        <f t="array" ref="D48">IF($I$2="Время восстановления",INDEX(GRID!$B$18:$U$29,MATCH(C$8,GRID!$A$18:$A$29,0),MATCH(1,($U$2=GRID!$B$1:$U$1)*(КАЛЕНДАРЬ!AG32=GRID!$B$3:$U$3),0)),
INDEX(GRID!$B$18:$U$29,MATCH(C$8,GRID!$A$18:$A$29,0),MATCH(1,($U$2=GRID!$B$1:$U$1)*(КАЛЕНДАРЬ!AG32=GRID!$B$3:$U$3),0))*(1-GRID!$H$34))</f>
        <v>30000</v>
      </c>
      <c r="E48" s="5" cm="1">
        <f t="array" ref="E48">IF($I$2="Время восстановления",INDEX(GRID!$B$4:$U$15,MATCH(E$8,GRID!$A$4:$A$15,0),MATCH(1,($U$2=GRID!$B$1:$U$1)*(КАЛЕНДАРЬ!AG32=GRID!$B$3:$U$3),0)),
INDEX(GRID!$B$4:$U$15,MATCH(E$8,GRID!$A$4:$A$15,0),MATCH(1,($U$2=GRID!$B$1:$U$1)*(КАЛЕНДАРЬ!AG32=GRID!$B$3:$U$3),0))*(1-GRID!$H$34))</f>
        <v>30000</v>
      </c>
      <c r="F48" s="5" cm="1">
        <f t="array" ref="F48">IF($I$2="Время восстановления",INDEX(GRID!$B$18:$U$29,MATCH(E$8,GRID!$A$18:$A$29,0),MATCH(1,($U$2=GRID!$B$1:$U$1)*(КАЛЕНДАРЬ!AG32=GRID!$B$3:$U$3),0)),
INDEX(GRID!$B$18:$U$29,MATCH(E$8,GRID!$A$18:$A$29,0),MATCH(1,($U$2=GRID!$B$1:$U$1)*(КАЛЕНДАРЬ!AG32=GRID!$B$3:$U$3),0))*(1-GRID!$H$34))</f>
        <v>35000</v>
      </c>
      <c r="G48" s="5" cm="1">
        <f t="array" ref="G48">IF($I$2="Время восстановления",INDEX(GRID!$B$4:$U$15,MATCH(G$8,GRID!$A$4:$A$15,0),MATCH(1,($U$2=GRID!$B$1:$U$1)*(КАЛЕНДАРЬ!AG32=GRID!$B$3:$U$3),0)),
INDEX(GRID!$B$4:$U$15,MATCH(G$8,GRID!$A$4:$A$15,0),MATCH(1,($U$2=GRID!$B$1:$U$1)*(КАЛЕНДАРЬ!AG32=GRID!$B$3:$U$3),0))*(1-GRID!$H$34))</f>
        <v>35700</v>
      </c>
      <c r="H48" s="5" cm="1">
        <f t="array" ref="H48">IF($I$2="Время восстановления",INDEX(GRID!$B$18:$U$29,MATCH(G$8,GRID!$A$18:$A$29,0),MATCH(1,($U$2=GRID!$B$1:$U$1)*(КАЛЕНДАРЬ!AG32=GRID!$B$3:$U$3),0)),
INDEX(GRID!$B$18:$U$29,MATCH(G$8,GRID!$A$18:$A$29,0),MATCH(1,($U$2=GRID!$B$1:$U$1)*(КАЛЕНДАРЬ!AG32=GRID!$B$3:$U$3),0))*(1-GRID!$H$34))</f>
        <v>40700</v>
      </c>
      <c r="I48" s="5" cm="1">
        <f t="array" ref="I48">IF($I$2="Время восстановления",INDEX(GRID!$B$4:$U$15,MATCH(I$8,GRID!$A$4:$A$15,0),MATCH(1,($U$2=GRID!$B$1:$U$1)*(КАЛЕНДАРЬ!AG32=GRID!$B$3:$U$3),0)),
INDEX(GRID!$B$4:$U$15,MATCH(I$8,GRID!$A$4:$A$15,0),MATCH(1,($U$2=GRID!$B$1:$U$1)*(КАЛЕНДАРЬ!AG32=GRID!$B$3:$U$3),0))*(1-GRID!$H$34))</f>
        <v>39700</v>
      </c>
      <c r="J48" s="5" cm="1">
        <f t="array" ref="J48">IF($I$2="Время восстановления",INDEX(GRID!$B$18:$U$29,MATCH(I$8,GRID!$A$18:$A$29,0),MATCH(1,($U$2=GRID!$B$1:$U$1)*(КАЛЕНДАРЬ!AG32=GRID!$B$3:$U$3),0)),
INDEX(GRID!$B$18:$U$29,MATCH(I$8,GRID!$A$18:$A$29,0),MATCH(1,($U$2=GRID!$B$1:$U$1)*(КАЛЕНДАРЬ!AG32=GRID!$B$3:$U$3),0))*(1-GRID!$H$34))</f>
        <v>44700</v>
      </c>
      <c r="K48" s="5" cm="1">
        <f t="array" ref="K48">IF($I$2="Время восстановления",INDEX(GRID!$B$4:$U$15,MATCH(K$8,GRID!$A$4:$A$15,0),MATCH(1,($U$2=GRID!$B$1:$U$1)*(КАЛЕНДАРЬ!AG32=GRID!$B$3:$U$3),0)),
INDEX(GRID!$B$4:$U$15,MATCH(K$8,GRID!$A$4:$A$15,0),MATCH(1,($U$2=GRID!$B$1:$U$1)*(КАЛЕНДАРЬ!AG32=GRID!$B$3:$U$3),0))*(1-GRID!$H$34))</f>
        <v>45000</v>
      </c>
      <c r="L48" s="5" cm="1">
        <f t="array" ref="L48">IF($I$2="Время восстановления",INDEX(GRID!$B$18:$U$29,MATCH(K$8,GRID!$A$18:$A$29,0),MATCH(1,($U$2=GRID!$B$1:$U$1)*(КАЛЕНДАРЬ!AG32=GRID!$B$3:$U$3),0)),
INDEX(GRID!$B$18:$U$29,MATCH(K$8,GRID!$A$18:$A$29,0),MATCH(1,($U$2=GRID!$B$1:$U$1)*(КАЛЕНДАРЬ!AG32=GRID!$B$3:$U$3),0))*(1-GRID!$H$34))</f>
        <v>50000</v>
      </c>
      <c r="M48" s="5" cm="1">
        <f t="array" ref="M48">IF($I$2="Время восстановления",INDEX(GRID!$B$4:$U$15,MATCH(M$8,GRID!$A$4:$A$15,0),MATCH(1,($U$2=GRID!$B$1:$U$1)*(КАЛЕНДАРЬ!AG32=GRID!$B$3:$U$3),0)),
INDEX(GRID!$B$4:$U$15,MATCH(M$8,GRID!$A$4:$A$15,0),MATCH(1,($U$2=GRID!$B$1:$U$1)*(КАЛЕНДАРЬ!AG32=GRID!$B$3:$U$3),0))*(1-GRID!$H$34))</f>
        <v>65200</v>
      </c>
      <c r="N48" s="5" cm="1">
        <f t="array" ref="N48">IF($I$2="Время восстановления",INDEX(GRID!$B$18:$U$29,MATCH(M$8,GRID!$A$18:$A$29,0),MATCH(1,($U$2=GRID!$B$1:$U$1)*(КАЛЕНДАРЬ!AG32=GRID!$B$3:$U$3),0)),
INDEX(GRID!$B$18:$U$29,MATCH(M$8,GRID!$A$18:$A$29,0),MATCH(1,($U$2=GRID!$B$1:$U$1)*(КАЛЕНДАРЬ!AG32=GRID!$B$3:$U$3),0))*(1-GRID!$H$34))</f>
        <v>70200</v>
      </c>
      <c r="O48" s="5" cm="1">
        <f t="array" ref="O48">IF($I$2="Время восстановления",INDEX(GRID!$B$18:$U$29,MATCH(O$8,GRID!$A$18:$A$29,0),MATCH(1,($U$2=GRID!$B$1:$U$1)*(КАЛЕНДАРЬ!AG32=GRID!$B$3:$U$3),0)),
INDEX(GRID!$B$18:$U$29,MATCH(O$8,GRID!$A$18:$A$29,0),MATCH(1,($U$2=GRID!$B$1:$U$1)*(КАЛЕНДАРЬ!AG32=GRID!$B$3:$U$3),0))*(1-GRID!$H$34))</f>
        <v>98000</v>
      </c>
      <c r="P48" s="5" cm="1">
        <f t="array" ref="P48">IF($I$2="Время восстановления",INDEX(GRID!$B$18:$U$29,MATCH(P$8,GRID!$A$18:$A$29,0),MATCH(1,($U$2=GRID!$B$1:$U$1)*(КАЛЕНДАРЬ!AG32=GRID!$B$3:$U$3),0)),
INDEX(GRID!$B$18:$U$29,MATCH(P$8,GRID!$A$18:$A$29,0),MATCH(1,($U$2=GRID!$B$1:$U$1)*(КАЛЕНДАРЬ!AG32=GRID!$B$3:$U$3),0))*(1-GRID!$H$34))</f>
        <v>139700</v>
      </c>
      <c r="Q48" s="5" cm="1">
        <f t="array" ref="Q48">IF($I$2="Время восстановления",INDEX(GRID!$B$18:$U$29,MATCH(Q$8,GRID!$A$18:$A$29,0),MATCH(1,($U$2=GRID!$B$1:$U$1)*(КАЛЕНДАРЬ!AG32=GRID!$B$3:$U$3),0)),
INDEX(GRID!$B$18:$U$29,MATCH(Q$8,GRID!$A$18:$A$29,0),MATCH(1,($U$2=GRID!$B$1:$U$1)*(КАЛЕНДАРЬ!AG32=GRID!$B$3:$U$3),0))*(1-GRID!$H$34))</f>
        <v>164400</v>
      </c>
      <c r="R48" s="5" cm="1">
        <f t="array" ref="R48">IF($I$2="Время восстановления",INDEX(GRID!$B$18:$U$29,MATCH(R$8,GRID!$A$18:$A$29,0),MATCH(1,($U$2=GRID!$B$1:$U$1)*(КАЛЕНДАРЬ!AG32=GRID!$B$3:$U$3),0)),
INDEX(GRID!$B$18:$U$29,MATCH(R$8,GRID!$A$18:$A$29,0),MATCH(1,($U$2=GRID!$B$1:$U$1)*(КАЛЕНДАРЬ!AG32=GRID!$B$3:$U$3),0))*(1-GRID!$H$34))</f>
        <v>186400</v>
      </c>
      <c r="S48" s="5" cm="1">
        <f t="array" ref="S48">IF($I$2="Время восстановления",INDEX(GRID!$B$18:$U$29,MATCH(S$8,GRID!$A$18:$A$29,0),MATCH(1,($U$2=GRID!$B$1:$U$1)*(КАЛЕНДАРЬ!AG32=GRID!$B$3:$U$3),0)),
INDEX(GRID!$B$18:$U$29,MATCH(S$8,GRID!$A$18:$A$29,0),MATCH(1,($U$2=GRID!$B$1:$U$1)*(КАЛЕНДАРЬ!AG32=GRID!$B$3:$U$3),0))*(1-GRID!$L$41))</f>
        <v>460400</v>
      </c>
      <c r="T48" s="5" cm="1">
        <f t="array" ref="T48">IF($I$2="Время восстановления",INDEX(GRID!$B$18:$U$29,MATCH(T$8,GRID!$A$18:$A$29,0),MATCH(1,($U$2=GRID!$B$1:$U$1)*(КАЛЕНДАРЬ!AG32=GRID!$B$3:$U$3),0)),
INDEX(GRID!$B$18:$U$29,MATCH(T$8,GRID!$A$18:$A$29,0),MATCH(1,($U$2=GRID!$B$1:$U$1)*(КАЛЕНДАРЬ!AG32=GRID!$B$3:$U$3),0))*(1-GRID!$L$41))</f>
        <v>556900</v>
      </c>
    </row>
    <row r="49" spans="1:20" hidden="1">
      <c r="A49" s="108" t="s">
        <v>11</v>
      </c>
      <c r="B49" s="109">
        <v>30</v>
      </c>
      <c r="C49" s="5" cm="1">
        <f t="array" ref="C49">IF($I$2="Время восстановления",INDEX(GRID!$B$4:$U$15,MATCH(C$8,GRID!$A$4:$A$15,0),MATCH(1,($U$2=GRID!$B$1:$U$1)*(КАЛЕНДАРЬ!AG33=GRID!$B$3:$U$3),0)),
INDEX(GRID!$B$4:$U$15,MATCH(C$8,GRID!$A$4:$A$15,0),MATCH(1,($U$2=GRID!$B$1:$U$1)*(КАЛЕНДАРЬ!AG33=GRID!$B$3:$U$3),0))*(1-GRID!$H$34))</f>
        <v>25000</v>
      </c>
      <c r="D49" s="5" cm="1">
        <f t="array" ref="D49">IF($I$2="Время восстановления",INDEX(GRID!$B$18:$U$29,MATCH(C$8,GRID!$A$18:$A$29,0),MATCH(1,($U$2=GRID!$B$1:$U$1)*(КАЛЕНДАРЬ!AG33=GRID!$B$3:$U$3),0)),
INDEX(GRID!$B$18:$U$29,MATCH(C$8,GRID!$A$18:$A$29,0),MATCH(1,($U$2=GRID!$B$1:$U$1)*(КАЛЕНДАРЬ!AG33=GRID!$B$3:$U$3),0))*(1-GRID!$H$34))</f>
        <v>30000</v>
      </c>
      <c r="E49" s="5" cm="1">
        <f t="array" ref="E49">IF($I$2="Время восстановления",INDEX(GRID!$B$4:$U$15,MATCH(E$8,GRID!$A$4:$A$15,0),MATCH(1,($U$2=GRID!$B$1:$U$1)*(КАЛЕНДАРЬ!AG33=GRID!$B$3:$U$3),0)),
INDEX(GRID!$B$4:$U$15,MATCH(E$8,GRID!$A$4:$A$15,0),MATCH(1,($U$2=GRID!$B$1:$U$1)*(КАЛЕНДАРЬ!AG33=GRID!$B$3:$U$3),0))*(1-GRID!$H$34))</f>
        <v>30000</v>
      </c>
      <c r="F49" s="5" cm="1">
        <f t="array" ref="F49">IF($I$2="Время восстановления",INDEX(GRID!$B$18:$U$29,MATCH(E$8,GRID!$A$18:$A$29,0),MATCH(1,($U$2=GRID!$B$1:$U$1)*(КАЛЕНДАРЬ!AG33=GRID!$B$3:$U$3),0)),
INDEX(GRID!$B$18:$U$29,MATCH(E$8,GRID!$A$18:$A$29,0),MATCH(1,($U$2=GRID!$B$1:$U$1)*(КАЛЕНДАРЬ!AG33=GRID!$B$3:$U$3),0))*(1-GRID!$H$34))</f>
        <v>35000</v>
      </c>
      <c r="G49" s="5" cm="1">
        <f t="array" ref="G49">IF($I$2="Время восстановления",INDEX(GRID!$B$4:$U$15,MATCH(G$8,GRID!$A$4:$A$15,0),MATCH(1,($U$2=GRID!$B$1:$U$1)*(КАЛЕНДАРЬ!AG33=GRID!$B$3:$U$3),0)),
INDEX(GRID!$B$4:$U$15,MATCH(G$8,GRID!$A$4:$A$15,0),MATCH(1,($U$2=GRID!$B$1:$U$1)*(КАЛЕНДАРЬ!AG33=GRID!$B$3:$U$3),0))*(1-GRID!$H$34))</f>
        <v>35700</v>
      </c>
      <c r="H49" s="5" cm="1">
        <f t="array" ref="H49">IF($I$2="Время восстановления",INDEX(GRID!$B$18:$U$29,MATCH(G$8,GRID!$A$18:$A$29,0),MATCH(1,($U$2=GRID!$B$1:$U$1)*(КАЛЕНДАРЬ!AG33=GRID!$B$3:$U$3),0)),
INDEX(GRID!$B$18:$U$29,MATCH(G$8,GRID!$A$18:$A$29,0),MATCH(1,($U$2=GRID!$B$1:$U$1)*(КАЛЕНДАРЬ!AG33=GRID!$B$3:$U$3),0))*(1-GRID!$H$34))</f>
        <v>40700</v>
      </c>
      <c r="I49" s="5" cm="1">
        <f t="array" ref="I49">IF($I$2="Время восстановления",INDEX(GRID!$B$4:$U$15,MATCH(I$8,GRID!$A$4:$A$15,0),MATCH(1,($U$2=GRID!$B$1:$U$1)*(КАЛЕНДАРЬ!AG33=GRID!$B$3:$U$3),0)),
INDEX(GRID!$B$4:$U$15,MATCH(I$8,GRID!$A$4:$A$15,0),MATCH(1,($U$2=GRID!$B$1:$U$1)*(КАЛЕНДАРЬ!AG33=GRID!$B$3:$U$3),0))*(1-GRID!$H$34))</f>
        <v>39700</v>
      </c>
      <c r="J49" s="5" cm="1">
        <f t="array" ref="J49">IF($I$2="Время восстановления",INDEX(GRID!$B$18:$U$29,MATCH(I$8,GRID!$A$18:$A$29,0),MATCH(1,($U$2=GRID!$B$1:$U$1)*(КАЛЕНДАРЬ!AG33=GRID!$B$3:$U$3),0)),
INDEX(GRID!$B$18:$U$29,MATCH(I$8,GRID!$A$18:$A$29,0),MATCH(1,($U$2=GRID!$B$1:$U$1)*(КАЛЕНДАРЬ!AG33=GRID!$B$3:$U$3),0))*(1-GRID!$H$34))</f>
        <v>44700</v>
      </c>
      <c r="K49" s="5" cm="1">
        <f t="array" ref="K49">IF($I$2="Время восстановления",INDEX(GRID!$B$4:$U$15,MATCH(K$8,GRID!$A$4:$A$15,0),MATCH(1,($U$2=GRID!$B$1:$U$1)*(КАЛЕНДАРЬ!AG33=GRID!$B$3:$U$3),0)),
INDEX(GRID!$B$4:$U$15,MATCH(K$8,GRID!$A$4:$A$15,0),MATCH(1,($U$2=GRID!$B$1:$U$1)*(КАЛЕНДАРЬ!AG33=GRID!$B$3:$U$3),0))*(1-GRID!$H$34))</f>
        <v>45000</v>
      </c>
      <c r="L49" s="5" cm="1">
        <f t="array" ref="L49">IF($I$2="Время восстановления",INDEX(GRID!$B$18:$U$29,MATCH(K$8,GRID!$A$18:$A$29,0),MATCH(1,($U$2=GRID!$B$1:$U$1)*(КАЛЕНДАРЬ!AG33=GRID!$B$3:$U$3),0)),
INDEX(GRID!$B$18:$U$29,MATCH(K$8,GRID!$A$18:$A$29,0),MATCH(1,($U$2=GRID!$B$1:$U$1)*(КАЛЕНДАРЬ!AG33=GRID!$B$3:$U$3),0))*(1-GRID!$H$34))</f>
        <v>50000</v>
      </c>
      <c r="M49" s="5" cm="1">
        <f t="array" ref="M49">IF($I$2="Время восстановления",INDEX(GRID!$B$4:$U$15,MATCH(M$8,GRID!$A$4:$A$15,0),MATCH(1,($U$2=GRID!$B$1:$U$1)*(КАЛЕНДАРЬ!AG33=GRID!$B$3:$U$3),0)),
INDEX(GRID!$B$4:$U$15,MATCH(M$8,GRID!$A$4:$A$15,0),MATCH(1,($U$2=GRID!$B$1:$U$1)*(КАЛЕНДАРЬ!AG33=GRID!$B$3:$U$3),0))*(1-GRID!$H$34))</f>
        <v>65200</v>
      </c>
      <c r="N49" s="5" cm="1">
        <f t="array" ref="N49">IF($I$2="Время восстановления",INDEX(GRID!$B$18:$U$29,MATCH(M$8,GRID!$A$18:$A$29,0),MATCH(1,($U$2=GRID!$B$1:$U$1)*(КАЛЕНДАРЬ!AG33=GRID!$B$3:$U$3),0)),
INDEX(GRID!$B$18:$U$29,MATCH(M$8,GRID!$A$18:$A$29,0),MATCH(1,($U$2=GRID!$B$1:$U$1)*(КАЛЕНДАРЬ!AG33=GRID!$B$3:$U$3),0))*(1-GRID!$H$34))</f>
        <v>70200</v>
      </c>
      <c r="O49" s="5" cm="1">
        <f t="array" ref="O49">IF($I$2="Время восстановления",INDEX(GRID!$B$18:$U$29,MATCH(O$8,GRID!$A$18:$A$29,0),MATCH(1,($U$2=GRID!$B$1:$U$1)*(КАЛЕНДАРЬ!AG33=GRID!$B$3:$U$3),0)),
INDEX(GRID!$B$18:$U$29,MATCH(O$8,GRID!$A$18:$A$29,0),MATCH(1,($U$2=GRID!$B$1:$U$1)*(КАЛЕНДАРЬ!AG33=GRID!$B$3:$U$3),0))*(1-GRID!$H$34))</f>
        <v>98000</v>
      </c>
      <c r="P49" s="5" cm="1">
        <f t="array" ref="P49">IF($I$2="Время восстановления",INDEX(GRID!$B$18:$U$29,MATCH(P$8,GRID!$A$18:$A$29,0),MATCH(1,($U$2=GRID!$B$1:$U$1)*(КАЛЕНДАРЬ!AG33=GRID!$B$3:$U$3),0)),
INDEX(GRID!$B$18:$U$29,MATCH(P$8,GRID!$A$18:$A$29,0),MATCH(1,($U$2=GRID!$B$1:$U$1)*(КАЛЕНДАРЬ!AG33=GRID!$B$3:$U$3),0))*(1-GRID!$H$34))</f>
        <v>139700</v>
      </c>
      <c r="Q49" s="5" cm="1">
        <f t="array" ref="Q49">IF($I$2="Время восстановления",INDEX(GRID!$B$18:$U$29,MATCH(Q$8,GRID!$A$18:$A$29,0),MATCH(1,($U$2=GRID!$B$1:$U$1)*(КАЛЕНДАРЬ!AG33=GRID!$B$3:$U$3),0)),
INDEX(GRID!$B$18:$U$29,MATCH(Q$8,GRID!$A$18:$A$29,0),MATCH(1,($U$2=GRID!$B$1:$U$1)*(КАЛЕНДАРЬ!AG33=GRID!$B$3:$U$3),0))*(1-GRID!$H$34))</f>
        <v>164400</v>
      </c>
      <c r="R49" s="5" cm="1">
        <f t="array" ref="R49">IF($I$2="Время восстановления",INDEX(GRID!$B$18:$U$29,MATCH(R$8,GRID!$A$18:$A$29,0),MATCH(1,($U$2=GRID!$B$1:$U$1)*(КАЛЕНДАРЬ!AG33=GRID!$B$3:$U$3),0)),
INDEX(GRID!$B$18:$U$29,MATCH(R$8,GRID!$A$18:$A$29,0),MATCH(1,($U$2=GRID!$B$1:$U$1)*(КАЛЕНДАРЬ!AG33=GRID!$B$3:$U$3),0))*(1-GRID!$H$34))</f>
        <v>186400</v>
      </c>
      <c r="S49" s="5" cm="1">
        <f t="array" ref="S49">IF($I$2="Время восстановления",INDEX(GRID!$B$18:$U$29,MATCH(S$8,GRID!$A$18:$A$29,0),MATCH(1,($U$2=GRID!$B$1:$U$1)*(КАЛЕНДАРЬ!AG33=GRID!$B$3:$U$3),0)),
INDEX(GRID!$B$18:$U$29,MATCH(S$8,GRID!$A$18:$A$29,0),MATCH(1,($U$2=GRID!$B$1:$U$1)*(КАЛЕНДАРЬ!AG33=GRID!$B$3:$U$3),0))*(1-GRID!$L$41))</f>
        <v>460400</v>
      </c>
      <c r="T49" s="5" cm="1">
        <f t="array" ref="T49">IF($I$2="Время восстановления",INDEX(GRID!$B$18:$U$29,MATCH(T$8,GRID!$A$18:$A$29,0),MATCH(1,($U$2=GRID!$B$1:$U$1)*(КАЛЕНДАРЬ!AG33=GRID!$B$3:$U$3),0)),
INDEX(GRID!$B$18:$U$29,MATCH(T$8,GRID!$A$18:$A$29,0),MATCH(1,($U$2=GRID!$B$1:$U$1)*(КАЛЕНДАРЬ!AG33=GRID!$B$3:$U$3),0))*(1-GRID!$L$41))</f>
        <v>556900</v>
      </c>
    </row>
    <row r="50" spans="1:20" hidden="1">
      <c r="A50" s="106"/>
      <c r="B50" s="107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</row>
    <row r="51" spans="1:20" s="6" customFormat="1" ht="17.25" customHeight="1">
      <c r="A51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</row>
    <row r="52" spans="1:20">
      <c r="A52" s="163" t="s">
        <v>97</v>
      </c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</row>
    <row r="53" spans="1:20" ht="56.25" customHeight="1">
      <c r="A53" s="165" t="s">
        <v>8</v>
      </c>
      <c r="B53" s="166"/>
      <c r="C53" s="169" t="s">
        <v>87</v>
      </c>
      <c r="D53" s="170"/>
      <c r="E53" s="155" t="s">
        <v>79</v>
      </c>
      <c r="F53" s="156"/>
      <c r="G53" s="157" t="s">
        <v>80</v>
      </c>
      <c r="H53" s="157"/>
      <c r="I53" s="158" t="s">
        <v>81</v>
      </c>
      <c r="J53" s="159"/>
      <c r="K53" s="160" t="s">
        <v>82</v>
      </c>
      <c r="L53" s="160"/>
      <c r="M53" s="161" t="s">
        <v>83</v>
      </c>
      <c r="N53" s="161"/>
      <c r="O53" s="16" t="s">
        <v>57</v>
      </c>
      <c r="P53" s="17" t="s">
        <v>58</v>
      </c>
      <c r="Q53" s="18" t="s">
        <v>59</v>
      </c>
      <c r="R53" s="19" t="s">
        <v>60</v>
      </c>
      <c r="S53" s="20" t="s">
        <v>61</v>
      </c>
      <c r="T53" s="21" t="s">
        <v>62</v>
      </c>
    </row>
    <row r="54" spans="1:20">
      <c r="A54" s="167"/>
      <c r="B54" s="168"/>
      <c r="C54" s="48" t="s">
        <v>9</v>
      </c>
      <c r="D54" s="48" t="s">
        <v>10</v>
      </c>
      <c r="E54" s="48" t="s">
        <v>9</v>
      </c>
      <c r="F54" s="48" t="s">
        <v>10</v>
      </c>
      <c r="G54" s="48" t="s">
        <v>9</v>
      </c>
      <c r="H54" s="48" t="s">
        <v>10</v>
      </c>
      <c r="I54" s="48" t="s">
        <v>9</v>
      </c>
      <c r="J54" s="48" t="s">
        <v>10</v>
      </c>
      <c r="K54" s="48" t="s">
        <v>9</v>
      </c>
      <c r="L54" s="48" t="s">
        <v>10</v>
      </c>
      <c r="M54" s="48" t="s">
        <v>9</v>
      </c>
      <c r="N54" s="48" t="s">
        <v>10</v>
      </c>
      <c r="O54" s="48" t="s">
        <v>85</v>
      </c>
      <c r="P54" s="48" t="s">
        <v>86</v>
      </c>
      <c r="Q54" s="48" t="s">
        <v>86</v>
      </c>
      <c r="R54" s="48" t="s">
        <v>104</v>
      </c>
      <c r="S54" s="48" t="s">
        <v>104</v>
      </c>
      <c r="T54" s="48" t="s">
        <v>104</v>
      </c>
    </row>
    <row r="55" spans="1:20" hidden="1">
      <c r="A55" s="108" t="s">
        <v>12</v>
      </c>
      <c r="B55" s="109">
        <v>1</v>
      </c>
      <c r="C55" s="5" cm="1">
        <f t="array" ref="C55">IF($I$2="Время восстановления",INDEX(GRID!$B$4:$U$15,MATCH(C$8,GRID!$A$4:$A$15,0),MATCH(1,($U$2=GRID!$B$1:$U$1)*(КАЛЕНДАРЬ!AJ4=GRID!$B$3:$U$3),0)),
INDEX(GRID!$B$4:$U$15,MATCH(C$8,GRID!$A$4:$A$15,0),MATCH(1,($U$2=GRID!$B$1:$U$1)*(КАЛЕНДАРЬ!AJ4=GRID!$B$3:$U$3),0))*(1-GRID!$H$34))</f>
        <v>22500</v>
      </c>
      <c r="D55" s="5" cm="1">
        <f t="array" ref="D55">IF($I$2="Время восстановления",INDEX(GRID!$B$18:$U$29,MATCH(C$8,GRID!$A$18:$A$29,0),MATCH(1,($U$2=GRID!$B$1:$U$1)*(КАЛЕНДАРЬ!AJ4=GRID!$B$3:$U$3),0)),
INDEX(GRID!$B$18:$U$29,MATCH(C$8,GRID!$A$18:$A$29,0),MATCH(1,($U$2=GRID!$B$1:$U$1)*(КАЛЕНДАРЬ!AJ4=GRID!$B$3:$U$3),0))*(1-GRID!$H$34))</f>
        <v>27500</v>
      </c>
      <c r="E55" s="5" cm="1">
        <f t="array" ref="E55">IF($I$2="Время восстановления",INDEX(GRID!$B$4:$U$15,MATCH(E$8,GRID!$A$4:$A$15,0),MATCH(1,($U$2=GRID!$B$1:$U$1)*(КАЛЕНДАРЬ!AJ4=GRID!$B$3:$U$3),0)),
INDEX(GRID!$B$4:$U$15,MATCH(E$8,GRID!$A$4:$A$15,0),MATCH(1,($U$2=GRID!$B$1:$U$1)*(КАЛЕНДАРЬ!AJ4=GRID!$B$3:$U$3),0))*(1-GRID!$H$34))</f>
        <v>27200</v>
      </c>
      <c r="F55" s="5" cm="1">
        <f t="array" ref="F55">IF($I$2="Время восстановления",INDEX(GRID!$B$18:$U$29,MATCH(E$8,GRID!$A$18:$A$29,0),MATCH(1,($U$2=GRID!$B$1:$U$1)*(КАЛЕНДАРЬ!AJ4=GRID!$B$3:$U$3),0)),
INDEX(GRID!$B$18:$U$29,MATCH(E$8,GRID!$A$18:$A$29,0),MATCH(1,($U$2=GRID!$B$1:$U$1)*(КАЛЕНДАРЬ!AJ4=GRID!$B$3:$U$3),0))*(1-GRID!$H$34))</f>
        <v>32200</v>
      </c>
      <c r="G55" s="5" cm="1">
        <f t="array" ref="G55">IF($I$2="Время восстановления",INDEX(GRID!$B$4:$U$15,MATCH(G$8,GRID!$A$4:$A$15,0),MATCH(1,($U$2=GRID!$B$1:$U$1)*(КАЛЕНДАРЬ!AJ4=GRID!$B$3:$U$3),0)),
INDEX(GRID!$B$4:$U$15,MATCH(G$8,GRID!$A$4:$A$15,0),MATCH(1,($U$2=GRID!$B$1:$U$1)*(КАЛЕНДАРЬ!AJ4=GRID!$B$3:$U$3),0))*(1-GRID!$H$34))</f>
        <v>32700</v>
      </c>
      <c r="H55" s="5" cm="1">
        <f t="array" ref="H55">IF($I$2="Время восстановления",INDEX(GRID!$B$18:$U$29,MATCH(G$8,GRID!$A$18:$A$29,0),MATCH(1,($U$2=GRID!$B$1:$U$1)*(КАЛЕНДАРЬ!AJ4=GRID!$B$3:$U$3),0)),
INDEX(GRID!$B$18:$U$29,MATCH(G$8,GRID!$A$18:$A$29,0),MATCH(1,($U$2=GRID!$B$1:$U$1)*(КАЛЕНДАРЬ!AJ4=GRID!$B$3:$U$3),0))*(1-GRID!$H$34))</f>
        <v>37700</v>
      </c>
      <c r="I55" s="5" cm="1">
        <f t="array" ref="I55">IF($I$2="Время восстановления",INDEX(GRID!$B$4:$U$15,MATCH(I$8,GRID!$A$4:$A$15,0),MATCH(1,($U$2=GRID!$B$1:$U$1)*(КАЛЕНДАРЬ!AJ4=GRID!$B$3:$U$3),0)),
INDEX(GRID!$B$4:$U$15,MATCH(I$8,GRID!$A$4:$A$15,0),MATCH(1,($U$2=GRID!$B$1:$U$1)*(КАЛЕНДАРЬ!AJ4=GRID!$B$3:$U$3),0))*(1-GRID!$H$34))</f>
        <v>36200</v>
      </c>
      <c r="J55" s="5" cm="1">
        <f t="array" ref="J55">IF($I$2="Время восстановления",INDEX(GRID!$B$18:$U$29,MATCH(I$8,GRID!$A$18:$A$29,0),MATCH(1,($U$2=GRID!$B$1:$U$1)*(КАЛЕНДАРЬ!AJ4=GRID!$B$3:$U$3),0)),
INDEX(GRID!$B$18:$U$29,MATCH(I$8,GRID!$A$18:$A$29,0),MATCH(1,($U$2=GRID!$B$1:$U$1)*(КАЛЕНДАРЬ!AJ4=GRID!$B$3:$U$3),0))*(1-GRID!$H$34))</f>
        <v>41200</v>
      </c>
      <c r="K55" s="5" cm="1">
        <f t="array" ref="K55">IF($I$2="Время восстановления",INDEX(GRID!$B$4:$U$15,MATCH(K$8,GRID!$A$4:$A$15,0),MATCH(1,($U$2=GRID!$B$1:$U$1)*(КАЛЕНДАРЬ!AJ4=GRID!$B$3:$U$3),0)),
INDEX(GRID!$B$4:$U$15,MATCH(K$8,GRID!$A$4:$A$15,0),MATCH(1,($U$2=GRID!$B$1:$U$1)*(КАЛЕНДАРЬ!AJ4=GRID!$B$3:$U$3),0))*(1-GRID!$H$34))</f>
        <v>41200</v>
      </c>
      <c r="L55" s="5" cm="1">
        <f t="array" ref="L55">IF($I$2="Время восстановления",INDEX(GRID!$B$18:$U$29,MATCH(K$8,GRID!$A$18:$A$29,0),MATCH(1,($U$2=GRID!$B$1:$U$1)*(КАЛЕНДАРЬ!AJ4=GRID!$B$3:$U$3),0)),
INDEX(GRID!$B$18:$U$29,MATCH(K$8,GRID!$A$18:$A$29,0),MATCH(1,($U$2=GRID!$B$1:$U$1)*(КАЛЕНДАРЬ!AJ4=GRID!$B$3:$U$3),0))*(1-GRID!$H$34))</f>
        <v>46200</v>
      </c>
      <c r="M55" s="5" cm="1">
        <f t="array" ref="M55">IF($I$2="Время восстановления",INDEX(GRID!$B$4:$U$15,MATCH(M$8,GRID!$A$4:$A$15,0),MATCH(1,($U$2=GRID!$B$1:$U$1)*(КАЛЕНДАРЬ!AJ4=GRID!$B$3:$U$3),0)),
INDEX(GRID!$B$4:$U$15,MATCH(M$8,GRID!$A$4:$A$15,0),MATCH(1,($U$2=GRID!$B$1:$U$1)*(КАЛЕНДАРЬ!AJ4=GRID!$B$3:$U$3),0))*(1-GRID!$H$34))</f>
        <v>61200</v>
      </c>
      <c r="N55" s="5" cm="1">
        <f t="array" ref="N55">IF($I$2="Время восстановления",INDEX(GRID!$B$18:$U$29,MATCH(M$8,GRID!$A$18:$A$29,0),MATCH(1,($U$2=GRID!$B$1:$U$1)*(КАЛЕНДАРЬ!AJ4=GRID!$B$3:$U$3),0)),
INDEX(GRID!$B$18:$U$29,MATCH(M$8,GRID!$A$18:$A$29,0),MATCH(1,($U$2=GRID!$B$1:$U$1)*(КАЛЕНДАРЬ!AJ4=GRID!$B$3:$U$3),0))*(1-GRID!$H$34))</f>
        <v>66200</v>
      </c>
      <c r="O55" s="5" cm="1">
        <f t="array" ref="O55">IF($I$2="Время восстановления",INDEX(GRID!$B$18:$U$29,MATCH(O$8,GRID!$A$18:$A$29,0),MATCH(1,($U$2=GRID!$B$1:$U$1)*(КАЛЕНДАРЬ!AJ4=GRID!$B$3:$U$3),0)),
INDEX(GRID!$B$18:$U$29,MATCH(O$8,GRID!$A$18:$A$29,0),MATCH(1,($U$2=GRID!$B$1:$U$1)*(КАЛЕНДАРЬ!AJ4=GRID!$B$3:$U$3),0))*(1-GRID!$H$34))</f>
        <v>93200</v>
      </c>
      <c r="P55" s="5" cm="1">
        <f t="array" ref="P55">IF($I$2="Время восстановления",INDEX(GRID!$B$18:$U$29,MATCH(P$8,GRID!$A$18:$A$29,0),MATCH(1,($U$2=GRID!$B$1:$U$1)*(КАЛЕНДАРЬ!AJ4=GRID!$B$3:$U$3),0)),
INDEX(GRID!$B$18:$U$29,MATCH(P$8,GRID!$A$18:$A$29,0),MATCH(1,($U$2=GRID!$B$1:$U$1)*(КАЛЕНДАРЬ!AJ4=GRID!$B$3:$U$3),0))*(1-GRID!$H$34))</f>
        <v>134400</v>
      </c>
      <c r="Q55" s="5" cm="1">
        <f t="array" ref="Q55">IF($I$2="Время восстановления",INDEX(GRID!$B$18:$U$29,MATCH(Q$8,GRID!$A$18:$A$29,0),MATCH(1,($U$2=GRID!$B$1:$U$1)*(КАЛЕНДАРЬ!AJ4=GRID!$B$3:$U$3),0)),
INDEX(GRID!$B$18:$U$29,MATCH(Q$8,GRID!$A$18:$A$29,0),MATCH(1,($U$2=GRID!$B$1:$U$1)*(КАЛЕНДАРЬ!AJ4=GRID!$B$3:$U$3),0))*(1-GRID!$H$34))</f>
        <v>158400</v>
      </c>
      <c r="R55" s="5" cm="1">
        <f t="array" ref="R55">IF($I$2="Время восстановления",INDEX(GRID!$B$18:$U$29,MATCH(R$8,GRID!$A$18:$A$29,0),MATCH(1,($U$2=GRID!$B$1:$U$1)*(КАЛЕНДАРЬ!AJ4=GRID!$B$3:$U$3),0)),
INDEX(GRID!$B$18:$U$29,MATCH(R$8,GRID!$A$18:$A$29,0),MATCH(1,($U$2=GRID!$B$1:$U$1)*(КАЛЕНДАРЬ!AJ4=GRID!$B$3:$U$3),0))*(1-GRID!$H$34))</f>
        <v>179400</v>
      </c>
      <c r="S55" s="5" cm="1">
        <f t="array" ref="S55">IF($I$2="Время восстановления",INDEX(GRID!$B$18:$U$29,MATCH(S$8,GRID!$A$18:$A$29,0),MATCH(1,($U$2=GRID!$B$1:$U$1)*(КАЛЕНДАРЬ!AJ4=GRID!$B$3:$U$3),0)),
INDEX(GRID!$B$18:$U$29,MATCH(S$8,GRID!$A$18:$A$29,0),MATCH(1,($U$2=GRID!$B$1:$U$1)*(КАЛЕНДАРЬ!AJ4=GRID!$B$3:$U$3),0))*(1-GRID!$L$41))</f>
        <v>439100</v>
      </c>
      <c r="T55" s="5" cm="1">
        <f t="array" ref="T55">IF($I$2="Время восстановления",INDEX(GRID!$B$18:$U$29,MATCH(T$8,GRID!$A$18:$A$29,0),MATCH(1,($U$2=GRID!$B$1:$U$1)*(КАЛЕНДАРЬ!AJ4=GRID!$B$3:$U$3),0)),
INDEX(GRID!$B$18:$U$29,MATCH(T$8,GRID!$A$18:$A$29,0),MATCH(1,($U$2=GRID!$B$1:$U$1)*(КАЛЕНДАРЬ!AJ4=GRID!$B$3:$U$3),0))*(1-GRID!$L$41))</f>
        <v>529700</v>
      </c>
    </row>
    <row r="56" spans="1:20" hidden="1">
      <c r="A56" s="108" t="s">
        <v>13</v>
      </c>
      <c r="B56" s="109">
        <v>2</v>
      </c>
      <c r="C56" s="5" cm="1">
        <f t="array" ref="C56">IF($I$2="Время восстановления",INDEX(GRID!$B$4:$U$15,MATCH(C$8,GRID!$A$4:$A$15,0),MATCH(1,($U$2=GRID!$B$1:$U$1)*(КАЛЕНДАРЬ!AJ5=GRID!$B$3:$U$3),0)),
INDEX(GRID!$B$4:$U$15,MATCH(C$8,GRID!$A$4:$A$15,0),MATCH(1,($U$2=GRID!$B$1:$U$1)*(КАЛЕНДАРЬ!AJ5=GRID!$B$3:$U$3),0))*(1-GRID!$H$34))</f>
        <v>22500</v>
      </c>
      <c r="D56" s="5" cm="1">
        <f t="array" ref="D56">IF($I$2="Время восстановления",INDEX(GRID!$B$18:$U$29,MATCH(C$8,GRID!$A$18:$A$29,0),MATCH(1,($U$2=GRID!$B$1:$U$1)*(КАЛЕНДАРЬ!AJ5=GRID!$B$3:$U$3),0)),
INDEX(GRID!$B$18:$U$29,MATCH(C$8,GRID!$A$18:$A$29,0),MATCH(1,($U$2=GRID!$B$1:$U$1)*(КАЛЕНДАРЬ!AJ5=GRID!$B$3:$U$3),0))*(1-GRID!$H$34))</f>
        <v>27500</v>
      </c>
      <c r="E56" s="5" cm="1">
        <f t="array" ref="E56">IF($I$2="Время восстановления",INDEX(GRID!$B$4:$U$15,MATCH(E$8,GRID!$A$4:$A$15,0),MATCH(1,($U$2=GRID!$B$1:$U$1)*(КАЛЕНДАРЬ!AJ5=GRID!$B$3:$U$3),0)),
INDEX(GRID!$B$4:$U$15,MATCH(E$8,GRID!$A$4:$A$15,0),MATCH(1,($U$2=GRID!$B$1:$U$1)*(КАЛЕНДАРЬ!AJ5=GRID!$B$3:$U$3),0))*(1-GRID!$H$34))</f>
        <v>27200</v>
      </c>
      <c r="F56" s="5" cm="1">
        <f t="array" ref="F56">IF($I$2="Время восстановления",INDEX(GRID!$B$18:$U$29,MATCH(E$8,GRID!$A$18:$A$29,0),MATCH(1,($U$2=GRID!$B$1:$U$1)*(КАЛЕНДАРЬ!AJ5=GRID!$B$3:$U$3),0)),
INDEX(GRID!$B$18:$U$29,MATCH(E$8,GRID!$A$18:$A$29,0),MATCH(1,($U$2=GRID!$B$1:$U$1)*(КАЛЕНДАРЬ!AJ5=GRID!$B$3:$U$3),0))*(1-GRID!$H$34))</f>
        <v>32200</v>
      </c>
      <c r="G56" s="5" cm="1">
        <f t="array" ref="G56">IF($I$2="Время восстановления",INDEX(GRID!$B$4:$U$15,MATCH(G$8,GRID!$A$4:$A$15,0),MATCH(1,($U$2=GRID!$B$1:$U$1)*(КАЛЕНДАРЬ!AJ5=GRID!$B$3:$U$3),0)),
INDEX(GRID!$B$4:$U$15,MATCH(G$8,GRID!$A$4:$A$15,0),MATCH(1,($U$2=GRID!$B$1:$U$1)*(КАЛЕНДАРЬ!AJ5=GRID!$B$3:$U$3),0))*(1-GRID!$H$34))</f>
        <v>32700</v>
      </c>
      <c r="H56" s="5" cm="1">
        <f t="array" ref="H56">IF($I$2="Время восстановления",INDEX(GRID!$B$18:$U$29,MATCH(G$8,GRID!$A$18:$A$29,0),MATCH(1,($U$2=GRID!$B$1:$U$1)*(КАЛЕНДАРЬ!AJ5=GRID!$B$3:$U$3),0)),
INDEX(GRID!$B$18:$U$29,MATCH(G$8,GRID!$A$18:$A$29,0),MATCH(1,($U$2=GRID!$B$1:$U$1)*(КАЛЕНДАРЬ!AJ5=GRID!$B$3:$U$3),0))*(1-GRID!$H$34))</f>
        <v>37700</v>
      </c>
      <c r="I56" s="5" cm="1">
        <f t="array" ref="I56">IF($I$2="Время восстановления",INDEX(GRID!$B$4:$U$15,MATCH(I$8,GRID!$A$4:$A$15,0),MATCH(1,($U$2=GRID!$B$1:$U$1)*(КАЛЕНДАРЬ!AJ5=GRID!$B$3:$U$3),0)),
INDEX(GRID!$B$4:$U$15,MATCH(I$8,GRID!$A$4:$A$15,0),MATCH(1,($U$2=GRID!$B$1:$U$1)*(КАЛЕНДАРЬ!AJ5=GRID!$B$3:$U$3),0))*(1-GRID!$H$34))</f>
        <v>36200</v>
      </c>
      <c r="J56" s="5" cm="1">
        <f t="array" ref="J56">IF($I$2="Время восстановления",INDEX(GRID!$B$18:$U$29,MATCH(I$8,GRID!$A$18:$A$29,0),MATCH(1,($U$2=GRID!$B$1:$U$1)*(КАЛЕНДАРЬ!AJ5=GRID!$B$3:$U$3),0)),
INDEX(GRID!$B$18:$U$29,MATCH(I$8,GRID!$A$18:$A$29,0),MATCH(1,($U$2=GRID!$B$1:$U$1)*(КАЛЕНДАРЬ!AJ5=GRID!$B$3:$U$3),0))*(1-GRID!$H$34))</f>
        <v>41200</v>
      </c>
      <c r="K56" s="5" cm="1">
        <f t="array" ref="K56">IF($I$2="Время восстановления",INDEX(GRID!$B$4:$U$15,MATCH(K$8,GRID!$A$4:$A$15,0),MATCH(1,($U$2=GRID!$B$1:$U$1)*(КАЛЕНДАРЬ!AJ5=GRID!$B$3:$U$3),0)),
INDEX(GRID!$B$4:$U$15,MATCH(K$8,GRID!$A$4:$A$15,0),MATCH(1,($U$2=GRID!$B$1:$U$1)*(КАЛЕНДАРЬ!AJ5=GRID!$B$3:$U$3),0))*(1-GRID!$H$34))</f>
        <v>41200</v>
      </c>
      <c r="L56" s="5" cm="1">
        <f t="array" ref="L56">IF($I$2="Время восстановления",INDEX(GRID!$B$18:$U$29,MATCH(K$8,GRID!$A$18:$A$29,0),MATCH(1,($U$2=GRID!$B$1:$U$1)*(КАЛЕНДАРЬ!AJ5=GRID!$B$3:$U$3),0)),
INDEX(GRID!$B$18:$U$29,MATCH(K$8,GRID!$A$18:$A$29,0),MATCH(1,($U$2=GRID!$B$1:$U$1)*(КАЛЕНДАРЬ!AJ5=GRID!$B$3:$U$3),0))*(1-GRID!$H$34))</f>
        <v>46200</v>
      </c>
      <c r="M56" s="5" cm="1">
        <f t="array" ref="M56">IF($I$2="Время восстановления",INDEX(GRID!$B$4:$U$15,MATCH(M$8,GRID!$A$4:$A$15,0),MATCH(1,($U$2=GRID!$B$1:$U$1)*(КАЛЕНДАРЬ!AJ5=GRID!$B$3:$U$3),0)),
INDEX(GRID!$B$4:$U$15,MATCH(M$8,GRID!$A$4:$A$15,0),MATCH(1,($U$2=GRID!$B$1:$U$1)*(КАЛЕНДАРЬ!AJ5=GRID!$B$3:$U$3),0))*(1-GRID!$H$34))</f>
        <v>61200</v>
      </c>
      <c r="N56" s="5" cm="1">
        <f t="array" ref="N56">IF($I$2="Время восстановления",INDEX(GRID!$B$18:$U$29,MATCH(M$8,GRID!$A$18:$A$29,0),MATCH(1,($U$2=GRID!$B$1:$U$1)*(КАЛЕНДАРЬ!AJ5=GRID!$B$3:$U$3),0)),
INDEX(GRID!$B$18:$U$29,MATCH(M$8,GRID!$A$18:$A$29,0),MATCH(1,($U$2=GRID!$B$1:$U$1)*(КАЛЕНДАРЬ!AJ5=GRID!$B$3:$U$3),0))*(1-GRID!$H$34))</f>
        <v>66200</v>
      </c>
      <c r="O56" s="5" cm="1">
        <f t="array" ref="O56">IF($I$2="Время восстановления",INDEX(GRID!$B$18:$U$29,MATCH(O$8,GRID!$A$18:$A$29,0),MATCH(1,($U$2=GRID!$B$1:$U$1)*(КАЛЕНДАРЬ!AJ5=GRID!$B$3:$U$3),0)),
INDEX(GRID!$B$18:$U$29,MATCH(O$8,GRID!$A$18:$A$29,0),MATCH(1,($U$2=GRID!$B$1:$U$1)*(КАЛЕНДАРЬ!AJ5=GRID!$B$3:$U$3),0))*(1-GRID!$H$34))</f>
        <v>93200</v>
      </c>
      <c r="P56" s="5" cm="1">
        <f t="array" ref="P56">IF($I$2="Время восстановления",INDEX(GRID!$B$18:$U$29,MATCH(P$8,GRID!$A$18:$A$29,0),MATCH(1,($U$2=GRID!$B$1:$U$1)*(КАЛЕНДАРЬ!AJ5=GRID!$B$3:$U$3),0)),
INDEX(GRID!$B$18:$U$29,MATCH(P$8,GRID!$A$18:$A$29,0),MATCH(1,($U$2=GRID!$B$1:$U$1)*(КАЛЕНДАРЬ!AJ5=GRID!$B$3:$U$3),0))*(1-GRID!$H$34))</f>
        <v>134400</v>
      </c>
      <c r="Q56" s="5" cm="1">
        <f t="array" ref="Q56">IF($I$2="Время восстановления",INDEX(GRID!$B$18:$U$29,MATCH(Q$8,GRID!$A$18:$A$29,0),MATCH(1,($U$2=GRID!$B$1:$U$1)*(КАЛЕНДАРЬ!AJ5=GRID!$B$3:$U$3),0)),
INDEX(GRID!$B$18:$U$29,MATCH(Q$8,GRID!$A$18:$A$29,0),MATCH(1,($U$2=GRID!$B$1:$U$1)*(КАЛЕНДАРЬ!AJ5=GRID!$B$3:$U$3),0))*(1-GRID!$H$34))</f>
        <v>158400</v>
      </c>
      <c r="R56" s="5" cm="1">
        <f t="array" ref="R56">IF($I$2="Время восстановления",INDEX(GRID!$B$18:$U$29,MATCH(R$8,GRID!$A$18:$A$29,0),MATCH(1,($U$2=GRID!$B$1:$U$1)*(КАЛЕНДАРЬ!AJ5=GRID!$B$3:$U$3),0)),
INDEX(GRID!$B$18:$U$29,MATCH(R$8,GRID!$A$18:$A$29,0),MATCH(1,($U$2=GRID!$B$1:$U$1)*(КАЛЕНДАРЬ!AJ5=GRID!$B$3:$U$3),0))*(1-GRID!$H$34))</f>
        <v>179400</v>
      </c>
      <c r="S56" s="5" cm="1">
        <f t="array" ref="S56">IF($I$2="Время восстановления",INDEX(GRID!$B$18:$U$29,MATCH(S$8,GRID!$A$18:$A$29,0),MATCH(1,($U$2=GRID!$B$1:$U$1)*(КАЛЕНДАРЬ!AJ5=GRID!$B$3:$U$3),0)),
INDEX(GRID!$B$18:$U$29,MATCH(S$8,GRID!$A$18:$A$29,0),MATCH(1,($U$2=GRID!$B$1:$U$1)*(КАЛЕНДАРЬ!AJ5=GRID!$B$3:$U$3),0))*(1-GRID!$L$41))</f>
        <v>439100</v>
      </c>
      <c r="T56" s="5" cm="1">
        <f t="array" ref="T56">IF($I$2="Время восстановления",INDEX(GRID!$B$18:$U$29,MATCH(T$8,GRID!$A$18:$A$29,0),MATCH(1,($U$2=GRID!$B$1:$U$1)*(КАЛЕНДАРЬ!AJ5=GRID!$B$3:$U$3),0)),
INDEX(GRID!$B$18:$U$29,MATCH(T$8,GRID!$A$18:$A$29,0),MATCH(1,($U$2=GRID!$B$1:$U$1)*(КАЛЕНДАРЬ!AJ5=GRID!$B$3:$U$3),0))*(1-GRID!$L$41))</f>
        <v>529700</v>
      </c>
    </row>
    <row r="57" spans="1:20" hidden="1">
      <c r="A57" s="108" t="s">
        <v>14</v>
      </c>
      <c r="B57" s="109">
        <v>3</v>
      </c>
      <c r="C57" s="5" cm="1">
        <f t="array" ref="C57">IF($I$2="Время восстановления",INDEX(GRID!$B$4:$U$15,MATCH(C$8,GRID!$A$4:$A$15,0),MATCH(1,($U$2=GRID!$B$1:$U$1)*(КАЛЕНДАРЬ!AJ6=GRID!$B$3:$U$3),0)),
INDEX(GRID!$B$4:$U$15,MATCH(C$8,GRID!$A$4:$A$15,0),MATCH(1,($U$2=GRID!$B$1:$U$1)*(КАЛЕНДАРЬ!AJ6=GRID!$B$3:$U$3),0))*(1-GRID!$H$34))</f>
        <v>22500</v>
      </c>
      <c r="D57" s="5" cm="1">
        <f t="array" ref="D57">IF($I$2="Время восстановления",INDEX(GRID!$B$18:$U$29,MATCH(C$8,GRID!$A$18:$A$29,0),MATCH(1,($U$2=GRID!$B$1:$U$1)*(КАЛЕНДАРЬ!AJ6=GRID!$B$3:$U$3),0)),
INDEX(GRID!$B$18:$U$29,MATCH(C$8,GRID!$A$18:$A$29,0),MATCH(1,($U$2=GRID!$B$1:$U$1)*(КАЛЕНДАРЬ!AJ6=GRID!$B$3:$U$3),0))*(1-GRID!$H$34))</f>
        <v>27500</v>
      </c>
      <c r="E57" s="5" cm="1">
        <f t="array" ref="E57">IF($I$2="Время восстановления",INDEX(GRID!$B$4:$U$15,MATCH(E$8,GRID!$A$4:$A$15,0),MATCH(1,($U$2=GRID!$B$1:$U$1)*(КАЛЕНДАРЬ!AJ6=GRID!$B$3:$U$3),0)),
INDEX(GRID!$B$4:$U$15,MATCH(E$8,GRID!$A$4:$A$15,0),MATCH(1,($U$2=GRID!$B$1:$U$1)*(КАЛЕНДАРЬ!AJ6=GRID!$B$3:$U$3),0))*(1-GRID!$H$34))</f>
        <v>27200</v>
      </c>
      <c r="F57" s="5" cm="1">
        <f t="array" ref="F57">IF($I$2="Время восстановления",INDEX(GRID!$B$18:$U$29,MATCH(E$8,GRID!$A$18:$A$29,0),MATCH(1,($U$2=GRID!$B$1:$U$1)*(КАЛЕНДАРЬ!AJ6=GRID!$B$3:$U$3),0)),
INDEX(GRID!$B$18:$U$29,MATCH(E$8,GRID!$A$18:$A$29,0),MATCH(1,($U$2=GRID!$B$1:$U$1)*(КАЛЕНДАРЬ!AJ6=GRID!$B$3:$U$3),0))*(1-GRID!$H$34))</f>
        <v>32200</v>
      </c>
      <c r="G57" s="5" cm="1">
        <f t="array" ref="G57">IF($I$2="Время восстановления",INDEX(GRID!$B$4:$U$15,MATCH(G$8,GRID!$A$4:$A$15,0),MATCH(1,($U$2=GRID!$B$1:$U$1)*(КАЛЕНДАРЬ!AJ6=GRID!$B$3:$U$3),0)),
INDEX(GRID!$B$4:$U$15,MATCH(G$8,GRID!$A$4:$A$15,0),MATCH(1,($U$2=GRID!$B$1:$U$1)*(КАЛЕНДАРЬ!AJ6=GRID!$B$3:$U$3),0))*(1-GRID!$H$34))</f>
        <v>32700</v>
      </c>
      <c r="H57" s="5" cm="1">
        <f t="array" ref="H57">IF($I$2="Время восстановления",INDEX(GRID!$B$18:$U$29,MATCH(G$8,GRID!$A$18:$A$29,0),MATCH(1,($U$2=GRID!$B$1:$U$1)*(КАЛЕНДАРЬ!AJ6=GRID!$B$3:$U$3),0)),
INDEX(GRID!$B$18:$U$29,MATCH(G$8,GRID!$A$18:$A$29,0),MATCH(1,($U$2=GRID!$B$1:$U$1)*(КАЛЕНДАРЬ!AJ6=GRID!$B$3:$U$3),0))*(1-GRID!$H$34))</f>
        <v>37700</v>
      </c>
      <c r="I57" s="5" cm="1">
        <f t="array" ref="I57">IF($I$2="Время восстановления",INDEX(GRID!$B$4:$U$15,MATCH(I$8,GRID!$A$4:$A$15,0),MATCH(1,($U$2=GRID!$B$1:$U$1)*(КАЛЕНДАРЬ!AJ6=GRID!$B$3:$U$3),0)),
INDEX(GRID!$B$4:$U$15,MATCH(I$8,GRID!$A$4:$A$15,0),MATCH(1,($U$2=GRID!$B$1:$U$1)*(КАЛЕНДАРЬ!AJ6=GRID!$B$3:$U$3),0))*(1-GRID!$H$34))</f>
        <v>36200</v>
      </c>
      <c r="J57" s="5" cm="1">
        <f t="array" ref="J57">IF($I$2="Время восстановления",INDEX(GRID!$B$18:$U$29,MATCH(I$8,GRID!$A$18:$A$29,0),MATCH(1,($U$2=GRID!$B$1:$U$1)*(КАЛЕНДАРЬ!AJ6=GRID!$B$3:$U$3),0)),
INDEX(GRID!$B$18:$U$29,MATCH(I$8,GRID!$A$18:$A$29,0),MATCH(1,($U$2=GRID!$B$1:$U$1)*(КАЛЕНДАРЬ!AJ6=GRID!$B$3:$U$3),0))*(1-GRID!$H$34))</f>
        <v>41200</v>
      </c>
      <c r="K57" s="5" cm="1">
        <f t="array" ref="K57">IF($I$2="Время восстановления",INDEX(GRID!$B$4:$U$15,MATCH(K$8,GRID!$A$4:$A$15,0),MATCH(1,($U$2=GRID!$B$1:$U$1)*(КАЛЕНДАРЬ!AJ6=GRID!$B$3:$U$3),0)),
INDEX(GRID!$B$4:$U$15,MATCH(K$8,GRID!$A$4:$A$15,0),MATCH(1,($U$2=GRID!$B$1:$U$1)*(КАЛЕНДАРЬ!AJ6=GRID!$B$3:$U$3),0))*(1-GRID!$H$34))</f>
        <v>41200</v>
      </c>
      <c r="L57" s="5" cm="1">
        <f t="array" ref="L57">IF($I$2="Время восстановления",INDEX(GRID!$B$18:$U$29,MATCH(K$8,GRID!$A$18:$A$29,0),MATCH(1,($U$2=GRID!$B$1:$U$1)*(КАЛЕНДАРЬ!AJ6=GRID!$B$3:$U$3),0)),
INDEX(GRID!$B$18:$U$29,MATCH(K$8,GRID!$A$18:$A$29,0),MATCH(1,($U$2=GRID!$B$1:$U$1)*(КАЛЕНДАРЬ!AJ6=GRID!$B$3:$U$3),0))*(1-GRID!$H$34))</f>
        <v>46200</v>
      </c>
      <c r="M57" s="5" cm="1">
        <f t="array" ref="M57">IF($I$2="Время восстановления",INDEX(GRID!$B$4:$U$15,MATCH(M$8,GRID!$A$4:$A$15,0),MATCH(1,($U$2=GRID!$B$1:$U$1)*(КАЛЕНДАРЬ!AJ6=GRID!$B$3:$U$3),0)),
INDEX(GRID!$B$4:$U$15,MATCH(M$8,GRID!$A$4:$A$15,0),MATCH(1,($U$2=GRID!$B$1:$U$1)*(КАЛЕНДАРЬ!AJ6=GRID!$B$3:$U$3),0))*(1-GRID!$H$34))</f>
        <v>61200</v>
      </c>
      <c r="N57" s="5" cm="1">
        <f t="array" ref="N57">IF($I$2="Время восстановления",INDEX(GRID!$B$18:$U$29,MATCH(M$8,GRID!$A$18:$A$29,0),MATCH(1,($U$2=GRID!$B$1:$U$1)*(КАЛЕНДАРЬ!AJ6=GRID!$B$3:$U$3),0)),
INDEX(GRID!$B$18:$U$29,MATCH(M$8,GRID!$A$18:$A$29,0),MATCH(1,($U$2=GRID!$B$1:$U$1)*(КАЛЕНДАРЬ!AJ6=GRID!$B$3:$U$3),0))*(1-GRID!$H$34))</f>
        <v>66200</v>
      </c>
      <c r="O57" s="5" cm="1">
        <f t="array" ref="O57">IF($I$2="Время восстановления",INDEX(GRID!$B$18:$U$29,MATCH(O$8,GRID!$A$18:$A$29,0),MATCH(1,($U$2=GRID!$B$1:$U$1)*(КАЛЕНДАРЬ!AJ6=GRID!$B$3:$U$3),0)),
INDEX(GRID!$B$18:$U$29,MATCH(O$8,GRID!$A$18:$A$29,0),MATCH(1,($U$2=GRID!$B$1:$U$1)*(КАЛЕНДАРЬ!AJ6=GRID!$B$3:$U$3),0))*(1-GRID!$H$34))</f>
        <v>93200</v>
      </c>
      <c r="P57" s="5" cm="1">
        <f t="array" ref="P57">IF($I$2="Время восстановления",INDEX(GRID!$B$18:$U$29,MATCH(P$8,GRID!$A$18:$A$29,0),MATCH(1,($U$2=GRID!$B$1:$U$1)*(КАЛЕНДАРЬ!AJ6=GRID!$B$3:$U$3),0)),
INDEX(GRID!$B$18:$U$29,MATCH(P$8,GRID!$A$18:$A$29,0),MATCH(1,($U$2=GRID!$B$1:$U$1)*(КАЛЕНДАРЬ!AJ6=GRID!$B$3:$U$3),0))*(1-GRID!$H$34))</f>
        <v>134400</v>
      </c>
      <c r="Q57" s="5" cm="1">
        <f t="array" ref="Q57">IF($I$2="Время восстановления",INDEX(GRID!$B$18:$U$29,MATCH(Q$8,GRID!$A$18:$A$29,0),MATCH(1,($U$2=GRID!$B$1:$U$1)*(КАЛЕНДАРЬ!AJ6=GRID!$B$3:$U$3),0)),
INDEX(GRID!$B$18:$U$29,MATCH(Q$8,GRID!$A$18:$A$29,0),MATCH(1,($U$2=GRID!$B$1:$U$1)*(КАЛЕНДАРЬ!AJ6=GRID!$B$3:$U$3),0))*(1-GRID!$H$34))</f>
        <v>158400</v>
      </c>
      <c r="R57" s="5" cm="1">
        <f t="array" ref="R57">IF($I$2="Время восстановления",INDEX(GRID!$B$18:$U$29,MATCH(R$8,GRID!$A$18:$A$29,0),MATCH(1,($U$2=GRID!$B$1:$U$1)*(КАЛЕНДАРЬ!AJ6=GRID!$B$3:$U$3),0)),
INDEX(GRID!$B$18:$U$29,MATCH(R$8,GRID!$A$18:$A$29,0),MATCH(1,($U$2=GRID!$B$1:$U$1)*(КАЛЕНДАРЬ!AJ6=GRID!$B$3:$U$3),0))*(1-GRID!$H$34))</f>
        <v>179400</v>
      </c>
      <c r="S57" s="5" cm="1">
        <f t="array" ref="S57">IF($I$2="Время восстановления",INDEX(GRID!$B$18:$U$29,MATCH(S$8,GRID!$A$18:$A$29,0),MATCH(1,($U$2=GRID!$B$1:$U$1)*(КАЛЕНДАРЬ!AJ6=GRID!$B$3:$U$3),0)),
INDEX(GRID!$B$18:$U$29,MATCH(S$8,GRID!$A$18:$A$29,0),MATCH(1,($U$2=GRID!$B$1:$U$1)*(КАЛЕНДАРЬ!AJ6=GRID!$B$3:$U$3),0))*(1-GRID!$L$41))</f>
        <v>439100</v>
      </c>
      <c r="T57" s="5" cm="1">
        <f t="array" ref="T57">IF($I$2="Время восстановления",INDEX(GRID!$B$18:$U$29,MATCH(T$8,GRID!$A$18:$A$29,0),MATCH(1,($U$2=GRID!$B$1:$U$1)*(КАЛЕНДАРЬ!AJ6=GRID!$B$3:$U$3),0)),
INDEX(GRID!$B$18:$U$29,MATCH(T$8,GRID!$A$18:$A$29,0),MATCH(1,($U$2=GRID!$B$1:$U$1)*(КАЛЕНДАРЬ!AJ6=GRID!$B$3:$U$3),0))*(1-GRID!$L$41))</f>
        <v>529700</v>
      </c>
    </row>
    <row r="58" spans="1:20" hidden="1">
      <c r="A58" s="108" t="s">
        <v>15</v>
      </c>
      <c r="B58" s="109">
        <v>4</v>
      </c>
      <c r="C58" s="5" cm="1">
        <f t="array" ref="C58">IF($I$2="Время восстановления",INDEX(GRID!$B$4:$U$15,MATCH(C$8,GRID!$A$4:$A$15,0),MATCH(1,($U$2=GRID!$B$1:$U$1)*(КАЛЕНДАРЬ!AJ7=GRID!$B$3:$U$3),0)),
INDEX(GRID!$B$4:$U$15,MATCH(C$8,GRID!$A$4:$A$15,0),MATCH(1,($U$2=GRID!$B$1:$U$1)*(КАЛЕНДАРЬ!AJ7=GRID!$B$3:$U$3),0))*(1-GRID!$H$34))</f>
        <v>22500</v>
      </c>
      <c r="D58" s="5" cm="1">
        <f t="array" ref="D58">IF($I$2="Время восстановления",INDEX(GRID!$B$18:$U$29,MATCH(C$8,GRID!$A$18:$A$29,0),MATCH(1,($U$2=GRID!$B$1:$U$1)*(КАЛЕНДАРЬ!AJ7=GRID!$B$3:$U$3),0)),
INDEX(GRID!$B$18:$U$29,MATCH(C$8,GRID!$A$18:$A$29,0),MATCH(1,($U$2=GRID!$B$1:$U$1)*(КАЛЕНДАРЬ!AJ7=GRID!$B$3:$U$3),0))*(1-GRID!$H$34))</f>
        <v>27500</v>
      </c>
      <c r="E58" s="5" cm="1">
        <f t="array" ref="E58">IF($I$2="Время восстановления",INDEX(GRID!$B$4:$U$15,MATCH(E$8,GRID!$A$4:$A$15,0),MATCH(1,($U$2=GRID!$B$1:$U$1)*(КАЛЕНДАРЬ!AJ7=GRID!$B$3:$U$3),0)),
INDEX(GRID!$B$4:$U$15,MATCH(E$8,GRID!$A$4:$A$15,0),MATCH(1,($U$2=GRID!$B$1:$U$1)*(КАЛЕНДАРЬ!AJ7=GRID!$B$3:$U$3),0))*(1-GRID!$H$34))</f>
        <v>27200</v>
      </c>
      <c r="F58" s="5" cm="1">
        <f t="array" ref="F58">IF($I$2="Время восстановления",INDEX(GRID!$B$18:$U$29,MATCH(E$8,GRID!$A$18:$A$29,0),MATCH(1,($U$2=GRID!$B$1:$U$1)*(КАЛЕНДАРЬ!AJ7=GRID!$B$3:$U$3),0)),
INDEX(GRID!$B$18:$U$29,MATCH(E$8,GRID!$A$18:$A$29,0),MATCH(1,($U$2=GRID!$B$1:$U$1)*(КАЛЕНДАРЬ!AJ7=GRID!$B$3:$U$3),0))*(1-GRID!$H$34))</f>
        <v>32200</v>
      </c>
      <c r="G58" s="5" cm="1">
        <f t="array" ref="G58">IF($I$2="Время восстановления",INDEX(GRID!$B$4:$U$15,MATCH(G$8,GRID!$A$4:$A$15,0),MATCH(1,($U$2=GRID!$B$1:$U$1)*(КАЛЕНДАРЬ!AJ7=GRID!$B$3:$U$3),0)),
INDEX(GRID!$B$4:$U$15,MATCH(G$8,GRID!$A$4:$A$15,0),MATCH(1,($U$2=GRID!$B$1:$U$1)*(КАЛЕНДАРЬ!AJ7=GRID!$B$3:$U$3),0))*(1-GRID!$H$34))</f>
        <v>32700</v>
      </c>
      <c r="H58" s="5" cm="1">
        <f t="array" ref="H58">IF($I$2="Время восстановления",INDEX(GRID!$B$18:$U$29,MATCH(G$8,GRID!$A$18:$A$29,0),MATCH(1,($U$2=GRID!$B$1:$U$1)*(КАЛЕНДАРЬ!AJ7=GRID!$B$3:$U$3),0)),
INDEX(GRID!$B$18:$U$29,MATCH(G$8,GRID!$A$18:$A$29,0),MATCH(1,($U$2=GRID!$B$1:$U$1)*(КАЛЕНДАРЬ!AJ7=GRID!$B$3:$U$3),0))*(1-GRID!$H$34))</f>
        <v>37700</v>
      </c>
      <c r="I58" s="5" cm="1">
        <f t="array" ref="I58">IF($I$2="Время восстановления",INDEX(GRID!$B$4:$U$15,MATCH(I$8,GRID!$A$4:$A$15,0),MATCH(1,($U$2=GRID!$B$1:$U$1)*(КАЛЕНДАРЬ!AJ7=GRID!$B$3:$U$3),0)),
INDEX(GRID!$B$4:$U$15,MATCH(I$8,GRID!$A$4:$A$15,0),MATCH(1,($U$2=GRID!$B$1:$U$1)*(КАЛЕНДАРЬ!AJ7=GRID!$B$3:$U$3),0))*(1-GRID!$H$34))</f>
        <v>36200</v>
      </c>
      <c r="J58" s="5" cm="1">
        <f t="array" ref="J58">IF($I$2="Время восстановления",INDEX(GRID!$B$18:$U$29,MATCH(I$8,GRID!$A$18:$A$29,0),MATCH(1,($U$2=GRID!$B$1:$U$1)*(КАЛЕНДАРЬ!AJ7=GRID!$B$3:$U$3),0)),
INDEX(GRID!$B$18:$U$29,MATCH(I$8,GRID!$A$18:$A$29,0),MATCH(1,($U$2=GRID!$B$1:$U$1)*(КАЛЕНДАРЬ!AJ7=GRID!$B$3:$U$3),0))*(1-GRID!$H$34))</f>
        <v>41200</v>
      </c>
      <c r="K58" s="5" cm="1">
        <f t="array" ref="K58">IF($I$2="Время восстановления",INDEX(GRID!$B$4:$U$15,MATCH(K$8,GRID!$A$4:$A$15,0),MATCH(1,($U$2=GRID!$B$1:$U$1)*(КАЛЕНДАРЬ!AJ7=GRID!$B$3:$U$3),0)),
INDEX(GRID!$B$4:$U$15,MATCH(K$8,GRID!$A$4:$A$15,0),MATCH(1,($U$2=GRID!$B$1:$U$1)*(КАЛЕНДАРЬ!AJ7=GRID!$B$3:$U$3),0))*(1-GRID!$H$34))</f>
        <v>41200</v>
      </c>
      <c r="L58" s="5" cm="1">
        <f t="array" ref="L58">IF($I$2="Время восстановления",INDEX(GRID!$B$18:$U$29,MATCH(K$8,GRID!$A$18:$A$29,0),MATCH(1,($U$2=GRID!$B$1:$U$1)*(КАЛЕНДАРЬ!AJ7=GRID!$B$3:$U$3),0)),
INDEX(GRID!$B$18:$U$29,MATCH(K$8,GRID!$A$18:$A$29,0),MATCH(1,($U$2=GRID!$B$1:$U$1)*(КАЛЕНДАРЬ!AJ7=GRID!$B$3:$U$3),0))*(1-GRID!$H$34))</f>
        <v>46200</v>
      </c>
      <c r="M58" s="5" cm="1">
        <f t="array" ref="M58">IF($I$2="Время восстановления",INDEX(GRID!$B$4:$U$15,MATCH(M$8,GRID!$A$4:$A$15,0),MATCH(1,($U$2=GRID!$B$1:$U$1)*(КАЛЕНДАРЬ!AJ7=GRID!$B$3:$U$3),0)),
INDEX(GRID!$B$4:$U$15,MATCH(M$8,GRID!$A$4:$A$15,0),MATCH(1,($U$2=GRID!$B$1:$U$1)*(КАЛЕНДАРЬ!AJ7=GRID!$B$3:$U$3),0))*(1-GRID!$H$34))</f>
        <v>61200</v>
      </c>
      <c r="N58" s="5" cm="1">
        <f t="array" ref="N58">IF($I$2="Время восстановления",INDEX(GRID!$B$18:$U$29,MATCH(M$8,GRID!$A$18:$A$29,0),MATCH(1,($U$2=GRID!$B$1:$U$1)*(КАЛЕНДАРЬ!AJ7=GRID!$B$3:$U$3),0)),
INDEX(GRID!$B$18:$U$29,MATCH(M$8,GRID!$A$18:$A$29,0),MATCH(1,($U$2=GRID!$B$1:$U$1)*(КАЛЕНДАРЬ!AJ7=GRID!$B$3:$U$3),0))*(1-GRID!$H$34))</f>
        <v>66200</v>
      </c>
      <c r="O58" s="5" cm="1">
        <f t="array" ref="O58">IF($I$2="Время восстановления",INDEX(GRID!$B$18:$U$29,MATCH(O$8,GRID!$A$18:$A$29,0),MATCH(1,($U$2=GRID!$B$1:$U$1)*(КАЛЕНДАРЬ!AJ7=GRID!$B$3:$U$3),0)),
INDEX(GRID!$B$18:$U$29,MATCH(O$8,GRID!$A$18:$A$29,0),MATCH(1,($U$2=GRID!$B$1:$U$1)*(КАЛЕНДАРЬ!AJ7=GRID!$B$3:$U$3),0))*(1-GRID!$H$34))</f>
        <v>93200</v>
      </c>
      <c r="P58" s="5" cm="1">
        <f t="array" ref="P58">IF($I$2="Время восстановления",INDEX(GRID!$B$18:$U$29,MATCH(P$8,GRID!$A$18:$A$29,0),MATCH(1,($U$2=GRID!$B$1:$U$1)*(КАЛЕНДАРЬ!AJ7=GRID!$B$3:$U$3),0)),
INDEX(GRID!$B$18:$U$29,MATCH(P$8,GRID!$A$18:$A$29,0),MATCH(1,($U$2=GRID!$B$1:$U$1)*(КАЛЕНДАРЬ!AJ7=GRID!$B$3:$U$3),0))*(1-GRID!$H$34))</f>
        <v>134400</v>
      </c>
      <c r="Q58" s="5" cm="1">
        <f t="array" ref="Q58">IF($I$2="Время восстановления",INDEX(GRID!$B$18:$U$29,MATCH(Q$8,GRID!$A$18:$A$29,0),MATCH(1,($U$2=GRID!$B$1:$U$1)*(КАЛЕНДАРЬ!AJ7=GRID!$B$3:$U$3),0)),
INDEX(GRID!$B$18:$U$29,MATCH(Q$8,GRID!$A$18:$A$29,0),MATCH(1,($U$2=GRID!$B$1:$U$1)*(КАЛЕНДАРЬ!AJ7=GRID!$B$3:$U$3),0))*(1-GRID!$H$34))</f>
        <v>158400</v>
      </c>
      <c r="R58" s="5" cm="1">
        <f t="array" ref="R58">IF($I$2="Время восстановления",INDEX(GRID!$B$18:$U$29,MATCH(R$8,GRID!$A$18:$A$29,0),MATCH(1,($U$2=GRID!$B$1:$U$1)*(КАЛЕНДАРЬ!AJ7=GRID!$B$3:$U$3),0)),
INDEX(GRID!$B$18:$U$29,MATCH(R$8,GRID!$A$18:$A$29,0),MATCH(1,($U$2=GRID!$B$1:$U$1)*(КАЛЕНДАРЬ!AJ7=GRID!$B$3:$U$3),0))*(1-GRID!$H$34))</f>
        <v>179400</v>
      </c>
      <c r="S58" s="5" cm="1">
        <f t="array" ref="S58">IF($I$2="Время восстановления",INDEX(GRID!$B$18:$U$29,MATCH(S$8,GRID!$A$18:$A$29,0),MATCH(1,($U$2=GRID!$B$1:$U$1)*(КАЛЕНДАРЬ!AJ7=GRID!$B$3:$U$3),0)),
INDEX(GRID!$B$18:$U$29,MATCH(S$8,GRID!$A$18:$A$29,0),MATCH(1,($U$2=GRID!$B$1:$U$1)*(КАЛЕНДАРЬ!AJ7=GRID!$B$3:$U$3),0))*(1-GRID!$L$41))</f>
        <v>439100</v>
      </c>
      <c r="T58" s="5" cm="1">
        <f t="array" ref="T58">IF($I$2="Время восстановления",INDEX(GRID!$B$18:$U$29,MATCH(T$8,GRID!$A$18:$A$29,0),MATCH(1,($U$2=GRID!$B$1:$U$1)*(КАЛЕНДАРЬ!AJ7=GRID!$B$3:$U$3),0)),
INDEX(GRID!$B$18:$U$29,MATCH(T$8,GRID!$A$18:$A$29,0),MATCH(1,($U$2=GRID!$B$1:$U$1)*(КАЛЕНДАРЬ!AJ7=GRID!$B$3:$U$3),0))*(1-GRID!$L$41))</f>
        <v>529700</v>
      </c>
    </row>
    <row r="59" spans="1:20" hidden="1">
      <c r="A59" s="108" t="s">
        <v>16</v>
      </c>
      <c r="B59" s="109">
        <v>5</v>
      </c>
      <c r="C59" s="5" cm="1">
        <f t="array" ref="C59">IF($I$2="Время восстановления",INDEX(GRID!$B$4:$U$15,MATCH(C$8,GRID!$A$4:$A$15,0),MATCH(1,($U$2=GRID!$B$1:$U$1)*(КАЛЕНДАРЬ!AJ8=GRID!$B$3:$U$3),0)),
INDEX(GRID!$B$4:$U$15,MATCH(C$8,GRID!$A$4:$A$15,0),MATCH(1,($U$2=GRID!$B$1:$U$1)*(КАЛЕНДАРЬ!AJ8=GRID!$B$3:$U$3),0))*(1-GRID!$H$34))</f>
        <v>25000</v>
      </c>
      <c r="D59" s="5" cm="1">
        <f t="array" ref="D59">IF($I$2="Время восстановления",INDEX(GRID!$B$18:$U$29,MATCH(C$8,GRID!$A$18:$A$29,0),MATCH(1,($U$2=GRID!$B$1:$U$1)*(КАЛЕНДАРЬ!AJ8=GRID!$B$3:$U$3),0)),
INDEX(GRID!$B$18:$U$29,MATCH(C$8,GRID!$A$18:$A$29,0),MATCH(1,($U$2=GRID!$B$1:$U$1)*(КАЛЕНДАРЬ!AJ8=GRID!$B$3:$U$3),0))*(1-GRID!$H$34))</f>
        <v>30000</v>
      </c>
      <c r="E59" s="5" cm="1">
        <f t="array" ref="E59">IF($I$2="Время восстановления",INDEX(GRID!$B$4:$U$15,MATCH(E$8,GRID!$A$4:$A$15,0),MATCH(1,($U$2=GRID!$B$1:$U$1)*(КАЛЕНДАРЬ!AJ8=GRID!$B$3:$U$3),0)),
INDEX(GRID!$B$4:$U$15,MATCH(E$8,GRID!$A$4:$A$15,0),MATCH(1,($U$2=GRID!$B$1:$U$1)*(КАЛЕНДАРЬ!AJ8=GRID!$B$3:$U$3),0))*(1-GRID!$H$34))</f>
        <v>30000</v>
      </c>
      <c r="F59" s="5" cm="1">
        <f t="array" ref="F59">IF($I$2="Время восстановления",INDEX(GRID!$B$18:$U$29,MATCH(E$8,GRID!$A$18:$A$29,0),MATCH(1,($U$2=GRID!$B$1:$U$1)*(КАЛЕНДАРЬ!AJ8=GRID!$B$3:$U$3),0)),
INDEX(GRID!$B$18:$U$29,MATCH(E$8,GRID!$A$18:$A$29,0),MATCH(1,($U$2=GRID!$B$1:$U$1)*(КАЛЕНДАРЬ!AJ8=GRID!$B$3:$U$3),0))*(1-GRID!$H$34))</f>
        <v>35000</v>
      </c>
      <c r="G59" s="5" cm="1">
        <f t="array" ref="G59">IF($I$2="Время восстановления",INDEX(GRID!$B$4:$U$15,MATCH(G$8,GRID!$A$4:$A$15,0),MATCH(1,($U$2=GRID!$B$1:$U$1)*(КАЛЕНДАРЬ!AJ8=GRID!$B$3:$U$3),0)),
INDEX(GRID!$B$4:$U$15,MATCH(G$8,GRID!$A$4:$A$15,0),MATCH(1,($U$2=GRID!$B$1:$U$1)*(КАЛЕНДАРЬ!AJ8=GRID!$B$3:$U$3),0))*(1-GRID!$H$34))</f>
        <v>35700</v>
      </c>
      <c r="H59" s="5" cm="1">
        <f t="array" ref="H59">IF($I$2="Время восстановления",INDEX(GRID!$B$18:$U$29,MATCH(G$8,GRID!$A$18:$A$29,0),MATCH(1,($U$2=GRID!$B$1:$U$1)*(КАЛЕНДАРЬ!AJ8=GRID!$B$3:$U$3),0)),
INDEX(GRID!$B$18:$U$29,MATCH(G$8,GRID!$A$18:$A$29,0),MATCH(1,($U$2=GRID!$B$1:$U$1)*(КАЛЕНДАРЬ!AJ8=GRID!$B$3:$U$3),0))*(1-GRID!$H$34))</f>
        <v>40700</v>
      </c>
      <c r="I59" s="5" cm="1">
        <f t="array" ref="I59">IF($I$2="Время восстановления",INDEX(GRID!$B$4:$U$15,MATCH(I$8,GRID!$A$4:$A$15,0),MATCH(1,($U$2=GRID!$B$1:$U$1)*(КАЛЕНДАРЬ!AJ8=GRID!$B$3:$U$3),0)),
INDEX(GRID!$B$4:$U$15,MATCH(I$8,GRID!$A$4:$A$15,0),MATCH(1,($U$2=GRID!$B$1:$U$1)*(КАЛЕНДАРЬ!AJ8=GRID!$B$3:$U$3),0))*(1-GRID!$H$34))</f>
        <v>39700</v>
      </c>
      <c r="J59" s="5" cm="1">
        <f t="array" ref="J59">IF($I$2="Время восстановления",INDEX(GRID!$B$18:$U$29,MATCH(I$8,GRID!$A$18:$A$29,0),MATCH(1,($U$2=GRID!$B$1:$U$1)*(КАЛЕНДАРЬ!AJ8=GRID!$B$3:$U$3),0)),
INDEX(GRID!$B$18:$U$29,MATCH(I$8,GRID!$A$18:$A$29,0),MATCH(1,($U$2=GRID!$B$1:$U$1)*(КАЛЕНДАРЬ!AJ8=GRID!$B$3:$U$3),0))*(1-GRID!$H$34))</f>
        <v>44700</v>
      </c>
      <c r="K59" s="5" cm="1">
        <f t="array" ref="K59">IF($I$2="Время восстановления",INDEX(GRID!$B$4:$U$15,MATCH(K$8,GRID!$A$4:$A$15,0),MATCH(1,($U$2=GRID!$B$1:$U$1)*(КАЛЕНДАРЬ!AJ8=GRID!$B$3:$U$3),0)),
INDEX(GRID!$B$4:$U$15,MATCH(K$8,GRID!$A$4:$A$15,0),MATCH(1,($U$2=GRID!$B$1:$U$1)*(КАЛЕНДАРЬ!AJ8=GRID!$B$3:$U$3),0))*(1-GRID!$H$34))</f>
        <v>45000</v>
      </c>
      <c r="L59" s="5" cm="1">
        <f t="array" ref="L59">IF($I$2="Время восстановления",INDEX(GRID!$B$18:$U$29,MATCH(K$8,GRID!$A$18:$A$29,0),MATCH(1,($U$2=GRID!$B$1:$U$1)*(КАЛЕНДАРЬ!AJ8=GRID!$B$3:$U$3),0)),
INDEX(GRID!$B$18:$U$29,MATCH(K$8,GRID!$A$18:$A$29,0),MATCH(1,($U$2=GRID!$B$1:$U$1)*(КАЛЕНДАРЬ!AJ8=GRID!$B$3:$U$3),0))*(1-GRID!$H$34))</f>
        <v>50000</v>
      </c>
      <c r="M59" s="5" cm="1">
        <f t="array" ref="M59">IF($I$2="Время восстановления",INDEX(GRID!$B$4:$U$15,MATCH(M$8,GRID!$A$4:$A$15,0),MATCH(1,($U$2=GRID!$B$1:$U$1)*(КАЛЕНДАРЬ!AJ8=GRID!$B$3:$U$3),0)),
INDEX(GRID!$B$4:$U$15,MATCH(M$8,GRID!$A$4:$A$15,0),MATCH(1,($U$2=GRID!$B$1:$U$1)*(КАЛЕНДАРЬ!AJ8=GRID!$B$3:$U$3),0))*(1-GRID!$H$34))</f>
        <v>65200</v>
      </c>
      <c r="N59" s="5" cm="1">
        <f t="array" ref="N59">IF($I$2="Время восстановления",INDEX(GRID!$B$18:$U$29,MATCH(M$8,GRID!$A$18:$A$29,0),MATCH(1,($U$2=GRID!$B$1:$U$1)*(КАЛЕНДАРЬ!AJ8=GRID!$B$3:$U$3),0)),
INDEX(GRID!$B$18:$U$29,MATCH(M$8,GRID!$A$18:$A$29,0),MATCH(1,($U$2=GRID!$B$1:$U$1)*(КАЛЕНДАРЬ!AJ8=GRID!$B$3:$U$3),0))*(1-GRID!$H$34))</f>
        <v>70200</v>
      </c>
      <c r="O59" s="5" cm="1">
        <f t="array" ref="O59">IF($I$2="Время восстановления",INDEX(GRID!$B$18:$U$29,MATCH(O$8,GRID!$A$18:$A$29,0),MATCH(1,($U$2=GRID!$B$1:$U$1)*(КАЛЕНДАРЬ!AJ8=GRID!$B$3:$U$3),0)),
INDEX(GRID!$B$18:$U$29,MATCH(O$8,GRID!$A$18:$A$29,0),MATCH(1,($U$2=GRID!$B$1:$U$1)*(КАЛЕНДАРЬ!AJ8=GRID!$B$3:$U$3),0))*(1-GRID!$H$34))</f>
        <v>98000</v>
      </c>
      <c r="P59" s="5" cm="1">
        <f t="array" ref="P59">IF($I$2="Время восстановления",INDEX(GRID!$B$18:$U$29,MATCH(P$8,GRID!$A$18:$A$29,0),MATCH(1,($U$2=GRID!$B$1:$U$1)*(КАЛЕНДАРЬ!AJ8=GRID!$B$3:$U$3),0)),
INDEX(GRID!$B$18:$U$29,MATCH(P$8,GRID!$A$18:$A$29,0),MATCH(1,($U$2=GRID!$B$1:$U$1)*(КАЛЕНДАРЬ!AJ8=GRID!$B$3:$U$3),0))*(1-GRID!$H$34))</f>
        <v>139700</v>
      </c>
      <c r="Q59" s="5" cm="1">
        <f t="array" ref="Q59">IF($I$2="Время восстановления",INDEX(GRID!$B$18:$U$29,MATCH(Q$8,GRID!$A$18:$A$29,0),MATCH(1,($U$2=GRID!$B$1:$U$1)*(КАЛЕНДАРЬ!AJ8=GRID!$B$3:$U$3),0)),
INDEX(GRID!$B$18:$U$29,MATCH(Q$8,GRID!$A$18:$A$29,0),MATCH(1,($U$2=GRID!$B$1:$U$1)*(КАЛЕНДАРЬ!AJ8=GRID!$B$3:$U$3),0))*(1-GRID!$H$34))</f>
        <v>164400</v>
      </c>
      <c r="R59" s="5" cm="1">
        <f t="array" ref="R59">IF($I$2="Время восстановления",INDEX(GRID!$B$18:$U$29,MATCH(R$8,GRID!$A$18:$A$29,0),MATCH(1,($U$2=GRID!$B$1:$U$1)*(КАЛЕНДАРЬ!AJ8=GRID!$B$3:$U$3),0)),
INDEX(GRID!$B$18:$U$29,MATCH(R$8,GRID!$A$18:$A$29,0),MATCH(1,($U$2=GRID!$B$1:$U$1)*(КАЛЕНДАРЬ!AJ8=GRID!$B$3:$U$3),0))*(1-GRID!$H$34))</f>
        <v>186400</v>
      </c>
      <c r="S59" s="5" cm="1">
        <f t="array" ref="S59">IF($I$2="Время восстановления",INDEX(GRID!$B$18:$U$29,MATCH(S$8,GRID!$A$18:$A$29,0),MATCH(1,($U$2=GRID!$B$1:$U$1)*(КАЛЕНДАРЬ!AJ8=GRID!$B$3:$U$3),0)),
INDEX(GRID!$B$18:$U$29,MATCH(S$8,GRID!$A$18:$A$29,0),MATCH(1,($U$2=GRID!$B$1:$U$1)*(КАЛЕНДАРЬ!AJ8=GRID!$B$3:$U$3),0))*(1-GRID!$L$41))</f>
        <v>460400</v>
      </c>
      <c r="T59" s="5" cm="1">
        <f t="array" ref="T59">IF($I$2="Время восстановления",INDEX(GRID!$B$18:$U$29,MATCH(T$8,GRID!$A$18:$A$29,0),MATCH(1,($U$2=GRID!$B$1:$U$1)*(КАЛЕНДАРЬ!AJ8=GRID!$B$3:$U$3),0)),
INDEX(GRID!$B$18:$U$29,MATCH(T$8,GRID!$A$18:$A$29,0),MATCH(1,($U$2=GRID!$B$1:$U$1)*(КАЛЕНДАРЬ!AJ8=GRID!$B$3:$U$3),0))*(1-GRID!$L$41))</f>
        <v>556900</v>
      </c>
    </row>
    <row r="60" spans="1:20" hidden="1">
      <c r="A60" s="108" t="s">
        <v>17</v>
      </c>
      <c r="B60" s="109">
        <v>6</v>
      </c>
      <c r="C60" s="5" cm="1">
        <f t="array" ref="C60">IF($I$2="Время восстановления",INDEX(GRID!$B$4:$U$15,MATCH(C$8,GRID!$A$4:$A$15,0),MATCH(1,($U$2=GRID!$B$1:$U$1)*(КАЛЕНДАРЬ!AJ9=GRID!$B$3:$U$3),0)),
INDEX(GRID!$B$4:$U$15,MATCH(C$8,GRID!$A$4:$A$15,0),MATCH(1,($U$2=GRID!$B$1:$U$1)*(КАЛЕНДАРЬ!AJ9=GRID!$B$3:$U$3),0))*(1-GRID!$H$34))</f>
        <v>25000</v>
      </c>
      <c r="D60" s="5" cm="1">
        <f t="array" ref="D60">IF($I$2="Время восстановления",INDEX(GRID!$B$18:$U$29,MATCH(C$8,GRID!$A$18:$A$29,0),MATCH(1,($U$2=GRID!$B$1:$U$1)*(КАЛЕНДАРЬ!AJ9=GRID!$B$3:$U$3),0)),
INDEX(GRID!$B$18:$U$29,MATCH(C$8,GRID!$A$18:$A$29,0),MATCH(1,($U$2=GRID!$B$1:$U$1)*(КАЛЕНДАРЬ!AJ9=GRID!$B$3:$U$3),0))*(1-GRID!$H$34))</f>
        <v>30000</v>
      </c>
      <c r="E60" s="5" cm="1">
        <f t="array" ref="E60">IF($I$2="Время восстановления",INDEX(GRID!$B$4:$U$15,MATCH(E$8,GRID!$A$4:$A$15,0),MATCH(1,($U$2=GRID!$B$1:$U$1)*(КАЛЕНДАРЬ!AJ9=GRID!$B$3:$U$3),0)),
INDEX(GRID!$B$4:$U$15,MATCH(E$8,GRID!$A$4:$A$15,0),MATCH(1,($U$2=GRID!$B$1:$U$1)*(КАЛЕНДАРЬ!AJ9=GRID!$B$3:$U$3),0))*(1-GRID!$H$34))</f>
        <v>30000</v>
      </c>
      <c r="F60" s="5" cm="1">
        <f t="array" ref="F60">IF($I$2="Время восстановления",INDEX(GRID!$B$18:$U$29,MATCH(E$8,GRID!$A$18:$A$29,0),MATCH(1,($U$2=GRID!$B$1:$U$1)*(КАЛЕНДАРЬ!AJ9=GRID!$B$3:$U$3),0)),
INDEX(GRID!$B$18:$U$29,MATCH(E$8,GRID!$A$18:$A$29,0),MATCH(1,($U$2=GRID!$B$1:$U$1)*(КАЛЕНДАРЬ!AJ9=GRID!$B$3:$U$3),0))*(1-GRID!$H$34))</f>
        <v>35000</v>
      </c>
      <c r="G60" s="5" cm="1">
        <f t="array" ref="G60">IF($I$2="Время восстановления",INDEX(GRID!$B$4:$U$15,MATCH(G$8,GRID!$A$4:$A$15,0),MATCH(1,($U$2=GRID!$B$1:$U$1)*(КАЛЕНДАРЬ!AJ9=GRID!$B$3:$U$3),0)),
INDEX(GRID!$B$4:$U$15,MATCH(G$8,GRID!$A$4:$A$15,0),MATCH(1,($U$2=GRID!$B$1:$U$1)*(КАЛЕНДАРЬ!AJ9=GRID!$B$3:$U$3),0))*(1-GRID!$H$34))</f>
        <v>35700</v>
      </c>
      <c r="H60" s="5" cm="1">
        <f t="array" ref="H60">IF($I$2="Время восстановления",INDEX(GRID!$B$18:$U$29,MATCH(G$8,GRID!$A$18:$A$29,0),MATCH(1,($U$2=GRID!$B$1:$U$1)*(КАЛЕНДАРЬ!AJ9=GRID!$B$3:$U$3),0)),
INDEX(GRID!$B$18:$U$29,MATCH(G$8,GRID!$A$18:$A$29,0),MATCH(1,($U$2=GRID!$B$1:$U$1)*(КАЛЕНДАРЬ!AJ9=GRID!$B$3:$U$3),0))*(1-GRID!$H$34))</f>
        <v>40700</v>
      </c>
      <c r="I60" s="5" cm="1">
        <f t="array" ref="I60">IF($I$2="Время восстановления",INDEX(GRID!$B$4:$U$15,MATCH(I$8,GRID!$A$4:$A$15,0),MATCH(1,($U$2=GRID!$B$1:$U$1)*(КАЛЕНДАРЬ!AJ9=GRID!$B$3:$U$3),0)),
INDEX(GRID!$B$4:$U$15,MATCH(I$8,GRID!$A$4:$A$15,0),MATCH(1,($U$2=GRID!$B$1:$U$1)*(КАЛЕНДАРЬ!AJ9=GRID!$B$3:$U$3),0))*(1-GRID!$H$34))</f>
        <v>39700</v>
      </c>
      <c r="J60" s="5" cm="1">
        <f t="array" ref="J60">IF($I$2="Время восстановления",INDEX(GRID!$B$18:$U$29,MATCH(I$8,GRID!$A$18:$A$29,0),MATCH(1,($U$2=GRID!$B$1:$U$1)*(КАЛЕНДАРЬ!AJ9=GRID!$B$3:$U$3),0)),
INDEX(GRID!$B$18:$U$29,MATCH(I$8,GRID!$A$18:$A$29,0),MATCH(1,($U$2=GRID!$B$1:$U$1)*(КАЛЕНДАРЬ!AJ9=GRID!$B$3:$U$3),0))*(1-GRID!$H$34))</f>
        <v>44700</v>
      </c>
      <c r="K60" s="5" cm="1">
        <f t="array" ref="K60">IF($I$2="Время восстановления",INDEX(GRID!$B$4:$U$15,MATCH(K$8,GRID!$A$4:$A$15,0),MATCH(1,($U$2=GRID!$B$1:$U$1)*(КАЛЕНДАРЬ!AJ9=GRID!$B$3:$U$3),0)),
INDEX(GRID!$B$4:$U$15,MATCH(K$8,GRID!$A$4:$A$15,0),MATCH(1,($U$2=GRID!$B$1:$U$1)*(КАЛЕНДАРЬ!AJ9=GRID!$B$3:$U$3),0))*(1-GRID!$H$34))</f>
        <v>45000</v>
      </c>
      <c r="L60" s="5" cm="1">
        <f t="array" ref="L60">IF($I$2="Время восстановления",INDEX(GRID!$B$18:$U$29,MATCH(K$8,GRID!$A$18:$A$29,0),MATCH(1,($U$2=GRID!$B$1:$U$1)*(КАЛЕНДАРЬ!AJ9=GRID!$B$3:$U$3),0)),
INDEX(GRID!$B$18:$U$29,MATCH(K$8,GRID!$A$18:$A$29,0),MATCH(1,($U$2=GRID!$B$1:$U$1)*(КАЛЕНДАРЬ!AJ9=GRID!$B$3:$U$3),0))*(1-GRID!$H$34))</f>
        <v>50000</v>
      </c>
      <c r="M60" s="5" cm="1">
        <f t="array" ref="M60">IF($I$2="Время восстановления",INDEX(GRID!$B$4:$U$15,MATCH(M$8,GRID!$A$4:$A$15,0),MATCH(1,($U$2=GRID!$B$1:$U$1)*(КАЛЕНДАРЬ!AJ9=GRID!$B$3:$U$3),0)),
INDEX(GRID!$B$4:$U$15,MATCH(M$8,GRID!$A$4:$A$15,0),MATCH(1,($U$2=GRID!$B$1:$U$1)*(КАЛЕНДАРЬ!AJ9=GRID!$B$3:$U$3),0))*(1-GRID!$H$34))</f>
        <v>65200</v>
      </c>
      <c r="N60" s="5" cm="1">
        <f t="array" ref="N60">IF($I$2="Время восстановления",INDEX(GRID!$B$18:$U$29,MATCH(M$8,GRID!$A$18:$A$29,0),MATCH(1,($U$2=GRID!$B$1:$U$1)*(КАЛЕНДАРЬ!AJ9=GRID!$B$3:$U$3),0)),
INDEX(GRID!$B$18:$U$29,MATCH(M$8,GRID!$A$18:$A$29,0),MATCH(1,($U$2=GRID!$B$1:$U$1)*(КАЛЕНДАРЬ!AJ9=GRID!$B$3:$U$3),0))*(1-GRID!$H$34))</f>
        <v>70200</v>
      </c>
      <c r="O60" s="5" cm="1">
        <f t="array" ref="O60">IF($I$2="Время восстановления",INDEX(GRID!$B$18:$U$29,MATCH(O$8,GRID!$A$18:$A$29,0),MATCH(1,($U$2=GRID!$B$1:$U$1)*(КАЛЕНДАРЬ!AJ9=GRID!$B$3:$U$3),0)),
INDEX(GRID!$B$18:$U$29,MATCH(O$8,GRID!$A$18:$A$29,0),MATCH(1,($U$2=GRID!$B$1:$U$1)*(КАЛЕНДАРЬ!AJ9=GRID!$B$3:$U$3),0))*(1-GRID!$H$34))</f>
        <v>98000</v>
      </c>
      <c r="P60" s="5" cm="1">
        <f t="array" ref="P60">IF($I$2="Время восстановления",INDEX(GRID!$B$18:$U$29,MATCH(P$8,GRID!$A$18:$A$29,0),MATCH(1,($U$2=GRID!$B$1:$U$1)*(КАЛЕНДАРЬ!AJ9=GRID!$B$3:$U$3),0)),
INDEX(GRID!$B$18:$U$29,MATCH(P$8,GRID!$A$18:$A$29,0),MATCH(1,($U$2=GRID!$B$1:$U$1)*(КАЛЕНДАРЬ!AJ9=GRID!$B$3:$U$3),0))*(1-GRID!$H$34))</f>
        <v>139700</v>
      </c>
      <c r="Q60" s="5" cm="1">
        <f t="array" ref="Q60">IF($I$2="Время восстановления",INDEX(GRID!$B$18:$U$29,MATCH(Q$8,GRID!$A$18:$A$29,0),MATCH(1,($U$2=GRID!$B$1:$U$1)*(КАЛЕНДАРЬ!AJ9=GRID!$B$3:$U$3),0)),
INDEX(GRID!$B$18:$U$29,MATCH(Q$8,GRID!$A$18:$A$29,0),MATCH(1,($U$2=GRID!$B$1:$U$1)*(КАЛЕНДАРЬ!AJ9=GRID!$B$3:$U$3),0))*(1-GRID!$H$34))</f>
        <v>164400</v>
      </c>
      <c r="R60" s="5" cm="1">
        <f t="array" ref="R60">IF($I$2="Время восстановления",INDEX(GRID!$B$18:$U$29,MATCH(R$8,GRID!$A$18:$A$29,0),MATCH(1,($U$2=GRID!$B$1:$U$1)*(КАЛЕНДАРЬ!AJ9=GRID!$B$3:$U$3),0)),
INDEX(GRID!$B$18:$U$29,MATCH(R$8,GRID!$A$18:$A$29,0),MATCH(1,($U$2=GRID!$B$1:$U$1)*(КАЛЕНДАРЬ!AJ9=GRID!$B$3:$U$3),0))*(1-GRID!$H$34))</f>
        <v>186400</v>
      </c>
      <c r="S60" s="5" cm="1">
        <f t="array" ref="S60">IF($I$2="Время восстановления",INDEX(GRID!$B$18:$U$29,MATCH(S$8,GRID!$A$18:$A$29,0),MATCH(1,($U$2=GRID!$B$1:$U$1)*(КАЛЕНДАРЬ!AJ9=GRID!$B$3:$U$3),0)),
INDEX(GRID!$B$18:$U$29,MATCH(S$8,GRID!$A$18:$A$29,0),MATCH(1,($U$2=GRID!$B$1:$U$1)*(КАЛЕНДАРЬ!AJ9=GRID!$B$3:$U$3),0))*(1-GRID!$L$41))</f>
        <v>460400</v>
      </c>
      <c r="T60" s="5" cm="1">
        <f t="array" ref="T60">IF($I$2="Время восстановления",INDEX(GRID!$B$18:$U$29,MATCH(T$8,GRID!$A$18:$A$29,0),MATCH(1,($U$2=GRID!$B$1:$U$1)*(КАЛЕНДАРЬ!AJ9=GRID!$B$3:$U$3),0)),
INDEX(GRID!$B$18:$U$29,MATCH(T$8,GRID!$A$18:$A$29,0),MATCH(1,($U$2=GRID!$B$1:$U$1)*(КАЛЕНДАРЬ!AJ9=GRID!$B$3:$U$3),0))*(1-GRID!$L$41))</f>
        <v>556900</v>
      </c>
    </row>
    <row r="61" spans="1:20" hidden="1">
      <c r="A61" s="108" t="s">
        <v>11</v>
      </c>
      <c r="B61" s="109">
        <v>7</v>
      </c>
      <c r="C61" s="5" cm="1">
        <f t="array" ref="C61">IF($I$2="Время восстановления",INDEX(GRID!$B$4:$U$15,MATCH(C$8,GRID!$A$4:$A$15,0),MATCH(1,($U$2=GRID!$B$1:$U$1)*(КАЛЕНДАРЬ!AJ10=GRID!$B$3:$U$3),0)),
INDEX(GRID!$B$4:$U$15,MATCH(C$8,GRID!$A$4:$A$15,0),MATCH(1,($U$2=GRID!$B$1:$U$1)*(КАЛЕНДАРЬ!AJ10=GRID!$B$3:$U$3),0))*(1-GRID!$H$34))</f>
        <v>22500</v>
      </c>
      <c r="D61" s="5" cm="1">
        <f t="array" ref="D61">IF($I$2="Время восстановления",INDEX(GRID!$B$18:$U$29,MATCH(C$8,GRID!$A$18:$A$29,0),MATCH(1,($U$2=GRID!$B$1:$U$1)*(КАЛЕНДАРЬ!AJ10=GRID!$B$3:$U$3),0)),
INDEX(GRID!$B$18:$U$29,MATCH(C$8,GRID!$A$18:$A$29,0),MATCH(1,($U$2=GRID!$B$1:$U$1)*(КАЛЕНДАРЬ!AJ10=GRID!$B$3:$U$3),0))*(1-GRID!$H$34))</f>
        <v>27500</v>
      </c>
      <c r="E61" s="5" cm="1">
        <f t="array" ref="E61">IF($I$2="Время восстановления",INDEX(GRID!$B$4:$U$15,MATCH(E$8,GRID!$A$4:$A$15,0),MATCH(1,($U$2=GRID!$B$1:$U$1)*(КАЛЕНДАРЬ!AJ10=GRID!$B$3:$U$3),0)),
INDEX(GRID!$B$4:$U$15,MATCH(E$8,GRID!$A$4:$A$15,0),MATCH(1,($U$2=GRID!$B$1:$U$1)*(КАЛЕНДАРЬ!AJ10=GRID!$B$3:$U$3),0))*(1-GRID!$H$34))</f>
        <v>27200</v>
      </c>
      <c r="F61" s="5" cm="1">
        <f t="array" ref="F61">IF($I$2="Время восстановления",INDEX(GRID!$B$18:$U$29,MATCH(E$8,GRID!$A$18:$A$29,0),MATCH(1,($U$2=GRID!$B$1:$U$1)*(КАЛЕНДАРЬ!AJ10=GRID!$B$3:$U$3),0)),
INDEX(GRID!$B$18:$U$29,MATCH(E$8,GRID!$A$18:$A$29,0),MATCH(1,($U$2=GRID!$B$1:$U$1)*(КАЛЕНДАРЬ!AJ10=GRID!$B$3:$U$3),0))*(1-GRID!$H$34))</f>
        <v>32200</v>
      </c>
      <c r="G61" s="5" cm="1">
        <f t="array" ref="G61">IF($I$2="Время восстановления",INDEX(GRID!$B$4:$U$15,MATCH(G$8,GRID!$A$4:$A$15,0),MATCH(1,($U$2=GRID!$B$1:$U$1)*(КАЛЕНДАРЬ!AJ10=GRID!$B$3:$U$3),0)),
INDEX(GRID!$B$4:$U$15,MATCH(G$8,GRID!$A$4:$A$15,0),MATCH(1,($U$2=GRID!$B$1:$U$1)*(КАЛЕНДАРЬ!AJ10=GRID!$B$3:$U$3),0))*(1-GRID!$H$34))</f>
        <v>32700</v>
      </c>
      <c r="H61" s="5" cm="1">
        <f t="array" ref="H61">IF($I$2="Время восстановления",INDEX(GRID!$B$18:$U$29,MATCH(G$8,GRID!$A$18:$A$29,0),MATCH(1,($U$2=GRID!$B$1:$U$1)*(КАЛЕНДАРЬ!AJ10=GRID!$B$3:$U$3),0)),
INDEX(GRID!$B$18:$U$29,MATCH(G$8,GRID!$A$18:$A$29,0),MATCH(1,($U$2=GRID!$B$1:$U$1)*(КАЛЕНДАРЬ!AJ10=GRID!$B$3:$U$3),0))*(1-GRID!$H$34))</f>
        <v>37700</v>
      </c>
      <c r="I61" s="5" cm="1">
        <f t="array" ref="I61">IF($I$2="Время восстановления",INDEX(GRID!$B$4:$U$15,MATCH(I$8,GRID!$A$4:$A$15,0),MATCH(1,($U$2=GRID!$B$1:$U$1)*(КАЛЕНДАРЬ!AJ10=GRID!$B$3:$U$3),0)),
INDEX(GRID!$B$4:$U$15,MATCH(I$8,GRID!$A$4:$A$15,0),MATCH(1,($U$2=GRID!$B$1:$U$1)*(КАЛЕНДАРЬ!AJ10=GRID!$B$3:$U$3),0))*(1-GRID!$H$34))</f>
        <v>36200</v>
      </c>
      <c r="J61" s="5" cm="1">
        <f t="array" ref="J61">IF($I$2="Время восстановления",INDEX(GRID!$B$18:$U$29,MATCH(I$8,GRID!$A$18:$A$29,0),MATCH(1,($U$2=GRID!$B$1:$U$1)*(КАЛЕНДАРЬ!AJ10=GRID!$B$3:$U$3),0)),
INDEX(GRID!$B$18:$U$29,MATCH(I$8,GRID!$A$18:$A$29,0),MATCH(1,($U$2=GRID!$B$1:$U$1)*(КАЛЕНДАРЬ!AJ10=GRID!$B$3:$U$3),0))*(1-GRID!$H$34))</f>
        <v>41200</v>
      </c>
      <c r="K61" s="5" cm="1">
        <f t="array" ref="K61">IF($I$2="Время восстановления",INDEX(GRID!$B$4:$U$15,MATCH(K$8,GRID!$A$4:$A$15,0),MATCH(1,($U$2=GRID!$B$1:$U$1)*(КАЛЕНДАРЬ!AJ10=GRID!$B$3:$U$3),0)),
INDEX(GRID!$B$4:$U$15,MATCH(K$8,GRID!$A$4:$A$15,0),MATCH(1,($U$2=GRID!$B$1:$U$1)*(КАЛЕНДАРЬ!AJ10=GRID!$B$3:$U$3),0))*(1-GRID!$H$34))</f>
        <v>41200</v>
      </c>
      <c r="L61" s="5" cm="1">
        <f t="array" ref="L61">IF($I$2="Время восстановления",INDEX(GRID!$B$18:$U$29,MATCH(K$8,GRID!$A$18:$A$29,0),MATCH(1,($U$2=GRID!$B$1:$U$1)*(КАЛЕНДАРЬ!AJ10=GRID!$B$3:$U$3),0)),
INDEX(GRID!$B$18:$U$29,MATCH(K$8,GRID!$A$18:$A$29,0),MATCH(1,($U$2=GRID!$B$1:$U$1)*(КАЛЕНДАРЬ!AJ10=GRID!$B$3:$U$3),0))*(1-GRID!$H$34))</f>
        <v>46200</v>
      </c>
      <c r="M61" s="5" cm="1">
        <f t="array" ref="M61">IF($I$2="Время восстановления",INDEX(GRID!$B$4:$U$15,MATCH(M$8,GRID!$A$4:$A$15,0),MATCH(1,($U$2=GRID!$B$1:$U$1)*(КАЛЕНДАРЬ!AJ10=GRID!$B$3:$U$3),0)),
INDEX(GRID!$B$4:$U$15,MATCH(M$8,GRID!$A$4:$A$15,0),MATCH(1,($U$2=GRID!$B$1:$U$1)*(КАЛЕНДАРЬ!AJ10=GRID!$B$3:$U$3),0))*(1-GRID!$H$34))</f>
        <v>61200</v>
      </c>
      <c r="N61" s="5" cm="1">
        <f t="array" ref="N61">IF($I$2="Время восстановления",INDEX(GRID!$B$18:$U$29,MATCH(M$8,GRID!$A$18:$A$29,0),MATCH(1,($U$2=GRID!$B$1:$U$1)*(КАЛЕНДАРЬ!AJ10=GRID!$B$3:$U$3),0)),
INDEX(GRID!$B$18:$U$29,MATCH(M$8,GRID!$A$18:$A$29,0),MATCH(1,($U$2=GRID!$B$1:$U$1)*(КАЛЕНДАРЬ!AJ10=GRID!$B$3:$U$3),0))*(1-GRID!$H$34))</f>
        <v>66200</v>
      </c>
      <c r="O61" s="5" cm="1">
        <f t="array" ref="O61">IF($I$2="Время восстановления",INDEX(GRID!$B$18:$U$29,MATCH(O$8,GRID!$A$18:$A$29,0),MATCH(1,($U$2=GRID!$B$1:$U$1)*(КАЛЕНДАРЬ!AJ10=GRID!$B$3:$U$3),0)),
INDEX(GRID!$B$18:$U$29,MATCH(O$8,GRID!$A$18:$A$29,0),MATCH(1,($U$2=GRID!$B$1:$U$1)*(КАЛЕНДАРЬ!AJ10=GRID!$B$3:$U$3),0))*(1-GRID!$H$34))</f>
        <v>93200</v>
      </c>
      <c r="P61" s="5" cm="1">
        <f t="array" ref="P61">IF($I$2="Время восстановления",INDEX(GRID!$B$18:$U$29,MATCH(P$8,GRID!$A$18:$A$29,0),MATCH(1,($U$2=GRID!$B$1:$U$1)*(КАЛЕНДАРЬ!AJ10=GRID!$B$3:$U$3),0)),
INDEX(GRID!$B$18:$U$29,MATCH(P$8,GRID!$A$18:$A$29,0),MATCH(1,($U$2=GRID!$B$1:$U$1)*(КАЛЕНДАРЬ!AJ10=GRID!$B$3:$U$3),0))*(1-GRID!$H$34))</f>
        <v>134400</v>
      </c>
      <c r="Q61" s="5" cm="1">
        <f t="array" ref="Q61">IF($I$2="Время восстановления",INDEX(GRID!$B$18:$U$29,MATCH(Q$8,GRID!$A$18:$A$29,0),MATCH(1,($U$2=GRID!$B$1:$U$1)*(КАЛЕНДАРЬ!AJ10=GRID!$B$3:$U$3),0)),
INDEX(GRID!$B$18:$U$29,MATCH(Q$8,GRID!$A$18:$A$29,0),MATCH(1,($U$2=GRID!$B$1:$U$1)*(КАЛЕНДАРЬ!AJ10=GRID!$B$3:$U$3),0))*(1-GRID!$H$34))</f>
        <v>158400</v>
      </c>
      <c r="R61" s="5" cm="1">
        <f t="array" ref="R61">IF($I$2="Время восстановления",INDEX(GRID!$B$18:$U$29,MATCH(R$8,GRID!$A$18:$A$29,0),MATCH(1,($U$2=GRID!$B$1:$U$1)*(КАЛЕНДАРЬ!AJ10=GRID!$B$3:$U$3),0)),
INDEX(GRID!$B$18:$U$29,MATCH(R$8,GRID!$A$18:$A$29,0),MATCH(1,($U$2=GRID!$B$1:$U$1)*(КАЛЕНДАРЬ!AJ10=GRID!$B$3:$U$3),0))*(1-GRID!$H$34))</f>
        <v>179400</v>
      </c>
      <c r="S61" s="5" cm="1">
        <f t="array" ref="S61">IF($I$2="Время восстановления",INDEX(GRID!$B$18:$U$29,MATCH(S$8,GRID!$A$18:$A$29,0),MATCH(1,($U$2=GRID!$B$1:$U$1)*(КАЛЕНДАРЬ!AJ10=GRID!$B$3:$U$3),0)),
INDEX(GRID!$B$18:$U$29,MATCH(S$8,GRID!$A$18:$A$29,0),MATCH(1,($U$2=GRID!$B$1:$U$1)*(КАЛЕНДАРЬ!AJ10=GRID!$B$3:$U$3),0))*(1-GRID!$L$41))</f>
        <v>439100</v>
      </c>
      <c r="T61" s="5" cm="1">
        <f t="array" ref="T61">IF($I$2="Время восстановления",INDEX(GRID!$B$18:$U$29,MATCH(T$8,GRID!$A$18:$A$29,0),MATCH(1,($U$2=GRID!$B$1:$U$1)*(КАЛЕНДАРЬ!AJ10=GRID!$B$3:$U$3),0)),
INDEX(GRID!$B$18:$U$29,MATCH(T$8,GRID!$A$18:$A$29,0),MATCH(1,($U$2=GRID!$B$1:$U$1)*(КАЛЕНДАРЬ!AJ10=GRID!$B$3:$U$3),0))*(1-GRID!$L$41))</f>
        <v>529700</v>
      </c>
    </row>
    <row r="62" spans="1:20" hidden="1">
      <c r="A62" s="108" t="s">
        <v>12</v>
      </c>
      <c r="B62" s="109">
        <v>8</v>
      </c>
      <c r="C62" s="5" cm="1">
        <f t="array" ref="C62">IF($I$2="Время восстановления",INDEX(GRID!$B$4:$U$15,MATCH(C$8,GRID!$A$4:$A$15,0),MATCH(1,($U$2=GRID!$B$1:$U$1)*(КАЛЕНДАРЬ!AJ11=GRID!$B$3:$U$3),0)),
INDEX(GRID!$B$4:$U$15,MATCH(C$8,GRID!$A$4:$A$15,0),MATCH(1,($U$2=GRID!$B$1:$U$1)*(КАЛЕНДАРЬ!AJ11=GRID!$B$3:$U$3),0))*(1-GRID!$H$34))</f>
        <v>22500</v>
      </c>
      <c r="D62" s="5" cm="1">
        <f t="array" ref="D62">IF($I$2="Время восстановления",INDEX(GRID!$B$18:$U$29,MATCH(C$8,GRID!$A$18:$A$29,0),MATCH(1,($U$2=GRID!$B$1:$U$1)*(КАЛЕНДАРЬ!AJ11=GRID!$B$3:$U$3),0)),
INDEX(GRID!$B$18:$U$29,MATCH(C$8,GRID!$A$18:$A$29,0),MATCH(1,($U$2=GRID!$B$1:$U$1)*(КАЛЕНДАРЬ!AJ11=GRID!$B$3:$U$3),0))*(1-GRID!$H$34))</f>
        <v>27500</v>
      </c>
      <c r="E62" s="5" cm="1">
        <f t="array" ref="E62">IF($I$2="Время восстановления",INDEX(GRID!$B$4:$U$15,MATCH(E$8,GRID!$A$4:$A$15,0),MATCH(1,($U$2=GRID!$B$1:$U$1)*(КАЛЕНДАРЬ!AJ11=GRID!$B$3:$U$3),0)),
INDEX(GRID!$B$4:$U$15,MATCH(E$8,GRID!$A$4:$A$15,0),MATCH(1,($U$2=GRID!$B$1:$U$1)*(КАЛЕНДАРЬ!AJ11=GRID!$B$3:$U$3),0))*(1-GRID!$H$34))</f>
        <v>27200</v>
      </c>
      <c r="F62" s="5" cm="1">
        <f t="array" ref="F62">IF($I$2="Время восстановления",INDEX(GRID!$B$18:$U$29,MATCH(E$8,GRID!$A$18:$A$29,0),MATCH(1,($U$2=GRID!$B$1:$U$1)*(КАЛЕНДАРЬ!AJ11=GRID!$B$3:$U$3),0)),
INDEX(GRID!$B$18:$U$29,MATCH(E$8,GRID!$A$18:$A$29,0),MATCH(1,($U$2=GRID!$B$1:$U$1)*(КАЛЕНДАРЬ!AJ11=GRID!$B$3:$U$3),0))*(1-GRID!$H$34))</f>
        <v>32200</v>
      </c>
      <c r="G62" s="5" cm="1">
        <f t="array" ref="G62">IF($I$2="Время восстановления",INDEX(GRID!$B$4:$U$15,MATCH(G$8,GRID!$A$4:$A$15,0),MATCH(1,($U$2=GRID!$B$1:$U$1)*(КАЛЕНДАРЬ!AJ11=GRID!$B$3:$U$3),0)),
INDEX(GRID!$B$4:$U$15,MATCH(G$8,GRID!$A$4:$A$15,0),MATCH(1,($U$2=GRID!$B$1:$U$1)*(КАЛЕНДАРЬ!AJ11=GRID!$B$3:$U$3),0))*(1-GRID!$H$34))</f>
        <v>32700</v>
      </c>
      <c r="H62" s="5" cm="1">
        <f t="array" ref="H62">IF($I$2="Время восстановления",INDEX(GRID!$B$18:$U$29,MATCH(G$8,GRID!$A$18:$A$29,0),MATCH(1,($U$2=GRID!$B$1:$U$1)*(КАЛЕНДАРЬ!AJ11=GRID!$B$3:$U$3),0)),
INDEX(GRID!$B$18:$U$29,MATCH(G$8,GRID!$A$18:$A$29,0),MATCH(1,($U$2=GRID!$B$1:$U$1)*(КАЛЕНДАРЬ!AJ11=GRID!$B$3:$U$3),0))*(1-GRID!$H$34))</f>
        <v>37700</v>
      </c>
      <c r="I62" s="5" cm="1">
        <f t="array" ref="I62">IF($I$2="Время восстановления",INDEX(GRID!$B$4:$U$15,MATCH(I$8,GRID!$A$4:$A$15,0),MATCH(1,($U$2=GRID!$B$1:$U$1)*(КАЛЕНДАРЬ!AJ11=GRID!$B$3:$U$3),0)),
INDEX(GRID!$B$4:$U$15,MATCH(I$8,GRID!$A$4:$A$15,0),MATCH(1,($U$2=GRID!$B$1:$U$1)*(КАЛЕНДАРЬ!AJ11=GRID!$B$3:$U$3),0))*(1-GRID!$H$34))</f>
        <v>36200</v>
      </c>
      <c r="J62" s="5" cm="1">
        <f t="array" ref="J62">IF($I$2="Время восстановления",INDEX(GRID!$B$18:$U$29,MATCH(I$8,GRID!$A$18:$A$29,0),MATCH(1,($U$2=GRID!$B$1:$U$1)*(КАЛЕНДАРЬ!AJ11=GRID!$B$3:$U$3),0)),
INDEX(GRID!$B$18:$U$29,MATCH(I$8,GRID!$A$18:$A$29,0),MATCH(1,($U$2=GRID!$B$1:$U$1)*(КАЛЕНДАРЬ!AJ11=GRID!$B$3:$U$3),0))*(1-GRID!$H$34))</f>
        <v>41200</v>
      </c>
      <c r="K62" s="5" cm="1">
        <f t="array" ref="K62">IF($I$2="Время восстановления",INDEX(GRID!$B$4:$U$15,MATCH(K$8,GRID!$A$4:$A$15,0),MATCH(1,($U$2=GRID!$B$1:$U$1)*(КАЛЕНДАРЬ!AJ11=GRID!$B$3:$U$3),0)),
INDEX(GRID!$B$4:$U$15,MATCH(K$8,GRID!$A$4:$A$15,0),MATCH(1,($U$2=GRID!$B$1:$U$1)*(КАЛЕНДАРЬ!AJ11=GRID!$B$3:$U$3),0))*(1-GRID!$H$34))</f>
        <v>41200</v>
      </c>
      <c r="L62" s="5" cm="1">
        <f t="array" ref="L62">IF($I$2="Время восстановления",INDEX(GRID!$B$18:$U$29,MATCH(K$8,GRID!$A$18:$A$29,0),MATCH(1,($U$2=GRID!$B$1:$U$1)*(КАЛЕНДАРЬ!AJ11=GRID!$B$3:$U$3),0)),
INDEX(GRID!$B$18:$U$29,MATCH(K$8,GRID!$A$18:$A$29,0),MATCH(1,($U$2=GRID!$B$1:$U$1)*(КАЛЕНДАРЬ!AJ11=GRID!$B$3:$U$3),0))*(1-GRID!$H$34))</f>
        <v>46200</v>
      </c>
      <c r="M62" s="5" cm="1">
        <f t="array" ref="M62">IF($I$2="Время восстановления",INDEX(GRID!$B$4:$U$15,MATCH(M$8,GRID!$A$4:$A$15,0),MATCH(1,($U$2=GRID!$B$1:$U$1)*(КАЛЕНДАРЬ!AJ11=GRID!$B$3:$U$3),0)),
INDEX(GRID!$B$4:$U$15,MATCH(M$8,GRID!$A$4:$A$15,0),MATCH(1,($U$2=GRID!$B$1:$U$1)*(КАЛЕНДАРЬ!AJ11=GRID!$B$3:$U$3),0))*(1-GRID!$H$34))</f>
        <v>61200</v>
      </c>
      <c r="N62" s="5" cm="1">
        <f t="array" ref="N62">IF($I$2="Время восстановления",INDEX(GRID!$B$18:$U$29,MATCH(M$8,GRID!$A$18:$A$29,0),MATCH(1,($U$2=GRID!$B$1:$U$1)*(КАЛЕНДАРЬ!AJ11=GRID!$B$3:$U$3),0)),
INDEX(GRID!$B$18:$U$29,MATCH(M$8,GRID!$A$18:$A$29,0),MATCH(1,($U$2=GRID!$B$1:$U$1)*(КАЛЕНДАРЬ!AJ11=GRID!$B$3:$U$3),0))*(1-GRID!$H$34))</f>
        <v>66200</v>
      </c>
      <c r="O62" s="5" cm="1">
        <f t="array" ref="O62">IF($I$2="Время восстановления",INDEX(GRID!$B$18:$U$29,MATCH(O$8,GRID!$A$18:$A$29,0),MATCH(1,($U$2=GRID!$B$1:$U$1)*(КАЛЕНДАРЬ!AJ11=GRID!$B$3:$U$3),0)),
INDEX(GRID!$B$18:$U$29,MATCH(O$8,GRID!$A$18:$A$29,0),MATCH(1,($U$2=GRID!$B$1:$U$1)*(КАЛЕНДАРЬ!AJ11=GRID!$B$3:$U$3),0))*(1-GRID!$H$34))</f>
        <v>93200</v>
      </c>
      <c r="P62" s="5" cm="1">
        <f t="array" ref="P62">IF($I$2="Время восстановления",INDEX(GRID!$B$18:$U$29,MATCH(P$8,GRID!$A$18:$A$29,0),MATCH(1,($U$2=GRID!$B$1:$U$1)*(КАЛЕНДАРЬ!AJ11=GRID!$B$3:$U$3),0)),
INDEX(GRID!$B$18:$U$29,MATCH(P$8,GRID!$A$18:$A$29,0),MATCH(1,($U$2=GRID!$B$1:$U$1)*(КАЛЕНДАРЬ!AJ11=GRID!$B$3:$U$3),0))*(1-GRID!$H$34))</f>
        <v>134400</v>
      </c>
      <c r="Q62" s="5" cm="1">
        <f t="array" ref="Q62">IF($I$2="Время восстановления",INDEX(GRID!$B$18:$U$29,MATCH(Q$8,GRID!$A$18:$A$29,0),MATCH(1,($U$2=GRID!$B$1:$U$1)*(КАЛЕНДАРЬ!AJ11=GRID!$B$3:$U$3),0)),
INDEX(GRID!$B$18:$U$29,MATCH(Q$8,GRID!$A$18:$A$29,0),MATCH(1,($U$2=GRID!$B$1:$U$1)*(КАЛЕНДАРЬ!AJ11=GRID!$B$3:$U$3),0))*(1-GRID!$H$34))</f>
        <v>158400</v>
      </c>
      <c r="R62" s="5" cm="1">
        <f t="array" ref="R62">IF($I$2="Время восстановления",INDEX(GRID!$B$18:$U$29,MATCH(R$8,GRID!$A$18:$A$29,0),MATCH(1,($U$2=GRID!$B$1:$U$1)*(КАЛЕНДАРЬ!AJ11=GRID!$B$3:$U$3),0)),
INDEX(GRID!$B$18:$U$29,MATCH(R$8,GRID!$A$18:$A$29,0),MATCH(1,($U$2=GRID!$B$1:$U$1)*(КАЛЕНДАРЬ!AJ11=GRID!$B$3:$U$3),0))*(1-GRID!$H$34))</f>
        <v>179400</v>
      </c>
      <c r="S62" s="5" cm="1">
        <f t="array" ref="S62">IF($I$2="Время восстановления",INDEX(GRID!$B$18:$U$29,MATCH(S$8,GRID!$A$18:$A$29,0),MATCH(1,($U$2=GRID!$B$1:$U$1)*(КАЛЕНДАРЬ!AJ11=GRID!$B$3:$U$3),0)),
INDEX(GRID!$B$18:$U$29,MATCH(S$8,GRID!$A$18:$A$29,0),MATCH(1,($U$2=GRID!$B$1:$U$1)*(КАЛЕНДАРЬ!AJ11=GRID!$B$3:$U$3),0))*(1-GRID!$L$41))</f>
        <v>439100</v>
      </c>
      <c r="T62" s="5" cm="1">
        <f t="array" ref="T62">IF($I$2="Время восстановления",INDEX(GRID!$B$18:$U$29,MATCH(T$8,GRID!$A$18:$A$29,0),MATCH(1,($U$2=GRID!$B$1:$U$1)*(КАЛЕНДАРЬ!AJ11=GRID!$B$3:$U$3),0)),
INDEX(GRID!$B$18:$U$29,MATCH(T$8,GRID!$A$18:$A$29,0),MATCH(1,($U$2=GRID!$B$1:$U$1)*(КАЛЕНДАРЬ!AJ11=GRID!$B$3:$U$3),0))*(1-GRID!$L$41))</f>
        <v>529700</v>
      </c>
    </row>
    <row r="63" spans="1:20" hidden="1">
      <c r="A63" s="108" t="s">
        <v>13</v>
      </c>
      <c r="B63" s="109">
        <v>9</v>
      </c>
      <c r="C63" s="5" cm="1">
        <f t="array" ref="C63">IF($I$2="Время восстановления",INDEX(GRID!$B$4:$U$15,MATCH(C$8,GRID!$A$4:$A$15,0),MATCH(1,($U$2=GRID!$B$1:$U$1)*(КАЛЕНДАРЬ!AJ12=GRID!$B$3:$U$3),0)),
INDEX(GRID!$B$4:$U$15,MATCH(C$8,GRID!$A$4:$A$15,0),MATCH(1,($U$2=GRID!$B$1:$U$1)*(КАЛЕНДАРЬ!AJ12=GRID!$B$3:$U$3),0))*(1-GRID!$H$34))</f>
        <v>22500</v>
      </c>
      <c r="D63" s="5" cm="1">
        <f t="array" ref="D63">IF($I$2="Время восстановления",INDEX(GRID!$B$18:$U$29,MATCH(C$8,GRID!$A$18:$A$29,0),MATCH(1,($U$2=GRID!$B$1:$U$1)*(КАЛЕНДАРЬ!AJ12=GRID!$B$3:$U$3),0)),
INDEX(GRID!$B$18:$U$29,MATCH(C$8,GRID!$A$18:$A$29,0),MATCH(1,($U$2=GRID!$B$1:$U$1)*(КАЛЕНДАРЬ!AJ12=GRID!$B$3:$U$3),0))*(1-GRID!$H$34))</f>
        <v>27500</v>
      </c>
      <c r="E63" s="5" cm="1">
        <f t="array" ref="E63">IF($I$2="Время восстановления",INDEX(GRID!$B$4:$U$15,MATCH(E$8,GRID!$A$4:$A$15,0),MATCH(1,($U$2=GRID!$B$1:$U$1)*(КАЛЕНДАРЬ!AJ12=GRID!$B$3:$U$3),0)),
INDEX(GRID!$B$4:$U$15,MATCH(E$8,GRID!$A$4:$A$15,0),MATCH(1,($U$2=GRID!$B$1:$U$1)*(КАЛЕНДАРЬ!AJ12=GRID!$B$3:$U$3),0))*(1-GRID!$H$34))</f>
        <v>27200</v>
      </c>
      <c r="F63" s="5" cm="1">
        <f t="array" ref="F63">IF($I$2="Время восстановления",INDEX(GRID!$B$18:$U$29,MATCH(E$8,GRID!$A$18:$A$29,0),MATCH(1,($U$2=GRID!$B$1:$U$1)*(КАЛЕНДАРЬ!AJ12=GRID!$B$3:$U$3),0)),
INDEX(GRID!$B$18:$U$29,MATCH(E$8,GRID!$A$18:$A$29,0),MATCH(1,($U$2=GRID!$B$1:$U$1)*(КАЛЕНДАРЬ!AJ12=GRID!$B$3:$U$3),0))*(1-GRID!$H$34))</f>
        <v>32200</v>
      </c>
      <c r="G63" s="5" cm="1">
        <f t="array" ref="G63">IF($I$2="Время восстановления",INDEX(GRID!$B$4:$U$15,MATCH(G$8,GRID!$A$4:$A$15,0),MATCH(1,($U$2=GRID!$B$1:$U$1)*(КАЛЕНДАРЬ!AJ12=GRID!$B$3:$U$3),0)),
INDEX(GRID!$B$4:$U$15,MATCH(G$8,GRID!$A$4:$A$15,0),MATCH(1,($U$2=GRID!$B$1:$U$1)*(КАЛЕНДАРЬ!AJ12=GRID!$B$3:$U$3),0))*(1-GRID!$H$34))</f>
        <v>32700</v>
      </c>
      <c r="H63" s="5" cm="1">
        <f t="array" ref="H63">IF($I$2="Время восстановления",INDEX(GRID!$B$18:$U$29,MATCH(G$8,GRID!$A$18:$A$29,0),MATCH(1,($U$2=GRID!$B$1:$U$1)*(КАЛЕНДАРЬ!AJ12=GRID!$B$3:$U$3),0)),
INDEX(GRID!$B$18:$U$29,MATCH(G$8,GRID!$A$18:$A$29,0),MATCH(1,($U$2=GRID!$B$1:$U$1)*(КАЛЕНДАРЬ!AJ12=GRID!$B$3:$U$3),0))*(1-GRID!$H$34))</f>
        <v>37700</v>
      </c>
      <c r="I63" s="5" cm="1">
        <f t="array" ref="I63">IF($I$2="Время восстановления",INDEX(GRID!$B$4:$U$15,MATCH(I$8,GRID!$A$4:$A$15,0),MATCH(1,($U$2=GRID!$B$1:$U$1)*(КАЛЕНДАРЬ!AJ12=GRID!$B$3:$U$3),0)),
INDEX(GRID!$B$4:$U$15,MATCH(I$8,GRID!$A$4:$A$15,0),MATCH(1,($U$2=GRID!$B$1:$U$1)*(КАЛЕНДАРЬ!AJ12=GRID!$B$3:$U$3),0))*(1-GRID!$H$34))</f>
        <v>36200</v>
      </c>
      <c r="J63" s="5" cm="1">
        <f t="array" ref="J63">IF($I$2="Время восстановления",INDEX(GRID!$B$18:$U$29,MATCH(I$8,GRID!$A$18:$A$29,0),MATCH(1,($U$2=GRID!$B$1:$U$1)*(КАЛЕНДАРЬ!AJ12=GRID!$B$3:$U$3),0)),
INDEX(GRID!$B$18:$U$29,MATCH(I$8,GRID!$A$18:$A$29,0),MATCH(1,($U$2=GRID!$B$1:$U$1)*(КАЛЕНДАРЬ!AJ12=GRID!$B$3:$U$3),0))*(1-GRID!$H$34))</f>
        <v>41200</v>
      </c>
      <c r="K63" s="5" cm="1">
        <f t="array" ref="K63">IF($I$2="Время восстановления",INDEX(GRID!$B$4:$U$15,MATCH(K$8,GRID!$A$4:$A$15,0),MATCH(1,($U$2=GRID!$B$1:$U$1)*(КАЛЕНДАРЬ!AJ12=GRID!$B$3:$U$3),0)),
INDEX(GRID!$B$4:$U$15,MATCH(K$8,GRID!$A$4:$A$15,0),MATCH(1,($U$2=GRID!$B$1:$U$1)*(КАЛЕНДАРЬ!AJ12=GRID!$B$3:$U$3),0))*(1-GRID!$H$34))</f>
        <v>41200</v>
      </c>
      <c r="L63" s="5" cm="1">
        <f t="array" ref="L63">IF($I$2="Время восстановления",INDEX(GRID!$B$18:$U$29,MATCH(K$8,GRID!$A$18:$A$29,0),MATCH(1,($U$2=GRID!$B$1:$U$1)*(КАЛЕНДАРЬ!AJ12=GRID!$B$3:$U$3),0)),
INDEX(GRID!$B$18:$U$29,MATCH(K$8,GRID!$A$18:$A$29,0),MATCH(1,($U$2=GRID!$B$1:$U$1)*(КАЛЕНДАРЬ!AJ12=GRID!$B$3:$U$3),0))*(1-GRID!$H$34))</f>
        <v>46200</v>
      </c>
      <c r="M63" s="5" cm="1">
        <f t="array" ref="M63">IF($I$2="Время восстановления",INDEX(GRID!$B$4:$U$15,MATCH(M$8,GRID!$A$4:$A$15,0),MATCH(1,($U$2=GRID!$B$1:$U$1)*(КАЛЕНДАРЬ!AJ12=GRID!$B$3:$U$3),0)),
INDEX(GRID!$B$4:$U$15,MATCH(M$8,GRID!$A$4:$A$15,0),MATCH(1,($U$2=GRID!$B$1:$U$1)*(КАЛЕНДАРЬ!AJ12=GRID!$B$3:$U$3),0))*(1-GRID!$H$34))</f>
        <v>61200</v>
      </c>
      <c r="N63" s="5" cm="1">
        <f t="array" ref="N63">IF($I$2="Время восстановления",INDEX(GRID!$B$18:$U$29,MATCH(M$8,GRID!$A$18:$A$29,0),MATCH(1,($U$2=GRID!$B$1:$U$1)*(КАЛЕНДАРЬ!AJ12=GRID!$B$3:$U$3),0)),
INDEX(GRID!$B$18:$U$29,MATCH(M$8,GRID!$A$18:$A$29,0),MATCH(1,($U$2=GRID!$B$1:$U$1)*(КАЛЕНДАРЬ!AJ12=GRID!$B$3:$U$3),0))*(1-GRID!$H$34))</f>
        <v>66200</v>
      </c>
      <c r="O63" s="5" cm="1">
        <f t="array" ref="O63">IF($I$2="Время восстановления",INDEX(GRID!$B$18:$U$29,MATCH(O$8,GRID!$A$18:$A$29,0),MATCH(1,($U$2=GRID!$B$1:$U$1)*(КАЛЕНДАРЬ!AJ12=GRID!$B$3:$U$3),0)),
INDEX(GRID!$B$18:$U$29,MATCH(O$8,GRID!$A$18:$A$29,0),MATCH(1,($U$2=GRID!$B$1:$U$1)*(КАЛЕНДАРЬ!AJ12=GRID!$B$3:$U$3),0))*(1-GRID!$H$34))</f>
        <v>93200</v>
      </c>
      <c r="P63" s="5" cm="1">
        <f t="array" ref="P63">IF($I$2="Время восстановления",INDEX(GRID!$B$18:$U$29,MATCH(P$8,GRID!$A$18:$A$29,0),MATCH(1,($U$2=GRID!$B$1:$U$1)*(КАЛЕНДАРЬ!AJ12=GRID!$B$3:$U$3),0)),
INDEX(GRID!$B$18:$U$29,MATCH(P$8,GRID!$A$18:$A$29,0),MATCH(1,($U$2=GRID!$B$1:$U$1)*(КАЛЕНДАРЬ!AJ12=GRID!$B$3:$U$3),0))*(1-GRID!$H$34))</f>
        <v>134400</v>
      </c>
      <c r="Q63" s="5" cm="1">
        <f t="array" ref="Q63">IF($I$2="Время восстановления",INDEX(GRID!$B$18:$U$29,MATCH(Q$8,GRID!$A$18:$A$29,0),MATCH(1,($U$2=GRID!$B$1:$U$1)*(КАЛЕНДАРЬ!AJ12=GRID!$B$3:$U$3),0)),
INDEX(GRID!$B$18:$U$29,MATCH(Q$8,GRID!$A$18:$A$29,0),MATCH(1,($U$2=GRID!$B$1:$U$1)*(КАЛЕНДАРЬ!AJ12=GRID!$B$3:$U$3),0))*(1-GRID!$H$34))</f>
        <v>158400</v>
      </c>
      <c r="R63" s="5" cm="1">
        <f t="array" ref="R63">IF($I$2="Время восстановления",INDEX(GRID!$B$18:$U$29,MATCH(R$8,GRID!$A$18:$A$29,0),MATCH(1,($U$2=GRID!$B$1:$U$1)*(КАЛЕНДАРЬ!AJ12=GRID!$B$3:$U$3),0)),
INDEX(GRID!$B$18:$U$29,MATCH(R$8,GRID!$A$18:$A$29,0),MATCH(1,($U$2=GRID!$B$1:$U$1)*(КАЛЕНДАРЬ!AJ12=GRID!$B$3:$U$3),0))*(1-GRID!$H$34))</f>
        <v>179400</v>
      </c>
      <c r="S63" s="5" cm="1">
        <f t="array" ref="S63">IF($I$2="Время восстановления",INDEX(GRID!$B$18:$U$29,MATCH(S$8,GRID!$A$18:$A$29,0),MATCH(1,($U$2=GRID!$B$1:$U$1)*(КАЛЕНДАРЬ!AJ12=GRID!$B$3:$U$3),0)),
INDEX(GRID!$B$18:$U$29,MATCH(S$8,GRID!$A$18:$A$29,0),MATCH(1,($U$2=GRID!$B$1:$U$1)*(КАЛЕНДАРЬ!AJ12=GRID!$B$3:$U$3),0))*(1-GRID!$L$41))</f>
        <v>439100</v>
      </c>
      <c r="T63" s="5" cm="1">
        <f t="array" ref="T63">IF($I$2="Время восстановления",INDEX(GRID!$B$18:$U$29,MATCH(T$8,GRID!$A$18:$A$29,0),MATCH(1,($U$2=GRID!$B$1:$U$1)*(КАЛЕНДАРЬ!AJ12=GRID!$B$3:$U$3),0)),
INDEX(GRID!$B$18:$U$29,MATCH(T$8,GRID!$A$18:$A$29,0),MATCH(1,($U$2=GRID!$B$1:$U$1)*(КАЛЕНДАРЬ!AJ12=GRID!$B$3:$U$3),0))*(1-GRID!$L$41))</f>
        <v>529700</v>
      </c>
    </row>
    <row r="64" spans="1:20">
      <c r="A64" s="108" t="s">
        <v>14</v>
      </c>
      <c r="B64" s="109">
        <v>10</v>
      </c>
      <c r="C64" s="5" cm="1">
        <f t="array" ref="C64">IF($I$2="Время восстановления",INDEX(GRID!$B$4:$U$15,MATCH(C$8,GRID!$A$4:$A$15,0),MATCH(1,($U$2=GRID!$B$1:$U$1)*(КАЛЕНДАРЬ!AJ13=GRID!$B$3:$U$3),0)),
INDEX(GRID!$B$4:$U$15,MATCH(C$8,GRID!$A$4:$A$15,0),MATCH(1,($U$2=GRID!$B$1:$U$1)*(КАЛЕНДАРЬ!AJ13=GRID!$B$3:$U$3),0))*(1-GRID!$H$34))</f>
        <v>22500</v>
      </c>
      <c r="D64" s="5" cm="1">
        <f t="array" ref="D64">IF($I$2="Время восстановления",INDEX(GRID!$B$18:$U$29,MATCH(C$8,GRID!$A$18:$A$29,0),MATCH(1,($U$2=GRID!$B$1:$U$1)*(КАЛЕНДАРЬ!AJ13=GRID!$B$3:$U$3),0)),
INDEX(GRID!$B$18:$U$29,MATCH(C$8,GRID!$A$18:$A$29,0),MATCH(1,($U$2=GRID!$B$1:$U$1)*(КАЛЕНДАРЬ!AJ13=GRID!$B$3:$U$3),0))*(1-GRID!$H$34))</f>
        <v>27500</v>
      </c>
      <c r="E64" s="5" cm="1">
        <f t="array" ref="E64">IF($I$2="Время восстановления",INDEX(GRID!$B$4:$U$15,MATCH(E$8,GRID!$A$4:$A$15,0),MATCH(1,($U$2=GRID!$B$1:$U$1)*(КАЛЕНДАРЬ!AJ13=GRID!$B$3:$U$3),0)),
INDEX(GRID!$B$4:$U$15,MATCH(E$8,GRID!$A$4:$A$15,0),MATCH(1,($U$2=GRID!$B$1:$U$1)*(КАЛЕНДАРЬ!AJ13=GRID!$B$3:$U$3),0))*(1-GRID!$H$34))</f>
        <v>27200</v>
      </c>
      <c r="F64" s="5" cm="1">
        <f t="array" ref="F64">IF($I$2="Время восстановления",INDEX(GRID!$B$18:$U$29,MATCH(E$8,GRID!$A$18:$A$29,0),MATCH(1,($U$2=GRID!$B$1:$U$1)*(КАЛЕНДАРЬ!AJ13=GRID!$B$3:$U$3),0)),
INDEX(GRID!$B$18:$U$29,MATCH(E$8,GRID!$A$18:$A$29,0),MATCH(1,($U$2=GRID!$B$1:$U$1)*(КАЛЕНДАРЬ!AJ13=GRID!$B$3:$U$3),0))*(1-GRID!$H$34))</f>
        <v>32200</v>
      </c>
      <c r="G64" s="5" cm="1">
        <f t="array" ref="G64">IF($I$2="Время восстановления",INDEX(GRID!$B$4:$U$15,MATCH(G$8,GRID!$A$4:$A$15,0),MATCH(1,($U$2=GRID!$B$1:$U$1)*(КАЛЕНДАРЬ!AJ13=GRID!$B$3:$U$3),0)),
INDEX(GRID!$B$4:$U$15,MATCH(G$8,GRID!$A$4:$A$15,0),MATCH(1,($U$2=GRID!$B$1:$U$1)*(КАЛЕНДАРЬ!AJ13=GRID!$B$3:$U$3),0))*(1-GRID!$H$34))</f>
        <v>32700</v>
      </c>
      <c r="H64" s="5" cm="1">
        <f t="array" ref="H64">IF($I$2="Время восстановления",INDEX(GRID!$B$18:$U$29,MATCH(G$8,GRID!$A$18:$A$29,0),MATCH(1,($U$2=GRID!$B$1:$U$1)*(КАЛЕНДАРЬ!AJ13=GRID!$B$3:$U$3),0)),
INDEX(GRID!$B$18:$U$29,MATCH(G$8,GRID!$A$18:$A$29,0),MATCH(1,($U$2=GRID!$B$1:$U$1)*(КАЛЕНДАРЬ!AJ13=GRID!$B$3:$U$3),0))*(1-GRID!$H$34))</f>
        <v>37700</v>
      </c>
      <c r="I64" s="5" cm="1">
        <f t="array" ref="I64">IF($I$2="Время восстановления",INDEX(GRID!$B$4:$U$15,MATCH(I$8,GRID!$A$4:$A$15,0),MATCH(1,($U$2=GRID!$B$1:$U$1)*(КАЛЕНДАРЬ!AJ13=GRID!$B$3:$U$3),0)),
INDEX(GRID!$B$4:$U$15,MATCH(I$8,GRID!$A$4:$A$15,0),MATCH(1,($U$2=GRID!$B$1:$U$1)*(КАЛЕНДАРЬ!AJ13=GRID!$B$3:$U$3),0))*(1-GRID!$H$34))</f>
        <v>36200</v>
      </c>
      <c r="J64" s="5" cm="1">
        <f t="array" ref="J64">IF($I$2="Время восстановления",INDEX(GRID!$B$18:$U$29,MATCH(I$8,GRID!$A$18:$A$29,0),MATCH(1,($U$2=GRID!$B$1:$U$1)*(КАЛЕНДАРЬ!AJ13=GRID!$B$3:$U$3),0)),
INDEX(GRID!$B$18:$U$29,MATCH(I$8,GRID!$A$18:$A$29,0),MATCH(1,($U$2=GRID!$B$1:$U$1)*(КАЛЕНДАРЬ!AJ13=GRID!$B$3:$U$3),0))*(1-GRID!$H$34))</f>
        <v>41200</v>
      </c>
      <c r="K64" s="5" cm="1">
        <f t="array" ref="K64">IF($I$2="Время восстановления",INDEX(GRID!$B$4:$U$15,MATCH(K$8,GRID!$A$4:$A$15,0),MATCH(1,($U$2=GRID!$B$1:$U$1)*(КАЛЕНДАРЬ!AJ13=GRID!$B$3:$U$3),0)),
INDEX(GRID!$B$4:$U$15,MATCH(K$8,GRID!$A$4:$A$15,0),MATCH(1,($U$2=GRID!$B$1:$U$1)*(КАЛЕНДАРЬ!AJ13=GRID!$B$3:$U$3),0))*(1-GRID!$H$34))</f>
        <v>41200</v>
      </c>
      <c r="L64" s="5" cm="1">
        <f t="array" ref="L64">IF($I$2="Время восстановления",INDEX(GRID!$B$18:$U$29,MATCH(K$8,GRID!$A$18:$A$29,0),MATCH(1,($U$2=GRID!$B$1:$U$1)*(КАЛЕНДАРЬ!AJ13=GRID!$B$3:$U$3),0)),
INDEX(GRID!$B$18:$U$29,MATCH(K$8,GRID!$A$18:$A$29,0),MATCH(1,($U$2=GRID!$B$1:$U$1)*(КАЛЕНДАРЬ!AJ13=GRID!$B$3:$U$3),0))*(1-GRID!$H$34))</f>
        <v>46200</v>
      </c>
      <c r="M64" s="5" cm="1">
        <f t="array" ref="M64">IF($I$2="Время восстановления",INDEX(GRID!$B$4:$U$15,MATCH(M$8,GRID!$A$4:$A$15,0),MATCH(1,($U$2=GRID!$B$1:$U$1)*(КАЛЕНДАРЬ!AJ13=GRID!$B$3:$U$3),0)),
INDEX(GRID!$B$4:$U$15,MATCH(M$8,GRID!$A$4:$A$15,0),MATCH(1,($U$2=GRID!$B$1:$U$1)*(КАЛЕНДАРЬ!AJ13=GRID!$B$3:$U$3),0))*(1-GRID!$H$34))</f>
        <v>61200</v>
      </c>
      <c r="N64" s="5" cm="1">
        <f t="array" ref="N64">IF($I$2="Время восстановления",INDEX(GRID!$B$18:$U$29,MATCH(M$8,GRID!$A$18:$A$29,0),MATCH(1,($U$2=GRID!$B$1:$U$1)*(КАЛЕНДАРЬ!AJ13=GRID!$B$3:$U$3),0)),
INDEX(GRID!$B$18:$U$29,MATCH(M$8,GRID!$A$18:$A$29,0),MATCH(1,($U$2=GRID!$B$1:$U$1)*(КАЛЕНДАРЬ!AJ13=GRID!$B$3:$U$3),0))*(1-GRID!$H$34))</f>
        <v>66200</v>
      </c>
      <c r="O64" s="5" cm="1">
        <f t="array" ref="O64">IF($I$2="Время восстановления",INDEX(GRID!$B$18:$U$29,MATCH(O$8,GRID!$A$18:$A$29,0),MATCH(1,($U$2=GRID!$B$1:$U$1)*(КАЛЕНДАРЬ!AJ13=GRID!$B$3:$U$3),0)),
INDEX(GRID!$B$18:$U$29,MATCH(O$8,GRID!$A$18:$A$29,0),MATCH(1,($U$2=GRID!$B$1:$U$1)*(КАЛЕНДАРЬ!AJ13=GRID!$B$3:$U$3),0))*(1-GRID!$H$34))</f>
        <v>93200</v>
      </c>
      <c r="P64" s="5" cm="1">
        <f t="array" ref="P64">IF($I$2="Время восстановления",INDEX(GRID!$B$18:$U$29,MATCH(P$8,GRID!$A$18:$A$29,0),MATCH(1,($U$2=GRID!$B$1:$U$1)*(КАЛЕНДАРЬ!AJ13=GRID!$B$3:$U$3),0)),
INDEX(GRID!$B$18:$U$29,MATCH(P$8,GRID!$A$18:$A$29,0),MATCH(1,($U$2=GRID!$B$1:$U$1)*(КАЛЕНДАРЬ!AJ13=GRID!$B$3:$U$3),0))*(1-GRID!$H$34))</f>
        <v>134400</v>
      </c>
      <c r="Q64" s="5" cm="1">
        <f t="array" ref="Q64">IF($I$2="Время восстановления",INDEX(GRID!$B$18:$U$29,MATCH(Q$8,GRID!$A$18:$A$29,0),MATCH(1,($U$2=GRID!$B$1:$U$1)*(КАЛЕНДАРЬ!AJ13=GRID!$B$3:$U$3),0)),
INDEX(GRID!$B$18:$U$29,MATCH(Q$8,GRID!$A$18:$A$29,0),MATCH(1,($U$2=GRID!$B$1:$U$1)*(КАЛЕНДАРЬ!AJ13=GRID!$B$3:$U$3),0))*(1-GRID!$H$34))</f>
        <v>158400</v>
      </c>
      <c r="R64" s="5" cm="1">
        <f t="array" ref="R64">IF($I$2="Время восстановления",INDEX(GRID!$B$18:$U$29,MATCH(R$8,GRID!$A$18:$A$29,0),MATCH(1,($U$2=GRID!$B$1:$U$1)*(КАЛЕНДАРЬ!AJ13=GRID!$B$3:$U$3),0)),
INDEX(GRID!$B$18:$U$29,MATCH(R$8,GRID!$A$18:$A$29,0),MATCH(1,($U$2=GRID!$B$1:$U$1)*(КАЛЕНДАРЬ!AJ13=GRID!$B$3:$U$3),0))*(1-GRID!$H$34))</f>
        <v>179400</v>
      </c>
      <c r="S64" s="5" cm="1">
        <f t="array" ref="S64">IF($I$2="Время восстановления",INDEX(GRID!$B$18:$U$29,MATCH(S$8,GRID!$A$18:$A$29,0),MATCH(1,($U$2=GRID!$B$1:$U$1)*(КАЛЕНДАРЬ!AJ13=GRID!$B$3:$U$3),0)),
INDEX(GRID!$B$18:$U$29,MATCH(S$8,GRID!$A$18:$A$29,0),MATCH(1,($U$2=GRID!$B$1:$U$1)*(КАЛЕНДАРЬ!AJ13=GRID!$B$3:$U$3),0))*(1-GRID!$L$41))</f>
        <v>439100</v>
      </c>
      <c r="T64" s="5" cm="1">
        <f t="array" ref="T64">IF($I$2="Время восстановления",INDEX(GRID!$B$18:$U$29,MATCH(T$8,GRID!$A$18:$A$29,0),MATCH(1,($U$2=GRID!$B$1:$U$1)*(КАЛЕНДАРЬ!AJ13=GRID!$B$3:$U$3),0)),
INDEX(GRID!$B$18:$U$29,MATCH(T$8,GRID!$A$18:$A$29,0),MATCH(1,($U$2=GRID!$B$1:$U$1)*(КАЛЕНДАРЬ!AJ13=GRID!$B$3:$U$3),0))*(1-GRID!$L$41))</f>
        <v>529700</v>
      </c>
    </row>
    <row r="65" spans="1:20">
      <c r="A65" s="108" t="s">
        <v>15</v>
      </c>
      <c r="B65" s="109">
        <v>11</v>
      </c>
      <c r="C65" s="5" cm="1">
        <f t="array" ref="C65">IF($I$2="Время восстановления",INDEX(GRID!$B$4:$U$15,MATCH(C$8,GRID!$A$4:$A$15,0),MATCH(1,($U$2=GRID!$B$1:$U$1)*(КАЛЕНДАРЬ!AJ14=GRID!$B$3:$U$3),0)),
INDEX(GRID!$B$4:$U$15,MATCH(C$8,GRID!$A$4:$A$15,0),MATCH(1,($U$2=GRID!$B$1:$U$1)*(КАЛЕНДАРЬ!AJ14=GRID!$B$3:$U$3),0))*(1-GRID!$H$34))</f>
        <v>22500</v>
      </c>
      <c r="D65" s="5" cm="1">
        <f t="array" ref="D65">IF($I$2="Время восстановления",INDEX(GRID!$B$18:$U$29,MATCH(C$8,GRID!$A$18:$A$29,0),MATCH(1,($U$2=GRID!$B$1:$U$1)*(КАЛЕНДАРЬ!AJ14=GRID!$B$3:$U$3),0)),
INDEX(GRID!$B$18:$U$29,MATCH(C$8,GRID!$A$18:$A$29,0),MATCH(1,($U$2=GRID!$B$1:$U$1)*(КАЛЕНДАРЬ!AJ14=GRID!$B$3:$U$3),0))*(1-GRID!$H$34))</f>
        <v>27500</v>
      </c>
      <c r="E65" s="5" cm="1">
        <f t="array" ref="E65">IF($I$2="Время восстановления",INDEX(GRID!$B$4:$U$15,MATCH(E$8,GRID!$A$4:$A$15,0),MATCH(1,($U$2=GRID!$B$1:$U$1)*(КАЛЕНДАРЬ!AJ14=GRID!$B$3:$U$3),0)),
INDEX(GRID!$B$4:$U$15,MATCH(E$8,GRID!$A$4:$A$15,0),MATCH(1,($U$2=GRID!$B$1:$U$1)*(КАЛЕНДАРЬ!AJ14=GRID!$B$3:$U$3),0))*(1-GRID!$H$34))</f>
        <v>27200</v>
      </c>
      <c r="F65" s="5" cm="1">
        <f t="array" ref="F65">IF($I$2="Время восстановления",INDEX(GRID!$B$18:$U$29,MATCH(E$8,GRID!$A$18:$A$29,0),MATCH(1,($U$2=GRID!$B$1:$U$1)*(КАЛЕНДАРЬ!AJ14=GRID!$B$3:$U$3),0)),
INDEX(GRID!$B$18:$U$29,MATCH(E$8,GRID!$A$18:$A$29,0),MATCH(1,($U$2=GRID!$B$1:$U$1)*(КАЛЕНДАРЬ!AJ14=GRID!$B$3:$U$3),0))*(1-GRID!$H$34))</f>
        <v>32200</v>
      </c>
      <c r="G65" s="5" cm="1">
        <f t="array" ref="G65">IF($I$2="Время восстановления",INDEX(GRID!$B$4:$U$15,MATCH(G$8,GRID!$A$4:$A$15,0),MATCH(1,($U$2=GRID!$B$1:$U$1)*(КАЛЕНДАРЬ!AJ14=GRID!$B$3:$U$3),0)),
INDEX(GRID!$B$4:$U$15,MATCH(G$8,GRID!$A$4:$A$15,0),MATCH(1,($U$2=GRID!$B$1:$U$1)*(КАЛЕНДАРЬ!AJ14=GRID!$B$3:$U$3),0))*(1-GRID!$H$34))</f>
        <v>32700</v>
      </c>
      <c r="H65" s="5" cm="1">
        <f t="array" ref="H65">IF($I$2="Время восстановления",INDEX(GRID!$B$18:$U$29,MATCH(G$8,GRID!$A$18:$A$29,0),MATCH(1,($U$2=GRID!$B$1:$U$1)*(КАЛЕНДАРЬ!AJ14=GRID!$B$3:$U$3),0)),
INDEX(GRID!$B$18:$U$29,MATCH(G$8,GRID!$A$18:$A$29,0),MATCH(1,($U$2=GRID!$B$1:$U$1)*(КАЛЕНДАРЬ!AJ14=GRID!$B$3:$U$3),0))*(1-GRID!$H$34))</f>
        <v>37700</v>
      </c>
      <c r="I65" s="5" cm="1">
        <f t="array" ref="I65">IF($I$2="Время восстановления",INDEX(GRID!$B$4:$U$15,MATCH(I$8,GRID!$A$4:$A$15,0),MATCH(1,($U$2=GRID!$B$1:$U$1)*(КАЛЕНДАРЬ!AJ14=GRID!$B$3:$U$3),0)),
INDEX(GRID!$B$4:$U$15,MATCH(I$8,GRID!$A$4:$A$15,0),MATCH(1,($U$2=GRID!$B$1:$U$1)*(КАЛЕНДАРЬ!AJ14=GRID!$B$3:$U$3),0))*(1-GRID!$H$34))</f>
        <v>36200</v>
      </c>
      <c r="J65" s="5" cm="1">
        <f t="array" ref="J65">IF($I$2="Время восстановления",INDEX(GRID!$B$18:$U$29,MATCH(I$8,GRID!$A$18:$A$29,0),MATCH(1,($U$2=GRID!$B$1:$U$1)*(КАЛЕНДАРЬ!AJ14=GRID!$B$3:$U$3),0)),
INDEX(GRID!$B$18:$U$29,MATCH(I$8,GRID!$A$18:$A$29,0),MATCH(1,($U$2=GRID!$B$1:$U$1)*(КАЛЕНДАРЬ!AJ14=GRID!$B$3:$U$3),0))*(1-GRID!$H$34))</f>
        <v>41200</v>
      </c>
      <c r="K65" s="5" cm="1">
        <f t="array" ref="K65">IF($I$2="Время восстановления",INDEX(GRID!$B$4:$U$15,MATCH(K$8,GRID!$A$4:$A$15,0),MATCH(1,($U$2=GRID!$B$1:$U$1)*(КАЛЕНДАРЬ!AJ14=GRID!$B$3:$U$3),0)),
INDEX(GRID!$B$4:$U$15,MATCH(K$8,GRID!$A$4:$A$15,0),MATCH(1,($U$2=GRID!$B$1:$U$1)*(КАЛЕНДАРЬ!AJ14=GRID!$B$3:$U$3),0))*(1-GRID!$H$34))</f>
        <v>41200</v>
      </c>
      <c r="L65" s="5" cm="1">
        <f t="array" ref="L65">IF($I$2="Время восстановления",INDEX(GRID!$B$18:$U$29,MATCH(K$8,GRID!$A$18:$A$29,0),MATCH(1,($U$2=GRID!$B$1:$U$1)*(КАЛЕНДАРЬ!AJ14=GRID!$B$3:$U$3),0)),
INDEX(GRID!$B$18:$U$29,MATCH(K$8,GRID!$A$18:$A$29,0),MATCH(1,($U$2=GRID!$B$1:$U$1)*(КАЛЕНДАРЬ!AJ14=GRID!$B$3:$U$3),0))*(1-GRID!$H$34))</f>
        <v>46200</v>
      </c>
      <c r="M65" s="5" cm="1">
        <f t="array" ref="M65">IF($I$2="Время восстановления",INDEX(GRID!$B$4:$U$15,MATCH(M$8,GRID!$A$4:$A$15,0),MATCH(1,($U$2=GRID!$B$1:$U$1)*(КАЛЕНДАРЬ!AJ14=GRID!$B$3:$U$3),0)),
INDEX(GRID!$B$4:$U$15,MATCH(M$8,GRID!$A$4:$A$15,0),MATCH(1,($U$2=GRID!$B$1:$U$1)*(КАЛЕНДАРЬ!AJ14=GRID!$B$3:$U$3),0))*(1-GRID!$H$34))</f>
        <v>61200</v>
      </c>
      <c r="N65" s="5" cm="1">
        <f t="array" ref="N65">IF($I$2="Время восстановления",INDEX(GRID!$B$18:$U$29,MATCH(M$8,GRID!$A$18:$A$29,0),MATCH(1,($U$2=GRID!$B$1:$U$1)*(КАЛЕНДАРЬ!AJ14=GRID!$B$3:$U$3),0)),
INDEX(GRID!$B$18:$U$29,MATCH(M$8,GRID!$A$18:$A$29,0),MATCH(1,($U$2=GRID!$B$1:$U$1)*(КАЛЕНДАРЬ!AJ14=GRID!$B$3:$U$3),0))*(1-GRID!$H$34))</f>
        <v>66200</v>
      </c>
      <c r="O65" s="5" cm="1">
        <f t="array" ref="O65">IF($I$2="Время восстановления",INDEX(GRID!$B$18:$U$29,MATCH(O$8,GRID!$A$18:$A$29,0),MATCH(1,($U$2=GRID!$B$1:$U$1)*(КАЛЕНДАРЬ!AJ14=GRID!$B$3:$U$3),0)),
INDEX(GRID!$B$18:$U$29,MATCH(O$8,GRID!$A$18:$A$29,0),MATCH(1,($U$2=GRID!$B$1:$U$1)*(КАЛЕНДАРЬ!AJ14=GRID!$B$3:$U$3),0))*(1-GRID!$H$34))</f>
        <v>93200</v>
      </c>
      <c r="P65" s="5" cm="1">
        <f t="array" ref="P65">IF($I$2="Время восстановления",INDEX(GRID!$B$18:$U$29,MATCH(P$8,GRID!$A$18:$A$29,0),MATCH(1,($U$2=GRID!$B$1:$U$1)*(КАЛЕНДАРЬ!AJ14=GRID!$B$3:$U$3),0)),
INDEX(GRID!$B$18:$U$29,MATCH(P$8,GRID!$A$18:$A$29,0),MATCH(1,($U$2=GRID!$B$1:$U$1)*(КАЛЕНДАРЬ!AJ14=GRID!$B$3:$U$3),0))*(1-GRID!$H$34))</f>
        <v>134400</v>
      </c>
      <c r="Q65" s="5" cm="1">
        <f t="array" ref="Q65">IF($I$2="Время восстановления",INDEX(GRID!$B$18:$U$29,MATCH(Q$8,GRID!$A$18:$A$29,0),MATCH(1,($U$2=GRID!$B$1:$U$1)*(КАЛЕНДАРЬ!AJ14=GRID!$B$3:$U$3),0)),
INDEX(GRID!$B$18:$U$29,MATCH(Q$8,GRID!$A$18:$A$29,0),MATCH(1,($U$2=GRID!$B$1:$U$1)*(КАЛЕНДАРЬ!AJ14=GRID!$B$3:$U$3),0))*(1-GRID!$H$34))</f>
        <v>158400</v>
      </c>
      <c r="R65" s="5" cm="1">
        <f t="array" ref="R65">IF($I$2="Время восстановления",INDEX(GRID!$B$18:$U$29,MATCH(R$8,GRID!$A$18:$A$29,0),MATCH(1,($U$2=GRID!$B$1:$U$1)*(КАЛЕНДАРЬ!AJ14=GRID!$B$3:$U$3),0)),
INDEX(GRID!$B$18:$U$29,MATCH(R$8,GRID!$A$18:$A$29,0),MATCH(1,($U$2=GRID!$B$1:$U$1)*(КАЛЕНДАРЬ!AJ14=GRID!$B$3:$U$3),0))*(1-GRID!$H$34))</f>
        <v>179400</v>
      </c>
      <c r="S65" s="5" cm="1">
        <f t="array" ref="S65">IF($I$2="Время восстановления",INDEX(GRID!$B$18:$U$29,MATCH(S$8,GRID!$A$18:$A$29,0),MATCH(1,($U$2=GRID!$B$1:$U$1)*(КАЛЕНДАРЬ!AJ14=GRID!$B$3:$U$3),0)),
INDEX(GRID!$B$18:$U$29,MATCH(S$8,GRID!$A$18:$A$29,0),MATCH(1,($U$2=GRID!$B$1:$U$1)*(КАЛЕНДАРЬ!AJ14=GRID!$B$3:$U$3),0))*(1-GRID!$L$41))</f>
        <v>439100</v>
      </c>
      <c r="T65" s="5" cm="1">
        <f t="array" ref="T65">IF($I$2="Время восстановления",INDEX(GRID!$B$18:$U$29,MATCH(T$8,GRID!$A$18:$A$29,0),MATCH(1,($U$2=GRID!$B$1:$U$1)*(КАЛЕНДАРЬ!AJ14=GRID!$B$3:$U$3),0)),
INDEX(GRID!$B$18:$U$29,MATCH(T$8,GRID!$A$18:$A$29,0),MATCH(1,($U$2=GRID!$B$1:$U$1)*(КАЛЕНДАРЬ!AJ14=GRID!$B$3:$U$3),0))*(1-GRID!$L$41))</f>
        <v>529700</v>
      </c>
    </row>
    <row r="66" spans="1:20">
      <c r="A66" s="108" t="s">
        <v>16</v>
      </c>
      <c r="B66" s="109">
        <v>12</v>
      </c>
      <c r="C66" s="5" cm="1">
        <f t="array" ref="C66">IF($I$2="Время восстановления",INDEX(GRID!$B$4:$U$15,MATCH(C$8,GRID!$A$4:$A$15,0),MATCH(1,($U$2=GRID!$B$1:$U$1)*(КАЛЕНДАРЬ!AJ15=GRID!$B$3:$U$3),0)),
INDEX(GRID!$B$4:$U$15,MATCH(C$8,GRID!$A$4:$A$15,0),MATCH(1,($U$2=GRID!$B$1:$U$1)*(КАЛЕНДАРЬ!AJ15=GRID!$B$3:$U$3),0))*(1-GRID!$H$34))</f>
        <v>25000</v>
      </c>
      <c r="D66" s="5" cm="1">
        <f t="array" ref="D66">IF($I$2="Время восстановления",INDEX(GRID!$B$18:$U$29,MATCH(C$8,GRID!$A$18:$A$29,0),MATCH(1,($U$2=GRID!$B$1:$U$1)*(КАЛЕНДАРЬ!AJ15=GRID!$B$3:$U$3),0)),
INDEX(GRID!$B$18:$U$29,MATCH(C$8,GRID!$A$18:$A$29,0),MATCH(1,($U$2=GRID!$B$1:$U$1)*(КАЛЕНДАРЬ!AJ15=GRID!$B$3:$U$3),0))*(1-GRID!$H$34))</f>
        <v>30000</v>
      </c>
      <c r="E66" s="5" cm="1">
        <f t="array" ref="E66">IF($I$2="Время восстановления",INDEX(GRID!$B$4:$U$15,MATCH(E$8,GRID!$A$4:$A$15,0),MATCH(1,($U$2=GRID!$B$1:$U$1)*(КАЛЕНДАРЬ!AJ15=GRID!$B$3:$U$3),0)),
INDEX(GRID!$B$4:$U$15,MATCH(E$8,GRID!$A$4:$A$15,0),MATCH(1,($U$2=GRID!$B$1:$U$1)*(КАЛЕНДАРЬ!AJ15=GRID!$B$3:$U$3),0))*(1-GRID!$H$34))</f>
        <v>30000</v>
      </c>
      <c r="F66" s="5" cm="1">
        <f t="array" ref="F66">IF($I$2="Время восстановления",INDEX(GRID!$B$18:$U$29,MATCH(E$8,GRID!$A$18:$A$29,0),MATCH(1,($U$2=GRID!$B$1:$U$1)*(КАЛЕНДАРЬ!AJ15=GRID!$B$3:$U$3),0)),
INDEX(GRID!$B$18:$U$29,MATCH(E$8,GRID!$A$18:$A$29,0),MATCH(1,($U$2=GRID!$B$1:$U$1)*(КАЛЕНДАРЬ!AJ15=GRID!$B$3:$U$3),0))*(1-GRID!$H$34))</f>
        <v>35000</v>
      </c>
      <c r="G66" s="5" cm="1">
        <f t="array" ref="G66">IF($I$2="Время восстановления",INDEX(GRID!$B$4:$U$15,MATCH(G$8,GRID!$A$4:$A$15,0),MATCH(1,($U$2=GRID!$B$1:$U$1)*(КАЛЕНДАРЬ!AJ15=GRID!$B$3:$U$3),0)),
INDEX(GRID!$B$4:$U$15,MATCH(G$8,GRID!$A$4:$A$15,0),MATCH(1,($U$2=GRID!$B$1:$U$1)*(КАЛЕНДАРЬ!AJ15=GRID!$B$3:$U$3),0))*(1-GRID!$H$34))</f>
        <v>35700</v>
      </c>
      <c r="H66" s="5" cm="1">
        <f t="array" ref="H66">IF($I$2="Время восстановления",INDEX(GRID!$B$18:$U$29,MATCH(G$8,GRID!$A$18:$A$29,0),MATCH(1,($U$2=GRID!$B$1:$U$1)*(КАЛЕНДАРЬ!AJ15=GRID!$B$3:$U$3),0)),
INDEX(GRID!$B$18:$U$29,MATCH(G$8,GRID!$A$18:$A$29,0),MATCH(1,($U$2=GRID!$B$1:$U$1)*(КАЛЕНДАРЬ!AJ15=GRID!$B$3:$U$3),0))*(1-GRID!$H$34))</f>
        <v>40700</v>
      </c>
      <c r="I66" s="5" cm="1">
        <f t="array" ref="I66">IF($I$2="Время восстановления",INDEX(GRID!$B$4:$U$15,MATCH(I$8,GRID!$A$4:$A$15,0),MATCH(1,($U$2=GRID!$B$1:$U$1)*(КАЛЕНДАРЬ!AJ15=GRID!$B$3:$U$3),0)),
INDEX(GRID!$B$4:$U$15,MATCH(I$8,GRID!$A$4:$A$15,0),MATCH(1,($U$2=GRID!$B$1:$U$1)*(КАЛЕНДАРЬ!AJ15=GRID!$B$3:$U$3),0))*(1-GRID!$H$34))</f>
        <v>39700</v>
      </c>
      <c r="J66" s="5" cm="1">
        <f t="array" ref="J66">IF($I$2="Время восстановления",INDEX(GRID!$B$18:$U$29,MATCH(I$8,GRID!$A$18:$A$29,0),MATCH(1,($U$2=GRID!$B$1:$U$1)*(КАЛЕНДАРЬ!AJ15=GRID!$B$3:$U$3),0)),
INDEX(GRID!$B$18:$U$29,MATCH(I$8,GRID!$A$18:$A$29,0),MATCH(1,($U$2=GRID!$B$1:$U$1)*(КАЛЕНДАРЬ!AJ15=GRID!$B$3:$U$3),0))*(1-GRID!$H$34))</f>
        <v>44700</v>
      </c>
      <c r="K66" s="5" cm="1">
        <f t="array" ref="K66">IF($I$2="Время восстановления",INDEX(GRID!$B$4:$U$15,MATCH(K$8,GRID!$A$4:$A$15,0),MATCH(1,($U$2=GRID!$B$1:$U$1)*(КАЛЕНДАРЬ!AJ15=GRID!$B$3:$U$3),0)),
INDEX(GRID!$B$4:$U$15,MATCH(K$8,GRID!$A$4:$A$15,0),MATCH(1,($U$2=GRID!$B$1:$U$1)*(КАЛЕНДАРЬ!AJ15=GRID!$B$3:$U$3),0))*(1-GRID!$H$34))</f>
        <v>45000</v>
      </c>
      <c r="L66" s="5" cm="1">
        <f t="array" ref="L66">IF($I$2="Время восстановления",INDEX(GRID!$B$18:$U$29,MATCH(K$8,GRID!$A$18:$A$29,0),MATCH(1,($U$2=GRID!$B$1:$U$1)*(КАЛЕНДАРЬ!AJ15=GRID!$B$3:$U$3),0)),
INDEX(GRID!$B$18:$U$29,MATCH(K$8,GRID!$A$18:$A$29,0),MATCH(1,($U$2=GRID!$B$1:$U$1)*(КАЛЕНДАРЬ!AJ15=GRID!$B$3:$U$3),0))*(1-GRID!$H$34))</f>
        <v>50000</v>
      </c>
      <c r="M66" s="5" cm="1">
        <f t="array" ref="M66">IF($I$2="Время восстановления",INDEX(GRID!$B$4:$U$15,MATCH(M$8,GRID!$A$4:$A$15,0),MATCH(1,($U$2=GRID!$B$1:$U$1)*(КАЛЕНДАРЬ!AJ15=GRID!$B$3:$U$3),0)),
INDEX(GRID!$B$4:$U$15,MATCH(M$8,GRID!$A$4:$A$15,0),MATCH(1,($U$2=GRID!$B$1:$U$1)*(КАЛЕНДАРЬ!AJ15=GRID!$B$3:$U$3),0))*(1-GRID!$H$34))</f>
        <v>65200</v>
      </c>
      <c r="N66" s="5" cm="1">
        <f t="array" ref="N66">IF($I$2="Время восстановления",INDEX(GRID!$B$18:$U$29,MATCH(M$8,GRID!$A$18:$A$29,0),MATCH(1,($U$2=GRID!$B$1:$U$1)*(КАЛЕНДАРЬ!AJ15=GRID!$B$3:$U$3),0)),
INDEX(GRID!$B$18:$U$29,MATCH(M$8,GRID!$A$18:$A$29,0),MATCH(1,($U$2=GRID!$B$1:$U$1)*(КАЛЕНДАРЬ!AJ15=GRID!$B$3:$U$3),0))*(1-GRID!$H$34))</f>
        <v>70200</v>
      </c>
      <c r="O66" s="5" cm="1">
        <f t="array" ref="O66">IF($I$2="Время восстановления",INDEX(GRID!$B$18:$U$29,MATCH(O$8,GRID!$A$18:$A$29,0),MATCH(1,($U$2=GRID!$B$1:$U$1)*(КАЛЕНДАРЬ!AJ15=GRID!$B$3:$U$3),0)),
INDEX(GRID!$B$18:$U$29,MATCH(O$8,GRID!$A$18:$A$29,0),MATCH(1,($U$2=GRID!$B$1:$U$1)*(КАЛЕНДАРЬ!AJ15=GRID!$B$3:$U$3),0))*(1-GRID!$H$34))</f>
        <v>98000</v>
      </c>
      <c r="P66" s="5" cm="1">
        <f t="array" ref="P66">IF($I$2="Время восстановления",INDEX(GRID!$B$18:$U$29,MATCH(P$8,GRID!$A$18:$A$29,0),MATCH(1,($U$2=GRID!$B$1:$U$1)*(КАЛЕНДАРЬ!AJ15=GRID!$B$3:$U$3),0)),
INDEX(GRID!$B$18:$U$29,MATCH(P$8,GRID!$A$18:$A$29,0),MATCH(1,($U$2=GRID!$B$1:$U$1)*(КАЛЕНДАРЬ!AJ15=GRID!$B$3:$U$3),0))*(1-GRID!$H$34))</f>
        <v>139700</v>
      </c>
      <c r="Q66" s="5" cm="1">
        <f t="array" ref="Q66">IF($I$2="Время восстановления",INDEX(GRID!$B$18:$U$29,MATCH(Q$8,GRID!$A$18:$A$29,0),MATCH(1,($U$2=GRID!$B$1:$U$1)*(КАЛЕНДАРЬ!AJ15=GRID!$B$3:$U$3),0)),
INDEX(GRID!$B$18:$U$29,MATCH(Q$8,GRID!$A$18:$A$29,0),MATCH(1,($U$2=GRID!$B$1:$U$1)*(КАЛЕНДАРЬ!AJ15=GRID!$B$3:$U$3),0))*(1-GRID!$H$34))</f>
        <v>164400</v>
      </c>
      <c r="R66" s="5" cm="1">
        <f t="array" ref="R66">IF($I$2="Время восстановления",INDEX(GRID!$B$18:$U$29,MATCH(R$8,GRID!$A$18:$A$29,0),MATCH(1,($U$2=GRID!$B$1:$U$1)*(КАЛЕНДАРЬ!AJ15=GRID!$B$3:$U$3),0)),
INDEX(GRID!$B$18:$U$29,MATCH(R$8,GRID!$A$18:$A$29,0),MATCH(1,($U$2=GRID!$B$1:$U$1)*(КАЛЕНДАРЬ!AJ15=GRID!$B$3:$U$3),0))*(1-GRID!$H$34))</f>
        <v>186400</v>
      </c>
      <c r="S66" s="5" cm="1">
        <f t="array" ref="S66">IF($I$2="Время восстановления",INDEX(GRID!$B$18:$U$29,MATCH(S$8,GRID!$A$18:$A$29,0),MATCH(1,($U$2=GRID!$B$1:$U$1)*(КАЛЕНДАРЬ!AJ15=GRID!$B$3:$U$3),0)),
INDEX(GRID!$B$18:$U$29,MATCH(S$8,GRID!$A$18:$A$29,0),MATCH(1,($U$2=GRID!$B$1:$U$1)*(КАЛЕНДАРЬ!AJ15=GRID!$B$3:$U$3),0))*(1-GRID!$L$41))</f>
        <v>460400</v>
      </c>
      <c r="T66" s="5" cm="1">
        <f t="array" ref="T66">IF($I$2="Время восстановления",INDEX(GRID!$B$18:$U$29,MATCH(T$8,GRID!$A$18:$A$29,0),MATCH(1,($U$2=GRID!$B$1:$U$1)*(КАЛЕНДАРЬ!AJ15=GRID!$B$3:$U$3),0)),
INDEX(GRID!$B$18:$U$29,MATCH(T$8,GRID!$A$18:$A$29,0),MATCH(1,($U$2=GRID!$B$1:$U$1)*(КАЛЕНДАРЬ!AJ15=GRID!$B$3:$U$3),0))*(1-GRID!$L$41))</f>
        <v>556900</v>
      </c>
    </row>
    <row r="67" spans="1:20">
      <c r="A67" s="108" t="s">
        <v>17</v>
      </c>
      <c r="B67" s="109">
        <v>13</v>
      </c>
      <c r="C67" s="5" cm="1">
        <f t="array" ref="C67">IF($I$2="Время восстановления",INDEX(GRID!$B$4:$U$15,MATCH(C$8,GRID!$A$4:$A$15,0),MATCH(1,($U$2=GRID!$B$1:$U$1)*(КАЛЕНДАРЬ!AJ16=GRID!$B$3:$U$3),0)),
INDEX(GRID!$B$4:$U$15,MATCH(C$8,GRID!$A$4:$A$15,0),MATCH(1,($U$2=GRID!$B$1:$U$1)*(КАЛЕНДАРЬ!AJ16=GRID!$B$3:$U$3),0))*(1-GRID!$H$34))</f>
        <v>25000</v>
      </c>
      <c r="D67" s="5" cm="1">
        <f t="array" ref="D67">IF($I$2="Время восстановления",INDEX(GRID!$B$18:$U$29,MATCH(C$8,GRID!$A$18:$A$29,0),MATCH(1,($U$2=GRID!$B$1:$U$1)*(КАЛЕНДАРЬ!AJ16=GRID!$B$3:$U$3),0)),
INDEX(GRID!$B$18:$U$29,MATCH(C$8,GRID!$A$18:$A$29,0),MATCH(1,($U$2=GRID!$B$1:$U$1)*(КАЛЕНДАРЬ!AJ16=GRID!$B$3:$U$3),0))*(1-GRID!$H$34))</f>
        <v>30000</v>
      </c>
      <c r="E67" s="5" cm="1">
        <f t="array" ref="E67">IF($I$2="Время восстановления",INDEX(GRID!$B$4:$U$15,MATCH(E$8,GRID!$A$4:$A$15,0),MATCH(1,($U$2=GRID!$B$1:$U$1)*(КАЛЕНДАРЬ!AJ16=GRID!$B$3:$U$3),0)),
INDEX(GRID!$B$4:$U$15,MATCH(E$8,GRID!$A$4:$A$15,0),MATCH(1,($U$2=GRID!$B$1:$U$1)*(КАЛЕНДАРЬ!AJ16=GRID!$B$3:$U$3),0))*(1-GRID!$H$34))</f>
        <v>30000</v>
      </c>
      <c r="F67" s="5" cm="1">
        <f t="array" ref="F67">IF($I$2="Время восстановления",INDEX(GRID!$B$18:$U$29,MATCH(E$8,GRID!$A$18:$A$29,0),MATCH(1,($U$2=GRID!$B$1:$U$1)*(КАЛЕНДАРЬ!AJ16=GRID!$B$3:$U$3),0)),
INDEX(GRID!$B$18:$U$29,MATCH(E$8,GRID!$A$18:$A$29,0),MATCH(1,($U$2=GRID!$B$1:$U$1)*(КАЛЕНДАРЬ!AJ16=GRID!$B$3:$U$3),0))*(1-GRID!$H$34))</f>
        <v>35000</v>
      </c>
      <c r="G67" s="5" cm="1">
        <f t="array" ref="G67">IF($I$2="Время восстановления",INDEX(GRID!$B$4:$U$15,MATCH(G$8,GRID!$A$4:$A$15,0),MATCH(1,($U$2=GRID!$B$1:$U$1)*(КАЛЕНДАРЬ!AJ16=GRID!$B$3:$U$3),0)),
INDEX(GRID!$B$4:$U$15,MATCH(G$8,GRID!$A$4:$A$15,0),MATCH(1,($U$2=GRID!$B$1:$U$1)*(КАЛЕНДАРЬ!AJ16=GRID!$B$3:$U$3),0))*(1-GRID!$H$34))</f>
        <v>35700</v>
      </c>
      <c r="H67" s="5" cm="1">
        <f t="array" ref="H67">IF($I$2="Время восстановления",INDEX(GRID!$B$18:$U$29,MATCH(G$8,GRID!$A$18:$A$29,0),MATCH(1,($U$2=GRID!$B$1:$U$1)*(КАЛЕНДАРЬ!AJ16=GRID!$B$3:$U$3),0)),
INDEX(GRID!$B$18:$U$29,MATCH(G$8,GRID!$A$18:$A$29,0),MATCH(1,($U$2=GRID!$B$1:$U$1)*(КАЛЕНДАРЬ!AJ16=GRID!$B$3:$U$3),0))*(1-GRID!$H$34))</f>
        <v>40700</v>
      </c>
      <c r="I67" s="5" cm="1">
        <f t="array" ref="I67">IF($I$2="Время восстановления",INDEX(GRID!$B$4:$U$15,MATCH(I$8,GRID!$A$4:$A$15,0),MATCH(1,($U$2=GRID!$B$1:$U$1)*(КАЛЕНДАРЬ!AJ16=GRID!$B$3:$U$3),0)),
INDEX(GRID!$B$4:$U$15,MATCH(I$8,GRID!$A$4:$A$15,0),MATCH(1,($U$2=GRID!$B$1:$U$1)*(КАЛЕНДАРЬ!AJ16=GRID!$B$3:$U$3),0))*(1-GRID!$H$34))</f>
        <v>39700</v>
      </c>
      <c r="J67" s="5" cm="1">
        <f t="array" ref="J67">IF($I$2="Время восстановления",INDEX(GRID!$B$18:$U$29,MATCH(I$8,GRID!$A$18:$A$29,0),MATCH(1,($U$2=GRID!$B$1:$U$1)*(КАЛЕНДАРЬ!AJ16=GRID!$B$3:$U$3),0)),
INDEX(GRID!$B$18:$U$29,MATCH(I$8,GRID!$A$18:$A$29,0),MATCH(1,($U$2=GRID!$B$1:$U$1)*(КАЛЕНДАРЬ!AJ16=GRID!$B$3:$U$3),0))*(1-GRID!$H$34))</f>
        <v>44700</v>
      </c>
      <c r="K67" s="5" cm="1">
        <f t="array" ref="K67">IF($I$2="Время восстановления",INDEX(GRID!$B$4:$U$15,MATCH(K$8,GRID!$A$4:$A$15,0),MATCH(1,($U$2=GRID!$B$1:$U$1)*(КАЛЕНДАРЬ!AJ16=GRID!$B$3:$U$3),0)),
INDEX(GRID!$B$4:$U$15,MATCH(K$8,GRID!$A$4:$A$15,0),MATCH(1,($U$2=GRID!$B$1:$U$1)*(КАЛЕНДАРЬ!AJ16=GRID!$B$3:$U$3),0))*(1-GRID!$H$34))</f>
        <v>45000</v>
      </c>
      <c r="L67" s="5" cm="1">
        <f t="array" ref="L67">IF($I$2="Время восстановления",INDEX(GRID!$B$18:$U$29,MATCH(K$8,GRID!$A$18:$A$29,0),MATCH(1,($U$2=GRID!$B$1:$U$1)*(КАЛЕНДАРЬ!AJ16=GRID!$B$3:$U$3),0)),
INDEX(GRID!$B$18:$U$29,MATCH(K$8,GRID!$A$18:$A$29,0),MATCH(1,($U$2=GRID!$B$1:$U$1)*(КАЛЕНДАРЬ!AJ16=GRID!$B$3:$U$3),0))*(1-GRID!$H$34))</f>
        <v>50000</v>
      </c>
      <c r="M67" s="5" cm="1">
        <f t="array" ref="M67">IF($I$2="Время восстановления",INDEX(GRID!$B$4:$U$15,MATCH(M$8,GRID!$A$4:$A$15,0),MATCH(1,($U$2=GRID!$B$1:$U$1)*(КАЛЕНДАРЬ!AJ16=GRID!$B$3:$U$3),0)),
INDEX(GRID!$B$4:$U$15,MATCH(M$8,GRID!$A$4:$A$15,0),MATCH(1,($U$2=GRID!$B$1:$U$1)*(КАЛЕНДАРЬ!AJ16=GRID!$B$3:$U$3),0))*(1-GRID!$H$34))</f>
        <v>65200</v>
      </c>
      <c r="N67" s="5" cm="1">
        <f t="array" ref="N67">IF($I$2="Время восстановления",INDEX(GRID!$B$18:$U$29,MATCH(M$8,GRID!$A$18:$A$29,0),MATCH(1,($U$2=GRID!$B$1:$U$1)*(КАЛЕНДАРЬ!AJ16=GRID!$B$3:$U$3),0)),
INDEX(GRID!$B$18:$U$29,MATCH(M$8,GRID!$A$18:$A$29,0),MATCH(1,($U$2=GRID!$B$1:$U$1)*(КАЛЕНДАРЬ!AJ16=GRID!$B$3:$U$3),0))*(1-GRID!$H$34))</f>
        <v>70200</v>
      </c>
      <c r="O67" s="5" cm="1">
        <f t="array" ref="O67">IF($I$2="Время восстановления",INDEX(GRID!$B$18:$U$29,MATCH(O$8,GRID!$A$18:$A$29,0),MATCH(1,($U$2=GRID!$B$1:$U$1)*(КАЛЕНДАРЬ!AJ16=GRID!$B$3:$U$3),0)),
INDEX(GRID!$B$18:$U$29,MATCH(O$8,GRID!$A$18:$A$29,0),MATCH(1,($U$2=GRID!$B$1:$U$1)*(КАЛЕНДАРЬ!AJ16=GRID!$B$3:$U$3),0))*(1-GRID!$H$34))</f>
        <v>98000</v>
      </c>
      <c r="P67" s="5" cm="1">
        <f t="array" ref="P67">IF($I$2="Время восстановления",INDEX(GRID!$B$18:$U$29,MATCH(P$8,GRID!$A$18:$A$29,0),MATCH(1,($U$2=GRID!$B$1:$U$1)*(КАЛЕНДАРЬ!AJ16=GRID!$B$3:$U$3),0)),
INDEX(GRID!$B$18:$U$29,MATCH(P$8,GRID!$A$18:$A$29,0),MATCH(1,($U$2=GRID!$B$1:$U$1)*(КАЛЕНДАРЬ!AJ16=GRID!$B$3:$U$3),0))*(1-GRID!$H$34))</f>
        <v>139700</v>
      </c>
      <c r="Q67" s="5" cm="1">
        <f t="array" ref="Q67">IF($I$2="Время восстановления",INDEX(GRID!$B$18:$U$29,MATCH(Q$8,GRID!$A$18:$A$29,0),MATCH(1,($U$2=GRID!$B$1:$U$1)*(КАЛЕНДАРЬ!AJ16=GRID!$B$3:$U$3),0)),
INDEX(GRID!$B$18:$U$29,MATCH(Q$8,GRID!$A$18:$A$29,0),MATCH(1,($U$2=GRID!$B$1:$U$1)*(КАЛЕНДАРЬ!AJ16=GRID!$B$3:$U$3),0))*(1-GRID!$H$34))</f>
        <v>164400</v>
      </c>
      <c r="R67" s="5" cm="1">
        <f t="array" ref="R67">IF($I$2="Время восстановления",INDEX(GRID!$B$18:$U$29,MATCH(R$8,GRID!$A$18:$A$29,0),MATCH(1,($U$2=GRID!$B$1:$U$1)*(КАЛЕНДАРЬ!AJ16=GRID!$B$3:$U$3),0)),
INDEX(GRID!$B$18:$U$29,MATCH(R$8,GRID!$A$18:$A$29,0),MATCH(1,($U$2=GRID!$B$1:$U$1)*(КАЛЕНДАРЬ!AJ16=GRID!$B$3:$U$3),0))*(1-GRID!$H$34))</f>
        <v>186400</v>
      </c>
      <c r="S67" s="5" cm="1">
        <f t="array" ref="S67">IF($I$2="Время восстановления",INDEX(GRID!$B$18:$U$29,MATCH(S$8,GRID!$A$18:$A$29,0),MATCH(1,($U$2=GRID!$B$1:$U$1)*(КАЛЕНДАРЬ!AJ16=GRID!$B$3:$U$3),0)),
INDEX(GRID!$B$18:$U$29,MATCH(S$8,GRID!$A$18:$A$29,0),MATCH(1,($U$2=GRID!$B$1:$U$1)*(КАЛЕНДАРЬ!AJ16=GRID!$B$3:$U$3),0))*(1-GRID!$L$41))</f>
        <v>460400</v>
      </c>
      <c r="T67" s="5" cm="1">
        <f t="array" ref="T67">IF($I$2="Время восстановления",INDEX(GRID!$B$18:$U$29,MATCH(T$8,GRID!$A$18:$A$29,0),MATCH(1,($U$2=GRID!$B$1:$U$1)*(КАЛЕНДАРЬ!AJ16=GRID!$B$3:$U$3),0)),
INDEX(GRID!$B$18:$U$29,MATCH(T$8,GRID!$A$18:$A$29,0),MATCH(1,($U$2=GRID!$B$1:$U$1)*(КАЛЕНДАРЬ!AJ16=GRID!$B$3:$U$3),0))*(1-GRID!$L$41))</f>
        <v>556900</v>
      </c>
    </row>
    <row r="68" spans="1:20">
      <c r="A68" s="108" t="s">
        <v>11</v>
      </c>
      <c r="B68" s="109">
        <v>14</v>
      </c>
      <c r="C68" s="5" cm="1">
        <f t="array" ref="C68">IF($I$2="Время восстановления",INDEX(GRID!$B$4:$U$15,MATCH(C$8,GRID!$A$4:$A$15,0),MATCH(1,($U$2=GRID!$B$1:$U$1)*(КАЛЕНДАРЬ!AJ17=GRID!$B$3:$U$3),0)),
INDEX(GRID!$B$4:$U$15,MATCH(C$8,GRID!$A$4:$A$15,0),MATCH(1,($U$2=GRID!$B$1:$U$1)*(КАЛЕНДАРЬ!AJ17=GRID!$B$3:$U$3),0))*(1-GRID!$H$34))</f>
        <v>22500</v>
      </c>
      <c r="D68" s="5" cm="1">
        <f t="array" ref="D68">IF($I$2="Время восстановления",INDEX(GRID!$B$18:$U$29,MATCH(C$8,GRID!$A$18:$A$29,0),MATCH(1,($U$2=GRID!$B$1:$U$1)*(КАЛЕНДАРЬ!AJ17=GRID!$B$3:$U$3),0)),
INDEX(GRID!$B$18:$U$29,MATCH(C$8,GRID!$A$18:$A$29,0),MATCH(1,($U$2=GRID!$B$1:$U$1)*(КАЛЕНДАРЬ!AJ17=GRID!$B$3:$U$3),0))*(1-GRID!$H$34))</f>
        <v>27500</v>
      </c>
      <c r="E68" s="5" cm="1">
        <f t="array" ref="E68">IF($I$2="Время восстановления",INDEX(GRID!$B$4:$U$15,MATCH(E$8,GRID!$A$4:$A$15,0),MATCH(1,($U$2=GRID!$B$1:$U$1)*(КАЛЕНДАРЬ!AJ17=GRID!$B$3:$U$3),0)),
INDEX(GRID!$B$4:$U$15,MATCH(E$8,GRID!$A$4:$A$15,0),MATCH(1,($U$2=GRID!$B$1:$U$1)*(КАЛЕНДАРЬ!AJ17=GRID!$B$3:$U$3),0))*(1-GRID!$H$34))</f>
        <v>27200</v>
      </c>
      <c r="F68" s="5" cm="1">
        <f t="array" ref="F68">IF($I$2="Время восстановления",INDEX(GRID!$B$18:$U$29,MATCH(E$8,GRID!$A$18:$A$29,0),MATCH(1,($U$2=GRID!$B$1:$U$1)*(КАЛЕНДАРЬ!AJ17=GRID!$B$3:$U$3),0)),
INDEX(GRID!$B$18:$U$29,MATCH(E$8,GRID!$A$18:$A$29,0),MATCH(1,($U$2=GRID!$B$1:$U$1)*(КАЛЕНДАРЬ!AJ17=GRID!$B$3:$U$3),0))*(1-GRID!$H$34))</f>
        <v>32200</v>
      </c>
      <c r="G68" s="5" cm="1">
        <f t="array" ref="G68">IF($I$2="Время восстановления",INDEX(GRID!$B$4:$U$15,MATCH(G$8,GRID!$A$4:$A$15,0),MATCH(1,($U$2=GRID!$B$1:$U$1)*(КАЛЕНДАРЬ!AJ17=GRID!$B$3:$U$3),0)),
INDEX(GRID!$B$4:$U$15,MATCH(G$8,GRID!$A$4:$A$15,0),MATCH(1,($U$2=GRID!$B$1:$U$1)*(КАЛЕНДАРЬ!AJ17=GRID!$B$3:$U$3),0))*(1-GRID!$H$34))</f>
        <v>32700</v>
      </c>
      <c r="H68" s="5" cm="1">
        <f t="array" ref="H68">IF($I$2="Время восстановления",INDEX(GRID!$B$18:$U$29,MATCH(G$8,GRID!$A$18:$A$29,0),MATCH(1,($U$2=GRID!$B$1:$U$1)*(КАЛЕНДАРЬ!AJ17=GRID!$B$3:$U$3),0)),
INDEX(GRID!$B$18:$U$29,MATCH(G$8,GRID!$A$18:$A$29,0),MATCH(1,($U$2=GRID!$B$1:$U$1)*(КАЛЕНДАРЬ!AJ17=GRID!$B$3:$U$3),0))*(1-GRID!$H$34))</f>
        <v>37700</v>
      </c>
      <c r="I68" s="5" cm="1">
        <f t="array" ref="I68">IF($I$2="Время восстановления",INDEX(GRID!$B$4:$U$15,MATCH(I$8,GRID!$A$4:$A$15,0),MATCH(1,($U$2=GRID!$B$1:$U$1)*(КАЛЕНДАРЬ!AJ17=GRID!$B$3:$U$3),0)),
INDEX(GRID!$B$4:$U$15,MATCH(I$8,GRID!$A$4:$A$15,0),MATCH(1,($U$2=GRID!$B$1:$U$1)*(КАЛЕНДАРЬ!AJ17=GRID!$B$3:$U$3),0))*(1-GRID!$H$34))</f>
        <v>36200</v>
      </c>
      <c r="J68" s="5" cm="1">
        <f t="array" ref="J68">IF($I$2="Время восстановления",INDEX(GRID!$B$18:$U$29,MATCH(I$8,GRID!$A$18:$A$29,0),MATCH(1,($U$2=GRID!$B$1:$U$1)*(КАЛЕНДАРЬ!AJ17=GRID!$B$3:$U$3),0)),
INDEX(GRID!$B$18:$U$29,MATCH(I$8,GRID!$A$18:$A$29,0),MATCH(1,($U$2=GRID!$B$1:$U$1)*(КАЛЕНДАРЬ!AJ17=GRID!$B$3:$U$3),0))*(1-GRID!$H$34))</f>
        <v>41200</v>
      </c>
      <c r="K68" s="5" cm="1">
        <f t="array" ref="K68">IF($I$2="Время восстановления",INDEX(GRID!$B$4:$U$15,MATCH(K$8,GRID!$A$4:$A$15,0),MATCH(1,($U$2=GRID!$B$1:$U$1)*(КАЛЕНДАРЬ!AJ17=GRID!$B$3:$U$3),0)),
INDEX(GRID!$B$4:$U$15,MATCH(K$8,GRID!$A$4:$A$15,0),MATCH(1,($U$2=GRID!$B$1:$U$1)*(КАЛЕНДАРЬ!AJ17=GRID!$B$3:$U$3),0))*(1-GRID!$H$34))</f>
        <v>41200</v>
      </c>
      <c r="L68" s="5" cm="1">
        <f t="array" ref="L68">IF($I$2="Время восстановления",INDEX(GRID!$B$18:$U$29,MATCH(K$8,GRID!$A$18:$A$29,0),MATCH(1,($U$2=GRID!$B$1:$U$1)*(КАЛЕНДАРЬ!AJ17=GRID!$B$3:$U$3),0)),
INDEX(GRID!$B$18:$U$29,MATCH(K$8,GRID!$A$18:$A$29,0),MATCH(1,($U$2=GRID!$B$1:$U$1)*(КАЛЕНДАРЬ!AJ17=GRID!$B$3:$U$3),0))*(1-GRID!$H$34))</f>
        <v>46200</v>
      </c>
      <c r="M68" s="5" cm="1">
        <f t="array" ref="M68">IF($I$2="Время восстановления",INDEX(GRID!$B$4:$U$15,MATCH(M$8,GRID!$A$4:$A$15,0),MATCH(1,($U$2=GRID!$B$1:$U$1)*(КАЛЕНДАРЬ!AJ17=GRID!$B$3:$U$3),0)),
INDEX(GRID!$B$4:$U$15,MATCH(M$8,GRID!$A$4:$A$15,0),MATCH(1,($U$2=GRID!$B$1:$U$1)*(КАЛЕНДАРЬ!AJ17=GRID!$B$3:$U$3),0))*(1-GRID!$H$34))</f>
        <v>61200</v>
      </c>
      <c r="N68" s="5" cm="1">
        <f t="array" ref="N68">IF($I$2="Время восстановления",INDEX(GRID!$B$18:$U$29,MATCH(M$8,GRID!$A$18:$A$29,0),MATCH(1,($U$2=GRID!$B$1:$U$1)*(КАЛЕНДАРЬ!AJ17=GRID!$B$3:$U$3),0)),
INDEX(GRID!$B$18:$U$29,MATCH(M$8,GRID!$A$18:$A$29,0),MATCH(1,($U$2=GRID!$B$1:$U$1)*(КАЛЕНДАРЬ!AJ17=GRID!$B$3:$U$3),0))*(1-GRID!$H$34))</f>
        <v>66200</v>
      </c>
      <c r="O68" s="5" cm="1">
        <f t="array" ref="O68">IF($I$2="Время восстановления",INDEX(GRID!$B$18:$U$29,MATCH(O$8,GRID!$A$18:$A$29,0),MATCH(1,($U$2=GRID!$B$1:$U$1)*(КАЛЕНДАРЬ!AJ17=GRID!$B$3:$U$3),0)),
INDEX(GRID!$B$18:$U$29,MATCH(O$8,GRID!$A$18:$A$29,0),MATCH(1,($U$2=GRID!$B$1:$U$1)*(КАЛЕНДАРЬ!AJ17=GRID!$B$3:$U$3),0))*(1-GRID!$H$34))</f>
        <v>93200</v>
      </c>
      <c r="P68" s="5" cm="1">
        <f t="array" ref="P68">IF($I$2="Время восстановления",INDEX(GRID!$B$18:$U$29,MATCH(P$8,GRID!$A$18:$A$29,0),MATCH(1,($U$2=GRID!$B$1:$U$1)*(КАЛЕНДАРЬ!AJ17=GRID!$B$3:$U$3),0)),
INDEX(GRID!$B$18:$U$29,MATCH(P$8,GRID!$A$18:$A$29,0),MATCH(1,($U$2=GRID!$B$1:$U$1)*(КАЛЕНДАРЬ!AJ17=GRID!$B$3:$U$3),0))*(1-GRID!$H$34))</f>
        <v>134400</v>
      </c>
      <c r="Q68" s="5" cm="1">
        <f t="array" ref="Q68">IF($I$2="Время восстановления",INDEX(GRID!$B$18:$U$29,MATCH(Q$8,GRID!$A$18:$A$29,0),MATCH(1,($U$2=GRID!$B$1:$U$1)*(КАЛЕНДАРЬ!AJ17=GRID!$B$3:$U$3),0)),
INDEX(GRID!$B$18:$U$29,MATCH(Q$8,GRID!$A$18:$A$29,0),MATCH(1,($U$2=GRID!$B$1:$U$1)*(КАЛЕНДАРЬ!AJ17=GRID!$B$3:$U$3),0))*(1-GRID!$H$34))</f>
        <v>158400</v>
      </c>
      <c r="R68" s="5" cm="1">
        <f t="array" ref="R68">IF($I$2="Время восстановления",INDEX(GRID!$B$18:$U$29,MATCH(R$8,GRID!$A$18:$A$29,0),MATCH(1,($U$2=GRID!$B$1:$U$1)*(КАЛЕНДАРЬ!AJ17=GRID!$B$3:$U$3),0)),
INDEX(GRID!$B$18:$U$29,MATCH(R$8,GRID!$A$18:$A$29,0),MATCH(1,($U$2=GRID!$B$1:$U$1)*(КАЛЕНДАРЬ!AJ17=GRID!$B$3:$U$3),0))*(1-GRID!$H$34))</f>
        <v>179400</v>
      </c>
      <c r="S68" s="5" cm="1">
        <f t="array" ref="S68">IF($I$2="Время восстановления",INDEX(GRID!$B$18:$U$29,MATCH(S$8,GRID!$A$18:$A$29,0),MATCH(1,($U$2=GRID!$B$1:$U$1)*(КАЛЕНДАРЬ!AJ17=GRID!$B$3:$U$3),0)),
INDEX(GRID!$B$18:$U$29,MATCH(S$8,GRID!$A$18:$A$29,0),MATCH(1,($U$2=GRID!$B$1:$U$1)*(КАЛЕНДАРЬ!AJ17=GRID!$B$3:$U$3),0))*(1-GRID!$L$41))</f>
        <v>439100</v>
      </c>
      <c r="T68" s="5" cm="1">
        <f t="array" ref="T68">IF($I$2="Время восстановления",INDEX(GRID!$B$18:$U$29,MATCH(T$8,GRID!$A$18:$A$29,0),MATCH(1,($U$2=GRID!$B$1:$U$1)*(КАЛЕНДАРЬ!AJ17=GRID!$B$3:$U$3),0)),
INDEX(GRID!$B$18:$U$29,MATCH(T$8,GRID!$A$18:$A$29,0),MATCH(1,($U$2=GRID!$B$1:$U$1)*(КАЛЕНДАРЬ!AJ17=GRID!$B$3:$U$3),0))*(1-GRID!$L$41))</f>
        <v>529700</v>
      </c>
    </row>
    <row r="69" spans="1:20">
      <c r="A69" s="108" t="s">
        <v>12</v>
      </c>
      <c r="B69" s="109">
        <v>15</v>
      </c>
      <c r="C69" s="5" cm="1">
        <f t="array" ref="C69">IF($I$2="Время восстановления",INDEX(GRID!$B$4:$U$15,MATCH(C$8,GRID!$A$4:$A$15,0),MATCH(1,($U$2=GRID!$B$1:$U$1)*(КАЛЕНДАРЬ!AJ18=GRID!$B$3:$U$3),0)),
INDEX(GRID!$B$4:$U$15,MATCH(C$8,GRID!$A$4:$A$15,0),MATCH(1,($U$2=GRID!$B$1:$U$1)*(КАЛЕНДАРЬ!AJ18=GRID!$B$3:$U$3),0))*(1-GRID!$H$34))</f>
        <v>22500</v>
      </c>
      <c r="D69" s="5" cm="1">
        <f t="array" ref="D69">IF($I$2="Время восстановления",INDEX(GRID!$B$18:$U$29,MATCH(C$8,GRID!$A$18:$A$29,0),MATCH(1,($U$2=GRID!$B$1:$U$1)*(КАЛЕНДАРЬ!AJ18=GRID!$B$3:$U$3),0)),
INDEX(GRID!$B$18:$U$29,MATCH(C$8,GRID!$A$18:$A$29,0),MATCH(1,($U$2=GRID!$B$1:$U$1)*(КАЛЕНДАРЬ!AJ18=GRID!$B$3:$U$3),0))*(1-GRID!$H$34))</f>
        <v>27500</v>
      </c>
      <c r="E69" s="5" cm="1">
        <f t="array" ref="E69">IF($I$2="Время восстановления",INDEX(GRID!$B$4:$U$15,MATCH(E$8,GRID!$A$4:$A$15,0),MATCH(1,($U$2=GRID!$B$1:$U$1)*(КАЛЕНДАРЬ!AJ18=GRID!$B$3:$U$3),0)),
INDEX(GRID!$B$4:$U$15,MATCH(E$8,GRID!$A$4:$A$15,0),MATCH(1,($U$2=GRID!$B$1:$U$1)*(КАЛЕНДАРЬ!AJ18=GRID!$B$3:$U$3),0))*(1-GRID!$H$34))</f>
        <v>27200</v>
      </c>
      <c r="F69" s="5" cm="1">
        <f t="array" ref="F69">IF($I$2="Время восстановления",INDEX(GRID!$B$18:$U$29,MATCH(E$8,GRID!$A$18:$A$29,0),MATCH(1,($U$2=GRID!$B$1:$U$1)*(КАЛЕНДАРЬ!AJ18=GRID!$B$3:$U$3),0)),
INDEX(GRID!$B$18:$U$29,MATCH(E$8,GRID!$A$18:$A$29,0),MATCH(1,($U$2=GRID!$B$1:$U$1)*(КАЛЕНДАРЬ!AJ18=GRID!$B$3:$U$3),0))*(1-GRID!$H$34))</f>
        <v>32200</v>
      </c>
      <c r="G69" s="5" cm="1">
        <f t="array" ref="G69">IF($I$2="Время восстановления",INDEX(GRID!$B$4:$U$15,MATCH(G$8,GRID!$A$4:$A$15,0),MATCH(1,($U$2=GRID!$B$1:$U$1)*(КАЛЕНДАРЬ!AJ18=GRID!$B$3:$U$3),0)),
INDEX(GRID!$B$4:$U$15,MATCH(G$8,GRID!$A$4:$A$15,0),MATCH(1,($U$2=GRID!$B$1:$U$1)*(КАЛЕНДАРЬ!AJ18=GRID!$B$3:$U$3),0))*(1-GRID!$H$34))</f>
        <v>32700</v>
      </c>
      <c r="H69" s="5" cm="1">
        <f t="array" ref="H69">IF($I$2="Время восстановления",INDEX(GRID!$B$18:$U$29,MATCH(G$8,GRID!$A$18:$A$29,0),MATCH(1,($U$2=GRID!$B$1:$U$1)*(КАЛЕНДАРЬ!AJ18=GRID!$B$3:$U$3),0)),
INDEX(GRID!$B$18:$U$29,MATCH(G$8,GRID!$A$18:$A$29,0),MATCH(1,($U$2=GRID!$B$1:$U$1)*(КАЛЕНДАРЬ!AJ18=GRID!$B$3:$U$3),0))*(1-GRID!$H$34))</f>
        <v>37700</v>
      </c>
      <c r="I69" s="5" cm="1">
        <f t="array" ref="I69">IF($I$2="Время восстановления",INDEX(GRID!$B$4:$U$15,MATCH(I$8,GRID!$A$4:$A$15,0),MATCH(1,($U$2=GRID!$B$1:$U$1)*(КАЛЕНДАРЬ!AJ18=GRID!$B$3:$U$3),0)),
INDEX(GRID!$B$4:$U$15,MATCH(I$8,GRID!$A$4:$A$15,0),MATCH(1,($U$2=GRID!$B$1:$U$1)*(КАЛЕНДАРЬ!AJ18=GRID!$B$3:$U$3),0))*(1-GRID!$H$34))</f>
        <v>36200</v>
      </c>
      <c r="J69" s="5" cm="1">
        <f t="array" ref="J69">IF($I$2="Время восстановления",INDEX(GRID!$B$18:$U$29,MATCH(I$8,GRID!$A$18:$A$29,0),MATCH(1,($U$2=GRID!$B$1:$U$1)*(КАЛЕНДАРЬ!AJ18=GRID!$B$3:$U$3),0)),
INDEX(GRID!$B$18:$U$29,MATCH(I$8,GRID!$A$18:$A$29,0),MATCH(1,($U$2=GRID!$B$1:$U$1)*(КАЛЕНДАРЬ!AJ18=GRID!$B$3:$U$3),0))*(1-GRID!$H$34))</f>
        <v>41200</v>
      </c>
      <c r="K69" s="5" cm="1">
        <f t="array" ref="K69">IF($I$2="Время восстановления",INDEX(GRID!$B$4:$U$15,MATCH(K$8,GRID!$A$4:$A$15,0),MATCH(1,($U$2=GRID!$B$1:$U$1)*(КАЛЕНДАРЬ!AJ18=GRID!$B$3:$U$3),0)),
INDEX(GRID!$B$4:$U$15,MATCH(K$8,GRID!$A$4:$A$15,0),MATCH(1,($U$2=GRID!$B$1:$U$1)*(КАЛЕНДАРЬ!AJ18=GRID!$B$3:$U$3),0))*(1-GRID!$H$34))</f>
        <v>41200</v>
      </c>
      <c r="L69" s="5" cm="1">
        <f t="array" ref="L69">IF($I$2="Время восстановления",INDEX(GRID!$B$18:$U$29,MATCH(K$8,GRID!$A$18:$A$29,0),MATCH(1,($U$2=GRID!$B$1:$U$1)*(КАЛЕНДАРЬ!AJ18=GRID!$B$3:$U$3),0)),
INDEX(GRID!$B$18:$U$29,MATCH(K$8,GRID!$A$18:$A$29,0),MATCH(1,($U$2=GRID!$B$1:$U$1)*(КАЛЕНДАРЬ!AJ18=GRID!$B$3:$U$3),0))*(1-GRID!$H$34))</f>
        <v>46200</v>
      </c>
      <c r="M69" s="5" cm="1">
        <f t="array" ref="M69">IF($I$2="Время восстановления",INDEX(GRID!$B$4:$U$15,MATCH(M$8,GRID!$A$4:$A$15,0),MATCH(1,($U$2=GRID!$B$1:$U$1)*(КАЛЕНДАРЬ!AJ18=GRID!$B$3:$U$3),0)),
INDEX(GRID!$B$4:$U$15,MATCH(M$8,GRID!$A$4:$A$15,0),MATCH(1,($U$2=GRID!$B$1:$U$1)*(КАЛЕНДАРЬ!AJ18=GRID!$B$3:$U$3),0))*(1-GRID!$H$34))</f>
        <v>61200</v>
      </c>
      <c r="N69" s="5" cm="1">
        <f t="array" ref="N69">IF($I$2="Время восстановления",INDEX(GRID!$B$18:$U$29,MATCH(M$8,GRID!$A$18:$A$29,0),MATCH(1,($U$2=GRID!$B$1:$U$1)*(КАЛЕНДАРЬ!AJ18=GRID!$B$3:$U$3),0)),
INDEX(GRID!$B$18:$U$29,MATCH(M$8,GRID!$A$18:$A$29,0),MATCH(1,($U$2=GRID!$B$1:$U$1)*(КАЛЕНДАРЬ!AJ18=GRID!$B$3:$U$3),0))*(1-GRID!$H$34))</f>
        <v>66200</v>
      </c>
      <c r="O69" s="5" cm="1">
        <f t="array" ref="O69">IF($I$2="Время восстановления",INDEX(GRID!$B$18:$U$29,MATCH(O$8,GRID!$A$18:$A$29,0),MATCH(1,($U$2=GRID!$B$1:$U$1)*(КАЛЕНДАРЬ!AJ18=GRID!$B$3:$U$3),0)),
INDEX(GRID!$B$18:$U$29,MATCH(O$8,GRID!$A$18:$A$29,0),MATCH(1,($U$2=GRID!$B$1:$U$1)*(КАЛЕНДАРЬ!AJ18=GRID!$B$3:$U$3),0))*(1-GRID!$H$34))</f>
        <v>93200</v>
      </c>
      <c r="P69" s="5" cm="1">
        <f t="array" ref="P69">IF($I$2="Время восстановления",INDEX(GRID!$B$18:$U$29,MATCH(P$8,GRID!$A$18:$A$29,0),MATCH(1,($U$2=GRID!$B$1:$U$1)*(КАЛЕНДАРЬ!AJ18=GRID!$B$3:$U$3),0)),
INDEX(GRID!$B$18:$U$29,MATCH(P$8,GRID!$A$18:$A$29,0),MATCH(1,($U$2=GRID!$B$1:$U$1)*(КАЛЕНДАРЬ!AJ18=GRID!$B$3:$U$3),0))*(1-GRID!$H$34))</f>
        <v>134400</v>
      </c>
      <c r="Q69" s="5" cm="1">
        <f t="array" ref="Q69">IF($I$2="Время восстановления",INDEX(GRID!$B$18:$U$29,MATCH(Q$8,GRID!$A$18:$A$29,0),MATCH(1,($U$2=GRID!$B$1:$U$1)*(КАЛЕНДАРЬ!AJ18=GRID!$B$3:$U$3),0)),
INDEX(GRID!$B$18:$U$29,MATCH(Q$8,GRID!$A$18:$A$29,0),MATCH(1,($U$2=GRID!$B$1:$U$1)*(КАЛЕНДАРЬ!AJ18=GRID!$B$3:$U$3),0))*(1-GRID!$H$34))</f>
        <v>158400</v>
      </c>
      <c r="R69" s="5" cm="1">
        <f t="array" ref="R69">IF($I$2="Время восстановления",INDEX(GRID!$B$18:$U$29,MATCH(R$8,GRID!$A$18:$A$29,0),MATCH(1,($U$2=GRID!$B$1:$U$1)*(КАЛЕНДАРЬ!AJ18=GRID!$B$3:$U$3),0)),
INDEX(GRID!$B$18:$U$29,MATCH(R$8,GRID!$A$18:$A$29,0),MATCH(1,($U$2=GRID!$B$1:$U$1)*(КАЛЕНДАРЬ!AJ18=GRID!$B$3:$U$3),0))*(1-GRID!$H$34))</f>
        <v>179400</v>
      </c>
      <c r="S69" s="5" cm="1">
        <f t="array" ref="S69">IF($I$2="Время восстановления",INDEX(GRID!$B$18:$U$29,MATCH(S$8,GRID!$A$18:$A$29,0),MATCH(1,($U$2=GRID!$B$1:$U$1)*(КАЛЕНДАРЬ!AJ18=GRID!$B$3:$U$3),0)),
INDEX(GRID!$B$18:$U$29,MATCH(S$8,GRID!$A$18:$A$29,0),MATCH(1,($U$2=GRID!$B$1:$U$1)*(КАЛЕНДАРЬ!AJ18=GRID!$B$3:$U$3),0))*(1-GRID!$L$41))</f>
        <v>439100</v>
      </c>
      <c r="T69" s="5" cm="1">
        <f t="array" ref="T69">IF($I$2="Время восстановления",INDEX(GRID!$B$18:$U$29,MATCH(T$8,GRID!$A$18:$A$29,0),MATCH(1,($U$2=GRID!$B$1:$U$1)*(КАЛЕНДАРЬ!AJ18=GRID!$B$3:$U$3),0)),
INDEX(GRID!$B$18:$U$29,MATCH(T$8,GRID!$A$18:$A$29,0),MATCH(1,($U$2=GRID!$B$1:$U$1)*(КАЛЕНДАРЬ!AJ18=GRID!$B$3:$U$3),0))*(1-GRID!$L$41))</f>
        <v>529700</v>
      </c>
    </row>
    <row r="70" spans="1:20">
      <c r="A70" s="108" t="s">
        <v>13</v>
      </c>
      <c r="B70" s="109">
        <v>16</v>
      </c>
      <c r="C70" s="5" cm="1">
        <f t="array" ref="C70">IF($I$2="Время восстановления",INDEX(GRID!$B$4:$U$15,MATCH(C$8,GRID!$A$4:$A$15,0),MATCH(1,($U$2=GRID!$B$1:$U$1)*(КАЛЕНДАРЬ!AJ19=GRID!$B$3:$U$3),0)),
INDEX(GRID!$B$4:$U$15,MATCH(C$8,GRID!$A$4:$A$15,0),MATCH(1,($U$2=GRID!$B$1:$U$1)*(КАЛЕНДАРЬ!AJ19=GRID!$B$3:$U$3),0))*(1-GRID!$H$34))</f>
        <v>22500</v>
      </c>
      <c r="D70" s="5" cm="1">
        <f t="array" ref="D70">IF($I$2="Время восстановления",INDEX(GRID!$B$18:$U$29,MATCH(C$8,GRID!$A$18:$A$29,0),MATCH(1,($U$2=GRID!$B$1:$U$1)*(КАЛЕНДАРЬ!AJ19=GRID!$B$3:$U$3),0)),
INDEX(GRID!$B$18:$U$29,MATCH(C$8,GRID!$A$18:$A$29,0),MATCH(1,($U$2=GRID!$B$1:$U$1)*(КАЛЕНДАРЬ!AJ19=GRID!$B$3:$U$3),0))*(1-GRID!$H$34))</f>
        <v>27500</v>
      </c>
      <c r="E70" s="5" cm="1">
        <f t="array" ref="E70">IF($I$2="Время восстановления",INDEX(GRID!$B$4:$U$15,MATCH(E$8,GRID!$A$4:$A$15,0),MATCH(1,($U$2=GRID!$B$1:$U$1)*(КАЛЕНДАРЬ!AJ19=GRID!$B$3:$U$3),0)),
INDEX(GRID!$B$4:$U$15,MATCH(E$8,GRID!$A$4:$A$15,0),MATCH(1,($U$2=GRID!$B$1:$U$1)*(КАЛЕНДАРЬ!AJ19=GRID!$B$3:$U$3),0))*(1-GRID!$H$34))</f>
        <v>27200</v>
      </c>
      <c r="F70" s="5" cm="1">
        <f t="array" ref="F70">IF($I$2="Время восстановления",INDEX(GRID!$B$18:$U$29,MATCH(E$8,GRID!$A$18:$A$29,0),MATCH(1,($U$2=GRID!$B$1:$U$1)*(КАЛЕНДАРЬ!AJ19=GRID!$B$3:$U$3),0)),
INDEX(GRID!$B$18:$U$29,MATCH(E$8,GRID!$A$18:$A$29,0),MATCH(1,($U$2=GRID!$B$1:$U$1)*(КАЛЕНДАРЬ!AJ19=GRID!$B$3:$U$3),0))*(1-GRID!$H$34))</f>
        <v>32200</v>
      </c>
      <c r="G70" s="5" cm="1">
        <f t="array" ref="G70">IF($I$2="Время восстановления",INDEX(GRID!$B$4:$U$15,MATCH(G$8,GRID!$A$4:$A$15,0),MATCH(1,($U$2=GRID!$B$1:$U$1)*(КАЛЕНДАРЬ!AJ19=GRID!$B$3:$U$3),0)),
INDEX(GRID!$B$4:$U$15,MATCH(G$8,GRID!$A$4:$A$15,0),MATCH(1,($U$2=GRID!$B$1:$U$1)*(КАЛЕНДАРЬ!AJ19=GRID!$B$3:$U$3),0))*(1-GRID!$H$34))</f>
        <v>32700</v>
      </c>
      <c r="H70" s="5" cm="1">
        <f t="array" ref="H70">IF($I$2="Время восстановления",INDEX(GRID!$B$18:$U$29,MATCH(G$8,GRID!$A$18:$A$29,0),MATCH(1,($U$2=GRID!$B$1:$U$1)*(КАЛЕНДАРЬ!AJ19=GRID!$B$3:$U$3),0)),
INDEX(GRID!$B$18:$U$29,MATCH(G$8,GRID!$A$18:$A$29,0),MATCH(1,($U$2=GRID!$B$1:$U$1)*(КАЛЕНДАРЬ!AJ19=GRID!$B$3:$U$3),0))*(1-GRID!$H$34))</f>
        <v>37700</v>
      </c>
      <c r="I70" s="5" cm="1">
        <f t="array" ref="I70">IF($I$2="Время восстановления",INDEX(GRID!$B$4:$U$15,MATCH(I$8,GRID!$A$4:$A$15,0),MATCH(1,($U$2=GRID!$B$1:$U$1)*(КАЛЕНДАРЬ!AJ19=GRID!$B$3:$U$3),0)),
INDEX(GRID!$B$4:$U$15,MATCH(I$8,GRID!$A$4:$A$15,0),MATCH(1,($U$2=GRID!$B$1:$U$1)*(КАЛЕНДАРЬ!AJ19=GRID!$B$3:$U$3),0))*(1-GRID!$H$34))</f>
        <v>36200</v>
      </c>
      <c r="J70" s="5" cm="1">
        <f t="array" ref="J70">IF($I$2="Время восстановления",INDEX(GRID!$B$18:$U$29,MATCH(I$8,GRID!$A$18:$A$29,0),MATCH(1,($U$2=GRID!$B$1:$U$1)*(КАЛЕНДАРЬ!AJ19=GRID!$B$3:$U$3),0)),
INDEX(GRID!$B$18:$U$29,MATCH(I$8,GRID!$A$18:$A$29,0),MATCH(1,($U$2=GRID!$B$1:$U$1)*(КАЛЕНДАРЬ!AJ19=GRID!$B$3:$U$3),0))*(1-GRID!$H$34))</f>
        <v>41200</v>
      </c>
      <c r="K70" s="5" cm="1">
        <f t="array" ref="K70">IF($I$2="Время восстановления",INDEX(GRID!$B$4:$U$15,MATCH(K$8,GRID!$A$4:$A$15,0),MATCH(1,($U$2=GRID!$B$1:$U$1)*(КАЛЕНДАРЬ!AJ19=GRID!$B$3:$U$3),0)),
INDEX(GRID!$B$4:$U$15,MATCH(K$8,GRID!$A$4:$A$15,0),MATCH(1,($U$2=GRID!$B$1:$U$1)*(КАЛЕНДАРЬ!AJ19=GRID!$B$3:$U$3),0))*(1-GRID!$H$34))</f>
        <v>41200</v>
      </c>
      <c r="L70" s="5" cm="1">
        <f t="array" ref="L70">IF($I$2="Время восстановления",INDEX(GRID!$B$18:$U$29,MATCH(K$8,GRID!$A$18:$A$29,0),MATCH(1,($U$2=GRID!$B$1:$U$1)*(КАЛЕНДАРЬ!AJ19=GRID!$B$3:$U$3),0)),
INDEX(GRID!$B$18:$U$29,MATCH(K$8,GRID!$A$18:$A$29,0),MATCH(1,($U$2=GRID!$B$1:$U$1)*(КАЛЕНДАРЬ!AJ19=GRID!$B$3:$U$3),0))*(1-GRID!$H$34))</f>
        <v>46200</v>
      </c>
      <c r="M70" s="5" cm="1">
        <f t="array" ref="M70">IF($I$2="Время восстановления",INDEX(GRID!$B$4:$U$15,MATCH(M$8,GRID!$A$4:$A$15,0),MATCH(1,($U$2=GRID!$B$1:$U$1)*(КАЛЕНДАРЬ!AJ19=GRID!$B$3:$U$3),0)),
INDEX(GRID!$B$4:$U$15,MATCH(M$8,GRID!$A$4:$A$15,0),MATCH(1,($U$2=GRID!$B$1:$U$1)*(КАЛЕНДАРЬ!AJ19=GRID!$B$3:$U$3),0))*(1-GRID!$H$34))</f>
        <v>61200</v>
      </c>
      <c r="N70" s="5" cm="1">
        <f t="array" ref="N70">IF($I$2="Время восстановления",INDEX(GRID!$B$18:$U$29,MATCH(M$8,GRID!$A$18:$A$29,0),MATCH(1,($U$2=GRID!$B$1:$U$1)*(КАЛЕНДАРЬ!AJ19=GRID!$B$3:$U$3),0)),
INDEX(GRID!$B$18:$U$29,MATCH(M$8,GRID!$A$18:$A$29,0),MATCH(1,($U$2=GRID!$B$1:$U$1)*(КАЛЕНДАРЬ!AJ19=GRID!$B$3:$U$3),0))*(1-GRID!$H$34))</f>
        <v>66200</v>
      </c>
      <c r="O70" s="5" cm="1">
        <f t="array" ref="O70">IF($I$2="Время восстановления",INDEX(GRID!$B$18:$U$29,MATCH(O$8,GRID!$A$18:$A$29,0),MATCH(1,($U$2=GRID!$B$1:$U$1)*(КАЛЕНДАРЬ!AJ19=GRID!$B$3:$U$3),0)),
INDEX(GRID!$B$18:$U$29,MATCH(O$8,GRID!$A$18:$A$29,0),MATCH(1,($U$2=GRID!$B$1:$U$1)*(КАЛЕНДАРЬ!AJ19=GRID!$B$3:$U$3),0))*(1-GRID!$H$34))</f>
        <v>93200</v>
      </c>
      <c r="P70" s="5" cm="1">
        <f t="array" ref="P70">IF($I$2="Время восстановления",INDEX(GRID!$B$18:$U$29,MATCH(P$8,GRID!$A$18:$A$29,0),MATCH(1,($U$2=GRID!$B$1:$U$1)*(КАЛЕНДАРЬ!AJ19=GRID!$B$3:$U$3),0)),
INDEX(GRID!$B$18:$U$29,MATCH(P$8,GRID!$A$18:$A$29,0),MATCH(1,($U$2=GRID!$B$1:$U$1)*(КАЛЕНДАРЬ!AJ19=GRID!$B$3:$U$3),0))*(1-GRID!$H$34))</f>
        <v>134400</v>
      </c>
      <c r="Q70" s="5" cm="1">
        <f t="array" ref="Q70">IF($I$2="Время восстановления",INDEX(GRID!$B$18:$U$29,MATCH(Q$8,GRID!$A$18:$A$29,0),MATCH(1,($U$2=GRID!$B$1:$U$1)*(КАЛЕНДАРЬ!AJ19=GRID!$B$3:$U$3),0)),
INDEX(GRID!$B$18:$U$29,MATCH(Q$8,GRID!$A$18:$A$29,0),MATCH(1,($U$2=GRID!$B$1:$U$1)*(КАЛЕНДАРЬ!AJ19=GRID!$B$3:$U$3),0))*(1-GRID!$H$34))</f>
        <v>158400</v>
      </c>
      <c r="R70" s="5" cm="1">
        <f t="array" ref="R70">IF($I$2="Время восстановления",INDEX(GRID!$B$18:$U$29,MATCH(R$8,GRID!$A$18:$A$29,0),MATCH(1,($U$2=GRID!$B$1:$U$1)*(КАЛЕНДАРЬ!AJ19=GRID!$B$3:$U$3),0)),
INDEX(GRID!$B$18:$U$29,MATCH(R$8,GRID!$A$18:$A$29,0),MATCH(1,($U$2=GRID!$B$1:$U$1)*(КАЛЕНДАРЬ!AJ19=GRID!$B$3:$U$3),0))*(1-GRID!$H$34))</f>
        <v>179400</v>
      </c>
      <c r="S70" s="5" cm="1">
        <f t="array" ref="S70">IF($I$2="Время восстановления",INDEX(GRID!$B$18:$U$29,MATCH(S$8,GRID!$A$18:$A$29,0),MATCH(1,($U$2=GRID!$B$1:$U$1)*(КАЛЕНДАРЬ!AJ19=GRID!$B$3:$U$3),0)),
INDEX(GRID!$B$18:$U$29,MATCH(S$8,GRID!$A$18:$A$29,0),MATCH(1,($U$2=GRID!$B$1:$U$1)*(КАЛЕНДАРЬ!AJ19=GRID!$B$3:$U$3),0))*(1-GRID!$L$41))</f>
        <v>439100</v>
      </c>
      <c r="T70" s="5" cm="1">
        <f t="array" ref="T70">IF($I$2="Время восстановления",INDEX(GRID!$B$18:$U$29,MATCH(T$8,GRID!$A$18:$A$29,0),MATCH(1,($U$2=GRID!$B$1:$U$1)*(КАЛЕНДАРЬ!AJ19=GRID!$B$3:$U$3),0)),
INDEX(GRID!$B$18:$U$29,MATCH(T$8,GRID!$A$18:$A$29,0),MATCH(1,($U$2=GRID!$B$1:$U$1)*(КАЛЕНДАРЬ!AJ19=GRID!$B$3:$U$3),0))*(1-GRID!$L$41))</f>
        <v>529700</v>
      </c>
    </row>
    <row r="71" spans="1:20">
      <c r="A71" s="108" t="s">
        <v>14</v>
      </c>
      <c r="B71" s="109">
        <v>17</v>
      </c>
      <c r="C71" s="5" cm="1">
        <f t="array" ref="C71">IF($I$2="Время восстановления",INDEX(GRID!$B$4:$U$15,MATCH(C$8,GRID!$A$4:$A$15,0),MATCH(1,($U$2=GRID!$B$1:$U$1)*(КАЛЕНДАРЬ!AJ20=GRID!$B$3:$U$3),0)),
INDEX(GRID!$B$4:$U$15,MATCH(C$8,GRID!$A$4:$A$15,0),MATCH(1,($U$2=GRID!$B$1:$U$1)*(КАЛЕНДАРЬ!AJ20=GRID!$B$3:$U$3),0))*(1-GRID!$H$34))</f>
        <v>22500</v>
      </c>
      <c r="D71" s="5" cm="1">
        <f t="array" ref="D71">IF($I$2="Время восстановления",INDEX(GRID!$B$18:$U$29,MATCH(C$8,GRID!$A$18:$A$29,0),MATCH(1,($U$2=GRID!$B$1:$U$1)*(КАЛЕНДАРЬ!AJ20=GRID!$B$3:$U$3),0)),
INDEX(GRID!$B$18:$U$29,MATCH(C$8,GRID!$A$18:$A$29,0),MATCH(1,($U$2=GRID!$B$1:$U$1)*(КАЛЕНДАРЬ!AJ20=GRID!$B$3:$U$3),0))*(1-GRID!$H$34))</f>
        <v>27500</v>
      </c>
      <c r="E71" s="5" cm="1">
        <f t="array" ref="E71">IF($I$2="Время восстановления",INDEX(GRID!$B$4:$U$15,MATCH(E$8,GRID!$A$4:$A$15,0),MATCH(1,($U$2=GRID!$B$1:$U$1)*(КАЛЕНДАРЬ!AJ20=GRID!$B$3:$U$3),0)),
INDEX(GRID!$B$4:$U$15,MATCH(E$8,GRID!$A$4:$A$15,0),MATCH(1,($U$2=GRID!$B$1:$U$1)*(КАЛЕНДАРЬ!AJ20=GRID!$B$3:$U$3),0))*(1-GRID!$H$34))</f>
        <v>27200</v>
      </c>
      <c r="F71" s="5" cm="1">
        <f t="array" ref="F71">IF($I$2="Время восстановления",INDEX(GRID!$B$18:$U$29,MATCH(E$8,GRID!$A$18:$A$29,0),MATCH(1,($U$2=GRID!$B$1:$U$1)*(КАЛЕНДАРЬ!AJ20=GRID!$B$3:$U$3),0)),
INDEX(GRID!$B$18:$U$29,MATCH(E$8,GRID!$A$18:$A$29,0),MATCH(1,($U$2=GRID!$B$1:$U$1)*(КАЛЕНДАРЬ!AJ20=GRID!$B$3:$U$3),0))*(1-GRID!$H$34))</f>
        <v>32200</v>
      </c>
      <c r="G71" s="5" cm="1">
        <f t="array" ref="G71">IF($I$2="Время восстановления",INDEX(GRID!$B$4:$U$15,MATCH(G$8,GRID!$A$4:$A$15,0),MATCH(1,($U$2=GRID!$B$1:$U$1)*(КАЛЕНДАРЬ!AJ20=GRID!$B$3:$U$3),0)),
INDEX(GRID!$B$4:$U$15,MATCH(G$8,GRID!$A$4:$A$15,0),MATCH(1,($U$2=GRID!$B$1:$U$1)*(КАЛЕНДАРЬ!AJ20=GRID!$B$3:$U$3),0))*(1-GRID!$H$34))</f>
        <v>32700</v>
      </c>
      <c r="H71" s="5" cm="1">
        <f t="array" ref="H71">IF($I$2="Время восстановления",INDEX(GRID!$B$18:$U$29,MATCH(G$8,GRID!$A$18:$A$29,0),MATCH(1,($U$2=GRID!$B$1:$U$1)*(КАЛЕНДАРЬ!AJ20=GRID!$B$3:$U$3),0)),
INDEX(GRID!$B$18:$U$29,MATCH(G$8,GRID!$A$18:$A$29,0),MATCH(1,($U$2=GRID!$B$1:$U$1)*(КАЛЕНДАРЬ!AJ20=GRID!$B$3:$U$3),0))*(1-GRID!$H$34))</f>
        <v>37700</v>
      </c>
      <c r="I71" s="5" cm="1">
        <f t="array" ref="I71">IF($I$2="Время восстановления",INDEX(GRID!$B$4:$U$15,MATCH(I$8,GRID!$A$4:$A$15,0),MATCH(1,($U$2=GRID!$B$1:$U$1)*(КАЛЕНДАРЬ!AJ20=GRID!$B$3:$U$3),0)),
INDEX(GRID!$B$4:$U$15,MATCH(I$8,GRID!$A$4:$A$15,0),MATCH(1,($U$2=GRID!$B$1:$U$1)*(КАЛЕНДАРЬ!AJ20=GRID!$B$3:$U$3),0))*(1-GRID!$H$34))</f>
        <v>36200</v>
      </c>
      <c r="J71" s="5" cm="1">
        <f t="array" ref="J71">IF($I$2="Время восстановления",INDEX(GRID!$B$18:$U$29,MATCH(I$8,GRID!$A$18:$A$29,0),MATCH(1,($U$2=GRID!$B$1:$U$1)*(КАЛЕНДАРЬ!AJ20=GRID!$B$3:$U$3),0)),
INDEX(GRID!$B$18:$U$29,MATCH(I$8,GRID!$A$18:$A$29,0),MATCH(1,($U$2=GRID!$B$1:$U$1)*(КАЛЕНДАРЬ!AJ20=GRID!$B$3:$U$3),0))*(1-GRID!$H$34))</f>
        <v>41200</v>
      </c>
      <c r="K71" s="5" cm="1">
        <f t="array" ref="K71">IF($I$2="Время восстановления",INDEX(GRID!$B$4:$U$15,MATCH(K$8,GRID!$A$4:$A$15,0),MATCH(1,($U$2=GRID!$B$1:$U$1)*(КАЛЕНДАРЬ!AJ20=GRID!$B$3:$U$3),0)),
INDEX(GRID!$B$4:$U$15,MATCH(K$8,GRID!$A$4:$A$15,0),MATCH(1,($U$2=GRID!$B$1:$U$1)*(КАЛЕНДАРЬ!AJ20=GRID!$B$3:$U$3),0))*(1-GRID!$H$34))</f>
        <v>41200</v>
      </c>
      <c r="L71" s="5" cm="1">
        <f t="array" ref="L71">IF($I$2="Время восстановления",INDEX(GRID!$B$18:$U$29,MATCH(K$8,GRID!$A$18:$A$29,0),MATCH(1,($U$2=GRID!$B$1:$U$1)*(КАЛЕНДАРЬ!AJ20=GRID!$B$3:$U$3),0)),
INDEX(GRID!$B$18:$U$29,MATCH(K$8,GRID!$A$18:$A$29,0),MATCH(1,($U$2=GRID!$B$1:$U$1)*(КАЛЕНДАРЬ!AJ20=GRID!$B$3:$U$3),0))*(1-GRID!$H$34))</f>
        <v>46200</v>
      </c>
      <c r="M71" s="5" cm="1">
        <f t="array" ref="M71">IF($I$2="Время восстановления",INDEX(GRID!$B$4:$U$15,MATCH(M$8,GRID!$A$4:$A$15,0),MATCH(1,($U$2=GRID!$B$1:$U$1)*(КАЛЕНДАРЬ!AJ20=GRID!$B$3:$U$3),0)),
INDEX(GRID!$B$4:$U$15,MATCH(M$8,GRID!$A$4:$A$15,0),MATCH(1,($U$2=GRID!$B$1:$U$1)*(КАЛЕНДАРЬ!AJ20=GRID!$B$3:$U$3),0))*(1-GRID!$H$34))</f>
        <v>61200</v>
      </c>
      <c r="N71" s="5" cm="1">
        <f t="array" ref="N71">IF($I$2="Время восстановления",INDEX(GRID!$B$18:$U$29,MATCH(M$8,GRID!$A$18:$A$29,0),MATCH(1,($U$2=GRID!$B$1:$U$1)*(КАЛЕНДАРЬ!AJ20=GRID!$B$3:$U$3),0)),
INDEX(GRID!$B$18:$U$29,MATCH(M$8,GRID!$A$18:$A$29,0),MATCH(1,($U$2=GRID!$B$1:$U$1)*(КАЛЕНДАРЬ!AJ20=GRID!$B$3:$U$3),0))*(1-GRID!$H$34))</f>
        <v>66200</v>
      </c>
      <c r="O71" s="5" cm="1">
        <f t="array" ref="O71">IF($I$2="Время восстановления",INDEX(GRID!$B$18:$U$29,MATCH(O$8,GRID!$A$18:$A$29,0),MATCH(1,($U$2=GRID!$B$1:$U$1)*(КАЛЕНДАРЬ!AJ20=GRID!$B$3:$U$3),0)),
INDEX(GRID!$B$18:$U$29,MATCH(O$8,GRID!$A$18:$A$29,0),MATCH(1,($U$2=GRID!$B$1:$U$1)*(КАЛЕНДАРЬ!AJ20=GRID!$B$3:$U$3),0))*(1-GRID!$H$34))</f>
        <v>93200</v>
      </c>
      <c r="P71" s="5" cm="1">
        <f t="array" ref="P71">IF($I$2="Время восстановления",INDEX(GRID!$B$18:$U$29,MATCH(P$8,GRID!$A$18:$A$29,0),MATCH(1,($U$2=GRID!$B$1:$U$1)*(КАЛЕНДАРЬ!AJ20=GRID!$B$3:$U$3),0)),
INDEX(GRID!$B$18:$U$29,MATCH(P$8,GRID!$A$18:$A$29,0),MATCH(1,($U$2=GRID!$B$1:$U$1)*(КАЛЕНДАРЬ!AJ20=GRID!$B$3:$U$3),0))*(1-GRID!$H$34))</f>
        <v>134400</v>
      </c>
      <c r="Q71" s="5" cm="1">
        <f t="array" ref="Q71">IF($I$2="Время восстановления",INDEX(GRID!$B$18:$U$29,MATCH(Q$8,GRID!$A$18:$A$29,0),MATCH(1,($U$2=GRID!$B$1:$U$1)*(КАЛЕНДАРЬ!AJ20=GRID!$B$3:$U$3),0)),
INDEX(GRID!$B$18:$U$29,MATCH(Q$8,GRID!$A$18:$A$29,0),MATCH(1,($U$2=GRID!$B$1:$U$1)*(КАЛЕНДАРЬ!AJ20=GRID!$B$3:$U$3),0))*(1-GRID!$H$34))</f>
        <v>158400</v>
      </c>
      <c r="R71" s="5" cm="1">
        <f t="array" ref="R71">IF($I$2="Время восстановления",INDEX(GRID!$B$18:$U$29,MATCH(R$8,GRID!$A$18:$A$29,0),MATCH(1,($U$2=GRID!$B$1:$U$1)*(КАЛЕНДАРЬ!AJ20=GRID!$B$3:$U$3),0)),
INDEX(GRID!$B$18:$U$29,MATCH(R$8,GRID!$A$18:$A$29,0),MATCH(1,($U$2=GRID!$B$1:$U$1)*(КАЛЕНДАРЬ!AJ20=GRID!$B$3:$U$3),0))*(1-GRID!$H$34))</f>
        <v>179400</v>
      </c>
      <c r="S71" s="5" cm="1">
        <f t="array" ref="S71">IF($I$2="Время восстановления",INDEX(GRID!$B$18:$U$29,MATCH(S$8,GRID!$A$18:$A$29,0),MATCH(1,($U$2=GRID!$B$1:$U$1)*(КАЛЕНДАРЬ!AJ20=GRID!$B$3:$U$3),0)),
INDEX(GRID!$B$18:$U$29,MATCH(S$8,GRID!$A$18:$A$29,0),MATCH(1,($U$2=GRID!$B$1:$U$1)*(КАЛЕНДАРЬ!AJ20=GRID!$B$3:$U$3),0))*(1-GRID!$L$41))</f>
        <v>439100</v>
      </c>
      <c r="T71" s="5" cm="1">
        <f t="array" ref="T71">IF($I$2="Время восстановления",INDEX(GRID!$B$18:$U$29,MATCH(T$8,GRID!$A$18:$A$29,0),MATCH(1,($U$2=GRID!$B$1:$U$1)*(КАЛЕНДАРЬ!AJ20=GRID!$B$3:$U$3),0)),
INDEX(GRID!$B$18:$U$29,MATCH(T$8,GRID!$A$18:$A$29,0),MATCH(1,($U$2=GRID!$B$1:$U$1)*(КАЛЕНДАРЬ!AJ20=GRID!$B$3:$U$3),0))*(1-GRID!$L$41))</f>
        <v>529700</v>
      </c>
    </row>
    <row r="72" spans="1:20">
      <c r="A72" s="108" t="s">
        <v>15</v>
      </c>
      <c r="B72" s="109">
        <v>18</v>
      </c>
      <c r="C72" s="5" cm="1">
        <f t="array" ref="C72">IF($I$2="Время восстановления",INDEX(GRID!$B$4:$U$15,MATCH(C$8,GRID!$A$4:$A$15,0),MATCH(1,($U$2=GRID!$B$1:$U$1)*(КАЛЕНДАРЬ!AJ21=GRID!$B$3:$U$3),0)),
INDEX(GRID!$B$4:$U$15,MATCH(C$8,GRID!$A$4:$A$15,0),MATCH(1,($U$2=GRID!$B$1:$U$1)*(КАЛЕНДАРЬ!AJ21=GRID!$B$3:$U$3),0))*(1-GRID!$H$34))</f>
        <v>22500</v>
      </c>
      <c r="D72" s="5" cm="1">
        <f t="array" ref="D72">IF($I$2="Время восстановления",INDEX(GRID!$B$18:$U$29,MATCH(C$8,GRID!$A$18:$A$29,0),MATCH(1,($U$2=GRID!$B$1:$U$1)*(КАЛЕНДАРЬ!AJ21=GRID!$B$3:$U$3),0)),
INDEX(GRID!$B$18:$U$29,MATCH(C$8,GRID!$A$18:$A$29,0),MATCH(1,($U$2=GRID!$B$1:$U$1)*(КАЛЕНДАРЬ!AJ21=GRID!$B$3:$U$3),0))*(1-GRID!$H$34))</f>
        <v>27500</v>
      </c>
      <c r="E72" s="5" cm="1">
        <f t="array" ref="E72">IF($I$2="Время восстановления",INDEX(GRID!$B$4:$U$15,MATCH(E$8,GRID!$A$4:$A$15,0),MATCH(1,($U$2=GRID!$B$1:$U$1)*(КАЛЕНДАРЬ!AJ21=GRID!$B$3:$U$3),0)),
INDEX(GRID!$B$4:$U$15,MATCH(E$8,GRID!$A$4:$A$15,0),MATCH(1,($U$2=GRID!$B$1:$U$1)*(КАЛЕНДАРЬ!AJ21=GRID!$B$3:$U$3),0))*(1-GRID!$H$34))</f>
        <v>27200</v>
      </c>
      <c r="F72" s="5" cm="1">
        <f t="array" ref="F72">IF($I$2="Время восстановления",INDEX(GRID!$B$18:$U$29,MATCH(E$8,GRID!$A$18:$A$29,0),MATCH(1,($U$2=GRID!$B$1:$U$1)*(КАЛЕНДАРЬ!AJ21=GRID!$B$3:$U$3),0)),
INDEX(GRID!$B$18:$U$29,MATCH(E$8,GRID!$A$18:$A$29,0),MATCH(1,($U$2=GRID!$B$1:$U$1)*(КАЛЕНДАРЬ!AJ21=GRID!$B$3:$U$3),0))*(1-GRID!$H$34))</f>
        <v>32200</v>
      </c>
      <c r="G72" s="5" cm="1">
        <f t="array" ref="G72">IF($I$2="Время восстановления",INDEX(GRID!$B$4:$U$15,MATCH(G$8,GRID!$A$4:$A$15,0),MATCH(1,($U$2=GRID!$B$1:$U$1)*(КАЛЕНДАРЬ!AJ21=GRID!$B$3:$U$3),0)),
INDEX(GRID!$B$4:$U$15,MATCH(G$8,GRID!$A$4:$A$15,0),MATCH(1,($U$2=GRID!$B$1:$U$1)*(КАЛЕНДАРЬ!AJ21=GRID!$B$3:$U$3),0))*(1-GRID!$H$34))</f>
        <v>32700</v>
      </c>
      <c r="H72" s="5" cm="1">
        <f t="array" ref="H72">IF($I$2="Время восстановления",INDEX(GRID!$B$18:$U$29,MATCH(G$8,GRID!$A$18:$A$29,0),MATCH(1,($U$2=GRID!$B$1:$U$1)*(КАЛЕНДАРЬ!AJ21=GRID!$B$3:$U$3),0)),
INDEX(GRID!$B$18:$U$29,MATCH(G$8,GRID!$A$18:$A$29,0),MATCH(1,($U$2=GRID!$B$1:$U$1)*(КАЛЕНДАРЬ!AJ21=GRID!$B$3:$U$3),0))*(1-GRID!$H$34))</f>
        <v>37700</v>
      </c>
      <c r="I72" s="5" cm="1">
        <f t="array" ref="I72">IF($I$2="Время восстановления",INDEX(GRID!$B$4:$U$15,MATCH(I$8,GRID!$A$4:$A$15,0),MATCH(1,($U$2=GRID!$B$1:$U$1)*(КАЛЕНДАРЬ!AJ21=GRID!$B$3:$U$3),0)),
INDEX(GRID!$B$4:$U$15,MATCH(I$8,GRID!$A$4:$A$15,0),MATCH(1,($U$2=GRID!$B$1:$U$1)*(КАЛЕНДАРЬ!AJ21=GRID!$B$3:$U$3),0))*(1-GRID!$H$34))</f>
        <v>36200</v>
      </c>
      <c r="J72" s="5" cm="1">
        <f t="array" ref="J72">IF($I$2="Время восстановления",INDEX(GRID!$B$18:$U$29,MATCH(I$8,GRID!$A$18:$A$29,0),MATCH(1,($U$2=GRID!$B$1:$U$1)*(КАЛЕНДАРЬ!AJ21=GRID!$B$3:$U$3),0)),
INDEX(GRID!$B$18:$U$29,MATCH(I$8,GRID!$A$18:$A$29,0),MATCH(1,($U$2=GRID!$B$1:$U$1)*(КАЛЕНДАРЬ!AJ21=GRID!$B$3:$U$3),0))*(1-GRID!$H$34))</f>
        <v>41200</v>
      </c>
      <c r="K72" s="5" cm="1">
        <f t="array" ref="K72">IF($I$2="Время восстановления",INDEX(GRID!$B$4:$U$15,MATCH(K$8,GRID!$A$4:$A$15,0),MATCH(1,($U$2=GRID!$B$1:$U$1)*(КАЛЕНДАРЬ!AJ21=GRID!$B$3:$U$3),0)),
INDEX(GRID!$B$4:$U$15,MATCH(K$8,GRID!$A$4:$A$15,0),MATCH(1,($U$2=GRID!$B$1:$U$1)*(КАЛЕНДАРЬ!AJ21=GRID!$B$3:$U$3),0))*(1-GRID!$H$34))</f>
        <v>41200</v>
      </c>
      <c r="L72" s="5" cm="1">
        <f t="array" ref="L72">IF($I$2="Время восстановления",INDEX(GRID!$B$18:$U$29,MATCH(K$8,GRID!$A$18:$A$29,0),MATCH(1,($U$2=GRID!$B$1:$U$1)*(КАЛЕНДАРЬ!AJ21=GRID!$B$3:$U$3),0)),
INDEX(GRID!$B$18:$U$29,MATCH(K$8,GRID!$A$18:$A$29,0),MATCH(1,($U$2=GRID!$B$1:$U$1)*(КАЛЕНДАРЬ!AJ21=GRID!$B$3:$U$3),0))*(1-GRID!$H$34))</f>
        <v>46200</v>
      </c>
      <c r="M72" s="5" cm="1">
        <f t="array" ref="M72">IF($I$2="Время восстановления",INDEX(GRID!$B$4:$U$15,MATCH(M$8,GRID!$A$4:$A$15,0),MATCH(1,($U$2=GRID!$B$1:$U$1)*(КАЛЕНДАРЬ!AJ21=GRID!$B$3:$U$3),0)),
INDEX(GRID!$B$4:$U$15,MATCH(M$8,GRID!$A$4:$A$15,0),MATCH(1,($U$2=GRID!$B$1:$U$1)*(КАЛЕНДАРЬ!AJ21=GRID!$B$3:$U$3),0))*(1-GRID!$H$34))</f>
        <v>61200</v>
      </c>
      <c r="N72" s="5" cm="1">
        <f t="array" ref="N72">IF($I$2="Время восстановления",INDEX(GRID!$B$18:$U$29,MATCH(M$8,GRID!$A$18:$A$29,0),MATCH(1,($U$2=GRID!$B$1:$U$1)*(КАЛЕНДАРЬ!AJ21=GRID!$B$3:$U$3),0)),
INDEX(GRID!$B$18:$U$29,MATCH(M$8,GRID!$A$18:$A$29,0),MATCH(1,($U$2=GRID!$B$1:$U$1)*(КАЛЕНДАРЬ!AJ21=GRID!$B$3:$U$3),0))*(1-GRID!$H$34))</f>
        <v>66200</v>
      </c>
      <c r="O72" s="5" cm="1">
        <f t="array" ref="O72">IF($I$2="Время восстановления",INDEX(GRID!$B$18:$U$29,MATCH(O$8,GRID!$A$18:$A$29,0),MATCH(1,($U$2=GRID!$B$1:$U$1)*(КАЛЕНДАРЬ!AJ21=GRID!$B$3:$U$3),0)),
INDEX(GRID!$B$18:$U$29,MATCH(O$8,GRID!$A$18:$A$29,0),MATCH(1,($U$2=GRID!$B$1:$U$1)*(КАЛЕНДАРЬ!AJ21=GRID!$B$3:$U$3),0))*(1-GRID!$H$34))</f>
        <v>93200</v>
      </c>
      <c r="P72" s="5" cm="1">
        <f t="array" ref="P72">IF($I$2="Время восстановления",INDEX(GRID!$B$18:$U$29,MATCH(P$8,GRID!$A$18:$A$29,0),MATCH(1,($U$2=GRID!$B$1:$U$1)*(КАЛЕНДАРЬ!AJ21=GRID!$B$3:$U$3),0)),
INDEX(GRID!$B$18:$U$29,MATCH(P$8,GRID!$A$18:$A$29,0),MATCH(1,($U$2=GRID!$B$1:$U$1)*(КАЛЕНДАРЬ!AJ21=GRID!$B$3:$U$3),0))*(1-GRID!$H$34))</f>
        <v>134400</v>
      </c>
      <c r="Q72" s="5" cm="1">
        <f t="array" ref="Q72">IF($I$2="Время восстановления",INDEX(GRID!$B$18:$U$29,MATCH(Q$8,GRID!$A$18:$A$29,0),MATCH(1,($U$2=GRID!$B$1:$U$1)*(КАЛЕНДАРЬ!AJ21=GRID!$B$3:$U$3),0)),
INDEX(GRID!$B$18:$U$29,MATCH(Q$8,GRID!$A$18:$A$29,0),MATCH(1,($U$2=GRID!$B$1:$U$1)*(КАЛЕНДАРЬ!AJ21=GRID!$B$3:$U$3),0))*(1-GRID!$H$34))</f>
        <v>158400</v>
      </c>
      <c r="R72" s="5" cm="1">
        <f t="array" ref="R72">IF($I$2="Время восстановления",INDEX(GRID!$B$18:$U$29,MATCH(R$8,GRID!$A$18:$A$29,0),MATCH(1,($U$2=GRID!$B$1:$U$1)*(КАЛЕНДАРЬ!AJ21=GRID!$B$3:$U$3),0)),
INDEX(GRID!$B$18:$U$29,MATCH(R$8,GRID!$A$18:$A$29,0),MATCH(1,($U$2=GRID!$B$1:$U$1)*(КАЛЕНДАРЬ!AJ21=GRID!$B$3:$U$3),0))*(1-GRID!$H$34))</f>
        <v>179400</v>
      </c>
      <c r="S72" s="5" cm="1">
        <f t="array" ref="S72">IF($I$2="Время восстановления",INDEX(GRID!$B$18:$U$29,MATCH(S$8,GRID!$A$18:$A$29,0),MATCH(1,($U$2=GRID!$B$1:$U$1)*(КАЛЕНДАРЬ!AJ21=GRID!$B$3:$U$3),0)),
INDEX(GRID!$B$18:$U$29,MATCH(S$8,GRID!$A$18:$A$29,0),MATCH(1,($U$2=GRID!$B$1:$U$1)*(КАЛЕНДАРЬ!AJ21=GRID!$B$3:$U$3),0))*(1-GRID!$L$41))</f>
        <v>439100</v>
      </c>
      <c r="T72" s="5" cm="1">
        <f t="array" ref="T72">IF($I$2="Время восстановления",INDEX(GRID!$B$18:$U$29,MATCH(T$8,GRID!$A$18:$A$29,0),MATCH(1,($U$2=GRID!$B$1:$U$1)*(КАЛЕНДАРЬ!AJ21=GRID!$B$3:$U$3),0)),
INDEX(GRID!$B$18:$U$29,MATCH(T$8,GRID!$A$18:$A$29,0),MATCH(1,($U$2=GRID!$B$1:$U$1)*(КАЛЕНДАРЬ!AJ21=GRID!$B$3:$U$3),0))*(1-GRID!$L$41))</f>
        <v>529700</v>
      </c>
    </row>
    <row r="73" spans="1:20">
      <c r="A73" s="108" t="s">
        <v>16</v>
      </c>
      <c r="B73" s="109">
        <v>19</v>
      </c>
      <c r="C73" s="5" cm="1">
        <f t="array" ref="C73">IF($I$2="Время восстановления",INDEX(GRID!$B$4:$U$15,MATCH(C$8,GRID!$A$4:$A$15,0),MATCH(1,($U$2=GRID!$B$1:$U$1)*(КАЛЕНДАРЬ!AJ22=GRID!$B$3:$U$3),0)),
INDEX(GRID!$B$4:$U$15,MATCH(C$8,GRID!$A$4:$A$15,0),MATCH(1,($U$2=GRID!$B$1:$U$1)*(КАЛЕНДАРЬ!AJ22=GRID!$B$3:$U$3),0))*(1-GRID!$H$34))</f>
        <v>25000</v>
      </c>
      <c r="D73" s="5" cm="1">
        <f t="array" ref="D73">IF($I$2="Время восстановления",INDEX(GRID!$B$18:$U$29,MATCH(C$8,GRID!$A$18:$A$29,0),MATCH(1,($U$2=GRID!$B$1:$U$1)*(КАЛЕНДАРЬ!AJ22=GRID!$B$3:$U$3),0)),
INDEX(GRID!$B$18:$U$29,MATCH(C$8,GRID!$A$18:$A$29,0),MATCH(1,($U$2=GRID!$B$1:$U$1)*(КАЛЕНДАРЬ!AJ22=GRID!$B$3:$U$3),0))*(1-GRID!$H$34))</f>
        <v>30000</v>
      </c>
      <c r="E73" s="5" cm="1">
        <f t="array" ref="E73">IF($I$2="Время восстановления",INDEX(GRID!$B$4:$U$15,MATCH(E$8,GRID!$A$4:$A$15,0),MATCH(1,($U$2=GRID!$B$1:$U$1)*(КАЛЕНДАРЬ!AJ22=GRID!$B$3:$U$3),0)),
INDEX(GRID!$B$4:$U$15,MATCH(E$8,GRID!$A$4:$A$15,0),MATCH(1,($U$2=GRID!$B$1:$U$1)*(КАЛЕНДАРЬ!AJ22=GRID!$B$3:$U$3),0))*(1-GRID!$H$34))</f>
        <v>30000</v>
      </c>
      <c r="F73" s="5" cm="1">
        <f t="array" ref="F73">IF($I$2="Время восстановления",INDEX(GRID!$B$18:$U$29,MATCH(E$8,GRID!$A$18:$A$29,0),MATCH(1,($U$2=GRID!$B$1:$U$1)*(КАЛЕНДАРЬ!AJ22=GRID!$B$3:$U$3),0)),
INDEX(GRID!$B$18:$U$29,MATCH(E$8,GRID!$A$18:$A$29,0),MATCH(1,($U$2=GRID!$B$1:$U$1)*(КАЛЕНДАРЬ!AJ22=GRID!$B$3:$U$3),0))*(1-GRID!$H$34))</f>
        <v>35000</v>
      </c>
      <c r="G73" s="5" cm="1">
        <f t="array" ref="G73">IF($I$2="Время восстановления",INDEX(GRID!$B$4:$U$15,MATCH(G$8,GRID!$A$4:$A$15,0),MATCH(1,($U$2=GRID!$B$1:$U$1)*(КАЛЕНДАРЬ!AJ22=GRID!$B$3:$U$3),0)),
INDEX(GRID!$B$4:$U$15,MATCH(G$8,GRID!$A$4:$A$15,0),MATCH(1,($U$2=GRID!$B$1:$U$1)*(КАЛЕНДАРЬ!AJ22=GRID!$B$3:$U$3),0))*(1-GRID!$H$34))</f>
        <v>35700</v>
      </c>
      <c r="H73" s="5" cm="1">
        <f t="array" ref="H73">IF($I$2="Время восстановления",INDEX(GRID!$B$18:$U$29,MATCH(G$8,GRID!$A$18:$A$29,0),MATCH(1,($U$2=GRID!$B$1:$U$1)*(КАЛЕНДАРЬ!AJ22=GRID!$B$3:$U$3),0)),
INDEX(GRID!$B$18:$U$29,MATCH(G$8,GRID!$A$18:$A$29,0),MATCH(1,($U$2=GRID!$B$1:$U$1)*(КАЛЕНДАРЬ!AJ22=GRID!$B$3:$U$3),0))*(1-GRID!$H$34))</f>
        <v>40700</v>
      </c>
      <c r="I73" s="5" cm="1">
        <f t="array" ref="I73">IF($I$2="Время восстановления",INDEX(GRID!$B$4:$U$15,MATCH(I$8,GRID!$A$4:$A$15,0),MATCH(1,($U$2=GRID!$B$1:$U$1)*(КАЛЕНДАРЬ!AJ22=GRID!$B$3:$U$3),0)),
INDEX(GRID!$B$4:$U$15,MATCH(I$8,GRID!$A$4:$A$15,0),MATCH(1,($U$2=GRID!$B$1:$U$1)*(КАЛЕНДАРЬ!AJ22=GRID!$B$3:$U$3),0))*(1-GRID!$H$34))</f>
        <v>39700</v>
      </c>
      <c r="J73" s="5" cm="1">
        <f t="array" ref="J73">IF($I$2="Время восстановления",INDEX(GRID!$B$18:$U$29,MATCH(I$8,GRID!$A$18:$A$29,0),MATCH(1,($U$2=GRID!$B$1:$U$1)*(КАЛЕНДАРЬ!AJ22=GRID!$B$3:$U$3),0)),
INDEX(GRID!$B$18:$U$29,MATCH(I$8,GRID!$A$18:$A$29,0),MATCH(1,($U$2=GRID!$B$1:$U$1)*(КАЛЕНДАРЬ!AJ22=GRID!$B$3:$U$3),0))*(1-GRID!$H$34))</f>
        <v>44700</v>
      </c>
      <c r="K73" s="5" cm="1">
        <f t="array" ref="K73">IF($I$2="Время восстановления",INDEX(GRID!$B$4:$U$15,MATCH(K$8,GRID!$A$4:$A$15,0),MATCH(1,($U$2=GRID!$B$1:$U$1)*(КАЛЕНДАРЬ!AJ22=GRID!$B$3:$U$3),0)),
INDEX(GRID!$B$4:$U$15,MATCH(K$8,GRID!$A$4:$A$15,0),MATCH(1,($U$2=GRID!$B$1:$U$1)*(КАЛЕНДАРЬ!AJ22=GRID!$B$3:$U$3),0))*(1-GRID!$H$34))</f>
        <v>45000</v>
      </c>
      <c r="L73" s="5" cm="1">
        <f t="array" ref="L73">IF($I$2="Время восстановления",INDEX(GRID!$B$18:$U$29,MATCH(K$8,GRID!$A$18:$A$29,0),MATCH(1,($U$2=GRID!$B$1:$U$1)*(КАЛЕНДАРЬ!AJ22=GRID!$B$3:$U$3),0)),
INDEX(GRID!$B$18:$U$29,MATCH(K$8,GRID!$A$18:$A$29,0),MATCH(1,($U$2=GRID!$B$1:$U$1)*(КАЛЕНДАРЬ!AJ22=GRID!$B$3:$U$3),0))*(1-GRID!$H$34))</f>
        <v>50000</v>
      </c>
      <c r="M73" s="5" cm="1">
        <f t="array" ref="M73">IF($I$2="Время восстановления",INDEX(GRID!$B$4:$U$15,MATCH(M$8,GRID!$A$4:$A$15,0),MATCH(1,($U$2=GRID!$B$1:$U$1)*(КАЛЕНДАРЬ!AJ22=GRID!$B$3:$U$3),0)),
INDEX(GRID!$B$4:$U$15,MATCH(M$8,GRID!$A$4:$A$15,0),MATCH(1,($U$2=GRID!$B$1:$U$1)*(КАЛЕНДАРЬ!AJ22=GRID!$B$3:$U$3),0))*(1-GRID!$H$34))</f>
        <v>65200</v>
      </c>
      <c r="N73" s="5" cm="1">
        <f t="array" ref="N73">IF($I$2="Время восстановления",INDEX(GRID!$B$18:$U$29,MATCH(M$8,GRID!$A$18:$A$29,0),MATCH(1,($U$2=GRID!$B$1:$U$1)*(КАЛЕНДАРЬ!AJ22=GRID!$B$3:$U$3),0)),
INDEX(GRID!$B$18:$U$29,MATCH(M$8,GRID!$A$18:$A$29,0),MATCH(1,($U$2=GRID!$B$1:$U$1)*(КАЛЕНДАРЬ!AJ22=GRID!$B$3:$U$3),0))*(1-GRID!$H$34))</f>
        <v>70200</v>
      </c>
      <c r="O73" s="5" cm="1">
        <f t="array" ref="O73">IF($I$2="Время восстановления",INDEX(GRID!$B$18:$U$29,MATCH(O$8,GRID!$A$18:$A$29,0),MATCH(1,($U$2=GRID!$B$1:$U$1)*(КАЛЕНДАРЬ!AJ22=GRID!$B$3:$U$3),0)),
INDEX(GRID!$B$18:$U$29,MATCH(O$8,GRID!$A$18:$A$29,0),MATCH(1,($U$2=GRID!$B$1:$U$1)*(КАЛЕНДАРЬ!AJ22=GRID!$B$3:$U$3),0))*(1-GRID!$H$34))</f>
        <v>98000</v>
      </c>
      <c r="P73" s="5" cm="1">
        <f t="array" ref="P73">IF($I$2="Время восстановления",INDEX(GRID!$B$18:$U$29,MATCH(P$8,GRID!$A$18:$A$29,0),MATCH(1,($U$2=GRID!$B$1:$U$1)*(КАЛЕНДАРЬ!AJ22=GRID!$B$3:$U$3),0)),
INDEX(GRID!$B$18:$U$29,MATCH(P$8,GRID!$A$18:$A$29,0),MATCH(1,($U$2=GRID!$B$1:$U$1)*(КАЛЕНДАРЬ!AJ22=GRID!$B$3:$U$3),0))*(1-GRID!$H$34))</f>
        <v>139700</v>
      </c>
      <c r="Q73" s="5" cm="1">
        <f t="array" ref="Q73">IF($I$2="Время восстановления",INDEX(GRID!$B$18:$U$29,MATCH(Q$8,GRID!$A$18:$A$29,0),MATCH(1,($U$2=GRID!$B$1:$U$1)*(КАЛЕНДАРЬ!AJ22=GRID!$B$3:$U$3),0)),
INDEX(GRID!$B$18:$U$29,MATCH(Q$8,GRID!$A$18:$A$29,0),MATCH(1,($U$2=GRID!$B$1:$U$1)*(КАЛЕНДАРЬ!AJ22=GRID!$B$3:$U$3),0))*(1-GRID!$H$34))</f>
        <v>164400</v>
      </c>
      <c r="R73" s="5" cm="1">
        <f t="array" ref="R73">IF($I$2="Время восстановления",INDEX(GRID!$B$18:$U$29,MATCH(R$8,GRID!$A$18:$A$29,0),MATCH(1,($U$2=GRID!$B$1:$U$1)*(КАЛЕНДАРЬ!AJ22=GRID!$B$3:$U$3),0)),
INDEX(GRID!$B$18:$U$29,MATCH(R$8,GRID!$A$18:$A$29,0),MATCH(1,($U$2=GRID!$B$1:$U$1)*(КАЛЕНДАРЬ!AJ22=GRID!$B$3:$U$3),0))*(1-GRID!$H$34))</f>
        <v>186400</v>
      </c>
      <c r="S73" s="5" cm="1">
        <f t="array" ref="S73">IF($I$2="Время восстановления",INDEX(GRID!$B$18:$U$29,MATCH(S$8,GRID!$A$18:$A$29,0),MATCH(1,($U$2=GRID!$B$1:$U$1)*(КАЛЕНДАРЬ!AJ22=GRID!$B$3:$U$3),0)),
INDEX(GRID!$B$18:$U$29,MATCH(S$8,GRID!$A$18:$A$29,0),MATCH(1,($U$2=GRID!$B$1:$U$1)*(КАЛЕНДАРЬ!AJ22=GRID!$B$3:$U$3),0))*(1-GRID!$L$41))</f>
        <v>460400</v>
      </c>
      <c r="T73" s="5" cm="1">
        <f t="array" ref="T73">IF($I$2="Время восстановления",INDEX(GRID!$B$18:$U$29,MATCH(T$8,GRID!$A$18:$A$29,0),MATCH(1,($U$2=GRID!$B$1:$U$1)*(КАЛЕНДАРЬ!AJ22=GRID!$B$3:$U$3),0)),
INDEX(GRID!$B$18:$U$29,MATCH(T$8,GRID!$A$18:$A$29,0),MATCH(1,($U$2=GRID!$B$1:$U$1)*(КАЛЕНДАРЬ!AJ22=GRID!$B$3:$U$3),0))*(1-GRID!$L$41))</f>
        <v>556900</v>
      </c>
    </row>
    <row r="74" spans="1:20">
      <c r="A74" s="108" t="s">
        <v>17</v>
      </c>
      <c r="B74" s="109">
        <v>20</v>
      </c>
      <c r="C74" s="5" cm="1">
        <f t="array" ref="C74">IF($I$2="Время восстановления",INDEX(GRID!$B$4:$U$15,MATCH(C$8,GRID!$A$4:$A$15,0),MATCH(1,($U$2=GRID!$B$1:$U$1)*(КАЛЕНДАРЬ!AJ23=GRID!$B$3:$U$3),0)),
INDEX(GRID!$B$4:$U$15,MATCH(C$8,GRID!$A$4:$A$15,0),MATCH(1,($U$2=GRID!$B$1:$U$1)*(КАЛЕНДАРЬ!AJ23=GRID!$B$3:$U$3),0))*(1-GRID!$H$34))</f>
        <v>25000</v>
      </c>
      <c r="D74" s="5" cm="1">
        <f t="array" ref="D74">IF($I$2="Время восстановления",INDEX(GRID!$B$18:$U$29,MATCH(C$8,GRID!$A$18:$A$29,0),MATCH(1,($U$2=GRID!$B$1:$U$1)*(КАЛЕНДАРЬ!AJ23=GRID!$B$3:$U$3),0)),
INDEX(GRID!$B$18:$U$29,MATCH(C$8,GRID!$A$18:$A$29,0),MATCH(1,($U$2=GRID!$B$1:$U$1)*(КАЛЕНДАРЬ!AJ23=GRID!$B$3:$U$3),0))*(1-GRID!$H$34))</f>
        <v>30000</v>
      </c>
      <c r="E74" s="5" cm="1">
        <f t="array" ref="E74">IF($I$2="Время восстановления",INDEX(GRID!$B$4:$U$15,MATCH(E$8,GRID!$A$4:$A$15,0),MATCH(1,($U$2=GRID!$B$1:$U$1)*(КАЛЕНДАРЬ!AJ23=GRID!$B$3:$U$3),0)),
INDEX(GRID!$B$4:$U$15,MATCH(E$8,GRID!$A$4:$A$15,0),MATCH(1,($U$2=GRID!$B$1:$U$1)*(КАЛЕНДАРЬ!AJ23=GRID!$B$3:$U$3),0))*(1-GRID!$H$34))</f>
        <v>30000</v>
      </c>
      <c r="F74" s="5" cm="1">
        <f t="array" ref="F74">IF($I$2="Время восстановления",INDEX(GRID!$B$18:$U$29,MATCH(E$8,GRID!$A$18:$A$29,0),MATCH(1,($U$2=GRID!$B$1:$U$1)*(КАЛЕНДАРЬ!AJ23=GRID!$B$3:$U$3),0)),
INDEX(GRID!$B$18:$U$29,MATCH(E$8,GRID!$A$18:$A$29,0),MATCH(1,($U$2=GRID!$B$1:$U$1)*(КАЛЕНДАРЬ!AJ23=GRID!$B$3:$U$3),0))*(1-GRID!$H$34))</f>
        <v>35000</v>
      </c>
      <c r="G74" s="5" cm="1">
        <f t="array" ref="G74">IF($I$2="Время восстановления",INDEX(GRID!$B$4:$U$15,MATCH(G$8,GRID!$A$4:$A$15,0),MATCH(1,($U$2=GRID!$B$1:$U$1)*(КАЛЕНДАРЬ!AJ23=GRID!$B$3:$U$3),0)),
INDEX(GRID!$B$4:$U$15,MATCH(G$8,GRID!$A$4:$A$15,0),MATCH(1,($U$2=GRID!$B$1:$U$1)*(КАЛЕНДАРЬ!AJ23=GRID!$B$3:$U$3),0))*(1-GRID!$H$34))</f>
        <v>35700</v>
      </c>
      <c r="H74" s="5" cm="1">
        <f t="array" ref="H74">IF($I$2="Время восстановления",INDEX(GRID!$B$18:$U$29,MATCH(G$8,GRID!$A$18:$A$29,0),MATCH(1,($U$2=GRID!$B$1:$U$1)*(КАЛЕНДАРЬ!AJ23=GRID!$B$3:$U$3),0)),
INDEX(GRID!$B$18:$U$29,MATCH(G$8,GRID!$A$18:$A$29,0),MATCH(1,($U$2=GRID!$B$1:$U$1)*(КАЛЕНДАРЬ!AJ23=GRID!$B$3:$U$3),0))*(1-GRID!$H$34))</f>
        <v>40700</v>
      </c>
      <c r="I74" s="5" cm="1">
        <f t="array" ref="I74">IF($I$2="Время восстановления",INDEX(GRID!$B$4:$U$15,MATCH(I$8,GRID!$A$4:$A$15,0),MATCH(1,($U$2=GRID!$B$1:$U$1)*(КАЛЕНДАРЬ!AJ23=GRID!$B$3:$U$3),0)),
INDEX(GRID!$B$4:$U$15,MATCH(I$8,GRID!$A$4:$A$15,0),MATCH(1,($U$2=GRID!$B$1:$U$1)*(КАЛЕНДАРЬ!AJ23=GRID!$B$3:$U$3),0))*(1-GRID!$H$34))</f>
        <v>39700</v>
      </c>
      <c r="J74" s="5" cm="1">
        <f t="array" ref="J74">IF($I$2="Время восстановления",INDEX(GRID!$B$18:$U$29,MATCH(I$8,GRID!$A$18:$A$29,0),MATCH(1,($U$2=GRID!$B$1:$U$1)*(КАЛЕНДАРЬ!AJ23=GRID!$B$3:$U$3),0)),
INDEX(GRID!$B$18:$U$29,MATCH(I$8,GRID!$A$18:$A$29,0),MATCH(1,($U$2=GRID!$B$1:$U$1)*(КАЛЕНДАРЬ!AJ23=GRID!$B$3:$U$3),0))*(1-GRID!$H$34))</f>
        <v>44700</v>
      </c>
      <c r="K74" s="5" cm="1">
        <f t="array" ref="K74">IF($I$2="Время восстановления",INDEX(GRID!$B$4:$U$15,MATCH(K$8,GRID!$A$4:$A$15,0),MATCH(1,($U$2=GRID!$B$1:$U$1)*(КАЛЕНДАРЬ!AJ23=GRID!$B$3:$U$3),0)),
INDEX(GRID!$B$4:$U$15,MATCH(K$8,GRID!$A$4:$A$15,0),MATCH(1,($U$2=GRID!$B$1:$U$1)*(КАЛЕНДАРЬ!AJ23=GRID!$B$3:$U$3),0))*(1-GRID!$H$34))</f>
        <v>45000</v>
      </c>
      <c r="L74" s="5" cm="1">
        <f t="array" ref="L74">IF($I$2="Время восстановления",INDEX(GRID!$B$18:$U$29,MATCH(K$8,GRID!$A$18:$A$29,0),MATCH(1,($U$2=GRID!$B$1:$U$1)*(КАЛЕНДАРЬ!AJ23=GRID!$B$3:$U$3),0)),
INDEX(GRID!$B$18:$U$29,MATCH(K$8,GRID!$A$18:$A$29,0),MATCH(1,($U$2=GRID!$B$1:$U$1)*(КАЛЕНДАРЬ!AJ23=GRID!$B$3:$U$3),0))*(1-GRID!$H$34))</f>
        <v>50000</v>
      </c>
      <c r="M74" s="5" cm="1">
        <f t="array" ref="M74">IF($I$2="Время восстановления",INDEX(GRID!$B$4:$U$15,MATCH(M$8,GRID!$A$4:$A$15,0),MATCH(1,($U$2=GRID!$B$1:$U$1)*(КАЛЕНДАРЬ!AJ23=GRID!$B$3:$U$3),0)),
INDEX(GRID!$B$4:$U$15,MATCH(M$8,GRID!$A$4:$A$15,0),MATCH(1,($U$2=GRID!$B$1:$U$1)*(КАЛЕНДАРЬ!AJ23=GRID!$B$3:$U$3),0))*(1-GRID!$H$34))</f>
        <v>65200</v>
      </c>
      <c r="N74" s="5" cm="1">
        <f t="array" ref="N74">IF($I$2="Время восстановления",INDEX(GRID!$B$18:$U$29,MATCH(M$8,GRID!$A$18:$A$29,0),MATCH(1,($U$2=GRID!$B$1:$U$1)*(КАЛЕНДАРЬ!AJ23=GRID!$B$3:$U$3),0)),
INDEX(GRID!$B$18:$U$29,MATCH(M$8,GRID!$A$18:$A$29,0),MATCH(1,($U$2=GRID!$B$1:$U$1)*(КАЛЕНДАРЬ!AJ23=GRID!$B$3:$U$3),0))*(1-GRID!$H$34))</f>
        <v>70200</v>
      </c>
      <c r="O74" s="5" cm="1">
        <f t="array" ref="O74">IF($I$2="Время восстановления",INDEX(GRID!$B$18:$U$29,MATCH(O$8,GRID!$A$18:$A$29,0),MATCH(1,($U$2=GRID!$B$1:$U$1)*(КАЛЕНДАРЬ!AJ23=GRID!$B$3:$U$3),0)),
INDEX(GRID!$B$18:$U$29,MATCH(O$8,GRID!$A$18:$A$29,0),MATCH(1,($U$2=GRID!$B$1:$U$1)*(КАЛЕНДАРЬ!AJ23=GRID!$B$3:$U$3),0))*(1-GRID!$H$34))</f>
        <v>98000</v>
      </c>
      <c r="P74" s="5" cm="1">
        <f t="array" ref="P74">IF($I$2="Время восстановления",INDEX(GRID!$B$18:$U$29,MATCH(P$8,GRID!$A$18:$A$29,0),MATCH(1,($U$2=GRID!$B$1:$U$1)*(КАЛЕНДАРЬ!AJ23=GRID!$B$3:$U$3),0)),
INDEX(GRID!$B$18:$U$29,MATCH(P$8,GRID!$A$18:$A$29,0),MATCH(1,($U$2=GRID!$B$1:$U$1)*(КАЛЕНДАРЬ!AJ23=GRID!$B$3:$U$3),0))*(1-GRID!$H$34))</f>
        <v>139700</v>
      </c>
      <c r="Q74" s="5" cm="1">
        <f t="array" ref="Q74">IF($I$2="Время восстановления",INDEX(GRID!$B$18:$U$29,MATCH(Q$8,GRID!$A$18:$A$29,0),MATCH(1,($U$2=GRID!$B$1:$U$1)*(КАЛЕНДАРЬ!AJ23=GRID!$B$3:$U$3),0)),
INDEX(GRID!$B$18:$U$29,MATCH(Q$8,GRID!$A$18:$A$29,0),MATCH(1,($U$2=GRID!$B$1:$U$1)*(КАЛЕНДАРЬ!AJ23=GRID!$B$3:$U$3),0))*(1-GRID!$H$34))</f>
        <v>164400</v>
      </c>
      <c r="R74" s="5" cm="1">
        <f t="array" ref="R74">IF($I$2="Время восстановления",INDEX(GRID!$B$18:$U$29,MATCH(R$8,GRID!$A$18:$A$29,0),MATCH(1,($U$2=GRID!$B$1:$U$1)*(КАЛЕНДАРЬ!AJ23=GRID!$B$3:$U$3),0)),
INDEX(GRID!$B$18:$U$29,MATCH(R$8,GRID!$A$18:$A$29,0),MATCH(1,($U$2=GRID!$B$1:$U$1)*(КАЛЕНДАРЬ!AJ23=GRID!$B$3:$U$3),0))*(1-GRID!$H$34))</f>
        <v>186400</v>
      </c>
      <c r="S74" s="5" cm="1">
        <f t="array" ref="S74">IF($I$2="Время восстановления",INDEX(GRID!$B$18:$U$29,MATCH(S$8,GRID!$A$18:$A$29,0),MATCH(1,($U$2=GRID!$B$1:$U$1)*(КАЛЕНДАРЬ!AJ23=GRID!$B$3:$U$3),0)),
INDEX(GRID!$B$18:$U$29,MATCH(S$8,GRID!$A$18:$A$29,0),MATCH(1,($U$2=GRID!$B$1:$U$1)*(КАЛЕНДАРЬ!AJ23=GRID!$B$3:$U$3),0))*(1-GRID!$L$41))</f>
        <v>460400</v>
      </c>
      <c r="T74" s="5" cm="1">
        <f t="array" ref="T74">IF($I$2="Время восстановления",INDEX(GRID!$B$18:$U$29,MATCH(T$8,GRID!$A$18:$A$29,0),MATCH(1,($U$2=GRID!$B$1:$U$1)*(КАЛЕНДАРЬ!AJ23=GRID!$B$3:$U$3),0)),
INDEX(GRID!$B$18:$U$29,MATCH(T$8,GRID!$A$18:$A$29,0),MATCH(1,($U$2=GRID!$B$1:$U$1)*(КАЛЕНДАРЬ!AJ23=GRID!$B$3:$U$3),0))*(1-GRID!$L$41))</f>
        <v>556900</v>
      </c>
    </row>
    <row r="75" spans="1:20">
      <c r="A75" s="108" t="s">
        <v>11</v>
      </c>
      <c r="B75" s="109">
        <v>21</v>
      </c>
      <c r="C75" s="5" cm="1">
        <f t="array" ref="C75">IF($I$2="Время восстановления",INDEX(GRID!$B$4:$U$15,MATCH(C$8,GRID!$A$4:$A$15,0),MATCH(1,($U$2=GRID!$B$1:$U$1)*(КАЛЕНДАРЬ!AJ24=GRID!$B$3:$U$3),0)),
INDEX(GRID!$B$4:$U$15,MATCH(C$8,GRID!$A$4:$A$15,0),MATCH(1,($U$2=GRID!$B$1:$U$1)*(КАЛЕНДАРЬ!AJ24=GRID!$B$3:$U$3),0))*(1-GRID!$H$34))</f>
        <v>22500</v>
      </c>
      <c r="D75" s="5" cm="1">
        <f t="array" ref="D75">IF($I$2="Время восстановления",INDEX(GRID!$B$18:$U$29,MATCH(C$8,GRID!$A$18:$A$29,0),MATCH(1,($U$2=GRID!$B$1:$U$1)*(КАЛЕНДАРЬ!AJ24=GRID!$B$3:$U$3),0)),
INDEX(GRID!$B$18:$U$29,MATCH(C$8,GRID!$A$18:$A$29,0),MATCH(1,($U$2=GRID!$B$1:$U$1)*(КАЛЕНДАРЬ!AJ24=GRID!$B$3:$U$3),0))*(1-GRID!$H$34))</f>
        <v>27500</v>
      </c>
      <c r="E75" s="5" cm="1">
        <f t="array" ref="E75">IF($I$2="Время восстановления",INDEX(GRID!$B$4:$U$15,MATCH(E$8,GRID!$A$4:$A$15,0),MATCH(1,($U$2=GRID!$B$1:$U$1)*(КАЛЕНДАРЬ!AJ24=GRID!$B$3:$U$3),0)),
INDEX(GRID!$B$4:$U$15,MATCH(E$8,GRID!$A$4:$A$15,0),MATCH(1,($U$2=GRID!$B$1:$U$1)*(КАЛЕНДАРЬ!AJ24=GRID!$B$3:$U$3),0))*(1-GRID!$H$34))</f>
        <v>27200</v>
      </c>
      <c r="F75" s="5" cm="1">
        <f t="array" ref="F75">IF($I$2="Время восстановления",INDEX(GRID!$B$18:$U$29,MATCH(E$8,GRID!$A$18:$A$29,0),MATCH(1,($U$2=GRID!$B$1:$U$1)*(КАЛЕНДАРЬ!AJ24=GRID!$B$3:$U$3),0)),
INDEX(GRID!$B$18:$U$29,MATCH(E$8,GRID!$A$18:$A$29,0),MATCH(1,($U$2=GRID!$B$1:$U$1)*(КАЛЕНДАРЬ!AJ24=GRID!$B$3:$U$3),0))*(1-GRID!$H$34))</f>
        <v>32200</v>
      </c>
      <c r="G75" s="5" cm="1">
        <f t="array" ref="G75">IF($I$2="Время восстановления",INDEX(GRID!$B$4:$U$15,MATCH(G$8,GRID!$A$4:$A$15,0),MATCH(1,($U$2=GRID!$B$1:$U$1)*(КАЛЕНДАРЬ!AJ24=GRID!$B$3:$U$3),0)),
INDEX(GRID!$B$4:$U$15,MATCH(G$8,GRID!$A$4:$A$15,0),MATCH(1,($U$2=GRID!$B$1:$U$1)*(КАЛЕНДАРЬ!AJ24=GRID!$B$3:$U$3),0))*(1-GRID!$H$34))</f>
        <v>32700</v>
      </c>
      <c r="H75" s="5" cm="1">
        <f t="array" ref="H75">IF($I$2="Время восстановления",INDEX(GRID!$B$18:$U$29,MATCH(G$8,GRID!$A$18:$A$29,0),MATCH(1,($U$2=GRID!$B$1:$U$1)*(КАЛЕНДАРЬ!AJ24=GRID!$B$3:$U$3),0)),
INDEX(GRID!$B$18:$U$29,MATCH(G$8,GRID!$A$18:$A$29,0),MATCH(1,($U$2=GRID!$B$1:$U$1)*(КАЛЕНДАРЬ!AJ24=GRID!$B$3:$U$3),0))*(1-GRID!$H$34))</f>
        <v>37700</v>
      </c>
      <c r="I75" s="5" cm="1">
        <f t="array" ref="I75">IF($I$2="Время восстановления",INDEX(GRID!$B$4:$U$15,MATCH(I$8,GRID!$A$4:$A$15,0),MATCH(1,($U$2=GRID!$B$1:$U$1)*(КАЛЕНДАРЬ!AJ24=GRID!$B$3:$U$3),0)),
INDEX(GRID!$B$4:$U$15,MATCH(I$8,GRID!$A$4:$A$15,0),MATCH(1,($U$2=GRID!$B$1:$U$1)*(КАЛЕНДАРЬ!AJ24=GRID!$B$3:$U$3),0))*(1-GRID!$H$34))</f>
        <v>36200</v>
      </c>
      <c r="J75" s="5" cm="1">
        <f t="array" ref="J75">IF($I$2="Время восстановления",INDEX(GRID!$B$18:$U$29,MATCH(I$8,GRID!$A$18:$A$29,0),MATCH(1,($U$2=GRID!$B$1:$U$1)*(КАЛЕНДАРЬ!AJ24=GRID!$B$3:$U$3),0)),
INDEX(GRID!$B$18:$U$29,MATCH(I$8,GRID!$A$18:$A$29,0),MATCH(1,($U$2=GRID!$B$1:$U$1)*(КАЛЕНДАРЬ!AJ24=GRID!$B$3:$U$3),0))*(1-GRID!$H$34))</f>
        <v>41200</v>
      </c>
      <c r="K75" s="5" cm="1">
        <f t="array" ref="K75">IF($I$2="Время восстановления",INDEX(GRID!$B$4:$U$15,MATCH(K$8,GRID!$A$4:$A$15,0),MATCH(1,($U$2=GRID!$B$1:$U$1)*(КАЛЕНДАРЬ!AJ24=GRID!$B$3:$U$3),0)),
INDEX(GRID!$B$4:$U$15,MATCH(K$8,GRID!$A$4:$A$15,0),MATCH(1,($U$2=GRID!$B$1:$U$1)*(КАЛЕНДАРЬ!AJ24=GRID!$B$3:$U$3),0))*(1-GRID!$H$34))</f>
        <v>41200</v>
      </c>
      <c r="L75" s="5" cm="1">
        <f t="array" ref="L75">IF($I$2="Время восстановления",INDEX(GRID!$B$18:$U$29,MATCH(K$8,GRID!$A$18:$A$29,0),MATCH(1,($U$2=GRID!$B$1:$U$1)*(КАЛЕНДАРЬ!AJ24=GRID!$B$3:$U$3),0)),
INDEX(GRID!$B$18:$U$29,MATCH(K$8,GRID!$A$18:$A$29,0),MATCH(1,($U$2=GRID!$B$1:$U$1)*(КАЛЕНДАРЬ!AJ24=GRID!$B$3:$U$3),0))*(1-GRID!$H$34))</f>
        <v>46200</v>
      </c>
      <c r="M75" s="5" cm="1">
        <f t="array" ref="M75">IF($I$2="Время восстановления",INDEX(GRID!$B$4:$U$15,MATCH(M$8,GRID!$A$4:$A$15,0),MATCH(1,($U$2=GRID!$B$1:$U$1)*(КАЛЕНДАРЬ!AJ24=GRID!$B$3:$U$3),0)),
INDEX(GRID!$B$4:$U$15,MATCH(M$8,GRID!$A$4:$A$15,0),MATCH(1,($U$2=GRID!$B$1:$U$1)*(КАЛЕНДАРЬ!AJ24=GRID!$B$3:$U$3),0))*(1-GRID!$H$34))</f>
        <v>61200</v>
      </c>
      <c r="N75" s="5" cm="1">
        <f t="array" ref="N75">IF($I$2="Время восстановления",INDEX(GRID!$B$18:$U$29,MATCH(M$8,GRID!$A$18:$A$29,0),MATCH(1,($U$2=GRID!$B$1:$U$1)*(КАЛЕНДАРЬ!AJ24=GRID!$B$3:$U$3),0)),
INDEX(GRID!$B$18:$U$29,MATCH(M$8,GRID!$A$18:$A$29,0),MATCH(1,($U$2=GRID!$B$1:$U$1)*(КАЛЕНДАРЬ!AJ24=GRID!$B$3:$U$3),0))*(1-GRID!$H$34))</f>
        <v>66200</v>
      </c>
      <c r="O75" s="5" cm="1">
        <f t="array" ref="O75">IF($I$2="Время восстановления",INDEX(GRID!$B$18:$U$29,MATCH(O$8,GRID!$A$18:$A$29,0),MATCH(1,($U$2=GRID!$B$1:$U$1)*(КАЛЕНДАРЬ!AJ24=GRID!$B$3:$U$3),0)),
INDEX(GRID!$B$18:$U$29,MATCH(O$8,GRID!$A$18:$A$29,0),MATCH(1,($U$2=GRID!$B$1:$U$1)*(КАЛЕНДАРЬ!AJ24=GRID!$B$3:$U$3),0))*(1-GRID!$H$34))</f>
        <v>93200</v>
      </c>
      <c r="P75" s="5" cm="1">
        <f t="array" ref="P75">IF($I$2="Время восстановления",INDEX(GRID!$B$18:$U$29,MATCH(P$8,GRID!$A$18:$A$29,0),MATCH(1,($U$2=GRID!$B$1:$U$1)*(КАЛЕНДАРЬ!AJ24=GRID!$B$3:$U$3),0)),
INDEX(GRID!$B$18:$U$29,MATCH(P$8,GRID!$A$18:$A$29,0),MATCH(1,($U$2=GRID!$B$1:$U$1)*(КАЛЕНДАРЬ!AJ24=GRID!$B$3:$U$3),0))*(1-GRID!$H$34))</f>
        <v>134400</v>
      </c>
      <c r="Q75" s="5" cm="1">
        <f t="array" ref="Q75">IF($I$2="Время восстановления",INDEX(GRID!$B$18:$U$29,MATCH(Q$8,GRID!$A$18:$A$29,0),MATCH(1,($U$2=GRID!$B$1:$U$1)*(КАЛЕНДАРЬ!AJ24=GRID!$B$3:$U$3),0)),
INDEX(GRID!$B$18:$U$29,MATCH(Q$8,GRID!$A$18:$A$29,0),MATCH(1,($U$2=GRID!$B$1:$U$1)*(КАЛЕНДАРЬ!AJ24=GRID!$B$3:$U$3),0))*(1-GRID!$H$34))</f>
        <v>158400</v>
      </c>
      <c r="R75" s="5" cm="1">
        <f t="array" ref="R75">IF($I$2="Время восстановления",INDEX(GRID!$B$18:$U$29,MATCH(R$8,GRID!$A$18:$A$29,0),MATCH(1,($U$2=GRID!$B$1:$U$1)*(КАЛЕНДАРЬ!AJ24=GRID!$B$3:$U$3),0)),
INDEX(GRID!$B$18:$U$29,MATCH(R$8,GRID!$A$18:$A$29,0),MATCH(1,($U$2=GRID!$B$1:$U$1)*(КАЛЕНДАРЬ!AJ24=GRID!$B$3:$U$3),0))*(1-GRID!$H$34))</f>
        <v>179400</v>
      </c>
      <c r="S75" s="5" cm="1">
        <f t="array" ref="S75">IF($I$2="Время восстановления",INDEX(GRID!$B$18:$U$29,MATCH(S$8,GRID!$A$18:$A$29,0),MATCH(1,($U$2=GRID!$B$1:$U$1)*(КАЛЕНДАРЬ!AJ24=GRID!$B$3:$U$3),0)),
INDEX(GRID!$B$18:$U$29,MATCH(S$8,GRID!$A$18:$A$29,0),MATCH(1,($U$2=GRID!$B$1:$U$1)*(КАЛЕНДАРЬ!AJ24=GRID!$B$3:$U$3),0))*(1-GRID!$L$41))</f>
        <v>439100</v>
      </c>
      <c r="T75" s="5" cm="1">
        <f t="array" ref="T75">IF($I$2="Время восстановления",INDEX(GRID!$B$18:$U$29,MATCH(T$8,GRID!$A$18:$A$29,0),MATCH(1,($U$2=GRID!$B$1:$U$1)*(КАЛЕНДАРЬ!AJ24=GRID!$B$3:$U$3),0)),
INDEX(GRID!$B$18:$U$29,MATCH(T$8,GRID!$A$18:$A$29,0),MATCH(1,($U$2=GRID!$B$1:$U$1)*(КАЛЕНДАРЬ!AJ24=GRID!$B$3:$U$3),0))*(1-GRID!$L$41))</f>
        <v>529700</v>
      </c>
    </row>
    <row r="76" spans="1:20">
      <c r="A76" s="108" t="s">
        <v>12</v>
      </c>
      <c r="B76" s="109">
        <v>22</v>
      </c>
      <c r="C76" s="5" cm="1">
        <f t="array" ref="C76">IF($I$2="Время восстановления",INDEX(GRID!$B$4:$U$15,MATCH(C$8,GRID!$A$4:$A$15,0),MATCH(1,($U$2=GRID!$B$1:$U$1)*(КАЛЕНДАРЬ!AJ25=GRID!$B$3:$U$3),0)),
INDEX(GRID!$B$4:$U$15,MATCH(C$8,GRID!$A$4:$A$15,0),MATCH(1,($U$2=GRID!$B$1:$U$1)*(КАЛЕНДАРЬ!AJ25=GRID!$B$3:$U$3),0))*(1-GRID!$H$34))</f>
        <v>22500</v>
      </c>
      <c r="D76" s="5" cm="1">
        <f t="array" ref="D76">IF($I$2="Время восстановления",INDEX(GRID!$B$18:$U$29,MATCH(C$8,GRID!$A$18:$A$29,0),MATCH(1,($U$2=GRID!$B$1:$U$1)*(КАЛЕНДАРЬ!AJ25=GRID!$B$3:$U$3),0)),
INDEX(GRID!$B$18:$U$29,MATCH(C$8,GRID!$A$18:$A$29,0),MATCH(1,($U$2=GRID!$B$1:$U$1)*(КАЛЕНДАРЬ!AJ25=GRID!$B$3:$U$3),0))*(1-GRID!$H$34))</f>
        <v>27500</v>
      </c>
      <c r="E76" s="5" cm="1">
        <f t="array" ref="E76">IF($I$2="Время восстановления",INDEX(GRID!$B$4:$U$15,MATCH(E$8,GRID!$A$4:$A$15,0),MATCH(1,($U$2=GRID!$B$1:$U$1)*(КАЛЕНДАРЬ!AJ25=GRID!$B$3:$U$3),0)),
INDEX(GRID!$B$4:$U$15,MATCH(E$8,GRID!$A$4:$A$15,0),MATCH(1,($U$2=GRID!$B$1:$U$1)*(КАЛЕНДАРЬ!AJ25=GRID!$B$3:$U$3),0))*(1-GRID!$H$34))</f>
        <v>27200</v>
      </c>
      <c r="F76" s="5" cm="1">
        <f t="array" ref="F76">IF($I$2="Время восстановления",INDEX(GRID!$B$18:$U$29,MATCH(E$8,GRID!$A$18:$A$29,0),MATCH(1,($U$2=GRID!$B$1:$U$1)*(КАЛЕНДАРЬ!AJ25=GRID!$B$3:$U$3),0)),
INDEX(GRID!$B$18:$U$29,MATCH(E$8,GRID!$A$18:$A$29,0),MATCH(1,($U$2=GRID!$B$1:$U$1)*(КАЛЕНДАРЬ!AJ25=GRID!$B$3:$U$3),0))*(1-GRID!$H$34))</f>
        <v>32200</v>
      </c>
      <c r="G76" s="5" cm="1">
        <f t="array" ref="G76">IF($I$2="Время восстановления",INDEX(GRID!$B$4:$U$15,MATCH(G$8,GRID!$A$4:$A$15,0),MATCH(1,($U$2=GRID!$B$1:$U$1)*(КАЛЕНДАРЬ!AJ25=GRID!$B$3:$U$3),0)),
INDEX(GRID!$B$4:$U$15,MATCH(G$8,GRID!$A$4:$A$15,0),MATCH(1,($U$2=GRID!$B$1:$U$1)*(КАЛЕНДАРЬ!AJ25=GRID!$B$3:$U$3),0))*(1-GRID!$H$34))</f>
        <v>32700</v>
      </c>
      <c r="H76" s="5" cm="1">
        <f t="array" ref="H76">IF($I$2="Время восстановления",INDEX(GRID!$B$18:$U$29,MATCH(G$8,GRID!$A$18:$A$29,0),MATCH(1,($U$2=GRID!$B$1:$U$1)*(КАЛЕНДАРЬ!AJ25=GRID!$B$3:$U$3),0)),
INDEX(GRID!$B$18:$U$29,MATCH(G$8,GRID!$A$18:$A$29,0),MATCH(1,($U$2=GRID!$B$1:$U$1)*(КАЛЕНДАРЬ!AJ25=GRID!$B$3:$U$3),0))*(1-GRID!$H$34))</f>
        <v>37700</v>
      </c>
      <c r="I76" s="5" cm="1">
        <f t="array" ref="I76">IF($I$2="Время восстановления",INDEX(GRID!$B$4:$U$15,MATCH(I$8,GRID!$A$4:$A$15,0),MATCH(1,($U$2=GRID!$B$1:$U$1)*(КАЛЕНДАРЬ!AJ25=GRID!$B$3:$U$3),0)),
INDEX(GRID!$B$4:$U$15,MATCH(I$8,GRID!$A$4:$A$15,0),MATCH(1,($U$2=GRID!$B$1:$U$1)*(КАЛЕНДАРЬ!AJ25=GRID!$B$3:$U$3),0))*(1-GRID!$H$34))</f>
        <v>36200</v>
      </c>
      <c r="J76" s="5" cm="1">
        <f t="array" ref="J76">IF($I$2="Время восстановления",INDEX(GRID!$B$18:$U$29,MATCH(I$8,GRID!$A$18:$A$29,0),MATCH(1,($U$2=GRID!$B$1:$U$1)*(КАЛЕНДАРЬ!AJ25=GRID!$B$3:$U$3),0)),
INDEX(GRID!$B$18:$U$29,MATCH(I$8,GRID!$A$18:$A$29,0),MATCH(1,($U$2=GRID!$B$1:$U$1)*(КАЛЕНДАРЬ!AJ25=GRID!$B$3:$U$3),0))*(1-GRID!$H$34))</f>
        <v>41200</v>
      </c>
      <c r="K76" s="5" cm="1">
        <f t="array" ref="K76">IF($I$2="Время восстановления",INDEX(GRID!$B$4:$U$15,MATCH(K$8,GRID!$A$4:$A$15,0),MATCH(1,($U$2=GRID!$B$1:$U$1)*(КАЛЕНДАРЬ!AJ25=GRID!$B$3:$U$3),0)),
INDEX(GRID!$B$4:$U$15,MATCH(K$8,GRID!$A$4:$A$15,0),MATCH(1,($U$2=GRID!$B$1:$U$1)*(КАЛЕНДАРЬ!AJ25=GRID!$B$3:$U$3),0))*(1-GRID!$H$34))</f>
        <v>41200</v>
      </c>
      <c r="L76" s="5" cm="1">
        <f t="array" ref="L76">IF($I$2="Время восстановления",INDEX(GRID!$B$18:$U$29,MATCH(K$8,GRID!$A$18:$A$29,0),MATCH(1,($U$2=GRID!$B$1:$U$1)*(КАЛЕНДАРЬ!AJ25=GRID!$B$3:$U$3),0)),
INDEX(GRID!$B$18:$U$29,MATCH(K$8,GRID!$A$18:$A$29,0),MATCH(1,($U$2=GRID!$B$1:$U$1)*(КАЛЕНДАРЬ!AJ25=GRID!$B$3:$U$3),0))*(1-GRID!$H$34))</f>
        <v>46200</v>
      </c>
      <c r="M76" s="5" cm="1">
        <f t="array" ref="M76">IF($I$2="Время восстановления",INDEX(GRID!$B$4:$U$15,MATCH(M$8,GRID!$A$4:$A$15,0),MATCH(1,($U$2=GRID!$B$1:$U$1)*(КАЛЕНДАРЬ!AJ25=GRID!$B$3:$U$3),0)),
INDEX(GRID!$B$4:$U$15,MATCH(M$8,GRID!$A$4:$A$15,0),MATCH(1,($U$2=GRID!$B$1:$U$1)*(КАЛЕНДАРЬ!AJ25=GRID!$B$3:$U$3),0))*(1-GRID!$H$34))</f>
        <v>61200</v>
      </c>
      <c r="N76" s="5" cm="1">
        <f t="array" ref="N76">IF($I$2="Время восстановления",INDEX(GRID!$B$18:$U$29,MATCH(M$8,GRID!$A$18:$A$29,0),MATCH(1,($U$2=GRID!$B$1:$U$1)*(КАЛЕНДАРЬ!AJ25=GRID!$B$3:$U$3),0)),
INDEX(GRID!$B$18:$U$29,MATCH(M$8,GRID!$A$18:$A$29,0),MATCH(1,($U$2=GRID!$B$1:$U$1)*(КАЛЕНДАРЬ!AJ25=GRID!$B$3:$U$3),0))*(1-GRID!$H$34))</f>
        <v>66200</v>
      </c>
      <c r="O76" s="5" cm="1">
        <f t="array" ref="O76">IF($I$2="Время восстановления",INDEX(GRID!$B$18:$U$29,MATCH(O$8,GRID!$A$18:$A$29,0),MATCH(1,($U$2=GRID!$B$1:$U$1)*(КАЛЕНДАРЬ!AJ25=GRID!$B$3:$U$3),0)),
INDEX(GRID!$B$18:$U$29,MATCH(O$8,GRID!$A$18:$A$29,0),MATCH(1,($U$2=GRID!$B$1:$U$1)*(КАЛЕНДАРЬ!AJ25=GRID!$B$3:$U$3),0))*(1-GRID!$H$34))</f>
        <v>93200</v>
      </c>
      <c r="P76" s="5" cm="1">
        <f t="array" ref="P76">IF($I$2="Время восстановления",INDEX(GRID!$B$18:$U$29,MATCH(P$8,GRID!$A$18:$A$29,0),MATCH(1,($U$2=GRID!$B$1:$U$1)*(КАЛЕНДАРЬ!AJ25=GRID!$B$3:$U$3),0)),
INDEX(GRID!$B$18:$U$29,MATCH(P$8,GRID!$A$18:$A$29,0),MATCH(1,($U$2=GRID!$B$1:$U$1)*(КАЛЕНДАРЬ!AJ25=GRID!$B$3:$U$3),0))*(1-GRID!$H$34))</f>
        <v>134400</v>
      </c>
      <c r="Q76" s="5" cm="1">
        <f t="array" ref="Q76">IF($I$2="Время восстановления",INDEX(GRID!$B$18:$U$29,MATCH(Q$8,GRID!$A$18:$A$29,0),MATCH(1,($U$2=GRID!$B$1:$U$1)*(КАЛЕНДАРЬ!AJ25=GRID!$B$3:$U$3),0)),
INDEX(GRID!$B$18:$U$29,MATCH(Q$8,GRID!$A$18:$A$29,0),MATCH(1,($U$2=GRID!$B$1:$U$1)*(КАЛЕНДАРЬ!AJ25=GRID!$B$3:$U$3),0))*(1-GRID!$H$34))</f>
        <v>158400</v>
      </c>
      <c r="R76" s="5" cm="1">
        <f t="array" ref="R76">IF($I$2="Время восстановления",INDEX(GRID!$B$18:$U$29,MATCH(R$8,GRID!$A$18:$A$29,0),MATCH(1,($U$2=GRID!$B$1:$U$1)*(КАЛЕНДАРЬ!AJ25=GRID!$B$3:$U$3),0)),
INDEX(GRID!$B$18:$U$29,MATCH(R$8,GRID!$A$18:$A$29,0),MATCH(1,($U$2=GRID!$B$1:$U$1)*(КАЛЕНДАРЬ!AJ25=GRID!$B$3:$U$3),0))*(1-GRID!$H$34))</f>
        <v>179400</v>
      </c>
      <c r="S76" s="5" cm="1">
        <f t="array" ref="S76">IF($I$2="Время восстановления",INDEX(GRID!$B$18:$U$29,MATCH(S$8,GRID!$A$18:$A$29,0),MATCH(1,($U$2=GRID!$B$1:$U$1)*(КАЛЕНДАРЬ!AJ25=GRID!$B$3:$U$3),0)),
INDEX(GRID!$B$18:$U$29,MATCH(S$8,GRID!$A$18:$A$29,0),MATCH(1,($U$2=GRID!$B$1:$U$1)*(КАЛЕНДАРЬ!AJ25=GRID!$B$3:$U$3),0))*(1-GRID!$L$41))</f>
        <v>439100</v>
      </c>
      <c r="T76" s="5" cm="1">
        <f t="array" ref="T76">IF($I$2="Время восстановления",INDEX(GRID!$B$18:$U$29,MATCH(T$8,GRID!$A$18:$A$29,0),MATCH(1,($U$2=GRID!$B$1:$U$1)*(КАЛЕНДАРЬ!AJ25=GRID!$B$3:$U$3),0)),
INDEX(GRID!$B$18:$U$29,MATCH(T$8,GRID!$A$18:$A$29,0),MATCH(1,($U$2=GRID!$B$1:$U$1)*(КАЛЕНДАРЬ!AJ25=GRID!$B$3:$U$3),0))*(1-GRID!$L$41))</f>
        <v>529700</v>
      </c>
    </row>
    <row r="77" spans="1:20">
      <c r="A77" s="108" t="s">
        <v>13</v>
      </c>
      <c r="B77" s="109">
        <v>23</v>
      </c>
      <c r="C77" s="5" cm="1">
        <f t="array" ref="C77">IF($I$2="Время восстановления",INDEX(GRID!$B$4:$U$15,MATCH(C$8,GRID!$A$4:$A$15,0),MATCH(1,($U$2=GRID!$B$1:$U$1)*(КАЛЕНДАРЬ!AJ26=GRID!$B$3:$U$3),0)),
INDEX(GRID!$B$4:$U$15,MATCH(C$8,GRID!$A$4:$A$15,0),MATCH(1,($U$2=GRID!$B$1:$U$1)*(КАЛЕНДАРЬ!AJ26=GRID!$B$3:$U$3),0))*(1-GRID!$H$34))</f>
        <v>22500</v>
      </c>
      <c r="D77" s="5" cm="1">
        <f t="array" ref="D77">IF($I$2="Время восстановления",INDEX(GRID!$B$18:$U$29,MATCH(C$8,GRID!$A$18:$A$29,0),MATCH(1,($U$2=GRID!$B$1:$U$1)*(КАЛЕНДАРЬ!AJ26=GRID!$B$3:$U$3),0)),
INDEX(GRID!$B$18:$U$29,MATCH(C$8,GRID!$A$18:$A$29,0),MATCH(1,($U$2=GRID!$B$1:$U$1)*(КАЛЕНДАРЬ!AJ26=GRID!$B$3:$U$3),0))*(1-GRID!$H$34))</f>
        <v>27500</v>
      </c>
      <c r="E77" s="5" cm="1">
        <f t="array" ref="E77">IF($I$2="Время восстановления",INDEX(GRID!$B$4:$U$15,MATCH(E$8,GRID!$A$4:$A$15,0),MATCH(1,($U$2=GRID!$B$1:$U$1)*(КАЛЕНДАРЬ!AJ26=GRID!$B$3:$U$3),0)),
INDEX(GRID!$B$4:$U$15,MATCH(E$8,GRID!$A$4:$A$15,0),MATCH(1,($U$2=GRID!$B$1:$U$1)*(КАЛЕНДАРЬ!AJ26=GRID!$B$3:$U$3),0))*(1-GRID!$H$34))</f>
        <v>27200</v>
      </c>
      <c r="F77" s="5" cm="1">
        <f t="array" ref="F77">IF($I$2="Время восстановления",INDEX(GRID!$B$18:$U$29,MATCH(E$8,GRID!$A$18:$A$29,0),MATCH(1,($U$2=GRID!$B$1:$U$1)*(КАЛЕНДАРЬ!AJ26=GRID!$B$3:$U$3),0)),
INDEX(GRID!$B$18:$U$29,MATCH(E$8,GRID!$A$18:$A$29,0),MATCH(1,($U$2=GRID!$B$1:$U$1)*(КАЛЕНДАРЬ!AJ26=GRID!$B$3:$U$3),0))*(1-GRID!$H$34))</f>
        <v>32200</v>
      </c>
      <c r="G77" s="5" cm="1">
        <f t="array" ref="G77">IF($I$2="Время восстановления",INDEX(GRID!$B$4:$U$15,MATCH(G$8,GRID!$A$4:$A$15,0),MATCH(1,($U$2=GRID!$B$1:$U$1)*(КАЛЕНДАРЬ!AJ26=GRID!$B$3:$U$3),0)),
INDEX(GRID!$B$4:$U$15,MATCH(G$8,GRID!$A$4:$A$15,0),MATCH(1,($U$2=GRID!$B$1:$U$1)*(КАЛЕНДАРЬ!AJ26=GRID!$B$3:$U$3),0))*(1-GRID!$H$34))</f>
        <v>32700</v>
      </c>
      <c r="H77" s="5" cm="1">
        <f t="array" ref="H77">IF($I$2="Время восстановления",INDEX(GRID!$B$18:$U$29,MATCH(G$8,GRID!$A$18:$A$29,0),MATCH(1,($U$2=GRID!$B$1:$U$1)*(КАЛЕНДАРЬ!AJ26=GRID!$B$3:$U$3),0)),
INDEX(GRID!$B$18:$U$29,MATCH(G$8,GRID!$A$18:$A$29,0),MATCH(1,($U$2=GRID!$B$1:$U$1)*(КАЛЕНДАРЬ!AJ26=GRID!$B$3:$U$3),0))*(1-GRID!$H$34))</f>
        <v>37700</v>
      </c>
      <c r="I77" s="5" cm="1">
        <f t="array" ref="I77">IF($I$2="Время восстановления",INDEX(GRID!$B$4:$U$15,MATCH(I$8,GRID!$A$4:$A$15,0),MATCH(1,($U$2=GRID!$B$1:$U$1)*(КАЛЕНДАРЬ!AJ26=GRID!$B$3:$U$3),0)),
INDEX(GRID!$B$4:$U$15,MATCH(I$8,GRID!$A$4:$A$15,0),MATCH(1,($U$2=GRID!$B$1:$U$1)*(КАЛЕНДАРЬ!AJ26=GRID!$B$3:$U$3),0))*(1-GRID!$H$34))</f>
        <v>36200</v>
      </c>
      <c r="J77" s="5" cm="1">
        <f t="array" ref="J77">IF($I$2="Время восстановления",INDEX(GRID!$B$18:$U$29,MATCH(I$8,GRID!$A$18:$A$29,0),MATCH(1,($U$2=GRID!$B$1:$U$1)*(КАЛЕНДАРЬ!AJ26=GRID!$B$3:$U$3),0)),
INDEX(GRID!$B$18:$U$29,MATCH(I$8,GRID!$A$18:$A$29,0),MATCH(1,($U$2=GRID!$B$1:$U$1)*(КАЛЕНДАРЬ!AJ26=GRID!$B$3:$U$3),0))*(1-GRID!$H$34))</f>
        <v>41200</v>
      </c>
      <c r="K77" s="5" cm="1">
        <f t="array" ref="K77">IF($I$2="Время восстановления",INDEX(GRID!$B$4:$U$15,MATCH(K$8,GRID!$A$4:$A$15,0),MATCH(1,($U$2=GRID!$B$1:$U$1)*(КАЛЕНДАРЬ!AJ26=GRID!$B$3:$U$3),0)),
INDEX(GRID!$B$4:$U$15,MATCH(K$8,GRID!$A$4:$A$15,0),MATCH(1,($U$2=GRID!$B$1:$U$1)*(КАЛЕНДАРЬ!AJ26=GRID!$B$3:$U$3),0))*(1-GRID!$H$34))</f>
        <v>41200</v>
      </c>
      <c r="L77" s="5" cm="1">
        <f t="array" ref="L77">IF($I$2="Время восстановления",INDEX(GRID!$B$18:$U$29,MATCH(K$8,GRID!$A$18:$A$29,0),MATCH(1,($U$2=GRID!$B$1:$U$1)*(КАЛЕНДАРЬ!AJ26=GRID!$B$3:$U$3),0)),
INDEX(GRID!$B$18:$U$29,MATCH(K$8,GRID!$A$18:$A$29,0),MATCH(1,($U$2=GRID!$B$1:$U$1)*(КАЛЕНДАРЬ!AJ26=GRID!$B$3:$U$3),0))*(1-GRID!$H$34))</f>
        <v>46200</v>
      </c>
      <c r="M77" s="5" cm="1">
        <f t="array" ref="M77">IF($I$2="Время восстановления",INDEX(GRID!$B$4:$U$15,MATCH(M$8,GRID!$A$4:$A$15,0),MATCH(1,($U$2=GRID!$B$1:$U$1)*(КАЛЕНДАРЬ!AJ26=GRID!$B$3:$U$3),0)),
INDEX(GRID!$B$4:$U$15,MATCH(M$8,GRID!$A$4:$A$15,0),MATCH(1,($U$2=GRID!$B$1:$U$1)*(КАЛЕНДАРЬ!AJ26=GRID!$B$3:$U$3),0))*(1-GRID!$H$34))</f>
        <v>61200</v>
      </c>
      <c r="N77" s="5" cm="1">
        <f t="array" ref="N77">IF($I$2="Время восстановления",INDEX(GRID!$B$18:$U$29,MATCH(M$8,GRID!$A$18:$A$29,0),MATCH(1,($U$2=GRID!$B$1:$U$1)*(КАЛЕНДАРЬ!AJ26=GRID!$B$3:$U$3),0)),
INDEX(GRID!$B$18:$U$29,MATCH(M$8,GRID!$A$18:$A$29,0),MATCH(1,($U$2=GRID!$B$1:$U$1)*(КАЛЕНДАРЬ!AJ26=GRID!$B$3:$U$3),0))*(1-GRID!$H$34))</f>
        <v>66200</v>
      </c>
      <c r="O77" s="5" cm="1">
        <f t="array" ref="O77">IF($I$2="Время восстановления",INDEX(GRID!$B$18:$U$29,MATCH(O$8,GRID!$A$18:$A$29,0),MATCH(1,($U$2=GRID!$B$1:$U$1)*(КАЛЕНДАРЬ!AJ26=GRID!$B$3:$U$3),0)),
INDEX(GRID!$B$18:$U$29,MATCH(O$8,GRID!$A$18:$A$29,0),MATCH(1,($U$2=GRID!$B$1:$U$1)*(КАЛЕНДАРЬ!AJ26=GRID!$B$3:$U$3),0))*(1-GRID!$H$34))</f>
        <v>93200</v>
      </c>
      <c r="P77" s="5" cm="1">
        <f t="array" ref="P77">IF($I$2="Время восстановления",INDEX(GRID!$B$18:$U$29,MATCH(P$8,GRID!$A$18:$A$29,0),MATCH(1,($U$2=GRID!$B$1:$U$1)*(КАЛЕНДАРЬ!AJ26=GRID!$B$3:$U$3),0)),
INDEX(GRID!$B$18:$U$29,MATCH(P$8,GRID!$A$18:$A$29,0),MATCH(1,($U$2=GRID!$B$1:$U$1)*(КАЛЕНДАРЬ!AJ26=GRID!$B$3:$U$3),0))*(1-GRID!$H$34))</f>
        <v>134400</v>
      </c>
      <c r="Q77" s="5" cm="1">
        <f t="array" ref="Q77">IF($I$2="Время восстановления",INDEX(GRID!$B$18:$U$29,MATCH(Q$8,GRID!$A$18:$A$29,0),MATCH(1,($U$2=GRID!$B$1:$U$1)*(КАЛЕНДАРЬ!AJ26=GRID!$B$3:$U$3),0)),
INDEX(GRID!$B$18:$U$29,MATCH(Q$8,GRID!$A$18:$A$29,0),MATCH(1,($U$2=GRID!$B$1:$U$1)*(КАЛЕНДАРЬ!AJ26=GRID!$B$3:$U$3),0))*(1-GRID!$H$34))</f>
        <v>158400</v>
      </c>
      <c r="R77" s="5" cm="1">
        <f t="array" ref="R77">IF($I$2="Время восстановления",INDEX(GRID!$B$18:$U$29,MATCH(R$8,GRID!$A$18:$A$29,0),MATCH(1,($U$2=GRID!$B$1:$U$1)*(КАЛЕНДАРЬ!AJ26=GRID!$B$3:$U$3),0)),
INDEX(GRID!$B$18:$U$29,MATCH(R$8,GRID!$A$18:$A$29,0),MATCH(1,($U$2=GRID!$B$1:$U$1)*(КАЛЕНДАРЬ!AJ26=GRID!$B$3:$U$3),0))*(1-GRID!$H$34))</f>
        <v>179400</v>
      </c>
      <c r="S77" s="5" cm="1">
        <f t="array" ref="S77">IF($I$2="Время восстановления",INDEX(GRID!$B$18:$U$29,MATCH(S$8,GRID!$A$18:$A$29,0),MATCH(1,($U$2=GRID!$B$1:$U$1)*(КАЛЕНДАРЬ!AJ26=GRID!$B$3:$U$3),0)),
INDEX(GRID!$B$18:$U$29,MATCH(S$8,GRID!$A$18:$A$29,0),MATCH(1,($U$2=GRID!$B$1:$U$1)*(КАЛЕНДАРЬ!AJ26=GRID!$B$3:$U$3),0))*(1-GRID!$L$41))</f>
        <v>439100</v>
      </c>
      <c r="T77" s="5" cm="1">
        <f t="array" ref="T77">IF($I$2="Время восстановления",INDEX(GRID!$B$18:$U$29,MATCH(T$8,GRID!$A$18:$A$29,0),MATCH(1,($U$2=GRID!$B$1:$U$1)*(КАЛЕНДАРЬ!AJ26=GRID!$B$3:$U$3),0)),
INDEX(GRID!$B$18:$U$29,MATCH(T$8,GRID!$A$18:$A$29,0),MATCH(1,($U$2=GRID!$B$1:$U$1)*(КАЛЕНДАРЬ!AJ26=GRID!$B$3:$U$3),0))*(1-GRID!$L$41))</f>
        <v>529700</v>
      </c>
    </row>
    <row r="78" spans="1:20">
      <c r="A78" s="108" t="s">
        <v>14</v>
      </c>
      <c r="B78" s="109">
        <v>24</v>
      </c>
      <c r="C78" s="5" cm="1">
        <f t="array" ref="C78">IF($I$2="Время восстановления",INDEX(GRID!$B$4:$U$15,MATCH(C$8,GRID!$A$4:$A$15,0),MATCH(1,($U$2=GRID!$B$1:$U$1)*(КАЛЕНДАРЬ!AJ27=GRID!$B$3:$U$3),0)),
INDEX(GRID!$B$4:$U$15,MATCH(C$8,GRID!$A$4:$A$15,0),MATCH(1,($U$2=GRID!$B$1:$U$1)*(КАЛЕНДАРЬ!AJ27=GRID!$B$3:$U$3),0))*(1-GRID!$H$34))</f>
        <v>22500</v>
      </c>
      <c r="D78" s="5" cm="1">
        <f t="array" ref="D78">IF($I$2="Время восстановления",INDEX(GRID!$B$18:$U$29,MATCH(C$8,GRID!$A$18:$A$29,0),MATCH(1,($U$2=GRID!$B$1:$U$1)*(КАЛЕНДАРЬ!AJ27=GRID!$B$3:$U$3),0)),
INDEX(GRID!$B$18:$U$29,MATCH(C$8,GRID!$A$18:$A$29,0),MATCH(1,($U$2=GRID!$B$1:$U$1)*(КАЛЕНДАРЬ!AJ27=GRID!$B$3:$U$3),0))*(1-GRID!$H$34))</f>
        <v>27500</v>
      </c>
      <c r="E78" s="5" cm="1">
        <f t="array" ref="E78">IF($I$2="Время восстановления",INDEX(GRID!$B$4:$U$15,MATCH(E$8,GRID!$A$4:$A$15,0),MATCH(1,($U$2=GRID!$B$1:$U$1)*(КАЛЕНДАРЬ!AJ27=GRID!$B$3:$U$3),0)),
INDEX(GRID!$B$4:$U$15,MATCH(E$8,GRID!$A$4:$A$15,0),MATCH(1,($U$2=GRID!$B$1:$U$1)*(КАЛЕНДАРЬ!AJ27=GRID!$B$3:$U$3),0))*(1-GRID!$H$34))</f>
        <v>27200</v>
      </c>
      <c r="F78" s="5" cm="1">
        <f t="array" ref="F78">IF($I$2="Время восстановления",INDEX(GRID!$B$18:$U$29,MATCH(E$8,GRID!$A$18:$A$29,0),MATCH(1,($U$2=GRID!$B$1:$U$1)*(КАЛЕНДАРЬ!AJ27=GRID!$B$3:$U$3),0)),
INDEX(GRID!$B$18:$U$29,MATCH(E$8,GRID!$A$18:$A$29,0),MATCH(1,($U$2=GRID!$B$1:$U$1)*(КАЛЕНДАРЬ!AJ27=GRID!$B$3:$U$3),0))*(1-GRID!$H$34))</f>
        <v>32200</v>
      </c>
      <c r="G78" s="5" cm="1">
        <f t="array" ref="G78">IF($I$2="Время восстановления",INDEX(GRID!$B$4:$U$15,MATCH(G$8,GRID!$A$4:$A$15,0),MATCH(1,($U$2=GRID!$B$1:$U$1)*(КАЛЕНДАРЬ!AJ27=GRID!$B$3:$U$3),0)),
INDEX(GRID!$B$4:$U$15,MATCH(G$8,GRID!$A$4:$A$15,0),MATCH(1,($U$2=GRID!$B$1:$U$1)*(КАЛЕНДАРЬ!AJ27=GRID!$B$3:$U$3),0))*(1-GRID!$H$34))</f>
        <v>32700</v>
      </c>
      <c r="H78" s="5" cm="1">
        <f t="array" ref="H78">IF($I$2="Время восстановления",INDEX(GRID!$B$18:$U$29,MATCH(G$8,GRID!$A$18:$A$29,0),MATCH(1,($U$2=GRID!$B$1:$U$1)*(КАЛЕНДАРЬ!AJ27=GRID!$B$3:$U$3),0)),
INDEX(GRID!$B$18:$U$29,MATCH(G$8,GRID!$A$18:$A$29,0),MATCH(1,($U$2=GRID!$B$1:$U$1)*(КАЛЕНДАРЬ!AJ27=GRID!$B$3:$U$3),0))*(1-GRID!$H$34))</f>
        <v>37700</v>
      </c>
      <c r="I78" s="5" cm="1">
        <f t="array" ref="I78">IF($I$2="Время восстановления",INDEX(GRID!$B$4:$U$15,MATCH(I$8,GRID!$A$4:$A$15,0),MATCH(1,($U$2=GRID!$B$1:$U$1)*(КАЛЕНДАРЬ!AJ27=GRID!$B$3:$U$3),0)),
INDEX(GRID!$B$4:$U$15,MATCH(I$8,GRID!$A$4:$A$15,0),MATCH(1,($U$2=GRID!$B$1:$U$1)*(КАЛЕНДАРЬ!AJ27=GRID!$B$3:$U$3),0))*(1-GRID!$H$34))</f>
        <v>36200</v>
      </c>
      <c r="J78" s="5" cm="1">
        <f t="array" ref="J78">IF($I$2="Время восстановления",INDEX(GRID!$B$18:$U$29,MATCH(I$8,GRID!$A$18:$A$29,0),MATCH(1,($U$2=GRID!$B$1:$U$1)*(КАЛЕНДАРЬ!AJ27=GRID!$B$3:$U$3),0)),
INDEX(GRID!$B$18:$U$29,MATCH(I$8,GRID!$A$18:$A$29,0),MATCH(1,($U$2=GRID!$B$1:$U$1)*(КАЛЕНДАРЬ!AJ27=GRID!$B$3:$U$3),0))*(1-GRID!$H$34))</f>
        <v>41200</v>
      </c>
      <c r="K78" s="5" cm="1">
        <f t="array" ref="K78">IF($I$2="Время восстановления",INDEX(GRID!$B$4:$U$15,MATCH(K$8,GRID!$A$4:$A$15,0),MATCH(1,($U$2=GRID!$B$1:$U$1)*(КАЛЕНДАРЬ!AJ27=GRID!$B$3:$U$3),0)),
INDEX(GRID!$B$4:$U$15,MATCH(K$8,GRID!$A$4:$A$15,0),MATCH(1,($U$2=GRID!$B$1:$U$1)*(КАЛЕНДАРЬ!AJ27=GRID!$B$3:$U$3),0))*(1-GRID!$H$34))</f>
        <v>41200</v>
      </c>
      <c r="L78" s="5" cm="1">
        <f t="array" ref="L78">IF($I$2="Время восстановления",INDEX(GRID!$B$18:$U$29,MATCH(K$8,GRID!$A$18:$A$29,0),MATCH(1,($U$2=GRID!$B$1:$U$1)*(КАЛЕНДАРЬ!AJ27=GRID!$B$3:$U$3),0)),
INDEX(GRID!$B$18:$U$29,MATCH(K$8,GRID!$A$18:$A$29,0),MATCH(1,($U$2=GRID!$B$1:$U$1)*(КАЛЕНДАРЬ!AJ27=GRID!$B$3:$U$3),0))*(1-GRID!$H$34))</f>
        <v>46200</v>
      </c>
      <c r="M78" s="5" cm="1">
        <f t="array" ref="M78">IF($I$2="Время восстановления",INDEX(GRID!$B$4:$U$15,MATCH(M$8,GRID!$A$4:$A$15,0),MATCH(1,($U$2=GRID!$B$1:$U$1)*(КАЛЕНДАРЬ!AJ27=GRID!$B$3:$U$3),0)),
INDEX(GRID!$B$4:$U$15,MATCH(M$8,GRID!$A$4:$A$15,0),MATCH(1,($U$2=GRID!$B$1:$U$1)*(КАЛЕНДАРЬ!AJ27=GRID!$B$3:$U$3),0))*(1-GRID!$H$34))</f>
        <v>61200</v>
      </c>
      <c r="N78" s="5" cm="1">
        <f t="array" ref="N78">IF($I$2="Время восстановления",INDEX(GRID!$B$18:$U$29,MATCH(M$8,GRID!$A$18:$A$29,0),MATCH(1,($U$2=GRID!$B$1:$U$1)*(КАЛЕНДАРЬ!AJ27=GRID!$B$3:$U$3),0)),
INDEX(GRID!$B$18:$U$29,MATCH(M$8,GRID!$A$18:$A$29,0),MATCH(1,($U$2=GRID!$B$1:$U$1)*(КАЛЕНДАРЬ!AJ27=GRID!$B$3:$U$3),0))*(1-GRID!$H$34))</f>
        <v>66200</v>
      </c>
      <c r="O78" s="5" cm="1">
        <f t="array" ref="O78">IF($I$2="Время восстановления",INDEX(GRID!$B$18:$U$29,MATCH(O$8,GRID!$A$18:$A$29,0),MATCH(1,($U$2=GRID!$B$1:$U$1)*(КАЛЕНДАРЬ!AJ27=GRID!$B$3:$U$3),0)),
INDEX(GRID!$B$18:$U$29,MATCH(O$8,GRID!$A$18:$A$29,0),MATCH(1,($U$2=GRID!$B$1:$U$1)*(КАЛЕНДАРЬ!AJ27=GRID!$B$3:$U$3),0))*(1-GRID!$H$34))</f>
        <v>93200</v>
      </c>
      <c r="P78" s="5" cm="1">
        <f t="array" ref="P78">IF($I$2="Время восстановления",INDEX(GRID!$B$18:$U$29,MATCH(P$8,GRID!$A$18:$A$29,0),MATCH(1,($U$2=GRID!$B$1:$U$1)*(КАЛЕНДАРЬ!AJ27=GRID!$B$3:$U$3),0)),
INDEX(GRID!$B$18:$U$29,MATCH(P$8,GRID!$A$18:$A$29,0),MATCH(1,($U$2=GRID!$B$1:$U$1)*(КАЛЕНДАРЬ!AJ27=GRID!$B$3:$U$3),0))*(1-GRID!$H$34))</f>
        <v>134400</v>
      </c>
      <c r="Q78" s="5" cm="1">
        <f t="array" ref="Q78">IF($I$2="Время восстановления",INDEX(GRID!$B$18:$U$29,MATCH(Q$8,GRID!$A$18:$A$29,0),MATCH(1,($U$2=GRID!$B$1:$U$1)*(КАЛЕНДАРЬ!AJ27=GRID!$B$3:$U$3),0)),
INDEX(GRID!$B$18:$U$29,MATCH(Q$8,GRID!$A$18:$A$29,0),MATCH(1,($U$2=GRID!$B$1:$U$1)*(КАЛЕНДАРЬ!AJ27=GRID!$B$3:$U$3),0))*(1-GRID!$H$34))</f>
        <v>158400</v>
      </c>
      <c r="R78" s="5" cm="1">
        <f t="array" ref="R78">IF($I$2="Время восстановления",INDEX(GRID!$B$18:$U$29,MATCH(R$8,GRID!$A$18:$A$29,0),MATCH(1,($U$2=GRID!$B$1:$U$1)*(КАЛЕНДАРЬ!AJ27=GRID!$B$3:$U$3),0)),
INDEX(GRID!$B$18:$U$29,MATCH(R$8,GRID!$A$18:$A$29,0),MATCH(1,($U$2=GRID!$B$1:$U$1)*(КАЛЕНДАРЬ!AJ27=GRID!$B$3:$U$3),0))*(1-GRID!$H$34))</f>
        <v>179400</v>
      </c>
      <c r="S78" s="5" cm="1">
        <f t="array" ref="S78">IF($I$2="Время восстановления",INDEX(GRID!$B$18:$U$29,MATCH(S$8,GRID!$A$18:$A$29,0),MATCH(1,($U$2=GRID!$B$1:$U$1)*(КАЛЕНДАРЬ!AJ27=GRID!$B$3:$U$3),0)),
INDEX(GRID!$B$18:$U$29,MATCH(S$8,GRID!$A$18:$A$29,0),MATCH(1,($U$2=GRID!$B$1:$U$1)*(КАЛЕНДАРЬ!AJ27=GRID!$B$3:$U$3),0))*(1-GRID!$L$41))</f>
        <v>439100</v>
      </c>
      <c r="T78" s="5" cm="1">
        <f t="array" ref="T78">IF($I$2="Время восстановления",INDEX(GRID!$B$18:$U$29,MATCH(T$8,GRID!$A$18:$A$29,0),MATCH(1,($U$2=GRID!$B$1:$U$1)*(КАЛЕНДАРЬ!AJ27=GRID!$B$3:$U$3),0)),
INDEX(GRID!$B$18:$U$29,MATCH(T$8,GRID!$A$18:$A$29,0),MATCH(1,($U$2=GRID!$B$1:$U$1)*(КАЛЕНДАРЬ!AJ27=GRID!$B$3:$U$3),0))*(1-GRID!$L$41))</f>
        <v>529700</v>
      </c>
    </row>
    <row r="79" spans="1:20">
      <c r="A79" s="108" t="s">
        <v>15</v>
      </c>
      <c r="B79" s="109">
        <v>25</v>
      </c>
      <c r="C79" s="5" cm="1">
        <f t="array" ref="C79">IF($I$2="Время восстановления",INDEX(GRID!$B$4:$U$15,MATCH(C$8,GRID!$A$4:$A$15,0),MATCH(1,($U$2=GRID!$B$1:$U$1)*(КАЛЕНДАРЬ!AJ28=GRID!$B$3:$U$3),0)),
INDEX(GRID!$B$4:$U$15,MATCH(C$8,GRID!$A$4:$A$15,0),MATCH(1,($U$2=GRID!$B$1:$U$1)*(КАЛЕНДАРЬ!AJ28=GRID!$B$3:$U$3),0))*(1-GRID!$H$34))</f>
        <v>22500</v>
      </c>
      <c r="D79" s="5" cm="1">
        <f t="array" ref="D79">IF($I$2="Время восстановления",INDEX(GRID!$B$18:$U$29,MATCH(C$8,GRID!$A$18:$A$29,0),MATCH(1,($U$2=GRID!$B$1:$U$1)*(КАЛЕНДАРЬ!AJ28=GRID!$B$3:$U$3),0)),
INDEX(GRID!$B$18:$U$29,MATCH(C$8,GRID!$A$18:$A$29,0),MATCH(1,($U$2=GRID!$B$1:$U$1)*(КАЛЕНДАРЬ!AJ28=GRID!$B$3:$U$3),0))*(1-GRID!$H$34))</f>
        <v>27500</v>
      </c>
      <c r="E79" s="5" cm="1">
        <f t="array" ref="E79">IF($I$2="Время восстановления",INDEX(GRID!$B$4:$U$15,MATCH(E$8,GRID!$A$4:$A$15,0),MATCH(1,($U$2=GRID!$B$1:$U$1)*(КАЛЕНДАРЬ!AJ28=GRID!$B$3:$U$3),0)),
INDEX(GRID!$B$4:$U$15,MATCH(E$8,GRID!$A$4:$A$15,0),MATCH(1,($U$2=GRID!$B$1:$U$1)*(КАЛЕНДАРЬ!AJ28=GRID!$B$3:$U$3),0))*(1-GRID!$H$34))</f>
        <v>27200</v>
      </c>
      <c r="F79" s="5" cm="1">
        <f t="array" ref="F79">IF($I$2="Время восстановления",INDEX(GRID!$B$18:$U$29,MATCH(E$8,GRID!$A$18:$A$29,0),MATCH(1,($U$2=GRID!$B$1:$U$1)*(КАЛЕНДАРЬ!AJ28=GRID!$B$3:$U$3),0)),
INDEX(GRID!$B$18:$U$29,MATCH(E$8,GRID!$A$18:$A$29,0),MATCH(1,($U$2=GRID!$B$1:$U$1)*(КАЛЕНДАРЬ!AJ28=GRID!$B$3:$U$3),0))*(1-GRID!$H$34))</f>
        <v>32200</v>
      </c>
      <c r="G79" s="5" cm="1">
        <f t="array" ref="G79">IF($I$2="Время восстановления",INDEX(GRID!$B$4:$U$15,MATCH(G$8,GRID!$A$4:$A$15,0),MATCH(1,($U$2=GRID!$B$1:$U$1)*(КАЛЕНДАРЬ!AJ28=GRID!$B$3:$U$3),0)),
INDEX(GRID!$B$4:$U$15,MATCH(G$8,GRID!$A$4:$A$15,0),MATCH(1,($U$2=GRID!$B$1:$U$1)*(КАЛЕНДАРЬ!AJ28=GRID!$B$3:$U$3),0))*(1-GRID!$H$34))</f>
        <v>32700</v>
      </c>
      <c r="H79" s="5" cm="1">
        <f t="array" ref="H79">IF($I$2="Время восстановления",INDEX(GRID!$B$18:$U$29,MATCH(G$8,GRID!$A$18:$A$29,0),MATCH(1,($U$2=GRID!$B$1:$U$1)*(КАЛЕНДАРЬ!AJ28=GRID!$B$3:$U$3),0)),
INDEX(GRID!$B$18:$U$29,MATCH(G$8,GRID!$A$18:$A$29,0),MATCH(1,($U$2=GRID!$B$1:$U$1)*(КАЛЕНДАРЬ!AJ28=GRID!$B$3:$U$3),0))*(1-GRID!$H$34))</f>
        <v>37700</v>
      </c>
      <c r="I79" s="5" cm="1">
        <f t="array" ref="I79">IF($I$2="Время восстановления",INDEX(GRID!$B$4:$U$15,MATCH(I$8,GRID!$A$4:$A$15,0),MATCH(1,($U$2=GRID!$B$1:$U$1)*(КАЛЕНДАРЬ!AJ28=GRID!$B$3:$U$3),0)),
INDEX(GRID!$B$4:$U$15,MATCH(I$8,GRID!$A$4:$A$15,0),MATCH(1,($U$2=GRID!$B$1:$U$1)*(КАЛЕНДАРЬ!AJ28=GRID!$B$3:$U$3),0))*(1-GRID!$H$34))</f>
        <v>36200</v>
      </c>
      <c r="J79" s="5" cm="1">
        <f t="array" ref="J79">IF($I$2="Время восстановления",INDEX(GRID!$B$18:$U$29,MATCH(I$8,GRID!$A$18:$A$29,0),MATCH(1,($U$2=GRID!$B$1:$U$1)*(КАЛЕНДАРЬ!AJ28=GRID!$B$3:$U$3),0)),
INDEX(GRID!$B$18:$U$29,MATCH(I$8,GRID!$A$18:$A$29,0),MATCH(1,($U$2=GRID!$B$1:$U$1)*(КАЛЕНДАРЬ!AJ28=GRID!$B$3:$U$3),0))*(1-GRID!$H$34))</f>
        <v>41200</v>
      </c>
      <c r="K79" s="5" cm="1">
        <f t="array" ref="K79">IF($I$2="Время восстановления",INDEX(GRID!$B$4:$U$15,MATCH(K$8,GRID!$A$4:$A$15,0),MATCH(1,($U$2=GRID!$B$1:$U$1)*(КАЛЕНДАРЬ!AJ28=GRID!$B$3:$U$3),0)),
INDEX(GRID!$B$4:$U$15,MATCH(K$8,GRID!$A$4:$A$15,0),MATCH(1,($U$2=GRID!$B$1:$U$1)*(КАЛЕНДАРЬ!AJ28=GRID!$B$3:$U$3),0))*(1-GRID!$H$34))</f>
        <v>41200</v>
      </c>
      <c r="L79" s="5" cm="1">
        <f t="array" ref="L79">IF($I$2="Время восстановления",INDEX(GRID!$B$18:$U$29,MATCH(K$8,GRID!$A$18:$A$29,0),MATCH(1,($U$2=GRID!$B$1:$U$1)*(КАЛЕНДАРЬ!AJ28=GRID!$B$3:$U$3),0)),
INDEX(GRID!$B$18:$U$29,MATCH(K$8,GRID!$A$18:$A$29,0),MATCH(1,($U$2=GRID!$B$1:$U$1)*(КАЛЕНДАРЬ!AJ28=GRID!$B$3:$U$3),0))*(1-GRID!$H$34))</f>
        <v>46200</v>
      </c>
      <c r="M79" s="5" cm="1">
        <f t="array" ref="M79">IF($I$2="Время восстановления",INDEX(GRID!$B$4:$U$15,MATCH(M$8,GRID!$A$4:$A$15,0),MATCH(1,($U$2=GRID!$B$1:$U$1)*(КАЛЕНДАРЬ!AJ28=GRID!$B$3:$U$3),0)),
INDEX(GRID!$B$4:$U$15,MATCH(M$8,GRID!$A$4:$A$15,0),MATCH(1,($U$2=GRID!$B$1:$U$1)*(КАЛЕНДАРЬ!AJ28=GRID!$B$3:$U$3),0))*(1-GRID!$H$34))</f>
        <v>61200</v>
      </c>
      <c r="N79" s="5" cm="1">
        <f t="array" ref="N79">IF($I$2="Время восстановления",INDEX(GRID!$B$18:$U$29,MATCH(M$8,GRID!$A$18:$A$29,0),MATCH(1,($U$2=GRID!$B$1:$U$1)*(КАЛЕНДАРЬ!AJ28=GRID!$B$3:$U$3),0)),
INDEX(GRID!$B$18:$U$29,MATCH(M$8,GRID!$A$18:$A$29,0),MATCH(1,($U$2=GRID!$B$1:$U$1)*(КАЛЕНДАРЬ!AJ28=GRID!$B$3:$U$3),0))*(1-GRID!$H$34))</f>
        <v>66200</v>
      </c>
      <c r="O79" s="5" cm="1">
        <f t="array" ref="O79">IF($I$2="Время восстановления",INDEX(GRID!$B$18:$U$29,MATCH(O$8,GRID!$A$18:$A$29,0),MATCH(1,($U$2=GRID!$B$1:$U$1)*(КАЛЕНДАРЬ!AJ28=GRID!$B$3:$U$3),0)),
INDEX(GRID!$B$18:$U$29,MATCH(O$8,GRID!$A$18:$A$29,0),MATCH(1,($U$2=GRID!$B$1:$U$1)*(КАЛЕНДАРЬ!AJ28=GRID!$B$3:$U$3),0))*(1-GRID!$H$34))</f>
        <v>93200</v>
      </c>
      <c r="P79" s="5" cm="1">
        <f t="array" ref="P79">IF($I$2="Время восстановления",INDEX(GRID!$B$18:$U$29,MATCH(P$8,GRID!$A$18:$A$29,0),MATCH(1,($U$2=GRID!$B$1:$U$1)*(КАЛЕНДАРЬ!AJ28=GRID!$B$3:$U$3),0)),
INDEX(GRID!$B$18:$U$29,MATCH(P$8,GRID!$A$18:$A$29,0),MATCH(1,($U$2=GRID!$B$1:$U$1)*(КАЛЕНДАРЬ!AJ28=GRID!$B$3:$U$3),0))*(1-GRID!$H$34))</f>
        <v>134400</v>
      </c>
      <c r="Q79" s="5" cm="1">
        <f t="array" ref="Q79">IF($I$2="Время восстановления",INDEX(GRID!$B$18:$U$29,MATCH(Q$8,GRID!$A$18:$A$29,0),MATCH(1,($U$2=GRID!$B$1:$U$1)*(КАЛЕНДАРЬ!AJ28=GRID!$B$3:$U$3),0)),
INDEX(GRID!$B$18:$U$29,MATCH(Q$8,GRID!$A$18:$A$29,0),MATCH(1,($U$2=GRID!$B$1:$U$1)*(КАЛЕНДАРЬ!AJ28=GRID!$B$3:$U$3),0))*(1-GRID!$H$34))</f>
        <v>158400</v>
      </c>
      <c r="R79" s="5" cm="1">
        <f t="array" ref="R79">IF($I$2="Время восстановления",INDEX(GRID!$B$18:$U$29,MATCH(R$8,GRID!$A$18:$A$29,0),MATCH(1,($U$2=GRID!$B$1:$U$1)*(КАЛЕНДАРЬ!AJ28=GRID!$B$3:$U$3),0)),
INDEX(GRID!$B$18:$U$29,MATCH(R$8,GRID!$A$18:$A$29,0),MATCH(1,($U$2=GRID!$B$1:$U$1)*(КАЛЕНДАРЬ!AJ28=GRID!$B$3:$U$3),0))*(1-GRID!$H$34))</f>
        <v>179400</v>
      </c>
      <c r="S79" s="5" cm="1">
        <f t="array" ref="S79">IF($I$2="Время восстановления",INDEX(GRID!$B$18:$U$29,MATCH(S$8,GRID!$A$18:$A$29,0),MATCH(1,($U$2=GRID!$B$1:$U$1)*(КАЛЕНДАРЬ!AJ28=GRID!$B$3:$U$3),0)),
INDEX(GRID!$B$18:$U$29,MATCH(S$8,GRID!$A$18:$A$29,0),MATCH(1,($U$2=GRID!$B$1:$U$1)*(КАЛЕНДАРЬ!AJ28=GRID!$B$3:$U$3),0))*(1-GRID!$L$41))</f>
        <v>439100</v>
      </c>
      <c r="T79" s="5" cm="1">
        <f t="array" ref="T79">IF($I$2="Время восстановления",INDEX(GRID!$B$18:$U$29,MATCH(T$8,GRID!$A$18:$A$29,0),MATCH(1,($U$2=GRID!$B$1:$U$1)*(КАЛЕНДАРЬ!AJ28=GRID!$B$3:$U$3),0)),
INDEX(GRID!$B$18:$U$29,MATCH(T$8,GRID!$A$18:$A$29,0),MATCH(1,($U$2=GRID!$B$1:$U$1)*(КАЛЕНДАРЬ!AJ28=GRID!$B$3:$U$3),0))*(1-GRID!$L$41))</f>
        <v>529700</v>
      </c>
    </row>
    <row r="80" spans="1:20">
      <c r="A80" s="108" t="s">
        <v>16</v>
      </c>
      <c r="B80" s="109">
        <v>26</v>
      </c>
      <c r="C80" s="5" cm="1">
        <f t="array" ref="C80">IF($I$2="Время восстановления",INDEX(GRID!$B$4:$U$15,MATCH(C$8,GRID!$A$4:$A$15,0),MATCH(1,($U$2=GRID!$B$1:$U$1)*(КАЛЕНДАРЬ!AJ29=GRID!$B$3:$U$3),0)),
INDEX(GRID!$B$4:$U$15,MATCH(C$8,GRID!$A$4:$A$15,0),MATCH(1,($U$2=GRID!$B$1:$U$1)*(КАЛЕНДАРЬ!AJ29=GRID!$B$3:$U$3),0))*(1-GRID!$H$34))</f>
        <v>25000</v>
      </c>
      <c r="D80" s="5" cm="1">
        <f t="array" ref="D80">IF($I$2="Время восстановления",INDEX(GRID!$B$18:$U$29,MATCH(C$8,GRID!$A$18:$A$29,0),MATCH(1,($U$2=GRID!$B$1:$U$1)*(КАЛЕНДАРЬ!AJ29=GRID!$B$3:$U$3),0)),
INDEX(GRID!$B$18:$U$29,MATCH(C$8,GRID!$A$18:$A$29,0),MATCH(1,($U$2=GRID!$B$1:$U$1)*(КАЛЕНДАРЬ!AJ29=GRID!$B$3:$U$3),0))*(1-GRID!$H$34))</f>
        <v>30000</v>
      </c>
      <c r="E80" s="5" cm="1">
        <f t="array" ref="E80">IF($I$2="Время восстановления",INDEX(GRID!$B$4:$U$15,MATCH(E$8,GRID!$A$4:$A$15,0),MATCH(1,($U$2=GRID!$B$1:$U$1)*(КАЛЕНДАРЬ!AJ29=GRID!$B$3:$U$3),0)),
INDEX(GRID!$B$4:$U$15,MATCH(E$8,GRID!$A$4:$A$15,0),MATCH(1,($U$2=GRID!$B$1:$U$1)*(КАЛЕНДАРЬ!AJ29=GRID!$B$3:$U$3),0))*(1-GRID!$H$34))</f>
        <v>30000</v>
      </c>
      <c r="F80" s="5" cm="1">
        <f t="array" ref="F80">IF($I$2="Время восстановления",INDEX(GRID!$B$18:$U$29,MATCH(E$8,GRID!$A$18:$A$29,0),MATCH(1,($U$2=GRID!$B$1:$U$1)*(КАЛЕНДАРЬ!AJ29=GRID!$B$3:$U$3),0)),
INDEX(GRID!$B$18:$U$29,MATCH(E$8,GRID!$A$18:$A$29,0),MATCH(1,($U$2=GRID!$B$1:$U$1)*(КАЛЕНДАРЬ!AJ29=GRID!$B$3:$U$3),0))*(1-GRID!$H$34))</f>
        <v>35000</v>
      </c>
      <c r="G80" s="5" cm="1">
        <f t="array" ref="G80">IF($I$2="Время восстановления",INDEX(GRID!$B$4:$U$15,MATCH(G$8,GRID!$A$4:$A$15,0),MATCH(1,($U$2=GRID!$B$1:$U$1)*(КАЛЕНДАРЬ!AJ29=GRID!$B$3:$U$3),0)),
INDEX(GRID!$B$4:$U$15,MATCH(G$8,GRID!$A$4:$A$15,0),MATCH(1,($U$2=GRID!$B$1:$U$1)*(КАЛЕНДАРЬ!AJ29=GRID!$B$3:$U$3),0))*(1-GRID!$H$34))</f>
        <v>35700</v>
      </c>
      <c r="H80" s="5" cm="1">
        <f t="array" ref="H80">IF($I$2="Время восстановления",INDEX(GRID!$B$18:$U$29,MATCH(G$8,GRID!$A$18:$A$29,0),MATCH(1,($U$2=GRID!$B$1:$U$1)*(КАЛЕНДАРЬ!AJ29=GRID!$B$3:$U$3),0)),
INDEX(GRID!$B$18:$U$29,MATCH(G$8,GRID!$A$18:$A$29,0),MATCH(1,($U$2=GRID!$B$1:$U$1)*(КАЛЕНДАРЬ!AJ29=GRID!$B$3:$U$3),0))*(1-GRID!$H$34))</f>
        <v>40700</v>
      </c>
      <c r="I80" s="5" cm="1">
        <f t="array" ref="I80">IF($I$2="Время восстановления",INDEX(GRID!$B$4:$U$15,MATCH(I$8,GRID!$A$4:$A$15,0),MATCH(1,($U$2=GRID!$B$1:$U$1)*(КАЛЕНДАРЬ!AJ29=GRID!$B$3:$U$3),0)),
INDEX(GRID!$B$4:$U$15,MATCH(I$8,GRID!$A$4:$A$15,0),MATCH(1,($U$2=GRID!$B$1:$U$1)*(КАЛЕНДАРЬ!AJ29=GRID!$B$3:$U$3),0))*(1-GRID!$H$34))</f>
        <v>39700</v>
      </c>
      <c r="J80" s="5" cm="1">
        <f t="array" ref="J80">IF($I$2="Время восстановления",INDEX(GRID!$B$18:$U$29,MATCH(I$8,GRID!$A$18:$A$29,0),MATCH(1,($U$2=GRID!$B$1:$U$1)*(КАЛЕНДАРЬ!AJ29=GRID!$B$3:$U$3),0)),
INDEX(GRID!$B$18:$U$29,MATCH(I$8,GRID!$A$18:$A$29,0),MATCH(1,($U$2=GRID!$B$1:$U$1)*(КАЛЕНДАРЬ!AJ29=GRID!$B$3:$U$3),0))*(1-GRID!$H$34))</f>
        <v>44700</v>
      </c>
      <c r="K80" s="5" cm="1">
        <f t="array" ref="K80">IF($I$2="Время восстановления",INDEX(GRID!$B$4:$U$15,MATCH(K$8,GRID!$A$4:$A$15,0),MATCH(1,($U$2=GRID!$B$1:$U$1)*(КАЛЕНДАРЬ!AJ29=GRID!$B$3:$U$3),0)),
INDEX(GRID!$B$4:$U$15,MATCH(K$8,GRID!$A$4:$A$15,0),MATCH(1,($U$2=GRID!$B$1:$U$1)*(КАЛЕНДАРЬ!AJ29=GRID!$B$3:$U$3),0))*(1-GRID!$H$34))</f>
        <v>45000</v>
      </c>
      <c r="L80" s="5" cm="1">
        <f t="array" ref="L80">IF($I$2="Время восстановления",INDEX(GRID!$B$18:$U$29,MATCH(K$8,GRID!$A$18:$A$29,0),MATCH(1,($U$2=GRID!$B$1:$U$1)*(КАЛЕНДАРЬ!AJ29=GRID!$B$3:$U$3),0)),
INDEX(GRID!$B$18:$U$29,MATCH(K$8,GRID!$A$18:$A$29,0),MATCH(1,($U$2=GRID!$B$1:$U$1)*(КАЛЕНДАРЬ!AJ29=GRID!$B$3:$U$3),0))*(1-GRID!$H$34))</f>
        <v>50000</v>
      </c>
      <c r="M80" s="5" cm="1">
        <f t="array" ref="M80">IF($I$2="Время восстановления",INDEX(GRID!$B$4:$U$15,MATCH(M$8,GRID!$A$4:$A$15,0),MATCH(1,($U$2=GRID!$B$1:$U$1)*(КАЛЕНДАРЬ!AJ29=GRID!$B$3:$U$3),0)),
INDEX(GRID!$B$4:$U$15,MATCH(M$8,GRID!$A$4:$A$15,0),MATCH(1,($U$2=GRID!$B$1:$U$1)*(КАЛЕНДАРЬ!AJ29=GRID!$B$3:$U$3),0))*(1-GRID!$H$34))</f>
        <v>65200</v>
      </c>
      <c r="N80" s="5" cm="1">
        <f t="array" ref="N80">IF($I$2="Время восстановления",INDEX(GRID!$B$18:$U$29,MATCH(M$8,GRID!$A$18:$A$29,0),MATCH(1,($U$2=GRID!$B$1:$U$1)*(КАЛЕНДАРЬ!AJ29=GRID!$B$3:$U$3),0)),
INDEX(GRID!$B$18:$U$29,MATCH(M$8,GRID!$A$18:$A$29,0),MATCH(1,($U$2=GRID!$B$1:$U$1)*(КАЛЕНДАРЬ!AJ29=GRID!$B$3:$U$3),0))*(1-GRID!$H$34))</f>
        <v>70200</v>
      </c>
      <c r="O80" s="5" cm="1">
        <f t="array" ref="O80">IF($I$2="Время восстановления",INDEX(GRID!$B$18:$U$29,MATCH(O$8,GRID!$A$18:$A$29,0),MATCH(1,($U$2=GRID!$B$1:$U$1)*(КАЛЕНДАРЬ!AJ29=GRID!$B$3:$U$3),0)),
INDEX(GRID!$B$18:$U$29,MATCH(O$8,GRID!$A$18:$A$29,0),MATCH(1,($U$2=GRID!$B$1:$U$1)*(КАЛЕНДАРЬ!AJ29=GRID!$B$3:$U$3),0))*(1-GRID!$H$34))</f>
        <v>98000</v>
      </c>
      <c r="P80" s="5" cm="1">
        <f t="array" ref="P80">IF($I$2="Время восстановления",INDEX(GRID!$B$18:$U$29,MATCH(P$8,GRID!$A$18:$A$29,0),MATCH(1,($U$2=GRID!$B$1:$U$1)*(КАЛЕНДАРЬ!AJ29=GRID!$B$3:$U$3),0)),
INDEX(GRID!$B$18:$U$29,MATCH(P$8,GRID!$A$18:$A$29,0),MATCH(1,($U$2=GRID!$B$1:$U$1)*(КАЛЕНДАРЬ!AJ29=GRID!$B$3:$U$3),0))*(1-GRID!$H$34))</f>
        <v>139700</v>
      </c>
      <c r="Q80" s="5" cm="1">
        <f t="array" ref="Q80">IF($I$2="Время восстановления",INDEX(GRID!$B$18:$U$29,MATCH(Q$8,GRID!$A$18:$A$29,0),MATCH(1,($U$2=GRID!$B$1:$U$1)*(КАЛЕНДАРЬ!AJ29=GRID!$B$3:$U$3),0)),
INDEX(GRID!$B$18:$U$29,MATCH(Q$8,GRID!$A$18:$A$29,0),MATCH(1,($U$2=GRID!$B$1:$U$1)*(КАЛЕНДАРЬ!AJ29=GRID!$B$3:$U$3),0))*(1-GRID!$H$34))</f>
        <v>164400</v>
      </c>
      <c r="R80" s="5" cm="1">
        <f t="array" ref="R80">IF($I$2="Время восстановления",INDEX(GRID!$B$18:$U$29,MATCH(R$8,GRID!$A$18:$A$29,0),MATCH(1,($U$2=GRID!$B$1:$U$1)*(КАЛЕНДАРЬ!AJ29=GRID!$B$3:$U$3),0)),
INDEX(GRID!$B$18:$U$29,MATCH(R$8,GRID!$A$18:$A$29,0),MATCH(1,($U$2=GRID!$B$1:$U$1)*(КАЛЕНДАРЬ!AJ29=GRID!$B$3:$U$3),0))*(1-GRID!$H$34))</f>
        <v>186400</v>
      </c>
      <c r="S80" s="5" cm="1">
        <f t="array" ref="S80">IF($I$2="Время восстановления",INDEX(GRID!$B$18:$U$29,MATCH(S$8,GRID!$A$18:$A$29,0),MATCH(1,($U$2=GRID!$B$1:$U$1)*(КАЛЕНДАРЬ!AJ29=GRID!$B$3:$U$3),0)),
INDEX(GRID!$B$18:$U$29,MATCH(S$8,GRID!$A$18:$A$29,0),MATCH(1,($U$2=GRID!$B$1:$U$1)*(КАЛЕНДАРЬ!AJ29=GRID!$B$3:$U$3),0))*(1-GRID!$L$41))</f>
        <v>460400</v>
      </c>
      <c r="T80" s="5" cm="1">
        <f t="array" ref="T80">IF($I$2="Время восстановления",INDEX(GRID!$B$18:$U$29,MATCH(T$8,GRID!$A$18:$A$29,0),MATCH(1,($U$2=GRID!$B$1:$U$1)*(КАЛЕНДАРЬ!AJ29=GRID!$B$3:$U$3),0)),
INDEX(GRID!$B$18:$U$29,MATCH(T$8,GRID!$A$18:$A$29,0),MATCH(1,($U$2=GRID!$B$1:$U$1)*(КАЛЕНДАРЬ!AJ29=GRID!$B$3:$U$3),0))*(1-GRID!$L$41))</f>
        <v>556900</v>
      </c>
    </row>
    <row r="81" spans="1:20">
      <c r="A81" s="108" t="s">
        <v>17</v>
      </c>
      <c r="B81" s="109">
        <v>27</v>
      </c>
      <c r="C81" s="5" cm="1">
        <f t="array" ref="C81">IF($I$2="Время восстановления",INDEX(GRID!$B$4:$U$15,MATCH(C$8,GRID!$A$4:$A$15,0),MATCH(1,($U$2=GRID!$B$1:$U$1)*(КАЛЕНДАРЬ!AJ30=GRID!$B$3:$U$3),0)),
INDEX(GRID!$B$4:$U$15,MATCH(C$8,GRID!$A$4:$A$15,0),MATCH(1,($U$2=GRID!$B$1:$U$1)*(КАЛЕНДАРЬ!AJ30=GRID!$B$3:$U$3),0))*(1-GRID!$H$34))</f>
        <v>25000</v>
      </c>
      <c r="D81" s="5" cm="1">
        <f t="array" ref="D81">IF($I$2="Время восстановления",INDEX(GRID!$B$18:$U$29,MATCH(C$8,GRID!$A$18:$A$29,0),MATCH(1,($U$2=GRID!$B$1:$U$1)*(КАЛЕНДАРЬ!AJ30=GRID!$B$3:$U$3),0)),
INDEX(GRID!$B$18:$U$29,MATCH(C$8,GRID!$A$18:$A$29,0),MATCH(1,($U$2=GRID!$B$1:$U$1)*(КАЛЕНДАРЬ!AJ30=GRID!$B$3:$U$3),0))*(1-GRID!$H$34))</f>
        <v>30000</v>
      </c>
      <c r="E81" s="5" cm="1">
        <f t="array" ref="E81">IF($I$2="Время восстановления",INDEX(GRID!$B$4:$U$15,MATCH(E$8,GRID!$A$4:$A$15,0),MATCH(1,($U$2=GRID!$B$1:$U$1)*(КАЛЕНДАРЬ!AJ30=GRID!$B$3:$U$3),0)),
INDEX(GRID!$B$4:$U$15,MATCH(E$8,GRID!$A$4:$A$15,0),MATCH(1,($U$2=GRID!$B$1:$U$1)*(КАЛЕНДАРЬ!AJ30=GRID!$B$3:$U$3),0))*(1-GRID!$H$34))</f>
        <v>30000</v>
      </c>
      <c r="F81" s="5" cm="1">
        <f t="array" ref="F81">IF($I$2="Время восстановления",INDEX(GRID!$B$18:$U$29,MATCH(E$8,GRID!$A$18:$A$29,0),MATCH(1,($U$2=GRID!$B$1:$U$1)*(КАЛЕНДАРЬ!AJ30=GRID!$B$3:$U$3),0)),
INDEX(GRID!$B$18:$U$29,MATCH(E$8,GRID!$A$18:$A$29,0),MATCH(1,($U$2=GRID!$B$1:$U$1)*(КАЛЕНДАРЬ!AJ30=GRID!$B$3:$U$3),0))*(1-GRID!$H$34))</f>
        <v>35000</v>
      </c>
      <c r="G81" s="5" cm="1">
        <f t="array" ref="G81">IF($I$2="Время восстановления",INDEX(GRID!$B$4:$U$15,MATCH(G$8,GRID!$A$4:$A$15,0),MATCH(1,($U$2=GRID!$B$1:$U$1)*(КАЛЕНДАРЬ!AJ30=GRID!$B$3:$U$3),0)),
INDEX(GRID!$B$4:$U$15,MATCH(G$8,GRID!$A$4:$A$15,0),MATCH(1,($U$2=GRID!$B$1:$U$1)*(КАЛЕНДАРЬ!AJ30=GRID!$B$3:$U$3),0))*(1-GRID!$H$34))</f>
        <v>35700</v>
      </c>
      <c r="H81" s="5" cm="1">
        <f t="array" ref="H81">IF($I$2="Время восстановления",INDEX(GRID!$B$18:$U$29,MATCH(G$8,GRID!$A$18:$A$29,0),MATCH(1,($U$2=GRID!$B$1:$U$1)*(КАЛЕНДАРЬ!AJ30=GRID!$B$3:$U$3),0)),
INDEX(GRID!$B$18:$U$29,MATCH(G$8,GRID!$A$18:$A$29,0),MATCH(1,($U$2=GRID!$B$1:$U$1)*(КАЛЕНДАРЬ!AJ30=GRID!$B$3:$U$3),0))*(1-GRID!$H$34))</f>
        <v>40700</v>
      </c>
      <c r="I81" s="5" cm="1">
        <f t="array" ref="I81">IF($I$2="Время восстановления",INDEX(GRID!$B$4:$U$15,MATCH(I$8,GRID!$A$4:$A$15,0),MATCH(1,($U$2=GRID!$B$1:$U$1)*(КАЛЕНДАРЬ!AJ30=GRID!$B$3:$U$3),0)),
INDEX(GRID!$B$4:$U$15,MATCH(I$8,GRID!$A$4:$A$15,0),MATCH(1,($U$2=GRID!$B$1:$U$1)*(КАЛЕНДАРЬ!AJ30=GRID!$B$3:$U$3),0))*(1-GRID!$H$34))</f>
        <v>39700</v>
      </c>
      <c r="J81" s="5" cm="1">
        <f t="array" ref="J81">IF($I$2="Время восстановления",INDEX(GRID!$B$18:$U$29,MATCH(I$8,GRID!$A$18:$A$29,0),MATCH(1,($U$2=GRID!$B$1:$U$1)*(КАЛЕНДАРЬ!AJ30=GRID!$B$3:$U$3),0)),
INDEX(GRID!$B$18:$U$29,MATCH(I$8,GRID!$A$18:$A$29,0),MATCH(1,($U$2=GRID!$B$1:$U$1)*(КАЛЕНДАРЬ!AJ30=GRID!$B$3:$U$3),0))*(1-GRID!$H$34))</f>
        <v>44700</v>
      </c>
      <c r="K81" s="5" cm="1">
        <f t="array" ref="K81">IF($I$2="Время восстановления",INDEX(GRID!$B$4:$U$15,MATCH(K$8,GRID!$A$4:$A$15,0),MATCH(1,($U$2=GRID!$B$1:$U$1)*(КАЛЕНДАРЬ!AJ30=GRID!$B$3:$U$3),0)),
INDEX(GRID!$B$4:$U$15,MATCH(K$8,GRID!$A$4:$A$15,0),MATCH(1,($U$2=GRID!$B$1:$U$1)*(КАЛЕНДАРЬ!AJ30=GRID!$B$3:$U$3),0))*(1-GRID!$H$34))</f>
        <v>45000</v>
      </c>
      <c r="L81" s="5" cm="1">
        <f t="array" ref="L81">IF($I$2="Время восстановления",INDEX(GRID!$B$18:$U$29,MATCH(K$8,GRID!$A$18:$A$29,0),MATCH(1,($U$2=GRID!$B$1:$U$1)*(КАЛЕНДАРЬ!AJ30=GRID!$B$3:$U$3),0)),
INDEX(GRID!$B$18:$U$29,MATCH(K$8,GRID!$A$18:$A$29,0),MATCH(1,($U$2=GRID!$B$1:$U$1)*(КАЛЕНДАРЬ!AJ30=GRID!$B$3:$U$3),0))*(1-GRID!$H$34))</f>
        <v>50000</v>
      </c>
      <c r="M81" s="5" cm="1">
        <f t="array" ref="M81">IF($I$2="Время восстановления",INDEX(GRID!$B$4:$U$15,MATCH(M$8,GRID!$A$4:$A$15,0),MATCH(1,($U$2=GRID!$B$1:$U$1)*(КАЛЕНДАРЬ!AJ30=GRID!$B$3:$U$3),0)),
INDEX(GRID!$B$4:$U$15,MATCH(M$8,GRID!$A$4:$A$15,0),MATCH(1,($U$2=GRID!$B$1:$U$1)*(КАЛЕНДАРЬ!AJ30=GRID!$B$3:$U$3),0))*(1-GRID!$H$34))</f>
        <v>65200</v>
      </c>
      <c r="N81" s="5" cm="1">
        <f t="array" ref="N81">IF($I$2="Время восстановления",INDEX(GRID!$B$18:$U$29,MATCH(M$8,GRID!$A$18:$A$29,0),MATCH(1,($U$2=GRID!$B$1:$U$1)*(КАЛЕНДАРЬ!AJ30=GRID!$B$3:$U$3),0)),
INDEX(GRID!$B$18:$U$29,MATCH(M$8,GRID!$A$18:$A$29,0),MATCH(1,($U$2=GRID!$B$1:$U$1)*(КАЛЕНДАРЬ!AJ30=GRID!$B$3:$U$3),0))*(1-GRID!$H$34))</f>
        <v>70200</v>
      </c>
      <c r="O81" s="5" cm="1">
        <f t="array" ref="O81">IF($I$2="Время восстановления",INDEX(GRID!$B$18:$U$29,MATCH(O$8,GRID!$A$18:$A$29,0),MATCH(1,($U$2=GRID!$B$1:$U$1)*(КАЛЕНДАРЬ!AJ30=GRID!$B$3:$U$3),0)),
INDEX(GRID!$B$18:$U$29,MATCH(O$8,GRID!$A$18:$A$29,0),MATCH(1,($U$2=GRID!$B$1:$U$1)*(КАЛЕНДАРЬ!AJ30=GRID!$B$3:$U$3),0))*(1-GRID!$H$34))</f>
        <v>98000</v>
      </c>
      <c r="P81" s="5" cm="1">
        <f t="array" ref="P81">IF($I$2="Время восстановления",INDEX(GRID!$B$18:$U$29,MATCH(P$8,GRID!$A$18:$A$29,0),MATCH(1,($U$2=GRID!$B$1:$U$1)*(КАЛЕНДАРЬ!AJ30=GRID!$B$3:$U$3),0)),
INDEX(GRID!$B$18:$U$29,MATCH(P$8,GRID!$A$18:$A$29,0),MATCH(1,($U$2=GRID!$B$1:$U$1)*(КАЛЕНДАРЬ!AJ30=GRID!$B$3:$U$3),0))*(1-GRID!$H$34))</f>
        <v>139700</v>
      </c>
      <c r="Q81" s="5" cm="1">
        <f t="array" ref="Q81">IF($I$2="Время восстановления",INDEX(GRID!$B$18:$U$29,MATCH(Q$8,GRID!$A$18:$A$29,0),MATCH(1,($U$2=GRID!$B$1:$U$1)*(КАЛЕНДАРЬ!AJ30=GRID!$B$3:$U$3),0)),
INDEX(GRID!$B$18:$U$29,MATCH(Q$8,GRID!$A$18:$A$29,0),MATCH(1,($U$2=GRID!$B$1:$U$1)*(КАЛЕНДАРЬ!AJ30=GRID!$B$3:$U$3),0))*(1-GRID!$H$34))</f>
        <v>164400</v>
      </c>
      <c r="R81" s="5" cm="1">
        <f t="array" ref="R81">IF($I$2="Время восстановления",INDEX(GRID!$B$18:$U$29,MATCH(R$8,GRID!$A$18:$A$29,0),MATCH(1,($U$2=GRID!$B$1:$U$1)*(КАЛЕНДАРЬ!AJ30=GRID!$B$3:$U$3),0)),
INDEX(GRID!$B$18:$U$29,MATCH(R$8,GRID!$A$18:$A$29,0),MATCH(1,($U$2=GRID!$B$1:$U$1)*(КАЛЕНДАРЬ!AJ30=GRID!$B$3:$U$3),0))*(1-GRID!$H$34))</f>
        <v>186400</v>
      </c>
      <c r="S81" s="5" cm="1">
        <f t="array" ref="S81">IF($I$2="Время восстановления",INDEX(GRID!$B$18:$U$29,MATCH(S$8,GRID!$A$18:$A$29,0),MATCH(1,($U$2=GRID!$B$1:$U$1)*(КАЛЕНДАРЬ!AJ30=GRID!$B$3:$U$3),0)),
INDEX(GRID!$B$18:$U$29,MATCH(S$8,GRID!$A$18:$A$29,0),MATCH(1,($U$2=GRID!$B$1:$U$1)*(КАЛЕНДАРЬ!AJ30=GRID!$B$3:$U$3),0))*(1-GRID!$L$41))</f>
        <v>460400</v>
      </c>
      <c r="T81" s="5" cm="1">
        <f t="array" ref="T81">IF($I$2="Время восстановления",INDEX(GRID!$B$18:$U$29,MATCH(T$8,GRID!$A$18:$A$29,0),MATCH(1,($U$2=GRID!$B$1:$U$1)*(КАЛЕНДАРЬ!AJ30=GRID!$B$3:$U$3),0)),
INDEX(GRID!$B$18:$U$29,MATCH(T$8,GRID!$A$18:$A$29,0),MATCH(1,($U$2=GRID!$B$1:$U$1)*(КАЛЕНДАРЬ!AJ30=GRID!$B$3:$U$3),0))*(1-GRID!$L$41))</f>
        <v>556900</v>
      </c>
    </row>
    <row r="82" spans="1:20">
      <c r="A82" s="108" t="s">
        <v>11</v>
      </c>
      <c r="B82" s="109">
        <v>28</v>
      </c>
      <c r="C82" s="5" cm="1">
        <f t="array" ref="C82">IF($I$2="Время восстановления",INDEX(GRID!$B$4:$U$15,MATCH(C$8,GRID!$A$4:$A$15,0),MATCH(1,($U$2=GRID!$B$1:$U$1)*(КАЛЕНДАРЬ!AJ31=GRID!$B$3:$U$3),0)),
INDEX(GRID!$B$4:$U$15,MATCH(C$8,GRID!$A$4:$A$15,0),MATCH(1,($U$2=GRID!$B$1:$U$1)*(КАЛЕНДАРЬ!AJ31=GRID!$B$3:$U$3),0))*(1-GRID!$H$34))</f>
        <v>25000</v>
      </c>
      <c r="D82" s="5" cm="1">
        <f t="array" ref="D82">IF($I$2="Время восстановления",INDEX(GRID!$B$18:$U$29,MATCH(C$8,GRID!$A$18:$A$29,0),MATCH(1,($U$2=GRID!$B$1:$U$1)*(КАЛЕНДАРЬ!AJ31=GRID!$B$3:$U$3),0)),
INDEX(GRID!$B$18:$U$29,MATCH(C$8,GRID!$A$18:$A$29,0),MATCH(1,($U$2=GRID!$B$1:$U$1)*(КАЛЕНДАРЬ!AJ31=GRID!$B$3:$U$3),0))*(1-GRID!$H$34))</f>
        <v>30000</v>
      </c>
      <c r="E82" s="5" cm="1">
        <f t="array" ref="E82">IF($I$2="Время восстановления",INDEX(GRID!$B$4:$U$15,MATCH(E$8,GRID!$A$4:$A$15,0),MATCH(1,($U$2=GRID!$B$1:$U$1)*(КАЛЕНДАРЬ!AJ31=GRID!$B$3:$U$3),0)),
INDEX(GRID!$B$4:$U$15,MATCH(E$8,GRID!$A$4:$A$15,0),MATCH(1,($U$2=GRID!$B$1:$U$1)*(КАЛЕНДАРЬ!AJ31=GRID!$B$3:$U$3),0))*(1-GRID!$H$34))</f>
        <v>30000</v>
      </c>
      <c r="F82" s="5" cm="1">
        <f t="array" ref="F82">IF($I$2="Время восстановления",INDEX(GRID!$B$18:$U$29,MATCH(E$8,GRID!$A$18:$A$29,0),MATCH(1,($U$2=GRID!$B$1:$U$1)*(КАЛЕНДАРЬ!AJ31=GRID!$B$3:$U$3),0)),
INDEX(GRID!$B$18:$U$29,MATCH(E$8,GRID!$A$18:$A$29,0),MATCH(1,($U$2=GRID!$B$1:$U$1)*(КАЛЕНДАРЬ!AJ31=GRID!$B$3:$U$3),0))*(1-GRID!$H$34))</f>
        <v>35000</v>
      </c>
      <c r="G82" s="5" cm="1">
        <f t="array" ref="G82">IF($I$2="Время восстановления",INDEX(GRID!$B$4:$U$15,MATCH(G$8,GRID!$A$4:$A$15,0),MATCH(1,($U$2=GRID!$B$1:$U$1)*(КАЛЕНДАРЬ!AJ31=GRID!$B$3:$U$3),0)),
INDEX(GRID!$B$4:$U$15,MATCH(G$8,GRID!$A$4:$A$15,0),MATCH(1,($U$2=GRID!$B$1:$U$1)*(КАЛЕНДАРЬ!AJ31=GRID!$B$3:$U$3),0))*(1-GRID!$H$34))</f>
        <v>35700</v>
      </c>
      <c r="H82" s="5" cm="1">
        <f t="array" ref="H82">IF($I$2="Время восстановления",INDEX(GRID!$B$18:$U$29,MATCH(G$8,GRID!$A$18:$A$29,0),MATCH(1,($U$2=GRID!$B$1:$U$1)*(КАЛЕНДАРЬ!AJ31=GRID!$B$3:$U$3),0)),
INDEX(GRID!$B$18:$U$29,MATCH(G$8,GRID!$A$18:$A$29,0),MATCH(1,($U$2=GRID!$B$1:$U$1)*(КАЛЕНДАРЬ!AJ31=GRID!$B$3:$U$3),0))*(1-GRID!$H$34))</f>
        <v>40700</v>
      </c>
      <c r="I82" s="5" cm="1">
        <f t="array" ref="I82">IF($I$2="Время восстановления",INDEX(GRID!$B$4:$U$15,MATCH(I$8,GRID!$A$4:$A$15,0),MATCH(1,($U$2=GRID!$B$1:$U$1)*(КАЛЕНДАРЬ!AJ31=GRID!$B$3:$U$3),0)),
INDEX(GRID!$B$4:$U$15,MATCH(I$8,GRID!$A$4:$A$15,0),MATCH(1,($U$2=GRID!$B$1:$U$1)*(КАЛЕНДАРЬ!AJ31=GRID!$B$3:$U$3),0))*(1-GRID!$H$34))</f>
        <v>39700</v>
      </c>
      <c r="J82" s="5" cm="1">
        <f t="array" ref="J82">IF($I$2="Время восстановления",INDEX(GRID!$B$18:$U$29,MATCH(I$8,GRID!$A$18:$A$29,0),MATCH(1,($U$2=GRID!$B$1:$U$1)*(КАЛЕНДАРЬ!AJ31=GRID!$B$3:$U$3),0)),
INDEX(GRID!$B$18:$U$29,MATCH(I$8,GRID!$A$18:$A$29,0),MATCH(1,($U$2=GRID!$B$1:$U$1)*(КАЛЕНДАРЬ!AJ31=GRID!$B$3:$U$3),0))*(1-GRID!$H$34))</f>
        <v>44700</v>
      </c>
      <c r="K82" s="5" cm="1">
        <f t="array" ref="K82">IF($I$2="Время восстановления",INDEX(GRID!$B$4:$U$15,MATCH(K$8,GRID!$A$4:$A$15,0),MATCH(1,($U$2=GRID!$B$1:$U$1)*(КАЛЕНДАРЬ!AJ31=GRID!$B$3:$U$3),0)),
INDEX(GRID!$B$4:$U$15,MATCH(K$8,GRID!$A$4:$A$15,0),MATCH(1,($U$2=GRID!$B$1:$U$1)*(КАЛЕНДАРЬ!AJ31=GRID!$B$3:$U$3),0))*(1-GRID!$H$34))</f>
        <v>45000</v>
      </c>
      <c r="L82" s="5" cm="1">
        <f t="array" ref="L82">IF($I$2="Время восстановления",INDEX(GRID!$B$18:$U$29,MATCH(K$8,GRID!$A$18:$A$29,0),MATCH(1,($U$2=GRID!$B$1:$U$1)*(КАЛЕНДАРЬ!AJ31=GRID!$B$3:$U$3),0)),
INDEX(GRID!$B$18:$U$29,MATCH(K$8,GRID!$A$18:$A$29,0),MATCH(1,($U$2=GRID!$B$1:$U$1)*(КАЛЕНДАРЬ!AJ31=GRID!$B$3:$U$3),0))*(1-GRID!$H$34))</f>
        <v>50000</v>
      </c>
      <c r="M82" s="5" cm="1">
        <f t="array" ref="M82">IF($I$2="Время восстановления",INDEX(GRID!$B$4:$U$15,MATCH(M$8,GRID!$A$4:$A$15,0),MATCH(1,($U$2=GRID!$B$1:$U$1)*(КАЛЕНДАРЬ!AJ31=GRID!$B$3:$U$3),0)),
INDEX(GRID!$B$4:$U$15,MATCH(M$8,GRID!$A$4:$A$15,0),MATCH(1,($U$2=GRID!$B$1:$U$1)*(КАЛЕНДАРЬ!AJ31=GRID!$B$3:$U$3),0))*(1-GRID!$H$34))</f>
        <v>65200</v>
      </c>
      <c r="N82" s="5" cm="1">
        <f t="array" ref="N82">IF($I$2="Время восстановления",INDEX(GRID!$B$18:$U$29,MATCH(M$8,GRID!$A$18:$A$29,0),MATCH(1,($U$2=GRID!$B$1:$U$1)*(КАЛЕНДАРЬ!AJ31=GRID!$B$3:$U$3),0)),
INDEX(GRID!$B$18:$U$29,MATCH(M$8,GRID!$A$18:$A$29,0),MATCH(1,($U$2=GRID!$B$1:$U$1)*(КАЛЕНДАРЬ!AJ31=GRID!$B$3:$U$3),0))*(1-GRID!$H$34))</f>
        <v>70200</v>
      </c>
      <c r="O82" s="5" cm="1">
        <f t="array" ref="O82">IF($I$2="Время восстановления",INDEX(GRID!$B$18:$U$29,MATCH(O$8,GRID!$A$18:$A$29,0),MATCH(1,($U$2=GRID!$B$1:$U$1)*(КАЛЕНДАРЬ!AJ31=GRID!$B$3:$U$3),0)),
INDEX(GRID!$B$18:$U$29,MATCH(O$8,GRID!$A$18:$A$29,0),MATCH(1,($U$2=GRID!$B$1:$U$1)*(КАЛЕНДАРЬ!AJ31=GRID!$B$3:$U$3),0))*(1-GRID!$H$34))</f>
        <v>98000</v>
      </c>
      <c r="P82" s="5" cm="1">
        <f t="array" ref="P82">IF($I$2="Время восстановления",INDEX(GRID!$B$18:$U$29,MATCH(P$8,GRID!$A$18:$A$29,0),MATCH(1,($U$2=GRID!$B$1:$U$1)*(КАЛЕНДАРЬ!AJ31=GRID!$B$3:$U$3),0)),
INDEX(GRID!$B$18:$U$29,MATCH(P$8,GRID!$A$18:$A$29,0),MATCH(1,($U$2=GRID!$B$1:$U$1)*(КАЛЕНДАРЬ!AJ31=GRID!$B$3:$U$3),0))*(1-GRID!$H$34))</f>
        <v>139700</v>
      </c>
      <c r="Q82" s="5" cm="1">
        <f t="array" ref="Q82">IF($I$2="Время восстановления",INDEX(GRID!$B$18:$U$29,MATCH(Q$8,GRID!$A$18:$A$29,0),MATCH(1,($U$2=GRID!$B$1:$U$1)*(КАЛЕНДАРЬ!AJ31=GRID!$B$3:$U$3),0)),
INDEX(GRID!$B$18:$U$29,MATCH(Q$8,GRID!$A$18:$A$29,0),MATCH(1,($U$2=GRID!$B$1:$U$1)*(КАЛЕНДАРЬ!AJ31=GRID!$B$3:$U$3),0))*(1-GRID!$H$34))</f>
        <v>164400</v>
      </c>
      <c r="R82" s="5" cm="1">
        <f t="array" ref="R82">IF($I$2="Время восстановления",INDEX(GRID!$B$18:$U$29,MATCH(R$8,GRID!$A$18:$A$29,0),MATCH(1,($U$2=GRID!$B$1:$U$1)*(КАЛЕНДАРЬ!AJ31=GRID!$B$3:$U$3),0)),
INDEX(GRID!$B$18:$U$29,MATCH(R$8,GRID!$A$18:$A$29,0),MATCH(1,($U$2=GRID!$B$1:$U$1)*(КАЛЕНДАРЬ!AJ31=GRID!$B$3:$U$3),0))*(1-GRID!$H$34))</f>
        <v>186400</v>
      </c>
      <c r="S82" s="5" cm="1">
        <f t="array" ref="S82">IF($I$2="Время восстановления",INDEX(GRID!$B$18:$U$29,MATCH(S$8,GRID!$A$18:$A$29,0),MATCH(1,($U$2=GRID!$B$1:$U$1)*(КАЛЕНДАРЬ!AJ31=GRID!$B$3:$U$3),0)),
INDEX(GRID!$B$18:$U$29,MATCH(S$8,GRID!$A$18:$A$29,0),MATCH(1,($U$2=GRID!$B$1:$U$1)*(КАЛЕНДАРЬ!AJ31=GRID!$B$3:$U$3),0))*(1-GRID!$L$41))</f>
        <v>460400</v>
      </c>
      <c r="T82" s="5" cm="1">
        <f t="array" ref="T82">IF($I$2="Время восстановления",INDEX(GRID!$B$18:$U$29,MATCH(T$8,GRID!$A$18:$A$29,0),MATCH(1,($U$2=GRID!$B$1:$U$1)*(КАЛЕНДАРЬ!AJ31=GRID!$B$3:$U$3),0)),
INDEX(GRID!$B$18:$U$29,MATCH(T$8,GRID!$A$18:$A$29,0),MATCH(1,($U$2=GRID!$B$1:$U$1)*(КАЛЕНДАРЬ!AJ31=GRID!$B$3:$U$3),0))*(1-GRID!$L$41))</f>
        <v>556900</v>
      </c>
    </row>
    <row r="83" spans="1:20">
      <c r="A83" s="108" t="s">
        <v>12</v>
      </c>
      <c r="B83" s="109">
        <v>29</v>
      </c>
      <c r="C83" s="50" t="s">
        <v>105</v>
      </c>
      <c r="D83" s="50" t="s">
        <v>105</v>
      </c>
      <c r="E83" s="50" t="s">
        <v>105</v>
      </c>
      <c r="F83" s="50" t="s">
        <v>105</v>
      </c>
      <c r="G83" s="50" t="s">
        <v>105</v>
      </c>
      <c r="H83" s="50" t="s">
        <v>105</v>
      </c>
      <c r="I83" s="50" t="s">
        <v>105</v>
      </c>
      <c r="J83" s="50" t="s">
        <v>105</v>
      </c>
      <c r="K83" s="50" t="s">
        <v>105</v>
      </c>
      <c r="L83" s="50" t="s">
        <v>105</v>
      </c>
      <c r="M83" s="50" t="s">
        <v>105</v>
      </c>
      <c r="N83" s="50" t="s">
        <v>105</v>
      </c>
      <c r="O83" s="50" t="s">
        <v>105</v>
      </c>
      <c r="P83" s="50" t="s">
        <v>105</v>
      </c>
      <c r="Q83" s="50" t="s">
        <v>105</v>
      </c>
      <c r="R83" s="50" t="s">
        <v>105</v>
      </c>
      <c r="S83" s="50" t="s">
        <v>105</v>
      </c>
      <c r="T83" s="50" t="s">
        <v>105</v>
      </c>
    </row>
    <row r="84" spans="1:20">
      <c r="A84" s="108" t="s">
        <v>13</v>
      </c>
      <c r="B84" s="109">
        <v>30</v>
      </c>
      <c r="C84" s="50" t="s">
        <v>105</v>
      </c>
      <c r="D84" s="50" t="s">
        <v>105</v>
      </c>
      <c r="E84" s="50" t="s">
        <v>105</v>
      </c>
      <c r="F84" s="50" t="s">
        <v>105</v>
      </c>
      <c r="G84" s="50" t="s">
        <v>105</v>
      </c>
      <c r="H84" s="50" t="s">
        <v>105</v>
      </c>
      <c r="I84" s="50" t="s">
        <v>105</v>
      </c>
      <c r="J84" s="50" t="s">
        <v>105</v>
      </c>
      <c r="K84" s="50" t="s">
        <v>105</v>
      </c>
      <c r="L84" s="50" t="s">
        <v>105</v>
      </c>
      <c r="M84" s="50" t="s">
        <v>105</v>
      </c>
      <c r="N84" s="50" t="s">
        <v>105</v>
      </c>
      <c r="O84" s="50" t="s">
        <v>105</v>
      </c>
      <c r="P84" s="50" t="s">
        <v>105</v>
      </c>
      <c r="Q84" s="50" t="s">
        <v>105</v>
      </c>
      <c r="R84" s="50" t="s">
        <v>105</v>
      </c>
      <c r="S84" s="50" t="s">
        <v>105</v>
      </c>
      <c r="T84" s="50" t="s">
        <v>105</v>
      </c>
    </row>
    <row r="85" spans="1:20" ht="13.5" customHeight="1">
      <c r="A85" s="108" t="s">
        <v>14</v>
      </c>
      <c r="B85" s="109">
        <v>31</v>
      </c>
      <c r="C85" s="50" t="s">
        <v>105</v>
      </c>
      <c r="D85" s="50" t="s">
        <v>105</v>
      </c>
      <c r="E85" s="50" t="s">
        <v>105</v>
      </c>
      <c r="F85" s="50" t="s">
        <v>105</v>
      </c>
      <c r="G85" s="50" t="s">
        <v>105</v>
      </c>
      <c r="H85" s="50" t="s">
        <v>105</v>
      </c>
      <c r="I85" s="50" t="s">
        <v>105</v>
      </c>
      <c r="J85" s="50" t="s">
        <v>105</v>
      </c>
      <c r="K85" s="50" t="s">
        <v>105</v>
      </c>
      <c r="L85" s="50" t="s">
        <v>105</v>
      </c>
      <c r="M85" s="50" t="s">
        <v>105</v>
      </c>
      <c r="N85" s="50" t="s">
        <v>105</v>
      </c>
      <c r="O85" s="50" t="s">
        <v>105</v>
      </c>
      <c r="P85" s="50" t="s">
        <v>105</v>
      </c>
      <c r="Q85" s="50" t="s">
        <v>105</v>
      </c>
      <c r="R85" s="50" t="s">
        <v>105</v>
      </c>
      <c r="S85" s="50" t="s">
        <v>105</v>
      </c>
      <c r="T85" s="50" t="s">
        <v>105</v>
      </c>
    </row>
    <row r="86" spans="1:20" ht="15" customHeight="1">
      <c r="A86" s="145"/>
      <c r="B86" s="145"/>
      <c r="C86" s="145"/>
      <c r="D86" s="145"/>
      <c r="E86" s="145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264"/>
      <c r="S86" s="264"/>
      <c r="T86" s="264"/>
    </row>
    <row r="87" spans="1:20" ht="15" customHeight="1">
      <c r="A87" s="199" t="s">
        <v>29</v>
      </c>
      <c r="B87" s="199"/>
      <c r="C87" s="199"/>
      <c r="D87" s="147"/>
      <c r="E87" s="267" t="s">
        <v>157</v>
      </c>
      <c r="F87" s="250"/>
      <c r="G87" s="250"/>
      <c r="H87" s="250"/>
      <c r="J87" s="266" t="s">
        <v>156</v>
      </c>
      <c r="K87" s="266"/>
      <c r="L87" s="266"/>
      <c r="M87" s="266"/>
      <c r="N87" s="266"/>
      <c r="O87" s="266"/>
      <c r="P87" s="153"/>
      <c r="Q87" s="153"/>
      <c r="R87" s="265"/>
      <c r="S87" s="265"/>
      <c r="T87" s="265"/>
    </row>
    <row r="88" spans="1:20" ht="27" customHeight="1">
      <c r="A88" s="200" t="s">
        <v>30</v>
      </c>
      <c r="B88" s="200"/>
      <c r="C88" s="152">
        <f>IF($I$2="Время восстановления",GRID!B50,GRID!B50-GRID!B50*GRID!$H$37)</f>
        <v>0</v>
      </c>
      <c r="D88" s="147"/>
      <c r="E88" s="250"/>
      <c r="F88" s="250"/>
      <c r="G88" s="250"/>
      <c r="H88" s="250"/>
      <c r="I88" s="10"/>
      <c r="J88" s="266"/>
      <c r="K88" s="266"/>
      <c r="L88" s="266"/>
      <c r="M88" s="266"/>
      <c r="N88" s="266"/>
      <c r="O88" s="266"/>
      <c r="P88" s="153"/>
      <c r="Q88" s="153"/>
      <c r="R88" s="182"/>
      <c r="S88" s="182"/>
      <c r="T88" s="182"/>
    </row>
    <row r="89" spans="1:20" ht="23.25" customHeight="1">
      <c r="A89" s="200" t="s">
        <v>31</v>
      </c>
      <c r="B89" s="200"/>
      <c r="C89" s="152">
        <f>IF($I$2="Время восстановления",GRID!B51,GRID!B51-GRID!B51*GRID!$H$37)</f>
        <v>5000</v>
      </c>
      <c r="D89" s="147"/>
      <c r="E89" s="250"/>
      <c r="F89" s="250"/>
      <c r="G89" s="250"/>
      <c r="H89" s="250"/>
      <c r="I89" s="14"/>
      <c r="J89" s="266"/>
      <c r="K89" s="266"/>
      <c r="L89" s="266"/>
      <c r="M89" s="266"/>
      <c r="N89" s="266"/>
      <c r="O89" s="266"/>
      <c r="P89" s="153"/>
      <c r="Q89" s="153"/>
      <c r="R89" s="182"/>
      <c r="S89" s="182"/>
      <c r="T89" s="182"/>
    </row>
    <row r="90" spans="1:20" ht="28.5" customHeight="1">
      <c r="A90" s="201" t="s">
        <v>32</v>
      </c>
      <c r="B90" s="201"/>
      <c r="C90" s="152">
        <f>IF($I$2="Время восстановления",GRID!B52,GRID!B52-GRID!B52*GRID!$H$37)</f>
        <v>10000</v>
      </c>
      <c r="D90" s="147"/>
      <c r="E90" s="250"/>
      <c r="F90" s="250"/>
      <c r="G90" s="250"/>
      <c r="H90" s="250"/>
      <c r="I90" s="8"/>
      <c r="J90" s="266"/>
      <c r="K90" s="266"/>
      <c r="L90" s="266"/>
      <c r="M90" s="266"/>
      <c r="N90" s="266"/>
      <c r="O90" s="266"/>
      <c r="P90" s="153"/>
      <c r="Q90" s="153"/>
      <c r="R90" s="182"/>
      <c r="S90" s="182"/>
      <c r="T90" s="182"/>
    </row>
    <row r="91" spans="1:20" ht="13.5" customHeight="1">
      <c r="A91" s="83"/>
      <c r="B91" s="83"/>
      <c r="C91" s="15"/>
      <c r="D91" s="147"/>
      <c r="E91" s="250"/>
      <c r="F91" s="250"/>
      <c r="G91" s="250"/>
      <c r="H91" s="250"/>
      <c r="I91" s="9"/>
      <c r="J91" s="266"/>
      <c r="K91" s="266"/>
      <c r="L91" s="266"/>
      <c r="M91" s="266"/>
      <c r="N91" s="266"/>
      <c r="O91" s="266"/>
      <c r="P91" s="153"/>
      <c r="Q91" s="153"/>
      <c r="R91" s="182"/>
      <c r="S91" s="182"/>
      <c r="T91" s="182"/>
    </row>
    <row r="92" spans="1:20" ht="36.75" customHeight="1">
      <c r="D92" s="147"/>
      <c r="E92" s="250"/>
      <c r="F92" s="250"/>
      <c r="G92" s="250"/>
      <c r="H92" s="250"/>
      <c r="I92" s="14"/>
      <c r="J92" s="266"/>
      <c r="K92" s="266"/>
      <c r="L92" s="266"/>
      <c r="M92" s="266"/>
      <c r="N92" s="266"/>
      <c r="O92" s="266"/>
      <c r="P92" s="153"/>
      <c r="Q92" s="153"/>
      <c r="R92" s="182"/>
      <c r="S92" s="182"/>
      <c r="T92" s="182"/>
    </row>
    <row r="93" spans="1:20" ht="24.75" customHeight="1">
      <c r="D93" s="147"/>
      <c r="E93" s="250"/>
      <c r="F93" s="250"/>
      <c r="G93" s="250"/>
      <c r="H93" s="250"/>
      <c r="I93" s="8"/>
      <c r="J93" s="266"/>
      <c r="K93" s="266"/>
      <c r="L93" s="266"/>
      <c r="M93" s="266"/>
      <c r="N93" s="266"/>
      <c r="O93" s="266"/>
      <c r="P93" s="153"/>
      <c r="Q93" s="153"/>
      <c r="R93" s="182"/>
      <c r="S93" s="182"/>
      <c r="T93" s="182"/>
    </row>
    <row r="94" spans="1:20" ht="24.95" customHeight="1">
      <c r="D94" s="147"/>
      <c r="E94" s="250"/>
      <c r="F94" s="250"/>
      <c r="G94" s="250"/>
      <c r="H94" s="250"/>
      <c r="I94" s="9"/>
      <c r="J94" s="266"/>
      <c r="K94" s="266"/>
      <c r="L94" s="266"/>
      <c r="M94" s="266"/>
      <c r="N94" s="266"/>
      <c r="O94" s="266"/>
      <c r="P94" s="153"/>
      <c r="Q94" s="153"/>
    </row>
    <row r="95" spans="1:20" ht="33.75" customHeight="1">
      <c r="E95" s="250"/>
      <c r="F95" s="250"/>
      <c r="G95" s="250"/>
      <c r="H95" s="250"/>
      <c r="J95" s="266"/>
      <c r="K95" s="266"/>
      <c r="L95" s="266"/>
      <c r="M95" s="266"/>
      <c r="N95" s="266"/>
      <c r="O95" s="266"/>
      <c r="P95" s="153"/>
      <c r="Q95" s="153"/>
    </row>
    <row r="96" spans="1:20" ht="12.75" customHeight="1">
      <c r="E96" s="250"/>
      <c r="F96" s="250"/>
      <c r="G96" s="250"/>
      <c r="H96" s="250"/>
      <c r="J96" s="266"/>
      <c r="K96" s="266"/>
      <c r="L96" s="266"/>
      <c r="M96" s="266"/>
      <c r="N96" s="266"/>
      <c r="O96" s="266"/>
      <c r="P96" s="153"/>
      <c r="Q96" s="153"/>
    </row>
    <row r="97" spans="6:17" ht="12.75" customHeight="1">
      <c r="F97" s="143"/>
      <c r="G97" s="143"/>
      <c r="H97" s="143"/>
      <c r="J97" s="266"/>
      <c r="K97" s="266"/>
      <c r="L97" s="266"/>
      <c r="M97" s="266"/>
      <c r="N97" s="266"/>
      <c r="O97" s="266"/>
      <c r="P97" s="153"/>
      <c r="Q97" s="153"/>
    </row>
    <row r="98" spans="6:17" ht="15" customHeight="1">
      <c r="F98" s="143"/>
      <c r="G98" s="143"/>
      <c r="H98" s="143"/>
      <c r="J98" s="266"/>
      <c r="K98" s="266"/>
      <c r="L98" s="266"/>
      <c r="M98" s="266"/>
      <c r="N98" s="266"/>
      <c r="O98" s="266"/>
      <c r="P98" s="153"/>
      <c r="Q98" s="153"/>
    </row>
    <row r="99" spans="6:17" ht="15" customHeight="1">
      <c r="J99" s="266"/>
      <c r="K99" s="266"/>
      <c r="L99" s="266"/>
      <c r="M99" s="266"/>
      <c r="N99" s="266"/>
      <c r="O99" s="266"/>
      <c r="P99" s="153"/>
      <c r="Q99" s="153"/>
    </row>
    <row r="100" spans="6:17" ht="15" customHeight="1">
      <c r="J100" s="266"/>
      <c r="K100" s="266"/>
      <c r="L100" s="266"/>
      <c r="M100" s="266"/>
      <c r="N100" s="266"/>
      <c r="O100" s="266"/>
      <c r="P100" s="153"/>
      <c r="Q100" s="153"/>
    </row>
    <row r="101" spans="6:17" ht="15" customHeight="1">
      <c r="J101" s="266"/>
      <c r="K101" s="266"/>
      <c r="L101" s="266"/>
      <c r="M101" s="266"/>
      <c r="N101" s="266"/>
      <c r="O101" s="266"/>
      <c r="P101" s="153"/>
      <c r="Q101" s="153"/>
    </row>
    <row r="102" spans="6:17" ht="15" customHeight="1">
      <c r="J102" s="266"/>
      <c r="K102" s="266"/>
      <c r="L102" s="266"/>
      <c r="M102" s="266"/>
      <c r="N102" s="266"/>
      <c r="O102" s="266"/>
      <c r="P102" s="153"/>
      <c r="Q102" s="153"/>
    </row>
    <row r="103" spans="6:17" ht="15" customHeight="1">
      <c r="J103" s="153"/>
      <c r="K103" s="153"/>
      <c r="L103" s="153"/>
      <c r="M103" s="153"/>
      <c r="N103" s="153"/>
      <c r="O103" s="153"/>
      <c r="P103" s="153"/>
      <c r="Q103" s="153"/>
    </row>
    <row r="104" spans="6:17" ht="15" customHeight="1">
      <c r="J104" s="153"/>
      <c r="K104" s="153"/>
      <c r="L104" s="153"/>
      <c r="M104" s="153"/>
      <c r="N104" s="153"/>
      <c r="O104" s="153"/>
      <c r="P104" s="153"/>
      <c r="Q104" s="153"/>
    </row>
    <row r="105" spans="6:17" ht="15" customHeight="1">
      <c r="J105" s="153"/>
      <c r="K105" s="153"/>
      <c r="L105" s="153"/>
      <c r="M105" s="153"/>
      <c r="N105" s="153"/>
      <c r="O105" s="153"/>
      <c r="P105" s="153"/>
      <c r="Q105" s="153"/>
    </row>
    <row r="109" spans="6:17" ht="14.25">
      <c r="J109" s="113"/>
    </row>
    <row r="110" spans="6:17" ht="14.25">
      <c r="J110" s="113"/>
    </row>
    <row r="111" spans="6:17" ht="14.25">
      <c r="J111" s="113"/>
    </row>
    <row r="112" spans="6:17" ht="14.25">
      <c r="J112" s="113"/>
    </row>
    <row r="113" spans="10:10" ht="14.25">
      <c r="J113" s="113"/>
    </row>
    <row r="114" spans="10:10" ht="14.25">
      <c r="J114" s="113"/>
    </row>
    <row r="115" spans="10:10" ht="14.25">
      <c r="J115" s="113"/>
    </row>
    <row r="116" spans="10:10" ht="14.25">
      <c r="J116" s="113"/>
    </row>
    <row r="117" spans="10:10" ht="14.25">
      <c r="J117" s="113"/>
    </row>
    <row r="118" spans="10:10" ht="14.25">
      <c r="J118" s="113"/>
    </row>
    <row r="119" spans="10:10" ht="14.25">
      <c r="J119" s="113"/>
    </row>
  </sheetData>
  <mergeCells count="41">
    <mergeCell ref="B2:F3"/>
    <mergeCell ref="I2:N3"/>
    <mergeCell ref="S2:T3"/>
    <mergeCell ref="U2:Y3"/>
    <mergeCell ref="A6:T6"/>
    <mergeCell ref="A7:T7"/>
    <mergeCell ref="A8:B9"/>
    <mergeCell ref="C8:D8"/>
    <mergeCell ref="E8:F8"/>
    <mergeCell ref="G8:H8"/>
    <mergeCell ref="I8:J8"/>
    <mergeCell ref="K8:L8"/>
    <mergeCell ref="M8:N8"/>
    <mergeCell ref="A16:T16"/>
    <mergeCell ref="A17:T17"/>
    <mergeCell ref="A18:B19"/>
    <mergeCell ref="C18:D18"/>
    <mergeCell ref="E18:F18"/>
    <mergeCell ref="G18:H18"/>
    <mergeCell ref="I18:J18"/>
    <mergeCell ref="K18:L18"/>
    <mergeCell ref="M18:N18"/>
    <mergeCell ref="A51:T51"/>
    <mergeCell ref="A52:T52"/>
    <mergeCell ref="A53:B54"/>
    <mergeCell ref="C53:D53"/>
    <mergeCell ref="E53:F53"/>
    <mergeCell ref="G53:H53"/>
    <mergeCell ref="I53:J53"/>
    <mergeCell ref="K53:L53"/>
    <mergeCell ref="M53:N53"/>
    <mergeCell ref="R86:T87"/>
    <mergeCell ref="R88:T88"/>
    <mergeCell ref="R89:T89"/>
    <mergeCell ref="R90:T93"/>
    <mergeCell ref="A88:B88"/>
    <mergeCell ref="J87:O102"/>
    <mergeCell ref="A89:B89"/>
    <mergeCell ref="A90:B90"/>
    <mergeCell ref="A87:C87"/>
    <mergeCell ref="E87:H96"/>
  </mergeCells>
  <conditionalFormatting sqref="C50:N5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6:N86 F97:H9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853" priority="45" operator="equal">
      <formula>10%</formula>
    </cfRule>
    <cfRule type="cellIs" dxfId="852" priority="46" operator="equal">
      <formula>0.12</formula>
    </cfRule>
    <cfRule type="cellIs" dxfId="851" priority="47" operator="equal">
      <formula>0.14</formula>
    </cfRule>
    <cfRule type="cellIs" dxfId="850" priority="48" operator="equal">
      <formula>0.15</formula>
    </cfRule>
    <cfRule type="cellIs" dxfId="849" priority="49" operator="equal">
      <formula>0.16</formula>
    </cfRule>
    <cfRule type="cellIs" dxfId="848" priority="50" operator="equal">
      <formula>"Открытый тариф"</formula>
    </cfRule>
  </conditionalFormatting>
  <conditionalFormatting sqref="O50:Q50 S50:T5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6:Q8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8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847" priority="51" operator="equal">
      <formula>10%</formula>
    </cfRule>
    <cfRule type="cellIs" dxfId="846" priority="52" operator="equal">
      <formula>0.12</formula>
    </cfRule>
    <cfRule type="cellIs" dxfId="845" priority="53" operator="equal">
      <formula>0.14</formula>
    </cfRule>
    <cfRule type="cellIs" dxfId="844" priority="54" operator="equal">
      <formula>0.15</formula>
    </cfRule>
    <cfRule type="cellIs" dxfId="843" priority="55" operator="equal">
      <formula>0.16</formula>
    </cfRule>
    <cfRule type="cellIs" dxfId="842" priority="56" operator="equal">
      <formula>"Открытый тариф"</formula>
    </cfRule>
  </conditionalFormatting>
  <conditionalFormatting sqref="C5:N5">
    <cfRule type="colorScale" priority="2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Q5 S5:T5">
    <cfRule type="colorScale" priority="2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">
    <cfRule type="colorScale" priority="2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:N15 C10:T14">
    <cfRule type="colorScale" priority="2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:Q15 S15:T15">
    <cfRule type="colorScale" priority="2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5">
    <cfRule type="colorScale" priority="2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T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:T8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3:T8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D9ECF94-B141-480A-BC01-B23035519C06}">
          <x14:formula1>
            <xm:f>GRID!$R$33:$R$34</xm:f>
          </x14:formula1>
          <xm:sqref>I2:N3</xm:sqref>
        </x14:dataValidation>
        <x14:dataValidation type="list" allowBlank="1" showInputMessage="1" showErrorMessage="1" xr:uid="{F2A463CE-80EE-4EC8-812C-C35C2A48B8BC}">
          <x14:formula1>
            <xm:f>GRID!$F$31</xm:f>
          </x14:formula1>
          <xm:sqref>U2:Y3</xm:sqref>
        </x14:dataValidation>
        <x14:dataValidation type="list" allowBlank="1" showInputMessage="1" showErrorMessage="1" xr:uid="{27B35394-07AC-47D3-AD97-80DF6F40798C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71DE0-D57E-49E1-8B2E-F2D92ADCBE8C}">
  <sheetPr>
    <tabColor rgb="FF006600"/>
    <pageSetUpPr fitToPage="1"/>
  </sheetPr>
  <dimension ref="A1:Y300"/>
  <sheetViews>
    <sheetView showGridLines="0" zoomScale="80" zoomScaleNormal="80" workbookViewId="0">
      <pane ySplit="4" topLeftCell="A5" activePane="bottomLeft" state="frozen"/>
      <selection activeCell="Z223" sqref="Z223"/>
      <selection pane="bottomLeft" activeCell="I305" sqref="I305"/>
    </sheetView>
  </sheetViews>
  <sheetFormatPr defaultRowHeight="12.75"/>
  <cols>
    <col min="1" max="1" width="8.7109375" style="4" customWidth="1"/>
    <col min="2" max="2" width="8.7109375" style="105" customWidth="1"/>
    <col min="3" max="3" width="12.7109375" style="4" customWidth="1"/>
    <col min="4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18" width="12.7109375" style="3" customWidth="1"/>
    <col min="19" max="19" width="13.5703125" style="3" customWidth="1"/>
    <col min="20" max="20" width="12.7109375" style="3" customWidth="1"/>
    <col min="21" max="21" width="14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191" t="s">
        <v>18</v>
      </c>
      <c r="C2" s="191"/>
      <c r="D2" s="191"/>
      <c r="E2" s="191"/>
      <c r="F2" s="191"/>
      <c r="G2" s="134"/>
      <c r="H2" s="134"/>
      <c r="I2" s="271" t="s">
        <v>151</v>
      </c>
      <c r="J2" s="271"/>
      <c r="K2" s="271"/>
      <c r="L2" s="271"/>
      <c r="M2" s="271"/>
      <c r="N2" s="271"/>
      <c r="O2" s="13"/>
      <c r="P2" s="13"/>
      <c r="S2" s="191" t="s">
        <v>21</v>
      </c>
      <c r="T2" s="263"/>
      <c r="U2" s="185" t="s">
        <v>22</v>
      </c>
      <c r="V2" s="186"/>
      <c r="W2" s="186"/>
      <c r="X2" s="186"/>
      <c r="Y2" s="187"/>
    </row>
    <row r="3" spans="1:25" ht="12.75" customHeight="1">
      <c r="B3" s="191"/>
      <c r="C3" s="191"/>
      <c r="D3" s="191"/>
      <c r="E3" s="191"/>
      <c r="F3" s="191"/>
      <c r="G3" s="134"/>
      <c r="H3" s="134"/>
      <c r="I3" s="271"/>
      <c r="J3" s="271"/>
      <c r="K3" s="271"/>
      <c r="L3" s="271"/>
      <c r="M3" s="271"/>
      <c r="N3" s="271"/>
      <c r="O3" s="13"/>
      <c r="P3" s="13"/>
      <c r="S3" s="191"/>
      <c r="T3" s="263"/>
      <c r="U3" s="268"/>
      <c r="V3" s="269"/>
      <c r="W3" s="269"/>
      <c r="X3" s="269"/>
      <c r="Y3" s="270"/>
    </row>
    <row r="4" spans="1:25" ht="17.25" customHeight="1" thickBot="1">
      <c r="B4" s="191"/>
      <c r="C4" s="191"/>
      <c r="D4" s="191"/>
      <c r="E4" s="191"/>
      <c r="F4" s="191"/>
      <c r="G4" s="134"/>
      <c r="H4" s="134"/>
      <c r="I4" s="134"/>
      <c r="J4" s="134"/>
      <c r="K4" s="134"/>
      <c r="L4" s="134"/>
      <c r="M4" s="134"/>
      <c r="N4" s="134"/>
      <c r="O4" s="13"/>
      <c r="P4" s="13"/>
      <c r="S4" s="191"/>
      <c r="T4" s="263"/>
      <c r="U4" s="188"/>
      <c r="V4" s="189"/>
      <c r="W4" s="189"/>
      <c r="X4" s="189"/>
      <c r="Y4" s="190"/>
    </row>
    <row r="5" spans="1:25" s="6" customFormat="1" ht="17.25" customHeight="1">
      <c r="A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5">
      <c r="A6" s="163" t="s">
        <v>117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</row>
    <row r="7" spans="1:25" ht="42.75" customHeight="1">
      <c r="A7" s="165" t="s">
        <v>8</v>
      </c>
      <c r="B7" s="166"/>
      <c r="C7" s="169" t="s">
        <v>87</v>
      </c>
      <c r="D7" s="170"/>
      <c r="E7" s="155" t="s">
        <v>79</v>
      </c>
      <c r="F7" s="156"/>
      <c r="G7" s="248" t="s">
        <v>80</v>
      </c>
      <c r="H7" s="249"/>
      <c r="I7" s="158" t="s">
        <v>81</v>
      </c>
      <c r="J7" s="159"/>
      <c r="K7" s="259" t="s">
        <v>82</v>
      </c>
      <c r="L7" s="260"/>
      <c r="M7" s="261" t="s">
        <v>83</v>
      </c>
      <c r="N7" s="262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>
      <c r="A8" s="167"/>
      <c r="B8" s="168"/>
      <c r="C8" s="22" t="s">
        <v>9</v>
      </c>
      <c r="D8" s="22" t="s">
        <v>10</v>
      </c>
      <c r="E8" s="22" t="s">
        <v>9</v>
      </c>
      <c r="F8" s="22" t="s">
        <v>10</v>
      </c>
      <c r="G8" s="22" t="s">
        <v>9</v>
      </c>
      <c r="H8" s="22" t="s">
        <v>10</v>
      </c>
      <c r="I8" s="22" t="s">
        <v>9</v>
      </c>
      <c r="J8" s="22" t="s">
        <v>10</v>
      </c>
      <c r="K8" s="22" t="s">
        <v>9</v>
      </c>
      <c r="L8" s="22" t="s">
        <v>10</v>
      </c>
      <c r="M8" s="22" t="s">
        <v>9</v>
      </c>
      <c r="N8" s="22" t="s">
        <v>10</v>
      </c>
      <c r="O8" s="22" t="s">
        <v>85</v>
      </c>
      <c r="P8" s="22" t="s">
        <v>86</v>
      </c>
      <c r="Q8" s="22" t="s">
        <v>86</v>
      </c>
      <c r="R8" s="22" t="s">
        <v>104</v>
      </c>
      <c r="S8" s="22" t="s">
        <v>104</v>
      </c>
      <c r="T8" s="22" t="s">
        <v>104</v>
      </c>
    </row>
    <row r="9" spans="1:25">
      <c r="A9" s="108" t="s">
        <v>15</v>
      </c>
      <c r="B9" s="109">
        <v>1</v>
      </c>
      <c r="C9" s="50" t="s">
        <v>105</v>
      </c>
      <c r="D9" s="50" t="s">
        <v>105</v>
      </c>
      <c r="E9" s="50" t="s">
        <v>105</v>
      </c>
      <c r="F9" s="50" t="s">
        <v>105</v>
      </c>
      <c r="G9" s="50" t="s">
        <v>105</v>
      </c>
      <c r="H9" s="50" t="s">
        <v>105</v>
      </c>
      <c r="I9" s="50" t="s">
        <v>105</v>
      </c>
      <c r="J9" s="50" t="s">
        <v>105</v>
      </c>
      <c r="K9" s="50" t="s">
        <v>105</v>
      </c>
      <c r="L9" s="50" t="s">
        <v>105</v>
      </c>
      <c r="M9" s="50" t="s">
        <v>105</v>
      </c>
      <c r="N9" s="50" t="s">
        <v>105</v>
      </c>
      <c r="O9" s="50" t="s">
        <v>105</v>
      </c>
      <c r="P9" s="50" t="s">
        <v>105</v>
      </c>
      <c r="Q9" s="50" t="s">
        <v>105</v>
      </c>
      <c r="R9" s="50" t="s">
        <v>105</v>
      </c>
      <c r="S9" s="50" t="s">
        <v>105</v>
      </c>
      <c r="T9" s="50" t="s">
        <v>105</v>
      </c>
    </row>
    <row r="10" spans="1:25">
      <c r="A10" s="108" t="s">
        <v>16</v>
      </c>
      <c r="B10" s="109">
        <v>2</v>
      </c>
      <c r="C10" s="50" t="s">
        <v>105</v>
      </c>
      <c r="D10" s="50" t="s">
        <v>105</v>
      </c>
      <c r="E10" s="50" t="s">
        <v>105</v>
      </c>
      <c r="F10" s="50" t="s">
        <v>105</v>
      </c>
      <c r="G10" s="50" t="s">
        <v>105</v>
      </c>
      <c r="H10" s="50" t="s">
        <v>105</v>
      </c>
      <c r="I10" s="50" t="s">
        <v>105</v>
      </c>
      <c r="J10" s="50" t="s">
        <v>105</v>
      </c>
      <c r="K10" s="50" t="s">
        <v>105</v>
      </c>
      <c r="L10" s="50" t="s">
        <v>105</v>
      </c>
      <c r="M10" s="50" t="s">
        <v>105</v>
      </c>
      <c r="N10" s="50" t="s">
        <v>105</v>
      </c>
      <c r="O10" s="50" t="s">
        <v>105</v>
      </c>
      <c r="P10" s="50" t="s">
        <v>105</v>
      </c>
      <c r="Q10" s="50" t="s">
        <v>105</v>
      </c>
      <c r="R10" s="50" t="s">
        <v>105</v>
      </c>
      <c r="S10" s="50" t="s">
        <v>105</v>
      </c>
      <c r="T10" s="50" t="s">
        <v>105</v>
      </c>
    </row>
    <row r="11" spans="1:25">
      <c r="A11" s="108" t="s">
        <v>17</v>
      </c>
      <c r="B11" s="109">
        <v>3</v>
      </c>
      <c r="C11" s="50" t="s">
        <v>105</v>
      </c>
      <c r="D11" s="50" t="s">
        <v>105</v>
      </c>
      <c r="E11" s="50" t="s">
        <v>105</v>
      </c>
      <c r="F11" s="50" t="s">
        <v>105</v>
      </c>
      <c r="G11" s="50" t="s">
        <v>105</v>
      </c>
      <c r="H11" s="50" t="s">
        <v>105</v>
      </c>
      <c r="I11" s="50" t="s">
        <v>105</v>
      </c>
      <c r="J11" s="50" t="s">
        <v>105</v>
      </c>
      <c r="K11" s="50" t="s">
        <v>105</v>
      </c>
      <c r="L11" s="50" t="s">
        <v>105</v>
      </c>
      <c r="M11" s="50" t="s">
        <v>105</v>
      </c>
      <c r="N11" s="50" t="s">
        <v>105</v>
      </c>
      <c r="O11" s="50" t="s">
        <v>105</v>
      </c>
      <c r="P11" s="50" t="s">
        <v>105</v>
      </c>
      <c r="Q11" s="50" t="s">
        <v>105</v>
      </c>
      <c r="R11" s="50" t="s">
        <v>105</v>
      </c>
      <c r="S11" s="50" t="s">
        <v>105</v>
      </c>
      <c r="T11" s="50" t="s">
        <v>105</v>
      </c>
    </row>
    <row r="12" spans="1:25">
      <c r="A12" s="108" t="s">
        <v>11</v>
      </c>
      <c r="B12" s="109">
        <v>4</v>
      </c>
      <c r="C12" s="50" t="s">
        <v>105</v>
      </c>
      <c r="D12" s="50" t="s">
        <v>105</v>
      </c>
      <c r="E12" s="50" t="s">
        <v>105</v>
      </c>
      <c r="F12" s="50" t="s">
        <v>105</v>
      </c>
      <c r="G12" s="50" t="s">
        <v>105</v>
      </c>
      <c r="H12" s="50" t="s">
        <v>105</v>
      </c>
      <c r="I12" s="50" t="s">
        <v>105</v>
      </c>
      <c r="J12" s="50" t="s">
        <v>105</v>
      </c>
      <c r="K12" s="50" t="s">
        <v>105</v>
      </c>
      <c r="L12" s="50" t="s">
        <v>105</v>
      </c>
      <c r="M12" s="50" t="s">
        <v>105</v>
      </c>
      <c r="N12" s="50" t="s">
        <v>105</v>
      </c>
      <c r="O12" s="50" t="s">
        <v>105</v>
      </c>
      <c r="P12" s="50" t="s">
        <v>105</v>
      </c>
      <c r="Q12" s="50" t="s">
        <v>105</v>
      </c>
      <c r="R12" s="50" t="s">
        <v>105</v>
      </c>
      <c r="S12" s="50" t="s">
        <v>105</v>
      </c>
      <c r="T12" s="50" t="s">
        <v>105</v>
      </c>
    </row>
    <row r="13" spans="1:25">
      <c r="A13" s="108" t="s">
        <v>12</v>
      </c>
      <c r="B13" s="109">
        <v>5</v>
      </c>
      <c r="C13" s="50" t="s">
        <v>105</v>
      </c>
      <c r="D13" s="50" t="s">
        <v>105</v>
      </c>
      <c r="E13" s="50" t="s">
        <v>105</v>
      </c>
      <c r="F13" s="50" t="s">
        <v>105</v>
      </c>
      <c r="G13" s="50" t="s">
        <v>105</v>
      </c>
      <c r="H13" s="50" t="s">
        <v>105</v>
      </c>
      <c r="I13" s="50" t="s">
        <v>105</v>
      </c>
      <c r="J13" s="50" t="s">
        <v>105</v>
      </c>
      <c r="K13" s="50" t="s">
        <v>105</v>
      </c>
      <c r="L13" s="50" t="s">
        <v>105</v>
      </c>
      <c r="M13" s="50" t="s">
        <v>105</v>
      </c>
      <c r="N13" s="50" t="s">
        <v>105</v>
      </c>
      <c r="O13" s="50" t="s">
        <v>105</v>
      </c>
      <c r="P13" s="50" t="s">
        <v>105</v>
      </c>
      <c r="Q13" s="50" t="s">
        <v>105</v>
      </c>
      <c r="R13" s="50" t="s">
        <v>105</v>
      </c>
      <c r="S13" s="50" t="s">
        <v>105</v>
      </c>
      <c r="T13" s="50" t="s">
        <v>105</v>
      </c>
    </row>
    <row r="14" spans="1:25">
      <c r="A14" s="108" t="s">
        <v>13</v>
      </c>
      <c r="B14" s="109">
        <v>6</v>
      </c>
      <c r="C14" s="50" t="s">
        <v>105</v>
      </c>
      <c r="D14" s="50" t="s">
        <v>105</v>
      </c>
      <c r="E14" s="50" t="s">
        <v>105</v>
      </c>
      <c r="F14" s="50" t="s">
        <v>105</v>
      </c>
      <c r="G14" s="50" t="s">
        <v>105</v>
      </c>
      <c r="H14" s="50" t="s">
        <v>105</v>
      </c>
      <c r="I14" s="50" t="s">
        <v>105</v>
      </c>
      <c r="J14" s="50" t="s">
        <v>105</v>
      </c>
      <c r="K14" s="50" t="s">
        <v>105</v>
      </c>
      <c r="L14" s="50" t="s">
        <v>105</v>
      </c>
      <c r="M14" s="50" t="s">
        <v>105</v>
      </c>
      <c r="N14" s="50" t="s">
        <v>105</v>
      </c>
      <c r="O14" s="50" t="s">
        <v>105</v>
      </c>
      <c r="P14" s="50" t="s">
        <v>105</v>
      </c>
      <c r="Q14" s="50" t="s">
        <v>105</v>
      </c>
      <c r="R14" s="50" t="s">
        <v>105</v>
      </c>
      <c r="S14" s="50" t="s">
        <v>105</v>
      </c>
      <c r="T14" s="50" t="s">
        <v>105</v>
      </c>
    </row>
    <row r="15" spans="1:25">
      <c r="A15" s="108" t="s">
        <v>14</v>
      </c>
      <c r="B15" s="109">
        <v>7</v>
      </c>
      <c r="C15" s="50" t="s">
        <v>105</v>
      </c>
      <c r="D15" s="50" t="s">
        <v>105</v>
      </c>
      <c r="E15" s="50" t="s">
        <v>105</v>
      </c>
      <c r="F15" s="50" t="s">
        <v>105</v>
      </c>
      <c r="G15" s="50" t="s">
        <v>105</v>
      </c>
      <c r="H15" s="50" t="s">
        <v>105</v>
      </c>
      <c r="I15" s="50" t="s">
        <v>105</v>
      </c>
      <c r="J15" s="50" t="s">
        <v>105</v>
      </c>
      <c r="K15" s="50" t="s">
        <v>105</v>
      </c>
      <c r="L15" s="50" t="s">
        <v>105</v>
      </c>
      <c r="M15" s="50" t="s">
        <v>105</v>
      </c>
      <c r="N15" s="50" t="s">
        <v>105</v>
      </c>
      <c r="O15" s="50" t="s">
        <v>105</v>
      </c>
      <c r="P15" s="50" t="s">
        <v>105</v>
      </c>
      <c r="Q15" s="50" t="s">
        <v>105</v>
      </c>
      <c r="R15" s="50" t="s">
        <v>105</v>
      </c>
      <c r="S15" s="50" t="s">
        <v>105</v>
      </c>
      <c r="T15" s="50" t="s">
        <v>105</v>
      </c>
    </row>
    <row r="16" spans="1:25">
      <c r="A16" s="108" t="s">
        <v>15</v>
      </c>
      <c r="B16" s="109">
        <v>8</v>
      </c>
      <c r="C16" s="50" t="s">
        <v>105</v>
      </c>
      <c r="D16" s="50" t="s">
        <v>105</v>
      </c>
      <c r="E16" s="50" t="s">
        <v>105</v>
      </c>
      <c r="F16" s="50" t="s">
        <v>105</v>
      </c>
      <c r="G16" s="50" t="s">
        <v>105</v>
      </c>
      <c r="H16" s="50" t="s">
        <v>105</v>
      </c>
      <c r="I16" s="50" t="s">
        <v>105</v>
      </c>
      <c r="J16" s="50" t="s">
        <v>105</v>
      </c>
      <c r="K16" s="50" t="s">
        <v>105</v>
      </c>
      <c r="L16" s="50" t="s">
        <v>105</v>
      </c>
      <c r="M16" s="50" t="s">
        <v>105</v>
      </c>
      <c r="N16" s="50" t="s">
        <v>105</v>
      </c>
      <c r="O16" s="50" t="s">
        <v>105</v>
      </c>
      <c r="P16" s="50" t="s">
        <v>105</v>
      </c>
      <c r="Q16" s="50" t="s">
        <v>105</v>
      </c>
      <c r="R16" s="50" t="s">
        <v>105</v>
      </c>
      <c r="S16" s="50" t="s">
        <v>105</v>
      </c>
      <c r="T16" s="50" t="s">
        <v>105</v>
      </c>
    </row>
    <row r="17" spans="1:20">
      <c r="A17" s="108" t="s">
        <v>16</v>
      </c>
      <c r="B17" s="109">
        <v>9</v>
      </c>
      <c r="C17" s="5" cm="1">
        <f t="array" ref="C17">IF($I$2="Тариф для именинников",
INDEX(GRID!$B$4:$U$15,MATCH(C$7,GRID!$A$4:$A$15,0),MATCH(1,($U$2=GRID!$B$1:$U$1)*(КАЛЕНДАРЬ!AN12=GRID!$B$3:$U$3),0))*GRID!$T$39,
ROUNDUP(INDEX(GRID!$B$4:$U$15,MATCH(C$7,GRID!$A$4:$A$15,0),MATCH(1,($U$2=GRID!$B$1:$U$1)*(КАЛЕНДАРЬ!AN12=GRID!$B$3:$U$3),0))*GRID!$T$39*(1-GRID!$T$40),0))</f>
        <v>28086.000000000004</v>
      </c>
      <c r="D17" s="5" cm="1">
        <f t="array" ref="D17">IF($I$2="Тариф для именинников",
INDEX(GRID!$B$18:$U$29,MATCH(C$7,GRID!$A$18:$A$29,0),MATCH(1,($U$2=GRID!$B$1:$U$1)*(КАЛЕНДАРЬ!AN12=GRID!$B$3:$U$3),0))*GRID!$T$39,
ROUNDUP(INDEX(GRID!$B18:$U$29,MATCH(C$7,GRID!$A$18:$A$29,0),MATCH(1,($U$2=GRID!$B$1:$U$1)*(КАЛЕНДАРЬ!AN12=GRID!$B$3:$U$3),0))*GRID!$T$39*(1-GRID!$T$40),0))</f>
        <v>32736</v>
      </c>
      <c r="E17" s="5" cm="1">
        <f t="array" ref="E17">IF($I$2="Тариф для именинников",
INDEX(GRID!$B$4:$U$15,MATCH(E$7,GRID!$A$4:$A$15,0),MATCH(1,($U$2=GRID!$B$1:$U$1)*(КАЛЕНДАРЬ!AN12=GRID!$B$3:$U$3),0))*GRID!$T$39,
ROUNDUP(INDEX(GRID!$B$4:$U$15,MATCH(E$7,GRID!$A$4:$A$15,0),MATCH(1,($U$2=GRID!$B$1:$U$1)*(КАЛЕНДАРЬ!AN12=GRID!$B$3:$U$3),0))*GRID!$T$39*(1-GRID!$T$40),0))</f>
        <v>33759</v>
      </c>
      <c r="F17" s="5" cm="1">
        <f t="array" ref="F17">IF($I$2="Тариф для именинников",
INDEX(GRID!$B$18:$U$29,MATCH(E$7,GRID!$A$18:$A$29,0),MATCH(1,($U$2=GRID!$B$1:$U$1)*(КАЛЕНДАРЬ!AN12=GRID!$B$3:$U$3),0))*GRID!$T$39,
ROUNDUP(INDEX(GRID!$B18:$U$29,MATCH(E$7,GRID!$A$18:$A$29,0),MATCH(1,($U$2=GRID!$B$1:$U$1)*(КАЛЕНДАРЬ!AN12=GRID!$B$3:$U$3),0))*GRID!$T$39*(1-GRID!$T$40),0))</f>
        <v>38409</v>
      </c>
      <c r="G17" s="5" cm="1">
        <f t="array" ref="G17">IF($I$2="Тариф для именинников",
INDEX(GRID!$B$4:$U$15,MATCH(G$7,GRID!$A$4:$A$15,0),MATCH(1,($U$2=GRID!$B$1:$U$1)*(КАЛЕНДАРЬ!AN12=GRID!$B$3:$U$3),0))*GRID!$T$39,
ROUNDUP(INDEX(GRID!$B$4:$U$15,MATCH(G$7,GRID!$A$4:$A$15,0),MATCH(1,($U$2=GRID!$B$1:$U$1)*(КАЛЕНДАРЬ!AN12=GRID!$B$3:$U$3),0))*GRID!$T$39*(1-GRID!$T$40),0))</f>
        <v>39525</v>
      </c>
      <c r="H17" s="5" cm="1">
        <f t="array" ref="H17">IF($I$2="Тариф для именинников",
INDEX(GRID!$B$18:$U$29,MATCH(G$7,GRID!$A$18:$A$29,0),MATCH(1,($U$2=GRID!$B$1:$U$1)*(КАЛЕНДАРЬ!AN12=GRID!$B$3:$U$3),0))*GRID!$T$39,
ROUNDUP(INDEX(GRID!$B18:$U$29,MATCH(G$7,GRID!$A$18:$A$29,0),MATCH(1,($U$2=GRID!$B$1:$U$1)*(КАЛЕНДАРЬ!AN12=GRID!$B$3:$U$3),0))*GRID!$T$39*(1-GRID!$T$40),0))</f>
        <v>44175</v>
      </c>
      <c r="I17" s="5" cm="1">
        <f t="array" ref="I17">IF($I$2="Тариф для именинников",
INDEX(GRID!$B$4:$U$15,MATCH(I$7,GRID!$A$4:$A$15,0),MATCH(1,($U$2=GRID!$B$1:$U$1)*(КАЛЕНДАРЬ!AN12=GRID!$B$3:$U$3),0))*GRID!$T$39,
ROUNDUP(INDEX(GRID!$B$4:$U$15,MATCH(I$7,GRID!$A$4:$A$15,0),MATCH(1,($U$2=GRID!$B$1:$U$1)*(КАЛЕНДАРЬ!AN12=GRID!$B$3:$U$3),0))*GRID!$T$39*(1-GRID!$T$40),0))</f>
        <v>44082</v>
      </c>
      <c r="J17" s="5" cm="1">
        <f t="array" ref="J17">IF($I$2="Тариф для именинников",
INDEX(GRID!$B$18:$U$29,MATCH(I$7,GRID!$A$18:$A$29,0),MATCH(1,($U$2=GRID!$B$1:$U$1)*(КАЛЕНДАРЬ!AN12=GRID!$B$3:$U$3),0))*GRID!$T$39,
ROUNDUP(INDEX(GRID!$B18:$U$29,MATCH(I$7,GRID!$A$18:$A$29,0),MATCH(1,($U$2=GRID!$B$1:$U$1)*(КАЛЕНДАРЬ!AN12=GRID!$B$3:$U$3),0))*GRID!$T$39*(1-GRID!$T$40),0))</f>
        <v>48732</v>
      </c>
      <c r="K17" s="5" cm="1">
        <f t="array" ref="K17">IF($I$2="Тариф для именинников",
INDEX(GRID!$B$4:$U$15,MATCH(K$7,GRID!$A$4:$A$15,0),MATCH(1,($U$2=GRID!$B$1:$U$1)*(КАЛЕНДАРЬ!AN12=GRID!$B$3:$U$3),0))*GRID!$T$39,
ROUNDUP(INDEX(GRID!$B$4:$U$15,MATCH(K$7,GRID!$A$4:$A$15,0),MATCH(1,($U$2=GRID!$B$1:$U$1)*(КАЛЕНДАРЬ!AN12=GRID!$B$3:$U$3),0))*GRID!$T$39*(1-GRID!$T$40),0))</f>
        <v>49569</v>
      </c>
      <c r="L17" s="5" cm="1">
        <f t="array" ref="L17">IF($I$2="Тариф для именинников",
INDEX(GRID!$B$18:$U$29,MATCH(K$7,GRID!$A$18:$A$29,0),MATCH(1,($U$2=GRID!$B$1:$U$1)*(КАЛЕНДАРЬ!AN12=GRID!$B$3:$U$3),0))*GRID!$T$39,
ROUNDUP(INDEX(GRID!$B18:$U$29,MATCH(K$7,GRID!$A$18:$A$29,0),MATCH(1,($U$2=GRID!$B$1:$U$1)*(КАЛЕНДАРЬ!AN12=GRID!$B$3:$U$3),0))*GRID!$T$39*(1-GRID!$T$40),0))</f>
        <v>54219</v>
      </c>
      <c r="M17" s="5" cm="1">
        <f t="array" ref="M17">IF($I$2="Тариф для именинников",
INDEX(GRID!$B$4:$U$15,MATCH(M$7,GRID!$A$4:$A$15,0),MATCH(1,($U$2=GRID!$B$1:$U$1)*(КАЛЕНДАРЬ!AN12=GRID!$B$3:$U$3),0))*GRID!$T$39,
ROUNDUP(INDEX(GRID!$B$4:$U$15,MATCH(M$7,GRID!$A$4:$A$15,0),MATCH(1,($U$2=GRID!$B$1:$U$1)*(КАЛЕНДАРЬ!AN12=GRID!$B$3:$U$3),0))*GRID!$T$39*(1-GRID!$T$40),0))</f>
        <v>68820</v>
      </c>
      <c r="N17" s="5" cm="1">
        <f t="array" ref="N17">IF($I$2="Тариф для именинников",
INDEX(GRID!$B$18:$U$29,MATCH(M$7,GRID!$A$18:$A$29,0),MATCH(1,($U$2=GRID!$B$1:$U$1)*(КАЛЕНДАРЬ!AN12=GRID!$B$3:$U$3),0))*GRID!$T$39,
ROUNDUP(INDEX(GRID!$B18:$U$29,MATCH(M$7,GRID!$A$18:$A$29,0),MATCH(1,($U$2=GRID!$B$1:$U$1)*(КАЛЕНДАРЬ!AN12=GRID!$B$3:$U$3),0))*GRID!$T$39*(1-GRID!$T$40),0))</f>
        <v>73470</v>
      </c>
      <c r="O17" s="5" cm="1">
        <f t="array" ref="O17">IF($I$2="Тариф для именинников",
INDEX(GRID!$B$4:$U$15,MATCH(O$7,GRID!$A$4:$A$15,0),MATCH(1,($U$2=GRID!$B$1:$U$1)*(КАЛЕНДАРЬ!AN12=GRID!$B$3:$U$3),0))*GRID!$T$39,
ROUNDUP(INDEX(GRID!$B$4:$U$15,MATCH(O$7,GRID!$A$4:$A$15,0),MATCH(1,($U$2=GRID!$B$1:$U$1)*(КАЛЕНДАРЬ!AN12=GRID!$B$3:$U$3),0))*GRID!$T$39*(1-GRID!$T$40),0))</f>
        <v>101184</v>
      </c>
      <c r="P17" s="5" cm="1">
        <f t="array" ref="P17">IF($I$2="Тариф для именинников",
INDEX(GRID!$B$4:$U$15,MATCH(P$7,GRID!$A$4:$A$15,0),MATCH(1,($U$2=GRID!$B$1:$U$1)*(КАЛЕНДАРЬ!AN12=GRID!$B$3:$U$3),0))*GRID!$T$39,
ROUNDUP(INDEX(GRID!$B$4:$U$15,MATCH(P$7,GRID!$A$4:$A$15,0),MATCH(1,($U$2=GRID!$B$1:$U$1)*(КАЛЕНДАРЬ!AN12=GRID!$B$3:$U$3),0))*GRID!$T$39*(1-GRID!$T$40),0))</f>
        <v>140802</v>
      </c>
      <c r="Q17" s="5" cm="1">
        <f t="array" ref="Q17">IF($I$2="Тариф для именинников",
INDEX(GRID!$B$4:$U$15,MATCH(Q$7,GRID!$A$4:$A$15,0),MATCH(1,($U$2=GRID!$B$1:$U$1)*(КАЛЕНДАРЬ!AN12=GRID!$B$3:$U$3),0))*GRID!$T$39,
ROUNDUP(INDEX(GRID!$B$4:$U$15,MATCH(Q$7,GRID!$A$4:$A$15,0),MATCH(1,($U$2=GRID!$B$1:$U$1)*(КАЛЕНДАРЬ!AN12=GRID!$B$3:$U$3),0))*GRID!$T$39*(1-GRID!$T$40),0))</f>
        <v>165447</v>
      </c>
      <c r="R17" s="5" cm="1">
        <f t="array" ref="R17">IF($I$2="Тариф для именинников",
INDEX(GRID!$B$4:$U$15,MATCH(R$7,GRID!$A$4:$A$15,0),MATCH(1,($U$2=GRID!$B$1:$U$1)*(КАЛЕНДАРЬ!AN12=GRID!$B$3:$U$3),0))*GRID!$T$39,
ROUNDUP(INDEX(GRID!$B$4:$U$15,MATCH(R$7,GRID!$A$4:$A$15,0),MATCH(1,($U$2=GRID!$B$1:$U$1)*(КАЛЕНДАРЬ!AN12=GRID!$B$3:$U$3),0))*GRID!$T$39*(1-GRID!$T$40),0))</f>
        <v>188232</v>
      </c>
      <c r="S17" s="50" t="s">
        <v>105</v>
      </c>
      <c r="T17" s="50" t="s">
        <v>105</v>
      </c>
    </row>
    <row r="18" spans="1:20">
      <c r="A18" s="108" t="s">
        <v>17</v>
      </c>
      <c r="B18" s="109">
        <v>10</v>
      </c>
      <c r="C18" s="5" cm="1">
        <f t="array" ref="C18">IF($I$2="Тариф для именинников",
INDEX(GRID!$B$4:$U$15,MATCH(C$7,GRID!$A$4:$A$15,0),MATCH(1,($U$2=GRID!$B$1:$U$1)*(КАЛЕНДАРЬ!AN13=GRID!$B$3:$U$3),0))*GRID!$T$39,
ROUNDUP(INDEX(GRID!$B$4:$U$15,MATCH(C$7,GRID!$A$4:$A$15,0),MATCH(1,($U$2=GRID!$B$1:$U$1)*(КАЛЕНДАРЬ!AN13=GRID!$B$3:$U$3),0))*GRID!$T$39*(1-GRID!$T$40),0))</f>
        <v>28086.000000000004</v>
      </c>
      <c r="D18" s="5" cm="1">
        <f t="array" ref="D18">IF($I$2="Тариф для именинников",
INDEX(GRID!$B$18:$U$29,MATCH(C$7,GRID!$A$18:$A$29,0),MATCH(1,($U$2=GRID!$B$1:$U$1)*(КАЛЕНДАРЬ!AN13=GRID!$B$3:$U$3),0))*GRID!$T$39,
ROUNDUP(INDEX(GRID!$B19:$U$29,MATCH(C$7,GRID!$A$18:$A$29,0),MATCH(1,($U$2=GRID!$B$1:$U$1)*(КАЛЕНДАРЬ!AN13=GRID!$B$3:$U$3),0))*GRID!$T$39*(1-GRID!$T$40),0))</f>
        <v>32736</v>
      </c>
      <c r="E18" s="5" cm="1">
        <f t="array" ref="E18">IF($I$2="Тариф для именинников",
INDEX(GRID!$B$4:$U$15,MATCH(E$7,GRID!$A$4:$A$15,0),MATCH(1,($U$2=GRID!$B$1:$U$1)*(КАЛЕНДАРЬ!AN13=GRID!$B$3:$U$3),0))*GRID!$T$39,
ROUNDUP(INDEX(GRID!$B$4:$U$15,MATCH(E$7,GRID!$A$4:$A$15,0),MATCH(1,($U$2=GRID!$B$1:$U$1)*(КАЛЕНДАРЬ!AN13=GRID!$B$3:$U$3),0))*GRID!$T$39*(1-GRID!$T$40),0))</f>
        <v>33759</v>
      </c>
      <c r="F18" s="5" cm="1">
        <f t="array" ref="F18">IF($I$2="Тариф для именинников",
INDEX(GRID!$B$18:$U$29,MATCH(E$7,GRID!$A$18:$A$29,0),MATCH(1,($U$2=GRID!$B$1:$U$1)*(КАЛЕНДАРЬ!AN13=GRID!$B$3:$U$3),0))*GRID!$T$39,
ROUNDUP(INDEX(GRID!$B19:$U$29,MATCH(E$7,GRID!$A$18:$A$29,0),MATCH(1,($U$2=GRID!$B$1:$U$1)*(КАЛЕНДАРЬ!AN13=GRID!$B$3:$U$3),0))*GRID!$T$39*(1-GRID!$T$40),0))</f>
        <v>38409</v>
      </c>
      <c r="G18" s="5" cm="1">
        <f t="array" ref="G18">IF($I$2="Тариф для именинников",
INDEX(GRID!$B$4:$U$15,MATCH(G$7,GRID!$A$4:$A$15,0),MATCH(1,($U$2=GRID!$B$1:$U$1)*(КАЛЕНДАРЬ!AN13=GRID!$B$3:$U$3),0))*GRID!$T$39,
ROUNDUP(INDEX(GRID!$B$4:$U$15,MATCH(G$7,GRID!$A$4:$A$15,0),MATCH(1,($U$2=GRID!$B$1:$U$1)*(КАЛЕНДАРЬ!AN13=GRID!$B$3:$U$3),0))*GRID!$T$39*(1-GRID!$T$40),0))</f>
        <v>39525</v>
      </c>
      <c r="H18" s="5" cm="1">
        <f t="array" ref="H18">IF($I$2="Тариф для именинников",
INDEX(GRID!$B$18:$U$29,MATCH(G$7,GRID!$A$18:$A$29,0),MATCH(1,($U$2=GRID!$B$1:$U$1)*(КАЛЕНДАРЬ!AN13=GRID!$B$3:$U$3),0))*GRID!$T$39,
ROUNDUP(INDEX(GRID!$B19:$U$29,MATCH(G$7,GRID!$A$18:$A$29,0),MATCH(1,($U$2=GRID!$B$1:$U$1)*(КАЛЕНДАРЬ!AN13=GRID!$B$3:$U$3),0))*GRID!$T$39*(1-GRID!$T$40),0))</f>
        <v>44175</v>
      </c>
      <c r="I18" s="5" cm="1">
        <f t="array" ref="I18">IF($I$2="Тариф для именинников",
INDEX(GRID!$B$4:$U$15,MATCH(I$7,GRID!$A$4:$A$15,0),MATCH(1,($U$2=GRID!$B$1:$U$1)*(КАЛЕНДАРЬ!AN13=GRID!$B$3:$U$3),0))*GRID!$T$39,
ROUNDUP(INDEX(GRID!$B$4:$U$15,MATCH(I$7,GRID!$A$4:$A$15,0),MATCH(1,($U$2=GRID!$B$1:$U$1)*(КАЛЕНДАРЬ!AN13=GRID!$B$3:$U$3),0))*GRID!$T$39*(1-GRID!$T$40),0))</f>
        <v>44082</v>
      </c>
      <c r="J18" s="5" cm="1">
        <f t="array" ref="J18">IF($I$2="Тариф для именинников",
INDEX(GRID!$B$18:$U$29,MATCH(I$7,GRID!$A$18:$A$29,0),MATCH(1,($U$2=GRID!$B$1:$U$1)*(КАЛЕНДАРЬ!AN13=GRID!$B$3:$U$3),0))*GRID!$T$39,
ROUNDUP(INDEX(GRID!$B19:$U$29,MATCH(I$7,GRID!$A$18:$A$29,0),MATCH(1,($U$2=GRID!$B$1:$U$1)*(КАЛЕНДАРЬ!AN13=GRID!$B$3:$U$3),0))*GRID!$T$39*(1-GRID!$T$40),0))</f>
        <v>48732</v>
      </c>
      <c r="K18" s="5" cm="1">
        <f t="array" ref="K18">IF($I$2="Тариф для именинников",
INDEX(GRID!$B$4:$U$15,MATCH(K$7,GRID!$A$4:$A$15,0),MATCH(1,($U$2=GRID!$B$1:$U$1)*(КАЛЕНДАРЬ!AN13=GRID!$B$3:$U$3),0))*GRID!$T$39,
ROUNDUP(INDEX(GRID!$B$4:$U$15,MATCH(K$7,GRID!$A$4:$A$15,0),MATCH(1,($U$2=GRID!$B$1:$U$1)*(КАЛЕНДАРЬ!AN13=GRID!$B$3:$U$3),0))*GRID!$T$39*(1-GRID!$T$40),0))</f>
        <v>49569</v>
      </c>
      <c r="L18" s="5" cm="1">
        <f t="array" ref="L18">IF($I$2="Тариф для именинников",
INDEX(GRID!$B$18:$U$29,MATCH(K$7,GRID!$A$18:$A$29,0),MATCH(1,($U$2=GRID!$B$1:$U$1)*(КАЛЕНДАРЬ!AN13=GRID!$B$3:$U$3),0))*GRID!$T$39,
ROUNDUP(INDEX(GRID!$B19:$U$29,MATCH(K$7,GRID!$A$18:$A$29,0),MATCH(1,($U$2=GRID!$B$1:$U$1)*(КАЛЕНДАРЬ!AN13=GRID!$B$3:$U$3),0))*GRID!$T$39*(1-GRID!$T$40),0))</f>
        <v>54219</v>
      </c>
      <c r="M18" s="5" cm="1">
        <f t="array" ref="M18">IF($I$2="Тариф для именинников",
INDEX(GRID!$B$4:$U$15,MATCH(M$7,GRID!$A$4:$A$15,0),MATCH(1,($U$2=GRID!$B$1:$U$1)*(КАЛЕНДАРЬ!AN13=GRID!$B$3:$U$3),0))*GRID!$T$39,
ROUNDUP(INDEX(GRID!$B$4:$U$15,MATCH(M$7,GRID!$A$4:$A$15,0),MATCH(1,($U$2=GRID!$B$1:$U$1)*(КАЛЕНДАРЬ!AN13=GRID!$B$3:$U$3),0))*GRID!$T$39*(1-GRID!$T$40),0))</f>
        <v>68820</v>
      </c>
      <c r="N18" s="5" cm="1">
        <f t="array" ref="N18">IF($I$2="Тариф для именинников",
INDEX(GRID!$B$18:$U$29,MATCH(M$7,GRID!$A$18:$A$29,0),MATCH(1,($U$2=GRID!$B$1:$U$1)*(КАЛЕНДАРЬ!AN13=GRID!$B$3:$U$3),0))*GRID!$T$39,
ROUNDUP(INDEX(GRID!$B19:$U$29,MATCH(M$7,GRID!$A$18:$A$29,0),MATCH(1,($U$2=GRID!$B$1:$U$1)*(КАЛЕНДАРЬ!AN13=GRID!$B$3:$U$3),0))*GRID!$T$39*(1-GRID!$T$40),0))</f>
        <v>73470</v>
      </c>
      <c r="O18" s="5" cm="1">
        <f t="array" ref="O18">IF($I$2="Тариф для именинников",
INDEX(GRID!$B$4:$U$15,MATCH(O$7,GRID!$A$4:$A$15,0),MATCH(1,($U$2=GRID!$B$1:$U$1)*(КАЛЕНДАРЬ!AN13=GRID!$B$3:$U$3),0))*GRID!$T$39,
ROUNDUP(INDEX(GRID!$B$4:$U$15,MATCH(O$7,GRID!$A$4:$A$15,0),MATCH(1,($U$2=GRID!$B$1:$U$1)*(КАЛЕНДАРЬ!AN13=GRID!$B$3:$U$3),0))*GRID!$T$39*(1-GRID!$T$40),0))</f>
        <v>101184</v>
      </c>
      <c r="P18" s="5" cm="1">
        <f t="array" ref="P18">IF($I$2="Тариф для именинников",
INDEX(GRID!$B$4:$U$15,MATCH(P$7,GRID!$A$4:$A$15,0),MATCH(1,($U$2=GRID!$B$1:$U$1)*(КАЛЕНДАРЬ!AN13=GRID!$B$3:$U$3),0))*GRID!$T$39,
ROUNDUP(INDEX(GRID!$B$4:$U$15,MATCH(P$7,GRID!$A$4:$A$15,0),MATCH(1,($U$2=GRID!$B$1:$U$1)*(КАЛЕНДАРЬ!AN13=GRID!$B$3:$U$3),0))*GRID!$T$39*(1-GRID!$T$40),0))</f>
        <v>140802</v>
      </c>
      <c r="Q18" s="5" cm="1">
        <f t="array" ref="Q18">IF($I$2="Тариф для именинников",
INDEX(GRID!$B$4:$U$15,MATCH(Q$7,GRID!$A$4:$A$15,0),MATCH(1,($U$2=GRID!$B$1:$U$1)*(КАЛЕНДАРЬ!AN13=GRID!$B$3:$U$3),0))*GRID!$T$39,
ROUNDUP(INDEX(GRID!$B$4:$U$15,MATCH(Q$7,GRID!$A$4:$A$15,0),MATCH(1,($U$2=GRID!$B$1:$U$1)*(КАЛЕНДАРЬ!AN13=GRID!$B$3:$U$3),0))*GRID!$T$39*(1-GRID!$T$40),0))</f>
        <v>165447</v>
      </c>
      <c r="R18" s="5" cm="1">
        <f t="array" ref="R18">IF($I$2="Тариф для именинников",
INDEX(GRID!$B$4:$U$15,MATCH(R$7,GRID!$A$4:$A$15,0),MATCH(1,($U$2=GRID!$B$1:$U$1)*(КАЛЕНДАРЬ!AN13=GRID!$B$3:$U$3),0))*GRID!$T$39,
ROUNDUP(INDEX(GRID!$B$4:$U$15,MATCH(R$7,GRID!$A$4:$A$15,0),MATCH(1,($U$2=GRID!$B$1:$U$1)*(КАЛЕНДАРЬ!AN13=GRID!$B$3:$U$3),0))*GRID!$T$39*(1-GRID!$T$40),0))</f>
        <v>188232</v>
      </c>
      <c r="S18" s="50" t="s">
        <v>105</v>
      </c>
      <c r="T18" s="50" t="s">
        <v>105</v>
      </c>
    </row>
    <row r="19" spans="1:20">
      <c r="A19" s="108" t="s">
        <v>11</v>
      </c>
      <c r="B19" s="109">
        <v>11</v>
      </c>
      <c r="C19" s="5" cm="1">
        <f t="array" ref="C19">IF($I$2="Тариф для именинников",
INDEX(GRID!$B$4:$U$15,MATCH(C$7,GRID!$A$4:$A$15,0),MATCH(1,($U$2=GRID!$B$1:$U$1)*(КАЛЕНДАРЬ!AN14=GRID!$B$3:$U$3),0))*GRID!$T$39,
ROUNDUP(INDEX(GRID!$B$4:$U$15,MATCH(C$7,GRID!$A$4:$A$15,0),MATCH(1,($U$2=GRID!$B$1:$U$1)*(КАЛЕНДАРЬ!AN14=GRID!$B$3:$U$3),0))*GRID!$T$39*(1-GRID!$T$40),0))</f>
        <v>28086.000000000004</v>
      </c>
      <c r="D19" s="5" cm="1">
        <f t="array" ref="D19">IF($I$2="Тариф для именинников",
INDEX(GRID!$B$18:$U$29,MATCH(C$7,GRID!$A$18:$A$29,0),MATCH(1,($U$2=GRID!$B$1:$U$1)*(КАЛЕНДАРЬ!AN14=GRID!$B$3:$U$3),0))*GRID!$T$39,
ROUNDUP(INDEX(GRID!$B20:$U$29,MATCH(C$7,GRID!$A$18:$A$29,0),MATCH(1,($U$2=GRID!$B$1:$U$1)*(КАЛЕНДАРЬ!AN14=GRID!$B$3:$U$3),0))*GRID!$T$39*(1-GRID!$T$40),0))</f>
        <v>32736</v>
      </c>
      <c r="E19" s="5" cm="1">
        <f t="array" ref="E19">IF($I$2="Тариф для именинников",
INDEX(GRID!$B$4:$U$15,MATCH(E$7,GRID!$A$4:$A$15,0),MATCH(1,($U$2=GRID!$B$1:$U$1)*(КАЛЕНДАРЬ!AN14=GRID!$B$3:$U$3),0))*GRID!$T$39,
ROUNDUP(INDEX(GRID!$B$4:$U$15,MATCH(E$7,GRID!$A$4:$A$15,0),MATCH(1,($U$2=GRID!$B$1:$U$1)*(КАЛЕНДАРЬ!AN14=GRID!$B$3:$U$3),0))*GRID!$T$39*(1-GRID!$T$40),0))</f>
        <v>33759</v>
      </c>
      <c r="F19" s="5" cm="1">
        <f t="array" ref="F19">IF($I$2="Тариф для именинников",
INDEX(GRID!$B$18:$U$29,MATCH(E$7,GRID!$A$18:$A$29,0),MATCH(1,($U$2=GRID!$B$1:$U$1)*(КАЛЕНДАРЬ!AN14=GRID!$B$3:$U$3),0))*GRID!$T$39,
ROUNDUP(INDEX(GRID!$B20:$U$29,MATCH(E$7,GRID!$A$18:$A$29,0),MATCH(1,($U$2=GRID!$B$1:$U$1)*(КАЛЕНДАРЬ!AN14=GRID!$B$3:$U$3),0))*GRID!$T$39*(1-GRID!$T$40),0))</f>
        <v>38409</v>
      </c>
      <c r="G19" s="5" cm="1">
        <f t="array" ref="G19">IF($I$2="Тариф для именинников",
INDEX(GRID!$B$4:$U$15,MATCH(G$7,GRID!$A$4:$A$15,0),MATCH(1,($U$2=GRID!$B$1:$U$1)*(КАЛЕНДАРЬ!AN14=GRID!$B$3:$U$3),0))*GRID!$T$39,
ROUNDUP(INDEX(GRID!$B$4:$U$15,MATCH(G$7,GRID!$A$4:$A$15,0),MATCH(1,($U$2=GRID!$B$1:$U$1)*(КАЛЕНДАРЬ!AN14=GRID!$B$3:$U$3),0))*GRID!$T$39*(1-GRID!$T$40),0))</f>
        <v>39525</v>
      </c>
      <c r="H19" s="5" cm="1">
        <f t="array" ref="H19">IF($I$2="Тариф для именинников",
INDEX(GRID!$B$18:$U$29,MATCH(G$7,GRID!$A$18:$A$29,0),MATCH(1,($U$2=GRID!$B$1:$U$1)*(КАЛЕНДАРЬ!AN14=GRID!$B$3:$U$3),0))*GRID!$T$39,
ROUNDUP(INDEX(GRID!$B20:$U$29,MATCH(G$7,GRID!$A$18:$A$29,0),MATCH(1,($U$2=GRID!$B$1:$U$1)*(КАЛЕНДАРЬ!AN14=GRID!$B$3:$U$3),0))*GRID!$T$39*(1-GRID!$T$40),0))</f>
        <v>44175</v>
      </c>
      <c r="I19" s="5" cm="1">
        <f t="array" ref="I19">IF($I$2="Тариф для именинников",
INDEX(GRID!$B$4:$U$15,MATCH(I$7,GRID!$A$4:$A$15,0),MATCH(1,($U$2=GRID!$B$1:$U$1)*(КАЛЕНДАРЬ!AN14=GRID!$B$3:$U$3),0))*GRID!$T$39,
ROUNDUP(INDEX(GRID!$B$4:$U$15,MATCH(I$7,GRID!$A$4:$A$15,0),MATCH(1,($U$2=GRID!$B$1:$U$1)*(КАЛЕНДАРЬ!AN14=GRID!$B$3:$U$3),0))*GRID!$T$39*(1-GRID!$T$40),0))</f>
        <v>44082</v>
      </c>
      <c r="J19" s="5" cm="1">
        <f t="array" ref="J19">IF($I$2="Тариф для именинников",
INDEX(GRID!$B$18:$U$29,MATCH(I$7,GRID!$A$18:$A$29,0),MATCH(1,($U$2=GRID!$B$1:$U$1)*(КАЛЕНДАРЬ!AN14=GRID!$B$3:$U$3),0))*GRID!$T$39,
ROUNDUP(INDEX(GRID!$B20:$U$29,MATCH(I$7,GRID!$A$18:$A$29,0),MATCH(1,($U$2=GRID!$B$1:$U$1)*(КАЛЕНДАРЬ!AN14=GRID!$B$3:$U$3),0))*GRID!$T$39*(1-GRID!$T$40),0))</f>
        <v>48732</v>
      </c>
      <c r="K19" s="5" cm="1">
        <f t="array" ref="K19">IF($I$2="Тариф для именинников",
INDEX(GRID!$B$4:$U$15,MATCH(K$7,GRID!$A$4:$A$15,0),MATCH(1,($U$2=GRID!$B$1:$U$1)*(КАЛЕНДАРЬ!AN14=GRID!$B$3:$U$3),0))*GRID!$T$39,
ROUNDUP(INDEX(GRID!$B$4:$U$15,MATCH(K$7,GRID!$A$4:$A$15,0),MATCH(1,($U$2=GRID!$B$1:$U$1)*(КАЛЕНДАРЬ!AN14=GRID!$B$3:$U$3),0))*GRID!$T$39*(1-GRID!$T$40),0))</f>
        <v>49569</v>
      </c>
      <c r="L19" s="5" cm="1">
        <f t="array" ref="L19">IF($I$2="Тариф для именинников",
INDEX(GRID!$B$18:$U$29,MATCH(K$7,GRID!$A$18:$A$29,0),MATCH(1,($U$2=GRID!$B$1:$U$1)*(КАЛЕНДАРЬ!AN14=GRID!$B$3:$U$3),0))*GRID!$T$39,
ROUNDUP(INDEX(GRID!$B20:$U$29,MATCH(K$7,GRID!$A$18:$A$29,0),MATCH(1,($U$2=GRID!$B$1:$U$1)*(КАЛЕНДАРЬ!AN14=GRID!$B$3:$U$3),0))*GRID!$T$39*(1-GRID!$T$40),0))</f>
        <v>54219</v>
      </c>
      <c r="M19" s="5" cm="1">
        <f t="array" ref="M19">IF($I$2="Тариф для именинников",
INDEX(GRID!$B$4:$U$15,MATCH(M$7,GRID!$A$4:$A$15,0),MATCH(1,($U$2=GRID!$B$1:$U$1)*(КАЛЕНДАРЬ!AN14=GRID!$B$3:$U$3),0))*GRID!$T$39,
ROUNDUP(INDEX(GRID!$B$4:$U$15,MATCH(M$7,GRID!$A$4:$A$15,0),MATCH(1,($U$2=GRID!$B$1:$U$1)*(КАЛЕНДАРЬ!AN14=GRID!$B$3:$U$3),0))*GRID!$T$39*(1-GRID!$T$40),0))</f>
        <v>68820</v>
      </c>
      <c r="N19" s="5" cm="1">
        <f t="array" ref="N19">IF($I$2="Тариф для именинников",
INDEX(GRID!$B$18:$U$29,MATCH(M$7,GRID!$A$18:$A$29,0),MATCH(1,($U$2=GRID!$B$1:$U$1)*(КАЛЕНДАРЬ!AN14=GRID!$B$3:$U$3),0))*GRID!$T$39,
ROUNDUP(INDEX(GRID!$B20:$U$29,MATCH(M$7,GRID!$A$18:$A$29,0),MATCH(1,($U$2=GRID!$B$1:$U$1)*(КАЛЕНДАРЬ!AN14=GRID!$B$3:$U$3),0))*GRID!$T$39*(1-GRID!$T$40),0))</f>
        <v>73470</v>
      </c>
      <c r="O19" s="5" cm="1">
        <f t="array" ref="O19">IF($I$2="Тариф для именинников",
INDEX(GRID!$B$4:$U$15,MATCH(O$7,GRID!$A$4:$A$15,0),MATCH(1,($U$2=GRID!$B$1:$U$1)*(КАЛЕНДАРЬ!AN14=GRID!$B$3:$U$3),0))*GRID!$T$39,
ROUNDUP(INDEX(GRID!$B$4:$U$15,MATCH(O$7,GRID!$A$4:$A$15,0),MATCH(1,($U$2=GRID!$B$1:$U$1)*(КАЛЕНДАРЬ!AN14=GRID!$B$3:$U$3),0))*GRID!$T$39*(1-GRID!$T$40),0))</f>
        <v>101184</v>
      </c>
      <c r="P19" s="5" cm="1">
        <f t="array" ref="P19">IF($I$2="Тариф для именинников",
INDEX(GRID!$B$4:$U$15,MATCH(P$7,GRID!$A$4:$A$15,0),MATCH(1,($U$2=GRID!$B$1:$U$1)*(КАЛЕНДАРЬ!AN14=GRID!$B$3:$U$3),0))*GRID!$T$39,
ROUNDUP(INDEX(GRID!$B$4:$U$15,MATCH(P$7,GRID!$A$4:$A$15,0),MATCH(1,($U$2=GRID!$B$1:$U$1)*(КАЛЕНДАРЬ!AN14=GRID!$B$3:$U$3),0))*GRID!$T$39*(1-GRID!$T$40),0))</f>
        <v>140802</v>
      </c>
      <c r="Q19" s="5" cm="1">
        <f t="array" ref="Q19">IF($I$2="Тариф для именинников",
INDEX(GRID!$B$4:$U$15,MATCH(Q$7,GRID!$A$4:$A$15,0),MATCH(1,($U$2=GRID!$B$1:$U$1)*(КАЛЕНДАРЬ!AN14=GRID!$B$3:$U$3),0))*GRID!$T$39,
ROUNDUP(INDEX(GRID!$B$4:$U$15,MATCH(Q$7,GRID!$A$4:$A$15,0),MATCH(1,($U$2=GRID!$B$1:$U$1)*(КАЛЕНДАРЬ!AN14=GRID!$B$3:$U$3),0))*GRID!$T$39*(1-GRID!$T$40),0))</f>
        <v>165447</v>
      </c>
      <c r="R19" s="5" cm="1">
        <f t="array" ref="R19">IF($I$2="Тариф для именинников",
INDEX(GRID!$B$4:$U$15,MATCH(R$7,GRID!$A$4:$A$15,0),MATCH(1,($U$2=GRID!$B$1:$U$1)*(КАЛЕНДАРЬ!AN14=GRID!$B$3:$U$3),0))*GRID!$T$39,
ROUNDUP(INDEX(GRID!$B$4:$U$15,MATCH(R$7,GRID!$A$4:$A$15,0),MATCH(1,($U$2=GRID!$B$1:$U$1)*(КАЛЕНДАРЬ!AN14=GRID!$B$3:$U$3),0))*GRID!$T$39*(1-GRID!$T$40),0))</f>
        <v>188232</v>
      </c>
      <c r="S19" s="50" t="s">
        <v>105</v>
      </c>
      <c r="T19" s="50" t="s">
        <v>105</v>
      </c>
    </row>
    <row r="20" spans="1:20">
      <c r="A20" s="108" t="s">
        <v>12</v>
      </c>
      <c r="B20" s="109">
        <v>12</v>
      </c>
      <c r="C20" s="5" cm="1">
        <f t="array" ref="C20">IF($I$2="Тариф для именинников",
INDEX(GRID!$B$4:$U$15,MATCH(C$7,GRID!$A$4:$A$15,0),MATCH(1,($U$2=GRID!$B$1:$U$1)*(КАЛЕНДАРЬ!AN15=GRID!$B$3:$U$3),0))*GRID!$T$39,
ROUNDUP(INDEX(GRID!$B$4:$U$15,MATCH(C$7,GRID!$A$4:$A$15,0),MATCH(1,($U$2=GRID!$B$1:$U$1)*(КАЛЕНДАРЬ!AN15=GRID!$B$3:$U$3),0))*GRID!$T$39*(1-GRID!$T$40),0))</f>
        <v>28086.000000000004</v>
      </c>
      <c r="D20" s="5" cm="1">
        <f t="array" ref="D20">IF($I$2="Тариф для именинников",
INDEX(GRID!$B$18:$U$29,MATCH(C$7,GRID!$A$18:$A$29,0),MATCH(1,($U$2=GRID!$B$1:$U$1)*(КАЛЕНДАРЬ!AN15=GRID!$B$3:$U$3),0))*GRID!$T$39,
ROUNDUP(INDEX(GRID!$B21:$U$29,MATCH(C$7,GRID!$A$18:$A$29,0),MATCH(1,($U$2=GRID!$B$1:$U$1)*(КАЛЕНДАРЬ!AN15=GRID!$B$3:$U$3),0))*GRID!$T$39*(1-GRID!$T$40),0))</f>
        <v>32736</v>
      </c>
      <c r="E20" s="5" cm="1">
        <f t="array" ref="E20">IF($I$2="Тариф для именинников",
INDEX(GRID!$B$4:$U$15,MATCH(E$7,GRID!$A$4:$A$15,0),MATCH(1,($U$2=GRID!$B$1:$U$1)*(КАЛЕНДАРЬ!AN15=GRID!$B$3:$U$3),0))*GRID!$T$39,
ROUNDUP(INDEX(GRID!$B$4:$U$15,MATCH(E$7,GRID!$A$4:$A$15,0),MATCH(1,($U$2=GRID!$B$1:$U$1)*(КАЛЕНДАРЬ!AN15=GRID!$B$3:$U$3),0))*GRID!$T$39*(1-GRID!$T$40),0))</f>
        <v>33759</v>
      </c>
      <c r="F20" s="5" cm="1">
        <f t="array" ref="F20">IF($I$2="Тариф для именинников",
INDEX(GRID!$B$18:$U$29,MATCH(E$7,GRID!$A$18:$A$29,0),MATCH(1,($U$2=GRID!$B$1:$U$1)*(КАЛЕНДАРЬ!AN15=GRID!$B$3:$U$3),0))*GRID!$T$39,
ROUNDUP(INDEX(GRID!$B21:$U$29,MATCH(E$7,GRID!$A$18:$A$29,0),MATCH(1,($U$2=GRID!$B$1:$U$1)*(КАЛЕНДАРЬ!AN15=GRID!$B$3:$U$3),0))*GRID!$T$39*(1-GRID!$T$40),0))</f>
        <v>38409</v>
      </c>
      <c r="G20" s="5" cm="1">
        <f t="array" ref="G20">IF($I$2="Тариф для именинников",
INDEX(GRID!$B$4:$U$15,MATCH(G$7,GRID!$A$4:$A$15,0),MATCH(1,($U$2=GRID!$B$1:$U$1)*(КАЛЕНДАРЬ!AN15=GRID!$B$3:$U$3),0))*GRID!$T$39,
ROUNDUP(INDEX(GRID!$B$4:$U$15,MATCH(G$7,GRID!$A$4:$A$15,0),MATCH(1,($U$2=GRID!$B$1:$U$1)*(КАЛЕНДАРЬ!AN15=GRID!$B$3:$U$3),0))*GRID!$T$39*(1-GRID!$T$40),0))</f>
        <v>39525</v>
      </c>
      <c r="H20" s="5" cm="1">
        <f t="array" ref="H20">IF($I$2="Тариф для именинников",
INDEX(GRID!$B$18:$U$29,MATCH(G$7,GRID!$A$18:$A$29,0),MATCH(1,($U$2=GRID!$B$1:$U$1)*(КАЛЕНДАРЬ!AN15=GRID!$B$3:$U$3),0))*GRID!$T$39,
ROUNDUP(INDEX(GRID!$B21:$U$29,MATCH(G$7,GRID!$A$18:$A$29,0),MATCH(1,($U$2=GRID!$B$1:$U$1)*(КАЛЕНДАРЬ!AN15=GRID!$B$3:$U$3),0))*GRID!$T$39*(1-GRID!$T$40),0))</f>
        <v>44175</v>
      </c>
      <c r="I20" s="5" cm="1">
        <f t="array" ref="I20">IF($I$2="Тариф для именинников",
INDEX(GRID!$B$4:$U$15,MATCH(I$7,GRID!$A$4:$A$15,0),MATCH(1,($U$2=GRID!$B$1:$U$1)*(КАЛЕНДАРЬ!AN15=GRID!$B$3:$U$3),0))*GRID!$T$39,
ROUNDUP(INDEX(GRID!$B$4:$U$15,MATCH(I$7,GRID!$A$4:$A$15,0),MATCH(1,($U$2=GRID!$B$1:$U$1)*(КАЛЕНДАРЬ!AN15=GRID!$B$3:$U$3),0))*GRID!$T$39*(1-GRID!$T$40),0))</f>
        <v>44082</v>
      </c>
      <c r="J20" s="5" cm="1">
        <f t="array" ref="J20">IF($I$2="Тариф для именинников",
INDEX(GRID!$B$18:$U$29,MATCH(I$7,GRID!$A$18:$A$29,0),MATCH(1,($U$2=GRID!$B$1:$U$1)*(КАЛЕНДАРЬ!AN15=GRID!$B$3:$U$3),0))*GRID!$T$39,
ROUNDUP(INDEX(GRID!$B21:$U$29,MATCH(I$7,GRID!$A$18:$A$29,0),MATCH(1,($U$2=GRID!$B$1:$U$1)*(КАЛЕНДАРЬ!AN15=GRID!$B$3:$U$3),0))*GRID!$T$39*(1-GRID!$T$40),0))</f>
        <v>48732</v>
      </c>
      <c r="K20" s="5" cm="1">
        <f t="array" ref="K20">IF($I$2="Тариф для именинников",
INDEX(GRID!$B$4:$U$15,MATCH(K$7,GRID!$A$4:$A$15,0),MATCH(1,($U$2=GRID!$B$1:$U$1)*(КАЛЕНДАРЬ!AN15=GRID!$B$3:$U$3),0))*GRID!$T$39,
ROUNDUP(INDEX(GRID!$B$4:$U$15,MATCH(K$7,GRID!$A$4:$A$15,0),MATCH(1,($U$2=GRID!$B$1:$U$1)*(КАЛЕНДАРЬ!AN15=GRID!$B$3:$U$3),0))*GRID!$T$39*(1-GRID!$T$40),0))</f>
        <v>49569</v>
      </c>
      <c r="L20" s="5" cm="1">
        <f t="array" ref="L20">IF($I$2="Тариф для именинников",
INDEX(GRID!$B$18:$U$29,MATCH(K$7,GRID!$A$18:$A$29,0),MATCH(1,($U$2=GRID!$B$1:$U$1)*(КАЛЕНДАРЬ!AN15=GRID!$B$3:$U$3),0))*GRID!$T$39,
ROUNDUP(INDEX(GRID!$B21:$U$29,MATCH(K$7,GRID!$A$18:$A$29,0),MATCH(1,($U$2=GRID!$B$1:$U$1)*(КАЛЕНДАРЬ!AN15=GRID!$B$3:$U$3),0))*GRID!$T$39*(1-GRID!$T$40),0))</f>
        <v>54219</v>
      </c>
      <c r="M20" s="5" cm="1">
        <f t="array" ref="M20">IF($I$2="Тариф для именинников",
INDEX(GRID!$B$4:$U$15,MATCH(M$7,GRID!$A$4:$A$15,0),MATCH(1,($U$2=GRID!$B$1:$U$1)*(КАЛЕНДАРЬ!AN15=GRID!$B$3:$U$3),0))*GRID!$T$39,
ROUNDUP(INDEX(GRID!$B$4:$U$15,MATCH(M$7,GRID!$A$4:$A$15,0),MATCH(1,($U$2=GRID!$B$1:$U$1)*(КАЛЕНДАРЬ!AN15=GRID!$B$3:$U$3),0))*GRID!$T$39*(1-GRID!$T$40),0))</f>
        <v>68820</v>
      </c>
      <c r="N20" s="5" cm="1">
        <f t="array" ref="N20">IF($I$2="Тариф для именинников",
INDEX(GRID!$B$18:$U$29,MATCH(M$7,GRID!$A$18:$A$29,0),MATCH(1,($U$2=GRID!$B$1:$U$1)*(КАЛЕНДАРЬ!AN15=GRID!$B$3:$U$3),0))*GRID!$T$39,
ROUNDUP(INDEX(GRID!$B21:$U$29,MATCH(M$7,GRID!$A$18:$A$29,0),MATCH(1,($U$2=GRID!$B$1:$U$1)*(КАЛЕНДАРЬ!AN15=GRID!$B$3:$U$3),0))*GRID!$T$39*(1-GRID!$T$40),0))</f>
        <v>73470</v>
      </c>
      <c r="O20" s="5" cm="1">
        <f t="array" ref="O20">IF($I$2="Тариф для именинников",
INDEX(GRID!$B$4:$U$15,MATCH(O$7,GRID!$A$4:$A$15,0),MATCH(1,($U$2=GRID!$B$1:$U$1)*(КАЛЕНДАРЬ!AN15=GRID!$B$3:$U$3),0))*GRID!$T$39,
ROUNDUP(INDEX(GRID!$B$4:$U$15,MATCH(O$7,GRID!$A$4:$A$15,0),MATCH(1,($U$2=GRID!$B$1:$U$1)*(КАЛЕНДАРЬ!AN15=GRID!$B$3:$U$3),0))*GRID!$T$39*(1-GRID!$T$40),0))</f>
        <v>101184</v>
      </c>
      <c r="P20" s="5" cm="1">
        <f t="array" ref="P20">IF($I$2="Тариф для именинников",
INDEX(GRID!$B$4:$U$15,MATCH(P$7,GRID!$A$4:$A$15,0),MATCH(1,($U$2=GRID!$B$1:$U$1)*(КАЛЕНДАРЬ!AN15=GRID!$B$3:$U$3),0))*GRID!$T$39,
ROUNDUP(INDEX(GRID!$B$4:$U$15,MATCH(P$7,GRID!$A$4:$A$15,0),MATCH(1,($U$2=GRID!$B$1:$U$1)*(КАЛЕНДАРЬ!AN15=GRID!$B$3:$U$3),0))*GRID!$T$39*(1-GRID!$T$40),0))</f>
        <v>140802</v>
      </c>
      <c r="Q20" s="5" cm="1">
        <f t="array" ref="Q20">IF($I$2="Тариф для именинников",
INDEX(GRID!$B$4:$U$15,MATCH(Q$7,GRID!$A$4:$A$15,0),MATCH(1,($U$2=GRID!$B$1:$U$1)*(КАЛЕНДАРЬ!AN15=GRID!$B$3:$U$3),0))*GRID!$T$39,
ROUNDUP(INDEX(GRID!$B$4:$U$15,MATCH(Q$7,GRID!$A$4:$A$15,0),MATCH(1,($U$2=GRID!$B$1:$U$1)*(КАЛЕНДАРЬ!AN15=GRID!$B$3:$U$3),0))*GRID!$T$39*(1-GRID!$T$40),0))</f>
        <v>165447</v>
      </c>
      <c r="R20" s="5" cm="1">
        <f t="array" ref="R20">IF($I$2="Тариф для именинников",
INDEX(GRID!$B$4:$U$15,MATCH(R$7,GRID!$A$4:$A$15,0),MATCH(1,($U$2=GRID!$B$1:$U$1)*(КАЛЕНДАРЬ!AN15=GRID!$B$3:$U$3),0))*GRID!$T$39,
ROUNDUP(INDEX(GRID!$B$4:$U$15,MATCH(R$7,GRID!$A$4:$A$15,0),MATCH(1,($U$2=GRID!$B$1:$U$1)*(КАЛЕНДАРЬ!AN15=GRID!$B$3:$U$3),0))*GRID!$T$39*(1-GRID!$T$40),0))</f>
        <v>188232</v>
      </c>
      <c r="S20" s="50" t="s">
        <v>105</v>
      </c>
      <c r="T20" s="50" t="s">
        <v>105</v>
      </c>
    </row>
    <row r="21" spans="1:20">
      <c r="A21" s="108" t="s">
        <v>13</v>
      </c>
      <c r="B21" s="109">
        <v>13</v>
      </c>
      <c r="C21" s="5" cm="1">
        <f t="array" ref="C21">IF($I$2="Тариф для именинников",
INDEX(GRID!$B$4:$U$15,MATCH(C$7,GRID!$A$4:$A$15,0),MATCH(1,($U$2=GRID!$B$1:$U$1)*(КАЛЕНДАРЬ!AN16=GRID!$B$3:$U$3),0))*GRID!$T$39,
ROUNDUP(INDEX(GRID!$B$4:$U$15,MATCH(C$7,GRID!$A$4:$A$15,0),MATCH(1,($U$2=GRID!$B$1:$U$1)*(КАЛЕНДАРЬ!AN16=GRID!$B$3:$U$3),0))*GRID!$T$39*(1-GRID!$T$40),0))</f>
        <v>20925</v>
      </c>
      <c r="D21" s="5" cm="1">
        <f t="array" ref="D21">IF($I$2="Тариф для именинников",
INDEX(GRID!$B$18:$U$29,MATCH(C$7,GRID!$A$18:$A$29,0),MATCH(1,($U$2=GRID!$B$1:$U$1)*(КАЛЕНДАРЬ!AN16=GRID!$B$3:$U$3),0))*GRID!$T$39,
ROUNDUP(INDEX(GRID!$B22:$U$29,MATCH(C$7,GRID!$A$18:$A$29,0),MATCH(1,($U$2=GRID!$B$1:$U$1)*(КАЛЕНДАРЬ!AN16=GRID!$B$3:$U$3),0))*GRID!$T$39*(1-GRID!$T$40),0))</f>
        <v>25575</v>
      </c>
      <c r="E21" s="5" cm="1">
        <f t="array" ref="E21">IF($I$2="Тариф для именинников",
INDEX(GRID!$B$4:$U$15,MATCH(E$7,GRID!$A$4:$A$15,0),MATCH(1,($U$2=GRID!$B$1:$U$1)*(КАЛЕНДАРЬ!AN16=GRID!$B$3:$U$3),0))*GRID!$T$39,
ROUNDUP(INDEX(GRID!$B$4:$U$15,MATCH(E$7,GRID!$A$4:$A$15,0),MATCH(1,($U$2=GRID!$B$1:$U$1)*(КАЛЕНДАРЬ!AN16=GRID!$B$3:$U$3),0))*GRID!$T$39*(1-GRID!$T$40),0))</f>
        <v>25296</v>
      </c>
      <c r="F21" s="5" cm="1">
        <f t="array" ref="F21">IF($I$2="Тариф для именинников",
INDEX(GRID!$B$18:$U$29,MATCH(E$7,GRID!$A$18:$A$29,0),MATCH(1,($U$2=GRID!$B$1:$U$1)*(КАЛЕНДАРЬ!AN16=GRID!$B$3:$U$3),0))*GRID!$T$39,
ROUNDUP(INDEX(GRID!$B22:$U$29,MATCH(E$7,GRID!$A$18:$A$29,0),MATCH(1,($U$2=GRID!$B$1:$U$1)*(КАЛЕНДАРЬ!AN16=GRID!$B$3:$U$3),0))*GRID!$T$39*(1-GRID!$T$40),0))</f>
        <v>29946</v>
      </c>
      <c r="G21" s="5" cm="1">
        <f t="array" ref="G21">IF($I$2="Тариф для именинников",
INDEX(GRID!$B$4:$U$15,MATCH(G$7,GRID!$A$4:$A$15,0),MATCH(1,($U$2=GRID!$B$1:$U$1)*(КАЛЕНДАРЬ!AN16=GRID!$B$3:$U$3),0))*GRID!$T$39,
ROUNDUP(INDEX(GRID!$B$4:$U$15,MATCH(G$7,GRID!$A$4:$A$15,0),MATCH(1,($U$2=GRID!$B$1:$U$1)*(КАЛЕНДАРЬ!AN16=GRID!$B$3:$U$3),0))*GRID!$T$39*(1-GRID!$T$40),0))</f>
        <v>30411</v>
      </c>
      <c r="H21" s="5" cm="1">
        <f t="array" ref="H21">IF($I$2="Тариф для именинников",
INDEX(GRID!$B$18:$U$29,MATCH(G$7,GRID!$A$18:$A$29,0),MATCH(1,($U$2=GRID!$B$1:$U$1)*(КАЛЕНДАРЬ!AN16=GRID!$B$3:$U$3),0))*GRID!$T$39,
ROUNDUP(INDEX(GRID!$B22:$U$29,MATCH(G$7,GRID!$A$18:$A$29,0),MATCH(1,($U$2=GRID!$B$1:$U$1)*(КАЛЕНДАРЬ!AN16=GRID!$B$3:$U$3),0))*GRID!$T$39*(1-GRID!$T$40),0))</f>
        <v>35061</v>
      </c>
      <c r="I21" s="5" cm="1">
        <f t="array" ref="I21">IF($I$2="Тариф для именинников",
INDEX(GRID!$B$4:$U$15,MATCH(I$7,GRID!$A$4:$A$15,0),MATCH(1,($U$2=GRID!$B$1:$U$1)*(КАЛЕНДАРЬ!AN16=GRID!$B$3:$U$3),0))*GRID!$T$39,
ROUNDUP(INDEX(GRID!$B$4:$U$15,MATCH(I$7,GRID!$A$4:$A$15,0),MATCH(1,($U$2=GRID!$B$1:$U$1)*(КАЛЕНДАРЬ!AN16=GRID!$B$3:$U$3),0))*GRID!$T$39*(1-GRID!$T$40),0))</f>
        <v>33666</v>
      </c>
      <c r="J21" s="5" cm="1">
        <f t="array" ref="J21">IF($I$2="Тариф для именинников",
INDEX(GRID!$B$18:$U$29,MATCH(I$7,GRID!$A$18:$A$29,0),MATCH(1,($U$2=GRID!$B$1:$U$1)*(КАЛЕНДАРЬ!AN16=GRID!$B$3:$U$3),0))*GRID!$T$39,
ROUNDUP(INDEX(GRID!$B22:$U$29,MATCH(I$7,GRID!$A$18:$A$29,0),MATCH(1,($U$2=GRID!$B$1:$U$1)*(КАЛЕНДАРЬ!AN16=GRID!$B$3:$U$3),0))*GRID!$T$39*(1-GRID!$T$40),0))</f>
        <v>38316</v>
      </c>
      <c r="K21" s="5" cm="1">
        <f t="array" ref="K21">IF($I$2="Тариф для именинников",
INDEX(GRID!$B$4:$U$15,MATCH(K$7,GRID!$A$4:$A$15,0),MATCH(1,($U$2=GRID!$B$1:$U$1)*(КАЛЕНДАРЬ!AN16=GRID!$B$3:$U$3),0))*GRID!$T$39,
ROUNDUP(INDEX(GRID!$B$4:$U$15,MATCH(K$7,GRID!$A$4:$A$15,0),MATCH(1,($U$2=GRID!$B$1:$U$1)*(КАЛЕНДАРЬ!AN16=GRID!$B$3:$U$3),0))*GRID!$T$39*(1-GRID!$T$40),0))</f>
        <v>38316</v>
      </c>
      <c r="L21" s="5" cm="1">
        <f t="array" ref="L21">IF($I$2="Тариф для именинников",
INDEX(GRID!$B$18:$U$29,MATCH(K$7,GRID!$A$18:$A$29,0),MATCH(1,($U$2=GRID!$B$1:$U$1)*(КАЛЕНДАРЬ!AN16=GRID!$B$3:$U$3),0))*GRID!$T$39,
ROUNDUP(INDEX(GRID!$B22:$U$29,MATCH(K$7,GRID!$A$18:$A$29,0),MATCH(1,($U$2=GRID!$B$1:$U$1)*(КАЛЕНДАРЬ!AN16=GRID!$B$3:$U$3),0))*GRID!$T$39*(1-GRID!$T$40),0))</f>
        <v>42966</v>
      </c>
      <c r="M21" s="5" cm="1">
        <f t="array" ref="M21">IF($I$2="Тариф для именинников",
INDEX(GRID!$B$4:$U$15,MATCH(M$7,GRID!$A$4:$A$15,0),MATCH(1,($U$2=GRID!$B$1:$U$1)*(КАЛЕНДАРЬ!AN16=GRID!$B$3:$U$3),0))*GRID!$T$39,
ROUNDUP(INDEX(GRID!$B$4:$U$15,MATCH(M$7,GRID!$A$4:$A$15,0),MATCH(1,($U$2=GRID!$B$1:$U$1)*(КАЛЕНДАРЬ!AN16=GRID!$B$3:$U$3),0))*GRID!$T$39*(1-GRID!$T$40),0))</f>
        <v>56916</v>
      </c>
      <c r="N21" s="5" cm="1">
        <f t="array" ref="N21">IF($I$2="Тариф для именинников",
INDEX(GRID!$B$18:$U$29,MATCH(M$7,GRID!$A$18:$A$29,0),MATCH(1,($U$2=GRID!$B$1:$U$1)*(КАЛЕНДАРЬ!AN16=GRID!$B$3:$U$3),0))*GRID!$T$39,
ROUNDUP(INDEX(GRID!$B22:$U$29,MATCH(M$7,GRID!$A$18:$A$29,0),MATCH(1,($U$2=GRID!$B$1:$U$1)*(КАЛЕНДАРЬ!AN16=GRID!$B$3:$U$3),0))*GRID!$T$39*(1-GRID!$T$40),0))</f>
        <v>61566</v>
      </c>
      <c r="O21" s="5" cm="1">
        <f t="array" ref="O21">IF($I$2="Тариф для именинников",
INDEX(GRID!$B$4:$U$15,MATCH(O$7,GRID!$A$4:$A$15,0),MATCH(1,($U$2=GRID!$B$1:$U$1)*(КАЛЕНДАРЬ!AN16=GRID!$B$3:$U$3),0))*GRID!$T$39,
ROUNDUP(INDEX(GRID!$B$4:$U$15,MATCH(O$7,GRID!$A$4:$A$15,0),MATCH(1,($U$2=GRID!$B$1:$U$1)*(КАЛЕНДАРЬ!AN16=GRID!$B$3:$U$3),0))*GRID!$T$39*(1-GRID!$T$40),0))</f>
        <v>86676</v>
      </c>
      <c r="P21" s="5" cm="1">
        <f t="array" ref="P21">IF($I$2="Тариф для именинников",
INDEX(GRID!$B$4:$U$15,MATCH(P$7,GRID!$A$4:$A$15,0),MATCH(1,($U$2=GRID!$B$1:$U$1)*(КАЛЕНДАРЬ!AN16=GRID!$B$3:$U$3),0))*GRID!$T$39,
ROUNDUP(INDEX(GRID!$B$4:$U$15,MATCH(P$7,GRID!$A$4:$A$15,0),MATCH(1,($U$2=GRID!$B$1:$U$1)*(КАЛЕНДАРЬ!AN16=GRID!$B$3:$U$3),0))*GRID!$T$39*(1-GRID!$T$40),0))</f>
        <v>124992</v>
      </c>
      <c r="Q21" s="5" cm="1">
        <f t="array" ref="Q21">IF($I$2="Тариф для именинников",
INDEX(GRID!$B$4:$U$15,MATCH(Q$7,GRID!$A$4:$A$15,0),MATCH(1,($U$2=GRID!$B$1:$U$1)*(КАЛЕНДАРЬ!AN16=GRID!$B$3:$U$3),0))*GRID!$T$39,
ROUNDUP(INDEX(GRID!$B$4:$U$15,MATCH(Q$7,GRID!$A$4:$A$15,0),MATCH(1,($U$2=GRID!$B$1:$U$1)*(КАЛЕНДАРЬ!AN16=GRID!$B$3:$U$3),0))*GRID!$T$39*(1-GRID!$T$40),0))</f>
        <v>147312</v>
      </c>
      <c r="R21" s="5" cm="1">
        <f t="array" ref="R21">IF($I$2="Тариф для именинников",
INDEX(GRID!$B$4:$U$15,MATCH(R$7,GRID!$A$4:$A$15,0),MATCH(1,($U$2=GRID!$B$1:$U$1)*(КАЛЕНДАРЬ!AN16=GRID!$B$3:$U$3),0))*GRID!$T$39,
ROUNDUP(INDEX(GRID!$B$4:$U$15,MATCH(R$7,GRID!$A$4:$A$15,0),MATCH(1,($U$2=GRID!$B$1:$U$1)*(КАЛЕНДАРЬ!AN16=GRID!$B$3:$U$3),0))*GRID!$T$39*(1-GRID!$T$40),0))</f>
        <v>166842</v>
      </c>
      <c r="S21" s="50" t="s">
        <v>105</v>
      </c>
      <c r="T21" s="50" t="s">
        <v>105</v>
      </c>
    </row>
    <row r="22" spans="1:20">
      <c r="A22" s="108" t="s">
        <v>14</v>
      </c>
      <c r="B22" s="109">
        <v>14</v>
      </c>
      <c r="C22" s="5" cm="1">
        <f t="array" ref="C22">IF($I$2="Тариф для именинников",
INDEX(GRID!$B$4:$U$15,MATCH(C$7,GRID!$A$4:$A$15,0),MATCH(1,($U$2=GRID!$B$1:$U$1)*(КАЛЕНДАРЬ!AN17=GRID!$B$3:$U$3),0))*GRID!$T$39,
ROUNDUP(INDEX(GRID!$B$4:$U$15,MATCH(C$7,GRID!$A$4:$A$15,0),MATCH(1,($U$2=GRID!$B$1:$U$1)*(КАЛЕНДАРЬ!AN17=GRID!$B$3:$U$3),0))*GRID!$T$39*(1-GRID!$T$40),0))</f>
        <v>20925</v>
      </c>
      <c r="D22" s="5" cm="1">
        <f t="array" ref="D22">IF($I$2="Тариф для именинников",
INDEX(GRID!$B$18:$U$29,MATCH(C$7,GRID!$A$18:$A$29,0),MATCH(1,($U$2=GRID!$B$1:$U$1)*(КАЛЕНДАРЬ!AN17=GRID!$B$3:$U$3),0))*GRID!$T$39,
ROUNDUP(INDEX(GRID!$B23:$U$29,MATCH(C$7,GRID!$A$18:$A$29,0),MATCH(1,($U$2=GRID!$B$1:$U$1)*(КАЛЕНДАРЬ!AN17=GRID!$B$3:$U$3),0))*GRID!$T$39*(1-GRID!$T$40),0))</f>
        <v>25575</v>
      </c>
      <c r="E22" s="5" cm="1">
        <f t="array" ref="E22">IF($I$2="Тариф для именинников",
INDEX(GRID!$B$4:$U$15,MATCH(E$7,GRID!$A$4:$A$15,0),MATCH(1,($U$2=GRID!$B$1:$U$1)*(КАЛЕНДАРЬ!AN17=GRID!$B$3:$U$3),0))*GRID!$T$39,
ROUNDUP(INDEX(GRID!$B$4:$U$15,MATCH(E$7,GRID!$A$4:$A$15,0),MATCH(1,($U$2=GRID!$B$1:$U$1)*(КАЛЕНДАРЬ!AN17=GRID!$B$3:$U$3),0))*GRID!$T$39*(1-GRID!$T$40),0))</f>
        <v>25296</v>
      </c>
      <c r="F22" s="5" cm="1">
        <f t="array" ref="F22">IF($I$2="Тариф для именинников",
INDEX(GRID!$B$18:$U$29,MATCH(E$7,GRID!$A$18:$A$29,0),MATCH(1,($U$2=GRID!$B$1:$U$1)*(КАЛЕНДАРЬ!AN17=GRID!$B$3:$U$3),0))*GRID!$T$39,
ROUNDUP(INDEX(GRID!$B23:$U$29,MATCH(E$7,GRID!$A$18:$A$29,0),MATCH(1,($U$2=GRID!$B$1:$U$1)*(КАЛЕНДАРЬ!AN17=GRID!$B$3:$U$3),0))*GRID!$T$39*(1-GRID!$T$40),0))</f>
        <v>29946</v>
      </c>
      <c r="G22" s="5" cm="1">
        <f t="array" ref="G22">IF($I$2="Тариф для именинников",
INDEX(GRID!$B$4:$U$15,MATCH(G$7,GRID!$A$4:$A$15,0),MATCH(1,($U$2=GRID!$B$1:$U$1)*(КАЛЕНДАРЬ!AN17=GRID!$B$3:$U$3),0))*GRID!$T$39,
ROUNDUP(INDEX(GRID!$B$4:$U$15,MATCH(G$7,GRID!$A$4:$A$15,0),MATCH(1,($U$2=GRID!$B$1:$U$1)*(КАЛЕНДАРЬ!AN17=GRID!$B$3:$U$3),0))*GRID!$T$39*(1-GRID!$T$40),0))</f>
        <v>30411</v>
      </c>
      <c r="H22" s="5" cm="1">
        <f t="array" ref="H22">IF($I$2="Тариф для именинников",
INDEX(GRID!$B$18:$U$29,MATCH(G$7,GRID!$A$18:$A$29,0),MATCH(1,($U$2=GRID!$B$1:$U$1)*(КАЛЕНДАРЬ!AN17=GRID!$B$3:$U$3),0))*GRID!$T$39,
ROUNDUP(INDEX(GRID!$B23:$U$29,MATCH(G$7,GRID!$A$18:$A$29,0),MATCH(1,($U$2=GRID!$B$1:$U$1)*(КАЛЕНДАРЬ!AN17=GRID!$B$3:$U$3),0))*GRID!$T$39*(1-GRID!$T$40),0))</f>
        <v>35061</v>
      </c>
      <c r="I22" s="5" cm="1">
        <f t="array" ref="I22">IF($I$2="Тариф для именинников",
INDEX(GRID!$B$4:$U$15,MATCH(I$7,GRID!$A$4:$A$15,0),MATCH(1,($U$2=GRID!$B$1:$U$1)*(КАЛЕНДАРЬ!AN17=GRID!$B$3:$U$3),0))*GRID!$T$39,
ROUNDUP(INDEX(GRID!$B$4:$U$15,MATCH(I$7,GRID!$A$4:$A$15,0),MATCH(1,($U$2=GRID!$B$1:$U$1)*(КАЛЕНДАРЬ!AN17=GRID!$B$3:$U$3),0))*GRID!$T$39*(1-GRID!$T$40),0))</f>
        <v>33666</v>
      </c>
      <c r="J22" s="5" cm="1">
        <f t="array" ref="J22">IF($I$2="Тариф для именинников",
INDEX(GRID!$B$18:$U$29,MATCH(I$7,GRID!$A$18:$A$29,0),MATCH(1,($U$2=GRID!$B$1:$U$1)*(КАЛЕНДАРЬ!AN17=GRID!$B$3:$U$3),0))*GRID!$T$39,
ROUNDUP(INDEX(GRID!$B23:$U$29,MATCH(I$7,GRID!$A$18:$A$29,0),MATCH(1,($U$2=GRID!$B$1:$U$1)*(КАЛЕНДАРЬ!AN17=GRID!$B$3:$U$3),0))*GRID!$T$39*(1-GRID!$T$40),0))</f>
        <v>38316</v>
      </c>
      <c r="K22" s="5" cm="1">
        <f t="array" ref="K22">IF($I$2="Тариф для именинников",
INDEX(GRID!$B$4:$U$15,MATCH(K$7,GRID!$A$4:$A$15,0),MATCH(1,($U$2=GRID!$B$1:$U$1)*(КАЛЕНДАРЬ!AN17=GRID!$B$3:$U$3),0))*GRID!$T$39,
ROUNDUP(INDEX(GRID!$B$4:$U$15,MATCH(K$7,GRID!$A$4:$A$15,0),MATCH(1,($U$2=GRID!$B$1:$U$1)*(КАЛЕНДАРЬ!AN17=GRID!$B$3:$U$3),0))*GRID!$T$39*(1-GRID!$T$40),0))</f>
        <v>38316</v>
      </c>
      <c r="L22" s="5" cm="1">
        <f t="array" ref="L22">IF($I$2="Тариф для именинников",
INDEX(GRID!$B$18:$U$29,MATCH(K$7,GRID!$A$18:$A$29,0),MATCH(1,($U$2=GRID!$B$1:$U$1)*(КАЛЕНДАРЬ!AN17=GRID!$B$3:$U$3),0))*GRID!$T$39,
ROUNDUP(INDEX(GRID!$B23:$U$29,MATCH(K$7,GRID!$A$18:$A$29,0),MATCH(1,($U$2=GRID!$B$1:$U$1)*(КАЛЕНДАРЬ!AN17=GRID!$B$3:$U$3),0))*GRID!$T$39*(1-GRID!$T$40),0))</f>
        <v>42966</v>
      </c>
      <c r="M22" s="5" cm="1">
        <f t="array" ref="M22">IF($I$2="Тариф для именинников",
INDEX(GRID!$B$4:$U$15,MATCH(M$7,GRID!$A$4:$A$15,0),MATCH(1,($U$2=GRID!$B$1:$U$1)*(КАЛЕНДАРЬ!AN17=GRID!$B$3:$U$3),0))*GRID!$T$39,
ROUNDUP(INDEX(GRID!$B$4:$U$15,MATCH(M$7,GRID!$A$4:$A$15,0),MATCH(1,($U$2=GRID!$B$1:$U$1)*(КАЛЕНДАРЬ!AN17=GRID!$B$3:$U$3),0))*GRID!$T$39*(1-GRID!$T$40),0))</f>
        <v>56916</v>
      </c>
      <c r="N22" s="5" cm="1">
        <f t="array" ref="N22">IF($I$2="Тариф для именинников",
INDEX(GRID!$B$18:$U$29,MATCH(M$7,GRID!$A$18:$A$29,0),MATCH(1,($U$2=GRID!$B$1:$U$1)*(КАЛЕНДАРЬ!AN17=GRID!$B$3:$U$3),0))*GRID!$T$39,
ROUNDUP(INDEX(GRID!$B23:$U$29,MATCH(M$7,GRID!$A$18:$A$29,0),MATCH(1,($U$2=GRID!$B$1:$U$1)*(КАЛЕНДАРЬ!AN17=GRID!$B$3:$U$3),0))*GRID!$T$39*(1-GRID!$T$40),0))</f>
        <v>61566</v>
      </c>
      <c r="O22" s="5" cm="1">
        <f t="array" ref="O22">IF($I$2="Тариф для именинников",
INDEX(GRID!$B$4:$U$15,MATCH(O$7,GRID!$A$4:$A$15,0),MATCH(1,($U$2=GRID!$B$1:$U$1)*(КАЛЕНДАРЬ!AN17=GRID!$B$3:$U$3),0))*GRID!$T$39,
ROUNDUP(INDEX(GRID!$B$4:$U$15,MATCH(O$7,GRID!$A$4:$A$15,0),MATCH(1,($U$2=GRID!$B$1:$U$1)*(КАЛЕНДАРЬ!AN17=GRID!$B$3:$U$3),0))*GRID!$T$39*(1-GRID!$T$40),0))</f>
        <v>86676</v>
      </c>
      <c r="P22" s="5" cm="1">
        <f t="array" ref="P22">IF($I$2="Тариф для именинников",
INDEX(GRID!$B$4:$U$15,MATCH(P$7,GRID!$A$4:$A$15,0),MATCH(1,($U$2=GRID!$B$1:$U$1)*(КАЛЕНДАРЬ!AN17=GRID!$B$3:$U$3),0))*GRID!$T$39,
ROUNDUP(INDEX(GRID!$B$4:$U$15,MATCH(P$7,GRID!$A$4:$A$15,0),MATCH(1,($U$2=GRID!$B$1:$U$1)*(КАЛЕНДАРЬ!AN17=GRID!$B$3:$U$3),0))*GRID!$T$39*(1-GRID!$T$40),0))</f>
        <v>124992</v>
      </c>
      <c r="Q22" s="5" cm="1">
        <f t="array" ref="Q22">IF($I$2="Тариф для именинников",
INDEX(GRID!$B$4:$U$15,MATCH(Q$7,GRID!$A$4:$A$15,0),MATCH(1,($U$2=GRID!$B$1:$U$1)*(КАЛЕНДАРЬ!AN17=GRID!$B$3:$U$3),0))*GRID!$T$39,
ROUNDUP(INDEX(GRID!$B$4:$U$15,MATCH(Q$7,GRID!$A$4:$A$15,0),MATCH(1,($U$2=GRID!$B$1:$U$1)*(КАЛЕНДАРЬ!AN17=GRID!$B$3:$U$3),0))*GRID!$T$39*(1-GRID!$T$40),0))</f>
        <v>147312</v>
      </c>
      <c r="R22" s="5" cm="1">
        <f t="array" ref="R22">IF($I$2="Тариф для именинников",
INDEX(GRID!$B$4:$U$15,MATCH(R$7,GRID!$A$4:$A$15,0),MATCH(1,($U$2=GRID!$B$1:$U$1)*(КАЛЕНДАРЬ!AN17=GRID!$B$3:$U$3),0))*GRID!$T$39,
ROUNDUP(INDEX(GRID!$B$4:$U$15,MATCH(R$7,GRID!$A$4:$A$15,0),MATCH(1,($U$2=GRID!$B$1:$U$1)*(КАЛЕНДАРЬ!AN17=GRID!$B$3:$U$3),0))*GRID!$T$39*(1-GRID!$T$40),0))</f>
        <v>166842</v>
      </c>
      <c r="S22" s="50" t="s">
        <v>105</v>
      </c>
      <c r="T22" s="50" t="s">
        <v>105</v>
      </c>
    </row>
    <row r="23" spans="1:20">
      <c r="A23" s="108" t="s">
        <v>15</v>
      </c>
      <c r="B23" s="109">
        <v>15</v>
      </c>
      <c r="C23" s="5" cm="1">
        <f t="array" ref="C23">IF($I$2="Тариф для именинников",
INDEX(GRID!$B$4:$U$15,MATCH(C$7,GRID!$A$4:$A$15,0),MATCH(1,($U$2=GRID!$B$1:$U$1)*(КАЛЕНДАРЬ!AN18=GRID!$B$3:$U$3),0))*GRID!$T$39,
ROUNDUP(INDEX(GRID!$B$4:$U$15,MATCH(C$7,GRID!$A$4:$A$15,0),MATCH(1,($U$2=GRID!$B$1:$U$1)*(КАЛЕНДАРЬ!AN18=GRID!$B$3:$U$3),0))*GRID!$T$39*(1-GRID!$T$40),0))</f>
        <v>20925</v>
      </c>
      <c r="D23" s="5" cm="1">
        <f t="array" ref="D23">IF($I$2="Тариф для именинников",
INDEX(GRID!$B$18:$U$29,MATCH(C$7,GRID!$A$18:$A$29,0),MATCH(1,($U$2=GRID!$B$1:$U$1)*(КАЛЕНДАРЬ!AN18=GRID!$B$3:$U$3),0))*GRID!$T$39,
ROUNDUP(INDEX(GRID!$B24:$U$29,MATCH(C$7,GRID!$A$18:$A$29,0),MATCH(1,($U$2=GRID!$B$1:$U$1)*(КАЛЕНДАРЬ!AN18=GRID!$B$3:$U$3),0))*GRID!$T$39*(1-GRID!$T$40),0))</f>
        <v>25575</v>
      </c>
      <c r="E23" s="5" cm="1">
        <f t="array" ref="E23">IF($I$2="Тариф для именинников",
INDEX(GRID!$B$4:$U$15,MATCH(E$7,GRID!$A$4:$A$15,0),MATCH(1,($U$2=GRID!$B$1:$U$1)*(КАЛЕНДАРЬ!AN18=GRID!$B$3:$U$3),0))*GRID!$T$39,
ROUNDUP(INDEX(GRID!$B$4:$U$15,MATCH(E$7,GRID!$A$4:$A$15,0),MATCH(1,($U$2=GRID!$B$1:$U$1)*(КАЛЕНДАРЬ!AN18=GRID!$B$3:$U$3),0))*GRID!$T$39*(1-GRID!$T$40),0))</f>
        <v>25296</v>
      </c>
      <c r="F23" s="5" cm="1">
        <f t="array" ref="F23">IF($I$2="Тариф для именинников",
INDEX(GRID!$B$18:$U$29,MATCH(E$7,GRID!$A$18:$A$29,0),MATCH(1,($U$2=GRID!$B$1:$U$1)*(КАЛЕНДАРЬ!AN18=GRID!$B$3:$U$3),0))*GRID!$T$39,
ROUNDUP(INDEX(GRID!$B24:$U$29,MATCH(E$7,GRID!$A$18:$A$29,0),MATCH(1,($U$2=GRID!$B$1:$U$1)*(КАЛЕНДАРЬ!AN18=GRID!$B$3:$U$3),0))*GRID!$T$39*(1-GRID!$T$40),0))</f>
        <v>29946</v>
      </c>
      <c r="G23" s="5" cm="1">
        <f t="array" ref="G23">IF($I$2="Тариф для именинников",
INDEX(GRID!$B$4:$U$15,MATCH(G$7,GRID!$A$4:$A$15,0),MATCH(1,($U$2=GRID!$B$1:$U$1)*(КАЛЕНДАРЬ!AN18=GRID!$B$3:$U$3),0))*GRID!$T$39,
ROUNDUP(INDEX(GRID!$B$4:$U$15,MATCH(G$7,GRID!$A$4:$A$15,0),MATCH(1,($U$2=GRID!$B$1:$U$1)*(КАЛЕНДАРЬ!AN18=GRID!$B$3:$U$3),0))*GRID!$T$39*(1-GRID!$T$40),0))</f>
        <v>30411</v>
      </c>
      <c r="H23" s="5" cm="1">
        <f t="array" ref="H23">IF($I$2="Тариф для именинников",
INDEX(GRID!$B$18:$U$29,MATCH(G$7,GRID!$A$18:$A$29,0),MATCH(1,($U$2=GRID!$B$1:$U$1)*(КАЛЕНДАРЬ!AN18=GRID!$B$3:$U$3),0))*GRID!$T$39,
ROUNDUP(INDEX(GRID!$B24:$U$29,MATCH(G$7,GRID!$A$18:$A$29,0),MATCH(1,($U$2=GRID!$B$1:$U$1)*(КАЛЕНДАРЬ!AN18=GRID!$B$3:$U$3),0))*GRID!$T$39*(1-GRID!$T$40),0))</f>
        <v>35061</v>
      </c>
      <c r="I23" s="5" cm="1">
        <f t="array" ref="I23">IF($I$2="Тариф для именинников",
INDEX(GRID!$B$4:$U$15,MATCH(I$7,GRID!$A$4:$A$15,0),MATCH(1,($U$2=GRID!$B$1:$U$1)*(КАЛЕНДАРЬ!AN18=GRID!$B$3:$U$3),0))*GRID!$T$39,
ROUNDUP(INDEX(GRID!$B$4:$U$15,MATCH(I$7,GRID!$A$4:$A$15,0),MATCH(1,($U$2=GRID!$B$1:$U$1)*(КАЛЕНДАРЬ!AN18=GRID!$B$3:$U$3),0))*GRID!$T$39*(1-GRID!$T$40),0))</f>
        <v>33666</v>
      </c>
      <c r="J23" s="5" cm="1">
        <f t="array" ref="J23">IF($I$2="Тариф для именинников",
INDEX(GRID!$B$18:$U$29,MATCH(I$7,GRID!$A$18:$A$29,0),MATCH(1,($U$2=GRID!$B$1:$U$1)*(КАЛЕНДАРЬ!AN18=GRID!$B$3:$U$3),0))*GRID!$T$39,
ROUNDUP(INDEX(GRID!$B24:$U$29,MATCH(I$7,GRID!$A$18:$A$29,0),MATCH(1,($U$2=GRID!$B$1:$U$1)*(КАЛЕНДАРЬ!AN18=GRID!$B$3:$U$3),0))*GRID!$T$39*(1-GRID!$T$40),0))</f>
        <v>38316</v>
      </c>
      <c r="K23" s="5" cm="1">
        <f t="array" ref="K23">IF($I$2="Тариф для именинников",
INDEX(GRID!$B$4:$U$15,MATCH(K$7,GRID!$A$4:$A$15,0),MATCH(1,($U$2=GRID!$B$1:$U$1)*(КАЛЕНДАРЬ!AN18=GRID!$B$3:$U$3),0))*GRID!$T$39,
ROUNDUP(INDEX(GRID!$B$4:$U$15,MATCH(K$7,GRID!$A$4:$A$15,0),MATCH(1,($U$2=GRID!$B$1:$U$1)*(КАЛЕНДАРЬ!AN18=GRID!$B$3:$U$3),0))*GRID!$T$39*(1-GRID!$T$40),0))</f>
        <v>38316</v>
      </c>
      <c r="L23" s="5" cm="1">
        <f t="array" ref="L23">IF($I$2="Тариф для именинников",
INDEX(GRID!$B$18:$U$29,MATCH(K$7,GRID!$A$18:$A$29,0),MATCH(1,($U$2=GRID!$B$1:$U$1)*(КАЛЕНДАРЬ!AN18=GRID!$B$3:$U$3),0))*GRID!$T$39,
ROUNDUP(INDEX(GRID!$B24:$U$29,MATCH(K$7,GRID!$A$18:$A$29,0),MATCH(1,($U$2=GRID!$B$1:$U$1)*(КАЛЕНДАРЬ!AN18=GRID!$B$3:$U$3),0))*GRID!$T$39*(1-GRID!$T$40),0))</f>
        <v>42966</v>
      </c>
      <c r="M23" s="5" cm="1">
        <f t="array" ref="M23">IF($I$2="Тариф для именинников",
INDEX(GRID!$B$4:$U$15,MATCH(M$7,GRID!$A$4:$A$15,0),MATCH(1,($U$2=GRID!$B$1:$U$1)*(КАЛЕНДАРЬ!AN18=GRID!$B$3:$U$3),0))*GRID!$T$39,
ROUNDUP(INDEX(GRID!$B$4:$U$15,MATCH(M$7,GRID!$A$4:$A$15,0),MATCH(1,($U$2=GRID!$B$1:$U$1)*(КАЛЕНДАРЬ!AN18=GRID!$B$3:$U$3),0))*GRID!$T$39*(1-GRID!$T$40),0))</f>
        <v>56916</v>
      </c>
      <c r="N23" s="5" cm="1">
        <f t="array" ref="N23">IF($I$2="Тариф для именинников",
INDEX(GRID!$B$18:$U$29,MATCH(M$7,GRID!$A$18:$A$29,0),MATCH(1,($U$2=GRID!$B$1:$U$1)*(КАЛЕНДАРЬ!AN18=GRID!$B$3:$U$3),0))*GRID!$T$39,
ROUNDUP(INDEX(GRID!$B24:$U$29,MATCH(M$7,GRID!$A$18:$A$29,0),MATCH(1,($U$2=GRID!$B$1:$U$1)*(КАЛЕНДАРЬ!AN18=GRID!$B$3:$U$3),0))*GRID!$T$39*(1-GRID!$T$40),0))</f>
        <v>61566</v>
      </c>
      <c r="O23" s="5" cm="1">
        <f t="array" ref="O23">IF($I$2="Тариф для именинников",
INDEX(GRID!$B$4:$U$15,MATCH(O$7,GRID!$A$4:$A$15,0),MATCH(1,($U$2=GRID!$B$1:$U$1)*(КАЛЕНДАРЬ!AN18=GRID!$B$3:$U$3),0))*GRID!$T$39,
ROUNDUP(INDEX(GRID!$B$4:$U$15,MATCH(O$7,GRID!$A$4:$A$15,0),MATCH(1,($U$2=GRID!$B$1:$U$1)*(КАЛЕНДАРЬ!AN18=GRID!$B$3:$U$3),0))*GRID!$T$39*(1-GRID!$T$40),0))</f>
        <v>86676</v>
      </c>
      <c r="P23" s="5" cm="1">
        <f t="array" ref="P23">IF($I$2="Тариф для именинников",
INDEX(GRID!$B$4:$U$15,MATCH(P$7,GRID!$A$4:$A$15,0),MATCH(1,($U$2=GRID!$B$1:$U$1)*(КАЛЕНДАРЬ!AN18=GRID!$B$3:$U$3),0))*GRID!$T$39,
ROUNDUP(INDEX(GRID!$B$4:$U$15,MATCH(P$7,GRID!$A$4:$A$15,0),MATCH(1,($U$2=GRID!$B$1:$U$1)*(КАЛЕНДАРЬ!AN18=GRID!$B$3:$U$3),0))*GRID!$T$39*(1-GRID!$T$40),0))</f>
        <v>124992</v>
      </c>
      <c r="Q23" s="5" cm="1">
        <f t="array" ref="Q23">IF($I$2="Тариф для именинников",
INDEX(GRID!$B$4:$U$15,MATCH(Q$7,GRID!$A$4:$A$15,0),MATCH(1,($U$2=GRID!$B$1:$U$1)*(КАЛЕНДАРЬ!AN18=GRID!$B$3:$U$3),0))*GRID!$T$39,
ROUNDUP(INDEX(GRID!$B$4:$U$15,MATCH(Q$7,GRID!$A$4:$A$15,0),MATCH(1,($U$2=GRID!$B$1:$U$1)*(КАЛЕНДАРЬ!AN18=GRID!$B$3:$U$3),0))*GRID!$T$39*(1-GRID!$T$40),0))</f>
        <v>147312</v>
      </c>
      <c r="R23" s="5" cm="1">
        <f t="array" ref="R23">IF($I$2="Тариф для именинников",
INDEX(GRID!$B$4:$U$15,MATCH(R$7,GRID!$A$4:$A$15,0),MATCH(1,($U$2=GRID!$B$1:$U$1)*(КАЛЕНДАРЬ!AN18=GRID!$B$3:$U$3),0))*GRID!$T$39,
ROUNDUP(INDEX(GRID!$B$4:$U$15,MATCH(R$7,GRID!$A$4:$A$15,0),MATCH(1,($U$2=GRID!$B$1:$U$1)*(КАЛЕНДАРЬ!AN18=GRID!$B$3:$U$3),0))*GRID!$T$39*(1-GRID!$T$40),0))</f>
        <v>166842</v>
      </c>
      <c r="S23" s="50" t="s">
        <v>105</v>
      </c>
      <c r="T23" s="50" t="s">
        <v>105</v>
      </c>
    </row>
    <row r="24" spans="1:20">
      <c r="A24" s="108" t="s">
        <v>16</v>
      </c>
      <c r="B24" s="109">
        <v>16</v>
      </c>
      <c r="C24" s="5" cm="1">
        <f t="array" ref="C24">IF($I$2="Тариф для именинников",
INDEX(GRID!$B$4:$U$15,MATCH(C$7,GRID!$A$4:$A$15,0),MATCH(1,($U$2=GRID!$B$1:$U$1)*(КАЛЕНДАРЬ!AN19=GRID!$B$3:$U$3),0))*GRID!$T$39,
ROUNDUP(INDEX(GRID!$B$4:$U$15,MATCH(C$7,GRID!$A$4:$A$15,0),MATCH(1,($U$2=GRID!$B$1:$U$1)*(КАЛЕНДАРЬ!AN19=GRID!$B$3:$U$3),0))*GRID!$T$39*(1-GRID!$T$40),0))</f>
        <v>23250</v>
      </c>
      <c r="D24" s="5" cm="1">
        <f t="array" ref="D24">IF($I$2="Тариф для именинников",
INDEX(GRID!$B$18:$U$29,MATCH(C$7,GRID!$A$18:$A$29,0),MATCH(1,($U$2=GRID!$B$1:$U$1)*(КАЛЕНДАРЬ!AN19=GRID!$B$3:$U$3),0))*GRID!$T$39,
ROUNDUP(INDEX(GRID!$B25:$U$29,MATCH(C$7,GRID!$A$18:$A$29,0),MATCH(1,($U$2=GRID!$B$1:$U$1)*(КАЛЕНДАРЬ!AN19=GRID!$B$3:$U$3),0))*GRID!$T$39*(1-GRID!$T$40),0))</f>
        <v>27900</v>
      </c>
      <c r="E24" s="5" cm="1">
        <f t="array" ref="E24">IF($I$2="Тариф для именинников",
INDEX(GRID!$B$4:$U$15,MATCH(E$7,GRID!$A$4:$A$15,0),MATCH(1,($U$2=GRID!$B$1:$U$1)*(КАЛЕНДАРЬ!AN19=GRID!$B$3:$U$3),0))*GRID!$T$39,
ROUNDUP(INDEX(GRID!$B$4:$U$15,MATCH(E$7,GRID!$A$4:$A$15,0),MATCH(1,($U$2=GRID!$B$1:$U$1)*(КАЛЕНДАРЬ!AN19=GRID!$B$3:$U$3),0))*GRID!$T$39*(1-GRID!$T$40),0))</f>
        <v>27900</v>
      </c>
      <c r="F24" s="5" cm="1">
        <f t="array" ref="F24">IF($I$2="Тариф для именинников",
INDEX(GRID!$B$18:$U$29,MATCH(E$7,GRID!$A$18:$A$29,0),MATCH(1,($U$2=GRID!$B$1:$U$1)*(КАЛЕНДАРЬ!AN19=GRID!$B$3:$U$3),0))*GRID!$T$39,
ROUNDUP(INDEX(GRID!$B25:$U$29,MATCH(E$7,GRID!$A$18:$A$29,0),MATCH(1,($U$2=GRID!$B$1:$U$1)*(КАЛЕНДАРЬ!AN19=GRID!$B$3:$U$3),0))*GRID!$T$39*(1-GRID!$T$40),0))</f>
        <v>32550</v>
      </c>
      <c r="G24" s="5" cm="1">
        <f t="array" ref="G24">IF($I$2="Тариф для именинников",
INDEX(GRID!$B$4:$U$15,MATCH(G$7,GRID!$A$4:$A$15,0),MATCH(1,($U$2=GRID!$B$1:$U$1)*(КАЛЕНДАРЬ!AN19=GRID!$B$3:$U$3),0))*GRID!$T$39,
ROUNDUP(INDEX(GRID!$B$4:$U$15,MATCH(G$7,GRID!$A$4:$A$15,0),MATCH(1,($U$2=GRID!$B$1:$U$1)*(КАЛЕНДАРЬ!AN19=GRID!$B$3:$U$3),0))*GRID!$T$39*(1-GRID!$T$40),0))</f>
        <v>33201</v>
      </c>
      <c r="H24" s="5" cm="1">
        <f t="array" ref="H24">IF($I$2="Тариф для именинников",
INDEX(GRID!$B$18:$U$29,MATCH(G$7,GRID!$A$18:$A$29,0),MATCH(1,($U$2=GRID!$B$1:$U$1)*(КАЛЕНДАРЬ!AN19=GRID!$B$3:$U$3),0))*GRID!$T$39,
ROUNDUP(INDEX(GRID!$B25:$U$29,MATCH(G$7,GRID!$A$18:$A$29,0),MATCH(1,($U$2=GRID!$B$1:$U$1)*(КАЛЕНДАРЬ!AN19=GRID!$B$3:$U$3),0))*GRID!$T$39*(1-GRID!$T$40),0))</f>
        <v>37851</v>
      </c>
      <c r="I24" s="5" cm="1">
        <f t="array" ref="I24">IF($I$2="Тариф для именинников",
INDEX(GRID!$B$4:$U$15,MATCH(I$7,GRID!$A$4:$A$15,0),MATCH(1,($U$2=GRID!$B$1:$U$1)*(КАЛЕНДАРЬ!AN19=GRID!$B$3:$U$3),0))*GRID!$T$39,
ROUNDUP(INDEX(GRID!$B$4:$U$15,MATCH(I$7,GRID!$A$4:$A$15,0),MATCH(1,($U$2=GRID!$B$1:$U$1)*(КАЛЕНДАРЬ!AN19=GRID!$B$3:$U$3),0))*GRID!$T$39*(1-GRID!$T$40),0))</f>
        <v>36921</v>
      </c>
      <c r="J24" s="5" cm="1">
        <f t="array" ref="J24">IF($I$2="Тариф для именинников",
INDEX(GRID!$B$18:$U$29,MATCH(I$7,GRID!$A$18:$A$29,0),MATCH(1,($U$2=GRID!$B$1:$U$1)*(КАЛЕНДАРЬ!AN19=GRID!$B$3:$U$3),0))*GRID!$T$39,
ROUNDUP(INDEX(GRID!$B25:$U$29,MATCH(I$7,GRID!$A$18:$A$29,0),MATCH(1,($U$2=GRID!$B$1:$U$1)*(КАЛЕНДАРЬ!AN19=GRID!$B$3:$U$3),0))*GRID!$T$39*(1-GRID!$T$40),0))</f>
        <v>41571</v>
      </c>
      <c r="K24" s="5" cm="1">
        <f t="array" ref="K24">IF($I$2="Тариф для именинников",
INDEX(GRID!$B$4:$U$15,MATCH(K$7,GRID!$A$4:$A$15,0),MATCH(1,($U$2=GRID!$B$1:$U$1)*(КАЛЕНДАРЬ!AN19=GRID!$B$3:$U$3),0))*GRID!$T$39,
ROUNDUP(INDEX(GRID!$B$4:$U$15,MATCH(K$7,GRID!$A$4:$A$15,0),MATCH(1,($U$2=GRID!$B$1:$U$1)*(КАЛЕНДАРЬ!AN19=GRID!$B$3:$U$3),0))*GRID!$T$39*(1-GRID!$T$40),0))</f>
        <v>41850</v>
      </c>
      <c r="L24" s="5" cm="1">
        <f t="array" ref="L24">IF($I$2="Тариф для именинников",
INDEX(GRID!$B$18:$U$29,MATCH(K$7,GRID!$A$18:$A$29,0),MATCH(1,($U$2=GRID!$B$1:$U$1)*(КАЛЕНДАРЬ!AN19=GRID!$B$3:$U$3),0))*GRID!$T$39,
ROUNDUP(INDEX(GRID!$B25:$U$29,MATCH(K$7,GRID!$A$18:$A$29,0),MATCH(1,($U$2=GRID!$B$1:$U$1)*(КАЛЕНДАРЬ!AN19=GRID!$B$3:$U$3),0))*GRID!$T$39*(1-GRID!$T$40),0))</f>
        <v>46500</v>
      </c>
      <c r="M24" s="5" cm="1">
        <f t="array" ref="M24">IF($I$2="Тариф для именинников",
INDEX(GRID!$B$4:$U$15,MATCH(M$7,GRID!$A$4:$A$15,0),MATCH(1,($U$2=GRID!$B$1:$U$1)*(КАЛЕНДАРЬ!AN19=GRID!$B$3:$U$3),0))*GRID!$T$39,
ROUNDUP(INDEX(GRID!$B$4:$U$15,MATCH(M$7,GRID!$A$4:$A$15,0),MATCH(1,($U$2=GRID!$B$1:$U$1)*(КАЛЕНДАРЬ!AN19=GRID!$B$3:$U$3),0))*GRID!$T$39*(1-GRID!$T$40),0))</f>
        <v>60636</v>
      </c>
      <c r="N24" s="5" cm="1">
        <f t="array" ref="N24">IF($I$2="Тариф для именинников",
INDEX(GRID!$B$18:$U$29,MATCH(M$7,GRID!$A$18:$A$29,0),MATCH(1,($U$2=GRID!$B$1:$U$1)*(КАЛЕНДАРЬ!AN19=GRID!$B$3:$U$3),0))*GRID!$T$39,
ROUNDUP(INDEX(GRID!$B25:$U$29,MATCH(M$7,GRID!$A$18:$A$29,0),MATCH(1,($U$2=GRID!$B$1:$U$1)*(КАЛЕНДАРЬ!AN19=GRID!$B$3:$U$3),0))*GRID!$T$39*(1-GRID!$T$40),0))</f>
        <v>65286</v>
      </c>
      <c r="O24" s="5" cm="1">
        <f t="array" ref="O24">IF($I$2="Тариф для именинников",
INDEX(GRID!$B$4:$U$15,MATCH(O$7,GRID!$A$4:$A$15,0),MATCH(1,($U$2=GRID!$B$1:$U$1)*(КАЛЕНДАРЬ!AN19=GRID!$B$3:$U$3),0))*GRID!$T$39,
ROUNDUP(INDEX(GRID!$B$4:$U$15,MATCH(O$7,GRID!$A$4:$A$15,0),MATCH(1,($U$2=GRID!$B$1:$U$1)*(КАЛЕНДАРЬ!AN19=GRID!$B$3:$U$3),0))*GRID!$T$39*(1-GRID!$T$40),0))</f>
        <v>91140</v>
      </c>
      <c r="P24" s="5" cm="1">
        <f t="array" ref="P24">IF($I$2="Тариф для именинников",
INDEX(GRID!$B$4:$U$15,MATCH(P$7,GRID!$A$4:$A$15,0),MATCH(1,($U$2=GRID!$B$1:$U$1)*(КАЛЕНДАРЬ!AN19=GRID!$B$3:$U$3),0))*GRID!$T$39,
ROUNDUP(INDEX(GRID!$B$4:$U$15,MATCH(P$7,GRID!$A$4:$A$15,0),MATCH(1,($U$2=GRID!$B$1:$U$1)*(КАЛЕНДАРЬ!AN19=GRID!$B$3:$U$3),0))*GRID!$T$39*(1-GRID!$T$40),0))</f>
        <v>129921</v>
      </c>
      <c r="Q24" s="5" cm="1">
        <f t="array" ref="Q24">IF($I$2="Тариф для именинников",
INDEX(GRID!$B$4:$U$15,MATCH(Q$7,GRID!$A$4:$A$15,0),MATCH(1,($U$2=GRID!$B$1:$U$1)*(КАЛЕНДАРЬ!AN19=GRID!$B$3:$U$3),0))*GRID!$T$39,
ROUNDUP(INDEX(GRID!$B$4:$U$15,MATCH(Q$7,GRID!$A$4:$A$15,0),MATCH(1,($U$2=GRID!$B$1:$U$1)*(КАЛЕНДАРЬ!AN19=GRID!$B$3:$U$3),0))*GRID!$T$39*(1-GRID!$T$40),0))</f>
        <v>152892</v>
      </c>
      <c r="R24" s="5" cm="1">
        <f t="array" ref="R24">IF($I$2="Тариф для именинников",
INDEX(GRID!$B$4:$U$15,MATCH(R$7,GRID!$A$4:$A$15,0),MATCH(1,($U$2=GRID!$B$1:$U$1)*(КАЛЕНДАРЬ!AN19=GRID!$B$3:$U$3),0))*GRID!$T$39,
ROUNDUP(INDEX(GRID!$B$4:$U$15,MATCH(R$7,GRID!$A$4:$A$15,0),MATCH(1,($U$2=GRID!$B$1:$U$1)*(КАЛЕНДАРЬ!AN19=GRID!$B$3:$U$3),0))*GRID!$T$39*(1-GRID!$T$40),0))</f>
        <v>173352</v>
      </c>
      <c r="S24" s="50" t="s">
        <v>105</v>
      </c>
      <c r="T24" s="50" t="s">
        <v>105</v>
      </c>
    </row>
    <row r="25" spans="1:20">
      <c r="A25" s="108" t="s">
        <v>17</v>
      </c>
      <c r="B25" s="109">
        <v>17</v>
      </c>
      <c r="C25" s="5" cm="1">
        <f t="array" ref="C25">IF($I$2="Тариф для именинников",
INDEX(GRID!$B$4:$U$15,MATCH(C$7,GRID!$A$4:$A$15,0),MATCH(1,($U$2=GRID!$B$1:$U$1)*(КАЛЕНДАРЬ!AN20=GRID!$B$3:$U$3),0))*GRID!$T$39,
ROUNDUP(INDEX(GRID!$B$4:$U$15,MATCH(C$7,GRID!$A$4:$A$15,0),MATCH(1,($U$2=GRID!$B$1:$U$1)*(КАЛЕНДАРЬ!AN20=GRID!$B$3:$U$3),0))*GRID!$T$39*(1-GRID!$T$40),0))</f>
        <v>23250</v>
      </c>
      <c r="D25" s="5" cm="1">
        <f t="array" ref="D25">IF($I$2="Тариф для именинников",
INDEX(GRID!$B$18:$U$29,MATCH(C$7,GRID!$A$18:$A$29,0),MATCH(1,($U$2=GRID!$B$1:$U$1)*(КАЛЕНДАРЬ!AN20=GRID!$B$3:$U$3),0))*GRID!$T$39,
ROUNDUP(INDEX(GRID!$B26:$U$29,MATCH(C$7,GRID!$A$18:$A$29,0),MATCH(1,($U$2=GRID!$B$1:$U$1)*(КАЛЕНДАРЬ!AN20=GRID!$B$3:$U$3),0))*GRID!$T$39*(1-GRID!$T$40),0))</f>
        <v>27900</v>
      </c>
      <c r="E25" s="5" cm="1">
        <f t="array" ref="E25">IF($I$2="Тариф для именинников",
INDEX(GRID!$B$4:$U$15,MATCH(E$7,GRID!$A$4:$A$15,0),MATCH(1,($U$2=GRID!$B$1:$U$1)*(КАЛЕНДАРЬ!AN20=GRID!$B$3:$U$3),0))*GRID!$T$39,
ROUNDUP(INDEX(GRID!$B$4:$U$15,MATCH(E$7,GRID!$A$4:$A$15,0),MATCH(1,($U$2=GRID!$B$1:$U$1)*(КАЛЕНДАРЬ!AN20=GRID!$B$3:$U$3),0))*GRID!$T$39*(1-GRID!$T$40),0))</f>
        <v>27900</v>
      </c>
      <c r="F25" s="5" cm="1">
        <f t="array" ref="F25">IF($I$2="Тариф для именинников",
INDEX(GRID!$B$18:$U$29,MATCH(E$7,GRID!$A$18:$A$29,0),MATCH(1,($U$2=GRID!$B$1:$U$1)*(КАЛЕНДАРЬ!AN20=GRID!$B$3:$U$3),0))*GRID!$T$39,
ROUNDUP(INDEX(GRID!$B26:$U$29,MATCH(E$7,GRID!$A$18:$A$29,0),MATCH(1,($U$2=GRID!$B$1:$U$1)*(КАЛЕНДАРЬ!AN20=GRID!$B$3:$U$3),0))*GRID!$T$39*(1-GRID!$T$40),0))</f>
        <v>32550</v>
      </c>
      <c r="G25" s="5" cm="1">
        <f t="array" ref="G25">IF($I$2="Тариф для именинников",
INDEX(GRID!$B$4:$U$15,MATCH(G$7,GRID!$A$4:$A$15,0),MATCH(1,($U$2=GRID!$B$1:$U$1)*(КАЛЕНДАРЬ!AN20=GRID!$B$3:$U$3),0))*GRID!$T$39,
ROUNDUP(INDEX(GRID!$B$4:$U$15,MATCH(G$7,GRID!$A$4:$A$15,0),MATCH(1,($U$2=GRID!$B$1:$U$1)*(КАЛЕНДАРЬ!AN20=GRID!$B$3:$U$3),0))*GRID!$T$39*(1-GRID!$T$40),0))</f>
        <v>33201</v>
      </c>
      <c r="H25" s="5" cm="1">
        <f t="array" ref="H25">IF($I$2="Тариф для именинников",
INDEX(GRID!$B$18:$U$29,MATCH(G$7,GRID!$A$18:$A$29,0),MATCH(1,($U$2=GRID!$B$1:$U$1)*(КАЛЕНДАРЬ!AN20=GRID!$B$3:$U$3),0))*GRID!$T$39,
ROUNDUP(INDEX(GRID!$B26:$U$29,MATCH(G$7,GRID!$A$18:$A$29,0),MATCH(1,($U$2=GRID!$B$1:$U$1)*(КАЛЕНДАРЬ!AN20=GRID!$B$3:$U$3),0))*GRID!$T$39*(1-GRID!$T$40),0))</f>
        <v>37851</v>
      </c>
      <c r="I25" s="5" cm="1">
        <f t="array" ref="I25">IF($I$2="Тариф для именинников",
INDEX(GRID!$B$4:$U$15,MATCH(I$7,GRID!$A$4:$A$15,0),MATCH(1,($U$2=GRID!$B$1:$U$1)*(КАЛЕНДАРЬ!AN20=GRID!$B$3:$U$3),0))*GRID!$T$39,
ROUNDUP(INDEX(GRID!$B$4:$U$15,MATCH(I$7,GRID!$A$4:$A$15,0),MATCH(1,($U$2=GRID!$B$1:$U$1)*(КАЛЕНДАРЬ!AN20=GRID!$B$3:$U$3),0))*GRID!$T$39*(1-GRID!$T$40),0))</f>
        <v>36921</v>
      </c>
      <c r="J25" s="5" cm="1">
        <f t="array" ref="J25">IF($I$2="Тариф для именинников",
INDEX(GRID!$B$18:$U$29,MATCH(I$7,GRID!$A$18:$A$29,0),MATCH(1,($U$2=GRID!$B$1:$U$1)*(КАЛЕНДАРЬ!AN20=GRID!$B$3:$U$3),0))*GRID!$T$39,
ROUNDUP(INDEX(GRID!$B26:$U$29,MATCH(I$7,GRID!$A$18:$A$29,0),MATCH(1,($U$2=GRID!$B$1:$U$1)*(КАЛЕНДАРЬ!AN20=GRID!$B$3:$U$3),0))*GRID!$T$39*(1-GRID!$T$40),0))</f>
        <v>41571</v>
      </c>
      <c r="K25" s="5" cm="1">
        <f t="array" ref="K25">IF($I$2="Тариф для именинников",
INDEX(GRID!$B$4:$U$15,MATCH(K$7,GRID!$A$4:$A$15,0),MATCH(1,($U$2=GRID!$B$1:$U$1)*(КАЛЕНДАРЬ!AN20=GRID!$B$3:$U$3),0))*GRID!$T$39,
ROUNDUP(INDEX(GRID!$B$4:$U$15,MATCH(K$7,GRID!$A$4:$A$15,0),MATCH(1,($U$2=GRID!$B$1:$U$1)*(КАЛЕНДАРЬ!AN20=GRID!$B$3:$U$3),0))*GRID!$T$39*(1-GRID!$T$40),0))</f>
        <v>41850</v>
      </c>
      <c r="L25" s="5" cm="1">
        <f t="array" ref="L25">IF($I$2="Тариф для именинников",
INDEX(GRID!$B$18:$U$29,MATCH(K$7,GRID!$A$18:$A$29,0),MATCH(1,($U$2=GRID!$B$1:$U$1)*(КАЛЕНДАРЬ!AN20=GRID!$B$3:$U$3),0))*GRID!$T$39,
ROUNDUP(INDEX(GRID!$B26:$U$29,MATCH(K$7,GRID!$A$18:$A$29,0),MATCH(1,($U$2=GRID!$B$1:$U$1)*(КАЛЕНДАРЬ!AN20=GRID!$B$3:$U$3),0))*GRID!$T$39*(1-GRID!$T$40),0))</f>
        <v>46500</v>
      </c>
      <c r="M25" s="5" cm="1">
        <f t="array" ref="M25">IF($I$2="Тариф для именинников",
INDEX(GRID!$B$4:$U$15,MATCH(M$7,GRID!$A$4:$A$15,0),MATCH(1,($U$2=GRID!$B$1:$U$1)*(КАЛЕНДАРЬ!AN20=GRID!$B$3:$U$3),0))*GRID!$T$39,
ROUNDUP(INDEX(GRID!$B$4:$U$15,MATCH(M$7,GRID!$A$4:$A$15,0),MATCH(1,($U$2=GRID!$B$1:$U$1)*(КАЛЕНДАРЬ!AN20=GRID!$B$3:$U$3),0))*GRID!$T$39*(1-GRID!$T$40),0))</f>
        <v>60636</v>
      </c>
      <c r="N25" s="5" cm="1">
        <f t="array" ref="N25">IF($I$2="Тариф для именинников",
INDEX(GRID!$B$18:$U$29,MATCH(M$7,GRID!$A$18:$A$29,0),MATCH(1,($U$2=GRID!$B$1:$U$1)*(КАЛЕНДАРЬ!AN20=GRID!$B$3:$U$3),0))*GRID!$T$39,
ROUNDUP(INDEX(GRID!$B26:$U$29,MATCH(M$7,GRID!$A$18:$A$29,0),MATCH(1,($U$2=GRID!$B$1:$U$1)*(КАЛЕНДАРЬ!AN20=GRID!$B$3:$U$3),0))*GRID!$T$39*(1-GRID!$T$40),0))</f>
        <v>65286</v>
      </c>
      <c r="O25" s="5" cm="1">
        <f t="array" ref="O25">IF($I$2="Тариф для именинников",
INDEX(GRID!$B$4:$U$15,MATCH(O$7,GRID!$A$4:$A$15,0),MATCH(1,($U$2=GRID!$B$1:$U$1)*(КАЛЕНДАРЬ!AN20=GRID!$B$3:$U$3),0))*GRID!$T$39,
ROUNDUP(INDEX(GRID!$B$4:$U$15,MATCH(O$7,GRID!$A$4:$A$15,0),MATCH(1,($U$2=GRID!$B$1:$U$1)*(КАЛЕНДАРЬ!AN20=GRID!$B$3:$U$3),0))*GRID!$T$39*(1-GRID!$T$40),0))</f>
        <v>91140</v>
      </c>
      <c r="P25" s="5" cm="1">
        <f t="array" ref="P25">IF($I$2="Тариф для именинников",
INDEX(GRID!$B$4:$U$15,MATCH(P$7,GRID!$A$4:$A$15,0),MATCH(1,($U$2=GRID!$B$1:$U$1)*(КАЛЕНДАРЬ!AN20=GRID!$B$3:$U$3),0))*GRID!$T$39,
ROUNDUP(INDEX(GRID!$B$4:$U$15,MATCH(P$7,GRID!$A$4:$A$15,0),MATCH(1,($U$2=GRID!$B$1:$U$1)*(КАЛЕНДАРЬ!AN20=GRID!$B$3:$U$3),0))*GRID!$T$39*(1-GRID!$T$40),0))</f>
        <v>129921</v>
      </c>
      <c r="Q25" s="5" cm="1">
        <f t="array" ref="Q25">IF($I$2="Тариф для именинников",
INDEX(GRID!$B$4:$U$15,MATCH(Q$7,GRID!$A$4:$A$15,0),MATCH(1,($U$2=GRID!$B$1:$U$1)*(КАЛЕНДАРЬ!AN20=GRID!$B$3:$U$3),0))*GRID!$T$39,
ROUNDUP(INDEX(GRID!$B$4:$U$15,MATCH(Q$7,GRID!$A$4:$A$15,0),MATCH(1,($U$2=GRID!$B$1:$U$1)*(КАЛЕНДАРЬ!AN20=GRID!$B$3:$U$3),0))*GRID!$T$39*(1-GRID!$T$40),0))</f>
        <v>152892</v>
      </c>
      <c r="R25" s="5" cm="1">
        <f t="array" ref="R25">IF($I$2="Тариф для именинников",
INDEX(GRID!$B$4:$U$15,MATCH(R$7,GRID!$A$4:$A$15,0),MATCH(1,($U$2=GRID!$B$1:$U$1)*(КАЛЕНДАРЬ!AN20=GRID!$B$3:$U$3),0))*GRID!$T$39,
ROUNDUP(INDEX(GRID!$B$4:$U$15,MATCH(R$7,GRID!$A$4:$A$15,0),MATCH(1,($U$2=GRID!$B$1:$U$1)*(КАЛЕНДАРЬ!AN20=GRID!$B$3:$U$3),0))*GRID!$T$39*(1-GRID!$T$40),0))</f>
        <v>173352</v>
      </c>
      <c r="S25" s="50" t="s">
        <v>105</v>
      </c>
      <c r="T25" s="50" t="s">
        <v>105</v>
      </c>
    </row>
    <row r="26" spans="1:20">
      <c r="A26" s="108" t="s">
        <v>11</v>
      </c>
      <c r="B26" s="109">
        <v>18</v>
      </c>
      <c r="C26" s="5" cm="1">
        <f t="array" ref="C26">IF($I$2="Тариф для именинников",
INDEX(GRID!$B$4:$U$15,MATCH(C$7,GRID!$A$4:$A$15,0),MATCH(1,($U$2=GRID!$B$1:$U$1)*(КАЛЕНДАРЬ!AN21=GRID!$B$3:$U$3),0))*GRID!$T$39,
ROUNDUP(INDEX(GRID!$B$4:$U$15,MATCH(C$7,GRID!$A$4:$A$15,0),MATCH(1,($U$2=GRID!$B$1:$U$1)*(КАЛЕНДАРЬ!AN21=GRID!$B$3:$U$3),0))*GRID!$T$39*(1-GRID!$T$40),0))</f>
        <v>20925</v>
      </c>
      <c r="D26" s="5" cm="1">
        <f t="array" ref="D26">IF($I$2="Тариф для именинников",
INDEX(GRID!$B$18:$U$29,MATCH(C$7,GRID!$A$18:$A$29,0),MATCH(1,($U$2=GRID!$B$1:$U$1)*(КАЛЕНДАРЬ!AN21=GRID!$B$3:$U$3),0))*GRID!$T$39,
ROUNDUP(INDEX(GRID!$B27:$U$29,MATCH(C$7,GRID!$A$18:$A$29,0),MATCH(1,($U$2=GRID!$B$1:$U$1)*(КАЛЕНДАРЬ!AN21=GRID!$B$3:$U$3),0))*GRID!$T$39*(1-GRID!$T$40),0))</f>
        <v>25575</v>
      </c>
      <c r="E26" s="5" cm="1">
        <f t="array" ref="E26">IF($I$2="Тариф для именинников",
INDEX(GRID!$B$4:$U$15,MATCH(E$7,GRID!$A$4:$A$15,0),MATCH(1,($U$2=GRID!$B$1:$U$1)*(КАЛЕНДАРЬ!AN21=GRID!$B$3:$U$3),0))*GRID!$T$39,
ROUNDUP(INDEX(GRID!$B$4:$U$15,MATCH(E$7,GRID!$A$4:$A$15,0),MATCH(1,($U$2=GRID!$B$1:$U$1)*(КАЛЕНДАРЬ!AN21=GRID!$B$3:$U$3),0))*GRID!$T$39*(1-GRID!$T$40),0))</f>
        <v>25296</v>
      </c>
      <c r="F26" s="5" cm="1">
        <f t="array" ref="F26">IF($I$2="Тариф для именинников",
INDEX(GRID!$B$18:$U$29,MATCH(E$7,GRID!$A$18:$A$29,0),MATCH(1,($U$2=GRID!$B$1:$U$1)*(КАЛЕНДАРЬ!AN21=GRID!$B$3:$U$3),0))*GRID!$T$39,
ROUNDUP(INDEX(GRID!$B27:$U$29,MATCH(E$7,GRID!$A$18:$A$29,0),MATCH(1,($U$2=GRID!$B$1:$U$1)*(КАЛЕНДАРЬ!AN21=GRID!$B$3:$U$3),0))*GRID!$T$39*(1-GRID!$T$40),0))</f>
        <v>29946</v>
      </c>
      <c r="G26" s="5" cm="1">
        <f t="array" ref="G26">IF($I$2="Тариф для именинников",
INDEX(GRID!$B$4:$U$15,MATCH(G$7,GRID!$A$4:$A$15,0),MATCH(1,($U$2=GRID!$B$1:$U$1)*(КАЛЕНДАРЬ!AN21=GRID!$B$3:$U$3),0))*GRID!$T$39,
ROUNDUP(INDEX(GRID!$B$4:$U$15,MATCH(G$7,GRID!$A$4:$A$15,0),MATCH(1,($U$2=GRID!$B$1:$U$1)*(КАЛЕНДАРЬ!AN21=GRID!$B$3:$U$3),0))*GRID!$T$39*(1-GRID!$T$40),0))</f>
        <v>30411</v>
      </c>
      <c r="H26" s="5" cm="1">
        <f t="array" ref="H26">IF($I$2="Тариф для именинников",
INDEX(GRID!$B$18:$U$29,MATCH(G$7,GRID!$A$18:$A$29,0),MATCH(1,($U$2=GRID!$B$1:$U$1)*(КАЛЕНДАРЬ!AN21=GRID!$B$3:$U$3),0))*GRID!$T$39,
ROUNDUP(INDEX(GRID!$B27:$U$29,MATCH(G$7,GRID!$A$18:$A$29,0),MATCH(1,($U$2=GRID!$B$1:$U$1)*(КАЛЕНДАРЬ!AN21=GRID!$B$3:$U$3),0))*GRID!$T$39*(1-GRID!$T$40),0))</f>
        <v>35061</v>
      </c>
      <c r="I26" s="5" cm="1">
        <f t="array" ref="I26">IF($I$2="Тариф для именинников",
INDEX(GRID!$B$4:$U$15,MATCH(I$7,GRID!$A$4:$A$15,0),MATCH(1,($U$2=GRID!$B$1:$U$1)*(КАЛЕНДАРЬ!AN21=GRID!$B$3:$U$3),0))*GRID!$T$39,
ROUNDUP(INDEX(GRID!$B$4:$U$15,MATCH(I$7,GRID!$A$4:$A$15,0),MATCH(1,($U$2=GRID!$B$1:$U$1)*(КАЛЕНДАРЬ!AN21=GRID!$B$3:$U$3),0))*GRID!$T$39*(1-GRID!$T$40),0))</f>
        <v>33666</v>
      </c>
      <c r="J26" s="5" cm="1">
        <f t="array" ref="J26">IF($I$2="Тариф для именинников",
INDEX(GRID!$B$18:$U$29,MATCH(I$7,GRID!$A$18:$A$29,0),MATCH(1,($U$2=GRID!$B$1:$U$1)*(КАЛЕНДАРЬ!AN21=GRID!$B$3:$U$3),0))*GRID!$T$39,
ROUNDUP(INDEX(GRID!$B27:$U$29,MATCH(I$7,GRID!$A$18:$A$29,0),MATCH(1,($U$2=GRID!$B$1:$U$1)*(КАЛЕНДАРЬ!AN21=GRID!$B$3:$U$3),0))*GRID!$T$39*(1-GRID!$T$40),0))</f>
        <v>38316</v>
      </c>
      <c r="K26" s="5" cm="1">
        <f t="array" ref="K26">IF($I$2="Тариф для именинников",
INDEX(GRID!$B$4:$U$15,MATCH(K$7,GRID!$A$4:$A$15,0),MATCH(1,($U$2=GRID!$B$1:$U$1)*(КАЛЕНДАРЬ!AN21=GRID!$B$3:$U$3),0))*GRID!$T$39,
ROUNDUP(INDEX(GRID!$B$4:$U$15,MATCH(K$7,GRID!$A$4:$A$15,0),MATCH(1,($U$2=GRID!$B$1:$U$1)*(КАЛЕНДАРЬ!AN21=GRID!$B$3:$U$3),0))*GRID!$T$39*(1-GRID!$T$40),0))</f>
        <v>38316</v>
      </c>
      <c r="L26" s="5" cm="1">
        <f t="array" ref="L26">IF($I$2="Тариф для именинников",
INDEX(GRID!$B$18:$U$29,MATCH(K$7,GRID!$A$18:$A$29,0),MATCH(1,($U$2=GRID!$B$1:$U$1)*(КАЛЕНДАРЬ!AN21=GRID!$B$3:$U$3),0))*GRID!$T$39,
ROUNDUP(INDEX(GRID!$B27:$U$29,MATCH(K$7,GRID!$A$18:$A$29,0),MATCH(1,($U$2=GRID!$B$1:$U$1)*(КАЛЕНДАРЬ!AN21=GRID!$B$3:$U$3),0))*GRID!$T$39*(1-GRID!$T$40),0))</f>
        <v>42966</v>
      </c>
      <c r="M26" s="5" cm="1">
        <f t="array" ref="M26">IF($I$2="Тариф для именинников",
INDEX(GRID!$B$4:$U$15,MATCH(M$7,GRID!$A$4:$A$15,0),MATCH(1,($U$2=GRID!$B$1:$U$1)*(КАЛЕНДАРЬ!AN21=GRID!$B$3:$U$3),0))*GRID!$T$39,
ROUNDUP(INDEX(GRID!$B$4:$U$15,MATCH(M$7,GRID!$A$4:$A$15,0),MATCH(1,($U$2=GRID!$B$1:$U$1)*(КАЛЕНДАРЬ!AN21=GRID!$B$3:$U$3),0))*GRID!$T$39*(1-GRID!$T$40),0))</f>
        <v>56916</v>
      </c>
      <c r="N26" s="5" cm="1">
        <f t="array" ref="N26">IF($I$2="Тариф для именинников",
INDEX(GRID!$B$18:$U$29,MATCH(M$7,GRID!$A$18:$A$29,0),MATCH(1,($U$2=GRID!$B$1:$U$1)*(КАЛЕНДАРЬ!AN21=GRID!$B$3:$U$3),0))*GRID!$T$39,
ROUNDUP(INDEX(GRID!$B27:$U$29,MATCH(M$7,GRID!$A$18:$A$29,0),MATCH(1,($U$2=GRID!$B$1:$U$1)*(КАЛЕНДАРЬ!AN21=GRID!$B$3:$U$3),0))*GRID!$T$39*(1-GRID!$T$40),0))</f>
        <v>61566</v>
      </c>
      <c r="O26" s="5" cm="1">
        <f t="array" ref="O26">IF($I$2="Тариф для именинников",
INDEX(GRID!$B$4:$U$15,MATCH(O$7,GRID!$A$4:$A$15,0),MATCH(1,($U$2=GRID!$B$1:$U$1)*(КАЛЕНДАРЬ!AN21=GRID!$B$3:$U$3),0))*GRID!$T$39,
ROUNDUP(INDEX(GRID!$B$4:$U$15,MATCH(O$7,GRID!$A$4:$A$15,0),MATCH(1,($U$2=GRID!$B$1:$U$1)*(КАЛЕНДАРЬ!AN21=GRID!$B$3:$U$3),0))*GRID!$T$39*(1-GRID!$T$40),0))</f>
        <v>86676</v>
      </c>
      <c r="P26" s="5" cm="1">
        <f t="array" ref="P26">IF($I$2="Тариф для именинников",
INDEX(GRID!$B$4:$U$15,MATCH(P$7,GRID!$A$4:$A$15,0),MATCH(1,($U$2=GRID!$B$1:$U$1)*(КАЛЕНДАРЬ!AN21=GRID!$B$3:$U$3),0))*GRID!$T$39,
ROUNDUP(INDEX(GRID!$B$4:$U$15,MATCH(P$7,GRID!$A$4:$A$15,0),MATCH(1,($U$2=GRID!$B$1:$U$1)*(КАЛЕНДАРЬ!AN21=GRID!$B$3:$U$3),0))*GRID!$T$39*(1-GRID!$T$40),0))</f>
        <v>124992</v>
      </c>
      <c r="Q26" s="5" cm="1">
        <f t="array" ref="Q26">IF($I$2="Тариф для именинников",
INDEX(GRID!$B$4:$U$15,MATCH(Q$7,GRID!$A$4:$A$15,0),MATCH(1,($U$2=GRID!$B$1:$U$1)*(КАЛЕНДАРЬ!AN21=GRID!$B$3:$U$3),0))*GRID!$T$39,
ROUNDUP(INDEX(GRID!$B$4:$U$15,MATCH(Q$7,GRID!$A$4:$A$15,0),MATCH(1,($U$2=GRID!$B$1:$U$1)*(КАЛЕНДАРЬ!AN21=GRID!$B$3:$U$3),0))*GRID!$T$39*(1-GRID!$T$40),0))</f>
        <v>147312</v>
      </c>
      <c r="R26" s="5" cm="1">
        <f t="array" ref="R26">IF($I$2="Тариф для именинников",
INDEX(GRID!$B$4:$U$15,MATCH(R$7,GRID!$A$4:$A$15,0),MATCH(1,($U$2=GRID!$B$1:$U$1)*(КАЛЕНДАРЬ!AN21=GRID!$B$3:$U$3),0))*GRID!$T$39,
ROUNDUP(INDEX(GRID!$B$4:$U$15,MATCH(R$7,GRID!$A$4:$A$15,0),MATCH(1,($U$2=GRID!$B$1:$U$1)*(КАЛЕНДАРЬ!AN21=GRID!$B$3:$U$3),0))*GRID!$T$39*(1-GRID!$T$40),0))</f>
        <v>166842</v>
      </c>
      <c r="S26" s="50" t="s">
        <v>105</v>
      </c>
      <c r="T26" s="50" t="s">
        <v>105</v>
      </c>
    </row>
    <row r="27" spans="1:20">
      <c r="A27" s="108" t="s">
        <v>12</v>
      </c>
      <c r="B27" s="109">
        <v>19</v>
      </c>
      <c r="C27" s="5" cm="1">
        <f t="array" ref="C27">IF($I$2="Тариф для именинников",
INDEX(GRID!$B$4:$U$15,MATCH(C$7,GRID!$A$4:$A$15,0),MATCH(1,($U$2=GRID!$B$1:$U$1)*(КАЛЕНДАРЬ!AN22=GRID!$B$3:$U$3),0))*GRID!$T$39,
ROUNDUP(INDEX(GRID!$B$4:$U$15,MATCH(C$7,GRID!$A$4:$A$15,0),MATCH(1,($U$2=GRID!$B$1:$U$1)*(КАЛЕНДАРЬ!AN22=GRID!$B$3:$U$3),0))*GRID!$T$39*(1-GRID!$T$40),0))</f>
        <v>20925</v>
      </c>
      <c r="D27" s="5" cm="1">
        <f t="array" ref="D27">IF($I$2="Тариф для именинников",
INDEX(GRID!$B$18:$U$29,MATCH(C$7,GRID!$A$18:$A$29,0),MATCH(1,($U$2=GRID!$B$1:$U$1)*(КАЛЕНДАРЬ!AN22=GRID!$B$3:$U$3),0))*GRID!$T$39,
ROUNDUP(INDEX(GRID!$B28:$U$29,MATCH(C$7,GRID!$A$18:$A$29,0),MATCH(1,($U$2=GRID!$B$1:$U$1)*(КАЛЕНДАРЬ!AN22=GRID!$B$3:$U$3),0))*GRID!$T$39*(1-GRID!$T$40),0))</f>
        <v>25575</v>
      </c>
      <c r="E27" s="5" cm="1">
        <f t="array" ref="E27">IF($I$2="Тариф для именинников",
INDEX(GRID!$B$4:$U$15,MATCH(E$7,GRID!$A$4:$A$15,0),MATCH(1,($U$2=GRID!$B$1:$U$1)*(КАЛЕНДАРЬ!AN22=GRID!$B$3:$U$3),0))*GRID!$T$39,
ROUNDUP(INDEX(GRID!$B$4:$U$15,MATCH(E$7,GRID!$A$4:$A$15,0),MATCH(1,($U$2=GRID!$B$1:$U$1)*(КАЛЕНДАРЬ!AN22=GRID!$B$3:$U$3),0))*GRID!$T$39*(1-GRID!$T$40),0))</f>
        <v>25296</v>
      </c>
      <c r="F27" s="5" cm="1">
        <f t="array" ref="F27">IF($I$2="Тариф для именинников",
INDEX(GRID!$B$18:$U$29,MATCH(E$7,GRID!$A$18:$A$29,0),MATCH(1,($U$2=GRID!$B$1:$U$1)*(КАЛЕНДАРЬ!AN22=GRID!$B$3:$U$3),0))*GRID!$T$39,
ROUNDUP(INDEX(GRID!$B28:$U$29,MATCH(E$7,GRID!$A$18:$A$29,0),MATCH(1,($U$2=GRID!$B$1:$U$1)*(КАЛЕНДАРЬ!AN22=GRID!$B$3:$U$3),0))*GRID!$T$39*(1-GRID!$T$40),0))</f>
        <v>29946</v>
      </c>
      <c r="G27" s="5" cm="1">
        <f t="array" ref="G27">IF($I$2="Тариф для именинников",
INDEX(GRID!$B$4:$U$15,MATCH(G$7,GRID!$A$4:$A$15,0),MATCH(1,($U$2=GRID!$B$1:$U$1)*(КАЛЕНДАРЬ!AN22=GRID!$B$3:$U$3),0))*GRID!$T$39,
ROUNDUP(INDEX(GRID!$B$4:$U$15,MATCH(G$7,GRID!$A$4:$A$15,0),MATCH(1,($U$2=GRID!$B$1:$U$1)*(КАЛЕНДАРЬ!AN22=GRID!$B$3:$U$3),0))*GRID!$T$39*(1-GRID!$T$40),0))</f>
        <v>30411</v>
      </c>
      <c r="H27" s="5" cm="1">
        <f t="array" ref="H27">IF($I$2="Тариф для именинников",
INDEX(GRID!$B$18:$U$29,MATCH(G$7,GRID!$A$18:$A$29,0),MATCH(1,($U$2=GRID!$B$1:$U$1)*(КАЛЕНДАРЬ!AN22=GRID!$B$3:$U$3),0))*GRID!$T$39,
ROUNDUP(INDEX(GRID!$B28:$U$29,MATCH(G$7,GRID!$A$18:$A$29,0),MATCH(1,($U$2=GRID!$B$1:$U$1)*(КАЛЕНДАРЬ!AN22=GRID!$B$3:$U$3),0))*GRID!$T$39*(1-GRID!$T$40),0))</f>
        <v>35061</v>
      </c>
      <c r="I27" s="5" cm="1">
        <f t="array" ref="I27">IF($I$2="Тариф для именинников",
INDEX(GRID!$B$4:$U$15,MATCH(I$7,GRID!$A$4:$A$15,0),MATCH(1,($U$2=GRID!$B$1:$U$1)*(КАЛЕНДАРЬ!AN22=GRID!$B$3:$U$3),0))*GRID!$T$39,
ROUNDUP(INDEX(GRID!$B$4:$U$15,MATCH(I$7,GRID!$A$4:$A$15,0),MATCH(1,($U$2=GRID!$B$1:$U$1)*(КАЛЕНДАРЬ!AN22=GRID!$B$3:$U$3),0))*GRID!$T$39*(1-GRID!$T$40),0))</f>
        <v>33666</v>
      </c>
      <c r="J27" s="5" cm="1">
        <f t="array" ref="J27">IF($I$2="Тариф для именинников",
INDEX(GRID!$B$18:$U$29,MATCH(I$7,GRID!$A$18:$A$29,0),MATCH(1,($U$2=GRID!$B$1:$U$1)*(КАЛЕНДАРЬ!AN22=GRID!$B$3:$U$3),0))*GRID!$T$39,
ROUNDUP(INDEX(GRID!$B28:$U$29,MATCH(I$7,GRID!$A$18:$A$29,0),MATCH(1,($U$2=GRID!$B$1:$U$1)*(КАЛЕНДАРЬ!AN22=GRID!$B$3:$U$3),0))*GRID!$T$39*(1-GRID!$T$40),0))</f>
        <v>38316</v>
      </c>
      <c r="K27" s="5" cm="1">
        <f t="array" ref="K27">IF($I$2="Тариф для именинников",
INDEX(GRID!$B$4:$U$15,MATCH(K$7,GRID!$A$4:$A$15,0),MATCH(1,($U$2=GRID!$B$1:$U$1)*(КАЛЕНДАРЬ!AN22=GRID!$B$3:$U$3),0))*GRID!$T$39,
ROUNDUP(INDEX(GRID!$B$4:$U$15,MATCH(K$7,GRID!$A$4:$A$15,0),MATCH(1,($U$2=GRID!$B$1:$U$1)*(КАЛЕНДАРЬ!AN22=GRID!$B$3:$U$3),0))*GRID!$T$39*(1-GRID!$T$40),0))</f>
        <v>38316</v>
      </c>
      <c r="L27" s="5" cm="1">
        <f t="array" ref="L27">IF($I$2="Тариф для именинников",
INDEX(GRID!$B$18:$U$29,MATCH(K$7,GRID!$A$18:$A$29,0),MATCH(1,($U$2=GRID!$B$1:$U$1)*(КАЛЕНДАРЬ!AN22=GRID!$B$3:$U$3),0))*GRID!$T$39,
ROUNDUP(INDEX(GRID!$B28:$U$29,MATCH(K$7,GRID!$A$18:$A$29,0),MATCH(1,($U$2=GRID!$B$1:$U$1)*(КАЛЕНДАРЬ!AN22=GRID!$B$3:$U$3),0))*GRID!$T$39*(1-GRID!$T$40),0))</f>
        <v>42966</v>
      </c>
      <c r="M27" s="5" cm="1">
        <f t="array" ref="M27">IF($I$2="Тариф для именинников",
INDEX(GRID!$B$4:$U$15,MATCH(M$7,GRID!$A$4:$A$15,0),MATCH(1,($U$2=GRID!$B$1:$U$1)*(КАЛЕНДАРЬ!AN22=GRID!$B$3:$U$3),0))*GRID!$T$39,
ROUNDUP(INDEX(GRID!$B$4:$U$15,MATCH(M$7,GRID!$A$4:$A$15,0),MATCH(1,($U$2=GRID!$B$1:$U$1)*(КАЛЕНДАРЬ!AN22=GRID!$B$3:$U$3),0))*GRID!$T$39*(1-GRID!$T$40),0))</f>
        <v>56916</v>
      </c>
      <c r="N27" s="5" cm="1">
        <f t="array" ref="N27">IF($I$2="Тариф для именинников",
INDEX(GRID!$B$18:$U$29,MATCH(M$7,GRID!$A$18:$A$29,0),MATCH(1,($U$2=GRID!$B$1:$U$1)*(КАЛЕНДАРЬ!AN22=GRID!$B$3:$U$3),0))*GRID!$T$39,
ROUNDUP(INDEX(GRID!$B28:$U$29,MATCH(M$7,GRID!$A$18:$A$29,0),MATCH(1,($U$2=GRID!$B$1:$U$1)*(КАЛЕНДАРЬ!AN22=GRID!$B$3:$U$3),0))*GRID!$T$39*(1-GRID!$T$40),0))</f>
        <v>61566</v>
      </c>
      <c r="O27" s="5" cm="1">
        <f t="array" ref="O27">IF($I$2="Тариф для именинников",
INDEX(GRID!$B$4:$U$15,MATCH(O$7,GRID!$A$4:$A$15,0),MATCH(1,($U$2=GRID!$B$1:$U$1)*(КАЛЕНДАРЬ!AN22=GRID!$B$3:$U$3),0))*GRID!$T$39,
ROUNDUP(INDEX(GRID!$B$4:$U$15,MATCH(O$7,GRID!$A$4:$A$15,0),MATCH(1,($U$2=GRID!$B$1:$U$1)*(КАЛЕНДАРЬ!AN22=GRID!$B$3:$U$3),0))*GRID!$T$39*(1-GRID!$T$40),0))</f>
        <v>86676</v>
      </c>
      <c r="P27" s="5" cm="1">
        <f t="array" ref="P27">IF($I$2="Тариф для именинников",
INDEX(GRID!$B$4:$U$15,MATCH(P$7,GRID!$A$4:$A$15,0),MATCH(1,($U$2=GRID!$B$1:$U$1)*(КАЛЕНДАРЬ!AN22=GRID!$B$3:$U$3),0))*GRID!$T$39,
ROUNDUP(INDEX(GRID!$B$4:$U$15,MATCH(P$7,GRID!$A$4:$A$15,0),MATCH(1,($U$2=GRID!$B$1:$U$1)*(КАЛЕНДАРЬ!AN22=GRID!$B$3:$U$3),0))*GRID!$T$39*(1-GRID!$T$40),0))</f>
        <v>124992</v>
      </c>
      <c r="Q27" s="5" cm="1">
        <f t="array" ref="Q27">IF($I$2="Тариф для именинников",
INDEX(GRID!$B$4:$U$15,MATCH(Q$7,GRID!$A$4:$A$15,0),MATCH(1,($U$2=GRID!$B$1:$U$1)*(КАЛЕНДАРЬ!AN22=GRID!$B$3:$U$3),0))*GRID!$T$39,
ROUNDUP(INDEX(GRID!$B$4:$U$15,MATCH(Q$7,GRID!$A$4:$A$15,0),MATCH(1,($U$2=GRID!$B$1:$U$1)*(КАЛЕНДАРЬ!AN22=GRID!$B$3:$U$3),0))*GRID!$T$39*(1-GRID!$T$40),0))</f>
        <v>147312</v>
      </c>
      <c r="R27" s="5" cm="1">
        <f t="array" ref="R27">IF($I$2="Тариф для именинников",
INDEX(GRID!$B$4:$U$15,MATCH(R$7,GRID!$A$4:$A$15,0),MATCH(1,($U$2=GRID!$B$1:$U$1)*(КАЛЕНДАРЬ!AN22=GRID!$B$3:$U$3),0))*GRID!$T$39,
ROUNDUP(INDEX(GRID!$B$4:$U$15,MATCH(R$7,GRID!$A$4:$A$15,0),MATCH(1,($U$2=GRID!$B$1:$U$1)*(КАЛЕНДАРЬ!AN22=GRID!$B$3:$U$3),0))*GRID!$T$39*(1-GRID!$T$40),0))</f>
        <v>166842</v>
      </c>
      <c r="S27" s="50" t="s">
        <v>105</v>
      </c>
      <c r="T27" s="50" t="s">
        <v>105</v>
      </c>
    </row>
    <row r="28" spans="1:20">
      <c r="A28" s="108" t="s">
        <v>13</v>
      </c>
      <c r="B28" s="109">
        <v>20</v>
      </c>
      <c r="C28" s="5" cm="1">
        <f t="array" ref="C28">IF($I$2="Тариф для именинников",
INDEX(GRID!$B$4:$U$15,MATCH(C$7,GRID!$A$4:$A$15,0),MATCH(1,($U$2=GRID!$B$1:$U$1)*(КАЛЕНДАРЬ!AN23=GRID!$B$3:$U$3),0))*GRID!$T$39,
ROUNDUP(INDEX(GRID!$B$4:$U$15,MATCH(C$7,GRID!$A$4:$A$15,0),MATCH(1,($U$2=GRID!$B$1:$U$1)*(КАЛЕНДАРЬ!AN23=GRID!$B$3:$U$3),0))*GRID!$T$39*(1-GRID!$T$40),0))</f>
        <v>20925</v>
      </c>
      <c r="D28" s="5" cm="1">
        <f t="array" ref="D28">IF($I$2="Тариф для именинников",
INDEX(GRID!$B$18:$U$29,MATCH(C$7,GRID!$A$18:$A$29,0),MATCH(1,($U$2=GRID!$B$1:$U$1)*(КАЛЕНДАРЬ!AN23=GRID!$B$3:$U$3),0))*GRID!$T$39,
ROUNDUP(INDEX(GRID!$B29:$U$29,MATCH(C$7,GRID!$A$18:$A$29,0),MATCH(1,($U$2=GRID!$B$1:$U$1)*(КАЛЕНДАРЬ!AN23=GRID!$B$3:$U$3),0))*GRID!$T$39*(1-GRID!$T$40),0))</f>
        <v>25575</v>
      </c>
      <c r="E28" s="5" cm="1">
        <f t="array" ref="E28">IF($I$2="Тариф для именинников",
INDEX(GRID!$B$4:$U$15,MATCH(E$7,GRID!$A$4:$A$15,0),MATCH(1,($U$2=GRID!$B$1:$U$1)*(КАЛЕНДАРЬ!AN23=GRID!$B$3:$U$3),0))*GRID!$T$39,
ROUNDUP(INDEX(GRID!$B$4:$U$15,MATCH(E$7,GRID!$A$4:$A$15,0),MATCH(1,($U$2=GRID!$B$1:$U$1)*(КАЛЕНДАРЬ!AN23=GRID!$B$3:$U$3),0))*GRID!$T$39*(1-GRID!$T$40),0))</f>
        <v>25296</v>
      </c>
      <c r="F28" s="5" cm="1">
        <f t="array" ref="F28">IF($I$2="Тариф для именинников",
INDEX(GRID!$B$18:$U$29,MATCH(E$7,GRID!$A$18:$A$29,0),MATCH(1,($U$2=GRID!$B$1:$U$1)*(КАЛЕНДАРЬ!AN23=GRID!$B$3:$U$3),0))*GRID!$T$39,
ROUNDUP(INDEX(GRID!$B29:$U$29,MATCH(E$7,GRID!$A$18:$A$29,0),MATCH(1,($U$2=GRID!$B$1:$U$1)*(КАЛЕНДАРЬ!AN23=GRID!$B$3:$U$3),0))*GRID!$T$39*(1-GRID!$T$40),0))</f>
        <v>29946</v>
      </c>
      <c r="G28" s="5" cm="1">
        <f t="array" ref="G28">IF($I$2="Тариф для именинников",
INDEX(GRID!$B$4:$U$15,MATCH(G$7,GRID!$A$4:$A$15,0),MATCH(1,($U$2=GRID!$B$1:$U$1)*(КАЛЕНДАРЬ!AN23=GRID!$B$3:$U$3),0))*GRID!$T$39,
ROUNDUP(INDEX(GRID!$B$4:$U$15,MATCH(G$7,GRID!$A$4:$A$15,0),MATCH(1,($U$2=GRID!$B$1:$U$1)*(КАЛЕНДАРЬ!AN23=GRID!$B$3:$U$3),0))*GRID!$T$39*(1-GRID!$T$40),0))</f>
        <v>30411</v>
      </c>
      <c r="H28" s="5" cm="1">
        <f t="array" ref="H28">IF($I$2="Тариф для именинников",
INDEX(GRID!$B$18:$U$29,MATCH(G$7,GRID!$A$18:$A$29,0),MATCH(1,($U$2=GRID!$B$1:$U$1)*(КАЛЕНДАРЬ!AN23=GRID!$B$3:$U$3),0))*GRID!$T$39,
ROUNDUP(INDEX(GRID!$B29:$U$29,MATCH(G$7,GRID!$A$18:$A$29,0),MATCH(1,($U$2=GRID!$B$1:$U$1)*(КАЛЕНДАРЬ!AN23=GRID!$B$3:$U$3),0))*GRID!$T$39*(1-GRID!$T$40),0))</f>
        <v>35061</v>
      </c>
      <c r="I28" s="5" cm="1">
        <f t="array" ref="I28">IF($I$2="Тариф для именинников",
INDEX(GRID!$B$4:$U$15,MATCH(I$7,GRID!$A$4:$A$15,0),MATCH(1,($U$2=GRID!$B$1:$U$1)*(КАЛЕНДАРЬ!AN23=GRID!$B$3:$U$3),0))*GRID!$T$39,
ROUNDUP(INDEX(GRID!$B$4:$U$15,MATCH(I$7,GRID!$A$4:$A$15,0),MATCH(1,($U$2=GRID!$B$1:$U$1)*(КАЛЕНДАРЬ!AN23=GRID!$B$3:$U$3),0))*GRID!$T$39*(1-GRID!$T$40),0))</f>
        <v>33666</v>
      </c>
      <c r="J28" s="5" cm="1">
        <f t="array" ref="J28">IF($I$2="Тариф для именинников",
INDEX(GRID!$B$18:$U$29,MATCH(I$7,GRID!$A$18:$A$29,0),MATCH(1,($U$2=GRID!$B$1:$U$1)*(КАЛЕНДАРЬ!AN23=GRID!$B$3:$U$3),0))*GRID!$T$39,
ROUNDUP(INDEX(GRID!$B29:$U$29,MATCH(I$7,GRID!$A$18:$A$29,0),MATCH(1,($U$2=GRID!$B$1:$U$1)*(КАЛЕНДАРЬ!AN23=GRID!$B$3:$U$3),0))*GRID!$T$39*(1-GRID!$T$40),0))</f>
        <v>38316</v>
      </c>
      <c r="K28" s="5" cm="1">
        <f t="array" ref="K28">IF($I$2="Тариф для именинников",
INDEX(GRID!$B$4:$U$15,MATCH(K$7,GRID!$A$4:$A$15,0),MATCH(1,($U$2=GRID!$B$1:$U$1)*(КАЛЕНДАРЬ!AN23=GRID!$B$3:$U$3),0))*GRID!$T$39,
ROUNDUP(INDEX(GRID!$B$4:$U$15,MATCH(K$7,GRID!$A$4:$A$15,0),MATCH(1,($U$2=GRID!$B$1:$U$1)*(КАЛЕНДАРЬ!AN23=GRID!$B$3:$U$3),0))*GRID!$T$39*(1-GRID!$T$40),0))</f>
        <v>38316</v>
      </c>
      <c r="L28" s="5" cm="1">
        <f t="array" ref="L28">IF($I$2="Тариф для именинников",
INDEX(GRID!$B$18:$U$29,MATCH(K$7,GRID!$A$18:$A$29,0),MATCH(1,($U$2=GRID!$B$1:$U$1)*(КАЛЕНДАРЬ!AN23=GRID!$B$3:$U$3),0))*GRID!$T$39,
ROUNDUP(INDEX(GRID!$B29:$U$29,MATCH(K$7,GRID!$A$18:$A$29,0),MATCH(1,($U$2=GRID!$B$1:$U$1)*(КАЛЕНДАРЬ!AN23=GRID!$B$3:$U$3),0))*GRID!$T$39*(1-GRID!$T$40),0))</f>
        <v>42966</v>
      </c>
      <c r="M28" s="5" cm="1">
        <f t="array" ref="M28">IF($I$2="Тариф для именинников",
INDEX(GRID!$B$4:$U$15,MATCH(M$7,GRID!$A$4:$A$15,0),MATCH(1,($U$2=GRID!$B$1:$U$1)*(КАЛЕНДАРЬ!AN23=GRID!$B$3:$U$3),0))*GRID!$T$39,
ROUNDUP(INDEX(GRID!$B$4:$U$15,MATCH(M$7,GRID!$A$4:$A$15,0),MATCH(1,($U$2=GRID!$B$1:$U$1)*(КАЛЕНДАРЬ!AN23=GRID!$B$3:$U$3),0))*GRID!$T$39*(1-GRID!$T$40),0))</f>
        <v>56916</v>
      </c>
      <c r="N28" s="5" cm="1">
        <f t="array" ref="N28">IF($I$2="Тариф для именинников",
INDEX(GRID!$B$18:$U$29,MATCH(M$7,GRID!$A$18:$A$29,0),MATCH(1,($U$2=GRID!$B$1:$U$1)*(КАЛЕНДАРЬ!AN23=GRID!$B$3:$U$3),0))*GRID!$T$39,
ROUNDUP(INDEX(GRID!$B29:$U$29,MATCH(M$7,GRID!$A$18:$A$29,0),MATCH(1,($U$2=GRID!$B$1:$U$1)*(КАЛЕНДАРЬ!AN23=GRID!$B$3:$U$3),0))*GRID!$T$39*(1-GRID!$T$40),0))</f>
        <v>61566</v>
      </c>
      <c r="O28" s="5" cm="1">
        <f t="array" ref="O28">IF($I$2="Тариф для именинников",
INDEX(GRID!$B$4:$U$15,MATCH(O$7,GRID!$A$4:$A$15,0),MATCH(1,($U$2=GRID!$B$1:$U$1)*(КАЛЕНДАРЬ!AN23=GRID!$B$3:$U$3),0))*GRID!$T$39,
ROUNDUP(INDEX(GRID!$B$4:$U$15,MATCH(O$7,GRID!$A$4:$A$15,0),MATCH(1,($U$2=GRID!$B$1:$U$1)*(КАЛЕНДАРЬ!AN23=GRID!$B$3:$U$3),0))*GRID!$T$39*(1-GRID!$T$40),0))</f>
        <v>86676</v>
      </c>
      <c r="P28" s="5" cm="1">
        <f t="array" ref="P28">IF($I$2="Тариф для именинников",
INDEX(GRID!$B$4:$U$15,MATCH(P$7,GRID!$A$4:$A$15,0),MATCH(1,($U$2=GRID!$B$1:$U$1)*(КАЛЕНДАРЬ!AN23=GRID!$B$3:$U$3),0))*GRID!$T$39,
ROUNDUP(INDEX(GRID!$B$4:$U$15,MATCH(P$7,GRID!$A$4:$A$15,0),MATCH(1,($U$2=GRID!$B$1:$U$1)*(КАЛЕНДАРЬ!AN23=GRID!$B$3:$U$3),0))*GRID!$T$39*(1-GRID!$T$40),0))</f>
        <v>124992</v>
      </c>
      <c r="Q28" s="5" cm="1">
        <f t="array" ref="Q28">IF($I$2="Тариф для именинников",
INDEX(GRID!$B$4:$U$15,MATCH(Q$7,GRID!$A$4:$A$15,0),MATCH(1,($U$2=GRID!$B$1:$U$1)*(КАЛЕНДАРЬ!AN23=GRID!$B$3:$U$3),0))*GRID!$T$39,
ROUNDUP(INDEX(GRID!$B$4:$U$15,MATCH(Q$7,GRID!$A$4:$A$15,0),MATCH(1,($U$2=GRID!$B$1:$U$1)*(КАЛЕНДАРЬ!AN23=GRID!$B$3:$U$3),0))*GRID!$T$39*(1-GRID!$T$40),0))</f>
        <v>147312</v>
      </c>
      <c r="R28" s="5" cm="1">
        <f t="array" ref="R28">IF($I$2="Тариф для именинников",
INDEX(GRID!$B$4:$U$15,MATCH(R$7,GRID!$A$4:$A$15,0),MATCH(1,($U$2=GRID!$B$1:$U$1)*(КАЛЕНДАРЬ!AN23=GRID!$B$3:$U$3),0))*GRID!$T$39,
ROUNDUP(INDEX(GRID!$B$4:$U$15,MATCH(R$7,GRID!$A$4:$A$15,0),MATCH(1,($U$2=GRID!$B$1:$U$1)*(КАЛЕНДАРЬ!AN23=GRID!$B$3:$U$3),0))*GRID!$T$39*(1-GRID!$T$40),0))</f>
        <v>166842</v>
      </c>
      <c r="S28" s="50" t="s">
        <v>105</v>
      </c>
      <c r="T28" s="50" t="s">
        <v>105</v>
      </c>
    </row>
    <row r="29" spans="1:20">
      <c r="A29" s="108" t="s">
        <v>14</v>
      </c>
      <c r="B29" s="109">
        <v>21</v>
      </c>
      <c r="C29" s="5" cm="1">
        <f t="array" ref="C29">IF($I$2="Тариф для именинников",
INDEX(GRID!$B$4:$U$15,MATCH(C$7,GRID!$A$4:$A$15,0),MATCH(1,($U$2=GRID!$B$1:$U$1)*(КАЛЕНДАРЬ!AN24=GRID!$B$3:$U$3),0))*GRID!$T$39,
ROUNDUP(INDEX(GRID!$B$4:$U$15,MATCH(C$7,GRID!$A$4:$A$15,0),MATCH(1,($U$2=GRID!$B$1:$U$1)*(КАЛЕНДАРЬ!AN24=GRID!$B$3:$U$3),0))*GRID!$T$39*(1-GRID!$T$40),0))</f>
        <v>20925</v>
      </c>
      <c r="D29" s="5" cm="1">
        <f t="array" ref="D29">IF($I$2="Тариф для именинников",
INDEX(GRID!$B$18:$U$29,MATCH(C$7,GRID!$A$18:$A$29,0),MATCH(1,($U$2=GRID!$B$1:$U$1)*(КАЛЕНДАРЬ!AN24=GRID!$B$3:$U$3),0))*GRID!$T$39,
ROUNDUP(INDEX(GRID!$B$29:$U30,MATCH(C$7,GRID!$A$18:$A$29,0),MATCH(1,($U$2=GRID!$B$1:$U$1)*(КАЛЕНДАРЬ!AN24=GRID!$B$3:$U$3),0))*GRID!$T$39*(1-GRID!$T$40),0))</f>
        <v>25575</v>
      </c>
      <c r="E29" s="5" cm="1">
        <f t="array" ref="E29">IF($I$2="Тариф для именинников",
INDEX(GRID!$B$4:$U$15,MATCH(E$7,GRID!$A$4:$A$15,0),MATCH(1,($U$2=GRID!$B$1:$U$1)*(КАЛЕНДАРЬ!AN24=GRID!$B$3:$U$3),0))*GRID!$T$39,
ROUNDUP(INDEX(GRID!$B$4:$U$15,MATCH(E$7,GRID!$A$4:$A$15,0),MATCH(1,($U$2=GRID!$B$1:$U$1)*(КАЛЕНДАРЬ!AN24=GRID!$B$3:$U$3),0))*GRID!$T$39*(1-GRID!$T$40),0))</f>
        <v>25296</v>
      </c>
      <c r="F29" s="5" cm="1">
        <f t="array" ref="F29">IF($I$2="Тариф для именинников",
INDEX(GRID!$B$18:$U$29,MATCH(E$7,GRID!$A$18:$A$29,0),MATCH(1,($U$2=GRID!$B$1:$U$1)*(КАЛЕНДАРЬ!AN24=GRID!$B$3:$U$3),0))*GRID!$T$39,
ROUNDUP(INDEX(GRID!$B$29:$U30,MATCH(E$7,GRID!$A$18:$A$29,0),MATCH(1,($U$2=GRID!$B$1:$U$1)*(КАЛЕНДАРЬ!AN24=GRID!$B$3:$U$3),0))*GRID!$T$39*(1-GRID!$T$40),0))</f>
        <v>29946</v>
      </c>
      <c r="G29" s="5" cm="1">
        <f t="array" ref="G29">IF($I$2="Тариф для именинников",
INDEX(GRID!$B$4:$U$15,MATCH(G$7,GRID!$A$4:$A$15,0),MATCH(1,($U$2=GRID!$B$1:$U$1)*(КАЛЕНДАРЬ!AN24=GRID!$B$3:$U$3),0))*GRID!$T$39,
ROUNDUP(INDEX(GRID!$B$4:$U$15,MATCH(G$7,GRID!$A$4:$A$15,0),MATCH(1,($U$2=GRID!$B$1:$U$1)*(КАЛЕНДАРЬ!AN24=GRID!$B$3:$U$3),0))*GRID!$T$39*(1-GRID!$T$40),0))</f>
        <v>30411</v>
      </c>
      <c r="H29" s="5" cm="1">
        <f t="array" ref="H29">IF($I$2="Тариф для именинников",
INDEX(GRID!$B$18:$U$29,MATCH(G$7,GRID!$A$18:$A$29,0),MATCH(1,($U$2=GRID!$B$1:$U$1)*(КАЛЕНДАРЬ!AN24=GRID!$B$3:$U$3),0))*GRID!$T$39,
ROUNDUP(INDEX(GRID!$B$29:$U30,MATCH(G$7,GRID!$A$18:$A$29,0),MATCH(1,($U$2=GRID!$B$1:$U$1)*(КАЛЕНДАРЬ!AN24=GRID!$B$3:$U$3),0))*GRID!$T$39*(1-GRID!$T$40),0))</f>
        <v>35061</v>
      </c>
      <c r="I29" s="5" cm="1">
        <f t="array" ref="I29">IF($I$2="Тариф для именинников",
INDEX(GRID!$B$4:$U$15,MATCH(I$7,GRID!$A$4:$A$15,0),MATCH(1,($U$2=GRID!$B$1:$U$1)*(КАЛЕНДАРЬ!AN24=GRID!$B$3:$U$3),0))*GRID!$T$39,
ROUNDUP(INDEX(GRID!$B$4:$U$15,MATCH(I$7,GRID!$A$4:$A$15,0),MATCH(1,($U$2=GRID!$B$1:$U$1)*(КАЛЕНДАРЬ!AN24=GRID!$B$3:$U$3),0))*GRID!$T$39*(1-GRID!$T$40),0))</f>
        <v>33666</v>
      </c>
      <c r="J29" s="5" cm="1">
        <f t="array" ref="J29">IF($I$2="Тариф для именинников",
INDEX(GRID!$B$18:$U$29,MATCH(I$7,GRID!$A$18:$A$29,0),MATCH(1,($U$2=GRID!$B$1:$U$1)*(КАЛЕНДАРЬ!AN24=GRID!$B$3:$U$3),0))*GRID!$T$39,
ROUNDUP(INDEX(GRID!$B$29:$U30,MATCH(I$7,GRID!$A$18:$A$29,0),MATCH(1,($U$2=GRID!$B$1:$U$1)*(КАЛЕНДАРЬ!AN24=GRID!$B$3:$U$3),0))*GRID!$T$39*(1-GRID!$T$40),0))</f>
        <v>38316</v>
      </c>
      <c r="K29" s="5" cm="1">
        <f t="array" ref="K29">IF($I$2="Тариф для именинников",
INDEX(GRID!$B$4:$U$15,MATCH(K$7,GRID!$A$4:$A$15,0),MATCH(1,($U$2=GRID!$B$1:$U$1)*(КАЛЕНДАРЬ!AN24=GRID!$B$3:$U$3),0))*GRID!$T$39,
ROUNDUP(INDEX(GRID!$B$4:$U$15,MATCH(K$7,GRID!$A$4:$A$15,0),MATCH(1,($U$2=GRID!$B$1:$U$1)*(КАЛЕНДАРЬ!AN24=GRID!$B$3:$U$3),0))*GRID!$T$39*(1-GRID!$T$40),0))</f>
        <v>38316</v>
      </c>
      <c r="L29" s="5" cm="1">
        <f t="array" ref="L29">IF($I$2="Тариф для именинников",
INDEX(GRID!$B$18:$U$29,MATCH(K$7,GRID!$A$18:$A$29,0),MATCH(1,($U$2=GRID!$B$1:$U$1)*(КАЛЕНДАРЬ!AN24=GRID!$B$3:$U$3),0))*GRID!$T$39,
ROUNDUP(INDEX(GRID!$B$29:$U30,MATCH(K$7,GRID!$A$18:$A$29,0),MATCH(1,($U$2=GRID!$B$1:$U$1)*(КАЛЕНДАРЬ!AN24=GRID!$B$3:$U$3),0))*GRID!$T$39*(1-GRID!$T$40),0))</f>
        <v>42966</v>
      </c>
      <c r="M29" s="5" cm="1">
        <f t="array" ref="M29">IF($I$2="Тариф для именинников",
INDEX(GRID!$B$4:$U$15,MATCH(M$7,GRID!$A$4:$A$15,0),MATCH(1,($U$2=GRID!$B$1:$U$1)*(КАЛЕНДАРЬ!AN24=GRID!$B$3:$U$3),0))*GRID!$T$39,
ROUNDUP(INDEX(GRID!$B$4:$U$15,MATCH(M$7,GRID!$A$4:$A$15,0),MATCH(1,($U$2=GRID!$B$1:$U$1)*(КАЛЕНДАРЬ!AN24=GRID!$B$3:$U$3),0))*GRID!$T$39*(1-GRID!$T$40),0))</f>
        <v>56916</v>
      </c>
      <c r="N29" s="5" cm="1">
        <f t="array" ref="N29">IF($I$2="Тариф для именинников",
INDEX(GRID!$B$18:$U$29,MATCH(M$7,GRID!$A$18:$A$29,0),MATCH(1,($U$2=GRID!$B$1:$U$1)*(КАЛЕНДАРЬ!AN24=GRID!$B$3:$U$3),0))*GRID!$T$39,
ROUNDUP(INDEX(GRID!$B$29:$U30,MATCH(M$7,GRID!$A$18:$A$29,0),MATCH(1,($U$2=GRID!$B$1:$U$1)*(КАЛЕНДАРЬ!AN24=GRID!$B$3:$U$3),0))*GRID!$T$39*(1-GRID!$T$40),0))</f>
        <v>61566</v>
      </c>
      <c r="O29" s="5" cm="1">
        <f t="array" ref="O29">IF($I$2="Тариф для именинников",
INDEX(GRID!$B$4:$U$15,MATCH(O$7,GRID!$A$4:$A$15,0),MATCH(1,($U$2=GRID!$B$1:$U$1)*(КАЛЕНДАРЬ!AN24=GRID!$B$3:$U$3),0))*GRID!$T$39,
ROUNDUP(INDEX(GRID!$B$4:$U$15,MATCH(O$7,GRID!$A$4:$A$15,0),MATCH(1,($U$2=GRID!$B$1:$U$1)*(КАЛЕНДАРЬ!AN24=GRID!$B$3:$U$3),0))*GRID!$T$39*(1-GRID!$T$40),0))</f>
        <v>86676</v>
      </c>
      <c r="P29" s="5" cm="1">
        <f t="array" ref="P29">IF($I$2="Тариф для именинников",
INDEX(GRID!$B$4:$U$15,MATCH(P$7,GRID!$A$4:$A$15,0),MATCH(1,($U$2=GRID!$B$1:$U$1)*(КАЛЕНДАРЬ!AN24=GRID!$B$3:$U$3),0))*GRID!$T$39,
ROUNDUP(INDEX(GRID!$B$4:$U$15,MATCH(P$7,GRID!$A$4:$A$15,0),MATCH(1,($U$2=GRID!$B$1:$U$1)*(КАЛЕНДАРЬ!AN24=GRID!$B$3:$U$3),0))*GRID!$T$39*(1-GRID!$T$40),0))</f>
        <v>124992</v>
      </c>
      <c r="Q29" s="5" cm="1">
        <f t="array" ref="Q29">IF($I$2="Тариф для именинников",
INDEX(GRID!$B$4:$U$15,MATCH(Q$7,GRID!$A$4:$A$15,0),MATCH(1,($U$2=GRID!$B$1:$U$1)*(КАЛЕНДАРЬ!AN24=GRID!$B$3:$U$3),0))*GRID!$T$39,
ROUNDUP(INDEX(GRID!$B$4:$U$15,MATCH(Q$7,GRID!$A$4:$A$15,0),MATCH(1,($U$2=GRID!$B$1:$U$1)*(КАЛЕНДАРЬ!AN24=GRID!$B$3:$U$3),0))*GRID!$T$39*(1-GRID!$T$40),0))</f>
        <v>147312</v>
      </c>
      <c r="R29" s="5" cm="1">
        <f t="array" ref="R29">IF($I$2="Тариф для именинников",
INDEX(GRID!$B$4:$U$15,MATCH(R$7,GRID!$A$4:$A$15,0),MATCH(1,($U$2=GRID!$B$1:$U$1)*(КАЛЕНДАРЬ!AN24=GRID!$B$3:$U$3),0))*GRID!$T$39,
ROUNDUP(INDEX(GRID!$B$4:$U$15,MATCH(R$7,GRID!$A$4:$A$15,0),MATCH(1,($U$2=GRID!$B$1:$U$1)*(КАЛЕНДАРЬ!AN24=GRID!$B$3:$U$3),0))*GRID!$T$39*(1-GRID!$T$40),0))</f>
        <v>166842</v>
      </c>
      <c r="S29" s="50" t="s">
        <v>105</v>
      </c>
      <c r="T29" s="50" t="s">
        <v>105</v>
      </c>
    </row>
    <row r="30" spans="1:20">
      <c r="A30" s="108" t="s">
        <v>15</v>
      </c>
      <c r="B30" s="109">
        <v>22</v>
      </c>
      <c r="C30" s="5" cm="1">
        <f t="array" ref="C30">IF($I$2="Тариф для именинников",
INDEX(GRID!$B$4:$U$15,MATCH(C$7,GRID!$A$4:$A$15,0),MATCH(1,($U$2=GRID!$B$1:$U$1)*(КАЛЕНДАРЬ!AN25=GRID!$B$3:$U$3),0))*GRID!$T$39,
ROUNDUP(INDEX(GRID!$B$4:$U$15,MATCH(C$7,GRID!$A$4:$A$15,0),MATCH(1,($U$2=GRID!$B$1:$U$1)*(КАЛЕНДАРЬ!AN25=GRID!$B$3:$U$3),0))*GRID!$T$39*(1-GRID!$T$40),0))</f>
        <v>20925</v>
      </c>
      <c r="D30" s="5" cm="1">
        <f t="array" ref="D30">IF($I$2="Тариф для именинников",
INDEX(GRID!$B$18:$U$29,MATCH(C$7,GRID!$A$18:$A$29,0),MATCH(1,($U$2=GRID!$B$1:$U$1)*(КАЛЕНДАРЬ!AN25=GRID!$B$3:$U$3),0))*GRID!$T$39,
ROUNDUP(INDEX(GRID!$B$29:$U31,MATCH(C$7,GRID!$A$18:$A$29,0),MATCH(1,($U$2=GRID!$B$1:$U$1)*(КАЛЕНДАРЬ!AN25=GRID!$B$3:$U$3),0))*GRID!$T$39*(1-GRID!$T$40),0))</f>
        <v>25575</v>
      </c>
      <c r="E30" s="5" cm="1">
        <f t="array" ref="E30">IF($I$2="Тариф для именинников",
INDEX(GRID!$B$4:$U$15,MATCH(E$7,GRID!$A$4:$A$15,0),MATCH(1,($U$2=GRID!$B$1:$U$1)*(КАЛЕНДАРЬ!AN25=GRID!$B$3:$U$3),0))*GRID!$T$39,
ROUNDUP(INDEX(GRID!$B$4:$U$15,MATCH(E$7,GRID!$A$4:$A$15,0),MATCH(1,($U$2=GRID!$B$1:$U$1)*(КАЛЕНДАРЬ!AN25=GRID!$B$3:$U$3),0))*GRID!$T$39*(1-GRID!$T$40),0))</f>
        <v>25296</v>
      </c>
      <c r="F30" s="5" cm="1">
        <f t="array" ref="F30">IF($I$2="Тариф для именинников",
INDEX(GRID!$B$18:$U$29,MATCH(E$7,GRID!$A$18:$A$29,0),MATCH(1,($U$2=GRID!$B$1:$U$1)*(КАЛЕНДАРЬ!AN25=GRID!$B$3:$U$3),0))*GRID!$T$39,
ROUNDUP(INDEX(GRID!$B$29:$U31,MATCH(E$7,GRID!$A$18:$A$29,0),MATCH(1,($U$2=GRID!$B$1:$U$1)*(КАЛЕНДАРЬ!AN25=GRID!$B$3:$U$3),0))*GRID!$T$39*(1-GRID!$T$40),0))</f>
        <v>29946</v>
      </c>
      <c r="G30" s="5" cm="1">
        <f t="array" ref="G30">IF($I$2="Тариф для именинников",
INDEX(GRID!$B$4:$U$15,MATCH(G$7,GRID!$A$4:$A$15,0),MATCH(1,($U$2=GRID!$B$1:$U$1)*(КАЛЕНДАРЬ!AN25=GRID!$B$3:$U$3),0))*GRID!$T$39,
ROUNDUP(INDEX(GRID!$B$4:$U$15,MATCH(G$7,GRID!$A$4:$A$15,0),MATCH(1,($U$2=GRID!$B$1:$U$1)*(КАЛЕНДАРЬ!AN25=GRID!$B$3:$U$3),0))*GRID!$T$39*(1-GRID!$T$40),0))</f>
        <v>30411</v>
      </c>
      <c r="H30" s="5" cm="1">
        <f t="array" ref="H30">IF($I$2="Тариф для именинников",
INDEX(GRID!$B$18:$U$29,MATCH(G$7,GRID!$A$18:$A$29,0),MATCH(1,($U$2=GRID!$B$1:$U$1)*(КАЛЕНДАРЬ!AN25=GRID!$B$3:$U$3),0))*GRID!$T$39,
ROUNDUP(INDEX(GRID!$B$29:$U31,MATCH(G$7,GRID!$A$18:$A$29,0),MATCH(1,($U$2=GRID!$B$1:$U$1)*(КАЛЕНДАРЬ!AN25=GRID!$B$3:$U$3),0))*GRID!$T$39*(1-GRID!$T$40),0))</f>
        <v>35061</v>
      </c>
      <c r="I30" s="5" cm="1">
        <f t="array" ref="I30">IF($I$2="Тариф для именинников",
INDEX(GRID!$B$4:$U$15,MATCH(I$7,GRID!$A$4:$A$15,0),MATCH(1,($U$2=GRID!$B$1:$U$1)*(КАЛЕНДАРЬ!AN25=GRID!$B$3:$U$3),0))*GRID!$T$39,
ROUNDUP(INDEX(GRID!$B$4:$U$15,MATCH(I$7,GRID!$A$4:$A$15,0),MATCH(1,($U$2=GRID!$B$1:$U$1)*(КАЛЕНДАРЬ!AN25=GRID!$B$3:$U$3),0))*GRID!$T$39*(1-GRID!$T$40),0))</f>
        <v>33666</v>
      </c>
      <c r="J30" s="5" cm="1">
        <f t="array" ref="J30">IF($I$2="Тариф для именинников",
INDEX(GRID!$B$18:$U$29,MATCH(I$7,GRID!$A$18:$A$29,0),MATCH(1,($U$2=GRID!$B$1:$U$1)*(КАЛЕНДАРЬ!AN25=GRID!$B$3:$U$3),0))*GRID!$T$39,
ROUNDUP(INDEX(GRID!$B$29:$U31,MATCH(I$7,GRID!$A$18:$A$29,0),MATCH(1,($U$2=GRID!$B$1:$U$1)*(КАЛЕНДАРЬ!AN25=GRID!$B$3:$U$3),0))*GRID!$T$39*(1-GRID!$T$40),0))</f>
        <v>38316</v>
      </c>
      <c r="K30" s="5" cm="1">
        <f t="array" ref="K30">IF($I$2="Тариф для именинников",
INDEX(GRID!$B$4:$U$15,MATCH(K$7,GRID!$A$4:$A$15,0),MATCH(1,($U$2=GRID!$B$1:$U$1)*(КАЛЕНДАРЬ!AN25=GRID!$B$3:$U$3),0))*GRID!$T$39,
ROUNDUP(INDEX(GRID!$B$4:$U$15,MATCH(K$7,GRID!$A$4:$A$15,0),MATCH(1,($U$2=GRID!$B$1:$U$1)*(КАЛЕНДАРЬ!AN25=GRID!$B$3:$U$3),0))*GRID!$T$39*(1-GRID!$T$40),0))</f>
        <v>38316</v>
      </c>
      <c r="L30" s="5" cm="1">
        <f t="array" ref="L30">IF($I$2="Тариф для именинников",
INDEX(GRID!$B$18:$U$29,MATCH(K$7,GRID!$A$18:$A$29,0),MATCH(1,($U$2=GRID!$B$1:$U$1)*(КАЛЕНДАРЬ!AN25=GRID!$B$3:$U$3),0))*GRID!$T$39,
ROUNDUP(INDEX(GRID!$B$29:$U31,MATCH(K$7,GRID!$A$18:$A$29,0),MATCH(1,($U$2=GRID!$B$1:$U$1)*(КАЛЕНДАРЬ!AN25=GRID!$B$3:$U$3),0))*GRID!$T$39*(1-GRID!$T$40),0))</f>
        <v>42966</v>
      </c>
      <c r="M30" s="5" cm="1">
        <f t="array" ref="M30">IF($I$2="Тариф для именинников",
INDEX(GRID!$B$4:$U$15,MATCH(M$7,GRID!$A$4:$A$15,0),MATCH(1,($U$2=GRID!$B$1:$U$1)*(КАЛЕНДАРЬ!AN25=GRID!$B$3:$U$3),0))*GRID!$T$39,
ROUNDUP(INDEX(GRID!$B$4:$U$15,MATCH(M$7,GRID!$A$4:$A$15,0),MATCH(1,($U$2=GRID!$B$1:$U$1)*(КАЛЕНДАРЬ!AN25=GRID!$B$3:$U$3),0))*GRID!$T$39*(1-GRID!$T$40),0))</f>
        <v>56916</v>
      </c>
      <c r="N30" s="5" cm="1">
        <f t="array" ref="N30">IF($I$2="Тариф для именинников",
INDEX(GRID!$B$18:$U$29,MATCH(M$7,GRID!$A$18:$A$29,0),MATCH(1,($U$2=GRID!$B$1:$U$1)*(КАЛЕНДАРЬ!AN25=GRID!$B$3:$U$3),0))*GRID!$T$39,
ROUNDUP(INDEX(GRID!$B$29:$U31,MATCH(M$7,GRID!$A$18:$A$29,0),MATCH(1,($U$2=GRID!$B$1:$U$1)*(КАЛЕНДАРЬ!AN25=GRID!$B$3:$U$3),0))*GRID!$T$39*(1-GRID!$T$40),0))</f>
        <v>61566</v>
      </c>
      <c r="O30" s="5" cm="1">
        <f t="array" ref="O30">IF($I$2="Тариф для именинников",
INDEX(GRID!$B$4:$U$15,MATCH(O$7,GRID!$A$4:$A$15,0),MATCH(1,($U$2=GRID!$B$1:$U$1)*(КАЛЕНДАРЬ!AN25=GRID!$B$3:$U$3),0))*GRID!$T$39,
ROUNDUP(INDEX(GRID!$B$4:$U$15,MATCH(O$7,GRID!$A$4:$A$15,0),MATCH(1,($U$2=GRID!$B$1:$U$1)*(КАЛЕНДАРЬ!AN25=GRID!$B$3:$U$3),0))*GRID!$T$39*(1-GRID!$T$40),0))</f>
        <v>86676</v>
      </c>
      <c r="P30" s="5" cm="1">
        <f t="array" ref="P30">IF($I$2="Тариф для именинников",
INDEX(GRID!$B$4:$U$15,MATCH(P$7,GRID!$A$4:$A$15,0),MATCH(1,($U$2=GRID!$B$1:$U$1)*(КАЛЕНДАРЬ!AN25=GRID!$B$3:$U$3),0))*GRID!$T$39,
ROUNDUP(INDEX(GRID!$B$4:$U$15,MATCH(P$7,GRID!$A$4:$A$15,0),MATCH(1,($U$2=GRID!$B$1:$U$1)*(КАЛЕНДАРЬ!AN25=GRID!$B$3:$U$3),0))*GRID!$T$39*(1-GRID!$T$40),0))</f>
        <v>124992</v>
      </c>
      <c r="Q30" s="5" cm="1">
        <f t="array" ref="Q30">IF($I$2="Тариф для именинников",
INDEX(GRID!$B$4:$U$15,MATCH(Q$7,GRID!$A$4:$A$15,0),MATCH(1,($U$2=GRID!$B$1:$U$1)*(КАЛЕНДАРЬ!AN25=GRID!$B$3:$U$3),0))*GRID!$T$39,
ROUNDUP(INDEX(GRID!$B$4:$U$15,MATCH(Q$7,GRID!$A$4:$A$15,0),MATCH(1,($U$2=GRID!$B$1:$U$1)*(КАЛЕНДАРЬ!AN25=GRID!$B$3:$U$3),0))*GRID!$T$39*(1-GRID!$T$40),0))</f>
        <v>147312</v>
      </c>
      <c r="R30" s="5" cm="1">
        <f t="array" ref="R30">IF($I$2="Тариф для именинников",
INDEX(GRID!$B$4:$U$15,MATCH(R$7,GRID!$A$4:$A$15,0),MATCH(1,($U$2=GRID!$B$1:$U$1)*(КАЛЕНДАРЬ!AN25=GRID!$B$3:$U$3),0))*GRID!$T$39,
ROUNDUP(INDEX(GRID!$B$4:$U$15,MATCH(R$7,GRID!$A$4:$A$15,0),MATCH(1,($U$2=GRID!$B$1:$U$1)*(КАЛЕНДАРЬ!AN25=GRID!$B$3:$U$3),0))*GRID!$T$39*(1-GRID!$T$40),0))</f>
        <v>166842</v>
      </c>
      <c r="S30" s="50" t="s">
        <v>105</v>
      </c>
      <c r="T30" s="50" t="s">
        <v>105</v>
      </c>
    </row>
    <row r="31" spans="1:20">
      <c r="A31" s="108" t="s">
        <v>16</v>
      </c>
      <c r="B31" s="109">
        <v>23</v>
      </c>
      <c r="C31" s="5" cm="1">
        <f t="array" ref="C31">IF($I$2="Тариф для именинников",
INDEX(GRID!$B$4:$U$15,MATCH(C$7,GRID!$A$4:$A$15,0),MATCH(1,($U$2=GRID!$B$1:$U$1)*(КАЛЕНДАРЬ!AN26=GRID!$B$3:$U$3),0))*GRID!$T$39,
ROUNDUP(INDEX(GRID!$B$4:$U$15,MATCH(C$7,GRID!$A$4:$A$15,0),MATCH(1,($U$2=GRID!$B$1:$U$1)*(КАЛЕНДАРЬ!AN26=GRID!$B$3:$U$3),0))*GRID!$T$39*(1-GRID!$T$40),0))</f>
        <v>23250</v>
      </c>
      <c r="D31" s="5" cm="1">
        <f t="array" ref="D31">IF($I$2="Тариф для именинников",
INDEX(GRID!$B$18:$U$29,MATCH(C$7,GRID!$A$18:$A$29,0),MATCH(1,($U$2=GRID!$B$1:$U$1)*(КАЛЕНДАРЬ!AN26=GRID!$B$3:$U$3),0))*GRID!$T$39,
ROUNDUP(INDEX(GRID!$B$29:$U32,MATCH(C$7,GRID!$A$18:$A$29,0),MATCH(1,($U$2=GRID!$B$1:$U$1)*(КАЛЕНДАРЬ!AN26=GRID!$B$3:$U$3),0))*GRID!$T$39*(1-GRID!$T$40),0))</f>
        <v>27900</v>
      </c>
      <c r="E31" s="5" cm="1">
        <f t="array" ref="E31">IF($I$2="Тариф для именинников",
INDEX(GRID!$B$4:$U$15,MATCH(E$7,GRID!$A$4:$A$15,0),MATCH(1,($U$2=GRID!$B$1:$U$1)*(КАЛЕНДАРЬ!AN26=GRID!$B$3:$U$3),0))*GRID!$T$39,
ROUNDUP(INDEX(GRID!$B$4:$U$15,MATCH(E$7,GRID!$A$4:$A$15,0),MATCH(1,($U$2=GRID!$B$1:$U$1)*(КАЛЕНДАРЬ!AN26=GRID!$B$3:$U$3),0))*GRID!$T$39*(1-GRID!$T$40),0))</f>
        <v>27900</v>
      </c>
      <c r="F31" s="5" cm="1">
        <f t="array" ref="F31">IF($I$2="Тариф для именинников",
INDEX(GRID!$B$18:$U$29,MATCH(E$7,GRID!$A$18:$A$29,0),MATCH(1,($U$2=GRID!$B$1:$U$1)*(КАЛЕНДАРЬ!AN26=GRID!$B$3:$U$3),0))*GRID!$T$39,
ROUNDUP(INDEX(GRID!$B$29:$U32,MATCH(E$7,GRID!$A$18:$A$29,0),MATCH(1,($U$2=GRID!$B$1:$U$1)*(КАЛЕНДАРЬ!AN26=GRID!$B$3:$U$3),0))*GRID!$T$39*(1-GRID!$T$40),0))</f>
        <v>32550</v>
      </c>
      <c r="G31" s="5" cm="1">
        <f t="array" ref="G31">IF($I$2="Тариф для именинников",
INDEX(GRID!$B$4:$U$15,MATCH(G$7,GRID!$A$4:$A$15,0),MATCH(1,($U$2=GRID!$B$1:$U$1)*(КАЛЕНДАРЬ!AN26=GRID!$B$3:$U$3),0))*GRID!$T$39,
ROUNDUP(INDEX(GRID!$B$4:$U$15,MATCH(G$7,GRID!$A$4:$A$15,0),MATCH(1,($U$2=GRID!$B$1:$U$1)*(КАЛЕНДАРЬ!AN26=GRID!$B$3:$U$3),0))*GRID!$T$39*(1-GRID!$T$40),0))</f>
        <v>33201</v>
      </c>
      <c r="H31" s="5" cm="1">
        <f t="array" ref="H31">IF($I$2="Тариф для именинников",
INDEX(GRID!$B$18:$U$29,MATCH(G$7,GRID!$A$18:$A$29,0),MATCH(1,($U$2=GRID!$B$1:$U$1)*(КАЛЕНДАРЬ!AN26=GRID!$B$3:$U$3),0))*GRID!$T$39,
ROUNDUP(INDEX(GRID!$B$29:$U32,MATCH(G$7,GRID!$A$18:$A$29,0),MATCH(1,($U$2=GRID!$B$1:$U$1)*(КАЛЕНДАРЬ!AN26=GRID!$B$3:$U$3),0))*GRID!$T$39*(1-GRID!$T$40),0))</f>
        <v>37851</v>
      </c>
      <c r="I31" s="5" cm="1">
        <f t="array" ref="I31">IF($I$2="Тариф для именинников",
INDEX(GRID!$B$4:$U$15,MATCH(I$7,GRID!$A$4:$A$15,0),MATCH(1,($U$2=GRID!$B$1:$U$1)*(КАЛЕНДАРЬ!AN26=GRID!$B$3:$U$3),0))*GRID!$T$39,
ROUNDUP(INDEX(GRID!$B$4:$U$15,MATCH(I$7,GRID!$A$4:$A$15,0),MATCH(1,($U$2=GRID!$B$1:$U$1)*(КАЛЕНДАРЬ!AN26=GRID!$B$3:$U$3),0))*GRID!$T$39*(1-GRID!$T$40),0))</f>
        <v>36921</v>
      </c>
      <c r="J31" s="5" cm="1">
        <f t="array" ref="J31">IF($I$2="Тариф для именинников",
INDEX(GRID!$B$18:$U$29,MATCH(I$7,GRID!$A$18:$A$29,0),MATCH(1,($U$2=GRID!$B$1:$U$1)*(КАЛЕНДАРЬ!AN26=GRID!$B$3:$U$3),0))*GRID!$T$39,
ROUNDUP(INDEX(GRID!$B$29:$U32,MATCH(I$7,GRID!$A$18:$A$29,0),MATCH(1,($U$2=GRID!$B$1:$U$1)*(КАЛЕНДАРЬ!AN26=GRID!$B$3:$U$3),0))*GRID!$T$39*(1-GRID!$T$40),0))</f>
        <v>41571</v>
      </c>
      <c r="K31" s="5" cm="1">
        <f t="array" ref="K31">IF($I$2="Тариф для именинников",
INDEX(GRID!$B$4:$U$15,MATCH(K$7,GRID!$A$4:$A$15,0),MATCH(1,($U$2=GRID!$B$1:$U$1)*(КАЛЕНДАРЬ!AN26=GRID!$B$3:$U$3),0))*GRID!$T$39,
ROUNDUP(INDEX(GRID!$B$4:$U$15,MATCH(K$7,GRID!$A$4:$A$15,0),MATCH(1,($U$2=GRID!$B$1:$U$1)*(КАЛЕНДАРЬ!AN26=GRID!$B$3:$U$3),0))*GRID!$T$39*(1-GRID!$T$40),0))</f>
        <v>41850</v>
      </c>
      <c r="L31" s="5" cm="1">
        <f t="array" ref="L31">IF($I$2="Тариф для именинников",
INDEX(GRID!$B$18:$U$29,MATCH(K$7,GRID!$A$18:$A$29,0),MATCH(1,($U$2=GRID!$B$1:$U$1)*(КАЛЕНДАРЬ!AN26=GRID!$B$3:$U$3),0))*GRID!$T$39,
ROUNDUP(INDEX(GRID!$B$29:$U32,MATCH(K$7,GRID!$A$18:$A$29,0),MATCH(1,($U$2=GRID!$B$1:$U$1)*(КАЛЕНДАРЬ!AN26=GRID!$B$3:$U$3),0))*GRID!$T$39*(1-GRID!$T$40),0))</f>
        <v>46500</v>
      </c>
      <c r="M31" s="5" cm="1">
        <f t="array" ref="M31">IF($I$2="Тариф для именинников",
INDEX(GRID!$B$4:$U$15,MATCH(M$7,GRID!$A$4:$A$15,0),MATCH(1,($U$2=GRID!$B$1:$U$1)*(КАЛЕНДАРЬ!AN26=GRID!$B$3:$U$3),0))*GRID!$T$39,
ROUNDUP(INDEX(GRID!$B$4:$U$15,MATCH(M$7,GRID!$A$4:$A$15,0),MATCH(1,($U$2=GRID!$B$1:$U$1)*(КАЛЕНДАРЬ!AN26=GRID!$B$3:$U$3),0))*GRID!$T$39*(1-GRID!$T$40),0))</f>
        <v>60636</v>
      </c>
      <c r="N31" s="5" cm="1">
        <f t="array" ref="N31">IF($I$2="Тариф для именинников",
INDEX(GRID!$B$18:$U$29,MATCH(M$7,GRID!$A$18:$A$29,0),MATCH(1,($U$2=GRID!$B$1:$U$1)*(КАЛЕНДАРЬ!AN26=GRID!$B$3:$U$3),0))*GRID!$T$39,
ROUNDUP(INDEX(GRID!$B$29:$U32,MATCH(M$7,GRID!$A$18:$A$29,0),MATCH(1,($U$2=GRID!$B$1:$U$1)*(КАЛЕНДАРЬ!AN26=GRID!$B$3:$U$3),0))*GRID!$T$39*(1-GRID!$T$40),0))</f>
        <v>65286</v>
      </c>
      <c r="O31" s="5" cm="1">
        <f t="array" ref="O31">IF($I$2="Тариф для именинников",
INDEX(GRID!$B$4:$U$15,MATCH(O$7,GRID!$A$4:$A$15,0),MATCH(1,($U$2=GRID!$B$1:$U$1)*(КАЛЕНДАРЬ!AN26=GRID!$B$3:$U$3),0))*GRID!$T$39,
ROUNDUP(INDEX(GRID!$B$4:$U$15,MATCH(O$7,GRID!$A$4:$A$15,0),MATCH(1,($U$2=GRID!$B$1:$U$1)*(КАЛЕНДАРЬ!AN26=GRID!$B$3:$U$3),0))*GRID!$T$39*(1-GRID!$T$40),0))</f>
        <v>91140</v>
      </c>
      <c r="P31" s="5" cm="1">
        <f t="array" ref="P31">IF($I$2="Тариф для именинников",
INDEX(GRID!$B$4:$U$15,MATCH(P$7,GRID!$A$4:$A$15,0),MATCH(1,($U$2=GRID!$B$1:$U$1)*(КАЛЕНДАРЬ!AN26=GRID!$B$3:$U$3),0))*GRID!$T$39,
ROUNDUP(INDEX(GRID!$B$4:$U$15,MATCH(P$7,GRID!$A$4:$A$15,0),MATCH(1,($U$2=GRID!$B$1:$U$1)*(КАЛЕНДАРЬ!AN26=GRID!$B$3:$U$3),0))*GRID!$T$39*(1-GRID!$T$40),0))</f>
        <v>129921</v>
      </c>
      <c r="Q31" s="5" cm="1">
        <f t="array" ref="Q31">IF($I$2="Тариф для именинников",
INDEX(GRID!$B$4:$U$15,MATCH(Q$7,GRID!$A$4:$A$15,0),MATCH(1,($U$2=GRID!$B$1:$U$1)*(КАЛЕНДАРЬ!AN26=GRID!$B$3:$U$3),0))*GRID!$T$39,
ROUNDUP(INDEX(GRID!$B$4:$U$15,MATCH(Q$7,GRID!$A$4:$A$15,0),MATCH(1,($U$2=GRID!$B$1:$U$1)*(КАЛЕНДАРЬ!AN26=GRID!$B$3:$U$3),0))*GRID!$T$39*(1-GRID!$T$40),0))</f>
        <v>152892</v>
      </c>
      <c r="R31" s="5" cm="1">
        <f t="array" ref="R31">IF($I$2="Тариф для именинников",
INDEX(GRID!$B$4:$U$15,MATCH(R$7,GRID!$A$4:$A$15,0),MATCH(1,($U$2=GRID!$B$1:$U$1)*(КАЛЕНДАРЬ!AN26=GRID!$B$3:$U$3),0))*GRID!$T$39,
ROUNDUP(INDEX(GRID!$B$4:$U$15,MATCH(R$7,GRID!$A$4:$A$15,0),MATCH(1,($U$2=GRID!$B$1:$U$1)*(КАЛЕНДАРЬ!AN26=GRID!$B$3:$U$3),0))*GRID!$T$39*(1-GRID!$T$40),0))</f>
        <v>173352</v>
      </c>
      <c r="S31" s="50" t="s">
        <v>105</v>
      </c>
      <c r="T31" s="50" t="s">
        <v>105</v>
      </c>
    </row>
    <row r="32" spans="1:20">
      <c r="A32" s="108" t="s">
        <v>17</v>
      </c>
      <c r="B32" s="109">
        <v>24</v>
      </c>
      <c r="C32" s="5" cm="1">
        <f t="array" ref="C32">IF($I$2="Тариф для именинников",
INDEX(GRID!$B$4:$U$15,MATCH(C$7,GRID!$A$4:$A$15,0),MATCH(1,($U$2=GRID!$B$1:$U$1)*(КАЛЕНДАРЬ!AN27=GRID!$B$3:$U$3),0))*GRID!$T$39,
ROUNDUP(INDEX(GRID!$B$4:$U$15,MATCH(C$7,GRID!$A$4:$A$15,0),MATCH(1,($U$2=GRID!$B$1:$U$1)*(КАЛЕНДАРЬ!AN27=GRID!$B$3:$U$3),0))*GRID!$T$39*(1-GRID!$T$40),0))</f>
        <v>23250</v>
      </c>
      <c r="D32" s="5" cm="1">
        <f t="array" ref="D32">IF($I$2="Тариф для именинников",
INDEX(GRID!$B$18:$U$29,MATCH(C$7,GRID!$A$18:$A$29,0),MATCH(1,($U$2=GRID!$B$1:$U$1)*(КАЛЕНДАРЬ!AN27=GRID!$B$3:$U$3),0))*GRID!$T$39,
ROUNDUP(INDEX(GRID!$B$29:$U33,MATCH(C$7,GRID!$A$18:$A$29,0),MATCH(1,($U$2=GRID!$B$1:$U$1)*(КАЛЕНДАРЬ!AN27=GRID!$B$3:$U$3),0))*GRID!$T$39*(1-GRID!$T$40),0))</f>
        <v>27900</v>
      </c>
      <c r="E32" s="5" cm="1">
        <f t="array" ref="E32">IF($I$2="Тариф для именинников",
INDEX(GRID!$B$4:$U$15,MATCH(E$7,GRID!$A$4:$A$15,0),MATCH(1,($U$2=GRID!$B$1:$U$1)*(КАЛЕНДАРЬ!AN27=GRID!$B$3:$U$3),0))*GRID!$T$39,
ROUNDUP(INDEX(GRID!$B$4:$U$15,MATCH(E$7,GRID!$A$4:$A$15,0),MATCH(1,($U$2=GRID!$B$1:$U$1)*(КАЛЕНДАРЬ!AN27=GRID!$B$3:$U$3),0))*GRID!$T$39*(1-GRID!$T$40),0))</f>
        <v>27900</v>
      </c>
      <c r="F32" s="5" cm="1">
        <f t="array" ref="F32">IF($I$2="Тариф для именинников",
INDEX(GRID!$B$18:$U$29,MATCH(E$7,GRID!$A$18:$A$29,0),MATCH(1,($U$2=GRID!$B$1:$U$1)*(КАЛЕНДАРЬ!AN27=GRID!$B$3:$U$3),0))*GRID!$T$39,
ROUNDUP(INDEX(GRID!$B$29:$U33,MATCH(E$7,GRID!$A$18:$A$29,0),MATCH(1,($U$2=GRID!$B$1:$U$1)*(КАЛЕНДАРЬ!AN27=GRID!$B$3:$U$3),0))*GRID!$T$39*(1-GRID!$T$40),0))</f>
        <v>32550</v>
      </c>
      <c r="G32" s="5" cm="1">
        <f t="array" ref="G32">IF($I$2="Тариф для именинников",
INDEX(GRID!$B$4:$U$15,MATCH(G$7,GRID!$A$4:$A$15,0),MATCH(1,($U$2=GRID!$B$1:$U$1)*(КАЛЕНДАРЬ!AN27=GRID!$B$3:$U$3),0))*GRID!$T$39,
ROUNDUP(INDEX(GRID!$B$4:$U$15,MATCH(G$7,GRID!$A$4:$A$15,0),MATCH(1,($U$2=GRID!$B$1:$U$1)*(КАЛЕНДАРЬ!AN27=GRID!$B$3:$U$3),0))*GRID!$T$39*(1-GRID!$T$40),0))</f>
        <v>33201</v>
      </c>
      <c r="H32" s="5" cm="1">
        <f t="array" ref="H32">IF($I$2="Тариф для именинников",
INDEX(GRID!$B$18:$U$29,MATCH(G$7,GRID!$A$18:$A$29,0),MATCH(1,($U$2=GRID!$B$1:$U$1)*(КАЛЕНДАРЬ!AN27=GRID!$B$3:$U$3),0))*GRID!$T$39,
ROUNDUP(INDEX(GRID!$B$29:$U33,MATCH(G$7,GRID!$A$18:$A$29,0),MATCH(1,($U$2=GRID!$B$1:$U$1)*(КАЛЕНДАРЬ!AN27=GRID!$B$3:$U$3),0))*GRID!$T$39*(1-GRID!$T$40),0))</f>
        <v>37851</v>
      </c>
      <c r="I32" s="5" cm="1">
        <f t="array" ref="I32">IF($I$2="Тариф для именинников",
INDEX(GRID!$B$4:$U$15,MATCH(I$7,GRID!$A$4:$A$15,0),MATCH(1,($U$2=GRID!$B$1:$U$1)*(КАЛЕНДАРЬ!AN27=GRID!$B$3:$U$3),0))*GRID!$T$39,
ROUNDUP(INDEX(GRID!$B$4:$U$15,MATCH(I$7,GRID!$A$4:$A$15,0),MATCH(1,($U$2=GRID!$B$1:$U$1)*(КАЛЕНДАРЬ!AN27=GRID!$B$3:$U$3),0))*GRID!$T$39*(1-GRID!$T$40),0))</f>
        <v>36921</v>
      </c>
      <c r="J32" s="5" cm="1">
        <f t="array" ref="J32">IF($I$2="Тариф для именинников",
INDEX(GRID!$B$18:$U$29,MATCH(I$7,GRID!$A$18:$A$29,0),MATCH(1,($U$2=GRID!$B$1:$U$1)*(КАЛЕНДАРЬ!AN27=GRID!$B$3:$U$3),0))*GRID!$T$39,
ROUNDUP(INDEX(GRID!$B$29:$U33,MATCH(I$7,GRID!$A$18:$A$29,0),MATCH(1,($U$2=GRID!$B$1:$U$1)*(КАЛЕНДАРЬ!AN27=GRID!$B$3:$U$3),0))*GRID!$T$39*(1-GRID!$T$40),0))</f>
        <v>41571</v>
      </c>
      <c r="K32" s="5" cm="1">
        <f t="array" ref="K32">IF($I$2="Тариф для именинников",
INDEX(GRID!$B$4:$U$15,MATCH(K$7,GRID!$A$4:$A$15,0),MATCH(1,($U$2=GRID!$B$1:$U$1)*(КАЛЕНДАРЬ!AN27=GRID!$B$3:$U$3),0))*GRID!$T$39,
ROUNDUP(INDEX(GRID!$B$4:$U$15,MATCH(K$7,GRID!$A$4:$A$15,0),MATCH(1,($U$2=GRID!$B$1:$U$1)*(КАЛЕНДАРЬ!AN27=GRID!$B$3:$U$3),0))*GRID!$T$39*(1-GRID!$T$40),0))</f>
        <v>41850</v>
      </c>
      <c r="L32" s="5" cm="1">
        <f t="array" ref="L32">IF($I$2="Тариф для именинников",
INDEX(GRID!$B$18:$U$29,MATCH(K$7,GRID!$A$18:$A$29,0),MATCH(1,($U$2=GRID!$B$1:$U$1)*(КАЛЕНДАРЬ!AN27=GRID!$B$3:$U$3),0))*GRID!$T$39,
ROUNDUP(INDEX(GRID!$B$29:$U33,MATCH(K$7,GRID!$A$18:$A$29,0),MATCH(1,($U$2=GRID!$B$1:$U$1)*(КАЛЕНДАРЬ!AN27=GRID!$B$3:$U$3),0))*GRID!$T$39*(1-GRID!$T$40),0))</f>
        <v>46500</v>
      </c>
      <c r="M32" s="5" cm="1">
        <f t="array" ref="M32">IF($I$2="Тариф для именинников",
INDEX(GRID!$B$4:$U$15,MATCH(M$7,GRID!$A$4:$A$15,0),MATCH(1,($U$2=GRID!$B$1:$U$1)*(КАЛЕНДАРЬ!AN27=GRID!$B$3:$U$3),0))*GRID!$T$39,
ROUNDUP(INDEX(GRID!$B$4:$U$15,MATCH(M$7,GRID!$A$4:$A$15,0),MATCH(1,($U$2=GRID!$B$1:$U$1)*(КАЛЕНДАРЬ!AN27=GRID!$B$3:$U$3),0))*GRID!$T$39*(1-GRID!$T$40),0))</f>
        <v>60636</v>
      </c>
      <c r="N32" s="5" cm="1">
        <f t="array" ref="N32">IF($I$2="Тариф для именинников",
INDEX(GRID!$B$18:$U$29,MATCH(M$7,GRID!$A$18:$A$29,0),MATCH(1,($U$2=GRID!$B$1:$U$1)*(КАЛЕНДАРЬ!AN27=GRID!$B$3:$U$3),0))*GRID!$T$39,
ROUNDUP(INDEX(GRID!$B$29:$U33,MATCH(M$7,GRID!$A$18:$A$29,0),MATCH(1,($U$2=GRID!$B$1:$U$1)*(КАЛЕНДАРЬ!AN27=GRID!$B$3:$U$3),0))*GRID!$T$39*(1-GRID!$T$40),0))</f>
        <v>65286</v>
      </c>
      <c r="O32" s="5" cm="1">
        <f t="array" ref="O32">IF($I$2="Тариф для именинников",
INDEX(GRID!$B$4:$U$15,MATCH(O$7,GRID!$A$4:$A$15,0),MATCH(1,($U$2=GRID!$B$1:$U$1)*(КАЛЕНДАРЬ!AN27=GRID!$B$3:$U$3),0))*GRID!$T$39,
ROUNDUP(INDEX(GRID!$B$4:$U$15,MATCH(O$7,GRID!$A$4:$A$15,0),MATCH(1,($U$2=GRID!$B$1:$U$1)*(КАЛЕНДАРЬ!AN27=GRID!$B$3:$U$3),0))*GRID!$T$39*(1-GRID!$T$40),0))</f>
        <v>91140</v>
      </c>
      <c r="P32" s="5" cm="1">
        <f t="array" ref="P32">IF($I$2="Тариф для именинников",
INDEX(GRID!$B$4:$U$15,MATCH(P$7,GRID!$A$4:$A$15,0),MATCH(1,($U$2=GRID!$B$1:$U$1)*(КАЛЕНДАРЬ!AN27=GRID!$B$3:$U$3),0))*GRID!$T$39,
ROUNDUP(INDEX(GRID!$B$4:$U$15,MATCH(P$7,GRID!$A$4:$A$15,0),MATCH(1,($U$2=GRID!$B$1:$U$1)*(КАЛЕНДАРЬ!AN27=GRID!$B$3:$U$3),0))*GRID!$T$39*(1-GRID!$T$40),0))</f>
        <v>129921</v>
      </c>
      <c r="Q32" s="5" cm="1">
        <f t="array" ref="Q32">IF($I$2="Тариф для именинников",
INDEX(GRID!$B$4:$U$15,MATCH(Q$7,GRID!$A$4:$A$15,0),MATCH(1,($U$2=GRID!$B$1:$U$1)*(КАЛЕНДАРЬ!AN27=GRID!$B$3:$U$3),0))*GRID!$T$39,
ROUNDUP(INDEX(GRID!$B$4:$U$15,MATCH(Q$7,GRID!$A$4:$A$15,0),MATCH(1,($U$2=GRID!$B$1:$U$1)*(КАЛЕНДАРЬ!AN27=GRID!$B$3:$U$3),0))*GRID!$T$39*(1-GRID!$T$40),0))</f>
        <v>152892</v>
      </c>
      <c r="R32" s="5" cm="1">
        <f t="array" ref="R32">IF($I$2="Тариф для именинников",
INDEX(GRID!$B$4:$U$15,MATCH(R$7,GRID!$A$4:$A$15,0),MATCH(1,($U$2=GRID!$B$1:$U$1)*(КАЛЕНДАРЬ!AN27=GRID!$B$3:$U$3),0))*GRID!$T$39,
ROUNDUP(INDEX(GRID!$B$4:$U$15,MATCH(R$7,GRID!$A$4:$A$15,0),MATCH(1,($U$2=GRID!$B$1:$U$1)*(КАЛЕНДАРЬ!AN27=GRID!$B$3:$U$3),0))*GRID!$T$39*(1-GRID!$T$40),0))</f>
        <v>173352</v>
      </c>
      <c r="S32" s="50" t="s">
        <v>105</v>
      </c>
      <c r="T32" s="50" t="s">
        <v>105</v>
      </c>
    </row>
    <row r="33" spans="1:20">
      <c r="A33" s="108" t="s">
        <v>11</v>
      </c>
      <c r="B33" s="109">
        <v>25</v>
      </c>
      <c r="C33" s="5" cm="1">
        <f t="array" ref="C33">IF($I$2="Тариф для именинников",
INDEX(GRID!$B$4:$U$15,MATCH(C$7,GRID!$A$4:$A$15,0),MATCH(1,($U$2=GRID!$B$1:$U$1)*(КАЛЕНДАРЬ!AN28=GRID!$B$3:$U$3),0))*GRID!$T$39,
ROUNDUP(INDEX(GRID!$B$4:$U$15,MATCH(C$7,GRID!$A$4:$A$15,0),MATCH(1,($U$2=GRID!$B$1:$U$1)*(КАЛЕНДАРЬ!AN28=GRID!$B$3:$U$3),0))*GRID!$T$39*(1-GRID!$T$40),0))</f>
        <v>20925</v>
      </c>
      <c r="D33" s="5" cm="1">
        <f t="array" ref="D33">IF($I$2="Тариф для именинников",
INDEX(GRID!$B$18:$U$29,MATCH(C$7,GRID!$A$18:$A$29,0),MATCH(1,($U$2=GRID!$B$1:$U$1)*(КАЛЕНДАРЬ!AN28=GRID!$B$3:$U$3),0))*GRID!$T$39,
ROUNDUP(INDEX(GRID!$B$29:$U34,MATCH(C$7,GRID!$A$18:$A$29,0),MATCH(1,($U$2=GRID!$B$1:$U$1)*(КАЛЕНДАРЬ!AN28=GRID!$B$3:$U$3),0))*GRID!$T$39*(1-GRID!$T$40),0))</f>
        <v>25575</v>
      </c>
      <c r="E33" s="5" cm="1">
        <f t="array" ref="E33">IF($I$2="Тариф для именинников",
INDEX(GRID!$B$4:$U$15,MATCH(E$7,GRID!$A$4:$A$15,0),MATCH(1,($U$2=GRID!$B$1:$U$1)*(КАЛЕНДАРЬ!AN28=GRID!$B$3:$U$3),0))*GRID!$T$39,
ROUNDUP(INDEX(GRID!$B$4:$U$15,MATCH(E$7,GRID!$A$4:$A$15,0),MATCH(1,($U$2=GRID!$B$1:$U$1)*(КАЛЕНДАРЬ!AN28=GRID!$B$3:$U$3),0))*GRID!$T$39*(1-GRID!$T$40),0))</f>
        <v>25296</v>
      </c>
      <c r="F33" s="5" cm="1">
        <f t="array" ref="F33">IF($I$2="Тариф для именинников",
INDEX(GRID!$B$18:$U$29,MATCH(E$7,GRID!$A$18:$A$29,0),MATCH(1,($U$2=GRID!$B$1:$U$1)*(КАЛЕНДАРЬ!AN28=GRID!$B$3:$U$3),0))*GRID!$T$39,
ROUNDUP(INDEX(GRID!$B$29:$U34,MATCH(E$7,GRID!$A$18:$A$29,0),MATCH(1,($U$2=GRID!$B$1:$U$1)*(КАЛЕНДАРЬ!AN28=GRID!$B$3:$U$3),0))*GRID!$T$39*(1-GRID!$T$40),0))</f>
        <v>29946</v>
      </c>
      <c r="G33" s="5" cm="1">
        <f t="array" ref="G33">IF($I$2="Тариф для именинников",
INDEX(GRID!$B$4:$U$15,MATCH(G$7,GRID!$A$4:$A$15,0),MATCH(1,($U$2=GRID!$B$1:$U$1)*(КАЛЕНДАРЬ!AN28=GRID!$B$3:$U$3),0))*GRID!$T$39,
ROUNDUP(INDEX(GRID!$B$4:$U$15,MATCH(G$7,GRID!$A$4:$A$15,0),MATCH(1,($U$2=GRID!$B$1:$U$1)*(КАЛЕНДАРЬ!AN28=GRID!$B$3:$U$3),0))*GRID!$T$39*(1-GRID!$T$40),0))</f>
        <v>30411</v>
      </c>
      <c r="H33" s="5" cm="1">
        <f t="array" ref="H33">IF($I$2="Тариф для именинников",
INDEX(GRID!$B$18:$U$29,MATCH(G$7,GRID!$A$18:$A$29,0),MATCH(1,($U$2=GRID!$B$1:$U$1)*(КАЛЕНДАРЬ!AN28=GRID!$B$3:$U$3),0))*GRID!$T$39,
ROUNDUP(INDEX(GRID!$B$29:$U34,MATCH(G$7,GRID!$A$18:$A$29,0),MATCH(1,($U$2=GRID!$B$1:$U$1)*(КАЛЕНДАРЬ!AN28=GRID!$B$3:$U$3),0))*GRID!$T$39*(1-GRID!$T$40),0))</f>
        <v>35061</v>
      </c>
      <c r="I33" s="5" cm="1">
        <f t="array" ref="I33">IF($I$2="Тариф для именинников",
INDEX(GRID!$B$4:$U$15,MATCH(I$7,GRID!$A$4:$A$15,0),MATCH(1,($U$2=GRID!$B$1:$U$1)*(КАЛЕНДАРЬ!AN28=GRID!$B$3:$U$3),0))*GRID!$T$39,
ROUNDUP(INDEX(GRID!$B$4:$U$15,MATCH(I$7,GRID!$A$4:$A$15,0),MATCH(1,($U$2=GRID!$B$1:$U$1)*(КАЛЕНДАРЬ!AN28=GRID!$B$3:$U$3),0))*GRID!$T$39*(1-GRID!$T$40),0))</f>
        <v>33666</v>
      </c>
      <c r="J33" s="5" cm="1">
        <f t="array" ref="J33">IF($I$2="Тариф для именинников",
INDEX(GRID!$B$18:$U$29,MATCH(I$7,GRID!$A$18:$A$29,0),MATCH(1,($U$2=GRID!$B$1:$U$1)*(КАЛЕНДАРЬ!AN28=GRID!$B$3:$U$3),0))*GRID!$T$39,
ROUNDUP(INDEX(GRID!$B$29:$U34,MATCH(I$7,GRID!$A$18:$A$29,0),MATCH(1,($U$2=GRID!$B$1:$U$1)*(КАЛЕНДАРЬ!AN28=GRID!$B$3:$U$3),0))*GRID!$T$39*(1-GRID!$T$40),0))</f>
        <v>38316</v>
      </c>
      <c r="K33" s="5" cm="1">
        <f t="array" ref="K33">IF($I$2="Тариф для именинников",
INDEX(GRID!$B$4:$U$15,MATCH(K$7,GRID!$A$4:$A$15,0),MATCH(1,($U$2=GRID!$B$1:$U$1)*(КАЛЕНДАРЬ!AN28=GRID!$B$3:$U$3),0))*GRID!$T$39,
ROUNDUP(INDEX(GRID!$B$4:$U$15,MATCH(K$7,GRID!$A$4:$A$15,0),MATCH(1,($U$2=GRID!$B$1:$U$1)*(КАЛЕНДАРЬ!AN28=GRID!$B$3:$U$3),0))*GRID!$T$39*(1-GRID!$T$40),0))</f>
        <v>38316</v>
      </c>
      <c r="L33" s="5" cm="1">
        <f t="array" ref="L33">IF($I$2="Тариф для именинников",
INDEX(GRID!$B$18:$U$29,MATCH(K$7,GRID!$A$18:$A$29,0),MATCH(1,($U$2=GRID!$B$1:$U$1)*(КАЛЕНДАРЬ!AN28=GRID!$B$3:$U$3),0))*GRID!$T$39,
ROUNDUP(INDEX(GRID!$B$29:$U34,MATCH(K$7,GRID!$A$18:$A$29,0),MATCH(1,($U$2=GRID!$B$1:$U$1)*(КАЛЕНДАРЬ!AN28=GRID!$B$3:$U$3),0))*GRID!$T$39*(1-GRID!$T$40),0))</f>
        <v>42966</v>
      </c>
      <c r="M33" s="5" cm="1">
        <f t="array" ref="M33">IF($I$2="Тариф для именинников",
INDEX(GRID!$B$4:$U$15,MATCH(M$7,GRID!$A$4:$A$15,0),MATCH(1,($U$2=GRID!$B$1:$U$1)*(КАЛЕНДАРЬ!AN28=GRID!$B$3:$U$3),0))*GRID!$T$39,
ROUNDUP(INDEX(GRID!$B$4:$U$15,MATCH(M$7,GRID!$A$4:$A$15,0),MATCH(1,($U$2=GRID!$B$1:$U$1)*(КАЛЕНДАРЬ!AN28=GRID!$B$3:$U$3),0))*GRID!$T$39*(1-GRID!$T$40),0))</f>
        <v>56916</v>
      </c>
      <c r="N33" s="5" cm="1">
        <f t="array" ref="N33">IF($I$2="Тариф для именинников",
INDEX(GRID!$B$18:$U$29,MATCH(M$7,GRID!$A$18:$A$29,0),MATCH(1,($U$2=GRID!$B$1:$U$1)*(КАЛЕНДАРЬ!AN28=GRID!$B$3:$U$3),0))*GRID!$T$39,
ROUNDUP(INDEX(GRID!$B$29:$U34,MATCH(M$7,GRID!$A$18:$A$29,0),MATCH(1,($U$2=GRID!$B$1:$U$1)*(КАЛЕНДАРЬ!AN28=GRID!$B$3:$U$3),0))*GRID!$T$39*(1-GRID!$T$40),0))</f>
        <v>61566</v>
      </c>
      <c r="O33" s="5" cm="1">
        <f t="array" ref="O33">IF($I$2="Тариф для именинников",
INDEX(GRID!$B$4:$U$15,MATCH(O$7,GRID!$A$4:$A$15,0),MATCH(1,($U$2=GRID!$B$1:$U$1)*(КАЛЕНДАРЬ!AN28=GRID!$B$3:$U$3),0))*GRID!$T$39,
ROUNDUP(INDEX(GRID!$B$4:$U$15,MATCH(O$7,GRID!$A$4:$A$15,0),MATCH(1,($U$2=GRID!$B$1:$U$1)*(КАЛЕНДАРЬ!AN28=GRID!$B$3:$U$3),0))*GRID!$T$39*(1-GRID!$T$40),0))</f>
        <v>86676</v>
      </c>
      <c r="P33" s="5" cm="1">
        <f t="array" ref="P33">IF($I$2="Тариф для именинников",
INDEX(GRID!$B$4:$U$15,MATCH(P$7,GRID!$A$4:$A$15,0),MATCH(1,($U$2=GRID!$B$1:$U$1)*(КАЛЕНДАРЬ!AN28=GRID!$B$3:$U$3),0))*GRID!$T$39,
ROUNDUP(INDEX(GRID!$B$4:$U$15,MATCH(P$7,GRID!$A$4:$A$15,0),MATCH(1,($U$2=GRID!$B$1:$U$1)*(КАЛЕНДАРЬ!AN28=GRID!$B$3:$U$3),0))*GRID!$T$39*(1-GRID!$T$40),0))</f>
        <v>124992</v>
      </c>
      <c r="Q33" s="5" cm="1">
        <f t="array" ref="Q33">IF($I$2="Тариф для именинников",
INDEX(GRID!$B$4:$U$15,MATCH(Q$7,GRID!$A$4:$A$15,0),MATCH(1,($U$2=GRID!$B$1:$U$1)*(КАЛЕНДАРЬ!AN28=GRID!$B$3:$U$3),0))*GRID!$T$39,
ROUNDUP(INDEX(GRID!$B$4:$U$15,MATCH(Q$7,GRID!$A$4:$A$15,0),MATCH(1,($U$2=GRID!$B$1:$U$1)*(КАЛЕНДАРЬ!AN28=GRID!$B$3:$U$3),0))*GRID!$T$39*(1-GRID!$T$40),0))</f>
        <v>147312</v>
      </c>
      <c r="R33" s="5" cm="1">
        <f t="array" ref="R33">IF($I$2="Тариф для именинников",
INDEX(GRID!$B$4:$U$15,MATCH(R$7,GRID!$A$4:$A$15,0),MATCH(1,($U$2=GRID!$B$1:$U$1)*(КАЛЕНДАРЬ!AN28=GRID!$B$3:$U$3),0))*GRID!$T$39,
ROUNDUP(INDEX(GRID!$B$4:$U$15,MATCH(R$7,GRID!$A$4:$A$15,0),MATCH(1,($U$2=GRID!$B$1:$U$1)*(КАЛЕНДАРЬ!AN28=GRID!$B$3:$U$3),0))*GRID!$T$39*(1-GRID!$T$40),0))</f>
        <v>166842</v>
      </c>
      <c r="S33" s="50" t="s">
        <v>105</v>
      </c>
      <c r="T33" s="50" t="s">
        <v>105</v>
      </c>
    </row>
    <row r="34" spans="1:20">
      <c r="A34" s="108" t="s">
        <v>12</v>
      </c>
      <c r="B34" s="109">
        <v>26</v>
      </c>
      <c r="C34" s="5" cm="1">
        <f t="array" ref="C34">IF($I$2="Тариф для именинников",
INDEX(GRID!$B$4:$U$15,MATCH(C$7,GRID!$A$4:$A$15,0),MATCH(1,($U$2=GRID!$B$1:$U$1)*(КАЛЕНДАРЬ!AN29=GRID!$B$3:$U$3),0))*GRID!$T$39,
ROUNDUP(INDEX(GRID!$B$4:$U$15,MATCH(C$7,GRID!$A$4:$A$15,0),MATCH(1,($U$2=GRID!$B$1:$U$1)*(КАЛЕНДАРЬ!AN29=GRID!$B$3:$U$3),0))*GRID!$T$39*(1-GRID!$T$40),0))</f>
        <v>20925</v>
      </c>
      <c r="D34" s="5" cm="1">
        <f t="array" ref="D34">IF($I$2="Тариф для именинников",
INDEX(GRID!$B$18:$U$29,MATCH(C$7,GRID!$A$18:$A$29,0),MATCH(1,($U$2=GRID!$B$1:$U$1)*(КАЛЕНДАРЬ!AN29=GRID!$B$3:$U$3),0))*GRID!$T$39,
ROUNDUP(INDEX(GRID!$B$29:$U35,MATCH(C$7,GRID!$A$18:$A$29,0),MATCH(1,($U$2=GRID!$B$1:$U$1)*(КАЛЕНДАРЬ!AN29=GRID!$B$3:$U$3),0))*GRID!$T$39*(1-GRID!$T$40),0))</f>
        <v>25575</v>
      </c>
      <c r="E34" s="5" cm="1">
        <f t="array" ref="E34">IF($I$2="Тариф для именинников",
INDEX(GRID!$B$4:$U$15,MATCH(E$7,GRID!$A$4:$A$15,0),MATCH(1,($U$2=GRID!$B$1:$U$1)*(КАЛЕНДАРЬ!AN29=GRID!$B$3:$U$3),0))*GRID!$T$39,
ROUNDUP(INDEX(GRID!$B$4:$U$15,MATCH(E$7,GRID!$A$4:$A$15,0),MATCH(1,($U$2=GRID!$B$1:$U$1)*(КАЛЕНДАРЬ!AN29=GRID!$B$3:$U$3),0))*GRID!$T$39*(1-GRID!$T$40),0))</f>
        <v>25296</v>
      </c>
      <c r="F34" s="5" cm="1">
        <f t="array" ref="F34">IF($I$2="Тариф для именинников",
INDEX(GRID!$B$18:$U$29,MATCH(E$7,GRID!$A$18:$A$29,0),MATCH(1,($U$2=GRID!$B$1:$U$1)*(КАЛЕНДАРЬ!AN29=GRID!$B$3:$U$3),0))*GRID!$T$39,
ROUNDUP(INDEX(GRID!$B$29:$U35,MATCH(E$7,GRID!$A$18:$A$29,0),MATCH(1,($U$2=GRID!$B$1:$U$1)*(КАЛЕНДАРЬ!AN29=GRID!$B$3:$U$3),0))*GRID!$T$39*(1-GRID!$T$40),0))</f>
        <v>29946</v>
      </c>
      <c r="G34" s="5" cm="1">
        <f t="array" ref="G34">IF($I$2="Тариф для именинников",
INDEX(GRID!$B$4:$U$15,MATCH(G$7,GRID!$A$4:$A$15,0),MATCH(1,($U$2=GRID!$B$1:$U$1)*(КАЛЕНДАРЬ!AN29=GRID!$B$3:$U$3),0))*GRID!$T$39,
ROUNDUP(INDEX(GRID!$B$4:$U$15,MATCH(G$7,GRID!$A$4:$A$15,0),MATCH(1,($U$2=GRID!$B$1:$U$1)*(КАЛЕНДАРЬ!AN29=GRID!$B$3:$U$3),0))*GRID!$T$39*(1-GRID!$T$40),0))</f>
        <v>30411</v>
      </c>
      <c r="H34" s="5" cm="1">
        <f t="array" ref="H34">IF($I$2="Тариф для именинников",
INDEX(GRID!$B$18:$U$29,MATCH(G$7,GRID!$A$18:$A$29,0),MATCH(1,($U$2=GRID!$B$1:$U$1)*(КАЛЕНДАРЬ!AN29=GRID!$B$3:$U$3),0))*GRID!$T$39,
ROUNDUP(INDEX(GRID!$B$29:$U35,MATCH(G$7,GRID!$A$18:$A$29,0),MATCH(1,($U$2=GRID!$B$1:$U$1)*(КАЛЕНДАРЬ!AN29=GRID!$B$3:$U$3),0))*GRID!$T$39*(1-GRID!$T$40),0))</f>
        <v>35061</v>
      </c>
      <c r="I34" s="5" cm="1">
        <f t="array" ref="I34">IF($I$2="Тариф для именинников",
INDEX(GRID!$B$4:$U$15,MATCH(I$7,GRID!$A$4:$A$15,0),MATCH(1,($U$2=GRID!$B$1:$U$1)*(КАЛЕНДАРЬ!AN29=GRID!$B$3:$U$3),0))*GRID!$T$39,
ROUNDUP(INDEX(GRID!$B$4:$U$15,MATCH(I$7,GRID!$A$4:$A$15,0),MATCH(1,($U$2=GRID!$B$1:$U$1)*(КАЛЕНДАРЬ!AN29=GRID!$B$3:$U$3),0))*GRID!$T$39*(1-GRID!$T$40),0))</f>
        <v>33666</v>
      </c>
      <c r="J34" s="5" cm="1">
        <f t="array" ref="J34">IF($I$2="Тариф для именинников",
INDEX(GRID!$B$18:$U$29,MATCH(I$7,GRID!$A$18:$A$29,0),MATCH(1,($U$2=GRID!$B$1:$U$1)*(КАЛЕНДАРЬ!AN29=GRID!$B$3:$U$3),0))*GRID!$T$39,
ROUNDUP(INDEX(GRID!$B$29:$U35,MATCH(I$7,GRID!$A$18:$A$29,0),MATCH(1,($U$2=GRID!$B$1:$U$1)*(КАЛЕНДАРЬ!AN29=GRID!$B$3:$U$3),0))*GRID!$T$39*(1-GRID!$T$40),0))</f>
        <v>38316</v>
      </c>
      <c r="K34" s="5" cm="1">
        <f t="array" ref="K34">IF($I$2="Тариф для именинников",
INDEX(GRID!$B$4:$U$15,MATCH(K$7,GRID!$A$4:$A$15,0),MATCH(1,($U$2=GRID!$B$1:$U$1)*(КАЛЕНДАРЬ!AN29=GRID!$B$3:$U$3),0))*GRID!$T$39,
ROUNDUP(INDEX(GRID!$B$4:$U$15,MATCH(K$7,GRID!$A$4:$A$15,0),MATCH(1,($U$2=GRID!$B$1:$U$1)*(КАЛЕНДАРЬ!AN29=GRID!$B$3:$U$3),0))*GRID!$T$39*(1-GRID!$T$40),0))</f>
        <v>38316</v>
      </c>
      <c r="L34" s="5" cm="1">
        <f t="array" ref="L34">IF($I$2="Тариф для именинников",
INDEX(GRID!$B$18:$U$29,MATCH(K$7,GRID!$A$18:$A$29,0),MATCH(1,($U$2=GRID!$B$1:$U$1)*(КАЛЕНДАРЬ!AN29=GRID!$B$3:$U$3),0))*GRID!$T$39,
ROUNDUP(INDEX(GRID!$B$29:$U35,MATCH(K$7,GRID!$A$18:$A$29,0),MATCH(1,($U$2=GRID!$B$1:$U$1)*(КАЛЕНДАРЬ!AN29=GRID!$B$3:$U$3),0))*GRID!$T$39*(1-GRID!$T$40),0))</f>
        <v>42966</v>
      </c>
      <c r="M34" s="5" cm="1">
        <f t="array" ref="M34">IF($I$2="Тариф для именинников",
INDEX(GRID!$B$4:$U$15,MATCH(M$7,GRID!$A$4:$A$15,0),MATCH(1,($U$2=GRID!$B$1:$U$1)*(КАЛЕНДАРЬ!AN29=GRID!$B$3:$U$3),0))*GRID!$T$39,
ROUNDUP(INDEX(GRID!$B$4:$U$15,MATCH(M$7,GRID!$A$4:$A$15,0),MATCH(1,($U$2=GRID!$B$1:$U$1)*(КАЛЕНДАРЬ!AN29=GRID!$B$3:$U$3),0))*GRID!$T$39*(1-GRID!$T$40),0))</f>
        <v>56916</v>
      </c>
      <c r="N34" s="5" cm="1">
        <f t="array" ref="N34">IF($I$2="Тариф для именинников",
INDEX(GRID!$B$18:$U$29,MATCH(M$7,GRID!$A$18:$A$29,0),MATCH(1,($U$2=GRID!$B$1:$U$1)*(КАЛЕНДАРЬ!AN29=GRID!$B$3:$U$3),0))*GRID!$T$39,
ROUNDUP(INDEX(GRID!$B$29:$U35,MATCH(M$7,GRID!$A$18:$A$29,0),MATCH(1,($U$2=GRID!$B$1:$U$1)*(КАЛЕНДАРЬ!AN29=GRID!$B$3:$U$3),0))*GRID!$T$39*(1-GRID!$T$40),0))</f>
        <v>61566</v>
      </c>
      <c r="O34" s="5" cm="1">
        <f t="array" ref="O34">IF($I$2="Тариф для именинников",
INDEX(GRID!$B$4:$U$15,MATCH(O$7,GRID!$A$4:$A$15,0),MATCH(1,($U$2=GRID!$B$1:$U$1)*(КАЛЕНДАРЬ!AN29=GRID!$B$3:$U$3),0))*GRID!$T$39,
ROUNDUP(INDEX(GRID!$B$4:$U$15,MATCH(O$7,GRID!$A$4:$A$15,0),MATCH(1,($U$2=GRID!$B$1:$U$1)*(КАЛЕНДАРЬ!AN29=GRID!$B$3:$U$3),0))*GRID!$T$39*(1-GRID!$T$40),0))</f>
        <v>86676</v>
      </c>
      <c r="P34" s="5" cm="1">
        <f t="array" ref="P34">IF($I$2="Тариф для именинников",
INDEX(GRID!$B$4:$U$15,MATCH(P$7,GRID!$A$4:$A$15,0),MATCH(1,($U$2=GRID!$B$1:$U$1)*(КАЛЕНДАРЬ!AN29=GRID!$B$3:$U$3),0))*GRID!$T$39,
ROUNDUP(INDEX(GRID!$B$4:$U$15,MATCH(P$7,GRID!$A$4:$A$15,0),MATCH(1,($U$2=GRID!$B$1:$U$1)*(КАЛЕНДАРЬ!AN29=GRID!$B$3:$U$3),0))*GRID!$T$39*(1-GRID!$T$40),0))</f>
        <v>124992</v>
      </c>
      <c r="Q34" s="5" cm="1">
        <f t="array" ref="Q34">IF($I$2="Тариф для именинников",
INDEX(GRID!$B$4:$U$15,MATCH(Q$7,GRID!$A$4:$A$15,0),MATCH(1,($U$2=GRID!$B$1:$U$1)*(КАЛЕНДАРЬ!AN29=GRID!$B$3:$U$3),0))*GRID!$T$39,
ROUNDUP(INDEX(GRID!$B$4:$U$15,MATCH(Q$7,GRID!$A$4:$A$15,0),MATCH(1,($U$2=GRID!$B$1:$U$1)*(КАЛЕНДАРЬ!AN29=GRID!$B$3:$U$3),0))*GRID!$T$39*(1-GRID!$T$40),0))</f>
        <v>147312</v>
      </c>
      <c r="R34" s="5" cm="1">
        <f t="array" ref="R34">IF($I$2="Тариф для именинников",
INDEX(GRID!$B$4:$U$15,MATCH(R$7,GRID!$A$4:$A$15,0),MATCH(1,($U$2=GRID!$B$1:$U$1)*(КАЛЕНДАРЬ!AN29=GRID!$B$3:$U$3),0))*GRID!$T$39,
ROUNDUP(INDEX(GRID!$B$4:$U$15,MATCH(R$7,GRID!$A$4:$A$15,0),MATCH(1,($U$2=GRID!$B$1:$U$1)*(КАЛЕНДАРЬ!AN29=GRID!$B$3:$U$3),0))*GRID!$T$39*(1-GRID!$T$40),0))</f>
        <v>166842</v>
      </c>
      <c r="S34" s="50" t="s">
        <v>105</v>
      </c>
      <c r="T34" s="50" t="s">
        <v>105</v>
      </c>
    </row>
    <row r="35" spans="1:20">
      <c r="A35" s="108" t="s">
        <v>13</v>
      </c>
      <c r="B35" s="109">
        <v>27</v>
      </c>
      <c r="C35" s="5" cm="1">
        <f t="array" ref="C35">IF($I$2="Тариф для именинников",
INDEX(GRID!$B$4:$U$15,MATCH(C$7,GRID!$A$4:$A$15,0),MATCH(1,($U$2=GRID!$B$1:$U$1)*(КАЛЕНДАРЬ!AN30=GRID!$B$3:$U$3),0))*GRID!$T$39,
ROUNDUP(INDEX(GRID!$B$4:$U$15,MATCH(C$7,GRID!$A$4:$A$15,0),MATCH(1,($U$2=GRID!$B$1:$U$1)*(КАЛЕНДАРЬ!AN30=GRID!$B$3:$U$3),0))*GRID!$T$39*(1-GRID!$T$40),0))</f>
        <v>20925</v>
      </c>
      <c r="D35" s="5" cm="1">
        <f t="array" ref="D35">IF($I$2="Тариф для именинников",
INDEX(GRID!$B$18:$U$29,MATCH(C$7,GRID!$A$18:$A$29,0),MATCH(1,($U$2=GRID!$B$1:$U$1)*(КАЛЕНДАРЬ!AN30=GRID!$B$3:$U$3),0))*GRID!$T$39,
ROUNDUP(INDEX(GRID!$B$29:$U36,MATCH(C$7,GRID!$A$18:$A$29,0),MATCH(1,($U$2=GRID!$B$1:$U$1)*(КАЛЕНДАРЬ!AN30=GRID!$B$3:$U$3),0))*GRID!$T$39*(1-GRID!$T$40),0))</f>
        <v>25575</v>
      </c>
      <c r="E35" s="5" cm="1">
        <f t="array" ref="E35">IF($I$2="Тариф для именинников",
INDEX(GRID!$B$4:$U$15,MATCH(E$7,GRID!$A$4:$A$15,0),MATCH(1,($U$2=GRID!$B$1:$U$1)*(КАЛЕНДАРЬ!AN30=GRID!$B$3:$U$3),0))*GRID!$T$39,
ROUNDUP(INDEX(GRID!$B$4:$U$15,MATCH(E$7,GRID!$A$4:$A$15,0),MATCH(1,($U$2=GRID!$B$1:$U$1)*(КАЛЕНДАРЬ!AN30=GRID!$B$3:$U$3),0))*GRID!$T$39*(1-GRID!$T$40),0))</f>
        <v>25296</v>
      </c>
      <c r="F35" s="5" cm="1">
        <f t="array" ref="F35">IF($I$2="Тариф для именинников",
INDEX(GRID!$B$18:$U$29,MATCH(E$7,GRID!$A$18:$A$29,0),MATCH(1,($U$2=GRID!$B$1:$U$1)*(КАЛЕНДАРЬ!AN30=GRID!$B$3:$U$3),0))*GRID!$T$39,
ROUNDUP(INDEX(GRID!$B$29:$U36,MATCH(E$7,GRID!$A$18:$A$29,0),MATCH(1,($U$2=GRID!$B$1:$U$1)*(КАЛЕНДАРЬ!AN30=GRID!$B$3:$U$3),0))*GRID!$T$39*(1-GRID!$T$40),0))</f>
        <v>29946</v>
      </c>
      <c r="G35" s="5" cm="1">
        <f t="array" ref="G35">IF($I$2="Тариф для именинников",
INDEX(GRID!$B$4:$U$15,MATCH(G$7,GRID!$A$4:$A$15,0),MATCH(1,($U$2=GRID!$B$1:$U$1)*(КАЛЕНДАРЬ!AN30=GRID!$B$3:$U$3),0))*GRID!$T$39,
ROUNDUP(INDEX(GRID!$B$4:$U$15,MATCH(G$7,GRID!$A$4:$A$15,0),MATCH(1,($U$2=GRID!$B$1:$U$1)*(КАЛЕНДАРЬ!AN30=GRID!$B$3:$U$3),0))*GRID!$T$39*(1-GRID!$T$40),0))</f>
        <v>30411</v>
      </c>
      <c r="H35" s="5" cm="1">
        <f t="array" ref="H35">IF($I$2="Тариф для именинников",
INDEX(GRID!$B$18:$U$29,MATCH(G$7,GRID!$A$18:$A$29,0),MATCH(1,($U$2=GRID!$B$1:$U$1)*(КАЛЕНДАРЬ!AN30=GRID!$B$3:$U$3),0))*GRID!$T$39,
ROUNDUP(INDEX(GRID!$B$29:$U36,MATCH(G$7,GRID!$A$18:$A$29,0),MATCH(1,($U$2=GRID!$B$1:$U$1)*(КАЛЕНДАРЬ!AN30=GRID!$B$3:$U$3),0))*GRID!$T$39*(1-GRID!$T$40),0))</f>
        <v>35061</v>
      </c>
      <c r="I35" s="5" cm="1">
        <f t="array" ref="I35">IF($I$2="Тариф для именинников",
INDEX(GRID!$B$4:$U$15,MATCH(I$7,GRID!$A$4:$A$15,0),MATCH(1,($U$2=GRID!$B$1:$U$1)*(КАЛЕНДАРЬ!AN30=GRID!$B$3:$U$3),0))*GRID!$T$39,
ROUNDUP(INDEX(GRID!$B$4:$U$15,MATCH(I$7,GRID!$A$4:$A$15,0),MATCH(1,($U$2=GRID!$B$1:$U$1)*(КАЛЕНДАРЬ!AN30=GRID!$B$3:$U$3),0))*GRID!$T$39*(1-GRID!$T$40),0))</f>
        <v>33666</v>
      </c>
      <c r="J35" s="5" cm="1">
        <f t="array" ref="J35">IF($I$2="Тариф для именинников",
INDEX(GRID!$B$18:$U$29,MATCH(I$7,GRID!$A$18:$A$29,0),MATCH(1,($U$2=GRID!$B$1:$U$1)*(КАЛЕНДАРЬ!AN30=GRID!$B$3:$U$3),0))*GRID!$T$39,
ROUNDUP(INDEX(GRID!$B$29:$U36,MATCH(I$7,GRID!$A$18:$A$29,0),MATCH(1,($U$2=GRID!$B$1:$U$1)*(КАЛЕНДАРЬ!AN30=GRID!$B$3:$U$3),0))*GRID!$T$39*(1-GRID!$T$40),0))</f>
        <v>38316</v>
      </c>
      <c r="K35" s="5" cm="1">
        <f t="array" ref="K35">IF($I$2="Тариф для именинников",
INDEX(GRID!$B$4:$U$15,MATCH(K$7,GRID!$A$4:$A$15,0),MATCH(1,($U$2=GRID!$B$1:$U$1)*(КАЛЕНДАРЬ!AN30=GRID!$B$3:$U$3),0))*GRID!$T$39,
ROUNDUP(INDEX(GRID!$B$4:$U$15,MATCH(K$7,GRID!$A$4:$A$15,0),MATCH(1,($U$2=GRID!$B$1:$U$1)*(КАЛЕНДАРЬ!AN30=GRID!$B$3:$U$3),0))*GRID!$T$39*(1-GRID!$T$40),0))</f>
        <v>38316</v>
      </c>
      <c r="L35" s="5" cm="1">
        <f t="array" ref="L35">IF($I$2="Тариф для именинников",
INDEX(GRID!$B$18:$U$29,MATCH(K$7,GRID!$A$18:$A$29,0),MATCH(1,($U$2=GRID!$B$1:$U$1)*(КАЛЕНДАРЬ!AN30=GRID!$B$3:$U$3),0))*GRID!$T$39,
ROUNDUP(INDEX(GRID!$B$29:$U36,MATCH(K$7,GRID!$A$18:$A$29,0),MATCH(1,($U$2=GRID!$B$1:$U$1)*(КАЛЕНДАРЬ!AN30=GRID!$B$3:$U$3),0))*GRID!$T$39*(1-GRID!$T$40),0))</f>
        <v>42966</v>
      </c>
      <c r="M35" s="5" cm="1">
        <f t="array" ref="M35">IF($I$2="Тариф для именинников",
INDEX(GRID!$B$4:$U$15,MATCH(M$7,GRID!$A$4:$A$15,0),MATCH(1,($U$2=GRID!$B$1:$U$1)*(КАЛЕНДАРЬ!AN30=GRID!$B$3:$U$3),0))*GRID!$T$39,
ROUNDUP(INDEX(GRID!$B$4:$U$15,MATCH(M$7,GRID!$A$4:$A$15,0),MATCH(1,($U$2=GRID!$B$1:$U$1)*(КАЛЕНДАРЬ!AN30=GRID!$B$3:$U$3),0))*GRID!$T$39*(1-GRID!$T$40),0))</f>
        <v>56916</v>
      </c>
      <c r="N35" s="5" cm="1">
        <f t="array" ref="N35">IF($I$2="Тариф для именинников",
INDEX(GRID!$B$18:$U$29,MATCH(M$7,GRID!$A$18:$A$29,0),MATCH(1,($U$2=GRID!$B$1:$U$1)*(КАЛЕНДАРЬ!AN30=GRID!$B$3:$U$3),0))*GRID!$T$39,
ROUNDUP(INDEX(GRID!$B$29:$U36,MATCH(M$7,GRID!$A$18:$A$29,0),MATCH(1,($U$2=GRID!$B$1:$U$1)*(КАЛЕНДАРЬ!AN30=GRID!$B$3:$U$3),0))*GRID!$T$39*(1-GRID!$T$40),0))</f>
        <v>61566</v>
      </c>
      <c r="O35" s="5" cm="1">
        <f t="array" ref="O35">IF($I$2="Тариф для именинников",
INDEX(GRID!$B$4:$U$15,MATCH(O$7,GRID!$A$4:$A$15,0),MATCH(1,($U$2=GRID!$B$1:$U$1)*(КАЛЕНДАРЬ!AN30=GRID!$B$3:$U$3),0))*GRID!$T$39,
ROUNDUP(INDEX(GRID!$B$4:$U$15,MATCH(O$7,GRID!$A$4:$A$15,0),MATCH(1,($U$2=GRID!$B$1:$U$1)*(КАЛЕНДАРЬ!AN30=GRID!$B$3:$U$3),0))*GRID!$T$39*(1-GRID!$T$40),0))</f>
        <v>86676</v>
      </c>
      <c r="P35" s="5" cm="1">
        <f t="array" ref="P35">IF($I$2="Тариф для именинников",
INDEX(GRID!$B$4:$U$15,MATCH(P$7,GRID!$A$4:$A$15,0),MATCH(1,($U$2=GRID!$B$1:$U$1)*(КАЛЕНДАРЬ!AN30=GRID!$B$3:$U$3),0))*GRID!$T$39,
ROUNDUP(INDEX(GRID!$B$4:$U$15,MATCH(P$7,GRID!$A$4:$A$15,0),MATCH(1,($U$2=GRID!$B$1:$U$1)*(КАЛЕНДАРЬ!AN30=GRID!$B$3:$U$3),0))*GRID!$T$39*(1-GRID!$T$40),0))</f>
        <v>124992</v>
      </c>
      <c r="Q35" s="5" cm="1">
        <f t="array" ref="Q35">IF($I$2="Тариф для именинников",
INDEX(GRID!$B$4:$U$15,MATCH(Q$7,GRID!$A$4:$A$15,0),MATCH(1,($U$2=GRID!$B$1:$U$1)*(КАЛЕНДАРЬ!AN30=GRID!$B$3:$U$3),0))*GRID!$T$39,
ROUNDUP(INDEX(GRID!$B$4:$U$15,MATCH(Q$7,GRID!$A$4:$A$15,0),MATCH(1,($U$2=GRID!$B$1:$U$1)*(КАЛЕНДАРЬ!AN30=GRID!$B$3:$U$3),0))*GRID!$T$39*(1-GRID!$T$40),0))</f>
        <v>147312</v>
      </c>
      <c r="R35" s="5" cm="1">
        <f t="array" ref="R35">IF($I$2="Тариф для именинников",
INDEX(GRID!$B$4:$U$15,MATCH(R$7,GRID!$A$4:$A$15,0),MATCH(1,($U$2=GRID!$B$1:$U$1)*(КАЛЕНДАРЬ!AN30=GRID!$B$3:$U$3),0))*GRID!$T$39,
ROUNDUP(INDEX(GRID!$B$4:$U$15,MATCH(R$7,GRID!$A$4:$A$15,0),MATCH(1,($U$2=GRID!$B$1:$U$1)*(КАЛЕНДАРЬ!AN30=GRID!$B$3:$U$3),0))*GRID!$T$39*(1-GRID!$T$40),0))</f>
        <v>166842</v>
      </c>
      <c r="S35" s="50" t="s">
        <v>105</v>
      </c>
      <c r="T35" s="50" t="s">
        <v>105</v>
      </c>
    </row>
    <row r="36" spans="1:20">
      <c r="A36" s="108" t="s">
        <v>14</v>
      </c>
      <c r="B36" s="109">
        <v>28</v>
      </c>
      <c r="C36" s="5" cm="1">
        <f t="array" ref="C36">IF($I$2="Тариф для именинников",
INDEX(GRID!$B$4:$U$15,MATCH(C$7,GRID!$A$4:$A$15,0),MATCH(1,($U$2=GRID!$B$1:$U$1)*(КАЛЕНДАРЬ!AN31=GRID!$B$3:$U$3),0))*GRID!$T$39,
ROUNDUP(INDEX(GRID!$B$4:$U$15,MATCH(C$7,GRID!$A$4:$A$15,0),MATCH(1,($U$2=GRID!$B$1:$U$1)*(КАЛЕНДАРЬ!AN31=GRID!$B$3:$U$3),0))*GRID!$T$39*(1-GRID!$T$40),0))</f>
        <v>20925</v>
      </c>
      <c r="D36" s="5" cm="1">
        <f t="array" ref="D36">IF($I$2="Тариф для именинников",
INDEX(GRID!$B$18:$U$29,MATCH(C$7,GRID!$A$18:$A$29,0),MATCH(1,($U$2=GRID!$B$1:$U$1)*(КАЛЕНДАРЬ!AN31=GRID!$B$3:$U$3),0))*GRID!$T$39,
ROUNDUP(INDEX(GRID!$B$29:$U37,MATCH(C$7,GRID!$A$18:$A$29,0),MATCH(1,($U$2=GRID!$B$1:$U$1)*(КАЛЕНДАРЬ!AN31=GRID!$B$3:$U$3),0))*GRID!$T$39*(1-GRID!$T$40),0))</f>
        <v>25575</v>
      </c>
      <c r="E36" s="5" cm="1">
        <f t="array" ref="E36">IF($I$2="Тариф для именинников",
INDEX(GRID!$B$4:$U$15,MATCH(E$7,GRID!$A$4:$A$15,0),MATCH(1,($U$2=GRID!$B$1:$U$1)*(КАЛЕНДАРЬ!AN31=GRID!$B$3:$U$3),0))*GRID!$T$39,
ROUNDUP(INDEX(GRID!$B$4:$U$15,MATCH(E$7,GRID!$A$4:$A$15,0),MATCH(1,($U$2=GRID!$B$1:$U$1)*(КАЛЕНДАРЬ!AN31=GRID!$B$3:$U$3),0))*GRID!$T$39*(1-GRID!$T$40),0))</f>
        <v>25296</v>
      </c>
      <c r="F36" s="5" cm="1">
        <f t="array" ref="F36">IF($I$2="Тариф для именинников",
INDEX(GRID!$B$18:$U$29,MATCH(E$7,GRID!$A$18:$A$29,0),MATCH(1,($U$2=GRID!$B$1:$U$1)*(КАЛЕНДАРЬ!AN31=GRID!$B$3:$U$3),0))*GRID!$T$39,
ROUNDUP(INDEX(GRID!$B$29:$U37,MATCH(E$7,GRID!$A$18:$A$29,0),MATCH(1,($U$2=GRID!$B$1:$U$1)*(КАЛЕНДАРЬ!AN31=GRID!$B$3:$U$3),0))*GRID!$T$39*(1-GRID!$T$40),0))</f>
        <v>29946</v>
      </c>
      <c r="G36" s="5" cm="1">
        <f t="array" ref="G36">IF($I$2="Тариф для именинников",
INDEX(GRID!$B$4:$U$15,MATCH(G$7,GRID!$A$4:$A$15,0),MATCH(1,($U$2=GRID!$B$1:$U$1)*(КАЛЕНДАРЬ!AN31=GRID!$B$3:$U$3),0))*GRID!$T$39,
ROUNDUP(INDEX(GRID!$B$4:$U$15,MATCH(G$7,GRID!$A$4:$A$15,0),MATCH(1,($U$2=GRID!$B$1:$U$1)*(КАЛЕНДАРЬ!AN31=GRID!$B$3:$U$3),0))*GRID!$T$39*(1-GRID!$T$40),0))</f>
        <v>30411</v>
      </c>
      <c r="H36" s="5" cm="1">
        <f t="array" ref="H36">IF($I$2="Тариф для именинников",
INDEX(GRID!$B$18:$U$29,MATCH(G$7,GRID!$A$18:$A$29,0),MATCH(1,($U$2=GRID!$B$1:$U$1)*(КАЛЕНДАРЬ!AN31=GRID!$B$3:$U$3),0))*GRID!$T$39,
ROUNDUP(INDEX(GRID!$B$29:$U37,MATCH(G$7,GRID!$A$18:$A$29,0),MATCH(1,($U$2=GRID!$B$1:$U$1)*(КАЛЕНДАРЬ!AN31=GRID!$B$3:$U$3),0))*GRID!$T$39*(1-GRID!$T$40),0))</f>
        <v>35061</v>
      </c>
      <c r="I36" s="5" cm="1">
        <f t="array" ref="I36">IF($I$2="Тариф для именинников",
INDEX(GRID!$B$4:$U$15,MATCH(I$7,GRID!$A$4:$A$15,0),MATCH(1,($U$2=GRID!$B$1:$U$1)*(КАЛЕНДАРЬ!AN31=GRID!$B$3:$U$3),0))*GRID!$T$39,
ROUNDUP(INDEX(GRID!$B$4:$U$15,MATCH(I$7,GRID!$A$4:$A$15,0),MATCH(1,($U$2=GRID!$B$1:$U$1)*(КАЛЕНДАРЬ!AN31=GRID!$B$3:$U$3),0))*GRID!$T$39*(1-GRID!$T$40),0))</f>
        <v>33666</v>
      </c>
      <c r="J36" s="5" cm="1">
        <f t="array" ref="J36">IF($I$2="Тариф для именинников",
INDEX(GRID!$B$18:$U$29,MATCH(I$7,GRID!$A$18:$A$29,0),MATCH(1,($U$2=GRID!$B$1:$U$1)*(КАЛЕНДАРЬ!AN31=GRID!$B$3:$U$3),0))*GRID!$T$39,
ROUNDUP(INDEX(GRID!$B$29:$U37,MATCH(I$7,GRID!$A$18:$A$29,0),MATCH(1,($U$2=GRID!$B$1:$U$1)*(КАЛЕНДАРЬ!AN31=GRID!$B$3:$U$3),0))*GRID!$T$39*(1-GRID!$T$40),0))</f>
        <v>38316</v>
      </c>
      <c r="K36" s="5" cm="1">
        <f t="array" ref="K36">IF($I$2="Тариф для именинников",
INDEX(GRID!$B$4:$U$15,MATCH(K$7,GRID!$A$4:$A$15,0),MATCH(1,($U$2=GRID!$B$1:$U$1)*(КАЛЕНДАРЬ!AN31=GRID!$B$3:$U$3),0))*GRID!$T$39,
ROUNDUP(INDEX(GRID!$B$4:$U$15,MATCH(K$7,GRID!$A$4:$A$15,0),MATCH(1,($U$2=GRID!$B$1:$U$1)*(КАЛЕНДАРЬ!AN31=GRID!$B$3:$U$3),0))*GRID!$T$39*(1-GRID!$T$40),0))</f>
        <v>38316</v>
      </c>
      <c r="L36" s="5" cm="1">
        <f t="array" ref="L36">IF($I$2="Тариф для именинников",
INDEX(GRID!$B$18:$U$29,MATCH(K$7,GRID!$A$18:$A$29,0),MATCH(1,($U$2=GRID!$B$1:$U$1)*(КАЛЕНДАРЬ!AN31=GRID!$B$3:$U$3),0))*GRID!$T$39,
ROUNDUP(INDEX(GRID!$B$29:$U37,MATCH(K$7,GRID!$A$18:$A$29,0),MATCH(1,($U$2=GRID!$B$1:$U$1)*(КАЛЕНДАРЬ!AN31=GRID!$B$3:$U$3),0))*GRID!$T$39*(1-GRID!$T$40),0))</f>
        <v>42966</v>
      </c>
      <c r="M36" s="5" cm="1">
        <f t="array" ref="M36">IF($I$2="Тариф для именинников",
INDEX(GRID!$B$4:$U$15,MATCH(M$7,GRID!$A$4:$A$15,0),MATCH(1,($U$2=GRID!$B$1:$U$1)*(КАЛЕНДАРЬ!AN31=GRID!$B$3:$U$3),0))*GRID!$T$39,
ROUNDUP(INDEX(GRID!$B$4:$U$15,MATCH(M$7,GRID!$A$4:$A$15,0),MATCH(1,($U$2=GRID!$B$1:$U$1)*(КАЛЕНДАРЬ!AN31=GRID!$B$3:$U$3),0))*GRID!$T$39*(1-GRID!$T$40),0))</f>
        <v>56916</v>
      </c>
      <c r="N36" s="5" cm="1">
        <f t="array" ref="N36">IF($I$2="Тариф для именинников",
INDEX(GRID!$B$18:$U$29,MATCH(M$7,GRID!$A$18:$A$29,0),MATCH(1,($U$2=GRID!$B$1:$U$1)*(КАЛЕНДАРЬ!AN31=GRID!$B$3:$U$3),0))*GRID!$T$39,
ROUNDUP(INDEX(GRID!$B$29:$U37,MATCH(M$7,GRID!$A$18:$A$29,0),MATCH(1,($U$2=GRID!$B$1:$U$1)*(КАЛЕНДАРЬ!AN31=GRID!$B$3:$U$3),0))*GRID!$T$39*(1-GRID!$T$40),0))</f>
        <v>61566</v>
      </c>
      <c r="O36" s="5" cm="1">
        <f t="array" ref="O36">IF($I$2="Тариф для именинников",
INDEX(GRID!$B$4:$U$15,MATCH(O$7,GRID!$A$4:$A$15,0),MATCH(1,($U$2=GRID!$B$1:$U$1)*(КАЛЕНДАРЬ!AN31=GRID!$B$3:$U$3),0))*GRID!$T$39,
ROUNDUP(INDEX(GRID!$B$4:$U$15,MATCH(O$7,GRID!$A$4:$A$15,0),MATCH(1,($U$2=GRID!$B$1:$U$1)*(КАЛЕНДАРЬ!AN31=GRID!$B$3:$U$3),0))*GRID!$T$39*(1-GRID!$T$40),0))</f>
        <v>86676</v>
      </c>
      <c r="P36" s="5" cm="1">
        <f t="array" ref="P36">IF($I$2="Тариф для именинников",
INDEX(GRID!$B$4:$U$15,MATCH(P$7,GRID!$A$4:$A$15,0),MATCH(1,($U$2=GRID!$B$1:$U$1)*(КАЛЕНДАРЬ!AN31=GRID!$B$3:$U$3),0))*GRID!$T$39,
ROUNDUP(INDEX(GRID!$B$4:$U$15,MATCH(P$7,GRID!$A$4:$A$15,0),MATCH(1,($U$2=GRID!$B$1:$U$1)*(КАЛЕНДАРЬ!AN31=GRID!$B$3:$U$3),0))*GRID!$T$39*(1-GRID!$T$40),0))</f>
        <v>124992</v>
      </c>
      <c r="Q36" s="5" cm="1">
        <f t="array" ref="Q36">IF($I$2="Тариф для именинников",
INDEX(GRID!$B$4:$U$15,MATCH(Q$7,GRID!$A$4:$A$15,0),MATCH(1,($U$2=GRID!$B$1:$U$1)*(КАЛЕНДАРЬ!AN31=GRID!$B$3:$U$3),0))*GRID!$T$39,
ROUNDUP(INDEX(GRID!$B$4:$U$15,MATCH(Q$7,GRID!$A$4:$A$15,0),MATCH(1,($U$2=GRID!$B$1:$U$1)*(КАЛЕНДАРЬ!AN31=GRID!$B$3:$U$3),0))*GRID!$T$39*(1-GRID!$T$40),0))</f>
        <v>147312</v>
      </c>
      <c r="R36" s="5" cm="1">
        <f t="array" ref="R36">IF($I$2="Тариф для именинников",
INDEX(GRID!$B$4:$U$15,MATCH(R$7,GRID!$A$4:$A$15,0),MATCH(1,($U$2=GRID!$B$1:$U$1)*(КАЛЕНДАРЬ!AN31=GRID!$B$3:$U$3),0))*GRID!$T$39,
ROUNDUP(INDEX(GRID!$B$4:$U$15,MATCH(R$7,GRID!$A$4:$A$15,0),MATCH(1,($U$2=GRID!$B$1:$U$1)*(КАЛЕНДАРЬ!AN31=GRID!$B$3:$U$3),0))*GRID!$T$39*(1-GRID!$T$40),0))</f>
        <v>166842</v>
      </c>
      <c r="S36" s="50" t="s">
        <v>105</v>
      </c>
      <c r="T36" s="50" t="s">
        <v>105</v>
      </c>
    </row>
    <row r="37" spans="1:20">
      <c r="A37" s="108" t="s">
        <v>15</v>
      </c>
      <c r="B37" s="109">
        <v>29</v>
      </c>
      <c r="C37" s="5" cm="1">
        <f t="array" ref="C37">IF($I$2="Тариф для именинников",
INDEX(GRID!$B$4:$U$15,MATCH(C$7,GRID!$A$4:$A$15,0),MATCH(1,($U$2=GRID!$B$1:$U$1)*(КАЛЕНДАРЬ!AN32=GRID!$B$3:$U$3),0))*GRID!$T$39,
ROUNDUP(INDEX(GRID!$B$4:$U$15,MATCH(C$7,GRID!$A$4:$A$15,0),MATCH(1,($U$2=GRID!$B$1:$U$1)*(КАЛЕНДАРЬ!AN32=GRID!$B$3:$U$3),0))*GRID!$T$39*(1-GRID!$T$40),0))</f>
        <v>20925</v>
      </c>
      <c r="D37" s="5" cm="1">
        <f t="array" ref="D37">IF($I$2="Тариф для именинников",
INDEX(GRID!$B$18:$U$29,MATCH(C$7,GRID!$A$18:$A$29,0),MATCH(1,($U$2=GRID!$B$1:$U$1)*(КАЛЕНДАРЬ!AN32=GRID!$B$3:$U$3),0))*GRID!$T$39,
ROUNDUP(INDEX(GRID!$B$29:$U38,MATCH(C$7,GRID!$A$18:$A$29,0),MATCH(1,($U$2=GRID!$B$1:$U$1)*(КАЛЕНДАРЬ!AN32=GRID!$B$3:$U$3),0))*GRID!$T$39*(1-GRID!$T$40),0))</f>
        <v>25575</v>
      </c>
      <c r="E37" s="5" cm="1">
        <f t="array" ref="E37">IF($I$2="Тариф для именинников",
INDEX(GRID!$B$4:$U$15,MATCH(E$7,GRID!$A$4:$A$15,0),MATCH(1,($U$2=GRID!$B$1:$U$1)*(КАЛЕНДАРЬ!AN32=GRID!$B$3:$U$3),0))*GRID!$T$39,
ROUNDUP(INDEX(GRID!$B$4:$U$15,MATCH(E$7,GRID!$A$4:$A$15,0),MATCH(1,($U$2=GRID!$B$1:$U$1)*(КАЛЕНДАРЬ!AN32=GRID!$B$3:$U$3),0))*GRID!$T$39*(1-GRID!$T$40),0))</f>
        <v>25296</v>
      </c>
      <c r="F37" s="5" cm="1">
        <f t="array" ref="F37">IF($I$2="Тариф для именинников",
INDEX(GRID!$B$18:$U$29,MATCH(E$7,GRID!$A$18:$A$29,0),MATCH(1,($U$2=GRID!$B$1:$U$1)*(КАЛЕНДАРЬ!AN32=GRID!$B$3:$U$3),0))*GRID!$T$39,
ROUNDUP(INDEX(GRID!$B$29:$U38,MATCH(E$7,GRID!$A$18:$A$29,0),MATCH(1,($U$2=GRID!$B$1:$U$1)*(КАЛЕНДАРЬ!AN32=GRID!$B$3:$U$3),0))*GRID!$T$39*(1-GRID!$T$40),0))</f>
        <v>29946</v>
      </c>
      <c r="G37" s="5" cm="1">
        <f t="array" ref="G37">IF($I$2="Тариф для именинников",
INDEX(GRID!$B$4:$U$15,MATCH(G$7,GRID!$A$4:$A$15,0),MATCH(1,($U$2=GRID!$B$1:$U$1)*(КАЛЕНДАРЬ!AN32=GRID!$B$3:$U$3),0))*GRID!$T$39,
ROUNDUP(INDEX(GRID!$B$4:$U$15,MATCH(G$7,GRID!$A$4:$A$15,0),MATCH(1,($U$2=GRID!$B$1:$U$1)*(КАЛЕНДАРЬ!AN32=GRID!$B$3:$U$3),0))*GRID!$T$39*(1-GRID!$T$40),0))</f>
        <v>30411</v>
      </c>
      <c r="H37" s="5" cm="1">
        <f t="array" ref="H37">IF($I$2="Тариф для именинников",
INDEX(GRID!$B$18:$U$29,MATCH(G$7,GRID!$A$18:$A$29,0),MATCH(1,($U$2=GRID!$B$1:$U$1)*(КАЛЕНДАРЬ!AN32=GRID!$B$3:$U$3),0))*GRID!$T$39,
ROUNDUP(INDEX(GRID!$B$29:$U38,MATCH(G$7,GRID!$A$18:$A$29,0),MATCH(1,($U$2=GRID!$B$1:$U$1)*(КАЛЕНДАРЬ!AN32=GRID!$B$3:$U$3),0))*GRID!$T$39*(1-GRID!$T$40),0))</f>
        <v>35061</v>
      </c>
      <c r="I37" s="5" cm="1">
        <f t="array" ref="I37">IF($I$2="Тариф для именинников",
INDEX(GRID!$B$4:$U$15,MATCH(I$7,GRID!$A$4:$A$15,0),MATCH(1,($U$2=GRID!$B$1:$U$1)*(КАЛЕНДАРЬ!AN32=GRID!$B$3:$U$3),0))*GRID!$T$39,
ROUNDUP(INDEX(GRID!$B$4:$U$15,MATCH(I$7,GRID!$A$4:$A$15,0),MATCH(1,($U$2=GRID!$B$1:$U$1)*(КАЛЕНДАРЬ!AN32=GRID!$B$3:$U$3),0))*GRID!$T$39*(1-GRID!$T$40),0))</f>
        <v>33666</v>
      </c>
      <c r="J37" s="5" cm="1">
        <f t="array" ref="J37">IF($I$2="Тариф для именинников",
INDEX(GRID!$B$18:$U$29,MATCH(I$7,GRID!$A$18:$A$29,0),MATCH(1,($U$2=GRID!$B$1:$U$1)*(КАЛЕНДАРЬ!AN32=GRID!$B$3:$U$3),0))*GRID!$T$39,
ROUNDUP(INDEX(GRID!$B$29:$U38,MATCH(I$7,GRID!$A$18:$A$29,0),MATCH(1,($U$2=GRID!$B$1:$U$1)*(КАЛЕНДАРЬ!AN32=GRID!$B$3:$U$3),0))*GRID!$T$39*(1-GRID!$T$40),0))</f>
        <v>38316</v>
      </c>
      <c r="K37" s="5" cm="1">
        <f t="array" ref="K37">IF($I$2="Тариф для именинников",
INDEX(GRID!$B$4:$U$15,MATCH(K$7,GRID!$A$4:$A$15,0),MATCH(1,($U$2=GRID!$B$1:$U$1)*(КАЛЕНДАРЬ!AN32=GRID!$B$3:$U$3),0))*GRID!$T$39,
ROUNDUP(INDEX(GRID!$B$4:$U$15,MATCH(K$7,GRID!$A$4:$A$15,0),MATCH(1,($U$2=GRID!$B$1:$U$1)*(КАЛЕНДАРЬ!AN32=GRID!$B$3:$U$3),0))*GRID!$T$39*(1-GRID!$T$40),0))</f>
        <v>38316</v>
      </c>
      <c r="L37" s="5" cm="1">
        <f t="array" ref="L37">IF($I$2="Тариф для именинников",
INDEX(GRID!$B$18:$U$29,MATCH(K$7,GRID!$A$18:$A$29,0),MATCH(1,($U$2=GRID!$B$1:$U$1)*(КАЛЕНДАРЬ!AN32=GRID!$B$3:$U$3),0))*GRID!$T$39,
ROUNDUP(INDEX(GRID!$B$29:$U38,MATCH(K$7,GRID!$A$18:$A$29,0),MATCH(1,($U$2=GRID!$B$1:$U$1)*(КАЛЕНДАРЬ!AN32=GRID!$B$3:$U$3),0))*GRID!$T$39*(1-GRID!$T$40),0))</f>
        <v>42966</v>
      </c>
      <c r="M37" s="5" cm="1">
        <f t="array" ref="M37">IF($I$2="Тариф для именинников",
INDEX(GRID!$B$4:$U$15,MATCH(M$7,GRID!$A$4:$A$15,0),MATCH(1,($U$2=GRID!$B$1:$U$1)*(КАЛЕНДАРЬ!AN32=GRID!$B$3:$U$3),0))*GRID!$T$39,
ROUNDUP(INDEX(GRID!$B$4:$U$15,MATCH(M$7,GRID!$A$4:$A$15,0),MATCH(1,($U$2=GRID!$B$1:$U$1)*(КАЛЕНДАРЬ!AN32=GRID!$B$3:$U$3),0))*GRID!$T$39*(1-GRID!$T$40),0))</f>
        <v>56916</v>
      </c>
      <c r="N37" s="5" cm="1">
        <f t="array" ref="N37">IF($I$2="Тариф для именинников",
INDEX(GRID!$B$18:$U$29,MATCH(M$7,GRID!$A$18:$A$29,0),MATCH(1,($U$2=GRID!$B$1:$U$1)*(КАЛЕНДАРЬ!AN32=GRID!$B$3:$U$3),0))*GRID!$T$39,
ROUNDUP(INDEX(GRID!$B$29:$U38,MATCH(M$7,GRID!$A$18:$A$29,0),MATCH(1,($U$2=GRID!$B$1:$U$1)*(КАЛЕНДАРЬ!AN32=GRID!$B$3:$U$3),0))*GRID!$T$39*(1-GRID!$T$40),0))</f>
        <v>61566</v>
      </c>
      <c r="O37" s="5" cm="1">
        <f t="array" ref="O37">IF($I$2="Тариф для именинников",
INDEX(GRID!$B$4:$U$15,MATCH(O$7,GRID!$A$4:$A$15,0),MATCH(1,($U$2=GRID!$B$1:$U$1)*(КАЛЕНДАРЬ!AN32=GRID!$B$3:$U$3),0))*GRID!$T$39,
ROUNDUP(INDEX(GRID!$B$4:$U$15,MATCH(O$7,GRID!$A$4:$A$15,0),MATCH(1,($U$2=GRID!$B$1:$U$1)*(КАЛЕНДАРЬ!AN32=GRID!$B$3:$U$3),0))*GRID!$T$39*(1-GRID!$T$40),0))</f>
        <v>86676</v>
      </c>
      <c r="P37" s="5" cm="1">
        <f t="array" ref="P37">IF($I$2="Тариф для именинников",
INDEX(GRID!$B$4:$U$15,MATCH(P$7,GRID!$A$4:$A$15,0),MATCH(1,($U$2=GRID!$B$1:$U$1)*(КАЛЕНДАРЬ!AN32=GRID!$B$3:$U$3),0))*GRID!$T$39,
ROUNDUP(INDEX(GRID!$B$4:$U$15,MATCH(P$7,GRID!$A$4:$A$15,0),MATCH(1,($U$2=GRID!$B$1:$U$1)*(КАЛЕНДАРЬ!AN32=GRID!$B$3:$U$3),0))*GRID!$T$39*(1-GRID!$T$40),0))</f>
        <v>124992</v>
      </c>
      <c r="Q37" s="5" cm="1">
        <f t="array" ref="Q37">IF($I$2="Тариф для именинников",
INDEX(GRID!$B$4:$U$15,MATCH(Q$7,GRID!$A$4:$A$15,0),MATCH(1,($U$2=GRID!$B$1:$U$1)*(КАЛЕНДАРЬ!AN32=GRID!$B$3:$U$3),0))*GRID!$T$39,
ROUNDUP(INDEX(GRID!$B$4:$U$15,MATCH(Q$7,GRID!$A$4:$A$15,0),MATCH(1,($U$2=GRID!$B$1:$U$1)*(КАЛЕНДАРЬ!AN32=GRID!$B$3:$U$3),0))*GRID!$T$39*(1-GRID!$T$40),0))</f>
        <v>147312</v>
      </c>
      <c r="R37" s="5" cm="1">
        <f t="array" ref="R37">IF($I$2="Тариф для именинников",
INDEX(GRID!$B$4:$U$15,MATCH(R$7,GRID!$A$4:$A$15,0),MATCH(1,($U$2=GRID!$B$1:$U$1)*(КАЛЕНДАРЬ!AN32=GRID!$B$3:$U$3),0))*GRID!$T$39,
ROUNDUP(INDEX(GRID!$B$4:$U$15,MATCH(R$7,GRID!$A$4:$A$15,0),MATCH(1,($U$2=GRID!$B$1:$U$1)*(КАЛЕНДАРЬ!AN32=GRID!$B$3:$U$3),0))*GRID!$T$39*(1-GRID!$T$40),0))</f>
        <v>166842</v>
      </c>
      <c r="S37" s="50" t="s">
        <v>105</v>
      </c>
      <c r="T37" s="50" t="s">
        <v>105</v>
      </c>
    </row>
    <row r="38" spans="1:20">
      <c r="A38" s="108" t="s">
        <v>16</v>
      </c>
      <c r="B38" s="109">
        <v>30</v>
      </c>
      <c r="C38" s="5" cm="1">
        <f t="array" ref="C38">IF($I$2="Тариф для именинников",
INDEX(GRID!$B$4:$U$15,MATCH(C$7,GRID!$A$4:$A$15,0),MATCH(1,($U$2=GRID!$B$1:$U$1)*(КАЛЕНДАРЬ!AN33=GRID!$B$3:$U$3),0))*GRID!$T$39,
ROUNDUP(INDEX(GRID!$B$4:$U$15,MATCH(C$7,GRID!$A$4:$A$15,0),MATCH(1,($U$2=GRID!$B$1:$U$1)*(КАЛЕНДАРЬ!AN33=GRID!$B$3:$U$3),0))*GRID!$T$39*(1-GRID!$T$40),0))</f>
        <v>23250</v>
      </c>
      <c r="D38" s="5" cm="1">
        <f t="array" ref="D38">IF($I$2="Тариф для именинников",
INDEX(GRID!$B$18:$U$29,MATCH(C$7,GRID!$A$18:$A$29,0),MATCH(1,($U$2=GRID!$B$1:$U$1)*(КАЛЕНДАРЬ!AN33=GRID!$B$3:$U$3),0))*GRID!$T$39,
ROUNDUP(INDEX(GRID!$B$29:$U39,MATCH(C$7,GRID!$A$18:$A$29,0),MATCH(1,($U$2=GRID!$B$1:$U$1)*(КАЛЕНДАРЬ!AN33=GRID!$B$3:$U$3),0))*GRID!$T$39*(1-GRID!$T$40),0))</f>
        <v>27900</v>
      </c>
      <c r="E38" s="5" cm="1">
        <f t="array" ref="E38">IF($I$2="Тариф для именинников",
INDEX(GRID!$B$4:$U$15,MATCH(E$7,GRID!$A$4:$A$15,0),MATCH(1,($U$2=GRID!$B$1:$U$1)*(КАЛЕНДАРЬ!AN33=GRID!$B$3:$U$3),0))*GRID!$T$39,
ROUNDUP(INDEX(GRID!$B$4:$U$15,MATCH(E$7,GRID!$A$4:$A$15,0),MATCH(1,($U$2=GRID!$B$1:$U$1)*(КАЛЕНДАРЬ!AN33=GRID!$B$3:$U$3),0))*GRID!$T$39*(1-GRID!$T$40),0))</f>
        <v>27900</v>
      </c>
      <c r="F38" s="5" cm="1">
        <f t="array" ref="F38">IF($I$2="Тариф для именинников",
INDEX(GRID!$B$18:$U$29,MATCH(E$7,GRID!$A$18:$A$29,0),MATCH(1,($U$2=GRID!$B$1:$U$1)*(КАЛЕНДАРЬ!AN33=GRID!$B$3:$U$3),0))*GRID!$T$39,
ROUNDUP(INDEX(GRID!$B$29:$U39,MATCH(E$7,GRID!$A$18:$A$29,0),MATCH(1,($U$2=GRID!$B$1:$U$1)*(КАЛЕНДАРЬ!AN33=GRID!$B$3:$U$3),0))*GRID!$T$39*(1-GRID!$T$40),0))</f>
        <v>32550</v>
      </c>
      <c r="G38" s="5" cm="1">
        <f t="array" ref="G38">IF($I$2="Тариф для именинников",
INDEX(GRID!$B$4:$U$15,MATCH(G$7,GRID!$A$4:$A$15,0),MATCH(1,($U$2=GRID!$B$1:$U$1)*(КАЛЕНДАРЬ!AN33=GRID!$B$3:$U$3),0))*GRID!$T$39,
ROUNDUP(INDEX(GRID!$B$4:$U$15,MATCH(G$7,GRID!$A$4:$A$15,0),MATCH(1,($U$2=GRID!$B$1:$U$1)*(КАЛЕНДАРЬ!AN33=GRID!$B$3:$U$3),0))*GRID!$T$39*(1-GRID!$T$40),0))</f>
        <v>33201</v>
      </c>
      <c r="H38" s="5" cm="1">
        <f t="array" ref="H38">IF($I$2="Тариф для именинников",
INDEX(GRID!$B$18:$U$29,MATCH(G$7,GRID!$A$18:$A$29,0),MATCH(1,($U$2=GRID!$B$1:$U$1)*(КАЛЕНДАРЬ!AN33=GRID!$B$3:$U$3),0))*GRID!$T$39,
ROUNDUP(INDEX(GRID!$B$29:$U39,MATCH(G$7,GRID!$A$18:$A$29,0),MATCH(1,($U$2=GRID!$B$1:$U$1)*(КАЛЕНДАРЬ!AN33=GRID!$B$3:$U$3),0))*GRID!$T$39*(1-GRID!$T$40),0))</f>
        <v>37851</v>
      </c>
      <c r="I38" s="5" cm="1">
        <f t="array" ref="I38">IF($I$2="Тариф для именинников",
INDEX(GRID!$B$4:$U$15,MATCH(I$7,GRID!$A$4:$A$15,0),MATCH(1,($U$2=GRID!$B$1:$U$1)*(КАЛЕНДАРЬ!AN33=GRID!$B$3:$U$3),0))*GRID!$T$39,
ROUNDUP(INDEX(GRID!$B$4:$U$15,MATCH(I$7,GRID!$A$4:$A$15,0),MATCH(1,($U$2=GRID!$B$1:$U$1)*(КАЛЕНДАРЬ!AN33=GRID!$B$3:$U$3),0))*GRID!$T$39*(1-GRID!$T$40),0))</f>
        <v>36921</v>
      </c>
      <c r="J38" s="5" cm="1">
        <f t="array" ref="J38">IF($I$2="Тариф для именинников",
INDEX(GRID!$B$18:$U$29,MATCH(I$7,GRID!$A$18:$A$29,0),MATCH(1,($U$2=GRID!$B$1:$U$1)*(КАЛЕНДАРЬ!AN33=GRID!$B$3:$U$3),0))*GRID!$T$39,
ROUNDUP(INDEX(GRID!$B$29:$U39,MATCH(I$7,GRID!$A$18:$A$29,0),MATCH(1,($U$2=GRID!$B$1:$U$1)*(КАЛЕНДАРЬ!AN33=GRID!$B$3:$U$3),0))*GRID!$T$39*(1-GRID!$T$40),0))</f>
        <v>41571</v>
      </c>
      <c r="K38" s="5" cm="1">
        <f t="array" ref="K38">IF($I$2="Тариф для именинников",
INDEX(GRID!$B$4:$U$15,MATCH(K$7,GRID!$A$4:$A$15,0),MATCH(1,($U$2=GRID!$B$1:$U$1)*(КАЛЕНДАРЬ!AN33=GRID!$B$3:$U$3),0))*GRID!$T$39,
ROUNDUP(INDEX(GRID!$B$4:$U$15,MATCH(K$7,GRID!$A$4:$A$15,0),MATCH(1,($U$2=GRID!$B$1:$U$1)*(КАЛЕНДАРЬ!AN33=GRID!$B$3:$U$3),0))*GRID!$T$39*(1-GRID!$T$40),0))</f>
        <v>41850</v>
      </c>
      <c r="L38" s="5" cm="1">
        <f t="array" ref="L38">IF($I$2="Тариф для именинников",
INDEX(GRID!$B$18:$U$29,MATCH(K$7,GRID!$A$18:$A$29,0),MATCH(1,($U$2=GRID!$B$1:$U$1)*(КАЛЕНДАРЬ!AN33=GRID!$B$3:$U$3),0))*GRID!$T$39,
ROUNDUP(INDEX(GRID!$B$29:$U39,MATCH(K$7,GRID!$A$18:$A$29,0),MATCH(1,($U$2=GRID!$B$1:$U$1)*(КАЛЕНДАРЬ!AN33=GRID!$B$3:$U$3),0))*GRID!$T$39*(1-GRID!$T$40),0))</f>
        <v>46500</v>
      </c>
      <c r="M38" s="5" cm="1">
        <f t="array" ref="M38">IF($I$2="Тариф для именинников",
INDEX(GRID!$B$4:$U$15,MATCH(M$7,GRID!$A$4:$A$15,0),MATCH(1,($U$2=GRID!$B$1:$U$1)*(КАЛЕНДАРЬ!AN33=GRID!$B$3:$U$3),0))*GRID!$T$39,
ROUNDUP(INDEX(GRID!$B$4:$U$15,MATCH(M$7,GRID!$A$4:$A$15,0),MATCH(1,($U$2=GRID!$B$1:$U$1)*(КАЛЕНДАРЬ!AN33=GRID!$B$3:$U$3),0))*GRID!$T$39*(1-GRID!$T$40),0))</f>
        <v>60636</v>
      </c>
      <c r="N38" s="5" cm="1">
        <f t="array" ref="N38">IF($I$2="Тариф для именинников",
INDEX(GRID!$B$18:$U$29,MATCH(M$7,GRID!$A$18:$A$29,0),MATCH(1,($U$2=GRID!$B$1:$U$1)*(КАЛЕНДАРЬ!AN33=GRID!$B$3:$U$3),0))*GRID!$T$39,
ROUNDUP(INDEX(GRID!$B$29:$U39,MATCH(M$7,GRID!$A$18:$A$29,0),MATCH(1,($U$2=GRID!$B$1:$U$1)*(КАЛЕНДАРЬ!AN33=GRID!$B$3:$U$3),0))*GRID!$T$39*(1-GRID!$T$40),0))</f>
        <v>65286</v>
      </c>
      <c r="O38" s="5" cm="1">
        <f t="array" ref="O38">IF($I$2="Тариф для именинников",
INDEX(GRID!$B$4:$U$15,MATCH(O$7,GRID!$A$4:$A$15,0),MATCH(1,($U$2=GRID!$B$1:$U$1)*(КАЛЕНДАРЬ!AN33=GRID!$B$3:$U$3),0))*GRID!$T$39,
ROUNDUP(INDEX(GRID!$B$4:$U$15,MATCH(O$7,GRID!$A$4:$A$15,0),MATCH(1,($U$2=GRID!$B$1:$U$1)*(КАЛЕНДАРЬ!AN33=GRID!$B$3:$U$3),0))*GRID!$T$39*(1-GRID!$T$40),0))</f>
        <v>91140</v>
      </c>
      <c r="P38" s="5" cm="1">
        <f t="array" ref="P38">IF($I$2="Тариф для именинников",
INDEX(GRID!$B$4:$U$15,MATCH(P$7,GRID!$A$4:$A$15,0),MATCH(1,($U$2=GRID!$B$1:$U$1)*(КАЛЕНДАРЬ!AN33=GRID!$B$3:$U$3),0))*GRID!$T$39,
ROUNDUP(INDEX(GRID!$B$4:$U$15,MATCH(P$7,GRID!$A$4:$A$15,0),MATCH(1,($U$2=GRID!$B$1:$U$1)*(КАЛЕНДАРЬ!AN33=GRID!$B$3:$U$3),0))*GRID!$T$39*(1-GRID!$T$40),0))</f>
        <v>129921</v>
      </c>
      <c r="Q38" s="5" cm="1">
        <f t="array" ref="Q38">IF($I$2="Тариф для именинников",
INDEX(GRID!$B$4:$U$15,MATCH(Q$7,GRID!$A$4:$A$15,0),MATCH(1,($U$2=GRID!$B$1:$U$1)*(КАЛЕНДАРЬ!AN33=GRID!$B$3:$U$3),0))*GRID!$T$39,
ROUNDUP(INDEX(GRID!$B$4:$U$15,MATCH(Q$7,GRID!$A$4:$A$15,0),MATCH(1,($U$2=GRID!$B$1:$U$1)*(КАЛЕНДАРЬ!AN33=GRID!$B$3:$U$3),0))*GRID!$T$39*(1-GRID!$T$40),0))</f>
        <v>152892</v>
      </c>
      <c r="R38" s="5" cm="1">
        <f t="array" ref="R38">IF($I$2="Тариф для именинников",
INDEX(GRID!$B$4:$U$15,MATCH(R$7,GRID!$A$4:$A$15,0),MATCH(1,($U$2=GRID!$B$1:$U$1)*(КАЛЕНДАРЬ!AN33=GRID!$B$3:$U$3),0))*GRID!$T$39,
ROUNDUP(INDEX(GRID!$B$4:$U$15,MATCH(R$7,GRID!$A$4:$A$15,0),MATCH(1,($U$2=GRID!$B$1:$U$1)*(КАЛЕНДАРЬ!AN33=GRID!$B$3:$U$3),0))*GRID!$T$39*(1-GRID!$T$40),0))</f>
        <v>173352</v>
      </c>
      <c r="S38" s="50" t="s">
        <v>105</v>
      </c>
      <c r="T38" s="50" t="s">
        <v>105</v>
      </c>
    </row>
    <row r="39" spans="1:20">
      <c r="A39" s="108" t="s">
        <v>17</v>
      </c>
      <c r="B39" s="109">
        <v>31</v>
      </c>
      <c r="C39" s="5" cm="1">
        <f t="array" ref="C39">IF($I$2="Тариф для именинников",
INDEX(GRID!$B$4:$U$15,MATCH(C$7,GRID!$A$4:$A$15,0),MATCH(1,($U$2=GRID!$B$1:$U$1)*(КАЛЕНДАРЬ!AN34=GRID!$B$3:$U$3),0))*GRID!$T$39,
ROUNDUP(INDEX(GRID!$B$4:$U$15,MATCH(C$7,GRID!$A$4:$A$15,0),MATCH(1,($U$2=GRID!$B$1:$U$1)*(КАЛЕНДАРЬ!AN34=GRID!$B$3:$U$3),0))*GRID!$T$39*(1-GRID!$T$40),0))</f>
        <v>23250</v>
      </c>
      <c r="D39" s="5" cm="1">
        <f t="array" ref="D39">IF($I$2="Тариф для именинников",
INDEX(GRID!$B$18:$U$29,MATCH(C$7,GRID!$A$18:$A$29,0),MATCH(1,($U$2=GRID!$B$1:$U$1)*(КАЛЕНДАРЬ!AN34=GRID!$B$3:$U$3),0))*GRID!$T$39,
ROUNDUP(INDEX(GRID!$B$29:$U40,MATCH(C$7,GRID!$A$18:$A$29,0),MATCH(1,($U$2=GRID!$B$1:$U$1)*(КАЛЕНДАРЬ!AN34=GRID!$B$3:$U$3),0))*GRID!$T$39*(1-GRID!$T$40),0))</f>
        <v>27900</v>
      </c>
      <c r="E39" s="5" cm="1">
        <f t="array" ref="E39">IF($I$2="Тариф для именинников",
INDEX(GRID!$B$4:$U$15,MATCH(E$7,GRID!$A$4:$A$15,0),MATCH(1,($U$2=GRID!$B$1:$U$1)*(КАЛЕНДАРЬ!AN34=GRID!$B$3:$U$3),0))*GRID!$T$39,
ROUNDUP(INDEX(GRID!$B$4:$U$15,MATCH(E$7,GRID!$A$4:$A$15,0),MATCH(1,($U$2=GRID!$B$1:$U$1)*(КАЛЕНДАРЬ!AN34=GRID!$B$3:$U$3),0))*GRID!$T$39*(1-GRID!$T$40),0))</f>
        <v>27900</v>
      </c>
      <c r="F39" s="5" cm="1">
        <f t="array" ref="F39">IF($I$2="Тариф для именинников",
INDEX(GRID!$B$18:$U$29,MATCH(E$7,GRID!$A$18:$A$29,0),MATCH(1,($U$2=GRID!$B$1:$U$1)*(КАЛЕНДАРЬ!AN34=GRID!$B$3:$U$3),0))*GRID!$T$39,
ROUNDUP(INDEX(GRID!$B$29:$U40,MATCH(E$7,GRID!$A$18:$A$29,0),MATCH(1,($U$2=GRID!$B$1:$U$1)*(КАЛЕНДАРЬ!AN34=GRID!$B$3:$U$3),0))*GRID!$T$39*(1-GRID!$T$40),0))</f>
        <v>32550</v>
      </c>
      <c r="G39" s="5" cm="1">
        <f t="array" ref="G39">IF($I$2="Тариф для именинников",
INDEX(GRID!$B$4:$U$15,MATCH(G$7,GRID!$A$4:$A$15,0),MATCH(1,($U$2=GRID!$B$1:$U$1)*(КАЛЕНДАРЬ!AN34=GRID!$B$3:$U$3),0))*GRID!$T$39,
ROUNDUP(INDEX(GRID!$B$4:$U$15,MATCH(G$7,GRID!$A$4:$A$15,0),MATCH(1,($U$2=GRID!$B$1:$U$1)*(КАЛЕНДАРЬ!AN34=GRID!$B$3:$U$3),0))*GRID!$T$39*(1-GRID!$T$40),0))</f>
        <v>33201</v>
      </c>
      <c r="H39" s="5" cm="1">
        <f t="array" ref="H39">IF($I$2="Тариф для именинников",
INDEX(GRID!$B$18:$U$29,MATCH(G$7,GRID!$A$18:$A$29,0),MATCH(1,($U$2=GRID!$B$1:$U$1)*(КАЛЕНДАРЬ!AN34=GRID!$B$3:$U$3),0))*GRID!$T$39,
ROUNDUP(INDEX(GRID!$B$29:$U40,MATCH(G$7,GRID!$A$18:$A$29,0),MATCH(1,($U$2=GRID!$B$1:$U$1)*(КАЛЕНДАРЬ!AN34=GRID!$B$3:$U$3),0))*GRID!$T$39*(1-GRID!$T$40),0))</f>
        <v>37851</v>
      </c>
      <c r="I39" s="5" cm="1">
        <f t="array" ref="I39">IF($I$2="Тариф для именинников",
INDEX(GRID!$B$4:$U$15,MATCH(I$7,GRID!$A$4:$A$15,0),MATCH(1,($U$2=GRID!$B$1:$U$1)*(КАЛЕНДАРЬ!AN34=GRID!$B$3:$U$3),0))*GRID!$T$39,
ROUNDUP(INDEX(GRID!$B$4:$U$15,MATCH(I$7,GRID!$A$4:$A$15,0),MATCH(1,($U$2=GRID!$B$1:$U$1)*(КАЛЕНДАРЬ!AN34=GRID!$B$3:$U$3),0))*GRID!$T$39*(1-GRID!$T$40),0))</f>
        <v>36921</v>
      </c>
      <c r="J39" s="5" cm="1">
        <f t="array" ref="J39">IF($I$2="Тариф для именинников",
INDEX(GRID!$B$18:$U$29,MATCH(I$7,GRID!$A$18:$A$29,0),MATCH(1,($U$2=GRID!$B$1:$U$1)*(КАЛЕНДАРЬ!AN34=GRID!$B$3:$U$3),0))*GRID!$T$39,
ROUNDUP(INDEX(GRID!$B$29:$U40,MATCH(I$7,GRID!$A$18:$A$29,0),MATCH(1,($U$2=GRID!$B$1:$U$1)*(КАЛЕНДАРЬ!AN34=GRID!$B$3:$U$3),0))*GRID!$T$39*(1-GRID!$T$40),0))</f>
        <v>41571</v>
      </c>
      <c r="K39" s="5" cm="1">
        <f t="array" ref="K39">IF($I$2="Тариф для именинников",
INDEX(GRID!$B$4:$U$15,MATCH(K$7,GRID!$A$4:$A$15,0),MATCH(1,($U$2=GRID!$B$1:$U$1)*(КАЛЕНДАРЬ!AN34=GRID!$B$3:$U$3),0))*GRID!$T$39,
ROUNDUP(INDEX(GRID!$B$4:$U$15,MATCH(K$7,GRID!$A$4:$A$15,0),MATCH(1,($U$2=GRID!$B$1:$U$1)*(КАЛЕНДАРЬ!AN34=GRID!$B$3:$U$3),0))*GRID!$T$39*(1-GRID!$T$40),0))</f>
        <v>41850</v>
      </c>
      <c r="L39" s="5" cm="1">
        <f t="array" ref="L39">IF($I$2="Тариф для именинников",
INDEX(GRID!$B$18:$U$29,MATCH(K$7,GRID!$A$18:$A$29,0),MATCH(1,($U$2=GRID!$B$1:$U$1)*(КАЛЕНДАРЬ!AN34=GRID!$B$3:$U$3),0))*GRID!$T$39,
ROUNDUP(INDEX(GRID!$B$29:$U40,MATCH(K$7,GRID!$A$18:$A$29,0),MATCH(1,($U$2=GRID!$B$1:$U$1)*(КАЛЕНДАРЬ!AN34=GRID!$B$3:$U$3),0))*GRID!$T$39*(1-GRID!$T$40),0))</f>
        <v>46500</v>
      </c>
      <c r="M39" s="5" cm="1">
        <f t="array" ref="M39">IF($I$2="Тариф для именинников",
INDEX(GRID!$B$4:$U$15,MATCH(M$7,GRID!$A$4:$A$15,0),MATCH(1,($U$2=GRID!$B$1:$U$1)*(КАЛЕНДАРЬ!AN34=GRID!$B$3:$U$3),0))*GRID!$T$39,
ROUNDUP(INDEX(GRID!$B$4:$U$15,MATCH(M$7,GRID!$A$4:$A$15,0),MATCH(1,($U$2=GRID!$B$1:$U$1)*(КАЛЕНДАРЬ!AN34=GRID!$B$3:$U$3),0))*GRID!$T$39*(1-GRID!$T$40),0))</f>
        <v>60636</v>
      </c>
      <c r="N39" s="5" cm="1">
        <f t="array" ref="N39">IF($I$2="Тариф для именинников",
INDEX(GRID!$B$18:$U$29,MATCH(M$7,GRID!$A$18:$A$29,0),MATCH(1,($U$2=GRID!$B$1:$U$1)*(КАЛЕНДАРЬ!AN34=GRID!$B$3:$U$3),0))*GRID!$T$39,
ROUNDUP(INDEX(GRID!$B$29:$U40,MATCH(M$7,GRID!$A$18:$A$29,0),MATCH(1,($U$2=GRID!$B$1:$U$1)*(КАЛЕНДАРЬ!AN34=GRID!$B$3:$U$3),0))*GRID!$T$39*(1-GRID!$T$40),0))</f>
        <v>65286</v>
      </c>
      <c r="O39" s="5" cm="1">
        <f t="array" ref="O39">IF($I$2="Тариф для именинников",
INDEX(GRID!$B$4:$U$15,MATCH(O$7,GRID!$A$4:$A$15,0),MATCH(1,($U$2=GRID!$B$1:$U$1)*(КАЛЕНДАРЬ!AN34=GRID!$B$3:$U$3),0))*GRID!$T$39,
ROUNDUP(INDEX(GRID!$B$4:$U$15,MATCH(O$7,GRID!$A$4:$A$15,0),MATCH(1,($U$2=GRID!$B$1:$U$1)*(КАЛЕНДАРЬ!AN34=GRID!$B$3:$U$3),0))*GRID!$T$39*(1-GRID!$T$40),0))</f>
        <v>91140</v>
      </c>
      <c r="P39" s="5" cm="1">
        <f t="array" ref="P39">IF($I$2="Тариф для именинников",
INDEX(GRID!$B$4:$U$15,MATCH(P$7,GRID!$A$4:$A$15,0),MATCH(1,($U$2=GRID!$B$1:$U$1)*(КАЛЕНДАРЬ!AN34=GRID!$B$3:$U$3),0))*GRID!$T$39,
ROUNDUP(INDEX(GRID!$B$4:$U$15,MATCH(P$7,GRID!$A$4:$A$15,0),MATCH(1,($U$2=GRID!$B$1:$U$1)*(КАЛЕНДАРЬ!AN34=GRID!$B$3:$U$3),0))*GRID!$T$39*(1-GRID!$T$40),0))</f>
        <v>129921</v>
      </c>
      <c r="Q39" s="5" cm="1">
        <f t="array" ref="Q39">IF($I$2="Тариф для именинников",
INDEX(GRID!$B$4:$U$15,MATCH(Q$7,GRID!$A$4:$A$15,0),MATCH(1,($U$2=GRID!$B$1:$U$1)*(КАЛЕНДАРЬ!AN34=GRID!$B$3:$U$3),0))*GRID!$T$39,
ROUNDUP(INDEX(GRID!$B$4:$U$15,MATCH(Q$7,GRID!$A$4:$A$15,0),MATCH(1,($U$2=GRID!$B$1:$U$1)*(КАЛЕНДАРЬ!AN34=GRID!$B$3:$U$3),0))*GRID!$T$39*(1-GRID!$T$40),0))</f>
        <v>152892</v>
      </c>
      <c r="R39" s="5" cm="1">
        <f t="array" ref="R39">IF($I$2="Тариф для именинников",
INDEX(GRID!$B$4:$U$15,MATCH(R$7,GRID!$A$4:$A$15,0),MATCH(1,($U$2=GRID!$B$1:$U$1)*(КАЛЕНДАРЬ!AN34=GRID!$B$3:$U$3),0))*GRID!$T$39,
ROUNDUP(INDEX(GRID!$B$4:$U$15,MATCH(R$7,GRID!$A$4:$A$15,0),MATCH(1,($U$2=GRID!$B$1:$U$1)*(КАЛЕНДАРЬ!AN34=GRID!$B$3:$U$3),0))*GRID!$T$39*(1-GRID!$T$40),0))</f>
        <v>173352</v>
      </c>
      <c r="S39" s="50" t="s">
        <v>105</v>
      </c>
      <c r="T39" s="50" t="s">
        <v>105</v>
      </c>
    </row>
    <row r="40" spans="1:20" s="74" customFormat="1">
      <c r="A40" s="110"/>
      <c r="B40" s="111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98"/>
      <c r="S40" s="98"/>
      <c r="T40" s="98"/>
    </row>
    <row r="41" spans="1:20" s="6" customFormat="1" ht="17.25" customHeight="1">
      <c r="A41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</row>
    <row r="42" spans="1:20">
      <c r="A42" s="163" t="s">
        <v>118</v>
      </c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</row>
    <row r="43" spans="1:20" ht="56.25" customHeight="1">
      <c r="A43" s="165" t="s">
        <v>8</v>
      </c>
      <c r="B43" s="166"/>
      <c r="C43" s="169" t="s">
        <v>87</v>
      </c>
      <c r="D43" s="170"/>
      <c r="E43" s="155" t="s">
        <v>79</v>
      </c>
      <c r="F43" s="156"/>
      <c r="G43" s="248" t="s">
        <v>80</v>
      </c>
      <c r="H43" s="249"/>
      <c r="I43" s="158" t="s">
        <v>81</v>
      </c>
      <c r="J43" s="159"/>
      <c r="K43" s="259" t="s">
        <v>82</v>
      </c>
      <c r="L43" s="260"/>
      <c r="M43" s="261" t="s">
        <v>83</v>
      </c>
      <c r="N43" s="262"/>
      <c r="O43" s="16" t="s">
        <v>57</v>
      </c>
      <c r="P43" s="17" t="s">
        <v>58</v>
      </c>
      <c r="Q43" s="18" t="s">
        <v>59</v>
      </c>
      <c r="R43" s="19" t="s">
        <v>60</v>
      </c>
      <c r="S43" s="20" t="s">
        <v>61</v>
      </c>
      <c r="T43" s="21" t="s">
        <v>62</v>
      </c>
    </row>
    <row r="44" spans="1:20">
      <c r="A44" s="167"/>
      <c r="B44" s="168"/>
      <c r="C44" s="22" t="s">
        <v>9</v>
      </c>
      <c r="D44" s="22" t="s">
        <v>10</v>
      </c>
      <c r="E44" s="22" t="s">
        <v>9</v>
      </c>
      <c r="F44" s="22" t="s">
        <v>10</v>
      </c>
      <c r="G44" s="22" t="s">
        <v>9</v>
      </c>
      <c r="H44" s="22" t="s">
        <v>10</v>
      </c>
      <c r="I44" s="22" t="s">
        <v>9</v>
      </c>
      <c r="J44" s="22" t="s">
        <v>10</v>
      </c>
      <c r="K44" s="22" t="s">
        <v>9</v>
      </c>
      <c r="L44" s="22" t="s">
        <v>10</v>
      </c>
      <c r="M44" s="22" t="s">
        <v>9</v>
      </c>
      <c r="N44" s="22" t="s">
        <v>10</v>
      </c>
      <c r="O44" s="22" t="s">
        <v>85</v>
      </c>
      <c r="P44" s="22" t="s">
        <v>86</v>
      </c>
      <c r="Q44" s="22" t="s">
        <v>86</v>
      </c>
      <c r="R44" s="22" t="s">
        <v>104</v>
      </c>
      <c r="S44" s="22" t="s">
        <v>104</v>
      </c>
      <c r="T44" s="22" t="s">
        <v>104</v>
      </c>
    </row>
    <row r="45" spans="1:20">
      <c r="A45" s="108" t="s">
        <v>11</v>
      </c>
      <c r="B45" s="109">
        <v>1</v>
      </c>
      <c r="C45" s="5" cm="1">
        <f t="array" ref="C45">IF($I$2="Тариф для именинников",
INDEX(GRID!$B$4:$U$15,MATCH(C$7,GRID!$A$4:$A$15,0),MATCH(1,($U$2=GRID!$B$1:$U$1)*(КАЛЕНДАРЬ!AQ4=GRID!$B$3:$U$3),0))*GRID!$T$39,
ROUNDUP(INDEX(GRID!$B$4:$U$15,MATCH(C$7,GRID!$A$4:$A$15,0),MATCH(1,($U$2=GRID!$B$1:$U$1)*(КАЛЕНДАРЬ!AQ4=GRID!$B$3:$U$3),0))*GRID!$T$39*(1-GRID!$T$40),0))</f>
        <v>23250</v>
      </c>
      <c r="D45" s="5" cm="1">
        <f t="array" ref="D45">IF($I$2="Тариф для именинников",
INDEX(GRID!$B$18:$U$29,MATCH(C$7,GRID!$A$18:$A$29,0),MATCH(1,($U$2=GRID!$B$1:$U$1)*(КАЛЕНДАРЬ!AQ4=GRID!$B$3:$U$3),0))*GRID!$T$39,
ROUNDUP(INDEX(GRID!$B$29:$U46,MATCH(C$7,GRID!$A$18:$A$29,0),MATCH(1,($U$2=GRID!$B$1:$U$1)*(КАЛЕНДАРЬ!AQ4=GRID!$B$3:$U$3),0))*GRID!$T$39*(1-GRID!$T$40),0))</f>
        <v>27900</v>
      </c>
      <c r="E45" s="5" cm="1">
        <f t="array" ref="E45">IF($I$2="Тариф для именинников",
INDEX(GRID!$B$4:$U$15,MATCH(E$7,GRID!$A$4:$A$15,0),MATCH(1,($U$2=GRID!$B$1:$U$1)*(КАЛЕНДАРЬ!AQ4=GRID!$B$3:$U$3),0))*GRID!$T$39,
ROUNDUP(INDEX(GRID!$B$4:$U$15,MATCH(E$7,GRID!$A$4:$A$15,0),MATCH(1,($U$2=GRID!$B$1:$U$1)*(КАЛЕНДАРЬ!AQ4=GRID!$B$3:$U$3),0))*GRID!$T$39*(1-GRID!$T$40),0))</f>
        <v>27900</v>
      </c>
      <c r="F45" s="5" cm="1">
        <f t="array" ref="F45">IF($I$2="Тариф для именинников",
INDEX(GRID!$B$18:$U$29,MATCH(E$7,GRID!$A$18:$A$29,0),MATCH(1,($U$2=GRID!$B$1:$U$1)*(КАЛЕНДАРЬ!AQ4=GRID!$B$3:$U$3),0))*GRID!$T$39,
ROUNDUP(INDEX(GRID!$B$29:$U46,MATCH(E$7,GRID!$A$18:$A$29,0),MATCH(1,($U$2=GRID!$B$1:$U$1)*(КАЛЕНДАРЬ!AQ4=GRID!$B$3:$U$3),0))*GRID!$T$39*(1-GRID!$T$40),0))</f>
        <v>32550</v>
      </c>
      <c r="G45" s="5" cm="1">
        <f t="array" ref="G45">IF($I$2="Тариф для именинников",
INDEX(GRID!$B$4:$U$15,MATCH(G$7,GRID!$A$4:$A$15,0),MATCH(1,($U$2=GRID!$B$1:$U$1)*(КАЛЕНДАРЬ!AQ4=GRID!$B$3:$U$3),0))*GRID!$T$39,
ROUNDUP(INDEX(GRID!$B$4:$U$15,MATCH(G$7,GRID!$A$4:$A$15,0),MATCH(1,($U$2=GRID!$B$1:$U$1)*(КАЛЕНДАРЬ!AQ4=GRID!$B$3:$U$3),0))*GRID!$T$39*(1-GRID!$T$40),0))</f>
        <v>33201</v>
      </c>
      <c r="H45" s="5" cm="1">
        <f t="array" ref="H45">IF($I$2="Тариф для именинников",
INDEX(GRID!$B$18:$U$29,MATCH(G$7,GRID!$A$18:$A$29,0),MATCH(1,($U$2=GRID!$B$1:$U$1)*(КАЛЕНДАРЬ!AQ4=GRID!$B$3:$U$3),0))*GRID!$T$39,
ROUNDUP(INDEX(GRID!$B$29:$U46,MATCH(G$7,GRID!$A$18:$A$29,0),MATCH(1,($U$2=GRID!$B$1:$U$1)*(КАЛЕНДАРЬ!AQ4=GRID!$B$3:$U$3),0))*GRID!$T$39*(1-GRID!$T$40),0))</f>
        <v>37851</v>
      </c>
      <c r="I45" s="5" cm="1">
        <f t="array" ref="I45">IF($I$2="Тариф для именинников",
INDEX(GRID!$B$4:$U$15,MATCH(I$7,GRID!$A$4:$A$15,0),MATCH(1,($U$2=GRID!$B$1:$U$1)*(КАЛЕНДАРЬ!AQ4=GRID!$B$3:$U$3),0))*GRID!$T$39,
ROUNDUP(INDEX(GRID!$B$4:$U$15,MATCH(I$7,GRID!$A$4:$A$15,0),MATCH(1,($U$2=GRID!$B$1:$U$1)*(КАЛЕНДАРЬ!AQ4=GRID!$B$3:$U$3),0))*GRID!$T$39*(1-GRID!$T$40),0))</f>
        <v>36921</v>
      </c>
      <c r="J45" s="5" cm="1">
        <f t="array" ref="J45">IF($I$2="Тариф для именинников",
INDEX(GRID!$B$18:$U$29,MATCH(I$7,GRID!$A$18:$A$29,0),MATCH(1,($U$2=GRID!$B$1:$U$1)*(КАЛЕНДАРЬ!AQ4=GRID!$B$3:$U$3),0))*GRID!$T$39,
ROUNDUP(INDEX(GRID!$B$29:$U46,MATCH(I$7,GRID!$A$18:$A$29,0),MATCH(1,($U$2=GRID!$B$1:$U$1)*(КАЛЕНДАРЬ!AQ4=GRID!$B$3:$U$3),0))*GRID!$T$39*(1-GRID!$T$40),0))</f>
        <v>41571</v>
      </c>
      <c r="K45" s="5" cm="1">
        <f t="array" ref="K45">IF($I$2="Тариф для именинников",
INDEX(GRID!$B$4:$U$15,MATCH(K$7,GRID!$A$4:$A$15,0),MATCH(1,($U$2=GRID!$B$1:$U$1)*(КАЛЕНДАРЬ!AQ4=GRID!$B$3:$U$3),0))*GRID!$T$39,
ROUNDUP(INDEX(GRID!$B$4:$U$15,MATCH(K$7,GRID!$A$4:$A$15,0),MATCH(1,($U$2=GRID!$B$1:$U$1)*(КАЛЕНДАРЬ!AQ4=GRID!$B$3:$U$3),0))*GRID!$T$39*(1-GRID!$T$40),0))</f>
        <v>41850</v>
      </c>
      <c r="L45" s="5" cm="1">
        <f t="array" ref="L45">IF($I$2="Тариф для именинников",
INDEX(GRID!$B$18:$U$29,MATCH(K$7,GRID!$A$18:$A$29,0),MATCH(1,($U$2=GRID!$B$1:$U$1)*(КАЛЕНДАРЬ!AQ4=GRID!$B$3:$U$3),0))*GRID!$T$39,
ROUNDUP(INDEX(GRID!$B$29:$U46,MATCH(K$7,GRID!$A$18:$A$29,0),MATCH(1,($U$2=GRID!$B$1:$U$1)*(КАЛЕНДАРЬ!AQ4=GRID!$B$3:$U$3),0))*GRID!$T$39*(1-GRID!$T$40),0))</f>
        <v>46500</v>
      </c>
      <c r="M45" s="5" cm="1">
        <f t="array" ref="M45">IF($I$2="Тариф для именинников",
INDEX(GRID!$B$4:$U$15,MATCH(M$7,GRID!$A$4:$A$15,0),MATCH(1,($U$2=GRID!$B$1:$U$1)*(КАЛЕНДАРЬ!AQ4=GRID!$B$3:$U$3),0))*GRID!$T$39,
ROUNDUP(INDEX(GRID!$B$4:$U$15,MATCH(M$7,GRID!$A$4:$A$15,0),MATCH(1,($U$2=GRID!$B$1:$U$1)*(КАЛЕНДАРЬ!AQ4=GRID!$B$3:$U$3),0))*GRID!$T$39*(1-GRID!$T$40),0))</f>
        <v>60636</v>
      </c>
      <c r="N45" s="5" cm="1">
        <f t="array" ref="N45">IF($I$2="Тариф для именинников",
INDEX(GRID!$B$18:$U$29,MATCH(M$7,GRID!$A$18:$A$29,0),MATCH(1,($U$2=GRID!$B$1:$U$1)*(КАЛЕНДАРЬ!AQ4=GRID!$B$3:$U$3),0))*GRID!$T$39,
ROUNDUP(INDEX(GRID!$B$29:$U46,MATCH(M$7,GRID!$A$18:$A$29,0),MATCH(1,($U$2=GRID!$B$1:$U$1)*(КАЛЕНДАРЬ!AQ4=GRID!$B$3:$U$3),0))*GRID!$T$39*(1-GRID!$T$40),0))</f>
        <v>65286</v>
      </c>
      <c r="O45" s="5" cm="1">
        <f t="array" ref="O45">IF($I$2="Тариф для именинников",
INDEX(GRID!$B$4:$U$15,MATCH(O$7,GRID!$A$4:$A$15,0),MATCH(1,($U$2=GRID!$B$1:$U$1)*(КАЛЕНДАРЬ!AQ4=GRID!$B$3:$U$3),0))*GRID!$T$39,
ROUNDUP(INDEX(GRID!$B$4:$U$15,MATCH(O$7,GRID!$A$4:$A$15,0),MATCH(1,($U$2=GRID!$B$1:$U$1)*(КАЛЕНДАРЬ!AQ4=GRID!$B$3:$U$3),0))*GRID!$T$39*(1-GRID!$T$40),0))</f>
        <v>91140</v>
      </c>
      <c r="P45" s="5" cm="1">
        <f t="array" ref="P45">IF($I$2="Тариф для именинников",
INDEX(GRID!$B$4:$U$15,MATCH(P$7,GRID!$A$4:$A$15,0),MATCH(1,($U$2=GRID!$B$1:$U$1)*(КАЛЕНДАРЬ!AQ4=GRID!$B$3:$U$3),0))*GRID!$T$39,
ROUNDUP(INDEX(GRID!$B$4:$U$15,MATCH(P$7,GRID!$A$4:$A$15,0),MATCH(1,($U$2=GRID!$B$1:$U$1)*(КАЛЕНДАРЬ!AQ4=GRID!$B$3:$U$3),0))*GRID!$T$39*(1-GRID!$T$40),0))</f>
        <v>129921</v>
      </c>
      <c r="Q45" s="5" cm="1">
        <f t="array" ref="Q45">IF($I$2="Тариф для именинников",
INDEX(GRID!$B$4:$U$15,MATCH(Q$7,GRID!$A$4:$A$15,0),MATCH(1,($U$2=GRID!$B$1:$U$1)*(КАЛЕНДАРЬ!AQ4=GRID!$B$3:$U$3),0))*GRID!$T$39,
ROUNDUP(INDEX(GRID!$B$4:$U$15,MATCH(Q$7,GRID!$A$4:$A$15,0),MATCH(1,($U$2=GRID!$B$1:$U$1)*(КАЛЕНДАРЬ!AQ4=GRID!$B$3:$U$3),0))*GRID!$T$39*(1-GRID!$T$40),0))</f>
        <v>152892</v>
      </c>
      <c r="R45" s="5" cm="1">
        <f t="array" ref="R45">IF($I$2="Тариф для именинников",
INDEX(GRID!$B$4:$U$15,MATCH(R$7,GRID!$A$4:$A$15,0),MATCH(1,($U$2=GRID!$B$1:$U$1)*(КАЛЕНДАРЬ!AQ4=GRID!$B$3:$U$3),0))*GRID!$T$39,
ROUNDUP(INDEX(GRID!$B$4:$U$15,MATCH(R$7,GRID!$A$4:$A$15,0),MATCH(1,($U$2=GRID!$B$1:$U$1)*(КАЛЕНДАРЬ!AQ4=GRID!$B$3:$U$3),0))*GRID!$T$39*(1-GRID!$T$40),0))</f>
        <v>173352</v>
      </c>
      <c r="S45" s="50" t="s">
        <v>105</v>
      </c>
      <c r="T45" s="50" t="s">
        <v>105</v>
      </c>
    </row>
    <row r="46" spans="1:20">
      <c r="A46" s="108" t="s">
        <v>12</v>
      </c>
      <c r="B46" s="109">
        <v>2</v>
      </c>
      <c r="C46" s="5" cm="1">
        <f t="array" ref="C46">IF($I$2="Тариф для именинников",
INDEX(GRID!$B$4:$U$15,MATCH(C$7,GRID!$A$4:$A$15,0),MATCH(1,($U$2=GRID!$B$1:$U$1)*(КАЛЕНДАРЬ!AQ5=GRID!$B$3:$U$3),0))*GRID!$T$39,
ROUNDUP(INDEX(GRID!$B$4:$U$15,MATCH(C$7,GRID!$A$4:$A$15,0),MATCH(1,($U$2=GRID!$B$1:$U$1)*(КАЛЕНДАРЬ!AQ5=GRID!$B$3:$U$3),0))*GRID!$T$39*(1-GRID!$T$40),0))</f>
        <v>23250</v>
      </c>
      <c r="D46" s="5" cm="1">
        <f t="array" ref="D46">IF($I$2="Тариф для именинников",
INDEX(GRID!$B$18:$U$29,MATCH(C$7,GRID!$A$18:$A$29,0),MATCH(1,($U$2=GRID!$B$1:$U$1)*(КАЛЕНДАРЬ!AQ5=GRID!$B$3:$U$3),0))*GRID!$T$39,
ROUNDUP(INDEX(GRID!$B$29:$U46,MATCH(C$7,GRID!$A$18:$A$29,0),MATCH(1,($U$2=GRID!$B$1:$U$1)*(КАЛЕНДАРЬ!AQ5=GRID!$B$3:$U$3),0))*GRID!$T$39*(1-GRID!$T$40),0))</f>
        <v>27900</v>
      </c>
      <c r="E46" s="5" cm="1">
        <f t="array" ref="E46">IF($I$2="Тариф для именинников",
INDEX(GRID!$B$4:$U$15,MATCH(E$7,GRID!$A$4:$A$15,0),MATCH(1,($U$2=GRID!$B$1:$U$1)*(КАЛЕНДАРЬ!AQ5=GRID!$B$3:$U$3),0))*GRID!$T$39,
ROUNDUP(INDEX(GRID!$B$4:$U$15,MATCH(E$7,GRID!$A$4:$A$15,0),MATCH(1,($U$2=GRID!$B$1:$U$1)*(КАЛЕНДАРЬ!AQ5=GRID!$B$3:$U$3),0))*GRID!$T$39*(1-GRID!$T$40),0))</f>
        <v>27900</v>
      </c>
      <c r="F46" s="5" cm="1">
        <f t="array" ref="F46">IF($I$2="Тариф для именинников",
INDEX(GRID!$B$18:$U$29,MATCH(E$7,GRID!$A$18:$A$29,0),MATCH(1,($U$2=GRID!$B$1:$U$1)*(КАЛЕНДАРЬ!AQ5=GRID!$B$3:$U$3),0))*GRID!$T$39,
ROUNDUP(INDEX(GRID!$B$29:$U46,MATCH(E$7,GRID!$A$18:$A$29,0),MATCH(1,($U$2=GRID!$B$1:$U$1)*(КАЛЕНДАРЬ!AQ5=GRID!$B$3:$U$3),0))*GRID!$T$39*(1-GRID!$T$40),0))</f>
        <v>32550</v>
      </c>
      <c r="G46" s="5" cm="1">
        <f t="array" ref="G46">IF($I$2="Тариф для именинников",
INDEX(GRID!$B$4:$U$15,MATCH(G$7,GRID!$A$4:$A$15,0),MATCH(1,($U$2=GRID!$B$1:$U$1)*(КАЛЕНДАРЬ!AQ5=GRID!$B$3:$U$3),0))*GRID!$T$39,
ROUNDUP(INDEX(GRID!$B$4:$U$15,MATCH(G$7,GRID!$A$4:$A$15,0),MATCH(1,($U$2=GRID!$B$1:$U$1)*(КАЛЕНДАРЬ!AQ5=GRID!$B$3:$U$3),0))*GRID!$T$39*(1-GRID!$T$40),0))</f>
        <v>33201</v>
      </c>
      <c r="H46" s="5" cm="1">
        <f t="array" ref="H46">IF($I$2="Тариф для именинников",
INDEX(GRID!$B$18:$U$29,MATCH(G$7,GRID!$A$18:$A$29,0),MATCH(1,($U$2=GRID!$B$1:$U$1)*(КАЛЕНДАРЬ!AQ5=GRID!$B$3:$U$3),0))*GRID!$T$39,
ROUNDUP(INDEX(GRID!$B$29:$U46,MATCH(G$7,GRID!$A$18:$A$29,0),MATCH(1,($U$2=GRID!$B$1:$U$1)*(КАЛЕНДАРЬ!AQ5=GRID!$B$3:$U$3),0))*GRID!$T$39*(1-GRID!$T$40),0))</f>
        <v>37851</v>
      </c>
      <c r="I46" s="5" cm="1">
        <f t="array" ref="I46">IF($I$2="Тариф для именинников",
INDEX(GRID!$B$4:$U$15,MATCH(I$7,GRID!$A$4:$A$15,0),MATCH(1,($U$2=GRID!$B$1:$U$1)*(КАЛЕНДАРЬ!AQ5=GRID!$B$3:$U$3),0))*GRID!$T$39,
ROUNDUP(INDEX(GRID!$B$4:$U$15,MATCH(I$7,GRID!$A$4:$A$15,0),MATCH(1,($U$2=GRID!$B$1:$U$1)*(КАЛЕНДАРЬ!AQ5=GRID!$B$3:$U$3),0))*GRID!$T$39*(1-GRID!$T$40),0))</f>
        <v>36921</v>
      </c>
      <c r="J46" s="5" cm="1">
        <f t="array" ref="J46">IF($I$2="Тариф для именинников",
INDEX(GRID!$B$18:$U$29,MATCH(I$7,GRID!$A$18:$A$29,0),MATCH(1,($U$2=GRID!$B$1:$U$1)*(КАЛЕНДАРЬ!AQ5=GRID!$B$3:$U$3),0))*GRID!$T$39,
ROUNDUP(INDEX(GRID!$B$29:$U46,MATCH(I$7,GRID!$A$18:$A$29,0),MATCH(1,($U$2=GRID!$B$1:$U$1)*(КАЛЕНДАРЬ!AQ5=GRID!$B$3:$U$3),0))*GRID!$T$39*(1-GRID!$T$40),0))</f>
        <v>41571</v>
      </c>
      <c r="K46" s="5" cm="1">
        <f t="array" ref="K46">IF($I$2="Тариф для именинников",
INDEX(GRID!$B$4:$U$15,MATCH(K$7,GRID!$A$4:$A$15,0),MATCH(1,($U$2=GRID!$B$1:$U$1)*(КАЛЕНДАРЬ!AQ5=GRID!$B$3:$U$3),0))*GRID!$T$39,
ROUNDUP(INDEX(GRID!$B$4:$U$15,MATCH(K$7,GRID!$A$4:$A$15,0),MATCH(1,($U$2=GRID!$B$1:$U$1)*(КАЛЕНДАРЬ!AQ5=GRID!$B$3:$U$3),0))*GRID!$T$39*(1-GRID!$T$40),0))</f>
        <v>41850</v>
      </c>
      <c r="L46" s="5" cm="1">
        <f t="array" ref="L46">IF($I$2="Тариф для именинников",
INDEX(GRID!$B$18:$U$29,MATCH(K$7,GRID!$A$18:$A$29,0),MATCH(1,($U$2=GRID!$B$1:$U$1)*(КАЛЕНДАРЬ!AQ5=GRID!$B$3:$U$3),0))*GRID!$T$39,
ROUNDUP(INDEX(GRID!$B$29:$U46,MATCH(K$7,GRID!$A$18:$A$29,0),MATCH(1,($U$2=GRID!$B$1:$U$1)*(КАЛЕНДАРЬ!AQ5=GRID!$B$3:$U$3),0))*GRID!$T$39*(1-GRID!$T$40),0))</f>
        <v>46500</v>
      </c>
      <c r="M46" s="5" cm="1">
        <f t="array" ref="M46">IF($I$2="Тариф для именинников",
INDEX(GRID!$B$4:$U$15,MATCH(M$7,GRID!$A$4:$A$15,0),MATCH(1,($U$2=GRID!$B$1:$U$1)*(КАЛЕНДАРЬ!AQ5=GRID!$B$3:$U$3),0))*GRID!$T$39,
ROUNDUP(INDEX(GRID!$B$4:$U$15,MATCH(M$7,GRID!$A$4:$A$15,0),MATCH(1,($U$2=GRID!$B$1:$U$1)*(КАЛЕНДАРЬ!AQ5=GRID!$B$3:$U$3),0))*GRID!$T$39*(1-GRID!$T$40),0))</f>
        <v>60636</v>
      </c>
      <c r="N46" s="5" cm="1">
        <f t="array" ref="N46">IF($I$2="Тариф для именинников",
INDEX(GRID!$B$18:$U$29,MATCH(M$7,GRID!$A$18:$A$29,0),MATCH(1,($U$2=GRID!$B$1:$U$1)*(КАЛЕНДАРЬ!AQ5=GRID!$B$3:$U$3),0))*GRID!$T$39,
ROUNDUP(INDEX(GRID!$B$29:$U46,MATCH(M$7,GRID!$A$18:$A$29,0),MATCH(1,($U$2=GRID!$B$1:$U$1)*(КАЛЕНДАРЬ!AQ5=GRID!$B$3:$U$3),0))*GRID!$T$39*(1-GRID!$T$40),0))</f>
        <v>65286</v>
      </c>
      <c r="O46" s="5" cm="1">
        <f t="array" ref="O46">IF($I$2="Тариф для именинников",
INDEX(GRID!$B$4:$U$15,MATCH(O$7,GRID!$A$4:$A$15,0),MATCH(1,($U$2=GRID!$B$1:$U$1)*(КАЛЕНДАРЬ!AQ5=GRID!$B$3:$U$3),0))*GRID!$T$39,
ROUNDUP(INDEX(GRID!$B$4:$U$15,MATCH(O$7,GRID!$A$4:$A$15,0),MATCH(1,($U$2=GRID!$B$1:$U$1)*(КАЛЕНДАРЬ!AQ5=GRID!$B$3:$U$3),0))*GRID!$T$39*(1-GRID!$T$40),0))</f>
        <v>91140</v>
      </c>
      <c r="P46" s="5" cm="1">
        <f t="array" ref="P46">IF($I$2="Тариф для именинников",
INDEX(GRID!$B$4:$U$15,MATCH(P$7,GRID!$A$4:$A$15,0),MATCH(1,($U$2=GRID!$B$1:$U$1)*(КАЛЕНДАРЬ!AQ5=GRID!$B$3:$U$3),0))*GRID!$T$39,
ROUNDUP(INDEX(GRID!$B$4:$U$15,MATCH(P$7,GRID!$A$4:$A$15,0),MATCH(1,($U$2=GRID!$B$1:$U$1)*(КАЛЕНДАРЬ!AQ5=GRID!$B$3:$U$3),0))*GRID!$T$39*(1-GRID!$T$40),0))</f>
        <v>129921</v>
      </c>
      <c r="Q46" s="5" cm="1">
        <f t="array" ref="Q46">IF($I$2="Тариф для именинников",
INDEX(GRID!$B$4:$U$15,MATCH(Q$7,GRID!$A$4:$A$15,0),MATCH(1,($U$2=GRID!$B$1:$U$1)*(КАЛЕНДАРЬ!AQ5=GRID!$B$3:$U$3),0))*GRID!$T$39,
ROUNDUP(INDEX(GRID!$B$4:$U$15,MATCH(Q$7,GRID!$A$4:$A$15,0),MATCH(1,($U$2=GRID!$B$1:$U$1)*(КАЛЕНДАРЬ!AQ5=GRID!$B$3:$U$3),0))*GRID!$T$39*(1-GRID!$T$40),0))</f>
        <v>152892</v>
      </c>
      <c r="R46" s="5" cm="1">
        <f t="array" ref="R46">IF($I$2="Тариф для именинников",
INDEX(GRID!$B$4:$U$15,MATCH(R$7,GRID!$A$4:$A$15,0),MATCH(1,($U$2=GRID!$B$1:$U$1)*(КАЛЕНДАРЬ!AQ5=GRID!$B$3:$U$3),0))*GRID!$T$39,
ROUNDUP(INDEX(GRID!$B$4:$U$15,MATCH(R$7,GRID!$A$4:$A$15,0),MATCH(1,($U$2=GRID!$B$1:$U$1)*(КАЛЕНДАРЬ!AQ5=GRID!$B$3:$U$3),0))*GRID!$T$39*(1-GRID!$T$40),0))</f>
        <v>173352</v>
      </c>
      <c r="S46" s="50" t="s">
        <v>105</v>
      </c>
      <c r="T46" s="50" t="s">
        <v>105</v>
      </c>
    </row>
    <row r="47" spans="1:20">
      <c r="A47" s="108" t="s">
        <v>13</v>
      </c>
      <c r="B47" s="109">
        <v>3</v>
      </c>
      <c r="C47" s="5" cm="1">
        <f t="array" ref="C47">IF($I$2="Тариф для именинников",
INDEX(GRID!$B$4:$U$15,MATCH(C$7,GRID!$A$4:$A$15,0),MATCH(1,($U$2=GRID!$B$1:$U$1)*(КАЛЕНДАРЬ!AQ6=GRID!$B$3:$U$3),0))*GRID!$T$39,
ROUNDUP(INDEX(GRID!$B$4:$U$15,MATCH(C$7,GRID!$A$4:$A$15,0),MATCH(1,($U$2=GRID!$B$1:$U$1)*(КАЛЕНДАРЬ!AQ6=GRID!$B$3:$U$3),0))*GRID!$T$39*(1-GRID!$T$40),0))</f>
        <v>23250</v>
      </c>
      <c r="D47" s="5" cm="1">
        <f t="array" ref="D47">IF($I$2="Тариф для именинников",
INDEX(GRID!$B$18:$U$29,MATCH(C$7,GRID!$A$18:$A$29,0),MATCH(1,($U$2=GRID!$B$1:$U$1)*(КАЛЕНДАРЬ!AQ6=GRID!$B$3:$U$3),0))*GRID!$T$39,
ROUNDUP(INDEX(GRID!$B$29:$U46,MATCH(C$7,GRID!$A$18:$A$29,0),MATCH(1,($U$2=GRID!$B$1:$U$1)*(КАЛЕНДАРЬ!AQ6=GRID!$B$3:$U$3),0))*GRID!$T$39*(1-GRID!$T$40),0))</f>
        <v>27900</v>
      </c>
      <c r="E47" s="5" cm="1">
        <f t="array" ref="E47">IF($I$2="Тариф для именинников",
INDEX(GRID!$B$4:$U$15,MATCH(E$7,GRID!$A$4:$A$15,0),MATCH(1,($U$2=GRID!$B$1:$U$1)*(КАЛЕНДАРЬ!AQ6=GRID!$B$3:$U$3),0))*GRID!$T$39,
ROUNDUP(INDEX(GRID!$B$4:$U$15,MATCH(E$7,GRID!$A$4:$A$15,0),MATCH(1,($U$2=GRID!$B$1:$U$1)*(КАЛЕНДАРЬ!AQ6=GRID!$B$3:$U$3),0))*GRID!$T$39*(1-GRID!$T$40),0))</f>
        <v>27900</v>
      </c>
      <c r="F47" s="5" cm="1">
        <f t="array" ref="F47">IF($I$2="Тариф для именинников",
INDEX(GRID!$B$18:$U$29,MATCH(E$7,GRID!$A$18:$A$29,0),MATCH(1,($U$2=GRID!$B$1:$U$1)*(КАЛЕНДАРЬ!AQ6=GRID!$B$3:$U$3),0))*GRID!$T$39,
ROUNDUP(INDEX(GRID!$B$29:$U46,MATCH(E$7,GRID!$A$18:$A$29,0),MATCH(1,($U$2=GRID!$B$1:$U$1)*(КАЛЕНДАРЬ!AQ6=GRID!$B$3:$U$3),0))*GRID!$T$39*(1-GRID!$T$40),0))</f>
        <v>32550</v>
      </c>
      <c r="G47" s="5" cm="1">
        <f t="array" ref="G47">IF($I$2="Тариф для именинников",
INDEX(GRID!$B$4:$U$15,MATCH(G$7,GRID!$A$4:$A$15,0),MATCH(1,($U$2=GRID!$B$1:$U$1)*(КАЛЕНДАРЬ!AQ6=GRID!$B$3:$U$3),0))*GRID!$T$39,
ROUNDUP(INDEX(GRID!$B$4:$U$15,MATCH(G$7,GRID!$A$4:$A$15,0),MATCH(1,($U$2=GRID!$B$1:$U$1)*(КАЛЕНДАРЬ!AQ6=GRID!$B$3:$U$3),0))*GRID!$T$39*(1-GRID!$T$40),0))</f>
        <v>33201</v>
      </c>
      <c r="H47" s="5" cm="1">
        <f t="array" ref="H47">IF($I$2="Тариф для именинников",
INDEX(GRID!$B$18:$U$29,MATCH(G$7,GRID!$A$18:$A$29,0),MATCH(1,($U$2=GRID!$B$1:$U$1)*(КАЛЕНДАРЬ!AQ6=GRID!$B$3:$U$3),0))*GRID!$T$39,
ROUNDUP(INDEX(GRID!$B$29:$U46,MATCH(G$7,GRID!$A$18:$A$29,0),MATCH(1,($U$2=GRID!$B$1:$U$1)*(КАЛЕНДАРЬ!AQ6=GRID!$B$3:$U$3),0))*GRID!$T$39*(1-GRID!$T$40),0))</f>
        <v>37851</v>
      </c>
      <c r="I47" s="5" cm="1">
        <f t="array" ref="I47">IF($I$2="Тариф для именинников",
INDEX(GRID!$B$4:$U$15,MATCH(I$7,GRID!$A$4:$A$15,0),MATCH(1,($U$2=GRID!$B$1:$U$1)*(КАЛЕНДАРЬ!AQ6=GRID!$B$3:$U$3),0))*GRID!$T$39,
ROUNDUP(INDEX(GRID!$B$4:$U$15,MATCH(I$7,GRID!$A$4:$A$15,0),MATCH(1,($U$2=GRID!$B$1:$U$1)*(КАЛЕНДАРЬ!AQ6=GRID!$B$3:$U$3),0))*GRID!$T$39*(1-GRID!$T$40),0))</f>
        <v>36921</v>
      </c>
      <c r="J47" s="5" cm="1">
        <f t="array" ref="J47">IF($I$2="Тариф для именинников",
INDEX(GRID!$B$18:$U$29,MATCH(I$7,GRID!$A$18:$A$29,0),MATCH(1,($U$2=GRID!$B$1:$U$1)*(КАЛЕНДАРЬ!AQ6=GRID!$B$3:$U$3),0))*GRID!$T$39,
ROUNDUP(INDEX(GRID!$B$29:$U46,MATCH(I$7,GRID!$A$18:$A$29,0),MATCH(1,($U$2=GRID!$B$1:$U$1)*(КАЛЕНДАРЬ!AQ6=GRID!$B$3:$U$3),0))*GRID!$T$39*(1-GRID!$T$40),0))</f>
        <v>41571</v>
      </c>
      <c r="K47" s="5" cm="1">
        <f t="array" ref="K47">IF($I$2="Тариф для именинников",
INDEX(GRID!$B$4:$U$15,MATCH(K$7,GRID!$A$4:$A$15,0),MATCH(1,($U$2=GRID!$B$1:$U$1)*(КАЛЕНДАРЬ!AQ6=GRID!$B$3:$U$3),0))*GRID!$T$39,
ROUNDUP(INDEX(GRID!$B$4:$U$15,MATCH(K$7,GRID!$A$4:$A$15,0),MATCH(1,($U$2=GRID!$B$1:$U$1)*(КАЛЕНДАРЬ!AQ6=GRID!$B$3:$U$3),0))*GRID!$T$39*(1-GRID!$T$40),0))</f>
        <v>41850</v>
      </c>
      <c r="L47" s="5" cm="1">
        <f t="array" ref="L47">IF($I$2="Тариф для именинников",
INDEX(GRID!$B$18:$U$29,MATCH(K$7,GRID!$A$18:$A$29,0),MATCH(1,($U$2=GRID!$B$1:$U$1)*(КАЛЕНДАРЬ!AQ6=GRID!$B$3:$U$3),0))*GRID!$T$39,
ROUNDUP(INDEX(GRID!$B$29:$U46,MATCH(K$7,GRID!$A$18:$A$29,0),MATCH(1,($U$2=GRID!$B$1:$U$1)*(КАЛЕНДАРЬ!AQ6=GRID!$B$3:$U$3),0))*GRID!$T$39*(1-GRID!$T$40),0))</f>
        <v>46500</v>
      </c>
      <c r="M47" s="5" cm="1">
        <f t="array" ref="M47">IF($I$2="Тариф для именинников",
INDEX(GRID!$B$4:$U$15,MATCH(M$7,GRID!$A$4:$A$15,0),MATCH(1,($U$2=GRID!$B$1:$U$1)*(КАЛЕНДАРЬ!AQ6=GRID!$B$3:$U$3),0))*GRID!$T$39,
ROUNDUP(INDEX(GRID!$B$4:$U$15,MATCH(M$7,GRID!$A$4:$A$15,0),MATCH(1,($U$2=GRID!$B$1:$U$1)*(КАЛЕНДАРЬ!AQ6=GRID!$B$3:$U$3),0))*GRID!$T$39*(1-GRID!$T$40),0))</f>
        <v>60636</v>
      </c>
      <c r="N47" s="5" cm="1">
        <f t="array" ref="N47">IF($I$2="Тариф для именинников",
INDEX(GRID!$B$18:$U$29,MATCH(M$7,GRID!$A$18:$A$29,0),MATCH(1,($U$2=GRID!$B$1:$U$1)*(КАЛЕНДАРЬ!AQ6=GRID!$B$3:$U$3),0))*GRID!$T$39,
ROUNDUP(INDEX(GRID!$B$29:$U46,MATCH(M$7,GRID!$A$18:$A$29,0),MATCH(1,($U$2=GRID!$B$1:$U$1)*(КАЛЕНДАРЬ!AQ6=GRID!$B$3:$U$3),0))*GRID!$T$39*(1-GRID!$T$40),0))</f>
        <v>65286</v>
      </c>
      <c r="O47" s="5" cm="1">
        <f t="array" ref="O47">IF($I$2="Тариф для именинников",
INDEX(GRID!$B$4:$U$15,MATCH(O$7,GRID!$A$4:$A$15,0),MATCH(1,($U$2=GRID!$B$1:$U$1)*(КАЛЕНДАРЬ!AQ6=GRID!$B$3:$U$3),0))*GRID!$T$39,
ROUNDUP(INDEX(GRID!$B$4:$U$15,MATCH(O$7,GRID!$A$4:$A$15,0),MATCH(1,($U$2=GRID!$B$1:$U$1)*(КАЛЕНДАРЬ!AQ6=GRID!$B$3:$U$3),0))*GRID!$T$39*(1-GRID!$T$40),0))</f>
        <v>91140</v>
      </c>
      <c r="P47" s="5" cm="1">
        <f t="array" ref="P47">IF($I$2="Тариф для именинников",
INDEX(GRID!$B$4:$U$15,MATCH(P$7,GRID!$A$4:$A$15,0),MATCH(1,($U$2=GRID!$B$1:$U$1)*(КАЛЕНДАРЬ!AQ6=GRID!$B$3:$U$3),0))*GRID!$T$39,
ROUNDUP(INDEX(GRID!$B$4:$U$15,MATCH(P$7,GRID!$A$4:$A$15,0),MATCH(1,($U$2=GRID!$B$1:$U$1)*(КАЛЕНДАРЬ!AQ6=GRID!$B$3:$U$3),0))*GRID!$T$39*(1-GRID!$T$40),0))</f>
        <v>129921</v>
      </c>
      <c r="Q47" s="5" cm="1">
        <f t="array" ref="Q47">IF($I$2="Тариф для именинников",
INDEX(GRID!$B$4:$U$15,MATCH(Q$7,GRID!$A$4:$A$15,0),MATCH(1,($U$2=GRID!$B$1:$U$1)*(КАЛЕНДАРЬ!AQ6=GRID!$B$3:$U$3),0))*GRID!$T$39,
ROUNDUP(INDEX(GRID!$B$4:$U$15,MATCH(Q$7,GRID!$A$4:$A$15,0),MATCH(1,($U$2=GRID!$B$1:$U$1)*(КАЛЕНДАРЬ!AQ6=GRID!$B$3:$U$3),0))*GRID!$T$39*(1-GRID!$T$40),0))</f>
        <v>152892</v>
      </c>
      <c r="R47" s="5" cm="1">
        <f t="array" ref="R47">IF($I$2="Тариф для именинников",
INDEX(GRID!$B$4:$U$15,MATCH(R$7,GRID!$A$4:$A$15,0),MATCH(1,($U$2=GRID!$B$1:$U$1)*(КАЛЕНДАРЬ!AQ6=GRID!$B$3:$U$3),0))*GRID!$T$39,
ROUNDUP(INDEX(GRID!$B$4:$U$15,MATCH(R$7,GRID!$A$4:$A$15,0),MATCH(1,($U$2=GRID!$B$1:$U$1)*(КАЛЕНДАРЬ!AQ6=GRID!$B$3:$U$3),0))*GRID!$T$39*(1-GRID!$T$40),0))</f>
        <v>173352</v>
      </c>
      <c r="S47" s="50" t="s">
        <v>105</v>
      </c>
      <c r="T47" s="50" t="s">
        <v>105</v>
      </c>
    </row>
    <row r="48" spans="1:20">
      <c r="A48" s="108" t="s">
        <v>14</v>
      </c>
      <c r="B48" s="109">
        <v>4</v>
      </c>
      <c r="C48" s="5" cm="1">
        <f t="array" ref="C48">IF($I$2="Тариф для именинников",
INDEX(GRID!$B$4:$U$15,MATCH(C$7,GRID!$A$4:$A$15,0),MATCH(1,($U$2=GRID!$B$1:$U$1)*(КАЛЕНДАРЬ!AQ7=GRID!$B$3:$U$3),0))*GRID!$T$39,
ROUNDUP(INDEX(GRID!$B$4:$U$15,MATCH(C$7,GRID!$A$4:$A$15,0),MATCH(1,($U$2=GRID!$B$1:$U$1)*(КАЛЕНДАРЬ!AQ7=GRID!$B$3:$U$3),0))*GRID!$T$39*(1-GRID!$T$40),0))</f>
        <v>23250</v>
      </c>
      <c r="D48" s="5" cm="1">
        <f t="array" ref="D48">IF($I$2="Тариф для именинников",
INDEX(GRID!$B$18:$U$29,MATCH(C$7,GRID!$A$18:$A$29,0),MATCH(1,($U$2=GRID!$B$1:$U$1)*(КАЛЕНДАРЬ!AQ7=GRID!$B$3:$U$3),0))*GRID!$T$39,
ROUNDUP(INDEX(GRID!$B$29:$U46,MATCH(C$7,GRID!$A$18:$A$29,0),MATCH(1,($U$2=GRID!$B$1:$U$1)*(КАЛЕНДАРЬ!AQ7=GRID!$B$3:$U$3),0))*GRID!$T$39*(1-GRID!$T$40),0))</f>
        <v>27900</v>
      </c>
      <c r="E48" s="5" cm="1">
        <f t="array" ref="E48">IF($I$2="Тариф для именинников",
INDEX(GRID!$B$4:$U$15,MATCH(E$7,GRID!$A$4:$A$15,0),MATCH(1,($U$2=GRID!$B$1:$U$1)*(КАЛЕНДАРЬ!AQ7=GRID!$B$3:$U$3),0))*GRID!$T$39,
ROUNDUP(INDEX(GRID!$B$4:$U$15,MATCH(E$7,GRID!$A$4:$A$15,0),MATCH(1,($U$2=GRID!$B$1:$U$1)*(КАЛЕНДАРЬ!AQ7=GRID!$B$3:$U$3),0))*GRID!$T$39*(1-GRID!$T$40),0))</f>
        <v>27900</v>
      </c>
      <c r="F48" s="5" cm="1">
        <f t="array" ref="F48">IF($I$2="Тариф для именинников",
INDEX(GRID!$B$18:$U$29,MATCH(E$7,GRID!$A$18:$A$29,0),MATCH(1,($U$2=GRID!$B$1:$U$1)*(КАЛЕНДАРЬ!AQ7=GRID!$B$3:$U$3),0))*GRID!$T$39,
ROUNDUP(INDEX(GRID!$B$29:$U46,MATCH(E$7,GRID!$A$18:$A$29,0),MATCH(1,($U$2=GRID!$B$1:$U$1)*(КАЛЕНДАРЬ!AQ7=GRID!$B$3:$U$3),0))*GRID!$T$39*(1-GRID!$T$40),0))</f>
        <v>32550</v>
      </c>
      <c r="G48" s="5" cm="1">
        <f t="array" ref="G48">IF($I$2="Тариф для именинников",
INDEX(GRID!$B$4:$U$15,MATCH(G$7,GRID!$A$4:$A$15,0),MATCH(1,($U$2=GRID!$B$1:$U$1)*(КАЛЕНДАРЬ!AQ7=GRID!$B$3:$U$3),0))*GRID!$T$39,
ROUNDUP(INDEX(GRID!$B$4:$U$15,MATCH(G$7,GRID!$A$4:$A$15,0),MATCH(1,($U$2=GRID!$B$1:$U$1)*(КАЛЕНДАРЬ!AQ7=GRID!$B$3:$U$3),0))*GRID!$T$39*(1-GRID!$T$40),0))</f>
        <v>33201</v>
      </c>
      <c r="H48" s="5" cm="1">
        <f t="array" ref="H48">IF($I$2="Тариф для именинников",
INDEX(GRID!$B$18:$U$29,MATCH(G$7,GRID!$A$18:$A$29,0),MATCH(1,($U$2=GRID!$B$1:$U$1)*(КАЛЕНДАРЬ!AQ7=GRID!$B$3:$U$3),0))*GRID!$T$39,
ROUNDUP(INDEX(GRID!$B$29:$U46,MATCH(G$7,GRID!$A$18:$A$29,0),MATCH(1,($U$2=GRID!$B$1:$U$1)*(КАЛЕНДАРЬ!AQ7=GRID!$B$3:$U$3),0))*GRID!$T$39*(1-GRID!$T$40),0))</f>
        <v>37851</v>
      </c>
      <c r="I48" s="5" cm="1">
        <f t="array" ref="I48">IF($I$2="Тариф для именинников",
INDEX(GRID!$B$4:$U$15,MATCH(I$7,GRID!$A$4:$A$15,0),MATCH(1,($U$2=GRID!$B$1:$U$1)*(КАЛЕНДАРЬ!AQ7=GRID!$B$3:$U$3),0))*GRID!$T$39,
ROUNDUP(INDEX(GRID!$B$4:$U$15,MATCH(I$7,GRID!$A$4:$A$15,0),MATCH(1,($U$2=GRID!$B$1:$U$1)*(КАЛЕНДАРЬ!AQ7=GRID!$B$3:$U$3),0))*GRID!$T$39*(1-GRID!$T$40),0))</f>
        <v>36921</v>
      </c>
      <c r="J48" s="5" cm="1">
        <f t="array" ref="J48">IF($I$2="Тариф для именинников",
INDEX(GRID!$B$18:$U$29,MATCH(I$7,GRID!$A$18:$A$29,0),MATCH(1,($U$2=GRID!$B$1:$U$1)*(КАЛЕНДАРЬ!AQ7=GRID!$B$3:$U$3),0))*GRID!$T$39,
ROUNDUP(INDEX(GRID!$B$29:$U46,MATCH(I$7,GRID!$A$18:$A$29,0),MATCH(1,($U$2=GRID!$B$1:$U$1)*(КАЛЕНДАРЬ!AQ7=GRID!$B$3:$U$3),0))*GRID!$T$39*(1-GRID!$T$40),0))</f>
        <v>41571</v>
      </c>
      <c r="K48" s="5" cm="1">
        <f t="array" ref="K48">IF($I$2="Тариф для именинников",
INDEX(GRID!$B$4:$U$15,MATCH(K$7,GRID!$A$4:$A$15,0),MATCH(1,($U$2=GRID!$B$1:$U$1)*(КАЛЕНДАРЬ!AQ7=GRID!$B$3:$U$3),0))*GRID!$T$39,
ROUNDUP(INDEX(GRID!$B$4:$U$15,MATCH(K$7,GRID!$A$4:$A$15,0),MATCH(1,($U$2=GRID!$B$1:$U$1)*(КАЛЕНДАРЬ!AQ7=GRID!$B$3:$U$3),0))*GRID!$T$39*(1-GRID!$T$40),0))</f>
        <v>41850</v>
      </c>
      <c r="L48" s="5" cm="1">
        <f t="array" ref="L48">IF($I$2="Тариф для именинников",
INDEX(GRID!$B$18:$U$29,MATCH(K$7,GRID!$A$18:$A$29,0),MATCH(1,($U$2=GRID!$B$1:$U$1)*(КАЛЕНДАРЬ!AQ7=GRID!$B$3:$U$3),0))*GRID!$T$39,
ROUNDUP(INDEX(GRID!$B$29:$U46,MATCH(K$7,GRID!$A$18:$A$29,0),MATCH(1,($U$2=GRID!$B$1:$U$1)*(КАЛЕНДАРЬ!AQ7=GRID!$B$3:$U$3),0))*GRID!$T$39*(1-GRID!$T$40),0))</f>
        <v>46500</v>
      </c>
      <c r="M48" s="5" cm="1">
        <f t="array" ref="M48">IF($I$2="Тариф для именинников",
INDEX(GRID!$B$4:$U$15,MATCH(M$7,GRID!$A$4:$A$15,0),MATCH(1,($U$2=GRID!$B$1:$U$1)*(КАЛЕНДАРЬ!AQ7=GRID!$B$3:$U$3),0))*GRID!$T$39,
ROUNDUP(INDEX(GRID!$B$4:$U$15,MATCH(M$7,GRID!$A$4:$A$15,0),MATCH(1,($U$2=GRID!$B$1:$U$1)*(КАЛЕНДАРЬ!AQ7=GRID!$B$3:$U$3),0))*GRID!$T$39*(1-GRID!$T$40),0))</f>
        <v>60636</v>
      </c>
      <c r="N48" s="5" cm="1">
        <f t="array" ref="N48">IF($I$2="Тариф для именинников",
INDEX(GRID!$B$18:$U$29,MATCH(M$7,GRID!$A$18:$A$29,0),MATCH(1,($U$2=GRID!$B$1:$U$1)*(КАЛЕНДАРЬ!AQ7=GRID!$B$3:$U$3),0))*GRID!$T$39,
ROUNDUP(INDEX(GRID!$B$29:$U46,MATCH(M$7,GRID!$A$18:$A$29,0),MATCH(1,($U$2=GRID!$B$1:$U$1)*(КАЛЕНДАРЬ!AQ7=GRID!$B$3:$U$3),0))*GRID!$T$39*(1-GRID!$T$40),0))</f>
        <v>65286</v>
      </c>
      <c r="O48" s="5" cm="1">
        <f t="array" ref="O48">IF($I$2="Тариф для именинников",
INDEX(GRID!$B$4:$U$15,MATCH(O$7,GRID!$A$4:$A$15,0),MATCH(1,($U$2=GRID!$B$1:$U$1)*(КАЛЕНДАРЬ!AQ7=GRID!$B$3:$U$3),0))*GRID!$T$39,
ROUNDUP(INDEX(GRID!$B$4:$U$15,MATCH(O$7,GRID!$A$4:$A$15,0),MATCH(1,($U$2=GRID!$B$1:$U$1)*(КАЛЕНДАРЬ!AQ7=GRID!$B$3:$U$3),0))*GRID!$T$39*(1-GRID!$T$40),0))</f>
        <v>91140</v>
      </c>
      <c r="P48" s="5" cm="1">
        <f t="array" ref="P48">IF($I$2="Тариф для именинников",
INDEX(GRID!$B$4:$U$15,MATCH(P$7,GRID!$A$4:$A$15,0),MATCH(1,($U$2=GRID!$B$1:$U$1)*(КАЛЕНДАРЬ!AQ7=GRID!$B$3:$U$3),0))*GRID!$T$39,
ROUNDUP(INDEX(GRID!$B$4:$U$15,MATCH(P$7,GRID!$A$4:$A$15,0),MATCH(1,($U$2=GRID!$B$1:$U$1)*(КАЛЕНДАРЬ!AQ7=GRID!$B$3:$U$3),0))*GRID!$T$39*(1-GRID!$T$40),0))</f>
        <v>129921</v>
      </c>
      <c r="Q48" s="5" cm="1">
        <f t="array" ref="Q48">IF($I$2="Тариф для именинников",
INDEX(GRID!$B$4:$U$15,MATCH(Q$7,GRID!$A$4:$A$15,0),MATCH(1,($U$2=GRID!$B$1:$U$1)*(КАЛЕНДАРЬ!AQ7=GRID!$B$3:$U$3),0))*GRID!$T$39,
ROUNDUP(INDEX(GRID!$B$4:$U$15,MATCH(Q$7,GRID!$A$4:$A$15,0),MATCH(1,($U$2=GRID!$B$1:$U$1)*(КАЛЕНДАРЬ!AQ7=GRID!$B$3:$U$3),0))*GRID!$T$39*(1-GRID!$T$40),0))</f>
        <v>152892</v>
      </c>
      <c r="R48" s="5" cm="1">
        <f t="array" ref="R48">IF($I$2="Тариф для именинников",
INDEX(GRID!$B$4:$U$15,MATCH(R$7,GRID!$A$4:$A$15,0),MATCH(1,($U$2=GRID!$B$1:$U$1)*(КАЛЕНДАРЬ!AQ7=GRID!$B$3:$U$3),0))*GRID!$T$39,
ROUNDUP(INDEX(GRID!$B$4:$U$15,MATCH(R$7,GRID!$A$4:$A$15,0),MATCH(1,($U$2=GRID!$B$1:$U$1)*(КАЛЕНДАРЬ!AQ7=GRID!$B$3:$U$3),0))*GRID!$T$39*(1-GRID!$T$40),0))</f>
        <v>173352</v>
      </c>
      <c r="S48" s="50" t="s">
        <v>105</v>
      </c>
      <c r="T48" s="50" t="s">
        <v>105</v>
      </c>
    </row>
    <row r="49" spans="1:20">
      <c r="A49" s="108" t="s">
        <v>15</v>
      </c>
      <c r="B49" s="109">
        <v>5</v>
      </c>
      <c r="C49" s="5" cm="1">
        <f t="array" ref="C49">IF($I$2="Тариф для именинников",
INDEX(GRID!$B$4:$U$15,MATCH(C$7,GRID!$A$4:$A$15,0),MATCH(1,($U$2=GRID!$B$1:$U$1)*(КАЛЕНДАРЬ!AQ8=GRID!$B$3:$U$3),0))*GRID!$T$39,
ROUNDUP(INDEX(GRID!$B$4:$U$15,MATCH(C$7,GRID!$A$4:$A$15,0),MATCH(1,($U$2=GRID!$B$1:$U$1)*(КАЛЕНДАРЬ!AQ8=GRID!$B$3:$U$3),0))*GRID!$T$39*(1-GRID!$T$40),0))</f>
        <v>23250</v>
      </c>
      <c r="D49" s="5" cm="1">
        <f t="array" ref="D49">IF($I$2="Тариф для именинников",
INDEX(GRID!$B$18:$U$29,MATCH(C$7,GRID!$A$18:$A$29,0),MATCH(1,($U$2=GRID!$B$1:$U$1)*(КАЛЕНДАРЬ!AQ8=GRID!$B$3:$U$3),0))*GRID!$T$39,
ROUNDUP(INDEX(GRID!$B$29:$U47,MATCH(C$7,GRID!$A$18:$A$29,0),MATCH(1,($U$2=GRID!$B$1:$U$1)*(КАЛЕНДАРЬ!AQ8=GRID!$B$3:$U$3),0))*GRID!$T$39*(1-GRID!$T$40),0))</f>
        <v>27900</v>
      </c>
      <c r="E49" s="5" cm="1">
        <f t="array" ref="E49">IF($I$2="Тариф для именинников",
INDEX(GRID!$B$4:$U$15,MATCH(E$7,GRID!$A$4:$A$15,0),MATCH(1,($U$2=GRID!$B$1:$U$1)*(КАЛЕНДАРЬ!AQ8=GRID!$B$3:$U$3),0))*GRID!$T$39,
ROUNDUP(INDEX(GRID!$B$4:$U$15,MATCH(E$7,GRID!$A$4:$A$15,0),MATCH(1,($U$2=GRID!$B$1:$U$1)*(КАЛЕНДАРЬ!AQ8=GRID!$B$3:$U$3),0))*GRID!$T$39*(1-GRID!$T$40),0))</f>
        <v>27900</v>
      </c>
      <c r="F49" s="5" cm="1">
        <f t="array" ref="F49">IF($I$2="Тариф для именинников",
INDEX(GRID!$B$18:$U$29,MATCH(E$7,GRID!$A$18:$A$29,0),MATCH(1,($U$2=GRID!$B$1:$U$1)*(КАЛЕНДАРЬ!AQ8=GRID!$B$3:$U$3),0))*GRID!$T$39,
ROUNDUP(INDEX(GRID!$B$29:$U47,MATCH(E$7,GRID!$A$18:$A$29,0),MATCH(1,($U$2=GRID!$B$1:$U$1)*(КАЛЕНДАРЬ!AQ8=GRID!$B$3:$U$3),0))*GRID!$T$39*(1-GRID!$T$40),0))</f>
        <v>32550</v>
      </c>
      <c r="G49" s="5" cm="1">
        <f t="array" ref="G49">IF($I$2="Тариф для именинников",
INDEX(GRID!$B$4:$U$15,MATCH(G$7,GRID!$A$4:$A$15,0),MATCH(1,($U$2=GRID!$B$1:$U$1)*(КАЛЕНДАРЬ!AQ8=GRID!$B$3:$U$3),0))*GRID!$T$39,
ROUNDUP(INDEX(GRID!$B$4:$U$15,MATCH(G$7,GRID!$A$4:$A$15,0),MATCH(1,($U$2=GRID!$B$1:$U$1)*(КАЛЕНДАРЬ!AQ8=GRID!$B$3:$U$3),0))*GRID!$T$39*(1-GRID!$T$40),0))</f>
        <v>33201</v>
      </c>
      <c r="H49" s="5" cm="1">
        <f t="array" ref="H49">IF($I$2="Тариф для именинников",
INDEX(GRID!$B$18:$U$29,MATCH(G$7,GRID!$A$18:$A$29,0),MATCH(1,($U$2=GRID!$B$1:$U$1)*(КАЛЕНДАРЬ!AQ8=GRID!$B$3:$U$3),0))*GRID!$T$39,
ROUNDUP(INDEX(GRID!$B$29:$U47,MATCH(G$7,GRID!$A$18:$A$29,0),MATCH(1,($U$2=GRID!$B$1:$U$1)*(КАЛЕНДАРЬ!AQ8=GRID!$B$3:$U$3),0))*GRID!$T$39*(1-GRID!$T$40),0))</f>
        <v>37851</v>
      </c>
      <c r="I49" s="5" cm="1">
        <f t="array" ref="I49">IF($I$2="Тариф для именинников",
INDEX(GRID!$B$4:$U$15,MATCH(I$7,GRID!$A$4:$A$15,0),MATCH(1,($U$2=GRID!$B$1:$U$1)*(КАЛЕНДАРЬ!AQ8=GRID!$B$3:$U$3),0))*GRID!$T$39,
ROUNDUP(INDEX(GRID!$B$4:$U$15,MATCH(I$7,GRID!$A$4:$A$15,0),MATCH(1,($U$2=GRID!$B$1:$U$1)*(КАЛЕНДАРЬ!AQ8=GRID!$B$3:$U$3),0))*GRID!$T$39*(1-GRID!$T$40),0))</f>
        <v>36921</v>
      </c>
      <c r="J49" s="5" cm="1">
        <f t="array" ref="J49">IF($I$2="Тариф для именинников",
INDEX(GRID!$B$18:$U$29,MATCH(I$7,GRID!$A$18:$A$29,0),MATCH(1,($U$2=GRID!$B$1:$U$1)*(КАЛЕНДАРЬ!AQ8=GRID!$B$3:$U$3),0))*GRID!$T$39,
ROUNDUP(INDEX(GRID!$B$29:$U47,MATCH(I$7,GRID!$A$18:$A$29,0),MATCH(1,($U$2=GRID!$B$1:$U$1)*(КАЛЕНДАРЬ!AQ8=GRID!$B$3:$U$3),0))*GRID!$T$39*(1-GRID!$T$40),0))</f>
        <v>41571</v>
      </c>
      <c r="K49" s="5" cm="1">
        <f t="array" ref="K49">IF($I$2="Тариф для именинников",
INDEX(GRID!$B$4:$U$15,MATCH(K$7,GRID!$A$4:$A$15,0),MATCH(1,($U$2=GRID!$B$1:$U$1)*(КАЛЕНДАРЬ!AQ8=GRID!$B$3:$U$3),0))*GRID!$T$39,
ROUNDUP(INDEX(GRID!$B$4:$U$15,MATCH(K$7,GRID!$A$4:$A$15,0),MATCH(1,($U$2=GRID!$B$1:$U$1)*(КАЛЕНДАРЬ!AQ8=GRID!$B$3:$U$3),0))*GRID!$T$39*(1-GRID!$T$40),0))</f>
        <v>41850</v>
      </c>
      <c r="L49" s="5" cm="1">
        <f t="array" ref="L49">IF($I$2="Тариф для именинников",
INDEX(GRID!$B$18:$U$29,MATCH(K$7,GRID!$A$18:$A$29,0),MATCH(1,($U$2=GRID!$B$1:$U$1)*(КАЛЕНДАРЬ!AQ8=GRID!$B$3:$U$3),0))*GRID!$T$39,
ROUNDUP(INDEX(GRID!$B$29:$U47,MATCH(K$7,GRID!$A$18:$A$29,0),MATCH(1,($U$2=GRID!$B$1:$U$1)*(КАЛЕНДАРЬ!AQ8=GRID!$B$3:$U$3),0))*GRID!$T$39*(1-GRID!$T$40),0))</f>
        <v>46500</v>
      </c>
      <c r="M49" s="5" cm="1">
        <f t="array" ref="M49">IF($I$2="Тариф для именинников",
INDEX(GRID!$B$4:$U$15,MATCH(M$7,GRID!$A$4:$A$15,0),MATCH(1,($U$2=GRID!$B$1:$U$1)*(КАЛЕНДАРЬ!AQ8=GRID!$B$3:$U$3),0))*GRID!$T$39,
ROUNDUP(INDEX(GRID!$B$4:$U$15,MATCH(M$7,GRID!$A$4:$A$15,0),MATCH(1,($U$2=GRID!$B$1:$U$1)*(КАЛЕНДАРЬ!AQ8=GRID!$B$3:$U$3),0))*GRID!$T$39*(1-GRID!$T$40),0))</f>
        <v>60636</v>
      </c>
      <c r="N49" s="5" cm="1">
        <f t="array" ref="N49">IF($I$2="Тариф для именинников",
INDEX(GRID!$B$18:$U$29,MATCH(M$7,GRID!$A$18:$A$29,0),MATCH(1,($U$2=GRID!$B$1:$U$1)*(КАЛЕНДАРЬ!AQ8=GRID!$B$3:$U$3),0))*GRID!$T$39,
ROUNDUP(INDEX(GRID!$B$29:$U47,MATCH(M$7,GRID!$A$18:$A$29,0),MATCH(1,($U$2=GRID!$B$1:$U$1)*(КАЛЕНДАРЬ!AQ8=GRID!$B$3:$U$3),0))*GRID!$T$39*(1-GRID!$T$40),0))</f>
        <v>65286</v>
      </c>
      <c r="O49" s="5" cm="1">
        <f t="array" ref="O49">IF($I$2="Тариф для именинников",
INDEX(GRID!$B$4:$U$15,MATCH(O$7,GRID!$A$4:$A$15,0),MATCH(1,($U$2=GRID!$B$1:$U$1)*(КАЛЕНДАРЬ!AQ8=GRID!$B$3:$U$3),0))*GRID!$T$39,
ROUNDUP(INDEX(GRID!$B$4:$U$15,MATCH(O$7,GRID!$A$4:$A$15,0),MATCH(1,($U$2=GRID!$B$1:$U$1)*(КАЛЕНДАРЬ!AQ8=GRID!$B$3:$U$3),0))*GRID!$T$39*(1-GRID!$T$40),0))</f>
        <v>91140</v>
      </c>
      <c r="P49" s="5" cm="1">
        <f t="array" ref="P49">IF($I$2="Тариф для именинников",
INDEX(GRID!$B$4:$U$15,MATCH(P$7,GRID!$A$4:$A$15,0),MATCH(1,($U$2=GRID!$B$1:$U$1)*(КАЛЕНДАРЬ!AQ8=GRID!$B$3:$U$3),0))*GRID!$T$39,
ROUNDUP(INDEX(GRID!$B$4:$U$15,MATCH(P$7,GRID!$A$4:$A$15,0),MATCH(1,($U$2=GRID!$B$1:$U$1)*(КАЛЕНДАРЬ!AQ8=GRID!$B$3:$U$3),0))*GRID!$T$39*(1-GRID!$T$40),0))</f>
        <v>129921</v>
      </c>
      <c r="Q49" s="5" cm="1">
        <f t="array" ref="Q49">IF($I$2="Тариф для именинников",
INDEX(GRID!$B$4:$U$15,MATCH(Q$7,GRID!$A$4:$A$15,0),MATCH(1,($U$2=GRID!$B$1:$U$1)*(КАЛЕНДАРЬ!AQ8=GRID!$B$3:$U$3),0))*GRID!$T$39,
ROUNDUP(INDEX(GRID!$B$4:$U$15,MATCH(Q$7,GRID!$A$4:$A$15,0),MATCH(1,($U$2=GRID!$B$1:$U$1)*(КАЛЕНДАРЬ!AQ8=GRID!$B$3:$U$3),0))*GRID!$T$39*(1-GRID!$T$40),0))</f>
        <v>152892</v>
      </c>
      <c r="R49" s="5" cm="1">
        <f t="array" ref="R49">IF($I$2="Тариф для именинников",
INDEX(GRID!$B$4:$U$15,MATCH(R$7,GRID!$A$4:$A$15,0),MATCH(1,($U$2=GRID!$B$1:$U$1)*(КАЛЕНДАРЬ!AQ8=GRID!$B$3:$U$3),0))*GRID!$T$39,
ROUNDUP(INDEX(GRID!$B$4:$U$15,MATCH(R$7,GRID!$A$4:$A$15,0),MATCH(1,($U$2=GRID!$B$1:$U$1)*(КАЛЕНДАРЬ!AQ8=GRID!$B$3:$U$3),0))*GRID!$T$39*(1-GRID!$T$40),0))</f>
        <v>173352</v>
      </c>
      <c r="S49" s="50" t="s">
        <v>105</v>
      </c>
      <c r="T49" s="50" t="s">
        <v>105</v>
      </c>
    </row>
    <row r="50" spans="1:20">
      <c r="A50" s="108" t="s">
        <v>16</v>
      </c>
      <c r="B50" s="109">
        <v>6</v>
      </c>
      <c r="C50" s="5" cm="1">
        <f t="array" ref="C50">IF($I$2="Тариф для именинников",
INDEX(GRID!$B$4:$U$15,MATCH(C$7,GRID!$A$4:$A$15,0),MATCH(1,($U$2=GRID!$B$1:$U$1)*(КАЛЕНДАРЬ!AQ9=GRID!$B$3:$U$3),0))*GRID!$T$39,
ROUNDUP(INDEX(GRID!$B$4:$U$15,MATCH(C$7,GRID!$A$4:$A$15,0),MATCH(1,($U$2=GRID!$B$1:$U$1)*(КАЛЕНДАРЬ!AQ9=GRID!$B$3:$U$3),0))*GRID!$T$39*(1-GRID!$T$40),0))</f>
        <v>25575.000000000004</v>
      </c>
      <c r="D50" s="5" cm="1">
        <f t="array" ref="D50">IF($I$2="Тариф для именинников",
INDEX(GRID!$B$18:$U$29,MATCH(C$7,GRID!$A$18:$A$29,0),MATCH(1,($U$2=GRID!$B$1:$U$1)*(КАЛЕНДАРЬ!AQ9=GRID!$B$3:$U$3),0))*GRID!$T$39,
ROUNDUP(INDEX(GRID!$B$29:$U48,MATCH(C$7,GRID!$A$18:$A$29,0),MATCH(1,($U$2=GRID!$B$1:$U$1)*(КАЛЕНДАРЬ!AQ9=GRID!$B$3:$U$3),0))*GRID!$T$39*(1-GRID!$T$40),0))</f>
        <v>30225.000000000004</v>
      </c>
      <c r="E50" s="5" cm="1">
        <f t="array" ref="E50">IF($I$2="Тариф для именинников",
INDEX(GRID!$B$4:$U$15,MATCH(E$7,GRID!$A$4:$A$15,0),MATCH(1,($U$2=GRID!$B$1:$U$1)*(КАЛЕНДАРЬ!AQ9=GRID!$B$3:$U$3),0))*GRID!$T$39,
ROUNDUP(INDEX(GRID!$B$4:$U$15,MATCH(E$7,GRID!$A$4:$A$15,0),MATCH(1,($U$2=GRID!$B$1:$U$1)*(КАЛЕНДАРЬ!AQ9=GRID!$B$3:$U$3),0))*GRID!$T$39*(1-GRID!$T$40),0))</f>
        <v>30690</v>
      </c>
      <c r="F50" s="5" cm="1">
        <f t="array" ref="F50">IF($I$2="Тариф для именинников",
INDEX(GRID!$B$18:$U$29,MATCH(E$7,GRID!$A$18:$A$29,0),MATCH(1,($U$2=GRID!$B$1:$U$1)*(КАЛЕНДАРЬ!AQ9=GRID!$B$3:$U$3),0))*GRID!$T$39,
ROUNDUP(INDEX(GRID!$B$29:$U48,MATCH(E$7,GRID!$A$18:$A$29,0),MATCH(1,($U$2=GRID!$B$1:$U$1)*(КАЛЕНДАРЬ!AQ9=GRID!$B$3:$U$3),0))*GRID!$T$39*(1-GRID!$T$40),0))</f>
        <v>35340</v>
      </c>
      <c r="G50" s="5" cm="1">
        <f t="array" ref="G50">IF($I$2="Тариф для именинников",
INDEX(GRID!$B$4:$U$15,MATCH(G$7,GRID!$A$4:$A$15,0),MATCH(1,($U$2=GRID!$B$1:$U$1)*(КАЛЕНДАРЬ!AQ9=GRID!$B$3:$U$3),0))*GRID!$T$39,
ROUNDUP(INDEX(GRID!$B$4:$U$15,MATCH(G$7,GRID!$A$4:$A$15,0),MATCH(1,($U$2=GRID!$B$1:$U$1)*(КАЛЕНДАРЬ!AQ9=GRID!$B$3:$U$3),0))*GRID!$T$39*(1-GRID!$T$40),0))</f>
        <v>36270</v>
      </c>
      <c r="H50" s="5" cm="1">
        <f t="array" ref="H50">IF($I$2="Тариф для именинников",
INDEX(GRID!$B$18:$U$29,MATCH(G$7,GRID!$A$18:$A$29,0),MATCH(1,($U$2=GRID!$B$1:$U$1)*(КАЛЕНДАРЬ!AQ9=GRID!$B$3:$U$3),0))*GRID!$T$39,
ROUNDUP(INDEX(GRID!$B$29:$U48,MATCH(G$7,GRID!$A$18:$A$29,0),MATCH(1,($U$2=GRID!$B$1:$U$1)*(КАЛЕНДАРЬ!AQ9=GRID!$B$3:$U$3),0))*GRID!$T$39*(1-GRID!$T$40),0))</f>
        <v>40920</v>
      </c>
      <c r="I50" s="5" cm="1">
        <f t="array" ref="I50">IF($I$2="Тариф для именинников",
INDEX(GRID!$B$4:$U$15,MATCH(I$7,GRID!$A$4:$A$15,0),MATCH(1,($U$2=GRID!$B$1:$U$1)*(КАЛЕНДАРЬ!AQ9=GRID!$B$3:$U$3),0))*GRID!$T$39,
ROUNDUP(INDEX(GRID!$B$4:$U$15,MATCH(I$7,GRID!$A$4:$A$15,0),MATCH(1,($U$2=GRID!$B$1:$U$1)*(КАЛЕНДАРЬ!AQ9=GRID!$B$3:$U$3),0))*GRID!$T$39*(1-GRID!$T$40),0))</f>
        <v>40362</v>
      </c>
      <c r="J50" s="5" cm="1">
        <f t="array" ref="J50">IF($I$2="Тариф для именинников",
INDEX(GRID!$B$18:$U$29,MATCH(I$7,GRID!$A$18:$A$29,0),MATCH(1,($U$2=GRID!$B$1:$U$1)*(КАЛЕНДАРЬ!AQ9=GRID!$B$3:$U$3),0))*GRID!$T$39,
ROUNDUP(INDEX(GRID!$B$29:$U48,MATCH(I$7,GRID!$A$18:$A$29,0),MATCH(1,($U$2=GRID!$B$1:$U$1)*(КАЛЕНДАРЬ!AQ9=GRID!$B$3:$U$3),0))*GRID!$T$39*(1-GRID!$T$40),0))</f>
        <v>45012</v>
      </c>
      <c r="K50" s="5" cm="1">
        <f t="array" ref="K50">IF($I$2="Тариф для именинников",
INDEX(GRID!$B$4:$U$15,MATCH(K$7,GRID!$A$4:$A$15,0),MATCH(1,($U$2=GRID!$B$1:$U$1)*(КАЛЕНДАРЬ!AQ9=GRID!$B$3:$U$3),0))*GRID!$T$39,
ROUNDUP(INDEX(GRID!$B$4:$U$15,MATCH(K$7,GRID!$A$4:$A$15,0),MATCH(1,($U$2=GRID!$B$1:$U$1)*(КАЛЕНДАРЬ!AQ9=GRID!$B$3:$U$3),0))*GRID!$T$39*(1-GRID!$T$40),0))</f>
        <v>45570</v>
      </c>
      <c r="L50" s="5" cm="1">
        <f t="array" ref="L50">IF($I$2="Тариф для именинников",
INDEX(GRID!$B$18:$U$29,MATCH(K$7,GRID!$A$18:$A$29,0),MATCH(1,($U$2=GRID!$B$1:$U$1)*(КАЛЕНДАРЬ!AQ9=GRID!$B$3:$U$3),0))*GRID!$T$39,
ROUNDUP(INDEX(GRID!$B$29:$U48,MATCH(K$7,GRID!$A$18:$A$29,0),MATCH(1,($U$2=GRID!$B$1:$U$1)*(КАЛЕНДАРЬ!AQ9=GRID!$B$3:$U$3),0))*GRID!$T$39*(1-GRID!$T$40),0))</f>
        <v>50220</v>
      </c>
      <c r="M50" s="5" cm="1">
        <f t="array" ref="M50">IF($I$2="Тариф для именинников",
INDEX(GRID!$B$4:$U$15,MATCH(M$7,GRID!$A$4:$A$15,0),MATCH(1,($U$2=GRID!$B$1:$U$1)*(КАЛЕНДАРЬ!AQ9=GRID!$B$3:$U$3),0))*GRID!$T$39,
ROUNDUP(INDEX(GRID!$B$4:$U$15,MATCH(M$7,GRID!$A$4:$A$15,0),MATCH(1,($U$2=GRID!$B$1:$U$1)*(КАЛЕНДАРЬ!AQ9=GRID!$B$3:$U$3),0))*GRID!$T$39*(1-GRID!$T$40),0))</f>
        <v>64635</v>
      </c>
      <c r="N50" s="5" cm="1">
        <f t="array" ref="N50">IF($I$2="Тариф для именинников",
INDEX(GRID!$B$18:$U$29,MATCH(M$7,GRID!$A$18:$A$29,0),MATCH(1,($U$2=GRID!$B$1:$U$1)*(КАЛЕНДАРЬ!AQ9=GRID!$B$3:$U$3),0))*GRID!$T$39,
ROUNDUP(INDEX(GRID!$B$29:$U48,MATCH(M$7,GRID!$A$18:$A$29,0),MATCH(1,($U$2=GRID!$B$1:$U$1)*(КАЛЕНДАРЬ!AQ9=GRID!$B$3:$U$3),0))*GRID!$T$39*(1-GRID!$T$40),0))</f>
        <v>69285</v>
      </c>
      <c r="O50" s="5" cm="1">
        <f t="array" ref="O50">IF($I$2="Тариф для именинников",
INDEX(GRID!$B$4:$U$15,MATCH(O$7,GRID!$A$4:$A$15,0),MATCH(1,($U$2=GRID!$B$1:$U$1)*(КАЛЕНДАРЬ!AQ9=GRID!$B$3:$U$3),0))*GRID!$T$39,
ROUNDUP(INDEX(GRID!$B$4:$U$15,MATCH(O$7,GRID!$A$4:$A$15,0),MATCH(1,($U$2=GRID!$B$1:$U$1)*(КАЛЕНДАРЬ!AQ9=GRID!$B$3:$U$3),0))*GRID!$T$39*(1-GRID!$T$40),0))</f>
        <v>95976</v>
      </c>
      <c r="P50" s="5" cm="1">
        <f t="array" ref="P50">IF($I$2="Тариф для именинников",
INDEX(GRID!$B$4:$U$15,MATCH(P$7,GRID!$A$4:$A$15,0),MATCH(1,($U$2=GRID!$B$1:$U$1)*(КАЛЕНДАРЬ!AQ9=GRID!$B$3:$U$3),0))*GRID!$T$39,
ROUNDUP(INDEX(GRID!$B$4:$U$15,MATCH(P$7,GRID!$A$4:$A$15,0),MATCH(1,($U$2=GRID!$B$1:$U$1)*(КАЛЕНДАРЬ!AQ9=GRID!$B$3:$U$3),0))*GRID!$T$39*(1-GRID!$T$40),0))</f>
        <v>135222</v>
      </c>
      <c r="Q50" s="5" cm="1">
        <f t="array" ref="Q50">IF($I$2="Тариф для именинников",
INDEX(GRID!$B$4:$U$15,MATCH(Q$7,GRID!$A$4:$A$15,0),MATCH(1,($U$2=GRID!$B$1:$U$1)*(КАЛЕНДАРЬ!AQ9=GRID!$B$3:$U$3),0))*GRID!$T$39,
ROUNDUP(INDEX(GRID!$B$4:$U$15,MATCH(Q$7,GRID!$A$4:$A$15,0),MATCH(1,($U$2=GRID!$B$1:$U$1)*(КАЛЕНДАРЬ!AQ9=GRID!$B$3:$U$3),0))*GRID!$T$39*(1-GRID!$T$40),0))</f>
        <v>158937</v>
      </c>
      <c r="R50" s="5" cm="1">
        <f t="array" ref="R50">IF($I$2="Тариф для именинников",
INDEX(GRID!$B$4:$U$15,MATCH(R$7,GRID!$A$4:$A$15,0),MATCH(1,($U$2=GRID!$B$1:$U$1)*(КАЛЕНДАРЬ!AQ9=GRID!$B$3:$U$3),0))*GRID!$T$39,
ROUNDUP(INDEX(GRID!$B$4:$U$15,MATCH(R$7,GRID!$A$4:$A$15,0),MATCH(1,($U$2=GRID!$B$1:$U$1)*(КАЛЕНДАРЬ!AQ9=GRID!$B$3:$U$3),0))*GRID!$T$39*(1-GRID!$T$40),0))</f>
        <v>180513</v>
      </c>
      <c r="S50" s="50" t="s">
        <v>105</v>
      </c>
      <c r="T50" s="50" t="s">
        <v>105</v>
      </c>
    </row>
    <row r="51" spans="1:20">
      <c r="A51" s="108" t="s">
        <v>17</v>
      </c>
      <c r="B51" s="109">
        <v>7</v>
      </c>
      <c r="C51" s="5" cm="1">
        <f t="array" ref="C51">IF($I$2="Тариф для именинников",
INDEX(GRID!$B$4:$U$15,MATCH(C$7,GRID!$A$4:$A$15,0),MATCH(1,($U$2=GRID!$B$1:$U$1)*(КАЛЕНДАРЬ!AQ10=GRID!$B$3:$U$3),0))*GRID!$T$39,
ROUNDUP(INDEX(GRID!$B$4:$U$15,MATCH(C$7,GRID!$A$4:$A$15,0),MATCH(1,($U$2=GRID!$B$1:$U$1)*(КАЛЕНДАРЬ!AQ10=GRID!$B$3:$U$3),0))*GRID!$T$39*(1-GRID!$T$40),0))</f>
        <v>25575.000000000004</v>
      </c>
      <c r="D51" s="5" cm="1">
        <f t="array" ref="D51">IF($I$2="Тариф для именинников",
INDEX(GRID!$B$18:$U$29,MATCH(C$7,GRID!$A$18:$A$29,0),MATCH(1,($U$2=GRID!$B$1:$U$1)*(КАЛЕНДАРЬ!AQ10=GRID!$B$3:$U$3),0))*GRID!$T$39,
ROUNDUP(INDEX(GRID!$B$29:$U49,MATCH(C$7,GRID!$A$18:$A$29,0),MATCH(1,($U$2=GRID!$B$1:$U$1)*(КАЛЕНДАРЬ!AQ10=GRID!$B$3:$U$3),0))*GRID!$T$39*(1-GRID!$T$40),0))</f>
        <v>30225.000000000004</v>
      </c>
      <c r="E51" s="5" cm="1">
        <f t="array" ref="E51">IF($I$2="Тариф для именинников",
INDEX(GRID!$B$4:$U$15,MATCH(E$7,GRID!$A$4:$A$15,0),MATCH(1,($U$2=GRID!$B$1:$U$1)*(КАЛЕНДАРЬ!AQ10=GRID!$B$3:$U$3),0))*GRID!$T$39,
ROUNDUP(INDEX(GRID!$B$4:$U$15,MATCH(E$7,GRID!$A$4:$A$15,0),MATCH(1,($U$2=GRID!$B$1:$U$1)*(КАЛЕНДАРЬ!AQ10=GRID!$B$3:$U$3),0))*GRID!$T$39*(1-GRID!$T$40),0))</f>
        <v>30690</v>
      </c>
      <c r="F51" s="5" cm="1">
        <f t="array" ref="F51">IF($I$2="Тариф для именинников",
INDEX(GRID!$B$18:$U$29,MATCH(E$7,GRID!$A$18:$A$29,0),MATCH(1,($U$2=GRID!$B$1:$U$1)*(КАЛЕНДАРЬ!AQ10=GRID!$B$3:$U$3),0))*GRID!$T$39,
ROUNDUP(INDEX(GRID!$B$29:$U49,MATCH(E$7,GRID!$A$18:$A$29,0),MATCH(1,($U$2=GRID!$B$1:$U$1)*(КАЛЕНДАРЬ!AQ10=GRID!$B$3:$U$3),0))*GRID!$T$39*(1-GRID!$T$40),0))</f>
        <v>35340</v>
      </c>
      <c r="G51" s="5" cm="1">
        <f t="array" ref="G51">IF($I$2="Тариф для именинников",
INDEX(GRID!$B$4:$U$15,MATCH(G$7,GRID!$A$4:$A$15,0),MATCH(1,($U$2=GRID!$B$1:$U$1)*(КАЛЕНДАРЬ!AQ10=GRID!$B$3:$U$3),0))*GRID!$T$39,
ROUNDUP(INDEX(GRID!$B$4:$U$15,MATCH(G$7,GRID!$A$4:$A$15,0),MATCH(1,($U$2=GRID!$B$1:$U$1)*(КАЛЕНДАРЬ!AQ10=GRID!$B$3:$U$3),0))*GRID!$T$39*(1-GRID!$T$40),0))</f>
        <v>36270</v>
      </c>
      <c r="H51" s="5" cm="1">
        <f t="array" ref="H51">IF($I$2="Тариф для именинников",
INDEX(GRID!$B$18:$U$29,MATCH(G$7,GRID!$A$18:$A$29,0),MATCH(1,($U$2=GRID!$B$1:$U$1)*(КАЛЕНДАРЬ!AQ10=GRID!$B$3:$U$3),0))*GRID!$T$39,
ROUNDUP(INDEX(GRID!$B$29:$U49,MATCH(G$7,GRID!$A$18:$A$29,0),MATCH(1,($U$2=GRID!$B$1:$U$1)*(КАЛЕНДАРЬ!AQ10=GRID!$B$3:$U$3),0))*GRID!$T$39*(1-GRID!$T$40),0))</f>
        <v>40920</v>
      </c>
      <c r="I51" s="5" cm="1">
        <f t="array" ref="I51">IF($I$2="Тариф для именинников",
INDEX(GRID!$B$4:$U$15,MATCH(I$7,GRID!$A$4:$A$15,0),MATCH(1,($U$2=GRID!$B$1:$U$1)*(КАЛЕНДАРЬ!AQ10=GRID!$B$3:$U$3),0))*GRID!$T$39,
ROUNDUP(INDEX(GRID!$B$4:$U$15,MATCH(I$7,GRID!$A$4:$A$15,0),MATCH(1,($U$2=GRID!$B$1:$U$1)*(КАЛЕНДАРЬ!AQ10=GRID!$B$3:$U$3),0))*GRID!$T$39*(1-GRID!$T$40),0))</f>
        <v>40362</v>
      </c>
      <c r="J51" s="5" cm="1">
        <f t="array" ref="J51">IF($I$2="Тариф для именинников",
INDEX(GRID!$B$18:$U$29,MATCH(I$7,GRID!$A$18:$A$29,0),MATCH(1,($U$2=GRID!$B$1:$U$1)*(КАЛЕНДАРЬ!AQ10=GRID!$B$3:$U$3),0))*GRID!$T$39,
ROUNDUP(INDEX(GRID!$B$29:$U49,MATCH(I$7,GRID!$A$18:$A$29,0),MATCH(1,($U$2=GRID!$B$1:$U$1)*(КАЛЕНДАРЬ!AQ10=GRID!$B$3:$U$3),0))*GRID!$T$39*(1-GRID!$T$40),0))</f>
        <v>45012</v>
      </c>
      <c r="K51" s="5" cm="1">
        <f t="array" ref="K51">IF($I$2="Тариф для именинников",
INDEX(GRID!$B$4:$U$15,MATCH(K$7,GRID!$A$4:$A$15,0),MATCH(1,($U$2=GRID!$B$1:$U$1)*(КАЛЕНДАРЬ!AQ10=GRID!$B$3:$U$3),0))*GRID!$T$39,
ROUNDUP(INDEX(GRID!$B$4:$U$15,MATCH(K$7,GRID!$A$4:$A$15,0),MATCH(1,($U$2=GRID!$B$1:$U$1)*(КАЛЕНДАРЬ!AQ10=GRID!$B$3:$U$3),0))*GRID!$T$39*(1-GRID!$T$40),0))</f>
        <v>45570</v>
      </c>
      <c r="L51" s="5" cm="1">
        <f t="array" ref="L51">IF($I$2="Тариф для именинников",
INDEX(GRID!$B$18:$U$29,MATCH(K$7,GRID!$A$18:$A$29,0),MATCH(1,($U$2=GRID!$B$1:$U$1)*(КАЛЕНДАРЬ!AQ10=GRID!$B$3:$U$3),0))*GRID!$T$39,
ROUNDUP(INDEX(GRID!$B$29:$U49,MATCH(K$7,GRID!$A$18:$A$29,0),MATCH(1,($U$2=GRID!$B$1:$U$1)*(КАЛЕНДАРЬ!AQ10=GRID!$B$3:$U$3),0))*GRID!$T$39*(1-GRID!$T$40),0))</f>
        <v>50220</v>
      </c>
      <c r="M51" s="5" cm="1">
        <f t="array" ref="M51">IF($I$2="Тариф для именинников",
INDEX(GRID!$B$4:$U$15,MATCH(M$7,GRID!$A$4:$A$15,0),MATCH(1,($U$2=GRID!$B$1:$U$1)*(КАЛЕНДАРЬ!AQ10=GRID!$B$3:$U$3),0))*GRID!$T$39,
ROUNDUP(INDEX(GRID!$B$4:$U$15,MATCH(M$7,GRID!$A$4:$A$15,0),MATCH(1,($U$2=GRID!$B$1:$U$1)*(КАЛЕНДАРЬ!AQ10=GRID!$B$3:$U$3),0))*GRID!$T$39*(1-GRID!$T$40),0))</f>
        <v>64635</v>
      </c>
      <c r="N51" s="5" cm="1">
        <f t="array" ref="N51">IF($I$2="Тариф для именинников",
INDEX(GRID!$B$18:$U$29,MATCH(M$7,GRID!$A$18:$A$29,0),MATCH(1,($U$2=GRID!$B$1:$U$1)*(КАЛЕНДАРЬ!AQ10=GRID!$B$3:$U$3),0))*GRID!$T$39,
ROUNDUP(INDEX(GRID!$B$29:$U49,MATCH(M$7,GRID!$A$18:$A$29,0),MATCH(1,($U$2=GRID!$B$1:$U$1)*(КАЛЕНДАРЬ!AQ10=GRID!$B$3:$U$3),0))*GRID!$T$39*(1-GRID!$T$40),0))</f>
        <v>69285</v>
      </c>
      <c r="O51" s="5" cm="1">
        <f t="array" ref="O51">IF($I$2="Тариф для именинников",
INDEX(GRID!$B$4:$U$15,MATCH(O$7,GRID!$A$4:$A$15,0),MATCH(1,($U$2=GRID!$B$1:$U$1)*(КАЛЕНДАРЬ!AQ10=GRID!$B$3:$U$3),0))*GRID!$T$39,
ROUNDUP(INDEX(GRID!$B$4:$U$15,MATCH(O$7,GRID!$A$4:$A$15,0),MATCH(1,($U$2=GRID!$B$1:$U$1)*(КАЛЕНДАРЬ!AQ10=GRID!$B$3:$U$3),0))*GRID!$T$39*(1-GRID!$T$40),0))</f>
        <v>95976</v>
      </c>
      <c r="P51" s="5" cm="1">
        <f t="array" ref="P51">IF($I$2="Тариф для именинников",
INDEX(GRID!$B$4:$U$15,MATCH(P$7,GRID!$A$4:$A$15,0),MATCH(1,($U$2=GRID!$B$1:$U$1)*(КАЛЕНДАРЬ!AQ10=GRID!$B$3:$U$3),0))*GRID!$T$39,
ROUNDUP(INDEX(GRID!$B$4:$U$15,MATCH(P$7,GRID!$A$4:$A$15,0),MATCH(1,($U$2=GRID!$B$1:$U$1)*(КАЛЕНДАРЬ!AQ10=GRID!$B$3:$U$3),0))*GRID!$T$39*(1-GRID!$T$40),0))</f>
        <v>135222</v>
      </c>
      <c r="Q51" s="5" cm="1">
        <f t="array" ref="Q51">IF($I$2="Тариф для именинников",
INDEX(GRID!$B$4:$U$15,MATCH(Q$7,GRID!$A$4:$A$15,0),MATCH(1,($U$2=GRID!$B$1:$U$1)*(КАЛЕНДАРЬ!AQ10=GRID!$B$3:$U$3),0))*GRID!$T$39,
ROUNDUP(INDEX(GRID!$B$4:$U$15,MATCH(Q$7,GRID!$A$4:$A$15,0),MATCH(1,($U$2=GRID!$B$1:$U$1)*(КАЛЕНДАРЬ!AQ10=GRID!$B$3:$U$3),0))*GRID!$T$39*(1-GRID!$T$40),0))</f>
        <v>158937</v>
      </c>
      <c r="R51" s="5" cm="1">
        <f t="array" ref="R51">IF($I$2="Тариф для именинников",
INDEX(GRID!$B$4:$U$15,MATCH(R$7,GRID!$A$4:$A$15,0),MATCH(1,($U$2=GRID!$B$1:$U$1)*(КАЛЕНДАРЬ!AQ10=GRID!$B$3:$U$3),0))*GRID!$T$39,
ROUNDUP(INDEX(GRID!$B$4:$U$15,MATCH(R$7,GRID!$A$4:$A$15,0),MATCH(1,($U$2=GRID!$B$1:$U$1)*(КАЛЕНДАРЬ!AQ10=GRID!$B$3:$U$3),0))*GRID!$T$39*(1-GRID!$T$40),0))</f>
        <v>180513</v>
      </c>
      <c r="S51" s="50" t="s">
        <v>105</v>
      </c>
      <c r="T51" s="50" t="s">
        <v>105</v>
      </c>
    </row>
    <row r="52" spans="1:20">
      <c r="A52" s="108" t="s">
        <v>11</v>
      </c>
      <c r="B52" s="109">
        <v>8</v>
      </c>
      <c r="C52" s="5" cm="1">
        <f t="array" ref="C52">IF($I$2="Тариф для именинников",
INDEX(GRID!$B$4:$U$15,MATCH(C$7,GRID!$A$4:$A$15,0),MATCH(1,($U$2=GRID!$B$1:$U$1)*(КАЛЕНДАРЬ!AQ11=GRID!$B$3:$U$3),0))*GRID!$T$39,
ROUNDUP(INDEX(GRID!$B$4:$U$15,MATCH(C$7,GRID!$A$4:$A$15,0),MATCH(1,($U$2=GRID!$B$1:$U$1)*(КАЛЕНДАРЬ!AQ11=GRID!$B$3:$U$3),0))*GRID!$T$39*(1-GRID!$T$40),0))</f>
        <v>23250</v>
      </c>
      <c r="D52" s="5" cm="1">
        <f t="array" ref="D52">IF($I$2="Тариф для именинников",
INDEX(GRID!$B$18:$U$29,MATCH(C$7,GRID!$A$18:$A$29,0),MATCH(1,($U$2=GRID!$B$1:$U$1)*(КАЛЕНДАРЬ!AQ11=GRID!$B$3:$U$3),0))*GRID!$T$39,
ROUNDUP(INDEX(GRID!$B$29:$U50,MATCH(C$7,GRID!$A$18:$A$29,0),MATCH(1,($U$2=GRID!$B$1:$U$1)*(КАЛЕНДАРЬ!AQ11=GRID!$B$3:$U$3),0))*GRID!$T$39*(1-GRID!$T$40),0))</f>
        <v>27900</v>
      </c>
      <c r="E52" s="5" cm="1">
        <f t="array" ref="E52">IF($I$2="Тариф для именинников",
INDEX(GRID!$B$4:$U$15,MATCH(E$7,GRID!$A$4:$A$15,0),MATCH(1,($U$2=GRID!$B$1:$U$1)*(КАЛЕНДАРЬ!AQ11=GRID!$B$3:$U$3),0))*GRID!$T$39,
ROUNDUP(INDEX(GRID!$B$4:$U$15,MATCH(E$7,GRID!$A$4:$A$15,0),MATCH(1,($U$2=GRID!$B$1:$U$1)*(КАЛЕНДАРЬ!AQ11=GRID!$B$3:$U$3),0))*GRID!$T$39*(1-GRID!$T$40),0))</f>
        <v>27900</v>
      </c>
      <c r="F52" s="5" cm="1">
        <f t="array" ref="F52">IF($I$2="Тариф для именинников",
INDEX(GRID!$B$18:$U$29,MATCH(E$7,GRID!$A$18:$A$29,0),MATCH(1,($U$2=GRID!$B$1:$U$1)*(КАЛЕНДАРЬ!AQ11=GRID!$B$3:$U$3),0))*GRID!$T$39,
ROUNDUP(INDEX(GRID!$B$29:$U50,MATCH(E$7,GRID!$A$18:$A$29,0),MATCH(1,($U$2=GRID!$B$1:$U$1)*(КАЛЕНДАРЬ!AQ11=GRID!$B$3:$U$3),0))*GRID!$T$39*(1-GRID!$T$40),0))</f>
        <v>32550</v>
      </c>
      <c r="G52" s="5" cm="1">
        <f t="array" ref="G52">IF($I$2="Тариф для именинников",
INDEX(GRID!$B$4:$U$15,MATCH(G$7,GRID!$A$4:$A$15,0),MATCH(1,($U$2=GRID!$B$1:$U$1)*(КАЛЕНДАРЬ!AQ11=GRID!$B$3:$U$3),0))*GRID!$T$39,
ROUNDUP(INDEX(GRID!$B$4:$U$15,MATCH(G$7,GRID!$A$4:$A$15,0),MATCH(1,($U$2=GRID!$B$1:$U$1)*(КАЛЕНДАРЬ!AQ11=GRID!$B$3:$U$3),0))*GRID!$T$39*(1-GRID!$T$40),0))</f>
        <v>33201</v>
      </c>
      <c r="H52" s="5" cm="1">
        <f t="array" ref="H52">IF($I$2="Тариф для именинников",
INDEX(GRID!$B$18:$U$29,MATCH(G$7,GRID!$A$18:$A$29,0),MATCH(1,($U$2=GRID!$B$1:$U$1)*(КАЛЕНДАРЬ!AQ11=GRID!$B$3:$U$3),0))*GRID!$T$39,
ROUNDUP(INDEX(GRID!$B$29:$U50,MATCH(G$7,GRID!$A$18:$A$29,0),MATCH(1,($U$2=GRID!$B$1:$U$1)*(КАЛЕНДАРЬ!AQ11=GRID!$B$3:$U$3),0))*GRID!$T$39*(1-GRID!$T$40),0))</f>
        <v>37851</v>
      </c>
      <c r="I52" s="5" cm="1">
        <f t="array" ref="I52">IF($I$2="Тариф для именинников",
INDEX(GRID!$B$4:$U$15,MATCH(I$7,GRID!$A$4:$A$15,0),MATCH(1,($U$2=GRID!$B$1:$U$1)*(КАЛЕНДАРЬ!AQ11=GRID!$B$3:$U$3),0))*GRID!$T$39,
ROUNDUP(INDEX(GRID!$B$4:$U$15,MATCH(I$7,GRID!$A$4:$A$15,0),MATCH(1,($U$2=GRID!$B$1:$U$1)*(КАЛЕНДАРЬ!AQ11=GRID!$B$3:$U$3),0))*GRID!$T$39*(1-GRID!$T$40),0))</f>
        <v>36921</v>
      </c>
      <c r="J52" s="5" cm="1">
        <f t="array" ref="J52">IF($I$2="Тариф для именинников",
INDEX(GRID!$B$18:$U$29,MATCH(I$7,GRID!$A$18:$A$29,0),MATCH(1,($U$2=GRID!$B$1:$U$1)*(КАЛЕНДАРЬ!AQ11=GRID!$B$3:$U$3),0))*GRID!$T$39,
ROUNDUP(INDEX(GRID!$B$29:$U50,MATCH(I$7,GRID!$A$18:$A$29,0),MATCH(1,($U$2=GRID!$B$1:$U$1)*(КАЛЕНДАРЬ!AQ11=GRID!$B$3:$U$3),0))*GRID!$T$39*(1-GRID!$T$40),0))</f>
        <v>41571</v>
      </c>
      <c r="K52" s="5" cm="1">
        <f t="array" ref="K52">IF($I$2="Тариф для именинников",
INDEX(GRID!$B$4:$U$15,MATCH(K$7,GRID!$A$4:$A$15,0),MATCH(1,($U$2=GRID!$B$1:$U$1)*(КАЛЕНДАРЬ!AQ11=GRID!$B$3:$U$3),0))*GRID!$T$39,
ROUNDUP(INDEX(GRID!$B$4:$U$15,MATCH(K$7,GRID!$A$4:$A$15,0),MATCH(1,($U$2=GRID!$B$1:$U$1)*(КАЛЕНДАРЬ!AQ11=GRID!$B$3:$U$3),0))*GRID!$T$39*(1-GRID!$T$40),0))</f>
        <v>41850</v>
      </c>
      <c r="L52" s="5" cm="1">
        <f t="array" ref="L52">IF($I$2="Тариф для именинников",
INDEX(GRID!$B$18:$U$29,MATCH(K$7,GRID!$A$18:$A$29,0),MATCH(1,($U$2=GRID!$B$1:$U$1)*(КАЛЕНДАРЬ!AQ11=GRID!$B$3:$U$3),0))*GRID!$T$39,
ROUNDUP(INDEX(GRID!$B$29:$U50,MATCH(K$7,GRID!$A$18:$A$29,0),MATCH(1,($U$2=GRID!$B$1:$U$1)*(КАЛЕНДАРЬ!AQ11=GRID!$B$3:$U$3),0))*GRID!$T$39*(1-GRID!$T$40),0))</f>
        <v>46500</v>
      </c>
      <c r="M52" s="5" cm="1">
        <f t="array" ref="M52">IF($I$2="Тариф для именинников",
INDEX(GRID!$B$4:$U$15,MATCH(M$7,GRID!$A$4:$A$15,0),MATCH(1,($U$2=GRID!$B$1:$U$1)*(КАЛЕНДАРЬ!AQ11=GRID!$B$3:$U$3),0))*GRID!$T$39,
ROUNDUP(INDEX(GRID!$B$4:$U$15,MATCH(M$7,GRID!$A$4:$A$15,0),MATCH(1,($U$2=GRID!$B$1:$U$1)*(КАЛЕНДАРЬ!AQ11=GRID!$B$3:$U$3),0))*GRID!$T$39*(1-GRID!$T$40),0))</f>
        <v>60636</v>
      </c>
      <c r="N52" s="5" cm="1">
        <f t="array" ref="N52">IF($I$2="Тариф для именинников",
INDEX(GRID!$B$18:$U$29,MATCH(M$7,GRID!$A$18:$A$29,0),MATCH(1,($U$2=GRID!$B$1:$U$1)*(КАЛЕНДАРЬ!AQ11=GRID!$B$3:$U$3),0))*GRID!$T$39,
ROUNDUP(INDEX(GRID!$B$29:$U50,MATCH(M$7,GRID!$A$18:$A$29,0),MATCH(1,($U$2=GRID!$B$1:$U$1)*(КАЛЕНДАРЬ!AQ11=GRID!$B$3:$U$3),0))*GRID!$T$39*(1-GRID!$T$40),0))</f>
        <v>65286</v>
      </c>
      <c r="O52" s="5" cm="1">
        <f t="array" ref="O52">IF($I$2="Тариф для именинников",
INDEX(GRID!$B$4:$U$15,MATCH(O$7,GRID!$A$4:$A$15,0),MATCH(1,($U$2=GRID!$B$1:$U$1)*(КАЛЕНДАРЬ!AQ11=GRID!$B$3:$U$3),0))*GRID!$T$39,
ROUNDUP(INDEX(GRID!$B$4:$U$15,MATCH(O$7,GRID!$A$4:$A$15,0),MATCH(1,($U$2=GRID!$B$1:$U$1)*(КАЛЕНДАРЬ!AQ11=GRID!$B$3:$U$3),0))*GRID!$T$39*(1-GRID!$T$40),0))</f>
        <v>91140</v>
      </c>
      <c r="P52" s="5" cm="1">
        <f t="array" ref="P52">IF($I$2="Тариф для именинников",
INDEX(GRID!$B$4:$U$15,MATCH(P$7,GRID!$A$4:$A$15,0),MATCH(1,($U$2=GRID!$B$1:$U$1)*(КАЛЕНДАРЬ!AQ11=GRID!$B$3:$U$3),0))*GRID!$T$39,
ROUNDUP(INDEX(GRID!$B$4:$U$15,MATCH(P$7,GRID!$A$4:$A$15,0),MATCH(1,($U$2=GRID!$B$1:$U$1)*(КАЛЕНДАРЬ!AQ11=GRID!$B$3:$U$3),0))*GRID!$T$39*(1-GRID!$T$40),0))</f>
        <v>129921</v>
      </c>
      <c r="Q52" s="5" cm="1">
        <f t="array" ref="Q52">IF($I$2="Тариф для именинников",
INDEX(GRID!$B$4:$U$15,MATCH(Q$7,GRID!$A$4:$A$15,0),MATCH(1,($U$2=GRID!$B$1:$U$1)*(КАЛЕНДАРЬ!AQ11=GRID!$B$3:$U$3),0))*GRID!$T$39,
ROUNDUP(INDEX(GRID!$B$4:$U$15,MATCH(Q$7,GRID!$A$4:$A$15,0),MATCH(1,($U$2=GRID!$B$1:$U$1)*(КАЛЕНДАРЬ!AQ11=GRID!$B$3:$U$3),0))*GRID!$T$39*(1-GRID!$T$40),0))</f>
        <v>152892</v>
      </c>
      <c r="R52" s="5" cm="1">
        <f t="array" ref="R52">IF($I$2="Тариф для именинников",
INDEX(GRID!$B$4:$U$15,MATCH(R$7,GRID!$A$4:$A$15,0),MATCH(1,($U$2=GRID!$B$1:$U$1)*(КАЛЕНДАРЬ!AQ11=GRID!$B$3:$U$3),0))*GRID!$T$39,
ROUNDUP(INDEX(GRID!$B$4:$U$15,MATCH(R$7,GRID!$A$4:$A$15,0),MATCH(1,($U$2=GRID!$B$1:$U$1)*(КАЛЕНДАРЬ!AQ11=GRID!$B$3:$U$3),0))*GRID!$T$39*(1-GRID!$T$40),0))</f>
        <v>173352</v>
      </c>
      <c r="S52" s="50" t="s">
        <v>105</v>
      </c>
      <c r="T52" s="50" t="s">
        <v>105</v>
      </c>
    </row>
    <row r="53" spans="1:20">
      <c r="A53" s="108" t="s">
        <v>12</v>
      </c>
      <c r="B53" s="109">
        <v>9</v>
      </c>
      <c r="C53" s="5" cm="1">
        <f t="array" ref="C53">IF($I$2="Тариф для именинников",
INDEX(GRID!$B$4:$U$15,MATCH(C$7,GRID!$A$4:$A$15,0),MATCH(1,($U$2=GRID!$B$1:$U$1)*(КАЛЕНДАРЬ!AQ12=GRID!$B$3:$U$3),0))*GRID!$T$39,
ROUNDUP(INDEX(GRID!$B$4:$U$15,MATCH(C$7,GRID!$A$4:$A$15,0),MATCH(1,($U$2=GRID!$B$1:$U$1)*(КАЛЕНДАРЬ!AQ12=GRID!$B$3:$U$3),0))*GRID!$T$39*(1-GRID!$T$40),0))</f>
        <v>23250</v>
      </c>
      <c r="D53" s="5" cm="1">
        <f t="array" ref="D53">IF($I$2="Тариф для именинников",
INDEX(GRID!$B$18:$U$29,MATCH(C$7,GRID!$A$18:$A$29,0),MATCH(1,($U$2=GRID!$B$1:$U$1)*(КАЛЕНДАРЬ!AQ12=GRID!$B$3:$U$3),0))*GRID!$T$39,
ROUNDUP(INDEX(GRID!$B$29:$U51,MATCH(C$7,GRID!$A$18:$A$29,0),MATCH(1,($U$2=GRID!$B$1:$U$1)*(КАЛЕНДАРЬ!AQ12=GRID!$B$3:$U$3),0))*GRID!$T$39*(1-GRID!$T$40),0))</f>
        <v>27900</v>
      </c>
      <c r="E53" s="5" cm="1">
        <f t="array" ref="E53">IF($I$2="Тариф для именинников",
INDEX(GRID!$B$4:$U$15,MATCH(E$7,GRID!$A$4:$A$15,0),MATCH(1,($U$2=GRID!$B$1:$U$1)*(КАЛЕНДАРЬ!AQ12=GRID!$B$3:$U$3),0))*GRID!$T$39,
ROUNDUP(INDEX(GRID!$B$4:$U$15,MATCH(E$7,GRID!$A$4:$A$15,0),MATCH(1,($U$2=GRID!$B$1:$U$1)*(КАЛЕНДАРЬ!AQ12=GRID!$B$3:$U$3),0))*GRID!$T$39*(1-GRID!$T$40),0))</f>
        <v>27900</v>
      </c>
      <c r="F53" s="5" cm="1">
        <f t="array" ref="F53">IF($I$2="Тариф для именинников",
INDEX(GRID!$B$18:$U$29,MATCH(E$7,GRID!$A$18:$A$29,0),MATCH(1,($U$2=GRID!$B$1:$U$1)*(КАЛЕНДАРЬ!AQ12=GRID!$B$3:$U$3),0))*GRID!$T$39,
ROUNDUP(INDEX(GRID!$B$29:$U51,MATCH(E$7,GRID!$A$18:$A$29,0),MATCH(1,($U$2=GRID!$B$1:$U$1)*(КАЛЕНДАРЬ!AQ12=GRID!$B$3:$U$3),0))*GRID!$T$39*(1-GRID!$T$40),0))</f>
        <v>32550</v>
      </c>
      <c r="G53" s="5" cm="1">
        <f t="array" ref="G53">IF($I$2="Тариф для именинников",
INDEX(GRID!$B$4:$U$15,MATCH(G$7,GRID!$A$4:$A$15,0),MATCH(1,($U$2=GRID!$B$1:$U$1)*(КАЛЕНДАРЬ!AQ12=GRID!$B$3:$U$3),0))*GRID!$T$39,
ROUNDUP(INDEX(GRID!$B$4:$U$15,MATCH(G$7,GRID!$A$4:$A$15,0),MATCH(1,($U$2=GRID!$B$1:$U$1)*(КАЛЕНДАРЬ!AQ12=GRID!$B$3:$U$3),0))*GRID!$T$39*(1-GRID!$T$40),0))</f>
        <v>33201</v>
      </c>
      <c r="H53" s="5" cm="1">
        <f t="array" ref="H53">IF($I$2="Тариф для именинников",
INDEX(GRID!$B$18:$U$29,MATCH(G$7,GRID!$A$18:$A$29,0),MATCH(1,($U$2=GRID!$B$1:$U$1)*(КАЛЕНДАРЬ!AQ12=GRID!$B$3:$U$3),0))*GRID!$T$39,
ROUNDUP(INDEX(GRID!$B$29:$U51,MATCH(G$7,GRID!$A$18:$A$29,0),MATCH(1,($U$2=GRID!$B$1:$U$1)*(КАЛЕНДАРЬ!AQ12=GRID!$B$3:$U$3),0))*GRID!$T$39*(1-GRID!$T$40),0))</f>
        <v>37851</v>
      </c>
      <c r="I53" s="5" cm="1">
        <f t="array" ref="I53">IF($I$2="Тариф для именинников",
INDEX(GRID!$B$4:$U$15,MATCH(I$7,GRID!$A$4:$A$15,0),MATCH(1,($U$2=GRID!$B$1:$U$1)*(КАЛЕНДАРЬ!AQ12=GRID!$B$3:$U$3),0))*GRID!$T$39,
ROUNDUP(INDEX(GRID!$B$4:$U$15,MATCH(I$7,GRID!$A$4:$A$15,0),MATCH(1,($U$2=GRID!$B$1:$U$1)*(КАЛЕНДАРЬ!AQ12=GRID!$B$3:$U$3),0))*GRID!$T$39*(1-GRID!$T$40),0))</f>
        <v>36921</v>
      </c>
      <c r="J53" s="5" cm="1">
        <f t="array" ref="J53">IF($I$2="Тариф для именинников",
INDEX(GRID!$B$18:$U$29,MATCH(I$7,GRID!$A$18:$A$29,0),MATCH(1,($U$2=GRID!$B$1:$U$1)*(КАЛЕНДАРЬ!AQ12=GRID!$B$3:$U$3),0))*GRID!$T$39,
ROUNDUP(INDEX(GRID!$B$29:$U51,MATCH(I$7,GRID!$A$18:$A$29,0),MATCH(1,($U$2=GRID!$B$1:$U$1)*(КАЛЕНДАРЬ!AQ12=GRID!$B$3:$U$3),0))*GRID!$T$39*(1-GRID!$T$40),0))</f>
        <v>41571</v>
      </c>
      <c r="K53" s="5" cm="1">
        <f t="array" ref="K53">IF($I$2="Тариф для именинников",
INDEX(GRID!$B$4:$U$15,MATCH(K$7,GRID!$A$4:$A$15,0),MATCH(1,($U$2=GRID!$B$1:$U$1)*(КАЛЕНДАРЬ!AQ12=GRID!$B$3:$U$3),0))*GRID!$T$39,
ROUNDUP(INDEX(GRID!$B$4:$U$15,MATCH(K$7,GRID!$A$4:$A$15,0),MATCH(1,($U$2=GRID!$B$1:$U$1)*(КАЛЕНДАРЬ!AQ12=GRID!$B$3:$U$3),0))*GRID!$T$39*(1-GRID!$T$40),0))</f>
        <v>41850</v>
      </c>
      <c r="L53" s="5" cm="1">
        <f t="array" ref="L53">IF($I$2="Тариф для именинников",
INDEX(GRID!$B$18:$U$29,MATCH(K$7,GRID!$A$18:$A$29,0),MATCH(1,($U$2=GRID!$B$1:$U$1)*(КАЛЕНДАРЬ!AQ12=GRID!$B$3:$U$3),0))*GRID!$T$39,
ROUNDUP(INDEX(GRID!$B$29:$U51,MATCH(K$7,GRID!$A$18:$A$29,0),MATCH(1,($U$2=GRID!$B$1:$U$1)*(КАЛЕНДАРЬ!AQ12=GRID!$B$3:$U$3),0))*GRID!$T$39*(1-GRID!$T$40),0))</f>
        <v>46500</v>
      </c>
      <c r="M53" s="5" cm="1">
        <f t="array" ref="M53">IF($I$2="Тариф для именинников",
INDEX(GRID!$B$4:$U$15,MATCH(M$7,GRID!$A$4:$A$15,0),MATCH(1,($U$2=GRID!$B$1:$U$1)*(КАЛЕНДАРЬ!AQ12=GRID!$B$3:$U$3),0))*GRID!$T$39,
ROUNDUP(INDEX(GRID!$B$4:$U$15,MATCH(M$7,GRID!$A$4:$A$15,0),MATCH(1,($U$2=GRID!$B$1:$U$1)*(КАЛЕНДАРЬ!AQ12=GRID!$B$3:$U$3),0))*GRID!$T$39*(1-GRID!$T$40),0))</f>
        <v>60636</v>
      </c>
      <c r="N53" s="5" cm="1">
        <f t="array" ref="N53">IF($I$2="Тариф для именинников",
INDEX(GRID!$B$18:$U$29,MATCH(M$7,GRID!$A$18:$A$29,0),MATCH(1,($U$2=GRID!$B$1:$U$1)*(КАЛЕНДАРЬ!AQ12=GRID!$B$3:$U$3),0))*GRID!$T$39,
ROUNDUP(INDEX(GRID!$B$29:$U51,MATCH(M$7,GRID!$A$18:$A$29,0),MATCH(1,($U$2=GRID!$B$1:$U$1)*(КАЛЕНДАРЬ!AQ12=GRID!$B$3:$U$3),0))*GRID!$T$39*(1-GRID!$T$40),0))</f>
        <v>65286</v>
      </c>
      <c r="O53" s="5" cm="1">
        <f t="array" ref="O53">IF($I$2="Тариф для именинников",
INDEX(GRID!$B$4:$U$15,MATCH(O$7,GRID!$A$4:$A$15,0),MATCH(1,($U$2=GRID!$B$1:$U$1)*(КАЛЕНДАРЬ!AQ12=GRID!$B$3:$U$3),0))*GRID!$T$39,
ROUNDUP(INDEX(GRID!$B$4:$U$15,MATCH(O$7,GRID!$A$4:$A$15,0),MATCH(1,($U$2=GRID!$B$1:$U$1)*(КАЛЕНДАРЬ!AQ12=GRID!$B$3:$U$3),0))*GRID!$T$39*(1-GRID!$T$40),0))</f>
        <v>91140</v>
      </c>
      <c r="P53" s="5" cm="1">
        <f t="array" ref="P53">IF($I$2="Тариф для именинников",
INDEX(GRID!$B$4:$U$15,MATCH(P$7,GRID!$A$4:$A$15,0),MATCH(1,($U$2=GRID!$B$1:$U$1)*(КАЛЕНДАРЬ!AQ12=GRID!$B$3:$U$3),0))*GRID!$T$39,
ROUNDUP(INDEX(GRID!$B$4:$U$15,MATCH(P$7,GRID!$A$4:$A$15,0),MATCH(1,($U$2=GRID!$B$1:$U$1)*(КАЛЕНДАРЬ!AQ12=GRID!$B$3:$U$3),0))*GRID!$T$39*(1-GRID!$T$40),0))</f>
        <v>129921</v>
      </c>
      <c r="Q53" s="5" cm="1">
        <f t="array" ref="Q53">IF($I$2="Тариф для именинников",
INDEX(GRID!$B$4:$U$15,MATCH(Q$7,GRID!$A$4:$A$15,0),MATCH(1,($U$2=GRID!$B$1:$U$1)*(КАЛЕНДАРЬ!AQ12=GRID!$B$3:$U$3),0))*GRID!$T$39,
ROUNDUP(INDEX(GRID!$B$4:$U$15,MATCH(Q$7,GRID!$A$4:$A$15,0),MATCH(1,($U$2=GRID!$B$1:$U$1)*(КАЛЕНДАРЬ!AQ12=GRID!$B$3:$U$3),0))*GRID!$T$39*(1-GRID!$T$40),0))</f>
        <v>152892</v>
      </c>
      <c r="R53" s="5" cm="1">
        <f t="array" ref="R53">IF($I$2="Тариф для именинников",
INDEX(GRID!$B$4:$U$15,MATCH(R$7,GRID!$A$4:$A$15,0),MATCH(1,($U$2=GRID!$B$1:$U$1)*(КАЛЕНДАРЬ!AQ12=GRID!$B$3:$U$3),0))*GRID!$T$39,
ROUNDUP(INDEX(GRID!$B$4:$U$15,MATCH(R$7,GRID!$A$4:$A$15,0),MATCH(1,($U$2=GRID!$B$1:$U$1)*(КАЛЕНДАРЬ!AQ12=GRID!$B$3:$U$3),0))*GRID!$T$39*(1-GRID!$T$40),0))</f>
        <v>173352</v>
      </c>
      <c r="S53" s="50" t="s">
        <v>105</v>
      </c>
      <c r="T53" s="50" t="s">
        <v>105</v>
      </c>
    </row>
    <row r="54" spans="1:20">
      <c r="A54" s="108" t="s">
        <v>13</v>
      </c>
      <c r="B54" s="109">
        <v>10</v>
      </c>
      <c r="C54" s="5" cm="1">
        <f t="array" ref="C54">IF($I$2="Тариф для именинников",
INDEX(GRID!$B$4:$U$15,MATCH(C$7,GRID!$A$4:$A$15,0),MATCH(1,($U$2=GRID!$B$1:$U$1)*(КАЛЕНДАРЬ!AQ13=GRID!$B$3:$U$3),0))*GRID!$T$39,
ROUNDUP(INDEX(GRID!$B$4:$U$15,MATCH(C$7,GRID!$A$4:$A$15,0),MATCH(1,($U$2=GRID!$B$1:$U$1)*(КАЛЕНДАРЬ!AQ13=GRID!$B$3:$U$3),0))*GRID!$T$39*(1-GRID!$T$40),0))</f>
        <v>23250</v>
      </c>
      <c r="D54" s="5" cm="1">
        <f t="array" ref="D54">IF($I$2="Тариф для именинников",
INDEX(GRID!$B$18:$U$29,MATCH(C$7,GRID!$A$18:$A$29,0),MATCH(1,($U$2=GRID!$B$1:$U$1)*(КАЛЕНДАРЬ!AQ13=GRID!$B$3:$U$3),0))*GRID!$T$39,
ROUNDUP(INDEX(GRID!$B$29:$U52,MATCH(C$7,GRID!$A$18:$A$29,0),MATCH(1,($U$2=GRID!$B$1:$U$1)*(КАЛЕНДАРЬ!AQ13=GRID!$B$3:$U$3),0))*GRID!$T$39*(1-GRID!$T$40),0))</f>
        <v>27900</v>
      </c>
      <c r="E54" s="5" cm="1">
        <f t="array" ref="E54">IF($I$2="Тариф для именинников",
INDEX(GRID!$B$4:$U$15,MATCH(E$7,GRID!$A$4:$A$15,0),MATCH(1,($U$2=GRID!$B$1:$U$1)*(КАЛЕНДАРЬ!AQ13=GRID!$B$3:$U$3),0))*GRID!$T$39,
ROUNDUP(INDEX(GRID!$B$4:$U$15,MATCH(E$7,GRID!$A$4:$A$15,0),MATCH(1,($U$2=GRID!$B$1:$U$1)*(КАЛЕНДАРЬ!AQ13=GRID!$B$3:$U$3),0))*GRID!$T$39*(1-GRID!$T$40),0))</f>
        <v>27900</v>
      </c>
      <c r="F54" s="5" cm="1">
        <f t="array" ref="F54">IF($I$2="Тариф для именинников",
INDEX(GRID!$B$18:$U$29,MATCH(E$7,GRID!$A$18:$A$29,0),MATCH(1,($U$2=GRID!$B$1:$U$1)*(КАЛЕНДАРЬ!AQ13=GRID!$B$3:$U$3),0))*GRID!$T$39,
ROUNDUP(INDEX(GRID!$B$29:$U52,MATCH(E$7,GRID!$A$18:$A$29,0),MATCH(1,($U$2=GRID!$B$1:$U$1)*(КАЛЕНДАРЬ!AQ13=GRID!$B$3:$U$3),0))*GRID!$T$39*(1-GRID!$T$40),0))</f>
        <v>32550</v>
      </c>
      <c r="G54" s="5" cm="1">
        <f t="array" ref="G54">IF($I$2="Тариф для именинников",
INDEX(GRID!$B$4:$U$15,MATCH(G$7,GRID!$A$4:$A$15,0),MATCH(1,($U$2=GRID!$B$1:$U$1)*(КАЛЕНДАРЬ!AQ13=GRID!$B$3:$U$3),0))*GRID!$T$39,
ROUNDUP(INDEX(GRID!$B$4:$U$15,MATCH(G$7,GRID!$A$4:$A$15,0),MATCH(1,($U$2=GRID!$B$1:$U$1)*(КАЛЕНДАРЬ!AQ13=GRID!$B$3:$U$3),0))*GRID!$T$39*(1-GRID!$T$40),0))</f>
        <v>33201</v>
      </c>
      <c r="H54" s="5" cm="1">
        <f t="array" ref="H54">IF($I$2="Тариф для именинников",
INDEX(GRID!$B$18:$U$29,MATCH(G$7,GRID!$A$18:$A$29,0),MATCH(1,($U$2=GRID!$B$1:$U$1)*(КАЛЕНДАРЬ!AQ13=GRID!$B$3:$U$3),0))*GRID!$T$39,
ROUNDUP(INDEX(GRID!$B$29:$U52,MATCH(G$7,GRID!$A$18:$A$29,0),MATCH(1,($U$2=GRID!$B$1:$U$1)*(КАЛЕНДАРЬ!AQ13=GRID!$B$3:$U$3),0))*GRID!$T$39*(1-GRID!$T$40),0))</f>
        <v>37851</v>
      </c>
      <c r="I54" s="5" cm="1">
        <f t="array" ref="I54">IF($I$2="Тариф для именинников",
INDEX(GRID!$B$4:$U$15,MATCH(I$7,GRID!$A$4:$A$15,0),MATCH(1,($U$2=GRID!$B$1:$U$1)*(КАЛЕНДАРЬ!AQ13=GRID!$B$3:$U$3),0))*GRID!$T$39,
ROUNDUP(INDEX(GRID!$B$4:$U$15,MATCH(I$7,GRID!$A$4:$A$15,0),MATCH(1,($U$2=GRID!$B$1:$U$1)*(КАЛЕНДАРЬ!AQ13=GRID!$B$3:$U$3),0))*GRID!$T$39*(1-GRID!$T$40),0))</f>
        <v>36921</v>
      </c>
      <c r="J54" s="5" cm="1">
        <f t="array" ref="J54">IF($I$2="Тариф для именинников",
INDEX(GRID!$B$18:$U$29,MATCH(I$7,GRID!$A$18:$A$29,0),MATCH(1,($U$2=GRID!$B$1:$U$1)*(КАЛЕНДАРЬ!AQ13=GRID!$B$3:$U$3),0))*GRID!$T$39,
ROUNDUP(INDEX(GRID!$B$29:$U52,MATCH(I$7,GRID!$A$18:$A$29,0),MATCH(1,($U$2=GRID!$B$1:$U$1)*(КАЛЕНДАРЬ!AQ13=GRID!$B$3:$U$3),0))*GRID!$T$39*(1-GRID!$T$40),0))</f>
        <v>41571</v>
      </c>
      <c r="K54" s="5" cm="1">
        <f t="array" ref="K54">IF($I$2="Тариф для именинников",
INDEX(GRID!$B$4:$U$15,MATCH(K$7,GRID!$A$4:$A$15,0),MATCH(1,($U$2=GRID!$B$1:$U$1)*(КАЛЕНДАРЬ!AQ13=GRID!$B$3:$U$3),0))*GRID!$T$39,
ROUNDUP(INDEX(GRID!$B$4:$U$15,MATCH(K$7,GRID!$A$4:$A$15,0),MATCH(1,($U$2=GRID!$B$1:$U$1)*(КАЛЕНДАРЬ!AQ13=GRID!$B$3:$U$3),0))*GRID!$T$39*(1-GRID!$T$40),0))</f>
        <v>41850</v>
      </c>
      <c r="L54" s="5" cm="1">
        <f t="array" ref="L54">IF($I$2="Тариф для именинников",
INDEX(GRID!$B$18:$U$29,MATCH(K$7,GRID!$A$18:$A$29,0),MATCH(1,($U$2=GRID!$B$1:$U$1)*(КАЛЕНДАРЬ!AQ13=GRID!$B$3:$U$3),0))*GRID!$T$39,
ROUNDUP(INDEX(GRID!$B$29:$U52,MATCH(K$7,GRID!$A$18:$A$29,0),MATCH(1,($U$2=GRID!$B$1:$U$1)*(КАЛЕНДАРЬ!AQ13=GRID!$B$3:$U$3),0))*GRID!$T$39*(1-GRID!$T$40),0))</f>
        <v>46500</v>
      </c>
      <c r="M54" s="5" cm="1">
        <f t="array" ref="M54">IF($I$2="Тариф для именинников",
INDEX(GRID!$B$4:$U$15,MATCH(M$7,GRID!$A$4:$A$15,0),MATCH(1,($U$2=GRID!$B$1:$U$1)*(КАЛЕНДАРЬ!AQ13=GRID!$B$3:$U$3),0))*GRID!$T$39,
ROUNDUP(INDEX(GRID!$B$4:$U$15,MATCH(M$7,GRID!$A$4:$A$15,0),MATCH(1,($U$2=GRID!$B$1:$U$1)*(КАЛЕНДАРЬ!AQ13=GRID!$B$3:$U$3),0))*GRID!$T$39*(1-GRID!$T$40),0))</f>
        <v>60636</v>
      </c>
      <c r="N54" s="5" cm="1">
        <f t="array" ref="N54">IF($I$2="Тариф для именинников",
INDEX(GRID!$B$18:$U$29,MATCH(M$7,GRID!$A$18:$A$29,0),MATCH(1,($U$2=GRID!$B$1:$U$1)*(КАЛЕНДАРЬ!AQ13=GRID!$B$3:$U$3),0))*GRID!$T$39,
ROUNDUP(INDEX(GRID!$B$29:$U52,MATCH(M$7,GRID!$A$18:$A$29,0),MATCH(1,($U$2=GRID!$B$1:$U$1)*(КАЛЕНДАРЬ!AQ13=GRID!$B$3:$U$3),0))*GRID!$T$39*(1-GRID!$T$40),0))</f>
        <v>65286</v>
      </c>
      <c r="O54" s="5" cm="1">
        <f t="array" ref="O54">IF($I$2="Тариф для именинников",
INDEX(GRID!$B$4:$U$15,MATCH(O$7,GRID!$A$4:$A$15,0),MATCH(1,($U$2=GRID!$B$1:$U$1)*(КАЛЕНДАРЬ!AQ13=GRID!$B$3:$U$3),0))*GRID!$T$39,
ROUNDUP(INDEX(GRID!$B$4:$U$15,MATCH(O$7,GRID!$A$4:$A$15,0),MATCH(1,($U$2=GRID!$B$1:$U$1)*(КАЛЕНДАРЬ!AQ13=GRID!$B$3:$U$3),0))*GRID!$T$39*(1-GRID!$T$40),0))</f>
        <v>91140</v>
      </c>
      <c r="P54" s="5" cm="1">
        <f t="array" ref="P54">IF($I$2="Тариф для именинников",
INDEX(GRID!$B$4:$U$15,MATCH(P$7,GRID!$A$4:$A$15,0),MATCH(1,($U$2=GRID!$B$1:$U$1)*(КАЛЕНДАРЬ!AQ13=GRID!$B$3:$U$3),0))*GRID!$T$39,
ROUNDUP(INDEX(GRID!$B$4:$U$15,MATCH(P$7,GRID!$A$4:$A$15,0),MATCH(1,($U$2=GRID!$B$1:$U$1)*(КАЛЕНДАРЬ!AQ13=GRID!$B$3:$U$3),0))*GRID!$T$39*(1-GRID!$T$40),0))</f>
        <v>129921</v>
      </c>
      <c r="Q54" s="5" cm="1">
        <f t="array" ref="Q54">IF($I$2="Тариф для именинников",
INDEX(GRID!$B$4:$U$15,MATCH(Q$7,GRID!$A$4:$A$15,0),MATCH(1,($U$2=GRID!$B$1:$U$1)*(КАЛЕНДАРЬ!AQ13=GRID!$B$3:$U$3),0))*GRID!$T$39,
ROUNDUP(INDEX(GRID!$B$4:$U$15,MATCH(Q$7,GRID!$A$4:$A$15,0),MATCH(1,($U$2=GRID!$B$1:$U$1)*(КАЛЕНДАРЬ!AQ13=GRID!$B$3:$U$3),0))*GRID!$T$39*(1-GRID!$T$40),0))</f>
        <v>152892</v>
      </c>
      <c r="R54" s="5" cm="1">
        <f t="array" ref="R54">IF($I$2="Тариф для именинников",
INDEX(GRID!$B$4:$U$15,MATCH(R$7,GRID!$A$4:$A$15,0),MATCH(1,($U$2=GRID!$B$1:$U$1)*(КАЛЕНДАРЬ!AQ13=GRID!$B$3:$U$3),0))*GRID!$T$39,
ROUNDUP(INDEX(GRID!$B$4:$U$15,MATCH(R$7,GRID!$A$4:$A$15,0),MATCH(1,($U$2=GRID!$B$1:$U$1)*(КАЛЕНДАРЬ!AQ13=GRID!$B$3:$U$3),0))*GRID!$T$39*(1-GRID!$T$40),0))</f>
        <v>173352</v>
      </c>
      <c r="S54" s="50" t="s">
        <v>105</v>
      </c>
      <c r="T54" s="50" t="s">
        <v>105</v>
      </c>
    </row>
    <row r="55" spans="1:20">
      <c r="A55" s="108" t="s">
        <v>14</v>
      </c>
      <c r="B55" s="109">
        <v>11</v>
      </c>
      <c r="C55" s="5" cm="1">
        <f t="array" ref="C55">IF($I$2="Тариф для именинников",
INDEX(GRID!$B$4:$U$15,MATCH(C$7,GRID!$A$4:$A$15,0),MATCH(1,($U$2=GRID!$B$1:$U$1)*(КАЛЕНДАРЬ!AQ14=GRID!$B$3:$U$3),0))*GRID!$T$39,
ROUNDUP(INDEX(GRID!$B$4:$U$15,MATCH(C$7,GRID!$A$4:$A$15,0),MATCH(1,($U$2=GRID!$B$1:$U$1)*(КАЛЕНДАРЬ!AQ14=GRID!$B$3:$U$3),0))*GRID!$T$39*(1-GRID!$T$40),0))</f>
        <v>23250</v>
      </c>
      <c r="D55" s="5" cm="1">
        <f t="array" ref="D55">IF($I$2="Тариф для именинников",
INDEX(GRID!$B$18:$U$29,MATCH(C$7,GRID!$A$18:$A$29,0),MATCH(1,($U$2=GRID!$B$1:$U$1)*(КАЛЕНДАРЬ!AQ14=GRID!$B$3:$U$3),0))*GRID!$T$39,
ROUNDUP(INDEX(GRID!$B$29:$U53,MATCH(C$7,GRID!$A$18:$A$29,0),MATCH(1,($U$2=GRID!$B$1:$U$1)*(КАЛЕНДАРЬ!AQ14=GRID!$B$3:$U$3),0))*GRID!$T$39*(1-GRID!$T$40),0))</f>
        <v>27900</v>
      </c>
      <c r="E55" s="5" cm="1">
        <f t="array" ref="E55">IF($I$2="Тариф для именинников",
INDEX(GRID!$B$4:$U$15,MATCH(E$7,GRID!$A$4:$A$15,0),MATCH(1,($U$2=GRID!$B$1:$U$1)*(КАЛЕНДАРЬ!AQ14=GRID!$B$3:$U$3),0))*GRID!$T$39,
ROUNDUP(INDEX(GRID!$B$4:$U$15,MATCH(E$7,GRID!$A$4:$A$15,0),MATCH(1,($U$2=GRID!$B$1:$U$1)*(КАЛЕНДАРЬ!AQ14=GRID!$B$3:$U$3),0))*GRID!$T$39*(1-GRID!$T$40),0))</f>
        <v>27900</v>
      </c>
      <c r="F55" s="5" cm="1">
        <f t="array" ref="F55">IF($I$2="Тариф для именинников",
INDEX(GRID!$B$18:$U$29,MATCH(E$7,GRID!$A$18:$A$29,0),MATCH(1,($U$2=GRID!$B$1:$U$1)*(КАЛЕНДАРЬ!AQ14=GRID!$B$3:$U$3),0))*GRID!$T$39,
ROUNDUP(INDEX(GRID!$B$29:$U53,MATCH(E$7,GRID!$A$18:$A$29,0),MATCH(1,($U$2=GRID!$B$1:$U$1)*(КАЛЕНДАРЬ!AQ14=GRID!$B$3:$U$3),0))*GRID!$T$39*(1-GRID!$T$40),0))</f>
        <v>32550</v>
      </c>
      <c r="G55" s="5" cm="1">
        <f t="array" ref="G55">IF($I$2="Тариф для именинников",
INDEX(GRID!$B$4:$U$15,MATCH(G$7,GRID!$A$4:$A$15,0),MATCH(1,($U$2=GRID!$B$1:$U$1)*(КАЛЕНДАРЬ!AQ14=GRID!$B$3:$U$3),0))*GRID!$T$39,
ROUNDUP(INDEX(GRID!$B$4:$U$15,MATCH(G$7,GRID!$A$4:$A$15,0),MATCH(1,($U$2=GRID!$B$1:$U$1)*(КАЛЕНДАРЬ!AQ14=GRID!$B$3:$U$3),0))*GRID!$T$39*(1-GRID!$T$40),0))</f>
        <v>33201</v>
      </c>
      <c r="H55" s="5" cm="1">
        <f t="array" ref="H55">IF($I$2="Тариф для именинников",
INDEX(GRID!$B$18:$U$29,MATCH(G$7,GRID!$A$18:$A$29,0),MATCH(1,($U$2=GRID!$B$1:$U$1)*(КАЛЕНДАРЬ!AQ14=GRID!$B$3:$U$3),0))*GRID!$T$39,
ROUNDUP(INDEX(GRID!$B$29:$U53,MATCH(G$7,GRID!$A$18:$A$29,0),MATCH(1,($U$2=GRID!$B$1:$U$1)*(КАЛЕНДАРЬ!AQ14=GRID!$B$3:$U$3),0))*GRID!$T$39*(1-GRID!$T$40),0))</f>
        <v>37851</v>
      </c>
      <c r="I55" s="5" cm="1">
        <f t="array" ref="I55">IF($I$2="Тариф для именинников",
INDEX(GRID!$B$4:$U$15,MATCH(I$7,GRID!$A$4:$A$15,0),MATCH(1,($U$2=GRID!$B$1:$U$1)*(КАЛЕНДАРЬ!AQ14=GRID!$B$3:$U$3),0))*GRID!$T$39,
ROUNDUP(INDEX(GRID!$B$4:$U$15,MATCH(I$7,GRID!$A$4:$A$15,0),MATCH(1,($U$2=GRID!$B$1:$U$1)*(КАЛЕНДАРЬ!AQ14=GRID!$B$3:$U$3),0))*GRID!$T$39*(1-GRID!$T$40),0))</f>
        <v>36921</v>
      </c>
      <c r="J55" s="5" cm="1">
        <f t="array" ref="J55">IF($I$2="Тариф для именинников",
INDEX(GRID!$B$18:$U$29,MATCH(I$7,GRID!$A$18:$A$29,0),MATCH(1,($U$2=GRID!$B$1:$U$1)*(КАЛЕНДАРЬ!AQ14=GRID!$B$3:$U$3),0))*GRID!$T$39,
ROUNDUP(INDEX(GRID!$B$29:$U53,MATCH(I$7,GRID!$A$18:$A$29,0),MATCH(1,($U$2=GRID!$B$1:$U$1)*(КАЛЕНДАРЬ!AQ14=GRID!$B$3:$U$3),0))*GRID!$T$39*(1-GRID!$T$40),0))</f>
        <v>41571</v>
      </c>
      <c r="K55" s="5" cm="1">
        <f t="array" ref="K55">IF($I$2="Тариф для именинников",
INDEX(GRID!$B$4:$U$15,MATCH(K$7,GRID!$A$4:$A$15,0),MATCH(1,($U$2=GRID!$B$1:$U$1)*(КАЛЕНДАРЬ!AQ14=GRID!$B$3:$U$3),0))*GRID!$T$39,
ROUNDUP(INDEX(GRID!$B$4:$U$15,MATCH(K$7,GRID!$A$4:$A$15,0),MATCH(1,($U$2=GRID!$B$1:$U$1)*(КАЛЕНДАРЬ!AQ14=GRID!$B$3:$U$3),0))*GRID!$T$39*(1-GRID!$T$40),0))</f>
        <v>41850</v>
      </c>
      <c r="L55" s="5" cm="1">
        <f t="array" ref="L55">IF($I$2="Тариф для именинников",
INDEX(GRID!$B$18:$U$29,MATCH(K$7,GRID!$A$18:$A$29,0),MATCH(1,($U$2=GRID!$B$1:$U$1)*(КАЛЕНДАРЬ!AQ14=GRID!$B$3:$U$3),0))*GRID!$T$39,
ROUNDUP(INDEX(GRID!$B$29:$U53,MATCH(K$7,GRID!$A$18:$A$29,0),MATCH(1,($U$2=GRID!$B$1:$U$1)*(КАЛЕНДАРЬ!AQ14=GRID!$B$3:$U$3),0))*GRID!$T$39*(1-GRID!$T$40),0))</f>
        <v>46500</v>
      </c>
      <c r="M55" s="5" cm="1">
        <f t="array" ref="M55">IF($I$2="Тариф для именинников",
INDEX(GRID!$B$4:$U$15,MATCH(M$7,GRID!$A$4:$A$15,0),MATCH(1,($U$2=GRID!$B$1:$U$1)*(КАЛЕНДАРЬ!AQ14=GRID!$B$3:$U$3),0))*GRID!$T$39,
ROUNDUP(INDEX(GRID!$B$4:$U$15,MATCH(M$7,GRID!$A$4:$A$15,0),MATCH(1,($U$2=GRID!$B$1:$U$1)*(КАЛЕНДАРЬ!AQ14=GRID!$B$3:$U$3),0))*GRID!$T$39*(1-GRID!$T$40),0))</f>
        <v>60636</v>
      </c>
      <c r="N55" s="5" cm="1">
        <f t="array" ref="N55">IF($I$2="Тариф для именинников",
INDEX(GRID!$B$18:$U$29,MATCH(M$7,GRID!$A$18:$A$29,0),MATCH(1,($U$2=GRID!$B$1:$U$1)*(КАЛЕНДАРЬ!AQ14=GRID!$B$3:$U$3),0))*GRID!$T$39,
ROUNDUP(INDEX(GRID!$B$29:$U53,MATCH(M$7,GRID!$A$18:$A$29,0),MATCH(1,($U$2=GRID!$B$1:$U$1)*(КАЛЕНДАРЬ!AQ14=GRID!$B$3:$U$3),0))*GRID!$T$39*(1-GRID!$T$40),0))</f>
        <v>65286</v>
      </c>
      <c r="O55" s="5" cm="1">
        <f t="array" ref="O55">IF($I$2="Тариф для именинников",
INDEX(GRID!$B$4:$U$15,MATCH(O$7,GRID!$A$4:$A$15,0),MATCH(1,($U$2=GRID!$B$1:$U$1)*(КАЛЕНДАРЬ!AQ14=GRID!$B$3:$U$3),0))*GRID!$T$39,
ROUNDUP(INDEX(GRID!$B$4:$U$15,MATCH(O$7,GRID!$A$4:$A$15,0),MATCH(1,($U$2=GRID!$B$1:$U$1)*(КАЛЕНДАРЬ!AQ14=GRID!$B$3:$U$3),0))*GRID!$T$39*(1-GRID!$T$40),0))</f>
        <v>91140</v>
      </c>
      <c r="P55" s="5" cm="1">
        <f t="array" ref="P55">IF($I$2="Тариф для именинников",
INDEX(GRID!$B$4:$U$15,MATCH(P$7,GRID!$A$4:$A$15,0),MATCH(1,($U$2=GRID!$B$1:$U$1)*(КАЛЕНДАРЬ!AQ14=GRID!$B$3:$U$3),0))*GRID!$T$39,
ROUNDUP(INDEX(GRID!$B$4:$U$15,MATCH(P$7,GRID!$A$4:$A$15,0),MATCH(1,($U$2=GRID!$B$1:$U$1)*(КАЛЕНДАРЬ!AQ14=GRID!$B$3:$U$3),0))*GRID!$T$39*(1-GRID!$T$40),0))</f>
        <v>129921</v>
      </c>
      <c r="Q55" s="5" cm="1">
        <f t="array" ref="Q55">IF($I$2="Тариф для именинников",
INDEX(GRID!$B$4:$U$15,MATCH(Q$7,GRID!$A$4:$A$15,0),MATCH(1,($U$2=GRID!$B$1:$U$1)*(КАЛЕНДАРЬ!AQ14=GRID!$B$3:$U$3),0))*GRID!$T$39,
ROUNDUP(INDEX(GRID!$B$4:$U$15,MATCH(Q$7,GRID!$A$4:$A$15,0),MATCH(1,($U$2=GRID!$B$1:$U$1)*(КАЛЕНДАРЬ!AQ14=GRID!$B$3:$U$3),0))*GRID!$T$39*(1-GRID!$T$40),0))</f>
        <v>152892</v>
      </c>
      <c r="R55" s="5" cm="1">
        <f t="array" ref="R55">IF($I$2="Тариф для именинников",
INDEX(GRID!$B$4:$U$15,MATCH(R$7,GRID!$A$4:$A$15,0),MATCH(1,($U$2=GRID!$B$1:$U$1)*(КАЛЕНДАРЬ!AQ14=GRID!$B$3:$U$3),0))*GRID!$T$39,
ROUNDUP(INDEX(GRID!$B$4:$U$15,MATCH(R$7,GRID!$A$4:$A$15,0),MATCH(1,($U$2=GRID!$B$1:$U$1)*(КАЛЕНДАРЬ!AQ14=GRID!$B$3:$U$3),0))*GRID!$T$39*(1-GRID!$T$40),0))</f>
        <v>173352</v>
      </c>
      <c r="S55" s="50" t="s">
        <v>105</v>
      </c>
      <c r="T55" s="50" t="s">
        <v>105</v>
      </c>
    </row>
    <row r="56" spans="1:20">
      <c r="A56" s="108" t="s">
        <v>15</v>
      </c>
      <c r="B56" s="109">
        <v>12</v>
      </c>
      <c r="C56" s="5" cm="1">
        <f t="array" ref="C56">IF($I$2="Тариф для именинников",
INDEX(GRID!$B$4:$U$15,MATCH(C$7,GRID!$A$4:$A$15,0),MATCH(1,($U$2=GRID!$B$1:$U$1)*(КАЛЕНДАРЬ!AQ15=GRID!$B$3:$U$3),0))*GRID!$T$39,
ROUNDUP(INDEX(GRID!$B$4:$U$15,MATCH(C$7,GRID!$A$4:$A$15,0),MATCH(1,($U$2=GRID!$B$1:$U$1)*(КАЛЕНДАРЬ!AQ15=GRID!$B$3:$U$3),0))*GRID!$T$39*(1-GRID!$T$40),0))</f>
        <v>23250</v>
      </c>
      <c r="D56" s="5" cm="1">
        <f t="array" ref="D56">IF($I$2="Тариф для именинников",
INDEX(GRID!$B$18:$U$29,MATCH(C$7,GRID!$A$18:$A$29,0),MATCH(1,($U$2=GRID!$B$1:$U$1)*(КАЛЕНДАРЬ!AQ15=GRID!$B$3:$U$3),0))*GRID!$T$39,
ROUNDUP(INDEX(GRID!$B$29:$U54,MATCH(C$7,GRID!$A$18:$A$29,0),MATCH(1,($U$2=GRID!$B$1:$U$1)*(КАЛЕНДАРЬ!AQ15=GRID!$B$3:$U$3),0))*GRID!$T$39*(1-GRID!$T$40),0))</f>
        <v>27900</v>
      </c>
      <c r="E56" s="5" cm="1">
        <f t="array" ref="E56">IF($I$2="Тариф для именинников",
INDEX(GRID!$B$4:$U$15,MATCH(E$7,GRID!$A$4:$A$15,0),MATCH(1,($U$2=GRID!$B$1:$U$1)*(КАЛЕНДАРЬ!AQ15=GRID!$B$3:$U$3),0))*GRID!$T$39,
ROUNDUP(INDEX(GRID!$B$4:$U$15,MATCH(E$7,GRID!$A$4:$A$15,0),MATCH(1,($U$2=GRID!$B$1:$U$1)*(КАЛЕНДАРЬ!AQ15=GRID!$B$3:$U$3),0))*GRID!$T$39*(1-GRID!$T$40),0))</f>
        <v>27900</v>
      </c>
      <c r="F56" s="5" cm="1">
        <f t="array" ref="F56">IF($I$2="Тариф для именинников",
INDEX(GRID!$B$18:$U$29,MATCH(E$7,GRID!$A$18:$A$29,0),MATCH(1,($U$2=GRID!$B$1:$U$1)*(КАЛЕНДАРЬ!AQ15=GRID!$B$3:$U$3),0))*GRID!$T$39,
ROUNDUP(INDEX(GRID!$B$29:$U54,MATCH(E$7,GRID!$A$18:$A$29,0),MATCH(1,($U$2=GRID!$B$1:$U$1)*(КАЛЕНДАРЬ!AQ15=GRID!$B$3:$U$3),0))*GRID!$T$39*(1-GRID!$T$40),0))</f>
        <v>32550</v>
      </c>
      <c r="G56" s="5" cm="1">
        <f t="array" ref="G56">IF($I$2="Тариф для именинников",
INDEX(GRID!$B$4:$U$15,MATCH(G$7,GRID!$A$4:$A$15,0),MATCH(1,($U$2=GRID!$B$1:$U$1)*(КАЛЕНДАРЬ!AQ15=GRID!$B$3:$U$3),0))*GRID!$T$39,
ROUNDUP(INDEX(GRID!$B$4:$U$15,MATCH(G$7,GRID!$A$4:$A$15,0),MATCH(1,($U$2=GRID!$B$1:$U$1)*(КАЛЕНДАРЬ!AQ15=GRID!$B$3:$U$3),0))*GRID!$T$39*(1-GRID!$T$40),0))</f>
        <v>33201</v>
      </c>
      <c r="H56" s="5" cm="1">
        <f t="array" ref="H56">IF($I$2="Тариф для именинников",
INDEX(GRID!$B$18:$U$29,MATCH(G$7,GRID!$A$18:$A$29,0),MATCH(1,($U$2=GRID!$B$1:$U$1)*(КАЛЕНДАРЬ!AQ15=GRID!$B$3:$U$3),0))*GRID!$T$39,
ROUNDUP(INDEX(GRID!$B$29:$U54,MATCH(G$7,GRID!$A$18:$A$29,0),MATCH(1,($U$2=GRID!$B$1:$U$1)*(КАЛЕНДАРЬ!AQ15=GRID!$B$3:$U$3),0))*GRID!$T$39*(1-GRID!$T$40),0))</f>
        <v>37851</v>
      </c>
      <c r="I56" s="5" cm="1">
        <f t="array" ref="I56">IF($I$2="Тариф для именинников",
INDEX(GRID!$B$4:$U$15,MATCH(I$7,GRID!$A$4:$A$15,0),MATCH(1,($U$2=GRID!$B$1:$U$1)*(КАЛЕНДАРЬ!AQ15=GRID!$B$3:$U$3),0))*GRID!$T$39,
ROUNDUP(INDEX(GRID!$B$4:$U$15,MATCH(I$7,GRID!$A$4:$A$15,0),MATCH(1,($U$2=GRID!$B$1:$U$1)*(КАЛЕНДАРЬ!AQ15=GRID!$B$3:$U$3),0))*GRID!$T$39*(1-GRID!$T$40),0))</f>
        <v>36921</v>
      </c>
      <c r="J56" s="5" cm="1">
        <f t="array" ref="J56">IF($I$2="Тариф для именинников",
INDEX(GRID!$B$18:$U$29,MATCH(I$7,GRID!$A$18:$A$29,0),MATCH(1,($U$2=GRID!$B$1:$U$1)*(КАЛЕНДАРЬ!AQ15=GRID!$B$3:$U$3),0))*GRID!$T$39,
ROUNDUP(INDEX(GRID!$B$29:$U54,MATCH(I$7,GRID!$A$18:$A$29,0),MATCH(1,($U$2=GRID!$B$1:$U$1)*(КАЛЕНДАРЬ!AQ15=GRID!$B$3:$U$3),0))*GRID!$T$39*(1-GRID!$T$40),0))</f>
        <v>41571</v>
      </c>
      <c r="K56" s="5" cm="1">
        <f t="array" ref="K56">IF($I$2="Тариф для именинников",
INDEX(GRID!$B$4:$U$15,MATCH(K$7,GRID!$A$4:$A$15,0),MATCH(1,($U$2=GRID!$B$1:$U$1)*(КАЛЕНДАРЬ!AQ15=GRID!$B$3:$U$3),0))*GRID!$T$39,
ROUNDUP(INDEX(GRID!$B$4:$U$15,MATCH(K$7,GRID!$A$4:$A$15,0),MATCH(1,($U$2=GRID!$B$1:$U$1)*(КАЛЕНДАРЬ!AQ15=GRID!$B$3:$U$3),0))*GRID!$T$39*(1-GRID!$T$40),0))</f>
        <v>41850</v>
      </c>
      <c r="L56" s="5" cm="1">
        <f t="array" ref="L56">IF($I$2="Тариф для именинников",
INDEX(GRID!$B$18:$U$29,MATCH(K$7,GRID!$A$18:$A$29,0),MATCH(1,($U$2=GRID!$B$1:$U$1)*(КАЛЕНДАРЬ!AQ15=GRID!$B$3:$U$3),0))*GRID!$T$39,
ROUNDUP(INDEX(GRID!$B$29:$U54,MATCH(K$7,GRID!$A$18:$A$29,0),MATCH(1,($U$2=GRID!$B$1:$U$1)*(КАЛЕНДАРЬ!AQ15=GRID!$B$3:$U$3),0))*GRID!$T$39*(1-GRID!$T$40),0))</f>
        <v>46500</v>
      </c>
      <c r="M56" s="5" cm="1">
        <f t="array" ref="M56">IF($I$2="Тариф для именинников",
INDEX(GRID!$B$4:$U$15,MATCH(M$7,GRID!$A$4:$A$15,0),MATCH(1,($U$2=GRID!$B$1:$U$1)*(КАЛЕНДАРЬ!AQ15=GRID!$B$3:$U$3),0))*GRID!$T$39,
ROUNDUP(INDEX(GRID!$B$4:$U$15,MATCH(M$7,GRID!$A$4:$A$15,0),MATCH(1,($U$2=GRID!$B$1:$U$1)*(КАЛЕНДАРЬ!AQ15=GRID!$B$3:$U$3),0))*GRID!$T$39*(1-GRID!$T$40),0))</f>
        <v>60636</v>
      </c>
      <c r="N56" s="5" cm="1">
        <f t="array" ref="N56">IF($I$2="Тариф для именинников",
INDEX(GRID!$B$18:$U$29,MATCH(M$7,GRID!$A$18:$A$29,0),MATCH(1,($U$2=GRID!$B$1:$U$1)*(КАЛЕНДАРЬ!AQ15=GRID!$B$3:$U$3),0))*GRID!$T$39,
ROUNDUP(INDEX(GRID!$B$29:$U54,MATCH(M$7,GRID!$A$18:$A$29,0),MATCH(1,($U$2=GRID!$B$1:$U$1)*(КАЛЕНДАРЬ!AQ15=GRID!$B$3:$U$3),0))*GRID!$T$39*(1-GRID!$T$40),0))</f>
        <v>65286</v>
      </c>
      <c r="O56" s="5" cm="1">
        <f t="array" ref="O56">IF($I$2="Тариф для именинников",
INDEX(GRID!$B$4:$U$15,MATCH(O$7,GRID!$A$4:$A$15,0),MATCH(1,($U$2=GRID!$B$1:$U$1)*(КАЛЕНДАРЬ!AQ15=GRID!$B$3:$U$3),0))*GRID!$T$39,
ROUNDUP(INDEX(GRID!$B$4:$U$15,MATCH(O$7,GRID!$A$4:$A$15,0),MATCH(1,($U$2=GRID!$B$1:$U$1)*(КАЛЕНДАРЬ!AQ15=GRID!$B$3:$U$3),0))*GRID!$T$39*(1-GRID!$T$40),0))</f>
        <v>91140</v>
      </c>
      <c r="P56" s="5" cm="1">
        <f t="array" ref="P56">IF($I$2="Тариф для именинников",
INDEX(GRID!$B$4:$U$15,MATCH(P$7,GRID!$A$4:$A$15,0),MATCH(1,($U$2=GRID!$B$1:$U$1)*(КАЛЕНДАРЬ!AQ15=GRID!$B$3:$U$3),0))*GRID!$T$39,
ROUNDUP(INDEX(GRID!$B$4:$U$15,MATCH(P$7,GRID!$A$4:$A$15,0),MATCH(1,($U$2=GRID!$B$1:$U$1)*(КАЛЕНДАРЬ!AQ15=GRID!$B$3:$U$3),0))*GRID!$T$39*(1-GRID!$T$40),0))</f>
        <v>129921</v>
      </c>
      <c r="Q56" s="5" cm="1">
        <f t="array" ref="Q56">IF($I$2="Тариф для именинников",
INDEX(GRID!$B$4:$U$15,MATCH(Q$7,GRID!$A$4:$A$15,0),MATCH(1,($U$2=GRID!$B$1:$U$1)*(КАЛЕНДАРЬ!AQ15=GRID!$B$3:$U$3),0))*GRID!$T$39,
ROUNDUP(INDEX(GRID!$B$4:$U$15,MATCH(Q$7,GRID!$A$4:$A$15,0),MATCH(1,($U$2=GRID!$B$1:$U$1)*(КАЛЕНДАРЬ!AQ15=GRID!$B$3:$U$3),0))*GRID!$T$39*(1-GRID!$T$40),0))</f>
        <v>152892</v>
      </c>
      <c r="R56" s="5" cm="1">
        <f t="array" ref="R56">IF($I$2="Тариф для именинников",
INDEX(GRID!$B$4:$U$15,MATCH(R$7,GRID!$A$4:$A$15,0),MATCH(1,($U$2=GRID!$B$1:$U$1)*(КАЛЕНДАРЬ!AQ15=GRID!$B$3:$U$3),0))*GRID!$T$39,
ROUNDUP(INDEX(GRID!$B$4:$U$15,MATCH(R$7,GRID!$A$4:$A$15,0),MATCH(1,($U$2=GRID!$B$1:$U$1)*(КАЛЕНДАРЬ!AQ15=GRID!$B$3:$U$3),0))*GRID!$T$39*(1-GRID!$T$40),0))</f>
        <v>173352</v>
      </c>
      <c r="S56" s="50" t="s">
        <v>105</v>
      </c>
      <c r="T56" s="50" t="s">
        <v>105</v>
      </c>
    </row>
    <row r="57" spans="1:20">
      <c r="A57" s="108" t="s">
        <v>16</v>
      </c>
      <c r="B57" s="109">
        <v>13</v>
      </c>
      <c r="C57" s="5" cm="1">
        <f t="array" ref="C57">IF($I$2="Тариф для именинников",
INDEX(GRID!$B$4:$U$15,MATCH(C$7,GRID!$A$4:$A$15,0),MATCH(1,($U$2=GRID!$B$1:$U$1)*(КАЛЕНДАРЬ!AQ16=GRID!$B$3:$U$3),0))*GRID!$T$39,
ROUNDUP(INDEX(GRID!$B$4:$U$15,MATCH(C$7,GRID!$A$4:$A$15,0),MATCH(1,($U$2=GRID!$B$1:$U$1)*(КАЛЕНДАРЬ!AQ16=GRID!$B$3:$U$3),0))*GRID!$T$39*(1-GRID!$T$40),0))</f>
        <v>25575.000000000004</v>
      </c>
      <c r="D57" s="5" cm="1">
        <f t="array" ref="D57">IF($I$2="Тариф для именинников",
INDEX(GRID!$B$18:$U$29,MATCH(C$7,GRID!$A$18:$A$29,0),MATCH(1,($U$2=GRID!$B$1:$U$1)*(КАЛЕНДАРЬ!AQ16=GRID!$B$3:$U$3),0))*GRID!$T$39,
ROUNDUP(INDEX(GRID!$B$29:$U55,MATCH(C$7,GRID!$A$18:$A$29,0),MATCH(1,($U$2=GRID!$B$1:$U$1)*(КАЛЕНДАРЬ!AQ16=GRID!$B$3:$U$3),0))*GRID!$T$39*(1-GRID!$T$40),0))</f>
        <v>30225.000000000004</v>
      </c>
      <c r="E57" s="5" cm="1">
        <f t="array" ref="E57">IF($I$2="Тариф для именинников",
INDEX(GRID!$B$4:$U$15,MATCH(E$7,GRID!$A$4:$A$15,0),MATCH(1,($U$2=GRID!$B$1:$U$1)*(КАЛЕНДАРЬ!AQ16=GRID!$B$3:$U$3),0))*GRID!$T$39,
ROUNDUP(INDEX(GRID!$B$4:$U$15,MATCH(E$7,GRID!$A$4:$A$15,0),MATCH(1,($U$2=GRID!$B$1:$U$1)*(КАЛЕНДАРЬ!AQ16=GRID!$B$3:$U$3),0))*GRID!$T$39*(1-GRID!$T$40),0))</f>
        <v>30690</v>
      </c>
      <c r="F57" s="5" cm="1">
        <f t="array" ref="F57">IF($I$2="Тариф для именинников",
INDEX(GRID!$B$18:$U$29,MATCH(E$7,GRID!$A$18:$A$29,0),MATCH(1,($U$2=GRID!$B$1:$U$1)*(КАЛЕНДАРЬ!AQ16=GRID!$B$3:$U$3),0))*GRID!$T$39,
ROUNDUP(INDEX(GRID!$B$29:$U55,MATCH(E$7,GRID!$A$18:$A$29,0),MATCH(1,($U$2=GRID!$B$1:$U$1)*(КАЛЕНДАРЬ!AQ16=GRID!$B$3:$U$3),0))*GRID!$T$39*(1-GRID!$T$40),0))</f>
        <v>35340</v>
      </c>
      <c r="G57" s="5" cm="1">
        <f t="array" ref="G57">IF($I$2="Тариф для именинников",
INDEX(GRID!$B$4:$U$15,MATCH(G$7,GRID!$A$4:$A$15,0),MATCH(1,($U$2=GRID!$B$1:$U$1)*(КАЛЕНДАРЬ!AQ16=GRID!$B$3:$U$3),0))*GRID!$T$39,
ROUNDUP(INDEX(GRID!$B$4:$U$15,MATCH(G$7,GRID!$A$4:$A$15,0),MATCH(1,($U$2=GRID!$B$1:$U$1)*(КАЛЕНДАРЬ!AQ16=GRID!$B$3:$U$3),0))*GRID!$T$39*(1-GRID!$T$40),0))</f>
        <v>36270</v>
      </c>
      <c r="H57" s="5" cm="1">
        <f t="array" ref="H57">IF($I$2="Тариф для именинников",
INDEX(GRID!$B$18:$U$29,MATCH(G$7,GRID!$A$18:$A$29,0),MATCH(1,($U$2=GRID!$B$1:$U$1)*(КАЛЕНДАРЬ!AQ16=GRID!$B$3:$U$3),0))*GRID!$T$39,
ROUNDUP(INDEX(GRID!$B$29:$U55,MATCH(G$7,GRID!$A$18:$A$29,0),MATCH(1,($U$2=GRID!$B$1:$U$1)*(КАЛЕНДАРЬ!AQ16=GRID!$B$3:$U$3),0))*GRID!$T$39*(1-GRID!$T$40),0))</f>
        <v>40920</v>
      </c>
      <c r="I57" s="5" cm="1">
        <f t="array" ref="I57">IF($I$2="Тариф для именинников",
INDEX(GRID!$B$4:$U$15,MATCH(I$7,GRID!$A$4:$A$15,0),MATCH(1,($U$2=GRID!$B$1:$U$1)*(КАЛЕНДАРЬ!AQ16=GRID!$B$3:$U$3),0))*GRID!$T$39,
ROUNDUP(INDEX(GRID!$B$4:$U$15,MATCH(I$7,GRID!$A$4:$A$15,0),MATCH(1,($U$2=GRID!$B$1:$U$1)*(КАЛЕНДАРЬ!AQ16=GRID!$B$3:$U$3),0))*GRID!$T$39*(1-GRID!$T$40),0))</f>
        <v>40362</v>
      </c>
      <c r="J57" s="5" cm="1">
        <f t="array" ref="J57">IF($I$2="Тариф для именинников",
INDEX(GRID!$B$18:$U$29,MATCH(I$7,GRID!$A$18:$A$29,0),MATCH(1,($U$2=GRID!$B$1:$U$1)*(КАЛЕНДАРЬ!AQ16=GRID!$B$3:$U$3),0))*GRID!$T$39,
ROUNDUP(INDEX(GRID!$B$29:$U55,MATCH(I$7,GRID!$A$18:$A$29,0),MATCH(1,($U$2=GRID!$B$1:$U$1)*(КАЛЕНДАРЬ!AQ16=GRID!$B$3:$U$3),0))*GRID!$T$39*(1-GRID!$T$40),0))</f>
        <v>45012</v>
      </c>
      <c r="K57" s="5" cm="1">
        <f t="array" ref="K57">IF($I$2="Тариф для именинников",
INDEX(GRID!$B$4:$U$15,MATCH(K$7,GRID!$A$4:$A$15,0),MATCH(1,($U$2=GRID!$B$1:$U$1)*(КАЛЕНДАРЬ!AQ16=GRID!$B$3:$U$3),0))*GRID!$T$39,
ROUNDUP(INDEX(GRID!$B$4:$U$15,MATCH(K$7,GRID!$A$4:$A$15,0),MATCH(1,($U$2=GRID!$B$1:$U$1)*(КАЛЕНДАРЬ!AQ16=GRID!$B$3:$U$3),0))*GRID!$T$39*(1-GRID!$T$40),0))</f>
        <v>45570</v>
      </c>
      <c r="L57" s="5" cm="1">
        <f t="array" ref="L57">IF($I$2="Тариф для именинников",
INDEX(GRID!$B$18:$U$29,MATCH(K$7,GRID!$A$18:$A$29,0),MATCH(1,($U$2=GRID!$B$1:$U$1)*(КАЛЕНДАРЬ!AQ16=GRID!$B$3:$U$3),0))*GRID!$T$39,
ROUNDUP(INDEX(GRID!$B$29:$U55,MATCH(K$7,GRID!$A$18:$A$29,0),MATCH(1,($U$2=GRID!$B$1:$U$1)*(КАЛЕНДАРЬ!AQ16=GRID!$B$3:$U$3),0))*GRID!$T$39*(1-GRID!$T$40),0))</f>
        <v>50220</v>
      </c>
      <c r="M57" s="5" cm="1">
        <f t="array" ref="M57">IF($I$2="Тариф для именинников",
INDEX(GRID!$B$4:$U$15,MATCH(M$7,GRID!$A$4:$A$15,0),MATCH(1,($U$2=GRID!$B$1:$U$1)*(КАЛЕНДАРЬ!AQ16=GRID!$B$3:$U$3),0))*GRID!$T$39,
ROUNDUP(INDEX(GRID!$B$4:$U$15,MATCH(M$7,GRID!$A$4:$A$15,0),MATCH(1,($U$2=GRID!$B$1:$U$1)*(КАЛЕНДАРЬ!AQ16=GRID!$B$3:$U$3),0))*GRID!$T$39*(1-GRID!$T$40),0))</f>
        <v>64635</v>
      </c>
      <c r="N57" s="5" cm="1">
        <f t="array" ref="N57">IF($I$2="Тариф для именинников",
INDEX(GRID!$B$18:$U$29,MATCH(M$7,GRID!$A$18:$A$29,0),MATCH(1,($U$2=GRID!$B$1:$U$1)*(КАЛЕНДАРЬ!AQ16=GRID!$B$3:$U$3),0))*GRID!$T$39,
ROUNDUP(INDEX(GRID!$B$29:$U55,MATCH(M$7,GRID!$A$18:$A$29,0),MATCH(1,($U$2=GRID!$B$1:$U$1)*(КАЛЕНДАРЬ!AQ16=GRID!$B$3:$U$3),0))*GRID!$T$39*(1-GRID!$T$40),0))</f>
        <v>69285</v>
      </c>
      <c r="O57" s="5" cm="1">
        <f t="array" ref="O57">IF($I$2="Тариф для именинников",
INDEX(GRID!$B$4:$U$15,MATCH(O$7,GRID!$A$4:$A$15,0),MATCH(1,($U$2=GRID!$B$1:$U$1)*(КАЛЕНДАРЬ!AQ16=GRID!$B$3:$U$3),0))*GRID!$T$39,
ROUNDUP(INDEX(GRID!$B$4:$U$15,MATCH(O$7,GRID!$A$4:$A$15,0),MATCH(1,($U$2=GRID!$B$1:$U$1)*(КАЛЕНДАРЬ!AQ16=GRID!$B$3:$U$3),0))*GRID!$T$39*(1-GRID!$T$40),0))</f>
        <v>95976</v>
      </c>
      <c r="P57" s="5" cm="1">
        <f t="array" ref="P57">IF($I$2="Тариф для именинников",
INDEX(GRID!$B$4:$U$15,MATCH(P$7,GRID!$A$4:$A$15,0),MATCH(1,($U$2=GRID!$B$1:$U$1)*(КАЛЕНДАРЬ!AQ16=GRID!$B$3:$U$3),0))*GRID!$T$39,
ROUNDUP(INDEX(GRID!$B$4:$U$15,MATCH(P$7,GRID!$A$4:$A$15,0),MATCH(1,($U$2=GRID!$B$1:$U$1)*(КАЛЕНДАРЬ!AQ16=GRID!$B$3:$U$3),0))*GRID!$T$39*(1-GRID!$T$40),0))</f>
        <v>135222</v>
      </c>
      <c r="Q57" s="5" cm="1">
        <f t="array" ref="Q57">IF($I$2="Тариф для именинников",
INDEX(GRID!$B$4:$U$15,MATCH(Q$7,GRID!$A$4:$A$15,0),MATCH(1,($U$2=GRID!$B$1:$U$1)*(КАЛЕНДАРЬ!AQ16=GRID!$B$3:$U$3),0))*GRID!$T$39,
ROUNDUP(INDEX(GRID!$B$4:$U$15,MATCH(Q$7,GRID!$A$4:$A$15,0),MATCH(1,($U$2=GRID!$B$1:$U$1)*(КАЛЕНДАРЬ!AQ16=GRID!$B$3:$U$3),0))*GRID!$T$39*(1-GRID!$T$40),0))</f>
        <v>158937</v>
      </c>
      <c r="R57" s="5" cm="1">
        <f t="array" ref="R57">IF($I$2="Тариф для именинников",
INDEX(GRID!$B$4:$U$15,MATCH(R$7,GRID!$A$4:$A$15,0),MATCH(1,($U$2=GRID!$B$1:$U$1)*(КАЛЕНДАРЬ!AQ16=GRID!$B$3:$U$3),0))*GRID!$T$39,
ROUNDUP(INDEX(GRID!$B$4:$U$15,MATCH(R$7,GRID!$A$4:$A$15,0),MATCH(1,($U$2=GRID!$B$1:$U$1)*(КАЛЕНДАРЬ!AQ16=GRID!$B$3:$U$3),0))*GRID!$T$39*(1-GRID!$T$40),0))</f>
        <v>180513</v>
      </c>
      <c r="S57" s="50" t="s">
        <v>105</v>
      </c>
      <c r="T57" s="50" t="s">
        <v>105</v>
      </c>
    </row>
    <row r="58" spans="1:20">
      <c r="A58" s="108" t="s">
        <v>17</v>
      </c>
      <c r="B58" s="109">
        <v>14</v>
      </c>
      <c r="C58" s="5" cm="1">
        <f t="array" ref="C58">IF($I$2="Тариф для именинников",
INDEX(GRID!$B$4:$U$15,MATCH(C$7,GRID!$A$4:$A$15,0),MATCH(1,($U$2=GRID!$B$1:$U$1)*(КАЛЕНДАРЬ!AQ17=GRID!$B$3:$U$3),0))*GRID!$T$39,
ROUNDUP(INDEX(GRID!$B$4:$U$15,MATCH(C$7,GRID!$A$4:$A$15,0),MATCH(1,($U$2=GRID!$B$1:$U$1)*(КАЛЕНДАРЬ!AQ17=GRID!$B$3:$U$3),0))*GRID!$T$39*(1-GRID!$T$40),0))</f>
        <v>25575.000000000004</v>
      </c>
      <c r="D58" s="5" cm="1">
        <f t="array" ref="D58">IF($I$2="Тариф для именинников",
INDEX(GRID!$B$18:$U$29,MATCH(C$7,GRID!$A$18:$A$29,0),MATCH(1,($U$2=GRID!$B$1:$U$1)*(КАЛЕНДАРЬ!AQ17=GRID!$B$3:$U$3),0))*GRID!$T$39,
ROUNDUP(INDEX(GRID!$B$29:$U56,MATCH(C$7,GRID!$A$18:$A$29,0),MATCH(1,($U$2=GRID!$B$1:$U$1)*(КАЛЕНДАРЬ!AQ17=GRID!$B$3:$U$3),0))*GRID!$T$39*(1-GRID!$T$40),0))</f>
        <v>30225.000000000004</v>
      </c>
      <c r="E58" s="5" cm="1">
        <f t="array" ref="E58">IF($I$2="Тариф для именинников",
INDEX(GRID!$B$4:$U$15,MATCH(E$7,GRID!$A$4:$A$15,0),MATCH(1,($U$2=GRID!$B$1:$U$1)*(КАЛЕНДАРЬ!AQ17=GRID!$B$3:$U$3),0))*GRID!$T$39,
ROUNDUP(INDEX(GRID!$B$4:$U$15,MATCH(E$7,GRID!$A$4:$A$15,0),MATCH(1,($U$2=GRID!$B$1:$U$1)*(КАЛЕНДАРЬ!AQ17=GRID!$B$3:$U$3),0))*GRID!$T$39*(1-GRID!$T$40),0))</f>
        <v>30690</v>
      </c>
      <c r="F58" s="5" cm="1">
        <f t="array" ref="F58">IF($I$2="Тариф для именинников",
INDEX(GRID!$B$18:$U$29,MATCH(E$7,GRID!$A$18:$A$29,0),MATCH(1,($U$2=GRID!$B$1:$U$1)*(КАЛЕНДАРЬ!AQ17=GRID!$B$3:$U$3),0))*GRID!$T$39,
ROUNDUP(INDEX(GRID!$B$29:$U56,MATCH(E$7,GRID!$A$18:$A$29,0),MATCH(1,($U$2=GRID!$B$1:$U$1)*(КАЛЕНДАРЬ!AQ17=GRID!$B$3:$U$3),0))*GRID!$T$39*(1-GRID!$T$40),0))</f>
        <v>35340</v>
      </c>
      <c r="G58" s="5" cm="1">
        <f t="array" ref="G58">IF($I$2="Тариф для именинников",
INDEX(GRID!$B$4:$U$15,MATCH(G$7,GRID!$A$4:$A$15,0),MATCH(1,($U$2=GRID!$B$1:$U$1)*(КАЛЕНДАРЬ!AQ17=GRID!$B$3:$U$3),0))*GRID!$T$39,
ROUNDUP(INDEX(GRID!$B$4:$U$15,MATCH(G$7,GRID!$A$4:$A$15,0),MATCH(1,($U$2=GRID!$B$1:$U$1)*(КАЛЕНДАРЬ!AQ17=GRID!$B$3:$U$3),0))*GRID!$T$39*(1-GRID!$T$40),0))</f>
        <v>36270</v>
      </c>
      <c r="H58" s="5" cm="1">
        <f t="array" ref="H58">IF($I$2="Тариф для именинников",
INDEX(GRID!$B$18:$U$29,MATCH(G$7,GRID!$A$18:$A$29,0),MATCH(1,($U$2=GRID!$B$1:$U$1)*(КАЛЕНДАРЬ!AQ17=GRID!$B$3:$U$3),0))*GRID!$T$39,
ROUNDUP(INDEX(GRID!$B$29:$U56,MATCH(G$7,GRID!$A$18:$A$29,0),MATCH(1,($U$2=GRID!$B$1:$U$1)*(КАЛЕНДАРЬ!AQ17=GRID!$B$3:$U$3),0))*GRID!$T$39*(1-GRID!$T$40),0))</f>
        <v>40920</v>
      </c>
      <c r="I58" s="5" cm="1">
        <f t="array" ref="I58">IF($I$2="Тариф для именинников",
INDEX(GRID!$B$4:$U$15,MATCH(I$7,GRID!$A$4:$A$15,0),MATCH(1,($U$2=GRID!$B$1:$U$1)*(КАЛЕНДАРЬ!AQ17=GRID!$B$3:$U$3),0))*GRID!$T$39,
ROUNDUP(INDEX(GRID!$B$4:$U$15,MATCH(I$7,GRID!$A$4:$A$15,0),MATCH(1,($U$2=GRID!$B$1:$U$1)*(КАЛЕНДАРЬ!AQ17=GRID!$B$3:$U$3),0))*GRID!$T$39*(1-GRID!$T$40),0))</f>
        <v>40362</v>
      </c>
      <c r="J58" s="5" cm="1">
        <f t="array" ref="J58">IF($I$2="Тариф для именинников",
INDEX(GRID!$B$18:$U$29,MATCH(I$7,GRID!$A$18:$A$29,0),MATCH(1,($U$2=GRID!$B$1:$U$1)*(КАЛЕНДАРЬ!AQ17=GRID!$B$3:$U$3),0))*GRID!$T$39,
ROUNDUP(INDEX(GRID!$B$29:$U56,MATCH(I$7,GRID!$A$18:$A$29,0),MATCH(1,($U$2=GRID!$B$1:$U$1)*(КАЛЕНДАРЬ!AQ17=GRID!$B$3:$U$3),0))*GRID!$T$39*(1-GRID!$T$40),0))</f>
        <v>45012</v>
      </c>
      <c r="K58" s="5" cm="1">
        <f t="array" ref="K58">IF($I$2="Тариф для именинников",
INDEX(GRID!$B$4:$U$15,MATCH(K$7,GRID!$A$4:$A$15,0),MATCH(1,($U$2=GRID!$B$1:$U$1)*(КАЛЕНДАРЬ!AQ17=GRID!$B$3:$U$3),0))*GRID!$T$39,
ROUNDUP(INDEX(GRID!$B$4:$U$15,MATCH(K$7,GRID!$A$4:$A$15,0),MATCH(1,($U$2=GRID!$B$1:$U$1)*(КАЛЕНДАРЬ!AQ17=GRID!$B$3:$U$3),0))*GRID!$T$39*(1-GRID!$T$40),0))</f>
        <v>45570</v>
      </c>
      <c r="L58" s="5" cm="1">
        <f t="array" ref="L58">IF($I$2="Тариф для именинников",
INDEX(GRID!$B$18:$U$29,MATCH(K$7,GRID!$A$18:$A$29,0),MATCH(1,($U$2=GRID!$B$1:$U$1)*(КАЛЕНДАРЬ!AQ17=GRID!$B$3:$U$3),0))*GRID!$T$39,
ROUNDUP(INDEX(GRID!$B$29:$U56,MATCH(K$7,GRID!$A$18:$A$29,0),MATCH(1,($U$2=GRID!$B$1:$U$1)*(КАЛЕНДАРЬ!AQ17=GRID!$B$3:$U$3),0))*GRID!$T$39*(1-GRID!$T$40),0))</f>
        <v>50220</v>
      </c>
      <c r="M58" s="5" cm="1">
        <f t="array" ref="M58">IF($I$2="Тариф для именинников",
INDEX(GRID!$B$4:$U$15,MATCH(M$7,GRID!$A$4:$A$15,0),MATCH(1,($U$2=GRID!$B$1:$U$1)*(КАЛЕНДАРЬ!AQ17=GRID!$B$3:$U$3),0))*GRID!$T$39,
ROUNDUP(INDEX(GRID!$B$4:$U$15,MATCH(M$7,GRID!$A$4:$A$15,0),MATCH(1,($U$2=GRID!$B$1:$U$1)*(КАЛЕНДАРЬ!AQ17=GRID!$B$3:$U$3),0))*GRID!$T$39*(1-GRID!$T$40),0))</f>
        <v>64635</v>
      </c>
      <c r="N58" s="5" cm="1">
        <f t="array" ref="N58">IF($I$2="Тариф для именинников",
INDEX(GRID!$B$18:$U$29,MATCH(M$7,GRID!$A$18:$A$29,0),MATCH(1,($U$2=GRID!$B$1:$U$1)*(КАЛЕНДАРЬ!AQ17=GRID!$B$3:$U$3),0))*GRID!$T$39,
ROUNDUP(INDEX(GRID!$B$29:$U56,MATCH(M$7,GRID!$A$18:$A$29,0),MATCH(1,($U$2=GRID!$B$1:$U$1)*(КАЛЕНДАРЬ!AQ17=GRID!$B$3:$U$3),0))*GRID!$T$39*(1-GRID!$T$40),0))</f>
        <v>69285</v>
      </c>
      <c r="O58" s="5" cm="1">
        <f t="array" ref="O58">IF($I$2="Тариф для именинников",
INDEX(GRID!$B$4:$U$15,MATCH(O$7,GRID!$A$4:$A$15,0),MATCH(1,($U$2=GRID!$B$1:$U$1)*(КАЛЕНДАРЬ!AQ17=GRID!$B$3:$U$3),0))*GRID!$T$39,
ROUNDUP(INDEX(GRID!$B$4:$U$15,MATCH(O$7,GRID!$A$4:$A$15,0),MATCH(1,($U$2=GRID!$B$1:$U$1)*(КАЛЕНДАРЬ!AQ17=GRID!$B$3:$U$3),0))*GRID!$T$39*(1-GRID!$T$40),0))</f>
        <v>95976</v>
      </c>
      <c r="P58" s="5" cm="1">
        <f t="array" ref="P58">IF($I$2="Тариф для именинников",
INDEX(GRID!$B$4:$U$15,MATCH(P$7,GRID!$A$4:$A$15,0),MATCH(1,($U$2=GRID!$B$1:$U$1)*(КАЛЕНДАРЬ!AQ17=GRID!$B$3:$U$3),0))*GRID!$T$39,
ROUNDUP(INDEX(GRID!$B$4:$U$15,MATCH(P$7,GRID!$A$4:$A$15,0),MATCH(1,($U$2=GRID!$B$1:$U$1)*(КАЛЕНДАРЬ!AQ17=GRID!$B$3:$U$3),0))*GRID!$T$39*(1-GRID!$T$40),0))</f>
        <v>135222</v>
      </c>
      <c r="Q58" s="5" cm="1">
        <f t="array" ref="Q58">IF($I$2="Тариф для именинников",
INDEX(GRID!$B$4:$U$15,MATCH(Q$7,GRID!$A$4:$A$15,0),MATCH(1,($U$2=GRID!$B$1:$U$1)*(КАЛЕНДАРЬ!AQ17=GRID!$B$3:$U$3),0))*GRID!$T$39,
ROUNDUP(INDEX(GRID!$B$4:$U$15,MATCH(Q$7,GRID!$A$4:$A$15,0),MATCH(1,($U$2=GRID!$B$1:$U$1)*(КАЛЕНДАРЬ!AQ17=GRID!$B$3:$U$3),0))*GRID!$T$39*(1-GRID!$T$40),0))</f>
        <v>158937</v>
      </c>
      <c r="R58" s="5" cm="1">
        <f t="array" ref="R58">IF($I$2="Тариф для именинников",
INDEX(GRID!$B$4:$U$15,MATCH(R$7,GRID!$A$4:$A$15,0),MATCH(1,($U$2=GRID!$B$1:$U$1)*(КАЛЕНДАРЬ!AQ17=GRID!$B$3:$U$3),0))*GRID!$T$39,
ROUNDUP(INDEX(GRID!$B$4:$U$15,MATCH(R$7,GRID!$A$4:$A$15,0),MATCH(1,($U$2=GRID!$B$1:$U$1)*(КАЛЕНДАРЬ!AQ17=GRID!$B$3:$U$3),0))*GRID!$T$39*(1-GRID!$T$40),0))</f>
        <v>180513</v>
      </c>
      <c r="S58" s="50" t="s">
        <v>105</v>
      </c>
      <c r="T58" s="50" t="s">
        <v>105</v>
      </c>
    </row>
    <row r="59" spans="1:20">
      <c r="A59" s="108" t="s">
        <v>11</v>
      </c>
      <c r="B59" s="109">
        <v>15</v>
      </c>
      <c r="C59" s="5" cm="1">
        <f t="array" ref="C59">IF($I$2="Тариф для именинников",
INDEX(GRID!$B$4:$U$15,MATCH(C$7,GRID!$A$4:$A$15,0),MATCH(1,($U$2=GRID!$B$1:$U$1)*(КАЛЕНДАРЬ!AQ18=GRID!$B$3:$U$3),0))*GRID!$T$39,
ROUNDUP(INDEX(GRID!$B$4:$U$15,MATCH(C$7,GRID!$A$4:$A$15,0),MATCH(1,($U$2=GRID!$B$1:$U$1)*(КАЛЕНДАРЬ!AQ18=GRID!$B$3:$U$3),0))*GRID!$T$39*(1-GRID!$T$40),0))</f>
        <v>23250</v>
      </c>
      <c r="D59" s="5" cm="1">
        <f t="array" ref="D59">IF($I$2="Тариф для именинников",
INDEX(GRID!$B$18:$U$29,MATCH(C$7,GRID!$A$18:$A$29,0),MATCH(1,($U$2=GRID!$B$1:$U$1)*(КАЛЕНДАРЬ!AQ18=GRID!$B$3:$U$3),0))*GRID!$T$39,
ROUNDUP(INDEX(GRID!$B$29:$U57,MATCH(C$7,GRID!$A$18:$A$29,0),MATCH(1,($U$2=GRID!$B$1:$U$1)*(КАЛЕНДАРЬ!AQ18=GRID!$B$3:$U$3),0))*GRID!$T$39*(1-GRID!$T$40),0))</f>
        <v>27900</v>
      </c>
      <c r="E59" s="5" cm="1">
        <f t="array" ref="E59">IF($I$2="Тариф для именинников",
INDEX(GRID!$B$4:$U$15,MATCH(E$7,GRID!$A$4:$A$15,0),MATCH(1,($U$2=GRID!$B$1:$U$1)*(КАЛЕНДАРЬ!AQ18=GRID!$B$3:$U$3),0))*GRID!$T$39,
ROUNDUP(INDEX(GRID!$B$4:$U$15,MATCH(E$7,GRID!$A$4:$A$15,0),MATCH(1,($U$2=GRID!$B$1:$U$1)*(КАЛЕНДАРЬ!AQ18=GRID!$B$3:$U$3),0))*GRID!$T$39*(1-GRID!$T$40),0))</f>
        <v>27900</v>
      </c>
      <c r="F59" s="5" cm="1">
        <f t="array" ref="F59">IF($I$2="Тариф для именинников",
INDEX(GRID!$B$18:$U$29,MATCH(E$7,GRID!$A$18:$A$29,0),MATCH(1,($U$2=GRID!$B$1:$U$1)*(КАЛЕНДАРЬ!AQ18=GRID!$B$3:$U$3),0))*GRID!$T$39,
ROUNDUP(INDEX(GRID!$B$29:$U57,MATCH(E$7,GRID!$A$18:$A$29,0),MATCH(1,($U$2=GRID!$B$1:$U$1)*(КАЛЕНДАРЬ!AQ18=GRID!$B$3:$U$3),0))*GRID!$T$39*(1-GRID!$T$40),0))</f>
        <v>32550</v>
      </c>
      <c r="G59" s="5" cm="1">
        <f t="array" ref="G59">IF($I$2="Тариф для именинников",
INDEX(GRID!$B$4:$U$15,MATCH(G$7,GRID!$A$4:$A$15,0),MATCH(1,($U$2=GRID!$B$1:$U$1)*(КАЛЕНДАРЬ!AQ18=GRID!$B$3:$U$3),0))*GRID!$T$39,
ROUNDUP(INDEX(GRID!$B$4:$U$15,MATCH(G$7,GRID!$A$4:$A$15,0),MATCH(1,($U$2=GRID!$B$1:$U$1)*(КАЛЕНДАРЬ!AQ18=GRID!$B$3:$U$3),0))*GRID!$T$39*(1-GRID!$T$40),0))</f>
        <v>33201</v>
      </c>
      <c r="H59" s="5" cm="1">
        <f t="array" ref="H59">IF($I$2="Тариф для именинников",
INDEX(GRID!$B$18:$U$29,MATCH(G$7,GRID!$A$18:$A$29,0),MATCH(1,($U$2=GRID!$B$1:$U$1)*(КАЛЕНДАРЬ!AQ18=GRID!$B$3:$U$3),0))*GRID!$T$39,
ROUNDUP(INDEX(GRID!$B$29:$U57,MATCH(G$7,GRID!$A$18:$A$29,0),MATCH(1,($U$2=GRID!$B$1:$U$1)*(КАЛЕНДАРЬ!AQ18=GRID!$B$3:$U$3),0))*GRID!$T$39*(1-GRID!$T$40),0))</f>
        <v>37851</v>
      </c>
      <c r="I59" s="5" cm="1">
        <f t="array" ref="I59">IF($I$2="Тариф для именинников",
INDEX(GRID!$B$4:$U$15,MATCH(I$7,GRID!$A$4:$A$15,0),MATCH(1,($U$2=GRID!$B$1:$U$1)*(КАЛЕНДАРЬ!AQ18=GRID!$B$3:$U$3),0))*GRID!$T$39,
ROUNDUP(INDEX(GRID!$B$4:$U$15,MATCH(I$7,GRID!$A$4:$A$15,0),MATCH(1,($U$2=GRID!$B$1:$U$1)*(КАЛЕНДАРЬ!AQ18=GRID!$B$3:$U$3),0))*GRID!$T$39*(1-GRID!$T$40),0))</f>
        <v>36921</v>
      </c>
      <c r="J59" s="5" cm="1">
        <f t="array" ref="J59">IF($I$2="Тариф для именинников",
INDEX(GRID!$B$18:$U$29,MATCH(I$7,GRID!$A$18:$A$29,0),MATCH(1,($U$2=GRID!$B$1:$U$1)*(КАЛЕНДАРЬ!AQ18=GRID!$B$3:$U$3),0))*GRID!$T$39,
ROUNDUP(INDEX(GRID!$B$29:$U57,MATCH(I$7,GRID!$A$18:$A$29,0),MATCH(1,($U$2=GRID!$B$1:$U$1)*(КАЛЕНДАРЬ!AQ18=GRID!$B$3:$U$3),0))*GRID!$T$39*(1-GRID!$T$40),0))</f>
        <v>41571</v>
      </c>
      <c r="K59" s="5" cm="1">
        <f t="array" ref="K59">IF($I$2="Тариф для именинников",
INDEX(GRID!$B$4:$U$15,MATCH(K$7,GRID!$A$4:$A$15,0),MATCH(1,($U$2=GRID!$B$1:$U$1)*(КАЛЕНДАРЬ!AQ18=GRID!$B$3:$U$3),0))*GRID!$T$39,
ROUNDUP(INDEX(GRID!$B$4:$U$15,MATCH(K$7,GRID!$A$4:$A$15,0),MATCH(1,($U$2=GRID!$B$1:$U$1)*(КАЛЕНДАРЬ!AQ18=GRID!$B$3:$U$3),0))*GRID!$T$39*(1-GRID!$T$40),0))</f>
        <v>41850</v>
      </c>
      <c r="L59" s="5" cm="1">
        <f t="array" ref="L59">IF($I$2="Тариф для именинников",
INDEX(GRID!$B$18:$U$29,MATCH(K$7,GRID!$A$18:$A$29,0),MATCH(1,($U$2=GRID!$B$1:$U$1)*(КАЛЕНДАРЬ!AQ18=GRID!$B$3:$U$3),0))*GRID!$T$39,
ROUNDUP(INDEX(GRID!$B$29:$U57,MATCH(K$7,GRID!$A$18:$A$29,0),MATCH(1,($U$2=GRID!$B$1:$U$1)*(КАЛЕНДАРЬ!AQ18=GRID!$B$3:$U$3),0))*GRID!$T$39*(1-GRID!$T$40),0))</f>
        <v>46500</v>
      </c>
      <c r="M59" s="5" cm="1">
        <f t="array" ref="M59">IF($I$2="Тариф для именинников",
INDEX(GRID!$B$4:$U$15,MATCH(M$7,GRID!$A$4:$A$15,0),MATCH(1,($U$2=GRID!$B$1:$U$1)*(КАЛЕНДАРЬ!AQ18=GRID!$B$3:$U$3),0))*GRID!$T$39,
ROUNDUP(INDEX(GRID!$B$4:$U$15,MATCH(M$7,GRID!$A$4:$A$15,0),MATCH(1,($U$2=GRID!$B$1:$U$1)*(КАЛЕНДАРЬ!AQ18=GRID!$B$3:$U$3),0))*GRID!$T$39*(1-GRID!$T$40),0))</f>
        <v>60636</v>
      </c>
      <c r="N59" s="5" cm="1">
        <f t="array" ref="N59">IF($I$2="Тариф для именинников",
INDEX(GRID!$B$18:$U$29,MATCH(M$7,GRID!$A$18:$A$29,0),MATCH(1,($U$2=GRID!$B$1:$U$1)*(КАЛЕНДАРЬ!AQ18=GRID!$B$3:$U$3),0))*GRID!$T$39,
ROUNDUP(INDEX(GRID!$B$29:$U57,MATCH(M$7,GRID!$A$18:$A$29,0),MATCH(1,($U$2=GRID!$B$1:$U$1)*(КАЛЕНДАРЬ!AQ18=GRID!$B$3:$U$3),0))*GRID!$T$39*(1-GRID!$T$40),0))</f>
        <v>65286</v>
      </c>
      <c r="O59" s="5" cm="1">
        <f t="array" ref="O59">IF($I$2="Тариф для именинников",
INDEX(GRID!$B$4:$U$15,MATCH(O$7,GRID!$A$4:$A$15,0),MATCH(1,($U$2=GRID!$B$1:$U$1)*(КАЛЕНДАРЬ!AQ18=GRID!$B$3:$U$3),0))*GRID!$T$39,
ROUNDUP(INDEX(GRID!$B$4:$U$15,MATCH(O$7,GRID!$A$4:$A$15,0),MATCH(1,($U$2=GRID!$B$1:$U$1)*(КАЛЕНДАРЬ!AQ18=GRID!$B$3:$U$3),0))*GRID!$T$39*(1-GRID!$T$40),0))</f>
        <v>91140</v>
      </c>
      <c r="P59" s="5" cm="1">
        <f t="array" ref="P59">IF($I$2="Тариф для именинников",
INDEX(GRID!$B$4:$U$15,MATCH(P$7,GRID!$A$4:$A$15,0),MATCH(1,($U$2=GRID!$B$1:$U$1)*(КАЛЕНДАРЬ!AQ18=GRID!$B$3:$U$3),0))*GRID!$T$39,
ROUNDUP(INDEX(GRID!$B$4:$U$15,MATCH(P$7,GRID!$A$4:$A$15,0),MATCH(1,($U$2=GRID!$B$1:$U$1)*(КАЛЕНДАРЬ!AQ18=GRID!$B$3:$U$3),0))*GRID!$T$39*(1-GRID!$T$40),0))</f>
        <v>129921</v>
      </c>
      <c r="Q59" s="5" cm="1">
        <f t="array" ref="Q59">IF($I$2="Тариф для именинников",
INDEX(GRID!$B$4:$U$15,MATCH(Q$7,GRID!$A$4:$A$15,0),MATCH(1,($U$2=GRID!$B$1:$U$1)*(КАЛЕНДАРЬ!AQ18=GRID!$B$3:$U$3),0))*GRID!$T$39,
ROUNDUP(INDEX(GRID!$B$4:$U$15,MATCH(Q$7,GRID!$A$4:$A$15,0),MATCH(1,($U$2=GRID!$B$1:$U$1)*(КАЛЕНДАРЬ!AQ18=GRID!$B$3:$U$3),0))*GRID!$T$39*(1-GRID!$T$40),0))</f>
        <v>152892</v>
      </c>
      <c r="R59" s="5" cm="1">
        <f t="array" ref="R59">IF($I$2="Тариф для именинников",
INDEX(GRID!$B$4:$U$15,MATCH(R$7,GRID!$A$4:$A$15,0),MATCH(1,($U$2=GRID!$B$1:$U$1)*(КАЛЕНДАРЬ!AQ18=GRID!$B$3:$U$3),0))*GRID!$T$39,
ROUNDUP(INDEX(GRID!$B$4:$U$15,MATCH(R$7,GRID!$A$4:$A$15,0),MATCH(1,($U$2=GRID!$B$1:$U$1)*(КАЛЕНДАРЬ!AQ18=GRID!$B$3:$U$3),0))*GRID!$T$39*(1-GRID!$T$40),0))</f>
        <v>173352</v>
      </c>
      <c r="S59" s="50" t="s">
        <v>105</v>
      </c>
      <c r="T59" s="50" t="s">
        <v>105</v>
      </c>
    </row>
    <row r="60" spans="1:20">
      <c r="A60" s="108" t="s">
        <v>12</v>
      </c>
      <c r="B60" s="109">
        <v>16</v>
      </c>
      <c r="C60" s="5" cm="1">
        <f t="array" ref="C60">IF($I$2="Тариф для именинников",
INDEX(GRID!$B$4:$U$15,MATCH(C$7,GRID!$A$4:$A$15,0),MATCH(1,($U$2=GRID!$B$1:$U$1)*(КАЛЕНДАРЬ!AQ19=GRID!$B$3:$U$3),0))*GRID!$T$39,
ROUNDUP(INDEX(GRID!$B$4:$U$15,MATCH(C$7,GRID!$A$4:$A$15,0),MATCH(1,($U$2=GRID!$B$1:$U$1)*(КАЛЕНДАРЬ!AQ19=GRID!$B$3:$U$3),0))*GRID!$T$39*(1-GRID!$T$40),0))</f>
        <v>23250</v>
      </c>
      <c r="D60" s="5" cm="1">
        <f t="array" ref="D60">IF($I$2="Тариф для именинников",
INDEX(GRID!$B$18:$U$29,MATCH(C$7,GRID!$A$18:$A$29,0),MATCH(1,($U$2=GRID!$B$1:$U$1)*(КАЛЕНДАРЬ!AQ19=GRID!$B$3:$U$3),0))*GRID!$T$39,
ROUNDUP(INDEX(GRID!$B$29:$U58,MATCH(C$7,GRID!$A$18:$A$29,0),MATCH(1,($U$2=GRID!$B$1:$U$1)*(КАЛЕНДАРЬ!AQ19=GRID!$B$3:$U$3),0))*GRID!$T$39*(1-GRID!$T$40),0))</f>
        <v>27900</v>
      </c>
      <c r="E60" s="5" cm="1">
        <f t="array" ref="E60">IF($I$2="Тариф для именинников",
INDEX(GRID!$B$4:$U$15,MATCH(E$7,GRID!$A$4:$A$15,0),MATCH(1,($U$2=GRID!$B$1:$U$1)*(КАЛЕНДАРЬ!AQ19=GRID!$B$3:$U$3),0))*GRID!$T$39,
ROUNDUP(INDEX(GRID!$B$4:$U$15,MATCH(E$7,GRID!$A$4:$A$15,0),MATCH(1,($U$2=GRID!$B$1:$U$1)*(КАЛЕНДАРЬ!AQ19=GRID!$B$3:$U$3),0))*GRID!$T$39*(1-GRID!$T$40),0))</f>
        <v>27900</v>
      </c>
      <c r="F60" s="5" cm="1">
        <f t="array" ref="F60">IF($I$2="Тариф для именинников",
INDEX(GRID!$B$18:$U$29,MATCH(E$7,GRID!$A$18:$A$29,0),MATCH(1,($U$2=GRID!$B$1:$U$1)*(КАЛЕНДАРЬ!AQ19=GRID!$B$3:$U$3),0))*GRID!$T$39,
ROUNDUP(INDEX(GRID!$B$29:$U58,MATCH(E$7,GRID!$A$18:$A$29,0),MATCH(1,($U$2=GRID!$B$1:$U$1)*(КАЛЕНДАРЬ!AQ19=GRID!$B$3:$U$3),0))*GRID!$T$39*(1-GRID!$T$40),0))</f>
        <v>32550</v>
      </c>
      <c r="G60" s="5" cm="1">
        <f t="array" ref="G60">IF($I$2="Тариф для именинников",
INDEX(GRID!$B$4:$U$15,MATCH(G$7,GRID!$A$4:$A$15,0),MATCH(1,($U$2=GRID!$B$1:$U$1)*(КАЛЕНДАРЬ!AQ19=GRID!$B$3:$U$3),0))*GRID!$T$39,
ROUNDUP(INDEX(GRID!$B$4:$U$15,MATCH(G$7,GRID!$A$4:$A$15,0),MATCH(1,($U$2=GRID!$B$1:$U$1)*(КАЛЕНДАРЬ!AQ19=GRID!$B$3:$U$3),0))*GRID!$T$39*(1-GRID!$T$40),0))</f>
        <v>33201</v>
      </c>
      <c r="H60" s="5" cm="1">
        <f t="array" ref="H60">IF($I$2="Тариф для именинников",
INDEX(GRID!$B$18:$U$29,MATCH(G$7,GRID!$A$18:$A$29,0),MATCH(1,($U$2=GRID!$B$1:$U$1)*(КАЛЕНДАРЬ!AQ19=GRID!$B$3:$U$3),0))*GRID!$T$39,
ROUNDUP(INDEX(GRID!$B$29:$U58,MATCH(G$7,GRID!$A$18:$A$29,0),MATCH(1,($U$2=GRID!$B$1:$U$1)*(КАЛЕНДАРЬ!AQ19=GRID!$B$3:$U$3),0))*GRID!$T$39*(1-GRID!$T$40),0))</f>
        <v>37851</v>
      </c>
      <c r="I60" s="5" cm="1">
        <f t="array" ref="I60">IF($I$2="Тариф для именинников",
INDEX(GRID!$B$4:$U$15,MATCH(I$7,GRID!$A$4:$A$15,0),MATCH(1,($U$2=GRID!$B$1:$U$1)*(КАЛЕНДАРЬ!AQ19=GRID!$B$3:$U$3),0))*GRID!$T$39,
ROUNDUP(INDEX(GRID!$B$4:$U$15,MATCH(I$7,GRID!$A$4:$A$15,0),MATCH(1,($U$2=GRID!$B$1:$U$1)*(КАЛЕНДАРЬ!AQ19=GRID!$B$3:$U$3),0))*GRID!$T$39*(1-GRID!$T$40),0))</f>
        <v>36921</v>
      </c>
      <c r="J60" s="5" cm="1">
        <f t="array" ref="J60">IF($I$2="Тариф для именинников",
INDEX(GRID!$B$18:$U$29,MATCH(I$7,GRID!$A$18:$A$29,0),MATCH(1,($U$2=GRID!$B$1:$U$1)*(КАЛЕНДАРЬ!AQ19=GRID!$B$3:$U$3),0))*GRID!$T$39,
ROUNDUP(INDEX(GRID!$B$29:$U58,MATCH(I$7,GRID!$A$18:$A$29,0),MATCH(1,($U$2=GRID!$B$1:$U$1)*(КАЛЕНДАРЬ!AQ19=GRID!$B$3:$U$3),0))*GRID!$T$39*(1-GRID!$T$40),0))</f>
        <v>41571</v>
      </c>
      <c r="K60" s="5" cm="1">
        <f t="array" ref="K60">IF($I$2="Тариф для именинников",
INDEX(GRID!$B$4:$U$15,MATCH(K$7,GRID!$A$4:$A$15,0),MATCH(1,($U$2=GRID!$B$1:$U$1)*(КАЛЕНДАРЬ!AQ19=GRID!$B$3:$U$3),0))*GRID!$T$39,
ROUNDUP(INDEX(GRID!$B$4:$U$15,MATCH(K$7,GRID!$A$4:$A$15,0),MATCH(1,($U$2=GRID!$B$1:$U$1)*(КАЛЕНДАРЬ!AQ19=GRID!$B$3:$U$3),0))*GRID!$T$39*(1-GRID!$T$40),0))</f>
        <v>41850</v>
      </c>
      <c r="L60" s="5" cm="1">
        <f t="array" ref="L60">IF($I$2="Тариф для именинников",
INDEX(GRID!$B$18:$U$29,MATCH(K$7,GRID!$A$18:$A$29,0),MATCH(1,($U$2=GRID!$B$1:$U$1)*(КАЛЕНДАРЬ!AQ19=GRID!$B$3:$U$3),0))*GRID!$T$39,
ROUNDUP(INDEX(GRID!$B$29:$U58,MATCH(K$7,GRID!$A$18:$A$29,0),MATCH(1,($U$2=GRID!$B$1:$U$1)*(КАЛЕНДАРЬ!AQ19=GRID!$B$3:$U$3),0))*GRID!$T$39*(1-GRID!$T$40),0))</f>
        <v>46500</v>
      </c>
      <c r="M60" s="5" cm="1">
        <f t="array" ref="M60">IF($I$2="Тариф для именинников",
INDEX(GRID!$B$4:$U$15,MATCH(M$7,GRID!$A$4:$A$15,0),MATCH(1,($U$2=GRID!$B$1:$U$1)*(КАЛЕНДАРЬ!AQ19=GRID!$B$3:$U$3),0))*GRID!$T$39,
ROUNDUP(INDEX(GRID!$B$4:$U$15,MATCH(M$7,GRID!$A$4:$A$15,0),MATCH(1,($U$2=GRID!$B$1:$U$1)*(КАЛЕНДАРЬ!AQ19=GRID!$B$3:$U$3),0))*GRID!$T$39*(1-GRID!$T$40),0))</f>
        <v>60636</v>
      </c>
      <c r="N60" s="5" cm="1">
        <f t="array" ref="N60">IF($I$2="Тариф для именинников",
INDEX(GRID!$B$18:$U$29,MATCH(M$7,GRID!$A$18:$A$29,0),MATCH(1,($U$2=GRID!$B$1:$U$1)*(КАЛЕНДАРЬ!AQ19=GRID!$B$3:$U$3),0))*GRID!$T$39,
ROUNDUP(INDEX(GRID!$B$29:$U58,MATCH(M$7,GRID!$A$18:$A$29,0),MATCH(1,($U$2=GRID!$B$1:$U$1)*(КАЛЕНДАРЬ!AQ19=GRID!$B$3:$U$3),0))*GRID!$T$39*(1-GRID!$T$40),0))</f>
        <v>65286</v>
      </c>
      <c r="O60" s="5" cm="1">
        <f t="array" ref="O60">IF($I$2="Тариф для именинников",
INDEX(GRID!$B$4:$U$15,MATCH(O$7,GRID!$A$4:$A$15,0),MATCH(1,($U$2=GRID!$B$1:$U$1)*(КАЛЕНДАРЬ!AQ19=GRID!$B$3:$U$3),0))*GRID!$T$39,
ROUNDUP(INDEX(GRID!$B$4:$U$15,MATCH(O$7,GRID!$A$4:$A$15,0),MATCH(1,($U$2=GRID!$B$1:$U$1)*(КАЛЕНДАРЬ!AQ19=GRID!$B$3:$U$3),0))*GRID!$T$39*(1-GRID!$T$40),0))</f>
        <v>91140</v>
      </c>
      <c r="P60" s="5" cm="1">
        <f t="array" ref="P60">IF($I$2="Тариф для именинников",
INDEX(GRID!$B$4:$U$15,MATCH(P$7,GRID!$A$4:$A$15,0),MATCH(1,($U$2=GRID!$B$1:$U$1)*(КАЛЕНДАРЬ!AQ19=GRID!$B$3:$U$3),0))*GRID!$T$39,
ROUNDUP(INDEX(GRID!$B$4:$U$15,MATCH(P$7,GRID!$A$4:$A$15,0),MATCH(1,($U$2=GRID!$B$1:$U$1)*(КАЛЕНДАРЬ!AQ19=GRID!$B$3:$U$3),0))*GRID!$T$39*(1-GRID!$T$40),0))</f>
        <v>129921</v>
      </c>
      <c r="Q60" s="5" cm="1">
        <f t="array" ref="Q60">IF($I$2="Тариф для именинников",
INDEX(GRID!$B$4:$U$15,MATCH(Q$7,GRID!$A$4:$A$15,0),MATCH(1,($U$2=GRID!$B$1:$U$1)*(КАЛЕНДАРЬ!AQ19=GRID!$B$3:$U$3),0))*GRID!$T$39,
ROUNDUP(INDEX(GRID!$B$4:$U$15,MATCH(Q$7,GRID!$A$4:$A$15,0),MATCH(1,($U$2=GRID!$B$1:$U$1)*(КАЛЕНДАРЬ!AQ19=GRID!$B$3:$U$3),0))*GRID!$T$39*(1-GRID!$T$40),0))</f>
        <v>152892</v>
      </c>
      <c r="R60" s="5" cm="1">
        <f t="array" ref="R60">IF($I$2="Тариф для именинников",
INDEX(GRID!$B$4:$U$15,MATCH(R$7,GRID!$A$4:$A$15,0),MATCH(1,($U$2=GRID!$B$1:$U$1)*(КАЛЕНДАРЬ!AQ19=GRID!$B$3:$U$3),0))*GRID!$T$39,
ROUNDUP(INDEX(GRID!$B$4:$U$15,MATCH(R$7,GRID!$A$4:$A$15,0),MATCH(1,($U$2=GRID!$B$1:$U$1)*(КАЛЕНДАРЬ!AQ19=GRID!$B$3:$U$3),0))*GRID!$T$39*(1-GRID!$T$40),0))</f>
        <v>173352</v>
      </c>
      <c r="S60" s="50" t="s">
        <v>105</v>
      </c>
      <c r="T60" s="50" t="s">
        <v>105</v>
      </c>
    </row>
    <row r="61" spans="1:20">
      <c r="A61" s="108" t="s">
        <v>13</v>
      </c>
      <c r="B61" s="109">
        <v>17</v>
      </c>
      <c r="C61" s="5" cm="1">
        <f t="array" ref="C61">IF($I$2="Тариф для именинников",
INDEX(GRID!$B$4:$U$15,MATCH(C$7,GRID!$A$4:$A$15,0),MATCH(1,($U$2=GRID!$B$1:$U$1)*(КАЛЕНДАРЬ!AQ20=GRID!$B$3:$U$3),0))*GRID!$T$39,
ROUNDUP(INDEX(GRID!$B$4:$U$15,MATCH(C$7,GRID!$A$4:$A$15,0),MATCH(1,($U$2=GRID!$B$1:$U$1)*(КАЛЕНДАРЬ!AQ20=GRID!$B$3:$U$3),0))*GRID!$T$39*(1-GRID!$T$40),0))</f>
        <v>23250</v>
      </c>
      <c r="D61" s="5" cm="1">
        <f t="array" ref="D61">IF($I$2="Тариф для именинников",
INDEX(GRID!$B$18:$U$29,MATCH(C$7,GRID!$A$18:$A$29,0),MATCH(1,($U$2=GRID!$B$1:$U$1)*(КАЛЕНДАРЬ!AQ20=GRID!$B$3:$U$3),0))*GRID!$T$39,
ROUNDUP(INDEX(GRID!$B$29:$U59,MATCH(C$7,GRID!$A$18:$A$29,0),MATCH(1,($U$2=GRID!$B$1:$U$1)*(КАЛЕНДАРЬ!AQ20=GRID!$B$3:$U$3),0))*GRID!$T$39*(1-GRID!$T$40),0))</f>
        <v>27900</v>
      </c>
      <c r="E61" s="5" cm="1">
        <f t="array" ref="E61">IF($I$2="Тариф для именинников",
INDEX(GRID!$B$4:$U$15,MATCH(E$7,GRID!$A$4:$A$15,0),MATCH(1,($U$2=GRID!$B$1:$U$1)*(КАЛЕНДАРЬ!AQ20=GRID!$B$3:$U$3),0))*GRID!$T$39,
ROUNDUP(INDEX(GRID!$B$4:$U$15,MATCH(E$7,GRID!$A$4:$A$15,0),MATCH(1,($U$2=GRID!$B$1:$U$1)*(КАЛЕНДАРЬ!AQ20=GRID!$B$3:$U$3),0))*GRID!$T$39*(1-GRID!$T$40),0))</f>
        <v>27900</v>
      </c>
      <c r="F61" s="5" cm="1">
        <f t="array" ref="F61">IF($I$2="Тариф для именинников",
INDEX(GRID!$B$18:$U$29,MATCH(E$7,GRID!$A$18:$A$29,0),MATCH(1,($U$2=GRID!$B$1:$U$1)*(КАЛЕНДАРЬ!AQ20=GRID!$B$3:$U$3),0))*GRID!$T$39,
ROUNDUP(INDEX(GRID!$B$29:$U59,MATCH(E$7,GRID!$A$18:$A$29,0),MATCH(1,($U$2=GRID!$B$1:$U$1)*(КАЛЕНДАРЬ!AQ20=GRID!$B$3:$U$3),0))*GRID!$T$39*(1-GRID!$T$40),0))</f>
        <v>32550</v>
      </c>
      <c r="G61" s="5" cm="1">
        <f t="array" ref="G61">IF($I$2="Тариф для именинников",
INDEX(GRID!$B$4:$U$15,MATCH(G$7,GRID!$A$4:$A$15,0),MATCH(1,($U$2=GRID!$B$1:$U$1)*(КАЛЕНДАРЬ!AQ20=GRID!$B$3:$U$3),0))*GRID!$T$39,
ROUNDUP(INDEX(GRID!$B$4:$U$15,MATCH(G$7,GRID!$A$4:$A$15,0),MATCH(1,($U$2=GRID!$B$1:$U$1)*(КАЛЕНДАРЬ!AQ20=GRID!$B$3:$U$3),0))*GRID!$T$39*(1-GRID!$T$40),0))</f>
        <v>33201</v>
      </c>
      <c r="H61" s="5" cm="1">
        <f t="array" ref="H61">IF($I$2="Тариф для именинников",
INDEX(GRID!$B$18:$U$29,MATCH(G$7,GRID!$A$18:$A$29,0),MATCH(1,($U$2=GRID!$B$1:$U$1)*(КАЛЕНДАРЬ!AQ20=GRID!$B$3:$U$3),0))*GRID!$T$39,
ROUNDUP(INDEX(GRID!$B$29:$U59,MATCH(G$7,GRID!$A$18:$A$29,0),MATCH(1,($U$2=GRID!$B$1:$U$1)*(КАЛЕНДАРЬ!AQ20=GRID!$B$3:$U$3),0))*GRID!$T$39*(1-GRID!$T$40),0))</f>
        <v>37851</v>
      </c>
      <c r="I61" s="5" cm="1">
        <f t="array" ref="I61">IF($I$2="Тариф для именинников",
INDEX(GRID!$B$4:$U$15,MATCH(I$7,GRID!$A$4:$A$15,0),MATCH(1,($U$2=GRID!$B$1:$U$1)*(КАЛЕНДАРЬ!AQ20=GRID!$B$3:$U$3),0))*GRID!$T$39,
ROUNDUP(INDEX(GRID!$B$4:$U$15,MATCH(I$7,GRID!$A$4:$A$15,0),MATCH(1,($U$2=GRID!$B$1:$U$1)*(КАЛЕНДАРЬ!AQ20=GRID!$B$3:$U$3),0))*GRID!$T$39*(1-GRID!$T$40),0))</f>
        <v>36921</v>
      </c>
      <c r="J61" s="5" cm="1">
        <f t="array" ref="J61">IF($I$2="Тариф для именинников",
INDEX(GRID!$B$18:$U$29,MATCH(I$7,GRID!$A$18:$A$29,0),MATCH(1,($U$2=GRID!$B$1:$U$1)*(КАЛЕНДАРЬ!AQ20=GRID!$B$3:$U$3),0))*GRID!$T$39,
ROUNDUP(INDEX(GRID!$B$29:$U59,MATCH(I$7,GRID!$A$18:$A$29,0),MATCH(1,($U$2=GRID!$B$1:$U$1)*(КАЛЕНДАРЬ!AQ20=GRID!$B$3:$U$3),0))*GRID!$T$39*(1-GRID!$T$40),0))</f>
        <v>41571</v>
      </c>
      <c r="K61" s="5" cm="1">
        <f t="array" ref="K61">IF($I$2="Тариф для именинников",
INDEX(GRID!$B$4:$U$15,MATCH(K$7,GRID!$A$4:$A$15,0),MATCH(1,($U$2=GRID!$B$1:$U$1)*(КАЛЕНДАРЬ!AQ20=GRID!$B$3:$U$3),0))*GRID!$T$39,
ROUNDUP(INDEX(GRID!$B$4:$U$15,MATCH(K$7,GRID!$A$4:$A$15,0),MATCH(1,($U$2=GRID!$B$1:$U$1)*(КАЛЕНДАРЬ!AQ20=GRID!$B$3:$U$3),0))*GRID!$T$39*(1-GRID!$T$40),0))</f>
        <v>41850</v>
      </c>
      <c r="L61" s="5" cm="1">
        <f t="array" ref="L61">IF($I$2="Тариф для именинников",
INDEX(GRID!$B$18:$U$29,MATCH(K$7,GRID!$A$18:$A$29,0),MATCH(1,($U$2=GRID!$B$1:$U$1)*(КАЛЕНДАРЬ!AQ20=GRID!$B$3:$U$3),0))*GRID!$T$39,
ROUNDUP(INDEX(GRID!$B$29:$U59,MATCH(K$7,GRID!$A$18:$A$29,0),MATCH(1,($U$2=GRID!$B$1:$U$1)*(КАЛЕНДАРЬ!AQ20=GRID!$B$3:$U$3),0))*GRID!$T$39*(1-GRID!$T$40),0))</f>
        <v>46500</v>
      </c>
      <c r="M61" s="5" cm="1">
        <f t="array" ref="M61">IF($I$2="Тариф для именинников",
INDEX(GRID!$B$4:$U$15,MATCH(M$7,GRID!$A$4:$A$15,0),MATCH(1,($U$2=GRID!$B$1:$U$1)*(КАЛЕНДАРЬ!AQ20=GRID!$B$3:$U$3),0))*GRID!$T$39,
ROUNDUP(INDEX(GRID!$B$4:$U$15,MATCH(M$7,GRID!$A$4:$A$15,0),MATCH(1,($U$2=GRID!$B$1:$U$1)*(КАЛЕНДАРЬ!AQ20=GRID!$B$3:$U$3),0))*GRID!$T$39*(1-GRID!$T$40),0))</f>
        <v>60636</v>
      </c>
      <c r="N61" s="5" cm="1">
        <f t="array" ref="N61">IF($I$2="Тариф для именинников",
INDEX(GRID!$B$18:$U$29,MATCH(M$7,GRID!$A$18:$A$29,0),MATCH(1,($U$2=GRID!$B$1:$U$1)*(КАЛЕНДАРЬ!AQ20=GRID!$B$3:$U$3),0))*GRID!$T$39,
ROUNDUP(INDEX(GRID!$B$29:$U59,MATCH(M$7,GRID!$A$18:$A$29,0),MATCH(1,($U$2=GRID!$B$1:$U$1)*(КАЛЕНДАРЬ!AQ20=GRID!$B$3:$U$3),0))*GRID!$T$39*(1-GRID!$T$40),0))</f>
        <v>65286</v>
      </c>
      <c r="O61" s="5" cm="1">
        <f t="array" ref="O61">IF($I$2="Тариф для именинников",
INDEX(GRID!$B$4:$U$15,MATCH(O$7,GRID!$A$4:$A$15,0),MATCH(1,($U$2=GRID!$B$1:$U$1)*(КАЛЕНДАРЬ!AQ20=GRID!$B$3:$U$3),0))*GRID!$T$39,
ROUNDUP(INDEX(GRID!$B$4:$U$15,MATCH(O$7,GRID!$A$4:$A$15,0),MATCH(1,($U$2=GRID!$B$1:$U$1)*(КАЛЕНДАРЬ!AQ20=GRID!$B$3:$U$3),0))*GRID!$T$39*(1-GRID!$T$40),0))</f>
        <v>91140</v>
      </c>
      <c r="P61" s="5" cm="1">
        <f t="array" ref="P61">IF($I$2="Тариф для именинников",
INDEX(GRID!$B$4:$U$15,MATCH(P$7,GRID!$A$4:$A$15,0),MATCH(1,($U$2=GRID!$B$1:$U$1)*(КАЛЕНДАРЬ!AQ20=GRID!$B$3:$U$3),0))*GRID!$T$39,
ROUNDUP(INDEX(GRID!$B$4:$U$15,MATCH(P$7,GRID!$A$4:$A$15,0),MATCH(1,($U$2=GRID!$B$1:$U$1)*(КАЛЕНДАРЬ!AQ20=GRID!$B$3:$U$3),0))*GRID!$T$39*(1-GRID!$T$40),0))</f>
        <v>129921</v>
      </c>
      <c r="Q61" s="5" cm="1">
        <f t="array" ref="Q61">IF($I$2="Тариф для именинников",
INDEX(GRID!$B$4:$U$15,MATCH(Q$7,GRID!$A$4:$A$15,0),MATCH(1,($U$2=GRID!$B$1:$U$1)*(КАЛЕНДАРЬ!AQ20=GRID!$B$3:$U$3),0))*GRID!$T$39,
ROUNDUP(INDEX(GRID!$B$4:$U$15,MATCH(Q$7,GRID!$A$4:$A$15,0),MATCH(1,($U$2=GRID!$B$1:$U$1)*(КАЛЕНДАРЬ!AQ20=GRID!$B$3:$U$3),0))*GRID!$T$39*(1-GRID!$T$40),0))</f>
        <v>152892</v>
      </c>
      <c r="R61" s="5" cm="1">
        <f t="array" ref="R61">IF($I$2="Тариф для именинников",
INDEX(GRID!$B$4:$U$15,MATCH(R$7,GRID!$A$4:$A$15,0),MATCH(1,($U$2=GRID!$B$1:$U$1)*(КАЛЕНДАРЬ!AQ20=GRID!$B$3:$U$3),0))*GRID!$T$39,
ROUNDUP(INDEX(GRID!$B$4:$U$15,MATCH(R$7,GRID!$A$4:$A$15,0),MATCH(1,($U$2=GRID!$B$1:$U$1)*(КАЛЕНДАРЬ!AQ20=GRID!$B$3:$U$3),0))*GRID!$T$39*(1-GRID!$T$40),0))</f>
        <v>173352</v>
      </c>
      <c r="S61" s="50" t="s">
        <v>105</v>
      </c>
      <c r="T61" s="50" t="s">
        <v>105</v>
      </c>
    </row>
    <row r="62" spans="1:20">
      <c r="A62" s="108" t="s">
        <v>14</v>
      </c>
      <c r="B62" s="109">
        <v>18</v>
      </c>
      <c r="C62" s="5" cm="1">
        <f t="array" ref="C62">IF($I$2="Тариф для именинников",
INDEX(GRID!$B$4:$U$15,MATCH(C$7,GRID!$A$4:$A$15,0),MATCH(1,($U$2=GRID!$B$1:$U$1)*(КАЛЕНДАРЬ!AQ21=GRID!$B$3:$U$3),0))*GRID!$T$39,
ROUNDUP(INDEX(GRID!$B$4:$U$15,MATCH(C$7,GRID!$A$4:$A$15,0),MATCH(1,($U$2=GRID!$B$1:$U$1)*(КАЛЕНДАРЬ!AQ21=GRID!$B$3:$U$3),0))*GRID!$T$39*(1-GRID!$T$40),0))</f>
        <v>23250</v>
      </c>
      <c r="D62" s="5" cm="1">
        <f t="array" ref="D62">IF($I$2="Тариф для именинников",
INDEX(GRID!$B$18:$U$29,MATCH(C$7,GRID!$A$18:$A$29,0),MATCH(1,($U$2=GRID!$B$1:$U$1)*(КАЛЕНДАРЬ!AQ21=GRID!$B$3:$U$3),0))*GRID!$T$39,
ROUNDUP(INDEX(GRID!$B$29:$U60,MATCH(C$7,GRID!$A$18:$A$29,0),MATCH(1,($U$2=GRID!$B$1:$U$1)*(КАЛЕНДАРЬ!AQ21=GRID!$B$3:$U$3),0))*GRID!$T$39*(1-GRID!$T$40),0))</f>
        <v>27900</v>
      </c>
      <c r="E62" s="5" cm="1">
        <f t="array" ref="E62">IF($I$2="Тариф для именинников",
INDEX(GRID!$B$4:$U$15,MATCH(E$7,GRID!$A$4:$A$15,0),MATCH(1,($U$2=GRID!$B$1:$U$1)*(КАЛЕНДАРЬ!AQ21=GRID!$B$3:$U$3),0))*GRID!$T$39,
ROUNDUP(INDEX(GRID!$B$4:$U$15,MATCH(E$7,GRID!$A$4:$A$15,0),MATCH(1,($U$2=GRID!$B$1:$U$1)*(КАЛЕНДАРЬ!AQ21=GRID!$B$3:$U$3),0))*GRID!$T$39*(1-GRID!$T$40),0))</f>
        <v>27900</v>
      </c>
      <c r="F62" s="5" cm="1">
        <f t="array" ref="F62">IF($I$2="Тариф для именинников",
INDEX(GRID!$B$18:$U$29,MATCH(E$7,GRID!$A$18:$A$29,0),MATCH(1,($U$2=GRID!$B$1:$U$1)*(КАЛЕНДАРЬ!AQ21=GRID!$B$3:$U$3),0))*GRID!$T$39,
ROUNDUP(INDEX(GRID!$B$29:$U60,MATCH(E$7,GRID!$A$18:$A$29,0),MATCH(1,($U$2=GRID!$B$1:$U$1)*(КАЛЕНДАРЬ!AQ21=GRID!$B$3:$U$3),0))*GRID!$T$39*(1-GRID!$T$40),0))</f>
        <v>32550</v>
      </c>
      <c r="G62" s="5" cm="1">
        <f t="array" ref="G62">IF($I$2="Тариф для именинников",
INDEX(GRID!$B$4:$U$15,MATCH(G$7,GRID!$A$4:$A$15,0),MATCH(1,($U$2=GRID!$B$1:$U$1)*(КАЛЕНДАРЬ!AQ21=GRID!$B$3:$U$3),0))*GRID!$T$39,
ROUNDUP(INDEX(GRID!$B$4:$U$15,MATCH(G$7,GRID!$A$4:$A$15,0),MATCH(1,($U$2=GRID!$B$1:$U$1)*(КАЛЕНДАРЬ!AQ21=GRID!$B$3:$U$3),0))*GRID!$T$39*(1-GRID!$T$40),0))</f>
        <v>33201</v>
      </c>
      <c r="H62" s="5" cm="1">
        <f t="array" ref="H62">IF($I$2="Тариф для именинников",
INDEX(GRID!$B$18:$U$29,MATCH(G$7,GRID!$A$18:$A$29,0),MATCH(1,($U$2=GRID!$B$1:$U$1)*(КАЛЕНДАРЬ!AQ21=GRID!$B$3:$U$3),0))*GRID!$T$39,
ROUNDUP(INDEX(GRID!$B$29:$U60,MATCH(G$7,GRID!$A$18:$A$29,0),MATCH(1,($U$2=GRID!$B$1:$U$1)*(КАЛЕНДАРЬ!AQ21=GRID!$B$3:$U$3),0))*GRID!$T$39*(1-GRID!$T$40),0))</f>
        <v>37851</v>
      </c>
      <c r="I62" s="5" cm="1">
        <f t="array" ref="I62">IF($I$2="Тариф для именинников",
INDEX(GRID!$B$4:$U$15,MATCH(I$7,GRID!$A$4:$A$15,0),MATCH(1,($U$2=GRID!$B$1:$U$1)*(КАЛЕНДАРЬ!AQ21=GRID!$B$3:$U$3),0))*GRID!$T$39,
ROUNDUP(INDEX(GRID!$B$4:$U$15,MATCH(I$7,GRID!$A$4:$A$15,0),MATCH(1,($U$2=GRID!$B$1:$U$1)*(КАЛЕНДАРЬ!AQ21=GRID!$B$3:$U$3),0))*GRID!$T$39*(1-GRID!$T$40),0))</f>
        <v>36921</v>
      </c>
      <c r="J62" s="5" cm="1">
        <f t="array" ref="J62">IF($I$2="Тариф для именинников",
INDEX(GRID!$B$18:$U$29,MATCH(I$7,GRID!$A$18:$A$29,0),MATCH(1,($U$2=GRID!$B$1:$U$1)*(КАЛЕНДАРЬ!AQ21=GRID!$B$3:$U$3),0))*GRID!$T$39,
ROUNDUP(INDEX(GRID!$B$29:$U60,MATCH(I$7,GRID!$A$18:$A$29,0),MATCH(1,($U$2=GRID!$B$1:$U$1)*(КАЛЕНДАРЬ!AQ21=GRID!$B$3:$U$3),0))*GRID!$T$39*(1-GRID!$T$40),0))</f>
        <v>41571</v>
      </c>
      <c r="K62" s="5" cm="1">
        <f t="array" ref="K62">IF($I$2="Тариф для именинников",
INDEX(GRID!$B$4:$U$15,MATCH(K$7,GRID!$A$4:$A$15,0),MATCH(1,($U$2=GRID!$B$1:$U$1)*(КАЛЕНДАРЬ!AQ21=GRID!$B$3:$U$3),0))*GRID!$T$39,
ROUNDUP(INDEX(GRID!$B$4:$U$15,MATCH(K$7,GRID!$A$4:$A$15,0),MATCH(1,($U$2=GRID!$B$1:$U$1)*(КАЛЕНДАРЬ!AQ21=GRID!$B$3:$U$3),0))*GRID!$T$39*(1-GRID!$T$40),0))</f>
        <v>41850</v>
      </c>
      <c r="L62" s="5" cm="1">
        <f t="array" ref="L62">IF($I$2="Тариф для именинников",
INDEX(GRID!$B$18:$U$29,MATCH(K$7,GRID!$A$18:$A$29,0),MATCH(1,($U$2=GRID!$B$1:$U$1)*(КАЛЕНДАРЬ!AQ21=GRID!$B$3:$U$3),0))*GRID!$T$39,
ROUNDUP(INDEX(GRID!$B$29:$U60,MATCH(K$7,GRID!$A$18:$A$29,0),MATCH(1,($U$2=GRID!$B$1:$U$1)*(КАЛЕНДАРЬ!AQ21=GRID!$B$3:$U$3),0))*GRID!$T$39*(1-GRID!$T$40),0))</f>
        <v>46500</v>
      </c>
      <c r="M62" s="5" cm="1">
        <f t="array" ref="M62">IF($I$2="Тариф для именинников",
INDEX(GRID!$B$4:$U$15,MATCH(M$7,GRID!$A$4:$A$15,0),MATCH(1,($U$2=GRID!$B$1:$U$1)*(КАЛЕНДАРЬ!AQ21=GRID!$B$3:$U$3),0))*GRID!$T$39,
ROUNDUP(INDEX(GRID!$B$4:$U$15,MATCH(M$7,GRID!$A$4:$A$15,0),MATCH(1,($U$2=GRID!$B$1:$U$1)*(КАЛЕНДАРЬ!AQ21=GRID!$B$3:$U$3),0))*GRID!$T$39*(1-GRID!$T$40),0))</f>
        <v>60636</v>
      </c>
      <c r="N62" s="5" cm="1">
        <f t="array" ref="N62">IF($I$2="Тариф для именинников",
INDEX(GRID!$B$18:$U$29,MATCH(M$7,GRID!$A$18:$A$29,0),MATCH(1,($U$2=GRID!$B$1:$U$1)*(КАЛЕНДАРЬ!AQ21=GRID!$B$3:$U$3),0))*GRID!$T$39,
ROUNDUP(INDEX(GRID!$B$29:$U60,MATCH(M$7,GRID!$A$18:$A$29,0),MATCH(1,($U$2=GRID!$B$1:$U$1)*(КАЛЕНДАРЬ!AQ21=GRID!$B$3:$U$3),0))*GRID!$T$39*(1-GRID!$T$40),0))</f>
        <v>65286</v>
      </c>
      <c r="O62" s="5" cm="1">
        <f t="array" ref="O62">IF($I$2="Тариф для именинников",
INDEX(GRID!$B$4:$U$15,MATCH(O$7,GRID!$A$4:$A$15,0),MATCH(1,($U$2=GRID!$B$1:$U$1)*(КАЛЕНДАРЬ!AQ21=GRID!$B$3:$U$3),0))*GRID!$T$39,
ROUNDUP(INDEX(GRID!$B$4:$U$15,MATCH(O$7,GRID!$A$4:$A$15,0),MATCH(1,($U$2=GRID!$B$1:$U$1)*(КАЛЕНДАРЬ!AQ21=GRID!$B$3:$U$3),0))*GRID!$T$39*(1-GRID!$T$40),0))</f>
        <v>91140</v>
      </c>
      <c r="P62" s="5" cm="1">
        <f t="array" ref="P62">IF($I$2="Тариф для именинников",
INDEX(GRID!$B$4:$U$15,MATCH(P$7,GRID!$A$4:$A$15,0),MATCH(1,($U$2=GRID!$B$1:$U$1)*(КАЛЕНДАРЬ!AQ21=GRID!$B$3:$U$3),0))*GRID!$T$39,
ROUNDUP(INDEX(GRID!$B$4:$U$15,MATCH(P$7,GRID!$A$4:$A$15,0),MATCH(1,($U$2=GRID!$B$1:$U$1)*(КАЛЕНДАРЬ!AQ21=GRID!$B$3:$U$3),0))*GRID!$T$39*(1-GRID!$T$40),0))</f>
        <v>129921</v>
      </c>
      <c r="Q62" s="5" cm="1">
        <f t="array" ref="Q62">IF($I$2="Тариф для именинников",
INDEX(GRID!$B$4:$U$15,MATCH(Q$7,GRID!$A$4:$A$15,0),MATCH(1,($U$2=GRID!$B$1:$U$1)*(КАЛЕНДАРЬ!AQ21=GRID!$B$3:$U$3),0))*GRID!$T$39,
ROUNDUP(INDEX(GRID!$B$4:$U$15,MATCH(Q$7,GRID!$A$4:$A$15,0),MATCH(1,($U$2=GRID!$B$1:$U$1)*(КАЛЕНДАРЬ!AQ21=GRID!$B$3:$U$3),0))*GRID!$T$39*(1-GRID!$T$40),0))</f>
        <v>152892</v>
      </c>
      <c r="R62" s="5" cm="1">
        <f t="array" ref="R62">IF($I$2="Тариф для именинников",
INDEX(GRID!$B$4:$U$15,MATCH(R$7,GRID!$A$4:$A$15,0),MATCH(1,($U$2=GRID!$B$1:$U$1)*(КАЛЕНДАРЬ!AQ21=GRID!$B$3:$U$3),0))*GRID!$T$39,
ROUNDUP(INDEX(GRID!$B$4:$U$15,MATCH(R$7,GRID!$A$4:$A$15,0),MATCH(1,($U$2=GRID!$B$1:$U$1)*(КАЛЕНДАРЬ!AQ21=GRID!$B$3:$U$3),0))*GRID!$T$39*(1-GRID!$T$40),0))</f>
        <v>173352</v>
      </c>
      <c r="S62" s="50" t="s">
        <v>105</v>
      </c>
      <c r="T62" s="50" t="s">
        <v>105</v>
      </c>
    </row>
    <row r="63" spans="1:20">
      <c r="A63" s="108" t="s">
        <v>15</v>
      </c>
      <c r="B63" s="109">
        <v>19</v>
      </c>
      <c r="C63" s="5" cm="1">
        <f t="array" ref="C63">IF($I$2="Тариф для именинников",
INDEX(GRID!$B$4:$U$15,MATCH(C$7,GRID!$A$4:$A$15,0),MATCH(1,($U$2=GRID!$B$1:$U$1)*(КАЛЕНДАРЬ!AQ22=GRID!$B$3:$U$3),0))*GRID!$T$39,
ROUNDUP(INDEX(GRID!$B$4:$U$15,MATCH(C$7,GRID!$A$4:$A$15,0),MATCH(1,($U$2=GRID!$B$1:$U$1)*(КАЛЕНДАРЬ!AQ22=GRID!$B$3:$U$3),0))*GRID!$T$39*(1-GRID!$T$40),0))</f>
        <v>23250</v>
      </c>
      <c r="D63" s="5" cm="1">
        <f t="array" ref="D63">IF($I$2="Тариф для именинников",
INDEX(GRID!$B$18:$U$29,MATCH(C$7,GRID!$A$18:$A$29,0),MATCH(1,($U$2=GRID!$B$1:$U$1)*(КАЛЕНДАРЬ!AQ22=GRID!$B$3:$U$3),0))*GRID!$T$39,
ROUNDUP(INDEX(GRID!$B$29:$U61,MATCH(C$7,GRID!$A$18:$A$29,0),MATCH(1,($U$2=GRID!$B$1:$U$1)*(КАЛЕНДАРЬ!AQ22=GRID!$B$3:$U$3),0))*GRID!$T$39*(1-GRID!$T$40),0))</f>
        <v>27900</v>
      </c>
      <c r="E63" s="5" cm="1">
        <f t="array" ref="E63">IF($I$2="Тариф для именинников",
INDEX(GRID!$B$4:$U$15,MATCH(E$7,GRID!$A$4:$A$15,0),MATCH(1,($U$2=GRID!$B$1:$U$1)*(КАЛЕНДАРЬ!AQ22=GRID!$B$3:$U$3),0))*GRID!$T$39,
ROUNDUP(INDEX(GRID!$B$4:$U$15,MATCH(E$7,GRID!$A$4:$A$15,0),MATCH(1,($U$2=GRID!$B$1:$U$1)*(КАЛЕНДАРЬ!AQ22=GRID!$B$3:$U$3),0))*GRID!$T$39*(1-GRID!$T$40),0))</f>
        <v>27900</v>
      </c>
      <c r="F63" s="5" cm="1">
        <f t="array" ref="F63">IF($I$2="Тариф для именинников",
INDEX(GRID!$B$18:$U$29,MATCH(E$7,GRID!$A$18:$A$29,0),MATCH(1,($U$2=GRID!$B$1:$U$1)*(КАЛЕНДАРЬ!AQ22=GRID!$B$3:$U$3),0))*GRID!$T$39,
ROUNDUP(INDEX(GRID!$B$29:$U61,MATCH(E$7,GRID!$A$18:$A$29,0),MATCH(1,($U$2=GRID!$B$1:$U$1)*(КАЛЕНДАРЬ!AQ22=GRID!$B$3:$U$3),0))*GRID!$T$39*(1-GRID!$T$40),0))</f>
        <v>32550</v>
      </c>
      <c r="G63" s="5" cm="1">
        <f t="array" ref="G63">IF($I$2="Тариф для именинников",
INDEX(GRID!$B$4:$U$15,MATCH(G$7,GRID!$A$4:$A$15,0),MATCH(1,($U$2=GRID!$B$1:$U$1)*(КАЛЕНДАРЬ!AQ22=GRID!$B$3:$U$3),0))*GRID!$T$39,
ROUNDUP(INDEX(GRID!$B$4:$U$15,MATCH(G$7,GRID!$A$4:$A$15,0),MATCH(1,($U$2=GRID!$B$1:$U$1)*(КАЛЕНДАРЬ!AQ22=GRID!$B$3:$U$3),0))*GRID!$T$39*(1-GRID!$T$40),0))</f>
        <v>33201</v>
      </c>
      <c r="H63" s="5" cm="1">
        <f t="array" ref="H63">IF($I$2="Тариф для именинников",
INDEX(GRID!$B$18:$U$29,MATCH(G$7,GRID!$A$18:$A$29,0),MATCH(1,($U$2=GRID!$B$1:$U$1)*(КАЛЕНДАРЬ!AQ22=GRID!$B$3:$U$3),0))*GRID!$T$39,
ROUNDUP(INDEX(GRID!$B$29:$U61,MATCH(G$7,GRID!$A$18:$A$29,0),MATCH(1,($U$2=GRID!$B$1:$U$1)*(КАЛЕНДАРЬ!AQ22=GRID!$B$3:$U$3),0))*GRID!$T$39*(1-GRID!$T$40),0))</f>
        <v>37851</v>
      </c>
      <c r="I63" s="5" cm="1">
        <f t="array" ref="I63">IF($I$2="Тариф для именинников",
INDEX(GRID!$B$4:$U$15,MATCH(I$7,GRID!$A$4:$A$15,0),MATCH(1,($U$2=GRID!$B$1:$U$1)*(КАЛЕНДАРЬ!AQ22=GRID!$B$3:$U$3),0))*GRID!$T$39,
ROUNDUP(INDEX(GRID!$B$4:$U$15,MATCH(I$7,GRID!$A$4:$A$15,0),MATCH(1,($U$2=GRID!$B$1:$U$1)*(КАЛЕНДАРЬ!AQ22=GRID!$B$3:$U$3),0))*GRID!$T$39*(1-GRID!$T$40),0))</f>
        <v>36921</v>
      </c>
      <c r="J63" s="5" cm="1">
        <f t="array" ref="J63">IF($I$2="Тариф для именинников",
INDEX(GRID!$B$18:$U$29,MATCH(I$7,GRID!$A$18:$A$29,0),MATCH(1,($U$2=GRID!$B$1:$U$1)*(КАЛЕНДАРЬ!AQ22=GRID!$B$3:$U$3),0))*GRID!$T$39,
ROUNDUP(INDEX(GRID!$B$29:$U61,MATCH(I$7,GRID!$A$18:$A$29,0),MATCH(1,($U$2=GRID!$B$1:$U$1)*(КАЛЕНДАРЬ!AQ22=GRID!$B$3:$U$3),0))*GRID!$T$39*(1-GRID!$T$40),0))</f>
        <v>41571</v>
      </c>
      <c r="K63" s="5" cm="1">
        <f t="array" ref="K63">IF($I$2="Тариф для именинников",
INDEX(GRID!$B$4:$U$15,MATCH(K$7,GRID!$A$4:$A$15,0),MATCH(1,($U$2=GRID!$B$1:$U$1)*(КАЛЕНДАРЬ!AQ22=GRID!$B$3:$U$3),0))*GRID!$T$39,
ROUNDUP(INDEX(GRID!$B$4:$U$15,MATCH(K$7,GRID!$A$4:$A$15,0),MATCH(1,($U$2=GRID!$B$1:$U$1)*(КАЛЕНДАРЬ!AQ22=GRID!$B$3:$U$3),0))*GRID!$T$39*(1-GRID!$T$40),0))</f>
        <v>41850</v>
      </c>
      <c r="L63" s="5" cm="1">
        <f t="array" ref="L63">IF($I$2="Тариф для именинников",
INDEX(GRID!$B$18:$U$29,MATCH(K$7,GRID!$A$18:$A$29,0),MATCH(1,($U$2=GRID!$B$1:$U$1)*(КАЛЕНДАРЬ!AQ22=GRID!$B$3:$U$3),0))*GRID!$T$39,
ROUNDUP(INDEX(GRID!$B$29:$U61,MATCH(K$7,GRID!$A$18:$A$29,0),MATCH(1,($U$2=GRID!$B$1:$U$1)*(КАЛЕНДАРЬ!AQ22=GRID!$B$3:$U$3),0))*GRID!$T$39*(1-GRID!$T$40),0))</f>
        <v>46500</v>
      </c>
      <c r="M63" s="5" cm="1">
        <f t="array" ref="M63">IF($I$2="Тариф для именинников",
INDEX(GRID!$B$4:$U$15,MATCH(M$7,GRID!$A$4:$A$15,0),MATCH(1,($U$2=GRID!$B$1:$U$1)*(КАЛЕНДАРЬ!AQ22=GRID!$B$3:$U$3),0))*GRID!$T$39,
ROUNDUP(INDEX(GRID!$B$4:$U$15,MATCH(M$7,GRID!$A$4:$A$15,0),MATCH(1,($U$2=GRID!$B$1:$U$1)*(КАЛЕНДАРЬ!AQ22=GRID!$B$3:$U$3),0))*GRID!$T$39*(1-GRID!$T$40),0))</f>
        <v>60636</v>
      </c>
      <c r="N63" s="5" cm="1">
        <f t="array" ref="N63">IF($I$2="Тариф для именинников",
INDEX(GRID!$B$18:$U$29,MATCH(M$7,GRID!$A$18:$A$29,0),MATCH(1,($U$2=GRID!$B$1:$U$1)*(КАЛЕНДАРЬ!AQ22=GRID!$B$3:$U$3),0))*GRID!$T$39,
ROUNDUP(INDEX(GRID!$B$29:$U61,MATCH(M$7,GRID!$A$18:$A$29,0),MATCH(1,($U$2=GRID!$B$1:$U$1)*(КАЛЕНДАРЬ!AQ22=GRID!$B$3:$U$3),0))*GRID!$T$39*(1-GRID!$T$40),0))</f>
        <v>65286</v>
      </c>
      <c r="O63" s="5" cm="1">
        <f t="array" ref="O63">IF($I$2="Тариф для именинников",
INDEX(GRID!$B$4:$U$15,MATCH(O$7,GRID!$A$4:$A$15,0),MATCH(1,($U$2=GRID!$B$1:$U$1)*(КАЛЕНДАРЬ!AQ22=GRID!$B$3:$U$3),0))*GRID!$T$39,
ROUNDUP(INDEX(GRID!$B$4:$U$15,MATCH(O$7,GRID!$A$4:$A$15,0),MATCH(1,($U$2=GRID!$B$1:$U$1)*(КАЛЕНДАРЬ!AQ22=GRID!$B$3:$U$3),0))*GRID!$T$39*(1-GRID!$T$40),0))</f>
        <v>91140</v>
      </c>
      <c r="P63" s="5" cm="1">
        <f t="array" ref="P63">IF($I$2="Тариф для именинников",
INDEX(GRID!$B$4:$U$15,MATCH(P$7,GRID!$A$4:$A$15,0),MATCH(1,($U$2=GRID!$B$1:$U$1)*(КАЛЕНДАРЬ!AQ22=GRID!$B$3:$U$3),0))*GRID!$T$39,
ROUNDUP(INDEX(GRID!$B$4:$U$15,MATCH(P$7,GRID!$A$4:$A$15,0),MATCH(1,($U$2=GRID!$B$1:$U$1)*(КАЛЕНДАРЬ!AQ22=GRID!$B$3:$U$3),0))*GRID!$T$39*(1-GRID!$T$40),0))</f>
        <v>129921</v>
      </c>
      <c r="Q63" s="5" cm="1">
        <f t="array" ref="Q63">IF($I$2="Тариф для именинников",
INDEX(GRID!$B$4:$U$15,MATCH(Q$7,GRID!$A$4:$A$15,0),MATCH(1,($U$2=GRID!$B$1:$U$1)*(КАЛЕНДАРЬ!AQ22=GRID!$B$3:$U$3),0))*GRID!$T$39,
ROUNDUP(INDEX(GRID!$B$4:$U$15,MATCH(Q$7,GRID!$A$4:$A$15,0),MATCH(1,($U$2=GRID!$B$1:$U$1)*(КАЛЕНДАРЬ!AQ22=GRID!$B$3:$U$3),0))*GRID!$T$39*(1-GRID!$T$40),0))</f>
        <v>152892</v>
      </c>
      <c r="R63" s="5" cm="1">
        <f t="array" ref="R63">IF($I$2="Тариф для именинников",
INDEX(GRID!$B$4:$U$15,MATCH(R$7,GRID!$A$4:$A$15,0),MATCH(1,($U$2=GRID!$B$1:$U$1)*(КАЛЕНДАРЬ!AQ22=GRID!$B$3:$U$3),0))*GRID!$T$39,
ROUNDUP(INDEX(GRID!$B$4:$U$15,MATCH(R$7,GRID!$A$4:$A$15,0),MATCH(1,($U$2=GRID!$B$1:$U$1)*(КАЛЕНДАРЬ!AQ22=GRID!$B$3:$U$3),0))*GRID!$T$39*(1-GRID!$T$40),0))</f>
        <v>173352</v>
      </c>
      <c r="S63" s="50" t="s">
        <v>105</v>
      </c>
      <c r="T63" s="50" t="s">
        <v>105</v>
      </c>
    </row>
    <row r="64" spans="1:20">
      <c r="A64" s="108" t="s">
        <v>16</v>
      </c>
      <c r="B64" s="109">
        <v>20</v>
      </c>
      <c r="C64" s="5" cm="1">
        <f t="array" ref="C64">IF($I$2="Тариф для именинников",
INDEX(GRID!$B$4:$U$15,MATCH(C$7,GRID!$A$4:$A$15,0),MATCH(1,($U$2=GRID!$B$1:$U$1)*(КАЛЕНДАРЬ!AQ23=GRID!$B$3:$U$3),0))*GRID!$T$39,
ROUNDUP(INDEX(GRID!$B$4:$U$15,MATCH(C$7,GRID!$A$4:$A$15,0),MATCH(1,($U$2=GRID!$B$1:$U$1)*(КАЛЕНДАРЬ!AQ23=GRID!$B$3:$U$3),0))*GRID!$T$39*(1-GRID!$T$40),0))</f>
        <v>25575.000000000004</v>
      </c>
      <c r="D64" s="5" cm="1">
        <f t="array" ref="D64">IF($I$2="Тариф для именинников",
INDEX(GRID!$B$18:$U$29,MATCH(C$7,GRID!$A$18:$A$29,0),MATCH(1,($U$2=GRID!$B$1:$U$1)*(КАЛЕНДАРЬ!AQ23=GRID!$B$3:$U$3),0))*GRID!$T$39,
ROUNDUP(INDEX(GRID!$B$29:$U62,MATCH(C$7,GRID!$A$18:$A$29,0),MATCH(1,($U$2=GRID!$B$1:$U$1)*(КАЛЕНДАРЬ!AQ23=GRID!$B$3:$U$3),0))*GRID!$T$39*(1-GRID!$T$40),0))</f>
        <v>30225.000000000004</v>
      </c>
      <c r="E64" s="5" cm="1">
        <f t="array" ref="E64">IF($I$2="Тариф для именинников",
INDEX(GRID!$B$4:$U$15,MATCH(E$7,GRID!$A$4:$A$15,0),MATCH(1,($U$2=GRID!$B$1:$U$1)*(КАЛЕНДАРЬ!AQ23=GRID!$B$3:$U$3),0))*GRID!$T$39,
ROUNDUP(INDEX(GRID!$B$4:$U$15,MATCH(E$7,GRID!$A$4:$A$15,0),MATCH(1,($U$2=GRID!$B$1:$U$1)*(КАЛЕНДАРЬ!AQ23=GRID!$B$3:$U$3),0))*GRID!$T$39*(1-GRID!$T$40),0))</f>
        <v>30690</v>
      </c>
      <c r="F64" s="5" cm="1">
        <f t="array" ref="F64">IF($I$2="Тариф для именинников",
INDEX(GRID!$B$18:$U$29,MATCH(E$7,GRID!$A$18:$A$29,0),MATCH(1,($U$2=GRID!$B$1:$U$1)*(КАЛЕНДАРЬ!AQ23=GRID!$B$3:$U$3),0))*GRID!$T$39,
ROUNDUP(INDEX(GRID!$B$29:$U62,MATCH(E$7,GRID!$A$18:$A$29,0),MATCH(1,($U$2=GRID!$B$1:$U$1)*(КАЛЕНДАРЬ!AQ23=GRID!$B$3:$U$3),0))*GRID!$T$39*(1-GRID!$T$40),0))</f>
        <v>35340</v>
      </c>
      <c r="G64" s="5" cm="1">
        <f t="array" ref="G64">IF($I$2="Тариф для именинников",
INDEX(GRID!$B$4:$U$15,MATCH(G$7,GRID!$A$4:$A$15,0),MATCH(1,($U$2=GRID!$B$1:$U$1)*(КАЛЕНДАРЬ!AQ23=GRID!$B$3:$U$3),0))*GRID!$T$39,
ROUNDUP(INDEX(GRID!$B$4:$U$15,MATCH(G$7,GRID!$A$4:$A$15,0),MATCH(1,($U$2=GRID!$B$1:$U$1)*(КАЛЕНДАРЬ!AQ23=GRID!$B$3:$U$3),0))*GRID!$T$39*(1-GRID!$T$40),0))</f>
        <v>36270</v>
      </c>
      <c r="H64" s="5" cm="1">
        <f t="array" ref="H64">IF($I$2="Тариф для именинников",
INDEX(GRID!$B$18:$U$29,MATCH(G$7,GRID!$A$18:$A$29,0),MATCH(1,($U$2=GRID!$B$1:$U$1)*(КАЛЕНДАРЬ!AQ23=GRID!$B$3:$U$3),0))*GRID!$T$39,
ROUNDUP(INDEX(GRID!$B$29:$U62,MATCH(G$7,GRID!$A$18:$A$29,0),MATCH(1,($U$2=GRID!$B$1:$U$1)*(КАЛЕНДАРЬ!AQ23=GRID!$B$3:$U$3),0))*GRID!$T$39*(1-GRID!$T$40),0))</f>
        <v>40920</v>
      </c>
      <c r="I64" s="5" cm="1">
        <f t="array" ref="I64">IF($I$2="Тариф для именинников",
INDEX(GRID!$B$4:$U$15,MATCH(I$7,GRID!$A$4:$A$15,0),MATCH(1,($U$2=GRID!$B$1:$U$1)*(КАЛЕНДАРЬ!AQ23=GRID!$B$3:$U$3),0))*GRID!$T$39,
ROUNDUP(INDEX(GRID!$B$4:$U$15,MATCH(I$7,GRID!$A$4:$A$15,0),MATCH(1,($U$2=GRID!$B$1:$U$1)*(КАЛЕНДАРЬ!AQ23=GRID!$B$3:$U$3),0))*GRID!$T$39*(1-GRID!$T$40),0))</f>
        <v>40362</v>
      </c>
      <c r="J64" s="5" cm="1">
        <f t="array" ref="J64">IF($I$2="Тариф для именинников",
INDEX(GRID!$B$18:$U$29,MATCH(I$7,GRID!$A$18:$A$29,0),MATCH(1,($U$2=GRID!$B$1:$U$1)*(КАЛЕНДАРЬ!AQ23=GRID!$B$3:$U$3),0))*GRID!$T$39,
ROUNDUP(INDEX(GRID!$B$29:$U62,MATCH(I$7,GRID!$A$18:$A$29,0),MATCH(1,($U$2=GRID!$B$1:$U$1)*(КАЛЕНДАРЬ!AQ23=GRID!$B$3:$U$3),0))*GRID!$T$39*(1-GRID!$T$40),0))</f>
        <v>45012</v>
      </c>
      <c r="K64" s="5" cm="1">
        <f t="array" ref="K64">IF($I$2="Тариф для именинников",
INDEX(GRID!$B$4:$U$15,MATCH(K$7,GRID!$A$4:$A$15,0),MATCH(1,($U$2=GRID!$B$1:$U$1)*(КАЛЕНДАРЬ!AQ23=GRID!$B$3:$U$3),0))*GRID!$T$39,
ROUNDUP(INDEX(GRID!$B$4:$U$15,MATCH(K$7,GRID!$A$4:$A$15,0),MATCH(1,($U$2=GRID!$B$1:$U$1)*(КАЛЕНДАРЬ!AQ23=GRID!$B$3:$U$3),0))*GRID!$T$39*(1-GRID!$T$40),0))</f>
        <v>45570</v>
      </c>
      <c r="L64" s="5" cm="1">
        <f t="array" ref="L64">IF($I$2="Тариф для именинников",
INDEX(GRID!$B$18:$U$29,MATCH(K$7,GRID!$A$18:$A$29,0),MATCH(1,($U$2=GRID!$B$1:$U$1)*(КАЛЕНДАРЬ!AQ23=GRID!$B$3:$U$3),0))*GRID!$T$39,
ROUNDUP(INDEX(GRID!$B$29:$U62,MATCH(K$7,GRID!$A$18:$A$29,0),MATCH(1,($U$2=GRID!$B$1:$U$1)*(КАЛЕНДАРЬ!AQ23=GRID!$B$3:$U$3),0))*GRID!$T$39*(1-GRID!$T$40),0))</f>
        <v>50220</v>
      </c>
      <c r="M64" s="5" cm="1">
        <f t="array" ref="M64">IF($I$2="Тариф для именинников",
INDEX(GRID!$B$4:$U$15,MATCH(M$7,GRID!$A$4:$A$15,0),MATCH(1,($U$2=GRID!$B$1:$U$1)*(КАЛЕНДАРЬ!AQ23=GRID!$B$3:$U$3),0))*GRID!$T$39,
ROUNDUP(INDEX(GRID!$B$4:$U$15,MATCH(M$7,GRID!$A$4:$A$15,0),MATCH(1,($U$2=GRID!$B$1:$U$1)*(КАЛЕНДАРЬ!AQ23=GRID!$B$3:$U$3),0))*GRID!$T$39*(1-GRID!$T$40),0))</f>
        <v>64635</v>
      </c>
      <c r="N64" s="5" cm="1">
        <f t="array" ref="N64">IF($I$2="Тариф для именинников",
INDEX(GRID!$B$18:$U$29,MATCH(M$7,GRID!$A$18:$A$29,0),MATCH(1,($U$2=GRID!$B$1:$U$1)*(КАЛЕНДАРЬ!AQ23=GRID!$B$3:$U$3),0))*GRID!$T$39,
ROUNDUP(INDEX(GRID!$B$29:$U62,MATCH(M$7,GRID!$A$18:$A$29,0),MATCH(1,($U$2=GRID!$B$1:$U$1)*(КАЛЕНДАРЬ!AQ23=GRID!$B$3:$U$3),0))*GRID!$T$39*(1-GRID!$T$40),0))</f>
        <v>69285</v>
      </c>
      <c r="O64" s="5" cm="1">
        <f t="array" ref="O64">IF($I$2="Тариф для именинников",
INDEX(GRID!$B$4:$U$15,MATCH(O$7,GRID!$A$4:$A$15,0),MATCH(1,($U$2=GRID!$B$1:$U$1)*(КАЛЕНДАРЬ!AQ23=GRID!$B$3:$U$3),0))*GRID!$T$39,
ROUNDUP(INDEX(GRID!$B$4:$U$15,MATCH(O$7,GRID!$A$4:$A$15,0),MATCH(1,($U$2=GRID!$B$1:$U$1)*(КАЛЕНДАРЬ!AQ23=GRID!$B$3:$U$3),0))*GRID!$T$39*(1-GRID!$T$40),0))</f>
        <v>95976</v>
      </c>
      <c r="P64" s="5" cm="1">
        <f t="array" ref="P64">IF($I$2="Тариф для именинников",
INDEX(GRID!$B$4:$U$15,MATCH(P$7,GRID!$A$4:$A$15,0),MATCH(1,($U$2=GRID!$B$1:$U$1)*(КАЛЕНДАРЬ!AQ23=GRID!$B$3:$U$3),0))*GRID!$T$39,
ROUNDUP(INDEX(GRID!$B$4:$U$15,MATCH(P$7,GRID!$A$4:$A$15,0),MATCH(1,($U$2=GRID!$B$1:$U$1)*(КАЛЕНДАРЬ!AQ23=GRID!$B$3:$U$3),0))*GRID!$T$39*(1-GRID!$T$40),0))</f>
        <v>135222</v>
      </c>
      <c r="Q64" s="5" cm="1">
        <f t="array" ref="Q64">IF($I$2="Тариф для именинников",
INDEX(GRID!$B$4:$U$15,MATCH(Q$7,GRID!$A$4:$A$15,0),MATCH(1,($U$2=GRID!$B$1:$U$1)*(КАЛЕНДАРЬ!AQ23=GRID!$B$3:$U$3),0))*GRID!$T$39,
ROUNDUP(INDEX(GRID!$B$4:$U$15,MATCH(Q$7,GRID!$A$4:$A$15,0),MATCH(1,($U$2=GRID!$B$1:$U$1)*(КАЛЕНДАРЬ!AQ23=GRID!$B$3:$U$3),0))*GRID!$T$39*(1-GRID!$T$40),0))</f>
        <v>158937</v>
      </c>
      <c r="R64" s="5" cm="1">
        <f t="array" ref="R64">IF($I$2="Тариф для именинников",
INDEX(GRID!$B$4:$U$15,MATCH(R$7,GRID!$A$4:$A$15,0),MATCH(1,($U$2=GRID!$B$1:$U$1)*(КАЛЕНДАРЬ!AQ23=GRID!$B$3:$U$3),0))*GRID!$T$39,
ROUNDUP(INDEX(GRID!$B$4:$U$15,MATCH(R$7,GRID!$A$4:$A$15,0),MATCH(1,($U$2=GRID!$B$1:$U$1)*(КАЛЕНДАРЬ!AQ23=GRID!$B$3:$U$3),0))*GRID!$T$39*(1-GRID!$T$40),0))</f>
        <v>180513</v>
      </c>
      <c r="S64" s="50" t="s">
        <v>105</v>
      </c>
      <c r="T64" s="50" t="s">
        <v>105</v>
      </c>
    </row>
    <row r="65" spans="1:20">
      <c r="A65" s="108" t="s">
        <v>17</v>
      </c>
      <c r="B65" s="109">
        <v>21</v>
      </c>
      <c r="C65" s="5" cm="1">
        <f t="array" ref="C65">IF($I$2="Тариф для именинников",
INDEX(GRID!$B$4:$U$15,MATCH(C$7,GRID!$A$4:$A$15,0),MATCH(1,($U$2=GRID!$B$1:$U$1)*(КАЛЕНДАРЬ!AQ24=GRID!$B$3:$U$3),0))*GRID!$T$39,
ROUNDUP(INDEX(GRID!$B$4:$U$15,MATCH(C$7,GRID!$A$4:$A$15,0),MATCH(1,($U$2=GRID!$B$1:$U$1)*(КАЛЕНДАРЬ!AQ24=GRID!$B$3:$U$3),0))*GRID!$T$39*(1-GRID!$T$40),0))</f>
        <v>25575.000000000004</v>
      </c>
      <c r="D65" s="5" cm="1">
        <f t="array" ref="D65">IF($I$2="Тариф для именинников",
INDEX(GRID!$B$18:$U$29,MATCH(C$7,GRID!$A$18:$A$29,0),MATCH(1,($U$2=GRID!$B$1:$U$1)*(КАЛЕНДАРЬ!AQ24=GRID!$B$3:$U$3),0))*GRID!$T$39,
ROUNDUP(INDEX(GRID!$B$29:$U63,MATCH(C$7,GRID!$A$18:$A$29,0),MATCH(1,($U$2=GRID!$B$1:$U$1)*(КАЛЕНДАРЬ!AQ24=GRID!$B$3:$U$3),0))*GRID!$T$39*(1-GRID!$T$40),0))</f>
        <v>30225.000000000004</v>
      </c>
      <c r="E65" s="5" cm="1">
        <f t="array" ref="E65">IF($I$2="Тариф для именинников",
INDEX(GRID!$B$4:$U$15,MATCH(E$7,GRID!$A$4:$A$15,0),MATCH(1,($U$2=GRID!$B$1:$U$1)*(КАЛЕНДАРЬ!AQ24=GRID!$B$3:$U$3),0))*GRID!$T$39,
ROUNDUP(INDEX(GRID!$B$4:$U$15,MATCH(E$7,GRID!$A$4:$A$15,0),MATCH(1,($U$2=GRID!$B$1:$U$1)*(КАЛЕНДАРЬ!AQ24=GRID!$B$3:$U$3),0))*GRID!$T$39*(1-GRID!$T$40),0))</f>
        <v>30690</v>
      </c>
      <c r="F65" s="5" cm="1">
        <f t="array" ref="F65">IF($I$2="Тариф для именинников",
INDEX(GRID!$B$18:$U$29,MATCH(E$7,GRID!$A$18:$A$29,0),MATCH(1,($U$2=GRID!$B$1:$U$1)*(КАЛЕНДАРЬ!AQ24=GRID!$B$3:$U$3),0))*GRID!$T$39,
ROUNDUP(INDEX(GRID!$B$29:$U63,MATCH(E$7,GRID!$A$18:$A$29,0),MATCH(1,($U$2=GRID!$B$1:$U$1)*(КАЛЕНДАРЬ!AQ24=GRID!$B$3:$U$3),0))*GRID!$T$39*(1-GRID!$T$40),0))</f>
        <v>35340</v>
      </c>
      <c r="G65" s="5" cm="1">
        <f t="array" ref="G65">IF($I$2="Тариф для именинников",
INDEX(GRID!$B$4:$U$15,MATCH(G$7,GRID!$A$4:$A$15,0),MATCH(1,($U$2=GRID!$B$1:$U$1)*(КАЛЕНДАРЬ!AQ24=GRID!$B$3:$U$3),0))*GRID!$T$39,
ROUNDUP(INDEX(GRID!$B$4:$U$15,MATCH(G$7,GRID!$A$4:$A$15,0),MATCH(1,($U$2=GRID!$B$1:$U$1)*(КАЛЕНДАРЬ!AQ24=GRID!$B$3:$U$3),0))*GRID!$T$39*(1-GRID!$T$40),0))</f>
        <v>36270</v>
      </c>
      <c r="H65" s="5" cm="1">
        <f t="array" ref="H65">IF($I$2="Тариф для именинников",
INDEX(GRID!$B$18:$U$29,MATCH(G$7,GRID!$A$18:$A$29,0),MATCH(1,($U$2=GRID!$B$1:$U$1)*(КАЛЕНДАРЬ!AQ24=GRID!$B$3:$U$3),0))*GRID!$T$39,
ROUNDUP(INDEX(GRID!$B$29:$U63,MATCH(G$7,GRID!$A$18:$A$29,0),MATCH(1,($U$2=GRID!$B$1:$U$1)*(КАЛЕНДАРЬ!AQ24=GRID!$B$3:$U$3),0))*GRID!$T$39*(1-GRID!$T$40),0))</f>
        <v>40920</v>
      </c>
      <c r="I65" s="5" cm="1">
        <f t="array" ref="I65">IF($I$2="Тариф для именинников",
INDEX(GRID!$B$4:$U$15,MATCH(I$7,GRID!$A$4:$A$15,0),MATCH(1,($U$2=GRID!$B$1:$U$1)*(КАЛЕНДАРЬ!AQ24=GRID!$B$3:$U$3),0))*GRID!$T$39,
ROUNDUP(INDEX(GRID!$B$4:$U$15,MATCH(I$7,GRID!$A$4:$A$15,0),MATCH(1,($U$2=GRID!$B$1:$U$1)*(КАЛЕНДАРЬ!AQ24=GRID!$B$3:$U$3),0))*GRID!$T$39*(1-GRID!$T$40),0))</f>
        <v>40362</v>
      </c>
      <c r="J65" s="5" cm="1">
        <f t="array" ref="J65">IF($I$2="Тариф для именинников",
INDEX(GRID!$B$18:$U$29,MATCH(I$7,GRID!$A$18:$A$29,0),MATCH(1,($U$2=GRID!$B$1:$U$1)*(КАЛЕНДАРЬ!AQ24=GRID!$B$3:$U$3),0))*GRID!$T$39,
ROUNDUP(INDEX(GRID!$B$29:$U63,MATCH(I$7,GRID!$A$18:$A$29,0),MATCH(1,($U$2=GRID!$B$1:$U$1)*(КАЛЕНДАРЬ!AQ24=GRID!$B$3:$U$3),0))*GRID!$T$39*(1-GRID!$T$40),0))</f>
        <v>45012</v>
      </c>
      <c r="K65" s="5" cm="1">
        <f t="array" ref="K65">IF($I$2="Тариф для именинников",
INDEX(GRID!$B$4:$U$15,MATCH(K$7,GRID!$A$4:$A$15,0),MATCH(1,($U$2=GRID!$B$1:$U$1)*(КАЛЕНДАРЬ!AQ24=GRID!$B$3:$U$3),0))*GRID!$T$39,
ROUNDUP(INDEX(GRID!$B$4:$U$15,MATCH(K$7,GRID!$A$4:$A$15,0),MATCH(1,($U$2=GRID!$B$1:$U$1)*(КАЛЕНДАРЬ!AQ24=GRID!$B$3:$U$3),0))*GRID!$T$39*(1-GRID!$T$40),0))</f>
        <v>45570</v>
      </c>
      <c r="L65" s="5" cm="1">
        <f t="array" ref="L65">IF($I$2="Тариф для именинников",
INDEX(GRID!$B$18:$U$29,MATCH(K$7,GRID!$A$18:$A$29,0),MATCH(1,($U$2=GRID!$B$1:$U$1)*(КАЛЕНДАРЬ!AQ24=GRID!$B$3:$U$3),0))*GRID!$T$39,
ROUNDUP(INDEX(GRID!$B$29:$U63,MATCH(K$7,GRID!$A$18:$A$29,0),MATCH(1,($U$2=GRID!$B$1:$U$1)*(КАЛЕНДАРЬ!AQ24=GRID!$B$3:$U$3),0))*GRID!$T$39*(1-GRID!$T$40),0))</f>
        <v>50220</v>
      </c>
      <c r="M65" s="5" cm="1">
        <f t="array" ref="M65">IF($I$2="Тариф для именинников",
INDEX(GRID!$B$4:$U$15,MATCH(M$7,GRID!$A$4:$A$15,0),MATCH(1,($U$2=GRID!$B$1:$U$1)*(КАЛЕНДАРЬ!AQ24=GRID!$B$3:$U$3),0))*GRID!$T$39,
ROUNDUP(INDEX(GRID!$B$4:$U$15,MATCH(M$7,GRID!$A$4:$A$15,0),MATCH(1,($U$2=GRID!$B$1:$U$1)*(КАЛЕНДАРЬ!AQ24=GRID!$B$3:$U$3),0))*GRID!$T$39*(1-GRID!$T$40),0))</f>
        <v>64635</v>
      </c>
      <c r="N65" s="5" cm="1">
        <f t="array" ref="N65">IF($I$2="Тариф для именинников",
INDEX(GRID!$B$18:$U$29,MATCH(M$7,GRID!$A$18:$A$29,0),MATCH(1,($U$2=GRID!$B$1:$U$1)*(КАЛЕНДАРЬ!AQ24=GRID!$B$3:$U$3),0))*GRID!$T$39,
ROUNDUP(INDEX(GRID!$B$29:$U63,MATCH(M$7,GRID!$A$18:$A$29,0),MATCH(1,($U$2=GRID!$B$1:$U$1)*(КАЛЕНДАРЬ!AQ24=GRID!$B$3:$U$3),0))*GRID!$T$39*(1-GRID!$T$40),0))</f>
        <v>69285</v>
      </c>
      <c r="O65" s="5" cm="1">
        <f t="array" ref="O65">IF($I$2="Тариф для именинников",
INDEX(GRID!$B$4:$U$15,MATCH(O$7,GRID!$A$4:$A$15,0),MATCH(1,($U$2=GRID!$B$1:$U$1)*(КАЛЕНДАРЬ!AQ24=GRID!$B$3:$U$3),0))*GRID!$T$39,
ROUNDUP(INDEX(GRID!$B$4:$U$15,MATCH(O$7,GRID!$A$4:$A$15,0),MATCH(1,($U$2=GRID!$B$1:$U$1)*(КАЛЕНДАРЬ!AQ24=GRID!$B$3:$U$3),0))*GRID!$T$39*(1-GRID!$T$40),0))</f>
        <v>95976</v>
      </c>
      <c r="P65" s="5" cm="1">
        <f t="array" ref="P65">IF($I$2="Тариф для именинников",
INDEX(GRID!$B$4:$U$15,MATCH(P$7,GRID!$A$4:$A$15,0),MATCH(1,($U$2=GRID!$B$1:$U$1)*(КАЛЕНДАРЬ!AQ24=GRID!$B$3:$U$3),0))*GRID!$T$39,
ROUNDUP(INDEX(GRID!$B$4:$U$15,MATCH(P$7,GRID!$A$4:$A$15,0),MATCH(1,($U$2=GRID!$B$1:$U$1)*(КАЛЕНДАРЬ!AQ24=GRID!$B$3:$U$3),0))*GRID!$T$39*(1-GRID!$T$40),0))</f>
        <v>135222</v>
      </c>
      <c r="Q65" s="5" cm="1">
        <f t="array" ref="Q65">IF($I$2="Тариф для именинников",
INDEX(GRID!$B$4:$U$15,MATCH(Q$7,GRID!$A$4:$A$15,0),MATCH(1,($U$2=GRID!$B$1:$U$1)*(КАЛЕНДАРЬ!AQ24=GRID!$B$3:$U$3),0))*GRID!$T$39,
ROUNDUP(INDEX(GRID!$B$4:$U$15,MATCH(Q$7,GRID!$A$4:$A$15,0),MATCH(1,($U$2=GRID!$B$1:$U$1)*(КАЛЕНДАРЬ!AQ24=GRID!$B$3:$U$3),0))*GRID!$T$39*(1-GRID!$T$40),0))</f>
        <v>158937</v>
      </c>
      <c r="R65" s="5" cm="1">
        <f t="array" ref="R65">IF($I$2="Тариф для именинников",
INDEX(GRID!$B$4:$U$15,MATCH(R$7,GRID!$A$4:$A$15,0),MATCH(1,($U$2=GRID!$B$1:$U$1)*(КАЛЕНДАРЬ!AQ24=GRID!$B$3:$U$3),0))*GRID!$T$39,
ROUNDUP(INDEX(GRID!$B$4:$U$15,MATCH(R$7,GRID!$A$4:$A$15,0),MATCH(1,($U$2=GRID!$B$1:$U$1)*(КАЛЕНДАРЬ!AQ24=GRID!$B$3:$U$3),0))*GRID!$T$39*(1-GRID!$T$40),0))</f>
        <v>180513</v>
      </c>
      <c r="S65" s="50" t="s">
        <v>105</v>
      </c>
      <c r="T65" s="50" t="s">
        <v>105</v>
      </c>
    </row>
    <row r="66" spans="1:20">
      <c r="A66" s="108" t="s">
        <v>11</v>
      </c>
      <c r="B66" s="109">
        <v>22</v>
      </c>
      <c r="C66" s="5" cm="1">
        <f t="array" ref="C66">IF($I$2="Тариф для именинников",
INDEX(GRID!$B$4:$U$15,MATCH(C$7,GRID!$A$4:$A$15,0),MATCH(1,($U$2=GRID!$B$1:$U$1)*(КАЛЕНДАРЬ!AQ25=GRID!$B$3:$U$3),0))*GRID!$T$39,
ROUNDUP(INDEX(GRID!$B$4:$U$15,MATCH(C$7,GRID!$A$4:$A$15,0),MATCH(1,($U$2=GRID!$B$1:$U$1)*(КАЛЕНДАРЬ!AQ25=GRID!$B$3:$U$3),0))*GRID!$T$39*(1-GRID!$T$40),0))</f>
        <v>25575.000000000004</v>
      </c>
      <c r="D66" s="5" cm="1">
        <f t="array" ref="D66">IF($I$2="Тариф для именинников",
INDEX(GRID!$B$18:$U$29,MATCH(C$7,GRID!$A$18:$A$29,0),MATCH(1,($U$2=GRID!$B$1:$U$1)*(КАЛЕНДАРЬ!AQ25=GRID!$B$3:$U$3),0))*GRID!$T$39,
ROUNDUP(INDEX(GRID!$B$29:$U64,MATCH(C$7,GRID!$A$18:$A$29,0),MATCH(1,($U$2=GRID!$B$1:$U$1)*(КАЛЕНДАРЬ!AQ25=GRID!$B$3:$U$3),0))*GRID!$T$39*(1-GRID!$T$40),0))</f>
        <v>30225.000000000004</v>
      </c>
      <c r="E66" s="5" cm="1">
        <f t="array" ref="E66">IF($I$2="Тариф для именинников",
INDEX(GRID!$B$4:$U$15,MATCH(E$7,GRID!$A$4:$A$15,0),MATCH(1,($U$2=GRID!$B$1:$U$1)*(КАЛЕНДАРЬ!AQ25=GRID!$B$3:$U$3),0))*GRID!$T$39,
ROUNDUP(INDEX(GRID!$B$4:$U$15,MATCH(E$7,GRID!$A$4:$A$15,0),MATCH(1,($U$2=GRID!$B$1:$U$1)*(КАЛЕНДАРЬ!AQ25=GRID!$B$3:$U$3),0))*GRID!$T$39*(1-GRID!$T$40),0))</f>
        <v>30690</v>
      </c>
      <c r="F66" s="5" cm="1">
        <f t="array" ref="F66">IF($I$2="Тариф для именинников",
INDEX(GRID!$B$18:$U$29,MATCH(E$7,GRID!$A$18:$A$29,0),MATCH(1,($U$2=GRID!$B$1:$U$1)*(КАЛЕНДАРЬ!AQ25=GRID!$B$3:$U$3),0))*GRID!$T$39,
ROUNDUP(INDEX(GRID!$B$29:$U64,MATCH(E$7,GRID!$A$18:$A$29,0),MATCH(1,($U$2=GRID!$B$1:$U$1)*(КАЛЕНДАРЬ!AQ25=GRID!$B$3:$U$3),0))*GRID!$T$39*(1-GRID!$T$40),0))</f>
        <v>35340</v>
      </c>
      <c r="G66" s="5" cm="1">
        <f t="array" ref="G66">IF($I$2="Тариф для именинников",
INDEX(GRID!$B$4:$U$15,MATCH(G$7,GRID!$A$4:$A$15,0),MATCH(1,($U$2=GRID!$B$1:$U$1)*(КАЛЕНДАРЬ!AQ25=GRID!$B$3:$U$3),0))*GRID!$T$39,
ROUNDUP(INDEX(GRID!$B$4:$U$15,MATCH(G$7,GRID!$A$4:$A$15,0),MATCH(1,($U$2=GRID!$B$1:$U$1)*(КАЛЕНДАРЬ!AQ25=GRID!$B$3:$U$3),0))*GRID!$T$39*(1-GRID!$T$40),0))</f>
        <v>36270</v>
      </c>
      <c r="H66" s="5" cm="1">
        <f t="array" ref="H66">IF($I$2="Тариф для именинников",
INDEX(GRID!$B$18:$U$29,MATCH(G$7,GRID!$A$18:$A$29,0),MATCH(1,($U$2=GRID!$B$1:$U$1)*(КАЛЕНДАРЬ!AQ25=GRID!$B$3:$U$3),0))*GRID!$T$39,
ROUNDUP(INDEX(GRID!$B$29:$U64,MATCH(G$7,GRID!$A$18:$A$29,0),MATCH(1,($U$2=GRID!$B$1:$U$1)*(КАЛЕНДАРЬ!AQ25=GRID!$B$3:$U$3),0))*GRID!$T$39*(1-GRID!$T$40),0))</f>
        <v>40920</v>
      </c>
      <c r="I66" s="5" cm="1">
        <f t="array" ref="I66">IF($I$2="Тариф для именинников",
INDEX(GRID!$B$4:$U$15,MATCH(I$7,GRID!$A$4:$A$15,0),MATCH(1,($U$2=GRID!$B$1:$U$1)*(КАЛЕНДАРЬ!AQ25=GRID!$B$3:$U$3),0))*GRID!$T$39,
ROUNDUP(INDEX(GRID!$B$4:$U$15,MATCH(I$7,GRID!$A$4:$A$15,0),MATCH(1,($U$2=GRID!$B$1:$U$1)*(КАЛЕНДАРЬ!AQ25=GRID!$B$3:$U$3),0))*GRID!$T$39*(1-GRID!$T$40),0))</f>
        <v>40362</v>
      </c>
      <c r="J66" s="5" cm="1">
        <f t="array" ref="J66">IF($I$2="Тариф для именинников",
INDEX(GRID!$B$18:$U$29,MATCH(I$7,GRID!$A$18:$A$29,0),MATCH(1,($U$2=GRID!$B$1:$U$1)*(КАЛЕНДАРЬ!AQ25=GRID!$B$3:$U$3),0))*GRID!$T$39,
ROUNDUP(INDEX(GRID!$B$29:$U64,MATCH(I$7,GRID!$A$18:$A$29,0),MATCH(1,($U$2=GRID!$B$1:$U$1)*(КАЛЕНДАРЬ!AQ25=GRID!$B$3:$U$3),0))*GRID!$T$39*(1-GRID!$T$40),0))</f>
        <v>45012</v>
      </c>
      <c r="K66" s="5" cm="1">
        <f t="array" ref="K66">IF($I$2="Тариф для именинников",
INDEX(GRID!$B$4:$U$15,MATCH(K$7,GRID!$A$4:$A$15,0),MATCH(1,($U$2=GRID!$B$1:$U$1)*(КАЛЕНДАРЬ!AQ25=GRID!$B$3:$U$3),0))*GRID!$T$39,
ROUNDUP(INDEX(GRID!$B$4:$U$15,MATCH(K$7,GRID!$A$4:$A$15,0),MATCH(1,($U$2=GRID!$B$1:$U$1)*(КАЛЕНДАРЬ!AQ25=GRID!$B$3:$U$3),0))*GRID!$T$39*(1-GRID!$T$40),0))</f>
        <v>45570</v>
      </c>
      <c r="L66" s="5" cm="1">
        <f t="array" ref="L66">IF($I$2="Тариф для именинников",
INDEX(GRID!$B$18:$U$29,MATCH(K$7,GRID!$A$18:$A$29,0),MATCH(1,($U$2=GRID!$B$1:$U$1)*(КАЛЕНДАРЬ!AQ25=GRID!$B$3:$U$3),0))*GRID!$T$39,
ROUNDUP(INDEX(GRID!$B$29:$U64,MATCH(K$7,GRID!$A$18:$A$29,0),MATCH(1,($U$2=GRID!$B$1:$U$1)*(КАЛЕНДАРЬ!AQ25=GRID!$B$3:$U$3),0))*GRID!$T$39*(1-GRID!$T$40),0))</f>
        <v>50220</v>
      </c>
      <c r="M66" s="5" cm="1">
        <f t="array" ref="M66">IF($I$2="Тариф для именинников",
INDEX(GRID!$B$4:$U$15,MATCH(M$7,GRID!$A$4:$A$15,0),MATCH(1,($U$2=GRID!$B$1:$U$1)*(КАЛЕНДАРЬ!AQ25=GRID!$B$3:$U$3),0))*GRID!$T$39,
ROUNDUP(INDEX(GRID!$B$4:$U$15,MATCH(M$7,GRID!$A$4:$A$15,0),MATCH(1,($U$2=GRID!$B$1:$U$1)*(КАЛЕНДАРЬ!AQ25=GRID!$B$3:$U$3),0))*GRID!$T$39*(1-GRID!$T$40),0))</f>
        <v>64635</v>
      </c>
      <c r="N66" s="5" cm="1">
        <f t="array" ref="N66">IF($I$2="Тариф для именинников",
INDEX(GRID!$B$18:$U$29,MATCH(M$7,GRID!$A$18:$A$29,0),MATCH(1,($U$2=GRID!$B$1:$U$1)*(КАЛЕНДАРЬ!AQ25=GRID!$B$3:$U$3),0))*GRID!$T$39,
ROUNDUP(INDEX(GRID!$B$29:$U64,MATCH(M$7,GRID!$A$18:$A$29,0),MATCH(1,($U$2=GRID!$B$1:$U$1)*(КАЛЕНДАРЬ!AQ25=GRID!$B$3:$U$3),0))*GRID!$T$39*(1-GRID!$T$40),0))</f>
        <v>69285</v>
      </c>
      <c r="O66" s="5" cm="1">
        <f t="array" ref="O66">IF($I$2="Тариф для именинников",
INDEX(GRID!$B$4:$U$15,MATCH(O$7,GRID!$A$4:$A$15,0),MATCH(1,($U$2=GRID!$B$1:$U$1)*(КАЛЕНДАРЬ!AQ25=GRID!$B$3:$U$3),0))*GRID!$T$39,
ROUNDUP(INDEX(GRID!$B$4:$U$15,MATCH(O$7,GRID!$A$4:$A$15,0),MATCH(1,($U$2=GRID!$B$1:$U$1)*(КАЛЕНДАРЬ!AQ25=GRID!$B$3:$U$3),0))*GRID!$T$39*(1-GRID!$T$40),0))</f>
        <v>95976</v>
      </c>
      <c r="P66" s="5" cm="1">
        <f t="array" ref="P66">IF($I$2="Тариф для именинников",
INDEX(GRID!$B$4:$U$15,MATCH(P$7,GRID!$A$4:$A$15,0),MATCH(1,($U$2=GRID!$B$1:$U$1)*(КАЛЕНДАРЬ!AQ25=GRID!$B$3:$U$3),0))*GRID!$T$39,
ROUNDUP(INDEX(GRID!$B$4:$U$15,MATCH(P$7,GRID!$A$4:$A$15,0),MATCH(1,($U$2=GRID!$B$1:$U$1)*(КАЛЕНДАРЬ!AQ25=GRID!$B$3:$U$3),0))*GRID!$T$39*(1-GRID!$T$40),0))</f>
        <v>135222</v>
      </c>
      <c r="Q66" s="5" cm="1">
        <f t="array" ref="Q66">IF($I$2="Тариф для именинников",
INDEX(GRID!$B$4:$U$15,MATCH(Q$7,GRID!$A$4:$A$15,0),MATCH(1,($U$2=GRID!$B$1:$U$1)*(КАЛЕНДАРЬ!AQ25=GRID!$B$3:$U$3),0))*GRID!$T$39,
ROUNDUP(INDEX(GRID!$B$4:$U$15,MATCH(Q$7,GRID!$A$4:$A$15,0),MATCH(1,($U$2=GRID!$B$1:$U$1)*(КАЛЕНДАРЬ!AQ25=GRID!$B$3:$U$3),0))*GRID!$T$39*(1-GRID!$T$40),0))</f>
        <v>158937</v>
      </c>
      <c r="R66" s="5" cm="1">
        <f t="array" ref="R66">IF($I$2="Тариф для именинников",
INDEX(GRID!$B$4:$U$15,MATCH(R$7,GRID!$A$4:$A$15,0),MATCH(1,($U$2=GRID!$B$1:$U$1)*(КАЛЕНДАРЬ!AQ25=GRID!$B$3:$U$3),0))*GRID!$T$39,
ROUNDUP(INDEX(GRID!$B$4:$U$15,MATCH(R$7,GRID!$A$4:$A$15,0),MATCH(1,($U$2=GRID!$B$1:$U$1)*(КАЛЕНДАРЬ!AQ25=GRID!$B$3:$U$3),0))*GRID!$T$39*(1-GRID!$T$40),0))</f>
        <v>180513</v>
      </c>
      <c r="S66" s="50" t="s">
        <v>105</v>
      </c>
      <c r="T66" s="50" t="s">
        <v>105</v>
      </c>
    </row>
    <row r="67" spans="1:20">
      <c r="A67" s="108" t="s">
        <v>12</v>
      </c>
      <c r="B67" s="109">
        <v>23</v>
      </c>
      <c r="C67" s="5" cm="1">
        <f t="array" ref="C67">IF($I$2="Тариф для именинников",
INDEX(GRID!$B$4:$U$15,MATCH(C$7,GRID!$A$4:$A$15,0),MATCH(1,($U$2=GRID!$B$1:$U$1)*(КАЛЕНДАРЬ!AQ26=GRID!$B$3:$U$3),0))*GRID!$T$39,
ROUNDUP(INDEX(GRID!$B$4:$U$15,MATCH(C$7,GRID!$A$4:$A$15,0),MATCH(1,($U$2=GRID!$B$1:$U$1)*(КАЛЕНДАРЬ!AQ26=GRID!$B$3:$U$3),0))*GRID!$T$39*(1-GRID!$T$40),0))</f>
        <v>23250</v>
      </c>
      <c r="D67" s="5" cm="1">
        <f t="array" ref="D67">IF($I$2="Тариф для именинников",
INDEX(GRID!$B$18:$U$29,MATCH(C$7,GRID!$A$18:$A$29,0),MATCH(1,($U$2=GRID!$B$1:$U$1)*(КАЛЕНДАРЬ!AQ26=GRID!$B$3:$U$3),0))*GRID!$T$39,
ROUNDUP(INDEX(GRID!$B$29:$U65,MATCH(C$7,GRID!$A$18:$A$29,0),MATCH(1,($U$2=GRID!$B$1:$U$1)*(КАЛЕНДАРЬ!AQ26=GRID!$B$3:$U$3),0))*GRID!$T$39*(1-GRID!$T$40),0))</f>
        <v>27900</v>
      </c>
      <c r="E67" s="5" cm="1">
        <f t="array" ref="E67">IF($I$2="Тариф для именинников",
INDEX(GRID!$B$4:$U$15,MATCH(E$7,GRID!$A$4:$A$15,0),MATCH(1,($U$2=GRID!$B$1:$U$1)*(КАЛЕНДАРЬ!AQ26=GRID!$B$3:$U$3),0))*GRID!$T$39,
ROUNDUP(INDEX(GRID!$B$4:$U$15,MATCH(E$7,GRID!$A$4:$A$15,0),MATCH(1,($U$2=GRID!$B$1:$U$1)*(КАЛЕНДАРЬ!AQ26=GRID!$B$3:$U$3),0))*GRID!$T$39*(1-GRID!$T$40),0))</f>
        <v>27900</v>
      </c>
      <c r="F67" s="5" cm="1">
        <f t="array" ref="F67">IF($I$2="Тариф для именинников",
INDEX(GRID!$B$18:$U$29,MATCH(E$7,GRID!$A$18:$A$29,0),MATCH(1,($U$2=GRID!$B$1:$U$1)*(КАЛЕНДАРЬ!AQ26=GRID!$B$3:$U$3),0))*GRID!$T$39,
ROUNDUP(INDEX(GRID!$B$29:$U65,MATCH(E$7,GRID!$A$18:$A$29,0),MATCH(1,($U$2=GRID!$B$1:$U$1)*(КАЛЕНДАРЬ!AQ26=GRID!$B$3:$U$3),0))*GRID!$T$39*(1-GRID!$T$40),0))</f>
        <v>32550</v>
      </c>
      <c r="G67" s="5" cm="1">
        <f t="array" ref="G67">IF($I$2="Тариф для именинников",
INDEX(GRID!$B$4:$U$15,MATCH(G$7,GRID!$A$4:$A$15,0),MATCH(1,($U$2=GRID!$B$1:$U$1)*(КАЛЕНДАРЬ!AQ26=GRID!$B$3:$U$3),0))*GRID!$T$39,
ROUNDUP(INDEX(GRID!$B$4:$U$15,MATCH(G$7,GRID!$A$4:$A$15,0),MATCH(1,($U$2=GRID!$B$1:$U$1)*(КАЛЕНДАРЬ!AQ26=GRID!$B$3:$U$3),0))*GRID!$T$39*(1-GRID!$T$40),0))</f>
        <v>33201</v>
      </c>
      <c r="H67" s="5" cm="1">
        <f t="array" ref="H67">IF($I$2="Тариф для именинников",
INDEX(GRID!$B$18:$U$29,MATCH(G$7,GRID!$A$18:$A$29,0),MATCH(1,($U$2=GRID!$B$1:$U$1)*(КАЛЕНДАРЬ!AQ26=GRID!$B$3:$U$3),0))*GRID!$T$39,
ROUNDUP(INDEX(GRID!$B$29:$U65,MATCH(G$7,GRID!$A$18:$A$29,0),MATCH(1,($U$2=GRID!$B$1:$U$1)*(КАЛЕНДАРЬ!AQ26=GRID!$B$3:$U$3),0))*GRID!$T$39*(1-GRID!$T$40),0))</f>
        <v>37851</v>
      </c>
      <c r="I67" s="5" cm="1">
        <f t="array" ref="I67">IF($I$2="Тариф для именинников",
INDEX(GRID!$B$4:$U$15,MATCH(I$7,GRID!$A$4:$A$15,0),MATCH(1,($U$2=GRID!$B$1:$U$1)*(КАЛЕНДАРЬ!AQ26=GRID!$B$3:$U$3),0))*GRID!$T$39,
ROUNDUP(INDEX(GRID!$B$4:$U$15,MATCH(I$7,GRID!$A$4:$A$15,0),MATCH(1,($U$2=GRID!$B$1:$U$1)*(КАЛЕНДАРЬ!AQ26=GRID!$B$3:$U$3),0))*GRID!$T$39*(1-GRID!$T$40),0))</f>
        <v>36921</v>
      </c>
      <c r="J67" s="5" cm="1">
        <f t="array" ref="J67">IF($I$2="Тариф для именинников",
INDEX(GRID!$B$18:$U$29,MATCH(I$7,GRID!$A$18:$A$29,0),MATCH(1,($U$2=GRID!$B$1:$U$1)*(КАЛЕНДАРЬ!AQ26=GRID!$B$3:$U$3),0))*GRID!$T$39,
ROUNDUP(INDEX(GRID!$B$29:$U65,MATCH(I$7,GRID!$A$18:$A$29,0),MATCH(1,($U$2=GRID!$B$1:$U$1)*(КАЛЕНДАРЬ!AQ26=GRID!$B$3:$U$3),0))*GRID!$T$39*(1-GRID!$T$40),0))</f>
        <v>41571</v>
      </c>
      <c r="K67" s="5" cm="1">
        <f t="array" ref="K67">IF($I$2="Тариф для именинников",
INDEX(GRID!$B$4:$U$15,MATCH(K$7,GRID!$A$4:$A$15,0),MATCH(1,($U$2=GRID!$B$1:$U$1)*(КАЛЕНДАРЬ!AQ26=GRID!$B$3:$U$3),0))*GRID!$T$39,
ROUNDUP(INDEX(GRID!$B$4:$U$15,MATCH(K$7,GRID!$A$4:$A$15,0),MATCH(1,($U$2=GRID!$B$1:$U$1)*(КАЛЕНДАРЬ!AQ26=GRID!$B$3:$U$3),0))*GRID!$T$39*(1-GRID!$T$40),0))</f>
        <v>41850</v>
      </c>
      <c r="L67" s="5" cm="1">
        <f t="array" ref="L67">IF($I$2="Тариф для именинников",
INDEX(GRID!$B$18:$U$29,MATCH(K$7,GRID!$A$18:$A$29,0),MATCH(1,($U$2=GRID!$B$1:$U$1)*(КАЛЕНДАРЬ!AQ26=GRID!$B$3:$U$3),0))*GRID!$T$39,
ROUNDUP(INDEX(GRID!$B$29:$U65,MATCH(K$7,GRID!$A$18:$A$29,0),MATCH(1,($U$2=GRID!$B$1:$U$1)*(КАЛЕНДАРЬ!AQ26=GRID!$B$3:$U$3),0))*GRID!$T$39*(1-GRID!$T$40),0))</f>
        <v>46500</v>
      </c>
      <c r="M67" s="5" cm="1">
        <f t="array" ref="M67">IF($I$2="Тариф для именинников",
INDEX(GRID!$B$4:$U$15,MATCH(M$7,GRID!$A$4:$A$15,0),MATCH(1,($U$2=GRID!$B$1:$U$1)*(КАЛЕНДАРЬ!AQ26=GRID!$B$3:$U$3),0))*GRID!$T$39,
ROUNDUP(INDEX(GRID!$B$4:$U$15,MATCH(M$7,GRID!$A$4:$A$15,0),MATCH(1,($U$2=GRID!$B$1:$U$1)*(КАЛЕНДАРЬ!AQ26=GRID!$B$3:$U$3),0))*GRID!$T$39*(1-GRID!$T$40),0))</f>
        <v>60636</v>
      </c>
      <c r="N67" s="5" cm="1">
        <f t="array" ref="N67">IF($I$2="Тариф для именинников",
INDEX(GRID!$B$18:$U$29,MATCH(M$7,GRID!$A$18:$A$29,0),MATCH(1,($U$2=GRID!$B$1:$U$1)*(КАЛЕНДАРЬ!AQ26=GRID!$B$3:$U$3),0))*GRID!$T$39,
ROUNDUP(INDEX(GRID!$B$29:$U65,MATCH(M$7,GRID!$A$18:$A$29,0),MATCH(1,($U$2=GRID!$B$1:$U$1)*(КАЛЕНДАРЬ!AQ26=GRID!$B$3:$U$3),0))*GRID!$T$39*(1-GRID!$T$40),0))</f>
        <v>65286</v>
      </c>
      <c r="O67" s="5" cm="1">
        <f t="array" ref="O67">IF($I$2="Тариф для именинников",
INDEX(GRID!$B$4:$U$15,MATCH(O$7,GRID!$A$4:$A$15,0),MATCH(1,($U$2=GRID!$B$1:$U$1)*(КАЛЕНДАРЬ!AQ26=GRID!$B$3:$U$3),0))*GRID!$T$39,
ROUNDUP(INDEX(GRID!$B$4:$U$15,MATCH(O$7,GRID!$A$4:$A$15,0),MATCH(1,($U$2=GRID!$B$1:$U$1)*(КАЛЕНДАРЬ!AQ26=GRID!$B$3:$U$3),0))*GRID!$T$39*(1-GRID!$T$40),0))</f>
        <v>91140</v>
      </c>
      <c r="P67" s="5" cm="1">
        <f t="array" ref="P67">IF($I$2="Тариф для именинников",
INDEX(GRID!$B$4:$U$15,MATCH(P$7,GRID!$A$4:$A$15,0),MATCH(1,($U$2=GRID!$B$1:$U$1)*(КАЛЕНДАРЬ!AQ26=GRID!$B$3:$U$3),0))*GRID!$T$39,
ROUNDUP(INDEX(GRID!$B$4:$U$15,MATCH(P$7,GRID!$A$4:$A$15,0),MATCH(1,($U$2=GRID!$B$1:$U$1)*(КАЛЕНДАРЬ!AQ26=GRID!$B$3:$U$3),0))*GRID!$T$39*(1-GRID!$T$40),0))</f>
        <v>129921</v>
      </c>
      <c r="Q67" s="5" cm="1">
        <f t="array" ref="Q67">IF($I$2="Тариф для именинников",
INDEX(GRID!$B$4:$U$15,MATCH(Q$7,GRID!$A$4:$A$15,0),MATCH(1,($U$2=GRID!$B$1:$U$1)*(КАЛЕНДАРЬ!AQ26=GRID!$B$3:$U$3),0))*GRID!$T$39,
ROUNDUP(INDEX(GRID!$B$4:$U$15,MATCH(Q$7,GRID!$A$4:$A$15,0),MATCH(1,($U$2=GRID!$B$1:$U$1)*(КАЛЕНДАРЬ!AQ26=GRID!$B$3:$U$3),0))*GRID!$T$39*(1-GRID!$T$40),0))</f>
        <v>152892</v>
      </c>
      <c r="R67" s="5" cm="1">
        <f t="array" ref="R67">IF($I$2="Тариф для именинников",
INDEX(GRID!$B$4:$U$15,MATCH(R$7,GRID!$A$4:$A$15,0),MATCH(1,($U$2=GRID!$B$1:$U$1)*(КАЛЕНДАРЬ!AQ26=GRID!$B$3:$U$3),0))*GRID!$T$39,
ROUNDUP(INDEX(GRID!$B$4:$U$15,MATCH(R$7,GRID!$A$4:$A$15,0),MATCH(1,($U$2=GRID!$B$1:$U$1)*(КАЛЕНДАРЬ!AQ26=GRID!$B$3:$U$3),0))*GRID!$T$39*(1-GRID!$T$40),0))</f>
        <v>173352</v>
      </c>
      <c r="S67" s="50" t="s">
        <v>105</v>
      </c>
      <c r="T67" s="50" t="s">
        <v>105</v>
      </c>
    </row>
    <row r="68" spans="1:20">
      <c r="A68" s="108" t="s">
        <v>13</v>
      </c>
      <c r="B68" s="109">
        <v>24</v>
      </c>
      <c r="C68" s="5" cm="1">
        <f t="array" ref="C68">IF($I$2="Тариф для именинников",
INDEX(GRID!$B$4:$U$15,MATCH(C$7,GRID!$A$4:$A$15,0),MATCH(1,($U$2=GRID!$B$1:$U$1)*(КАЛЕНДАРЬ!AQ27=GRID!$B$3:$U$3),0))*GRID!$T$39,
ROUNDUP(INDEX(GRID!$B$4:$U$15,MATCH(C$7,GRID!$A$4:$A$15,0),MATCH(1,($U$2=GRID!$B$1:$U$1)*(КАЛЕНДАРЬ!AQ27=GRID!$B$3:$U$3),0))*GRID!$T$39*(1-GRID!$T$40),0))</f>
        <v>23250</v>
      </c>
      <c r="D68" s="5" cm="1">
        <f t="array" ref="D68">IF($I$2="Тариф для именинников",
INDEX(GRID!$B$18:$U$29,MATCH(C$7,GRID!$A$18:$A$29,0),MATCH(1,($U$2=GRID!$B$1:$U$1)*(КАЛЕНДАРЬ!AQ27=GRID!$B$3:$U$3),0))*GRID!$T$39,
ROUNDUP(INDEX(GRID!$B$29:$U66,MATCH(C$7,GRID!$A$18:$A$29,0),MATCH(1,($U$2=GRID!$B$1:$U$1)*(КАЛЕНДАРЬ!AQ27=GRID!$B$3:$U$3),0))*GRID!$T$39*(1-GRID!$T$40),0))</f>
        <v>27900</v>
      </c>
      <c r="E68" s="5" cm="1">
        <f t="array" ref="E68">IF($I$2="Тариф для именинников",
INDEX(GRID!$B$4:$U$15,MATCH(E$7,GRID!$A$4:$A$15,0),MATCH(1,($U$2=GRID!$B$1:$U$1)*(КАЛЕНДАРЬ!AQ27=GRID!$B$3:$U$3),0))*GRID!$T$39,
ROUNDUP(INDEX(GRID!$B$4:$U$15,MATCH(E$7,GRID!$A$4:$A$15,0),MATCH(1,($U$2=GRID!$B$1:$U$1)*(КАЛЕНДАРЬ!AQ27=GRID!$B$3:$U$3),0))*GRID!$T$39*(1-GRID!$T$40),0))</f>
        <v>27900</v>
      </c>
      <c r="F68" s="5" cm="1">
        <f t="array" ref="F68">IF($I$2="Тариф для именинников",
INDEX(GRID!$B$18:$U$29,MATCH(E$7,GRID!$A$18:$A$29,0),MATCH(1,($U$2=GRID!$B$1:$U$1)*(КАЛЕНДАРЬ!AQ27=GRID!$B$3:$U$3),0))*GRID!$T$39,
ROUNDUP(INDEX(GRID!$B$29:$U66,MATCH(E$7,GRID!$A$18:$A$29,0),MATCH(1,($U$2=GRID!$B$1:$U$1)*(КАЛЕНДАРЬ!AQ27=GRID!$B$3:$U$3),0))*GRID!$T$39*(1-GRID!$T$40),0))</f>
        <v>32550</v>
      </c>
      <c r="G68" s="5" cm="1">
        <f t="array" ref="G68">IF($I$2="Тариф для именинников",
INDEX(GRID!$B$4:$U$15,MATCH(G$7,GRID!$A$4:$A$15,0),MATCH(1,($U$2=GRID!$B$1:$U$1)*(КАЛЕНДАРЬ!AQ27=GRID!$B$3:$U$3),0))*GRID!$T$39,
ROUNDUP(INDEX(GRID!$B$4:$U$15,MATCH(G$7,GRID!$A$4:$A$15,0),MATCH(1,($U$2=GRID!$B$1:$U$1)*(КАЛЕНДАРЬ!AQ27=GRID!$B$3:$U$3),0))*GRID!$T$39*(1-GRID!$T$40),0))</f>
        <v>33201</v>
      </c>
      <c r="H68" s="5" cm="1">
        <f t="array" ref="H68">IF($I$2="Тариф для именинников",
INDEX(GRID!$B$18:$U$29,MATCH(G$7,GRID!$A$18:$A$29,0),MATCH(1,($U$2=GRID!$B$1:$U$1)*(КАЛЕНДАРЬ!AQ27=GRID!$B$3:$U$3),0))*GRID!$T$39,
ROUNDUP(INDEX(GRID!$B$29:$U66,MATCH(G$7,GRID!$A$18:$A$29,0),MATCH(1,($U$2=GRID!$B$1:$U$1)*(КАЛЕНДАРЬ!AQ27=GRID!$B$3:$U$3),0))*GRID!$T$39*(1-GRID!$T$40),0))</f>
        <v>37851</v>
      </c>
      <c r="I68" s="5" cm="1">
        <f t="array" ref="I68">IF($I$2="Тариф для именинников",
INDEX(GRID!$B$4:$U$15,MATCH(I$7,GRID!$A$4:$A$15,0),MATCH(1,($U$2=GRID!$B$1:$U$1)*(КАЛЕНДАРЬ!AQ27=GRID!$B$3:$U$3),0))*GRID!$T$39,
ROUNDUP(INDEX(GRID!$B$4:$U$15,MATCH(I$7,GRID!$A$4:$A$15,0),MATCH(1,($U$2=GRID!$B$1:$U$1)*(КАЛЕНДАРЬ!AQ27=GRID!$B$3:$U$3),0))*GRID!$T$39*(1-GRID!$T$40),0))</f>
        <v>36921</v>
      </c>
      <c r="J68" s="5" cm="1">
        <f t="array" ref="J68">IF($I$2="Тариф для именинников",
INDEX(GRID!$B$18:$U$29,MATCH(I$7,GRID!$A$18:$A$29,0),MATCH(1,($U$2=GRID!$B$1:$U$1)*(КАЛЕНДАРЬ!AQ27=GRID!$B$3:$U$3),0))*GRID!$T$39,
ROUNDUP(INDEX(GRID!$B$29:$U66,MATCH(I$7,GRID!$A$18:$A$29,0),MATCH(1,($U$2=GRID!$B$1:$U$1)*(КАЛЕНДАРЬ!AQ27=GRID!$B$3:$U$3),0))*GRID!$T$39*(1-GRID!$T$40),0))</f>
        <v>41571</v>
      </c>
      <c r="K68" s="5" cm="1">
        <f t="array" ref="K68">IF($I$2="Тариф для именинников",
INDEX(GRID!$B$4:$U$15,MATCH(K$7,GRID!$A$4:$A$15,0),MATCH(1,($U$2=GRID!$B$1:$U$1)*(КАЛЕНДАРЬ!AQ27=GRID!$B$3:$U$3),0))*GRID!$T$39,
ROUNDUP(INDEX(GRID!$B$4:$U$15,MATCH(K$7,GRID!$A$4:$A$15,0),MATCH(1,($U$2=GRID!$B$1:$U$1)*(КАЛЕНДАРЬ!AQ27=GRID!$B$3:$U$3),0))*GRID!$T$39*(1-GRID!$T$40),0))</f>
        <v>41850</v>
      </c>
      <c r="L68" s="5" cm="1">
        <f t="array" ref="L68">IF($I$2="Тариф для именинников",
INDEX(GRID!$B$18:$U$29,MATCH(K$7,GRID!$A$18:$A$29,0),MATCH(1,($U$2=GRID!$B$1:$U$1)*(КАЛЕНДАРЬ!AQ27=GRID!$B$3:$U$3),0))*GRID!$T$39,
ROUNDUP(INDEX(GRID!$B$29:$U66,MATCH(K$7,GRID!$A$18:$A$29,0),MATCH(1,($U$2=GRID!$B$1:$U$1)*(КАЛЕНДАРЬ!AQ27=GRID!$B$3:$U$3),0))*GRID!$T$39*(1-GRID!$T$40),0))</f>
        <v>46500</v>
      </c>
      <c r="M68" s="5" cm="1">
        <f t="array" ref="M68">IF($I$2="Тариф для именинников",
INDEX(GRID!$B$4:$U$15,MATCH(M$7,GRID!$A$4:$A$15,0),MATCH(1,($U$2=GRID!$B$1:$U$1)*(КАЛЕНДАРЬ!AQ27=GRID!$B$3:$U$3),0))*GRID!$T$39,
ROUNDUP(INDEX(GRID!$B$4:$U$15,MATCH(M$7,GRID!$A$4:$A$15,0),MATCH(1,($U$2=GRID!$B$1:$U$1)*(КАЛЕНДАРЬ!AQ27=GRID!$B$3:$U$3),0))*GRID!$T$39*(1-GRID!$T$40),0))</f>
        <v>60636</v>
      </c>
      <c r="N68" s="5" cm="1">
        <f t="array" ref="N68">IF($I$2="Тариф для именинников",
INDEX(GRID!$B$18:$U$29,MATCH(M$7,GRID!$A$18:$A$29,0),MATCH(1,($U$2=GRID!$B$1:$U$1)*(КАЛЕНДАРЬ!AQ27=GRID!$B$3:$U$3),0))*GRID!$T$39,
ROUNDUP(INDEX(GRID!$B$29:$U66,MATCH(M$7,GRID!$A$18:$A$29,0),MATCH(1,($U$2=GRID!$B$1:$U$1)*(КАЛЕНДАРЬ!AQ27=GRID!$B$3:$U$3),0))*GRID!$T$39*(1-GRID!$T$40),0))</f>
        <v>65286</v>
      </c>
      <c r="O68" s="5" cm="1">
        <f t="array" ref="O68">IF($I$2="Тариф для именинников",
INDEX(GRID!$B$4:$U$15,MATCH(O$7,GRID!$A$4:$A$15,0),MATCH(1,($U$2=GRID!$B$1:$U$1)*(КАЛЕНДАРЬ!AQ27=GRID!$B$3:$U$3),0))*GRID!$T$39,
ROUNDUP(INDEX(GRID!$B$4:$U$15,MATCH(O$7,GRID!$A$4:$A$15,0),MATCH(1,($U$2=GRID!$B$1:$U$1)*(КАЛЕНДАРЬ!AQ27=GRID!$B$3:$U$3),0))*GRID!$T$39*(1-GRID!$T$40),0))</f>
        <v>91140</v>
      </c>
      <c r="P68" s="5" cm="1">
        <f t="array" ref="P68">IF($I$2="Тариф для именинников",
INDEX(GRID!$B$4:$U$15,MATCH(P$7,GRID!$A$4:$A$15,0),MATCH(1,($U$2=GRID!$B$1:$U$1)*(КАЛЕНДАРЬ!AQ27=GRID!$B$3:$U$3),0))*GRID!$T$39,
ROUNDUP(INDEX(GRID!$B$4:$U$15,MATCH(P$7,GRID!$A$4:$A$15,0),MATCH(1,($U$2=GRID!$B$1:$U$1)*(КАЛЕНДАРЬ!AQ27=GRID!$B$3:$U$3),0))*GRID!$T$39*(1-GRID!$T$40),0))</f>
        <v>129921</v>
      </c>
      <c r="Q68" s="5" cm="1">
        <f t="array" ref="Q68">IF($I$2="Тариф для именинников",
INDEX(GRID!$B$4:$U$15,MATCH(Q$7,GRID!$A$4:$A$15,0),MATCH(1,($U$2=GRID!$B$1:$U$1)*(КАЛЕНДАРЬ!AQ27=GRID!$B$3:$U$3),0))*GRID!$T$39,
ROUNDUP(INDEX(GRID!$B$4:$U$15,MATCH(Q$7,GRID!$A$4:$A$15,0),MATCH(1,($U$2=GRID!$B$1:$U$1)*(КАЛЕНДАРЬ!AQ27=GRID!$B$3:$U$3),0))*GRID!$T$39*(1-GRID!$T$40),0))</f>
        <v>152892</v>
      </c>
      <c r="R68" s="5" cm="1">
        <f t="array" ref="R68">IF($I$2="Тариф для именинников",
INDEX(GRID!$B$4:$U$15,MATCH(R$7,GRID!$A$4:$A$15,0),MATCH(1,($U$2=GRID!$B$1:$U$1)*(КАЛЕНДАРЬ!AQ27=GRID!$B$3:$U$3),0))*GRID!$T$39,
ROUNDUP(INDEX(GRID!$B$4:$U$15,MATCH(R$7,GRID!$A$4:$A$15,0),MATCH(1,($U$2=GRID!$B$1:$U$1)*(КАЛЕНДАРЬ!AQ27=GRID!$B$3:$U$3),0))*GRID!$T$39*(1-GRID!$T$40),0))</f>
        <v>173352</v>
      </c>
      <c r="S68" s="50" t="s">
        <v>105</v>
      </c>
      <c r="T68" s="50" t="s">
        <v>105</v>
      </c>
    </row>
    <row r="69" spans="1:20">
      <c r="A69" s="108" t="s">
        <v>14</v>
      </c>
      <c r="B69" s="109">
        <v>25</v>
      </c>
      <c r="C69" s="5" cm="1">
        <f t="array" ref="C69">IF($I$2="Тариф для именинников",
INDEX(GRID!$B$4:$U$15,MATCH(C$7,GRID!$A$4:$A$15,0),MATCH(1,($U$2=GRID!$B$1:$U$1)*(КАЛЕНДАРЬ!AQ28=GRID!$B$3:$U$3),0))*GRID!$T$39,
ROUNDUP(INDEX(GRID!$B$4:$U$15,MATCH(C$7,GRID!$A$4:$A$15,0),MATCH(1,($U$2=GRID!$B$1:$U$1)*(КАЛЕНДАРЬ!AQ28=GRID!$B$3:$U$3),0))*GRID!$T$39*(1-GRID!$T$40),0))</f>
        <v>23250</v>
      </c>
      <c r="D69" s="5" cm="1">
        <f t="array" ref="D69">IF($I$2="Тариф для именинников",
INDEX(GRID!$B$18:$U$29,MATCH(C$7,GRID!$A$18:$A$29,0),MATCH(1,($U$2=GRID!$B$1:$U$1)*(КАЛЕНДАРЬ!AQ28=GRID!$B$3:$U$3),0))*GRID!$T$39,
ROUNDUP(INDEX(GRID!$B$29:$U67,MATCH(C$7,GRID!$A$18:$A$29,0),MATCH(1,($U$2=GRID!$B$1:$U$1)*(КАЛЕНДАРЬ!AQ28=GRID!$B$3:$U$3),0))*GRID!$T$39*(1-GRID!$T$40),0))</f>
        <v>27900</v>
      </c>
      <c r="E69" s="5" cm="1">
        <f t="array" ref="E69">IF($I$2="Тариф для именинников",
INDEX(GRID!$B$4:$U$15,MATCH(E$7,GRID!$A$4:$A$15,0),MATCH(1,($U$2=GRID!$B$1:$U$1)*(КАЛЕНДАРЬ!AQ28=GRID!$B$3:$U$3),0))*GRID!$T$39,
ROUNDUP(INDEX(GRID!$B$4:$U$15,MATCH(E$7,GRID!$A$4:$A$15,0),MATCH(1,($U$2=GRID!$B$1:$U$1)*(КАЛЕНДАРЬ!AQ28=GRID!$B$3:$U$3),0))*GRID!$T$39*(1-GRID!$T$40),0))</f>
        <v>27900</v>
      </c>
      <c r="F69" s="5" cm="1">
        <f t="array" ref="F69">IF($I$2="Тариф для именинников",
INDEX(GRID!$B$18:$U$29,MATCH(E$7,GRID!$A$18:$A$29,0),MATCH(1,($U$2=GRID!$B$1:$U$1)*(КАЛЕНДАРЬ!AQ28=GRID!$B$3:$U$3),0))*GRID!$T$39,
ROUNDUP(INDEX(GRID!$B$29:$U67,MATCH(E$7,GRID!$A$18:$A$29,0),MATCH(1,($U$2=GRID!$B$1:$U$1)*(КАЛЕНДАРЬ!AQ28=GRID!$B$3:$U$3),0))*GRID!$T$39*(1-GRID!$T$40),0))</f>
        <v>32550</v>
      </c>
      <c r="G69" s="5" cm="1">
        <f t="array" ref="G69">IF($I$2="Тариф для именинников",
INDEX(GRID!$B$4:$U$15,MATCH(G$7,GRID!$A$4:$A$15,0),MATCH(1,($U$2=GRID!$B$1:$U$1)*(КАЛЕНДАРЬ!AQ28=GRID!$B$3:$U$3),0))*GRID!$T$39,
ROUNDUP(INDEX(GRID!$B$4:$U$15,MATCH(G$7,GRID!$A$4:$A$15,0),MATCH(1,($U$2=GRID!$B$1:$U$1)*(КАЛЕНДАРЬ!AQ28=GRID!$B$3:$U$3),0))*GRID!$T$39*(1-GRID!$T$40),0))</f>
        <v>33201</v>
      </c>
      <c r="H69" s="5" cm="1">
        <f t="array" ref="H69">IF($I$2="Тариф для именинников",
INDEX(GRID!$B$18:$U$29,MATCH(G$7,GRID!$A$18:$A$29,0),MATCH(1,($U$2=GRID!$B$1:$U$1)*(КАЛЕНДАРЬ!AQ28=GRID!$B$3:$U$3),0))*GRID!$T$39,
ROUNDUP(INDEX(GRID!$B$29:$U67,MATCH(G$7,GRID!$A$18:$A$29,0),MATCH(1,($U$2=GRID!$B$1:$U$1)*(КАЛЕНДАРЬ!AQ28=GRID!$B$3:$U$3),0))*GRID!$T$39*(1-GRID!$T$40),0))</f>
        <v>37851</v>
      </c>
      <c r="I69" s="5" cm="1">
        <f t="array" ref="I69">IF($I$2="Тариф для именинников",
INDEX(GRID!$B$4:$U$15,MATCH(I$7,GRID!$A$4:$A$15,0),MATCH(1,($U$2=GRID!$B$1:$U$1)*(КАЛЕНДАРЬ!AQ28=GRID!$B$3:$U$3),0))*GRID!$T$39,
ROUNDUP(INDEX(GRID!$B$4:$U$15,MATCH(I$7,GRID!$A$4:$A$15,0),MATCH(1,($U$2=GRID!$B$1:$U$1)*(КАЛЕНДАРЬ!AQ28=GRID!$B$3:$U$3),0))*GRID!$T$39*(1-GRID!$T$40),0))</f>
        <v>36921</v>
      </c>
      <c r="J69" s="5" cm="1">
        <f t="array" ref="J69">IF($I$2="Тариф для именинников",
INDEX(GRID!$B$18:$U$29,MATCH(I$7,GRID!$A$18:$A$29,0),MATCH(1,($U$2=GRID!$B$1:$U$1)*(КАЛЕНДАРЬ!AQ28=GRID!$B$3:$U$3),0))*GRID!$T$39,
ROUNDUP(INDEX(GRID!$B$29:$U67,MATCH(I$7,GRID!$A$18:$A$29,0),MATCH(1,($U$2=GRID!$B$1:$U$1)*(КАЛЕНДАРЬ!AQ28=GRID!$B$3:$U$3),0))*GRID!$T$39*(1-GRID!$T$40),0))</f>
        <v>41571</v>
      </c>
      <c r="K69" s="5" cm="1">
        <f t="array" ref="K69">IF($I$2="Тариф для именинников",
INDEX(GRID!$B$4:$U$15,MATCH(K$7,GRID!$A$4:$A$15,0),MATCH(1,($U$2=GRID!$B$1:$U$1)*(КАЛЕНДАРЬ!AQ28=GRID!$B$3:$U$3),0))*GRID!$T$39,
ROUNDUP(INDEX(GRID!$B$4:$U$15,MATCH(K$7,GRID!$A$4:$A$15,0),MATCH(1,($U$2=GRID!$B$1:$U$1)*(КАЛЕНДАРЬ!AQ28=GRID!$B$3:$U$3),0))*GRID!$T$39*(1-GRID!$T$40),0))</f>
        <v>41850</v>
      </c>
      <c r="L69" s="5" cm="1">
        <f t="array" ref="L69">IF($I$2="Тариф для именинников",
INDEX(GRID!$B$18:$U$29,MATCH(K$7,GRID!$A$18:$A$29,0),MATCH(1,($U$2=GRID!$B$1:$U$1)*(КАЛЕНДАРЬ!AQ28=GRID!$B$3:$U$3),0))*GRID!$T$39,
ROUNDUP(INDEX(GRID!$B$29:$U67,MATCH(K$7,GRID!$A$18:$A$29,0),MATCH(1,($U$2=GRID!$B$1:$U$1)*(КАЛЕНДАРЬ!AQ28=GRID!$B$3:$U$3),0))*GRID!$T$39*(1-GRID!$T$40),0))</f>
        <v>46500</v>
      </c>
      <c r="M69" s="5" cm="1">
        <f t="array" ref="M69">IF($I$2="Тариф для именинников",
INDEX(GRID!$B$4:$U$15,MATCH(M$7,GRID!$A$4:$A$15,0),MATCH(1,($U$2=GRID!$B$1:$U$1)*(КАЛЕНДАРЬ!AQ28=GRID!$B$3:$U$3),0))*GRID!$T$39,
ROUNDUP(INDEX(GRID!$B$4:$U$15,MATCH(M$7,GRID!$A$4:$A$15,0),MATCH(1,($U$2=GRID!$B$1:$U$1)*(КАЛЕНДАРЬ!AQ28=GRID!$B$3:$U$3),0))*GRID!$T$39*(1-GRID!$T$40),0))</f>
        <v>60636</v>
      </c>
      <c r="N69" s="5" cm="1">
        <f t="array" ref="N69">IF($I$2="Тариф для именинников",
INDEX(GRID!$B$18:$U$29,MATCH(M$7,GRID!$A$18:$A$29,0),MATCH(1,($U$2=GRID!$B$1:$U$1)*(КАЛЕНДАРЬ!AQ28=GRID!$B$3:$U$3),0))*GRID!$T$39,
ROUNDUP(INDEX(GRID!$B$29:$U67,MATCH(M$7,GRID!$A$18:$A$29,0),MATCH(1,($U$2=GRID!$B$1:$U$1)*(КАЛЕНДАРЬ!AQ28=GRID!$B$3:$U$3),0))*GRID!$T$39*(1-GRID!$T$40),0))</f>
        <v>65286</v>
      </c>
      <c r="O69" s="5" cm="1">
        <f t="array" ref="O69">IF($I$2="Тариф для именинников",
INDEX(GRID!$B$4:$U$15,MATCH(O$7,GRID!$A$4:$A$15,0),MATCH(1,($U$2=GRID!$B$1:$U$1)*(КАЛЕНДАРЬ!AQ28=GRID!$B$3:$U$3),0))*GRID!$T$39,
ROUNDUP(INDEX(GRID!$B$4:$U$15,MATCH(O$7,GRID!$A$4:$A$15,0),MATCH(1,($U$2=GRID!$B$1:$U$1)*(КАЛЕНДАРЬ!AQ28=GRID!$B$3:$U$3),0))*GRID!$T$39*(1-GRID!$T$40),0))</f>
        <v>91140</v>
      </c>
      <c r="P69" s="5" cm="1">
        <f t="array" ref="P69">IF($I$2="Тариф для именинников",
INDEX(GRID!$B$4:$U$15,MATCH(P$7,GRID!$A$4:$A$15,0),MATCH(1,($U$2=GRID!$B$1:$U$1)*(КАЛЕНДАРЬ!AQ28=GRID!$B$3:$U$3),0))*GRID!$T$39,
ROUNDUP(INDEX(GRID!$B$4:$U$15,MATCH(P$7,GRID!$A$4:$A$15,0),MATCH(1,($U$2=GRID!$B$1:$U$1)*(КАЛЕНДАРЬ!AQ28=GRID!$B$3:$U$3),0))*GRID!$T$39*(1-GRID!$T$40),0))</f>
        <v>129921</v>
      </c>
      <c r="Q69" s="5" cm="1">
        <f t="array" ref="Q69">IF($I$2="Тариф для именинников",
INDEX(GRID!$B$4:$U$15,MATCH(Q$7,GRID!$A$4:$A$15,0),MATCH(1,($U$2=GRID!$B$1:$U$1)*(КАЛЕНДАРЬ!AQ28=GRID!$B$3:$U$3),0))*GRID!$T$39,
ROUNDUP(INDEX(GRID!$B$4:$U$15,MATCH(Q$7,GRID!$A$4:$A$15,0),MATCH(1,($U$2=GRID!$B$1:$U$1)*(КАЛЕНДАРЬ!AQ28=GRID!$B$3:$U$3),0))*GRID!$T$39*(1-GRID!$T$40),0))</f>
        <v>152892</v>
      </c>
      <c r="R69" s="5" cm="1">
        <f t="array" ref="R69">IF($I$2="Тариф для именинников",
INDEX(GRID!$B$4:$U$15,MATCH(R$7,GRID!$A$4:$A$15,0),MATCH(1,($U$2=GRID!$B$1:$U$1)*(КАЛЕНДАРЬ!AQ28=GRID!$B$3:$U$3),0))*GRID!$T$39,
ROUNDUP(INDEX(GRID!$B$4:$U$15,MATCH(R$7,GRID!$A$4:$A$15,0),MATCH(1,($U$2=GRID!$B$1:$U$1)*(КАЛЕНДАРЬ!AQ28=GRID!$B$3:$U$3),0))*GRID!$T$39*(1-GRID!$T$40),0))</f>
        <v>173352</v>
      </c>
      <c r="S69" s="50" t="s">
        <v>105</v>
      </c>
      <c r="T69" s="50" t="s">
        <v>105</v>
      </c>
    </row>
    <row r="70" spans="1:20">
      <c r="A70" s="108" t="s">
        <v>15</v>
      </c>
      <c r="B70" s="109">
        <v>26</v>
      </c>
      <c r="C70" s="5" cm="1">
        <f t="array" ref="C70">IF($I$2="Тариф для именинников",
INDEX(GRID!$B$4:$U$15,MATCH(C$7,GRID!$A$4:$A$15,0),MATCH(1,($U$2=GRID!$B$1:$U$1)*(КАЛЕНДАРЬ!AQ29=GRID!$B$3:$U$3),0))*GRID!$T$39,
ROUNDUP(INDEX(GRID!$B$4:$U$15,MATCH(C$7,GRID!$A$4:$A$15,0),MATCH(1,($U$2=GRID!$B$1:$U$1)*(КАЛЕНДАРЬ!AQ29=GRID!$B$3:$U$3),0))*GRID!$T$39*(1-GRID!$T$40),0))</f>
        <v>23250</v>
      </c>
      <c r="D70" s="5" cm="1">
        <f t="array" ref="D70">IF($I$2="Тариф для именинников",
INDEX(GRID!$B$18:$U$29,MATCH(C$7,GRID!$A$18:$A$29,0),MATCH(1,($U$2=GRID!$B$1:$U$1)*(КАЛЕНДАРЬ!AQ29=GRID!$B$3:$U$3),0))*GRID!$T$39,
ROUNDUP(INDEX(GRID!$B$29:$U68,MATCH(C$7,GRID!$A$18:$A$29,0),MATCH(1,($U$2=GRID!$B$1:$U$1)*(КАЛЕНДАРЬ!AQ29=GRID!$B$3:$U$3),0))*GRID!$T$39*(1-GRID!$T$40),0))</f>
        <v>27900</v>
      </c>
      <c r="E70" s="5" cm="1">
        <f t="array" ref="E70">IF($I$2="Тариф для именинников",
INDEX(GRID!$B$4:$U$15,MATCH(E$7,GRID!$A$4:$A$15,0),MATCH(1,($U$2=GRID!$B$1:$U$1)*(КАЛЕНДАРЬ!AQ29=GRID!$B$3:$U$3),0))*GRID!$T$39,
ROUNDUP(INDEX(GRID!$B$4:$U$15,MATCH(E$7,GRID!$A$4:$A$15,0),MATCH(1,($U$2=GRID!$B$1:$U$1)*(КАЛЕНДАРЬ!AQ29=GRID!$B$3:$U$3),0))*GRID!$T$39*(1-GRID!$T$40),0))</f>
        <v>27900</v>
      </c>
      <c r="F70" s="5" cm="1">
        <f t="array" ref="F70">IF($I$2="Тариф для именинников",
INDEX(GRID!$B$18:$U$29,MATCH(E$7,GRID!$A$18:$A$29,0),MATCH(1,($U$2=GRID!$B$1:$U$1)*(КАЛЕНДАРЬ!AQ29=GRID!$B$3:$U$3),0))*GRID!$T$39,
ROUNDUP(INDEX(GRID!$B$29:$U68,MATCH(E$7,GRID!$A$18:$A$29,0),MATCH(1,($U$2=GRID!$B$1:$U$1)*(КАЛЕНДАРЬ!AQ29=GRID!$B$3:$U$3),0))*GRID!$T$39*(1-GRID!$T$40),0))</f>
        <v>32550</v>
      </c>
      <c r="G70" s="5" cm="1">
        <f t="array" ref="G70">IF($I$2="Тариф для именинников",
INDEX(GRID!$B$4:$U$15,MATCH(G$7,GRID!$A$4:$A$15,0),MATCH(1,($U$2=GRID!$B$1:$U$1)*(КАЛЕНДАРЬ!AQ29=GRID!$B$3:$U$3),0))*GRID!$T$39,
ROUNDUP(INDEX(GRID!$B$4:$U$15,MATCH(G$7,GRID!$A$4:$A$15,0),MATCH(1,($U$2=GRID!$B$1:$U$1)*(КАЛЕНДАРЬ!AQ29=GRID!$B$3:$U$3),0))*GRID!$T$39*(1-GRID!$T$40),0))</f>
        <v>33201</v>
      </c>
      <c r="H70" s="5" cm="1">
        <f t="array" ref="H70">IF($I$2="Тариф для именинников",
INDEX(GRID!$B$18:$U$29,MATCH(G$7,GRID!$A$18:$A$29,0),MATCH(1,($U$2=GRID!$B$1:$U$1)*(КАЛЕНДАРЬ!AQ29=GRID!$B$3:$U$3),0))*GRID!$T$39,
ROUNDUP(INDEX(GRID!$B$29:$U68,MATCH(G$7,GRID!$A$18:$A$29,0),MATCH(1,($U$2=GRID!$B$1:$U$1)*(КАЛЕНДАРЬ!AQ29=GRID!$B$3:$U$3),0))*GRID!$T$39*(1-GRID!$T$40),0))</f>
        <v>37851</v>
      </c>
      <c r="I70" s="5" cm="1">
        <f t="array" ref="I70">IF($I$2="Тариф для именинников",
INDEX(GRID!$B$4:$U$15,MATCH(I$7,GRID!$A$4:$A$15,0),MATCH(1,($U$2=GRID!$B$1:$U$1)*(КАЛЕНДАРЬ!AQ29=GRID!$B$3:$U$3),0))*GRID!$T$39,
ROUNDUP(INDEX(GRID!$B$4:$U$15,MATCH(I$7,GRID!$A$4:$A$15,0),MATCH(1,($U$2=GRID!$B$1:$U$1)*(КАЛЕНДАРЬ!AQ29=GRID!$B$3:$U$3),0))*GRID!$T$39*(1-GRID!$T$40),0))</f>
        <v>36921</v>
      </c>
      <c r="J70" s="5" cm="1">
        <f t="array" ref="J70">IF($I$2="Тариф для именинников",
INDEX(GRID!$B$18:$U$29,MATCH(I$7,GRID!$A$18:$A$29,0),MATCH(1,($U$2=GRID!$B$1:$U$1)*(КАЛЕНДАРЬ!AQ29=GRID!$B$3:$U$3),0))*GRID!$T$39,
ROUNDUP(INDEX(GRID!$B$29:$U68,MATCH(I$7,GRID!$A$18:$A$29,0),MATCH(1,($U$2=GRID!$B$1:$U$1)*(КАЛЕНДАРЬ!AQ29=GRID!$B$3:$U$3),0))*GRID!$T$39*(1-GRID!$T$40),0))</f>
        <v>41571</v>
      </c>
      <c r="K70" s="5" cm="1">
        <f t="array" ref="K70">IF($I$2="Тариф для именинников",
INDEX(GRID!$B$4:$U$15,MATCH(K$7,GRID!$A$4:$A$15,0),MATCH(1,($U$2=GRID!$B$1:$U$1)*(КАЛЕНДАРЬ!AQ29=GRID!$B$3:$U$3),0))*GRID!$T$39,
ROUNDUP(INDEX(GRID!$B$4:$U$15,MATCH(K$7,GRID!$A$4:$A$15,0),MATCH(1,($U$2=GRID!$B$1:$U$1)*(КАЛЕНДАРЬ!AQ29=GRID!$B$3:$U$3),0))*GRID!$T$39*(1-GRID!$T$40),0))</f>
        <v>41850</v>
      </c>
      <c r="L70" s="5" cm="1">
        <f t="array" ref="L70">IF($I$2="Тариф для именинников",
INDEX(GRID!$B$18:$U$29,MATCH(K$7,GRID!$A$18:$A$29,0),MATCH(1,($U$2=GRID!$B$1:$U$1)*(КАЛЕНДАРЬ!AQ29=GRID!$B$3:$U$3),0))*GRID!$T$39,
ROUNDUP(INDEX(GRID!$B$29:$U68,MATCH(K$7,GRID!$A$18:$A$29,0),MATCH(1,($U$2=GRID!$B$1:$U$1)*(КАЛЕНДАРЬ!AQ29=GRID!$B$3:$U$3),0))*GRID!$T$39*(1-GRID!$T$40),0))</f>
        <v>46500</v>
      </c>
      <c r="M70" s="5" cm="1">
        <f t="array" ref="M70">IF($I$2="Тариф для именинников",
INDEX(GRID!$B$4:$U$15,MATCH(M$7,GRID!$A$4:$A$15,0),MATCH(1,($U$2=GRID!$B$1:$U$1)*(КАЛЕНДАРЬ!AQ29=GRID!$B$3:$U$3),0))*GRID!$T$39,
ROUNDUP(INDEX(GRID!$B$4:$U$15,MATCH(M$7,GRID!$A$4:$A$15,0),MATCH(1,($U$2=GRID!$B$1:$U$1)*(КАЛЕНДАРЬ!AQ29=GRID!$B$3:$U$3),0))*GRID!$T$39*(1-GRID!$T$40),0))</f>
        <v>60636</v>
      </c>
      <c r="N70" s="5" cm="1">
        <f t="array" ref="N70">IF($I$2="Тариф для именинников",
INDEX(GRID!$B$18:$U$29,MATCH(M$7,GRID!$A$18:$A$29,0),MATCH(1,($U$2=GRID!$B$1:$U$1)*(КАЛЕНДАРЬ!AQ29=GRID!$B$3:$U$3),0))*GRID!$T$39,
ROUNDUP(INDEX(GRID!$B$29:$U68,MATCH(M$7,GRID!$A$18:$A$29,0),MATCH(1,($U$2=GRID!$B$1:$U$1)*(КАЛЕНДАРЬ!AQ29=GRID!$B$3:$U$3),0))*GRID!$T$39*(1-GRID!$T$40),0))</f>
        <v>65286</v>
      </c>
      <c r="O70" s="5" cm="1">
        <f t="array" ref="O70">IF($I$2="Тариф для именинников",
INDEX(GRID!$B$4:$U$15,MATCH(O$7,GRID!$A$4:$A$15,0),MATCH(1,($U$2=GRID!$B$1:$U$1)*(КАЛЕНДАРЬ!AQ29=GRID!$B$3:$U$3),0))*GRID!$T$39,
ROUNDUP(INDEX(GRID!$B$4:$U$15,MATCH(O$7,GRID!$A$4:$A$15,0),MATCH(1,($U$2=GRID!$B$1:$U$1)*(КАЛЕНДАРЬ!AQ29=GRID!$B$3:$U$3),0))*GRID!$T$39*(1-GRID!$T$40),0))</f>
        <v>91140</v>
      </c>
      <c r="P70" s="5" cm="1">
        <f t="array" ref="P70">IF($I$2="Тариф для именинников",
INDEX(GRID!$B$4:$U$15,MATCH(P$7,GRID!$A$4:$A$15,0),MATCH(1,($U$2=GRID!$B$1:$U$1)*(КАЛЕНДАРЬ!AQ29=GRID!$B$3:$U$3),0))*GRID!$T$39,
ROUNDUP(INDEX(GRID!$B$4:$U$15,MATCH(P$7,GRID!$A$4:$A$15,0),MATCH(1,($U$2=GRID!$B$1:$U$1)*(КАЛЕНДАРЬ!AQ29=GRID!$B$3:$U$3),0))*GRID!$T$39*(1-GRID!$T$40),0))</f>
        <v>129921</v>
      </c>
      <c r="Q70" s="5" cm="1">
        <f t="array" ref="Q70">IF($I$2="Тариф для именинников",
INDEX(GRID!$B$4:$U$15,MATCH(Q$7,GRID!$A$4:$A$15,0),MATCH(1,($U$2=GRID!$B$1:$U$1)*(КАЛЕНДАРЬ!AQ29=GRID!$B$3:$U$3),0))*GRID!$T$39,
ROUNDUP(INDEX(GRID!$B$4:$U$15,MATCH(Q$7,GRID!$A$4:$A$15,0),MATCH(1,($U$2=GRID!$B$1:$U$1)*(КАЛЕНДАРЬ!AQ29=GRID!$B$3:$U$3),0))*GRID!$T$39*(1-GRID!$T$40),0))</f>
        <v>152892</v>
      </c>
      <c r="R70" s="5" cm="1">
        <f t="array" ref="R70">IF($I$2="Тариф для именинников",
INDEX(GRID!$B$4:$U$15,MATCH(R$7,GRID!$A$4:$A$15,0),MATCH(1,($U$2=GRID!$B$1:$U$1)*(КАЛЕНДАРЬ!AQ29=GRID!$B$3:$U$3),0))*GRID!$T$39,
ROUNDUP(INDEX(GRID!$B$4:$U$15,MATCH(R$7,GRID!$A$4:$A$15,0),MATCH(1,($U$2=GRID!$B$1:$U$1)*(КАЛЕНДАРЬ!AQ29=GRID!$B$3:$U$3),0))*GRID!$T$39*(1-GRID!$T$40),0))</f>
        <v>173352</v>
      </c>
      <c r="S70" s="50" t="s">
        <v>105</v>
      </c>
      <c r="T70" s="50" t="s">
        <v>105</v>
      </c>
    </row>
    <row r="71" spans="1:20">
      <c r="A71" s="108" t="s">
        <v>16</v>
      </c>
      <c r="B71" s="109">
        <v>27</v>
      </c>
      <c r="C71" s="5" cm="1">
        <f t="array" ref="C71">IF($I$2="Тариф для именинников",
INDEX(GRID!$B$4:$U$15,MATCH(C$7,GRID!$A$4:$A$15,0),MATCH(1,($U$2=GRID!$B$1:$U$1)*(КАЛЕНДАРЬ!AQ30=GRID!$B$3:$U$3),0))*GRID!$T$39,
ROUNDUP(INDEX(GRID!$B$4:$U$15,MATCH(C$7,GRID!$A$4:$A$15,0),MATCH(1,($U$2=GRID!$B$1:$U$1)*(КАЛЕНДАРЬ!AQ30=GRID!$B$3:$U$3),0))*GRID!$T$39*(1-GRID!$T$40),0))</f>
        <v>23250</v>
      </c>
      <c r="D71" s="5" cm="1">
        <f t="array" ref="D71">IF($I$2="Тариф для именинников",
INDEX(GRID!$B$18:$U$29,MATCH(C$7,GRID!$A$18:$A$29,0),MATCH(1,($U$2=GRID!$B$1:$U$1)*(КАЛЕНДАРЬ!AQ30=GRID!$B$3:$U$3),0))*GRID!$T$39,
ROUNDUP(INDEX(GRID!$B$29:$U69,MATCH(C$7,GRID!$A$18:$A$29,0),MATCH(1,($U$2=GRID!$B$1:$U$1)*(КАЛЕНДАРЬ!AQ30=GRID!$B$3:$U$3),0))*GRID!$T$39*(1-GRID!$T$40),0))</f>
        <v>27900</v>
      </c>
      <c r="E71" s="5" cm="1">
        <f t="array" ref="E71">IF($I$2="Тариф для именинников",
INDEX(GRID!$B$4:$U$15,MATCH(E$7,GRID!$A$4:$A$15,0),MATCH(1,($U$2=GRID!$B$1:$U$1)*(КАЛЕНДАРЬ!AQ30=GRID!$B$3:$U$3),0))*GRID!$T$39,
ROUNDUP(INDEX(GRID!$B$4:$U$15,MATCH(E$7,GRID!$A$4:$A$15,0),MATCH(1,($U$2=GRID!$B$1:$U$1)*(КАЛЕНДАРЬ!AQ30=GRID!$B$3:$U$3),0))*GRID!$T$39*(1-GRID!$T$40),0))</f>
        <v>27900</v>
      </c>
      <c r="F71" s="5" cm="1">
        <f t="array" ref="F71">IF($I$2="Тариф для именинников",
INDEX(GRID!$B$18:$U$29,MATCH(E$7,GRID!$A$18:$A$29,0),MATCH(1,($U$2=GRID!$B$1:$U$1)*(КАЛЕНДАРЬ!AQ30=GRID!$B$3:$U$3),0))*GRID!$T$39,
ROUNDUP(INDEX(GRID!$B$29:$U69,MATCH(E$7,GRID!$A$18:$A$29,0),MATCH(1,($U$2=GRID!$B$1:$U$1)*(КАЛЕНДАРЬ!AQ30=GRID!$B$3:$U$3),0))*GRID!$T$39*(1-GRID!$T$40),0))</f>
        <v>32550</v>
      </c>
      <c r="G71" s="5" cm="1">
        <f t="array" ref="G71">IF($I$2="Тариф для именинников",
INDEX(GRID!$B$4:$U$15,MATCH(G$7,GRID!$A$4:$A$15,0),MATCH(1,($U$2=GRID!$B$1:$U$1)*(КАЛЕНДАРЬ!AQ30=GRID!$B$3:$U$3),0))*GRID!$T$39,
ROUNDUP(INDEX(GRID!$B$4:$U$15,MATCH(G$7,GRID!$A$4:$A$15,0),MATCH(1,($U$2=GRID!$B$1:$U$1)*(КАЛЕНДАРЬ!AQ30=GRID!$B$3:$U$3),0))*GRID!$T$39*(1-GRID!$T$40),0))</f>
        <v>33201</v>
      </c>
      <c r="H71" s="5" cm="1">
        <f t="array" ref="H71">IF($I$2="Тариф для именинников",
INDEX(GRID!$B$18:$U$29,MATCH(G$7,GRID!$A$18:$A$29,0),MATCH(1,($U$2=GRID!$B$1:$U$1)*(КАЛЕНДАРЬ!AQ30=GRID!$B$3:$U$3),0))*GRID!$T$39,
ROUNDUP(INDEX(GRID!$B$29:$U69,MATCH(G$7,GRID!$A$18:$A$29,0),MATCH(1,($U$2=GRID!$B$1:$U$1)*(КАЛЕНДАРЬ!AQ30=GRID!$B$3:$U$3),0))*GRID!$T$39*(1-GRID!$T$40),0))</f>
        <v>37851</v>
      </c>
      <c r="I71" s="5" cm="1">
        <f t="array" ref="I71">IF($I$2="Тариф для именинников",
INDEX(GRID!$B$4:$U$15,MATCH(I$7,GRID!$A$4:$A$15,0),MATCH(1,($U$2=GRID!$B$1:$U$1)*(КАЛЕНДАРЬ!AQ30=GRID!$B$3:$U$3),0))*GRID!$T$39,
ROUNDUP(INDEX(GRID!$B$4:$U$15,MATCH(I$7,GRID!$A$4:$A$15,0),MATCH(1,($U$2=GRID!$B$1:$U$1)*(КАЛЕНДАРЬ!AQ30=GRID!$B$3:$U$3),0))*GRID!$T$39*(1-GRID!$T$40),0))</f>
        <v>36921</v>
      </c>
      <c r="J71" s="5" cm="1">
        <f t="array" ref="J71">IF($I$2="Тариф для именинников",
INDEX(GRID!$B$18:$U$29,MATCH(I$7,GRID!$A$18:$A$29,0),MATCH(1,($U$2=GRID!$B$1:$U$1)*(КАЛЕНДАРЬ!AQ30=GRID!$B$3:$U$3),0))*GRID!$T$39,
ROUNDUP(INDEX(GRID!$B$29:$U69,MATCH(I$7,GRID!$A$18:$A$29,0),MATCH(1,($U$2=GRID!$B$1:$U$1)*(КАЛЕНДАРЬ!AQ30=GRID!$B$3:$U$3),0))*GRID!$T$39*(1-GRID!$T$40),0))</f>
        <v>41571</v>
      </c>
      <c r="K71" s="5" cm="1">
        <f t="array" ref="K71">IF($I$2="Тариф для именинников",
INDEX(GRID!$B$4:$U$15,MATCH(K$7,GRID!$A$4:$A$15,0),MATCH(1,($U$2=GRID!$B$1:$U$1)*(КАЛЕНДАРЬ!AQ30=GRID!$B$3:$U$3),0))*GRID!$T$39,
ROUNDUP(INDEX(GRID!$B$4:$U$15,MATCH(K$7,GRID!$A$4:$A$15,0),MATCH(1,($U$2=GRID!$B$1:$U$1)*(КАЛЕНДАРЬ!AQ30=GRID!$B$3:$U$3),0))*GRID!$T$39*(1-GRID!$T$40),0))</f>
        <v>41850</v>
      </c>
      <c r="L71" s="5" cm="1">
        <f t="array" ref="L71">IF($I$2="Тариф для именинников",
INDEX(GRID!$B$18:$U$29,MATCH(K$7,GRID!$A$18:$A$29,0),MATCH(1,($U$2=GRID!$B$1:$U$1)*(КАЛЕНДАРЬ!AQ30=GRID!$B$3:$U$3),0))*GRID!$T$39,
ROUNDUP(INDEX(GRID!$B$29:$U69,MATCH(K$7,GRID!$A$18:$A$29,0),MATCH(1,($U$2=GRID!$B$1:$U$1)*(КАЛЕНДАРЬ!AQ30=GRID!$B$3:$U$3),0))*GRID!$T$39*(1-GRID!$T$40),0))</f>
        <v>46500</v>
      </c>
      <c r="M71" s="5" cm="1">
        <f t="array" ref="M71">IF($I$2="Тариф для именинников",
INDEX(GRID!$B$4:$U$15,MATCH(M$7,GRID!$A$4:$A$15,0),MATCH(1,($U$2=GRID!$B$1:$U$1)*(КАЛЕНДАРЬ!AQ30=GRID!$B$3:$U$3),0))*GRID!$T$39,
ROUNDUP(INDEX(GRID!$B$4:$U$15,MATCH(M$7,GRID!$A$4:$A$15,0),MATCH(1,($U$2=GRID!$B$1:$U$1)*(КАЛЕНДАРЬ!AQ30=GRID!$B$3:$U$3),0))*GRID!$T$39*(1-GRID!$T$40),0))</f>
        <v>60636</v>
      </c>
      <c r="N71" s="5" cm="1">
        <f t="array" ref="N71">IF($I$2="Тариф для именинников",
INDEX(GRID!$B$18:$U$29,MATCH(M$7,GRID!$A$18:$A$29,0),MATCH(1,($U$2=GRID!$B$1:$U$1)*(КАЛЕНДАРЬ!AQ30=GRID!$B$3:$U$3),0))*GRID!$T$39,
ROUNDUP(INDEX(GRID!$B$29:$U69,MATCH(M$7,GRID!$A$18:$A$29,0),MATCH(1,($U$2=GRID!$B$1:$U$1)*(КАЛЕНДАРЬ!AQ30=GRID!$B$3:$U$3),0))*GRID!$T$39*(1-GRID!$T$40),0))</f>
        <v>65286</v>
      </c>
      <c r="O71" s="5" cm="1">
        <f t="array" ref="O71">IF($I$2="Тариф для именинников",
INDEX(GRID!$B$4:$U$15,MATCH(O$7,GRID!$A$4:$A$15,0),MATCH(1,($U$2=GRID!$B$1:$U$1)*(КАЛЕНДАРЬ!AQ30=GRID!$B$3:$U$3),0))*GRID!$T$39,
ROUNDUP(INDEX(GRID!$B$4:$U$15,MATCH(O$7,GRID!$A$4:$A$15,0),MATCH(1,($U$2=GRID!$B$1:$U$1)*(КАЛЕНДАРЬ!AQ30=GRID!$B$3:$U$3),0))*GRID!$T$39*(1-GRID!$T$40),0))</f>
        <v>91140</v>
      </c>
      <c r="P71" s="5" cm="1">
        <f t="array" ref="P71">IF($I$2="Тариф для именинников",
INDEX(GRID!$B$4:$U$15,MATCH(P$7,GRID!$A$4:$A$15,0),MATCH(1,($U$2=GRID!$B$1:$U$1)*(КАЛЕНДАРЬ!AQ30=GRID!$B$3:$U$3),0))*GRID!$T$39,
ROUNDUP(INDEX(GRID!$B$4:$U$15,MATCH(P$7,GRID!$A$4:$A$15,0),MATCH(1,($U$2=GRID!$B$1:$U$1)*(КАЛЕНДАРЬ!AQ30=GRID!$B$3:$U$3),0))*GRID!$T$39*(1-GRID!$T$40),0))</f>
        <v>129921</v>
      </c>
      <c r="Q71" s="5" cm="1">
        <f t="array" ref="Q71">IF($I$2="Тариф для именинников",
INDEX(GRID!$B$4:$U$15,MATCH(Q$7,GRID!$A$4:$A$15,0),MATCH(1,($U$2=GRID!$B$1:$U$1)*(КАЛЕНДАРЬ!AQ30=GRID!$B$3:$U$3),0))*GRID!$T$39,
ROUNDUP(INDEX(GRID!$B$4:$U$15,MATCH(Q$7,GRID!$A$4:$A$15,0),MATCH(1,($U$2=GRID!$B$1:$U$1)*(КАЛЕНДАРЬ!AQ30=GRID!$B$3:$U$3),0))*GRID!$T$39*(1-GRID!$T$40),0))</f>
        <v>152892</v>
      </c>
      <c r="R71" s="5" cm="1">
        <f t="array" ref="R71">IF($I$2="Тариф для именинников",
INDEX(GRID!$B$4:$U$15,MATCH(R$7,GRID!$A$4:$A$15,0),MATCH(1,($U$2=GRID!$B$1:$U$1)*(КАЛЕНДАРЬ!AQ30=GRID!$B$3:$U$3),0))*GRID!$T$39,
ROUNDUP(INDEX(GRID!$B$4:$U$15,MATCH(R$7,GRID!$A$4:$A$15,0),MATCH(1,($U$2=GRID!$B$1:$U$1)*(КАЛЕНДАРЬ!AQ30=GRID!$B$3:$U$3),0))*GRID!$T$39*(1-GRID!$T$40),0))</f>
        <v>173352</v>
      </c>
      <c r="S71" s="50" t="s">
        <v>105</v>
      </c>
      <c r="T71" s="50" t="s">
        <v>105</v>
      </c>
    </row>
    <row r="72" spans="1:20">
      <c r="A72" s="108" t="s">
        <v>17</v>
      </c>
      <c r="B72" s="109">
        <v>28</v>
      </c>
      <c r="C72" s="5" cm="1">
        <f t="array" ref="C72">IF($I$2="Тариф для именинников",
INDEX(GRID!$B$4:$U$15,MATCH(C$7,GRID!$A$4:$A$15,0),MATCH(1,($U$2=GRID!$B$1:$U$1)*(КАЛЕНДАРЬ!AQ31=GRID!$B$3:$U$3),0))*GRID!$T$39,
ROUNDUP(INDEX(GRID!$B$4:$U$15,MATCH(C$7,GRID!$A$4:$A$15,0),MATCH(1,($U$2=GRID!$B$1:$U$1)*(КАЛЕНДАРЬ!AQ31=GRID!$B$3:$U$3),0))*GRID!$T$39*(1-GRID!$T$40),0))</f>
        <v>23250</v>
      </c>
      <c r="D72" s="5" cm="1">
        <f t="array" ref="D72">IF($I$2="Тариф для именинников",
INDEX(GRID!$B$18:$U$29,MATCH(C$7,GRID!$A$18:$A$29,0),MATCH(1,($U$2=GRID!$B$1:$U$1)*(КАЛЕНДАРЬ!AQ31=GRID!$B$3:$U$3),0))*GRID!$T$39,
ROUNDUP(INDEX(GRID!$B$29:$U70,MATCH(C$7,GRID!$A$18:$A$29,0),MATCH(1,($U$2=GRID!$B$1:$U$1)*(КАЛЕНДАРЬ!AQ31=GRID!$B$3:$U$3),0))*GRID!$T$39*(1-GRID!$T$40),0))</f>
        <v>27900</v>
      </c>
      <c r="E72" s="5" cm="1">
        <f t="array" ref="E72">IF($I$2="Тариф для именинников",
INDEX(GRID!$B$4:$U$15,MATCH(E$7,GRID!$A$4:$A$15,0),MATCH(1,($U$2=GRID!$B$1:$U$1)*(КАЛЕНДАРЬ!AQ31=GRID!$B$3:$U$3),0))*GRID!$T$39,
ROUNDUP(INDEX(GRID!$B$4:$U$15,MATCH(E$7,GRID!$A$4:$A$15,0),MATCH(1,($U$2=GRID!$B$1:$U$1)*(КАЛЕНДАРЬ!AQ31=GRID!$B$3:$U$3),0))*GRID!$T$39*(1-GRID!$T$40),0))</f>
        <v>27900</v>
      </c>
      <c r="F72" s="5" cm="1">
        <f t="array" ref="F72">IF($I$2="Тариф для именинников",
INDEX(GRID!$B$18:$U$29,MATCH(E$7,GRID!$A$18:$A$29,0),MATCH(1,($U$2=GRID!$B$1:$U$1)*(КАЛЕНДАРЬ!AQ31=GRID!$B$3:$U$3),0))*GRID!$T$39,
ROUNDUP(INDEX(GRID!$B$29:$U70,MATCH(E$7,GRID!$A$18:$A$29,0),MATCH(1,($U$2=GRID!$B$1:$U$1)*(КАЛЕНДАРЬ!AQ31=GRID!$B$3:$U$3),0))*GRID!$T$39*(1-GRID!$T$40),0))</f>
        <v>32550</v>
      </c>
      <c r="G72" s="5" cm="1">
        <f t="array" ref="G72">IF($I$2="Тариф для именинников",
INDEX(GRID!$B$4:$U$15,MATCH(G$7,GRID!$A$4:$A$15,0),MATCH(1,($U$2=GRID!$B$1:$U$1)*(КАЛЕНДАРЬ!AQ31=GRID!$B$3:$U$3),0))*GRID!$T$39,
ROUNDUP(INDEX(GRID!$B$4:$U$15,MATCH(G$7,GRID!$A$4:$A$15,0),MATCH(1,($U$2=GRID!$B$1:$U$1)*(КАЛЕНДАРЬ!AQ31=GRID!$B$3:$U$3),0))*GRID!$T$39*(1-GRID!$T$40),0))</f>
        <v>33201</v>
      </c>
      <c r="H72" s="5" cm="1">
        <f t="array" ref="H72">IF($I$2="Тариф для именинников",
INDEX(GRID!$B$18:$U$29,MATCH(G$7,GRID!$A$18:$A$29,0),MATCH(1,($U$2=GRID!$B$1:$U$1)*(КАЛЕНДАРЬ!AQ31=GRID!$B$3:$U$3),0))*GRID!$T$39,
ROUNDUP(INDEX(GRID!$B$29:$U70,MATCH(G$7,GRID!$A$18:$A$29,0),MATCH(1,($U$2=GRID!$B$1:$U$1)*(КАЛЕНДАРЬ!AQ31=GRID!$B$3:$U$3),0))*GRID!$T$39*(1-GRID!$T$40),0))</f>
        <v>37851</v>
      </c>
      <c r="I72" s="5" cm="1">
        <f t="array" ref="I72">IF($I$2="Тариф для именинников",
INDEX(GRID!$B$4:$U$15,MATCH(I$7,GRID!$A$4:$A$15,0),MATCH(1,($U$2=GRID!$B$1:$U$1)*(КАЛЕНДАРЬ!AQ31=GRID!$B$3:$U$3),0))*GRID!$T$39,
ROUNDUP(INDEX(GRID!$B$4:$U$15,MATCH(I$7,GRID!$A$4:$A$15,0),MATCH(1,($U$2=GRID!$B$1:$U$1)*(КАЛЕНДАРЬ!AQ31=GRID!$B$3:$U$3),0))*GRID!$T$39*(1-GRID!$T$40),0))</f>
        <v>36921</v>
      </c>
      <c r="J72" s="5" cm="1">
        <f t="array" ref="J72">IF($I$2="Тариф для именинников",
INDEX(GRID!$B$18:$U$29,MATCH(I$7,GRID!$A$18:$A$29,0),MATCH(1,($U$2=GRID!$B$1:$U$1)*(КАЛЕНДАРЬ!AQ31=GRID!$B$3:$U$3),0))*GRID!$T$39,
ROUNDUP(INDEX(GRID!$B$29:$U70,MATCH(I$7,GRID!$A$18:$A$29,0),MATCH(1,($U$2=GRID!$B$1:$U$1)*(КАЛЕНДАРЬ!AQ31=GRID!$B$3:$U$3),0))*GRID!$T$39*(1-GRID!$T$40),0))</f>
        <v>41571</v>
      </c>
      <c r="K72" s="5" cm="1">
        <f t="array" ref="K72">IF($I$2="Тариф для именинников",
INDEX(GRID!$B$4:$U$15,MATCH(K$7,GRID!$A$4:$A$15,0),MATCH(1,($U$2=GRID!$B$1:$U$1)*(КАЛЕНДАРЬ!AQ31=GRID!$B$3:$U$3),0))*GRID!$T$39,
ROUNDUP(INDEX(GRID!$B$4:$U$15,MATCH(K$7,GRID!$A$4:$A$15,0),MATCH(1,($U$2=GRID!$B$1:$U$1)*(КАЛЕНДАРЬ!AQ31=GRID!$B$3:$U$3),0))*GRID!$T$39*(1-GRID!$T$40),0))</f>
        <v>41850</v>
      </c>
      <c r="L72" s="5" cm="1">
        <f t="array" ref="L72">IF($I$2="Тариф для именинников",
INDEX(GRID!$B$18:$U$29,MATCH(K$7,GRID!$A$18:$A$29,0),MATCH(1,($U$2=GRID!$B$1:$U$1)*(КАЛЕНДАРЬ!AQ31=GRID!$B$3:$U$3),0))*GRID!$T$39,
ROUNDUP(INDEX(GRID!$B$29:$U70,MATCH(K$7,GRID!$A$18:$A$29,0),MATCH(1,($U$2=GRID!$B$1:$U$1)*(КАЛЕНДАРЬ!AQ31=GRID!$B$3:$U$3),0))*GRID!$T$39*(1-GRID!$T$40),0))</f>
        <v>46500</v>
      </c>
      <c r="M72" s="5" cm="1">
        <f t="array" ref="M72">IF($I$2="Тариф для именинников",
INDEX(GRID!$B$4:$U$15,MATCH(M$7,GRID!$A$4:$A$15,0),MATCH(1,($U$2=GRID!$B$1:$U$1)*(КАЛЕНДАРЬ!AQ31=GRID!$B$3:$U$3),0))*GRID!$T$39,
ROUNDUP(INDEX(GRID!$B$4:$U$15,MATCH(M$7,GRID!$A$4:$A$15,0),MATCH(1,($U$2=GRID!$B$1:$U$1)*(КАЛЕНДАРЬ!AQ31=GRID!$B$3:$U$3),0))*GRID!$T$39*(1-GRID!$T$40),0))</f>
        <v>60636</v>
      </c>
      <c r="N72" s="5" cm="1">
        <f t="array" ref="N72">IF($I$2="Тариф для именинников",
INDEX(GRID!$B$18:$U$29,MATCH(M$7,GRID!$A$18:$A$29,0),MATCH(1,($U$2=GRID!$B$1:$U$1)*(КАЛЕНДАРЬ!AQ31=GRID!$B$3:$U$3),0))*GRID!$T$39,
ROUNDUP(INDEX(GRID!$B$29:$U70,MATCH(M$7,GRID!$A$18:$A$29,0),MATCH(1,($U$2=GRID!$B$1:$U$1)*(КАЛЕНДАРЬ!AQ31=GRID!$B$3:$U$3),0))*GRID!$T$39*(1-GRID!$T$40),0))</f>
        <v>65286</v>
      </c>
      <c r="O72" s="5" cm="1">
        <f t="array" ref="O72">IF($I$2="Тариф для именинников",
INDEX(GRID!$B$4:$U$15,MATCH(O$7,GRID!$A$4:$A$15,0),MATCH(1,($U$2=GRID!$B$1:$U$1)*(КАЛЕНДАРЬ!AQ31=GRID!$B$3:$U$3),0))*GRID!$T$39,
ROUNDUP(INDEX(GRID!$B$4:$U$15,MATCH(O$7,GRID!$A$4:$A$15,0),MATCH(1,($U$2=GRID!$B$1:$U$1)*(КАЛЕНДАРЬ!AQ31=GRID!$B$3:$U$3),0))*GRID!$T$39*(1-GRID!$T$40),0))</f>
        <v>91140</v>
      </c>
      <c r="P72" s="5" cm="1">
        <f t="array" ref="P72">IF($I$2="Тариф для именинников",
INDEX(GRID!$B$4:$U$15,MATCH(P$7,GRID!$A$4:$A$15,0),MATCH(1,($U$2=GRID!$B$1:$U$1)*(КАЛЕНДАРЬ!AQ31=GRID!$B$3:$U$3),0))*GRID!$T$39,
ROUNDUP(INDEX(GRID!$B$4:$U$15,MATCH(P$7,GRID!$A$4:$A$15,0),MATCH(1,($U$2=GRID!$B$1:$U$1)*(КАЛЕНДАРЬ!AQ31=GRID!$B$3:$U$3),0))*GRID!$T$39*(1-GRID!$T$40),0))</f>
        <v>129921</v>
      </c>
      <c r="Q72" s="5" cm="1">
        <f t="array" ref="Q72">IF($I$2="Тариф для именинников",
INDEX(GRID!$B$4:$U$15,MATCH(Q$7,GRID!$A$4:$A$15,0),MATCH(1,($U$2=GRID!$B$1:$U$1)*(КАЛЕНДАРЬ!AQ31=GRID!$B$3:$U$3),0))*GRID!$T$39,
ROUNDUP(INDEX(GRID!$B$4:$U$15,MATCH(Q$7,GRID!$A$4:$A$15,0),MATCH(1,($U$2=GRID!$B$1:$U$1)*(КАЛЕНДАРЬ!AQ31=GRID!$B$3:$U$3),0))*GRID!$T$39*(1-GRID!$T$40),0))</f>
        <v>152892</v>
      </c>
      <c r="R72" s="5" cm="1">
        <f t="array" ref="R72">IF($I$2="Тариф для именинников",
INDEX(GRID!$B$4:$U$15,MATCH(R$7,GRID!$A$4:$A$15,0),MATCH(1,($U$2=GRID!$B$1:$U$1)*(КАЛЕНДАРЬ!AQ31=GRID!$B$3:$U$3),0))*GRID!$T$39,
ROUNDUP(INDEX(GRID!$B$4:$U$15,MATCH(R$7,GRID!$A$4:$A$15,0),MATCH(1,($U$2=GRID!$B$1:$U$1)*(КАЛЕНДАРЬ!AQ31=GRID!$B$3:$U$3),0))*GRID!$T$39*(1-GRID!$T$40),0))</f>
        <v>173352</v>
      </c>
      <c r="S72" s="50" t="s">
        <v>105</v>
      </c>
      <c r="T72" s="50" t="s">
        <v>105</v>
      </c>
    </row>
    <row r="73" spans="1:20" s="74" customFormat="1">
      <c r="A73" s="110"/>
      <c r="B73" s="111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98"/>
      <c r="S73" s="98"/>
      <c r="T73" s="98"/>
    </row>
    <row r="74" spans="1:20" s="6" customFormat="1" ht="17.25" customHeight="1">
      <c r="A74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</row>
    <row r="75" spans="1:20">
      <c r="A75" s="163" t="s">
        <v>119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</row>
    <row r="76" spans="1:20" ht="56.25" customHeight="1">
      <c r="A76" s="165" t="s">
        <v>8</v>
      </c>
      <c r="B76" s="166"/>
      <c r="C76" s="169" t="s">
        <v>87</v>
      </c>
      <c r="D76" s="170"/>
      <c r="E76" s="155" t="s">
        <v>79</v>
      </c>
      <c r="F76" s="156"/>
      <c r="G76" s="248" t="s">
        <v>80</v>
      </c>
      <c r="H76" s="249"/>
      <c r="I76" s="158" t="s">
        <v>81</v>
      </c>
      <c r="J76" s="159"/>
      <c r="K76" s="259" t="s">
        <v>82</v>
      </c>
      <c r="L76" s="260"/>
      <c r="M76" s="261" t="s">
        <v>83</v>
      </c>
      <c r="N76" s="262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>
      <c r="A77" s="167"/>
      <c r="B77" s="168"/>
      <c r="C77" s="22" t="s">
        <v>9</v>
      </c>
      <c r="D77" s="22" t="s">
        <v>10</v>
      </c>
      <c r="E77" s="22" t="s">
        <v>9</v>
      </c>
      <c r="F77" s="22" t="s">
        <v>10</v>
      </c>
      <c r="G77" s="22" t="s">
        <v>9</v>
      </c>
      <c r="H77" s="22" t="s">
        <v>10</v>
      </c>
      <c r="I77" s="22" t="s">
        <v>9</v>
      </c>
      <c r="J77" s="22" t="s">
        <v>10</v>
      </c>
      <c r="K77" s="22" t="s">
        <v>9</v>
      </c>
      <c r="L77" s="22" t="s">
        <v>10</v>
      </c>
      <c r="M77" s="22" t="s">
        <v>9</v>
      </c>
      <c r="N77" s="22" t="s">
        <v>10</v>
      </c>
      <c r="O77" s="22" t="s">
        <v>85</v>
      </c>
      <c r="P77" s="22" t="s">
        <v>86</v>
      </c>
      <c r="Q77" s="22" t="s">
        <v>86</v>
      </c>
      <c r="R77" s="22" t="s">
        <v>104</v>
      </c>
      <c r="S77" s="22" t="s">
        <v>104</v>
      </c>
      <c r="T77" s="22" t="s">
        <v>104</v>
      </c>
    </row>
    <row r="78" spans="1:20">
      <c r="A78" s="108" t="s">
        <v>11</v>
      </c>
      <c r="B78" s="109">
        <v>1</v>
      </c>
      <c r="C78" s="5" cm="1">
        <f t="array" ref="C78">IF($I$2="Тариф для именинников",
INDEX(GRID!$B$4:$U$15,MATCH(C$7,GRID!$A$4:$A$15,0),MATCH(1,($U$2=GRID!$B$1:$U$1)*(КАЛЕНДАРЬ!AT4=GRID!$B$3:$U$3),0))*GRID!$T$39,
ROUNDUP(INDEX(GRID!$B$4:$U$15,MATCH(C$7,GRID!$A$4:$A$15,0),MATCH(1,($U$2=GRID!$B$1:$U$1)*(КАЛЕНДАРЬ!AT4=GRID!$B$3:$U$3),0))*GRID!$T$39*(1-GRID!$T$40),0))</f>
        <v>25575.000000000004</v>
      </c>
      <c r="D78" s="5" cm="1">
        <f t="array" ref="D78">IF($I$2="Тариф для именинников",
INDEX(GRID!$B$18:$U$29,MATCH(C$7,GRID!$A$18:$A$29,0),MATCH(1,($U$2=GRID!$B$1:$U$1)*(КАЛЕНДАРЬ!AT4=GRID!$B$3:$U$3),0))*GRID!$T$39,
ROUNDUP(INDEX(GRID!$B$29:$U76,MATCH(C$7,GRID!$A$18:$A$29,0),MATCH(1,($U$2=GRID!$B$1:$U$1)*(КАЛЕНДАРЬ!AT4=GRID!$B$3:$U$3),0))*GRID!$T$39*(1-GRID!$T$40),0))</f>
        <v>30225.000000000004</v>
      </c>
      <c r="E78" s="5" cm="1">
        <f t="array" ref="E78">IF($I$2="Тариф для именинников",
INDEX(GRID!$B$4:$U$15,MATCH(E$7,GRID!$A$4:$A$15,0),MATCH(1,($U$2=GRID!$B$1:$U$1)*(КАЛЕНДАРЬ!AT4=GRID!$B$3:$U$3),0))*GRID!$T$39,
ROUNDUP(INDEX(GRID!$B$4:$U$15,MATCH(E$7,GRID!$A$4:$A$15,0),MATCH(1,($U$2=GRID!$B$1:$U$1)*(КАЛЕНДАРЬ!AT4=GRID!$B$3:$U$3),0))*GRID!$T$39*(1-GRID!$T$40),0))</f>
        <v>30690</v>
      </c>
      <c r="F78" s="5" cm="1">
        <f t="array" ref="F78">IF($I$2="Тариф для именинников",
INDEX(GRID!$B$18:$U$29,MATCH(E$7,GRID!$A$18:$A$29,0),MATCH(1,($U$2=GRID!$B$1:$U$1)*(КАЛЕНДАРЬ!AT4=GRID!$B$3:$U$3),0))*GRID!$T$39,
ROUNDUP(INDEX(GRID!$B$29:$U76,MATCH(E$7,GRID!$A$18:$A$29,0),MATCH(1,($U$2=GRID!$B$1:$U$1)*(КАЛЕНДАРЬ!AT4=GRID!$B$3:$U$3),0))*GRID!$T$39*(1-GRID!$T$40),0))</f>
        <v>35340</v>
      </c>
      <c r="G78" s="5" cm="1">
        <f t="array" ref="G78">IF($I$2="Тариф для именинников",
INDEX(GRID!$B$4:$U$15,MATCH(G$7,GRID!$A$4:$A$15,0),MATCH(1,($U$2=GRID!$B$1:$U$1)*(КАЛЕНДАРЬ!AT4=GRID!$B$3:$U$3),0))*GRID!$T$39,
ROUNDUP(INDEX(GRID!$B$4:$U$15,MATCH(G$7,GRID!$A$4:$A$15,0),MATCH(1,($U$2=GRID!$B$1:$U$1)*(КАЛЕНДАРЬ!AT4=GRID!$B$3:$U$3),0))*GRID!$T$39*(1-GRID!$T$40),0))</f>
        <v>36270</v>
      </c>
      <c r="H78" s="5" cm="1">
        <f t="array" ref="H78">IF($I$2="Тариф для именинников",
INDEX(GRID!$B$18:$U$29,MATCH(G$7,GRID!$A$18:$A$29,0),MATCH(1,($U$2=GRID!$B$1:$U$1)*(КАЛЕНДАРЬ!AT4=GRID!$B$3:$U$3),0))*GRID!$T$39,
ROUNDUP(INDEX(GRID!$B$29:$U76,MATCH(G$7,GRID!$A$18:$A$29,0),MATCH(1,($U$2=GRID!$B$1:$U$1)*(КАЛЕНДАРЬ!AT4=GRID!$B$3:$U$3),0))*GRID!$T$39*(1-GRID!$T$40),0))</f>
        <v>40920</v>
      </c>
      <c r="I78" s="5" cm="1">
        <f t="array" ref="I78">IF($I$2="Тариф для именинников",
INDEX(GRID!$B$4:$U$15,MATCH(I$7,GRID!$A$4:$A$15,0),MATCH(1,($U$2=GRID!$B$1:$U$1)*(КАЛЕНДАРЬ!AT4=GRID!$B$3:$U$3),0))*GRID!$T$39,
ROUNDUP(INDEX(GRID!$B$4:$U$15,MATCH(I$7,GRID!$A$4:$A$15,0),MATCH(1,($U$2=GRID!$B$1:$U$1)*(КАЛЕНДАРЬ!AT4=GRID!$B$3:$U$3),0))*GRID!$T$39*(1-GRID!$T$40),0))</f>
        <v>40362</v>
      </c>
      <c r="J78" s="5" cm="1">
        <f t="array" ref="J78">IF($I$2="Тариф для именинников",
INDEX(GRID!$B$18:$U$29,MATCH(I$7,GRID!$A$18:$A$29,0),MATCH(1,($U$2=GRID!$B$1:$U$1)*(КАЛЕНДАРЬ!AT4=GRID!$B$3:$U$3),0))*GRID!$T$39,
ROUNDUP(INDEX(GRID!$B$29:$U76,MATCH(I$7,GRID!$A$18:$A$29,0),MATCH(1,($U$2=GRID!$B$1:$U$1)*(КАЛЕНДАРЬ!AT4=GRID!$B$3:$U$3),0))*GRID!$T$39*(1-GRID!$T$40),0))</f>
        <v>45012</v>
      </c>
      <c r="K78" s="5" cm="1">
        <f t="array" ref="K78">IF($I$2="Тариф для именинников",
INDEX(GRID!$B$4:$U$15,MATCH(K$7,GRID!$A$4:$A$15,0),MATCH(1,($U$2=GRID!$B$1:$U$1)*(КАЛЕНДАРЬ!AT4=GRID!$B$3:$U$3),0))*GRID!$T$39,
ROUNDUP(INDEX(GRID!$B$4:$U$15,MATCH(K$7,GRID!$A$4:$A$15,0),MATCH(1,($U$2=GRID!$B$1:$U$1)*(КАЛЕНДАРЬ!AT4=GRID!$B$3:$U$3),0))*GRID!$T$39*(1-GRID!$T$40),0))</f>
        <v>45570</v>
      </c>
      <c r="L78" s="5" cm="1">
        <f t="array" ref="L78">IF($I$2="Тариф для именинников",
INDEX(GRID!$B$18:$U$29,MATCH(K$7,GRID!$A$18:$A$29,0),MATCH(1,($U$2=GRID!$B$1:$U$1)*(КАЛЕНДАРЬ!AT4=GRID!$B$3:$U$3),0))*GRID!$T$39,
ROUNDUP(INDEX(GRID!$B$29:$U76,MATCH(K$7,GRID!$A$18:$A$29,0),MATCH(1,($U$2=GRID!$B$1:$U$1)*(КАЛЕНДАРЬ!AT4=GRID!$B$3:$U$3),0))*GRID!$T$39*(1-GRID!$T$40),0))</f>
        <v>50220</v>
      </c>
      <c r="M78" s="5" cm="1">
        <f t="array" ref="M78">IF($I$2="Тариф для именинников",
INDEX(GRID!$B$4:$U$15,MATCH(M$7,GRID!$A$4:$A$15,0),MATCH(1,($U$2=GRID!$B$1:$U$1)*(КАЛЕНДАРЬ!AT4=GRID!$B$3:$U$3),0))*GRID!$T$39,
ROUNDUP(INDEX(GRID!$B$4:$U$15,MATCH(M$7,GRID!$A$4:$A$15,0),MATCH(1,($U$2=GRID!$B$1:$U$1)*(КАЛЕНДАРЬ!AT4=GRID!$B$3:$U$3),0))*GRID!$T$39*(1-GRID!$T$40),0))</f>
        <v>64635</v>
      </c>
      <c r="N78" s="5" cm="1">
        <f t="array" ref="N78">IF($I$2="Тариф для именинников",
INDEX(GRID!$B$18:$U$29,MATCH(M$7,GRID!$A$18:$A$29,0),MATCH(1,($U$2=GRID!$B$1:$U$1)*(КАЛЕНДАРЬ!AT4=GRID!$B$3:$U$3),0))*GRID!$T$39,
ROUNDUP(INDEX(GRID!$B$29:$U76,MATCH(M$7,GRID!$A$18:$A$29,0),MATCH(1,($U$2=GRID!$B$1:$U$1)*(КАЛЕНДАРЬ!AT4=GRID!$B$3:$U$3),0))*GRID!$T$39*(1-GRID!$T$40),0))</f>
        <v>69285</v>
      </c>
      <c r="O78" s="5" cm="1">
        <f t="array" ref="O78">IF($I$2="Тариф для именинников",
INDEX(GRID!$B$4:$U$15,MATCH(O$7,GRID!$A$4:$A$15,0),MATCH(1,($U$2=GRID!$B$1:$U$1)*(КАЛЕНДАРЬ!AT4=GRID!$B$3:$U$3),0))*GRID!$T$39,
ROUNDUP(INDEX(GRID!$B$4:$U$15,MATCH(O$7,GRID!$A$4:$A$15,0),MATCH(1,($U$2=GRID!$B$1:$U$1)*(КАЛЕНДАРЬ!AT4=GRID!$B$3:$U$3),0))*GRID!$T$39*(1-GRID!$T$40),0))</f>
        <v>95976</v>
      </c>
      <c r="P78" s="5" cm="1">
        <f t="array" ref="P78">IF($I$2="Тариф для именинников",
INDEX(GRID!$B$4:$U$15,MATCH(P$7,GRID!$A$4:$A$15,0),MATCH(1,($U$2=GRID!$B$1:$U$1)*(КАЛЕНДАРЬ!AT4=GRID!$B$3:$U$3),0))*GRID!$T$39,
ROUNDUP(INDEX(GRID!$B$4:$U$15,MATCH(P$7,GRID!$A$4:$A$15,0),MATCH(1,($U$2=GRID!$B$1:$U$1)*(КАЛЕНДАРЬ!AT4=GRID!$B$3:$U$3),0))*GRID!$T$39*(1-GRID!$T$40),0))</f>
        <v>135222</v>
      </c>
      <c r="Q78" s="5" cm="1">
        <f t="array" ref="Q78">IF($I$2="Тариф для именинников",
INDEX(GRID!$B$4:$U$15,MATCH(Q$7,GRID!$A$4:$A$15,0),MATCH(1,($U$2=GRID!$B$1:$U$1)*(КАЛЕНДАРЬ!AT4=GRID!$B$3:$U$3),0))*GRID!$T$39,
ROUNDUP(INDEX(GRID!$B$4:$U$15,MATCH(Q$7,GRID!$A$4:$A$15,0),MATCH(1,($U$2=GRID!$B$1:$U$1)*(КАЛЕНДАРЬ!AT4=GRID!$B$3:$U$3),0))*GRID!$T$39*(1-GRID!$T$40),0))</f>
        <v>158937</v>
      </c>
      <c r="R78" s="5" cm="1">
        <f t="array" ref="R78">IF($I$2="Тариф для именинников",
INDEX(GRID!$B$4:$U$15,MATCH(R$7,GRID!$A$4:$A$15,0),MATCH(1,($U$2=GRID!$B$1:$U$1)*(КАЛЕНДАРЬ!AT4=GRID!$B$3:$U$3),0))*GRID!$T$39,
ROUNDUP(INDEX(GRID!$B$4:$U$15,MATCH(R$7,GRID!$A$4:$A$15,0),MATCH(1,($U$2=GRID!$B$1:$U$1)*(КАЛЕНДАРЬ!AT4=GRID!$B$3:$U$3),0))*GRID!$T$39*(1-GRID!$T$40),0))</f>
        <v>180513</v>
      </c>
      <c r="S78" s="50" t="s">
        <v>105</v>
      </c>
      <c r="T78" s="50" t="s">
        <v>105</v>
      </c>
    </row>
    <row r="79" spans="1:20">
      <c r="A79" s="108" t="s">
        <v>12</v>
      </c>
      <c r="B79" s="109">
        <v>2</v>
      </c>
      <c r="C79" s="5" cm="1">
        <f t="array" ref="C79">IF($I$2="Тариф для именинников",
INDEX(GRID!$B$4:$U$15,MATCH(C$7,GRID!$A$4:$A$15,0),MATCH(1,($U$2=GRID!$B$1:$U$1)*(КАЛЕНДАРЬ!AT5=GRID!$B$3:$U$3),0))*GRID!$T$39,
ROUNDUP(INDEX(GRID!$B$4:$U$15,MATCH(C$7,GRID!$A$4:$A$15,0),MATCH(1,($U$2=GRID!$B$1:$U$1)*(КАЛЕНДАРЬ!AT5=GRID!$B$3:$U$3),0))*GRID!$T$39*(1-GRID!$T$40),0))</f>
        <v>25575.000000000004</v>
      </c>
      <c r="D79" s="5" cm="1">
        <f t="array" ref="D79">IF($I$2="Тариф для именинников",
INDEX(GRID!$B$18:$U$29,MATCH(C$7,GRID!$A$18:$A$29,0),MATCH(1,($U$2=GRID!$B$1:$U$1)*(КАЛЕНДАРЬ!AT5=GRID!$B$3:$U$3),0))*GRID!$T$39,
ROUNDUP(INDEX(GRID!$B$29:$U77,MATCH(C$7,GRID!$A$18:$A$29,0),MATCH(1,($U$2=GRID!$B$1:$U$1)*(КАЛЕНДАРЬ!AT5=GRID!$B$3:$U$3),0))*GRID!$T$39*(1-GRID!$T$40),0))</f>
        <v>30225.000000000004</v>
      </c>
      <c r="E79" s="5" cm="1">
        <f t="array" ref="E79">IF($I$2="Тариф для именинников",
INDEX(GRID!$B$4:$U$15,MATCH(E$7,GRID!$A$4:$A$15,0),MATCH(1,($U$2=GRID!$B$1:$U$1)*(КАЛЕНДАРЬ!AT5=GRID!$B$3:$U$3),0))*GRID!$T$39,
ROUNDUP(INDEX(GRID!$B$4:$U$15,MATCH(E$7,GRID!$A$4:$A$15,0),MATCH(1,($U$2=GRID!$B$1:$U$1)*(КАЛЕНДАРЬ!AT5=GRID!$B$3:$U$3),0))*GRID!$T$39*(1-GRID!$T$40),0))</f>
        <v>30690</v>
      </c>
      <c r="F79" s="5" cm="1">
        <f t="array" ref="F79">IF($I$2="Тариф для именинников",
INDEX(GRID!$B$18:$U$29,MATCH(E$7,GRID!$A$18:$A$29,0),MATCH(1,($U$2=GRID!$B$1:$U$1)*(КАЛЕНДАРЬ!AT5=GRID!$B$3:$U$3),0))*GRID!$T$39,
ROUNDUP(INDEX(GRID!$B$29:$U77,MATCH(E$7,GRID!$A$18:$A$29,0),MATCH(1,($U$2=GRID!$B$1:$U$1)*(КАЛЕНДАРЬ!AT5=GRID!$B$3:$U$3),0))*GRID!$T$39*(1-GRID!$T$40),0))</f>
        <v>35340</v>
      </c>
      <c r="G79" s="5" cm="1">
        <f t="array" ref="G79">IF($I$2="Тариф для именинников",
INDEX(GRID!$B$4:$U$15,MATCH(G$7,GRID!$A$4:$A$15,0),MATCH(1,($U$2=GRID!$B$1:$U$1)*(КАЛЕНДАРЬ!AT5=GRID!$B$3:$U$3),0))*GRID!$T$39,
ROUNDUP(INDEX(GRID!$B$4:$U$15,MATCH(G$7,GRID!$A$4:$A$15,0),MATCH(1,($U$2=GRID!$B$1:$U$1)*(КАЛЕНДАРЬ!AT5=GRID!$B$3:$U$3),0))*GRID!$T$39*(1-GRID!$T$40),0))</f>
        <v>36270</v>
      </c>
      <c r="H79" s="5" cm="1">
        <f t="array" ref="H79">IF($I$2="Тариф для именинников",
INDEX(GRID!$B$18:$U$29,MATCH(G$7,GRID!$A$18:$A$29,0),MATCH(1,($U$2=GRID!$B$1:$U$1)*(КАЛЕНДАРЬ!AT5=GRID!$B$3:$U$3),0))*GRID!$T$39,
ROUNDUP(INDEX(GRID!$B$29:$U77,MATCH(G$7,GRID!$A$18:$A$29,0),MATCH(1,($U$2=GRID!$B$1:$U$1)*(КАЛЕНДАРЬ!AT5=GRID!$B$3:$U$3),0))*GRID!$T$39*(1-GRID!$T$40),0))</f>
        <v>40920</v>
      </c>
      <c r="I79" s="5" cm="1">
        <f t="array" ref="I79">IF($I$2="Тариф для именинников",
INDEX(GRID!$B$4:$U$15,MATCH(I$7,GRID!$A$4:$A$15,0),MATCH(1,($U$2=GRID!$B$1:$U$1)*(КАЛЕНДАРЬ!AT5=GRID!$B$3:$U$3),0))*GRID!$T$39,
ROUNDUP(INDEX(GRID!$B$4:$U$15,MATCH(I$7,GRID!$A$4:$A$15,0),MATCH(1,($U$2=GRID!$B$1:$U$1)*(КАЛЕНДАРЬ!AT5=GRID!$B$3:$U$3),0))*GRID!$T$39*(1-GRID!$T$40),0))</f>
        <v>40362</v>
      </c>
      <c r="J79" s="5" cm="1">
        <f t="array" ref="J79">IF($I$2="Тариф для именинников",
INDEX(GRID!$B$18:$U$29,MATCH(I$7,GRID!$A$18:$A$29,0),MATCH(1,($U$2=GRID!$B$1:$U$1)*(КАЛЕНДАРЬ!AT5=GRID!$B$3:$U$3),0))*GRID!$T$39,
ROUNDUP(INDEX(GRID!$B$29:$U77,MATCH(I$7,GRID!$A$18:$A$29,0),MATCH(1,($U$2=GRID!$B$1:$U$1)*(КАЛЕНДАРЬ!AT5=GRID!$B$3:$U$3),0))*GRID!$T$39*(1-GRID!$T$40),0))</f>
        <v>45012</v>
      </c>
      <c r="K79" s="5" cm="1">
        <f t="array" ref="K79">IF($I$2="Тариф для именинников",
INDEX(GRID!$B$4:$U$15,MATCH(K$7,GRID!$A$4:$A$15,0),MATCH(1,($U$2=GRID!$B$1:$U$1)*(КАЛЕНДАРЬ!AT5=GRID!$B$3:$U$3),0))*GRID!$T$39,
ROUNDUP(INDEX(GRID!$B$4:$U$15,MATCH(K$7,GRID!$A$4:$A$15,0),MATCH(1,($U$2=GRID!$B$1:$U$1)*(КАЛЕНДАРЬ!AT5=GRID!$B$3:$U$3),0))*GRID!$T$39*(1-GRID!$T$40),0))</f>
        <v>45570</v>
      </c>
      <c r="L79" s="5" cm="1">
        <f t="array" ref="L79">IF($I$2="Тариф для именинников",
INDEX(GRID!$B$18:$U$29,MATCH(K$7,GRID!$A$18:$A$29,0),MATCH(1,($U$2=GRID!$B$1:$U$1)*(КАЛЕНДАРЬ!AT5=GRID!$B$3:$U$3),0))*GRID!$T$39,
ROUNDUP(INDEX(GRID!$B$29:$U77,MATCH(K$7,GRID!$A$18:$A$29,0),MATCH(1,($U$2=GRID!$B$1:$U$1)*(КАЛЕНДАРЬ!AT5=GRID!$B$3:$U$3),0))*GRID!$T$39*(1-GRID!$T$40),0))</f>
        <v>50220</v>
      </c>
      <c r="M79" s="5" cm="1">
        <f t="array" ref="M79">IF($I$2="Тариф для именинников",
INDEX(GRID!$B$4:$U$15,MATCH(M$7,GRID!$A$4:$A$15,0),MATCH(1,($U$2=GRID!$B$1:$U$1)*(КАЛЕНДАРЬ!AT5=GRID!$B$3:$U$3),0))*GRID!$T$39,
ROUNDUP(INDEX(GRID!$B$4:$U$15,MATCH(M$7,GRID!$A$4:$A$15,0),MATCH(1,($U$2=GRID!$B$1:$U$1)*(КАЛЕНДАРЬ!AT5=GRID!$B$3:$U$3),0))*GRID!$T$39*(1-GRID!$T$40),0))</f>
        <v>64635</v>
      </c>
      <c r="N79" s="5" cm="1">
        <f t="array" ref="N79">IF($I$2="Тариф для именинников",
INDEX(GRID!$B$18:$U$29,MATCH(M$7,GRID!$A$18:$A$29,0),MATCH(1,($U$2=GRID!$B$1:$U$1)*(КАЛЕНДАРЬ!AT5=GRID!$B$3:$U$3),0))*GRID!$T$39,
ROUNDUP(INDEX(GRID!$B$29:$U77,MATCH(M$7,GRID!$A$18:$A$29,0),MATCH(1,($U$2=GRID!$B$1:$U$1)*(КАЛЕНДАРЬ!AT5=GRID!$B$3:$U$3),0))*GRID!$T$39*(1-GRID!$T$40),0))</f>
        <v>69285</v>
      </c>
      <c r="O79" s="5" cm="1">
        <f t="array" ref="O79">IF($I$2="Тариф для именинников",
INDEX(GRID!$B$4:$U$15,MATCH(O$7,GRID!$A$4:$A$15,0),MATCH(1,($U$2=GRID!$B$1:$U$1)*(КАЛЕНДАРЬ!AT5=GRID!$B$3:$U$3),0))*GRID!$T$39,
ROUNDUP(INDEX(GRID!$B$4:$U$15,MATCH(O$7,GRID!$A$4:$A$15,0),MATCH(1,($U$2=GRID!$B$1:$U$1)*(КАЛЕНДАРЬ!AT5=GRID!$B$3:$U$3),0))*GRID!$T$39*(1-GRID!$T$40),0))</f>
        <v>95976</v>
      </c>
      <c r="P79" s="5" cm="1">
        <f t="array" ref="P79">IF($I$2="Тариф для именинников",
INDEX(GRID!$B$4:$U$15,MATCH(P$7,GRID!$A$4:$A$15,0),MATCH(1,($U$2=GRID!$B$1:$U$1)*(КАЛЕНДАРЬ!AT5=GRID!$B$3:$U$3),0))*GRID!$T$39,
ROUNDUP(INDEX(GRID!$B$4:$U$15,MATCH(P$7,GRID!$A$4:$A$15,0),MATCH(1,($U$2=GRID!$B$1:$U$1)*(КАЛЕНДАРЬ!AT5=GRID!$B$3:$U$3),0))*GRID!$T$39*(1-GRID!$T$40),0))</f>
        <v>135222</v>
      </c>
      <c r="Q79" s="5" cm="1">
        <f t="array" ref="Q79">IF($I$2="Тариф для именинников",
INDEX(GRID!$B$4:$U$15,MATCH(Q$7,GRID!$A$4:$A$15,0),MATCH(1,($U$2=GRID!$B$1:$U$1)*(КАЛЕНДАРЬ!AT5=GRID!$B$3:$U$3),0))*GRID!$T$39,
ROUNDUP(INDEX(GRID!$B$4:$U$15,MATCH(Q$7,GRID!$A$4:$A$15,0),MATCH(1,($U$2=GRID!$B$1:$U$1)*(КАЛЕНДАРЬ!AT5=GRID!$B$3:$U$3),0))*GRID!$T$39*(1-GRID!$T$40),0))</f>
        <v>158937</v>
      </c>
      <c r="R79" s="5" cm="1">
        <f t="array" ref="R79">IF($I$2="Тариф для именинников",
INDEX(GRID!$B$4:$U$15,MATCH(R$7,GRID!$A$4:$A$15,0),MATCH(1,($U$2=GRID!$B$1:$U$1)*(КАЛЕНДАРЬ!AT5=GRID!$B$3:$U$3),0))*GRID!$T$39,
ROUNDUP(INDEX(GRID!$B$4:$U$15,MATCH(R$7,GRID!$A$4:$A$15,0),MATCH(1,($U$2=GRID!$B$1:$U$1)*(КАЛЕНДАРЬ!AT5=GRID!$B$3:$U$3),0))*GRID!$T$39*(1-GRID!$T$40),0))</f>
        <v>180513</v>
      </c>
      <c r="S79" s="50" t="s">
        <v>105</v>
      </c>
      <c r="T79" s="50" t="s">
        <v>105</v>
      </c>
    </row>
    <row r="80" spans="1:20">
      <c r="A80" s="108" t="s">
        <v>13</v>
      </c>
      <c r="B80" s="109">
        <v>3</v>
      </c>
      <c r="C80" s="5" cm="1">
        <f t="array" ref="C80">IF($I$2="Тариф для именинников",
INDEX(GRID!$B$4:$U$15,MATCH(C$7,GRID!$A$4:$A$15,0),MATCH(1,($U$2=GRID!$B$1:$U$1)*(КАЛЕНДАРЬ!AT6=GRID!$B$3:$U$3),0))*GRID!$T$39,
ROUNDUP(INDEX(GRID!$B$4:$U$15,MATCH(C$7,GRID!$A$4:$A$15,0),MATCH(1,($U$2=GRID!$B$1:$U$1)*(КАЛЕНДАРЬ!AT6=GRID!$B$3:$U$3),0))*GRID!$T$39*(1-GRID!$T$40),0))</f>
        <v>25575.000000000004</v>
      </c>
      <c r="D80" s="5" cm="1">
        <f t="array" ref="D80">IF($I$2="Тариф для именинников",
INDEX(GRID!$B$18:$U$29,MATCH(C$7,GRID!$A$18:$A$29,0),MATCH(1,($U$2=GRID!$B$1:$U$1)*(КАЛЕНДАРЬ!AT6=GRID!$B$3:$U$3),0))*GRID!$T$39,
ROUNDUP(INDEX(GRID!$B$29:$U78,MATCH(C$7,GRID!$A$18:$A$29,0),MATCH(1,($U$2=GRID!$B$1:$U$1)*(КАЛЕНДАРЬ!AT6=GRID!$B$3:$U$3),0))*GRID!$T$39*(1-GRID!$T$40),0))</f>
        <v>30225.000000000004</v>
      </c>
      <c r="E80" s="5" cm="1">
        <f t="array" ref="E80">IF($I$2="Тариф для именинников",
INDEX(GRID!$B$4:$U$15,MATCH(E$7,GRID!$A$4:$A$15,0),MATCH(1,($U$2=GRID!$B$1:$U$1)*(КАЛЕНДАРЬ!AT6=GRID!$B$3:$U$3),0))*GRID!$T$39,
ROUNDUP(INDEX(GRID!$B$4:$U$15,MATCH(E$7,GRID!$A$4:$A$15,0),MATCH(1,($U$2=GRID!$B$1:$U$1)*(КАЛЕНДАРЬ!AT6=GRID!$B$3:$U$3),0))*GRID!$T$39*(1-GRID!$T$40),0))</f>
        <v>30690</v>
      </c>
      <c r="F80" s="5" cm="1">
        <f t="array" ref="F80">IF($I$2="Тариф для именинников",
INDEX(GRID!$B$18:$U$29,MATCH(E$7,GRID!$A$18:$A$29,0),MATCH(1,($U$2=GRID!$B$1:$U$1)*(КАЛЕНДАРЬ!AT6=GRID!$B$3:$U$3),0))*GRID!$T$39,
ROUNDUP(INDEX(GRID!$B$29:$U78,MATCH(E$7,GRID!$A$18:$A$29,0),MATCH(1,($U$2=GRID!$B$1:$U$1)*(КАЛЕНДАРЬ!AT6=GRID!$B$3:$U$3),0))*GRID!$T$39*(1-GRID!$T$40),0))</f>
        <v>35340</v>
      </c>
      <c r="G80" s="5" cm="1">
        <f t="array" ref="G80">IF($I$2="Тариф для именинников",
INDEX(GRID!$B$4:$U$15,MATCH(G$7,GRID!$A$4:$A$15,0),MATCH(1,($U$2=GRID!$B$1:$U$1)*(КАЛЕНДАРЬ!AT6=GRID!$B$3:$U$3),0))*GRID!$T$39,
ROUNDUP(INDEX(GRID!$B$4:$U$15,MATCH(G$7,GRID!$A$4:$A$15,0),MATCH(1,($U$2=GRID!$B$1:$U$1)*(КАЛЕНДАРЬ!AT6=GRID!$B$3:$U$3),0))*GRID!$T$39*(1-GRID!$T$40),0))</f>
        <v>36270</v>
      </c>
      <c r="H80" s="5" cm="1">
        <f t="array" ref="H80">IF($I$2="Тариф для именинников",
INDEX(GRID!$B$18:$U$29,MATCH(G$7,GRID!$A$18:$A$29,0),MATCH(1,($U$2=GRID!$B$1:$U$1)*(КАЛЕНДАРЬ!AT6=GRID!$B$3:$U$3),0))*GRID!$T$39,
ROUNDUP(INDEX(GRID!$B$29:$U78,MATCH(G$7,GRID!$A$18:$A$29,0),MATCH(1,($U$2=GRID!$B$1:$U$1)*(КАЛЕНДАРЬ!AT6=GRID!$B$3:$U$3),0))*GRID!$T$39*(1-GRID!$T$40),0))</f>
        <v>40920</v>
      </c>
      <c r="I80" s="5" cm="1">
        <f t="array" ref="I80">IF($I$2="Тариф для именинников",
INDEX(GRID!$B$4:$U$15,MATCH(I$7,GRID!$A$4:$A$15,0),MATCH(1,($U$2=GRID!$B$1:$U$1)*(КАЛЕНДАРЬ!AT6=GRID!$B$3:$U$3),0))*GRID!$T$39,
ROUNDUP(INDEX(GRID!$B$4:$U$15,MATCH(I$7,GRID!$A$4:$A$15,0),MATCH(1,($U$2=GRID!$B$1:$U$1)*(КАЛЕНДАРЬ!AT6=GRID!$B$3:$U$3),0))*GRID!$T$39*(1-GRID!$T$40),0))</f>
        <v>40362</v>
      </c>
      <c r="J80" s="5" cm="1">
        <f t="array" ref="J80">IF($I$2="Тариф для именинников",
INDEX(GRID!$B$18:$U$29,MATCH(I$7,GRID!$A$18:$A$29,0),MATCH(1,($U$2=GRID!$B$1:$U$1)*(КАЛЕНДАРЬ!AT6=GRID!$B$3:$U$3),0))*GRID!$T$39,
ROUNDUP(INDEX(GRID!$B$29:$U78,MATCH(I$7,GRID!$A$18:$A$29,0),MATCH(1,($U$2=GRID!$B$1:$U$1)*(КАЛЕНДАРЬ!AT6=GRID!$B$3:$U$3),0))*GRID!$T$39*(1-GRID!$T$40),0))</f>
        <v>45012</v>
      </c>
      <c r="K80" s="5" cm="1">
        <f t="array" ref="K80">IF($I$2="Тариф для именинников",
INDEX(GRID!$B$4:$U$15,MATCH(K$7,GRID!$A$4:$A$15,0),MATCH(1,($U$2=GRID!$B$1:$U$1)*(КАЛЕНДАРЬ!AT6=GRID!$B$3:$U$3),0))*GRID!$T$39,
ROUNDUP(INDEX(GRID!$B$4:$U$15,MATCH(K$7,GRID!$A$4:$A$15,0),MATCH(1,($U$2=GRID!$B$1:$U$1)*(КАЛЕНДАРЬ!AT6=GRID!$B$3:$U$3),0))*GRID!$T$39*(1-GRID!$T$40),0))</f>
        <v>45570</v>
      </c>
      <c r="L80" s="5" cm="1">
        <f t="array" ref="L80">IF($I$2="Тариф для именинников",
INDEX(GRID!$B$18:$U$29,MATCH(K$7,GRID!$A$18:$A$29,0),MATCH(1,($U$2=GRID!$B$1:$U$1)*(КАЛЕНДАРЬ!AT6=GRID!$B$3:$U$3),0))*GRID!$T$39,
ROUNDUP(INDEX(GRID!$B$29:$U78,MATCH(K$7,GRID!$A$18:$A$29,0),MATCH(1,($U$2=GRID!$B$1:$U$1)*(КАЛЕНДАРЬ!AT6=GRID!$B$3:$U$3),0))*GRID!$T$39*(1-GRID!$T$40),0))</f>
        <v>50220</v>
      </c>
      <c r="M80" s="5" cm="1">
        <f t="array" ref="M80">IF($I$2="Тариф для именинников",
INDEX(GRID!$B$4:$U$15,MATCH(M$7,GRID!$A$4:$A$15,0),MATCH(1,($U$2=GRID!$B$1:$U$1)*(КАЛЕНДАРЬ!AT6=GRID!$B$3:$U$3),0))*GRID!$T$39,
ROUNDUP(INDEX(GRID!$B$4:$U$15,MATCH(M$7,GRID!$A$4:$A$15,0),MATCH(1,($U$2=GRID!$B$1:$U$1)*(КАЛЕНДАРЬ!AT6=GRID!$B$3:$U$3),0))*GRID!$T$39*(1-GRID!$T$40),0))</f>
        <v>64635</v>
      </c>
      <c r="N80" s="5" cm="1">
        <f t="array" ref="N80">IF($I$2="Тариф для именинников",
INDEX(GRID!$B$18:$U$29,MATCH(M$7,GRID!$A$18:$A$29,0),MATCH(1,($U$2=GRID!$B$1:$U$1)*(КАЛЕНДАРЬ!AT6=GRID!$B$3:$U$3),0))*GRID!$T$39,
ROUNDUP(INDEX(GRID!$B$29:$U78,MATCH(M$7,GRID!$A$18:$A$29,0),MATCH(1,($U$2=GRID!$B$1:$U$1)*(КАЛЕНДАРЬ!AT6=GRID!$B$3:$U$3),0))*GRID!$T$39*(1-GRID!$T$40),0))</f>
        <v>69285</v>
      </c>
      <c r="O80" s="5" cm="1">
        <f t="array" ref="O80">IF($I$2="Тариф для именинников",
INDEX(GRID!$B$4:$U$15,MATCH(O$7,GRID!$A$4:$A$15,0),MATCH(1,($U$2=GRID!$B$1:$U$1)*(КАЛЕНДАРЬ!AT6=GRID!$B$3:$U$3),0))*GRID!$T$39,
ROUNDUP(INDEX(GRID!$B$4:$U$15,MATCH(O$7,GRID!$A$4:$A$15,0),MATCH(1,($U$2=GRID!$B$1:$U$1)*(КАЛЕНДАРЬ!AT6=GRID!$B$3:$U$3),0))*GRID!$T$39*(1-GRID!$T$40),0))</f>
        <v>95976</v>
      </c>
      <c r="P80" s="5" cm="1">
        <f t="array" ref="P80">IF($I$2="Тариф для именинников",
INDEX(GRID!$B$4:$U$15,MATCH(P$7,GRID!$A$4:$A$15,0),MATCH(1,($U$2=GRID!$B$1:$U$1)*(КАЛЕНДАРЬ!AT6=GRID!$B$3:$U$3),0))*GRID!$T$39,
ROUNDUP(INDEX(GRID!$B$4:$U$15,MATCH(P$7,GRID!$A$4:$A$15,0),MATCH(1,($U$2=GRID!$B$1:$U$1)*(КАЛЕНДАРЬ!AT6=GRID!$B$3:$U$3),0))*GRID!$T$39*(1-GRID!$T$40),0))</f>
        <v>135222</v>
      </c>
      <c r="Q80" s="5" cm="1">
        <f t="array" ref="Q80">IF($I$2="Тариф для именинников",
INDEX(GRID!$B$4:$U$15,MATCH(Q$7,GRID!$A$4:$A$15,0),MATCH(1,($U$2=GRID!$B$1:$U$1)*(КАЛЕНДАРЬ!AT6=GRID!$B$3:$U$3),0))*GRID!$T$39,
ROUNDUP(INDEX(GRID!$B$4:$U$15,MATCH(Q$7,GRID!$A$4:$A$15,0),MATCH(1,($U$2=GRID!$B$1:$U$1)*(КАЛЕНДАРЬ!AT6=GRID!$B$3:$U$3),0))*GRID!$T$39*(1-GRID!$T$40),0))</f>
        <v>158937</v>
      </c>
      <c r="R80" s="5" cm="1">
        <f t="array" ref="R80">IF($I$2="Тариф для именинников",
INDEX(GRID!$B$4:$U$15,MATCH(R$7,GRID!$A$4:$A$15,0),MATCH(1,($U$2=GRID!$B$1:$U$1)*(КАЛЕНДАРЬ!AT6=GRID!$B$3:$U$3),0))*GRID!$T$39,
ROUNDUP(INDEX(GRID!$B$4:$U$15,MATCH(R$7,GRID!$A$4:$A$15,0),MATCH(1,($U$2=GRID!$B$1:$U$1)*(КАЛЕНДАРЬ!AT6=GRID!$B$3:$U$3),0))*GRID!$T$39*(1-GRID!$T$40),0))</f>
        <v>180513</v>
      </c>
      <c r="S80" s="50" t="s">
        <v>105</v>
      </c>
      <c r="T80" s="50" t="s">
        <v>105</v>
      </c>
    </row>
    <row r="81" spans="1:20">
      <c r="A81" s="108" t="s">
        <v>14</v>
      </c>
      <c r="B81" s="109">
        <v>4</v>
      </c>
      <c r="C81" s="5" cm="1">
        <f t="array" ref="C81">IF($I$2="Тариф для именинников",
INDEX(GRID!$B$4:$U$15,MATCH(C$7,GRID!$A$4:$A$15,0),MATCH(1,($U$2=GRID!$B$1:$U$1)*(КАЛЕНДАРЬ!AT7=GRID!$B$3:$U$3),0))*GRID!$T$39,
ROUNDUP(INDEX(GRID!$B$4:$U$15,MATCH(C$7,GRID!$A$4:$A$15,0),MATCH(1,($U$2=GRID!$B$1:$U$1)*(КАЛЕНДАРЬ!AT7=GRID!$B$3:$U$3),0))*GRID!$T$39*(1-GRID!$T$40),0))</f>
        <v>25575.000000000004</v>
      </c>
      <c r="D81" s="5" cm="1">
        <f t="array" ref="D81">IF($I$2="Тариф для именинников",
INDEX(GRID!$B$18:$U$29,MATCH(C$7,GRID!$A$18:$A$29,0),MATCH(1,($U$2=GRID!$B$1:$U$1)*(КАЛЕНДАРЬ!AT7=GRID!$B$3:$U$3),0))*GRID!$T$39,
ROUNDUP(INDEX(GRID!$B$29:$U79,MATCH(C$7,GRID!$A$18:$A$29,0),MATCH(1,($U$2=GRID!$B$1:$U$1)*(КАЛЕНДАРЬ!AT7=GRID!$B$3:$U$3),0))*GRID!$T$39*(1-GRID!$T$40),0))</f>
        <v>30225.000000000004</v>
      </c>
      <c r="E81" s="5" cm="1">
        <f t="array" ref="E81">IF($I$2="Тариф для именинников",
INDEX(GRID!$B$4:$U$15,MATCH(E$7,GRID!$A$4:$A$15,0),MATCH(1,($U$2=GRID!$B$1:$U$1)*(КАЛЕНДАРЬ!AT7=GRID!$B$3:$U$3),0))*GRID!$T$39,
ROUNDUP(INDEX(GRID!$B$4:$U$15,MATCH(E$7,GRID!$A$4:$A$15,0),MATCH(1,($U$2=GRID!$B$1:$U$1)*(КАЛЕНДАРЬ!AT7=GRID!$B$3:$U$3),0))*GRID!$T$39*(1-GRID!$T$40),0))</f>
        <v>30690</v>
      </c>
      <c r="F81" s="5" cm="1">
        <f t="array" ref="F81">IF($I$2="Тариф для именинников",
INDEX(GRID!$B$18:$U$29,MATCH(E$7,GRID!$A$18:$A$29,0),MATCH(1,($U$2=GRID!$B$1:$U$1)*(КАЛЕНДАРЬ!AT7=GRID!$B$3:$U$3),0))*GRID!$T$39,
ROUNDUP(INDEX(GRID!$B$29:$U79,MATCH(E$7,GRID!$A$18:$A$29,0),MATCH(1,($U$2=GRID!$B$1:$U$1)*(КАЛЕНДАРЬ!AT7=GRID!$B$3:$U$3),0))*GRID!$T$39*(1-GRID!$T$40),0))</f>
        <v>35340</v>
      </c>
      <c r="G81" s="5" cm="1">
        <f t="array" ref="G81">IF($I$2="Тариф для именинников",
INDEX(GRID!$B$4:$U$15,MATCH(G$7,GRID!$A$4:$A$15,0),MATCH(1,($U$2=GRID!$B$1:$U$1)*(КАЛЕНДАРЬ!AT7=GRID!$B$3:$U$3),0))*GRID!$T$39,
ROUNDUP(INDEX(GRID!$B$4:$U$15,MATCH(G$7,GRID!$A$4:$A$15,0),MATCH(1,($U$2=GRID!$B$1:$U$1)*(КАЛЕНДАРЬ!AT7=GRID!$B$3:$U$3),0))*GRID!$T$39*(1-GRID!$T$40),0))</f>
        <v>36270</v>
      </c>
      <c r="H81" s="5" cm="1">
        <f t="array" ref="H81">IF($I$2="Тариф для именинников",
INDEX(GRID!$B$18:$U$29,MATCH(G$7,GRID!$A$18:$A$29,0),MATCH(1,($U$2=GRID!$B$1:$U$1)*(КАЛЕНДАРЬ!AT7=GRID!$B$3:$U$3),0))*GRID!$T$39,
ROUNDUP(INDEX(GRID!$B$29:$U79,MATCH(G$7,GRID!$A$18:$A$29,0),MATCH(1,($U$2=GRID!$B$1:$U$1)*(КАЛЕНДАРЬ!AT7=GRID!$B$3:$U$3),0))*GRID!$T$39*(1-GRID!$T$40),0))</f>
        <v>40920</v>
      </c>
      <c r="I81" s="5" cm="1">
        <f t="array" ref="I81">IF($I$2="Тариф для именинников",
INDEX(GRID!$B$4:$U$15,MATCH(I$7,GRID!$A$4:$A$15,0),MATCH(1,($U$2=GRID!$B$1:$U$1)*(КАЛЕНДАРЬ!AT7=GRID!$B$3:$U$3),0))*GRID!$T$39,
ROUNDUP(INDEX(GRID!$B$4:$U$15,MATCH(I$7,GRID!$A$4:$A$15,0),MATCH(1,($U$2=GRID!$B$1:$U$1)*(КАЛЕНДАРЬ!AT7=GRID!$B$3:$U$3),0))*GRID!$T$39*(1-GRID!$T$40),0))</f>
        <v>40362</v>
      </c>
      <c r="J81" s="5" cm="1">
        <f t="array" ref="J81">IF($I$2="Тариф для именинников",
INDEX(GRID!$B$18:$U$29,MATCH(I$7,GRID!$A$18:$A$29,0),MATCH(1,($U$2=GRID!$B$1:$U$1)*(КАЛЕНДАРЬ!AT7=GRID!$B$3:$U$3),0))*GRID!$T$39,
ROUNDUP(INDEX(GRID!$B$29:$U79,MATCH(I$7,GRID!$A$18:$A$29,0),MATCH(1,($U$2=GRID!$B$1:$U$1)*(КАЛЕНДАРЬ!AT7=GRID!$B$3:$U$3),0))*GRID!$T$39*(1-GRID!$T$40),0))</f>
        <v>45012</v>
      </c>
      <c r="K81" s="5" cm="1">
        <f t="array" ref="K81">IF($I$2="Тариф для именинников",
INDEX(GRID!$B$4:$U$15,MATCH(K$7,GRID!$A$4:$A$15,0),MATCH(1,($U$2=GRID!$B$1:$U$1)*(КАЛЕНДАРЬ!AT7=GRID!$B$3:$U$3),0))*GRID!$T$39,
ROUNDUP(INDEX(GRID!$B$4:$U$15,MATCH(K$7,GRID!$A$4:$A$15,0),MATCH(1,($U$2=GRID!$B$1:$U$1)*(КАЛЕНДАРЬ!AT7=GRID!$B$3:$U$3),0))*GRID!$T$39*(1-GRID!$T$40),0))</f>
        <v>45570</v>
      </c>
      <c r="L81" s="5" cm="1">
        <f t="array" ref="L81">IF($I$2="Тариф для именинников",
INDEX(GRID!$B$18:$U$29,MATCH(K$7,GRID!$A$18:$A$29,0),MATCH(1,($U$2=GRID!$B$1:$U$1)*(КАЛЕНДАРЬ!AT7=GRID!$B$3:$U$3),0))*GRID!$T$39,
ROUNDUP(INDEX(GRID!$B$29:$U79,MATCH(K$7,GRID!$A$18:$A$29,0),MATCH(1,($U$2=GRID!$B$1:$U$1)*(КАЛЕНДАРЬ!AT7=GRID!$B$3:$U$3),0))*GRID!$T$39*(1-GRID!$T$40),0))</f>
        <v>50220</v>
      </c>
      <c r="M81" s="5" cm="1">
        <f t="array" ref="M81">IF($I$2="Тариф для именинников",
INDEX(GRID!$B$4:$U$15,MATCH(M$7,GRID!$A$4:$A$15,0),MATCH(1,($U$2=GRID!$B$1:$U$1)*(КАЛЕНДАРЬ!AT7=GRID!$B$3:$U$3),0))*GRID!$T$39,
ROUNDUP(INDEX(GRID!$B$4:$U$15,MATCH(M$7,GRID!$A$4:$A$15,0),MATCH(1,($U$2=GRID!$B$1:$U$1)*(КАЛЕНДАРЬ!AT7=GRID!$B$3:$U$3),0))*GRID!$T$39*(1-GRID!$T$40),0))</f>
        <v>64635</v>
      </c>
      <c r="N81" s="5" cm="1">
        <f t="array" ref="N81">IF($I$2="Тариф для именинников",
INDEX(GRID!$B$18:$U$29,MATCH(M$7,GRID!$A$18:$A$29,0),MATCH(1,($U$2=GRID!$B$1:$U$1)*(КАЛЕНДАРЬ!AT7=GRID!$B$3:$U$3),0))*GRID!$T$39,
ROUNDUP(INDEX(GRID!$B$29:$U79,MATCH(M$7,GRID!$A$18:$A$29,0),MATCH(1,($U$2=GRID!$B$1:$U$1)*(КАЛЕНДАРЬ!AT7=GRID!$B$3:$U$3),0))*GRID!$T$39*(1-GRID!$T$40),0))</f>
        <v>69285</v>
      </c>
      <c r="O81" s="5" cm="1">
        <f t="array" ref="O81">IF($I$2="Тариф для именинников",
INDEX(GRID!$B$4:$U$15,MATCH(O$7,GRID!$A$4:$A$15,0),MATCH(1,($U$2=GRID!$B$1:$U$1)*(КАЛЕНДАРЬ!AT7=GRID!$B$3:$U$3),0))*GRID!$T$39,
ROUNDUP(INDEX(GRID!$B$4:$U$15,MATCH(O$7,GRID!$A$4:$A$15,0),MATCH(1,($U$2=GRID!$B$1:$U$1)*(КАЛЕНДАРЬ!AT7=GRID!$B$3:$U$3),0))*GRID!$T$39*(1-GRID!$T$40),0))</f>
        <v>95976</v>
      </c>
      <c r="P81" s="5" cm="1">
        <f t="array" ref="P81">IF($I$2="Тариф для именинников",
INDEX(GRID!$B$4:$U$15,MATCH(P$7,GRID!$A$4:$A$15,0),MATCH(1,($U$2=GRID!$B$1:$U$1)*(КАЛЕНДАРЬ!AT7=GRID!$B$3:$U$3),0))*GRID!$T$39,
ROUNDUP(INDEX(GRID!$B$4:$U$15,MATCH(P$7,GRID!$A$4:$A$15,0),MATCH(1,($U$2=GRID!$B$1:$U$1)*(КАЛЕНДАРЬ!AT7=GRID!$B$3:$U$3),0))*GRID!$T$39*(1-GRID!$T$40),0))</f>
        <v>135222</v>
      </c>
      <c r="Q81" s="5" cm="1">
        <f t="array" ref="Q81">IF($I$2="Тариф для именинников",
INDEX(GRID!$B$4:$U$15,MATCH(Q$7,GRID!$A$4:$A$15,0),MATCH(1,($U$2=GRID!$B$1:$U$1)*(КАЛЕНДАРЬ!AT7=GRID!$B$3:$U$3),0))*GRID!$T$39,
ROUNDUP(INDEX(GRID!$B$4:$U$15,MATCH(Q$7,GRID!$A$4:$A$15,0),MATCH(1,($U$2=GRID!$B$1:$U$1)*(КАЛЕНДАРЬ!AT7=GRID!$B$3:$U$3),0))*GRID!$T$39*(1-GRID!$T$40),0))</f>
        <v>158937</v>
      </c>
      <c r="R81" s="5" cm="1">
        <f t="array" ref="R81">IF($I$2="Тариф для именинников",
INDEX(GRID!$B$4:$U$15,MATCH(R$7,GRID!$A$4:$A$15,0),MATCH(1,($U$2=GRID!$B$1:$U$1)*(КАЛЕНДАРЬ!AT7=GRID!$B$3:$U$3),0))*GRID!$T$39,
ROUNDUP(INDEX(GRID!$B$4:$U$15,MATCH(R$7,GRID!$A$4:$A$15,0),MATCH(1,($U$2=GRID!$B$1:$U$1)*(КАЛЕНДАРЬ!AT7=GRID!$B$3:$U$3),0))*GRID!$T$39*(1-GRID!$T$40),0))</f>
        <v>180513</v>
      </c>
      <c r="S81" s="50" t="s">
        <v>105</v>
      </c>
      <c r="T81" s="50" t="s">
        <v>105</v>
      </c>
    </row>
    <row r="82" spans="1:20">
      <c r="A82" s="108" t="s">
        <v>15</v>
      </c>
      <c r="B82" s="109">
        <v>5</v>
      </c>
      <c r="C82" s="5" cm="1">
        <f t="array" ref="C82">IF($I$2="Тариф для именинников",
INDEX(GRID!$B$4:$U$15,MATCH(C$7,GRID!$A$4:$A$15,0),MATCH(1,($U$2=GRID!$B$1:$U$1)*(КАЛЕНДАРЬ!AT8=GRID!$B$3:$U$3),0))*GRID!$T$39,
ROUNDUP(INDEX(GRID!$B$4:$U$15,MATCH(C$7,GRID!$A$4:$A$15,0),MATCH(1,($U$2=GRID!$B$1:$U$1)*(КАЛЕНДАРЬ!AT8=GRID!$B$3:$U$3),0))*GRID!$T$39*(1-GRID!$T$40),0))</f>
        <v>25575.000000000004</v>
      </c>
      <c r="D82" s="5" cm="1">
        <f t="array" ref="D82">IF($I$2="Тариф для именинников",
INDEX(GRID!$B$18:$U$29,MATCH(C$7,GRID!$A$18:$A$29,0),MATCH(1,($U$2=GRID!$B$1:$U$1)*(КАЛЕНДАРЬ!AT8=GRID!$B$3:$U$3),0))*GRID!$T$39,
ROUNDUP(INDEX(GRID!$B$29:$U80,MATCH(C$7,GRID!$A$18:$A$29,0),MATCH(1,($U$2=GRID!$B$1:$U$1)*(КАЛЕНДАРЬ!AT8=GRID!$B$3:$U$3),0))*GRID!$T$39*(1-GRID!$T$40),0))</f>
        <v>30225.000000000004</v>
      </c>
      <c r="E82" s="5" cm="1">
        <f t="array" ref="E82">IF($I$2="Тариф для именинников",
INDEX(GRID!$B$4:$U$15,MATCH(E$7,GRID!$A$4:$A$15,0),MATCH(1,($U$2=GRID!$B$1:$U$1)*(КАЛЕНДАРЬ!AT8=GRID!$B$3:$U$3),0))*GRID!$T$39,
ROUNDUP(INDEX(GRID!$B$4:$U$15,MATCH(E$7,GRID!$A$4:$A$15,0),MATCH(1,($U$2=GRID!$B$1:$U$1)*(КАЛЕНДАРЬ!AT8=GRID!$B$3:$U$3),0))*GRID!$T$39*(1-GRID!$T$40),0))</f>
        <v>30690</v>
      </c>
      <c r="F82" s="5" cm="1">
        <f t="array" ref="F82">IF($I$2="Тариф для именинников",
INDEX(GRID!$B$18:$U$29,MATCH(E$7,GRID!$A$18:$A$29,0),MATCH(1,($U$2=GRID!$B$1:$U$1)*(КАЛЕНДАРЬ!AT8=GRID!$B$3:$U$3),0))*GRID!$T$39,
ROUNDUP(INDEX(GRID!$B$29:$U80,MATCH(E$7,GRID!$A$18:$A$29,0),MATCH(1,($U$2=GRID!$B$1:$U$1)*(КАЛЕНДАРЬ!AT8=GRID!$B$3:$U$3),0))*GRID!$T$39*(1-GRID!$T$40),0))</f>
        <v>35340</v>
      </c>
      <c r="G82" s="5" cm="1">
        <f t="array" ref="G82">IF($I$2="Тариф для именинников",
INDEX(GRID!$B$4:$U$15,MATCH(G$7,GRID!$A$4:$A$15,0),MATCH(1,($U$2=GRID!$B$1:$U$1)*(КАЛЕНДАРЬ!AT8=GRID!$B$3:$U$3),0))*GRID!$T$39,
ROUNDUP(INDEX(GRID!$B$4:$U$15,MATCH(G$7,GRID!$A$4:$A$15,0),MATCH(1,($U$2=GRID!$B$1:$U$1)*(КАЛЕНДАРЬ!AT8=GRID!$B$3:$U$3),0))*GRID!$T$39*(1-GRID!$T$40),0))</f>
        <v>36270</v>
      </c>
      <c r="H82" s="5" cm="1">
        <f t="array" ref="H82">IF($I$2="Тариф для именинников",
INDEX(GRID!$B$18:$U$29,MATCH(G$7,GRID!$A$18:$A$29,0),MATCH(1,($U$2=GRID!$B$1:$U$1)*(КАЛЕНДАРЬ!AT8=GRID!$B$3:$U$3),0))*GRID!$T$39,
ROUNDUP(INDEX(GRID!$B$29:$U80,MATCH(G$7,GRID!$A$18:$A$29,0),MATCH(1,($U$2=GRID!$B$1:$U$1)*(КАЛЕНДАРЬ!AT8=GRID!$B$3:$U$3),0))*GRID!$T$39*(1-GRID!$T$40),0))</f>
        <v>40920</v>
      </c>
      <c r="I82" s="5" cm="1">
        <f t="array" ref="I82">IF($I$2="Тариф для именинников",
INDEX(GRID!$B$4:$U$15,MATCH(I$7,GRID!$A$4:$A$15,0),MATCH(1,($U$2=GRID!$B$1:$U$1)*(КАЛЕНДАРЬ!AT8=GRID!$B$3:$U$3),0))*GRID!$T$39,
ROUNDUP(INDEX(GRID!$B$4:$U$15,MATCH(I$7,GRID!$A$4:$A$15,0),MATCH(1,($U$2=GRID!$B$1:$U$1)*(КАЛЕНДАРЬ!AT8=GRID!$B$3:$U$3),0))*GRID!$T$39*(1-GRID!$T$40),0))</f>
        <v>40362</v>
      </c>
      <c r="J82" s="5" cm="1">
        <f t="array" ref="J82">IF($I$2="Тариф для именинников",
INDEX(GRID!$B$18:$U$29,MATCH(I$7,GRID!$A$18:$A$29,0),MATCH(1,($U$2=GRID!$B$1:$U$1)*(КАЛЕНДАРЬ!AT8=GRID!$B$3:$U$3),0))*GRID!$T$39,
ROUNDUP(INDEX(GRID!$B$29:$U80,MATCH(I$7,GRID!$A$18:$A$29,0),MATCH(1,($U$2=GRID!$B$1:$U$1)*(КАЛЕНДАРЬ!AT8=GRID!$B$3:$U$3),0))*GRID!$T$39*(1-GRID!$T$40),0))</f>
        <v>45012</v>
      </c>
      <c r="K82" s="5" cm="1">
        <f t="array" ref="K82">IF($I$2="Тариф для именинников",
INDEX(GRID!$B$4:$U$15,MATCH(K$7,GRID!$A$4:$A$15,0),MATCH(1,($U$2=GRID!$B$1:$U$1)*(КАЛЕНДАРЬ!AT8=GRID!$B$3:$U$3),0))*GRID!$T$39,
ROUNDUP(INDEX(GRID!$B$4:$U$15,MATCH(K$7,GRID!$A$4:$A$15,0),MATCH(1,($U$2=GRID!$B$1:$U$1)*(КАЛЕНДАРЬ!AT8=GRID!$B$3:$U$3),0))*GRID!$T$39*(1-GRID!$T$40),0))</f>
        <v>45570</v>
      </c>
      <c r="L82" s="5" cm="1">
        <f t="array" ref="L82">IF($I$2="Тариф для именинников",
INDEX(GRID!$B$18:$U$29,MATCH(K$7,GRID!$A$18:$A$29,0),MATCH(1,($U$2=GRID!$B$1:$U$1)*(КАЛЕНДАРЬ!AT8=GRID!$B$3:$U$3),0))*GRID!$T$39,
ROUNDUP(INDEX(GRID!$B$29:$U80,MATCH(K$7,GRID!$A$18:$A$29,0),MATCH(1,($U$2=GRID!$B$1:$U$1)*(КАЛЕНДАРЬ!AT8=GRID!$B$3:$U$3),0))*GRID!$T$39*(1-GRID!$T$40),0))</f>
        <v>50220</v>
      </c>
      <c r="M82" s="5" cm="1">
        <f t="array" ref="M82">IF($I$2="Тариф для именинников",
INDEX(GRID!$B$4:$U$15,MATCH(M$7,GRID!$A$4:$A$15,0),MATCH(1,($U$2=GRID!$B$1:$U$1)*(КАЛЕНДАРЬ!AT8=GRID!$B$3:$U$3),0))*GRID!$T$39,
ROUNDUP(INDEX(GRID!$B$4:$U$15,MATCH(M$7,GRID!$A$4:$A$15,0),MATCH(1,($U$2=GRID!$B$1:$U$1)*(КАЛЕНДАРЬ!AT8=GRID!$B$3:$U$3),0))*GRID!$T$39*(1-GRID!$T$40),0))</f>
        <v>64635</v>
      </c>
      <c r="N82" s="5" cm="1">
        <f t="array" ref="N82">IF($I$2="Тариф для именинников",
INDEX(GRID!$B$18:$U$29,MATCH(M$7,GRID!$A$18:$A$29,0),MATCH(1,($U$2=GRID!$B$1:$U$1)*(КАЛЕНДАРЬ!AT8=GRID!$B$3:$U$3),0))*GRID!$T$39,
ROUNDUP(INDEX(GRID!$B$29:$U80,MATCH(M$7,GRID!$A$18:$A$29,0),MATCH(1,($U$2=GRID!$B$1:$U$1)*(КАЛЕНДАРЬ!AT8=GRID!$B$3:$U$3),0))*GRID!$T$39*(1-GRID!$T$40),0))</f>
        <v>69285</v>
      </c>
      <c r="O82" s="5" cm="1">
        <f t="array" ref="O82">IF($I$2="Тариф для именинников",
INDEX(GRID!$B$4:$U$15,MATCH(O$7,GRID!$A$4:$A$15,0),MATCH(1,($U$2=GRID!$B$1:$U$1)*(КАЛЕНДАРЬ!AT8=GRID!$B$3:$U$3),0))*GRID!$T$39,
ROUNDUP(INDEX(GRID!$B$4:$U$15,MATCH(O$7,GRID!$A$4:$A$15,0),MATCH(1,($U$2=GRID!$B$1:$U$1)*(КАЛЕНДАРЬ!AT8=GRID!$B$3:$U$3),0))*GRID!$T$39*(1-GRID!$T$40),0))</f>
        <v>95976</v>
      </c>
      <c r="P82" s="5" cm="1">
        <f t="array" ref="P82">IF($I$2="Тариф для именинников",
INDEX(GRID!$B$4:$U$15,MATCH(P$7,GRID!$A$4:$A$15,0),MATCH(1,($U$2=GRID!$B$1:$U$1)*(КАЛЕНДАРЬ!AT8=GRID!$B$3:$U$3),0))*GRID!$T$39,
ROUNDUP(INDEX(GRID!$B$4:$U$15,MATCH(P$7,GRID!$A$4:$A$15,0),MATCH(1,($U$2=GRID!$B$1:$U$1)*(КАЛЕНДАРЬ!AT8=GRID!$B$3:$U$3),0))*GRID!$T$39*(1-GRID!$T$40),0))</f>
        <v>135222</v>
      </c>
      <c r="Q82" s="5" cm="1">
        <f t="array" ref="Q82">IF($I$2="Тариф для именинников",
INDEX(GRID!$B$4:$U$15,MATCH(Q$7,GRID!$A$4:$A$15,0),MATCH(1,($U$2=GRID!$B$1:$U$1)*(КАЛЕНДАРЬ!AT8=GRID!$B$3:$U$3),0))*GRID!$T$39,
ROUNDUP(INDEX(GRID!$B$4:$U$15,MATCH(Q$7,GRID!$A$4:$A$15,0),MATCH(1,($U$2=GRID!$B$1:$U$1)*(КАЛЕНДАРЬ!AT8=GRID!$B$3:$U$3),0))*GRID!$T$39*(1-GRID!$T$40),0))</f>
        <v>158937</v>
      </c>
      <c r="R82" s="5" cm="1">
        <f t="array" ref="R82">IF($I$2="Тариф для именинников",
INDEX(GRID!$B$4:$U$15,MATCH(R$7,GRID!$A$4:$A$15,0),MATCH(1,($U$2=GRID!$B$1:$U$1)*(КАЛЕНДАРЬ!AT8=GRID!$B$3:$U$3),0))*GRID!$T$39,
ROUNDUP(INDEX(GRID!$B$4:$U$15,MATCH(R$7,GRID!$A$4:$A$15,0),MATCH(1,($U$2=GRID!$B$1:$U$1)*(КАЛЕНДАРЬ!AT8=GRID!$B$3:$U$3),0))*GRID!$T$39*(1-GRID!$T$40),0))</f>
        <v>180513</v>
      </c>
      <c r="S82" s="50" t="s">
        <v>105</v>
      </c>
      <c r="T82" s="50" t="s">
        <v>105</v>
      </c>
    </row>
    <row r="83" spans="1:20">
      <c r="A83" s="108" t="s">
        <v>16</v>
      </c>
      <c r="B83" s="109">
        <v>6</v>
      </c>
      <c r="C83" s="5" cm="1">
        <f t="array" ref="C83">IF($I$2="Тариф для именинников",
INDEX(GRID!$B$4:$U$15,MATCH(C$7,GRID!$A$4:$A$15,0),MATCH(1,($U$2=GRID!$B$1:$U$1)*(КАЛЕНДАРЬ!AT9=GRID!$B$3:$U$3),0))*GRID!$T$39,
ROUNDUP(INDEX(GRID!$B$4:$U$15,MATCH(C$7,GRID!$A$4:$A$15,0),MATCH(1,($U$2=GRID!$B$1:$U$1)*(КАЛЕНДАРЬ!AT9=GRID!$B$3:$U$3),0))*GRID!$T$39*(1-GRID!$T$40),0))</f>
        <v>33945</v>
      </c>
      <c r="D83" s="5" cm="1">
        <f t="array" ref="D83">IF($I$2="Тариф для именинников",
INDEX(GRID!$B$18:$U$29,MATCH(C$7,GRID!$A$18:$A$29,0),MATCH(1,($U$2=GRID!$B$1:$U$1)*(КАЛЕНДАРЬ!AT9=GRID!$B$3:$U$3),0))*GRID!$T$39,
ROUNDUP(INDEX(GRID!$B$29:$U81,MATCH(C$7,GRID!$A$18:$A$29,0),MATCH(1,($U$2=GRID!$B$1:$U$1)*(КАЛЕНДАРЬ!AT9=GRID!$B$3:$U$3),0))*GRID!$T$39*(1-GRID!$T$40),0))</f>
        <v>38595</v>
      </c>
      <c r="E83" s="5" cm="1">
        <f t="array" ref="E83">IF($I$2="Тариф для именинников",
INDEX(GRID!$B$4:$U$15,MATCH(E$7,GRID!$A$4:$A$15,0),MATCH(1,($U$2=GRID!$B$1:$U$1)*(КАЛЕНДАРЬ!AT9=GRID!$B$3:$U$3),0))*GRID!$T$39,
ROUNDUP(INDEX(GRID!$B$4:$U$15,MATCH(E$7,GRID!$A$4:$A$15,0),MATCH(1,($U$2=GRID!$B$1:$U$1)*(КАЛЕНДАРЬ!AT9=GRID!$B$3:$U$3),0))*GRID!$T$39*(1-GRID!$T$40),0))</f>
        <v>40641</v>
      </c>
      <c r="F83" s="5" cm="1">
        <f t="array" ref="F83">IF($I$2="Тариф для именинников",
INDEX(GRID!$B$18:$U$29,MATCH(E$7,GRID!$A$18:$A$29,0),MATCH(1,($U$2=GRID!$B$1:$U$1)*(КАЛЕНДАРЬ!AT9=GRID!$B$3:$U$3),0))*GRID!$T$39,
ROUNDUP(INDEX(GRID!$B$29:$U81,MATCH(E$7,GRID!$A$18:$A$29,0),MATCH(1,($U$2=GRID!$B$1:$U$1)*(КАЛЕНДАРЬ!AT9=GRID!$B$3:$U$3),0))*GRID!$T$39*(1-GRID!$T$40),0))</f>
        <v>45291</v>
      </c>
      <c r="G83" s="5" cm="1">
        <f t="array" ref="G83">IF($I$2="Тариф для именинников",
INDEX(GRID!$B$4:$U$15,MATCH(G$7,GRID!$A$4:$A$15,0),MATCH(1,($U$2=GRID!$B$1:$U$1)*(КАЛЕНДАРЬ!AT9=GRID!$B$3:$U$3),0))*GRID!$T$39,
ROUNDUP(INDEX(GRID!$B$4:$U$15,MATCH(G$7,GRID!$A$4:$A$15,0),MATCH(1,($U$2=GRID!$B$1:$U$1)*(КАЛЕНДАРЬ!AT9=GRID!$B$3:$U$3),0))*GRID!$T$39*(1-GRID!$T$40),0))</f>
        <v>46686</v>
      </c>
      <c r="H83" s="5" cm="1">
        <f t="array" ref="H83">IF($I$2="Тариф для именинников",
INDEX(GRID!$B$18:$U$29,MATCH(G$7,GRID!$A$18:$A$29,0),MATCH(1,($U$2=GRID!$B$1:$U$1)*(КАЛЕНДАРЬ!AT9=GRID!$B$3:$U$3),0))*GRID!$T$39,
ROUNDUP(INDEX(GRID!$B$29:$U81,MATCH(G$7,GRID!$A$18:$A$29,0),MATCH(1,($U$2=GRID!$B$1:$U$1)*(КАЛЕНДАРЬ!AT9=GRID!$B$3:$U$3),0))*GRID!$T$39*(1-GRID!$T$40),0))</f>
        <v>51336</v>
      </c>
      <c r="I83" s="5" cm="1">
        <f t="array" ref="I83">IF($I$2="Тариф для именинников",
INDEX(GRID!$B$4:$U$15,MATCH(I$7,GRID!$A$4:$A$15,0),MATCH(1,($U$2=GRID!$B$1:$U$1)*(КАЛЕНДАРЬ!AT9=GRID!$B$3:$U$3),0))*GRID!$T$39,
ROUNDUP(INDEX(GRID!$B$4:$U$15,MATCH(I$7,GRID!$A$4:$A$15,0),MATCH(1,($U$2=GRID!$B$1:$U$1)*(КАЛЕНДАРЬ!AT9=GRID!$B$3:$U$3),0))*GRID!$T$39*(1-GRID!$T$40),0))</f>
        <v>52266</v>
      </c>
      <c r="J83" s="5" cm="1">
        <f t="array" ref="J83">IF($I$2="Тариф для именинников",
INDEX(GRID!$B$18:$U$29,MATCH(I$7,GRID!$A$18:$A$29,0),MATCH(1,($U$2=GRID!$B$1:$U$1)*(КАЛЕНДАРЬ!AT9=GRID!$B$3:$U$3),0))*GRID!$T$39,
ROUNDUP(INDEX(GRID!$B$29:$U81,MATCH(I$7,GRID!$A$18:$A$29,0),MATCH(1,($U$2=GRID!$B$1:$U$1)*(КАЛЕНДАРЬ!AT9=GRID!$B$3:$U$3),0))*GRID!$T$39*(1-GRID!$T$40),0))</f>
        <v>56916</v>
      </c>
      <c r="K83" s="5" cm="1">
        <f t="array" ref="K83">IF($I$2="Тариф для именинников",
INDEX(GRID!$B$4:$U$15,MATCH(K$7,GRID!$A$4:$A$15,0),MATCH(1,($U$2=GRID!$B$1:$U$1)*(КАЛЕНДАРЬ!AT9=GRID!$B$3:$U$3),0))*GRID!$T$39,
ROUNDUP(INDEX(GRID!$B$4:$U$15,MATCH(K$7,GRID!$A$4:$A$15,0),MATCH(1,($U$2=GRID!$B$1:$U$1)*(КАЛЕНДАРЬ!AT9=GRID!$B$3:$U$3),0))*GRID!$T$39*(1-GRID!$T$40),0))</f>
        <v>58125</v>
      </c>
      <c r="L83" s="5" cm="1">
        <f t="array" ref="L83">IF($I$2="Тариф для именинников",
INDEX(GRID!$B$18:$U$29,MATCH(K$7,GRID!$A$18:$A$29,0),MATCH(1,($U$2=GRID!$B$1:$U$1)*(КАЛЕНДАРЬ!AT9=GRID!$B$3:$U$3),0))*GRID!$T$39,
ROUNDUP(INDEX(GRID!$B$29:$U81,MATCH(K$7,GRID!$A$18:$A$29,0),MATCH(1,($U$2=GRID!$B$1:$U$1)*(КАЛЕНДАРЬ!AT9=GRID!$B$3:$U$3),0))*GRID!$T$39*(1-GRID!$T$40),0))</f>
        <v>62775</v>
      </c>
      <c r="M83" s="5" cm="1">
        <f t="array" ref="M83">IF($I$2="Тариф для именинников",
INDEX(GRID!$B$4:$U$15,MATCH(M$7,GRID!$A$4:$A$15,0),MATCH(1,($U$2=GRID!$B$1:$U$1)*(КАЛЕНДАРЬ!AT9=GRID!$B$3:$U$3),0))*GRID!$T$39,
ROUNDUP(INDEX(GRID!$B$4:$U$15,MATCH(M$7,GRID!$A$4:$A$15,0),MATCH(1,($U$2=GRID!$B$1:$U$1)*(КАЛЕНДАРЬ!AT9=GRID!$B$3:$U$3),0))*GRID!$T$39*(1-GRID!$T$40),0))</f>
        <v>78399</v>
      </c>
      <c r="N83" s="5" cm="1">
        <f t="array" ref="N83">IF($I$2="Тариф для именинников",
INDEX(GRID!$B$18:$U$29,MATCH(M$7,GRID!$A$18:$A$29,0),MATCH(1,($U$2=GRID!$B$1:$U$1)*(КАЛЕНДАРЬ!AT9=GRID!$B$3:$U$3),0))*GRID!$T$39,
ROUNDUP(INDEX(GRID!$B$29:$U81,MATCH(M$7,GRID!$A$18:$A$29,0),MATCH(1,($U$2=GRID!$B$1:$U$1)*(КАЛЕНДАРЬ!AT9=GRID!$B$3:$U$3),0))*GRID!$T$39*(1-GRID!$T$40),0))</f>
        <v>83049</v>
      </c>
      <c r="O83" s="5" cm="1">
        <f t="array" ref="O83">IF($I$2="Тариф для именинников",
INDEX(GRID!$B$4:$U$15,MATCH(O$7,GRID!$A$4:$A$15,0),MATCH(1,($U$2=GRID!$B$1:$U$1)*(КАЛЕНДАРЬ!AT9=GRID!$B$3:$U$3),0))*GRID!$T$39,
ROUNDUP(INDEX(GRID!$B$4:$U$15,MATCH(O$7,GRID!$A$4:$A$15,0),MATCH(1,($U$2=GRID!$B$1:$U$1)*(КАЛЕНДАРЬ!AT9=GRID!$B$3:$U$3),0))*GRID!$T$39*(1-GRID!$T$40),0))</f>
        <v>112623</v>
      </c>
      <c r="P83" s="5" cm="1">
        <f t="array" ref="P83">IF($I$2="Тариф для именинников",
INDEX(GRID!$B$4:$U$15,MATCH(P$7,GRID!$A$4:$A$15,0),MATCH(1,($U$2=GRID!$B$1:$U$1)*(КАЛЕНДАРЬ!AT9=GRID!$B$3:$U$3),0))*GRID!$T$39,
ROUNDUP(INDEX(GRID!$B$4:$U$15,MATCH(P$7,GRID!$A$4:$A$15,0),MATCH(1,($U$2=GRID!$B$1:$U$1)*(КАЛЕНДАРЬ!AT9=GRID!$B$3:$U$3),0))*GRID!$T$39*(1-GRID!$T$40),0))</f>
        <v>153636</v>
      </c>
      <c r="Q83" s="5" cm="1">
        <f t="array" ref="Q83">IF($I$2="Тариф для именинников",
INDEX(GRID!$B$4:$U$15,MATCH(Q$7,GRID!$A$4:$A$15,0),MATCH(1,($U$2=GRID!$B$1:$U$1)*(КАЛЕНДАРЬ!AT9=GRID!$B$3:$U$3),0))*GRID!$T$39,
ROUNDUP(INDEX(GRID!$B$4:$U$15,MATCH(Q$7,GRID!$A$4:$A$15,0),MATCH(1,($U$2=GRID!$B$1:$U$1)*(КАЛЕНДАРЬ!AT9=GRID!$B$3:$U$3),0))*GRID!$T$39*(1-GRID!$T$40),0))</f>
        <v>180141</v>
      </c>
      <c r="R83" s="5" cm="1">
        <f t="array" ref="R83">IF($I$2="Тариф для именинников",
INDEX(GRID!$B$4:$U$15,MATCH(R$7,GRID!$A$4:$A$15,0),MATCH(1,($U$2=GRID!$B$1:$U$1)*(КАЛЕНДАРЬ!AT9=GRID!$B$3:$U$3),0))*GRID!$T$39,
ROUNDUP(INDEX(GRID!$B$4:$U$15,MATCH(R$7,GRID!$A$4:$A$15,0),MATCH(1,($U$2=GRID!$B$1:$U$1)*(КАЛЕНДАРЬ!AT9=GRID!$B$3:$U$3),0))*GRID!$T$39*(1-GRID!$T$40),0))</f>
        <v>205251</v>
      </c>
      <c r="S83" s="50" t="s">
        <v>105</v>
      </c>
      <c r="T83" s="50" t="s">
        <v>105</v>
      </c>
    </row>
    <row r="84" spans="1:20">
      <c r="A84" s="108" t="s">
        <v>17</v>
      </c>
      <c r="B84" s="109">
        <v>7</v>
      </c>
      <c r="C84" s="5" cm="1">
        <f t="array" ref="C84">IF($I$2="Тариф для именинников",
INDEX(GRID!$B$4:$U$15,MATCH(C$7,GRID!$A$4:$A$15,0),MATCH(1,($U$2=GRID!$B$1:$U$1)*(КАЛЕНДАРЬ!AT10=GRID!$B$3:$U$3),0))*GRID!$T$39,
ROUNDUP(INDEX(GRID!$B$4:$U$15,MATCH(C$7,GRID!$A$4:$A$15,0),MATCH(1,($U$2=GRID!$B$1:$U$1)*(КАЛЕНДАРЬ!AT10=GRID!$B$3:$U$3),0))*GRID!$T$39*(1-GRID!$T$40),0))</f>
        <v>33945</v>
      </c>
      <c r="D84" s="5" cm="1">
        <f t="array" ref="D84">IF($I$2="Тариф для именинников",
INDEX(GRID!$B$18:$U$29,MATCH(C$7,GRID!$A$18:$A$29,0),MATCH(1,($U$2=GRID!$B$1:$U$1)*(КАЛЕНДАРЬ!AT10=GRID!$B$3:$U$3),0))*GRID!$T$39,
ROUNDUP(INDEX(GRID!$B$29:$U82,MATCH(C$7,GRID!$A$18:$A$29,0),MATCH(1,($U$2=GRID!$B$1:$U$1)*(КАЛЕНДАРЬ!AT10=GRID!$B$3:$U$3),0))*GRID!$T$39*(1-GRID!$T$40),0))</f>
        <v>38595</v>
      </c>
      <c r="E84" s="5" cm="1">
        <f t="array" ref="E84">IF($I$2="Тариф для именинников",
INDEX(GRID!$B$4:$U$15,MATCH(E$7,GRID!$A$4:$A$15,0),MATCH(1,($U$2=GRID!$B$1:$U$1)*(КАЛЕНДАРЬ!AT10=GRID!$B$3:$U$3),0))*GRID!$T$39,
ROUNDUP(INDEX(GRID!$B$4:$U$15,MATCH(E$7,GRID!$A$4:$A$15,0),MATCH(1,($U$2=GRID!$B$1:$U$1)*(КАЛЕНДАРЬ!AT10=GRID!$B$3:$U$3),0))*GRID!$T$39*(1-GRID!$T$40),0))</f>
        <v>40641</v>
      </c>
      <c r="F84" s="5" cm="1">
        <f t="array" ref="F84">IF($I$2="Тариф для именинников",
INDEX(GRID!$B$18:$U$29,MATCH(E$7,GRID!$A$18:$A$29,0),MATCH(1,($U$2=GRID!$B$1:$U$1)*(КАЛЕНДАРЬ!AT10=GRID!$B$3:$U$3),0))*GRID!$T$39,
ROUNDUP(INDEX(GRID!$B$29:$U82,MATCH(E$7,GRID!$A$18:$A$29,0),MATCH(1,($U$2=GRID!$B$1:$U$1)*(КАЛЕНДАРЬ!AT10=GRID!$B$3:$U$3),0))*GRID!$T$39*(1-GRID!$T$40),0))</f>
        <v>45291</v>
      </c>
      <c r="G84" s="5" cm="1">
        <f t="array" ref="G84">IF($I$2="Тариф для именинников",
INDEX(GRID!$B$4:$U$15,MATCH(G$7,GRID!$A$4:$A$15,0),MATCH(1,($U$2=GRID!$B$1:$U$1)*(КАЛЕНДАРЬ!AT10=GRID!$B$3:$U$3),0))*GRID!$T$39,
ROUNDUP(INDEX(GRID!$B$4:$U$15,MATCH(G$7,GRID!$A$4:$A$15,0),MATCH(1,($U$2=GRID!$B$1:$U$1)*(КАЛЕНДАРЬ!AT10=GRID!$B$3:$U$3),0))*GRID!$T$39*(1-GRID!$T$40),0))</f>
        <v>46686</v>
      </c>
      <c r="H84" s="5" cm="1">
        <f t="array" ref="H84">IF($I$2="Тариф для именинников",
INDEX(GRID!$B$18:$U$29,MATCH(G$7,GRID!$A$18:$A$29,0),MATCH(1,($U$2=GRID!$B$1:$U$1)*(КАЛЕНДАРЬ!AT10=GRID!$B$3:$U$3),0))*GRID!$T$39,
ROUNDUP(INDEX(GRID!$B$29:$U82,MATCH(G$7,GRID!$A$18:$A$29,0),MATCH(1,($U$2=GRID!$B$1:$U$1)*(КАЛЕНДАРЬ!AT10=GRID!$B$3:$U$3),0))*GRID!$T$39*(1-GRID!$T$40),0))</f>
        <v>51336</v>
      </c>
      <c r="I84" s="5" cm="1">
        <f t="array" ref="I84">IF($I$2="Тариф для именинников",
INDEX(GRID!$B$4:$U$15,MATCH(I$7,GRID!$A$4:$A$15,0),MATCH(1,($U$2=GRID!$B$1:$U$1)*(КАЛЕНДАРЬ!AT10=GRID!$B$3:$U$3),0))*GRID!$T$39,
ROUNDUP(INDEX(GRID!$B$4:$U$15,MATCH(I$7,GRID!$A$4:$A$15,0),MATCH(1,($U$2=GRID!$B$1:$U$1)*(КАЛЕНДАРЬ!AT10=GRID!$B$3:$U$3),0))*GRID!$T$39*(1-GRID!$T$40),0))</f>
        <v>52266</v>
      </c>
      <c r="J84" s="5" cm="1">
        <f t="array" ref="J84">IF($I$2="Тариф для именинников",
INDEX(GRID!$B$18:$U$29,MATCH(I$7,GRID!$A$18:$A$29,0),MATCH(1,($U$2=GRID!$B$1:$U$1)*(КАЛЕНДАРЬ!AT10=GRID!$B$3:$U$3),0))*GRID!$T$39,
ROUNDUP(INDEX(GRID!$B$29:$U82,MATCH(I$7,GRID!$A$18:$A$29,0),MATCH(1,($U$2=GRID!$B$1:$U$1)*(КАЛЕНДАРЬ!AT10=GRID!$B$3:$U$3),0))*GRID!$T$39*(1-GRID!$T$40),0))</f>
        <v>56916</v>
      </c>
      <c r="K84" s="5" cm="1">
        <f t="array" ref="K84">IF($I$2="Тариф для именинников",
INDEX(GRID!$B$4:$U$15,MATCH(K$7,GRID!$A$4:$A$15,0),MATCH(1,($U$2=GRID!$B$1:$U$1)*(КАЛЕНДАРЬ!AT10=GRID!$B$3:$U$3),0))*GRID!$T$39,
ROUNDUP(INDEX(GRID!$B$4:$U$15,MATCH(K$7,GRID!$A$4:$A$15,0),MATCH(1,($U$2=GRID!$B$1:$U$1)*(КАЛЕНДАРЬ!AT10=GRID!$B$3:$U$3),0))*GRID!$T$39*(1-GRID!$T$40),0))</f>
        <v>58125</v>
      </c>
      <c r="L84" s="5" cm="1">
        <f t="array" ref="L84">IF($I$2="Тариф для именинников",
INDEX(GRID!$B$18:$U$29,MATCH(K$7,GRID!$A$18:$A$29,0),MATCH(1,($U$2=GRID!$B$1:$U$1)*(КАЛЕНДАРЬ!AT10=GRID!$B$3:$U$3),0))*GRID!$T$39,
ROUNDUP(INDEX(GRID!$B$29:$U82,MATCH(K$7,GRID!$A$18:$A$29,0),MATCH(1,($U$2=GRID!$B$1:$U$1)*(КАЛЕНДАРЬ!AT10=GRID!$B$3:$U$3),0))*GRID!$T$39*(1-GRID!$T$40),0))</f>
        <v>62775</v>
      </c>
      <c r="M84" s="5" cm="1">
        <f t="array" ref="M84">IF($I$2="Тариф для именинников",
INDEX(GRID!$B$4:$U$15,MATCH(M$7,GRID!$A$4:$A$15,0),MATCH(1,($U$2=GRID!$B$1:$U$1)*(КАЛЕНДАРЬ!AT10=GRID!$B$3:$U$3),0))*GRID!$T$39,
ROUNDUP(INDEX(GRID!$B$4:$U$15,MATCH(M$7,GRID!$A$4:$A$15,0),MATCH(1,($U$2=GRID!$B$1:$U$1)*(КАЛЕНДАРЬ!AT10=GRID!$B$3:$U$3),0))*GRID!$T$39*(1-GRID!$T$40),0))</f>
        <v>78399</v>
      </c>
      <c r="N84" s="5" cm="1">
        <f t="array" ref="N84">IF($I$2="Тариф для именинников",
INDEX(GRID!$B$18:$U$29,MATCH(M$7,GRID!$A$18:$A$29,0),MATCH(1,($U$2=GRID!$B$1:$U$1)*(КАЛЕНДАРЬ!AT10=GRID!$B$3:$U$3),0))*GRID!$T$39,
ROUNDUP(INDEX(GRID!$B$29:$U82,MATCH(M$7,GRID!$A$18:$A$29,0),MATCH(1,($U$2=GRID!$B$1:$U$1)*(КАЛЕНДАРЬ!AT10=GRID!$B$3:$U$3),0))*GRID!$T$39*(1-GRID!$T$40),0))</f>
        <v>83049</v>
      </c>
      <c r="O84" s="5" cm="1">
        <f t="array" ref="O84">IF($I$2="Тариф для именинников",
INDEX(GRID!$B$4:$U$15,MATCH(O$7,GRID!$A$4:$A$15,0),MATCH(1,($U$2=GRID!$B$1:$U$1)*(КАЛЕНДАРЬ!AT10=GRID!$B$3:$U$3),0))*GRID!$T$39,
ROUNDUP(INDEX(GRID!$B$4:$U$15,MATCH(O$7,GRID!$A$4:$A$15,0),MATCH(1,($U$2=GRID!$B$1:$U$1)*(КАЛЕНДАРЬ!AT10=GRID!$B$3:$U$3),0))*GRID!$T$39*(1-GRID!$T$40),0))</f>
        <v>112623</v>
      </c>
      <c r="P84" s="5" cm="1">
        <f t="array" ref="P84">IF($I$2="Тариф для именинников",
INDEX(GRID!$B$4:$U$15,MATCH(P$7,GRID!$A$4:$A$15,0),MATCH(1,($U$2=GRID!$B$1:$U$1)*(КАЛЕНДАРЬ!AT10=GRID!$B$3:$U$3),0))*GRID!$T$39,
ROUNDUP(INDEX(GRID!$B$4:$U$15,MATCH(P$7,GRID!$A$4:$A$15,0),MATCH(1,($U$2=GRID!$B$1:$U$1)*(КАЛЕНДАРЬ!AT10=GRID!$B$3:$U$3),0))*GRID!$T$39*(1-GRID!$T$40),0))</f>
        <v>153636</v>
      </c>
      <c r="Q84" s="5" cm="1">
        <f t="array" ref="Q84">IF($I$2="Тариф для именинников",
INDEX(GRID!$B$4:$U$15,MATCH(Q$7,GRID!$A$4:$A$15,0),MATCH(1,($U$2=GRID!$B$1:$U$1)*(КАЛЕНДАРЬ!AT10=GRID!$B$3:$U$3),0))*GRID!$T$39,
ROUNDUP(INDEX(GRID!$B$4:$U$15,MATCH(Q$7,GRID!$A$4:$A$15,0),MATCH(1,($U$2=GRID!$B$1:$U$1)*(КАЛЕНДАРЬ!AT10=GRID!$B$3:$U$3),0))*GRID!$T$39*(1-GRID!$T$40),0))</f>
        <v>180141</v>
      </c>
      <c r="R84" s="5" cm="1">
        <f t="array" ref="R84">IF($I$2="Тариф для именинников",
INDEX(GRID!$B$4:$U$15,MATCH(R$7,GRID!$A$4:$A$15,0),MATCH(1,($U$2=GRID!$B$1:$U$1)*(КАЛЕНДАРЬ!AT10=GRID!$B$3:$U$3),0))*GRID!$T$39,
ROUNDUP(INDEX(GRID!$B$4:$U$15,MATCH(R$7,GRID!$A$4:$A$15,0),MATCH(1,($U$2=GRID!$B$1:$U$1)*(КАЛЕНДАРЬ!AT10=GRID!$B$3:$U$3),0))*GRID!$T$39*(1-GRID!$T$40),0))</f>
        <v>205251</v>
      </c>
      <c r="S84" s="50" t="s">
        <v>105</v>
      </c>
      <c r="T84" s="50" t="s">
        <v>105</v>
      </c>
    </row>
    <row r="85" spans="1:20">
      <c r="A85" s="108" t="s">
        <v>11</v>
      </c>
      <c r="B85" s="109">
        <v>8</v>
      </c>
      <c r="C85" s="5" cm="1">
        <f t="array" ref="C85">IF($I$2="Тариф для именинников",
INDEX(GRID!$B$4:$U$15,MATCH(C$7,GRID!$A$4:$A$15,0),MATCH(1,($U$2=GRID!$B$1:$U$1)*(КАЛЕНДАРЬ!AT11=GRID!$B$3:$U$3),0))*GRID!$T$39,
ROUNDUP(INDEX(GRID!$B$4:$U$15,MATCH(C$7,GRID!$A$4:$A$15,0),MATCH(1,($U$2=GRID!$B$1:$U$1)*(КАЛЕНДАРЬ!AT11=GRID!$B$3:$U$3),0))*GRID!$T$39*(1-GRID!$T$40),0))</f>
        <v>33945</v>
      </c>
      <c r="D85" s="5" cm="1">
        <f t="array" ref="D85">IF($I$2="Тариф для именинников",
INDEX(GRID!$B$18:$U$29,MATCH(C$7,GRID!$A$18:$A$29,0),MATCH(1,($U$2=GRID!$B$1:$U$1)*(КАЛЕНДАРЬ!AT11=GRID!$B$3:$U$3),0))*GRID!$T$39,
ROUNDUP(INDEX(GRID!$B$29:$U83,MATCH(C$7,GRID!$A$18:$A$29,0),MATCH(1,($U$2=GRID!$B$1:$U$1)*(КАЛЕНДАРЬ!AT11=GRID!$B$3:$U$3),0))*GRID!$T$39*(1-GRID!$T$40),0))</f>
        <v>38595</v>
      </c>
      <c r="E85" s="5" cm="1">
        <f t="array" ref="E85">IF($I$2="Тариф для именинников",
INDEX(GRID!$B$4:$U$15,MATCH(E$7,GRID!$A$4:$A$15,0),MATCH(1,($U$2=GRID!$B$1:$U$1)*(КАЛЕНДАРЬ!AT11=GRID!$B$3:$U$3),0))*GRID!$T$39,
ROUNDUP(INDEX(GRID!$B$4:$U$15,MATCH(E$7,GRID!$A$4:$A$15,0),MATCH(1,($U$2=GRID!$B$1:$U$1)*(КАЛЕНДАРЬ!AT11=GRID!$B$3:$U$3),0))*GRID!$T$39*(1-GRID!$T$40),0))</f>
        <v>40641</v>
      </c>
      <c r="F85" s="5" cm="1">
        <f t="array" ref="F85">IF($I$2="Тариф для именинников",
INDEX(GRID!$B$18:$U$29,MATCH(E$7,GRID!$A$18:$A$29,0),MATCH(1,($U$2=GRID!$B$1:$U$1)*(КАЛЕНДАРЬ!AT11=GRID!$B$3:$U$3),0))*GRID!$T$39,
ROUNDUP(INDEX(GRID!$B$29:$U83,MATCH(E$7,GRID!$A$18:$A$29,0),MATCH(1,($U$2=GRID!$B$1:$U$1)*(КАЛЕНДАРЬ!AT11=GRID!$B$3:$U$3),0))*GRID!$T$39*(1-GRID!$T$40),0))</f>
        <v>45291</v>
      </c>
      <c r="G85" s="5" cm="1">
        <f t="array" ref="G85">IF($I$2="Тариф для именинников",
INDEX(GRID!$B$4:$U$15,MATCH(G$7,GRID!$A$4:$A$15,0),MATCH(1,($U$2=GRID!$B$1:$U$1)*(КАЛЕНДАРЬ!AT11=GRID!$B$3:$U$3),0))*GRID!$T$39,
ROUNDUP(INDEX(GRID!$B$4:$U$15,MATCH(G$7,GRID!$A$4:$A$15,0),MATCH(1,($U$2=GRID!$B$1:$U$1)*(КАЛЕНДАРЬ!AT11=GRID!$B$3:$U$3),0))*GRID!$T$39*(1-GRID!$T$40),0))</f>
        <v>46686</v>
      </c>
      <c r="H85" s="5" cm="1">
        <f t="array" ref="H85">IF($I$2="Тариф для именинников",
INDEX(GRID!$B$18:$U$29,MATCH(G$7,GRID!$A$18:$A$29,0),MATCH(1,($U$2=GRID!$B$1:$U$1)*(КАЛЕНДАРЬ!AT11=GRID!$B$3:$U$3),0))*GRID!$T$39,
ROUNDUP(INDEX(GRID!$B$29:$U83,MATCH(G$7,GRID!$A$18:$A$29,0),MATCH(1,($U$2=GRID!$B$1:$U$1)*(КАЛЕНДАРЬ!AT11=GRID!$B$3:$U$3),0))*GRID!$T$39*(1-GRID!$T$40),0))</f>
        <v>51336</v>
      </c>
      <c r="I85" s="5" cm="1">
        <f t="array" ref="I85">IF($I$2="Тариф для именинников",
INDEX(GRID!$B$4:$U$15,MATCH(I$7,GRID!$A$4:$A$15,0),MATCH(1,($U$2=GRID!$B$1:$U$1)*(КАЛЕНДАРЬ!AT11=GRID!$B$3:$U$3),0))*GRID!$T$39,
ROUNDUP(INDEX(GRID!$B$4:$U$15,MATCH(I$7,GRID!$A$4:$A$15,0),MATCH(1,($U$2=GRID!$B$1:$U$1)*(КАЛЕНДАРЬ!AT11=GRID!$B$3:$U$3),0))*GRID!$T$39*(1-GRID!$T$40),0))</f>
        <v>52266</v>
      </c>
      <c r="J85" s="5" cm="1">
        <f t="array" ref="J85">IF($I$2="Тариф для именинников",
INDEX(GRID!$B$18:$U$29,MATCH(I$7,GRID!$A$18:$A$29,0),MATCH(1,($U$2=GRID!$B$1:$U$1)*(КАЛЕНДАРЬ!AT11=GRID!$B$3:$U$3),0))*GRID!$T$39,
ROUNDUP(INDEX(GRID!$B$29:$U83,MATCH(I$7,GRID!$A$18:$A$29,0),MATCH(1,($U$2=GRID!$B$1:$U$1)*(КАЛЕНДАРЬ!AT11=GRID!$B$3:$U$3),0))*GRID!$T$39*(1-GRID!$T$40),0))</f>
        <v>56916</v>
      </c>
      <c r="K85" s="5" cm="1">
        <f t="array" ref="K85">IF($I$2="Тариф для именинников",
INDEX(GRID!$B$4:$U$15,MATCH(K$7,GRID!$A$4:$A$15,0),MATCH(1,($U$2=GRID!$B$1:$U$1)*(КАЛЕНДАРЬ!AT11=GRID!$B$3:$U$3),0))*GRID!$T$39,
ROUNDUP(INDEX(GRID!$B$4:$U$15,MATCH(K$7,GRID!$A$4:$A$15,0),MATCH(1,($U$2=GRID!$B$1:$U$1)*(КАЛЕНДАРЬ!AT11=GRID!$B$3:$U$3),0))*GRID!$T$39*(1-GRID!$T$40),0))</f>
        <v>58125</v>
      </c>
      <c r="L85" s="5" cm="1">
        <f t="array" ref="L85">IF($I$2="Тариф для именинников",
INDEX(GRID!$B$18:$U$29,MATCH(K$7,GRID!$A$18:$A$29,0),MATCH(1,($U$2=GRID!$B$1:$U$1)*(КАЛЕНДАРЬ!AT11=GRID!$B$3:$U$3),0))*GRID!$T$39,
ROUNDUP(INDEX(GRID!$B$29:$U83,MATCH(K$7,GRID!$A$18:$A$29,0),MATCH(1,($U$2=GRID!$B$1:$U$1)*(КАЛЕНДАРЬ!AT11=GRID!$B$3:$U$3),0))*GRID!$T$39*(1-GRID!$T$40),0))</f>
        <v>62775</v>
      </c>
      <c r="M85" s="5" cm="1">
        <f t="array" ref="M85">IF($I$2="Тариф для именинников",
INDEX(GRID!$B$4:$U$15,MATCH(M$7,GRID!$A$4:$A$15,0),MATCH(1,($U$2=GRID!$B$1:$U$1)*(КАЛЕНДАРЬ!AT11=GRID!$B$3:$U$3),0))*GRID!$T$39,
ROUNDUP(INDEX(GRID!$B$4:$U$15,MATCH(M$7,GRID!$A$4:$A$15,0),MATCH(1,($U$2=GRID!$B$1:$U$1)*(КАЛЕНДАРЬ!AT11=GRID!$B$3:$U$3),0))*GRID!$T$39*(1-GRID!$T$40),0))</f>
        <v>78399</v>
      </c>
      <c r="N85" s="5" cm="1">
        <f t="array" ref="N85">IF($I$2="Тариф для именинников",
INDEX(GRID!$B$18:$U$29,MATCH(M$7,GRID!$A$18:$A$29,0),MATCH(1,($U$2=GRID!$B$1:$U$1)*(КАЛЕНДАРЬ!AT11=GRID!$B$3:$U$3),0))*GRID!$T$39,
ROUNDUP(INDEX(GRID!$B$29:$U83,MATCH(M$7,GRID!$A$18:$A$29,0),MATCH(1,($U$2=GRID!$B$1:$U$1)*(КАЛЕНДАРЬ!AT11=GRID!$B$3:$U$3),0))*GRID!$T$39*(1-GRID!$T$40),0))</f>
        <v>83049</v>
      </c>
      <c r="O85" s="5" cm="1">
        <f t="array" ref="O85">IF($I$2="Тариф для именинников",
INDEX(GRID!$B$4:$U$15,MATCH(O$7,GRID!$A$4:$A$15,0),MATCH(1,($U$2=GRID!$B$1:$U$1)*(КАЛЕНДАРЬ!AT11=GRID!$B$3:$U$3),0))*GRID!$T$39,
ROUNDUP(INDEX(GRID!$B$4:$U$15,MATCH(O$7,GRID!$A$4:$A$15,0),MATCH(1,($U$2=GRID!$B$1:$U$1)*(КАЛЕНДАРЬ!AT11=GRID!$B$3:$U$3),0))*GRID!$T$39*(1-GRID!$T$40),0))</f>
        <v>112623</v>
      </c>
      <c r="P85" s="5" cm="1">
        <f t="array" ref="P85">IF($I$2="Тариф для именинников",
INDEX(GRID!$B$4:$U$15,MATCH(P$7,GRID!$A$4:$A$15,0),MATCH(1,($U$2=GRID!$B$1:$U$1)*(КАЛЕНДАРЬ!AT11=GRID!$B$3:$U$3),0))*GRID!$T$39,
ROUNDUP(INDEX(GRID!$B$4:$U$15,MATCH(P$7,GRID!$A$4:$A$15,0),MATCH(1,($U$2=GRID!$B$1:$U$1)*(КАЛЕНДАРЬ!AT11=GRID!$B$3:$U$3),0))*GRID!$T$39*(1-GRID!$T$40),0))</f>
        <v>153636</v>
      </c>
      <c r="Q85" s="5" cm="1">
        <f t="array" ref="Q85">IF($I$2="Тариф для именинников",
INDEX(GRID!$B$4:$U$15,MATCH(Q$7,GRID!$A$4:$A$15,0),MATCH(1,($U$2=GRID!$B$1:$U$1)*(КАЛЕНДАРЬ!AT11=GRID!$B$3:$U$3),0))*GRID!$T$39,
ROUNDUP(INDEX(GRID!$B$4:$U$15,MATCH(Q$7,GRID!$A$4:$A$15,0),MATCH(1,($U$2=GRID!$B$1:$U$1)*(КАЛЕНДАРЬ!AT11=GRID!$B$3:$U$3),0))*GRID!$T$39*(1-GRID!$T$40),0))</f>
        <v>180141</v>
      </c>
      <c r="R85" s="5" cm="1">
        <f t="array" ref="R85">IF($I$2="Тариф для именинников",
INDEX(GRID!$B$4:$U$15,MATCH(R$7,GRID!$A$4:$A$15,0),MATCH(1,($U$2=GRID!$B$1:$U$1)*(КАЛЕНДАРЬ!AT11=GRID!$B$3:$U$3),0))*GRID!$T$39,
ROUNDUP(INDEX(GRID!$B$4:$U$15,MATCH(R$7,GRID!$A$4:$A$15,0),MATCH(1,($U$2=GRID!$B$1:$U$1)*(КАЛЕНДАРЬ!AT11=GRID!$B$3:$U$3),0))*GRID!$T$39*(1-GRID!$T$40),0))</f>
        <v>205251</v>
      </c>
      <c r="S85" s="50" t="s">
        <v>105</v>
      </c>
      <c r="T85" s="50" t="s">
        <v>105</v>
      </c>
    </row>
    <row r="86" spans="1:20">
      <c r="A86" s="108" t="s">
        <v>12</v>
      </c>
      <c r="B86" s="109">
        <v>9</v>
      </c>
      <c r="C86" s="5" cm="1">
        <f t="array" ref="C86">IF($I$2="Тариф для именинников",
INDEX(GRID!$B$4:$U$15,MATCH(C$7,GRID!$A$4:$A$15,0),MATCH(1,($U$2=GRID!$B$1:$U$1)*(КАЛЕНДАРЬ!AT12=GRID!$B$3:$U$3),0))*GRID!$T$39,
ROUNDUP(INDEX(GRID!$B$4:$U$15,MATCH(C$7,GRID!$A$4:$A$15,0),MATCH(1,($U$2=GRID!$B$1:$U$1)*(КАЛЕНДАРЬ!AT12=GRID!$B$3:$U$3),0))*GRID!$T$39*(1-GRID!$T$40),0))</f>
        <v>28086.000000000004</v>
      </c>
      <c r="D86" s="5" cm="1">
        <f t="array" ref="D86">IF($I$2="Тариф для именинников",
INDEX(GRID!$B$18:$U$29,MATCH(C$7,GRID!$A$18:$A$29,0),MATCH(1,($U$2=GRID!$B$1:$U$1)*(КАЛЕНДАРЬ!AT12=GRID!$B$3:$U$3),0))*GRID!$T$39,
ROUNDUP(INDEX(GRID!$B$29:$U84,MATCH(C$7,GRID!$A$18:$A$29,0),MATCH(1,($U$2=GRID!$B$1:$U$1)*(КАЛЕНДАРЬ!AT12=GRID!$B$3:$U$3),0))*GRID!$T$39*(1-GRID!$T$40),0))</f>
        <v>32736</v>
      </c>
      <c r="E86" s="5" cm="1">
        <f t="array" ref="E86">IF($I$2="Тариф для именинников",
INDEX(GRID!$B$4:$U$15,MATCH(E$7,GRID!$A$4:$A$15,0),MATCH(1,($U$2=GRID!$B$1:$U$1)*(КАЛЕНДАРЬ!AT12=GRID!$B$3:$U$3),0))*GRID!$T$39,
ROUNDUP(INDEX(GRID!$B$4:$U$15,MATCH(E$7,GRID!$A$4:$A$15,0),MATCH(1,($U$2=GRID!$B$1:$U$1)*(КАЛЕНДАРЬ!AT12=GRID!$B$3:$U$3),0))*GRID!$T$39*(1-GRID!$T$40),0))</f>
        <v>33759</v>
      </c>
      <c r="F86" s="5" cm="1">
        <f t="array" ref="F86">IF($I$2="Тариф для именинников",
INDEX(GRID!$B$18:$U$29,MATCH(E$7,GRID!$A$18:$A$29,0),MATCH(1,($U$2=GRID!$B$1:$U$1)*(КАЛЕНДАРЬ!AT12=GRID!$B$3:$U$3),0))*GRID!$T$39,
ROUNDUP(INDEX(GRID!$B$29:$U84,MATCH(E$7,GRID!$A$18:$A$29,0),MATCH(1,($U$2=GRID!$B$1:$U$1)*(КАЛЕНДАРЬ!AT12=GRID!$B$3:$U$3),0))*GRID!$T$39*(1-GRID!$T$40),0))</f>
        <v>38409</v>
      </c>
      <c r="G86" s="5" cm="1">
        <f t="array" ref="G86">IF($I$2="Тариф для именинников",
INDEX(GRID!$B$4:$U$15,MATCH(G$7,GRID!$A$4:$A$15,0),MATCH(1,($U$2=GRID!$B$1:$U$1)*(КАЛЕНДАРЬ!AT12=GRID!$B$3:$U$3),0))*GRID!$T$39,
ROUNDUP(INDEX(GRID!$B$4:$U$15,MATCH(G$7,GRID!$A$4:$A$15,0),MATCH(1,($U$2=GRID!$B$1:$U$1)*(КАЛЕНДАРЬ!AT12=GRID!$B$3:$U$3),0))*GRID!$T$39*(1-GRID!$T$40),0))</f>
        <v>39525</v>
      </c>
      <c r="H86" s="5" cm="1">
        <f t="array" ref="H86">IF($I$2="Тариф для именинников",
INDEX(GRID!$B$18:$U$29,MATCH(G$7,GRID!$A$18:$A$29,0),MATCH(1,($U$2=GRID!$B$1:$U$1)*(КАЛЕНДАРЬ!AT12=GRID!$B$3:$U$3),0))*GRID!$T$39,
ROUNDUP(INDEX(GRID!$B$29:$U84,MATCH(G$7,GRID!$A$18:$A$29,0),MATCH(1,($U$2=GRID!$B$1:$U$1)*(КАЛЕНДАРЬ!AT12=GRID!$B$3:$U$3),0))*GRID!$T$39*(1-GRID!$T$40),0))</f>
        <v>44175</v>
      </c>
      <c r="I86" s="5" cm="1">
        <f t="array" ref="I86">IF($I$2="Тариф для именинников",
INDEX(GRID!$B$4:$U$15,MATCH(I$7,GRID!$A$4:$A$15,0),MATCH(1,($U$2=GRID!$B$1:$U$1)*(КАЛЕНДАРЬ!AT12=GRID!$B$3:$U$3),0))*GRID!$T$39,
ROUNDUP(INDEX(GRID!$B$4:$U$15,MATCH(I$7,GRID!$A$4:$A$15,0),MATCH(1,($U$2=GRID!$B$1:$U$1)*(КАЛЕНДАРЬ!AT12=GRID!$B$3:$U$3),0))*GRID!$T$39*(1-GRID!$T$40),0))</f>
        <v>44082</v>
      </c>
      <c r="J86" s="5" cm="1">
        <f t="array" ref="J86">IF($I$2="Тариф для именинников",
INDEX(GRID!$B$18:$U$29,MATCH(I$7,GRID!$A$18:$A$29,0),MATCH(1,($U$2=GRID!$B$1:$U$1)*(КАЛЕНДАРЬ!AT12=GRID!$B$3:$U$3),0))*GRID!$T$39,
ROUNDUP(INDEX(GRID!$B$29:$U84,MATCH(I$7,GRID!$A$18:$A$29,0),MATCH(1,($U$2=GRID!$B$1:$U$1)*(КАЛЕНДАРЬ!AT12=GRID!$B$3:$U$3),0))*GRID!$T$39*(1-GRID!$T$40),0))</f>
        <v>48732</v>
      </c>
      <c r="K86" s="5" cm="1">
        <f t="array" ref="K86">IF($I$2="Тариф для именинников",
INDEX(GRID!$B$4:$U$15,MATCH(K$7,GRID!$A$4:$A$15,0),MATCH(1,($U$2=GRID!$B$1:$U$1)*(КАЛЕНДАРЬ!AT12=GRID!$B$3:$U$3),0))*GRID!$T$39,
ROUNDUP(INDEX(GRID!$B$4:$U$15,MATCH(K$7,GRID!$A$4:$A$15,0),MATCH(1,($U$2=GRID!$B$1:$U$1)*(КАЛЕНДАРЬ!AT12=GRID!$B$3:$U$3),0))*GRID!$T$39*(1-GRID!$T$40),0))</f>
        <v>49569</v>
      </c>
      <c r="L86" s="5" cm="1">
        <f t="array" ref="L86">IF($I$2="Тариф для именинников",
INDEX(GRID!$B$18:$U$29,MATCH(K$7,GRID!$A$18:$A$29,0),MATCH(1,($U$2=GRID!$B$1:$U$1)*(КАЛЕНДАРЬ!AT12=GRID!$B$3:$U$3),0))*GRID!$T$39,
ROUNDUP(INDEX(GRID!$B$29:$U84,MATCH(K$7,GRID!$A$18:$A$29,0),MATCH(1,($U$2=GRID!$B$1:$U$1)*(КАЛЕНДАРЬ!AT12=GRID!$B$3:$U$3),0))*GRID!$T$39*(1-GRID!$T$40),0))</f>
        <v>54219</v>
      </c>
      <c r="M86" s="5" cm="1">
        <f t="array" ref="M86">IF($I$2="Тариф для именинников",
INDEX(GRID!$B$4:$U$15,MATCH(M$7,GRID!$A$4:$A$15,0),MATCH(1,($U$2=GRID!$B$1:$U$1)*(КАЛЕНДАРЬ!AT12=GRID!$B$3:$U$3),0))*GRID!$T$39,
ROUNDUP(INDEX(GRID!$B$4:$U$15,MATCH(M$7,GRID!$A$4:$A$15,0),MATCH(1,($U$2=GRID!$B$1:$U$1)*(КАЛЕНДАРЬ!AT12=GRID!$B$3:$U$3),0))*GRID!$T$39*(1-GRID!$T$40),0))</f>
        <v>68820</v>
      </c>
      <c r="N86" s="5" cm="1">
        <f t="array" ref="N86">IF($I$2="Тариф для именинников",
INDEX(GRID!$B$18:$U$29,MATCH(M$7,GRID!$A$18:$A$29,0),MATCH(1,($U$2=GRID!$B$1:$U$1)*(КАЛЕНДАРЬ!AT12=GRID!$B$3:$U$3),0))*GRID!$T$39,
ROUNDUP(INDEX(GRID!$B$29:$U84,MATCH(M$7,GRID!$A$18:$A$29,0),MATCH(1,($U$2=GRID!$B$1:$U$1)*(КАЛЕНДАРЬ!AT12=GRID!$B$3:$U$3),0))*GRID!$T$39*(1-GRID!$T$40),0))</f>
        <v>73470</v>
      </c>
      <c r="O86" s="5" cm="1">
        <f t="array" ref="O86">IF($I$2="Тариф для именинников",
INDEX(GRID!$B$4:$U$15,MATCH(O$7,GRID!$A$4:$A$15,0),MATCH(1,($U$2=GRID!$B$1:$U$1)*(КАЛЕНДАРЬ!AT12=GRID!$B$3:$U$3),0))*GRID!$T$39,
ROUNDUP(INDEX(GRID!$B$4:$U$15,MATCH(O$7,GRID!$A$4:$A$15,0),MATCH(1,($U$2=GRID!$B$1:$U$1)*(КАЛЕНДАРЬ!AT12=GRID!$B$3:$U$3),0))*GRID!$T$39*(1-GRID!$T$40),0))</f>
        <v>101184</v>
      </c>
      <c r="P86" s="5" cm="1">
        <f t="array" ref="P86">IF($I$2="Тариф для именинников",
INDEX(GRID!$B$4:$U$15,MATCH(P$7,GRID!$A$4:$A$15,0),MATCH(1,($U$2=GRID!$B$1:$U$1)*(КАЛЕНДАРЬ!AT12=GRID!$B$3:$U$3),0))*GRID!$T$39,
ROUNDUP(INDEX(GRID!$B$4:$U$15,MATCH(P$7,GRID!$A$4:$A$15,0),MATCH(1,($U$2=GRID!$B$1:$U$1)*(КАЛЕНДАРЬ!AT12=GRID!$B$3:$U$3),0))*GRID!$T$39*(1-GRID!$T$40),0))</f>
        <v>140802</v>
      </c>
      <c r="Q86" s="5" cm="1">
        <f t="array" ref="Q86">IF($I$2="Тариф для именинников",
INDEX(GRID!$B$4:$U$15,MATCH(Q$7,GRID!$A$4:$A$15,0),MATCH(1,($U$2=GRID!$B$1:$U$1)*(КАЛЕНДАРЬ!AT12=GRID!$B$3:$U$3),0))*GRID!$T$39,
ROUNDUP(INDEX(GRID!$B$4:$U$15,MATCH(Q$7,GRID!$A$4:$A$15,0),MATCH(1,($U$2=GRID!$B$1:$U$1)*(КАЛЕНДАРЬ!AT12=GRID!$B$3:$U$3),0))*GRID!$T$39*(1-GRID!$T$40),0))</f>
        <v>165447</v>
      </c>
      <c r="R86" s="5" cm="1">
        <f t="array" ref="R86">IF($I$2="Тариф для именинников",
INDEX(GRID!$B$4:$U$15,MATCH(R$7,GRID!$A$4:$A$15,0),MATCH(1,($U$2=GRID!$B$1:$U$1)*(КАЛЕНДАРЬ!AT12=GRID!$B$3:$U$3),0))*GRID!$T$39,
ROUNDUP(INDEX(GRID!$B$4:$U$15,MATCH(R$7,GRID!$A$4:$A$15,0),MATCH(1,($U$2=GRID!$B$1:$U$1)*(КАЛЕНДАРЬ!AT12=GRID!$B$3:$U$3),0))*GRID!$T$39*(1-GRID!$T$40),0))</f>
        <v>188232</v>
      </c>
      <c r="S86" s="50" t="s">
        <v>105</v>
      </c>
      <c r="T86" s="50" t="s">
        <v>105</v>
      </c>
    </row>
    <row r="87" spans="1:20">
      <c r="A87" s="108" t="s">
        <v>13</v>
      </c>
      <c r="B87" s="109">
        <v>10</v>
      </c>
      <c r="C87" s="5" cm="1">
        <f t="array" ref="C87">IF($I$2="Тариф для именинников",
INDEX(GRID!$B$4:$U$15,MATCH(C$7,GRID!$A$4:$A$15,0),MATCH(1,($U$2=GRID!$B$1:$U$1)*(КАЛЕНДАРЬ!AT13=GRID!$B$3:$U$3),0))*GRID!$T$39,
ROUNDUP(INDEX(GRID!$B$4:$U$15,MATCH(C$7,GRID!$A$4:$A$15,0),MATCH(1,($U$2=GRID!$B$1:$U$1)*(КАЛЕНДАРЬ!AT13=GRID!$B$3:$U$3),0))*GRID!$T$39*(1-GRID!$T$40),0))</f>
        <v>25575.000000000004</v>
      </c>
      <c r="D87" s="5" cm="1">
        <f t="array" ref="D87">IF($I$2="Тариф для именинников",
INDEX(GRID!$B$18:$U$29,MATCH(C$7,GRID!$A$18:$A$29,0),MATCH(1,($U$2=GRID!$B$1:$U$1)*(КАЛЕНДАРЬ!AT13=GRID!$B$3:$U$3),0))*GRID!$T$39,
ROUNDUP(INDEX(GRID!$B$29:$U85,MATCH(C$7,GRID!$A$18:$A$29,0),MATCH(1,($U$2=GRID!$B$1:$U$1)*(КАЛЕНДАРЬ!AT13=GRID!$B$3:$U$3),0))*GRID!$T$39*(1-GRID!$T$40),0))</f>
        <v>30225.000000000004</v>
      </c>
      <c r="E87" s="5" cm="1">
        <f t="array" ref="E87">IF($I$2="Тариф для именинников",
INDEX(GRID!$B$4:$U$15,MATCH(E$7,GRID!$A$4:$A$15,0),MATCH(1,($U$2=GRID!$B$1:$U$1)*(КАЛЕНДАРЬ!AT13=GRID!$B$3:$U$3),0))*GRID!$T$39,
ROUNDUP(INDEX(GRID!$B$4:$U$15,MATCH(E$7,GRID!$A$4:$A$15,0),MATCH(1,($U$2=GRID!$B$1:$U$1)*(КАЛЕНДАРЬ!AT13=GRID!$B$3:$U$3),0))*GRID!$T$39*(1-GRID!$T$40),0))</f>
        <v>30690</v>
      </c>
      <c r="F87" s="5" cm="1">
        <f t="array" ref="F87">IF($I$2="Тариф для именинников",
INDEX(GRID!$B$18:$U$29,MATCH(E$7,GRID!$A$18:$A$29,0),MATCH(1,($U$2=GRID!$B$1:$U$1)*(КАЛЕНДАРЬ!AT13=GRID!$B$3:$U$3),0))*GRID!$T$39,
ROUNDUP(INDEX(GRID!$B$29:$U85,MATCH(E$7,GRID!$A$18:$A$29,0),MATCH(1,($U$2=GRID!$B$1:$U$1)*(КАЛЕНДАРЬ!AT13=GRID!$B$3:$U$3),0))*GRID!$T$39*(1-GRID!$T$40),0))</f>
        <v>35340</v>
      </c>
      <c r="G87" s="5" cm="1">
        <f t="array" ref="G87">IF($I$2="Тариф для именинников",
INDEX(GRID!$B$4:$U$15,MATCH(G$7,GRID!$A$4:$A$15,0),MATCH(1,($U$2=GRID!$B$1:$U$1)*(КАЛЕНДАРЬ!AT13=GRID!$B$3:$U$3),0))*GRID!$T$39,
ROUNDUP(INDEX(GRID!$B$4:$U$15,MATCH(G$7,GRID!$A$4:$A$15,0),MATCH(1,($U$2=GRID!$B$1:$U$1)*(КАЛЕНДАРЬ!AT13=GRID!$B$3:$U$3),0))*GRID!$T$39*(1-GRID!$T$40),0))</f>
        <v>36270</v>
      </c>
      <c r="H87" s="5" cm="1">
        <f t="array" ref="H87">IF($I$2="Тариф для именинников",
INDEX(GRID!$B$18:$U$29,MATCH(G$7,GRID!$A$18:$A$29,0),MATCH(1,($U$2=GRID!$B$1:$U$1)*(КАЛЕНДАРЬ!AT13=GRID!$B$3:$U$3),0))*GRID!$T$39,
ROUNDUP(INDEX(GRID!$B$29:$U85,MATCH(G$7,GRID!$A$18:$A$29,0),MATCH(1,($U$2=GRID!$B$1:$U$1)*(КАЛЕНДАРЬ!AT13=GRID!$B$3:$U$3),0))*GRID!$T$39*(1-GRID!$T$40),0))</f>
        <v>40920</v>
      </c>
      <c r="I87" s="5" cm="1">
        <f t="array" ref="I87">IF($I$2="Тариф для именинников",
INDEX(GRID!$B$4:$U$15,MATCH(I$7,GRID!$A$4:$A$15,0),MATCH(1,($U$2=GRID!$B$1:$U$1)*(КАЛЕНДАРЬ!AT13=GRID!$B$3:$U$3),0))*GRID!$T$39,
ROUNDUP(INDEX(GRID!$B$4:$U$15,MATCH(I$7,GRID!$A$4:$A$15,0),MATCH(1,($U$2=GRID!$B$1:$U$1)*(КАЛЕНДАРЬ!AT13=GRID!$B$3:$U$3),0))*GRID!$T$39*(1-GRID!$T$40),0))</f>
        <v>40362</v>
      </c>
      <c r="J87" s="5" cm="1">
        <f t="array" ref="J87">IF($I$2="Тариф для именинников",
INDEX(GRID!$B$18:$U$29,MATCH(I$7,GRID!$A$18:$A$29,0),MATCH(1,($U$2=GRID!$B$1:$U$1)*(КАЛЕНДАРЬ!AT13=GRID!$B$3:$U$3),0))*GRID!$T$39,
ROUNDUP(INDEX(GRID!$B$29:$U85,MATCH(I$7,GRID!$A$18:$A$29,0),MATCH(1,($U$2=GRID!$B$1:$U$1)*(КАЛЕНДАРЬ!AT13=GRID!$B$3:$U$3),0))*GRID!$T$39*(1-GRID!$T$40),0))</f>
        <v>45012</v>
      </c>
      <c r="K87" s="5" cm="1">
        <f t="array" ref="K87">IF($I$2="Тариф для именинников",
INDEX(GRID!$B$4:$U$15,MATCH(K$7,GRID!$A$4:$A$15,0),MATCH(1,($U$2=GRID!$B$1:$U$1)*(КАЛЕНДАРЬ!AT13=GRID!$B$3:$U$3),0))*GRID!$T$39,
ROUNDUP(INDEX(GRID!$B$4:$U$15,MATCH(K$7,GRID!$A$4:$A$15,0),MATCH(1,($U$2=GRID!$B$1:$U$1)*(КАЛЕНДАРЬ!AT13=GRID!$B$3:$U$3),0))*GRID!$T$39*(1-GRID!$T$40),0))</f>
        <v>45570</v>
      </c>
      <c r="L87" s="5" cm="1">
        <f t="array" ref="L87">IF($I$2="Тариф для именинников",
INDEX(GRID!$B$18:$U$29,MATCH(K$7,GRID!$A$18:$A$29,0),MATCH(1,($U$2=GRID!$B$1:$U$1)*(КАЛЕНДАРЬ!AT13=GRID!$B$3:$U$3),0))*GRID!$T$39,
ROUNDUP(INDEX(GRID!$B$29:$U85,MATCH(K$7,GRID!$A$18:$A$29,0),MATCH(1,($U$2=GRID!$B$1:$U$1)*(КАЛЕНДАРЬ!AT13=GRID!$B$3:$U$3),0))*GRID!$T$39*(1-GRID!$T$40),0))</f>
        <v>50220</v>
      </c>
      <c r="M87" s="5" cm="1">
        <f t="array" ref="M87">IF($I$2="Тариф для именинников",
INDEX(GRID!$B$4:$U$15,MATCH(M$7,GRID!$A$4:$A$15,0),MATCH(1,($U$2=GRID!$B$1:$U$1)*(КАЛЕНДАРЬ!AT13=GRID!$B$3:$U$3),0))*GRID!$T$39,
ROUNDUP(INDEX(GRID!$B$4:$U$15,MATCH(M$7,GRID!$A$4:$A$15,0),MATCH(1,($U$2=GRID!$B$1:$U$1)*(КАЛЕНДАРЬ!AT13=GRID!$B$3:$U$3),0))*GRID!$T$39*(1-GRID!$T$40),0))</f>
        <v>64635</v>
      </c>
      <c r="N87" s="5" cm="1">
        <f t="array" ref="N87">IF($I$2="Тариф для именинников",
INDEX(GRID!$B$18:$U$29,MATCH(M$7,GRID!$A$18:$A$29,0),MATCH(1,($U$2=GRID!$B$1:$U$1)*(КАЛЕНДАРЬ!AT13=GRID!$B$3:$U$3),0))*GRID!$T$39,
ROUNDUP(INDEX(GRID!$B$29:$U85,MATCH(M$7,GRID!$A$18:$A$29,0),MATCH(1,($U$2=GRID!$B$1:$U$1)*(КАЛЕНДАРЬ!AT13=GRID!$B$3:$U$3),0))*GRID!$T$39*(1-GRID!$T$40),0))</f>
        <v>69285</v>
      </c>
      <c r="O87" s="5" cm="1">
        <f t="array" ref="O87">IF($I$2="Тариф для именинников",
INDEX(GRID!$B$4:$U$15,MATCH(O$7,GRID!$A$4:$A$15,0),MATCH(1,($U$2=GRID!$B$1:$U$1)*(КАЛЕНДАРЬ!AT13=GRID!$B$3:$U$3),0))*GRID!$T$39,
ROUNDUP(INDEX(GRID!$B$4:$U$15,MATCH(O$7,GRID!$A$4:$A$15,0),MATCH(1,($U$2=GRID!$B$1:$U$1)*(КАЛЕНДАРЬ!AT13=GRID!$B$3:$U$3),0))*GRID!$T$39*(1-GRID!$T$40),0))</f>
        <v>95976</v>
      </c>
      <c r="P87" s="5" cm="1">
        <f t="array" ref="P87">IF($I$2="Тариф для именинников",
INDEX(GRID!$B$4:$U$15,MATCH(P$7,GRID!$A$4:$A$15,0),MATCH(1,($U$2=GRID!$B$1:$U$1)*(КАЛЕНДАРЬ!AT13=GRID!$B$3:$U$3),0))*GRID!$T$39,
ROUNDUP(INDEX(GRID!$B$4:$U$15,MATCH(P$7,GRID!$A$4:$A$15,0),MATCH(1,($U$2=GRID!$B$1:$U$1)*(КАЛЕНДАРЬ!AT13=GRID!$B$3:$U$3),0))*GRID!$T$39*(1-GRID!$T$40),0))</f>
        <v>135222</v>
      </c>
      <c r="Q87" s="5" cm="1">
        <f t="array" ref="Q87">IF($I$2="Тариф для именинников",
INDEX(GRID!$B$4:$U$15,MATCH(Q$7,GRID!$A$4:$A$15,0),MATCH(1,($U$2=GRID!$B$1:$U$1)*(КАЛЕНДАРЬ!AT13=GRID!$B$3:$U$3),0))*GRID!$T$39,
ROUNDUP(INDEX(GRID!$B$4:$U$15,MATCH(Q$7,GRID!$A$4:$A$15,0),MATCH(1,($U$2=GRID!$B$1:$U$1)*(КАЛЕНДАРЬ!AT13=GRID!$B$3:$U$3),0))*GRID!$T$39*(1-GRID!$T$40),0))</f>
        <v>158937</v>
      </c>
      <c r="R87" s="5" cm="1">
        <f t="array" ref="R87">IF($I$2="Тариф для именинников",
INDEX(GRID!$B$4:$U$15,MATCH(R$7,GRID!$A$4:$A$15,0),MATCH(1,($U$2=GRID!$B$1:$U$1)*(КАЛЕНДАРЬ!AT13=GRID!$B$3:$U$3),0))*GRID!$T$39,
ROUNDUP(INDEX(GRID!$B$4:$U$15,MATCH(R$7,GRID!$A$4:$A$15,0),MATCH(1,($U$2=GRID!$B$1:$U$1)*(КАЛЕНДАРЬ!AT13=GRID!$B$3:$U$3),0))*GRID!$T$39*(1-GRID!$T$40),0))</f>
        <v>180513</v>
      </c>
      <c r="S87" s="50" t="s">
        <v>105</v>
      </c>
      <c r="T87" s="50" t="s">
        <v>105</v>
      </c>
    </row>
    <row r="88" spans="1:20">
      <c r="A88" s="108" t="s">
        <v>14</v>
      </c>
      <c r="B88" s="109">
        <v>11</v>
      </c>
      <c r="C88" s="5" cm="1">
        <f t="array" ref="C88">IF($I$2="Тариф для именинников",
INDEX(GRID!$B$4:$U$15,MATCH(C$7,GRID!$A$4:$A$15,0),MATCH(1,($U$2=GRID!$B$1:$U$1)*(КАЛЕНДАРЬ!AT14=GRID!$B$3:$U$3),0))*GRID!$T$39,
ROUNDUP(INDEX(GRID!$B$4:$U$15,MATCH(C$7,GRID!$A$4:$A$15,0),MATCH(1,($U$2=GRID!$B$1:$U$1)*(КАЛЕНДАРЬ!AT14=GRID!$B$3:$U$3),0))*GRID!$T$39*(1-GRID!$T$40),0))</f>
        <v>25575.000000000004</v>
      </c>
      <c r="D88" s="5" cm="1">
        <f t="array" ref="D88">IF($I$2="Тариф для именинников",
INDEX(GRID!$B$18:$U$29,MATCH(C$7,GRID!$A$18:$A$29,0),MATCH(1,($U$2=GRID!$B$1:$U$1)*(КАЛЕНДАРЬ!AT14=GRID!$B$3:$U$3),0))*GRID!$T$39,
ROUNDUP(INDEX(GRID!$B$29:$U86,MATCH(C$7,GRID!$A$18:$A$29,0),MATCH(1,($U$2=GRID!$B$1:$U$1)*(КАЛЕНДАРЬ!AT14=GRID!$B$3:$U$3),0))*GRID!$T$39*(1-GRID!$T$40),0))</f>
        <v>30225.000000000004</v>
      </c>
      <c r="E88" s="5" cm="1">
        <f t="array" ref="E88">IF($I$2="Тариф для именинников",
INDEX(GRID!$B$4:$U$15,MATCH(E$7,GRID!$A$4:$A$15,0),MATCH(1,($U$2=GRID!$B$1:$U$1)*(КАЛЕНДАРЬ!AT14=GRID!$B$3:$U$3),0))*GRID!$T$39,
ROUNDUP(INDEX(GRID!$B$4:$U$15,MATCH(E$7,GRID!$A$4:$A$15,0),MATCH(1,($U$2=GRID!$B$1:$U$1)*(КАЛЕНДАРЬ!AT14=GRID!$B$3:$U$3),0))*GRID!$T$39*(1-GRID!$T$40),0))</f>
        <v>30690</v>
      </c>
      <c r="F88" s="5" cm="1">
        <f t="array" ref="F88">IF($I$2="Тариф для именинников",
INDEX(GRID!$B$18:$U$29,MATCH(E$7,GRID!$A$18:$A$29,0),MATCH(1,($U$2=GRID!$B$1:$U$1)*(КАЛЕНДАРЬ!AT14=GRID!$B$3:$U$3),0))*GRID!$T$39,
ROUNDUP(INDEX(GRID!$B$29:$U86,MATCH(E$7,GRID!$A$18:$A$29,0),MATCH(1,($U$2=GRID!$B$1:$U$1)*(КАЛЕНДАРЬ!AT14=GRID!$B$3:$U$3),0))*GRID!$T$39*(1-GRID!$T$40),0))</f>
        <v>35340</v>
      </c>
      <c r="G88" s="5" cm="1">
        <f t="array" ref="G88">IF($I$2="Тариф для именинников",
INDEX(GRID!$B$4:$U$15,MATCH(G$7,GRID!$A$4:$A$15,0),MATCH(1,($U$2=GRID!$B$1:$U$1)*(КАЛЕНДАРЬ!AT14=GRID!$B$3:$U$3),0))*GRID!$T$39,
ROUNDUP(INDEX(GRID!$B$4:$U$15,MATCH(G$7,GRID!$A$4:$A$15,0),MATCH(1,($U$2=GRID!$B$1:$U$1)*(КАЛЕНДАРЬ!AT14=GRID!$B$3:$U$3),0))*GRID!$T$39*(1-GRID!$T$40),0))</f>
        <v>36270</v>
      </c>
      <c r="H88" s="5" cm="1">
        <f t="array" ref="H88">IF($I$2="Тариф для именинников",
INDEX(GRID!$B$18:$U$29,MATCH(G$7,GRID!$A$18:$A$29,0),MATCH(1,($U$2=GRID!$B$1:$U$1)*(КАЛЕНДАРЬ!AT14=GRID!$B$3:$U$3),0))*GRID!$T$39,
ROUNDUP(INDEX(GRID!$B$29:$U86,MATCH(G$7,GRID!$A$18:$A$29,0),MATCH(1,($U$2=GRID!$B$1:$U$1)*(КАЛЕНДАРЬ!AT14=GRID!$B$3:$U$3),0))*GRID!$T$39*(1-GRID!$T$40),0))</f>
        <v>40920</v>
      </c>
      <c r="I88" s="5" cm="1">
        <f t="array" ref="I88">IF($I$2="Тариф для именинников",
INDEX(GRID!$B$4:$U$15,MATCH(I$7,GRID!$A$4:$A$15,0),MATCH(1,($U$2=GRID!$B$1:$U$1)*(КАЛЕНДАРЬ!AT14=GRID!$B$3:$U$3),0))*GRID!$T$39,
ROUNDUP(INDEX(GRID!$B$4:$U$15,MATCH(I$7,GRID!$A$4:$A$15,0),MATCH(1,($U$2=GRID!$B$1:$U$1)*(КАЛЕНДАРЬ!AT14=GRID!$B$3:$U$3),0))*GRID!$T$39*(1-GRID!$T$40),0))</f>
        <v>40362</v>
      </c>
      <c r="J88" s="5" cm="1">
        <f t="array" ref="J88">IF($I$2="Тариф для именинников",
INDEX(GRID!$B$18:$U$29,MATCH(I$7,GRID!$A$18:$A$29,0),MATCH(1,($U$2=GRID!$B$1:$U$1)*(КАЛЕНДАРЬ!AT14=GRID!$B$3:$U$3),0))*GRID!$T$39,
ROUNDUP(INDEX(GRID!$B$29:$U86,MATCH(I$7,GRID!$A$18:$A$29,0),MATCH(1,($U$2=GRID!$B$1:$U$1)*(КАЛЕНДАРЬ!AT14=GRID!$B$3:$U$3),0))*GRID!$T$39*(1-GRID!$T$40),0))</f>
        <v>45012</v>
      </c>
      <c r="K88" s="5" cm="1">
        <f t="array" ref="K88">IF($I$2="Тариф для именинников",
INDEX(GRID!$B$4:$U$15,MATCH(K$7,GRID!$A$4:$A$15,0),MATCH(1,($U$2=GRID!$B$1:$U$1)*(КАЛЕНДАРЬ!AT14=GRID!$B$3:$U$3),0))*GRID!$T$39,
ROUNDUP(INDEX(GRID!$B$4:$U$15,MATCH(K$7,GRID!$A$4:$A$15,0),MATCH(1,($U$2=GRID!$B$1:$U$1)*(КАЛЕНДАРЬ!AT14=GRID!$B$3:$U$3),0))*GRID!$T$39*(1-GRID!$T$40),0))</f>
        <v>45570</v>
      </c>
      <c r="L88" s="5" cm="1">
        <f t="array" ref="L88">IF($I$2="Тариф для именинников",
INDEX(GRID!$B$18:$U$29,MATCH(K$7,GRID!$A$18:$A$29,0),MATCH(1,($U$2=GRID!$B$1:$U$1)*(КАЛЕНДАРЬ!AT14=GRID!$B$3:$U$3),0))*GRID!$T$39,
ROUNDUP(INDEX(GRID!$B$29:$U86,MATCH(K$7,GRID!$A$18:$A$29,0),MATCH(1,($U$2=GRID!$B$1:$U$1)*(КАЛЕНДАРЬ!AT14=GRID!$B$3:$U$3),0))*GRID!$T$39*(1-GRID!$T$40),0))</f>
        <v>50220</v>
      </c>
      <c r="M88" s="5" cm="1">
        <f t="array" ref="M88">IF($I$2="Тариф для именинников",
INDEX(GRID!$B$4:$U$15,MATCH(M$7,GRID!$A$4:$A$15,0),MATCH(1,($U$2=GRID!$B$1:$U$1)*(КАЛЕНДАРЬ!AT14=GRID!$B$3:$U$3),0))*GRID!$T$39,
ROUNDUP(INDEX(GRID!$B$4:$U$15,MATCH(M$7,GRID!$A$4:$A$15,0),MATCH(1,($U$2=GRID!$B$1:$U$1)*(КАЛЕНДАРЬ!AT14=GRID!$B$3:$U$3),0))*GRID!$T$39*(1-GRID!$T$40),0))</f>
        <v>64635</v>
      </c>
      <c r="N88" s="5" cm="1">
        <f t="array" ref="N88">IF($I$2="Тариф для именинников",
INDEX(GRID!$B$18:$U$29,MATCH(M$7,GRID!$A$18:$A$29,0),MATCH(1,($U$2=GRID!$B$1:$U$1)*(КАЛЕНДАРЬ!AT14=GRID!$B$3:$U$3),0))*GRID!$T$39,
ROUNDUP(INDEX(GRID!$B$29:$U86,MATCH(M$7,GRID!$A$18:$A$29,0),MATCH(1,($U$2=GRID!$B$1:$U$1)*(КАЛЕНДАРЬ!AT14=GRID!$B$3:$U$3),0))*GRID!$T$39*(1-GRID!$T$40),0))</f>
        <v>69285</v>
      </c>
      <c r="O88" s="5" cm="1">
        <f t="array" ref="O88">IF($I$2="Тариф для именинников",
INDEX(GRID!$B$4:$U$15,MATCH(O$7,GRID!$A$4:$A$15,0),MATCH(1,($U$2=GRID!$B$1:$U$1)*(КАЛЕНДАРЬ!AT14=GRID!$B$3:$U$3),0))*GRID!$T$39,
ROUNDUP(INDEX(GRID!$B$4:$U$15,MATCH(O$7,GRID!$A$4:$A$15,0),MATCH(1,($U$2=GRID!$B$1:$U$1)*(КАЛЕНДАРЬ!AT14=GRID!$B$3:$U$3),0))*GRID!$T$39*(1-GRID!$T$40),0))</f>
        <v>95976</v>
      </c>
      <c r="P88" s="5" cm="1">
        <f t="array" ref="P88">IF($I$2="Тариф для именинников",
INDEX(GRID!$B$4:$U$15,MATCH(P$7,GRID!$A$4:$A$15,0),MATCH(1,($U$2=GRID!$B$1:$U$1)*(КАЛЕНДАРЬ!AT14=GRID!$B$3:$U$3),0))*GRID!$T$39,
ROUNDUP(INDEX(GRID!$B$4:$U$15,MATCH(P$7,GRID!$A$4:$A$15,0),MATCH(1,($U$2=GRID!$B$1:$U$1)*(КАЛЕНДАРЬ!AT14=GRID!$B$3:$U$3),0))*GRID!$T$39*(1-GRID!$T$40),0))</f>
        <v>135222</v>
      </c>
      <c r="Q88" s="5" cm="1">
        <f t="array" ref="Q88">IF($I$2="Тариф для именинников",
INDEX(GRID!$B$4:$U$15,MATCH(Q$7,GRID!$A$4:$A$15,0),MATCH(1,($U$2=GRID!$B$1:$U$1)*(КАЛЕНДАРЬ!AT14=GRID!$B$3:$U$3),0))*GRID!$T$39,
ROUNDUP(INDEX(GRID!$B$4:$U$15,MATCH(Q$7,GRID!$A$4:$A$15,0),MATCH(1,($U$2=GRID!$B$1:$U$1)*(КАЛЕНДАРЬ!AT14=GRID!$B$3:$U$3),0))*GRID!$T$39*(1-GRID!$T$40),0))</f>
        <v>158937</v>
      </c>
      <c r="R88" s="5" cm="1">
        <f t="array" ref="R88">IF($I$2="Тариф для именинников",
INDEX(GRID!$B$4:$U$15,MATCH(R$7,GRID!$A$4:$A$15,0),MATCH(1,($U$2=GRID!$B$1:$U$1)*(КАЛЕНДАРЬ!AT14=GRID!$B$3:$U$3),0))*GRID!$T$39,
ROUNDUP(INDEX(GRID!$B$4:$U$15,MATCH(R$7,GRID!$A$4:$A$15,0),MATCH(1,($U$2=GRID!$B$1:$U$1)*(КАЛЕНДАРЬ!AT14=GRID!$B$3:$U$3),0))*GRID!$T$39*(1-GRID!$T$40),0))</f>
        <v>180513</v>
      </c>
      <c r="S88" s="50" t="s">
        <v>105</v>
      </c>
      <c r="T88" s="50" t="s">
        <v>105</v>
      </c>
    </row>
    <row r="89" spans="1:20">
      <c r="A89" s="108" t="s">
        <v>15</v>
      </c>
      <c r="B89" s="109">
        <v>12</v>
      </c>
      <c r="C89" s="5" cm="1">
        <f t="array" ref="C89">IF($I$2="Тариф для именинников",
INDEX(GRID!$B$4:$U$15,MATCH(C$7,GRID!$A$4:$A$15,0),MATCH(1,($U$2=GRID!$B$1:$U$1)*(КАЛЕНДАРЬ!AT15=GRID!$B$3:$U$3),0))*GRID!$T$39,
ROUNDUP(INDEX(GRID!$B$4:$U$15,MATCH(C$7,GRID!$A$4:$A$15,0),MATCH(1,($U$2=GRID!$B$1:$U$1)*(КАЛЕНДАРЬ!AT15=GRID!$B$3:$U$3),0))*GRID!$T$39*(1-GRID!$T$40),0))</f>
        <v>25575.000000000004</v>
      </c>
      <c r="D89" s="5" cm="1">
        <f t="array" ref="D89">IF($I$2="Тариф для именинников",
INDEX(GRID!$B$18:$U$29,MATCH(C$7,GRID!$A$18:$A$29,0),MATCH(1,($U$2=GRID!$B$1:$U$1)*(КАЛЕНДАРЬ!AT15=GRID!$B$3:$U$3),0))*GRID!$T$39,
ROUNDUP(INDEX(GRID!$B$29:$U87,MATCH(C$7,GRID!$A$18:$A$29,0),MATCH(1,($U$2=GRID!$B$1:$U$1)*(КАЛЕНДАРЬ!AT15=GRID!$B$3:$U$3),0))*GRID!$T$39*(1-GRID!$T$40),0))</f>
        <v>30225.000000000004</v>
      </c>
      <c r="E89" s="5" cm="1">
        <f t="array" ref="E89">IF($I$2="Тариф для именинников",
INDEX(GRID!$B$4:$U$15,MATCH(E$7,GRID!$A$4:$A$15,0),MATCH(1,($U$2=GRID!$B$1:$U$1)*(КАЛЕНДАРЬ!AT15=GRID!$B$3:$U$3),0))*GRID!$T$39,
ROUNDUP(INDEX(GRID!$B$4:$U$15,MATCH(E$7,GRID!$A$4:$A$15,0),MATCH(1,($U$2=GRID!$B$1:$U$1)*(КАЛЕНДАРЬ!AT15=GRID!$B$3:$U$3),0))*GRID!$T$39*(1-GRID!$T$40),0))</f>
        <v>30690</v>
      </c>
      <c r="F89" s="5" cm="1">
        <f t="array" ref="F89">IF($I$2="Тариф для именинников",
INDEX(GRID!$B$18:$U$29,MATCH(E$7,GRID!$A$18:$A$29,0),MATCH(1,($U$2=GRID!$B$1:$U$1)*(КАЛЕНДАРЬ!AT15=GRID!$B$3:$U$3),0))*GRID!$T$39,
ROUNDUP(INDEX(GRID!$B$29:$U87,MATCH(E$7,GRID!$A$18:$A$29,0),MATCH(1,($U$2=GRID!$B$1:$U$1)*(КАЛЕНДАРЬ!AT15=GRID!$B$3:$U$3),0))*GRID!$T$39*(1-GRID!$T$40),0))</f>
        <v>35340</v>
      </c>
      <c r="G89" s="5" cm="1">
        <f t="array" ref="G89">IF($I$2="Тариф для именинников",
INDEX(GRID!$B$4:$U$15,MATCH(G$7,GRID!$A$4:$A$15,0),MATCH(1,($U$2=GRID!$B$1:$U$1)*(КАЛЕНДАРЬ!AT15=GRID!$B$3:$U$3),0))*GRID!$T$39,
ROUNDUP(INDEX(GRID!$B$4:$U$15,MATCH(G$7,GRID!$A$4:$A$15,0),MATCH(1,($U$2=GRID!$B$1:$U$1)*(КАЛЕНДАРЬ!AT15=GRID!$B$3:$U$3),0))*GRID!$T$39*(1-GRID!$T$40),0))</f>
        <v>36270</v>
      </c>
      <c r="H89" s="5" cm="1">
        <f t="array" ref="H89">IF($I$2="Тариф для именинников",
INDEX(GRID!$B$18:$U$29,MATCH(G$7,GRID!$A$18:$A$29,0),MATCH(1,($U$2=GRID!$B$1:$U$1)*(КАЛЕНДАРЬ!AT15=GRID!$B$3:$U$3),0))*GRID!$T$39,
ROUNDUP(INDEX(GRID!$B$29:$U87,MATCH(G$7,GRID!$A$18:$A$29,0),MATCH(1,($U$2=GRID!$B$1:$U$1)*(КАЛЕНДАРЬ!AT15=GRID!$B$3:$U$3),0))*GRID!$T$39*(1-GRID!$T$40),0))</f>
        <v>40920</v>
      </c>
      <c r="I89" s="5" cm="1">
        <f t="array" ref="I89">IF($I$2="Тариф для именинников",
INDEX(GRID!$B$4:$U$15,MATCH(I$7,GRID!$A$4:$A$15,0),MATCH(1,($U$2=GRID!$B$1:$U$1)*(КАЛЕНДАРЬ!AT15=GRID!$B$3:$U$3),0))*GRID!$T$39,
ROUNDUP(INDEX(GRID!$B$4:$U$15,MATCH(I$7,GRID!$A$4:$A$15,0),MATCH(1,($U$2=GRID!$B$1:$U$1)*(КАЛЕНДАРЬ!AT15=GRID!$B$3:$U$3),0))*GRID!$T$39*(1-GRID!$T$40),0))</f>
        <v>40362</v>
      </c>
      <c r="J89" s="5" cm="1">
        <f t="array" ref="J89">IF($I$2="Тариф для именинников",
INDEX(GRID!$B$18:$U$29,MATCH(I$7,GRID!$A$18:$A$29,0),MATCH(1,($U$2=GRID!$B$1:$U$1)*(КАЛЕНДАРЬ!AT15=GRID!$B$3:$U$3),0))*GRID!$T$39,
ROUNDUP(INDEX(GRID!$B$29:$U87,MATCH(I$7,GRID!$A$18:$A$29,0),MATCH(1,($U$2=GRID!$B$1:$U$1)*(КАЛЕНДАРЬ!AT15=GRID!$B$3:$U$3),0))*GRID!$T$39*(1-GRID!$T$40),0))</f>
        <v>45012</v>
      </c>
      <c r="K89" s="5" cm="1">
        <f t="array" ref="K89">IF($I$2="Тариф для именинников",
INDEX(GRID!$B$4:$U$15,MATCH(K$7,GRID!$A$4:$A$15,0),MATCH(1,($U$2=GRID!$B$1:$U$1)*(КАЛЕНДАРЬ!AT15=GRID!$B$3:$U$3),0))*GRID!$T$39,
ROUNDUP(INDEX(GRID!$B$4:$U$15,MATCH(K$7,GRID!$A$4:$A$15,0),MATCH(1,($U$2=GRID!$B$1:$U$1)*(КАЛЕНДАРЬ!AT15=GRID!$B$3:$U$3),0))*GRID!$T$39*(1-GRID!$T$40),0))</f>
        <v>45570</v>
      </c>
      <c r="L89" s="5" cm="1">
        <f t="array" ref="L89">IF($I$2="Тариф для именинников",
INDEX(GRID!$B$18:$U$29,MATCH(K$7,GRID!$A$18:$A$29,0),MATCH(1,($U$2=GRID!$B$1:$U$1)*(КАЛЕНДАРЬ!AT15=GRID!$B$3:$U$3),0))*GRID!$T$39,
ROUNDUP(INDEX(GRID!$B$29:$U87,MATCH(K$7,GRID!$A$18:$A$29,0),MATCH(1,($U$2=GRID!$B$1:$U$1)*(КАЛЕНДАРЬ!AT15=GRID!$B$3:$U$3),0))*GRID!$T$39*(1-GRID!$T$40),0))</f>
        <v>50220</v>
      </c>
      <c r="M89" s="5" cm="1">
        <f t="array" ref="M89">IF($I$2="Тариф для именинников",
INDEX(GRID!$B$4:$U$15,MATCH(M$7,GRID!$A$4:$A$15,0),MATCH(1,($U$2=GRID!$B$1:$U$1)*(КАЛЕНДАРЬ!AT15=GRID!$B$3:$U$3),0))*GRID!$T$39,
ROUNDUP(INDEX(GRID!$B$4:$U$15,MATCH(M$7,GRID!$A$4:$A$15,0),MATCH(1,($U$2=GRID!$B$1:$U$1)*(КАЛЕНДАРЬ!AT15=GRID!$B$3:$U$3),0))*GRID!$T$39*(1-GRID!$T$40),0))</f>
        <v>64635</v>
      </c>
      <c r="N89" s="5" cm="1">
        <f t="array" ref="N89">IF($I$2="Тариф для именинников",
INDEX(GRID!$B$18:$U$29,MATCH(M$7,GRID!$A$18:$A$29,0),MATCH(1,($U$2=GRID!$B$1:$U$1)*(КАЛЕНДАРЬ!AT15=GRID!$B$3:$U$3),0))*GRID!$T$39,
ROUNDUP(INDEX(GRID!$B$29:$U87,MATCH(M$7,GRID!$A$18:$A$29,0),MATCH(1,($U$2=GRID!$B$1:$U$1)*(КАЛЕНДАРЬ!AT15=GRID!$B$3:$U$3),0))*GRID!$T$39*(1-GRID!$T$40),0))</f>
        <v>69285</v>
      </c>
      <c r="O89" s="5" cm="1">
        <f t="array" ref="O89">IF($I$2="Тариф для именинников",
INDEX(GRID!$B$4:$U$15,MATCH(O$7,GRID!$A$4:$A$15,0),MATCH(1,($U$2=GRID!$B$1:$U$1)*(КАЛЕНДАРЬ!AT15=GRID!$B$3:$U$3),0))*GRID!$T$39,
ROUNDUP(INDEX(GRID!$B$4:$U$15,MATCH(O$7,GRID!$A$4:$A$15,0),MATCH(1,($U$2=GRID!$B$1:$U$1)*(КАЛЕНДАРЬ!AT15=GRID!$B$3:$U$3),0))*GRID!$T$39*(1-GRID!$T$40),0))</f>
        <v>95976</v>
      </c>
      <c r="P89" s="5" cm="1">
        <f t="array" ref="P89">IF($I$2="Тариф для именинников",
INDEX(GRID!$B$4:$U$15,MATCH(P$7,GRID!$A$4:$A$15,0),MATCH(1,($U$2=GRID!$B$1:$U$1)*(КАЛЕНДАРЬ!AT15=GRID!$B$3:$U$3),0))*GRID!$T$39,
ROUNDUP(INDEX(GRID!$B$4:$U$15,MATCH(P$7,GRID!$A$4:$A$15,0),MATCH(1,($U$2=GRID!$B$1:$U$1)*(КАЛЕНДАРЬ!AT15=GRID!$B$3:$U$3),0))*GRID!$T$39*(1-GRID!$T$40),0))</f>
        <v>135222</v>
      </c>
      <c r="Q89" s="5" cm="1">
        <f t="array" ref="Q89">IF($I$2="Тариф для именинников",
INDEX(GRID!$B$4:$U$15,MATCH(Q$7,GRID!$A$4:$A$15,0),MATCH(1,($U$2=GRID!$B$1:$U$1)*(КАЛЕНДАРЬ!AT15=GRID!$B$3:$U$3),0))*GRID!$T$39,
ROUNDUP(INDEX(GRID!$B$4:$U$15,MATCH(Q$7,GRID!$A$4:$A$15,0),MATCH(1,($U$2=GRID!$B$1:$U$1)*(КАЛЕНДАРЬ!AT15=GRID!$B$3:$U$3),0))*GRID!$T$39*(1-GRID!$T$40),0))</f>
        <v>158937</v>
      </c>
      <c r="R89" s="5" cm="1">
        <f t="array" ref="R89">IF($I$2="Тариф для именинников",
INDEX(GRID!$B$4:$U$15,MATCH(R$7,GRID!$A$4:$A$15,0),MATCH(1,($U$2=GRID!$B$1:$U$1)*(КАЛЕНДАРЬ!AT15=GRID!$B$3:$U$3),0))*GRID!$T$39,
ROUNDUP(INDEX(GRID!$B$4:$U$15,MATCH(R$7,GRID!$A$4:$A$15,0),MATCH(1,($U$2=GRID!$B$1:$U$1)*(КАЛЕНДАРЬ!AT15=GRID!$B$3:$U$3),0))*GRID!$T$39*(1-GRID!$T$40),0))</f>
        <v>180513</v>
      </c>
      <c r="S89" s="50" t="s">
        <v>105</v>
      </c>
      <c r="T89" s="50" t="s">
        <v>105</v>
      </c>
    </row>
    <row r="90" spans="1:20">
      <c r="A90" s="108" t="s">
        <v>16</v>
      </c>
      <c r="B90" s="109">
        <v>13</v>
      </c>
      <c r="C90" s="5" cm="1">
        <f t="array" ref="C90">IF($I$2="Тариф для именинников",
INDEX(GRID!$B$4:$U$15,MATCH(C$7,GRID!$A$4:$A$15,0),MATCH(1,($U$2=GRID!$B$1:$U$1)*(КАЛЕНДАРЬ!AT16=GRID!$B$3:$U$3),0))*GRID!$T$39,
ROUNDUP(INDEX(GRID!$B$4:$U$15,MATCH(C$7,GRID!$A$4:$A$15,0),MATCH(1,($U$2=GRID!$B$1:$U$1)*(КАЛЕНДАРЬ!AT16=GRID!$B$3:$U$3),0))*GRID!$T$39*(1-GRID!$T$40),0))</f>
        <v>28086.000000000004</v>
      </c>
      <c r="D90" s="5" cm="1">
        <f t="array" ref="D90">IF($I$2="Тариф для именинников",
INDEX(GRID!$B$18:$U$29,MATCH(C$7,GRID!$A$18:$A$29,0),MATCH(1,($U$2=GRID!$B$1:$U$1)*(КАЛЕНДАРЬ!AT16=GRID!$B$3:$U$3),0))*GRID!$T$39,
ROUNDUP(INDEX(GRID!$B$29:$U88,MATCH(C$7,GRID!$A$18:$A$29,0),MATCH(1,($U$2=GRID!$B$1:$U$1)*(КАЛЕНДАРЬ!AT16=GRID!$B$3:$U$3),0))*GRID!$T$39*(1-GRID!$T$40),0))</f>
        <v>32736</v>
      </c>
      <c r="E90" s="5" cm="1">
        <f t="array" ref="E90">IF($I$2="Тариф для именинников",
INDEX(GRID!$B$4:$U$15,MATCH(E$7,GRID!$A$4:$A$15,0),MATCH(1,($U$2=GRID!$B$1:$U$1)*(КАЛЕНДАРЬ!AT16=GRID!$B$3:$U$3),0))*GRID!$T$39,
ROUNDUP(INDEX(GRID!$B$4:$U$15,MATCH(E$7,GRID!$A$4:$A$15,0),MATCH(1,($U$2=GRID!$B$1:$U$1)*(КАЛЕНДАРЬ!AT16=GRID!$B$3:$U$3),0))*GRID!$T$39*(1-GRID!$T$40),0))</f>
        <v>33759</v>
      </c>
      <c r="F90" s="5" cm="1">
        <f t="array" ref="F90">IF($I$2="Тариф для именинников",
INDEX(GRID!$B$18:$U$29,MATCH(E$7,GRID!$A$18:$A$29,0),MATCH(1,($U$2=GRID!$B$1:$U$1)*(КАЛЕНДАРЬ!AT16=GRID!$B$3:$U$3),0))*GRID!$T$39,
ROUNDUP(INDEX(GRID!$B$29:$U88,MATCH(E$7,GRID!$A$18:$A$29,0),MATCH(1,($U$2=GRID!$B$1:$U$1)*(КАЛЕНДАРЬ!AT16=GRID!$B$3:$U$3),0))*GRID!$T$39*(1-GRID!$T$40),0))</f>
        <v>38409</v>
      </c>
      <c r="G90" s="5" cm="1">
        <f t="array" ref="G90">IF($I$2="Тариф для именинников",
INDEX(GRID!$B$4:$U$15,MATCH(G$7,GRID!$A$4:$A$15,0),MATCH(1,($U$2=GRID!$B$1:$U$1)*(КАЛЕНДАРЬ!AT16=GRID!$B$3:$U$3),0))*GRID!$T$39,
ROUNDUP(INDEX(GRID!$B$4:$U$15,MATCH(G$7,GRID!$A$4:$A$15,0),MATCH(1,($U$2=GRID!$B$1:$U$1)*(КАЛЕНДАРЬ!AT16=GRID!$B$3:$U$3),0))*GRID!$T$39*(1-GRID!$T$40),0))</f>
        <v>39525</v>
      </c>
      <c r="H90" s="5" cm="1">
        <f t="array" ref="H90">IF($I$2="Тариф для именинников",
INDEX(GRID!$B$18:$U$29,MATCH(G$7,GRID!$A$18:$A$29,0),MATCH(1,($U$2=GRID!$B$1:$U$1)*(КАЛЕНДАРЬ!AT16=GRID!$B$3:$U$3),0))*GRID!$T$39,
ROUNDUP(INDEX(GRID!$B$29:$U88,MATCH(G$7,GRID!$A$18:$A$29,0),MATCH(1,($U$2=GRID!$B$1:$U$1)*(КАЛЕНДАРЬ!AT16=GRID!$B$3:$U$3),0))*GRID!$T$39*(1-GRID!$T$40),0))</f>
        <v>44175</v>
      </c>
      <c r="I90" s="5" cm="1">
        <f t="array" ref="I90">IF($I$2="Тариф для именинников",
INDEX(GRID!$B$4:$U$15,MATCH(I$7,GRID!$A$4:$A$15,0),MATCH(1,($U$2=GRID!$B$1:$U$1)*(КАЛЕНДАРЬ!AT16=GRID!$B$3:$U$3),0))*GRID!$T$39,
ROUNDUP(INDEX(GRID!$B$4:$U$15,MATCH(I$7,GRID!$A$4:$A$15,0),MATCH(1,($U$2=GRID!$B$1:$U$1)*(КАЛЕНДАРЬ!AT16=GRID!$B$3:$U$3),0))*GRID!$T$39*(1-GRID!$T$40),0))</f>
        <v>44082</v>
      </c>
      <c r="J90" s="5" cm="1">
        <f t="array" ref="J90">IF($I$2="Тариф для именинников",
INDEX(GRID!$B$18:$U$29,MATCH(I$7,GRID!$A$18:$A$29,0),MATCH(1,($U$2=GRID!$B$1:$U$1)*(КАЛЕНДАРЬ!AT16=GRID!$B$3:$U$3),0))*GRID!$T$39,
ROUNDUP(INDEX(GRID!$B$29:$U88,MATCH(I$7,GRID!$A$18:$A$29,0),MATCH(1,($U$2=GRID!$B$1:$U$1)*(КАЛЕНДАРЬ!AT16=GRID!$B$3:$U$3),0))*GRID!$T$39*(1-GRID!$T$40),0))</f>
        <v>48732</v>
      </c>
      <c r="K90" s="5" cm="1">
        <f t="array" ref="K90">IF($I$2="Тариф для именинников",
INDEX(GRID!$B$4:$U$15,MATCH(K$7,GRID!$A$4:$A$15,0),MATCH(1,($U$2=GRID!$B$1:$U$1)*(КАЛЕНДАРЬ!AT16=GRID!$B$3:$U$3),0))*GRID!$T$39,
ROUNDUP(INDEX(GRID!$B$4:$U$15,MATCH(K$7,GRID!$A$4:$A$15,0),MATCH(1,($U$2=GRID!$B$1:$U$1)*(КАЛЕНДАРЬ!AT16=GRID!$B$3:$U$3),0))*GRID!$T$39*(1-GRID!$T$40),0))</f>
        <v>49569</v>
      </c>
      <c r="L90" s="5" cm="1">
        <f t="array" ref="L90">IF($I$2="Тариф для именинников",
INDEX(GRID!$B$18:$U$29,MATCH(K$7,GRID!$A$18:$A$29,0),MATCH(1,($U$2=GRID!$B$1:$U$1)*(КАЛЕНДАРЬ!AT16=GRID!$B$3:$U$3),0))*GRID!$T$39,
ROUNDUP(INDEX(GRID!$B$29:$U88,MATCH(K$7,GRID!$A$18:$A$29,0),MATCH(1,($U$2=GRID!$B$1:$U$1)*(КАЛЕНДАРЬ!AT16=GRID!$B$3:$U$3),0))*GRID!$T$39*(1-GRID!$T$40),0))</f>
        <v>54219</v>
      </c>
      <c r="M90" s="5" cm="1">
        <f t="array" ref="M90">IF($I$2="Тариф для именинников",
INDEX(GRID!$B$4:$U$15,MATCH(M$7,GRID!$A$4:$A$15,0),MATCH(1,($U$2=GRID!$B$1:$U$1)*(КАЛЕНДАРЬ!AT16=GRID!$B$3:$U$3),0))*GRID!$T$39,
ROUNDUP(INDEX(GRID!$B$4:$U$15,MATCH(M$7,GRID!$A$4:$A$15,0),MATCH(1,($U$2=GRID!$B$1:$U$1)*(КАЛЕНДАРЬ!AT16=GRID!$B$3:$U$3),0))*GRID!$T$39*(1-GRID!$T$40),0))</f>
        <v>68820</v>
      </c>
      <c r="N90" s="5" cm="1">
        <f t="array" ref="N90">IF($I$2="Тариф для именинников",
INDEX(GRID!$B$18:$U$29,MATCH(M$7,GRID!$A$18:$A$29,0),MATCH(1,($U$2=GRID!$B$1:$U$1)*(КАЛЕНДАРЬ!AT16=GRID!$B$3:$U$3),0))*GRID!$T$39,
ROUNDUP(INDEX(GRID!$B$29:$U88,MATCH(M$7,GRID!$A$18:$A$29,0),MATCH(1,($U$2=GRID!$B$1:$U$1)*(КАЛЕНДАРЬ!AT16=GRID!$B$3:$U$3),0))*GRID!$T$39*(1-GRID!$T$40),0))</f>
        <v>73470</v>
      </c>
      <c r="O90" s="5" cm="1">
        <f t="array" ref="O90">IF($I$2="Тариф для именинников",
INDEX(GRID!$B$4:$U$15,MATCH(O$7,GRID!$A$4:$A$15,0),MATCH(1,($U$2=GRID!$B$1:$U$1)*(КАЛЕНДАРЬ!AT16=GRID!$B$3:$U$3),0))*GRID!$T$39,
ROUNDUP(INDEX(GRID!$B$4:$U$15,MATCH(O$7,GRID!$A$4:$A$15,0),MATCH(1,($U$2=GRID!$B$1:$U$1)*(КАЛЕНДАРЬ!AT16=GRID!$B$3:$U$3),0))*GRID!$T$39*(1-GRID!$T$40),0))</f>
        <v>101184</v>
      </c>
      <c r="P90" s="5" cm="1">
        <f t="array" ref="P90">IF($I$2="Тариф для именинников",
INDEX(GRID!$B$4:$U$15,MATCH(P$7,GRID!$A$4:$A$15,0),MATCH(1,($U$2=GRID!$B$1:$U$1)*(КАЛЕНДАРЬ!AT16=GRID!$B$3:$U$3),0))*GRID!$T$39,
ROUNDUP(INDEX(GRID!$B$4:$U$15,MATCH(P$7,GRID!$A$4:$A$15,0),MATCH(1,($U$2=GRID!$B$1:$U$1)*(КАЛЕНДАРЬ!AT16=GRID!$B$3:$U$3),0))*GRID!$T$39*(1-GRID!$T$40),0))</f>
        <v>140802</v>
      </c>
      <c r="Q90" s="5" cm="1">
        <f t="array" ref="Q90">IF($I$2="Тариф для именинников",
INDEX(GRID!$B$4:$U$15,MATCH(Q$7,GRID!$A$4:$A$15,0),MATCH(1,($U$2=GRID!$B$1:$U$1)*(КАЛЕНДАРЬ!AT16=GRID!$B$3:$U$3),0))*GRID!$T$39,
ROUNDUP(INDEX(GRID!$B$4:$U$15,MATCH(Q$7,GRID!$A$4:$A$15,0),MATCH(1,($U$2=GRID!$B$1:$U$1)*(КАЛЕНДАРЬ!AT16=GRID!$B$3:$U$3),0))*GRID!$T$39*(1-GRID!$T$40),0))</f>
        <v>165447</v>
      </c>
      <c r="R90" s="5" cm="1">
        <f t="array" ref="R90">IF($I$2="Тариф для именинников",
INDEX(GRID!$B$4:$U$15,MATCH(R$7,GRID!$A$4:$A$15,0),MATCH(1,($U$2=GRID!$B$1:$U$1)*(КАЛЕНДАРЬ!AT16=GRID!$B$3:$U$3),0))*GRID!$T$39,
ROUNDUP(INDEX(GRID!$B$4:$U$15,MATCH(R$7,GRID!$A$4:$A$15,0),MATCH(1,($U$2=GRID!$B$1:$U$1)*(КАЛЕНДАРЬ!AT16=GRID!$B$3:$U$3),0))*GRID!$T$39*(1-GRID!$T$40),0))</f>
        <v>188232</v>
      </c>
      <c r="S90" s="50" t="s">
        <v>105</v>
      </c>
      <c r="T90" s="50" t="s">
        <v>105</v>
      </c>
    </row>
    <row r="91" spans="1:20">
      <c r="A91" s="108" t="s">
        <v>17</v>
      </c>
      <c r="B91" s="109">
        <v>14</v>
      </c>
      <c r="C91" s="5" cm="1">
        <f t="array" ref="C91">IF($I$2="Тариф для именинников",
INDEX(GRID!$B$4:$U$15,MATCH(C$7,GRID!$A$4:$A$15,0),MATCH(1,($U$2=GRID!$B$1:$U$1)*(КАЛЕНДАРЬ!AT17=GRID!$B$3:$U$3),0))*GRID!$T$39,
ROUNDUP(INDEX(GRID!$B$4:$U$15,MATCH(C$7,GRID!$A$4:$A$15,0),MATCH(1,($U$2=GRID!$B$1:$U$1)*(КАЛЕНДАРЬ!AT17=GRID!$B$3:$U$3),0))*GRID!$T$39*(1-GRID!$T$40),0))</f>
        <v>28086.000000000004</v>
      </c>
      <c r="D91" s="5" cm="1">
        <f t="array" ref="D91">IF($I$2="Тариф для именинников",
INDEX(GRID!$B$18:$U$29,MATCH(C$7,GRID!$A$18:$A$29,0),MATCH(1,($U$2=GRID!$B$1:$U$1)*(КАЛЕНДАРЬ!AT17=GRID!$B$3:$U$3),0))*GRID!$T$39,
ROUNDUP(INDEX(GRID!$B$29:$U89,MATCH(C$7,GRID!$A$18:$A$29,0),MATCH(1,($U$2=GRID!$B$1:$U$1)*(КАЛЕНДАРЬ!AT17=GRID!$B$3:$U$3),0))*GRID!$T$39*(1-GRID!$T$40),0))</f>
        <v>32736</v>
      </c>
      <c r="E91" s="5" cm="1">
        <f t="array" ref="E91">IF($I$2="Тариф для именинников",
INDEX(GRID!$B$4:$U$15,MATCH(E$7,GRID!$A$4:$A$15,0),MATCH(1,($U$2=GRID!$B$1:$U$1)*(КАЛЕНДАРЬ!AT17=GRID!$B$3:$U$3),0))*GRID!$T$39,
ROUNDUP(INDEX(GRID!$B$4:$U$15,MATCH(E$7,GRID!$A$4:$A$15,0),MATCH(1,($U$2=GRID!$B$1:$U$1)*(КАЛЕНДАРЬ!AT17=GRID!$B$3:$U$3),0))*GRID!$T$39*(1-GRID!$T$40),0))</f>
        <v>33759</v>
      </c>
      <c r="F91" s="5" cm="1">
        <f t="array" ref="F91">IF($I$2="Тариф для именинников",
INDEX(GRID!$B$18:$U$29,MATCH(E$7,GRID!$A$18:$A$29,0),MATCH(1,($U$2=GRID!$B$1:$U$1)*(КАЛЕНДАРЬ!AT17=GRID!$B$3:$U$3),0))*GRID!$T$39,
ROUNDUP(INDEX(GRID!$B$29:$U89,MATCH(E$7,GRID!$A$18:$A$29,0),MATCH(1,($U$2=GRID!$B$1:$U$1)*(КАЛЕНДАРЬ!AT17=GRID!$B$3:$U$3),0))*GRID!$T$39*(1-GRID!$T$40),0))</f>
        <v>38409</v>
      </c>
      <c r="G91" s="5" cm="1">
        <f t="array" ref="G91">IF($I$2="Тариф для именинников",
INDEX(GRID!$B$4:$U$15,MATCH(G$7,GRID!$A$4:$A$15,0),MATCH(1,($U$2=GRID!$B$1:$U$1)*(КАЛЕНДАРЬ!AT17=GRID!$B$3:$U$3),0))*GRID!$T$39,
ROUNDUP(INDEX(GRID!$B$4:$U$15,MATCH(G$7,GRID!$A$4:$A$15,0),MATCH(1,($U$2=GRID!$B$1:$U$1)*(КАЛЕНДАРЬ!AT17=GRID!$B$3:$U$3),0))*GRID!$T$39*(1-GRID!$T$40),0))</f>
        <v>39525</v>
      </c>
      <c r="H91" s="5" cm="1">
        <f t="array" ref="H91">IF($I$2="Тариф для именинников",
INDEX(GRID!$B$18:$U$29,MATCH(G$7,GRID!$A$18:$A$29,0),MATCH(1,($U$2=GRID!$B$1:$U$1)*(КАЛЕНДАРЬ!AT17=GRID!$B$3:$U$3),0))*GRID!$T$39,
ROUNDUP(INDEX(GRID!$B$29:$U89,MATCH(G$7,GRID!$A$18:$A$29,0),MATCH(1,($U$2=GRID!$B$1:$U$1)*(КАЛЕНДАРЬ!AT17=GRID!$B$3:$U$3),0))*GRID!$T$39*(1-GRID!$T$40),0))</f>
        <v>44175</v>
      </c>
      <c r="I91" s="5" cm="1">
        <f t="array" ref="I91">IF($I$2="Тариф для именинников",
INDEX(GRID!$B$4:$U$15,MATCH(I$7,GRID!$A$4:$A$15,0),MATCH(1,($U$2=GRID!$B$1:$U$1)*(КАЛЕНДАРЬ!AT17=GRID!$B$3:$U$3),0))*GRID!$T$39,
ROUNDUP(INDEX(GRID!$B$4:$U$15,MATCH(I$7,GRID!$A$4:$A$15,0),MATCH(1,($U$2=GRID!$B$1:$U$1)*(КАЛЕНДАРЬ!AT17=GRID!$B$3:$U$3),0))*GRID!$T$39*(1-GRID!$T$40),0))</f>
        <v>44082</v>
      </c>
      <c r="J91" s="5" cm="1">
        <f t="array" ref="J91">IF($I$2="Тариф для именинников",
INDEX(GRID!$B$18:$U$29,MATCH(I$7,GRID!$A$18:$A$29,0),MATCH(1,($U$2=GRID!$B$1:$U$1)*(КАЛЕНДАРЬ!AT17=GRID!$B$3:$U$3),0))*GRID!$T$39,
ROUNDUP(INDEX(GRID!$B$29:$U89,MATCH(I$7,GRID!$A$18:$A$29,0),MATCH(1,($U$2=GRID!$B$1:$U$1)*(КАЛЕНДАРЬ!AT17=GRID!$B$3:$U$3),0))*GRID!$T$39*(1-GRID!$T$40),0))</f>
        <v>48732</v>
      </c>
      <c r="K91" s="5" cm="1">
        <f t="array" ref="K91">IF($I$2="Тариф для именинников",
INDEX(GRID!$B$4:$U$15,MATCH(K$7,GRID!$A$4:$A$15,0),MATCH(1,($U$2=GRID!$B$1:$U$1)*(КАЛЕНДАРЬ!AT17=GRID!$B$3:$U$3),0))*GRID!$T$39,
ROUNDUP(INDEX(GRID!$B$4:$U$15,MATCH(K$7,GRID!$A$4:$A$15,0),MATCH(1,($U$2=GRID!$B$1:$U$1)*(КАЛЕНДАРЬ!AT17=GRID!$B$3:$U$3),0))*GRID!$T$39*(1-GRID!$T$40),0))</f>
        <v>49569</v>
      </c>
      <c r="L91" s="5" cm="1">
        <f t="array" ref="L91">IF($I$2="Тариф для именинников",
INDEX(GRID!$B$18:$U$29,MATCH(K$7,GRID!$A$18:$A$29,0),MATCH(1,($U$2=GRID!$B$1:$U$1)*(КАЛЕНДАРЬ!AT17=GRID!$B$3:$U$3),0))*GRID!$T$39,
ROUNDUP(INDEX(GRID!$B$29:$U89,MATCH(K$7,GRID!$A$18:$A$29,0),MATCH(1,($U$2=GRID!$B$1:$U$1)*(КАЛЕНДАРЬ!AT17=GRID!$B$3:$U$3),0))*GRID!$T$39*(1-GRID!$T$40),0))</f>
        <v>54219</v>
      </c>
      <c r="M91" s="5" cm="1">
        <f t="array" ref="M91">IF($I$2="Тариф для именинников",
INDEX(GRID!$B$4:$U$15,MATCH(M$7,GRID!$A$4:$A$15,0),MATCH(1,($U$2=GRID!$B$1:$U$1)*(КАЛЕНДАРЬ!AT17=GRID!$B$3:$U$3),0))*GRID!$T$39,
ROUNDUP(INDEX(GRID!$B$4:$U$15,MATCH(M$7,GRID!$A$4:$A$15,0),MATCH(1,($U$2=GRID!$B$1:$U$1)*(КАЛЕНДАРЬ!AT17=GRID!$B$3:$U$3),0))*GRID!$T$39*(1-GRID!$T$40),0))</f>
        <v>68820</v>
      </c>
      <c r="N91" s="5" cm="1">
        <f t="array" ref="N91">IF($I$2="Тариф для именинников",
INDEX(GRID!$B$18:$U$29,MATCH(M$7,GRID!$A$18:$A$29,0),MATCH(1,($U$2=GRID!$B$1:$U$1)*(КАЛЕНДАРЬ!AT17=GRID!$B$3:$U$3),0))*GRID!$T$39,
ROUNDUP(INDEX(GRID!$B$29:$U89,MATCH(M$7,GRID!$A$18:$A$29,0),MATCH(1,($U$2=GRID!$B$1:$U$1)*(КАЛЕНДАРЬ!AT17=GRID!$B$3:$U$3),0))*GRID!$T$39*(1-GRID!$T$40),0))</f>
        <v>73470</v>
      </c>
      <c r="O91" s="5" cm="1">
        <f t="array" ref="O91">IF($I$2="Тариф для именинников",
INDEX(GRID!$B$4:$U$15,MATCH(O$7,GRID!$A$4:$A$15,0),MATCH(1,($U$2=GRID!$B$1:$U$1)*(КАЛЕНДАРЬ!AT17=GRID!$B$3:$U$3),0))*GRID!$T$39,
ROUNDUP(INDEX(GRID!$B$4:$U$15,MATCH(O$7,GRID!$A$4:$A$15,0),MATCH(1,($U$2=GRID!$B$1:$U$1)*(КАЛЕНДАРЬ!AT17=GRID!$B$3:$U$3),0))*GRID!$T$39*(1-GRID!$T$40),0))</f>
        <v>101184</v>
      </c>
      <c r="P91" s="5" cm="1">
        <f t="array" ref="P91">IF($I$2="Тариф для именинников",
INDEX(GRID!$B$4:$U$15,MATCH(P$7,GRID!$A$4:$A$15,0),MATCH(1,($U$2=GRID!$B$1:$U$1)*(КАЛЕНДАРЬ!AT17=GRID!$B$3:$U$3),0))*GRID!$T$39,
ROUNDUP(INDEX(GRID!$B$4:$U$15,MATCH(P$7,GRID!$A$4:$A$15,0),MATCH(1,($U$2=GRID!$B$1:$U$1)*(КАЛЕНДАРЬ!AT17=GRID!$B$3:$U$3),0))*GRID!$T$39*(1-GRID!$T$40),0))</f>
        <v>140802</v>
      </c>
      <c r="Q91" s="5" cm="1">
        <f t="array" ref="Q91">IF($I$2="Тариф для именинников",
INDEX(GRID!$B$4:$U$15,MATCH(Q$7,GRID!$A$4:$A$15,0),MATCH(1,($U$2=GRID!$B$1:$U$1)*(КАЛЕНДАРЬ!AT17=GRID!$B$3:$U$3),0))*GRID!$T$39,
ROUNDUP(INDEX(GRID!$B$4:$U$15,MATCH(Q$7,GRID!$A$4:$A$15,0),MATCH(1,($U$2=GRID!$B$1:$U$1)*(КАЛЕНДАРЬ!AT17=GRID!$B$3:$U$3),0))*GRID!$T$39*(1-GRID!$T$40),0))</f>
        <v>165447</v>
      </c>
      <c r="R91" s="5" cm="1">
        <f t="array" ref="R91">IF($I$2="Тариф для именинников",
INDEX(GRID!$B$4:$U$15,MATCH(R$7,GRID!$A$4:$A$15,0),MATCH(1,($U$2=GRID!$B$1:$U$1)*(КАЛЕНДАРЬ!AT17=GRID!$B$3:$U$3),0))*GRID!$T$39,
ROUNDUP(INDEX(GRID!$B$4:$U$15,MATCH(R$7,GRID!$A$4:$A$15,0),MATCH(1,($U$2=GRID!$B$1:$U$1)*(КАЛЕНДАРЬ!AT17=GRID!$B$3:$U$3),0))*GRID!$T$39*(1-GRID!$T$40),0))</f>
        <v>188232</v>
      </c>
      <c r="S91" s="50" t="s">
        <v>105</v>
      </c>
      <c r="T91" s="50" t="s">
        <v>105</v>
      </c>
    </row>
    <row r="92" spans="1:20">
      <c r="A92" s="108" t="s">
        <v>11</v>
      </c>
      <c r="B92" s="109">
        <v>15</v>
      </c>
      <c r="C92" s="5" cm="1">
        <f t="array" ref="C92">IF($I$2="Тариф для именинников",
INDEX(GRID!$B$4:$U$15,MATCH(C$7,GRID!$A$4:$A$15,0),MATCH(1,($U$2=GRID!$B$1:$U$1)*(КАЛЕНДАРЬ!AT18=GRID!$B$3:$U$3),0))*GRID!$T$39,
ROUNDUP(INDEX(GRID!$B$4:$U$15,MATCH(C$7,GRID!$A$4:$A$15,0),MATCH(1,($U$2=GRID!$B$1:$U$1)*(КАЛЕНДАРЬ!AT18=GRID!$B$3:$U$3),0))*GRID!$T$39*(1-GRID!$T$40),0))</f>
        <v>25575.000000000004</v>
      </c>
      <c r="D92" s="5" cm="1">
        <f t="array" ref="D92">IF($I$2="Тариф для именинников",
INDEX(GRID!$B$18:$U$29,MATCH(C$7,GRID!$A$18:$A$29,0),MATCH(1,($U$2=GRID!$B$1:$U$1)*(КАЛЕНДАРЬ!AT18=GRID!$B$3:$U$3),0))*GRID!$T$39,
ROUNDUP(INDEX(GRID!$B$29:$U90,MATCH(C$7,GRID!$A$18:$A$29,0),MATCH(1,($U$2=GRID!$B$1:$U$1)*(КАЛЕНДАРЬ!AT18=GRID!$B$3:$U$3),0))*GRID!$T$39*(1-GRID!$T$40),0))</f>
        <v>30225.000000000004</v>
      </c>
      <c r="E92" s="5" cm="1">
        <f t="array" ref="E92">IF($I$2="Тариф для именинников",
INDEX(GRID!$B$4:$U$15,MATCH(E$7,GRID!$A$4:$A$15,0),MATCH(1,($U$2=GRID!$B$1:$U$1)*(КАЛЕНДАРЬ!AT18=GRID!$B$3:$U$3),0))*GRID!$T$39,
ROUNDUP(INDEX(GRID!$B$4:$U$15,MATCH(E$7,GRID!$A$4:$A$15,0),MATCH(1,($U$2=GRID!$B$1:$U$1)*(КАЛЕНДАРЬ!AT18=GRID!$B$3:$U$3),0))*GRID!$T$39*(1-GRID!$T$40),0))</f>
        <v>30690</v>
      </c>
      <c r="F92" s="5" cm="1">
        <f t="array" ref="F92">IF($I$2="Тариф для именинников",
INDEX(GRID!$B$18:$U$29,MATCH(E$7,GRID!$A$18:$A$29,0),MATCH(1,($U$2=GRID!$B$1:$U$1)*(КАЛЕНДАРЬ!AT18=GRID!$B$3:$U$3),0))*GRID!$T$39,
ROUNDUP(INDEX(GRID!$B$29:$U90,MATCH(E$7,GRID!$A$18:$A$29,0),MATCH(1,($U$2=GRID!$B$1:$U$1)*(КАЛЕНДАРЬ!AT18=GRID!$B$3:$U$3),0))*GRID!$T$39*(1-GRID!$T$40),0))</f>
        <v>35340</v>
      </c>
      <c r="G92" s="5" cm="1">
        <f t="array" ref="G92">IF($I$2="Тариф для именинников",
INDEX(GRID!$B$4:$U$15,MATCH(G$7,GRID!$A$4:$A$15,0),MATCH(1,($U$2=GRID!$B$1:$U$1)*(КАЛЕНДАРЬ!AT18=GRID!$B$3:$U$3),0))*GRID!$T$39,
ROUNDUP(INDEX(GRID!$B$4:$U$15,MATCH(G$7,GRID!$A$4:$A$15,0),MATCH(1,($U$2=GRID!$B$1:$U$1)*(КАЛЕНДАРЬ!AT18=GRID!$B$3:$U$3),0))*GRID!$T$39*(1-GRID!$T$40),0))</f>
        <v>36270</v>
      </c>
      <c r="H92" s="5" cm="1">
        <f t="array" ref="H92">IF($I$2="Тариф для именинников",
INDEX(GRID!$B$18:$U$29,MATCH(G$7,GRID!$A$18:$A$29,0),MATCH(1,($U$2=GRID!$B$1:$U$1)*(КАЛЕНДАРЬ!AT18=GRID!$B$3:$U$3),0))*GRID!$T$39,
ROUNDUP(INDEX(GRID!$B$29:$U90,MATCH(G$7,GRID!$A$18:$A$29,0),MATCH(1,($U$2=GRID!$B$1:$U$1)*(КАЛЕНДАРЬ!AT18=GRID!$B$3:$U$3),0))*GRID!$T$39*(1-GRID!$T$40),0))</f>
        <v>40920</v>
      </c>
      <c r="I92" s="5" cm="1">
        <f t="array" ref="I92">IF($I$2="Тариф для именинников",
INDEX(GRID!$B$4:$U$15,MATCH(I$7,GRID!$A$4:$A$15,0),MATCH(1,($U$2=GRID!$B$1:$U$1)*(КАЛЕНДАРЬ!AT18=GRID!$B$3:$U$3),0))*GRID!$T$39,
ROUNDUP(INDEX(GRID!$B$4:$U$15,MATCH(I$7,GRID!$A$4:$A$15,0),MATCH(1,($U$2=GRID!$B$1:$U$1)*(КАЛЕНДАРЬ!AT18=GRID!$B$3:$U$3),0))*GRID!$T$39*(1-GRID!$T$40),0))</f>
        <v>40362</v>
      </c>
      <c r="J92" s="5" cm="1">
        <f t="array" ref="J92">IF($I$2="Тариф для именинников",
INDEX(GRID!$B$18:$U$29,MATCH(I$7,GRID!$A$18:$A$29,0),MATCH(1,($U$2=GRID!$B$1:$U$1)*(КАЛЕНДАРЬ!AT18=GRID!$B$3:$U$3),0))*GRID!$T$39,
ROUNDUP(INDEX(GRID!$B$29:$U90,MATCH(I$7,GRID!$A$18:$A$29,0),MATCH(1,($U$2=GRID!$B$1:$U$1)*(КАЛЕНДАРЬ!AT18=GRID!$B$3:$U$3),0))*GRID!$T$39*(1-GRID!$T$40),0))</f>
        <v>45012</v>
      </c>
      <c r="K92" s="5" cm="1">
        <f t="array" ref="K92">IF($I$2="Тариф для именинников",
INDEX(GRID!$B$4:$U$15,MATCH(K$7,GRID!$A$4:$A$15,0),MATCH(1,($U$2=GRID!$B$1:$U$1)*(КАЛЕНДАРЬ!AT18=GRID!$B$3:$U$3),0))*GRID!$T$39,
ROUNDUP(INDEX(GRID!$B$4:$U$15,MATCH(K$7,GRID!$A$4:$A$15,0),MATCH(1,($U$2=GRID!$B$1:$U$1)*(КАЛЕНДАРЬ!AT18=GRID!$B$3:$U$3),0))*GRID!$T$39*(1-GRID!$T$40),0))</f>
        <v>45570</v>
      </c>
      <c r="L92" s="5" cm="1">
        <f t="array" ref="L92">IF($I$2="Тариф для именинников",
INDEX(GRID!$B$18:$U$29,MATCH(K$7,GRID!$A$18:$A$29,0),MATCH(1,($U$2=GRID!$B$1:$U$1)*(КАЛЕНДАРЬ!AT18=GRID!$B$3:$U$3),0))*GRID!$T$39,
ROUNDUP(INDEX(GRID!$B$29:$U90,MATCH(K$7,GRID!$A$18:$A$29,0),MATCH(1,($U$2=GRID!$B$1:$U$1)*(КАЛЕНДАРЬ!AT18=GRID!$B$3:$U$3),0))*GRID!$T$39*(1-GRID!$T$40),0))</f>
        <v>50220</v>
      </c>
      <c r="M92" s="5" cm="1">
        <f t="array" ref="M92">IF($I$2="Тариф для именинников",
INDEX(GRID!$B$4:$U$15,MATCH(M$7,GRID!$A$4:$A$15,0),MATCH(1,($U$2=GRID!$B$1:$U$1)*(КАЛЕНДАРЬ!AT18=GRID!$B$3:$U$3),0))*GRID!$T$39,
ROUNDUP(INDEX(GRID!$B$4:$U$15,MATCH(M$7,GRID!$A$4:$A$15,0),MATCH(1,($U$2=GRID!$B$1:$U$1)*(КАЛЕНДАРЬ!AT18=GRID!$B$3:$U$3),0))*GRID!$T$39*(1-GRID!$T$40),0))</f>
        <v>64635</v>
      </c>
      <c r="N92" s="5" cm="1">
        <f t="array" ref="N92">IF($I$2="Тариф для именинников",
INDEX(GRID!$B$18:$U$29,MATCH(M$7,GRID!$A$18:$A$29,0),MATCH(1,($U$2=GRID!$B$1:$U$1)*(КАЛЕНДАРЬ!AT18=GRID!$B$3:$U$3),0))*GRID!$T$39,
ROUNDUP(INDEX(GRID!$B$29:$U90,MATCH(M$7,GRID!$A$18:$A$29,0),MATCH(1,($U$2=GRID!$B$1:$U$1)*(КАЛЕНДАРЬ!AT18=GRID!$B$3:$U$3),0))*GRID!$T$39*(1-GRID!$T$40),0))</f>
        <v>69285</v>
      </c>
      <c r="O92" s="5" cm="1">
        <f t="array" ref="O92">IF($I$2="Тариф для именинников",
INDEX(GRID!$B$4:$U$15,MATCH(O$7,GRID!$A$4:$A$15,0),MATCH(1,($U$2=GRID!$B$1:$U$1)*(КАЛЕНДАРЬ!AT18=GRID!$B$3:$U$3),0))*GRID!$T$39,
ROUNDUP(INDEX(GRID!$B$4:$U$15,MATCH(O$7,GRID!$A$4:$A$15,0),MATCH(1,($U$2=GRID!$B$1:$U$1)*(КАЛЕНДАРЬ!AT18=GRID!$B$3:$U$3),0))*GRID!$T$39*(1-GRID!$T$40),0))</f>
        <v>95976</v>
      </c>
      <c r="P92" s="5" cm="1">
        <f t="array" ref="P92">IF($I$2="Тариф для именинников",
INDEX(GRID!$B$4:$U$15,MATCH(P$7,GRID!$A$4:$A$15,0),MATCH(1,($U$2=GRID!$B$1:$U$1)*(КАЛЕНДАРЬ!AT18=GRID!$B$3:$U$3),0))*GRID!$T$39,
ROUNDUP(INDEX(GRID!$B$4:$U$15,MATCH(P$7,GRID!$A$4:$A$15,0),MATCH(1,($U$2=GRID!$B$1:$U$1)*(КАЛЕНДАРЬ!AT18=GRID!$B$3:$U$3),0))*GRID!$T$39*(1-GRID!$T$40),0))</f>
        <v>135222</v>
      </c>
      <c r="Q92" s="5" cm="1">
        <f t="array" ref="Q92">IF($I$2="Тариф для именинников",
INDEX(GRID!$B$4:$U$15,MATCH(Q$7,GRID!$A$4:$A$15,0),MATCH(1,($U$2=GRID!$B$1:$U$1)*(КАЛЕНДАРЬ!AT18=GRID!$B$3:$U$3),0))*GRID!$T$39,
ROUNDUP(INDEX(GRID!$B$4:$U$15,MATCH(Q$7,GRID!$A$4:$A$15,0),MATCH(1,($U$2=GRID!$B$1:$U$1)*(КАЛЕНДАРЬ!AT18=GRID!$B$3:$U$3),0))*GRID!$T$39*(1-GRID!$T$40),0))</f>
        <v>158937</v>
      </c>
      <c r="R92" s="5" cm="1">
        <f t="array" ref="R92">IF($I$2="Тариф для именинников",
INDEX(GRID!$B$4:$U$15,MATCH(R$7,GRID!$A$4:$A$15,0),MATCH(1,($U$2=GRID!$B$1:$U$1)*(КАЛЕНДАРЬ!AT18=GRID!$B$3:$U$3),0))*GRID!$T$39,
ROUNDUP(INDEX(GRID!$B$4:$U$15,MATCH(R$7,GRID!$A$4:$A$15,0),MATCH(1,($U$2=GRID!$B$1:$U$1)*(КАЛЕНДАРЬ!AT18=GRID!$B$3:$U$3),0))*GRID!$T$39*(1-GRID!$T$40),0))</f>
        <v>180513</v>
      </c>
      <c r="S92" s="50" t="s">
        <v>105</v>
      </c>
      <c r="T92" s="50" t="s">
        <v>105</v>
      </c>
    </row>
    <row r="93" spans="1:20">
      <c r="A93" s="108" t="s">
        <v>12</v>
      </c>
      <c r="B93" s="109">
        <v>16</v>
      </c>
      <c r="C93" s="5" cm="1">
        <f t="array" ref="C93">IF($I$2="Тариф для именинников",
INDEX(GRID!$B$4:$U$15,MATCH(C$7,GRID!$A$4:$A$15,0),MATCH(1,($U$2=GRID!$B$1:$U$1)*(КАЛЕНДАРЬ!AT19=GRID!$B$3:$U$3),0))*GRID!$T$39,
ROUNDUP(INDEX(GRID!$B$4:$U$15,MATCH(C$7,GRID!$A$4:$A$15,0),MATCH(1,($U$2=GRID!$B$1:$U$1)*(КАЛЕНДАРЬ!AT19=GRID!$B$3:$U$3),0))*GRID!$T$39*(1-GRID!$T$40),0))</f>
        <v>25575.000000000004</v>
      </c>
      <c r="D93" s="5" cm="1">
        <f t="array" ref="D93">IF($I$2="Тариф для именинников",
INDEX(GRID!$B$18:$U$29,MATCH(C$7,GRID!$A$18:$A$29,0),MATCH(1,($U$2=GRID!$B$1:$U$1)*(КАЛЕНДАРЬ!AT19=GRID!$B$3:$U$3),0))*GRID!$T$39,
ROUNDUP(INDEX(GRID!$B$29:$U91,MATCH(C$7,GRID!$A$18:$A$29,0),MATCH(1,($U$2=GRID!$B$1:$U$1)*(КАЛЕНДАРЬ!AT19=GRID!$B$3:$U$3),0))*GRID!$T$39*(1-GRID!$T$40),0))</f>
        <v>30225.000000000004</v>
      </c>
      <c r="E93" s="5" cm="1">
        <f t="array" ref="E93">IF($I$2="Тариф для именинников",
INDEX(GRID!$B$4:$U$15,MATCH(E$7,GRID!$A$4:$A$15,0),MATCH(1,($U$2=GRID!$B$1:$U$1)*(КАЛЕНДАРЬ!AT19=GRID!$B$3:$U$3),0))*GRID!$T$39,
ROUNDUP(INDEX(GRID!$B$4:$U$15,MATCH(E$7,GRID!$A$4:$A$15,0),MATCH(1,($U$2=GRID!$B$1:$U$1)*(КАЛЕНДАРЬ!AT19=GRID!$B$3:$U$3),0))*GRID!$T$39*(1-GRID!$T$40),0))</f>
        <v>30690</v>
      </c>
      <c r="F93" s="5" cm="1">
        <f t="array" ref="F93">IF($I$2="Тариф для именинников",
INDEX(GRID!$B$18:$U$29,MATCH(E$7,GRID!$A$18:$A$29,0),MATCH(1,($U$2=GRID!$B$1:$U$1)*(КАЛЕНДАРЬ!AT19=GRID!$B$3:$U$3),0))*GRID!$T$39,
ROUNDUP(INDEX(GRID!$B$29:$U91,MATCH(E$7,GRID!$A$18:$A$29,0),MATCH(1,($U$2=GRID!$B$1:$U$1)*(КАЛЕНДАРЬ!AT19=GRID!$B$3:$U$3),0))*GRID!$T$39*(1-GRID!$T$40),0))</f>
        <v>35340</v>
      </c>
      <c r="G93" s="5" cm="1">
        <f t="array" ref="G93">IF($I$2="Тариф для именинников",
INDEX(GRID!$B$4:$U$15,MATCH(G$7,GRID!$A$4:$A$15,0),MATCH(1,($U$2=GRID!$B$1:$U$1)*(КАЛЕНДАРЬ!AT19=GRID!$B$3:$U$3),0))*GRID!$T$39,
ROUNDUP(INDEX(GRID!$B$4:$U$15,MATCH(G$7,GRID!$A$4:$A$15,0),MATCH(1,($U$2=GRID!$B$1:$U$1)*(КАЛЕНДАРЬ!AT19=GRID!$B$3:$U$3),0))*GRID!$T$39*(1-GRID!$T$40),0))</f>
        <v>36270</v>
      </c>
      <c r="H93" s="5" cm="1">
        <f t="array" ref="H93">IF($I$2="Тариф для именинников",
INDEX(GRID!$B$18:$U$29,MATCH(G$7,GRID!$A$18:$A$29,0),MATCH(1,($U$2=GRID!$B$1:$U$1)*(КАЛЕНДАРЬ!AT19=GRID!$B$3:$U$3),0))*GRID!$T$39,
ROUNDUP(INDEX(GRID!$B$29:$U91,MATCH(G$7,GRID!$A$18:$A$29,0),MATCH(1,($U$2=GRID!$B$1:$U$1)*(КАЛЕНДАРЬ!AT19=GRID!$B$3:$U$3),0))*GRID!$T$39*(1-GRID!$T$40),0))</f>
        <v>40920</v>
      </c>
      <c r="I93" s="5" cm="1">
        <f t="array" ref="I93">IF($I$2="Тариф для именинников",
INDEX(GRID!$B$4:$U$15,MATCH(I$7,GRID!$A$4:$A$15,0),MATCH(1,($U$2=GRID!$B$1:$U$1)*(КАЛЕНДАРЬ!AT19=GRID!$B$3:$U$3),0))*GRID!$T$39,
ROUNDUP(INDEX(GRID!$B$4:$U$15,MATCH(I$7,GRID!$A$4:$A$15,0),MATCH(1,($U$2=GRID!$B$1:$U$1)*(КАЛЕНДАРЬ!AT19=GRID!$B$3:$U$3),0))*GRID!$T$39*(1-GRID!$T$40),0))</f>
        <v>40362</v>
      </c>
      <c r="J93" s="5" cm="1">
        <f t="array" ref="J93">IF($I$2="Тариф для именинников",
INDEX(GRID!$B$18:$U$29,MATCH(I$7,GRID!$A$18:$A$29,0),MATCH(1,($U$2=GRID!$B$1:$U$1)*(КАЛЕНДАРЬ!AT19=GRID!$B$3:$U$3),0))*GRID!$T$39,
ROUNDUP(INDEX(GRID!$B$29:$U91,MATCH(I$7,GRID!$A$18:$A$29,0),MATCH(1,($U$2=GRID!$B$1:$U$1)*(КАЛЕНДАРЬ!AT19=GRID!$B$3:$U$3),0))*GRID!$T$39*(1-GRID!$T$40),0))</f>
        <v>45012</v>
      </c>
      <c r="K93" s="5" cm="1">
        <f t="array" ref="K93">IF($I$2="Тариф для именинников",
INDEX(GRID!$B$4:$U$15,MATCH(K$7,GRID!$A$4:$A$15,0),MATCH(1,($U$2=GRID!$B$1:$U$1)*(КАЛЕНДАРЬ!AT19=GRID!$B$3:$U$3),0))*GRID!$T$39,
ROUNDUP(INDEX(GRID!$B$4:$U$15,MATCH(K$7,GRID!$A$4:$A$15,0),MATCH(1,($U$2=GRID!$B$1:$U$1)*(КАЛЕНДАРЬ!AT19=GRID!$B$3:$U$3),0))*GRID!$T$39*(1-GRID!$T$40),0))</f>
        <v>45570</v>
      </c>
      <c r="L93" s="5" cm="1">
        <f t="array" ref="L93">IF($I$2="Тариф для именинников",
INDEX(GRID!$B$18:$U$29,MATCH(K$7,GRID!$A$18:$A$29,0),MATCH(1,($U$2=GRID!$B$1:$U$1)*(КАЛЕНДАРЬ!AT19=GRID!$B$3:$U$3),0))*GRID!$T$39,
ROUNDUP(INDEX(GRID!$B$29:$U91,MATCH(K$7,GRID!$A$18:$A$29,0),MATCH(1,($U$2=GRID!$B$1:$U$1)*(КАЛЕНДАРЬ!AT19=GRID!$B$3:$U$3),0))*GRID!$T$39*(1-GRID!$T$40),0))</f>
        <v>50220</v>
      </c>
      <c r="M93" s="5" cm="1">
        <f t="array" ref="M93">IF($I$2="Тариф для именинников",
INDEX(GRID!$B$4:$U$15,MATCH(M$7,GRID!$A$4:$A$15,0),MATCH(1,($U$2=GRID!$B$1:$U$1)*(КАЛЕНДАРЬ!AT19=GRID!$B$3:$U$3),0))*GRID!$T$39,
ROUNDUP(INDEX(GRID!$B$4:$U$15,MATCH(M$7,GRID!$A$4:$A$15,0),MATCH(1,($U$2=GRID!$B$1:$U$1)*(КАЛЕНДАРЬ!AT19=GRID!$B$3:$U$3),0))*GRID!$T$39*(1-GRID!$T$40),0))</f>
        <v>64635</v>
      </c>
      <c r="N93" s="5" cm="1">
        <f t="array" ref="N93">IF($I$2="Тариф для именинников",
INDEX(GRID!$B$18:$U$29,MATCH(M$7,GRID!$A$18:$A$29,0),MATCH(1,($U$2=GRID!$B$1:$U$1)*(КАЛЕНДАРЬ!AT19=GRID!$B$3:$U$3),0))*GRID!$T$39,
ROUNDUP(INDEX(GRID!$B$29:$U91,MATCH(M$7,GRID!$A$18:$A$29,0),MATCH(1,($U$2=GRID!$B$1:$U$1)*(КАЛЕНДАРЬ!AT19=GRID!$B$3:$U$3),0))*GRID!$T$39*(1-GRID!$T$40),0))</f>
        <v>69285</v>
      </c>
      <c r="O93" s="5" cm="1">
        <f t="array" ref="O93">IF($I$2="Тариф для именинников",
INDEX(GRID!$B$4:$U$15,MATCH(O$7,GRID!$A$4:$A$15,0),MATCH(1,($U$2=GRID!$B$1:$U$1)*(КАЛЕНДАРЬ!AT19=GRID!$B$3:$U$3),0))*GRID!$T$39,
ROUNDUP(INDEX(GRID!$B$4:$U$15,MATCH(O$7,GRID!$A$4:$A$15,0),MATCH(1,($U$2=GRID!$B$1:$U$1)*(КАЛЕНДАРЬ!AT19=GRID!$B$3:$U$3),0))*GRID!$T$39*(1-GRID!$T$40),0))</f>
        <v>95976</v>
      </c>
      <c r="P93" s="5" cm="1">
        <f t="array" ref="P93">IF($I$2="Тариф для именинников",
INDEX(GRID!$B$4:$U$15,MATCH(P$7,GRID!$A$4:$A$15,0),MATCH(1,($U$2=GRID!$B$1:$U$1)*(КАЛЕНДАРЬ!AT19=GRID!$B$3:$U$3),0))*GRID!$T$39,
ROUNDUP(INDEX(GRID!$B$4:$U$15,MATCH(P$7,GRID!$A$4:$A$15,0),MATCH(1,($U$2=GRID!$B$1:$U$1)*(КАЛЕНДАРЬ!AT19=GRID!$B$3:$U$3),0))*GRID!$T$39*(1-GRID!$T$40),0))</f>
        <v>135222</v>
      </c>
      <c r="Q93" s="5" cm="1">
        <f t="array" ref="Q93">IF($I$2="Тариф для именинников",
INDEX(GRID!$B$4:$U$15,MATCH(Q$7,GRID!$A$4:$A$15,0),MATCH(1,($U$2=GRID!$B$1:$U$1)*(КАЛЕНДАРЬ!AT19=GRID!$B$3:$U$3),0))*GRID!$T$39,
ROUNDUP(INDEX(GRID!$B$4:$U$15,MATCH(Q$7,GRID!$A$4:$A$15,0),MATCH(1,($U$2=GRID!$B$1:$U$1)*(КАЛЕНДАРЬ!AT19=GRID!$B$3:$U$3),0))*GRID!$T$39*(1-GRID!$T$40),0))</f>
        <v>158937</v>
      </c>
      <c r="R93" s="5" cm="1">
        <f t="array" ref="R93">IF($I$2="Тариф для именинников",
INDEX(GRID!$B$4:$U$15,MATCH(R$7,GRID!$A$4:$A$15,0),MATCH(1,($U$2=GRID!$B$1:$U$1)*(КАЛЕНДАРЬ!AT19=GRID!$B$3:$U$3),0))*GRID!$T$39,
ROUNDUP(INDEX(GRID!$B$4:$U$15,MATCH(R$7,GRID!$A$4:$A$15,0),MATCH(1,($U$2=GRID!$B$1:$U$1)*(КАЛЕНДАРЬ!AT19=GRID!$B$3:$U$3),0))*GRID!$T$39*(1-GRID!$T$40),0))</f>
        <v>180513</v>
      </c>
      <c r="S93" s="50" t="s">
        <v>105</v>
      </c>
      <c r="T93" s="50" t="s">
        <v>105</v>
      </c>
    </row>
    <row r="94" spans="1:20">
      <c r="A94" s="108" t="s">
        <v>13</v>
      </c>
      <c r="B94" s="109">
        <v>17</v>
      </c>
      <c r="C94" s="5" cm="1">
        <f t="array" ref="C94">IF($I$2="Тариф для именинников",
INDEX(GRID!$B$4:$U$15,MATCH(C$7,GRID!$A$4:$A$15,0),MATCH(1,($U$2=GRID!$B$1:$U$1)*(КАЛЕНДАРЬ!AT20=GRID!$B$3:$U$3),0))*GRID!$T$39,
ROUNDUP(INDEX(GRID!$B$4:$U$15,MATCH(C$7,GRID!$A$4:$A$15,0),MATCH(1,($U$2=GRID!$B$1:$U$1)*(КАЛЕНДАРЬ!AT20=GRID!$B$3:$U$3),0))*GRID!$T$39*(1-GRID!$T$40),0))</f>
        <v>25575.000000000004</v>
      </c>
      <c r="D94" s="5" cm="1">
        <f t="array" ref="D94">IF($I$2="Тариф для именинников",
INDEX(GRID!$B$18:$U$29,MATCH(C$7,GRID!$A$18:$A$29,0),MATCH(1,($U$2=GRID!$B$1:$U$1)*(КАЛЕНДАРЬ!AT20=GRID!$B$3:$U$3),0))*GRID!$T$39,
ROUNDUP(INDEX(GRID!$B$29:$U92,MATCH(C$7,GRID!$A$18:$A$29,0),MATCH(1,($U$2=GRID!$B$1:$U$1)*(КАЛЕНДАРЬ!AT20=GRID!$B$3:$U$3),0))*GRID!$T$39*(1-GRID!$T$40),0))</f>
        <v>30225.000000000004</v>
      </c>
      <c r="E94" s="5" cm="1">
        <f t="array" ref="E94">IF($I$2="Тариф для именинников",
INDEX(GRID!$B$4:$U$15,MATCH(E$7,GRID!$A$4:$A$15,0),MATCH(1,($U$2=GRID!$B$1:$U$1)*(КАЛЕНДАРЬ!AT20=GRID!$B$3:$U$3),0))*GRID!$T$39,
ROUNDUP(INDEX(GRID!$B$4:$U$15,MATCH(E$7,GRID!$A$4:$A$15,0),MATCH(1,($U$2=GRID!$B$1:$U$1)*(КАЛЕНДАРЬ!AT20=GRID!$B$3:$U$3),0))*GRID!$T$39*(1-GRID!$T$40),0))</f>
        <v>30690</v>
      </c>
      <c r="F94" s="5" cm="1">
        <f t="array" ref="F94">IF($I$2="Тариф для именинников",
INDEX(GRID!$B$18:$U$29,MATCH(E$7,GRID!$A$18:$A$29,0),MATCH(1,($U$2=GRID!$B$1:$U$1)*(КАЛЕНДАРЬ!AT20=GRID!$B$3:$U$3),0))*GRID!$T$39,
ROUNDUP(INDEX(GRID!$B$29:$U92,MATCH(E$7,GRID!$A$18:$A$29,0),MATCH(1,($U$2=GRID!$B$1:$U$1)*(КАЛЕНДАРЬ!AT20=GRID!$B$3:$U$3),0))*GRID!$T$39*(1-GRID!$T$40),0))</f>
        <v>35340</v>
      </c>
      <c r="G94" s="5" cm="1">
        <f t="array" ref="G94">IF($I$2="Тариф для именинников",
INDEX(GRID!$B$4:$U$15,MATCH(G$7,GRID!$A$4:$A$15,0),MATCH(1,($U$2=GRID!$B$1:$U$1)*(КАЛЕНДАРЬ!AT20=GRID!$B$3:$U$3),0))*GRID!$T$39,
ROUNDUP(INDEX(GRID!$B$4:$U$15,MATCH(G$7,GRID!$A$4:$A$15,0),MATCH(1,($U$2=GRID!$B$1:$U$1)*(КАЛЕНДАРЬ!AT20=GRID!$B$3:$U$3),0))*GRID!$T$39*(1-GRID!$T$40),0))</f>
        <v>36270</v>
      </c>
      <c r="H94" s="5" cm="1">
        <f t="array" ref="H94">IF($I$2="Тариф для именинников",
INDEX(GRID!$B$18:$U$29,MATCH(G$7,GRID!$A$18:$A$29,0),MATCH(1,($U$2=GRID!$B$1:$U$1)*(КАЛЕНДАРЬ!AT20=GRID!$B$3:$U$3),0))*GRID!$T$39,
ROUNDUP(INDEX(GRID!$B$29:$U92,MATCH(G$7,GRID!$A$18:$A$29,0),MATCH(1,($U$2=GRID!$B$1:$U$1)*(КАЛЕНДАРЬ!AT20=GRID!$B$3:$U$3),0))*GRID!$T$39*(1-GRID!$T$40),0))</f>
        <v>40920</v>
      </c>
      <c r="I94" s="5" cm="1">
        <f t="array" ref="I94">IF($I$2="Тариф для именинников",
INDEX(GRID!$B$4:$U$15,MATCH(I$7,GRID!$A$4:$A$15,0),MATCH(1,($U$2=GRID!$B$1:$U$1)*(КАЛЕНДАРЬ!AT20=GRID!$B$3:$U$3),0))*GRID!$T$39,
ROUNDUP(INDEX(GRID!$B$4:$U$15,MATCH(I$7,GRID!$A$4:$A$15,0),MATCH(1,($U$2=GRID!$B$1:$U$1)*(КАЛЕНДАРЬ!AT20=GRID!$B$3:$U$3),0))*GRID!$T$39*(1-GRID!$T$40),0))</f>
        <v>40362</v>
      </c>
      <c r="J94" s="5" cm="1">
        <f t="array" ref="J94">IF($I$2="Тариф для именинников",
INDEX(GRID!$B$18:$U$29,MATCH(I$7,GRID!$A$18:$A$29,0),MATCH(1,($U$2=GRID!$B$1:$U$1)*(КАЛЕНДАРЬ!AT20=GRID!$B$3:$U$3),0))*GRID!$T$39,
ROUNDUP(INDEX(GRID!$B$29:$U92,MATCH(I$7,GRID!$A$18:$A$29,0),MATCH(1,($U$2=GRID!$B$1:$U$1)*(КАЛЕНДАРЬ!AT20=GRID!$B$3:$U$3),0))*GRID!$T$39*(1-GRID!$T$40),0))</f>
        <v>45012</v>
      </c>
      <c r="K94" s="5" cm="1">
        <f t="array" ref="K94">IF($I$2="Тариф для именинников",
INDEX(GRID!$B$4:$U$15,MATCH(K$7,GRID!$A$4:$A$15,0),MATCH(1,($U$2=GRID!$B$1:$U$1)*(КАЛЕНДАРЬ!AT20=GRID!$B$3:$U$3),0))*GRID!$T$39,
ROUNDUP(INDEX(GRID!$B$4:$U$15,MATCH(K$7,GRID!$A$4:$A$15,0),MATCH(1,($U$2=GRID!$B$1:$U$1)*(КАЛЕНДАРЬ!AT20=GRID!$B$3:$U$3),0))*GRID!$T$39*(1-GRID!$T$40),0))</f>
        <v>45570</v>
      </c>
      <c r="L94" s="5" cm="1">
        <f t="array" ref="L94">IF($I$2="Тариф для именинников",
INDEX(GRID!$B$18:$U$29,MATCH(K$7,GRID!$A$18:$A$29,0),MATCH(1,($U$2=GRID!$B$1:$U$1)*(КАЛЕНДАРЬ!AT20=GRID!$B$3:$U$3),0))*GRID!$T$39,
ROUNDUP(INDEX(GRID!$B$29:$U92,MATCH(K$7,GRID!$A$18:$A$29,0),MATCH(1,($U$2=GRID!$B$1:$U$1)*(КАЛЕНДАРЬ!AT20=GRID!$B$3:$U$3),0))*GRID!$T$39*(1-GRID!$T$40),0))</f>
        <v>50220</v>
      </c>
      <c r="M94" s="5" cm="1">
        <f t="array" ref="M94">IF($I$2="Тариф для именинников",
INDEX(GRID!$B$4:$U$15,MATCH(M$7,GRID!$A$4:$A$15,0),MATCH(1,($U$2=GRID!$B$1:$U$1)*(КАЛЕНДАРЬ!AT20=GRID!$B$3:$U$3),0))*GRID!$T$39,
ROUNDUP(INDEX(GRID!$B$4:$U$15,MATCH(M$7,GRID!$A$4:$A$15,0),MATCH(1,($U$2=GRID!$B$1:$U$1)*(КАЛЕНДАРЬ!AT20=GRID!$B$3:$U$3),0))*GRID!$T$39*(1-GRID!$T$40),0))</f>
        <v>64635</v>
      </c>
      <c r="N94" s="5" cm="1">
        <f t="array" ref="N94">IF($I$2="Тариф для именинников",
INDEX(GRID!$B$18:$U$29,MATCH(M$7,GRID!$A$18:$A$29,0),MATCH(1,($U$2=GRID!$B$1:$U$1)*(КАЛЕНДАРЬ!AT20=GRID!$B$3:$U$3),0))*GRID!$T$39,
ROUNDUP(INDEX(GRID!$B$29:$U92,MATCH(M$7,GRID!$A$18:$A$29,0),MATCH(1,($U$2=GRID!$B$1:$U$1)*(КАЛЕНДАРЬ!AT20=GRID!$B$3:$U$3),0))*GRID!$T$39*(1-GRID!$T$40),0))</f>
        <v>69285</v>
      </c>
      <c r="O94" s="5" cm="1">
        <f t="array" ref="O94">IF($I$2="Тариф для именинников",
INDEX(GRID!$B$4:$U$15,MATCH(O$7,GRID!$A$4:$A$15,0),MATCH(1,($U$2=GRID!$B$1:$U$1)*(КАЛЕНДАРЬ!AT20=GRID!$B$3:$U$3),0))*GRID!$T$39,
ROUNDUP(INDEX(GRID!$B$4:$U$15,MATCH(O$7,GRID!$A$4:$A$15,0),MATCH(1,($U$2=GRID!$B$1:$U$1)*(КАЛЕНДАРЬ!AT20=GRID!$B$3:$U$3),0))*GRID!$T$39*(1-GRID!$T$40),0))</f>
        <v>95976</v>
      </c>
      <c r="P94" s="5" cm="1">
        <f t="array" ref="P94">IF($I$2="Тариф для именинников",
INDEX(GRID!$B$4:$U$15,MATCH(P$7,GRID!$A$4:$A$15,0),MATCH(1,($U$2=GRID!$B$1:$U$1)*(КАЛЕНДАРЬ!AT20=GRID!$B$3:$U$3),0))*GRID!$T$39,
ROUNDUP(INDEX(GRID!$B$4:$U$15,MATCH(P$7,GRID!$A$4:$A$15,0),MATCH(1,($U$2=GRID!$B$1:$U$1)*(КАЛЕНДАРЬ!AT20=GRID!$B$3:$U$3),0))*GRID!$T$39*(1-GRID!$T$40),0))</f>
        <v>135222</v>
      </c>
      <c r="Q94" s="5" cm="1">
        <f t="array" ref="Q94">IF($I$2="Тариф для именинников",
INDEX(GRID!$B$4:$U$15,MATCH(Q$7,GRID!$A$4:$A$15,0),MATCH(1,($U$2=GRID!$B$1:$U$1)*(КАЛЕНДАРЬ!AT20=GRID!$B$3:$U$3),0))*GRID!$T$39,
ROUNDUP(INDEX(GRID!$B$4:$U$15,MATCH(Q$7,GRID!$A$4:$A$15,0),MATCH(1,($U$2=GRID!$B$1:$U$1)*(КАЛЕНДАРЬ!AT20=GRID!$B$3:$U$3),0))*GRID!$T$39*(1-GRID!$T$40),0))</f>
        <v>158937</v>
      </c>
      <c r="R94" s="5" cm="1">
        <f t="array" ref="R94">IF($I$2="Тариф для именинников",
INDEX(GRID!$B$4:$U$15,MATCH(R$7,GRID!$A$4:$A$15,0),MATCH(1,($U$2=GRID!$B$1:$U$1)*(КАЛЕНДАРЬ!AT20=GRID!$B$3:$U$3),0))*GRID!$T$39,
ROUNDUP(INDEX(GRID!$B$4:$U$15,MATCH(R$7,GRID!$A$4:$A$15,0),MATCH(1,($U$2=GRID!$B$1:$U$1)*(КАЛЕНДАРЬ!AT20=GRID!$B$3:$U$3),0))*GRID!$T$39*(1-GRID!$T$40),0))</f>
        <v>180513</v>
      </c>
      <c r="S94" s="50" t="s">
        <v>105</v>
      </c>
      <c r="T94" s="50" t="s">
        <v>105</v>
      </c>
    </row>
    <row r="95" spans="1:20">
      <c r="A95" s="108" t="s">
        <v>14</v>
      </c>
      <c r="B95" s="109">
        <v>18</v>
      </c>
      <c r="C95" s="5" cm="1">
        <f t="array" ref="C95">IF($I$2="Тариф для именинников",
INDEX(GRID!$B$4:$U$15,MATCH(C$7,GRID!$A$4:$A$15,0),MATCH(1,($U$2=GRID!$B$1:$U$1)*(КАЛЕНДАРЬ!AT21=GRID!$B$3:$U$3),0))*GRID!$T$39,
ROUNDUP(INDEX(GRID!$B$4:$U$15,MATCH(C$7,GRID!$A$4:$A$15,0),MATCH(1,($U$2=GRID!$B$1:$U$1)*(КАЛЕНДАРЬ!AT21=GRID!$B$3:$U$3),0))*GRID!$T$39*(1-GRID!$T$40),0))</f>
        <v>25575.000000000004</v>
      </c>
      <c r="D95" s="5" cm="1">
        <f t="array" ref="D95">IF($I$2="Тариф для именинников",
INDEX(GRID!$B$18:$U$29,MATCH(C$7,GRID!$A$18:$A$29,0),MATCH(1,($U$2=GRID!$B$1:$U$1)*(КАЛЕНДАРЬ!AT21=GRID!$B$3:$U$3),0))*GRID!$T$39,
ROUNDUP(INDEX(GRID!$B$29:$U93,MATCH(C$7,GRID!$A$18:$A$29,0),MATCH(1,($U$2=GRID!$B$1:$U$1)*(КАЛЕНДАРЬ!AT21=GRID!$B$3:$U$3),0))*GRID!$T$39*(1-GRID!$T$40),0))</f>
        <v>30225.000000000004</v>
      </c>
      <c r="E95" s="5" cm="1">
        <f t="array" ref="E95">IF($I$2="Тариф для именинников",
INDEX(GRID!$B$4:$U$15,MATCH(E$7,GRID!$A$4:$A$15,0),MATCH(1,($U$2=GRID!$B$1:$U$1)*(КАЛЕНДАРЬ!AT21=GRID!$B$3:$U$3),0))*GRID!$T$39,
ROUNDUP(INDEX(GRID!$B$4:$U$15,MATCH(E$7,GRID!$A$4:$A$15,0),MATCH(1,($U$2=GRID!$B$1:$U$1)*(КАЛЕНДАРЬ!AT21=GRID!$B$3:$U$3),0))*GRID!$T$39*(1-GRID!$T$40),0))</f>
        <v>30690</v>
      </c>
      <c r="F95" s="5" cm="1">
        <f t="array" ref="F95">IF($I$2="Тариф для именинников",
INDEX(GRID!$B$18:$U$29,MATCH(E$7,GRID!$A$18:$A$29,0),MATCH(1,($U$2=GRID!$B$1:$U$1)*(КАЛЕНДАРЬ!AT21=GRID!$B$3:$U$3),0))*GRID!$T$39,
ROUNDUP(INDEX(GRID!$B$29:$U93,MATCH(E$7,GRID!$A$18:$A$29,0),MATCH(1,($U$2=GRID!$B$1:$U$1)*(КАЛЕНДАРЬ!AT21=GRID!$B$3:$U$3),0))*GRID!$T$39*(1-GRID!$T$40),0))</f>
        <v>35340</v>
      </c>
      <c r="G95" s="5" cm="1">
        <f t="array" ref="G95">IF($I$2="Тариф для именинников",
INDEX(GRID!$B$4:$U$15,MATCH(G$7,GRID!$A$4:$A$15,0),MATCH(1,($U$2=GRID!$B$1:$U$1)*(КАЛЕНДАРЬ!AT21=GRID!$B$3:$U$3),0))*GRID!$T$39,
ROUNDUP(INDEX(GRID!$B$4:$U$15,MATCH(G$7,GRID!$A$4:$A$15,0),MATCH(1,($U$2=GRID!$B$1:$U$1)*(КАЛЕНДАРЬ!AT21=GRID!$B$3:$U$3),0))*GRID!$T$39*(1-GRID!$T$40),0))</f>
        <v>36270</v>
      </c>
      <c r="H95" s="5" cm="1">
        <f t="array" ref="H95">IF($I$2="Тариф для именинников",
INDEX(GRID!$B$18:$U$29,MATCH(G$7,GRID!$A$18:$A$29,0),MATCH(1,($U$2=GRID!$B$1:$U$1)*(КАЛЕНДАРЬ!AT21=GRID!$B$3:$U$3),0))*GRID!$T$39,
ROUNDUP(INDEX(GRID!$B$29:$U93,MATCH(G$7,GRID!$A$18:$A$29,0),MATCH(1,($U$2=GRID!$B$1:$U$1)*(КАЛЕНДАРЬ!AT21=GRID!$B$3:$U$3),0))*GRID!$T$39*(1-GRID!$T$40),0))</f>
        <v>40920</v>
      </c>
      <c r="I95" s="5" cm="1">
        <f t="array" ref="I95">IF($I$2="Тариф для именинников",
INDEX(GRID!$B$4:$U$15,MATCH(I$7,GRID!$A$4:$A$15,0),MATCH(1,($U$2=GRID!$B$1:$U$1)*(КАЛЕНДАРЬ!AT21=GRID!$B$3:$U$3),0))*GRID!$T$39,
ROUNDUP(INDEX(GRID!$B$4:$U$15,MATCH(I$7,GRID!$A$4:$A$15,0),MATCH(1,($U$2=GRID!$B$1:$U$1)*(КАЛЕНДАРЬ!AT21=GRID!$B$3:$U$3),0))*GRID!$T$39*(1-GRID!$T$40),0))</f>
        <v>40362</v>
      </c>
      <c r="J95" s="5" cm="1">
        <f t="array" ref="J95">IF($I$2="Тариф для именинников",
INDEX(GRID!$B$18:$U$29,MATCH(I$7,GRID!$A$18:$A$29,0),MATCH(1,($U$2=GRID!$B$1:$U$1)*(КАЛЕНДАРЬ!AT21=GRID!$B$3:$U$3),0))*GRID!$T$39,
ROUNDUP(INDEX(GRID!$B$29:$U93,MATCH(I$7,GRID!$A$18:$A$29,0),MATCH(1,($U$2=GRID!$B$1:$U$1)*(КАЛЕНДАРЬ!AT21=GRID!$B$3:$U$3),0))*GRID!$T$39*(1-GRID!$T$40),0))</f>
        <v>45012</v>
      </c>
      <c r="K95" s="5" cm="1">
        <f t="array" ref="K95">IF($I$2="Тариф для именинников",
INDEX(GRID!$B$4:$U$15,MATCH(K$7,GRID!$A$4:$A$15,0),MATCH(1,($U$2=GRID!$B$1:$U$1)*(КАЛЕНДАРЬ!AT21=GRID!$B$3:$U$3),0))*GRID!$T$39,
ROUNDUP(INDEX(GRID!$B$4:$U$15,MATCH(K$7,GRID!$A$4:$A$15,0),MATCH(1,($U$2=GRID!$B$1:$U$1)*(КАЛЕНДАРЬ!AT21=GRID!$B$3:$U$3),0))*GRID!$T$39*(1-GRID!$T$40),0))</f>
        <v>45570</v>
      </c>
      <c r="L95" s="5" cm="1">
        <f t="array" ref="L95">IF($I$2="Тариф для именинников",
INDEX(GRID!$B$18:$U$29,MATCH(K$7,GRID!$A$18:$A$29,0),MATCH(1,($U$2=GRID!$B$1:$U$1)*(КАЛЕНДАРЬ!AT21=GRID!$B$3:$U$3),0))*GRID!$T$39,
ROUNDUP(INDEX(GRID!$B$29:$U93,MATCH(K$7,GRID!$A$18:$A$29,0),MATCH(1,($U$2=GRID!$B$1:$U$1)*(КАЛЕНДАРЬ!AT21=GRID!$B$3:$U$3),0))*GRID!$T$39*(1-GRID!$T$40),0))</f>
        <v>50220</v>
      </c>
      <c r="M95" s="5" cm="1">
        <f t="array" ref="M95">IF($I$2="Тариф для именинников",
INDEX(GRID!$B$4:$U$15,MATCH(M$7,GRID!$A$4:$A$15,0),MATCH(1,($U$2=GRID!$B$1:$U$1)*(КАЛЕНДАРЬ!AT21=GRID!$B$3:$U$3),0))*GRID!$T$39,
ROUNDUP(INDEX(GRID!$B$4:$U$15,MATCH(M$7,GRID!$A$4:$A$15,0),MATCH(1,($U$2=GRID!$B$1:$U$1)*(КАЛЕНДАРЬ!AT21=GRID!$B$3:$U$3),0))*GRID!$T$39*(1-GRID!$T$40),0))</f>
        <v>64635</v>
      </c>
      <c r="N95" s="5" cm="1">
        <f t="array" ref="N95">IF($I$2="Тариф для именинников",
INDEX(GRID!$B$18:$U$29,MATCH(M$7,GRID!$A$18:$A$29,0),MATCH(1,($U$2=GRID!$B$1:$U$1)*(КАЛЕНДАРЬ!AT21=GRID!$B$3:$U$3),0))*GRID!$T$39,
ROUNDUP(INDEX(GRID!$B$29:$U93,MATCH(M$7,GRID!$A$18:$A$29,0),MATCH(1,($U$2=GRID!$B$1:$U$1)*(КАЛЕНДАРЬ!AT21=GRID!$B$3:$U$3),0))*GRID!$T$39*(1-GRID!$T$40),0))</f>
        <v>69285</v>
      </c>
      <c r="O95" s="5" cm="1">
        <f t="array" ref="O95">IF($I$2="Тариф для именинников",
INDEX(GRID!$B$4:$U$15,MATCH(O$7,GRID!$A$4:$A$15,0),MATCH(1,($U$2=GRID!$B$1:$U$1)*(КАЛЕНДАРЬ!AT21=GRID!$B$3:$U$3),0))*GRID!$T$39,
ROUNDUP(INDEX(GRID!$B$4:$U$15,MATCH(O$7,GRID!$A$4:$A$15,0),MATCH(1,($U$2=GRID!$B$1:$U$1)*(КАЛЕНДАРЬ!AT21=GRID!$B$3:$U$3),0))*GRID!$T$39*(1-GRID!$T$40),0))</f>
        <v>95976</v>
      </c>
      <c r="P95" s="5" cm="1">
        <f t="array" ref="P95">IF($I$2="Тариф для именинников",
INDEX(GRID!$B$4:$U$15,MATCH(P$7,GRID!$A$4:$A$15,0),MATCH(1,($U$2=GRID!$B$1:$U$1)*(КАЛЕНДАРЬ!AT21=GRID!$B$3:$U$3),0))*GRID!$T$39,
ROUNDUP(INDEX(GRID!$B$4:$U$15,MATCH(P$7,GRID!$A$4:$A$15,0),MATCH(1,($U$2=GRID!$B$1:$U$1)*(КАЛЕНДАРЬ!AT21=GRID!$B$3:$U$3),0))*GRID!$T$39*(1-GRID!$T$40),0))</f>
        <v>135222</v>
      </c>
      <c r="Q95" s="5" cm="1">
        <f t="array" ref="Q95">IF($I$2="Тариф для именинников",
INDEX(GRID!$B$4:$U$15,MATCH(Q$7,GRID!$A$4:$A$15,0),MATCH(1,($U$2=GRID!$B$1:$U$1)*(КАЛЕНДАРЬ!AT21=GRID!$B$3:$U$3),0))*GRID!$T$39,
ROUNDUP(INDEX(GRID!$B$4:$U$15,MATCH(Q$7,GRID!$A$4:$A$15,0),MATCH(1,($U$2=GRID!$B$1:$U$1)*(КАЛЕНДАРЬ!AT21=GRID!$B$3:$U$3),0))*GRID!$T$39*(1-GRID!$T$40),0))</f>
        <v>158937</v>
      </c>
      <c r="R95" s="5" cm="1">
        <f t="array" ref="R95">IF($I$2="Тариф для именинников",
INDEX(GRID!$B$4:$U$15,MATCH(R$7,GRID!$A$4:$A$15,0),MATCH(1,($U$2=GRID!$B$1:$U$1)*(КАЛЕНДАРЬ!AT21=GRID!$B$3:$U$3),0))*GRID!$T$39,
ROUNDUP(INDEX(GRID!$B$4:$U$15,MATCH(R$7,GRID!$A$4:$A$15,0),MATCH(1,($U$2=GRID!$B$1:$U$1)*(КАЛЕНДАРЬ!AT21=GRID!$B$3:$U$3),0))*GRID!$T$39*(1-GRID!$T$40),0))</f>
        <v>180513</v>
      </c>
      <c r="S95" s="50" t="s">
        <v>105</v>
      </c>
      <c r="T95" s="50" t="s">
        <v>105</v>
      </c>
    </row>
    <row r="96" spans="1:20">
      <c r="A96" s="108" t="s">
        <v>15</v>
      </c>
      <c r="B96" s="109">
        <v>19</v>
      </c>
      <c r="C96" s="5" cm="1">
        <f t="array" ref="C96">IF($I$2="Тариф для именинников",
INDEX(GRID!$B$4:$U$15,MATCH(C$7,GRID!$A$4:$A$15,0),MATCH(1,($U$2=GRID!$B$1:$U$1)*(КАЛЕНДАРЬ!AT22=GRID!$B$3:$U$3),0))*GRID!$T$39,
ROUNDUP(INDEX(GRID!$B$4:$U$15,MATCH(C$7,GRID!$A$4:$A$15,0),MATCH(1,($U$2=GRID!$B$1:$U$1)*(КАЛЕНДАРЬ!AT22=GRID!$B$3:$U$3),0))*GRID!$T$39*(1-GRID!$T$40),0))</f>
        <v>25575.000000000004</v>
      </c>
      <c r="D96" s="5" cm="1">
        <f t="array" ref="D96">IF($I$2="Тариф для именинников",
INDEX(GRID!$B$18:$U$29,MATCH(C$7,GRID!$A$18:$A$29,0),MATCH(1,($U$2=GRID!$B$1:$U$1)*(КАЛЕНДАРЬ!AT22=GRID!$B$3:$U$3),0))*GRID!$T$39,
ROUNDUP(INDEX(GRID!$B$29:$U94,MATCH(C$7,GRID!$A$18:$A$29,0),MATCH(1,($U$2=GRID!$B$1:$U$1)*(КАЛЕНДАРЬ!AT22=GRID!$B$3:$U$3),0))*GRID!$T$39*(1-GRID!$T$40),0))</f>
        <v>30225.000000000004</v>
      </c>
      <c r="E96" s="5" cm="1">
        <f t="array" ref="E96">IF($I$2="Тариф для именинников",
INDEX(GRID!$B$4:$U$15,MATCH(E$7,GRID!$A$4:$A$15,0),MATCH(1,($U$2=GRID!$B$1:$U$1)*(КАЛЕНДАРЬ!AT22=GRID!$B$3:$U$3),0))*GRID!$T$39,
ROUNDUP(INDEX(GRID!$B$4:$U$15,MATCH(E$7,GRID!$A$4:$A$15,0),MATCH(1,($U$2=GRID!$B$1:$U$1)*(КАЛЕНДАРЬ!AT22=GRID!$B$3:$U$3),0))*GRID!$T$39*(1-GRID!$T$40),0))</f>
        <v>30690</v>
      </c>
      <c r="F96" s="5" cm="1">
        <f t="array" ref="F96">IF($I$2="Тариф для именинников",
INDEX(GRID!$B$18:$U$29,MATCH(E$7,GRID!$A$18:$A$29,0),MATCH(1,($U$2=GRID!$B$1:$U$1)*(КАЛЕНДАРЬ!AT22=GRID!$B$3:$U$3),0))*GRID!$T$39,
ROUNDUP(INDEX(GRID!$B$29:$U94,MATCH(E$7,GRID!$A$18:$A$29,0),MATCH(1,($U$2=GRID!$B$1:$U$1)*(КАЛЕНДАРЬ!AT22=GRID!$B$3:$U$3),0))*GRID!$T$39*(1-GRID!$T$40),0))</f>
        <v>35340</v>
      </c>
      <c r="G96" s="5" cm="1">
        <f t="array" ref="G96">IF($I$2="Тариф для именинников",
INDEX(GRID!$B$4:$U$15,MATCH(G$7,GRID!$A$4:$A$15,0),MATCH(1,($U$2=GRID!$B$1:$U$1)*(КАЛЕНДАРЬ!AT22=GRID!$B$3:$U$3),0))*GRID!$T$39,
ROUNDUP(INDEX(GRID!$B$4:$U$15,MATCH(G$7,GRID!$A$4:$A$15,0),MATCH(1,($U$2=GRID!$B$1:$U$1)*(КАЛЕНДАРЬ!AT22=GRID!$B$3:$U$3),0))*GRID!$T$39*(1-GRID!$T$40),0))</f>
        <v>36270</v>
      </c>
      <c r="H96" s="5" cm="1">
        <f t="array" ref="H96">IF($I$2="Тариф для именинников",
INDEX(GRID!$B$18:$U$29,MATCH(G$7,GRID!$A$18:$A$29,0),MATCH(1,($U$2=GRID!$B$1:$U$1)*(КАЛЕНДАРЬ!AT22=GRID!$B$3:$U$3),0))*GRID!$T$39,
ROUNDUP(INDEX(GRID!$B$29:$U94,MATCH(G$7,GRID!$A$18:$A$29,0),MATCH(1,($U$2=GRID!$B$1:$U$1)*(КАЛЕНДАРЬ!AT22=GRID!$B$3:$U$3),0))*GRID!$T$39*(1-GRID!$T$40),0))</f>
        <v>40920</v>
      </c>
      <c r="I96" s="5" cm="1">
        <f t="array" ref="I96">IF($I$2="Тариф для именинников",
INDEX(GRID!$B$4:$U$15,MATCH(I$7,GRID!$A$4:$A$15,0),MATCH(1,($U$2=GRID!$B$1:$U$1)*(КАЛЕНДАРЬ!AT22=GRID!$B$3:$U$3),0))*GRID!$T$39,
ROUNDUP(INDEX(GRID!$B$4:$U$15,MATCH(I$7,GRID!$A$4:$A$15,0),MATCH(1,($U$2=GRID!$B$1:$U$1)*(КАЛЕНДАРЬ!AT22=GRID!$B$3:$U$3),0))*GRID!$T$39*(1-GRID!$T$40),0))</f>
        <v>40362</v>
      </c>
      <c r="J96" s="5" cm="1">
        <f t="array" ref="J96">IF($I$2="Тариф для именинников",
INDEX(GRID!$B$18:$U$29,MATCH(I$7,GRID!$A$18:$A$29,0),MATCH(1,($U$2=GRID!$B$1:$U$1)*(КАЛЕНДАРЬ!AT22=GRID!$B$3:$U$3),0))*GRID!$T$39,
ROUNDUP(INDEX(GRID!$B$29:$U94,MATCH(I$7,GRID!$A$18:$A$29,0),MATCH(1,($U$2=GRID!$B$1:$U$1)*(КАЛЕНДАРЬ!AT22=GRID!$B$3:$U$3),0))*GRID!$T$39*(1-GRID!$T$40),0))</f>
        <v>45012</v>
      </c>
      <c r="K96" s="5" cm="1">
        <f t="array" ref="K96">IF($I$2="Тариф для именинников",
INDEX(GRID!$B$4:$U$15,MATCH(K$7,GRID!$A$4:$A$15,0),MATCH(1,($U$2=GRID!$B$1:$U$1)*(КАЛЕНДАРЬ!AT22=GRID!$B$3:$U$3),0))*GRID!$T$39,
ROUNDUP(INDEX(GRID!$B$4:$U$15,MATCH(K$7,GRID!$A$4:$A$15,0),MATCH(1,($U$2=GRID!$B$1:$U$1)*(КАЛЕНДАРЬ!AT22=GRID!$B$3:$U$3),0))*GRID!$T$39*(1-GRID!$T$40),0))</f>
        <v>45570</v>
      </c>
      <c r="L96" s="5" cm="1">
        <f t="array" ref="L96">IF($I$2="Тариф для именинников",
INDEX(GRID!$B$18:$U$29,MATCH(K$7,GRID!$A$18:$A$29,0),MATCH(1,($U$2=GRID!$B$1:$U$1)*(КАЛЕНДАРЬ!AT22=GRID!$B$3:$U$3),0))*GRID!$T$39,
ROUNDUP(INDEX(GRID!$B$29:$U94,MATCH(K$7,GRID!$A$18:$A$29,0),MATCH(1,($U$2=GRID!$B$1:$U$1)*(КАЛЕНДАРЬ!AT22=GRID!$B$3:$U$3),0))*GRID!$T$39*(1-GRID!$T$40),0))</f>
        <v>50220</v>
      </c>
      <c r="M96" s="5" cm="1">
        <f t="array" ref="M96">IF($I$2="Тариф для именинников",
INDEX(GRID!$B$4:$U$15,MATCH(M$7,GRID!$A$4:$A$15,0),MATCH(1,($U$2=GRID!$B$1:$U$1)*(КАЛЕНДАРЬ!AT22=GRID!$B$3:$U$3),0))*GRID!$T$39,
ROUNDUP(INDEX(GRID!$B$4:$U$15,MATCH(M$7,GRID!$A$4:$A$15,0),MATCH(1,($U$2=GRID!$B$1:$U$1)*(КАЛЕНДАРЬ!AT22=GRID!$B$3:$U$3),0))*GRID!$T$39*(1-GRID!$T$40),0))</f>
        <v>64635</v>
      </c>
      <c r="N96" s="5" cm="1">
        <f t="array" ref="N96">IF($I$2="Тариф для именинников",
INDEX(GRID!$B$18:$U$29,MATCH(M$7,GRID!$A$18:$A$29,0),MATCH(1,($U$2=GRID!$B$1:$U$1)*(КАЛЕНДАРЬ!AT22=GRID!$B$3:$U$3),0))*GRID!$T$39,
ROUNDUP(INDEX(GRID!$B$29:$U94,MATCH(M$7,GRID!$A$18:$A$29,0),MATCH(1,($U$2=GRID!$B$1:$U$1)*(КАЛЕНДАРЬ!AT22=GRID!$B$3:$U$3),0))*GRID!$T$39*(1-GRID!$T$40),0))</f>
        <v>69285</v>
      </c>
      <c r="O96" s="5" cm="1">
        <f t="array" ref="O96">IF($I$2="Тариф для именинников",
INDEX(GRID!$B$4:$U$15,MATCH(O$7,GRID!$A$4:$A$15,0),MATCH(1,($U$2=GRID!$B$1:$U$1)*(КАЛЕНДАРЬ!AT22=GRID!$B$3:$U$3),0))*GRID!$T$39,
ROUNDUP(INDEX(GRID!$B$4:$U$15,MATCH(O$7,GRID!$A$4:$A$15,0),MATCH(1,($U$2=GRID!$B$1:$U$1)*(КАЛЕНДАРЬ!AT22=GRID!$B$3:$U$3),0))*GRID!$T$39*(1-GRID!$T$40),0))</f>
        <v>95976</v>
      </c>
      <c r="P96" s="5" cm="1">
        <f t="array" ref="P96">IF($I$2="Тариф для именинников",
INDEX(GRID!$B$4:$U$15,MATCH(P$7,GRID!$A$4:$A$15,0),MATCH(1,($U$2=GRID!$B$1:$U$1)*(КАЛЕНДАРЬ!AT22=GRID!$B$3:$U$3),0))*GRID!$T$39,
ROUNDUP(INDEX(GRID!$B$4:$U$15,MATCH(P$7,GRID!$A$4:$A$15,0),MATCH(1,($U$2=GRID!$B$1:$U$1)*(КАЛЕНДАРЬ!AT22=GRID!$B$3:$U$3),0))*GRID!$T$39*(1-GRID!$T$40),0))</f>
        <v>135222</v>
      </c>
      <c r="Q96" s="5" cm="1">
        <f t="array" ref="Q96">IF($I$2="Тариф для именинников",
INDEX(GRID!$B$4:$U$15,MATCH(Q$7,GRID!$A$4:$A$15,0),MATCH(1,($U$2=GRID!$B$1:$U$1)*(КАЛЕНДАРЬ!AT22=GRID!$B$3:$U$3),0))*GRID!$T$39,
ROUNDUP(INDEX(GRID!$B$4:$U$15,MATCH(Q$7,GRID!$A$4:$A$15,0),MATCH(1,($U$2=GRID!$B$1:$U$1)*(КАЛЕНДАРЬ!AT22=GRID!$B$3:$U$3),0))*GRID!$T$39*(1-GRID!$T$40),0))</f>
        <v>158937</v>
      </c>
      <c r="R96" s="5" cm="1">
        <f t="array" ref="R96">IF($I$2="Тариф для именинников",
INDEX(GRID!$B$4:$U$15,MATCH(R$7,GRID!$A$4:$A$15,0),MATCH(1,($U$2=GRID!$B$1:$U$1)*(КАЛЕНДАРЬ!AT22=GRID!$B$3:$U$3),0))*GRID!$T$39,
ROUNDUP(INDEX(GRID!$B$4:$U$15,MATCH(R$7,GRID!$A$4:$A$15,0),MATCH(1,($U$2=GRID!$B$1:$U$1)*(КАЛЕНДАРЬ!AT22=GRID!$B$3:$U$3),0))*GRID!$T$39*(1-GRID!$T$40),0))</f>
        <v>180513</v>
      </c>
      <c r="S96" s="50" t="s">
        <v>105</v>
      </c>
      <c r="T96" s="50" t="s">
        <v>105</v>
      </c>
    </row>
    <row r="97" spans="1:20">
      <c r="A97" s="108" t="s">
        <v>16</v>
      </c>
      <c r="B97" s="109">
        <v>20</v>
      </c>
      <c r="C97" s="5" cm="1">
        <f t="array" ref="C97">IF($I$2="Тариф для именинников",
INDEX(GRID!$B$4:$U$15,MATCH(C$7,GRID!$A$4:$A$15,0),MATCH(1,($U$2=GRID!$B$1:$U$1)*(КАЛЕНДАРЬ!AT23=GRID!$B$3:$U$3),0))*GRID!$T$39,
ROUNDUP(INDEX(GRID!$B$4:$U$15,MATCH(C$7,GRID!$A$4:$A$15,0),MATCH(1,($U$2=GRID!$B$1:$U$1)*(КАЛЕНДАРЬ!AT23=GRID!$B$3:$U$3),0))*GRID!$T$39*(1-GRID!$T$40),0))</f>
        <v>28086.000000000004</v>
      </c>
      <c r="D97" s="5" cm="1">
        <f t="array" ref="D97">IF($I$2="Тариф для именинников",
INDEX(GRID!$B$18:$U$29,MATCH(C$7,GRID!$A$18:$A$29,0),MATCH(1,($U$2=GRID!$B$1:$U$1)*(КАЛЕНДАРЬ!AT23=GRID!$B$3:$U$3),0))*GRID!$T$39,
ROUNDUP(INDEX(GRID!$B$29:$U95,MATCH(C$7,GRID!$A$18:$A$29,0),MATCH(1,($U$2=GRID!$B$1:$U$1)*(КАЛЕНДАРЬ!AT23=GRID!$B$3:$U$3),0))*GRID!$T$39*(1-GRID!$T$40),0))</f>
        <v>32736</v>
      </c>
      <c r="E97" s="5" cm="1">
        <f t="array" ref="E97">IF($I$2="Тариф для именинников",
INDEX(GRID!$B$4:$U$15,MATCH(E$7,GRID!$A$4:$A$15,0),MATCH(1,($U$2=GRID!$B$1:$U$1)*(КАЛЕНДАРЬ!AT23=GRID!$B$3:$U$3),0))*GRID!$T$39,
ROUNDUP(INDEX(GRID!$B$4:$U$15,MATCH(E$7,GRID!$A$4:$A$15,0),MATCH(1,($U$2=GRID!$B$1:$U$1)*(КАЛЕНДАРЬ!AT23=GRID!$B$3:$U$3),0))*GRID!$T$39*(1-GRID!$T$40),0))</f>
        <v>33759</v>
      </c>
      <c r="F97" s="5" cm="1">
        <f t="array" ref="F97">IF($I$2="Тариф для именинников",
INDEX(GRID!$B$18:$U$29,MATCH(E$7,GRID!$A$18:$A$29,0),MATCH(1,($U$2=GRID!$B$1:$U$1)*(КАЛЕНДАРЬ!AT23=GRID!$B$3:$U$3),0))*GRID!$T$39,
ROUNDUP(INDEX(GRID!$B$29:$U95,MATCH(E$7,GRID!$A$18:$A$29,0),MATCH(1,($U$2=GRID!$B$1:$U$1)*(КАЛЕНДАРЬ!AT23=GRID!$B$3:$U$3),0))*GRID!$T$39*(1-GRID!$T$40),0))</f>
        <v>38409</v>
      </c>
      <c r="G97" s="5" cm="1">
        <f t="array" ref="G97">IF($I$2="Тариф для именинников",
INDEX(GRID!$B$4:$U$15,MATCH(G$7,GRID!$A$4:$A$15,0),MATCH(1,($U$2=GRID!$B$1:$U$1)*(КАЛЕНДАРЬ!AT23=GRID!$B$3:$U$3),0))*GRID!$T$39,
ROUNDUP(INDEX(GRID!$B$4:$U$15,MATCH(G$7,GRID!$A$4:$A$15,0),MATCH(1,($U$2=GRID!$B$1:$U$1)*(КАЛЕНДАРЬ!AT23=GRID!$B$3:$U$3),0))*GRID!$T$39*(1-GRID!$T$40),0))</f>
        <v>39525</v>
      </c>
      <c r="H97" s="5" cm="1">
        <f t="array" ref="H97">IF($I$2="Тариф для именинников",
INDEX(GRID!$B$18:$U$29,MATCH(G$7,GRID!$A$18:$A$29,0),MATCH(1,($U$2=GRID!$B$1:$U$1)*(КАЛЕНДАРЬ!AT23=GRID!$B$3:$U$3),0))*GRID!$T$39,
ROUNDUP(INDEX(GRID!$B$29:$U95,MATCH(G$7,GRID!$A$18:$A$29,0),MATCH(1,($U$2=GRID!$B$1:$U$1)*(КАЛЕНДАРЬ!AT23=GRID!$B$3:$U$3),0))*GRID!$T$39*(1-GRID!$T$40),0))</f>
        <v>44175</v>
      </c>
      <c r="I97" s="5" cm="1">
        <f t="array" ref="I97">IF($I$2="Тариф для именинников",
INDEX(GRID!$B$4:$U$15,MATCH(I$7,GRID!$A$4:$A$15,0),MATCH(1,($U$2=GRID!$B$1:$U$1)*(КАЛЕНДАРЬ!AT23=GRID!$B$3:$U$3),0))*GRID!$T$39,
ROUNDUP(INDEX(GRID!$B$4:$U$15,MATCH(I$7,GRID!$A$4:$A$15,0),MATCH(1,($U$2=GRID!$B$1:$U$1)*(КАЛЕНДАРЬ!AT23=GRID!$B$3:$U$3),0))*GRID!$T$39*(1-GRID!$T$40),0))</f>
        <v>44082</v>
      </c>
      <c r="J97" s="5" cm="1">
        <f t="array" ref="J97">IF($I$2="Тариф для именинников",
INDEX(GRID!$B$18:$U$29,MATCH(I$7,GRID!$A$18:$A$29,0),MATCH(1,($U$2=GRID!$B$1:$U$1)*(КАЛЕНДАРЬ!AT23=GRID!$B$3:$U$3),0))*GRID!$T$39,
ROUNDUP(INDEX(GRID!$B$29:$U95,MATCH(I$7,GRID!$A$18:$A$29,0),MATCH(1,($U$2=GRID!$B$1:$U$1)*(КАЛЕНДАРЬ!AT23=GRID!$B$3:$U$3),0))*GRID!$T$39*(1-GRID!$T$40),0))</f>
        <v>48732</v>
      </c>
      <c r="K97" s="5" cm="1">
        <f t="array" ref="K97">IF($I$2="Тариф для именинников",
INDEX(GRID!$B$4:$U$15,MATCH(K$7,GRID!$A$4:$A$15,0),MATCH(1,($U$2=GRID!$B$1:$U$1)*(КАЛЕНДАРЬ!AT23=GRID!$B$3:$U$3),0))*GRID!$T$39,
ROUNDUP(INDEX(GRID!$B$4:$U$15,MATCH(K$7,GRID!$A$4:$A$15,0),MATCH(1,($U$2=GRID!$B$1:$U$1)*(КАЛЕНДАРЬ!AT23=GRID!$B$3:$U$3),0))*GRID!$T$39*(1-GRID!$T$40),0))</f>
        <v>49569</v>
      </c>
      <c r="L97" s="5" cm="1">
        <f t="array" ref="L97">IF($I$2="Тариф для именинников",
INDEX(GRID!$B$18:$U$29,MATCH(K$7,GRID!$A$18:$A$29,0),MATCH(1,($U$2=GRID!$B$1:$U$1)*(КАЛЕНДАРЬ!AT23=GRID!$B$3:$U$3),0))*GRID!$T$39,
ROUNDUP(INDEX(GRID!$B$29:$U95,MATCH(K$7,GRID!$A$18:$A$29,0),MATCH(1,($U$2=GRID!$B$1:$U$1)*(КАЛЕНДАРЬ!AT23=GRID!$B$3:$U$3),0))*GRID!$T$39*(1-GRID!$T$40),0))</f>
        <v>54219</v>
      </c>
      <c r="M97" s="5" cm="1">
        <f t="array" ref="M97">IF($I$2="Тариф для именинников",
INDEX(GRID!$B$4:$U$15,MATCH(M$7,GRID!$A$4:$A$15,0),MATCH(1,($U$2=GRID!$B$1:$U$1)*(КАЛЕНДАРЬ!AT23=GRID!$B$3:$U$3),0))*GRID!$T$39,
ROUNDUP(INDEX(GRID!$B$4:$U$15,MATCH(M$7,GRID!$A$4:$A$15,0),MATCH(1,($U$2=GRID!$B$1:$U$1)*(КАЛЕНДАРЬ!AT23=GRID!$B$3:$U$3),0))*GRID!$T$39*(1-GRID!$T$40),0))</f>
        <v>68820</v>
      </c>
      <c r="N97" s="5" cm="1">
        <f t="array" ref="N97">IF($I$2="Тариф для именинников",
INDEX(GRID!$B$18:$U$29,MATCH(M$7,GRID!$A$18:$A$29,0),MATCH(1,($U$2=GRID!$B$1:$U$1)*(КАЛЕНДАРЬ!AT23=GRID!$B$3:$U$3),0))*GRID!$T$39,
ROUNDUP(INDEX(GRID!$B$29:$U95,MATCH(M$7,GRID!$A$18:$A$29,0),MATCH(1,($U$2=GRID!$B$1:$U$1)*(КАЛЕНДАРЬ!AT23=GRID!$B$3:$U$3),0))*GRID!$T$39*(1-GRID!$T$40),0))</f>
        <v>73470</v>
      </c>
      <c r="O97" s="5" cm="1">
        <f t="array" ref="O97">IF($I$2="Тариф для именинников",
INDEX(GRID!$B$4:$U$15,MATCH(O$7,GRID!$A$4:$A$15,0),MATCH(1,($U$2=GRID!$B$1:$U$1)*(КАЛЕНДАРЬ!AT23=GRID!$B$3:$U$3),0))*GRID!$T$39,
ROUNDUP(INDEX(GRID!$B$4:$U$15,MATCH(O$7,GRID!$A$4:$A$15,0),MATCH(1,($U$2=GRID!$B$1:$U$1)*(КАЛЕНДАРЬ!AT23=GRID!$B$3:$U$3),0))*GRID!$T$39*(1-GRID!$T$40),0))</f>
        <v>101184</v>
      </c>
      <c r="P97" s="5" cm="1">
        <f t="array" ref="P97">IF($I$2="Тариф для именинников",
INDEX(GRID!$B$4:$U$15,MATCH(P$7,GRID!$A$4:$A$15,0),MATCH(1,($U$2=GRID!$B$1:$U$1)*(КАЛЕНДАРЬ!AT23=GRID!$B$3:$U$3),0))*GRID!$T$39,
ROUNDUP(INDEX(GRID!$B$4:$U$15,MATCH(P$7,GRID!$A$4:$A$15,0),MATCH(1,($U$2=GRID!$B$1:$U$1)*(КАЛЕНДАРЬ!AT23=GRID!$B$3:$U$3),0))*GRID!$T$39*(1-GRID!$T$40),0))</f>
        <v>140802</v>
      </c>
      <c r="Q97" s="5" cm="1">
        <f t="array" ref="Q97">IF($I$2="Тариф для именинников",
INDEX(GRID!$B$4:$U$15,MATCH(Q$7,GRID!$A$4:$A$15,0),MATCH(1,($U$2=GRID!$B$1:$U$1)*(КАЛЕНДАРЬ!AT23=GRID!$B$3:$U$3),0))*GRID!$T$39,
ROUNDUP(INDEX(GRID!$B$4:$U$15,MATCH(Q$7,GRID!$A$4:$A$15,0),MATCH(1,($U$2=GRID!$B$1:$U$1)*(КАЛЕНДАРЬ!AT23=GRID!$B$3:$U$3),0))*GRID!$T$39*(1-GRID!$T$40),0))</f>
        <v>165447</v>
      </c>
      <c r="R97" s="5" cm="1">
        <f t="array" ref="R97">IF($I$2="Тариф для именинников",
INDEX(GRID!$B$4:$U$15,MATCH(R$7,GRID!$A$4:$A$15,0),MATCH(1,($U$2=GRID!$B$1:$U$1)*(КАЛЕНДАРЬ!AT23=GRID!$B$3:$U$3),0))*GRID!$T$39,
ROUNDUP(INDEX(GRID!$B$4:$U$15,MATCH(R$7,GRID!$A$4:$A$15,0),MATCH(1,($U$2=GRID!$B$1:$U$1)*(КАЛЕНДАРЬ!AT23=GRID!$B$3:$U$3),0))*GRID!$T$39*(1-GRID!$T$40),0))</f>
        <v>188232</v>
      </c>
      <c r="S97" s="50" t="s">
        <v>105</v>
      </c>
      <c r="T97" s="50" t="s">
        <v>105</v>
      </c>
    </row>
    <row r="98" spans="1:20">
      <c r="A98" s="108" t="s">
        <v>17</v>
      </c>
      <c r="B98" s="109">
        <v>21</v>
      </c>
      <c r="C98" s="5" cm="1">
        <f t="array" ref="C98">IF($I$2="Тариф для именинников",
INDEX(GRID!$B$4:$U$15,MATCH(C$7,GRID!$A$4:$A$15,0),MATCH(1,($U$2=GRID!$B$1:$U$1)*(КАЛЕНДАРЬ!AT24=GRID!$B$3:$U$3),0))*GRID!$T$39,
ROUNDUP(INDEX(GRID!$B$4:$U$15,MATCH(C$7,GRID!$A$4:$A$15,0),MATCH(1,($U$2=GRID!$B$1:$U$1)*(КАЛЕНДАРЬ!AT24=GRID!$B$3:$U$3),0))*GRID!$T$39*(1-GRID!$T$40),0))</f>
        <v>28086.000000000004</v>
      </c>
      <c r="D98" s="5" cm="1">
        <f t="array" ref="D98">IF($I$2="Тариф для именинников",
INDEX(GRID!$B$18:$U$29,MATCH(C$7,GRID!$A$18:$A$29,0),MATCH(1,($U$2=GRID!$B$1:$U$1)*(КАЛЕНДАРЬ!AT24=GRID!$B$3:$U$3),0))*GRID!$T$39,
ROUNDUP(INDEX(GRID!$B$29:$U96,MATCH(C$7,GRID!$A$18:$A$29,0),MATCH(1,($U$2=GRID!$B$1:$U$1)*(КАЛЕНДАРЬ!AT24=GRID!$B$3:$U$3),0))*GRID!$T$39*(1-GRID!$T$40),0))</f>
        <v>32736</v>
      </c>
      <c r="E98" s="5" cm="1">
        <f t="array" ref="E98">IF($I$2="Тариф для именинников",
INDEX(GRID!$B$4:$U$15,MATCH(E$7,GRID!$A$4:$A$15,0),MATCH(1,($U$2=GRID!$B$1:$U$1)*(КАЛЕНДАРЬ!AT24=GRID!$B$3:$U$3),0))*GRID!$T$39,
ROUNDUP(INDEX(GRID!$B$4:$U$15,MATCH(E$7,GRID!$A$4:$A$15,0),MATCH(1,($U$2=GRID!$B$1:$U$1)*(КАЛЕНДАРЬ!AT24=GRID!$B$3:$U$3),0))*GRID!$T$39*(1-GRID!$T$40),0))</f>
        <v>33759</v>
      </c>
      <c r="F98" s="5" cm="1">
        <f t="array" ref="F98">IF($I$2="Тариф для именинников",
INDEX(GRID!$B$18:$U$29,MATCH(E$7,GRID!$A$18:$A$29,0),MATCH(1,($U$2=GRID!$B$1:$U$1)*(КАЛЕНДАРЬ!AT24=GRID!$B$3:$U$3),0))*GRID!$T$39,
ROUNDUP(INDEX(GRID!$B$29:$U96,MATCH(E$7,GRID!$A$18:$A$29,0),MATCH(1,($U$2=GRID!$B$1:$U$1)*(КАЛЕНДАРЬ!AT24=GRID!$B$3:$U$3),0))*GRID!$T$39*(1-GRID!$T$40),0))</f>
        <v>38409</v>
      </c>
      <c r="G98" s="5" cm="1">
        <f t="array" ref="G98">IF($I$2="Тариф для именинников",
INDEX(GRID!$B$4:$U$15,MATCH(G$7,GRID!$A$4:$A$15,0),MATCH(1,($U$2=GRID!$B$1:$U$1)*(КАЛЕНДАРЬ!AT24=GRID!$B$3:$U$3),0))*GRID!$T$39,
ROUNDUP(INDEX(GRID!$B$4:$U$15,MATCH(G$7,GRID!$A$4:$A$15,0),MATCH(1,($U$2=GRID!$B$1:$U$1)*(КАЛЕНДАРЬ!AT24=GRID!$B$3:$U$3),0))*GRID!$T$39*(1-GRID!$T$40),0))</f>
        <v>39525</v>
      </c>
      <c r="H98" s="5" cm="1">
        <f t="array" ref="H98">IF($I$2="Тариф для именинников",
INDEX(GRID!$B$18:$U$29,MATCH(G$7,GRID!$A$18:$A$29,0),MATCH(1,($U$2=GRID!$B$1:$U$1)*(КАЛЕНДАРЬ!AT24=GRID!$B$3:$U$3),0))*GRID!$T$39,
ROUNDUP(INDEX(GRID!$B$29:$U96,MATCH(G$7,GRID!$A$18:$A$29,0),MATCH(1,($U$2=GRID!$B$1:$U$1)*(КАЛЕНДАРЬ!AT24=GRID!$B$3:$U$3),0))*GRID!$T$39*(1-GRID!$T$40),0))</f>
        <v>44175</v>
      </c>
      <c r="I98" s="5" cm="1">
        <f t="array" ref="I98">IF($I$2="Тариф для именинников",
INDEX(GRID!$B$4:$U$15,MATCH(I$7,GRID!$A$4:$A$15,0),MATCH(1,($U$2=GRID!$B$1:$U$1)*(КАЛЕНДАРЬ!AT24=GRID!$B$3:$U$3),0))*GRID!$T$39,
ROUNDUP(INDEX(GRID!$B$4:$U$15,MATCH(I$7,GRID!$A$4:$A$15,0),MATCH(1,($U$2=GRID!$B$1:$U$1)*(КАЛЕНДАРЬ!AT24=GRID!$B$3:$U$3),0))*GRID!$T$39*(1-GRID!$T$40),0))</f>
        <v>44082</v>
      </c>
      <c r="J98" s="5" cm="1">
        <f t="array" ref="J98">IF($I$2="Тариф для именинников",
INDEX(GRID!$B$18:$U$29,MATCH(I$7,GRID!$A$18:$A$29,0),MATCH(1,($U$2=GRID!$B$1:$U$1)*(КАЛЕНДАРЬ!AT24=GRID!$B$3:$U$3),0))*GRID!$T$39,
ROUNDUP(INDEX(GRID!$B$29:$U96,MATCH(I$7,GRID!$A$18:$A$29,0),MATCH(1,($U$2=GRID!$B$1:$U$1)*(КАЛЕНДАРЬ!AT24=GRID!$B$3:$U$3),0))*GRID!$T$39*(1-GRID!$T$40),0))</f>
        <v>48732</v>
      </c>
      <c r="K98" s="5" cm="1">
        <f t="array" ref="K98">IF($I$2="Тариф для именинников",
INDEX(GRID!$B$4:$U$15,MATCH(K$7,GRID!$A$4:$A$15,0),MATCH(1,($U$2=GRID!$B$1:$U$1)*(КАЛЕНДАРЬ!AT24=GRID!$B$3:$U$3),0))*GRID!$T$39,
ROUNDUP(INDEX(GRID!$B$4:$U$15,MATCH(K$7,GRID!$A$4:$A$15,0),MATCH(1,($U$2=GRID!$B$1:$U$1)*(КАЛЕНДАРЬ!AT24=GRID!$B$3:$U$3),0))*GRID!$T$39*(1-GRID!$T$40),0))</f>
        <v>49569</v>
      </c>
      <c r="L98" s="5" cm="1">
        <f t="array" ref="L98">IF($I$2="Тариф для именинников",
INDEX(GRID!$B$18:$U$29,MATCH(K$7,GRID!$A$18:$A$29,0),MATCH(1,($U$2=GRID!$B$1:$U$1)*(КАЛЕНДАРЬ!AT24=GRID!$B$3:$U$3),0))*GRID!$T$39,
ROUNDUP(INDEX(GRID!$B$29:$U96,MATCH(K$7,GRID!$A$18:$A$29,0),MATCH(1,($U$2=GRID!$B$1:$U$1)*(КАЛЕНДАРЬ!AT24=GRID!$B$3:$U$3),0))*GRID!$T$39*(1-GRID!$T$40),0))</f>
        <v>54219</v>
      </c>
      <c r="M98" s="5" cm="1">
        <f t="array" ref="M98">IF($I$2="Тариф для именинников",
INDEX(GRID!$B$4:$U$15,MATCH(M$7,GRID!$A$4:$A$15,0),MATCH(1,($U$2=GRID!$B$1:$U$1)*(КАЛЕНДАРЬ!AT24=GRID!$B$3:$U$3),0))*GRID!$T$39,
ROUNDUP(INDEX(GRID!$B$4:$U$15,MATCH(M$7,GRID!$A$4:$A$15,0),MATCH(1,($U$2=GRID!$B$1:$U$1)*(КАЛЕНДАРЬ!AT24=GRID!$B$3:$U$3),0))*GRID!$T$39*(1-GRID!$T$40),0))</f>
        <v>68820</v>
      </c>
      <c r="N98" s="5" cm="1">
        <f t="array" ref="N98">IF($I$2="Тариф для именинников",
INDEX(GRID!$B$18:$U$29,MATCH(M$7,GRID!$A$18:$A$29,0),MATCH(1,($U$2=GRID!$B$1:$U$1)*(КАЛЕНДАРЬ!AT24=GRID!$B$3:$U$3),0))*GRID!$T$39,
ROUNDUP(INDEX(GRID!$B$29:$U96,MATCH(M$7,GRID!$A$18:$A$29,0),MATCH(1,($U$2=GRID!$B$1:$U$1)*(КАЛЕНДАРЬ!AT24=GRID!$B$3:$U$3),0))*GRID!$T$39*(1-GRID!$T$40),0))</f>
        <v>73470</v>
      </c>
      <c r="O98" s="5" cm="1">
        <f t="array" ref="O98">IF($I$2="Тариф для именинников",
INDEX(GRID!$B$4:$U$15,MATCH(O$7,GRID!$A$4:$A$15,0),MATCH(1,($U$2=GRID!$B$1:$U$1)*(КАЛЕНДАРЬ!AT24=GRID!$B$3:$U$3),0))*GRID!$T$39,
ROUNDUP(INDEX(GRID!$B$4:$U$15,MATCH(O$7,GRID!$A$4:$A$15,0),MATCH(1,($U$2=GRID!$B$1:$U$1)*(КАЛЕНДАРЬ!AT24=GRID!$B$3:$U$3),0))*GRID!$T$39*(1-GRID!$T$40),0))</f>
        <v>101184</v>
      </c>
      <c r="P98" s="5" cm="1">
        <f t="array" ref="P98">IF($I$2="Тариф для именинников",
INDEX(GRID!$B$4:$U$15,MATCH(P$7,GRID!$A$4:$A$15,0),MATCH(1,($U$2=GRID!$B$1:$U$1)*(КАЛЕНДАРЬ!AT24=GRID!$B$3:$U$3),0))*GRID!$T$39,
ROUNDUP(INDEX(GRID!$B$4:$U$15,MATCH(P$7,GRID!$A$4:$A$15,0),MATCH(1,($U$2=GRID!$B$1:$U$1)*(КАЛЕНДАРЬ!AT24=GRID!$B$3:$U$3),0))*GRID!$T$39*(1-GRID!$T$40),0))</f>
        <v>140802</v>
      </c>
      <c r="Q98" s="5" cm="1">
        <f t="array" ref="Q98">IF($I$2="Тариф для именинников",
INDEX(GRID!$B$4:$U$15,MATCH(Q$7,GRID!$A$4:$A$15,0),MATCH(1,($U$2=GRID!$B$1:$U$1)*(КАЛЕНДАРЬ!AT24=GRID!$B$3:$U$3),0))*GRID!$T$39,
ROUNDUP(INDEX(GRID!$B$4:$U$15,MATCH(Q$7,GRID!$A$4:$A$15,0),MATCH(1,($U$2=GRID!$B$1:$U$1)*(КАЛЕНДАРЬ!AT24=GRID!$B$3:$U$3),0))*GRID!$T$39*(1-GRID!$T$40),0))</f>
        <v>165447</v>
      </c>
      <c r="R98" s="5" cm="1">
        <f t="array" ref="R98">IF($I$2="Тариф для именинников",
INDEX(GRID!$B$4:$U$15,MATCH(R$7,GRID!$A$4:$A$15,0),MATCH(1,($U$2=GRID!$B$1:$U$1)*(КАЛЕНДАРЬ!AT24=GRID!$B$3:$U$3),0))*GRID!$T$39,
ROUNDUP(INDEX(GRID!$B$4:$U$15,MATCH(R$7,GRID!$A$4:$A$15,0),MATCH(1,($U$2=GRID!$B$1:$U$1)*(КАЛЕНДАРЬ!AT24=GRID!$B$3:$U$3),0))*GRID!$T$39*(1-GRID!$T$40),0))</f>
        <v>188232</v>
      </c>
      <c r="S98" s="50" t="s">
        <v>105</v>
      </c>
      <c r="T98" s="50" t="s">
        <v>105</v>
      </c>
    </row>
    <row r="99" spans="1:20">
      <c r="A99" s="108" t="s">
        <v>11</v>
      </c>
      <c r="B99" s="109">
        <v>22</v>
      </c>
      <c r="C99" s="5" cm="1">
        <f t="array" ref="C99">IF($I$2="Тариф для именинников",
INDEX(GRID!$B$4:$U$15,MATCH(C$7,GRID!$A$4:$A$15,0),MATCH(1,($U$2=GRID!$B$1:$U$1)*(КАЛЕНДАРЬ!AT25=GRID!$B$3:$U$3),0))*GRID!$T$39,
ROUNDUP(INDEX(GRID!$B$4:$U$15,MATCH(C$7,GRID!$A$4:$A$15,0),MATCH(1,($U$2=GRID!$B$1:$U$1)*(КАЛЕНДАРЬ!AT25=GRID!$B$3:$U$3),0))*GRID!$T$39*(1-GRID!$T$40),0))</f>
        <v>25575.000000000004</v>
      </c>
      <c r="D99" s="5" cm="1">
        <f t="array" ref="D99">IF($I$2="Тариф для именинников",
INDEX(GRID!$B$18:$U$29,MATCH(C$7,GRID!$A$18:$A$29,0),MATCH(1,($U$2=GRID!$B$1:$U$1)*(КАЛЕНДАРЬ!AT25=GRID!$B$3:$U$3),0))*GRID!$T$39,
ROUNDUP(INDEX(GRID!$B$29:$U97,MATCH(C$7,GRID!$A$18:$A$29,0),MATCH(1,($U$2=GRID!$B$1:$U$1)*(КАЛЕНДАРЬ!AT25=GRID!$B$3:$U$3),0))*GRID!$T$39*(1-GRID!$T$40),0))</f>
        <v>30225.000000000004</v>
      </c>
      <c r="E99" s="5" cm="1">
        <f t="array" ref="E99">IF($I$2="Тариф для именинников",
INDEX(GRID!$B$4:$U$15,MATCH(E$7,GRID!$A$4:$A$15,0),MATCH(1,($U$2=GRID!$B$1:$U$1)*(КАЛЕНДАРЬ!AT25=GRID!$B$3:$U$3),0))*GRID!$T$39,
ROUNDUP(INDEX(GRID!$B$4:$U$15,MATCH(E$7,GRID!$A$4:$A$15,0),MATCH(1,($U$2=GRID!$B$1:$U$1)*(КАЛЕНДАРЬ!AT25=GRID!$B$3:$U$3),0))*GRID!$T$39*(1-GRID!$T$40),0))</f>
        <v>30690</v>
      </c>
      <c r="F99" s="5" cm="1">
        <f t="array" ref="F99">IF($I$2="Тариф для именинников",
INDEX(GRID!$B$18:$U$29,MATCH(E$7,GRID!$A$18:$A$29,0),MATCH(1,($U$2=GRID!$B$1:$U$1)*(КАЛЕНДАРЬ!AT25=GRID!$B$3:$U$3),0))*GRID!$T$39,
ROUNDUP(INDEX(GRID!$B$29:$U97,MATCH(E$7,GRID!$A$18:$A$29,0),MATCH(1,($U$2=GRID!$B$1:$U$1)*(КАЛЕНДАРЬ!AT25=GRID!$B$3:$U$3),0))*GRID!$T$39*(1-GRID!$T$40),0))</f>
        <v>35340</v>
      </c>
      <c r="G99" s="5" cm="1">
        <f t="array" ref="G99">IF($I$2="Тариф для именинников",
INDEX(GRID!$B$4:$U$15,MATCH(G$7,GRID!$A$4:$A$15,0),MATCH(1,($U$2=GRID!$B$1:$U$1)*(КАЛЕНДАРЬ!AT25=GRID!$B$3:$U$3),0))*GRID!$T$39,
ROUNDUP(INDEX(GRID!$B$4:$U$15,MATCH(G$7,GRID!$A$4:$A$15,0),MATCH(1,($U$2=GRID!$B$1:$U$1)*(КАЛЕНДАРЬ!AT25=GRID!$B$3:$U$3),0))*GRID!$T$39*(1-GRID!$T$40),0))</f>
        <v>36270</v>
      </c>
      <c r="H99" s="5" cm="1">
        <f t="array" ref="H99">IF($I$2="Тариф для именинников",
INDEX(GRID!$B$18:$U$29,MATCH(G$7,GRID!$A$18:$A$29,0),MATCH(1,($U$2=GRID!$B$1:$U$1)*(КАЛЕНДАРЬ!AT25=GRID!$B$3:$U$3),0))*GRID!$T$39,
ROUNDUP(INDEX(GRID!$B$29:$U97,MATCH(G$7,GRID!$A$18:$A$29,0),MATCH(1,($U$2=GRID!$B$1:$U$1)*(КАЛЕНДАРЬ!AT25=GRID!$B$3:$U$3),0))*GRID!$T$39*(1-GRID!$T$40),0))</f>
        <v>40920</v>
      </c>
      <c r="I99" s="5" cm="1">
        <f t="array" ref="I99">IF($I$2="Тариф для именинников",
INDEX(GRID!$B$4:$U$15,MATCH(I$7,GRID!$A$4:$A$15,0),MATCH(1,($U$2=GRID!$B$1:$U$1)*(КАЛЕНДАРЬ!AT25=GRID!$B$3:$U$3),0))*GRID!$T$39,
ROUNDUP(INDEX(GRID!$B$4:$U$15,MATCH(I$7,GRID!$A$4:$A$15,0),MATCH(1,($U$2=GRID!$B$1:$U$1)*(КАЛЕНДАРЬ!AT25=GRID!$B$3:$U$3),0))*GRID!$T$39*(1-GRID!$T$40),0))</f>
        <v>40362</v>
      </c>
      <c r="J99" s="5" cm="1">
        <f t="array" ref="J99">IF($I$2="Тариф для именинников",
INDEX(GRID!$B$18:$U$29,MATCH(I$7,GRID!$A$18:$A$29,0),MATCH(1,($U$2=GRID!$B$1:$U$1)*(КАЛЕНДАРЬ!AT25=GRID!$B$3:$U$3),0))*GRID!$T$39,
ROUNDUP(INDEX(GRID!$B$29:$U97,MATCH(I$7,GRID!$A$18:$A$29,0),MATCH(1,($U$2=GRID!$B$1:$U$1)*(КАЛЕНДАРЬ!AT25=GRID!$B$3:$U$3),0))*GRID!$T$39*(1-GRID!$T$40),0))</f>
        <v>45012</v>
      </c>
      <c r="K99" s="5" cm="1">
        <f t="array" ref="K99">IF($I$2="Тариф для именинников",
INDEX(GRID!$B$4:$U$15,MATCH(K$7,GRID!$A$4:$A$15,0),MATCH(1,($U$2=GRID!$B$1:$U$1)*(КАЛЕНДАРЬ!AT25=GRID!$B$3:$U$3),0))*GRID!$T$39,
ROUNDUP(INDEX(GRID!$B$4:$U$15,MATCH(K$7,GRID!$A$4:$A$15,0),MATCH(1,($U$2=GRID!$B$1:$U$1)*(КАЛЕНДАРЬ!AT25=GRID!$B$3:$U$3),0))*GRID!$T$39*(1-GRID!$T$40),0))</f>
        <v>45570</v>
      </c>
      <c r="L99" s="5" cm="1">
        <f t="array" ref="L99">IF($I$2="Тариф для именинников",
INDEX(GRID!$B$18:$U$29,MATCH(K$7,GRID!$A$18:$A$29,0),MATCH(1,($U$2=GRID!$B$1:$U$1)*(КАЛЕНДАРЬ!AT25=GRID!$B$3:$U$3),0))*GRID!$T$39,
ROUNDUP(INDEX(GRID!$B$29:$U97,MATCH(K$7,GRID!$A$18:$A$29,0),MATCH(1,($U$2=GRID!$B$1:$U$1)*(КАЛЕНДАРЬ!AT25=GRID!$B$3:$U$3),0))*GRID!$T$39*(1-GRID!$T$40),0))</f>
        <v>50220</v>
      </c>
      <c r="M99" s="5" cm="1">
        <f t="array" ref="M99">IF($I$2="Тариф для именинников",
INDEX(GRID!$B$4:$U$15,MATCH(M$7,GRID!$A$4:$A$15,0),MATCH(1,($U$2=GRID!$B$1:$U$1)*(КАЛЕНДАРЬ!AT25=GRID!$B$3:$U$3),0))*GRID!$T$39,
ROUNDUP(INDEX(GRID!$B$4:$U$15,MATCH(M$7,GRID!$A$4:$A$15,0),MATCH(1,($U$2=GRID!$B$1:$U$1)*(КАЛЕНДАРЬ!AT25=GRID!$B$3:$U$3),0))*GRID!$T$39*(1-GRID!$T$40),0))</f>
        <v>64635</v>
      </c>
      <c r="N99" s="5" cm="1">
        <f t="array" ref="N99">IF($I$2="Тариф для именинников",
INDEX(GRID!$B$18:$U$29,MATCH(M$7,GRID!$A$18:$A$29,0),MATCH(1,($U$2=GRID!$B$1:$U$1)*(КАЛЕНДАРЬ!AT25=GRID!$B$3:$U$3),0))*GRID!$T$39,
ROUNDUP(INDEX(GRID!$B$29:$U97,MATCH(M$7,GRID!$A$18:$A$29,0),MATCH(1,($U$2=GRID!$B$1:$U$1)*(КАЛЕНДАРЬ!AT25=GRID!$B$3:$U$3),0))*GRID!$T$39*(1-GRID!$T$40),0))</f>
        <v>69285</v>
      </c>
      <c r="O99" s="5" cm="1">
        <f t="array" ref="O99">IF($I$2="Тариф для именинников",
INDEX(GRID!$B$4:$U$15,MATCH(O$7,GRID!$A$4:$A$15,0),MATCH(1,($U$2=GRID!$B$1:$U$1)*(КАЛЕНДАРЬ!AT25=GRID!$B$3:$U$3),0))*GRID!$T$39,
ROUNDUP(INDEX(GRID!$B$4:$U$15,MATCH(O$7,GRID!$A$4:$A$15,0),MATCH(1,($U$2=GRID!$B$1:$U$1)*(КАЛЕНДАРЬ!AT25=GRID!$B$3:$U$3),0))*GRID!$T$39*(1-GRID!$T$40),0))</f>
        <v>95976</v>
      </c>
      <c r="P99" s="5" cm="1">
        <f t="array" ref="P99">IF($I$2="Тариф для именинников",
INDEX(GRID!$B$4:$U$15,MATCH(P$7,GRID!$A$4:$A$15,0),MATCH(1,($U$2=GRID!$B$1:$U$1)*(КАЛЕНДАРЬ!AT25=GRID!$B$3:$U$3),0))*GRID!$T$39,
ROUNDUP(INDEX(GRID!$B$4:$U$15,MATCH(P$7,GRID!$A$4:$A$15,0),MATCH(1,($U$2=GRID!$B$1:$U$1)*(КАЛЕНДАРЬ!AT25=GRID!$B$3:$U$3),0))*GRID!$T$39*(1-GRID!$T$40),0))</f>
        <v>135222</v>
      </c>
      <c r="Q99" s="5" cm="1">
        <f t="array" ref="Q99">IF($I$2="Тариф для именинников",
INDEX(GRID!$B$4:$U$15,MATCH(Q$7,GRID!$A$4:$A$15,0),MATCH(1,($U$2=GRID!$B$1:$U$1)*(КАЛЕНДАРЬ!AT25=GRID!$B$3:$U$3),0))*GRID!$T$39,
ROUNDUP(INDEX(GRID!$B$4:$U$15,MATCH(Q$7,GRID!$A$4:$A$15,0),MATCH(1,($U$2=GRID!$B$1:$U$1)*(КАЛЕНДАРЬ!AT25=GRID!$B$3:$U$3),0))*GRID!$T$39*(1-GRID!$T$40),0))</f>
        <v>158937</v>
      </c>
      <c r="R99" s="5" cm="1">
        <f t="array" ref="R99">IF($I$2="Тариф для именинников",
INDEX(GRID!$B$4:$U$15,MATCH(R$7,GRID!$A$4:$A$15,0),MATCH(1,($U$2=GRID!$B$1:$U$1)*(КАЛЕНДАРЬ!AT25=GRID!$B$3:$U$3),0))*GRID!$T$39,
ROUNDUP(INDEX(GRID!$B$4:$U$15,MATCH(R$7,GRID!$A$4:$A$15,0),MATCH(1,($U$2=GRID!$B$1:$U$1)*(КАЛЕНДАРЬ!AT25=GRID!$B$3:$U$3),0))*GRID!$T$39*(1-GRID!$T$40),0))</f>
        <v>180513</v>
      </c>
      <c r="S99" s="50" t="s">
        <v>105</v>
      </c>
      <c r="T99" s="50" t="s">
        <v>105</v>
      </c>
    </row>
    <row r="100" spans="1:20">
      <c r="A100" s="108" t="s">
        <v>12</v>
      </c>
      <c r="B100" s="109">
        <v>23</v>
      </c>
      <c r="C100" s="5" cm="1">
        <f t="array" ref="C100">IF($I$2="Тариф для именинников",
INDEX(GRID!$B$4:$U$15,MATCH(C$7,GRID!$A$4:$A$15,0),MATCH(1,($U$2=GRID!$B$1:$U$1)*(КАЛЕНДАРЬ!AT26=GRID!$B$3:$U$3),0))*GRID!$T$39,
ROUNDUP(INDEX(GRID!$B$4:$U$15,MATCH(C$7,GRID!$A$4:$A$15,0),MATCH(1,($U$2=GRID!$B$1:$U$1)*(КАЛЕНДАРЬ!AT26=GRID!$B$3:$U$3),0))*GRID!$T$39*(1-GRID!$T$40),0))</f>
        <v>25575.000000000004</v>
      </c>
      <c r="D100" s="5" cm="1">
        <f t="array" ref="D100">IF($I$2="Тариф для именинников",
INDEX(GRID!$B$18:$U$29,MATCH(C$7,GRID!$A$18:$A$29,0),MATCH(1,($U$2=GRID!$B$1:$U$1)*(КАЛЕНДАРЬ!AT26=GRID!$B$3:$U$3),0))*GRID!$T$39,
ROUNDUP(INDEX(GRID!$B$29:$U98,MATCH(C$7,GRID!$A$18:$A$29,0),MATCH(1,($U$2=GRID!$B$1:$U$1)*(КАЛЕНДАРЬ!AT26=GRID!$B$3:$U$3),0))*GRID!$T$39*(1-GRID!$T$40),0))</f>
        <v>30225.000000000004</v>
      </c>
      <c r="E100" s="5" cm="1">
        <f t="array" ref="E100">IF($I$2="Тариф для именинников",
INDEX(GRID!$B$4:$U$15,MATCH(E$7,GRID!$A$4:$A$15,0),MATCH(1,($U$2=GRID!$B$1:$U$1)*(КАЛЕНДАРЬ!AT26=GRID!$B$3:$U$3),0))*GRID!$T$39,
ROUNDUP(INDEX(GRID!$B$4:$U$15,MATCH(E$7,GRID!$A$4:$A$15,0),MATCH(1,($U$2=GRID!$B$1:$U$1)*(КАЛЕНДАРЬ!AT26=GRID!$B$3:$U$3),0))*GRID!$T$39*(1-GRID!$T$40),0))</f>
        <v>30690</v>
      </c>
      <c r="F100" s="5" cm="1">
        <f t="array" ref="F100">IF($I$2="Тариф для именинников",
INDEX(GRID!$B$18:$U$29,MATCH(E$7,GRID!$A$18:$A$29,0),MATCH(1,($U$2=GRID!$B$1:$U$1)*(КАЛЕНДАРЬ!AT26=GRID!$B$3:$U$3),0))*GRID!$T$39,
ROUNDUP(INDEX(GRID!$B$29:$U98,MATCH(E$7,GRID!$A$18:$A$29,0),MATCH(1,($U$2=GRID!$B$1:$U$1)*(КАЛЕНДАРЬ!AT26=GRID!$B$3:$U$3),0))*GRID!$T$39*(1-GRID!$T$40),0))</f>
        <v>35340</v>
      </c>
      <c r="G100" s="5" cm="1">
        <f t="array" ref="G100">IF($I$2="Тариф для именинников",
INDEX(GRID!$B$4:$U$15,MATCH(G$7,GRID!$A$4:$A$15,0),MATCH(1,($U$2=GRID!$B$1:$U$1)*(КАЛЕНДАРЬ!AT26=GRID!$B$3:$U$3),0))*GRID!$T$39,
ROUNDUP(INDEX(GRID!$B$4:$U$15,MATCH(G$7,GRID!$A$4:$A$15,0),MATCH(1,($U$2=GRID!$B$1:$U$1)*(КАЛЕНДАРЬ!AT26=GRID!$B$3:$U$3),0))*GRID!$T$39*(1-GRID!$T$40),0))</f>
        <v>36270</v>
      </c>
      <c r="H100" s="5" cm="1">
        <f t="array" ref="H100">IF($I$2="Тариф для именинников",
INDEX(GRID!$B$18:$U$29,MATCH(G$7,GRID!$A$18:$A$29,0),MATCH(1,($U$2=GRID!$B$1:$U$1)*(КАЛЕНДАРЬ!AT26=GRID!$B$3:$U$3),0))*GRID!$T$39,
ROUNDUP(INDEX(GRID!$B$29:$U98,MATCH(G$7,GRID!$A$18:$A$29,0),MATCH(1,($U$2=GRID!$B$1:$U$1)*(КАЛЕНДАРЬ!AT26=GRID!$B$3:$U$3),0))*GRID!$T$39*(1-GRID!$T$40),0))</f>
        <v>40920</v>
      </c>
      <c r="I100" s="5" cm="1">
        <f t="array" ref="I100">IF($I$2="Тариф для именинников",
INDEX(GRID!$B$4:$U$15,MATCH(I$7,GRID!$A$4:$A$15,0),MATCH(1,($U$2=GRID!$B$1:$U$1)*(КАЛЕНДАРЬ!AT26=GRID!$B$3:$U$3),0))*GRID!$T$39,
ROUNDUP(INDEX(GRID!$B$4:$U$15,MATCH(I$7,GRID!$A$4:$A$15,0),MATCH(1,($U$2=GRID!$B$1:$U$1)*(КАЛЕНДАРЬ!AT26=GRID!$B$3:$U$3),0))*GRID!$T$39*(1-GRID!$T$40),0))</f>
        <v>40362</v>
      </c>
      <c r="J100" s="5" cm="1">
        <f t="array" ref="J100">IF($I$2="Тариф для именинников",
INDEX(GRID!$B$18:$U$29,MATCH(I$7,GRID!$A$18:$A$29,0),MATCH(1,($U$2=GRID!$B$1:$U$1)*(КАЛЕНДАРЬ!AT26=GRID!$B$3:$U$3),0))*GRID!$T$39,
ROUNDUP(INDEX(GRID!$B$29:$U98,MATCH(I$7,GRID!$A$18:$A$29,0),MATCH(1,($U$2=GRID!$B$1:$U$1)*(КАЛЕНДАРЬ!AT26=GRID!$B$3:$U$3),0))*GRID!$T$39*(1-GRID!$T$40),0))</f>
        <v>45012</v>
      </c>
      <c r="K100" s="5" cm="1">
        <f t="array" ref="K100">IF($I$2="Тариф для именинников",
INDEX(GRID!$B$4:$U$15,MATCH(K$7,GRID!$A$4:$A$15,0),MATCH(1,($U$2=GRID!$B$1:$U$1)*(КАЛЕНДАРЬ!AT26=GRID!$B$3:$U$3),0))*GRID!$T$39,
ROUNDUP(INDEX(GRID!$B$4:$U$15,MATCH(K$7,GRID!$A$4:$A$15,0),MATCH(1,($U$2=GRID!$B$1:$U$1)*(КАЛЕНДАРЬ!AT26=GRID!$B$3:$U$3),0))*GRID!$T$39*(1-GRID!$T$40),0))</f>
        <v>45570</v>
      </c>
      <c r="L100" s="5" cm="1">
        <f t="array" ref="L100">IF($I$2="Тариф для именинников",
INDEX(GRID!$B$18:$U$29,MATCH(K$7,GRID!$A$18:$A$29,0),MATCH(1,($U$2=GRID!$B$1:$U$1)*(КАЛЕНДАРЬ!AT26=GRID!$B$3:$U$3),0))*GRID!$T$39,
ROUNDUP(INDEX(GRID!$B$29:$U98,MATCH(K$7,GRID!$A$18:$A$29,0),MATCH(1,($U$2=GRID!$B$1:$U$1)*(КАЛЕНДАРЬ!AT26=GRID!$B$3:$U$3),0))*GRID!$T$39*(1-GRID!$T$40),0))</f>
        <v>50220</v>
      </c>
      <c r="M100" s="5" cm="1">
        <f t="array" ref="M100">IF($I$2="Тариф для именинников",
INDEX(GRID!$B$4:$U$15,MATCH(M$7,GRID!$A$4:$A$15,0),MATCH(1,($U$2=GRID!$B$1:$U$1)*(КАЛЕНДАРЬ!AT26=GRID!$B$3:$U$3),0))*GRID!$T$39,
ROUNDUP(INDEX(GRID!$B$4:$U$15,MATCH(M$7,GRID!$A$4:$A$15,0),MATCH(1,($U$2=GRID!$B$1:$U$1)*(КАЛЕНДАРЬ!AT26=GRID!$B$3:$U$3),0))*GRID!$T$39*(1-GRID!$T$40),0))</f>
        <v>64635</v>
      </c>
      <c r="N100" s="5" cm="1">
        <f t="array" ref="N100">IF($I$2="Тариф для именинников",
INDEX(GRID!$B$18:$U$29,MATCH(M$7,GRID!$A$18:$A$29,0),MATCH(1,($U$2=GRID!$B$1:$U$1)*(КАЛЕНДАРЬ!AT26=GRID!$B$3:$U$3),0))*GRID!$T$39,
ROUNDUP(INDEX(GRID!$B$29:$U98,MATCH(M$7,GRID!$A$18:$A$29,0),MATCH(1,($U$2=GRID!$B$1:$U$1)*(КАЛЕНДАРЬ!AT26=GRID!$B$3:$U$3),0))*GRID!$T$39*(1-GRID!$T$40),0))</f>
        <v>69285</v>
      </c>
      <c r="O100" s="5" cm="1">
        <f t="array" ref="O100">IF($I$2="Тариф для именинников",
INDEX(GRID!$B$4:$U$15,MATCH(O$7,GRID!$A$4:$A$15,0),MATCH(1,($U$2=GRID!$B$1:$U$1)*(КАЛЕНДАРЬ!AT26=GRID!$B$3:$U$3),0))*GRID!$T$39,
ROUNDUP(INDEX(GRID!$B$4:$U$15,MATCH(O$7,GRID!$A$4:$A$15,0),MATCH(1,($U$2=GRID!$B$1:$U$1)*(КАЛЕНДАРЬ!AT26=GRID!$B$3:$U$3),0))*GRID!$T$39*(1-GRID!$T$40),0))</f>
        <v>95976</v>
      </c>
      <c r="P100" s="5" cm="1">
        <f t="array" ref="P100">IF($I$2="Тариф для именинников",
INDEX(GRID!$B$4:$U$15,MATCH(P$7,GRID!$A$4:$A$15,0),MATCH(1,($U$2=GRID!$B$1:$U$1)*(КАЛЕНДАРЬ!AT26=GRID!$B$3:$U$3),0))*GRID!$T$39,
ROUNDUP(INDEX(GRID!$B$4:$U$15,MATCH(P$7,GRID!$A$4:$A$15,0),MATCH(1,($U$2=GRID!$B$1:$U$1)*(КАЛЕНДАРЬ!AT26=GRID!$B$3:$U$3),0))*GRID!$T$39*(1-GRID!$T$40),0))</f>
        <v>135222</v>
      </c>
      <c r="Q100" s="5" cm="1">
        <f t="array" ref="Q100">IF($I$2="Тариф для именинников",
INDEX(GRID!$B$4:$U$15,MATCH(Q$7,GRID!$A$4:$A$15,0),MATCH(1,($U$2=GRID!$B$1:$U$1)*(КАЛЕНДАРЬ!AT26=GRID!$B$3:$U$3),0))*GRID!$T$39,
ROUNDUP(INDEX(GRID!$B$4:$U$15,MATCH(Q$7,GRID!$A$4:$A$15,0),MATCH(1,($U$2=GRID!$B$1:$U$1)*(КАЛЕНДАРЬ!AT26=GRID!$B$3:$U$3),0))*GRID!$T$39*(1-GRID!$T$40),0))</f>
        <v>158937</v>
      </c>
      <c r="R100" s="5" cm="1">
        <f t="array" ref="R100">IF($I$2="Тариф для именинников",
INDEX(GRID!$B$4:$U$15,MATCH(R$7,GRID!$A$4:$A$15,0),MATCH(1,($U$2=GRID!$B$1:$U$1)*(КАЛЕНДАРЬ!AT26=GRID!$B$3:$U$3),0))*GRID!$T$39,
ROUNDUP(INDEX(GRID!$B$4:$U$15,MATCH(R$7,GRID!$A$4:$A$15,0),MATCH(1,($U$2=GRID!$B$1:$U$1)*(КАЛЕНДАРЬ!AT26=GRID!$B$3:$U$3),0))*GRID!$T$39*(1-GRID!$T$40),0))</f>
        <v>180513</v>
      </c>
      <c r="S100" s="50" t="s">
        <v>105</v>
      </c>
      <c r="T100" s="50" t="s">
        <v>105</v>
      </c>
    </row>
    <row r="101" spans="1:20">
      <c r="A101" s="108" t="s">
        <v>13</v>
      </c>
      <c r="B101" s="109">
        <v>24</v>
      </c>
      <c r="C101" s="5" cm="1">
        <f t="array" ref="C101">IF($I$2="Тариф для именинников",
INDEX(GRID!$B$4:$U$15,MATCH(C$7,GRID!$A$4:$A$15,0),MATCH(1,($U$2=GRID!$B$1:$U$1)*(КАЛЕНДАРЬ!AT27=GRID!$B$3:$U$3),0))*GRID!$T$39,
ROUNDUP(INDEX(GRID!$B$4:$U$15,MATCH(C$7,GRID!$A$4:$A$15,0),MATCH(1,($U$2=GRID!$B$1:$U$1)*(КАЛЕНДАРЬ!AT27=GRID!$B$3:$U$3),0))*GRID!$T$39*(1-GRID!$T$40),0))</f>
        <v>25575.000000000004</v>
      </c>
      <c r="D101" s="5" cm="1">
        <f t="array" ref="D101">IF($I$2="Тариф для именинников",
INDEX(GRID!$B$18:$U$29,MATCH(C$7,GRID!$A$18:$A$29,0),MATCH(1,($U$2=GRID!$B$1:$U$1)*(КАЛЕНДАРЬ!AT27=GRID!$B$3:$U$3),0))*GRID!$T$39,
ROUNDUP(INDEX(GRID!$B$29:$U99,MATCH(C$7,GRID!$A$18:$A$29,0),MATCH(1,($U$2=GRID!$B$1:$U$1)*(КАЛЕНДАРЬ!AT27=GRID!$B$3:$U$3),0))*GRID!$T$39*(1-GRID!$T$40),0))</f>
        <v>30225.000000000004</v>
      </c>
      <c r="E101" s="5" cm="1">
        <f t="array" ref="E101">IF($I$2="Тариф для именинников",
INDEX(GRID!$B$4:$U$15,MATCH(E$7,GRID!$A$4:$A$15,0),MATCH(1,($U$2=GRID!$B$1:$U$1)*(КАЛЕНДАРЬ!AT27=GRID!$B$3:$U$3),0))*GRID!$T$39,
ROUNDUP(INDEX(GRID!$B$4:$U$15,MATCH(E$7,GRID!$A$4:$A$15,0),MATCH(1,($U$2=GRID!$B$1:$U$1)*(КАЛЕНДАРЬ!AT27=GRID!$B$3:$U$3),0))*GRID!$T$39*(1-GRID!$T$40),0))</f>
        <v>30690</v>
      </c>
      <c r="F101" s="5" cm="1">
        <f t="array" ref="F101">IF($I$2="Тариф для именинников",
INDEX(GRID!$B$18:$U$29,MATCH(E$7,GRID!$A$18:$A$29,0),MATCH(1,($U$2=GRID!$B$1:$U$1)*(КАЛЕНДАРЬ!AT27=GRID!$B$3:$U$3),0))*GRID!$T$39,
ROUNDUP(INDEX(GRID!$B$29:$U99,MATCH(E$7,GRID!$A$18:$A$29,0),MATCH(1,($U$2=GRID!$B$1:$U$1)*(КАЛЕНДАРЬ!AT27=GRID!$B$3:$U$3),0))*GRID!$T$39*(1-GRID!$T$40),0))</f>
        <v>35340</v>
      </c>
      <c r="G101" s="5" cm="1">
        <f t="array" ref="G101">IF($I$2="Тариф для именинников",
INDEX(GRID!$B$4:$U$15,MATCH(G$7,GRID!$A$4:$A$15,0),MATCH(1,($U$2=GRID!$B$1:$U$1)*(КАЛЕНДАРЬ!AT27=GRID!$B$3:$U$3),0))*GRID!$T$39,
ROUNDUP(INDEX(GRID!$B$4:$U$15,MATCH(G$7,GRID!$A$4:$A$15,0),MATCH(1,($U$2=GRID!$B$1:$U$1)*(КАЛЕНДАРЬ!AT27=GRID!$B$3:$U$3),0))*GRID!$T$39*(1-GRID!$T$40),0))</f>
        <v>36270</v>
      </c>
      <c r="H101" s="5" cm="1">
        <f t="array" ref="H101">IF($I$2="Тариф для именинников",
INDEX(GRID!$B$18:$U$29,MATCH(G$7,GRID!$A$18:$A$29,0),MATCH(1,($U$2=GRID!$B$1:$U$1)*(КАЛЕНДАРЬ!AT27=GRID!$B$3:$U$3),0))*GRID!$T$39,
ROUNDUP(INDEX(GRID!$B$29:$U99,MATCH(G$7,GRID!$A$18:$A$29,0),MATCH(1,($U$2=GRID!$B$1:$U$1)*(КАЛЕНДАРЬ!AT27=GRID!$B$3:$U$3),0))*GRID!$T$39*(1-GRID!$T$40),0))</f>
        <v>40920</v>
      </c>
      <c r="I101" s="5" cm="1">
        <f t="array" ref="I101">IF($I$2="Тариф для именинников",
INDEX(GRID!$B$4:$U$15,MATCH(I$7,GRID!$A$4:$A$15,0),MATCH(1,($U$2=GRID!$B$1:$U$1)*(КАЛЕНДАРЬ!AT27=GRID!$B$3:$U$3),0))*GRID!$T$39,
ROUNDUP(INDEX(GRID!$B$4:$U$15,MATCH(I$7,GRID!$A$4:$A$15,0),MATCH(1,($U$2=GRID!$B$1:$U$1)*(КАЛЕНДАРЬ!AT27=GRID!$B$3:$U$3),0))*GRID!$T$39*(1-GRID!$T$40),0))</f>
        <v>40362</v>
      </c>
      <c r="J101" s="5" cm="1">
        <f t="array" ref="J101">IF($I$2="Тариф для именинников",
INDEX(GRID!$B$18:$U$29,MATCH(I$7,GRID!$A$18:$A$29,0),MATCH(1,($U$2=GRID!$B$1:$U$1)*(КАЛЕНДАРЬ!AT27=GRID!$B$3:$U$3),0))*GRID!$T$39,
ROUNDUP(INDEX(GRID!$B$29:$U99,MATCH(I$7,GRID!$A$18:$A$29,0),MATCH(1,($U$2=GRID!$B$1:$U$1)*(КАЛЕНДАРЬ!AT27=GRID!$B$3:$U$3),0))*GRID!$T$39*(1-GRID!$T$40),0))</f>
        <v>45012</v>
      </c>
      <c r="K101" s="5" cm="1">
        <f t="array" ref="K101">IF($I$2="Тариф для именинников",
INDEX(GRID!$B$4:$U$15,MATCH(K$7,GRID!$A$4:$A$15,0),MATCH(1,($U$2=GRID!$B$1:$U$1)*(КАЛЕНДАРЬ!AT27=GRID!$B$3:$U$3),0))*GRID!$T$39,
ROUNDUP(INDEX(GRID!$B$4:$U$15,MATCH(K$7,GRID!$A$4:$A$15,0),MATCH(1,($U$2=GRID!$B$1:$U$1)*(КАЛЕНДАРЬ!AT27=GRID!$B$3:$U$3),0))*GRID!$T$39*(1-GRID!$T$40),0))</f>
        <v>45570</v>
      </c>
      <c r="L101" s="5" cm="1">
        <f t="array" ref="L101">IF($I$2="Тариф для именинников",
INDEX(GRID!$B$18:$U$29,MATCH(K$7,GRID!$A$18:$A$29,0),MATCH(1,($U$2=GRID!$B$1:$U$1)*(КАЛЕНДАРЬ!AT27=GRID!$B$3:$U$3),0))*GRID!$T$39,
ROUNDUP(INDEX(GRID!$B$29:$U99,MATCH(K$7,GRID!$A$18:$A$29,0),MATCH(1,($U$2=GRID!$B$1:$U$1)*(КАЛЕНДАРЬ!AT27=GRID!$B$3:$U$3),0))*GRID!$T$39*(1-GRID!$T$40),0))</f>
        <v>50220</v>
      </c>
      <c r="M101" s="5" cm="1">
        <f t="array" ref="M101">IF($I$2="Тариф для именинников",
INDEX(GRID!$B$4:$U$15,MATCH(M$7,GRID!$A$4:$A$15,0),MATCH(1,($U$2=GRID!$B$1:$U$1)*(КАЛЕНДАРЬ!AT27=GRID!$B$3:$U$3),0))*GRID!$T$39,
ROUNDUP(INDEX(GRID!$B$4:$U$15,MATCH(M$7,GRID!$A$4:$A$15,0),MATCH(1,($U$2=GRID!$B$1:$U$1)*(КАЛЕНДАРЬ!AT27=GRID!$B$3:$U$3),0))*GRID!$T$39*(1-GRID!$T$40),0))</f>
        <v>64635</v>
      </c>
      <c r="N101" s="5" cm="1">
        <f t="array" ref="N101">IF($I$2="Тариф для именинников",
INDEX(GRID!$B$18:$U$29,MATCH(M$7,GRID!$A$18:$A$29,0),MATCH(1,($U$2=GRID!$B$1:$U$1)*(КАЛЕНДАРЬ!AT27=GRID!$B$3:$U$3),0))*GRID!$T$39,
ROUNDUP(INDEX(GRID!$B$29:$U99,MATCH(M$7,GRID!$A$18:$A$29,0),MATCH(1,($U$2=GRID!$B$1:$U$1)*(КАЛЕНДАРЬ!AT27=GRID!$B$3:$U$3),0))*GRID!$T$39*(1-GRID!$T$40),0))</f>
        <v>69285</v>
      </c>
      <c r="O101" s="5" cm="1">
        <f t="array" ref="O101">IF($I$2="Тариф для именинников",
INDEX(GRID!$B$4:$U$15,MATCH(O$7,GRID!$A$4:$A$15,0),MATCH(1,($U$2=GRID!$B$1:$U$1)*(КАЛЕНДАРЬ!AT27=GRID!$B$3:$U$3),0))*GRID!$T$39,
ROUNDUP(INDEX(GRID!$B$4:$U$15,MATCH(O$7,GRID!$A$4:$A$15,0),MATCH(1,($U$2=GRID!$B$1:$U$1)*(КАЛЕНДАРЬ!AT27=GRID!$B$3:$U$3),0))*GRID!$T$39*(1-GRID!$T$40),0))</f>
        <v>95976</v>
      </c>
      <c r="P101" s="5" cm="1">
        <f t="array" ref="P101">IF($I$2="Тариф для именинников",
INDEX(GRID!$B$4:$U$15,MATCH(P$7,GRID!$A$4:$A$15,0),MATCH(1,($U$2=GRID!$B$1:$U$1)*(КАЛЕНДАРЬ!AT27=GRID!$B$3:$U$3),0))*GRID!$T$39,
ROUNDUP(INDEX(GRID!$B$4:$U$15,MATCH(P$7,GRID!$A$4:$A$15,0),MATCH(1,($U$2=GRID!$B$1:$U$1)*(КАЛЕНДАРЬ!AT27=GRID!$B$3:$U$3),0))*GRID!$T$39*(1-GRID!$T$40),0))</f>
        <v>135222</v>
      </c>
      <c r="Q101" s="5" cm="1">
        <f t="array" ref="Q101">IF($I$2="Тариф для именинников",
INDEX(GRID!$B$4:$U$15,MATCH(Q$7,GRID!$A$4:$A$15,0),MATCH(1,($U$2=GRID!$B$1:$U$1)*(КАЛЕНДАРЬ!AT27=GRID!$B$3:$U$3),0))*GRID!$T$39,
ROUNDUP(INDEX(GRID!$B$4:$U$15,MATCH(Q$7,GRID!$A$4:$A$15,0),MATCH(1,($U$2=GRID!$B$1:$U$1)*(КАЛЕНДАРЬ!AT27=GRID!$B$3:$U$3),0))*GRID!$T$39*(1-GRID!$T$40),0))</f>
        <v>158937</v>
      </c>
      <c r="R101" s="5" cm="1">
        <f t="array" ref="R101">IF($I$2="Тариф для именинников",
INDEX(GRID!$B$4:$U$15,MATCH(R$7,GRID!$A$4:$A$15,0),MATCH(1,($U$2=GRID!$B$1:$U$1)*(КАЛЕНДАРЬ!AT27=GRID!$B$3:$U$3),0))*GRID!$T$39,
ROUNDUP(INDEX(GRID!$B$4:$U$15,MATCH(R$7,GRID!$A$4:$A$15,0),MATCH(1,($U$2=GRID!$B$1:$U$1)*(КАЛЕНДАРЬ!AT27=GRID!$B$3:$U$3),0))*GRID!$T$39*(1-GRID!$T$40),0))</f>
        <v>180513</v>
      </c>
      <c r="S101" s="50" t="s">
        <v>105</v>
      </c>
      <c r="T101" s="50" t="s">
        <v>105</v>
      </c>
    </row>
    <row r="102" spans="1:20">
      <c r="A102" s="108" t="s">
        <v>14</v>
      </c>
      <c r="B102" s="109">
        <v>25</v>
      </c>
      <c r="C102" s="5" cm="1">
        <f t="array" ref="C102">IF($I$2="Тариф для именинников",
INDEX(GRID!$B$4:$U$15,MATCH(C$7,GRID!$A$4:$A$15,0),MATCH(1,($U$2=GRID!$B$1:$U$1)*(КАЛЕНДАРЬ!AT28=GRID!$B$3:$U$3),0))*GRID!$T$39,
ROUNDUP(INDEX(GRID!$B$4:$U$15,MATCH(C$7,GRID!$A$4:$A$15,0),MATCH(1,($U$2=GRID!$B$1:$U$1)*(КАЛЕНДАРЬ!AT28=GRID!$B$3:$U$3),0))*GRID!$T$39*(1-GRID!$T$40),0))</f>
        <v>25575.000000000004</v>
      </c>
      <c r="D102" s="5" cm="1">
        <f t="array" ref="D102">IF($I$2="Тариф для именинников",
INDEX(GRID!$B$18:$U$29,MATCH(C$7,GRID!$A$18:$A$29,0),MATCH(1,($U$2=GRID!$B$1:$U$1)*(КАЛЕНДАРЬ!AT28=GRID!$B$3:$U$3),0))*GRID!$T$39,
ROUNDUP(INDEX(GRID!$B$29:$U100,MATCH(C$7,GRID!$A$18:$A$29,0),MATCH(1,($U$2=GRID!$B$1:$U$1)*(КАЛЕНДАРЬ!AT28=GRID!$B$3:$U$3),0))*GRID!$T$39*(1-GRID!$T$40),0))</f>
        <v>30225.000000000004</v>
      </c>
      <c r="E102" s="5" cm="1">
        <f t="array" ref="E102">IF($I$2="Тариф для именинников",
INDEX(GRID!$B$4:$U$15,MATCH(E$7,GRID!$A$4:$A$15,0),MATCH(1,($U$2=GRID!$B$1:$U$1)*(КАЛЕНДАРЬ!AT28=GRID!$B$3:$U$3),0))*GRID!$T$39,
ROUNDUP(INDEX(GRID!$B$4:$U$15,MATCH(E$7,GRID!$A$4:$A$15,0),MATCH(1,($U$2=GRID!$B$1:$U$1)*(КАЛЕНДАРЬ!AT28=GRID!$B$3:$U$3),0))*GRID!$T$39*(1-GRID!$T$40),0))</f>
        <v>30690</v>
      </c>
      <c r="F102" s="5" cm="1">
        <f t="array" ref="F102">IF($I$2="Тариф для именинников",
INDEX(GRID!$B$18:$U$29,MATCH(E$7,GRID!$A$18:$A$29,0),MATCH(1,($U$2=GRID!$B$1:$U$1)*(КАЛЕНДАРЬ!AT28=GRID!$B$3:$U$3),0))*GRID!$T$39,
ROUNDUP(INDEX(GRID!$B$29:$U100,MATCH(E$7,GRID!$A$18:$A$29,0),MATCH(1,($U$2=GRID!$B$1:$U$1)*(КАЛЕНДАРЬ!AT28=GRID!$B$3:$U$3),0))*GRID!$T$39*(1-GRID!$T$40),0))</f>
        <v>35340</v>
      </c>
      <c r="G102" s="5" cm="1">
        <f t="array" ref="G102">IF($I$2="Тариф для именинников",
INDEX(GRID!$B$4:$U$15,MATCH(G$7,GRID!$A$4:$A$15,0),MATCH(1,($U$2=GRID!$B$1:$U$1)*(КАЛЕНДАРЬ!AT28=GRID!$B$3:$U$3),0))*GRID!$T$39,
ROUNDUP(INDEX(GRID!$B$4:$U$15,MATCH(G$7,GRID!$A$4:$A$15,0),MATCH(1,($U$2=GRID!$B$1:$U$1)*(КАЛЕНДАРЬ!AT28=GRID!$B$3:$U$3),0))*GRID!$T$39*(1-GRID!$T$40),0))</f>
        <v>36270</v>
      </c>
      <c r="H102" s="5" cm="1">
        <f t="array" ref="H102">IF($I$2="Тариф для именинников",
INDEX(GRID!$B$18:$U$29,MATCH(G$7,GRID!$A$18:$A$29,0),MATCH(1,($U$2=GRID!$B$1:$U$1)*(КАЛЕНДАРЬ!AT28=GRID!$B$3:$U$3),0))*GRID!$T$39,
ROUNDUP(INDEX(GRID!$B$29:$U100,MATCH(G$7,GRID!$A$18:$A$29,0),MATCH(1,($U$2=GRID!$B$1:$U$1)*(КАЛЕНДАРЬ!AT28=GRID!$B$3:$U$3),0))*GRID!$T$39*(1-GRID!$T$40),0))</f>
        <v>40920</v>
      </c>
      <c r="I102" s="5" cm="1">
        <f t="array" ref="I102">IF($I$2="Тариф для именинников",
INDEX(GRID!$B$4:$U$15,MATCH(I$7,GRID!$A$4:$A$15,0),MATCH(1,($U$2=GRID!$B$1:$U$1)*(КАЛЕНДАРЬ!AT28=GRID!$B$3:$U$3),0))*GRID!$T$39,
ROUNDUP(INDEX(GRID!$B$4:$U$15,MATCH(I$7,GRID!$A$4:$A$15,0),MATCH(1,($U$2=GRID!$B$1:$U$1)*(КАЛЕНДАРЬ!AT28=GRID!$B$3:$U$3),0))*GRID!$T$39*(1-GRID!$T$40),0))</f>
        <v>40362</v>
      </c>
      <c r="J102" s="5" cm="1">
        <f t="array" ref="J102">IF($I$2="Тариф для именинников",
INDEX(GRID!$B$18:$U$29,MATCH(I$7,GRID!$A$18:$A$29,0),MATCH(1,($U$2=GRID!$B$1:$U$1)*(КАЛЕНДАРЬ!AT28=GRID!$B$3:$U$3),0))*GRID!$T$39,
ROUNDUP(INDEX(GRID!$B$29:$U100,MATCH(I$7,GRID!$A$18:$A$29,0),MATCH(1,($U$2=GRID!$B$1:$U$1)*(КАЛЕНДАРЬ!AT28=GRID!$B$3:$U$3),0))*GRID!$T$39*(1-GRID!$T$40),0))</f>
        <v>45012</v>
      </c>
      <c r="K102" s="5" cm="1">
        <f t="array" ref="K102">IF($I$2="Тариф для именинников",
INDEX(GRID!$B$4:$U$15,MATCH(K$7,GRID!$A$4:$A$15,0),MATCH(1,($U$2=GRID!$B$1:$U$1)*(КАЛЕНДАРЬ!AT28=GRID!$B$3:$U$3),0))*GRID!$T$39,
ROUNDUP(INDEX(GRID!$B$4:$U$15,MATCH(K$7,GRID!$A$4:$A$15,0),MATCH(1,($U$2=GRID!$B$1:$U$1)*(КАЛЕНДАРЬ!AT28=GRID!$B$3:$U$3),0))*GRID!$T$39*(1-GRID!$T$40),0))</f>
        <v>45570</v>
      </c>
      <c r="L102" s="5" cm="1">
        <f t="array" ref="L102">IF($I$2="Тариф для именинников",
INDEX(GRID!$B$18:$U$29,MATCH(K$7,GRID!$A$18:$A$29,0),MATCH(1,($U$2=GRID!$B$1:$U$1)*(КАЛЕНДАРЬ!AT28=GRID!$B$3:$U$3),0))*GRID!$T$39,
ROUNDUP(INDEX(GRID!$B$29:$U100,MATCH(K$7,GRID!$A$18:$A$29,0),MATCH(1,($U$2=GRID!$B$1:$U$1)*(КАЛЕНДАРЬ!AT28=GRID!$B$3:$U$3),0))*GRID!$T$39*(1-GRID!$T$40),0))</f>
        <v>50220</v>
      </c>
      <c r="M102" s="5" cm="1">
        <f t="array" ref="M102">IF($I$2="Тариф для именинников",
INDEX(GRID!$B$4:$U$15,MATCH(M$7,GRID!$A$4:$A$15,0),MATCH(1,($U$2=GRID!$B$1:$U$1)*(КАЛЕНДАРЬ!AT28=GRID!$B$3:$U$3),0))*GRID!$T$39,
ROUNDUP(INDEX(GRID!$B$4:$U$15,MATCH(M$7,GRID!$A$4:$A$15,0),MATCH(1,($U$2=GRID!$B$1:$U$1)*(КАЛЕНДАРЬ!AT28=GRID!$B$3:$U$3),0))*GRID!$T$39*(1-GRID!$T$40),0))</f>
        <v>64635</v>
      </c>
      <c r="N102" s="5" cm="1">
        <f t="array" ref="N102">IF($I$2="Тариф для именинников",
INDEX(GRID!$B$18:$U$29,MATCH(M$7,GRID!$A$18:$A$29,0),MATCH(1,($U$2=GRID!$B$1:$U$1)*(КАЛЕНДАРЬ!AT28=GRID!$B$3:$U$3),0))*GRID!$T$39,
ROUNDUP(INDEX(GRID!$B$29:$U100,MATCH(M$7,GRID!$A$18:$A$29,0),MATCH(1,($U$2=GRID!$B$1:$U$1)*(КАЛЕНДАРЬ!AT28=GRID!$B$3:$U$3),0))*GRID!$T$39*(1-GRID!$T$40),0))</f>
        <v>69285</v>
      </c>
      <c r="O102" s="5" cm="1">
        <f t="array" ref="O102">IF($I$2="Тариф для именинников",
INDEX(GRID!$B$4:$U$15,MATCH(O$7,GRID!$A$4:$A$15,0),MATCH(1,($U$2=GRID!$B$1:$U$1)*(КАЛЕНДАРЬ!AT28=GRID!$B$3:$U$3),0))*GRID!$T$39,
ROUNDUP(INDEX(GRID!$B$4:$U$15,MATCH(O$7,GRID!$A$4:$A$15,0),MATCH(1,($U$2=GRID!$B$1:$U$1)*(КАЛЕНДАРЬ!AT28=GRID!$B$3:$U$3),0))*GRID!$T$39*(1-GRID!$T$40),0))</f>
        <v>95976</v>
      </c>
      <c r="P102" s="5" cm="1">
        <f t="array" ref="P102">IF($I$2="Тариф для именинников",
INDEX(GRID!$B$4:$U$15,MATCH(P$7,GRID!$A$4:$A$15,0),MATCH(1,($U$2=GRID!$B$1:$U$1)*(КАЛЕНДАРЬ!AT28=GRID!$B$3:$U$3),0))*GRID!$T$39,
ROUNDUP(INDEX(GRID!$B$4:$U$15,MATCH(P$7,GRID!$A$4:$A$15,0),MATCH(1,($U$2=GRID!$B$1:$U$1)*(КАЛЕНДАРЬ!AT28=GRID!$B$3:$U$3),0))*GRID!$T$39*(1-GRID!$T$40),0))</f>
        <v>135222</v>
      </c>
      <c r="Q102" s="5" cm="1">
        <f t="array" ref="Q102">IF($I$2="Тариф для именинников",
INDEX(GRID!$B$4:$U$15,MATCH(Q$7,GRID!$A$4:$A$15,0),MATCH(1,($U$2=GRID!$B$1:$U$1)*(КАЛЕНДАРЬ!AT28=GRID!$B$3:$U$3),0))*GRID!$T$39,
ROUNDUP(INDEX(GRID!$B$4:$U$15,MATCH(Q$7,GRID!$A$4:$A$15,0),MATCH(1,($U$2=GRID!$B$1:$U$1)*(КАЛЕНДАРЬ!AT28=GRID!$B$3:$U$3),0))*GRID!$T$39*(1-GRID!$T$40),0))</f>
        <v>158937</v>
      </c>
      <c r="R102" s="5" cm="1">
        <f t="array" ref="R102">IF($I$2="Тариф для именинников",
INDEX(GRID!$B$4:$U$15,MATCH(R$7,GRID!$A$4:$A$15,0),MATCH(1,($U$2=GRID!$B$1:$U$1)*(КАЛЕНДАРЬ!AT28=GRID!$B$3:$U$3),0))*GRID!$T$39,
ROUNDUP(INDEX(GRID!$B$4:$U$15,MATCH(R$7,GRID!$A$4:$A$15,0),MATCH(1,($U$2=GRID!$B$1:$U$1)*(КАЛЕНДАРЬ!AT28=GRID!$B$3:$U$3),0))*GRID!$T$39*(1-GRID!$T$40),0))</f>
        <v>180513</v>
      </c>
      <c r="S102" s="50" t="s">
        <v>105</v>
      </c>
      <c r="T102" s="50" t="s">
        <v>105</v>
      </c>
    </row>
    <row r="103" spans="1:20">
      <c r="A103" s="108" t="s">
        <v>15</v>
      </c>
      <c r="B103" s="109">
        <v>26</v>
      </c>
      <c r="C103" s="5" cm="1">
        <f t="array" ref="C103">IF($I$2="Тариф для именинников",
INDEX(GRID!$B$4:$U$15,MATCH(C$7,GRID!$A$4:$A$15,0),MATCH(1,($U$2=GRID!$B$1:$U$1)*(КАЛЕНДАРЬ!AT29=GRID!$B$3:$U$3),0))*GRID!$T$39,
ROUNDUP(INDEX(GRID!$B$4:$U$15,MATCH(C$7,GRID!$A$4:$A$15,0),MATCH(1,($U$2=GRID!$B$1:$U$1)*(КАЛЕНДАРЬ!AT29=GRID!$B$3:$U$3),0))*GRID!$T$39*(1-GRID!$T$40),0))</f>
        <v>25575.000000000004</v>
      </c>
      <c r="D103" s="5" cm="1">
        <f t="array" ref="D103">IF($I$2="Тариф для именинников",
INDEX(GRID!$B$18:$U$29,MATCH(C$7,GRID!$A$18:$A$29,0),MATCH(1,($U$2=GRID!$B$1:$U$1)*(КАЛЕНДАРЬ!AT29=GRID!$B$3:$U$3),0))*GRID!$T$39,
ROUNDUP(INDEX(GRID!$B$29:$U101,MATCH(C$7,GRID!$A$18:$A$29,0),MATCH(1,($U$2=GRID!$B$1:$U$1)*(КАЛЕНДАРЬ!AT29=GRID!$B$3:$U$3),0))*GRID!$T$39*(1-GRID!$T$40),0))</f>
        <v>30225.000000000004</v>
      </c>
      <c r="E103" s="5" cm="1">
        <f t="array" ref="E103">IF($I$2="Тариф для именинников",
INDEX(GRID!$B$4:$U$15,MATCH(E$7,GRID!$A$4:$A$15,0),MATCH(1,($U$2=GRID!$B$1:$U$1)*(КАЛЕНДАРЬ!AT29=GRID!$B$3:$U$3),0))*GRID!$T$39,
ROUNDUP(INDEX(GRID!$B$4:$U$15,MATCH(E$7,GRID!$A$4:$A$15,0),MATCH(1,($U$2=GRID!$B$1:$U$1)*(КАЛЕНДАРЬ!AT29=GRID!$B$3:$U$3),0))*GRID!$T$39*(1-GRID!$T$40),0))</f>
        <v>30690</v>
      </c>
      <c r="F103" s="5" cm="1">
        <f t="array" ref="F103">IF($I$2="Тариф для именинников",
INDEX(GRID!$B$18:$U$29,MATCH(E$7,GRID!$A$18:$A$29,0),MATCH(1,($U$2=GRID!$B$1:$U$1)*(КАЛЕНДАРЬ!AT29=GRID!$B$3:$U$3),0))*GRID!$T$39,
ROUNDUP(INDEX(GRID!$B$29:$U101,MATCH(E$7,GRID!$A$18:$A$29,0),MATCH(1,($U$2=GRID!$B$1:$U$1)*(КАЛЕНДАРЬ!AT29=GRID!$B$3:$U$3),0))*GRID!$T$39*(1-GRID!$T$40),0))</f>
        <v>35340</v>
      </c>
      <c r="G103" s="5" cm="1">
        <f t="array" ref="G103">IF($I$2="Тариф для именинников",
INDEX(GRID!$B$4:$U$15,MATCH(G$7,GRID!$A$4:$A$15,0),MATCH(1,($U$2=GRID!$B$1:$U$1)*(КАЛЕНДАРЬ!AT29=GRID!$B$3:$U$3),0))*GRID!$T$39,
ROUNDUP(INDEX(GRID!$B$4:$U$15,MATCH(G$7,GRID!$A$4:$A$15,0),MATCH(1,($U$2=GRID!$B$1:$U$1)*(КАЛЕНДАРЬ!AT29=GRID!$B$3:$U$3),0))*GRID!$T$39*(1-GRID!$T$40),0))</f>
        <v>36270</v>
      </c>
      <c r="H103" s="5" cm="1">
        <f t="array" ref="H103">IF($I$2="Тариф для именинников",
INDEX(GRID!$B$18:$U$29,MATCH(G$7,GRID!$A$18:$A$29,0),MATCH(1,($U$2=GRID!$B$1:$U$1)*(КАЛЕНДАРЬ!AT29=GRID!$B$3:$U$3),0))*GRID!$T$39,
ROUNDUP(INDEX(GRID!$B$29:$U101,MATCH(G$7,GRID!$A$18:$A$29,0),MATCH(1,($U$2=GRID!$B$1:$U$1)*(КАЛЕНДАРЬ!AT29=GRID!$B$3:$U$3),0))*GRID!$T$39*(1-GRID!$T$40),0))</f>
        <v>40920</v>
      </c>
      <c r="I103" s="5" cm="1">
        <f t="array" ref="I103">IF($I$2="Тариф для именинников",
INDEX(GRID!$B$4:$U$15,MATCH(I$7,GRID!$A$4:$A$15,0),MATCH(1,($U$2=GRID!$B$1:$U$1)*(КАЛЕНДАРЬ!AT29=GRID!$B$3:$U$3),0))*GRID!$T$39,
ROUNDUP(INDEX(GRID!$B$4:$U$15,MATCH(I$7,GRID!$A$4:$A$15,0),MATCH(1,($U$2=GRID!$B$1:$U$1)*(КАЛЕНДАРЬ!AT29=GRID!$B$3:$U$3),0))*GRID!$T$39*(1-GRID!$T$40),0))</f>
        <v>40362</v>
      </c>
      <c r="J103" s="5" cm="1">
        <f t="array" ref="J103">IF($I$2="Тариф для именинников",
INDEX(GRID!$B$18:$U$29,MATCH(I$7,GRID!$A$18:$A$29,0),MATCH(1,($U$2=GRID!$B$1:$U$1)*(КАЛЕНДАРЬ!AT29=GRID!$B$3:$U$3),0))*GRID!$T$39,
ROUNDUP(INDEX(GRID!$B$29:$U101,MATCH(I$7,GRID!$A$18:$A$29,0),MATCH(1,($U$2=GRID!$B$1:$U$1)*(КАЛЕНДАРЬ!AT29=GRID!$B$3:$U$3),0))*GRID!$T$39*(1-GRID!$T$40),0))</f>
        <v>45012</v>
      </c>
      <c r="K103" s="5" cm="1">
        <f t="array" ref="K103">IF($I$2="Тариф для именинников",
INDEX(GRID!$B$4:$U$15,MATCH(K$7,GRID!$A$4:$A$15,0),MATCH(1,($U$2=GRID!$B$1:$U$1)*(КАЛЕНДАРЬ!AT29=GRID!$B$3:$U$3),0))*GRID!$T$39,
ROUNDUP(INDEX(GRID!$B$4:$U$15,MATCH(K$7,GRID!$A$4:$A$15,0),MATCH(1,($U$2=GRID!$B$1:$U$1)*(КАЛЕНДАРЬ!AT29=GRID!$B$3:$U$3),0))*GRID!$T$39*(1-GRID!$T$40),0))</f>
        <v>45570</v>
      </c>
      <c r="L103" s="5" cm="1">
        <f t="array" ref="L103">IF($I$2="Тариф для именинников",
INDEX(GRID!$B$18:$U$29,MATCH(K$7,GRID!$A$18:$A$29,0),MATCH(1,($U$2=GRID!$B$1:$U$1)*(КАЛЕНДАРЬ!AT29=GRID!$B$3:$U$3),0))*GRID!$T$39,
ROUNDUP(INDEX(GRID!$B$29:$U101,MATCH(K$7,GRID!$A$18:$A$29,0),MATCH(1,($U$2=GRID!$B$1:$U$1)*(КАЛЕНДАРЬ!AT29=GRID!$B$3:$U$3),0))*GRID!$T$39*(1-GRID!$T$40),0))</f>
        <v>50220</v>
      </c>
      <c r="M103" s="5" cm="1">
        <f t="array" ref="M103">IF($I$2="Тариф для именинников",
INDEX(GRID!$B$4:$U$15,MATCH(M$7,GRID!$A$4:$A$15,0),MATCH(1,($U$2=GRID!$B$1:$U$1)*(КАЛЕНДАРЬ!AT29=GRID!$B$3:$U$3),0))*GRID!$T$39,
ROUNDUP(INDEX(GRID!$B$4:$U$15,MATCH(M$7,GRID!$A$4:$A$15,0),MATCH(1,($U$2=GRID!$B$1:$U$1)*(КАЛЕНДАРЬ!AT29=GRID!$B$3:$U$3),0))*GRID!$T$39*(1-GRID!$T$40),0))</f>
        <v>64635</v>
      </c>
      <c r="N103" s="5" cm="1">
        <f t="array" ref="N103">IF($I$2="Тариф для именинников",
INDEX(GRID!$B$18:$U$29,MATCH(M$7,GRID!$A$18:$A$29,0),MATCH(1,($U$2=GRID!$B$1:$U$1)*(КАЛЕНДАРЬ!AT29=GRID!$B$3:$U$3),0))*GRID!$T$39,
ROUNDUP(INDEX(GRID!$B$29:$U101,MATCH(M$7,GRID!$A$18:$A$29,0),MATCH(1,($U$2=GRID!$B$1:$U$1)*(КАЛЕНДАРЬ!AT29=GRID!$B$3:$U$3),0))*GRID!$T$39*(1-GRID!$T$40),0))</f>
        <v>69285</v>
      </c>
      <c r="O103" s="5" cm="1">
        <f t="array" ref="O103">IF($I$2="Тариф для именинников",
INDEX(GRID!$B$4:$U$15,MATCH(O$7,GRID!$A$4:$A$15,0),MATCH(1,($U$2=GRID!$B$1:$U$1)*(КАЛЕНДАРЬ!AT29=GRID!$B$3:$U$3),0))*GRID!$T$39,
ROUNDUP(INDEX(GRID!$B$4:$U$15,MATCH(O$7,GRID!$A$4:$A$15,0),MATCH(1,($U$2=GRID!$B$1:$U$1)*(КАЛЕНДАРЬ!AT29=GRID!$B$3:$U$3),0))*GRID!$T$39*(1-GRID!$T$40),0))</f>
        <v>95976</v>
      </c>
      <c r="P103" s="5" cm="1">
        <f t="array" ref="P103">IF($I$2="Тариф для именинников",
INDEX(GRID!$B$4:$U$15,MATCH(P$7,GRID!$A$4:$A$15,0),MATCH(1,($U$2=GRID!$B$1:$U$1)*(КАЛЕНДАРЬ!AT29=GRID!$B$3:$U$3),0))*GRID!$T$39,
ROUNDUP(INDEX(GRID!$B$4:$U$15,MATCH(P$7,GRID!$A$4:$A$15,0),MATCH(1,($U$2=GRID!$B$1:$U$1)*(КАЛЕНДАРЬ!AT29=GRID!$B$3:$U$3),0))*GRID!$T$39*(1-GRID!$T$40),0))</f>
        <v>135222</v>
      </c>
      <c r="Q103" s="5" cm="1">
        <f t="array" ref="Q103">IF($I$2="Тариф для именинников",
INDEX(GRID!$B$4:$U$15,MATCH(Q$7,GRID!$A$4:$A$15,0),MATCH(1,($U$2=GRID!$B$1:$U$1)*(КАЛЕНДАРЬ!AT29=GRID!$B$3:$U$3),0))*GRID!$T$39,
ROUNDUP(INDEX(GRID!$B$4:$U$15,MATCH(Q$7,GRID!$A$4:$A$15,0),MATCH(1,($U$2=GRID!$B$1:$U$1)*(КАЛЕНДАРЬ!AT29=GRID!$B$3:$U$3),0))*GRID!$T$39*(1-GRID!$T$40),0))</f>
        <v>158937</v>
      </c>
      <c r="R103" s="5" cm="1">
        <f t="array" ref="R103">IF($I$2="Тариф для именинников",
INDEX(GRID!$B$4:$U$15,MATCH(R$7,GRID!$A$4:$A$15,0),MATCH(1,($U$2=GRID!$B$1:$U$1)*(КАЛЕНДАРЬ!AT29=GRID!$B$3:$U$3),0))*GRID!$T$39,
ROUNDUP(INDEX(GRID!$B$4:$U$15,MATCH(R$7,GRID!$A$4:$A$15,0),MATCH(1,($U$2=GRID!$B$1:$U$1)*(КАЛЕНДАРЬ!AT29=GRID!$B$3:$U$3),0))*GRID!$T$39*(1-GRID!$T$40),0))</f>
        <v>180513</v>
      </c>
      <c r="S103" s="50" t="s">
        <v>105</v>
      </c>
      <c r="T103" s="50" t="s">
        <v>105</v>
      </c>
    </row>
    <row r="104" spans="1:20">
      <c r="A104" s="108" t="s">
        <v>16</v>
      </c>
      <c r="B104" s="109">
        <v>27</v>
      </c>
      <c r="C104" s="5" cm="1">
        <f t="array" ref="C104">IF($I$2="Тариф для именинников",
INDEX(GRID!$B$4:$U$15,MATCH(C$7,GRID!$A$4:$A$15,0),MATCH(1,($U$2=GRID!$B$1:$U$1)*(КАЛЕНДАРЬ!AT30=GRID!$B$3:$U$3),0))*GRID!$T$39,
ROUNDUP(INDEX(GRID!$B$4:$U$15,MATCH(C$7,GRID!$A$4:$A$15,0),MATCH(1,($U$2=GRID!$B$1:$U$1)*(КАЛЕНДАРЬ!AT30=GRID!$B$3:$U$3),0))*GRID!$T$39*(1-GRID!$T$40),0))</f>
        <v>28086.000000000004</v>
      </c>
      <c r="D104" s="5" cm="1">
        <f t="array" ref="D104">IF($I$2="Тариф для именинников",
INDEX(GRID!$B$18:$U$29,MATCH(C$7,GRID!$A$18:$A$29,0),MATCH(1,($U$2=GRID!$B$1:$U$1)*(КАЛЕНДАРЬ!AT30=GRID!$B$3:$U$3),0))*GRID!$T$39,
ROUNDUP(INDEX(GRID!$B$29:$U102,MATCH(C$7,GRID!$A$18:$A$29,0),MATCH(1,($U$2=GRID!$B$1:$U$1)*(КАЛЕНДАРЬ!AT30=GRID!$B$3:$U$3),0))*GRID!$T$39*(1-GRID!$T$40),0))</f>
        <v>32736</v>
      </c>
      <c r="E104" s="5" cm="1">
        <f t="array" ref="E104">IF($I$2="Тариф для именинников",
INDEX(GRID!$B$4:$U$15,MATCH(E$7,GRID!$A$4:$A$15,0),MATCH(1,($U$2=GRID!$B$1:$U$1)*(КАЛЕНДАРЬ!AT30=GRID!$B$3:$U$3),0))*GRID!$T$39,
ROUNDUP(INDEX(GRID!$B$4:$U$15,MATCH(E$7,GRID!$A$4:$A$15,0),MATCH(1,($U$2=GRID!$B$1:$U$1)*(КАЛЕНДАРЬ!AT30=GRID!$B$3:$U$3),0))*GRID!$T$39*(1-GRID!$T$40),0))</f>
        <v>33759</v>
      </c>
      <c r="F104" s="5" cm="1">
        <f t="array" ref="F104">IF($I$2="Тариф для именинников",
INDEX(GRID!$B$18:$U$29,MATCH(E$7,GRID!$A$18:$A$29,0),MATCH(1,($U$2=GRID!$B$1:$U$1)*(КАЛЕНДАРЬ!AT30=GRID!$B$3:$U$3),0))*GRID!$T$39,
ROUNDUP(INDEX(GRID!$B$29:$U102,MATCH(E$7,GRID!$A$18:$A$29,0),MATCH(1,($U$2=GRID!$B$1:$U$1)*(КАЛЕНДАРЬ!AT30=GRID!$B$3:$U$3),0))*GRID!$T$39*(1-GRID!$T$40),0))</f>
        <v>38409</v>
      </c>
      <c r="G104" s="5" cm="1">
        <f t="array" ref="G104">IF($I$2="Тариф для именинников",
INDEX(GRID!$B$4:$U$15,MATCH(G$7,GRID!$A$4:$A$15,0),MATCH(1,($U$2=GRID!$B$1:$U$1)*(КАЛЕНДАРЬ!AT30=GRID!$B$3:$U$3),0))*GRID!$T$39,
ROUNDUP(INDEX(GRID!$B$4:$U$15,MATCH(G$7,GRID!$A$4:$A$15,0),MATCH(1,($U$2=GRID!$B$1:$U$1)*(КАЛЕНДАРЬ!AT30=GRID!$B$3:$U$3),0))*GRID!$T$39*(1-GRID!$T$40),0))</f>
        <v>39525</v>
      </c>
      <c r="H104" s="5" cm="1">
        <f t="array" ref="H104">IF($I$2="Тариф для именинников",
INDEX(GRID!$B$18:$U$29,MATCH(G$7,GRID!$A$18:$A$29,0),MATCH(1,($U$2=GRID!$B$1:$U$1)*(КАЛЕНДАРЬ!AT30=GRID!$B$3:$U$3),0))*GRID!$T$39,
ROUNDUP(INDEX(GRID!$B$29:$U102,MATCH(G$7,GRID!$A$18:$A$29,0),MATCH(1,($U$2=GRID!$B$1:$U$1)*(КАЛЕНДАРЬ!AT30=GRID!$B$3:$U$3),0))*GRID!$T$39*(1-GRID!$T$40),0))</f>
        <v>44175</v>
      </c>
      <c r="I104" s="5" cm="1">
        <f t="array" ref="I104">IF($I$2="Тариф для именинников",
INDEX(GRID!$B$4:$U$15,MATCH(I$7,GRID!$A$4:$A$15,0),MATCH(1,($U$2=GRID!$B$1:$U$1)*(КАЛЕНДАРЬ!AT30=GRID!$B$3:$U$3),0))*GRID!$T$39,
ROUNDUP(INDEX(GRID!$B$4:$U$15,MATCH(I$7,GRID!$A$4:$A$15,0),MATCH(1,($U$2=GRID!$B$1:$U$1)*(КАЛЕНДАРЬ!AT30=GRID!$B$3:$U$3),0))*GRID!$T$39*(1-GRID!$T$40),0))</f>
        <v>44082</v>
      </c>
      <c r="J104" s="5" cm="1">
        <f t="array" ref="J104">IF($I$2="Тариф для именинников",
INDEX(GRID!$B$18:$U$29,MATCH(I$7,GRID!$A$18:$A$29,0),MATCH(1,($U$2=GRID!$B$1:$U$1)*(КАЛЕНДАРЬ!AT30=GRID!$B$3:$U$3),0))*GRID!$T$39,
ROUNDUP(INDEX(GRID!$B$29:$U102,MATCH(I$7,GRID!$A$18:$A$29,0),MATCH(1,($U$2=GRID!$B$1:$U$1)*(КАЛЕНДАРЬ!AT30=GRID!$B$3:$U$3),0))*GRID!$T$39*(1-GRID!$T$40),0))</f>
        <v>48732</v>
      </c>
      <c r="K104" s="5" cm="1">
        <f t="array" ref="K104">IF($I$2="Тариф для именинников",
INDEX(GRID!$B$4:$U$15,MATCH(K$7,GRID!$A$4:$A$15,0),MATCH(1,($U$2=GRID!$B$1:$U$1)*(КАЛЕНДАРЬ!AT30=GRID!$B$3:$U$3),0))*GRID!$T$39,
ROUNDUP(INDEX(GRID!$B$4:$U$15,MATCH(K$7,GRID!$A$4:$A$15,0),MATCH(1,($U$2=GRID!$B$1:$U$1)*(КАЛЕНДАРЬ!AT30=GRID!$B$3:$U$3),0))*GRID!$T$39*(1-GRID!$T$40),0))</f>
        <v>49569</v>
      </c>
      <c r="L104" s="5" cm="1">
        <f t="array" ref="L104">IF($I$2="Тариф для именинников",
INDEX(GRID!$B$18:$U$29,MATCH(K$7,GRID!$A$18:$A$29,0),MATCH(1,($U$2=GRID!$B$1:$U$1)*(КАЛЕНДАРЬ!AT30=GRID!$B$3:$U$3),0))*GRID!$T$39,
ROUNDUP(INDEX(GRID!$B$29:$U102,MATCH(K$7,GRID!$A$18:$A$29,0),MATCH(1,($U$2=GRID!$B$1:$U$1)*(КАЛЕНДАРЬ!AT30=GRID!$B$3:$U$3),0))*GRID!$T$39*(1-GRID!$T$40),0))</f>
        <v>54219</v>
      </c>
      <c r="M104" s="5" cm="1">
        <f t="array" ref="M104">IF($I$2="Тариф для именинников",
INDEX(GRID!$B$4:$U$15,MATCH(M$7,GRID!$A$4:$A$15,0),MATCH(1,($U$2=GRID!$B$1:$U$1)*(КАЛЕНДАРЬ!AT30=GRID!$B$3:$U$3),0))*GRID!$T$39,
ROUNDUP(INDEX(GRID!$B$4:$U$15,MATCH(M$7,GRID!$A$4:$A$15,0),MATCH(1,($U$2=GRID!$B$1:$U$1)*(КАЛЕНДАРЬ!AT30=GRID!$B$3:$U$3),0))*GRID!$T$39*(1-GRID!$T$40),0))</f>
        <v>68820</v>
      </c>
      <c r="N104" s="5" cm="1">
        <f t="array" ref="N104">IF($I$2="Тариф для именинников",
INDEX(GRID!$B$18:$U$29,MATCH(M$7,GRID!$A$18:$A$29,0),MATCH(1,($U$2=GRID!$B$1:$U$1)*(КАЛЕНДАРЬ!AT30=GRID!$B$3:$U$3),0))*GRID!$T$39,
ROUNDUP(INDEX(GRID!$B$29:$U102,MATCH(M$7,GRID!$A$18:$A$29,0),MATCH(1,($U$2=GRID!$B$1:$U$1)*(КАЛЕНДАРЬ!AT30=GRID!$B$3:$U$3),0))*GRID!$T$39*(1-GRID!$T$40),0))</f>
        <v>73470</v>
      </c>
      <c r="O104" s="5" cm="1">
        <f t="array" ref="O104">IF($I$2="Тариф для именинников",
INDEX(GRID!$B$4:$U$15,MATCH(O$7,GRID!$A$4:$A$15,0),MATCH(1,($U$2=GRID!$B$1:$U$1)*(КАЛЕНДАРЬ!AT30=GRID!$B$3:$U$3),0))*GRID!$T$39,
ROUNDUP(INDEX(GRID!$B$4:$U$15,MATCH(O$7,GRID!$A$4:$A$15,0),MATCH(1,($U$2=GRID!$B$1:$U$1)*(КАЛЕНДАРЬ!AT30=GRID!$B$3:$U$3),0))*GRID!$T$39*(1-GRID!$T$40),0))</f>
        <v>101184</v>
      </c>
      <c r="P104" s="5" cm="1">
        <f t="array" ref="P104">IF($I$2="Тариф для именинников",
INDEX(GRID!$B$4:$U$15,MATCH(P$7,GRID!$A$4:$A$15,0),MATCH(1,($U$2=GRID!$B$1:$U$1)*(КАЛЕНДАРЬ!AT30=GRID!$B$3:$U$3),0))*GRID!$T$39,
ROUNDUP(INDEX(GRID!$B$4:$U$15,MATCH(P$7,GRID!$A$4:$A$15,0),MATCH(1,($U$2=GRID!$B$1:$U$1)*(КАЛЕНДАРЬ!AT30=GRID!$B$3:$U$3),0))*GRID!$T$39*(1-GRID!$T$40),0))</f>
        <v>140802</v>
      </c>
      <c r="Q104" s="5" cm="1">
        <f t="array" ref="Q104">IF($I$2="Тариф для именинников",
INDEX(GRID!$B$4:$U$15,MATCH(Q$7,GRID!$A$4:$A$15,0),MATCH(1,($U$2=GRID!$B$1:$U$1)*(КАЛЕНДАРЬ!AT30=GRID!$B$3:$U$3),0))*GRID!$T$39,
ROUNDUP(INDEX(GRID!$B$4:$U$15,MATCH(Q$7,GRID!$A$4:$A$15,0),MATCH(1,($U$2=GRID!$B$1:$U$1)*(КАЛЕНДАРЬ!AT30=GRID!$B$3:$U$3),0))*GRID!$T$39*(1-GRID!$T$40),0))</f>
        <v>165447</v>
      </c>
      <c r="R104" s="5" cm="1">
        <f t="array" ref="R104">IF($I$2="Тариф для именинников",
INDEX(GRID!$B$4:$U$15,MATCH(R$7,GRID!$A$4:$A$15,0),MATCH(1,($U$2=GRID!$B$1:$U$1)*(КАЛЕНДАРЬ!AT30=GRID!$B$3:$U$3),0))*GRID!$T$39,
ROUNDUP(INDEX(GRID!$B$4:$U$15,MATCH(R$7,GRID!$A$4:$A$15,0),MATCH(1,($U$2=GRID!$B$1:$U$1)*(КАЛЕНДАРЬ!AT30=GRID!$B$3:$U$3),0))*GRID!$T$39*(1-GRID!$T$40),0))</f>
        <v>188232</v>
      </c>
      <c r="S104" s="50" t="s">
        <v>105</v>
      </c>
      <c r="T104" s="50" t="s">
        <v>105</v>
      </c>
    </row>
    <row r="105" spans="1:20">
      <c r="A105" s="108" t="s">
        <v>17</v>
      </c>
      <c r="B105" s="109">
        <v>28</v>
      </c>
      <c r="C105" s="5" cm="1">
        <f t="array" ref="C105">IF($I$2="Тариф для именинников",
INDEX(GRID!$B$4:$U$15,MATCH(C$7,GRID!$A$4:$A$15,0),MATCH(1,($U$2=GRID!$B$1:$U$1)*(КАЛЕНДАРЬ!AT31=GRID!$B$3:$U$3),0))*GRID!$T$39,
ROUNDUP(INDEX(GRID!$B$4:$U$15,MATCH(C$7,GRID!$A$4:$A$15,0),MATCH(1,($U$2=GRID!$B$1:$U$1)*(КАЛЕНДАРЬ!AT31=GRID!$B$3:$U$3),0))*GRID!$T$39*(1-GRID!$T$40),0))</f>
        <v>28086.000000000004</v>
      </c>
      <c r="D105" s="5" cm="1">
        <f t="array" ref="D105">IF($I$2="Тариф для именинников",
INDEX(GRID!$B$18:$U$29,MATCH(C$7,GRID!$A$18:$A$29,0),MATCH(1,($U$2=GRID!$B$1:$U$1)*(КАЛЕНДАРЬ!AT31=GRID!$B$3:$U$3),0))*GRID!$T$39,
ROUNDUP(INDEX(GRID!$B$29:$U103,MATCH(C$7,GRID!$A$18:$A$29,0),MATCH(1,($U$2=GRID!$B$1:$U$1)*(КАЛЕНДАРЬ!AT31=GRID!$B$3:$U$3),0))*GRID!$T$39*(1-GRID!$T$40),0))</f>
        <v>32736</v>
      </c>
      <c r="E105" s="5" cm="1">
        <f t="array" ref="E105">IF($I$2="Тариф для именинников",
INDEX(GRID!$B$4:$U$15,MATCH(E$7,GRID!$A$4:$A$15,0),MATCH(1,($U$2=GRID!$B$1:$U$1)*(КАЛЕНДАРЬ!AT31=GRID!$B$3:$U$3),0))*GRID!$T$39,
ROUNDUP(INDEX(GRID!$B$4:$U$15,MATCH(E$7,GRID!$A$4:$A$15,0),MATCH(1,($U$2=GRID!$B$1:$U$1)*(КАЛЕНДАРЬ!AT31=GRID!$B$3:$U$3),0))*GRID!$T$39*(1-GRID!$T$40),0))</f>
        <v>33759</v>
      </c>
      <c r="F105" s="5" cm="1">
        <f t="array" ref="F105">IF($I$2="Тариф для именинников",
INDEX(GRID!$B$18:$U$29,MATCH(E$7,GRID!$A$18:$A$29,0),MATCH(1,($U$2=GRID!$B$1:$U$1)*(КАЛЕНДАРЬ!AT31=GRID!$B$3:$U$3),0))*GRID!$T$39,
ROUNDUP(INDEX(GRID!$B$29:$U103,MATCH(E$7,GRID!$A$18:$A$29,0),MATCH(1,($U$2=GRID!$B$1:$U$1)*(КАЛЕНДАРЬ!AT31=GRID!$B$3:$U$3),0))*GRID!$T$39*(1-GRID!$T$40),0))</f>
        <v>38409</v>
      </c>
      <c r="G105" s="5" cm="1">
        <f t="array" ref="G105">IF($I$2="Тариф для именинников",
INDEX(GRID!$B$4:$U$15,MATCH(G$7,GRID!$A$4:$A$15,0),MATCH(1,($U$2=GRID!$B$1:$U$1)*(КАЛЕНДАРЬ!AT31=GRID!$B$3:$U$3),0))*GRID!$T$39,
ROUNDUP(INDEX(GRID!$B$4:$U$15,MATCH(G$7,GRID!$A$4:$A$15,0),MATCH(1,($U$2=GRID!$B$1:$U$1)*(КАЛЕНДАРЬ!AT31=GRID!$B$3:$U$3),0))*GRID!$T$39*(1-GRID!$T$40),0))</f>
        <v>39525</v>
      </c>
      <c r="H105" s="5" cm="1">
        <f t="array" ref="H105">IF($I$2="Тариф для именинников",
INDEX(GRID!$B$18:$U$29,MATCH(G$7,GRID!$A$18:$A$29,0),MATCH(1,($U$2=GRID!$B$1:$U$1)*(КАЛЕНДАРЬ!AT31=GRID!$B$3:$U$3),0))*GRID!$T$39,
ROUNDUP(INDEX(GRID!$B$29:$U103,MATCH(G$7,GRID!$A$18:$A$29,0),MATCH(1,($U$2=GRID!$B$1:$U$1)*(КАЛЕНДАРЬ!AT31=GRID!$B$3:$U$3),0))*GRID!$T$39*(1-GRID!$T$40),0))</f>
        <v>44175</v>
      </c>
      <c r="I105" s="5" cm="1">
        <f t="array" ref="I105">IF($I$2="Тариф для именинников",
INDEX(GRID!$B$4:$U$15,MATCH(I$7,GRID!$A$4:$A$15,0),MATCH(1,($U$2=GRID!$B$1:$U$1)*(КАЛЕНДАРЬ!AT31=GRID!$B$3:$U$3),0))*GRID!$T$39,
ROUNDUP(INDEX(GRID!$B$4:$U$15,MATCH(I$7,GRID!$A$4:$A$15,0),MATCH(1,($U$2=GRID!$B$1:$U$1)*(КАЛЕНДАРЬ!AT31=GRID!$B$3:$U$3),0))*GRID!$T$39*(1-GRID!$T$40),0))</f>
        <v>44082</v>
      </c>
      <c r="J105" s="5" cm="1">
        <f t="array" ref="J105">IF($I$2="Тариф для именинников",
INDEX(GRID!$B$18:$U$29,MATCH(I$7,GRID!$A$18:$A$29,0),MATCH(1,($U$2=GRID!$B$1:$U$1)*(КАЛЕНДАРЬ!AT31=GRID!$B$3:$U$3),0))*GRID!$T$39,
ROUNDUP(INDEX(GRID!$B$29:$U103,MATCH(I$7,GRID!$A$18:$A$29,0),MATCH(1,($U$2=GRID!$B$1:$U$1)*(КАЛЕНДАРЬ!AT31=GRID!$B$3:$U$3),0))*GRID!$T$39*(1-GRID!$T$40),0))</f>
        <v>48732</v>
      </c>
      <c r="K105" s="5" cm="1">
        <f t="array" ref="K105">IF($I$2="Тариф для именинников",
INDEX(GRID!$B$4:$U$15,MATCH(K$7,GRID!$A$4:$A$15,0),MATCH(1,($U$2=GRID!$B$1:$U$1)*(КАЛЕНДАРЬ!AT31=GRID!$B$3:$U$3),0))*GRID!$T$39,
ROUNDUP(INDEX(GRID!$B$4:$U$15,MATCH(K$7,GRID!$A$4:$A$15,0),MATCH(1,($U$2=GRID!$B$1:$U$1)*(КАЛЕНДАРЬ!AT31=GRID!$B$3:$U$3),0))*GRID!$T$39*(1-GRID!$T$40),0))</f>
        <v>49569</v>
      </c>
      <c r="L105" s="5" cm="1">
        <f t="array" ref="L105">IF($I$2="Тариф для именинников",
INDEX(GRID!$B$18:$U$29,MATCH(K$7,GRID!$A$18:$A$29,0),MATCH(1,($U$2=GRID!$B$1:$U$1)*(КАЛЕНДАРЬ!AT31=GRID!$B$3:$U$3),0))*GRID!$T$39,
ROUNDUP(INDEX(GRID!$B$29:$U103,MATCH(K$7,GRID!$A$18:$A$29,0),MATCH(1,($U$2=GRID!$B$1:$U$1)*(КАЛЕНДАРЬ!AT31=GRID!$B$3:$U$3),0))*GRID!$T$39*(1-GRID!$T$40),0))</f>
        <v>54219</v>
      </c>
      <c r="M105" s="5" cm="1">
        <f t="array" ref="M105">IF($I$2="Тариф для именинников",
INDEX(GRID!$B$4:$U$15,MATCH(M$7,GRID!$A$4:$A$15,0),MATCH(1,($U$2=GRID!$B$1:$U$1)*(КАЛЕНДАРЬ!AT31=GRID!$B$3:$U$3),0))*GRID!$T$39,
ROUNDUP(INDEX(GRID!$B$4:$U$15,MATCH(M$7,GRID!$A$4:$A$15,0),MATCH(1,($U$2=GRID!$B$1:$U$1)*(КАЛЕНДАРЬ!AT31=GRID!$B$3:$U$3),0))*GRID!$T$39*(1-GRID!$T$40),0))</f>
        <v>68820</v>
      </c>
      <c r="N105" s="5" cm="1">
        <f t="array" ref="N105">IF($I$2="Тариф для именинников",
INDEX(GRID!$B$18:$U$29,MATCH(M$7,GRID!$A$18:$A$29,0),MATCH(1,($U$2=GRID!$B$1:$U$1)*(КАЛЕНДАРЬ!AT31=GRID!$B$3:$U$3),0))*GRID!$T$39,
ROUNDUP(INDEX(GRID!$B$29:$U103,MATCH(M$7,GRID!$A$18:$A$29,0),MATCH(1,($U$2=GRID!$B$1:$U$1)*(КАЛЕНДАРЬ!AT31=GRID!$B$3:$U$3),0))*GRID!$T$39*(1-GRID!$T$40),0))</f>
        <v>73470</v>
      </c>
      <c r="O105" s="5" cm="1">
        <f t="array" ref="O105">IF($I$2="Тариф для именинников",
INDEX(GRID!$B$4:$U$15,MATCH(O$7,GRID!$A$4:$A$15,0),MATCH(1,($U$2=GRID!$B$1:$U$1)*(КАЛЕНДАРЬ!AT31=GRID!$B$3:$U$3),0))*GRID!$T$39,
ROUNDUP(INDEX(GRID!$B$4:$U$15,MATCH(O$7,GRID!$A$4:$A$15,0),MATCH(1,($U$2=GRID!$B$1:$U$1)*(КАЛЕНДАРЬ!AT31=GRID!$B$3:$U$3),0))*GRID!$T$39*(1-GRID!$T$40),0))</f>
        <v>101184</v>
      </c>
      <c r="P105" s="5" cm="1">
        <f t="array" ref="P105">IF($I$2="Тариф для именинников",
INDEX(GRID!$B$4:$U$15,MATCH(P$7,GRID!$A$4:$A$15,0),MATCH(1,($U$2=GRID!$B$1:$U$1)*(КАЛЕНДАРЬ!AT31=GRID!$B$3:$U$3),0))*GRID!$T$39,
ROUNDUP(INDEX(GRID!$B$4:$U$15,MATCH(P$7,GRID!$A$4:$A$15,0),MATCH(1,($U$2=GRID!$B$1:$U$1)*(КАЛЕНДАРЬ!AT31=GRID!$B$3:$U$3),0))*GRID!$T$39*(1-GRID!$T$40),0))</f>
        <v>140802</v>
      </c>
      <c r="Q105" s="5" cm="1">
        <f t="array" ref="Q105">IF($I$2="Тариф для именинников",
INDEX(GRID!$B$4:$U$15,MATCH(Q$7,GRID!$A$4:$A$15,0),MATCH(1,($U$2=GRID!$B$1:$U$1)*(КАЛЕНДАРЬ!AT31=GRID!$B$3:$U$3),0))*GRID!$T$39,
ROUNDUP(INDEX(GRID!$B$4:$U$15,MATCH(Q$7,GRID!$A$4:$A$15,0),MATCH(1,($U$2=GRID!$B$1:$U$1)*(КАЛЕНДАРЬ!AT31=GRID!$B$3:$U$3),0))*GRID!$T$39*(1-GRID!$T$40),0))</f>
        <v>165447</v>
      </c>
      <c r="R105" s="5" cm="1">
        <f t="array" ref="R105">IF($I$2="Тариф для именинников",
INDEX(GRID!$B$4:$U$15,MATCH(R$7,GRID!$A$4:$A$15,0),MATCH(1,($U$2=GRID!$B$1:$U$1)*(КАЛЕНДАРЬ!AT31=GRID!$B$3:$U$3),0))*GRID!$T$39,
ROUNDUP(INDEX(GRID!$B$4:$U$15,MATCH(R$7,GRID!$A$4:$A$15,0),MATCH(1,($U$2=GRID!$B$1:$U$1)*(КАЛЕНДАРЬ!AT31=GRID!$B$3:$U$3),0))*GRID!$T$39*(1-GRID!$T$40),0))</f>
        <v>188232</v>
      </c>
      <c r="S105" s="50" t="s">
        <v>105</v>
      </c>
      <c r="T105" s="50" t="s">
        <v>105</v>
      </c>
    </row>
    <row r="106" spans="1:20">
      <c r="A106" s="108" t="s">
        <v>11</v>
      </c>
      <c r="B106" s="109">
        <v>29</v>
      </c>
      <c r="C106" s="5" cm="1">
        <f t="array" ref="C106">IF($I$2="Тариф для именинников",
INDEX(GRID!$B$4:$U$15,MATCH(C$7,GRID!$A$4:$A$15,0),MATCH(1,($U$2=GRID!$B$1:$U$1)*(КАЛЕНДАРЬ!AT32=GRID!$B$3:$U$3),0))*GRID!$T$39,
ROUNDUP(INDEX(GRID!$B$4:$U$15,MATCH(C$7,GRID!$A$4:$A$15,0),MATCH(1,($U$2=GRID!$B$1:$U$1)*(КАЛЕНДАРЬ!AT32=GRID!$B$3:$U$3),0))*GRID!$T$39*(1-GRID!$T$40),0))</f>
        <v>25575.000000000004</v>
      </c>
      <c r="D106" s="5" cm="1">
        <f t="array" ref="D106">IF($I$2="Тариф для именинников",
INDEX(GRID!$B$18:$U$29,MATCH(C$7,GRID!$A$18:$A$29,0),MATCH(1,($U$2=GRID!$B$1:$U$1)*(КАЛЕНДАРЬ!AT32=GRID!$B$3:$U$3),0))*GRID!$T$39,
ROUNDUP(INDEX(GRID!$B$29:$U104,MATCH(C$7,GRID!$A$18:$A$29,0),MATCH(1,($U$2=GRID!$B$1:$U$1)*(КАЛЕНДАРЬ!AT32=GRID!$B$3:$U$3),0))*GRID!$T$39*(1-GRID!$T$40),0))</f>
        <v>30225.000000000004</v>
      </c>
      <c r="E106" s="5" cm="1">
        <f t="array" ref="E106">IF($I$2="Тариф для именинников",
INDEX(GRID!$B$4:$U$15,MATCH(E$7,GRID!$A$4:$A$15,0),MATCH(1,($U$2=GRID!$B$1:$U$1)*(КАЛЕНДАРЬ!AT32=GRID!$B$3:$U$3),0))*GRID!$T$39,
ROUNDUP(INDEX(GRID!$B$4:$U$15,MATCH(E$7,GRID!$A$4:$A$15,0),MATCH(1,($U$2=GRID!$B$1:$U$1)*(КАЛЕНДАРЬ!AT32=GRID!$B$3:$U$3),0))*GRID!$T$39*(1-GRID!$T$40),0))</f>
        <v>30690</v>
      </c>
      <c r="F106" s="5" cm="1">
        <f t="array" ref="F106">IF($I$2="Тариф для именинников",
INDEX(GRID!$B$18:$U$29,MATCH(E$7,GRID!$A$18:$A$29,0),MATCH(1,($U$2=GRID!$B$1:$U$1)*(КАЛЕНДАРЬ!AT32=GRID!$B$3:$U$3),0))*GRID!$T$39,
ROUNDUP(INDEX(GRID!$B$29:$U104,MATCH(E$7,GRID!$A$18:$A$29,0),MATCH(1,($U$2=GRID!$B$1:$U$1)*(КАЛЕНДАРЬ!AT32=GRID!$B$3:$U$3),0))*GRID!$T$39*(1-GRID!$T$40),0))</f>
        <v>35340</v>
      </c>
      <c r="G106" s="5" cm="1">
        <f t="array" ref="G106">IF($I$2="Тариф для именинников",
INDEX(GRID!$B$4:$U$15,MATCH(G$7,GRID!$A$4:$A$15,0),MATCH(1,($U$2=GRID!$B$1:$U$1)*(КАЛЕНДАРЬ!AT32=GRID!$B$3:$U$3),0))*GRID!$T$39,
ROUNDUP(INDEX(GRID!$B$4:$U$15,MATCH(G$7,GRID!$A$4:$A$15,0),MATCH(1,($U$2=GRID!$B$1:$U$1)*(КАЛЕНДАРЬ!AT32=GRID!$B$3:$U$3),0))*GRID!$T$39*(1-GRID!$T$40),0))</f>
        <v>36270</v>
      </c>
      <c r="H106" s="5" cm="1">
        <f t="array" ref="H106">IF($I$2="Тариф для именинников",
INDEX(GRID!$B$18:$U$29,MATCH(G$7,GRID!$A$18:$A$29,0),MATCH(1,($U$2=GRID!$B$1:$U$1)*(КАЛЕНДАРЬ!AT32=GRID!$B$3:$U$3),0))*GRID!$T$39,
ROUNDUP(INDEX(GRID!$B$29:$U104,MATCH(G$7,GRID!$A$18:$A$29,0),MATCH(1,($U$2=GRID!$B$1:$U$1)*(КАЛЕНДАРЬ!AT32=GRID!$B$3:$U$3),0))*GRID!$T$39*(1-GRID!$T$40),0))</f>
        <v>40920</v>
      </c>
      <c r="I106" s="5" cm="1">
        <f t="array" ref="I106">IF($I$2="Тариф для именинников",
INDEX(GRID!$B$4:$U$15,MATCH(I$7,GRID!$A$4:$A$15,0),MATCH(1,($U$2=GRID!$B$1:$U$1)*(КАЛЕНДАРЬ!AT32=GRID!$B$3:$U$3),0))*GRID!$T$39,
ROUNDUP(INDEX(GRID!$B$4:$U$15,MATCH(I$7,GRID!$A$4:$A$15,0),MATCH(1,($U$2=GRID!$B$1:$U$1)*(КАЛЕНДАРЬ!AT32=GRID!$B$3:$U$3),0))*GRID!$T$39*(1-GRID!$T$40),0))</f>
        <v>40362</v>
      </c>
      <c r="J106" s="5" cm="1">
        <f t="array" ref="J106">IF($I$2="Тариф для именинников",
INDEX(GRID!$B$18:$U$29,MATCH(I$7,GRID!$A$18:$A$29,0),MATCH(1,($U$2=GRID!$B$1:$U$1)*(КАЛЕНДАРЬ!AT32=GRID!$B$3:$U$3),0))*GRID!$T$39,
ROUNDUP(INDEX(GRID!$B$29:$U104,MATCH(I$7,GRID!$A$18:$A$29,0),MATCH(1,($U$2=GRID!$B$1:$U$1)*(КАЛЕНДАРЬ!AT32=GRID!$B$3:$U$3),0))*GRID!$T$39*(1-GRID!$T$40),0))</f>
        <v>45012</v>
      </c>
      <c r="K106" s="5" cm="1">
        <f t="array" ref="K106">IF($I$2="Тариф для именинников",
INDEX(GRID!$B$4:$U$15,MATCH(K$7,GRID!$A$4:$A$15,0),MATCH(1,($U$2=GRID!$B$1:$U$1)*(КАЛЕНДАРЬ!AT32=GRID!$B$3:$U$3),0))*GRID!$T$39,
ROUNDUP(INDEX(GRID!$B$4:$U$15,MATCH(K$7,GRID!$A$4:$A$15,0),MATCH(1,($U$2=GRID!$B$1:$U$1)*(КАЛЕНДАРЬ!AT32=GRID!$B$3:$U$3),0))*GRID!$T$39*(1-GRID!$T$40),0))</f>
        <v>45570</v>
      </c>
      <c r="L106" s="5" cm="1">
        <f t="array" ref="L106">IF($I$2="Тариф для именинников",
INDEX(GRID!$B$18:$U$29,MATCH(K$7,GRID!$A$18:$A$29,0),MATCH(1,($U$2=GRID!$B$1:$U$1)*(КАЛЕНДАРЬ!AT32=GRID!$B$3:$U$3),0))*GRID!$T$39,
ROUNDUP(INDEX(GRID!$B$29:$U104,MATCH(K$7,GRID!$A$18:$A$29,0),MATCH(1,($U$2=GRID!$B$1:$U$1)*(КАЛЕНДАРЬ!AT32=GRID!$B$3:$U$3),0))*GRID!$T$39*(1-GRID!$T$40),0))</f>
        <v>50220</v>
      </c>
      <c r="M106" s="5" cm="1">
        <f t="array" ref="M106">IF($I$2="Тариф для именинников",
INDEX(GRID!$B$4:$U$15,MATCH(M$7,GRID!$A$4:$A$15,0),MATCH(1,($U$2=GRID!$B$1:$U$1)*(КАЛЕНДАРЬ!AT32=GRID!$B$3:$U$3),0))*GRID!$T$39,
ROUNDUP(INDEX(GRID!$B$4:$U$15,MATCH(M$7,GRID!$A$4:$A$15,0),MATCH(1,($U$2=GRID!$B$1:$U$1)*(КАЛЕНДАРЬ!AT32=GRID!$B$3:$U$3),0))*GRID!$T$39*(1-GRID!$T$40),0))</f>
        <v>64635</v>
      </c>
      <c r="N106" s="5" cm="1">
        <f t="array" ref="N106">IF($I$2="Тариф для именинников",
INDEX(GRID!$B$18:$U$29,MATCH(M$7,GRID!$A$18:$A$29,0),MATCH(1,($U$2=GRID!$B$1:$U$1)*(КАЛЕНДАРЬ!AT32=GRID!$B$3:$U$3),0))*GRID!$T$39,
ROUNDUP(INDEX(GRID!$B$29:$U104,MATCH(M$7,GRID!$A$18:$A$29,0),MATCH(1,($U$2=GRID!$B$1:$U$1)*(КАЛЕНДАРЬ!AT32=GRID!$B$3:$U$3),0))*GRID!$T$39*(1-GRID!$T$40),0))</f>
        <v>69285</v>
      </c>
      <c r="O106" s="5" cm="1">
        <f t="array" ref="O106">IF($I$2="Тариф для именинников",
INDEX(GRID!$B$4:$U$15,MATCH(O$7,GRID!$A$4:$A$15,0),MATCH(1,($U$2=GRID!$B$1:$U$1)*(КАЛЕНДАРЬ!AT32=GRID!$B$3:$U$3),0))*GRID!$T$39,
ROUNDUP(INDEX(GRID!$B$4:$U$15,MATCH(O$7,GRID!$A$4:$A$15,0),MATCH(1,($U$2=GRID!$B$1:$U$1)*(КАЛЕНДАРЬ!AT32=GRID!$B$3:$U$3),0))*GRID!$T$39*(1-GRID!$T$40),0))</f>
        <v>95976</v>
      </c>
      <c r="P106" s="5" cm="1">
        <f t="array" ref="P106">IF($I$2="Тариф для именинников",
INDEX(GRID!$B$4:$U$15,MATCH(P$7,GRID!$A$4:$A$15,0),MATCH(1,($U$2=GRID!$B$1:$U$1)*(КАЛЕНДАРЬ!AT32=GRID!$B$3:$U$3),0))*GRID!$T$39,
ROUNDUP(INDEX(GRID!$B$4:$U$15,MATCH(P$7,GRID!$A$4:$A$15,0),MATCH(1,($U$2=GRID!$B$1:$U$1)*(КАЛЕНДАРЬ!AT32=GRID!$B$3:$U$3),0))*GRID!$T$39*(1-GRID!$T$40),0))</f>
        <v>135222</v>
      </c>
      <c r="Q106" s="5" cm="1">
        <f t="array" ref="Q106">IF($I$2="Тариф для именинников",
INDEX(GRID!$B$4:$U$15,MATCH(Q$7,GRID!$A$4:$A$15,0),MATCH(1,($U$2=GRID!$B$1:$U$1)*(КАЛЕНДАРЬ!AT32=GRID!$B$3:$U$3),0))*GRID!$T$39,
ROUNDUP(INDEX(GRID!$B$4:$U$15,MATCH(Q$7,GRID!$A$4:$A$15,0),MATCH(1,($U$2=GRID!$B$1:$U$1)*(КАЛЕНДАРЬ!AT32=GRID!$B$3:$U$3),0))*GRID!$T$39*(1-GRID!$T$40),0))</f>
        <v>158937</v>
      </c>
      <c r="R106" s="5" cm="1">
        <f t="array" ref="R106">IF($I$2="Тариф для именинников",
INDEX(GRID!$B$4:$U$15,MATCH(R$7,GRID!$A$4:$A$15,0),MATCH(1,($U$2=GRID!$B$1:$U$1)*(КАЛЕНДАРЬ!AT32=GRID!$B$3:$U$3),0))*GRID!$T$39,
ROUNDUP(INDEX(GRID!$B$4:$U$15,MATCH(R$7,GRID!$A$4:$A$15,0),MATCH(1,($U$2=GRID!$B$1:$U$1)*(КАЛЕНДАРЬ!AT32=GRID!$B$3:$U$3),0))*GRID!$T$39*(1-GRID!$T$40),0))</f>
        <v>180513</v>
      </c>
      <c r="S106" s="50" t="s">
        <v>105</v>
      </c>
      <c r="T106" s="50" t="s">
        <v>105</v>
      </c>
    </row>
    <row r="107" spans="1:20">
      <c r="A107" s="108" t="s">
        <v>12</v>
      </c>
      <c r="B107" s="109">
        <v>30</v>
      </c>
      <c r="C107" s="5" cm="1">
        <f t="array" ref="C107">IF($I$2="Тариф для именинников",
INDEX(GRID!$B$4:$U$15,MATCH(C$7,GRID!$A$4:$A$15,0),MATCH(1,($U$2=GRID!$B$1:$U$1)*(КАЛЕНДАРЬ!AT33=GRID!$B$3:$U$3),0))*GRID!$T$39,
ROUNDUP(INDEX(GRID!$B$4:$U$15,MATCH(C$7,GRID!$A$4:$A$15,0),MATCH(1,($U$2=GRID!$B$1:$U$1)*(КАЛЕНДАРЬ!AT33=GRID!$B$3:$U$3),0))*GRID!$T$39*(1-GRID!$T$40),0))</f>
        <v>25575.000000000004</v>
      </c>
      <c r="D107" s="5" cm="1">
        <f t="array" ref="D107">IF($I$2="Тариф для именинников",
INDEX(GRID!$B$18:$U$29,MATCH(C$7,GRID!$A$18:$A$29,0),MATCH(1,($U$2=GRID!$B$1:$U$1)*(КАЛЕНДАРЬ!AT33=GRID!$B$3:$U$3),0))*GRID!$T$39,
ROUNDUP(INDEX(GRID!$B$29:$U104,MATCH(C$7,GRID!$A$18:$A$29,0),MATCH(1,($U$2=GRID!$B$1:$U$1)*(КАЛЕНДАРЬ!AT33=GRID!$B$3:$U$3),0))*GRID!$T$39*(1-GRID!$T$40),0))</f>
        <v>30225.000000000004</v>
      </c>
      <c r="E107" s="5" cm="1">
        <f t="array" ref="E107">IF($I$2="Тариф для именинников",
INDEX(GRID!$B$4:$U$15,MATCH(E$7,GRID!$A$4:$A$15,0),MATCH(1,($U$2=GRID!$B$1:$U$1)*(КАЛЕНДАРЬ!AT33=GRID!$B$3:$U$3),0))*GRID!$T$39,
ROUNDUP(INDEX(GRID!$B$4:$U$15,MATCH(E$7,GRID!$A$4:$A$15,0),MATCH(1,($U$2=GRID!$B$1:$U$1)*(КАЛЕНДАРЬ!AT33=GRID!$B$3:$U$3),0))*GRID!$T$39*(1-GRID!$T$40),0))</f>
        <v>30690</v>
      </c>
      <c r="F107" s="5" cm="1">
        <f t="array" ref="F107">IF($I$2="Тариф для именинников",
INDEX(GRID!$B$18:$U$29,MATCH(E$7,GRID!$A$18:$A$29,0),MATCH(1,($U$2=GRID!$B$1:$U$1)*(КАЛЕНДАРЬ!AT33=GRID!$B$3:$U$3),0))*GRID!$T$39,
ROUNDUP(INDEX(GRID!$B$29:$U104,MATCH(E$7,GRID!$A$18:$A$29,0),MATCH(1,($U$2=GRID!$B$1:$U$1)*(КАЛЕНДАРЬ!AT33=GRID!$B$3:$U$3),0))*GRID!$T$39*(1-GRID!$T$40),0))</f>
        <v>35340</v>
      </c>
      <c r="G107" s="5" cm="1">
        <f t="array" ref="G107">IF($I$2="Тариф для именинников",
INDEX(GRID!$B$4:$U$15,MATCH(G$7,GRID!$A$4:$A$15,0),MATCH(1,($U$2=GRID!$B$1:$U$1)*(КАЛЕНДАРЬ!AT33=GRID!$B$3:$U$3),0))*GRID!$T$39,
ROUNDUP(INDEX(GRID!$B$4:$U$15,MATCH(G$7,GRID!$A$4:$A$15,0),MATCH(1,($U$2=GRID!$B$1:$U$1)*(КАЛЕНДАРЬ!AT33=GRID!$B$3:$U$3),0))*GRID!$T$39*(1-GRID!$T$40),0))</f>
        <v>36270</v>
      </c>
      <c r="H107" s="5" cm="1">
        <f t="array" ref="H107">IF($I$2="Тариф для именинников",
INDEX(GRID!$B$18:$U$29,MATCH(G$7,GRID!$A$18:$A$29,0),MATCH(1,($U$2=GRID!$B$1:$U$1)*(КАЛЕНДАРЬ!AT33=GRID!$B$3:$U$3),0))*GRID!$T$39,
ROUNDUP(INDEX(GRID!$B$29:$U104,MATCH(G$7,GRID!$A$18:$A$29,0),MATCH(1,($U$2=GRID!$B$1:$U$1)*(КАЛЕНДАРЬ!AT33=GRID!$B$3:$U$3),0))*GRID!$T$39*(1-GRID!$T$40),0))</f>
        <v>40920</v>
      </c>
      <c r="I107" s="5" cm="1">
        <f t="array" ref="I107">IF($I$2="Тариф для именинников",
INDEX(GRID!$B$4:$U$15,MATCH(I$7,GRID!$A$4:$A$15,0),MATCH(1,($U$2=GRID!$B$1:$U$1)*(КАЛЕНДАРЬ!AT33=GRID!$B$3:$U$3),0))*GRID!$T$39,
ROUNDUP(INDEX(GRID!$B$4:$U$15,MATCH(I$7,GRID!$A$4:$A$15,0),MATCH(1,($U$2=GRID!$B$1:$U$1)*(КАЛЕНДАРЬ!AT33=GRID!$B$3:$U$3),0))*GRID!$T$39*(1-GRID!$T$40),0))</f>
        <v>40362</v>
      </c>
      <c r="J107" s="5" cm="1">
        <f t="array" ref="J107">IF($I$2="Тариф для именинников",
INDEX(GRID!$B$18:$U$29,MATCH(I$7,GRID!$A$18:$A$29,0),MATCH(1,($U$2=GRID!$B$1:$U$1)*(КАЛЕНДАРЬ!AT33=GRID!$B$3:$U$3),0))*GRID!$T$39,
ROUNDUP(INDEX(GRID!$B$29:$U104,MATCH(I$7,GRID!$A$18:$A$29,0),MATCH(1,($U$2=GRID!$B$1:$U$1)*(КАЛЕНДАРЬ!AT33=GRID!$B$3:$U$3),0))*GRID!$T$39*(1-GRID!$T$40),0))</f>
        <v>45012</v>
      </c>
      <c r="K107" s="5" cm="1">
        <f t="array" ref="K107">IF($I$2="Тариф для именинников",
INDEX(GRID!$B$4:$U$15,MATCH(K$7,GRID!$A$4:$A$15,0),MATCH(1,($U$2=GRID!$B$1:$U$1)*(КАЛЕНДАРЬ!AT33=GRID!$B$3:$U$3),0))*GRID!$T$39,
ROUNDUP(INDEX(GRID!$B$4:$U$15,MATCH(K$7,GRID!$A$4:$A$15,0),MATCH(1,($U$2=GRID!$B$1:$U$1)*(КАЛЕНДАРЬ!AT33=GRID!$B$3:$U$3),0))*GRID!$T$39*(1-GRID!$T$40),0))</f>
        <v>45570</v>
      </c>
      <c r="L107" s="5" cm="1">
        <f t="array" ref="L107">IF($I$2="Тариф для именинников",
INDEX(GRID!$B$18:$U$29,MATCH(K$7,GRID!$A$18:$A$29,0),MATCH(1,($U$2=GRID!$B$1:$U$1)*(КАЛЕНДАРЬ!AT33=GRID!$B$3:$U$3),0))*GRID!$T$39,
ROUNDUP(INDEX(GRID!$B$29:$U104,MATCH(K$7,GRID!$A$18:$A$29,0),MATCH(1,($U$2=GRID!$B$1:$U$1)*(КАЛЕНДАРЬ!AT33=GRID!$B$3:$U$3),0))*GRID!$T$39*(1-GRID!$T$40),0))</f>
        <v>50220</v>
      </c>
      <c r="M107" s="5" cm="1">
        <f t="array" ref="M107">IF($I$2="Тариф для именинников",
INDEX(GRID!$B$4:$U$15,MATCH(M$7,GRID!$A$4:$A$15,0),MATCH(1,($U$2=GRID!$B$1:$U$1)*(КАЛЕНДАРЬ!AT33=GRID!$B$3:$U$3),0))*GRID!$T$39,
ROUNDUP(INDEX(GRID!$B$4:$U$15,MATCH(M$7,GRID!$A$4:$A$15,0),MATCH(1,($U$2=GRID!$B$1:$U$1)*(КАЛЕНДАРЬ!AT33=GRID!$B$3:$U$3),0))*GRID!$T$39*(1-GRID!$T$40),0))</f>
        <v>64635</v>
      </c>
      <c r="N107" s="5" cm="1">
        <f t="array" ref="N107">IF($I$2="Тариф для именинников",
INDEX(GRID!$B$18:$U$29,MATCH(M$7,GRID!$A$18:$A$29,0),MATCH(1,($U$2=GRID!$B$1:$U$1)*(КАЛЕНДАРЬ!AT33=GRID!$B$3:$U$3),0))*GRID!$T$39,
ROUNDUP(INDEX(GRID!$B$29:$U104,MATCH(M$7,GRID!$A$18:$A$29,0),MATCH(1,($U$2=GRID!$B$1:$U$1)*(КАЛЕНДАРЬ!AT33=GRID!$B$3:$U$3),0))*GRID!$T$39*(1-GRID!$T$40),0))</f>
        <v>69285</v>
      </c>
      <c r="O107" s="5" cm="1">
        <f t="array" ref="O107">IF($I$2="Тариф для именинников",
INDEX(GRID!$B$4:$U$15,MATCH(O$7,GRID!$A$4:$A$15,0),MATCH(1,($U$2=GRID!$B$1:$U$1)*(КАЛЕНДАРЬ!AT33=GRID!$B$3:$U$3),0))*GRID!$T$39,
ROUNDUP(INDEX(GRID!$B$4:$U$15,MATCH(O$7,GRID!$A$4:$A$15,0),MATCH(1,($U$2=GRID!$B$1:$U$1)*(КАЛЕНДАРЬ!AT33=GRID!$B$3:$U$3),0))*GRID!$T$39*(1-GRID!$T$40),0))</f>
        <v>95976</v>
      </c>
      <c r="P107" s="5" cm="1">
        <f t="array" ref="P107">IF($I$2="Тариф для именинников",
INDEX(GRID!$B$4:$U$15,MATCH(P$7,GRID!$A$4:$A$15,0),MATCH(1,($U$2=GRID!$B$1:$U$1)*(КАЛЕНДАРЬ!AT33=GRID!$B$3:$U$3),0))*GRID!$T$39,
ROUNDUP(INDEX(GRID!$B$4:$U$15,MATCH(P$7,GRID!$A$4:$A$15,0),MATCH(1,($U$2=GRID!$B$1:$U$1)*(КАЛЕНДАРЬ!AT33=GRID!$B$3:$U$3),0))*GRID!$T$39*(1-GRID!$T$40),0))</f>
        <v>135222</v>
      </c>
      <c r="Q107" s="5" cm="1">
        <f t="array" ref="Q107">IF($I$2="Тариф для именинников",
INDEX(GRID!$B$4:$U$15,MATCH(Q$7,GRID!$A$4:$A$15,0),MATCH(1,($U$2=GRID!$B$1:$U$1)*(КАЛЕНДАРЬ!AT33=GRID!$B$3:$U$3),0))*GRID!$T$39,
ROUNDUP(INDEX(GRID!$B$4:$U$15,MATCH(Q$7,GRID!$A$4:$A$15,0),MATCH(1,($U$2=GRID!$B$1:$U$1)*(КАЛЕНДАРЬ!AT33=GRID!$B$3:$U$3),0))*GRID!$T$39*(1-GRID!$T$40),0))</f>
        <v>158937</v>
      </c>
      <c r="R107" s="5" cm="1">
        <f t="array" ref="R107">IF($I$2="Тариф для именинников",
INDEX(GRID!$B$4:$U$15,MATCH(R$7,GRID!$A$4:$A$15,0),MATCH(1,($U$2=GRID!$B$1:$U$1)*(КАЛЕНДАРЬ!AT33=GRID!$B$3:$U$3),0))*GRID!$T$39,
ROUNDUP(INDEX(GRID!$B$4:$U$15,MATCH(R$7,GRID!$A$4:$A$15,0),MATCH(1,($U$2=GRID!$B$1:$U$1)*(КАЛЕНДАРЬ!AT33=GRID!$B$3:$U$3),0))*GRID!$T$39*(1-GRID!$T$40),0))</f>
        <v>180513</v>
      </c>
      <c r="S107" s="50" t="s">
        <v>105</v>
      </c>
      <c r="T107" s="50" t="s">
        <v>105</v>
      </c>
    </row>
    <row r="108" spans="1:20">
      <c r="A108" s="108" t="s">
        <v>13</v>
      </c>
      <c r="B108" s="109">
        <v>31</v>
      </c>
      <c r="C108" s="5" cm="1">
        <f t="array" ref="C108">IF($I$2="Тариф для именинников",
INDEX(GRID!$B$4:$U$15,MATCH(C$7,GRID!$A$4:$A$15,0),MATCH(1,($U$2=GRID!$B$1:$U$1)*(КАЛЕНДАРЬ!AT34=GRID!$B$3:$U$3),0))*GRID!$T$39,
ROUNDUP(INDEX(GRID!$B$4:$U$15,MATCH(C$7,GRID!$A$4:$A$15,0),MATCH(1,($U$2=GRID!$B$1:$U$1)*(КАЛЕНДАРЬ!AT34=GRID!$B$3:$U$3),0))*GRID!$T$39*(1-GRID!$T$40),0))</f>
        <v>25575.000000000004</v>
      </c>
      <c r="D108" s="5" cm="1">
        <f t="array" ref="D108">IF($I$2="Тариф для именинников",
INDEX(GRID!$B$18:$U$29,MATCH(C$7,GRID!$A$18:$A$29,0),MATCH(1,($U$2=GRID!$B$1:$U$1)*(КАЛЕНДАРЬ!AT34=GRID!$B$3:$U$3),0))*GRID!$T$39,
ROUNDUP(INDEX(GRID!$B$29:$U105,MATCH(C$7,GRID!$A$18:$A$29,0),MATCH(1,($U$2=GRID!$B$1:$U$1)*(КАЛЕНДАРЬ!AT34=GRID!$B$3:$U$3),0))*GRID!$T$39*(1-GRID!$T$40),0))</f>
        <v>30225.000000000004</v>
      </c>
      <c r="E108" s="5" cm="1">
        <f t="array" ref="E108">IF($I$2="Тариф для именинников",
INDEX(GRID!$B$4:$U$15,MATCH(E$7,GRID!$A$4:$A$15,0),MATCH(1,($U$2=GRID!$B$1:$U$1)*(КАЛЕНДАРЬ!AT34=GRID!$B$3:$U$3),0))*GRID!$T$39,
ROUNDUP(INDEX(GRID!$B$4:$U$15,MATCH(E$7,GRID!$A$4:$A$15,0),MATCH(1,($U$2=GRID!$B$1:$U$1)*(КАЛЕНДАРЬ!AT34=GRID!$B$3:$U$3),0))*GRID!$T$39*(1-GRID!$T$40),0))</f>
        <v>30690</v>
      </c>
      <c r="F108" s="5" cm="1">
        <f t="array" ref="F108">IF($I$2="Тариф для именинников",
INDEX(GRID!$B$18:$U$29,MATCH(E$7,GRID!$A$18:$A$29,0),MATCH(1,($U$2=GRID!$B$1:$U$1)*(КАЛЕНДАРЬ!AT34=GRID!$B$3:$U$3),0))*GRID!$T$39,
ROUNDUP(INDEX(GRID!$B$29:$U105,MATCH(E$7,GRID!$A$18:$A$29,0),MATCH(1,($U$2=GRID!$B$1:$U$1)*(КАЛЕНДАРЬ!AT34=GRID!$B$3:$U$3),0))*GRID!$T$39*(1-GRID!$T$40),0))</f>
        <v>35340</v>
      </c>
      <c r="G108" s="5" cm="1">
        <f t="array" ref="G108">IF($I$2="Тариф для именинников",
INDEX(GRID!$B$4:$U$15,MATCH(G$7,GRID!$A$4:$A$15,0),MATCH(1,($U$2=GRID!$B$1:$U$1)*(КАЛЕНДАРЬ!AT34=GRID!$B$3:$U$3),0))*GRID!$T$39,
ROUNDUP(INDEX(GRID!$B$4:$U$15,MATCH(G$7,GRID!$A$4:$A$15,0),MATCH(1,($U$2=GRID!$B$1:$U$1)*(КАЛЕНДАРЬ!AT34=GRID!$B$3:$U$3),0))*GRID!$T$39*(1-GRID!$T$40),0))</f>
        <v>36270</v>
      </c>
      <c r="H108" s="5" cm="1">
        <f t="array" ref="H108">IF($I$2="Тариф для именинников",
INDEX(GRID!$B$18:$U$29,MATCH(G$7,GRID!$A$18:$A$29,0),MATCH(1,($U$2=GRID!$B$1:$U$1)*(КАЛЕНДАРЬ!AT34=GRID!$B$3:$U$3),0))*GRID!$T$39,
ROUNDUP(INDEX(GRID!$B$29:$U105,MATCH(G$7,GRID!$A$18:$A$29,0),MATCH(1,($U$2=GRID!$B$1:$U$1)*(КАЛЕНДАРЬ!AT34=GRID!$B$3:$U$3),0))*GRID!$T$39*(1-GRID!$T$40),0))</f>
        <v>40920</v>
      </c>
      <c r="I108" s="5" cm="1">
        <f t="array" ref="I108">IF($I$2="Тариф для именинников",
INDEX(GRID!$B$4:$U$15,MATCH(I$7,GRID!$A$4:$A$15,0),MATCH(1,($U$2=GRID!$B$1:$U$1)*(КАЛЕНДАРЬ!AT34=GRID!$B$3:$U$3),0))*GRID!$T$39,
ROUNDUP(INDEX(GRID!$B$4:$U$15,MATCH(I$7,GRID!$A$4:$A$15,0),MATCH(1,($U$2=GRID!$B$1:$U$1)*(КАЛЕНДАРЬ!AT34=GRID!$B$3:$U$3),0))*GRID!$T$39*(1-GRID!$T$40),0))</f>
        <v>40362</v>
      </c>
      <c r="J108" s="5" cm="1">
        <f t="array" ref="J108">IF($I$2="Тариф для именинников",
INDEX(GRID!$B$18:$U$29,MATCH(I$7,GRID!$A$18:$A$29,0),MATCH(1,($U$2=GRID!$B$1:$U$1)*(КАЛЕНДАРЬ!AT34=GRID!$B$3:$U$3),0))*GRID!$T$39,
ROUNDUP(INDEX(GRID!$B$29:$U105,MATCH(I$7,GRID!$A$18:$A$29,0),MATCH(1,($U$2=GRID!$B$1:$U$1)*(КАЛЕНДАРЬ!AT34=GRID!$B$3:$U$3),0))*GRID!$T$39*(1-GRID!$T$40),0))</f>
        <v>45012</v>
      </c>
      <c r="K108" s="5" cm="1">
        <f t="array" ref="K108">IF($I$2="Тариф для именинников",
INDEX(GRID!$B$4:$U$15,MATCH(K$7,GRID!$A$4:$A$15,0),MATCH(1,($U$2=GRID!$B$1:$U$1)*(КАЛЕНДАРЬ!AT34=GRID!$B$3:$U$3),0))*GRID!$T$39,
ROUNDUP(INDEX(GRID!$B$4:$U$15,MATCH(K$7,GRID!$A$4:$A$15,0),MATCH(1,($U$2=GRID!$B$1:$U$1)*(КАЛЕНДАРЬ!AT34=GRID!$B$3:$U$3),0))*GRID!$T$39*(1-GRID!$T$40),0))</f>
        <v>45570</v>
      </c>
      <c r="L108" s="5" cm="1">
        <f t="array" ref="L108">IF($I$2="Тариф для именинников",
INDEX(GRID!$B$18:$U$29,MATCH(K$7,GRID!$A$18:$A$29,0),MATCH(1,($U$2=GRID!$B$1:$U$1)*(КАЛЕНДАРЬ!AT34=GRID!$B$3:$U$3),0))*GRID!$T$39,
ROUNDUP(INDEX(GRID!$B$29:$U105,MATCH(K$7,GRID!$A$18:$A$29,0),MATCH(1,($U$2=GRID!$B$1:$U$1)*(КАЛЕНДАРЬ!AT34=GRID!$B$3:$U$3),0))*GRID!$T$39*(1-GRID!$T$40),0))</f>
        <v>50220</v>
      </c>
      <c r="M108" s="5" cm="1">
        <f t="array" ref="M108">IF($I$2="Тариф для именинников",
INDEX(GRID!$B$4:$U$15,MATCH(M$7,GRID!$A$4:$A$15,0),MATCH(1,($U$2=GRID!$B$1:$U$1)*(КАЛЕНДАРЬ!AT34=GRID!$B$3:$U$3),0))*GRID!$T$39,
ROUNDUP(INDEX(GRID!$B$4:$U$15,MATCH(M$7,GRID!$A$4:$A$15,0),MATCH(1,($U$2=GRID!$B$1:$U$1)*(КАЛЕНДАРЬ!AT34=GRID!$B$3:$U$3),0))*GRID!$T$39*(1-GRID!$T$40),0))</f>
        <v>64635</v>
      </c>
      <c r="N108" s="5" cm="1">
        <f t="array" ref="N108">IF($I$2="Тариф для именинников",
INDEX(GRID!$B$18:$U$29,MATCH(M$7,GRID!$A$18:$A$29,0),MATCH(1,($U$2=GRID!$B$1:$U$1)*(КАЛЕНДАРЬ!AT34=GRID!$B$3:$U$3),0))*GRID!$T$39,
ROUNDUP(INDEX(GRID!$B$29:$U105,MATCH(M$7,GRID!$A$18:$A$29,0),MATCH(1,($U$2=GRID!$B$1:$U$1)*(КАЛЕНДАРЬ!AT34=GRID!$B$3:$U$3),0))*GRID!$T$39*(1-GRID!$T$40),0))</f>
        <v>69285</v>
      </c>
      <c r="O108" s="5" cm="1">
        <f t="array" ref="O108">IF($I$2="Тариф для именинников",
INDEX(GRID!$B$4:$U$15,MATCH(O$7,GRID!$A$4:$A$15,0),MATCH(1,($U$2=GRID!$B$1:$U$1)*(КАЛЕНДАРЬ!AT34=GRID!$B$3:$U$3),0))*GRID!$T$39,
ROUNDUP(INDEX(GRID!$B$4:$U$15,MATCH(O$7,GRID!$A$4:$A$15,0),MATCH(1,($U$2=GRID!$B$1:$U$1)*(КАЛЕНДАРЬ!AT34=GRID!$B$3:$U$3),0))*GRID!$T$39*(1-GRID!$T$40),0))</f>
        <v>95976</v>
      </c>
      <c r="P108" s="5" cm="1">
        <f t="array" ref="P108">IF($I$2="Тариф для именинников",
INDEX(GRID!$B$4:$U$15,MATCH(P$7,GRID!$A$4:$A$15,0),MATCH(1,($U$2=GRID!$B$1:$U$1)*(КАЛЕНДАРЬ!AT34=GRID!$B$3:$U$3),0))*GRID!$T$39,
ROUNDUP(INDEX(GRID!$B$4:$U$15,MATCH(P$7,GRID!$A$4:$A$15,0),MATCH(1,($U$2=GRID!$B$1:$U$1)*(КАЛЕНДАРЬ!AT34=GRID!$B$3:$U$3),0))*GRID!$T$39*(1-GRID!$T$40),0))</f>
        <v>135222</v>
      </c>
      <c r="Q108" s="5" cm="1">
        <f t="array" ref="Q108">IF($I$2="Тариф для именинников",
INDEX(GRID!$B$4:$U$15,MATCH(Q$7,GRID!$A$4:$A$15,0),MATCH(1,($U$2=GRID!$B$1:$U$1)*(КАЛЕНДАРЬ!AT34=GRID!$B$3:$U$3),0))*GRID!$T$39,
ROUNDUP(INDEX(GRID!$B$4:$U$15,MATCH(Q$7,GRID!$A$4:$A$15,0),MATCH(1,($U$2=GRID!$B$1:$U$1)*(КАЛЕНДАРЬ!AT34=GRID!$B$3:$U$3),0))*GRID!$T$39*(1-GRID!$T$40),0))</f>
        <v>158937</v>
      </c>
      <c r="R108" s="5" cm="1">
        <f t="array" ref="R108">IF($I$2="Тариф для именинников",
INDEX(GRID!$B$4:$U$15,MATCH(R$7,GRID!$A$4:$A$15,0),MATCH(1,($U$2=GRID!$B$1:$U$1)*(КАЛЕНДАРЬ!AT34=GRID!$B$3:$U$3),0))*GRID!$T$39,
ROUNDUP(INDEX(GRID!$B$4:$U$15,MATCH(R$7,GRID!$A$4:$A$15,0),MATCH(1,($U$2=GRID!$B$1:$U$1)*(КАЛЕНДАРЬ!AT34=GRID!$B$3:$U$3),0))*GRID!$T$39*(1-GRID!$T$40),0))</f>
        <v>180513</v>
      </c>
      <c r="S108" s="50" t="s">
        <v>105</v>
      </c>
      <c r="T108" s="50" t="s">
        <v>105</v>
      </c>
    </row>
    <row r="109" spans="1:20">
      <c r="A109" s="110"/>
      <c r="B109" s="111"/>
      <c r="C109" s="135"/>
      <c r="D109" s="135"/>
      <c r="E109" s="135"/>
      <c r="F109" s="135"/>
      <c r="G109" s="131"/>
      <c r="H109" s="131"/>
      <c r="I109" s="135"/>
      <c r="J109" s="135"/>
      <c r="K109" s="131"/>
      <c r="L109" s="131"/>
      <c r="M109" s="135"/>
      <c r="N109" s="135"/>
      <c r="O109" s="131"/>
      <c r="P109" s="135"/>
      <c r="Q109" s="131"/>
      <c r="R109" s="131"/>
      <c r="S109" s="131"/>
      <c r="T109" s="131"/>
    </row>
    <row r="110" spans="1:20">
      <c r="A110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</row>
    <row r="111" spans="1:20">
      <c r="A111" s="163" t="s">
        <v>125</v>
      </c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</row>
    <row r="112" spans="1:20" ht="25.5">
      <c r="A112" s="251" t="s">
        <v>8</v>
      </c>
      <c r="B112" s="252"/>
      <c r="C112" s="169" t="s">
        <v>87</v>
      </c>
      <c r="D112" s="170"/>
      <c r="E112" s="155" t="s">
        <v>79</v>
      </c>
      <c r="F112" s="156"/>
      <c r="G112" s="157" t="s">
        <v>80</v>
      </c>
      <c r="H112" s="157"/>
      <c r="I112" s="158" t="s">
        <v>81</v>
      </c>
      <c r="J112" s="159"/>
      <c r="K112" s="160" t="s">
        <v>82</v>
      </c>
      <c r="L112" s="160"/>
      <c r="M112" s="161" t="s">
        <v>83</v>
      </c>
      <c r="N112" s="161"/>
      <c r="O112" s="16" t="s">
        <v>57</v>
      </c>
      <c r="P112" s="17" t="s">
        <v>58</v>
      </c>
      <c r="Q112" s="18" t="s">
        <v>59</v>
      </c>
      <c r="R112" s="19" t="s">
        <v>60</v>
      </c>
      <c r="S112" s="20" t="s">
        <v>61</v>
      </c>
      <c r="T112" s="21" t="s">
        <v>62</v>
      </c>
    </row>
    <row r="113" spans="1:20">
      <c r="A113" s="253"/>
      <c r="B113" s="254"/>
      <c r="C113" s="48" t="s">
        <v>9</v>
      </c>
      <c r="D113" s="48" t="s">
        <v>10</v>
      </c>
      <c r="E113" s="48" t="s">
        <v>9</v>
      </c>
      <c r="F113" s="48" t="s">
        <v>10</v>
      </c>
      <c r="G113" s="48" t="s">
        <v>9</v>
      </c>
      <c r="H113" s="48" t="s">
        <v>10</v>
      </c>
      <c r="I113" s="48" t="s">
        <v>9</v>
      </c>
      <c r="J113" s="48" t="s">
        <v>10</v>
      </c>
      <c r="K113" s="48" t="s">
        <v>9</v>
      </c>
      <c r="L113" s="48" t="s">
        <v>10</v>
      </c>
      <c r="M113" s="48" t="s">
        <v>9</v>
      </c>
      <c r="N113" s="48" t="s">
        <v>10</v>
      </c>
      <c r="O113" s="48" t="s">
        <v>85</v>
      </c>
      <c r="P113" s="48" t="s">
        <v>86</v>
      </c>
      <c r="Q113" s="48" t="s">
        <v>86</v>
      </c>
      <c r="R113" s="48" t="s">
        <v>104</v>
      </c>
      <c r="S113" s="48" t="s">
        <v>104</v>
      </c>
      <c r="T113" s="48" t="s">
        <v>104</v>
      </c>
    </row>
    <row r="114" spans="1:20">
      <c r="A114" s="56" t="s">
        <v>14</v>
      </c>
      <c r="B114" s="57">
        <v>1</v>
      </c>
      <c r="C114" s="5" cm="1">
        <f t="array" ref="C114">IF($I$2="Тариф для именинников",
INDEX(GRID!$B$4:$U$15,MATCH(C$7,GRID!$A$4:$A$15,0),MATCH(1,($U$2=GRID!$B$1:$U$1)*(КАЛЕНДАРЬ!AW4=GRID!$B$3:$U$3),0))*GRID!$T$39,
ROUNDUP(INDEX(GRID!$B$4:$U$15,MATCH(C$7,GRID!$A$4:$A$15,0),MATCH(1,($U$2=GRID!$B$1:$U$1)*(КАЛЕНДАРЬ!AW4=GRID!$B$3:$U$3),0))*GRID!$T$39*(1-GRID!$T$40),0))</f>
        <v>25575.000000000004</v>
      </c>
      <c r="D114" s="5" cm="1">
        <f t="array" ref="D114">IF($I$2="Тариф для именинников",
INDEX(GRID!$B$18:$U$29,MATCH(C$7,GRID!$A$18:$A$29,0),MATCH(1,($U$2=GRID!$B$1:$U$1)*(КАЛЕНДАРЬ!AW4=GRID!$B$3:$U$3),0))*GRID!$T$39,
ROUNDUP(INDEX(GRID!$B$29:$U111,MATCH(C$7,GRID!$A$18:$A$29,0),MATCH(1,($U$2=GRID!$B$1:$U$1)*(КАЛЕНДАРЬ!AW4=GRID!$B$3:$U$3),0))*GRID!$T$39*(1-GRID!$T$40),0))</f>
        <v>30225.000000000004</v>
      </c>
      <c r="E114" s="5" cm="1">
        <f t="array" ref="E114">IF($I$2="Тариф для именинников",
INDEX(GRID!$B$4:$U$15,MATCH(E$7,GRID!$A$4:$A$15,0),MATCH(1,($U$2=GRID!$B$1:$U$1)*(КАЛЕНДАРЬ!AW4=GRID!$B$3:$U$3),0))*GRID!$T$39,
ROUNDUP(INDEX(GRID!$B$4:$U$15,MATCH(E$7,GRID!$A$4:$A$15,0),MATCH(1,($U$2=GRID!$B$1:$U$1)*(КАЛЕНДАРЬ!AW4=GRID!$B$3:$U$3),0))*GRID!$T$39*(1-GRID!$T$40),0))</f>
        <v>30690</v>
      </c>
      <c r="F114" s="5" cm="1">
        <f t="array" ref="F114">IF($I$2="Тариф для именинников",
INDEX(GRID!$B$18:$U$29,MATCH(E$7,GRID!$A$18:$A$29,0),MATCH(1,($U$2=GRID!$B$1:$U$1)*(КАЛЕНДАРЬ!AW4=GRID!$B$3:$U$3),0))*GRID!$T$39,
ROUNDUP(INDEX(GRID!$B$29:$U111,MATCH(E$7,GRID!$A$18:$A$29,0),MATCH(1,($U$2=GRID!$B$1:$U$1)*(КАЛЕНДАРЬ!AW4=GRID!$B$3:$U$3),0))*GRID!$T$39*(1-GRID!$T$40),0))</f>
        <v>35340</v>
      </c>
      <c r="G114" s="5" cm="1">
        <f t="array" ref="G114">IF($I$2="Тариф для именинников",
INDEX(GRID!$B$4:$U$15,MATCH(G$7,GRID!$A$4:$A$15,0),MATCH(1,($U$2=GRID!$B$1:$U$1)*(КАЛЕНДАРЬ!AW4=GRID!$B$3:$U$3),0))*GRID!$T$39,
ROUNDUP(INDEX(GRID!$B$4:$U$15,MATCH(G$7,GRID!$A$4:$A$15,0),MATCH(1,($U$2=GRID!$B$1:$U$1)*(КАЛЕНДАРЬ!AW4=GRID!$B$3:$U$3),0))*GRID!$T$39*(1-GRID!$T$40),0))</f>
        <v>36270</v>
      </c>
      <c r="H114" s="5" cm="1">
        <f t="array" ref="H114">IF($I$2="Тариф для именинников",
INDEX(GRID!$B$18:$U$29,MATCH(G$7,GRID!$A$18:$A$29,0),MATCH(1,($U$2=GRID!$B$1:$U$1)*(КАЛЕНДАРЬ!AW4=GRID!$B$3:$U$3),0))*GRID!$T$39,
ROUNDUP(INDEX(GRID!$B$29:$U111,MATCH(G$7,GRID!$A$18:$A$29,0),MATCH(1,($U$2=GRID!$B$1:$U$1)*(КАЛЕНДАРЬ!AW4=GRID!$B$3:$U$3),0))*GRID!$T$39*(1-GRID!$T$40),0))</f>
        <v>40920</v>
      </c>
      <c r="I114" s="5" cm="1">
        <f t="array" ref="I114">IF($I$2="Тариф для именинников",
INDEX(GRID!$B$4:$U$15,MATCH(I$7,GRID!$A$4:$A$15,0),MATCH(1,($U$2=GRID!$B$1:$U$1)*(КАЛЕНДАРЬ!AW4=GRID!$B$3:$U$3),0))*GRID!$T$39,
ROUNDUP(INDEX(GRID!$B$4:$U$15,MATCH(I$7,GRID!$A$4:$A$15,0),MATCH(1,($U$2=GRID!$B$1:$U$1)*(КАЛЕНДАРЬ!AW4=GRID!$B$3:$U$3),0))*GRID!$T$39*(1-GRID!$T$40),0))</f>
        <v>40362</v>
      </c>
      <c r="J114" s="5" cm="1">
        <f t="array" ref="J114">IF($I$2="Тариф для именинников",
INDEX(GRID!$B$18:$U$29,MATCH(I$7,GRID!$A$18:$A$29,0),MATCH(1,($U$2=GRID!$B$1:$U$1)*(КАЛЕНДАРЬ!AW4=GRID!$B$3:$U$3),0))*GRID!$T$39,
ROUNDUP(INDEX(GRID!$B$29:$U111,MATCH(I$7,GRID!$A$18:$A$29,0),MATCH(1,($U$2=GRID!$B$1:$U$1)*(КАЛЕНДАРЬ!AW4=GRID!$B$3:$U$3),0))*GRID!$T$39*(1-GRID!$T$40),0))</f>
        <v>45012</v>
      </c>
      <c r="K114" s="5" cm="1">
        <f t="array" ref="K114">IF($I$2="Тариф для именинников",
INDEX(GRID!$B$4:$U$15,MATCH(K$7,GRID!$A$4:$A$15,0),MATCH(1,($U$2=GRID!$B$1:$U$1)*(КАЛЕНДАРЬ!AW4=GRID!$B$3:$U$3),0))*GRID!$T$39,
ROUNDUP(INDEX(GRID!$B$4:$U$15,MATCH(K$7,GRID!$A$4:$A$15,0),MATCH(1,($U$2=GRID!$B$1:$U$1)*(КАЛЕНДАРЬ!AW4=GRID!$B$3:$U$3),0))*GRID!$T$39*(1-GRID!$T$40),0))</f>
        <v>45570</v>
      </c>
      <c r="L114" s="5" cm="1">
        <f t="array" ref="L114">IF($I$2="Тариф для именинников",
INDEX(GRID!$B$18:$U$29,MATCH(K$7,GRID!$A$18:$A$29,0),MATCH(1,($U$2=GRID!$B$1:$U$1)*(КАЛЕНДАРЬ!AW4=GRID!$B$3:$U$3),0))*GRID!$T$39,
ROUNDUP(INDEX(GRID!$B$29:$U111,MATCH(K$7,GRID!$A$18:$A$29,0),MATCH(1,($U$2=GRID!$B$1:$U$1)*(КАЛЕНДАРЬ!AW4=GRID!$B$3:$U$3),0))*GRID!$T$39*(1-GRID!$T$40),0))</f>
        <v>50220</v>
      </c>
      <c r="M114" s="5" cm="1">
        <f t="array" ref="M114">IF($I$2="Тариф для именинников",
INDEX(GRID!$B$4:$U$15,MATCH(M$7,GRID!$A$4:$A$15,0),MATCH(1,($U$2=GRID!$B$1:$U$1)*(КАЛЕНДАРЬ!AW4=GRID!$B$3:$U$3),0))*GRID!$T$39,
ROUNDUP(INDEX(GRID!$B$4:$U$15,MATCH(M$7,GRID!$A$4:$A$15,0),MATCH(1,($U$2=GRID!$B$1:$U$1)*(КАЛЕНДАРЬ!AW4=GRID!$B$3:$U$3),0))*GRID!$T$39*(1-GRID!$T$40),0))</f>
        <v>64635</v>
      </c>
      <c r="N114" s="5" cm="1">
        <f t="array" ref="N114">IF($I$2="Тариф для именинников",
INDEX(GRID!$B$18:$U$29,MATCH(M$7,GRID!$A$18:$A$29,0),MATCH(1,($U$2=GRID!$B$1:$U$1)*(КАЛЕНДАРЬ!AW4=GRID!$B$3:$U$3),0))*GRID!$T$39,
ROUNDUP(INDEX(GRID!$B$29:$U111,MATCH(M$7,GRID!$A$18:$A$29,0),MATCH(1,($U$2=GRID!$B$1:$U$1)*(КАЛЕНДАРЬ!AW4=GRID!$B$3:$U$3),0))*GRID!$T$39*(1-GRID!$T$40),0))</f>
        <v>69285</v>
      </c>
      <c r="O114" s="5" cm="1">
        <f t="array" ref="O114">IF($I$2="Тариф для именинников",
INDEX(GRID!$B$4:$U$15,MATCH(O$7,GRID!$A$4:$A$15,0),MATCH(1,($U$2=GRID!$B$1:$U$1)*(КАЛЕНДАРЬ!AW4=GRID!$B$3:$U$3),0))*GRID!$T$39,
ROUNDUP(INDEX(GRID!$B$4:$U$15,MATCH(O$7,GRID!$A$4:$A$15,0),MATCH(1,($U$2=GRID!$B$1:$U$1)*(КАЛЕНДАРЬ!AW4=GRID!$B$3:$U$3),0))*GRID!$T$39*(1-GRID!$T$40),0))</f>
        <v>95976</v>
      </c>
      <c r="P114" s="5" cm="1">
        <f t="array" ref="P114">IF($I$2="Тариф для именинников",
INDEX(GRID!$B$4:$U$15,MATCH(P$7,GRID!$A$4:$A$15,0),MATCH(1,($U$2=GRID!$B$1:$U$1)*(КАЛЕНДАРЬ!AW4=GRID!$B$3:$U$3),0))*GRID!$T$39,
ROUNDUP(INDEX(GRID!$B$4:$U$15,MATCH(P$7,GRID!$A$4:$A$15,0),MATCH(1,($U$2=GRID!$B$1:$U$1)*(КАЛЕНДАРЬ!AW4=GRID!$B$3:$U$3),0))*GRID!$T$39*(1-GRID!$T$40),0))</f>
        <v>135222</v>
      </c>
      <c r="Q114" s="5" cm="1">
        <f t="array" ref="Q114">IF($I$2="Тариф для именинников",
INDEX(GRID!$B$4:$U$15,MATCH(Q$7,GRID!$A$4:$A$15,0),MATCH(1,($U$2=GRID!$B$1:$U$1)*(КАЛЕНДАРЬ!AW4=GRID!$B$3:$U$3),0))*GRID!$T$39,
ROUNDUP(INDEX(GRID!$B$4:$U$15,MATCH(Q$7,GRID!$A$4:$A$15,0),MATCH(1,($U$2=GRID!$B$1:$U$1)*(КАЛЕНДАРЬ!AW4=GRID!$B$3:$U$3),0))*GRID!$T$39*(1-GRID!$T$40),0))</f>
        <v>158937</v>
      </c>
      <c r="R114" s="5" cm="1">
        <f t="array" ref="R114">IF($I$2="Тариф для именинников",
INDEX(GRID!$B$4:$U$15,MATCH(R$7,GRID!$A$4:$A$15,0),MATCH(1,($U$2=GRID!$B$1:$U$1)*(КАЛЕНДАРЬ!AW4=GRID!$B$3:$U$3),0))*GRID!$T$39,
ROUNDUP(INDEX(GRID!$B$4:$U$15,MATCH(R$7,GRID!$A$4:$A$15,0),MATCH(1,($U$2=GRID!$B$1:$U$1)*(КАЛЕНДАРЬ!AW4=GRID!$B$3:$U$3),0))*GRID!$T$39*(1-GRID!$T$40),0))</f>
        <v>180513</v>
      </c>
      <c r="S114" s="50" t="s">
        <v>105</v>
      </c>
      <c r="T114" s="50" t="s">
        <v>105</v>
      </c>
    </row>
    <row r="115" spans="1:20">
      <c r="A115" s="56" t="s">
        <v>15</v>
      </c>
      <c r="B115" s="57">
        <v>2</v>
      </c>
      <c r="C115" s="5" cm="1">
        <f t="array" ref="C115">IF($I$2="Тариф для именинников",
INDEX(GRID!$B$4:$U$15,MATCH(C$7,GRID!$A$4:$A$15,0),MATCH(1,($U$2=GRID!$B$1:$U$1)*(КАЛЕНДАРЬ!AW5=GRID!$B$3:$U$3),0))*GRID!$T$39,
ROUNDUP(INDEX(GRID!$B$4:$U$15,MATCH(C$7,GRID!$A$4:$A$15,0),MATCH(1,($U$2=GRID!$B$1:$U$1)*(КАЛЕНДАРЬ!AW5=GRID!$B$3:$U$3),0))*GRID!$T$39*(1-GRID!$T$40),0))</f>
        <v>25575.000000000004</v>
      </c>
      <c r="D115" s="5" cm="1">
        <f t="array" ref="D115">IF($I$2="Тариф для именинников",
INDEX(GRID!$B$18:$U$29,MATCH(C$7,GRID!$A$18:$A$29,0),MATCH(1,($U$2=GRID!$B$1:$U$1)*(КАЛЕНДАРЬ!AW5=GRID!$B$3:$U$3),0))*GRID!$T$39,
ROUNDUP(INDEX(GRID!$B$29:$U112,MATCH(C$7,GRID!$A$18:$A$29,0),MATCH(1,($U$2=GRID!$B$1:$U$1)*(КАЛЕНДАРЬ!AW5=GRID!$B$3:$U$3),0))*GRID!$T$39*(1-GRID!$T$40),0))</f>
        <v>30225.000000000004</v>
      </c>
      <c r="E115" s="5" cm="1">
        <f t="array" ref="E115">IF($I$2="Тариф для именинников",
INDEX(GRID!$B$4:$U$15,MATCH(E$7,GRID!$A$4:$A$15,0),MATCH(1,($U$2=GRID!$B$1:$U$1)*(КАЛЕНДАРЬ!AW5=GRID!$B$3:$U$3),0))*GRID!$T$39,
ROUNDUP(INDEX(GRID!$B$4:$U$15,MATCH(E$7,GRID!$A$4:$A$15,0),MATCH(1,($U$2=GRID!$B$1:$U$1)*(КАЛЕНДАРЬ!AW5=GRID!$B$3:$U$3),0))*GRID!$T$39*(1-GRID!$T$40),0))</f>
        <v>30690</v>
      </c>
      <c r="F115" s="5" cm="1">
        <f t="array" ref="F115">IF($I$2="Тариф для именинников",
INDEX(GRID!$B$18:$U$29,MATCH(E$7,GRID!$A$18:$A$29,0),MATCH(1,($U$2=GRID!$B$1:$U$1)*(КАЛЕНДАРЬ!AW5=GRID!$B$3:$U$3),0))*GRID!$T$39,
ROUNDUP(INDEX(GRID!$B$29:$U112,MATCH(E$7,GRID!$A$18:$A$29,0),MATCH(1,($U$2=GRID!$B$1:$U$1)*(КАЛЕНДАРЬ!AW5=GRID!$B$3:$U$3),0))*GRID!$T$39*(1-GRID!$T$40),0))</f>
        <v>35340</v>
      </c>
      <c r="G115" s="5" cm="1">
        <f t="array" ref="G115">IF($I$2="Тариф для именинников",
INDEX(GRID!$B$4:$U$15,MATCH(G$7,GRID!$A$4:$A$15,0),MATCH(1,($U$2=GRID!$B$1:$U$1)*(КАЛЕНДАРЬ!AW5=GRID!$B$3:$U$3),0))*GRID!$T$39,
ROUNDUP(INDEX(GRID!$B$4:$U$15,MATCH(G$7,GRID!$A$4:$A$15,0),MATCH(1,($U$2=GRID!$B$1:$U$1)*(КАЛЕНДАРЬ!AW5=GRID!$B$3:$U$3),0))*GRID!$T$39*(1-GRID!$T$40),0))</f>
        <v>36270</v>
      </c>
      <c r="H115" s="5" cm="1">
        <f t="array" ref="H115">IF($I$2="Тариф для именинников",
INDEX(GRID!$B$18:$U$29,MATCH(G$7,GRID!$A$18:$A$29,0),MATCH(1,($U$2=GRID!$B$1:$U$1)*(КАЛЕНДАРЬ!AW5=GRID!$B$3:$U$3),0))*GRID!$T$39,
ROUNDUP(INDEX(GRID!$B$29:$U112,MATCH(G$7,GRID!$A$18:$A$29,0),MATCH(1,($U$2=GRID!$B$1:$U$1)*(КАЛЕНДАРЬ!AW5=GRID!$B$3:$U$3),0))*GRID!$T$39*(1-GRID!$T$40),0))</f>
        <v>40920</v>
      </c>
      <c r="I115" s="5" cm="1">
        <f t="array" ref="I115">IF($I$2="Тариф для именинников",
INDEX(GRID!$B$4:$U$15,MATCH(I$7,GRID!$A$4:$A$15,0),MATCH(1,($U$2=GRID!$B$1:$U$1)*(КАЛЕНДАРЬ!AW5=GRID!$B$3:$U$3),0))*GRID!$T$39,
ROUNDUP(INDEX(GRID!$B$4:$U$15,MATCH(I$7,GRID!$A$4:$A$15,0),MATCH(1,($U$2=GRID!$B$1:$U$1)*(КАЛЕНДАРЬ!AW5=GRID!$B$3:$U$3),0))*GRID!$T$39*(1-GRID!$T$40),0))</f>
        <v>40362</v>
      </c>
      <c r="J115" s="5" cm="1">
        <f t="array" ref="J115">IF($I$2="Тариф для именинников",
INDEX(GRID!$B$18:$U$29,MATCH(I$7,GRID!$A$18:$A$29,0),MATCH(1,($U$2=GRID!$B$1:$U$1)*(КАЛЕНДАРЬ!AW5=GRID!$B$3:$U$3),0))*GRID!$T$39,
ROUNDUP(INDEX(GRID!$B$29:$U112,MATCH(I$7,GRID!$A$18:$A$29,0),MATCH(1,($U$2=GRID!$B$1:$U$1)*(КАЛЕНДАРЬ!AW5=GRID!$B$3:$U$3),0))*GRID!$T$39*(1-GRID!$T$40),0))</f>
        <v>45012</v>
      </c>
      <c r="K115" s="5" cm="1">
        <f t="array" ref="K115">IF($I$2="Тариф для именинников",
INDEX(GRID!$B$4:$U$15,MATCH(K$7,GRID!$A$4:$A$15,0),MATCH(1,($U$2=GRID!$B$1:$U$1)*(КАЛЕНДАРЬ!AW5=GRID!$B$3:$U$3),0))*GRID!$T$39,
ROUNDUP(INDEX(GRID!$B$4:$U$15,MATCH(K$7,GRID!$A$4:$A$15,0),MATCH(1,($U$2=GRID!$B$1:$U$1)*(КАЛЕНДАРЬ!AW5=GRID!$B$3:$U$3),0))*GRID!$T$39*(1-GRID!$T$40),0))</f>
        <v>45570</v>
      </c>
      <c r="L115" s="5" cm="1">
        <f t="array" ref="L115">IF($I$2="Тариф для именинников",
INDEX(GRID!$B$18:$U$29,MATCH(K$7,GRID!$A$18:$A$29,0),MATCH(1,($U$2=GRID!$B$1:$U$1)*(КАЛЕНДАРЬ!AW5=GRID!$B$3:$U$3),0))*GRID!$T$39,
ROUNDUP(INDEX(GRID!$B$29:$U112,MATCH(K$7,GRID!$A$18:$A$29,0),MATCH(1,($U$2=GRID!$B$1:$U$1)*(КАЛЕНДАРЬ!AW5=GRID!$B$3:$U$3),0))*GRID!$T$39*(1-GRID!$T$40),0))</f>
        <v>50220</v>
      </c>
      <c r="M115" s="5" cm="1">
        <f t="array" ref="M115">IF($I$2="Тариф для именинников",
INDEX(GRID!$B$4:$U$15,MATCH(M$7,GRID!$A$4:$A$15,0),MATCH(1,($U$2=GRID!$B$1:$U$1)*(КАЛЕНДАРЬ!AW5=GRID!$B$3:$U$3),0))*GRID!$T$39,
ROUNDUP(INDEX(GRID!$B$4:$U$15,MATCH(M$7,GRID!$A$4:$A$15,0),MATCH(1,($U$2=GRID!$B$1:$U$1)*(КАЛЕНДАРЬ!AW5=GRID!$B$3:$U$3),0))*GRID!$T$39*(1-GRID!$T$40),0))</f>
        <v>64635</v>
      </c>
      <c r="N115" s="5" cm="1">
        <f t="array" ref="N115">IF($I$2="Тариф для именинников",
INDEX(GRID!$B$18:$U$29,MATCH(M$7,GRID!$A$18:$A$29,0),MATCH(1,($U$2=GRID!$B$1:$U$1)*(КАЛЕНДАРЬ!AW5=GRID!$B$3:$U$3),0))*GRID!$T$39,
ROUNDUP(INDEX(GRID!$B$29:$U112,MATCH(M$7,GRID!$A$18:$A$29,0),MATCH(1,($U$2=GRID!$B$1:$U$1)*(КАЛЕНДАРЬ!AW5=GRID!$B$3:$U$3),0))*GRID!$T$39*(1-GRID!$T$40),0))</f>
        <v>69285</v>
      </c>
      <c r="O115" s="5" cm="1">
        <f t="array" ref="O115">IF($I$2="Тариф для именинников",
INDEX(GRID!$B$4:$U$15,MATCH(O$7,GRID!$A$4:$A$15,0),MATCH(1,($U$2=GRID!$B$1:$U$1)*(КАЛЕНДАРЬ!AW5=GRID!$B$3:$U$3),0))*GRID!$T$39,
ROUNDUP(INDEX(GRID!$B$4:$U$15,MATCH(O$7,GRID!$A$4:$A$15,0),MATCH(1,($U$2=GRID!$B$1:$U$1)*(КАЛЕНДАРЬ!AW5=GRID!$B$3:$U$3),0))*GRID!$T$39*(1-GRID!$T$40),0))</f>
        <v>95976</v>
      </c>
      <c r="P115" s="5" cm="1">
        <f t="array" ref="P115">IF($I$2="Тариф для именинников",
INDEX(GRID!$B$4:$U$15,MATCH(P$7,GRID!$A$4:$A$15,0),MATCH(1,($U$2=GRID!$B$1:$U$1)*(КАЛЕНДАРЬ!AW5=GRID!$B$3:$U$3),0))*GRID!$T$39,
ROUNDUP(INDEX(GRID!$B$4:$U$15,MATCH(P$7,GRID!$A$4:$A$15,0),MATCH(1,($U$2=GRID!$B$1:$U$1)*(КАЛЕНДАРЬ!AW5=GRID!$B$3:$U$3),0))*GRID!$T$39*(1-GRID!$T$40),0))</f>
        <v>135222</v>
      </c>
      <c r="Q115" s="5" cm="1">
        <f t="array" ref="Q115">IF($I$2="Тариф для именинников",
INDEX(GRID!$B$4:$U$15,MATCH(Q$7,GRID!$A$4:$A$15,0),MATCH(1,($U$2=GRID!$B$1:$U$1)*(КАЛЕНДАРЬ!AW5=GRID!$B$3:$U$3),0))*GRID!$T$39,
ROUNDUP(INDEX(GRID!$B$4:$U$15,MATCH(Q$7,GRID!$A$4:$A$15,0),MATCH(1,($U$2=GRID!$B$1:$U$1)*(КАЛЕНДАРЬ!AW5=GRID!$B$3:$U$3),0))*GRID!$T$39*(1-GRID!$T$40),0))</f>
        <v>158937</v>
      </c>
      <c r="R115" s="5" cm="1">
        <f t="array" ref="R115">IF($I$2="Тариф для именинников",
INDEX(GRID!$B$4:$U$15,MATCH(R$7,GRID!$A$4:$A$15,0),MATCH(1,($U$2=GRID!$B$1:$U$1)*(КАЛЕНДАРЬ!AW5=GRID!$B$3:$U$3),0))*GRID!$T$39,
ROUNDUP(INDEX(GRID!$B$4:$U$15,MATCH(R$7,GRID!$A$4:$A$15,0),MATCH(1,($U$2=GRID!$B$1:$U$1)*(КАЛЕНДАРЬ!AW5=GRID!$B$3:$U$3),0))*GRID!$T$39*(1-GRID!$T$40),0))</f>
        <v>180513</v>
      </c>
      <c r="S115" s="50" t="s">
        <v>105</v>
      </c>
      <c r="T115" s="50" t="s">
        <v>105</v>
      </c>
    </row>
    <row r="116" spans="1:20">
      <c r="A116" s="56" t="s">
        <v>16</v>
      </c>
      <c r="B116" s="57">
        <v>3</v>
      </c>
      <c r="C116" s="5" cm="1">
        <f t="array" ref="C116">IF($I$2="Тариф для именинников",
INDEX(GRID!$B$4:$U$15,MATCH(C$7,GRID!$A$4:$A$15,0),MATCH(1,($U$2=GRID!$B$1:$U$1)*(КАЛЕНДАРЬ!AW6=GRID!$B$3:$U$3),0))*GRID!$T$39,
ROUNDUP(INDEX(GRID!$B$4:$U$15,MATCH(C$7,GRID!$A$4:$A$15,0),MATCH(1,($U$2=GRID!$B$1:$U$1)*(КАЛЕНДАРЬ!AW6=GRID!$B$3:$U$3),0))*GRID!$T$39*(1-GRID!$T$40),0))</f>
        <v>25575.000000000004</v>
      </c>
      <c r="D116" s="5" cm="1">
        <f t="array" ref="D116">IF($I$2="Тариф для именинников",
INDEX(GRID!$B$18:$U$29,MATCH(C$7,GRID!$A$18:$A$29,0),MATCH(1,($U$2=GRID!$B$1:$U$1)*(КАЛЕНДАРЬ!AW6=GRID!$B$3:$U$3),0))*GRID!$T$39,
ROUNDUP(INDEX(GRID!$B$29:$U113,MATCH(C$7,GRID!$A$18:$A$29,0),MATCH(1,($U$2=GRID!$B$1:$U$1)*(КАЛЕНДАРЬ!AW6=GRID!$B$3:$U$3),0))*GRID!$T$39*(1-GRID!$T$40),0))</f>
        <v>30225.000000000004</v>
      </c>
      <c r="E116" s="5" cm="1">
        <f t="array" ref="E116">IF($I$2="Тариф для именинников",
INDEX(GRID!$B$4:$U$15,MATCH(E$7,GRID!$A$4:$A$15,0),MATCH(1,($U$2=GRID!$B$1:$U$1)*(КАЛЕНДАРЬ!AW6=GRID!$B$3:$U$3),0))*GRID!$T$39,
ROUNDUP(INDEX(GRID!$B$4:$U$15,MATCH(E$7,GRID!$A$4:$A$15,0),MATCH(1,($U$2=GRID!$B$1:$U$1)*(КАЛЕНДАРЬ!AW6=GRID!$B$3:$U$3),0))*GRID!$T$39*(1-GRID!$T$40),0))</f>
        <v>30690</v>
      </c>
      <c r="F116" s="5" cm="1">
        <f t="array" ref="F116">IF($I$2="Тариф для именинников",
INDEX(GRID!$B$18:$U$29,MATCH(E$7,GRID!$A$18:$A$29,0),MATCH(1,($U$2=GRID!$B$1:$U$1)*(КАЛЕНДАРЬ!AW6=GRID!$B$3:$U$3),0))*GRID!$T$39,
ROUNDUP(INDEX(GRID!$B$29:$U113,MATCH(E$7,GRID!$A$18:$A$29,0),MATCH(1,($U$2=GRID!$B$1:$U$1)*(КАЛЕНДАРЬ!AW6=GRID!$B$3:$U$3),0))*GRID!$T$39*(1-GRID!$T$40),0))</f>
        <v>35340</v>
      </c>
      <c r="G116" s="5" cm="1">
        <f t="array" ref="G116">IF($I$2="Тариф для именинников",
INDEX(GRID!$B$4:$U$15,MATCH(G$7,GRID!$A$4:$A$15,0),MATCH(1,($U$2=GRID!$B$1:$U$1)*(КАЛЕНДАРЬ!AW6=GRID!$B$3:$U$3),0))*GRID!$T$39,
ROUNDUP(INDEX(GRID!$B$4:$U$15,MATCH(G$7,GRID!$A$4:$A$15,0),MATCH(1,($U$2=GRID!$B$1:$U$1)*(КАЛЕНДАРЬ!AW6=GRID!$B$3:$U$3),0))*GRID!$T$39*(1-GRID!$T$40),0))</f>
        <v>36270</v>
      </c>
      <c r="H116" s="5" cm="1">
        <f t="array" ref="H116">IF($I$2="Тариф для именинников",
INDEX(GRID!$B$18:$U$29,MATCH(G$7,GRID!$A$18:$A$29,0),MATCH(1,($U$2=GRID!$B$1:$U$1)*(КАЛЕНДАРЬ!AW6=GRID!$B$3:$U$3),0))*GRID!$T$39,
ROUNDUP(INDEX(GRID!$B$29:$U113,MATCH(G$7,GRID!$A$18:$A$29,0),MATCH(1,($U$2=GRID!$B$1:$U$1)*(КАЛЕНДАРЬ!AW6=GRID!$B$3:$U$3),0))*GRID!$T$39*(1-GRID!$T$40),0))</f>
        <v>40920</v>
      </c>
      <c r="I116" s="5" cm="1">
        <f t="array" ref="I116">IF($I$2="Тариф для именинников",
INDEX(GRID!$B$4:$U$15,MATCH(I$7,GRID!$A$4:$A$15,0),MATCH(1,($U$2=GRID!$B$1:$U$1)*(КАЛЕНДАРЬ!AW6=GRID!$B$3:$U$3),0))*GRID!$T$39,
ROUNDUP(INDEX(GRID!$B$4:$U$15,MATCH(I$7,GRID!$A$4:$A$15,0),MATCH(1,($U$2=GRID!$B$1:$U$1)*(КАЛЕНДАРЬ!AW6=GRID!$B$3:$U$3),0))*GRID!$T$39*(1-GRID!$T$40),0))</f>
        <v>40362</v>
      </c>
      <c r="J116" s="5" cm="1">
        <f t="array" ref="J116">IF($I$2="Тариф для именинников",
INDEX(GRID!$B$18:$U$29,MATCH(I$7,GRID!$A$18:$A$29,0),MATCH(1,($U$2=GRID!$B$1:$U$1)*(КАЛЕНДАРЬ!AW6=GRID!$B$3:$U$3),0))*GRID!$T$39,
ROUNDUP(INDEX(GRID!$B$29:$U113,MATCH(I$7,GRID!$A$18:$A$29,0),MATCH(1,($U$2=GRID!$B$1:$U$1)*(КАЛЕНДАРЬ!AW6=GRID!$B$3:$U$3),0))*GRID!$T$39*(1-GRID!$T$40),0))</f>
        <v>45012</v>
      </c>
      <c r="K116" s="5" cm="1">
        <f t="array" ref="K116">IF($I$2="Тариф для именинников",
INDEX(GRID!$B$4:$U$15,MATCH(K$7,GRID!$A$4:$A$15,0),MATCH(1,($U$2=GRID!$B$1:$U$1)*(КАЛЕНДАРЬ!AW6=GRID!$B$3:$U$3),0))*GRID!$T$39,
ROUNDUP(INDEX(GRID!$B$4:$U$15,MATCH(K$7,GRID!$A$4:$A$15,0),MATCH(1,($U$2=GRID!$B$1:$U$1)*(КАЛЕНДАРЬ!AW6=GRID!$B$3:$U$3),0))*GRID!$T$39*(1-GRID!$T$40),0))</f>
        <v>45570</v>
      </c>
      <c r="L116" s="5" cm="1">
        <f t="array" ref="L116">IF($I$2="Тариф для именинников",
INDEX(GRID!$B$18:$U$29,MATCH(K$7,GRID!$A$18:$A$29,0),MATCH(1,($U$2=GRID!$B$1:$U$1)*(КАЛЕНДАРЬ!AW6=GRID!$B$3:$U$3),0))*GRID!$T$39,
ROUNDUP(INDEX(GRID!$B$29:$U113,MATCH(K$7,GRID!$A$18:$A$29,0),MATCH(1,($U$2=GRID!$B$1:$U$1)*(КАЛЕНДАРЬ!AW6=GRID!$B$3:$U$3),0))*GRID!$T$39*(1-GRID!$T$40),0))</f>
        <v>50220</v>
      </c>
      <c r="M116" s="5" cm="1">
        <f t="array" ref="M116">IF($I$2="Тариф для именинников",
INDEX(GRID!$B$4:$U$15,MATCH(M$7,GRID!$A$4:$A$15,0),MATCH(1,($U$2=GRID!$B$1:$U$1)*(КАЛЕНДАРЬ!AW6=GRID!$B$3:$U$3),0))*GRID!$T$39,
ROUNDUP(INDEX(GRID!$B$4:$U$15,MATCH(M$7,GRID!$A$4:$A$15,0),MATCH(1,($U$2=GRID!$B$1:$U$1)*(КАЛЕНДАРЬ!AW6=GRID!$B$3:$U$3),0))*GRID!$T$39*(1-GRID!$T$40),0))</f>
        <v>64635</v>
      </c>
      <c r="N116" s="5" cm="1">
        <f t="array" ref="N116">IF($I$2="Тариф для именинников",
INDEX(GRID!$B$18:$U$29,MATCH(M$7,GRID!$A$18:$A$29,0),MATCH(1,($U$2=GRID!$B$1:$U$1)*(КАЛЕНДАРЬ!AW6=GRID!$B$3:$U$3),0))*GRID!$T$39,
ROUNDUP(INDEX(GRID!$B$29:$U113,MATCH(M$7,GRID!$A$18:$A$29,0),MATCH(1,($U$2=GRID!$B$1:$U$1)*(КАЛЕНДАРЬ!AW6=GRID!$B$3:$U$3),0))*GRID!$T$39*(1-GRID!$T$40),0))</f>
        <v>69285</v>
      </c>
      <c r="O116" s="5" cm="1">
        <f t="array" ref="O116">IF($I$2="Тариф для именинников",
INDEX(GRID!$B$4:$U$15,MATCH(O$7,GRID!$A$4:$A$15,0),MATCH(1,($U$2=GRID!$B$1:$U$1)*(КАЛЕНДАРЬ!AW6=GRID!$B$3:$U$3),0))*GRID!$T$39,
ROUNDUP(INDEX(GRID!$B$4:$U$15,MATCH(O$7,GRID!$A$4:$A$15,0),MATCH(1,($U$2=GRID!$B$1:$U$1)*(КАЛЕНДАРЬ!AW6=GRID!$B$3:$U$3),0))*GRID!$T$39*(1-GRID!$T$40),0))</f>
        <v>95976</v>
      </c>
      <c r="P116" s="5" cm="1">
        <f t="array" ref="P116">IF($I$2="Тариф для именинников",
INDEX(GRID!$B$4:$U$15,MATCH(P$7,GRID!$A$4:$A$15,0),MATCH(1,($U$2=GRID!$B$1:$U$1)*(КАЛЕНДАРЬ!AW6=GRID!$B$3:$U$3),0))*GRID!$T$39,
ROUNDUP(INDEX(GRID!$B$4:$U$15,MATCH(P$7,GRID!$A$4:$A$15,0),MATCH(1,($U$2=GRID!$B$1:$U$1)*(КАЛЕНДАРЬ!AW6=GRID!$B$3:$U$3),0))*GRID!$T$39*(1-GRID!$T$40),0))</f>
        <v>135222</v>
      </c>
      <c r="Q116" s="5" cm="1">
        <f t="array" ref="Q116">IF($I$2="Тариф для именинников",
INDEX(GRID!$B$4:$U$15,MATCH(Q$7,GRID!$A$4:$A$15,0),MATCH(1,($U$2=GRID!$B$1:$U$1)*(КАЛЕНДАРЬ!AW6=GRID!$B$3:$U$3),0))*GRID!$T$39,
ROUNDUP(INDEX(GRID!$B$4:$U$15,MATCH(Q$7,GRID!$A$4:$A$15,0),MATCH(1,($U$2=GRID!$B$1:$U$1)*(КАЛЕНДАРЬ!AW6=GRID!$B$3:$U$3),0))*GRID!$T$39*(1-GRID!$T$40),0))</f>
        <v>158937</v>
      </c>
      <c r="R116" s="5" cm="1">
        <f t="array" ref="R116">IF($I$2="Тариф для именинников",
INDEX(GRID!$B$4:$U$15,MATCH(R$7,GRID!$A$4:$A$15,0),MATCH(1,($U$2=GRID!$B$1:$U$1)*(КАЛЕНДАРЬ!AW6=GRID!$B$3:$U$3),0))*GRID!$T$39,
ROUNDUP(INDEX(GRID!$B$4:$U$15,MATCH(R$7,GRID!$A$4:$A$15,0),MATCH(1,($U$2=GRID!$B$1:$U$1)*(КАЛЕНДАРЬ!AW6=GRID!$B$3:$U$3),0))*GRID!$T$39*(1-GRID!$T$40),0))</f>
        <v>180513</v>
      </c>
      <c r="S116" s="50" t="s">
        <v>105</v>
      </c>
      <c r="T116" s="50" t="s">
        <v>105</v>
      </c>
    </row>
    <row r="117" spans="1:20">
      <c r="A117" s="56" t="s">
        <v>17</v>
      </c>
      <c r="B117" s="57">
        <v>4</v>
      </c>
      <c r="C117" s="5" cm="1">
        <f t="array" ref="C117">IF($I$2="Тариф для именинников",
INDEX(GRID!$B$4:$U$15,MATCH(C$7,GRID!$A$4:$A$15,0),MATCH(1,($U$2=GRID!$B$1:$U$1)*(КАЛЕНДАРЬ!AW7=GRID!$B$3:$U$3),0))*GRID!$T$39,
ROUNDUP(INDEX(GRID!$B$4:$U$15,MATCH(C$7,GRID!$A$4:$A$15,0),MATCH(1,($U$2=GRID!$B$1:$U$1)*(КАЛЕНДАРЬ!AW7=GRID!$B$3:$U$3),0))*GRID!$T$39*(1-GRID!$T$40),0))</f>
        <v>25575.000000000004</v>
      </c>
      <c r="D117" s="5" cm="1">
        <f t="array" ref="D117">IF($I$2="Тариф для именинников",
INDEX(GRID!$B$18:$U$29,MATCH(C$7,GRID!$A$18:$A$29,0),MATCH(1,($U$2=GRID!$B$1:$U$1)*(КАЛЕНДАРЬ!AW7=GRID!$B$3:$U$3),0))*GRID!$T$39,
ROUNDUP(INDEX(GRID!$B$29:$U114,MATCH(C$7,GRID!$A$18:$A$29,0),MATCH(1,($U$2=GRID!$B$1:$U$1)*(КАЛЕНДАРЬ!AW7=GRID!$B$3:$U$3),0))*GRID!$T$39*(1-GRID!$T$40),0))</f>
        <v>30225.000000000004</v>
      </c>
      <c r="E117" s="5" cm="1">
        <f t="array" ref="E117">IF($I$2="Тариф для именинников",
INDEX(GRID!$B$4:$U$15,MATCH(E$7,GRID!$A$4:$A$15,0),MATCH(1,($U$2=GRID!$B$1:$U$1)*(КАЛЕНДАРЬ!AW7=GRID!$B$3:$U$3),0))*GRID!$T$39,
ROUNDUP(INDEX(GRID!$B$4:$U$15,MATCH(E$7,GRID!$A$4:$A$15,0),MATCH(1,($U$2=GRID!$B$1:$U$1)*(КАЛЕНДАРЬ!AW7=GRID!$B$3:$U$3),0))*GRID!$T$39*(1-GRID!$T$40),0))</f>
        <v>30690</v>
      </c>
      <c r="F117" s="5" cm="1">
        <f t="array" ref="F117">IF($I$2="Тариф для именинников",
INDEX(GRID!$B$18:$U$29,MATCH(E$7,GRID!$A$18:$A$29,0),MATCH(1,($U$2=GRID!$B$1:$U$1)*(КАЛЕНДАРЬ!AW7=GRID!$B$3:$U$3),0))*GRID!$T$39,
ROUNDUP(INDEX(GRID!$B$29:$U114,MATCH(E$7,GRID!$A$18:$A$29,0),MATCH(1,($U$2=GRID!$B$1:$U$1)*(КАЛЕНДАРЬ!AW7=GRID!$B$3:$U$3),0))*GRID!$T$39*(1-GRID!$T$40),0))</f>
        <v>35340</v>
      </c>
      <c r="G117" s="5" cm="1">
        <f t="array" ref="G117">IF($I$2="Тариф для именинников",
INDEX(GRID!$B$4:$U$15,MATCH(G$7,GRID!$A$4:$A$15,0),MATCH(1,($U$2=GRID!$B$1:$U$1)*(КАЛЕНДАРЬ!AW7=GRID!$B$3:$U$3),0))*GRID!$T$39,
ROUNDUP(INDEX(GRID!$B$4:$U$15,MATCH(G$7,GRID!$A$4:$A$15,0),MATCH(1,($U$2=GRID!$B$1:$U$1)*(КАЛЕНДАРЬ!AW7=GRID!$B$3:$U$3),0))*GRID!$T$39*(1-GRID!$T$40),0))</f>
        <v>36270</v>
      </c>
      <c r="H117" s="5" cm="1">
        <f t="array" ref="H117">IF($I$2="Тариф для именинников",
INDEX(GRID!$B$18:$U$29,MATCH(G$7,GRID!$A$18:$A$29,0),MATCH(1,($U$2=GRID!$B$1:$U$1)*(КАЛЕНДАРЬ!AW7=GRID!$B$3:$U$3),0))*GRID!$T$39,
ROUNDUP(INDEX(GRID!$B$29:$U114,MATCH(G$7,GRID!$A$18:$A$29,0),MATCH(1,($U$2=GRID!$B$1:$U$1)*(КАЛЕНДАРЬ!AW7=GRID!$B$3:$U$3),0))*GRID!$T$39*(1-GRID!$T$40),0))</f>
        <v>40920</v>
      </c>
      <c r="I117" s="5" cm="1">
        <f t="array" ref="I117">IF($I$2="Тариф для именинников",
INDEX(GRID!$B$4:$U$15,MATCH(I$7,GRID!$A$4:$A$15,0),MATCH(1,($U$2=GRID!$B$1:$U$1)*(КАЛЕНДАРЬ!AW7=GRID!$B$3:$U$3),0))*GRID!$T$39,
ROUNDUP(INDEX(GRID!$B$4:$U$15,MATCH(I$7,GRID!$A$4:$A$15,0),MATCH(1,($U$2=GRID!$B$1:$U$1)*(КАЛЕНДАРЬ!AW7=GRID!$B$3:$U$3),0))*GRID!$T$39*(1-GRID!$T$40),0))</f>
        <v>40362</v>
      </c>
      <c r="J117" s="5" cm="1">
        <f t="array" ref="J117">IF($I$2="Тариф для именинников",
INDEX(GRID!$B$18:$U$29,MATCH(I$7,GRID!$A$18:$A$29,0),MATCH(1,($U$2=GRID!$B$1:$U$1)*(КАЛЕНДАРЬ!AW7=GRID!$B$3:$U$3),0))*GRID!$T$39,
ROUNDUP(INDEX(GRID!$B$29:$U114,MATCH(I$7,GRID!$A$18:$A$29,0),MATCH(1,($U$2=GRID!$B$1:$U$1)*(КАЛЕНДАРЬ!AW7=GRID!$B$3:$U$3),0))*GRID!$T$39*(1-GRID!$T$40),0))</f>
        <v>45012</v>
      </c>
      <c r="K117" s="5" cm="1">
        <f t="array" ref="K117">IF($I$2="Тариф для именинников",
INDEX(GRID!$B$4:$U$15,MATCH(K$7,GRID!$A$4:$A$15,0),MATCH(1,($U$2=GRID!$B$1:$U$1)*(КАЛЕНДАРЬ!AW7=GRID!$B$3:$U$3),0))*GRID!$T$39,
ROUNDUP(INDEX(GRID!$B$4:$U$15,MATCH(K$7,GRID!$A$4:$A$15,0),MATCH(1,($U$2=GRID!$B$1:$U$1)*(КАЛЕНДАРЬ!AW7=GRID!$B$3:$U$3),0))*GRID!$T$39*(1-GRID!$T$40),0))</f>
        <v>45570</v>
      </c>
      <c r="L117" s="5" cm="1">
        <f t="array" ref="L117">IF($I$2="Тариф для именинников",
INDEX(GRID!$B$18:$U$29,MATCH(K$7,GRID!$A$18:$A$29,0),MATCH(1,($U$2=GRID!$B$1:$U$1)*(КАЛЕНДАРЬ!AW7=GRID!$B$3:$U$3),0))*GRID!$T$39,
ROUNDUP(INDEX(GRID!$B$29:$U114,MATCH(K$7,GRID!$A$18:$A$29,0),MATCH(1,($U$2=GRID!$B$1:$U$1)*(КАЛЕНДАРЬ!AW7=GRID!$B$3:$U$3),0))*GRID!$T$39*(1-GRID!$T$40),0))</f>
        <v>50220</v>
      </c>
      <c r="M117" s="5" cm="1">
        <f t="array" ref="M117">IF($I$2="Тариф для именинников",
INDEX(GRID!$B$4:$U$15,MATCH(M$7,GRID!$A$4:$A$15,0),MATCH(1,($U$2=GRID!$B$1:$U$1)*(КАЛЕНДАРЬ!AW7=GRID!$B$3:$U$3),0))*GRID!$T$39,
ROUNDUP(INDEX(GRID!$B$4:$U$15,MATCH(M$7,GRID!$A$4:$A$15,0),MATCH(1,($U$2=GRID!$B$1:$U$1)*(КАЛЕНДАРЬ!AW7=GRID!$B$3:$U$3),0))*GRID!$T$39*(1-GRID!$T$40),0))</f>
        <v>64635</v>
      </c>
      <c r="N117" s="5" cm="1">
        <f t="array" ref="N117">IF($I$2="Тариф для именинников",
INDEX(GRID!$B$18:$U$29,MATCH(M$7,GRID!$A$18:$A$29,0),MATCH(1,($U$2=GRID!$B$1:$U$1)*(КАЛЕНДАРЬ!AW7=GRID!$B$3:$U$3),0))*GRID!$T$39,
ROUNDUP(INDEX(GRID!$B$29:$U114,MATCH(M$7,GRID!$A$18:$A$29,0),MATCH(1,($U$2=GRID!$B$1:$U$1)*(КАЛЕНДАРЬ!AW7=GRID!$B$3:$U$3),0))*GRID!$T$39*(1-GRID!$T$40),0))</f>
        <v>69285</v>
      </c>
      <c r="O117" s="5" cm="1">
        <f t="array" ref="O117">IF($I$2="Тариф для именинников",
INDEX(GRID!$B$4:$U$15,MATCH(O$7,GRID!$A$4:$A$15,0),MATCH(1,($U$2=GRID!$B$1:$U$1)*(КАЛЕНДАРЬ!AW7=GRID!$B$3:$U$3),0))*GRID!$T$39,
ROUNDUP(INDEX(GRID!$B$4:$U$15,MATCH(O$7,GRID!$A$4:$A$15,0),MATCH(1,($U$2=GRID!$B$1:$U$1)*(КАЛЕНДАРЬ!AW7=GRID!$B$3:$U$3),0))*GRID!$T$39*(1-GRID!$T$40),0))</f>
        <v>95976</v>
      </c>
      <c r="P117" s="5" cm="1">
        <f t="array" ref="P117">IF($I$2="Тариф для именинников",
INDEX(GRID!$B$4:$U$15,MATCH(P$7,GRID!$A$4:$A$15,0),MATCH(1,($U$2=GRID!$B$1:$U$1)*(КАЛЕНДАРЬ!AW7=GRID!$B$3:$U$3),0))*GRID!$T$39,
ROUNDUP(INDEX(GRID!$B$4:$U$15,MATCH(P$7,GRID!$A$4:$A$15,0),MATCH(1,($U$2=GRID!$B$1:$U$1)*(КАЛЕНДАРЬ!AW7=GRID!$B$3:$U$3),0))*GRID!$T$39*(1-GRID!$T$40),0))</f>
        <v>135222</v>
      </c>
      <c r="Q117" s="5" cm="1">
        <f t="array" ref="Q117">IF($I$2="Тариф для именинников",
INDEX(GRID!$B$4:$U$15,MATCH(Q$7,GRID!$A$4:$A$15,0),MATCH(1,($U$2=GRID!$B$1:$U$1)*(КАЛЕНДАРЬ!AW7=GRID!$B$3:$U$3),0))*GRID!$T$39,
ROUNDUP(INDEX(GRID!$B$4:$U$15,MATCH(Q$7,GRID!$A$4:$A$15,0),MATCH(1,($U$2=GRID!$B$1:$U$1)*(КАЛЕНДАРЬ!AW7=GRID!$B$3:$U$3),0))*GRID!$T$39*(1-GRID!$T$40),0))</f>
        <v>158937</v>
      </c>
      <c r="R117" s="5" cm="1">
        <f t="array" ref="R117">IF($I$2="Тариф для именинников",
INDEX(GRID!$B$4:$U$15,MATCH(R$7,GRID!$A$4:$A$15,0),MATCH(1,($U$2=GRID!$B$1:$U$1)*(КАЛЕНДАРЬ!AW7=GRID!$B$3:$U$3),0))*GRID!$T$39,
ROUNDUP(INDEX(GRID!$B$4:$U$15,MATCH(R$7,GRID!$A$4:$A$15,0),MATCH(1,($U$2=GRID!$B$1:$U$1)*(КАЛЕНДАРЬ!AW7=GRID!$B$3:$U$3),0))*GRID!$T$39*(1-GRID!$T$40),0))</f>
        <v>180513</v>
      </c>
      <c r="S117" s="50" t="s">
        <v>105</v>
      </c>
      <c r="T117" s="50" t="s">
        <v>105</v>
      </c>
    </row>
    <row r="118" spans="1:20">
      <c r="A118" s="56" t="s">
        <v>11</v>
      </c>
      <c r="B118" s="57">
        <v>5</v>
      </c>
      <c r="C118" s="5" cm="1">
        <f t="array" ref="C118">IF($I$2="Тариф для именинников",
INDEX(GRID!$B$4:$U$15,MATCH(C$7,GRID!$A$4:$A$15,0),MATCH(1,($U$2=GRID!$B$1:$U$1)*(КАЛЕНДАРЬ!AW8=GRID!$B$3:$U$3),0))*GRID!$T$39,
ROUNDUP(INDEX(GRID!$B$4:$U$15,MATCH(C$7,GRID!$A$4:$A$15,0),MATCH(1,($U$2=GRID!$B$1:$U$1)*(КАЛЕНДАРЬ!AW8=GRID!$B$3:$U$3),0))*GRID!$T$39*(1-GRID!$T$40),0))</f>
        <v>25575.000000000004</v>
      </c>
      <c r="D118" s="5" cm="1">
        <f t="array" ref="D118">IF($I$2="Тариф для именинников",
INDEX(GRID!$B$18:$U$29,MATCH(C$7,GRID!$A$18:$A$29,0),MATCH(1,($U$2=GRID!$B$1:$U$1)*(КАЛЕНДАРЬ!AW8=GRID!$B$3:$U$3),0))*GRID!$T$39,
ROUNDUP(INDEX(GRID!$B$29:$U115,MATCH(C$7,GRID!$A$18:$A$29,0),MATCH(1,($U$2=GRID!$B$1:$U$1)*(КАЛЕНДАРЬ!AW8=GRID!$B$3:$U$3),0))*GRID!$T$39*(1-GRID!$T$40),0))</f>
        <v>30225.000000000004</v>
      </c>
      <c r="E118" s="5" cm="1">
        <f t="array" ref="E118">IF($I$2="Тариф для именинников",
INDEX(GRID!$B$4:$U$15,MATCH(E$7,GRID!$A$4:$A$15,0),MATCH(1,($U$2=GRID!$B$1:$U$1)*(КАЛЕНДАРЬ!AW8=GRID!$B$3:$U$3),0))*GRID!$T$39,
ROUNDUP(INDEX(GRID!$B$4:$U$15,MATCH(E$7,GRID!$A$4:$A$15,0),MATCH(1,($U$2=GRID!$B$1:$U$1)*(КАЛЕНДАРЬ!AW8=GRID!$B$3:$U$3),0))*GRID!$T$39*(1-GRID!$T$40),0))</f>
        <v>30690</v>
      </c>
      <c r="F118" s="5" cm="1">
        <f t="array" ref="F118">IF($I$2="Тариф для именинников",
INDEX(GRID!$B$18:$U$29,MATCH(E$7,GRID!$A$18:$A$29,0),MATCH(1,($U$2=GRID!$B$1:$U$1)*(КАЛЕНДАРЬ!AW8=GRID!$B$3:$U$3),0))*GRID!$T$39,
ROUNDUP(INDEX(GRID!$B$29:$U115,MATCH(E$7,GRID!$A$18:$A$29,0),MATCH(1,($U$2=GRID!$B$1:$U$1)*(КАЛЕНДАРЬ!AW8=GRID!$B$3:$U$3),0))*GRID!$T$39*(1-GRID!$T$40),0))</f>
        <v>35340</v>
      </c>
      <c r="G118" s="5" cm="1">
        <f t="array" ref="G118">IF($I$2="Тариф для именинников",
INDEX(GRID!$B$4:$U$15,MATCH(G$7,GRID!$A$4:$A$15,0),MATCH(1,($U$2=GRID!$B$1:$U$1)*(КАЛЕНДАРЬ!AW8=GRID!$B$3:$U$3),0))*GRID!$T$39,
ROUNDUP(INDEX(GRID!$B$4:$U$15,MATCH(G$7,GRID!$A$4:$A$15,0),MATCH(1,($U$2=GRID!$B$1:$U$1)*(КАЛЕНДАРЬ!AW8=GRID!$B$3:$U$3),0))*GRID!$T$39*(1-GRID!$T$40),0))</f>
        <v>36270</v>
      </c>
      <c r="H118" s="5" cm="1">
        <f t="array" ref="H118">IF($I$2="Тариф для именинников",
INDEX(GRID!$B$18:$U$29,MATCH(G$7,GRID!$A$18:$A$29,0),MATCH(1,($U$2=GRID!$B$1:$U$1)*(КАЛЕНДАРЬ!AW8=GRID!$B$3:$U$3),0))*GRID!$T$39,
ROUNDUP(INDEX(GRID!$B$29:$U115,MATCH(G$7,GRID!$A$18:$A$29,0),MATCH(1,($U$2=GRID!$B$1:$U$1)*(КАЛЕНДАРЬ!AW8=GRID!$B$3:$U$3),0))*GRID!$T$39*(1-GRID!$T$40),0))</f>
        <v>40920</v>
      </c>
      <c r="I118" s="5" cm="1">
        <f t="array" ref="I118">IF($I$2="Тариф для именинников",
INDEX(GRID!$B$4:$U$15,MATCH(I$7,GRID!$A$4:$A$15,0),MATCH(1,($U$2=GRID!$B$1:$U$1)*(КАЛЕНДАРЬ!AW8=GRID!$B$3:$U$3),0))*GRID!$T$39,
ROUNDUP(INDEX(GRID!$B$4:$U$15,MATCH(I$7,GRID!$A$4:$A$15,0),MATCH(1,($U$2=GRID!$B$1:$U$1)*(КАЛЕНДАРЬ!AW8=GRID!$B$3:$U$3),0))*GRID!$T$39*(1-GRID!$T$40),0))</f>
        <v>40362</v>
      </c>
      <c r="J118" s="5" cm="1">
        <f t="array" ref="J118">IF($I$2="Тариф для именинников",
INDEX(GRID!$B$18:$U$29,MATCH(I$7,GRID!$A$18:$A$29,0),MATCH(1,($U$2=GRID!$B$1:$U$1)*(КАЛЕНДАРЬ!AW8=GRID!$B$3:$U$3),0))*GRID!$T$39,
ROUNDUP(INDEX(GRID!$B$29:$U115,MATCH(I$7,GRID!$A$18:$A$29,0),MATCH(1,($U$2=GRID!$B$1:$U$1)*(КАЛЕНДАРЬ!AW8=GRID!$B$3:$U$3),0))*GRID!$T$39*(1-GRID!$T$40),0))</f>
        <v>45012</v>
      </c>
      <c r="K118" s="5" cm="1">
        <f t="array" ref="K118">IF($I$2="Тариф для именинников",
INDEX(GRID!$B$4:$U$15,MATCH(K$7,GRID!$A$4:$A$15,0),MATCH(1,($U$2=GRID!$B$1:$U$1)*(КАЛЕНДАРЬ!AW8=GRID!$B$3:$U$3),0))*GRID!$T$39,
ROUNDUP(INDEX(GRID!$B$4:$U$15,MATCH(K$7,GRID!$A$4:$A$15,0),MATCH(1,($U$2=GRID!$B$1:$U$1)*(КАЛЕНДАРЬ!AW8=GRID!$B$3:$U$3),0))*GRID!$T$39*(1-GRID!$T$40),0))</f>
        <v>45570</v>
      </c>
      <c r="L118" s="5" cm="1">
        <f t="array" ref="L118">IF($I$2="Тариф для именинников",
INDEX(GRID!$B$18:$U$29,MATCH(K$7,GRID!$A$18:$A$29,0),MATCH(1,($U$2=GRID!$B$1:$U$1)*(КАЛЕНДАРЬ!AW8=GRID!$B$3:$U$3),0))*GRID!$T$39,
ROUNDUP(INDEX(GRID!$B$29:$U115,MATCH(K$7,GRID!$A$18:$A$29,0),MATCH(1,($U$2=GRID!$B$1:$U$1)*(КАЛЕНДАРЬ!AW8=GRID!$B$3:$U$3),0))*GRID!$T$39*(1-GRID!$T$40),0))</f>
        <v>50220</v>
      </c>
      <c r="M118" s="5" cm="1">
        <f t="array" ref="M118">IF($I$2="Тариф для именинников",
INDEX(GRID!$B$4:$U$15,MATCH(M$7,GRID!$A$4:$A$15,0),MATCH(1,($U$2=GRID!$B$1:$U$1)*(КАЛЕНДАРЬ!AW8=GRID!$B$3:$U$3),0))*GRID!$T$39,
ROUNDUP(INDEX(GRID!$B$4:$U$15,MATCH(M$7,GRID!$A$4:$A$15,0),MATCH(1,($U$2=GRID!$B$1:$U$1)*(КАЛЕНДАРЬ!AW8=GRID!$B$3:$U$3),0))*GRID!$T$39*(1-GRID!$T$40),0))</f>
        <v>64635</v>
      </c>
      <c r="N118" s="5" cm="1">
        <f t="array" ref="N118">IF($I$2="Тариф для именинников",
INDEX(GRID!$B$18:$U$29,MATCH(M$7,GRID!$A$18:$A$29,0),MATCH(1,($U$2=GRID!$B$1:$U$1)*(КАЛЕНДАРЬ!AW8=GRID!$B$3:$U$3),0))*GRID!$T$39,
ROUNDUP(INDEX(GRID!$B$29:$U115,MATCH(M$7,GRID!$A$18:$A$29,0),MATCH(1,($U$2=GRID!$B$1:$U$1)*(КАЛЕНДАРЬ!AW8=GRID!$B$3:$U$3),0))*GRID!$T$39*(1-GRID!$T$40),0))</f>
        <v>69285</v>
      </c>
      <c r="O118" s="5" cm="1">
        <f t="array" ref="O118">IF($I$2="Тариф для именинников",
INDEX(GRID!$B$4:$U$15,MATCH(O$7,GRID!$A$4:$A$15,0),MATCH(1,($U$2=GRID!$B$1:$U$1)*(КАЛЕНДАРЬ!AW8=GRID!$B$3:$U$3),0))*GRID!$T$39,
ROUNDUP(INDEX(GRID!$B$4:$U$15,MATCH(O$7,GRID!$A$4:$A$15,0),MATCH(1,($U$2=GRID!$B$1:$U$1)*(КАЛЕНДАРЬ!AW8=GRID!$B$3:$U$3),0))*GRID!$T$39*(1-GRID!$T$40),0))</f>
        <v>95976</v>
      </c>
      <c r="P118" s="5" cm="1">
        <f t="array" ref="P118">IF($I$2="Тариф для именинников",
INDEX(GRID!$B$4:$U$15,MATCH(P$7,GRID!$A$4:$A$15,0),MATCH(1,($U$2=GRID!$B$1:$U$1)*(КАЛЕНДАРЬ!AW8=GRID!$B$3:$U$3),0))*GRID!$T$39,
ROUNDUP(INDEX(GRID!$B$4:$U$15,MATCH(P$7,GRID!$A$4:$A$15,0),MATCH(1,($U$2=GRID!$B$1:$U$1)*(КАЛЕНДАРЬ!AW8=GRID!$B$3:$U$3),0))*GRID!$T$39*(1-GRID!$T$40),0))</f>
        <v>135222</v>
      </c>
      <c r="Q118" s="5" cm="1">
        <f t="array" ref="Q118">IF($I$2="Тариф для именинников",
INDEX(GRID!$B$4:$U$15,MATCH(Q$7,GRID!$A$4:$A$15,0),MATCH(1,($U$2=GRID!$B$1:$U$1)*(КАЛЕНДАРЬ!AW8=GRID!$B$3:$U$3),0))*GRID!$T$39,
ROUNDUP(INDEX(GRID!$B$4:$U$15,MATCH(Q$7,GRID!$A$4:$A$15,0),MATCH(1,($U$2=GRID!$B$1:$U$1)*(КАЛЕНДАРЬ!AW8=GRID!$B$3:$U$3),0))*GRID!$T$39*(1-GRID!$T$40),0))</f>
        <v>158937</v>
      </c>
      <c r="R118" s="5" cm="1">
        <f t="array" ref="R118">IF($I$2="Тариф для именинников",
INDEX(GRID!$B$4:$U$15,MATCH(R$7,GRID!$A$4:$A$15,0),MATCH(1,($U$2=GRID!$B$1:$U$1)*(КАЛЕНДАРЬ!AW8=GRID!$B$3:$U$3),0))*GRID!$T$39,
ROUNDUP(INDEX(GRID!$B$4:$U$15,MATCH(R$7,GRID!$A$4:$A$15,0),MATCH(1,($U$2=GRID!$B$1:$U$1)*(КАЛЕНДАРЬ!AW8=GRID!$B$3:$U$3),0))*GRID!$T$39*(1-GRID!$T$40),0))</f>
        <v>180513</v>
      </c>
      <c r="S118" s="50" t="s">
        <v>105</v>
      </c>
      <c r="T118" s="50" t="s">
        <v>105</v>
      </c>
    </row>
    <row r="119" spans="1:20">
      <c r="A119" s="56" t="s">
        <v>12</v>
      </c>
      <c r="B119" s="57">
        <v>6</v>
      </c>
      <c r="C119" s="5" cm="1">
        <f t="array" ref="C119">IF($I$2="Тариф для именинников",
INDEX(GRID!$B$4:$U$15,MATCH(C$7,GRID!$A$4:$A$15,0),MATCH(1,($U$2=GRID!$B$1:$U$1)*(КАЛЕНДАРЬ!AW9=GRID!$B$3:$U$3),0))*GRID!$T$39,
ROUNDUP(INDEX(GRID!$B$4:$U$15,MATCH(C$7,GRID!$A$4:$A$15,0),MATCH(1,($U$2=GRID!$B$1:$U$1)*(КАЛЕНДАРЬ!AW9=GRID!$B$3:$U$3),0))*GRID!$T$39*(1-GRID!$T$40),0))</f>
        <v>28086.000000000004</v>
      </c>
      <c r="D119" s="5" cm="1">
        <f t="array" ref="D119">IF($I$2="Тариф для именинников",
INDEX(GRID!$B$18:$U$29,MATCH(C$7,GRID!$A$18:$A$29,0),MATCH(1,($U$2=GRID!$B$1:$U$1)*(КАЛЕНДАРЬ!AW9=GRID!$B$3:$U$3),0))*GRID!$T$39,
ROUNDUP(INDEX(GRID!$B$29:$U116,MATCH(C$7,GRID!$A$18:$A$29,0),MATCH(1,($U$2=GRID!$B$1:$U$1)*(КАЛЕНДАРЬ!AW9=GRID!$B$3:$U$3),0))*GRID!$T$39*(1-GRID!$T$40),0))</f>
        <v>32736</v>
      </c>
      <c r="E119" s="5" cm="1">
        <f t="array" ref="E119">IF($I$2="Тариф для именинников",
INDEX(GRID!$B$4:$U$15,MATCH(E$7,GRID!$A$4:$A$15,0),MATCH(1,($U$2=GRID!$B$1:$U$1)*(КАЛЕНДАРЬ!AW9=GRID!$B$3:$U$3),0))*GRID!$T$39,
ROUNDUP(INDEX(GRID!$B$4:$U$15,MATCH(E$7,GRID!$A$4:$A$15,0),MATCH(1,($U$2=GRID!$B$1:$U$1)*(КАЛЕНДАРЬ!AW9=GRID!$B$3:$U$3),0))*GRID!$T$39*(1-GRID!$T$40),0))</f>
        <v>33759</v>
      </c>
      <c r="F119" s="5" cm="1">
        <f t="array" ref="F119">IF($I$2="Тариф для именинников",
INDEX(GRID!$B$18:$U$29,MATCH(E$7,GRID!$A$18:$A$29,0),MATCH(1,($U$2=GRID!$B$1:$U$1)*(КАЛЕНДАРЬ!AW9=GRID!$B$3:$U$3),0))*GRID!$T$39,
ROUNDUP(INDEX(GRID!$B$29:$U116,MATCH(E$7,GRID!$A$18:$A$29,0),MATCH(1,($U$2=GRID!$B$1:$U$1)*(КАЛЕНДАРЬ!AW9=GRID!$B$3:$U$3),0))*GRID!$T$39*(1-GRID!$T$40),0))</f>
        <v>38409</v>
      </c>
      <c r="G119" s="5" cm="1">
        <f t="array" ref="G119">IF($I$2="Тариф для именинников",
INDEX(GRID!$B$4:$U$15,MATCH(G$7,GRID!$A$4:$A$15,0),MATCH(1,($U$2=GRID!$B$1:$U$1)*(КАЛЕНДАРЬ!AW9=GRID!$B$3:$U$3),0))*GRID!$T$39,
ROUNDUP(INDEX(GRID!$B$4:$U$15,MATCH(G$7,GRID!$A$4:$A$15,0),MATCH(1,($U$2=GRID!$B$1:$U$1)*(КАЛЕНДАРЬ!AW9=GRID!$B$3:$U$3),0))*GRID!$T$39*(1-GRID!$T$40),0))</f>
        <v>39525</v>
      </c>
      <c r="H119" s="5" cm="1">
        <f t="array" ref="H119">IF($I$2="Тариф для именинников",
INDEX(GRID!$B$18:$U$29,MATCH(G$7,GRID!$A$18:$A$29,0),MATCH(1,($U$2=GRID!$B$1:$U$1)*(КАЛЕНДАРЬ!AW9=GRID!$B$3:$U$3),0))*GRID!$T$39,
ROUNDUP(INDEX(GRID!$B$29:$U116,MATCH(G$7,GRID!$A$18:$A$29,0),MATCH(1,($U$2=GRID!$B$1:$U$1)*(КАЛЕНДАРЬ!AW9=GRID!$B$3:$U$3),0))*GRID!$T$39*(1-GRID!$T$40),0))</f>
        <v>44175</v>
      </c>
      <c r="I119" s="5" cm="1">
        <f t="array" ref="I119">IF($I$2="Тариф для именинников",
INDEX(GRID!$B$4:$U$15,MATCH(I$7,GRID!$A$4:$A$15,0),MATCH(1,($U$2=GRID!$B$1:$U$1)*(КАЛЕНДАРЬ!AW9=GRID!$B$3:$U$3),0))*GRID!$T$39,
ROUNDUP(INDEX(GRID!$B$4:$U$15,MATCH(I$7,GRID!$A$4:$A$15,0),MATCH(1,($U$2=GRID!$B$1:$U$1)*(КАЛЕНДАРЬ!AW9=GRID!$B$3:$U$3),0))*GRID!$T$39*(1-GRID!$T$40),0))</f>
        <v>44082</v>
      </c>
      <c r="J119" s="5" cm="1">
        <f t="array" ref="J119">IF($I$2="Тариф для именинников",
INDEX(GRID!$B$18:$U$29,MATCH(I$7,GRID!$A$18:$A$29,0),MATCH(1,($U$2=GRID!$B$1:$U$1)*(КАЛЕНДАРЬ!AW9=GRID!$B$3:$U$3),0))*GRID!$T$39,
ROUNDUP(INDEX(GRID!$B$29:$U116,MATCH(I$7,GRID!$A$18:$A$29,0),MATCH(1,($U$2=GRID!$B$1:$U$1)*(КАЛЕНДАРЬ!AW9=GRID!$B$3:$U$3),0))*GRID!$T$39*(1-GRID!$T$40),0))</f>
        <v>48732</v>
      </c>
      <c r="K119" s="5" cm="1">
        <f t="array" ref="K119">IF($I$2="Тариф для именинников",
INDEX(GRID!$B$4:$U$15,MATCH(K$7,GRID!$A$4:$A$15,0),MATCH(1,($U$2=GRID!$B$1:$U$1)*(КАЛЕНДАРЬ!AW9=GRID!$B$3:$U$3),0))*GRID!$T$39,
ROUNDUP(INDEX(GRID!$B$4:$U$15,MATCH(K$7,GRID!$A$4:$A$15,0),MATCH(1,($U$2=GRID!$B$1:$U$1)*(КАЛЕНДАРЬ!AW9=GRID!$B$3:$U$3),0))*GRID!$T$39*(1-GRID!$T$40),0))</f>
        <v>49569</v>
      </c>
      <c r="L119" s="5" cm="1">
        <f t="array" ref="L119">IF($I$2="Тариф для именинников",
INDEX(GRID!$B$18:$U$29,MATCH(K$7,GRID!$A$18:$A$29,0),MATCH(1,($U$2=GRID!$B$1:$U$1)*(КАЛЕНДАРЬ!AW9=GRID!$B$3:$U$3),0))*GRID!$T$39,
ROUNDUP(INDEX(GRID!$B$29:$U116,MATCH(K$7,GRID!$A$18:$A$29,0),MATCH(1,($U$2=GRID!$B$1:$U$1)*(КАЛЕНДАРЬ!AW9=GRID!$B$3:$U$3),0))*GRID!$T$39*(1-GRID!$T$40),0))</f>
        <v>54219</v>
      </c>
      <c r="M119" s="5" cm="1">
        <f t="array" ref="M119">IF($I$2="Тариф для именинников",
INDEX(GRID!$B$4:$U$15,MATCH(M$7,GRID!$A$4:$A$15,0),MATCH(1,($U$2=GRID!$B$1:$U$1)*(КАЛЕНДАРЬ!AW9=GRID!$B$3:$U$3),0))*GRID!$T$39,
ROUNDUP(INDEX(GRID!$B$4:$U$15,MATCH(M$7,GRID!$A$4:$A$15,0),MATCH(1,($U$2=GRID!$B$1:$U$1)*(КАЛЕНДАРЬ!AW9=GRID!$B$3:$U$3),0))*GRID!$T$39*(1-GRID!$T$40),0))</f>
        <v>68820</v>
      </c>
      <c r="N119" s="5" cm="1">
        <f t="array" ref="N119">IF($I$2="Тариф для именинников",
INDEX(GRID!$B$18:$U$29,MATCH(M$7,GRID!$A$18:$A$29,0),MATCH(1,($U$2=GRID!$B$1:$U$1)*(КАЛЕНДАРЬ!AW9=GRID!$B$3:$U$3),0))*GRID!$T$39,
ROUNDUP(INDEX(GRID!$B$29:$U116,MATCH(M$7,GRID!$A$18:$A$29,0),MATCH(1,($U$2=GRID!$B$1:$U$1)*(КАЛЕНДАРЬ!AW9=GRID!$B$3:$U$3),0))*GRID!$T$39*(1-GRID!$T$40),0))</f>
        <v>73470</v>
      </c>
      <c r="O119" s="5" cm="1">
        <f t="array" ref="O119">IF($I$2="Тариф для именинников",
INDEX(GRID!$B$4:$U$15,MATCH(O$7,GRID!$A$4:$A$15,0),MATCH(1,($U$2=GRID!$B$1:$U$1)*(КАЛЕНДАРЬ!AW9=GRID!$B$3:$U$3),0))*GRID!$T$39,
ROUNDUP(INDEX(GRID!$B$4:$U$15,MATCH(O$7,GRID!$A$4:$A$15,0),MATCH(1,($U$2=GRID!$B$1:$U$1)*(КАЛЕНДАРЬ!AW9=GRID!$B$3:$U$3),0))*GRID!$T$39*(1-GRID!$T$40),0))</f>
        <v>101184</v>
      </c>
      <c r="P119" s="5" cm="1">
        <f t="array" ref="P119">IF($I$2="Тариф для именинников",
INDEX(GRID!$B$4:$U$15,MATCH(P$7,GRID!$A$4:$A$15,0),MATCH(1,($U$2=GRID!$B$1:$U$1)*(КАЛЕНДАРЬ!AW9=GRID!$B$3:$U$3),0))*GRID!$T$39,
ROUNDUP(INDEX(GRID!$B$4:$U$15,MATCH(P$7,GRID!$A$4:$A$15,0),MATCH(1,($U$2=GRID!$B$1:$U$1)*(КАЛЕНДАРЬ!AW9=GRID!$B$3:$U$3),0))*GRID!$T$39*(1-GRID!$T$40),0))</f>
        <v>140802</v>
      </c>
      <c r="Q119" s="5" cm="1">
        <f t="array" ref="Q119">IF($I$2="Тариф для именинников",
INDEX(GRID!$B$4:$U$15,MATCH(Q$7,GRID!$A$4:$A$15,0),MATCH(1,($U$2=GRID!$B$1:$U$1)*(КАЛЕНДАРЬ!AW9=GRID!$B$3:$U$3),0))*GRID!$T$39,
ROUNDUP(INDEX(GRID!$B$4:$U$15,MATCH(Q$7,GRID!$A$4:$A$15,0),MATCH(1,($U$2=GRID!$B$1:$U$1)*(КАЛЕНДАРЬ!AW9=GRID!$B$3:$U$3),0))*GRID!$T$39*(1-GRID!$T$40),0))</f>
        <v>165447</v>
      </c>
      <c r="R119" s="5" cm="1">
        <f t="array" ref="R119">IF($I$2="Тариф для именинников",
INDEX(GRID!$B$4:$U$15,MATCH(R$7,GRID!$A$4:$A$15,0),MATCH(1,($U$2=GRID!$B$1:$U$1)*(КАЛЕНДАРЬ!AW9=GRID!$B$3:$U$3),0))*GRID!$T$39,
ROUNDUP(INDEX(GRID!$B$4:$U$15,MATCH(R$7,GRID!$A$4:$A$15,0),MATCH(1,($U$2=GRID!$B$1:$U$1)*(КАЛЕНДАРЬ!AW9=GRID!$B$3:$U$3),0))*GRID!$T$39*(1-GRID!$T$40),0))</f>
        <v>188232</v>
      </c>
      <c r="S119" s="50" t="s">
        <v>105</v>
      </c>
      <c r="T119" s="50" t="s">
        <v>105</v>
      </c>
    </row>
    <row r="120" spans="1:20">
      <c r="A120" s="56" t="s">
        <v>13</v>
      </c>
      <c r="B120" s="57">
        <v>7</v>
      </c>
      <c r="C120" s="5" cm="1">
        <f t="array" ref="C120">IF($I$2="Тариф для именинников",
INDEX(GRID!$B$4:$U$15,MATCH(C$7,GRID!$A$4:$A$15,0),MATCH(1,($U$2=GRID!$B$1:$U$1)*(КАЛЕНДАРЬ!AW10=GRID!$B$3:$U$3),0))*GRID!$T$39,
ROUNDUP(INDEX(GRID!$B$4:$U$15,MATCH(C$7,GRID!$A$4:$A$15,0),MATCH(1,($U$2=GRID!$B$1:$U$1)*(КАЛЕНДАРЬ!AW10=GRID!$B$3:$U$3),0))*GRID!$T$39*(1-GRID!$T$40),0))</f>
        <v>28086.000000000004</v>
      </c>
      <c r="D120" s="5" cm="1">
        <f t="array" ref="D120">IF($I$2="Тариф для именинников",
INDEX(GRID!$B$18:$U$29,MATCH(C$7,GRID!$A$18:$A$29,0),MATCH(1,($U$2=GRID!$B$1:$U$1)*(КАЛЕНДАРЬ!AW10=GRID!$B$3:$U$3),0))*GRID!$T$39,
ROUNDUP(INDEX(GRID!$B$29:$U117,MATCH(C$7,GRID!$A$18:$A$29,0),MATCH(1,($U$2=GRID!$B$1:$U$1)*(КАЛЕНДАРЬ!AW10=GRID!$B$3:$U$3),0))*GRID!$T$39*(1-GRID!$T$40),0))</f>
        <v>32736</v>
      </c>
      <c r="E120" s="5" cm="1">
        <f t="array" ref="E120">IF($I$2="Тариф для именинников",
INDEX(GRID!$B$4:$U$15,MATCH(E$7,GRID!$A$4:$A$15,0),MATCH(1,($U$2=GRID!$B$1:$U$1)*(КАЛЕНДАРЬ!AW10=GRID!$B$3:$U$3),0))*GRID!$T$39,
ROUNDUP(INDEX(GRID!$B$4:$U$15,MATCH(E$7,GRID!$A$4:$A$15,0),MATCH(1,($U$2=GRID!$B$1:$U$1)*(КАЛЕНДАРЬ!AW10=GRID!$B$3:$U$3),0))*GRID!$T$39*(1-GRID!$T$40),0))</f>
        <v>33759</v>
      </c>
      <c r="F120" s="5" cm="1">
        <f t="array" ref="F120">IF($I$2="Тариф для именинников",
INDEX(GRID!$B$18:$U$29,MATCH(E$7,GRID!$A$18:$A$29,0),MATCH(1,($U$2=GRID!$B$1:$U$1)*(КАЛЕНДАРЬ!AW10=GRID!$B$3:$U$3),0))*GRID!$T$39,
ROUNDUP(INDEX(GRID!$B$29:$U117,MATCH(E$7,GRID!$A$18:$A$29,0),MATCH(1,($U$2=GRID!$B$1:$U$1)*(КАЛЕНДАРЬ!AW10=GRID!$B$3:$U$3),0))*GRID!$T$39*(1-GRID!$T$40),0))</f>
        <v>38409</v>
      </c>
      <c r="G120" s="5" cm="1">
        <f t="array" ref="G120">IF($I$2="Тариф для именинников",
INDEX(GRID!$B$4:$U$15,MATCH(G$7,GRID!$A$4:$A$15,0),MATCH(1,($U$2=GRID!$B$1:$U$1)*(КАЛЕНДАРЬ!AW10=GRID!$B$3:$U$3),0))*GRID!$T$39,
ROUNDUP(INDEX(GRID!$B$4:$U$15,MATCH(G$7,GRID!$A$4:$A$15,0),MATCH(1,($U$2=GRID!$B$1:$U$1)*(КАЛЕНДАРЬ!AW10=GRID!$B$3:$U$3),0))*GRID!$T$39*(1-GRID!$T$40),0))</f>
        <v>39525</v>
      </c>
      <c r="H120" s="5" cm="1">
        <f t="array" ref="H120">IF($I$2="Тариф для именинников",
INDEX(GRID!$B$18:$U$29,MATCH(G$7,GRID!$A$18:$A$29,0),MATCH(1,($U$2=GRID!$B$1:$U$1)*(КАЛЕНДАРЬ!AW10=GRID!$B$3:$U$3),0))*GRID!$T$39,
ROUNDUP(INDEX(GRID!$B$29:$U117,MATCH(G$7,GRID!$A$18:$A$29,0),MATCH(1,($U$2=GRID!$B$1:$U$1)*(КАЛЕНДАРЬ!AW10=GRID!$B$3:$U$3),0))*GRID!$T$39*(1-GRID!$T$40),0))</f>
        <v>44175</v>
      </c>
      <c r="I120" s="5" cm="1">
        <f t="array" ref="I120">IF($I$2="Тариф для именинников",
INDEX(GRID!$B$4:$U$15,MATCH(I$7,GRID!$A$4:$A$15,0),MATCH(1,($U$2=GRID!$B$1:$U$1)*(КАЛЕНДАРЬ!AW10=GRID!$B$3:$U$3),0))*GRID!$T$39,
ROUNDUP(INDEX(GRID!$B$4:$U$15,MATCH(I$7,GRID!$A$4:$A$15,0),MATCH(1,($U$2=GRID!$B$1:$U$1)*(КАЛЕНДАРЬ!AW10=GRID!$B$3:$U$3),0))*GRID!$T$39*(1-GRID!$T$40),0))</f>
        <v>44082</v>
      </c>
      <c r="J120" s="5" cm="1">
        <f t="array" ref="J120">IF($I$2="Тариф для именинников",
INDEX(GRID!$B$18:$U$29,MATCH(I$7,GRID!$A$18:$A$29,0),MATCH(1,($U$2=GRID!$B$1:$U$1)*(КАЛЕНДАРЬ!AW10=GRID!$B$3:$U$3),0))*GRID!$T$39,
ROUNDUP(INDEX(GRID!$B$29:$U117,MATCH(I$7,GRID!$A$18:$A$29,0),MATCH(1,($U$2=GRID!$B$1:$U$1)*(КАЛЕНДАРЬ!AW10=GRID!$B$3:$U$3),0))*GRID!$T$39*(1-GRID!$T$40),0))</f>
        <v>48732</v>
      </c>
      <c r="K120" s="5" cm="1">
        <f t="array" ref="K120">IF($I$2="Тариф для именинников",
INDEX(GRID!$B$4:$U$15,MATCH(K$7,GRID!$A$4:$A$15,0),MATCH(1,($U$2=GRID!$B$1:$U$1)*(КАЛЕНДАРЬ!AW10=GRID!$B$3:$U$3),0))*GRID!$T$39,
ROUNDUP(INDEX(GRID!$B$4:$U$15,MATCH(K$7,GRID!$A$4:$A$15,0),MATCH(1,($U$2=GRID!$B$1:$U$1)*(КАЛЕНДАРЬ!AW10=GRID!$B$3:$U$3),0))*GRID!$T$39*(1-GRID!$T$40),0))</f>
        <v>49569</v>
      </c>
      <c r="L120" s="5" cm="1">
        <f t="array" ref="L120">IF($I$2="Тариф для именинников",
INDEX(GRID!$B$18:$U$29,MATCH(K$7,GRID!$A$18:$A$29,0),MATCH(1,($U$2=GRID!$B$1:$U$1)*(КАЛЕНДАРЬ!AW10=GRID!$B$3:$U$3),0))*GRID!$T$39,
ROUNDUP(INDEX(GRID!$B$29:$U117,MATCH(K$7,GRID!$A$18:$A$29,0),MATCH(1,($U$2=GRID!$B$1:$U$1)*(КАЛЕНДАРЬ!AW10=GRID!$B$3:$U$3),0))*GRID!$T$39*(1-GRID!$T$40),0))</f>
        <v>54219</v>
      </c>
      <c r="M120" s="5" cm="1">
        <f t="array" ref="M120">IF($I$2="Тариф для именинников",
INDEX(GRID!$B$4:$U$15,MATCH(M$7,GRID!$A$4:$A$15,0),MATCH(1,($U$2=GRID!$B$1:$U$1)*(КАЛЕНДАРЬ!AW10=GRID!$B$3:$U$3),0))*GRID!$T$39,
ROUNDUP(INDEX(GRID!$B$4:$U$15,MATCH(M$7,GRID!$A$4:$A$15,0),MATCH(1,($U$2=GRID!$B$1:$U$1)*(КАЛЕНДАРЬ!AW10=GRID!$B$3:$U$3),0))*GRID!$T$39*(1-GRID!$T$40),0))</f>
        <v>68820</v>
      </c>
      <c r="N120" s="5" cm="1">
        <f t="array" ref="N120">IF($I$2="Тариф для именинников",
INDEX(GRID!$B$18:$U$29,MATCH(M$7,GRID!$A$18:$A$29,0),MATCH(1,($U$2=GRID!$B$1:$U$1)*(КАЛЕНДАРЬ!AW10=GRID!$B$3:$U$3),0))*GRID!$T$39,
ROUNDUP(INDEX(GRID!$B$29:$U117,MATCH(M$7,GRID!$A$18:$A$29,0),MATCH(1,($U$2=GRID!$B$1:$U$1)*(КАЛЕНДАРЬ!AW10=GRID!$B$3:$U$3),0))*GRID!$T$39*(1-GRID!$T$40),0))</f>
        <v>73470</v>
      </c>
      <c r="O120" s="5" cm="1">
        <f t="array" ref="O120">IF($I$2="Тариф для именинников",
INDEX(GRID!$B$4:$U$15,MATCH(O$7,GRID!$A$4:$A$15,0),MATCH(1,($U$2=GRID!$B$1:$U$1)*(КАЛЕНДАРЬ!AW10=GRID!$B$3:$U$3),0))*GRID!$T$39,
ROUNDUP(INDEX(GRID!$B$4:$U$15,MATCH(O$7,GRID!$A$4:$A$15,0),MATCH(1,($U$2=GRID!$B$1:$U$1)*(КАЛЕНДАРЬ!AW10=GRID!$B$3:$U$3),0))*GRID!$T$39*(1-GRID!$T$40),0))</f>
        <v>101184</v>
      </c>
      <c r="P120" s="5" cm="1">
        <f t="array" ref="P120">IF($I$2="Тариф для именинников",
INDEX(GRID!$B$4:$U$15,MATCH(P$7,GRID!$A$4:$A$15,0),MATCH(1,($U$2=GRID!$B$1:$U$1)*(КАЛЕНДАРЬ!AW10=GRID!$B$3:$U$3),0))*GRID!$T$39,
ROUNDUP(INDEX(GRID!$B$4:$U$15,MATCH(P$7,GRID!$A$4:$A$15,0),MATCH(1,($U$2=GRID!$B$1:$U$1)*(КАЛЕНДАРЬ!AW10=GRID!$B$3:$U$3),0))*GRID!$T$39*(1-GRID!$T$40),0))</f>
        <v>140802</v>
      </c>
      <c r="Q120" s="5" cm="1">
        <f t="array" ref="Q120">IF($I$2="Тариф для именинников",
INDEX(GRID!$B$4:$U$15,MATCH(Q$7,GRID!$A$4:$A$15,0),MATCH(1,($U$2=GRID!$B$1:$U$1)*(КАЛЕНДАРЬ!AW10=GRID!$B$3:$U$3),0))*GRID!$T$39,
ROUNDUP(INDEX(GRID!$B$4:$U$15,MATCH(Q$7,GRID!$A$4:$A$15,0),MATCH(1,($U$2=GRID!$B$1:$U$1)*(КАЛЕНДАРЬ!AW10=GRID!$B$3:$U$3),0))*GRID!$T$39*(1-GRID!$T$40),0))</f>
        <v>165447</v>
      </c>
      <c r="R120" s="5" cm="1">
        <f t="array" ref="R120">IF($I$2="Тариф для именинников",
INDEX(GRID!$B$4:$U$15,MATCH(R$7,GRID!$A$4:$A$15,0),MATCH(1,($U$2=GRID!$B$1:$U$1)*(КАЛЕНДАРЬ!AW10=GRID!$B$3:$U$3),0))*GRID!$T$39,
ROUNDUP(INDEX(GRID!$B$4:$U$15,MATCH(R$7,GRID!$A$4:$A$15,0),MATCH(1,($U$2=GRID!$B$1:$U$1)*(КАЛЕНДАРЬ!AW10=GRID!$B$3:$U$3),0))*GRID!$T$39*(1-GRID!$T$40),0))</f>
        <v>188232</v>
      </c>
      <c r="S120" s="50" t="s">
        <v>105</v>
      </c>
      <c r="T120" s="50" t="s">
        <v>105</v>
      </c>
    </row>
    <row r="121" spans="1:20">
      <c r="A121" s="56" t="s">
        <v>14</v>
      </c>
      <c r="B121" s="57">
        <v>8</v>
      </c>
      <c r="C121" s="5" cm="1">
        <f t="array" ref="C121">IF($I$2="Тариф для именинников",
INDEX(GRID!$B$4:$U$15,MATCH(C$7,GRID!$A$4:$A$15,0),MATCH(1,($U$2=GRID!$B$1:$U$1)*(КАЛЕНДАРЬ!AW11=GRID!$B$3:$U$3),0))*GRID!$T$39,
ROUNDUP(INDEX(GRID!$B$4:$U$15,MATCH(C$7,GRID!$A$4:$A$15,0),MATCH(1,($U$2=GRID!$B$1:$U$1)*(КАЛЕНДАРЬ!AW11=GRID!$B$3:$U$3),0))*GRID!$T$39*(1-GRID!$T$40),0))</f>
        <v>25575.000000000004</v>
      </c>
      <c r="D121" s="5" cm="1">
        <f t="array" ref="D121">IF($I$2="Тариф для именинников",
INDEX(GRID!$B$18:$U$29,MATCH(C$7,GRID!$A$18:$A$29,0),MATCH(1,($U$2=GRID!$B$1:$U$1)*(КАЛЕНДАРЬ!AW11=GRID!$B$3:$U$3),0))*GRID!$T$39,
ROUNDUP(INDEX(GRID!$B$29:$U118,MATCH(C$7,GRID!$A$18:$A$29,0),MATCH(1,($U$2=GRID!$B$1:$U$1)*(КАЛЕНДАРЬ!AW11=GRID!$B$3:$U$3),0))*GRID!$T$39*(1-GRID!$T$40),0))</f>
        <v>30225.000000000004</v>
      </c>
      <c r="E121" s="5" cm="1">
        <f t="array" ref="E121">IF($I$2="Тариф для именинников",
INDEX(GRID!$B$4:$U$15,MATCH(E$7,GRID!$A$4:$A$15,0),MATCH(1,($U$2=GRID!$B$1:$U$1)*(КАЛЕНДАРЬ!AW11=GRID!$B$3:$U$3),0))*GRID!$T$39,
ROUNDUP(INDEX(GRID!$B$4:$U$15,MATCH(E$7,GRID!$A$4:$A$15,0),MATCH(1,($U$2=GRID!$B$1:$U$1)*(КАЛЕНДАРЬ!AW11=GRID!$B$3:$U$3),0))*GRID!$T$39*(1-GRID!$T$40),0))</f>
        <v>30690</v>
      </c>
      <c r="F121" s="5" cm="1">
        <f t="array" ref="F121">IF($I$2="Тариф для именинников",
INDEX(GRID!$B$18:$U$29,MATCH(E$7,GRID!$A$18:$A$29,0),MATCH(1,($U$2=GRID!$B$1:$U$1)*(КАЛЕНДАРЬ!AW11=GRID!$B$3:$U$3),0))*GRID!$T$39,
ROUNDUP(INDEX(GRID!$B$29:$U118,MATCH(E$7,GRID!$A$18:$A$29,0),MATCH(1,($U$2=GRID!$B$1:$U$1)*(КАЛЕНДАРЬ!AW11=GRID!$B$3:$U$3),0))*GRID!$T$39*(1-GRID!$T$40),0))</f>
        <v>35340</v>
      </c>
      <c r="G121" s="5" cm="1">
        <f t="array" ref="G121">IF($I$2="Тариф для именинников",
INDEX(GRID!$B$4:$U$15,MATCH(G$7,GRID!$A$4:$A$15,0),MATCH(1,($U$2=GRID!$B$1:$U$1)*(КАЛЕНДАРЬ!AW11=GRID!$B$3:$U$3),0))*GRID!$T$39,
ROUNDUP(INDEX(GRID!$B$4:$U$15,MATCH(G$7,GRID!$A$4:$A$15,0),MATCH(1,($U$2=GRID!$B$1:$U$1)*(КАЛЕНДАРЬ!AW11=GRID!$B$3:$U$3),0))*GRID!$T$39*(1-GRID!$T$40),0))</f>
        <v>36270</v>
      </c>
      <c r="H121" s="5" cm="1">
        <f t="array" ref="H121">IF($I$2="Тариф для именинников",
INDEX(GRID!$B$18:$U$29,MATCH(G$7,GRID!$A$18:$A$29,0),MATCH(1,($U$2=GRID!$B$1:$U$1)*(КАЛЕНДАРЬ!AW11=GRID!$B$3:$U$3),0))*GRID!$T$39,
ROUNDUP(INDEX(GRID!$B$29:$U118,MATCH(G$7,GRID!$A$18:$A$29,0),MATCH(1,($U$2=GRID!$B$1:$U$1)*(КАЛЕНДАРЬ!AW11=GRID!$B$3:$U$3),0))*GRID!$T$39*(1-GRID!$T$40),0))</f>
        <v>40920</v>
      </c>
      <c r="I121" s="5" cm="1">
        <f t="array" ref="I121">IF($I$2="Тариф для именинников",
INDEX(GRID!$B$4:$U$15,MATCH(I$7,GRID!$A$4:$A$15,0),MATCH(1,($U$2=GRID!$B$1:$U$1)*(КАЛЕНДАРЬ!AW11=GRID!$B$3:$U$3),0))*GRID!$T$39,
ROUNDUP(INDEX(GRID!$B$4:$U$15,MATCH(I$7,GRID!$A$4:$A$15,0),MATCH(1,($U$2=GRID!$B$1:$U$1)*(КАЛЕНДАРЬ!AW11=GRID!$B$3:$U$3),0))*GRID!$T$39*(1-GRID!$T$40),0))</f>
        <v>40362</v>
      </c>
      <c r="J121" s="5" cm="1">
        <f t="array" ref="J121">IF($I$2="Тариф для именинников",
INDEX(GRID!$B$18:$U$29,MATCH(I$7,GRID!$A$18:$A$29,0),MATCH(1,($U$2=GRID!$B$1:$U$1)*(КАЛЕНДАРЬ!AW11=GRID!$B$3:$U$3),0))*GRID!$T$39,
ROUNDUP(INDEX(GRID!$B$29:$U118,MATCH(I$7,GRID!$A$18:$A$29,0),MATCH(1,($U$2=GRID!$B$1:$U$1)*(КАЛЕНДАРЬ!AW11=GRID!$B$3:$U$3),0))*GRID!$T$39*(1-GRID!$T$40),0))</f>
        <v>45012</v>
      </c>
      <c r="K121" s="5" cm="1">
        <f t="array" ref="K121">IF($I$2="Тариф для именинников",
INDEX(GRID!$B$4:$U$15,MATCH(K$7,GRID!$A$4:$A$15,0),MATCH(1,($U$2=GRID!$B$1:$U$1)*(КАЛЕНДАРЬ!AW11=GRID!$B$3:$U$3),0))*GRID!$T$39,
ROUNDUP(INDEX(GRID!$B$4:$U$15,MATCH(K$7,GRID!$A$4:$A$15,0),MATCH(1,($U$2=GRID!$B$1:$U$1)*(КАЛЕНДАРЬ!AW11=GRID!$B$3:$U$3),0))*GRID!$T$39*(1-GRID!$T$40),0))</f>
        <v>45570</v>
      </c>
      <c r="L121" s="5" cm="1">
        <f t="array" ref="L121">IF($I$2="Тариф для именинников",
INDEX(GRID!$B$18:$U$29,MATCH(K$7,GRID!$A$18:$A$29,0),MATCH(1,($U$2=GRID!$B$1:$U$1)*(КАЛЕНДАРЬ!AW11=GRID!$B$3:$U$3),0))*GRID!$T$39,
ROUNDUP(INDEX(GRID!$B$29:$U118,MATCH(K$7,GRID!$A$18:$A$29,0),MATCH(1,($U$2=GRID!$B$1:$U$1)*(КАЛЕНДАРЬ!AW11=GRID!$B$3:$U$3),0))*GRID!$T$39*(1-GRID!$T$40),0))</f>
        <v>50220</v>
      </c>
      <c r="M121" s="5" cm="1">
        <f t="array" ref="M121">IF($I$2="Тариф для именинников",
INDEX(GRID!$B$4:$U$15,MATCH(M$7,GRID!$A$4:$A$15,0),MATCH(1,($U$2=GRID!$B$1:$U$1)*(КАЛЕНДАРЬ!AW11=GRID!$B$3:$U$3),0))*GRID!$T$39,
ROUNDUP(INDEX(GRID!$B$4:$U$15,MATCH(M$7,GRID!$A$4:$A$15,0),MATCH(1,($U$2=GRID!$B$1:$U$1)*(КАЛЕНДАРЬ!AW11=GRID!$B$3:$U$3),0))*GRID!$T$39*(1-GRID!$T$40),0))</f>
        <v>64635</v>
      </c>
      <c r="N121" s="5" cm="1">
        <f t="array" ref="N121">IF($I$2="Тариф для именинников",
INDEX(GRID!$B$18:$U$29,MATCH(M$7,GRID!$A$18:$A$29,0),MATCH(1,($U$2=GRID!$B$1:$U$1)*(КАЛЕНДАРЬ!AW11=GRID!$B$3:$U$3),0))*GRID!$T$39,
ROUNDUP(INDEX(GRID!$B$29:$U118,MATCH(M$7,GRID!$A$18:$A$29,0),MATCH(1,($U$2=GRID!$B$1:$U$1)*(КАЛЕНДАРЬ!AW11=GRID!$B$3:$U$3),0))*GRID!$T$39*(1-GRID!$T$40),0))</f>
        <v>69285</v>
      </c>
      <c r="O121" s="5" cm="1">
        <f t="array" ref="O121">IF($I$2="Тариф для именинников",
INDEX(GRID!$B$4:$U$15,MATCH(O$7,GRID!$A$4:$A$15,0),MATCH(1,($U$2=GRID!$B$1:$U$1)*(КАЛЕНДАРЬ!AW11=GRID!$B$3:$U$3),0))*GRID!$T$39,
ROUNDUP(INDEX(GRID!$B$4:$U$15,MATCH(O$7,GRID!$A$4:$A$15,0),MATCH(1,($U$2=GRID!$B$1:$U$1)*(КАЛЕНДАРЬ!AW11=GRID!$B$3:$U$3),0))*GRID!$T$39*(1-GRID!$T$40),0))</f>
        <v>95976</v>
      </c>
      <c r="P121" s="5" cm="1">
        <f t="array" ref="P121">IF($I$2="Тариф для именинников",
INDEX(GRID!$B$4:$U$15,MATCH(P$7,GRID!$A$4:$A$15,0),MATCH(1,($U$2=GRID!$B$1:$U$1)*(КАЛЕНДАРЬ!AW11=GRID!$B$3:$U$3),0))*GRID!$T$39,
ROUNDUP(INDEX(GRID!$B$4:$U$15,MATCH(P$7,GRID!$A$4:$A$15,0),MATCH(1,($U$2=GRID!$B$1:$U$1)*(КАЛЕНДАРЬ!AW11=GRID!$B$3:$U$3),0))*GRID!$T$39*(1-GRID!$T$40),0))</f>
        <v>135222</v>
      </c>
      <c r="Q121" s="5" cm="1">
        <f t="array" ref="Q121">IF($I$2="Тариф для именинников",
INDEX(GRID!$B$4:$U$15,MATCH(Q$7,GRID!$A$4:$A$15,0),MATCH(1,($U$2=GRID!$B$1:$U$1)*(КАЛЕНДАРЬ!AW11=GRID!$B$3:$U$3),0))*GRID!$T$39,
ROUNDUP(INDEX(GRID!$B$4:$U$15,MATCH(Q$7,GRID!$A$4:$A$15,0),MATCH(1,($U$2=GRID!$B$1:$U$1)*(КАЛЕНДАРЬ!AW11=GRID!$B$3:$U$3),0))*GRID!$T$39*(1-GRID!$T$40),0))</f>
        <v>158937</v>
      </c>
      <c r="R121" s="5" cm="1">
        <f t="array" ref="R121">IF($I$2="Тариф для именинников",
INDEX(GRID!$B$4:$U$15,MATCH(R$7,GRID!$A$4:$A$15,0),MATCH(1,($U$2=GRID!$B$1:$U$1)*(КАЛЕНДАРЬ!AW11=GRID!$B$3:$U$3),0))*GRID!$T$39,
ROUNDUP(INDEX(GRID!$B$4:$U$15,MATCH(R$7,GRID!$A$4:$A$15,0),MATCH(1,($U$2=GRID!$B$1:$U$1)*(КАЛЕНДАРЬ!AW11=GRID!$B$3:$U$3),0))*GRID!$T$39*(1-GRID!$T$40),0))</f>
        <v>180513</v>
      </c>
      <c r="S121" s="50" t="s">
        <v>105</v>
      </c>
      <c r="T121" s="50" t="s">
        <v>105</v>
      </c>
    </row>
    <row r="122" spans="1:20">
      <c r="A122" s="56" t="s">
        <v>15</v>
      </c>
      <c r="B122" s="57">
        <v>9</v>
      </c>
      <c r="C122" s="5" cm="1">
        <f t="array" ref="C122">IF($I$2="Тариф для именинников",
INDEX(GRID!$B$4:$U$15,MATCH(C$7,GRID!$A$4:$A$15,0),MATCH(1,($U$2=GRID!$B$1:$U$1)*(КАЛЕНДАРЬ!AW12=GRID!$B$3:$U$3),0))*GRID!$T$39,
ROUNDUP(INDEX(GRID!$B$4:$U$15,MATCH(C$7,GRID!$A$4:$A$15,0),MATCH(1,($U$2=GRID!$B$1:$U$1)*(КАЛЕНДАРЬ!AW12=GRID!$B$3:$U$3),0))*GRID!$T$39*(1-GRID!$T$40),0))</f>
        <v>25575.000000000004</v>
      </c>
      <c r="D122" s="5" cm="1">
        <f t="array" ref="D122">IF($I$2="Тариф для именинников",
INDEX(GRID!$B$18:$U$29,MATCH(C$7,GRID!$A$18:$A$29,0),MATCH(1,($U$2=GRID!$B$1:$U$1)*(КАЛЕНДАРЬ!AW12=GRID!$B$3:$U$3),0))*GRID!$T$39,
ROUNDUP(INDEX(GRID!$B$29:$U119,MATCH(C$7,GRID!$A$18:$A$29,0),MATCH(1,($U$2=GRID!$B$1:$U$1)*(КАЛЕНДАРЬ!AW12=GRID!$B$3:$U$3),0))*GRID!$T$39*(1-GRID!$T$40),0))</f>
        <v>30225.000000000004</v>
      </c>
      <c r="E122" s="5" cm="1">
        <f t="array" ref="E122">IF($I$2="Тариф для именинников",
INDEX(GRID!$B$4:$U$15,MATCH(E$7,GRID!$A$4:$A$15,0),MATCH(1,($U$2=GRID!$B$1:$U$1)*(КАЛЕНДАРЬ!AW12=GRID!$B$3:$U$3),0))*GRID!$T$39,
ROUNDUP(INDEX(GRID!$B$4:$U$15,MATCH(E$7,GRID!$A$4:$A$15,0),MATCH(1,($U$2=GRID!$B$1:$U$1)*(КАЛЕНДАРЬ!AW12=GRID!$B$3:$U$3),0))*GRID!$T$39*(1-GRID!$T$40),0))</f>
        <v>30690</v>
      </c>
      <c r="F122" s="5" cm="1">
        <f t="array" ref="F122">IF($I$2="Тариф для именинников",
INDEX(GRID!$B$18:$U$29,MATCH(E$7,GRID!$A$18:$A$29,0),MATCH(1,($U$2=GRID!$B$1:$U$1)*(КАЛЕНДАРЬ!AW12=GRID!$B$3:$U$3),0))*GRID!$T$39,
ROUNDUP(INDEX(GRID!$B$29:$U119,MATCH(E$7,GRID!$A$18:$A$29,0),MATCH(1,($U$2=GRID!$B$1:$U$1)*(КАЛЕНДАРЬ!AW12=GRID!$B$3:$U$3),0))*GRID!$T$39*(1-GRID!$T$40),0))</f>
        <v>35340</v>
      </c>
      <c r="G122" s="5" cm="1">
        <f t="array" ref="G122">IF($I$2="Тариф для именинников",
INDEX(GRID!$B$4:$U$15,MATCH(G$7,GRID!$A$4:$A$15,0),MATCH(1,($U$2=GRID!$B$1:$U$1)*(КАЛЕНДАРЬ!AW12=GRID!$B$3:$U$3),0))*GRID!$T$39,
ROUNDUP(INDEX(GRID!$B$4:$U$15,MATCH(G$7,GRID!$A$4:$A$15,0),MATCH(1,($U$2=GRID!$B$1:$U$1)*(КАЛЕНДАРЬ!AW12=GRID!$B$3:$U$3),0))*GRID!$T$39*(1-GRID!$T$40),0))</f>
        <v>36270</v>
      </c>
      <c r="H122" s="5" cm="1">
        <f t="array" ref="H122">IF($I$2="Тариф для именинников",
INDEX(GRID!$B$18:$U$29,MATCH(G$7,GRID!$A$18:$A$29,0),MATCH(1,($U$2=GRID!$B$1:$U$1)*(КАЛЕНДАРЬ!AW12=GRID!$B$3:$U$3),0))*GRID!$T$39,
ROUNDUP(INDEX(GRID!$B$29:$U119,MATCH(G$7,GRID!$A$18:$A$29,0),MATCH(1,($U$2=GRID!$B$1:$U$1)*(КАЛЕНДАРЬ!AW12=GRID!$B$3:$U$3),0))*GRID!$T$39*(1-GRID!$T$40),0))</f>
        <v>40920</v>
      </c>
      <c r="I122" s="5" cm="1">
        <f t="array" ref="I122">IF($I$2="Тариф для именинников",
INDEX(GRID!$B$4:$U$15,MATCH(I$7,GRID!$A$4:$A$15,0),MATCH(1,($U$2=GRID!$B$1:$U$1)*(КАЛЕНДАРЬ!AW12=GRID!$B$3:$U$3),0))*GRID!$T$39,
ROUNDUP(INDEX(GRID!$B$4:$U$15,MATCH(I$7,GRID!$A$4:$A$15,0),MATCH(1,($U$2=GRID!$B$1:$U$1)*(КАЛЕНДАРЬ!AW12=GRID!$B$3:$U$3),0))*GRID!$T$39*(1-GRID!$T$40),0))</f>
        <v>40362</v>
      </c>
      <c r="J122" s="5" cm="1">
        <f t="array" ref="J122">IF($I$2="Тариф для именинников",
INDEX(GRID!$B$18:$U$29,MATCH(I$7,GRID!$A$18:$A$29,0),MATCH(1,($U$2=GRID!$B$1:$U$1)*(КАЛЕНДАРЬ!AW12=GRID!$B$3:$U$3),0))*GRID!$T$39,
ROUNDUP(INDEX(GRID!$B$29:$U119,MATCH(I$7,GRID!$A$18:$A$29,0),MATCH(1,($U$2=GRID!$B$1:$U$1)*(КАЛЕНДАРЬ!AW12=GRID!$B$3:$U$3),0))*GRID!$T$39*(1-GRID!$T$40),0))</f>
        <v>45012</v>
      </c>
      <c r="K122" s="5" cm="1">
        <f t="array" ref="K122">IF($I$2="Тариф для именинников",
INDEX(GRID!$B$4:$U$15,MATCH(K$7,GRID!$A$4:$A$15,0),MATCH(1,($U$2=GRID!$B$1:$U$1)*(КАЛЕНДАРЬ!AW12=GRID!$B$3:$U$3),0))*GRID!$T$39,
ROUNDUP(INDEX(GRID!$B$4:$U$15,MATCH(K$7,GRID!$A$4:$A$15,0),MATCH(1,($U$2=GRID!$B$1:$U$1)*(КАЛЕНДАРЬ!AW12=GRID!$B$3:$U$3),0))*GRID!$T$39*(1-GRID!$T$40),0))</f>
        <v>45570</v>
      </c>
      <c r="L122" s="5" cm="1">
        <f t="array" ref="L122">IF($I$2="Тариф для именинников",
INDEX(GRID!$B$18:$U$29,MATCH(K$7,GRID!$A$18:$A$29,0),MATCH(1,($U$2=GRID!$B$1:$U$1)*(КАЛЕНДАРЬ!AW12=GRID!$B$3:$U$3),0))*GRID!$T$39,
ROUNDUP(INDEX(GRID!$B$29:$U119,MATCH(K$7,GRID!$A$18:$A$29,0),MATCH(1,($U$2=GRID!$B$1:$U$1)*(КАЛЕНДАРЬ!AW12=GRID!$B$3:$U$3),0))*GRID!$T$39*(1-GRID!$T$40),0))</f>
        <v>50220</v>
      </c>
      <c r="M122" s="5" cm="1">
        <f t="array" ref="M122">IF($I$2="Тариф для именинников",
INDEX(GRID!$B$4:$U$15,MATCH(M$7,GRID!$A$4:$A$15,0),MATCH(1,($U$2=GRID!$B$1:$U$1)*(КАЛЕНДАРЬ!AW12=GRID!$B$3:$U$3),0))*GRID!$T$39,
ROUNDUP(INDEX(GRID!$B$4:$U$15,MATCH(M$7,GRID!$A$4:$A$15,0),MATCH(1,($U$2=GRID!$B$1:$U$1)*(КАЛЕНДАРЬ!AW12=GRID!$B$3:$U$3),0))*GRID!$T$39*(1-GRID!$T$40),0))</f>
        <v>64635</v>
      </c>
      <c r="N122" s="5" cm="1">
        <f t="array" ref="N122">IF($I$2="Тариф для именинников",
INDEX(GRID!$B$18:$U$29,MATCH(M$7,GRID!$A$18:$A$29,0),MATCH(1,($U$2=GRID!$B$1:$U$1)*(КАЛЕНДАРЬ!AW12=GRID!$B$3:$U$3),0))*GRID!$T$39,
ROUNDUP(INDEX(GRID!$B$29:$U119,MATCH(M$7,GRID!$A$18:$A$29,0),MATCH(1,($U$2=GRID!$B$1:$U$1)*(КАЛЕНДАРЬ!AW12=GRID!$B$3:$U$3),0))*GRID!$T$39*(1-GRID!$T$40),0))</f>
        <v>69285</v>
      </c>
      <c r="O122" s="5" cm="1">
        <f t="array" ref="O122">IF($I$2="Тариф для именинников",
INDEX(GRID!$B$4:$U$15,MATCH(O$7,GRID!$A$4:$A$15,0),MATCH(1,($U$2=GRID!$B$1:$U$1)*(КАЛЕНДАРЬ!AW12=GRID!$B$3:$U$3),0))*GRID!$T$39,
ROUNDUP(INDEX(GRID!$B$4:$U$15,MATCH(O$7,GRID!$A$4:$A$15,0),MATCH(1,($U$2=GRID!$B$1:$U$1)*(КАЛЕНДАРЬ!AW12=GRID!$B$3:$U$3),0))*GRID!$T$39*(1-GRID!$T$40),0))</f>
        <v>95976</v>
      </c>
      <c r="P122" s="5" cm="1">
        <f t="array" ref="P122">IF($I$2="Тариф для именинников",
INDEX(GRID!$B$4:$U$15,MATCH(P$7,GRID!$A$4:$A$15,0),MATCH(1,($U$2=GRID!$B$1:$U$1)*(КАЛЕНДАРЬ!AW12=GRID!$B$3:$U$3),0))*GRID!$T$39,
ROUNDUP(INDEX(GRID!$B$4:$U$15,MATCH(P$7,GRID!$A$4:$A$15,0),MATCH(1,($U$2=GRID!$B$1:$U$1)*(КАЛЕНДАРЬ!AW12=GRID!$B$3:$U$3),0))*GRID!$T$39*(1-GRID!$T$40),0))</f>
        <v>135222</v>
      </c>
      <c r="Q122" s="5" cm="1">
        <f t="array" ref="Q122">IF($I$2="Тариф для именинников",
INDEX(GRID!$B$4:$U$15,MATCH(Q$7,GRID!$A$4:$A$15,0),MATCH(1,($U$2=GRID!$B$1:$U$1)*(КАЛЕНДАРЬ!AW12=GRID!$B$3:$U$3),0))*GRID!$T$39,
ROUNDUP(INDEX(GRID!$B$4:$U$15,MATCH(Q$7,GRID!$A$4:$A$15,0),MATCH(1,($U$2=GRID!$B$1:$U$1)*(КАЛЕНДАРЬ!AW12=GRID!$B$3:$U$3),0))*GRID!$T$39*(1-GRID!$T$40),0))</f>
        <v>158937</v>
      </c>
      <c r="R122" s="5" cm="1">
        <f t="array" ref="R122">IF($I$2="Тариф для именинников",
INDEX(GRID!$B$4:$U$15,MATCH(R$7,GRID!$A$4:$A$15,0),MATCH(1,($U$2=GRID!$B$1:$U$1)*(КАЛЕНДАРЬ!AW12=GRID!$B$3:$U$3),0))*GRID!$T$39,
ROUNDUP(INDEX(GRID!$B$4:$U$15,MATCH(R$7,GRID!$A$4:$A$15,0),MATCH(1,($U$2=GRID!$B$1:$U$1)*(КАЛЕНДАРЬ!AW12=GRID!$B$3:$U$3),0))*GRID!$T$39*(1-GRID!$T$40),0))</f>
        <v>180513</v>
      </c>
      <c r="S122" s="50" t="s">
        <v>105</v>
      </c>
      <c r="T122" s="50" t="s">
        <v>105</v>
      </c>
    </row>
    <row r="123" spans="1:20">
      <c r="A123" s="56" t="s">
        <v>16</v>
      </c>
      <c r="B123" s="57">
        <v>10</v>
      </c>
      <c r="C123" s="5" cm="1">
        <f t="array" ref="C123">IF($I$2="Тариф для именинников",
INDEX(GRID!$B$4:$U$15,MATCH(C$7,GRID!$A$4:$A$15,0),MATCH(1,($U$2=GRID!$B$1:$U$1)*(КАЛЕНДАРЬ!AW13=GRID!$B$3:$U$3),0))*GRID!$T$39,
ROUNDUP(INDEX(GRID!$B$4:$U$15,MATCH(C$7,GRID!$A$4:$A$15,0),MATCH(1,($U$2=GRID!$B$1:$U$1)*(КАЛЕНДАРЬ!AW13=GRID!$B$3:$U$3),0))*GRID!$T$39*(1-GRID!$T$40),0))</f>
        <v>25575.000000000004</v>
      </c>
      <c r="D123" s="5" cm="1">
        <f t="array" ref="D123">IF($I$2="Тариф для именинников",
INDEX(GRID!$B$18:$U$29,MATCH(C$7,GRID!$A$18:$A$29,0),MATCH(1,($U$2=GRID!$B$1:$U$1)*(КАЛЕНДАРЬ!AW13=GRID!$B$3:$U$3),0))*GRID!$T$39,
ROUNDUP(INDEX(GRID!$B$29:$U120,MATCH(C$7,GRID!$A$18:$A$29,0),MATCH(1,($U$2=GRID!$B$1:$U$1)*(КАЛЕНДАРЬ!AW13=GRID!$B$3:$U$3),0))*GRID!$T$39*(1-GRID!$T$40),0))</f>
        <v>30225.000000000004</v>
      </c>
      <c r="E123" s="5" cm="1">
        <f t="array" ref="E123">IF($I$2="Тариф для именинников",
INDEX(GRID!$B$4:$U$15,MATCH(E$7,GRID!$A$4:$A$15,0),MATCH(1,($U$2=GRID!$B$1:$U$1)*(КАЛЕНДАРЬ!AW13=GRID!$B$3:$U$3),0))*GRID!$T$39,
ROUNDUP(INDEX(GRID!$B$4:$U$15,MATCH(E$7,GRID!$A$4:$A$15,0),MATCH(1,($U$2=GRID!$B$1:$U$1)*(КАЛЕНДАРЬ!AW13=GRID!$B$3:$U$3),0))*GRID!$T$39*(1-GRID!$T$40),0))</f>
        <v>30690</v>
      </c>
      <c r="F123" s="5" cm="1">
        <f t="array" ref="F123">IF($I$2="Тариф для именинников",
INDEX(GRID!$B$18:$U$29,MATCH(E$7,GRID!$A$18:$A$29,0),MATCH(1,($U$2=GRID!$B$1:$U$1)*(КАЛЕНДАРЬ!AW13=GRID!$B$3:$U$3),0))*GRID!$T$39,
ROUNDUP(INDEX(GRID!$B$29:$U120,MATCH(E$7,GRID!$A$18:$A$29,0),MATCH(1,($U$2=GRID!$B$1:$U$1)*(КАЛЕНДАРЬ!AW13=GRID!$B$3:$U$3),0))*GRID!$T$39*(1-GRID!$T$40),0))</f>
        <v>35340</v>
      </c>
      <c r="G123" s="5" cm="1">
        <f t="array" ref="G123">IF($I$2="Тариф для именинников",
INDEX(GRID!$B$4:$U$15,MATCH(G$7,GRID!$A$4:$A$15,0),MATCH(1,($U$2=GRID!$B$1:$U$1)*(КАЛЕНДАРЬ!AW13=GRID!$B$3:$U$3),0))*GRID!$T$39,
ROUNDUP(INDEX(GRID!$B$4:$U$15,MATCH(G$7,GRID!$A$4:$A$15,0),MATCH(1,($U$2=GRID!$B$1:$U$1)*(КАЛЕНДАРЬ!AW13=GRID!$B$3:$U$3),0))*GRID!$T$39*(1-GRID!$T$40),0))</f>
        <v>36270</v>
      </c>
      <c r="H123" s="5" cm="1">
        <f t="array" ref="H123">IF($I$2="Тариф для именинников",
INDEX(GRID!$B$18:$U$29,MATCH(G$7,GRID!$A$18:$A$29,0),MATCH(1,($U$2=GRID!$B$1:$U$1)*(КАЛЕНДАРЬ!AW13=GRID!$B$3:$U$3),0))*GRID!$T$39,
ROUNDUP(INDEX(GRID!$B$29:$U120,MATCH(G$7,GRID!$A$18:$A$29,0),MATCH(1,($U$2=GRID!$B$1:$U$1)*(КАЛЕНДАРЬ!AW13=GRID!$B$3:$U$3),0))*GRID!$T$39*(1-GRID!$T$40),0))</f>
        <v>40920</v>
      </c>
      <c r="I123" s="5" cm="1">
        <f t="array" ref="I123">IF($I$2="Тариф для именинников",
INDEX(GRID!$B$4:$U$15,MATCH(I$7,GRID!$A$4:$A$15,0),MATCH(1,($U$2=GRID!$B$1:$U$1)*(КАЛЕНДАРЬ!AW13=GRID!$B$3:$U$3),0))*GRID!$T$39,
ROUNDUP(INDEX(GRID!$B$4:$U$15,MATCH(I$7,GRID!$A$4:$A$15,0),MATCH(1,($U$2=GRID!$B$1:$U$1)*(КАЛЕНДАРЬ!AW13=GRID!$B$3:$U$3),0))*GRID!$T$39*(1-GRID!$T$40),0))</f>
        <v>40362</v>
      </c>
      <c r="J123" s="5" cm="1">
        <f t="array" ref="J123">IF($I$2="Тариф для именинников",
INDEX(GRID!$B$18:$U$29,MATCH(I$7,GRID!$A$18:$A$29,0),MATCH(1,($U$2=GRID!$B$1:$U$1)*(КАЛЕНДАРЬ!AW13=GRID!$B$3:$U$3),0))*GRID!$T$39,
ROUNDUP(INDEX(GRID!$B$29:$U120,MATCH(I$7,GRID!$A$18:$A$29,0),MATCH(1,($U$2=GRID!$B$1:$U$1)*(КАЛЕНДАРЬ!AW13=GRID!$B$3:$U$3),0))*GRID!$T$39*(1-GRID!$T$40),0))</f>
        <v>45012</v>
      </c>
      <c r="K123" s="5" cm="1">
        <f t="array" ref="K123">IF($I$2="Тариф для именинников",
INDEX(GRID!$B$4:$U$15,MATCH(K$7,GRID!$A$4:$A$15,0),MATCH(1,($U$2=GRID!$B$1:$U$1)*(КАЛЕНДАРЬ!AW13=GRID!$B$3:$U$3),0))*GRID!$T$39,
ROUNDUP(INDEX(GRID!$B$4:$U$15,MATCH(K$7,GRID!$A$4:$A$15,0),MATCH(1,($U$2=GRID!$B$1:$U$1)*(КАЛЕНДАРЬ!AW13=GRID!$B$3:$U$3),0))*GRID!$T$39*(1-GRID!$T$40),0))</f>
        <v>45570</v>
      </c>
      <c r="L123" s="5" cm="1">
        <f t="array" ref="L123">IF($I$2="Тариф для именинников",
INDEX(GRID!$B$18:$U$29,MATCH(K$7,GRID!$A$18:$A$29,0),MATCH(1,($U$2=GRID!$B$1:$U$1)*(КАЛЕНДАРЬ!AW13=GRID!$B$3:$U$3),0))*GRID!$T$39,
ROUNDUP(INDEX(GRID!$B$29:$U120,MATCH(K$7,GRID!$A$18:$A$29,0),MATCH(1,($U$2=GRID!$B$1:$U$1)*(КАЛЕНДАРЬ!AW13=GRID!$B$3:$U$3),0))*GRID!$T$39*(1-GRID!$T$40),0))</f>
        <v>50220</v>
      </c>
      <c r="M123" s="5" cm="1">
        <f t="array" ref="M123">IF($I$2="Тариф для именинников",
INDEX(GRID!$B$4:$U$15,MATCH(M$7,GRID!$A$4:$A$15,0),MATCH(1,($U$2=GRID!$B$1:$U$1)*(КАЛЕНДАРЬ!AW13=GRID!$B$3:$U$3),0))*GRID!$T$39,
ROUNDUP(INDEX(GRID!$B$4:$U$15,MATCH(M$7,GRID!$A$4:$A$15,0),MATCH(1,($U$2=GRID!$B$1:$U$1)*(КАЛЕНДАРЬ!AW13=GRID!$B$3:$U$3),0))*GRID!$T$39*(1-GRID!$T$40),0))</f>
        <v>64635</v>
      </c>
      <c r="N123" s="5" cm="1">
        <f t="array" ref="N123">IF($I$2="Тариф для именинников",
INDEX(GRID!$B$18:$U$29,MATCH(M$7,GRID!$A$18:$A$29,0),MATCH(1,($U$2=GRID!$B$1:$U$1)*(КАЛЕНДАРЬ!AW13=GRID!$B$3:$U$3),0))*GRID!$T$39,
ROUNDUP(INDEX(GRID!$B$29:$U120,MATCH(M$7,GRID!$A$18:$A$29,0),MATCH(1,($U$2=GRID!$B$1:$U$1)*(КАЛЕНДАРЬ!AW13=GRID!$B$3:$U$3),0))*GRID!$T$39*(1-GRID!$T$40),0))</f>
        <v>69285</v>
      </c>
      <c r="O123" s="5" cm="1">
        <f t="array" ref="O123">IF($I$2="Тариф для именинников",
INDEX(GRID!$B$4:$U$15,MATCH(O$7,GRID!$A$4:$A$15,0),MATCH(1,($U$2=GRID!$B$1:$U$1)*(КАЛЕНДАРЬ!AW13=GRID!$B$3:$U$3),0))*GRID!$T$39,
ROUNDUP(INDEX(GRID!$B$4:$U$15,MATCH(O$7,GRID!$A$4:$A$15,0),MATCH(1,($U$2=GRID!$B$1:$U$1)*(КАЛЕНДАРЬ!AW13=GRID!$B$3:$U$3),0))*GRID!$T$39*(1-GRID!$T$40),0))</f>
        <v>95976</v>
      </c>
      <c r="P123" s="5" cm="1">
        <f t="array" ref="P123">IF($I$2="Тариф для именинников",
INDEX(GRID!$B$4:$U$15,MATCH(P$7,GRID!$A$4:$A$15,0),MATCH(1,($U$2=GRID!$B$1:$U$1)*(КАЛЕНДАРЬ!AW13=GRID!$B$3:$U$3),0))*GRID!$T$39,
ROUNDUP(INDEX(GRID!$B$4:$U$15,MATCH(P$7,GRID!$A$4:$A$15,0),MATCH(1,($U$2=GRID!$B$1:$U$1)*(КАЛЕНДАРЬ!AW13=GRID!$B$3:$U$3),0))*GRID!$T$39*(1-GRID!$T$40),0))</f>
        <v>135222</v>
      </c>
      <c r="Q123" s="5" cm="1">
        <f t="array" ref="Q123">IF($I$2="Тариф для именинников",
INDEX(GRID!$B$4:$U$15,MATCH(Q$7,GRID!$A$4:$A$15,0),MATCH(1,($U$2=GRID!$B$1:$U$1)*(КАЛЕНДАРЬ!AW13=GRID!$B$3:$U$3),0))*GRID!$T$39,
ROUNDUP(INDEX(GRID!$B$4:$U$15,MATCH(Q$7,GRID!$A$4:$A$15,0),MATCH(1,($U$2=GRID!$B$1:$U$1)*(КАЛЕНДАРЬ!AW13=GRID!$B$3:$U$3),0))*GRID!$T$39*(1-GRID!$T$40),0))</f>
        <v>158937</v>
      </c>
      <c r="R123" s="5" cm="1">
        <f t="array" ref="R123">IF($I$2="Тариф для именинников",
INDEX(GRID!$B$4:$U$15,MATCH(R$7,GRID!$A$4:$A$15,0),MATCH(1,($U$2=GRID!$B$1:$U$1)*(КАЛЕНДАРЬ!AW13=GRID!$B$3:$U$3),0))*GRID!$T$39,
ROUNDUP(INDEX(GRID!$B$4:$U$15,MATCH(R$7,GRID!$A$4:$A$15,0),MATCH(1,($U$2=GRID!$B$1:$U$1)*(КАЛЕНДАРЬ!AW13=GRID!$B$3:$U$3),0))*GRID!$T$39*(1-GRID!$T$40),0))</f>
        <v>180513</v>
      </c>
      <c r="S123" s="50" t="s">
        <v>105</v>
      </c>
      <c r="T123" s="50" t="s">
        <v>105</v>
      </c>
    </row>
    <row r="124" spans="1:20">
      <c r="A124" s="56" t="s">
        <v>17</v>
      </c>
      <c r="B124" s="57">
        <v>11</v>
      </c>
      <c r="C124" s="5" cm="1">
        <f t="array" ref="C124">IF($I$2="Тариф для именинников",
INDEX(GRID!$B$4:$U$15,MATCH(C$7,GRID!$A$4:$A$15,0),MATCH(1,($U$2=GRID!$B$1:$U$1)*(КАЛЕНДАРЬ!AW14=GRID!$B$3:$U$3),0))*GRID!$T$39,
ROUNDUP(INDEX(GRID!$B$4:$U$15,MATCH(C$7,GRID!$A$4:$A$15,0),MATCH(1,($U$2=GRID!$B$1:$U$1)*(КАЛЕНДАРЬ!AW14=GRID!$B$3:$U$3),0))*GRID!$T$39*(1-GRID!$T$40),0))</f>
        <v>25575.000000000004</v>
      </c>
      <c r="D124" s="5" cm="1">
        <f t="array" ref="D124">IF($I$2="Тариф для именинников",
INDEX(GRID!$B$18:$U$29,MATCH(C$7,GRID!$A$18:$A$29,0),MATCH(1,($U$2=GRID!$B$1:$U$1)*(КАЛЕНДАРЬ!AW14=GRID!$B$3:$U$3),0))*GRID!$T$39,
ROUNDUP(INDEX(GRID!$B$29:$U121,MATCH(C$7,GRID!$A$18:$A$29,0),MATCH(1,($U$2=GRID!$B$1:$U$1)*(КАЛЕНДАРЬ!AW14=GRID!$B$3:$U$3),0))*GRID!$T$39*(1-GRID!$T$40),0))</f>
        <v>30225.000000000004</v>
      </c>
      <c r="E124" s="5" cm="1">
        <f t="array" ref="E124">IF($I$2="Тариф для именинников",
INDEX(GRID!$B$4:$U$15,MATCH(E$7,GRID!$A$4:$A$15,0),MATCH(1,($U$2=GRID!$B$1:$U$1)*(КАЛЕНДАРЬ!AW14=GRID!$B$3:$U$3),0))*GRID!$T$39,
ROUNDUP(INDEX(GRID!$B$4:$U$15,MATCH(E$7,GRID!$A$4:$A$15,0),MATCH(1,($U$2=GRID!$B$1:$U$1)*(КАЛЕНДАРЬ!AW14=GRID!$B$3:$U$3),0))*GRID!$T$39*(1-GRID!$T$40),0))</f>
        <v>30690</v>
      </c>
      <c r="F124" s="5" cm="1">
        <f t="array" ref="F124">IF($I$2="Тариф для именинников",
INDEX(GRID!$B$18:$U$29,MATCH(E$7,GRID!$A$18:$A$29,0),MATCH(1,($U$2=GRID!$B$1:$U$1)*(КАЛЕНДАРЬ!AW14=GRID!$B$3:$U$3),0))*GRID!$T$39,
ROUNDUP(INDEX(GRID!$B$29:$U121,MATCH(E$7,GRID!$A$18:$A$29,0),MATCH(1,($U$2=GRID!$B$1:$U$1)*(КАЛЕНДАРЬ!AW14=GRID!$B$3:$U$3),0))*GRID!$T$39*(1-GRID!$T$40),0))</f>
        <v>35340</v>
      </c>
      <c r="G124" s="5" cm="1">
        <f t="array" ref="G124">IF($I$2="Тариф для именинников",
INDEX(GRID!$B$4:$U$15,MATCH(G$7,GRID!$A$4:$A$15,0),MATCH(1,($U$2=GRID!$B$1:$U$1)*(КАЛЕНДАРЬ!AW14=GRID!$B$3:$U$3),0))*GRID!$T$39,
ROUNDUP(INDEX(GRID!$B$4:$U$15,MATCH(G$7,GRID!$A$4:$A$15,0),MATCH(1,($U$2=GRID!$B$1:$U$1)*(КАЛЕНДАРЬ!AW14=GRID!$B$3:$U$3),0))*GRID!$T$39*(1-GRID!$T$40),0))</f>
        <v>36270</v>
      </c>
      <c r="H124" s="5" cm="1">
        <f t="array" ref="H124">IF($I$2="Тариф для именинников",
INDEX(GRID!$B$18:$U$29,MATCH(G$7,GRID!$A$18:$A$29,0),MATCH(1,($U$2=GRID!$B$1:$U$1)*(КАЛЕНДАРЬ!AW14=GRID!$B$3:$U$3),0))*GRID!$T$39,
ROUNDUP(INDEX(GRID!$B$29:$U121,MATCH(G$7,GRID!$A$18:$A$29,0),MATCH(1,($U$2=GRID!$B$1:$U$1)*(КАЛЕНДАРЬ!AW14=GRID!$B$3:$U$3),0))*GRID!$T$39*(1-GRID!$T$40),0))</f>
        <v>40920</v>
      </c>
      <c r="I124" s="5" cm="1">
        <f t="array" ref="I124">IF($I$2="Тариф для именинников",
INDEX(GRID!$B$4:$U$15,MATCH(I$7,GRID!$A$4:$A$15,0),MATCH(1,($U$2=GRID!$B$1:$U$1)*(КАЛЕНДАРЬ!AW14=GRID!$B$3:$U$3),0))*GRID!$T$39,
ROUNDUP(INDEX(GRID!$B$4:$U$15,MATCH(I$7,GRID!$A$4:$A$15,0),MATCH(1,($U$2=GRID!$B$1:$U$1)*(КАЛЕНДАРЬ!AW14=GRID!$B$3:$U$3),0))*GRID!$T$39*(1-GRID!$T$40),0))</f>
        <v>40362</v>
      </c>
      <c r="J124" s="5" cm="1">
        <f t="array" ref="J124">IF($I$2="Тариф для именинников",
INDEX(GRID!$B$18:$U$29,MATCH(I$7,GRID!$A$18:$A$29,0),MATCH(1,($U$2=GRID!$B$1:$U$1)*(КАЛЕНДАРЬ!AW14=GRID!$B$3:$U$3),0))*GRID!$T$39,
ROUNDUP(INDEX(GRID!$B$29:$U121,MATCH(I$7,GRID!$A$18:$A$29,0),MATCH(1,($U$2=GRID!$B$1:$U$1)*(КАЛЕНДАРЬ!AW14=GRID!$B$3:$U$3),0))*GRID!$T$39*(1-GRID!$T$40),0))</f>
        <v>45012</v>
      </c>
      <c r="K124" s="5" cm="1">
        <f t="array" ref="K124">IF($I$2="Тариф для именинников",
INDEX(GRID!$B$4:$U$15,MATCH(K$7,GRID!$A$4:$A$15,0),MATCH(1,($U$2=GRID!$B$1:$U$1)*(КАЛЕНДАРЬ!AW14=GRID!$B$3:$U$3),0))*GRID!$T$39,
ROUNDUP(INDEX(GRID!$B$4:$U$15,MATCH(K$7,GRID!$A$4:$A$15,0),MATCH(1,($U$2=GRID!$B$1:$U$1)*(КАЛЕНДАРЬ!AW14=GRID!$B$3:$U$3),0))*GRID!$T$39*(1-GRID!$T$40),0))</f>
        <v>45570</v>
      </c>
      <c r="L124" s="5" cm="1">
        <f t="array" ref="L124">IF($I$2="Тариф для именинников",
INDEX(GRID!$B$18:$U$29,MATCH(K$7,GRID!$A$18:$A$29,0),MATCH(1,($U$2=GRID!$B$1:$U$1)*(КАЛЕНДАРЬ!AW14=GRID!$B$3:$U$3),0))*GRID!$T$39,
ROUNDUP(INDEX(GRID!$B$29:$U121,MATCH(K$7,GRID!$A$18:$A$29,0),MATCH(1,($U$2=GRID!$B$1:$U$1)*(КАЛЕНДАРЬ!AW14=GRID!$B$3:$U$3),0))*GRID!$T$39*(1-GRID!$T$40),0))</f>
        <v>50220</v>
      </c>
      <c r="M124" s="5" cm="1">
        <f t="array" ref="M124">IF($I$2="Тариф для именинников",
INDEX(GRID!$B$4:$U$15,MATCH(M$7,GRID!$A$4:$A$15,0),MATCH(1,($U$2=GRID!$B$1:$U$1)*(КАЛЕНДАРЬ!AW14=GRID!$B$3:$U$3),0))*GRID!$T$39,
ROUNDUP(INDEX(GRID!$B$4:$U$15,MATCH(M$7,GRID!$A$4:$A$15,0),MATCH(1,($U$2=GRID!$B$1:$U$1)*(КАЛЕНДАРЬ!AW14=GRID!$B$3:$U$3),0))*GRID!$T$39*(1-GRID!$T$40),0))</f>
        <v>64635</v>
      </c>
      <c r="N124" s="5" cm="1">
        <f t="array" ref="N124">IF($I$2="Тариф для именинников",
INDEX(GRID!$B$18:$U$29,MATCH(M$7,GRID!$A$18:$A$29,0),MATCH(1,($U$2=GRID!$B$1:$U$1)*(КАЛЕНДАРЬ!AW14=GRID!$B$3:$U$3),0))*GRID!$T$39,
ROUNDUP(INDEX(GRID!$B$29:$U121,MATCH(M$7,GRID!$A$18:$A$29,0),MATCH(1,($U$2=GRID!$B$1:$U$1)*(КАЛЕНДАРЬ!AW14=GRID!$B$3:$U$3),0))*GRID!$T$39*(1-GRID!$T$40),0))</f>
        <v>69285</v>
      </c>
      <c r="O124" s="5" cm="1">
        <f t="array" ref="O124">IF($I$2="Тариф для именинников",
INDEX(GRID!$B$4:$U$15,MATCH(O$7,GRID!$A$4:$A$15,0),MATCH(1,($U$2=GRID!$B$1:$U$1)*(КАЛЕНДАРЬ!AW14=GRID!$B$3:$U$3),0))*GRID!$T$39,
ROUNDUP(INDEX(GRID!$B$4:$U$15,MATCH(O$7,GRID!$A$4:$A$15,0),MATCH(1,($U$2=GRID!$B$1:$U$1)*(КАЛЕНДАРЬ!AW14=GRID!$B$3:$U$3),0))*GRID!$T$39*(1-GRID!$T$40),0))</f>
        <v>95976</v>
      </c>
      <c r="P124" s="5" cm="1">
        <f t="array" ref="P124">IF($I$2="Тариф для именинников",
INDEX(GRID!$B$4:$U$15,MATCH(P$7,GRID!$A$4:$A$15,0),MATCH(1,($U$2=GRID!$B$1:$U$1)*(КАЛЕНДАРЬ!AW14=GRID!$B$3:$U$3),0))*GRID!$T$39,
ROUNDUP(INDEX(GRID!$B$4:$U$15,MATCH(P$7,GRID!$A$4:$A$15,0),MATCH(1,($U$2=GRID!$B$1:$U$1)*(КАЛЕНДАРЬ!AW14=GRID!$B$3:$U$3),0))*GRID!$T$39*(1-GRID!$T$40),0))</f>
        <v>135222</v>
      </c>
      <c r="Q124" s="5" cm="1">
        <f t="array" ref="Q124">IF($I$2="Тариф для именинников",
INDEX(GRID!$B$4:$U$15,MATCH(Q$7,GRID!$A$4:$A$15,0),MATCH(1,($U$2=GRID!$B$1:$U$1)*(КАЛЕНДАРЬ!AW14=GRID!$B$3:$U$3),0))*GRID!$T$39,
ROUNDUP(INDEX(GRID!$B$4:$U$15,MATCH(Q$7,GRID!$A$4:$A$15,0),MATCH(1,($U$2=GRID!$B$1:$U$1)*(КАЛЕНДАРЬ!AW14=GRID!$B$3:$U$3),0))*GRID!$T$39*(1-GRID!$T$40),0))</f>
        <v>158937</v>
      </c>
      <c r="R124" s="5" cm="1">
        <f t="array" ref="R124">IF($I$2="Тариф для именинников",
INDEX(GRID!$B$4:$U$15,MATCH(R$7,GRID!$A$4:$A$15,0),MATCH(1,($U$2=GRID!$B$1:$U$1)*(КАЛЕНДАРЬ!AW14=GRID!$B$3:$U$3),0))*GRID!$T$39,
ROUNDUP(INDEX(GRID!$B$4:$U$15,MATCH(R$7,GRID!$A$4:$A$15,0),MATCH(1,($U$2=GRID!$B$1:$U$1)*(КАЛЕНДАРЬ!AW14=GRID!$B$3:$U$3),0))*GRID!$T$39*(1-GRID!$T$40),0))</f>
        <v>180513</v>
      </c>
      <c r="S124" s="50" t="s">
        <v>105</v>
      </c>
      <c r="T124" s="50" t="s">
        <v>105</v>
      </c>
    </row>
    <row r="125" spans="1:20">
      <c r="A125" s="56" t="s">
        <v>11</v>
      </c>
      <c r="B125" s="57">
        <v>12</v>
      </c>
      <c r="C125" s="5" cm="1">
        <f t="array" ref="C125">IF($I$2="Тариф для именинников",
INDEX(GRID!$B$4:$U$15,MATCH(C$7,GRID!$A$4:$A$15,0),MATCH(1,($U$2=GRID!$B$1:$U$1)*(КАЛЕНДАРЬ!AW15=GRID!$B$3:$U$3),0))*GRID!$T$39,
ROUNDUP(INDEX(GRID!$B$4:$U$15,MATCH(C$7,GRID!$A$4:$A$15,0),MATCH(1,($U$2=GRID!$B$1:$U$1)*(КАЛЕНДАРЬ!AW15=GRID!$B$3:$U$3),0))*GRID!$T$39*(1-GRID!$T$40),0))</f>
        <v>25575.000000000004</v>
      </c>
      <c r="D125" s="5" cm="1">
        <f t="array" ref="D125">IF($I$2="Тариф для именинников",
INDEX(GRID!$B$18:$U$29,MATCH(C$7,GRID!$A$18:$A$29,0),MATCH(1,($U$2=GRID!$B$1:$U$1)*(КАЛЕНДАРЬ!AW15=GRID!$B$3:$U$3),0))*GRID!$T$39,
ROUNDUP(INDEX(GRID!$B$29:$U122,MATCH(C$7,GRID!$A$18:$A$29,0),MATCH(1,($U$2=GRID!$B$1:$U$1)*(КАЛЕНДАРЬ!AW15=GRID!$B$3:$U$3),0))*GRID!$T$39*(1-GRID!$T$40),0))</f>
        <v>30225.000000000004</v>
      </c>
      <c r="E125" s="5" cm="1">
        <f t="array" ref="E125">IF($I$2="Тариф для именинников",
INDEX(GRID!$B$4:$U$15,MATCH(E$7,GRID!$A$4:$A$15,0),MATCH(1,($U$2=GRID!$B$1:$U$1)*(КАЛЕНДАРЬ!AW15=GRID!$B$3:$U$3),0))*GRID!$T$39,
ROUNDUP(INDEX(GRID!$B$4:$U$15,MATCH(E$7,GRID!$A$4:$A$15,0),MATCH(1,($U$2=GRID!$B$1:$U$1)*(КАЛЕНДАРЬ!AW15=GRID!$B$3:$U$3),0))*GRID!$T$39*(1-GRID!$T$40),0))</f>
        <v>30690</v>
      </c>
      <c r="F125" s="5" cm="1">
        <f t="array" ref="F125">IF($I$2="Тариф для именинников",
INDEX(GRID!$B$18:$U$29,MATCH(E$7,GRID!$A$18:$A$29,0),MATCH(1,($U$2=GRID!$B$1:$U$1)*(КАЛЕНДАРЬ!AW15=GRID!$B$3:$U$3),0))*GRID!$T$39,
ROUNDUP(INDEX(GRID!$B$29:$U122,MATCH(E$7,GRID!$A$18:$A$29,0),MATCH(1,($U$2=GRID!$B$1:$U$1)*(КАЛЕНДАРЬ!AW15=GRID!$B$3:$U$3),0))*GRID!$T$39*(1-GRID!$T$40),0))</f>
        <v>35340</v>
      </c>
      <c r="G125" s="5" cm="1">
        <f t="array" ref="G125">IF($I$2="Тариф для именинников",
INDEX(GRID!$B$4:$U$15,MATCH(G$7,GRID!$A$4:$A$15,0),MATCH(1,($U$2=GRID!$B$1:$U$1)*(КАЛЕНДАРЬ!AW15=GRID!$B$3:$U$3),0))*GRID!$T$39,
ROUNDUP(INDEX(GRID!$B$4:$U$15,MATCH(G$7,GRID!$A$4:$A$15,0),MATCH(1,($U$2=GRID!$B$1:$U$1)*(КАЛЕНДАРЬ!AW15=GRID!$B$3:$U$3),0))*GRID!$T$39*(1-GRID!$T$40),0))</f>
        <v>36270</v>
      </c>
      <c r="H125" s="5" cm="1">
        <f t="array" ref="H125">IF($I$2="Тариф для именинников",
INDEX(GRID!$B$18:$U$29,MATCH(G$7,GRID!$A$18:$A$29,0),MATCH(1,($U$2=GRID!$B$1:$U$1)*(КАЛЕНДАРЬ!AW15=GRID!$B$3:$U$3),0))*GRID!$T$39,
ROUNDUP(INDEX(GRID!$B$29:$U122,MATCH(G$7,GRID!$A$18:$A$29,0),MATCH(1,($U$2=GRID!$B$1:$U$1)*(КАЛЕНДАРЬ!AW15=GRID!$B$3:$U$3),0))*GRID!$T$39*(1-GRID!$T$40),0))</f>
        <v>40920</v>
      </c>
      <c r="I125" s="5" cm="1">
        <f t="array" ref="I125">IF($I$2="Тариф для именинников",
INDEX(GRID!$B$4:$U$15,MATCH(I$7,GRID!$A$4:$A$15,0),MATCH(1,($U$2=GRID!$B$1:$U$1)*(КАЛЕНДАРЬ!AW15=GRID!$B$3:$U$3),0))*GRID!$T$39,
ROUNDUP(INDEX(GRID!$B$4:$U$15,MATCH(I$7,GRID!$A$4:$A$15,0),MATCH(1,($U$2=GRID!$B$1:$U$1)*(КАЛЕНДАРЬ!AW15=GRID!$B$3:$U$3),0))*GRID!$T$39*(1-GRID!$T$40),0))</f>
        <v>40362</v>
      </c>
      <c r="J125" s="5" cm="1">
        <f t="array" ref="J125">IF($I$2="Тариф для именинников",
INDEX(GRID!$B$18:$U$29,MATCH(I$7,GRID!$A$18:$A$29,0),MATCH(1,($U$2=GRID!$B$1:$U$1)*(КАЛЕНДАРЬ!AW15=GRID!$B$3:$U$3),0))*GRID!$T$39,
ROUNDUP(INDEX(GRID!$B$29:$U122,MATCH(I$7,GRID!$A$18:$A$29,0),MATCH(1,($U$2=GRID!$B$1:$U$1)*(КАЛЕНДАРЬ!AW15=GRID!$B$3:$U$3),0))*GRID!$T$39*(1-GRID!$T$40),0))</f>
        <v>45012</v>
      </c>
      <c r="K125" s="5" cm="1">
        <f t="array" ref="K125">IF($I$2="Тариф для именинников",
INDEX(GRID!$B$4:$U$15,MATCH(K$7,GRID!$A$4:$A$15,0),MATCH(1,($U$2=GRID!$B$1:$U$1)*(КАЛЕНДАРЬ!AW15=GRID!$B$3:$U$3),0))*GRID!$T$39,
ROUNDUP(INDEX(GRID!$B$4:$U$15,MATCH(K$7,GRID!$A$4:$A$15,0),MATCH(1,($U$2=GRID!$B$1:$U$1)*(КАЛЕНДАРЬ!AW15=GRID!$B$3:$U$3),0))*GRID!$T$39*(1-GRID!$T$40),0))</f>
        <v>45570</v>
      </c>
      <c r="L125" s="5" cm="1">
        <f t="array" ref="L125">IF($I$2="Тариф для именинников",
INDEX(GRID!$B$18:$U$29,MATCH(K$7,GRID!$A$18:$A$29,0),MATCH(1,($U$2=GRID!$B$1:$U$1)*(КАЛЕНДАРЬ!AW15=GRID!$B$3:$U$3),0))*GRID!$T$39,
ROUNDUP(INDEX(GRID!$B$29:$U122,MATCH(K$7,GRID!$A$18:$A$29,0),MATCH(1,($U$2=GRID!$B$1:$U$1)*(КАЛЕНДАРЬ!AW15=GRID!$B$3:$U$3),0))*GRID!$T$39*(1-GRID!$T$40),0))</f>
        <v>50220</v>
      </c>
      <c r="M125" s="5" cm="1">
        <f t="array" ref="M125">IF($I$2="Тариф для именинников",
INDEX(GRID!$B$4:$U$15,MATCH(M$7,GRID!$A$4:$A$15,0),MATCH(1,($U$2=GRID!$B$1:$U$1)*(КАЛЕНДАРЬ!AW15=GRID!$B$3:$U$3),0))*GRID!$T$39,
ROUNDUP(INDEX(GRID!$B$4:$U$15,MATCH(M$7,GRID!$A$4:$A$15,0),MATCH(1,($U$2=GRID!$B$1:$U$1)*(КАЛЕНДАРЬ!AW15=GRID!$B$3:$U$3),0))*GRID!$T$39*(1-GRID!$T$40),0))</f>
        <v>64635</v>
      </c>
      <c r="N125" s="5" cm="1">
        <f t="array" ref="N125">IF($I$2="Тариф для именинников",
INDEX(GRID!$B$18:$U$29,MATCH(M$7,GRID!$A$18:$A$29,0),MATCH(1,($U$2=GRID!$B$1:$U$1)*(КАЛЕНДАРЬ!AW15=GRID!$B$3:$U$3),0))*GRID!$T$39,
ROUNDUP(INDEX(GRID!$B$29:$U122,MATCH(M$7,GRID!$A$18:$A$29,0),MATCH(1,($U$2=GRID!$B$1:$U$1)*(КАЛЕНДАРЬ!AW15=GRID!$B$3:$U$3),0))*GRID!$T$39*(1-GRID!$T$40),0))</f>
        <v>69285</v>
      </c>
      <c r="O125" s="5" cm="1">
        <f t="array" ref="O125">IF($I$2="Тариф для именинников",
INDEX(GRID!$B$4:$U$15,MATCH(O$7,GRID!$A$4:$A$15,0),MATCH(1,($U$2=GRID!$B$1:$U$1)*(КАЛЕНДАРЬ!AW15=GRID!$B$3:$U$3),0))*GRID!$T$39,
ROUNDUP(INDEX(GRID!$B$4:$U$15,MATCH(O$7,GRID!$A$4:$A$15,0),MATCH(1,($U$2=GRID!$B$1:$U$1)*(КАЛЕНДАРЬ!AW15=GRID!$B$3:$U$3),0))*GRID!$T$39*(1-GRID!$T$40),0))</f>
        <v>95976</v>
      </c>
      <c r="P125" s="5" cm="1">
        <f t="array" ref="P125">IF($I$2="Тариф для именинников",
INDEX(GRID!$B$4:$U$15,MATCH(P$7,GRID!$A$4:$A$15,0),MATCH(1,($U$2=GRID!$B$1:$U$1)*(КАЛЕНДАРЬ!AW15=GRID!$B$3:$U$3),0))*GRID!$T$39,
ROUNDUP(INDEX(GRID!$B$4:$U$15,MATCH(P$7,GRID!$A$4:$A$15,0),MATCH(1,($U$2=GRID!$B$1:$U$1)*(КАЛЕНДАРЬ!AW15=GRID!$B$3:$U$3),0))*GRID!$T$39*(1-GRID!$T$40),0))</f>
        <v>135222</v>
      </c>
      <c r="Q125" s="5" cm="1">
        <f t="array" ref="Q125">IF($I$2="Тариф для именинников",
INDEX(GRID!$B$4:$U$15,MATCH(Q$7,GRID!$A$4:$A$15,0),MATCH(1,($U$2=GRID!$B$1:$U$1)*(КАЛЕНДАРЬ!AW15=GRID!$B$3:$U$3),0))*GRID!$T$39,
ROUNDUP(INDEX(GRID!$B$4:$U$15,MATCH(Q$7,GRID!$A$4:$A$15,0),MATCH(1,($U$2=GRID!$B$1:$U$1)*(КАЛЕНДАРЬ!AW15=GRID!$B$3:$U$3),0))*GRID!$T$39*(1-GRID!$T$40),0))</f>
        <v>158937</v>
      </c>
      <c r="R125" s="5" cm="1">
        <f t="array" ref="R125">IF($I$2="Тариф для именинников",
INDEX(GRID!$B$4:$U$15,MATCH(R$7,GRID!$A$4:$A$15,0),MATCH(1,($U$2=GRID!$B$1:$U$1)*(КАЛЕНДАРЬ!AW15=GRID!$B$3:$U$3),0))*GRID!$T$39,
ROUNDUP(INDEX(GRID!$B$4:$U$15,MATCH(R$7,GRID!$A$4:$A$15,0),MATCH(1,($U$2=GRID!$B$1:$U$1)*(КАЛЕНДАРЬ!AW15=GRID!$B$3:$U$3),0))*GRID!$T$39*(1-GRID!$T$40),0))</f>
        <v>180513</v>
      </c>
      <c r="S125" s="50" t="s">
        <v>105</v>
      </c>
      <c r="T125" s="50" t="s">
        <v>105</v>
      </c>
    </row>
    <row r="126" spans="1:20">
      <c r="A126" s="56" t="s">
        <v>12</v>
      </c>
      <c r="B126" s="57">
        <v>13</v>
      </c>
      <c r="C126" s="5" cm="1">
        <f t="array" ref="C126">IF($I$2="Тариф для именинников",
INDEX(GRID!$B$4:$U$15,MATCH(C$7,GRID!$A$4:$A$15,0),MATCH(1,($U$2=GRID!$B$1:$U$1)*(КАЛЕНДАРЬ!AW16=GRID!$B$3:$U$3),0))*GRID!$T$39,
ROUNDUP(INDEX(GRID!$B$4:$U$15,MATCH(C$7,GRID!$A$4:$A$15,0),MATCH(1,($U$2=GRID!$B$1:$U$1)*(КАЛЕНДАРЬ!AW16=GRID!$B$3:$U$3),0))*GRID!$T$39*(1-GRID!$T$40),0))</f>
        <v>28086.000000000004</v>
      </c>
      <c r="D126" s="5" cm="1">
        <f t="array" ref="D126">IF($I$2="Тариф для именинников",
INDEX(GRID!$B$18:$U$29,MATCH(C$7,GRID!$A$18:$A$29,0),MATCH(1,($U$2=GRID!$B$1:$U$1)*(КАЛЕНДАРЬ!AW16=GRID!$B$3:$U$3),0))*GRID!$T$39,
ROUNDUP(INDEX(GRID!$B$29:$U123,MATCH(C$7,GRID!$A$18:$A$29,0),MATCH(1,($U$2=GRID!$B$1:$U$1)*(КАЛЕНДАРЬ!AW16=GRID!$B$3:$U$3),0))*GRID!$T$39*(1-GRID!$T$40),0))</f>
        <v>32736</v>
      </c>
      <c r="E126" s="5" cm="1">
        <f t="array" ref="E126">IF($I$2="Тариф для именинников",
INDEX(GRID!$B$4:$U$15,MATCH(E$7,GRID!$A$4:$A$15,0),MATCH(1,($U$2=GRID!$B$1:$U$1)*(КАЛЕНДАРЬ!AW16=GRID!$B$3:$U$3),0))*GRID!$T$39,
ROUNDUP(INDEX(GRID!$B$4:$U$15,MATCH(E$7,GRID!$A$4:$A$15,0),MATCH(1,($U$2=GRID!$B$1:$U$1)*(КАЛЕНДАРЬ!AW16=GRID!$B$3:$U$3),0))*GRID!$T$39*(1-GRID!$T$40),0))</f>
        <v>33759</v>
      </c>
      <c r="F126" s="5" cm="1">
        <f t="array" ref="F126">IF($I$2="Тариф для именинников",
INDEX(GRID!$B$18:$U$29,MATCH(E$7,GRID!$A$18:$A$29,0),MATCH(1,($U$2=GRID!$B$1:$U$1)*(КАЛЕНДАРЬ!AW16=GRID!$B$3:$U$3),0))*GRID!$T$39,
ROUNDUP(INDEX(GRID!$B$29:$U123,MATCH(E$7,GRID!$A$18:$A$29,0),MATCH(1,($U$2=GRID!$B$1:$U$1)*(КАЛЕНДАРЬ!AW16=GRID!$B$3:$U$3),0))*GRID!$T$39*(1-GRID!$T$40),0))</f>
        <v>38409</v>
      </c>
      <c r="G126" s="5" cm="1">
        <f t="array" ref="G126">IF($I$2="Тариф для именинников",
INDEX(GRID!$B$4:$U$15,MATCH(G$7,GRID!$A$4:$A$15,0),MATCH(1,($U$2=GRID!$B$1:$U$1)*(КАЛЕНДАРЬ!AW16=GRID!$B$3:$U$3),0))*GRID!$T$39,
ROUNDUP(INDEX(GRID!$B$4:$U$15,MATCH(G$7,GRID!$A$4:$A$15,0),MATCH(1,($U$2=GRID!$B$1:$U$1)*(КАЛЕНДАРЬ!AW16=GRID!$B$3:$U$3),0))*GRID!$T$39*(1-GRID!$T$40),0))</f>
        <v>39525</v>
      </c>
      <c r="H126" s="5" cm="1">
        <f t="array" ref="H126">IF($I$2="Тариф для именинников",
INDEX(GRID!$B$18:$U$29,MATCH(G$7,GRID!$A$18:$A$29,0),MATCH(1,($U$2=GRID!$B$1:$U$1)*(КАЛЕНДАРЬ!AW16=GRID!$B$3:$U$3),0))*GRID!$T$39,
ROUNDUP(INDEX(GRID!$B$29:$U123,MATCH(G$7,GRID!$A$18:$A$29,0),MATCH(1,($U$2=GRID!$B$1:$U$1)*(КАЛЕНДАРЬ!AW16=GRID!$B$3:$U$3),0))*GRID!$T$39*(1-GRID!$T$40),0))</f>
        <v>44175</v>
      </c>
      <c r="I126" s="5" cm="1">
        <f t="array" ref="I126">IF($I$2="Тариф для именинников",
INDEX(GRID!$B$4:$U$15,MATCH(I$7,GRID!$A$4:$A$15,0),MATCH(1,($U$2=GRID!$B$1:$U$1)*(КАЛЕНДАРЬ!AW16=GRID!$B$3:$U$3),0))*GRID!$T$39,
ROUNDUP(INDEX(GRID!$B$4:$U$15,MATCH(I$7,GRID!$A$4:$A$15,0),MATCH(1,($U$2=GRID!$B$1:$U$1)*(КАЛЕНДАРЬ!AW16=GRID!$B$3:$U$3),0))*GRID!$T$39*(1-GRID!$T$40),0))</f>
        <v>44082</v>
      </c>
      <c r="J126" s="5" cm="1">
        <f t="array" ref="J126">IF($I$2="Тариф для именинников",
INDEX(GRID!$B$18:$U$29,MATCH(I$7,GRID!$A$18:$A$29,0),MATCH(1,($U$2=GRID!$B$1:$U$1)*(КАЛЕНДАРЬ!AW16=GRID!$B$3:$U$3),0))*GRID!$T$39,
ROUNDUP(INDEX(GRID!$B$29:$U123,MATCH(I$7,GRID!$A$18:$A$29,0),MATCH(1,($U$2=GRID!$B$1:$U$1)*(КАЛЕНДАРЬ!AW16=GRID!$B$3:$U$3),0))*GRID!$T$39*(1-GRID!$T$40),0))</f>
        <v>48732</v>
      </c>
      <c r="K126" s="5" cm="1">
        <f t="array" ref="K126">IF($I$2="Тариф для именинников",
INDEX(GRID!$B$4:$U$15,MATCH(K$7,GRID!$A$4:$A$15,0),MATCH(1,($U$2=GRID!$B$1:$U$1)*(КАЛЕНДАРЬ!AW16=GRID!$B$3:$U$3),0))*GRID!$T$39,
ROUNDUP(INDEX(GRID!$B$4:$U$15,MATCH(K$7,GRID!$A$4:$A$15,0),MATCH(1,($U$2=GRID!$B$1:$U$1)*(КАЛЕНДАРЬ!AW16=GRID!$B$3:$U$3),0))*GRID!$T$39*(1-GRID!$T$40),0))</f>
        <v>49569</v>
      </c>
      <c r="L126" s="5" cm="1">
        <f t="array" ref="L126">IF($I$2="Тариф для именинников",
INDEX(GRID!$B$18:$U$29,MATCH(K$7,GRID!$A$18:$A$29,0),MATCH(1,($U$2=GRID!$B$1:$U$1)*(КАЛЕНДАРЬ!AW16=GRID!$B$3:$U$3),0))*GRID!$T$39,
ROUNDUP(INDEX(GRID!$B$29:$U123,MATCH(K$7,GRID!$A$18:$A$29,0),MATCH(1,($U$2=GRID!$B$1:$U$1)*(КАЛЕНДАРЬ!AW16=GRID!$B$3:$U$3),0))*GRID!$T$39*(1-GRID!$T$40),0))</f>
        <v>54219</v>
      </c>
      <c r="M126" s="5" cm="1">
        <f t="array" ref="M126">IF($I$2="Тариф для именинников",
INDEX(GRID!$B$4:$U$15,MATCH(M$7,GRID!$A$4:$A$15,0),MATCH(1,($U$2=GRID!$B$1:$U$1)*(КАЛЕНДАРЬ!AW16=GRID!$B$3:$U$3),0))*GRID!$T$39,
ROUNDUP(INDEX(GRID!$B$4:$U$15,MATCH(M$7,GRID!$A$4:$A$15,0),MATCH(1,($U$2=GRID!$B$1:$U$1)*(КАЛЕНДАРЬ!AW16=GRID!$B$3:$U$3),0))*GRID!$T$39*(1-GRID!$T$40),0))</f>
        <v>68820</v>
      </c>
      <c r="N126" s="5" cm="1">
        <f t="array" ref="N126">IF($I$2="Тариф для именинников",
INDEX(GRID!$B$18:$U$29,MATCH(M$7,GRID!$A$18:$A$29,0),MATCH(1,($U$2=GRID!$B$1:$U$1)*(КАЛЕНДАРЬ!AW16=GRID!$B$3:$U$3),0))*GRID!$T$39,
ROUNDUP(INDEX(GRID!$B$29:$U123,MATCH(M$7,GRID!$A$18:$A$29,0),MATCH(1,($U$2=GRID!$B$1:$U$1)*(КАЛЕНДАРЬ!AW16=GRID!$B$3:$U$3),0))*GRID!$T$39*(1-GRID!$T$40),0))</f>
        <v>73470</v>
      </c>
      <c r="O126" s="5" cm="1">
        <f t="array" ref="O126">IF($I$2="Тариф для именинников",
INDEX(GRID!$B$4:$U$15,MATCH(O$7,GRID!$A$4:$A$15,0),MATCH(1,($U$2=GRID!$B$1:$U$1)*(КАЛЕНДАРЬ!AW16=GRID!$B$3:$U$3),0))*GRID!$T$39,
ROUNDUP(INDEX(GRID!$B$4:$U$15,MATCH(O$7,GRID!$A$4:$A$15,0),MATCH(1,($U$2=GRID!$B$1:$U$1)*(КАЛЕНДАРЬ!AW16=GRID!$B$3:$U$3),0))*GRID!$T$39*(1-GRID!$T$40),0))</f>
        <v>101184</v>
      </c>
      <c r="P126" s="5" cm="1">
        <f t="array" ref="P126">IF($I$2="Тариф для именинников",
INDEX(GRID!$B$4:$U$15,MATCH(P$7,GRID!$A$4:$A$15,0),MATCH(1,($U$2=GRID!$B$1:$U$1)*(КАЛЕНДАРЬ!AW16=GRID!$B$3:$U$3),0))*GRID!$T$39,
ROUNDUP(INDEX(GRID!$B$4:$U$15,MATCH(P$7,GRID!$A$4:$A$15,0),MATCH(1,($U$2=GRID!$B$1:$U$1)*(КАЛЕНДАРЬ!AW16=GRID!$B$3:$U$3),0))*GRID!$T$39*(1-GRID!$T$40),0))</f>
        <v>140802</v>
      </c>
      <c r="Q126" s="5" cm="1">
        <f t="array" ref="Q126">IF($I$2="Тариф для именинников",
INDEX(GRID!$B$4:$U$15,MATCH(Q$7,GRID!$A$4:$A$15,0),MATCH(1,($U$2=GRID!$B$1:$U$1)*(КАЛЕНДАРЬ!AW16=GRID!$B$3:$U$3),0))*GRID!$T$39,
ROUNDUP(INDEX(GRID!$B$4:$U$15,MATCH(Q$7,GRID!$A$4:$A$15,0),MATCH(1,($U$2=GRID!$B$1:$U$1)*(КАЛЕНДАРЬ!AW16=GRID!$B$3:$U$3),0))*GRID!$T$39*(1-GRID!$T$40),0))</f>
        <v>165447</v>
      </c>
      <c r="R126" s="5" cm="1">
        <f t="array" ref="R126">IF($I$2="Тариф для именинников",
INDEX(GRID!$B$4:$U$15,MATCH(R$7,GRID!$A$4:$A$15,0),MATCH(1,($U$2=GRID!$B$1:$U$1)*(КАЛЕНДАРЬ!AW16=GRID!$B$3:$U$3),0))*GRID!$T$39,
ROUNDUP(INDEX(GRID!$B$4:$U$15,MATCH(R$7,GRID!$A$4:$A$15,0),MATCH(1,($U$2=GRID!$B$1:$U$1)*(КАЛЕНДАРЬ!AW16=GRID!$B$3:$U$3),0))*GRID!$T$39*(1-GRID!$T$40),0))</f>
        <v>188232</v>
      </c>
      <c r="S126" s="50" t="s">
        <v>105</v>
      </c>
      <c r="T126" s="50" t="s">
        <v>105</v>
      </c>
    </row>
    <row r="127" spans="1:20">
      <c r="A127" s="56" t="s">
        <v>13</v>
      </c>
      <c r="B127" s="57">
        <v>14</v>
      </c>
      <c r="C127" s="5" cm="1">
        <f t="array" ref="C127">IF($I$2="Тариф для именинников",
INDEX(GRID!$B$4:$U$15,MATCH(C$7,GRID!$A$4:$A$15,0),MATCH(1,($U$2=GRID!$B$1:$U$1)*(КАЛЕНДАРЬ!AW17=GRID!$B$3:$U$3),0))*GRID!$T$39,
ROUNDUP(INDEX(GRID!$B$4:$U$15,MATCH(C$7,GRID!$A$4:$A$15,0),MATCH(1,($U$2=GRID!$B$1:$U$1)*(КАЛЕНДАРЬ!AW17=GRID!$B$3:$U$3),0))*GRID!$T$39*(1-GRID!$T$40),0))</f>
        <v>28086.000000000004</v>
      </c>
      <c r="D127" s="5" cm="1">
        <f t="array" ref="D127">IF($I$2="Тариф для именинников",
INDEX(GRID!$B$18:$U$29,MATCH(C$7,GRID!$A$18:$A$29,0),MATCH(1,($U$2=GRID!$B$1:$U$1)*(КАЛЕНДАРЬ!AW17=GRID!$B$3:$U$3),0))*GRID!$T$39,
ROUNDUP(INDEX(GRID!$B$29:$U124,MATCH(C$7,GRID!$A$18:$A$29,0),MATCH(1,($U$2=GRID!$B$1:$U$1)*(КАЛЕНДАРЬ!AW17=GRID!$B$3:$U$3),0))*GRID!$T$39*(1-GRID!$T$40),0))</f>
        <v>32736</v>
      </c>
      <c r="E127" s="5" cm="1">
        <f t="array" ref="E127">IF($I$2="Тариф для именинников",
INDEX(GRID!$B$4:$U$15,MATCH(E$7,GRID!$A$4:$A$15,0),MATCH(1,($U$2=GRID!$B$1:$U$1)*(КАЛЕНДАРЬ!AW17=GRID!$B$3:$U$3),0))*GRID!$T$39,
ROUNDUP(INDEX(GRID!$B$4:$U$15,MATCH(E$7,GRID!$A$4:$A$15,0),MATCH(1,($U$2=GRID!$B$1:$U$1)*(КАЛЕНДАРЬ!AW17=GRID!$B$3:$U$3),0))*GRID!$T$39*(1-GRID!$T$40),0))</f>
        <v>33759</v>
      </c>
      <c r="F127" s="5" cm="1">
        <f t="array" ref="F127">IF($I$2="Тариф для именинников",
INDEX(GRID!$B$18:$U$29,MATCH(E$7,GRID!$A$18:$A$29,0),MATCH(1,($U$2=GRID!$B$1:$U$1)*(КАЛЕНДАРЬ!AW17=GRID!$B$3:$U$3),0))*GRID!$T$39,
ROUNDUP(INDEX(GRID!$B$29:$U124,MATCH(E$7,GRID!$A$18:$A$29,0),MATCH(1,($U$2=GRID!$B$1:$U$1)*(КАЛЕНДАРЬ!AW17=GRID!$B$3:$U$3),0))*GRID!$T$39*(1-GRID!$T$40),0))</f>
        <v>38409</v>
      </c>
      <c r="G127" s="5" cm="1">
        <f t="array" ref="G127">IF($I$2="Тариф для именинников",
INDEX(GRID!$B$4:$U$15,MATCH(G$7,GRID!$A$4:$A$15,0),MATCH(1,($U$2=GRID!$B$1:$U$1)*(КАЛЕНДАРЬ!AW17=GRID!$B$3:$U$3),0))*GRID!$T$39,
ROUNDUP(INDEX(GRID!$B$4:$U$15,MATCH(G$7,GRID!$A$4:$A$15,0),MATCH(1,($U$2=GRID!$B$1:$U$1)*(КАЛЕНДАРЬ!AW17=GRID!$B$3:$U$3),0))*GRID!$T$39*(1-GRID!$T$40),0))</f>
        <v>39525</v>
      </c>
      <c r="H127" s="5" cm="1">
        <f t="array" ref="H127">IF($I$2="Тариф для именинников",
INDEX(GRID!$B$18:$U$29,MATCH(G$7,GRID!$A$18:$A$29,0),MATCH(1,($U$2=GRID!$B$1:$U$1)*(КАЛЕНДАРЬ!AW17=GRID!$B$3:$U$3),0))*GRID!$T$39,
ROUNDUP(INDEX(GRID!$B$29:$U124,MATCH(G$7,GRID!$A$18:$A$29,0),MATCH(1,($U$2=GRID!$B$1:$U$1)*(КАЛЕНДАРЬ!AW17=GRID!$B$3:$U$3),0))*GRID!$T$39*(1-GRID!$T$40),0))</f>
        <v>44175</v>
      </c>
      <c r="I127" s="5" cm="1">
        <f t="array" ref="I127">IF($I$2="Тариф для именинников",
INDEX(GRID!$B$4:$U$15,MATCH(I$7,GRID!$A$4:$A$15,0),MATCH(1,($U$2=GRID!$B$1:$U$1)*(КАЛЕНДАРЬ!AW17=GRID!$B$3:$U$3),0))*GRID!$T$39,
ROUNDUP(INDEX(GRID!$B$4:$U$15,MATCH(I$7,GRID!$A$4:$A$15,0),MATCH(1,($U$2=GRID!$B$1:$U$1)*(КАЛЕНДАРЬ!AW17=GRID!$B$3:$U$3),0))*GRID!$T$39*(1-GRID!$T$40),0))</f>
        <v>44082</v>
      </c>
      <c r="J127" s="5" cm="1">
        <f t="array" ref="J127">IF($I$2="Тариф для именинников",
INDEX(GRID!$B$18:$U$29,MATCH(I$7,GRID!$A$18:$A$29,0),MATCH(1,($U$2=GRID!$B$1:$U$1)*(КАЛЕНДАРЬ!AW17=GRID!$B$3:$U$3),0))*GRID!$T$39,
ROUNDUP(INDEX(GRID!$B$29:$U124,MATCH(I$7,GRID!$A$18:$A$29,0),MATCH(1,($U$2=GRID!$B$1:$U$1)*(КАЛЕНДАРЬ!AW17=GRID!$B$3:$U$3),0))*GRID!$T$39*(1-GRID!$T$40),0))</f>
        <v>48732</v>
      </c>
      <c r="K127" s="5" cm="1">
        <f t="array" ref="K127">IF($I$2="Тариф для именинников",
INDEX(GRID!$B$4:$U$15,MATCH(K$7,GRID!$A$4:$A$15,0),MATCH(1,($U$2=GRID!$B$1:$U$1)*(КАЛЕНДАРЬ!AW17=GRID!$B$3:$U$3),0))*GRID!$T$39,
ROUNDUP(INDEX(GRID!$B$4:$U$15,MATCH(K$7,GRID!$A$4:$A$15,0),MATCH(1,($U$2=GRID!$B$1:$U$1)*(КАЛЕНДАРЬ!AW17=GRID!$B$3:$U$3),0))*GRID!$T$39*(1-GRID!$T$40),0))</f>
        <v>49569</v>
      </c>
      <c r="L127" s="5" cm="1">
        <f t="array" ref="L127">IF($I$2="Тариф для именинников",
INDEX(GRID!$B$18:$U$29,MATCH(K$7,GRID!$A$18:$A$29,0),MATCH(1,($U$2=GRID!$B$1:$U$1)*(КАЛЕНДАРЬ!AW17=GRID!$B$3:$U$3),0))*GRID!$T$39,
ROUNDUP(INDEX(GRID!$B$29:$U124,MATCH(K$7,GRID!$A$18:$A$29,0),MATCH(1,($U$2=GRID!$B$1:$U$1)*(КАЛЕНДАРЬ!AW17=GRID!$B$3:$U$3),0))*GRID!$T$39*(1-GRID!$T$40),0))</f>
        <v>54219</v>
      </c>
      <c r="M127" s="5" cm="1">
        <f t="array" ref="M127">IF($I$2="Тариф для именинников",
INDEX(GRID!$B$4:$U$15,MATCH(M$7,GRID!$A$4:$A$15,0),MATCH(1,($U$2=GRID!$B$1:$U$1)*(КАЛЕНДАРЬ!AW17=GRID!$B$3:$U$3),0))*GRID!$T$39,
ROUNDUP(INDEX(GRID!$B$4:$U$15,MATCH(M$7,GRID!$A$4:$A$15,0),MATCH(1,($U$2=GRID!$B$1:$U$1)*(КАЛЕНДАРЬ!AW17=GRID!$B$3:$U$3),0))*GRID!$T$39*(1-GRID!$T$40),0))</f>
        <v>68820</v>
      </c>
      <c r="N127" s="5" cm="1">
        <f t="array" ref="N127">IF($I$2="Тариф для именинников",
INDEX(GRID!$B$18:$U$29,MATCH(M$7,GRID!$A$18:$A$29,0),MATCH(1,($U$2=GRID!$B$1:$U$1)*(КАЛЕНДАРЬ!AW17=GRID!$B$3:$U$3),0))*GRID!$T$39,
ROUNDUP(INDEX(GRID!$B$29:$U124,MATCH(M$7,GRID!$A$18:$A$29,0),MATCH(1,($U$2=GRID!$B$1:$U$1)*(КАЛЕНДАРЬ!AW17=GRID!$B$3:$U$3),0))*GRID!$T$39*(1-GRID!$T$40),0))</f>
        <v>73470</v>
      </c>
      <c r="O127" s="5" cm="1">
        <f t="array" ref="O127">IF($I$2="Тариф для именинников",
INDEX(GRID!$B$4:$U$15,MATCH(O$7,GRID!$A$4:$A$15,0),MATCH(1,($U$2=GRID!$B$1:$U$1)*(КАЛЕНДАРЬ!AW17=GRID!$B$3:$U$3),0))*GRID!$T$39,
ROUNDUP(INDEX(GRID!$B$4:$U$15,MATCH(O$7,GRID!$A$4:$A$15,0),MATCH(1,($U$2=GRID!$B$1:$U$1)*(КАЛЕНДАРЬ!AW17=GRID!$B$3:$U$3),0))*GRID!$T$39*(1-GRID!$T$40),0))</f>
        <v>101184</v>
      </c>
      <c r="P127" s="5" cm="1">
        <f t="array" ref="P127">IF($I$2="Тариф для именинников",
INDEX(GRID!$B$4:$U$15,MATCH(P$7,GRID!$A$4:$A$15,0),MATCH(1,($U$2=GRID!$B$1:$U$1)*(КАЛЕНДАРЬ!AW17=GRID!$B$3:$U$3),0))*GRID!$T$39,
ROUNDUP(INDEX(GRID!$B$4:$U$15,MATCH(P$7,GRID!$A$4:$A$15,0),MATCH(1,($U$2=GRID!$B$1:$U$1)*(КАЛЕНДАРЬ!AW17=GRID!$B$3:$U$3),0))*GRID!$T$39*(1-GRID!$T$40),0))</f>
        <v>140802</v>
      </c>
      <c r="Q127" s="5" cm="1">
        <f t="array" ref="Q127">IF($I$2="Тариф для именинников",
INDEX(GRID!$B$4:$U$15,MATCH(Q$7,GRID!$A$4:$A$15,0),MATCH(1,($U$2=GRID!$B$1:$U$1)*(КАЛЕНДАРЬ!AW17=GRID!$B$3:$U$3),0))*GRID!$T$39,
ROUNDUP(INDEX(GRID!$B$4:$U$15,MATCH(Q$7,GRID!$A$4:$A$15,0),MATCH(1,($U$2=GRID!$B$1:$U$1)*(КАЛЕНДАРЬ!AW17=GRID!$B$3:$U$3),0))*GRID!$T$39*(1-GRID!$T$40),0))</f>
        <v>165447</v>
      </c>
      <c r="R127" s="5" cm="1">
        <f t="array" ref="R127">IF($I$2="Тариф для именинников",
INDEX(GRID!$B$4:$U$15,MATCH(R$7,GRID!$A$4:$A$15,0),MATCH(1,($U$2=GRID!$B$1:$U$1)*(КАЛЕНДАРЬ!AW17=GRID!$B$3:$U$3),0))*GRID!$T$39,
ROUNDUP(INDEX(GRID!$B$4:$U$15,MATCH(R$7,GRID!$A$4:$A$15,0),MATCH(1,($U$2=GRID!$B$1:$U$1)*(КАЛЕНДАРЬ!AW17=GRID!$B$3:$U$3),0))*GRID!$T$39*(1-GRID!$T$40),0))</f>
        <v>188232</v>
      </c>
      <c r="S127" s="50" t="s">
        <v>105</v>
      </c>
      <c r="T127" s="50" t="s">
        <v>105</v>
      </c>
    </row>
    <row r="128" spans="1:20">
      <c r="A128" s="56" t="s">
        <v>14</v>
      </c>
      <c r="B128" s="57">
        <v>15</v>
      </c>
      <c r="C128" s="5" cm="1">
        <f t="array" ref="C128">IF($I$2="Тариф для именинников",
INDEX(GRID!$B$4:$U$15,MATCH(C$7,GRID!$A$4:$A$15,0),MATCH(1,($U$2=GRID!$B$1:$U$1)*(КАЛЕНДАРЬ!AW18=GRID!$B$3:$U$3),0))*GRID!$T$39,
ROUNDUP(INDEX(GRID!$B$4:$U$15,MATCH(C$7,GRID!$A$4:$A$15,0),MATCH(1,($U$2=GRID!$B$1:$U$1)*(КАЛЕНДАРЬ!AW18=GRID!$B$3:$U$3),0))*GRID!$T$39*(1-GRID!$T$40),0))</f>
        <v>25575.000000000004</v>
      </c>
      <c r="D128" s="5" cm="1">
        <f t="array" ref="D128">IF($I$2="Тариф для именинников",
INDEX(GRID!$B$18:$U$29,MATCH(C$7,GRID!$A$18:$A$29,0),MATCH(1,($U$2=GRID!$B$1:$U$1)*(КАЛЕНДАРЬ!AW18=GRID!$B$3:$U$3),0))*GRID!$T$39,
ROUNDUP(INDEX(GRID!$B$29:$U125,MATCH(C$7,GRID!$A$18:$A$29,0),MATCH(1,($U$2=GRID!$B$1:$U$1)*(КАЛЕНДАРЬ!AW18=GRID!$B$3:$U$3),0))*GRID!$T$39*(1-GRID!$T$40),0))</f>
        <v>30225.000000000004</v>
      </c>
      <c r="E128" s="5" cm="1">
        <f t="array" ref="E128">IF($I$2="Тариф для именинников",
INDEX(GRID!$B$4:$U$15,MATCH(E$7,GRID!$A$4:$A$15,0),MATCH(1,($U$2=GRID!$B$1:$U$1)*(КАЛЕНДАРЬ!AW18=GRID!$B$3:$U$3),0))*GRID!$T$39,
ROUNDUP(INDEX(GRID!$B$4:$U$15,MATCH(E$7,GRID!$A$4:$A$15,0),MATCH(1,($U$2=GRID!$B$1:$U$1)*(КАЛЕНДАРЬ!AW18=GRID!$B$3:$U$3),0))*GRID!$T$39*(1-GRID!$T$40),0))</f>
        <v>30690</v>
      </c>
      <c r="F128" s="5" cm="1">
        <f t="array" ref="F128">IF($I$2="Тариф для именинников",
INDEX(GRID!$B$18:$U$29,MATCH(E$7,GRID!$A$18:$A$29,0),MATCH(1,($U$2=GRID!$B$1:$U$1)*(КАЛЕНДАРЬ!AW18=GRID!$B$3:$U$3),0))*GRID!$T$39,
ROUNDUP(INDEX(GRID!$B$29:$U125,MATCH(E$7,GRID!$A$18:$A$29,0),MATCH(1,($U$2=GRID!$B$1:$U$1)*(КАЛЕНДАРЬ!AW18=GRID!$B$3:$U$3),0))*GRID!$T$39*(1-GRID!$T$40),0))</f>
        <v>35340</v>
      </c>
      <c r="G128" s="5" cm="1">
        <f t="array" ref="G128">IF($I$2="Тариф для именинников",
INDEX(GRID!$B$4:$U$15,MATCH(G$7,GRID!$A$4:$A$15,0),MATCH(1,($U$2=GRID!$B$1:$U$1)*(КАЛЕНДАРЬ!AW18=GRID!$B$3:$U$3),0))*GRID!$T$39,
ROUNDUP(INDEX(GRID!$B$4:$U$15,MATCH(G$7,GRID!$A$4:$A$15,0),MATCH(1,($U$2=GRID!$B$1:$U$1)*(КАЛЕНДАРЬ!AW18=GRID!$B$3:$U$3),0))*GRID!$T$39*(1-GRID!$T$40),0))</f>
        <v>36270</v>
      </c>
      <c r="H128" s="5" cm="1">
        <f t="array" ref="H128">IF($I$2="Тариф для именинников",
INDEX(GRID!$B$18:$U$29,MATCH(G$7,GRID!$A$18:$A$29,0),MATCH(1,($U$2=GRID!$B$1:$U$1)*(КАЛЕНДАРЬ!AW18=GRID!$B$3:$U$3),0))*GRID!$T$39,
ROUNDUP(INDEX(GRID!$B$29:$U125,MATCH(G$7,GRID!$A$18:$A$29,0),MATCH(1,($U$2=GRID!$B$1:$U$1)*(КАЛЕНДАРЬ!AW18=GRID!$B$3:$U$3),0))*GRID!$T$39*(1-GRID!$T$40),0))</f>
        <v>40920</v>
      </c>
      <c r="I128" s="5" cm="1">
        <f t="array" ref="I128">IF($I$2="Тариф для именинников",
INDEX(GRID!$B$4:$U$15,MATCH(I$7,GRID!$A$4:$A$15,0),MATCH(1,($U$2=GRID!$B$1:$U$1)*(КАЛЕНДАРЬ!AW18=GRID!$B$3:$U$3),0))*GRID!$T$39,
ROUNDUP(INDEX(GRID!$B$4:$U$15,MATCH(I$7,GRID!$A$4:$A$15,0),MATCH(1,($U$2=GRID!$B$1:$U$1)*(КАЛЕНДАРЬ!AW18=GRID!$B$3:$U$3),0))*GRID!$T$39*(1-GRID!$T$40),0))</f>
        <v>40362</v>
      </c>
      <c r="J128" s="5" cm="1">
        <f t="array" ref="J128">IF($I$2="Тариф для именинников",
INDEX(GRID!$B$18:$U$29,MATCH(I$7,GRID!$A$18:$A$29,0),MATCH(1,($U$2=GRID!$B$1:$U$1)*(КАЛЕНДАРЬ!AW18=GRID!$B$3:$U$3),0))*GRID!$T$39,
ROUNDUP(INDEX(GRID!$B$29:$U125,MATCH(I$7,GRID!$A$18:$A$29,0),MATCH(1,($U$2=GRID!$B$1:$U$1)*(КАЛЕНДАРЬ!AW18=GRID!$B$3:$U$3),0))*GRID!$T$39*(1-GRID!$T$40),0))</f>
        <v>45012</v>
      </c>
      <c r="K128" s="5" cm="1">
        <f t="array" ref="K128">IF($I$2="Тариф для именинников",
INDEX(GRID!$B$4:$U$15,MATCH(K$7,GRID!$A$4:$A$15,0),MATCH(1,($U$2=GRID!$B$1:$U$1)*(КАЛЕНДАРЬ!AW18=GRID!$B$3:$U$3),0))*GRID!$T$39,
ROUNDUP(INDEX(GRID!$B$4:$U$15,MATCH(K$7,GRID!$A$4:$A$15,0),MATCH(1,($U$2=GRID!$B$1:$U$1)*(КАЛЕНДАРЬ!AW18=GRID!$B$3:$U$3),0))*GRID!$T$39*(1-GRID!$T$40),0))</f>
        <v>45570</v>
      </c>
      <c r="L128" s="5" cm="1">
        <f t="array" ref="L128">IF($I$2="Тариф для именинников",
INDEX(GRID!$B$18:$U$29,MATCH(K$7,GRID!$A$18:$A$29,0),MATCH(1,($U$2=GRID!$B$1:$U$1)*(КАЛЕНДАРЬ!AW18=GRID!$B$3:$U$3),0))*GRID!$T$39,
ROUNDUP(INDEX(GRID!$B$29:$U125,MATCH(K$7,GRID!$A$18:$A$29,0),MATCH(1,($U$2=GRID!$B$1:$U$1)*(КАЛЕНДАРЬ!AW18=GRID!$B$3:$U$3),0))*GRID!$T$39*(1-GRID!$T$40),0))</f>
        <v>50220</v>
      </c>
      <c r="M128" s="5" cm="1">
        <f t="array" ref="M128">IF($I$2="Тариф для именинников",
INDEX(GRID!$B$4:$U$15,MATCH(M$7,GRID!$A$4:$A$15,0),MATCH(1,($U$2=GRID!$B$1:$U$1)*(КАЛЕНДАРЬ!AW18=GRID!$B$3:$U$3),0))*GRID!$T$39,
ROUNDUP(INDEX(GRID!$B$4:$U$15,MATCH(M$7,GRID!$A$4:$A$15,0),MATCH(1,($U$2=GRID!$B$1:$U$1)*(КАЛЕНДАРЬ!AW18=GRID!$B$3:$U$3),0))*GRID!$T$39*(1-GRID!$T$40),0))</f>
        <v>64635</v>
      </c>
      <c r="N128" s="5" cm="1">
        <f t="array" ref="N128">IF($I$2="Тариф для именинников",
INDEX(GRID!$B$18:$U$29,MATCH(M$7,GRID!$A$18:$A$29,0),MATCH(1,($U$2=GRID!$B$1:$U$1)*(КАЛЕНДАРЬ!AW18=GRID!$B$3:$U$3),0))*GRID!$T$39,
ROUNDUP(INDEX(GRID!$B$29:$U125,MATCH(M$7,GRID!$A$18:$A$29,0),MATCH(1,($U$2=GRID!$B$1:$U$1)*(КАЛЕНДАРЬ!AW18=GRID!$B$3:$U$3),0))*GRID!$T$39*(1-GRID!$T$40),0))</f>
        <v>69285</v>
      </c>
      <c r="O128" s="5" cm="1">
        <f t="array" ref="O128">IF($I$2="Тариф для именинников",
INDEX(GRID!$B$4:$U$15,MATCH(O$7,GRID!$A$4:$A$15,0),MATCH(1,($U$2=GRID!$B$1:$U$1)*(КАЛЕНДАРЬ!AW18=GRID!$B$3:$U$3),0))*GRID!$T$39,
ROUNDUP(INDEX(GRID!$B$4:$U$15,MATCH(O$7,GRID!$A$4:$A$15,0),MATCH(1,($U$2=GRID!$B$1:$U$1)*(КАЛЕНДАРЬ!AW18=GRID!$B$3:$U$3),0))*GRID!$T$39*(1-GRID!$T$40),0))</f>
        <v>95976</v>
      </c>
      <c r="P128" s="5" cm="1">
        <f t="array" ref="P128">IF($I$2="Тариф для именинников",
INDEX(GRID!$B$4:$U$15,MATCH(P$7,GRID!$A$4:$A$15,0),MATCH(1,($U$2=GRID!$B$1:$U$1)*(КАЛЕНДАРЬ!AW18=GRID!$B$3:$U$3),0))*GRID!$T$39,
ROUNDUP(INDEX(GRID!$B$4:$U$15,MATCH(P$7,GRID!$A$4:$A$15,0),MATCH(1,($U$2=GRID!$B$1:$U$1)*(КАЛЕНДАРЬ!AW18=GRID!$B$3:$U$3),0))*GRID!$T$39*(1-GRID!$T$40),0))</f>
        <v>135222</v>
      </c>
      <c r="Q128" s="5" cm="1">
        <f t="array" ref="Q128">IF($I$2="Тариф для именинников",
INDEX(GRID!$B$4:$U$15,MATCH(Q$7,GRID!$A$4:$A$15,0),MATCH(1,($U$2=GRID!$B$1:$U$1)*(КАЛЕНДАРЬ!AW18=GRID!$B$3:$U$3),0))*GRID!$T$39,
ROUNDUP(INDEX(GRID!$B$4:$U$15,MATCH(Q$7,GRID!$A$4:$A$15,0),MATCH(1,($U$2=GRID!$B$1:$U$1)*(КАЛЕНДАРЬ!AW18=GRID!$B$3:$U$3),0))*GRID!$T$39*(1-GRID!$T$40),0))</f>
        <v>158937</v>
      </c>
      <c r="R128" s="5" cm="1">
        <f t="array" ref="R128">IF($I$2="Тариф для именинников",
INDEX(GRID!$B$4:$U$15,MATCH(R$7,GRID!$A$4:$A$15,0),MATCH(1,($U$2=GRID!$B$1:$U$1)*(КАЛЕНДАРЬ!AW18=GRID!$B$3:$U$3),0))*GRID!$T$39,
ROUNDUP(INDEX(GRID!$B$4:$U$15,MATCH(R$7,GRID!$A$4:$A$15,0),MATCH(1,($U$2=GRID!$B$1:$U$1)*(КАЛЕНДАРЬ!AW18=GRID!$B$3:$U$3),0))*GRID!$T$39*(1-GRID!$T$40),0))</f>
        <v>180513</v>
      </c>
      <c r="S128" s="50" t="s">
        <v>105</v>
      </c>
      <c r="T128" s="50" t="s">
        <v>105</v>
      </c>
    </row>
    <row r="129" spans="1:20">
      <c r="A129" s="56" t="s">
        <v>15</v>
      </c>
      <c r="B129" s="57">
        <v>16</v>
      </c>
      <c r="C129" s="5" cm="1">
        <f t="array" ref="C129">IF($I$2="Тариф для именинников",
INDEX(GRID!$B$4:$U$15,MATCH(C$7,GRID!$A$4:$A$15,0),MATCH(1,($U$2=GRID!$B$1:$U$1)*(КАЛЕНДАРЬ!AW19=GRID!$B$3:$U$3),0))*GRID!$T$39,
ROUNDUP(INDEX(GRID!$B$4:$U$15,MATCH(C$7,GRID!$A$4:$A$15,0),MATCH(1,($U$2=GRID!$B$1:$U$1)*(КАЛЕНДАРЬ!AW19=GRID!$B$3:$U$3),0))*GRID!$T$39*(1-GRID!$T$40),0))</f>
        <v>25575.000000000004</v>
      </c>
      <c r="D129" s="5" cm="1">
        <f t="array" ref="D129">IF($I$2="Тариф для именинников",
INDEX(GRID!$B$18:$U$29,MATCH(C$7,GRID!$A$18:$A$29,0),MATCH(1,($U$2=GRID!$B$1:$U$1)*(КАЛЕНДАРЬ!AW19=GRID!$B$3:$U$3),0))*GRID!$T$39,
ROUNDUP(INDEX(GRID!$B$29:$U126,MATCH(C$7,GRID!$A$18:$A$29,0),MATCH(1,($U$2=GRID!$B$1:$U$1)*(КАЛЕНДАРЬ!AW19=GRID!$B$3:$U$3),0))*GRID!$T$39*(1-GRID!$T$40),0))</f>
        <v>30225.000000000004</v>
      </c>
      <c r="E129" s="5" cm="1">
        <f t="array" ref="E129">IF($I$2="Тариф для именинников",
INDEX(GRID!$B$4:$U$15,MATCH(E$7,GRID!$A$4:$A$15,0),MATCH(1,($U$2=GRID!$B$1:$U$1)*(КАЛЕНДАРЬ!AW19=GRID!$B$3:$U$3),0))*GRID!$T$39,
ROUNDUP(INDEX(GRID!$B$4:$U$15,MATCH(E$7,GRID!$A$4:$A$15,0),MATCH(1,($U$2=GRID!$B$1:$U$1)*(КАЛЕНДАРЬ!AW19=GRID!$B$3:$U$3),0))*GRID!$T$39*(1-GRID!$T$40),0))</f>
        <v>30690</v>
      </c>
      <c r="F129" s="5" cm="1">
        <f t="array" ref="F129">IF($I$2="Тариф для именинников",
INDEX(GRID!$B$18:$U$29,MATCH(E$7,GRID!$A$18:$A$29,0),MATCH(1,($U$2=GRID!$B$1:$U$1)*(КАЛЕНДАРЬ!AW19=GRID!$B$3:$U$3),0))*GRID!$T$39,
ROUNDUP(INDEX(GRID!$B$29:$U126,MATCH(E$7,GRID!$A$18:$A$29,0),MATCH(1,($U$2=GRID!$B$1:$U$1)*(КАЛЕНДАРЬ!AW19=GRID!$B$3:$U$3),0))*GRID!$T$39*(1-GRID!$T$40),0))</f>
        <v>35340</v>
      </c>
      <c r="G129" s="5" cm="1">
        <f t="array" ref="G129">IF($I$2="Тариф для именинников",
INDEX(GRID!$B$4:$U$15,MATCH(G$7,GRID!$A$4:$A$15,0),MATCH(1,($U$2=GRID!$B$1:$U$1)*(КАЛЕНДАРЬ!AW19=GRID!$B$3:$U$3),0))*GRID!$T$39,
ROUNDUP(INDEX(GRID!$B$4:$U$15,MATCH(G$7,GRID!$A$4:$A$15,0),MATCH(1,($U$2=GRID!$B$1:$U$1)*(КАЛЕНДАРЬ!AW19=GRID!$B$3:$U$3),0))*GRID!$T$39*(1-GRID!$T$40),0))</f>
        <v>36270</v>
      </c>
      <c r="H129" s="5" cm="1">
        <f t="array" ref="H129">IF($I$2="Тариф для именинников",
INDEX(GRID!$B$18:$U$29,MATCH(G$7,GRID!$A$18:$A$29,0),MATCH(1,($U$2=GRID!$B$1:$U$1)*(КАЛЕНДАРЬ!AW19=GRID!$B$3:$U$3),0))*GRID!$T$39,
ROUNDUP(INDEX(GRID!$B$29:$U126,MATCH(G$7,GRID!$A$18:$A$29,0),MATCH(1,($U$2=GRID!$B$1:$U$1)*(КАЛЕНДАРЬ!AW19=GRID!$B$3:$U$3),0))*GRID!$T$39*(1-GRID!$T$40),0))</f>
        <v>40920</v>
      </c>
      <c r="I129" s="5" cm="1">
        <f t="array" ref="I129">IF($I$2="Тариф для именинников",
INDEX(GRID!$B$4:$U$15,MATCH(I$7,GRID!$A$4:$A$15,0),MATCH(1,($U$2=GRID!$B$1:$U$1)*(КАЛЕНДАРЬ!AW19=GRID!$B$3:$U$3),0))*GRID!$T$39,
ROUNDUP(INDEX(GRID!$B$4:$U$15,MATCH(I$7,GRID!$A$4:$A$15,0),MATCH(1,($U$2=GRID!$B$1:$U$1)*(КАЛЕНДАРЬ!AW19=GRID!$B$3:$U$3),0))*GRID!$T$39*(1-GRID!$T$40),0))</f>
        <v>40362</v>
      </c>
      <c r="J129" s="5" cm="1">
        <f t="array" ref="J129">IF($I$2="Тариф для именинников",
INDEX(GRID!$B$18:$U$29,MATCH(I$7,GRID!$A$18:$A$29,0),MATCH(1,($U$2=GRID!$B$1:$U$1)*(КАЛЕНДАРЬ!AW19=GRID!$B$3:$U$3),0))*GRID!$T$39,
ROUNDUP(INDEX(GRID!$B$29:$U126,MATCH(I$7,GRID!$A$18:$A$29,0),MATCH(1,($U$2=GRID!$B$1:$U$1)*(КАЛЕНДАРЬ!AW19=GRID!$B$3:$U$3),0))*GRID!$T$39*(1-GRID!$T$40),0))</f>
        <v>45012</v>
      </c>
      <c r="K129" s="5" cm="1">
        <f t="array" ref="K129">IF($I$2="Тариф для именинников",
INDEX(GRID!$B$4:$U$15,MATCH(K$7,GRID!$A$4:$A$15,0),MATCH(1,($U$2=GRID!$B$1:$U$1)*(КАЛЕНДАРЬ!AW19=GRID!$B$3:$U$3),0))*GRID!$T$39,
ROUNDUP(INDEX(GRID!$B$4:$U$15,MATCH(K$7,GRID!$A$4:$A$15,0),MATCH(1,($U$2=GRID!$B$1:$U$1)*(КАЛЕНДАРЬ!AW19=GRID!$B$3:$U$3),0))*GRID!$T$39*(1-GRID!$T$40),0))</f>
        <v>45570</v>
      </c>
      <c r="L129" s="5" cm="1">
        <f t="array" ref="L129">IF($I$2="Тариф для именинников",
INDEX(GRID!$B$18:$U$29,MATCH(K$7,GRID!$A$18:$A$29,0),MATCH(1,($U$2=GRID!$B$1:$U$1)*(КАЛЕНДАРЬ!AW19=GRID!$B$3:$U$3),0))*GRID!$T$39,
ROUNDUP(INDEX(GRID!$B$29:$U126,MATCH(K$7,GRID!$A$18:$A$29,0),MATCH(1,($U$2=GRID!$B$1:$U$1)*(КАЛЕНДАРЬ!AW19=GRID!$B$3:$U$3),0))*GRID!$T$39*(1-GRID!$T$40),0))</f>
        <v>50220</v>
      </c>
      <c r="M129" s="5" cm="1">
        <f t="array" ref="M129">IF($I$2="Тариф для именинников",
INDEX(GRID!$B$4:$U$15,MATCH(M$7,GRID!$A$4:$A$15,0),MATCH(1,($U$2=GRID!$B$1:$U$1)*(КАЛЕНДАРЬ!AW19=GRID!$B$3:$U$3),0))*GRID!$T$39,
ROUNDUP(INDEX(GRID!$B$4:$U$15,MATCH(M$7,GRID!$A$4:$A$15,0),MATCH(1,($U$2=GRID!$B$1:$U$1)*(КАЛЕНДАРЬ!AW19=GRID!$B$3:$U$3),0))*GRID!$T$39*(1-GRID!$T$40),0))</f>
        <v>64635</v>
      </c>
      <c r="N129" s="5" cm="1">
        <f t="array" ref="N129">IF($I$2="Тариф для именинников",
INDEX(GRID!$B$18:$U$29,MATCH(M$7,GRID!$A$18:$A$29,0),MATCH(1,($U$2=GRID!$B$1:$U$1)*(КАЛЕНДАРЬ!AW19=GRID!$B$3:$U$3),0))*GRID!$T$39,
ROUNDUP(INDEX(GRID!$B$29:$U126,MATCH(M$7,GRID!$A$18:$A$29,0),MATCH(1,($U$2=GRID!$B$1:$U$1)*(КАЛЕНДАРЬ!AW19=GRID!$B$3:$U$3),0))*GRID!$T$39*(1-GRID!$T$40),0))</f>
        <v>69285</v>
      </c>
      <c r="O129" s="5" cm="1">
        <f t="array" ref="O129">IF($I$2="Тариф для именинников",
INDEX(GRID!$B$4:$U$15,MATCH(O$7,GRID!$A$4:$A$15,0),MATCH(1,($U$2=GRID!$B$1:$U$1)*(КАЛЕНДАРЬ!AW19=GRID!$B$3:$U$3),0))*GRID!$T$39,
ROUNDUP(INDEX(GRID!$B$4:$U$15,MATCH(O$7,GRID!$A$4:$A$15,0),MATCH(1,($U$2=GRID!$B$1:$U$1)*(КАЛЕНДАРЬ!AW19=GRID!$B$3:$U$3),0))*GRID!$T$39*(1-GRID!$T$40),0))</f>
        <v>95976</v>
      </c>
      <c r="P129" s="5" cm="1">
        <f t="array" ref="P129">IF($I$2="Тариф для именинников",
INDEX(GRID!$B$4:$U$15,MATCH(P$7,GRID!$A$4:$A$15,0),MATCH(1,($U$2=GRID!$B$1:$U$1)*(КАЛЕНДАРЬ!AW19=GRID!$B$3:$U$3),0))*GRID!$T$39,
ROUNDUP(INDEX(GRID!$B$4:$U$15,MATCH(P$7,GRID!$A$4:$A$15,0),MATCH(1,($U$2=GRID!$B$1:$U$1)*(КАЛЕНДАРЬ!AW19=GRID!$B$3:$U$3),0))*GRID!$T$39*(1-GRID!$T$40),0))</f>
        <v>135222</v>
      </c>
      <c r="Q129" s="5" cm="1">
        <f t="array" ref="Q129">IF($I$2="Тариф для именинников",
INDEX(GRID!$B$4:$U$15,MATCH(Q$7,GRID!$A$4:$A$15,0),MATCH(1,($U$2=GRID!$B$1:$U$1)*(КАЛЕНДАРЬ!AW19=GRID!$B$3:$U$3),0))*GRID!$T$39,
ROUNDUP(INDEX(GRID!$B$4:$U$15,MATCH(Q$7,GRID!$A$4:$A$15,0),MATCH(1,($U$2=GRID!$B$1:$U$1)*(КАЛЕНДАРЬ!AW19=GRID!$B$3:$U$3),0))*GRID!$T$39*(1-GRID!$T$40),0))</f>
        <v>158937</v>
      </c>
      <c r="R129" s="5" cm="1">
        <f t="array" ref="R129">IF($I$2="Тариф для именинников",
INDEX(GRID!$B$4:$U$15,MATCH(R$7,GRID!$A$4:$A$15,0),MATCH(1,($U$2=GRID!$B$1:$U$1)*(КАЛЕНДАРЬ!AW19=GRID!$B$3:$U$3),0))*GRID!$T$39,
ROUNDUP(INDEX(GRID!$B$4:$U$15,MATCH(R$7,GRID!$A$4:$A$15,0),MATCH(1,($U$2=GRID!$B$1:$U$1)*(КАЛЕНДАРЬ!AW19=GRID!$B$3:$U$3),0))*GRID!$T$39*(1-GRID!$T$40),0))</f>
        <v>180513</v>
      </c>
      <c r="S129" s="50" t="s">
        <v>105</v>
      </c>
      <c r="T129" s="50" t="s">
        <v>105</v>
      </c>
    </row>
    <row r="130" spans="1:20">
      <c r="A130" s="56" t="s">
        <v>16</v>
      </c>
      <c r="B130" s="57">
        <v>17</v>
      </c>
      <c r="C130" s="5" cm="1">
        <f t="array" ref="C130">IF($I$2="Тариф для именинников",
INDEX(GRID!$B$4:$U$15,MATCH(C$7,GRID!$A$4:$A$15,0),MATCH(1,($U$2=GRID!$B$1:$U$1)*(КАЛЕНДАРЬ!AW20=GRID!$B$3:$U$3),0))*GRID!$T$39,
ROUNDUP(INDEX(GRID!$B$4:$U$15,MATCH(C$7,GRID!$A$4:$A$15,0),MATCH(1,($U$2=GRID!$B$1:$U$1)*(КАЛЕНДАРЬ!AW20=GRID!$B$3:$U$3),0))*GRID!$T$39*(1-GRID!$T$40),0))</f>
        <v>25575.000000000004</v>
      </c>
      <c r="D130" s="5" cm="1">
        <f t="array" ref="D130">IF($I$2="Тариф для именинников",
INDEX(GRID!$B$18:$U$29,MATCH(C$7,GRID!$A$18:$A$29,0),MATCH(1,($U$2=GRID!$B$1:$U$1)*(КАЛЕНДАРЬ!AW20=GRID!$B$3:$U$3),0))*GRID!$T$39,
ROUNDUP(INDEX(GRID!$B$29:$U127,MATCH(C$7,GRID!$A$18:$A$29,0),MATCH(1,($U$2=GRID!$B$1:$U$1)*(КАЛЕНДАРЬ!AW20=GRID!$B$3:$U$3),0))*GRID!$T$39*(1-GRID!$T$40),0))</f>
        <v>30225.000000000004</v>
      </c>
      <c r="E130" s="5" cm="1">
        <f t="array" ref="E130">IF($I$2="Тариф для именинников",
INDEX(GRID!$B$4:$U$15,MATCH(E$7,GRID!$A$4:$A$15,0),MATCH(1,($U$2=GRID!$B$1:$U$1)*(КАЛЕНДАРЬ!AW20=GRID!$B$3:$U$3),0))*GRID!$T$39,
ROUNDUP(INDEX(GRID!$B$4:$U$15,MATCH(E$7,GRID!$A$4:$A$15,0),MATCH(1,($U$2=GRID!$B$1:$U$1)*(КАЛЕНДАРЬ!AW20=GRID!$B$3:$U$3),0))*GRID!$T$39*(1-GRID!$T$40),0))</f>
        <v>30690</v>
      </c>
      <c r="F130" s="5" cm="1">
        <f t="array" ref="F130">IF($I$2="Тариф для именинников",
INDEX(GRID!$B$18:$U$29,MATCH(E$7,GRID!$A$18:$A$29,0),MATCH(1,($U$2=GRID!$B$1:$U$1)*(КАЛЕНДАРЬ!AW20=GRID!$B$3:$U$3),0))*GRID!$T$39,
ROUNDUP(INDEX(GRID!$B$29:$U127,MATCH(E$7,GRID!$A$18:$A$29,0),MATCH(1,($U$2=GRID!$B$1:$U$1)*(КАЛЕНДАРЬ!AW20=GRID!$B$3:$U$3),0))*GRID!$T$39*(1-GRID!$T$40),0))</f>
        <v>35340</v>
      </c>
      <c r="G130" s="5" cm="1">
        <f t="array" ref="G130">IF($I$2="Тариф для именинников",
INDEX(GRID!$B$4:$U$15,MATCH(G$7,GRID!$A$4:$A$15,0),MATCH(1,($U$2=GRID!$B$1:$U$1)*(КАЛЕНДАРЬ!AW20=GRID!$B$3:$U$3),0))*GRID!$T$39,
ROUNDUP(INDEX(GRID!$B$4:$U$15,MATCH(G$7,GRID!$A$4:$A$15,0),MATCH(1,($U$2=GRID!$B$1:$U$1)*(КАЛЕНДАРЬ!AW20=GRID!$B$3:$U$3),0))*GRID!$T$39*(1-GRID!$T$40),0))</f>
        <v>36270</v>
      </c>
      <c r="H130" s="5" cm="1">
        <f t="array" ref="H130">IF($I$2="Тариф для именинников",
INDEX(GRID!$B$18:$U$29,MATCH(G$7,GRID!$A$18:$A$29,0),MATCH(1,($U$2=GRID!$B$1:$U$1)*(КАЛЕНДАРЬ!AW20=GRID!$B$3:$U$3),0))*GRID!$T$39,
ROUNDUP(INDEX(GRID!$B$29:$U127,MATCH(G$7,GRID!$A$18:$A$29,0),MATCH(1,($U$2=GRID!$B$1:$U$1)*(КАЛЕНДАРЬ!AW20=GRID!$B$3:$U$3),0))*GRID!$T$39*(1-GRID!$T$40),0))</f>
        <v>40920</v>
      </c>
      <c r="I130" s="5" cm="1">
        <f t="array" ref="I130">IF($I$2="Тариф для именинников",
INDEX(GRID!$B$4:$U$15,MATCH(I$7,GRID!$A$4:$A$15,0),MATCH(1,($U$2=GRID!$B$1:$U$1)*(КАЛЕНДАРЬ!AW20=GRID!$B$3:$U$3),0))*GRID!$T$39,
ROUNDUP(INDEX(GRID!$B$4:$U$15,MATCH(I$7,GRID!$A$4:$A$15,0),MATCH(1,($U$2=GRID!$B$1:$U$1)*(КАЛЕНДАРЬ!AW20=GRID!$B$3:$U$3),0))*GRID!$T$39*(1-GRID!$T$40),0))</f>
        <v>40362</v>
      </c>
      <c r="J130" s="5" cm="1">
        <f t="array" ref="J130">IF($I$2="Тариф для именинников",
INDEX(GRID!$B$18:$U$29,MATCH(I$7,GRID!$A$18:$A$29,0),MATCH(1,($U$2=GRID!$B$1:$U$1)*(КАЛЕНДАРЬ!AW20=GRID!$B$3:$U$3),0))*GRID!$T$39,
ROUNDUP(INDEX(GRID!$B$29:$U127,MATCH(I$7,GRID!$A$18:$A$29,0),MATCH(1,($U$2=GRID!$B$1:$U$1)*(КАЛЕНДАРЬ!AW20=GRID!$B$3:$U$3),0))*GRID!$T$39*(1-GRID!$T$40),0))</f>
        <v>45012</v>
      </c>
      <c r="K130" s="5" cm="1">
        <f t="array" ref="K130">IF($I$2="Тариф для именинников",
INDEX(GRID!$B$4:$U$15,MATCH(K$7,GRID!$A$4:$A$15,0),MATCH(1,($U$2=GRID!$B$1:$U$1)*(КАЛЕНДАРЬ!AW20=GRID!$B$3:$U$3),0))*GRID!$T$39,
ROUNDUP(INDEX(GRID!$B$4:$U$15,MATCH(K$7,GRID!$A$4:$A$15,0),MATCH(1,($U$2=GRID!$B$1:$U$1)*(КАЛЕНДАРЬ!AW20=GRID!$B$3:$U$3),0))*GRID!$T$39*(1-GRID!$T$40),0))</f>
        <v>45570</v>
      </c>
      <c r="L130" s="5" cm="1">
        <f t="array" ref="L130">IF($I$2="Тариф для именинников",
INDEX(GRID!$B$18:$U$29,MATCH(K$7,GRID!$A$18:$A$29,0),MATCH(1,($U$2=GRID!$B$1:$U$1)*(КАЛЕНДАРЬ!AW20=GRID!$B$3:$U$3),0))*GRID!$T$39,
ROUNDUP(INDEX(GRID!$B$29:$U127,MATCH(K$7,GRID!$A$18:$A$29,0),MATCH(1,($U$2=GRID!$B$1:$U$1)*(КАЛЕНДАРЬ!AW20=GRID!$B$3:$U$3),0))*GRID!$T$39*(1-GRID!$T$40),0))</f>
        <v>50220</v>
      </c>
      <c r="M130" s="5" cm="1">
        <f t="array" ref="M130">IF($I$2="Тариф для именинников",
INDEX(GRID!$B$4:$U$15,MATCH(M$7,GRID!$A$4:$A$15,0),MATCH(1,($U$2=GRID!$B$1:$U$1)*(КАЛЕНДАРЬ!AW20=GRID!$B$3:$U$3),0))*GRID!$T$39,
ROUNDUP(INDEX(GRID!$B$4:$U$15,MATCH(M$7,GRID!$A$4:$A$15,0),MATCH(1,($U$2=GRID!$B$1:$U$1)*(КАЛЕНДАРЬ!AW20=GRID!$B$3:$U$3),0))*GRID!$T$39*(1-GRID!$T$40),0))</f>
        <v>64635</v>
      </c>
      <c r="N130" s="5" cm="1">
        <f t="array" ref="N130">IF($I$2="Тариф для именинников",
INDEX(GRID!$B$18:$U$29,MATCH(M$7,GRID!$A$18:$A$29,0),MATCH(1,($U$2=GRID!$B$1:$U$1)*(КАЛЕНДАРЬ!AW20=GRID!$B$3:$U$3),0))*GRID!$T$39,
ROUNDUP(INDEX(GRID!$B$29:$U127,MATCH(M$7,GRID!$A$18:$A$29,0),MATCH(1,($U$2=GRID!$B$1:$U$1)*(КАЛЕНДАРЬ!AW20=GRID!$B$3:$U$3),0))*GRID!$T$39*(1-GRID!$T$40),0))</f>
        <v>69285</v>
      </c>
      <c r="O130" s="5" cm="1">
        <f t="array" ref="O130">IF($I$2="Тариф для именинников",
INDEX(GRID!$B$4:$U$15,MATCH(O$7,GRID!$A$4:$A$15,0),MATCH(1,($U$2=GRID!$B$1:$U$1)*(КАЛЕНДАРЬ!AW20=GRID!$B$3:$U$3),0))*GRID!$T$39,
ROUNDUP(INDEX(GRID!$B$4:$U$15,MATCH(O$7,GRID!$A$4:$A$15,0),MATCH(1,($U$2=GRID!$B$1:$U$1)*(КАЛЕНДАРЬ!AW20=GRID!$B$3:$U$3),0))*GRID!$T$39*(1-GRID!$T$40),0))</f>
        <v>95976</v>
      </c>
      <c r="P130" s="5" cm="1">
        <f t="array" ref="P130">IF($I$2="Тариф для именинников",
INDEX(GRID!$B$4:$U$15,MATCH(P$7,GRID!$A$4:$A$15,0),MATCH(1,($U$2=GRID!$B$1:$U$1)*(КАЛЕНДАРЬ!AW20=GRID!$B$3:$U$3),0))*GRID!$T$39,
ROUNDUP(INDEX(GRID!$B$4:$U$15,MATCH(P$7,GRID!$A$4:$A$15,0),MATCH(1,($U$2=GRID!$B$1:$U$1)*(КАЛЕНДАРЬ!AW20=GRID!$B$3:$U$3),0))*GRID!$T$39*(1-GRID!$T$40),0))</f>
        <v>135222</v>
      </c>
      <c r="Q130" s="5" cm="1">
        <f t="array" ref="Q130">IF($I$2="Тариф для именинников",
INDEX(GRID!$B$4:$U$15,MATCH(Q$7,GRID!$A$4:$A$15,0),MATCH(1,($U$2=GRID!$B$1:$U$1)*(КАЛЕНДАРЬ!AW20=GRID!$B$3:$U$3),0))*GRID!$T$39,
ROUNDUP(INDEX(GRID!$B$4:$U$15,MATCH(Q$7,GRID!$A$4:$A$15,0),MATCH(1,($U$2=GRID!$B$1:$U$1)*(КАЛЕНДАРЬ!AW20=GRID!$B$3:$U$3),0))*GRID!$T$39*(1-GRID!$T$40),0))</f>
        <v>158937</v>
      </c>
      <c r="R130" s="5" cm="1">
        <f t="array" ref="R130">IF($I$2="Тариф для именинников",
INDEX(GRID!$B$4:$U$15,MATCH(R$7,GRID!$A$4:$A$15,0),MATCH(1,($U$2=GRID!$B$1:$U$1)*(КАЛЕНДАРЬ!AW20=GRID!$B$3:$U$3),0))*GRID!$T$39,
ROUNDUP(INDEX(GRID!$B$4:$U$15,MATCH(R$7,GRID!$A$4:$A$15,0),MATCH(1,($U$2=GRID!$B$1:$U$1)*(КАЛЕНДАРЬ!AW20=GRID!$B$3:$U$3),0))*GRID!$T$39*(1-GRID!$T$40),0))</f>
        <v>180513</v>
      </c>
      <c r="S130" s="50" t="s">
        <v>105</v>
      </c>
      <c r="T130" s="50" t="s">
        <v>105</v>
      </c>
    </row>
    <row r="131" spans="1:20">
      <c r="A131" s="56" t="s">
        <v>17</v>
      </c>
      <c r="B131" s="57">
        <v>18</v>
      </c>
      <c r="C131" s="5" cm="1">
        <f t="array" ref="C131">IF($I$2="Тариф для именинников",
INDEX(GRID!$B$4:$U$15,MATCH(C$7,GRID!$A$4:$A$15,0),MATCH(1,($U$2=GRID!$B$1:$U$1)*(КАЛЕНДАРЬ!AW21=GRID!$B$3:$U$3),0))*GRID!$T$39,
ROUNDUP(INDEX(GRID!$B$4:$U$15,MATCH(C$7,GRID!$A$4:$A$15,0),MATCH(1,($U$2=GRID!$B$1:$U$1)*(КАЛЕНДАРЬ!AW21=GRID!$B$3:$U$3),0))*GRID!$T$39*(1-GRID!$T$40),0))</f>
        <v>25575.000000000004</v>
      </c>
      <c r="D131" s="5" cm="1">
        <f t="array" ref="D131">IF($I$2="Тариф для именинников",
INDEX(GRID!$B$18:$U$29,MATCH(C$7,GRID!$A$18:$A$29,0),MATCH(1,($U$2=GRID!$B$1:$U$1)*(КАЛЕНДАРЬ!AW21=GRID!$B$3:$U$3),0))*GRID!$T$39,
ROUNDUP(INDEX(GRID!$B$29:$U128,MATCH(C$7,GRID!$A$18:$A$29,0),MATCH(1,($U$2=GRID!$B$1:$U$1)*(КАЛЕНДАРЬ!AW21=GRID!$B$3:$U$3),0))*GRID!$T$39*(1-GRID!$T$40),0))</f>
        <v>30225.000000000004</v>
      </c>
      <c r="E131" s="5" cm="1">
        <f t="array" ref="E131">IF($I$2="Тариф для именинников",
INDEX(GRID!$B$4:$U$15,MATCH(E$7,GRID!$A$4:$A$15,0),MATCH(1,($U$2=GRID!$B$1:$U$1)*(КАЛЕНДАРЬ!AW21=GRID!$B$3:$U$3),0))*GRID!$T$39,
ROUNDUP(INDEX(GRID!$B$4:$U$15,MATCH(E$7,GRID!$A$4:$A$15,0),MATCH(1,($U$2=GRID!$B$1:$U$1)*(КАЛЕНДАРЬ!AW21=GRID!$B$3:$U$3),0))*GRID!$T$39*(1-GRID!$T$40),0))</f>
        <v>30690</v>
      </c>
      <c r="F131" s="5" cm="1">
        <f t="array" ref="F131">IF($I$2="Тариф для именинников",
INDEX(GRID!$B$18:$U$29,MATCH(E$7,GRID!$A$18:$A$29,0),MATCH(1,($U$2=GRID!$B$1:$U$1)*(КАЛЕНДАРЬ!AW21=GRID!$B$3:$U$3),0))*GRID!$T$39,
ROUNDUP(INDEX(GRID!$B$29:$U128,MATCH(E$7,GRID!$A$18:$A$29,0),MATCH(1,($U$2=GRID!$B$1:$U$1)*(КАЛЕНДАРЬ!AW21=GRID!$B$3:$U$3),0))*GRID!$T$39*(1-GRID!$T$40),0))</f>
        <v>35340</v>
      </c>
      <c r="G131" s="5" cm="1">
        <f t="array" ref="G131">IF($I$2="Тариф для именинников",
INDEX(GRID!$B$4:$U$15,MATCH(G$7,GRID!$A$4:$A$15,0),MATCH(1,($U$2=GRID!$B$1:$U$1)*(КАЛЕНДАРЬ!AW21=GRID!$B$3:$U$3),0))*GRID!$T$39,
ROUNDUP(INDEX(GRID!$B$4:$U$15,MATCH(G$7,GRID!$A$4:$A$15,0),MATCH(1,($U$2=GRID!$B$1:$U$1)*(КАЛЕНДАРЬ!AW21=GRID!$B$3:$U$3),0))*GRID!$T$39*(1-GRID!$T$40),0))</f>
        <v>36270</v>
      </c>
      <c r="H131" s="5" cm="1">
        <f t="array" ref="H131">IF($I$2="Тариф для именинников",
INDEX(GRID!$B$18:$U$29,MATCH(G$7,GRID!$A$18:$A$29,0),MATCH(1,($U$2=GRID!$B$1:$U$1)*(КАЛЕНДАРЬ!AW21=GRID!$B$3:$U$3),0))*GRID!$T$39,
ROUNDUP(INDEX(GRID!$B$29:$U128,MATCH(G$7,GRID!$A$18:$A$29,0),MATCH(1,($U$2=GRID!$B$1:$U$1)*(КАЛЕНДАРЬ!AW21=GRID!$B$3:$U$3),0))*GRID!$T$39*(1-GRID!$T$40),0))</f>
        <v>40920</v>
      </c>
      <c r="I131" s="5" cm="1">
        <f t="array" ref="I131">IF($I$2="Тариф для именинников",
INDEX(GRID!$B$4:$U$15,MATCH(I$7,GRID!$A$4:$A$15,0),MATCH(1,($U$2=GRID!$B$1:$U$1)*(КАЛЕНДАРЬ!AW21=GRID!$B$3:$U$3),0))*GRID!$T$39,
ROUNDUP(INDEX(GRID!$B$4:$U$15,MATCH(I$7,GRID!$A$4:$A$15,0),MATCH(1,($U$2=GRID!$B$1:$U$1)*(КАЛЕНДАРЬ!AW21=GRID!$B$3:$U$3),0))*GRID!$T$39*(1-GRID!$T$40),0))</f>
        <v>40362</v>
      </c>
      <c r="J131" s="5" cm="1">
        <f t="array" ref="J131">IF($I$2="Тариф для именинников",
INDEX(GRID!$B$18:$U$29,MATCH(I$7,GRID!$A$18:$A$29,0),MATCH(1,($U$2=GRID!$B$1:$U$1)*(КАЛЕНДАРЬ!AW21=GRID!$B$3:$U$3),0))*GRID!$T$39,
ROUNDUP(INDEX(GRID!$B$29:$U128,MATCH(I$7,GRID!$A$18:$A$29,0),MATCH(1,($U$2=GRID!$B$1:$U$1)*(КАЛЕНДАРЬ!AW21=GRID!$B$3:$U$3),0))*GRID!$T$39*(1-GRID!$T$40),0))</f>
        <v>45012</v>
      </c>
      <c r="K131" s="5" cm="1">
        <f t="array" ref="K131">IF($I$2="Тариф для именинников",
INDEX(GRID!$B$4:$U$15,MATCH(K$7,GRID!$A$4:$A$15,0),MATCH(1,($U$2=GRID!$B$1:$U$1)*(КАЛЕНДАРЬ!AW21=GRID!$B$3:$U$3),0))*GRID!$T$39,
ROUNDUP(INDEX(GRID!$B$4:$U$15,MATCH(K$7,GRID!$A$4:$A$15,0),MATCH(1,($U$2=GRID!$B$1:$U$1)*(КАЛЕНДАРЬ!AW21=GRID!$B$3:$U$3),0))*GRID!$T$39*(1-GRID!$T$40),0))</f>
        <v>45570</v>
      </c>
      <c r="L131" s="5" cm="1">
        <f t="array" ref="L131">IF($I$2="Тариф для именинников",
INDEX(GRID!$B$18:$U$29,MATCH(K$7,GRID!$A$18:$A$29,0),MATCH(1,($U$2=GRID!$B$1:$U$1)*(КАЛЕНДАРЬ!AW21=GRID!$B$3:$U$3),0))*GRID!$T$39,
ROUNDUP(INDEX(GRID!$B$29:$U128,MATCH(K$7,GRID!$A$18:$A$29,0),MATCH(1,($U$2=GRID!$B$1:$U$1)*(КАЛЕНДАРЬ!AW21=GRID!$B$3:$U$3),0))*GRID!$T$39*(1-GRID!$T$40),0))</f>
        <v>50220</v>
      </c>
      <c r="M131" s="5" cm="1">
        <f t="array" ref="M131">IF($I$2="Тариф для именинников",
INDEX(GRID!$B$4:$U$15,MATCH(M$7,GRID!$A$4:$A$15,0),MATCH(1,($U$2=GRID!$B$1:$U$1)*(КАЛЕНДАРЬ!AW21=GRID!$B$3:$U$3),0))*GRID!$T$39,
ROUNDUP(INDEX(GRID!$B$4:$U$15,MATCH(M$7,GRID!$A$4:$A$15,0),MATCH(1,($U$2=GRID!$B$1:$U$1)*(КАЛЕНДАРЬ!AW21=GRID!$B$3:$U$3),0))*GRID!$T$39*(1-GRID!$T$40),0))</f>
        <v>64635</v>
      </c>
      <c r="N131" s="5" cm="1">
        <f t="array" ref="N131">IF($I$2="Тариф для именинников",
INDEX(GRID!$B$18:$U$29,MATCH(M$7,GRID!$A$18:$A$29,0),MATCH(1,($U$2=GRID!$B$1:$U$1)*(КАЛЕНДАРЬ!AW21=GRID!$B$3:$U$3),0))*GRID!$T$39,
ROUNDUP(INDEX(GRID!$B$29:$U128,MATCH(M$7,GRID!$A$18:$A$29,0),MATCH(1,($U$2=GRID!$B$1:$U$1)*(КАЛЕНДАРЬ!AW21=GRID!$B$3:$U$3),0))*GRID!$T$39*(1-GRID!$T$40),0))</f>
        <v>69285</v>
      </c>
      <c r="O131" s="5" cm="1">
        <f t="array" ref="O131">IF($I$2="Тариф для именинников",
INDEX(GRID!$B$4:$U$15,MATCH(O$7,GRID!$A$4:$A$15,0),MATCH(1,($U$2=GRID!$B$1:$U$1)*(КАЛЕНДАРЬ!AW21=GRID!$B$3:$U$3),0))*GRID!$T$39,
ROUNDUP(INDEX(GRID!$B$4:$U$15,MATCH(O$7,GRID!$A$4:$A$15,0),MATCH(1,($U$2=GRID!$B$1:$U$1)*(КАЛЕНДАРЬ!AW21=GRID!$B$3:$U$3),0))*GRID!$T$39*(1-GRID!$T$40),0))</f>
        <v>95976</v>
      </c>
      <c r="P131" s="5" cm="1">
        <f t="array" ref="P131">IF($I$2="Тариф для именинников",
INDEX(GRID!$B$4:$U$15,MATCH(P$7,GRID!$A$4:$A$15,0),MATCH(1,($U$2=GRID!$B$1:$U$1)*(КАЛЕНДАРЬ!AW21=GRID!$B$3:$U$3),0))*GRID!$T$39,
ROUNDUP(INDEX(GRID!$B$4:$U$15,MATCH(P$7,GRID!$A$4:$A$15,0),MATCH(1,($U$2=GRID!$B$1:$U$1)*(КАЛЕНДАРЬ!AW21=GRID!$B$3:$U$3),0))*GRID!$T$39*(1-GRID!$T$40),0))</f>
        <v>135222</v>
      </c>
      <c r="Q131" s="5" cm="1">
        <f t="array" ref="Q131">IF($I$2="Тариф для именинников",
INDEX(GRID!$B$4:$U$15,MATCH(Q$7,GRID!$A$4:$A$15,0),MATCH(1,($U$2=GRID!$B$1:$U$1)*(КАЛЕНДАРЬ!AW21=GRID!$B$3:$U$3),0))*GRID!$T$39,
ROUNDUP(INDEX(GRID!$B$4:$U$15,MATCH(Q$7,GRID!$A$4:$A$15,0),MATCH(1,($U$2=GRID!$B$1:$U$1)*(КАЛЕНДАРЬ!AW21=GRID!$B$3:$U$3),0))*GRID!$T$39*(1-GRID!$T$40),0))</f>
        <v>158937</v>
      </c>
      <c r="R131" s="5" cm="1">
        <f t="array" ref="R131">IF($I$2="Тариф для именинников",
INDEX(GRID!$B$4:$U$15,MATCH(R$7,GRID!$A$4:$A$15,0),MATCH(1,($U$2=GRID!$B$1:$U$1)*(КАЛЕНДАРЬ!AW21=GRID!$B$3:$U$3),0))*GRID!$T$39,
ROUNDUP(INDEX(GRID!$B$4:$U$15,MATCH(R$7,GRID!$A$4:$A$15,0),MATCH(1,($U$2=GRID!$B$1:$U$1)*(КАЛЕНДАРЬ!AW21=GRID!$B$3:$U$3),0))*GRID!$T$39*(1-GRID!$T$40),0))</f>
        <v>180513</v>
      </c>
      <c r="S131" s="50" t="s">
        <v>105</v>
      </c>
      <c r="T131" s="50" t="s">
        <v>105</v>
      </c>
    </row>
    <row r="132" spans="1:20">
      <c r="A132" s="56" t="s">
        <v>11</v>
      </c>
      <c r="B132" s="57">
        <v>19</v>
      </c>
      <c r="C132" s="5" cm="1">
        <f t="array" ref="C132">IF($I$2="Тариф для именинников",
INDEX(GRID!$B$4:$U$15,MATCH(C$7,GRID!$A$4:$A$15,0),MATCH(1,($U$2=GRID!$B$1:$U$1)*(КАЛЕНДАРЬ!AW22=GRID!$B$3:$U$3),0))*GRID!$T$39,
ROUNDUP(INDEX(GRID!$B$4:$U$15,MATCH(C$7,GRID!$A$4:$A$15,0),MATCH(1,($U$2=GRID!$B$1:$U$1)*(КАЛЕНДАРЬ!AW22=GRID!$B$3:$U$3),0))*GRID!$T$39*(1-GRID!$T$40),0))</f>
        <v>25575.000000000004</v>
      </c>
      <c r="D132" s="5" cm="1">
        <f t="array" ref="D132">IF($I$2="Тариф для именинников",
INDEX(GRID!$B$18:$U$29,MATCH(C$7,GRID!$A$18:$A$29,0),MATCH(1,($U$2=GRID!$B$1:$U$1)*(КАЛЕНДАРЬ!AW22=GRID!$B$3:$U$3),0))*GRID!$T$39,
ROUNDUP(INDEX(GRID!$B$29:$U129,MATCH(C$7,GRID!$A$18:$A$29,0),MATCH(1,($U$2=GRID!$B$1:$U$1)*(КАЛЕНДАРЬ!AW22=GRID!$B$3:$U$3),0))*GRID!$T$39*(1-GRID!$T$40),0))</f>
        <v>30225.000000000004</v>
      </c>
      <c r="E132" s="5" cm="1">
        <f t="array" ref="E132">IF($I$2="Тариф для именинников",
INDEX(GRID!$B$4:$U$15,MATCH(E$7,GRID!$A$4:$A$15,0),MATCH(1,($U$2=GRID!$B$1:$U$1)*(КАЛЕНДАРЬ!AW22=GRID!$B$3:$U$3),0))*GRID!$T$39,
ROUNDUP(INDEX(GRID!$B$4:$U$15,MATCH(E$7,GRID!$A$4:$A$15,0),MATCH(1,($U$2=GRID!$B$1:$U$1)*(КАЛЕНДАРЬ!AW22=GRID!$B$3:$U$3),0))*GRID!$T$39*(1-GRID!$T$40),0))</f>
        <v>30690</v>
      </c>
      <c r="F132" s="5" cm="1">
        <f t="array" ref="F132">IF($I$2="Тариф для именинников",
INDEX(GRID!$B$18:$U$29,MATCH(E$7,GRID!$A$18:$A$29,0),MATCH(1,($U$2=GRID!$B$1:$U$1)*(КАЛЕНДАРЬ!AW22=GRID!$B$3:$U$3),0))*GRID!$T$39,
ROUNDUP(INDEX(GRID!$B$29:$U129,MATCH(E$7,GRID!$A$18:$A$29,0),MATCH(1,($U$2=GRID!$B$1:$U$1)*(КАЛЕНДАРЬ!AW22=GRID!$B$3:$U$3),0))*GRID!$T$39*(1-GRID!$T$40),0))</f>
        <v>35340</v>
      </c>
      <c r="G132" s="5" cm="1">
        <f t="array" ref="G132">IF($I$2="Тариф для именинников",
INDEX(GRID!$B$4:$U$15,MATCH(G$7,GRID!$A$4:$A$15,0),MATCH(1,($U$2=GRID!$B$1:$U$1)*(КАЛЕНДАРЬ!AW22=GRID!$B$3:$U$3),0))*GRID!$T$39,
ROUNDUP(INDEX(GRID!$B$4:$U$15,MATCH(G$7,GRID!$A$4:$A$15,0),MATCH(1,($U$2=GRID!$B$1:$U$1)*(КАЛЕНДАРЬ!AW22=GRID!$B$3:$U$3),0))*GRID!$T$39*(1-GRID!$T$40),0))</f>
        <v>36270</v>
      </c>
      <c r="H132" s="5" cm="1">
        <f t="array" ref="H132">IF($I$2="Тариф для именинников",
INDEX(GRID!$B$18:$U$29,MATCH(G$7,GRID!$A$18:$A$29,0),MATCH(1,($U$2=GRID!$B$1:$U$1)*(КАЛЕНДАРЬ!AW22=GRID!$B$3:$U$3),0))*GRID!$T$39,
ROUNDUP(INDEX(GRID!$B$29:$U129,MATCH(G$7,GRID!$A$18:$A$29,0),MATCH(1,($U$2=GRID!$B$1:$U$1)*(КАЛЕНДАРЬ!AW22=GRID!$B$3:$U$3),0))*GRID!$T$39*(1-GRID!$T$40),0))</f>
        <v>40920</v>
      </c>
      <c r="I132" s="5" cm="1">
        <f t="array" ref="I132">IF($I$2="Тариф для именинников",
INDEX(GRID!$B$4:$U$15,MATCH(I$7,GRID!$A$4:$A$15,0),MATCH(1,($U$2=GRID!$B$1:$U$1)*(КАЛЕНДАРЬ!AW22=GRID!$B$3:$U$3),0))*GRID!$T$39,
ROUNDUP(INDEX(GRID!$B$4:$U$15,MATCH(I$7,GRID!$A$4:$A$15,0),MATCH(1,($U$2=GRID!$B$1:$U$1)*(КАЛЕНДАРЬ!AW22=GRID!$B$3:$U$3),0))*GRID!$T$39*(1-GRID!$T$40),0))</f>
        <v>40362</v>
      </c>
      <c r="J132" s="5" cm="1">
        <f t="array" ref="J132">IF($I$2="Тариф для именинников",
INDEX(GRID!$B$18:$U$29,MATCH(I$7,GRID!$A$18:$A$29,0),MATCH(1,($U$2=GRID!$B$1:$U$1)*(КАЛЕНДАРЬ!AW22=GRID!$B$3:$U$3),0))*GRID!$T$39,
ROUNDUP(INDEX(GRID!$B$29:$U129,MATCH(I$7,GRID!$A$18:$A$29,0),MATCH(1,($U$2=GRID!$B$1:$U$1)*(КАЛЕНДАРЬ!AW22=GRID!$B$3:$U$3),0))*GRID!$T$39*(1-GRID!$T$40),0))</f>
        <v>45012</v>
      </c>
      <c r="K132" s="5" cm="1">
        <f t="array" ref="K132">IF($I$2="Тариф для именинников",
INDEX(GRID!$B$4:$U$15,MATCH(K$7,GRID!$A$4:$A$15,0),MATCH(1,($U$2=GRID!$B$1:$U$1)*(КАЛЕНДАРЬ!AW22=GRID!$B$3:$U$3),0))*GRID!$T$39,
ROUNDUP(INDEX(GRID!$B$4:$U$15,MATCH(K$7,GRID!$A$4:$A$15,0),MATCH(1,($U$2=GRID!$B$1:$U$1)*(КАЛЕНДАРЬ!AW22=GRID!$B$3:$U$3),0))*GRID!$T$39*(1-GRID!$T$40),0))</f>
        <v>45570</v>
      </c>
      <c r="L132" s="5" cm="1">
        <f t="array" ref="L132">IF($I$2="Тариф для именинников",
INDEX(GRID!$B$18:$U$29,MATCH(K$7,GRID!$A$18:$A$29,0),MATCH(1,($U$2=GRID!$B$1:$U$1)*(КАЛЕНДАРЬ!AW22=GRID!$B$3:$U$3),0))*GRID!$T$39,
ROUNDUP(INDEX(GRID!$B$29:$U129,MATCH(K$7,GRID!$A$18:$A$29,0),MATCH(1,($U$2=GRID!$B$1:$U$1)*(КАЛЕНДАРЬ!AW22=GRID!$B$3:$U$3),0))*GRID!$T$39*(1-GRID!$T$40),0))</f>
        <v>50220</v>
      </c>
      <c r="M132" s="5" cm="1">
        <f t="array" ref="M132">IF($I$2="Тариф для именинников",
INDEX(GRID!$B$4:$U$15,MATCH(M$7,GRID!$A$4:$A$15,0),MATCH(1,($U$2=GRID!$B$1:$U$1)*(КАЛЕНДАРЬ!AW22=GRID!$B$3:$U$3),0))*GRID!$T$39,
ROUNDUP(INDEX(GRID!$B$4:$U$15,MATCH(M$7,GRID!$A$4:$A$15,0),MATCH(1,($U$2=GRID!$B$1:$U$1)*(КАЛЕНДАРЬ!AW22=GRID!$B$3:$U$3),0))*GRID!$T$39*(1-GRID!$T$40),0))</f>
        <v>64635</v>
      </c>
      <c r="N132" s="5" cm="1">
        <f t="array" ref="N132">IF($I$2="Тариф для именинников",
INDEX(GRID!$B$18:$U$29,MATCH(M$7,GRID!$A$18:$A$29,0),MATCH(1,($U$2=GRID!$B$1:$U$1)*(КАЛЕНДАРЬ!AW22=GRID!$B$3:$U$3),0))*GRID!$T$39,
ROUNDUP(INDEX(GRID!$B$29:$U129,MATCH(M$7,GRID!$A$18:$A$29,0),MATCH(1,($U$2=GRID!$B$1:$U$1)*(КАЛЕНДАРЬ!AW22=GRID!$B$3:$U$3),0))*GRID!$T$39*(1-GRID!$T$40),0))</f>
        <v>69285</v>
      </c>
      <c r="O132" s="5" cm="1">
        <f t="array" ref="O132">IF($I$2="Тариф для именинников",
INDEX(GRID!$B$4:$U$15,MATCH(O$7,GRID!$A$4:$A$15,0),MATCH(1,($U$2=GRID!$B$1:$U$1)*(КАЛЕНДАРЬ!AW22=GRID!$B$3:$U$3),0))*GRID!$T$39,
ROUNDUP(INDEX(GRID!$B$4:$U$15,MATCH(O$7,GRID!$A$4:$A$15,0),MATCH(1,($U$2=GRID!$B$1:$U$1)*(КАЛЕНДАРЬ!AW22=GRID!$B$3:$U$3),0))*GRID!$T$39*(1-GRID!$T$40),0))</f>
        <v>95976</v>
      </c>
      <c r="P132" s="5" cm="1">
        <f t="array" ref="P132">IF($I$2="Тариф для именинников",
INDEX(GRID!$B$4:$U$15,MATCH(P$7,GRID!$A$4:$A$15,0),MATCH(1,($U$2=GRID!$B$1:$U$1)*(КАЛЕНДАРЬ!AW22=GRID!$B$3:$U$3),0))*GRID!$T$39,
ROUNDUP(INDEX(GRID!$B$4:$U$15,MATCH(P$7,GRID!$A$4:$A$15,0),MATCH(1,($U$2=GRID!$B$1:$U$1)*(КАЛЕНДАРЬ!AW22=GRID!$B$3:$U$3),0))*GRID!$T$39*(1-GRID!$T$40),0))</f>
        <v>135222</v>
      </c>
      <c r="Q132" s="5" cm="1">
        <f t="array" ref="Q132">IF($I$2="Тариф для именинников",
INDEX(GRID!$B$4:$U$15,MATCH(Q$7,GRID!$A$4:$A$15,0),MATCH(1,($U$2=GRID!$B$1:$U$1)*(КАЛЕНДАРЬ!AW22=GRID!$B$3:$U$3),0))*GRID!$T$39,
ROUNDUP(INDEX(GRID!$B$4:$U$15,MATCH(Q$7,GRID!$A$4:$A$15,0),MATCH(1,($U$2=GRID!$B$1:$U$1)*(КАЛЕНДАРЬ!AW22=GRID!$B$3:$U$3),0))*GRID!$T$39*(1-GRID!$T$40),0))</f>
        <v>158937</v>
      </c>
      <c r="R132" s="5" cm="1">
        <f t="array" ref="R132">IF($I$2="Тариф для именинников",
INDEX(GRID!$B$4:$U$15,MATCH(R$7,GRID!$A$4:$A$15,0),MATCH(1,($U$2=GRID!$B$1:$U$1)*(КАЛЕНДАРЬ!AW22=GRID!$B$3:$U$3),0))*GRID!$T$39,
ROUNDUP(INDEX(GRID!$B$4:$U$15,MATCH(R$7,GRID!$A$4:$A$15,0),MATCH(1,($U$2=GRID!$B$1:$U$1)*(КАЛЕНДАРЬ!AW22=GRID!$B$3:$U$3),0))*GRID!$T$39*(1-GRID!$T$40),0))</f>
        <v>180513</v>
      </c>
      <c r="S132" s="50" t="s">
        <v>105</v>
      </c>
      <c r="T132" s="50" t="s">
        <v>105</v>
      </c>
    </row>
    <row r="133" spans="1:20">
      <c r="A133" s="56" t="s">
        <v>12</v>
      </c>
      <c r="B133" s="57">
        <v>20</v>
      </c>
      <c r="C133" s="5" cm="1">
        <f t="array" ref="C133">IF($I$2="Тариф для именинников",
INDEX(GRID!$B$4:$U$15,MATCH(C$7,GRID!$A$4:$A$15,0),MATCH(1,($U$2=GRID!$B$1:$U$1)*(КАЛЕНДАРЬ!AW23=GRID!$B$3:$U$3),0))*GRID!$T$39,
ROUNDUP(INDEX(GRID!$B$4:$U$15,MATCH(C$7,GRID!$A$4:$A$15,0),MATCH(1,($U$2=GRID!$B$1:$U$1)*(КАЛЕНДАРЬ!AW23=GRID!$B$3:$U$3),0))*GRID!$T$39*(1-GRID!$T$40),0))</f>
        <v>28086.000000000004</v>
      </c>
      <c r="D133" s="5" cm="1">
        <f t="array" ref="D133">IF($I$2="Тариф для именинников",
INDEX(GRID!$B$18:$U$29,MATCH(C$7,GRID!$A$18:$A$29,0),MATCH(1,($U$2=GRID!$B$1:$U$1)*(КАЛЕНДАРЬ!AW23=GRID!$B$3:$U$3),0))*GRID!$T$39,
ROUNDUP(INDEX(GRID!$B$29:$U130,MATCH(C$7,GRID!$A$18:$A$29,0),MATCH(1,($U$2=GRID!$B$1:$U$1)*(КАЛЕНДАРЬ!AW23=GRID!$B$3:$U$3),0))*GRID!$T$39*(1-GRID!$T$40),0))</f>
        <v>32736</v>
      </c>
      <c r="E133" s="5" cm="1">
        <f t="array" ref="E133">IF($I$2="Тариф для именинников",
INDEX(GRID!$B$4:$U$15,MATCH(E$7,GRID!$A$4:$A$15,0),MATCH(1,($U$2=GRID!$B$1:$U$1)*(КАЛЕНДАРЬ!AW23=GRID!$B$3:$U$3),0))*GRID!$T$39,
ROUNDUP(INDEX(GRID!$B$4:$U$15,MATCH(E$7,GRID!$A$4:$A$15,0),MATCH(1,($U$2=GRID!$B$1:$U$1)*(КАЛЕНДАРЬ!AW23=GRID!$B$3:$U$3),0))*GRID!$T$39*(1-GRID!$T$40),0))</f>
        <v>33759</v>
      </c>
      <c r="F133" s="5" cm="1">
        <f t="array" ref="F133">IF($I$2="Тариф для именинников",
INDEX(GRID!$B$18:$U$29,MATCH(E$7,GRID!$A$18:$A$29,0),MATCH(1,($U$2=GRID!$B$1:$U$1)*(КАЛЕНДАРЬ!AW23=GRID!$B$3:$U$3),0))*GRID!$T$39,
ROUNDUP(INDEX(GRID!$B$29:$U130,MATCH(E$7,GRID!$A$18:$A$29,0),MATCH(1,($U$2=GRID!$B$1:$U$1)*(КАЛЕНДАРЬ!AW23=GRID!$B$3:$U$3),0))*GRID!$T$39*(1-GRID!$T$40),0))</f>
        <v>38409</v>
      </c>
      <c r="G133" s="5" cm="1">
        <f t="array" ref="G133">IF($I$2="Тариф для именинников",
INDEX(GRID!$B$4:$U$15,MATCH(G$7,GRID!$A$4:$A$15,0),MATCH(1,($U$2=GRID!$B$1:$U$1)*(КАЛЕНДАРЬ!AW23=GRID!$B$3:$U$3),0))*GRID!$T$39,
ROUNDUP(INDEX(GRID!$B$4:$U$15,MATCH(G$7,GRID!$A$4:$A$15,0),MATCH(1,($U$2=GRID!$B$1:$U$1)*(КАЛЕНДАРЬ!AW23=GRID!$B$3:$U$3),0))*GRID!$T$39*(1-GRID!$T$40),0))</f>
        <v>39525</v>
      </c>
      <c r="H133" s="5" cm="1">
        <f t="array" ref="H133">IF($I$2="Тариф для именинников",
INDEX(GRID!$B$18:$U$29,MATCH(G$7,GRID!$A$18:$A$29,0),MATCH(1,($U$2=GRID!$B$1:$U$1)*(КАЛЕНДАРЬ!AW23=GRID!$B$3:$U$3),0))*GRID!$T$39,
ROUNDUP(INDEX(GRID!$B$29:$U130,MATCH(G$7,GRID!$A$18:$A$29,0),MATCH(1,($U$2=GRID!$B$1:$U$1)*(КАЛЕНДАРЬ!AW23=GRID!$B$3:$U$3),0))*GRID!$T$39*(1-GRID!$T$40),0))</f>
        <v>44175</v>
      </c>
      <c r="I133" s="5" cm="1">
        <f t="array" ref="I133">IF($I$2="Тариф для именинников",
INDEX(GRID!$B$4:$U$15,MATCH(I$7,GRID!$A$4:$A$15,0),MATCH(1,($U$2=GRID!$B$1:$U$1)*(КАЛЕНДАРЬ!AW23=GRID!$B$3:$U$3),0))*GRID!$T$39,
ROUNDUP(INDEX(GRID!$B$4:$U$15,MATCH(I$7,GRID!$A$4:$A$15,0),MATCH(1,($U$2=GRID!$B$1:$U$1)*(КАЛЕНДАРЬ!AW23=GRID!$B$3:$U$3),0))*GRID!$T$39*(1-GRID!$T$40),0))</f>
        <v>44082</v>
      </c>
      <c r="J133" s="5" cm="1">
        <f t="array" ref="J133">IF($I$2="Тариф для именинников",
INDEX(GRID!$B$18:$U$29,MATCH(I$7,GRID!$A$18:$A$29,0),MATCH(1,($U$2=GRID!$B$1:$U$1)*(КАЛЕНДАРЬ!AW23=GRID!$B$3:$U$3),0))*GRID!$T$39,
ROUNDUP(INDEX(GRID!$B$29:$U130,MATCH(I$7,GRID!$A$18:$A$29,0),MATCH(1,($U$2=GRID!$B$1:$U$1)*(КАЛЕНДАРЬ!AW23=GRID!$B$3:$U$3),0))*GRID!$T$39*(1-GRID!$T$40),0))</f>
        <v>48732</v>
      </c>
      <c r="K133" s="5" cm="1">
        <f t="array" ref="K133">IF($I$2="Тариф для именинников",
INDEX(GRID!$B$4:$U$15,MATCH(K$7,GRID!$A$4:$A$15,0),MATCH(1,($U$2=GRID!$B$1:$U$1)*(КАЛЕНДАРЬ!AW23=GRID!$B$3:$U$3),0))*GRID!$T$39,
ROUNDUP(INDEX(GRID!$B$4:$U$15,MATCH(K$7,GRID!$A$4:$A$15,0),MATCH(1,($U$2=GRID!$B$1:$U$1)*(КАЛЕНДАРЬ!AW23=GRID!$B$3:$U$3),0))*GRID!$T$39*(1-GRID!$T$40),0))</f>
        <v>49569</v>
      </c>
      <c r="L133" s="5" cm="1">
        <f t="array" ref="L133">IF($I$2="Тариф для именинников",
INDEX(GRID!$B$18:$U$29,MATCH(K$7,GRID!$A$18:$A$29,0),MATCH(1,($U$2=GRID!$B$1:$U$1)*(КАЛЕНДАРЬ!AW23=GRID!$B$3:$U$3),0))*GRID!$T$39,
ROUNDUP(INDEX(GRID!$B$29:$U130,MATCH(K$7,GRID!$A$18:$A$29,0),MATCH(1,($U$2=GRID!$B$1:$U$1)*(КАЛЕНДАРЬ!AW23=GRID!$B$3:$U$3),0))*GRID!$T$39*(1-GRID!$T$40),0))</f>
        <v>54219</v>
      </c>
      <c r="M133" s="5" cm="1">
        <f t="array" ref="M133">IF($I$2="Тариф для именинников",
INDEX(GRID!$B$4:$U$15,MATCH(M$7,GRID!$A$4:$A$15,0),MATCH(1,($U$2=GRID!$B$1:$U$1)*(КАЛЕНДАРЬ!AW23=GRID!$B$3:$U$3),0))*GRID!$T$39,
ROUNDUP(INDEX(GRID!$B$4:$U$15,MATCH(M$7,GRID!$A$4:$A$15,0),MATCH(1,($U$2=GRID!$B$1:$U$1)*(КАЛЕНДАРЬ!AW23=GRID!$B$3:$U$3),0))*GRID!$T$39*(1-GRID!$T$40),0))</f>
        <v>68820</v>
      </c>
      <c r="N133" s="5" cm="1">
        <f t="array" ref="N133">IF($I$2="Тариф для именинников",
INDEX(GRID!$B$18:$U$29,MATCH(M$7,GRID!$A$18:$A$29,0),MATCH(1,($U$2=GRID!$B$1:$U$1)*(КАЛЕНДАРЬ!AW23=GRID!$B$3:$U$3),0))*GRID!$T$39,
ROUNDUP(INDEX(GRID!$B$29:$U130,MATCH(M$7,GRID!$A$18:$A$29,0),MATCH(1,($U$2=GRID!$B$1:$U$1)*(КАЛЕНДАРЬ!AW23=GRID!$B$3:$U$3),0))*GRID!$T$39*(1-GRID!$T$40),0))</f>
        <v>73470</v>
      </c>
      <c r="O133" s="5" cm="1">
        <f t="array" ref="O133">IF($I$2="Тариф для именинников",
INDEX(GRID!$B$4:$U$15,MATCH(O$7,GRID!$A$4:$A$15,0),MATCH(1,($U$2=GRID!$B$1:$U$1)*(КАЛЕНДАРЬ!AW23=GRID!$B$3:$U$3),0))*GRID!$T$39,
ROUNDUP(INDEX(GRID!$B$4:$U$15,MATCH(O$7,GRID!$A$4:$A$15,0),MATCH(1,($U$2=GRID!$B$1:$U$1)*(КАЛЕНДАРЬ!AW23=GRID!$B$3:$U$3),0))*GRID!$T$39*(1-GRID!$T$40),0))</f>
        <v>101184</v>
      </c>
      <c r="P133" s="5" cm="1">
        <f t="array" ref="P133">IF($I$2="Тариф для именинников",
INDEX(GRID!$B$4:$U$15,MATCH(P$7,GRID!$A$4:$A$15,0),MATCH(1,($U$2=GRID!$B$1:$U$1)*(КАЛЕНДАРЬ!AW23=GRID!$B$3:$U$3),0))*GRID!$T$39,
ROUNDUP(INDEX(GRID!$B$4:$U$15,MATCH(P$7,GRID!$A$4:$A$15,0),MATCH(1,($U$2=GRID!$B$1:$U$1)*(КАЛЕНДАРЬ!AW23=GRID!$B$3:$U$3),0))*GRID!$T$39*(1-GRID!$T$40),0))</f>
        <v>140802</v>
      </c>
      <c r="Q133" s="5" cm="1">
        <f t="array" ref="Q133">IF($I$2="Тариф для именинников",
INDEX(GRID!$B$4:$U$15,MATCH(Q$7,GRID!$A$4:$A$15,0),MATCH(1,($U$2=GRID!$B$1:$U$1)*(КАЛЕНДАРЬ!AW23=GRID!$B$3:$U$3),0))*GRID!$T$39,
ROUNDUP(INDEX(GRID!$B$4:$U$15,MATCH(Q$7,GRID!$A$4:$A$15,0),MATCH(1,($U$2=GRID!$B$1:$U$1)*(КАЛЕНДАРЬ!AW23=GRID!$B$3:$U$3),0))*GRID!$T$39*(1-GRID!$T$40),0))</f>
        <v>165447</v>
      </c>
      <c r="R133" s="5" cm="1">
        <f t="array" ref="R133">IF($I$2="Тариф для именинников",
INDEX(GRID!$B$4:$U$15,MATCH(R$7,GRID!$A$4:$A$15,0),MATCH(1,($U$2=GRID!$B$1:$U$1)*(КАЛЕНДАРЬ!AW23=GRID!$B$3:$U$3),0))*GRID!$T$39,
ROUNDUP(INDEX(GRID!$B$4:$U$15,MATCH(R$7,GRID!$A$4:$A$15,0),MATCH(1,($U$2=GRID!$B$1:$U$1)*(КАЛЕНДАРЬ!AW23=GRID!$B$3:$U$3),0))*GRID!$T$39*(1-GRID!$T$40),0))</f>
        <v>188232</v>
      </c>
      <c r="S133" s="50" t="s">
        <v>105</v>
      </c>
      <c r="T133" s="50" t="s">
        <v>105</v>
      </c>
    </row>
    <row r="134" spans="1:20">
      <c r="A134" s="56" t="s">
        <v>13</v>
      </c>
      <c r="B134" s="57">
        <v>21</v>
      </c>
      <c r="C134" s="5" cm="1">
        <f t="array" ref="C134">IF($I$2="Тариф для именинников",
INDEX(GRID!$B$4:$U$15,MATCH(C$7,GRID!$A$4:$A$15,0),MATCH(1,($U$2=GRID!$B$1:$U$1)*(КАЛЕНДАРЬ!AW24=GRID!$B$3:$U$3),0))*GRID!$T$39,
ROUNDUP(INDEX(GRID!$B$4:$U$15,MATCH(C$7,GRID!$A$4:$A$15,0),MATCH(1,($U$2=GRID!$B$1:$U$1)*(КАЛЕНДАРЬ!AW24=GRID!$B$3:$U$3),0))*GRID!$T$39*(1-GRID!$T$40),0))</f>
        <v>28086.000000000004</v>
      </c>
      <c r="D134" s="5" cm="1">
        <f t="array" ref="D134">IF($I$2="Тариф для именинников",
INDEX(GRID!$B$18:$U$29,MATCH(C$7,GRID!$A$18:$A$29,0),MATCH(1,($U$2=GRID!$B$1:$U$1)*(КАЛЕНДАРЬ!AW24=GRID!$B$3:$U$3),0))*GRID!$T$39,
ROUNDUP(INDEX(GRID!$B$29:$U131,MATCH(C$7,GRID!$A$18:$A$29,0),MATCH(1,($U$2=GRID!$B$1:$U$1)*(КАЛЕНДАРЬ!AW24=GRID!$B$3:$U$3),0))*GRID!$T$39*(1-GRID!$T$40),0))</f>
        <v>32736</v>
      </c>
      <c r="E134" s="5" cm="1">
        <f t="array" ref="E134">IF($I$2="Тариф для именинников",
INDEX(GRID!$B$4:$U$15,MATCH(E$7,GRID!$A$4:$A$15,0),MATCH(1,($U$2=GRID!$B$1:$U$1)*(КАЛЕНДАРЬ!AW24=GRID!$B$3:$U$3),0))*GRID!$T$39,
ROUNDUP(INDEX(GRID!$B$4:$U$15,MATCH(E$7,GRID!$A$4:$A$15,0),MATCH(1,($U$2=GRID!$B$1:$U$1)*(КАЛЕНДАРЬ!AW24=GRID!$B$3:$U$3),0))*GRID!$T$39*(1-GRID!$T$40),0))</f>
        <v>33759</v>
      </c>
      <c r="F134" s="5" cm="1">
        <f t="array" ref="F134">IF($I$2="Тариф для именинников",
INDEX(GRID!$B$18:$U$29,MATCH(E$7,GRID!$A$18:$A$29,0),MATCH(1,($U$2=GRID!$B$1:$U$1)*(КАЛЕНДАРЬ!AW24=GRID!$B$3:$U$3),0))*GRID!$T$39,
ROUNDUP(INDEX(GRID!$B$29:$U131,MATCH(E$7,GRID!$A$18:$A$29,0),MATCH(1,($U$2=GRID!$B$1:$U$1)*(КАЛЕНДАРЬ!AW24=GRID!$B$3:$U$3),0))*GRID!$T$39*(1-GRID!$T$40),0))</f>
        <v>38409</v>
      </c>
      <c r="G134" s="5" cm="1">
        <f t="array" ref="G134">IF($I$2="Тариф для именинников",
INDEX(GRID!$B$4:$U$15,MATCH(G$7,GRID!$A$4:$A$15,0),MATCH(1,($U$2=GRID!$B$1:$U$1)*(КАЛЕНДАРЬ!AW24=GRID!$B$3:$U$3),0))*GRID!$T$39,
ROUNDUP(INDEX(GRID!$B$4:$U$15,MATCH(G$7,GRID!$A$4:$A$15,0),MATCH(1,($U$2=GRID!$B$1:$U$1)*(КАЛЕНДАРЬ!AW24=GRID!$B$3:$U$3),0))*GRID!$T$39*(1-GRID!$T$40),0))</f>
        <v>39525</v>
      </c>
      <c r="H134" s="5" cm="1">
        <f t="array" ref="H134">IF($I$2="Тариф для именинников",
INDEX(GRID!$B$18:$U$29,MATCH(G$7,GRID!$A$18:$A$29,0),MATCH(1,($U$2=GRID!$B$1:$U$1)*(КАЛЕНДАРЬ!AW24=GRID!$B$3:$U$3),0))*GRID!$T$39,
ROUNDUP(INDEX(GRID!$B$29:$U131,MATCH(G$7,GRID!$A$18:$A$29,0),MATCH(1,($U$2=GRID!$B$1:$U$1)*(КАЛЕНДАРЬ!AW24=GRID!$B$3:$U$3),0))*GRID!$T$39*(1-GRID!$T$40),0))</f>
        <v>44175</v>
      </c>
      <c r="I134" s="5" cm="1">
        <f t="array" ref="I134">IF($I$2="Тариф для именинников",
INDEX(GRID!$B$4:$U$15,MATCH(I$7,GRID!$A$4:$A$15,0),MATCH(1,($U$2=GRID!$B$1:$U$1)*(КАЛЕНДАРЬ!AW24=GRID!$B$3:$U$3),0))*GRID!$T$39,
ROUNDUP(INDEX(GRID!$B$4:$U$15,MATCH(I$7,GRID!$A$4:$A$15,0),MATCH(1,($U$2=GRID!$B$1:$U$1)*(КАЛЕНДАРЬ!AW24=GRID!$B$3:$U$3),0))*GRID!$T$39*(1-GRID!$T$40),0))</f>
        <v>44082</v>
      </c>
      <c r="J134" s="5" cm="1">
        <f t="array" ref="J134">IF($I$2="Тариф для именинников",
INDEX(GRID!$B$18:$U$29,MATCH(I$7,GRID!$A$18:$A$29,0),MATCH(1,($U$2=GRID!$B$1:$U$1)*(КАЛЕНДАРЬ!AW24=GRID!$B$3:$U$3),0))*GRID!$T$39,
ROUNDUP(INDEX(GRID!$B$29:$U131,MATCH(I$7,GRID!$A$18:$A$29,0),MATCH(1,($U$2=GRID!$B$1:$U$1)*(КАЛЕНДАРЬ!AW24=GRID!$B$3:$U$3),0))*GRID!$T$39*(1-GRID!$T$40),0))</f>
        <v>48732</v>
      </c>
      <c r="K134" s="5" cm="1">
        <f t="array" ref="K134">IF($I$2="Тариф для именинников",
INDEX(GRID!$B$4:$U$15,MATCH(K$7,GRID!$A$4:$A$15,0),MATCH(1,($U$2=GRID!$B$1:$U$1)*(КАЛЕНДАРЬ!AW24=GRID!$B$3:$U$3),0))*GRID!$T$39,
ROUNDUP(INDEX(GRID!$B$4:$U$15,MATCH(K$7,GRID!$A$4:$A$15,0),MATCH(1,($U$2=GRID!$B$1:$U$1)*(КАЛЕНДАРЬ!AW24=GRID!$B$3:$U$3),0))*GRID!$T$39*(1-GRID!$T$40),0))</f>
        <v>49569</v>
      </c>
      <c r="L134" s="5" cm="1">
        <f t="array" ref="L134">IF($I$2="Тариф для именинников",
INDEX(GRID!$B$18:$U$29,MATCH(K$7,GRID!$A$18:$A$29,0),MATCH(1,($U$2=GRID!$B$1:$U$1)*(КАЛЕНДАРЬ!AW24=GRID!$B$3:$U$3),0))*GRID!$T$39,
ROUNDUP(INDEX(GRID!$B$29:$U131,MATCH(K$7,GRID!$A$18:$A$29,0),MATCH(1,($U$2=GRID!$B$1:$U$1)*(КАЛЕНДАРЬ!AW24=GRID!$B$3:$U$3),0))*GRID!$T$39*(1-GRID!$T$40),0))</f>
        <v>54219</v>
      </c>
      <c r="M134" s="5" cm="1">
        <f t="array" ref="M134">IF($I$2="Тариф для именинников",
INDEX(GRID!$B$4:$U$15,MATCH(M$7,GRID!$A$4:$A$15,0),MATCH(1,($U$2=GRID!$B$1:$U$1)*(КАЛЕНДАРЬ!AW24=GRID!$B$3:$U$3),0))*GRID!$T$39,
ROUNDUP(INDEX(GRID!$B$4:$U$15,MATCH(M$7,GRID!$A$4:$A$15,0),MATCH(1,($U$2=GRID!$B$1:$U$1)*(КАЛЕНДАРЬ!AW24=GRID!$B$3:$U$3),0))*GRID!$T$39*(1-GRID!$T$40),0))</f>
        <v>68820</v>
      </c>
      <c r="N134" s="5" cm="1">
        <f t="array" ref="N134">IF($I$2="Тариф для именинников",
INDEX(GRID!$B$18:$U$29,MATCH(M$7,GRID!$A$18:$A$29,0),MATCH(1,($U$2=GRID!$B$1:$U$1)*(КАЛЕНДАРЬ!AW24=GRID!$B$3:$U$3),0))*GRID!$T$39,
ROUNDUP(INDEX(GRID!$B$29:$U131,MATCH(M$7,GRID!$A$18:$A$29,0),MATCH(1,($U$2=GRID!$B$1:$U$1)*(КАЛЕНДАРЬ!AW24=GRID!$B$3:$U$3),0))*GRID!$T$39*(1-GRID!$T$40),0))</f>
        <v>73470</v>
      </c>
      <c r="O134" s="5" cm="1">
        <f t="array" ref="O134">IF($I$2="Тариф для именинников",
INDEX(GRID!$B$4:$U$15,MATCH(O$7,GRID!$A$4:$A$15,0),MATCH(1,($U$2=GRID!$B$1:$U$1)*(КАЛЕНДАРЬ!AW24=GRID!$B$3:$U$3),0))*GRID!$T$39,
ROUNDUP(INDEX(GRID!$B$4:$U$15,MATCH(O$7,GRID!$A$4:$A$15,0),MATCH(1,($U$2=GRID!$B$1:$U$1)*(КАЛЕНДАРЬ!AW24=GRID!$B$3:$U$3),0))*GRID!$T$39*(1-GRID!$T$40),0))</f>
        <v>101184</v>
      </c>
      <c r="P134" s="5" cm="1">
        <f t="array" ref="P134">IF($I$2="Тариф для именинников",
INDEX(GRID!$B$4:$U$15,MATCH(P$7,GRID!$A$4:$A$15,0),MATCH(1,($U$2=GRID!$B$1:$U$1)*(КАЛЕНДАРЬ!AW24=GRID!$B$3:$U$3),0))*GRID!$T$39,
ROUNDUP(INDEX(GRID!$B$4:$U$15,MATCH(P$7,GRID!$A$4:$A$15,0),MATCH(1,($U$2=GRID!$B$1:$U$1)*(КАЛЕНДАРЬ!AW24=GRID!$B$3:$U$3),0))*GRID!$T$39*(1-GRID!$T$40),0))</f>
        <v>140802</v>
      </c>
      <c r="Q134" s="5" cm="1">
        <f t="array" ref="Q134">IF($I$2="Тариф для именинников",
INDEX(GRID!$B$4:$U$15,MATCH(Q$7,GRID!$A$4:$A$15,0),MATCH(1,($U$2=GRID!$B$1:$U$1)*(КАЛЕНДАРЬ!AW24=GRID!$B$3:$U$3),0))*GRID!$T$39,
ROUNDUP(INDEX(GRID!$B$4:$U$15,MATCH(Q$7,GRID!$A$4:$A$15,0),MATCH(1,($U$2=GRID!$B$1:$U$1)*(КАЛЕНДАРЬ!AW24=GRID!$B$3:$U$3),0))*GRID!$T$39*(1-GRID!$T$40),0))</f>
        <v>165447</v>
      </c>
      <c r="R134" s="5" cm="1">
        <f t="array" ref="R134">IF($I$2="Тариф для именинников",
INDEX(GRID!$B$4:$U$15,MATCH(R$7,GRID!$A$4:$A$15,0),MATCH(1,($U$2=GRID!$B$1:$U$1)*(КАЛЕНДАРЬ!AW24=GRID!$B$3:$U$3),0))*GRID!$T$39,
ROUNDUP(INDEX(GRID!$B$4:$U$15,MATCH(R$7,GRID!$A$4:$A$15,0),MATCH(1,($U$2=GRID!$B$1:$U$1)*(КАЛЕНДАРЬ!AW24=GRID!$B$3:$U$3),0))*GRID!$T$39*(1-GRID!$T$40),0))</f>
        <v>188232</v>
      </c>
      <c r="S134" s="50" t="s">
        <v>105</v>
      </c>
      <c r="T134" s="50" t="s">
        <v>105</v>
      </c>
    </row>
    <row r="135" spans="1:20">
      <c r="A135" s="56" t="s">
        <v>14</v>
      </c>
      <c r="B135" s="57">
        <v>22</v>
      </c>
      <c r="C135" s="5" cm="1">
        <f t="array" ref="C135">IF($I$2="Тариф для именинников",
INDEX(GRID!$B$4:$U$15,MATCH(C$7,GRID!$A$4:$A$15,0),MATCH(1,($U$2=GRID!$B$1:$U$1)*(КАЛЕНДАРЬ!AW25=GRID!$B$3:$U$3),0))*GRID!$T$39,
ROUNDUP(INDEX(GRID!$B$4:$U$15,MATCH(C$7,GRID!$A$4:$A$15,0),MATCH(1,($U$2=GRID!$B$1:$U$1)*(КАЛЕНДАРЬ!AW25=GRID!$B$3:$U$3),0))*GRID!$T$39*(1-GRID!$T$40),0))</f>
        <v>28086.000000000004</v>
      </c>
      <c r="D135" s="5" cm="1">
        <f t="array" ref="D135">IF($I$2="Тариф для именинников",
INDEX(GRID!$B$18:$U$29,MATCH(C$7,GRID!$A$18:$A$29,0),MATCH(1,($U$2=GRID!$B$1:$U$1)*(КАЛЕНДАРЬ!AW25=GRID!$B$3:$U$3),0))*GRID!$T$39,
ROUNDUP(INDEX(GRID!$B$29:$U132,MATCH(C$7,GRID!$A$18:$A$29,0),MATCH(1,($U$2=GRID!$B$1:$U$1)*(КАЛЕНДАРЬ!AW25=GRID!$B$3:$U$3),0))*GRID!$T$39*(1-GRID!$T$40),0))</f>
        <v>32736</v>
      </c>
      <c r="E135" s="5" cm="1">
        <f t="array" ref="E135">IF($I$2="Тариф для именинников",
INDEX(GRID!$B$4:$U$15,MATCH(E$7,GRID!$A$4:$A$15,0),MATCH(1,($U$2=GRID!$B$1:$U$1)*(КАЛЕНДАРЬ!AW25=GRID!$B$3:$U$3),0))*GRID!$T$39,
ROUNDUP(INDEX(GRID!$B$4:$U$15,MATCH(E$7,GRID!$A$4:$A$15,0),MATCH(1,($U$2=GRID!$B$1:$U$1)*(КАЛЕНДАРЬ!AW25=GRID!$B$3:$U$3),0))*GRID!$T$39*(1-GRID!$T$40),0))</f>
        <v>33759</v>
      </c>
      <c r="F135" s="5" cm="1">
        <f t="array" ref="F135">IF($I$2="Тариф для именинников",
INDEX(GRID!$B$18:$U$29,MATCH(E$7,GRID!$A$18:$A$29,0),MATCH(1,($U$2=GRID!$B$1:$U$1)*(КАЛЕНДАРЬ!AW25=GRID!$B$3:$U$3),0))*GRID!$T$39,
ROUNDUP(INDEX(GRID!$B$29:$U132,MATCH(E$7,GRID!$A$18:$A$29,0),MATCH(1,($U$2=GRID!$B$1:$U$1)*(КАЛЕНДАРЬ!AW25=GRID!$B$3:$U$3),0))*GRID!$T$39*(1-GRID!$T$40),0))</f>
        <v>38409</v>
      </c>
      <c r="G135" s="5" cm="1">
        <f t="array" ref="G135">IF($I$2="Тариф для именинников",
INDEX(GRID!$B$4:$U$15,MATCH(G$7,GRID!$A$4:$A$15,0),MATCH(1,($U$2=GRID!$B$1:$U$1)*(КАЛЕНДАРЬ!AW25=GRID!$B$3:$U$3),0))*GRID!$T$39,
ROUNDUP(INDEX(GRID!$B$4:$U$15,MATCH(G$7,GRID!$A$4:$A$15,0),MATCH(1,($U$2=GRID!$B$1:$U$1)*(КАЛЕНДАРЬ!AW25=GRID!$B$3:$U$3),0))*GRID!$T$39*(1-GRID!$T$40),0))</f>
        <v>39525</v>
      </c>
      <c r="H135" s="5" cm="1">
        <f t="array" ref="H135">IF($I$2="Тариф для именинников",
INDEX(GRID!$B$18:$U$29,MATCH(G$7,GRID!$A$18:$A$29,0),MATCH(1,($U$2=GRID!$B$1:$U$1)*(КАЛЕНДАРЬ!AW25=GRID!$B$3:$U$3),0))*GRID!$T$39,
ROUNDUP(INDEX(GRID!$B$29:$U132,MATCH(G$7,GRID!$A$18:$A$29,0),MATCH(1,($U$2=GRID!$B$1:$U$1)*(КАЛЕНДАРЬ!AW25=GRID!$B$3:$U$3),0))*GRID!$T$39*(1-GRID!$T$40),0))</f>
        <v>44175</v>
      </c>
      <c r="I135" s="5" cm="1">
        <f t="array" ref="I135">IF($I$2="Тариф для именинников",
INDEX(GRID!$B$4:$U$15,MATCH(I$7,GRID!$A$4:$A$15,0),MATCH(1,($U$2=GRID!$B$1:$U$1)*(КАЛЕНДАРЬ!AW25=GRID!$B$3:$U$3),0))*GRID!$T$39,
ROUNDUP(INDEX(GRID!$B$4:$U$15,MATCH(I$7,GRID!$A$4:$A$15,0),MATCH(1,($U$2=GRID!$B$1:$U$1)*(КАЛЕНДАРЬ!AW25=GRID!$B$3:$U$3),0))*GRID!$T$39*(1-GRID!$T$40),0))</f>
        <v>44082</v>
      </c>
      <c r="J135" s="5" cm="1">
        <f t="array" ref="J135">IF($I$2="Тариф для именинников",
INDEX(GRID!$B$18:$U$29,MATCH(I$7,GRID!$A$18:$A$29,0),MATCH(1,($U$2=GRID!$B$1:$U$1)*(КАЛЕНДАРЬ!AW25=GRID!$B$3:$U$3),0))*GRID!$T$39,
ROUNDUP(INDEX(GRID!$B$29:$U132,MATCH(I$7,GRID!$A$18:$A$29,0),MATCH(1,($U$2=GRID!$B$1:$U$1)*(КАЛЕНДАРЬ!AW25=GRID!$B$3:$U$3),0))*GRID!$T$39*(1-GRID!$T$40),0))</f>
        <v>48732</v>
      </c>
      <c r="K135" s="5" cm="1">
        <f t="array" ref="K135">IF($I$2="Тариф для именинников",
INDEX(GRID!$B$4:$U$15,MATCH(K$7,GRID!$A$4:$A$15,0),MATCH(1,($U$2=GRID!$B$1:$U$1)*(КАЛЕНДАРЬ!AW25=GRID!$B$3:$U$3),0))*GRID!$T$39,
ROUNDUP(INDEX(GRID!$B$4:$U$15,MATCH(K$7,GRID!$A$4:$A$15,0),MATCH(1,($U$2=GRID!$B$1:$U$1)*(КАЛЕНДАРЬ!AW25=GRID!$B$3:$U$3),0))*GRID!$T$39*(1-GRID!$T$40),0))</f>
        <v>49569</v>
      </c>
      <c r="L135" s="5" cm="1">
        <f t="array" ref="L135">IF($I$2="Тариф для именинников",
INDEX(GRID!$B$18:$U$29,MATCH(K$7,GRID!$A$18:$A$29,0),MATCH(1,($U$2=GRID!$B$1:$U$1)*(КАЛЕНДАРЬ!AW25=GRID!$B$3:$U$3),0))*GRID!$T$39,
ROUNDUP(INDEX(GRID!$B$29:$U132,MATCH(K$7,GRID!$A$18:$A$29,0),MATCH(1,($U$2=GRID!$B$1:$U$1)*(КАЛЕНДАРЬ!AW25=GRID!$B$3:$U$3),0))*GRID!$T$39*(1-GRID!$T$40),0))</f>
        <v>54219</v>
      </c>
      <c r="M135" s="5" cm="1">
        <f t="array" ref="M135">IF($I$2="Тариф для именинников",
INDEX(GRID!$B$4:$U$15,MATCH(M$7,GRID!$A$4:$A$15,0),MATCH(1,($U$2=GRID!$B$1:$U$1)*(КАЛЕНДАРЬ!AW25=GRID!$B$3:$U$3),0))*GRID!$T$39,
ROUNDUP(INDEX(GRID!$B$4:$U$15,MATCH(M$7,GRID!$A$4:$A$15,0),MATCH(1,($U$2=GRID!$B$1:$U$1)*(КАЛЕНДАРЬ!AW25=GRID!$B$3:$U$3),0))*GRID!$T$39*(1-GRID!$T$40),0))</f>
        <v>68820</v>
      </c>
      <c r="N135" s="5" cm="1">
        <f t="array" ref="N135">IF($I$2="Тариф для именинников",
INDEX(GRID!$B$18:$U$29,MATCH(M$7,GRID!$A$18:$A$29,0),MATCH(1,($U$2=GRID!$B$1:$U$1)*(КАЛЕНДАРЬ!AW25=GRID!$B$3:$U$3),0))*GRID!$T$39,
ROUNDUP(INDEX(GRID!$B$29:$U132,MATCH(M$7,GRID!$A$18:$A$29,0),MATCH(1,($U$2=GRID!$B$1:$U$1)*(КАЛЕНДАРЬ!AW25=GRID!$B$3:$U$3),0))*GRID!$T$39*(1-GRID!$T$40),0))</f>
        <v>73470</v>
      </c>
      <c r="O135" s="5" cm="1">
        <f t="array" ref="O135">IF($I$2="Тариф для именинников",
INDEX(GRID!$B$4:$U$15,MATCH(O$7,GRID!$A$4:$A$15,0),MATCH(1,($U$2=GRID!$B$1:$U$1)*(КАЛЕНДАРЬ!AW25=GRID!$B$3:$U$3),0))*GRID!$T$39,
ROUNDUP(INDEX(GRID!$B$4:$U$15,MATCH(O$7,GRID!$A$4:$A$15,0),MATCH(1,($U$2=GRID!$B$1:$U$1)*(КАЛЕНДАРЬ!AW25=GRID!$B$3:$U$3),0))*GRID!$T$39*(1-GRID!$T$40),0))</f>
        <v>101184</v>
      </c>
      <c r="P135" s="5" cm="1">
        <f t="array" ref="P135">IF($I$2="Тариф для именинников",
INDEX(GRID!$B$4:$U$15,MATCH(P$7,GRID!$A$4:$A$15,0),MATCH(1,($U$2=GRID!$B$1:$U$1)*(КАЛЕНДАРЬ!AW25=GRID!$B$3:$U$3),0))*GRID!$T$39,
ROUNDUP(INDEX(GRID!$B$4:$U$15,MATCH(P$7,GRID!$A$4:$A$15,0),MATCH(1,($U$2=GRID!$B$1:$U$1)*(КАЛЕНДАРЬ!AW25=GRID!$B$3:$U$3),0))*GRID!$T$39*(1-GRID!$T$40),0))</f>
        <v>140802</v>
      </c>
      <c r="Q135" s="5" cm="1">
        <f t="array" ref="Q135">IF($I$2="Тариф для именинников",
INDEX(GRID!$B$4:$U$15,MATCH(Q$7,GRID!$A$4:$A$15,0),MATCH(1,($U$2=GRID!$B$1:$U$1)*(КАЛЕНДАРЬ!AW25=GRID!$B$3:$U$3),0))*GRID!$T$39,
ROUNDUP(INDEX(GRID!$B$4:$U$15,MATCH(Q$7,GRID!$A$4:$A$15,0),MATCH(1,($U$2=GRID!$B$1:$U$1)*(КАЛЕНДАРЬ!AW25=GRID!$B$3:$U$3),0))*GRID!$T$39*(1-GRID!$T$40),0))</f>
        <v>165447</v>
      </c>
      <c r="R135" s="5" cm="1">
        <f t="array" ref="R135">IF($I$2="Тариф для именинников",
INDEX(GRID!$B$4:$U$15,MATCH(R$7,GRID!$A$4:$A$15,0),MATCH(1,($U$2=GRID!$B$1:$U$1)*(КАЛЕНДАРЬ!AW25=GRID!$B$3:$U$3),0))*GRID!$T$39,
ROUNDUP(INDEX(GRID!$B$4:$U$15,MATCH(R$7,GRID!$A$4:$A$15,0),MATCH(1,($U$2=GRID!$B$1:$U$1)*(КАЛЕНДАРЬ!AW25=GRID!$B$3:$U$3),0))*GRID!$T$39*(1-GRID!$T$40),0))</f>
        <v>188232</v>
      </c>
      <c r="S135" s="50" t="s">
        <v>105</v>
      </c>
      <c r="T135" s="50" t="s">
        <v>105</v>
      </c>
    </row>
    <row r="136" spans="1:20">
      <c r="A136" s="56" t="s">
        <v>15</v>
      </c>
      <c r="B136" s="57">
        <v>23</v>
      </c>
      <c r="C136" s="5" cm="1">
        <f t="array" ref="C136">IF($I$2="Тариф для именинников",
INDEX(GRID!$B$4:$U$15,MATCH(C$7,GRID!$A$4:$A$15,0),MATCH(1,($U$2=GRID!$B$1:$U$1)*(КАЛЕНДАРЬ!AW26=GRID!$B$3:$U$3),0))*GRID!$T$39,
ROUNDUP(INDEX(GRID!$B$4:$U$15,MATCH(C$7,GRID!$A$4:$A$15,0),MATCH(1,($U$2=GRID!$B$1:$U$1)*(КАЛЕНДАРЬ!AW26=GRID!$B$3:$U$3),0))*GRID!$T$39*(1-GRID!$T$40),0))</f>
        <v>28086.000000000004</v>
      </c>
      <c r="D136" s="5" cm="1">
        <f t="array" ref="D136">IF($I$2="Тариф для именинников",
INDEX(GRID!$B$18:$U$29,MATCH(C$7,GRID!$A$18:$A$29,0),MATCH(1,($U$2=GRID!$B$1:$U$1)*(КАЛЕНДАРЬ!AW26=GRID!$B$3:$U$3),0))*GRID!$T$39,
ROUNDUP(INDEX(GRID!$B$29:$U133,MATCH(C$7,GRID!$A$18:$A$29,0),MATCH(1,($U$2=GRID!$B$1:$U$1)*(КАЛЕНДАРЬ!AW26=GRID!$B$3:$U$3),0))*GRID!$T$39*(1-GRID!$T$40),0))</f>
        <v>32736</v>
      </c>
      <c r="E136" s="5" cm="1">
        <f t="array" ref="E136">IF($I$2="Тариф для именинников",
INDEX(GRID!$B$4:$U$15,MATCH(E$7,GRID!$A$4:$A$15,0),MATCH(1,($U$2=GRID!$B$1:$U$1)*(КАЛЕНДАРЬ!AW26=GRID!$B$3:$U$3),0))*GRID!$T$39,
ROUNDUP(INDEX(GRID!$B$4:$U$15,MATCH(E$7,GRID!$A$4:$A$15,0),MATCH(1,($U$2=GRID!$B$1:$U$1)*(КАЛЕНДАРЬ!AW26=GRID!$B$3:$U$3),0))*GRID!$T$39*(1-GRID!$T$40),0))</f>
        <v>33759</v>
      </c>
      <c r="F136" s="5" cm="1">
        <f t="array" ref="F136">IF($I$2="Тариф для именинников",
INDEX(GRID!$B$18:$U$29,MATCH(E$7,GRID!$A$18:$A$29,0),MATCH(1,($U$2=GRID!$B$1:$U$1)*(КАЛЕНДАРЬ!AW26=GRID!$B$3:$U$3),0))*GRID!$T$39,
ROUNDUP(INDEX(GRID!$B$29:$U133,MATCH(E$7,GRID!$A$18:$A$29,0),MATCH(1,($U$2=GRID!$B$1:$U$1)*(КАЛЕНДАРЬ!AW26=GRID!$B$3:$U$3),0))*GRID!$T$39*(1-GRID!$T$40),0))</f>
        <v>38409</v>
      </c>
      <c r="G136" s="5" cm="1">
        <f t="array" ref="G136">IF($I$2="Тариф для именинников",
INDEX(GRID!$B$4:$U$15,MATCH(G$7,GRID!$A$4:$A$15,0),MATCH(1,($U$2=GRID!$B$1:$U$1)*(КАЛЕНДАРЬ!AW26=GRID!$B$3:$U$3),0))*GRID!$T$39,
ROUNDUP(INDEX(GRID!$B$4:$U$15,MATCH(G$7,GRID!$A$4:$A$15,0),MATCH(1,($U$2=GRID!$B$1:$U$1)*(КАЛЕНДАРЬ!AW26=GRID!$B$3:$U$3),0))*GRID!$T$39*(1-GRID!$T$40),0))</f>
        <v>39525</v>
      </c>
      <c r="H136" s="5" cm="1">
        <f t="array" ref="H136">IF($I$2="Тариф для именинников",
INDEX(GRID!$B$18:$U$29,MATCH(G$7,GRID!$A$18:$A$29,0),MATCH(1,($U$2=GRID!$B$1:$U$1)*(КАЛЕНДАРЬ!AW26=GRID!$B$3:$U$3),0))*GRID!$T$39,
ROUNDUP(INDEX(GRID!$B$29:$U133,MATCH(G$7,GRID!$A$18:$A$29,0),MATCH(1,($U$2=GRID!$B$1:$U$1)*(КАЛЕНДАРЬ!AW26=GRID!$B$3:$U$3),0))*GRID!$T$39*(1-GRID!$T$40),0))</f>
        <v>44175</v>
      </c>
      <c r="I136" s="5" cm="1">
        <f t="array" ref="I136">IF($I$2="Тариф для именинников",
INDEX(GRID!$B$4:$U$15,MATCH(I$7,GRID!$A$4:$A$15,0),MATCH(1,($U$2=GRID!$B$1:$U$1)*(КАЛЕНДАРЬ!AW26=GRID!$B$3:$U$3),0))*GRID!$T$39,
ROUNDUP(INDEX(GRID!$B$4:$U$15,MATCH(I$7,GRID!$A$4:$A$15,0),MATCH(1,($U$2=GRID!$B$1:$U$1)*(КАЛЕНДАРЬ!AW26=GRID!$B$3:$U$3),0))*GRID!$T$39*(1-GRID!$T$40),0))</f>
        <v>44082</v>
      </c>
      <c r="J136" s="5" cm="1">
        <f t="array" ref="J136">IF($I$2="Тариф для именинников",
INDEX(GRID!$B$18:$U$29,MATCH(I$7,GRID!$A$18:$A$29,0),MATCH(1,($U$2=GRID!$B$1:$U$1)*(КАЛЕНДАРЬ!AW26=GRID!$B$3:$U$3),0))*GRID!$T$39,
ROUNDUP(INDEX(GRID!$B$29:$U133,MATCH(I$7,GRID!$A$18:$A$29,0),MATCH(1,($U$2=GRID!$B$1:$U$1)*(КАЛЕНДАРЬ!AW26=GRID!$B$3:$U$3),0))*GRID!$T$39*(1-GRID!$T$40),0))</f>
        <v>48732</v>
      </c>
      <c r="K136" s="5" cm="1">
        <f t="array" ref="K136">IF($I$2="Тариф для именинников",
INDEX(GRID!$B$4:$U$15,MATCH(K$7,GRID!$A$4:$A$15,0),MATCH(1,($U$2=GRID!$B$1:$U$1)*(КАЛЕНДАРЬ!AW26=GRID!$B$3:$U$3),0))*GRID!$T$39,
ROUNDUP(INDEX(GRID!$B$4:$U$15,MATCH(K$7,GRID!$A$4:$A$15,0),MATCH(1,($U$2=GRID!$B$1:$U$1)*(КАЛЕНДАРЬ!AW26=GRID!$B$3:$U$3),0))*GRID!$T$39*(1-GRID!$T$40),0))</f>
        <v>49569</v>
      </c>
      <c r="L136" s="5" cm="1">
        <f t="array" ref="L136">IF($I$2="Тариф для именинников",
INDEX(GRID!$B$18:$U$29,MATCH(K$7,GRID!$A$18:$A$29,0),MATCH(1,($U$2=GRID!$B$1:$U$1)*(КАЛЕНДАРЬ!AW26=GRID!$B$3:$U$3),0))*GRID!$T$39,
ROUNDUP(INDEX(GRID!$B$29:$U133,MATCH(K$7,GRID!$A$18:$A$29,0),MATCH(1,($U$2=GRID!$B$1:$U$1)*(КАЛЕНДАРЬ!AW26=GRID!$B$3:$U$3),0))*GRID!$T$39*(1-GRID!$T$40),0))</f>
        <v>54219</v>
      </c>
      <c r="M136" s="5" cm="1">
        <f t="array" ref="M136">IF($I$2="Тариф для именинников",
INDEX(GRID!$B$4:$U$15,MATCH(M$7,GRID!$A$4:$A$15,0),MATCH(1,($U$2=GRID!$B$1:$U$1)*(КАЛЕНДАРЬ!AW26=GRID!$B$3:$U$3),0))*GRID!$T$39,
ROUNDUP(INDEX(GRID!$B$4:$U$15,MATCH(M$7,GRID!$A$4:$A$15,0),MATCH(1,($U$2=GRID!$B$1:$U$1)*(КАЛЕНДАРЬ!AW26=GRID!$B$3:$U$3),0))*GRID!$T$39*(1-GRID!$T$40),0))</f>
        <v>68820</v>
      </c>
      <c r="N136" s="5" cm="1">
        <f t="array" ref="N136">IF($I$2="Тариф для именинников",
INDEX(GRID!$B$18:$U$29,MATCH(M$7,GRID!$A$18:$A$29,0),MATCH(1,($U$2=GRID!$B$1:$U$1)*(КАЛЕНДАРЬ!AW26=GRID!$B$3:$U$3),0))*GRID!$T$39,
ROUNDUP(INDEX(GRID!$B$29:$U133,MATCH(M$7,GRID!$A$18:$A$29,0),MATCH(1,($U$2=GRID!$B$1:$U$1)*(КАЛЕНДАРЬ!AW26=GRID!$B$3:$U$3),0))*GRID!$T$39*(1-GRID!$T$40),0))</f>
        <v>73470</v>
      </c>
      <c r="O136" s="5" cm="1">
        <f t="array" ref="O136">IF($I$2="Тариф для именинников",
INDEX(GRID!$B$4:$U$15,MATCH(O$7,GRID!$A$4:$A$15,0),MATCH(1,($U$2=GRID!$B$1:$U$1)*(КАЛЕНДАРЬ!AW26=GRID!$B$3:$U$3),0))*GRID!$T$39,
ROUNDUP(INDEX(GRID!$B$4:$U$15,MATCH(O$7,GRID!$A$4:$A$15,0),MATCH(1,($U$2=GRID!$B$1:$U$1)*(КАЛЕНДАРЬ!AW26=GRID!$B$3:$U$3),0))*GRID!$T$39*(1-GRID!$T$40),0))</f>
        <v>101184</v>
      </c>
      <c r="P136" s="5" cm="1">
        <f t="array" ref="P136">IF($I$2="Тариф для именинников",
INDEX(GRID!$B$4:$U$15,MATCH(P$7,GRID!$A$4:$A$15,0),MATCH(1,($U$2=GRID!$B$1:$U$1)*(КАЛЕНДАРЬ!AW26=GRID!$B$3:$U$3),0))*GRID!$T$39,
ROUNDUP(INDEX(GRID!$B$4:$U$15,MATCH(P$7,GRID!$A$4:$A$15,0),MATCH(1,($U$2=GRID!$B$1:$U$1)*(КАЛЕНДАРЬ!AW26=GRID!$B$3:$U$3),0))*GRID!$T$39*(1-GRID!$T$40),0))</f>
        <v>140802</v>
      </c>
      <c r="Q136" s="5" cm="1">
        <f t="array" ref="Q136">IF($I$2="Тариф для именинников",
INDEX(GRID!$B$4:$U$15,MATCH(Q$7,GRID!$A$4:$A$15,0),MATCH(1,($U$2=GRID!$B$1:$U$1)*(КАЛЕНДАРЬ!AW26=GRID!$B$3:$U$3),0))*GRID!$T$39,
ROUNDUP(INDEX(GRID!$B$4:$U$15,MATCH(Q$7,GRID!$A$4:$A$15,0),MATCH(1,($U$2=GRID!$B$1:$U$1)*(КАЛЕНДАРЬ!AW26=GRID!$B$3:$U$3),0))*GRID!$T$39*(1-GRID!$T$40),0))</f>
        <v>165447</v>
      </c>
      <c r="R136" s="5" cm="1">
        <f t="array" ref="R136">IF($I$2="Тариф для именинников",
INDEX(GRID!$B$4:$U$15,MATCH(R$7,GRID!$A$4:$A$15,0),MATCH(1,($U$2=GRID!$B$1:$U$1)*(КАЛЕНДАРЬ!AW26=GRID!$B$3:$U$3),0))*GRID!$T$39,
ROUNDUP(INDEX(GRID!$B$4:$U$15,MATCH(R$7,GRID!$A$4:$A$15,0),MATCH(1,($U$2=GRID!$B$1:$U$1)*(КАЛЕНДАРЬ!AW26=GRID!$B$3:$U$3),0))*GRID!$T$39*(1-GRID!$T$40),0))</f>
        <v>188232</v>
      </c>
      <c r="S136" s="50" t="s">
        <v>105</v>
      </c>
      <c r="T136" s="50" t="s">
        <v>105</v>
      </c>
    </row>
    <row r="137" spans="1:20">
      <c r="A137" s="56" t="s">
        <v>16</v>
      </c>
      <c r="B137" s="57">
        <v>24</v>
      </c>
      <c r="C137" s="5" cm="1">
        <f t="array" ref="C137">IF($I$2="Тариф для именинников",
INDEX(GRID!$B$4:$U$15,MATCH(C$7,GRID!$A$4:$A$15,0),MATCH(1,($U$2=GRID!$B$1:$U$1)*(КАЛЕНДАРЬ!AW27=GRID!$B$3:$U$3),0))*GRID!$T$39,
ROUNDUP(INDEX(GRID!$B$4:$U$15,MATCH(C$7,GRID!$A$4:$A$15,0),MATCH(1,($U$2=GRID!$B$1:$U$1)*(КАЛЕНДАРЬ!AW27=GRID!$B$3:$U$3),0))*GRID!$T$39*(1-GRID!$T$40),0))</f>
        <v>28086.000000000004</v>
      </c>
      <c r="D137" s="5" cm="1">
        <f t="array" ref="D137">IF($I$2="Тариф для именинников",
INDEX(GRID!$B$18:$U$29,MATCH(C$7,GRID!$A$18:$A$29,0),MATCH(1,($U$2=GRID!$B$1:$U$1)*(КАЛЕНДАРЬ!AW27=GRID!$B$3:$U$3),0))*GRID!$T$39,
ROUNDUP(INDEX(GRID!$B$29:$U134,MATCH(C$7,GRID!$A$18:$A$29,0),MATCH(1,($U$2=GRID!$B$1:$U$1)*(КАЛЕНДАРЬ!AW27=GRID!$B$3:$U$3),0))*GRID!$T$39*(1-GRID!$T$40),0))</f>
        <v>32736</v>
      </c>
      <c r="E137" s="5" cm="1">
        <f t="array" ref="E137">IF($I$2="Тариф для именинников",
INDEX(GRID!$B$4:$U$15,MATCH(E$7,GRID!$A$4:$A$15,0),MATCH(1,($U$2=GRID!$B$1:$U$1)*(КАЛЕНДАРЬ!AW27=GRID!$B$3:$U$3),0))*GRID!$T$39,
ROUNDUP(INDEX(GRID!$B$4:$U$15,MATCH(E$7,GRID!$A$4:$A$15,0),MATCH(1,($U$2=GRID!$B$1:$U$1)*(КАЛЕНДАРЬ!AW27=GRID!$B$3:$U$3),0))*GRID!$T$39*(1-GRID!$T$40),0))</f>
        <v>33759</v>
      </c>
      <c r="F137" s="5" cm="1">
        <f t="array" ref="F137">IF($I$2="Тариф для именинников",
INDEX(GRID!$B$18:$U$29,MATCH(E$7,GRID!$A$18:$A$29,0),MATCH(1,($U$2=GRID!$B$1:$U$1)*(КАЛЕНДАРЬ!AW27=GRID!$B$3:$U$3),0))*GRID!$T$39,
ROUNDUP(INDEX(GRID!$B$29:$U134,MATCH(E$7,GRID!$A$18:$A$29,0),MATCH(1,($U$2=GRID!$B$1:$U$1)*(КАЛЕНДАРЬ!AW27=GRID!$B$3:$U$3),0))*GRID!$T$39*(1-GRID!$T$40),0))</f>
        <v>38409</v>
      </c>
      <c r="G137" s="5" cm="1">
        <f t="array" ref="G137">IF($I$2="Тариф для именинников",
INDEX(GRID!$B$4:$U$15,MATCH(G$7,GRID!$A$4:$A$15,0),MATCH(1,($U$2=GRID!$B$1:$U$1)*(КАЛЕНДАРЬ!AW27=GRID!$B$3:$U$3),0))*GRID!$T$39,
ROUNDUP(INDEX(GRID!$B$4:$U$15,MATCH(G$7,GRID!$A$4:$A$15,0),MATCH(1,($U$2=GRID!$B$1:$U$1)*(КАЛЕНДАРЬ!AW27=GRID!$B$3:$U$3),0))*GRID!$T$39*(1-GRID!$T$40),0))</f>
        <v>39525</v>
      </c>
      <c r="H137" s="5" cm="1">
        <f t="array" ref="H137">IF($I$2="Тариф для именинников",
INDEX(GRID!$B$18:$U$29,MATCH(G$7,GRID!$A$18:$A$29,0),MATCH(1,($U$2=GRID!$B$1:$U$1)*(КАЛЕНДАРЬ!AW27=GRID!$B$3:$U$3),0))*GRID!$T$39,
ROUNDUP(INDEX(GRID!$B$29:$U134,MATCH(G$7,GRID!$A$18:$A$29,0),MATCH(1,($U$2=GRID!$B$1:$U$1)*(КАЛЕНДАРЬ!AW27=GRID!$B$3:$U$3),0))*GRID!$T$39*(1-GRID!$T$40),0))</f>
        <v>44175</v>
      </c>
      <c r="I137" s="5" cm="1">
        <f t="array" ref="I137">IF($I$2="Тариф для именинников",
INDEX(GRID!$B$4:$U$15,MATCH(I$7,GRID!$A$4:$A$15,0),MATCH(1,($U$2=GRID!$B$1:$U$1)*(КАЛЕНДАРЬ!AW27=GRID!$B$3:$U$3),0))*GRID!$T$39,
ROUNDUP(INDEX(GRID!$B$4:$U$15,MATCH(I$7,GRID!$A$4:$A$15,0),MATCH(1,($U$2=GRID!$B$1:$U$1)*(КАЛЕНДАРЬ!AW27=GRID!$B$3:$U$3),0))*GRID!$T$39*(1-GRID!$T$40),0))</f>
        <v>44082</v>
      </c>
      <c r="J137" s="5" cm="1">
        <f t="array" ref="J137">IF($I$2="Тариф для именинников",
INDEX(GRID!$B$18:$U$29,MATCH(I$7,GRID!$A$18:$A$29,0),MATCH(1,($U$2=GRID!$B$1:$U$1)*(КАЛЕНДАРЬ!AW27=GRID!$B$3:$U$3),0))*GRID!$T$39,
ROUNDUP(INDEX(GRID!$B$29:$U134,MATCH(I$7,GRID!$A$18:$A$29,0),MATCH(1,($U$2=GRID!$B$1:$U$1)*(КАЛЕНДАРЬ!AW27=GRID!$B$3:$U$3),0))*GRID!$T$39*(1-GRID!$T$40),0))</f>
        <v>48732</v>
      </c>
      <c r="K137" s="5" cm="1">
        <f t="array" ref="K137">IF($I$2="Тариф для именинников",
INDEX(GRID!$B$4:$U$15,MATCH(K$7,GRID!$A$4:$A$15,0),MATCH(1,($U$2=GRID!$B$1:$U$1)*(КАЛЕНДАРЬ!AW27=GRID!$B$3:$U$3),0))*GRID!$T$39,
ROUNDUP(INDEX(GRID!$B$4:$U$15,MATCH(K$7,GRID!$A$4:$A$15,0),MATCH(1,($U$2=GRID!$B$1:$U$1)*(КАЛЕНДАРЬ!AW27=GRID!$B$3:$U$3),0))*GRID!$T$39*(1-GRID!$T$40),0))</f>
        <v>49569</v>
      </c>
      <c r="L137" s="5" cm="1">
        <f t="array" ref="L137">IF($I$2="Тариф для именинников",
INDEX(GRID!$B$18:$U$29,MATCH(K$7,GRID!$A$18:$A$29,0),MATCH(1,($U$2=GRID!$B$1:$U$1)*(КАЛЕНДАРЬ!AW27=GRID!$B$3:$U$3),0))*GRID!$T$39,
ROUNDUP(INDEX(GRID!$B$29:$U134,MATCH(K$7,GRID!$A$18:$A$29,0),MATCH(1,($U$2=GRID!$B$1:$U$1)*(КАЛЕНДАРЬ!AW27=GRID!$B$3:$U$3),0))*GRID!$T$39*(1-GRID!$T$40),0))</f>
        <v>54219</v>
      </c>
      <c r="M137" s="5" cm="1">
        <f t="array" ref="M137">IF($I$2="Тариф для именинников",
INDEX(GRID!$B$4:$U$15,MATCH(M$7,GRID!$A$4:$A$15,0),MATCH(1,($U$2=GRID!$B$1:$U$1)*(КАЛЕНДАРЬ!AW27=GRID!$B$3:$U$3),0))*GRID!$T$39,
ROUNDUP(INDEX(GRID!$B$4:$U$15,MATCH(M$7,GRID!$A$4:$A$15,0),MATCH(1,($U$2=GRID!$B$1:$U$1)*(КАЛЕНДАРЬ!AW27=GRID!$B$3:$U$3),0))*GRID!$T$39*(1-GRID!$T$40),0))</f>
        <v>68820</v>
      </c>
      <c r="N137" s="5" cm="1">
        <f t="array" ref="N137">IF($I$2="Тариф для именинников",
INDEX(GRID!$B$18:$U$29,MATCH(M$7,GRID!$A$18:$A$29,0),MATCH(1,($U$2=GRID!$B$1:$U$1)*(КАЛЕНДАРЬ!AW27=GRID!$B$3:$U$3),0))*GRID!$T$39,
ROUNDUP(INDEX(GRID!$B$29:$U134,MATCH(M$7,GRID!$A$18:$A$29,0),MATCH(1,($U$2=GRID!$B$1:$U$1)*(КАЛЕНДАРЬ!AW27=GRID!$B$3:$U$3),0))*GRID!$T$39*(1-GRID!$T$40),0))</f>
        <v>73470</v>
      </c>
      <c r="O137" s="5" cm="1">
        <f t="array" ref="O137">IF($I$2="Тариф для именинников",
INDEX(GRID!$B$4:$U$15,MATCH(O$7,GRID!$A$4:$A$15,0),MATCH(1,($U$2=GRID!$B$1:$U$1)*(КАЛЕНДАРЬ!AW27=GRID!$B$3:$U$3),0))*GRID!$T$39,
ROUNDUP(INDEX(GRID!$B$4:$U$15,MATCH(O$7,GRID!$A$4:$A$15,0),MATCH(1,($U$2=GRID!$B$1:$U$1)*(КАЛЕНДАРЬ!AW27=GRID!$B$3:$U$3),0))*GRID!$T$39*(1-GRID!$T$40),0))</f>
        <v>101184</v>
      </c>
      <c r="P137" s="5" cm="1">
        <f t="array" ref="P137">IF($I$2="Тариф для именинников",
INDEX(GRID!$B$4:$U$15,MATCH(P$7,GRID!$A$4:$A$15,0),MATCH(1,($U$2=GRID!$B$1:$U$1)*(КАЛЕНДАРЬ!AW27=GRID!$B$3:$U$3),0))*GRID!$T$39,
ROUNDUP(INDEX(GRID!$B$4:$U$15,MATCH(P$7,GRID!$A$4:$A$15,0),MATCH(1,($U$2=GRID!$B$1:$U$1)*(КАЛЕНДАРЬ!AW27=GRID!$B$3:$U$3),0))*GRID!$T$39*(1-GRID!$T$40),0))</f>
        <v>140802</v>
      </c>
      <c r="Q137" s="5" cm="1">
        <f t="array" ref="Q137">IF($I$2="Тариф для именинников",
INDEX(GRID!$B$4:$U$15,MATCH(Q$7,GRID!$A$4:$A$15,0),MATCH(1,($U$2=GRID!$B$1:$U$1)*(КАЛЕНДАРЬ!AW27=GRID!$B$3:$U$3),0))*GRID!$T$39,
ROUNDUP(INDEX(GRID!$B$4:$U$15,MATCH(Q$7,GRID!$A$4:$A$15,0),MATCH(1,($U$2=GRID!$B$1:$U$1)*(КАЛЕНДАРЬ!AW27=GRID!$B$3:$U$3),0))*GRID!$T$39*(1-GRID!$T$40),0))</f>
        <v>165447</v>
      </c>
      <c r="R137" s="5" cm="1">
        <f t="array" ref="R137">IF($I$2="Тариф для именинников",
INDEX(GRID!$B$4:$U$15,MATCH(R$7,GRID!$A$4:$A$15,0),MATCH(1,($U$2=GRID!$B$1:$U$1)*(КАЛЕНДАРЬ!AW27=GRID!$B$3:$U$3),0))*GRID!$T$39,
ROUNDUP(INDEX(GRID!$B$4:$U$15,MATCH(R$7,GRID!$A$4:$A$15,0),MATCH(1,($U$2=GRID!$B$1:$U$1)*(КАЛЕНДАРЬ!AW27=GRID!$B$3:$U$3),0))*GRID!$T$39*(1-GRID!$T$40),0))</f>
        <v>188232</v>
      </c>
      <c r="S137" s="50" t="s">
        <v>105</v>
      </c>
      <c r="T137" s="50" t="s">
        <v>105</v>
      </c>
    </row>
    <row r="138" spans="1:20">
      <c r="A138" s="56" t="s">
        <v>17</v>
      </c>
      <c r="B138" s="57">
        <v>25</v>
      </c>
      <c r="C138" s="5" cm="1">
        <f t="array" ref="C138">IF($I$2="Тариф для именинников",
INDEX(GRID!$B$4:$U$15,MATCH(C$7,GRID!$A$4:$A$15,0),MATCH(1,($U$2=GRID!$B$1:$U$1)*(КАЛЕНДАРЬ!AW28=GRID!$B$3:$U$3),0))*GRID!$T$39,
ROUNDUP(INDEX(GRID!$B$4:$U$15,MATCH(C$7,GRID!$A$4:$A$15,0),MATCH(1,($U$2=GRID!$B$1:$U$1)*(КАЛЕНДАРЬ!AW28=GRID!$B$3:$U$3),0))*GRID!$T$39*(1-GRID!$T$40),0))</f>
        <v>28086.000000000004</v>
      </c>
      <c r="D138" s="5" cm="1">
        <f t="array" ref="D138">IF($I$2="Тариф для именинников",
INDEX(GRID!$B$18:$U$29,MATCH(C$7,GRID!$A$18:$A$29,0),MATCH(1,($U$2=GRID!$B$1:$U$1)*(КАЛЕНДАРЬ!AW28=GRID!$B$3:$U$3),0))*GRID!$T$39,
ROUNDUP(INDEX(GRID!$B$29:$U135,MATCH(C$7,GRID!$A$18:$A$29,0),MATCH(1,($U$2=GRID!$B$1:$U$1)*(КАЛЕНДАРЬ!AW28=GRID!$B$3:$U$3),0))*GRID!$T$39*(1-GRID!$T$40),0))</f>
        <v>32736</v>
      </c>
      <c r="E138" s="5" cm="1">
        <f t="array" ref="E138">IF($I$2="Тариф для именинников",
INDEX(GRID!$B$4:$U$15,MATCH(E$7,GRID!$A$4:$A$15,0),MATCH(1,($U$2=GRID!$B$1:$U$1)*(КАЛЕНДАРЬ!AW28=GRID!$B$3:$U$3),0))*GRID!$T$39,
ROUNDUP(INDEX(GRID!$B$4:$U$15,MATCH(E$7,GRID!$A$4:$A$15,0),MATCH(1,($U$2=GRID!$B$1:$U$1)*(КАЛЕНДАРЬ!AW28=GRID!$B$3:$U$3),0))*GRID!$T$39*(1-GRID!$T$40),0))</f>
        <v>33759</v>
      </c>
      <c r="F138" s="5" cm="1">
        <f t="array" ref="F138">IF($I$2="Тариф для именинников",
INDEX(GRID!$B$18:$U$29,MATCH(E$7,GRID!$A$18:$A$29,0),MATCH(1,($U$2=GRID!$B$1:$U$1)*(КАЛЕНДАРЬ!AW28=GRID!$B$3:$U$3),0))*GRID!$T$39,
ROUNDUP(INDEX(GRID!$B$29:$U135,MATCH(E$7,GRID!$A$18:$A$29,0),MATCH(1,($U$2=GRID!$B$1:$U$1)*(КАЛЕНДАРЬ!AW28=GRID!$B$3:$U$3),0))*GRID!$T$39*(1-GRID!$T$40),0))</f>
        <v>38409</v>
      </c>
      <c r="G138" s="5" cm="1">
        <f t="array" ref="G138">IF($I$2="Тариф для именинников",
INDEX(GRID!$B$4:$U$15,MATCH(G$7,GRID!$A$4:$A$15,0),MATCH(1,($U$2=GRID!$B$1:$U$1)*(КАЛЕНДАРЬ!AW28=GRID!$B$3:$U$3),0))*GRID!$T$39,
ROUNDUP(INDEX(GRID!$B$4:$U$15,MATCH(G$7,GRID!$A$4:$A$15,0),MATCH(1,($U$2=GRID!$B$1:$U$1)*(КАЛЕНДАРЬ!AW28=GRID!$B$3:$U$3),0))*GRID!$T$39*(1-GRID!$T$40),0))</f>
        <v>39525</v>
      </c>
      <c r="H138" s="5" cm="1">
        <f t="array" ref="H138">IF($I$2="Тариф для именинников",
INDEX(GRID!$B$18:$U$29,MATCH(G$7,GRID!$A$18:$A$29,0),MATCH(1,($U$2=GRID!$B$1:$U$1)*(КАЛЕНДАРЬ!AW28=GRID!$B$3:$U$3),0))*GRID!$T$39,
ROUNDUP(INDEX(GRID!$B$29:$U135,MATCH(G$7,GRID!$A$18:$A$29,0),MATCH(1,($U$2=GRID!$B$1:$U$1)*(КАЛЕНДАРЬ!AW28=GRID!$B$3:$U$3),0))*GRID!$T$39*(1-GRID!$T$40),0))</f>
        <v>44175</v>
      </c>
      <c r="I138" s="5" cm="1">
        <f t="array" ref="I138">IF($I$2="Тариф для именинников",
INDEX(GRID!$B$4:$U$15,MATCH(I$7,GRID!$A$4:$A$15,0),MATCH(1,($U$2=GRID!$B$1:$U$1)*(КАЛЕНДАРЬ!AW28=GRID!$B$3:$U$3),0))*GRID!$T$39,
ROUNDUP(INDEX(GRID!$B$4:$U$15,MATCH(I$7,GRID!$A$4:$A$15,0),MATCH(1,($U$2=GRID!$B$1:$U$1)*(КАЛЕНДАРЬ!AW28=GRID!$B$3:$U$3),0))*GRID!$T$39*(1-GRID!$T$40),0))</f>
        <v>44082</v>
      </c>
      <c r="J138" s="5" cm="1">
        <f t="array" ref="J138">IF($I$2="Тариф для именинников",
INDEX(GRID!$B$18:$U$29,MATCH(I$7,GRID!$A$18:$A$29,0),MATCH(1,($U$2=GRID!$B$1:$U$1)*(КАЛЕНДАРЬ!AW28=GRID!$B$3:$U$3),0))*GRID!$T$39,
ROUNDUP(INDEX(GRID!$B$29:$U135,MATCH(I$7,GRID!$A$18:$A$29,0),MATCH(1,($U$2=GRID!$B$1:$U$1)*(КАЛЕНДАРЬ!AW28=GRID!$B$3:$U$3),0))*GRID!$T$39*(1-GRID!$T$40),0))</f>
        <v>48732</v>
      </c>
      <c r="K138" s="5" cm="1">
        <f t="array" ref="K138">IF($I$2="Тариф для именинников",
INDEX(GRID!$B$4:$U$15,MATCH(K$7,GRID!$A$4:$A$15,0),MATCH(1,($U$2=GRID!$B$1:$U$1)*(КАЛЕНДАРЬ!AW28=GRID!$B$3:$U$3),0))*GRID!$T$39,
ROUNDUP(INDEX(GRID!$B$4:$U$15,MATCH(K$7,GRID!$A$4:$A$15,0),MATCH(1,($U$2=GRID!$B$1:$U$1)*(КАЛЕНДАРЬ!AW28=GRID!$B$3:$U$3),0))*GRID!$T$39*(1-GRID!$T$40),0))</f>
        <v>49569</v>
      </c>
      <c r="L138" s="5" cm="1">
        <f t="array" ref="L138">IF($I$2="Тариф для именинников",
INDEX(GRID!$B$18:$U$29,MATCH(K$7,GRID!$A$18:$A$29,0),MATCH(1,($U$2=GRID!$B$1:$U$1)*(КАЛЕНДАРЬ!AW28=GRID!$B$3:$U$3),0))*GRID!$T$39,
ROUNDUP(INDEX(GRID!$B$29:$U135,MATCH(K$7,GRID!$A$18:$A$29,0),MATCH(1,($U$2=GRID!$B$1:$U$1)*(КАЛЕНДАРЬ!AW28=GRID!$B$3:$U$3),0))*GRID!$T$39*(1-GRID!$T$40),0))</f>
        <v>54219</v>
      </c>
      <c r="M138" s="5" cm="1">
        <f t="array" ref="M138">IF($I$2="Тариф для именинников",
INDEX(GRID!$B$4:$U$15,MATCH(M$7,GRID!$A$4:$A$15,0),MATCH(1,($U$2=GRID!$B$1:$U$1)*(КАЛЕНДАРЬ!AW28=GRID!$B$3:$U$3),0))*GRID!$T$39,
ROUNDUP(INDEX(GRID!$B$4:$U$15,MATCH(M$7,GRID!$A$4:$A$15,0),MATCH(1,($U$2=GRID!$B$1:$U$1)*(КАЛЕНДАРЬ!AW28=GRID!$B$3:$U$3),0))*GRID!$T$39*(1-GRID!$T$40),0))</f>
        <v>68820</v>
      </c>
      <c r="N138" s="5" cm="1">
        <f t="array" ref="N138">IF($I$2="Тариф для именинников",
INDEX(GRID!$B$18:$U$29,MATCH(M$7,GRID!$A$18:$A$29,0),MATCH(1,($U$2=GRID!$B$1:$U$1)*(КАЛЕНДАРЬ!AW28=GRID!$B$3:$U$3),0))*GRID!$T$39,
ROUNDUP(INDEX(GRID!$B$29:$U135,MATCH(M$7,GRID!$A$18:$A$29,0),MATCH(1,($U$2=GRID!$B$1:$U$1)*(КАЛЕНДАРЬ!AW28=GRID!$B$3:$U$3),0))*GRID!$T$39*(1-GRID!$T$40),0))</f>
        <v>73470</v>
      </c>
      <c r="O138" s="5" cm="1">
        <f t="array" ref="O138">IF($I$2="Тариф для именинников",
INDEX(GRID!$B$4:$U$15,MATCH(O$7,GRID!$A$4:$A$15,0),MATCH(1,($U$2=GRID!$B$1:$U$1)*(КАЛЕНДАРЬ!AW28=GRID!$B$3:$U$3),0))*GRID!$T$39,
ROUNDUP(INDEX(GRID!$B$4:$U$15,MATCH(O$7,GRID!$A$4:$A$15,0),MATCH(1,($U$2=GRID!$B$1:$U$1)*(КАЛЕНДАРЬ!AW28=GRID!$B$3:$U$3),0))*GRID!$T$39*(1-GRID!$T$40),0))</f>
        <v>101184</v>
      </c>
      <c r="P138" s="5" cm="1">
        <f t="array" ref="P138">IF($I$2="Тариф для именинников",
INDEX(GRID!$B$4:$U$15,MATCH(P$7,GRID!$A$4:$A$15,0),MATCH(1,($U$2=GRID!$B$1:$U$1)*(КАЛЕНДАРЬ!AW28=GRID!$B$3:$U$3),0))*GRID!$T$39,
ROUNDUP(INDEX(GRID!$B$4:$U$15,MATCH(P$7,GRID!$A$4:$A$15,0),MATCH(1,($U$2=GRID!$B$1:$U$1)*(КАЛЕНДАРЬ!AW28=GRID!$B$3:$U$3),0))*GRID!$T$39*(1-GRID!$T$40),0))</f>
        <v>140802</v>
      </c>
      <c r="Q138" s="5" cm="1">
        <f t="array" ref="Q138">IF($I$2="Тариф для именинников",
INDEX(GRID!$B$4:$U$15,MATCH(Q$7,GRID!$A$4:$A$15,0),MATCH(1,($U$2=GRID!$B$1:$U$1)*(КАЛЕНДАРЬ!AW28=GRID!$B$3:$U$3),0))*GRID!$T$39,
ROUNDUP(INDEX(GRID!$B$4:$U$15,MATCH(Q$7,GRID!$A$4:$A$15,0),MATCH(1,($U$2=GRID!$B$1:$U$1)*(КАЛЕНДАРЬ!AW28=GRID!$B$3:$U$3),0))*GRID!$T$39*(1-GRID!$T$40),0))</f>
        <v>165447</v>
      </c>
      <c r="R138" s="5" cm="1">
        <f t="array" ref="R138">IF($I$2="Тариф для именинников",
INDEX(GRID!$B$4:$U$15,MATCH(R$7,GRID!$A$4:$A$15,0),MATCH(1,($U$2=GRID!$B$1:$U$1)*(КАЛЕНДАРЬ!AW28=GRID!$B$3:$U$3),0))*GRID!$T$39,
ROUNDUP(INDEX(GRID!$B$4:$U$15,MATCH(R$7,GRID!$A$4:$A$15,0),MATCH(1,($U$2=GRID!$B$1:$U$1)*(КАЛЕНДАРЬ!AW28=GRID!$B$3:$U$3),0))*GRID!$T$39*(1-GRID!$T$40),0))</f>
        <v>188232</v>
      </c>
      <c r="S138" s="50" t="s">
        <v>105</v>
      </c>
      <c r="T138" s="50" t="s">
        <v>105</v>
      </c>
    </row>
    <row r="139" spans="1:20">
      <c r="A139" s="56" t="s">
        <v>11</v>
      </c>
      <c r="B139" s="57">
        <v>26</v>
      </c>
      <c r="C139" s="5" cm="1">
        <f t="array" ref="C139">IF($I$2="Тариф для именинников",
INDEX(GRID!$B$4:$U$15,MATCH(C$7,GRID!$A$4:$A$15,0),MATCH(1,($U$2=GRID!$B$1:$U$1)*(КАЛЕНДАРЬ!AW29=GRID!$B$3:$U$3),0))*GRID!$T$39,
ROUNDUP(INDEX(GRID!$B$4:$U$15,MATCH(C$7,GRID!$A$4:$A$15,0),MATCH(1,($U$2=GRID!$B$1:$U$1)*(КАЛЕНДАРЬ!AW29=GRID!$B$3:$U$3),0))*GRID!$T$39*(1-GRID!$T$40),0))</f>
        <v>28086.000000000004</v>
      </c>
      <c r="D139" s="5" cm="1">
        <f t="array" ref="D139">IF($I$2="Тариф для именинников",
INDEX(GRID!$B$18:$U$29,MATCH(C$7,GRID!$A$18:$A$29,0),MATCH(1,($U$2=GRID!$B$1:$U$1)*(КАЛЕНДАРЬ!AW29=GRID!$B$3:$U$3),0))*GRID!$T$39,
ROUNDUP(INDEX(GRID!$B$29:$U136,MATCH(C$7,GRID!$A$18:$A$29,0),MATCH(1,($U$2=GRID!$B$1:$U$1)*(КАЛЕНДАРЬ!AW29=GRID!$B$3:$U$3),0))*GRID!$T$39*(1-GRID!$T$40),0))</f>
        <v>32736</v>
      </c>
      <c r="E139" s="5" cm="1">
        <f t="array" ref="E139">IF($I$2="Тариф для именинников",
INDEX(GRID!$B$4:$U$15,MATCH(E$7,GRID!$A$4:$A$15,0),MATCH(1,($U$2=GRID!$B$1:$U$1)*(КАЛЕНДАРЬ!AW29=GRID!$B$3:$U$3),0))*GRID!$T$39,
ROUNDUP(INDEX(GRID!$B$4:$U$15,MATCH(E$7,GRID!$A$4:$A$15,0),MATCH(1,($U$2=GRID!$B$1:$U$1)*(КАЛЕНДАРЬ!AW29=GRID!$B$3:$U$3),0))*GRID!$T$39*(1-GRID!$T$40),0))</f>
        <v>33759</v>
      </c>
      <c r="F139" s="5" cm="1">
        <f t="array" ref="F139">IF($I$2="Тариф для именинников",
INDEX(GRID!$B$18:$U$29,MATCH(E$7,GRID!$A$18:$A$29,0),MATCH(1,($U$2=GRID!$B$1:$U$1)*(КАЛЕНДАРЬ!AW29=GRID!$B$3:$U$3),0))*GRID!$T$39,
ROUNDUP(INDEX(GRID!$B$29:$U136,MATCH(E$7,GRID!$A$18:$A$29,0),MATCH(1,($U$2=GRID!$B$1:$U$1)*(КАЛЕНДАРЬ!AW29=GRID!$B$3:$U$3),0))*GRID!$T$39*(1-GRID!$T$40),0))</f>
        <v>38409</v>
      </c>
      <c r="G139" s="5" cm="1">
        <f t="array" ref="G139">IF($I$2="Тариф для именинников",
INDEX(GRID!$B$4:$U$15,MATCH(G$7,GRID!$A$4:$A$15,0),MATCH(1,($U$2=GRID!$B$1:$U$1)*(КАЛЕНДАРЬ!AW29=GRID!$B$3:$U$3),0))*GRID!$T$39,
ROUNDUP(INDEX(GRID!$B$4:$U$15,MATCH(G$7,GRID!$A$4:$A$15,0),MATCH(1,($U$2=GRID!$B$1:$U$1)*(КАЛЕНДАРЬ!AW29=GRID!$B$3:$U$3),0))*GRID!$T$39*(1-GRID!$T$40),0))</f>
        <v>39525</v>
      </c>
      <c r="H139" s="5" cm="1">
        <f t="array" ref="H139">IF($I$2="Тариф для именинников",
INDEX(GRID!$B$18:$U$29,MATCH(G$7,GRID!$A$18:$A$29,0),MATCH(1,($U$2=GRID!$B$1:$U$1)*(КАЛЕНДАРЬ!AW29=GRID!$B$3:$U$3),0))*GRID!$T$39,
ROUNDUP(INDEX(GRID!$B$29:$U136,MATCH(G$7,GRID!$A$18:$A$29,0),MATCH(1,($U$2=GRID!$B$1:$U$1)*(КАЛЕНДАРЬ!AW29=GRID!$B$3:$U$3),0))*GRID!$T$39*(1-GRID!$T$40),0))</f>
        <v>44175</v>
      </c>
      <c r="I139" s="5" cm="1">
        <f t="array" ref="I139">IF($I$2="Тариф для именинников",
INDEX(GRID!$B$4:$U$15,MATCH(I$7,GRID!$A$4:$A$15,0),MATCH(1,($U$2=GRID!$B$1:$U$1)*(КАЛЕНДАРЬ!AW29=GRID!$B$3:$U$3),0))*GRID!$T$39,
ROUNDUP(INDEX(GRID!$B$4:$U$15,MATCH(I$7,GRID!$A$4:$A$15,0),MATCH(1,($U$2=GRID!$B$1:$U$1)*(КАЛЕНДАРЬ!AW29=GRID!$B$3:$U$3),0))*GRID!$T$39*(1-GRID!$T$40),0))</f>
        <v>44082</v>
      </c>
      <c r="J139" s="5" cm="1">
        <f t="array" ref="J139">IF($I$2="Тариф для именинников",
INDEX(GRID!$B$18:$U$29,MATCH(I$7,GRID!$A$18:$A$29,0),MATCH(1,($U$2=GRID!$B$1:$U$1)*(КАЛЕНДАРЬ!AW29=GRID!$B$3:$U$3),0))*GRID!$T$39,
ROUNDUP(INDEX(GRID!$B$29:$U136,MATCH(I$7,GRID!$A$18:$A$29,0),MATCH(1,($U$2=GRID!$B$1:$U$1)*(КАЛЕНДАРЬ!AW29=GRID!$B$3:$U$3),0))*GRID!$T$39*(1-GRID!$T$40),0))</f>
        <v>48732</v>
      </c>
      <c r="K139" s="5" cm="1">
        <f t="array" ref="K139">IF($I$2="Тариф для именинников",
INDEX(GRID!$B$4:$U$15,MATCH(K$7,GRID!$A$4:$A$15,0),MATCH(1,($U$2=GRID!$B$1:$U$1)*(КАЛЕНДАРЬ!AW29=GRID!$B$3:$U$3),0))*GRID!$T$39,
ROUNDUP(INDEX(GRID!$B$4:$U$15,MATCH(K$7,GRID!$A$4:$A$15,0),MATCH(1,($U$2=GRID!$B$1:$U$1)*(КАЛЕНДАРЬ!AW29=GRID!$B$3:$U$3),0))*GRID!$T$39*(1-GRID!$T$40),0))</f>
        <v>49569</v>
      </c>
      <c r="L139" s="5" cm="1">
        <f t="array" ref="L139">IF($I$2="Тариф для именинников",
INDEX(GRID!$B$18:$U$29,MATCH(K$7,GRID!$A$18:$A$29,0),MATCH(1,($U$2=GRID!$B$1:$U$1)*(КАЛЕНДАРЬ!AW29=GRID!$B$3:$U$3),0))*GRID!$T$39,
ROUNDUP(INDEX(GRID!$B$29:$U136,MATCH(K$7,GRID!$A$18:$A$29,0),MATCH(1,($U$2=GRID!$B$1:$U$1)*(КАЛЕНДАРЬ!AW29=GRID!$B$3:$U$3),0))*GRID!$T$39*(1-GRID!$T$40),0))</f>
        <v>54219</v>
      </c>
      <c r="M139" s="5" cm="1">
        <f t="array" ref="M139">IF($I$2="Тариф для именинников",
INDEX(GRID!$B$4:$U$15,MATCH(M$7,GRID!$A$4:$A$15,0),MATCH(1,($U$2=GRID!$B$1:$U$1)*(КАЛЕНДАРЬ!AW29=GRID!$B$3:$U$3),0))*GRID!$T$39,
ROUNDUP(INDEX(GRID!$B$4:$U$15,MATCH(M$7,GRID!$A$4:$A$15,0),MATCH(1,($U$2=GRID!$B$1:$U$1)*(КАЛЕНДАРЬ!AW29=GRID!$B$3:$U$3),0))*GRID!$T$39*(1-GRID!$T$40),0))</f>
        <v>68820</v>
      </c>
      <c r="N139" s="5" cm="1">
        <f t="array" ref="N139">IF($I$2="Тариф для именинников",
INDEX(GRID!$B$18:$U$29,MATCH(M$7,GRID!$A$18:$A$29,0),MATCH(1,($U$2=GRID!$B$1:$U$1)*(КАЛЕНДАРЬ!AW29=GRID!$B$3:$U$3),0))*GRID!$T$39,
ROUNDUP(INDEX(GRID!$B$29:$U136,MATCH(M$7,GRID!$A$18:$A$29,0),MATCH(1,($U$2=GRID!$B$1:$U$1)*(КАЛЕНДАРЬ!AW29=GRID!$B$3:$U$3),0))*GRID!$T$39*(1-GRID!$T$40),0))</f>
        <v>73470</v>
      </c>
      <c r="O139" s="5" cm="1">
        <f t="array" ref="O139">IF($I$2="Тариф для именинников",
INDEX(GRID!$B$4:$U$15,MATCH(O$7,GRID!$A$4:$A$15,0),MATCH(1,($U$2=GRID!$B$1:$U$1)*(КАЛЕНДАРЬ!AW29=GRID!$B$3:$U$3),0))*GRID!$T$39,
ROUNDUP(INDEX(GRID!$B$4:$U$15,MATCH(O$7,GRID!$A$4:$A$15,0),MATCH(1,($U$2=GRID!$B$1:$U$1)*(КАЛЕНДАРЬ!AW29=GRID!$B$3:$U$3),0))*GRID!$T$39*(1-GRID!$T$40),0))</f>
        <v>101184</v>
      </c>
      <c r="P139" s="5" cm="1">
        <f t="array" ref="P139">IF($I$2="Тариф для именинников",
INDEX(GRID!$B$4:$U$15,MATCH(P$7,GRID!$A$4:$A$15,0),MATCH(1,($U$2=GRID!$B$1:$U$1)*(КАЛЕНДАРЬ!AW29=GRID!$B$3:$U$3),0))*GRID!$T$39,
ROUNDUP(INDEX(GRID!$B$4:$U$15,MATCH(P$7,GRID!$A$4:$A$15,0),MATCH(1,($U$2=GRID!$B$1:$U$1)*(КАЛЕНДАРЬ!AW29=GRID!$B$3:$U$3),0))*GRID!$T$39*(1-GRID!$T$40),0))</f>
        <v>140802</v>
      </c>
      <c r="Q139" s="5" cm="1">
        <f t="array" ref="Q139">IF($I$2="Тариф для именинников",
INDEX(GRID!$B$4:$U$15,MATCH(Q$7,GRID!$A$4:$A$15,0),MATCH(1,($U$2=GRID!$B$1:$U$1)*(КАЛЕНДАРЬ!AW29=GRID!$B$3:$U$3),0))*GRID!$T$39,
ROUNDUP(INDEX(GRID!$B$4:$U$15,MATCH(Q$7,GRID!$A$4:$A$15,0),MATCH(1,($U$2=GRID!$B$1:$U$1)*(КАЛЕНДАРЬ!AW29=GRID!$B$3:$U$3),0))*GRID!$T$39*(1-GRID!$T$40),0))</f>
        <v>165447</v>
      </c>
      <c r="R139" s="5" cm="1">
        <f t="array" ref="R139">IF($I$2="Тариф для именинников",
INDEX(GRID!$B$4:$U$15,MATCH(R$7,GRID!$A$4:$A$15,0),MATCH(1,($U$2=GRID!$B$1:$U$1)*(КАЛЕНДАРЬ!AW29=GRID!$B$3:$U$3),0))*GRID!$T$39,
ROUNDUP(INDEX(GRID!$B$4:$U$15,MATCH(R$7,GRID!$A$4:$A$15,0),MATCH(1,($U$2=GRID!$B$1:$U$1)*(КАЛЕНДАРЬ!AW29=GRID!$B$3:$U$3),0))*GRID!$T$39*(1-GRID!$T$40),0))</f>
        <v>188232</v>
      </c>
      <c r="S139" s="50" t="s">
        <v>105</v>
      </c>
      <c r="T139" s="50" t="s">
        <v>105</v>
      </c>
    </row>
    <row r="140" spans="1:20">
      <c r="A140" s="56" t="s">
        <v>12</v>
      </c>
      <c r="B140" s="57">
        <v>27</v>
      </c>
      <c r="C140" s="5" cm="1">
        <f t="array" ref="C140">IF($I$2="Тариф для именинников",
INDEX(GRID!$B$4:$U$15,MATCH(C$7,GRID!$A$4:$A$15,0),MATCH(1,($U$2=GRID!$B$1:$U$1)*(КАЛЕНДАРЬ!AW30=GRID!$B$3:$U$3),0))*GRID!$T$39,
ROUNDUP(INDEX(GRID!$B$4:$U$15,MATCH(C$7,GRID!$A$4:$A$15,0),MATCH(1,($U$2=GRID!$B$1:$U$1)*(КАЛЕНДАРЬ!AW30=GRID!$B$3:$U$3),0))*GRID!$T$39*(1-GRID!$T$40),0))</f>
        <v>28086.000000000004</v>
      </c>
      <c r="D140" s="5" cm="1">
        <f t="array" ref="D140">IF($I$2="Тариф для именинников",
INDEX(GRID!$B$18:$U$29,MATCH(C$7,GRID!$A$18:$A$29,0),MATCH(1,($U$2=GRID!$B$1:$U$1)*(КАЛЕНДАРЬ!AW30=GRID!$B$3:$U$3),0))*GRID!$T$39,
ROUNDUP(INDEX(GRID!$B$29:$U137,MATCH(C$7,GRID!$A$18:$A$29,0),MATCH(1,($U$2=GRID!$B$1:$U$1)*(КАЛЕНДАРЬ!AW30=GRID!$B$3:$U$3),0))*GRID!$T$39*(1-GRID!$T$40),0))</f>
        <v>32736</v>
      </c>
      <c r="E140" s="5" cm="1">
        <f t="array" ref="E140">IF($I$2="Тариф для именинников",
INDEX(GRID!$B$4:$U$15,MATCH(E$7,GRID!$A$4:$A$15,0),MATCH(1,($U$2=GRID!$B$1:$U$1)*(КАЛЕНДАРЬ!AW30=GRID!$B$3:$U$3),0))*GRID!$T$39,
ROUNDUP(INDEX(GRID!$B$4:$U$15,MATCH(E$7,GRID!$A$4:$A$15,0),MATCH(1,($U$2=GRID!$B$1:$U$1)*(КАЛЕНДАРЬ!AW30=GRID!$B$3:$U$3),0))*GRID!$T$39*(1-GRID!$T$40),0))</f>
        <v>33759</v>
      </c>
      <c r="F140" s="5" cm="1">
        <f t="array" ref="F140">IF($I$2="Тариф для именинников",
INDEX(GRID!$B$18:$U$29,MATCH(E$7,GRID!$A$18:$A$29,0),MATCH(1,($U$2=GRID!$B$1:$U$1)*(КАЛЕНДАРЬ!AW30=GRID!$B$3:$U$3),0))*GRID!$T$39,
ROUNDUP(INDEX(GRID!$B$29:$U137,MATCH(E$7,GRID!$A$18:$A$29,0),MATCH(1,($U$2=GRID!$B$1:$U$1)*(КАЛЕНДАРЬ!AW30=GRID!$B$3:$U$3),0))*GRID!$T$39*(1-GRID!$T$40),0))</f>
        <v>38409</v>
      </c>
      <c r="G140" s="5" cm="1">
        <f t="array" ref="G140">IF($I$2="Тариф для именинников",
INDEX(GRID!$B$4:$U$15,MATCH(G$7,GRID!$A$4:$A$15,0),MATCH(1,($U$2=GRID!$B$1:$U$1)*(КАЛЕНДАРЬ!AW30=GRID!$B$3:$U$3),0))*GRID!$T$39,
ROUNDUP(INDEX(GRID!$B$4:$U$15,MATCH(G$7,GRID!$A$4:$A$15,0),MATCH(1,($U$2=GRID!$B$1:$U$1)*(КАЛЕНДАРЬ!AW30=GRID!$B$3:$U$3),0))*GRID!$T$39*(1-GRID!$T$40),0))</f>
        <v>39525</v>
      </c>
      <c r="H140" s="5" cm="1">
        <f t="array" ref="H140">IF($I$2="Тариф для именинников",
INDEX(GRID!$B$18:$U$29,MATCH(G$7,GRID!$A$18:$A$29,0),MATCH(1,($U$2=GRID!$B$1:$U$1)*(КАЛЕНДАРЬ!AW30=GRID!$B$3:$U$3),0))*GRID!$T$39,
ROUNDUP(INDEX(GRID!$B$29:$U137,MATCH(G$7,GRID!$A$18:$A$29,0),MATCH(1,($U$2=GRID!$B$1:$U$1)*(КАЛЕНДАРЬ!AW30=GRID!$B$3:$U$3),0))*GRID!$T$39*(1-GRID!$T$40),0))</f>
        <v>44175</v>
      </c>
      <c r="I140" s="5" cm="1">
        <f t="array" ref="I140">IF($I$2="Тариф для именинников",
INDEX(GRID!$B$4:$U$15,MATCH(I$7,GRID!$A$4:$A$15,0),MATCH(1,($U$2=GRID!$B$1:$U$1)*(КАЛЕНДАРЬ!AW30=GRID!$B$3:$U$3),0))*GRID!$T$39,
ROUNDUP(INDEX(GRID!$B$4:$U$15,MATCH(I$7,GRID!$A$4:$A$15,0),MATCH(1,($U$2=GRID!$B$1:$U$1)*(КАЛЕНДАРЬ!AW30=GRID!$B$3:$U$3),0))*GRID!$T$39*(1-GRID!$T$40),0))</f>
        <v>44082</v>
      </c>
      <c r="J140" s="5" cm="1">
        <f t="array" ref="J140">IF($I$2="Тариф для именинников",
INDEX(GRID!$B$18:$U$29,MATCH(I$7,GRID!$A$18:$A$29,0),MATCH(1,($U$2=GRID!$B$1:$U$1)*(КАЛЕНДАРЬ!AW30=GRID!$B$3:$U$3),0))*GRID!$T$39,
ROUNDUP(INDEX(GRID!$B$29:$U137,MATCH(I$7,GRID!$A$18:$A$29,0),MATCH(1,($U$2=GRID!$B$1:$U$1)*(КАЛЕНДАРЬ!AW30=GRID!$B$3:$U$3),0))*GRID!$T$39*(1-GRID!$T$40),0))</f>
        <v>48732</v>
      </c>
      <c r="K140" s="5" cm="1">
        <f t="array" ref="K140">IF($I$2="Тариф для именинников",
INDEX(GRID!$B$4:$U$15,MATCH(K$7,GRID!$A$4:$A$15,0),MATCH(1,($U$2=GRID!$B$1:$U$1)*(КАЛЕНДАРЬ!AW30=GRID!$B$3:$U$3),0))*GRID!$T$39,
ROUNDUP(INDEX(GRID!$B$4:$U$15,MATCH(K$7,GRID!$A$4:$A$15,0),MATCH(1,($U$2=GRID!$B$1:$U$1)*(КАЛЕНДАРЬ!AW30=GRID!$B$3:$U$3),0))*GRID!$T$39*(1-GRID!$T$40),0))</f>
        <v>49569</v>
      </c>
      <c r="L140" s="5" cm="1">
        <f t="array" ref="L140">IF($I$2="Тариф для именинников",
INDEX(GRID!$B$18:$U$29,MATCH(K$7,GRID!$A$18:$A$29,0),MATCH(1,($U$2=GRID!$B$1:$U$1)*(КАЛЕНДАРЬ!AW30=GRID!$B$3:$U$3),0))*GRID!$T$39,
ROUNDUP(INDEX(GRID!$B$29:$U137,MATCH(K$7,GRID!$A$18:$A$29,0),MATCH(1,($U$2=GRID!$B$1:$U$1)*(КАЛЕНДАРЬ!AW30=GRID!$B$3:$U$3),0))*GRID!$T$39*(1-GRID!$T$40),0))</f>
        <v>54219</v>
      </c>
      <c r="M140" s="5" cm="1">
        <f t="array" ref="M140">IF($I$2="Тариф для именинников",
INDEX(GRID!$B$4:$U$15,MATCH(M$7,GRID!$A$4:$A$15,0),MATCH(1,($U$2=GRID!$B$1:$U$1)*(КАЛЕНДАРЬ!AW30=GRID!$B$3:$U$3),0))*GRID!$T$39,
ROUNDUP(INDEX(GRID!$B$4:$U$15,MATCH(M$7,GRID!$A$4:$A$15,0),MATCH(1,($U$2=GRID!$B$1:$U$1)*(КАЛЕНДАРЬ!AW30=GRID!$B$3:$U$3),0))*GRID!$T$39*(1-GRID!$T$40),0))</f>
        <v>68820</v>
      </c>
      <c r="N140" s="5" cm="1">
        <f t="array" ref="N140">IF($I$2="Тариф для именинников",
INDEX(GRID!$B$18:$U$29,MATCH(M$7,GRID!$A$18:$A$29,0),MATCH(1,($U$2=GRID!$B$1:$U$1)*(КАЛЕНДАРЬ!AW30=GRID!$B$3:$U$3),0))*GRID!$T$39,
ROUNDUP(INDEX(GRID!$B$29:$U137,MATCH(M$7,GRID!$A$18:$A$29,0),MATCH(1,($U$2=GRID!$B$1:$U$1)*(КАЛЕНДАРЬ!AW30=GRID!$B$3:$U$3),0))*GRID!$T$39*(1-GRID!$T$40),0))</f>
        <v>73470</v>
      </c>
      <c r="O140" s="5" cm="1">
        <f t="array" ref="O140">IF($I$2="Тариф для именинников",
INDEX(GRID!$B$4:$U$15,MATCH(O$7,GRID!$A$4:$A$15,0),MATCH(1,($U$2=GRID!$B$1:$U$1)*(КАЛЕНДАРЬ!AW30=GRID!$B$3:$U$3),0))*GRID!$T$39,
ROUNDUP(INDEX(GRID!$B$4:$U$15,MATCH(O$7,GRID!$A$4:$A$15,0),MATCH(1,($U$2=GRID!$B$1:$U$1)*(КАЛЕНДАРЬ!AW30=GRID!$B$3:$U$3),0))*GRID!$T$39*(1-GRID!$T$40),0))</f>
        <v>101184</v>
      </c>
      <c r="P140" s="5" cm="1">
        <f t="array" ref="P140">IF($I$2="Тариф для именинников",
INDEX(GRID!$B$4:$U$15,MATCH(P$7,GRID!$A$4:$A$15,0),MATCH(1,($U$2=GRID!$B$1:$U$1)*(КАЛЕНДАРЬ!AW30=GRID!$B$3:$U$3),0))*GRID!$T$39,
ROUNDUP(INDEX(GRID!$B$4:$U$15,MATCH(P$7,GRID!$A$4:$A$15,0),MATCH(1,($U$2=GRID!$B$1:$U$1)*(КАЛЕНДАРЬ!AW30=GRID!$B$3:$U$3),0))*GRID!$T$39*(1-GRID!$T$40),0))</f>
        <v>140802</v>
      </c>
      <c r="Q140" s="5" cm="1">
        <f t="array" ref="Q140">IF($I$2="Тариф для именинников",
INDEX(GRID!$B$4:$U$15,MATCH(Q$7,GRID!$A$4:$A$15,0),MATCH(1,($U$2=GRID!$B$1:$U$1)*(КАЛЕНДАРЬ!AW30=GRID!$B$3:$U$3),0))*GRID!$T$39,
ROUNDUP(INDEX(GRID!$B$4:$U$15,MATCH(Q$7,GRID!$A$4:$A$15,0),MATCH(1,($U$2=GRID!$B$1:$U$1)*(КАЛЕНДАРЬ!AW30=GRID!$B$3:$U$3),0))*GRID!$T$39*(1-GRID!$T$40),0))</f>
        <v>165447</v>
      </c>
      <c r="R140" s="5" cm="1">
        <f t="array" ref="R140">IF($I$2="Тариф для именинников",
INDEX(GRID!$B$4:$U$15,MATCH(R$7,GRID!$A$4:$A$15,0),MATCH(1,($U$2=GRID!$B$1:$U$1)*(КАЛЕНДАРЬ!AW30=GRID!$B$3:$U$3),0))*GRID!$T$39,
ROUNDUP(INDEX(GRID!$B$4:$U$15,MATCH(R$7,GRID!$A$4:$A$15,0),MATCH(1,($U$2=GRID!$B$1:$U$1)*(КАЛЕНДАРЬ!AW30=GRID!$B$3:$U$3),0))*GRID!$T$39*(1-GRID!$T$40),0))</f>
        <v>188232</v>
      </c>
      <c r="S140" s="50" t="s">
        <v>105</v>
      </c>
      <c r="T140" s="50" t="s">
        <v>105</v>
      </c>
    </row>
    <row r="141" spans="1:20">
      <c r="A141" s="56" t="s">
        <v>13</v>
      </c>
      <c r="B141" s="57">
        <v>28</v>
      </c>
      <c r="C141" s="5" cm="1">
        <f t="array" ref="C141">IF($I$2="Тариф для именинников",
INDEX(GRID!$B$4:$U$15,MATCH(C$7,GRID!$A$4:$A$15,0),MATCH(1,($U$2=GRID!$B$1:$U$1)*(КАЛЕНДАРЬ!AW31=GRID!$B$3:$U$3),0))*GRID!$T$39,
ROUNDUP(INDEX(GRID!$B$4:$U$15,MATCH(C$7,GRID!$A$4:$A$15,0),MATCH(1,($U$2=GRID!$B$1:$U$1)*(КАЛЕНДАРЬ!AW31=GRID!$B$3:$U$3),0))*GRID!$T$39*(1-GRID!$T$40),0))</f>
        <v>28086.000000000004</v>
      </c>
      <c r="D141" s="5" cm="1">
        <f t="array" ref="D141">IF($I$2="Тариф для именинников",
INDEX(GRID!$B$18:$U$29,MATCH(C$7,GRID!$A$18:$A$29,0),MATCH(1,($U$2=GRID!$B$1:$U$1)*(КАЛЕНДАРЬ!AW31=GRID!$B$3:$U$3),0))*GRID!$T$39,
ROUNDUP(INDEX(GRID!$B$29:$U138,MATCH(C$7,GRID!$A$18:$A$29,0),MATCH(1,($U$2=GRID!$B$1:$U$1)*(КАЛЕНДАРЬ!AW31=GRID!$B$3:$U$3),0))*GRID!$T$39*(1-GRID!$T$40),0))</f>
        <v>32736</v>
      </c>
      <c r="E141" s="5" cm="1">
        <f t="array" ref="E141">IF($I$2="Тариф для именинников",
INDEX(GRID!$B$4:$U$15,MATCH(E$7,GRID!$A$4:$A$15,0),MATCH(1,($U$2=GRID!$B$1:$U$1)*(КАЛЕНДАРЬ!AW31=GRID!$B$3:$U$3),0))*GRID!$T$39,
ROUNDUP(INDEX(GRID!$B$4:$U$15,MATCH(E$7,GRID!$A$4:$A$15,0),MATCH(1,($U$2=GRID!$B$1:$U$1)*(КАЛЕНДАРЬ!AW31=GRID!$B$3:$U$3),0))*GRID!$T$39*(1-GRID!$T$40),0))</f>
        <v>33759</v>
      </c>
      <c r="F141" s="5" cm="1">
        <f t="array" ref="F141">IF($I$2="Тариф для именинников",
INDEX(GRID!$B$18:$U$29,MATCH(E$7,GRID!$A$18:$A$29,0),MATCH(1,($U$2=GRID!$B$1:$U$1)*(КАЛЕНДАРЬ!AW31=GRID!$B$3:$U$3),0))*GRID!$T$39,
ROUNDUP(INDEX(GRID!$B$29:$U138,MATCH(E$7,GRID!$A$18:$A$29,0),MATCH(1,($U$2=GRID!$B$1:$U$1)*(КАЛЕНДАРЬ!AW31=GRID!$B$3:$U$3),0))*GRID!$T$39*(1-GRID!$T$40),0))</f>
        <v>38409</v>
      </c>
      <c r="G141" s="5" cm="1">
        <f t="array" ref="G141">IF($I$2="Тариф для именинников",
INDEX(GRID!$B$4:$U$15,MATCH(G$7,GRID!$A$4:$A$15,0),MATCH(1,($U$2=GRID!$B$1:$U$1)*(КАЛЕНДАРЬ!AW31=GRID!$B$3:$U$3),0))*GRID!$T$39,
ROUNDUP(INDEX(GRID!$B$4:$U$15,MATCH(G$7,GRID!$A$4:$A$15,0),MATCH(1,($U$2=GRID!$B$1:$U$1)*(КАЛЕНДАРЬ!AW31=GRID!$B$3:$U$3),0))*GRID!$T$39*(1-GRID!$T$40),0))</f>
        <v>39525</v>
      </c>
      <c r="H141" s="5" cm="1">
        <f t="array" ref="H141">IF($I$2="Тариф для именинников",
INDEX(GRID!$B$18:$U$29,MATCH(G$7,GRID!$A$18:$A$29,0),MATCH(1,($U$2=GRID!$B$1:$U$1)*(КАЛЕНДАРЬ!AW31=GRID!$B$3:$U$3),0))*GRID!$T$39,
ROUNDUP(INDEX(GRID!$B$29:$U138,MATCH(G$7,GRID!$A$18:$A$29,0),MATCH(1,($U$2=GRID!$B$1:$U$1)*(КАЛЕНДАРЬ!AW31=GRID!$B$3:$U$3),0))*GRID!$T$39*(1-GRID!$T$40),0))</f>
        <v>44175</v>
      </c>
      <c r="I141" s="5" cm="1">
        <f t="array" ref="I141">IF($I$2="Тариф для именинников",
INDEX(GRID!$B$4:$U$15,MATCH(I$7,GRID!$A$4:$A$15,0),MATCH(1,($U$2=GRID!$B$1:$U$1)*(КАЛЕНДАРЬ!AW31=GRID!$B$3:$U$3),0))*GRID!$T$39,
ROUNDUP(INDEX(GRID!$B$4:$U$15,MATCH(I$7,GRID!$A$4:$A$15,0),MATCH(1,($U$2=GRID!$B$1:$U$1)*(КАЛЕНДАРЬ!AW31=GRID!$B$3:$U$3),0))*GRID!$T$39*(1-GRID!$T$40),0))</f>
        <v>44082</v>
      </c>
      <c r="J141" s="5" cm="1">
        <f t="array" ref="J141">IF($I$2="Тариф для именинников",
INDEX(GRID!$B$18:$U$29,MATCH(I$7,GRID!$A$18:$A$29,0),MATCH(1,($U$2=GRID!$B$1:$U$1)*(КАЛЕНДАРЬ!AW31=GRID!$B$3:$U$3),0))*GRID!$T$39,
ROUNDUP(INDEX(GRID!$B$29:$U138,MATCH(I$7,GRID!$A$18:$A$29,0),MATCH(1,($U$2=GRID!$B$1:$U$1)*(КАЛЕНДАРЬ!AW31=GRID!$B$3:$U$3),0))*GRID!$T$39*(1-GRID!$T$40),0))</f>
        <v>48732</v>
      </c>
      <c r="K141" s="5" cm="1">
        <f t="array" ref="K141">IF($I$2="Тариф для именинников",
INDEX(GRID!$B$4:$U$15,MATCH(K$7,GRID!$A$4:$A$15,0),MATCH(1,($U$2=GRID!$B$1:$U$1)*(КАЛЕНДАРЬ!AW31=GRID!$B$3:$U$3),0))*GRID!$T$39,
ROUNDUP(INDEX(GRID!$B$4:$U$15,MATCH(K$7,GRID!$A$4:$A$15,0),MATCH(1,($U$2=GRID!$B$1:$U$1)*(КАЛЕНДАРЬ!AW31=GRID!$B$3:$U$3),0))*GRID!$T$39*(1-GRID!$T$40),0))</f>
        <v>49569</v>
      </c>
      <c r="L141" s="5" cm="1">
        <f t="array" ref="L141">IF($I$2="Тариф для именинников",
INDEX(GRID!$B$18:$U$29,MATCH(K$7,GRID!$A$18:$A$29,0),MATCH(1,($U$2=GRID!$B$1:$U$1)*(КАЛЕНДАРЬ!AW31=GRID!$B$3:$U$3),0))*GRID!$T$39,
ROUNDUP(INDEX(GRID!$B$29:$U138,MATCH(K$7,GRID!$A$18:$A$29,0),MATCH(1,($U$2=GRID!$B$1:$U$1)*(КАЛЕНДАРЬ!AW31=GRID!$B$3:$U$3),0))*GRID!$T$39*(1-GRID!$T$40),0))</f>
        <v>54219</v>
      </c>
      <c r="M141" s="5" cm="1">
        <f t="array" ref="M141">IF($I$2="Тариф для именинников",
INDEX(GRID!$B$4:$U$15,MATCH(M$7,GRID!$A$4:$A$15,0),MATCH(1,($U$2=GRID!$B$1:$U$1)*(КАЛЕНДАРЬ!AW31=GRID!$B$3:$U$3),0))*GRID!$T$39,
ROUNDUP(INDEX(GRID!$B$4:$U$15,MATCH(M$7,GRID!$A$4:$A$15,0),MATCH(1,($U$2=GRID!$B$1:$U$1)*(КАЛЕНДАРЬ!AW31=GRID!$B$3:$U$3),0))*GRID!$T$39*(1-GRID!$T$40),0))</f>
        <v>68820</v>
      </c>
      <c r="N141" s="5" cm="1">
        <f t="array" ref="N141">IF($I$2="Тариф для именинников",
INDEX(GRID!$B$18:$U$29,MATCH(M$7,GRID!$A$18:$A$29,0),MATCH(1,($U$2=GRID!$B$1:$U$1)*(КАЛЕНДАРЬ!AW31=GRID!$B$3:$U$3),0))*GRID!$T$39,
ROUNDUP(INDEX(GRID!$B$29:$U138,MATCH(M$7,GRID!$A$18:$A$29,0),MATCH(1,($U$2=GRID!$B$1:$U$1)*(КАЛЕНДАРЬ!AW31=GRID!$B$3:$U$3),0))*GRID!$T$39*(1-GRID!$T$40),0))</f>
        <v>73470</v>
      </c>
      <c r="O141" s="5" cm="1">
        <f t="array" ref="O141">IF($I$2="Тариф для именинников",
INDEX(GRID!$B$4:$U$15,MATCH(O$7,GRID!$A$4:$A$15,0),MATCH(1,($U$2=GRID!$B$1:$U$1)*(КАЛЕНДАРЬ!AW31=GRID!$B$3:$U$3),0))*GRID!$T$39,
ROUNDUP(INDEX(GRID!$B$4:$U$15,MATCH(O$7,GRID!$A$4:$A$15,0),MATCH(1,($U$2=GRID!$B$1:$U$1)*(КАЛЕНДАРЬ!AW31=GRID!$B$3:$U$3),0))*GRID!$T$39*(1-GRID!$T$40),0))</f>
        <v>101184</v>
      </c>
      <c r="P141" s="5" cm="1">
        <f t="array" ref="P141">IF($I$2="Тариф для именинников",
INDEX(GRID!$B$4:$U$15,MATCH(P$7,GRID!$A$4:$A$15,0),MATCH(1,($U$2=GRID!$B$1:$U$1)*(КАЛЕНДАРЬ!AW31=GRID!$B$3:$U$3),0))*GRID!$T$39,
ROUNDUP(INDEX(GRID!$B$4:$U$15,MATCH(P$7,GRID!$A$4:$A$15,0),MATCH(1,($U$2=GRID!$B$1:$U$1)*(КАЛЕНДАРЬ!AW31=GRID!$B$3:$U$3),0))*GRID!$T$39*(1-GRID!$T$40),0))</f>
        <v>140802</v>
      </c>
      <c r="Q141" s="5" cm="1">
        <f t="array" ref="Q141">IF($I$2="Тариф для именинников",
INDEX(GRID!$B$4:$U$15,MATCH(Q$7,GRID!$A$4:$A$15,0),MATCH(1,($U$2=GRID!$B$1:$U$1)*(КАЛЕНДАРЬ!AW31=GRID!$B$3:$U$3),0))*GRID!$T$39,
ROUNDUP(INDEX(GRID!$B$4:$U$15,MATCH(Q$7,GRID!$A$4:$A$15,0),MATCH(1,($U$2=GRID!$B$1:$U$1)*(КАЛЕНДАРЬ!AW31=GRID!$B$3:$U$3),0))*GRID!$T$39*(1-GRID!$T$40),0))</f>
        <v>165447</v>
      </c>
      <c r="R141" s="5" cm="1">
        <f t="array" ref="R141">IF($I$2="Тариф для именинников",
INDEX(GRID!$B$4:$U$15,MATCH(R$7,GRID!$A$4:$A$15,0),MATCH(1,($U$2=GRID!$B$1:$U$1)*(КАЛЕНДАРЬ!AW31=GRID!$B$3:$U$3),0))*GRID!$T$39,
ROUNDUP(INDEX(GRID!$B$4:$U$15,MATCH(R$7,GRID!$A$4:$A$15,0),MATCH(1,($U$2=GRID!$B$1:$U$1)*(КАЛЕНДАРЬ!AW31=GRID!$B$3:$U$3),0))*GRID!$T$39*(1-GRID!$T$40),0))</f>
        <v>188232</v>
      </c>
      <c r="S141" s="50" t="s">
        <v>105</v>
      </c>
      <c r="T141" s="50" t="s">
        <v>105</v>
      </c>
    </row>
    <row r="142" spans="1:20">
      <c r="A142" s="56" t="s">
        <v>14</v>
      </c>
      <c r="B142" s="57">
        <v>29</v>
      </c>
      <c r="C142" s="5" cm="1">
        <f t="array" ref="C142">IF($I$2="Тариф для именинников",
INDEX(GRID!$B$4:$U$15,MATCH(C$7,GRID!$A$4:$A$15,0),MATCH(1,($U$2=GRID!$B$1:$U$1)*(КАЛЕНДАРЬ!AW32=GRID!$B$3:$U$3),0))*GRID!$T$39,
ROUNDUP(INDEX(GRID!$B$4:$U$15,MATCH(C$7,GRID!$A$4:$A$15,0),MATCH(1,($U$2=GRID!$B$1:$U$1)*(КАЛЕНДАРЬ!AW32=GRID!$B$3:$U$3),0))*GRID!$T$39*(1-GRID!$T$40),0))</f>
        <v>28086.000000000004</v>
      </c>
      <c r="D142" s="5" cm="1">
        <f t="array" ref="D142">IF($I$2="Тариф для именинников",
INDEX(GRID!$B$18:$U$29,MATCH(C$7,GRID!$A$18:$A$29,0),MATCH(1,($U$2=GRID!$B$1:$U$1)*(КАЛЕНДАРЬ!AW32=GRID!$B$3:$U$3),0))*GRID!$T$39,
ROUNDUP(INDEX(GRID!$B$29:$U139,MATCH(C$7,GRID!$A$18:$A$29,0),MATCH(1,($U$2=GRID!$B$1:$U$1)*(КАЛЕНДАРЬ!AW32=GRID!$B$3:$U$3),0))*GRID!$T$39*(1-GRID!$T$40),0))</f>
        <v>32736</v>
      </c>
      <c r="E142" s="5" cm="1">
        <f t="array" ref="E142">IF($I$2="Тариф для именинников",
INDEX(GRID!$B$4:$U$15,MATCH(E$7,GRID!$A$4:$A$15,0),MATCH(1,($U$2=GRID!$B$1:$U$1)*(КАЛЕНДАРЬ!AW32=GRID!$B$3:$U$3),0))*GRID!$T$39,
ROUNDUP(INDEX(GRID!$B$4:$U$15,MATCH(E$7,GRID!$A$4:$A$15,0),MATCH(1,($U$2=GRID!$B$1:$U$1)*(КАЛЕНДАРЬ!AW32=GRID!$B$3:$U$3),0))*GRID!$T$39*(1-GRID!$T$40),0))</f>
        <v>33759</v>
      </c>
      <c r="F142" s="5" cm="1">
        <f t="array" ref="F142">IF($I$2="Тариф для именинников",
INDEX(GRID!$B$18:$U$29,MATCH(E$7,GRID!$A$18:$A$29,0),MATCH(1,($U$2=GRID!$B$1:$U$1)*(КАЛЕНДАРЬ!AW32=GRID!$B$3:$U$3),0))*GRID!$T$39,
ROUNDUP(INDEX(GRID!$B$29:$U139,MATCH(E$7,GRID!$A$18:$A$29,0),MATCH(1,($U$2=GRID!$B$1:$U$1)*(КАЛЕНДАРЬ!AW32=GRID!$B$3:$U$3),0))*GRID!$T$39*(1-GRID!$T$40),0))</f>
        <v>38409</v>
      </c>
      <c r="G142" s="5" cm="1">
        <f t="array" ref="G142">IF($I$2="Тариф для именинников",
INDEX(GRID!$B$4:$U$15,MATCH(G$7,GRID!$A$4:$A$15,0),MATCH(1,($U$2=GRID!$B$1:$U$1)*(КАЛЕНДАРЬ!AW32=GRID!$B$3:$U$3),0))*GRID!$T$39,
ROUNDUP(INDEX(GRID!$B$4:$U$15,MATCH(G$7,GRID!$A$4:$A$15,0),MATCH(1,($U$2=GRID!$B$1:$U$1)*(КАЛЕНДАРЬ!AW32=GRID!$B$3:$U$3),0))*GRID!$T$39*(1-GRID!$T$40),0))</f>
        <v>39525</v>
      </c>
      <c r="H142" s="5" cm="1">
        <f t="array" ref="H142">IF($I$2="Тариф для именинников",
INDEX(GRID!$B$18:$U$29,MATCH(G$7,GRID!$A$18:$A$29,0),MATCH(1,($U$2=GRID!$B$1:$U$1)*(КАЛЕНДАРЬ!AW32=GRID!$B$3:$U$3),0))*GRID!$T$39,
ROUNDUP(INDEX(GRID!$B$29:$U139,MATCH(G$7,GRID!$A$18:$A$29,0),MATCH(1,($U$2=GRID!$B$1:$U$1)*(КАЛЕНДАРЬ!AW32=GRID!$B$3:$U$3),0))*GRID!$T$39*(1-GRID!$T$40),0))</f>
        <v>44175</v>
      </c>
      <c r="I142" s="5" cm="1">
        <f t="array" ref="I142">IF($I$2="Тариф для именинников",
INDEX(GRID!$B$4:$U$15,MATCH(I$7,GRID!$A$4:$A$15,0),MATCH(1,($U$2=GRID!$B$1:$U$1)*(КАЛЕНДАРЬ!AW32=GRID!$B$3:$U$3),0))*GRID!$T$39,
ROUNDUP(INDEX(GRID!$B$4:$U$15,MATCH(I$7,GRID!$A$4:$A$15,0),MATCH(1,($U$2=GRID!$B$1:$U$1)*(КАЛЕНДАРЬ!AW32=GRID!$B$3:$U$3),0))*GRID!$T$39*(1-GRID!$T$40),0))</f>
        <v>44082</v>
      </c>
      <c r="J142" s="5" cm="1">
        <f t="array" ref="J142">IF($I$2="Тариф для именинников",
INDEX(GRID!$B$18:$U$29,MATCH(I$7,GRID!$A$18:$A$29,0),MATCH(1,($U$2=GRID!$B$1:$U$1)*(КАЛЕНДАРЬ!AW32=GRID!$B$3:$U$3),0))*GRID!$T$39,
ROUNDUP(INDEX(GRID!$B$29:$U139,MATCH(I$7,GRID!$A$18:$A$29,0),MATCH(1,($U$2=GRID!$B$1:$U$1)*(КАЛЕНДАРЬ!AW32=GRID!$B$3:$U$3),0))*GRID!$T$39*(1-GRID!$T$40),0))</f>
        <v>48732</v>
      </c>
      <c r="K142" s="5" cm="1">
        <f t="array" ref="K142">IF($I$2="Тариф для именинников",
INDEX(GRID!$B$4:$U$15,MATCH(K$7,GRID!$A$4:$A$15,0),MATCH(1,($U$2=GRID!$B$1:$U$1)*(КАЛЕНДАРЬ!AW32=GRID!$B$3:$U$3),0))*GRID!$T$39,
ROUNDUP(INDEX(GRID!$B$4:$U$15,MATCH(K$7,GRID!$A$4:$A$15,0),MATCH(1,($U$2=GRID!$B$1:$U$1)*(КАЛЕНДАРЬ!AW32=GRID!$B$3:$U$3),0))*GRID!$T$39*(1-GRID!$T$40),0))</f>
        <v>49569</v>
      </c>
      <c r="L142" s="5" cm="1">
        <f t="array" ref="L142">IF($I$2="Тариф для именинников",
INDEX(GRID!$B$18:$U$29,MATCH(K$7,GRID!$A$18:$A$29,0),MATCH(1,($U$2=GRID!$B$1:$U$1)*(КАЛЕНДАРЬ!AW32=GRID!$B$3:$U$3),0))*GRID!$T$39,
ROUNDUP(INDEX(GRID!$B$29:$U139,MATCH(K$7,GRID!$A$18:$A$29,0),MATCH(1,($U$2=GRID!$B$1:$U$1)*(КАЛЕНДАРЬ!AW32=GRID!$B$3:$U$3),0))*GRID!$T$39*(1-GRID!$T$40),0))</f>
        <v>54219</v>
      </c>
      <c r="M142" s="5" cm="1">
        <f t="array" ref="M142">IF($I$2="Тариф для именинников",
INDEX(GRID!$B$4:$U$15,MATCH(M$7,GRID!$A$4:$A$15,0),MATCH(1,($U$2=GRID!$B$1:$U$1)*(КАЛЕНДАРЬ!AW32=GRID!$B$3:$U$3),0))*GRID!$T$39,
ROUNDUP(INDEX(GRID!$B$4:$U$15,MATCH(M$7,GRID!$A$4:$A$15,0),MATCH(1,($U$2=GRID!$B$1:$U$1)*(КАЛЕНДАРЬ!AW32=GRID!$B$3:$U$3),0))*GRID!$T$39*(1-GRID!$T$40),0))</f>
        <v>68820</v>
      </c>
      <c r="N142" s="5" cm="1">
        <f t="array" ref="N142">IF($I$2="Тариф для именинников",
INDEX(GRID!$B$18:$U$29,MATCH(M$7,GRID!$A$18:$A$29,0),MATCH(1,($U$2=GRID!$B$1:$U$1)*(КАЛЕНДАРЬ!AW32=GRID!$B$3:$U$3),0))*GRID!$T$39,
ROUNDUP(INDEX(GRID!$B$29:$U139,MATCH(M$7,GRID!$A$18:$A$29,0),MATCH(1,($U$2=GRID!$B$1:$U$1)*(КАЛЕНДАРЬ!AW32=GRID!$B$3:$U$3),0))*GRID!$T$39*(1-GRID!$T$40),0))</f>
        <v>73470</v>
      </c>
      <c r="O142" s="5" cm="1">
        <f t="array" ref="O142">IF($I$2="Тариф для именинников",
INDEX(GRID!$B$4:$U$15,MATCH(O$7,GRID!$A$4:$A$15,0),MATCH(1,($U$2=GRID!$B$1:$U$1)*(КАЛЕНДАРЬ!AW32=GRID!$B$3:$U$3),0))*GRID!$T$39,
ROUNDUP(INDEX(GRID!$B$4:$U$15,MATCH(O$7,GRID!$A$4:$A$15,0),MATCH(1,($U$2=GRID!$B$1:$U$1)*(КАЛЕНДАРЬ!AW32=GRID!$B$3:$U$3),0))*GRID!$T$39*(1-GRID!$T$40),0))</f>
        <v>101184</v>
      </c>
      <c r="P142" s="5" cm="1">
        <f t="array" ref="P142">IF($I$2="Тариф для именинников",
INDEX(GRID!$B$4:$U$15,MATCH(P$7,GRID!$A$4:$A$15,0),MATCH(1,($U$2=GRID!$B$1:$U$1)*(КАЛЕНДАРЬ!AW32=GRID!$B$3:$U$3),0))*GRID!$T$39,
ROUNDUP(INDEX(GRID!$B$4:$U$15,MATCH(P$7,GRID!$A$4:$A$15,0),MATCH(1,($U$2=GRID!$B$1:$U$1)*(КАЛЕНДАРЬ!AW32=GRID!$B$3:$U$3),0))*GRID!$T$39*(1-GRID!$T$40),0))</f>
        <v>140802</v>
      </c>
      <c r="Q142" s="5" cm="1">
        <f t="array" ref="Q142">IF($I$2="Тариф для именинников",
INDEX(GRID!$B$4:$U$15,MATCH(Q$7,GRID!$A$4:$A$15,0),MATCH(1,($U$2=GRID!$B$1:$U$1)*(КАЛЕНДАРЬ!AW32=GRID!$B$3:$U$3),0))*GRID!$T$39,
ROUNDUP(INDEX(GRID!$B$4:$U$15,MATCH(Q$7,GRID!$A$4:$A$15,0),MATCH(1,($U$2=GRID!$B$1:$U$1)*(КАЛЕНДАРЬ!AW32=GRID!$B$3:$U$3),0))*GRID!$T$39*(1-GRID!$T$40),0))</f>
        <v>165447</v>
      </c>
      <c r="R142" s="5" cm="1">
        <f t="array" ref="R142">IF($I$2="Тариф для именинников",
INDEX(GRID!$B$4:$U$15,MATCH(R$7,GRID!$A$4:$A$15,0),MATCH(1,($U$2=GRID!$B$1:$U$1)*(КАЛЕНДАРЬ!AW32=GRID!$B$3:$U$3),0))*GRID!$T$39,
ROUNDUP(INDEX(GRID!$B$4:$U$15,MATCH(R$7,GRID!$A$4:$A$15,0),MATCH(1,($U$2=GRID!$B$1:$U$1)*(КАЛЕНДАРЬ!AW32=GRID!$B$3:$U$3),0))*GRID!$T$39*(1-GRID!$T$40),0))</f>
        <v>188232</v>
      </c>
      <c r="S142" s="50" t="s">
        <v>105</v>
      </c>
      <c r="T142" s="50" t="s">
        <v>105</v>
      </c>
    </row>
    <row r="143" spans="1:20">
      <c r="A143" s="56" t="s">
        <v>15</v>
      </c>
      <c r="B143" s="57">
        <v>30</v>
      </c>
      <c r="C143" s="5" cm="1">
        <f t="array" ref="C143">IF($I$2="Тариф для именинников",
INDEX(GRID!$B$4:$U$15,MATCH(C$7,GRID!$A$4:$A$15,0),MATCH(1,($U$2=GRID!$B$1:$U$1)*(КАЛЕНДАРЬ!AW33=GRID!$B$3:$U$3),0))*GRID!$T$39,
ROUNDUP(INDEX(GRID!$B$4:$U$15,MATCH(C$7,GRID!$A$4:$A$15,0),MATCH(1,($U$2=GRID!$B$1:$U$1)*(КАЛЕНДАРЬ!AW33=GRID!$B$3:$U$3),0))*GRID!$T$39*(1-GRID!$T$40),0))</f>
        <v>37293</v>
      </c>
      <c r="D143" s="5" cm="1">
        <f t="array" ref="D143">IF($I$2="Тариф для именинников",
INDEX(GRID!$B$18:$U$29,MATCH(C$7,GRID!$A$18:$A$29,0),MATCH(1,($U$2=GRID!$B$1:$U$1)*(КАЛЕНДАРЬ!AW33=GRID!$B$3:$U$3),0))*GRID!$T$39,
ROUNDUP(INDEX(GRID!$B$29:$U140,MATCH(C$7,GRID!$A$18:$A$29,0),MATCH(1,($U$2=GRID!$B$1:$U$1)*(КАЛЕНДАРЬ!AW33=GRID!$B$3:$U$3),0))*GRID!$T$39*(1-GRID!$T$40),0))</f>
        <v>41943</v>
      </c>
      <c r="E143" s="5" cm="1">
        <f t="array" ref="E143">IF($I$2="Тариф для именинников",
INDEX(GRID!$B$4:$U$15,MATCH(E$7,GRID!$A$4:$A$15,0),MATCH(1,($U$2=GRID!$B$1:$U$1)*(КАЛЕНДАРЬ!AW33=GRID!$B$3:$U$3),0))*GRID!$T$39,
ROUNDUP(INDEX(GRID!$B$4:$U$15,MATCH(E$7,GRID!$A$4:$A$15,0),MATCH(1,($U$2=GRID!$B$1:$U$1)*(КАЛЕНДАРЬ!AW33=GRID!$B$3:$U$3),0))*GRID!$T$39*(1-GRID!$T$40),0))</f>
        <v>44547</v>
      </c>
      <c r="F143" s="5" cm="1">
        <f t="array" ref="F143">IF($I$2="Тариф для именинников",
INDEX(GRID!$B$18:$U$29,MATCH(E$7,GRID!$A$18:$A$29,0),MATCH(1,($U$2=GRID!$B$1:$U$1)*(КАЛЕНДАРЬ!AW33=GRID!$B$3:$U$3),0))*GRID!$T$39,
ROUNDUP(INDEX(GRID!$B$29:$U140,MATCH(E$7,GRID!$A$18:$A$29,0),MATCH(1,($U$2=GRID!$B$1:$U$1)*(КАЛЕНДАРЬ!AW33=GRID!$B$3:$U$3),0))*GRID!$T$39*(1-GRID!$T$40),0))</f>
        <v>49197</v>
      </c>
      <c r="G143" s="5" cm="1">
        <f t="array" ref="G143">IF($I$2="Тариф для именинников",
INDEX(GRID!$B$4:$U$15,MATCH(G$7,GRID!$A$4:$A$15,0),MATCH(1,($U$2=GRID!$B$1:$U$1)*(КАЛЕНДАРЬ!AW33=GRID!$B$3:$U$3),0))*GRID!$T$39,
ROUNDUP(INDEX(GRID!$B$4:$U$15,MATCH(G$7,GRID!$A$4:$A$15,0),MATCH(1,($U$2=GRID!$B$1:$U$1)*(КАЛЕНДАРЬ!AW33=GRID!$B$3:$U$3),0))*GRID!$T$39*(1-GRID!$T$40),0))</f>
        <v>50685</v>
      </c>
      <c r="H143" s="5" cm="1">
        <f t="array" ref="H143">IF($I$2="Тариф для именинников",
INDEX(GRID!$B$18:$U$29,MATCH(G$7,GRID!$A$18:$A$29,0),MATCH(1,($U$2=GRID!$B$1:$U$1)*(КАЛЕНДАРЬ!AW33=GRID!$B$3:$U$3),0))*GRID!$T$39,
ROUNDUP(INDEX(GRID!$B$29:$U140,MATCH(G$7,GRID!$A$18:$A$29,0),MATCH(1,($U$2=GRID!$B$1:$U$1)*(КАЛЕНДАРЬ!AW33=GRID!$B$3:$U$3),0))*GRID!$T$39*(1-GRID!$T$40),0))</f>
        <v>55335</v>
      </c>
      <c r="I143" s="5" cm="1">
        <f t="array" ref="I143">IF($I$2="Тариф для именинников",
INDEX(GRID!$B$4:$U$15,MATCH(I$7,GRID!$A$4:$A$15,0),MATCH(1,($U$2=GRID!$B$1:$U$1)*(КАЛЕНДАРЬ!AW33=GRID!$B$3:$U$3),0))*GRID!$T$39,
ROUNDUP(INDEX(GRID!$B$4:$U$15,MATCH(I$7,GRID!$A$4:$A$15,0),MATCH(1,($U$2=GRID!$B$1:$U$1)*(КАЛЕНДАРЬ!AW33=GRID!$B$3:$U$3),0))*GRID!$T$39*(1-GRID!$T$40),0))</f>
        <v>56637</v>
      </c>
      <c r="J143" s="5" cm="1">
        <f t="array" ref="J143">IF($I$2="Тариф для именинников",
INDEX(GRID!$B$18:$U$29,MATCH(I$7,GRID!$A$18:$A$29,0),MATCH(1,($U$2=GRID!$B$1:$U$1)*(КАЛЕНДАРЬ!AW33=GRID!$B$3:$U$3),0))*GRID!$T$39,
ROUNDUP(INDEX(GRID!$B$29:$U140,MATCH(I$7,GRID!$A$18:$A$29,0),MATCH(1,($U$2=GRID!$B$1:$U$1)*(КАЛЕНДАРЬ!AW33=GRID!$B$3:$U$3),0))*GRID!$T$39*(1-GRID!$T$40),0))</f>
        <v>61287</v>
      </c>
      <c r="K143" s="5" cm="1">
        <f t="array" ref="K143">IF($I$2="Тариф для именинников",
INDEX(GRID!$B$4:$U$15,MATCH(K$7,GRID!$A$4:$A$15,0),MATCH(1,($U$2=GRID!$B$1:$U$1)*(КАЛЕНДАРЬ!AW33=GRID!$B$3:$U$3),0))*GRID!$T$39,
ROUNDUP(INDEX(GRID!$B$4:$U$15,MATCH(K$7,GRID!$A$4:$A$15,0),MATCH(1,($U$2=GRID!$B$1:$U$1)*(КАЛЕНДАРЬ!AW33=GRID!$B$3:$U$3),0))*GRID!$T$39*(1-GRID!$T$40),0))</f>
        <v>62682</v>
      </c>
      <c r="L143" s="5" cm="1">
        <f t="array" ref="L143">IF($I$2="Тариф для именинников",
INDEX(GRID!$B$18:$U$29,MATCH(K$7,GRID!$A$18:$A$29,0),MATCH(1,($U$2=GRID!$B$1:$U$1)*(КАЛЕНДАРЬ!AW33=GRID!$B$3:$U$3),0))*GRID!$T$39,
ROUNDUP(INDEX(GRID!$B$29:$U140,MATCH(K$7,GRID!$A$18:$A$29,0),MATCH(1,($U$2=GRID!$B$1:$U$1)*(КАЛЕНДАРЬ!AW33=GRID!$B$3:$U$3),0))*GRID!$T$39*(1-GRID!$T$40),0))</f>
        <v>67332</v>
      </c>
      <c r="M143" s="5" cm="1">
        <f t="array" ref="M143">IF($I$2="Тариф для именинников",
INDEX(GRID!$B$4:$U$15,MATCH(M$7,GRID!$A$4:$A$15,0),MATCH(1,($U$2=GRID!$B$1:$U$1)*(КАЛЕНДАРЬ!AW33=GRID!$B$3:$U$3),0))*GRID!$T$39,
ROUNDUP(INDEX(GRID!$B$4:$U$15,MATCH(M$7,GRID!$A$4:$A$15,0),MATCH(1,($U$2=GRID!$B$1:$U$1)*(КАЛЕНДАРЬ!AW33=GRID!$B$3:$U$3),0))*GRID!$T$39*(1-GRID!$T$40),0))</f>
        <v>83886</v>
      </c>
      <c r="N143" s="5" cm="1">
        <f t="array" ref="N143">IF($I$2="Тариф для именинников",
INDEX(GRID!$B$18:$U$29,MATCH(M$7,GRID!$A$18:$A$29,0),MATCH(1,($U$2=GRID!$B$1:$U$1)*(КАЛЕНДАРЬ!AW33=GRID!$B$3:$U$3),0))*GRID!$T$39,
ROUNDUP(INDEX(GRID!$B$29:$U140,MATCH(M$7,GRID!$A$18:$A$29,0),MATCH(1,($U$2=GRID!$B$1:$U$1)*(КАЛЕНДАРЬ!AW33=GRID!$B$3:$U$3),0))*GRID!$T$39*(1-GRID!$T$40),0))</f>
        <v>88536</v>
      </c>
      <c r="O143" s="5" cm="1">
        <f t="array" ref="O143">IF($I$2="Тариф для именинников",
INDEX(GRID!$B$4:$U$15,MATCH(O$7,GRID!$A$4:$A$15,0),MATCH(1,($U$2=GRID!$B$1:$U$1)*(КАЛЕНДАРЬ!AW33=GRID!$B$3:$U$3),0))*GRID!$T$39,
ROUNDUP(INDEX(GRID!$B$4:$U$15,MATCH(O$7,GRID!$A$4:$A$15,0),MATCH(1,($U$2=GRID!$B$1:$U$1)*(КАЛЕНДАРЬ!AW33=GRID!$B$3:$U$3),0))*GRID!$T$39*(1-GRID!$T$40),0))</f>
        <v>118854</v>
      </c>
      <c r="P143" s="5" cm="1">
        <f t="array" ref="P143">IF($I$2="Тариф для именинников",
INDEX(GRID!$B$4:$U$15,MATCH(P$7,GRID!$A$4:$A$15,0),MATCH(1,($U$2=GRID!$B$1:$U$1)*(КАЛЕНДАРЬ!AW33=GRID!$B$3:$U$3),0))*GRID!$T$39,
ROUNDUP(INDEX(GRID!$B$4:$U$15,MATCH(P$7,GRID!$A$4:$A$15,0),MATCH(1,($U$2=GRID!$B$1:$U$1)*(КАЛЕНДАРЬ!AW33=GRID!$B$3:$U$3),0))*GRID!$T$39*(1-GRID!$T$40),0))</f>
        <v>160797</v>
      </c>
      <c r="Q143" s="5" cm="1">
        <f t="array" ref="Q143">IF($I$2="Тариф для именинников",
INDEX(GRID!$B$4:$U$15,MATCH(Q$7,GRID!$A$4:$A$15,0),MATCH(1,($U$2=GRID!$B$1:$U$1)*(КАЛЕНДАРЬ!AW33=GRID!$B$3:$U$3),0))*GRID!$T$39,
ROUNDUP(INDEX(GRID!$B$4:$U$15,MATCH(Q$7,GRID!$A$4:$A$15,0),MATCH(1,($U$2=GRID!$B$1:$U$1)*(КАЛЕНДАРЬ!AW33=GRID!$B$3:$U$3),0))*GRID!$T$39*(1-GRID!$T$40),0))</f>
        <v>188232</v>
      </c>
      <c r="R143" s="5" cm="1">
        <f t="array" ref="R143">IF($I$2="Тариф для именинников",
INDEX(GRID!$B$4:$U$15,MATCH(R$7,GRID!$A$4:$A$15,0),MATCH(1,($U$2=GRID!$B$1:$U$1)*(КАЛЕНДАРЬ!AW33=GRID!$B$3:$U$3),0))*GRID!$T$39,
ROUNDUP(INDEX(GRID!$B$4:$U$15,MATCH(R$7,GRID!$A$4:$A$15,0),MATCH(1,($U$2=GRID!$B$1:$U$1)*(КАЛЕНДАРЬ!AW33=GRID!$B$3:$U$3),0))*GRID!$T$39*(1-GRID!$T$40),0))</f>
        <v>214458</v>
      </c>
      <c r="S143" s="50" t="s">
        <v>105</v>
      </c>
      <c r="T143" s="50" t="s">
        <v>105</v>
      </c>
    </row>
    <row r="144" spans="1:20">
      <c r="A144" s="96"/>
      <c r="B144" s="97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</row>
    <row r="145" spans="1:20">
      <c r="A145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</row>
    <row r="146" spans="1:20">
      <c r="A146" s="163" t="s">
        <v>146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</row>
    <row r="147" spans="1:20" ht="25.5">
      <c r="A147" s="251" t="s">
        <v>8</v>
      </c>
      <c r="B147" s="252"/>
      <c r="C147" s="169" t="s">
        <v>87</v>
      </c>
      <c r="D147" s="170"/>
      <c r="E147" s="155" t="s">
        <v>79</v>
      </c>
      <c r="F147" s="156"/>
      <c r="G147" s="157" t="s">
        <v>80</v>
      </c>
      <c r="H147" s="157"/>
      <c r="I147" s="158" t="s">
        <v>81</v>
      </c>
      <c r="J147" s="159"/>
      <c r="K147" s="160" t="s">
        <v>82</v>
      </c>
      <c r="L147" s="160"/>
      <c r="M147" s="161" t="s">
        <v>83</v>
      </c>
      <c r="N147" s="161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>
      <c r="A148" s="253"/>
      <c r="B148" s="254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>
      <c r="A149" s="56" t="s">
        <v>16</v>
      </c>
      <c r="B149" s="57">
        <v>1</v>
      </c>
      <c r="C149" s="5" cm="1">
        <f t="array" ref="C149">IF($I$2="Тариф для именинников",
INDEX(GRID!$B$4:$U$15,MATCH(C$7,GRID!$A$4:$A$15,0),MATCH(1,($U$2=GRID!$B$1:$U$1)*(КАЛЕНДАРЬ!AZ4=GRID!$B$3:$U$3),0))*GRID!$T$39,
ROUNDUP(INDEX(GRID!$B$4:$U$15,MATCH(C$7,GRID!$A$4:$A$15,0),MATCH(1,($U$2=GRID!$B$1:$U$1)*(КАЛЕНДАРЬ!AZ4=GRID!$B$3:$U$3),0))*GRID!$T$39*(1-GRID!$T$40),0))</f>
        <v>37293</v>
      </c>
      <c r="D149" s="5" cm="1">
        <f t="array" ref="D149">IF($I$2="Тариф для именинников",
INDEX(GRID!$B$18:$U$29,MATCH(C$7,GRID!$A$18:$A$29,0),MATCH(1,($U$2=GRID!$B$1:$U$1)*(КАЛЕНДАРЬ!AZ4=GRID!$B$3:$U$3),0))*GRID!$T$39,
ROUNDUP(INDEX(GRID!$B$29:$U146,MATCH(C$7,GRID!$A$18:$A$29,0),MATCH(1,($U$2=GRID!$B$1:$U$1)*(КАЛЕНДАРЬ!AZ4=GRID!$B$3:$U$3),0))*GRID!$T$39*(1-GRID!$T$40),0))</f>
        <v>41943</v>
      </c>
      <c r="E149" s="5" cm="1">
        <f t="array" ref="E149">IF($I$2="Тариф для именинников",
INDEX(GRID!$B$4:$U$15,MATCH(E$7,GRID!$A$4:$A$15,0),MATCH(1,($U$2=GRID!$B$1:$U$1)*(КАЛЕНДАРЬ!AZ4=GRID!$B$3:$U$3),0))*GRID!$T$39,
ROUNDUP(INDEX(GRID!$B$4:$U$15,MATCH(E$7,GRID!$A$4:$A$15,0),MATCH(1,($U$2=GRID!$B$1:$U$1)*(КАЛЕНДАРЬ!AZ4=GRID!$B$3:$U$3),0))*GRID!$T$39*(1-GRID!$T$40),0))</f>
        <v>44547</v>
      </c>
      <c r="F149" s="5" cm="1">
        <f t="array" ref="F149">IF($I$2="Тариф для именинников",
INDEX(GRID!$B$18:$U$29,MATCH(E$7,GRID!$A$18:$A$29,0),MATCH(1,($U$2=GRID!$B$1:$U$1)*(КАЛЕНДАРЬ!AZ4=GRID!$B$3:$U$3),0))*GRID!$T$39,
ROUNDUP(INDEX(GRID!$B$29:$U146,MATCH(E$7,GRID!$A$18:$A$29,0),MATCH(1,($U$2=GRID!$B$1:$U$1)*(КАЛЕНДАРЬ!AZ4=GRID!$B$3:$U$3),0))*GRID!$T$39*(1-GRID!$T$40),0))</f>
        <v>49197</v>
      </c>
      <c r="G149" s="5" cm="1">
        <f t="array" ref="G149">IF($I$2="Тариф для именинников",
INDEX(GRID!$B$4:$U$15,MATCH(G$7,GRID!$A$4:$A$15,0),MATCH(1,($U$2=GRID!$B$1:$U$1)*(КАЛЕНДАРЬ!AZ4=GRID!$B$3:$U$3),0))*GRID!$T$39,
ROUNDUP(INDEX(GRID!$B$4:$U$15,MATCH(G$7,GRID!$A$4:$A$15,0),MATCH(1,($U$2=GRID!$B$1:$U$1)*(КАЛЕНДАРЬ!AZ4=GRID!$B$3:$U$3),0))*GRID!$T$39*(1-GRID!$T$40),0))</f>
        <v>50685</v>
      </c>
      <c r="H149" s="5" cm="1">
        <f t="array" ref="H149">IF($I$2="Тариф для именинников",
INDEX(GRID!$B$18:$U$29,MATCH(G$7,GRID!$A$18:$A$29,0),MATCH(1,($U$2=GRID!$B$1:$U$1)*(КАЛЕНДАРЬ!AZ4=GRID!$B$3:$U$3),0))*GRID!$T$39,
ROUNDUP(INDEX(GRID!$B$29:$U146,MATCH(G$7,GRID!$A$18:$A$29,0),MATCH(1,($U$2=GRID!$B$1:$U$1)*(КАЛЕНДАРЬ!AZ4=GRID!$B$3:$U$3),0))*GRID!$T$39*(1-GRID!$T$40),0))</f>
        <v>55335</v>
      </c>
      <c r="I149" s="5" cm="1">
        <f t="array" ref="I149">IF($I$2="Тариф для именинников",
INDEX(GRID!$B$4:$U$15,MATCH(I$7,GRID!$A$4:$A$15,0),MATCH(1,($U$2=GRID!$B$1:$U$1)*(КАЛЕНДАРЬ!AZ4=GRID!$B$3:$U$3),0))*GRID!$T$39,
ROUNDUP(INDEX(GRID!$B$4:$U$15,MATCH(I$7,GRID!$A$4:$A$15,0),MATCH(1,($U$2=GRID!$B$1:$U$1)*(КАЛЕНДАРЬ!AZ4=GRID!$B$3:$U$3),0))*GRID!$T$39*(1-GRID!$T$40),0))</f>
        <v>56637</v>
      </c>
      <c r="J149" s="5" cm="1">
        <f t="array" ref="J149">IF($I$2="Тариф для именинников",
INDEX(GRID!$B$18:$U$29,MATCH(I$7,GRID!$A$18:$A$29,0),MATCH(1,($U$2=GRID!$B$1:$U$1)*(КАЛЕНДАРЬ!AZ4=GRID!$B$3:$U$3),0))*GRID!$T$39,
ROUNDUP(INDEX(GRID!$B$29:$U146,MATCH(I$7,GRID!$A$18:$A$29,0),MATCH(1,($U$2=GRID!$B$1:$U$1)*(КАЛЕНДАРЬ!AZ4=GRID!$B$3:$U$3),0))*GRID!$T$39*(1-GRID!$T$40),0))</f>
        <v>61287</v>
      </c>
      <c r="K149" s="5" cm="1">
        <f t="array" ref="K149">IF($I$2="Тариф для именинников",
INDEX(GRID!$B$4:$U$15,MATCH(K$7,GRID!$A$4:$A$15,0),MATCH(1,($U$2=GRID!$B$1:$U$1)*(КАЛЕНДАРЬ!AZ4=GRID!$B$3:$U$3),0))*GRID!$T$39,
ROUNDUP(INDEX(GRID!$B$4:$U$15,MATCH(K$7,GRID!$A$4:$A$15,0),MATCH(1,($U$2=GRID!$B$1:$U$1)*(КАЛЕНДАРЬ!AZ4=GRID!$B$3:$U$3),0))*GRID!$T$39*(1-GRID!$T$40),0))</f>
        <v>62682</v>
      </c>
      <c r="L149" s="5" cm="1">
        <f t="array" ref="L149">IF($I$2="Тариф для именинников",
INDEX(GRID!$B$18:$U$29,MATCH(K$7,GRID!$A$18:$A$29,0),MATCH(1,($U$2=GRID!$B$1:$U$1)*(КАЛЕНДАРЬ!AZ4=GRID!$B$3:$U$3),0))*GRID!$T$39,
ROUNDUP(INDEX(GRID!$B$29:$U146,MATCH(K$7,GRID!$A$18:$A$29,0),MATCH(1,($U$2=GRID!$B$1:$U$1)*(КАЛЕНДАРЬ!AZ4=GRID!$B$3:$U$3),0))*GRID!$T$39*(1-GRID!$T$40),0))</f>
        <v>67332</v>
      </c>
      <c r="M149" s="5" cm="1">
        <f t="array" ref="M149">IF($I$2="Тариф для именинников",
INDEX(GRID!$B$4:$U$15,MATCH(M$7,GRID!$A$4:$A$15,0),MATCH(1,($U$2=GRID!$B$1:$U$1)*(КАЛЕНДАРЬ!AZ4=GRID!$B$3:$U$3),0))*GRID!$T$39,
ROUNDUP(INDEX(GRID!$B$4:$U$15,MATCH(M$7,GRID!$A$4:$A$15,0),MATCH(1,($U$2=GRID!$B$1:$U$1)*(КАЛЕНДАРЬ!AZ4=GRID!$B$3:$U$3),0))*GRID!$T$39*(1-GRID!$T$40),0))</f>
        <v>83886</v>
      </c>
      <c r="N149" s="5" cm="1">
        <f t="array" ref="N149">IF($I$2="Тариф для именинников",
INDEX(GRID!$B$18:$U$29,MATCH(M$7,GRID!$A$18:$A$29,0),MATCH(1,($U$2=GRID!$B$1:$U$1)*(КАЛЕНДАРЬ!AZ4=GRID!$B$3:$U$3),0))*GRID!$T$39,
ROUNDUP(INDEX(GRID!$B$29:$U146,MATCH(M$7,GRID!$A$18:$A$29,0),MATCH(1,($U$2=GRID!$B$1:$U$1)*(КАЛЕНДАРЬ!AZ4=GRID!$B$3:$U$3),0))*GRID!$T$39*(1-GRID!$T$40),0))</f>
        <v>88536</v>
      </c>
      <c r="O149" s="5" cm="1">
        <f t="array" ref="O149">IF($I$2="Тариф для именинников",
INDEX(GRID!$B$4:$U$15,MATCH(O$7,GRID!$A$4:$A$15,0),MATCH(1,($U$2=GRID!$B$1:$U$1)*(КАЛЕНДАРЬ!AZ4=GRID!$B$3:$U$3),0))*GRID!$T$39,
ROUNDUP(INDEX(GRID!$B$4:$U$15,MATCH(O$7,GRID!$A$4:$A$15,0),MATCH(1,($U$2=GRID!$B$1:$U$1)*(КАЛЕНДАРЬ!AZ4=GRID!$B$3:$U$3),0))*GRID!$T$39*(1-GRID!$T$40),0))</f>
        <v>118854</v>
      </c>
      <c r="P149" s="5" cm="1">
        <f t="array" ref="P149">IF($I$2="Тариф для именинников",
INDEX(GRID!$B$4:$U$15,MATCH(P$7,GRID!$A$4:$A$15,0),MATCH(1,($U$2=GRID!$B$1:$U$1)*(КАЛЕНДАРЬ!AZ4=GRID!$B$3:$U$3),0))*GRID!$T$39,
ROUNDUP(INDEX(GRID!$B$4:$U$15,MATCH(P$7,GRID!$A$4:$A$15,0),MATCH(1,($U$2=GRID!$B$1:$U$1)*(КАЛЕНДАРЬ!AZ4=GRID!$B$3:$U$3),0))*GRID!$T$39*(1-GRID!$T$40),0))</f>
        <v>160797</v>
      </c>
      <c r="Q149" s="5" cm="1">
        <f t="array" ref="Q149">IF($I$2="Тариф для именинников",
INDEX(GRID!$B$4:$U$15,MATCH(Q$7,GRID!$A$4:$A$15,0),MATCH(1,($U$2=GRID!$B$1:$U$1)*(КАЛЕНДАРЬ!AZ4=GRID!$B$3:$U$3),0))*GRID!$T$39,
ROUNDUP(INDEX(GRID!$B$4:$U$15,MATCH(Q$7,GRID!$A$4:$A$15,0),MATCH(1,($U$2=GRID!$B$1:$U$1)*(КАЛЕНДАРЬ!AZ4=GRID!$B$3:$U$3),0))*GRID!$T$39*(1-GRID!$T$40),0))</f>
        <v>188232</v>
      </c>
      <c r="R149" s="5" cm="1">
        <f t="array" ref="R149">IF($I$2="Тариф для именинников",
INDEX(GRID!$B$4:$U$15,MATCH(R$7,GRID!$A$4:$A$15,0),MATCH(1,($U$2=GRID!$B$1:$U$1)*(КАЛЕНДАРЬ!AZ4=GRID!$B$3:$U$3),0))*GRID!$T$39,
ROUNDUP(INDEX(GRID!$B$4:$U$15,MATCH(R$7,GRID!$A$4:$A$15,0),MATCH(1,($U$2=GRID!$B$1:$U$1)*(КАЛЕНДАРЬ!AZ4=GRID!$B$3:$U$3),0))*GRID!$T$39*(1-GRID!$T$40),0))</f>
        <v>214458</v>
      </c>
      <c r="S149" s="50" t="s">
        <v>105</v>
      </c>
      <c r="T149" s="50" t="s">
        <v>105</v>
      </c>
    </row>
    <row r="150" spans="1:20">
      <c r="A150" s="56" t="s">
        <v>17</v>
      </c>
      <c r="B150" s="57">
        <v>2</v>
      </c>
      <c r="C150" s="5" cm="1">
        <f t="array" ref="C150">IF($I$2="Тариф для именинников",
INDEX(GRID!$B$4:$U$15,MATCH(C$7,GRID!$A$4:$A$15,0),MATCH(1,($U$2=GRID!$B$1:$U$1)*(КАЛЕНДАРЬ!AZ5=GRID!$B$3:$U$3),0))*GRID!$T$39,
ROUNDUP(INDEX(GRID!$B$4:$U$15,MATCH(C$7,GRID!$A$4:$A$15,0),MATCH(1,($U$2=GRID!$B$1:$U$1)*(КАЛЕНДАРЬ!AZ5=GRID!$B$3:$U$3),0))*GRID!$T$39*(1-GRID!$T$40),0))</f>
        <v>37293</v>
      </c>
      <c r="D150" s="5" cm="1">
        <f t="array" ref="D150">IF($I$2="Тариф для именинников",
INDEX(GRID!$B$18:$U$29,MATCH(C$7,GRID!$A$18:$A$29,0),MATCH(1,($U$2=GRID!$B$1:$U$1)*(КАЛЕНДАРЬ!AZ5=GRID!$B$3:$U$3),0))*GRID!$T$39,
ROUNDUP(INDEX(GRID!$B$29:$U147,MATCH(C$7,GRID!$A$18:$A$29,0),MATCH(1,($U$2=GRID!$B$1:$U$1)*(КАЛЕНДАРЬ!AZ5=GRID!$B$3:$U$3),0))*GRID!$T$39*(1-GRID!$T$40),0))</f>
        <v>41943</v>
      </c>
      <c r="E150" s="5" cm="1">
        <f t="array" ref="E150">IF($I$2="Тариф для именинников",
INDEX(GRID!$B$4:$U$15,MATCH(E$7,GRID!$A$4:$A$15,0),MATCH(1,($U$2=GRID!$B$1:$U$1)*(КАЛЕНДАРЬ!AZ5=GRID!$B$3:$U$3),0))*GRID!$T$39,
ROUNDUP(INDEX(GRID!$B$4:$U$15,MATCH(E$7,GRID!$A$4:$A$15,0),MATCH(1,($U$2=GRID!$B$1:$U$1)*(КАЛЕНДАРЬ!AZ5=GRID!$B$3:$U$3),0))*GRID!$T$39*(1-GRID!$T$40),0))</f>
        <v>44547</v>
      </c>
      <c r="F150" s="5" cm="1">
        <f t="array" ref="F150">IF($I$2="Тариф для именинников",
INDEX(GRID!$B$18:$U$29,MATCH(E$7,GRID!$A$18:$A$29,0),MATCH(1,($U$2=GRID!$B$1:$U$1)*(КАЛЕНДАРЬ!AZ5=GRID!$B$3:$U$3),0))*GRID!$T$39,
ROUNDUP(INDEX(GRID!$B$29:$U147,MATCH(E$7,GRID!$A$18:$A$29,0),MATCH(1,($U$2=GRID!$B$1:$U$1)*(КАЛЕНДАРЬ!AZ5=GRID!$B$3:$U$3),0))*GRID!$T$39*(1-GRID!$T$40),0))</f>
        <v>49197</v>
      </c>
      <c r="G150" s="5" cm="1">
        <f t="array" ref="G150">IF($I$2="Тариф для именинников",
INDEX(GRID!$B$4:$U$15,MATCH(G$7,GRID!$A$4:$A$15,0),MATCH(1,($U$2=GRID!$B$1:$U$1)*(КАЛЕНДАРЬ!AZ5=GRID!$B$3:$U$3),0))*GRID!$T$39,
ROUNDUP(INDEX(GRID!$B$4:$U$15,MATCH(G$7,GRID!$A$4:$A$15,0),MATCH(1,($U$2=GRID!$B$1:$U$1)*(КАЛЕНДАРЬ!AZ5=GRID!$B$3:$U$3),0))*GRID!$T$39*(1-GRID!$T$40),0))</f>
        <v>50685</v>
      </c>
      <c r="H150" s="5" cm="1">
        <f t="array" ref="H150">IF($I$2="Тариф для именинников",
INDEX(GRID!$B$18:$U$29,MATCH(G$7,GRID!$A$18:$A$29,0),MATCH(1,($U$2=GRID!$B$1:$U$1)*(КАЛЕНДАРЬ!AZ5=GRID!$B$3:$U$3),0))*GRID!$T$39,
ROUNDUP(INDEX(GRID!$B$29:$U147,MATCH(G$7,GRID!$A$18:$A$29,0),MATCH(1,($U$2=GRID!$B$1:$U$1)*(КАЛЕНДАРЬ!AZ5=GRID!$B$3:$U$3),0))*GRID!$T$39*(1-GRID!$T$40),0))</f>
        <v>55335</v>
      </c>
      <c r="I150" s="5" cm="1">
        <f t="array" ref="I150">IF($I$2="Тариф для именинников",
INDEX(GRID!$B$4:$U$15,MATCH(I$7,GRID!$A$4:$A$15,0),MATCH(1,($U$2=GRID!$B$1:$U$1)*(КАЛЕНДАРЬ!AZ5=GRID!$B$3:$U$3),0))*GRID!$T$39,
ROUNDUP(INDEX(GRID!$B$4:$U$15,MATCH(I$7,GRID!$A$4:$A$15,0),MATCH(1,($U$2=GRID!$B$1:$U$1)*(КАЛЕНДАРЬ!AZ5=GRID!$B$3:$U$3),0))*GRID!$T$39*(1-GRID!$T$40),0))</f>
        <v>56637</v>
      </c>
      <c r="J150" s="5" cm="1">
        <f t="array" ref="J150">IF($I$2="Тариф для именинников",
INDEX(GRID!$B$18:$U$29,MATCH(I$7,GRID!$A$18:$A$29,0),MATCH(1,($U$2=GRID!$B$1:$U$1)*(КАЛЕНДАРЬ!AZ5=GRID!$B$3:$U$3),0))*GRID!$T$39,
ROUNDUP(INDEX(GRID!$B$29:$U147,MATCH(I$7,GRID!$A$18:$A$29,0),MATCH(1,($U$2=GRID!$B$1:$U$1)*(КАЛЕНДАРЬ!AZ5=GRID!$B$3:$U$3),0))*GRID!$T$39*(1-GRID!$T$40),0))</f>
        <v>61287</v>
      </c>
      <c r="K150" s="5" cm="1">
        <f t="array" ref="K150">IF($I$2="Тариф для именинников",
INDEX(GRID!$B$4:$U$15,MATCH(K$7,GRID!$A$4:$A$15,0),MATCH(1,($U$2=GRID!$B$1:$U$1)*(КАЛЕНДАРЬ!AZ5=GRID!$B$3:$U$3),0))*GRID!$T$39,
ROUNDUP(INDEX(GRID!$B$4:$U$15,MATCH(K$7,GRID!$A$4:$A$15,0),MATCH(1,($U$2=GRID!$B$1:$U$1)*(КАЛЕНДАРЬ!AZ5=GRID!$B$3:$U$3),0))*GRID!$T$39*(1-GRID!$T$40),0))</f>
        <v>62682</v>
      </c>
      <c r="L150" s="5" cm="1">
        <f t="array" ref="L150">IF($I$2="Тариф для именинников",
INDEX(GRID!$B$18:$U$29,MATCH(K$7,GRID!$A$18:$A$29,0),MATCH(1,($U$2=GRID!$B$1:$U$1)*(КАЛЕНДАРЬ!AZ5=GRID!$B$3:$U$3),0))*GRID!$T$39,
ROUNDUP(INDEX(GRID!$B$29:$U147,MATCH(K$7,GRID!$A$18:$A$29,0),MATCH(1,($U$2=GRID!$B$1:$U$1)*(КАЛЕНДАРЬ!AZ5=GRID!$B$3:$U$3),0))*GRID!$T$39*(1-GRID!$T$40),0))</f>
        <v>67332</v>
      </c>
      <c r="M150" s="5" cm="1">
        <f t="array" ref="M150">IF($I$2="Тариф для именинников",
INDEX(GRID!$B$4:$U$15,MATCH(M$7,GRID!$A$4:$A$15,0),MATCH(1,($U$2=GRID!$B$1:$U$1)*(КАЛЕНДАРЬ!AZ5=GRID!$B$3:$U$3),0))*GRID!$T$39,
ROUNDUP(INDEX(GRID!$B$4:$U$15,MATCH(M$7,GRID!$A$4:$A$15,0),MATCH(1,($U$2=GRID!$B$1:$U$1)*(КАЛЕНДАРЬ!AZ5=GRID!$B$3:$U$3),0))*GRID!$T$39*(1-GRID!$T$40),0))</f>
        <v>83886</v>
      </c>
      <c r="N150" s="5" cm="1">
        <f t="array" ref="N150">IF($I$2="Тариф для именинников",
INDEX(GRID!$B$18:$U$29,MATCH(M$7,GRID!$A$18:$A$29,0),MATCH(1,($U$2=GRID!$B$1:$U$1)*(КАЛЕНДАРЬ!AZ5=GRID!$B$3:$U$3),0))*GRID!$T$39,
ROUNDUP(INDEX(GRID!$B$29:$U147,MATCH(M$7,GRID!$A$18:$A$29,0),MATCH(1,($U$2=GRID!$B$1:$U$1)*(КАЛЕНДАРЬ!AZ5=GRID!$B$3:$U$3),0))*GRID!$T$39*(1-GRID!$T$40),0))</f>
        <v>88536</v>
      </c>
      <c r="O150" s="5" cm="1">
        <f t="array" ref="O150">IF($I$2="Тариф для именинников",
INDEX(GRID!$B$4:$U$15,MATCH(O$7,GRID!$A$4:$A$15,0),MATCH(1,($U$2=GRID!$B$1:$U$1)*(КАЛЕНДАРЬ!AZ5=GRID!$B$3:$U$3),0))*GRID!$T$39,
ROUNDUP(INDEX(GRID!$B$4:$U$15,MATCH(O$7,GRID!$A$4:$A$15,0),MATCH(1,($U$2=GRID!$B$1:$U$1)*(КАЛЕНДАРЬ!AZ5=GRID!$B$3:$U$3),0))*GRID!$T$39*(1-GRID!$T$40),0))</f>
        <v>118854</v>
      </c>
      <c r="P150" s="5" cm="1">
        <f t="array" ref="P150">IF($I$2="Тариф для именинников",
INDEX(GRID!$B$4:$U$15,MATCH(P$7,GRID!$A$4:$A$15,0),MATCH(1,($U$2=GRID!$B$1:$U$1)*(КАЛЕНДАРЬ!AZ5=GRID!$B$3:$U$3),0))*GRID!$T$39,
ROUNDUP(INDEX(GRID!$B$4:$U$15,MATCH(P$7,GRID!$A$4:$A$15,0),MATCH(1,($U$2=GRID!$B$1:$U$1)*(КАЛЕНДАРЬ!AZ5=GRID!$B$3:$U$3),0))*GRID!$T$39*(1-GRID!$T$40),0))</f>
        <v>160797</v>
      </c>
      <c r="Q150" s="5" cm="1">
        <f t="array" ref="Q150">IF($I$2="Тариф для именинников",
INDEX(GRID!$B$4:$U$15,MATCH(Q$7,GRID!$A$4:$A$15,0),MATCH(1,($U$2=GRID!$B$1:$U$1)*(КАЛЕНДАРЬ!AZ5=GRID!$B$3:$U$3),0))*GRID!$T$39,
ROUNDUP(INDEX(GRID!$B$4:$U$15,MATCH(Q$7,GRID!$A$4:$A$15,0),MATCH(1,($U$2=GRID!$B$1:$U$1)*(КАЛЕНДАРЬ!AZ5=GRID!$B$3:$U$3),0))*GRID!$T$39*(1-GRID!$T$40),0))</f>
        <v>188232</v>
      </c>
      <c r="R150" s="5" cm="1">
        <f t="array" ref="R150">IF($I$2="Тариф для именинников",
INDEX(GRID!$B$4:$U$15,MATCH(R$7,GRID!$A$4:$A$15,0),MATCH(1,($U$2=GRID!$B$1:$U$1)*(КАЛЕНДАРЬ!AZ5=GRID!$B$3:$U$3),0))*GRID!$T$39,
ROUNDUP(INDEX(GRID!$B$4:$U$15,MATCH(R$7,GRID!$A$4:$A$15,0),MATCH(1,($U$2=GRID!$B$1:$U$1)*(КАЛЕНДАРЬ!AZ5=GRID!$B$3:$U$3),0))*GRID!$T$39*(1-GRID!$T$40),0))</f>
        <v>214458</v>
      </c>
      <c r="S150" s="50" t="s">
        <v>105</v>
      </c>
      <c r="T150" s="50" t="s">
        <v>105</v>
      </c>
    </row>
    <row r="151" spans="1:20">
      <c r="A151" s="56" t="s">
        <v>11</v>
      </c>
      <c r="B151" s="57">
        <v>3</v>
      </c>
      <c r="C151" s="5" cm="1">
        <f t="array" ref="C151">IF($I$2="Тариф для именинников",
INDEX(GRID!$B$4:$U$15,MATCH(C$7,GRID!$A$4:$A$15,0),MATCH(1,($U$2=GRID!$B$1:$U$1)*(КАЛЕНДАРЬ!AZ6=GRID!$B$3:$U$3),0))*GRID!$T$39,
ROUNDUP(INDEX(GRID!$B$4:$U$15,MATCH(C$7,GRID!$A$4:$A$15,0),MATCH(1,($U$2=GRID!$B$1:$U$1)*(КАЛЕНДАРЬ!AZ6=GRID!$B$3:$U$3),0))*GRID!$T$39*(1-GRID!$T$40),0))</f>
        <v>37293</v>
      </c>
      <c r="D151" s="5" cm="1">
        <f t="array" ref="D151">IF($I$2="Тариф для именинников",
INDEX(GRID!$B$18:$U$29,MATCH(C$7,GRID!$A$18:$A$29,0),MATCH(1,($U$2=GRID!$B$1:$U$1)*(КАЛЕНДАРЬ!AZ6=GRID!$B$3:$U$3),0))*GRID!$T$39,
ROUNDUP(INDEX(GRID!$B$29:$U148,MATCH(C$7,GRID!$A$18:$A$29,0),MATCH(1,($U$2=GRID!$B$1:$U$1)*(КАЛЕНДАРЬ!AZ6=GRID!$B$3:$U$3),0))*GRID!$T$39*(1-GRID!$T$40),0))</f>
        <v>41943</v>
      </c>
      <c r="E151" s="5" cm="1">
        <f t="array" ref="E151">IF($I$2="Тариф для именинников",
INDEX(GRID!$B$4:$U$15,MATCH(E$7,GRID!$A$4:$A$15,0),MATCH(1,($U$2=GRID!$B$1:$U$1)*(КАЛЕНДАРЬ!AZ6=GRID!$B$3:$U$3),0))*GRID!$T$39,
ROUNDUP(INDEX(GRID!$B$4:$U$15,MATCH(E$7,GRID!$A$4:$A$15,0),MATCH(1,($U$2=GRID!$B$1:$U$1)*(КАЛЕНДАРЬ!AZ6=GRID!$B$3:$U$3),0))*GRID!$T$39*(1-GRID!$T$40),0))</f>
        <v>44547</v>
      </c>
      <c r="F151" s="5" cm="1">
        <f t="array" ref="F151">IF($I$2="Тариф для именинников",
INDEX(GRID!$B$18:$U$29,MATCH(E$7,GRID!$A$18:$A$29,0),MATCH(1,($U$2=GRID!$B$1:$U$1)*(КАЛЕНДАРЬ!AZ6=GRID!$B$3:$U$3),0))*GRID!$T$39,
ROUNDUP(INDEX(GRID!$B$29:$U148,MATCH(E$7,GRID!$A$18:$A$29,0),MATCH(1,($U$2=GRID!$B$1:$U$1)*(КАЛЕНДАРЬ!AZ6=GRID!$B$3:$U$3),0))*GRID!$T$39*(1-GRID!$T$40),0))</f>
        <v>49197</v>
      </c>
      <c r="G151" s="5" cm="1">
        <f t="array" ref="G151">IF($I$2="Тариф для именинников",
INDEX(GRID!$B$4:$U$15,MATCH(G$7,GRID!$A$4:$A$15,0),MATCH(1,($U$2=GRID!$B$1:$U$1)*(КАЛЕНДАРЬ!AZ6=GRID!$B$3:$U$3),0))*GRID!$T$39,
ROUNDUP(INDEX(GRID!$B$4:$U$15,MATCH(G$7,GRID!$A$4:$A$15,0),MATCH(1,($U$2=GRID!$B$1:$U$1)*(КАЛЕНДАРЬ!AZ6=GRID!$B$3:$U$3),0))*GRID!$T$39*(1-GRID!$T$40),0))</f>
        <v>50685</v>
      </c>
      <c r="H151" s="5" cm="1">
        <f t="array" ref="H151">IF($I$2="Тариф для именинников",
INDEX(GRID!$B$18:$U$29,MATCH(G$7,GRID!$A$18:$A$29,0),MATCH(1,($U$2=GRID!$B$1:$U$1)*(КАЛЕНДАРЬ!AZ6=GRID!$B$3:$U$3),0))*GRID!$T$39,
ROUNDUP(INDEX(GRID!$B$29:$U148,MATCH(G$7,GRID!$A$18:$A$29,0),MATCH(1,($U$2=GRID!$B$1:$U$1)*(КАЛЕНДАРЬ!AZ6=GRID!$B$3:$U$3),0))*GRID!$T$39*(1-GRID!$T$40),0))</f>
        <v>55335</v>
      </c>
      <c r="I151" s="5" cm="1">
        <f t="array" ref="I151">IF($I$2="Тариф для именинников",
INDEX(GRID!$B$4:$U$15,MATCH(I$7,GRID!$A$4:$A$15,0),MATCH(1,($U$2=GRID!$B$1:$U$1)*(КАЛЕНДАРЬ!AZ6=GRID!$B$3:$U$3),0))*GRID!$T$39,
ROUNDUP(INDEX(GRID!$B$4:$U$15,MATCH(I$7,GRID!$A$4:$A$15,0),MATCH(1,($U$2=GRID!$B$1:$U$1)*(КАЛЕНДАРЬ!AZ6=GRID!$B$3:$U$3),0))*GRID!$T$39*(1-GRID!$T$40),0))</f>
        <v>56637</v>
      </c>
      <c r="J151" s="5" cm="1">
        <f t="array" ref="J151">IF($I$2="Тариф для именинников",
INDEX(GRID!$B$18:$U$29,MATCH(I$7,GRID!$A$18:$A$29,0),MATCH(1,($U$2=GRID!$B$1:$U$1)*(КАЛЕНДАРЬ!AZ6=GRID!$B$3:$U$3),0))*GRID!$T$39,
ROUNDUP(INDEX(GRID!$B$29:$U148,MATCH(I$7,GRID!$A$18:$A$29,0),MATCH(1,($U$2=GRID!$B$1:$U$1)*(КАЛЕНДАРЬ!AZ6=GRID!$B$3:$U$3),0))*GRID!$T$39*(1-GRID!$T$40),0))</f>
        <v>61287</v>
      </c>
      <c r="K151" s="5" cm="1">
        <f t="array" ref="K151">IF($I$2="Тариф для именинников",
INDEX(GRID!$B$4:$U$15,MATCH(K$7,GRID!$A$4:$A$15,0),MATCH(1,($U$2=GRID!$B$1:$U$1)*(КАЛЕНДАРЬ!AZ6=GRID!$B$3:$U$3),0))*GRID!$T$39,
ROUNDUP(INDEX(GRID!$B$4:$U$15,MATCH(K$7,GRID!$A$4:$A$15,0),MATCH(1,($U$2=GRID!$B$1:$U$1)*(КАЛЕНДАРЬ!AZ6=GRID!$B$3:$U$3),0))*GRID!$T$39*(1-GRID!$T$40),0))</f>
        <v>62682</v>
      </c>
      <c r="L151" s="5" cm="1">
        <f t="array" ref="L151">IF($I$2="Тариф для именинников",
INDEX(GRID!$B$18:$U$29,MATCH(K$7,GRID!$A$18:$A$29,0),MATCH(1,($U$2=GRID!$B$1:$U$1)*(КАЛЕНДАРЬ!AZ6=GRID!$B$3:$U$3),0))*GRID!$T$39,
ROUNDUP(INDEX(GRID!$B$29:$U148,MATCH(K$7,GRID!$A$18:$A$29,0),MATCH(1,($U$2=GRID!$B$1:$U$1)*(КАЛЕНДАРЬ!AZ6=GRID!$B$3:$U$3),0))*GRID!$T$39*(1-GRID!$T$40),0))</f>
        <v>67332</v>
      </c>
      <c r="M151" s="5" cm="1">
        <f t="array" ref="M151">IF($I$2="Тариф для именинников",
INDEX(GRID!$B$4:$U$15,MATCH(M$7,GRID!$A$4:$A$15,0),MATCH(1,($U$2=GRID!$B$1:$U$1)*(КАЛЕНДАРЬ!AZ6=GRID!$B$3:$U$3),0))*GRID!$T$39,
ROUNDUP(INDEX(GRID!$B$4:$U$15,MATCH(M$7,GRID!$A$4:$A$15,0),MATCH(1,($U$2=GRID!$B$1:$U$1)*(КАЛЕНДАРЬ!AZ6=GRID!$B$3:$U$3),0))*GRID!$T$39*(1-GRID!$T$40),0))</f>
        <v>83886</v>
      </c>
      <c r="N151" s="5" cm="1">
        <f t="array" ref="N151">IF($I$2="Тариф для именинников",
INDEX(GRID!$B$18:$U$29,MATCH(M$7,GRID!$A$18:$A$29,0),MATCH(1,($U$2=GRID!$B$1:$U$1)*(КАЛЕНДАРЬ!AZ6=GRID!$B$3:$U$3),0))*GRID!$T$39,
ROUNDUP(INDEX(GRID!$B$29:$U148,MATCH(M$7,GRID!$A$18:$A$29,0),MATCH(1,($U$2=GRID!$B$1:$U$1)*(КАЛЕНДАРЬ!AZ6=GRID!$B$3:$U$3),0))*GRID!$T$39*(1-GRID!$T$40),0))</f>
        <v>88536</v>
      </c>
      <c r="O151" s="5" cm="1">
        <f t="array" ref="O151">IF($I$2="Тариф для именинников",
INDEX(GRID!$B$4:$U$15,MATCH(O$7,GRID!$A$4:$A$15,0),MATCH(1,($U$2=GRID!$B$1:$U$1)*(КАЛЕНДАРЬ!AZ6=GRID!$B$3:$U$3),0))*GRID!$T$39,
ROUNDUP(INDEX(GRID!$B$4:$U$15,MATCH(O$7,GRID!$A$4:$A$15,0),MATCH(1,($U$2=GRID!$B$1:$U$1)*(КАЛЕНДАРЬ!AZ6=GRID!$B$3:$U$3),0))*GRID!$T$39*(1-GRID!$T$40),0))</f>
        <v>118854</v>
      </c>
      <c r="P151" s="5" cm="1">
        <f t="array" ref="P151">IF($I$2="Тариф для именинников",
INDEX(GRID!$B$4:$U$15,MATCH(P$7,GRID!$A$4:$A$15,0),MATCH(1,($U$2=GRID!$B$1:$U$1)*(КАЛЕНДАРЬ!AZ6=GRID!$B$3:$U$3),0))*GRID!$T$39,
ROUNDUP(INDEX(GRID!$B$4:$U$15,MATCH(P$7,GRID!$A$4:$A$15,0),MATCH(1,($U$2=GRID!$B$1:$U$1)*(КАЛЕНДАРЬ!AZ6=GRID!$B$3:$U$3),0))*GRID!$T$39*(1-GRID!$T$40),0))</f>
        <v>160797</v>
      </c>
      <c r="Q151" s="5" cm="1">
        <f t="array" ref="Q151">IF($I$2="Тариф для именинников",
INDEX(GRID!$B$4:$U$15,MATCH(Q$7,GRID!$A$4:$A$15,0),MATCH(1,($U$2=GRID!$B$1:$U$1)*(КАЛЕНДАРЬ!AZ6=GRID!$B$3:$U$3),0))*GRID!$T$39,
ROUNDUP(INDEX(GRID!$B$4:$U$15,MATCH(Q$7,GRID!$A$4:$A$15,0),MATCH(1,($U$2=GRID!$B$1:$U$1)*(КАЛЕНДАРЬ!AZ6=GRID!$B$3:$U$3),0))*GRID!$T$39*(1-GRID!$T$40),0))</f>
        <v>188232</v>
      </c>
      <c r="R151" s="5" cm="1">
        <f t="array" ref="R151">IF($I$2="Тариф для именинников",
INDEX(GRID!$B$4:$U$15,MATCH(R$7,GRID!$A$4:$A$15,0),MATCH(1,($U$2=GRID!$B$1:$U$1)*(КАЛЕНДАРЬ!AZ6=GRID!$B$3:$U$3),0))*GRID!$T$39,
ROUNDUP(INDEX(GRID!$B$4:$U$15,MATCH(R$7,GRID!$A$4:$A$15,0),MATCH(1,($U$2=GRID!$B$1:$U$1)*(КАЛЕНДАРЬ!AZ6=GRID!$B$3:$U$3),0))*GRID!$T$39*(1-GRID!$T$40),0))</f>
        <v>214458</v>
      </c>
      <c r="S151" s="50" t="s">
        <v>105</v>
      </c>
      <c r="T151" s="50" t="s">
        <v>105</v>
      </c>
    </row>
    <row r="152" spans="1:20">
      <c r="A152" s="56" t="s">
        <v>12</v>
      </c>
      <c r="B152" s="57">
        <v>4</v>
      </c>
      <c r="C152" s="5" cm="1">
        <f t="array" ref="C152">IF($I$2="Тариф для именинников",
INDEX(GRID!$B$4:$U$15,MATCH(C$7,GRID!$A$4:$A$15,0),MATCH(1,($U$2=GRID!$B$1:$U$1)*(КАЛЕНДАРЬ!AZ7=GRID!$B$3:$U$3),0))*GRID!$T$39,
ROUNDUP(INDEX(GRID!$B$4:$U$15,MATCH(C$7,GRID!$A$4:$A$15,0),MATCH(1,($U$2=GRID!$B$1:$U$1)*(КАЛЕНДАРЬ!AZ7=GRID!$B$3:$U$3),0))*GRID!$T$39*(1-GRID!$T$40),0))</f>
        <v>33945</v>
      </c>
      <c r="D152" s="5" cm="1">
        <f t="array" ref="D152">IF($I$2="Тариф для именинников",
INDEX(GRID!$B$18:$U$29,MATCH(C$7,GRID!$A$18:$A$29,0),MATCH(1,($U$2=GRID!$B$1:$U$1)*(КАЛЕНДАРЬ!AZ7=GRID!$B$3:$U$3),0))*GRID!$T$39,
ROUNDUP(INDEX(GRID!$B$29:$U149,MATCH(C$7,GRID!$A$18:$A$29,0),MATCH(1,($U$2=GRID!$B$1:$U$1)*(КАЛЕНДАРЬ!AZ7=GRID!$B$3:$U$3),0))*GRID!$T$39*(1-GRID!$T$40),0))</f>
        <v>38595</v>
      </c>
      <c r="E152" s="5" cm="1">
        <f t="array" ref="E152">IF($I$2="Тариф для именинников",
INDEX(GRID!$B$4:$U$15,MATCH(E$7,GRID!$A$4:$A$15,0),MATCH(1,($U$2=GRID!$B$1:$U$1)*(КАЛЕНДАРЬ!AZ7=GRID!$B$3:$U$3),0))*GRID!$T$39,
ROUNDUP(INDEX(GRID!$B$4:$U$15,MATCH(E$7,GRID!$A$4:$A$15,0),MATCH(1,($U$2=GRID!$B$1:$U$1)*(КАЛЕНДАРЬ!AZ7=GRID!$B$3:$U$3),0))*GRID!$T$39*(1-GRID!$T$40),0))</f>
        <v>40641</v>
      </c>
      <c r="F152" s="5" cm="1">
        <f t="array" ref="F152">IF($I$2="Тариф для именинников",
INDEX(GRID!$B$18:$U$29,MATCH(E$7,GRID!$A$18:$A$29,0),MATCH(1,($U$2=GRID!$B$1:$U$1)*(КАЛЕНДАРЬ!AZ7=GRID!$B$3:$U$3),0))*GRID!$T$39,
ROUNDUP(INDEX(GRID!$B$29:$U149,MATCH(E$7,GRID!$A$18:$A$29,0),MATCH(1,($U$2=GRID!$B$1:$U$1)*(КАЛЕНДАРЬ!AZ7=GRID!$B$3:$U$3),0))*GRID!$T$39*(1-GRID!$T$40),0))</f>
        <v>45291</v>
      </c>
      <c r="G152" s="5" cm="1">
        <f t="array" ref="G152">IF($I$2="Тариф для именинников",
INDEX(GRID!$B$4:$U$15,MATCH(G$7,GRID!$A$4:$A$15,0),MATCH(1,($U$2=GRID!$B$1:$U$1)*(КАЛЕНДАРЬ!AZ7=GRID!$B$3:$U$3),0))*GRID!$T$39,
ROUNDUP(INDEX(GRID!$B$4:$U$15,MATCH(G$7,GRID!$A$4:$A$15,0),MATCH(1,($U$2=GRID!$B$1:$U$1)*(КАЛЕНДАРЬ!AZ7=GRID!$B$3:$U$3),0))*GRID!$T$39*(1-GRID!$T$40),0))</f>
        <v>46686</v>
      </c>
      <c r="H152" s="5" cm="1">
        <f t="array" ref="H152">IF($I$2="Тариф для именинников",
INDEX(GRID!$B$18:$U$29,MATCH(G$7,GRID!$A$18:$A$29,0),MATCH(1,($U$2=GRID!$B$1:$U$1)*(КАЛЕНДАРЬ!AZ7=GRID!$B$3:$U$3),0))*GRID!$T$39,
ROUNDUP(INDEX(GRID!$B$29:$U149,MATCH(G$7,GRID!$A$18:$A$29,0),MATCH(1,($U$2=GRID!$B$1:$U$1)*(КАЛЕНДАРЬ!AZ7=GRID!$B$3:$U$3),0))*GRID!$T$39*(1-GRID!$T$40),0))</f>
        <v>51336</v>
      </c>
      <c r="I152" s="5" cm="1">
        <f t="array" ref="I152">IF($I$2="Тариф для именинников",
INDEX(GRID!$B$4:$U$15,MATCH(I$7,GRID!$A$4:$A$15,0),MATCH(1,($U$2=GRID!$B$1:$U$1)*(КАЛЕНДАРЬ!AZ7=GRID!$B$3:$U$3),0))*GRID!$T$39,
ROUNDUP(INDEX(GRID!$B$4:$U$15,MATCH(I$7,GRID!$A$4:$A$15,0),MATCH(1,($U$2=GRID!$B$1:$U$1)*(КАЛЕНДАРЬ!AZ7=GRID!$B$3:$U$3),0))*GRID!$T$39*(1-GRID!$T$40),0))</f>
        <v>52266</v>
      </c>
      <c r="J152" s="5" cm="1">
        <f t="array" ref="J152">IF($I$2="Тариф для именинников",
INDEX(GRID!$B$18:$U$29,MATCH(I$7,GRID!$A$18:$A$29,0),MATCH(1,($U$2=GRID!$B$1:$U$1)*(КАЛЕНДАРЬ!AZ7=GRID!$B$3:$U$3),0))*GRID!$T$39,
ROUNDUP(INDEX(GRID!$B$29:$U149,MATCH(I$7,GRID!$A$18:$A$29,0),MATCH(1,($U$2=GRID!$B$1:$U$1)*(КАЛЕНДАРЬ!AZ7=GRID!$B$3:$U$3),0))*GRID!$T$39*(1-GRID!$T$40),0))</f>
        <v>56916</v>
      </c>
      <c r="K152" s="5" cm="1">
        <f t="array" ref="K152">IF($I$2="Тариф для именинников",
INDEX(GRID!$B$4:$U$15,MATCH(K$7,GRID!$A$4:$A$15,0),MATCH(1,($U$2=GRID!$B$1:$U$1)*(КАЛЕНДАРЬ!AZ7=GRID!$B$3:$U$3),0))*GRID!$T$39,
ROUNDUP(INDEX(GRID!$B$4:$U$15,MATCH(K$7,GRID!$A$4:$A$15,0),MATCH(1,($U$2=GRID!$B$1:$U$1)*(КАЛЕНДАРЬ!AZ7=GRID!$B$3:$U$3),0))*GRID!$T$39*(1-GRID!$T$40),0))</f>
        <v>58125</v>
      </c>
      <c r="L152" s="5" cm="1">
        <f t="array" ref="L152">IF($I$2="Тариф для именинников",
INDEX(GRID!$B$18:$U$29,MATCH(K$7,GRID!$A$18:$A$29,0),MATCH(1,($U$2=GRID!$B$1:$U$1)*(КАЛЕНДАРЬ!AZ7=GRID!$B$3:$U$3),0))*GRID!$T$39,
ROUNDUP(INDEX(GRID!$B$29:$U149,MATCH(K$7,GRID!$A$18:$A$29,0),MATCH(1,($U$2=GRID!$B$1:$U$1)*(КАЛЕНДАРЬ!AZ7=GRID!$B$3:$U$3),0))*GRID!$T$39*(1-GRID!$T$40),0))</f>
        <v>62775</v>
      </c>
      <c r="M152" s="5" cm="1">
        <f t="array" ref="M152">IF($I$2="Тариф для именинников",
INDEX(GRID!$B$4:$U$15,MATCH(M$7,GRID!$A$4:$A$15,0),MATCH(1,($U$2=GRID!$B$1:$U$1)*(КАЛЕНДАРЬ!AZ7=GRID!$B$3:$U$3),0))*GRID!$T$39,
ROUNDUP(INDEX(GRID!$B$4:$U$15,MATCH(M$7,GRID!$A$4:$A$15,0),MATCH(1,($U$2=GRID!$B$1:$U$1)*(КАЛЕНДАРЬ!AZ7=GRID!$B$3:$U$3),0))*GRID!$T$39*(1-GRID!$T$40),0))</f>
        <v>78399</v>
      </c>
      <c r="N152" s="5" cm="1">
        <f t="array" ref="N152">IF($I$2="Тариф для именинников",
INDEX(GRID!$B$18:$U$29,MATCH(M$7,GRID!$A$18:$A$29,0),MATCH(1,($U$2=GRID!$B$1:$U$1)*(КАЛЕНДАРЬ!AZ7=GRID!$B$3:$U$3),0))*GRID!$T$39,
ROUNDUP(INDEX(GRID!$B$29:$U149,MATCH(M$7,GRID!$A$18:$A$29,0),MATCH(1,($U$2=GRID!$B$1:$U$1)*(КАЛЕНДАРЬ!AZ7=GRID!$B$3:$U$3),0))*GRID!$T$39*(1-GRID!$T$40),0))</f>
        <v>83049</v>
      </c>
      <c r="O152" s="5" cm="1">
        <f t="array" ref="O152">IF($I$2="Тариф для именинников",
INDEX(GRID!$B$4:$U$15,MATCH(O$7,GRID!$A$4:$A$15,0),MATCH(1,($U$2=GRID!$B$1:$U$1)*(КАЛЕНДАРЬ!AZ7=GRID!$B$3:$U$3),0))*GRID!$T$39,
ROUNDUP(INDEX(GRID!$B$4:$U$15,MATCH(O$7,GRID!$A$4:$A$15,0),MATCH(1,($U$2=GRID!$B$1:$U$1)*(КАЛЕНДАРЬ!AZ7=GRID!$B$3:$U$3),0))*GRID!$T$39*(1-GRID!$T$40),0))</f>
        <v>112623</v>
      </c>
      <c r="P152" s="5" cm="1">
        <f t="array" ref="P152">IF($I$2="Тариф для именинников",
INDEX(GRID!$B$4:$U$15,MATCH(P$7,GRID!$A$4:$A$15,0),MATCH(1,($U$2=GRID!$B$1:$U$1)*(КАЛЕНДАРЬ!AZ7=GRID!$B$3:$U$3),0))*GRID!$T$39,
ROUNDUP(INDEX(GRID!$B$4:$U$15,MATCH(P$7,GRID!$A$4:$A$15,0),MATCH(1,($U$2=GRID!$B$1:$U$1)*(КАЛЕНДАРЬ!AZ7=GRID!$B$3:$U$3),0))*GRID!$T$39*(1-GRID!$T$40),0))</f>
        <v>153636</v>
      </c>
      <c r="Q152" s="5" cm="1">
        <f t="array" ref="Q152">IF($I$2="Тариф для именинников",
INDEX(GRID!$B$4:$U$15,MATCH(Q$7,GRID!$A$4:$A$15,0),MATCH(1,($U$2=GRID!$B$1:$U$1)*(КАЛЕНДАРЬ!AZ7=GRID!$B$3:$U$3),0))*GRID!$T$39,
ROUNDUP(INDEX(GRID!$B$4:$U$15,MATCH(Q$7,GRID!$A$4:$A$15,0),MATCH(1,($U$2=GRID!$B$1:$U$1)*(КАЛЕНДАРЬ!AZ7=GRID!$B$3:$U$3),0))*GRID!$T$39*(1-GRID!$T$40),0))</f>
        <v>180141</v>
      </c>
      <c r="R152" s="5" cm="1">
        <f t="array" ref="R152">IF($I$2="Тариф для именинников",
INDEX(GRID!$B$4:$U$15,MATCH(R$7,GRID!$A$4:$A$15,0),MATCH(1,($U$2=GRID!$B$1:$U$1)*(КАЛЕНДАРЬ!AZ7=GRID!$B$3:$U$3),0))*GRID!$T$39,
ROUNDUP(INDEX(GRID!$B$4:$U$15,MATCH(R$7,GRID!$A$4:$A$15,0),MATCH(1,($U$2=GRID!$B$1:$U$1)*(КАЛЕНДАРЬ!AZ7=GRID!$B$3:$U$3),0))*GRID!$T$39*(1-GRID!$T$40),0))</f>
        <v>205251</v>
      </c>
      <c r="S152" s="50" t="s">
        <v>105</v>
      </c>
      <c r="T152" s="50" t="s">
        <v>105</v>
      </c>
    </row>
    <row r="153" spans="1:20">
      <c r="A153" s="56" t="s">
        <v>13</v>
      </c>
      <c r="B153" s="57">
        <v>5</v>
      </c>
      <c r="C153" s="5" cm="1">
        <f t="array" ref="C153">IF($I$2="Тариф для именинников",
INDEX(GRID!$B$4:$U$15,MATCH(C$7,GRID!$A$4:$A$15,0),MATCH(1,($U$2=GRID!$B$1:$U$1)*(КАЛЕНДАРЬ!AZ8=GRID!$B$3:$U$3),0))*GRID!$T$39,
ROUNDUP(INDEX(GRID!$B$4:$U$15,MATCH(C$7,GRID!$A$4:$A$15,0),MATCH(1,($U$2=GRID!$B$1:$U$1)*(КАЛЕНДАРЬ!AZ8=GRID!$B$3:$U$3),0))*GRID!$T$39*(1-GRID!$T$40),0))</f>
        <v>33945</v>
      </c>
      <c r="D153" s="5" cm="1">
        <f t="array" ref="D153">IF($I$2="Тариф для именинников",
INDEX(GRID!$B$18:$U$29,MATCH(C$7,GRID!$A$18:$A$29,0),MATCH(1,($U$2=GRID!$B$1:$U$1)*(КАЛЕНДАРЬ!AZ8=GRID!$B$3:$U$3),0))*GRID!$T$39,
ROUNDUP(INDEX(GRID!$B$29:$U150,MATCH(C$7,GRID!$A$18:$A$29,0),MATCH(1,($U$2=GRID!$B$1:$U$1)*(КАЛЕНДАРЬ!AZ8=GRID!$B$3:$U$3),0))*GRID!$T$39*(1-GRID!$T$40),0))</f>
        <v>38595</v>
      </c>
      <c r="E153" s="5" cm="1">
        <f t="array" ref="E153">IF($I$2="Тариф для именинников",
INDEX(GRID!$B$4:$U$15,MATCH(E$7,GRID!$A$4:$A$15,0),MATCH(1,($U$2=GRID!$B$1:$U$1)*(КАЛЕНДАРЬ!AZ8=GRID!$B$3:$U$3),0))*GRID!$T$39,
ROUNDUP(INDEX(GRID!$B$4:$U$15,MATCH(E$7,GRID!$A$4:$A$15,0),MATCH(1,($U$2=GRID!$B$1:$U$1)*(КАЛЕНДАРЬ!AZ8=GRID!$B$3:$U$3),0))*GRID!$T$39*(1-GRID!$T$40),0))</f>
        <v>40641</v>
      </c>
      <c r="F153" s="5" cm="1">
        <f t="array" ref="F153">IF($I$2="Тариф для именинников",
INDEX(GRID!$B$18:$U$29,MATCH(E$7,GRID!$A$18:$A$29,0),MATCH(1,($U$2=GRID!$B$1:$U$1)*(КАЛЕНДАРЬ!AZ8=GRID!$B$3:$U$3),0))*GRID!$T$39,
ROUNDUP(INDEX(GRID!$B$29:$U150,MATCH(E$7,GRID!$A$18:$A$29,0),MATCH(1,($U$2=GRID!$B$1:$U$1)*(КАЛЕНДАРЬ!AZ8=GRID!$B$3:$U$3),0))*GRID!$T$39*(1-GRID!$T$40),0))</f>
        <v>45291</v>
      </c>
      <c r="G153" s="5" cm="1">
        <f t="array" ref="G153">IF($I$2="Тариф для именинников",
INDEX(GRID!$B$4:$U$15,MATCH(G$7,GRID!$A$4:$A$15,0),MATCH(1,($U$2=GRID!$B$1:$U$1)*(КАЛЕНДАРЬ!AZ8=GRID!$B$3:$U$3),0))*GRID!$T$39,
ROUNDUP(INDEX(GRID!$B$4:$U$15,MATCH(G$7,GRID!$A$4:$A$15,0),MATCH(1,($U$2=GRID!$B$1:$U$1)*(КАЛЕНДАРЬ!AZ8=GRID!$B$3:$U$3),0))*GRID!$T$39*(1-GRID!$T$40),0))</f>
        <v>46686</v>
      </c>
      <c r="H153" s="5" cm="1">
        <f t="array" ref="H153">IF($I$2="Тариф для именинников",
INDEX(GRID!$B$18:$U$29,MATCH(G$7,GRID!$A$18:$A$29,0),MATCH(1,($U$2=GRID!$B$1:$U$1)*(КАЛЕНДАРЬ!AZ8=GRID!$B$3:$U$3),0))*GRID!$T$39,
ROUNDUP(INDEX(GRID!$B$29:$U150,MATCH(G$7,GRID!$A$18:$A$29,0),MATCH(1,($U$2=GRID!$B$1:$U$1)*(КАЛЕНДАРЬ!AZ8=GRID!$B$3:$U$3),0))*GRID!$T$39*(1-GRID!$T$40),0))</f>
        <v>51336</v>
      </c>
      <c r="I153" s="5" cm="1">
        <f t="array" ref="I153">IF($I$2="Тариф для именинников",
INDEX(GRID!$B$4:$U$15,MATCH(I$7,GRID!$A$4:$A$15,0),MATCH(1,($U$2=GRID!$B$1:$U$1)*(КАЛЕНДАРЬ!AZ8=GRID!$B$3:$U$3),0))*GRID!$T$39,
ROUNDUP(INDEX(GRID!$B$4:$U$15,MATCH(I$7,GRID!$A$4:$A$15,0),MATCH(1,($U$2=GRID!$B$1:$U$1)*(КАЛЕНДАРЬ!AZ8=GRID!$B$3:$U$3),0))*GRID!$T$39*(1-GRID!$T$40),0))</f>
        <v>52266</v>
      </c>
      <c r="J153" s="5" cm="1">
        <f t="array" ref="J153">IF($I$2="Тариф для именинников",
INDEX(GRID!$B$18:$U$29,MATCH(I$7,GRID!$A$18:$A$29,0),MATCH(1,($U$2=GRID!$B$1:$U$1)*(КАЛЕНДАРЬ!AZ8=GRID!$B$3:$U$3),0))*GRID!$T$39,
ROUNDUP(INDEX(GRID!$B$29:$U150,MATCH(I$7,GRID!$A$18:$A$29,0),MATCH(1,($U$2=GRID!$B$1:$U$1)*(КАЛЕНДАРЬ!AZ8=GRID!$B$3:$U$3),0))*GRID!$T$39*(1-GRID!$T$40),0))</f>
        <v>56916</v>
      </c>
      <c r="K153" s="5" cm="1">
        <f t="array" ref="K153">IF($I$2="Тариф для именинников",
INDEX(GRID!$B$4:$U$15,MATCH(K$7,GRID!$A$4:$A$15,0),MATCH(1,($U$2=GRID!$B$1:$U$1)*(КАЛЕНДАРЬ!AZ8=GRID!$B$3:$U$3),0))*GRID!$T$39,
ROUNDUP(INDEX(GRID!$B$4:$U$15,MATCH(K$7,GRID!$A$4:$A$15,0),MATCH(1,($U$2=GRID!$B$1:$U$1)*(КАЛЕНДАРЬ!AZ8=GRID!$B$3:$U$3),0))*GRID!$T$39*(1-GRID!$T$40),0))</f>
        <v>58125</v>
      </c>
      <c r="L153" s="5" cm="1">
        <f t="array" ref="L153">IF($I$2="Тариф для именинников",
INDEX(GRID!$B$18:$U$29,MATCH(K$7,GRID!$A$18:$A$29,0),MATCH(1,($U$2=GRID!$B$1:$U$1)*(КАЛЕНДАРЬ!AZ8=GRID!$B$3:$U$3),0))*GRID!$T$39,
ROUNDUP(INDEX(GRID!$B$29:$U150,MATCH(K$7,GRID!$A$18:$A$29,0),MATCH(1,($U$2=GRID!$B$1:$U$1)*(КАЛЕНДАРЬ!AZ8=GRID!$B$3:$U$3),0))*GRID!$T$39*(1-GRID!$T$40),0))</f>
        <v>62775</v>
      </c>
      <c r="M153" s="5" cm="1">
        <f t="array" ref="M153">IF($I$2="Тариф для именинников",
INDEX(GRID!$B$4:$U$15,MATCH(M$7,GRID!$A$4:$A$15,0),MATCH(1,($U$2=GRID!$B$1:$U$1)*(КАЛЕНДАРЬ!AZ8=GRID!$B$3:$U$3),0))*GRID!$T$39,
ROUNDUP(INDEX(GRID!$B$4:$U$15,MATCH(M$7,GRID!$A$4:$A$15,0),MATCH(1,($U$2=GRID!$B$1:$U$1)*(КАЛЕНДАРЬ!AZ8=GRID!$B$3:$U$3),0))*GRID!$T$39*(1-GRID!$T$40),0))</f>
        <v>78399</v>
      </c>
      <c r="N153" s="5" cm="1">
        <f t="array" ref="N153">IF($I$2="Тариф для именинников",
INDEX(GRID!$B$18:$U$29,MATCH(M$7,GRID!$A$18:$A$29,0),MATCH(1,($U$2=GRID!$B$1:$U$1)*(КАЛЕНДАРЬ!AZ8=GRID!$B$3:$U$3),0))*GRID!$T$39,
ROUNDUP(INDEX(GRID!$B$29:$U150,MATCH(M$7,GRID!$A$18:$A$29,0),MATCH(1,($U$2=GRID!$B$1:$U$1)*(КАЛЕНДАРЬ!AZ8=GRID!$B$3:$U$3),0))*GRID!$T$39*(1-GRID!$T$40),0))</f>
        <v>83049</v>
      </c>
      <c r="O153" s="5" cm="1">
        <f t="array" ref="O153">IF($I$2="Тариф для именинников",
INDEX(GRID!$B$4:$U$15,MATCH(O$7,GRID!$A$4:$A$15,0),MATCH(1,($U$2=GRID!$B$1:$U$1)*(КАЛЕНДАРЬ!AZ8=GRID!$B$3:$U$3),0))*GRID!$T$39,
ROUNDUP(INDEX(GRID!$B$4:$U$15,MATCH(O$7,GRID!$A$4:$A$15,0),MATCH(1,($U$2=GRID!$B$1:$U$1)*(КАЛЕНДАРЬ!AZ8=GRID!$B$3:$U$3),0))*GRID!$T$39*(1-GRID!$T$40),0))</f>
        <v>112623</v>
      </c>
      <c r="P153" s="5" cm="1">
        <f t="array" ref="P153">IF($I$2="Тариф для именинников",
INDEX(GRID!$B$4:$U$15,MATCH(P$7,GRID!$A$4:$A$15,0),MATCH(1,($U$2=GRID!$B$1:$U$1)*(КАЛЕНДАРЬ!AZ8=GRID!$B$3:$U$3),0))*GRID!$T$39,
ROUNDUP(INDEX(GRID!$B$4:$U$15,MATCH(P$7,GRID!$A$4:$A$15,0),MATCH(1,($U$2=GRID!$B$1:$U$1)*(КАЛЕНДАРЬ!AZ8=GRID!$B$3:$U$3),0))*GRID!$T$39*(1-GRID!$T$40),0))</f>
        <v>153636</v>
      </c>
      <c r="Q153" s="5" cm="1">
        <f t="array" ref="Q153">IF($I$2="Тариф для именинников",
INDEX(GRID!$B$4:$U$15,MATCH(Q$7,GRID!$A$4:$A$15,0),MATCH(1,($U$2=GRID!$B$1:$U$1)*(КАЛЕНДАРЬ!AZ8=GRID!$B$3:$U$3),0))*GRID!$T$39,
ROUNDUP(INDEX(GRID!$B$4:$U$15,MATCH(Q$7,GRID!$A$4:$A$15,0),MATCH(1,($U$2=GRID!$B$1:$U$1)*(КАЛЕНДАРЬ!AZ8=GRID!$B$3:$U$3),0))*GRID!$T$39*(1-GRID!$T$40),0))</f>
        <v>180141</v>
      </c>
      <c r="R153" s="5" cm="1">
        <f t="array" ref="R153">IF($I$2="Тариф для именинников",
INDEX(GRID!$B$4:$U$15,MATCH(R$7,GRID!$A$4:$A$15,0),MATCH(1,($U$2=GRID!$B$1:$U$1)*(КАЛЕНДАРЬ!AZ8=GRID!$B$3:$U$3),0))*GRID!$T$39,
ROUNDUP(INDEX(GRID!$B$4:$U$15,MATCH(R$7,GRID!$A$4:$A$15,0),MATCH(1,($U$2=GRID!$B$1:$U$1)*(КАЛЕНДАРЬ!AZ8=GRID!$B$3:$U$3),0))*GRID!$T$39*(1-GRID!$T$40),0))</f>
        <v>205251</v>
      </c>
      <c r="S153" s="50" t="s">
        <v>105</v>
      </c>
      <c r="T153" s="50" t="s">
        <v>105</v>
      </c>
    </row>
    <row r="154" spans="1:20">
      <c r="A154" s="56" t="s">
        <v>14</v>
      </c>
      <c r="B154" s="57">
        <v>6</v>
      </c>
      <c r="C154" s="5" cm="1">
        <f t="array" ref="C154">IF($I$2="Тариф для именинников",
INDEX(GRID!$B$4:$U$15,MATCH(C$7,GRID!$A$4:$A$15,0),MATCH(1,($U$2=GRID!$B$1:$U$1)*(КАЛЕНДАРЬ!AZ9=GRID!$B$3:$U$3),0))*GRID!$T$39,
ROUNDUP(INDEX(GRID!$B$4:$U$15,MATCH(C$7,GRID!$A$4:$A$15,0),MATCH(1,($U$2=GRID!$B$1:$U$1)*(КАЛЕНДАРЬ!AZ9=GRID!$B$3:$U$3),0))*GRID!$T$39*(1-GRID!$T$40),0))</f>
        <v>33945</v>
      </c>
      <c r="D154" s="5" cm="1">
        <f t="array" ref="D154">IF($I$2="Тариф для именинников",
INDEX(GRID!$B$18:$U$29,MATCH(C$7,GRID!$A$18:$A$29,0),MATCH(1,($U$2=GRID!$B$1:$U$1)*(КАЛЕНДАРЬ!AZ9=GRID!$B$3:$U$3),0))*GRID!$T$39,
ROUNDUP(INDEX(GRID!$B$29:$U151,MATCH(C$7,GRID!$A$18:$A$29,0),MATCH(1,($U$2=GRID!$B$1:$U$1)*(КАЛЕНДАРЬ!AZ9=GRID!$B$3:$U$3),0))*GRID!$T$39*(1-GRID!$T$40),0))</f>
        <v>38595</v>
      </c>
      <c r="E154" s="5" cm="1">
        <f t="array" ref="E154">IF($I$2="Тариф для именинников",
INDEX(GRID!$B$4:$U$15,MATCH(E$7,GRID!$A$4:$A$15,0),MATCH(1,($U$2=GRID!$B$1:$U$1)*(КАЛЕНДАРЬ!AZ9=GRID!$B$3:$U$3),0))*GRID!$T$39,
ROUNDUP(INDEX(GRID!$B$4:$U$15,MATCH(E$7,GRID!$A$4:$A$15,0),MATCH(1,($U$2=GRID!$B$1:$U$1)*(КАЛЕНДАРЬ!AZ9=GRID!$B$3:$U$3),0))*GRID!$T$39*(1-GRID!$T$40),0))</f>
        <v>40641</v>
      </c>
      <c r="F154" s="5" cm="1">
        <f t="array" ref="F154">IF($I$2="Тариф для именинников",
INDEX(GRID!$B$18:$U$29,MATCH(E$7,GRID!$A$18:$A$29,0),MATCH(1,($U$2=GRID!$B$1:$U$1)*(КАЛЕНДАРЬ!AZ9=GRID!$B$3:$U$3),0))*GRID!$T$39,
ROUNDUP(INDEX(GRID!$B$29:$U151,MATCH(E$7,GRID!$A$18:$A$29,0),MATCH(1,($U$2=GRID!$B$1:$U$1)*(КАЛЕНДАРЬ!AZ9=GRID!$B$3:$U$3),0))*GRID!$T$39*(1-GRID!$T$40),0))</f>
        <v>45291</v>
      </c>
      <c r="G154" s="5" cm="1">
        <f t="array" ref="G154">IF($I$2="Тариф для именинников",
INDEX(GRID!$B$4:$U$15,MATCH(G$7,GRID!$A$4:$A$15,0),MATCH(1,($U$2=GRID!$B$1:$U$1)*(КАЛЕНДАРЬ!AZ9=GRID!$B$3:$U$3),0))*GRID!$T$39,
ROUNDUP(INDEX(GRID!$B$4:$U$15,MATCH(G$7,GRID!$A$4:$A$15,0),MATCH(1,($U$2=GRID!$B$1:$U$1)*(КАЛЕНДАРЬ!AZ9=GRID!$B$3:$U$3),0))*GRID!$T$39*(1-GRID!$T$40),0))</f>
        <v>46686</v>
      </c>
      <c r="H154" s="5" cm="1">
        <f t="array" ref="H154">IF($I$2="Тариф для именинников",
INDEX(GRID!$B$18:$U$29,MATCH(G$7,GRID!$A$18:$A$29,0),MATCH(1,($U$2=GRID!$B$1:$U$1)*(КАЛЕНДАРЬ!AZ9=GRID!$B$3:$U$3),0))*GRID!$T$39,
ROUNDUP(INDEX(GRID!$B$29:$U151,MATCH(G$7,GRID!$A$18:$A$29,0),MATCH(1,($U$2=GRID!$B$1:$U$1)*(КАЛЕНДАРЬ!AZ9=GRID!$B$3:$U$3),0))*GRID!$T$39*(1-GRID!$T$40),0))</f>
        <v>51336</v>
      </c>
      <c r="I154" s="5" cm="1">
        <f t="array" ref="I154">IF($I$2="Тариф для именинников",
INDEX(GRID!$B$4:$U$15,MATCH(I$7,GRID!$A$4:$A$15,0),MATCH(1,($U$2=GRID!$B$1:$U$1)*(КАЛЕНДАРЬ!AZ9=GRID!$B$3:$U$3),0))*GRID!$T$39,
ROUNDUP(INDEX(GRID!$B$4:$U$15,MATCH(I$7,GRID!$A$4:$A$15,0),MATCH(1,($U$2=GRID!$B$1:$U$1)*(КАЛЕНДАРЬ!AZ9=GRID!$B$3:$U$3),0))*GRID!$T$39*(1-GRID!$T$40),0))</f>
        <v>52266</v>
      </c>
      <c r="J154" s="5" cm="1">
        <f t="array" ref="J154">IF($I$2="Тариф для именинников",
INDEX(GRID!$B$18:$U$29,MATCH(I$7,GRID!$A$18:$A$29,0),MATCH(1,($U$2=GRID!$B$1:$U$1)*(КАЛЕНДАРЬ!AZ9=GRID!$B$3:$U$3),0))*GRID!$T$39,
ROUNDUP(INDEX(GRID!$B$29:$U151,MATCH(I$7,GRID!$A$18:$A$29,0),MATCH(1,($U$2=GRID!$B$1:$U$1)*(КАЛЕНДАРЬ!AZ9=GRID!$B$3:$U$3),0))*GRID!$T$39*(1-GRID!$T$40),0))</f>
        <v>56916</v>
      </c>
      <c r="K154" s="5" cm="1">
        <f t="array" ref="K154">IF($I$2="Тариф для именинников",
INDEX(GRID!$B$4:$U$15,MATCH(K$7,GRID!$A$4:$A$15,0),MATCH(1,($U$2=GRID!$B$1:$U$1)*(КАЛЕНДАРЬ!AZ9=GRID!$B$3:$U$3),0))*GRID!$T$39,
ROUNDUP(INDEX(GRID!$B$4:$U$15,MATCH(K$7,GRID!$A$4:$A$15,0),MATCH(1,($U$2=GRID!$B$1:$U$1)*(КАЛЕНДАРЬ!AZ9=GRID!$B$3:$U$3),0))*GRID!$T$39*(1-GRID!$T$40),0))</f>
        <v>58125</v>
      </c>
      <c r="L154" s="5" cm="1">
        <f t="array" ref="L154">IF($I$2="Тариф для именинников",
INDEX(GRID!$B$18:$U$29,MATCH(K$7,GRID!$A$18:$A$29,0),MATCH(1,($U$2=GRID!$B$1:$U$1)*(КАЛЕНДАРЬ!AZ9=GRID!$B$3:$U$3),0))*GRID!$T$39,
ROUNDUP(INDEX(GRID!$B$29:$U151,MATCH(K$7,GRID!$A$18:$A$29,0),MATCH(1,($U$2=GRID!$B$1:$U$1)*(КАЛЕНДАРЬ!AZ9=GRID!$B$3:$U$3),0))*GRID!$T$39*(1-GRID!$T$40),0))</f>
        <v>62775</v>
      </c>
      <c r="M154" s="5" cm="1">
        <f t="array" ref="M154">IF($I$2="Тариф для именинников",
INDEX(GRID!$B$4:$U$15,MATCH(M$7,GRID!$A$4:$A$15,0),MATCH(1,($U$2=GRID!$B$1:$U$1)*(КАЛЕНДАРЬ!AZ9=GRID!$B$3:$U$3),0))*GRID!$T$39,
ROUNDUP(INDEX(GRID!$B$4:$U$15,MATCH(M$7,GRID!$A$4:$A$15,0),MATCH(1,($U$2=GRID!$B$1:$U$1)*(КАЛЕНДАРЬ!AZ9=GRID!$B$3:$U$3),0))*GRID!$T$39*(1-GRID!$T$40),0))</f>
        <v>78399</v>
      </c>
      <c r="N154" s="5" cm="1">
        <f t="array" ref="N154">IF($I$2="Тариф для именинников",
INDEX(GRID!$B$18:$U$29,MATCH(M$7,GRID!$A$18:$A$29,0),MATCH(1,($U$2=GRID!$B$1:$U$1)*(КАЛЕНДАРЬ!AZ9=GRID!$B$3:$U$3),0))*GRID!$T$39,
ROUNDUP(INDEX(GRID!$B$29:$U151,MATCH(M$7,GRID!$A$18:$A$29,0),MATCH(1,($U$2=GRID!$B$1:$U$1)*(КАЛЕНДАРЬ!AZ9=GRID!$B$3:$U$3),0))*GRID!$T$39*(1-GRID!$T$40),0))</f>
        <v>83049</v>
      </c>
      <c r="O154" s="5" cm="1">
        <f t="array" ref="O154">IF($I$2="Тариф для именинников",
INDEX(GRID!$B$4:$U$15,MATCH(O$7,GRID!$A$4:$A$15,0),MATCH(1,($U$2=GRID!$B$1:$U$1)*(КАЛЕНДАРЬ!AZ9=GRID!$B$3:$U$3),0))*GRID!$T$39,
ROUNDUP(INDEX(GRID!$B$4:$U$15,MATCH(O$7,GRID!$A$4:$A$15,0),MATCH(1,($U$2=GRID!$B$1:$U$1)*(КАЛЕНДАРЬ!AZ9=GRID!$B$3:$U$3),0))*GRID!$T$39*(1-GRID!$T$40),0))</f>
        <v>112623</v>
      </c>
      <c r="P154" s="5" cm="1">
        <f t="array" ref="P154">IF($I$2="Тариф для именинников",
INDEX(GRID!$B$4:$U$15,MATCH(P$7,GRID!$A$4:$A$15,0),MATCH(1,($U$2=GRID!$B$1:$U$1)*(КАЛЕНДАРЬ!AZ9=GRID!$B$3:$U$3),0))*GRID!$T$39,
ROUNDUP(INDEX(GRID!$B$4:$U$15,MATCH(P$7,GRID!$A$4:$A$15,0),MATCH(1,($U$2=GRID!$B$1:$U$1)*(КАЛЕНДАРЬ!AZ9=GRID!$B$3:$U$3),0))*GRID!$T$39*(1-GRID!$T$40),0))</f>
        <v>153636</v>
      </c>
      <c r="Q154" s="5" cm="1">
        <f t="array" ref="Q154">IF($I$2="Тариф для именинников",
INDEX(GRID!$B$4:$U$15,MATCH(Q$7,GRID!$A$4:$A$15,0),MATCH(1,($U$2=GRID!$B$1:$U$1)*(КАЛЕНДАРЬ!AZ9=GRID!$B$3:$U$3),0))*GRID!$T$39,
ROUNDUP(INDEX(GRID!$B$4:$U$15,MATCH(Q$7,GRID!$A$4:$A$15,0),MATCH(1,($U$2=GRID!$B$1:$U$1)*(КАЛЕНДАРЬ!AZ9=GRID!$B$3:$U$3),0))*GRID!$T$39*(1-GRID!$T$40),0))</f>
        <v>180141</v>
      </c>
      <c r="R154" s="5" cm="1">
        <f t="array" ref="R154">IF($I$2="Тариф для именинников",
INDEX(GRID!$B$4:$U$15,MATCH(R$7,GRID!$A$4:$A$15,0),MATCH(1,($U$2=GRID!$B$1:$U$1)*(КАЛЕНДАРЬ!AZ9=GRID!$B$3:$U$3),0))*GRID!$T$39,
ROUNDUP(INDEX(GRID!$B$4:$U$15,MATCH(R$7,GRID!$A$4:$A$15,0),MATCH(1,($U$2=GRID!$B$1:$U$1)*(КАЛЕНДАРЬ!AZ9=GRID!$B$3:$U$3),0))*GRID!$T$39*(1-GRID!$T$40),0))</f>
        <v>205251</v>
      </c>
      <c r="S154" s="50" t="s">
        <v>105</v>
      </c>
      <c r="T154" s="50" t="s">
        <v>105</v>
      </c>
    </row>
    <row r="155" spans="1:20">
      <c r="A155" s="56" t="s">
        <v>15</v>
      </c>
      <c r="B155" s="57">
        <v>7</v>
      </c>
      <c r="C155" s="5" cm="1">
        <f t="array" ref="C155">IF($I$2="Тариф для именинников",
INDEX(GRID!$B$4:$U$15,MATCH(C$7,GRID!$A$4:$A$15,0),MATCH(1,($U$2=GRID!$B$1:$U$1)*(КАЛЕНДАРЬ!AZ10=GRID!$B$3:$U$3),0))*GRID!$T$39,
ROUNDUP(INDEX(GRID!$B$4:$U$15,MATCH(C$7,GRID!$A$4:$A$15,0),MATCH(1,($U$2=GRID!$B$1:$U$1)*(КАЛЕНДАРЬ!AZ10=GRID!$B$3:$U$3),0))*GRID!$T$39*(1-GRID!$T$40),0))</f>
        <v>37293</v>
      </c>
      <c r="D155" s="5" cm="1">
        <f t="array" ref="D155">IF($I$2="Тариф для именинников",
INDEX(GRID!$B$18:$U$29,MATCH(C$7,GRID!$A$18:$A$29,0),MATCH(1,($U$2=GRID!$B$1:$U$1)*(КАЛЕНДАРЬ!AZ10=GRID!$B$3:$U$3),0))*GRID!$T$39,
ROUNDUP(INDEX(GRID!$B$29:$U152,MATCH(C$7,GRID!$A$18:$A$29,0),MATCH(1,($U$2=GRID!$B$1:$U$1)*(КАЛЕНДАРЬ!AZ10=GRID!$B$3:$U$3),0))*GRID!$T$39*(1-GRID!$T$40),0))</f>
        <v>41943</v>
      </c>
      <c r="E155" s="5" cm="1">
        <f t="array" ref="E155">IF($I$2="Тариф для именинников",
INDEX(GRID!$B$4:$U$15,MATCH(E$7,GRID!$A$4:$A$15,0),MATCH(1,($U$2=GRID!$B$1:$U$1)*(КАЛЕНДАРЬ!AZ10=GRID!$B$3:$U$3),0))*GRID!$T$39,
ROUNDUP(INDEX(GRID!$B$4:$U$15,MATCH(E$7,GRID!$A$4:$A$15,0),MATCH(1,($U$2=GRID!$B$1:$U$1)*(КАЛЕНДАРЬ!AZ10=GRID!$B$3:$U$3),0))*GRID!$T$39*(1-GRID!$T$40),0))</f>
        <v>44547</v>
      </c>
      <c r="F155" s="5" cm="1">
        <f t="array" ref="F155">IF($I$2="Тариф для именинников",
INDEX(GRID!$B$18:$U$29,MATCH(E$7,GRID!$A$18:$A$29,0),MATCH(1,($U$2=GRID!$B$1:$U$1)*(КАЛЕНДАРЬ!AZ10=GRID!$B$3:$U$3),0))*GRID!$T$39,
ROUNDUP(INDEX(GRID!$B$29:$U152,MATCH(E$7,GRID!$A$18:$A$29,0),MATCH(1,($U$2=GRID!$B$1:$U$1)*(КАЛЕНДАРЬ!AZ10=GRID!$B$3:$U$3),0))*GRID!$T$39*(1-GRID!$T$40),0))</f>
        <v>49197</v>
      </c>
      <c r="G155" s="5" cm="1">
        <f t="array" ref="G155">IF($I$2="Тариф для именинников",
INDEX(GRID!$B$4:$U$15,MATCH(G$7,GRID!$A$4:$A$15,0),MATCH(1,($U$2=GRID!$B$1:$U$1)*(КАЛЕНДАРЬ!AZ10=GRID!$B$3:$U$3),0))*GRID!$T$39,
ROUNDUP(INDEX(GRID!$B$4:$U$15,MATCH(G$7,GRID!$A$4:$A$15,0),MATCH(1,($U$2=GRID!$B$1:$U$1)*(КАЛЕНДАРЬ!AZ10=GRID!$B$3:$U$3),0))*GRID!$T$39*(1-GRID!$T$40),0))</f>
        <v>50685</v>
      </c>
      <c r="H155" s="5" cm="1">
        <f t="array" ref="H155">IF($I$2="Тариф для именинников",
INDEX(GRID!$B$18:$U$29,MATCH(G$7,GRID!$A$18:$A$29,0),MATCH(1,($U$2=GRID!$B$1:$U$1)*(КАЛЕНДАРЬ!AZ10=GRID!$B$3:$U$3),0))*GRID!$T$39,
ROUNDUP(INDEX(GRID!$B$29:$U152,MATCH(G$7,GRID!$A$18:$A$29,0),MATCH(1,($U$2=GRID!$B$1:$U$1)*(КАЛЕНДАРЬ!AZ10=GRID!$B$3:$U$3),0))*GRID!$T$39*(1-GRID!$T$40),0))</f>
        <v>55335</v>
      </c>
      <c r="I155" s="5" cm="1">
        <f t="array" ref="I155">IF($I$2="Тариф для именинников",
INDEX(GRID!$B$4:$U$15,MATCH(I$7,GRID!$A$4:$A$15,0),MATCH(1,($U$2=GRID!$B$1:$U$1)*(КАЛЕНДАРЬ!AZ10=GRID!$B$3:$U$3),0))*GRID!$T$39,
ROUNDUP(INDEX(GRID!$B$4:$U$15,MATCH(I$7,GRID!$A$4:$A$15,0),MATCH(1,($U$2=GRID!$B$1:$U$1)*(КАЛЕНДАРЬ!AZ10=GRID!$B$3:$U$3),0))*GRID!$T$39*(1-GRID!$T$40),0))</f>
        <v>56637</v>
      </c>
      <c r="J155" s="5" cm="1">
        <f t="array" ref="J155">IF($I$2="Тариф для именинников",
INDEX(GRID!$B$18:$U$29,MATCH(I$7,GRID!$A$18:$A$29,0),MATCH(1,($U$2=GRID!$B$1:$U$1)*(КАЛЕНДАРЬ!AZ10=GRID!$B$3:$U$3),0))*GRID!$T$39,
ROUNDUP(INDEX(GRID!$B$29:$U152,MATCH(I$7,GRID!$A$18:$A$29,0),MATCH(1,($U$2=GRID!$B$1:$U$1)*(КАЛЕНДАРЬ!AZ10=GRID!$B$3:$U$3),0))*GRID!$T$39*(1-GRID!$T$40),0))</f>
        <v>61287</v>
      </c>
      <c r="K155" s="5" cm="1">
        <f t="array" ref="K155">IF($I$2="Тариф для именинников",
INDEX(GRID!$B$4:$U$15,MATCH(K$7,GRID!$A$4:$A$15,0),MATCH(1,($U$2=GRID!$B$1:$U$1)*(КАЛЕНДАРЬ!AZ10=GRID!$B$3:$U$3),0))*GRID!$T$39,
ROUNDUP(INDEX(GRID!$B$4:$U$15,MATCH(K$7,GRID!$A$4:$A$15,0),MATCH(1,($U$2=GRID!$B$1:$U$1)*(КАЛЕНДАРЬ!AZ10=GRID!$B$3:$U$3),0))*GRID!$T$39*(1-GRID!$T$40),0))</f>
        <v>62682</v>
      </c>
      <c r="L155" s="5" cm="1">
        <f t="array" ref="L155">IF($I$2="Тариф для именинников",
INDEX(GRID!$B$18:$U$29,MATCH(K$7,GRID!$A$18:$A$29,0),MATCH(1,($U$2=GRID!$B$1:$U$1)*(КАЛЕНДАРЬ!AZ10=GRID!$B$3:$U$3),0))*GRID!$T$39,
ROUNDUP(INDEX(GRID!$B$29:$U152,MATCH(K$7,GRID!$A$18:$A$29,0),MATCH(1,($U$2=GRID!$B$1:$U$1)*(КАЛЕНДАРЬ!AZ10=GRID!$B$3:$U$3),0))*GRID!$T$39*(1-GRID!$T$40),0))</f>
        <v>67332</v>
      </c>
      <c r="M155" s="5" cm="1">
        <f t="array" ref="M155">IF($I$2="Тариф для именинников",
INDEX(GRID!$B$4:$U$15,MATCH(M$7,GRID!$A$4:$A$15,0),MATCH(1,($U$2=GRID!$B$1:$U$1)*(КАЛЕНДАРЬ!AZ10=GRID!$B$3:$U$3),0))*GRID!$T$39,
ROUNDUP(INDEX(GRID!$B$4:$U$15,MATCH(M$7,GRID!$A$4:$A$15,0),MATCH(1,($U$2=GRID!$B$1:$U$1)*(КАЛЕНДАРЬ!AZ10=GRID!$B$3:$U$3),0))*GRID!$T$39*(1-GRID!$T$40),0))</f>
        <v>83886</v>
      </c>
      <c r="N155" s="5" cm="1">
        <f t="array" ref="N155">IF($I$2="Тариф для именинников",
INDEX(GRID!$B$18:$U$29,MATCH(M$7,GRID!$A$18:$A$29,0),MATCH(1,($U$2=GRID!$B$1:$U$1)*(КАЛЕНДАРЬ!AZ10=GRID!$B$3:$U$3),0))*GRID!$T$39,
ROUNDUP(INDEX(GRID!$B$29:$U152,MATCH(M$7,GRID!$A$18:$A$29,0),MATCH(1,($U$2=GRID!$B$1:$U$1)*(КАЛЕНДАРЬ!AZ10=GRID!$B$3:$U$3),0))*GRID!$T$39*(1-GRID!$T$40),0))</f>
        <v>88536</v>
      </c>
      <c r="O155" s="5" cm="1">
        <f t="array" ref="O155">IF($I$2="Тариф для именинников",
INDEX(GRID!$B$4:$U$15,MATCH(O$7,GRID!$A$4:$A$15,0),MATCH(1,($U$2=GRID!$B$1:$U$1)*(КАЛЕНДАРЬ!AZ10=GRID!$B$3:$U$3),0))*GRID!$T$39,
ROUNDUP(INDEX(GRID!$B$4:$U$15,MATCH(O$7,GRID!$A$4:$A$15,0),MATCH(1,($U$2=GRID!$B$1:$U$1)*(КАЛЕНДАРЬ!AZ10=GRID!$B$3:$U$3),0))*GRID!$T$39*(1-GRID!$T$40),0))</f>
        <v>118854</v>
      </c>
      <c r="P155" s="5" cm="1">
        <f t="array" ref="P155">IF($I$2="Тариф для именинников",
INDEX(GRID!$B$4:$U$15,MATCH(P$7,GRID!$A$4:$A$15,0),MATCH(1,($U$2=GRID!$B$1:$U$1)*(КАЛЕНДАРЬ!AZ10=GRID!$B$3:$U$3),0))*GRID!$T$39,
ROUNDUP(INDEX(GRID!$B$4:$U$15,MATCH(P$7,GRID!$A$4:$A$15,0),MATCH(1,($U$2=GRID!$B$1:$U$1)*(КАЛЕНДАРЬ!AZ10=GRID!$B$3:$U$3),0))*GRID!$T$39*(1-GRID!$T$40),0))</f>
        <v>160797</v>
      </c>
      <c r="Q155" s="5" cm="1">
        <f t="array" ref="Q155">IF($I$2="Тариф для именинников",
INDEX(GRID!$B$4:$U$15,MATCH(Q$7,GRID!$A$4:$A$15,0),MATCH(1,($U$2=GRID!$B$1:$U$1)*(КАЛЕНДАРЬ!AZ10=GRID!$B$3:$U$3),0))*GRID!$T$39,
ROUNDUP(INDEX(GRID!$B$4:$U$15,MATCH(Q$7,GRID!$A$4:$A$15,0),MATCH(1,($U$2=GRID!$B$1:$U$1)*(КАЛЕНДАРЬ!AZ10=GRID!$B$3:$U$3),0))*GRID!$T$39*(1-GRID!$T$40),0))</f>
        <v>188232</v>
      </c>
      <c r="R155" s="5" cm="1">
        <f t="array" ref="R155">IF($I$2="Тариф для именинников",
INDEX(GRID!$B$4:$U$15,MATCH(R$7,GRID!$A$4:$A$15,0),MATCH(1,($U$2=GRID!$B$1:$U$1)*(КАЛЕНДАРЬ!AZ10=GRID!$B$3:$U$3),0))*GRID!$T$39,
ROUNDUP(INDEX(GRID!$B$4:$U$15,MATCH(R$7,GRID!$A$4:$A$15,0),MATCH(1,($U$2=GRID!$B$1:$U$1)*(КАЛЕНДАРЬ!AZ10=GRID!$B$3:$U$3),0))*GRID!$T$39*(1-GRID!$T$40),0))</f>
        <v>214458</v>
      </c>
      <c r="S155" s="50" t="s">
        <v>105</v>
      </c>
      <c r="T155" s="50" t="s">
        <v>105</v>
      </c>
    </row>
    <row r="156" spans="1:20">
      <c r="A156" s="56" t="s">
        <v>16</v>
      </c>
      <c r="B156" s="57">
        <v>8</v>
      </c>
      <c r="C156" s="5" cm="1">
        <f t="array" ref="C156">IF($I$2="Тариф для именинников",
INDEX(GRID!$B$4:$U$15,MATCH(C$7,GRID!$A$4:$A$15,0),MATCH(1,($U$2=GRID!$B$1:$U$1)*(КАЛЕНДАРЬ!AZ11=GRID!$B$3:$U$3),0))*GRID!$T$39,
ROUNDUP(INDEX(GRID!$B$4:$U$15,MATCH(C$7,GRID!$A$4:$A$15,0),MATCH(1,($U$2=GRID!$B$1:$U$1)*(КАЛЕНДАРЬ!AZ11=GRID!$B$3:$U$3),0))*GRID!$T$39*(1-GRID!$T$40),0))</f>
        <v>37293</v>
      </c>
      <c r="D156" s="5" cm="1">
        <f t="array" ref="D156">IF($I$2="Тариф для именинников",
INDEX(GRID!$B$18:$U$29,MATCH(C$7,GRID!$A$18:$A$29,0),MATCH(1,($U$2=GRID!$B$1:$U$1)*(КАЛЕНДАРЬ!AZ11=GRID!$B$3:$U$3),0))*GRID!$T$39,
ROUNDUP(INDEX(GRID!$B$29:$U153,MATCH(C$7,GRID!$A$18:$A$29,0),MATCH(1,($U$2=GRID!$B$1:$U$1)*(КАЛЕНДАРЬ!AZ11=GRID!$B$3:$U$3),0))*GRID!$T$39*(1-GRID!$T$40),0))</f>
        <v>41943</v>
      </c>
      <c r="E156" s="5" cm="1">
        <f t="array" ref="E156">IF($I$2="Тариф для именинников",
INDEX(GRID!$B$4:$U$15,MATCH(E$7,GRID!$A$4:$A$15,0),MATCH(1,($U$2=GRID!$B$1:$U$1)*(КАЛЕНДАРЬ!AZ11=GRID!$B$3:$U$3),0))*GRID!$T$39,
ROUNDUP(INDEX(GRID!$B$4:$U$15,MATCH(E$7,GRID!$A$4:$A$15,0),MATCH(1,($U$2=GRID!$B$1:$U$1)*(КАЛЕНДАРЬ!AZ11=GRID!$B$3:$U$3),0))*GRID!$T$39*(1-GRID!$T$40),0))</f>
        <v>44547</v>
      </c>
      <c r="F156" s="5" cm="1">
        <f t="array" ref="F156">IF($I$2="Тариф для именинников",
INDEX(GRID!$B$18:$U$29,MATCH(E$7,GRID!$A$18:$A$29,0),MATCH(1,($U$2=GRID!$B$1:$U$1)*(КАЛЕНДАРЬ!AZ11=GRID!$B$3:$U$3),0))*GRID!$T$39,
ROUNDUP(INDEX(GRID!$B$29:$U153,MATCH(E$7,GRID!$A$18:$A$29,0),MATCH(1,($U$2=GRID!$B$1:$U$1)*(КАЛЕНДАРЬ!AZ11=GRID!$B$3:$U$3),0))*GRID!$T$39*(1-GRID!$T$40),0))</f>
        <v>49197</v>
      </c>
      <c r="G156" s="5" cm="1">
        <f t="array" ref="G156">IF($I$2="Тариф для именинников",
INDEX(GRID!$B$4:$U$15,MATCH(G$7,GRID!$A$4:$A$15,0),MATCH(1,($U$2=GRID!$B$1:$U$1)*(КАЛЕНДАРЬ!AZ11=GRID!$B$3:$U$3),0))*GRID!$T$39,
ROUNDUP(INDEX(GRID!$B$4:$U$15,MATCH(G$7,GRID!$A$4:$A$15,0),MATCH(1,($U$2=GRID!$B$1:$U$1)*(КАЛЕНДАРЬ!AZ11=GRID!$B$3:$U$3),0))*GRID!$T$39*(1-GRID!$T$40),0))</f>
        <v>50685</v>
      </c>
      <c r="H156" s="5" cm="1">
        <f t="array" ref="H156">IF($I$2="Тариф для именинников",
INDEX(GRID!$B$18:$U$29,MATCH(G$7,GRID!$A$18:$A$29,0),MATCH(1,($U$2=GRID!$B$1:$U$1)*(КАЛЕНДАРЬ!AZ11=GRID!$B$3:$U$3),0))*GRID!$T$39,
ROUNDUP(INDEX(GRID!$B$29:$U153,MATCH(G$7,GRID!$A$18:$A$29,0),MATCH(1,($U$2=GRID!$B$1:$U$1)*(КАЛЕНДАРЬ!AZ11=GRID!$B$3:$U$3),0))*GRID!$T$39*(1-GRID!$T$40),0))</f>
        <v>55335</v>
      </c>
      <c r="I156" s="5" cm="1">
        <f t="array" ref="I156">IF($I$2="Тариф для именинников",
INDEX(GRID!$B$4:$U$15,MATCH(I$7,GRID!$A$4:$A$15,0),MATCH(1,($U$2=GRID!$B$1:$U$1)*(КАЛЕНДАРЬ!AZ11=GRID!$B$3:$U$3),0))*GRID!$T$39,
ROUNDUP(INDEX(GRID!$B$4:$U$15,MATCH(I$7,GRID!$A$4:$A$15,0),MATCH(1,($U$2=GRID!$B$1:$U$1)*(КАЛЕНДАРЬ!AZ11=GRID!$B$3:$U$3),0))*GRID!$T$39*(1-GRID!$T$40),0))</f>
        <v>56637</v>
      </c>
      <c r="J156" s="5" cm="1">
        <f t="array" ref="J156">IF($I$2="Тариф для именинников",
INDEX(GRID!$B$18:$U$29,MATCH(I$7,GRID!$A$18:$A$29,0),MATCH(1,($U$2=GRID!$B$1:$U$1)*(КАЛЕНДАРЬ!AZ11=GRID!$B$3:$U$3),0))*GRID!$T$39,
ROUNDUP(INDEX(GRID!$B$29:$U153,MATCH(I$7,GRID!$A$18:$A$29,0),MATCH(1,($U$2=GRID!$B$1:$U$1)*(КАЛЕНДАРЬ!AZ11=GRID!$B$3:$U$3),0))*GRID!$T$39*(1-GRID!$T$40),0))</f>
        <v>61287</v>
      </c>
      <c r="K156" s="5" cm="1">
        <f t="array" ref="K156">IF($I$2="Тариф для именинников",
INDEX(GRID!$B$4:$U$15,MATCH(K$7,GRID!$A$4:$A$15,0),MATCH(1,($U$2=GRID!$B$1:$U$1)*(КАЛЕНДАРЬ!AZ11=GRID!$B$3:$U$3),0))*GRID!$T$39,
ROUNDUP(INDEX(GRID!$B$4:$U$15,MATCH(K$7,GRID!$A$4:$A$15,0),MATCH(1,($U$2=GRID!$B$1:$U$1)*(КАЛЕНДАРЬ!AZ11=GRID!$B$3:$U$3),0))*GRID!$T$39*(1-GRID!$T$40),0))</f>
        <v>62682</v>
      </c>
      <c r="L156" s="5" cm="1">
        <f t="array" ref="L156">IF($I$2="Тариф для именинников",
INDEX(GRID!$B$18:$U$29,MATCH(K$7,GRID!$A$18:$A$29,0),MATCH(1,($U$2=GRID!$B$1:$U$1)*(КАЛЕНДАРЬ!AZ11=GRID!$B$3:$U$3),0))*GRID!$T$39,
ROUNDUP(INDEX(GRID!$B$29:$U153,MATCH(K$7,GRID!$A$18:$A$29,0),MATCH(1,($U$2=GRID!$B$1:$U$1)*(КАЛЕНДАРЬ!AZ11=GRID!$B$3:$U$3),0))*GRID!$T$39*(1-GRID!$T$40),0))</f>
        <v>67332</v>
      </c>
      <c r="M156" s="5" cm="1">
        <f t="array" ref="M156">IF($I$2="Тариф для именинников",
INDEX(GRID!$B$4:$U$15,MATCH(M$7,GRID!$A$4:$A$15,0),MATCH(1,($U$2=GRID!$B$1:$U$1)*(КАЛЕНДАРЬ!AZ11=GRID!$B$3:$U$3),0))*GRID!$T$39,
ROUNDUP(INDEX(GRID!$B$4:$U$15,MATCH(M$7,GRID!$A$4:$A$15,0),MATCH(1,($U$2=GRID!$B$1:$U$1)*(КАЛЕНДАРЬ!AZ11=GRID!$B$3:$U$3),0))*GRID!$T$39*(1-GRID!$T$40),0))</f>
        <v>83886</v>
      </c>
      <c r="N156" s="5" cm="1">
        <f t="array" ref="N156">IF($I$2="Тариф для именинников",
INDEX(GRID!$B$18:$U$29,MATCH(M$7,GRID!$A$18:$A$29,0),MATCH(1,($U$2=GRID!$B$1:$U$1)*(КАЛЕНДАРЬ!AZ11=GRID!$B$3:$U$3),0))*GRID!$T$39,
ROUNDUP(INDEX(GRID!$B$29:$U153,MATCH(M$7,GRID!$A$18:$A$29,0),MATCH(1,($U$2=GRID!$B$1:$U$1)*(КАЛЕНДАРЬ!AZ11=GRID!$B$3:$U$3),0))*GRID!$T$39*(1-GRID!$T$40),0))</f>
        <v>88536</v>
      </c>
      <c r="O156" s="5" cm="1">
        <f t="array" ref="O156">IF($I$2="Тариф для именинников",
INDEX(GRID!$B$4:$U$15,MATCH(O$7,GRID!$A$4:$A$15,0),MATCH(1,($U$2=GRID!$B$1:$U$1)*(КАЛЕНДАРЬ!AZ11=GRID!$B$3:$U$3),0))*GRID!$T$39,
ROUNDUP(INDEX(GRID!$B$4:$U$15,MATCH(O$7,GRID!$A$4:$A$15,0),MATCH(1,($U$2=GRID!$B$1:$U$1)*(КАЛЕНДАРЬ!AZ11=GRID!$B$3:$U$3),0))*GRID!$T$39*(1-GRID!$T$40),0))</f>
        <v>118854</v>
      </c>
      <c r="P156" s="5" cm="1">
        <f t="array" ref="P156">IF($I$2="Тариф для именинников",
INDEX(GRID!$B$4:$U$15,MATCH(P$7,GRID!$A$4:$A$15,0),MATCH(1,($U$2=GRID!$B$1:$U$1)*(КАЛЕНДАРЬ!AZ11=GRID!$B$3:$U$3),0))*GRID!$T$39,
ROUNDUP(INDEX(GRID!$B$4:$U$15,MATCH(P$7,GRID!$A$4:$A$15,0),MATCH(1,($U$2=GRID!$B$1:$U$1)*(КАЛЕНДАРЬ!AZ11=GRID!$B$3:$U$3),0))*GRID!$T$39*(1-GRID!$T$40),0))</f>
        <v>160797</v>
      </c>
      <c r="Q156" s="5" cm="1">
        <f t="array" ref="Q156">IF($I$2="Тариф для именинников",
INDEX(GRID!$B$4:$U$15,MATCH(Q$7,GRID!$A$4:$A$15,0),MATCH(1,($U$2=GRID!$B$1:$U$1)*(КАЛЕНДАРЬ!AZ11=GRID!$B$3:$U$3),0))*GRID!$T$39,
ROUNDUP(INDEX(GRID!$B$4:$U$15,MATCH(Q$7,GRID!$A$4:$A$15,0),MATCH(1,($U$2=GRID!$B$1:$U$1)*(КАЛЕНДАРЬ!AZ11=GRID!$B$3:$U$3),0))*GRID!$T$39*(1-GRID!$T$40),0))</f>
        <v>188232</v>
      </c>
      <c r="R156" s="5" cm="1">
        <f t="array" ref="R156">IF($I$2="Тариф для именинников",
INDEX(GRID!$B$4:$U$15,MATCH(R$7,GRID!$A$4:$A$15,0),MATCH(1,($U$2=GRID!$B$1:$U$1)*(КАЛЕНДАРЬ!AZ11=GRID!$B$3:$U$3),0))*GRID!$T$39,
ROUNDUP(INDEX(GRID!$B$4:$U$15,MATCH(R$7,GRID!$A$4:$A$15,0),MATCH(1,($U$2=GRID!$B$1:$U$1)*(КАЛЕНДАРЬ!AZ11=GRID!$B$3:$U$3),0))*GRID!$T$39*(1-GRID!$T$40),0))</f>
        <v>214458</v>
      </c>
      <c r="S156" s="50" t="s">
        <v>105</v>
      </c>
      <c r="T156" s="50" t="s">
        <v>105</v>
      </c>
    </row>
    <row r="157" spans="1:20">
      <c r="A157" s="56" t="s">
        <v>17</v>
      </c>
      <c r="B157" s="57">
        <v>9</v>
      </c>
      <c r="C157" s="5" cm="1">
        <f t="array" ref="C157">IF($I$2="Тариф для именинников",
INDEX(GRID!$B$4:$U$15,MATCH(C$7,GRID!$A$4:$A$15,0),MATCH(1,($U$2=GRID!$B$1:$U$1)*(КАЛЕНДАРЬ!AZ12=GRID!$B$3:$U$3),0))*GRID!$T$39,
ROUNDUP(INDEX(GRID!$B$4:$U$15,MATCH(C$7,GRID!$A$4:$A$15,0),MATCH(1,($U$2=GRID!$B$1:$U$1)*(КАЛЕНДАРЬ!AZ12=GRID!$B$3:$U$3),0))*GRID!$T$39*(1-GRID!$T$40),0))</f>
        <v>37293</v>
      </c>
      <c r="D157" s="5" cm="1">
        <f t="array" ref="D157">IF($I$2="Тариф для именинников",
INDEX(GRID!$B$18:$U$29,MATCH(C$7,GRID!$A$18:$A$29,0),MATCH(1,($U$2=GRID!$B$1:$U$1)*(КАЛЕНДАРЬ!AZ12=GRID!$B$3:$U$3),0))*GRID!$T$39,
ROUNDUP(INDEX(GRID!$B$29:$U154,MATCH(C$7,GRID!$A$18:$A$29,0),MATCH(1,($U$2=GRID!$B$1:$U$1)*(КАЛЕНДАРЬ!AZ12=GRID!$B$3:$U$3),0))*GRID!$T$39*(1-GRID!$T$40),0))</f>
        <v>41943</v>
      </c>
      <c r="E157" s="5" cm="1">
        <f t="array" ref="E157">IF($I$2="Тариф для именинников",
INDEX(GRID!$B$4:$U$15,MATCH(E$7,GRID!$A$4:$A$15,0),MATCH(1,($U$2=GRID!$B$1:$U$1)*(КАЛЕНДАРЬ!AZ12=GRID!$B$3:$U$3),0))*GRID!$T$39,
ROUNDUP(INDEX(GRID!$B$4:$U$15,MATCH(E$7,GRID!$A$4:$A$15,0),MATCH(1,($U$2=GRID!$B$1:$U$1)*(КАЛЕНДАРЬ!AZ12=GRID!$B$3:$U$3),0))*GRID!$T$39*(1-GRID!$T$40),0))</f>
        <v>44547</v>
      </c>
      <c r="F157" s="5" cm="1">
        <f t="array" ref="F157">IF($I$2="Тариф для именинников",
INDEX(GRID!$B$18:$U$29,MATCH(E$7,GRID!$A$18:$A$29,0),MATCH(1,($U$2=GRID!$B$1:$U$1)*(КАЛЕНДАРЬ!AZ12=GRID!$B$3:$U$3),0))*GRID!$T$39,
ROUNDUP(INDEX(GRID!$B$29:$U154,MATCH(E$7,GRID!$A$18:$A$29,0),MATCH(1,($U$2=GRID!$B$1:$U$1)*(КАЛЕНДАРЬ!AZ12=GRID!$B$3:$U$3),0))*GRID!$T$39*(1-GRID!$T$40),0))</f>
        <v>49197</v>
      </c>
      <c r="G157" s="5" cm="1">
        <f t="array" ref="G157">IF($I$2="Тариф для именинников",
INDEX(GRID!$B$4:$U$15,MATCH(G$7,GRID!$A$4:$A$15,0),MATCH(1,($U$2=GRID!$B$1:$U$1)*(КАЛЕНДАРЬ!AZ12=GRID!$B$3:$U$3),0))*GRID!$T$39,
ROUNDUP(INDEX(GRID!$B$4:$U$15,MATCH(G$7,GRID!$A$4:$A$15,0),MATCH(1,($U$2=GRID!$B$1:$U$1)*(КАЛЕНДАРЬ!AZ12=GRID!$B$3:$U$3),0))*GRID!$T$39*(1-GRID!$T$40),0))</f>
        <v>50685</v>
      </c>
      <c r="H157" s="5" cm="1">
        <f t="array" ref="H157">IF($I$2="Тариф для именинников",
INDEX(GRID!$B$18:$U$29,MATCH(G$7,GRID!$A$18:$A$29,0),MATCH(1,($U$2=GRID!$B$1:$U$1)*(КАЛЕНДАРЬ!AZ12=GRID!$B$3:$U$3),0))*GRID!$T$39,
ROUNDUP(INDEX(GRID!$B$29:$U154,MATCH(G$7,GRID!$A$18:$A$29,0),MATCH(1,($U$2=GRID!$B$1:$U$1)*(КАЛЕНДАРЬ!AZ12=GRID!$B$3:$U$3),0))*GRID!$T$39*(1-GRID!$T$40),0))</f>
        <v>55335</v>
      </c>
      <c r="I157" s="5" cm="1">
        <f t="array" ref="I157">IF($I$2="Тариф для именинников",
INDEX(GRID!$B$4:$U$15,MATCH(I$7,GRID!$A$4:$A$15,0),MATCH(1,($U$2=GRID!$B$1:$U$1)*(КАЛЕНДАРЬ!AZ12=GRID!$B$3:$U$3),0))*GRID!$T$39,
ROUNDUP(INDEX(GRID!$B$4:$U$15,MATCH(I$7,GRID!$A$4:$A$15,0),MATCH(1,($U$2=GRID!$B$1:$U$1)*(КАЛЕНДАРЬ!AZ12=GRID!$B$3:$U$3),0))*GRID!$T$39*(1-GRID!$T$40),0))</f>
        <v>56637</v>
      </c>
      <c r="J157" s="5" cm="1">
        <f t="array" ref="J157">IF($I$2="Тариф для именинников",
INDEX(GRID!$B$18:$U$29,MATCH(I$7,GRID!$A$18:$A$29,0),MATCH(1,($U$2=GRID!$B$1:$U$1)*(КАЛЕНДАРЬ!AZ12=GRID!$B$3:$U$3),0))*GRID!$T$39,
ROUNDUP(INDEX(GRID!$B$29:$U154,MATCH(I$7,GRID!$A$18:$A$29,0),MATCH(1,($U$2=GRID!$B$1:$U$1)*(КАЛЕНДАРЬ!AZ12=GRID!$B$3:$U$3),0))*GRID!$T$39*(1-GRID!$T$40),0))</f>
        <v>61287</v>
      </c>
      <c r="K157" s="5" cm="1">
        <f t="array" ref="K157">IF($I$2="Тариф для именинников",
INDEX(GRID!$B$4:$U$15,MATCH(K$7,GRID!$A$4:$A$15,0),MATCH(1,($U$2=GRID!$B$1:$U$1)*(КАЛЕНДАРЬ!AZ12=GRID!$B$3:$U$3),0))*GRID!$T$39,
ROUNDUP(INDEX(GRID!$B$4:$U$15,MATCH(K$7,GRID!$A$4:$A$15,0),MATCH(1,($U$2=GRID!$B$1:$U$1)*(КАЛЕНДАРЬ!AZ12=GRID!$B$3:$U$3),0))*GRID!$T$39*(1-GRID!$T$40),0))</f>
        <v>62682</v>
      </c>
      <c r="L157" s="5" cm="1">
        <f t="array" ref="L157">IF($I$2="Тариф для именинников",
INDEX(GRID!$B$18:$U$29,MATCH(K$7,GRID!$A$18:$A$29,0),MATCH(1,($U$2=GRID!$B$1:$U$1)*(КАЛЕНДАРЬ!AZ12=GRID!$B$3:$U$3),0))*GRID!$T$39,
ROUNDUP(INDEX(GRID!$B$29:$U154,MATCH(K$7,GRID!$A$18:$A$29,0),MATCH(1,($U$2=GRID!$B$1:$U$1)*(КАЛЕНДАРЬ!AZ12=GRID!$B$3:$U$3),0))*GRID!$T$39*(1-GRID!$T$40),0))</f>
        <v>67332</v>
      </c>
      <c r="M157" s="5" cm="1">
        <f t="array" ref="M157">IF($I$2="Тариф для именинников",
INDEX(GRID!$B$4:$U$15,MATCH(M$7,GRID!$A$4:$A$15,0),MATCH(1,($U$2=GRID!$B$1:$U$1)*(КАЛЕНДАРЬ!AZ12=GRID!$B$3:$U$3),0))*GRID!$T$39,
ROUNDUP(INDEX(GRID!$B$4:$U$15,MATCH(M$7,GRID!$A$4:$A$15,0),MATCH(1,($U$2=GRID!$B$1:$U$1)*(КАЛЕНДАРЬ!AZ12=GRID!$B$3:$U$3),0))*GRID!$T$39*(1-GRID!$T$40),0))</f>
        <v>83886</v>
      </c>
      <c r="N157" s="5" cm="1">
        <f t="array" ref="N157">IF($I$2="Тариф для именинников",
INDEX(GRID!$B$18:$U$29,MATCH(M$7,GRID!$A$18:$A$29,0),MATCH(1,($U$2=GRID!$B$1:$U$1)*(КАЛЕНДАРЬ!AZ12=GRID!$B$3:$U$3),0))*GRID!$T$39,
ROUNDUP(INDEX(GRID!$B$29:$U154,MATCH(M$7,GRID!$A$18:$A$29,0),MATCH(1,($U$2=GRID!$B$1:$U$1)*(КАЛЕНДАРЬ!AZ12=GRID!$B$3:$U$3),0))*GRID!$T$39*(1-GRID!$T$40),0))</f>
        <v>88536</v>
      </c>
      <c r="O157" s="5" cm="1">
        <f t="array" ref="O157">IF($I$2="Тариф для именинников",
INDEX(GRID!$B$4:$U$15,MATCH(O$7,GRID!$A$4:$A$15,0),MATCH(1,($U$2=GRID!$B$1:$U$1)*(КАЛЕНДАРЬ!AZ12=GRID!$B$3:$U$3),0))*GRID!$T$39,
ROUNDUP(INDEX(GRID!$B$4:$U$15,MATCH(O$7,GRID!$A$4:$A$15,0),MATCH(1,($U$2=GRID!$B$1:$U$1)*(КАЛЕНДАРЬ!AZ12=GRID!$B$3:$U$3),0))*GRID!$T$39*(1-GRID!$T$40),0))</f>
        <v>118854</v>
      </c>
      <c r="P157" s="5" cm="1">
        <f t="array" ref="P157">IF($I$2="Тариф для именинников",
INDEX(GRID!$B$4:$U$15,MATCH(P$7,GRID!$A$4:$A$15,0),MATCH(1,($U$2=GRID!$B$1:$U$1)*(КАЛЕНДАРЬ!AZ12=GRID!$B$3:$U$3),0))*GRID!$T$39,
ROUNDUP(INDEX(GRID!$B$4:$U$15,MATCH(P$7,GRID!$A$4:$A$15,0),MATCH(1,($U$2=GRID!$B$1:$U$1)*(КАЛЕНДАРЬ!AZ12=GRID!$B$3:$U$3),0))*GRID!$T$39*(1-GRID!$T$40),0))</f>
        <v>160797</v>
      </c>
      <c r="Q157" s="5" cm="1">
        <f t="array" ref="Q157">IF($I$2="Тариф для именинников",
INDEX(GRID!$B$4:$U$15,MATCH(Q$7,GRID!$A$4:$A$15,0),MATCH(1,($U$2=GRID!$B$1:$U$1)*(КАЛЕНДАРЬ!AZ12=GRID!$B$3:$U$3),0))*GRID!$T$39,
ROUNDUP(INDEX(GRID!$B$4:$U$15,MATCH(Q$7,GRID!$A$4:$A$15,0),MATCH(1,($U$2=GRID!$B$1:$U$1)*(КАЛЕНДАРЬ!AZ12=GRID!$B$3:$U$3),0))*GRID!$T$39*(1-GRID!$T$40),0))</f>
        <v>188232</v>
      </c>
      <c r="R157" s="5" cm="1">
        <f t="array" ref="R157">IF($I$2="Тариф для именинников",
INDEX(GRID!$B$4:$U$15,MATCH(R$7,GRID!$A$4:$A$15,0),MATCH(1,($U$2=GRID!$B$1:$U$1)*(КАЛЕНДАРЬ!AZ12=GRID!$B$3:$U$3),0))*GRID!$T$39,
ROUNDUP(INDEX(GRID!$B$4:$U$15,MATCH(R$7,GRID!$A$4:$A$15,0),MATCH(1,($U$2=GRID!$B$1:$U$1)*(КАЛЕНДАРЬ!AZ12=GRID!$B$3:$U$3),0))*GRID!$T$39*(1-GRID!$T$40),0))</f>
        <v>214458</v>
      </c>
      <c r="S157" s="50" t="s">
        <v>105</v>
      </c>
      <c r="T157" s="50" t="s">
        <v>105</v>
      </c>
    </row>
    <row r="158" spans="1:20">
      <c r="A158" s="56" t="s">
        <v>11</v>
      </c>
      <c r="B158" s="57">
        <v>10</v>
      </c>
      <c r="C158" s="5" cm="1">
        <f t="array" ref="C158">IF($I$2="Тариф для именинников",
INDEX(GRID!$B$4:$U$15,MATCH(C$7,GRID!$A$4:$A$15,0),MATCH(1,($U$2=GRID!$B$1:$U$1)*(КАЛЕНДАРЬ!AZ13=GRID!$B$3:$U$3),0))*GRID!$T$39,
ROUNDUP(INDEX(GRID!$B$4:$U$15,MATCH(C$7,GRID!$A$4:$A$15,0),MATCH(1,($U$2=GRID!$B$1:$U$1)*(КАЛЕНДАРЬ!AZ13=GRID!$B$3:$U$3),0))*GRID!$T$39*(1-GRID!$T$40),0))</f>
        <v>28086.000000000004</v>
      </c>
      <c r="D158" s="5" cm="1">
        <f t="array" ref="D158">IF($I$2="Тариф для именинников",
INDEX(GRID!$B$18:$U$29,MATCH(C$7,GRID!$A$18:$A$29,0),MATCH(1,($U$2=GRID!$B$1:$U$1)*(КАЛЕНДАРЬ!AZ13=GRID!$B$3:$U$3),0))*GRID!$T$39,
ROUNDUP(INDEX(GRID!$B$29:$U155,MATCH(C$7,GRID!$A$18:$A$29,0),MATCH(1,($U$2=GRID!$B$1:$U$1)*(КАЛЕНДАРЬ!AZ13=GRID!$B$3:$U$3),0))*GRID!$T$39*(1-GRID!$T$40),0))</f>
        <v>32736</v>
      </c>
      <c r="E158" s="5" cm="1">
        <f t="array" ref="E158">IF($I$2="Тариф для именинников",
INDEX(GRID!$B$4:$U$15,MATCH(E$7,GRID!$A$4:$A$15,0),MATCH(1,($U$2=GRID!$B$1:$U$1)*(КАЛЕНДАРЬ!AZ13=GRID!$B$3:$U$3),0))*GRID!$T$39,
ROUNDUP(INDEX(GRID!$B$4:$U$15,MATCH(E$7,GRID!$A$4:$A$15,0),MATCH(1,($U$2=GRID!$B$1:$U$1)*(КАЛЕНДАРЬ!AZ13=GRID!$B$3:$U$3),0))*GRID!$T$39*(1-GRID!$T$40),0))</f>
        <v>33759</v>
      </c>
      <c r="F158" s="5" cm="1">
        <f t="array" ref="F158">IF($I$2="Тариф для именинников",
INDEX(GRID!$B$18:$U$29,MATCH(E$7,GRID!$A$18:$A$29,0),MATCH(1,($U$2=GRID!$B$1:$U$1)*(КАЛЕНДАРЬ!AZ13=GRID!$B$3:$U$3),0))*GRID!$T$39,
ROUNDUP(INDEX(GRID!$B$29:$U155,MATCH(E$7,GRID!$A$18:$A$29,0),MATCH(1,($U$2=GRID!$B$1:$U$1)*(КАЛЕНДАРЬ!AZ13=GRID!$B$3:$U$3),0))*GRID!$T$39*(1-GRID!$T$40),0))</f>
        <v>38409</v>
      </c>
      <c r="G158" s="5" cm="1">
        <f t="array" ref="G158">IF($I$2="Тариф для именинников",
INDEX(GRID!$B$4:$U$15,MATCH(G$7,GRID!$A$4:$A$15,0),MATCH(1,($U$2=GRID!$B$1:$U$1)*(КАЛЕНДАРЬ!AZ13=GRID!$B$3:$U$3),0))*GRID!$T$39,
ROUNDUP(INDEX(GRID!$B$4:$U$15,MATCH(G$7,GRID!$A$4:$A$15,0),MATCH(1,($U$2=GRID!$B$1:$U$1)*(КАЛЕНДАРЬ!AZ13=GRID!$B$3:$U$3),0))*GRID!$T$39*(1-GRID!$T$40),0))</f>
        <v>39525</v>
      </c>
      <c r="H158" s="5" cm="1">
        <f t="array" ref="H158">IF($I$2="Тариф для именинников",
INDEX(GRID!$B$18:$U$29,MATCH(G$7,GRID!$A$18:$A$29,0),MATCH(1,($U$2=GRID!$B$1:$U$1)*(КАЛЕНДАРЬ!AZ13=GRID!$B$3:$U$3),0))*GRID!$T$39,
ROUNDUP(INDEX(GRID!$B$29:$U155,MATCH(G$7,GRID!$A$18:$A$29,0),MATCH(1,($U$2=GRID!$B$1:$U$1)*(КАЛЕНДАРЬ!AZ13=GRID!$B$3:$U$3),0))*GRID!$T$39*(1-GRID!$T$40),0))</f>
        <v>44175</v>
      </c>
      <c r="I158" s="5" cm="1">
        <f t="array" ref="I158">IF($I$2="Тариф для именинников",
INDEX(GRID!$B$4:$U$15,MATCH(I$7,GRID!$A$4:$A$15,0),MATCH(1,($U$2=GRID!$B$1:$U$1)*(КАЛЕНДАРЬ!AZ13=GRID!$B$3:$U$3),0))*GRID!$T$39,
ROUNDUP(INDEX(GRID!$B$4:$U$15,MATCH(I$7,GRID!$A$4:$A$15,0),MATCH(1,($U$2=GRID!$B$1:$U$1)*(КАЛЕНДАРЬ!AZ13=GRID!$B$3:$U$3),0))*GRID!$T$39*(1-GRID!$T$40),0))</f>
        <v>44082</v>
      </c>
      <c r="J158" s="5" cm="1">
        <f t="array" ref="J158">IF($I$2="Тариф для именинников",
INDEX(GRID!$B$18:$U$29,MATCH(I$7,GRID!$A$18:$A$29,0),MATCH(1,($U$2=GRID!$B$1:$U$1)*(КАЛЕНДАРЬ!AZ13=GRID!$B$3:$U$3),0))*GRID!$T$39,
ROUNDUP(INDEX(GRID!$B$29:$U155,MATCH(I$7,GRID!$A$18:$A$29,0),MATCH(1,($U$2=GRID!$B$1:$U$1)*(КАЛЕНДАРЬ!AZ13=GRID!$B$3:$U$3),0))*GRID!$T$39*(1-GRID!$T$40),0))</f>
        <v>48732</v>
      </c>
      <c r="K158" s="5" cm="1">
        <f t="array" ref="K158">IF($I$2="Тариф для именинников",
INDEX(GRID!$B$4:$U$15,MATCH(K$7,GRID!$A$4:$A$15,0),MATCH(1,($U$2=GRID!$B$1:$U$1)*(КАЛЕНДАРЬ!AZ13=GRID!$B$3:$U$3),0))*GRID!$T$39,
ROUNDUP(INDEX(GRID!$B$4:$U$15,MATCH(K$7,GRID!$A$4:$A$15,0),MATCH(1,($U$2=GRID!$B$1:$U$1)*(КАЛЕНДАРЬ!AZ13=GRID!$B$3:$U$3),0))*GRID!$T$39*(1-GRID!$T$40),0))</f>
        <v>49569</v>
      </c>
      <c r="L158" s="5" cm="1">
        <f t="array" ref="L158">IF($I$2="Тариф для именинников",
INDEX(GRID!$B$18:$U$29,MATCH(K$7,GRID!$A$18:$A$29,0),MATCH(1,($U$2=GRID!$B$1:$U$1)*(КАЛЕНДАРЬ!AZ13=GRID!$B$3:$U$3),0))*GRID!$T$39,
ROUNDUP(INDEX(GRID!$B$29:$U155,MATCH(K$7,GRID!$A$18:$A$29,0),MATCH(1,($U$2=GRID!$B$1:$U$1)*(КАЛЕНДАРЬ!AZ13=GRID!$B$3:$U$3),0))*GRID!$T$39*(1-GRID!$T$40),0))</f>
        <v>54219</v>
      </c>
      <c r="M158" s="5" cm="1">
        <f t="array" ref="M158">IF($I$2="Тариф для именинников",
INDEX(GRID!$B$4:$U$15,MATCH(M$7,GRID!$A$4:$A$15,0),MATCH(1,($U$2=GRID!$B$1:$U$1)*(КАЛЕНДАРЬ!AZ13=GRID!$B$3:$U$3),0))*GRID!$T$39,
ROUNDUP(INDEX(GRID!$B$4:$U$15,MATCH(M$7,GRID!$A$4:$A$15,0),MATCH(1,($U$2=GRID!$B$1:$U$1)*(КАЛЕНДАРЬ!AZ13=GRID!$B$3:$U$3),0))*GRID!$T$39*(1-GRID!$T$40),0))</f>
        <v>68820</v>
      </c>
      <c r="N158" s="5" cm="1">
        <f t="array" ref="N158">IF($I$2="Тариф для именинников",
INDEX(GRID!$B$18:$U$29,MATCH(M$7,GRID!$A$18:$A$29,0),MATCH(1,($U$2=GRID!$B$1:$U$1)*(КАЛЕНДАРЬ!AZ13=GRID!$B$3:$U$3),0))*GRID!$T$39,
ROUNDUP(INDEX(GRID!$B$29:$U155,MATCH(M$7,GRID!$A$18:$A$29,0),MATCH(1,($U$2=GRID!$B$1:$U$1)*(КАЛЕНДАРЬ!AZ13=GRID!$B$3:$U$3),0))*GRID!$T$39*(1-GRID!$T$40),0))</f>
        <v>73470</v>
      </c>
      <c r="O158" s="5" cm="1">
        <f t="array" ref="O158">IF($I$2="Тариф для именинников",
INDEX(GRID!$B$4:$U$15,MATCH(O$7,GRID!$A$4:$A$15,0),MATCH(1,($U$2=GRID!$B$1:$U$1)*(КАЛЕНДАРЬ!AZ13=GRID!$B$3:$U$3),0))*GRID!$T$39,
ROUNDUP(INDEX(GRID!$B$4:$U$15,MATCH(O$7,GRID!$A$4:$A$15,0),MATCH(1,($U$2=GRID!$B$1:$U$1)*(КАЛЕНДАРЬ!AZ13=GRID!$B$3:$U$3),0))*GRID!$T$39*(1-GRID!$T$40),0))</f>
        <v>101184</v>
      </c>
      <c r="P158" s="5" cm="1">
        <f t="array" ref="P158">IF($I$2="Тариф для именинников",
INDEX(GRID!$B$4:$U$15,MATCH(P$7,GRID!$A$4:$A$15,0),MATCH(1,($U$2=GRID!$B$1:$U$1)*(КАЛЕНДАРЬ!AZ13=GRID!$B$3:$U$3),0))*GRID!$T$39,
ROUNDUP(INDEX(GRID!$B$4:$U$15,MATCH(P$7,GRID!$A$4:$A$15,0),MATCH(1,($U$2=GRID!$B$1:$U$1)*(КАЛЕНДАРЬ!AZ13=GRID!$B$3:$U$3),0))*GRID!$T$39*(1-GRID!$T$40),0))</f>
        <v>140802</v>
      </c>
      <c r="Q158" s="5" cm="1">
        <f t="array" ref="Q158">IF($I$2="Тариф для именинников",
INDEX(GRID!$B$4:$U$15,MATCH(Q$7,GRID!$A$4:$A$15,0),MATCH(1,($U$2=GRID!$B$1:$U$1)*(КАЛЕНДАРЬ!AZ13=GRID!$B$3:$U$3),0))*GRID!$T$39,
ROUNDUP(INDEX(GRID!$B$4:$U$15,MATCH(Q$7,GRID!$A$4:$A$15,0),MATCH(1,($U$2=GRID!$B$1:$U$1)*(КАЛЕНДАРЬ!AZ13=GRID!$B$3:$U$3),0))*GRID!$T$39*(1-GRID!$T$40),0))</f>
        <v>165447</v>
      </c>
      <c r="R158" s="5" cm="1">
        <f t="array" ref="R158">IF($I$2="Тариф для именинников",
INDEX(GRID!$B$4:$U$15,MATCH(R$7,GRID!$A$4:$A$15,0),MATCH(1,($U$2=GRID!$B$1:$U$1)*(КАЛЕНДАРЬ!AZ13=GRID!$B$3:$U$3),0))*GRID!$T$39,
ROUNDUP(INDEX(GRID!$B$4:$U$15,MATCH(R$7,GRID!$A$4:$A$15,0),MATCH(1,($U$2=GRID!$B$1:$U$1)*(КАЛЕНДАРЬ!AZ13=GRID!$B$3:$U$3),0))*GRID!$T$39*(1-GRID!$T$40),0))</f>
        <v>188232</v>
      </c>
      <c r="S158" s="50" t="s">
        <v>105</v>
      </c>
      <c r="T158" s="50" t="s">
        <v>105</v>
      </c>
    </row>
    <row r="159" spans="1:20">
      <c r="A159" s="56" t="s">
        <v>12</v>
      </c>
      <c r="B159" s="57">
        <v>11</v>
      </c>
      <c r="C159" s="5" cm="1">
        <f t="array" ref="C159">IF($I$2="Тариф для именинников",
INDEX(GRID!$B$4:$U$15,MATCH(C$7,GRID!$A$4:$A$15,0),MATCH(1,($U$2=GRID!$B$1:$U$1)*(КАЛЕНДАРЬ!AZ14=GRID!$B$3:$U$3),0))*GRID!$T$39,
ROUNDUP(INDEX(GRID!$B$4:$U$15,MATCH(C$7,GRID!$A$4:$A$15,0),MATCH(1,($U$2=GRID!$B$1:$U$1)*(КАЛЕНДАРЬ!AZ14=GRID!$B$3:$U$3),0))*GRID!$T$39*(1-GRID!$T$40),0))</f>
        <v>28086.000000000004</v>
      </c>
      <c r="D159" s="5" cm="1">
        <f t="array" ref="D159">IF($I$2="Тариф для именинников",
INDEX(GRID!$B$18:$U$29,MATCH(C$7,GRID!$A$18:$A$29,0),MATCH(1,($U$2=GRID!$B$1:$U$1)*(КАЛЕНДАРЬ!AZ14=GRID!$B$3:$U$3),0))*GRID!$T$39,
ROUNDUP(INDEX(GRID!$B$29:$U156,MATCH(C$7,GRID!$A$18:$A$29,0),MATCH(1,($U$2=GRID!$B$1:$U$1)*(КАЛЕНДАРЬ!AZ14=GRID!$B$3:$U$3),0))*GRID!$T$39*(1-GRID!$T$40),0))</f>
        <v>32736</v>
      </c>
      <c r="E159" s="5" cm="1">
        <f t="array" ref="E159">IF($I$2="Тариф для именинников",
INDEX(GRID!$B$4:$U$15,MATCH(E$7,GRID!$A$4:$A$15,0),MATCH(1,($U$2=GRID!$B$1:$U$1)*(КАЛЕНДАРЬ!AZ14=GRID!$B$3:$U$3),0))*GRID!$T$39,
ROUNDUP(INDEX(GRID!$B$4:$U$15,MATCH(E$7,GRID!$A$4:$A$15,0),MATCH(1,($U$2=GRID!$B$1:$U$1)*(КАЛЕНДАРЬ!AZ14=GRID!$B$3:$U$3),0))*GRID!$T$39*(1-GRID!$T$40),0))</f>
        <v>33759</v>
      </c>
      <c r="F159" s="5" cm="1">
        <f t="array" ref="F159">IF($I$2="Тариф для именинников",
INDEX(GRID!$B$18:$U$29,MATCH(E$7,GRID!$A$18:$A$29,0),MATCH(1,($U$2=GRID!$B$1:$U$1)*(КАЛЕНДАРЬ!AZ14=GRID!$B$3:$U$3),0))*GRID!$T$39,
ROUNDUP(INDEX(GRID!$B$29:$U156,MATCH(E$7,GRID!$A$18:$A$29,0),MATCH(1,($U$2=GRID!$B$1:$U$1)*(КАЛЕНДАРЬ!AZ14=GRID!$B$3:$U$3),0))*GRID!$T$39*(1-GRID!$T$40),0))</f>
        <v>38409</v>
      </c>
      <c r="G159" s="5" cm="1">
        <f t="array" ref="G159">IF($I$2="Тариф для именинников",
INDEX(GRID!$B$4:$U$15,MATCH(G$7,GRID!$A$4:$A$15,0),MATCH(1,($U$2=GRID!$B$1:$U$1)*(КАЛЕНДАРЬ!AZ14=GRID!$B$3:$U$3),0))*GRID!$T$39,
ROUNDUP(INDEX(GRID!$B$4:$U$15,MATCH(G$7,GRID!$A$4:$A$15,0),MATCH(1,($U$2=GRID!$B$1:$U$1)*(КАЛЕНДАРЬ!AZ14=GRID!$B$3:$U$3),0))*GRID!$T$39*(1-GRID!$T$40),0))</f>
        <v>39525</v>
      </c>
      <c r="H159" s="5" cm="1">
        <f t="array" ref="H159">IF($I$2="Тариф для именинников",
INDEX(GRID!$B$18:$U$29,MATCH(G$7,GRID!$A$18:$A$29,0),MATCH(1,($U$2=GRID!$B$1:$U$1)*(КАЛЕНДАРЬ!AZ14=GRID!$B$3:$U$3),0))*GRID!$T$39,
ROUNDUP(INDEX(GRID!$B$29:$U156,MATCH(G$7,GRID!$A$18:$A$29,0),MATCH(1,($U$2=GRID!$B$1:$U$1)*(КАЛЕНДАРЬ!AZ14=GRID!$B$3:$U$3),0))*GRID!$T$39*(1-GRID!$T$40),0))</f>
        <v>44175</v>
      </c>
      <c r="I159" s="5" cm="1">
        <f t="array" ref="I159">IF($I$2="Тариф для именинников",
INDEX(GRID!$B$4:$U$15,MATCH(I$7,GRID!$A$4:$A$15,0),MATCH(1,($U$2=GRID!$B$1:$U$1)*(КАЛЕНДАРЬ!AZ14=GRID!$B$3:$U$3),0))*GRID!$T$39,
ROUNDUP(INDEX(GRID!$B$4:$U$15,MATCH(I$7,GRID!$A$4:$A$15,0),MATCH(1,($U$2=GRID!$B$1:$U$1)*(КАЛЕНДАРЬ!AZ14=GRID!$B$3:$U$3),0))*GRID!$T$39*(1-GRID!$T$40),0))</f>
        <v>44082</v>
      </c>
      <c r="J159" s="5" cm="1">
        <f t="array" ref="J159">IF($I$2="Тариф для именинников",
INDEX(GRID!$B$18:$U$29,MATCH(I$7,GRID!$A$18:$A$29,0),MATCH(1,($U$2=GRID!$B$1:$U$1)*(КАЛЕНДАРЬ!AZ14=GRID!$B$3:$U$3),0))*GRID!$T$39,
ROUNDUP(INDEX(GRID!$B$29:$U156,MATCH(I$7,GRID!$A$18:$A$29,0),MATCH(1,($U$2=GRID!$B$1:$U$1)*(КАЛЕНДАРЬ!AZ14=GRID!$B$3:$U$3),0))*GRID!$T$39*(1-GRID!$T$40),0))</f>
        <v>48732</v>
      </c>
      <c r="K159" s="5" cm="1">
        <f t="array" ref="K159">IF($I$2="Тариф для именинников",
INDEX(GRID!$B$4:$U$15,MATCH(K$7,GRID!$A$4:$A$15,0),MATCH(1,($U$2=GRID!$B$1:$U$1)*(КАЛЕНДАРЬ!AZ14=GRID!$B$3:$U$3),0))*GRID!$T$39,
ROUNDUP(INDEX(GRID!$B$4:$U$15,MATCH(K$7,GRID!$A$4:$A$15,0),MATCH(1,($U$2=GRID!$B$1:$U$1)*(КАЛЕНДАРЬ!AZ14=GRID!$B$3:$U$3),0))*GRID!$T$39*(1-GRID!$T$40),0))</f>
        <v>49569</v>
      </c>
      <c r="L159" s="5" cm="1">
        <f t="array" ref="L159">IF($I$2="Тариф для именинников",
INDEX(GRID!$B$18:$U$29,MATCH(K$7,GRID!$A$18:$A$29,0),MATCH(1,($U$2=GRID!$B$1:$U$1)*(КАЛЕНДАРЬ!AZ14=GRID!$B$3:$U$3),0))*GRID!$T$39,
ROUNDUP(INDEX(GRID!$B$29:$U156,MATCH(K$7,GRID!$A$18:$A$29,0),MATCH(1,($U$2=GRID!$B$1:$U$1)*(КАЛЕНДАРЬ!AZ14=GRID!$B$3:$U$3),0))*GRID!$T$39*(1-GRID!$T$40),0))</f>
        <v>54219</v>
      </c>
      <c r="M159" s="5" cm="1">
        <f t="array" ref="M159">IF($I$2="Тариф для именинников",
INDEX(GRID!$B$4:$U$15,MATCH(M$7,GRID!$A$4:$A$15,0),MATCH(1,($U$2=GRID!$B$1:$U$1)*(КАЛЕНДАРЬ!AZ14=GRID!$B$3:$U$3),0))*GRID!$T$39,
ROUNDUP(INDEX(GRID!$B$4:$U$15,MATCH(M$7,GRID!$A$4:$A$15,0),MATCH(1,($U$2=GRID!$B$1:$U$1)*(КАЛЕНДАРЬ!AZ14=GRID!$B$3:$U$3),0))*GRID!$T$39*(1-GRID!$T$40),0))</f>
        <v>68820</v>
      </c>
      <c r="N159" s="5" cm="1">
        <f t="array" ref="N159">IF($I$2="Тариф для именинников",
INDEX(GRID!$B$18:$U$29,MATCH(M$7,GRID!$A$18:$A$29,0),MATCH(1,($U$2=GRID!$B$1:$U$1)*(КАЛЕНДАРЬ!AZ14=GRID!$B$3:$U$3),0))*GRID!$T$39,
ROUNDUP(INDEX(GRID!$B$29:$U156,MATCH(M$7,GRID!$A$18:$A$29,0),MATCH(1,($U$2=GRID!$B$1:$U$1)*(КАЛЕНДАРЬ!AZ14=GRID!$B$3:$U$3),0))*GRID!$T$39*(1-GRID!$T$40),0))</f>
        <v>73470</v>
      </c>
      <c r="O159" s="5" cm="1">
        <f t="array" ref="O159">IF($I$2="Тариф для именинников",
INDEX(GRID!$B$4:$U$15,MATCH(O$7,GRID!$A$4:$A$15,0),MATCH(1,($U$2=GRID!$B$1:$U$1)*(КАЛЕНДАРЬ!AZ14=GRID!$B$3:$U$3),0))*GRID!$T$39,
ROUNDUP(INDEX(GRID!$B$4:$U$15,MATCH(O$7,GRID!$A$4:$A$15,0),MATCH(1,($U$2=GRID!$B$1:$U$1)*(КАЛЕНДАРЬ!AZ14=GRID!$B$3:$U$3),0))*GRID!$T$39*(1-GRID!$T$40),0))</f>
        <v>101184</v>
      </c>
      <c r="P159" s="5" cm="1">
        <f t="array" ref="P159">IF($I$2="Тариф для именинников",
INDEX(GRID!$B$4:$U$15,MATCH(P$7,GRID!$A$4:$A$15,0),MATCH(1,($U$2=GRID!$B$1:$U$1)*(КАЛЕНДАРЬ!AZ14=GRID!$B$3:$U$3),0))*GRID!$T$39,
ROUNDUP(INDEX(GRID!$B$4:$U$15,MATCH(P$7,GRID!$A$4:$A$15,0),MATCH(1,($U$2=GRID!$B$1:$U$1)*(КАЛЕНДАРЬ!AZ14=GRID!$B$3:$U$3),0))*GRID!$T$39*(1-GRID!$T$40),0))</f>
        <v>140802</v>
      </c>
      <c r="Q159" s="5" cm="1">
        <f t="array" ref="Q159">IF($I$2="Тариф для именинников",
INDEX(GRID!$B$4:$U$15,MATCH(Q$7,GRID!$A$4:$A$15,0),MATCH(1,($U$2=GRID!$B$1:$U$1)*(КАЛЕНДАРЬ!AZ14=GRID!$B$3:$U$3),0))*GRID!$T$39,
ROUNDUP(INDEX(GRID!$B$4:$U$15,MATCH(Q$7,GRID!$A$4:$A$15,0),MATCH(1,($U$2=GRID!$B$1:$U$1)*(КАЛЕНДАРЬ!AZ14=GRID!$B$3:$U$3),0))*GRID!$T$39*(1-GRID!$T$40),0))</f>
        <v>165447</v>
      </c>
      <c r="R159" s="5" cm="1">
        <f t="array" ref="R159">IF($I$2="Тариф для именинников",
INDEX(GRID!$B$4:$U$15,MATCH(R$7,GRID!$A$4:$A$15,0),MATCH(1,($U$2=GRID!$B$1:$U$1)*(КАЛЕНДАРЬ!AZ14=GRID!$B$3:$U$3),0))*GRID!$T$39,
ROUNDUP(INDEX(GRID!$B$4:$U$15,MATCH(R$7,GRID!$A$4:$A$15,0),MATCH(1,($U$2=GRID!$B$1:$U$1)*(КАЛЕНДАРЬ!AZ14=GRID!$B$3:$U$3),0))*GRID!$T$39*(1-GRID!$T$40),0))</f>
        <v>188232</v>
      </c>
      <c r="S159" s="50" t="s">
        <v>105</v>
      </c>
      <c r="T159" s="50" t="s">
        <v>105</v>
      </c>
    </row>
    <row r="160" spans="1:20">
      <c r="A160" s="56" t="s">
        <v>13</v>
      </c>
      <c r="B160" s="57">
        <v>12</v>
      </c>
      <c r="C160" s="5" cm="1">
        <f t="array" ref="C160">IF($I$2="Тариф для именинников",
INDEX(GRID!$B$4:$U$15,MATCH(C$7,GRID!$A$4:$A$15,0),MATCH(1,($U$2=GRID!$B$1:$U$1)*(КАЛЕНДАРЬ!AZ15=GRID!$B$3:$U$3),0))*GRID!$T$39,
ROUNDUP(INDEX(GRID!$B$4:$U$15,MATCH(C$7,GRID!$A$4:$A$15,0),MATCH(1,($U$2=GRID!$B$1:$U$1)*(КАЛЕНДАРЬ!AZ15=GRID!$B$3:$U$3),0))*GRID!$T$39*(1-GRID!$T$40),0))</f>
        <v>28086.000000000004</v>
      </c>
      <c r="D160" s="5" cm="1">
        <f t="array" ref="D160">IF($I$2="Тариф для именинников",
INDEX(GRID!$B$18:$U$29,MATCH(C$7,GRID!$A$18:$A$29,0),MATCH(1,($U$2=GRID!$B$1:$U$1)*(КАЛЕНДАРЬ!AZ15=GRID!$B$3:$U$3),0))*GRID!$T$39,
ROUNDUP(INDEX(GRID!$B$29:$U157,MATCH(C$7,GRID!$A$18:$A$29,0),MATCH(1,($U$2=GRID!$B$1:$U$1)*(КАЛЕНДАРЬ!AZ15=GRID!$B$3:$U$3),0))*GRID!$T$39*(1-GRID!$T$40),0))</f>
        <v>32736</v>
      </c>
      <c r="E160" s="5" cm="1">
        <f t="array" ref="E160">IF($I$2="Тариф для именинников",
INDEX(GRID!$B$4:$U$15,MATCH(E$7,GRID!$A$4:$A$15,0),MATCH(1,($U$2=GRID!$B$1:$U$1)*(КАЛЕНДАРЬ!AZ15=GRID!$B$3:$U$3),0))*GRID!$T$39,
ROUNDUP(INDEX(GRID!$B$4:$U$15,MATCH(E$7,GRID!$A$4:$A$15,0),MATCH(1,($U$2=GRID!$B$1:$U$1)*(КАЛЕНДАРЬ!AZ15=GRID!$B$3:$U$3),0))*GRID!$T$39*(1-GRID!$T$40),0))</f>
        <v>33759</v>
      </c>
      <c r="F160" s="5" cm="1">
        <f t="array" ref="F160">IF($I$2="Тариф для именинников",
INDEX(GRID!$B$18:$U$29,MATCH(E$7,GRID!$A$18:$A$29,0),MATCH(1,($U$2=GRID!$B$1:$U$1)*(КАЛЕНДАРЬ!AZ15=GRID!$B$3:$U$3),0))*GRID!$T$39,
ROUNDUP(INDEX(GRID!$B$29:$U157,MATCH(E$7,GRID!$A$18:$A$29,0),MATCH(1,($U$2=GRID!$B$1:$U$1)*(КАЛЕНДАРЬ!AZ15=GRID!$B$3:$U$3),0))*GRID!$T$39*(1-GRID!$T$40),0))</f>
        <v>38409</v>
      </c>
      <c r="G160" s="5" cm="1">
        <f t="array" ref="G160">IF($I$2="Тариф для именинников",
INDEX(GRID!$B$4:$U$15,MATCH(G$7,GRID!$A$4:$A$15,0),MATCH(1,($U$2=GRID!$B$1:$U$1)*(КАЛЕНДАРЬ!AZ15=GRID!$B$3:$U$3),0))*GRID!$T$39,
ROUNDUP(INDEX(GRID!$B$4:$U$15,MATCH(G$7,GRID!$A$4:$A$15,0),MATCH(1,($U$2=GRID!$B$1:$U$1)*(КАЛЕНДАРЬ!AZ15=GRID!$B$3:$U$3),0))*GRID!$T$39*(1-GRID!$T$40),0))</f>
        <v>39525</v>
      </c>
      <c r="H160" s="5" cm="1">
        <f t="array" ref="H160">IF($I$2="Тариф для именинников",
INDEX(GRID!$B$18:$U$29,MATCH(G$7,GRID!$A$18:$A$29,0),MATCH(1,($U$2=GRID!$B$1:$U$1)*(КАЛЕНДАРЬ!AZ15=GRID!$B$3:$U$3),0))*GRID!$T$39,
ROUNDUP(INDEX(GRID!$B$29:$U157,MATCH(G$7,GRID!$A$18:$A$29,0),MATCH(1,($U$2=GRID!$B$1:$U$1)*(КАЛЕНДАРЬ!AZ15=GRID!$B$3:$U$3),0))*GRID!$T$39*(1-GRID!$T$40),0))</f>
        <v>44175</v>
      </c>
      <c r="I160" s="5" cm="1">
        <f t="array" ref="I160">IF($I$2="Тариф для именинников",
INDEX(GRID!$B$4:$U$15,MATCH(I$7,GRID!$A$4:$A$15,0),MATCH(1,($U$2=GRID!$B$1:$U$1)*(КАЛЕНДАРЬ!AZ15=GRID!$B$3:$U$3),0))*GRID!$T$39,
ROUNDUP(INDEX(GRID!$B$4:$U$15,MATCH(I$7,GRID!$A$4:$A$15,0),MATCH(1,($U$2=GRID!$B$1:$U$1)*(КАЛЕНДАРЬ!AZ15=GRID!$B$3:$U$3),0))*GRID!$T$39*(1-GRID!$T$40),0))</f>
        <v>44082</v>
      </c>
      <c r="J160" s="5" cm="1">
        <f t="array" ref="J160">IF($I$2="Тариф для именинников",
INDEX(GRID!$B$18:$U$29,MATCH(I$7,GRID!$A$18:$A$29,0),MATCH(1,($U$2=GRID!$B$1:$U$1)*(КАЛЕНДАРЬ!AZ15=GRID!$B$3:$U$3),0))*GRID!$T$39,
ROUNDUP(INDEX(GRID!$B$29:$U157,MATCH(I$7,GRID!$A$18:$A$29,0),MATCH(1,($U$2=GRID!$B$1:$U$1)*(КАЛЕНДАРЬ!AZ15=GRID!$B$3:$U$3),0))*GRID!$T$39*(1-GRID!$T$40),0))</f>
        <v>48732</v>
      </c>
      <c r="K160" s="5" cm="1">
        <f t="array" ref="K160">IF($I$2="Тариф для именинников",
INDEX(GRID!$B$4:$U$15,MATCH(K$7,GRID!$A$4:$A$15,0),MATCH(1,($U$2=GRID!$B$1:$U$1)*(КАЛЕНДАРЬ!AZ15=GRID!$B$3:$U$3),0))*GRID!$T$39,
ROUNDUP(INDEX(GRID!$B$4:$U$15,MATCH(K$7,GRID!$A$4:$A$15,0),MATCH(1,($U$2=GRID!$B$1:$U$1)*(КАЛЕНДАРЬ!AZ15=GRID!$B$3:$U$3),0))*GRID!$T$39*(1-GRID!$T$40),0))</f>
        <v>49569</v>
      </c>
      <c r="L160" s="5" cm="1">
        <f t="array" ref="L160">IF($I$2="Тариф для именинников",
INDEX(GRID!$B$18:$U$29,MATCH(K$7,GRID!$A$18:$A$29,0),MATCH(1,($U$2=GRID!$B$1:$U$1)*(КАЛЕНДАРЬ!AZ15=GRID!$B$3:$U$3),0))*GRID!$T$39,
ROUNDUP(INDEX(GRID!$B$29:$U157,MATCH(K$7,GRID!$A$18:$A$29,0),MATCH(1,($U$2=GRID!$B$1:$U$1)*(КАЛЕНДАРЬ!AZ15=GRID!$B$3:$U$3),0))*GRID!$T$39*(1-GRID!$T$40),0))</f>
        <v>54219</v>
      </c>
      <c r="M160" s="5" cm="1">
        <f t="array" ref="M160">IF($I$2="Тариф для именинников",
INDEX(GRID!$B$4:$U$15,MATCH(M$7,GRID!$A$4:$A$15,0),MATCH(1,($U$2=GRID!$B$1:$U$1)*(КАЛЕНДАРЬ!AZ15=GRID!$B$3:$U$3),0))*GRID!$T$39,
ROUNDUP(INDEX(GRID!$B$4:$U$15,MATCH(M$7,GRID!$A$4:$A$15,0),MATCH(1,($U$2=GRID!$B$1:$U$1)*(КАЛЕНДАРЬ!AZ15=GRID!$B$3:$U$3),0))*GRID!$T$39*(1-GRID!$T$40),0))</f>
        <v>68820</v>
      </c>
      <c r="N160" s="5" cm="1">
        <f t="array" ref="N160">IF($I$2="Тариф для именинников",
INDEX(GRID!$B$18:$U$29,MATCH(M$7,GRID!$A$18:$A$29,0),MATCH(1,($U$2=GRID!$B$1:$U$1)*(КАЛЕНДАРЬ!AZ15=GRID!$B$3:$U$3),0))*GRID!$T$39,
ROUNDUP(INDEX(GRID!$B$29:$U157,MATCH(M$7,GRID!$A$18:$A$29,0),MATCH(1,($U$2=GRID!$B$1:$U$1)*(КАЛЕНДАРЬ!AZ15=GRID!$B$3:$U$3),0))*GRID!$T$39*(1-GRID!$T$40),0))</f>
        <v>73470</v>
      </c>
      <c r="O160" s="5" cm="1">
        <f t="array" ref="O160">IF($I$2="Тариф для именинников",
INDEX(GRID!$B$4:$U$15,MATCH(O$7,GRID!$A$4:$A$15,0),MATCH(1,($U$2=GRID!$B$1:$U$1)*(КАЛЕНДАРЬ!AZ15=GRID!$B$3:$U$3),0))*GRID!$T$39,
ROUNDUP(INDEX(GRID!$B$4:$U$15,MATCH(O$7,GRID!$A$4:$A$15,0),MATCH(1,($U$2=GRID!$B$1:$U$1)*(КАЛЕНДАРЬ!AZ15=GRID!$B$3:$U$3),0))*GRID!$T$39*(1-GRID!$T$40),0))</f>
        <v>101184</v>
      </c>
      <c r="P160" s="5" cm="1">
        <f t="array" ref="P160">IF($I$2="Тариф для именинников",
INDEX(GRID!$B$4:$U$15,MATCH(P$7,GRID!$A$4:$A$15,0),MATCH(1,($U$2=GRID!$B$1:$U$1)*(КАЛЕНДАРЬ!AZ15=GRID!$B$3:$U$3),0))*GRID!$T$39,
ROUNDUP(INDEX(GRID!$B$4:$U$15,MATCH(P$7,GRID!$A$4:$A$15,0),MATCH(1,($U$2=GRID!$B$1:$U$1)*(КАЛЕНДАРЬ!AZ15=GRID!$B$3:$U$3),0))*GRID!$T$39*(1-GRID!$T$40),0))</f>
        <v>140802</v>
      </c>
      <c r="Q160" s="5" cm="1">
        <f t="array" ref="Q160">IF($I$2="Тариф для именинников",
INDEX(GRID!$B$4:$U$15,MATCH(Q$7,GRID!$A$4:$A$15,0),MATCH(1,($U$2=GRID!$B$1:$U$1)*(КАЛЕНДАРЬ!AZ15=GRID!$B$3:$U$3),0))*GRID!$T$39,
ROUNDUP(INDEX(GRID!$B$4:$U$15,MATCH(Q$7,GRID!$A$4:$A$15,0),MATCH(1,($U$2=GRID!$B$1:$U$1)*(КАЛЕНДАРЬ!AZ15=GRID!$B$3:$U$3),0))*GRID!$T$39*(1-GRID!$T$40),0))</f>
        <v>165447</v>
      </c>
      <c r="R160" s="5" cm="1">
        <f t="array" ref="R160">IF($I$2="Тариф для именинников",
INDEX(GRID!$B$4:$U$15,MATCH(R$7,GRID!$A$4:$A$15,0),MATCH(1,($U$2=GRID!$B$1:$U$1)*(КАЛЕНДАРЬ!AZ15=GRID!$B$3:$U$3),0))*GRID!$T$39,
ROUNDUP(INDEX(GRID!$B$4:$U$15,MATCH(R$7,GRID!$A$4:$A$15,0),MATCH(1,($U$2=GRID!$B$1:$U$1)*(КАЛЕНДАРЬ!AZ15=GRID!$B$3:$U$3),0))*GRID!$T$39*(1-GRID!$T$40),0))</f>
        <v>188232</v>
      </c>
      <c r="S160" s="50" t="s">
        <v>105</v>
      </c>
      <c r="T160" s="50" t="s">
        <v>105</v>
      </c>
    </row>
    <row r="161" spans="1:20">
      <c r="A161" s="56" t="s">
        <v>14</v>
      </c>
      <c r="B161" s="57">
        <v>13</v>
      </c>
      <c r="C161" s="5" cm="1">
        <f t="array" ref="C161">IF($I$2="Тариф для именинников",
INDEX(GRID!$B$4:$U$15,MATCH(C$7,GRID!$A$4:$A$15,0),MATCH(1,($U$2=GRID!$B$1:$U$1)*(КАЛЕНДАРЬ!AZ16=GRID!$B$3:$U$3),0))*GRID!$T$39,
ROUNDUP(INDEX(GRID!$B$4:$U$15,MATCH(C$7,GRID!$A$4:$A$15,0),MATCH(1,($U$2=GRID!$B$1:$U$1)*(КАЛЕНДАРЬ!AZ16=GRID!$B$3:$U$3),0))*GRID!$T$39*(1-GRID!$T$40),0))</f>
        <v>28086.000000000004</v>
      </c>
      <c r="D161" s="5" cm="1">
        <f t="array" ref="D161">IF($I$2="Тариф для именинников",
INDEX(GRID!$B$18:$U$29,MATCH(C$7,GRID!$A$18:$A$29,0),MATCH(1,($U$2=GRID!$B$1:$U$1)*(КАЛЕНДАРЬ!AZ16=GRID!$B$3:$U$3),0))*GRID!$T$39,
ROUNDUP(INDEX(GRID!$B$29:$U158,MATCH(C$7,GRID!$A$18:$A$29,0),MATCH(1,($U$2=GRID!$B$1:$U$1)*(КАЛЕНДАРЬ!AZ16=GRID!$B$3:$U$3),0))*GRID!$T$39*(1-GRID!$T$40),0))</f>
        <v>32736</v>
      </c>
      <c r="E161" s="5" cm="1">
        <f t="array" ref="E161">IF($I$2="Тариф для именинников",
INDEX(GRID!$B$4:$U$15,MATCH(E$7,GRID!$A$4:$A$15,0),MATCH(1,($U$2=GRID!$B$1:$U$1)*(КАЛЕНДАРЬ!AZ16=GRID!$B$3:$U$3),0))*GRID!$T$39,
ROUNDUP(INDEX(GRID!$B$4:$U$15,MATCH(E$7,GRID!$A$4:$A$15,0),MATCH(1,($U$2=GRID!$B$1:$U$1)*(КАЛЕНДАРЬ!AZ16=GRID!$B$3:$U$3),0))*GRID!$T$39*(1-GRID!$T$40),0))</f>
        <v>33759</v>
      </c>
      <c r="F161" s="5" cm="1">
        <f t="array" ref="F161">IF($I$2="Тариф для именинников",
INDEX(GRID!$B$18:$U$29,MATCH(E$7,GRID!$A$18:$A$29,0),MATCH(1,($U$2=GRID!$B$1:$U$1)*(КАЛЕНДАРЬ!AZ16=GRID!$B$3:$U$3),0))*GRID!$T$39,
ROUNDUP(INDEX(GRID!$B$29:$U158,MATCH(E$7,GRID!$A$18:$A$29,0),MATCH(1,($U$2=GRID!$B$1:$U$1)*(КАЛЕНДАРЬ!AZ16=GRID!$B$3:$U$3),0))*GRID!$T$39*(1-GRID!$T$40),0))</f>
        <v>38409</v>
      </c>
      <c r="G161" s="5" cm="1">
        <f t="array" ref="G161">IF($I$2="Тариф для именинников",
INDEX(GRID!$B$4:$U$15,MATCH(G$7,GRID!$A$4:$A$15,0),MATCH(1,($U$2=GRID!$B$1:$U$1)*(КАЛЕНДАРЬ!AZ16=GRID!$B$3:$U$3),0))*GRID!$T$39,
ROUNDUP(INDEX(GRID!$B$4:$U$15,MATCH(G$7,GRID!$A$4:$A$15,0),MATCH(1,($U$2=GRID!$B$1:$U$1)*(КАЛЕНДАРЬ!AZ16=GRID!$B$3:$U$3),0))*GRID!$T$39*(1-GRID!$T$40),0))</f>
        <v>39525</v>
      </c>
      <c r="H161" s="5" cm="1">
        <f t="array" ref="H161">IF($I$2="Тариф для именинников",
INDEX(GRID!$B$18:$U$29,MATCH(G$7,GRID!$A$18:$A$29,0),MATCH(1,($U$2=GRID!$B$1:$U$1)*(КАЛЕНДАРЬ!AZ16=GRID!$B$3:$U$3),0))*GRID!$T$39,
ROUNDUP(INDEX(GRID!$B$29:$U158,MATCH(G$7,GRID!$A$18:$A$29,0),MATCH(1,($U$2=GRID!$B$1:$U$1)*(КАЛЕНДАРЬ!AZ16=GRID!$B$3:$U$3),0))*GRID!$T$39*(1-GRID!$T$40),0))</f>
        <v>44175</v>
      </c>
      <c r="I161" s="5" cm="1">
        <f t="array" ref="I161">IF($I$2="Тариф для именинников",
INDEX(GRID!$B$4:$U$15,MATCH(I$7,GRID!$A$4:$A$15,0),MATCH(1,($U$2=GRID!$B$1:$U$1)*(КАЛЕНДАРЬ!AZ16=GRID!$B$3:$U$3),0))*GRID!$T$39,
ROUNDUP(INDEX(GRID!$B$4:$U$15,MATCH(I$7,GRID!$A$4:$A$15,0),MATCH(1,($U$2=GRID!$B$1:$U$1)*(КАЛЕНДАРЬ!AZ16=GRID!$B$3:$U$3),0))*GRID!$T$39*(1-GRID!$T$40),0))</f>
        <v>44082</v>
      </c>
      <c r="J161" s="5" cm="1">
        <f t="array" ref="J161">IF($I$2="Тариф для именинников",
INDEX(GRID!$B$18:$U$29,MATCH(I$7,GRID!$A$18:$A$29,0),MATCH(1,($U$2=GRID!$B$1:$U$1)*(КАЛЕНДАРЬ!AZ16=GRID!$B$3:$U$3),0))*GRID!$T$39,
ROUNDUP(INDEX(GRID!$B$29:$U158,MATCH(I$7,GRID!$A$18:$A$29,0),MATCH(1,($U$2=GRID!$B$1:$U$1)*(КАЛЕНДАРЬ!AZ16=GRID!$B$3:$U$3),0))*GRID!$T$39*(1-GRID!$T$40),0))</f>
        <v>48732</v>
      </c>
      <c r="K161" s="5" cm="1">
        <f t="array" ref="K161">IF($I$2="Тариф для именинников",
INDEX(GRID!$B$4:$U$15,MATCH(K$7,GRID!$A$4:$A$15,0),MATCH(1,($U$2=GRID!$B$1:$U$1)*(КАЛЕНДАРЬ!AZ16=GRID!$B$3:$U$3),0))*GRID!$T$39,
ROUNDUP(INDEX(GRID!$B$4:$U$15,MATCH(K$7,GRID!$A$4:$A$15,0),MATCH(1,($U$2=GRID!$B$1:$U$1)*(КАЛЕНДАРЬ!AZ16=GRID!$B$3:$U$3),0))*GRID!$T$39*(1-GRID!$T$40),0))</f>
        <v>49569</v>
      </c>
      <c r="L161" s="5" cm="1">
        <f t="array" ref="L161">IF($I$2="Тариф для именинников",
INDEX(GRID!$B$18:$U$29,MATCH(K$7,GRID!$A$18:$A$29,0),MATCH(1,($U$2=GRID!$B$1:$U$1)*(КАЛЕНДАРЬ!AZ16=GRID!$B$3:$U$3),0))*GRID!$T$39,
ROUNDUP(INDEX(GRID!$B$29:$U158,MATCH(K$7,GRID!$A$18:$A$29,0),MATCH(1,($U$2=GRID!$B$1:$U$1)*(КАЛЕНДАРЬ!AZ16=GRID!$B$3:$U$3),0))*GRID!$T$39*(1-GRID!$T$40),0))</f>
        <v>54219</v>
      </c>
      <c r="M161" s="5" cm="1">
        <f t="array" ref="M161">IF($I$2="Тариф для именинников",
INDEX(GRID!$B$4:$U$15,MATCH(M$7,GRID!$A$4:$A$15,0),MATCH(1,($U$2=GRID!$B$1:$U$1)*(КАЛЕНДАРЬ!AZ16=GRID!$B$3:$U$3),0))*GRID!$T$39,
ROUNDUP(INDEX(GRID!$B$4:$U$15,MATCH(M$7,GRID!$A$4:$A$15,0),MATCH(1,($U$2=GRID!$B$1:$U$1)*(КАЛЕНДАРЬ!AZ16=GRID!$B$3:$U$3),0))*GRID!$T$39*(1-GRID!$T$40),0))</f>
        <v>68820</v>
      </c>
      <c r="N161" s="5" cm="1">
        <f t="array" ref="N161">IF($I$2="Тариф для именинников",
INDEX(GRID!$B$18:$U$29,MATCH(M$7,GRID!$A$18:$A$29,0),MATCH(1,($U$2=GRID!$B$1:$U$1)*(КАЛЕНДАРЬ!AZ16=GRID!$B$3:$U$3),0))*GRID!$T$39,
ROUNDUP(INDEX(GRID!$B$29:$U158,MATCH(M$7,GRID!$A$18:$A$29,0),MATCH(1,($U$2=GRID!$B$1:$U$1)*(КАЛЕНДАРЬ!AZ16=GRID!$B$3:$U$3),0))*GRID!$T$39*(1-GRID!$T$40),0))</f>
        <v>73470</v>
      </c>
      <c r="O161" s="5" cm="1">
        <f t="array" ref="O161">IF($I$2="Тариф для именинников",
INDEX(GRID!$B$4:$U$15,MATCH(O$7,GRID!$A$4:$A$15,0),MATCH(1,($U$2=GRID!$B$1:$U$1)*(КАЛЕНДАРЬ!AZ16=GRID!$B$3:$U$3),0))*GRID!$T$39,
ROUNDUP(INDEX(GRID!$B$4:$U$15,MATCH(O$7,GRID!$A$4:$A$15,0),MATCH(1,($U$2=GRID!$B$1:$U$1)*(КАЛЕНДАРЬ!AZ16=GRID!$B$3:$U$3),0))*GRID!$T$39*(1-GRID!$T$40),0))</f>
        <v>101184</v>
      </c>
      <c r="P161" s="5" cm="1">
        <f t="array" ref="P161">IF($I$2="Тариф для именинников",
INDEX(GRID!$B$4:$U$15,MATCH(P$7,GRID!$A$4:$A$15,0),MATCH(1,($U$2=GRID!$B$1:$U$1)*(КАЛЕНДАРЬ!AZ16=GRID!$B$3:$U$3),0))*GRID!$T$39,
ROUNDUP(INDEX(GRID!$B$4:$U$15,MATCH(P$7,GRID!$A$4:$A$15,0),MATCH(1,($U$2=GRID!$B$1:$U$1)*(КАЛЕНДАРЬ!AZ16=GRID!$B$3:$U$3),0))*GRID!$T$39*(1-GRID!$T$40),0))</f>
        <v>140802</v>
      </c>
      <c r="Q161" s="5" cm="1">
        <f t="array" ref="Q161">IF($I$2="Тариф для именинников",
INDEX(GRID!$B$4:$U$15,MATCH(Q$7,GRID!$A$4:$A$15,0),MATCH(1,($U$2=GRID!$B$1:$U$1)*(КАЛЕНДАРЬ!AZ16=GRID!$B$3:$U$3),0))*GRID!$T$39,
ROUNDUP(INDEX(GRID!$B$4:$U$15,MATCH(Q$7,GRID!$A$4:$A$15,0),MATCH(1,($U$2=GRID!$B$1:$U$1)*(КАЛЕНДАРЬ!AZ16=GRID!$B$3:$U$3),0))*GRID!$T$39*(1-GRID!$T$40),0))</f>
        <v>165447</v>
      </c>
      <c r="R161" s="5" cm="1">
        <f t="array" ref="R161">IF($I$2="Тариф для именинников",
INDEX(GRID!$B$4:$U$15,MATCH(R$7,GRID!$A$4:$A$15,0),MATCH(1,($U$2=GRID!$B$1:$U$1)*(КАЛЕНДАРЬ!AZ16=GRID!$B$3:$U$3),0))*GRID!$T$39,
ROUNDUP(INDEX(GRID!$B$4:$U$15,MATCH(R$7,GRID!$A$4:$A$15,0),MATCH(1,($U$2=GRID!$B$1:$U$1)*(КАЛЕНДАРЬ!AZ16=GRID!$B$3:$U$3),0))*GRID!$T$39*(1-GRID!$T$40),0))</f>
        <v>188232</v>
      </c>
      <c r="S161" s="50" t="s">
        <v>105</v>
      </c>
      <c r="T161" s="50" t="s">
        <v>105</v>
      </c>
    </row>
    <row r="162" spans="1:20">
      <c r="A162" s="56" t="s">
        <v>15</v>
      </c>
      <c r="B162" s="57">
        <v>14</v>
      </c>
      <c r="C162" s="5" cm="1">
        <f t="array" ref="C162">IF($I$2="Тариф для именинников",
INDEX(GRID!$B$4:$U$15,MATCH(C$7,GRID!$A$4:$A$15,0),MATCH(1,($U$2=GRID!$B$1:$U$1)*(КАЛЕНДАРЬ!AZ17=GRID!$B$3:$U$3),0))*GRID!$T$39,
ROUNDUP(INDEX(GRID!$B$4:$U$15,MATCH(C$7,GRID!$A$4:$A$15,0),MATCH(1,($U$2=GRID!$B$1:$U$1)*(КАЛЕНДАРЬ!AZ17=GRID!$B$3:$U$3),0))*GRID!$T$39*(1-GRID!$T$40),0))</f>
        <v>28086.000000000004</v>
      </c>
      <c r="D162" s="5" cm="1">
        <f t="array" ref="D162">IF($I$2="Тариф для именинников",
INDEX(GRID!$B$18:$U$29,MATCH(C$7,GRID!$A$18:$A$29,0),MATCH(1,($U$2=GRID!$B$1:$U$1)*(КАЛЕНДАРЬ!AZ17=GRID!$B$3:$U$3),0))*GRID!$T$39,
ROUNDUP(INDEX(GRID!$B$29:$U159,MATCH(C$7,GRID!$A$18:$A$29,0),MATCH(1,($U$2=GRID!$B$1:$U$1)*(КАЛЕНДАРЬ!AZ17=GRID!$B$3:$U$3),0))*GRID!$T$39*(1-GRID!$T$40),0))</f>
        <v>32736</v>
      </c>
      <c r="E162" s="5" cm="1">
        <f t="array" ref="E162">IF($I$2="Тариф для именинников",
INDEX(GRID!$B$4:$U$15,MATCH(E$7,GRID!$A$4:$A$15,0),MATCH(1,($U$2=GRID!$B$1:$U$1)*(КАЛЕНДАРЬ!AZ17=GRID!$B$3:$U$3),0))*GRID!$T$39,
ROUNDUP(INDEX(GRID!$B$4:$U$15,MATCH(E$7,GRID!$A$4:$A$15,0),MATCH(1,($U$2=GRID!$B$1:$U$1)*(КАЛЕНДАРЬ!AZ17=GRID!$B$3:$U$3),0))*GRID!$T$39*(1-GRID!$T$40),0))</f>
        <v>33759</v>
      </c>
      <c r="F162" s="5" cm="1">
        <f t="array" ref="F162">IF($I$2="Тариф для именинников",
INDEX(GRID!$B$18:$U$29,MATCH(E$7,GRID!$A$18:$A$29,0),MATCH(1,($U$2=GRID!$B$1:$U$1)*(КАЛЕНДАРЬ!AZ17=GRID!$B$3:$U$3),0))*GRID!$T$39,
ROUNDUP(INDEX(GRID!$B$29:$U159,MATCH(E$7,GRID!$A$18:$A$29,0),MATCH(1,($U$2=GRID!$B$1:$U$1)*(КАЛЕНДАРЬ!AZ17=GRID!$B$3:$U$3),0))*GRID!$T$39*(1-GRID!$T$40),0))</f>
        <v>38409</v>
      </c>
      <c r="G162" s="5" cm="1">
        <f t="array" ref="G162">IF($I$2="Тариф для именинников",
INDEX(GRID!$B$4:$U$15,MATCH(G$7,GRID!$A$4:$A$15,0),MATCH(1,($U$2=GRID!$B$1:$U$1)*(КАЛЕНДАРЬ!AZ17=GRID!$B$3:$U$3),0))*GRID!$T$39,
ROUNDUP(INDEX(GRID!$B$4:$U$15,MATCH(G$7,GRID!$A$4:$A$15,0),MATCH(1,($U$2=GRID!$B$1:$U$1)*(КАЛЕНДАРЬ!AZ17=GRID!$B$3:$U$3),0))*GRID!$T$39*(1-GRID!$T$40),0))</f>
        <v>39525</v>
      </c>
      <c r="H162" s="5" cm="1">
        <f t="array" ref="H162">IF($I$2="Тариф для именинников",
INDEX(GRID!$B$18:$U$29,MATCH(G$7,GRID!$A$18:$A$29,0),MATCH(1,($U$2=GRID!$B$1:$U$1)*(КАЛЕНДАРЬ!AZ17=GRID!$B$3:$U$3),0))*GRID!$T$39,
ROUNDUP(INDEX(GRID!$B$29:$U159,MATCH(G$7,GRID!$A$18:$A$29,0),MATCH(1,($U$2=GRID!$B$1:$U$1)*(КАЛЕНДАРЬ!AZ17=GRID!$B$3:$U$3),0))*GRID!$T$39*(1-GRID!$T$40),0))</f>
        <v>44175</v>
      </c>
      <c r="I162" s="5" cm="1">
        <f t="array" ref="I162">IF($I$2="Тариф для именинников",
INDEX(GRID!$B$4:$U$15,MATCH(I$7,GRID!$A$4:$A$15,0),MATCH(1,($U$2=GRID!$B$1:$U$1)*(КАЛЕНДАРЬ!AZ17=GRID!$B$3:$U$3),0))*GRID!$T$39,
ROUNDUP(INDEX(GRID!$B$4:$U$15,MATCH(I$7,GRID!$A$4:$A$15,0),MATCH(1,($U$2=GRID!$B$1:$U$1)*(КАЛЕНДАРЬ!AZ17=GRID!$B$3:$U$3),0))*GRID!$T$39*(1-GRID!$T$40),0))</f>
        <v>44082</v>
      </c>
      <c r="J162" s="5" cm="1">
        <f t="array" ref="J162">IF($I$2="Тариф для именинников",
INDEX(GRID!$B$18:$U$29,MATCH(I$7,GRID!$A$18:$A$29,0),MATCH(1,($U$2=GRID!$B$1:$U$1)*(КАЛЕНДАРЬ!AZ17=GRID!$B$3:$U$3),0))*GRID!$T$39,
ROUNDUP(INDEX(GRID!$B$29:$U159,MATCH(I$7,GRID!$A$18:$A$29,0),MATCH(1,($U$2=GRID!$B$1:$U$1)*(КАЛЕНДАРЬ!AZ17=GRID!$B$3:$U$3),0))*GRID!$T$39*(1-GRID!$T$40),0))</f>
        <v>48732</v>
      </c>
      <c r="K162" s="5" cm="1">
        <f t="array" ref="K162">IF($I$2="Тариф для именинников",
INDEX(GRID!$B$4:$U$15,MATCH(K$7,GRID!$A$4:$A$15,0),MATCH(1,($U$2=GRID!$B$1:$U$1)*(КАЛЕНДАРЬ!AZ17=GRID!$B$3:$U$3),0))*GRID!$T$39,
ROUNDUP(INDEX(GRID!$B$4:$U$15,MATCH(K$7,GRID!$A$4:$A$15,0),MATCH(1,($U$2=GRID!$B$1:$U$1)*(КАЛЕНДАРЬ!AZ17=GRID!$B$3:$U$3),0))*GRID!$T$39*(1-GRID!$T$40),0))</f>
        <v>49569</v>
      </c>
      <c r="L162" s="5" cm="1">
        <f t="array" ref="L162">IF($I$2="Тариф для именинников",
INDEX(GRID!$B$18:$U$29,MATCH(K$7,GRID!$A$18:$A$29,0),MATCH(1,($U$2=GRID!$B$1:$U$1)*(КАЛЕНДАРЬ!AZ17=GRID!$B$3:$U$3),0))*GRID!$T$39,
ROUNDUP(INDEX(GRID!$B$29:$U159,MATCH(K$7,GRID!$A$18:$A$29,0),MATCH(1,($U$2=GRID!$B$1:$U$1)*(КАЛЕНДАРЬ!AZ17=GRID!$B$3:$U$3),0))*GRID!$T$39*(1-GRID!$T$40),0))</f>
        <v>54219</v>
      </c>
      <c r="M162" s="5" cm="1">
        <f t="array" ref="M162">IF($I$2="Тариф для именинников",
INDEX(GRID!$B$4:$U$15,MATCH(M$7,GRID!$A$4:$A$15,0),MATCH(1,($U$2=GRID!$B$1:$U$1)*(КАЛЕНДАРЬ!AZ17=GRID!$B$3:$U$3),0))*GRID!$T$39,
ROUNDUP(INDEX(GRID!$B$4:$U$15,MATCH(M$7,GRID!$A$4:$A$15,0),MATCH(1,($U$2=GRID!$B$1:$U$1)*(КАЛЕНДАРЬ!AZ17=GRID!$B$3:$U$3),0))*GRID!$T$39*(1-GRID!$T$40),0))</f>
        <v>68820</v>
      </c>
      <c r="N162" s="5" cm="1">
        <f t="array" ref="N162">IF($I$2="Тариф для именинников",
INDEX(GRID!$B$18:$U$29,MATCH(M$7,GRID!$A$18:$A$29,0),MATCH(1,($U$2=GRID!$B$1:$U$1)*(КАЛЕНДАРЬ!AZ17=GRID!$B$3:$U$3),0))*GRID!$T$39,
ROUNDUP(INDEX(GRID!$B$29:$U159,MATCH(M$7,GRID!$A$18:$A$29,0),MATCH(1,($U$2=GRID!$B$1:$U$1)*(КАЛЕНДАРЬ!AZ17=GRID!$B$3:$U$3),0))*GRID!$T$39*(1-GRID!$T$40),0))</f>
        <v>73470</v>
      </c>
      <c r="O162" s="5" cm="1">
        <f t="array" ref="O162">IF($I$2="Тариф для именинников",
INDEX(GRID!$B$4:$U$15,MATCH(O$7,GRID!$A$4:$A$15,0),MATCH(1,($U$2=GRID!$B$1:$U$1)*(КАЛЕНДАРЬ!AZ17=GRID!$B$3:$U$3),0))*GRID!$T$39,
ROUNDUP(INDEX(GRID!$B$4:$U$15,MATCH(O$7,GRID!$A$4:$A$15,0),MATCH(1,($U$2=GRID!$B$1:$U$1)*(КАЛЕНДАРЬ!AZ17=GRID!$B$3:$U$3),0))*GRID!$T$39*(1-GRID!$T$40),0))</f>
        <v>101184</v>
      </c>
      <c r="P162" s="5" cm="1">
        <f t="array" ref="P162">IF($I$2="Тариф для именинников",
INDEX(GRID!$B$4:$U$15,MATCH(P$7,GRID!$A$4:$A$15,0),MATCH(1,($U$2=GRID!$B$1:$U$1)*(КАЛЕНДАРЬ!AZ17=GRID!$B$3:$U$3),0))*GRID!$T$39,
ROUNDUP(INDEX(GRID!$B$4:$U$15,MATCH(P$7,GRID!$A$4:$A$15,0),MATCH(1,($U$2=GRID!$B$1:$U$1)*(КАЛЕНДАРЬ!AZ17=GRID!$B$3:$U$3),0))*GRID!$T$39*(1-GRID!$T$40),0))</f>
        <v>140802</v>
      </c>
      <c r="Q162" s="5" cm="1">
        <f t="array" ref="Q162">IF($I$2="Тариф для именинников",
INDEX(GRID!$B$4:$U$15,MATCH(Q$7,GRID!$A$4:$A$15,0),MATCH(1,($U$2=GRID!$B$1:$U$1)*(КАЛЕНДАРЬ!AZ17=GRID!$B$3:$U$3),0))*GRID!$T$39,
ROUNDUP(INDEX(GRID!$B$4:$U$15,MATCH(Q$7,GRID!$A$4:$A$15,0),MATCH(1,($U$2=GRID!$B$1:$U$1)*(КАЛЕНДАРЬ!AZ17=GRID!$B$3:$U$3),0))*GRID!$T$39*(1-GRID!$T$40),0))</f>
        <v>165447</v>
      </c>
      <c r="R162" s="5" cm="1">
        <f t="array" ref="R162">IF($I$2="Тариф для именинников",
INDEX(GRID!$B$4:$U$15,MATCH(R$7,GRID!$A$4:$A$15,0),MATCH(1,($U$2=GRID!$B$1:$U$1)*(КАЛЕНДАРЬ!AZ17=GRID!$B$3:$U$3),0))*GRID!$T$39,
ROUNDUP(INDEX(GRID!$B$4:$U$15,MATCH(R$7,GRID!$A$4:$A$15,0),MATCH(1,($U$2=GRID!$B$1:$U$1)*(КАЛЕНДАРЬ!AZ17=GRID!$B$3:$U$3),0))*GRID!$T$39*(1-GRID!$T$40),0))</f>
        <v>188232</v>
      </c>
      <c r="S162" s="50" t="s">
        <v>105</v>
      </c>
      <c r="T162" s="50" t="s">
        <v>105</v>
      </c>
    </row>
    <row r="163" spans="1:20">
      <c r="A163" s="56" t="s">
        <v>16</v>
      </c>
      <c r="B163" s="57">
        <v>15</v>
      </c>
      <c r="C163" s="5" cm="1">
        <f t="array" ref="C163">IF($I$2="Тариф для именинников",
INDEX(GRID!$B$4:$U$15,MATCH(C$7,GRID!$A$4:$A$15,0),MATCH(1,($U$2=GRID!$B$1:$U$1)*(КАЛЕНДАРЬ!AZ18=GRID!$B$3:$U$3),0))*GRID!$T$39,
ROUNDUP(INDEX(GRID!$B$4:$U$15,MATCH(C$7,GRID!$A$4:$A$15,0),MATCH(1,($U$2=GRID!$B$1:$U$1)*(КАЛЕНДАРЬ!AZ18=GRID!$B$3:$U$3),0))*GRID!$T$39*(1-GRID!$T$40),0))</f>
        <v>30876</v>
      </c>
      <c r="D163" s="5" cm="1">
        <f t="array" ref="D163">IF($I$2="Тариф для именинников",
INDEX(GRID!$B$18:$U$29,MATCH(C$7,GRID!$A$18:$A$29,0),MATCH(1,($U$2=GRID!$B$1:$U$1)*(КАЛЕНДАРЬ!AZ18=GRID!$B$3:$U$3),0))*GRID!$T$39,
ROUNDUP(INDEX(GRID!$B$29:$U160,MATCH(C$7,GRID!$A$18:$A$29,0),MATCH(1,($U$2=GRID!$B$1:$U$1)*(КАЛЕНДАРЬ!AZ18=GRID!$B$3:$U$3),0))*GRID!$T$39*(1-GRID!$T$40),0))</f>
        <v>35526</v>
      </c>
      <c r="E163" s="5" cm="1">
        <f t="array" ref="E163">IF($I$2="Тариф для именинников",
INDEX(GRID!$B$4:$U$15,MATCH(E$7,GRID!$A$4:$A$15,0),MATCH(1,($U$2=GRID!$B$1:$U$1)*(КАЛЕНДАРЬ!AZ18=GRID!$B$3:$U$3),0))*GRID!$T$39,
ROUNDUP(INDEX(GRID!$B$4:$U$15,MATCH(E$7,GRID!$A$4:$A$15,0),MATCH(1,($U$2=GRID!$B$1:$U$1)*(КАЛЕНДАРЬ!AZ18=GRID!$B$3:$U$3),0))*GRID!$T$39*(1-GRID!$T$40),0))</f>
        <v>37107</v>
      </c>
      <c r="F163" s="5" cm="1">
        <f t="array" ref="F163">IF($I$2="Тариф для именинников",
INDEX(GRID!$B$18:$U$29,MATCH(E$7,GRID!$A$18:$A$29,0),MATCH(1,($U$2=GRID!$B$1:$U$1)*(КАЛЕНДАРЬ!AZ18=GRID!$B$3:$U$3),0))*GRID!$T$39,
ROUNDUP(INDEX(GRID!$B$29:$U160,MATCH(E$7,GRID!$A$18:$A$29,0),MATCH(1,($U$2=GRID!$B$1:$U$1)*(КАЛЕНДАРЬ!AZ18=GRID!$B$3:$U$3),0))*GRID!$T$39*(1-GRID!$T$40),0))</f>
        <v>41757</v>
      </c>
      <c r="G163" s="5" cm="1">
        <f t="array" ref="G163">IF($I$2="Тариф для именинников",
INDEX(GRID!$B$4:$U$15,MATCH(G$7,GRID!$A$4:$A$15,0),MATCH(1,($U$2=GRID!$B$1:$U$1)*(КАЛЕНДАРЬ!AZ18=GRID!$B$3:$U$3),0))*GRID!$T$39,
ROUNDUP(INDEX(GRID!$B$4:$U$15,MATCH(G$7,GRID!$A$4:$A$15,0),MATCH(1,($U$2=GRID!$B$1:$U$1)*(КАЛЕНДАРЬ!AZ18=GRID!$B$3:$U$3),0))*GRID!$T$39*(1-GRID!$T$40),0))</f>
        <v>42966</v>
      </c>
      <c r="H163" s="5" cm="1">
        <f t="array" ref="H163">IF($I$2="Тариф для именинников",
INDEX(GRID!$B$18:$U$29,MATCH(G$7,GRID!$A$18:$A$29,0),MATCH(1,($U$2=GRID!$B$1:$U$1)*(КАЛЕНДАРЬ!AZ18=GRID!$B$3:$U$3),0))*GRID!$T$39,
ROUNDUP(INDEX(GRID!$B$29:$U160,MATCH(G$7,GRID!$A$18:$A$29,0),MATCH(1,($U$2=GRID!$B$1:$U$1)*(КАЛЕНДАРЬ!AZ18=GRID!$B$3:$U$3),0))*GRID!$T$39*(1-GRID!$T$40),0))</f>
        <v>47616</v>
      </c>
      <c r="I163" s="5" cm="1">
        <f t="array" ref="I163">IF($I$2="Тариф для именинников",
INDEX(GRID!$B$4:$U$15,MATCH(I$7,GRID!$A$4:$A$15,0),MATCH(1,($U$2=GRID!$B$1:$U$1)*(КАЛЕНДАРЬ!AZ18=GRID!$B$3:$U$3),0))*GRID!$T$39,
ROUNDUP(INDEX(GRID!$B$4:$U$15,MATCH(I$7,GRID!$A$4:$A$15,0),MATCH(1,($U$2=GRID!$B$1:$U$1)*(КАЛЕНДАРЬ!AZ18=GRID!$B$3:$U$3),0))*GRID!$T$39*(1-GRID!$T$40),0))</f>
        <v>48081</v>
      </c>
      <c r="J163" s="5" cm="1">
        <f t="array" ref="J163">IF($I$2="Тариф для именинников",
INDEX(GRID!$B$18:$U$29,MATCH(I$7,GRID!$A$18:$A$29,0),MATCH(1,($U$2=GRID!$B$1:$U$1)*(КАЛЕНДАРЬ!AZ18=GRID!$B$3:$U$3),0))*GRID!$T$39,
ROUNDUP(INDEX(GRID!$B$29:$U160,MATCH(I$7,GRID!$A$18:$A$29,0),MATCH(1,($U$2=GRID!$B$1:$U$1)*(КАЛЕНДАРЬ!AZ18=GRID!$B$3:$U$3),0))*GRID!$T$39*(1-GRID!$T$40),0))</f>
        <v>52731</v>
      </c>
      <c r="K163" s="5" cm="1">
        <f t="array" ref="K163">IF($I$2="Тариф для именинников",
INDEX(GRID!$B$4:$U$15,MATCH(K$7,GRID!$A$4:$A$15,0),MATCH(1,($U$2=GRID!$B$1:$U$1)*(КАЛЕНДАРЬ!AZ18=GRID!$B$3:$U$3),0))*GRID!$T$39,
ROUNDUP(INDEX(GRID!$B$4:$U$15,MATCH(K$7,GRID!$A$4:$A$15,0),MATCH(1,($U$2=GRID!$B$1:$U$1)*(КАЛЕНДАРЬ!AZ18=GRID!$B$3:$U$3),0))*GRID!$T$39*(1-GRID!$T$40),0))</f>
        <v>53754</v>
      </c>
      <c r="L163" s="5" cm="1">
        <f t="array" ref="L163">IF($I$2="Тариф для именинников",
INDEX(GRID!$B$18:$U$29,MATCH(K$7,GRID!$A$18:$A$29,0),MATCH(1,($U$2=GRID!$B$1:$U$1)*(КАЛЕНДАРЬ!AZ18=GRID!$B$3:$U$3),0))*GRID!$T$39,
ROUNDUP(INDEX(GRID!$B$29:$U160,MATCH(K$7,GRID!$A$18:$A$29,0),MATCH(1,($U$2=GRID!$B$1:$U$1)*(КАЛЕНДАРЬ!AZ18=GRID!$B$3:$U$3),0))*GRID!$T$39*(1-GRID!$T$40),0))</f>
        <v>58404</v>
      </c>
      <c r="M163" s="5" cm="1">
        <f t="array" ref="M163">IF($I$2="Тариф для именинников",
INDEX(GRID!$B$4:$U$15,MATCH(M$7,GRID!$A$4:$A$15,0),MATCH(1,($U$2=GRID!$B$1:$U$1)*(КАЛЕНДАРЬ!AZ18=GRID!$B$3:$U$3),0))*GRID!$T$39,
ROUNDUP(INDEX(GRID!$B$4:$U$15,MATCH(M$7,GRID!$A$4:$A$15,0),MATCH(1,($U$2=GRID!$B$1:$U$1)*(КАЛЕНДАРЬ!AZ18=GRID!$B$3:$U$3),0))*GRID!$T$39*(1-GRID!$T$40),0))</f>
        <v>73470</v>
      </c>
      <c r="N163" s="5" cm="1">
        <f t="array" ref="N163">IF($I$2="Тариф для именинников",
INDEX(GRID!$B$18:$U$29,MATCH(M$7,GRID!$A$18:$A$29,0),MATCH(1,($U$2=GRID!$B$1:$U$1)*(КАЛЕНДАРЬ!AZ18=GRID!$B$3:$U$3),0))*GRID!$T$39,
ROUNDUP(INDEX(GRID!$B$29:$U160,MATCH(M$7,GRID!$A$18:$A$29,0),MATCH(1,($U$2=GRID!$B$1:$U$1)*(КАЛЕНДАРЬ!AZ18=GRID!$B$3:$U$3),0))*GRID!$T$39*(1-GRID!$T$40),0))</f>
        <v>78120</v>
      </c>
      <c r="O163" s="5" cm="1">
        <f t="array" ref="O163">IF($I$2="Тариф для именинников",
INDEX(GRID!$B$4:$U$15,MATCH(O$7,GRID!$A$4:$A$15,0),MATCH(1,($U$2=GRID!$B$1:$U$1)*(КАЛЕНДАРЬ!AZ18=GRID!$B$3:$U$3),0))*GRID!$T$39,
ROUNDUP(INDEX(GRID!$B$4:$U$15,MATCH(O$7,GRID!$A$4:$A$15,0),MATCH(1,($U$2=GRID!$B$1:$U$1)*(КАЛЕНДАРЬ!AZ18=GRID!$B$3:$U$3),0))*GRID!$T$39*(1-GRID!$T$40),0))</f>
        <v>106764</v>
      </c>
      <c r="P163" s="5" cm="1">
        <f t="array" ref="P163">IF($I$2="Тариф для именинников",
INDEX(GRID!$B$4:$U$15,MATCH(P$7,GRID!$A$4:$A$15,0),MATCH(1,($U$2=GRID!$B$1:$U$1)*(КАЛЕНДАРЬ!AZ18=GRID!$B$3:$U$3),0))*GRID!$T$39,
ROUNDUP(INDEX(GRID!$B$4:$U$15,MATCH(P$7,GRID!$A$4:$A$15,0),MATCH(1,($U$2=GRID!$B$1:$U$1)*(КАЛЕНДАРЬ!AZ18=GRID!$B$3:$U$3),0))*GRID!$T$39*(1-GRID!$T$40),0))</f>
        <v>146940</v>
      </c>
      <c r="Q163" s="5" cm="1">
        <f t="array" ref="Q163">IF($I$2="Тариф для именинников",
INDEX(GRID!$B$4:$U$15,MATCH(Q$7,GRID!$A$4:$A$15,0),MATCH(1,($U$2=GRID!$B$1:$U$1)*(КАЛЕНДАРЬ!AZ18=GRID!$B$3:$U$3),0))*GRID!$T$39,
ROUNDUP(INDEX(GRID!$B$4:$U$15,MATCH(Q$7,GRID!$A$4:$A$15,0),MATCH(1,($U$2=GRID!$B$1:$U$1)*(КАЛЕНДАРЬ!AZ18=GRID!$B$3:$U$3),0))*GRID!$T$39*(1-GRID!$T$40),0))</f>
        <v>172515</v>
      </c>
      <c r="R163" s="5" cm="1">
        <f t="array" ref="R163">IF($I$2="Тариф для именинников",
INDEX(GRID!$B$4:$U$15,MATCH(R$7,GRID!$A$4:$A$15,0),MATCH(1,($U$2=GRID!$B$1:$U$1)*(КАЛЕНДАРЬ!AZ18=GRID!$B$3:$U$3),0))*GRID!$T$39,
ROUNDUP(INDEX(GRID!$B$4:$U$15,MATCH(R$7,GRID!$A$4:$A$15,0),MATCH(1,($U$2=GRID!$B$1:$U$1)*(КАЛЕНДАРЬ!AZ18=GRID!$B$3:$U$3),0))*GRID!$T$39*(1-GRID!$T$40),0))</f>
        <v>196509</v>
      </c>
      <c r="S163" s="50" t="s">
        <v>105</v>
      </c>
      <c r="T163" s="50" t="s">
        <v>105</v>
      </c>
    </row>
    <row r="164" spans="1:20">
      <c r="A164" s="56" t="s">
        <v>17</v>
      </c>
      <c r="B164" s="57">
        <v>16</v>
      </c>
      <c r="C164" s="5" cm="1">
        <f t="array" ref="C164">IF($I$2="Тариф для именинников",
INDEX(GRID!$B$4:$U$15,MATCH(C$7,GRID!$A$4:$A$15,0),MATCH(1,($U$2=GRID!$B$1:$U$1)*(КАЛЕНДАРЬ!AZ19=GRID!$B$3:$U$3),0))*GRID!$T$39,
ROUNDUP(INDEX(GRID!$B$4:$U$15,MATCH(C$7,GRID!$A$4:$A$15,0),MATCH(1,($U$2=GRID!$B$1:$U$1)*(КАЛЕНДАРЬ!AZ19=GRID!$B$3:$U$3),0))*GRID!$T$39*(1-GRID!$T$40),0))</f>
        <v>30876</v>
      </c>
      <c r="D164" s="5" cm="1">
        <f t="array" ref="D164">IF($I$2="Тариф для именинников",
INDEX(GRID!$B$18:$U$29,MATCH(C$7,GRID!$A$18:$A$29,0),MATCH(1,($U$2=GRID!$B$1:$U$1)*(КАЛЕНДАРЬ!AZ19=GRID!$B$3:$U$3),0))*GRID!$T$39,
ROUNDUP(INDEX(GRID!$B$29:$U161,MATCH(C$7,GRID!$A$18:$A$29,0),MATCH(1,($U$2=GRID!$B$1:$U$1)*(КАЛЕНДАРЬ!AZ19=GRID!$B$3:$U$3),0))*GRID!$T$39*(1-GRID!$T$40),0))</f>
        <v>35526</v>
      </c>
      <c r="E164" s="5" cm="1">
        <f t="array" ref="E164">IF($I$2="Тариф для именинников",
INDEX(GRID!$B$4:$U$15,MATCH(E$7,GRID!$A$4:$A$15,0),MATCH(1,($U$2=GRID!$B$1:$U$1)*(КАЛЕНДАРЬ!AZ19=GRID!$B$3:$U$3),0))*GRID!$T$39,
ROUNDUP(INDEX(GRID!$B$4:$U$15,MATCH(E$7,GRID!$A$4:$A$15,0),MATCH(1,($U$2=GRID!$B$1:$U$1)*(КАЛЕНДАРЬ!AZ19=GRID!$B$3:$U$3),0))*GRID!$T$39*(1-GRID!$T$40),0))</f>
        <v>37107</v>
      </c>
      <c r="F164" s="5" cm="1">
        <f t="array" ref="F164">IF($I$2="Тариф для именинников",
INDEX(GRID!$B$18:$U$29,MATCH(E$7,GRID!$A$18:$A$29,0),MATCH(1,($U$2=GRID!$B$1:$U$1)*(КАЛЕНДАРЬ!AZ19=GRID!$B$3:$U$3),0))*GRID!$T$39,
ROUNDUP(INDEX(GRID!$B$29:$U161,MATCH(E$7,GRID!$A$18:$A$29,0),MATCH(1,($U$2=GRID!$B$1:$U$1)*(КАЛЕНДАРЬ!AZ19=GRID!$B$3:$U$3),0))*GRID!$T$39*(1-GRID!$T$40),0))</f>
        <v>41757</v>
      </c>
      <c r="G164" s="5" cm="1">
        <f t="array" ref="G164">IF($I$2="Тариф для именинников",
INDEX(GRID!$B$4:$U$15,MATCH(G$7,GRID!$A$4:$A$15,0),MATCH(1,($U$2=GRID!$B$1:$U$1)*(КАЛЕНДАРЬ!AZ19=GRID!$B$3:$U$3),0))*GRID!$T$39,
ROUNDUP(INDEX(GRID!$B$4:$U$15,MATCH(G$7,GRID!$A$4:$A$15,0),MATCH(1,($U$2=GRID!$B$1:$U$1)*(КАЛЕНДАРЬ!AZ19=GRID!$B$3:$U$3),0))*GRID!$T$39*(1-GRID!$T$40),0))</f>
        <v>42966</v>
      </c>
      <c r="H164" s="5" cm="1">
        <f t="array" ref="H164">IF($I$2="Тариф для именинников",
INDEX(GRID!$B$18:$U$29,MATCH(G$7,GRID!$A$18:$A$29,0),MATCH(1,($U$2=GRID!$B$1:$U$1)*(КАЛЕНДАРЬ!AZ19=GRID!$B$3:$U$3),0))*GRID!$T$39,
ROUNDUP(INDEX(GRID!$B$29:$U161,MATCH(G$7,GRID!$A$18:$A$29,0),MATCH(1,($U$2=GRID!$B$1:$U$1)*(КАЛЕНДАРЬ!AZ19=GRID!$B$3:$U$3),0))*GRID!$T$39*(1-GRID!$T$40),0))</f>
        <v>47616</v>
      </c>
      <c r="I164" s="5" cm="1">
        <f t="array" ref="I164">IF($I$2="Тариф для именинников",
INDEX(GRID!$B$4:$U$15,MATCH(I$7,GRID!$A$4:$A$15,0),MATCH(1,($U$2=GRID!$B$1:$U$1)*(КАЛЕНДАРЬ!AZ19=GRID!$B$3:$U$3),0))*GRID!$T$39,
ROUNDUP(INDEX(GRID!$B$4:$U$15,MATCH(I$7,GRID!$A$4:$A$15,0),MATCH(1,($U$2=GRID!$B$1:$U$1)*(КАЛЕНДАРЬ!AZ19=GRID!$B$3:$U$3),0))*GRID!$T$39*(1-GRID!$T$40),0))</f>
        <v>48081</v>
      </c>
      <c r="J164" s="5" cm="1">
        <f t="array" ref="J164">IF($I$2="Тариф для именинников",
INDEX(GRID!$B$18:$U$29,MATCH(I$7,GRID!$A$18:$A$29,0),MATCH(1,($U$2=GRID!$B$1:$U$1)*(КАЛЕНДАРЬ!AZ19=GRID!$B$3:$U$3),0))*GRID!$T$39,
ROUNDUP(INDEX(GRID!$B$29:$U161,MATCH(I$7,GRID!$A$18:$A$29,0),MATCH(1,($U$2=GRID!$B$1:$U$1)*(КАЛЕНДАРЬ!AZ19=GRID!$B$3:$U$3),0))*GRID!$T$39*(1-GRID!$T$40),0))</f>
        <v>52731</v>
      </c>
      <c r="K164" s="5" cm="1">
        <f t="array" ref="K164">IF($I$2="Тариф для именинников",
INDEX(GRID!$B$4:$U$15,MATCH(K$7,GRID!$A$4:$A$15,0),MATCH(1,($U$2=GRID!$B$1:$U$1)*(КАЛЕНДАРЬ!AZ19=GRID!$B$3:$U$3),0))*GRID!$T$39,
ROUNDUP(INDEX(GRID!$B$4:$U$15,MATCH(K$7,GRID!$A$4:$A$15,0),MATCH(1,($U$2=GRID!$B$1:$U$1)*(КАЛЕНДАРЬ!AZ19=GRID!$B$3:$U$3),0))*GRID!$T$39*(1-GRID!$T$40),0))</f>
        <v>53754</v>
      </c>
      <c r="L164" s="5" cm="1">
        <f t="array" ref="L164">IF($I$2="Тариф для именинников",
INDEX(GRID!$B$18:$U$29,MATCH(K$7,GRID!$A$18:$A$29,0),MATCH(1,($U$2=GRID!$B$1:$U$1)*(КАЛЕНДАРЬ!AZ19=GRID!$B$3:$U$3),0))*GRID!$T$39,
ROUNDUP(INDEX(GRID!$B$29:$U161,MATCH(K$7,GRID!$A$18:$A$29,0),MATCH(1,($U$2=GRID!$B$1:$U$1)*(КАЛЕНДАРЬ!AZ19=GRID!$B$3:$U$3),0))*GRID!$T$39*(1-GRID!$T$40),0))</f>
        <v>58404</v>
      </c>
      <c r="M164" s="5" cm="1">
        <f t="array" ref="M164">IF($I$2="Тариф для именинников",
INDEX(GRID!$B$4:$U$15,MATCH(M$7,GRID!$A$4:$A$15,0),MATCH(1,($U$2=GRID!$B$1:$U$1)*(КАЛЕНДАРЬ!AZ19=GRID!$B$3:$U$3),0))*GRID!$T$39,
ROUNDUP(INDEX(GRID!$B$4:$U$15,MATCH(M$7,GRID!$A$4:$A$15,0),MATCH(1,($U$2=GRID!$B$1:$U$1)*(КАЛЕНДАРЬ!AZ19=GRID!$B$3:$U$3),0))*GRID!$T$39*(1-GRID!$T$40),0))</f>
        <v>73470</v>
      </c>
      <c r="N164" s="5" cm="1">
        <f t="array" ref="N164">IF($I$2="Тариф для именинников",
INDEX(GRID!$B$18:$U$29,MATCH(M$7,GRID!$A$18:$A$29,0),MATCH(1,($U$2=GRID!$B$1:$U$1)*(КАЛЕНДАРЬ!AZ19=GRID!$B$3:$U$3),0))*GRID!$T$39,
ROUNDUP(INDEX(GRID!$B$29:$U161,MATCH(M$7,GRID!$A$18:$A$29,0),MATCH(1,($U$2=GRID!$B$1:$U$1)*(КАЛЕНДАРЬ!AZ19=GRID!$B$3:$U$3),0))*GRID!$T$39*(1-GRID!$T$40),0))</f>
        <v>78120</v>
      </c>
      <c r="O164" s="5" cm="1">
        <f t="array" ref="O164">IF($I$2="Тариф для именинников",
INDEX(GRID!$B$4:$U$15,MATCH(O$7,GRID!$A$4:$A$15,0),MATCH(1,($U$2=GRID!$B$1:$U$1)*(КАЛЕНДАРЬ!AZ19=GRID!$B$3:$U$3),0))*GRID!$T$39,
ROUNDUP(INDEX(GRID!$B$4:$U$15,MATCH(O$7,GRID!$A$4:$A$15,0),MATCH(1,($U$2=GRID!$B$1:$U$1)*(КАЛЕНДАРЬ!AZ19=GRID!$B$3:$U$3),0))*GRID!$T$39*(1-GRID!$T$40),0))</f>
        <v>106764</v>
      </c>
      <c r="P164" s="5" cm="1">
        <f t="array" ref="P164">IF($I$2="Тариф для именинников",
INDEX(GRID!$B$4:$U$15,MATCH(P$7,GRID!$A$4:$A$15,0),MATCH(1,($U$2=GRID!$B$1:$U$1)*(КАЛЕНДАРЬ!AZ19=GRID!$B$3:$U$3),0))*GRID!$T$39,
ROUNDUP(INDEX(GRID!$B$4:$U$15,MATCH(P$7,GRID!$A$4:$A$15,0),MATCH(1,($U$2=GRID!$B$1:$U$1)*(КАЛЕНДАРЬ!AZ19=GRID!$B$3:$U$3),0))*GRID!$T$39*(1-GRID!$T$40),0))</f>
        <v>146940</v>
      </c>
      <c r="Q164" s="5" cm="1">
        <f t="array" ref="Q164">IF($I$2="Тариф для именинников",
INDEX(GRID!$B$4:$U$15,MATCH(Q$7,GRID!$A$4:$A$15,0),MATCH(1,($U$2=GRID!$B$1:$U$1)*(КАЛЕНДАРЬ!AZ19=GRID!$B$3:$U$3),0))*GRID!$T$39,
ROUNDUP(INDEX(GRID!$B$4:$U$15,MATCH(Q$7,GRID!$A$4:$A$15,0),MATCH(1,($U$2=GRID!$B$1:$U$1)*(КАЛЕНДАРЬ!AZ19=GRID!$B$3:$U$3),0))*GRID!$T$39*(1-GRID!$T$40),0))</f>
        <v>172515</v>
      </c>
      <c r="R164" s="5" cm="1">
        <f t="array" ref="R164">IF($I$2="Тариф для именинников",
INDEX(GRID!$B$4:$U$15,MATCH(R$7,GRID!$A$4:$A$15,0),MATCH(1,($U$2=GRID!$B$1:$U$1)*(КАЛЕНДАРЬ!AZ19=GRID!$B$3:$U$3),0))*GRID!$T$39,
ROUNDUP(INDEX(GRID!$B$4:$U$15,MATCH(R$7,GRID!$A$4:$A$15,0),MATCH(1,($U$2=GRID!$B$1:$U$1)*(КАЛЕНДАРЬ!AZ19=GRID!$B$3:$U$3),0))*GRID!$T$39*(1-GRID!$T$40),0))</f>
        <v>196509</v>
      </c>
      <c r="S164" s="50" t="s">
        <v>105</v>
      </c>
      <c r="T164" s="50" t="s">
        <v>105</v>
      </c>
    </row>
    <row r="165" spans="1:20">
      <c r="A165" s="56" t="s">
        <v>11</v>
      </c>
      <c r="B165" s="57">
        <v>17</v>
      </c>
      <c r="C165" s="5" cm="1">
        <f t="array" ref="C165">IF($I$2="Тариф для именинников",
INDEX(GRID!$B$4:$U$15,MATCH(C$7,GRID!$A$4:$A$15,0),MATCH(1,($U$2=GRID!$B$1:$U$1)*(КАЛЕНДАРЬ!AZ20=GRID!$B$3:$U$3),0))*GRID!$T$39,
ROUNDUP(INDEX(GRID!$B$4:$U$15,MATCH(C$7,GRID!$A$4:$A$15,0),MATCH(1,($U$2=GRID!$B$1:$U$1)*(КАЛЕНДАРЬ!AZ20=GRID!$B$3:$U$3),0))*GRID!$T$39*(1-GRID!$T$40),0))</f>
        <v>28086.000000000004</v>
      </c>
      <c r="D165" s="5" cm="1">
        <f t="array" ref="D165">IF($I$2="Тариф для именинников",
INDEX(GRID!$B$18:$U$29,MATCH(C$7,GRID!$A$18:$A$29,0),MATCH(1,($U$2=GRID!$B$1:$U$1)*(КАЛЕНДАРЬ!AZ20=GRID!$B$3:$U$3),0))*GRID!$T$39,
ROUNDUP(INDEX(GRID!$B$29:$U162,MATCH(C$7,GRID!$A$18:$A$29,0),MATCH(1,($U$2=GRID!$B$1:$U$1)*(КАЛЕНДАРЬ!AZ20=GRID!$B$3:$U$3),0))*GRID!$T$39*(1-GRID!$T$40),0))</f>
        <v>32736</v>
      </c>
      <c r="E165" s="5" cm="1">
        <f t="array" ref="E165">IF($I$2="Тариф для именинников",
INDEX(GRID!$B$4:$U$15,MATCH(E$7,GRID!$A$4:$A$15,0),MATCH(1,($U$2=GRID!$B$1:$U$1)*(КАЛЕНДАРЬ!AZ20=GRID!$B$3:$U$3),0))*GRID!$T$39,
ROUNDUP(INDEX(GRID!$B$4:$U$15,MATCH(E$7,GRID!$A$4:$A$15,0),MATCH(1,($U$2=GRID!$B$1:$U$1)*(КАЛЕНДАРЬ!AZ20=GRID!$B$3:$U$3),0))*GRID!$T$39*(1-GRID!$T$40),0))</f>
        <v>33759</v>
      </c>
      <c r="F165" s="5" cm="1">
        <f t="array" ref="F165">IF($I$2="Тариф для именинников",
INDEX(GRID!$B$18:$U$29,MATCH(E$7,GRID!$A$18:$A$29,0),MATCH(1,($U$2=GRID!$B$1:$U$1)*(КАЛЕНДАРЬ!AZ20=GRID!$B$3:$U$3),0))*GRID!$T$39,
ROUNDUP(INDEX(GRID!$B$29:$U162,MATCH(E$7,GRID!$A$18:$A$29,0),MATCH(1,($U$2=GRID!$B$1:$U$1)*(КАЛЕНДАРЬ!AZ20=GRID!$B$3:$U$3),0))*GRID!$T$39*(1-GRID!$T$40),0))</f>
        <v>38409</v>
      </c>
      <c r="G165" s="5" cm="1">
        <f t="array" ref="G165">IF($I$2="Тариф для именинников",
INDEX(GRID!$B$4:$U$15,MATCH(G$7,GRID!$A$4:$A$15,0),MATCH(1,($U$2=GRID!$B$1:$U$1)*(КАЛЕНДАРЬ!AZ20=GRID!$B$3:$U$3),0))*GRID!$T$39,
ROUNDUP(INDEX(GRID!$B$4:$U$15,MATCH(G$7,GRID!$A$4:$A$15,0),MATCH(1,($U$2=GRID!$B$1:$U$1)*(КАЛЕНДАРЬ!AZ20=GRID!$B$3:$U$3),0))*GRID!$T$39*(1-GRID!$T$40),0))</f>
        <v>39525</v>
      </c>
      <c r="H165" s="5" cm="1">
        <f t="array" ref="H165">IF($I$2="Тариф для именинников",
INDEX(GRID!$B$18:$U$29,MATCH(G$7,GRID!$A$18:$A$29,0),MATCH(1,($U$2=GRID!$B$1:$U$1)*(КАЛЕНДАРЬ!AZ20=GRID!$B$3:$U$3),0))*GRID!$T$39,
ROUNDUP(INDEX(GRID!$B$29:$U162,MATCH(G$7,GRID!$A$18:$A$29,0),MATCH(1,($U$2=GRID!$B$1:$U$1)*(КАЛЕНДАРЬ!AZ20=GRID!$B$3:$U$3),0))*GRID!$T$39*(1-GRID!$T$40),0))</f>
        <v>44175</v>
      </c>
      <c r="I165" s="5" cm="1">
        <f t="array" ref="I165">IF($I$2="Тариф для именинников",
INDEX(GRID!$B$4:$U$15,MATCH(I$7,GRID!$A$4:$A$15,0),MATCH(1,($U$2=GRID!$B$1:$U$1)*(КАЛЕНДАРЬ!AZ20=GRID!$B$3:$U$3),0))*GRID!$T$39,
ROUNDUP(INDEX(GRID!$B$4:$U$15,MATCH(I$7,GRID!$A$4:$A$15,0),MATCH(1,($U$2=GRID!$B$1:$U$1)*(КАЛЕНДАРЬ!AZ20=GRID!$B$3:$U$3),0))*GRID!$T$39*(1-GRID!$T$40),0))</f>
        <v>44082</v>
      </c>
      <c r="J165" s="5" cm="1">
        <f t="array" ref="J165">IF($I$2="Тариф для именинников",
INDEX(GRID!$B$18:$U$29,MATCH(I$7,GRID!$A$18:$A$29,0),MATCH(1,($U$2=GRID!$B$1:$U$1)*(КАЛЕНДАРЬ!AZ20=GRID!$B$3:$U$3),0))*GRID!$T$39,
ROUNDUP(INDEX(GRID!$B$29:$U162,MATCH(I$7,GRID!$A$18:$A$29,0),MATCH(1,($U$2=GRID!$B$1:$U$1)*(КАЛЕНДАРЬ!AZ20=GRID!$B$3:$U$3),0))*GRID!$T$39*(1-GRID!$T$40),0))</f>
        <v>48732</v>
      </c>
      <c r="K165" s="5" cm="1">
        <f t="array" ref="K165">IF($I$2="Тариф для именинников",
INDEX(GRID!$B$4:$U$15,MATCH(K$7,GRID!$A$4:$A$15,0),MATCH(1,($U$2=GRID!$B$1:$U$1)*(КАЛЕНДАРЬ!AZ20=GRID!$B$3:$U$3),0))*GRID!$T$39,
ROUNDUP(INDEX(GRID!$B$4:$U$15,MATCH(K$7,GRID!$A$4:$A$15,0),MATCH(1,($U$2=GRID!$B$1:$U$1)*(КАЛЕНДАРЬ!AZ20=GRID!$B$3:$U$3),0))*GRID!$T$39*(1-GRID!$T$40),0))</f>
        <v>49569</v>
      </c>
      <c r="L165" s="5" cm="1">
        <f t="array" ref="L165">IF($I$2="Тариф для именинников",
INDEX(GRID!$B$18:$U$29,MATCH(K$7,GRID!$A$18:$A$29,0),MATCH(1,($U$2=GRID!$B$1:$U$1)*(КАЛЕНДАРЬ!AZ20=GRID!$B$3:$U$3),0))*GRID!$T$39,
ROUNDUP(INDEX(GRID!$B$29:$U162,MATCH(K$7,GRID!$A$18:$A$29,0),MATCH(1,($U$2=GRID!$B$1:$U$1)*(КАЛЕНДАРЬ!AZ20=GRID!$B$3:$U$3),0))*GRID!$T$39*(1-GRID!$T$40),0))</f>
        <v>54219</v>
      </c>
      <c r="M165" s="5" cm="1">
        <f t="array" ref="M165">IF($I$2="Тариф для именинников",
INDEX(GRID!$B$4:$U$15,MATCH(M$7,GRID!$A$4:$A$15,0),MATCH(1,($U$2=GRID!$B$1:$U$1)*(КАЛЕНДАРЬ!AZ20=GRID!$B$3:$U$3),0))*GRID!$T$39,
ROUNDUP(INDEX(GRID!$B$4:$U$15,MATCH(M$7,GRID!$A$4:$A$15,0),MATCH(1,($U$2=GRID!$B$1:$U$1)*(КАЛЕНДАРЬ!AZ20=GRID!$B$3:$U$3),0))*GRID!$T$39*(1-GRID!$T$40),0))</f>
        <v>68820</v>
      </c>
      <c r="N165" s="5" cm="1">
        <f t="array" ref="N165">IF($I$2="Тариф для именинников",
INDEX(GRID!$B$18:$U$29,MATCH(M$7,GRID!$A$18:$A$29,0),MATCH(1,($U$2=GRID!$B$1:$U$1)*(КАЛЕНДАРЬ!AZ20=GRID!$B$3:$U$3),0))*GRID!$T$39,
ROUNDUP(INDEX(GRID!$B$29:$U162,MATCH(M$7,GRID!$A$18:$A$29,0),MATCH(1,($U$2=GRID!$B$1:$U$1)*(КАЛЕНДАРЬ!AZ20=GRID!$B$3:$U$3),0))*GRID!$T$39*(1-GRID!$T$40),0))</f>
        <v>73470</v>
      </c>
      <c r="O165" s="5" cm="1">
        <f t="array" ref="O165">IF($I$2="Тариф для именинников",
INDEX(GRID!$B$4:$U$15,MATCH(O$7,GRID!$A$4:$A$15,0),MATCH(1,($U$2=GRID!$B$1:$U$1)*(КАЛЕНДАРЬ!AZ20=GRID!$B$3:$U$3),0))*GRID!$T$39,
ROUNDUP(INDEX(GRID!$B$4:$U$15,MATCH(O$7,GRID!$A$4:$A$15,0),MATCH(1,($U$2=GRID!$B$1:$U$1)*(КАЛЕНДАРЬ!AZ20=GRID!$B$3:$U$3),0))*GRID!$T$39*(1-GRID!$T$40),0))</f>
        <v>101184</v>
      </c>
      <c r="P165" s="5" cm="1">
        <f t="array" ref="P165">IF($I$2="Тариф для именинников",
INDEX(GRID!$B$4:$U$15,MATCH(P$7,GRID!$A$4:$A$15,0),MATCH(1,($U$2=GRID!$B$1:$U$1)*(КАЛЕНДАРЬ!AZ20=GRID!$B$3:$U$3),0))*GRID!$T$39,
ROUNDUP(INDEX(GRID!$B$4:$U$15,MATCH(P$7,GRID!$A$4:$A$15,0),MATCH(1,($U$2=GRID!$B$1:$U$1)*(КАЛЕНДАРЬ!AZ20=GRID!$B$3:$U$3),0))*GRID!$T$39*(1-GRID!$T$40),0))</f>
        <v>140802</v>
      </c>
      <c r="Q165" s="5" cm="1">
        <f t="array" ref="Q165">IF($I$2="Тариф для именинников",
INDEX(GRID!$B$4:$U$15,MATCH(Q$7,GRID!$A$4:$A$15,0),MATCH(1,($U$2=GRID!$B$1:$U$1)*(КАЛЕНДАРЬ!AZ20=GRID!$B$3:$U$3),0))*GRID!$T$39,
ROUNDUP(INDEX(GRID!$B$4:$U$15,MATCH(Q$7,GRID!$A$4:$A$15,0),MATCH(1,($U$2=GRID!$B$1:$U$1)*(КАЛЕНДАРЬ!AZ20=GRID!$B$3:$U$3),0))*GRID!$T$39*(1-GRID!$T$40),0))</f>
        <v>165447</v>
      </c>
      <c r="R165" s="5" cm="1">
        <f t="array" ref="R165">IF($I$2="Тариф для именинников",
INDEX(GRID!$B$4:$U$15,MATCH(R$7,GRID!$A$4:$A$15,0),MATCH(1,($U$2=GRID!$B$1:$U$1)*(КАЛЕНДАРЬ!AZ20=GRID!$B$3:$U$3),0))*GRID!$T$39,
ROUNDUP(INDEX(GRID!$B$4:$U$15,MATCH(R$7,GRID!$A$4:$A$15,0),MATCH(1,($U$2=GRID!$B$1:$U$1)*(КАЛЕНДАРЬ!AZ20=GRID!$B$3:$U$3),0))*GRID!$T$39*(1-GRID!$T$40),0))</f>
        <v>188232</v>
      </c>
      <c r="S165" s="50" t="s">
        <v>105</v>
      </c>
      <c r="T165" s="50" t="s">
        <v>105</v>
      </c>
    </row>
    <row r="166" spans="1:20">
      <c r="A166" s="56" t="s">
        <v>12</v>
      </c>
      <c r="B166" s="57">
        <v>18</v>
      </c>
      <c r="C166" s="5" cm="1">
        <f t="array" ref="C166">IF($I$2="Тариф для именинников",
INDEX(GRID!$B$4:$U$15,MATCH(C$7,GRID!$A$4:$A$15,0),MATCH(1,($U$2=GRID!$B$1:$U$1)*(КАЛЕНДАРЬ!AZ21=GRID!$B$3:$U$3),0))*GRID!$T$39,
ROUNDUP(INDEX(GRID!$B$4:$U$15,MATCH(C$7,GRID!$A$4:$A$15,0),MATCH(1,($U$2=GRID!$B$1:$U$1)*(КАЛЕНДАРЬ!AZ21=GRID!$B$3:$U$3),0))*GRID!$T$39*(1-GRID!$T$40),0))</f>
        <v>28086.000000000004</v>
      </c>
      <c r="D166" s="5" cm="1">
        <f t="array" ref="D166">IF($I$2="Тариф для именинников",
INDEX(GRID!$B$18:$U$29,MATCH(C$7,GRID!$A$18:$A$29,0),MATCH(1,($U$2=GRID!$B$1:$U$1)*(КАЛЕНДАРЬ!AZ21=GRID!$B$3:$U$3),0))*GRID!$T$39,
ROUNDUP(INDEX(GRID!$B$29:$U163,MATCH(C$7,GRID!$A$18:$A$29,0),MATCH(1,($U$2=GRID!$B$1:$U$1)*(КАЛЕНДАРЬ!AZ21=GRID!$B$3:$U$3),0))*GRID!$T$39*(1-GRID!$T$40),0))</f>
        <v>32736</v>
      </c>
      <c r="E166" s="5" cm="1">
        <f t="array" ref="E166">IF($I$2="Тариф для именинников",
INDEX(GRID!$B$4:$U$15,MATCH(E$7,GRID!$A$4:$A$15,0),MATCH(1,($U$2=GRID!$B$1:$U$1)*(КАЛЕНДАРЬ!AZ21=GRID!$B$3:$U$3),0))*GRID!$T$39,
ROUNDUP(INDEX(GRID!$B$4:$U$15,MATCH(E$7,GRID!$A$4:$A$15,0),MATCH(1,($U$2=GRID!$B$1:$U$1)*(КАЛЕНДАРЬ!AZ21=GRID!$B$3:$U$3),0))*GRID!$T$39*(1-GRID!$T$40),0))</f>
        <v>33759</v>
      </c>
      <c r="F166" s="5" cm="1">
        <f t="array" ref="F166">IF($I$2="Тариф для именинников",
INDEX(GRID!$B$18:$U$29,MATCH(E$7,GRID!$A$18:$A$29,0),MATCH(1,($U$2=GRID!$B$1:$U$1)*(КАЛЕНДАРЬ!AZ21=GRID!$B$3:$U$3),0))*GRID!$T$39,
ROUNDUP(INDEX(GRID!$B$29:$U163,MATCH(E$7,GRID!$A$18:$A$29,0),MATCH(1,($U$2=GRID!$B$1:$U$1)*(КАЛЕНДАРЬ!AZ21=GRID!$B$3:$U$3),0))*GRID!$T$39*(1-GRID!$T$40),0))</f>
        <v>38409</v>
      </c>
      <c r="G166" s="5" cm="1">
        <f t="array" ref="G166">IF($I$2="Тариф для именинников",
INDEX(GRID!$B$4:$U$15,MATCH(G$7,GRID!$A$4:$A$15,0),MATCH(1,($U$2=GRID!$B$1:$U$1)*(КАЛЕНДАРЬ!AZ21=GRID!$B$3:$U$3),0))*GRID!$T$39,
ROUNDUP(INDEX(GRID!$B$4:$U$15,MATCH(G$7,GRID!$A$4:$A$15,0),MATCH(1,($U$2=GRID!$B$1:$U$1)*(КАЛЕНДАРЬ!AZ21=GRID!$B$3:$U$3),0))*GRID!$T$39*(1-GRID!$T$40),0))</f>
        <v>39525</v>
      </c>
      <c r="H166" s="5" cm="1">
        <f t="array" ref="H166">IF($I$2="Тариф для именинников",
INDEX(GRID!$B$18:$U$29,MATCH(G$7,GRID!$A$18:$A$29,0),MATCH(1,($U$2=GRID!$B$1:$U$1)*(КАЛЕНДАРЬ!AZ21=GRID!$B$3:$U$3),0))*GRID!$T$39,
ROUNDUP(INDEX(GRID!$B$29:$U163,MATCH(G$7,GRID!$A$18:$A$29,0),MATCH(1,($U$2=GRID!$B$1:$U$1)*(КАЛЕНДАРЬ!AZ21=GRID!$B$3:$U$3),0))*GRID!$T$39*(1-GRID!$T$40),0))</f>
        <v>44175</v>
      </c>
      <c r="I166" s="5" cm="1">
        <f t="array" ref="I166">IF($I$2="Тариф для именинников",
INDEX(GRID!$B$4:$U$15,MATCH(I$7,GRID!$A$4:$A$15,0),MATCH(1,($U$2=GRID!$B$1:$U$1)*(КАЛЕНДАРЬ!AZ21=GRID!$B$3:$U$3),0))*GRID!$T$39,
ROUNDUP(INDEX(GRID!$B$4:$U$15,MATCH(I$7,GRID!$A$4:$A$15,0),MATCH(1,($U$2=GRID!$B$1:$U$1)*(КАЛЕНДАРЬ!AZ21=GRID!$B$3:$U$3),0))*GRID!$T$39*(1-GRID!$T$40),0))</f>
        <v>44082</v>
      </c>
      <c r="J166" s="5" cm="1">
        <f t="array" ref="J166">IF($I$2="Тариф для именинников",
INDEX(GRID!$B$18:$U$29,MATCH(I$7,GRID!$A$18:$A$29,0),MATCH(1,($U$2=GRID!$B$1:$U$1)*(КАЛЕНДАРЬ!AZ21=GRID!$B$3:$U$3),0))*GRID!$T$39,
ROUNDUP(INDEX(GRID!$B$29:$U163,MATCH(I$7,GRID!$A$18:$A$29,0),MATCH(1,($U$2=GRID!$B$1:$U$1)*(КАЛЕНДАРЬ!AZ21=GRID!$B$3:$U$3),0))*GRID!$T$39*(1-GRID!$T$40),0))</f>
        <v>48732</v>
      </c>
      <c r="K166" s="5" cm="1">
        <f t="array" ref="K166">IF($I$2="Тариф для именинников",
INDEX(GRID!$B$4:$U$15,MATCH(K$7,GRID!$A$4:$A$15,0),MATCH(1,($U$2=GRID!$B$1:$U$1)*(КАЛЕНДАРЬ!AZ21=GRID!$B$3:$U$3),0))*GRID!$T$39,
ROUNDUP(INDEX(GRID!$B$4:$U$15,MATCH(K$7,GRID!$A$4:$A$15,0),MATCH(1,($U$2=GRID!$B$1:$U$1)*(КАЛЕНДАРЬ!AZ21=GRID!$B$3:$U$3),0))*GRID!$T$39*(1-GRID!$T$40),0))</f>
        <v>49569</v>
      </c>
      <c r="L166" s="5" cm="1">
        <f t="array" ref="L166">IF($I$2="Тариф для именинников",
INDEX(GRID!$B$18:$U$29,MATCH(K$7,GRID!$A$18:$A$29,0),MATCH(1,($U$2=GRID!$B$1:$U$1)*(КАЛЕНДАРЬ!AZ21=GRID!$B$3:$U$3),0))*GRID!$T$39,
ROUNDUP(INDEX(GRID!$B$29:$U163,MATCH(K$7,GRID!$A$18:$A$29,0),MATCH(1,($U$2=GRID!$B$1:$U$1)*(КАЛЕНДАРЬ!AZ21=GRID!$B$3:$U$3),0))*GRID!$T$39*(1-GRID!$T$40),0))</f>
        <v>54219</v>
      </c>
      <c r="M166" s="5" cm="1">
        <f t="array" ref="M166">IF($I$2="Тариф для именинников",
INDEX(GRID!$B$4:$U$15,MATCH(M$7,GRID!$A$4:$A$15,0),MATCH(1,($U$2=GRID!$B$1:$U$1)*(КАЛЕНДАРЬ!AZ21=GRID!$B$3:$U$3),0))*GRID!$T$39,
ROUNDUP(INDEX(GRID!$B$4:$U$15,MATCH(M$7,GRID!$A$4:$A$15,0),MATCH(1,($U$2=GRID!$B$1:$U$1)*(КАЛЕНДАРЬ!AZ21=GRID!$B$3:$U$3),0))*GRID!$T$39*(1-GRID!$T$40),0))</f>
        <v>68820</v>
      </c>
      <c r="N166" s="5" cm="1">
        <f t="array" ref="N166">IF($I$2="Тариф для именинников",
INDEX(GRID!$B$18:$U$29,MATCH(M$7,GRID!$A$18:$A$29,0),MATCH(1,($U$2=GRID!$B$1:$U$1)*(КАЛЕНДАРЬ!AZ21=GRID!$B$3:$U$3),0))*GRID!$T$39,
ROUNDUP(INDEX(GRID!$B$29:$U163,MATCH(M$7,GRID!$A$18:$A$29,0),MATCH(1,($U$2=GRID!$B$1:$U$1)*(КАЛЕНДАРЬ!AZ21=GRID!$B$3:$U$3),0))*GRID!$T$39*(1-GRID!$T$40),0))</f>
        <v>73470</v>
      </c>
      <c r="O166" s="5" cm="1">
        <f t="array" ref="O166">IF($I$2="Тариф для именинников",
INDEX(GRID!$B$4:$U$15,MATCH(O$7,GRID!$A$4:$A$15,0),MATCH(1,($U$2=GRID!$B$1:$U$1)*(КАЛЕНДАРЬ!AZ21=GRID!$B$3:$U$3),0))*GRID!$T$39,
ROUNDUP(INDEX(GRID!$B$4:$U$15,MATCH(O$7,GRID!$A$4:$A$15,0),MATCH(1,($U$2=GRID!$B$1:$U$1)*(КАЛЕНДАРЬ!AZ21=GRID!$B$3:$U$3),0))*GRID!$T$39*(1-GRID!$T$40),0))</f>
        <v>101184</v>
      </c>
      <c r="P166" s="5" cm="1">
        <f t="array" ref="P166">IF($I$2="Тариф для именинников",
INDEX(GRID!$B$4:$U$15,MATCH(P$7,GRID!$A$4:$A$15,0),MATCH(1,($U$2=GRID!$B$1:$U$1)*(КАЛЕНДАРЬ!AZ21=GRID!$B$3:$U$3),0))*GRID!$T$39,
ROUNDUP(INDEX(GRID!$B$4:$U$15,MATCH(P$7,GRID!$A$4:$A$15,0),MATCH(1,($U$2=GRID!$B$1:$U$1)*(КАЛЕНДАРЬ!AZ21=GRID!$B$3:$U$3),0))*GRID!$T$39*(1-GRID!$T$40),0))</f>
        <v>140802</v>
      </c>
      <c r="Q166" s="5" cm="1">
        <f t="array" ref="Q166">IF($I$2="Тариф для именинников",
INDEX(GRID!$B$4:$U$15,MATCH(Q$7,GRID!$A$4:$A$15,0),MATCH(1,($U$2=GRID!$B$1:$U$1)*(КАЛЕНДАРЬ!AZ21=GRID!$B$3:$U$3),0))*GRID!$T$39,
ROUNDUP(INDEX(GRID!$B$4:$U$15,MATCH(Q$7,GRID!$A$4:$A$15,0),MATCH(1,($U$2=GRID!$B$1:$U$1)*(КАЛЕНДАРЬ!AZ21=GRID!$B$3:$U$3),0))*GRID!$T$39*(1-GRID!$T$40),0))</f>
        <v>165447</v>
      </c>
      <c r="R166" s="5" cm="1">
        <f t="array" ref="R166">IF($I$2="Тариф для именинников",
INDEX(GRID!$B$4:$U$15,MATCH(R$7,GRID!$A$4:$A$15,0),MATCH(1,($U$2=GRID!$B$1:$U$1)*(КАЛЕНДАРЬ!AZ21=GRID!$B$3:$U$3),0))*GRID!$T$39,
ROUNDUP(INDEX(GRID!$B$4:$U$15,MATCH(R$7,GRID!$A$4:$A$15,0),MATCH(1,($U$2=GRID!$B$1:$U$1)*(КАЛЕНДАРЬ!AZ21=GRID!$B$3:$U$3),0))*GRID!$T$39*(1-GRID!$T$40),0))</f>
        <v>188232</v>
      </c>
      <c r="S166" s="50" t="s">
        <v>105</v>
      </c>
      <c r="T166" s="50" t="s">
        <v>105</v>
      </c>
    </row>
    <row r="167" spans="1:20">
      <c r="A167" s="56" t="s">
        <v>13</v>
      </c>
      <c r="B167" s="57">
        <v>19</v>
      </c>
      <c r="C167" s="5" cm="1">
        <f t="array" ref="C167">IF($I$2="Тариф для именинников",
INDEX(GRID!$B$4:$U$15,MATCH(C$7,GRID!$A$4:$A$15,0),MATCH(1,($U$2=GRID!$B$1:$U$1)*(КАЛЕНДАРЬ!AZ22=GRID!$B$3:$U$3),0))*GRID!$T$39,
ROUNDUP(INDEX(GRID!$B$4:$U$15,MATCH(C$7,GRID!$A$4:$A$15,0),MATCH(1,($U$2=GRID!$B$1:$U$1)*(КАЛЕНДАРЬ!AZ22=GRID!$B$3:$U$3),0))*GRID!$T$39*(1-GRID!$T$40),0))</f>
        <v>28086.000000000004</v>
      </c>
      <c r="D167" s="5" cm="1">
        <f t="array" ref="D167">IF($I$2="Тариф для именинников",
INDEX(GRID!$B$18:$U$29,MATCH(C$7,GRID!$A$18:$A$29,0),MATCH(1,($U$2=GRID!$B$1:$U$1)*(КАЛЕНДАРЬ!AZ22=GRID!$B$3:$U$3),0))*GRID!$T$39,
ROUNDUP(INDEX(GRID!$B$29:$U164,MATCH(C$7,GRID!$A$18:$A$29,0),MATCH(1,($U$2=GRID!$B$1:$U$1)*(КАЛЕНДАРЬ!AZ22=GRID!$B$3:$U$3),0))*GRID!$T$39*(1-GRID!$T$40),0))</f>
        <v>32736</v>
      </c>
      <c r="E167" s="5" cm="1">
        <f t="array" ref="E167">IF($I$2="Тариф для именинников",
INDEX(GRID!$B$4:$U$15,MATCH(E$7,GRID!$A$4:$A$15,0),MATCH(1,($U$2=GRID!$B$1:$U$1)*(КАЛЕНДАРЬ!AZ22=GRID!$B$3:$U$3),0))*GRID!$T$39,
ROUNDUP(INDEX(GRID!$B$4:$U$15,MATCH(E$7,GRID!$A$4:$A$15,0),MATCH(1,($U$2=GRID!$B$1:$U$1)*(КАЛЕНДАРЬ!AZ22=GRID!$B$3:$U$3),0))*GRID!$T$39*(1-GRID!$T$40),0))</f>
        <v>33759</v>
      </c>
      <c r="F167" s="5" cm="1">
        <f t="array" ref="F167">IF($I$2="Тариф для именинников",
INDEX(GRID!$B$18:$U$29,MATCH(E$7,GRID!$A$18:$A$29,0),MATCH(1,($U$2=GRID!$B$1:$U$1)*(КАЛЕНДАРЬ!AZ22=GRID!$B$3:$U$3),0))*GRID!$T$39,
ROUNDUP(INDEX(GRID!$B$29:$U164,MATCH(E$7,GRID!$A$18:$A$29,0),MATCH(1,($U$2=GRID!$B$1:$U$1)*(КАЛЕНДАРЬ!AZ22=GRID!$B$3:$U$3),0))*GRID!$T$39*(1-GRID!$T$40),0))</f>
        <v>38409</v>
      </c>
      <c r="G167" s="5" cm="1">
        <f t="array" ref="G167">IF($I$2="Тариф для именинников",
INDEX(GRID!$B$4:$U$15,MATCH(G$7,GRID!$A$4:$A$15,0),MATCH(1,($U$2=GRID!$B$1:$U$1)*(КАЛЕНДАРЬ!AZ22=GRID!$B$3:$U$3),0))*GRID!$T$39,
ROUNDUP(INDEX(GRID!$B$4:$U$15,MATCH(G$7,GRID!$A$4:$A$15,0),MATCH(1,($U$2=GRID!$B$1:$U$1)*(КАЛЕНДАРЬ!AZ22=GRID!$B$3:$U$3),0))*GRID!$T$39*(1-GRID!$T$40),0))</f>
        <v>39525</v>
      </c>
      <c r="H167" s="5" cm="1">
        <f t="array" ref="H167">IF($I$2="Тариф для именинников",
INDEX(GRID!$B$18:$U$29,MATCH(G$7,GRID!$A$18:$A$29,0),MATCH(1,($U$2=GRID!$B$1:$U$1)*(КАЛЕНДАРЬ!AZ22=GRID!$B$3:$U$3),0))*GRID!$T$39,
ROUNDUP(INDEX(GRID!$B$29:$U164,MATCH(G$7,GRID!$A$18:$A$29,0),MATCH(1,($U$2=GRID!$B$1:$U$1)*(КАЛЕНДАРЬ!AZ22=GRID!$B$3:$U$3),0))*GRID!$T$39*(1-GRID!$T$40),0))</f>
        <v>44175</v>
      </c>
      <c r="I167" s="5" cm="1">
        <f t="array" ref="I167">IF($I$2="Тариф для именинников",
INDEX(GRID!$B$4:$U$15,MATCH(I$7,GRID!$A$4:$A$15,0),MATCH(1,($U$2=GRID!$B$1:$U$1)*(КАЛЕНДАРЬ!AZ22=GRID!$B$3:$U$3),0))*GRID!$T$39,
ROUNDUP(INDEX(GRID!$B$4:$U$15,MATCH(I$7,GRID!$A$4:$A$15,0),MATCH(1,($U$2=GRID!$B$1:$U$1)*(КАЛЕНДАРЬ!AZ22=GRID!$B$3:$U$3),0))*GRID!$T$39*(1-GRID!$T$40),0))</f>
        <v>44082</v>
      </c>
      <c r="J167" s="5" cm="1">
        <f t="array" ref="J167">IF($I$2="Тариф для именинников",
INDEX(GRID!$B$18:$U$29,MATCH(I$7,GRID!$A$18:$A$29,0),MATCH(1,($U$2=GRID!$B$1:$U$1)*(КАЛЕНДАРЬ!AZ22=GRID!$B$3:$U$3),0))*GRID!$T$39,
ROUNDUP(INDEX(GRID!$B$29:$U164,MATCH(I$7,GRID!$A$18:$A$29,0),MATCH(1,($U$2=GRID!$B$1:$U$1)*(КАЛЕНДАРЬ!AZ22=GRID!$B$3:$U$3),0))*GRID!$T$39*(1-GRID!$T$40),0))</f>
        <v>48732</v>
      </c>
      <c r="K167" s="5" cm="1">
        <f t="array" ref="K167">IF($I$2="Тариф для именинников",
INDEX(GRID!$B$4:$U$15,MATCH(K$7,GRID!$A$4:$A$15,0),MATCH(1,($U$2=GRID!$B$1:$U$1)*(КАЛЕНДАРЬ!AZ22=GRID!$B$3:$U$3),0))*GRID!$T$39,
ROUNDUP(INDEX(GRID!$B$4:$U$15,MATCH(K$7,GRID!$A$4:$A$15,0),MATCH(1,($U$2=GRID!$B$1:$U$1)*(КАЛЕНДАРЬ!AZ22=GRID!$B$3:$U$3),0))*GRID!$T$39*(1-GRID!$T$40),0))</f>
        <v>49569</v>
      </c>
      <c r="L167" s="5" cm="1">
        <f t="array" ref="L167">IF($I$2="Тариф для именинников",
INDEX(GRID!$B$18:$U$29,MATCH(K$7,GRID!$A$18:$A$29,0),MATCH(1,($U$2=GRID!$B$1:$U$1)*(КАЛЕНДАРЬ!AZ22=GRID!$B$3:$U$3),0))*GRID!$T$39,
ROUNDUP(INDEX(GRID!$B$29:$U164,MATCH(K$7,GRID!$A$18:$A$29,0),MATCH(1,($U$2=GRID!$B$1:$U$1)*(КАЛЕНДАРЬ!AZ22=GRID!$B$3:$U$3),0))*GRID!$T$39*(1-GRID!$T$40),0))</f>
        <v>54219</v>
      </c>
      <c r="M167" s="5" cm="1">
        <f t="array" ref="M167">IF($I$2="Тариф для именинников",
INDEX(GRID!$B$4:$U$15,MATCH(M$7,GRID!$A$4:$A$15,0),MATCH(1,($U$2=GRID!$B$1:$U$1)*(КАЛЕНДАРЬ!AZ22=GRID!$B$3:$U$3),0))*GRID!$T$39,
ROUNDUP(INDEX(GRID!$B$4:$U$15,MATCH(M$7,GRID!$A$4:$A$15,0),MATCH(1,($U$2=GRID!$B$1:$U$1)*(КАЛЕНДАРЬ!AZ22=GRID!$B$3:$U$3),0))*GRID!$T$39*(1-GRID!$T$40),0))</f>
        <v>68820</v>
      </c>
      <c r="N167" s="5" cm="1">
        <f t="array" ref="N167">IF($I$2="Тариф для именинников",
INDEX(GRID!$B$18:$U$29,MATCH(M$7,GRID!$A$18:$A$29,0),MATCH(1,($U$2=GRID!$B$1:$U$1)*(КАЛЕНДАРЬ!AZ22=GRID!$B$3:$U$3),0))*GRID!$T$39,
ROUNDUP(INDEX(GRID!$B$29:$U164,MATCH(M$7,GRID!$A$18:$A$29,0),MATCH(1,($U$2=GRID!$B$1:$U$1)*(КАЛЕНДАРЬ!AZ22=GRID!$B$3:$U$3),0))*GRID!$T$39*(1-GRID!$T$40),0))</f>
        <v>73470</v>
      </c>
      <c r="O167" s="5" cm="1">
        <f t="array" ref="O167">IF($I$2="Тариф для именинников",
INDEX(GRID!$B$4:$U$15,MATCH(O$7,GRID!$A$4:$A$15,0),MATCH(1,($U$2=GRID!$B$1:$U$1)*(КАЛЕНДАРЬ!AZ22=GRID!$B$3:$U$3),0))*GRID!$T$39,
ROUNDUP(INDEX(GRID!$B$4:$U$15,MATCH(O$7,GRID!$A$4:$A$15,0),MATCH(1,($U$2=GRID!$B$1:$U$1)*(КАЛЕНДАРЬ!AZ22=GRID!$B$3:$U$3),0))*GRID!$T$39*(1-GRID!$T$40),0))</f>
        <v>101184</v>
      </c>
      <c r="P167" s="5" cm="1">
        <f t="array" ref="P167">IF($I$2="Тариф для именинников",
INDEX(GRID!$B$4:$U$15,MATCH(P$7,GRID!$A$4:$A$15,0),MATCH(1,($U$2=GRID!$B$1:$U$1)*(КАЛЕНДАРЬ!AZ22=GRID!$B$3:$U$3),0))*GRID!$T$39,
ROUNDUP(INDEX(GRID!$B$4:$U$15,MATCH(P$7,GRID!$A$4:$A$15,0),MATCH(1,($U$2=GRID!$B$1:$U$1)*(КАЛЕНДАРЬ!AZ22=GRID!$B$3:$U$3),0))*GRID!$T$39*(1-GRID!$T$40),0))</f>
        <v>140802</v>
      </c>
      <c r="Q167" s="5" cm="1">
        <f t="array" ref="Q167">IF($I$2="Тариф для именинников",
INDEX(GRID!$B$4:$U$15,MATCH(Q$7,GRID!$A$4:$A$15,0),MATCH(1,($U$2=GRID!$B$1:$U$1)*(КАЛЕНДАРЬ!AZ22=GRID!$B$3:$U$3),0))*GRID!$T$39,
ROUNDUP(INDEX(GRID!$B$4:$U$15,MATCH(Q$7,GRID!$A$4:$A$15,0),MATCH(1,($U$2=GRID!$B$1:$U$1)*(КАЛЕНДАРЬ!AZ22=GRID!$B$3:$U$3),0))*GRID!$T$39*(1-GRID!$T$40),0))</f>
        <v>165447</v>
      </c>
      <c r="R167" s="5" cm="1">
        <f t="array" ref="R167">IF($I$2="Тариф для именинников",
INDEX(GRID!$B$4:$U$15,MATCH(R$7,GRID!$A$4:$A$15,0),MATCH(1,($U$2=GRID!$B$1:$U$1)*(КАЛЕНДАРЬ!AZ22=GRID!$B$3:$U$3),0))*GRID!$T$39,
ROUNDUP(INDEX(GRID!$B$4:$U$15,MATCH(R$7,GRID!$A$4:$A$15,0),MATCH(1,($U$2=GRID!$B$1:$U$1)*(КАЛЕНДАРЬ!AZ22=GRID!$B$3:$U$3),0))*GRID!$T$39*(1-GRID!$T$40),0))</f>
        <v>188232</v>
      </c>
      <c r="S167" s="50" t="s">
        <v>105</v>
      </c>
      <c r="T167" s="50" t="s">
        <v>105</v>
      </c>
    </row>
    <row r="168" spans="1:20">
      <c r="A168" s="56" t="s">
        <v>14</v>
      </c>
      <c r="B168" s="57">
        <v>20</v>
      </c>
      <c r="C168" s="5" cm="1">
        <f t="array" ref="C168">IF($I$2="Тариф для именинников",
INDEX(GRID!$B$4:$U$15,MATCH(C$7,GRID!$A$4:$A$15,0),MATCH(1,($U$2=GRID!$B$1:$U$1)*(КАЛЕНДАРЬ!AZ23=GRID!$B$3:$U$3),0))*GRID!$T$39,
ROUNDUP(INDEX(GRID!$B$4:$U$15,MATCH(C$7,GRID!$A$4:$A$15,0),MATCH(1,($U$2=GRID!$B$1:$U$1)*(КАЛЕНДАРЬ!AZ23=GRID!$B$3:$U$3),0))*GRID!$T$39*(1-GRID!$T$40),0))</f>
        <v>28086.000000000004</v>
      </c>
      <c r="D168" s="5" cm="1">
        <f t="array" ref="D168">IF($I$2="Тариф для именинников",
INDEX(GRID!$B$18:$U$29,MATCH(C$7,GRID!$A$18:$A$29,0),MATCH(1,($U$2=GRID!$B$1:$U$1)*(КАЛЕНДАРЬ!AZ23=GRID!$B$3:$U$3),0))*GRID!$T$39,
ROUNDUP(INDEX(GRID!$B$29:$U165,MATCH(C$7,GRID!$A$18:$A$29,0),MATCH(1,($U$2=GRID!$B$1:$U$1)*(КАЛЕНДАРЬ!AZ23=GRID!$B$3:$U$3),0))*GRID!$T$39*(1-GRID!$T$40),0))</f>
        <v>32736</v>
      </c>
      <c r="E168" s="5" cm="1">
        <f t="array" ref="E168">IF($I$2="Тариф для именинников",
INDEX(GRID!$B$4:$U$15,MATCH(E$7,GRID!$A$4:$A$15,0),MATCH(1,($U$2=GRID!$B$1:$U$1)*(КАЛЕНДАРЬ!AZ23=GRID!$B$3:$U$3),0))*GRID!$T$39,
ROUNDUP(INDEX(GRID!$B$4:$U$15,MATCH(E$7,GRID!$A$4:$A$15,0),MATCH(1,($U$2=GRID!$B$1:$U$1)*(КАЛЕНДАРЬ!AZ23=GRID!$B$3:$U$3),0))*GRID!$T$39*(1-GRID!$T$40),0))</f>
        <v>33759</v>
      </c>
      <c r="F168" s="5" cm="1">
        <f t="array" ref="F168">IF($I$2="Тариф для именинников",
INDEX(GRID!$B$18:$U$29,MATCH(E$7,GRID!$A$18:$A$29,0),MATCH(1,($U$2=GRID!$B$1:$U$1)*(КАЛЕНДАРЬ!AZ23=GRID!$B$3:$U$3),0))*GRID!$T$39,
ROUNDUP(INDEX(GRID!$B$29:$U165,MATCH(E$7,GRID!$A$18:$A$29,0),MATCH(1,($U$2=GRID!$B$1:$U$1)*(КАЛЕНДАРЬ!AZ23=GRID!$B$3:$U$3),0))*GRID!$T$39*(1-GRID!$T$40),0))</f>
        <v>38409</v>
      </c>
      <c r="G168" s="5" cm="1">
        <f t="array" ref="G168">IF($I$2="Тариф для именинников",
INDEX(GRID!$B$4:$U$15,MATCH(G$7,GRID!$A$4:$A$15,0),MATCH(1,($U$2=GRID!$B$1:$U$1)*(КАЛЕНДАРЬ!AZ23=GRID!$B$3:$U$3),0))*GRID!$T$39,
ROUNDUP(INDEX(GRID!$B$4:$U$15,MATCH(G$7,GRID!$A$4:$A$15,0),MATCH(1,($U$2=GRID!$B$1:$U$1)*(КАЛЕНДАРЬ!AZ23=GRID!$B$3:$U$3),0))*GRID!$T$39*(1-GRID!$T$40),0))</f>
        <v>39525</v>
      </c>
      <c r="H168" s="5" cm="1">
        <f t="array" ref="H168">IF($I$2="Тариф для именинников",
INDEX(GRID!$B$18:$U$29,MATCH(G$7,GRID!$A$18:$A$29,0),MATCH(1,($U$2=GRID!$B$1:$U$1)*(КАЛЕНДАРЬ!AZ23=GRID!$B$3:$U$3),0))*GRID!$T$39,
ROUNDUP(INDEX(GRID!$B$29:$U165,MATCH(G$7,GRID!$A$18:$A$29,0),MATCH(1,($U$2=GRID!$B$1:$U$1)*(КАЛЕНДАРЬ!AZ23=GRID!$B$3:$U$3),0))*GRID!$T$39*(1-GRID!$T$40),0))</f>
        <v>44175</v>
      </c>
      <c r="I168" s="5" cm="1">
        <f t="array" ref="I168">IF($I$2="Тариф для именинников",
INDEX(GRID!$B$4:$U$15,MATCH(I$7,GRID!$A$4:$A$15,0),MATCH(1,($U$2=GRID!$B$1:$U$1)*(КАЛЕНДАРЬ!AZ23=GRID!$B$3:$U$3),0))*GRID!$T$39,
ROUNDUP(INDEX(GRID!$B$4:$U$15,MATCH(I$7,GRID!$A$4:$A$15,0),MATCH(1,($U$2=GRID!$B$1:$U$1)*(КАЛЕНДАРЬ!AZ23=GRID!$B$3:$U$3),0))*GRID!$T$39*(1-GRID!$T$40),0))</f>
        <v>44082</v>
      </c>
      <c r="J168" s="5" cm="1">
        <f t="array" ref="J168">IF($I$2="Тариф для именинников",
INDEX(GRID!$B$18:$U$29,MATCH(I$7,GRID!$A$18:$A$29,0),MATCH(1,($U$2=GRID!$B$1:$U$1)*(КАЛЕНДАРЬ!AZ23=GRID!$B$3:$U$3),0))*GRID!$T$39,
ROUNDUP(INDEX(GRID!$B$29:$U165,MATCH(I$7,GRID!$A$18:$A$29,0),MATCH(1,($U$2=GRID!$B$1:$U$1)*(КАЛЕНДАРЬ!AZ23=GRID!$B$3:$U$3),0))*GRID!$T$39*(1-GRID!$T$40),0))</f>
        <v>48732</v>
      </c>
      <c r="K168" s="5" cm="1">
        <f t="array" ref="K168">IF($I$2="Тариф для именинников",
INDEX(GRID!$B$4:$U$15,MATCH(K$7,GRID!$A$4:$A$15,0),MATCH(1,($U$2=GRID!$B$1:$U$1)*(КАЛЕНДАРЬ!AZ23=GRID!$B$3:$U$3),0))*GRID!$T$39,
ROUNDUP(INDEX(GRID!$B$4:$U$15,MATCH(K$7,GRID!$A$4:$A$15,0),MATCH(1,($U$2=GRID!$B$1:$U$1)*(КАЛЕНДАРЬ!AZ23=GRID!$B$3:$U$3),0))*GRID!$T$39*(1-GRID!$T$40),0))</f>
        <v>49569</v>
      </c>
      <c r="L168" s="5" cm="1">
        <f t="array" ref="L168">IF($I$2="Тариф для именинников",
INDEX(GRID!$B$18:$U$29,MATCH(K$7,GRID!$A$18:$A$29,0),MATCH(1,($U$2=GRID!$B$1:$U$1)*(КАЛЕНДАРЬ!AZ23=GRID!$B$3:$U$3),0))*GRID!$T$39,
ROUNDUP(INDEX(GRID!$B$29:$U165,MATCH(K$7,GRID!$A$18:$A$29,0),MATCH(1,($U$2=GRID!$B$1:$U$1)*(КАЛЕНДАРЬ!AZ23=GRID!$B$3:$U$3),0))*GRID!$T$39*(1-GRID!$T$40),0))</f>
        <v>54219</v>
      </c>
      <c r="M168" s="5" cm="1">
        <f t="array" ref="M168">IF($I$2="Тариф для именинников",
INDEX(GRID!$B$4:$U$15,MATCH(M$7,GRID!$A$4:$A$15,0),MATCH(1,($U$2=GRID!$B$1:$U$1)*(КАЛЕНДАРЬ!AZ23=GRID!$B$3:$U$3),0))*GRID!$T$39,
ROUNDUP(INDEX(GRID!$B$4:$U$15,MATCH(M$7,GRID!$A$4:$A$15,0),MATCH(1,($U$2=GRID!$B$1:$U$1)*(КАЛЕНДАРЬ!AZ23=GRID!$B$3:$U$3),0))*GRID!$T$39*(1-GRID!$T$40),0))</f>
        <v>68820</v>
      </c>
      <c r="N168" s="5" cm="1">
        <f t="array" ref="N168">IF($I$2="Тариф для именинников",
INDEX(GRID!$B$18:$U$29,MATCH(M$7,GRID!$A$18:$A$29,0),MATCH(1,($U$2=GRID!$B$1:$U$1)*(КАЛЕНДАРЬ!AZ23=GRID!$B$3:$U$3),0))*GRID!$T$39,
ROUNDUP(INDEX(GRID!$B$29:$U165,MATCH(M$7,GRID!$A$18:$A$29,0),MATCH(1,($U$2=GRID!$B$1:$U$1)*(КАЛЕНДАРЬ!AZ23=GRID!$B$3:$U$3),0))*GRID!$T$39*(1-GRID!$T$40),0))</f>
        <v>73470</v>
      </c>
      <c r="O168" s="5" cm="1">
        <f t="array" ref="O168">IF($I$2="Тариф для именинников",
INDEX(GRID!$B$4:$U$15,MATCH(O$7,GRID!$A$4:$A$15,0),MATCH(1,($U$2=GRID!$B$1:$U$1)*(КАЛЕНДАРЬ!AZ23=GRID!$B$3:$U$3),0))*GRID!$T$39,
ROUNDUP(INDEX(GRID!$B$4:$U$15,MATCH(O$7,GRID!$A$4:$A$15,0),MATCH(1,($U$2=GRID!$B$1:$U$1)*(КАЛЕНДАРЬ!AZ23=GRID!$B$3:$U$3),0))*GRID!$T$39*(1-GRID!$T$40),0))</f>
        <v>101184</v>
      </c>
      <c r="P168" s="5" cm="1">
        <f t="array" ref="P168">IF($I$2="Тариф для именинников",
INDEX(GRID!$B$4:$U$15,MATCH(P$7,GRID!$A$4:$A$15,0),MATCH(1,($U$2=GRID!$B$1:$U$1)*(КАЛЕНДАРЬ!AZ23=GRID!$B$3:$U$3),0))*GRID!$T$39,
ROUNDUP(INDEX(GRID!$B$4:$U$15,MATCH(P$7,GRID!$A$4:$A$15,0),MATCH(1,($U$2=GRID!$B$1:$U$1)*(КАЛЕНДАРЬ!AZ23=GRID!$B$3:$U$3),0))*GRID!$T$39*(1-GRID!$T$40),0))</f>
        <v>140802</v>
      </c>
      <c r="Q168" s="5" cm="1">
        <f t="array" ref="Q168">IF($I$2="Тариф для именинников",
INDEX(GRID!$B$4:$U$15,MATCH(Q$7,GRID!$A$4:$A$15,0),MATCH(1,($U$2=GRID!$B$1:$U$1)*(КАЛЕНДАРЬ!AZ23=GRID!$B$3:$U$3),0))*GRID!$T$39,
ROUNDUP(INDEX(GRID!$B$4:$U$15,MATCH(Q$7,GRID!$A$4:$A$15,0),MATCH(1,($U$2=GRID!$B$1:$U$1)*(КАЛЕНДАРЬ!AZ23=GRID!$B$3:$U$3),0))*GRID!$T$39*(1-GRID!$T$40),0))</f>
        <v>165447</v>
      </c>
      <c r="R168" s="5" cm="1">
        <f t="array" ref="R168">IF($I$2="Тариф для именинников",
INDEX(GRID!$B$4:$U$15,MATCH(R$7,GRID!$A$4:$A$15,0),MATCH(1,($U$2=GRID!$B$1:$U$1)*(КАЛЕНДАРЬ!AZ23=GRID!$B$3:$U$3),0))*GRID!$T$39,
ROUNDUP(INDEX(GRID!$B$4:$U$15,MATCH(R$7,GRID!$A$4:$A$15,0),MATCH(1,($U$2=GRID!$B$1:$U$1)*(КАЛЕНДАРЬ!AZ23=GRID!$B$3:$U$3),0))*GRID!$T$39*(1-GRID!$T$40),0))</f>
        <v>188232</v>
      </c>
      <c r="S168" s="50" t="s">
        <v>105</v>
      </c>
      <c r="T168" s="50" t="s">
        <v>105</v>
      </c>
    </row>
    <row r="169" spans="1:20">
      <c r="A169" s="56" t="s">
        <v>15</v>
      </c>
      <c r="B169" s="57">
        <v>21</v>
      </c>
      <c r="C169" s="5" cm="1">
        <f t="array" ref="C169">IF($I$2="Тариф для именинников",
INDEX(GRID!$B$4:$U$15,MATCH(C$7,GRID!$A$4:$A$15,0),MATCH(1,($U$2=GRID!$B$1:$U$1)*(КАЛЕНДАРЬ!AZ24=GRID!$B$3:$U$3),0))*GRID!$T$39,
ROUNDUP(INDEX(GRID!$B$4:$U$15,MATCH(C$7,GRID!$A$4:$A$15,0),MATCH(1,($U$2=GRID!$B$1:$U$1)*(КАЛЕНДАРЬ!AZ24=GRID!$B$3:$U$3),0))*GRID!$T$39*(1-GRID!$T$40),0))</f>
        <v>28086.000000000004</v>
      </c>
      <c r="D169" s="5" cm="1">
        <f t="array" ref="D169">IF($I$2="Тариф для именинников",
INDEX(GRID!$B$18:$U$29,MATCH(C$7,GRID!$A$18:$A$29,0),MATCH(1,($U$2=GRID!$B$1:$U$1)*(КАЛЕНДАРЬ!AZ24=GRID!$B$3:$U$3),0))*GRID!$T$39,
ROUNDUP(INDEX(GRID!$B$29:$U166,MATCH(C$7,GRID!$A$18:$A$29,0),MATCH(1,($U$2=GRID!$B$1:$U$1)*(КАЛЕНДАРЬ!AZ24=GRID!$B$3:$U$3),0))*GRID!$T$39*(1-GRID!$T$40),0))</f>
        <v>32736</v>
      </c>
      <c r="E169" s="5" cm="1">
        <f t="array" ref="E169">IF($I$2="Тариф для именинников",
INDEX(GRID!$B$4:$U$15,MATCH(E$7,GRID!$A$4:$A$15,0),MATCH(1,($U$2=GRID!$B$1:$U$1)*(КАЛЕНДАРЬ!AZ24=GRID!$B$3:$U$3),0))*GRID!$T$39,
ROUNDUP(INDEX(GRID!$B$4:$U$15,MATCH(E$7,GRID!$A$4:$A$15,0),MATCH(1,($U$2=GRID!$B$1:$U$1)*(КАЛЕНДАРЬ!AZ24=GRID!$B$3:$U$3),0))*GRID!$T$39*(1-GRID!$T$40),0))</f>
        <v>33759</v>
      </c>
      <c r="F169" s="5" cm="1">
        <f t="array" ref="F169">IF($I$2="Тариф для именинников",
INDEX(GRID!$B$18:$U$29,MATCH(E$7,GRID!$A$18:$A$29,0),MATCH(1,($U$2=GRID!$B$1:$U$1)*(КАЛЕНДАРЬ!AZ24=GRID!$B$3:$U$3),0))*GRID!$T$39,
ROUNDUP(INDEX(GRID!$B$29:$U166,MATCH(E$7,GRID!$A$18:$A$29,0),MATCH(1,($U$2=GRID!$B$1:$U$1)*(КАЛЕНДАРЬ!AZ24=GRID!$B$3:$U$3),0))*GRID!$T$39*(1-GRID!$T$40),0))</f>
        <v>38409</v>
      </c>
      <c r="G169" s="5" cm="1">
        <f t="array" ref="G169">IF($I$2="Тариф для именинников",
INDEX(GRID!$B$4:$U$15,MATCH(G$7,GRID!$A$4:$A$15,0),MATCH(1,($U$2=GRID!$B$1:$U$1)*(КАЛЕНДАРЬ!AZ24=GRID!$B$3:$U$3),0))*GRID!$T$39,
ROUNDUP(INDEX(GRID!$B$4:$U$15,MATCH(G$7,GRID!$A$4:$A$15,0),MATCH(1,($U$2=GRID!$B$1:$U$1)*(КАЛЕНДАРЬ!AZ24=GRID!$B$3:$U$3),0))*GRID!$T$39*(1-GRID!$T$40),0))</f>
        <v>39525</v>
      </c>
      <c r="H169" s="5" cm="1">
        <f t="array" ref="H169">IF($I$2="Тариф для именинников",
INDEX(GRID!$B$18:$U$29,MATCH(G$7,GRID!$A$18:$A$29,0),MATCH(1,($U$2=GRID!$B$1:$U$1)*(КАЛЕНДАРЬ!AZ24=GRID!$B$3:$U$3),0))*GRID!$T$39,
ROUNDUP(INDEX(GRID!$B$29:$U166,MATCH(G$7,GRID!$A$18:$A$29,0),MATCH(1,($U$2=GRID!$B$1:$U$1)*(КАЛЕНДАРЬ!AZ24=GRID!$B$3:$U$3),0))*GRID!$T$39*(1-GRID!$T$40),0))</f>
        <v>44175</v>
      </c>
      <c r="I169" s="5" cm="1">
        <f t="array" ref="I169">IF($I$2="Тариф для именинников",
INDEX(GRID!$B$4:$U$15,MATCH(I$7,GRID!$A$4:$A$15,0),MATCH(1,($U$2=GRID!$B$1:$U$1)*(КАЛЕНДАРЬ!AZ24=GRID!$B$3:$U$3),0))*GRID!$T$39,
ROUNDUP(INDEX(GRID!$B$4:$U$15,MATCH(I$7,GRID!$A$4:$A$15,0),MATCH(1,($U$2=GRID!$B$1:$U$1)*(КАЛЕНДАРЬ!AZ24=GRID!$B$3:$U$3),0))*GRID!$T$39*(1-GRID!$T$40),0))</f>
        <v>44082</v>
      </c>
      <c r="J169" s="5" cm="1">
        <f t="array" ref="J169">IF($I$2="Тариф для именинников",
INDEX(GRID!$B$18:$U$29,MATCH(I$7,GRID!$A$18:$A$29,0),MATCH(1,($U$2=GRID!$B$1:$U$1)*(КАЛЕНДАРЬ!AZ24=GRID!$B$3:$U$3),0))*GRID!$T$39,
ROUNDUP(INDEX(GRID!$B$29:$U166,MATCH(I$7,GRID!$A$18:$A$29,0),MATCH(1,($U$2=GRID!$B$1:$U$1)*(КАЛЕНДАРЬ!AZ24=GRID!$B$3:$U$3),0))*GRID!$T$39*(1-GRID!$T$40),0))</f>
        <v>48732</v>
      </c>
      <c r="K169" s="5" cm="1">
        <f t="array" ref="K169">IF($I$2="Тариф для именинников",
INDEX(GRID!$B$4:$U$15,MATCH(K$7,GRID!$A$4:$A$15,0),MATCH(1,($U$2=GRID!$B$1:$U$1)*(КАЛЕНДАРЬ!AZ24=GRID!$B$3:$U$3),0))*GRID!$T$39,
ROUNDUP(INDEX(GRID!$B$4:$U$15,MATCH(K$7,GRID!$A$4:$A$15,0),MATCH(1,($U$2=GRID!$B$1:$U$1)*(КАЛЕНДАРЬ!AZ24=GRID!$B$3:$U$3),0))*GRID!$T$39*(1-GRID!$T$40),0))</f>
        <v>49569</v>
      </c>
      <c r="L169" s="5" cm="1">
        <f t="array" ref="L169">IF($I$2="Тариф для именинников",
INDEX(GRID!$B$18:$U$29,MATCH(K$7,GRID!$A$18:$A$29,0),MATCH(1,($U$2=GRID!$B$1:$U$1)*(КАЛЕНДАРЬ!AZ24=GRID!$B$3:$U$3),0))*GRID!$T$39,
ROUNDUP(INDEX(GRID!$B$29:$U166,MATCH(K$7,GRID!$A$18:$A$29,0),MATCH(1,($U$2=GRID!$B$1:$U$1)*(КАЛЕНДАРЬ!AZ24=GRID!$B$3:$U$3),0))*GRID!$T$39*(1-GRID!$T$40),0))</f>
        <v>54219</v>
      </c>
      <c r="M169" s="5" cm="1">
        <f t="array" ref="M169">IF($I$2="Тариф для именинников",
INDEX(GRID!$B$4:$U$15,MATCH(M$7,GRID!$A$4:$A$15,0),MATCH(1,($U$2=GRID!$B$1:$U$1)*(КАЛЕНДАРЬ!AZ24=GRID!$B$3:$U$3),0))*GRID!$T$39,
ROUNDUP(INDEX(GRID!$B$4:$U$15,MATCH(M$7,GRID!$A$4:$A$15,0),MATCH(1,($U$2=GRID!$B$1:$U$1)*(КАЛЕНДАРЬ!AZ24=GRID!$B$3:$U$3),0))*GRID!$T$39*(1-GRID!$T$40),0))</f>
        <v>68820</v>
      </c>
      <c r="N169" s="5" cm="1">
        <f t="array" ref="N169">IF($I$2="Тариф для именинников",
INDEX(GRID!$B$18:$U$29,MATCH(M$7,GRID!$A$18:$A$29,0),MATCH(1,($U$2=GRID!$B$1:$U$1)*(КАЛЕНДАРЬ!AZ24=GRID!$B$3:$U$3),0))*GRID!$T$39,
ROUNDUP(INDEX(GRID!$B$29:$U166,MATCH(M$7,GRID!$A$18:$A$29,0),MATCH(1,($U$2=GRID!$B$1:$U$1)*(КАЛЕНДАРЬ!AZ24=GRID!$B$3:$U$3),0))*GRID!$T$39*(1-GRID!$T$40),0))</f>
        <v>73470</v>
      </c>
      <c r="O169" s="5" cm="1">
        <f t="array" ref="O169">IF($I$2="Тариф для именинников",
INDEX(GRID!$B$4:$U$15,MATCH(O$7,GRID!$A$4:$A$15,0),MATCH(1,($U$2=GRID!$B$1:$U$1)*(КАЛЕНДАРЬ!AZ24=GRID!$B$3:$U$3),0))*GRID!$T$39,
ROUNDUP(INDEX(GRID!$B$4:$U$15,MATCH(O$7,GRID!$A$4:$A$15,0),MATCH(1,($U$2=GRID!$B$1:$U$1)*(КАЛЕНДАРЬ!AZ24=GRID!$B$3:$U$3),0))*GRID!$T$39*(1-GRID!$T$40),0))</f>
        <v>101184</v>
      </c>
      <c r="P169" s="5" cm="1">
        <f t="array" ref="P169">IF($I$2="Тариф для именинников",
INDEX(GRID!$B$4:$U$15,MATCH(P$7,GRID!$A$4:$A$15,0),MATCH(1,($U$2=GRID!$B$1:$U$1)*(КАЛЕНДАРЬ!AZ24=GRID!$B$3:$U$3),0))*GRID!$T$39,
ROUNDUP(INDEX(GRID!$B$4:$U$15,MATCH(P$7,GRID!$A$4:$A$15,0),MATCH(1,($U$2=GRID!$B$1:$U$1)*(КАЛЕНДАРЬ!AZ24=GRID!$B$3:$U$3),0))*GRID!$T$39*(1-GRID!$T$40),0))</f>
        <v>140802</v>
      </c>
      <c r="Q169" s="5" cm="1">
        <f t="array" ref="Q169">IF($I$2="Тариф для именинников",
INDEX(GRID!$B$4:$U$15,MATCH(Q$7,GRID!$A$4:$A$15,0),MATCH(1,($U$2=GRID!$B$1:$U$1)*(КАЛЕНДАРЬ!AZ24=GRID!$B$3:$U$3),0))*GRID!$T$39,
ROUNDUP(INDEX(GRID!$B$4:$U$15,MATCH(Q$7,GRID!$A$4:$A$15,0),MATCH(1,($U$2=GRID!$B$1:$U$1)*(КАЛЕНДАРЬ!AZ24=GRID!$B$3:$U$3),0))*GRID!$T$39*(1-GRID!$T$40),0))</f>
        <v>165447</v>
      </c>
      <c r="R169" s="5" cm="1">
        <f t="array" ref="R169">IF($I$2="Тариф для именинников",
INDEX(GRID!$B$4:$U$15,MATCH(R$7,GRID!$A$4:$A$15,0),MATCH(1,($U$2=GRID!$B$1:$U$1)*(КАЛЕНДАРЬ!AZ24=GRID!$B$3:$U$3),0))*GRID!$T$39,
ROUNDUP(INDEX(GRID!$B$4:$U$15,MATCH(R$7,GRID!$A$4:$A$15,0),MATCH(1,($U$2=GRID!$B$1:$U$1)*(КАЛЕНДАРЬ!AZ24=GRID!$B$3:$U$3),0))*GRID!$T$39*(1-GRID!$T$40),0))</f>
        <v>188232</v>
      </c>
      <c r="S169" s="50" t="s">
        <v>105</v>
      </c>
      <c r="T169" s="50" t="s">
        <v>105</v>
      </c>
    </row>
    <row r="170" spans="1:20">
      <c r="A170" s="56" t="s">
        <v>16</v>
      </c>
      <c r="B170" s="57">
        <v>22</v>
      </c>
      <c r="C170" s="5" cm="1">
        <f t="array" ref="C170">IF($I$2="Тариф для именинников",
INDEX(GRID!$B$4:$U$15,MATCH(C$7,GRID!$A$4:$A$15,0),MATCH(1,($U$2=GRID!$B$1:$U$1)*(КАЛЕНДАРЬ!AZ25=GRID!$B$3:$U$3),0))*GRID!$T$39,
ROUNDUP(INDEX(GRID!$B$4:$U$15,MATCH(C$7,GRID!$A$4:$A$15,0),MATCH(1,($U$2=GRID!$B$1:$U$1)*(КАЛЕНДАРЬ!AZ25=GRID!$B$3:$U$3),0))*GRID!$T$39*(1-GRID!$T$40),0))</f>
        <v>30876</v>
      </c>
      <c r="D170" s="5" cm="1">
        <f t="array" ref="D170">IF($I$2="Тариф для именинников",
INDEX(GRID!$B$18:$U$29,MATCH(C$7,GRID!$A$18:$A$29,0),MATCH(1,($U$2=GRID!$B$1:$U$1)*(КАЛЕНДАРЬ!AZ25=GRID!$B$3:$U$3),0))*GRID!$T$39,
ROUNDUP(INDEX(GRID!$B$29:$U167,MATCH(C$7,GRID!$A$18:$A$29,0),MATCH(1,($U$2=GRID!$B$1:$U$1)*(КАЛЕНДАРЬ!AZ25=GRID!$B$3:$U$3),0))*GRID!$T$39*(1-GRID!$T$40),0))</f>
        <v>35526</v>
      </c>
      <c r="E170" s="5" cm="1">
        <f t="array" ref="E170">IF($I$2="Тариф для именинников",
INDEX(GRID!$B$4:$U$15,MATCH(E$7,GRID!$A$4:$A$15,0),MATCH(1,($U$2=GRID!$B$1:$U$1)*(КАЛЕНДАРЬ!AZ25=GRID!$B$3:$U$3),0))*GRID!$T$39,
ROUNDUP(INDEX(GRID!$B$4:$U$15,MATCH(E$7,GRID!$A$4:$A$15,0),MATCH(1,($U$2=GRID!$B$1:$U$1)*(КАЛЕНДАРЬ!AZ25=GRID!$B$3:$U$3),0))*GRID!$T$39*(1-GRID!$T$40),0))</f>
        <v>37107</v>
      </c>
      <c r="F170" s="5" cm="1">
        <f t="array" ref="F170">IF($I$2="Тариф для именинников",
INDEX(GRID!$B$18:$U$29,MATCH(E$7,GRID!$A$18:$A$29,0),MATCH(1,($U$2=GRID!$B$1:$U$1)*(КАЛЕНДАРЬ!AZ25=GRID!$B$3:$U$3),0))*GRID!$T$39,
ROUNDUP(INDEX(GRID!$B$29:$U167,MATCH(E$7,GRID!$A$18:$A$29,0),MATCH(1,($U$2=GRID!$B$1:$U$1)*(КАЛЕНДАРЬ!AZ25=GRID!$B$3:$U$3),0))*GRID!$T$39*(1-GRID!$T$40),0))</f>
        <v>41757</v>
      </c>
      <c r="G170" s="5" cm="1">
        <f t="array" ref="G170">IF($I$2="Тариф для именинников",
INDEX(GRID!$B$4:$U$15,MATCH(G$7,GRID!$A$4:$A$15,0),MATCH(1,($U$2=GRID!$B$1:$U$1)*(КАЛЕНДАРЬ!AZ25=GRID!$B$3:$U$3),0))*GRID!$T$39,
ROUNDUP(INDEX(GRID!$B$4:$U$15,MATCH(G$7,GRID!$A$4:$A$15,0),MATCH(1,($U$2=GRID!$B$1:$U$1)*(КАЛЕНДАРЬ!AZ25=GRID!$B$3:$U$3),0))*GRID!$T$39*(1-GRID!$T$40),0))</f>
        <v>42966</v>
      </c>
      <c r="H170" s="5" cm="1">
        <f t="array" ref="H170">IF($I$2="Тариф для именинников",
INDEX(GRID!$B$18:$U$29,MATCH(G$7,GRID!$A$18:$A$29,0),MATCH(1,($U$2=GRID!$B$1:$U$1)*(КАЛЕНДАРЬ!AZ25=GRID!$B$3:$U$3),0))*GRID!$T$39,
ROUNDUP(INDEX(GRID!$B$29:$U167,MATCH(G$7,GRID!$A$18:$A$29,0),MATCH(1,($U$2=GRID!$B$1:$U$1)*(КАЛЕНДАРЬ!AZ25=GRID!$B$3:$U$3),0))*GRID!$T$39*(1-GRID!$T$40),0))</f>
        <v>47616</v>
      </c>
      <c r="I170" s="5" cm="1">
        <f t="array" ref="I170">IF($I$2="Тариф для именинников",
INDEX(GRID!$B$4:$U$15,MATCH(I$7,GRID!$A$4:$A$15,0),MATCH(1,($U$2=GRID!$B$1:$U$1)*(КАЛЕНДАРЬ!AZ25=GRID!$B$3:$U$3),0))*GRID!$T$39,
ROUNDUP(INDEX(GRID!$B$4:$U$15,MATCH(I$7,GRID!$A$4:$A$15,0),MATCH(1,($U$2=GRID!$B$1:$U$1)*(КАЛЕНДАРЬ!AZ25=GRID!$B$3:$U$3),0))*GRID!$T$39*(1-GRID!$T$40),0))</f>
        <v>48081</v>
      </c>
      <c r="J170" s="5" cm="1">
        <f t="array" ref="J170">IF($I$2="Тариф для именинников",
INDEX(GRID!$B$18:$U$29,MATCH(I$7,GRID!$A$18:$A$29,0),MATCH(1,($U$2=GRID!$B$1:$U$1)*(КАЛЕНДАРЬ!AZ25=GRID!$B$3:$U$3),0))*GRID!$T$39,
ROUNDUP(INDEX(GRID!$B$29:$U167,MATCH(I$7,GRID!$A$18:$A$29,0),MATCH(1,($U$2=GRID!$B$1:$U$1)*(КАЛЕНДАРЬ!AZ25=GRID!$B$3:$U$3),0))*GRID!$T$39*(1-GRID!$T$40),0))</f>
        <v>52731</v>
      </c>
      <c r="K170" s="5" cm="1">
        <f t="array" ref="K170">IF($I$2="Тариф для именинников",
INDEX(GRID!$B$4:$U$15,MATCH(K$7,GRID!$A$4:$A$15,0),MATCH(1,($U$2=GRID!$B$1:$U$1)*(КАЛЕНДАРЬ!AZ25=GRID!$B$3:$U$3),0))*GRID!$T$39,
ROUNDUP(INDEX(GRID!$B$4:$U$15,MATCH(K$7,GRID!$A$4:$A$15,0),MATCH(1,($U$2=GRID!$B$1:$U$1)*(КАЛЕНДАРЬ!AZ25=GRID!$B$3:$U$3),0))*GRID!$T$39*(1-GRID!$T$40),0))</f>
        <v>53754</v>
      </c>
      <c r="L170" s="5" cm="1">
        <f t="array" ref="L170">IF($I$2="Тариф для именинников",
INDEX(GRID!$B$18:$U$29,MATCH(K$7,GRID!$A$18:$A$29,0),MATCH(1,($U$2=GRID!$B$1:$U$1)*(КАЛЕНДАРЬ!AZ25=GRID!$B$3:$U$3),0))*GRID!$T$39,
ROUNDUP(INDEX(GRID!$B$29:$U167,MATCH(K$7,GRID!$A$18:$A$29,0),MATCH(1,($U$2=GRID!$B$1:$U$1)*(КАЛЕНДАРЬ!AZ25=GRID!$B$3:$U$3),0))*GRID!$T$39*(1-GRID!$T$40),0))</f>
        <v>58404</v>
      </c>
      <c r="M170" s="5" cm="1">
        <f t="array" ref="M170">IF($I$2="Тариф для именинников",
INDEX(GRID!$B$4:$U$15,MATCH(M$7,GRID!$A$4:$A$15,0),MATCH(1,($U$2=GRID!$B$1:$U$1)*(КАЛЕНДАРЬ!AZ25=GRID!$B$3:$U$3),0))*GRID!$T$39,
ROUNDUP(INDEX(GRID!$B$4:$U$15,MATCH(M$7,GRID!$A$4:$A$15,0),MATCH(1,($U$2=GRID!$B$1:$U$1)*(КАЛЕНДАРЬ!AZ25=GRID!$B$3:$U$3),0))*GRID!$T$39*(1-GRID!$T$40),0))</f>
        <v>73470</v>
      </c>
      <c r="N170" s="5" cm="1">
        <f t="array" ref="N170">IF($I$2="Тариф для именинников",
INDEX(GRID!$B$18:$U$29,MATCH(M$7,GRID!$A$18:$A$29,0),MATCH(1,($U$2=GRID!$B$1:$U$1)*(КАЛЕНДАРЬ!AZ25=GRID!$B$3:$U$3),0))*GRID!$T$39,
ROUNDUP(INDEX(GRID!$B$29:$U167,MATCH(M$7,GRID!$A$18:$A$29,0),MATCH(1,($U$2=GRID!$B$1:$U$1)*(КАЛЕНДАРЬ!AZ25=GRID!$B$3:$U$3),0))*GRID!$T$39*(1-GRID!$T$40),0))</f>
        <v>78120</v>
      </c>
      <c r="O170" s="5" cm="1">
        <f t="array" ref="O170">IF($I$2="Тариф для именинников",
INDEX(GRID!$B$4:$U$15,MATCH(O$7,GRID!$A$4:$A$15,0),MATCH(1,($U$2=GRID!$B$1:$U$1)*(КАЛЕНДАРЬ!AZ25=GRID!$B$3:$U$3),0))*GRID!$T$39,
ROUNDUP(INDEX(GRID!$B$4:$U$15,MATCH(O$7,GRID!$A$4:$A$15,0),MATCH(1,($U$2=GRID!$B$1:$U$1)*(КАЛЕНДАРЬ!AZ25=GRID!$B$3:$U$3),0))*GRID!$T$39*(1-GRID!$T$40),0))</f>
        <v>106764</v>
      </c>
      <c r="P170" s="5" cm="1">
        <f t="array" ref="P170">IF($I$2="Тариф для именинников",
INDEX(GRID!$B$4:$U$15,MATCH(P$7,GRID!$A$4:$A$15,0),MATCH(1,($U$2=GRID!$B$1:$U$1)*(КАЛЕНДАРЬ!AZ25=GRID!$B$3:$U$3),0))*GRID!$T$39,
ROUNDUP(INDEX(GRID!$B$4:$U$15,MATCH(P$7,GRID!$A$4:$A$15,0),MATCH(1,($U$2=GRID!$B$1:$U$1)*(КАЛЕНДАРЬ!AZ25=GRID!$B$3:$U$3),0))*GRID!$T$39*(1-GRID!$T$40),0))</f>
        <v>146940</v>
      </c>
      <c r="Q170" s="5" cm="1">
        <f t="array" ref="Q170">IF($I$2="Тариф для именинников",
INDEX(GRID!$B$4:$U$15,MATCH(Q$7,GRID!$A$4:$A$15,0),MATCH(1,($U$2=GRID!$B$1:$U$1)*(КАЛЕНДАРЬ!AZ25=GRID!$B$3:$U$3),0))*GRID!$T$39,
ROUNDUP(INDEX(GRID!$B$4:$U$15,MATCH(Q$7,GRID!$A$4:$A$15,0),MATCH(1,($U$2=GRID!$B$1:$U$1)*(КАЛЕНДАРЬ!AZ25=GRID!$B$3:$U$3),0))*GRID!$T$39*(1-GRID!$T$40),0))</f>
        <v>172515</v>
      </c>
      <c r="R170" s="5" cm="1">
        <f t="array" ref="R170">IF($I$2="Тариф для именинников",
INDEX(GRID!$B$4:$U$15,MATCH(R$7,GRID!$A$4:$A$15,0),MATCH(1,($U$2=GRID!$B$1:$U$1)*(КАЛЕНДАРЬ!AZ25=GRID!$B$3:$U$3),0))*GRID!$T$39,
ROUNDUP(INDEX(GRID!$B$4:$U$15,MATCH(R$7,GRID!$A$4:$A$15,0),MATCH(1,($U$2=GRID!$B$1:$U$1)*(КАЛЕНДАРЬ!AZ25=GRID!$B$3:$U$3),0))*GRID!$T$39*(1-GRID!$T$40),0))</f>
        <v>196509</v>
      </c>
      <c r="S170" s="50" t="s">
        <v>105</v>
      </c>
      <c r="T170" s="50" t="s">
        <v>105</v>
      </c>
    </row>
    <row r="171" spans="1:20">
      <c r="A171" s="56" t="s">
        <v>17</v>
      </c>
      <c r="B171" s="57">
        <v>23</v>
      </c>
      <c r="C171" s="5" cm="1">
        <f t="array" ref="C171">IF($I$2="Тариф для именинников",
INDEX(GRID!$B$4:$U$15,MATCH(C$7,GRID!$A$4:$A$15,0),MATCH(1,($U$2=GRID!$B$1:$U$1)*(КАЛЕНДАРЬ!AZ26=GRID!$B$3:$U$3),0))*GRID!$T$39,
ROUNDUP(INDEX(GRID!$B$4:$U$15,MATCH(C$7,GRID!$A$4:$A$15,0),MATCH(1,($U$2=GRID!$B$1:$U$1)*(КАЛЕНДАРЬ!AZ26=GRID!$B$3:$U$3),0))*GRID!$T$39*(1-GRID!$T$40),0))</f>
        <v>30876</v>
      </c>
      <c r="D171" s="5" cm="1">
        <f t="array" ref="D171">IF($I$2="Тариф для именинников",
INDEX(GRID!$B$18:$U$29,MATCH(C$7,GRID!$A$18:$A$29,0),MATCH(1,($U$2=GRID!$B$1:$U$1)*(КАЛЕНДАРЬ!AZ26=GRID!$B$3:$U$3),0))*GRID!$T$39,
ROUNDUP(INDEX(GRID!$B$29:$U168,MATCH(C$7,GRID!$A$18:$A$29,0),MATCH(1,($U$2=GRID!$B$1:$U$1)*(КАЛЕНДАРЬ!AZ26=GRID!$B$3:$U$3),0))*GRID!$T$39*(1-GRID!$T$40),0))</f>
        <v>35526</v>
      </c>
      <c r="E171" s="5" cm="1">
        <f t="array" ref="E171">IF($I$2="Тариф для именинников",
INDEX(GRID!$B$4:$U$15,MATCH(E$7,GRID!$A$4:$A$15,0),MATCH(1,($U$2=GRID!$B$1:$U$1)*(КАЛЕНДАРЬ!AZ26=GRID!$B$3:$U$3),0))*GRID!$T$39,
ROUNDUP(INDEX(GRID!$B$4:$U$15,MATCH(E$7,GRID!$A$4:$A$15,0),MATCH(1,($U$2=GRID!$B$1:$U$1)*(КАЛЕНДАРЬ!AZ26=GRID!$B$3:$U$3),0))*GRID!$T$39*(1-GRID!$T$40),0))</f>
        <v>37107</v>
      </c>
      <c r="F171" s="5" cm="1">
        <f t="array" ref="F171">IF($I$2="Тариф для именинников",
INDEX(GRID!$B$18:$U$29,MATCH(E$7,GRID!$A$18:$A$29,0),MATCH(1,($U$2=GRID!$B$1:$U$1)*(КАЛЕНДАРЬ!AZ26=GRID!$B$3:$U$3),0))*GRID!$T$39,
ROUNDUP(INDEX(GRID!$B$29:$U168,MATCH(E$7,GRID!$A$18:$A$29,0),MATCH(1,($U$2=GRID!$B$1:$U$1)*(КАЛЕНДАРЬ!AZ26=GRID!$B$3:$U$3),0))*GRID!$T$39*(1-GRID!$T$40),0))</f>
        <v>41757</v>
      </c>
      <c r="G171" s="5" cm="1">
        <f t="array" ref="G171">IF($I$2="Тариф для именинников",
INDEX(GRID!$B$4:$U$15,MATCH(G$7,GRID!$A$4:$A$15,0),MATCH(1,($U$2=GRID!$B$1:$U$1)*(КАЛЕНДАРЬ!AZ26=GRID!$B$3:$U$3),0))*GRID!$T$39,
ROUNDUP(INDEX(GRID!$B$4:$U$15,MATCH(G$7,GRID!$A$4:$A$15,0),MATCH(1,($U$2=GRID!$B$1:$U$1)*(КАЛЕНДАРЬ!AZ26=GRID!$B$3:$U$3),0))*GRID!$T$39*(1-GRID!$T$40),0))</f>
        <v>42966</v>
      </c>
      <c r="H171" s="5" cm="1">
        <f t="array" ref="H171">IF($I$2="Тариф для именинников",
INDEX(GRID!$B$18:$U$29,MATCH(G$7,GRID!$A$18:$A$29,0),MATCH(1,($U$2=GRID!$B$1:$U$1)*(КАЛЕНДАРЬ!AZ26=GRID!$B$3:$U$3),0))*GRID!$T$39,
ROUNDUP(INDEX(GRID!$B$29:$U168,MATCH(G$7,GRID!$A$18:$A$29,0),MATCH(1,($U$2=GRID!$B$1:$U$1)*(КАЛЕНДАРЬ!AZ26=GRID!$B$3:$U$3),0))*GRID!$T$39*(1-GRID!$T$40),0))</f>
        <v>47616</v>
      </c>
      <c r="I171" s="5" cm="1">
        <f t="array" ref="I171">IF($I$2="Тариф для именинников",
INDEX(GRID!$B$4:$U$15,MATCH(I$7,GRID!$A$4:$A$15,0),MATCH(1,($U$2=GRID!$B$1:$U$1)*(КАЛЕНДАРЬ!AZ26=GRID!$B$3:$U$3),0))*GRID!$T$39,
ROUNDUP(INDEX(GRID!$B$4:$U$15,MATCH(I$7,GRID!$A$4:$A$15,0),MATCH(1,($U$2=GRID!$B$1:$U$1)*(КАЛЕНДАРЬ!AZ26=GRID!$B$3:$U$3),0))*GRID!$T$39*(1-GRID!$T$40),0))</f>
        <v>48081</v>
      </c>
      <c r="J171" s="5" cm="1">
        <f t="array" ref="J171">IF($I$2="Тариф для именинников",
INDEX(GRID!$B$18:$U$29,MATCH(I$7,GRID!$A$18:$A$29,0),MATCH(1,($U$2=GRID!$B$1:$U$1)*(КАЛЕНДАРЬ!AZ26=GRID!$B$3:$U$3),0))*GRID!$T$39,
ROUNDUP(INDEX(GRID!$B$29:$U168,MATCH(I$7,GRID!$A$18:$A$29,0),MATCH(1,($U$2=GRID!$B$1:$U$1)*(КАЛЕНДАРЬ!AZ26=GRID!$B$3:$U$3),0))*GRID!$T$39*(1-GRID!$T$40),0))</f>
        <v>52731</v>
      </c>
      <c r="K171" s="5" cm="1">
        <f t="array" ref="K171">IF($I$2="Тариф для именинников",
INDEX(GRID!$B$4:$U$15,MATCH(K$7,GRID!$A$4:$A$15,0),MATCH(1,($U$2=GRID!$B$1:$U$1)*(КАЛЕНДАРЬ!AZ26=GRID!$B$3:$U$3),0))*GRID!$T$39,
ROUNDUP(INDEX(GRID!$B$4:$U$15,MATCH(K$7,GRID!$A$4:$A$15,0),MATCH(1,($U$2=GRID!$B$1:$U$1)*(КАЛЕНДАРЬ!AZ26=GRID!$B$3:$U$3),0))*GRID!$T$39*(1-GRID!$T$40),0))</f>
        <v>53754</v>
      </c>
      <c r="L171" s="5" cm="1">
        <f t="array" ref="L171">IF($I$2="Тариф для именинников",
INDEX(GRID!$B$18:$U$29,MATCH(K$7,GRID!$A$18:$A$29,0),MATCH(1,($U$2=GRID!$B$1:$U$1)*(КАЛЕНДАРЬ!AZ26=GRID!$B$3:$U$3),0))*GRID!$T$39,
ROUNDUP(INDEX(GRID!$B$29:$U168,MATCH(K$7,GRID!$A$18:$A$29,0),MATCH(1,($U$2=GRID!$B$1:$U$1)*(КАЛЕНДАРЬ!AZ26=GRID!$B$3:$U$3),0))*GRID!$T$39*(1-GRID!$T$40),0))</f>
        <v>58404</v>
      </c>
      <c r="M171" s="5" cm="1">
        <f t="array" ref="M171">IF($I$2="Тариф для именинников",
INDEX(GRID!$B$4:$U$15,MATCH(M$7,GRID!$A$4:$A$15,0),MATCH(1,($U$2=GRID!$B$1:$U$1)*(КАЛЕНДАРЬ!AZ26=GRID!$B$3:$U$3),0))*GRID!$T$39,
ROUNDUP(INDEX(GRID!$B$4:$U$15,MATCH(M$7,GRID!$A$4:$A$15,0),MATCH(1,($U$2=GRID!$B$1:$U$1)*(КАЛЕНДАРЬ!AZ26=GRID!$B$3:$U$3),0))*GRID!$T$39*(1-GRID!$T$40),0))</f>
        <v>73470</v>
      </c>
      <c r="N171" s="5" cm="1">
        <f t="array" ref="N171">IF($I$2="Тариф для именинников",
INDEX(GRID!$B$18:$U$29,MATCH(M$7,GRID!$A$18:$A$29,0),MATCH(1,($U$2=GRID!$B$1:$U$1)*(КАЛЕНДАРЬ!AZ26=GRID!$B$3:$U$3),0))*GRID!$T$39,
ROUNDUP(INDEX(GRID!$B$29:$U168,MATCH(M$7,GRID!$A$18:$A$29,0),MATCH(1,($U$2=GRID!$B$1:$U$1)*(КАЛЕНДАРЬ!AZ26=GRID!$B$3:$U$3),0))*GRID!$T$39*(1-GRID!$T$40),0))</f>
        <v>78120</v>
      </c>
      <c r="O171" s="5" cm="1">
        <f t="array" ref="O171">IF($I$2="Тариф для именинников",
INDEX(GRID!$B$4:$U$15,MATCH(O$7,GRID!$A$4:$A$15,0),MATCH(1,($U$2=GRID!$B$1:$U$1)*(КАЛЕНДАРЬ!AZ26=GRID!$B$3:$U$3),0))*GRID!$T$39,
ROUNDUP(INDEX(GRID!$B$4:$U$15,MATCH(O$7,GRID!$A$4:$A$15,0),MATCH(1,($U$2=GRID!$B$1:$U$1)*(КАЛЕНДАРЬ!AZ26=GRID!$B$3:$U$3),0))*GRID!$T$39*(1-GRID!$T$40),0))</f>
        <v>106764</v>
      </c>
      <c r="P171" s="5" cm="1">
        <f t="array" ref="P171">IF($I$2="Тариф для именинников",
INDEX(GRID!$B$4:$U$15,MATCH(P$7,GRID!$A$4:$A$15,0),MATCH(1,($U$2=GRID!$B$1:$U$1)*(КАЛЕНДАРЬ!AZ26=GRID!$B$3:$U$3),0))*GRID!$T$39,
ROUNDUP(INDEX(GRID!$B$4:$U$15,MATCH(P$7,GRID!$A$4:$A$15,0),MATCH(1,($U$2=GRID!$B$1:$U$1)*(КАЛЕНДАРЬ!AZ26=GRID!$B$3:$U$3),0))*GRID!$T$39*(1-GRID!$T$40),0))</f>
        <v>146940</v>
      </c>
      <c r="Q171" s="5" cm="1">
        <f t="array" ref="Q171">IF($I$2="Тариф для именинников",
INDEX(GRID!$B$4:$U$15,MATCH(Q$7,GRID!$A$4:$A$15,0),MATCH(1,($U$2=GRID!$B$1:$U$1)*(КАЛЕНДАРЬ!AZ26=GRID!$B$3:$U$3),0))*GRID!$T$39,
ROUNDUP(INDEX(GRID!$B$4:$U$15,MATCH(Q$7,GRID!$A$4:$A$15,0),MATCH(1,($U$2=GRID!$B$1:$U$1)*(КАЛЕНДАРЬ!AZ26=GRID!$B$3:$U$3),0))*GRID!$T$39*(1-GRID!$T$40),0))</f>
        <v>172515</v>
      </c>
      <c r="R171" s="5" cm="1">
        <f t="array" ref="R171">IF($I$2="Тариф для именинников",
INDEX(GRID!$B$4:$U$15,MATCH(R$7,GRID!$A$4:$A$15,0),MATCH(1,($U$2=GRID!$B$1:$U$1)*(КАЛЕНДАРЬ!AZ26=GRID!$B$3:$U$3),0))*GRID!$T$39,
ROUNDUP(INDEX(GRID!$B$4:$U$15,MATCH(R$7,GRID!$A$4:$A$15,0),MATCH(1,($U$2=GRID!$B$1:$U$1)*(КАЛЕНДАРЬ!AZ26=GRID!$B$3:$U$3),0))*GRID!$T$39*(1-GRID!$T$40),0))</f>
        <v>196509</v>
      </c>
      <c r="S171" s="50" t="s">
        <v>105</v>
      </c>
      <c r="T171" s="50" t="s">
        <v>105</v>
      </c>
    </row>
    <row r="172" spans="1:20">
      <c r="A172" s="56" t="s">
        <v>11</v>
      </c>
      <c r="B172" s="57">
        <v>24</v>
      </c>
      <c r="C172" s="5" cm="1">
        <f t="array" ref="C172">IF($I$2="Тариф для именинников",
INDEX(GRID!$B$4:$U$15,MATCH(C$7,GRID!$A$4:$A$15,0),MATCH(1,($U$2=GRID!$B$1:$U$1)*(КАЛЕНДАРЬ!AZ27=GRID!$B$3:$U$3),0))*GRID!$T$39,
ROUNDUP(INDEX(GRID!$B$4:$U$15,MATCH(C$7,GRID!$A$4:$A$15,0),MATCH(1,($U$2=GRID!$B$1:$U$1)*(КАЛЕНДАРЬ!AZ27=GRID!$B$3:$U$3),0))*GRID!$T$39*(1-GRID!$T$40),0))</f>
        <v>28086.000000000004</v>
      </c>
      <c r="D172" s="5" cm="1">
        <f t="array" ref="D172">IF($I$2="Тариф для именинников",
INDEX(GRID!$B$18:$U$29,MATCH(C$7,GRID!$A$18:$A$29,0),MATCH(1,($U$2=GRID!$B$1:$U$1)*(КАЛЕНДАРЬ!AZ27=GRID!$B$3:$U$3),0))*GRID!$T$39,
ROUNDUP(INDEX(GRID!$B$29:$U169,MATCH(C$7,GRID!$A$18:$A$29,0),MATCH(1,($U$2=GRID!$B$1:$U$1)*(КАЛЕНДАРЬ!AZ27=GRID!$B$3:$U$3),0))*GRID!$T$39*(1-GRID!$T$40),0))</f>
        <v>32736</v>
      </c>
      <c r="E172" s="5" cm="1">
        <f t="array" ref="E172">IF($I$2="Тариф для именинников",
INDEX(GRID!$B$4:$U$15,MATCH(E$7,GRID!$A$4:$A$15,0),MATCH(1,($U$2=GRID!$B$1:$U$1)*(КАЛЕНДАРЬ!AZ27=GRID!$B$3:$U$3),0))*GRID!$T$39,
ROUNDUP(INDEX(GRID!$B$4:$U$15,MATCH(E$7,GRID!$A$4:$A$15,0),MATCH(1,($U$2=GRID!$B$1:$U$1)*(КАЛЕНДАРЬ!AZ27=GRID!$B$3:$U$3),0))*GRID!$T$39*(1-GRID!$T$40),0))</f>
        <v>33759</v>
      </c>
      <c r="F172" s="5" cm="1">
        <f t="array" ref="F172">IF($I$2="Тариф для именинников",
INDEX(GRID!$B$18:$U$29,MATCH(E$7,GRID!$A$18:$A$29,0),MATCH(1,($U$2=GRID!$B$1:$U$1)*(КАЛЕНДАРЬ!AZ27=GRID!$B$3:$U$3),0))*GRID!$T$39,
ROUNDUP(INDEX(GRID!$B$29:$U169,MATCH(E$7,GRID!$A$18:$A$29,0),MATCH(1,($U$2=GRID!$B$1:$U$1)*(КАЛЕНДАРЬ!AZ27=GRID!$B$3:$U$3),0))*GRID!$T$39*(1-GRID!$T$40),0))</f>
        <v>38409</v>
      </c>
      <c r="G172" s="5" cm="1">
        <f t="array" ref="G172">IF($I$2="Тариф для именинников",
INDEX(GRID!$B$4:$U$15,MATCH(G$7,GRID!$A$4:$A$15,0),MATCH(1,($U$2=GRID!$B$1:$U$1)*(КАЛЕНДАРЬ!AZ27=GRID!$B$3:$U$3),0))*GRID!$T$39,
ROUNDUP(INDEX(GRID!$B$4:$U$15,MATCH(G$7,GRID!$A$4:$A$15,0),MATCH(1,($U$2=GRID!$B$1:$U$1)*(КАЛЕНДАРЬ!AZ27=GRID!$B$3:$U$3),0))*GRID!$T$39*(1-GRID!$T$40),0))</f>
        <v>39525</v>
      </c>
      <c r="H172" s="5" cm="1">
        <f t="array" ref="H172">IF($I$2="Тариф для именинников",
INDEX(GRID!$B$18:$U$29,MATCH(G$7,GRID!$A$18:$A$29,0),MATCH(1,($U$2=GRID!$B$1:$U$1)*(КАЛЕНДАРЬ!AZ27=GRID!$B$3:$U$3),0))*GRID!$T$39,
ROUNDUP(INDEX(GRID!$B$29:$U169,MATCH(G$7,GRID!$A$18:$A$29,0),MATCH(1,($U$2=GRID!$B$1:$U$1)*(КАЛЕНДАРЬ!AZ27=GRID!$B$3:$U$3),0))*GRID!$T$39*(1-GRID!$T$40),0))</f>
        <v>44175</v>
      </c>
      <c r="I172" s="5" cm="1">
        <f t="array" ref="I172">IF($I$2="Тариф для именинников",
INDEX(GRID!$B$4:$U$15,MATCH(I$7,GRID!$A$4:$A$15,0),MATCH(1,($U$2=GRID!$B$1:$U$1)*(КАЛЕНДАРЬ!AZ27=GRID!$B$3:$U$3),0))*GRID!$T$39,
ROUNDUP(INDEX(GRID!$B$4:$U$15,MATCH(I$7,GRID!$A$4:$A$15,0),MATCH(1,($U$2=GRID!$B$1:$U$1)*(КАЛЕНДАРЬ!AZ27=GRID!$B$3:$U$3),0))*GRID!$T$39*(1-GRID!$T$40),0))</f>
        <v>44082</v>
      </c>
      <c r="J172" s="5" cm="1">
        <f t="array" ref="J172">IF($I$2="Тариф для именинников",
INDEX(GRID!$B$18:$U$29,MATCH(I$7,GRID!$A$18:$A$29,0),MATCH(1,($U$2=GRID!$B$1:$U$1)*(КАЛЕНДАРЬ!AZ27=GRID!$B$3:$U$3),0))*GRID!$T$39,
ROUNDUP(INDEX(GRID!$B$29:$U169,MATCH(I$7,GRID!$A$18:$A$29,0),MATCH(1,($U$2=GRID!$B$1:$U$1)*(КАЛЕНДАРЬ!AZ27=GRID!$B$3:$U$3),0))*GRID!$T$39*(1-GRID!$T$40),0))</f>
        <v>48732</v>
      </c>
      <c r="K172" s="5" cm="1">
        <f t="array" ref="K172">IF($I$2="Тариф для именинников",
INDEX(GRID!$B$4:$U$15,MATCH(K$7,GRID!$A$4:$A$15,0),MATCH(1,($U$2=GRID!$B$1:$U$1)*(КАЛЕНДАРЬ!AZ27=GRID!$B$3:$U$3),0))*GRID!$T$39,
ROUNDUP(INDEX(GRID!$B$4:$U$15,MATCH(K$7,GRID!$A$4:$A$15,0),MATCH(1,($U$2=GRID!$B$1:$U$1)*(КАЛЕНДАРЬ!AZ27=GRID!$B$3:$U$3),0))*GRID!$T$39*(1-GRID!$T$40),0))</f>
        <v>49569</v>
      </c>
      <c r="L172" s="5" cm="1">
        <f t="array" ref="L172">IF($I$2="Тариф для именинников",
INDEX(GRID!$B$18:$U$29,MATCH(K$7,GRID!$A$18:$A$29,0),MATCH(1,($U$2=GRID!$B$1:$U$1)*(КАЛЕНДАРЬ!AZ27=GRID!$B$3:$U$3),0))*GRID!$T$39,
ROUNDUP(INDEX(GRID!$B$29:$U169,MATCH(K$7,GRID!$A$18:$A$29,0),MATCH(1,($U$2=GRID!$B$1:$U$1)*(КАЛЕНДАРЬ!AZ27=GRID!$B$3:$U$3),0))*GRID!$T$39*(1-GRID!$T$40),0))</f>
        <v>54219</v>
      </c>
      <c r="M172" s="5" cm="1">
        <f t="array" ref="M172">IF($I$2="Тариф для именинников",
INDEX(GRID!$B$4:$U$15,MATCH(M$7,GRID!$A$4:$A$15,0),MATCH(1,($U$2=GRID!$B$1:$U$1)*(КАЛЕНДАРЬ!AZ27=GRID!$B$3:$U$3),0))*GRID!$T$39,
ROUNDUP(INDEX(GRID!$B$4:$U$15,MATCH(M$7,GRID!$A$4:$A$15,0),MATCH(1,($U$2=GRID!$B$1:$U$1)*(КАЛЕНДАРЬ!AZ27=GRID!$B$3:$U$3),0))*GRID!$T$39*(1-GRID!$T$40),0))</f>
        <v>68820</v>
      </c>
      <c r="N172" s="5" cm="1">
        <f t="array" ref="N172">IF($I$2="Тариф для именинников",
INDEX(GRID!$B$18:$U$29,MATCH(M$7,GRID!$A$18:$A$29,0),MATCH(1,($U$2=GRID!$B$1:$U$1)*(КАЛЕНДАРЬ!AZ27=GRID!$B$3:$U$3),0))*GRID!$T$39,
ROUNDUP(INDEX(GRID!$B$29:$U169,MATCH(M$7,GRID!$A$18:$A$29,0),MATCH(1,($U$2=GRID!$B$1:$U$1)*(КАЛЕНДАРЬ!AZ27=GRID!$B$3:$U$3),0))*GRID!$T$39*(1-GRID!$T$40),0))</f>
        <v>73470</v>
      </c>
      <c r="O172" s="5" cm="1">
        <f t="array" ref="O172">IF($I$2="Тариф для именинников",
INDEX(GRID!$B$4:$U$15,MATCH(O$7,GRID!$A$4:$A$15,0),MATCH(1,($U$2=GRID!$B$1:$U$1)*(КАЛЕНДАРЬ!AZ27=GRID!$B$3:$U$3),0))*GRID!$T$39,
ROUNDUP(INDEX(GRID!$B$4:$U$15,MATCH(O$7,GRID!$A$4:$A$15,0),MATCH(1,($U$2=GRID!$B$1:$U$1)*(КАЛЕНДАРЬ!AZ27=GRID!$B$3:$U$3),0))*GRID!$T$39*(1-GRID!$T$40),0))</f>
        <v>101184</v>
      </c>
      <c r="P172" s="5" cm="1">
        <f t="array" ref="P172">IF($I$2="Тариф для именинников",
INDEX(GRID!$B$4:$U$15,MATCH(P$7,GRID!$A$4:$A$15,0),MATCH(1,($U$2=GRID!$B$1:$U$1)*(КАЛЕНДАРЬ!AZ27=GRID!$B$3:$U$3),0))*GRID!$T$39,
ROUNDUP(INDEX(GRID!$B$4:$U$15,MATCH(P$7,GRID!$A$4:$A$15,0),MATCH(1,($U$2=GRID!$B$1:$U$1)*(КАЛЕНДАРЬ!AZ27=GRID!$B$3:$U$3),0))*GRID!$T$39*(1-GRID!$T$40),0))</f>
        <v>140802</v>
      </c>
      <c r="Q172" s="5" cm="1">
        <f t="array" ref="Q172">IF($I$2="Тариф для именинников",
INDEX(GRID!$B$4:$U$15,MATCH(Q$7,GRID!$A$4:$A$15,0),MATCH(1,($U$2=GRID!$B$1:$U$1)*(КАЛЕНДАРЬ!AZ27=GRID!$B$3:$U$3),0))*GRID!$T$39,
ROUNDUP(INDEX(GRID!$B$4:$U$15,MATCH(Q$7,GRID!$A$4:$A$15,0),MATCH(1,($U$2=GRID!$B$1:$U$1)*(КАЛЕНДАРЬ!AZ27=GRID!$B$3:$U$3),0))*GRID!$T$39*(1-GRID!$T$40),0))</f>
        <v>165447</v>
      </c>
      <c r="R172" s="5" cm="1">
        <f t="array" ref="R172">IF($I$2="Тариф для именинников",
INDEX(GRID!$B$4:$U$15,MATCH(R$7,GRID!$A$4:$A$15,0),MATCH(1,($U$2=GRID!$B$1:$U$1)*(КАЛЕНДАРЬ!AZ27=GRID!$B$3:$U$3),0))*GRID!$T$39,
ROUNDUP(INDEX(GRID!$B$4:$U$15,MATCH(R$7,GRID!$A$4:$A$15,0),MATCH(1,($U$2=GRID!$B$1:$U$1)*(КАЛЕНДАРЬ!AZ27=GRID!$B$3:$U$3),0))*GRID!$T$39*(1-GRID!$T$40),0))</f>
        <v>188232</v>
      </c>
      <c r="S172" s="50" t="s">
        <v>105</v>
      </c>
      <c r="T172" s="50" t="s">
        <v>105</v>
      </c>
    </row>
    <row r="173" spans="1:20">
      <c r="A173" s="56" t="s">
        <v>12</v>
      </c>
      <c r="B173" s="57">
        <v>25</v>
      </c>
      <c r="C173" s="5" cm="1">
        <f t="array" ref="C173">IF($I$2="Тариф для именинников",
INDEX(GRID!$B$4:$U$15,MATCH(C$7,GRID!$A$4:$A$15,0),MATCH(1,($U$2=GRID!$B$1:$U$1)*(КАЛЕНДАРЬ!AZ28=GRID!$B$3:$U$3),0))*GRID!$T$39,
ROUNDUP(INDEX(GRID!$B$4:$U$15,MATCH(C$7,GRID!$A$4:$A$15,0),MATCH(1,($U$2=GRID!$B$1:$U$1)*(КАЛЕНДАРЬ!AZ28=GRID!$B$3:$U$3),0))*GRID!$T$39*(1-GRID!$T$40),0))</f>
        <v>28086.000000000004</v>
      </c>
      <c r="D173" s="5" cm="1">
        <f t="array" ref="D173">IF($I$2="Тариф для именинников",
INDEX(GRID!$B$18:$U$29,MATCH(C$7,GRID!$A$18:$A$29,0),MATCH(1,($U$2=GRID!$B$1:$U$1)*(КАЛЕНДАРЬ!AZ28=GRID!$B$3:$U$3),0))*GRID!$T$39,
ROUNDUP(INDEX(GRID!$B$29:$U170,MATCH(C$7,GRID!$A$18:$A$29,0),MATCH(1,($U$2=GRID!$B$1:$U$1)*(КАЛЕНДАРЬ!AZ28=GRID!$B$3:$U$3),0))*GRID!$T$39*(1-GRID!$T$40),0))</f>
        <v>32736</v>
      </c>
      <c r="E173" s="5" cm="1">
        <f t="array" ref="E173">IF($I$2="Тариф для именинников",
INDEX(GRID!$B$4:$U$15,MATCH(E$7,GRID!$A$4:$A$15,0),MATCH(1,($U$2=GRID!$B$1:$U$1)*(КАЛЕНДАРЬ!AZ28=GRID!$B$3:$U$3),0))*GRID!$T$39,
ROUNDUP(INDEX(GRID!$B$4:$U$15,MATCH(E$7,GRID!$A$4:$A$15,0),MATCH(1,($U$2=GRID!$B$1:$U$1)*(КАЛЕНДАРЬ!AZ28=GRID!$B$3:$U$3),0))*GRID!$T$39*(1-GRID!$T$40),0))</f>
        <v>33759</v>
      </c>
      <c r="F173" s="5" cm="1">
        <f t="array" ref="F173">IF($I$2="Тариф для именинников",
INDEX(GRID!$B$18:$U$29,MATCH(E$7,GRID!$A$18:$A$29,0),MATCH(1,($U$2=GRID!$B$1:$U$1)*(КАЛЕНДАРЬ!AZ28=GRID!$B$3:$U$3),0))*GRID!$T$39,
ROUNDUP(INDEX(GRID!$B$29:$U170,MATCH(E$7,GRID!$A$18:$A$29,0),MATCH(1,($U$2=GRID!$B$1:$U$1)*(КАЛЕНДАРЬ!AZ28=GRID!$B$3:$U$3),0))*GRID!$T$39*(1-GRID!$T$40),0))</f>
        <v>38409</v>
      </c>
      <c r="G173" s="5" cm="1">
        <f t="array" ref="G173">IF($I$2="Тариф для именинников",
INDEX(GRID!$B$4:$U$15,MATCH(G$7,GRID!$A$4:$A$15,0),MATCH(1,($U$2=GRID!$B$1:$U$1)*(КАЛЕНДАРЬ!AZ28=GRID!$B$3:$U$3),0))*GRID!$T$39,
ROUNDUP(INDEX(GRID!$B$4:$U$15,MATCH(G$7,GRID!$A$4:$A$15,0),MATCH(1,($U$2=GRID!$B$1:$U$1)*(КАЛЕНДАРЬ!AZ28=GRID!$B$3:$U$3),0))*GRID!$T$39*(1-GRID!$T$40),0))</f>
        <v>39525</v>
      </c>
      <c r="H173" s="5" cm="1">
        <f t="array" ref="H173">IF($I$2="Тариф для именинников",
INDEX(GRID!$B$18:$U$29,MATCH(G$7,GRID!$A$18:$A$29,0),MATCH(1,($U$2=GRID!$B$1:$U$1)*(КАЛЕНДАРЬ!AZ28=GRID!$B$3:$U$3),0))*GRID!$T$39,
ROUNDUP(INDEX(GRID!$B$29:$U170,MATCH(G$7,GRID!$A$18:$A$29,0),MATCH(1,($U$2=GRID!$B$1:$U$1)*(КАЛЕНДАРЬ!AZ28=GRID!$B$3:$U$3),0))*GRID!$T$39*(1-GRID!$T$40),0))</f>
        <v>44175</v>
      </c>
      <c r="I173" s="5" cm="1">
        <f t="array" ref="I173">IF($I$2="Тариф для именинников",
INDEX(GRID!$B$4:$U$15,MATCH(I$7,GRID!$A$4:$A$15,0),MATCH(1,($U$2=GRID!$B$1:$U$1)*(КАЛЕНДАРЬ!AZ28=GRID!$B$3:$U$3),0))*GRID!$T$39,
ROUNDUP(INDEX(GRID!$B$4:$U$15,MATCH(I$7,GRID!$A$4:$A$15,0),MATCH(1,($U$2=GRID!$B$1:$U$1)*(КАЛЕНДАРЬ!AZ28=GRID!$B$3:$U$3),0))*GRID!$T$39*(1-GRID!$T$40),0))</f>
        <v>44082</v>
      </c>
      <c r="J173" s="5" cm="1">
        <f t="array" ref="J173">IF($I$2="Тариф для именинников",
INDEX(GRID!$B$18:$U$29,MATCH(I$7,GRID!$A$18:$A$29,0),MATCH(1,($U$2=GRID!$B$1:$U$1)*(КАЛЕНДАРЬ!AZ28=GRID!$B$3:$U$3),0))*GRID!$T$39,
ROUNDUP(INDEX(GRID!$B$29:$U170,MATCH(I$7,GRID!$A$18:$A$29,0),MATCH(1,($U$2=GRID!$B$1:$U$1)*(КАЛЕНДАРЬ!AZ28=GRID!$B$3:$U$3),0))*GRID!$T$39*(1-GRID!$T$40),0))</f>
        <v>48732</v>
      </c>
      <c r="K173" s="5" cm="1">
        <f t="array" ref="K173">IF($I$2="Тариф для именинников",
INDEX(GRID!$B$4:$U$15,MATCH(K$7,GRID!$A$4:$A$15,0),MATCH(1,($U$2=GRID!$B$1:$U$1)*(КАЛЕНДАРЬ!AZ28=GRID!$B$3:$U$3),0))*GRID!$T$39,
ROUNDUP(INDEX(GRID!$B$4:$U$15,MATCH(K$7,GRID!$A$4:$A$15,0),MATCH(1,($U$2=GRID!$B$1:$U$1)*(КАЛЕНДАРЬ!AZ28=GRID!$B$3:$U$3),0))*GRID!$T$39*(1-GRID!$T$40),0))</f>
        <v>49569</v>
      </c>
      <c r="L173" s="5" cm="1">
        <f t="array" ref="L173">IF($I$2="Тариф для именинников",
INDEX(GRID!$B$18:$U$29,MATCH(K$7,GRID!$A$18:$A$29,0),MATCH(1,($U$2=GRID!$B$1:$U$1)*(КАЛЕНДАРЬ!AZ28=GRID!$B$3:$U$3),0))*GRID!$T$39,
ROUNDUP(INDEX(GRID!$B$29:$U170,MATCH(K$7,GRID!$A$18:$A$29,0),MATCH(1,($U$2=GRID!$B$1:$U$1)*(КАЛЕНДАРЬ!AZ28=GRID!$B$3:$U$3),0))*GRID!$T$39*(1-GRID!$T$40),0))</f>
        <v>54219</v>
      </c>
      <c r="M173" s="5" cm="1">
        <f t="array" ref="M173">IF($I$2="Тариф для именинников",
INDEX(GRID!$B$4:$U$15,MATCH(M$7,GRID!$A$4:$A$15,0),MATCH(1,($U$2=GRID!$B$1:$U$1)*(КАЛЕНДАРЬ!AZ28=GRID!$B$3:$U$3),0))*GRID!$T$39,
ROUNDUP(INDEX(GRID!$B$4:$U$15,MATCH(M$7,GRID!$A$4:$A$15,0),MATCH(1,($U$2=GRID!$B$1:$U$1)*(КАЛЕНДАРЬ!AZ28=GRID!$B$3:$U$3),0))*GRID!$T$39*(1-GRID!$T$40),0))</f>
        <v>68820</v>
      </c>
      <c r="N173" s="5" cm="1">
        <f t="array" ref="N173">IF($I$2="Тариф для именинников",
INDEX(GRID!$B$18:$U$29,MATCH(M$7,GRID!$A$18:$A$29,0),MATCH(1,($U$2=GRID!$B$1:$U$1)*(КАЛЕНДАРЬ!AZ28=GRID!$B$3:$U$3),0))*GRID!$T$39,
ROUNDUP(INDEX(GRID!$B$29:$U170,MATCH(M$7,GRID!$A$18:$A$29,0),MATCH(1,($U$2=GRID!$B$1:$U$1)*(КАЛЕНДАРЬ!AZ28=GRID!$B$3:$U$3),0))*GRID!$T$39*(1-GRID!$T$40),0))</f>
        <v>73470</v>
      </c>
      <c r="O173" s="5" cm="1">
        <f t="array" ref="O173">IF($I$2="Тариф для именинников",
INDEX(GRID!$B$4:$U$15,MATCH(O$7,GRID!$A$4:$A$15,0),MATCH(1,($U$2=GRID!$B$1:$U$1)*(КАЛЕНДАРЬ!AZ28=GRID!$B$3:$U$3),0))*GRID!$T$39,
ROUNDUP(INDEX(GRID!$B$4:$U$15,MATCH(O$7,GRID!$A$4:$A$15,0),MATCH(1,($U$2=GRID!$B$1:$U$1)*(КАЛЕНДАРЬ!AZ28=GRID!$B$3:$U$3),0))*GRID!$T$39*(1-GRID!$T$40),0))</f>
        <v>101184</v>
      </c>
      <c r="P173" s="5" cm="1">
        <f t="array" ref="P173">IF($I$2="Тариф для именинников",
INDEX(GRID!$B$4:$U$15,MATCH(P$7,GRID!$A$4:$A$15,0),MATCH(1,($U$2=GRID!$B$1:$U$1)*(КАЛЕНДАРЬ!AZ28=GRID!$B$3:$U$3),0))*GRID!$T$39,
ROUNDUP(INDEX(GRID!$B$4:$U$15,MATCH(P$7,GRID!$A$4:$A$15,0),MATCH(1,($U$2=GRID!$B$1:$U$1)*(КАЛЕНДАРЬ!AZ28=GRID!$B$3:$U$3),0))*GRID!$T$39*(1-GRID!$T$40),0))</f>
        <v>140802</v>
      </c>
      <c r="Q173" s="5" cm="1">
        <f t="array" ref="Q173">IF($I$2="Тариф для именинников",
INDEX(GRID!$B$4:$U$15,MATCH(Q$7,GRID!$A$4:$A$15,0),MATCH(1,($U$2=GRID!$B$1:$U$1)*(КАЛЕНДАРЬ!AZ28=GRID!$B$3:$U$3),0))*GRID!$T$39,
ROUNDUP(INDEX(GRID!$B$4:$U$15,MATCH(Q$7,GRID!$A$4:$A$15,0),MATCH(1,($U$2=GRID!$B$1:$U$1)*(КАЛЕНДАРЬ!AZ28=GRID!$B$3:$U$3),0))*GRID!$T$39*(1-GRID!$T$40),0))</f>
        <v>165447</v>
      </c>
      <c r="R173" s="5" cm="1">
        <f t="array" ref="R173">IF($I$2="Тариф для именинников",
INDEX(GRID!$B$4:$U$15,MATCH(R$7,GRID!$A$4:$A$15,0),MATCH(1,($U$2=GRID!$B$1:$U$1)*(КАЛЕНДАРЬ!AZ28=GRID!$B$3:$U$3),0))*GRID!$T$39,
ROUNDUP(INDEX(GRID!$B$4:$U$15,MATCH(R$7,GRID!$A$4:$A$15,0),MATCH(1,($U$2=GRID!$B$1:$U$1)*(КАЛЕНДАРЬ!AZ28=GRID!$B$3:$U$3),0))*GRID!$T$39*(1-GRID!$T$40),0))</f>
        <v>188232</v>
      </c>
      <c r="S173" s="50" t="s">
        <v>105</v>
      </c>
      <c r="T173" s="50" t="s">
        <v>105</v>
      </c>
    </row>
    <row r="174" spans="1:20">
      <c r="A174" s="56" t="s">
        <v>13</v>
      </c>
      <c r="B174" s="57">
        <v>26</v>
      </c>
      <c r="C174" s="5" cm="1">
        <f t="array" ref="C174">IF($I$2="Тариф для именинников",
INDEX(GRID!$B$4:$U$15,MATCH(C$7,GRID!$A$4:$A$15,0),MATCH(1,($U$2=GRID!$B$1:$U$1)*(КАЛЕНДАРЬ!AZ29=GRID!$B$3:$U$3),0))*GRID!$T$39,
ROUNDUP(INDEX(GRID!$B$4:$U$15,MATCH(C$7,GRID!$A$4:$A$15,0),MATCH(1,($U$2=GRID!$B$1:$U$1)*(КАЛЕНДАРЬ!AZ29=GRID!$B$3:$U$3),0))*GRID!$T$39*(1-GRID!$T$40),0))</f>
        <v>28086.000000000004</v>
      </c>
      <c r="D174" s="5" cm="1">
        <f t="array" ref="D174">IF($I$2="Тариф для именинников",
INDEX(GRID!$B$18:$U$29,MATCH(C$7,GRID!$A$18:$A$29,0),MATCH(1,($U$2=GRID!$B$1:$U$1)*(КАЛЕНДАРЬ!AZ29=GRID!$B$3:$U$3),0))*GRID!$T$39,
ROUNDUP(INDEX(GRID!$B$29:$U171,MATCH(C$7,GRID!$A$18:$A$29,0),MATCH(1,($U$2=GRID!$B$1:$U$1)*(КАЛЕНДАРЬ!AZ29=GRID!$B$3:$U$3),0))*GRID!$T$39*(1-GRID!$T$40),0))</f>
        <v>32736</v>
      </c>
      <c r="E174" s="5" cm="1">
        <f t="array" ref="E174">IF($I$2="Тариф для именинников",
INDEX(GRID!$B$4:$U$15,MATCH(E$7,GRID!$A$4:$A$15,0),MATCH(1,($U$2=GRID!$B$1:$U$1)*(КАЛЕНДАРЬ!AZ29=GRID!$B$3:$U$3),0))*GRID!$T$39,
ROUNDUP(INDEX(GRID!$B$4:$U$15,MATCH(E$7,GRID!$A$4:$A$15,0),MATCH(1,($U$2=GRID!$B$1:$U$1)*(КАЛЕНДАРЬ!AZ29=GRID!$B$3:$U$3),0))*GRID!$T$39*(1-GRID!$T$40),0))</f>
        <v>33759</v>
      </c>
      <c r="F174" s="5" cm="1">
        <f t="array" ref="F174">IF($I$2="Тариф для именинников",
INDEX(GRID!$B$18:$U$29,MATCH(E$7,GRID!$A$18:$A$29,0),MATCH(1,($U$2=GRID!$B$1:$U$1)*(КАЛЕНДАРЬ!AZ29=GRID!$B$3:$U$3),0))*GRID!$T$39,
ROUNDUP(INDEX(GRID!$B$29:$U171,MATCH(E$7,GRID!$A$18:$A$29,0),MATCH(1,($U$2=GRID!$B$1:$U$1)*(КАЛЕНДАРЬ!AZ29=GRID!$B$3:$U$3),0))*GRID!$T$39*(1-GRID!$T$40),0))</f>
        <v>38409</v>
      </c>
      <c r="G174" s="5" cm="1">
        <f t="array" ref="G174">IF($I$2="Тариф для именинников",
INDEX(GRID!$B$4:$U$15,MATCH(G$7,GRID!$A$4:$A$15,0),MATCH(1,($U$2=GRID!$B$1:$U$1)*(КАЛЕНДАРЬ!AZ29=GRID!$B$3:$U$3),0))*GRID!$T$39,
ROUNDUP(INDEX(GRID!$B$4:$U$15,MATCH(G$7,GRID!$A$4:$A$15,0),MATCH(1,($U$2=GRID!$B$1:$U$1)*(КАЛЕНДАРЬ!AZ29=GRID!$B$3:$U$3),0))*GRID!$T$39*(1-GRID!$T$40),0))</f>
        <v>39525</v>
      </c>
      <c r="H174" s="5" cm="1">
        <f t="array" ref="H174">IF($I$2="Тариф для именинников",
INDEX(GRID!$B$18:$U$29,MATCH(G$7,GRID!$A$18:$A$29,0),MATCH(1,($U$2=GRID!$B$1:$U$1)*(КАЛЕНДАРЬ!AZ29=GRID!$B$3:$U$3),0))*GRID!$T$39,
ROUNDUP(INDEX(GRID!$B$29:$U171,MATCH(G$7,GRID!$A$18:$A$29,0),MATCH(1,($U$2=GRID!$B$1:$U$1)*(КАЛЕНДАРЬ!AZ29=GRID!$B$3:$U$3),0))*GRID!$T$39*(1-GRID!$T$40),0))</f>
        <v>44175</v>
      </c>
      <c r="I174" s="5" cm="1">
        <f t="array" ref="I174">IF($I$2="Тариф для именинников",
INDEX(GRID!$B$4:$U$15,MATCH(I$7,GRID!$A$4:$A$15,0),MATCH(1,($U$2=GRID!$B$1:$U$1)*(КАЛЕНДАРЬ!AZ29=GRID!$B$3:$U$3),0))*GRID!$T$39,
ROUNDUP(INDEX(GRID!$B$4:$U$15,MATCH(I$7,GRID!$A$4:$A$15,0),MATCH(1,($U$2=GRID!$B$1:$U$1)*(КАЛЕНДАРЬ!AZ29=GRID!$B$3:$U$3),0))*GRID!$T$39*(1-GRID!$T$40),0))</f>
        <v>44082</v>
      </c>
      <c r="J174" s="5" cm="1">
        <f t="array" ref="J174">IF($I$2="Тариф для именинников",
INDEX(GRID!$B$18:$U$29,MATCH(I$7,GRID!$A$18:$A$29,0),MATCH(1,($U$2=GRID!$B$1:$U$1)*(КАЛЕНДАРЬ!AZ29=GRID!$B$3:$U$3),0))*GRID!$T$39,
ROUNDUP(INDEX(GRID!$B$29:$U171,MATCH(I$7,GRID!$A$18:$A$29,0),MATCH(1,($U$2=GRID!$B$1:$U$1)*(КАЛЕНДАРЬ!AZ29=GRID!$B$3:$U$3),0))*GRID!$T$39*(1-GRID!$T$40),0))</f>
        <v>48732</v>
      </c>
      <c r="K174" s="5" cm="1">
        <f t="array" ref="K174">IF($I$2="Тариф для именинников",
INDEX(GRID!$B$4:$U$15,MATCH(K$7,GRID!$A$4:$A$15,0),MATCH(1,($U$2=GRID!$B$1:$U$1)*(КАЛЕНДАРЬ!AZ29=GRID!$B$3:$U$3),0))*GRID!$T$39,
ROUNDUP(INDEX(GRID!$B$4:$U$15,MATCH(K$7,GRID!$A$4:$A$15,0),MATCH(1,($U$2=GRID!$B$1:$U$1)*(КАЛЕНДАРЬ!AZ29=GRID!$B$3:$U$3),0))*GRID!$T$39*(1-GRID!$T$40),0))</f>
        <v>49569</v>
      </c>
      <c r="L174" s="5" cm="1">
        <f t="array" ref="L174">IF($I$2="Тариф для именинников",
INDEX(GRID!$B$18:$U$29,MATCH(K$7,GRID!$A$18:$A$29,0),MATCH(1,($U$2=GRID!$B$1:$U$1)*(КАЛЕНДАРЬ!AZ29=GRID!$B$3:$U$3),0))*GRID!$T$39,
ROUNDUP(INDEX(GRID!$B$29:$U171,MATCH(K$7,GRID!$A$18:$A$29,0),MATCH(1,($U$2=GRID!$B$1:$U$1)*(КАЛЕНДАРЬ!AZ29=GRID!$B$3:$U$3),0))*GRID!$T$39*(1-GRID!$T$40),0))</f>
        <v>54219</v>
      </c>
      <c r="M174" s="5" cm="1">
        <f t="array" ref="M174">IF($I$2="Тариф для именинников",
INDEX(GRID!$B$4:$U$15,MATCH(M$7,GRID!$A$4:$A$15,0),MATCH(1,($U$2=GRID!$B$1:$U$1)*(КАЛЕНДАРЬ!AZ29=GRID!$B$3:$U$3),0))*GRID!$T$39,
ROUNDUP(INDEX(GRID!$B$4:$U$15,MATCH(M$7,GRID!$A$4:$A$15,0),MATCH(1,($U$2=GRID!$B$1:$U$1)*(КАЛЕНДАРЬ!AZ29=GRID!$B$3:$U$3),0))*GRID!$T$39*(1-GRID!$T$40),0))</f>
        <v>68820</v>
      </c>
      <c r="N174" s="5" cm="1">
        <f t="array" ref="N174">IF($I$2="Тариф для именинников",
INDEX(GRID!$B$18:$U$29,MATCH(M$7,GRID!$A$18:$A$29,0),MATCH(1,($U$2=GRID!$B$1:$U$1)*(КАЛЕНДАРЬ!AZ29=GRID!$B$3:$U$3),0))*GRID!$T$39,
ROUNDUP(INDEX(GRID!$B$29:$U171,MATCH(M$7,GRID!$A$18:$A$29,0),MATCH(1,($U$2=GRID!$B$1:$U$1)*(КАЛЕНДАРЬ!AZ29=GRID!$B$3:$U$3),0))*GRID!$T$39*(1-GRID!$T$40),0))</f>
        <v>73470</v>
      </c>
      <c r="O174" s="5" cm="1">
        <f t="array" ref="O174">IF($I$2="Тариф для именинников",
INDEX(GRID!$B$4:$U$15,MATCH(O$7,GRID!$A$4:$A$15,0),MATCH(1,($U$2=GRID!$B$1:$U$1)*(КАЛЕНДАРЬ!AZ29=GRID!$B$3:$U$3),0))*GRID!$T$39,
ROUNDUP(INDEX(GRID!$B$4:$U$15,MATCH(O$7,GRID!$A$4:$A$15,0),MATCH(1,($U$2=GRID!$B$1:$U$1)*(КАЛЕНДАРЬ!AZ29=GRID!$B$3:$U$3),0))*GRID!$T$39*(1-GRID!$T$40),0))</f>
        <v>101184</v>
      </c>
      <c r="P174" s="5" cm="1">
        <f t="array" ref="P174">IF($I$2="Тариф для именинников",
INDEX(GRID!$B$4:$U$15,MATCH(P$7,GRID!$A$4:$A$15,0),MATCH(1,($U$2=GRID!$B$1:$U$1)*(КАЛЕНДАРЬ!AZ29=GRID!$B$3:$U$3),0))*GRID!$T$39,
ROUNDUP(INDEX(GRID!$B$4:$U$15,MATCH(P$7,GRID!$A$4:$A$15,0),MATCH(1,($U$2=GRID!$B$1:$U$1)*(КАЛЕНДАРЬ!AZ29=GRID!$B$3:$U$3),0))*GRID!$T$39*(1-GRID!$T$40),0))</f>
        <v>140802</v>
      </c>
      <c r="Q174" s="5" cm="1">
        <f t="array" ref="Q174">IF($I$2="Тариф для именинников",
INDEX(GRID!$B$4:$U$15,MATCH(Q$7,GRID!$A$4:$A$15,0),MATCH(1,($U$2=GRID!$B$1:$U$1)*(КАЛЕНДАРЬ!AZ29=GRID!$B$3:$U$3),0))*GRID!$T$39,
ROUNDUP(INDEX(GRID!$B$4:$U$15,MATCH(Q$7,GRID!$A$4:$A$15,0),MATCH(1,($U$2=GRID!$B$1:$U$1)*(КАЛЕНДАРЬ!AZ29=GRID!$B$3:$U$3),0))*GRID!$T$39*(1-GRID!$T$40),0))</f>
        <v>165447</v>
      </c>
      <c r="R174" s="5" cm="1">
        <f t="array" ref="R174">IF($I$2="Тариф для именинников",
INDEX(GRID!$B$4:$U$15,MATCH(R$7,GRID!$A$4:$A$15,0),MATCH(1,($U$2=GRID!$B$1:$U$1)*(КАЛЕНДАРЬ!AZ29=GRID!$B$3:$U$3),0))*GRID!$T$39,
ROUNDUP(INDEX(GRID!$B$4:$U$15,MATCH(R$7,GRID!$A$4:$A$15,0),MATCH(1,($U$2=GRID!$B$1:$U$1)*(КАЛЕНДАРЬ!AZ29=GRID!$B$3:$U$3),0))*GRID!$T$39*(1-GRID!$T$40),0))</f>
        <v>188232</v>
      </c>
      <c r="S174" s="50" t="s">
        <v>105</v>
      </c>
      <c r="T174" s="50" t="s">
        <v>105</v>
      </c>
    </row>
    <row r="175" spans="1:20">
      <c r="A175" s="56" t="s">
        <v>14</v>
      </c>
      <c r="B175" s="57">
        <v>27</v>
      </c>
      <c r="C175" s="5" cm="1">
        <f t="array" ref="C175">IF($I$2="Тариф для именинников",
INDEX(GRID!$B$4:$U$15,MATCH(C$7,GRID!$A$4:$A$15,0),MATCH(1,($U$2=GRID!$B$1:$U$1)*(КАЛЕНДАРЬ!AZ30=GRID!$B$3:$U$3),0))*GRID!$T$39,
ROUNDUP(INDEX(GRID!$B$4:$U$15,MATCH(C$7,GRID!$A$4:$A$15,0),MATCH(1,($U$2=GRID!$B$1:$U$1)*(КАЛЕНДАРЬ!AZ30=GRID!$B$3:$U$3),0))*GRID!$T$39*(1-GRID!$T$40),0))</f>
        <v>28086.000000000004</v>
      </c>
      <c r="D175" s="5" cm="1">
        <f t="array" ref="D175">IF($I$2="Тариф для именинников",
INDEX(GRID!$B$18:$U$29,MATCH(C$7,GRID!$A$18:$A$29,0),MATCH(1,($U$2=GRID!$B$1:$U$1)*(КАЛЕНДАРЬ!AZ30=GRID!$B$3:$U$3),0))*GRID!$T$39,
ROUNDUP(INDEX(GRID!$B$29:$U172,MATCH(C$7,GRID!$A$18:$A$29,0),MATCH(1,($U$2=GRID!$B$1:$U$1)*(КАЛЕНДАРЬ!AZ30=GRID!$B$3:$U$3),0))*GRID!$T$39*(1-GRID!$T$40),0))</f>
        <v>32736</v>
      </c>
      <c r="E175" s="5" cm="1">
        <f t="array" ref="E175">IF($I$2="Тариф для именинников",
INDEX(GRID!$B$4:$U$15,MATCH(E$7,GRID!$A$4:$A$15,0),MATCH(1,($U$2=GRID!$B$1:$U$1)*(КАЛЕНДАРЬ!AZ30=GRID!$B$3:$U$3),0))*GRID!$T$39,
ROUNDUP(INDEX(GRID!$B$4:$U$15,MATCH(E$7,GRID!$A$4:$A$15,0),MATCH(1,($U$2=GRID!$B$1:$U$1)*(КАЛЕНДАРЬ!AZ30=GRID!$B$3:$U$3),0))*GRID!$T$39*(1-GRID!$T$40),0))</f>
        <v>33759</v>
      </c>
      <c r="F175" s="5" cm="1">
        <f t="array" ref="F175">IF($I$2="Тариф для именинников",
INDEX(GRID!$B$18:$U$29,MATCH(E$7,GRID!$A$18:$A$29,0),MATCH(1,($U$2=GRID!$B$1:$U$1)*(КАЛЕНДАРЬ!AZ30=GRID!$B$3:$U$3),0))*GRID!$T$39,
ROUNDUP(INDEX(GRID!$B$29:$U172,MATCH(E$7,GRID!$A$18:$A$29,0),MATCH(1,($U$2=GRID!$B$1:$U$1)*(КАЛЕНДАРЬ!AZ30=GRID!$B$3:$U$3),0))*GRID!$T$39*(1-GRID!$T$40),0))</f>
        <v>38409</v>
      </c>
      <c r="G175" s="5" cm="1">
        <f t="array" ref="G175">IF($I$2="Тариф для именинников",
INDEX(GRID!$B$4:$U$15,MATCH(G$7,GRID!$A$4:$A$15,0),MATCH(1,($U$2=GRID!$B$1:$U$1)*(КАЛЕНДАРЬ!AZ30=GRID!$B$3:$U$3),0))*GRID!$T$39,
ROUNDUP(INDEX(GRID!$B$4:$U$15,MATCH(G$7,GRID!$A$4:$A$15,0),MATCH(1,($U$2=GRID!$B$1:$U$1)*(КАЛЕНДАРЬ!AZ30=GRID!$B$3:$U$3),0))*GRID!$T$39*(1-GRID!$T$40),0))</f>
        <v>39525</v>
      </c>
      <c r="H175" s="5" cm="1">
        <f t="array" ref="H175">IF($I$2="Тариф для именинников",
INDEX(GRID!$B$18:$U$29,MATCH(G$7,GRID!$A$18:$A$29,0),MATCH(1,($U$2=GRID!$B$1:$U$1)*(КАЛЕНДАРЬ!AZ30=GRID!$B$3:$U$3),0))*GRID!$T$39,
ROUNDUP(INDEX(GRID!$B$29:$U172,MATCH(G$7,GRID!$A$18:$A$29,0),MATCH(1,($U$2=GRID!$B$1:$U$1)*(КАЛЕНДАРЬ!AZ30=GRID!$B$3:$U$3),0))*GRID!$T$39*(1-GRID!$T$40),0))</f>
        <v>44175</v>
      </c>
      <c r="I175" s="5" cm="1">
        <f t="array" ref="I175">IF($I$2="Тариф для именинников",
INDEX(GRID!$B$4:$U$15,MATCH(I$7,GRID!$A$4:$A$15,0),MATCH(1,($U$2=GRID!$B$1:$U$1)*(КАЛЕНДАРЬ!AZ30=GRID!$B$3:$U$3),0))*GRID!$T$39,
ROUNDUP(INDEX(GRID!$B$4:$U$15,MATCH(I$7,GRID!$A$4:$A$15,0),MATCH(1,($U$2=GRID!$B$1:$U$1)*(КАЛЕНДАРЬ!AZ30=GRID!$B$3:$U$3),0))*GRID!$T$39*(1-GRID!$T$40),0))</f>
        <v>44082</v>
      </c>
      <c r="J175" s="5" cm="1">
        <f t="array" ref="J175">IF($I$2="Тариф для именинников",
INDEX(GRID!$B$18:$U$29,MATCH(I$7,GRID!$A$18:$A$29,0),MATCH(1,($U$2=GRID!$B$1:$U$1)*(КАЛЕНДАРЬ!AZ30=GRID!$B$3:$U$3),0))*GRID!$T$39,
ROUNDUP(INDEX(GRID!$B$29:$U172,MATCH(I$7,GRID!$A$18:$A$29,0),MATCH(1,($U$2=GRID!$B$1:$U$1)*(КАЛЕНДАРЬ!AZ30=GRID!$B$3:$U$3),0))*GRID!$T$39*(1-GRID!$T$40),0))</f>
        <v>48732</v>
      </c>
      <c r="K175" s="5" cm="1">
        <f t="array" ref="K175">IF($I$2="Тариф для именинников",
INDEX(GRID!$B$4:$U$15,MATCH(K$7,GRID!$A$4:$A$15,0),MATCH(1,($U$2=GRID!$B$1:$U$1)*(КАЛЕНДАРЬ!AZ30=GRID!$B$3:$U$3),0))*GRID!$T$39,
ROUNDUP(INDEX(GRID!$B$4:$U$15,MATCH(K$7,GRID!$A$4:$A$15,0),MATCH(1,($U$2=GRID!$B$1:$U$1)*(КАЛЕНДАРЬ!AZ30=GRID!$B$3:$U$3),0))*GRID!$T$39*(1-GRID!$T$40),0))</f>
        <v>49569</v>
      </c>
      <c r="L175" s="5" cm="1">
        <f t="array" ref="L175">IF($I$2="Тариф для именинников",
INDEX(GRID!$B$18:$U$29,MATCH(K$7,GRID!$A$18:$A$29,0),MATCH(1,($U$2=GRID!$B$1:$U$1)*(КАЛЕНДАРЬ!AZ30=GRID!$B$3:$U$3),0))*GRID!$T$39,
ROUNDUP(INDEX(GRID!$B$29:$U172,MATCH(K$7,GRID!$A$18:$A$29,0),MATCH(1,($U$2=GRID!$B$1:$U$1)*(КАЛЕНДАРЬ!AZ30=GRID!$B$3:$U$3),0))*GRID!$T$39*(1-GRID!$T$40),0))</f>
        <v>54219</v>
      </c>
      <c r="M175" s="5" cm="1">
        <f t="array" ref="M175">IF($I$2="Тариф для именинников",
INDEX(GRID!$B$4:$U$15,MATCH(M$7,GRID!$A$4:$A$15,0),MATCH(1,($U$2=GRID!$B$1:$U$1)*(КАЛЕНДАРЬ!AZ30=GRID!$B$3:$U$3),0))*GRID!$T$39,
ROUNDUP(INDEX(GRID!$B$4:$U$15,MATCH(M$7,GRID!$A$4:$A$15,0),MATCH(1,($U$2=GRID!$B$1:$U$1)*(КАЛЕНДАРЬ!AZ30=GRID!$B$3:$U$3),0))*GRID!$T$39*(1-GRID!$T$40),0))</f>
        <v>68820</v>
      </c>
      <c r="N175" s="5" cm="1">
        <f t="array" ref="N175">IF($I$2="Тариф для именинников",
INDEX(GRID!$B$18:$U$29,MATCH(M$7,GRID!$A$18:$A$29,0),MATCH(1,($U$2=GRID!$B$1:$U$1)*(КАЛЕНДАРЬ!AZ30=GRID!$B$3:$U$3),0))*GRID!$T$39,
ROUNDUP(INDEX(GRID!$B$29:$U172,MATCH(M$7,GRID!$A$18:$A$29,0),MATCH(1,($U$2=GRID!$B$1:$U$1)*(КАЛЕНДАРЬ!AZ30=GRID!$B$3:$U$3),0))*GRID!$T$39*(1-GRID!$T$40),0))</f>
        <v>73470</v>
      </c>
      <c r="O175" s="5" cm="1">
        <f t="array" ref="O175">IF($I$2="Тариф для именинников",
INDEX(GRID!$B$4:$U$15,MATCH(O$7,GRID!$A$4:$A$15,0),MATCH(1,($U$2=GRID!$B$1:$U$1)*(КАЛЕНДАРЬ!AZ30=GRID!$B$3:$U$3),0))*GRID!$T$39,
ROUNDUP(INDEX(GRID!$B$4:$U$15,MATCH(O$7,GRID!$A$4:$A$15,0),MATCH(1,($U$2=GRID!$B$1:$U$1)*(КАЛЕНДАРЬ!AZ30=GRID!$B$3:$U$3),0))*GRID!$T$39*(1-GRID!$T$40),0))</f>
        <v>101184</v>
      </c>
      <c r="P175" s="5" cm="1">
        <f t="array" ref="P175">IF($I$2="Тариф для именинников",
INDEX(GRID!$B$4:$U$15,MATCH(P$7,GRID!$A$4:$A$15,0),MATCH(1,($U$2=GRID!$B$1:$U$1)*(КАЛЕНДАРЬ!AZ30=GRID!$B$3:$U$3),0))*GRID!$T$39,
ROUNDUP(INDEX(GRID!$B$4:$U$15,MATCH(P$7,GRID!$A$4:$A$15,0),MATCH(1,($U$2=GRID!$B$1:$U$1)*(КАЛЕНДАРЬ!AZ30=GRID!$B$3:$U$3),0))*GRID!$T$39*(1-GRID!$T$40),0))</f>
        <v>140802</v>
      </c>
      <c r="Q175" s="5" cm="1">
        <f t="array" ref="Q175">IF($I$2="Тариф для именинников",
INDEX(GRID!$B$4:$U$15,MATCH(Q$7,GRID!$A$4:$A$15,0),MATCH(1,($U$2=GRID!$B$1:$U$1)*(КАЛЕНДАРЬ!AZ30=GRID!$B$3:$U$3),0))*GRID!$T$39,
ROUNDUP(INDEX(GRID!$B$4:$U$15,MATCH(Q$7,GRID!$A$4:$A$15,0),MATCH(1,($U$2=GRID!$B$1:$U$1)*(КАЛЕНДАРЬ!AZ30=GRID!$B$3:$U$3),0))*GRID!$T$39*(1-GRID!$T$40),0))</f>
        <v>165447</v>
      </c>
      <c r="R175" s="5" cm="1">
        <f t="array" ref="R175">IF($I$2="Тариф для именинников",
INDEX(GRID!$B$4:$U$15,MATCH(R$7,GRID!$A$4:$A$15,0),MATCH(1,($U$2=GRID!$B$1:$U$1)*(КАЛЕНДАРЬ!AZ30=GRID!$B$3:$U$3),0))*GRID!$T$39,
ROUNDUP(INDEX(GRID!$B$4:$U$15,MATCH(R$7,GRID!$A$4:$A$15,0),MATCH(1,($U$2=GRID!$B$1:$U$1)*(КАЛЕНДАРЬ!AZ30=GRID!$B$3:$U$3),0))*GRID!$T$39*(1-GRID!$T$40),0))</f>
        <v>188232</v>
      </c>
      <c r="S175" s="50" t="s">
        <v>105</v>
      </c>
      <c r="T175" s="50" t="s">
        <v>105</v>
      </c>
    </row>
    <row r="176" spans="1:20">
      <c r="A176" s="56" t="s">
        <v>15</v>
      </c>
      <c r="B176" s="57">
        <v>28</v>
      </c>
      <c r="C176" s="5" cm="1">
        <f t="array" ref="C176">IF($I$2="Тариф для именинников",
INDEX(GRID!$B$4:$U$15,MATCH(C$7,GRID!$A$4:$A$15,0),MATCH(1,($U$2=GRID!$B$1:$U$1)*(КАЛЕНДАРЬ!AZ31=GRID!$B$3:$U$3),0))*GRID!$T$39,
ROUNDUP(INDEX(GRID!$B$4:$U$15,MATCH(C$7,GRID!$A$4:$A$15,0),MATCH(1,($U$2=GRID!$B$1:$U$1)*(КАЛЕНДАРЬ!AZ31=GRID!$B$3:$U$3),0))*GRID!$T$39*(1-GRID!$T$40),0))</f>
        <v>28086.000000000004</v>
      </c>
      <c r="D176" s="5" cm="1">
        <f t="array" ref="D176">IF($I$2="Тариф для именинников",
INDEX(GRID!$B$18:$U$29,MATCH(C$7,GRID!$A$18:$A$29,0),MATCH(1,($U$2=GRID!$B$1:$U$1)*(КАЛЕНДАРЬ!AZ31=GRID!$B$3:$U$3),0))*GRID!$T$39,
ROUNDUP(INDEX(GRID!$B$29:$U173,MATCH(C$7,GRID!$A$18:$A$29,0),MATCH(1,($U$2=GRID!$B$1:$U$1)*(КАЛЕНДАРЬ!AZ31=GRID!$B$3:$U$3),0))*GRID!$T$39*(1-GRID!$T$40),0))</f>
        <v>32736</v>
      </c>
      <c r="E176" s="5" cm="1">
        <f t="array" ref="E176">IF($I$2="Тариф для именинников",
INDEX(GRID!$B$4:$U$15,MATCH(E$7,GRID!$A$4:$A$15,0),MATCH(1,($U$2=GRID!$B$1:$U$1)*(КАЛЕНДАРЬ!AZ31=GRID!$B$3:$U$3),0))*GRID!$T$39,
ROUNDUP(INDEX(GRID!$B$4:$U$15,MATCH(E$7,GRID!$A$4:$A$15,0),MATCH(1,($U$2=GRID!$B$1:$U$1)*(КАЛЕНДАРЬ!AZ31=GRID!$B$3:$U$3),0))*GRID!$T$39*(1-GRID!$T$40),0))</f>
        <v>33759</v>
      </c>
      <c r="F176" s="5" cm="1">
        <f t="array" ref="F176">IF($I$2="Тариф для именинников",
INDEX(GRID!$B$18:$U$29,MATCH(E$7,GRID!$A$18:$A$29,0),MATCH(1,($U$2=GRID!$B$1:$U$1)*(КАЛЕНДАРЬ!AZ31=GRID!$B$3:$U$3),0))*GRID!$T$39,
ROUNDUP(INDEX(GRID!$B$29:$U173,MATCH(E$7,GRID!$A$18:$A$29,0),MATCH(1,($U$2=GRID!$B$1:$U$1)*(КАЛЕНДАРЬ!AZ31=GRID!$B$3:$U$3),0))*GRID!$T$39*(1-GRID!$T$40),0))</f>
        <v>38409</v>
      </c>
      <c r="G176" s="5" cm="1">
        <f t="array" ref="G176">IF($I$2="Тариф для именинников",
INDEX(GRID!$B$4:$U$15,MATCH(G$7,GRID!$A$4:$A$15,0),MATCH(1,($U$2=GRID!$B$1:$U$1)*(КАЛЕНДАРЬ!AZ31=GRID!$B$3:$U$3),0))*GRID!$T$39,
ROUNDUP(INDEX(GRID!$B$4:$U$15,MATCH(G$7,GRID!$A$4:$A$15,0),MATCH(1,($U$2=GRID!$B$1:$U$1)*(КАЛЕНДАРЬ!AZ31=GRID!$B$3:$U$3),0))*GRID!$T$39*(1-GRID!$T$40),0))</f>
        <v>39525</v>
      </c>
      <c r="H176" s="5" cm="1">
        <f t="array" ref="H176">IF($I$2="Тариф для именинников",
INDEX(GRID!$B$18:$U$29,MATCH(G$7,GRID!$A$18:$A$29,0),MATCH(1,($U$2=GRID!$B$1:$U$1)*(КАЛЕНДАРЬ!AZ31=GRID!$B$3:$U$3),0))*GRID!$T$39,
ROUNDUP(INDEX(GRID!$B$29:$U173,MATCH(G$7,GRID!$A$18:$A$29,0),MATCH(1,($U$2=GRID!$B$1:$U$1)*(КАЛЕНДАРЬ!AZ31=GRID!$B$3:$U$3),0))*GRID!$T$39*(1-GRID!$T$40),0))</f>
        <v>44175</v>
      </c>
      <c r="I176" s="5" cm="1">
        <f t="array" ref="I176">IF($I$2="Тариф для именинников",
INDEX(GRID!$B$4:$U$15,MATCH(I$7,GRID!$A$4:$A$15,0),MATCH(1,($U$2=GRID!$B$1:$U$1)*(КАЛЕНДАРЬ!AZ31=GRID!$B$3:$U$3),0))*GRID!$T$39,
ROUNDUP(INDEX(GRID!$B$4:$U$15,MATCH(I$7,GRID!$A$4:$A$15,0),MATCH(1,($U$2=GRID!$B$1:$U$1)*(КАЛЕНДАРЬ!AZ31=GRID!$B$3:$U$3),0))*GRID!$T$39*(1-GRID!$T$40),0))</f>
        <v>44082</v>
      </c>
      <c r="J176" s="5" cm="1">
        <f t="array" ref="J176">IF($I$2="Тариф для именинников",
INDEX(GRID!$B$18:$U$29,MATCH(I$7,GRID!$A$18:$A$29,0),MATCH(1,($U$2=GRID!$B$1:$U$1)*(КАЛЕНДАРЬ!AZ31=GRID!$B$3:$U$3),0))*GRID!$T$39,
ROUNDUP(INDEX(GRID!$B$29:$U173,MATCH(I$7,GRID!$A$18:$A$29,0),MATCH(1,($U$2=GRID!$B$1:$U$1)*(КАЛЕНДАРЬ!AZ31=GRID!$B$3:$U$3),0))*GRID!$T$39*(1-GRID!$T$40),0))</f>
        <v>48732</v>
      </c>
      <c r="K176" s="5" cm="1">
        <f t="array" ref="K176">IF($I$2="Тариф для именинников",
INDEX(GRID!$B$4:$U$15,MATCH(K$7,GRID!$A$4:$A$15,0),MATCH(1,($U$2=GRID!$B$1:$U$1)*(КАЛЕНДАРЬ!AZ31=GRID!$B$3:$U$3),0))*GRID!$T$39,
ROUNDUP(INDEX(GRID!$B$4:$U$15,MATCH(K$7,GRID!$A$4:$A$15,0),MATCH(1,($U$2=GRID!$B$1:$U$1)*(КАЛЕНДАРЬ!AZ31=GRID!$B$3:$U$3),0))*GRID!$T$39*(1-GRID!$T$40),0))</f>
        <v>49569</v>
      </c>
      <c r="L176" s="5" cm="1">
        <f t="array" ref="L176">IF($I$2="Тариф для именинников",
INDEX(GRID!$B$18:$U$29,MATCH(K$7,GRID!$A$18:$A$29,0),MATCH(1,($U$2=GRID!$B$1:$U$1)*(КАЛЕНДАРЬ!AZ31=GRID!$B$3:$U$3),0))*GRID!$T$39,
ROUNDUP(INDEX(GRID!$B$29:$U173,MATCH(K$7,GRID!$A$18:$A$29,0),MATCH(1,($U$2=GRID!$B$1:$U$1)*(КАЛЕНДАРЬ!AZ31=GRID!$B$3:$U$3),0))*GRID!$T$39*(1-GRID!$T$40),0))</f>
        <v>54219</v>
      </c>
      <c r="M176" s="5" cm="1">
        <f t="array" ref="M176">IF($I$2="Тариф для именинников",
INDEX(GRID!$B$4:$U$15,MATCH(M$7,GRID!$A$4:$A$15,0),MATCH(1,($U$2=GRID!$B$1:$U$1)*(КАЛЕНДАРЬ!AZ31=GRID!$B$3:$U$3),0))*GRID!$T$39,
ROUNDUP(INDEX(GRID!$B$4:$U$15,MATCH(M$7,GRID!$A$4:$A$15,0),MATCH(1,($U$2=GRID!$B$1:$U$1)*(КАЛЕНДАРЬ!AZ31=GRID!$B$3:$U$3),0))*GRID!$T$39*(1-GRID!$T$40),0))</f>
        <v>68820</v>
      </c>
      <c r="N176" s="5" cm="1">
        <f t="array" ref="N176">IF($I$2="Тариф для именинников",
INDEX(GRID!$B$18:$U$29,MATCH(M$7,GRID!$A$18:$A$29,0),MATCH(1,($U$2=GRID!$B$1:$U$1)*(КАЛЕНДАРЬ!AZ31=GRID!$B$3:$U$3),0))*GRID!$T$39,
ROUNDUP(INDEX(GRID!$B$29:$U173,MATCH(M$7,GRID!$A$18:$A$29,0),MATCH(1,($U$2=GRID!$B$1:$U$1)*(КАЛЕНДАРЬ!AZ31=GRID!$B$3:$U$3),0))*GRID!$T$39*(1-GRID!$T$40),0))</f>
        <v>73470</v>
      </c>
      <c r="O176" s="5" cm="1">
        <f t="array" ref="O176">IF($I$2="Тариф для именинников",
INDEX(GRID!$B$4:$U$15,MATCH(O$7,GRID!$A$4:$A$15,0),MATCH(1,($U$2=GRID!$B$1:$U$1)*(КАЛЕНДАРЬ!AZ31=GRID!$B$3:$U$3),0))*GRID!$T$39,
ROUNDUP(INDEX(GRID!$B$4:$U$15,MATCH(O$7,GRID!$A$4:$A$15,0),MATCH(1,($U$2=GRID!$B$1:$U$1)*(КАЛЕНДАРЬ!AZ31=GRID!$B$3:$U$3),0))*GRID!$T$39*(1-GRID!$T$40),0))</f>
        <v>101184</v>
      </c>
      <c r="P176" s="5" cm="1">
        <f t="array" ref="P176">IF($I$2="Тариф для именинников",
INDEX(GRID!$B$4:$U$15,MATCH(P$7,GRID!$A$4:$A$15,0),MATCH(1,($U$2=GRID!$B$1:$U$1)*(КАЛЕНДАРЬ!AZ31=GRID!$B$3:$U$3),0))*GRID!$T$39,
ROUNDUP(INDEX(GRID!$B$4:$U$15,MATCH(P$7,GRID!$A$4:$A$15,0),MATCH(1,($U$2=GRID!$B$1:$U$1)*(КАЛЕНДАРЬ!AZ31=GRID!$B$3:$U$3),0))*GRID!$T$39*(1-GRID!$T$40),0))</f>
        <v>140802</v>
      </c>
      <c r="Q176" s="5" cm="1">
        <f t="array" ref="Q176">IF($I$2="Тариф для именинников",
INDEX(GRID!$B$4:$U$15,MATCH(Q$7,GRID!$A$4:$A$15,0),MATCH(1,($U$2=GRID!$B$1:$U$1)*(КАЛЕНДАРЬ!AZ31=GRID!$B$3:$U$3),0))*GRID!$T$39,
ROUNDUP(INDEX(GRID!$B$4:$U$15,MATCH(Q$7,GRID!$A$4:$A$15,0),MATCH(1,($U$2=GRID!$B$1:$U$1)*(КАЛЕНДАРЬ!AZ31=GRID!$B$3:$U$3),0))*GRID!$T$39*(1-GRID!$T$40),0))</f>
        <v>165447</v>
      </c>
      <c r="R176" s="5" cm="1">
        <f t="array" ref="R176">IF($I$2="Тариф для именинников",
INDEX(GRID!$B$4:$U$15,MATCH(R$7,GRID!$A$4:$A$15,0),MATCH(1,($U$2=GRID!$B$1:$U$1)*(КАЛЕНДАРЬ!AZ31=GRID!$B$3:$U$3),0))*GRID!$T$39,
ROUNDUP(INDEX(GRID!$B$4:$U$15,MATCH(R$7,GRID!$A$4:$A$15,0),MATCH(1,($U$2=GRID!$B$1:$U$1)*(КАЛЕНДАРЬ!AZ31=GRID!$B$3:$U$3),0))*GRID!$T$39*(1-GRID!$T$40),0))</f>
        <v>188232</v>
      </c>
      <c r="S176" s="50" t="s">
        <v>105</v>
      </c>
      <c r="T176" s="50" t="s">
        <v>105</v>
      </c>
    </row>
    <row r="177" spans="1:20">
      <c r="A177" s="56" t="s">
        <v>16</v>
      </c>
      <c r="B177" s="57">
        <v>29</v>
      </c>
      <c r="C177" s="5" cm="1">
        <f t="array" ref="C177">IF($I$2="Тариф для именинников",
INDEX(GRID!$B$4:$U$15,MATCH(C$7,GRID!$A$4:$A$15,0),MATCH(1,($U$2=GRID!$B$1:$U$1)*(КАЛЕНДАРЬ!AZ32=GRID!$B$3:$U$3),0))*GRID!$T$39,
ROUNDUP(INDEX(GRID!$B$4:$U$15,MATCH(C$7,GRID!$A$4:$A$15,0),MATCH(1,($U$2=GRID!$B$1:$U$1)*(КАЛЕНДАРЬ!AZ32=GRID!$B$3:$U$3),0))*GRID!$T$39*(1-GRID!$T$40),0))</f>
        <v>30876</v>
      </c>
      <c r="D177" s="5" cm="1">
        <f t="array" ref="D177">IF($I$2="Тариф для именинников",
INDEX(GRID!$B$18:$U$29,MATCH(C$7,GRID!$A$18:$A$29,0),MATCH(1,($U$2=GRID!$B$1:$U$1)*(КАЛЕНДАРЬ!AZ32=GRID!$B$3:$U$3),0))*GRID!$T$39,
ROUNDUP(INDEX(GRID!$B$29:$U174,MATCH(C$7,GRID!$A$18:$A$29,0),MATCH(1,($U$2=GRID!$B$1:$U$1)*(КАЛЕНДАРЬ!AZ32=GRID!$B$3:$U$3),0))*GRID!$T$39*(1-GRID!$T$40),0))</f>
        <v>35526</v>
      </c>
      <c r="E177" s="5" cm="1">
        <f t="array" ref="E177">IF($I$2="Тариф для именинников",
INDEX(GRID!$B$4:$U$15,MATCH(E$7,GRID!$A$4:$A$15,0),MATCH(1,($U$2=GRID!$B$1:$U$1)*(КАЛЕНДАРЬ!AZ32=GRID!$B$3:$U$3),0))*GRID!$T$39,
ROUNDUP(INDEX(GRID!$B$4:$U$15,MATCH(E$7,GRID!$A$4:$A$15,0),MATCH(1,($U$2=GRID!$B$1:$U$1)*(КАЛЕНДАРЬ!AZ32=GRID!$B$3:$U$3),0))*GRID!$T$39*(1-GRID!$T$40),0))</f>
        <v>37107</v>
      </c>
      <c r="F177" s="5" cm="1">
        <f t="array" ref="F177">IF($I$2="Тариф для именинников",
INDEX(GRID!$B$18:$U$29,MATCH(E$7,GRID!$A$18:$A$29,0),MATCH(1,($U$2=GRID!$B$1:$U$1)*(КАЛЕНДАРЬ!AZ32=GRID!$B$3:$U$3),0))*GRID!$T$39,
ROUNDUP(INDEX(GRID!$B$29:$U174,MATCH(E$7,GRID!$A$18:$A$29,0),MATCH(1,($U$2=GRID!$B$1:$U$1)*(КАЛЕНДАРЬ!AZ32=GRID!$B$3:$U$3),0))*GRID!$T$39*(1-GRID!$T$40),0))</f>
        <v>41757</v>
      </c>
      <c r="G177" s="5" cm="1">
        <f t="array" ref="G177">IF($I$2="Тариф для именинников",
INDEX(GRID!$B$4:$U$15,MATCH(G$7,GRID!$A$4:$A$15,0),MATCH(1,($U$2=GRID!$B$1:$U$1)*(КАЛЕНДАРЬ!AZ32=GRID!$B$3:$U$3),0))*GRID!$T$39,
ROUNDUP(INDEX(GRID!$B$4:$U$15,MATCH(G$7,GRID!$A$4:$A$15,0),MATCH(1,($U$2=GRID!$B$1:$U$1)*(КАЛЕНДАРЬ!AZ32=GRID!$B$3:$U$3),0))*GRID!$T$39*(1-GRID!$T$40),0))</f>
        <v>42966</v>
      </c>
      <c r="H177" s="5" cm="1">
        <f t="array" ref="H177">IF($I$2="Тариф для именинников",
INDEX(GRID!$B$18:$U$29,MATCH(G$7,GRID!$A$18:$A$29,0),MATCH(1,($U$2=GRID!$B$1:$U$1)*(КАЛЕНДАРЬ!AZ32=GRID!$B$3:$U$3),0))*GRID!$T$39,
ROUNDUP(INDEX(GRID!$B$29:$U174,MATCH(G$7,GRID!$A$18:$A$29,0),MATCH(1,($U$2=GRID!$B$1:$U$1)*(КАЛЕНДАРЬ!AZ32=GRID!$B$3:$U$3),0))*GRID!$T$39*(1-GRID!$T$40),0))</f>
        <v>47616</v>
      </c>
      <c r="I177" s="5" cm="1">
        <f t="array" ref="I177">IF($I$2="Тариф для именинников",
INDEX(GRID!$B$4:$U$15,MATCH(I$7,GRID!$A$4:$A$15,0),MATCH(1,($U$2=GRID!$B$1:$U$1)*(КАЛЕНДАРЬ!AZ32=GRID!$B$3:$U$3),0))*GRID!$T$39,
ROUNDUP(INDEX(GRID!$B$4:$U$15,MATCH(I$7,GRID!$A$4:$A$15,0),MATCH(1,($U$2=GRID!$B$1:$U$1)*(КАЛЕНДАРЬ!AZ32=GRID!$B$3:$U$3),0))*GRID!$T$39*(1-GRID!$T$40),0))</f>
        <v>48081</v>
      </c>
      <c r="J177" s="5" cm="1">
        <f t="array" ref="J177">IF($I$2="Тариф для именинников",
INDEX(GRID!$B$18:$U$29,MATCH(I$7,GRID!$A$18:$A$29,0),MATCH(1,($U$2=GRID!$B$1:$U$1)*(КАЛЕНДАРЬ!AZ32=GRID!$B$3:$U$3),0))*GRID!$T$39,
ROUNDUP(INDEX(GRID!$B$29:$U174,MATCH(I$7,GRID!$A$18:$A$29,0),MATCH(1,($U$2=GRID!$B$1:$U$1)*(КАЛЕНДАРЬ!AZ32=GRID!$B$3:$U$3),0))*GRID!$T$39*(1-GRID!$T$40),0))</f>
        <v>52731</v>
      </c>
      <c r="K177" s="5" cm="1">
        <f t="array" ref="K177">IF($I$2="Тариф для именинников",
INDEX(GRID!$B$4:$U$15,MATCH(K$7,GRID!$A$4:$A$15,0),MATCH(1,($U$2=GRID!$B$1:$U$1)*(КАЛЕНДАРЬ!AZ32=GRID!$B$3:$U$3),0))*GRID!$T$39,
ROUNDUP(INDEX(GRID!$B$4:$U$15,MATCH(K$7,GRID!$A$4:$A$15,0),MATCH(1,($U$2=GRID!$B$1:$U$1)*(КАЛЕНДАРЬ!AZ32=GRID!$B$3:$U$3),0))*GRID!$T$39*(1-GRID!$T$40),0))</f>
        <v>53754</v>
      </c>
      <c r="L177" s="5" cm="1">
        <f t="array" ref="L177">IF($I$2="Тариф для именинников",
INDEX(GRID!$B$18:$U$29,MATCH(K$7,GRID!$A$18:$A$29,0),MATCH(1,($U$2=GRID!$B$1:$U$1)*(КАЛЕНДАРЬ!AZ32=GRID!$B$3:$U$3),0))*GRID!$T$39,
ROUNDUP(INDEX(GRID!$B$29:$U174,MATCH(K$7,GRID!$A$18:$A$29,0),MATCH(1,($U$2=GRID!$B$1:$U$1)*(КАЛЕНДАРЬ!AZ32=GRID!$B$3:$U$3),0))*GRID!$T$39*(1-GRID!$T$40),0))</f>
        <v>58404</v>
      </c>
      <c r="M177" s="5" cm="1">
        <f t="array" ref="M177">IF($I$2="Тариф для именинников",
INDEX(GRID!$B$4:$U$15,MATCH(M$7,GRID!$A$4:$A$15,0),MATCH(1,($U$2=GRID!$B$1:$U$1)*(КАЛЕНДАРЬ!AZ32=GRID!$B$3:$U$3),0))*GRID!$T$39,
ROUNDUP(INDEX(GRID!$B$4:$U$15,MATCH(M$7,GRID!$A$4:$A$15,0),MATCH(1,($U$2=GRID!$B$1:$U$1)*(КАЛЕНДАРЬ!AZ32=GRID!$B$3:$U$3),0))*GRID!$T$39*(1-GRID!$T$40),0))</f>
        <v>73470</v>
      </c>
      <c r="N177" s="5" cm="1">
        <f t="array" ref="N177">IF($I$2="Тариф для именинников",
INDEX(GRID!$B$18:$U$29,MATCH(M$7,GRID!$A$18:$A$29,0),MATCH(1,($U$2=GRID!$B$1:$U$1)*(КАЛЕНДАРЬ!AZ32=GRID!$B$3:$U$3),0))*GRID!$T$39,
ROUNDUP(INDEX(GRID!$B$29:$U174,MATCH(M$7,GRID!$A$18:$A$29,0),MATCH(1,($U$2=GRID!$B$1:$U$1)*(КАЛЕНДАРЬ!AZ32=GRID!$B$3:$U$3),0))*GRID!$T$39*(1-GRID!$T$40),0))</f>
        <v>78120</v>
      </c>
      <c r="O177" s="5" cm="1">
        <f t="array" ref="O177">IF($I$2="Тариф для именинников",
INDEX(GRID!$B$4:$U$15,MATCH(O$7,GRID!$A$4:$A$15,0),MATCH(1,($U$2=GRID!$B$1:$U$1)*(КАЛЕНДАРЬ!AZ32=GRID!$B$3:$U$3),0))*GRID!$T$39,
ROUNDUP(INDEX(GRID!$B$4:$U$15,MATCH(O$7,GRID!$A$4:$A$15,0),MATCH(1,($U$2=GRID!$B$1:$U$1)*(КАЛЕНДАРЬ!AZ32=GRID!$B$3:$U$3),0))*GRID!$T$39*(1-GRID!$T$40),0))</f>
        <v>106764</v>
      </c>
      <c r="P177" s="5" cm="1">
        <f t="array" ref="P177">IF($I$2="Тариф для именинников",
INDEX(GRID!$B$4:$U$15,MATCH(P$7,GRID!$A$4:$A$15,0),MATCH(1,($U$2=GRID!$B$1:$U$1)*(КАЛЕНДАРЬ!AZ32=GRID!$B$3:$U$3),0))*GRID!$T$39,
ROUNDUP(INDEX(GRID!$B$4:$U$15,MATCH(P$7,GRID!$A$4:$A$15,0),MATCH(1,($U$2=GRID!$B$1:$U$1)*(КАЛЕНДАРЬ!AZ32=GRID!$B$3:$U$3),0))*GRID!$T$39*(1-GRID!$T$40),0))</f>
        <v>146940</v>
      </c>
      <c r="Q177" s="5" cm="1">
        <f t="array" ref="Q177">IF($I$2="Тариф для именинников",
INDEX(GRID!$B$4:$U$15,MATCH(Q$7,GRID!$A$4:$A$15,0),MATCH(1,($U$2=GRID!$B$1:$U$1)*(КАЛЕНДАРЬ!AZ32=GRID!$B$3:$U$3),0))*GRID!$T$39,
ROUNDUP(INDEX(GRID!$B$4:$U$15,MATCH(Q$7,GRID!$A$4:$A$15,0),MATCH(1,($U$2=GRID!$B$1:$U$1)*(КАЛЕНДАРЬ!AZ32=GRID!$B$3:$U$3),0))*GRID!$T$39*(1-GRID!$T$40),0))</f>
        <v>172515</v>
      </c>
      <c r="R177" s="5" cm="1">
        <f t="array" ref="R177">IF($I$2="Тариф для именинников",
INDEX(GRID!$B$4:$U$15,MATCH(R$7,GRID!$A$4:$A$15,0),MATCH(1,($U$2=GRID!$B$1:$U$1)*(КАЛЕНДАРЬ!AZ32=GRID!$B$3:$U$3),0))*GRID!$T$39,
ROUNDUP(INDEX(GRID!$B$4:$U$15,MATCH(R$7,GRID!$A$4:$A$15,0),MATCH(1,($U$2=GRID!$B$1:$U$1)*(КАЛЕНДАРЬ!AZ32=GRID!$B$3:$U$3),0))*GRID!$T$39*(1-GRID!$T$40),0))</f>
        <v>196509</v>
      </c>
      <c r="S177" s="50" t="s">
        <v>105</v>
      </c>
      <c r="T177" s="50" t="s">
        <v>105</v>
      </c>
    </row>
    <row r="178" spans="1:20">
      <c r="A178" s="56" t="s">
        <v>17</v>
      </c>
      <c r="B178" s="57">
        <v>30</v>
      </c>
      <c r="C178" s="5" cm="1">
        <f t="array" ref="C178">IF($I$2="Тариф для именинников",
INDEX(GRID!$B$4:$U$15,MATCH(C$7,GRID!$A$4:$A$15,0),MATCH(1,($U$2=GRID!$B$1:$U$1)*(КАЛЕНДАРЬ!AZ33=GRID!$B$3:$U$3),0))*GRID!$T$39,
ROUNDUP(INDEX(GRID!$B$4:$U$15,MATCH(C$7,GRID!$A$4:$A$15,0),MATCH(1,($U$2=GRID!$B$1:$U$1)*(КАЛЕНДАРЬ!AZ33=GRID!$B$3:$U$3),0))*GRID!$T$39*(1-GRID!$T$40),0))</f>
        <v>30876</v>
      </c>
      <c r="D178" s="5" cm="1">
        <f t="array" ref="D178">IF($I$2="Тариф для именинников",
INDEX(GRID!$B$18:$U$29,MATCH(C$7,GRID!$A$18:$A$29,0),MATCH(1,($U$2=GRID!$B$1:$U$1)*(КАЛЕНДАРЬ!AZ33=GRID!$B$3:$U$3),0))*GRID!$T$39,
ROUNDUP(INDEX(GRID!$B$29:$U175,MATCH(C$7,GRID!$A$18:$A$29,0),MATCH(1,($U$2=GRID!$B$1:$U$1)*(КАЛЕНДАРЬ!AZ33=GRID!$B$3:$U$3),0))*GRID!$T$39*(1-GRID!$T$40),0))</f>
        <v>35526</v>
      </c>
      <c r="E178" s="5" cm="1">
        <f t="array" ref="E178">IF($I$2="Тариф для именинников",
INDEX(GRID!$B$4:$U$15,MATCH(E$7,GRID!$A$4:$A$15,0),MATCH(1,($U$2=GRID!$B$1:$U$1)*(КАЛЕНДАРЬ!AZ33=GRID!$B$3:$U$3),0))*GRID!$T$39,
ROUNDUP(INDEX(GRID!$B$4:$U$15,MATCH(E$7,GRID!$A$4:$A$15,0),MATCH(1,($U$2=GRID!$B$1:$U$1)*(КАЛЕНДАРЬ!AZ33=GRID!$B$3:$U$3),0))*GRID!$T$39*(1-GRID!$T$40),0))</f>
        <v>37107</v>
      </c>
      <c r="F178" s="5" cm="1">
        <f t="array" ref="F178">IF($I$2="Тариф для именинников",
INDEX(GRID!$B$18:$U$29,MATCH(E$7,GRID!$A$18:$A$29,0),MATCH(1,($U$2=GRID!$B$1:$U$1)*(КАЛЕНДАРЬ!AZ33=GRID!$B$3:$U$3),0))*GRID!$T$39,
ROUNDUP(INDEX(GRID!$B$29:$U175,MATCH(E$7,GRID!$A$18:$A$29,0),MATCH(1,($U$2=GRID!$B$1:$U$1)*(КАЛЕНДАРЬ!AZ33=GRID!$B$3:$U$3),0))*GRID!$T$39*(1-GRID!$T$40),0))</f>
        <v>41757</v>
      </c>
      <c r="G178" s="5" cm="1">
        <f t="array" ref="G178">IF($I$2="Тариф для именинников",
INDEX(GRID!$B$4:$U$15,MATCH(G$7,GRID!$A$4:$A$15,0),MATCH(1,($U$2=GRID!$B$1:$U$1)*(КАЛЕНДАРЬ!AZ33=GRID!$B$3:$U$3),0))*GRID!$T$39,
ROUNDUP(INDEX(GRID!$B$4:$U$15,MATCH(G$7,GRID!$A$4:$A$15,0),MATCH(1,($U$2=GRID!$B$1:$U$1)*(КАЛЕНДАРЬ!AZ33=GRID!$B$3:$U$3),0))*GRID!$T$39*(1-GRID!$T$40),0))</f>
        <v>42966</v>
      </c>
      <c r="H178" s="5" cm="1">
        <f t="array" ref="H178">IF($I$2="Тариф для именинников",
INDEX(GRID!$B$18:$U$29,MATCH(G$7,GRID!$A$18:$A$29,0),MATCH(1,($U$2=GRID!$B$1:$U$1)*(КАЛЕНДАРЬ!AZ33=GRID!$B$3:$U$3),0))*GRID!$T$39,
ROUNDUP(INDEX(GRID!$B$29:$U175,MATCH(G$7,GRID!$A$18:$A$29,0),MATCH(1,($U$2=GRID!$B$1:$U$1)*(КАЛЕНДАРЬ!AZ33=GRID!$B$3:$U$3),0))*GRID!$T$39*(1-GRID!$T$40),0))</f>
        <v>47616</v>
      </c>
      <c r="I178" s="5" cm="1">
        <f t="array" ref="I178">IF($I$2="Тариф для именинников",
INDEX(GRID!$B$4:$U$15,MATCH(I$7,GRID!$A$4:$A$15,0),MATCH(1,($U$2=GRID!$B$1:$U$1)*(КАЛЕНДАРЬ!AZ33=GRID!$B$3:$U$3),0))*GRID!$T$39,
ROUNDUP(INDEX(GRID!$B$4:$U$15,MATCH(I$7,GRID!$A$4:$A$15,0),MATCH(1,($U$2=GRID!$B$1:$U$1)*(КАЛЕНДАРЬ!AZ33=GRID!$B$3:$U$3),0))*GRID!$T$39*(1-GRID!$T$40),0))</f>
        <v>48081</v>
      </c>
      <c r="J178" s="5" cm="1">
        <f t="array" ref="J178">IF($I$2="Тариф для именинников",
INDEX(GRID!$B$18:$U$29,MATCH(I$7,GRID!$A$18:$A$29,0),MATCH(1,($U$2=GRID!$B$1:$U$1)*(КАЛЕНДАРЬ!AZ33=GRID!$B$3:$U$3),0))*GRID!$T$39,
ROUNDUP(INDEX(GRID!$B$29:$U175,MATCH(I$7,GRID!$A$18:$A$29,0),MATCH(1,($U$2=GRID!$B$1:$U$1)*(КАЛЕНДАРЬ!AZ33=GRID!$B$3:$U$3),0))*GRID!$T$39*(1-GRID!$T$40),0))</f>
        <v>52731</v>
      </c>
      <c r="K178" s="5" cm="1">
        <f t="array" ref="K178">IF($I$2="Тариф для именинников",
INDEX(GRID!$B$4:$U$15,MATCH(K$7,GRID!$A$4:$A$15,0),MATCH(1,($U$2=GRID!$B$1:$U$1)*(КАЛЕНДАРЬ!AZ33=GRID!$B$3:$U$3),0))*GRID!$T$39,
ROUNDUP(INDEX(GRID!$B$4:$U$15,MATCH(K$7,GRID!$A$4:$A$15,0),MATCH(1,($U$2=GRID!$B$1:$U$1)*(КАЛЕНДАРЬ!AZ33=GRID!$B$3:$U$3),0))*GRID!$T$39*(1-GRID!$T$40),0))</f>
        <v>53754</v>
      </c>
      <c r="L178" s="5" cm="1">
        <f t="array" ref="L178">IF($I$2="Тариф для именинников",
INDEX(GRID!$B$18:$U$29,MATCH(K$7,GRID!$A$18:$A$29,0),MATCH(1,($U$2=GRID!$B$1:$U$1)*(КАЛЕНДАРЬ!AZ33=GRID!$B$3:$U$3),0))*GRID!$T$39,
ROUNDUP(INDEX(GRID!$B$29:$U175,MATCH(K$7,GRID!$A$18:$A$29,0),MATCH(1,($U$2=GRID!$B$1:$U$1)*(КАЛЕНДАРЬ!AZ33=GRID!$B$3:$U$3),0))*GRID!$T$39*(1-GRID!$T$40),0))</f>
        <v>58404</v>
      </c>
      <c r="M178" s="5" cm="1">
        <f t="array" ref="M178">IF($I$2="Тариф для именинников",
INDEX(GRID!$B$4:$U$15,MATCH(M$7,GRID!$A$4:$A$15,0),MATCH(1,($U$2=GRID!$B$1:$U$1)*(КАЛЕНДАРЬ!AZ33=GRID!$B$3:$U$3),0))*GRID!$T$39,
ROUNDUP(INDEX(GRID!$B$4:$U$15,MATCH(M$7,GRID!$A$4:$A$15,0),MATCH(1,($U$2=GRID!$B$1:$U$1)*(КАЛЕНДАРЬ!AZ33=GRID!$B$3:$U$3),0))*GRID!$T$39*(1-GRID!$T$40),0))</f>
        <v>73470</v>
      </c>
      <c r="N178" s="5" cm="1">
        <f t="array" ref="N178">IF($I$2="Тариф для именинников",
INDEX(GRID!$B$18:$U$29,MATCH(M$7,GRID!$A$18:$A$29,0),MATCH(1,($U$2=GRID!$B$1:$U$1)*(КАЛЕНДАРЬ!AZ33=GRID!$B$3:$U$3),0))*GRID!$T$39,
ROUNDUP(INDEX(GRID!$B$29:$U175,MATCH(M$7,GRID!$A$18:$A$29,0),MATCH(1,($U$2=GRID!$B$1:$U$1)*(КАЛЕНДАРЬ!AZ33=GRID!$B$3:$U$3),0))*GRID!$T$39*(1-GRID!$T$40),0))</f>
        <v>78120</v>
      </c>
      <c r="O178" s="5" cm="1">
        <f t="array" ref="O178">IF($I$2="Тариф для именинников",
INDEX(GRID!$B$4:$U$15,MATCH(O$7,GRID!$A$4:$A$15,0),MATCH(1,($U$2=GRID!$B$1:$U$1)*(КАЛЕНДАРЬ!AZ33=GRID!$B$3:$U$3),0))*GRID!$T$39,
ROUNDUP(INDEX(GRID!$B$4:$U$15,MATCH(O$7,GRID!$A$4:$A$15,0),MATCH(1,($U$2=GRID!$B$1:$U$1)*(КАЛЕНДАРЬ!AZ33=GRID!$B$3:$U$3),0))*GRID!$T$39*(1-GRID!$T$40),0))</f>
        <v>106764</v>
      </c>
      <c r="P178" s="5" cm="1">
        <f t="array" ref="P178">IF($I$2="Тариф для именинников",
INDEX(GRID!$B$4:$U$15,MATCH(P$7,GRID!$A$4:$A$15,0),MATCH(1,($U$2=GRID!$B$1:$U$1)*(КАЛЕНДАРЬ!AZ33=GRID!$B$3:$U$3),0))*GRID!$T$39,
ROUNDUP(INDEX(GRID!$B$4:$U$15,MATCH(P$7,GRID!$A$4:$A$15,0),MATCH(1,($U$2=GRID!$B$1:$U$1)*(КАЛЕНДАРЬ!AZ33=GRID!$B$3:$U$3),0))*GRID!$T$39*(1-GRID!$T$40),0))</f>
        <v>146940</v>
      </c>
      <c r="Q178" s="5" cm="1">
        <f t="array" ref="Q178">IF($I$2="Тариф для именинников",
INDEX(GRID!$B$4:$U$15,MATCH(Q$7,GRID!$A$4:$A$15,0),MATCH(1,($U$2=GRID!$B$1:$U$1)*(КАЛЕНДАРЬ!AZ33=GRID!$B$3:$U$3),0))*GRID!$T$39,
ROUNDUP(INDEX(GRID!$B$4:$U$15,MATCH(Q$7,GRID!$A$4:$A$15,0),MATCH(1,($U$2=GRID!$B$1:$U$1)*(КАЛЕНДАРЬ!AZ33=GRID!$B$3:$U$3),0))*GRID!$T$39*(1-GRID!$T$40),0))</f>
        <v>172515</v>
      </c>
      <c r="R178" s="5" cm="1">
        <f t="array" ref="R178">IF($I$2="Тариф для именинников",
INDEX(GRID!$B$4:$U$15,MATCH(R$7,GRID!$A$4:$A$15,0),MATCH(1,($U$2=GRID!$B$1:$U$1)*(КАЛЕНДАРЬ!AZ33=GRID!$B$3:$U$3),0))*GRID!$T$39,
ROUNDUP(INDEX(GRID!$B$4:$U$15,MATCH(R$7,GRID!$A$4:$A$15,0),MATCH(1,($U$2=GRID!$B$1:$U$1)*(КАЛЕНДАРЬ!AZ33=GRID!$B$3:$U$3),0))*GRID!$T$39*(1-GRID!$T$40),0))</f>
        <v>196509</v>
      </c>
      <c r="S178" s="50" t="s">
        <v>105</v>
      </c>
      <c r="T178" s="50" t="s">
        <v>105</v>
      </c>
    </row>
    <row r="179" spans="1:20">
      <c r="A179" s="56" t="s">
        <v>11</v>
      </c>
      <c r="B179" s="57">
        <v>31</v>
      </c>
      <c r="C179" s="5" cm="1">
        <f t="array" ref="C179">IF($I$2="Тариф для именинников",
INDEX(GRID!$B$4:$U$15,MATCH(C$7,GRID!$A$4:$A$15,0),MATCH(1,($U$2=GRID!$B$1:$U$1)*(КАЛЕНДАРЬ!AZ34=GRID!$B$3:$U$3),0))*GRID!$T$39,
ROUNDUP(INDEX(GRID!$B$4:$U$15,MATCH(C$7,GRID!$A$4:$A$15,0),MATCH(1,($U$2=GRID!$B$1:$U$1)*(КАЛЕНДАРЬ!AZ34=GRID!$B$3:$U$3),0))*GRID!$T$39*(1-GRID!$T$40),0))</f>
        <v>30876</v>
      </c>
      <c r="D179" s="5" cm="1">
        <f t="array" ref="D179">IF($I$2="Тариф для именинников",
INDEX(GRID!$B$18:$U$29,MATCH(C$7,GRID!$A$18:$A$29,0),MATCH(1,($U$2=GRID!$B$1:$U$1)*(КАЛЕНДАРЬ!AZ34=GRID!$B$3:$U$3),0))*GRID!$T$39,
ROUNDUP(INDEX(GRID!$B$29:$U176,MATCH(C$7,GRID!$A$18:$A$29,0),MATCH(1,($U$2=GRID!$B$1:$U$1)*(КАЛЕНДАРЬ!AZ34=GRID!$B$3:$U$3),0))*GRID!$T$39*(1-GRID!$T$40),0))</f>
        <v>35526</v>
      </c>
      <c r="E179" s="5" cm="1">
        <f t="array" ref="E179">IF($I$2="Тариф для именинников",
INDEX(GRID!$B$4:$U$15,MATCH(E$7,GRID!$A$4:$A$15,0),MATCH(1,($U$2=GRID!$B$1:$U$1)*(КАЛЕНДАРЬ!AZ34=GRID!$B$3:$U$3),0))*GRID!$T$39,
ROUNDUP(INDEX(GRID!$B$4:$U$15,MATCH(E$7,GRID!$A$4:$A$15,0),MATCH(1,($U$2=GRID!$B$1:$U$1)*(КАЛЕНДАРЬ!AZ34=GRID!$B$3:$U$3),0))*GRID!$T$39*(1-GRID!$T$40),0))</f>
        <v>37107</v>
      </c>
      <c r="F179" s="5" cm="1">
        <f t="array" ref="F179">IF($I$2="Тариф для именинников",
INDEX(GRID!$B$18:$U$29,MATCH(E$7,GRID!$A$18:$A$29,0),MATCH(1,($U$2=GRID!$B$1:$U$1)*(КАЛЕНДАРЬ!AZ34=GRID!$B$3:$U$3),0))*GRID!$T$39,
ROUNDUP(INDEX(GRID!$B$29:$U176,MATCH(E$7,GRID!$A$18:$A$29,0),MATCH(1,($U$2=GRID!$B$1:$U$1)*(КАЛЕНДАРЬ!AZ34=GRID!$B$3:$U$3),0))*GRID!$T$39*(1-GRID!$T$40),0))</f>
        <v>41757</v>
      </c>
      <c r="G179" s="5" cm="1">
        <f t="array" ref="G179">IF($I$2="Тариф для именинников",
INDEX(GRID!$B$4:$U$15,MATCH(G$7,GRID!$A$4:$A$15,0),MATCH(1,($U$2=GRID!$B$1:$U$1)*(КАЛЕНДАРЬ!AZ34=GRID!$B$3:$U$3),0))*GRID!$T$39,
ROUNDUP(INDEX(GRID!$B$4:$U$15,MATCH(G$7,GRID!$A$4:$A$15,0),MATCH(1,($U$2=GRID!$B$1:$U$1)*(КАЛЕНДАРЬ!AZ34=GRID!$B$3:$U$3),0))*GRID!$T$39*(1-GRID!$T$40),0))</f>
        <v>42966</v>
      </c>
      <c r="H179" s="5" cm="1">
        <f t="array" ref="H179">IF($I$2="Тариф для именинников",
INDEX(GRID!$B$18:$U$29,MATCH(G$7,GRID!$A$18:$A$29,0),MATCH(1,($U$2=GRID!$B$1:$U$1)*(КАЛЕНДАРЬ!AZ34=GRID!$B$3:$U$3),0))*GRID!$T$39,
ROUNDUP(INDEX(GRID!$B$29:$U176,MATCH(G$7,GRID!$A$18:$A$29,0),MATCH(1,($U$2=GRID!$B$1:$U$1)*(КАЛЕНДАРЬ!AZ34=GRID!$B$3:$U$3),0))*GRID!$T$39*(1-GRID!$T$40),0))</f>
        <v>47616</v>
      </c>
      <c r="I179" s="5" cm="1">
        <f t="array" ref="I179">IF($I$2="Тариф для именинников",
INDEX(GRID!$B$4:$U$15,MATCH(I$7,GRID!$A$4:$A$15,0),MATCH(1,($U$2=GRID!$B$1:$U$1)*(КАЛЕНДАРЬ!AZ34=GRID!$B$3:$U$3),0))*GRID!$T$39,
ROUNDUP(INDEX(GRID!$B$4:$U$15,MATCH(I$7,GRID!$A$4:$A$15,0),MATCH(1,($U$2=GRID!$B$1:$U$1)*(КАЛЕНДАРЬ!AZ34=GRID!$B$3:$U$3),0))*GRID!$T$39*(1-GRID!$T$40),0))</f>
        <v>48081</v>
      </c>
      <c r="J179" s="5" cm="1">
        <f t="array" ref="J179">IF($I$2="Тариф для именинников",
INDEX(GRID!$B$18:$U$29,MATCH(I$7,GRID!$A$18:$A$29,0),MATCH(1,($U$2=GRID!$B$1:$U$1)*(КАЛЕНДАРЬ!AZ34=GRID!$B$3:$U$3),0))*GRID!$T$39,
ROUNDUP(INDEX(GRID!$B$29:$U176,MATCH(I$7,GRID!$A$18:$A$29,0),MATCH(1,($U$2=GRID!$B$1:$U$1)*(КАЛЕНДАРЬ!AZ34=GRID!$B$3:$U$3),0))*GRID!$T$39*(1-GRID!$T$40),0))</f>
        <v>52731</v>
      </c>
      <c r="K179" s="5" cm="1">
        <f t="array" ref="K179">IF($I$2="Тариф для именинников",
INDEX(GRID!$B$4:$U$15,MATCH(K$7,GRID!$A$4:$A$15,0),MATCH(1,($U$2=GRID!$B$1:$U$1)*(КАЛЕНДАРЬ!AZ34=GRID!$B$3:$U$3),0))*GRID!$T$39,
ROUNDUP(INDEX(GRID!$B$4:$U$15,MATCH(K$7,GRID!$A$4:$A$15,0),MATCH(1,($U$2=GRID!$B$1:$U$1)*(КАЛЕНДАРЬ!AZ34=GRID!$B$3:$U$3),0))*GRID!$T$39*(1-GRID!$T$40),0))</f>
        <v>53754</v>
      </c>
      <c r="L179" s="5" cm="1">
        <f t="array" ref="L179">IF($I$2="Тариф для именинников",
INDEX(GRID!$B$18:$U$29,MATCH(K$7,GRID!$A$18:$A$29,0),MATCH(1,($U$2=GRID!$B$1:$U$1)*(КАЛЕНДАРЬ!AZ34=GRID!$B$3:$U$3),0))*GRID!$T$39,
ROUNDUP(INDEX(GRID!$B$29:$U176,MATCH(K$7,GRID!$A$18:$A$29,0),MATCH(1,($U$2=GRID!$B$1:$U$1)*(КАЛЕНДАРЬ!AZ34=GRID!$B$3:$U$3),0))*GRID!$T$39*(1-GRID!$T$40),0))</f>
        <v>58404</v>
      </c>
      <c r="M179" s="5" cm="1">
        <f t="array" ref="M179">IF($I$2="Тариф для именинников",
INDEX(GRID!$B$4:$U$15,MATCH(M$7,GRID!$A$4:$A$15,0),MATCH(1,($U$2=GRID!$B$1:$U$1)*(КАЛЕНДАРЬ!AZ34=GRID!$B$3:$U$3),0))*GRID!$T$39,
ROUNDUP(INDEX(GRID!$B$4:$U$15,MATCH(M$7,GRID!$A$4:$A$15,0),MATCH(1,($U$2=GRID!$B$1:$U$1)*(КАЛЕНДАРЬ!AZ34=GRID!$B$3:$U$3),0))*GRID!$T$39*(1-GRID!$T$40),0))</f>
        <v>73470</v>
      </c>
      <c r="N179" s="5" cm="1">
        <f t="array" ref="N179">IF($I$2="Тариф для именинников",
INDEX(GRID!$B$18:$U$29,MATCH(M$7,GRID!$A$18:$A$29,0),MATCH(1,($U$2=GRID!$B$1:$U$1)*(КАЛЕНДАРЬ!AZ34=GRID!$B$3:$U$3),0))*GRID!$T$39,
ROUNDUP(INDEX(GRID!$B$29:$U176,MATCH(M$7,GRID!$A$18:$A$29,0),MATCH(1,($U$2=GRID!$B$1:$U$1)*(КАЛЕНДАРЬ!AZ34=GRID!$B$3:$U$3),0))*GRID!$T$39*(1-GRID!$T$40),0))</f>
        <v>78120</v>
      </c>
      <c r="O179" s="5" cm="1">
        <f t="array" ref="O179">IF($I$2="Тариф для именинников",
INDEX(GRID!$B$4:$U$15,MATCH(O$7,GRID!$A$4:$A$15,0),MATCH(1,($U$2=GRID!$B$1:$U$1)*(КАЛЕНДАРЬ!AZ34=GRID!$B$3:$U$3),0))*GRID!$T$39,
ROUNDUP(INDEX(GRID!$B$4:$U$15,MATCH(O$7,GRID!$A$4:$A$15,0),MATCH(1,($U$2=GRID!$B$1:$U$1)*(КАЛЕНДАРЬ!AZ34=GRID!$B$3:$U$3),0))*GRID!$T$39*(1-GRID!$T$40),0))</f>
        <v>106764</v>
      </c>
      <c r="P179" s="5" cm="1">
        <f t="array" ref="P179">IF($I$2="Тариф для именинников",
INDEX(GRID!$B$4:$U$15,MATCH(P$7,GRID!$A$4:$A$15,0),MATCH(1,($U$2=GRID!$B$1:$U$1)*(КАЛЕНДАРЬ!AZ34=GRID!$B$3:$U$3),0))*GRID!$T$39,
ROUNDUP(INDEX(GRID!$B$4:$U$15,MATCH(P$7,GRID!$A$4:$A$15,0),MATCH(1,($U$2=GRID!$B$1:$U$1)*(КАЛЕНДАРЬ!AZ34=GRID!$B$3:$U$3),0))*GRID!$T$39*(1-GRID!$T$40),0))</f>
        <v>146940</v>
      </c>
      <c r="Q179" s="5" cm="1">
        <f t="array" ref="Q179">IF($I$2="Тариф для именинников",
INDEX(GRID!$B$4:$U$15,MATCH(Q$7,GRID!$A$4:$A$15,0),MATCH(1,($U$2=GRID!$B$1:$U$1)*(КАЛЕНДАРЬ!AZ34=GRID!$B$3:$U$3),0))*GRID!$T$39,
ROUNDUP(INDEX(GRID!$B$4:$U$15,MATCH(Q$7,GRID!$A$4:$A$15,0),MATCH(1,($U$2=GRID!$B$1:$U$1)*(КАЛЕНДАРЬ!AZ34=GRID!$B$3:$U$3),0))*GRID!$T$39*(1-GRID!$T$40),0))</f>
        <v>172515</v>
      </c>
      <c r="R179" s="5" cm="1">
        <f t="array" ref="R179">IF($I$2="Тариф для именинников",
INDEX(GRID!$B$4:$U$15,MATCH(R$7,GRID!$A$4:$A$15,0),MATCH(1,($U$2=GRID!$B$1:$U$1)*(КАЛЕНДАРЬ!AZ34=GRID!$B$3:$U$3),0))*GRID!$T$39,
ROUNDUP(INDEX(GRID!$B$4:$U$15,MATCH(R$7,GRID!$A$4:$A$15,0),MATCH(1,($U$2=GRID!$B$1:$U$1)*(КАЛЕНДАРЬ!AZ34=GRID!$B$3:$U$3),0))*GRID!$T$39*(1-GRID!$T$40),0))</f>
        <v>196509</v>
      </c>
      <c r="S179" s="50" t="s">
        <v>105</v>
      </c>
      <c r="T179" s="50" t="s">
        <v>105</v>
      </c>
    </row>
    <row r="180" spans="1:20">
      <c r="A180" s="96"/>
      <c r="B180" s="97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</row>
    <row r="181" spans="1:20">
      <c r="A181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</row>
    <row r="182" spans="1:20">
      <c r="A182" s="163" t="s">
        <v>147</v>
      </c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</row>
    <row r="183" spans="1:20" ht="25.5">
      <c r="A183" s="251" t="s">
        <v>8</v>
      </c>
      <c r="B183" s="252"/>
      <c r="C183" s="169" t="s">
        <v>87</v>
      </c>
      <c r="D183" s="170"/>
      <c r="E183" s="155" t="s">
        <v>79</v>
      </c>
      <c r="F183" s="156"/>
      <c r="G183" s="157" t="s">
        <v>80</v>
      </c>
      <c r="H183" s="157"/>
      <c r="I183" s="158" t="s">
        <v>81</v>
      </c>
      <c r="J183" s="159"/>
      <c r="K183" s="160" t="s">
        <v>82</v>
      </c>
      <c r="L183" s="160"/>
      <c r="M183" s="161" t="s">
        <v>83</v>
      </c>
      <c r="N183" s="161"/>
      <c r="O183" s="16" t="s">
        <v>57</v>
      </c>
      <c r="P183" s="17" t="s">
        <v>58</v>
      </c>
      <c r="Q183" s="18" t="s">
        <v>59</v>
      </c>
      <c r="R183" s="19" t="s">
        <v>60</v>
      </c>
      <c r="S183" s="20" t="s">
        <v>61</v>
      </c>
      <c r="T183" s="21" t="s">
        <v>62</v>
      </c>
    </row>
    <row r="184" spans="1:20">
      <c r="A184" s="253"/>
      <c r="B184" s="254"/>
      <c r="C184" s="48" t="s">
        <v>9</v>
      </c>
      <c r="D184" s="48" t="s">
        <v>10</v>
      </c>
      <c r="E184" s="48" t="s">
        <v>9</v>
      </c>
      <c r="F184" s="48" t="s">
        <v>10</v>
      </c>
      <c r="G184" s="48" t="s">
        <v>9</v>
      </c>
      <c r="H184" s="48" t="s">
        <v>10</v>
      </c>
      <c r="I184" s="48" t="s">
        <v>9</v>
      </c>
      <c r="J184" s="48" t="s">
        <v>10</v>
      </c>
      <c r="K184" s="48" t="s">
        <v>9</v>
      </c>
      <c r="L184" s="48" t="s">
        <v>10</v>
      </c>
      <c r="M184" s="48" t="s">
        <v>9</v>
      </c>
      <c r="N184" s="48" t="s">
        <v>10</v>
      </c>
      <c r="O184" s="48" t="s">
        <v>85</v>
      </c>
      <c r="P184" s="48" t="s">
        <v>86</v>
      </c>
      <c r="Q184" s="48" t="s">
        <v>86</v>
      </c>
      <c r="R184" s="48" t="s">
        <v>104</v>
      </c>
      <c r="S184" s="48" t="s">
        <v>104</v>
      </c>
      <c r="T184" s="48" t="s">
        <v>104</v>
      </c>
    </row>
    <row r="185" spans="1:20">
      <c r="A185" s="56" t="s">
        <v>12</v>
      </c>
      <c r="B185" s="57">
        <v>1</v>
      </c>
      <c r="C185" s="5" cm="1">
        <f t="array" ref="C185">IF($I$2="Тариф для именинников",
INDEX(GRID!$B$4:$U$15,MATCH(C$7,GRID!$A$4:$A$15,0),MATCH(1,($U$2=GRID!$B$1:$U$1)*(КАЛЕНДАРЬ!BC4=GRID!$B$3:$U$3),0))*GRID!$T$39,
ROUNDUP(INDEX(GRID!$B$4:$U$15,MATCH(C$7,GRID!$A$4:$A$15,0),MATCH(1,($U$2=GRID!$B$1:$U$1)*(КАЛЕНДАРЬ!BC4=GRID!$B$3:$U$3),0))*GRID!$T$39*(1-GRID!$T$40),0))</f>
        <v>33945</v>
      </c>
      <c r="D185" s="5" cm="1">
        <f t="array" ref="D185">IF($I$2="Тариф для именинников",
INDEX(GRID!$B$18:$U$29,MATCH(C$7,GRID!$A$18:$A$29,0),MATCH(1,($U$2=GRID!$B$1:$U$1)*(КАЛЕНДАРЬ!BC4=GRID!$B$3:$U$3),0))*GRID!$T$39,
ROUNDUP(INDEX(GRID!$B$29:$U182,MATCH(C$7,GRID!$A$18:$A$29,0),MATCH(1,($U$2=GRID!$B$1:$U$1)*(КАЛЕНДАРЬ!BC4=GRID!$B$3:$U$3),0))*GRID!$T$39*(1-GRID!$T$40),0))</f>
        <v>38595</v>
      </c>
      <c r="E185" s="5" cm="1">
        <f t="array" ref="E185">IF($I$2="Тариф для именинников",
INDEX(GRID!$B$4:$U$15,MATCH(E$7,GRID!$A$4:$A$15,0),MATCH(1,($U$2=GRID!$B$1:$U$1)*(КАЛЕНДАРЬ!BC4=GRID!$B$3:$U$3),0))*GRID!$T$39,
ROUNDUP(INDEX(GRID!$B$4:$U$15,MATCH(E$7,GRID!$A$4:$A$15,0),MATCH(1,($U$2=GRID!$B$1:$U$1)*(КАЛЕНДАРЬ!BC4=GRID!$B$3:$U$3),0))*GRID!$T$39*(1-GRID!$T$40),0))</f>
        <v>40641</v>
      </c>
      <c r="F185" s="5" cm="1">
        <f t="array" ref="F185">IF($I$2="Тариф для именинников",
INDEX(GRID!$B$18:$U$29,MATCH(E$7,GRID!$A$18:$A$29,0),MATCH(1,($U$2=GRID!$B$1:$U$1)*(КАЛЕНДАРЬ!BC4=GRID!$B$3:$U$3),0))*GRID!$T$39,
ROUNDUP(INDEX(GRID!$B$29:$U182,MATCH(E$7,GRID!$A$18:$A$29,0),MATCH(1,($U$2=GRID!$B$1:$U$1)*(КАЛЕНДАРЬ!BC4=GRID!$B$3:$U$3),0))*GRID!$T$39*(1-GRID!$T$40),0))</f>
        <v>45291</v>
      </c>
      <c r="G185" s="5" cm="1">
        <f t="array" ref="G185">IF($I$2="Тариф для именинников",
INDEX(GRID!$B$4:$U$15,MATCH(G$7,GRID!$A$4:$A$15,0),MATCH(1,($U$2=GRID!$B$1:$U$1)*(КАЛЕНДАРЬ!BC4=GRID!$B$3:$U$3),0))*GRID!$T$39,
ROUNDUP(INDEX(GRID!$B$4:$U$15,MATCH(G$7,GRID!$A$4:$A$15,0),MATCH(1,($U$2=GRID!$B$1:$U$1)*(КАЛЕНДАРЬ!BC4=GRID!$B$3:$U$3),0))*GRID!$T$39*(1-GRID!$T$40),0))</f>
        <v>46686</v>
      </c>
      <c r="H185" s="5" cm="1">
        <f t="array" ref="H185">IF($I$2="Тариф для именинников",
INDEX(GRID!$B$18:$U$29,MATCH(G$7,GRID!$A$18:$A$29,0),MATCH(1,($U$2=GRID!$B$1:$U$1)*(КАЛЕНДАРЬ!BC4=GRID!$B$3:$U$3),0))*GRID!$T$39,
ROUNDUP(INDEX(GRID!$B$29:$U182,MATCH(G$7,GRID!$A$18:$A$29,0),MATCH(1,($U$2=GRID!$B$1:$U$1)*(КАЛЕНДАРЬ!BC4=GRID!$B$3:$U$3),0))*GRID!$T$39*(1-GRID!$T$40),0))</f>
        <v>51336</v>
      </c>
      <c r="I185" s="5" cm="1">
        <f t="array" ref="I185">IF($I$2="Тариф для именинников",
INDEX(GRID!$B$4:$U$15,MATCH(I$7,GRID!$A$4:$A$15,0),MATCH(1,($U$2=GRID!$B$1:$U$1)*(КАЛЕНДАРЬ!BC4=GRID!$B$3:$U$3),0))*GRID!$T$39,
ROUNDUP(INDEX(GRID!$B$4:$U$15,MATCH(I$7,GRID!$A$4:$A$15,0),MATCH(1,($U$2=GRID!$B$1:$U$1)*(КАЛЕНДАРЬ!BC4=GRID!$B$3:$U$3),0))*GRID!$T$39*(1-GRID!$T$40),0))</f>
        <v>52266</v>
      </c>
      <c r="J185" s="5" cm="1">
        <f t="array" ref="J185">IF($I$2="Тариф для именинников",
INDEX(GRID!$B$18:$U$29,MATCH(I$7,GRID!$A$18:$A$29,0),MATCH(1,($U$2=GRID!$B$1:$U$1)*(КАЛЕНДАРЬ!BC4=GRID!$B$3:$U$3),0))*GRID!$T$39,
ROUNDUP(INDEX(GRID!$B$29:$U182,MATCH(I$7,GRID!$A$18:$A$29,0),MATCH(1,($U$2=GRID!$B$1:$U$1)*(КАЛЕНДАРЬ!BC4=GRID!$B$3:$U$3),0))*GRID!$T$39*(1-GRID!$T$40),0))</f>
        <v>56916</v>
      </c>
      <c r="K185" s="5" cm="1">
        <f t="array" ref="K185">IF($I$2="Тариф для именинников",
INDEX(GRID!$B$4:$U$15,MATCH(K$7,GRID!$A$4:$A$15,0),MATCH(1,($U$2=GRID!$B$1:$U$1)*(КАЛЕНДАРЬ!BC4=GRID!$B$3:$U$3),0))*GRID!$T$39,
ROUNDUP(INDEX(GRID!$B$4:$U$15,MATCH(K$7,GRID!$A$4:$A$15,0),MATCH(1,($U$2=GRID!$B$1:$U$1)*(КАЛЕНДАРЬ!BC4=GRID!$B$3:$U$3),0))*GRID!$T$39*(1-GRID!$T$40),0))</f>
        <v>58125</v>
      </c>
      <c r="L185" s="5" cm="1">
        <f t="array" ref="L185">IF($I$2="Тариф для именинников",
INDEX(GRID!$B$18:$U$29,MATCH(K$7,GRID!$A$18:$A$29,0),MATCH(1,($U$2=GRID!$B$1:$U$1)*(КАЛЕНДАРЬ!BC4=GRID!$B$3:$U$3),0))*GRID!$T$39,
ROUNDUP(INDEX(GRID!$B$29:$U182,MATCH(K$7,GRID!$A$18:$A$29,0),MATCH(1,($U$2=GRID!$B$1:$U$1)*(КАЛЕНДАРЬ!BC4=GRID!$B$3:$U$3),0))*GRID!$T$39*(1-GRID!$T$40),0))</f>
        <v>62775</v>
      </c>
      <c r="M185" s="5" cm="1">
        <f t="array" ref="M185">IF($I$2="Тариф для именинников",
INDEX(GRID!$B$4:$U$15,MATCH(M$7,GRID!$A$4:$A$15,0),MATCH(1,($U$2=GRID!$B$1:$U$1)*(КАЛЕНДАРЬ!BC4=GRID!$B$3:$U$3),0))*GRID!$T$39,
ROUNDUP(INDEX(GRID!$B$4:$U$15,MATCH(M$7,GRID!$A$4:$A$15,0),MATCH(1,($U$2=GRID!$B$1:$U$1)*(КАЛЕНДАРЬ!BC4=GRID!$B$3:$U$3),0))*GRID!$T$39*(1-GRID!$T$40),0))</f>
        <v>78399</v>
      </c>
      <c r="N185" s="5" cm="1">
        <f t="array" ref="N185">IF($I$2="Тариф для именинников",
INDEX(GRID!$B$18:$U$29,MATCH(M$7,GRID!$A$18:$A$29,0),MATCH(1,($U$2=GRID!$B$1:$U$1)*(КАЛЕНДАРЬ!BC4=GRID!$B$3:$U$3),0))*GRID!$T$39,
ROUNDUP(INDEX(GRID!$B$29:$U182,MATCH(M$7,GRID!$A$18:$A$29,0),MATCH(1,($U$2=GRID!$B$1:$U$1)*(КАЛЕНДАРЬ!BC4=GRID!$B$3:$U$3),0))*GRID!$T$39*(1-GRID!$T$40),0))</f>
        <v>83049</v>
      </c>
      <c r="O185" s="5" cm="1">
        <f t="array" ref="O185">IF($I$2="Тариф для именинников",
INDEX(GRID!$B$4:$U$15,MATCH(O$7,GRID!$A$4:$A$15,0),MATCH(1,($U$2=GRID!$B$1:$U$1)*(КАЛЕНДАРЬ!BC4=GRID!$B$3:$U$3),0))*GRID!$T$39,
ROUNDUP(INDEX(GRID!$B$4:$U$15,MATCH(O$7,GRID!$A$4:$A$15,0),MATCH(1,($U$2=GRID!$B$1:$U$1)*(КАЛЕНДАРЬ!BC4=GRID!$B$3:$U$3),0))*GRID!$T$39*(1-GRID!$T$40),0))</f>
        <v>112623</v>
      </c>
      <c r="P185" s="5" cm="1">
        <f t="array" ref="P185">IF($I$2="Тариф для именинников",
INDEX(GRID!$B$4:$U$15,MATCH(P$7,GRID!$A$4:$A$15,0),MATCH(1,($U$2=GRID!$B$1:$U$1)*(КАЛЕНДАРЬ!BC4=GRID!$B$3:$U$3),0))*GRID!$T$39,
ROUNDUP(INDEX(GRID!$B$4:$U$15,MATCH(P$7,GRID!$A$4:$A$15,0),MATCH(1,($U$2=GRID!$B$1:$U$1)*(КАЛЕНДАРЬ!BC4=GRID!$B$3:$U$3),0))*GRID!$T$39*(1-GRID!$T$40),0))</f>
        <v>153636</v>
      </c>
      <c r="Q185" s="5" cm="1">
        <f t="array" ref="Q185">IF($I$2="Тариф для именинников",
INDEX(GRID!$B$4:$U$15,MATCH(Q$7,GRID!$A$4:$A$15,0),MATCH(1,($U$2=GRID!$B$1:$U$1)*(КАЛЕНДАРЬ!BC4=GRID!$B$3:$U$3),0))*GRID!$T$39,
ROUNDUP(INDEX(GRID!$B$4:$U$15,MATCH(Q$7,GRID!$A$4:$A$15,0),MATCH(1,($U$2=GRID!$B$1:$U$1)*(КАЛЕНДАРЬ!BC4=GRID!$B$3:$U$3),0))*GRID!$T$39*(1-GRID!$T$40),0))</f>
        <v>180141</v>
      </c>
      <c r="R185" s="5" cm="1">
        <f t="array" ref="R185">IF($I$2="Тариф для именинников",
INDEX(GRID!$B$4:$U$15,MATCH(R$7,GRID!$A$4:$A$15,0),MATCH(1,($U$2=GRID!$B$1:$U$1)*(КАЛЕНДАРЬ!BC4=GRID!$B$3:$U$3),0))*GRID!$T$39,
ROUNDUP(INDEX(GRID!$B$4:$U$15,MATCH(R$7,GRID!$A$4:$A$15,0),MATCH(1,($U$2=GRID!$B$1:$U$1)*(КАЛЕНДАРЬ!BC4=GRID!$B$3:$U$3),0))*GRID!$T$39*(1-GRID!$T$40),0))</f>
        <v>205251</v>
      </c>
      <c r="S185" s="50" t="s">
        <v>105</v>
      </c>
      <c r="T185" s="50" t="s">
        <v>105</v>
      </c>
    </row>
    <row r="186" spans="1:20">
      <c r="A186" s="56" t="s">
        <v>13</v>
      </c>
      <c r="B186" s="57">
        <v>2</v>
      </c>
      <c r="C186" s="5" cm="1">
        <f t="array" ref="C186">IF($I$2="Тариф для именинников",
INDEX(GRID!$B$4:$U$15,MATCH(C$7,GRID!$A$4:$A$15,0),MATCH(1,($U$2=GRID!$B$1:$U$1)*(КАЛЕНДАРЬ!BC5=GRID!$B$3:$U$3),0))*GRID!$T$39,
ROUNDUP(INDEX(GRID!$B$4:$U$15,MATCH(C$7,GRID!$A$4:$A$15,0),MATCH(1,($U$2=GRID!$B$1:$U$1)*(КАЛЕНДАРЬ!BC5=GRID!$B$3:$U$3),0))*GRID!$T$39*(1-GRID!$T$40),0))</f>
        <v>33945</v>
      </c>
      <c r="D186" s="5" cm="1">
        <f t="array" ref="D186">IF($I$2="Тариф для именинников",
INDEX(GRID!$B$18:$U$29,MATCH(C$7,GRID!$A$18:$A$29,0),MATCH(1,($U$2=GRID!$B$1:$U$1)*(КАЛЕНДАРЬ!BC5=GRID!$B$3:$U$3),0))*GRID!$T$39,
ROUNDUP(INDEX(GRID!$B$29:$U183,MATCH(C$7,GRID!$A$18:$A$29,0),MATCH(1,($U$2=GRID!$B$1:$U$1)*(КАЛЕНДАРЬ!BC5=GRID!$B$3:$U$3),0))*GRID!$T$39*(1-GRID!$T$40),0))</f>
        <v>38595</v>
      </c>
      <c r="E186" s="5" cm="1">
        <f t="array" ref="E186">IF($I$2="Тариф для именинников",
INDEX(GRID!$B$4:$U$15,MATCH(E$7,GRID!$A$4:$A$15,0),MATCH(1,($U$2=GRID!$B$1:$U$1)*(КАЛЕНДАРЬ!BC5=GRID!$B$3:$U$3),0))*GRID!$T$39,
ROUNDUP(INDEX(GRID!$B$4:$U$15,MATCH(E$7,GRID!$A$4:$A$15,0),MATCH(1,($U$2=GRID!$B$1:$U$1)*(КАЛЕНДАРЬ!BC5=GRID!$B$3:$U$3),0))*GRID!$T$39*(1-GRID!$T$40),0))</f>
        <v>40641</v>
      </c>
      <c r="F186" s="5" cm="1">
        <f t="array" ref="F186">IF($I$2="Тариф для именинников",
INDEX(GRID!$B$18:$U$29,MATCH(E$7,GRID!$A$18:$A$29,0),MATCH(1,($U$2=GRID!$B$1:$U$1)*(КАЛЕНДАРЬ!BC5=GRID!$B$3:$U$3),0))*GRID!$T$39,
ROUNDUP(INDEX(GRID!$B$29:$U183,MATCH(E$7,GRID!$A$18:$A$29,0),MATCH(1,($U$2=GRID!$B$1:$U$1)*(КАЛЕНДАРЬ!BC5=GRID!$B$3:$U$3),0))*GRID!$T$39*(1-GRID!$T$40),0))</f>
        <v>45291</v>
      </c>
      <c r="G186" s="5" cm="1">
        <f t="array" ref="G186">IF($I$2="Тариф для именинников",
INDEX(GRID!$B$4:$U$15,MATCH(G$7,GRID!$A$4:$A$15,0),MATCH(1,($U$2=GRID!$B$1:$U$1)*(КАЛЕНДАРЬ!BC5=GRID!$B$3:$U$3),0))*GRID!$T$39,
ROUNDUP(INDEX(GRID!$B$4:$U$15,MATCH(G$7,GRID!$A$4:$A$15,0),MATCH(1,($U$2=GRID!$B$1:$U$1)*(КАЛЕНДАРЬ!BC5=GRID!$B$3:$U$3),0))*GRID!$T$39*(1-GRID!$T$40),0))</f>
        <v>46686</v>
      </c>
      <c r="H186" s="5" cm="1">
        <f t="array" ref="H186">IF($I$2="Тариф для именинников",
INDEX(GRID!$B$18:$U$29,MATCH(G$7,GRID!$A$18:$A$29,0),MATCH(1,($U$2=GRID!$B$1:$U$1)*(КАЛЕНДАРЬ!BC5=GRID!$B$3:$U$3),0))*GRID!$T$39,
ROUNDUP(INDEX(GRID!$B$29:$U183,MATCH(G$7,GRID!$A$18:$A$29,0),MATCH(1,($U$2=GRID!$B$1:$U$1)*(КАЛЕНДАРЬ!BC5=GRID!$B$3:$U$3),0))*GRID!$T$39*(1-GRID!$T$40),0))</f>
        <v>51336</v>
      </c>
      <c r="I186" s="5" cm="1">
        <f t="array" ref="I186">IF($I$2="Тариф для именинников",
INDEX(GRID!$B$4:$U$15,MATCH(I$7,GRID!$A$4:$A$15,0),MATCH(1,($U$2=GRID!$B$1:$U$1)*(КАЛЕНДАРЬ!BC5=GRID!$B$3:$U$3),0))*GRID!$T$39,
ROUNDUP(INDEX(GRID!$B$4:$U$15,MATCH(I$7,GRID!$A$4:$A$15,0),MATCH(1,($U$2=GRID!$B$1:$U$1)*(КАЛЕНДАРЬ!BC5=GRID!$B$3:$U$3),0))*GRID!$T$39*(1-GRID!$T$40),0))</f>
        <v>52266</v>
      </c>
      <c r="J186" s="5" cm="1">
        <f t="array" ref="J186">IF($I$2="Тариф для именинников",
INDEX(GRID!$B$18:$U$29,MATCH(I$7,GRID!$A$18:$A$29,0),MATCH(1,($U$2=GRID!$B$1:$U$1)*(КАЛЕНДАРЬ!BC5=GRID!$B$3:$U$3),0))*GRID!$T$39,
ROUNDUP(INDEX(GRID!$B$29:$U183,MATCH(I$7,GRID!$A$18:$A$29,0),MATCH(1,($U$2=GRID!$B$1:$U$1)*(КАЛЕНДАРЬ!BC5=GRID!$B$3:$U$3),0))*GRID!$T$39*(1-GRID!$T$40),0))</f>
        <v>56916</v>
      </c>
      <c r="K186" s="5" cm="1">
        <f t="array" ref="K186">IF($I$2="Тариф для именинников",
INDEX(GRID!$B$4:$U$15,MATCH(K$7,GRID!$A$4:$A$15,0),MATCH(1,($U$2=GRID!$B$1:$U$1)*(КАЛЕНДАРЬ!BC5=GRID!$B$3:$U$3),0))*GRID!$T$39,
ROUNDUP(INDEX(GRID!$B$4:$U$15,MATCH(K$7,GRID!$A$4:$A$15,0),MATCH(1,($U$2=GRID!$B$1:$U$1)*(КАЛЕНДАРЬ!BC5=GRID!$B$3:$U$3),0))*GRID!$T$39*(1-GRID!$T$40),0))</f>
        <v>58125</v>
      </c>
      <c r="L186" s="5" cm="1">
        <f t="array" ref="L186">IF($I$2="Тариф для именинников",
INDEX(GRID!$B$18:$U$29,MATCH(K$7,GRID!$A$18:$A$29,0),MATCH(1,($U$2=GRID!$B$1:$U$1)*(КАЛЕНДАРЬ!BC5=GRID!$B$3:$U$3),0))*GRID!$T$39,
ROUNDUP(INDEX(GRID!$B$29:$U183,MATCH(K$7,GRID!$A$18:$A$29,0),MATCH(1,($U$2=GRID!$B$1:$U$1)*(КАЛЕНДАРЬ!BC5=GRID!$B$3:$U$3),0))*GRID!$T$39*(1-GRID!$T$40),0))</f>
        <v>62775</v>
      </c>
      <c r="M186" s="5" cm="1">
        <f t="array" ref="M186">IF($I$2="Тариф для именинников",
INDEX(GRID!$B$4:$U$15,MATCH(M$7,GRID!$A$4:$A$15,0),MATCH(1,($U$2=GRID!$B$1:$U$1)*(КАЛЕНДАРЬ!BC5=GRID!$B$3:$U$3),0))*GRID!$T$39,
ROUNDUP(INDEX(GRID!$B$4:$U$15,MATCH(M$7,GRID!$A$4:$A$15,0),MATCH(1,($U$2=GRID!$B$1:$U$1)*(КАЛЕНДАРЬ!BC5=GRID!$B$3:$U$3),0))*GRID!$T$39*(1-GRID!$T$40),0))</f>
        <v>78399</v>
      </c>
      <c r="N186" s="5" cm="1">
        <f t="array" ref="N186">IF($I$2="Тариф для именинников",
INDEX(GRID!$B$18:$U$29,MATCH(M$7,GRID!$A$18:$A$29,0),MATCH(1,($U$2=GRID!$B$1:$U$1)*(КАЛЕНДАРЬ!BC5=GRID!$B$3:$U$3),0))*GRID!$T$39,
ROUNDUP(INDEX(GRID!$B$29:$U183,MATCH(M$7,GRID!$A$18:$A$29,0),MATCH(1,($U$2=GRID!$B$1:$U$1)*(КАЛЕНДАРЬ!BC5=GRID!$B$3:$U$3),0))*GRID!$T$39*(1-GRID!$T$40),0))</f>
        <v>83049</v>
      </c>
      <c r="O186" s="5" cm="1">
        <f t="array" ref="O186">IF($I$2="Тариф для именинников",
INDEX(GRID!$B$4:$U$15,MATCH(O$7,GRID!$A$4:$A$15,0),MATCH(1,($U$2=GRID!$B$1:$U$1)*(КАЛЕНДАРЬ!BC5=GRID!$B$3:$U$3),0))*GRID!$T$39,
ROUNDUP(INDEX(GRID!$B$4:$U$15,MATCH(O$7,GRID!$A$4:$A$15,0),MATCH(1,($U$2=GRID!$B$1:$U$1)*(КАЛЕНДАРЬ!BC5=GRID!$B$3:$U$3),0))*GRID!$T$39*(1-GRID!$T$40),0))</f>
        <v>112623</v>
      </c>
      <c r="P186" s="5" cm="1">
        <f t="array" ref="P186">IF($I$2="Тариф для именинников",
INDEX(GRID!$B$4:$U$15,MATCH(P$7,GRID!$A$4:$A$15,0),MATCH(1,($U$2=GRID!$B$1:$U$1)*(КАЛЕНДАРЬ!BC5=GRID!$B$3:$U$3),0))*GRID!$T$39,
ROUNDUP(INDEX(GRID!$B$4:$U$15,MATCH(P$7,GRID!$A$4:$A$15,0),MATCH(1,($U$2=GRID!$B$1:$U$1)*(КАЛЕНДАРЬ!BC5=GRID!$B$3:$U$3),0))*GRID!$T$39*(1-GRID!$T$40),0))</f>
        <v>153636</v>
      </c>
      <c r="Q186" s="5" cm="1">
        <f t="array" ref="Q186">IF($I$2="Тариф для именинников",
INDEX(GRID!$B$4:$U$15,MATCH(Q$7,GRID!$A$4:$A$15,0),MATCH(1,($U$2=GRID!$B$1:$U$1)*(КАЛЕНДАРЬ!BC5=GRID!$B$3:$U$3),0))*GRID!$T$39,
ROUNDUP(INDEX(GRID!$B$4:$U$15,MATCH(Q$7,GRID!$A$4:$A$15,0),MATCH(1,($U$2=GRID!$B$1:$U$1)*(КАЛЕНДАРЬ!BC5=GRID!$B$3:$U$3),0))*GRID!$T$39*(1-GRID!$T$40),0))</f>
        <v>180141</v>
      </c>
      <c r="R186" s="5" cm="1">
        <f t="array" ref="R186">IF($I$2="Тариф для именинников",
INDEX(GRID!$B$4:$U$15,MATCH(R$7,GRID!$A$4:$A$15,0),MATCH(1,($U$2=GRID!$B$1:$U$1)*(КАЛЕНДАРЬ!BC5=GRID!$B$3:$U$3),0))*GRID!$T$39,
ROUNDUP(INDEX(GRID!$B$4:$U$15,MATCH(R$7,GRID!$A$4:$A$15,0),MATCH(1,($U$2=GRID!$B$1:$U$1)*(КАЛЕНДАРЬ!BC5=GRID!$B$3:$U$3),0))*GRID!$T$39*(1-GRID!$T$40),0))</f>
        <v>205251</v>
      </c>
      <c r="S186" s="50" t="s">
        <v>105</v>
      </c>
      <c r="T186" s="50" t="s">
        <v>105</v>
      </c>
    </row>
    <row r="187" spans="1:20">
      <c r="A187" s="56" t="s">
        <v>14</v>
      </c>
      <c r="B187" s="57">
        <v>3</v>
      </c>
      <c r="C187" s="5" cm="1">
        <f t="array" ref="C187">IF($I$2="Тариф для именинников",
INDEX(GRID!$B$4:$U$15,MATCH(C$7,GRID!$A$4:$A$15,0),MATCH(1,($U$2=GRID!$B$1:$U$1)*(КАЛЕНДАРЬ!BC6=GRID!$B$3:$U$3),0))*GRID!$T$39,
ROUNDUP(INDEX(GRID!$B$4:$U$15,MATCH(C$7,GRID!$A$4:$A$15,0),MATCH(1,($U$2=GRID!$B$1:$U$1)*(КАЛЕНДАРЬ!BC6=GRID!$B$3:$U$3),0))*GRID!$T$39*(1-GRID!$T$40),0))</f>
        <v>33945</v>
      </c>
      <c r="D187" s="5" cm="1">
        <f t="array" ref="D187">IF($I$2="Тариф для именинников",
INDEX(GRID!$B$18:$U$29,MATCH(C$7,GRID!$A$18:$A$29,0),MATCH(1,($U$2=GRID!$B$1:$U$1)*(КАЛЕНДАРЬ!BC6=GRID!$B$3:$U$3),0))*GRID!$T$39,
ROUNDUP(INDEX(GRID!$B$29:$U184,MATCH(C$7,GRID!$A$18:$A$29,0),MATCH(1,($U$2=GRID!$B$1:$U$1)*(КАЛЕНДАРЬ!BC6=GRID!$B$3:$U$3),0))*GRID!$T$39*(1-GRID!$T$40),0))</f>
        <v>38595</v>
      </c>
      <c r="E187" s="5" cm="1">
        <f t="array" ref="E187">IF($I$2="Тариф для именинников",
INDEX(GRID!$B$4:$U$15,MATCH(E$7,GRID!$A$4:$A$15,0),MATCH(1,($U$2=GRID!$B$1:$U$1)*(КАЛЕНДАРЬ!BC6=GRID!$B$3:$U$3),0))*GRID!$T$39,
ROUNDUP(INDEX(GRID!$B$4:$U$15,MATCH(E$7,GRID!$A$4:$A$15,0),MATCH(1,($U$2=GRID!$B$1:$U$1)*(КАЛЕНДАРЬ!BC6=GRID!$B$3:$U$3),0))*GRID!$T$39*(1-GRID!$T$40),0))</f>
        <v>40641</v>
      </c>
      <c r="F187" s="5" cm="1">
        <f t="array" ref="F187">IF($I$2="Тариф для именинников",
INDEX(GRID!$B$18:$U$29,MATCH(E$7,GRID!$A$18:$A$29,0),MATCH(1,($U$2=GRID!$B$1:$U$1)*(КАЛЕНДАРЬ!BC6=GRID!$B$3:$U$3),0))*GRID!$T$39,
ROUNDUP(INDEX(GRID!$B$29:$U184,MATCH(E$7,GRID!$A$18:$A$29,0),MATCH(1,($U$2=GRID!$B$1:$U$1)*(КАЛЕНДАРЬ!BC6=GRID!$B$3:$U$3),0))*GRID!$T$39*(1-GRID!$T$40),0))</f>
        <v>45291</v>
      </c>
      <c r="G187" s="5" cm="1">
        <f t="array" ref="G187">IF($I$2="Тариф для именинников",
INDEX(GRID!$B$4:$U$15,MATCH(G$7,GRID!$A$4:$A$15,0),MATCH(1,($U$2=GRID!$B$1:$U$1)*(КАЛЕНДАРЬ!BC6=GRID!$B$3:$U$3),0))*GRID!$T$39,
ROUNDUP(INDEX(GRID!$B$4:$U$15,MATCH(G$7,GRID!$A$4:$A$15,0),MATCH(1,($U$2=GRID!$B$1:$U$1)*(КАЛЕНДАРЬ!BC6=GRID!$B$3:$U$3),0))*GRID!$T$39*(1-GRID!$T$40),0))</f>
        <v>46686</v>
      </c>
      <c r="H187" s="5" cm="1">
        <f t="array" ref="H187">IF($I$2="Тариф для именинников",
INDEX(GRID!$B$18:$U$29,MATCH(G$7,GRID!$A$18:$A$29,0),MATCH(1,($U$2=GRID!$B$1:$U$1)*(КАЛЕНДАРЬ!BC6=GRID!$B$3:$U$3),0))*GRID!$T$39,
ROUNDUP(INDEX(GRID!$B$29:$U184,MATCH(G$7,GRID!$A$18:$A$29,0),MATCH(1,($U$2=GRID!$B$1:$U$1)*(КАЛЕНДАРЬ!BC6=GRID!$B$3:$U$3),0))*GRID!$T$39*(1-GRID!$T$40),0))</f>
        <v>51336</v>
      </c>
      <c r="I187" s="5" cm="1">
        <f t="array" ref="I187">IF($I$2="Тариф для именинников",
INDEX(GRID!$B$4:$U$15,MATCH(I$7,GRID!$A$4:$A$15,0),MATCH(1,($U$2=GRID!$B$1:$U$1)*(КАЛЕНДАРЬ!BC6=GRID!$B$3:$U$3),0))*GRID!$T$39,
ROUNDUP(INDEX(GRID!$B$4:$U$15,MATCH(I$7,GRID!$A$4:$A$15,0),MATCH(1,($U$2=GRID!$B$1:$U$1)*(КАЛЕНДАРЬ!BC6=GRID!$B$3:$U$3),0))*GRID!$T$39*(1-GRID!$T$40),0))</f>
        <v>52266</v>
      </c>
      <c r="J187" s="5" cm="1">
        <f t="array" ref="J187">IF($I$2="Тариф для именинников",
INDEX(GRID!$B$18:$U$29,MATCH(I$7,GRID!$A$18:$A$29,0),MATCH(1,($U$2=GRID!$B$1:$U$1)*(КАЛЕНДАРЬ!BC6=GRID!$B$3:$U$3),0))*GRID!$T$39,
ROUNDUP(INDEX(GRID!$B$29:$U184,MATCH(I$7,GRID!$A$18:$A$29,0),MATCH(1,($U$2=GRID!$B$1:$U$1)*(КАЛЕНДАРЬ!BC6=GRID!$B$3:$U$3),0))*GRID!$T$39*(1-GRID!$T$40),0))</f>
        <v>56916</v>
      </c>
      <c r="K187" s="5" cm="1">
        <f t="array" ref="K187">IF($I$2="Тариф для именинников",
INDEX(GRID!$B$4:$U$15,MATCH(K$7,GRID!$A$4:$A$15,0),MATCH(1,($U$2=GRID!$B$1:$U$1)*(КАЛЕНДАРЬ!BC6=GRID!$B$3:$U$3),0))*GRID!$T$39,
ROUNDUP(INDEX(GRID!$B$4:$U$15,MATCH(K$7,GRID!$A$4:$A$15,0),MATCH(1,($U$2=GRID!$B$1:$U$1)*(КАЛЕНДАРЬ!BC6=GRID!$B$3:$U$3),0))*GRID!$T$39*(1-GRID!$T$40),0))</f>
        <v>58125</v>
      </c>
      <c r="L187" s="5" cm="1">
        <f t="array" ref="L187">IF($I$2="Тариф для именинников",
INDEX(GRID!$B$18:$U$29,MATCH(K$7,GRID!$A$18:$A$29,0),MATCH(1,($U$2=GRID!$B$1:$U$1)*(КАЛЕНДАРЬ!BC6=GRID!$B$3:$U$3),0))*GRID!$T$39,
ROUNDUP(INDEX(GRID!$B$29:$U184,MATCH(K$7,GRID!$A$18:$A$29,0),MATCH(1,($U$2=GRID!$B$1:$U$1)*(КАЛЕНДАРЬ!BC6=GRID!$B$3:$U$3),0))*GRID!$T$39*(1-GRID!$T$40),0))</f>
        <v>62775</v>
      </c>
      <c r="M187" s="5" cm="1">
        <f t="array" ref="M187">IF($I$2="Тариф для именинников",
INDEX(GRID!$B$4:$U$15,MATCH(M$7,GRID!$A$4:$A$15,0),MATCH(1,($U$2=GRID!$B$1:$U$1)*(КАЛЕНДАРЬ!BC6=GRID!$B$3:$U$3),0))*GRID!$T$39,
ROUNDUP(INDEX(GRID!$B$4:$U$15,MATCH(M$7,GRID!$A$4:$A$15,0),MATCH(1,($U$2=GRID!$B$1:$U$1)*(КАЛЕНДАРЬ!BC6=GRID!$B$3:$U$3),0))*GRID!$T$39*(1-GRID!$T$40),0))</f>
        <v>78399</v>
      </c>
      <c r="N187" s="5" cm="1">
        <f t="array" ref="N187">IF($I$2="Тариф для именинников",
INDEX(GRID!$B$18:$U$29,MATCH(M$7,GRID!$A$18:$A$29,0),MATCH(1,($U$2=GRID!$B$1:$U$1)*(КАЛЕНДАРЬ!BC6=GRID!$B$3:$U$3),0))*GRID!$T$39,
ROUNDUP(INDEX(GRID!$B$29:$U184,MATCH(M$7,GRID!$A$18:$A$29,0),MATCH(1,($U$2=GRID!$B$1:$U$1)*(КАЛЕНДАРЬ!BC6=GRID!$B$3:$U$3),0))*GRID!$T$39*(1-GRID!$T$40),0))</f>
        <v>83049</v>
      </c>
      <c r="O187" s="5" cm="1">
        <f t="array" ref="O187">IF($I$2="Тариф для именинников",
INDEX(GRID!$B$4:$U$15,MATCH(O$7,GRID!$A$4:$A$15,0),MATCH(1,($U$2=GRID!$B$1:$U$1)*(КАЛЕНДАРЬ!BC6=GRID!$B$3:$U$3),0))*GRID!$T$39,
ROUNDUP(INDEX(GRID!$B$4:$U$15,MATCH(O$7,GRID!$A$4:$A$15,0),MATCH(1,($U$2=GRID!$B$1:$U$1)*(КАЛЕНДАРЬ!BC6=GRID!$B$3:$U$3),0))*GRID!$T$39*(1-GRID!$T$40),0))</f>
        <v>112623</v>
      </c>
      <c r="P187" s="5" cm="1">
        <f t="array" ref="P187">IF($I$2="Тариф для именинников",
INDEX(GRID!$B$4:$U$15,MATCH(P$7,GRID!$A$4:$A$15,0),MATCH(1,($U$2=GRID!$B$1:$U$1)*(КАЛЕНДАРЬ!BC6=GRID!$B$3:$U$3),0))*GRID!$T$39,
ROUNDUP(INDEX(GRID!$B$4:$U$15,MATCH(P$7,GRID!$A$4:$A$15,0),MATCH(1,($U$2=GRID!$B$1:$U$1)*(КАЛЕНДАРЬ!BC6=GRID!$B$3:$U$3),0))*GRID!$T$39*(1-GRID!$T$40),0))</f>
        <v>153636</v>
      </c>
      <c r="Q187" s="5" cm="1">
        <f t="array" ref="Q187">IF($I$2="Тариф для именинников",
INDEX(GRID!$B$4:$U$15,MATCH(Q$7,GRID!$A$4:$A$15,0),MATCH(1,($U$2=GRID!$B$1:$U$1)*(КАЛЕНДАРЬ!BC6=GRID!$B$3:$U$3),0))*GRID!$T$39,
ROUNDUP(INDEX(GRID!$B$4:$U$15,MATCH(Q$7,GRID!$A$4:$A$15,0),MATCH(1,($U$2=GRID!$B$1:$U$1)*(КАЛЕНДАРЬ!BC6=GRID!$B$3:$U$3),0))*GRID!$T$39*(1-GRID!$T$40),0))</f>
        <v>180141</v>
      </c>
      <c r="R187" s="5" cm="1">
        <f t="array" ref="R187">IF($I$2="Тариф для именинников",
INDEX(GRID!$B$4:$U$15,MATCH(R$7,GRID!$A$4:$A$15,0),MATCH(1,($U$2=GRID!$B$1:$U$1)*(КАЛЕНДАРЬ!BC6=GRID!$B$3:$U$3),0))*GRID!$T$39,
ROUNDUP(INDEX(GRID!$B$4:$U$15,MATCH(R$7,GRID!$A$4:$A$15,0),MATCH(1,($U$2=GRID!$B$1:$U$1)*(КАЛЕНДАРЬ!BC6=GRID!$B$3:$U$3),0))*GRID!$T$39*(1-GRID!$T$40),0))</f>
        <v>205251</v>
      </c>
      <c r="S187" s="50" t="s">
        <v>105</v>
      </c>
      <c r="T187" s="50" t="s">
        <v>105</v>
      </c>
    </row>
    <row r="188" spans="1:20">
      <c r="A188" s="56" t="s">
        <v>15</v>
      </c>
      <c r="B188" s="57">
        <v>4</v>
      </c>
      <c r="C188" s="5" cm="1">
        <f t="array" ref="C188">IF($I$2="Тариф для именинников",
INDEX(GRID!$B$4:$U$15,MATCH(C$7,GRID!$A$4:$A$15,0),MATCH(1,($U$2=GRID!$B$1:$U$1)*(КАЛЕНДАРЬ!BC7=GRID!$B$3:$U$3),0))*GRID!$T$39,
ROUNDUP(INDEX(GRID!$B$4:$U$15,MATCH(C$7,GRID!$A$4:$A$15,0),MATCH(1,($U$2=GRID!$B$1:$U$1)*(КАЛЕНДАРЬ!BC7=GRID!$B$3:$U$3),0))*GRID!$T$39*(1-GRID!$T$40),0))</f>
        <v>33945</v>
      </c>
      <c r="D188" s="5" cm="1">
        <f t="array" ref="D188">IF($I$2="Тариф для именинников",
INDEX(GRID!$B$18:$U$29,MATCH(C$7,GRID!$A$18:$A$29,0),MATCH(1,($U$2=GRID!$B$1:$U$1)*(КАЛЕНДАРЬ!BC7=GRID!$B$3:$U$3),0))*GRID!$T$39,
ROUNDUP(INDEX(GRID!$B$29:$U185,MATCH(C$7,GRID!$A$18:$A$29,0),MATCH(1,($U$2=GRID!$B$1:$U$1)*(КАЛЕНДАРЬ!BC7=GRID!$B$3:$U$3),0))*GRID!$T$39*(1-GRID!$T$40),0))</f>
        <v>38595</v>
      </c>
      <c r="E188" s="5" cm="1">
        <f t="array" ref="E188">IF($I$2="Тариф для именинников",
INDEX(GRID!$B$4:$U$15,MATCH(E$7,GRID!$A$4:$A$15,0),MATCH(1,($U$2=GRID!$B$1:$U$1)*(КАЛЕНДАРЬ!BC7=GRID!$B$3:$U$3),0))*GRID!$T$39,
ROUNDUP(INDEX(GRID!$B$4:$U$15,MATCH(E$7,GRID!$A$4:$A$15,0),MATCH(1,($U$2=GRID!$B$1:$U$1)*(КАЛЕНДАРЬ!BC7=GRID!$B$3:$U$3),0))*GRID!$T$39*(1-GRID!$T$40),0))</f>
        <v>40641</v>
      </c>
      <c r="F188" s="5" cm="1">
        <f t="array" ref="F188">IF($I$2="Тариф для именинников",
INDEX(GRID!$B$18:$U$29,MATCH(E$7,GRID!$A$18:$A$29,0),MATCH(1,($U$2=GRID!$B$1:$U$1)*(КАЛЕНДАРЬ!BC7=GRID!$B$3:$U$3),0))*GRID!$T$39,
ROUNDUP(INDEX(GRID!$B$29:$U185,MATCH(E$7,GRID!$A$18:$A$29,0),MATCH(1,($U$2=GRID!$B$1:$U$1)*(КАЛЕНДАРЬ!BC7=GRID!$B$3:$U$3),0))*GRID!$T$39*(1-GRID!$T$40),0))</f>
        <v>45291</v>
      </c>
      <c r="G188" s="5" cm="1">
        <f t="array" ref="G188">IF($I$2="Тариф для именинников",
INDEX(GRID!$B$4:$U$15,MATCH(G$7,GRID!$A$4:$A$15,0),MATCH(1,($U$2=GRID!$B$1:$U$1)*(КАЛЕНДАРЬ!BC7=GRID!$B$3:$U$3),0))*GRID!$T$39,
ROUNDUP(INDEX(GRID!$B$4:$U$15,MATCH(G$7,GRID!$A$4:$A$15,0),MATCH(1,($U$2=GRID!$B$1:$U$1)*(КАЛЕНДАРЬ!BC7=GRID!$B$3:$U$3),0))*GRID!$T$39*(1-GRID!$T$40),0))</f>
        <v>46686</v>
      </c>
      <c r="H188" s="5" cm="1">
        <f t="array" ref="H188">IF($I$2="Тариф для именинников",
INDEX(GRID!$B$18:$U$29,MATCH(G$7,GRID!$A$18:$A$29,0),MATCH(1,($U$2=GRID!$B$1:$U$1)*(КАЛЕНДАРЬ!BC7=GRID!$B$3:$U$3),0))*GRID!$T$39,
ROUNDUP(INDEX(GRID!$B$29:$U185,MATCH(G$7,GRID!$A$18:$A$29,0),MATCH(1,($U$2=GRID!$B$1:$U$1)*(КАЛЕНДАРЬ!BC7=GRID!$B$3:$U$3),0))*GRID!$T$39*(1-GRID!$T$40),0))</f>
        <v>51336</v>
      </c>
      <c r="I188" s="5" cm="1">
        <f t="array" ref="I188">IF($I$2="Тариф для именинников",
INDEX(GRID!$B$4:$U$15,MATCH(I$7,GRID!$A$4:$A$15,0),MATCH(1,($U$2=GRID!$B$1:$U$1)*(КАЛЕНДАРЬ!BC7=GRID!$B$3:$U$3),0))*GRID!$T$39,
ROUNDUP(INDEX(GRID!$B$4:$U$15,MATCH(I$7,GRID!$A$4:$A$15,0),MATCH(1,($U$2=GRID!$B$1:$U$1)*(КАЛЕНДАРЬ!BC7=GRID!$B$3:$U$3),0))*GRID!$T$39*(1-GRID!$T$40),0))</f>
        <v>52266</v>
      </c>
      <c r="J188" s="5" cm="1">
        <f t="array" ref="J188">IF($I$2="Тариф для именинников",
INDEX(GRID!$B$18:$U$29,MATCH(I$7,GRID!$A$18:$A$29,0),MATCH(1,($U$2=GRID!$B$1:$U$1)*(КАЛЕНДАРЬ!BC7=GRID!$B$3:$U$3),0))*GRID!$T$39,
ROUNDUP(INDEX(GRID!$B$29:$U185,MATCH(I$7,GRID!$A$18:$A$29,0),MATCH(1,($U$2=GRID!$B$1:$U$1)*(КАЛЕНДАРЬ!BC7=GRID!$B$3:$U$3),0))*GRID!$T$39*(1-GRID!$T$40),0))</f>
        <v>56916</v>
      </c>
      <c r="K188" s="5" cm="1">
        <f t="array" ref="K188">IF($I$2="Тариф для именинников",
INDEX(GRID!$B$4:$U$15,MATCH(K$7,GRID!$A$4:$A$15,0),MATCH(1,($U$2=GRID!$B$1:$U$1)*(КАЛЕНДАРЬ!BC7=GRID!$B$3:$U$3),0))*GRID!$T$39,
ROUNDUP(INDEX(GRID!$B$4:$U$15,MATCH(K$7,GRID!$A$4:$A$15,0),MATCH(1,($U$2=GRID!$B$1:$U$1)*(КАЛЕНДАРЬ!BC7=GRID!$B$3:$U$3),0))*GRID!$T$39*(1-GRID!$T$40),0))</f>
        <v>58125</v>
      </c>
      <c r="L188" s="5" cm="1">
        <f t="array" ref="L188">IF($I$2="Тариф для именинников",
INDEX(GRID!$B$18:$U$29,MATCH(K$7,GRID!$A$18:$A$29,0),MATCH(1,($U$2=GRID!$B$1:$U$1)*(КАЛЕНДАРЬ!BC7=GRID!$B$3:$U$3),0))*GRID!$T$39,
ROUNDUP(INDEX(GRID!$B$29:$U185,MATCH(K$7,GRID!$A$18:$A$29,0),MATCH(1,($U$2=GRID!$B$1:$U$1)*(КАЛЕНДАРЬ!BC7=GRID!$B$3:$U$3),0))*GRID!$T$39*(1-GRID!$T$40),0))</f>
        <v>62775</v>
      </c>
      <c r="M188" s="5" cm="1">
        <f t="array" ref="M188">IF($I$2="Тариф для именинников",
INDEX(GRID!$B$4:$U$15,MATCH(M$7,GRID!$A$4:$A$15,0),MATCH(1,($U$2=GRID!$B$1:$U$1)*(КАЛЕНДАРЬ!BC7=GRID!$B$3:$U$3),0))*GRID!$T$39,
ROUNDUP(INDEX(GRID!$B$4:$U$15,MATCH(M$7,GRID!$A$4:$A$15,0),MATCH(1,($U$2=GRID!$B$1:$U$1)*(КАЛЕНДАРЬ!BC7=GRID!$B$3:$U$3),0))*GRID!$T$39*(1-GRID!$T$40),0))</f>
        <v>78399</v>
      </c>
      <c r="N188" s="5" cm="1">
        <f t="array" ref="N188">IF($I$2="Тариф для именинников",
INDEX(GRID!$B$18:$U$29,MATCH(M$7,GRID!$A$18:$A$29,0),MATCH(1,($U$2=GRID!$B$1:$U$1)*(КАЛЕНДАРЬ!BC7=GRID!$B$3:$U$3),0))*GRID!$T$39,
ROUNDUP(INDEX(GRID!$B$29:$U185,MATCH(M$7,GRID!$A$18:$A$29,0),MATCH(1,($U$2=GRID!$B$1:$U$1)*(КАЛЕНДАРЬ!BC7=GRID!$B$3:$U$3),0))*GRID!$T$39*(1-GRID!$T$40),0))</f>
        <v>83049</v>
      </c>
      <c r="O188" s="5" cm="1">
        <f t="array" ref="O188">IF($I$2="Тариф для именинников",
INDEX(GRID!$B$4:$U$15,MATCH(O$7,GRID!$A$4:$A$15,0),MATCH(1,($U$2=GRID!$B$1:$U$1)*(КАЛЕНДАРЬ!BC7=GRID!$B$3:$U$3),0))*GRID!$T$39,
ROUNDUP(INDEX(GRID!$B$4:$U$15,MATCH(O$7,GRID!$A$4:$A$15,0),MATCH(1,($U$2=GRID!$B$1:$U$1)*(КАЛЕНДАРЬ!BC7=GRID!$B$3:$U$3),0))*GRID!$T$39*(1-GRID!$T$40),0))</f>
        <v>112623</v>
      </c>
      <c r="P188" s="5" cm="1">
        <f t="array" ref="P188">IF($I$2="Тариф для именинников",
INDEX(GRID!$B$4:$U$15,MATCH(P$7,GRID!$A$4:$A$15,0),MATCH(1,($U$2=GRID!$B$1:$U$1)*(КАЛЕНДАРЬ!BC7=GRID!$B$3:$U$3),0))*GRID!$T$39,
ROUNDUP(INDEX(GRID!$B$4:$U$15,MATCH(P$7,GRID!$A$4:$A$15,0),MATCH(1,($U$2=GRID!$B$1:$U$1)*(КАЛЕНДАРЬ!BC7=GRID!$B$3:$U$3),0))*GRID!$T$39*(1-GRID!$T$40),0))</f>
        <v>153636</v>
      </c>
      <c r="Q188" s="5" cm="1">
        <f t="array" ref="Q188">IF($I$2="Тариф для именинников",
INDEX(GRID!$B$4:$U$15,MATCH(Q$7,GRID!$A$4:$A$15,0),MATCH(1,($U$2=GRID!$B$1:$U$1)*(КАЛЕНДАРЬ!BC7=GRID!$B$3:$U$3),0))*GRID!$T$39,
ROUNDUP(INDEX(GRID!$B$4:$U$15,MATCH(Q$7,GRID!$A$4:$A$15,0),MATCH(1,($U$2=GRID!$B$1:$U$1)*(КАЛЕНДАРЬ!BC7=GRID!$B$3:$U$3),0))*GRID!$T$39*(1-GRID!$T$40),0))</f>
        <v>180141</v>
      </c>
      <c r="R188" s="5" cm="1">
        <f t="array" ref="R188">IF($I$2="Тариф для именинников",
INDEX(GRID!$B$4:$U$15,MATCH(R$7,GRID!$A$4:$A$15,0),MATCH(1,($U$2=GRID!$B$1:$U$1)*(КАЛЕНДАРЬ!BC7=GRID!$B$3:$U$3),0))*GRID!$T$39,
ROUNDUP(INDEX(GRID!$B$4:$U$15,MATCH(R$7,GRID!$A$4:$A$15,0),MATCH(1,($U$2=GRID!$B$1:$U$1)*(КАЛЕНДАРЬ!BC7=GRID!$B$3:$U$3),0))*GRID!$T$39*(1-GRID!$T$40),0))</f>
        <v>205251</v>
      </c>
      <c r="S188" s="50" t="s">
        <v>105</v>
      </c>
      <c r="T188" s="50" t="s">
        <v>105</v>
      </c>
    </row>
    <row r="189" spans="1:20">
      <c r="A189" s="56" t="s">
        <v>16</v>
      </c>
      <c r="B189" s="57">
        <v>5</v>
      </c>
      <c r="C189" s="5" cm="1">
        <f t="array" ref="C189">IF($I$2="Тариф для именинников",
INDEX(GRID!$B$4:$U$15,MATCH(C$7,GRID!$A$4:$A$15,0),MATCH(1,($U$2=GRID!$B$1:$U$1)*(КАЛЕНДАРЬ!BC8=GRID!$B$3:$U$3),0))*GRID!$T$39,
ROUNDUP(INDEX(GRID!$B$4:$U$15,MATCH(C$7,GRID!$A$4:$A$15,0),MATCH(1,($U$2=GRID!$B$1:$U$1)*(КАЛЕНДАРЬ!BC8=GRID!$B$3:$U$3),0))*GRID!$T$39*(1-GRID!$T$40),0))</f>
        <v>37293</v>
      </c>
      <c r="D189" s="5" cm="1">
        <f t="array" ref="D189">IF($I$2="Тариф для именинников",
INDEX(GRID!$B$18:$U$29,MATCH(C$7,GRID!$A$18:$A$29,0),MATCH(1,($U$2=GRID!$B$1:$U$1)*(КАЛЕНДАРЬ!BC8=GRID!$B$3:$U$3),0))*GRID!$T$39,
ROUNDUP(INDEX(GRID!$B$29:$U186,MATCH(C$7,GRID!$A$18:$A$29,0),MATCH(1,($U$2=GRID!$B$1:$U$1)*(КАЛЕНДАРЬ!BC8=GRID!$B$3:$U$3),0))*GRID!$T$39*(1-GRID!$T$40),0))</f>
        <v>41943</v>
      </c>
      <c r="E189" s="5" cm="1">
        <f t="array" ref="E189">IF($I$2="Тариф для именинников",
INDEX(GRID!$B$4:$U$15,MATCH(E$7,GRID!$A$4:$A$15,0),MATCH(1,($U$2=GRID!$B$1:$U$1)*(КАЛЕНДАРЬ!BC8=GRID!$B$3:$U$3),0))*GRID!$T$39,
ROUNDUP(INDEX(GRID!$B$4:$U$15,MATCH(E$7,GRID!$A$4:$A$15,0),MATCH(1,($U$2=GRID!$B$1:$U$1)*(КАЛЕНДАРЬ!BC8=GRID!$B$3:$U$3),0))*GRID!$T$39*(1-GRID!$T$40),0))</f>
        <v>44547</v>
      </c>
      <c r="F189" s="5" cm="1">
        <f t="array" ref="F189">IF($I$2="Тариф для именинников",
INDEX(GRID!$B$18:$U$29,MATCH(E$7,GRID!$A$18:$A$29,0),MATCH(1,($U$2=GRID!$B$1:$U$1)*(КАЛЕНДАРЬ!BC8=GRID!$B$3:$U$3),0))*GRID!$T$39,
ROUNDUP(INDEX(GRID!$B$29:$U186,MATCH(E$7,GRID!$A$18:$A$29,0),MATCH(1,($U$2=GRID!$B$1:$U$1)*(КАЛЕНДАРЬ!BC8=GRID!$B$3:$U$3),0))*GRID!$T$39*(1-GRID!$T$40),0))</f>
        <v>49197</v>
      </c>
      <c r="G189" s="5" cm="1">
        <f t="array" ref="G189">IF($I$2="Тариф для именинников",
INDEX(GRID!$B$4:$U$15,MATCH(G$7,GRID!$A$4:$A$15,0),MATCH(1,($U$2=GRID!$B$1:$U$1)*(КАЛЕНДАРЬ!BC8=GRID!$B$3:$U$3),0))*GRID!$T$39,
ROUNDUP(INDEX(GRID!$B$4:$U$15,MATCH(G$7,GRID!$A$4:$A$15,0),MATCH(1,($U$2=GRID!$B$1:$U$1)*(КАЛЕНДАРЬ!BC8=GRID!$B$3:$U$3),0))*GRID!$T$39*(1-GRID!$T$40),0))</f>
        <v>50685</v>
      </c>
      <c r="H189" s="5" cm="1">
        <f t="array" ref="H189">IF($I$2="Тариф для именинников",
INDEX(GRID!$B$18:$U$29,MATCH(G$7,GRID!$A$18:$A$29,0),MATCH(1,($U$2=GRID!$B$1:$U$1)*(КАЛЕНДАРЬ!BC8=GRID!$B$3:$U$3),0))*GRID!$T$39,
ROUNDUP(INDEX(GRID!$B$29:$U186,MATCH(G$7,GRID!$A$18:$A$29,0),MATCH(1,($U$2=GRID!$B$1:$U$1)*(КАЛЕНДАРЬ!BC8=GRID!$B$3:$U$3),0))*GRID!$T$39*(1-GRID!$T$40),0))</f>
        <v>55335</v>
      </c>
      <c r="I189" s="5" cm="1">
        <f t="array" ref="I189">IF($I$2="Тариф для именинников",
INDEX(GRID!$B$4:$U$15,MATCH(I$7,GRID!$A$4:$A$15,0),MATCH(1,($U$2=GRID!$B$1:$U$1)*(КАЛЕНДАРЬ!BC8=GRID!$B$3:$U$3),0))*GRID!$T$39,
ROUNDUP(INDEX(GRID!$B$4:$U$15,MATCH(I$7,GRID!$A$4:$A$15,0),MATCH(1,($U$2=GRID!$B$1:$U$1)*(КАЛЕНДАРЬ!BC8=GRID!$B$3:$U$3),0))*GRID!$T$39*(1-GRID!$T$40),0))</f>
        <v>56637</v>
      </c>
      <c r="J189" s="5" cm="1">
        <f t="array" ref="J189">IF($I$2="Тариф для именинников",
INDEX(GRID!$B$18:$U$29,MATCH(I$7,GRID!$A$18:$A$29,0),MATCH(1,($U$2=GRID!$B$1:$U$1)*(КАЛЕНДАРЬ!BC8=GRID!$B$3:$U$3),0))*GRID!$T$39,
ROUNDUP(INDEX(GRID!$B$29:$U186,MATCH(I$7,GRID!$A$18:$A$29,0),MATCH(1,($U$2=GRID!$B$1:$U$1)*(КАЛЕНДАРЬ!BC8=GRID!$B$3:$U$3),0))*GRID!$T$39*(1-GRID!$T$40),0))</f>
        <v>61287</v>
      </c>
      <c r="K189" s="5" cm="1">
        <f t="array" ref="K189">IF($I$2="Тариф для именинников",
INDEX(GRID!$B$4:$U$15,MATCH(K$7,GRID!$A$4:$A$15,0),MATCH(1,($U$2=GRID!$B$1:$U$1)*(КАЛЕНДАРЬ!BC8=GRID!$B$3:$U$3),0))*GRID!$T$39,
ROUNDUP(INDEX(GRID!$B$4:$U$15,MATCH(K$7,GRID!$A$4:$A$15,0),MATCH(1,($U$2=GRID!$B$1:$U$1)*(КАЛЕНДАРЬ!BC8=GRID!$B$3:$U$3),0))*GRID!$T$39*(1-GRID!$T$40),0))</f>
        <v>62682</v>
      </c>
      <c r="L189" s="5" cm="1">
        <f t="array" ref="L189">IF($I$2="Тариф для именинников",
INDEX(GRID!$B$18:$U$29,MATCH(K$7,GRID!$A$18:$A$29,0),MATCH(1,($U$2=GRID!$B$1:$U$1)*(КАЛЕНДАРЬ!BC8=GRID!$B$3:$U$3),0))*GRID!$T$39,
ROUNDUP(INDEX(GRID!$B$29:$U186,MATCH(K$7,GRID!$A$18:$A$29,0),MATCH(1,($U$2=GRID!$B$1:$U$1)*(КАЛЕНДАРЬ!BC8=GRID!$B$3:$U$3),0))*GRID!$T$39*(1-GRID!$T$40),0))</f>
        <v>67332</v>
      </c>
      <c r="M189" s="5" cm="1">
        <f t="array" ref="M189">IF($I$2="Тариф для именинников",
INDEX(GRID!$B$4:$U$15,MATCH(M$7,GRID!$A$4:$A$15,0),MATCH(1,($U$2=GRID!$B$1:$U$1)*(КАЛЕНДАРЬ!BC8=GRID!$B$3:$U$3),0))*GRID!$T$39,
ROUNDUP(INDEX(GRID!$B$4:$U$15,MATCH(M$7,GRID!$A$4:$A$15,0),MATCH(1,($U$2=GRID!$B$1:$U$1)*(КАЛЕНДАРЬ!BC8=GRID!$B$3:$U$3),0))*GRID!$T$39*(1-GRID!$T$40),0))</f>
        <v>83886</v>
      </c>
      <c r="N189" s="5" cm="1">
        <f t="array" ref="N189">IF($I$2="Тариф для именинников",
INDEX(GRID!$B$18:$U$29,MATCH(M$7,GRID!$A$18:$A$29,0),MATCH(1,($U$2=GRID!$B$1:$U$1)*(КАЛЕНДАРЬ!BC8=GRID!$B$3:$U$3),0))*GRID!$T$39,
ROUNDUP(INDEX(GRID!$B$29:$U186,MATCH(M$7,GRID!$A$18:$A$29,0),MATCH(1,($U$2=GRID!$B$1:$U$1)*(КАЛЕНДАРЬ!BC8=GRID!$B$3:$U$3),0))*GRID!$T$39*(1-GRID!$T$40),0))</f>
        <v>88536</v>
      </c>
      <c r="O189" s="5" cm="1">
        <f t="array" ref="O189">IF($I$2="Тариф для именинников",
INDEX(GRID!$B$4:$U$15,MATCH(O$7,GRID!$A$4:$A$15,0),MATCH(1,($U$2=GRID!$B$1:$U$1)*(КАЛЕНДАРЬ!BC8=GRID!$B$3:$U$3),0))*GRID!$T$39,
ROUNDUP(INDEX(GRID!$B$4:$U$15,MATCH(O$7,GRID!$A$4:$A$15,0),MATCH(1,($U$2=GRID!$B$1:$U$1)*(КАЛЕНДАРЬ!BC8=GRID!$B$3:$U$3),0))*GRID!$T$39*(1-GRID!$T$40),0))</f>
        <v>118854</v>
      </c>
      <c r="P189" s="5" cm="1">
        <f t="array" ref="P189">IF($I$2="Тариф для именинников",
INDEX(GRID!$B$4:$U$15,MATCH(P$7,GRID!$A$4:$A$15,0),MATCH(1,($U$2=GRID!$B$1:$U$1)*(КАЛЕНДАРЬ!BC8=GRID!$B$3:$U$3),0))*GRID!$T$39,
ROUNDUP(INDEX(GRID!$B$4:$U$15,MATCH(P$7,GRID!$A$4:$A$15,0),MATCH(1,($U$2=GRID!$B$1:$U$1)*(КАЛЕНДАРЬ!BC8=GRID!$B$3:$U$3),0))*GRID!$T$39*(1-GRID!$T$40),0))</f>
        <v>160797</v>
      </c>
      <c r="Q189" s="5" cm="1">
        <f t="array" ref="Q189">IF($I$2="Тариф для именинников",
INDEX(GRID!$B$4:$U$15,MATCH(Q$7,GRID!$A$4:$A$15,0),MATCH(1,($U$2=GRID!$B$1:$U$1)*(КАЛЕНДАРЬ!BC8=GRID!$B$3:$U$3),0))*GRID!$T$39,
ROUNDUP(INDEX(GRID!$B$4:$U$15,MATCH(Q$7,GRID!$A$4:$A$15,0),MATCH(1,($U$2=GRID!$B$1:$U$1)*(КАЛЕНДАРЬ!BC8=GRID!$B$3:$U$3),0))*GRID!$T$39*(1-GRID!$T$40),0))</f>
        <v>188232</v>
      </c>
      <c r="R189" s="5" cm="1">
        <f t="array" ref="R189">IF($I$2="Тариф для именинников",
INDEX(GRID!$B$4:$U$15,MATCH(R$7,GRID!$A$4:$A$15,0),MATCH(1,($U$2=GRID!$B$1:$U$1)*(КАЛЕНДАРЬ!BC8=GRID!$B$3:$U$3),0))*GRID!$T$39,
ROUNDUP(INDEX(GRID!$B$4:$U$15,MATCH(R$7,GRID!$A$4:$A$15,0),MATCH(1,($U$2=GRID!$B$1:$U$1)*(КАЛЕНДАРЬ!BC8=GRID!$B$3:$U$3),0))*GRID!$T$39*(1-GRID!$T$40),0))</f>
        <v>214458</v>
      </c>
      <c r="S189" s="50" t="s">
        <v>105</v>
      </c>
      <c r="T189" s="50" t="s">
        <v>105</v>
      </c>
    </row>
    <row r="190" spans="1:20">
      <c r="A190" s="56" t="s">
        <v>17</v>
      </c>
      <c r="B190" s="57">
        <v>6</v>
      </c>
      <c r="C190" s="5" cm="1">
        <f t="array" ref="C190">IF($I$2="Тариф для именинников",
INDEX(GRID!$B$4:$U$15,MATCH(C$7,GRID!$A$4:$A$15,0),MATCH(1,($U$2=GRID!$B$1:$U$1)*(КАЛЕНДАРЬ!BC9=GRID!$B$3:$U$3),0))*GRID!$T$39,
ROUNDUP(INDEX(GRID!$B$4:$U$15,MATCH(C$7,GRID!$A$4:$A$15,0),MATCH(1,($U$2=GRID!$B$1:$U$1)*(КАЛЕНДАРЬ!BC9=GRID!$B$3:$U$3),0))*GRID!$T$39*(1-GRID!$T$40),0))</f>
        <v>37293</v>
      </c>
      <c r="D190" s="5" cm="1">
        <f t="array" ref="D190">IF($I$2="Тариф для именинников",
INDEX(GRID!$B$18:$U$29,MATCH(C$7,GRID!$A$18:$A$29,0),MATCH(1,($U$2=GRID!$B$1:$U$1)*(КАЛЕНДАРЬ!BC9=GRID!$B$3:$U$3),0))*GRID!$T$39,
ROUNDUP(INDEX(GRID!$B$29:$U187,MATCH(C$7,GRID!$A$18:$A$29,0),MATCH(1,($U$2=GRID!$B$1:$U$1)*(КАЛЕНДАРЬ!BC9=GRID!$B$3:$U$3),0))*GRID!$T$39*(1-GRID!$T$40),0))</f>
        <v>41943</v>
      </c>
      <c r="E190" s="5" cm="1">
        <f t="array" ref="E190">IF($I$2="Тариф для именинников",
INDEX(GRID!$B$4:$U$15,MATCH(E$7,GRID!$A$4:$A$15,0),MATCH(1,($U$2=GRID!$B$1:$U$1)*(КАЛЕНДАРЬ!BC9=GRID!$B$3:$U$3),0))*GRID!$T$39,
ROUNDUP(INDEX(GRID!$B$4:$U$15,MATCH(E$7,GRID!$A$4:$A$15,0),MATCH(1,($U$2=GRID!$B$1:$U$1)*(КАЛЕНДАРЬ!BC9=GRID!$B$3:$U$3),0))*GRID!$T$39*(1-GRID!$T$40),0))</f>
        <v>44547</v>
      </c>
      <c r="F190" s="5" cm="1">
        <f t="array" ref="F190">IF($I$2="Тариф для именинников",
INDEX(GRID!$B$18:$U$29,MATCH(E$7,GRID!$A$18:$A$29,0),MATCH(1,($U$2=GRID!$B$1:$U$1)*(КАЛЕНДАРЬ!BC9=GRID!$B$3:$U$3),0))*GRID!$T$39,
ROUNDUP(INDEX(GRID!$B$29:$U187,MATCH(E$7,GRID!$A$18:$A$29,0),MATCH(1,($U$2=GRID!$B$1:$U$1)*(КАЛЕНДАРЬ!BC9=GRID!$B$3:$U$3),0))*GRID!$T$39*(1-GRID!$T$40),0))</f>
        <v>49197</v>
      </c>
      <c r="G190" s="5" cm="1">
        <f t="array" ref="G190">IF($I$2="Тариф для именинников",
INDEX(GRID!$B$4:$U$15,MATCH(G$7,GRID!$A$4:$A$15,0),MATCH(1,($U$2=GRID!$B$1:$U$1)*(КАЛЕНДАРЬ!BC9=GRID!$B$3:$U$3),0))*GRID!$T$39,
ROUNDUP(INDEX(GRID!$B$4:$U$15,MATCH(G$7,GRID!$A$4:$A$15,0),MATCH(1,($U$2=GRID!$B$1:$U$1)*(КАЛЕНДАРЬ!BC9=GRID!$B$3:$U$3),0))*GRID!$T$39*(1-GRID!$T$40),0))</f>
        <v>50685</v>
      </c>
      <c r="H190" s="5" cm="1">
        <f t="array" ref="H190">IF($I$2="Тариф для именинников",
INDEX(GRID!$B$18:$U$29,MATCH(G$7,GRID!$A$18:$A$29,0),MATCH(1,($U$2=GRID!$B$1:$U$1)*(КАЛЕНДАРЬ!BC9=GRID!$B$3:$U$3),0))*GRID!$T$39,
ROUNDUP(INDEX(GRID!$B$29:$U187,MATCH(G$7,GRID!$A$18:$A$29,0),MATCH(1,($U$2=GRID!$B$1:$U$1)*(КАЛЕНДАРЬ!BC9=GRID!$B$3:$U$3),0))*GRID!$T$39*(1-GRID!$T$40),0))</f>
        <v>55335</v>
      </c>
      <c r="I190" s="5" cm="1">
        <f t="array" ref="I190">IF($I$2="Тариф для именинников",
INDEX(GRID!$B$4:$U$15,MATCH(I$7,GRID!$A$4:$A$15,0),MATCH(1,($U$2=GRID!$B$1:$U$1)*(КАЛЕНДАРЬ!BC9=GRID!$B$3:$U$3),0))*GRID!$T$39,
ROUNDUP(INDEX(GRID!$B$4:$U$15,MATCH(I$7,GRID!$A$4:$A$15,0),MATCH(1,($U$2=GRID!$B$1:$U$1)*(КАЛЕНДАРЬ!BC9=GRID!$B$3:$U$3),0))*GRID!$T$39*(1-GRID!$T$40),0))</f>
        <v>56637</v>
      </c>
      <c r="J190" s="5" cm="1">
        <f t="array" ref="J190">IF($I$2="Тариф для именинников",
INDEX(GRID!$B$18:$U$29,MATCH(I$7,GRID!$A$18:$A$29,0),MATCH(1,($U$2=GRID!$B$1:$U$1)*(КАЛЕНДАРЬ!BC9=GRID!$B$3:$U$3),0))*GRID!$T$39,
ROUNDUP(INDEX(GRID!$B$29:$U187,MATCH(I$7,GRID!$A$18:$A$29,0),MATCH(1,($U$2=GRID!$B$1:$U$1)*(КАЛЕНДАРЬ!BC9=GRID!$B$3:$U$3),0))*GRID!$T$39*(1-GRID!$T$40),0))</f>
        <v>61287</v>
      </c>
      <c r="K190" s="5" cm="1">
        <f t="array" ref="K190">IF($I$2="Тариф для именинников",
INDEX(GRID!$B$4:$U$15,MATCH(K$7,GRID!$A$4:$A$15,0),MATCH(1,($U$2=GRID!$B$1:$U$1)*(КАЛЕНДАРЬ!BC9=GRID!$B$3:$U$3),0))*GRID!$T$39,
ROUNDUP(INDEX(GRID!$B$4:$U$15,MATCH(K$7,GRID!$A$4:$A$15,0),MATCH(1,($U$2=GRID!$B$1:$U$1)*(КАЛЕНДАРЬ!BC9=GRID!$B$3:$U$3),0))*GRID!$T$39*(1-GRID!$T$40),0))</f>
        <v>62682</v>
      </c>
      <c r="L190" s="5" cm="1">
        <f t="array" ref="L190">IF($I$2="Тариф для именинников",
INDEX(GRID!$B$18:$U$29,MATCH(K$7,GRID!$A$18:$A$29,0),MATCH(1,($U$2=GRID!$B$1:$U$1)*(КАЛЕНДАРЬ!BC9=GRID!$B$3:$U$3),0))*GRID!$T$39,
ROUNDUP(INDEX(GRID!$B$29:$U187,MATCH(K$7,GRID!$A$18:$A$29,0),MATCH(1,($U$2=GRID!$B$1:$U$1)*(КАЛЕНДАРЬ!BC9=GRID!$B$3:$U$3),0))*GRID!$T$39*(1-GRID!$T$40),0))</f>
        <v>67332</v>
      </c>
      <c r="M190" s="5" cm="1">
        <f t="array" ref="M190">IF($I$2="Тариф для именинников",
INDEX(GRID!$B$4:$U$15,MATCH(M$7,GRID!$A$4:$A$15,0),MATCH(1,($U$2=GRID!$B$1:$U$1)*(КАЛЕНДАРЬ!BC9=GRID!$B$3:$U$3),0))*GRID!$T$39,
ROUNDUP(INDEX(GRID!$B$4:$U$15,MATCH(M$7,GRID!$A$4:$A$15,0),MATCH(1,($U$2=GRID!$B$1:$U$1)*(КАЛЕНДАРЬ!BC9=GRID!$B$3:$U$3),0))*GRID!$T$39*(1-GRID!$T$40),0))</f>
        <v>83886</v>
      </c>
      <c r="N190" s="5" cm="1">
        <f t="array" ref="N190">IF($I$2="Тариф для именинников",
INDEX(GRID!$B$18:$U$29,MATCH(M$7,GRID!$A$18:$A$29,0),MATCH(1,($U$2=GRID!$B$1:$U$1)*(КАЛЕНДАРЬ!BC9=GRID!$B$3:$U$3),0))*GRID!$T$39,
ROUNDUP(INDEX(GRID!$B$29:$U187,MATCH(M$7,GRID!$A$18:$A$29,0),MATCH(1,($U$2=GRID!$B$1:$U$1)*(КАЛЕНДАРЬ!BC9=GRID!$B$3:$U$3),0))*GRID!$T$39*(1-GRID!$T$40),0))</f>
        <v>88536</v>
      </c>
      <c r="O190" s="5" cm="1">
        <f t="array" ref="O190">IF($I$2="Тариф для именинников",
INDEX(GRID!$B$4:$U$15,MATCH(O$7,GRID!$A$4:$A$15,0),MATCH(1,($U$2=GRID!$B$1:$U$1)*(КАЛЕНДАРЬ!BC9=GRID!$B$3:$U$3),0))*GRID!$T$39,
ROUNDUP(INDEX(GRID!$B$4:$U$15,MATCH(O$7,GRID!$A$4:$A$15,0),MATCH(1,($U$2=GRID!$B$1:$U$1)*(КАЛЕНДАРЬ!BC9=GRID!$B$3:$U$3),0))*GRID!$T$39*(1-GRID!$T$40),0))</f>
        <v>118854</v>
      </c>
      <c r="P190" s="5" cm="1">
        <f t="array" ref="P190">IF($I$2="Тариф для именинников",
INDEX(GRID!$B$4:$U$15,MATCH(P$7,GRID!$A$4:$A$15,0),MATCH(1,($U$2=GRID!$B$1:$U$1)*(КАЛЕНДАРЬ!BC9=GRID!$B$3:$U$3),0))*GRID!$T$39,
ROUNDUP(INDEX(GRID!$B$4:$U$15,MATCH(P$7,GRID!$A$4:$A$15,0),MATCH(1,($U$2=GRID!$B$1:$U$1)*(КАЛЕНДАРЬ!BC9=GRID!$B$3:$U$3),0))*GRID!$T$39*(1-GRID!$T$40),0))</f>
        <v>160797</v>
      </c>
      <c r="Q190" s="5" cm="1">
        <f t="array" ref="Q190">IF($I$2="Тариф для именинников",
INDEX(GRID!$B$4:$U$15,MATCH(Q$7,GRID!$A$4:$A$15,0),MATCH(1,($U$2=GRID!$B$1:$U$1)*(КАЛЕНДАРЬ!BC9=GRID!$B$3:$U$3),0))*GRID!$T$39,
ROUNDUP(INDEX(GRID!$B$4:$U$15,MATCH(Q$7,GRID!$A$4:$A$15,0),MATCH(1,($U$2=GRID!$B$1:$U$1)*(КАЛЕНДАРЬ!BC9=GRID!$B$3:$U$3),0))*GRID!$T$39*(1-GRID!$T$40),0))</f>
        <v>188232</v>
      </c>
      <c r="R190" s="5" cm="1">
        <f t="array" ref="R190">IF($I$2="Тариф для именинников",
INDEX(GRID!$B$4:$U$15,MATCH(R$7,GRID!$A$4:$A$15,0),MATCH(1,($U$2=GRID!$B$1:$U$1)*(КАЛЕНДАРЬ!BC9=GRID!$B$3:$U$3),0))*GRID!$T$39,
ROUNDUP(INDEX(GRID!$B$4:$U$15,MATCH(R$7,GRID!$A$4:$A$15,0),MATCH(1,($U$2=GRID!$B$1:$U$1)*(КАЛЕНДАРЬ!BC9=GRID!$B$3:$U$3),0))*GRID!$T$39*(1-GRID!$T$40),0))</f>
        <v>214458</v>
      </c>
      <c r="S190" s="50" t="s">
        <v>105</v>
      </c>
      <c r="T190" s="50" t="s">
        <v>105</v>
      </c>
    </row>
    <row r="191" spans="1:20">
      <c r="A191" s="56" t="s">
        <v>11</v>
      </c>
      <c r="B191" s="57">
        <v>7</v>
      </c>
      <c r="C191" s="5" cm="1">
        <f t="array" ref="C191">IF($I$2="Тариф для именинников",
INDEX(GRID!$B$4:$U$15,MATCH(C$7,GRID!$A$4:$A$15,0),MATCH(1,($U$2=GRID!$B$1:$U$1)*(КАЛЕНДАРЬ!BC10=GRID!$B$3:$U$3),0))*GRID!$T$39,
ROUNDUP(INDEX(GRID!$B$4:$U$15,MATCH(C$7,GRID!$A$4:$A$15,0),MATCH(1,($U$2=GRID!$B$1:$U$1)*(КАЛЕНДАРЬ!BC10=GRID!$B$3:$U$3),0))*GRID!$T$39*(1-GRID!$T$40),0))</f>
        <v>33945</v>
      </c>
      <c r="D191" s="5" cm="1">
        <f t="array" ref="D191">IF($I$2="Тариф для именинников",
INDEX(GRID!$B$18:$U$29,MATCH(C$7,GRID!$A$18:$A$29,0),MATCH(1,($U$2=GRID!$B$1:$U$1)*(КАЛЕНДАРЬ!BC10=GRID!$B$3:$U$3),0))*GRID!$T$39,
ROUNDUP(INDEX(GRID!$B$29:$U188,MATCH(C$7,GRID!$A$18:$A$29,0),MATCH(1,($U$2=GRID!$B$1:$U$1)*(КАЛЕНДАРЬ!BC10=GRID!$B$3:$U$3),0))*GRID!$T$39*(1-GRID!$T$40),0))</f>
        <v>38595</v>
      </c>
      <c r="E191" s="5" cm="1">
        <f t="array" ref="E191">IF($I$2="Тариф для именинников",
INDEX(GRID!$B$4:$U$15,MATCH(E$7,GRID!$A$4:$A$15,0),MATCH(1,($U$2=GRID!$B$1:$U$1)*(КАЛЕНДАРЬ!BC10=GRID!$B$3:$U$3),0))*GRID!$T$39,
ROUNDUP(INDEX(GRID!$B$4:$U$15,MATCH(E$7,GRID!$A$4:$A$15,0),MATCH(1,($U$2=GRID!$B$1:$U$1)*(КАЛЕНДАРЬ!BC10=GRID!$B$3:$U$3),0))*GRID!$T$39*(1-GRID!$T$40),0))</f>
        <v>40641</v>
      </c>
      <c r="F191" s="5" cm="1">
        <f t="array" ref="F191">IF($I$2="Тариф для именинников",
INDEX(GRID!$B$18:$U$29,MATCH(E$7,GRID!$A$18:$A$29,0),MATCH(1,($U$2=GRID!$B$1:$U$1)*(КАЛЕНДАРЬ!BC10=GRID!$B$3:$U$3),0))*GRID!$T$39,
ROUNDUP(INDEX(GRID!$B$29:$U188,MATCH(E$7,GRID!$A$18:$A$29,0),MATCH(1,($U$2=GRID!$B$1:$U$1)*(КАЛЕНДАРЬ!BC10=GRID!$B$3:$U$3),0))*GRID!$T$39*(1-GRID!$T$40),0))</f>
        <v>45291</v>
      </c>
      <c r="G191" s="5" cm="1">
        <f t="array" ref="G191">IF($I$2="Тариф для именинников",
INDEX(GRID!$B$4:$U$15,MATCH(G$7,GRID!$A$4:$A$15,0),MATCH(1,($U$2=GRID!$B$1:$U$1)*(КАЛЕНДАРЬ!BC10=GRID!$B$3:$U$3),0))*GRID!$T$39,
ROUNDUP(INDEX(GRID!$B$4:$U$15,MATCH(G$7,GRID!$A$4:$A$15,0),MATCH(1,($U$2=GRID!$B$1:$U$1)*(КАЛЕНДАРЬ!BC10=GRID!$B$3:$U$3),0))*GRID!$T$39*(1-GRID!$T$40),0))</f>
        <v>46686</v>
      </c>
      <c r="H191" s="5" cm="1">
        <f t="array" ref="H191">IF($I$2="Тариф для именинников",
INDEX(GRID!$B$18:$U$29,MATCH(G$7,GRID!$A$18:$A$29,0),MATCH(1,($U$2=GRID!$B$1:$U$1)*(КАЛЕНДАРЬ!BC10=GRID!$B$3:$U$3),0))*GRID!$T$39,
ROUNDUP(INDEX(GRID!$B$29:$U188,MATCH(G$7,GRID!$A$18:$A$29,0),MATCH(1,($U$2=GRID!$B$1:$U$1)*(КАЛЕНДАРЬ!BC10=GRID!$B$3:$U$3),0))*GRID!$T$39*(1-GRID!$T$40),0))</f>
        <v>51336</v>
      </c>
      <c r="I191" s="5" cm="1">
        <f t="array" ref="I191">IF($I$2="Тариф для именинников",
INDEX(GRID!$B$4:$U$15,MATCH(I$7,GRID!$A$4:$A$15,0),MATCH(1,($U$2=GRID!$B$1:$U$1)*(КАЛЕНДАРЬ!BC10=GRID!$B$3:$U$3),0))*GRID!$T$39,
ROUNDUP(INDEX(GRID!$B$4:$U$15,MATCH(I$7,GRID!$A$4:$A$15,0),MATCH(1,($U$2=GRID!$B$1:$U$1)*(КАЛЕНДАРЬ!BC10=GRID!$B$3:$U$3),0))*GRID!$T$39*(1-GRID!$T$40),0))</f>
        <v>52266</v>
      </c>
      <c r="J191" s="5" cm="1">
        <f t="array" ref="J191">IF($I$2="Тариф для именинников",
INDEX(GRID!$B$18:$U$29,MATCH(I$7,GRID!$A$18:$A$29,0),MATCH(1,($U$2=GRID!$B$1:$U$1)*(КАЛЕНДАРЬ!BC10=GRID!$B$3:$U$3),0))*GRID!$T$39,
ROUNDUP(INDEX(GRID!$B$29:$U188,MATCH(I$7,GRID!$A$18:$A$29,0),MATCH(1,($U$2=GRID!$B$1:$U$1)*(КАЛЕНДАРЬ!BC10=GRID!$B$3:$U$3),0))*GRID!$T$39*(1-GRID!$T$40),0))</f>
        <v>56916</v>
      </c>
      <c r="K191" s="5" cm="1">
        <f t="array" ref="K191">IF($I$2="Тариф для именинников",
INDEX(GRID!$B$4:$U$15,MATCH(K$7,GRID!$A$4:$A$15,0),MATCH(1,($U$2=GRID!$B$1:$U$1)*(КАЛЕНДАРЬ!BC10=GRID!$B$3:$U$3),0))*GRID!$T$39,
ROUNDUP(INDEX(GRID!$B$4:$U$15,MATCH(K$7,GRID!$A$4:$A$15,0),MATCH(1,($U$2=GRID!$B$1:$U$1)*(КАЛЕНДАРЬ!BC10=GRID!$B$3:$U$3),0))*GRID!$T$39*(1-GRID!$T$40),0))</f>
        <v>58125</v>
      </c>
      <c r="L191" s="5" cm="1">
        <f t="array" ref="L191">IF($I$2="Тариф для именинников",
INDEX(GRID!$B$18:$U$29,MATCH(K$7,GRID!$A$18:$A$29,0),MATCH(1,($U$2=GRID!$B$1:$U$1)*(КАЛЕНДАРЬ!BC10=GRID!$B$3:$U$3),0))*GRID!$T$39,
ROUNDUP(INDEX(GRID!$B$29:$U188,MATCH(K$7,GRID!$A$18:$A$29,0),MATCH(1,($U$2=GRID!$B$1:$U$1)*(КАЛЕНДАРЬ!BC10=GRID!$B$3:$U$3),0))*GRID!$T$39*(1-GRID!$T$40),0))</f>
        <v>62775</v>
      </c>
      <c r="M191" s="5" cm="1">
        <f t="array" ref="M191">IF($I$2="Тариф для именинников",
INDEX(GRID!$B$4:$U$15,MATCH(M$7,GRID!$A$4:$A$15,0),MATCH(1,($U$2=GRID!$B$1:$U$1)*(КАЛЕНДАРЬ!BC10=GRID!$B$3:$U$3),0))*GRID!$T$39,
ROUNDUP(INDEX(GRID!$B$4:$U$15,MATCH(M$7,GRID!$A$4:$A$15,0),MATCH(1,($U$2=GRID!$B$1:$U$1)*(КАЛЕНДАРЬ!BC10=GRID!$B$3:$U$3),0))*GRID!$T$39*(1-GRID!$T$40),0))</f>
        <v>78399</v>
      </c>
      <c r="N191" s="5" cm="1">
        <f t="array" ref="N191">IF($I$2="Тариф для именинников",
INDEX(GRID!$B$18:$U$29,MATCH(M$7,GRID!$A$18:$A$29,0),MATCH(1,($U$2=GRID!$B$1:$U$1)*(КАЛЕНДАРЬ!BC10=GRID!$B$3:$U$3),0))*GRID!$T$39,
ROUNDUP(INDEX(GRID!$B$29:$U188,MATCH(M$7,GRID!$A$18:$A$29,0),MATCH(1,($U$2=GRID!$B$1:$U$1)*(КАЛЕНДАРЬ!BC10=GRID!$B$3:$U$3),0))*GRID!$T$39*(1-GRID!$T$40),0))</f>
        <v>83049</v>
      </c>
      <c r="O191" s="5" cm="1">
        <f t="array" ref="O191">IF($I$2="Тариф для именинников",
INDEX(GRID!$B$4:$U$15,MATCH(O$7,GRID!$A$4:$A$15,0),MATCH(1,($U$2=GRID!$B$1:$U$1)*(КАЛЕНДАРЬ!BC10=GRID!$B$3:$U$3),0))*GRID!$T$39,
ROUNDUP(INDEX(GRID!$B$4:$U$15,MATCH(O$7,GRID!$A$4:$A$15,0),MATCH(1,($U$2=GRID!$B$1:$U$1)*(КАЛЕНДАРЬ!BC10=GRID!$B$3:$U$3),0))*GRID!$T$39*(1-GRID!$T$40),0))</f>
        <v>112623</v>
      </c>
      <c r="P191" s="5" cm="1">
        <f t="array" ref="P191">IF($I$2="Тариф для именинников",
INDEX(GRID!$B$4:$U$15,MATCH(P$7,GRID!$A$4:$A$15,0),MATCH(1,($U$2=GRID!$B$1:$U$1)*(КАЛЕНДАРЬ!BC10=GRID!$B$3:$U$3),0))*GRID!$T$39,
ROUNDUP(INDEX(GRID!$B$4:$U$15,MATCH(P$7,GRID!$A$4:$A$15,0),MATCH(1,($U$2=GRID!$B$1:$U$1)*(КАЛЕНДАРЬ!BC10=GRID!$B$3:$U$3),0))*GRID!$T$39*(1-GRID!$T$40),0))</f>
        <v>153636</v>
      </c>
      <c r="Q191" s="5" cm="1">
        <f t="array" ref="Q191">IF($I$2="Тариф для именинников",
INDEX(GRID!$B$4:$U$15,MATCH(Q$7,GRID!$A$4:$A$15,0),MATCH(1,($U$2=GRID!$B$1:$U$1)*(КАЛЕНДАРЬ!BC10=GRID!$B$3:$U$3),0))*GRID!$T$39,
ROUNDUP(INDEX(GRID!$B$4:$U$15,MATCH(Q$7,GRID!$A$4:$A$15,0),MATCH(1,($U$2=GRID!$B$1:$U$1)*(КАЛЕНДАРЬ!BC10=GRID!$B$3:$U$3),0))*GRID!$T$39*(1-GRID!$T$40),0))</f>
        <v>180141</v>
      </c>
      <c r="R191" s="5" cm="1">
        <f t="array" ref="R191">IF($I$2="Тариф для именинников",
INDEX(GRID!$B$4:$U$15,MATCH(R$7,GRID!$A$4:$A$15,0),MATCH(1,($U$2=GRID!$B$1:$U$1)*(КАЛЕНДАРЬ!BC10=GRID!$B$3:$U$3),0))*GRID!$T$39,
ROUNDUP(INDEX(GRID!$B$4:$U$15,MATCH(R$7,GRID!$A$4:$A$15,0),MATCH(1,($U$2=GRID!$B$1:$U$1)*(КАЛЕНДАРЬ!BC10=GRID!$B$3:$U$3),0))*GRID!$T$39*(1-GRID!$T$40),0))</f>
        <v>205251</v>
      </c>
      <c r="S191" s="50" t="s">
        <v>105</v>
      </c>
      <c r="T191" s="50" t="s">
        <v>105</v>
      </c>
    </row>
    <row r="192" spans="1:20">
      <c r="A192" s="56" t="s">
        <v>12</v>
      </c>
      <c r="B192" s="57">
        <v>8</v>
      </c>
      <c r="C192" s="5" cm="1">
        <f t="array" ref="C192">IF($I$2="Тариф для именинников",
INDEX(GRID!$B$4:$U$15,MATCH(C$7,GRID!$A$4:$A$15,0),MATCH(1,($U$2=GRID!$B$1:$U$1)*(КАЛЕНДАРЬ!BC11=GRID!$B$3:$U$3),0))*GRID!$T$39,
ROUNDUP(INDEX(GRID!$B$4:$U$15,MATCH(C$7,GRID!$A$4:$A$15,0),MATCH(1,($U$2=GRID!$B$1:$U$1)*(КАЛЕНДАРЬ!BC11=GRID!$B$3:$U$3),0))*GRID!$T$39*(1-GRID!$T$40),0))</f>
        <v>33945</v>
      </c>
      <c r="D192" s="5" cm="1">
        <f t="array" ref="D192">IF($I$2="Тариф для именинников",
INDEX(GRID!$B$18:$U$29,MATCH(C$7,GRID!$A$18:$A$29,0),MATCH(1,($U$2=GRID!$B$1:$U$1)*(КАЛЕНДАРЬ!BC11=GRID!$B$3:$U$3),0))*GRID!$T$39,
ROUNDUP(INDEX(GRID!$B$29:$U189,MATCH(C$7,GRID!$A$18:$A$29,0),MATCH(1,($U$2=GRID!$B$1:$U$1)*(КАЛЕНДАРЬ!BC11=GRID!$B$3:$U$3),0))*GRID!$T$39*(1-GRID!$T$40),0))</f>
        <v>38595</v>
      </c>
      <c r="E192" s="5" cm="1">
        <f t="array" ref="E192">IF($I$2="Тариф для именинников",
INDEX(GRID!$B$4:$U$15,MATCH(E$7,GRID!$A$4:$A$15,0),MATCH(1,($U$2=GRID!$B$1:$U$1)*(КАЛЕНДАРЬ!BC11=GRID!$B$3:$U$3),0))*GRID!$T$39,
ROUNDUP(INDEX(GRID!$B$4:$U$15,MATCH(E$7,GRID!$A$4:$A$15,0),MATCH(1,($U$2=GRID!$B$1:$U$1)*(КАЛЕНДАРЬ!BC11=GRID!$B$3:$U$3),0))*GRID!$T$39*(1-GRID!$T$40),0))</f>
        <v>40641</v>
      </c>
      <c r="F192" s="5" cm="1">
        <f t="array" ref="F192">IF($I$2="Тариф для именинников",
INDEX(GRID!$B$18:$U$29,MATCH(E$7,GRID!$A$18:$A$29,0),MATCH(1,($U$2=GRID!$B$1:$U$1)*(КАЛЕНДАРЬ!BC11=GRID!$B$3:$U$3),0))*GRID!$T$39,
ROUNDUP(INDEX(GRID!$B$29:$U189,MATCH(E$7,GRID!$A$18:$A$29,0),MATCH(1,($U$2=GRID!$B$1:$U$1)*(КАЛЕНДАРЬ!BC11=GRID!$B$3:$U$3),0))*GRID!$T$39*(1-GRID!$T$40),0))</f>
        <v>45291</v>
      </c>
      <c r="G192" s="5" cm="1">
        <f t="array" ref="G192">IF($I$2="Тариф для именинников",
INDEX(GRID!$B$4:$U$15,MATCH(G$7,GRID!$A$4:$A$15,0),MATCH(1,($U$2=GRID!$B$1:$U$1)*(КАЛЕНДАРЬ!BC11=GRID!$B$3:$U$3),0))*GRID!$T$39,
ROUNDUP(INDEX(GRID!$B$4:$U$15,MATCH(G$7,GRID!$A$4:$A$15,0),MATCH(1,($U$2=GRID!$B$1:$U$1)*(КАЛЕНДАРЬ!BC11=GRID!$B$3:$U$3),0))*GRID!$T$39*(1-GRID!$T$40),0))</f>
        <v>46686</v>
      </c>
      <c r="H192" s="5" cm="1">
        <f t="array" ref="H192">IF($I$2="Тариф для именинников",
INDEX(GRID!$B$18:$U$29,MATCH(G$7,GRID!$A$18:$A$29,0),MATCH(1,($U$2=GRID!$B$1:$U$1)*(КАЛЕНДАРЬ!BC11=GRID!$B$3:$U$3),0))*GRID!$T$39,
ROUNDUP(INDEX(GRID!$B$29:$U189,MATCH(G$7,GRID!$A$18:$A$29,0),MATCH(1,($U$2=GRID!$B$1:$U$1)*(КАЛЕНДАРЬ!BC11=GRID!$B$3:$U$3),0))*GRID!$T$39*(1-GRID!$T$40),0))</f>
        <v>51336</v>
      </c>
      <c r="I192" s="5" cm="1">
        <f t="array" ref="I192">IF($I$2="Тариф для именинников",
INDEX(GRID!$B$4:$U$15,MATCH(I$7,GRID!$A$4:$A$15,0),MATCH(1,($U$2=GRID!$B$1:$U$1)*(КАЛЕНДАРЬ!BC11=GRID!$B$3:$U$3),0))*GRID!$T$39,
ROUNDUP(INDEX(GRID!$B$4:$U$15,MATCH(I$7,GRID!$A$4:$A$15,0),MATCH(1,($U$2=GRID!$B$1:$U$1)*(КАЛЕНДАРЬ!BC11=GRID!$B$3:$U$3),0))*GRID!$T$39*(1-GRID!$T$40),0))</f>
        <v>52266</v>
      </c>
      <c r="J192" s="5" cm="1">
        <f t="array" ref="J192">IF($I$2="Тариф для именинников",
INDEX(GRID!$B$18:$U$29,MATCH(I$7,GRID!$A$18:$A$29,0),MATCH(1,($U$2=GRID!$B$1:$U$1)*(КАЛЕНДАРЬ!BC11=GRID!$B$3:$U$3),0))*GRID!$T$39,
ROUNDUP(INDEX(GRID!$B$29:$U189,MATCH(I$7,GRID!$A$18:$A$29,0),MATCH(1,($U$2=GRID!$B$1:$U$1)*(КАЛЕНДАРЬ!BC11=GRID!$B$3:$U$3),0))*GRID!$T$39*(1-GRID!$T$40),0))</f>
        <v>56916</v>
      </c>
      <c r="K192" s="5" cm="1">
        <f t="array" ref="K192">IF($I$2="Тариф для именинников",
INDEX(GRID!$B$4:$U$15,MATCH(K$7,GRID!$A$4:$A$15,0),MATCH(1,($U$2=GRID!$B$1:$U$1)*(КАЛЕНДАРЬ!BC11=GRID!$B$3:$U$3),0))*GRID!$T$39,
ROUNDUP(INDEX(GRID!$B$4:$U$15,MATCH(K$7,GRID!$A$4:$A$15,0),MATCH(1,($U$2=GRID!$B$1:$U$1)*(КАЛЕНДАРЬ!BC11=GRID!$B$3:$U$3),0))*GRID!$T$39*(1-GRID!$T$40),0))</f>
        <v>58125</v>
      </c>
      <c r="L192" s="5" cm="1">
        <f t="array" ref="L192">IF($I$2="Тариф для именинников",
INDEX(GRID!$B$18:$U$29,MATCH(K$7,GRID!$A$18:$A$29,0),MATCH(1,($U$2=GRID!$B$1:$U$1)*(КАЛЕНДАРЬ!BC11=GRID!$B$3:$U$3),0))*GRID!$T$39,
ROUNDUP(INDEX(GRID!$B$29:$U189,MATCH(K$7,GRID!$A$18:$A$29,0),MATCH(1,($U$2=GRID!$B$1:$U$1)*(КАЛЕНДАРЬ!BC11=GRID!$B$3:$U$3),0))*GRID!$T$39*(1-GRID!$T$40),0))</f>
        <v>62775</v>
      </c>
      <c r="M192" s="5" cm="1">
        <f t="array" ref="M192">IF($I$2="Тариф для именинников",
INDEX(GRID!$B$4:$U$15,MATCH(M$7,GRID!$A$4:$A$15,0),MATCH(1,($U$2=GRID!$B$1:$U$1)*(КАЛЕНДАРЬ!BC11=GRID!$B$3:$U$3),0))*GRID!$T$39,
ROUNDUP(INDEX(GRID!$B$4:$U$15,MATCH(M$7,GRID!$A$4:$A$15,0),MATCH(1,($U$2=GRID!$B$1:$U$1)*(КАЛЕНДАРЬ!BC11=GRID!$B$3:$U$3),0))*GRID!$T$39*(1-GRID!$T$40),0))</f>
        <v>78399</v>
      </c>
      <c r="N192" s="5" cm="1">
        <f t="array" ref="N192">IF($I$2="Тариф для именинников",
INDEX(GRID!$B$18:$U$29,MATCH(M$7,GRID!$A$18:$A$29,0),MATCH(1,($U$2=GRID!$B$1:$U$1)*(КАЛЕНДАРЬ!BC11=GRID!$B$3:$U$3),0))*GRID!$T$39,
ROUNDUP(INDEX(GRID!$B$29:$U189,MATCH(M$7,GRID!$A$18:$A$29,0),MATCH(1,($U$2=GRID!$B$1:$U$1)*(КАЛЕНДАРЬ!BC11=GRID!$B$3:$U$3),0))*GRID!$T$39*(1-GRID!$T$40),0))</f>
        <v>83049</v>
      </c>
      <c r="O192" s="5" cm="1">
        <f t="array" ref="O192">IF($I$2="Тариф для именинников",
INDEX(GRID!$B$4:$U$15,MATCH(O$7,GRID!$A$4:$A$15,0),MATCH(1,($U$2=GRID!$B$1:$U$1)*(КАЛЕНДАРЬ!BC11=GRID!$B$3:$U$3),0))*GRID!$T$39,
ROUNDUP(INDEX(GRID!$B$4:$U$15,MATCH(O$7,GRID!$A$4:$A$15,0),MATCH(1,($U$2=GRID!$B$1:$U$1)*(КАЛЕНДАРЬ!BC11=GRID!$B$3:$U$3),0))*GRID!$T$39*(1-GRID!$T$40),0))</f>
        <v>112623</v>
      </c>
      <c r="P192" s="5" cm="1">
        <f t="array" ref="P192">IF($I$2="Тариф для именинников",
INDEX(GRID!$B$4:$U$15,MATCH(P$7,GRID!$A$4:$A$15,0),MATCH(1,($U$2=GRID!$B$1:$U$1)*(КАЛЕНДАРЬ!BC11=GRID!$B$3:$U$3),0))*GRID!$T$39,
ROUNDUP(INDEX(GRID!$B$4:$U$15,MATCH(P$7,GRID!$A$4:$A$15,0),MATCH(1,($U$2=GRID!$B$1:$U$1)*(КАЛЕНДАРЬ!BC11=GRID!$B$3:$U$3),0))*GRID!$T$39*(1-GRID!$T$40),0))</f>
        <v>153636</v>
      </c>
      <c r="Q192" s="5" cm="1">
        <f t="array" ref="Q192">IF($I$2="Тариф для именинников",
INDEX(GRID!$B$4:$U$15,MATCH(Q$7,GRID!$A$4:$A$15,0),MATCH(1,($U$2=GRID!$B$1:$U$1)*(КАЛЕНДАРЬ!BC11=GRID!$B$3:$U$3),0))*GRID!$T$39,
ROUNDUP(INDEX(GRID!$B$4:$U$15,MATCH(Q$7,GRID!$A$4:$A$15,0),MATCH(1,($U$2=GRID!$B$1:$U$1)*(КАЛЕНДАРЬ!BC11=GRID!$B$3:$U$3),0))*GRID!$T$39*(1-GRID!$T$40),0))</f>
        <v>180141</v>
      </c>
      <c r="R192" s="5" cm="1">
        <f t="array" ref="R192">IF($I$2="Тариф для именинников",
INDEX(GRID!$B$4:$U$15,MATCH(R$7,GRID!$A$4:$A$15,0),MATCH(1,($U$2=GRID!$B$1:$U$1)*(КАЛЕНДАРЬ!BC11=GRID!$B$3:$U$3),0))*GRID!$T$39,
ROUNDUP(INDEX(GRID!$B$4:$U$15,MATCH(R$7,GRID!$A$4:$A$15,0),MATCH(1,($U$2=GRID!$B$1:$U$1)*(КАЛЕНДАРЬ!BC11=GRID!$B$3:$U$3),0))*GRID!$T$39*(1-GRID!$T$40),0))</f>
        <v>205251</v>
      </c>
      <c r="S192" s="50" t="s">
        <v>105</v>
      </c>
      <c r="T192" s="50" t="s">
        <v>105</v>
      </c>
    </row>
    <row r="193" spans="1:20">
      <c r="A193" s="56" t="s">
        <v>13</v>
      </c>
      <c r="B193" s="57">
        <v>9</v>
      </c>
      <c r="C193" s="5" cm="1">
        <f t="array" ref="C193">IF($I$2="Тариф для именинников",
INDEX(GRID!$B$4:$U$15,MATCH(C$7,GRID!$A$4:$A$15,0),MATCH(1,($U$2=GRID!$B$1:$U$1)*(КАЛЕНДАРЬ!BC12=GRID!$B$3:$U$3),0))*GRID!$T$39,
ROUNDUP(INDEX(GRID!$B$4:$U$15,MATCH(C$7,GRID!$A$4:$A$15,0),MATCH(1,($U$2=GRID!$B$1:$U$1)*(КАЛЕНДАРЬ!BC12=GRID!$B$3:$U$3),0))*GRID!$T$39*(1-GRID!$T$40),0))</f>
        <v>33945</v>
      </c>
      <c r="D193" s="5" cm="1">
        <f t="array" ref="D193">IF($I$2="Тариф для именинников",
INDEX(GRID!$B$18:$U$29,MATCH(C$7,GRID!$A$18:$A$29,0),MATCH(1,($U$2=GRID!$B$1:$U$1)*(КАЛЕНДАРЬ!BC12=GRID!$B$3:$U$3),0))*GRID!$T$39,
ROUNDUP(INDEX(GRID!$B$29:$U190,MATCH(C$7,GRID!$A$18:$A$29,0),MATCH(1,($U$2=GRID!$B$1:$U$1)*(КАЛЕНДАРЬ!BC12=GRID!$B$3:$U$3),0))*GRID!$T$39*(1-GRID!$T$40),0))</f>
        <v>38595</v>
      </c>
      <c r="E193" s="5" cm="1">
        <f t="array" ref="E193">IF($I$2="Тариф для именинников",
INDEX(GRID!$B$4:$U$15,MATCH(E$7,GRID!$A$4:$A$15,0),MATCH(1,($U$2=GRID!$B$1:$U$1)*(КАЛЕНДАРЬ!BC12=GRID!$B$3:$U$3),0))*GRID!$T$39,
ROUNDUP(INDEX(GRID!$B$4:$U$15,MATCH(E$7,GRID!$A$4:$A$15,0),MATCH(1,($U$2=GRID!$B$1:$U$1)*(КАЛЕНДАРЬ!BC12=GRID!$B$3:$U$3),0))*GRID!$T$39*(1-GRID!$T$40),0))</f>
        <v>40641</v>
      </c>
      <c r="F193" s="5" cm="1">
        <f t="array" ref="F193">IF($I$2="Тариф для именинников",
INDEX(GRID!$B$18:$U$29,MATCH(E$7,GRID!$A$18:$A$29,0),MATCH(1,($U$2=GRID!$B$1:$U$1)*(КАЛЕНДАРЬ!BC12=GRID!$B$3:$U$3),0))*GRID!$T$39,
ROUNDUP(INDEX(GRID!$B$29:$U190,MATCH(E$7,GRID!$A$18:$A$29,0),MATCH(1,($U$2=GRID!$B$1:$U$1)*(КАЛЕНДАРЬ!BC12=GRID!$B$3:$U$3),0))*GRID!$T$39*(1-GRID!$T$40),0))</f>
        <v>45291</v>
      </c>
      <c r="G193" s="5" cm="1">
        <f t="array" ref="G193">IF($I$2="Тариф для именинников",
INDEX(GRID!$B$4:$U$15,MATCH(G$7,GRID!$A$4:$A$15,0),MATCH(1,($U$2=GRID!$B$1:$U$1)*(КАЛЕНДАРЬ!BC12=GRID!$B$3:$U$3),0))*GRID!$T$39,
ROUNDUP(INDEX(GRID!$B$4:$U$15,MATCH(G$7,GRID!$A$4:$A$15,0),MATCH(1,($U$2=GRID!$B$1:$U$1)*(КАЛЕНДАРЬ!BC12=GRID!$B$3:$U$3),0))*GRID!$T$39*(1-GRID!$T$40),0))</f>
        <v>46686</v>
      </c>
      <c r="H193" s="5" cm="1">
        <f t="array" ref="H193">IF($I$2="Тариф для именинников",
INDEX(GRID!$B$18:$U$29,MATCH(G$7,GRID!$A$18:$A$29,0),MATCH(1,($U$2=GRID!$B$1:$U$1)*(КАЛЕНДАРЬ!BC12=GRID!$B$3:$U$3),0))*GRID!$T$39,
ROUNDUP(INDEX(GRID!$B$29:$U190,MATCH(G$7,GRID!$A$18:$A$29,0),MATCH(1,($U$2=GRID!$B$1:$U$1)*(КАЛЕНДАРЬ!BC12=GRID!$B$3:$U$3),0))*GRID!$T$39*(1-GRID!$T$40),0))</f>
        <v>51336</v>
      </c>
      <c r="I193" s="5" cm="1">
        <f t="array" ref="I193">IF($I$2="Тариф для именинников",
INDEX(GRID!$B$4:$U$15,MATCH(I$7,GRID!$A$4:$A$15,0),MATCH(1,($U$2=GRID!$B$1:$U$1)*(КАЛЕНДАРЬ!BC12=GRID!$B$3:$U$3),0))*GRID!$T$39,
ROUNDUP(INDEX(GRID!$B$4:$U$15,MATCH(I$7,GRID!$A$4:$A$15,0),MATCH(1,($U$2=GRID!$B$1:$U$1)*(КАЛЕНДАРЬ!BC12=GRID!$B$3:$U$3),0))*GRID!$T$39*(1-GRID!$T$40),0))</f>
        <v>52266</v>
      </c>
      <c r="J193" s="5" cm="1">
        <f t="array" ref="J193">IF($I$2="Тариф для именинников",
INDEX(GRID!$B$18:$U$29,MATCH(I$7,GRID!$A$18:$A$29,0),MATCH(1,($U$2=GRID!$B$1:$U$1)*(КАЛЕНДАРЬ!BC12=GRID!$B$3:$U$3),0))*GRID!$T$39,
ROUNDUP(INDEX(GRID!$B$29:$U190,MATCH(I$7,GRID!$A$18:$A$29,0),MATCH(1,($U$2=GRID!$B$1:$U$1)*(КАЛЕНДАРЬ!BC12=GRID!$B$3:$U$3),0))*GRID!$T$39*(1-GRID!$T$40),0))</f>
        <v>56916</v>
      </c>
      <c r="K193" s="5" cm="1">
        <f t="array" ref="K193">IF($I$2="Тариф для именинников",
INDEX(GRID!$B$4:$U$15,MATCH(K$7,GRID!$A$4:$A$15,0),MATCH(1,($U$2=GRID!$B$1:$U$1)*(КАЛЕНДАРЬ!BC12=GRID!$B$3:$U$3),0))*GRID!$T$39,
ROUNDUP(INDEX(GRID!$B$4:$U$15,MATCH(K$7,GRID!$A$4:$A$15,0),MATCH(1,($U$2=GRID!$B$1:$U$1)*(КАЛЕНДАРЬ!BC12=GRID!$B$3:$U$3),0))*GRID!$T$39*(1-GRID!$T$40),0))</f>
        <v>58125</v>
      </c>
      <c r="L193" s="5" cm="1">
        <f t="array" ref="L193">IF($I$2="Тариф для именинников",
INDEX(GRID!$B$18:$U$29,MATCH(K$7,GRID!$A$18:$A$29,0),MATCH(1,($U$2=GRID!$B$1:$U$1)*(КАЛЕНДАРЬ!BC12=GRID!$B$3:$U$3),0))*GRID!$T$39,
ROUNDUP(INDEX(GRID!$B$29:$U190,MATCH(K$7,GRID!$A$18:$A$29,0),MATCH(1,($U$2=GRID!$B$1:$U$1)*(КАЛЕНДАРЬ!BC12=GRID!$B$3:$U$3),0))*GRID!$T$39*(1-GRID!$T$40),0))</f>
        <v>62775</v>
      </c>
      <c r="M193" s="5" cm="1">
        <f t="array" ref="M193">IF($I$2="Тариф для именинников",
INDEX(GRID!$B$4:$U$15,MATCH(M$7,GRID!$A$4:$A$15,0),MATCH(1,($U$2=GRID!$B$1:$U$1)*(КАЛЕНДАРЬ!BC12=GRID!$B$3:$U$3),0))*GRID!$T$39,
ROUNDUP(INDEX(GRID!$B$4:$U$15,MATCH(M$7,GRID!$A$4:$A$15,0),MATCH(1,($U$2=GRID!$B$1:$U$1)*(КАЛЕНДАРЬ!BC12=GRID!$B$3:$U$3),0))*GRID!$T$39*(1-GRID!$T$40),0))</f>
        <v>78399</v>
      </c>
      <c r="N193" s="5" cm="1">
        <f t="array" ref="N193">IF($I$2="Тариф для именинников",
INDEX(GRID!$B$18:$U$29,MATCH(M$7,GRID!$A$18:$A$29,0),MATCH(1,($U$2=GRID!$B$1:$U$1)*(КАЛЕНДАРЬ!BC12=GRID!$B$3:$U$3),0))*GRID!$T$39,
ROUNDUP(INDEX(GRID!$B$29:$U190,MATCH(M$7,GRID!$A$18:$A$29,0),MATCH(1,($U$2=GRID!$B$1:$U$1)*(КАЛЕНДАРЬ!BC12=GRID!$B$3:$U$3),0))*GRID!$T$39*(1-GRID!$T$40),0))</f>
        <v>83049</v>
      </c>
      <c r="O193" s="5" cm="1">
        <f t="array" ref="O193">IF($I$2="Тариф для именинников",
INDEX(GRID!$B$4:$U$15,MATCH(O$7,GRID!$A$4:$A$15,0),MATCH(1,($U$2=GRID!$B$1:$U$1)*(КАЛЕНДАРЬ!BC12=GRID!$B$3:$U$3),0))*GRID!$T$39,
ROUNDUP(INDEX(GRID!$B$4:$U$15,MATCH(O$7,GRID!$A$4:$A$15,0),MATCH(1,($U$2=GRID!$B$1:$U$1)*(КАЛЕНДАРЬ!BC12=GRID!$B$3:$U$3),0))*GRID!$T$39*(1-GRID!$T$40),0))</f>
        <v>112623</v>
      </c>
      <c r="P193" s="5" cm="1">
        <f t="array" ref="P193">IF($I$2="Тариф для именинников",
INDEX(GRID!$B$4:$U$15,MATCH(P$7,GRID!$A$4:$A$15,0),MATCH(1,($U$2=GRID!$B$1:$U$1)*(КАЛЕНДАРЬ!BC12=GRID!$B$3:$U$3),0))*GRID!$T$39,
ROUNDUP(INDEX(GRID!$B$4:$U$15,MATCH(P$7,GRID!$A$4:$A$15,0),MATCH(1,($U$2=GRID!$B$1:$U$1)*(КАЛЕНДАРЬ!BC12=GRID!$B$3:$U$3),0))*GRID!$T$39*(1-GRID!$T$40),0))</f>
        <v>153636</v>
      </c>
      <c r="Q193" s="5" cm="1">
        <f t="array" ref="Q193">IF($I$2="Тариф для именинников",
INDEX(GRID!$B$4:$U$15,MATCH(Q$7,GRID!$A$4:$A$15,0),MATCH(1,($U$2=GRID!$B$1:$U$1)*(КАЛЕНДАРЬ!BC12=GRID!$B$3:$U$3),0))*GRID!$T$39,
ROUNDUP(INDEX(GRID!$B$4:$U$15,MATCH(Q$7,GRID!$A$4:$A$15,0),MATCH(1,($U$2=GRID!$B$1:$U$1)*(КАЛЕНДАРЬ!BC12=GRID!$B$3:$U$3),0))*GRID!$T$39*(1-GRID!$T$40),0))</f>
        <v>180141</v>
      </c>
      <c r="R193" s="5" cm="1">
        <f t="array" ref="R193">IF($I$2="Тариф для именинников",
INDEX(GRID!$B$4:$U$15,MATCH(R$7,GRID!$A$4:$A$15,0),MATCH(1,($U$2=GRID!$B$1:$U$1)*(КАЛЕНДАРЬ!BC12=GRID!$B$3:$U$3),0))*GRID!$T$39,
ROUNDUP(INDEX(GRID!$B$4:$U$15,MATCH(R$7,GRID!$A$4:$A$15,0),MATCH(1,($U$2=GRID!$B$1:$U$1)*(КАЛЕНДАРЬ!BC12=GRID!$B$3:$U$3),0))*GRID!$T$39*(1-GRID!$T$40),0))</f>
        <v>205251</v>
      </c>
      <c r="S193" s="50" t="s">
        <v>105</v>
      </c>
      <c r="T193" s="50" t="s">
        <v>105</v>
      </c>
    </row>
    <row r="194" spans="1:20">
      <c r="A194" s="56" t="s">
        <v>14</v>
      </c>
      <c r="B194" s="57">
        <v>10</v>
      </c>
      <c r="C194" s="5" cm="1">
        <f t="array" ref="C194">IF($I$2="Тариф для именинников",
INDEX(GRID!$B$4:$U$15,MATCH(C$7,GRID!$A$4:$A$15,0),MATCH(1,($U$2=GRID!$B$1:$U$1)*(КАЛЕНДАРЬ!BC13=GRID!$B$3:$U$3),0))*GRID!$T$39,
ROUNDUP(INDEX(GRID!$B$4:$U$15,MATCH(C$7,GRID!$A$4:$A$15,0),MATCH(1,($U$2=GRID!$B$1:$U$1)*(КАЛЕНДАРЬ!BC13=GRID!$B$3:$U$3),0))*GRID!$T$39*(1-GRID!$T$40),0))</f>
        <v>33945</v>
      </c>
      <c r="D194" s="5" cm="1">
        <f t="array" ref="D194">IF($I$2="Тариф для именинников",
INDEX(GRID!$B$18:$U$29,MATCH(C$7,GRID!$A$18:$A$29,0),MATCH(1,($U$2=GRID!$B$1:$U$1)*(КАЛЕНДАРЬ!BC13=GRID!$B$3:$U$3),0))*GRID!$T$39,
ROUNDUP(INDEX(GRID!$B$29:$U191,MATCH(C$7,GRID!$A$18:$A$29,0),MATCH(1,($U$2=GRID!$B$1:$U$1)*(КАЛЕНДАРЬ!BC13=GRID!$B$3:$U$3),0))*GRID!$T$39*(1-GRID!$T$40),0))</f>
        <v>38595</v>
      </c>
      <c r="E194" s="5" cm="1">
        <f t="array" ref="E194">IF($I$2="Тариф для именинников",
INDEX(GRID!$B$4:$U$15,MATCH(E$7,GRID!$A$4:$A$15,0),MATCH(1,($U$2=GRID!$B$1:$U$1)*(КАЛЕНДАРЬ!BC13=GRID!$B$3:$U$3),0))*GRID!$T$39,
ROUNDUP(INDEX(GRID!$B$4:$U$15,MATCH(E$7,GRID!$A$4:$A$15,0),MATCH(1,($U$2=GRID!$B$1:$U$1)*(КАЛЕНДАРЬ!BC13=GRID!$B$3:$U$3),0))*GRID!$T$39*(1-GRID!$T$40),0))</f>
        <v>40641</v>
      </c>
      <c r="F194" s="5" cm="1">
        <f t="array" ref="F194">IF($I$2="Тариф для именинников",
INDEX(GRID!$B$18:$U$29,MATCH(E$7,GRID!$A$18:$A$29,0),MATCH(1,($U$2=GRID!$B$1:$U$1)*(КАЛЕНДАРЬ!BC13=GRID!$B$3:$U$3),0))*GRID!$T$39,
ROUNDUP(INDEX(GRID!$B$29:$U191,MATCH(E$7,GRID!$A$18:$A$29,0),MATCH(1,($U$2=GRID!$B$1:$U$1)*(КАЛЕНДАРЬ!BC13=GRID!$B$3:$U$3),0))*GRID!$T$39*(1-GRID!$T$40),0))</f>
        <v>45291</v>
      </c>
      <c r="G194" s="5" cm="1">
        <f t="array" ref="G194">IF($I$2="Тариф для именинников",
INDEX(GRID!$B$4:$U$15,MATCH(G$7,GRID!$A$4:$A$15,0),MATCH(1,($U$2=GRID!$B$1:$U$1)*(КАЛЕНДАРЬ!BC13=GRID!$B$3:$U$3),0))*GRID!$T$39,
ROUNDUP(INDEX(GRID!$B$4:$U$15,MATCH(G$7,GRID!$A$4:$A$15,0),MATCH(1,($U$2=GRID!$B$1:$U$1)*(КАЛЕНДАРЬ!BC13=GRID!$B$3:$U$3),0))*GRID!$T$39*(1-GRID!$T$40),0))</f>
        <v>46686</v>
      </c>
      <c r="H194" s="5" cm="1">
        <f t="array" ref="H194">IF($I$2="Тариф для именинников",
INDEX(GRID!$B$18:$U$29,MATCH(G$7,GRID!$A$18:$A$29,0),MATCH(1,($U$2=GRID!$B$1:$U$1)*(КАЛЕНДАРЬ!BC13=GRID!$B$3:$U$3),0))*GRID!$T$39,
ROUNDUP(INDEX(GRID!$B$29:$U191,MATCH(G$7,GRID!$A$18:$A$29,0),MATCH(1,($U$2=GRID!$B$1:$U$1)*(КАЛЕНДАРЬ!BC13=GRID!$B$3:$U$3),0))*GRID!$T$39*(1-GRID!$T$40),0))</f>
        <v>51336</v>
      </c>
      <c r="I194" s="5" cm="1">
        <f t="array" ref="I194">IF($I$2="Тариф для именинников",
INDEX(GRID!$B$4:$U$15,MATCH(I$7,GRID!$A$4:$A$15,0),MATCH(1,($U$2=GRID!$B$1:$U$1)*(КАЛЕНДАРЬ!BC13=GRID!$B$3:$U$3),0))*GRID!$T$39,
ROUNDUP(INDEX(GRID!$B$4:$U$15,MATCH(I$7,GRID!$A$4:$A$15,0),MATCH(1,($U$2=GRID!$B$1:$U$1)*(КАЛЕНДАРЬ!BC13=GRID!$B$3:$U$3),0))*GRID!$T$39*(1-GRID!$T$40),0))</f>
        <v>52266</v>
      </c>
      <c r="J194" s="5" cm="1">
        <f t="array" ref="J194">IF($I$2="Тариф для именинников",
INDEX(GRID!$B$18:$U$29,MATCH(I$7,GRID!$A$18:$A$29,0),MATCH(1,($U$2=GRID!$B$1:$U$1)*(КАЛЕНДАРЬ!BC13=GRID!$B$3:$U$3),0))*GRID!$T$39,
ROUNDUP(INDEX(GRID!$B$29:$U191,MATCH(I$7,GRID!$A$18:$A$29,0),MATCH(1,($U$2=GRID!$B$1:$U$1)*(КАЛЕНДАРЬ!BC13=GRID!$B$3:$U$3),0))*GRID!$T$39*(1-GRID!$T$40),0))</f>
        <v>56916</v>
      </c>
      <c r="K194" s="5" cm="1">
        <f t="array" ref="K194">IF($I$2="Тариф для именинников",
INDEX(GRID!$B$4:$U$15,MATCH(K$7,GRID!$A$4:$A$15,0),MATCH(1,($U$2=GRID!$B$1:$U$1)*(КАЛЕНДАРЬ!BC13=GRID!$B$3:$U$3),0))*GRID!$T$39,
ROUNDUP(INDEX(GRID!$B$4:$U$15,MATCH(K$7,GRID!$A$4:$A$15,0),MATCH(1,($U$2=GRID!$B$1:$U$1)*(КАЛЕНДАРЬ!BC13=GRID!$B$3:$U$3),0))*GRID!$T$39*(1-GRID!$T$40),0))</f>
        <v>58125</v>
      </c>
      <c r="L194" s="5" cm="1">
        <f t="array" ref="L194">IF($I$2="Тариф для именинников",
INDEX(GRID!$B$18:$U$29,MATCH(K$7,GRID!$A$18:$A$29,0),MATCH(1,($U$2=GRID!$B$1:$U$1)*(КАЛЕНДАРЬ!BC13=GRID!$B$3:$U$3),0))*GRID!$T$39,
ROUNDUP(INDEX(GRID!$B$29:$U191,MATCH(K$7,GRID!$A$18:$A$29,0),MATCH(1,($U$2=GRID!$B$1:$U$1)*(КАЛЕНДАРЬ!BC13=GRID!$B$3:$U$3),0))*GRID!$T$39*(1-GRID!$T$40),0))</f>
        <v>62775</v>
      </c>
      <c r="M194" s="5" cm="1">
        <f t="array" ref="M194">IF($I$2="Тариф для именинников",
INDEX(GRID!$B$4:$U$15,MATCH(M$7,GRID!$A$4:$A$15,0),MATCH(1,($U$2=GRID!$B$1:$U$1)*(КАЛЕНДАРЬ!BC13=GRID!$B$3:$U$3),0))*GRID!$T$39,
ROUNDUP(INDEX(GRID!$B$4:$U$15,MATCH(M$7,GRID!$A$4:$A$15,0),MATCH(1,($U$2=GRID!$B$1:$U$1)*(КАЛЕНДАРЬ!BC13=GRID!$B$3:$U$3),0))*GRID!$T$39*(1-GRID!$T$40),0))</f>
        <v>78399</v>
      </c>
      <c r="N194" s="5" cm="1">
        <f t="array" ref="N194">IF($I$2="Тариф для именинников",
INDEX(GRID!$B$18:$U$29,MATCH(M$7,GRID!$A$18:$A$29,0),MATCH(1,($U$2=GRID!$B$1:$U$1)*(КАЛЕНДАРЬ!BC13=GRID!$B$3:$U$3),0))*GRID!$T$39,
ROUNDUP(INDEX(GRID!$B$29:$U191,MATCH(M$7,GRID!$A$18:$A$29,0),MATCH(1,($U$2=GRID!$B$1:$U$1)*(КАЛЕНДАРЬ!BC13=GRID!$B$3:$U$3),0))*GRID!$T$39*(1-GRID!$T$40),0))</f>
        <v>83049</v>
      </c>
      <c r="O194" s="5" cm="1">
        <f t="array" ref="O194">IF($I$2="Тариф для именинников",
INDEX(GRID!$B$4:$U$15,MATCH(O$7,GRID!$A$4:$A$15,0),MATCH(1,($U$2=GRID!$B$1:$U$1)*(КАЛЕНДАРЬ!BC13=GRID!$B$3:$U$3),0))*GRID!$T$39,
ROUNDUP(INDEX(GRID!$B$4:$U$15,MATCH(O$7,GRID!$A$4:$A$15,0),MATCH(1,($U$2=GRID!$B$1:$U$1)*(КАЛЕНДАРЬ!BC13=GRID!$B$3:$U$3),0))*GRID!$T$39*(1-GRID!$T$40),0))</f>
        <v>112623</v>
      </c>
      <c r="P194" s="5" cm="1">
        <f t="array" ref="P194">IF($I$2="Тариф для именинников",
INDEX(GRID!$B$4:$U$15,MATCH(P$7,GRID!$A$4:$A$15,0),MATCH(1,($U$2=GRID!$B$1:$U$1)*(КАЛЕНДАРЬ!BC13=GRID!$B$3:$U$3),0))*GRID!$T$39,
ROUNDUP(INDEX(GRID!$B$4:$U$15,MATCH(P$7,GRID!$A$4:$A$15,0),MATCH(1,($U$2=GRID!$B$1:$U$1)*(КАЛЕНДАРЬ!BC13=GRID!$B$3:$U$3),0))*GRID!$T$39*(1-GRID!$T$40),0))</f>
        <v>153636</v>
      </c>
      <c r="Q194" s="5" cm="1">
        <f t="array" ref="Q194">IF($I$2="Тариф для именинников",
INDEX(GRID!$B$4:$U$15,MATCH(Q$7,GRID!$A$4:$A$15,0),MATCH(1,($U$2=GRID!$B$1:$U$1)*(КАЛЕНДАРЬ!BC13=GRID!$B$3:$U$3),0))*GRID!$T$39,
ROUNDUP(INDEX(GRID!$B$4:$U$15,MATCH(Q$7,GRID!$A$4:$A$15,0),MATCH(1,($U$2=GRID!$B$1:$U$1)*(КАЛЕНДАРЬ!BC13=GRID!$B$3:$U$3),0))*GRID!$T$39*(1-GRID!$T$40),0))</f>
        <v>180141</v>
      </c>
      <c r="R194" s="5" cm="1">
        <f t="array" ref="R194">IF($I$2="Тариф для именинников",
INDEX(GRID!$B$4:$U$15,MATCH(R$7,GRID!$A$4:$A$15,0),MATCH(1,($U$2=GRID!$B$1:$U$1)*(КАЛЕНДАРЬ!BC13=GRID!$B$3:$U$3),0))*GRID!$T$39,
ROUNDUP(INDEX(GRID!$B$4:$U$15,MATCH(R$7,GRID!$A$4:$A$15,0),MATCH(1,($U$2=GRID!$B$1:$U$1)*(КАЛЕНДАРЬ!BC13=GRID!$B$3:$U$3),0))*GRID!$T$39*(1-GRID!$T$40),0))</f>
        <v>205251</v>
      </c>
      <c r="S194" s="50" t="s">
        <v>105</v>
      </c>
      <c r="T194" s="50" t="s">
        <v>105</v>
      </c>
    </row>
    <row r="195" spans="1:20">
      <c r="A195" s="56" t="s">
        <v>15</v>
      </c>
      <c r="B195" s="57">
        <v>11</v>
      </c>
      <c r="C195" s="5" cm="1">
        <f t="array" ref="C195">IF($I$2="Тариф для именинников",
INDEX(GRID!$B$4:$U$15,MATCH(C$7,GRID!$A$4:$A$15,0),MATCH(1,($U$2=GRID!$B$1:$U$1)*(КАЛЕНДАРЬ!BC14=GRID!$B$3:$U$3),0))*GRID!$T$39,
ROUNDUP(INDEX(GRID!$B$4:$U$15,MATCH(C$7,GRID!$A$4:$A$15,0),MATCH(1,($U$2=GRID!$B$1:$U$1)*(КАЛЕНДАРЬ!BC14=GRID!$B$3:$U$3),0))*GRID!$T$39*(1-GRID!$T$40),0))</f>
        <v>40827</v>
      </c>
      <c r="D195" s="5" cm="1">
        <f t="array" ref="D195">IF($I$2="Тариф для именинников",
INDEX(GRID!$B$18:$U$29,MATCH(C$7,GRID!$A$18:$A$29,0),MATCH(1,($U$2=GRID!$B$1:$U$1)*(КАЛЕНДАРЬ!BC14=GRID!$B$3:$U$3),0))*GRID!$T$39,
ROUNDUP(INDEX(GRID!$B$29:$U192,MATCH(C$7,GRID!$A$18:$A$29,0),MATCH(1,($U$2=GRID!$B$1:$U$1)*(КАЛЕНДАРЬ!BC14=GRID!$B$3:$U$3),0))*GRID!$T$39*(1-GRID!$T$40),0))</f>
        <v>45477</v>
      </c>
      <c r="E195" s="5" cm="1">
        <f t="array" ref="E195">IF($I$2="Тариф для именинников",
INDEX(GRID!$B$4:$U$15,MATCH(E$7,GRID!$A$4:$A$15,0),MATCH(1,($U$2=GRID!$B$1:$U$1)*(КАЛЕНДАРЬ!BC14=GRID!$B$3:$U$3),0))*GRID!$T$39,
ROUNDUP(INDEX(GRID!$B$4:$U$15,MATCH(E$7,GRID!$A$4:$A$15,0),MATCH(1,($U$2=GRID!$B$1:$U$1)*(КАЛЕНДАРЬ!BC14=GRID!$B$3:$U$3),0))*GRID!$T$39*(1-GRID!$T$40),0))</f>
        <v>48732</v>
      </c>
      <c r="F195" s="5" cm="1">
        <f t="array" ref="F195">IF($I$2="Тариф для именинников",
INDEX(GRID!$B$18:$U$29,MATCH(E$7,GRID!$A$18:$A$29,0),MATCH(1,($U$2=GRID!$B$1:$U$1)*(КАЛЕНДАРЬ!BC14=GRID!$B$3:$U$3),0))*GRID!$T$39,
ROUNDUP(INDEX(GRID!$B$29:$U192,MATCH(E$7,GRID!$A$18:$A$29,0),MATCH(1,($U$2=GRID!$B$1:$U$1)*(КАЛЕНДАРЬ!BC14=GRID!$B$3:$U$3),0))*GRID!$T$39*(1-GRID!$T$40),0))</f>
        <v>53382</v>
      </c>
      <c r="G195" s="5" cm="1">
        <f t="array" ref="G195">IF($I$2="Тариф для именинников",
INDEX(GRID!$B$4:$U$15,MATCH(G$7,GRID!$A$4:$A$15,0),MATCH(1,($U$2=GRID!$B$1:$U$1)*(КАЛЕНДАРЬ!BC14=GRID!$B$3:$U$3),0))*GRID!$T$39,
ROUNDUP(INDEX(GRID!$B$4:$U$15,MATCH(G$7,GRID!$A$4:$A$15,0),MATCH(1,($U$2=GRID!$B$1:$U$1)*(КАЛЕНДАРЬ!BC14=GRID!$B$3:$U$3),0))*GRID!$T$39*(1-GRID!$T$40),0))</f>
        <v>54963</v>
      </c>
      <c r="H195" s="5" cm="1">
        <f t="array" ref="H195">IF($I$2="Тариф для именинников",
INDEX(GRID!$B$18:$U$29,MATCH(G$7,GRID!$A$18:$A$29,0),MATCH(1,($U$2=GRID!$B$1:$U$1)*(КАЛЕНДАРЬ!BC14=GRID!$B$3:$U$3),0))*GRID!$T$39,
ROUNDUP(INDEX(GRID!$B$29:$U192,MATCH(G$7,GRID!$A$18:$A$29,0),MATCH(1,($U$2=GRID!$B$1:$U$1)*(КАЛЕНДАРЬ!BC14=GRID!$B$3:$U$3),0))*GRID!$T$39*(1-GRID!$T$40),0))</f>
        <v>59613</v>
      </c>
      <c r="I195" s="5" cm="1">
        <f t="array" ref="I195">IF($I$2="Тариф для именинников",
INDEX(GRID!$B$4:$U$15,MATCH(I$7,GRID!$A$4:$A$15,0),MATCH(1,($U$2=GRID!$B$1:$U$1)*(КАЛЕНДАРЬ!BC14=GRID!$B$3:$U$3),0))*GRID!$T$39,
ROUNDUP(INDEX(GRID!$B$4:$U$15,MATCH(I$7,GRID!$A$4:$A$15,0),MATCH(1,($U$2=GRID!$B$1:$U$1)*(КАЛЕНДАРЬ!BC14=GRID!$B$3:$U$3),0))*GRID!$T$39*(1-GRID!$T$40),0))</f>
        <v>61194</v>
      </c>
      <c r="J195" s="5" cm="1">
        <f t="array" ref="J195">IF($I$2="Тариф для именинников",
INDEX(GRID!$B$18:$U$29,MATCH(I$7,GRID!$A$18:$A$29,0),MATCH(1,($U$2=GRID!$B$1:$U$1)*(КАЛЕНДАРЬ!BC14=GRID!$B$3:$U$3),0))*GRID!$T$39,
ROUNDUP(INDEX(GRID!$B$29:$U192,MATCH(I$7,GRID!$A$18:$A$29,0),MATCH(1,($U$2=GRID!$B$1:$U$1)*(КАЛЕНДАРЬ!BC14=GRID!$B$3:$U$3),0))*GRID!$T$39*(1-GRID!$T$40),0))</f>
        <v>65844</v>
      </c>
      <c r="K195" s="5" cm="1">
        <f t="array" ref="K195">IF($I$2="Тариф для именинников",
INDEX(GRID!$B$4:$U$15,MATCH(K$7,GRID!$A$4:$A$15,0),MATCH(1,($U$2=GRID!$B$1:$U$1)*(КАЛЕНДАРЬ!BC14=GRID!$B$3:$U$3),0))*GRID!$T$39,
ROUNDUP(INDEX(GRID!$B$4:$U$15,MATCH(K$7,GRID!$A$4:$A$15,0),MATCH(1,($U$2=GRID!$B$1:$U$1)*(КАЛЕНДАРЬ!BC14=GRID!$B$3:$U$3),0))*GRID!$T$39*(1-GRID!$T$40),0))</f>
        <v>67518</v>
      </c>
      <c r="L195" s="5" cm="1">
        <f t="array" ref="L195">IF($I$2="Тариф для именинников",
INDEX(GRID!$B$18:$U$29,MATCH(K$7,GRID!$A$18:$A$29,0),MATCH(1,($U$2=GRID!$B$1:$U$1)*(КАЛЕНДАРЬ!BC14=GRID!$B$3:$U$3),0))*GRID!$T$39,
ROUNDUP(INDEX(GRID!$B$29:$U192,MATCH(K$7,GRID!$A$18:$A$29,0),MATCH(1,($U$2=GRID!$B$1:$U$1)*(КАЛЕНДАРЬ!BC14=GRID!$B$3:$U$3),0))*GRID!$T$39*(1-GRID!$T$40),0))</f>
        <v>72168</v>
      </c>
      <c r="M195" s="5" cm="1">
        <f t="array" ref="M195">IF($I$2="Тариф для именинников",
INDEX(GRID!$B$4:$U$15,MATCH(M$7,GRID!$A$4:$A$15,0),MATCH(1,($U$2=GRID!$B$1:$U$1)*(КАЛЕНДАРЬ!BC14=GRID!$B$3:$U$3),0))*GRID!$T$39,
ROUNDUP(INDEX(GRID!$B$4:$U$15,MATCH(M$7,GRID!$A$4:$A$15,0),MATCH(1,($U$2=GRID!$B$1:$U$1)*(КАЛЕНДАРЬ!BC14=GRID!$B$3:$U$3),0))*GRID!$T$39*(1-GRID!$T$40),0))</f>
        <v>89745</v>
      </c>
      <c r="N195" s="5" cm="1">
        <f t="array" ref="N195">IF($I$2="Тариф для именинников",
INDEX(GRID!$B$18:$U$29,MATCH(M$7,GRID!$A$18:$A$29,0),MATCH(1,($U$2=GRID!$B$1:$U$1)*(КАЛЕНДАРЬ!BC14=GRID!$B$3:$U$3),0))*GRID!$T$39,
ROUNDUP(INDEX(GRID!$B$29:$U192,MATCH(M$7,GRID!$A$18:$A$29,0),MATCH(1,($U$2=GRID!$B$1:$U$1)*(КАЛЕНДАРЬ!BC14=GRID!$B$3:$U$3),0))*GRID!$T$39*(1-GRID!$T$40),0))</f>
        <v>94395</v>
      </c>
      <c r="O195" s="5" cm="1">
        <f t="array" ref="O195">IF($I$2="Тариф для именинников",
INDEX(GRID!$B$4:$U$15,MATCH(O$7,GRID!$A$4:$A$15,0),MATCH(1,($U$2=GRID!$B$1:$U$1)*(КАЛЕНДАРЬ!BC14=GRID!$B$3:$U$3),0))*GRID!$T$39,
ROUNDUP(INDEX(GRID!$B$4:$U$15,MATCH(O$7,GRID!$A$4:$A$15,0),MATCH(1,($U$2=GRID!$B$1:$U$1)*(КАЛЕНДАРЬ!BC14=GRID!$B$3:$U$3),0))*GRID!$T$39*(1-GRID!$T$40),0))</f>
        <v>125550</v>
      </c>
      <c r="P195" s="5" cm="1">
        <f t="array" ref="P195">IF($I$2="Тариф для именинников",
INDEX(GRID!$B$4:$U$15,MATCH(P$7,GRID!$A$4:$A$15,0),MATCH(1,($U$2=GRID!$B$1:$U$1)*(КАЛЕНДАРЬ!BC14=GRID!$B$3:$U$3),0))*GRID!$T$39,
ROUNDUP(INDEX(GRID!$B$4:$U$15,MATCH(P$7,GRID!$A$4:$A$15,0),MATCH(1,($U$2=GRID!$B$1:$U$1)*(КАЛЕНДАРЬ!BC14=GRID!$B$3:$U$3),0))*GRID!$T$39*(1-GRID!$T$40),0))</f>
        <v>168609</v>
      </c>
      <c r="Q195" s="5" cm="1">
        <f t="array" ref="Q195">IF($I$2="Тариф для именинников",
INDEX(GRID!$B$4:$U$15,MATCH(Q$7,GRID!$A$4:$A$15,0),MATCH(1,($U$2=GRID!$B$1:$U$1)*(КАЛЕНДАРЬ!BC14=GRID!$B$3:$U$3),0))*GRID!$T$39,
ROUNDUP(INDEX(GRID!$B$4:$U$15,MATCH(Q$7,GRID!$A$4:$A$15,0),MATCH(1,($U$2=GRID!$B$1:$U$1)*(КАЛЕНДАРЬ!BC14=GRID!$B$3:$U$3),0))*GRID!$T$39*(1-GRID!$T$40),0))</f>
        <v>196695</v>
      </c>
      <c r="R195" s="5" cm="1">
        <f t="array" ref="R195">IF($I$2="Тариф для именинников",
INDEX(GRID!$B$4:$U$15,MATCH(R$7,GRID!$A$4:$A$15,0),MATCH(1,($U$2=GRID!$B$1:$U$1)*(КАЛЕНДАРЬ!BC14=GRID!$B$3:$U$3),0))*GRID!$T$39,
ROUNDUP(INDEX(GRID!$B$4:$U$15,MATCH(R$7,GRID!$A$4:$A$15,0),MATCH(1,($U$2=GRID!$B$1:$U$1)*(КАЛЕНДАРЬ!BC14=GRID!$B$3:$U$3),0))*GRID!$T$39*(1-GRID!$T$40),0))</f>
        <v>224223</v>
      </c>
      <c r="S195" s="50" t="s">
        <v>105</v>
      </c>
      <c r="T195" s="50" t="s">
        <v>105</v>
      </c>
    </row>
    <row r="196" spans="1:20">
      <c r="A196" s="56" t="s">
        <v>16</v>
      </c>
      <c r="B196" s="57">
        <v>12</v>
      </c>
      <c r="C196" s="5" cm="1">
        <f t="array" ref="C196">IF($I$2="Тариф для именинников",
INDEX(GRID!$B$4:$U$15,MATCH(C$7,GRID!$A$4:$A$15,0),MATCH(1,($U$2=GRID!$B$1:$U$1)*(КАЛЕНДАРЬ!BC15=GRID!$B$3:$U$3),0))*GRID!$T$39,
ROUNDUP(INDEX(GRID!$B$4:$U$15,MATCH(C$7,GRID!$A$4:$A$15,0),MATCH(1,($U$2=GRID!$B$1:$U$1)*(КАЛЕНДАРЬ!BC15=GRID!$B$3:$U$3),0))*GRID!$T$39*(1-GRID!$T$40),0))</f>
        <v>40827</v>
      </c>
      <c r="D196" s="5" cm="1">
        <f t="array" ref="D196">IF($I$2="Тариф для именинников",
INDEX(GRID!$B$18:$U$29,MATCH(C$7,GRID!$A$18:$A$29,0),MATCH(1,($U$2=GRID!$B$1:$U$1)*(КАЛЕНДАРЬ!BC15=GRID!$B$3:$U$3),0))*GRID!$T$39,
ROUNDUP(INDEX(GRID!$B$29:$U193,MATCH(C$7,GRID!$A$18:$A$29,0),MATCH(1,($U$2=GRID!$B$1:$U$1)*(КАЛЕНДАРЬ!BC15=GRID!$B$3:$U$3),0))*GRID!$T$39*(1-GRID!$T$40),0))</f>
        <v>45477</v>
      </c>
      <c r="E196" s="5" cm="1">
        <f t="array" ref="E196">IF($I$2="Тариф для именинников",
INDEX(GRID!$B$4:$U$15,MATCH(E$7,GRID!$A$4:$A$15,0),MATCH(1,($U$2=GRID!$B$1:$U$1)*(КАЛЕНДАРЬ!BC15=GRID!$B$3:$U$3),0))*GRID!$T$39,
ROUNDUP(INDEX(GRID!$B$4:$U$15,MATCH(E$7,GRID!$A$4:$A$15,0),MATCH(1,($U$2=GRID!$B$1:$U$1)*(КАЛЕНДАРЬ!BC15=GRID!$B$3:$U$3),0))*GRID!$T$39*(1-GRID!$T$40),0))</f>
        <v>48732</v>
      </c>
      <c r="F196" s="5" cm="1">
        <f t="array" ref="F196">IF($I$2="Тариф для именинников",
INDEX(GRID!$B$18:$U$29,MATCH(E$7,GRID!$A$18:$A$29,0),MATCH(1,($U$2=GRID!$B$1:$U$1)*(КАЛЕНДАРЬ!BC15=GRID!$B$3:$U$3),0))*GRID!$T$39,
ROUNDUP(INDEX(GRID!$B$29:$U193,MATCH(E$7,GRID!$A$18:$A$29,0),MATCH(1,($U$2=GRID!$B$1:$U$1)*(КАЛЕНДАРЬ!BC15=GRID!$B$3:$U$3),0))*GRID!$T$39*(1-GRID!$T$40),0))</f>
        <v>53382</v>
      </c>
      <c r="G196" s="5" cm="1">
        <f t="array" ref="G196">IF($I$2="Тариф для именинников",
INDEX(GRID!$B$4:$U$15,MATCH(G$7,GRID!$A$4:$A$15,0),MATCH(1,($U$2=GRID!$B$1:$U$1)*(КАЛЕНДАРЬ!BC15=GRID!$B$3:$U$3),0))*GRID!$T$39,
ROUNDUP(INDEX(GRID!$B$4:$U$15,MATCH(G$7,GRID!$A$4:$A$15,0),MATCH(1,($U$2=GRID!$B$1:$U$1)*(КАЛЕНДАРЬ!BC15=GRID!$B$3:$U$3),0))*GRID!$T$39*(1-GRID!$T$40),0))</f>
        <v>54963</v>
      </c>
      <c r="H196" s="5" cm="1">
        <f t="array" ref="H196">IF($I$2="Тариф для именинников",
INDEX(GRID!$B$18:$U$29,MATCH(G$7,GRID!$A$18:$A$29,0),MATCH(1,($U$2=GRID!$B$1:$U$1)*(КАЛЕНДАРЬ!BC15=GRID!$B$3:$U$3),0))*GRID!$T$39,
ROUNDUP(INDEX(GRID!$B$29:$U193,MATCH(G$7,GRID!$A$18:$A$29,0),MATCH(1,($U$2=GRID!$B$1:$U$1)*(КАЛЕНДАРЬ!BC15=GRID!$B$3:$U$3),0))*GRID!$T$39*(1-GRID!$T$40),0))</f>
        <v>59613</v>
      </c>
      <c r="I196" s="5" cm="1">
        <f t="array" ref="I196">IF($I$2="Тариф для именинников",
INDEX(GRID!$B$4:$U$15,MATCH(I$7,GRID!$A$4:$A$15,0),MATCH(1,($U$2=GRID!$B$1:$U$1)*(КАЛЕНДАРЬ!BC15=GRID!$B$3:$U$3),0))*GRID!$T$39,
ROUNDUP(INDEX(GRID!$B$4:$U$15,MATCH(I$7,GRID!$A$4:$A$15,0),MATCH(1,($U$2=GRID!$B$1:$U$1)*(КАЛЕНДАРЬ!BC15=GRID!$B$3:$U$3),0))*GRID!$T$39*(1-GRID!$T$40),0))</f>
        <v>61194</v>
      </c>
      <c r="J196" s="5" cm="1">
        <f t="array" ref="J196">IF($I$2="Тариф для именинников",
INDEX(GRID!$B$18:$U$29,MATCH(I$7,GRID!$A$18:$A$29,0),MATCH(1,($U$2=GRID!$B$1:$U$1)*(КАЛЕНДАРЬ!BC15=GRID!$B$3:$U$3),0))*GRID!$T$39,
ROUNDUP(INDEX(GRID!$B$29:$U193,MATCH(I$7,GRID!$A$18:$A$29,0),MATCH(1,($U$2=GRID!$B$1:$U$1)*(КАЛЕНДАРЬ!BC15=GRID!$B$3:$U$3),0))*GRID!$T$39*(1-GRID!$T$40),0))</f>
        <v>65844</v>
      </c>
      <c r="K196" s="5" cm="1">
        <f t="array" ref="K196">IF($I$2="Тариф для именинников",
INDEX(GRID!$B$4:$U$15,MATCH(K$7,GRID!$A$4:$A$15,0),MATCH(1,($U$2=GRID!$B$1:$U$1)*(КАЛЕНДАРЬ!BC15=GRID!$B$3:$U$3),0))*GRID!$T$39,
ROUNDUP(INDEX(GRID!$B$4:$U$15,MATCH(K$7,GRID!$A$4:$A$15,0),MATCH(1,($U$2=GRID!$B$1:$U$1)*(КАЛЕНДАРЬ!BC15=GRID!$B$3:$U$3),0))*GRID!$T$39*(1-GRID!$T$40),0))</f>
        <v>67518</v>
      </c>
      <c r="L196" s="5" cm="1">
        <f t="array" ref="L196">IF($I$2="Тариф для именинников",
INDEX(GRID!$B$18:$U$29,MATCH(K$7,GRID!$A$18:$A$29,0),MATCH(1,($U$2=GRID!$B$1:$U$1)*(КАЛЕНДАРЬ!BC15=GRID!$B$3:$U$3),0))*GRID!$T$39,
ROUNDUP(INDEX(GRID!$B$29:$U193,MATCH(K$7,GRID!$A$18:$A$29,0),MATCH(1,($U$2=GRID!$B$1:$U$1)*(КАЛЕНДАРЬ!BC15=GRID!$B$3:$U$3),0))*GRID!$T$39*(1-GRID!$T$40),0))</f>
        <v>72168</v>
      </c>
      <c r="M196" s="5" cm="1">
        <f t="array" ref="M196">IF($I$2="Тариф для именинников",
INDEX(GRID!$B$4:$U$15,MATCH(M$7,GRID!$A$4:$A$15,0),MATCH(1,($U$2=GRID!$B$1:$U$1)*(КАЛЕНДАРЬ!BC15=GRID!$B$3:$U$3),0))*GRID!$T$39,
ROUNDUP(INDEX(GRID!$B$4:$U$15,MATCH(M$7,GRID!$A$4:$A$15,0),MATCH(1,($U$2=GRID!$B$1:$U$1)*(КАЛЕНДАРЬ!BC15=GRID!$B$3:$U$3),0))*GRID!$T$39*(1-GRID!$T$40),0))</f>
        <v>89745</v>
      </c>
      <c r="N196" s="5" cm="1">
        <f t="array" ref="N196">IF($I$2="Тариф для именинников",
INDEX(GRID!$B$18:$U$29,MATCH(M$7,GRID!$A$18:$A$29,0),MATCH(1,($U$2=GRID!$B$1:$U$1)*(КАЛЕНДАРЬ!BC15=GRID!$B$3:$U$3),0))*GRID!$T$39,
ROUNDUP(INDEX(GRID!$B$29:$U193,MATCH(M$7,GRID!$A$18:$A$29,0),MATCH(1,($U$2=GRID!$B$1:$U$1)*(КАЛЕНДАРЬ!BC15=GRID!$B$3:$U$3),0))*GRID!$T$39*(1-GRID!$T$40),0))</f>
        <v>94395</v>
      </c>
      <c r="O196" s="5" cm="1">
        <f t="array" ref="O196">IF($I$2="Тариф для именинников",
INDEX(GRID!$B$4:$U$15,MATCH(O$7,GRID!$A$4:$A$15,0),MATCH(1,($U$2=GRID!$B$1:$U$1)*(КАЛЕНДАРЬ!BC15=GRID!$B$3:$U$3),0))*GRID!$T$39,
ROUNDUP(INDEX(GRID!$B$4:$U$15,MATCH(O$7,GRID!$A$4:$A$15,0),MATCH(1,($U$2=GRID!$B$1:$U$1)*(КАЛЕНДАРЬ!BC15=GRID!$B$3:$U$3),0))*GRID!$T$39*(1-GRID!$T$40),0))</f>
        <v>125550</v>
      </c>
      <c r="P196" s="5" cm="1">
        <f t="array" ref="P196">IF($I$2="Тариф для именинников",
INDEX(GRID!$B$4:$U$15,MATCH(P$7,GRID!$A$4:$A$15,0),MATCH(1,($U$2=GRID!$B$1:$U$1)*(КАЛЕНДАРЬ!BC15=GRID!$B$3:$U$3),0))*GRID!$T$39,
ROUNDUP(INDEX(GRID!$B$4:$U$15,MATCH(P$7,GRID!$A$4:$A$15,0),MATCH(1,($U$2=GRID!$B$1:$U$1)*(КАЛЕНДАРЬ!BC15=GRID!$B$3:$U$3),0))*GRID!$T$39*(1-GRID!$T$40),0))</f>
        <v>168609</v>
      </c>
      <c r="Q196" s="5" cm="1">
        <f t="array" ref="Q196">IF($I$2="Тариф для именинников",
INDEX(GRID!$B$4:$U$15,MATCH(Q$7,GRID!$A$4:$A$15,0),MATCH(1,($U$2=GRID!$B$1:$U$1)*(КАЛЕНДАРЬ!BC15=GRID!$B$3:$U$3),0))*GRID!$T$39,
ROUNDUP(INDEX(GRID!$B$4:$U$15,MATCH(Q$7,GRID!$A$4:$A$15,0),MATCH(1,($U$2=GRID!$B$1:$U$1)*(КАЛЕНДАРЬ!BC15=GRID!$B$3:$U$3),0))*GRID!$T$39*(1-GRID!$T$40),0))</f>
        <v>196695</v>
      </c>
      <c r="R196" s="5" cm="1">
        <f t="array" ref="R196">IF($I$2="Тариф для именинников",
INDEX(GRID!$B$4:$U$15,MATCH(R$7,GRID!$A$4:$A$15,0),MATCH(1,($U$2=GRID!$B$1:$U$1)*(КАЛЕНДАРЬ!BC15=GRID!$B$3:$U$3),0))*GRID!$T$39,
ROUNDUP(INDEX(GRID!$B$4:$U$15,MATCH(R$7,GRID!$A$4:$A$15,0),MATCH(1,($U$2=GRID!$B$1:$U$1)*(КАЛЕНДАРЬ!BC15=GRID!$B$3:$U$3),0))*GRID!$T$39*(1-GRID!$T$40),0))</f>
        <v>224223</v>
      </c>
      <c r="S196" s="50" t="s">
        <v>105</v>
      </c>
      <c r="T196" s="50" t="s">
        <v>105</v>
      </c>
    </row>
    <row r="197" spans="1:20">
      <c r="A197" s="56" t="s">
        <v>17</v>
      </c>
      <c r="B197" s="57">
        <v>13</v>
      </c>
      <c r="C197" s="5" cm="1">
        <f t="array" ref="C197">IF($I$2="Тариф для именинников",
INDEX(GRID!$B$4:$U$15,MATCH(C$7,GRID!$A$4:$A$15,0),MATCH(1,($U$2=GRID!$B$1:$U$1)*(КАЛЕНДАРЬ!BC16=GRID!$B$3:$U$3),0))*GRID!$T$39,
ROUNDUP(INDEX(GRID!$B$4:$U$15,MATCH(C$7,GRID!$A$4:$A$15,0),MATCH(1,($U$2=GRID!$B$1:$U$1)*(КАЛЕНДАРЬ!BC16=GRID!$B$3:$U$3),0))*GRID!$T$39*(1-GRID!$T$40),0))</f>
        <v>40827</v>
      </c>
      <c r="D197" s="5" cm="1">
        <f t="array" ref="D197">IF($I$2="Тариф для именинников",
INDEX(GRID!$B$18:$U$29,MATCH(C$7,GRID!$A$18:$A$29,0),MATCH(1,($U$2=GRID!$B$1:$U$1)*(КАЛЕНДАРЬ!BC16=GRID!$B$3:$U$3),0))*GRID!$T$39,
ROUNDUP(INDEX(GRID!$B$29:$U194,MATCH(C$7,GRID!$A$18:$A$29,0),MATCH(1,($U$2=GRID!$B$1:$U$1)*(КАЛЕНДАРЬ!BC16=GRID!$B$3:$U$3),0))*GRID!$T$39*(1-GRID!$T$40),0))</f>
        <v>45477</v>
      </c>
      <c r="E197" s="5" cm="1">
        <f t="array" ref="E197">IF($I$2="Тариф для именинников",
INDEX(GRID!$B$4:$U$15,MATCH(E$7,GRID!$A$4:$A$15,0),MATCH(1,($U$2=GRID!$B$1:$U$1)*(КАЛЕНДАРЬ!BC16=GRID!$B$3:$U$3),0))*GRID!$T$39,
ROUNDUP(INDEX(GRID!$B$4:$U$15,MATCH(E$7,GRID!$A$4:$A$15,0),MATCH(1,($U$2=GRID!$B$1:$U$1)*(КАЛЕНДАРЬ!BC16=GRID!$B$3:$U$3),0))*GRID!$T$39*(1-GRID!$T$40),0))</f>
        <v>48732</v>
      </c>
      <c r="F197" s="5" cm="1">
        <f t="array" ref="F197">IF($I$2="Тариф для именинников",
INDEX(GRID!$B$18:$U$29,MATCH(E$7,GRID!$A$18:$A$29,0),MATCH(1,($U$2=GRID!$B$1:$U$1)*(КАЛЕНДАРЬ!BC16=GRID!$B$3:$U$3),0))*GRID!$T$39,
ROUNDUP(INDEX(GRID!$B$29:$U194,MATCH(E$7,GRID!$A$18:$A$29,0),MATCH(1,($U$2=GRID!$B$1:$U$1)*(КАЛЕНДАРЬ!BC16=GRID!$B$3:$U$3),0))*GRID!$T$39*(1-GRID!$T$40),0))</f>
        <v>53382</v>
      </c>
      <c r="G197" s="5" cm="1">
        <f t="array" ref="G197">IF($I$2="Тариф для именинников",
INDEX(GRID!$B$4:$U$15,MATCH(G$7,GRID!$A$4:$A$15,0),MATCH(1,($U$2=GRID!$B$1:$U$1)*(КАЛЕНДАРЬ!BC16=GRID!$B$3:$U$3),0))*GRID!$T$39,
ROUNDUP(INDEX(GRID!$B$4:$U$15,MATCH(G$7,GRID!$A$4:$A$15,0),MATCH(1,($U$2=GRID!$B$1:$U$1)*(КАЛЕНДАРЬ!BC16=GRID!$B$3:$U$3),0))*GRID!$T$39*(1-GRID!$T$40),0))</f>
        <v>54963</v>
      </c>
      <c r="H197" s="5" cm="1">
        <f t="array" ref="H197">IF($I$2="Тариф для именинников",
INDEX(GRID!$B$18:$U$29,MATCH(G$7,GRID!$A$18:$A$29,0),MATCH(1,($U$2=GRID!$B$1:$U$1)*(КАЛЕНДАРЬ!BC16=GRID!$B$3:$U$3),0))*GRID!$T$39,
ROUNDUP(INDEX(GRID!$B$29:$U194,MATCH(G$7,GRID!$A$18:$A$29,0),MATCH(1,($U$2=GRID!$B$1:$U$1)*(КАЛЕНДАРЬ!BC16=GRID!$B$3:$U$3),0))*GRID!$T$39*(1-GRID!$T$40),0))</f>
        <v>59613</v>
      </c>
      <c r="I197" s="5" cm="1">
        <f t="array" ref="I197">IF($I$2="Тариф для именинников",
INDEX(GRID!$B$4:$U$15,MATCH(I$7,GRID!$A$4:$A$15,0),MATCH(1,($U$2=GRID!$B$1:$U$1)*(КАЛЕНДАРЬ!BC16=GRID!$B$3:$U$3),0))*GRID!$T$39,
ROUNDUP(INDEX(GRID!$B$4:$U$15,MATCH(I$7,GRID!$A$4:$A$15,0),MATCH(1,($U$2=GRID!$B$1:$U$1)*(КАЛЕНДАРЬ!BC16=GRID!$B$3:$U$3),0))*GRID!$T$39*(1-GRID!$T$40),0))</f>
        <v>61194</v>
      </c>
      <c r="J197" s="5" cm="1">
        <f t="array" ref="J197">IF($I$2="Тариф для именинников",
INDEX(GRID!$B$18:$U$29,MATCH(I$7,GRID!$A$18:$A$29,0),MATCH(1,($U$2=GRID!$B$1:$U$1)*(КАЛЕНДАРЬ!BC16=GRID!$B$3:$U$3),0))*GRID!$T$39,
ROUNDUP(INDEX(GRID!$B$29:$U194,MATCH(I$7,GRID!$A$18:$A$29,0),MATCH(1,($U$2=GRID!$B$1:$U$1)*(КАЛЕНДАРЬ!BC16=GRID!$B$3:$U$3),0))*GRID!$T$39*(1-GRID!$T$40),0))</f>
        <v>65844</v>
      </c>
      <c r="K197" s="5" cm="1">
        <f t="array" ref="K197">IF($I$2="Тариф для именинников",
INDEX(GRID!$B$4:$U$15,MATCH(K$7,GRID!$A$4:$A$15,0),MATCH(1,($U$2=GRID!$B$1:$U$1)*(КАЛЕНДАРЬ!BC16=GRID!$B$3:$U$3),0))*GRID!$T$39,
ROUNDUP(INDEX(GRID!$B$4:$U$15,MATCH(K$7,GRID!$A$4:$A$15,0),MATCH(1,($U$2=GRID!$B$1:$U$1)*(КАЛЕНДАРЬ!BC16=GRID!$B$3:$U$3),0))*GRID!$T$39*(1-GRID!$T$40),0))</f>
        <v>67518</v>
      </c>
      <c r="L197" s="5" cm="1">
        <f t="array" ref="L197">IF($I$2="Тариф для именинников",
INDEX(GRID!$B$18:$U$29,MATCH(K$7,GRID!$A$18:$A$29,0),MATCH(1,($U$2=GRID!$B$1:$U$1)*(КАЛЕНДАРЬ!BC16=GRID!$B$3:$U$3),0))*GRID!$T$39,
ROUNDUP(INDEX(GRID!$B$29:$U194,MATCH(K$7,GRID!$A$18:$A$29,0),MATCH(1,($U$2=GRID!$B$1:$U$1)*(КАЛЕНДАРЬ!BC16=GRID!$B$3:$U$3),0))*GRID!$T$39*(1-GRID!$T$40),0))</f>
        <v>72168</v>
      </c>
      <c r="M197" s="5" cm="1">
        <f t="array" ref="M197">IF($I$2="Тариф для именинников",
INDEX(GRID!$B$4:$U$15,MATCH(M$7,GRID!$A$4:$A$15,0),MATCH(1,($U$2=GRID!$B$1:$U$1)*(КАЛЕНДАРЬ!BC16=GRID!$B$3:$U$3),0))*GRID!$T$39,
ROUNDUP(INDEX(GRID!$B$4:$U$15,MATCH(M$7,GRID!$A$4:$A$15,0),MATCH(1,($U$2=GRID!$B$1:$U$1)*(КАЛЕНДАРЬ!BC16=GRID!$B$3:$U$3),0))*GRID!$T$39*(1-GRID!$T$40),0))</f>
        <v>89745</v>
      </c>
      <c r="N197" s="5" cm="1">
        <f t="array" ref="N197">IF($I$2="Тариф для именинников",
INDEX(GRID!$B$18:$U$29,MATCH(M$7,GRID!$A$18:$A$29,0),MATCH(1,($U$2=GRID!$B$1:$U$1)*(КАЛЕНДАРЬ!BC16=GRID!$B$3:$U$3),0))*GRID!$T$39,
ROUNDUP(INDEX(GRID!$B$29:$U194,MATCH(M$7,GRID!$A$18:$A$29,0),MATCH(1,($U$2=GRID!$B$1:$U$1)*(КАЛЕНДАРЬ!BC16=GRID!$B$3:$U$3),0))*GRID!$T$39*(1-GRID!$T$40),0))</f>
        <v>94395</v>
      </c>
      <c r="O197" s="5" cm="1">
        <f t="array" ref="O197">IF($I$2="Тариф для именинников",
INDEX(GRID!$B$4:$U$15,MATCH(O$7,GRID!$A$4:$A$15,0),MATCH(1,($U$2=GRID!$B$1:$U$1)*(КАЛЕНДАРЬ!BC16=GRID!$B$3:$U$3),0))*GRID!$T$39,
ROUNDUP(INDEX(GRID!$B$4:$U$15,MATCH(O$7,GRID!$A$4:$A$15,0),MATCH(1,($U$2=GRID!$B$1:$U$1)*(КАЛЕНДАРЬ!BC16=GRID!$B$3:$U$3),0))*GRID!$T$39*(1-GRID!$T$40),0))</f>
        <v>125550</v>
      </c>
      <c r="P197" s="5" cm="1">
        <f t="array" ref="P197">IF($I$2="Тариф для именинников",
INDEX(GRID!$B$4:$U$15,MATCH(P$7,GRID!$A$4:$A$15,0),MATCH(1,($U$2=GRID!$B$1:$U$1)*(КАЛЕНДАРЬ!BC16=GRID!$B$3:$U$3),0))*GRID!$T$39,
ROUNDUP(INDEX(GRID!$B$4:$U$15,MATCH(P$7,GRID!$A$4:$A$15,0),MATCH(1,($U$2=GRID!$B$1:$U$1)*(КАЛЕНДАРЬ!BC16=GRID!$B$3:$U$3),0))*GRID!$T$39*(1-GRID!$T$40),0))</f>
        <v>168609</v>
      </c>
      <c r="Q197" s="5" cm="1">
        <f t="array" ref="Q197">IF($I$2="Тариф для именинников",
INDEX(GRID!$B$4:$U$15,MATCH(Q$7,GRID!$A$4:$A$15,0),MATCH(1,($U$2=GRID!$B$1:$U$1)*(КАЛЕНДАРЬ!BC16=GRID!$B$3:$U$3),0))*GRID!$T$39,
ROUNDUP(INDEX(GRID!$B$4:$U$15,MATCH(Q$7,GRID!$A$4:$A$15,0),MATCH(1,($U$2=GRID!$B$1:$U$1)*(КАЛЕНДАРЬ!BC16=GRID!$B$3:$U$3),0))*GRID!$T$39*(1-GRID!$T$40),0))</f>
        <v>196695</v>
      </c>
      <c r="R197" s="5" cm="1">
        <f t="array" ref="R197">IF($I$2="Тариф для именинников",
INDEX(GRID!$B$4:$U$15,MATCH(R$7,GRID!$A$4:$A$15,0),MATCH(1,($U$2=GRID!$B$1:$U$1)*(КАЛЕНДАРЬ!BC16=GRID!$B$3:$U$3),0))*GRID!$T$39,
ROUNDUP(INDEX(GRID!$B$4:$U$15,MATCH(R$7,GRID!$A$4:$A$15,0),MATCH(1,($U$2=GRID!$B$1:$U$1)*(КАЛЕНДАРЬ!BC16=GRID!$B$3:$U$3),0))*GRID!$T$39*(1-GRID!$T$40),0))</f>
        <v>224223</v>
      </c>
      <c r="S197" s="50" t="s">
        <v>105</v>
      </c>
      <c r="T197" s="50" t="s">
        <v>105</v>
      </c>
    </row>
    <row r="198" spans="1:20">
      <c r="A198" s="56" t="s">
        <v>11</v>
      </c>
      <c r="B198" s="57">
        <v>14</v>
      </c>
      <c r="C198" s="5" cm="1">
        <f t="array" ref="C198">IF($I$2="Тариф для именинников",
INDEX(GRID!$B$4:$U$15,MATCH(C$7,GRID!$A$4:$A$15,0),MATCH(1,($U$2=GRID!$B$1:$U$1)*(КАЛЕНДАРЬ!BC17=GRID!$B$3:$U$3),0))*GRID!$T$39,
ROUNDUP(INDEX(GRID!$B$4:$U$15,MATCH(C$7,GRID!$A$4:$A$15,0),MATCH(1,($U$2=GRID!$B$1:$U$1)*(КАЛЕНДАРЬ!BC17=GRID!$B$3:$U$3),0))*GRID!$T$39*(1-GRID!$T$40),0))</f>
        <v>40827</v>
      </c>
      <c r="D198" s="5" cm="1">
        <f t="array" ref="D198">IF($I$2="Тариф для именинников",
INDEX(GRID!$B$18:$U$29,MATCH(C$7,GRID!$A$18:$A$29,0),MATCH(1,($U$2=GRID!$B$1:$U$1)*(КАЛЕНДАРЬ!BC17=GRID!$B$3:$U$3),0))*GRID!$T$39,
ROUNDUP(INDEX(GRID!$B$29:$U195,MATCH(C$7,GRID!$A$18:$A$29,0),MATCH(1,($U$2=GRID!$B$1:$U$1)*(КАЛЕНДАРЬ!BC17=GRID!$B$3:$U$3),0))*GRID!$T$39*(1-GRID!$T$40),0))</f>
        <v>45477</v>
      </c>
      <c r="E198" s="5" cm="1">
        <f t="array" ref="E198">IF($I$2="Тариф для именинников",
INDEX(GRID!$B$4:$U$15,MATCH(E$7,GRID!$A$4:$A$15,0),MATCH(1,($U$2=GRID!$B$1:$U$1)*(КАЛЕНДАРЬ!BC17=GRID!$B$3:$U$3),0))*GRID!$T$39,
ROUNDUP(INDEX(GRID!$B$4:$U$15,MATCH(E$7,GRID!$A$4:$A$15,0),MATCH(1,($U$2=GRID!$B$1:$U$1)*(КАЛЕНДАРЬ!BC17=GRID!$B$3:$U$3),0))*GRID!$T$39*(1-GRID!$T$40),0))</f>
        <v>48732</v>
      </c>
      <c r="F198" s="5" cm="1">
        <f t="array" ref="F198">IF($I$2="Тариф для именинников",
INDEX(GRID!$B$18:$U$29,MATCH(E$7,GRID!$A$18:$A$29,0),MATCH(1,($U$2=GRID!$B$1:$U$1)*(КАЛЕНДАРЬ!BC17=GRID!$B$3:$U$3),0))*GRID!$T$39,
ROUNDUP(INDEX(GRID!$B$29:$U195,MATCH(E$7,GRID!$A$18:$A$29,0),MATCH(1,($U$2=GRID!$B$1:$U$1)*(КАЛЕНДАРЬ!BC17=GRID!$B$3:$U$3),0))*GRID!$T$39*(1-GRID!$T$40),0))</f>
        <v>53382</v>
      </c>
      <c r="G198" s="5" cm="1">
        <f t="array" ref="G198">IF($I$2="Тариф для именинников",
INDEX(GRID!$B$4:$U$15,MATCH(G$7,GRID!$A$4:$A$15,0),MATCH(1,($U$2=GRID!$B$1:$U$1)*(КАЛЕНДАРЬ!BC17=GRID!$B$3:$U$3),0))*GRID!$T$39,
ROUNDUP(INDEX(GRID!$B$4:$U$15,MATCH(G$7,GRID!$A$4:$A$15,0),MATCH(1,($U$2=GRID!$B$1:$U$1)*(КАЛЕНДАРЬ!BC17=GRID!$B$3:$U$3),0))*GRID!$T$39*(1-GRID!$T$40),0))</f>
        <v>54963</v>
      </c>
      <c r="H198" s="5" cm="1">
        <f t="array" ref="H198">IF($I$2="Тариф для именинников",
INDEX(GRID!$B$18:$U$29,MATCH(G$7,GRID!$A$18:$A$29,0),MATCH(1,($U$2=GRID!$B$1:$U$1)*(КАЛЕНДАРЬ!BC17=GRID!$B$3:$U$3),0))*GRID!$T$39,
ROUNDUP(INDEX(GRID!$B$29:$U195,MATCH(G$7,GRID!$A$18:$A$29,0),MATCH(1,($U$2=GRID!$B$1:$U$1)*(КАЛЕНДАРЬ!BC17=GRID!$B$3:$U$3),0))*GRID!$T$39*(1-GRID!$T$40),0))</f>
        <v>59613</v>
      </c>
      <c r="I198" s="5" cm="1">
        <f t="array" ref="I198">IF($I$2="Тариф для именинников",
INDEX(GRID!$B$4:$U$15,MATCH(I$7,GRID!$A$4:$A$15,0),MATCH(1,($U$2=GRID!$B$1:$U$1)*(КАЛЕНДАРЬ!BC17=GRID!$B$3:$U$3),0))*GRID!$T$39,
ROUNDUP(INDEX(GRID!$B$4:$U$15,MATCH(I$7,GRID!$A$4:$A$15,0),MATCH(1,($U$2=GRID!$B$1:$U$1)*(КАЛЕНДАРЬ!BC17=GRID!$B$3:$U$3),0))*GRID!$T$39*(1-GRID!$T$40),0))</f>
        <v>61194</v>
      </c>
      <c r="J198" s="5" cm="1">
        <f t="array" ref="J198">IF($I$2="Тариф для именинников",
INDEX(GRID!$B$18:$U$29,MATCH(I$7,GRID!$A$18:$A$29,0),MATCH(1,($U$2=GRID!$B$1:$U$1)*(КАЛЕНДАРЬ!BC17=GRID!$B$3:$U$3),0))*GRID!$T$39,
ROUNDUP(INDEX(GRID!$B$29:$U195,MATCH(I$7,GRID!$A$18:$A$29,0),MATCH(1,($U$2=GRID!$B$1:$U$1)*(КАЛЕНДАРЬ!BC17=GRID!$B$3:$U$3),0))*GRID!$T$39*(1-GRID!$T$40),0))</f>
        <v>65844</v>
      </c>
      <c r="K198" s="5" cm="1">
        <f t="array" ref="K198">IF($I$2="Тариф для именинников",
INDEX(GRID!$B$4:$U$15,MATCH(K$7,GRID!$A$4:$A$15,0),MATCH(1,($U$2=GRID!$B$1:$U$1)*(КАЛЕНДАРЬ!BC17=GRID!$B$3:$U$3),0))*GRID!$T$39,
ROUNDUP(INDEX(GRID!$B$4:$U$15,MATCH(K$7,GRID!$A$4:$A$15,0),MATCH(1,($U$2=GRID!$B$1:$U$1)*(КАЛЕНДАРЬ!BC17=GRID!$B$3:$U$3),0))*GRID!$T$39*(1-GRID!$T$40),0))</f>
        <v>67518</v>
      </c>
      <c r="L198" s="5" cm="1">
        <f t="array" ref="L198">IF($I$2="Тариф для именинников",
INDEX(GRID!$B$18:$U$29,MATCH(K$7,GRID!$A$18:$A$29,0),MATCH(1,($U$2=GRID!$B$1:$U$1)*(КАЛЕНДАРЬ!BC17=GRID!$B$3:$U$3),0))*GRID!$T$39,
ROUNDUP(INDEX(GRID!$B$29:$U195,MATCH(K$7,GRID!$A$18:$A$29,0),MATCH(1,($U$2=GRID!$B$1:$U$1)*(КАЛЕНДАРЬ!BC17=GRID!$B$3:$U$3),0))*GRID!$T$39*(1-GRID!$T$40),0))</f>
        <v>72168</v>
      </c>
      <c r="M198" s="5" cm="1">
        <f t="array" ref="M198">IF($I$2="Тариф для именинников",
INDEX(GRID!$B$4:$U$15,MATCH(M$7,GRID!$A$4:$A$15,0),MATCH(1,($U$2=GRID!$B$1:$U$1)*(КАЛЕНДАРЬ!BC17=GRID!$B$3:$U$3),0))*GRID!$T$39,
ROUNDUP(INDEX(GRID!$B$4:$U$15,MATCH(M$7,GRID!$A$4:$A$15,0),MATCH(1,($U$2=GRID!$B$1:$U$1)*(КАЛЕНДАРЬ!BC17=GRID!$B$3:$U$3),0))*GRID!$T$39*(1-GRID!$T$40),0))</f>
        <v>89745</v>
      </c>
      <c r="N198" s="5" cm="1">
        <f t="array" ref="N198">IF($I$2="Тариф для именинников",
INDEX(GRID!$B$18:$U$29,MATCH(M$7,GRID!$A$18:$A$29,0),MATCH(1,($U$2=GRID!$B$1:$U$1)*(КАЛЕНДАРЬ!BC17=GRID!$B$3:$U$3),0))*GRID!$T$39,
ROUNDUP(INDEX(GRID!$B$29:$U195,MATCH(M$7,GRID!$A$18:$A$29,0),MATCH(1,($U$2=GRID!$B$1:$U$1)*(КАЛЕНДАРЬ!BC17=GRID!$B$3:$U$3),0))*GRID!$T$39*(1-GRID!$T$40),0))</f>
        <v>94395</v>
      </c>
      <c r="O198" s="5" cm="1">
        <f t="array" ref="O198">IF($I$2="Тариф для именинников",
INDEX(GRID!$B$4:$U$15,MATCH(O$7,GRID!$A$4:$A$15,0),MATCH(1,($U$2=GRID!$B$1:$U$1)*(КАЛЕНДАРЬ!BC17=GRID!$B$3:$U$3),0))*GRID!$T$39,
ROUNDUP(INDEX(GRID!$B$4:$U$15,MATCH(O$7,GRID!$A$4:$A$15,0),MATCH(1,($U$2=GRID!$B$1:$U$1)*(КАЛЕНДАРЬ!BC17=GRID!$B$3:$U$3),0))*GRID!$T$39*(1-GRID!$T$40),0))</f>
        <v>125550</v>
      </c>
      <c r="P198" s="5" cm="1">
        <f t="array" ref="P198">IF($I$2="Тариф для именинников",
INDEX(GRID!$B$4:$U$15,MATCH(P$7,GRID!$A$4:$A$15,0),MATCH(1,($U$2=GRID!$B$1:$U$1)*(КАЛЕНДАРЬ!BC17=GRID!$B$3:$U$3),0))*GRID!$T$39,
ROUNDUP(INDEX(GRID!$B$4:$U$15,MATCH(P$7,GRID!$A$4:$A$15,0),MATCH(1,($U$2=GRID!$B$1:$U$1)*(КАЛЕНДАРЬ!BC17=GRID!$B$3:$U$3),0))*GRID!$T$39*(1-GRID!$T$40),0))</f>
        <v>168609</v>
      </c>
      <c r="Q198" s="5" cm="1">
        <f t="array" ref="Q198">IF($I$2="Тариф для именинников",
INDEX(GRID!$B$4:$U$15,MATCH(Q$7,GRID!$A$4:$A$15,0),MATCH(1,($U$2=GRID!$B$1:$U$1)*(КАЛЕНДАРЬ!BC17=GRID!$B$3:$U$3),0))*GRID!$T$39,
ROUNDUP(INDEX(GRID!$B$4:$U$15,MATCH(Q$7,GRID!$A$4:$A$15,0),MATCH(1,($U$2=GRID!$B$1:$U$1)*(КАЛЕНДАРЬ!BC17=GRID!$B$3:$U$3),0))*GRID!$T$39*(1-GRID!$T$40),0))</f>
        <v>196695</v>
      </c>
      <c r="R198" s="5" cm="1">
        <f t="array" ref="R198">IF($I$2="Тариф для именинников",
INDEX(GRID!$B$4:$U$15,MATCH(R$7,GRID!$A$4:$A$15,0),MATCH(1,($U$2=GRID!$B$1:$U$1)*(КАЛЕНДАРЬ!BC17=GRID!$B$3:$U$3),0))*GRID!$T$39,
ROUNDUP(INDEX(GRID!$B$4:$U$15,MATCH(R$7,GRID!$A$4:$A$15,0),MATCH(1,($U$2=GRID!$B$1:$U$1)*(КАЛЕНДАРЬ!BC17=GRID!$B$3:$U$3),0))*GRID!$T$39*(1-GRID!$T$40),0))</f>
        <v>224223</v>
      </c>
      <c r="S198" s="50" t="s">
        <v>105</v>
      </c>
      <c r="T198" s="50" t="s">
        <v>105</v>
      </c>
    </row>
    <row r="199" spans="1:20">
      <c r="A199" s="56" t="s">
        <v>12</v>
      </c>
      <c r="B199" s="57">
        <v>15</v>
      </c>
      <c r="C199" s="5" cm="1">
        <f t="array" ref="C199">IF($I$2="Тариф для именинников",
INDEX(GRID!$B$4:$U$15,MATCH(C$7,GRID!$A$4:$A$15,0),MATCH(1,($U$2=GRID!$B$1:$U$1)*(КАЛЕНДАРЬ!BC18=GRID!$B$3:$U$3),0))*GRID!$T$39,
ROUNDUP(INDEX(GRID!$B$4:$U$15,MATCH(C$7,GRID!$A$4:$A$15,0),MATCH(1,($U$2=GRID!$B$1:$U$1)*(КАЛЕНДАРЬ!BC18=GRID!$B$3:$U$3),0))*GRID!$T$39*(1-GRID!$T$40),0))</f>
        <v>33945</v>
      </c>
      <c r="D199" s="5" cm="1">
        <f t="array" ref="D199">IF($I$2="Тариф для именинников",
INDEX(GRID!$B$18:$U$29,MATCH(C$7,GRID!$A$18:$A$29,0),MATCH(1,($U$2=GRID!$B$1:$U$1)*(КАЛЕНДАРЬ!BC18=GRID!$B$3:$U$3),0))*GRID!$T$39,
ROUNDUP(INDEX(GRID!$B$29:$U196,MATCH(C$7,GRID!$A$18:$A$29,0),MATCH(1,($U$2=GRID!$B$1:$U$1)*(КАЛЕНДАРЬ!BC18=GRID!$B$3:$U$3),0))*GRID!$T$39*(1-GRID!$T$40),0))</f>
        <v>38595</v>
      </c>
      <c r="E199" s="5" cm="1">
        <f t="array" ref="E199">IF($I$2="Тариф для именинников",
INDEX(GRID!$B$4:$U$15,MATCH(E$7,GRID!$A$4:$A$15,0),MATCH(1,($U$2=GRID!$B$1:$U$1)*(КАЛЕНДАРЬ!BC18=GRID!$B$3:$U$3),0))*GRID!$T$39,
ROUNDUP(INDEX(GRID!$B$4:$U$15,MATCH(E$7,GRID!$A$4:$A$15,0),MATCH(1,($U$2=GRID!$B$1:$U$1)*(КАЛЕНДАРЬ!BC18=GRID!$B$3:$U$3),0))*GRID!$T$39*(1-GRID!$T$40),0))</f>
        <v>40641</v>
      </c>
      <c r="F199" s="5" cm="1">
        <f t="array" ref="F199">IF($I$2="Тариф для именинников",
INDEX(GRID!$B$18:$U$29,MATCH(E$7,GRID!$A$18:$A$29,0),MATCH(1,($U$2=GRID!$B$1:$U$1)*(КАЛЕНДАРЬ!BC18=GRID!$B$3:$U$3),0))*GRID!$T$39,
ROUNDUP(INDEX(GRID!$B$29:$U196,MATCH(E$7,GRID!$A$18:$A$29,0),MATCH(1,($U$2=GRID!$B$1:$U$1)*(КАЛЕНДАРЬ!BC18=GRID!$B$3:$U$3),0))*GRID!$T$39*(1-GRID!$T$40),0))</f>
        <v>45291</v>
      </c>
      <c r="G199" s="5" cm="1">
        <f t="array" ref="G199">IF($I$2="Тариф для именинников",
INDEX(GRID!$B$4:$U$15,MATCH(G$7,GRID!$A$4:$A$15,0),MATCH(1,($U$2=GRID!$B$1:$U$1)*(КАЛЕНДАРЬ!BC18=GRID!$B$3:$U$3),0))*GRID!$T$39,
ROUNDUP(INDEX(GRID!$B$4:$U$15,MATCH(G$7,GRID!$A$4:$A$15,0),MATCH(1,($U$2=GRID!$B$1:$U$1)*(КАЛЕНДАРЬ!BC18=GRID!$B$3:$U$3),0))*GRID!$T$39*(1-GRID!$T$40),0))</f>
        <v>46686</v>
      </c>
      <c r="H199" s="5" cm="1">
        <f t="array" ref="H199">IF($I$2="Тариф для именинников",
INDEX(GRID!$B$18:$U$29,MATCH(G$7,GRID!$A$18:$A$29,0),MATCH(1,($U$2=GRID!$B$1:$U$1)*(КАЛЕНДАРЬ!BC18=GRID!$B$3:$U$3),0))*GRID!$T$39,
ROUNDUP(INDEX(GRID!$B$29:$U196,MATCH(G$7,GRID!$A$18:$A$29,0),MATCH(1,($U$2=GRID!$B$1:$U$1)*(КАЛЕНДАРЬ!BC18=GRID!$B$3:$U$3),0))*GRID!$T$39*(1-GRID!$T$40),0))</f>
        <v>51336</v>
      </c>
      <c r="I199" s="5" cm="1">
        <f t="array" ref="I199">IF($I$2="Тариф для именинников",
INDEX(GRID!$B$4:$U$15,MATCH(I$7,GRID!$A$4:$A$15,0),MATCH(1,($U$2=GRID!$B$1:$U$1)*(КАЛЕНДАРЬ!BC18=GRID!$B$3:$U$3),0))*GRID!$T$39,
ROUNDUP(INDEX(GRID!$B$4:$U$15,MATCH(I$7,GRID!$A$4:$A$15,0),MATCH(1,($U$2=GRID!$B$1:$U$1)*(КАЛЕНДАРЬ!BC18=GRID!$B$3:$U$3),0))*GRID!$T$39*(1-GRID!$T$40),0))</f>
        <v>52266</v>
      </c>
      <c r="J199" s="5" cm="1">
        <f t="array" ref="J199">IF($I$2="Тариф для именинников",
INDEX(GRID!$B$18:$U$29,MATCH(I$7,GRID!$A$18:$A$29,0),MATCH(1,($U$2=GRID!$B$1:$U$1)*(КАЛЕНДАРЬ!BC18=GRID!$B$3:$U$3),0))*GRID!$T$39,
ROUNDUP(INDEX(GRID!$B$29:$U196,MATCH(I$7,GRID!$A$18:$A$29,0),MATCH(1,($U$2=GRID!$B$1:$U$1)*(КАЛЕНДАРЬ!BC18=GRID!$B$3:$U$3),0))*GRID!$T$39*(1-GRID!$T$40),0))</f>
        <v>56916</v>
      </c>
      <c r="K199" s="5" cm="1">
        <f t="array" ref="K199">IF($I$2="Тариф для именинников",
INDEX(GRID!$B$4:$U$15,MATCH(K$7,GRID!$A$4:$A$15,0),MATCH(1,($U$2=GRID!$B$1:$U$1)*(КАЛЕНДАРЬ!BC18=GRID!$B$3:$U$3),0))*GRID!$T$39,
ROUNDUP(INDEX(GRID!$B$4:$U$15,MATCH(K$7,GRID!$A$4:$A$15,0),MATCH(1,($U$2=GRID!$B$1:$U$1)*(КАЛЕНДАРЬ!BC18=GRID!$B$3:$U$3),0))*GRID!$T$39*(1-GRID!$T$40),0))</f>
        <v>58125</v>
      </c>
      <c r="L199" s="5" cm="1">
        <f t="array" ref="L199">IF($I$2="Тариф для именинников",
INDEX(GRID!$B$18:$U$29,MATCH(K$7,GRID!$A$18:$A$29,0),MATCH(1,($U$2=GRID!$B$1:$U$1)*(КАЛЕНДАРЬ!BC18=GRID!$B$3:$U$3),0))*GRID!$T$39,
ROUNDUP(INDEX(GRID!$B$29:$U196,MATCH(K$7,GRID!$A$18:$A$29,0),MATCH(1,($U$2=GRID!$B$1:$U$1)*(КАЛЕНДАРЬ!BC18=GRID!$B$3:$U$3),0))*GRID!$T$39*(1-GRID!$T$40),0))</f>
        <v>62775</v>
      </c>
      <c r="M199" s="5" cm="1">
        <f t="array" ref="M199">IF($I$2="Тариф для именинников",
INDEX(GRID!$B$4:$U$15,MATCH(M$7,GRID!$A$4:$A$15,0),MATCH(1,($U$2=GRID!$B$1:$U$1)*(КАЛЕНДАРЬ!BC18=GRID!$B$3:$U$3),0))*GRID!$T$39,
ROUNDUP(INDEX(GRID!$B$4:$U$15,MATCH(M$7,GRID!$A$4:$A$15,0),MATCH(1,($U$2=GRID!$B$1:$U$1)*(КАЛЕНДАРЬ!BC18=GRID!$B$3:$U$3),0))*GRID!$T$39*(1-GRID!$T$40),0))</f>
        <v>78399</v>
      </c>
      <c r="N199" s="5" cm="1">
        <f t="array" ref="N199">IF($I$2="Тариф для именинников",
INDEX(GRID!$B$18:$U$29,MATCH(M$7,GRID!$A$18:$A$29,0),MATCH(1,($U$2=GRID!$B$1:$U$1)*(КАЛЕНДАРЬ!BC18=GRID!$B$3:$U$3),0))*GRID!$T$39,
ROUNDUP(INDEX(GRID!$B$29:$U196,MATCH(M$7,GRID!$A$18:$A$29,0),MATCH(1,($U$2=GRID!$B$1:$U$1)*(КАЛЕНДАРЬ!BC18=GRID!$B$3:$U$3),0))*GRID!$T$39*(1-GRID!$T$40),0))</f>
        <v>83049</v>
      </c>
      <c r="O199" s="5" cm="1">
        <f t="array" ref="O199">IF($I$2="Тариф для именинников",
INDEX(GRID!$B$4:$U$15,MATCH(O$7,GRID!$A$4:$A$15,0),MATCH(1,($U$2=GRID!$B$1:$U$1)*(КАЛЕНДАРЬ!BC18=GRID!$B$3:$U$3),0))*GRID!$T$39,
ROUNDUP(INDEX(GRID!$B$4:$U$15,MATCH(O$7,GRID!$A$4:$A$15,0),MATCH(1,($U$2=GRID!$B$1:$U$1)*(КАЛЕНДАРЬ!BC18=GRID!$B$3:$U$3),0))*GRID!$T$39*(1-GRID!$T$40),0))</f>
        <v>112623</v>
      </c>
      <c r="P199" s="5" cm="1">
        <f t="array" ref="P199">IF($I$2="Тариф для именинников",
INDEX(GRID!$B$4:$U$15,MATCH(P$7,GRID!$A$4:$A$15,0),MATCH(1,($U$2=GRID!$B$1:$U$1)*(КАЛЕНДАРЬ!BC18=GRID!$B$3:$U$3),0))*GRID!$T$39,
ROUNDUP(INDEX(GRID!$B$4:$U$15,MATCH(P$7,GRID!$A$4:$A$15,0),MATCH(1,($U$2=GRID!$B$1:$U$1)*(КАЛЕНДАРЬ!BC18=GRID!$B$3:$U$3),0))*GRID!$T$39*(1-GRID!$T$40),0))</f>
        <v>153636</v>
      </c>
      <c r="Q199" s="5" cm="1">
        <f t="array" ref="Q199">IF($I$2="Тариф для именинников",
INDEX(GRID!$B$4:$U$15,MATCH(Q$7,GRID!$A$4:$A$15,0),MATCH(1,($U$2=GRID!$B$1:$U$1)*(КАЛЕНДАРЬ!BC18=GRID!$B$3:$U$3),0))*GRID!$T$39,
ROUNDUP(INDEX(GRID!$B$4:$U$15,MATCH(Q$7,GRID!$A$4:$A$15,0),MATCH(1,($U$2=GRID!$B$1:$U$1)*(КАЛЕНДАРЬ!BC18=GRID!$B$3:$U$3),0))*GRID!$T$39*(1-GRID!$T$40),0))</f>
        <v>180141</v>
      </c>
      <c r="R199" s="5" cm="1">
        <f t="array" ref="R199">IF($I$2="Тариф для именинников",
INDEX(GRID!$B$4:$U$15,MATCH(R$7,GRID!$A$4:$A$15,0),MATCH(1,($U$2=GRID!$B$1:$U$1)*(КАЛЕНДАРЬ!BC18=GRID!$B$3:$U$3),0))*GRID!$T$39,
ROUNDUP(INDEX(GRID!$B$4:$U$15,MATCH(R$7,GRID!$A$4:$A$15,0),MATCH(1,($U$2=GRID!$B$1:$U$1)*(КАЛЕНДАРЬ!BC18=GRID!$B$3:$U$3),0))*GRID!$T$39*(1-GRID!$T$40),0))</f>
        <v>205251</v>
      </c>
      <c r="S199" s="50" t="s">
        <v>105</v>
      </c>
      <c r="T199" s="50" t="s">
        <v>105</v>
      </c>
    </row>
    <row r="200" spans="1:20">
      <c r="A200" s="56" t="s">
        <v>13</v>
      </c>
      <c r="B200" s="57">
        <v>16</v>
      </c>
      <c r="C200" s="5" cm="1">
        <f t="array" ref="C200">IF($I$2="Тариф для именинников",
INDEX(GRID!$B$4:$U$15,MATCH(C$7,GRID!$A$4:$A$15,0),MATCH(1,($U$2=GRID!$B$1:$U$1)*(КАЛЕНДАРЬ!BC19=GRID!$B$3:$U$3),0))*GRID!$T$39,
ROUNDUP(INDEX(GRID!$B$4:$U$15,MATCH(C$7,GRID!$A$4:$A$15,0),MATCH(1,($U$2=GRID!$B$1:$U$1)*(КАЛЕНДАРЬ!BC19=GRID!$B$3:$U$3),0))*GRID!$T$39*(1-GRID!$T$40),0))</f>
        <v>33945</v>
      </c>
      <c r="D200" s="5" cm="1">
        <f t="array" ref="D200">IF($I$2="Тариф для именинников",
INDEX(GRID!$B$18:$U$29,MATCH(C$7,GRID!$A$18:$A$29,0),MATCH(1,($U$2=GRID!$B$1:$U$1)*(КАЛЕНДАРЬ!BC19=GRID!$B$3:$U$3),0))*GRID!$T$39,
ROUNDUP(INDEX(GRID!$B$29:$U197,MATCH(C$7,GRID!$A$18:$A$29,0),MATCH(1,($U$2=GRID!$B$1:$U$1)*(КАЛЕНДАРЬ!BC19=GRID!$B$3:$U$3),0))*GRID!$T$39*(1-GRID!$T$40),0))</f>
        <v>38595</v>
      </c>
      <c r="E200" s="5" cm="1">
        <f t="array" ref="E200">IF($I$2="Тариф для именинников",
INDEX(GRID!$B$4:$U$15,MATCH(E$7,GRID!$A$4:$A$15,0),MATCH(1,($U$2=GRID!$B$1:$U$1)*(КАЛЕНДАРЬ!BC19=GRID!$B$3:$U$3),0))*GRID!$T$39,
ROUNDUP(INDEX(GRID!$B$4:$U$15,MATCH(E$7,GRID!$A$4:$A$15,0),MATCH(1,($U$2=GRID!$B$1:$U$1)*(КАЛЕНДАРЬ!BC19=GRID!$B$3:$U$3),0))*GRID!$T$39*(1-GRID!$T$40),0))</f>
        <v>40641</v>
      </c>
      <c r="F200" s="5" cm="1">
        <f t="array" ref="F200">IF($I$2="Тариф для именинников",
INDEX(GRID!$B$18:$U$29,MATCH(E$7,GRID!$A$18:$A$29,0),MATCH(1,($U$2=GRID!$B$1:$U$1)*(КАЛЕНДАРЬ!BC19=GRID!$B$3:$U$3),0))*GRID!$T$39,
ROUNDUP(INDEX(GRID!$B$29:$U197,MATCH(E$7,GRID!$A$18:$A$29,0),MATCH(1,($U$2=GRID!$B$1:$U$1)*(КАЛЕНДАРЬ!BC19=GRID!$B$3:$U$3),0))*GRID!$T$39*(1-GRID!$T$40),0))</f>
        <v>45291</v>
      </c>
      <c r="G200" s="5" cm="1">
        <f t="array" ref="G200">IF($I$2="Тариф для именинников",
INDEX(GRID!$B$4:$U$15,MATCH(G$7,GRID!$A$4:$A$15,0),MATCH(1,($U$2=GRID!$B$1:$U$1)*(КАЛЕНДАРЬ!BC19=GRID!$B$3:$U$3),0))*GRID!$T$39,
ROUNDUP(INDEX(GRID!$B$4:$U$15,MATCH(G$7,GRID!$A$4:$A$15,0),MATCH(1,($U$2=GRID!$B$1:$U$1)*(КАЛЕНДАРЬ!BC19=GRID!$B$3:$U$3),0))*GRID!$T$39*(1-GRID!$T$40),0))</f>
        <v>46686</v>
      </c>
      <c r="H200" s="5" cm="1">
        <f t="array" ref="H200">IF($I$2="Тариф для именинников",
INDEX(GRID!$B$18:$U$29,MATCH(G$7,GRID!$A$18:$A$29,0),MATCH(1,($U$2=GRID!$B$1:$U$1)*(КАЛЕНДАРЬ!BC19=GRID!$B$3:$U$3),0))*GRID!$T$39,
ROUNDUP(INDEX(GRID!$B$29:$U197,MATCH(G$7,GRID!$A$18:$A$29,0),MATCH(1,($U$2=GRID!$B$1:$U$1)*(КАЛЕНДАРЬ!BC19=GRID!$B$3:$U$3),0))*GRID!$T$39*(1-GRID!$T$40),0))</f>
        <v>51336</v>
      </c>
      <c r="I200" s="5" cm="1">
        <f t="array" ref="I200">IF($I$2="Тариф для именинников",
INDEX(GRID!$B$4:$U$15,MATCH(I$7,GRID!$A$4:$A$15,0),MATCH(1,($U$2=GRID!$B$1:$U$1)*(КАЛЕНДАРЬ!BC19=GRID!$B$3:$U$3),0))*GRID!$T$39,
ROUNDUP(INDEX(GRID!$B$4:$U$15,MATCH(I$7,GRID!$A$4:$A$15,0),MATCH(1,($U$2=GRID!$B$1:$U$1)*(КАЛЕНДАРЬ!BC19=GRID!$B$3:$U$3),0))*GRID!$T$39*(1-GRID!$T$40),0))</f>
        <v>52266</v>
      </c>
      <c r="J200" s="5" cm="1">
        <f t="array" ref="J200">IF($I$2="Тариф для именинников",
INDEX(GRID!$B$18:$U$29,MATCH(I$7,GRID!$A$18:$A$29,0),MATCH(1,($U$2=GRID!$B$1:$U$1)*(КАЛЕНДАРЬ!BC19=GRID!$B$3:$U$3),0))*GRID!$T$39,
ROUNDUP(INDEX(GRID!$B$29:$U197,MATCH(I$7,GRID!$A$18:$A$29,0),MATCH(1,($U$2=GRID!$B$1:$U$1)*(КАЛЕНДАРЬ!BC19=GRID!$B$3:$U$3),0))*GRID!$T$39*(1-GRID!$T$40),0))</f>
        <v>56916</v>
      </c>
      <c r="K200" s="5" cm="1">
        <f t="array" ref="K200">IF($I$2="Тариф для именинников",
INDEX(GRID!$B$4:$U$15,MATCH(K$7,GRID!$A$4:$A$15,0),MATCH(1,($U$2=GRID!$B$1:$U$1)*(КАЛЕНДАРЬ!BC19=GRID!$B$3:$U$3),0))*GRID!$T$39,
ROUNDUP(INDEX(GRID!$B$4:$U$15,MATCH(K$7,GRID!$A$4:$A$15,0),MATCH(1,($U$2=GRID!$B$1:$U$1)*(КАЛЕНДАРЬ!BC19=GRID!$B$3:$U$3),0))*GRID!$T$39*(1-GRID!$T$40),0))</f>
        <v>58125</v>
      </c>
      <c r="L200" s="5" cm="1">
        <f t="array" ref="L200">IF($I$2="Тариф для именинников",
INDEX(GRID!$B$18:$U$29,MATCH(K$7,GRID!$A$18:$A$29,0),MATCH(1,($U$2=GRID!$B$1:$U$1)*(КАЛЕНДАРЬ!BC19=GRID!$B$3:$U$3),0))*GRID!$T$39,
ROUNDUP(INDEX(GRID!$B$29:$U197,MATCH(K$7,GRID!$A$18:$A$29,0),MATCH(1,($U$2=GRID!$B$1:$U$1)*(КАЛЕНДАРЬ!BC19=GRID!$B$3:$U$3),0))*GRID!$T$39*(1-GRID!$T$40),0))</f>
        <v>62775</v>
      </c>
      <c r="M200" s="5" cm="1">
        <f t="array" ref="M200">IF($I$2="Тариф для именинников",
INDEX(GRID!$B$4:$U$15,MATCH(M$7,GRID!$A$4:$A$15,0),MATCH(1,($U$2=GRID!$B$1:$U$1)*(КАЛЕНДАРЬ!BC19=GRID!$B$3:$U$3),0))*GRID!$T$39,
ROUNDUP(INDEX(GRID!$B$4:$U$15,MATCH(M$7,GRID!$A$4:$A$15,0),MATCH(1,($U$2=GRID!$B$1:$U$1)*(КАЛЕНДАРЬ!BC19=GRID!$B$3:$U$3),0))*GRID!$T$39*(1-GRID!$T$40),0))</f>
        <v>78399</v>
      </c>
      <c r="N200" s="5" cm="1">
        <f t="array" ref="N200">IF($I$2="Тариф для именинников",
INDEX(GRID!$B$18:$U$29,MATCH(M$7,GRID!$A$18:$A$29,0),MATCH(1,($U$2=GRID!$B$1:$U$1)*(КАЛЕНДАРЬ!BC19=GRID!$B$3:$U$3),0))*GRID!$T$39,
ROUNDUP(INDEX(GRID!$B$29:$U197,MATCH(M$7,GRID!$A$18:$A$29,0),MATCH(1,($U$2=GRID!$B$1:$U$1)*(КАЛЕНДАРЬ!BC19=GRID!$B$3:$U$3),0))*GRID!$T$39*(1-GRID!$T$40),0))</f>
        <v>83049</v>
      </c>
      <c r="O200" s="5" cm="1">
        <f t="array" ref="O200">IF($I$2="Тариф для именинников",
INDEX(GRID!$B$4:$U$15,MATCH(O$7,GRID!$A$4:$A$15,0),MATCH(1,($U$2=GRID!$B$1:$U$1)*(КАЛЕНДАРЬ!BC19=GRID!$B$3:$U$3),0))*GRID!$T$39,
ROUNDUP(INDEX(GRID!$B$4:$U$15,MATCH(O$7,GRID!$A$4:$A$15,0),MATCH(1,($U$2=GRID!$B$1:$U$1)*(КАЛЕНДАРЬ!BC19=GRID!$B$3:$U$3),0))*GRID!$T$39*(1-GRID!$T$40),0))</f>
        <v>112623</v>
      </c>
      <c r="P200" s="5" cm="1">
        <f t="array" ref="P200">IF($I$2="Тариф для именинников",
INDEX(GRID!$B$4:$U$15,MATCH(P$7,GRID!$A$4:$A$15,0),MATCH(1,($U$2=GRID!$B$1:$U$1)*(КАЛЕНДАРЬ!BC19=GRID!$B$3:$U$3),0))*GRID!$T$39,
ROUNDUP(INDEX(GRID!$B$4:$U$15,MATCH(P$7,GRID!$A$4:$A$15,0),MATCH(1,($U$2=GRID!$B$1:$U$1)*(КАЛЕНДАРЬ!BC19=GRID!$B$3:$U$3),0))*GRID!$T$39*(1-GRID!$T$40),0))</f>
        <v>153636</v>
      </c>
      <c r="Q200" s="5" cm="1">
        <f t="array" ref="Q200">IF($I$2="Тариф для именинников",
INDEX(GRID!$B$4:$U$15,MATCH(Q$7,GRID!$A$4:$A$15,0),MATCH(1,($U$2=GRID!$B$1:$U$1)*(КАЛЕНДАРЬ!BC19=GRID!$B$3:$U$3),0))*GRID!$T$39,
ROUNDUP(INDEX(GRID!$B$4:$U$15,MATCH(Q$7,GRID!$A$4:$A$15,0),MATCH(1,($U$2=GRID!$B$1:$U$1)*(КАЛЕНДАРЬ!BC19=GRID!$B$3:$U$3),0))*GRID!$T$39*(1-GRID!$T$40),0))</f>
        <v>180141</v>
      </c>
      <c r="R200" s="5" cm="1">
        <f t="array" ref="R200">IF($I$2="Тариф для именинников",
INDEX(GRID!$B$4:$U$15,MATCH(R$7,GRID!$A$4:$A$15,0),MATCH(1,($U$2=GRID!$B$1:$U$1)*(КАЛЕНДАРЬ!BC19=GRID!$B$3:$U$3),0))*GRID!$T$39,
ROUNDUP(INDEX(GRID!$B$4:$U$15,MATCH(R$7,GRID!$A$4:$A$15,0),MATCH(1,($U$2=GRID!$B$1:$U$1)*(КАЛЕНДАРЬ!BC19=GRID!$B$3:$U$3),0))*GRID!$T$39*(1-GRID!$T$40),0))</f>
        <v>205251</v>
      </c>
      <c r="S200" s="50" t="s">
        <v>105</v>
      </c>
      <c r="T200" s="50" t="s">
        <v>105</v>
      </c>
    </row>
    <row r="201" spans="1:20">
      <c r="A201" s="56" t="s">
        <v>14</v>
      </c>
      <c r="B201" s="57">
        <v>17</v>
      </c>
      <c r="C201" s="5" cm="1">
        <f t="array" ref="C201">IF($I$2="Тариф для именинников",
INDEX(GRID!$B$4:$U$15,MATCH(C$7,GRID!$A$4:$A$15,0),MATCH(1,($U$2=GRID!$B$1:$U$1)*(КАЛЕНДАРЬ!BC20=GRID!$B$3:$U$3),0))*GRID!$T$39,
ROUNDUP(INDEX(GRID!$B$4:$U$15,MATCH(C$7,GRID!$A$4:$A$15,0),MATCH(1,($U$2=GRID!$B$1:$U$1)*(КАЛЕНДАРЬ!BC20=GRID!$B$3:$U$3),0))*GRID!$T$39*(1-GRID!$T$40),0))</f>
        <v>33945</v>
      </c>
      <c r="D201" s="5" cm="1">
        <f t="array" ref="D201">IF($I$2="Тариф для именинников",
INDEX(GRID!$B$18:$U$29,MATCH(C$7,GRID!$A$18:$A$29,0),MATCH(1,($U$2=GRID!$B$1:$U$1)*(КАЛЕНДАРЬ!BC20=GRID!$B$3:$U$3),0))*GRID!$T$39,
ROUNDUP(INDEX(GRID!$B$29:$U198,MATCH(C$7,GRID!$A$18:$A$29,0),MATCH(1,($U$2=GRID!$B$1:$U$1)*(КАЛЕНДАРЬ!BC20=GRID!$B$3:$U$3),0))*GRID!$T$39*(1-GRID!$T$40),0))</f>
        <v>38595</v>
      </c>
      <c r="E201" s="5" cm="1">
        <f t="array" ref="E201">IF($I$2="Тариф для именинников",
INDEX(GRID!$B$4:$U$15,MATCH(E$7,GRID!$A$4:$A$15,0),MATCH(1,($U$2=GRID!$B$1:$U$1)*(КАЛЕНДАРЬ!BC20=GRID!$B$3:$U$3),0))*GRID!$T$39,
ROUNDUP(INDEX(GRID!$B$4:$U$15,MATCH(E$7,GRID!$A$4:$A$15,0),MATCH(1,($U$2=GRID!$B$1:$U$1)*(КАЛЕНДАРЬ!BC20=GRID!$B$3:$U$3),0))*GRID!$T$39*(1-GRID!$T$40),0))</f>
        <v>40641</v>
      </c>
      <c r="F201" s="5" cm="1">
        <f t="array" ref="F201">IF($I$2="Тариф для именинников",
INDEX(GRID!$B$18:$U$29,MATCH(E$7,GRID!$A$18:$A$29,0),MATCH(1,($U$2=GRID!$B$1:$U$1)*(КАЛЕНДАРЬ!BC20=GRID!$B$3:$U$3),0))*GRID!$T$39,
ROUNDUP(INDEX(GRID!$B$29:$U198,MATCH(E$7,GRID!$A$18:$A$29,0),MATCH(1,($U$2=GRID!$B$1:$U$1)*(КАЛЕНДАРЬ!BC20=GRID!$B$3:$U$3),0))*GRID!$T$39*(1-GRID!$T$40),0))</f>
        <v>45291</v>
      </c>
      <c r="G201" s="5" cm="1">
        <f t="array" ref="G201">IF($I$2="Тариф для именинников",
INDEX(GRID!$B$4:$U$15,MATCH(G$7,GRID!$A$4:$A$15,0),MATCH(1,($U$2=GRID!$B$1:$U$1)*(КАЛЕНДАРЬ!BC20=GRID!$B$3:$U$3),0))*GRID!$T$39,
ROUNDUP(INDEX(GRID!$B$4:$U$15,MATCH(G$7,GRID!$A$4:$A$15,0),MATCH(1,($U$2=GRID!$B$1:$U$1)*(КАЛЕНДАРЬ!BC20=GRID!$B$3:$U$3),0))*GRID!$T$39*(1-GRID!$T$40),0))</f>
        <v>46686</v>
      </c>
      <c r="H201" s="5" cm="1">
        <f t="array" ref="H201">IF($I$2="Тариф для именинников",
INDEX(GRID!$B$18:$U$29,MATCH(G$7,GRID!$A$18:$A$29,0),MATCH(1,($U$2=GRID!$B$1:$U$1)*(КАЛЕНДАРЬ!BC20=GRID!$B$3:$U$3),0))*GRID!$T$39,
ROUNDUP(INDEX(GRID!$B$29:$U198,MATCH(G$7,GRID!$A$18:$A$29,0),MATCH(1,($U$2=GRID!$B$1:$U$1)*(КАЛЕНДАРЬ!BC20=GRID!$B$3:$U$3),0))*GRID!$T$39*(1-GRID!$T$40),0))</f>
        <v>51336</v>
      </c>
      <c r="I201" s="5" cm="1">
        <f t="array" ref="I201">IF($I$2="Тариф для именинников",
INDEX(GRID!$B$4:$U$15,MATCH(I$7,GRID!$A$4:$A$15,0),MATCH(1,($U$2=GRID!$B$1:$U$1)*(КАЛЕНДАРЬ!BC20=GRID!$B$3:$U$3),0))*GRID!$T$39,
ROUNDUP(INDEX(GRID!$B$4:$U$15,MATCH(I$7,GRID!$A$4:$A$15,0),MATCH(1,($U$2=GRID!$B$1:$U$1)*(КАЛЕНДАРЬ!BC20=GRID!$B$3:$U$3),0))*GRID!$T$39*(1-GRID!$T$40),0))</f>
        <v>52266</v>
      </c>
      <c r="J201" s="5" cm="1">
        <f t="array" ref="J201">IF($I$2="Тариф для именинников",
INDEX(GRID!$B$18:$U$29,MATCH(I$7,GRID!$A$18:$A$29,0),MATCH(1,($U$2=GRID!$B$1:$U$1)*(КАЛЕНДАРЬ!BC20=GRID!$B$3:$U$3),0))*GRID!$T$39,
ROUNDUP(INDEX(GRID!$B$29:$U198,MATCH(I$7,GRID!$A$18:$A$29,0),MATCH(1,($U$2=GRID!$B$1:$U$1)*(КАЛЕНДАРЬ!BC20=GRID!$B$3:$U$3),0))*GRID!$T$39*(1-GRID!$T$40),0))</f>
        <v>56916</v>
      </c>
      <c r="K201" s="5" cm="1">
        <f t="array" ref="K201">IF($I$2="Тариф для именинников",
INDEX(GRID!$B$4:$U$15,MATCH(K$7,GRID!$A$4:$A$15,0),MATCH(1,($U$2=GRID!$B$1:$U$1)*(КАЛЕНДАРЬ!BC20=GRID!$B$3:$U$3),0))*GRID!$T$39,
ROUNDUP(INDEX(GRID!$B$4:$U$15,MATCH(K$7,GRID!$A$4:$A$15,0),MATCH(1,($U$2=GRID!$B$1:$U$1)*(КАЛЕНДАРЬ!BC20=GRID!$B$3:$U$3),0))*GRID!$T$39*(1-GRID!$T$40),0))</f>
        <v>58125</v>
      </c>
      <c r="L201" s="5" cm="1">
        <f t="array" ref="L201">IF($I$2="Тариф для именинников",
INDEX(GRID!$B$18:$U$29,MATCH(K$7,GRID!$A$18:$A$29,0),MATCH(1,($U$2=GRID!$B$1:$U$1)*(КАЛЕНДАРЬ!BC20=GRID!$B$3:$U$3),0))*GRID!$T$39,
ROUNDUP(INDEX(GRID!$B$29:$U198,MATCH(K$7,GRID!$A$18:$A$29,0),MATCH(1,($U$2=GRID!$B$1:$U$1)*(КАЛЕНДАРЬ!BC20=GRID!$B$3:$U$3),0))*GRID!$T$39*(1-GRID!$T$40),0))</f>
        <v>62775</v>
      </c>
      <c r="M201" s="5" cm="1">
        <f t="array" ref="M201">IF($I$2="Тариф для именинников",
INDEX(GRID!$B$4:$U$15,MATCH(M$7,GRID!$A$4:$A$15,0),MATCH(1,($U$2=GRID!$B$1:$U$1)*(КАЛЕНДАРЬ!BC20=GRID!$B$3:$U$3),0))*GRID!$T$39,
ROUNDUP(INDEX(GRID!$B$4:$U$15,MATCH(M$7,GRID!$A$4:$A$15,0),MATCH(1,($U$2=GRID!$B$1:$U$1)*(КАЛЕНДАРЬ!BC20=GRID!$B$3:$U$3),0))*GRID!$T$39*(1-GRID!$T$40),0))</f>
        <v>78399</v>
      </c>
      <c r="N201" s="5" cm="1">
        <f t="array" ref="N201">IF($I$2="Тариф для именинников",
INDEX(GRID!$B$18:$U$29,MATCH(M$7,GRID!$A$18:$A$29,0),MATCH(1,($U$2=GRID!$B$1:$U$1)*(КАЛЕНДАРЬ!BC20=GRID!$B$3:$U$3),0))*GRID!$T$39,
ROUNDUP(INDEX(GRID!$B$29:$U198,MATCH(M$7,GRID!$A$18:$A$29,0),MATCH(1,($U$2=GRID!$B$1:$U$1)*(КАЛЕНДАРЬ!BC20=GRID!$B$3:$U$3),0))*GRID!$T$39*(1-GRID!$T$40),0))</f>
        <v>83049</v>
      </c>
      <c r="O201" s="5" cm="1">
        <f t="array" ref="O201">IF($I$2="Тариф для именинников",
INDEX(GRID!$B$4:$U$15,MATCH(O$7,GRID!$A$4:$A$15,0),MATCH(1,($U$2=GRID!$B$1:$U$1)*(КАЛЕНДАРЬ!BC20=GRID!$B$3:$U$3),0))*GRID!$T$39,
ROUNDUP(INDEX(GRID!$B$4:$U$15,MATCH(O$7,GRID!$A$4:$A$15,0),MATCH(1,($U$2=GRID!$B$1:$U$1)*(КАЛЕНДАРЬ!BC20=GRID!$B$3:$U$3),0))*GRID!$T$39*(1-GRID!$T$40),0))</f>
        <v>112623</v>
      </c>
      <c r="P201" s="5" cm="1">
        <f t="array" ref="P201">IF($I$2="Тариф для именинников",
INDEX(GRID!$B$4:$U$15,MATCH(P$7,GRID!$A$4:$A$15,0),MATCH(1,($U$2=GRID!$B$1:$U$1)*(КАЛЕНДАРЬ!BC20=GRID!$B$3:$U$3),0))*GRID!$T$39,
ROUNDUP(INDEX(GRID!$B$4:$U$15,MATCH(P$7,GRID!$A$4:$A$15,0),MATCH(1,($U$2=GRID!$B$1:$U$1)*(КАЛЕНДАРЬ!BC20=GRID!$B$3:$U$3),0))*GRID!$T$39*(1-GRID!$T$40),0))</f>
        <v>153636</v>
      </c>
      <c r="Q201" s="5" cm="1">
        <f t="array" ref="Q201">IF($I$2="Тариф для именинников",
INDEX(GRID!$B$4:$U$15,MATCH(Q$7,GRID!$A$4:$A$15,0),MATCH(1,($U$2=GRID!$B$1:$U$1)*(КАЛЕНДАРЬ!BC20=GRID!$B$3:$U$3),0))*GRID!$T$39,
ROUNDUP(INDEX(GRID!$B$4:$U$15,MATCH(Q$7,GRID!$A$4:$A$15,0),MATCH(1,($U$2=GRID!$B$1:$U$1)*(КАЛЕНДАРЬ!BC20=GRID!$B$3:$U$3),0))*GRID!$T$39*(1-GRID!$T$40),0))</f>
        <v>180141</v>
      </c>
      <c r="R201" s="5" cm="1">
        <f t="array" ref="R201">IF($I$2="Тариф для именинников",
INDEX(GRID!$B$4:$U$15,MATCH(R$7,GRID!$A$4:$A$15,0),MATCH(1,($U$2=GRID!$B$1:$U$1)*(КАЛЕНДАРЬ!BC20=GRID!$B$3:$U$3),0))*GRID!$T$39,
ROUNDUP(INDEX(GRID!$B$4:$U$15,MATCH(R$7,GRID!$A$4:$A$15,0),MATCH(1,($U$2=GRID!$B$1:$U$1)*(КАЛЕНДАРЬ!BC20=GRID!$B$3:$U$3),0))*GRID!$T$39*(1-GRID!$T$40),0))</f>
        <v>205251</v>
      </c>
      <c r="S201" s="50" t="s">
        <v>105</v>
      </c>
      <c r="T201" s="50" t="s">
        <v>105</v>
      </c>
    </row>
    <row r="202" spans="1:20">
      <c r="A202" s="56" t="s">
        <v>15</v>
      </c>
      <c r="B202" s="57">
        <v>18</v>
      </c>
      <c r="C202" s="5" cm="1">
        <f t="array" ref="C202">IF($I$2="Тариф для именинников",
INDEX(GRID!$B$4:$U$15,MATCH(C$7,GRID!$A$4:$A$15,0),MATCH(1,($U$2=GRID!$B$1:$U$1)*(КАЛЕНДАРЬ!BC21=GRID!$B$3:$U$3),0))*GRID!$T$39,
ROUNDUP(INDEX(GRID!$B$4:$U$15,MATCH(C$7,GRID!$A$4:$A$15,0),MATCH(1,($U$2=GRID!$B$1:$U$1)*(КАЛЕНДАРЬ!BC21=GRID!$B$3:$U$3),0))*GRID!$T$39*(1-GRID!$T$40),0))</f>
        <v>33945</v>
      </c>
      <c r="D202" s="5" cm="1">
        <f t="array" ref="D202">IF($I$2="Тариф для именинников",
INDEX(GRID!$B$18:$U$29,MATCH(C$7,GRID!$A$18:$A$29,0),MATCH(1,($U$2=GRID!$B$1:$U$1)*(КАЛЕНДАРЬ!BC21=GRID!$B$3:$U$3),0))*GRID!$T$39,
ROUNDUP(INDEX(GRID!$B$29:$U199,MATCH(C$7,GRID!$A$18:$A$29,0),MATCH(1,($U$2=GRID!$B$1:$U$1)*(КАЛЕНДАРЬ!BC21=GRID!$B$3:$U$3),0))*GRID!$T$39*(1-GRID!$T$40),0))</f>
        <v>38595</v>
      </c>
      <c r="E202" s="5" cm="1">
        <f t="array" ref="E202">IF($I$2="Тариф для именинников",
INDEX(GRID!$B$4:$U$15,MATCH(E$7,GRID!$A$4:$A$15,0),MATCH(1,($U$2=GRID!$B$1:$U$1)*(КАЛЕНДАРЬ!BC21=GRID!$B$3:$U$3),0))*GRID!$T$39,
ROUNDUP(INDEX(GRID!$B$4:$U$15,MATCH(E$7,GRID!$A$4:$A$15,0),MATCH(1,($U$2=GRID!$B$1:$U$1)*(КАЛЕНДАРЬ!BC21=GRID!$B$3:$U$3),0))*GRID!$T$39*(1-GRID!$T$40),0))</f>
        <v>40641</v>
      </c>
      <c r="F202" s="5" cm="1">
        <f t="array" ref="F202">IF($I$2="Тариф для именинников",
INDEX(GRID!$B$18:$U$29,MATCH(E$7,GRID!$A$18:$A$29,0),MATCH(1,($U$2=GRID!$B$1:$U$1)*(КАЛЕНДАРЬ!BC21=GRID!$B$3:$U$3),0))*GRID!$T$39,
ROUNDUP(INDEX(GRID!$B$29:$U199,MATCH(E$7,GRID!$A$18:$A$29,0),MATCH(1,($U$2=GRID!$B$1:$U$1)*(КАЛЕНДАРЬ!BC21=GRID!$B$3:$U$3),0))*GRID!$T$39*(1-GRID!$T$40),0))</f>
        <v>45291</v>
      </c>
      <c r="G202" s="5" cm="1">
        <f t="array" ref="G202">IF($I$2="Тариф для именинников",
INDEX(GRID!$B$4:$U$15,MATCH(G$7,GRID!$A$4:$A$15,0),MATCH(1,($U$2=GRID!$B$1:$U$1)*(КАЛЕНДАРЬ!BC21=GRID!$B$3:$U$3),0))*GRID!$T$39,
ROUNDUP(INDEX(GRID!$B$4:$U$15,MATCH(G$7,GRID!$A$4:$A$15,0),MATCH(1,($U$2=GRID!$B$1:$U$1)*(КАЛЕНДАРЬ!BC21=GRID!$B$3:$U$3),0))*GRID!$T$39*(1-GRID!$T$40),0))</f>
        <v>46686</v>
      </c>
      <c r="H202" s="5" cm="1">
        <f t="array" ref="H202">IF($I$2="Тариф для именинников",
INDEX(GRID!$B$18:$U$29,MATCH(G$7,GRID!$A$18:$A$29,0),MATCH(1,($U$2=GRID!$B$1:$U$1)*(КАЛЕНДАРЬ!BC21=GRID!$B$3:$U$3),0))*GRID!$T$39,
ROUNDUP(INDEX(GRID!$B$29:$U199,MATCH(G$7,GRID!$A$18:$A$29,0),MATCH(1,($U$2=GRID!$B$1:$U$1)*(КАЛЕНДАРЬ!BC21=GRID!$B$3:$U$3),0))*GRID!$T$39*(1-GRID!$T$40),0))</f>
        <v>51336</v>
      </c>
      <c r="I202" s="5" cm="1">
        <f t="array" ref="I202">IF($I$2="Тариф для именинников",
INDEX(GRID!$B$4:$U$15,MATCH(I$7,GRID!$A$4:$A$15,0),MATCH(1,($U$2=GRID!$B$1:$U$1)*(КАЛЕНДАРЬ!BC21=GRID!$B$3:$U$3),0))*GRID!$T$39,
ROUNDUP(INDEX(GRID!$B$4:$U$15,MATCH(I$7,GRID!$A$4:$A$15,0),MATCH(1,($U$2=GRID!$B$1:$U$1)*(КАЛЕНДАРЬ!BC21=GRID!$B$3:$U$3),0))*GRID!$T$39*(1-GRID!$T$40),0))</f>
        <v>52266</v>
      </c>
      <c r="J202" s="5" cm="1">
        <f t="array" ref="J202">IF($I$2="Тариф для именинников",
INDEX(GRID!$B$18:$U$29,MATCH(I$7,GRID!$A$18:$A$29,0),MATCH(1,($U$2=GRID!$B$1:$U$1)*(КАЛЕНДАРЬ!BC21=GRID!$B$3:$U$3),0))*GRID!$T$39,
ROUNDUP(INDEX(GRID!$B$29:$U199,MATCH(I$7,GRID!$A$18:$A$29,0),MATCH(1,($U$2=GRID!$B$1:$U$1)*(КАЛЕНДАРЬ!BC21=GRID!$B$3:$U$3),0))*GRID!$T$39*(1-GRID!$T$40),0))</f>
        <v>56916</v>
      </c>
      <c r="K202" s="5" cm="1">
        <f t="array" ref="K202">IF($I$2="Тариф для именинников",
INDEX(GRID!$B$4:$U$15,MATCH(K$7,GRID!$A$4:$A$15,0),MATCH(1,($U$2=GRID!$B$1:$U$1)*(КАЛЕНДАРЬ!BC21=GRID!$B$3:$U$3),0))*GRID!$T$39,
ROUNDUP(INDEX(GRID!$B$4:$U$15,MATCH(K$7,GRID!$A$4:$A$15,0),MATCH(1,($U$2=GRID!$B$1:$U$1)*(КАЛЕНДАРЬ!BC21=GRID!$B$3:$U$3),0))*GRID!$T$39*(1-GRID!$T$40),0))</f>
        <v>58125</v>
      </c>
      <c r="L202" s="5" cm="1">
        <f t="array" ref="L202">IF($I$2="Тариф для именинников",
INDEX(GRID!$B$18:$U$29,MATCH(K$7,GRID!$A$18:$A$29,0),MATCH(1,($U$2=GRID!$B$1:$U$1)*(КАЛЕНДАРЬ!BC21=GRID!$B$3:$U$3),0))*GRID!$T$39,
ROUNDUP(INDEX(GRID!$B$29:$U199,MATCH(K$7,GRID!$A$18:$A$29,0),MATCH(1,($U$2=GRID!$B$1:$U$1)*(КАЛЕНДАРЬ!BC21=GRID!$B$3:$U$3),0))*GRID!$T$39*(1-GRID!$T$40),0))</f>
        <v>62775</v>
      </c>
      <c r="M202" s="5" cm="1">
        <f t="array" ref="M202">IF($I$2="Тариф для именинников",
INDEX(GRID!$B$4:$U$15,MATCH(M$7,GRID!$A$4:$A$15,0),MATCH(1,($U$2=GRID!$B$1:$U$1)*(КАЛЕНДАРЬ!BC21=GRID!$B$3:$U$3),0))*GRID!$T$39,
ROUNDUP(INDEX(GRID!$B$4:$U$15,MATCH(M$7,GRID!$A$4:$A$15,0),MATCH(1,($U$2=GRID!$B$1:$U$1)*(КАЛЕНДАРЬ!BC21=GRID!$B$3:$U$3),0))*GRID!$T$39*(1-GRID!$T$40),0))</f>
        <v>78399</v>
      </c>
      <c r="N202" s="5" cm="1">
        <f t="array" ref="N202">IF($I$2="Тариф для именинников",
INDEX(GRID!$B$18:$U$29,MATCH(M$7,GRID!$A$18:$A$29,0),MATCH(1,($U$2=GRID!$B$1:$U$1)*(КАЛЕНДАРЬ!BC21=GRID!$B$3:$U$3),0))*GRID!$T$39,
ROUNDUP(INDEX(GRID!$B$29:$U199,MATCH(M$7,GRID!$A$18:$A$29,0),MATCH(1,($U$2=GRID!$B$1:$U$1)*(КАЛЕНДАРЬ!BC21=GRID!$B$3:$U$3),0))*GRID!$T$39*(1-GRID!$T$40),0))</f>
        <v>83049</v>
      </c>
      <c r="O202" s="5" cm="1">
        <f t="array" ref="O202">IF($I$2="Тариф для именинников",
INDEX(GRID!$B$4:$U$15,MATCH(O$7,GRID!$A$4:$A$15,0),MATCH(1,($U$2=GRID!$B$1:$U$1)*(КАЛЕНДАРЬ!BC21=GRID!$B$3:$U$3),0))*GRID!$T$39,
ROUNDUP(INDEX(GRID!$B$4:$U$15,MATCH(O$7,GRID!$A$4:$A$15,0),MATCH(1,($U$2=GRID!$B$1:$U$1)*(КАЛЕНДАРЬ!BC21=GRID!$B$3:$U$3),0))*GRID!$T$39*(1-GRID!$T$40),0))</f>
        <v>112623</v>
      </c>
      <c r="P202" s="5" cm="1">
        <f t="array" ref="P202">IF($I$2="Тариф для именинников",
INDEX(GRID!$B$4:$U$15,MATCH(P$7,GRID!$A$4:$A$15,0),MATCH(1,($U$2=GRID!$B$1:$U$1)*(КАЛЕНДАРЬ!BC21=GRID!$B$3:$U$3),0))*GRID!$T$39,
ROUNDUP(INDEX(GRID!$B$4:$U$15,MATCH(P$7,GRID!$A$4:$A$15,0),MATCH(1,($U$2=GRID!$B$1:$U$1)*(КАЛЕНДАРЬ!BC21=GRID!$B$3:$U$3),0))*GRID!$T$39*(1-GRID!$T$40),0))</f>
        <v>153636</v>
      </c>
      <c r="Q202" s="5" cm="1">
        <f t="array" ref="Q202">IF($I$2="Тариф для именинников",
INDEX(GRID!$B$4:$U$15,MATCH(Q$7,GRID!$A$4:$A$15,0),MATCH(1,($U$2=GRID!$B$1:$U$1)*(КАЛЕНДАРЬ!BC21=GRID!$B$3:$U$3),0))*GRID!$T$39,
ROUNDUP(INDEX(GRID!$B$4:$U$15,MATCH(Q$7,GRID!$A$4:$A$15,0),MATCH(1,($U$2=GRID!$B$1:$U$1)*(КАЛЕНДАРЬ!BC21=GRID!$B$3:$U$3),0))*GRID!$T$39*(1-GRID!$T$40),0))</f>
        <v>180141</v>
      </c>
      <c r="R202" s="5" cm="1">
        <f t="array" ref="R202">IF($I$2="Тариф для именинников",
INDEX(GRID!$B$4:$U$15,MATCH(R$7,GRID!$A$4:$A$15,0),MATCH(1,($U$2=GRID!$B$1:$U$1)*(КАЛЕНДАРЬ!BC21=GRID!$B$3:$U$3),0))*GRID!$T$39,
ROUNDUP(INDEX(GRID!$B$4:$U$15,MATCH(R$7,GRID!$A$4:$A$15,0),MATCH(1,($U$2=GRID!$B$1:$U$1)*(КАЛЕНДАРЬ!BC21=GRID!$B$3:$U$3),0))*GRID!$T$39*(1-GRID!$T$40),0))</f>
        <v>205251</v>
      </c>
      <c r="S202" s="50" t="s">
        <v>105</v>
      </c>
      <c r="T202" s="50" t="s">
        <v>105</v>
      </c>
    </row>
    <row r="203" spans="1:20">
      <c r="A203" s="56" t="s">
        <v>16</v>
      </c>
      <c r="B203" s="57">
        <v>19</v>
      </c>
      <c r="C203" s="5" cm="1">
        <f t="array" ref="C203">IF($I$2="Тариф для именинников",
INDEX(GRID!$B$4:$U$15,MATCH(C$7,GRID!$A$4:$A$15,0),MATCH(1,($U$2=GRID!$B$1:$U$1)*(КАЛЕНДАРЬ!BC22=GRID!$B$3:$U$3),0))*GRID!$T$39,
ROUNDUP(INDEX(GRID!$B$4:$U$15,MATCH(C$7,GRID!$A$4:$A$15,0),MATCH(1,($U$2=GRID!$B$1:$U$1)*(КАЛЕНДАРЬ!BC22=GRID!$B$3:$U$3),0))*GRID!$T$39*(1-GRID!$T$40),0))</f>
        <v>37293</v>
      </c>
      <c r="D203" s="5" cm="1">
        <f t="array" ref="D203">IF($I$2="Тариф для именинников",
INDEX(GRID!$B$18:$U$29,MATCH(C$7,GRID!$A$18:$A$29,0),MATCH(1,($U$2=GRID!$B$1:$U$1)*(КАЛЕНДАРЬ!BC22=GRID!$B$3:$U$3),0))*GRID!$T$39,
ROUNDUP(INDEX(GRID!$B$29:$U200,MATCH(C$7,GRID!$A$18:$A$29,0),MATCH(1,($U$2=GRID!$B$1:$U$1)*(КАЛЕНДАРЬ!BC22=GRID!$B$3:$U$3),0))*GRID!$T$39*(1-GRID!$T$40),0))</f>
        <v>41943</v>
      </c>
      <c r="E203" s="5" cm="1">
        <f t="array" ref="E203">IF($I$2="Тариф для именинников",
INDEX(GRID!$B$4:$U$15,MATCH(E$7,GRID!$A$4:$A$15,0),MATCH(1,($U$2=GRID!$B$1:$U$1)*(КАЛЕНДАРЬ!BC22=GRID!$B$3:$U$3),0))*GRID!$T$39,
ROUNDUP(INDEX(GRID!$B$4:$U$15,MATCH(E$7,GRID!$A$4:$A$15,0),MATCH(1,($U$2=GRID!$B$1:$U$1)*(КАЛЕНДАРЬ!BC22=GRID!$B$3:$U$3),0))*GRID!$T$39*(1-GRID!$T$40),0))</f>
        <v>44547</v>
      </c>
      <c r="F203" s="5" cm="1">
        <f t="array" ref="F203">IF($I$2="Тариф для именинников",
INDEX(GRID!$B$18:$U$29,MATCH(E$7,GRID!$A$18:$A$29,0),MATCH(1,($U$2=GRID!$B$1:$U$1)*(КАЛЕНДАРЬ!BC22=GRID!$B$3:$U$3),0))*GRID!$T$39,
ROUNDUP(INDEX(GRID!$B$29:$U200,MATCH(E$7,GRID!$A$18:$A$29,0),MATCH(1,($U$2=GRID!$B$1:$U$1)*(КАЛЕНДАРЬ!BC22=GRID!$B$3:$U$3),0))*GRID!$T$39*(1-GRID!$T$40),0))</f>
        <v>49197</v>
      </c>
      <c r="G203" s="5" cm="1">
        <f t="array" ref="G203">IF($I$2="Тариф для именинников",
INDEX(GRID!$B$4:$U$15,MATCH(G$7,GRID!$A$4:$A$15,0),MATCH(1,($U$2=GRID!$B$1:$U$1)*(КАЛЕНДАРЬ!BC22=GRID!$B$3:$U$3),0))*GRID!$T$39,
ROUNDUP(INDEX(GRID!$B$4:$U$15,MATCH(G$7,GRID!$A$4:$A$15,0),MATCH(1,($U$2=GRID!$B$1:$U$1)*(КАЛЕНДАРЬ!BC22=GRID!$B$3:$U$3),0))*GRID!$T$39*(1-GRID!$T$40),0))</f>
        <v>50685</v>
      </c>
      <c r="H203" s="5" cm="1">
        <f t="array" ref="H203">IF($I$2="Тариф для именинников",
INDEX(GRID!$B$18:$U$29,MATCH(G$7,GRID!$A$18:$A$29,0),MATCH(1,($U$2=GRID!$B$1:$U$1)*(КАЛЕНДАРЬ!BC22=GRID!$B$3:$U$3),0))*GRID!$T$39,
ROUNDUP(INDEX(GRID!$B$29:$U200,MATCH(G$7,GRID!$A$18:$A$29,0),MATCH(1,($U$2=GRID!$B$1:$U$1)*(КАЛЕНДАРЬ!BC22=GRID!$B$3:$U$3),0))*GRID!$T$39*(1-GRID!$T$40),0))</f>
        <v>55335</v>
      </c>
      <c r="I203" s="5" cm="1">
        <f t="array" ref="I203">IF($I$2="Тариф для именинников",
INDEX(GRID!$B$4:$U$15,MATCH(I$7,GRID!$A$4:$A$15,0),MATCH(1,($U$2=GRID!$B$1:$U$1)*(КАЛЕНДАРЬ!BC22=GRID!$B$3:$U$3),0))*GRID!$T$39,
ROUNDUP(INDEX(GRID!$B$4:$U$15,MATCH(I$7,GRID!$A$4:$A$15,0),MATCH(1,($U$2=GRID!$B$1:$U$1)*(КАЛЕНДАРЬ!BC22=GRID!$B$3:$U$3),0))*GRID!$T$39*(1-GRID!$T$40),0))</f>
        <v>56637</v>
      </c>
      <c r="J203" s="5" cm="1">
        <f t="array" ref="J203">IF($I$2="Тариф для именинников",
INDEX(GRID!$B$18:$U$29,MATCH(I$7,GRID!$A$18:$A$29,0),MATCH(1,($U$2=GRID!$B$1:$U$1)*(КАЛЕНДАРЬ!BC22=GRID!$B$3:$U$3),0))*GRID!$T$39,
ROUNDUP(INDEX(GRID!$B$29:$U200,MATCH(I$7,GRID!$A$18:$A$29,0),MATCH(1,($U$2=GRID!$B$1:$U$1)*(КАЛЕНДАРЬ!BC22=GRID!$B$3:$U$3),0))*GRID!$T$39*(1-GRID!$T$40),0))</f>
        <v>61287</v>
      </c>
      <c r="K203" s="5" cm="1">
        <f t="array" ref="K203">IF($I$2="Тариф для именинников",
INDEX(GRID!$B$4:$U$15,MATCH(K$7,GRID!$A$4:$A$15,0),MATCH(1,($U$2=GRID!$B$1:$U$1)*(КАЛЕНДАРЬ!BC22=GRID!$B$3:$U$3),0))*GRID!$T$39,
ROUNDUP(INDEX(GRID!$B$4:$U$15,MATCH(K$7,GRID!$A$4:$A$15,0),MATCH(1,($U$2=GRID!$B$1:$U$1)*(КАЛЕНДАРЬ!BC22=GRID!$B$3:$U$3),0))*GRID!$T$39*(1-GRID!$T$40),0))</f>
        <v>62682</v>
      </c>
      <c r="L203" s="5" cm="1">
        <f t="array" ref="L203">IF($I$2="Тариф для именинников",
INDEX(GRID!$B$18:$U$29,MATCH(K$7,GRID!$A$18:$A$29,0),MATCH(1,($U$2=GRID!$B$1:$U$1)*(КАЛЕНДАРЬ!BC22=GRID!$B$3:$U$3),0))*GRID!$T$39,
ROUNDUP(INDEX(GRID!$B$29:$U200,MATCH(K$7,GRID!$A$18:$A$29,0),MATCH(1,($U$2=GRID!$B$1:$U$1)*(КАЛЕНДАРЬ!BC22=GRID!$B$3:$U$3),0))*GRID!$T$39*(1-GRID!$T$40),0))</f>
        <v>67332</v>
      </c>
      <c r="M203" s="5" cm="1">
        <f t="array" ref="M203">IF($I$2="Тариф для именинников",
INDEX(GRID!$B$4:$U$15,MATCH(M$7,GRID!$A$4:$A$15,0),MATCH(1,($U$2=GRID!$B$1:$U$1)*(КАЛЕНДАРЬ!BC22=GRID!$B$3:$U$3),0))*GRID!$T$39,
ROUNDUP(INDEX(GRID!$B$4:$U$15,MATCH(M$7,GRID!$A$4:$A$15,0),MATCH(1,($U$2=GRID!$B$1:$U$1)*(КАЛЕНДАРЬ!BC22=GRID!$B$3:$U$3),0))*GRID!$T$39*(1-GRID!$T$40),0))</f>
        <v>83886</v>
      </c>
      <c r="N203" s="5" cm="1">
        <f t="array" ref="N203">IF($I$2="Тариф для именинников",
INDEX(GRID!$B$18:$U$29,MATCH(M$7,GRID!$A$18:$A$29,0),MATCH(1,($U$2=GRID!$B$1:$U$1)*(КАЛЕНДАРЬ!BC22=GRID!$B$3:$U$3),0))*GRID!$T$39,
ROUNDUP(INDEX(GRID!$B$29:$U200,MATCH(M$7,GRID!$A$18:$A$29,0),MATCH(1,($U$2=GRID!$B$1:$U$1)*(КАЛЕНДАРЬ!BC22=GRID!$B$3:$U$3),0))*GRID!$T$39*(1-GRID!$T$40),0))</f>
        <v>88536</v>
      </c>
      <c r="O203" s="5" cm="1">
        <f t="array" ref="O203">IF($I$2="Тариф для именинников",
INDEX(GRID!$B$4:$U$15,MATCH(O$7,GRID!$A$4:$A$15,0),MATCH(1,($U$2=GRID!$B$1:$U$1)*(КАЛЕНДАРЬ!BC22=GRID!$B$3:$U$3),0))*GRID!$T$39,
ROUNDUP(INDEX(GRID!$B$4:$U$15,MATCH(O$7,GRID!$A$4:$A$15,0),MATCH(1,($U$2=GRID!$B$1:$U$1)*(КАЛЕНДАРЬ!BC22=GRID!$B$3:$U$3),0))*GRID!$T$39*(1-GRID!$T$40),0))</f>
        <v>118854</v>
      </c>
      <c r="P203" s="5" cm="1">
        <f t="array" ref="P203">IF($I$2="Тариф для именинников",
INDEX(GRID!$B$4:$U$15,MATCH(P$7,GRID!$A$4:$A$15,0),MATCH(1,($U$2=GRID!$B$1:$U$1)*(КАЛЕНДАРЬ!BC22=GRID!$B$3:$U$3),0))*GRID!$T$39,
ROUNDUP(INDEX(GRID!$B$4:$U$15,MATCH(P$7,GRID!$A$4:$A$15,0),MATCH(1,($U$2=GRID!$B$1:$U$1)*(КАЛЕНДАРЬ!BC22=GRID!$B$3:$U$3),0))*GRID!$T$39*(1-GRID!$T$40),0))</f>
        <v>160797</v>
      </c>
      <c r="Q203" s="5" cm="1">
        <f t="array" ref="Q203">IF($I$2="Тариф для именинников",
INDEX(GRID!$B$4:$U$15,MATCH(Q$7,GRID!$A$4:$A$15,0),MATCH(1,($U$2=GRID!$B$1:$U$1)*(КАЛЕНДАРЬ!BC22=GRID!$B$3:$U$3),0))*GRID!$T$39,
ROUNDUP(INDEX(GRID!$B$4:$U$15,MATCH(Q$7,GRID!$A$4:$A$15,0),MATCH(1,($U$2=GRID!$B$1:$U$1)*(КАЛЕНДАРЬ!BC22=GRID!$B$3:$U$3),0))*GRID!$T$39*(1-GRID!$T$40),0))</f>
        <v>188232</v>
      </c>
      <c r="R203" s="5" cm="1">
        <f t="array" ref="R203">IF($I$2="Тариф для именинников",
INDEX(GRID!$B$4:$U$15,MATCH(R$7,GRID!$A$4:$A$15,0),MATCH(1,($U$2=GRID!$B$1:$U$1)*(КАЛЕНДАРЬ!BC22=GRID!$B$3:$U$3),0))*GRID!$T$39,
ROUNDUP(INDEX(GRID!$B$4:$U$15,MATCH(R$7,GRID!$A$4:$A$15,0),MATCH(1,($U$2=GRID!$B$1:$U$1)*(КАЛЕНДАРЬ!BC22=GRID!$B$3:$U$3),0))*GRID!$T$39*(1-GRID!$T$40),0))</f>
        <v>214458</v>
      </c>
      <c r="S203" s="50" t="s">
        <v>105</v>
      </c>
      <c r="T203" s="50" t="s">
        <v>105</v>
      </c>
    </row>
    <row r="204" spans="1:20">
      <c r="A204" s="56" t="s">
        <v>17</v>
      </c>
      <c r="B204" s="57">
        <v>20</v>
      </c>
      <c r="C204" s="5" cm="1">
        <f t="array" ref="C204">IF($I$2="Тариф для именинников",
INDEX(GRID!$B$4:$U$15,MATCH(C$7,GRID!$A$4:$A$15,0),MATCH(1,($U$2=GRID!$B$1:$U$1)*(КАЛЕНДАРЬ!BC23=GRID!$B$3:$U$3),0))*GRID!$T$39,
ROUNDUP(INDEX(GRID!$B$4:$U$15,MATCH(C$7,GRID!$A$4:$A$15,0),MATCH(1,($U$2=GRID!$B$1:$U$1)*(КАЛЕНДАРЬ!BC23=GRID!$B$3:$U$3),0))*GRID!$T$39*(1-GRID!$T$40),0))</f>
        <v>37293</v>
      </c>
      <c r="D204" s="5" cm="1">
        <f t="array" ref="D204">IF($I$2="Тариф для именинников",
INDEX(GRID!$B$18:$U$29,MATCH(C$7,GRID!$A$18:$A$29,0),MATCH(1,($U$2=GRID!$B$1:$U$1)*(КАЛЕНДАРЬ!BC23=GRID!$B$3:$U$3),0))*GRID!$T$39,
ROUNDUP(INDEX(GRID!$B$29:$U201,MATCH(C$7,GRID!$A$18:$A$29,0),MATCH(1,($U$2=GRID!$B$1:$U$1)*(КАЛЕНДАРЬ!BC23=GRID!$B$3:$U$3),0))*GRID!$T$39*(1-GRID!$T$40),0))</f>
        <v>41943</v>
      </c>
      <c r="E204" s="5" cm="1">
        <f t="array" ref="E204">IF($I$2="Тариф для именинников",
INDEX(GRID!$B$4:$U$15,MATCH(E$7,GRID!$A$4:$A$15,0),MATCH(1,($U$2=GRID!$B$1:$U$1)*(КАЛЕНДАРЬ!BC23=GRID!$B$3:$U$3),0))*GRID!$T$39,
ROUNDUP(INDEX(GRID!$B$4:$U$15,MATCH(E$7,GRID!$A$4:$A$15,0),MATCH(1,($U$2=GRID!$B$1:$U$1)*(КАЛЕНДАРЬ!BC23=GRID!$B$3:$U$3),0))*GRID!$T$39*(1-GRID!$T$40),0))</f>
        <v>44547</v>
      </c>
      <c r="F204" s="5" cm="1">
        <f t="array" ref="F204">IF($I$2="Тариф для именинников",
INDEX(GRID!$B$18:$U$29,MATCH(E$7,GRID!$A$18:$A$29,0),MATCH(1,($U$2=GRID!$B$1:$U$1)*(КАЛЕНДАРЬ!BC23=GRID!$B$3:$U$3),0))*GRID!$T$39,
ROUNDUP(INDEX(GRID!$B$29:$U201,MATCH(E$7,GRID!$A$18:$A$29,0),MATCH(1,($U$2=GRID!$B$1:$U$1)*(КАЛЕНДАРЬ!BC23=GRID!$B$3:$U$3),0))*GRID!$T$39*(1-GRID!$T$40),0))</f>
        <v>49197</v>
      </c>
      <c r="G204" s="5" cm="1">
        <f t="array" ref="G204">IF($I$2="Тариф для именинников",
INDEX(GRID!$B$4:$U$15,MATCH(G$7,GRID!$A$4:$A$15,0),MATCH(1,($U$2=GRID!$B$1:$U$1)*(КАЛЕНДАРЬ!BC23=GRID!$B$3:$U$3),0))*GRID!$T$39,
ROUNDUP(INDEX(GRID!$B$4:$U$15,MATCH(G$7,GRID!$A$4:$A$15,0),MATCH(1,($U$2=GRID!$B$1:$U$1)*(КАЛЕНДАРЬ!BC23=GRID!$B$3:$U$3),0))*GRID!$T$39*(1-GRID!$T$40),0))</f>
        <v>50685</v>
      </c>
      <c r="H204" s="5" cm="1">
        <f t="array" ref="H204">IF($I$2="Тариф для именинников",
INDEX(GRID!$B$18:$U$29,MATCH(G$7,GRID!$A$18:$A$29,0),MATCH(1,($U$2=GRID!$B$1:$U$1)*(КАЛЕНДАРЬ!BC23=GRID!$B$3:$U$3),0))*GRID!$T$39,
ROUNDUP(INDEX(GRID!$B$29:$U201,MATCH(G$7,GRID!$A$18:$A$29,0),MATCH(1,($U$2=GRID!$B$1:$U$1)*(КАЛЕНДАРЬ!BC23=GRID!$B$3:$U$3),0))*GRID!$T$39*(1-GRID!$T$40),0))</f>
        <v>55335</v>
      </c>
      <c r="I204" s="5" cm="1">
        <f t="array" ref="I204">IF($I$2="Тариф для именинников",
INDEX(GRID!$B$4:$U$15,MATCH(I$7,GRID!$A$4:$A$15,0),MATCH(1,($U$2=GRID!$B$1:$U$1)*(КАЛЕНДАРЬ!BC23=GRID!$B$3:$U$3),0))*GRID!$T$39,
ROUNDUP(INDEX(GRID!$B$4:$U$15,MATCH(I$7,GRID!$A$4:$A$15,0),MATCH(1,($U$2=GRID!$B$1:$U$1)*(КАЛЕНДАРЬ!BC23=GRID!$B$3:$U$3),0))*GRID!$T$39*(1-GRID!$T$40),0))</f>
        <v>56637</v>
      </c>
      <c r="J204" s="5" cm="1">
        <f t="array" ref="J204">IF($I$2="Тариф для именинников",
INDEX(GRID!$B$18:$U$29,MATCH(I$7,GRID!$A$18:$A$29,0),MATCH(1,($U$2=GRID!$B$1:$U$1)*(КАЛЕНДАРЬ!BC23=GRID!$B$3:$U$3),0))*GRID!$T$39,
ROUNDUP(INDEX(GRID!$B$29:$U201,MATCH(I$7,GRID!$A$18:$A$29,0),MATCH(1,($U$2=GRID!$B$1:$U$1)*(КАЛЕНДАРЬ!BC23=GRID!$B$3:$U$3),0))*GRID!$T$39*(1-GRID!$T$40),0))</f>
        <v>61287</v>
      </c>
      <c r="K204" s="5" cm="1">
        <f t="array" ref="K204">IF($I$2="Тариф для именинников",
INDEX(GRID!$B$4:$U$15,MATCH(K$7,GRID!$A$4:$A$15,0),MATCH(1,($U$2=GRID!$B$1:$U$1)*(КАЛЕНДАРЬ!BC23=GRID!$B$3:$U$3),0))*GRID!$T$39,
ROUNDUP(INDEX(GRID!$B$4:$U$15,MATCH(K$7,GRID!$A$4:$A$15,0),MATCH(1,($U$2=GRID!$B$1:$U$1)*(КАЛЕНДАРЬ!BC23=GRID!$B$3:$U$3),0))*GRID!$T$39*(1-GRID!$T$40),0))</f>
        <v>62682</v>
      </c>
      <c r="L204" s="5" cm="1">
        <f t="array" ref="L204">IF($I$2="Тариф для именинников",
INDEX(GRID!$B$18:$U$29,MATCH(K$7,GRID!$A$18:$A$29,0),MATCH(1,($U$2=GRID!$B$1:$U$1)*(КАЛЕНДАРЬ!BC23=GRID!$B$3:$U$3),0))*GRID!$T$39,
ROUNDUP(INDEX(GRID!$B$29:$U201,MATCH(K$7,GRID!$A$18:$A$29,0),MATCH(1,($U$2=GRID!$B$1:$U$1)*(КАЛЕНДАРЬ!BC23=GRID!$B$3:$U$3),0))*GRID!$T$39*(1-GRID!$T$40),0))</f>
        <v>67332</v>
      </c>
      <c r="M204" s="5" cm="1">
        <f t="array" ref="M204">IF($I$2="Тариф для именинников",
INDEX(GRID!$B$4:$U$15,MATCH(M$7,GRID!$A$4:$A$15,0),MATCH(1,($U$2=GRID!$B$1:$U$1)*(КАЛЕНДАРЬ!BC23=GRID!$B$3:$U$3),0))*GRID!$T$39,
ROUNDUP(INDEX(GRID!$B$4:$U$15,MATCH(M$7,GRID!$A$4:$A$15,0),MATCH(1,($U$2=GRID!$B$1:$U$1)*(КАЛЕНДАРЬ!BC23=GRID!$B$3:$U$3),0))*GRID!$T$39*(1-GRID!$T$40),0))</f>
        <v>83886</v>
      </c>
      <c r="N204" s="5" cm="1">
        <f t="array" ref="N204">IF($I$2="Тариф для именинников",
INDEX(GRID!$B$18:$U$29,MATCH(M$7,GRID!$A$18:$A$29,0),MATCH(1,($U$2=GRID!$B$1:$U$1)*(КАЛЕНДАРЬ!BC23=GRID!$B$3:$U$3),0))*GRID!$T$39,
ROUNDUP(INDEX(GRID!$B$29:$U201,MATCH(M$7,GRID!$A$18:$A$29,0),MATCH(1,($U$2=GRID!$B$1:$U$1)*(КАЛЕНДАРЬ!BC23=GRID!$B$3:$U$3),0))*GRID!$T$39*(1-GRID!$T$40),0))</f>
        <v>88536</v>
      </c>
      <c r="O204" s="5" cm="1">
        <f t="array" ref="O204">IF($I$2="Тариф для именинников",
INDEX(GRID!$B$4:$U$15,MATCH(O$7,GRID!$A$4:$A$15,0),MATCH(1,($U$2=GRID!$B$1:$U$1)*(КАЛЕНДАРЬ!BC23=GRID!$B$3:$U$3),0))*GRID!$T$39,
ROUNDUP(INDEX(GRID!$B$4:$U$15,MATCH(O$7,GRID!$A$4:$A$15,0),MATCH(1,($U$2=GRID!$B$1:$U$1)*(КАЛЕНДАРЬ!BC23=GRID!$B$3:$U$3),0))*GRID!$T$39*(1-GRID!$T$40),0))</f>
        <v>118854</v>
      </c>
      <c r="P204" s="5" cm="1">
        <f t="array" ref="P204">IF($I$2="Тариф для именинников",
INDEX(GRID!$B$4:$U$15,MATCH(P$7,GRID!$A$4:$A$15,0),MATCH(1,($U$2=GRID!$B$1:$U$1)*(КАЛЕНДАРЬ!BC23=GRID!$B$3:$U$3),0))*GRID!$T$39,
ROUNDUP(INDEX(GRID!$B$4:$U$15,MATCH(P$7,GRID!$A$4:$A$15,0),MATCH(1,($U$2=GRID!$B$1:$U$1)*(КАЛЕНДАРЬ!BC23=GRID!$B$3:$U$3),0))*GRID!$T$39*(1-GRID!$T$40),0))</f>
        <v>160797</v>
      </c>
      <c r="Q204" s="5" cm="1">
        <f t="array" ref="Q204">IF($I$2="Тариф для именинников",
INDEX(GRID!$B$4:$U$15,MATCH(Q$7,GRID!$A$4:$A$15,0),MATCH(1,($U$2=GRID!$B$1:$U$1)*(КАЛЕНДАРЬ!BC23=GRID!$B$3:$U$3),0))*GRID!$T$39,
ROUNDUP(INDEX(GRID!$B$4:$U$15,MATCH(Q$7,GRID!$A$4:$A$15,0),MATCH(1,($U$2=GRID!$B$1:$U$1)*(КАЛЕНДАРЬ!BC23=GRID!$B$3:$U$3),0))*GRID!$T$39*(1-GRID!$T$40),0))</f>
        <v>188232</v>
      </c>
      <c r="R204" s="5" cm="1">
        <f t="array" ref="R204">IF($I$2="Тариф для именинников",
INDEX(GRID!$B$4:$U$15,MATCH(R$7,GRID!$A$4:$A$15,0),MATCH(1,($U$2=GRID!$B$1:$U$1)*(КАЛЕНДАРЬ!BC23=GRID!$B$3:$U$3),0))*GRID!$T$39,
ROUNDUP(INDEX(GRID!$B$4:$U$15,MATCH(R$7,GRID!$A$4:$A$15,0),MATCH(1,($U$2=GRID!$B$1:$U$1)*(КАЛЕНДАРЬ!BC23=GRID!$B$3:$U$3),0))*GRID!$T$39*(1-GRID!$T$40),0))</f>
        <v>214458</v>
      </c>
      <c r="S204" s="50" t="s">
        <v>105</v>
      </c>
      <c r="T204" s="50" t="s">
        <v>105</v>
      </c>
    </row>
    <row r="205" spans="1:20">
      <c r="A205" s="56" t="s">
        <v>11</v>
      </c>
      <c r="B205" s="57">
        <v>21</v>
      </c>
      <c r="C205" s="5" cm="1">
        <f t="array" ref="C205">IF($I$2="Тариф для именинников",
INDEX(GRID!$B$4:$U$15,MATCH(C$7,GRID!$A$4:$A$15,0),MATCH(1,($U$2=GRID!$B$1:$U$1)*(КАЛЕНДАРЬ!BC24=GRID!$B$3:$U$3),0))*GRID!$T$39,
ROUNDUP(INDEX(GRID!$B$4:$U$15,MATCH(C$7,GRID!$A$4:$A$15,0),MATCH(1,($U$2=GRID!$B$1:$U$1)*(КАЛЕНДАРЬ!BC24=GRID!$B$3:$U$3),0))*GRID!$T$39*(1-GRID!$T$40),0))</f>
        <v>33945</v>
      </c>
      <c r="D205" s="5" cm="1">
        <f t="array" ref="D205">IF($I$2="Тариф для именинников",
INDEX(GRID!$B$18:$U$29,MATCH(C$7,GRID!$A$18:$A$29,0),MATCH(1,($U$2=GRID!$B$1:$U$1)*(КАЛЕНДАРЬ!BC24=GRID!$B$3:$U$3),0))*GRID!$T$39,
ROUNDUP(INDEX(GRID!$B$29:$U202,MATCH(C$7,GRID!$A$18:$A$29,0),MATCH(1,($U$2=GRID!$B$1:$U$1)*(КАЛЕНДАРЬ!BC24=GRID!$B$3:$U$3),0))*GRID!$T$39*(1-GRID!$T$40),0))</f>
        <v>38595</v>
      </c>
      <c r="E205" s="5" cm="1">
        <f t="array" ref="E205">IF($I$2="Тариф для именинников",
INDEX(GRID!$B$4:$U$15,MATCH(E$7,GRID!$A$4:$A$15,0),MATCH(1,($U$2=GRID!$B$1:$U$1)*(КАЛЕНДАРЬ!BC24=GRID!$B$3:$U$3),0))*GRID!$T$39,
ROUNDUP(INDEX(GRID!$B$4:$U$15,MATCH(E$7,GRID!$A$4:$A$15,0),MATCH(1,($U$2=GRID!$B$1:$U$1)*(КАЛЕНДАРЬ!BC24=GRID!$B$3:$U$3),0))*GRID!$T$39*(1-GRID!$T$40),0))</f>
        <v>40641</v>
      </c>
      <c r="F205" s="5" cm="1">
        <f t="array" ref="F205">IF($I$2="Тариф для именинников",
INDEX(GRID!$B$18:$U$29,MATCH(E$7,GRID!$A$18:$A$29,0),MATCH(1,($U$2=GRID!$B$1:$U$1)*(КАЛЕНДАРЬ!BC24=GRID!$B$3:$U$3),0))*GRID!$T$39,
ROUNDUP(INDEX(GRID!$B$29:$U202,MATCH(E$7,GRID!$A$18:$A$29,0),MATCH(1,($U$2=GRID!$B$1:$U$1)*(КАЛЕНДАРЬ!BC24=GRID!$B$3:$U$3),0))*GRID!$T$39*(1-GRID!$T$40),0))</f>
        <v>45291</v>
      </c>
      <c r="G205" s="5" cm="1">
        <f t="array" ref="G205">IF($I$2="Тариф для именинников",
INDEX(GRID!$B$4:$U$15,MATCH(G$7,GRID!$A$4:$A$15,0),MATCH(1,($U$2=GRID!$B$1:$U$1)*(КАЛЕНДАРЬ!BC24=GRID!$B$3:$U$3),0))*GRID!$T$39,
ROUNDUP(INDEX(GRID!$B$4:$U$15,MATCH(G$7,GRID!$A$4:$A$15,0),MATCH(1,($U$2=GRID!$B$1:$U$1)*(КАЛЕНДАРЬ!BC24=GRID!$B$3:$U$3),0))*GRID!$T$39*(1-GRID!$T$40),0))</f>
        <v>46686</v>
      </c>
      <c r="H205" s="5" cm="1">
        <f t="array" ref="H205">IF($I$2="Тариф для именинников",
INDEX(GRID!$B$18:$U$29,MATCH(G$7,GRID!$A$18:$A$29,0),MATCH(1,($U$2=GRID!$B$1:$U$1)*(КАЛЕНДАРЬ!BC24=GRID!$B$3:$U$3),0))*GRID!$T$39,
ROUNDUP(INDEX(GRID!$B$29:$U202,MATCH(G$7,GRID!$A$18:$A$29,0),MATCH(1,($U$2=GRID!$B$1:$U$1)*(КАЛЕНДАРЬ!BC24=GRID!$B$3:$U$3),0))*GRID!$T$39*(1-GRID!$T$40),0))</f>
        <v>51336</v>
      </c>
      <c r="I205" s="5" cm="1">
        <f t="array" ref="I205">IF($I$2="Тариф для именинников",
INDEX(GRID!$B$4:$U$15,MATCH(I$7,GRID!$A$4:$A$15,0),MATCH(1,($U$2=GRID!$B$1:$U$1)*(КАЛЕНДАРЬ!BC24=GRID!$B$3:$U$3),0))*GRID!$T$39,
ROUNDUP(INDEX(GRID!$B$4:$U$15,MATCH(I$7,GRID!$A$4:$A$15,0),MATCH(1,($U$2=GRID!$B$1:$U$1)*(КАЛЕНДАРЬ!BC24=GRID!$B$3:$U$3),0))*GRID!$T$39*(1-GRID!$T$40),0))</f>
        <v>52266</v>
      </c>
      <c r="J205" s="5" cm="1">
        <f t="array" ref="J205">IF($I$2="Тариф для именинников",
INDEX(GRID!$B$18:$U$29,MATCH(I$7,GRID!$A$18:$A$29,0),MATCH(1,($U$2=GRID!$B$1:$U$1)*(КАЛЕНДАРЬ!BC24=GRID!$B$3:$U$3),0))*GRID!$T$39,
ROUNDUP(INDEX(GRID!$B$29:$U202,MATCH(I$7,GRID!$A$18:$A$29,0),MATCH(1,($U$2=GRID!$B$1:$U$1)*(КАЛЕНДАРЬ!BC24=GRID!$B$3:$U$3),0))*GRID!$T$39*(1-GRID!$T$40),0))</f>
        <v>56916</v>
      </c>
      <c r="K205" s="5" cm="1">
        <f t="array" ref="K205">IF($I$2="Тариф для именинников",
INDEX(GRID!$B$4:$U$15,MATCH(K$7,GRID!$A$4:$A$15,0),MATCH(1,($U$2=GRID!$B$1:$U$1)*(КАЛЕНДАРЬ!BC24=GRID!$B$3:$U$3),0))*GRID!$T$39,
ROUNDUP(INDEX(GRID!$B$4:$U$15,MATCH(K$7,GRID!$A$4:$A$15,0),MATCH(1,($U$2=GRID!$B$1:$U$1)*(КАЛЕНДАРЬ!BC24=GRID!$B$3:$U$3),0))*GRID!$T$39*(1-GRID!$T$40),0))</f>
        <v>58125</v>
      </c>
      <c r="L205" s="5" cm="1">
        <f t="array" ref="L205">IF($I$2="Тариф для именинников",
INDEX(GRID!$B$18:$U$29,MATCH(K$7,GRID!$A$18:$A$29,0),MATCH(1,($U$2=GRID!$B$1:$U$1)*(КАЛЕНДАРЬ!BC24=GRID!$B$3:$U$3),0))*GRID!$T$39,
ROUNDUP(INDEX(GRID!$B$29:$U202,MATCH(K$7,GRID!$A$18:$A$29,0),MATCH(1,($U$2=GRID!$B$1:$U$1)*(КАЛЕНДАРЬ!BC24=GRID!$B$3:$U$3),0))*GRID!$T$39*(1-GRID!$T$40),0))</f>
        <v>62775</v>
      </c>
      <c r="M205" s="5" cm="1">
        <f t="array" ref="M205">IF($I$2="Тариф для именинников",
INDEX(GRID!$B$4:$U$15,MATCH(M$7,GRID!$A$4:$A$15,0),MATCH(1,($U$2=GRID!$B$1:$U$1)*(КАЛЕНДАРЬ!BC24=GRID!$B$3:$U$3),0))*GRID!$T$39,
ROUNDUP(INDEX(GRID!$B$4:$U$15,MATCH(M$7,GRID!$A$4:$A$15,0),MATCH(1,($U$2=GRID!$B$1:$U$1)*(КАЛЕНДАРЬ!BC24=GRID!$B$3:$U$3),0))*GRID!$T$39*(1-GRID!$T$40),0))</f>
        <v>78399</v>
      </c>
      <c r="N205" s="5" cm="1">
        <f t="array" ref="N205">IF($I$2="Тариф для именинников",
INDEX(GRID!$B$18:$U$29,MATCH(M$7,GRID!$A$18:$A$29,0),MATCH(1,($U$2=GRID!$B$1:$U$1)*(КАЛЕНДАРЬ!BC24=GRID!$B$3:$U$3),0))*GRID!$T$39,
ROUNDUP(INDEX(GRID!$B$29:$U202,MATCH(M$7,GRID!$A$18:$A$29,0),MATCH(1,($U$2=GRID!$B$1:$U$1)*(КАЛЕНДАРЬ!BC24=GRID!$B$3:$U$3),0))*GRID!$T$39*(1-GRID!$T$40),0))</f>
        <v>83049</v>
      </c>
      <c r="O205" s="5" cm="1">
        <f t="array" ref="O205">IF($I$2="Тариф для именинников",
INDEX(GRID!$B$4:$U$15,MATCH(O$7,GRID!$A$4:$A$15,0),MATCH(1,($U$2=GRID!$B$1:$U$1)*(КАЛЕНДАРЬ!BC24=GRID!$B$3:$U$3),0))*GRID!$T$39,
ROUNDUP(INDEX(GRID!$B$4:$U$15,MATCH(O$7,GRID!$A$4:$A$15,0),MATCH(1,($U$2=GRID!$B$1:$U$1)*(КАЛЕНДАРЬ!BC24=GRID!$B$3:$U$3),0))*GRID!$T$39*(1-GRID!$T$40),0))</f>
        <v>112623</v>
      </c>
      <c r="P205" s="5" cm="1">
        <f t="array" ref="P205">IF($I$2="Тариф для именинников",
INDEX(GRID!$B$4:$U$15,MATCH(P$7,GRID!$A$4:$A$15,0),MATCH(1,($U$2=GRID!$B$1:$U$1)*(КАЛЕНДАРЬ!BC24=GRID!$B$3:$U$3),0))*GRID!$T$39,
ROUNDUP(INDEX(GRID!$B$4:$U$15,MATCH(P$7,GRID!$A$4:$A$15,0),MATCH(1,($U$2=GRID!$B$1:$U$1)*(КАЛЕНДАРЬ!BC24=GRID!$B$3:$U$3),0))*GRID!$T$39*(1-GRID!$T$40),0))</f>
        <v>153636</v>
      </c>
      <c r="Q205" s="5" cm="1">
        <f t="array" ref="Q205">IF($I$2="Тариф для именинников",
INDEX(GRID!$B$4:$U$15,MATCH(Q$7,GRID!$A$4:$A$15,0),MATCH(1,($U$2=GRID!$B$1:$U$1)*(КАЛЕНДАРЬ!BC24=GRID!$B$3:$U$3),0))*GRID!$T$39,
ROUNDUP(INDEX(GRID!$B$4:$U$15,MATCH(Q$7,GRID!$A$4:$A$15,0),MATCH(1,($U$2=GRID!$B$1:$U$1)*(КАЛЕНДАРЬ!BC24=GRID!$B$3:$U$3),0))*GRID!$T$39*(1-GRID!$T$40),0))</f>
        <v>180141</v>
      </c>
      <c r="R205" s="5" cm="1">
        <f t="array" ref="R205">IF($I$2="Тариф для именинников",
INDEX(GRID!$B$4:$U$15,MATCH(R$7,GRID!$A$4:$A$15,0),MATCH(1,($U$2=GRID!$B$1:$U$1)*(КАЛЕНДАРЬ!BC24=GRID!$B$3:$U$3),0))*GRID!$T$39,
ROUNDUP(INDEX(GRID!$B$4:$U$15,MATCH(R$7,GRID!$A$4:$A$15,0),MATCH(1,($U$2=GRID!$B$1:$U$1)*(КАЛЕНДАРЬ!BC24=GRID!$B$3:$U$3),0))*GRID!$T$39*(1-GRID!$T$40),0))</f>
        <v>205251</v>
      </c>
      <c r="S205" s="50" t="s">
        <v>105</v>
      </c>
      <c r="T205" s="50" t="s">
        <v>105</v>
      </c>
    </row>
    <row r="206" spans="1:20">
      <c r="A206" s="56" t="s">
        <v>12</v>
      </c>
      <c r="B206" s="57">
        <v>22</v>
      </c>
      <c r="C206" s="5" cm="1">
        <f t="array" ref="C206">IF($I$2="Тариф для именинников",
INDEX(GRID!$B$4:$U$15,MATCH(C$7,GRID!$A$4:$A$15,0),MATCH(1,($U$2=GRID!$B$1:$U$1)*(КАЛЕНДАРЬ!BC25=GRID!$B$3:$U$3),0))*GRID!$T$39,
ROUNDUP(INDEX(GRID!$B$4:$U$15,MATCH(C$7,GRID!$A$4:$A$15,0),MATCH(1,($U$2=GRID!$B$1:$U$1)*(КАЛЕНДАРЬ!BC25=GRID!$B$3:$U$3),0))*GRID!$T$39*(1-GRID!$T$40),0))</f>
        <v>33945</v>
      </c>
      <c r="D206" s="5" cm="1">
        <f t="array" ref="D206">IF($I$2="Тариф для именинников",
INDEX(GRID!$B$18:$U$29,MATCH(C$7,GRID!$A$18:$A$29,0),MATCH(1,($U$2=GRID!$B$1:$U$1)*(КАЛЕНДАРЬ!BC25=GRID!$B$3:$U$3),0))*GRID!$T$39,
ROUNDUP(INDEX(GRID!$B$29:$U203,MATCH(C$7,GRID!$A$18:$A$29,0),MATCH(1,($U$2=GRID!$B$1:$U$1)*(КАЛЕНДАРЬ!BC25=GRID!$B$3:$U$3),0))*GRID!$T$39*(1-GRID!$T$40),0))</f>
        <v>38595</v>
      </c>
      <c r="E206" s="5" cm="1">
        <f t="array" ref="E206">IF($I$2="Тариф для именинников",
INDEX(GRID!$B$4:$U$15,MATCH(E$7,GRID!$A$4:$A$15,0),MATCH(1,($U$2=GRID!$B$1:$U$1)*(КАЛЕНДАРЬ!BC25=GRID!$B$3:$U$3),0))*GRID!$T$39,
ROUNDUP(INDEX(GRID!$B$4:$U$15,MATCH(E$7,GRID!$A$4:$A$15,0),MATCH(1,($U$2=GRID!$B$1:$U$1)*(КАЛЕНДАРЬ!BC25=GRID!$B$3:$U$3),0))*GRID!$T$39*(1-GRID!$T$40),0))</f>
        <v>40641</v>
      </c>
      <c r="F206" s="5" cm="1">
        <f t="array" ref="F206">IF($I$2="Тариф для именинников",
INDEX(GRID!$B$18:$U$29,MATCH(E$7,GRID!$A$18:$A$29,0),MATCH(1,($U$2=GRID!$B$1:$U$1)*(КАЛЕНДАРЬ!BC25=GRID!$B$3:$U$3),0))*GRID!$T$39,
ROUNDUP(INDEX(GRID!$B$29:$U203,MATCH(E$7,GRID!$A$18:$A$29,0),MATCH(1,($U$2=GRID!$B$1:$U$1)*(КАЛЕНДАРЬ!BC25=GRID!$B$3:$U$3),0))*GRID!$T$39*(1-GRID!$T$40),0))</f>
        <v>45291</v>
      </c>
      <c r="G206" s="5" cm="1">
        <f t="array" ref="G206">IF($I$2="Тариф для именинников",
INDEX(GRID!$B$4:$U$15,MATCH(G$7,GRID!$A$4:$A$15,0),MATCH(1,($U$2=GRID!$B$1:$U$1)*(КАЛЕНДАРЬ!BC25=GRID!$B$3:$U$3),0))*GRID!$T$39,
ROUNDUP(INDEX(GRID!$B$4:$U$15,MATCH(G$7,GRID!$A$4:$A$15,0),MATCH(1,($U$2=GRID!$B$1:$U$1)*(КАЛЕНДАРЬ!BC25=GRID!$B$3:$U$3),0))*GRID!$T$39*(1-GRID!$T$40),0))</f>
        <v>46686</v>
      </c>
      <c r="H206" s="5" cm="1">
        <f t="array" ref="H206">IF($I$2="Тариф для именинников",
INDEX(GRID!$B$18:$U$29,MATCH(G$7,GRID!$A$18:$A$29,0),MATCH(1,($U$2=GRID!$B$1:$U$1)*(КАЛЕНДАРЬ!BC25=GRID!$B$3:$U$3),0))*GRID!$T$39,
ROUNDUP(INDEX(GRID!$B$29:$U203,MATCH(G$7,GRID!$A$18:$A$29,0),MATCH(1,($U$2=GRID!$B$1:$U$1)*(КАЛЕНДАРЬ!BC25=GRID!$B$3:$U$3),0))*GRID!$T$39*(1-GRID!$T$40),0))</f>
        <v>51336</v>
      </c>
      <c r="I206" s="5" cm="1">
        <f t="array" ref="I206">IF($I$2="Тариф для именинников",
INDEX(GRID!$B$4:$U$15,MATCH(I$7,GRID!$A$4:$A$15,0),MATCH(1,($U$2=GRID!$B$1:$U$1)*(КАЛЕНДАРЬ!BC25=GRID!$B$3:$U$3),0))*GRID!$T$39,
ROUNDUP(INDEX(GRID!$B$4:$U$15,MATCH(I$7,GRID!$A$4:$A$15,0),MATCH(1,($U$2=GRID!$B$1:$U$1)*(КАЛЕНДАРЬ!BC25=GRID!$B$3:$U$3),0))*GRID!$T$39*(1-GRID!$T$40),0))</f>
        <v>52266</v>
      </c>
      <c r="J206" s="5" cm="1">
        <f t="array" ref="J206">IF($I$2="Тариф для именинников",
INDEX(GRID!$B$18:$U$29,MATCH(I$7,GRID!$A$18:$A$29,0),MATCH(1,($U$2=GRID!$B$1:$U$1)*(КАЛЕНДАРЬ!BC25=GRID!$B$3:$U$3),0))*GRID!$T$39,
ROUNDUP(INDEX(GRID!$B$29:$U203,MATCH(I$7,GRID!$A$18:$A$29,0),MATCH(1,($U$2=GRID!$B$1:$U$1)*(КАЛЕНДАРЬ!BC25=GRID!$B$3:$U$3),0))*GRID!$T$39*(1-GRID!$T$40),0))</f>
        <v>56916</v>
      </c>
      <c r="K206" s="5" cm="1">
        <f t="array" ref="K206">IF($I$2="Тариф для именинников",
INDEX(GRID!$B$4:$U$15,MATCH(K$7,GRID!$A$4:$A$15,0),MATCH(1,($U$2=GRID!$B$1:$U$1)*(КАЛЕНДАРЬ!BC25=GRID!$B$3:$U$3),0))*GRID!$T$39,
ROUNDUP(INDEX(GRID!$B$4:$U$15,MATCH(K$7,GRID!$A$4:$A$15,0),MATCH(1,($U$2=GRID!$B$1:$U$1)*(КАЛЕНДАРЬ!BC25=GRID!$B$3:$U$3),0))*GRID!$T$39*(1-GRID!$T$40),0))</f>
        <v>58125</v>
      </c>
      <c r="L206" s="5" cm="1">
        <f t="array" ref="L206">IF($I$2="Тариф для именинников",
INDEX(GRID!$B$18:$U$29,MATCH(K$7,GRID!$A$18:$A$29,0),MATCH(1,($U$2=GRID!$B$1:$U$1)*(КАЛЕНДАРЬ!BC25=GRID!$B$3:$U$3),0))*GRID!$T$39,
ROUNDUP(INDEX(GRID!$B$29:$U203,MATCH(K$7,GRID!$A$18:$A$29,0),MATCH(1,($U$2=GRID!$B$1:$U$1)*(КАЛЕНДАРЬ!BC25=GRID!$B$3:$U$3),0))*GRID!$T$39*(1-GRID!$T$40),0))</f>
        <v>62775</v>
      </c>
      <c r="M206" s="5" cm="1">
        <f t="array" ref="M206">IF($I$2="Тариф для именинников",
INDEX(GRID!$B$4:$U$15,MATCH(M$7,GRID!$A$4:$A$15,0),MATCH(1,($U$2=GRID!$B$1:$U$1)*(КАЛЕНДАРЬ!BC25=GRID!$B$3:$U$3),0))*GRID!$T$39,
ROUNDUP(INDEX(GRID!$B$4:$U$15,MATCH(M$7,GRID!$A$4:$A$15,0),MATCH(1,($U$2=GRID!$B$1:$U$1)*(КАЛЕНДАРЬ!BC25=GRID!$B$3:$U$3),0))*GRID!$T$39*(1-GRID!$T$40),0))</f>
        <v>78399</v>
      </c>
      <c r="N206" s="5" cm="1">
        <f t="array" ref="N206">IF($I$2="Тариф для именинников",
INDEX(GRID!$B$18:$U$29,MATCH(M$7,GRID!$A$18:$A$29,0),MATCH(1,($U$2=GRID!$B$1:$U$1)*(КАЛЕНДАРЬ!BC25=GRID!$B$3:$U$3),0))*GRID!$T$39,
ROUNDUP(INDEX(GRID!$B$29:$U203,MATCH(M$7,GRID!$A$18:$A$29,0),MATCH(1,($U$2=GRID!$B$1:$U$1)*(КАЛЕНДАРЬ!BC25=GRID!$B$3:$U$3),0))*GRID!$T$39*(1-GRID!$T$40),0))</f>
        <v>83049</v>
      </c>
      <c r="O206" s="5" cm="1">
        <f t="array" ref="O206">IF($I$2="Тариф для именинников",
INDEX(GRID!$B$4:$U$15,MATCH(O$7,GRID!$A$4:$A$15,0),MATCH(1,($U$2=GRID!$B$1:$U$1)*(КАЛЕНДАРЬ!BC25=GRID!$B$3:$U$3),0))*GRID!$T$39,
ROUNDUP(INDEX(GRID!$B$4:$U$15,MATCH(O$7,GRID!$A$4:$A$15,0),MATCH(1,($U$2=GRID!$B$1:$U$1)*(КАЛЕНДАРЬ!BC25=GRID!$B$3:$U$3),0))*GRID!$T$39*(1-GRID!$T$40),0))</f>
        <v>112623</v>
      </c>
      <c r="P206" s="5" cm="1">
        <f t="array" ref="P206">IF($I$2="Тариф для именинников",
INDEX(GRID!$B$4:$U$15,MATCH(P$7,GRID!$A$4:$A$15,0),MATCH(1,($U$2=GRID!$B$1:$U$1)*(КАЛЕНДАРЬ!BC25=GRID!$B$3:$U$3),0))*GRID!$T$39,
ROUNDUP(INDEX(GRID!$B$4:$U$15,MATCH(P$7,GRID!$A$4:$A$15,0),MATCH(1,($U$2=GRID!$B$1:$U$1)*(КАЛЕНДАРЬ!BC25=GRID!$B$3:$U$3),0))*GRID!$T$39*(1-GRID!$T$40),0))</f>
        <v>153636</v>
      </c>
      <c r="Q206" s="5" cm="1">
        <f t="array" ref="Q206">IF($I$2="Тариф для именинников",
INDEX(GRID!$B$4:$U$15,MATCH(Q$7,GRID!$A$4:$A$15,0),MATCH(1,($U$2=GRID!$B$1:$U$1)*(КАЛЕНДАРЬ!BC25=GRID!$B$3:$U$3),0))*GRID!$T$39,
ROUNDUP(INDEX(GRID!$B$4:$U$15,MATCH(Q$7,GRID!$A$4:$A$15,0),MATCH(1,($U$2=GRID!$B$1:$U$1)*(КАЛЕНДАРЬ!BC25=GRID!$B$3:$U$3),0))*GRID!$T$39*(1-GRID!$T$40),0))</f>
        <v>180141</v>
      </c>
      <c r="R206" s="5" cm="1">
        <f t="array" ref="R206">IF($I$2="Тариф для именинников",
INDEX(GRID!$B$4:$U$15,MATCH(R$7,GRID!$A$4:$A$15,0),MATCH(1,($U$2=GRID!$B$1:$U$1)*(КАЛЕНДАРЬ!BC25=GRID!$B$3:$U$3),0))*GRID!$T$39,
ROUNDUP(INDEX(GRID!$B$4:$U$15,MATCH(R$7,GRID!$A$4:$A$15,0),MATCH(1,($U$2=GRID!$B$1:$U$1)*(КАЛЕНДАРЬ!BC25=GRID!$B$3:$U$3),0))*GRID!$T$39*(1-GRID!$T$40),0))</f>
        <v>205251</v>
      </c>
      <c r="S206" s="50" t="s">
        <v>105</v>
      </c>
      <c r="T206" s="50" t="s">
        <v>105</v>
      </c>
    </row>
    <row r="207" spans="1:20">
      <c r="A207" s="56" t="s">
        <v>13</v>
      </c>
      <c r="B207" s="57">
        <v>23</v>
      </c>
      <c r="C207" s="5" cm="1">
        <f t="array" ref="C207">IF($I$2="Тариф для именинников",
INDEX(GRID!$B$4:$U$15,MATCH(C$7,GRID!$A$4:$A$15,0),MATCH(1,($U$2=GRID!$B$1:$U$1)*(КАЛЕНДАРЬ!BC26=GRID!$B$3:$U$3),0))*GRID!$T$39,
ROUNDUP(INDEX(GRID!$B$4:$U$15,MATCH(C$7,GRID!$A$4:$A$15,0),MATCH(1,($U$2=GRID!$B$1:$U$1)*(КАЛЕНДАРЬ!BC26=GRID!$B$3:$U$3),0))*GRID!$T$39*(1-GRID!$T$40),0))</f>
        <v>33945</v>
      </c>
      <c r="D207" s="5" cm="1">
        <f t="array" ref="D207">IF($I$2="Тариф для именинников",
INDEX(GRID!$B$18:$U$29,MATCH(C$7,GRID!$A$18:$A$29,0),MATCH(1,($U$2=GRID!$B$1:$U$1)*(КАЛЕНДАРЬ!BC26=GRID!$B$3:$U$3),0))*GRID!$T$39,
ROUNDUP(INDEX(GRID!$B$29:$U204,MATCH(C$7,GRID!$A$18:$A$29,0),MATCH(1,($U$2=GRID!$B$1:$U$1)*(КАЛЕНДАРЬ!BC26=GRID!$B$3:$U$3),0))*GRID!$T$39*(1-GRID!$T$40),0))</f>
        <v>38595</v>
      </c>
      <c r="E207" s="5" cm="1">
        <f t="array" ref="E207">IF($I$2="Тариф для именинников",
INDEX(GRID!$B$4:$U$15,MATCH(E$7,GRID!$A$4:$A$15,0),MATCH(1,($U$2=GRID!$B$1:$U$1)*(КАЛЕНДАРЬ!BC26=GRID!$B$3:$U$3),0))*GRID!$T$39,
ROUNDUP(INDEX(GRID!$B$4:$U$15,MATCH(E$7,GRID!$A$4:$A$15,0),MATCH(1,($U$2=GRID!$B$1:$U$1)*(КАЛЕНДАРЬ!BC26=GRID!$B$3:$U$3),0))*GRID!$T$39*(1-GRID!$T$40),0))</f>
        <v>40641</v>
      </c>
      <c r="F207" s="5" cm="1">
        <f t="array" ref="F207">IF($I$2="Тариф для именинников",
INDEX(GRID!$B$18:$U$29,MATCH(E$7,GRID!$A$18:$A$29,0),MATCH(1,($U$2=GRID!$B$1:$U$1)*(КАЛЕНДАРЬ!BC26=GRID!$B$3:$U$3),0))*GRID!$T$39,
ROUNDUP(INDEX(GRID!$B$29:$U204,MATCH(E$7,GRID!$A$18:$A$29,0),MATCH(1,($U$2=GRID!$B$1:$U$1)*(КАЛЕНДАРЬ!BC26=GRID!$B$3:$U$3),0))*GRID!$T$39*(1-GRID!$T$40),0))</f>
        <v>45291</v>
      </c>
      <c r="G207" s="5" cm="1">
        <f t="array" ref="G207">IF($I$2="Тариф для именинников",
INDEX(GRID!$B$4:$U$15,MATCH(G$7,GRID!$A$4:$A$15,0),MATCH(1,($U$2=GRID!$B$1:$U$1)*(КАЛЕНДАРЬ!BC26=GRID!$B$3:$U$3),0))*GRID!$T$39,
ROUNDUP(INDEX(GRID!$B$4:$U$15,MATCH(G$7,GRID!$A$4:$A$15,0),MATCH(1,($U$2=GRID!$B$1:$U$1)*(КАЛЕНДАРЬ!BC26=GRID!$B$3:$U$3),0))*GRID!$T$39*(1-GRID!$T$40),0))</f>
        <v>46686</v>
      </c>
      <c r="H207" s="5" cm="1">
        <f t="array" ref="H207">IF($I$2="Тариф для именинников",
INDEX(GRID!$B$18:$U$29,MATCH(G$7,GRID!$A$18:$A$29,0),MATCH(1,($U$2=GRID!$B$1:$U$1)*(КАЛЕНДАРЬ!BC26=GRID!$B$3:$U$3),0))*GRID!$T$39,
ROUNDUP(INDEX(GRID!$B$29:$U204,MATCH(G$7,GRID!$A$18:$A$29,0),MATCH(1,($U$2=GRID!$B$1:$U$1)*(КАЛЕНДАРЬ!BC26=GRID!$B$3:$U$3),0))*GRID!$T$39*(1-GRID!$T$40),0))</f>
        <v>51336</v>
      </c>
      <c r="I207" s="5" cm="1">
        <f t="array" ref="I207">IF($I$2="Тариф для именинников",
INDEX(GRID!$B$4:$U$15,MATCH(I$7,GRID!$A$4:$A$15,0),MATCH(1,($U$2=GRID!$B$1:$U$1)*(КАЛЕНДАРЬ!BC26=GRID!$B$3:$U$3),0))*GRID!$T$39,
ROUNDUP(INDEX(GRID!$B$4:$U$15,MATCH(I$7,GRID!$A$4:$A$15,0),MATCH(1,($U$2=GRID!$B$1:$U$1)*(КАЛЕНДАРЬ!BC26=GRID!$B$3:$U$3),0))*GRID!$T$39*(1-GRID!$T$40),0))</f>
        <v>52266</v>
      </c>
      <c r="J207" s="5" cm="1">
        <f t="array" ref="J207">IF($I$2="Тариф для именинников",
INDEX(GRID!$B$18:$U$29,MATCH(I$7,GRID!$A$18:$A$29,0),MATCH(1,($U$2=GRID!$B$1:$U$1)*(КАЛЕНДАРЬ!BC26=GRID!$B$3:$U$3),0))*GRID!$T$39,
ROUNDUP(INDEX(GRID!$B$29:$U204,MATCH(I$7,GRID!$A$18:$A$29,0),MATCH(1,($U$2=GRID!$B$1:$U$1)*(КАЛЕНДАРЬ!BC26=GRID!$B$3:$U$3),0))*GRID!$T$39*(1-GRID!$T$40),0))</f>
        <v>56916</v>
      </c>
      <c r="K207" s="5" cm="1">
        <f t="array" ref="K207">IF($I$2="Тариф для именинников",
INDEX(GRID!$B$4:$U$15,MATCH(K$7,GRID!$A$4:$A$15,0),MATCH(1,($U$2=GRID!$B$1:$U$1)*(КАЛЕНДАРЬ!BC26=GRID!$B$3:$U$3),0))*GRID!$T$39,
ROUNDUP(INDEX(GRID!$B$4:$U$15,MATCH(K$7,GRID!$A$4:$A$15,0),MATCH(1,($U$2=GRID!$B$1:$U$1)*(КАЛЕНДАРЬ!BC26=GRID!$B$3:$U$3),0))*GRID!$T$39*(1-GRID!$T$40),0))</f>
        <v>58125</v>
      </c>
      <c r="L207" s="5" cm="1">
        <f t="array" ref="L207">IF($I$2="Тариф для именинников",
INDEX(GRID!$B$18:$U$29,MATCH(K$7,GRID!$A$18:$A$29,0),MATCH(1,($U$2=GRID!$B$1:$U$1)*(КАЛЕНДАРЬ!BC26=GRID!$B$3:$U$3),0))*GRID!$T$39,
ROUNDUP(INDEX(GRID!$B$29:$U204,MATCH(K$7,GRID!$A$18:$A$29,0),MATCH(1,($U$2=GRID!$B$1:$U$1)*(КАЛЕНДАРЬ!BC26=GRID!$B$3:$U$3),0))*GRID!$T$39*(1-GRID!$T$40),0))</f>
        <v>62775</v>
      </c>
      <c r="M207" s="5" cm="1">
        <f t="array" ref="M207">IF($I$2="Тариф для именинников",
INDEX(GRID!$B$4:$U$15,MATCH(M$7,GRID!$A$4:$A$15,0),MATCH(1,($U$2=GRID!$B$1:$U$1)*(КАЛЕНДАРЬ!BC26=GRID!$B$3:$U$3),0))*GRID!$T$39,
ROUNDUP(INDEX(GRID!$B$4:$U$15,MATCH(M$7,GRID!$A$4:$A$15,0),MATCH(1,($U$2=GRID!$B$1:$U$1)*(КАЛЕНДАРЬ!BC26=GRID!$B$3:$U$3),0))*GRID!$T$39*(1-GRID!$T$40),0))</f>
        <v>78399</v>
      </c>
      <c r="N207" s="5" cm="1">
        <f t="array" ref="N207">IF($I$2="Тариф для именинников",
INDEX(GRID!$B$18:$U$29,MATCH(M$7,GRID!$A$18:$A$29,0),MATCH(1,($U$2=GRID!$B$1:$U$1)*(КАЛЕНДАРЬ!BC26=GRID!$B$3:$U$3),0))*GRID!$T$39,
ROUNDUP(INDEX(GRID!$B$29:$U204,MATCH(M$7,GRID!$A$18:$A$29,0),MATCH(1,($U$2=GRID!$B$1:$U$1)*(КАЛЕНДАРЬ!BC26=GRID!$B$3:$U$3),0))*GRID!$T$39*(1-GRID!$T$40),0))</f>
        <v>83049</v>
      </c>
      <c r="O207" s="5" cm="1">
        <f t="array" ref="O207">IF($I$2="Тариф для именинников",
INDEX(GRID!$B$4:$U$15,MATCH(O$7,GRID!$A$4:$A$15,0),MATCH(1,($U$2=GRID!$B$1:$U$1)*(КАЛЕНДАРЬ!BC26=GRID!$B$3:$U$3),0))*GRID!$T$39,
ROUNDUP(INDEX(GRID!$B$4:$U$15,MATCH(O$7,GRID!$A$4:$A$15,0),MATCH(1,($U$2=GRID!$B$1:$U$1)*(КАЛЕНДАРЬ!BC26=GRID!$B$3:$U$3),0))*GRID!$T$39*(1-GRID!$T$40),0))</f>
        <v>112623</v>
      </c>
      <c r="P207" s="5" cm="1">
        <f t="array" ref="P207">IF($I$2="Тариф для именинников",
INDEX(GRID!$B$4:$U$15,MATCH(P$7,GRID!$A$4:$A$15,0),MATCH(1,($U$2=GRID!$B$1:$U$1)*(КАЛЕНДАРЬ!BC26=GRID!$B$3:$U$3),0))*GRID!$T$39,
ROUNDUP(INDEX(GRID!$B$4:$U$15,MATCH(P$7,GRID!$A$4:$A$15,0),MATCH(1,($U$2=GRID!$B$1:$U$1)*(КАЛЕНДАРЬ!BC26=GRID!$B$3:$U$3),0))*GRID!$T$39*(1-GRID!$T$40),0))</f>
        <v>153636</v>
      </c>
      <c r="Q207" s="5" cm="1">
        <f t="array" ref="Q207">IF($I$2="Тариф для именинников",
INDEX(GRID!$B$4:$U$15,MATCH(Q$7,GRID!$A$4:$A$15,0),MATCH(1,($U$2=GRID!$B$1:$U$1)*(КАЛЕНДАРЬ!BC26=GRID!$B$3:$U$3),0))*GRID!$T$39,
ROUNDUP(INDEX(GRID!$B$4:$U$15,MATCH(Q$7,GRID!$A$4:$A$15,0),MATCH(1,($U$2=GRID!$B$1:$U$1)*(КАЛЕНДАРЬ!BC26=GRID!$B$3:$U$3),0))*GRID!$T$39*(1-GRID!$T$40),0))</f>
        <v>180141</v>
      </c>
      <c r="R207" s="5" cm="1">
        <f t="array" ref="R207">IF($I$2="Тариф для именинников",
INDEX(GRID!$B$4:$U$15,MATCH(R$7,GRID!$A$4:$A$15,0),MATCH(1,($U$2=GRID!$B$1:$U$1)*(КАЛЕНДАРЬ!BC26=GRID!$B$3:$U$3),0))*GRID!$T$39,
ROUNDUP(INDEX(GRID!$B$4:$U$15,MATCH(R$7,GRID!$A$4:$A$15,0),MATCH(1,($U$2=GRID!$B$1:$U$1)*(КАЛЕНДАРЬ!BC26=GRID!$B$3:$U$3),0))*GRID!$T$39*(1-GRID!$T$40),0))</f>
        <v>205251</v>
      </c>
      <c r="S207" s="50" t="s">
        <v>105</v>
      </c>
      <c r="T207" s="50" t="s">
        <v>105</v>
      </c>
    </row>
    <row r="208" spans="1:20">
      <c r="A208" s="56" t="s">
        <v>14</v>
      </c>
      <c r="B208" s="57">
        <v>24</v>
      </c>
      <c r="C208" s="5" cm="1">
        <f t="array" ref="C208">IF($I$2="Тариф для именинников",
INDEX(GRID!$B$4:$U$15,MATCH(C$7,GRID!$A$4:$A$15,0),MATCH(1,($U$2=GRID!$B$1:$U$1)*(КАЛЕНДАРЬ!BC27=GRID!$B$3:$U$3),0))*GRID!$T$39,
ROUNDUP(INDEX(GRID!$B$4:$U$15,MATCH(C$7,GRID!$A$4:$A$15,0),MATCH(1,($U$2=GRID!$B$1:$U$1)*(КАЛЕНДАРЬ!BC27=GRID!$B$3:$U$3),0))*GRID!$T$39*(1-GRID!$T$40),0))</f>
        <v>33945</v>
      </c>
      <c r="D208" s="5" cm="1">
        <f t="array" ref="D208">IF($I$2="Тариф для именинников",
INDEX(GRID!$B$18:$U$29,MATCH(C$7,GRID!$A$18:$A$29,0),MATCH(1,($U$2=GRID!$B$1:$U$1)*(КАЛЕНДАРЬ!BC27=GRID!$B$3:$U$3),0))*GRID!$T$39,
ROUNDUP(INDEX(GRID!$B$29:$U205,MATCH(C$7,GRID!$A$18:$A$29,0),MATCH(1,($U$2=GRID!$B$1:$U$1)*(КАЛЕНДАРЬ!BC27=GRID!$B$3:$U$3),0))*GRID!$T$39*(1-GRID!$T$40),0))</f>
        <v>38595</v>
      </c>
      <c r="E208" s="5" cm="1">
        <f t="array" ref="E208">IF($I$2="Тариф для именинников",
INDEX(GRID!$B$4:$U$15,MATCH(E$7,GRID!$A$4:$A$15,0),MATCH(1,($U$2=GRID!$B$1:$U$1)*(КАЛЕНДАРЬ!BC27=GRID!$B$3:$U$3),0))*GRID!$T$39,
ROUNDUP(INDEX(GRID!$B$4:$U$15,MATCH(E$7,GRID!$A$4:$A$15,0),MATCH(1,($U$2=GRID!$B$1:$U$1)*(КАЛЕНДАРЬ!BC27=GRID!$B$3:$U$3),0))*GRID!$T$39*(1-GRID!$T$40),0))</f>
        <v>40641</v>
      </c>
      <c r="F208" s="5" cm="1">
        <f t="array" ref="F208">IF($I$2="Тариф для именинников",
INDEX(GRID!$B$18:$U$29,MATCH(E$7,GRID!$A$18:$A$29,0),MATCH(1,($U$2=GRID!$B$1:$U$1)*(КАЛЕНДАРЬ!BC27=GRID!$B$3:$U$3),0))*GRID!$T$39,
ROUNDUP(INDEX(GRID!$B$29:$U205,MATCH(E$7,GRID!$A$18:$A$29,0),MATCH(1,($U$2=GRID!$B$1:$U$1)*(КАЛЕНДАРЬ!BC27=GRID!$B$3:$U$3),0))*GRID!$T$39*(1-GRID!$T$40),0))</f>
        <v>45291</v>
      </c>
      <c r="G208" s="5" cm="1">
        <f t="array" ref="G208">IF($I$2="Тариф для именинников",
INDEX(GRID!$B$4:$U$15,MATCH(G$7,GRID!$A$4:$A$15,0),MATCH(1,($U$2=GRID!$B$1:$U$1)*(КАЛЕНДАРЬ!BC27=GRID!$B$3:$U$3),0))*GRID!$T$39,
ROUNDUP(INDEX(GRID!$B$4:$U$15,MATCH(G$7,GRID!$A$4:$A$15,0),MATCH(1,($U$2=GRID!$B$1:$U$1)*(КАЛЕНДАРЬ!BC27=GRID!$B$3:$U$3),0))*GRID!$T$39*(1-GRID!$T$40),0))</f>
        <v>46686</v>
      </c>
      <c r="H208" s="5" cm="1">
        <f t="array" ref="H208">IF($I$2="Тариф для именинников",
INDEX(GRID!$B$18:$U$29,MATCH(G$7,GRID!$A$18:$A$29,0),MATCH(1,($U$2=GRID!$B$1:$U$1)*(КАЛЕНДАРЬ!BC27=GRID!$B$3:$U$3),0))*GRID!$T$39,
ROUNDUP(INDEX(GRID!$B$29:$U205,MATCH(G$7,GRID!$A$18:$A$29,0),MATCH(1,($U$2=GRID!$B$1:$U$1)*(КАЛЕНДАРЬ!BC27=GRID!$B$3:$U$3),0))*GRID!$T$39*(1-GRID!$T$40),0))</f>
        <v>51336</v>
      </c>
      <c r="I208" s="5" cm="1">
        <f t="array" ref="I208">IF($I$2="Тариф для именинников",
INDEX(GRID!$B$4:$U$15,MATCH(I$7,GRID!$A$4:$A$15,0),MATCH(1,($U$2=GRID!$B$1:$U$1)*(КАЛЕНДАРЬ!BC27=GRID!$B$3:$U$3),0))*GRID!$T$39,
ROUNDUP(INDEX(GRID!$B$4:$U$15,MATCH(I$7,GRID!$A$4:$A$15,0),MATCH(1,($U$2=GRID!$B$1:$U$1)*(КАЛЕНДАРЬ!BC27=GRID!$B$3:$U$3),0))*GRID!$T$39*(1-GRID!$T$40),0))</f>
        <v>52266</v>
      </c>
      <c r="J208" s="5" cm="1">
        <f t="array" ref="J208">IF($I$2="Тариф для именинников",
INDEX(GRID!$B$18:$U$29,MATCH(I$7,GRID!$A$18:$A$29,0),MATCH(1,($U$2=GRID!$B$1:$U$1)*(КАЛЕНДАРЬ!BC27=GRID!$B$3:$U$3),0))*GRID!$T$39,
ROUNDUP(INDEX(GRID!$B$29:$U205,MATCH(I$7,GRID!$A$18:$A$29,0),MATCH(1,($U$2=GRID!$B$1:$U$1)*(КАЛЕНДАРЬ!BC27=GRID!$B$3:$U$3),0))*GRID!$T$39*(1-GRID!$T$40),0))</f>
        <v>56916</v>
      </c>
      <c r="K208" s="5" cm="1">
        <f t="array" ref="K208">IF($I$2="Тариф для именинников",
INDEX(GRID!$B$4:$U$15,MATCH(K$7,GRID!$A$4:$A$15,0),MATCH(1,($U$2=GRID!$B$1:$U$1)*(КАЛЕНДАРЬ!BC27=GRID!$B$3:$U$3),0))*GRID!$T$39,
ROUNDUP(INDEX(GRID!$B$4:$U$15,MATCH(K$7,GRID!$A$4:$A$15,0),MATCH(1,($U$2=GRID!$B$1:$U$1)*(КАЛЕНДАРЬ!BC27=GRID!$B$3:$U$3),0))*GRID!$T$39*(1-GRID!$T$40),0))</f>
        <v>58125</v>
      </c>
      <c r="L208" s="5" cm="1">
        <f t="array" ref="L208">IF($I$2="Тариф для именинников",
INDEX(GRID!$B$18:$U$29,MATCH(K$7,GRID!$A$18:$A$29,0),MATCH(1,($U$2=GRID!$B$1:$U$1)*(КАЛЕНДАРЬ!BC27=GRID!$B$3:$U$3),0))*GRID!$T$39,
ROUNDUP(INDEX(GRID!$B$29:$U205,MATCH(K$7,GRID!$A$18:$A$29,0),MATCH(1,($U$2=GRID!$B$1:$U$1)*(КАЛЕНДАРЬ!BC27=GRID!$B$3:$U$3),0))*GRID!$T$39*(1-GRID!$T$40),0))</f>
        <v>62775</v>
      </c>
      <c r="M208" s="5" cm="1">
        <f t="array" ref="M208">IF($I$2="Тариф для именинников",
INDEX(GRID!$B$4:$U$15,MATCH(M$7,GRID!$A$4:$A$15,0),MATCH(1,($U$2=GRID!$B$1:$U$1)*(КАЛЕНДАРЬ!BC27=GRID!$B$3:$U$3),0))*GRID!$T$39,
ROUNDUP(INDEX(GRID!$B$4:$U$15,MATCH(M$7,GRID!$A$4:$A$15,0),MATCH(1,($U$2=GRID!$B$1:$U$1)*(КАЛЕНДАРЬ!BC27=GRID!$B$3:$U$3),0))*GRID!$T$39*(1-GRID!$T$40),0))</f>
        <v>78399</v>
      </c>
      <c r="N208" s="5" cm="1">
        <f t="array" ref="N208">IF($I$2="Тариф для именинников",
INDEX(GRID!$B$18:$U$29,MATCH(M$7,GRID!$A$18:$A$29,0),MATCH(1,($U$2=GRID!$B$1:$U$1)*(КАЛЕНДАРЬ!BC27=GRID!$B$3:$U$3),0))*GRID!$T$39,
ROUNDUP(INDEX(GRID!$B$29:$U205,MATCH(M$7,GRID!$A$18:$A$29,0),MATCH(1,($U$2=GRID!$B$1:$U$1)*(КАЛЕНДАРЬ!BC27=GRID!$B$3:$U$3),0))*GRID!$T$39*(1-GRID!$T$40),0))</f>
        <v>83049</v>
      </c>
      <c r="O208" s="5" cm="1">
        <f t="array" ref="O208">IF($I$2="Тариф для именинников",
INDEX(GRID!$B$4:$U$15,MATCH(O$7,GRID!$A$4:$A$15,0),MATCH(1,($U$2=GRID!$B$1:$U$1)*(КАЛЕНДАРЬ!BC27=GRID!$B$3:$U$3),0))*GRID!$T$39,
ROUNDUP(INDEX(GRID!$B$4:$U$15,MATCH(O$7,GRID!$A$4:$A$15,0),MATCH(1,($U$2=GRID!$B$1:$U$1)*(КАЛЕНДАРЬ!BC27=GRID!$B$3:$U$3),0))*GRID!$T$39*(1-GRID!$T$40),0))</f>
        <v>112623</v>
      </c>
      <c r="P208" s="5" cm="1">
        <f t="array" ref="P208">IF($I$2="Тариф для именинников",
INDEX(GRID!$B$4:$U$15,MATCH(P$7,GRID!$A$4:$A$15,0),MATCH(1,($U$2=GRID!$B$1:$U$1)*(КАЛЕНДАРЬ!BC27=GRID!$B$3:$U$3),0))*GRID!$T$39,
ROUNDUP(INDEX(GRID!$B$4:$U$15,MATCH(P$7,GRID!$A$4:$A$15,0),MATCH(1,($U$2=GRID!$B$1:$U$1)*(КАЛЕНДАРЬ!BC27=GRID!$B$3:$U$3),0))*GRID!$T$39*(1-GRID!$T$40),0))</f>
        <v>153636</v>
      </c>
      <c r="Q208" s="5" cm="1">
        <f t="array" ref="Q208">IF($I$2="Тариф для именинников",
INDEX(GRID!$B$4:$U$15,MATCH(Q$7,GRID!$A$4:$A$15,0),MATCH(1,($U$2=GRID!$B$1:$U$1)*(КАЛЕНДАРЬ!BC27=GRID!$B$3:$U$3),0))*GRID!$T$39,
ROUNDUP(INDEX(GRID!$B$4:$U$15,MATCH(Q$7,GRID!$A$4:$A$15,0),MATCH(1,($U$2=GRID!$B$1:$U$1)*(КАЛЕНДАРЬ!BC27=GRID!$B$3:$U$3),0))*GRID!$T$39*(1-GRID!$T$40),0))</f>
        <v>180141</v>
      </c>
      <c r="R208" s="5" cm="1">
        <f t="array" ref="R208">IF($I$2="Тариф для именинников",
INDEX(GRID!$B$4:$U$15,MATCH(R$7,GRID!$A$4:$A$15,0),MATCH(1,($U$2=GRID!$B$1:$U$1)*(КАЛЕНДАРЬ!BC27=GRID!$B$3:$U$3),0))*GRID!$T$39,
ROUNDUP(INDEX(GRID!$B$4:$U$15,MATCH(R$7,GRID!$A$4:$A$15,0),MATCH(1,($U$2=GRID!$B$1:$U$1)*(КАЛЕНДАРЬ!BC27=GRID!$B$3:$U$3),0))*GRID!$T$39*(1-GRID!$T$40),0))</f>
        <v>205251</v>
      </c>
      <c r="S208" s="50" t="s">
        <v>105</v>
      </c>
      <c r="T208" s="50" t="s">
        <v>105</v>
      </c>
    </row>
    <row r="209" spans="1:20">
      <c r="A209" s="56" t="s">
        <v>15</v>
      </c>
      <c r="B209" s="57">
        <v>25</v>
      </c>
      <c r="C209" s="5" cm="1">
        <f t="array" ref="C209">IF($I$2="Тариф для именинников",
INDEX(GRID!$B$4:$U$15,MATCH(C$7,GRID!$A$4:$A$15,0),MATCH(1,($U$2=GRID!$B$1:$U$1)*(КАЛЕНДАРЬ!BC28=GRID!$B$3:$U$3),0))*GRID!$T$39,
ROUNDUP(INDEX(GRID!$B$4:$U$15,MATCH(C$7,GRID!$A$4:$A$15,0),MATCH(1,($U$2=GRID!$B$1:$U$1)*(КАЛЕНДАРЬ!BC28=GRID!$B$3:$U$3),0))*GRID!$T$39*(1-GRID!$T$40),0))</f>
        <v>33945</v>
      </c>
      <c r="D209" s="5" cm="1">
        <f t="array" ref="D209">IF($I$2="Тариф для именинников",
INDEX(GRID!$B$18:$U$29,MATCH(C$7,GRID!$A$18:$A$29,0),MATCH(1,($U$2=GRID!$B$1:$U$1)*(КАЛЕНДАРЬ!BC28=GRID!$B$3:$U$3),0))*GRID!$T$39,
ROUNDUP(INDEX(GRID!$B$29:$U206,MATCH(C$7,GRID!$A$18:$A$29,0),MATCH(1,($U$2=GRID!$B$1:$U$1)*(КАЛЕНДАРЬ!BC28=GRID!$B$3:$U$3),0))*GRID!$T$39*(1-GRID!$T$40),0))</f>
        <v>38595</v>
      </c>
      <c r="E209" s="5" cm="1">
        <f t="array" ref="E209">IF($I$2="Тариф для именинников",
INDEX(GRID!$B$4:$U$15,MATCH(E$7,GRID!$A$4:$A$15,0),MATCH(1,($U$2=GRID!$B$1:$U$1)*(КАЛЕНДАРЬ!BC28=GRID!$B$3:$U$3),0))*GRID!$T$39,
ROUNDUP(INDEX(GRID!$B$4:$U$15,MATCH(E$7,GRID!$A$4:$A$15,0),MATCH(1,($U$2=GRID!$B$1:$U$1)*(КАЛЕНДАРЬ!BC28=GRID!$B$3:$U$3),0))*GRID!$T$39*(1-GRID!$T$40),0))</f>
        <v>40641</v>
      </c>
      <c r="F209" s="5" cm="1">
        <f t="array" ref="F209">IF($I$2="Тариф для именинников",
INDEX(GRID!$B$18:$U$29,MATCH(E$7,GRID!$A$18:$A$29,0),MATCH(1,($U$2=GRID!$B$1:$U$1)*(КАЛЕНДАРЬ!BC28=GRID!$B$3:$U$3),0))*GRID!$T$39,
ROUNDUP(INDEX(GRID!$B$29:$U206,MATCH(E$7,GRID!$A$18:$A$29,0),MATCH(1,($U$2=GRID!$B$1:$U$1)*(КАЛЕНДАРЬ!BC28=GRID!$B$3:$U$3),0))*GRID!$T$39*(1-GRID!$T$40),0))</f>
        <v>45291</v>
      </c>
      <c r="G209" s="5" cm="1">
        <f t="array" ref="G209">IF($I$2="Тариф для именинников",
INDEX(GRID!$B$4:$U$15,MATCH(G$7,GRID!$A$4:$A$15,0),MATCH(1,($U$2=GRID!$B$1:$U$1)*(КАЛЕНДАРЬ!BC28=GRID!$B$3:$U$3),0))*GRID!$T$39,
ROUNDUP(INDEX(GRID!$B$4:$U$15,MATCH(G$7,GRID!$A$4:$A$15,0),MATCH(1,($U$2=GRID!$B$1:$U$1)*(КАЛЕНДАРЬ!BC28=GRID!$B$3:$U$3),0))*GRID!$T$39*(1-GRID!$T$40),0))</f>
        <v>46686</v>
      </c>
      <c r="H209" s="5" cm="1">
        <f t="array" ref="H209">IF($I$2="Тариф для именинников",
INDEX(GRID!$B$18:$U$29,MATCH(G$7,GRID!$A$18:$A$29,0),MATCH(1,($U$2=GRID!$B$1:$U$1)*(КАЛЕНДАРЬ!BC28=GRID!$B$3:$U$3),0))*GRID!$T$39,
ROUNDUP(INDEX(GRID!$B$29:$U206,MATCH(G$7,GRID!$A$18:$A$29,0),MATCH(1,($U$2=GRID!$B$1:$U$1)*(КАЛЕНДАРЬ!BC28=GRID!$B$3:$U$3),0))*GRID!$T$39*(1-GRID!$T$40),0))</f>
        <v>51336</v>
      </c>
      <c r="I209" s="5" cm="1">
        <f t="array" ref="I209">IF($I$2="Тариф для именинников",
INDEX(GRID!$B$4:$U$15,MATCH(I$7,GRID!$A$4:$A$15,0),MATCH(1,($U$2=GRID!$B$1:$U$1)*(КАЛЕНДАРЬ!BC28=GRID!$B$3:$U$3),0))*GRID!$T$39,
ROUNDUP(INDEX(GRID!$B$4:$U$15,MATCH(I$7,GRID!$A$4:$A$15,0),MATCH(1,($U$2=GRID!$B$1:$U$1)*(КАЛЕНДАРЬ!BC28=GRID!$B$3:$U$3),0))*GRID!$T$39*(1-GRID!$T$40),0))</f>
        <v>52266</v>
      </c>
      <c r="J209" s="5" cm="1">
        <f t="array" ref="J209">IF($I$2="Тариф для именинников",
INDEX(GRID!$B$18:$U$29,MATCH(I$7,GRID!$A$18:$A$29,0),MATCH(1,($U$2=GRID!$B$1:$U$1)*(КАЛЕНДАРЬ!BC28=GRID!$B$3:$U$3),0))*GRID!$T$39,
ROUNDUP(INDEX(GRID!$B$29:$U206,MATCH(I$7,GRID!$A$18:$A$29,0),MATCH(1,($U$2=GRID!$B$1:$U$1)*(КАЛЕНДАРЬ!BC28=GRID!$B$3:$U$3),0))*GRID!$T$39*(1-GRID!$T$40),0))</f>
        <v>56916</v>
      </c>
      <c r="K209" s="5" cm="1">
        <f t="array" ref="K209">IF($I$2="Тариф для именинников",
INDEX(GRID!$B$4:$U$15,MATCH(K$7,GRID!$A$4:$A$15,0),MATCH(1,($U$2=GRID!$B$1:$U$1)*(КАЛЕНДАРЬ!BC28=GRID!$B$3:$U$3),0))*GRID!$T$39,
ROUNDUP(INDEX(GRID!$B$4:$U$15,MATCH(K$7,GRID!$A$4:$A$15,0),MATCH(1,($U$2=GRID!$B$1:$U$1)*(КАЛЕНДАРЬ!BC28=GRID!$B$3:$U$3),0))*GRID!$T$39*(1-GRID!$T$40),0))</f>
        <v>58125</v>
      </c>
      <c r="L209" s="5" cm="1">
        <f t="array" ref="L209">IF($I$2="Тариф для именинников",
INDEX(GRID!$B$18:$U$29,MATCH(K$7,GRID!$A$18:$A$29,0),MATCH(1,($U$2=GRID!$B$1:$U$1)*(КАЛЕНДАРЬ!BC28=GRID!$B$3:$U$3),0))*GRID!$T$39,
ROUNDUP(INDEX(GRID!$B$29:$U206,MATCH(K$7,GRID!$A$18:$A$29,0),MATCH(1,($U$2=GRID!$B$1:$U$1)*(КАЛЕНДАРЬ!BC28=GRID!$B$3:$U$3),0))*GRID!$T$39*(1-GRID!$T$40),0))</f>
        <v>62775</v>
      </c>
      <c r="M209" s="5" cm="1">
        <f t="array" ref="M209">IF($I$2="Тариф для именинников",
INDEX(GRID!$B$4:$U$15,MATCH(M$7,GRID!$A$4:$A$15,0),MATCH(1,($U$2=GRID!$B$1:$U$1)*(КАЛЕНДАРЬ!BC28=GRID!$B$3:$U$3),0))*GRID!$T$39,
ROUNDUP(INDEX(GRID!$B$4:$U$15,MATCH(M$7,GRID!$A$4:$A$15,0),MATCH(1,($U$2=GRID!$B$1:$U$1)*(КАЛЕНДАРЬ!BC28=GRID!$B$3:$U$3),0))*GRID!$T$39*(1-GRID!$T$40),0))</f>
        <v>78399</v>
      </c>
      <c r="N209" s="5" cm="1">
        <f t="array" ref="N209">IF($I$2="Тариф для именинников",
INDEX(GRID!$B$18:$U$29,MATCH(M$7,GRID!$A$18:$A$29,0),MATCH(1,($U$2=GRID!$B$1:$U$1)*(КАЛЕНДАРЬ!BC28=GRID!$B$3:$U$3),0))*GRID!$T$39,
ROUNDUP(INDEX(GRID!$B$29:$U206,MATCH(M$7,GRID!$A$18:$A$29,0),MATCH(1,($U$2=GRID!$B$1:$U$1)*(КАЛЕНДАРЬ!BC28=GRID!$B$3:$U$3),0))*GRID!$T$39*(1-GRID!$T$40),0))</f>
        <v>83049</v>
      </c>
      <c r="O209" s="5" cm="1">
        <f t="array" ref="O209">IF($I$2="Тариф для именинников",
INDEX(GRID!$B$4:$U$15,MATCH(O$7,GRID!$A$4:$A$15,0),MATCH(1,($U$2=GRID!$B$1:$U$1)*(КАЛЕНДАРЬ!BC28=GRID!$B$3:$U$3),0))*GRID!$T$39,
ROUNDUP(INDEX(GRID!$B$4:$U$15,MATCH(O$7,GRID!$A$4:$A$15,0),MATCH(1,($U$2=GRID!$B$1:$U$1)*(КАЛЕНДАРЬ!BC28=GRID!$B$3:$U$3),0))*GRID!$T$39*(1-GRID!$T$40),0))</f>
        <v>112623</v>
      </c>
      <c r="P209" s="5" cm="1">
        <f t="array" ref="P209">IF($I$2="Тариф для именинников",
INDEX(GRID!$B$4:$U$15,MATCH(P$7,GRID!$A$4:$A$15,0),MATCH(1,($U$2=GRID!$B$1:$U$1)*(КАЛЕНДАРЬ!BC28=GRID!$B$3:$U$3),0))*GRID!$T$39,
ROUNDUP(INDEX(GRID!$B$4:$U$15,MATCH(P$7,GRID!$A$4:$A$15,0),MATCH(1,($U$2=GRID!$B$1:$U$1)*(КАЛЕНДАРЬ!BC28=GRID!$B$3:$U$3),0))*GRID!$T$39*(1-GRID!$T$40),0))</f>
        <v>153636</v>
      </c>
      <c r="Q209" s="5" cm="1">
        <f t="array" ref="Q209">IF($I$2="Тариф для именинников",
INDEX(GRID!$B$4:$U$15,MATCH(Q$7,GRID!$A$4:$A$15,0),MATCH(1,($U$2=GRID!$B$1:$U$1)*(КАЛЕНДАРЬ!BC28=GRID!$B$3:$U$3),0))*GRID!$T$39,
ROUNDUP(INDEX(GRID!$B$4:$U$15,MATCH(Q$7,GRID!$A$4:$A$15,0),MATCH(1,($U$2=GRID!$B$1:$U$1)*(КАЛЕНДАРЬ!BC28=GRID!$B$3:$U$3),0))*GRID!$T$39*(1-GRID!$T$40),0))</f>
        <v>180141</v>
      </c>
      <c r="R209" s="5" cm="1">
        <f t="array" ref="R209">IF($I$2="Тариф для именинников",
INDEX(GRID!$B$4:$U$15,MATCH(R$7,GRID!$A$4:$A$15,0),MATCH(1,($U$2=GRID!$B$1:$U$1)*(КАЛЕНДАРЬ!BC28=GRID!$B$3:$U$3),0))*GRID!$T$39,
ROUNDUP(INDEX(GRID!$B$4:$U$15,MATCH(R$7,GRID!$A$4:$A$15,0),MATCH(1,($U$2=GRID!$B$1:$U$1)*(КАЛЕНДАРЬ!BC28=GRID!$B$3:$U$3),0))*GRID!$T$39*(1-GRID!$T$40),0))</f>
        <v>205251</v>
      </c>
      <c r="S209" s="50" t="s">
        <v>105</v>
      </c>
      <c r="T209" s="50" t="s">
        <v>105</v>
      </c>
    </row>
    <row r="210" spans="1:20">
      <c r="A210" s="56" t="s">
        <v>16</v>
      </c>
      <c r="B210" s="57">
        <v>26</v>
      </c>
      <c r="C210" s="5" cm="1">
        <f t="array" ref="C210">IF($I$2="Тариф для именинников",
INDEX(GRID!$B$4:$U$15,MATCH(C$7,GRID!$A$4:$A$15,0),MATCH(1,($U$2=GRID!$B$1:$U$1)*(КАЛЕНДАРЬ!BC29=GRID!$B$3:$U$3),0))*GRID!$T$39,
ROUNDUP(INDEX(GRID!$B$4:$U$15,MATCH(C$7,GRID!$A$4:$A$15,0),MATCH(1,($U$2=GRID!$B$1:$U$1)*(КАЛЕНДАРЬ!BC29=GRID!$B$3:$U$3),0))*GRID!$T$39*(1-GRID!$T$40),0))</f>
        <v>37293</v>
      </c>
      <c r="D210" s="5" cm="1">
        <f t="array" ref="D210">IF($I$2="Тариф для именинников",
INDEX(GRID!$B$18:$U$29,MATCH(C$7,GRID!$A$18:$A$29,0),MATCH(1,($U$2=GRID!$B$1:$U$1)*(КАЛЕНДАРЬ!BC29=GRID!$B$3:$U$3),0))*GRID!$T$39,
ROUNDUP(INDEX(GRID!$B$29:$U207,MATCH(C$7,GRID!$A$18:$A$29,0),MATCH(1,($U$2=GRID!$B$1:$U$1)*(КАЛЕНДАРЬ!BC29=GRID!$B$3:$U$3),0))*GRID!$T$39*(1-GRID!$T$40),0))</f>
        <v>41943</v>
      </c>
      <c r="E210" s="5" cm="1">
        <f t="array" ref="E210">IF($I$2="Тариф для именинников",
INDEX(GRID!$B$4:$U$15,MATCH(E$7,GRID!$A$4:$A$15,0),MATCH(1,($U$2=GRID!$B$1:$U$1)*(КАЛЕНДАРЬ!BC29=GRID!$B$3:$U$3),0))*GRID!$T$39,
ROUNDUP(INDEX(GRID!$B$4:$U$15,MATCH(E$7,GRID!$A$4:$A$15,0),MATCH(1,($U$2=GRID!$B$1:$U$1)*(КАЛЕНДАРЬ!BC29=GRID!$B$3:$U$3),0))*GRID!$T$39*(1-GRID!$T$40),0))</f>
        <v>44547</v>
      </c>
      <c r="F210" s="5" cm="1">
        <f t="array" ref="F210">IF($I$2="Тариф для именинников",
INDEX(GRID!$B$18:$U$29,MATCH(E$7,GRID!$A$18:$A$29,0),MATCH(1,($U$2=GRID!$B$1:$U$1)*(КАЛЕНДАРЬ!BC29=GRID!$B$3:$U$3),0))*GRID!$T$39,
ROUNDUP(INDEX(GRID!$B$29:$U207,MATCH(E$7,GRID!$A$18:$A$29,0),MATCH(1,($U$2=GRID!$B$1:$U$1)*(КАЛЕНДАРЬ!BC29=GRID!$B$3:$U$3),0))*GRID!$T$39*(1-GRID!$T$40),0))</f>
        <v>49197</v>
      </c>
      <c r="G210" s="5" cm="1">
        <f t="array" ref="G210">IF($I$2="Тариф для именинников",
INDEX(GRID!$B$4:$U$15,MATCH(G$7,GRID!$A$4:$A$15,0),MATCH(1,($U$2=GRID!$B$1:$U$1)*(КАЛЕНДАРЬ!BC29=GRID!$B$3:$U$3),0))*GRID!$T$39,
ROUNDUP(INDEX(GRID!$B$4:$U$15,MATCH(G$7,GRID!$A$4:$A$15,0),MATCH(1,($U$2=GRID!$B$1:$U$1)*(КАЛЕНДАРЬ!BC29=GRID!$B$3:$U$3),0))*GRID!$T$39*(1-GRID!$T$40),0))</f>
        <v>50685</v>
      </c>
      <c r="H210" s="5" cm="1">
        <f t="array" ref="H210">IF($I$2="Тариф для именинников",
INDEX(GRID!$B$18:$U$29,MATCH(G$7,GRID!$A$18:$A$29,0),MATCH(1,($U$2=GRID!$B$1:$U$1)*(КАЛЕНДАРЬ!BC29=GRID!$B$3:$U$3),0))*GRID!$T$39,
ROUNDUP(INDEX(GRID!$B$29:$U207,MATCH(G$7,GRID!$A$18:$A$29,0),MATCH(1,($U$2=GRID!$B$1:$U$1)*(КАЛЕНДАРЬ!BC29=GRID!$B$3:$U$3),0))*GRID!$T$39*(1-GRID!$T$40),0))</f>
        <v>55335</v>
      </c>
      <c r="I210" s="5" cm="1">
        <f t="array" ref="I210">IF($I$2="Тариф для именинников",
INDEX(GRID!$B$4:$U$15,MATCH(I$7,GRID!$A$4:$A$15,0),MATCH(1,($U$2=GRID!$B$1:$U$1)*(КАЛЕНДАРЬ!BC29=GRID!$B$3:$U$3),0))*GRID!$T$39,
ROUNDUP(INDEX(GRID!$B$4:$U$15,MATCH(I$7,GRID!$A$4:$A$15,0),MATCH(1,($U$2=GRID!$B$1:$U$1)*(КАЛЕНДАРЬ!BC29=GRID!$B$3:$U$3),0))*GRID!$T$39*(1-GRID!$T$40),0))</f>
        <v>56637</v>
      </c>
      <c r="J210" s="5" cm="1">
        <f t="array" ref="J210">IF($I$2="Тариф для именинников",
INDEX(GRID!$B$18:$U$29,MATCH(I$7,GRID!$A$18:$A$29,0),MATCH(1,($U$2=GRID!$B$1:$U$1)*(КАЛЕНДАРЬ!BC29=GRID!$B$3:$U$3),0))*GRID!$T$39,
ROUNDUP(INDEX(GRID!$B$29:$U207,MATCH(I$7,GRID!$A$18:$A$29,0),MATCH(1,($U$2=GRID!$B$1:$U$1)*(КАЛЕНДАРЬ!BC29=GRID!$B$3:$U$3),0))*GRID!$T$39*(1-GRID!$T$40),0))</f>
        <v>61287</v>
      </c>
      <c r="K210" s="5" cm="1">
        <f t="array" ref="K210">IF($I$2="Тариф для именинников",
INDEX(GRID!$B$4:$U$15,MATCH(K$7,GRID!$A$4:$A$15,0),MATCH(1,($U$2=GRID!$B$1:$U$1)*(КАЛЕНДАРЬ!BC29=GRID!$B$3:$U$3),0))*GRID!$T$39,
ROUNDUP(INDEX(GRID!$B$4:$U$15,MATCH(K$7,GRID!$A$4:$A$15,0),MATCH(1,($U$2=GRID!$B$1:$U$1)*(КАЛЕНДАРЬ!BC29=GRID!$B$3:$U$3),0))*GRID!$T$39*(1-GRID!$T$40),0))</f>
        <v>62682</v>
      </c>
      <c r="L210" s="5" cm="1">
        <f t="array" ref="L210">IF($I$2="Тариф для именинников",
INDEX(GRID!$B$18:$U$29,MATCH(K$7,GRID!$A$18:$A$29,0),MATCH(1,($U$2=GRID!$B$1:$U$1)*(КАЛЕНДАРЬ!BC29=GRID!$B$3:$U$3),0))*GRID!$T$39,
ROUNDUP(INDEX(GRID!$B$29:$U207,MATCH(K$7,GRID!$A$18:$A$29,0),MATCH(1,($U$2=GRID!$B$1:$U$1)*(КАЛЕНДАРЬ!BC29=GRID!$B$3:$U$3),0))*GRID!$T$39*(1-GRID!$T$40),0))</f>
        <v>67332</v>
      </c>
      <c r="M210" s="5" cm="1">
        <f t="array" ref="M210">IF($I$2="Тариф для именинников",
INDEX(GRID!$B$4:$U$15,MATCH(M$7,GRID!$A$4:$A$15,0),MATCH(1,($U$2=GRID!$B$1:$U$1)*(КАЛЕНДАРЬ!BC29=GRID!$B$3:$U$3),0))*GRID!$T$39,
ROUNDUP(INDEX(GRID!$B$4:$U$15,MATCH(M$7,GRID!$A$4:$A$15,0),MATCH(1,($U$2=GRID!$B$1:$U$1)*(КАЛЕНДАРЬ!BC29=GRID!$B$3:$U$3),0))*GRID!$T$39*(1-GRID!$T$40),0))</f>
        <v>83886</v>
      </c>
      <c r="N210" s="5" cm="1">
        <f t="array" ref="N210">IF($I$2="Тариф для именинников",
INDEX(GRID!$B$18:$U$29,MATCH(M$7,GRID!$A$18:$A$29,0),MATCH(1,($U$2=GRID!$B$1:$U$1)*(КАЛЕНДАРЬ!BC29=GRID!$B$3:$U$3),0))*GRID!$T$39,
ROUNDUP(INDEX(GRID!$B$29:$U207,MATCH(M$7,GRID!$A$18:$A$29,0),MATCH(1,($U$2=GRID!$B$1:$U$1)*(КАЛЕНДАРЬ!BC29=GRID!$B$3:$U$3),0))*GRID!$T$39*(1-GRID!$T$40),0))</f>
        <v>88536</v>
      </c>
      <c r="O210" s="5" cm="1">
        <f t="array" ref="O210">IF($I$2="Тариф для именинников",
INDEX(GRID!$B$4:$U$15,MATCH(O$7,GRID!$A$4:$A$15,0),MATCH(1,($U$2=GRID!$B$1:$U$1)*(КАЛЕНДАРЬ!BC29=GRID!$B$3:$U$3),0))*GRID!$T$39,
ROUNDUP(INDEX(GRID!$B$4:$U$15,MATCH(O$7,GRID!$A$4:$A$15,0),MATCH(1,($U$2=GRID!$B$1:$U$1)*(КАЛЕНДАРЬ!BC29=GRID!$B$3:$U$3),0))*GRID!$T$39*(1-GRID!$T$40),0))</f>
        <v>118854</v>
      </c>
      <c r="P210" s="5" cm="1">
        <f t="array" ref="P210">IF($I$2="Тариф для именинников",
INDEX(GRID!$B$4:$U$15,MATCH(P$7,GRID!$A$4:$A$15,0),MATCH(1,($U$2=GRID!$B$1:$U$1)*(КАЛЕНДАРЬ!BC29=GRID!$B$3:$U$3),0))*GRID!$T$39,
ROUNDUP(INDEX(GRID!$B$4:$U$15,MATCH(P$7,GRID!$A$4:$A$15,0),MATCH(1,($U$2=GRID!$B$1:$U$1)*(КАЛЕНДАРЬ!BC29=GRID!$B$3:$U$3),0))*GRID!$T$39*(1-GRID!$T$40),0))</f>
        <v>160797</v>
      </c>
      <c r="Q210" s="5" cm="1">
        <f t="array" ref="Q210">IF($I$2="Тариф для именинников",
INDEX(GRID!$B$4:$U$15,MATCH(Q$7,GRID!$A$4:$A$15,0),MATCH(1,($U$2=GRID!$B$1:$U$1)*(КАЛЕНДАРЬ!BC29=GRID!$B$3:$U$3),0))*GRID!$T$39,
ROUNDUP(INDEX(GRID!$B$4:$U$15,MATCH(Q$7,GRID!$A$4:$A$15,0),MATCH(1,($U$2=GRID!$B$1:$U$1)*(КАЛЕНДАРЬ!BC29=GRID!$B$3:$U$3),0))*GRID!$T$39*(1-GRID!$T$40),0))</f>
        <v>188232</v>
      </c>
      <c r="R210" s="5" cm="1">
        <f t="array" ref="R210">IF($I$2="Тариф для именинников",
INDEX(GRID!$B$4:$U$15,MATCH(R$7,GRID!$A$4:$A$15,0),MATCH(1,($U$2=GRID!$B$1:$U$1)*(КАЛЕНДАРЬ!BC29=GRID!$B$3:$U$3),0))*GRID!$T$39,
ROUNDUP(INDEX(GRID!$B$4:$U$15,MATCH(R$7,GRID!$A$4:$A$15,0),MATCH(1,($U$2=GRID!$B$1:$U$1)*(КАЛЕНДАРЬ!BC29=GRID!$B$3:$U$3),0))*GRID!$T$39*(1-GRID!$T$40),0))</f>
        <v>214458</v>
      </c>
      <c r="S210" s="50" t="s">
        <v>105</v>
      </c>
      <c r="T210" s="50" t="s">
        <v>105</v>
      </c>
    </row>
    <row r="211" spans="1:20">
      <c r="A211" s="56" t="s">
        <v>17</v>
      </c>
      <c r="B211" s="57">
        <v>27</v>
      </c>
      <c r="C211" s="5" cm="1">
        <f t="array" ref="C211">IF($I$2="Тариф для именинников",
INDEX(GRID!$B$4:$U$15,MATCH(C$7,GRID!$A$4:$A$15,0),MATCH(1,($U$2=GRID!$B$1:$U$1)*(КАЛЕНДАРЬ!BC30=GRID!$B$3:$U$3),0))*GRID!$T$39,
ROUNDUP(INDEX(GRID!$B$4:$U$15,MATCH(C$7,GRID!$A$4:$A$15,0),MATCH(1,($U$2=GRID!$B$1:$U$1)*(КАЛЕНДАРЬ!BC30=GRID!$B$3:$U$3),0))*GRID!$T$39*(1-GRID!$T$40),0))</f>
        <v>37293</v>
      </c>
      <c r="D211" s="5" cm="1">
        <f t="array" ref="D211">IF($I$2="Тариф для именинников",
INDEX(GRID!$B$18:$U$29,MATCH(C$7,GRID!$A$18:$A$29,0),MATCH(1,($U$2=GRID!$B$1:$U$1)*(КАЛЕНДАРЬ!BC30=GRID!$B$3:$U$3),0))*GRID!$T$39,
ROUNDUP(INDEX(GRID!$B$29:$U208,MATCH(C$7,GRID!$A$18:$A$29,0),MATCH(1,($U$2=GRID!$B$1:$U$1)*(КАЛЕНДАРЬ!BC30=GRID!$B$3:$U$3),0))*GRID!$T$39*(1-GRID!$T$40),0))</f>
        <v>41943</v>
      </c>
      <c r="E211" s="5" cm="1">
        <f t="array" ref="E211">IF($I$2="Тариф для именинников",
INDEX(GRID!$B$4:$U$15,MATCH(E$7,GRID!$A$4:$A$15,0),MATCH(1,($U$2=GRID!$B$1:$U$1)*(КАЛЕНДАРЬ!BC30=GRID!$B$3:$U$3),0))*GRID!$T$39,
ROUNDUP(INDEX(GRID!$B$4:$U$15,MATCH(E$7,GRID!$A$4:$A$15,0),MATCH(1,($U$2=GRID!$B$1:$U$1)*(КАЛЕНДАРЬ!BC30=GRID!$B$3:$U$3),0))*GRID!$T$39*(1-GRID!$T$40),0))</f>
        <v>44547</v>
      </c>
      <c r="F211" s="5" cm="1">
        <f t="array" ref="F211">IF($I$2="Тариф для именинников",
INDEX(GRID!$B$18:$U$29,MATCH(E$7,GRID!$A$18:$A$29,0),MATCH(1,($U$2=GRID!$B$1:$U$1)*(КАЛЕНДАРЬ!BC30=GRID!$B$3:$U$3),0))*GRID!$T$39,
ROUNDUP(INDEX(GRID!$B$29:$U208,MATCH(E$7,GRID!$A$18:$A$29,0),MATCH(1,($U$2=GRID!$B$1:$U$1)*(КАЛЕНДАРЬ!BC30=GRID!$B$3:$U$3),0))*GRID!$T$39*(1-GRID!$T$40),0))</f>
        <v>49197</v>
      </c>
      <c r="G211" s="5" cm="1">
        <f t="array" ref="G211">IF($I$2="Тариф для именинников",
INDEX(GRID!$B$4:$U$15,MATCH(G$7,GRID!$A$4:$A$15,0),MATCH(1,($U$2=GRID!$B$1:$U$1)*(КАЛЕНДАРЬ!BC30=GRID!$B$3:$U$3),0))*GRID!$T$39,
ROUNDUP(INDEX(GRID!$B$4:$U$15,MATCH(G$7,GRID!$A$4:$A$15,0),MATCH(1,($U$2=GRID!$B$1:$U$1)*(КАЛЕНДАРЬ!BC30=GRID!$B$3:$U$3),0))*GRID!$T$39*(1-GRID!$T$40),0))</f>
        <v>50685</v>
      </c>
      <c r="H211" s="5" cm="1">
        <f t="array" ref="H211">IF($I$2="Тариф для именинников",
INDEX(GRID!$B$18:$U$29,MATCH(G$7,GRID!$A$18:$A$29,0),MATCH(1,($U$2=GRID!$B$1:$U$1)*(КАЛЕНДАРЬ!BC30=GRID!$B$3:$U$3),0))*GRID!$T$39,
ROUNDUP(INDEX(GRID!$B$29:$U208,MATCH(G$7,GRID!$A$18:$A$29,0),MATCH(1,($U$2=GRID!$B$1:$U$1)*(КАЛЕНДАРЬ!BC30=GRID!$B$3:$U$3),0))*GRID!$T$39*(1-GRID!$T$40),0))</f>
        <v>55335</v>
      </c>
      <c r="I211" s="5" cm="1">
        <f t="array" ref="I211">IF($I$2="Тариф для именинников",
INDEX(GRID!$B$4:$U$15,MATCH(I$7,GRID!$A$4:$A$15,0),MATCH(1,($U$2=GRID!$B$1:$U$1)*(КАЛЕНДАРЬ!BC30=GRID!$B$3:$U$3),0))*GRID!$T$39,
ROUNDUP(INDEX(GRID!$B$4:$U$15,MATCH(I$7,GRID!$A$4:$A$15,0),MATCH(1,($U$2=GRID!$B$1:$U$1)*(КАЛЕНДАРЬ!BC30=GRID!$B$3:$U$3),0))*GRID!$T$39*(1-GRID!$T$40),0))</f>
        <v>56637</v>
      </c>
      <c r="J211" s="5" cm="1">
        <f t="array" ref="J211">IF($I$2="Тариф для именинников",
INDEX(GRID!$B$18:$U$29,MATCH(I$7,GRID!$A$18:$A$29,0),MATCH(1,($U$2=GRID!$B$1:$U$1)*(КАЛЕНДАРЬ!BC30=GRID!$B$3:$U$3),0))*GRID!$T$39,
ROUNDUP(INDEX(GRID!$B$29:$U208,MATCH(I$7,GRID!$A$18:$A$29,0),MATCH(1,($U$2=GRID!$B$1:$U$1)*(КАЛЕНДАРЬ!BC30=GRID!$B$3:$U$3),0))*GRID!$T$39*(1-GRID!$T$40),0))</f>
        <v>61287</v>
      </c>
      <c r="K211" s="5" cm="1">
        <f t="array" ref="K211">IF($I$2="Тариф для именинников",
INDEX(GRID!$B$4:$U$15,MATCH(K$7,GRID!$A$4:$A$15,0),MATCH(1,($U$2=GRID!$B$1:$U$1)*(КАЛЕНДАРЬ!BC30=GRID!$B$3:$U$3),0))*GRID!$T$39,
ROUNDUP(INDEX(GRID!$B$4:$U$15,MATCH(K$7,GRID!$A$4:$A$15,0),MATCH(1,($U$2=GRID!$B$1:$U$1)*(КАЛЕНДАРЬ!BC30=GRID!$B$3:$U$3),0))*GRID!$T$39*(1-GRID!$T$40),0))</f>
        <v>62682</v>
      </c>
      <c r="L211" s="5" cm="1">
        <f t="array" ref="L211">IF($I$2="Тариф для именинников",
INDEX(GRID!$B$18:$U$29,MATCH(K$7,GRID!$A$18:$A$29,0),MATCH(1,($U$2=GRID!$B$1:$U$1)*(КАЛЕНДАРЬ!BC30=GRID!$B$3:$U$3),0))*GRID!$T$39,
ROUNDUP(INDEX(GRID!$B$29:$U208,MATCH(K$7,GRID!$A$18:$A$29,0),MATCH(1,($U$2=GRID!$B$1:$U$1)*(КАЛЕНДАРЬ!BC30=GRID!$B$3:$U$3),0))*GRID!$T$39*(1-GRID!$T$40),0))</f>
        <v>67332</v>
      </c>
      <c r="M211" s="5" cm="1">
        <f t="array" ref="M211">IF($I$2="Тариф для именинников",
INDEX(GRID!$B$4:$U$15,MATCH(M$7,GRID!$A$4:$A$15,0),MATCH(1,($U$2=GRID!$B$1:$U$1)*(КАЛЕНДАРЬ!BC30=GRID!$B$3:$U$3),0))*GRID!$T$39,
ROUNDUP(INDEX(GRID!$B$4:$U$15,MATCH(M$7,GRID!$A$4:$A$15,0),MATCH(1,($U$2=GRID!$B$1:$U$1)*(КАЛЕНДАРЬ!BC30=GRID!$B$3:$U$3),0))*GRID!$T$39*(1-GRID!$T$40),0))</f>
        <v>83886</v>
      </c>
      <c r="N211" s="5" cm="1">
        <f t="array" ref="N211">IF($I$2="Тариф для именинников",
INDEX(GRID!$B$18:$U$29,MATCH(M$7,GRID!$A$18:$A$29,0),MATCH(1,($U$2=GRID!$B$1:$U$1)*(КАЛЕНДАРЬ!BC30=GRID!$B$3:$U$3),0))*GRID!$T$39,
ROUNDUP(INDEX(GRID!$B$29:$U208,MATCH(M$7,GRID!$A$18:$A$29,0),MATCH(1,($U$2=GRID!$B$1:$U$1)*(КАЛЕНДАРЬ!BC30=GRID!$B$3:$U$3),0))*GRID!$T$39*(1-GRID!$T$40),0))</f>
        <v>88536</v>
      </c>
      <c r="O211" s="5" cm="1">
        <f t="array" ref="O211">IF($I$2="Тариф для именинников",
INDEX(GRID!$B$4:$U$15,MATCH(O$7,GRID!$A$4:$A$15,0),MATCH(1,($U$2=GRID!$B$1:$U$1)*(КАЛЕНДАРЬ!BC30=GRID!$B$3:$U$3),0))*GRID!$T$39,
ROUNDUP(INDEX(GRID!$B$4:$U$15,MATCH(O$7,GRID!$A$4:$A$15,0),MATCH(1,($U$2=GRID!$B$1:$U$1)*(КАЛЕНДАРЬ!BC30=GRID!$B$3:$U$3),0))*GRID!$T$39*(1-GRID!$T$40),0))</f>
        <v>118854</v>
      </c>
      <c r="P211" s="5" cm="1">
        <f t="array" ref="P211">IF($I$2="Тариф для именинников",
INDEX(GRID!$B$4:$U$15,MATCH(P$7,GRID!$A$4:$A$15,0),MATCH(1,($U$2=GRID!$B$1:$U$1)*(КАЛЕНДАРЬ!BC30=GRID!$B$3:$U$3),0))*GRID!$T$39,
ROUNDUP(INDEX(GRID!$B$4:$U$15,MATCH(P$7,GRID!$A$4:$A$15,0),MATCH(1,($U$2=GRID!$B$1:$U$1)*(КАЛЕНДАРЬ!BC30=GRID!$B$3:$U$3),0))*GRID!$T$39*(1-GRID!$T$40),0))</f>
        <v>160797</v>
      </c>
      <c r="Q211" s="5" cm="1">
        <f t="array" ref="Q211">IF($I$2="Тариф для именинников",
INDEX(GRID!$B$4:$U$15,MATCH(Q$7,GRID!$A$4:$A$15,0),MATCH(1,($U$2=GRID!$B$1:$U$1)*(КАЛЕНДАРЬ!BC30=GRID!$B$3:$U$3),0))*GRID!$T$39,
ROUNDUP(INDEX(GRID!$B$4:$U$15,MATCH(Q$7,GRID!$A$4:$A$15,0),MATCH(1,($U$2=GRID!$B$1:$U$1)*(КАЛЕНДАРЬ!BC30=GRID!$B$3:$U$3),0))*GRID!$T$39*(1-GRID!$T$40),0))</f>
        <v>188232</v>
      </c>
      <c r="R211" s="5" cm="1">
        <f t="array" ref="R211">IF($I$2="Тариф для именинников",
INDEX(GRID!$B$4:$U$15,MATCH(R$7,GRID!$A$4:$A$15,0),MATCH(1,($U$2=GRID!$B$1:$U$1)*(КАЛЕНДАРЬ!BC30=GRID!$B$3:$U$3),0))*GRID!$T$39,
ROUNDUP(INDEX(GRID!$B$4:$U$15,MATCH(R$7,GRID!$A$4:$A$15,0),MATCH(1,($U$2=GRID!$B$1:$U$1)*(КАЛЕНДАРЬ!BC30=GRID!$B$3:$U$3),0))*GRID!$T$39*(1-GRID!$T$40),0))</f>
        <v>214458</v>
      </c>
      <c r="S211" s="50" t="s">
        <v>105</v>
      </c>
      <c r="T211" s="50" t="s">
        <v>105</v>
      </c>
    </row>
    <row r="212" spans="1:20">
      <c r="A212" s="56" t="s">
        <v>11</v>
      </c>
      <c r="B212" s="57">
        <v>28</v>
      </c>
      <c r="C212" s="5" cm="1">
        <f t="array" ref="C212">IF($I$2="Тариф для именинников",
INDEX(GRID!$B$4:$U$15,MATCH(C$7,GRID!$A$4:$A$15,0),MATCH(1,($U$2=GRID!$B$1:$U$1)*(КАЛЕНДАРЬ!BC31=GRID!$B$3:$U$3),0))*GRID!$T$39,
ROUNDUP(INDEX(GRID!$B$4:$U$15,MATCH(C$7,GRID!$A$4:$A$15,0),MATCH(1,($U$2=GRID!$B$1:$U$1)*(КАЛЕНДАРЬ!BC31=GRID!$B$3:$U$3),0))*GRID!$T$39*(1-GRID!$T$40),0))</f>
        <v>33945</v>
      </c>
      <c r="D212" s="5" cm="1">
        <f t="array" ref="D212">IF($I$2="Тариф для именинников",
INDEX(GRID!$B$18:$U$29,MATCH(C$7,GRID!$A$18:$A$29,0),MATCH(1,($U$2=GRID!$B$1:$U$1)*(КАЛЕНДАРЬ!BC31=GRID!$B$3:$U$3),0))*GRID!$T$39,
ROUNDUP(INDEX(GRID!$B$29:$U209,MATCH(C$7,GRID!$A$18:$A$29,0),MATCH(1,($U$2=GRID!$B$1:$U$1)*(КАЛЕНДАРЬ!BC31=GRID!$B$3:$U$3),0))*GRID!$T$39*(1-GRID!$T$40),0))</f>
        <v>38595</v>
      </c>
      <c r="E212" s="5" cm="1">
        <f t="array" ref="E212">IF($I$2="Тариф для именинников",
INDEX(GRID!$B$4:$U$15,MATCH(E$7,GRID!$A$4:$A$15,0),MATCH(1,($U$2=GRID!$B$1:$U$1)*(КАЛЕНДАРЬ!BC31=GRID!$B$3:$U$3),0))*GRID!$T$39,
ROUNDUP(INDEX(GRID!$B$4:$U$15,MATCH(E$7,GRID!$A$4:$A$15,0),MATCH(1,($U$2=GRID!$B$1:$U$1)*(КАЛЕНДАРЬ!BC31=GRID!$B$3:$U$3),0))*GRID!$T$39*(1-GRID!$T$40),0))</f>
        <v>40641</v>
      </c>
      <c r="F212" s="5" cm="1">
        <f t="array" ref="F212">IF($I$2="Тариф для именинников",
INDEX(GRID!$B$18:$U$29,MATCH(E$7,GRID!$A$18:$A$29,0),MATCH(1,($U$2=GRID!$B$1:$U$1)*(КАЛЕНДАРЬ!BC31=GRID!$B$3:$U$3),0))*GRID!$T$39,
ROUNDUP(INDEX(GRID!$B$29:$U209,MATCH(E$7,GRID!$A$18:$A$29,0),MATCH(1,($U$2=GRID!$B$1:$U$1)*(КАЛЕНДАРЬ!BC31=GRID!$B$3:$U$3),0))*GRID!$T$39*(1-GRID!$T$40),0))</f>
        <v>45291</v>
      </c>
      <c r="G212" s="5" cm="1">
        <f t="array" ref="G212">IF($I$2="Тариф для именинников",
INDEX(GRID!$B$4:$U$15,MATCH(G$7,GRID!$A$4:$A$15,0),MATCH(1,($U$2=GRID!$B$1:$U$1)*(КАЛЕНДАРЬ!BC31=GRID!$B$3:$U$3),0))*GRID!$T$39,
ROUNDUP(INDEX(GRID!$B$4:$U$15,MATCH(G$7,GRID!$A$4:$A$15,0),MATCH(1,($U$2=GRID!$B$1:$U$1)*(КАЛЕНДАРЬ!BC31=GRID!$B$3:$U$3),0))*GRID!$T$39*(1-GRID!$T$40),0))</f>
        <v>46686</v>
      </c>
      <c r="H212" s="5" cm="1">
        <f t="array" ref="H212">IF($I$2="Тариф для именинников",
INDEX(GRID!$B$18:$U$29,MATCH(G$7,GRID!$A$18:$A$29,0),MATCH(1,($U$2=GRID!$B$1:$U$1)*(КАЛЕНДАРЬ!BC31=GRID!$B$3:$U$3),0))*GRID!$T$39,
ROUNDUP(INDEX(GRID!$B$29:$U209,MATCH(G$7,GRID!$A$18:$A$29,0),MATCH(1,($U$2=GRID!$B$1:$U$1)*(КАЛЕНДАРЬ!BC31=GRID!$B$3:$U$3),0))*GRID!$T$39*(1-GRID!$T$40),0))</f>
        <v>51336</v>
      </c>
      <c r="I212" s="5" cm="1">
        <f t="array" ref="I212">IF($I$2="Тариф для именинников",
INDEX(GRID!$B$4:$U$15,MATCH(I$7,GRID!$A$4:$A$15,0),MATCH(1,($U$2=GRID!$B$1:$U$1)*(КАЛЕНДАРЬ!BC31=GRID!$B$3:$U$3),0))*GRID!$T$39,
ROUNDUP(INDEX(GRID!$B$4:$U$15,MATCH(I$7,GRID!$A$4:$A$15,0),MATCH(1,($U$2=GRID!$B$1:$U$1)*(КАЛЕНДАРЬ!BC31=GRID!$B$3:$U$3),0))*GRID!$T$39*(1-GRID!$T$40),0))</f>
        <v>52266</v>
      </c>
      <c r="J212" s="5" cm="1">
        <f t="array" ref="J212">IF($I$2="Тариф для именинников",
INDEX(GRID!$B$18:$U$29,MATCH(I$7,GRID!$A$18:$A$29,0),MATCH(1,($U$2=GRID!$B$1:$U$1)*(КАЛЕНДАРЬ!BC31=GRID!$B$3:$U$3),0))*GRID!$T$39,
ROUNDUP(INDEX(GRID!$B$29:$U209,MATCH(I$7,GRID!$A$18:$A$29,0),MATCH(1,($U$2=GRID!$B$1:$U$1)*(КАЛЕНДАРЬ!BC31=GRID!$B$3:$U$3),0))*GRID!$T$39*(1-GRID!$T$40),0))</f>
        <v>56916</v>
      </c>
      <c r="K212" s="5" cm="1">
        <f t="array" ref="K212">IF($I$2="Тариф для именинников",
INDEX(GRID!$B$4:$U$15,MATCH(K$7,GRID!$A$4:$A$15,0),MATCH(1,($U$2=GRID!$B$1:$U$1)*(КАЛЕНДАРЬ!BC31=GRID!$B$3:$U$3),0))*GRID!$T$39,
ROUNDUP(INDEX(GRID!$B$4:$U$15,MATCH(K$7,GRID!$A$4:$A$15,0),MATCH(1,($U$2=GRID!$B$1:$U$1)*(КАЛЕНДАРЬ!BC31=GRID!$B$3:$U$3),0))*GRID!$T$39*(1-GRID!$T$40),0))</f>
        <v>58125</v>
      </c>
      <c r="L212" s="5" cm="1">
        <f t="array" ref="L212">IF($I$2="Тариф для именинников",
INDEX(GRID!$B$18:$U$29,MATCH(K$7,GRID!$A$18:$A$29,0),MATCH(1,($U$2=GRID!$B$1:$U$1)*(КАЛЕНДАРЬ!BC31=GRID!$B$3:$U$3),0))*GRID!$T$39,
ROUNDUP(INDEX(GRID!$B$29:$U209,MATCH(K$7,GRID!$A$18:$A$29,0),MATCH(1,($U$2=GRID!$B$1:$U$1)*(КАЛЕНДАРЬ!BC31=GRID!$B$3:$U$3),0))*GRID!$T$39*(1-GRID!$T$40),0))</f>
        <v>62775</v>
      </c>
      <c r="M212" s="5" cm="1">
        <f t="array" ref="M212">IF($I$2="Тариф для именинников",
INDEX(GRID!$B$4:$U$15,MATCH(M$7,GRID!$A$4:$A$15,0),MATCH(1,($U$2=GRID!$B$1:$U$1)*(КАЛЕНДАРЬ!BC31=GRID!$B$3:$U$3),0))*GRID!$T$39,
ROUNDUP(INDEX(GRID!$B$4:$U$15,MATCH(M$7,GRID!$A$4:$A$15,0),MATCH(1,($U$2=GRID!$B$1:$U$1)*(КАЛЕНДАРЬ!BC31=GRID!$B$3:$U$3),0))*GRID!$T$39*(1-GRID!$T$40),0))</f>
        <v>78399</v>
      </c>
      <c r="N212" s="5" cm="1">
        <f t="array" ref="N212">IF($I$2="Тариф для именинников",
INDEX(GRID!$B$18:$U$29,MATCH(M$7,GRID!$A$18:$A$29,0),MATCH(1,($U$2=GRID!$B$1:$U$1)*(КАЛЕНДАРЬ!BC31=GRID!$B$3:$U$3),0))*GRID!$T$39,
ROUNDUP(INDEX(GRID!$B$29:$U209,MATCH(M$7,GRID!$A$18:$A$29,0),MATCH(1,($U$2=GRID!$B$1:$U$1)*(КАЛЕНДАРЬ!BC31=GRID!$B$3:$U$3),0))*GRID!$T$39*(1-GRID!$T$40),0))</f>
        <v>83049</v>
      </c>
      <c r="O212" s="5" cm="1">
        <f t="array" ref="O212">IF($I$2="Тариф для именинников",
INDEX(GRID!$B$4:$U$15,MATCH(O$7,GRID!$A$4:$A$15,0),MATCH(1,($U$2=GRID!$B$1:$U$1)*(КАЛЕНДАРЬ!BC31=GRID!$B$3:$U$3),0))*GRID!$T$39,
ROUNDUP(INDEX(GRID!$B$4:$U$15,MATCH(O$7,GRID!$A$4:$A$15,0),MATCH(1,($U$2=GRID!$B$1:$U$1)*(КАЛЕНДАРЬ!BC31=GRID!$B$3:$U$3),0))*GRID!$T$39*(1-GRID!$T$40),0))</f>
        <v>112623</v>
      </c>
      <c r="P212" s="5" cm="1">
        <f t="array" ref="P212">IF($I$2="Тариф для именинников",
INDEX(GRID!$B$4:$U$15,MATCH(P$7,GRID!$A$4:$A$15,0),MATCH(1,($U$2=GRID!$B$1:$U$1)*(КАЛЕНДАРЬ!BC31=GRID!$B$3:$U$3),0))*GRID!$T$39,
ROUNDUP(INDEX(GRID!$B$4:$U$15,MATCH(P$7,GRID!$A$4:$A$15,0),MATCH(1,($U$2=GRID!$B$1:$U$1)*(КАЛЕНДАРЬ!BC31=GRID!$B$3:$U$3),0))*GRID!$T$39*(1-GRID!$T$40),0))</f>
        <v>153636</v>
      </c>
      <c r="Q212" s="5" cm="1">
        <f t="array" ref="Q212">IF($I$2="Тариф для именинников",
INDEX(GRID!$B$4:$U$15,MATCH(Q$7,GRID!$A$4:$A$15,0),MATCH(1,($U$2=GRID!$B$1:$U$1)*(КАЛЕНДАРЬ!BC31=GRID!$B$3:$U$3),0))*GRID!$T$39,
ROUNDUP(INDEX(GRID!$B$4:$U$15,MATCH(Q$7,GRID!$A$4:$A$15,0),MATCH(1,($U$2=GRID!$B$1:$U$1)*(КАЛЕНДАРЬ!BC31=GRID!$B$3:$U$3),0))*GRID!$T$39*(1-GRID!$T$40),0))</f>
        <v>180141</v>
      </c>
      <c r="R212" s="5" cm="1">
        <f t="array" ref="R212">IF($I$2="Тариф для именинников",
INDEX(GRID!$B$4:$U$15,MATCH(R$7,GRID!$A$4:$A$15,0),MATCH(1,($U$2=GRID!$B$1:$U$1)*(КАЛЕНДАРЬ!BC31=GRID!$B$3:$U$3),0))*GRID!$T$39,
ROUNDUP(INDEX(GRID!$B$4:$U$15,MATCH(R$7,GRID!$A$4:$A$15,0),MATCH(1,($U$2=GRID!$B$1:$U$1)*(КАЛЕНДАРЬ!BC31=GRID!$B$3:$U$3),0))*GRID!$T$39*(1-GRID!$T$40),0))</f>
        <v>205251</v>
      </c>
      <c r="S212" s="50" t="s">
        <v>105</v>
      </c>
      <c r="T212" s="50" t="s">
        <v>105</v>
      </c>
    </row>
    <row r="213" spans="1:20">
      <c r="A213" s="56" t="s">
        <v>12</v>
      </c>
      <c r="B213" s="57">
        <v>29</v>
      </c>
      <c r="C213" s="5" cm="1">
        <f t="array" ref="C213">IF($I$2="Тариф для именинников",
INDEX(GRID!$B$4:$U$15,MATCH(C$7,GRID!$A$4:$A$15,0),MATCH(1,($U$2=GRID!$B$1:$U$1)*(КАЛЕНДАРЬ!BC32=GRID!$B$3:$U$3),0))*GRID!$T$39,
ROUNDUP(INDEX(GRID!$B$4:$U$15,MATCH(C$7,GRID!$A$4:$A$15,0),MATCH(1,($U$2=GRID!$B$1:$U$1)*(КАЛЕНДАРЬ!BC32=GRID!$B$3:$U$3),0))*GRID!$T$39*(1-GRID!$T$40),0))</f>
        <v>33945</v>
      </c>
      <c r="D213" s="5" cm="1">
        <f t="array" ref="D213">IF($I$2="Тариф для именинников",
INDEX(GRID!$B$18:$U$29,MATCH(C$7,GRID!$A$18:$A$29,0),MATCH(1,($U$2=GRID!$B$1:$U$1)*(КАЛЕНДАРЬ!BC32=GRID!$B$3:$U$3),0))*GRID!$T$39,
ROUNDUP(INDEX(GRID!$B$29:$U210,MATCH(C$7,GRID!$A$18:$A$29,0),MATCH(1,($U$2=GRID!$B$1:$U$1)*(КАЛЕНДАРЬ!BC32=GRID!$B$3:$U$3),0))*GRID!$T$39*(1-GRID!$T$40),0))</f>
        <v>38595</v>
      </c>
      <c r="E213" s="5" cm="1">
        <f t="array" ref="E213">IF($I$2="Тариф для именинников",
INDEX(GRID!$B$4:$U$15,MATCH(E$7,GRID!$A$4:$A$15,0),MATCH(1,($U$2=GRID!$B$1:$U$1)*(КАЛЕНДАРЬ!BC32=GRID!$B$3:$U$3),0))*GRID!$T$39,
ROUNDUP(INDEX(GRID!$B$4:$U$15,MATCH(E$7,GRID!$A$4:$A$15,0),MATCH(1,($U$2=GRID!$B$1:$U$1)*(КАЛЕНДАРЬ!BC32=GRID!$B$3:$U$3),0))*GRID!$T$39*(1-GRID!$T$40),0))</f>
        <v>40641</v>
      </c>
      <c r="F213" s="5" cm="1">
        <f t="array" ref="F213">IF($I$2="Тариф для именинников",
INDEX(GRID!$B$18:$U$29,MATCH(E$7,GRID!$A$18:$A$29,0),MATCH(1,($U$2=GRID!$B$1:$U$1)*(КАЛЕНДАРЬ!BC32=GRID!$B$3:$U$3),0))*GRID!$T$39,
ROUNDUP(INDEX(GRID!$B$29:$U210,MATCH(E$7,GRID!$A$18:$A$29,0),MATCH(1,($U$2=GRID!$B$1:$U$1)*(КАЛЕНДАРЬ!BC32=GRID!$B$3:$U$3),0))*GRID!$T$39*(1-GRID!$T$40),0))</f>
        <v>45291</v>
      </c>
      <c r="G213" s="5" cm="1">
        <f t="array" ref="G213">IF($I$2="Тариф для именинников",
INDEX(GRID!$B$4:$U$15,MATCH(G$7,GRID!$A$4:$A$15,0),MATCH(1,($U$2=GRID!$B$1:$U$1)*(КАЛЕНДАРЬ!BC32=GRID!$B$3:$U$3),0))*GRID!$T$39,
ROUNDUP(INDEX(GRID!$B$4:$U$15,MATCH(G$7,GRID!$A$4:$A$15,0),MATCH(1,($U$2=GRID!$B$1:$U$1)*(КАЛЕНДАРЬ!BC32=GRID!$B$3:$U$3),0))*GRID!$T$39*(1-GRID!$T$40),0))</f>
        <v>46686</v>
      </c>
      <c r="H213" s="5" cm="1">
        <f t="array" ref="H213">IF($I$2="Тариф для именинников",
INDEX(GRID!$B$18:$U$29,MATCH(G$7,GRID!$A$18:$A$29,0),MATCH(1,($U$2=GRID!$B$1:$U$1)*(КАЛЕНДАРЬ!BC32=GRID!$B$3:$U$3),0))*GRID!$T$39,
ROUNDUP(INDEX(GRID!$B$29:$U210,MATCH(G$7,GRID!$A$18:$A$29,0),MATCH(1,($U$2=GRID!$B$1:$U$1)*(КАЛЕНДАРЬ!BC32=GRID!$B$3:$U$3),0))*GRID!$T$39*(1-GRID!$T$40),0))</f>
        <v>51336</v>
      </c>
      <c r="I213" s="5" cm="1">
        <f t="array" ref="I213">IF($I$2="Тариф для именинников",
INDEX(GRID!$B$4:$U$15,MATCH(I$7,GRID!$A$4:$A$15,0),MATCH(1,($U$2=GRID!$B$1:$U$1)*(КАЛЕНДАРЬ!BC32=GRID!$B$3:$U$3),0))*GRID!$T$39,
ROUNDUP(INDEX(GRID!$B$4:$U$15,MATCH(I$7,GRID!$A$4:$A$15,0),MATCH(1,($U$2=GRID!$B$1:$U$1)*(КАЛЕНДАРЬ!BC32=GRID!$B$3:$U$3),0))*GRID!$T$39*(1-GRID!$T$40),0))</f>
        <v>52266</v>
      </c>
      <c r="J213" s="5" cm="1">
        <f t="array" ref="J213">IF($I$2="Тариф для именинников",
INDEX(GRID!$B$18:$U$29,MATCH(I$7,GRID!$A$18:$A$29,0),MATCH(1,($U$2=GRID!$B$1:$U$1)*(КАЛЕНДАРЬ!BC32=GRID!$B$3:$U$3),0))*GRID!$T$39,
ROUNDUP(INDEX(GRID!$B$29:$U210,MATCH(I$7,GRID!$A$18:$A$29,0),MATCH(1,($U$2=GRID!$B$1:$U$1)*(КАЛЕНДАРЬ!BC32=GRID!$B$3:$U$3),0))*GRID!$T$39*(1-GRID!$T$40),0))</f>
        <v>56916</v>
      </c>
      <c r="K213" s="5" cm="1">
        <f t="array" ref="K213">IF($I$2="Тариф для именинников",
INDEX(GRID!$B$4:$U$15,MATCH(K$7,GRID!$A$4:$A$15,0),MATCH(1,($U$2=GRID!$B$1:$U$1)*(КАЛЕНДАРЬ!BC32=GRID!$B$3:$U$3),0))*GRID!$T$39,
ROUNDUP(INDEX(GRID!$B$4:$U$15,MATCH(K$7,GRID!$A$4:$A$15,0),MATCH(1,($U$2=GRID!$B$1:$U$1)*(КАЛЕНДАРЬ!BC32=GRID!$B$3:$U$3),0))*GRID!$T$39*(1-GRID!$T$40),0))</f>
        <v>58125</v>
      </c>
      <c r="L213" s="5" cm="1">
        <f t="array" ref="L213">IF($I$2="Тариф для именинников",
INDEX(GRID!$B$18:$U$29,MATCH(K$7,GRID!$A$18:$A$29,0),MATCH(1,($U$2=GRID!$B$1:$U$1)*(КАЛЕНДАРЬ!BC32=GRID!$B$3:$U$3),0))*GRID!$T$39,
ROUNDUP(INDEX(GRID!$B$29:$U210,MATCH(K$7,GRID!$A$18:$A$29,0),MATCH(1,($U$2=GRID!$B$1:$U$1)*(КАЛЕНДАРЬ!BC32=GRID!$B$3:$U$3),0))*GRID!$T$39*(1-GRID!$T$40),0))</f>
        <v>62775</v>
      </c>
      <c r="M213" s="5" cm="1">
        <f t="array" ref="M213">IF($I$2="Тариф для именинников",
INDEX(GRID!$B$4:$U$15,MATCH(M$7,GRID!$A$4:$A$15,0),MATCH(1,($U$2=GRID!$B$1:$U$1)*(КАЛЕНДАРЬ!BC32=GRID!$B$3:$U$3),0))*GRID!$T$39,
ROUNDUP(INDEX(GRID!$B$4:$U$15,MATCH(M$7,GRID!$A$4:$A$15,0),MATCH(1,($U$2=GRID!$B$1:$U$1)*(КАЛЕНДАРЬ!BC32=GRID!$B$3:$U$3),0))*GRID!$T$39*(1-GRID!$T$40),0))</f>
        <v>78399</v>
      </c>
      <c r="N213" s="5" cm="1">
        <f t="array" ref="N213">IF($I$2="Тариф для именинников",
INDEX(GRID!$B$18:$U$29,MATCH(M$7,GRID!$A$18:$A$29,0),MATCH(1,($U$2=GRID!$B$1:$U$1)*(КАЛЕНДАРЬ!BC32=GRID!$B$3:$U$3),0))*GRID!$T$39,
ROUNDUP(INDEX(GRID!$B$29:$U210,MATCH(M$7,GRID!$A$18:$A$29,0),MATCH(1,($U$2=GRID!$B$1:$U$1)*(КАЛЕНДАРЬ!BC32=GRID!$B$3:$U$3),0))*GRID!$T$39*(1-GRID!$T$40),0))</f>
        <v>83049</v>
      </c>
      <c r="O213" s="5" cm="1">
        <f t="array" ref="O213">IF($I$2="Тариф для именинников",
INDEX(GRID!$B$4:$U$15,MATCH(O$7,GRID!$A$4:$A$15,0),MATCH(1,($U$2=GRID!$B$1:$U$1)*(КАЛЕНДАРЬ!BC32=GRID!$B$3:$U$3),0))*GRID!$T$39,
ROUNDUP(INDEX(GRID!$B$4:$U$15,MATCH(O$7,GRID!$A$4:$A$15,0),MATCH(1,($U$2=GRID!$B$1:$U$1)*(КАЛЕНДАРЬ!BC32=GRID!$B$3:$U$3),0))*GRID!$T$39*(1-GRID!$T$40),0))</f>
        <v>112623</v>
      </c>
      <c r="P213" s="5" cm="1">
        <f t="array" ref="P213">IF($I$2="Тариф для именинников",
INDEX(GRID!$B$4:$U$15,MATCH(P$7,GRID!$A$4:$A$15,0),MATCH(1,($U$2=GRID!$B$1:$U$1)*(КАЛЕНДАРЬ!BC32=GRID!$B$3:$U$3),0))*GRID!$T$39,
ROUNDUP(INDEX(GRID!$B$4:$U$15,MATCH(P$7,GRID!$A$4:$A$15,0),MATCH(1,($U$2=GRID!$B$1:$U$1)*(КАЛЕНДАРЬ!BC32=GRID!$B$3:$U$3),0))*GRID!$T$39*(1-GRID!$T$40),0))</f>
        <v>153636</v>
      </c>
      <c r="Q213" s="5" cm="1">
        <f t="array" ref="Q213">IF($I$2="Тариф для именинников",
INDEX(GRID!$B$4:$U$15,MATCH(Q$7,GRID!$A$4:$A$15,0),MATCH(1,($U$2=GRID!$B$1:$U$1)*(КАЛЕНДАРЬ!BC32=GRID!$B$3:$U$3),0))*GRID!$T$39,
ROUNDUP(INDEX(GRID!$B$4:$U$15,MATCH(Q$7,GRID!$A$4:$A$15,0),MATCH(1,($U$2=GRID!$B$1:$U$1)*(КАЛЕНДАРЬ!BC32=GRID!$B$3:$U$3),0))*GRID!$T$39*(1-GRID!$T$40),0))</f>
        <v>180141</v>
      </c>
      <c r="R213" s="5" cm="1">
        <f t="array" ref="R213">IF($I$2="Тариф для именинников",
INDEX(GRID!$B$4:$U$15,MATCH(R$7,GRID!$A$4:$A$15,0),MATCH(1,($U$2=GRID!$B$1:$U$1)*(КАЛЕНДАРЬ!BC32=GRID!$B$3:$U$3),0))*GRID!$T$39,
ROUNDUP(INDEX(GRID!$B$4:$U$15,MATCH(R$7,GRID!$A$4:$A$15,0),MATCH(1,($U$2=GRID!$B$1:$U$1)*(КАЛЕНДАРЬ!BC32=GRID!$B$3:$U$3),0))*GRID!$T$39*(1-GRID!$T$40),0))</f>
        <v>205251</v>
      </c>
      <c r="S213" s="50" t="s">
        <v>105</v>
      </c>
      <c r="T213" s="50" t="s">
        <v>105</v>
      </c>
    </row>
    <row r="214" spans="1:20">
      <c r="A214" s="56" t="s">
        <v>13</v>
      </c>
      <c r="B214" s="57">
        <v>30</v>
      </c>
      <c r="C214" s="5" cm="1">
        <f t="array" ref="C214">IF($I$2="Тариф для именинников",
INDEX(GRID!$B$4:$U$15,MATCH(C$7,GRID!$A$4:$A$15,0),MATCH(1,($U$2=GRID!$B$1:$U$1)*(КАЛЕНДАРЬ!BC33=GRID!$B$3:$U$3),0))*GRID!$T$39,
ROUNDUP(INDEX(GRID!$B$4:$U$15,MATCH(C$7,GRID!$A$4:$A$15,0),MATCH(1,($U$2=GRID!$B$1:$U$1)*(КАЛЕНДАРЬ!BC33=GRID!$B$3:$U$3),0))*GRID!$T$39*(1-GRID!$T$40),0))</f>
        <v>33945</v>
      </c>
      <c r="D214" s="5" cm="1">
        <f t="array" ref="D214">IF($I$2="Тариф для именинников",
INDEX(GRID!$B$18:$U$29,MATCH(C$7,GRID!$A$18:$A$29,0),MATCH(1,($U$2=GRID!$B$1:$U$1)*(КАЛЕНДАРЬ!BC33=GRID!$B$3:$U$3),0))*GRID!$T$39,
ROUNDUP(INDEX(GRID!$B$29:$U211,MATCH(C$7,GRID!$A$18:$A$29,0),MATCH(1,($U$2=GRID!$B$1:$U$1)*(КАЛЕНДАРЬ!BC33=GRID!$B$3:$U$3),0))*GRID!$T$39*(1-GRID!$T$40),0))</f>
        <v>38595</v>
      </c>
      <c r="E214" s="5" cm="1">
        <f t="array" ref="E214">IF($I$2="Тариф для именинников",
INDEX(GRID!$B$4:$U$15,MATCH(E$7,GRID!$A$4:$A$15,0),MATCH(1,($U$2=GRID!$B$1:$U$1)*(КАЛЕНДАРЬ!BC33=GRID!$B$3:$U$3),0))*GRID!$T$39,
ROUNDUP(INDEX(GRID!$B$4:$U$15,MATCH(E$7,GRID!$A$4:$A$15,0),MATCH(1,($U$2=GRID!$B$1:$U$1)*(КАЛЕНДАРЬ!BC33=GRID!$B$3:$U$3),0))*GRID!$T$39*(1-GRID!$T$40),0))</f>
        <v>40641</v>
      </c>
      <c r="F214" s="5" cm="1">
        <f t="array" ref="F214">IF($I$2="Тариф для именинников",
INDEX(GRID!$B$18:$U$29,MATCH(E$7,GRID!$A$18:$A$29,0),MATCH(1,($U$2=GRID!$B$1:$U$1)*(КАЛЕНДАРЬ!BC33=GRID!$B$3:$U$3),0))*GRID!$T$39,
ROUNDUP(INDEX(GRID!$B$29:$U211,MATCH(E$7,GRID!$A$18:$A$29,0),MATCH(1,($U$2=GRID!$B$1:$U$1)*(КАЛЕНДАРЬ!BC33=GRID!$B$3:$U$3),0))*GRID!$T$39*(1-GRID!$T$40),0))</f>
        <v>45291</v>
      </c>
      <c r="G214" s="5" cm="1">
        <f t="array" ref="G214">IF($I$2="Тариф для именинников",
INDEX(GRID!$B$4:$U$15,MATCH(G$7,GRID!$A$4:$A$15,0),MATCH(1,($U$2=GRID!$B$1:$U$1)*(КАЛЕНДАРЬ!BC33=GRID!$B$3:$U$3),0))*GRID!$T$39,
ROUNDUP(INDEX(GRID!$B$4:$U$15,MATCH(G$7,GRID!$A$4:$A$15,0),MATCH(1,($U$2=GRID!$B$1:$U$1)*(КАЛЕНДАРЬ!BC33=GRID!$B$3:$U$3),0))*GRID!$T$39*(1-GRID!$T$40),0))</f>
        <v>46686</v>
      </c>
      <c r="H214" s="5" cm="1">
        <f t="array" ref="H214">IF($I$2="Тариф для именинников",
INDEX(GRID!$B$18:$U$29,MATCH(G$7,GRID!$A$18:$A$29,0),MATCH(1,($U$2=GRID!$B$1:$U$1)*(КАЛЕНДАРЬ!BC33=GRID!$B$3:$U$3),0))*GRID!$T$39,
ROUNDUP(INDEX(GRID!$B$29:$U211,MATCH(G$7,GRID!$A$18:$A$29,0),MATCH(1,($U$2=GRID!$B$1:$U$1)*(КАЛЕНДАРЬ!BC33=GRID!$B$3:$U$3),0))*GRID!$T$39*(1-GRID!$T$40),0))</f>
        <v>51336</v>
      </c>
      <c r="I214" s="5" cm="1">
        <f t="array" ref="I214">IF($I$2="Тариф для именинников",
INDEX(GRID!$B$4:$U$15,MATCH(I$7,GRID!$A$4:$A$15,0),MATCH(1,($U$2=GRID!$B$1:$U$1)*(КАЛЕНДАРЬ!BC33=GRID!$B$3:$U$3),0))*GRID!$T$39,
ROUNDUP(INDEX(GRID!$B$4:$U$15,MATCH(I$7,GRID!$A$4:$A$15,0),MATCH(1,($U$2=GRID!$B$1:$U$1)*(КАЛЕНДАРЬ!BC33=GRID!$B$3:$U$3),0))*GRID!$T$39*(1-GRID!$T$40),0))</f>
        <v>52266</v>
      </c>
      <c r="J214" s="5" cm="1">
        <f t="array" ref="J214">IF($I$2="Тариф для именинников",
INDEX(GRID!$B$18:$U$29,MATCH(I$7,GRID!$A$18:$A$29,0),MATCH(1,($U$2=GRID!$B$1:$U$1)*(КАЛЕНДАРЬ!BC33=GRID!$B$3:$U$3),0))*GRID!$T$39,
ROUNDUP(INDEX(GRID!$B$29:$U211,MATCH(I$7,GRID!$A$18:$A$29,0),MATCH(1,($U$2=GRID!$B$1:$U$1)*(КАЛЕНДАРЬ!BC33=GRID!$B$3:$U$3),0))*GRID!$T$39*(1-GRID!$T$40),0))</f>
        <v>56916</v>
      </c>
      <c r="K214" s="5" cm="1">
        <f t="array" ref="K214">IF($I$2="Тариф для именинников",
INDEX(GRID!$B$4:$U$15,MATCH(K$7,GRID!$A$4:$A$15,0),MATCH(1,($U$2=GRID!$B$1:$U$1)*(КАЛЕНДАРЬ!BC33=GRID!$B$3:$U$3),0))*GRID!$T$39,
ROUNDUP(INDEX(GRID!$B$4:$U$15,MATCH(K$7,GRID!$A$4:$A$15,0),MATCH(1,($U$2=GRID!$B$1:$U$1)*(КАЛЕНДАРЬ!BC33=GRID!$B$3:$U$3),0))*GRID!$T$39*(1-GRID!$T$40),0))</f>
        <v>58125</v>
      </c>
      <c r="L214" s="5" cm="1">
        <f t="array" ref="L214">IF($I$2="Тариф для именинников",
INDEX(GRID!$B$18:$U$29,MATCH(K$7,GRID!$A$18:$A$29,0),MATCH(1,($U$2=GRID!$B$1:$U$1)*(КАЛЕНДАРЬ!BC33=GRID!$B$3:$U$3),0))*GRID!$T$39,
ROUNDUP(INDEX(GRID!$B$29:$U211,MATCH(K$7,GRID!$A$18:$A$29,0),MATCH(1,($U$2=GRID!$B$1:$U$1)*(КАЛЕНДАРЬ!BC33=GRID!$B$3:$U$3),0))*GRID!$T$39*(1-GRID!$T$40),0))</f>
        <v>62775</v>
      </c>
      <c r="M214" s="5" cm="1">
        <f t="array" ref="M214">IF($I$2="Тариф для именинников",
INDEX(GRID!$B$4:$U$15,MATCH(M$7,GRID!$A$4:$A$15,0),MATCH(1,($U$2=GRID!$B$1:$U$1)*(КАЛЕНДАРЬ!BC33=GRID!$B$3:$U$3),0))*GRID!$T$39,
ROUNDUP(INDEX(GRID!$B$4:$U$15,MATCH(M$7,GRID!$A$4:$A$15,0),MATCH(1,($U$2=GRID!$B$1:$U$1)*(КАЛЕНДАРЬ!BC33=GRID!$B$3:$U$3),0))*GRID!$T$39*(1-GRID!$T$40),0))</f>
        <v>78399</v>
      </c>
      <c r="N214" s="5" cm="1">
        <f t="array" ref="N214">IF($I$2="Тариф для именинников",
INDEX(GRID!$B$18:$U$29,MATCH(M$7,GRID!$A$18:$A$29,0),MATCH(1,($U$2=GRID!$B$1:$U$1)*(КАЛЕНДАРЬ!BC33=GRID!$B$3:$U$3),0))*GRID!$T$39,
ROUNDUP(INDEX(GRID!$B$29:$U211,MATCH(M$7,GRID!$A$18:$A$29,0),MATCH(1,($U$2=GRID!$B$1:$U$1)*(КАЛЕНДАРЬ!BC33=GRID!$B$3:$U$3),0))*GRID!$T$39*(1-GRID!$T$40),0))</f>
        <v>83049</v>
      </c>
      <c r="O214" s="5" cm="1">
        <f t="array" ref="O214">IF($I$2="Тариф для именинников",
INDEX(GRID!$B$4:$U$15,MATCH(O$7,GRID!$A$4:$A$15,0),MATCH(1,($U$2=GRID!$B$1:$U$1)*(КАЛЕНДАРЬ!BC33=GRID!$B$3:$U$3),0))*GRID!$T$39,
ROUNDUP(INDEX(GRID!$B$4:$U$15,MATCH(O$7,GRID!$A$4:$A$15,0),MATCH(1,($U$2=GRID!$B$1:$U$1)*(КАЛЕНДАРЬ!BC33=GRID!$B$3:$U$3),0))*GRID!$T$39*(1-GRID!$T$40),0))</f>
        <v>112623</v>
      </c>
      <c r="P214" s="5" cm="1">
        <f t="array" ref="P214">IF($I$2="Тариф для именинников",
INDEX(GRID!$B$4:$U$15,MATCH(P$7,GRID!$A$4:$A$15,0),MATCH(1,($U$2=GRID!$B$1:$U$1)*(КАЛЕНДАРЬ!BC33=GRID!$B$3:$U$3),0))*GRID!$T$39,
ROUNDUP(INDEX(GRID!$B$4:$U$15,MATCH(P$7,GRID!$A$4:$A$15,0),MATCH(1,($U$2=GRID!$B$1:$U$1)*(КАЛЕНДАРЬ!BC33=GRID!$B$3:$U$3),0))*GRID!$T$39*(1-GRID!$T$40),0))</f>
        <v>153636</v>
      </c>
      <c r="Q214" s="5" cm="1">
        <f t="array" ref="Q214">IF($I$2="Тариф для именинников",
INDEX(GRID!$B$4:$U$15,MATCH(Q$7,GRID!$A$4:$A$15,0),MATCH(1,($U$2=GRID!$B$1:$U$1)*(КАЛЕНДАРЬ!BC33=GRID!$B$3:$U$3),0))*GRID!$T$39,
ROUNDUP(INDEX(GRID!$B$4:$U$15,MATCH(Q$7,GRID!$A$4:$A$15,0),MATCH(1,($U$2=GRID!$B$1:$U$1)*(КАЛЕНДАРЬ!BC33=GRID!$B$3:$U$3),0))*GRID!$T$39*(1-GRID!$T$40),0))</f>
        <v>180141</v>
      </c>
      <c r="R214" s="5" cm="1">
        <f t="array" ref="R214">IF($I$2="Тариф для именинников",
INDEX(GRID!$B$4:$U$15,MATCH(R$7,GRID!$A$4:$A$15,0),MATCH(1,($U$2=GRID!$B$1:$U$1)*(КАЛЕНДАРЬ!BC33=GRID!$B$3:$U$3),0))*GRID!$T$39,
ROUNDUP(INDEX(GRID!$B$4:$U$15,MATCH(R$7,GRID!$A$4:$A$15,0),MATCH(1,($U$2=GRID!$B$1:$U$1)*(КАЛЕНДАРЬ!BC33=GRID!$B$3:$U$3),0))*GRID!$T$39*(1-GRID!$T$40),0))</f>
        <v>205251</v>
      </c>
      <c r="S214" s="50" t="s">
        <v>105</v>
      </c>
      <c r="T214" s="50" t="s">
        <v>105</v>
      </c>
    </row>
    <row r="215" spans="1:20">
      <c r="A215" s="96"/>
      <c r="B215" s="97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</row>
    <row r="216" spans="1:20">
      <c r="A216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</row>
    <row r="217" spans="1:20">
      <c r="A217" s="163" t="s">
        <v>148</v>
      </c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</row>
    <row r="218" spans="1:20" ht="25.5">
      <c r="A218" s="251" t="s">
        <v>8</v>
      </c>
      <c r="B218" s="252"/>
      <c r="C218" s="169" t="s">
        <v>87</v>
      </c>
      <c r="D218" s="170"/>
      <c r="E218" s="155" t="s">
        <v>79</v>
      </c>
      <c r="F218" s="156"/>
      <c r="G218" s="157" t="s">
        <v>80</v>
      </c>
      <c r="H218" s="157"/>
      <c r="I218" s="158" t="s">
        <v>81</v>
      </c>
      <c r="J218" s="159"/>
      <c r="K218" s="160" t="s">
        <v>82</v>
      </c>
      <c r="L218" s="160"/>
      <c r="M218" s="161" t="s">
        <v>83</v>
      </c>
      <c r="N218" s="161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>
      <c r="A219" s="253"/>
      <c r="B219" s="254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>
      <c r="A220" s="56" t="s">
        <v>14</v>
      </c>
      <c r="B220" s="57">
        <v>1</v>
      </c>
      <c r="C220" s="5" cm="1">
        <f t="array" ref="C220">IF($I$2="Тариф для именинников",
INDEX(GRID!$B$4:$U$15,MATCH(C$7,GRID!$A$4:$A$15,0),MATCH(1,($U$2=GRID!$B$1:$U$1)*(КАЛЕНДАРЬ!BF4=GRID!$B$3:$U$3),0))*GRID!$T$39,
ROUNDUP(INDEX(GRID!$B$4:$U$15,MATCH(C$7,GRID!$A$4:$A$15,0),MATCH(1,($U$2=GRID!$B$1:$U$1)*(КАЛЕНДАРЬ!BF4=GRID!$B$3:$U$3),0))*GRID!$T$39*(1-GRID!$T$40),0))</f>
        <v>44733</v>
      </c>
      <c r="D220" s="5" cm="1">
        <f t="array" ref="D220">IF($I$2="Тариф для именинников",
INDEX(GRID!$B$18:$U$29,MATCH(C$7,GRID!$A$18:$A$29,0),MATCH(1,($U$2=GRID!$B$1:$U$1)*(КАЛЕНДАРЬ!BF4=GRID!$B$3:$U$3),0))*GRID!$T$39,
ROUNDUP(INDEX(GRID!$B$29:$U217,MATCH(C$7,GRID!$A$18:$A$29,0),MATCH(1,($U$2=GRID!$B$1:$U$1)*(КАЛЕНДАРЬ!BF4=GRID!$B$3:$U$3),0))*GRID!$T$39*(1-GRID!$T$40),0))</f>
        <v>49383</v>
      </c>
      <c r="E220" s="5" cm="1">
        <f t="array" ref="E220">IF($I$2="Тариф для именинников",
INDEX(GRID!$B$4:$U$15,MATCH(E$7,GRID!$A$4:$A$15,0),MATCH(1,($U$2=GRID!$B$1:$U$1)*(КАЛЕНДАРЬ!BF4=GRID!$B$3:$U$3),0))*GRID!$T$39,
ROUNDUP(INDEX(GRID!$B$4:$U$15,MATCH(E$7,GRID!$A$4:$A$15,0),MATCH(1,($U$2=GRID!$B$1:$U$1)*(КАЛЕНДАРЬ!BF4=GRID!$B$3:$U$3),0))*GRID!$T$39*(1-GRID!$T$40),0))</f>
        <v>53103</v>
      </c>
      <c r="F220" s="5" cm="1">
        <f t="array" ref="F220">IF($I$2="Тариф для именинников",
INDEX(GRID!$B$18:$U$29,MATCH(E$7,GRID!$A$18:$A$29,0),MATCH(1,($U$2=GRID!$B$1:$U$1)*(КАЛЕНДАРЬ!BF4=GRID!$B$3:$U$3),0))*GRID!$T$39,
ROUNDUP(INDEX(GRID!$B$29:$U217,MATCH(E$7,GRID!$A$18:$A$29,0),MATCH(1,($U$2=GRID!$B$1:$U$1)*(КАЛЕНДАРЬ!BF4=GRID!$B$3:$U$3),0))*GRID!$T$39*(1-GRID!$T$40),0))</f>
        <v>57753</v>
      </c>
      <c r="G220" s="5" cm="1">
        <f t="array" ref="G220">IF($I$2="Тариф для именинников",
INDEX(GRID!$B$4:$U$15,MATCH(G$7,GRID!$A$4:$A$15,0),MATCH(1,($U$2=GRID!$B$1:$U$1)*(КАЛЕНДАРЬ!BF4=GRID!$B$3:$U$3),0))*GRID!$T$39,
ROUNDUP(INDEX(GRID!$B$4:$U$15,MATCH(G$7,GRID!$A$4:$A$15,0),MATCH(1,($U$2=GRID!$B$1:$U$1)*(КАЛЕНДАРЬ!BF4=GRID!$B$3:$U$3),0))*GRID!$T$39*(1-GRID!$T$40),0))</f>
        <v>59520</v>
      </c>
      <c r="H220" s="5" cm="1">
        <f t="array" ref="H220">IF($I$2="Тариф для именинников",
INDEX(GRID!$B$18:$U$29,MATCH(G$7,GRID!$A$18:$A$29,0),MATCH(1,($U$2=GRID!$B$1:$U$1)*(КАЛЕНДАРЬ!BF4=GRID!$B$3:$U$3),0))*GRID!$T$39,
ROUNDUP(INDEX(GRID!$B$29:$U217,MATCH(G$7,GRID!$A$18:$A$29,0),MATCH(1,($U$2=GRID!$B$1:$U$1)*(КАЛЕНДАРЬ!BF4=GRID!$B$3:$U$3),0))*GRID!$T$39*(1-GRID!$T$40),0))</f>
        <v>64170</v>
      </c>
      <c r="I220" s="5" cm="1">
        <f t="array" ref="I220">IF($I$2="Тариф для именинников",
INDEX(GRID!$B$4:$U$15,MATCH(I$7,GRID!$A$4:$A$15,0),MATCH(1,($U$2=GRID!$B$1:$U$1)*(КАЛЕНДАРЬ!BF4=GRID!$B$3:$U$3),0))*GRID!$T$39,
ROUNDUP(INDEX(GRID!$B$4:$U$15,MATCH(I$7,GRID!$A$4:$A$15,0),MATCH(1,($U$2=GRID!$B$1:$U$1)*(КАЛЕНДАРЬ!BF4=GRID!$B$3:$U$3),0))*GRID!$T$39*(1-GRID!$T$40),0))</f>
        <v>66030</v>
      </c>
      <c r="J220" s="5" cm="1">
        <f t="array" ref="J220">IF($I$2="Тариф для именинников",
INDEX(GRID!$B$18:$U$29,MATCH(I$7,GRID!$A$18:$A$29,0),MATCH(1,($U$2=GRID!$B$1:$U$1)*(КАЛЕНДАРЬ!BF4=GRID!$B$3:$U$3),0))*GRID!$T$39,
ROUNDUP(INDEX(GRID!$B$29:$U217,MATCH(I$7,GRID!$A$18:$A$29,0),MATCH(1,($U$2=GRID!$B$1:$U$1)*(КАЛЕНДАРЬ!BF4=GRID!$B$3:$U$3),0))*GRID!$T$39*(1-GRID!$T$40),0))</f>
        <v>70680</v>
      </c>
      <c r="K220" s="5" cm="1">
        <f t="array" ref="K220">IF($I$2="Тариф для именинников",
INDEX(GRID!$B$4:$U$15,MATCH(K$7,GRID!$A$4:$A$15,0),MATCH(1,($U$2=GRID!$B$1:$U$1)*(КАЛЕНДАРЬ!BF4=GRID!$B$3:$U$3),0))*GRID!$T$39,
ROUNDUP(INDEX(GRID!$B$4:$U$15,MATCH(K$7,GRID!$A$4:$A$15,0),MATCH(1,($U$2=GRID!$B$1:$U$1)*(КАЛЕНДАРЬ!BF4=GRID!$B$3:$U$3),0))*GRID!$T$39*(1-GRID!$T$40),0))</f>
        <v>72726</v>
      </c>
      <c r="L220" s="5" cm="1">
        <f t="array" ref="L220">IF($I$2="Тариф для именинников",
INDEX(GRID!$B$18:$U$29,MATCH(K$7,GRID!$A$18:$A$29,0),MATCH(1,($U$2=GRID!$B$1:$U$1)*(КАЛЕНДАРЬ!BF4=GRID!$B$3:$U$3),0))*GRID!$T$39,
ROUNDUP(INDEX(GRID!$B$29:$U217,MATCH(K$7,GRID!$A$18:$A$29,0),MATCH(1,($U$2=GRID!$B$1:$U$1)*(КАЛЕНДАРЬ!BF4=GRID!$B$3:$U$3),0))*GRID!$T$39*(1-GRID!$T$40),0))</f>
        <v>77376</v>
      </c>
      <c r="M220" s="5" cm="1">
        <f t="array" ref="M220">IF($I$2="Тариф для именинников",
INDEX(GRID!$B$4:$U$15,MATCH(M$7,GRID!$A$4:$A$15,0),MATCH(1,($U$2=GRID!$B$1:$U$1)*(КАЛЕНДАРЬ!BF4=GRID!$B$3:$U$3),0))*GRID!$T$39,
ROUNDUP(INDEX(GRID!$B$4:$U$15,MATCH(M$7,GRID!$A$4:$A$15,0),MATCH(1,($U$2=GRID!$B$1:$U$1)*(КАЛЕНДАРЬ!BF4=GRID!$B$3:$U$3),0))*GRID!$T$39*(1-GRID!$T$40),0))</f>
        <v>95976</v>
      </c>
      <c r="N220" s="5" cm="1">
        <f t="array" ref="N220">IF($I$2="Тариф для именинников",
INDEX(GRID!$B$18:$U$29,MATCH(M$7,GRID!$A$18:$A$29,0),MATCH(1,($U$2=GRID!$B$1:$U$1)*(КАЛЕНДАРЬ!BF4=GRID!$B$3:$U$3),0))*GRID!$T$39,
ROUNDUP(INDEX(GRID!$B$29:$U217,MATCH(M$7,GRID!$A$18:$A$29,0),MATCH(1,($U$2=GRID!$B$1:$U$1)*(КАЛЕНДАРЬ!BF4=GRID!$B$3:$U$3),0))*GRID!$T$39*(1-GRID!$T$40),0))</f>
        <v>100626</v>
      </c>
      <c r="O220" s="50" t="s">
        <v>105</v>
      </c>
      <c r="P220" s="50" t="s">
        <v>105</v>
      </c>
      <c r="Q220" s="50" t="s">
        <v>105</v>
      </c>
      <c r="R220" s="50" t="s">
        <v>105</v>
      </c>
      <c r="S220" s="50" t="s">
        <v>105</v>
      </c>
      <c r="T220" s="50" t="s">
        <v>105</v>
      </c>
    </row>
    <row r="221" spans="1:20">
      <c r="A221" s="56" t="s">
        <v>15</v>
      </c>
      <c r="B221" s="57">
        <v>2</v>
      </c>
      <c r="C221" s="5" cm="1">
        <f t="array" ref="C221">IF($I$2="Тариф для именинников",
INDEX(GRID!$B$4:$U$15,MATCH(C$7,GRID!$A$4:$A$15,0),MATCH(1,($U$2=GRID!$B$1:$U$1)*(КАЛЕНДАРЬ!BF5=GRID!$B$3:$U$3),0))*GRID!$T$39,
ROUNDUP(INDEX(GRID!$B$4:$U$15,MATCH(C$7,GRID!$A$4:$A$15,0),MATCH(1,($U$2=GRID!$B$1:$U$1)*(КАЛЕНДАРЬ!BF5=GRID!$B$3:$U$3),0))*GRID!$T$39*(1-GRID!$T$40),0))</f>
        <v>48918</v>
      </c>
      <c r="D221" s="5" cm="1">
        <f t="array" ref="D221">IF($I$2="Тариф для именинников",
INDEX(GRID!$B$18:$U$29,MATCH(C$7,GRID!$A$18:$A$29,0),MATCH(1,($U$2=GRID!$B$1:$U$1)*(КАЛЕНДАРЬ!BF5=GRID!$B$3:$U$3),0))*GRID!$T$39,
ROUNDUP(INDEX(GRID!$B$29:$U218,MATCH(C$7,GRID!$A$18:$A$29,0),MATCH(1,($U$2=GRID!$B$1:$U$1)*(КАЛЕНДАРЬ!BF5=GRID!$B$3:$U$3),0))*GRID!$T$39*(1-GRID!$T$40),0))</f>
        <v>53568</v>
      </c>
      <c r="E221" s="5" cm="1">
        <f t="array" ref="E221">IF($I$2="Тариф для именинников",
INDEX(GRID!$B$4:$U$15,MATCH(E$7,GRID!$A$4:$A$15,0),MATCH(1,($U$2=GRID!$B$1:$U$1)*(КАЛЕНДАРЬ!BF5=GRID!$B$3:$U$3),0))*GRID!$T$39,
ROUNDUP(INDEX(GRID!$B$4:$U$15,MATCH(E$7,GRID!$A$4:$A$15,0),MATCH(1,($U$2=GRID!$B$1:$U$1)*(КАЛЕНДАРЬ!BF5=GRID!$B$3:$U$3),0))*GRID!$T$39*(1-GRID!$T$40),0))</f>
        <v>57753</v>
      </c>
      <c r="F221" s="5" cm="1">
        <f t="array" ref="F221">IF($I$2="Тариф для именинников",
INDEX(GRID!$B$18:$U$29,MATCH(E$7,GRID!$A$18:$A$29,0),MATCH(1,($U$2=GRID!$B$1:$U$1)*(КАЛЕНДАРЬ!BF5=GRID!$B$3:$U$3),0))*GRID!$T$39,
ROUNDUP(INDEX(GRID!$B$29:$U218,MATCH(E$7,GRID!$A$18:$A$29,0),MATCH(1,($U$2=GRID!$B$1:$U$1)*(КАЛЕНДАРЬ!BF5=GRID!$B$3:$U$3),0))*GRID!$T$39*(1-GRID!$T$40),0))</f>
        <v>62403</v>
      </c>
      <c r="G221" s="5" cm="1">
        <f t="array" ref="G221">IF($I$2="Тариф для именинников",
INDEX(GRID!$B$4:$U$15,MATCH(G$7,GRID!$A$4:$A$15,0),MATCH(1,($U$2=GRID!$B$1:$U$1)*(КАЛЕНДАРЬ!BF5=GRID!$B$3:$U$3),0))*GRID!$T$39,
ROUNDUP(INDEX(GRID!$B$4:$U$15,MATCH(G$7,GRID!$A$4:$A$15,0),MATCH(1,($U$2=GRID!$B$1:$U$1)*(КАЛЕНДАРЬ!BF5=GRID!$B$3:$U$3),0))*GRID!$T$39*(1-GRID!$T$40),0))</f>
        <v>64356</v>
      </c>
      <c r="H221" s="5" cm="1">
        <f t="array" ref="H221">IF($I$2="Тариф для именинников",
INDEX(GRID!$B$18:$U$29,MATCH(G$7,GRID!$A$18:$A$29,0),MATCH(1,($U$2=GRID!$B$1:$U$1)*(КАЛЕНДАРЬ!BF5=GRID!$B$3:$U$3),0))*GRID!$T$39,
ROUNDUP(INDEX(GRID!$B$29:$U218,MATCH(G$7,GRID!$A$18:$A$29,0),MATCH(1,($U$2=GRID!$B$1:$U$1)*(КАЛЕНДАРЬ!BF5=GRID!$B$3:$U$3),0))*GRID!$T$39*(1-GRID!$T$40),0))</f>
        <v>69006</v>
      </c>
      <c r="I221" s="5" cm="1">
        <f t="array" ref="I221">IF($I$2="Тариф для именинников",
INDEX(GRID!$B$4:$U$15,MATCH(I$7,GRID!$A$4:$A$15,0),MATCH(1,($U$2=GRID!$B$1:$U$1)*(КАЛЕНДАРЬ!BF5=GRID!$B$3:$U$3),0))*GRID!$T$39,
ROUNDUP(INDEX(GRID!$B$4:$U$15,MATCH(I$7,GRID!$A$4:$A$15,0),MATCH(1,($U$2=GRID!$B$1:$U$1)*(КАЛЕНДАРЬ!BF5=GRID!$B$3:$U$3),0))*GRID!$T$39*(1-GRID!$T$40),0))</f>
        <v>71238</v>
      </c>
      <c r="J221" s="5" cm="1">
        <f t="array" ref="J221">IF($I$2="Тариф для именинников",
INDEX(GRID!$B$18:$U$29,MATCH(I$7,GRID!$A$18:$A$29,0),MATCH(1,($U$2=GRID!$B$1:$U$1)*(КАЛЕНДАРЬ!BF5=GRID!$B$3:$U$3),0))*GRID!$T$39,
ROUNDUP(INDEX(GRID!$B$29:$U218,MATCH(I$7,GRID!$A$18:$A$29,0),MATCH(1,($U$2=GRID!$B$1:$U$1)*(КАЛЕНДАРЬ!BF5=GRID!$B$3:$U$3),0))*GRID!$T$39*(1-GRID!$T$40),0))</f>
        <v>75888</v>
      </c>
      <c r="K221" s="5" cm="1">
        <f t="array" ref="K221">IF($I$2="Тариф для именинников",
INDEX(GRID!$B$4:$U$15,MATCH(K$7,GRID!$A$4:$A$15,0),MATCH(1,($U$2=GRID!$B$1:$U$1)*(КАЛЕНДАРЬ!BF5=GRID!$B$3:$U$3),0))*GRID!$T$39,
ROUNDUP(INDEX(GRID!$B$4:$U$15,MATCH(K$7,GRID!$A$4:$A$15,0),MATCH(1,($U$2=GRID!$B$1:$U$1)*(КАЛЕНДАРЬ!BF5=GRID!$B$3:$U$3),0))*GRID!$T$39*(1-GRID!$T$40),0))</f>
        <v>78213</v>
      </c>
      <c r="L221" s="5" cm="1">
        <f t="array" ref="L221">IF($I$2="Тариф для именинников",
INDEX(GRID!$B$18:$U$29,MATCH(K$7,GRID!$A$18:$A$29,0),MATCH(1,($U$2=GRID!$B$1:$U$1)*(КАЛЕНДАРЬ!BF5=GRID!$B$3:$U$3),0))*GRID!$T$39,
ROUNDUP(INDEX(GRID!$B$29:$U218,MATCH(K$7,GRID!$A$18:$A$29,0),MATCH(1,($U$2=GRID!$B$1:$U$1)*(КАЛЕНДАРЬ!BF5=GRID!$B$3:$U$3),0))*GRID!$T$39*(1-GRID!$T$40),0))</f>
        <v>82863</v>
      </c>
      <c r="M221" s="5" cm="1">
        <f t="array" ref="M221">IF($I$2="Тариф для именинников",
INDEX(GRID!$B$4:$U$15,MATCH(M$7,GRID!$A$4:$A$15,0),MATCH(1,($U$2=GRID!$B$1:$U$1)*(КАЛЕНДАРЬ!BF5=GRID!$B$3:$U$3),0))*GRID!$T$39,
ROUNDUP(INDEX(GRID!$B$4:$U$15,MATCH(M$7,GRID!$A$4:$A$15,0),MATCH(1,($U$2=GRID!$B$1:$U$1)*(КАЛЕНДАРЬ!BF5=GRID!$B$3:$U$3),0))*GRID!$T$39*(1-GRID!$T$40),0))</f>
        <v>102672</v>
      </c>
      <c r="N221" s="5" cm="1">
        <f t="array" ref="N221">IF($I$2="Тариф для именинников",
INDEX(GRID!$B$18:$U$29,MATCH(M$7,GRID!$A$18:$A$29,0),MATCH(1,($U$2=GRID!$B$1:$U$1)*(КАЛЕНДАРЬ!BF5=GRID!$B$3:$U$3),0))*GRID!$T$39,
ROUNDUP(INDEX(GRID!$B$29:$U218,MATCH(M$7,GRID!$A$18:$A$29,0),MATCH(1,($U$2=GRID!$B$1:$U$1)*(КАЛЕНДАРЬ!BF5=GRID!$B$3:$U$3),0))*GRID!$T$39*(1-GRID!$T$40),0))</f>
        <v>107322</v>
      </c>
      <c r="O221" s="50" t="s">
        <v>105</v>
      </c>
      <c r="P221" s="50" t="s">
        <v>105</v>
      </c>
      <c r="Q221" s="50" t="s">
        <v>105</v>
      </c>
      <c r="R221" s="50" t="s">
        <v>105</v>
      </c>
      <c r="S221" s="50" t="s">
        <v>105</v>
      </c>
      <c r="T221" s="50" t="s">
        <v>105</v>
      </c>
    </row>
    <row r="222" spans="1:20">
      <c r="A222" s="56" t="s">
        <v>16</v>
      </c>
      <c r="B222" s="57">
        <v>3</v>
      </c>
      <c r="C222" s="5" cm="1">
        <f t="array" ref="C222">IF($I$2="Тариф для именинников",
INDEX(GRID!$B$4:$U$15,MATCH(C$7,GRID!$A$4:$A$15,0),MATCH(1,($U$2=GRID!$B$1:$U$1)*(КАЛЕНДАРЬ!BF6=GRID!$B$3:$U$3),0))*GRID!$T$39,
ROUNDUP(INDEX(GRID!$B$4:$U$15,MATCH(C$7,GRID!$A$4:$A$15,0),MATCH(1,($U$2=GRID!$B$1:$U$1)*(КАЛЕНДАРЬ!BF6=GRID!$B$3:$U$3),0))*GRID!$T$39*(1-GRID!$T$40),0))</f>
        <v>48918</v>
      </c>
      <c r="D222" s="5" cm="1">
        <f t="array" ref="D222">IF($I$2="Тариф для именинников",
INDEX(GRID!$B$18:$U$29,MATCH(C$7,GRID!$A$18:$A$29,0),MATCH(1,($U$2=GRID!$B$1:$U$1)*(КАЛЕНДАРЬ!BF6=GRID!$B$3:$U$3),0))*GRID!$T$39,
ROUNDUP(INDEX(GRID!$B$29:$U219,MATCH(C$7,GRID!$A$18:$A$29,0),MATCH(1,($U$2=GRID!$B$1:$U$1)*(КАЛЕНДАРЬ!BF6=GRID!$B$3:$U$3),0))*GRID!$T$39*(1-GRID!$T$40),0))</f>
        <v>53568</v>
      </c>
      <c r="E222" s="5" cm="1">
        <f t="array" ref="E222">IF($I$2="Тариф для именинников",
INDEX(GRID!$B$4:$U$15,MATCH(E$7,GRID!$A$4:$A$15,0),MATCH(1,($U$2=GRID!$B$1:$U$1)*(КАЛЕНДАРЬ!BF6=GRID!$B$3:$U$3),0))*GRID!$T$39,
ROUNDUP(INDEX(GRID!$B$4:$U$15,MATCH(E$7,GRID!$A$4:$A$15,0),MATCH(1,($U$2=GRID!$B$1:$U$1)*(КАЛЕНДАРЬ!BF6=GRID!$B$3:$U$3),0))*GRID!$T$39*(1-GRID!$T$40),0))</f>
        <v>57753</v>
      </c>
      <c r="F222" s="5" cm="1">
        <f t="array" ref="F222">IF($I$2="Тариф для именинников",
INDEX(GRID!$B$18:$U$29,MATCH(E$7,GRID!$A$18:$A$29,0),MATCH(1,($U$2=GRID!$B$1:$U$1)*(КАЛЕНДАРЬ!BF6=GRID!$B$3:$U$3),0))*GRID!$T$39,
ROUNDUP(INDEX(GRID!$B$29:$U219,MATCH(E$7,GRID!$A$18:$A$29,0),MATCH(1,($U$2=GRID!$B$1:$U$1)*(КАЛЕНДАРЬ!BF6=GRID!$B$3:$U$3),0))*GRID!$T$39*(1-GRID!$T$40),0))</f>
        <v>62403</v>
      </c>
      <c r="G222" s="5" cm="1">
        <f t="array" ref="G222">IF($I$2="Тариф для именинников",
INDEX(GRID!$B$4:$U$15,MATCH(G$7,GRID!$A$4:$A$15,0),MATCH(1,($U$2=GRID!$B$1:$U$1)*(КАЛЕНДАРЬ!BF6=GRID!$B$3:$U$3),0))*GRID!$T$39,
ROUNDUP(INDEX(GRID!$B$4:$U$15,MATCH(G$7,GRID!$A$4:$A$15,0),MATCH(1,($U$2=GRID!$B$1:$U$1)*(КАЛЕНДАРЬ!BF6=GRID!$B$3:$U$3),0))*GRID!$T$39*(1-GRID!$T$40),0))</f>
        <v>64356</v>
      </c>
      <c r="H222" s="5" cm="1">
        <f t="array" ref="H222">IF($I$2="Тариф для именинников",
INDEX(GRID!$B$18:$U$29,MATCH(G$7,GRID!$A$18:$A$29,0),MATCH(1,($U$2=GRID!$B$1:$U$1)*(КАЛЕНДАРЬ!BF6=GRID!$B$3:$U$3),0))*GRID!$T$39,
ROUNDUP(INDEX(GRID!$B$29:$U219,MATCH(G$7,GRID!$A$18:$A$29,0),MATCH(1,($U$2=GRID!$B$1:$U$1)*(КАЛЕНДАРЬ!BF6=GRID!$B$3:$U$3),0))*GRID!$T$39*(1-GRID!$T$40),0))</f>
        <v>69006</v>
      </c>
      <c r="I222" s="5" cm="1">
        <f t="array" ref="I222">IF($I$2="Тариф для именинников",
INDEX(GRID!$B$4:$U$15,MATCH(I$7,GRID!$A$4:$A$15,0),MATCH(1,($U$2=GRID!$B$1:$U$1)*(КАЛЕНДАРЬ!BF6=GRID!$B$3:$U$3),0))*GRID!$T$39,
ROUNDUP(INDEX(GRID!$B$4:$U$15,MATCH(I$7,GRID!$A$4:$A$15,0),MATCH(1,($U$2=GRID!$B$1:$U$1)*(КАЛЕНДАРЬ!BF6=GRID!$B$3:$U$3),0))*GRID!$T$39*(1-GRID!$T$40),0))</f>
        <v>71238</v>
      </c>
      <c r="J222" s="5" cm="1">
        <f t="array" ref="J222">IF($I$2="Тариф для именинников",
INDEX(GRID!$B$18:$U$29,MATCH(I$7,GRID!$A$18:$A$29,0),MATCH(1,($U$2=GRID!$B$1:$U$1)*(КАЛЕНДАРЬ!BF6=GRID!$B$3:$U$3),0))*GRID!$T$39,
ROUNDUP(INDEX(GRID!$B$29:$U219,MATCH(I$7,GRID!$A$18:$A$29,0),MATCH(1,($U$2=GRID!$B$1:$U$1)*(КАЛЕНДАРЬ!BF6=GRID!$B$3:$U$3),0))*GRID!$T$39*(1-GRID!$T$40),0))</f>
        <v>75888</v>
      </c>
      <c r="K222" s="5" cm="1">
        <f t="array" ref="K222">IF($I$2="Тариф для именинников",
INDEX(GRID!$B$4:$U$15,MATCH(K$7,GRID!$A$4:$A$15,0),MATCH(1,($U$2=GRID!$B$1:$U$1)*(КАЛЕНДАРЬ!BF6=GRID!$B$3:$U$3),0))*GRID!$T$39,
ROUNDUP(INDEX(GRID!$B$4:$U$15,MATCH(K$7,GRID!$A$4:$A$15,0),MATCH(1,($U$2=GRID!$B$1:$U$1)*(КАЛЕНДАРЬ!BF6=GRID!$B$3:$U$3),0))*GRID!$T$39*(1-GRID!$T$40),0))</f>
        <v>78213</v>
      </c>
      <c r="L222" s="5" cm="1">
        <f t="array" ref="L222">IF($I$2="Тариф для именинников",
INDEX(GRID!$B$18:$U$29,MATCH(K$7,GRID!$A$18:$A$29,0),MATCH(1,($U$2=GRID!$B$1:$U$1)*(КАЛЕНДАРЬ!BF6=GRID!$B$3:$U$3),0))*GRID!$T$39,
ROUNDUP(INDEX(GRID!$B$29:$U219,MATCH(K$7,GRID!$A$18:$A$29,0),MATCH(1,($U$2=GRID!$B$1:$U$1)*(КАЛЕНДАРЬ!BF6=GRID!$B$3:$U$3),0))*GRID!$T$39*(1-GRID!$T$40),0))</f>
        <v>82863</v>
      </c>
      <c r="M222" s="5" cm="1">
        <f t="array" ref="M222">IF($I$2="Тариф для именинников",
INDEX(GRID!$B$4:$U$15,MATCH(M$7,GRID!$A$4:$A$15,0),MATCH(1,($U$2=GRID!$B$1:$U$1)*(КАЛЕНДАРЬ!BF6=GRID!$B$3:$U$3),0))*GRID!$T$39,
ROUNDUP(INDEX(GRID!$B$4:$U$15,MATCH(M$7,GRID!$A$4:$A$15,0),MATCH(1,($U$2=GRID!$B$1:$U$1)*(КАЛЕНДАРЬ!BF6=GRID!$B$3:$U$3),0))*GRID!$T$39*(1-GRID!$T$40),0))</f>
        <v>102672</v>
      </c>
      <c r="N222" s="5" cm="1">
        <f t="array" ref="N222">IF($I$2="Тариф для именинников",
INDEX(GRID!$B$18:$U$29,MATCH(M$7,GRID!$A$18:$A$29,0),MATCH(1,($U$2=GRID!$B$1:$U$1)*(КАЛЕНДАРЬ!BF6=GRID!$B$3:$U$3),0))*GRID!$T$39,
ROUNDUP(INDEX(GRID!$B$29:$U219,MATCH(M$7,GRID!$A$18:$A$29,0),MATCH(1,($U$2=GRID!$B$1:$U$1)*(КАЛЕНДАРЬ!BF6=GRID!$B$3:$U$3),0))*GRID!$T$39*(1-GRID!$T$40),0))</f>
        <v>107322</v>
      </c>
      <c r="O222" s="50" t="s">
        <v>105</v>
      </c>
      <c r="P222" s="50" t="s">
        <v>105</v>
      </c>
      <c r="Q222" s="50" t="s">
        <v>105</v>
      </c>
      <c r="R222" s="50" t="s">
        <v>105</v>
      </c>
      <c r="S222" s="50" t="s">
        <v>105</v>
      </c>
      <c r="T222" s="50" t="s">
        <v>105</v>
      </c>
    </row>
    <row r="223" spans="1:20">
      <c r="A223" s="56" t="s">
        <v>17</v>
      </c>
      <c r="B223" s="57">
        <v>4</v>
      </c>
      <c r="C223" s="5" cm="1">
        <f t="array" ref="C223">IF($I$2="Тариф для именинников",
INDEX(GRID!$B$4:$U$15,MATCH(C$7,GRID!$A$4:$A$15,0),MATCH(1,($U$2=GRID!$B$1:$U$1)*(КАЛЕНДАРЬ!BF7=GRID!$B$3:$U$3),0))*GRID!$T$39,
ROUNDUP(INDEX(GRID!$B$4:$U$15,MATCH(C$7,GRID!$A$4:$A$15,0),MATCH(1,($U$2=GRID!$B$1:$U$1)*(КАЛЕНДАРЬ!BF7=GRID!$B$3:$U$3),0))*GRID!$T$39*(1-GRID!$T$40),0))</f>
        <v>48918</v>
      </c>
      <c r="D223" s="5" cm="1">
        <f t="array" ref="D223">IF($I$2="Тариф для именинников",
INDEX(GRID!$B$18:$U$29,MATCH(C$7,GRID!$A$18:$A$29,0),MATCH(1,($U$2=GRID!$B$1:$U$1)*(КАЛЕНДАРЬ!BF7=GRID!$B$3:$U$3),0))*GRID!$T$39,
ROUNDUP(INDEX(GRID!$B$29:$U220,MATCH(C$7,GRID!$A$18:$A$29,0),MATCH(1,($U$2=GRID!$B$1:$U$1)*(КАЛЕНДАРЬ!BF7=GRID!$B$3:$U$3),0))*GRID!$T$39*(1-GRID!$T$40),0))</f>
        <v>53568</v>
      </c>
      <c r="E223" s="5" cm="1">
        <f t="array" ref="E223">IF($I$2="Тариф для именинников",
INDEX(GRID!$B$4:$U$15,MATCH(E$7,GRID!$A$4:$A$15,0),MATCH(1,($U$2=GRID!$B$1:$U$1)*(КАЛЕНДАРЬ!BF7=GRID!$B$3:$U$3),0))*GRID!$T$39,
ROUNDUP(INDEX(GRID!$B$4:$U$15,MATCH(E$7,GRID!$A$4:$A$15,0),MATCH(1,($U$2=GRID!$B$1:$U$1)*(КАЛЕНДАРЬ!BF7=GRID!$B$3:$U$3),0))*GRID!$T$39*(1-GRID!$T$40),0))</f>
        <v>57753</v>
      </c>
      <c r="F223" s="5" cm="1">
        <f t="array" ref="F223">IF($I$2="Тариф для именинников",
INDEX(GRID!$B$18:$U$29,MATCH(E$7,GRID!$A$18:$A$29,0),MATCH(1,($U$2=GRID!$B$1:$U$1)*(КАЛЕНДАРЬ!BF7=GRID!$B$3:$U$3),0))*GRID!$T$39,
ROUNDUP(INDEX(GRID!$B$29:$U220,MATCH(E$7,GRID!$A$18:$A$29,0),MATCH(1,($U$2=GRID!$B$1:$U$1)*(КАЛЕНДАРЬ!BF7=GRID!$B$3:$U$3),0))*GRID!$T$39*(1-GRID!$T$40),0))</f>
        <v>62403</v>
      </c>
      <c r="G223" s="5" cm="1">
        <f t="array" ref="G223">IF($I$2="Тариф для именинников",
INDEX(GRID!$B$4:$U$15,MATCH(G$7,GRID!$A$4:$A$15,0),MATCH(1,($U$2=GRID!$B$1:$U$1)*(КАЛЕНДАРЬ!BF7=GRID!$B$3:$U$3),0))*GRID!$T$39,
ROUNDUP(INDEX(GRID!$B$4:$U$15,MATCH(G$7,GRID!$A$4:$A$15,0),MATCH(1,($U$2=GRID!$B$1:$U$1)*(КАЛЕНДАРЬ!BF7=GRID!$B$3:$U$3),0))*GRID!$T$39*(1-GRID!$T$40),0))</f>
        <v>64356</v>
      </c>
      <c r="H223" s="5" cm="1">
        <f t="array" ref="H223">IF($I$2="Тариф для именинников",
INDEX(GRID!$B$18:$U$29,MATCH(G$7,GRID!$A$18:$A$29,0),MATCH(1,($U$2=GRID!$B$1:$U$1)*(КАЛЕНДАРЬ!BF7=GRID!$B$3:$U$3),0))*GRID!$T$39,
ROUNDUP(INDEX(GRID!$B$29:$U220,MATCH(G$7,GRID!$A$18:$A$29,0),MATCH(1,($U$2=GRID!$B$1:$U$1)*(КАЛЕНДАРЬ!BF7=GRID!$B$3:$U$3),0))*GRID!$T$39*(1-GRID!$T$40),0))</f>
        <v>69006</v>
      </c>
      <c r="I223" s="5" cm="1">
        <f t="array" ref="I223">IF($I$2="Тариф для именинников",
INDEX(GRID!$B$4:$U$15,MATCH(I$7,GRID!$A$4:$A$15,0),MATCH(1,($U$2=GRID!$B$1:$U$1)*(КАЛЕНДАРЬ!BF7=GRID!$B$3:$U$3),0))*GRID!$T$39,
ROUNDUP(INDEX(GRID!$B$4:$U$15,MATCH(I$7,GRID!$A$4:$A$15,0),MATCH(1,($U$2=GRID!$B$1:$U$1)*(КАЛЕНДАРЬ!BF7=GRID!$B$3:$U$3),0))*GRID!$T$39*(1-GRID!$T$40),0))</f>
        <v>71238</v>
      </c>
      <c r="J223" s="5" cm="1">
        <f t="array" ref="J223">IF($I$2="Тариф для именинников",
INDEX(GRID!$B$18:$U$29,MATCH(I$7,GRID!$A$18:$A$29,0),MATCH(1,($U$2=GRID!$B$1:$U$1)*(КАЛЕНДАРЬ!BF7=GRID!$B$3:$U$3),0))*GRID!$T$39,
ROUNDUP(INDEX(GRID!$B$29:$U220,MATCH(I$7,GRID!$A$18:$A$29,0),MATCH(1,($U$2=GRID!$B$1:$U$1)*(КАЛЕНДАРЬ!BF7=GRID!$B$3:$U$3),0))*GRID!$T$39*(1-GRID!$T$40),0))</f>
        <v>75888</v>
      </c>
      <c r="K223" s="5" cm="1">
        <f t="array" ref="K223">IF($I$2="Тариф для именинников",
INDEX(GRID!$B$4:$U$15,MATCH(K$7,GRID!$A$4:$A$15,0),MATCH(1,($U$2=GRID!$B$1:$U$1)*(КАЛЕНДАРЬ!BF7=GRID!$B$3:$U$3),0))*GRID!$T$39,
ROUNDUP(INDEX(GRID!$B$4:$U$15,MATCH(K$7,GRID!$A$4:$A$15,0),MATCH(1,($U$2=GRID!$B$1:$U$1)*(КАЛЕНДАРЬ!BF7=GRID!$B$3:$U$3),0))*GRID!$T$39*(1-GRID!$T$40),0))</f>
        <v>78213</v>
      </c>
      <c r="L223" s="5" cm="1">
        <f t="array" ref="L223">IF($I$2="Тариф для именинников",
INDEX(GRID!$B$18:$U$29,MATCH(K$7,GRID!$A$18:$A$29,0),MATCH(1,($U$2=GRID!$B$1:$U$1)*(КАЛЕНДАРЬ!BF7=GRID!$B$3:$U$3),0))*GRID!$T$39,
ROUNDUP(INDEX(GRID!$B$29:$U220,MATCH(K$7,GRID!$A$18:$A$29,0),MATCH(1,($U$2=GRID!$B$1:$U$1)*(КАЛЕНДАРЬ!BF7=GRID!$B$3:$U$3),0))*GRID!$T$39*(1-GRID!$T$40),0))</f>
        <v>82863</v>
      </c>
      <c r="M223" s="5" cm="1">
        <f t="array" ref="M223">IF($I$2="Тариф для именинников",
INDEX(GRID!$B$4:$U$15,MATCH(M$7,GRID!$A$4:$A$15,0),MATCH(1,($U$2=GRID!$B$1:$U$1)*(КАЛЕНДАРЬ!BF7=GRID!$B$3:$U$3),0))*GRID!$T$39,
ROUNDUP(INDEX(GRID!$B$4:$U$15,MATCH(M$7,GRID!$A$4:$A$15,0),MATCH(1,($U$2=GRID!$B$1:$U$1)*(КАЛЕНДАРЬ!BF7=GRID!$B$3:$U$3),0))*GRID!$T$39*(1-GRID!$T$40),0))</f>
        <v>102672</v>
      </c>
      <c r="N223" s="5" cm="1">
        <f t="array" ref="N223">IF($I$2="Тариф для именинников",
INDEX(GRID!$B$18:$U$29,MATCH(M$7,GRID!$A$18:$A$29,0),MATCH(1,($U$2=GRID!$B$1:$U$1)*(КАЛЕНДАРЬ!BF7=GRID!$B$3:$U$3),0))*GRID!$T$39,
ROUNDUP(INDEX(GRID!$B$29:$U220,MATCH(M$7,GRID!$A$18:$A$29,0),MATCH(1,($U$2=GRID!$B$1:$U$1)*(КАЛЕНДАРЬ!BF7=GRID!$B$3:$U$3),0))*GRID!$T$39*(1-GRID!$T$40),0))</f>
        <v>107322</v>
      </c>
      <c r="O223" s="50" t="s">
        <v>105</v>
      </c>
      <c r="P223" s="50" t="s">
        <v>105</v>
      </c>
      <c r="Q223" s="50" t="s">
        <v>105</v>
      </c>
      <c r="R223" s="50" t="s">
        <v>105</v>
      </c>
      <c r="S223" s="50" t="s">
        <v>105</v>
      </c>
      <c r="T223" s="50" t="s">
        <v>105</v>
      </c>
    </row>
    <row r="224" spans="1:20">
      <c r="A224" s="56" t="s">
        <v>11</v>
      </c>
      <c r="B224" s="57">
        <v>5</v>
      </c>
      <c r="C224" s="5" cm="1">
        <f t="array" ref="C224">IF($I$2="Тариф для именинников",
INDEX(GRID!$B$4:$U$15,MATCH(C$7,GRID!$A$4:$A$15,0),MATCH(1,($U$2=GRID!$B$1:$U$1)*(КАЛЕНДАРЬ!BF8=GRID!$B$3:$U$3),0))*GRID!$T$39,
ROUNDUP(INDEX(GRID!$B$4:$U$15,MATCH(C$7,GRID!$A$4:$A$15,0),MATCH(1,($U$2=GRID!$B$1:$U$1)*(КАЛЕНДАРЬ!BF8=GRID!$B$3:$U$3),0))*GRID!$T$39*(1-GRID!$T$40),0))</f>
        <v>44733</v>
      </c>
      <c r="D224" s="5" cm="1">
        <f t="array" ref="D224">IF($I$2="Тариф для именинников",
INDEX(GRID!$B$18:$U$29,MATCH(C$7,GRID!$A$18:$A$29,0),MATCH(1,($U$2=GRID!$B$1:$U$1)*(КАЛЕНДАРЬ!BF8=GRID!$B$3:$U$3),0))*GRID!$T$39,
ROUNDUP(INDEX(GRID!$B$29:$U221,MATCH(C$7,GRID!$A$18:$A$29,0),MATCH(1,($U$2=GRID!$B$1:$U$1)*(КАЛЕНДАРЬ!BF8=GRID!$B$3:$U$3),0))*GRID!$T$39*(1-GRID!$T$40),0))</f>
        <v>49383</v>
      </c>
      <c r="E224" s="5" cm="1">
        <f t="array" ref="E224">IF($I$2="Тариф для именинников",
INDEX(GRID!$B$4:$U$15,MATCH(E$7,GRID!$A$4:$A$15,0),MATCH(1,($U$2=GRID!$B$1:$U$1)*(КАЛЕНДАРЬ!BF8=GRID!$B$3:$U$3),0))*GRID!$T$39,
ROUNDUP(INDEX(GRID!$B$4:$U$15,MATCH(E$7,GRID!$A$4:$A$15,0),MATCH(1,($U$2=GRID!$B$1:$U$1)*(КАЛЕНДАРЬ!BF8=GRID!$B$3:$U$3),0))*GRID!$T$39*(1-GRID!$T$40),0))</f>
        <v>53103</v>
      </c>
      <c r="F224" s="5" cm="1">
        <f t="array" ref="F224">IF($I$2="Тариф для именинников",
INDEX(GRID!$B$18:$U$29,MATCH(E$7,GRID!$A$18:$A$29,0),MATCH(1,($U$2=GRID!$B$1:$U$1)*(КАЛЕНДАРЬ!BF8=GRID!$B$3:$U$3),0))*GRID!$T$39,
ROUNDUP(INDEX(GRID!$B$29:$U221,MATCH(E$7,GRID!$A$18:$A$29,0),MATCH(1,($U$2=GRID!$B$1:$U$1)*(КАЛЕНДАРЬ!BF8=GRID!$B$3:$U$3),0))*GRID!$T$39*(1-GRID!$T$40),0))</f>
        <v>57753</v>
      </c>
      <c r="G224" s="5" cm="1">
        <f t="array" ref="G224">IF($I$2="Тариф для именинников",
INDEX(GRID!$B$4:$U$15,MATCH(G$7,GRID!$A$4:$A$15,0),MATCH(1,($U$2=GRID!$B$1:$U$1)*(КАЛЕНДАРЬ!BF8=GRID!$B$3:$U$3),0))*GRID!$T$39,
ROUNDUP(INDEX(GRID!$B$4:$U$15,MATCH(G$7,GRID!$A$4:$A$15,0),MATCH(1,($U$2=GRID!$B$1:$U$1)*(КАЛЕНДАРЬ!BF8=GRID!$B$3:$U$3),0))*GRID!$T$39*(1-GRID!$T$40),0))</f>
        <v>59520</v>
      </c>
      <c r="H224" s="5" cm="1">
        <f t="array" ref="H224">IF($I$2="Тариф для именинников",
INDEX(GRID!$B$18:$U$29,MATCH(G$7,GRID!$A$18:$A$29,0),MATCH(1,($U$2=GRID!$B$1:$U$1)*(КАЛЕНДАРЬ!BF8=GRID!$B$3:$U$3),0))*GRID!$T$39,
ROUNDUP(INDEX(GRID!$B$29:$U221,MATCH(G$7,GRID!$A$18:$A$29,0),MATCH(1,($U$2=GRID!$B$1:$U$1)*(КАЛЕНДАРЬ!BF8=GRID!$B$3:$U$3),0))*GRID!$T$39*(1-GRID!$T$40),0))</f>
        <v>64170</v>
      </c>
      <c r="I224" s="5" cm="1">
        <f t="array" ref="I224">IF($I$2="Тариф для именинников",
INDEX(GRID!$B$4:$U$15,MATCH(I$7,GRID!$A$4:$A$15,0),MATCH(1,($U$2=GRID!$B$1:$U$1)*(КАЛЕНДАРЬ!BF8=GRID!$B$3:$U$3),0))*GRID!$T$39,
ROUNDUP(INDEX(GRID!$B$4:$U$15,MATCH(I$7,GRID!$A$4:$A$15,0),MATCH(1,($U$2=GRID!$B$1:$U$1)*(КАЛЕНДАРЬ!BF8=GRID!$B$3:$U$3),0))*GRID!$T$39*(1-GRID!$T$40),0))</f>
        <v>66030</v>
      </c>
      <c r="J224" s="5" cm="1">
        <f t="array" ref="J224">IF($I$2="Тариф для именинников",
INDEX(GRID!$B$18:$U$29,MATCH(I$7,GRID!$A$18:$A$29,0),MATCH(1,($U$2=GRID!$B$1:$U$1)*(КАЛЕНДАРЬ!BF8=GRID!$B$3:$U$3),0))*GRID!$T$39,
ROUNDUP(INDEX(GRID!$B$29:$U221,MATCH(I$7,GRID!$A$18:$A$29,0),MATCH(1,($U$2=GRID!$B$1:$U$1)*(КАЛЕНДАРЬ!BF8=GRID!$B$3:$U$3),0))*GRID!$T$39*(1-GRID!$T$40),0))</f>
        <v>70680</v>
      </c>
      <c r="K224" s="5" cm="1">
        <f t="array" ref="K224">IF($I$2="Тариф для именинников",
INDEX(GRID!$B$4:$U$15,MATCH(K$7,GRID!$A$4:$A$15,0),MATCH(1,($U$2=GRID!$B$1:$U$1)*(КАЛЕНДАРЬ!BF8=GRID!$B$3:$U$3),0))*GRID!$T$39,
ROUNDUP(INDEX(GRID!$B$4:$U$15,MATCH(K$7,GRID!$A$4:$A$15,0),MATCH(1,($U$2=GRID!$B$1:$U$1)*(КАЛЕНДАРЬ!BF8=GRID!$B$3:$U$3),0))*GRID!$T$39*(1-GRID!$T$40),0))</f>
        <v>72726</v>
      </c>
      <c r="L224" s="5" cm="1">
        <f t="array" ref="L224">IF($I$2="Тариф для именинников",
INDEX(GRID!$B$18:$U$29,MATCH(K$7,GRID!$A$18:$A$29,0),MATCH(1,($U$2=GRID!$B$1:$U$1)*(КАЛЕНДАРЬ!BF8=GRID!$B$3:$U$3),0))*GRID!$T$39,
ROUNDUP(INDEX(GRID!$B$29:$U221,MATCH(K$7,GRID!$A$18:$A$29,0),MATCH(1,($U$2=GRID!$B$1:$U$1)*(КАЛЕНДАРЬ!BF8=GRID!$B$3:$U$3),0))*GRID!$T$39*(1-GRID!$T$40),0))</f>
        <v>77376</v>
      </c>
      <c r="M224" s="5" cm="1">
        <f t="array" ref="M224">IF($I$2="Тариф для именинников",
INDEX(GRID!$B$4:$U$15,MATCH(M$7,GRID!$A$4:$A$15,0),MATCH(1,($U$2=GRID!$B$1:$U$1)*(КАЛЕНДАРЬ!BF8=GRID!$B$3:$U$3),0))*GRID!$T$39,
ROUNDUP(INDEX(GRID!$B$4:$U$15,MATCH(M$7,GRID!$A$4:$A$15,0),MATCH(1,($U$2=GRID!$B$1:$U$1)*(КАЛЕНДАРЬ!BF8=GRID!$B$3:$U$3),0))*GRID!$T$39*(1-GRID!$T$40),0))</f>
        <v>95976</v>
      </c>
      <c r="N224" s="5" cm="1">
        <f t="array" ref="N224">IF($I$2="Тариф для именинников",
INDEX(GRID!$B$18:$U$29,MATCH(M$7,GRID!$A$18:$A$29,0),MATCH(1,($U$2=GRID!$B$1:$U$1)*(КАЛЕНДАРЬ!BF8=GRID!$B$3:$U$3),0))*GRID!$T$39,
ROUNDUP(INDEX(GRID!$B$29:$U221,MATCH(M$7,GRID!$A$18:$A$29,0),MATCH(1,($U$2=GRID!$B$1:$U$1)*(КАЛЕНДАРЬ!BF8=GRID!$B$3:$U$3),0))*GRID!$T$39*(1-GRID!$T$40),0))</f>
        <v>100626</v>
      </c>
      <c r="O224" s="50" t="s">
        <v>105</v>
      </c>
      <c r="P224" s="50" t="s">
        <v>105</v>
      </c>
      <c r="Q224" s="50" t="s">
        <v>105</v>
      </c>
      <c r="R224" s="50" t="s">
        <v>105</v>
      </c>
      <c r="S224" s="50" t="s">
        <v>105</v>
      </c>
      <c r="T224" s="50" t="s">
        <v>105</v>
      </c>
    </row>
    <row r="225" spans="1:20">
      <c r="A225" s="56" t="s">
        <v>12</v>
      </c>
      <c r="B225" s="57">
        <v>6</v>
      </c>
      <c r="C225" s="5" cm="1">
        <f t="array" ref="C225">IF($I$2="Тариф для именинников",
INDEX(GRID!$B$4:$U$15,MATCH(C$7,GRID!$A$4:$A$15,0),MATCH(1,($U$2=GRID!$B$1:$U$1)*(КАЛЕНДАРЬ!BF9=GRID!$B$3:$U$3),0))*GRID!$T$39,
ROUNDUP(INDEX(GRID!$B$4:$U$15,MATCH(C$7,GRID!$A$4:$A$15,0),MATCH(1,($U$2=GRID!$B$1:$U$1)*(КАЛЕНДАРЬ!BF9=GRID!$B$3:$U$3),0))*GRID!$T$39*(1-GRID!$T$40),0))</f>
        <v>44733</v>
      </c>
      <c r="D225" s="5" cm="1">
        <f t="array" ref="D225">IF($I$2="Тариф для именинников",
INDEX(GRID!$B$18:$U$29,MATCH(C$7,GRID!$A$18:$A$29,0),MATCH(1,($U$2=GRID!$B$1:$U$1)*(КАЛЕНДАРЬ!BF9=GRID!$B$3:$U$3),0))*GRID!$T$39,
ROUNDUP(INDEX(GRID!$B$29:$U222,MATCH(C$7,GRID!$A$18:$A$29,0),MATCH(1,($U$2=GRID!$B$1:$U$1)*(КАЛЕНДАРЬ!BF9=GRID!$B$3:$U$3),0))*GRID!$T$39*(1-GRID!$T$40),0))</f>
        <v>49383</v>
      </c>
      <c r="E225" s="5" cm="1">
        <f t="array" ref="E225">IF($I$2="Тариф для именинников",
INDEX(GRID!$B$4:$U$15,MATCH(E$7,GRID!$A$4:$A$15,0),MATCH(1,($U$2=GRID!$B$1:$U$1)*(КАЛЕНДАРЬ!BF9=GRID!$B$3:$U$3),0))*GRID!$T$39,
ROUNDUP(INDEX(GRID!$B$4:$U$15,MATCH(E$7,GRID!$A$4:$A$15,0),MATCH(1,($U$2=GRID!$B$1:$U$1)*(КАЛЕНДАРЬ!BF9=GRID!$B$3:$U$3),0))*GRID!$T$39*(1-GRID!$T$40),0))</f>
        <v>53103</v>
      </c>
      <c r="F225" s="5" cm="1">
        <f t="array" ref="F225">IF($I$2="Тариф для именинников",
INDEX(GRID!$B$18:$U$29,MATCH(E$7,GRID!$A$18:$A$29,0),MATCH(1,($U$2=GRID!$B$1:$U$1)*(КАЛЕНДАРЬ!BF9=GRID!$B$3:$U$3),0))*GRID!$T$39,
ROUNDUP(INDEX(GRID!$B$29:$U222,MATCH(E$7,GRID!$A$18:$A$29,0),MATCH(1,($U$2=GRID!$B$1:$U$1)*(КАЛЕНДАРЬ!BF9=GRID!$B$3:$U$3),0))*GRID!$T$39*(1-GRID!$T$40),0))</f>
        <v>57753</v>
      </c>
      <c r="G225" s="5" cm="1">
        <f t="array" ref="G225">IF($I$2="Тариф для именинников",
INDEX(GRID!$B$4:$U$15,MATCH(G$7,GRID!$A$4:$A$15,0),MATCH(1,($U$2=GRID!$B$1:$U$1)*(КАЛЕНДАРЬ!BF9=GRID!$B$3:$U$3),0))*GRID!$T$39,
ROUNDUP(INDEX(GRID!$B$4:$U$15,MATCH(G$7,GRID!$A$4:$A$15,0),MATCH(1,($U$2=GRID!$B$1:$U$1)*(КАЛЕНДАРЬ!BF9=GRID!$B$3:$U$3),0))*GRID!$T$39*(1-GRID!$T$40),0))</f>
        <v>59520</v>
      </c>
      <c r="H225" s="5" cm="1">
        <f t="array" ref="H225">IF($I$2="Тариф для именинников",
INDEX(GRID!$B$18:$U$29,MATCH(G$7,GRID!$A$18:$A$29,0),MATCH(1,($U$2=GRID!$B$1:$U$1)*(КАЛЕНДАРЬ!BF9=GRID!$B$3:$U$3),0))*GRID!$T$39,
ROUNDUP(INDEX(GRID!$B$29:$U222,MATCH(G$7,GRID!$A$18:$A$29,0),MATCH(1,($U$2=GRID!$B$1:$U$1)*(КАЛЕНДАРЬ!BF9=GRID!$B$3:$U$3),0))*GRID!$T$39*(1-GRID!$T$40),0))</f>
        <v>64170</v>
      </c>
      <c r="I225" s="5" cm="1">
        <f t="array" ref="I225">IF($I$2="Тариф для именинников",
INDEX(GRID!$B$4:$U$15,MATCH(I$7,GRID!$A$4:$A$15,0),MATCH(1,($U$2=GRID!$B$1:$U$1)*(КАЛЕНДАРЬ!BF9=GRID!$B$3:$U$3),0))*GRID!$T$39,
ROUNDUP(INDEX(GRID!$B$4:$U$15,MATCH(I$7,GRID!$A$4:$A$15,0),MATCH(1,($U$2=GRID!$B$1:$U$1)*(КАЛЕНДАРЬ!BF9=GRID!$B$3:$U$3),0))*GRID!$T$39*(1-GRID!$T$40),0))</f>
        <v>66030</v>
      </c>
      <c r="J225" s="5" cm="1">
        <f t="array" ref="J225">IF($I$2="Тариф для именинников",
INDEX(GRID!$B$18:$U$29,MATCH(I$7,GRID!$A$18:$A$29,0),MATCH(1,($U$2=GRID!$B$1:$U$1)*(КАЛЕНДАРЬ!BF9=GRID!$B$3:$U$3),0))*GRID!$T$39,
ROUNDUP(INDEX(GRID!$B$29:$U222,MATCH(I$7,GRID!$A$18:$A$29,0),MATCH(1,($U$2=GRID!$B$1:$U$1)*(КАЛЕНДАРЬ!BF9=GRID!$B$3:$U$3),0))*GRID!$T$39*(1-GRID!$T$40),0))</f>
        <v>70680</v>
      </c>
      <c r="K225" s="5" cm="1">
        <f t="array" ref="K225">IF($I$2="Тариф для именинников",
INDEX(GRID!$B$4:$U$15,MATCH(K$7,GRID!$A$4:$A$15,0),MATCH(1,($U$2=GRID!$B$1:$U$1)*(КАЛЕНДАРЬ!BF9=GRID!$B$3:$U$3),0))*GRID!$T$39,
ROUNDUP(INDEX(GRID!$B$4:$U$15,MATCH(K$7,GRID!$A$4:$A$15,0),MATCH(1,($U$2=GRID!$B$1:$U$1)*(КАЛЕНДАРЬ!BF9=GRID!$B$3:$U$3),0))*GRID!$T$39*(1-GRID!$T$40),0))</f>
        <v>72726</v>
      </c>
      <c r="L225" s="5" cm="1">
        <f t="array" ref="L225">IF($I$2="Тариф для именинников",
INDEX(GRID!$B$18:$U$29,MATCH(K$7,GRID!$A$18:$A$29,0),MATCH(1,($U$2=GRID!$B$1:$U$1)*(КАЛЕНДАРЬ!BF9=GRID!$B$3:$U$3),0))*GRID!$T$39,
ROUNDUP(INDEX(GRID!$B$29:$U222,MATCH(K$7,GRID!$A$18:$A$29,0),MATCH(1,($U$2=GRID!$B$1:$U$1)*(КАЛЕНДАРЬ!BF9=GRID!$B$3:$U$3),0))*GRID!$T$39*(1-GRID!$T$40),0))</f>
        <v>77376</v>
      </c>
      <c r="M225" s="5" cm="1">
        <f t="array" ref="M225">IF($I$2="Тариф для именинников",
INDEX(GRID!$B$4:$U$15,MATCH(M$7,GRID!$A$4:$A$15,0),MATCH(1,($U$2=GRID!$B$1:$U$1)*(КАЛЕНДАРЬ!BF9=GRID!$B$3:$U$3),0))*GRID!$T$39,
ROUNDUP(INDEX(GRID!$B$4:$U$15,MATCH(M$7,GRID!$A$4:$A$15,0),MATCH(1,($U$2=GRID!$B$1:$U$1)*(КАЛЕНДАРЬ!BF9=GRID!$B$3:$U$3),0))*GRID!$T$39*(1-GRID!$T$40),0))</f>
        <v>95976</v>
      </c>
      <c r="N225" s="5" cm="1">
        <f t="array" ref="N225">IF($I$2="Тариф для именинников",
INDEX(GRID!$B$18:$U$29,MATCH(M$7,GRID!$A$18:$A$29,0),MATCH(1,($U$2=GRID!$B$1:$U$1)*(КАЛЕНДАРЬ!BF9=GRID!$B$3:$U$3),0))*GRID!$T$39,
ROUNDUP(INDEX(GRID!$B$29:$U222,MATCH(M$7,GRID!$A$18:$A$29,0),MATCH(1,($U$2=GRID!$B$1:$U$1)*(КАЛЕНДАРЬ!BF9=GRID!$B$3:$U$3),0))*GRID!$T$39*(1-GRID!$T$40),0))</f>
        <v>100626</v>
      </c>
      <c r="O225" s="50" t="s">
        <v>105</v>
      </c>
      <c r="P225" s="50" t="s">
        <v>105</v>
      </c>
      <c r="Q225" s="50" t="s">
        <v>105</v>
      </c>
      <c r="R225" s="50" t="s">
        <v>105</v>
      </c>
      <c r="S225" s="50" t="s">
        <v>105</v>
      </c>
      <c r="T225" s="50" t="s">
        <v>105</v>
      </c>
    </row>
    <row r="226" spans="1:20">
      <c r="A226" s="56" t="s">
        <v>13</v>
      </c>
      <c r="B226" s="57">
        <v>7</v>
      </c>
      <c r="C226" s="5" cm="1">
        <f t="array" ref="C226">IF($I$2="Тариф для именинников",
INDEX(GRID!$B$4:$U$15,MATCH(C$7,GRID!$A$4:$A$15,0),MATCH(1,($U$2=GRID!$B$1:$U$1)*(КАЛЕНДАРЬ!BF10=GRID!$B$3:$U$3),0))*GRID!$T$39,
ROUNDUP(INDEX(GRID!$B$4:$U$15,MATCH(C$7,GRID!$A$4:$A$15,0),MATCH(1,($U$2=GRID!$B$1:$U$1)*(КАЛЕНДАРЬ!BF10=GRID!$B$3:$U$3),0))*GRID!$T$39*(1-GRID!$T$40),0))</f>
        <v>44733</v>
      </c>
      <c r="D226" s="5" cm="1">
        <f t="array" ref="D226">IF($I$2="Тариф для именинников",
INDEX(GRID!$B$18:$U$29,MATCH(C$7,GRID!$A$18:$A$29,0),MATCH(1,($U$2=GRID!$B$1:$U$1)*(КАЛЕНДАРЬ!BF10=GRID!$B$3:$U$3),0))*GRID!$T$39,
ROUNDUP(INDEX(GRID!$B$29:$U223,MATCH(C$7,GRID!$A$18:$A$29,0),MATCH(1,($U$2=GRID!$B$1:$U$1)*(КАЛЕНДАРЬ!BF10=GRID!$B$3:$U$3),0))*GRID!$T$39*(1-GRID!$T$40),0))</f>
        <v>49383</v>
      </c>
      <c r="E226" s="5" cm="1">
        <f t="array" ref="E226">IF($I$2="Тариф для именинников",
INDEX(GRID!$B$4:$U$15,MATCH(E$7,GRID!$A$4:$A$15,0),MATCH(1,($U$2=GRID!$B$1:$U$1)*(КАЛЕНДАРЬ!BF10=GRID!$B$3:$U$3),0))*GRID!$T$39,
ROUNDUP(INDEX(GRID!$B$4:$U$15,MATCH(E$7,GRID!$A$4:$A$15,0),MATCH(1,($U$2=GRID!$B$1:$U$1)*(КАЛЕНДАРЬ!BF10=GRID!$B$3:$U$3),0))*GRID!$T$39*(1-GRID!$T$40),0))</f>
        <v>53103</v>
      </c>
      <c r="F226" s="5" cm="1">
        <f t="array" ref="F226">IF($I$2="Тариф для именинников",
INDEX(GRID!$B$18:$U$29,MATCH(E$7,GRID!$A$18:$A$29,0),MATCH(1,($U$2=GRID!$B$1:$U$1)*(КАЛЕНДАРЬ!BF10=GRID!$B$3:$U$3),0))*GRID!$T$39,
ROUNDUP(INDEX(GRID!$B$29:$U223,MATCH(E$7,GRID!$A$18:$A$29,0),MATCH(1,($U$2=GRID!$B$1:$U$1)*(КАЛЕНДАРЬ!BF10=GRID!$B$3:$U$3),0))*GRID!$T$39*(1-GRID!$T$40),0))</f>
        <v>57753</v>
      </c>
      <c r="G226" s="5" cm="1">
        <f t="array" ref="G226">IF($I$2="Тариф для именинников",
INDEX(GRID!$B$4:$U$15,MATCH(G$7,GRID!$A$4:$A$15,0),MATCH(1,($U$2=GRID!$B$1:$U$1)*(КАЛЕНДАРЬ!BF10=GRID!$B$3:$U$3),0))*GRID!$T$39,
ROUNDUP(INDEX(GRID!$B$4:$U$15,MATCH(G$7,GRID!$A$4:$A$15,0),MATCH(1,($U$2=GRID!$B$1:$U$1)*(КАЛЕНДАРЬ!BF10=GRID!$B$3:$U$3),0))*GRID!$T$39*(1-GRID!$T$40),0))</f>
        <v>59520</v>
      </c>
      <c r="H226" s="5" cm="1">
        <f t="array" ref="H226">IF($I$2="Тариф для именинников",
INDEX(GRID!$B$18:$U$29,MATCH(G$7,GRID!$A$18:$A$29,0),MATCH(1,($U$2=GRID!$B$1:$U$1)*(КАЛЕНДАРЬ!BF10=GRID!$B$3:$U$3),0))*GRID!$T$39,
ROUNDUP(INDEX(GRID!$B$29:$U223,MATCH(G$7,GRID!$A$18:$A$29,0),MATCH(1,($U$2=GRID!$B$1:$U$1)*(КАЛЕНДАРЬ!BF10=GRID!$B$3:$U$3),0))*GRID!$T$39*(1-GRID!$T$40),0))</f>
        <v>64170</v>
      </c>
      <c r="I226" s="5" cm="1">
        <f t="array" ref="I226">IF($I$2="Тариф для именинников",
INDEX(GRID!$B$4:$U$15,MATCH(I$7,GRID!$A$4:$A$15,0),MATCH(1,($U$2=GRID!$B$1:$U$1)*(КАЛЕНДАРЬ!BF10=GRID!$B$3:$U$3),0))*GRID!$T$39,
ROUNDUP(INDEX(GRID!$B$4:$U$15,MATCH(I$7,GRID!$A$4:$A$15,0),MATCH(1,($U$2=GRID!$B$1:$U$1)*(КАЛЕНДАРЬ!BF10=GRID!$B$3:$U$3),0))*GRID!$T$39*(1-GRID!$T$40),0))</f>
        <v>66030</v>
      </c>
      <c r="J226" s="5" cm="1">
        <f t="array" ref="J226">IF($I$2="Тариф для именинников",
INDEX(GRID!$B$18:$U$29,MATCH(I$7,GRID!$A$18:$A$29,0),MATCH(1,($U$2=GRID!$B$1:$U$1)*(КАЛЕНДАРЬ!BF10=GRID!$B$3:$U$3),0))*GRID!$T$39,
ROUNDUP(INDEX(GRID!$B$29:$U223,MATCH(I$7,GRID!$A$18:$A$29,0),MATCH(1,($U$2=GRID!$B$1:$U$1)*(КАЛЕНДАРЬ!BF10=GRID!$B$3:$U$3),0))*GRID!$T$39*(1-GRID!$T$40),0))</f>
        <v>70680</v>
      </c>
      <c r="K226" s="5" cm="1">
        <f t="array" ref="K226">IF($I$2="Тариф для именинников",
INDEX(GRID!$B$4:$U$15,MATCH(K$7,GRID!$A$4:$A$15,0),MATCH(1,($U$2=GRID!$B$1:$U$1)*(КАЛЕНДАРЬ!BF10=GRID!$B$3:$U$3),0))*GRID!$T$39,
ROUNDUP(INDEX(GRID!$B$4:$U$15,MATCH(K$7,GRID!$A$4:$A$15,0),MATCH(1,($U$2=GRID!$B$1:$U$1)*(КАЛЕНДАРЬ!BF10=GRID!$B$3:$U$3),0))*GRID!$T$39*(1-GRID!$T$40),0))</f>
        <v>72726</v>
      </c>
      <c r="L226" s="5" cm="1">
        <f t="array" ref="L226">IF($I$2="Тариф для именинников",
INDEX(GRID!$B$18:$U$29,MATCH(K$7,GRID!$A$18:$A$29,0),MATCH(1,($U$2=GRID!$B$1:$U$1)*(КАЛЕНДАРЬ!BF10=GRID!$B$3:$U$3),0))*GRID!$T$39,
ROUNDUP(INDEX(GRID!$B$29:$U223,MATCH(K$7,GRID!$A$18:$A$29,0),MATCH(1,($U$2=GRID!$B$1:$U$1)*(КАЛЕНДАРЬ!BF10=GRID!$B$3:$U$3),0))*GRID!$T$39*(1-GRID!$T$40),0))</f>
        <v>77376</v>
      </c>
      <c r="M226" s="5" cm="1">
        <f t="array" ref="M226">IF($I$2="Тариф для именинников",
INDEX(GRID!$B$4:$U$15,MATCH(M$7,GRID!$A$4:$A$15,0),MATCH(1,($U$2=GRID!$B$1:$U$1)*(КАЛЕНДАРЬ!BF10=GRID!$B$3:$U$3),0))*GRID!$T$39,
ROUNDUP(INDEX(GRID!$B$4:$U$15,MATCH(M$7,GRID!$A$4:$A$15,0),MATCH(1,($U$2=GRID!$B$1:$U$1)*(КАЛЕНДАРЬ!BF10=GRID!$B$3:$U$3),0))*GRID!$T$39*(1-GRID!$T$40),0))</f>
        <v>95976</v>
      </c>
      <c r="N226" s="5" cm="1">
        <f t="array" ref="N226">IF($I$2="Тариф для именинников",
INDEX(GRID!$B$18:$U$29,MATCH(M$7,GRID!$A$18:$A$29,0),MATCH(1,($U$2=GRID!$B$1:$U$1)*(КАЛЕНДАРЬ!BF10=GRID!$B$3:$U$3),0))*GRID!$T$39,
ROUNDUP(INDEX(GRID!$B$29:$U223,MATCH(M$7,GRID!$A$18:$A$29,0),MATCH(1,($U$2=GRID!$B$1:$U$1)*(КАЛЕНДАРЬ!BF10=GRID!$B$3:$U$3),0))*GRID!$T$39*(1-GRID!$T$40),0))</f>
        <v>100626</v>
      </c>
      <c r="O226" s="50" t="s">
        <v>105</v>
      </c>
      <c r="P226" s="50" t="s">
        <v>105</v>
      </c>
      <c r="Q226" s="50" t="s">
        <v>105</v>
      </c>
      <c r="R226" s="50" t="s">
        <v>105</v>
      </c>
      <c r="S226" s="50" t="s">
        <v>105</v>
      </c>
      <c r="T226" s="50" t="s">
        <v>105</v>
      </c>
    </row>
    <row r="227" spans="1:20">
      <c r="A227" s="56" t="s">
        <v>14</v>
      </c>
      <c r="B227" s="57">
        <v>8</v>
      </c>
      <c r="C227" s="5" cm="1">
        <f t="array" ref="C227">IF($I$2="Тариф для именинников",
INDEX(GRID!$B$4:$U$15,MATCH(C$7,GRID!$A$4:$A$15,0),MATCH(1,($U$2=GRID!$B$1:$U$1)*(КАЛЕНДАРЬ!BF11=GRID!$B$3:$U$3),0))*GRID!$T$39,
ROUNDUP(INDEX(GRID!$B$4:$U$15,MATCH(C$7,GRID!$A$4:$A$15,0),MATCH(1,($U$2=GRID!$B$1:$U$1)*(КАЛЕНДАРЬ!BF11=GRID!$B$3:$U$3),0))*GRID!$T$39*(1-GRID!$T$40),0))</f>
        <v>44733</v>
      </c>
      <c r="D227" s="5" cm="1">
        <f t="array" ref="D227">IF($I$2="Тариф для именинников",
INDEX(GRID!$B$18:$U$29,MATCH(C$7,GRID!$A$18:$A$29,0),MATCH(1,($U$2=GRID!$B$1:$U$1)*(КАЛЕНДАРЬ!BF11=GRID!$B$3:$U$3),0))*GRID!$T$39,
ROUNDUP(INDEX(GRID!$B$29:$U224,MATCH(C$7,GRID!$A$18:$A$29,0),MATCH(1,($U$2=GRID!$B$1:$U$1)*(КАЛЕНДАРЬ!BF11=GRID!$B$3:$U$3),0))*GRID!$T$39*(1-GRID!$T$40),0))</f>
        <v>49383</v>
      </c>
      <c r="E227" s="5" cm="1">
        <f t="array" ref="E227">IF($I$2="Тариф для именинников",
INDEX(GRID!$B$4:$U$15,MATCH(E$7,GRID!$A$4:$A$15,0),MATCH(1,($U$2=GRID!$B$1:$U$1)*(КАЛЕНДАРЬ!BF11=GRID!$B$3:$U$3),0))*GRID!$T$39,
ROUNDUP(INDEX(GRID!$B$4:$U$15,MATCH(E$7,GRID!$A$4:$A$15,0),MATCH(1,($U$2=GRID!$B$1:$U$1)*(КАЛЕНДАРЬ!BF11=GRID!$B$3:$U$3),0))*GRID!$T$39*(1-GRID!$T$40),0))</f>
        <v>53103</v>
      </c>
      <c r="F227" s="5" cm="1">
        <f t="array" ref="F227">IF($I$2="Тариф для именинников",
INDEX(GRID!$B$18:$U$29,MATCH(E$7,GRID!$A$18:$A$29,0),MATCH(1,($U$2=GRID!$B$1:$U$1)*(КАЛЕНДАРЬ!BF11=GRID!$B$3:$U$3),0))*GRID!$T$39,
ROUNDUP(INDEX(GRID!$B$29:$U224,MATCH(E$7,GRID!$A$18:$A$29,0),MATCH(1,($U$2=GRID!$B$1:$U$1)*(КАЛЕНДАРЬ!BF11=GRID!$B$3:$U$3),0))*GRID!$T$39*(1-GRID!$T$40),0))</f>
        <v>57753</v>
      </c>
      <c r="G227" s="5" cm="1">
        <f t="array" ref="G227">IF($I$2="Тариф для именинников",
INDEX(GRID!$B$4:$U$15,MATCH(G$7,GRID!$A$4:$A$15,0),MATCH(1,($U$2=GRID!$B$1:$U$1)*(КАЛЕНДАРЬ!BF11=GRID!$B$3:$U$3),0))*GRID!$T$39,
ROUNDUP(INDEX(GRID!$B$4:$U$15,MATCH(G$7,GRID!$A$4:$A$15,0),MATCH(1,($U$2=GRID!$B$1:$U$1)*(КАЛЕНДАРЬ!BF11=GRID!$B$3:$U$3),0))*GRID!$T$39*(1-GRID!$T$40),0))</f>
        <v>59520</v>
      </c>
      <c r="H227" s="5" cm="1">
        <f t="array" ref="H227">IF($I$2="Тариф для именинников",
INDEX(GRID!$B$18:$U$29,MATCH(G$7,GRID!$A$18:$A$29,0),MATCH(1,($U$2=GRID!$B$1:$U$1)*(КАЛЕНДАРЬ!BF11=GRID!$B$3:$U$3),0))*GRID!$T$39,
ROUNDUP(INDEX(GRID!$B$29:$U224,MATCH(G$7,GRID!$A$18:$A$29,0),MATCH(1,($U$2=GRID!$B$1:$U$1)*(КАЛЕНДАРЬ!BF11=GRID!$B$3:$U$3),0))*GRID!$T$39*(1-GRID!$T$40),0))</f>
        <v>64170</v>
      </c>
      <c r="I227" s="5" cm="1">
        <f t="array" ref="I227">IF($I$2="Тариф для именинников",
INDEX(GRID!$B$4:$U$15,MATCH(I$7,GRID!$A$4:$A$15,0),MATCH(1,($U$2=GRID!$B$1:$U$1)*(КАЛЕНДАРЬ!BF11=GRID!$B$3:$U$3),0))*GRID!$T$39,
ROUNDUP(INDEX(GRID!$B$4:$U$15,MATCH(I$7,GRID!$A$4:$A$15,0),MATCH(1,($U$2=GRID!$B$1:$U$1)*(КАЛЕНДАРЬ!BF11=GRID!$B$3:$U$3),0))*GRID!$T$39*(1-GRID!$T$40),0))</f>
        <v>66030</v>
      </c>
      <c r="J227" s="5" cm="1">
        <f t="array" ref="J227">IF($I$2="Тариф для именинников",
INDEX(GRID!$B$18:$U$29,MATCH(I$7,GRID!$A$18:$A$29,0),MATCH(1,($U$2=GRID!$B$1:$U$1)*(КАЛЕНДАРЬ!BF11=GRID!$B$3:$U$3),0))*GRID!$T$39,
ROUNDUP(INDEX(GRID!$B$29:$U224,MATCH(I$7,GRID!$A$18:$A$29,0),MATCH(1,($U$2=GRID!$B$1:$U$1)*(КАЛЕНДАРЬ!BF11=GRID!$B$3:$U$3),0))*GRID!$T$39*(1-GRID!$T$40),0))</f>
        <v>70680</v>
      </c>
      <c r="K227" s="5" cm="1">
        <f t="array" ref="K227">IF($I$2="Тариф для именинников",
INDEX(GRID!$B$4:$U$15,MATCH(K$7,GRID!$A$4:$A$15,0),MATCH(1,($U$2=GRID!$B$1:$U$1)*(КАЛЕНДАРЬ!BF11=GRID!$B$3:$U$3),0))*GRID!$T$39,
ROUNDUP(INDEX(GRID!$B$4:$U$15,MATCH(K$7,GRID!$A$4:$A$15,0),MATCH(1,($U$2=GRID!$B$1:$U$1)*(КАЛЕНДАРЬ!BF11=GRID!$B$3:$U$3),0))*GRID!$T$39*(1-GRID!$T$40),0))</f>
        <v>72726</v>
      </c>
      <c r="L227" s="5" cm="1">
        <f t="array" ref="L227">IF($I$2="Тариф для именинников",
INDEX(GRID!$B$18:$U$29,MATCH(K$7,GRID!$A$18:$A$29,0),MATCH(1,($U$2=GRID!$B$1:$U$1)*(КАЛЕНДАРЬ!BF11=GRID!$B$3:$U$3),0))*GRID!$T$39,
ROUNDUP(INDEX(GRID!$B$29:$U224,MATCH(K$7,GRID!$A$18:$A$29,0),MATCH(1,($U$2=GRID!$B$1:$U$1)*(КАЛЕНДАРЬ!BF11=GRID!$B$3:$U$3),0))*GRID!$T$39*(1-GRID!$T$40),0))</f>
        <v>77376</v>
      </c>
      <c r="M227" s="5" cm="1">
        <f t="array" ref="M227">IF($I$2="Тариф для именинников",
INDEX(GRID!$B$4:$U$15,MATCH(M$7,GRID!$A$4:$A$15,0),MATCH(1,($U$2=GRID!$B$1:$U$1)*(КАЛЕНДАРЬ!BF11=GRID!$B$3:$U$3),0))*GRID!$T$39,
ROUNDUP(INDEX(GRID!$B$4:$U$15,MATCH(M$7,GRID!$A$4:$A$15,0),MATCH(1,($U$2=GRID!$B$1:$U$1)*(КАЛЕНДАРЬ!BF11=GRID!$B$3:$U$3),0))*GRID!$T$39*(1-GRID!$T$40),0))</f>
        <v>95976</v>
      </c>
      <c r="N227" s="5" cm="1">
        <f t="array" ref="N227">IF($I$2="Тариф для именинников",
INDEX(GRID!$B$18:$U$29,MATCH(M$7,GRID!$A$18:$A$29,0),MATCH(1,($U$2=GRID!$B$1:$U$1)*(КАЛЕНДАРЬ!BF11=GRID!$B$3:$U$3),0))*GRID!$T$39,
ROUNDUP(INDEX(GRID!$B$29:$U224,MATCH(M$7,GRID!$A$18:$A$29,0),MATCH(1,($U$2=GRID!$B$1:$U$1)*(КАЛЕНДАРЬ!BF11=GRID!$B$3:$U$3),0))*GRID!$T$39*(1-GRID!$T$40),0))</f>
        <v>100626</v>
      </c>
      <c r="O227" s="50" t="s">
        <v>105</v>
      </c>
      <c r="P227" s="50" t="s">
        <v>105</v>
      </c>
      <c r="Q227" s="50" t="s">
        <v>105</v>
      </c>
      <c r="R227" s="50" t="s">
        <v>105</v>
      </c>
      <c r="S227" s="50" t="s">
        <v>105</v>
      </c>
      <c r="T227" s="50" t="s">
        <v>105</v>
      </c>
    </row>
    <row r="228" spans="1:20">
      <c r="A228" s="56" t="s">
        <v>15</v>
      </c>
      <c r="B228" s="57">
        <v>9</v>
      </c>
      <c r="C228" s="5" cm="1">
        <f t="array" ref="C228">IF($I$2="Тариф для именинников",
INDEX(GRID!$B$4:$U$15,MATCH(C$7,GRID!$A$4:$A$15,0),MATCH(1,($U$2=GRID!$B$1:$U$1)*(КАЛЕНДАРЬ!BF12=GRID!$B$3:$U$3),0))*GRID!$T$39,
ROUNDUP(INDEX(GRID!$B$4:$U$15,MATCH(C$7,GRID!$A$4:$A$15,0),MATCH(1,($U$2=GRID!$B$1:$U$1)*(КАЛЕНДАРЬ!BF12=GRID!$B$3:$U$3),0))*GRID!$T$39*(1-GRID!$T$40),0))</f>
        <v>48918</v>
      </c>
      <c r="D228" s="5" cm="1">
        <f t="array" ref="D228">IF($I$2="Тариф для именинников",
INDEX(GRID!$B$18:$U$29,MATCH(C$7,GRID!$A$18:$A$29,0),MATCH(1,($U$2=GRID!$B$1:$U$1)*(КАЛЕНДАРЬ!BF12=GRID!$B$3:$U$3),0))*GRID!$T$39,
ROUNDUP(INDEX(GRID!$B$29:$U225,MATCH(C$7,GRID!$A$18:$A$29,0),MATCH(1,($U$2=GRID!$B$1:$U$1)*(КАЛЕНДАРЬ!BF12=GRID!$B$3:$U$3),0))*GRID!$T$39*(1-GRID!$T$40),0))</f>
        <v>53568</v>
      </c>
      <c r="E228" s="5" cm="1">
        <f t="array" ref="E228">IF($I$2="Тариф для именинников",
INDEX(GRID!$B$4:$U$15,MATCH(E$7,GRID!$A$4:$A$15,0),MATCH(1,($U$2=GRID!$B$1:$U$1)*(КАЛЕНДАРЬ!BF12=GRID!$B$3:$U$3),0))*GRID!$T$39,
ROUNDUP(INDEX(GRID!$B$4:$U$15,MATCH(E$7,GRID!$A$4:$A$15,0),MATCH(1,($U$2=GRID!$B$1:$U$1)*(КАЛЕНДАРЬ!BF12=GRID!$B$3:$U$3),0))*GRID!$T$39*(1-GRID!$T$40),0))</f>
        <v>57753</v>
      </c>
      <c r="F228" s="5" cm="1">
        <f t="array" ref="F228">IF($I$2="Тариф для именинников",
INDEX(GRID!$B$18:$U$29,MATCH(E$7,GRID!$A$18:$A$29,0),MATCH(1,($U$2=GRID!$B$1:$U$1)*(КАЛЕНДАРЬ!BF12=GRID!$B$3:$U$3),0))*GRID!$T$39,
ROUNDUP(INDEX(GRID!$B$29:$U225,MATCH(E$7,GRID!$A$18:$A$29,0),MATCH(1,($U$2=GRID!$B$1:$U$1)*(КАЛЕНДАРЬ!BF12=GRID!$B$3:$U$3),0))*GRID!$T$39*(1-GRID!$T$40),0))</f>
        <v>62403</v>
      </c>
      <c r="G228" s="5" cm="1">
        <f t="array" ref="G228">IF($I$2="Тариф для именинников",
INDEX(GRID!$B$4:$U$15,MATCH(G$7,GRID!$A$4:$A$15,0),MATCH(1,($U$2=GRID!$B$1:$U$1)*(КАЛЕНДАРЬ!BF12=GRID!$B$3:$U$3),0))*GRID!$T$39,
ROUNDUP(INDEX(GRID!$B$4:$U$15,MATCH(G$7,GRID!$A$4:$A$15,0),MATCH(1,($U$2=GRID!$B$1:$U$1)*(КАЛЕНДАРЬ!BF12=GRID!$B$3:$U$3),0))*GRID!$T$39*(1-GRID!$T$40),0))</f>
        <v>64356</v>
      </c>
      <c r="H228" s="5" cm="1">
        <f t="array" ref="H228">IF($I$2="Тариф для именинников",
INDEX(GRID!$B$18:$U$29,MATCH(G$7,GRID!$A$18:$A$29,0),MATCH(1,($U$2=GRID!$B$1:$U$1)*(КАЛЕНДАРЬ!BF12=GRID!$B$3:$U$3),0))*GRID!$T$39,
ROUNDUP(INDEX(GRID!$B$29:$U225,MATCH(G$7,GRID!$A$18:$A$29,0),MATCH(1,($U$2=GRID!$B$1:$U$1)*(КАЛЕНДАРЬ!BF12=GRID!$B$3:$U$3),0))*GRID!$T$39*(1-GRID!$T$40),0))</f>
        <v>69006</v>
      </c>
      <c r="I228" s="5" cm="1">
        <f t="array" ref="I228">IF($I$2="Тариф для именинников",
INDEX(GRID!$B$4:$U$15,MATCH(I$7,GRID!$A$4:$A$15,0),MATCH(1,($U$2=GRID!$B$1:$U$1)*(КАЛЕНДАРЬ!BF12=GRID!$B$3:$U$3),0))*GRID!$T$39,
ROUNDUP(INDEX(GRID!$B$4:$U$15,MATCH(I$7,GRID!$A$4:$A$15,0),MATCH(1,($U$2=GRID!$B$1:$U$1)*(КАЛЕНДАРЬ!BF12=GRID!$B$3:$U$3),0))*GRID!$T$39*(1-GRID!$T$40),0))</f>
        <v>71238</v>
      </c>
      <c r="J228" s="5" cm="1">
        <f t="array" ref="J228">IF($I$2="Тариф для именинников",
INDEX(GRID!$B$18:$U$29,MATCH(I$7,GRID!$A$18:$A$29,0),MATCH(1,($U$2=GRID!$B$1:$U$1)*(КАЛЕНДАРЬ!BF12=GRID!$B$3:$U$3),0))*GRID!$T$39,
ROUNDUP(INDEX(GRID!$B$29:$U225,MATCH(I$7,GRID!$A$18:$A$29,0),MATCH(1,($U$2=GRID!$B$1:$U$1)*(КАЛЕНДАРЬ!BF12=GRID!$B$3:$U$3),0))*GRID!$T$39*(1-GRID!$T$40),0))</f>
        <v>75888</v>
      </c>
      <c r="K228" s="5" cm="1">
        <f t="array" ref="K228">IF($I$2="Тариф для именинников",
INDEX(GRID!$B$4:$U$15,MATCH(K$7,GRID!$A$4:$A$15,0),MATCH(1,($U$2=GRID!$B$1:$U$1)*(КАЛЕНДАРЬ!BF12=GRID!$B$3:$U$3),0))*GRID!$T$39,
ROUNDUP(INDEX(GRID!$B$4:$U$15,MATCH(K$7,GRID!$A$4:$A$15,0),MATCH(1,($U$2=GRID!$B$1:$U$1)*(КАЛЕНДАРЬ!BF12=GRID!$B$3:$U$3),0))*GRID!$T$39*(1-GRID!$T$40),0))</f>
        <v>78213</v>
      </c>
      <c r="L228" s="5" cm="1">
        <f t="array" ref="L228">IF($I$2="Тариф для именинников",
INDEX(GRID!$B$18:$U$29,MATCH(K$7,GRID!$A$18:$A$29,0),MATCH(1,($U$2=GRID!$B$1:$U$1)*(КАЛЕНДАРЬ!BF12=GRID!$B$3:$U$3),0))*GRID!$T$39,
ROUNDUP(INDEX(GRID!$B$29:$U225,MATCH(K$7,GRID!$A$18:$A$29,0),MATCH(1,($U$2=GRID!$B$1:$U$1)*(КАЛЕНДАРЬ!BF12=GRID!$B$3:$U$3),0))*GRID!$T$39*(1-GRID!$T$40),0))</f>
        <v>82863</v>
      </c>
      <c r="M228" s="5" cm="1">
        <f t="array" ref="M228">IF($I$2="Тариф для именинников",
INDEX(GRID!$B$4:$U$15,MATCH(M$7,GRID!$A$4:$A$15,0),MATCH(1,($U$2=GRID!$B$1:$U$1)*(КАЛЕНДАРЬ!BF12=GRID!$B$3:$U$3),0))*GRID!$T$39,
ROUNDUP(INDEX(GRID!$B$4:$U$15,MATCH(M$7,GRID!$A$4:$A$15,0),MATCH(1,($U$2=GRID!$B$1:$U$1)*(КАЛЕНДАРЬ!BF12=GRID!$B$3:$U$3),0))*GRID!$T$39*(1-GRID!$T$40),0))</f>
        <v>102672</v>
      </c>
      <c r="N228" s="5" cm="1">
        <f t="array" ref="N228">IF($I$2="Тариф для именинников",
INDEX(GRID!$B$18:$U$29,MATCH(M$7,GRID!$A$18:$A$29,0),MATCH(1,($U$2=GRID!$B$1:$U$1)*(КАЛЕНДАРЬ!BF12=GRID!$B$3:$U$3),0))*GRID!$T$39,
ROUNDUP(INDEX(GRID!$B$29:$U225,MATCH(M$7,GRID!$A$18:$A$29,0),MATCH(1,($U$2=GRID!$B$1:$U$1)*(КАЛЕНДАРЬ!BF12=GRID!$B$3:$U$3),0))*GRID!$T$39*(1-GRID!$T$40),0))</f>
        <v>107322</v>
      </c>
      <c r="O228" s="50" t="s">
        <v>105</v>
      </c>
      <c r="P228" s="50" t="s">
        <v>105</v>
      </c>
      <c r="Q228" s="50" t="s">
        <v>105</v>
      </c>
      <c r="R228" s="50" t="s">
        <v>105</v>
      </c>
      <c r="S228" s="50" t="s">
        <v>105</v>
      </c>
      <c r="T228" s="50" t="s">
        <v>105</v>
      </c>
    </row>
    <row r="229" spans="1:20">
      <c r="A229" s="56" t="s">
        <v>16</v>
      </c>
      <c r="B229" s="57">
        <v>10</v>
      </c>
      <c r="C229" s="5" cm="1">
        <f t="array" ref="C229">IF($I$2="Тариф для именинников",
INDEX(GRID!$B$4:$U$15,MATCH(C$7,GRID!$A$4:$A$15,0),MATCH(1,($U$2=GRID!$B$1:$U$1)*(КАЛЕНДАРЬ!BF13=GRID!$B$3:$U$3),0))*GRID!$T$39,
ROUNDUP(INDEX(GRID!$B$4:$U$15,MATCH(C$7,GRID!$A$4:$A$15,0),MATCH(1,($U$2=GRID!$B$1:$U$1)*(КАЛЕНДАРЬ!BF13=GRID!$B$3:$U$3),0))*GRID!$T$39*(1-GRID!$T$40),0))</f>
        <v>48918</v>
      </c>
      <c r="D229" s="5" cm="1">
        <f t="array" ref="D229">IF($I$2="Тариф для именинников",
INDEX(GRID!$B$18:$U$29,MATCH(C$7,GRID!$A$18:$A$29,0),MATCH(1,($U$2=GRID!$B$1:$U$1)*(КАЛЕНДАРЬ!BF13=GRID!$B$3:$U$3),0))*GRID!$T$39,
ROUNDUP(INDEX(GRID!$B$29:$U226,MATCH(C$7,GRID!$A$18:$A$29,0),MATCH(1,($U$2=GRID!$B$1:$U$1)*(КАЛЕНДАРЬ!BF13=GRID!$B$3:$U$3),0))*GRID!$T$39*(1-GRID!$T$40),0))</f>
        <v>53568</v>
      </c>
      <c r="E229" s="5" cm="1">
        <f t="array" ref="E229">IF($I$2="Тариф для именинников",
INDEX(GRID!$B$4:$U$15,MATCH(E$7,GRID!$A$4:$A$15,0),MATCH(1,($U$2=GRID!$B$1:$U$1)*(КАЛЕНДАРЬ!BF13=GRID!$B$3:$U$3),0))*GRID!$T$39,
ROUNDUP(INDEX(GRID!$B$4:$U$15,MATCH(E$7,GRID!$A$4:$A$15,0),MATCH(1,($U$2=GRID!$B$1:$U$1)*(КАЛЕНДАРЬ!BF13=GRID!$B$3:$U$3),0))*GRID!$T$39*(1-GRID!$T$40),0))</f>
        <v>57753</v>
      </c>
      <c r="F229" s="5" cm="1">
        <f t="array" ref="F229">IF($I$2="Тариф для именинников",
INDEX(GRID!$B$18:$U$29,MATCH(E$7,GRID!$A$18:$A$29,0),MATCH(1,($U$2=GRID!$B$1:$U$1)*(КАЛЕНДАРЬ!BF13=GRID!$B$3:$U$3),0))*GRID!$T$39,
ROUNDUP(INDEX(GRID!$B$29:$U226,MATCH(E$7,GRID!$A$18:$A$29,0),MATCH(1,($U$2=GRID!$B$1:$U$1)*(КАЛЕНДАРЬ!BF13=GRID!$B$3:$U$3),0))*GRID!$T$39*(1-GRID!$T$40),0))</f>
        <v>62403</v>
      </c>
      <c r="G229" s="5" cm="1">
        <f t="array" ref="G229">IF($I$2="Тариф для именинников",
INDEX(GRID!$B$4:$U$15,MATCH(G$7,GRID!$A$4:$A$15,0),MATCH(1,($U$2=GRID!$B$1:$U$1)*(КАЛЕНДАРЬ!BF13=GRID!$B$3:$U$3),0))*GRID!$T$39,
ROUNDUP(INDEX(GRID!$B$4:$U$15,MATCH(G$7,GRID!$A$4:$A$15,0),MATCH(1,($U$2=GRID!$B$1:$U$1)*(КАЛЕНДАРЬ!BF13=GRID!$B$3:$U$3),0))*GRID!$T$39*(1-GRID!$T$40),0))</f>
        <v>64356</v>
      </c>
      <c r="H229" s="5" cm="1">
        <f t="array" ref="H229">IF($I$2="Тариф для именинников",
INDEX(GRID!$B$18:$U$29,MATCH(G$7,GRID!$A$18:$A$29,0),MATCH(1,($U$2=GRID!$B$1:$U$1)*(КАЛЕНДАРЬ!BF13=GRID!$B$3:$U$3),0))*GRID!$T$39,
ROUNDUP(INDEX(GRID!$B$29:$U226,MATCH(G$7,GRID!$A$18:$A$29,0),MATCH(1,($U$2=GRID!$B$1:$U$1)*(КАЛЕНДАРЬ!BF13=GRID!$B$3:$U$3),0))*GRID!$T$39*(1-GRID!$T$40),0))</f>
        <v>69006</v>
      </c>
      <c r="I229" s="5" cm="1">
        <f t="array" ref="I229">IF($I$2="Тариф для именинников",
INDEX(GRID!$B$4:$U$15,MATCH(I$7,GRID!$A$4:$A$15,0),MATCH(1,($U$2=GRID!$B$1:$U$1)*(КАЛЕНДАРЬ!BF13=GRID!$B$3:$U$3),0))*GRID!$T$39,
ROUNDUP(INDEX(GRID!$B$4:$U$15,MATCH(I$7,GRID!$A$4:$A$15,0),MATCH(1,($U$2=GRID!$B$1:$U$1)*(КАЛЕНДАРЬ!BF13=GRID!$B$3:$U$3),0))*GRID!$T$39*(1-GRID!$T$40),0))</f>
        <v>71238</v>
      </c>
      <c r="J229" s="5" cm="1">
        <f t="array" ref="J229">IF($I$2="Тариф для именинников",
INDEX(GRID!$B$18:$U$29,MATCH(I$7,GRID!$A$18:$A$29,0),MATCH(1,($U$2=GRID!$B$1:$U$1)*(КАЛЕНДАРЬ!BF13=GRID!$B$3:$U$3),0))*GRID!$T$39,
ROUNDUP(INDEX(GRID!$B$29:$U226,MATCH(I$7,GRID!$A$18:$A$29,0),MATCH(1,($U$2=GRID!$B$1:$U$1)*(КАЛЕНДАРЬ!BF13=GRID!$B$3:$U$3),0))*GRID!$T$39*(1-GRID!$T$40),0))</f>
        <v>75888</v>
      </c>
      <c r="K229" s="5" cm="1">
        <f t="array" ref="K229">IF($I$2="Тариф для именинников",
INDEX(GRID!$B$4:$U$15,MATCH(K$7,GRID!$A$4:$A$15,0),MATCH(1,($U$2=GRID!$B$1:$U$1)*(КАЛЕНДАРЬ!BF13=GRID!$B$3:$U$3),0))*GRID!$T$39,
ROUNDUP(INDEX(GRID!$B$4:$U$15,MATCH(K$7,GRID!$A$4:$A$15,0),MATCH(1,($U$2=GRID!$B$1:$U$1)*(КАЛЕНДАРЬ!BF13=GRID!$B$3:$U$3),0))*GRID!$T$39*(1-GRID!$T$40),0))</f>
        <v>78213</v>
      </c>
      <c r="L229" s="5" cm="1">
        <f t="array" ref="L229">IF($I$2="Тариф для именинников",
INDEX(GRID!$B$18:$U$29,MATCH(K$7,GRID!$A$18:$A$29,0),MATCH(1,($U$2=GRID!$B$1:$U$1)*(КАЛЕНДАРЬ!BF13=GRID!$B$3:$U$3),0))*GRID!$T$39,
ROUNDUP(INDEX(GRID!$B$29:$U226,MATCH(K$7,GRID!$A$18:$A$29,0),MATCH(1,($U$2=GRID!$B$1:$U$1)*(КАЛЕНДАРЬ!BF13=GRID!$B$3:$U$3),0))*GRID!$T$39*(1-GRID!$T$40),0))</f>
        <v>82863</v>
      </c>
      <c r="M229" s="5" cm="1">
        <f t="array" ref="M229">IF($I$2="Тариф для именинников",
INDEX(GRID!$B$4:$U$15,MATCH(M$7,GRID!$A$4:$A$15,0),MATCH(1,($U$2=GRID!$B$1:$U$1)*(КАЛЕНДАРЬ!BF13=GRID!$B$3:$U$3),0))*GRID!$T$39,
ROUNDUP(INDEX(GRID!$B$4:$U$15,MATCH(M$7,GRID!$A$4:$A$15,0),MATCH(1,($U$2=GRID!$B$1:$U$1)*(КАЛЕНДАРЬ!BF13=GRID!$B$3:$U$3),0))*GRID!$T$39*(1-GRID!$T$40),0))</f>
        <v>102672</v>
      </c>
      <c r="N229" s="5" cm="1">
        <f t="array" ref="N229">IF($I$2="Тариф для именинников",
INDEX(GRID!$B$18:$U$29,MATCH(M$7,GRID!$A$18:$A$29,0),MATCH(1,($U$2=GRID!$B$1:$U$1)*(КАЛЕНДАРЬ!BF13=GRID!$B$3:$U$3),0))*GRID!$T$39,
ROUNDUP(INDEX(GRID!$B$29:$U226,MATCH(M$7,GRID!$A$18:$A$29,0),MATCH(1,($U$2=GRID!$B$1:$U$1)*(КАЛЕНДАРЬ!BF13=GRID!$B$3:$U$3),0))*GRID!$T$39*(1-GRID!$T$40),0))</f>
        <v>107322</v>
      </c>
      <c r="O229" s="50" t="s">
        <v>105</v>
      </c>
      <c r="P229" s="50" t="s">
        <v>105</v>
      </c>
      <c r="Q229" s="50" t="s">
        <v>105</v>
      </c>
      <c r="R229" s="50" t="s">
        <v>105</v>
      </c>
      <c r="S229" s="50" t="s">
        <v>105</v>
      </c>
      <c r="T229" s="50" t="s">
        <v>105</v>
      </c>
    </row>
    <row r="230" spans="1:20">
      <c r="A230" s="56" t="s">
        <v>17</v>
      </c>
      <c r="B230" s="57">
        <v>11</v>
      </c>
      <c r="C230" s="5" cm="1">
        <f t="array" ref="C230">IF($I$2="Тариф для именинников",
INDEX(GRID!$B$4:$U$15,MATCH(C$7,GRID!$A$4:$A$15,0),MATCH(1,($U$2=GRID!$B$1:$U$1)*(КАЛЕНДАРЬ!BF14=GRID!$B$3:$U$3),0))*GRID!$T$39,
ROUNDUP(INDEX(GRID!$B$4:$U$15,MATCH(C$7,GRID!$A$4:$A$15,0),MATCH(1,($U$2=GRID!$B$1:$U$1)*(КАЛЕНДАРЬ!BF14=GRID!$B$3:$U$3),0))*GRID!$T$39*(1-GRID!$T$40),0))</f>
        <v>48918</v>
      </c>
      <c r="D230" s="5" cm="1">
        <f t="array" ref="D230">IF($I$2="Тариф для именинников",
INDEX(GRID!$B$18:$U$29,MATCH(C$7,GRID!$A$18:$A$29,0),MATCH(1,($U$2=GRID!$B$1:$U$1)*(КАЛЕНДАРЬ!BF14=GRID!$B$3:$U$3),0))*GRID!$T$39,
ROUNDUP(INDEX(GRID!$B$29:$U227,MATCH(C$7,GRID!$A$18:$A$29,0),MATCH(1,($U$2=GRID!$B$1:$U$1)*(КАЛЕНДАРЬ!BF14=GRID!$B$3:$U$3),0))*GRID!$T$39*(1-GRID!$T$40),0))</f>
        <v>53568</v>
      </c>
      <c r="E230" s="5" cm="1">
        <f t="array" ref="E230">IF($I$2="Тариф для именинников",
INDEX(GRID!$B$4:$U$15,MATCH(E$7,GRID!$A$4:$A$15,0),MATCH(1,($U$2=GRID!$B$1:$U$1)*(КАЛЕНДАРЬ!BF14=GRID!$B$3:$U$3),0))*GRID!$T$39,
ROUNDUP(INDEX(GRID!$B$4:$U$15,MATCH(E$7,GRID!$A$4:$A$15,0),MATCH(1,($U$2=GRID!$B$1:$U$1)*(КАЛЕНДАРЬ!BF14=GRID!$B$3:$U$3),0))*GRID!$T$39*(1-GRID!$T$40),0))</f>
        <v>57753</v>
      </c>
      <c r="F230" s="5" cm="1">
        <f t="array" ref="F230">IF($I$2="Тариф для именинников",
INDEX(GRID!$B$18:$U$29,MATCH(E$7,GRID!$A$18:$A$29,0),MATCH(1,($U$2=GRID!$B$1:$U$1)*(КАЛЕНДАРЬ!BF14=GRID!$B$3:$U$3),0))*GRID!$T$39,
ROUNDUP(INDEX(GRID!$B$29:$U227,MATCH(E$7,GRID!$A$18:$A$29,0),MATCH(1,($U$2=GRID!$B$1:$U$1)*(КАЛЕНДАРЬ!BF14=GRID!$B$3:$U$3),0))*GRID!$T$39*(1-GRID!$T$40),0))</f>
        <v>62403</v>
      </c>
      <c r="G230" s="5" cm="1">
        <f t="array" ref="G230">IF($I$2="Тариф для именинников",
INDEX(GRID!$B$4:$U$15,MATCH(G$7,GRID!$A$4:$A$15,0),MATCH(1,($U$2=GRID!$B$1:$U$1)*(КАЛЕНДАРЬ!BF14=GRID!$B$3:$U$3),0))*GRID!$T$39,
ROUNDUP(INDEX(GRID!$B$4:$U$15,MATCH(G$7,GRID!$A$4:$A$15,0),MATCH(1,($U$2=GRID!$B$1:$U$1)*(КАЛЕНДАРЬ!BF14=GRID!$B$3:$U$3),0))*GRID!$T$39*(1-GRID!$T$40),0))</f>
        <v>64356</v>
      </c>
      <c r="H230" s="5" cm="1">
        <f t="array" ref="H230">IF($I$2="Тариф для именинников",
INDEX(GRID!$B$18:$U$29,MATCH(G$7,GRID!$A$18:$A$29,0),MATCH(1,($U$2=GRID!$B$1:$U$1)*(КАЛЕНДАРЬ!BF14=GRID!$B$3:$U$3),0))*GRID!$T$39,
ROUNDUP(INDEX(GRID!$B$29:$U227,MATCH(G$7,GRID!$A$18:$A$29,0),MATCH(1,($U$2=GRID!$B$1:$U$1)*(КАЛЕНДАРЬ!BF14=GRID!$B$3:$U$3),0))*GRID!$T$39*(1-GRID!$T$40),0))</f>
        <v>69006</v>
      </c>
      <c r="I230" s="5" cm="1">
        <f t="array" ref="I230">IF($I$2="Тариф для именинников",
INDEX(GRID!$B$4:$U$15,MATCH(I$7,GRID!$A$4:$A$15,0),MATCH(1,($U$2=GRID!$B$1:$U$1)*(КАЛЕНДАРЬ!BF14=GRID!$B$3:$U$3),0))*GRID!$T$39,
ROUNDUP(INDEX(GRID!$B$4:$U$15,MATCH(I$7,GRID!$A$4:$A$15,0),MATCH(1,($U$2=GRID!$B$1:$U$1)*(КАЛЕНДАРЬ!BF14=GRID!$B$3:$U$3),0))*GRID!$T$39*(1-GRID!$T$40),0))</f>
        <v>71238</v>
      </c>
      <c r="J230" s="5" cm="1">
        <f t="array" ref="J230">IF($I$2="Тариф для именинников",
INDEX(GRID!$B$18:$U$29,MATCH(I$7,GRID!$A$18:$A$29,0),MATCH(1,($U$2=GRID!$B$1:$U$1)*(КАЛЕНДАРЬ!BF14=GRID!$B$3:$U$3),0))*GRID!$T$39,
ROUNDUP(INDEX(GRID!$B$29:$U227,MATCH(I$7,GRID!$A$18:$A$29,0),MATCH(1,($U$2=GRID!$B$1:$U$1)*(КАЛЕНДАРЬ!BF14=GRID!$B$3:$U$3),0))*GRID!$T$39*(1-GRID!$T$40),0))</f>
        <v>75888</v>
      </c>
      <c r="K230" s="5" cm="1">
        <f t="array" ref="K230">IF($I$2="Тариф для именинников",
INDEX(GRID!$B$4:$U$15,MATCH(K$7,GRID!$A$4:$A$15,0),MATCH(1,($U$2=GRID!$B$1:$U$1)*(КАЛЕНДАРЬ!BF14=GRID!$B$3:$U$3),0))*GRID!$T$39,
ROUNDUP(INDEX(GRID!$B$4:$U$15,MATCH(K$7,GRID!$A$4:$A$15,0),MATCH(1,($U$2=GRID!$B$1:$U$1)*(КАЛЕНДАРЬ!BF14=GRID!$B$3:$U$3),0))*GRID!$T$39*(1-GRID!$T$40),0))</f>
        <v>78213</v>
      </c>
      <c r="L230" s="5" cm="1">
        <f t="array" ref="L230">IF($I$2="Тариф для именинников",
INDEX(GRID!$B$18:$U$29,MATCH(K$7,GRID!$A$18:$A$29,0),MATCH(1,($U$2=GRID!$B$1:$U$1)*(КАЛЕНДАРЬ!BF14=GRID!$B$3:$U$3),0))*GRID!$T$39,
ROUNDUP(INDEX(GRID!$B$29:$U227,MATCH(K$7,GRID!$A$18:$A$29,0),MATCH(1,($U$2=GRID!$B$1:$U$1)*(КАЛЕНДАРЬ!BF14=GRID!$B$3:$U$3),0))*GRID!$T$39*(1-GRID!$T$40),0))</f>
        <v>82863</v>
      </c>
      <c r="M230" s="5" cm="1">
        <f t="array" ref="M230">IF($I$2="Тариф для именинников",
INDEX(GRID!$B$4:$U$15,MATCH(M$7,GRID!$A$4:$A$15,0),MATCH(1,($U$2=GRID!$B$1:$U$1)*(КАЛЕНДАРЬ!BF14=GRID!$B$3:$U$3),0))*GRID!$T$39,
ROUNDUP(INDEX(GRID!$B$4:$U$15,MATCH(M$7,GRID!$A$4:$A$15,0),MATCH(1,($U$2=GRID!$B$1:$U$1)*(КАЛЕНДАРЬ!BF14=GRID!$B$3:$U$3),0))*GRID!$T$39*(1-GRID!$T$40),0))</f>
        <v>102672</v>
      </c>
      <c r="N230" s="5" cm="1">
        <f t="array" ref="N230">IF($I$2="Тариф для именинников",
INDEX(GRID!$B$18:$U$29,MATCH(M$7,GRID!$A$18:$A$29,0),MATCH(1,($U$2=GRID!$B$1:$U$1)*(КАЛЕНДАРЬ!BF14=GRID!$B$3:$U$3),0))*GRID!$T$39,
ROUNDUP(INDEX(GRID!$B$29:$U227,MATCH(M$7,GRID!$A$18:$A$29,0),MATCH(1,($U$2=GRID!$B$1:$U$1)*(КАЛЕНДАРЬ!BF14=GRID!$B$3:$U$3),0))*GRID!$T$39*(1-GRID!$T$40),0))</f>
        <v>107322</v>
      </c>
      <c r="O230" s="50" t="s">
        <v>105</v>
      </c>
      <c r="P230" s="50" t="s">
        <v>105</v>
      </c>
      <c r="Q230" s="50" t="s">
        <v>105</v>
      </c>
      <c r="R230" s="50" t="s">
        <v>105</v>
      </c>
      <c r="S230" s="50" t="s">
        <v>105</v>
      </c>
      <c r="T230" s="50" t="s">
        <v>105</v>
      </c>
    </row>
    <row r="231" spans="1:20">
      <c r="A231" s="56" t="s">
        <v>11</v>
      </c>
      <c r="B231" s="57">
        <v>12</v>
      </c>
      <c r="C231" s="5" cm="1">
        <f t="array" ref="C231">IF($I$2="Тариф для именинников",
INDEX(GRID!$B$4:$U$15,MATCH(C$7,GRID!$A$4:$A$15,0),MATCH(1,($U$2=GRID!$B$1:$U$1)*(КАЛЕНДАРЬ!BF15=GRID!$B$3:$U$3),0))*GRID!$T$39,
ROUNDUP(INDEX(GRID!$B$4:$U$15,MATCH(C$7,GRID!$A$4:$A$15,0),MATCH(1,($U$2=GRID!$B$1:$U$1)*(КАЛЕНДАРЬ!BF15=GRID!$B$3:$U$3),0))*GRID!$T$39*(1-GRID!$T$40),0))</f>
        <v>44733</v>
      </c>
      <c r="D231" s="5" cm="1">
        <f t="array" ref="D231">IF($I$2="Тариф для именинников",
INDEX(GRID!$B$18:$U$29,MATCH(C$7,GRID!$A$18:$A$29,0),MATCH(1,($U$2=GRID!$B$1:$U$1)*(КАЛЕНДАРЬ!BF15=GRID!$B$3:$U$3),0))*GRID!$T$39,
ROUNDUP(INDEX(GRID!$B$29:$U228,MATCH(C$7,GRID!$A$18:$A$29,0),MATCH(1,($U$2=GRID!$B$1:$U$1)*(КАЛЕНДАРЬ!BF15=GRID!$B$3:$U$3),0))*GRID!$T$39*(1-GRID!$T$40),0))</f>
        <v>49383</v>
      </c>
      <c r="E231" s="5" cm="1">
        <f t="array" ref="E231">IF($I$2="Тариф для именинников",
INDEX(GRID!$B$4:$U$15,MATCH(E$7,GRID!$A$4:$A$15,0),MATCH(1,($U$2=GRID!$B$1:$U$1)*(КАЛЕНДАРЬ!BF15=GRID!$B$3:$U$3),0))*GRID!$T$39,
ROUNDUP(INDEX(GRID!$B$4:$U$15,MATCH(E$7,GRID!$A$4:$A$15,0),MATCH(1,($U$2=GRID!$B$1:$U$1)*(КАЛЕНДАРЬ!BF15=GRID!$B$3:$U$3),0))*GRID!$T$39*(1-GRID!$T$40),0))</f>
        <v>53103</v>
      </c>
      <c r="F231" s="5" cm="1">
        <f t="array" ref="F231">IF($I$2="Тариф для именинников",
INDEX(GRID!$B$18:$U$29,MATCH(E$7,GRID!$A$18:$A$29,0),MATCH(1,($U$2=GRID!$B$1:$U$1)*(КАЛЕНДАРЬ!BF15=GRID!$B$3:$U$3),0))*GRID!$T$39,
ROUNDUP(INDEX(GRID!$B$29:$U228,MATCH(E$7,GRID!$A$18:$A$29,0),MATCH(1,($U$2=GRID!$B$1:$U$1)*(КАЛЕНДАРЬ!BF15=GRID!$B$3:$U$3),0))*GRID!$T$39*(1-GRID!$T$40),0))</f>
        <v>57753</v>
      </c>
      <c r="G231" s="5" cm="1">
        <f t="array" ref="G231">IF($I$2="Тариф для именинников",
INDEX(GRID!$B$4:$U$15,MATCH(G$7,GRID!$A$4:$A$15,0),MATCH(1,($U$2=GRID!$B$1:$U$1)*(КАЛЕНДАРЬ!BF15=GRID!$B$3:$U$3),0))*GRID!$T$39,
ROUNDUP(INDEX(GRID!$B$4:$U$15,MATCH(G$7,GRID!$A$4:$A$15,0),MATCH(1,($U$2=GRID!$B$1:$U$1)*(КАЛЕНДАРЬ!BF15=GRID!$B$3:$U$3),0))*GRID!$T$39*(1-GRID!$T$40),0))</f>
        <v>59520</v>
      </c>
      <c r="H231" s="5" cm="1">
        <f t="array" ref="H231">IF($I$2="Тариф для именинников",
INDEX(GRID!$B$18:$U$29,MATCH(G$7,GRID!$A$18:$A$29,0),MATCH(1,($U$2=GRID!$B$1:$U$1)*(КАЛЕНДАРЬ!BF15=GRID!$B$3:$U$3),0))*GRID!$T$39,
ROUNDUP(INDEX(GRID!$B$29:$U228,MATCH(G$7,GRID!$A$18:$A$29,0),MATCH(1,($U$2=GRID!$B$1:$U$1)*(КАЛЕНДАРЬ!BF15=GRID!$B$3:$U$3),0))*GRID!$T$39*(1-GRID!$T$40),0))</f>
        <v>64170</v>
      </c>
      <c r="I231" s="5" cm="1">
        <f t="array" ref="I231">IF($I$2="Тариф для именинников",
INDEX(GRID!$B$4:$U$15,MATCH(I$7,GRID!$A$4:$A$15,0),MATCH(1,($U$2=GRID!$B$1:$U$1)*(КАЛЕНДАРЬ!BF15=GRID!$B$3:$U$3),0))*GRID!$T$39,
ROUNDUP(INDEX(GRID!$B$4:$U$15,MATCH(I$7,GRID!$A$4:$A$15,0),MATCH(1,($U$2=GRID!$B$1:$U$1)*(КАЛЕНДАРЬ!BF15=GRID!$B$3:$U$3),0))*GRID!$T$39*(1-GRID!$T$40),0))</f>
        <v>66030</v>
      </c>
      <c r="J231" s="5" cm="1">
        <f t="array" ref="J231">IF($I$2="Тариф для именинников",
INDEX(GRID!$B$18:$U$29,MATCH(I$7,GRID!$A$18:$A$29,0),MATCH(1,($U$2=GRID!$B$1:$U$1)*(КАЛЕНДАРЬ!BF15=GRID!$B$3:$U$3),0))*GRID!$T$39,
ROUNDUP(INDEX(GRID!$B$29:$U228,MATCH(I$7,GRID!$A$18:$A$29,0),MATCH(1,($U$2=GRID!$B$1:$U$1)*(КАЛЕНДАРЬ!BF15=GRID!$B$3:$U$3),0))*GRID!$T$39*(1-GRID!$T$40),0))</f>
        <v>70680</v>
      </c>
      <c r="K231" s="5" cm="1">
        <f t="array" ref="K231">IF($I$2="Тариф для именинников",
INDEX(GRID!$B$4:$U$15,MATCH(K$7,GRID!$A$4:$A$15,0),MATCH(1,($U$2=GRID!$B$1:$U$1)*(КАЛЕНДАРЬ!BF15=GRID!$B$3:$U$3),0))*GRID!$T$39,
ROUNDUP(INDEX(GRID!$B$4:$U$15,MATCH(K$7,GRID!$A$4:$A$15,0),MATCH(1,($U$2=GRID!$B$1:$U$1)*(КАЛЕНДАРЬ!BF15=GRID!$B$3:$U$3),0))*GRID!$T$39*(1-GRID!$T$40),0))</f>
        <v>72726</v>
      </c>
      <c r="L231" s="5" cm="1">
        <f t="array" ref="L231">IF($I$2="Тариф для именинников",
INDEX(GRID!$B$18:$U$29,MATCH(K$7,GRID!$A$18:$A$29,0),MATCH(1,($U$2=GRID!$B$1:$U$1)*(КАЛЕНДАРЬ!BF15=GRID!$B$3:$U$3),0))*GRID!$T$39,
ROUNDUP(INDEX(GRID!$B$29:$U228,MATCH(K$7,GRID!$A$18:$A$29,0),MATCH(1,($U$2=GRID!$B$1:$U$1)*(КАЛЕНДАРЬ!BF15=GRID!$B$3:$U$3),0))*GRID!$T$39*(1-GRID!$T$40),0))</f>
        <v>77376</v>
      </c>
      <c r="M231" s="5" cm="1">
        <f t="array" ref="M231">IF($I$2="Тариф для именинников",
INDEX(GRID!$B$4:$U$15,MATCH(M$7,GRID!$A$4:$A$15,0),MATCH(1,($U$2=GRID!$B$1:$U$1)*(КАЛЕНДАРЬ!BF15=GRID!$B$3:$U$3),0))*GRID!$T$39,
ROUNDUP(INDEX(GRID!$B$4:$U$15,MATCH(M$7,GRID!$A$4:$A$15,0),MATCH(1,($U$2=GRID!$B$1:$U$1)*(КАЛЕНДАРЬ!BF15=GRID!$B$3:$U$3),0))*GRID!$T$39*(1-GRID!$T$40),0))</f>
        <v>95976</v>
      </c>
      <c r="N231" s="5" cm="1">
        <f t="array" ref="N231">IF($I$2="Тариф для именинников",
INDEX(GRID!$B$18:$U$29,MATCH(M$7,GRID!$A$18:$A$29,0),MATCH(1,($U$2=GRID!$B$1:$U$1)*(КАЛЕНДАРЬ!BF15=GRID!$B$3:$U$3),0))*GRID!$T$39,
ROUNDUP(INDEX(GRID!$B$29:$U228,MATCH(M$7,GRID!$A$18:$A$29,0),MATCH(1,($U$2=GRID!$B$1:$U$1)*(КАЛЕНДАРЬ!BF15=GRID!$B$3:$U$3),0))*GRID!$T$39*(1-GRID!$T$40),0))</f>
        <v>100626</v>
      </c>
      <c r="O231" s="50" t="s">
        <v>105</v>
      </c>
      <c r="P231" s="50" t="s">
        <v>105</v>
      </c>
      <c r="Q231" s="50" t="s">
        <v>105</v>
      </c>
      <c r="R231" s="50" t="s">
        <v>105</v>
      </c>
      <c r="S231" s="50" t="s">
        <v>105</v>
      </c>
      <c r="T231" s="50" t="s">
        <v>105</v>
      </c>
    </row>
    <row r="232" spans="1:20">
      <c r="A232" s="56" t="s">
        <v>12</v>
      </c>
      <c r="B232" s="57">
        <v>13</v>
      </c>
      <c r="C232" s="5" cm="1">
        <f t="array" ref="C232">IF($I$2="Тариф для именинников",
INDEX(GRID!$B$4:$U$15,MATCH(C$7,GRID!$A$4:$A$15,0),MATCH(1,($U$2=GRID!$B$1:$U$1)*(КАЛЕНДАРЬ!BF16=GRID!$B$3:$U$3),0))*GRID!$T$39,
ROUNDUP(INDEX(GRID!$B$4:$U$15,MATCH(C$7,GRID!$A$4:$A$15,0),MATCH(1,($U$2=GRID!$B$1:$U$1)*(КАЛЕНДАРЬ!BF16=GRID!$B$3:$U$3),0))*GRID!$T$39*(1-GRID!$T$40),0))</f>
        <v>44733</v>
      </c>
      <c r="D232" s="5" cm="1">
        <f t="array" ref="D232">IF($I$2="Тариф для именинников",
INDEX(GRID!$B$18:$U$29,MATCH(C$7,GRID!$A$18:$A$29,0),MATCH(1,($U$2=GRID!$B$1:$U$1)*(КАЛЕНДАРЬ!BF16=GRID!$B$3:$U$3),0))*GRID!$T$39,
ROUNDUP(INDEX(GRID!$B$29:$U229,MATCH(C$7,GRID!$A$18:$A$29,0),MATCH(1,($U$2=GRID!$B$1:$U$1)*(КАЛЕНДАРЬ!BF16=GRID!$B$3:$U$3),0))*GRID!$T$39*(1-GRID!$T$40),0))</f>
        <v>49383</v>
      </c>
      <c r="E232" s="5" cm="1">
        <f t="array" ref="E232">IF($I$2="Тариф для именинников",
INDEX(GRID!$B$4:$U$15,MATCH(E$7,GRID!$A$4:$A$15,0),MATCH(1,($U$2=GRID!$B$1:$U$1)*(КАЛЕНДАРЬ!BF16=GRID!$B$3:$U$3),0))*GRID!$T$39,
ROUNDUP(INDEX(GRID!$B$4:$U$15,MATCH(E$7,GRID!$A$4:$A$15,0),MATCH(1,($U$2=GRID!$B$1:$U$1)*(КАЛЕНДАРЬ!BF16=GRID!$B$3:$U$3),0))*GRID!$T$39*(1-GRID!$T$40),0))</f>
        <v>53103</v>
      </c>
      <c r="F232" s="5" cm="1">
        <f t="array" ref="F232">IF($I$2="Тариф для именинников",
INDEX(GRID!$B$18:$U$29,MATCH(E$7,GRID!$A$18:$A$29,0),MATCH(1,($U$2=GRID!$B$1:$U$1)*(КАЛЕНДАРЬ!BF16=GRID!$B$3:$U$3),0))*GRID!$T$39,
ROUNDUP(INDEX(GRID!$B$29:$U229,MATCH(E$7,GRID!$A$18:$A$29,0),MATCH(1,($U$2=GRID!$B$1:$U$1)*(КАЛЕНДАРЬ!BF16=GRID!$B$3:$U$3),0))*GRID!$T$39*(1-GRID!$T$40),0))</f>
        <v>57753</v>
      </c>
      <c r="G232" s="5" cm="1">
        <f t="array" ref="G232">IF($I$2="Тариф для именинников",
INDEX(GRID!$B$4:$U$15,MATCH(G$7,GRID!$A$4:$A$15,0),MATCH(1,($U$2=GRID!$B$1:$U$1)*(КАЛЕНДАРЬ!BF16=GRID!$B$3:$U$3),0))*GRID!$T$39,
ROUNDUP(INDEX(GRID!$B$4:$U$15,MATCH(G$7,GRID!$A$4:$A$15,0),MATCH(1,($U$2=GRID!$B$1:$U$1)*(КАЛЕНДАРЬ!BF16=GRID!$B$3:$U$3),0))*GRID!$T$39*(1-GRID!$T$40),0))</f>
        <v>59520</v>
      </c>
      <c r="H232" s="5" cm="1">
        <f t="array" ref="H232">IF($I$2="Тариф для именинников",
INDEX(GRID!$B$18:$U$29,MATCH(G$7,GRID!$A$18:$A$29,0),MATCH(1,($U$2=GRID!$B$1:$U$1)*(КАЛЕНДАРЬ!BF16=GRID!$B$3:$U$3),0))*GRID!$T$39,
ROUNDUP(INDEX(GRID!$B$29:$U229,MATCH(G$7,GRID!$A$18:$A$29,0),MATCH(1,($U$2=GRID!$B$1:$U$1)*(КАЛЕНДАРЬ!BF16=GRID!$B$3:$U$3),0))*GRID!$T$39*(1-GRID!$T$40),0))</f>
        <v>64170</v>
      </c>
      <c r="I232" s="5" cm="1">
        <f t="array" ref="I232">IF($I$2="Тариф для именинников",
INDEX(GRID!$B$4:$U$15,MATCH(I$7,GRID!$A$4:$A$15,0),MATCH(1,($U$2=GRID!$B$1:$U$1)*(КАЛЕНДАРЬ!BF16=GRID!$B$3:$U$3),0))*GRID!$T$39,
ROUNDUP(INDEX(GRID!$B$4:$U$15,MATCH(I$7,GRID!$A$4:$A$15,0),MATCH(1,($U$2=GRID!$B$1:$U$1)*(КАЛЕНДАРЬ!BF16=GRID!$B$3:$U$3),0))*GRID!$T$39*(1-GRID!$T$40),0))</f>
        <v>66030</v>
      </c>
      <c r="J232" s="5" cm="1">
        <f t="array" ref="J232">IF($I$2="Тариф для именинников",
INDEX(GRID!$B$18:$U$29,MATCH(I$7,GRID!$A$18:$A$29,0),MATCH(1,($U$2=GRID!$B$1:$U$1)*(КАЛЕНДАРЬ!BF16=GRID!$B$3:$U$3),0))*GRID!$T$39,
ROUNDUP(INDEX(GRID!$B$29:$U229,MATCH(I$7,GRID!$A$18:$A$29,0),MATCH(1,($U$2=GRID!$B$1:$U$1)*(КАЛЕНДАРЬ!BF16=GRID!$B$3:$U$3),0))*GRID!$T$39*(1-GRID!$T$40),0))</f>
        <v>70680</v>
      </c>
      <c r="K232" s="5" cm="1">
        <f t="array" ref="K232">IF($I$2="Тариф для именинников",
INDEX(GRID!$B$4:$U$15,MATCH(K$7,GRID!$A$4:$A$15,0),MATCH(1,($U$2=GRID!$B$1:$U$1)*(КАЛЕНДАРЬ!BF16=GRID!$B$3:$U$3),0))*GRID!$T$39,
ROUNDUP(INDEX(GRID!$B$4:$U$15,MATCH(K$7,GRID!$A$4:$A$15,0),MATCH(1,($U$2=GRID!$B$1:$U$1)*(КАЛЕНДАРЬ!BF16=GRID!$B$3:$U$3),0))*GRID!$T$39*(1-GRID!$T$40),0))</f>
        <v>72726</v>
      </c>
      <c r="L232" s="5" cm="1">
        <f t="array" ref="L232">IF($I$2="Тариф для именинников",
INDEX(GRID!$B$18:$U$29,MATCH(K$7,GRID!$A$18:$A$29,0),MATCH(1,($U$2=GRID!$B$1:$U$1)*(КАЛЕНДАРЬ!BF16=GRID!$B$3:$U$3),0))*GRID!$T$39,
ROUNDUP(INDEX(GRID!$B$29:$U229,MATCH(K$7,GRID!$A$18:$A$29,0),MATCH(1,($U$2=GRID!$B$1:$U$1)*(КАЛЕНДАРЬ!BF16=GRID!$B$3:$U$3),0))*GRID!$T$39*(1-GRID!$T$40),0))</f>
        <v>77376</v>
      </c>
      <c r="M232" s="5" cm="1">
        <f t="array" ref="M232">IF($I$2="Тариф для именинников",
INDEX(GRID!$B$4:$U$15,MATCH(M$7,GRID!$A$4:$A$15,0),MATCH(1,($U$2=GRID!$B$1:$U$1)*(КАЛЕНДАРЬ!BF16=GRID!$B$3:$U$3),0))*GRID!$T$39,
ROUNDUP(INDEX(GRID!$B$4:$U$15,MATCH(M$7,GRID!$A$4:$A$15,0),MATCH(1,($U$2=GRID!$B$1:$U$1)*(КАЛЕНДАРЬ!BF16=GRID!$B$3:$U$3),0))*GRID!$T$39*(1-GRID!$T$40),0))</f>
        <v>95976</v>
      </c>
      <c r="N232" s="5" cm="1">
        <f t="array" ref="N232">IF($I$2="Тариф для именинников",
INDEX(GRID!$B$18:$U$29,MATCH(M$7,GRID!$A$18:$A$29,0),MATCH(1,($U$2=GRID!$B$1:$U$1)*(КАЛЕНДАРЬ!BF16=GRID!$B$3:$U$3),0))*GRID!$T$39,
ROUNDUP(INDEX(GRID!$B$29:$U229,MATCH(M$7,GRID!$A$18:$A$29,0),MATCH(1,($U$2=GRID!$B$1:$U$1)*(КАЛЕНДАРЬ!BF16=GRID!$B$3:$U$3),0))*GRID!$T$39*(1-GRID!$T$40),0))</f>
        <v>100626</v>
      </c>
      <c r="O232" s="50" t="s">
        <v>105</v>
      </c>
      <c r="P232" s="50" t="s">
        <v>105</v>
      </c>
      <c r="Q232" s="50" t="s">
        <v>105</v>
      </c>
      <c r="R232" s="50" t="s">
        <v>105</v>
      </c>
      <c r="S232" s="50" t="s">
        <v>105</v>
      </c>
      <c r="T232" s="50" t="s">
        <v>105</v>
      </c>
    </row>
    <row r="233" spans="1:20">
      <c r="A233" s="56" t="s">
        <v>13</v>
      </c>
      <c r="B233" s="57">
        <v>14</v>
      </c>
      <c r="C233" s="5" cm="1">
        <f t="array" ref="C233">IF($I$2="Тариф для именинников",
INDEX(GRID!$B$4:$U$15,MATCH(C$7,GRID!$A$4:$A$15,0),MATCH(1,($U$2=GRID!$B$1:$U$1)*(КАЛЕНДАРЬ!BF17=GRID!$B$3:$U$3),0))*GRID!$T$39,
ROUNDUP(INDEX(GRID!$B$4:$U$15,MATCH(C$7,GRID!$A$4:$A$15,0),MATCH(1,($U$2=GRID!$B$1:$U$1)*(КАЛЕНДАРЬ!BF17=GRID!$B$3:$U$3),0))*GRID!$T$39*(1-GRID!$T$40),0))</f>
        <v>44733</v>
      </c>
      <c r="D233" s="5" cm="1">
        <f t="array" ref="D233">IF($I$2="Тариф для именинников",
INDEX(GRID!$B$18:$U$29,MATCH(C$7,GRID!$A$18:$A$29,0),MATCH(1,($U$2=GRID!$B$1:$U$1)*(КАЛЕНДАРЬ!BF17=GRID!$B$3:$U$3),0))*GRID!$T$39,
ROUNDUP(INDEX(GRID!$B$29:$U230,MATCH(C$7,GRID!$A$18:$A$29,0),MATCH(1,($U$2=GRID!$B$1:$U$1)*(КАЛЕНДАРЬ!BF17=GRID!$B$3:$U$3),0))*GRID!$T$39*(1-GRID!$T$40),0))</f>
        <v>49383</v>
      </c>
      <c r="E233" s="5" cm="1">
        <f t="array" ref="E233">IF($I$2="Тариф для именинников",
INDEX(GRID!$B$4:$U$15,MATCH(E$7,GRID!$A$4:$A$15,0),MATCH(1,($U$2=GRID!$B$1:$U$1)*(КАЛЕНДАРЬ!BF17=GRID!$B$3:$U$3),0))*GRID!$T$39,
ROUNDUP(INDEX(GRID!$B$4:$U$15,MATCH(E$7,GRID!$A$4:$A$15,0),MATCH(1,($U$2=GRID!$B$1:$U$1)*(КАЛЕНДАРЬ!BF17=GRID!$B$3:$U$3),0))*GRID!$T$39*(1-GRID!$T$40),0))</f>
        <v>53103</v>
      </c>
      <c r="F233" s="5" cm="1">
        <f t="array" ref="F233">IF($I$2="Тариф для именинников",
INDEX(GRID!$B$18:$U$29,MATCH(E$7,GRID!$A$18:$A$29,0),MATCH(1,($U$2=GRID!$B$1:$U$1)*(КАЛЕНДАРЬ!BF17=GRID!$B$3:$U$3),0))*GRID!$T$39,
ROUNDUP(INDEX(GRID!$B$29:$U230,MATCH(E$7,GRID!$A$18:$A$29,0),MATCH(1,($U$2=GRID!$B$1:$U$1)*(КАЛЕНДАРЬ!BF17=GRID!$B$3:$U$3),0))*GRID!$T$39*(1-GRID!$T$40),0))</f>
        <v>57753</v>
      </c>
      <c r="G233" s="5" cm="1">
        <f t="array" ref="G233">IF($I$2="Тариф для именинников",
INDEX(GRID!$B$4:$U$15,MATCH(G$7,GRID!$A$4:$A$15,0),MATCH(1,($U$2=GRID!$B$1:$U$1)*(КАЛЕНДАРЬ!BF17=GRID!$B$3:$U$3),0))*GRID!$T$39,
ROUNDUP(INDEX(GRID!$B$4:$U$15,MATCH(G$7,GRID!$A$4:$A$15,0),MATCH(1,($U$2=GRID!$B$1:$U$1)*(КАЛЕНДАРЬ!BF17=GRID!$B$3:$U$3),0))*GRID!$T$39*(1-GRID!$T$40),0))</f>
        <v>59520</v>
      </c>
      <c r="H233" s="5" cm="1">
        <f t="array" ref="H233">IF($I$2="Тариф для именинников",
INDEX(GRID!$B$18:$U$29,MATCH(G$7,GRID!$A$18:$A$29,0),MATCH(1,($U$2=GRID!$B$1:$U$1)*(КАЛЕНДАРЬ!BF17=GRID!$B$3:$U$3),0))*GRID!$T$39,
ROUNDUP(INDEX(GRID!$B$29:$U230,MATCH(G$7,GRID!$A$18:$A$29,0),MATCH(1,($U$2=GRID!$B$1:$U$1)*(КАЛЕНДАРЬ!BF17=GRID!$B$3:$U$3),0))*GRID!$T$39*(1-GRID!$T$40),0))</f>
        <v>64170</v>
      </c>
      <c r="I233" s="5" cm="1">
        <f t="array" ref="I233">IF($I$2="Тариф для именинников",
INDEX(GRID!$B$4:$U$15,MATCH(I$7,GRID!$A$4:$A$15,0),MATCH(1,($U$2=GRID!$B$1:$U$1)*(КАЛЕНДАРЬ!BF17=GRID!$B$3:$U$3),0))*GRID!$T$39,
ROUNDUP(INDEX(GRID!$B$4:$U$15,MATCH(I$7,GRID!$A$4:$A$15,0),MATCH(1,($U$2=GRID!$B$1:$U$1)*(КАЛЕНДАРЬ!BF17=GRID!$B$3:$U$3),0))*GRID!$T$39*(1-GRID!$T$40),0))</f>
        <v>66030</v>
      </c>
      <c r="J233" s="5" cm="1">
        <f t="array" ref="J233">IF($I$2="Тариф для именинников",
INDEX(GRID!$B$18:$U$29,MATCH(I$7,GRID!$A$18:$A$29,0),MATCH(1,($U$2=GRID!$B$1:$U$1)*(КАЛЕНДАРЬ!BF17=GRID!$B$3:$U$3),0))*GRID!$T$39,
ROUNDUP(INDEX(GRID!$B$29:$U230,MATCH(I$7,GRID!$A$18:$A$29,0),MATCH(1,($U$2=GRID!$B$1:$U$1)*(КАЛЕНДАРЬ!BF17=GRID!$B$3:$U$3),0))*GRID!$T$39*(1-GRID!$T$40),0))</f>
        <v>70680</v>
      </c>
      <c r="K233" s="5" cm="1">
        <f t="array" ref="K233">IF($I$2="Тариф для именинников",
INDEX(GRID!$B$4:$U$15,MATCH(K$7,GRID!$A$4:$A$15,0),MATCH(1,($U$2=GRID!$B$1:$U$1)*(КАЛЕНДАРЬ!BF17=GRID!$B$3:$U$3),0))*GRID!$T$39,
ROUNDUP(INDEX(GRID!$B$4:$U$15,MATCH(K$7,GRID!$A$4:$A$15,0),MATCH(1,($U$2=GRID!$B$1:$U$1)*(КАЛЕНДАРЬ!BF17=GRID!$B$3:$U$3),0))*GRID!$T$39*(1-GRID!$T$40),0))</f>
        <v>72726</v>
      </c>
      <c r="L233" s="5" cm="1">
        <f t="array" ref="L233">IF($I$2="Тариф для именинников",
INDEX(GRID!$B$18:$U$29,MATCH(K$7,GRID!$A$18:$A$29,0),MATCH(1,($U$2=GRID!$B$1:$U$1)*(КАЛЕНДАРЬ!BF17=GRID!$B$3:$U$3),0))*GRID!$T$39,
ROUNDUP(INDEX(GRID!$B$29:$U230,MATCH(K$7,GRID!$A$18:$A$29,0),MATCH(1,($U$2=GRID!$B$1:$U$1)*(КАЛЕНДАРЬ!BF17=GRID!$B$3:$U$3),0))*GRID!$T$39*(1-GRID!$T$40),0))</f>
        <v>77376</v>
      </c>
      <c r="M233" s="5" cm="1">
        <f t="array" ref="M233">IF($I$2="Тариф для именинников",
INDEX(GRID!$B$4:$U$15,MATCH(M$7,GRID!$A$4:$A$15,0),MATCH(1,($U$2=GRID!$B$1:$U$1)*(КАЛЕНДАРЬ!BF17=GRID!$B$3:$U$3),0))*GRID!$T$39,
ROUNDUP(INDEX(GRID!$B$4:$U$15,MATCH(M$7,GRID!$A$4:$A$15,0),MATCH(1,($U$2=GRID!$B$1:$U$1)*(КАЛЕНДАРЬ!BF17=GRID!$B$3:$U$3),0))*GRID!$T$39*(1-GRID!$T$40),0))</f>
        <v>95976</v>
      </c>
      <c r="N233" s="5" cm="1">
        <f t="array" ref="N233">IF($I$2="Тариф для именинников",
INDEX(GRID!$B$18:$U$29,MATCH(M$7,GRID!$A$18:$A$29,0),MATCH(1,($U$2=GRID!$B$1:$U$1)*(КАЛЕНДАРЬ!BF17=GRID!$B$3:$U$3),0))*GRID!$T$39,
ROUNDUP(INDEX(GRID!$B$29:$U230,MATCH(M$7,GRID!$A$18:$A$29,0),MATCH(1,($U$2=GRID!$B$1:$U$1)*(КАЛЕНДАРЬ!BF17=GRID!$B$3:$U$3),0))*GRID!$T$39*(1-GRID!$T$40),0))</f>
        <v>100626</v>
      </c>
      <c r="O233" s="50" t="s">
        <v>105</v>
      </c>
      <c r="P233" s="50" t="s">
        <v>105</v>
      </c>
      <c r="Q233" s="50" t="s">
        <v>105</v>
      </c>
      <c r="R233" s="50" t="s">
        <v>105</v>
      </c>
      <c r="S233" s="50" t="s">
        <v>105</v>
      </c>
      <c r="T233" s="50" t="s">
        <v>105</v>
      </c>
    </row>
    <row r="234" spans="1:20">
      <c r="A234" s="56" t="s">
        <v>14</v>
      </c>
      <c r="B234" s="57">
        <v>15</v>
      </c>
      <c r="C234" s="5" cm="1">
        <f t="array" ref="C234">IF($I$2="Тариф для именинников",
INDEX(GRID!$B$4:$U$15,MATCH(C$7,GRID!$A$4:$A$15,0),MATCH(1,($U$2=GRID!$B$1:$U$1)*(КАЛЕНДАРЬ!BF18=GRID!$B$3:$U$3),0))*GRID!$T$39,
ROUNDUP(INDEX(GRID!$B$4:$U$15,MATCH(C$7,GRID!$A$4:$A$15,0),MATCH(1,($U$2=GRID!$B$1:$U$1)*(КАЛЕНДАРЬ!BF18=GRID!$B$3:$U$3),0))*GRID!$T$39*(1-GRID!$T$40),0))</f>
        <v>44733</v>
      </c>
      <c r="D234" s="5" cm="1">
        <f t="array" ref="D234">IF($I$2="Тариф для именинников",
INDEX(GRID!$B$18:$U$29,MATCH(C$7,GRID!$A$18:$A$29,0),MATCH(1,($U$2=GRID!$B$1:$U$1)*(КАЛЕНДАРЬ!BF18=GRID!$B$3:$U$3),0))*GRID!$T$39,
ROUNDUP(INDEX(GRID!$B$29:$U231,MATCH(C$7,GRID!$A$18:$A$29,0),MATCH(1,($U$2=GRID!$B$1:$U$1)*(КАЛЕНДАРЬ!BF18=GRID!$B$3:$U$3),0))*GRID!$T$39*(1-GRID!$T$40),0))</f>
        <v>49383</v>
      </c>
      <c r="E234" s="5" cm="1">
        <f t="array" ref="E234">IF($I$2="Тариф для именинников",
INDEX(GRID!$B$4:$U$15,MATCH(E$7,GRID!$A$4:$A$15,0),MATCH(1,($U$2=GRID!$B$1:$U$1)*(КАЛЕНДАРЬ!BF18=GRID!$B$3:$U$3),0))*GRID!$T$39,
ROUNDUP(INDEX(GRID!$B$4:$U$15,MATCH(E$7,GRID!$A$4:$A$15,0),MATCH(1,($U$2=GRID!$B$1:$U$1)*(КАЛЕНДАРЬ!BF18=GRID!$B$3:$U$3),0))*GRID!$T$39*(1-GRID!$T$40),0))</f>
        <v>53103</v>
      </c>
      <c r="F234" s="5" cm="1">
        <f t="array" ref="F234">IF($I$2="Тариф для именинников",
INDEX(GRID!$B$18:$U$29,MATCH(E$7,GRID!$A$18:$A$29,0),MATCH(1,($U$2=GRID!$B$1:$U$1)*(КАЛЕНДАРЬ!BF18=GRID!$B$3:$U$3),0))*GRID!$T$39,
ROUNDUP(INDEX(GRID!$B$29:$U231,MATCH(E$7,GRID!$A$18:$A$29,0),MATCH(1,($U$2=GRID!$B$1:$U$1)*(КАЛЕНДАРЬ!BF18=GRID!$B$3:$U$3),0))*GRID!$T$39*(1-GRID!$T$40),0))</f>
        <v>57753</v>
      </c>
      <c r="G234" s="5" cm="1">
        <f t="array" ref="G234">IF($I$2="Тариф для именинников",
INDEX(GRID!$B$4:$U$15,MATCH(G$7,GRID!$A$4:$A$15,0),MATCH(1,($U$2=GRID!$B$1:$U$1)*(КАЛЕНДАРЬ!BF18=GRID!$B$3:$U$3),0))*GRID!$T$39,
ROUNDUP(INDEX(GRID!$B$4:$U$15,MATCH(G$7,GRID!$A$4:$A$15,0),MATCH(1,($U$2=GRID!$B$1:$U$1)*(КАЛЕНДАРЬ!BF18=GRID!$B$3:$U$3),0))*GRID!$T$39*(1-GRID!$T$40),0))</f>
        <v>59520</v>
      </c>
      <c r="H234" s="5" cm="1">
        <f t="array" ref="H234">IF($I$2="Тариф для именинников",
INDEX(GRID!$B$18:$U$29,MATCH(G$7,GRID!$A$18:$A$29,0),MATCH(1,($U$2=GRID!$B$1:$U$1)*(КАЛЕНДАРЬ!BF18=GRID!$B$3:$U$3),0))*GRID!$T$39,
ROUNDUP(INDEX(GRID!$B$29:$U231,MATCH(G$7,GRID!$A$18:$A$29,0),MATCH(1,($U$2=GRID!$B$1:$U$1)*(КАЛЕНДАРЬ!BF18=GRID!$B$3:$U$3),0))*GRID!$T$39*(1-GRID!$T$40),0))</f>
        <v>64170</v>
      </c>
      <c r="I234" s="5" cm="1">
        <f t="array" ref="I234">IF($I$2="Тариф для именинников",
INDEX(GRID!$B$4:$U$15,MATCH(I$7,GRID!$A$4:$A$15,0),MATCH(1,($U$2=GRID!$B$1:$U$1)*(КАЛЕНДАРЬ!BF18=GRID!$B$3:$U$3),0))*GRID!$T$39,
ROUNDUP(INDEX(GRID!$B$4:$U$15,MATCH(I$7,GRID!$A$4:$A$15,0),MATCH(1,($U$2=GRID!$B$1:$U$1)*(КАЛЕНДАРЬ!BF18=GRID!$B$3:$U$3),0))*GRID!$T$39*(1-GRID!$T$40),0))</f>
        <v>66030</v>
      </c>
      <c r="J234" s="5" cm="1">
        <f t="array" ref="J234">IF($I$2="Тариф для именинников",
INDEX(GRID!$B$18:$U$29,MATCH(I$7,GRID!$A$18:$A$29,0),MATCH(1,($U$2=GRID!$B$1:$U$1)*(КАЛЕНДАРЬ!BF18=GRID!$B$3:$U$3),0))*GRID!$T$39,
ROUNDUP(INDEX(GRID!$B$29:$U231,MATCH(I$7,GRID!$A$18:$A$29,0),MATCH(1,($U$2=GRID!$B$1:$U$1)*(КАЛЕНДАРЬ!BF18=GRID!$B$3:$U$3),0))*GRID!$T$39*(1-GRID!$T$40),0))</f>
        <v>70680</v>
      </c>
      <c r="K234" s="5" cm="1">
        <f t="array" ref="K234">IF($I$2="Тариф для именинников",
INDEX(GRID!$B$4:$U$15,MATCH(K$7,GRID!$A$4:$A$15,0),MATCH(1,($U$2=GRID!$B$1:$U$1)*(КАЛЕНДАРЬ!BF18=GRID!$B$3:$U$3),0))*GRID!$T$39,
ROUNDUP(INDEX(GRID!$B$4:$U$15,MATCH(K$7,GRID!$A$4:$A$15,0),MATCH(1,($U$2=GRID!$B$1:$U$1)*(КАЛЕНДАРЬ!BF18=GRID!$B$3:$U$3),0))*GRID!$T$39*(1-GRID!$T$40),0))</f>
        <v>72726</v>
      </c>
      <c r="L234" s="5" cm="1">
        <f t="array" ref="L234">IF($I$2="Тариф для именинников",
INDEX(GRID!$B$18:$U$29,MATCH(K$7,GRID!$A$18:$A$29,0),MATCH(1,($U$2=GRID!$B$1:$U$1)*(КАЛЕНДАРЬ!BF18=GRID!$B$3:$U$3),0))*GRID!$T$39,
ROUNDUP(INDEX(GRID!$B$29:$U231,MATCH(K$7,GRID!$A$18:$A$29,0),MATCH(1,($U$2=GRID!$B$1:$U$1)*(КАЛЕНДАРЬ!BF18=GRID!$B$3:$U$3),0))*GRID!$T$39*(1-GRID!$T$40),0))</f>
        <v>77376</v>
      </c>
      <c r="M234" s="5" cm="1">
        <f t="array" ref="M234">IF($I$2="Тариф для именинников",
INDEX(GRID!$B$4:$U$15,MATCH(M$7,GRID!$A$4:$A$15,0),MATCH(1,($U$2=GRID!$B$1:$U$1)*(КАЛЕНДАРЬ!BF18=GRID!$B$3:$U$3),0))*GRID!$T$39,
ROUNDUP(INDEX(GRID!$B$4:$U$15,MATCH(M$7,GRID!$A$4:$A$15,0),MATCH(1,($U$2=GRID!$B$1:$U$1)*(КАЛЕНДАРЬ!BF18=GRID!$B$3:$U$3),0))*GRID!$T$39*(1-GRID!$T$40),0))</f>
        <v>95976</v>
      </c>
      <c r="N234" s="5" cm="1">
        <f t="array" ref="N234">IF($I$2="Тариф для именинников",
INDEX(GRID!$B$18:$U$29,MATCH(M$7,GRID!$A$18:$A$29,0),MATCH(1,($U$2=GRID!$B$1:$U$1)*(КАЛЕНДАРЬ!BF18=GRID!$B$3:$U$3),0))*GRID!$T$39,
ROUNDUP(INDEX(GRID!$B$29:$U231,MATCH(M$7,GRID!$A$18:$A$29,0),MATCH(1,($U$2=GRID!$B$1:$U$1)*(КАЛЕНДАРЬ!BF18=GRID!$B$3:$U$3),0))*GRID!$T$39*(1-GRID!$T$40),0))</f>
        <v>100626</v>
      </c>
      <c r="O234" s="50" t="s">
        <v>105</v>
      </c>
      <c r="P234" s="50" t="s">
        <v>105</v>
      </c>
      <c r="Q234" s="50" t="s">
        <v>105</v>
      </c>
      <c r="R234" s="50" t="s">
        <v>105</v>
      </c>
      <c r="S234" s="50" t="s">
        <v>105</v>
      </c>
      <c r="T234" s="50" t="s">
        <v>105</v>
      </c>
    </row>
    <row r="235" spans="1:20">
      <c r="A235" s="56" t="s">
        <v>15</v>
      </c>
      <c r="B235" s="57">
        <v>16</v>
      </c>
      <c r="C235" s="5" cm="1">
        <f t="array" ref="C235">IF($I$2="Тариф для именинников",
INDEX(GRID!$B$4:$U$15,MATCH(C$7,GRID!$A$4:$A$15,0),MATCH(1,($U$2=GRID!$B$1:$U$1)*(КАЛЕНДАРЬ!BF19=GRID!$B$3:$U$3),0))*GRID!$T$39,
ROUNDUP(INDEX(GRID!$B$4:$U$15,MATCH(C$7,GRID!$A$4:$A$15,0),MATCH(1,($U$2=GRID!$B$1:$U$1)*(КАЛЕНДАРЬ!BF19=GRID!$B$3:$U$3),0))*GRID!$T$39*(1-GRID!$T$40),0))</f>
        <v>48918</v>
      </c>
      <c r="D235" s="5" cm="1">
        <f t="array" ref="D235">IF($I$2="Тариф для именинников",
INDEX(GRID!$B$18:$U$29,MATCH(C$7,GRID!$A$18:$A$29,0),MATCH(1,($U$2=GRID!$B$1:$U$1)*(КАЛЕНДАРЬ!BF19=GRID!$B$3:$U$3),0))*GRID!$T$39,
ROUNDUP(INDEX(GRID!$B$29:$U232,MATCH(C$7,GRID!$A$18:$A$29,0),MATCH(1,($U$2=GRID!$B$1:$U$1)*(КАЛЕНДАРЬ!BF19=GRID!$B$3:$U$3),0))*GRID!$T$39*(1-GRID!$T$40),0))</f>
        <v>53568</v>
      </c>
      <c r="E235" s="5" cm="1">
        <f t="array" ref="E235">IF($I$2="Тариф для именинников",
INDEX(GRID!$B$4:$U$15,MATCH(E$7,GRID!$A$4:$A$15,0),MATCH(1,($U$2=GRID!$B$1:$U$1)*(КАЛЕНДАРЬ!BF19=GRID!$B$3:$U$3),0))*GRID!$T$39,
ROUNDUP(INDEX(GRID!$B$4:$U$15,MATCH(E$7,GRID!$A$4:$A$15,0),MATCH(1,($U$2=GRID!$B$1:$U$1)*(КАЛЕНДАРЬ!BF19=GRID!$B$3:$U$3),0))*GRID!$T$39*(1-GRID!$T$40),0))</f>
        <v>57753</v>
      </c>
      <c r="F235" s="5" cm="1">
        <f t="array" ref="F235">IF($I$2="Тариф для именинников",
INDEX(GRID!$B$18:$U$29,MATCH(E$7,GRID!$A$18:$A$29,0),MATCH(1,($U$2=GRID!$B$1:$U$1)*(КАЛЕНДАРЬ!BF19=GRID!$B$3:$U$3),0))*GRID!$T$39,
ROUNDUP(INDEX(GRID!$B$29:$U232,MATCH(E$7,GRID!$A$18:$A$29,0),MATCH(1,($U$2=GRID!$B$1:$U$1)*(КАЛЕНДАРЬ!BF19=GRID!$B$3:$U$3),0))*GRID!$T$39*(1-GRID!$T$40),0))</f>
        <v>62403</v>
      </c>
      <c r="G235" s="5" cm="1">
        <f t="array" ref="G235">IF($I$2="Тариф для именинников",
INDEX(GRID!$B$4:$U$15,MATCH(G$7,GRID!$A$4:$A$15,0),MATCH(1,($U$2=GRID!$B$1:$U$1)*(КАЛЕНДАРЬ!BF19=GRID!$B$3:$U$3),0))*GRID!$T$39,
ROUNDUP(INDEX(GRID!$B$4:$U$15,MATCH(G$7,GRID!$A$4:$A$15,0),MATCH(1,($U$2=GRID!$B$1:$U$1)*(КАЛЕНДАРЬ!BF19=GRID!$B$3:$U$3),0))*GRID!$T$39*(1-GRID!$T$40),0))</f>
        <v>64356</v>
      </c>
      <c r="H235" s="5" cm="1">
        <f t="array" ref="H235">IF($I$2="Тариф для именинников",
INDEX(GRID!$B$18:$U$29,MATCH(G$7,GRID!$A$18:$A$29,0),MATCH(1,($U$2=GRID!$B$1:$U$1)*(КАЛЕНДАРЬ!BF19=GRID!$B$3:$U$3),0))*GRID!$T$39,
ROUNDUP(INDEX(GRID!$B$29:$U232,MATCH(G$7,GRID!$A$18:$A$29,0),MATCH(1,($U$2=GRID!$B$1:$U$1)*(КАЛЕНДАРЬ!BF19=GRID!$B$3:$U$3),0))*GRID!$T$39*(1-GRID!$T$40),0))</f>
        <v>69006</v>
      </c>
      <c r="I235" s="5" cm="1">
        <f t="array" ref="I235">IF($I$2="Тариф для именинников",
INDEX(GRID!$B$4:$U$15,MATCH(I$7,GRID!$A$4:$A$15,0),MATCH(1,($U$2=GRID!$B$1:$U$1)*(КАЛЕНДАРЬ!BF19=GRID!$B$3:$U$3),0))*GRID!$T$39,
ROUNDUP(INDEX(GRID!$B$4:$U$15,MATCH(I$7,GRID!$A$4:$A$15,0),MATCH(1,($U$2=GRID!$B$1:$U$1)*(КАЛЕНДАРЬ!BF19=GRID!$B$3:$U$3),0))*GRID!$T$39*(1-GRID!$T$40),0))</f>
        <v>71238</v>
      </c>
      <c r="J235" s="5" cm="1">
        <f t="array" ref="J235">IF($I$2="Тариф для именинников",
INDEX(GRID!$B$18:$U$29,MATCH(I$7,GRID!$A$18:$A$29,0),MATCH(1,($U$2=GRID!$B$1:$U$1)*(КАЛЕНДАРЬ!BF19=GRID!$B$3:$U$3),0))*GRID!$T$39,
ROUNDUP(INDEX(GRID!$B$29:$U232,MATCH(I$7,GRID!$A$18:$A$29,0),MATCH(1,($U$2=GRID!$B$1:$U$1)*(КАЛЕНДАРЬ!BF19=GRID!$B$3:$U$3),0))*GRID!$T$39*(1-GRID!$T$40),0))</f>
        <v>75888</v>
      </c>
      <c r="K235" s="5" cm="1">
        <f t="array" ref="K235">IF($I$2="Тариф для именинников",
INDEX(GRID!$B$4:$U$15,MATCH(K$7,GRID!$A$4:$A$15,0),MATCH(1,($U$2=GRID!$B$1:$U$1)*(КАЛЕНДАРЬ!BF19=GRID!$B$3:$U$3),0))*GRID!$T$39,
ROUNDUP(INDEX(GRID!$B$4:$U$15,MATCH(K$7,GRID!$A$4:$A$15,0),MATCH(1,($U$2=GRID!$B$1:$U$1)*(КАЛЕНДАРЬ!BF19=GRID!$B$3:$U$3),0))*GRID!$T$39*(1-GRID!$T$40),0))</f>
        <v>78213</v>
      </c>
      <c r="L235" s="5" cm="1">
        <f t="array" ref="L235">IF($I$2="Тариф для именинников",
INDEX(GRID!$B$18:$U$29,MATCH(K$7,GRID!$A$18:$A$29,0),MATCH(1,($U$2=GRID!$B$1:$U$1)*(КАЛЕНДАРЬ!BF19=GRID!$B$3:$U$3),0))*GRID!$T$39,
ROUNDUP(INDEX(GRID!$B$29:$U232,MATCH(K$7,GRID!$A$18:$A$29,0),MATCH(1,($U$2=GRID!$B$1:$U$1)*(КАЛЕНДАРЬ!BF19=GRID!$B$3:$U$3),0))*GRID!$T$39*(1-GRID!$T$40),0))</f>
        <v>82863</v>
      </c>
      <c r="M235" s="5" cm="1">
        <f t="array" ref="M235">IF($I$2="Тариф для именинников",
INDEX(GRID!$B$4:$U$15,MATCH(M$7,GRID!$A$4:$A$15,0),MATCH(1,($U$2=GRID!$B$1:$U$1)*(КАЛЕНДАРЬ!BF19=GRID!$B$3:$U$3),0))*GRID!$T$39,
ROUNDUP(INDEX(GRID!$B$4:$U$15,MATCH(M$7,GRID!$A$4:$A$15,0),MATCH(1,($U$2=GRID!$B$1:$U$1)*(КАЛЕНДАРЬ!BF19=GRID!$B$3:$U$3),0))*GRID!$T$39*(1-GRID!$T$40),0))</f>
        <v>102672</v>
      </c>
      <c r="N235" s="5" cm="1">
        <f t="array" ref="N235">IF($I$2="Тариф для именинников",
INDEX(GRID!$B$18:$U$29,MATCH(M$7,GRID!$A$18:$A$29,0),MATCH(1,($U$2=GRID!$B$1:$U$1)*(КАЛЕНДАРЬ!BF19=GRID!$B$3:$U$3),0))*GRID!$T$39,
ROUNDUP(INDEX(GRID!$B$29:$U232,MATCH(M$7,GRID!$A$18:$A$29,0),MATCH(1,($U$2=GRID!$B$1:$U$1)*(КАЛЕНДАРЬ!BF19=GRID!$B$3:$U$3),0))*GRID!$T$39*(1-GRID!$T$40),0))</f>
        <v>107322</v>
      </c>
      <c r="O235" s="50" t="s">
        <v>105</v>
      </c>
      <c r="P235" s="50" t="s">
        <v>105</v>
      </c>
      <c r="Q235" s="50" t="s">
        <v>105</v>
      </c>
      <c r="R235" s="50" t="s">
        <v>105</v>
      </c>
      <c r="S235" s="50" t="s">
        <v>105</v>
      </c>
      <c r="T235" s="50" t="s">
        <v>105</v>
      </c>
    </row>
    <row r="236" spans="1:20">
      <c r="A236" s="56" t="s">
        <v>16</v>
      </c>
      <c r="B236" s="57">
        <v>17</v>
      </c>
      <c r="C236" s="5" cm="1">
        <f t="array" ref="C236">IF($I$2="Тариф для именинников",
INDEX(GRID!$B$4:$U$15,MATCH(C$7,GRID!$A$4:$A$15,0),MATCH(1,($U$2=GRID!$B$1:$U$1)*(КАЛЕНДАРЬ!BF20=GRID!$B$3:$U$3),0))*GRID!$T$39,
ROUNDUP(INDEX(GRID!$B$4:$U$15,MATCH(C$7,GRID!$A$4:$A$15,0),MATCH(1,($U$2=GRID!$B$1:$U$1)*(КАЛЕНДАРЬ!BF20=GRID!$B$3:$U$3),0))*GRID!$T$39*(1-GRID!$T$40),0))</f>
        <v>48918</v>
      </c>
      <c r="D236" s="5" cm="1">
        <f t="array" ref="D236">IF($I$2="Тариф для именинников",
INDEX(GRID!$B$18:$U$29,MATCH(C$7,GRID!$A$18:$A$29,0),MATCH(1,($U$2=GRID!$B$1:$U$1)*(КАЛЕНДАРЬ!BF20=GRID!$B$3:$U$3),0))*GRID!$T$39,
ROUNDUP(INDEX(GRID!$B$29:$U233,MATCH(C$7,GRID!$A$18:$A$29,0),MATCH(1,($U$2=GRID!$B$1:$U$1)*(КАЛЕНДАРЬ!BF20=GRID!$B$3:$U$3),0))*GRID!$T$39*(1-GRID!$T$40),0))</f>
        <v>53568</v>
      </c>
      <c r="E236" s="5" cm="1">
        <f t="array" ref="E236">IF($I$2="Тариф для именинников",
INDEX(GRID!$B$4:$U$15,MATCH(E$7,GRID!$A$4:$A$15,0),MATCH(1,($U$2=GRID!$B$1:$U$1)*(КАЛЕНДАРЬ!BF20=GRID!$B$3:$U$3),0))*GRID!$T$39,
ROUNDUP(INDEX(GRID!$B$4:$U$15,MATCH(E$7,GRID!$A$4:$A$15,0),MATCH(1,($U$2=GRID!$B$1:$U$1)*(КАЛЕНДАРЬ!BF20=GRID!$B$3:$U$3),0))*GRID!$T$39*(1-GRID!$T$40),0))</f>
        <v>57753</v>
      </c>
      <c r="F236" s="5" cm="1">
        <f t="array" ref="F236">IF($I$2="Тариф для именинников",
INDEX(GRID!$B$18:$U$29,MATCH(E$7,GRID!$A$18:$A$29,0),MATCH(1,($U$2=GRID!$B$1:$U$1)*(КАЛЕНДАРЬ!BF20=GRID!$B$3:$U$3),0))*GRID!$T$39,
ROUNDUP(INDEX(GRID!$B$29:$U233,MATCH(E$7,GRID!$A$18:$A$29,0),MATCH(1,($U$2=GRID!$B$1:$U$1)*(КАЛЕНДАРЬ!BF20=GRID!$B$3:$U$3),0))*GRID!$T$39*(1-GRID!$T$40),0))</f>
        <v>62403</v>
      </c>
      <c r="G236" s="5" cm="1">
        <f t="array" ref="G236">IF($I$2="Тариф для именинников",
INDEX(GRID!$B$4:$U$15,MATCH(G$7,GRID!$A$4:$A$15,0),MATCH(1,($U$2=GRID!$B$1:$U$1)*(КАЛЕНДАРЬ!BF20=GRID!$B$3:$U$3),0))*GRID!$T$39,
ROUNDUP(INDEX(GRID!$B$4:$U$15,MATCH(G$7,GRID!$A$4:$A$15,0),MATCH(1,($U$2=GRID!$B$1:$U$1)*(КАЛЕНДАРЬ!BF20=GRID!$B$3:$U$3),0))*GRID!$T$39*(1-GRID!$T$40),0))</f>
        <v>64356</v>
      </c>
      <c r="H236" s="5" cm="1">
        <f t="array" ref="H236">IF($I$2="Тариф для именинников",
INDEX(GRID!$B$18:$U$29,MATCH(G$7,GRID!$A$18:$A$29,0),MATCH(1,($U$2=GRID!$B$1:$U$1)*(КАЛЕНДАРЬ!BF20=GRID!$B$3:$U$3),0))*GRID!$T$39,
ROUNDUP(INDEX(GRID!$B$29:$U233,MATCH(G$7,GRID!$A$18:$A$29,0),MATCH(1,($U$2=GRID!$B$1:$U$1)*(КАЛЕНДАРЬ!BF20=GRID!$B$3:$U$3),0))*GRID!$T$39*(1-GRID!$T$40),0))</f>
        <v>69006</v>
      </c>
      <c r="I236" s="5" cm="1">
        <f t="array" ref="I236">IF($I$2="Тариф для именинников",
INDEX(GRID!$B$4:$U$15,MATCH(I$7,GRID!$A$4:$A$15,0),MATCH(1,($U$2=GRID!$B$1:$U$1)*(КАЛЕНДАРЬ!BF20=GRID!$B$3:$U$3),0))*GRID!$T$39,
ROUNDUP(INDEX(GRID!$B$4:$U$15,MATCH(I$7,GRID!$A$4:$A$15,0),MATCH(1,($U$2=GRID!$B$1:$U$1)*(КАЛЕНДАРЬ!BF20=GRID!$B$3:$U$3),0))*GRID!$T$39*(1-GRID!$T$40),0))</f>
        <v>71238</v>
      </c>
      <c r="J236" s="5" cm="1">
        <f t="array" ref="J236">IF($I$2="Тариф для именинников",
INDEX(GRID!$B$18:$U$29,MATCH(I$7,GRID!$A$18:$A$29,0),MATCH(1,($U$2=GRID!$B$1:$U$1)*(КАЛЕНДАРЬ!BF20=GRID!$B$3:$U$3),0))*GRID!$T$39,
ROUNDUP(INDEX(GRID!$B$29:$U233,MATCH(I$7,GRID!$A$18:$A$29,0),MATCH(1,($U$2=GRID!$B$1:$U$1)*(КАЛЕНДАРЬ!BF20=GRID!$B$3:$U$3),0))*GRID!$T$39*(1-GRID!$T$40),0))</f>
        <v>75888</v>
      </c>
      <c r="K236" s="5" cm="1">
        <f t="array" ref="K236">IF($I$2="Тариф для именинников",
INDEX(GRID!$B$4:$U$15,MATCH(K$7,GRID!$A$4:$A$15,0),MATCH(1,($U$2=GRID!$B$1:$U$1)*(КАЛЕНДАРЬ!BF20=GRID!$B$3:$U$3),0))*GRID!$T$39,
ROUNDUP(INDEX(GRID!$B$4:$U$15,MATCH(K$7,GRID!$A$4:$A$15,0),MATCH(1,($U$2=GRID!$B$1:$U$1)*(КАЛЕНДАРЬ!BF20=GRID!$B$3:$U$3),0))*GRID!$T$39*(1-GRID!$T$40),0))</f>
        <v>78213</v>
      </c>
      <c r="L236" s="5" cm="1">
        <f t="array" ref="L236">IF($I$2="Тариф для именинников",
INDEX(GRID!$B$18:$U$29,MATCH(K$7,GRID!$A$18:$A$29,0),MATCH(1,($U$2=GRID!$B$1:$U$1)*(КАЛЕНДАРЬ!BF20=GRID!$B$3:$U$3),0))*GRID!$T$39,
ROUNDUP(INDEX(GRID!$B$29:$U233,MATCH(K$7,GRID!$A$18:$A$29,0),MATCH(1,($U$2=GRID!$B$1:$U$1)*(КАЛЕНДАРЬ!BF20=GRID!$B$3:$U$3),0))*GRID!$T$39*(1-GRID!$T$40),0))</f>
        <v>82863</v>
      </c>
      <c r="M236" s="5" cm="1">
        <f t="array" ref="M236">IF($I$2="Тариф для именинников",
INDEX(GRID!$B$4:$U$15,MATCH(M$7,GRID!$A$4:$A$15,0),MATCH(1,($U$2=GRID!$B$1:$U$1)*(КАЛЕНДАРЬ!BF20=GRID!$B$3:$U$3),0))*GRID!$T$39,
ROUNDUP(INDEX(GRID!$B$4:$U$15,MATCH(M$7,GRID!$A$4:$A$15,0),MATCH(1,($U$2=GRID!$B$1:$U$1)*(КАЛЕНДАРЬ!BF20=GRID!$B$3:$U$3),0))*GRID!$T$39*(1-GRID!$T$40),0))</f>
        <v>102672</v>
      </c>
      <c r="N236" s="5" cm="1">
        <f t="array" ref="N236">IF($I$2="Тариф для именинников",
INDEX(GRID!$B$18:$U$29,MATCH(M$7,GRID!$A$18:$A$29,0),MATCH(1,($U$2=GRID!$B$1:$U$1)*(КАЛЕНДАРЬ!BF20=GRID!$B$3:$U$3),0))*GRID!$T$39,
ROUNDUP(INDEX(GRID!$B$29:$U233,MATCH(M$7,GRID!$A$18:$A$29,0),MATCH(1,($U$2=GRID!$B$1:$U$1)*(КАЛЕНДАРЬ!BF20=GRID!$B$3:$U$3),0))*GRID!$T$39*(1-GRID!$T$40),0))</f>
        <v>107322</v>
      </c>
      <c r="O236" s="50" t="s">
        <v>105</v>
      </c>
      <c r="P236" s="50" t="s">
        <v>105</v>
      </c>
      <c r="Q236" s="50" t="s">
        <v>105</v>
      </c>
      <c r="R236" s="50" t="s">
        <v>105</v>
      </c>
      <c r="S236" s="50" t="s">
        <v>105</v>
      </c>
      <c r="T236" s="50" t="s">
        <v>105</v>
      </c>
    </row>
    <row r="237" spans="1:20">
      <c r="A237" s="56" t="s">
        <v>17</v>
      </c>
      <c r="B237" s="57">
        <v>18</v>
      </c>
      <c r="C237" s="5" cm="1">
        <f t="array" ref="C237">IF($I$2="Тариф для именинников",
INDEX(GRID!$B$4:$U$15,MATCH(C$7,GRID!$A$4:$A$15,0),MATCH(1,($U$2=GRID!$B$1:$U$1)*(КАЛЕНДАРЬ!BF21=GRID!$B$3:$U$3),0))*GRID!$T$39,
ROUNDUP(INDEX(GRID!$B$4:$U$15,MATCH(C$7,GRID!$A$4:$A$15,0),MATCH(1,($U$2=GRID!$B$1:$U$1)*(КАЛЕНДАРЬ!BF21=GRID!$B$3:$U$3),0))*GRID!$T$39*(1-GRID!$T$40),0))</f>
        <v>48918</v>
      </c>
      <c r="D237" s="5" cm="1">
        <f t="array" ref="D237">IF($I$2="Тариф для именинников",
INDEX(GRID!$B$18:$U$29,MATCH(C$7,GRID!$A$18:$A$29,0),MATCH(1,($U$2=GRID!$B$1:$U$1)*(КАЛЕНДАРЬ!BF21=GRID!$B$3:$U$3),0))*GRID!$T$39,
ROUNDUP(INDEX(GRID!$B$29:$U234,MATCH(C$7,GRID!$A$18:$A$29,0),MATCH(1,($U$2=GRID!$B$1:$U$1)*(КАЛЕНДАРЬ!BF21=GRID!$B$3:$U$3),0))*GRID!$T$39*(1-GRID!$T$40),0))</f>
        <v>53568</v>
      </c>
      <c r="E237" s="5" cm="1">
        <f t="array" ref="E237">IF($I$2="Тариф для именинников",
INDEX(GRID!$B$4:$U$15,MATCH(E$7,GRID!$A$4:$A$15,0),MATCH(1,($U$2=GRID!$B$1:$U$1)*(КАЛЕНДАРЬ!BF21=GRID!$B$3:$U$3),0))*GRID!$T$39,
ROUNDUP(INDEX(GRID!$B$4:$U$15,MATCH(E$7,GRID!$A$4:$A$15,0),MATCH(1,($U$2=GRID!$B$1:$U$1)*(КАЛЕНДАРЬ!BF21=GRID!$B$3:$U$3),0))*GRID!$T$39*(1-GRID!$T$40),0))</f>
        <v>57753</v>
      </c>
      <c r="F237" s="5" cm="1">
        <f t="array" ref="F237">IF($I$2="Тариф для именинников",
INDEX(GRID!$B$18:$U$29,MATCH(E$7,GRID!$A$18:$A$29,0),MATCH(1,($U$2=GRID!$B$1:$U$1)*(КАЛЕНДАРЬ!BF21=GRID!$B$3:$U$3),0))*GRID!$T$39,
ROUNDUP(INDEX(GRID!$B$29:$U234,MATCH(E$7,GRID!$A$18:$A$29,0),MATCH(1,($U$2=GRID!$B$1:$U$1)*(КАЛЕНДАРЬ!BF21=GRID!$B$3:$U$3),0))*GRID!$T$39*(1-GRID!$T$40),0))</f>
        <v>62403</v>
      </c>
      <c r="G237" s="5" cm="1">
        <f t="array" ref="G237">IF($I$2="Тариф для именинников",
INDEX(GRID!$B$4:$U$15,MATCH(G$7,GRID!$A$4:$A$15,0),MATCH(1,($U$2=GRID!$B$1:$U$1)*(КАЛЕНДАРЬ!BF21=GRID!$B$3:$U$3),0))*GRID!$T$39,
ROUNDUP(INDEX(GRID!$B$4:$U$15,MATCH(G$7,GRID!$A$4:$A$15,0),MATCH(1,($U$2=GRID!$B$1:$U$1)*(КАЛЕНДАРЬ!BF21=GRID!$B$3:$U$3),0))*GRID!$T$39*(1-GRID!$T$40),0))</f>
        <v>64356</v>
      </c>
      <c r="H237" s="5" cm="1">
        <f t="array" ref="H237">IF($I$2="Тариф для именинников",
INDEX(GRID!$B$18:$U$29,MATCH(G$7,GRID!$A$18:$A$29,0),MATCH(1,($U$2=GRID!$B$1:$U$1)*(КАЛЕНДАРЬ!BF21=GRID!$B$3:$U$3),0))*GRID!$T$39,
ROUNDUP(INDEX(GRID!$B$29:$U234,MATCH(G$7,GRID!$A$18:$A$29,0),MATCH(1,($U$2=GRID!$B$1:$U$1)*(КАЛЕНДАРЬ!BF21=GRID!$B$3:$U$3),0))*GRID!$T$39*(1-GRID!$T$40),0))</f>
        <v>69006</v>
      </c>
      <c r="I237" s="5" cm="1">
        <f t="array" ref="I237">IF($I$2="Тариф для именинников",
INDEX(GRID!$B$4:$U$15,MATCH(I$7,GRID!$A$4:$A$15,0),MATCH(1,($U$2=GRID!$B$1:$U$1)*(КАЛЕНДАРЬ!BF21=GRID!$B$3:$U$3),0))*GRID!$T$39,
ROUNDUP(INDEX(GRID!$B$4:$U$15,MATCH(I$7,GRID!$A$4:$A$15,0),MATCH(1,($U$2=GRID!$B$1:$U$1)*(КАЛЕНДАРЬ!BF21=GRID!$B$3:$U$3),0))*GRID!$T$39*(1-GRID!$T$40),0))</f>
        <v>71238</v>
      </c>
      <c r="J237" s="5" cm="1">
        <f t="array" ref="J237">IF($I$2="Тариф для именинников",
INDEX(GRID!$B$18:$U$29,MATCH(I$7,GRID!$A$18:$A$29,0),MATCH(1,($U$2=GRID!$B$1:$U$1)*(КАЛЕНДАРЬ!BF21=GRID!$B$3:$U$3),0))*GRID!$T$39,
ROUNDUP(INDEX(GRID!$B$29:$U234,MATCH(I$7,GRID!$A$18:$A$29,0),MATCH(1,($U$2=GRID!$B$1:$U$1)*(КАЛЕНДАРЬ!BF21=GRID!$B$3:$U$3),0))*GRID!$T$39*(1-GRID!$T$40),0))</f>
        <v>75888</v>
      </c>
      <c r="K237" s="5" cm="1">
        <f t="array" ref="K237">IF($I$2="Тариф для именинников",
INDEX(GRID!$B$4:$U$15,MATCH(K$7,GRID!$A$4:$A$15,0),MATCH(1,($U$2=GRID!$B$1:$U$1)*(КАЛЕНДАРЬ!BF21=GRID!$B$3:$U$3),0))*GRID!$T$39,
ROUNDUP(INDEX(GRID!$B$4:$U$15,MATCH(K$7,GRID!$A$4:$A$15,0),MATCH(1,($U$2=GRID!$B$1:$U$1)*(КАЛЕНДАРЬ!BF21=GRID!$B$3:$U$3),0))*GRID!$T$39*(1-GRID!$T$40),0))</f>
        <v>78213</v>
      </c>
      <c r="L237" s="5" cm="1">
        <f t="array" ref="L237">IF($I$2="Тариф для именинников",
INDEX(GRID!$B$18:$U$29,MATCH(K$7,GRID!$A$18:$A$29,0),MATCH(1,($U$2=GRID!$B$1:$U$1)*(КАЛЕНДАРЬ!BF21=GRID!$B$3:$U$3),0))*GRID!$T$39,
ROUNDUP(INDEX(GRID!$B$29:$U234,MATCH(K$7,GRID!$A$18:$A$29,0),MATCH(1,($U$2=GRID!$B$1:$U$1)*(КАЛЕНДАРЬ!BF21=GRID!$B$3:$U$3),0))*GRID!$T$39*(1-GRID!$T$40),0))</f>
        <v>82863</v>
      </c>
      <c r="M237" s="5" cm="1">
        <f t="array" ref="M237">IF($I$2="Тариф для именинников",
INDEX(GRID!$B$4:$U$15,MATCH(M$7,GRID!$A$4:$A$15,0),MATCH(1,($U$2=GRID!$B$1:$U$1)*(КАЛЕНДАРЬ!BF21=GRID!$B$3:$U$3),0))*GRID!$T$39,
ROUNDUP(INDEX(GRID!$B$4:$U$15,MATCH(M$7,GRID!$A$4:$A$15,0),MATCH(1,($U$2=GRID!$B$1:$U$1)*(КАЛЕНДАРЬ!BF21=GRID!$B$3:$U$3),0))*GRID!$T$39*(1-GRID!$T$40),0))</f>
        <v>102672</v>
      </c>
      <c r="N237" s="5" cm="1">
        <f t="array" ref="N237">IF($I$2="Тариф для именинников",
INDEX(GRID!$B$18:$U$29,MATCH(M$7,GRID!$A$18:$A$29,0),MATCH(1,($U$2=GRID!$B$1:$U$1)*(КАЛЕНДАРЬ!BF21=GRID!$B$3:$U$3),0))*GRID!$T$39,
ROUNDUP(INDEX(GRID!$B$29:$U234,MATCH(M$7,GRID!$A$18:$A$29,0),MATCH(1,($U$2=GRID!$B$1:$U$1)*(КАЛЕНДАРЬ!BF21=GRID!$B$3:$U$3),0))*GRID!$T$39*(1-GRID!$T$40),0))</f>
        <v>107322</v>
      </c>
      <c r="O237" s="50" t="s">
        <v>105</v>
      </c>
      <c r="P237" s="50" t="s">
        <v>105</v>
      </c>
      <c r="Q237" s="50" t="s">
        <v>105</v>
      </c>
      <c r="R237" s="50" t="s">
        <v>105</v>
      </c>
      <c r="S237" s="50" t="s">
        <v>105</v>
      </c>
      <c r="T237" s="50" t="s">
        <v>105</v>
      </c>
    </row>
    <row r="238" spans="1:20">
      <c r="A238" s="56" t="s">
        <v>11</v>
      </c>
      <c r="B238" s="57">
        <v>19</v>
      </c>
      <c r="C238" s="5" cm="1">
        <f t="array" ref="C238">IF($I$2="Тариф для именинников",
INDEX(GRID!$B$4:$U$15,MATCH(C$7,GRID!$A$4:$A$15,0),MATCH(1,($U$2=GRID!$B$1:$U$1)*(КАЛЕНДАРЬ!BF22=GRID!$B$3:$U$3),0))*GRID!$T$39,
ROUNDUP(INDEX(GRID!$B$4:$U$15,MATCH(C$7,GRID!$A$4:$A$15,0),MATCH(1,($U$2=GRID!$B$1:$U$1)*(КАЛЕНДАРЬ!BF22=GRID!$B$3:$U$3),0))*GRID!$T$39*(1-GRID!$T$40),0))</f>
        <v>44733</v>
      </c>
      <c r="D238" s="5" cm="1">
        <f t="array" ref="D238">IF($I$2="Тариф для именинников",
INDEX(GRID!$B$18:$U$29,MATCH(C$7,GRID!$A$18:$A$29,0),MATCH(1,($U$2=GRID!$B$1:$U$1)*(КАЛЕНДАРЬ!BF22=GRID!$B$3:$U$3),0))*GRID!$T$39,
ROUNDUP(INDEX(GRID!$B$29:$U235,MATCH(C$7,GRID!$A$18:$A$29,0),MATCH(1,($U$2=GRID!$B$1:$U$1)*(КАЛЕНДАРЬ!BF22=GRID!$B$3:$U$3),0))*GRID!$T$39*(1-GRID!$T$40),0))</f>
        <v>49383</v>
      </c>
      <c r="E238" s="5" cm="1">
        <f t="array" ref="E238">IF($I$2="Тариф для именинников",
INDEX(GRID!$B$4:$U$15,MATCH(E$7,GRID!$A$4:$A$15,0),MATCH(1,($U$2=GRID!$B$1:$U$1)*(КАЛЕНДАРЬ!BF22=GRID!$B$3:$U$3),0))*GRID!$T$39,
ROUNDUP(INDEX(GRID!$B$4:$U$15,MATCH(E$7,GRID!$A$4:$A$15,0),MATCH(1,($U$2=GRID!$B$1:$U$1)*(КАЛЕНДАРЬ!BF22=GRID!$B$3:$U$3),0))*GRID!$T$39*(1-GRID!$T$40),0))</f>
        <v>53103</v>
      </c>
      <c r="F238" s="5" cm="1">
        <f t="array" ref="F238">IF($I$2="Тариф для именинников",
INDEX(GRID!$B$18:$U$29,MATCH(E$7,GRID!$A$18:$A$29,0),MATCH(1,($U$2=GRID!$B$1:$U$1)*(КАЛЕНДАРЬ!BF22=GRID!$B$3:$U$3),0))*GRID!$T$39,
ROUNDUP(INDEX(GRID!$B$29:$U235,MATCH(E$7,GRID!$A$18:$A$29,0),MATCH(1,($U$2=GRID!$B$1:$U$1)*(КАЛЕНДАРЬ!BF22=GRID!$B$3:$U$3),0))*GRID!$T$39*(1-GRID!$T$40),0))</f>
        <v>57753</v>
      </c>
      <c r="G238" s="5" cm="1">
        <f t="array" ref="G238">IF($I$2="Тариф для именинников",
INDEX(GRID!$B$4:$U$15,MATCH(G$7,GRID!$A$4:$A$15,0),MATCH(1,($U$2=GRID!$B$1:$U$1)*(КАЛЕНДАРЬ!BF22=GRID!$B$3:$U$3),0))*GRID!$T$39,
ROUNDUP(INDEX(GRID!$B$4:$U$15,MATCH(G$7,GRID!$A$4:$A$15,0),MATCH(1,($U$2=GRID!$B$1:$U$1)*(КАЛЕНДАРЬ!BF22=GRID!$B$3:$U$3),0))*GRID!$T$39*(1-GRID!$T$40),0))</f>
        <v>59520</v>
      </c>
      <c r="H238" s="5" cm="1">
        <f t="array" ref="H238">IF($I$2="Тариф для именинников",
INDEX(GRID!$B$18:$U$29,MATCH(G$7,GRID!$A$18:$A$29,0),MATCH(1,($U$2=GRID!$B$1:$U$1)*(КАЛЕНДАРЬ!BF22=GRID!$B$3:$U$3),0))*GRID!$T$39,
ROUNDUP(INDEX(GRID!$B$29:$U235,MATCH(G$7,GRID!$A$18:$A$29,0),MATCH(1,($U$2=GRID!$B$1:$U$1)*(КАЛЕНДАРЬ!BF22=GRID!$B$3:$U$3),0))*GRID!$T$39*(1-GRID!$T$40),0))</f>
        <v>64170</v>
      </c>
      <c r="I238" s="5" cm="1">
        <f t="array" ref="I238">IF($I$2="Тариф для именинников",
INDEX(GRID!$B$4:$U$15,MATCH(I$7,GRID!$A$4:$A$15,0),MATCH(1,($U$2=GRID!$B$1:$U$1)*(КАЛЕНДАРЬ!BF22=GRID!$B$3:$U$3),0))*GRID!$T$39,
ROUNDUP(INDEX(GRID!$B$4:$U$15,MATCH(I$7,GRID!$A$4:$A$15,0),MATCH(1,($U$2=GRID!$B$1:$U$1)*(КАЛЕНДАРЬ!BF22=GRID!$B$3:$U$3),0))*GRID!$T$39*(1-GRID!$T$40),0))</f>
        <v>66030</v>
      </c>
      <c r="J238" s="5" cm="1">
        <f t="array" ref="J238">IF($I$2="Тариф для именинников",
INDEX(GRID!$B$18:$U$29,MATCH(I$7,GRID!$A$18:$A$29,0),MATCH(1,($U$2=GRID!$B$1:$U$1)*(КАЛЕНДАРЬ!BF22=GRID!$B$3:$U$3),0))*GRID!$T$39,
ROUNDUP(INDEX(GRID!$B$29:$U235,MATCH(I$7,GRID!$A$18:$A$29,0),MATCH(1,($U$2=GRID!$B$1:$U$1)*(КАЛЕНДАРЬ!BF22=GRID!$B$3:$U$3),0))*GRID!$T$39*(1-GRID!$T$40),0))</f>
        <v>70680</v>
      </c>
      <c r="K238" s="5" cm="1">
        <f t="array" ref="K238">IF($I$2="Тариф для именинников",
INDEX(GRID!$B$4:$U$15,MATCH(K$7,GRID!$A$4:$A$15,0),MATCH(1,($U$2=GRID!$B$1:$U$1)*(КАЛЕНДАРЬ!BF22=GRID!$B$3:$U$3),0))*GRID!$T$39,
ROUNDUP(INDEX(GRID!$B$4:$U$15,MATCH(K$7,GRID!$A$4:$A$15,0),MATCH(1,($U$2=GRID!$B$1:$U$1)*(КАЛЕНДАРЬ!BF22=GRID!$B$3:$U$3),0))*GRID!$T$39*(1-GRID!$T$40),0))</f>
        <v>72726</v>
      </c>
      <c r="L238" s="5" cm="1">
        <f t="array" ref="L238">IF($I$2="Тариф для именинников",
INDEX(GRID!$B$18:$U$29,MATCH(K$7,GRID!$A$18:$A$29,0),MATCH(1,($U$2=GRID!$B$1:$U$1)*(КАЛЕНДАРЬ!BF22=GRID!$B$3:$U$3),0))*GRID!$T$39,
ROUNDUP(INDEX(GRID!$B$29:$U235,MATCH(K$7,GRID!$A$18:$A$29,0),MATCH(1,($U$2=GRID!$B$1:$U$1)*(КАЛЕНДАРЬ!BF22=GRID!$B$3:$U$3),0))*GRID!$T$39*(1-GRID!$T$40),0))</f>
        <v>77376</v>
      </c>
      <c r="M238" s="5" cm="1">
        <f t="array" ref="M238">IF($I$2="Тариф для именинников",
INDEX(GRID!$B$4:$U$15,MATCH(M$7,GRID!$A$4:$A$15,0),MATCH(1,($U$2=GRID!$B$1:$U$1)*(КАЛЕНДАРЬ!BF22=GRID!$B$3:$U$3),0))*GRID!$T$39,
ROUNDUP(INDEX(GRID!$B$4:$U$15,MATCH(M$7,GRID!$A$4:$A$15,0),MATCH(1,($U$2=GRID!$B$1:$U$1)*(КАЛЕНДАРЬ!BF22=GRID!$B$3:$U$3),0))*GRID!$T$39*(1-GRID!$T$40),0))</f>
        <v>95976</v>
      </c>
      <c r="N238" s="5" cm="1">
        <f t="array" ref="N238">IF($I$2="Тариф для именинников",
INDEX(GRID!$B$18:$U$29,MATCH(M$7,GRID!$A$18:$A$29,0),MATCH(1,($U$2=GRID!$B$1:$U$1)*(КАЛЕНДАРЬ!BF22=GRID!$B$3:$U$3),0))*GRID!$T$39,
ROUNDUP(INDEX(GRID!$B$29:$U235,MATCH(M$7,GRID!$A$18:$A$29,0),MATCH(1,($U$2=GRID!$B$1:$U$1)*(КАЛЕНДАРЬ!BF22=GRID!$B$3:$U$3),0))*GRID!$T$39*(1-GRID!$T$40),0))</f>
        <v>100626</v>
      </c>
      <c r="O238" s="50" t="s">
        <v>105</v>
      </c>
      <c r="P238" s="50" t="s">
        <v>105</v>
      </c>
      <c r="Q238" s="50" t="s">
        <v>105</v>
      </c>
      <c r="R238" s="50" t="s">
        <v>105</v>
      </c>
      <c r="S238" s="50" t="s">
        <v>105</v>
      </c>
      <c r="T238" s="50" t="s">
        <v>105</v>
      </c>
    </row>
    <row r="239" spans="1:20">
      <c r="A239" s="56" t="s">
        <v>12</v>
      </c>
      <c r="B239" s="57">
        <v>20</v>
      </c>
      <c r="C239" s="5" cm="1">
        <f t="array" ref="C239">IF($I$2="Тариф для именинников",
INDEX(GRID!$B$4:$U$15,MATCH(C$7,GRID!$A$4:$A$15,0),MATCH(1,($U$2=GRID!$B$1:$U$1)*(КАЛЕНДАРЬ!BF23=GRID!$B$3:$U$3),0))*GRID!$T$39,
ROUNDUP(INDEX(GRID!$B$4:$U$15,MATCH(C$7,GRID!$A$4:$A$15,0),MATCH(1,($U$2=GRID!$B$1:$U$1)*(КАЛЕНДАРЬ!BF23=GRID!$B$3:$U$3),0))*GRID!$T$39*(1-GRID!$T$40),0))</f>
        <v>44733</v>
      </c>
      <c r="D239" s="5" cm="1">
        <f t="array" ref="D239">IF($I$2="Тариф для именинников",
INDEX(GRID!$B$18:$U$29,MATCH(C$7,GRID!$A$18:$A$29,0),MATCH(1,($U$2=GRID!$B$1:$U$1)*(КАЛЕНДАРЬ!BF23=GRID!$B$3:$U$3),0))*GRID!$T$39,
ROUNDUP(INDEX(GRID!$B$29:$U236,MATCH(C$7,GRID!$A$18:$A$29,0),MATCH(1,($U$2=GRID!$B$1:$U$1)*(КАЛЕНДАРЬ!BF23=GRID!$B$3:$U$3),0))*GRID!$T$39*(1-GRID!$T$40),0))</f>
        <v>49383</v>
      </c>
      <c r="E239" s="5" cm="1">
        <f t="array" ref="E239">IF($I$2="Тариф для именинников",
INDEX(GRID!$B$4:$U$15,MATCH(E$7,GRID!$A$4:$A$15,0),MATCH(1,($U$2=GRID!$B$1:$U$1)*(КАЛЕНДАРЬ!BF23=GRID!$B$3:$U$3),0))*GRID!$T$39,
ROUNDUP(INDEX(GRID!$B$4:$U$15,MATCH(E$7,GRID!$A$4:$A$15,0),MATCH(1,($U$2=GRID!$B$1:$U$1)*(КАЛЕНДАРЬ!BF23=GRID!$B$3:$U$3),0))*GRID!$T$39*(1-GRID!$T$40),0))</f>
        <v>53103</v>
      </c>
      <c r="F239" s="5" cm="1">
        <f t="array" ref="F239">IF($I$2="Тариф для именинников",
INDEX(GRID!$B$18:$U$29,MATCH(E$7,GRID!$A$18:$A$29,0),MATCH(1,($U$2=GRID!$B$1:$U$1)*(КАЛЕНДАРЬ!BF23=GRID!$B$3:$U$3),0))*GRID!$T$39,
ROUNDUP(INDEX(GRID!$B$29:$U236,MATCH(E$7,GRID!$A$18:$A$29,0),MATCH(1,($U$2=GRID!$B$1:$U$1)*(КАЛЕНДАРЬ!BF23=GRID!$B$3:$U$3),0))*GRID!$T$39*(1-GRID!$T$40),0))</f>
        <v>57753</v>
      </c>
      <c r="G239" s="5" cm="1">
        <f t="array" ref="G239">IF($I$2="Тариф для именинников",
INDEX(GRID!$B$4:$U$15,MATCH(G$7,GRID!$A$4:$A$15,0),MATCH(1,($U$2=GRID!$B$1:$U$1)*(КАЛЕНДАРЬ!BF23=GRID!$B$3:$U$3),0))*GRID!$T$39,
ROUNDUP(INDEX(GRID!$B$4:$U$15,MATCH(G$7,GRID!$A$4:$A$15,0),MATCH(1,($U$2=GRID!$B$1:$U$1)*(КАЛЕНДАРЬ!BF23=GRID!$B$3:$U$3),0))*GRID!$T$39*(1-GRID!$T$40),0))</f>
        <v>59520</v>
      </c>
      <c r="H239" s="5" cm="1">
        <f t="array" ref="H239">IF($I$2="Тариф для именинников",
INDEX(GRID!$B$18:$U$29,MATCH(G$7,GRID!$A$18:$A$29,0),MATCH(1,($U$2=GRID!$B$1:$U$1)*(КАЛЕНДАРЬ!BF23=GRID!$B$3:$U$3),0))*GRID!$T$39,
ROUNDUP(INDEX(GRID!$B$29:$U236,MATCH(G$7,GRID!$A$18:$A$29,0),MATCH(1,($U$2=GRID!$B$1:$U$1)*(КАЛЕНДАРЬ!BF23=GRID!$B$3:$U$3),0))*GRID!$T$39*(1-GRID!$T$40),0))</f>
        <v>64170</v>
      </c>
      <c r="I239" s="5" cm="1">
        <f t="array" ref="I239">IF($I$2="Тариф для именинников",
INDEX(GRID!$B$4:$U$15,MATCH(I$7,GRID!$A$4:$A$15,0),MATCH(1,($U$2=GRID!$B$1:$U$1)*(КАЛЕНДАРЬ!BF23=GRID!$B$3:$U$3),0))*GRID!$T$39,
ROUNDUP(INDEX(GRID!$B$4:$U$15,MATCH(I$7,GRID!$A$4:$A$15,0),MATCH(1,($U$2=GRID!$B$1:$U$1)*(КАЛЕНДАРЬ!BF23=GRID!$B$3:$U$3),0))*GRID!$T$39*(1-GRID!$T$40),0))</f>
        <v>66030</v>
      </c>
      <c r="J239" s="5" cm="1">
        <f t="array" ref="J239">IF($I$2="Тариф для именинников",
INDEX(GRID!$B$18:$U$29,MATCH(I$7,GRID!$A$18:$A$29,0),MATCH(1,($U$2=GRID!$B$1:$U$1)*(КАЛЕНДАРЬ!BF23=GRID!$B$3:$U$3),0))*GRID!$T$39,
ROUNDUP(INDEX(GRID!$B$29:$U236,MATCH(I$7,GRID!$A$18:$A$29,0),MATCH(1,($U$2=GRID!$B$1:$U$1)*(КАЛЕНДАРЬ!BF23=GRID!$B$3:$U$3),0))*GRID!$T$39*(1-GRID!$T$40),0))</f>
        <v>70680</v>
      </c>
      <c r="K239" s="5" cm="1">
        <f t="array" ref="K239">IF($I$2="Тариф для именинников",
INDEX(GRID!$B$4:$U$15,MATCH(K$7,GRID!$A$4:$A$15,0),MATCH(1,($U$2=GRID!$B$1:$U$1)*(КАЛЕНДАРЬ!BF23=GRID!$B$3:$U$3),0))*GRID!$T$39,
ROUNDUP(INDEX(GRID!$B$4:$U$15,MATCH(K$7,GRID!$A$4:$A$15,0),MATCH(1,($U$2=GRID!$B$1:$U$1)*(КАЛЕНДАРЬ!BF23=GRID!$B$3:$U$3),0))*GRID!$T$39*(1-GRID!$T$40),0))</f>
        <v>72726</v>
      </c>
      <c r="L239" s="5" cm="1">
        <f t="array" ref="L239">IF($I$2="Тариф для именинников",
INDEX(GRID!$B$18:$U$29,MATCH(K$7,GRID!$A$18:$A$29,0),MATCH(1,($U$2=GRID!$B$1:$U$1)*(КАЛЕНДАРЬ!BF23=GRID!$B$3:$U$3),0))*GRID!$T$39,
ROUNDUP(INDEX(GRID!$B$29:$U236,MATCH(K$7,GRID!$A$18:$A$29,0),MATCH(1,($U$2=GRID!$B$1:$U$1)*(КАЛЕНДАРЬ!BF23=GRID!$B$3:$U$3),0))*GRID!$T$39*(1-GRID!$T$40),0))</f>
        <v>77376</v>
      </c>
      <c r="M239" s="5" cm="1">
        <f t="array" ref="M239">IF($I$2="Тариф для именинников",
INDEX(GRID!$B$4:$U$15,MATCH(M$7,GRID!$A$4:$A$15,0),MATCH(1,($U$2=GRID!$B$1:$U$1)*(КАЛЕНДАРЬ!BF23=GRID!$B$3:$U$3),0))*GRID!$T$39,
ROUNDUP(INDEX(GRID!$B$4:$U$15,MATCH(M$7,GRID!$A$4:$A$15,0),MATCH(1,($U$2=GRID!$B$1:$U$1)*(КАЛЕНДАРЬ!BF23=GRID!$B$3:$U$3),0))*GRID!$T$39*(1-GRID!$T$40),0))</f>
        <v>95976</v>
      </c>
      <c r="N239" s="5" cm="1">
        <f t="array" ref="N239">IF($I$2="Тариф для именинников",
INDEX(GRID!$B$18:$U$29,MATCH(M$7,GRID!$A$18:$A$29,0),MATCH(1,($U$2=GRID!$B$1:$U$1)*(КАЛЕНДАРЬ!BF23=GRID!$B$3:$U$3),0))*GRID!$T$39,
ROUNDUP(INDEX(GRID!$B$29:$U236,MATCH(M$7,GRID!$A$18:$A$29,0),MATCH(1,($U$2=GRID!$B$1:$U$1)*(КАЛЕНДАРЬ!BF23=GRID!$B$3:$U$3),0))*GRID!$T$39*(1-GRID!$T$40),0))</f>
        <v>100626</v>
      </c>
      <c r="O239" s="50" t="s">
        <v>105</v>
      </c>
      <c r="P239" s="50" t="s">
        <v>105</v>
      </c>
      <c r="Q239" s="50" t="s">
        <v>105</v>
      </c>
      <c r="R239" s="50" t="s">
        <v>105</v>
      </c>
      <c r="S239" s="50" t="s">
        <v>105</v>
      </c>
      <c r="T239" s="50" t="s">
        <v>105</v>
      </c>
    </row>
    <row r="240" spans="1:20">
      <c r="A240" s="56" t="s">
        <v>13</v>
      </c>
      <c r="B240" s="57">
        <v>21</v>
      </c>
      <c r="C240" s="5" cm="1">
        <f t="array" ref="C240">IF($I$2="Тариф для именинников",
INDEX(GRID!$B$4:$U$15,MATCH(C$7,GRID!$A$4:$A$15,0),MATCH(1,($U$2=GRID!$B$1:$U$1)*(КАЛЕНДАРЬ!BF24=GRID!$B$3:$U$3),0))*GRID!$T$39,
ROUNDUP(INDEX(GRID!$B$4:$U$15,MATCH(C$7,GRID!$A$4:$A$15,0),MATCH(1,($U$2=GRID!$B$1:$U$1)*(КАЛЕНДАРЬ!BF24=GRID!$B$3:$U$3),0))*GRID!$T$39*(1-GRID!$T$40),0))</f>
        <v>44733</v>
      </c>
      <c r="D240" s="5" cm="1">
        <f t="array" ref="D240">IF($I$2="Тариф для именинников",
INDEX(GRID!$B$18:$U$29,MATCH(C$7,GRID!$A$18:$A$29,0),MATCH(1,($U$2=GRID!$B$1:$U$1)*(КАЛЕНДАРЬ!BF24=GRID!$B$3:$U$3),0))*GRID!$T$39,
ROUNDUP(INDEX(GRID!$B$29:$U237,MATCH(C$7,GRID!$A$18:$A$29,0),MATCH(1,($U$2=GRID!$B$1:$U$1)*(КАЛЕНДАРЬ!BF24=GRID!$B$3:$U$3),0))*GRID!$T$39*(1-GRID!$T$40),0))</f>
        <v>49383</v>
      </c>
      <c r="E240" s="5" cm="1">
        <f t="array" ref="E240">IF($I$2="Тариф для именинников",
INDEX(GRID!$B$4:$U$15,MATCH(E$7,GRID!$A$4:$A$15,0),MATCH(1,($U$2=GRID!$B$1:$U$1)*(КАЛЕНДАРЬ!BF24=GRID!$B$3:$U$3),0))*GRID!$T$39,
ROUNDUP(INDEX(GRID!$B$4:$U$15,MATCH(E$7,GRID!$A$4:$A$15,0),MATCH(1,($U$2=GRID!$B$1:$U$1)*(КАЛЕНДАРЬ!BF24=GRID!$B$3:$U$3),0))*GRID!$T$39*(1-GRID!$T$40),0))</f>
        <v>53103</v>
      </c>
      <c r="F240" s="5" cm="1">
        <f t="array" ref="F240">IF($I$2="Тариф для именинников",
INDEX(GRID!$B$18:$U$29,MATCH(E$7,GRID!$A$18:$A$29,0),MATCH(1,($U$2=GRID!$B$1:$U$1)*(КАЛЕНДАРЬ!BF24=GRID!$B$3:$U$3),0))*GRID!$T$39,
ROUNDUP(INDEX(GRID!$B$29:$U237,MATCH(E$7,GRID!$A$18:$A$29,0),MATCH(1,($U$2=GRID!$B$1:$U$1)*(КАЛЕНДАРЬ!BF24=GRID!$B$3:$U$3),0))*GRID!$T$39*(1-GRID!$T$40),0))</f>
        <v>57753</v>
      </c>
      <c r="G240" s="5" cm="1">
        <f t="array" ref="G240">IF($I$2="Тариф для именинников",
INDEX(GRID!$B$4:$U$15,MATCH(G$7,GRID!$A$4:$A$15,0),MATCH(1,($U$2=GRID!$B$1:$U$1)*(КАЛЕНДАРЬ!BF24=GRID!$B$3:$U$3),0))*GRID!$T$39,
ROUNDUP(INDEX(GRID!$B$4:$U$15,MATCH(G$7,GRID!$A$4:$A$15,0),MATCH(1,($U$2=GRID!$B$1:$U$1)*(КАЛЕНДАРЬ!BF24=GRID!$B$3:$U$3),0))*GRID!$T$39*(1-GRID!$T$40),0))</f>
        <v>59520</v>
      </c>
      <c r="H240" s="5" cm="1">
        <f t="array" ref="H240">IF($I$2="Тариф для именинников",
INDEX(GRID!$B$18:$U$29,MATCH(G$7,GRID!$A$18:$A$29,0),MATCH(1,($U$2=GRID!$B$1:$U$1)*(КАЛЕНДАРЬ!BF24=GRID!$B$3:$U$3),0))*GRID!$T$39,
ROUNDUP(INDEX(GRID!$B$29:$U237,MATCH(G$7,GRID!$A$18:$A$29,0),MATCH(1,($U$2=GRID!$B$1:$U$1)*(КАЛЕНДАРЬ!BF24=GRID!$B$3:$U$3),0))*GRID!$T$39*(1-GRID!$T$40),0))</f>
        <v>64170</v>
      </c>
      <c r="I240" s="5" cm="1">
        <f t="array" ref="I240">IF($I$2="Тариф для именинников",
INDEX(GRID!$B$4:$U$15,MATCH(I$7,GRID!$A$4:$A$15,0),MATCH(1,($U$2=GRID!$B$1:$U$1)*(КАЛЕНДАРЬ!BF24=GRID!$B$3:$U$3),0))*GRID!$T$39,
ROUNDUP(INDEX(GRID!$B$4:$U$15,MATCH(I$7,GRID!$A$4:$A$15,0),MATCH(1,($U$2=GRID!$B$1:$U$1)*(КАЛЕНДАРЬ!BF24=GRID!$B$3:$U$3),0))*GRID!$T$39*(1-GRID!$T$40),0))</f>
        <v>66030</v>
      </c>
      <c r="J240" s="5" cm="1">
        <f t="array" ref="J240">IF($I$2="Тариф для именинников",
INDEX(GRID!$B$18:$U$29,MATCH(I$7,GRID!$A$18:$A$29,0),MATCH(1,($U$2=GRID!$B$1:$U$1)*(КАЛЕНДАРЬ!BF24=GRID!$B$3:$U$3),0))*GRID!$T$39,
ROUNDUP(INDEX(GRID!$B$29:$U237,MATCH(I$7,GRID!$A$18:$A$29,0),MATCH(1,($U$2=GRID!$B$1:$U$1)*(КАЛЕНДАРЬ!BF24=GRID!$B$3:$U$3),0))*GRID!$T$39*(1-GRID!$T$40),0))</f>
        <v>70680</v>
      </c>
      <c r="K240" s="5" cm="1">
        <f t="array" ref="K240">IF($I$2="Тариф для именинников",
INDEX(GRID!$B$4:$U$15,MATCH(K$7,GRID!$A$4:$A$15,0),MATCH(1,($U$2=GRID!$B$1:$U$1)*(КАЛЕНДАРЬ!BF24=GRID!$B$3:$U$3),0))*GRID!$T$39,
ROUNDUP(INDEX(GRID!$B$4:$U$15,MATCH(K$7,GRID!$A$4:$A$15,0),MATCH(1,($U$2=GRID!$B$1:$U$1)*(КАЛЕНДАРЬ!BF24=GRID!$B$3:$U$3),0))*GRID!$T$39*(1-GRID!$T$40),0))</f>
        <v>72726</v>
      </c>
      <c r="L240" s="5" cm="1">
        <f t="array" ref="L240">IF($I$2="Тариф для именинников",
INDEX(GRID!$B$18:$U$29,MATCH(K$7,GRID!$A$18:$A$29,0),MATCH(1,($U$2=GRID!$B$1:$U$1)*(КАЛЕНДАРЬ!BF24=GRID!$B$3:$U$3),0))*GRID!$T$39,
ROUNDUP(INDEX(GRID!$B$29:$U237,MATCH(K$7,GRID!$A$18:$A$29,0),MATCH(1,($U$2=GRID!$B$1:$U$1)*(КАЛЕНДАРЬ!BF24=GRID!$B$3:$U$3),0))*GRID!$T$39*(1-GRID!$T$40),0))</f>
        <v>77376</v>
      </c>
      <c r="M240" s="5" cm="1">
        <f t="array" ref="M240">IF($I$2="Тариф для именинников",
INDEX(GRID!$B$4:$U$15,MATCH(M$7,GRID!$A$4:$A$15,0),MATCH(1,($U$2=GRID!$B$1:$U$1)*(КАЛЕНДАРЬ!BF24=GRID!$B$3:$U$3),0))*GRID!$T$39,
ROUNDUP(INDEX(GRID!$B$4:$U$15,MATCH(M$7,GRID!$A$4:$A$15,0),MATCH(1,($U$2=GRID!$B$1:$U$1)*(КАЛЕНДАРЬ!BF24=GRID!$B$3:$U$3),0))*GRID!$T$39*(1-GRID!$T$40),0))</f>
        <v>95976</v>
      </c>
      <c r="N240" s="5" cm="1">
        <f t="array" ref="N240">IF($I$2="Тариф для именинников",
INDEX(GRID!$B$18:$U$29,MATCH(M$7,GRID!$A$18:$A$29,0),MATCH(1,($U$2=GRID!$B$1:$U$1)*(КАЛЕНДАРЬ!BF24=GRID!$B$3:$U$3),0))*GRID!$T$39,
ROUNDUP(INDEX(GRID!$B$29:$U237,MATCH(M$7,GRID!$A$18:$A$29,0),MATCH(1,($U$2=GRID!$B$1:$U$1)*(КАЛЕНДАРЬ!BF24=GRID!$B$3:$U$3),0))*GRID!$T$39*(1-GRID!$T$40),0))</f>
        <v>100626</v>
      </c>
      <c r="O240" s="50" t="s">
        <v>105</v>
      </c>
      <c r="P240" s="50" t="s">
        <v>105</v>
      </c>
      <c r="Q240" s="50" t="s">
        <v>105</v>
      </c>
      <c r="R240" s="50" t="s">
        <v>105</v>
      </c>
      <c r="S240" s="50" t="s">
        <v>105</v>
      </c>
      <c r="T240" s="50" t="s">
        <v>105</v>
      </c>
    </row>
    <row r="241" spans="1:20">
      <c r="A241" s="56" t="s">
        <v>14</v>
      </c>
      <c r="B241" s="57">
        <v>22</v>
      </c>
      <c r="C241" s="5" cm="1">
        <f t="array" ref="C241">IF($I$2="Тариф для именинников",
INDEX(GRID!$B$4:$U$15,MATCH(C$7,GRID!$A$4:$A$15,0),MATCH(1,($U$2=GRID!$B$1:$U$1)*(КАЛЕНДАРЬ!BF25=GRID!$B$3:$U$3),0))*GRID!$T$39,
ROUNDUP(INDEX(GRID!$B$4:$U$15,MATCH(C$7,GRID!$A$4:$A$15,0),MATCH(1,($U$2=GRID!$B$1:$U$1)*(КАЛЕНДАРЬ!BF25=GRID!$B$3:$U$3),0))*GRID!$T$39*(1-GRID!$T$40),0))</f>
        <v>44733</v>
      </c>
      <c r="D241" s="5" cm="1">
        <f t="array" ref="D241">IF($I$2="Тариф для именинников",
INDEX(GRID!$B$18:$U$29,MATCH(C$7,GRID!$A$18:$A$29,0),MATCH(1,($U$2=GRID!$B$1:$U$1)*(КАЛЕНДАРЬ!BF25=GRID!$B$3:$U$3),0))*GRID!$T$39,
ROUNDUP(INDEX(GRID!$B$29:$U238,MATCH(C$7,GRID!$A$18:$A$29,0),MATCH(1,($U$2=GRID!$B$1:$U$1)*(КАЛЕНДАРЬ!BF25=GRID!$B$3:$U$3),0))*GRID!$T$39*(1-GRID!$T$40),0))</f>
        <v>49383</v>
      </c>
      <c r="E241" s="5" cm="1">
        <f t="array" ref="E241">IF($I$2="Тариф для именинников",
INDEX(GRID!$B$4:$U$15,MATCH(E$7,GRID!$A$4:$A$15,0),MATCH(1,($U$2=GRID!$B$1:$U$1)*(КАЛЕНДАРЬ!BF25=GRID!$B$3:$U$3),0))*GRID!$T$39,
ROUNDUP(INDEX(GRID!$B$4:$U$15,MATCH(E$7,GRID!$A$4:$A$15,0),MATCH(1,($U$2=GRID!$B$1:$U$1)*(КАЛЕНДАРЬ!BF25=GRID!$B$3:$U$3),0))*GRID!$T$39*(1-GRID!$T$40),0))</f>
        <v>53103</v>
      </c>
      <c r="F241" s="5" cm="1">
        <f t="array" ref="F241">IF($I$2="Тариф для именинников",
INDEX(GRID!$B$18:$U$29,MATCH(E$7,GRID!$A$18:$A$29,0),MATCH(1,($U$2=GRID!$B$1:$U$1)*(КАЛЕНДАРЬ!BF25=GRID!$B$3:$U$3),0))*GRID!$T$39,
ROUNDUP(INDEX(GRID!$B$29:$U238,MATCH(E$7,GRID!$A$18:$A$29,0),MATCH(1,($U$2=GRID!$B$1:$U$1)*(КАЛЕНДАРЬ!BF25=GRID!$B$3:$U$3),0))*GRID!$T$39*(1-GRID!$T$40),0))</f>
        <v>57753</v>
      </c>
      <c r="G241" s="5" cm="1">
        <f t="array" ref="G241">IF($I$2="Тариф для именинников",
INDEX(GRID!$B$4:$U$15,MATCH(G$7,GRID!$A$4:$A$15,0),MATCH(1,($U$2=GRID!$B$1:$U$1)*(КАЛЕНДАРЬ!BF25=GRID!$B$3:$U$3),0))*GRID!$T$39,
ROUNDUP(INDEX(GRID!$B$4:$U$15,MATCH(G$7,GRID!$A$4:$A$15,0),MATCH(1,($U$2=GRID!$B$1:$U$1)*(КАЛЕНДАРЬ!BF25=GRID!$B$3:$U$3),0))*GRID!$T$39*(1-GRID!$T$40),0))</f>
        <v>59520</v>
      </c>
      <c r="H241" s="5" cm="1">
        <f t="array" ref="H241">IF($I$2="Тариф для именинников",
INDEX(GRID!$B$18:$U$29,MATCH(G$7,GRID!$A$18:$A$29,0),MATCH(1,($U$2=GRID!$B$1:$U$1)*(КАЛЕНДАРЬ!BF25=GRID!$B$3:$U$3),0))*GRID!$T$39,
ROUNDUP(INDEX(GRID!$B$29:$U238,MATCH(G$7,GRID!$A$18:$A$29,0),MATCH(1,($U$2=GRID!$B$1:$U$1)*(КАЛЕНДАРЬ!BF25=GRID!$B$3:$U$3),0))*GRID!$T$39*(1-GRID!$T$40),0))</f>
        <v>64170</v>
      </c>
      <c r="I241" s="5" cm="1">
        <f t="array" ref="I241">IF($I$2="Тариф для именинников",
INDEX(GRID!$B$4:$U$15,MATCH(I$7,GRID!$A$4:$A$15,0),MATCH(1,($U$2=GRID!$B$1:$U$1)*(КАЛЕНДАРЬ!BF25=GRID!$B$3:$U$3),0))*GRID!$T$39,
ROUNDUP(INDEX(GRID!$B$4:$U$15,MATCH(I$7,GRID!$A$4:$A$15,0),MATCH(1,($U$2=GRID!$B$1:$U$1)*(КАЛЕНДАРЬ!BF25=GRID!$B$3:$U$3),0))*GRID!$T$39*(1-GRID!$T$40),0))</f>
        <v>66030</v>
      </c>
      <c r="J241" s="5" cm="1">
        <f t="array" ref="J241">IF($I$2="Тариф для именинников",
INDEX(GRID!$B$18:$U$29,MATCH(I$7,GRID!$A$18:$A$29,0),MATCH(1,($U$2=GRID!$B$1:$U$1)*(КАЛЕНДАРЬ!BF25=GRID!$B$3:$U$3),0))*GRID!$T$39,
ROUNDUP(INDEX(GRID!$B$29:$U238,MATCH(I$7,GRID!$A$18:$A$29,0),MATCH(1,($U$2=GRID!$B$1:$U$1)*(КАЛЕНДАРЬ!BF25=GRID!$B$3:$U$3),0))*GRID!$T$39*(1-GRID!$T$40),0))</f>
        <v>70680</v>
      </c>
      <c r="K241" s="5" cm="1">
        <f t="array" ref="K241">IF($I$2="Тариф для именинников",
INDEX(GRID!$B$4:$U$15,MATCH(K$7,GRID!$A$4:$A$15,0),MATCH(1,($U$2=GRID!$B$1:$U$1)*(КАЛЕНДАРЬ!BF25=GRID!$B$3:$U$3),0))*GRID!$T$39,
ROUNDUP(INDEX(GRID!$B$4:$U$15,MATCH(K$7,GRID!$A$4:$A$15,0),MATCH(1,($U$2=GRID!$B$1:$U$1)*(КАЛЕНДАРЬ!BF25=GRID!$B$3:$U$3),0))*GRID!$T$39*(1-GRID!$T$40),0))</f>
        <v>72726</v>
      </c>
      <c r="L241" s="5" cm="1">
        <f t="array" ref="L241">IF($I$2="Тариф для именинников",
INDEX(GRID!$B$18:$U$29,MATCH(K$7,GRID!$A$18:$A$29,0),MATCH(1,($U$2=GRID!$B$1:$U$1)*(КАЛЕНДАРЬ!BF25=GRID!$B$3:$U$3),0))*GRID!$T$39,
ROUNDUP(INDEX(GRID!$B$29:$U238,MATCH(K$7,GRID!$A$18:$A$29,0),MATCH(1,($U$2=GRID!$B$1:$U$1)*(КАЛЕНДАРЬ!BF25=GRID!$B$3:$U$3),0))*GRID!$T$39*(1-GRID!$T$40),0))</f>
        <v>77376</v>
      </c>
      <c r="M241" s="5" cm="1">
        <f t="array" ref="M241">IF($I$2="Тариф для именинников",
INDEX(GRID!$B$4:$U$15,MATCH(M$7,GRID!$A$4:$A$15,0),MATCH(1,($U$2=GRID!$B$1:$U$1)*(КАЛЕНДАРЬ!BF25=GRID!$B$3:$U$3),0))*GRID!$T$39,
ROUNDUP(INDEX(GRID!$B$4:$U$15,MATCH(M$7,GRID!$A$4:$A$15,0),MATCH(1,($U$2=GRID!$B$1:$U$1)*(КАЛЕНДАРЬ!BF25=GRID!$B$3:$U$3),0))*GRID!$T$39*(1-GRID!$T$40),0))</f>
        <v>95976</v>
      </c>
      <c r="N241" s="5" cm="1">
        <f t="array" ref="N241">IF($I$2="Тариф для именинников",
INDEX(GRID!$B$18:$U$29,MATCH(M$7,GRID!$A$18:$A$29,0),MATCH(1,($U$2=GRID!$B$1:$U$1)*(КАЛЕНДАРЬ!BF25=GRID!$B$3:$U$3),0))*GRID!$T$39,
ROUNDUP(INDEX(GRID!$B$29:$U238,MATCH(M$7,GRID!$A$18:$A$29,0),MATCH(1,($U$2=GRID!$B$1:$U$1)*(КАЛЕНДАРЬ!BF25=GRID!$B$3:$U$3),0))*GRID!$T$39*(1-GRID!$T$40),0))</f>
        <v>100626</v>
      </c>
      <c r="O241" s="50" t="s">
        <v>105</v>
      </c>
      <c r="P241" s="50" t="s">
        <v>105</v>
      </c>
      <c r="Q241" s="50" t="s">
        <v>105</v>
      </c>
      <c r="R241" s="50" t="s">
        <v>105</v>
      </c>
      <c r="S241" s="50" t="s">
        <v>105</v>
      </c>
      <c r="T241" s="50" t="s">
        <v>105</v>
      </c>
    </row>
    <row r="242" spans="1:20">
      <c r="A242" s="56" t="s">
        <v>15</v>
      </c>
      <c r="B242" s="57">
        <v>23</v>
      </c>
      <c r="C242" s="5" cm="1">
        <f t="array" ref="C242">IF($I$2="Тариф для именинников",
INDEX(GRID!$B$4:$U$15,MATCH(C$7,GRID!$A$4:$A$15,0),MATCH(1,($U$2=GRID!$B$1:$U$1)*(КАЛЕНДАРЬ!BF26=GRID!$B$3:$U$3),0))*GRID!$T$39,
ROUNDUP(INDEX(GRID!$B$4:$U$15,MATCH(C$7,GRID!$A$4:$A$15,0),MATCH(1,($U$2=GRID!$B$1:$U$1)*(КАЛЕНДАРЬ!BF26=GRID!$B$3:$U$3),0))*GRID!$T$39*(1-GRID!$T$40),0))</f>
        <v>48918</v>
      </c>
      <c r="D242" s="5" cm="1">
        <f t="array" ref="D242">IF($I$2="Тариф для именинников",
INDEX(GRID!$B$18:$U$29,MATCH(C$7,GRID!$A$18:$A$29,0),MATCH(1,($U$2=GRID!$B$1:$U$1)*(КАЛЕНДАРЬ!BF26=GRID!$B$3:$U$3),0))*GRID!$T$39,
ROUNDUP(INDEX(GRID!$B$29:$U239,MATCH(C$7,GRID!$A$18:$A$29,0),MATCH(1,($U$2=GRID!$B$1:$U$1)*(КАЛЕНДАРЬ!BF26=GRID!$B$3:$U$3),0))*GRID!$T$39*(1-GRID!$T$40),0))</f>
        <v>53568</v>
      </c>
      <c r="E242" s="5" cm="1">
        <f t="array" ref="E242">IF($I$2="Тариф для именинников",
INDEX(GRID!$B$4:$U$15,MATCH(E$7,GRID!$A$4:$A$15,0),MATCH(1,($U$2=GRID!$B$1:$U$1)*(КАЛЕНДАРЬ!BF26=GRID!$B$3:$U$3),0))*GRID!$T$39,
ROUNDUP(INDEX(GRID!$B$4:$U$15,MATCH(E$7,GRID!$A$4:$A$15,0),MATCH(1,($U$2=GRID!$B$1:$U$1)*(КАЛЕНДАРЬ!BF26=GRID!$B$3:$U$3),0))*GRID!$T$39*(1-GRID!$T$40),0))</f>
        <v>57753</v>
      </c>
      <c r="F242" s="5" cm="1">
        <f t="array" ref="F242">IF($I$2="Тариф для именинников",
INDEX(GRID!$B$18:$U$29,MATCH(E$7,GRID!$A$18:$A$29,0),MATCH(1,($U$2=GRID!$B$1:$U$1)*(КАЛЕНДАРЬ!BF26=GRID!$B$3:$U$3),0))*GRID!$T$39,
ROUNDUP(INDEX(GRID!$B$29:$U239,MATCH(E$7,GRID!$A$18:$A$29,0),MATCH(1,($U$2=GRID!$B$1:$U$1)*(КАЛЕНДАРЬ!BF26=GRID!$B$3:$U$3),0))*GRID!$T$39*(1-GRID!$T$40),0))</f>
        <v>62403</v>
      </c>
      <c r="G242" s="5" cm="1">
        <f t="array" ref="G242">IF($I$2="Тариф для именинников",
INDEX(GRID!$B$4:$U$15,MATCH(G$7,GRID!$A$4:$A$15,0),MATCH(1,($U$2=GRID!$B$1:$U$1)*(КАЛЕНДАРЬ!BF26=GRID!$B$3:$U$3),0))*GRID!$T$39,
ROUNDUP(INDEX(GRID!$B$4:$U$15,MATCH(G$7,GRID!$A$4:$A$15,0),MATCH(1,($U$2=GRID!$B$1:$U$1)*(КАЛЕНДАРЬ!BF26=GRID!$B$3:$U$3),0))*GRID!$T$39*(1-GRID!$T$40),0))</f>
        <v>64356</v>
      </c>
      <c r="H242" s="5" cm="1">
        <f t="array" ref="H242">IF($I$2="Тариф для именинников",
INDEX(GRID!$B$18:$U$29,MATCH(G$7,GRID!$A$18:$A$29,0),MATCH(1,($U$2=GRID!$B$1:$U$1)*(КАЛЕНДАРЬ!BF26=GRID!$B$3:$U$3),0))*GRID!$T$39,
ROUNDUP(INDEX(GRID!$B$29:$U239,MATCH(G$7,GRID!$A$18:$A$29,0),MATCH(1,($U$2=GRID!$B$1:$U$1)*(КАЛЕНДАРЬ!BF26=GRID!$B$3:$U$3),0))*GRID!$T$39*(1-GRID!$T$40),0))</f>
        <v>69006</v>
      </c>
      <c r="I242" s="5" cm="1">
        <f t="array" ref="I242">IF($I$2="Тариф для именинников",
INDEX(GRID!$B$4:$U$15,MATCH(I$7,GRID!$A$4:$A$15,0),MATCH(1,($U$2=GRID!$B$1:$U$1)*(КАЛЕНДАРЬ!BF26=GRID!$B$3:$U$3),0))*GRID!$T$39,
ROUNDUP(INDEX(GRID!$B$4:$U$15,MATCH(I$7,GRID!$A$4:$A$15,0),MATCH(1,($U$2=GRID!$B$1:$U$1)*(КАЛЕНДАРЬ!BF26=GRID!$B$3:$U$3),0))*GRID!$T$39*(1-GRID!$T$40),0))</f>
        <v>71238</v>
      </c>
      <c r="J242" s="5" cm="1">
        <f t="array" ref="J242">IF($I$2="Тариф для именинников",
INDEX(GRID!$B$18:$U$29,MATCH(I$7,GRID!$A$18:$A$29,0),MATCH(1,($U$2=GRID!$B$1:$U$1)*(КАЛЕНДАРЬ!BF26=GRID!$B$3:$U$3),0))*GRID!$T$39,
ROUNDUP(INDEX(GRID!$B$29:$U239,MATCH(I$7,GRID!$A$18:$A$29,0),MATCH(1,($U$2=GRID!$B$1:$U$1)*(КАЛЕНДАРЬ!BF26=GRID!$B$3:$U$3),0))*GRID!$T$39*(1-GRID!$T$40),0))</f>
        <v>75888</v>
      </c>
      <c r="K242" s="5" cm="1">
        <f t="array" ref="K242">IF($I$2="Тариф для именинников",
INDEX(GRID!$B$4:$U$15,MATCH(K$7,GRID!$A$4:$A$15,0),MATCH(1,($U$2=GRID!$B$1:$U$1)*(КАЛЕНДАРЬ!BF26=GRID!$B$3:$U$3),0))*GRID!$T$39,
ROUNDUP(INDEX(GRID!$B$4:$U$15,MATCH(K$7,GRID!$A$4:$A$15,0),MATCH(1,($U$2=GRID!$B$1:$U$1)*(КАЛЕНДАРЬ!BF26=GRID!$B$3:$U$3),0))*GRID!$T$39*(1-GRID!$T$40),0))</f>
        <v>78213</v>
      </c>
      <c r="L242" s="5" cm="1">
        <f t="array" ref="L242">IF($I$2="Тариф для именинников",
INDEX(GRID!$B$18:$U$29,MATCH(K$7,GRID!$A$18:$A$29,0),MATCH(1,($U$2=GRID!$B$1:$U$1)*(КАЛЕНДАРЬ!BF26=GRID!$B$3:$U$3),0))*GRID!$T$39,
ROUNDUP(INDEX(GRID!$B$29:$U239,MATCH(K$7,GRID!$A$18:$A$29,0),MATCH(1,($U$2=GRID!$B$1:$U$1)*(КАЛЕНДАРЬ!BF26=GRID!$B$3:$U$3),0))*GRID!$T$39*(1-GRID!$T$40),0))</f>
        <v>82863</v>
      </c>
      <c r="M242" s="5" cm="1">
        <f t="array" ref="M242">IF($I$2="Тариф для именинников",
INDEX(GRID!$B$4:$U$15,MATCH(M$7,GRID!$A$4:$A$15,0),MATCH(1,($U$2=GRID!$B$1:$U$1)*(КАЛЕНДАРЬ!BF26=GRID!$B$3:$U$3),0))*GRID!$T$39,
ROUNDUP(INDEX(GRID!$B$4:$U$15,MATCH(M$7,GRID!$A$4:$A$15,0),MATCH(1,($U$2=GRID!$B$1:$U$1)*(КАЛЕНДАРЬ!BF26=GRID!$B$3:$U$3),0))*GRID!$T$39*(1-GRID!$T$40),0))</f>
        <v>102672</v>
      </c>
      <c r="N242" s="5" cm="1">
        <f t="array" ref="N242">IF($I$2="Тариф для именинников",
INDEX(GRID!$B$18:$U$29,MATCH(M$7,GRID!$A$18:$A$29,0),MATCH(1,($U$2=GRID!$B$1:$U$1)*(КАЛЕНДАРЬ!BF26=GRID!$B$3:$U$3),0))*GRID!$T$39,
ROUNDUP(INDEX(GRID!$B$29:$U239,MATCH(M$7,GRID!$A$18:$A$29,0),MATCH(1,($U$2=GRID!$B$1:$U$1)*(КАЛЕНДАРЬ!BF26=GRID!$B$3:$U$3),0))*GRID!$T$39*(1-GRID!$T$40),0))</f>
        <v>107322</v>
      </c>
      <c r="O242" s="50" t="s">
        <v>105</v>
      </c>
      <c r="P242" s="50" t="s">
        <v>105</v>
      </c>
      <c r="Q242" s="50" t="s">
        <v>105</v>
      </c>
      <c r="R242" s="50" t="s">
        <v>105</v>
      </c>
      <c r="S242" s="50" t="s">
        <v>105</v>
      </c>
      <c r="T242" s="50" t="s">
        <v>105</v>
      </c>
    </row>
    <row r="243" spans="1:20">
      <c r="A243" s="56" t="s">
        <v>16</v>
      </c>
      <c r="B243" s="57">
        <v>24</v>
      </c>
      <c r="C243" s="5" cm="1">
        <f t="array" ref="C243">IF($I$2="Тариф для именинников",
INDEX(GRID!$B$4:$U$15,MATCH(C$7,GRID!$A$4:$A$15,0),MATCH(1,($U$2=GRID!$B$1:$U$1)*(КАЛЕНДАРЬ!BF27=GRID!$B$3:$U$3),0))*GRID!$T$39,
ROUNDUP(INDEX(GRID!$B$4:$U$15,MATCH(C$7,GRID!$A$4:$A$15,0),MATCH(1,($U$2=GRID!$B$1:$U$1)*(КАЛЕНДАРЬ!BF27=GRID!$B$3:$U$3),0))*GRID!$T$39*(1-GRID!$T$40),0))</f>
        <v>48918</v>
      </c>
      <c r="D243" s="5" cm="1">
        <f t="array" ref="D243">IF($I$2="Тариф для именинников",
INDEX(GRID!$B$18:$U$29,MATCH(C$7,GRID!$A$18:$A$29,0),MATCH(1,($U$2=GRID!$B$1:$U$1)*(КАЛЕНДАРЬ!BF27=GRID!$B$3:$U$3),0))*GRID!$T$39,
ROUNDUP(INDEX(GRID!$B$29:$U240,MATCH(C$7,GRID!$A$18:$A$29,0),MATCH(1,($U$2=GRID!$B$1:$U$1)*(КАЛЕНДАРЬ!BF27=GRID!$B$3:$U$3),0))*GRID!$T$39*(1-GRID!$T$40),0))</f>
        <v>53568</v>
      </c>
      <c r="E243" s="5" cm="1">
        <f t="array" ref="E243">IF($I$2="Тариф для именинников",
INDEX(GRID!$B$4:$U$15,MATCH(E$7,GRID!$A$4:$A$15,0),MATCH(1,($U$2=GRID!$B$1:$U$1)*(КАЛЕНДАРЬ!BF27=GRID!$B$3:$U$3),0))*GRID!$T$39,
ROUNDUP(INDEX(GRID!$B$4:$U$15,MATCH(E$7,GRID!$A$4:$A$15,0),MATCH(1,($U$2=GRID!$B$1:$U$1)*(КАЛЕНДАРЬ!BF27=GRID!$B$3:$U$3),0))*GRID!$T$39*(1-GRID!$T$40),0))</f>
        <v>57753</v>
      </c>
      <c r="F243" s="5" cm="1">
        <f t="array" ref="F243">IF($I$2="Тариф для именинников",
INDEX(GRID!$B$18:$U$29,MATCH(E$7,GRID!$A$18:$A$29,0),MATCH(1,($U$2=GRID!$B$1:$U$1)*(КАЛЕНДАРЬ!BF27=GRID!$B$3:$U$3),0))*GRID!$T$39,
ROUNDUP(INDEX(GRID!$B$29:$U240,MATCH(E$7,GRID!$A$18:$A$29,0),MATCH(1,($U$2=GRID!$B$1:$U$1)*(КАЛЕНДАРЬ!BF27=GRID!$B$3:$U$3),0))*GRID!$T$39*(1-GRID!$T$40),0))</f>
        <v>62403</v>
      </c>
      <c r="G243" s="5" cm="1">
        <f t="array" ref="G243">IF($I$2="Тариф для именинников",
INDEX(GRID!$B$4:$U$15,MATCH(G$7,GRID!$A$4:$A$15,0),MATCH(1,($U$2=GRID!$B$1:$U$1)*(КАЛЕНДАРЬ!BF27=GRID!$B$3:$U$3),0))*GRID!$T$39,
ROUNDUP(INDEX(GRID!$B$4:$U$15,MATCH(G$7,GRID!$A$4:$A$15,0),MATCH(1,($U$2=GRID!$B$1:$U$1)*(КАЛЕНДАРЬ!BF27=GRID!$B$3:$U$3),0))*GRID!$T$39*(1-GRID!$T$40),0))</f>
        <v>64356</v>
      </c>
      <c r="H243" s="5" cm="1">
        <f t="array" ref="H243">IF($I$2="Тариф для именинников",
INDEX(GRID!$B$18:$U$29,MATCH(G$7,GRID!$A$18:$A$29,0),MATCH(1,($U$2=GRID!$B$1:$U$1)*(КАЛЕНДАРЬ!BF27=GRID!$B$3:$U$3),0))*GRID!$T$39,
ROUNDUP(INDEX(GRID!$B$29:$U240,MATCH(G$7,GRID!$A$18:$A$29,0),MATCH(1,($U$2=GRID!$B$1:$U$1)*(КАЛЕНДАРЬ!BF27=GRID!$B$3:$U$3),0))*GRID!$T$39*(1-GRID!$T$40),0))</f>
        <v>69006</v>
      </c>
      <c r="I243" s="5" cm="1">
        <f t="array" ref="I243">IF($I$2="Тариф для именинников",
INDEX(GRID!$B$4:$U$15,MATCH(I$7,GRID!$A$4:$A$15,0),MATCH(1,($U$2=GRID!$B$1:$U$1)*(КАЛЕНДАРЬ!BF27=GRID!$B$3:$U$3),0))*GRID!$T$39,
ROUNDUP(INDEX(GRID!$B$4:$U$15,MATCH(I$7,GRID!$A$4:$A$15,0),MATCH(1,($U$2=GRID!$B$1:$U$1)*(КАЛЕНДАРЬ!BF27=GRID!$B$3:$U$3),0))*GRID!$T$39*(1-GRID!$T$40),0))</f>
        <v>71238</v>
      </c>
      <c r="J243" s="5" cm="1">
        <f t="array" ref="J243">IF($I$2="Тариф для именинников",
INDEX(GRID!$B$18:$U$29,MATCH(I$7,GRID!$A$18:$A$29,0),MATCH(1,($U$2=GRID!$B$1:$U$1)*(КАЛЕНДАРЬ!BF27=GRID!$B$3:$U$3),0))*GRID!$T$39,
ROUNDUP(INDEX(GRID!$B$29:$U240,MATCH(I$7,GRID!$A$18:$A$29,0),MATCH(1,($U$2=GRID!$B$1:$U$1)*(КАЛЕНДАРЬ!BF27=GRID!$B$3:$U$3),0))*GRID!$T$39*(1-GRID!$T$40),0))</f>
        <v>75888</v>
      </c>
      <c r="K243" s="5" cm="1">
        <f t="array" ref="K243">IF($I$2="Тариф для именинников",
INDEX(GRID!$B$4:$U$15,MATCH(K$7,GRID!$A$4:$A$15,0),MATCH(1,($U$2=GRID!$B$1:$U$1)*(КАЛЕНДАРЬ!BF27=GRID!$B$3:$U$3),0))*GRID!$T$39,
ROUNDUP(INDEX(GRID!$B$4:$U$15,MATCH(K$7,GRID!$A$4:$A$15,0),MATCH(1,($U$2=GRID!$B$1:$U$1)*(КАЛЕНДАРЬ!BF27=GRID!$B$3:$U$3),0))*GRID!$T$39*(1-GRID!$T$40),0))</f>
        <v>78213</v>
      </c>
      <c r="L243" s="5" cm="1">
        <f t="array" ref="L243">IF($I$2="Тариф для именинников",
INDEX(GRID!$B$18:$U$29,MATCH(K$7,GRID!$A$18:$A$29,0),MATCH(1,($U$2=GRID!$B$1:$U$1)*(КАЛЕНДАРЬ!BF27=GRID!$B$3:$U$3),0))*GRID!$T$39,
ROUNDUP(INDEX(GRID!$B$29:$U240,MATCH(K$7,GRID!$A$18:$A$29,0),MATCH(1,($U$2=GRID!$B$1:$U$1)*(КАЛЕНДАРЬ!BF27=GRID!$B$3:$U$3),0))*GRID!$T$39*(1-GRID!$T$40),0))</f>
        <v>82863</v>
      </c>
      <c r="M243" s="5" cm="1">
        <f t="array" ref="M243">IF($I$2="Тариф для именинников",
INDEX(GRID!$B$4:$U$15,MATCH(M$7,GRID!$A$4:$A$15,0),MATCH(1,($U$2=GRID!$B$1:$U$1)*(КАЛЕНДАРЬ!BF27=GRID!$B$3:$U$3),0))*GRID!$T$39,
ROUNDUP(INDEX(GRID!$B$4:$U$15,MATCH(M$7,GRID!$A$4:$A$15,0),MATCH(1,($U$2=GRID!$B$1:$U$1)*(КАЛЕНДАРЬ!BF27=GRID!$B$3:$U$3),0))*GRID!$T$39*(1-GRID!$T$40),0))</f>
        <v>102672</v>
      </c>
      <c r="N243" s="5" cm="1">
        <f t="array" ref="N243">IF($I$2="Тариф для именинников",
INDEX(GRID!$B$18:$U$29,MATCH(M$7,GRID!$A$18:$A$29,0),MATCH(1,($U$2=GRID!$B$1:$U$1)*(КАЛЕНДАРЬ!BF27=GRID!$B$3:$U$3),0))*GRID!$T$39,
ROUNDUP(INDEX(GRID!$B$29:$U240,MATCH(M$7,GRID!$A$18:$A$29,0),MATCH(1,($U$2=GRID!$B$1:$U$1)*(КАЛЕНДАРЬ!BF27=GRID!$B$3:$U$3),0))*GRID!$T$39*(1-GRID!$T$40),0))</f>
        <v>107322</v>
      </c>
      <c r="O243" s="50" t="s">
        <v>105</v>
      </c>
      <c r="P243" s="50" t="s">
        <v>105</v>
      </c>
      <c r="Q243" s="50" t="s">
        <v>105</v>
      </c>
      <c r="R243" s="50" t="s">
        <v>105</v>
      </c>
      <c r="S243" s="50" t="s">
        <v>105</v>
      </c>
      <c r="T243" s="50" t="s">
        <v>105</v>
      </c>
    </row>
    <row r="244" spans="1:20">
      <c r="A244" s="56" t="s">
        <v>17</v>
      </c>
      <c r="B244" s="57">
        <v>25</v>
      </c>
      <c r="C244" s="5" cm="1">
        <f t="array" ref="C244">IF($I$2="Тариф для именинников",
INDEX(GRID!$B$4:$U$15,MATCH(C$7,GRID!$A$4:$A$15,0),MATCH(1,($U$2=GRID!$B$1:$U$1)*(КАЛЕНДАРЬ!BF28=GRID!$B$3:$U$3),0))*GRID!$T$39,
ROUNDUP(INDEX(GRID!$B$4:$U$15,MATCH(C$7,GRID!$A$4:$A$15,0),MATCH(1,($U$2=GRID!$B$1:$U$1)*(КАЛЕНДАРЬ!BF28=GRID!$B$3:$U$3),0))*GRID!$T$39*(1-GRID!$T$40),0))</f>
        <v>48918</v>
      </c>
      <c r="D244" s="5" cm="1">
        <f t="array" ref="D244">IF($I$2="Тариф для именинников",
INDEX(GRID!$B$18:$U$29,MATCH(C$7,GRID!$A$18:$A$29,0),MATCH(1,($U$2=GRID!$B$1:$U$1)*(КАЛЕНДАРЬ!BF28=GRID!$B$3:$U$3),0))*GRID!$T$39,
ROUNDUP(INDEX(GRID!$B$29:$U241,MATCH(C$7,GRID!$A$18:$A$29,0),MATCH(1,($U$2=GRID!$B$1:$U$1)*(КАЛЕНДАРЬ!BF28=GRID!$B$3:$U$3),0))*GRID!$T$39*(1-GRID!$T$40),0))</f>
        <v>53568</v>
      </c>
      <c r="E244" s="5" cm="1">
        <f t="array" ref="E244">IF($I$2="Тариф для именинников",
INDEX(GRID!$B$4:$U$15,MATCH(E$7,GRID!$A$4:$A$15,0),MATCH(1,($U$2=GRID!$B$1:$U$1)*(КАЛЕНДАРЬ!BF28=GRID!$B$3:$U$3),0))*GRID!$T$39,
ROUNDUP(INDEX(GRID!$B$4:$U$15,MATCH(E$7,GRID!$A$4:$A$15,0),MATCH(1,($U$2=GRID!$B$1:$U$1)*(КАЛЕНДАРЬ!BF28=GRID!$B$3:$U$3),0))*GRID!$T$39*(1-GRID!$T$40),0))</f>
        <v>57753</v>
      </c>
      <c r="F244" s="5" cm="1">
        <f t="array" ref="F244">IF($I$2="Тариф для именинников",
INDEX(GRID!$B$18:$U$29,MATCH(E$7,GRID!$A$18:$A$29,0),MATCH(1,($U$2=GRID!$B$1:$U$1)*(КАЛЕНДАРЬ!BF28=GRID!$B$3:$U$3),0))*GRID!$T$39,
ROUNDUP(INDEX(GRID!$B$29:$U241,MATCH(E$7,GRID!$A$18:$A$29,0),MATCH(1,($U$2=GRID!$B$1:$U$1)*(КАЛЕНДАРЬ!BF28=GRID!$B$3:$U$3),0))*GRID!$T$39*(1-GRID!$T$40),0))</f>
        <v>62403</v>
      </c>
      <c r="G244" s="5" cm="1">
        <f t="array" ref="G244">IF($I$2="Тариф для именинников",
INDEX(GRID!$B$4:$U$15,MATCH(G$7,GRID!$A$4:$A$15,0),MATCH(1,($U$2=GRID!$B$1:$U$1)*(КАЛЕНДАРЬ!BF28=GRID!$B$3:$U$3),0))*GRID!$T$39,
ROUNDUP(INDEX(GRID!$B$4:$U$15,MATCH(G$7,GRID!$A$4:$A$15,0),MATCH(1,($U$2=GRID!$B$1:$U$1)*(КАЛЕНДАРЬ!BF28=GRID!$B$3:$U$3),0))*GRID!$T$39*(1-GRID!$T$40),0))</f>
        <v>64356</v>
      </c>
      <c r="H244" s="5" cm="1">
        <f t="array" ref="H244">IF($I$2="Тариф для именинников",
INDEX(GRID!$B$18:$U$29,MATCH(G$7,GRID!$A$18:$A$29,0),MATCH(1,($U$2=GRID!$B$1:$U$1)*(КАЛЕНДАРЬ!BF28=GRID!$B$3:$U$3),0))*GRID!$T$39,
ROUNDUP(INDEX(GRID!$B$29:$U241,MATCH(G$7,GRID!$A$18:$A$29,0),MATCH(1,($U$2=GRID!$B$1:$U$1)*(КАЛЕНДАРЬ!BF28=GRID!$B$3:$U$3),0))*GRID!$T$39*(1-GRID!$T$40),0))</f>
        <v>69006</v>
      </c>
      <c r="I244" s="5" cm="1">
        <f t="array" ref="I244">IF($I$2="Тариф для именинников",
INDEX(GRID!$B$4:$U$15,MATCH(I$7,GRID!$A$4:$A$15,0),MATCH(1,($U$2=GRID!$B$1:$U$1)*(КАЛЕНДАРЬ!BF28=GRID!$B$3:$U$3),0))*GRID!$T$39,
ROUNDUP(INDEX(GRID!$B$4:$U$15,MATCH(I$7,GRID!$A$4:$A$15,0),MATCH(1,($U$2=GRID!$B$1:$U$1)*(КАЛЕНДАРЬ!BF28=GRID!$B$3:$U$3),0))*GRID!$T$39*(1-GRID!$T$40),0))</f>
        <v>71238</v>
      </c>
      <c r="J244" s="5" cm="1">
        <f t="array" ref="J244">IF($I$2="Тариф для именинников",
INDEX(GRID!$B$18:$U$29,MATCH(I$7,GRID!$A$18:$A$29,0),MATCH(1,($U$2=GRID!$B$1:$U$1)*(КАЛЕНДАРЬ!BF28=GRID!$B$3:$U$3),0))*GRID!$T$39,
ROUNDUP(INDEX(GRID!$B$29:$U241,MATCH(I$7,GRID!$A$18:$A$29,0),MATCH(1,($U$2=GRID!$B$1:$U$1)*(КАЛЕНДАРЬ!BF28=GRID!$B$3:$U$3),0))*GRID!$T$39*(1-GRID!$T$40),0))</f>
        <v>75888</v>
      </c>
      <c r="K244" s="5" cm="1">
        <f t="array" ref="K244">IF($I$2="Тариф для именинников",
INDEX(GRID!$B$4:$U$15,MATCH(K$7,GRID!$A$4:$A$15,0),MATCH(1,($U$2=GRID!$B$1:$U$1)*(КАЛЕНДАРЬ!BF28=GRID!$B$3:$U$3),0))*GRID!$T$39,
ROUNDUP(INDEX(GRID!$B$4:$U$15,MATCH(K$7,GRID!$A$4:$A$15,0),MATCH(1,($U$2=GRID!$B$1:$U$1)*(КАЛЕНДАРЬ!BF28=GRID!$B$3:$U$3),0))*GRID!$T$39*(1-GRID!$T$40),0))</f>
        <v>78213</v>
      </c>
      <c r="L244" s="5" cm="1">
        <f t="array" ref="L244">IF($I$2="Тариф для именинников",
INDEX(GRID!$B$18:$U$29,MATCH(K$7,GRID!$A$18:$A$29,0),MATCH(1,($U$2=GRID!$B$1:$U$1)*(КАЛЕНДАРЬ!BF28=GRID!$B$3:$U$3),0))*GRID!$T$39,
ROUNDUP(INDEX(GRID!$B$29:$U241,MATCH(K$7,GRID!$A$18:$A$29,0),MATCH(1,($U$2=GRID!$B$1:$U$1)*(КАЛЕНДАРЬ!BF28=GRID!$B$3:$U$3),0))*GRID!$T$39*(1-GRID!$T$40),0))</f>
        <v>82863</v>
      </c>
      <c r="M244" s="5" cm="1">
        <f t="array" ref="M244">IF($I$2="Тариф для именинников",
INDEX(GRID!$B$4:$U$15,MATCH(M$7,GRID!$A$4:$A$15,0),MATCH(1,($U$2=GRID!$B$1:$U$1)*(КАЛЕНДАРЬ!BF28=GRID!$B$3:$U$3),0))*GRID!$T$39,
ROUNDUP(INDEX(GRID!$B$4:$U$15,MATCH(M$7,GRID!$A$4:$A$15,0),MATCH(1,($U$2=GRID!$B$1:$U$1)*(КАЛЕНДАРЬ!BF28=GRID!$B$3:$U$3),0))*GRID!$T$39*(1-GRID!$T$40),0))</f>
        <v>102672</v>
      </c>
      <c r="N244" s="5" cm="1">
        <f t="array" ref="N244">IF($I$2="Тариф для именинников",
INDEX(GRID!$B$18:$U$29,MATCH(M$7,GRID!$A$18:$A$29,0),MATCH(1,($U$2=GRID!$B$1:$U$1)*(КАЛЕНДАРЬ!BF28=GRID!$B$3:$U$3),0))*GRID!$T$39,
ROUNDUP(INDEX(GRID!$B$29:$U241,MATCH(M$7,GRID!$A$18:$A$29,0),MATCH(1,($U$2=GRID!$B$1:$U$1)*(КАЛЕНДАРЬ!BF28=GRID!$B$3:$U$3),0))*GRID!$T$39*(1-GRID!$T$40),0))</f>
        <v>107322</v>
      </c>
      <c r="O244" s="50" t="s">
        <v>105</v>
      </c>
      <c r="P244" s="50" t="s">
        <v>105</v>
      </c>
      <c r="Q244" s="50" t="s">
        <v>105</v>
      </c>
      <c r="R244" s="50" t="s">
        <v>105</v>
      </c>
      <c r="S244" s="50" t="s">
        <v>105</v>
      </c>
      <c r="T244" s="50" t="s">
        <v>105</v>
      </c>
    </row>
    <row r="245" spans="1:20">
      <c r="A245" s="56" t="s">
        <v>11</v>
      </c>
      <c r="B245" s="57">
        <v>26</v>
      </c>
      <c r="C245" s="5" cm="1">
        <f t="array" ref="C245">IF($I$2="Тариф для именинников",
INDEX(GRID!$B$4:$U$15,MATCH(C$7,GRID!$A$4:$A$15,0),MATCH(1,($U$2=GRID!$B$1:$U$1)*(КАЛЕНДАРЬ!BF29=GRID!$B$3:$U$3),0))*GRID!$T$39,
ROUNDUP(INDEX(GRID!$B$4:$U$15,MATCH(C$7,GRID!$A$4:$A$15,0),MATCH(1,($U$2=GRID!$B$1:$U$1)*(КАЛЕНДАРЬ!BF29=GRID!$B$3:$U$3),0))*GRID!$T$39*(1-GRID!$T$40),0))</f>
        <v>44733</v>
      </c>
      <c r="D245" s="5" cm="1">
        <f t="array" ref="D245">IF($I$2="Тариф для именинников",
INDEX(GRID!$B$18:$U$29,MATCH(C$7,GRID!$A$18:$A$29,0),MATCH(1,($U$2=GRID!$B$1:$U$1)*(КАЛЕНДАРЬ!BF29=GRID!$B$3:$U$3),0))*GRID!$T$39,
ROUNDUP(INDEX(GRID!$B$29:$U242,MATCH(C$7,GRID!$A$18:$A$29,0),MATCH(1,($U$2=GRID!$B$1:$U$1)*(КАЛЕНДАРЬ!BF29=GRID!$B$3:$U$3),0))*GRID!$T$39*(1-GRID!$T$40),0))</f>
        <v>49383</v>
      </c>
      <c r="E245" s="5" cm="1">
        <f t="array" ref="E245">IF($I$2="Тариф для именинников",
INDEX(GRID!$B$4:$U$15,MATCH(E$7,GRID!$A$4:$A$15,0),MATCH(1,($U$2=GRID!$B$1:$U$1)*(КАЛЕНДАРЬ!BF29=GRID!$B$3:$U$3),0))*GRID!$T$39,
ROUNDUP(INDEX(GRID!$B$4:$U$15,MATCH(E$7,GRID!$A$4:$A$15,0),MATCH(1,($U$2=GRID!$B$1:$U$1)*(КАЛЕНДАРЬ!BF29=GRID!$B$3:$U$3),0))*GRID!$T$39*(1-GRID!$T$40),0))</f>
        <v>53103</v>
      </c>
      <c r="F245" s="5" cm="1">
        <f t="array" ref="F245">IF($I$2="Тариф для именинников",
INDEX(GRID!$B$18:$U$29,MATCH(E$7,GRID!$A$18:$A$29,0),MATCH(1,($U$2=GRID!$B$1:$U$1)*(КАЛЕНДАРЬ!BF29=GRID!$B$3:$U$3),0))*GRID!$T$39,
ROUNDUP(INDEX(GRID!$B$29:$U242,MATCH(E$7,GRID!$A$18:$A$29,0),MATCH(1,($U$2=GRID!$B$1:$U$1)*(КАЛЕНДАРЬ!BF29=GRID!$B$3:$U$3),0))*GRID!$T$39*(1-GRID!$T$40),0))</f>
        <v>57753</v>
      </c>
      <c r="G245" s="5" cm="1">
        <f t="array" ref="G245">IF($I$2="Тариф для именинников",
INDEX(GRID!$B$4:$U$15,MATCH(G$7,GRID!$A$4:$A$15,0),MATCH(1,($U$2=GRID!$B$1:$U$1)*(КАЛЕНДАРЬ!BF29=GRID!$B$3:$U$3),0))*GRID!$T$39,
ROUNDUP(INDEX(GRID!$B$4:$U$15,MATCH(G$7,GRID!$A$4:$A$15,0),MATCH(1,($U$2=GRID!$B$1:$U$1)*(КАЛЕНДАРЬ!BF29=GRID!$B$3:$U$3),0))*GRID!$T$39*(1-GRID!$T$40),0))</f>
        <v>59520</v>
      </c>
      <c r="H245" s="5" cm="1">
        <f t="array" ref="H245">IF($I$2="Тариф для именинников",
INDEX(GRID!$B$18:$U$29,MATCH(G$7,GRID!$A$18:$A$29,0),MATCH(1,($U$2=GRID!$B$1:$U$1)*(КАЛЕНДАРЬ!BF29=GRID!$B$3:$U$3),0))*GRID!$T$39,
ROUNDUP(INDEX(GRID!$B$29:$U242,MATCH(G$7,GRID!$A$18:$A$29,0),MATCH(1,($U$2=GRID!$B$1:$U$1)*(КАЛЕНДАРЬ!BF29=GRID!$B$3:$U$3),0))*GRID!$T$39*(1-GRID!$T$40),0))</f>
        <v>64170</v>
      </c>
      <c r="I245" s="5" cm="1">
        <f t="array" ref="I245">IF($I$2="Тариф для именинников",
INDEX(GRID!$B$4:$U$15,MATCH(I$7,GRID!$A$4:$A$15,0),MATCH(1,($U$2=GRID!$B$1:$U$1)*(КАЛЕНДАРЬ!BF29=GRID!$B$3:$U$3),0))*GRID!$T$39,
ROUNDUP(INDEX(GRID!$B$4:$U$15,MATCH(I$7,GRID!$A$4:$A$15,0),MATCH(1,($U$2=GRID!$B$1:$U$1)*(КАЛЕНДАРЬ!BF29=GRID!$B$3:$U$3),0))*GRID!$T$39*(1-GRID!$T$40),0))</f>
        <v>66030</v>
      </c>
      <c r="J245" s="5" cm="1">
        <f t="array" ref="J245">IF($I$2="Тариф для именинников",
INDEX(GRID!$B$18:$U$29,MATCH(I$7,GRID!$A$18:$A$29,0),MATCH(1,($U$2=GRID!$B$1:$U$1)*(КАЛЕНДАРЬ!BF29=GRID!$B$3:$U$3),0))*GRID!$T$39,
ROUNDUP(INDEX(GRID!$B$29:$U242,MATCH(I$7,GRID!$A$18:$A$29,0),MATCH(1,($U$2=GRID!$B$1:$U$1)*(КАЛЕНДАРЬ!BF29=GRID!$B$3:$U$3),0))*GRID!$T$39*(1-GRID!$T$40),0))</f>
        <v>70680</v>
      </c>
      <c r="K245" s="5" cm="1">
        <f t="array" ref="K245">IF($I$2="Тариф для именинников",
INDEX(GRID!$B$4:$U$15,MATCH(K$7,GRID!$A$4:$A$15,0),MATCH(1,($U$2=GRID!$B$1:$U$1)*(КАЛЕНДАРЬ!BF29=GRID!$B$3:$U$3),0))*GRID!$T$39,
ROUNDUP(INDEX(GRID!$B$4:$U$15,MATCH(K$7,GRID!$A$4:$A$15,0),MATCH(1,($U$2=GRID!$B$1:$U$1)*(КАЛЕНДАРЬ!BF29=GRID!$B$3:$U$3),0))*GRID!$T$39*(1-GRID!$T$40),0))</f>
        <v>72726</v>
      </c>
      <c r="L245" s="5" cm="1">
        <f t="array" ref="L245">IF($I$2="Тариф для именинников",
INDEX(GRID!$B$18:$U$29,MATCH(K$7,GRID!$A$18:$A$29,0),MATCH(1,($U$2=GRID!$B$1:$U$1)*(КАЛЕНДАРЬ!BF29=GRID!$B$3:$U$3),0))*GRID!$T$39,
ROUNDUP(INDEX(GRID!$B$29:$U242,MATCH(K$7,GRID!$A$18:$A$29,0),MATCH(1,($U$2=GRID!$B$1:$U$1)*(КАЛЕНДАРЬ!BF29=GRID!$B$3:$U$3),0))*GRID!$T$39*(1-GRID!$T$40),0))</f>
        <v>77376</v>
      </c>
      <c r="M245" s="5" cm="1">
        <f t="array" ref="M245">IF($I$2="Тариф для именинников",
INDEX(GRID!$B$4:$U$15,MATCH(M$7,GRID!$A$4:$A$15,0),MATCH(1,($U$2=GRID!$B$1:$U$1)*(КАЛЕНДАРЬ!BF29=GRID!$B$3:$U$3),0))*GRID!$T$39,
ROUNDUP(INDEX(GRID!$B$4:$U$15,MATCH(M$7,GRID!$A$4:$A$15,0),MATCH(1,($U$2=GRID!$B$1:$U$1)*(КАЛЕНДАРЬ!BF29=GRID!$B$3:$U$3),0))*GRID!$T$39*(1-GRID!$T$40),0))</f>
        <v>95976</v>
      </c>
      <c r="N245" s="5" cm="1">
        <f t="array" ref="N245">IF($I$2="Тариф для именинников",
INDEX(GRID!$B$18:$U$29,MATCH(M$7,GRID!$A$18:$A$29,0),MATCH(1,($U$2=GRID!$B$1:$U$1)*(КАЛЕНДАРЬ!BF29=GRID!$B$3:$U$3),0))*GRID!$T$39,
ROUNDUP(INDEX(GRID!$B$29:$U242,MATCH(M$7,GRID!$A$18:$A$29,0),MATCH(1,($U$2=GRID!$B$1:$U$1)*(КАЛЕНДАРЬ!BF29=GRID!$B$3:$U$3),0))*GRID!$T$39*(1-GRID!$T$40),0))</f>
        <v>100626</v>
      </c>
      <c r="O245" s="50" t="s">
        <v>105</v>
      </c>
      <c r="P245" s="50" t="s">
        <v>105</v>
      </c>
      <c r="Q245" s="50" t="s">
        <v>105</v>
      </c>
      <c r="R245" s="50" t="s">
        <v>105</v>
      </c>
      <c r="S245" s="50" t="s">
        <v>105</v>
      </c>
      <c r="T245" s="50" t="s">
        <v>105</v>
      </c>
    </row>
    <row r="246" spans="1:20">
      <c r="A246" s="56" t="s">
        <v>12</v>
      </c>
      <c r="B246" s="57">
        <v>27</v>
      </c>
      <c r="C246" s="5" cm="1">
        <f t="array" ref="C246">IF($I$2="Тариф для именинников",
INDEX(GRID!$B$4:$U$15,MATCH(C$7,GRID!$A$4:$A$15,0),MATCH(1,($U$2=GRID!$B$1:$U$1)*(КАЛЕНДАРЬ!BF30=GRID!$B$3:$U$3),0))*GRID!$T$39,
ROUNDUP(INDEX(GRID!$B$4:$U$15,MATCH(C$7,GRID!$A$4:$A$15,0),MATCH(1,($U$2=GRID!$B$1:$U$1)*(КАЛЕНДАРЬ!BF30=GRID!$B$3:$U$3),0))*GRID!$T$39*(1-GRID!$T$40),0))</f>
        <v>44733</v>
      </c>
      <c r="D246" s="5" cm="1">
        <f t="array" ref="D246">IF($I$2="Тариф для именинников",
INDEX(GRID!$B$18:$U$29,MATCH(C$7,GRID!$A$18:$A$29,0),MATCH(1,($U$2=GRID!$B$1:$U$1)*(КАЛЕНДАРЬ!BF30=GRID!$B$3:$U$3),0))*GRID!$T$39,
ROUNDUP(INDEX(GRID!$B$29:$U243,MATCH(C$7,GRID!$A$18:$A$29,0),MATCH(1,($U$2=GRID!$B$1:$U$1)*(КАЛЕНДАРЬ!BF30=GRID!$B$3:$U$3),0))*GRID!$T$39*(1-GRID!$T$40),0))</f>
        <v>49383</v>
      </c>
      <c r="E246" s="5" cm="1">
        <f t="array" ref="E246">IF($I$2="Тариф для именинников",
INDEX(GRID!$B$4:$U$15,MATCH(E$7,GRID!$A$4:$A$15,0),MATCH(1,($U$2=GRID!$B$1:$U$1)*(КАЛЕНДАРЬ!BF30=GRID!$B$3:$U$3),0))*GRID!$T$39,
ROUNDUP(INDEX(GRID!$B$4:$U$15,MATCH(E$7,GRID!$A$4:$A$15,0),MATCH(1,($U$2=GRID!$B$1:$U$1)*(КАЛЕНДАРЬ!BF30=GRID!$B$3:$U$3),0))*GRID!$T$39*(1-GRID!$T$40),0))</f>
        <v>53103</v>
      </c>
      <c r="F246" s="5" cm="1">
        <f t="array" ref="F246">IF($I$2="Тариф для именинников",
INDEX(GRID!$B$18:$U$29,MATCH(E$7,GRID!$A$18:$A$29,0),MATCH(1,($U$2=GRID!$B$1:$U$1)*(КАЛЕНДАРЬ!BF30=GRID!$B$3:$U$3),0))*GRID!$T$39,
ROUNDUP(INDEX(GRID!$B$29:$U243,MATCH(E$7,GRID!$A$18:$A$29,0),MATCH(1,($U$2=GRID!$B$1:$U$1)*(КАЛЕНДАРЬ!BF30=GRID!$B$3:$U$3),0))*GRID!$T$39*(1-GRID!$T$40),0))</f>
        <v>57753</v>
      </c>
      <c r="G246" s="5" cm="1">
        <f t="array" ref="G246">IF($I$2="Тариф для именинников",
INDEX(GRID!$B$4:$U$15,MATCH(G$7,GRID!$A$4:$A$15,0),MATCH(1,($U$2=GRID!$B$1:$U$1)*(КАЛЕНДАРЬ!BF30=GRID!$B$3:$U$3),0))*GRID!$T$39,
ROUNDUP(INDEX(GRID!$B$4:$U$15,MATCH(G$7,GRID!$A$4:$A$15,0),MATCH(1,($U$2=GRID!$B$1:$U$1)*(КАЛЕНДАРЬ!BF30=GRID!$B$3:$U$3),0))*GRID!$T$39*(1-GRID!$T$40),0))</f>
        <v>59520</v>
      </c>
      <c r="H246" s="5" cm="1">
        <f t="array" ref="H246">IF($I$2="Тариф для именинников",
INDEX(GRID!$B$18:$U$29,MATCH(G$7,GRID!$A$18:$A$29,0),MATCH(1,($U$2=GRID!$B$1:$U$1)*(КАЛЕНДАРЬ!BF30=GRID!$B$3:$U$3),0))*GRID!$T$39,
ROUNDUP(INDEX(GRID!$B$29:$U243,MATCH(G$7,GRID!$A$18:$A$29,0),MATCH(1,($U$2=GRID!$B$1:$U$1)*(КАЛЕНДАРЬ!BF30=GRID!$B$3:$U$3),0))*GRID!$T$39*(1-GRID!$T$40),0))</f>
        <v>64170</v>
      </c>
      <c r="I246" s="5" cm="1">
        <f t="array" ref="I246">IF($I$2="Тариф для именинников",
INDEX(GRID!$B$4:$U$15,MATCH(I$7,GRID!$A$4:$A$15,0),MATCH(1,($U$2=GRID!$B$1:$U$1)*(КАЛЕНДАРЬ!BF30=GRID!$B$3:$U$3),0))*GRID!$T$39,
ROUNDUP(INDEX(GRID!$B$4:$U$15,MATCH(I$7,GRID!$A$4:$A$15,0),MATCH(1,($U$2=GRID!$B$1:$U$1)*(КАЛЕНДАРЬ!BF30=GRID!$B$3:$U$3),0))*GRID!$T$39*(1-GRID!$T$40),0))</f>
        <v>66030</v>
      </c>
      <c r="J246" s="5" cm="1">
        <f t="array" ref="J246">IF($I$2="Тариф для именинников",
INDEX(GRID!$B$18:$U$29,MATCH(I$7,GRID!$A$18:$A$29,0),MATCH(1,($U$2=GRID!$B$1:$U$1)*(КАЛЕНДАРЬ!BF30=GRID!$B$3:$U$3),0))*GRID!$T$39,
ROUNDUP(INDEX(GRID!$B$29:$U243,MATCH(I$7,GRID!$A$18:$A$29,0),MATCH(1,($U$2=GRID!$B$1:$U$1)*(КАЛЕНДАРЬ!BF30=GRID!$B$3:$U$3),0))*GRID!$T$39*(1-GRID!$T$40),0))</f>
        <v>70680</v>
      </c>
      <c r="K246" s="5" cm="1">
        <f t="array" ref="K246">IF($I$2="Тариф для именинников",
INDEX(GRID!$B$4:$U$15,MATCH(K$7,GRID!$A$4:$A$15,0),MATCH(1,($U$2=GRID!$B$1:$U$1)*(КАЛЕНДАРЬ!BF30=GRID!$B$3:$U$3),0))*GRID!$T$39,
ROUNDUP(INDEX(GRID!$B$4:$U$15,MATCH(K$7,GRID!$A$4:$A$15,0),MATCH(1,($U$2=GRID!$B$1:$U$1)*(КАЛЕНДАРЬ!BF30=GRID!$B$3:$U$3),0))*GRID!$T$39*(1-GRID!$T$40),0))</f>
        <v>72726</v>
      </c>
      <c r="L246" s="5" cm="1">
        <f t="array" ref="L246">IF($I$2="Тариф для именинников",
INDEX(GRID!$B$18:$U$29,MATCH(K$7,GRID!$A$18:$A$29,0),MATCH(1,($U$2=GRID!$B$1:$U$1)*(КАЛЕНДАРЬ!BF30=GRID!$B$3:$U$3),0))*GRID!$T$39,
ROUNDUP(INDEX(GRID!$B$29:$U243,MATCH(K$7,GRID!$A$18:$A$29,0),MATCH(1,($U$2=GRID!$B$1:$U$1)*(КАЛЕНДАРЬ!BF30=GRID!$B$3:$U$3),0))*GRID!$T$39*(1-GRID!$T$40),0))</f>
        <v>77376</v>
      </c>
      <c r="M246" s="5" cm="1">
        <f t="array" ref="M246">IF($I$2="Тариф для именинников",
INDEX(GRID!$B$4:$U$15,MATCH(M$7,GRID!$A$4:$A$15,0),MATCH(1,($U$2=GRID!$B$1:$U$1)*(КАЛЕНДАРЬ!BF30=GRID!$B$3:$U$3),0))*GRID!$T$39,
ROUNDUP(INDEX(GRID!$B$4:$U$15,MATCH(M$7,GRID!$A$4:$A$15,0),MATCH(1,($U$2=GRID!$B$1:$U$1)*(КАЛЕНДАРЬ!BF30=GRID!$B$3:$U$3),0))*GRID!$T$39*(1-GRID!$T$40),0))</f>
        <v>95976</v>
      </c>
      <c r="N246" s="5" cm="1">
        <f t="array" ref="N246">IF($I$2="Тариф для именинников",
INDEX(GRID!$B$18:$U$29,MATCH(M$7,GRID!$A$18:$A$29,0),MATCH(1,($U$2=GRID!$B$1:$U$1)*(КАЛЕНДАРЬ!BF30=GRID!$B$3:$U$3),0))*GRID!$T$39,
ROUNDUP(INDEX(GRID!$B$29:$U243,MATCH(M$7,GRID!$A$18:$A$29,0),MATCH(1,($U$2=GRID!$B$1:$U$1)*(КАЛЕНДАРЬ!BF30=GRID!$B$3:$U$3),0))*GRID!$T$39*(1-GRID!$T$40),0))</f>
        <v>100626</v>
      </c>
      <c r="O246" s="50" t="s">
        <v>105</v>
      </c>
      <c r="P246" s="50" t="s">
        <v>105</v>
      </c>
      <c r="Q246" s="50" t="s">
        <v>105</v>
      </c>
      <c r="R246" s="50" t="s">
        <v>105</v>
      </c>
      <c r="S246" s="50" t="s">
        <v>105</v>
      </c>
      <c r="T246" s="50" t="s">
        <v>105</v>
      </c>
    </row>
    <row r="247" spans="1:20">
      <c r="A247" s="56" t="s">
        <v>13</v>
      </c>
      <c r="B247" s="57">
        <v>28</v>
      </c>
      <c r="C247" s="5" cm="1">
        <f t="array" ref="C247">IF($I$2="Тариф для именинников",
INDEX(GRID!$B$4:$U$15,MATCH(C$7,GRID!$A$4:$A$15,0),MATCH(1,($U$2=GRID!$B$1:$U$1)*(КАЛЕНДАРЬ!BF31=GRID!$B$3:$U$3),0))*GRID!$T$39,
ROUNDUP(INDEX(GRID!$B$4:$U$15,MATCH(C$7,GRID!$A$4:$A$15,0),MATCH(1,($U$2=GRID!$B$1:$U$1)*(КАЛЕНДАРЬ!BF31=GRID!$B$3:$U$3),0))*GRID!$T$39*(1-GRID!$T$40),0))</f>
        <v>44733</v>
      </c>
      <c r="D247" s="5" cm="1">
        <f t="array" ref="D247">IF($I$2="Тариф для именинников",
INDEX(GRID!$B$18:$U$29,MATCH(C$7,GRID!$A$18:$A$29,0),MATCH(1,($U$2=GRID!$B$1:$U$1)*(КАЛЕНДАРЬ!BF31=GRID!$B$3:$U$3),0))*GRID!$T$39,
ROUNDUP(INDEX(GRID!$B$29:$U244,MATCH(C$7,GRID!$A$18:$A$29,0),MATCH(1,($U$2=GRID!$B$1:$U$1)*(КАЛЕНДАРЬ!BF31=GRID!$B$3:$U$3),0))*GRID!$T$39*(1-GRID!$T$40),0))</f>
        <v>49383</v>
      </c>
      <c r="E247" s="5" cm="1">
        <f t="array" ref="E247">IF($I$2="Тариф для именинников",
INDEX(GRID!$B$4:$U$15,MATCH(E$7,GRID!$A$4:$A$15,0),MATCH(1,($U$2=GRID!$B$1:$U$1)*(КАЛЕНДАРЬ!BF31=GRID!$B$3:$U$3),0))*GRID!$T$39,
ROUNDUP(INDEX(GRID!$B$4:$U$15,MATCH(E$7,GRID!$A$4:$A$15,0),MATCH(1,($U$2=GRID!$B$1:$U$1)*(КАЛЕНДАРЬ!BF31=GRID!$B$3:$U$3),0))*GRID!$T$39*(1-GRID!$T$40),0))</f>
        <v>53103</v>
      </c>
      <c r="F247" s="5" cm="1">
        <f t="array" ref="F247">IF($I$2="Тариф для именинников",
INDEX(GRID!$B$18:$U$29,MATCH(E$7,GRID!$A$18:$A$29,0),MATCH(1,($U$2=GRID!$B$1:$U$1)*(КАЛЕНДАРЬ!BF31=GRID!$B$3:$U$3),0))*GRID!$T$39,
ROUNDUP(INDEX(GRID!$B$29:$U244,MATCH(E$7,GRID!$A$18:$A$29,0),MATCH(1,($U$2=GRID!$B$1:$U$1)*(КАЛЕНДАРЬ!BF31=GRID!$B$3:$U$3),0))*GRID!$T$39*(1-GRID!$T$40),0))</f>
        <v>57753</v>
      </c>
      <c r="G247" s="5" cm="1">
        <f t="array" ref="G247">IF($I$2="Тариф для именинников",
INDEX(GRID!$B$4:$U$15,MATCH(G$7,GRID!$A$4:$A$15,0),MATCH(1,($U$2=GRID!$B$1:$U$1)*(КАЛЕНДАРЬ!BF31=GRID!$B$3:$U$3),0))*GRID!$T$39,
ROUNDUP(INDEX(GRID!$B$4:$U$15,MATCH(G$7,GRID!$A$4:$A$15,0),MATCH(1,($U$2=GRID!$B$1:$U$1)*(КАЛЕНДАРЬ!BF31=GRID!$B$3:$U$3),0))*GRID!$T$39*(1-GRID!$T$40),0))</f>
        <v>59520</v>
      </c>
      <c r="H247" s="5" cm="1">
        <f t="array" ref="H247">IF($I$2="Тариф для именинников",
INDEX(GRID!$B$18:$U$29,MATCH(G$7,GRID!$A$18:$A$29,0),MATCH(1,($U$2=GRID!$B$1:$U$1)*(КАЛЕНДАРЬ!BF31=GRID!$B$3:$U$3),0))*GRID!$T$39,
ROUNDUP(INDEX(GRID!$B$29:$U244,MATCH(G$7,GRID!$A$18:$A$29,0),MATCH(1,($U$2=GRID!$B$1:$U$1)*(КАЛЕНДАРЬ!BF31=GRID!$B$3:$U$3),0))*GRID!$T$39*(1-GRID!$T$40),0))</f>
        <v>64170</v>
      </c>
      <c r="I247" s="5" cm="1">
        <f t="array" ref="I247">IF($I$2="Тариф для именинников",
INDEX(GRID!$B$4:$U$15,MATCH(I$7,GRID!$A$4:$A$15,0),MATCH(1,($U$2=GRID!$B$1:$U$1)*(КАЛЕНДАРЬ!BF31=GRID!$B$3:$U$3),0))*GRID!$T$39,
ROUNDUP(INDEX(GRID!$B$4:$U$15,MATCH(I$7,GRID!$A$4:$A$15,0),MATCH(1,($U$2=GRID!$B$1:$U$1)*(КАЛЕНДАРЬ!BF31=GRID!$B$3:$U$3),0))*GRID!$T$39*(1-GRID!$T$40),0))</f>
        <v>66030</v>
      </c>
      <c r="J247" s="5" cm="1">
        <f t="array" ref="J247">IF($I$2="Тариф для именинников",
INDEX(GRID!$B$18:$U$29,MATCH(I$7,GRID!$A$18:$A$29,0),MATCH(1,($U$2=GRID!$B$1:$U$1)*(КАЛЕНДАРЬ!BF31=GRID!$B$3:$U$3),0))*GRID!$T$39,
ROUNDUP(INDEX(GRID!$B$29:$U244,MATCH(I$7,GRID!$A$18:$A$29,0),MATCH(1,($U$2=GRID!$B$1:$U$1)*(КАЛЕНДАРЬ!BF31=GRID!$B$3:$U$3),0))*GRID!$T$39*(1-GRID!$T$40),0))</f>
        <v>70680</v>
      </c>
      <c r="K247" s="5" cm="1">
        <f t="array" ref="K247">IF($I$2="Тариф для именинников",
INDEX(GRID!$B$4:$U$15,MATCH(K$7,GRID!$A$4:$A$15,0),MATCH(1,($U$2=GRID!$B$1:$U$1)*(КАЛЕНДАРЬ!BF31=GRID!$B$3:$U$3),0))*GRID!$T$39,
ROUNDUP(INDEX(GRID!$B$4:$U$15,MATCH(K$7,GRID!$A$4:$A$15,0),MATCH(1,($U$2=GRID!$B$1:$U$1)*(КАЛЕНДАРЬ!BF31=GRID!$B$3:$U$3),0))*GRID!$T$39*(1-GRID!$T$40),0))</f>
        <v>72726</v>
      </c>
      <c r="L247" s="5" cm="1">
        <f t="array" ref="L247">IF($I$2="Тариф для именинников",
INDEX(GRID!$B$18:$U$29,MATCH(K$7,GRID!$A$18:$A$29,0),MATCH(1,($U$2=GRID!$B$1:$U$1)*(КАЛЕНДАРЬ!BF31=GRID!$B$3:$U$3),0))*GRID!$T$39,
ROUNDUP(INDEX(GRID!$B$29:$U244,MATCH(K$7,GRID!$A$18:$A$29,0),MATCH(1,($U$2=GRID!$B$1:$U$1)*(КАЛЕНДАРЬ!BF31=GRID!$B$3:$U$3),0))*GRID!$T$39*(1-GRID!$T$40),0))</f>
        <v>77376</v>
      </c>
      <c r="M247" s="5" cm="1">
        <f t="array" ref="M247">IF($I$2="Тариф для именинников",
INDEX(GRID!$B$4:$U$15,MATCH(M$7,GRID!$A$4:$A$15,0),MATCH(1,($U$2=GRID!$B$1:$U$1)*(КАЛЕНДАРЬ!BF31=GRID!$B$3:$U$3),0))*GRID!$T$39,
ROUNDUP(INDEX(GRID!$B$4:$U$15,MATCH(M$7,GRID!$A$4:$A$15,0),MATCH(1,($U$2=GRID!$B$1:$U$1)*(КАЛЕНДАРЬ!BF31=GRID!$B$3:$U$3),0))*GRID!$T$39*(1-GRID!$T$40),0))</f>
        <v>95976</v>
      </c>
      <c r="N247" s="5" cm="1">
        <f t="array" ref="N247">IF($I$2="Тариф для именинников",
INDEX(GRID!$B$18:$U$29,MATCH(M$7,GRID!$A$18:$A$29,0),MATCH(1,($U$2=GRID!$B$1:$U$1)*(КАЛЕНДАРЬ!BF31=GRID!$B$3:$U$3),0))*GRID!$T$39,
ROUNDUP(INDEX(GRID!$B$29:$U244,MATCH(M$7,GRID!$A$18:$A$29,0),MATCH(1,($U$2=GRID!$B$1:$U$1)*(КАЛЕНДАРЬ!BF31=GRID!$B$3:$U$3),0))*GRID!$T$39*(1-GRID!$T$40),0))</f>
        <v>100626</v>
      </c>
      <c r="O247" s="50" t="s">
        <v>105</v>
      </c>
      <c r="P247" s="50" t="s">
        <v>105</v>
      </c>
      <c r="Q247" s="50" t="s">
        <v>105</v>
      </c>
      <c r="R247" s="50" t="s">
        <v>105</v>
      </c>
      <c r="S247" s="50" t="s">
        <v>105</v>
      </c>
      <c r="T247" s="50" t="s">
        <v>105</v>
      </c>
    </row>
    <row r="248" spans="1:20">
      <c r="A248" s="56" t="s">
        <v>14</v>
      </c>
      <c r="B248" s="57">
        <v>29</v>
      </c>
      <c r="C248" s="5" cm="1">
        <f t="array" ref="C248">IF($I$2="Тариф для именинников",
INDEX(GRID!$B$4:$U$15,MATCH(C$7,GRID!$A$4:$A$15,0),MATCH(1,($U$2=GRID!$B$1:$U$1)*(КАЛЕНДАРЬ!BF32=GRID!$B$3:$U$3),0))*GRID!$T$39,
ROUNDUP(INDEX(GRID!$B$4:$U$15,MATCH(C$7,GRID!$A$4:$A$15,0),MATCH(1,($U$2=GRID!$B$1:$U$1)*(КАЛЕНДАРЬ!BF32=GRID!$B$3:$U$3),0))*GRID!$T$39*(1-GRID!$T$40),0))</f>
        <v>44733</v>
      </c>
      <c r="D248" s="5" cm="1">
        <f t="array" ref="D248">IF($I$2="Тариф для именинников",
INDEX(GRID!$B$18:$U$29,MATCH(C$7,GRID!$A$18:$A$29,0),MATCH(1,($U$2=GRID!$B$1:$U$1)*(КАЛЕНДАРЬ!BF32=GRID!$B$3:$U$3),0))*GRID!$T$39,
ROUNDUP(INDEX(GRID!$B$29:$U245,MATCH(C$7,GRID!$A$18:$A$29,0),MATCH(1,($U$2=GRID!$B$1:$U$1)*(КАЛЕНДАРЬ!BF32=GRID!$B$3:$U$3),0))*GRID!$T$39*(1-GRID!$T$40),0))</f>
        <v>49383</v>
      </c>
      <c r="E248" s="5" cm="1">
        <f t="array" ref="E248">IF($I$2="Тариф для именинников",
INDEX(GRID!$B$4:$U$15,MATCH(E$7,GRID!$A$4:$A$15,0),MATCH(1,($U$2=GRID!$B$1:$U$1)*(КАЛЕНДАРЬ!BF32=GRID!$B$3:$U$3),0))*GRID!$T$39,
ROUNDUP(INDEX(GRID!$B$4:$U$15,MATCH(E$7,GRID!$A$4:$A$15,0),MATCH(1,($U$2=GRID!$B$1:$U$1)*(КАЛЕНДАРЬ!BF32=GRID!$B$3:$U$3),0))*GRID!$T$39*(1-GRID!$T$40),0))</f>
        <v>53103</v>
      </c>
      <c r="F248" s="5" cm="1">
        <f t="array" ref="F248">IF($I$2="Тариф для именинников",
INDEX(GRID!$B$18:$U$29,MATCH(E$7,GRID!$A$18:$A$29,0),MATCH(1,($U$2=GRID!$B$1:$U$1)*(КАЛЕНДАРЬ!BF32=GRID!$B$3:$U$3),0))*GRID!$T$39,
ROUNDUP(INDEX(GRID!$B$29:$U245,MATCH(E$7,GRID!$A$18:$A$29,0),MATCH(1,($U$2=GRID!$B$1:$U$1)*(КАЛЕНДАРЬ!BF32=GRID!$B$3:$U$3),0))*GRID!$T$39*(1-GRID!$T$40),0))</f>
        <v>57753</v>
      </c>
      <c r="G248" s="5" cm="1">
        <f t="array" ref="G248">IF($I$2="Тариф для именинников",
INDEX(GRID!$B$4:$U$15,MATCH(G$7,GRID!$A$4:$A$15,0),MATCH(1,($U$2=GRID!$B$1:$U$1)*(КАЛЕНДАРЬ!BF32=GRID!$B$3:$U$3),0))*GRID!$T$39,
ROUNDUP(INDEX(GRID!$B$4:$U$15,MATCH(G$7,GRID!$A$4:$A$15,0),MATCH(1,($U$2=GRID!$B$1:$U$1)*(КАЛЕНДАРЬ!BF32=GRID!$B$3:$U$3),0))*GRID!$T$39*(1-GRID!$T$40),0))</f>
        <v>59520</v>
      </c>
      <c r="H248" s="5" cm="1">
        <f t="array" ref="H248">IF($I$2="Тариф для именинников",
INDEX(GRID!$B$18:$U$29,MATCH(G$7,GRID!$A$18:$A$29,0),MATCH(1,($U$2=GRID!$B$1:$U$1)*(КАЛЕНДАРЬ!BF32=GRID!$B$3:$U$3),0))*GRID!$T$39,
ROUNDUP(INDEX(GRID!$B$29:$U245,MATCH(G$7,GRID!$A$18:$A$29,0),MATCH(1,($U$2=GRID!$B$1:$U$1)*(КАЛЕНДАРЬ!BF32=GRID!$B$3:$U$3),0))*GRID!$T$39*(1-GRID!$T$40),0))</f>
        <v>64170</v>
      </c>
      <c r="I248" s="5" cm="1">
        <f t="array" ref="I248">IF($I$2="Тариф для именинников",
INDEX(GRID!$B$4:$U$15,MATCH(I$7,GRID!$A$4:$A$15,0),MATCH(1,($U$2=GRID!$B$1:$U$1)*(КАЛЕНДАРЬ!BF32=GRID!$B$3:$U$3),0))*GRID!$T$39,
ROUNDUP(INDEX(GRID!$B$4:$U$15,MATCH(I$7,GRID!$A$4:$A$15,0),MATCH(1,($U$2=GRID!$B$1:$U$1)*(КАЛЕНДАРЬ!BF32=GRID!$B$3:$U$3),0))*GRID!$T$39*(1-GRID!$T$40),0))</f>
        <v>66030</v>
      </c>
      <c r="J248" s="5" cm="1">
        <f t="array" ref="J248">IF($I$2="Тариф для именинников",
INDEX(GRID!$B$18:$U$29,MATCH(I$7,GRID!$A$18:$A$29,0),MATCH(1,($U$2=GRID!$B$1:$U$1)*(КАЛЕНДАРЬ!BF32=GRID!$B$3:$U$3),0))*GRID!$T$39,
ROUNDUP(INDEX(GRID!$B$29:$U245,MATCH(I$7,GRID!$A$18:$A$29,0),MATCH(1,($U$2=GRID!$B$1:$U$1)*(КАЛЕНДАРЬ!BF32=GRID!$B$3:$U$3),0))*GRID!$T$39*(1-GRID!$T$40),0))</f>
        <v>70680</v>
      </c>
      <c r="K248" s="5" cm="1">
        <f t="array" ref="K248">IF($I$2="Тариф для именинников",
INDEX(GRID!$B$4:$U$15,MATCH(K$7,GRID!$A$4:$A$15,0),MATCH(1,($U$2=GRID!$B$1:$U$1)*(КАЛЕНДАРЬ!BF32=GRID!$B$3:$U$3),0))*GRID!$T$39,
ROUNDUP(INDEX(GRID!$B$4:$U$15,MATCH(K$7,GRID!$A$4:$A$15,0),MATCH(1,($U$2=GRID!$B$1:$U$1)*(КАЛЕНДАРЬ!BF32=GRID!$B$3:$U$3),0))*GRID!$T$39*(1-GRID!$T$40),0))</f>
        <v>72726</v>
      </c>
      <c r="L248" s="5" cm="1">
        <f t="array" ref="L248">IF($I$2="Тариф для именинников",
INDEX(GRID!$B$18:$U$29,MATCH(K$7,GRID!$A$18:$A$29,0),MATCH(1,($U$2=GRID!$B$1:$U$1)*(КАЛЕНДАРЬ!BF32=GRID!$B$3:$U$3),0))*GRID!$T$39,
ROUNDUP(INDEX(GRID!$B$29:$U245,MATCH(K$7,GRID!$A$18:$A$29,0),MATCH(1,($U$2=GRID!$B$1:$U$1)*(КАЛЕНДАРЬ!BF32=GRID!$B$3:$U$3),0))*GRID!$T$39*(1-GRID!$T$40),0))</f>
        <v>77376</v>
      </c>
      <c r="M248" s="5" cm="1">
        <f t="array" ref="M248">IF($I$2="Тариф для именинников",
INDEX(GRID!$B$4:$U$15,MATCH(M$7,GRID!$A$4:$A$15,0),MATCH(1,($U$2=GRID!$B$1:$U$1)*(КАЛЕНДАРЬ!BF32=GRID!$B$3:$U$3),0))*GRID!$T$39,
ROUNDUP(INDEX(GRID!$B$4:$U$15,MATCH(M$7,GRID!$A$4:$A$15,0),MATCH(1,($U$2=GRID!$B$1:$U$1)*(КАЛЕНДАРЬ!BF32=GRID!$B$3:$U$3),0))*GRID!$T$39*(1-GRID!$T$40),0))</f>
        <v>95976</v>
      </c>
      <c r="N248" s="5" cm="1">
        <f t="array" ref="N248">IF($I$2="Тариф для именинников",
INDEX(GRID!$B$18:$U$29,MATCH(M$7,GRID!$A$18:$A$29,0),MATCH(1,($U$2=GRID!$B$1:$U$1)*(КАЛЕНДАРЬ!BF32=GRID!$B$3:$U$3),0))*GRID!$T$39,
ROUNDUP(INDEX(GRID!$B$29:$U245,MATCH(M$7,GRID!$A$18:$A$29,0),MATCH(1,($U$2=GRID!$B$1:$U$1)*(КАЛЕНДАРЬ!BF32=GRID!$B$3:$U$3),0))*GRID!$T$39*(1-GRID!$T$40),0))</f>
        <v>100626</v>
      </c>
      <c r="O248" s="50" t="s">
        <v>105</v>
      </c>
      <c r="P248" s="50" t="s">
        <v>105</v>
      </c>
      <c r="Q248" s="50" t="s">
        <v>105</v>
      </c>
      <c r="R248" s="50" t="s">
        <v>105</v>
      </c>
      <c r="S248" s="50" t="s">
        <v>105</v>
      </c>
      <c r="T248" s="50" t="s">
        <v>105</v>
      </c>
    </row>
    <row r="249" spans="1:20">
      <c r="A249" s="56" t="s">
        <v>15</v>
      </c>
      <c r="B249" s="57">
        <v>30</v>
      </c>
      <c r="C249" s="5" cm="1">
        <f t="array" ref="C249">IF($I$2="Тариф для именинников",
INDEX(GRID!$B$4:$U$15,MATCH(C$7,GRID!$A$4:$A$15,0),MATCH(1,($U$2=GRID!$B$1:$U$1)*(КАЛЕНДАРЬ!BF33=GRID!$B$3:$U$3),0))*GRID!$T$39,
ROUNDUP(INDEX(GRID!$B$4:$U$15,MATCH(C$7,GRID!$A$4:$A$15,0),MATCH(1,($U$2=GRID!$B$1:$U$1)*(КАЛЕНДАРЬ!BF33=GRID!$B$3:$U$3),0))*GRID!$T$39*(1-GRID!$T$40),0))</f>
        <v>53289</v>
      </c>
      <c r="D249" s="5" cm="1">
        <f t="array" ref="D249">IF($I$2="Тариф для именинников",
INDEX(GRID!$B$18:$U$29,MATCH(C$7,GRID!$A$18:$A$29,0),MATCH(1,($U$2=GRID!$B$1:$U$1)*(КАЛЕНДАРЬ!BF33=GRID!$B$3:$U$3),0))*GRID!$T$39,
ROUNDUP(INDEX(GRID!$B$29:$U246,MATCH(C$7,GRID!$A$18:$A$29,0),MATCH(1,($U$2=GRID!$B$1:$U$1)*(КАЛЕНДАРЬ!BF33=GRID!$B$3:$U$3),0))*GRID!$T$39*(1-GRID!$T$40),0))</f>
        <v>57939</v>
      </c>
      <c r="E249" s="5" cm="1">
        <f t="array" ref="E249">IF($I$2="Тариф для именинников",
INDEX(GRID!$B$4:$U$15,MATCH(E$7,GRID!$A$4:$A$15,0),MATCH(1,($U$2=GRID!$B$1:$U$1)*(КАЛЕНДАРЬ!BF33=GRID!$B$3:$U$3),0))*GRID!$T$39,
ROUNDUP(INDEX(GRID!$B$4:$U$15,MATCH(E$7,GRID!$A$4:$A$15,0),MATCH(1,($U$2=GRID!$B$1:$U$1)*(КАЛЕНДАРЬ!BF33=GRID!$B$3:$U$3),0))*GRID!$T$39*(1-GRID!$T$40),0))</f>
        <v>62682</v>
      </c>
      <c r="F249" s="5" cm="1">
        <f t="array" ref="F249">IF($I$2="Тариф для именинников",
INDEX(GRID!$B$18:$U$29,MATCH(E$7,GRID!$A$18:$A$29,0),MATCH(1,($U$2=GRID!$B$1:$U$1)*(КАЛЕНДАРЬ!BF33=GRID!$B$3:$U$3),0))*GRID!$T$39,
ROUNDUP(INDEX(GRID!$B$29:$U246,MATCH(E$7,GRID!$A$18:$A$29,0),MATCH(1,($U$2=GRID!$B$1:$U$1)*(КАЛЕНДАРЬ!BF33=GRID!$B$3:$U$3),0))*GRID!$T$39*(1-GRID!$T$40),0))</f>
        <v>67332</v>
      </c>
      <c r="G249" s="5" cm="1">
        <f t="array" ref="G249">IF($I$2="Тариф для именинников",
INDEX(GRID!$B$4:$U$15,MATCH(G$7,GRID!$A$4:$A$15,0),MATCH(1,($U$2=GRID!$B$1:$U$1)*(КАЛЕНДАРЬ!BF33=GRID!$B$3:$U$3),0))*GRID!$T$39,
ROUNDUP(INDEX(GRID!$B$4:$U$15,MATCH(G$7,GRID!$A$4:$A$15,0),MATCH(1,($U$2=GRID!$B$1:$U$1)*(КАЛЕНДАРЬ!BF33=GRID!$B$3:$U$3),0))*GRID!$T$39*(1-GRID!$T$40),0))</f>
        <v>69564</v>
      </c>
      <c r="H249" s="5" cm="1">
        <f t="array" ref="H249">IF($I$2="Тариф для именинников",
INDEX(GRID!$B$18:$U$29,MATCH(G$7,GRID!$A$18:$A$29,0),MATCH(1,($U$2=GRID!$B$1:$U$1)*(КАЛЕНДАРЬ!BF33=GRID!$B$3:$U$3),0))*GRID!$T$39,
ROUNDUP(INDEX(GRID!$B$29:$U246,MATCH(G$7,GRID!$A$18:$A$29,0),MATCH(1,($U$2=GRID!$B$1:$U$1)*(КАЛЕНДАРЬ!BF33=GRID!$B$3:$U$3),0))*GRID!$T$39*(1-GRID!$T$40),0))</f>
        <v>74214</v>
      </c>
      <c r="I249" s="5" cm="1">
        <f t="array" ref="I249">IF($I$2="Тариф для именинников",
INDEX(GRID!$B$4:$U$15,MATCH(I$7,GRID!$A$4:$A$15,0),MATCH(1,($U$2=GRID!$B$1:$U$1)*(КАЛЕНДАРЬ!BF33=GRID!$B$3:$U$3),0))*GRID!$T$39,
ROUNDUP(INDEX(GRID!$B$4:$U$15,MATCH(I$7,GRID!$A$4:$A$15,0),MATCH(1,($U$2=GRID!$B$1:$U$1)*(КАЛЕНДАРЬ!BF33=GRID!$B$3:$U$3),0))*GRID!$T$39*(1-GRID!$T$40),0))</f>
        <v>76725</v>
      </c>
      <c r="J249" s="5" cm="1">
        <f t="array" ref="J249">IF($I$2="Тариф для именинников",
INDEX(GRID!$B$18:$U$29,MATCH(I$7,GRID!$A$18:$A$29,0),MATCH(1,($U$2=GRID!$B$1:$U$1)*(КАЛЕНДАРЬ!BF33=GRID!$B$3:$U$3),0))*GRID!$T$39,
ROUNDUP(INDEX(GRID!$B$29:$U246,MATCH(I$7,GRID!$A$18:$A$29,0),MATCH(1,($U$2=GRID!$B$1:$U$1)*(КАЛЕНДАРЬ!BF33=GRID!$B$3:$U$3),0))*GRID!$T$39*(1-GRID!$T$40),0))</f>
        <v>81375</v>
      </c>
      <c r="K249" s="5" cm="1">
        <f t="array" ref="K249">IF($I$2="Тариф для именинников",
INDEX(GRID!$B$4:$U$15,MATCH(K$7,GRID!$A$4:$A$15,0),MATCH(1,($U$2=GRID!$B$1:$U$1)*(КАЛЕНДАРЬ!BF33=GRID!$B$3:$U$3),0))*GRID!$T$39,
ROUNDUP(INDEX(GRID!$B$4:$U$15,MATCH(K$7,GRID!$A$4:$A$15,0),MATCH(1,($U$2=GRID!$B$1:$U$1)*(КАЛЕНДАРЬ!BF33=GRID!$B$3:$U$3),0))*GRID!$T$39*(1-GRID!$T$40),0))</f>
        <v>84258</v>
      </c>
      <c r="L249" s="5" cm="1">
        <f t="array" ref="L249">IF($I$2="Тариф для именинников",
INDEX(GRID!$B$18:$U$29,MATCH(K$7,GRID!$A$18:$A$29,0),MATCH(1,($U$2=GRID!$B$1:$U$1)*(КАЛЕНДАРЬ!BF33=GRID!$B$3:$U$3),0))*GRID!$T$39,
ROUNDUP(INDEX(GRID!$B$29:$U246,MATCH(K$7,GRID!$A$18:$A$29,0),MATCH(1,($U$2=GRID!$B$1:$U$1)*(КАЛЕНДАРЬ!BF33=GRID!$B$3:$U$3),0))*GRID!$T$39*(1-GRID!$T$40),0))</f>
        <v>88908</v>
      </c>
      <c r="M249" s="5" cm="1">
        <f t="array" ref="M249">IF($I$2="Тариф для именинников",
INDEX(GRID!$B$4:$U$15,MATCH(M$7,GRID!$A$4:$A$15,0),MATCH(1,($U$2=GRID!$B$1:$U$1)*(КАЛЕНДАРЬ!BF33=GRID!$B$3:$U$3),0))*GRID!$T$39,
ROUNDUP(INDEX(GRID!$B$4:$U$15,MATCH(M$7,GRID!$A$4:$A$15,0),MATCH(1,($U$2=GRID!$B$1:$U$1)*(КАЛЕНДАРЬ!BF33=GRID!$B$3:$U$3),0))*GRID!$T$39*(1-GRID!$T$40),0))</f>
        <v>110019</v>
      </c>
      <c r="N249" s="5" cm="1">
        <f t="array" ref="N249">IF($I$2="Тариф для именинников",
INDEX(GRID!$B$18:$U$29,MATCH(M$7,GRID!$A$18:$A$29,0),MATCH(1,($U$2=GRID!$B$1:$U$1)*(КАЛЕНДАРЬ!BF33=GRID!$B$3:$U$3),0))*GRID!$T$39,
ROUNDUP(INDEX(GRID!$B$29:$U246,MATCH(M$7,GRID!$A$18:$A$29,0),MATCH(1,($U$2=GRID!$B$1:$U$1)*(КАЛЕНДАРЬ!BF33=GRID!$B$3:$U$3),0))*GRID!$T$39*(1-GRID!$T$40),0))</f>
        <v>114669</v>
      </c>
      <c r="O249" s="50" t="s">
        <v>105</v>
      </c>
      <c r="P249" s="50" t="s">
        <v>105</v>
      </c>
      <c r="Q249" s="50" t="s">
        <v>105</v>
      </c>
      <c r="R249" s="50" t="s">
        <v>105</v>
      </c>
      <c r="S249" s="50" t="s">
        <v>105</v>
      </c>
      <c r="T249" s="50" t="s">
        <v>105</v>
      </c>
    </row>
    <row r="250" spans="1:20">
      <c r="A250" s="56" t="s">
        <v>16</v>
      </c>
      <c r="B250" s="57">
        <v>31</v>
      </c>
      <c r="C250" s="5" cm="1">
        <f t="array" ref="C250">IF($I$2="Тариф для именинников",
INDEX(GRID!$B$4:$U$15,MATCH(C$7,GRID!$A$4:$A$15,0),MATCH(1,($U$2=GRID!$B$1:$U$1)*(КАЛЕНДАРЬ!BF34=GRID!$B$3:$U$3),0))*GRID!$T$39,
ROUNDUP(INDEX(GRID!$B$4:$U$15,MATCH(C$7,GRID!$A$4:$A$15,0),MATCH(1,($U$2=GRID!$B$1:$U$1)*(КАЛЕНДАРЬ!BF34=GRID!$B$3:$U$3),0))*GRID!$T$39*(1-GRID!$T$40),0))</f>
        <v>53289</v>
      </c>
      <c r="D250" s="5" cm="1">
        <f t="array" ref="D250">IF($I$2="Тариф для именинников",
INDEX(GRID!$B$18:$U$29,MATCH(C$7,GRID!$A$18:$A$29,0),MATCH(1,($U$2=GRID!$B$1:$U$1)*(КАЛЕНДАРЬ!BF34=GRID!$B$3:$U$3),0))*GRID!$T$39,
ROUNDUP(INDEX(GRID!$B$29:$U247,MATCH(C$7,GRID!$A$18:$A$29,0),MATCH(1,($U$2=GRID!$B$1:$U$1)*(КАЛЕНДАРЬ!BF34=GRID!$B$3:$U$3),0))*GRID!$T$39*(1-GRID!$T$40),0))</f>
        <v>57939</v>
      </c>
      <c r="E250" s="5" cm="1">
        <f t="array" ref="E250">IF($I$2="Тариф для именинников",
INDEX(GRID!$B$4:$U$15,MATCH(E$7,GRID!$A$4:$A$15,0),MATCH(1,($U$2=GRID!$B$1:$U$1)*(КАЛЕНДАРЬ!BF34=GRID!$B$3:$U$3),0))*GRID!$T$39,
ROUNDUP(INDEX(GRID!$B$4:$U$15,MATCH(E$7,GRID!$A$4:$A$15,0),MATCH(1,($U$2=GRID!$B$1:$U$1)*(КАЛЕНДАРЬ!BF34=GRID!$B$3:$U$3),0))*GRID!$T$39*(1-GRID!$T$40),0))</f>
        <v>62682</v>
      </c>
      <c r="F250" s="5" cm="1">
        <f t="array" ref="F250">IF($I$2="Тариф для именинников",
INDEX(GRID!$B$18:$U$29,MATCH(E$7,GRID!$A$18:$A$29,0),MATCH(1,($U$2=GRID!$B$1:$U$1)*(КАЛЕНДАРЬ!BF34=GRID!$B$3:$U$3),0))*GRID!$T$39,
ROUNDUP(INDEX(GRID!$B$29:$U247,MATCH(E$7,GRID!$A$18:$A$29,0),MATCH(1,($U$2=GRID!$B$1:$U$1)*(КАЛЕНДАРЬ!BF34=GRID!$B$3:$U$3),0))*GRID!$T$39*(1-GRID!$T$40),0))</f>
        <v>67332</v>
      </c>
      <c r="G250" s="5" cm="1">
        <f t="array" ref="G250">IF($I$2="Тариф для именинников",
INDEX(GRID!$B$4:$U$15,MATCH(G$7,GRID!$A$4:$A$15,0),MATCH(1,($U$2=GRID!$B$1:$U$1)*(КАЛЕНДАРЬ!BF34=GRID!$B$3:$U$3),0))*GRID!$T$39,
ROUNDUP(INDEX(GRID!$B$4:$U$15,MATCH(G$7,GRID!$A$4:$A$15,0),MATCH(1,($U$2=GRID!$B$1:$U$1)*(КАЛЕНДАРЬ!BF34=GRID!$B$3:$U$3),0))*GRID!$T$39*(1-GRID!$T$40),0))</f>
        <v>69564</v>
      </c>
      <c r="H250" s="5" cm="1">
        <f t="array" ref="H250">IF($I$2="Тариф для именинников",
INDEX(GRID!$B$18:$U$29,MATCH(G$7,GRID!$A$18:$A$29,0),MATCH(1,($U$2=GRID!$B$1:$U$1)*(КАЛЕНДАРЬ!BF34=GRID!$B$3:$U$3),0))*GRID!$T$39,
ROUNDUP(INDEX(GRID!$B$29:$U247,MATCH(G$7,GRID!$A$18:$A$29,0),MATCH(1,($U$2=GRID!$B$1:$U$1)*(КАЛЕНДАРЬ!BF34=GRID!$B$3:$U$3),0))*GRID!$T$39*(1-GRID!$T$40),0))</f>
        <v>74214</v>
      </c>
      <c r="I250" s="5" cm="1">
        <f t="array" ref="I250">IF($I$2="Тариф для именинников",
INDEX(GRID!$B$4:$U$15,MATCH(I$7,GRID!$A$4:$A$15,0),MATCH(1,($U$2=GRID!$B$1:$U$1)*(КАЛЕНДАРЬ!BF34=GRID!$B$3:$U$3),0))*GRID!$T$39,
ROUNDUP(INDEX(GRID!$B$4:$U$15,MATCH(I$7,GRID!$A$4:$A$15,0),MATCH(1,($U$2=GRID!$B$1:$U$1)*(КАЛЕНДАРЬ!BF34=GRID!$B$3:$U$3),0))*GRID!$T$39*(1-GRID!$T$40),0))</f>
        <v>76725</v>
      </c>
      <c r="J250" s="5" cm="1">
        <f t="array" ref="J250">IF($I$2="Тариф для именинников",
INDEX(GRID!$B$18:$U$29,MATCH(I$7,GRID!$A$18:$A$29,0),MATCH(1,($U$2=GRID!$B$1:$U$1)*(КАЛЕНДАРЬ!BF34=GRID!$B$3:$U$3),0))*GRID!$T$39,
ROUNDUP(INDEX(GRID!$B$29:$U247,MATCH(I$7,GRID!$A$18:$A$29,0),MATCH(1,($U$2=GRID!$B$1:$U$1)*(КАЛЕНДАРЬ!BF34=GRID!$B$3:$U$3),0))*GRID!$T$39*(1-GRID!$T$40),0))</f>
        <v>81375</v>
      </c>
      <c r="K250" s="5" cm="1">
        <f t="array" ref="K250">IF($I$2="Тариф для именинников",
INDEX(GRID!$B$4:$U$15,MATCH(K$7,GRID!$A$4:$A$15,0),MATCH(1,($U$2=GRID!$B$1:$U$1)*(КАЛЕНДАРЬ!BF34=GRID!$B$3:$U$3),0))*GRID!$T$39,
ROUNDUP(INDEX(GRID!$B$4:$U$15,MATCH(K$7,GRID!$A$4:$A$15,0),MATCH(1,($U$2=GRID!$B$1:$U$1)*(КАЛЕНДАРЬ!BF34=GRID!$B$3:$U$3),0))*GRID!$T$39*(1-GRID!$T$40),0))</f>
        <v>84258</v>
      </c>
      <c r="L250" s="5" cm="1">
        <f t="array" ref="L250">IF($I$2="Тариф для именинников",
INDEX(GRID!$B$18:$U$29,MATCH(K$7,GRID!$A$18:$A$29,0),MATCH(1,($U$2=GRID!$B$1:$U$1)*(КАЛЕНДАРЬ!BF34=GRID!$B$3:$U$3),0))*GRID!$T$39,
ROUNDUP(INDEX(GRID!$B$29:$U247,MATCH(K$7,GRID!$A$18:$A$29,0),MATCH(1,($U$2=GRID!$B$1:$U$1)*(КАЛЕНДАРЬ!BF34=GRID!$B$3:$U$3),0))*GRID!$T$39*(1-GRID!$T$40),0))</f>
        <v>88908</v>
      </c>
      <c r="M250" s="5" cm="1">
        <f t="array" ref="M250">IF($I$2="Тариф для именинников",
INDEX(GRID!$B$4:$U$15,MATCH(M$7,GRID!$A$4:$A$15,0),MATCH(1,($U$2=GRID!$B$1:$U$1)*(КАЛЕНДАРЬ!BF34=GRID!$B$3:$U$3),0))*GRID!$T$39,
ROUNDUP(INDEX(GRID!$B$4:$U$15,MATCH(M$7,GRID!$A$4:$A$15,0),MATCH(1,($U$2=GRID!$B$1:$U$1)*(КАЛЕНДАРЬ!BF34=GRID!$B$3:$U$3),0))*GRID!$T$39*(1-GRID!$T$40),0))</f>
        <v>110019</v>
      </c>
      <c r="N250" s="5" cm="1">
        <f t="array" ref="N250">IF($I$2="Тариф для именинников",
INDEX(GRID!$B$18:$U$29,MATCH(M$7,GRID!$A$18:$A$29,0),MATCH(1,($U$2=GRID!$B$1:$U$1)*(КАЛЕНДАРЬ!BF34=GRID!$B$3:$U$3),0))*GRID!$T$39,
ROUNDUP(INDEX(GRID!$B$29:$U247,MATCH(M$7,GRID!$A$18:$A$29,0),MATCH(1,($U$2=GRID!$B$1:$U$1)*(КАЛЕНДАРЬ!BF34=GRID!$B$3:$U$3),0))*GRID!$T$39*(1-GRID!$T$40),0))</f>
        <v>114669</v>
      </c>
      <c r="O250" s="50" t="s">
        <v>105</v>
      </c>
      <c r="P250" s="50" t="s">
        <v>105</v>
      </c>
      <c r="Q250" s="50" t="s">
        <v>105</v>
      </c>
      <c r="R250" s="50" t="s">
        <v>105</v>
      </c>
      <c r="S250" s="50" t="s">
        <v>105</v>
      </c>
      <c r="T250" s="50" t="s">
        <v>105</v>
      </c>
    </row>
    <row r="251" spans="1:20">
      <c r="A251" s="96"/>
      <c r="B251" s="97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</row>
    <row r="252" spans="1:20">
      <c r="A252" s="162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</row>
    <row r="253" spans="1:20">
      <c r="A253" s="163" t="s">
        <v>149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</row>
    <row r="254" spans="1:20" ht="25.5">
      <c r="A254" s="251" t="s">
        <v>8</v>
      </c>
      <c r="B254" s="252"/>
      <c r="C254" s="169" t="s">
        <v>87</v>
      </c>
      <c r="D254" s="170"/>
      <c r="E254" s="155" t="s">
        <v>79</v>
      </c>
      <c r="F254" s="156"/>
      <c r="G254" s="157" t="s">
        <v>80</v>
      </c>
      <c r="H254" s="157"/>
      <c r="I254" s="158" t="s">
        <v>81</v>
      </c>
      <c r="J254" s="159"/>
      <c r="K254" s="160" t="s">
        <v>82</v>
      </c>
      <c r="L254" s="160"/>
      <c r="M254" s="161" t="s">
        <v>83</v>
      </c>
      <c r="N254" s="161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>
      <c r="A255" s="253"/>
      <c r="B255" s="254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>
      <c r="A256" s="56" t="s">
        <v>17</v>
      </c>
      <c r="B256" s="57">
        <v>1</v>
      </c>
      <c r="C256" s="5" cm="1">
        <f t="array" ref="C256">IF($I$2="Тариф для именинников",
INDEX(GRID!$B$4:$U$15,MATCH(C$7,GRID!$A$4:$A$15,0),MATCH(1,($U$2=GRID!$B$1:$U$1)*(КАЛЕНДАРЬ!BI4=GRID!$B$3:$U$3),0))*GRID!$T$39,
ROUNDUP(INDEX(GRID!$B$4:$U$15,MATCH(C$7,GRID!$A$4:$A$15,0),MATCH(1,($U$2=GRID!$B$1:$U$1)*(КАЛЕНДАРЬ!BI4=GRID!$B$3:$U$3),0))*GRID!$T$39*(1-GRID!$T$40),0))</f>
        <v>53289</v>
      </c>
      <c r="D256" s="5" cm="1">
        <f t="array" ref="D256">IF($I$2="Тариф для именинников",
INDEX(GRID!$B$18:$U$29,MATCH(C$7,GRID!$A$18:$A$29,0),MATCH(1,($U$2=GRID!$B$1:$U$1)*(КАЛЕНДАРЬ!BI4=GRID!$B$3:$U$3),0))*GRID!$T$39,
ROUNDUP(INDEX(GRID!$B$29:$U253,MATCH(C$7,GRID!$A$18:$A$29,0),MATCH(1,($U$2=GRID!$B$1:$U$1)*(КАЛЕНДАРЬ!BI4=GRID!$B$3:$U$3),0))*GRID!$T$39*(1-GRID!$T$40),0))</f>
        <v>57939</v>
      </c>
      <c r="E256" s="5" cm="1">
        <f t="array" ref="E256">IF($I$2="Тариф для именинников",
INDEX(GRID!$B$4:$U$15,MATCH(E$7,GRID!$A$4:$A$15,0),MATCH(1,($U$2=GRID!$B$1:$U$1)*(КАЛЕНДАРЬ!BI4=GRID!$B$3:$U$3),0))*GRID!$T$39,
ROUNDUP(INDEX(GRID!$B$4:$U$15,MATCH(E$7,GRID!$A$4:$A$15,0),MATCH(1,($U$2=GRID!$B$1:$U$1)*(КАЛЕНДАРЬ!BI4=GRID!$B$3:$U$3),0))*GRID!$T$39*(1-GRID!$T$40),0))</f>
        <v>62682</v>
      </c>
      <c r="F256" s="5" cm="1">
        <f t="array" ref="F256">IF($I$2="Тариф для именинников",
INDEX(GRID!$B$18:$U$29,MATCH(E$7,GRID!$A$18:$A$29,0),MATCH(1,($U$2=GRID!$B$1:$U$1)*(КАЛЕНДАРЬ!BI4=GRID!$B$3:$U$3),0))*GRID!$T$39,
ROUNDUP(INDEX(GRID!$B$29:$U253,MATCH(E$7,GRID!$A$18:$A$29,0),MATCH(1,($U$2=GRID!$B$1:$U$1)*(КАЛЕНДАРЬ!BI4=GRID!$B$3:$U$3),0))*GRID!$T$39*(1-GRID!$T$40),0))</f>
        <v>67332</v>
      </c>
      <c r="G256" s="5" cm="1">
        <f t="array" ref="G256">IF($I$2="Тариф для именинников",
INDEX(GRID!$B$4:$U$15,MATCH(G$7,GRID!$A$4:$A$15,0),MATCH(1,($U$2=GRID!$B$1:$U$1)*(КАЛЕНДАРЬ!BI4=GRID!$B$3:$U$3),0))*GRID!$T$39,
ROUNDUP(INDEX(GRID!$B$4:$U$15,MATCH(G$7,GRID!$A$4:$A$15,0),MATCH(1,($U$2=GRID!$B$1:$U$1)*(КАЛЕНДАРЬ!BI4=GRID!$B$3:$U$3),0))*GRID!$T$39*(1-GRID!$T$40),0))</f>
        <v>69564</v>
      </c>
      <c r="H256" s="5" cm="1">
        <f t="array" ref="H256">IF($I$2="Тариф для именинников",
INDEX(GRID!$B$18:$U$29,MATCH(G$7,GRID!$A$18:$A$29,0),MATCH(1,($U$2=GRID!$B$1:$U$1)*(КАЛЕНДАРЬ!BI4=GRID!$B$3:$U$3),0))*GRID!$T$39,
ROUNDUP(INDEX(GRID!$B$29:$U253,MATCH(G$7,GRID!$A$18:$A$29,0),MATCH(1,($U$2=GRID!$B$1:$U$1)*(КАЛЕНДАРЬ!BI4=GRID!$B$3:$U$3),0))*GRID!$T$39*(1-GRID!$T$40),0))</f>
        <v>74214</v>
      </c>
      <c r="I256" s="5" cm="1">
        <f t="array" ref="I256">IF($I$2="Тариф для именинников",
INDEX(GRID!$B$4:$U$15,MATCH(I$7,GRID!$A$4:$A$15,0),MATCH(1,($U$2=GRID!$B$1:$U$1)*(КАЛЕНДАРЬ!BI4=GRID!$B$3:$U$3),0))*GRID!$T$39,
ROUNDUP(INDEX(GRID!$B$4:$U$15,MATCH(I$7,GRID!$A$4:$A$15,0),MATCH(1,($U$2=GRID!$B$1:$U$1)*(КАЛЕНДАРЬ!BI4=GRID!$B$3:$U$3),0))*GRID!$T$39*(1-GRID!$T$40),0))</f>
        <v>76725</v>
      </c>
      <c r="J256" s="5" cm="1">
        <f t="array" ref="J256">IF($I$2="Тариф для именинников",
INDEX(GRID!$B$18:$U$29,MATCH(I$7,GRID!$A$18:$A$29,0),MATCH(1,($U$2=GRID!$B$1:$U$1)*(КАЛЕНДАРЬ!BI4=GRID!$B$3:$U$3),0))*GRID!$T$39,
ROUNDUP(INDEX(GRID!$B$29:$U253,MATCH(I$7,GRID!$A$18:$A$29,0),MATCH(1,($U$2=GRID!$B$1:$U$1)*(КАЛЕНДАРЬ!BI4=GRID!$B$3:$U$3),0))*GRID!$T$39*(1-GRID!$T$40),0))</f>
        <v>81375</v>
      </c>
      <c r="K256" s="5" cm="1">
        <f t="array" ref="K256">IF($I$2="Тариф для именинников",
INDEX(GRID!$B$4:$U$15,MATCH(K$7,GRID!$A$4:$A$15,0),MATCH(1,($U$2=GRID!$B$1:$U$1)*(КАЛЕНДАРЬ!BI4=GRID!$B$3:$U$3),0))*GRID!$T$39,
ROUNDUP(INDEX(GRID!$B$4:$U$15,MATCH(K$7,GRID!$A$4:$A$15,0),MATCH(1,($U$2=GRID!$B$1:$U$1)*(КАЛЕНДАРЬ!BI4=GRID!$B$3:$U$3),0))*GRID!$T$39*(1-GRID!$T$40),0))</f>
        <v>84258</v>
      </c>
      <c r="L256" s="5" cm="1">
        <f t="array" ref="L256">IF($I$2="Тариф для именинников",
INDEX(GRID!$B$18:$U$29,MATCH(K$7,GRID!$A$18:$A$29,0),MATCH(1,($U$2=GRID!$B$1:$U$1)*(КАЛЕНДАРЬ!BI4=GRID!$B$3:$U$3),0))*GRID!$T$39,
ROUNDUP(INDEX(GRID!$B$29:$U253,MATCH(K$7,GRID!$A$18:$A$29,0),MATCH(1,($U$2=GRID!$B$1:$U$1)*(КАЛЕНДАРЬ!BI4=GRID!$B$3:$U$3),0))*GRID!$T$39*(1-GRID!$T$40),0))</f>
        <v>88908</v>
      </c>
      <c r="M256" s="5" cm="1">
        <f t="array" ref="M256">IF($I$2="Тариф для именинников",
INDEX(GRID!$B$4:$U$15,MATCH(M$7,GRID!$A$4:$A$15,0),MATCH(1,($U$2=GRID!$B$1:$U$1)*(КАЛЕНДАРЬ!BI4=GRID!$B$3:$U$3),0))*GRID!$T$39,
ROUNDUP(INDEX(GRID!$B$4:$U$15,MATCH(M$7,GRID!$A$4:$A$15,0),MATCH(1,($U$2=GRID!$B$1:$U$1)*(КАЛЕНДАРЬ!BI4=GRID!$B$3:$U$3),0))*GRID!$T$39*(1-GRID!$T$40),0))</f>
        <v>110019</v>
      </c>
      <c r="N256" s="5" cm="1">
        <f t="array" ref="N256">IF($I$2="Тариф для именинников",
INDEX(GRID!$B$18:$U$29,MATCH(M$7,GRID!$A$18:$A$29,0),MATCH(1,($U$2=GRID!$B$1:$U$1)*(КАЛЕНДАРЬ!BI4=GRID!$B$3:$U$3),0))*GRID!$T$39,
ROUNDUP(INDEX(GRID!$B$29:$U253,MATCH(M$7,GRID!$A$18:$A$29,0),MATCH(1,($U$2=GRID!$B$1:$U$1)*(КАЛЕНДАРЬ!BI4=GRID!$B$3:$U$3),0))*GRID!$T$39*(1-GRID!$T$40),0))</f>
        <v>114669</v>
      </c>
      <c r="O256" s="50" t="s">
        <v>105</v>
      </c>
      <c r="P256" s="50" t="s">
        <v>105</v>
      </c>
      <c r="Q256" s="50" t="s">
        <v>105</v>
      </c>
      <c r="R256" s="50" t="s">
        <v>105</v>
      </c>
      <c r="S256" s="50" t="s">
        <v>105</v>
      </c>
      <c r="T256" s="50" t="s">
        <v>105</v>
      </c>
    </row>
    <row r="257" spans="1:20">
      <c r="A257" s="56" t="s">
        <v>11</v>
      </c>
      <c r="B257" s="57">
        <v>2</v>
      </c>
      <c r="C257" s="5" cm="1">
        <f t="array" ref="C257">IF($I$2="Тариф для именинников",
INDEX(GRID!$B$4:$U$15,MATCH(C$7,GRID!$A$4:$A$15,0),MATCH(1,($U$2=GRID!$B$1:$U$1)*(КАЛЕНДАРЬ!BI5=GRID!$B$3:$U$3),0))*GRID!$T$39,
ROUNDUP(INDEX(GRID!$B$4:$U$15,MATCH(C$7,GRID!$A$4:$A$15,0),MATCH(1,($U$2=GRID!$B$1:$U$1)*(КАЛЕНДАРЬ!BI5=GRID!$B$3:$U$3),0))*GRID!$T$39*(1-GRID!$T$40),0))</f>
        <v>48918</v>
      </c>
      <c r="D257" s="5" cm="1">
        <f t="array" ref="D257">IF($I$2="Тариф для именинников",
INDEX(GRID!$B$18:$U$29,MATCH(C$7,GRID!$A$18:$A$29,0),MATCH(1,($U$2=GRID!$B$1:$U$1)*(КАЛЕНДАРЬ!BI5=GRID!$B$3:$U$3),0))*GRID!$T$39,
ROUNDUP(INDEX(GRID!$B$29:$U254,MATCH(C$7,GRID!$A$18:$A$29,0),MATCH(1,($U$2=GRID!$B$1:$U$1)*(КАЛЕНДАРЬ!BI5=GRID!$B$3:$U$3),0))*GRID!$T$39*(1-GRID!$T$40),0))</f>
        <v>53568</v>
      </c>
      <c r="E257" s="5" cm="1">
        <f t="array" ref="E257">IF($I$2="Тариф для именинников",
INDEX(GRID!$B$4:$U$15,MATCH(E$7,GRID!$A$4:$A$15,0),MATCH(1,($U$2=GRID!$B$1:$U$1)*(КАЛЕНДАРЬ!BI5=GRID!$B$3:$U$3),0))*GRID!$T$39,
ROUNDUP(INDEX(GRID!$B$4:$U$15,MATCH(E$7,GRID!$A$4:$A$15,0),MATCH(1,($U$2=GRID!$B$1:$U$1)*(КАЛЕНДАРЬ!BI5=GRID!$B$3:$U$3),0))*GRID!$T$39*(1-GRID!$T$40),0))</f>
        <v>57753</v>
      </c>
      <c r="F257" s="5" cm="1">
        <f t="array" ref="F257">IF($I$2="Тариф для именинников",
INDEX(GRID!$B$18:$U$29,MATCH(E$7,GRID!$A$18:$A$29,0),MATCH(1,($U$2=GRID!$B$1:$U$1)*(КАЛЕНДАРЬ!BI5=GRID!$B$3:$U$3),0))*GRID!$T$39,
ROUNDUP(INDEX(GRID!$B$29:$U254,MATCH(E$7,GRID!$A$18:$A$29,0),MATCH(1,($U$2=GRID!$B$1:$U$1)*(КАЛЕНДАРЬ!BI5=GRID!$B$3:$U$3),0))*GRID!$T$39*(1-GRID!$T$40),0))</f>
        <v>62403</v>
      </c>
      <c r="G257" s="5" cm="1">
        <f t="array" ref="G257">IF($I$2="Тариф для именинников",
INDEX(GRID!$B$4:$U$15,MATCH(G$7,GRID!$A$4:$A$15,0),MATCH(1,($U$2=GRID!$B$1:$U$1)*(КАЛЕНДАРЬ!BI5=GRID!$B$3:$U$3),0))*GRID!$T$39,
ROUNDUP(INDEX(GRID!$B$4:$U$15,MATCH(G$7,GRID!$A$4:$A$15,0),MATCH(1,($U$2=GRID!$B$1:$U$1)*(КАЛЕНДАРЬ!BI5=GRID!$B$3:$U$3),0))*GRID!$T$39*(1-GRID!$T$40),0))</f>
        <v>64356</v>
      </c>
      <c r="H257" s="5" cm="1">
        <f t="array" ref="H257">IF($I$2="Тариф для именинников",
INDEX(GRID!$B$18:$U$29,MATCH(G$7,GRID!$A$18:$A$29,0),MATCH(1,($U$2=GRID!$B$1:$U$1)*(КАЛЕНДАРЬ!BI5=GRID!$B$3:$U$3),0))*GRID!$T$39,
ROUNDUP(INDEX(GRID!$B$29:$U254,MATCH(G$7,GRID!$A$18:$A$29,0),MATCH(1,($U$2=GRID!$B$1:$U$1)*(КАЛЕНДАРЬ!BI5=GRID!$B$3:$U$3),0))*GRID!$T$39*(1-GRID!$T$40),0))</f>
        <v>69006</v>
      </c>
      <c r="I257" s="5" cm="1">
        <f t="array" ref="I257">IF($I$2="Тариф для именинников",
INDEX(GRID!$B$4:$U$15,MATCH(I$7,GRID!$A$4:$A$15,0),MATCH(1,($U$2=GRID!$B$1:$U$1)*(КАЛЕНДАРЬ!BI5=GRID!$B$3:$U$3),0))*GRID!$T$39,
ROUNDUP(INDEX(GRID!$B$4:$U$15,MATCH(I$7,GRID!$A$4:$A$15,0),MATCH(1,($U$2=GRID!$B$1:$U$1)*(КАЛЕНДАРЬ!BI5=GRID!$B$3:$U$3),0))*GRID!$T$39*(1-GRID!$T$40),0))</f>
        <v>71238</v>
      </c>
      <c r="J257" s="5" cm="1">
        <f t="array" ref="J257">IF($I$2="Тариф для именинников",
INDEX(GRID!$B$18:$U$29,MATCH(I$7,GRID!$A$18:$A$29,0),MATCH(1,($U$2=GRID!$B$1:$U$1)*(КАЛЕНДАРЬ!BI5=GRID!$B$3:$U$3),0))*GRID!$T$39,
ROUNDUP(INDEX(GRID!$B$29:$U254,MATCH(I$7,GRID!$A$18:$A$29,0),MATCH(1,($U$2=GRID!$B$1:$U$1)*(КАЛЕНДАРЬ!BI5=GRID!$B$3:$U$3),0))*GRID!$T$39*(1-GRID!$T$40),0))</f>
        <v>75888</v>
      </c>
      <c r="K257" s="5" cm="1">
        <f t="array" ref="K257">IF($I$2="Тариф для именинников",
INDEX(GRID!$B$4:$U$15,MATCH(K$7,GRID!$A$4:$A$15,0),MATCH(1,($U$2=GRID!$B$1:$U$1)*(КАЛЕНДАРЬ!BI5=GRID!$B$3:$U$3),0))*GRID!$T$39,
ROUNDUP(INDEX(GRID!$B$4:$U$15,MATCH(K$7,GRID!$A$4:$A$15,0),MATCH(1,($U$2=GRID!$B$1:$U$1)*(КАЛЕНДАРЬ!BI5=GRID!$B$3:$U$3),0))*GRID!$T$39*(1-GRID!$T$40),0))</f>
        <v>78213</v>
      </c>
      <c r="L257" s="5" cm="1">
        <f t="array" ref="L257">IF($I$2="Тариф для именинников",
INDEX(GRID!$B$18:$U$29,MATCH(K$7,GRID!$A$18:$A$29,0),MATCH(1,($U$2=GRID!$B$1:$U$1)*(КАЛЕНДАРЬ!BI5=GRID!$B$3:$U$3),0))*GRID!$T$39,
ROUNDUP(INDEX(GRID!$B$29:$U254,MATCH(K$7,GRID!$A$18:$A$29,0),MATCH(1,($U$2=GRID!$B$1:$U$1)*(КАЛЕНДАРЬ!BI5=GRID!$B$3:$U$3),0))*GRID!$T$39*(1-GRID!$T$40),0))</f>
        <v>82863</v>
      </c>
      <c r="M257" s="5" cm="1">
        <f t="array" ref="M257">IF($I$2="Тариф для именинников",
INDEX(GRID!$B$4:$U$15,MATCH(M$7,GRID!$A$4:$A$15,0),MATCH(1,($U$2=GRID!$B$1:$U$1)*(КАЛЕНДАРЬ!BI5=GRID!$B$3:$U$3),0))*GRID!$T$39,
ROUNDUP(INDEX(GRID!$B$4:$U$15,MATCH(M$7,GRID!$A$4:$A$15,0),MATCH(1,($U$2=GRID!$B$1:$U$1)*(КАЛЕНДАРЬ!BI5=GRID!$B$3:$U$3),0))*GRID!$T$39*(1-GRID!$T$40),0))</f>
        <v>102672</v>
      </c>
      <c r="N257" s="5" cm="1">
        <f t="array" ref="N257">IF($I$2="Тариф для именинников",
INDEX(GRID!$B$18:$U$29,MATCH(M$7,GRID!$A$18:$A$29,0),MATCH(1,($U$2=GRID!$B$1:$U$1)*(КАЛЕНДАРЬ!BI5=GRID!$B$3:$U$3),0))*GRID!$T$39,
ROUNDUP(INDEX(GRID!$B$29:$U254,MATCH(M$7,GRID!$A$18:$A$29,0),MATCH(1,($U$2=GRID!$B$1:$U$1)*(КАЛЕНДАРЬ!BI5=GRID!$B$3:$U$3),0))*GRID!$T$39*(1-GRID!$T$40),0))</f>
        <v>107322</v>
      </c>
      <c r="O257" s="50" t="s">
        <v>105</v>
      </c>
      <c r="P257" s="50" t="s">
        <v>105</v>
      </c>
      <c r="Q257" s="50" t="s">
        <v>105</v>
      </c>
      <c r="R257" s="50" t="s">
        <v>105</v>
      </c>
      <c r="S257" s="50" t="s">
        <v>105</v>
      </c>
      <c r="T257" s="50" t="s">
        <v>105</v>
      </c>
    </row>
    <row r="258" spans="1:20">
      <c r="A258" s="56" t="s">
        <v>12</v>
      </c>
      <c r="B258" s="57">
        <v>3</v>
      </c>
      <c r="C258" s="5" cm="1">
        <f t="array" ref="C258">IF($I$2="Тариф для именинников",
INDEX(GRID!$B$4:$U$15,MATCH(C$7,GRID!$A$4:$A$15,0),MATCH(1,($U$2=GRID!$B$1:$U$1)*(КАЛЕНДАРЬ!BI6=GRID!$B$3:$U$3),0))*GRID!$T$39,
ROUNDUP(INDEX(GRID!$B$4:$U$15,MATCH(C$7,GRID!$A$4:$A$15,0),MATCH(1,($U$2=GRID!$B$1:$U$1)*(КАЛЕНДАРЬ!BI6=GRID!$B$3:$U$3),0))*GRID!$T$39*(1-GRID!$T$40),0))</f>
        <v>48918</v>
      </c>
      <c r="D258" s="5" cm="1">
        <f t="array" ref="D258">IF($I$2="Тариф для именинников",
INDEX(GRID!$B$18:$U$29,MATCH(C$7,GRID!$A$18:$A$29,0),MATCH(1,($U$2=GRID!$B$1:$U$1)*(КАЛЕНДАРЬ!BI6=GRID!$B$3:$U$3),0))*GRID!$T$39,
ROUNDUP(INDEX(GRID!$B$29:$U255,MATCH(C$7,GRID!$A$18:$A$29,0),MATCH(1,($U$2=GRID!$B$1:$U$1)*(КАЛЕНДАРЬ!BI6=GRID!$B$3:$U$3),0))*GRID!$T$39*(1-GRID!$T$40),0))</f>
        <v>53568</v>
      </c>
      <c r="E258" s="5" cm="1">
        <f t="array" ref="E258">IF($I$2="Тариф для именинников",
INDEX(GRID!$B$4:$U$15,MATCH(E$7,GRID!$A$4:$A$15,0),MATCH(1,($U$2=GRID!$B$1:$U$1)*(КАЛЕНДАРЬ!BI6=GRID!$B$3:$U$3),0))*GRID!$T$39,
ROUNDUP(INDEX(GRID!$B$4:$U$15,MATCH(E$7,GRID!$A$4:$A$15,0),MATCH(1,($U$2=GRID!$B$1:$U$1)*(КАЛЕНДАРЬ!BI6=GRID!$B$3:$U$3),0))*GRID!$T$39*(1-GRID!$T$40),0))</f>
        <v>57753</v>
      </c>
      <c r="F258" s="5" cm="1">
        <f t="array" ref="F258">IF($I$2="Тариф для именинников",
INDEX(GRID!$B$18:$U$29,MATCH(E$7,GRID!$A$18:$A$29,0),MATCH(1,($U$2=GRID!$B$1:$U$1)*(КАЛЕНДАРЬ!BI6=GRID!$B$3:$U$3),0))*GRID!$T$39,
ROUNDUP(INDEX(GRID!$B$29:$U255,MATCH(E$7,GRID!$A$18:$A$29,0),MATCH(1,($U$2=GRID!$B$1:$U$1)*(КАЛЕНДАРЬ!BI6=GRID!$B$3:$U$3),0))*GRID!$T$39*(1-GRID!$T$40),0))</f>
        <v>62403</v>
      </c>
      <c r="G258" s="5" cm="1">
        <f t="array" ref="G258">IF($I$2="Тариф для именинников",
INDEX(GRID!$B$4:$U$15,MATCH(G$7,GRID!$A$4:$A$15,0),MATCH(1,($U$2=GRID!$B$1:$U$1)*(КАЛЕНДАРЬ!BI6=GRID!$B$3:$U$3),0))*GRID!$T$39,
ROUNDUP(INDEX(GRID!$B$4:$U$15,MATCH(G$7,GRID!$A$4:$A$15,0),MATCH(1,($U$2=GRID!$B$1:$U$1)*(КАЛЕНДАРЬ!BI6=GRID!$B$3:$U$3),0))*GRID!$T$39*(1-GRID!$T$40),0))</f>
        <v>64356</v>
      </c>
      <c r="H258" s="5" cm="1">
        <f t="array" ref="H258">IF($I$2="Тариф для именинников",
INDEX(GRID!$B$18:$U$29,MATCH(G$7,GRID!$A$18:$A$29,0),MATCH(1,($U$2=GRID!$B$1:$U$1)*(КАЛЕНДАРЬ!BI6=GRID!$B$3:$U$3),0))*GRID!$T$39,
ROUNDUP(INDEX(GRID!$B$29:$U255,MATCH(G$7,GRID!$A$18:$A$29,0),MATCH(1,($U$2=GRID!$B$1:$U$1)*(КАЛЕНДАРЬ!BI6=GRID!$B$3:$U$3),0))*GRID!$T$39*(1-GRID!$T$40),0))</f>
        <v>69006</v>
      </c>
      <c r="I258" s="5" cm="1">
        <f t="array" ref="I258">IF($I$2="Тариф для именинников",
INDEX(GRID!$B$4:$U$15,MATCH(I$7,GRID!$A$4:$A$15,0),MATCH(1,($U$2=GRID!$B$1:$U$1)*(КАЛЕНДАРЬ!BI6=GRID!$B$3:$U$3),0))*GRID!$T$39,
ROUNDUP(INDEX(GRID!$B$4:$U$15,MATCH(I$7,GRID!$A$4:$A$15,0),MATCH(1,($U$2=GRID!$B$1:$U$1)*(КАЛЕНДАРЬ!BI6=GRID!$B$3:$U$3),0))*GRID!$T$39*(1-GRID!$T$40),0))</f>
        <v>71238</v>
      </c>
      <c r="J258" s="5" cm="1">
        <f t="array" ref="J258">IF($I$2="Тариф для именинников",
INDEX(GRID!$B$18:$U$29,MATCH(I$7,GRID!$A$18:$A$29,0),MATCH(1,($U$2=GRID!$B$1:$U$1)*(КАЛЕНДАРЬ!BI6=GRID!$B$3:$U$3),0))*GRID!$T$39,
ROUNDUP(INDEX(GRID!$B$29:$U255,MATCH(I$7,GRID!$A$18:$A$29,0),MATCH(1,($U$2=GRID!$B$1:$U$1)*(КАЛЕНДАРЬ!BI6=GRID!$B$3:$U$3),0))*GRID!$T$39*(1-GRID!$T$40),0))</f>
        <v>75888</v>
      </c>
      <c r="K258" s="5" cm="1">
        <f t="array" ref="K258">IF($I$2="Тариф для именинников",
INDEX(GRID!$B$4:$U$15,MATCH(K$7,GRID!$A$4:$A$15,0),MATCH(1,($U$2=GRID!$B$1:$U$1)*(КАЛЕНДАРЬ!BI6=GRID!$B$3:$U$3),0))*GRID!$T$39,
ROUNDUP(INDEX(GRID!$B$4:$U$15,MATCH(K$7,GRID!$A$4:$A$15,0),MATCH(1,($U$2=GRID!$B$1:$U$1)*(КАЛЕНДАРЬ!BI6=GRID!$B$3:$U$3),0))*GRID!$T$39*(1-GRID!$T$40),0))</f>
        <v>78213</v>
      </c>
      <c r="L258" s="5" cm="1">
        <f t="array" ref="L258">IF($I$2="Тариф для именинников",
INDEX(GRID!$B$18:$U$29,MATCH(K$7,GRID!$A$18:$A$29,0),MATCH(1,($U$2=GRID!$B$1:$U$1)*(КАЛЕНДАРЬ!BI6=GRID!$B$3:$U$3),0))*GRID!$T$39,
ROUNDUP(INDEX(GRID!$B$29:$U255,MATCH(K$7,GRID!$A$18:$A$29,0),MATCH(1,($U$2=GRID!$B$1:$U$1)*(КАЛЕНДАРЬ!BI6=GRID!$B$3:$U$3),0))*GRID!$T$39*(1-GRID!$T$40),0))</f>
        <v>82863</v>
      </c>
      <c r="M258" s="5" cm="1">
        <f t="array" ref="M258">IF($I$2="Тариф для именинников",
INDEX(GRID!$B$4:$U$15,MATCH(M$7,GRID!$A$4:$A$15,0),MATCH(1,($U$2=GRID!$B$1:$U$1)*(КАЛЕНДАРЬ!BI6=GRID!$B$3:$U$3),0))*GRID!$T$39,
ROUNDUP(INDEX(GRID!$B$4:$U$15,MATCH(M$7,GRID!$A$4:$A$15,0),MATCH(1,($U$2=GRID!$B$1:$U$1)*(КАЛЕНДАРЬ!BI6=GRID!$B$3:$U$3),0))*GRID!$T$39*(1-GRID!$T$40),0))</f>
        <v>102672</v>
      </c>
      <c r="N258" s="5" cm="1">
        <f t="array" ref="N258">IF($I$2="Тариф для именинников",
INDEX(GRID!$B$18:$U$29,MATCH(M$7,GRID!$A$18:$A$29,0),MATCH(1,($U$2=GRID!$B$1:$U$1)*(КАЛЕНДАРЬ!BI6=GRID!$B$3:$U$3),0))*GRID!$T$39,
ROUNDUP(INDEX(GRID!$B$29:$U255,MATCH(M$7,GRID!$A$18:$A$29,0),MATCH(1,($U$2=GRID!$B$1:$U$1)*(КАЛЕНДАРЬ!BI6=GRID!$B$3:$U$3),0))*GRID!$T$39*(1-GRID!$T$40),0))</f>
        <v>107322</v>
      </c>
      <c r="O258" s="50" t="s">
        <v>105</v>
      </c>
      <c r="P258" s="50" t="s">
        <v>105</v>
      </c>
      <c r="Q258" s="50" t="s">
        <v>105</v>
      </c>
      <c r="R258" s="50" t="s">
        <v>105</v>
      </c>
      <c r="S258" s="50" t="s">
        <v>105</v>
      </c>
      <c r="T258" s="50" t="s">
        <v>105</v>
      </c>
    </row>
    <row r="259" spans="1:20">
      <c r="A259" s="56" t="s">
        <v>13</v>
      </c>
      <c r="B259" s="57">
        <v>4</v>
      </c>
      <c r="C259" s="5" cm="1">
        <f t="array" ref="C259">IF($I$2="Тариф для именинников",
INDEX(GRID!$B$4:$U$15,MATCH(C$7,GRID!$A$4:$A$15,0),MATCH(1,($U$2=GRID!$B$1:$U$1)*(КАЛЕНДАРЬ!BI7=GRID!$B$3:$U$3),0))*GRID!$T$39,
ROUNDUP(INDEX(GRID!$B$4:$U$15,MATCH(C$7,GRID!$A$4:$A$15,0),MATCH(1,($U$2=GRID!$B$1:$U$1)*(КАЛЕНДАРЬ!BI7=GRID!$B$3:$U$3),0))*GRID!$T$39*(1-GRID!$T$40),0))</f>
        <v>48918</v>
      </c>
      <c r="D259" s="5" cm="1">
        <f t="array" ref="D259">IF($I$2="Тариф для именинников",
INDEX(GRID!$B$18:$U$29,MATCH(C$7,GRID!$A$18:$A$29,0),MATCH(1,($U$2=GRID!$B$1:$U$1)*(КАЛЕНДАРЬ!BI7=GRID!$B$3:$U$3),0))*GRID!$T$39,
ROUNDUP(INDEX(GRID!$B$29:$U256,MATCH(C$7,GRID!$A$18:$A$29,0),MATCH(1,($U$2=GRID!$B$1:$U$1)*(КАЛЕНДАРЬ!BI7=GRID!$B$3:$U$3),0))*GRID!$T$39*(1-GRID!$T$40),0))</f>
        <v>53568</v>
      </c>
      <c r="E259" s="5" cm="1">
        <f t="array" ref="E259">IF($I$2="Тариф для именинников",
INDEX(GRID!$B$4:$U$15,MATCH(E$7,GRID!$A$4:$A$15,0),MATCH(1,($U$2=GRID!$B$1:$U$1)*(КАЛЕНДАРЬ!BI7=GRID!$B$3:$U$3),0))*GRID!$T$39,
ROUNDUP(INDEX(GRID!$B$4:$U$15,MATCH(E$7,GRID!$A$4:$A$15,0),MATCH(1,($U$2=GRID!$B$1:$U$1)*(КАЛЕНДАРЬ!BI7=GRID!$B$3:$U$3),0))*GRID!$T$39*(1-GRID!$T$40),0))</f>
        <v>57753</v>
      </c>
      <c r="F259" s="5" cm="1">
        <f t="array" ref="F259">IF($I$2="Тариф для именинников",
INDEX(GRID!$B$18:$U$29,MATCH(E$7,GRID!$A$18:$A$29,0),MATCH(1,($U$2=GRID!$B$1:$U$1)*(КАЛЕНДАРЬ!BI7=GRID!$B$3:$U$3),0))*GRID!$T$39,
ROUNDUP(INDEX(GRID!$B$29:$U256,MATCH(E$7,GRID!$A$18:$A$29,0),MATCH(1,($U$2=GRID!$B$1:$U$1)*(КАЛЕНДАРЬ!BI7=GRID!$B$3:$U$3),0))*GRID!$T$39*(1-GRID!$T$40),0))</f>
        <v>62403</v>
      </c>
      <c r="G259" s="5" cm="1">
        <f t="array" ref="G259">IF($I$2="Тариф для именинников",
INDEX(GRID!$B$4:$U$15,MATCH(G$7,GRID!$A$4:$A$15,0),MATCH(1,($U$2=GRID!$B$1:$U$1)*(КАЛЕНДАРЬ!BI7=GRID!$B$3:$U$3),0))*GRID!$T$39,
ROUNDUP(INDEX(GRID!$B$4:$U$15,MATCH(G$7,GRID!$A$4:$A$15,0),MATCH(1,($U$2=GRID!$B$1:$U$1)*(КАЛЕНДАРЬ!BI7=GRID!$B$3:$U$3),0))*GRID!$T$39*(1-GRID!$T$40),0))</f>
        <v>64356</v>
      </c>
      <c r="H259" s="5" cm="1">
        <f t="array" ref="H259">IF($I$2="Тариф для именинников",
INDEX(GRID!$B$18:$U$29,MATCH(G$7,GRID!$A$18:$A$29,0),MATCH(1,($U$2=GRID!$B$1:$U$1)*(КАЛЕНДАРЬ!BI7=GRID!$B$3:$U$3),0))*GRID!$T$39,
ROUNDUP(INDEX(GRID!$B$29:$U256,MATCH(G$7,GRID!$A$18:$A$29,0),MATCH(1,($U$2=GRID!$B$1:$U$1)*(КАЛЕНДАРЬ!BI7=GRID!$B$3:$U$3),0))*GRID!$T$39*(1-GRID!$T$40),0))</f>
        <v>69006</v>
      </c>
      <c r="I259" s="5" cm="1">
        <f t="array" ref="I259">IF($I$2="Тариф для именинников",
INDEX(GRID!$B$4:$U$15,MATCH(I$7,GRID!$A$4:$A$15,0),MATCH(1,($U$2=GRID!$B$1:$U$1)*(КАЛЕНДАРЬ!BI7=GRID!$B$3:$U$3),0))*GRID!$T$39,
ROUNDUP(INDEX(GRID!$B$4:$U$15,MATCH(I$7,GRID!$A$4:$A$15,0),MATCH(1,($U$2=GRID!$B$1:$U$1)*(КАЛЕНДАРЬ!BI7=GRID!$B$3:$U$3),0))*GRID!$T$39*(1-GRID!$T$40),0))</f>
        <v>71238</v>
      </c>
      <c r="J259" s="5" cm="1">
        <f t="array" ref="J259">IF($I$2="Тариф для именинников",
INDEX(GRID!$B$18:$U$29,MATCH(I$7,GRID!$A$18:$A$29,0),MATCH(1,($U$2=GRID!$B$1:$U$1)*(КАЛЕНДАРЬ!BI7=GRID!$B$3:$U$3),0))*GRID!$T$39,
ROUNDUP(INDEX(GRID!$B$29:$U256,MATCH(I$7,GRID!$A$18:$A$29,0),MATCH(1,($U$2=GRID!$B$1:$U$1)*(КАЛЕНДАРЬ!BI7=GRID!$B$3:$U$3),0))*GRID!$T$39*(1-GRID!$T$40),0))</f>
        <v>75888</v>
      </c>
      <c r="K259" s="5" cm="1">
        <f t="array" ref="K259">IF($I$2="Тариф для именинников",
INDEX(GRID!$B$4:$U$15,MATCH(K$7,GRID!$A$4:$A$15,0),MATCH(1,($U$2=GRID!$B$1:$U$1)*(КАЛЕНДАРЬ!BI7=GRID!$B$3:$U$3),0))*GRID!$T$39,
ROUNDUP(INDEX(GRID!$B$4:$U$15,MATCH(K$7,GRID!$A$4:$A$15,0),MATCH(1,($U$2=GRID!$B$1:$U$1)*(КАЛЕНДАРЬ!BI7=GRID!$B$3:$U$3),0))*GRID!$T$39*(1-GRID!$T$40),0))</f>
        <v>78213</v>
      </c>
      <c r="L259" s="5" cm="1">
        <f t="array" ref="L259">IF($I$2="Тариф для именинников",
INDEX(GRID!$B$18:$U$29,MATCH(K$7,GRID!$A$18:$A$29,0),MATCH(1,($U$2=GRID!$B$1:$U$1)*(КАЛЕНДАРЬ!BI7=GRID!$B$3:$U$3),0))*GRID!$T$39,
ROUNDUP(INDEX(GRID!$B$29:$U256,MATCH(K$7,GRID!$A$18:$A$29,0),MATCH(1,($U$2=GRID!$B$1:$U$1)*(КАЛЕНДАРЬ!BI7=GRID!$B$3:$U$3),0))*GRID!$T$39*(1-GRID!$T$40),0))</f>
        <v>82863</v>
      </c>
      <c r="M259" s="5" cm="1">
        <f t="array" ref="M259">IF($I$2="Тариф для именинников",
INDEX(GRID!$B$4:$U$15,MATCH(M$7,GRID!$A$4:$A$15,0),MATCH(1,($U$2=GRID!$B$1:$U$1)*(КАЛЕНДАРЬ!BI7=GRID!$B$3:$U$3),0))*GRID!$T$39,
ROUNDUP(INDEX(GRID!$B$4:$U$15,MATCH(M$7,GRID!$A$4:$A$15,0),MATCH(1,($U$2=GRID!$B$1:$U$1)*(КАЛЕНДАРЬ!BI7=GRID!$B$3:$U$3),0))*GRID!$T$39*(1-GRID!$T$40),0))</f>
        <v>102672</v>
      </c>
      <c r="N259" s="5" cm="1">
        <f t="array" ref="N259">IF($I$2="Тариф для именинников",
INDEX(GRID!$B$18:$U$29,MATCH(M$7,GRID!$A$18:$A$29,0),MATCH(1,($U$2=GRID!$B$1:$U$1)*(КАЛЕНДАРЬ!BI7=GRID!$B$3:$U$3),0))*GRID!$T$39,
ROUNDUP(INDEX(GRID!$B$29:$U256,MATCH(M$7,GRID!$A$18:$A$29,0),MATCH(1,($U$2=GRID!$B$1:$U$1)*(КАЛЕНДАРЬ!BI7=GRID!$B$3:$U$3),0))*GRID!$T$39*(1-GRID!$T$40),0))</f>
        <v>107322</v>
      </c>
      <c r="O259" s="50" t="s">
        <v>105</v>
      </c>
      <c r="P259" s="50" t="s">
        <v>105</v>
      </c>
      <c r="Q259" s="50" t="s">
        <v>105</v>
      </c>
      <c r="R259" s="50" t="s">
        <v>105</v>
      </c>
      <c r="S259" s="50" t="s">
        <v>105</v>
      </c>
      <c r="T259" s="50" t="s">
        <v>105</v>
      </c>
    </row>
    <row r="260" spans="1:20">
      <c r="A260" s="56" t="s">
        <v>14</v>
      </c>
      <c r="B260" s="57">
        <v>5</v>
      </c>
      <c r="C260" s="5" cm="1">
        <f t="array" ref="C260">IF($I$2="Тариф для именинников",
INDEX(GRID!$B$4:$U$15,MATCH(C$7,GRID!$A$4:$A$15,0),MATCH(1,($U$2=GRID!$B$1:$U$1)*(КАЛЕНДАРЬ!BI8=GRID!$B$3:$U$3),0))*GRID!$T$39,
ROUNDUP(INDEX(GRID!$B$4:$U$15,MATCH(C$7,GRID!$A$4:$A$15,0),MATCH(1,($U$2=GRID!$B$1:$U$1)*(КАЛЕНДАРЬ!BI8=GRID!$B$3:$U$3),0))*GRID!$T$39*(1-GRID!$T$40),0))</f>
        <v>48918</v>
      </c>
      <c r="D260" s="5" cm="1">
        <f t="array" ref="D260">IF($I$2="Тариф для именинников",
INDEX(GRID!$B$18:$U$29,MATCH(C$7,GRID!$A$18:$A$29,0),MATCH(1,($U$2=GRID!$B$1:$U$1)*(КАЛЕНДАРЬ!BI8=GRID!$B$3:$U$3),0))*GRID!$T$39,
ROUNDUP(INDEX(GRID!$B$29:$U257,MATCH(C$7,GRID!$A$18:$A$29,0),MATCH(1,($U$2=GRID!$B$1:$U$1)*(КАЛЕНДАРЬ!BI8=GRID!$B$3:$U$3),0))*GRID!$T$39*(1-GRID!$T$40),0))</f>
        <v>53568</v>
      </c>
      <c r="E260" s="5" cm="1">
        <f t="array" ref="E260">IF($I$2="Тариф для именинников",
INDEX(GRID!$B$4:$U$15,MATCH(E$7,GRID!$A$4:$A$15,0),MATCH(1,($U$2=GRID!$B$1:$U$1)*(КАЛЕНДАРЬ!BI8=GRID!$B$3:$U$3),0))*GRID!$T$39,
ROUNDUP(INDEX(GRID!$B$4:$U$15,MATCH(E$7,GRID!$A$4:$A$15,0),MATCH(1,($U$2=GRID!$B$1:$U$1)*(КАЛЕНДАРЬ!BI8=GRID!$B$3:$U$3),0))*GRID!$T$39*(1-GRID!$T$40),0))</f>
        <v>57753</v>
      </c>
      <c r="F260" s="5" cm="1">
        <f t="array" ref="F260">IF($I$2="Тариф для именинников",
INDEX(GRID!$B$18:$U$29,MATCH(E$7,GRID!$A$18:$A$29,0),MATCH(1,($U$2=GRID!$B$1:$U$1)*(КАЛЕНДАРЬ!BI8=GRID!$B$3:$U$3),0))*GRID!$T$39,
ROUNDUP(INDEX(GRID!$B$29:$U257,MATCH(E$7,GRID!$A$18:$A$29,0),MATCH(1,($U$2=GRID!$B$1:$U$1)*(КАЛЕНДАРЬ!BI8=GRID!$B$3:$U$3),0))*GRID!$T$39*(1-GRID!$T$40),0))</f>
        <v>62403</v>
      </c>
      <c r="G260" s="5" cm="1">
        <f t="array" ref="G260">IF($I$2="Тариф для именинников",
INDEX(GRID!$B$4:$U$15,MATCH(G$7,GRID!$A$4:$A$15,0),MATCH(1,($U$2=GRID!$B$1:$U$1)*(КАЛЕНДАРЬ!BI8=GRID!$B$3:$U$3),0))*GRID!$T$39,
ROUNDUP(INDEX(GRID!$B$4:$U$15,MATCH(G$7,GRID!$A$4:$A$15,0),MATCH(1,($U$2=GRID!$B$1:$U$1)*(КАЛЕНДАРЬ!BI8=GRID!$B$3:$U$3),0))*GRID!$T$39*(1-GRID!$T$40),0))</f>
        <v>64356</v>
      </c>
      <c r="H260" s="5" cm="1">
        <f t="array" ref="H260">IF($I$2="Тариф для именинников",
INDEX(GRID!$B$18:$U$29,MATCH(G$7,GRID!$A$18:$A$29,0),MATCH(1,($U$2=GRID!$B$1:$U$1)*(КАЛЕНДАРЬ!BI8=GRID!$B$3:$U$3),0))*GRID!$T$39,
ROUNDUP(INDEX(GRID!$B$29:$U257,MATCH(G$7,GRID!$A$18:$A$29,0),MATCH(1,($U$2=GRID!$B$1:$U$1)*(КАЛЕНДАРЬ!BI8=GRID!$B$3:$U$3),0))*GRID!$T$39*(1-GRID!$T$40),0))</f>
        <v>69006</v>
      </c>
      <c r="I260" s="5" cm="1">
        <f t="array" ref="I260">IF($I$2="Тариф для именинников",
INDEX(GRID!$B$4:$U$15,MATCH(I$7,GRID!$A$4:$A$15,0),MATCH(1,($U$2=GRID!$B$1:$U$1)*(КАЛЕНДАРЬ!BI8=GRID!$B$3:$U$3),0))*GRID!$T$39,
ROUNDUP(INDEX(GRID!$B$4:$U$15,MATCH(I$7,GRID!$A$4:$A$15,0),MATCH(1,($U$2=GRID!$B$1:$U$1)*(КАЛЕНДАРЬ!BI8=GRID!$B$3:$U$3),0))*GRID!$T$39*(1-GRID!$T$40),0))</f>
        <v>71238</v>
      </c>
      <c r="J260" s="5" cm="1">
        <f t="array" ref="J260">IF($I$2="Тариф для именинников",
INDEX(GRID!$B$18:$U$29,MATCH(I$7,GRID!$A$18:$A$29,0),MATCH(1,($U$2=GRID!$B$1:$U$1)*(КАЛЕНДАРЬ!BI8=GRID!$B$3:$U$3),0))*GRID!$T$39,
ROUNDUP(INDEX(GRID!$B$29:$U257,MATCH(I$7,GRID!$A$18:$A$29,0),MATCH(1,($U$2=GRID!$B$1:$U$1)*(КАЛЕНДАРЬ!BI8=GRID!$B$3:$U$3),0))*GRID!$T$39*(1-GRID!$T$40),0))</f>
        <v>75888</v>
      </c>
      <c r="K260" s="5" cm="1">
        <f t="array" ref="K260">IF($I$2="Тариф для именинников",
INDEX(GRID!$B$4:$U$15,MATCH(K$7,GRID!$A$4:$A$15,0),MATCH(1,($U$2=GRID!$B$1:$U$1)*(КАЛЕНДАРЬ!BI8=GRID!$B$3:$U$3),0))*GRID!$T$39,
ROUNDUP(INDEX(GRID!$B$4:$U$15,MATCH(K$7,GRID!$A$4:$A$15,0),MATCH(1,($U$2=GRID!$B$1:$U$1)*(КАЛЕНДАРЬ!BI8=GRID!$B$3:$U$3),0))*GRID!$T$39*(1-GRID!$T$40),0))</f>
        <v>78213</v>
      </c>
      <c r="L260" s="5" cm="1">
        <f t="array" ref="L260">IF($I$2="Тариф для именинников",
INDEX(GRID!$B$18:$U$29,MATCH(K$7,GRID!$A$18:$A$29,0),MATCH(1,($U$2=GRID!$B$1:$U$1)*(КАЛЕНДАРЬ!BI8=GRID!$B$3:$U$3),0))*GRID!$T$39,
ROUNDUP(INDEX(GRID!$B$29:$U257,MATCH(K$7,GRID!$A$18:$A$29,0),MATCH(1,($U$2=GRID!$B$1:$U$1)*(КАЛЕНДАРЬ!BI8=GRID!$B$3:$U$3),0))*GRID!$T$39*(1-GRID!$T$40),0))</f>
        <v>82863</v>
      </c>
      <c r="M260" s="5" cm="1">
        <f t="array" ref="M260">IF($I$2="Тариф для именинников",
INDEX(GRID!$B$4:$U$15,MATCH(M$7,GRID!$A$4:$A$15,0),MATCH(1,($U$2=GRID!$B$1:$U$1)*(КАЛЕНДАРЬ!BI8=GRID!$B$3:$U$3),0))*GRID!$T$39,
ROUNDUP(INDEX(GRID!$B$4:$U$15,MATCH(M$7,GRID!$A$4:$A$15,0),MATCH(1,($U$2=GRID!$B$1:$U$1)*(КАЛЕНДАРЬ!BI8=GRID!$B$3:$U$3),0))*GRID!$T$39*(1-GRID!$T$40),0))</f>
        <v>102672</v>
      </c>
      <c r="N260" s="5" cm="1">
        <f t="array" ref="N260">IF($I$2="Тариф для именинников",
INDEX(GRID!$B$18:$U$29,MATCH(M$7,GRID!$A$18:$A$29,0),MATCH(1,($U$2=GRID!$B$1:$U$1)*(КАЛЕНДАРЬ!BI8=GRID!$B$3:$U$3),0))*GRID!$T$39,
ROUNDUP(INDEX(GRID!$B$29:$U257,MATCH(M$7,GRID!$A$18:$A$29,0),MATCH(1,($U$2=GRID!$B$1:$U$1)*(КАЛЕНДАРЬ!BI8=GRID!$B$3:$U$3),0))*GRID!$T$39*(1-GRID!$T$40),0))</f>
        <v>107322</v>
      </c>
      <c r="O260" s="50" t="s">
        <v>105</v>
      </c>
      <c r="P260" s="50" t="s">
        <v>105</v>
      </c>
      <c r="Q260" s="50" t="s">
        <v>105</v>
      </c>
      <c r="R260" s="50" t="s">
        <v>105</v>
      </c>
      <c r="S260" s="50" t="s">
        <v>105</v>
      </c>
      <c r="T260" s="50" t="s">
        <v>105</v>
      </c>
    </row>
    <row r="261" spans="1:20">
      <c r="A261" s="56" t="s">
        <v>15</v>
      </c>
      <c r="B261" s="57">
        <v>6</v>
      </c>
      <c r="C261" s="5" cm="1">
        <f t="array" ref="C261">IF($I$2="Тариф для именинников",
INDEX(GRID!$B$4:$U$15,MATCH(C$7,GRID!$A$4:$A$15,0),MATCH(1,($U$2=GRID!$B$1:$U$1)*(КАЛЕНДАРЬ!BI9=GRID!$B$3:$U$3),0))*GRID!$T$39,
ROUNDUP(INDEX(GRID!$B$4:$U$15,MATCH(C$7,GRID!$A$4:$A$15,0),MATCH(1,($U$2=GRID!$B$1:$U$1)*(КАЛЕНДАРЬ!BI9=GRID!$B$3:$U$3),0))*GRID!$T$39*(1-GRID!$T$40),0))</f>
        <v>53289</v>
      </c>
      <c r="D261" s="5" cm="1">
        <f t="array" ref="D261">IF($I$2="Тариф для именинников",
INDEX(GRID!$B$18:$U$29,MATCH(C$7,GRID!$A$18:$A$29,0),MATCH(1,($U$2=GRID!$B$1:$U$1)*(КАЛЕНДАРЬ!BI9=GRID!$B$3:$U$3),0))*GRID!$T$39,
ROUNDUP(INDEX(GRID!$B$29:$U258,MATCH(C$7,GRID!$A$18:$A$29,0),MATCH(1,($U$2=GRID!$B$1:$U$1)*(КАЛЕНДАРЬ!BI9=GRID!$B$3:$U$3),0))*GRID!$T$39*(1-GRID!$T$40),0))</f>
        <v>57939</v>
      </c>
      <c r="E261" s="5" cm="1">
        <f t="array" ref="E261">IF($I$2="Тариф для именинников",
INDEX(GRID!$B$4:$U$15,MATCH(E$7,GRID!$A$4:$A$15,0),MATCH(1,($U$2=GRID!$B$1:$U$1)*(КАЛЕНДАРЬ!BI9=GRID!$B$3:$U$3),0))*GRID!$T$39,
ROUNDUP(INDEX(GRID!$B$4:$U$15,MATCH(E$7,GRID!$A$4:$A$15,0),MATCH(1,($U$2=GRID!$B$1:$U$1)*(КАЛЕНДАРЬ!BI9=GRID!$B$3:$U$3),0))*GRID!$T$39*(1-GRID!$T$40),0))</f>
        <v>62682</v>
      </c>
      <c r="F261" s="5" cm="1">
        <f t="array" ref="F261">IF($I$2="Тариф для именинников",
INDEX(GRID!$B$18:$U$29,MATCH(E$7,GRID!$A$18:$A$29,0),MATCH(1,($U$2=GRID!$B$1:$U$1)*(КАЛЕНДАРЬ!BI9=GRID!$B$3:$U$3),0))*GRID!$T$39,
ROUNDUP(INDEX(GRID!$B$29:$U258,MATCH(E$7,GRID!$A$18:$A$29,0),MATCH(1,($U$2=GRID!$B$1:$U$1)*(КАЛЕНДАРЬ!BI9=GRID!$B$3:$U$3),0))*GRID!$T$39*(1-GRID!$T$40),0))</f>
        <v>67332</v>
      </c>
      <c r="G261" s="5" cm="1">
        <f t="array" ref="G261">IF($I$2="Тариф для именинников",
INDEX(GRID!$B$4:$U$15,MATCH(G$7,GRID!$A$4:$A$15,0),MATCH(1,($U$2=GRID!$B$1:$U$1)*(КАЛЕНДАРЬ!BI9=GRID!$B$3:$U$3),0))*GRID!$T$39,
ROUNDUP(INDEX(GRID!$B$4:$U$15,MATCH(G$7,GRID!$A$4:$A$15,0),MATCH(1,($U$2=GRID!$B$1:$U$1)*(КАЛЕНДАРЬ!BI9=GRID!$B$3:$U$3),0))*GRID!$T$39*(1-GRID!$T$40),0))</f>
        <v>69564</v>
      </c>
      <c r="H261" s="5" cm="1">
        <f t="array" ref="H261">IF($I$2="Тариф для именинников",
INDEX(GRID!$B$18:$U$29,MATCH(G$7,GRID!$A$18:$A$29,0),MATCH(1,($U$2=GRID!$B$1:$U$1)*(КАЛЕНДАРЬ!BI9=GRID!$B$3:$U$3),0))*GRID!$T$39,
ROUNDUP(INDEX(GRID!$B$29:$U258,MATCH(G$7,GRID!$A$18:$A$29,0),MATCH(1,($U$2=GRID!$B$1:$U$1)*(КАЛЕНДАРЬ!BI9=GRID!$B$3:$U$3),0))*GRID!$T$39*(1-GRID!$T$40),0))</f>
        <v>74214</v>
      </c>
      <c r="I261" s="5" cm="1">
        <f t="array" ref="I261">IF($I$2="Тариф для именинников",
INDEX(GRID!$B$4:$U$15,MATCH(I$7,GRID!$A$4:$A$15,0),MATCH(1,($U$2=GRID!$B$1:$U$1)*(КАЛЕНДАРЬ!BI9=GRID!$B$3:$U$3),0))*GRID!$T$39,
ROUNDUP(INDEX(GRID!$B$4:$U$15,MATCH(I$7,GRID!$A$4:$A$15,0),MATCH(1,($U$2=GRID!$B$1:$U$1)*(КАЛЕНДАРЬ!BI9=GRID!$B$3:$U$3),0))*GRID!$T$39*(1-GRID!$T$40),0))</f>
        <v>76725</v>
      </c>
      <c r="J261" s="5" cm="1">
        <f t="array" ref="J261">IF($I$2="Тариф для именинников",
INDEX(GRID!$B$18:$U$29,MATCH(I$7,GRID!$A$18:$A$29,0),MATCH(1,($U$2=GRID!$B$1:$U$1)*(КАЛЕНДАРЬ!BI9=GRID!$B$3:$U$3),0))*GRID!$T$39,
ROUNDUP(INDEX(GRID!$B$29:$U258,MATCH(I$7,GRID!$A$18:$A$29,0),MATCH(1,($U$2=GRID!$B$1:$U$1)*(КАЛЕНДАРЬ!BI9=GRID!$B$3:$U$3),0))*GRID!$T$39*(1-GRID!$T$40),0))</f>
        <v>81375</v>
      </c>
      <c r="K261" s="5" cm="1">
        <f t="array" ref="K261">IF($I$2="Тариф для именинников",
INDEX(GRID!$B$4:$U$15,MATCH(K$7,GRID!$A$4:$A$15,0),MATCH(1,($U$2=GRID!$B$1:$U$1)*(КАЛЕНДАРЬ!BI9=GRID!$B$3:$U$3),0))*GRID!$T$39,
ROUNDUP(INDEX(GRID!$B$4:$U$15,MATCH(K$7,GRID!$A$4:$A$15,0),MATCH(1,($U$2=GRID!$B$1:$U$1)*(КАЛЕНДАРЬ!BI9=GRID!$B$3:$U$3),0))*GRID!$T$39*(1-GRID!$T$40),0))</f>
        <v>84258</v>
      </c>
      <c r="L261" s="5" cm="1">
        <f t="array" ref="L261">IF($I$2="Тариф для именинников",
INDEX(GRID!$B$18:$U$29,MATCH(K$7,GRID!$A$18:$A$29,0),MATCH(1,($U$2=GRID!$B$1:$U$1)*(КАЛЕНДАРЬ!BI9=GRID!$B$3:$U$3),0))*GRID!$T$39,
ROUNDUP(INDEX(GRID!$B$29:$U258,MATCH(K$7,GRID!$A$18:$A$29,0),MATCH(1,($U$2=GRID!$B$1:$U$1)*(КАЛЕНДАРЬ!BI9=GRID!$B$3:$U$3),0))*GRID!$T$39*(1-GRID!$T$40),0))</f>
        <v>88908</v>
      </c>
      <c r="M261" s="5" cm="1">
        <f t="array" ref="M261">IF($I$2="Тариф для именинников",
INDEX(GRID!$B$4:$U$15,MATCH(M$7,GRID!$A$4:$A$15,0),MATCH(1,($U$2=GRID!$B$1:$U$1)*(КАЛЕНДАРЬ!BI9=GRID!$B$3:$U$3),0))*GRID!$T$39,
ROUNDUP(INDEX(GRID!$B$4:$U$15,MATCH(M$7,GRID!$A$4:$A$15,0),MATCH(1,($U$2=GRID!$B$1:$U$1)*(КАЛЕНДАРЬ!BI9=GRID!$B$3:$U$3),0))*GRID!$T$39*(1-GRID!$T$40),0))</f>
        <v>110019</v>
      </c>
      <c r="N261" s="5" cm="1">
        <f t="array" ref="N261">IF($I$2="Тариф для именинников",
INDEX(GRID!$B$18:$U$29,MATCH(M$7,GRID!$A$18:$A$29,0),MATCH(1,($U$2=GRID!$B$1:$U$1)*(КАЛЕНДАРЬ!BI9=GRID!$B$3:$U$3),0))*GRID!$T$39,
ROUNDUP(INDEX(GRID!$B$29:$U258,MATCH(M$7,GRID!$A$18:$A$29,0),MATCH(1,($U$2=GRID!$B$1:$U$1)*(КАЛЕНДАРЬ!BI9=GRID!$B$3:$U$3),0))*GRID!$T$39*(1-GRID!$T$40),0))</f>
        <v>114669</v>
      </c>
      <c r="O261" s="50" t="s">
        <v>105</v>
      </c>
      <c r="P261" s="50" t="s">
        <v>105</v>
      </c>
      <c r="Q261" s="50" t="s">
        <v>105</v>
      </c>
      <c r="R261" s="50" t="s">
        <v>105</v>
      </c>
      <c r="S261" s="50" t="s">
        <v>105</v>
      </c>
      <c r="T261" s="50" t="s">
        <v>105</v>
      </c>
    </row>
    <row r="262" spans="1:20">
      <c r="A262" s="56" t="s">
        <v>16</v>
      </c>
      <c r="B262" s="57">
        <v>7</v>
      </c>
      <c r="C262" s="5" cm="1">
        <f t="array" ref="C262">IF($I$2="Тариф для именинников",
INDEX(GRID!$B$4:$U$15,MATCH(C$7,GRID!$A$4:$A$15,0),MATCH(1,($U$2=GRID!$B$1:$U$1)*(КАЛЕНДАРЬ!BI10=GRID!$B$3:$U$3),0))*GRID!$T$39,
ROUNDUP(INDEX(GRID!$B$4:$U$15,MATCH(C$7,GRID!$A$4:$A$15,0),MATCH(1,($U$2=GRID!$B$1:$U$1)*(КАЛЕНДАРЬ!BI10=GRID!$B$3:$U$3),0))*GRID!$T$39*(1-GRID!$T$40),0))</f>
        <v>53289</v>
      </c>
      <c r="D262" s="5" cm="1">
        <f t="array" ref="D262">IF($I$2="Тариф для именинников",
INDEX(GRID!$B$18:$U$29,MATCH(C$7,GRID!$A$18:$A$29,0),MATCH(1,($U$2=GRID!$B$1:$U$1)*(КАЛЕНДАРЬ!BI10=GRID!$B$3:$U$3),0))*GRID!$T$39,
ROUNDUP(INDEX(GRID!$B$29:$U259,MATCH(C$7,GRID!$A$18:$A$29,0),MATCH(1,($U$2=GRID!$B$1:$U$1)*(КАЛЕНДАРЬ!BI10=GRID!$B$3:$U$3),0))*GRID!$T$39*(1-GRID!$T$40),0))</f>
        <v>57939</v>
      </c>
      <c r="E262" s="5" cm="1">
        <f t="array" ref="E262">IF($I$2="Тариф для именинников",
INDEX(GRID!$B$4:$U$15,MATCH(E$7,GRID!$A$4:$A$15,0),MATCH(1,($U$2=GRID!$B$1:$U$1)*(КАЛЕНДАРЬ!BI10=GRID!$B$3:$U$3),0))*GRID!$T$39,
ROUNDUP(INDEX(GRID!$B$4:$U$15,MATCH(E$7,GRID!$A$4:$A$15,0),MATCH(1,($U$2=GRID!$B$1:$U$1)*(КАЛЕНДАРЬ!BI10=GRID!$B$3:$U$3),0))*GRID!$T$39*(1-GRID!$T$40),0))</f>
        <v>62682</v>
      </c>
      <c r="F262" s="5" cm="1">
        <f t="array" ref="F262">IF($I$2="Тариф для именинников",
INDEX(GRID!$B$18:$U$29,MATCH(E$7,GRID!$A$18:$A$29,0),MATCH(1,($U$2=GRID!$B$1:$U$1)*(КАЛЕНДАРЬ!BI10=GRID!$B$3:$U$3),0))*GRID!$T$39,
ROUNDUP(INDEX(GRID!$B$29:$U259,MATCH(E$7,GRID!$A$18:$A$29,0),MATCH(1,($U$2=GRID!$B$1:$U$1)*(КАЛЕНДАРЬ!BI10=GRID!$B$3:$U$3),0))*GRID!$T$39*(1-GRID!$T$40),0))</f>
        <v>67332</v>
      </c>
      <c r="G262" s="5" cm="1">
        <f t="array" ref="G262">IF($I$2="Тариф для именинников",
INDEX(GRID!$B$4:$U$15,MATCH(G$7,GRID!$A$4:$A$15,0),MATCH(1,($U$2=GRID!$B$1:$U$1)*(КАЛЕНДАРЬ!BI10=GRID!$B$3:$U$3),0))*GRID!$T$39,
ROUNDUP(INDEX(GRID!$B$4:$U$15,MATCH(G$7,GRID!$A$4:$A$15,0),MATCH(1,($U$2=GRID!$B$1:$U$1)*(КАЛЕНДАРЬ!BI10=GRID!$B$3:$U$3),0))*GRID!$T$39*(1-GRID!$T$40),0))</f>
        <v>69564</v>
      </c>
      <c r="H262" s="5" cm="1">
        <f t="array" ref="H262">IF($I$2="Тариф для именинников",
INDEX(GRID!$B$18:$U$29,MATCH(G$7,GRID!$A$18:$A$29,0),MATCH(1,($U$2=GRID!$B$1:$U$1)*(КАЛЕНДАРЬ!BI10=GRID!$B$3:$U$3),0))*GRID!$T$39,
ROUNDUP(INDEX(GRID!$B$29:$U259,MATCH(G$7,GRID!$A$18:$A$29,0),MATCH(1,($U$2=GRID!$B$1:$U$1)*(КАЛЕНДАРЬ!BI10=GRID!$B$3:$U$3),0))*GRID!$T$39*(1-GRID!$T$40),0))</f>
        <v>74214</v>
      </c>
      <c r="I262" s="5" cm="1">
        <f t="array" ref="I262">IF($I$2="Тариф для именинников",
INDEX(GRID!$B$4:$U$15,MATCH(I$7,GRID!$A$4:$A$15,0),MATCH(1,($U$2=GRID!$B$1:$U$1)*(КАЛЕНДАРЬ!BI10=GRID!$B$3:$U$3),0))*GRID!$T$39,
ROUNDUP(INDEX(GRID!$B$4:$U$15,MATCH(I$7,GRID!$A$4:$A$15,0),MATCH(1,($U$2=GRID!$B$1:$U$1)*(КАЛЕНДАРЬ!BI10=GRID!$B$3:$U$3),0))*GRID!$T$39*(1-GRID!$T$40),0))</f>
        <v>76725</v>
      </c>
      <c r="J262" s="5" cm="1">
        <f t="array" ref="J262">IF($I$2="Тариф для именинников",
INDEX(GRID!$B$18:$U$29,MATCH(I$7,GRID!$A$18:$A$29,0),MATCH(1,($U$2=GRID!$B$1:$U$1)*(КАЛЕНДАРЬ!BI10=GRID!$B$3:$U$3),0))*GRID!$T$39,
ROUNDUP(INDEX(GRID!$B$29:$U259,MATCH(I$7,GRID!$A$18:$A$29,0),MATCH(1,($U$2=GRID!$B$1:$U$1)*(КАЛЕНДАРЬ!BI10=GRID!$B$3:$U$3),0))*GRID!$T$39*(1-GRID!$T$40),0))</f>
        <v>81375</v>
      </c>
      <c r="K262" s="5" cm="1">
        <f t="array" ref="K262">IF($I$2="Тариф для именинников",
INDEX(GRID!$B$4:$U$15,MATCH(K$7,GRID!$A$4:$A$15,0),MATCH(1,($U$2=GRID!$B$1:$U$1)*(КАЛЕНДАРЬ!BI10=GRID!$B$3:$U$3),0))*GRID!$T$39,
ROUNDUP(INDEX(GRID!$B$4:$U$15,MATCH(K$7,GRID!$A$4:$A$15,0),MATCH(1,($U$2=GRID!$B$1:$U$1)*(КАЛЕНДАРЬ!BI10=GRID!$B$3:$U$3),0))*GRID!$T$39*(1-GRID!$T$40),0))</f>
        <v>84258</v>
      </c>
      <c r="L262" s="5" cm="1">
        <f t="array" ref="L262">IF($I$2="Тариф для именинников",
INDEX(GRID!$B$18:$U$29,MATCH(K$7,GRID!$A$18:$A$29,0),MATCH(1,($U$2=GRID!$B$1:$U$1)*(КАЛЕНДАРЬ!BI10=GRID!$B$3:$U$3),0))*GRID!$T$39,
ROUNDUP(INDEX(GRID!$B$29:$U259,MATCH(K$7,GRID!$A$18:$A$29,0),MATCH(1,($U$2=GRID!$B$1:$U$1)*(КАЛЕНДАРЬ!BI10=GRID!$B$3:$U$3),0))*GRID!$T$39*(1-GRID!$T$40),0))</f>
        <v>88908</v>
      </c>
      <c r="M262" s="5" cm="1">
        <f t="array" ref="M262">IF($I$2="Тариф для именинников",
INDEX(GRID!$B$4:$U$15,MATCH(M$7,GRID!$A$4:$A$15,0),MATCH(1,($U$2=GRID!$B$1:$U$1)*(КАЛЕНДАРЬ!BI10=GRID!$B$3:$U$3),0))*GRID!$T$39,
ROUNDUP(INDEX(GRID!$B$4:$U$15,MATCH(M$7,GRID!$A$4:$A$15,0),MATCH(1,($U$2=GRID!$B$1:$U$1)*(КАЛЕНДАРЬ!BI10=GRID!$B$3:$U$3),0))*GRID!$T$39*(1-GRID!$T$40),0))</f>
        <v>110019</v>
      </c>
      <c r="N262" s="5" cm="1">
        <f t="array" ref="N262">IF($I$2="Тариф для именинников",
INDEX(GRID!$B$18:$U$29,MATCH(M$7,GRID!$A$18:$A$29,0),MATCH(1,($U$2=GRID!$B$1:$U$1)*(КАЛЕНДАРЬ!BI10=GRID!$B$3:$U$3),0))*GRID!$T$39,
ROUNDUP(INDEX(GRID!$B$29:$U259,MATCH(M$7,GRID!$A$18:$A$29,0),MATCH(1,($U$2=GRID!$B$1:$U$1)*(КАЛЕНДАРЬ!BI10=GRID!$B$3:$U$3),0))*GRID!$T$39*(1-GRID!$T$40),0))</f>
        <v>114669</v>
      </c>
      <c r="O262" s="50" t="s">
        <v>105</v>
      </c>
      <c r="P262" s="50" t="s">
        <v>105</v>
      </c>
      <c r="Q262" s="50" t="s">
        <v>105</v>
      </c>
      <c r="R262" s="50" t="s">
        <v>105</v>
      </c>
      <c r="S262" s="50" t="s">
        <v>105</v>
      </c>
      <c r="T262" s="50" t="s">
        <v>105</v>
      </c>
    </row>
    <row r="263" spans="1:20">
      <c r="A263" s="56" t="s">
        <v>17</v>
      </c>
      <c r="B263" s="57">
        <v>8</v>
      </c>
      <c r="C263" s="5" cm="1">
        <f t="array" ref="C263">IF($I$2="Тариф для именинников",
INDEX(GRID!$B$4:$U$15,MATCH(C$7,GRID!$A$4:$A$15,0),MATCH(1,($U$2=GRID!$B$1:$U$1)*(КАЛЕНДАРЬ!BI11=GRID!$B$3:$U$3),0))*GRID!$T$39,
ROUNDUP(INDEX(GRID!$B$4:$U$15,MATCH(C$7,GRID!$A$4:$A$15,0),MATCH(1,($U$2=GRID!$B$1:$U$1)*(КАЛЕНДАРЬ!BI11=GRID!$B$3:$U$3),0))*GRID!$T$39*(1-GRID!$T$40),0))</f>
        <v>53289</v>
      </c>
      <c r="D263" s="5" cm="1">
        <f t="array" ref="D263">IF($I$2="Тариф для именинников",
INDEX(GRID!$B$18:$U$29,MATCH(C$7,GRID!$A$18:$A$29,0),MATCH(1,($U$2=GRID!$B$1:$U$1)*(КАЛЕНДАРЬ!BI11=GRID!$B$3:$U$3),0))*GRID!$T$39,
ROUNDUP(INDEX(GRID!$B$29:$U260,MATCH(C$7,GRID!$A$18:$A$29,0),MATCH(1,($U$2=GRID!$B$1:$U$1)*(КАЛЕНДАРЬ!BI11=GRID!$B$3:$U$3),0))*GRID!$T$39*(1-GRID!$T$40),0))</f>
        <v>57939</v>
      </c>
      <c r="E263" s="5" cm="1">
        <f t="array" ref="E263">IF($I$2="Тариф для именинников",
INDEX(GRID!$B$4:$U$15,MATCH(E$7,GRID!$A$4:$A$15,0),MATCH(1,($U$2=GRID!$B$1:$U$1)*(КАЛЕНДАРЬ!BI11=GRID!$B$3:$U$3),0))*GRID!$T$39,
ROUNDUP(INDEX(GRID!$B$4:$U$15,MATCH(E$7,GRID!$A$4:$A$15,0),MATCH(1,($U$2=GRID!$B$1:$U$1)*(КАЛЕНДАРЬ!BI11=GRID!$B$3:$U$3),0))*GRID!$T$39*(1-GRID!$T$40),0))</f>
        <v>62682</v>
      </c>
      <c r="F263" s="5" cm="1">
        <f t="array" ref="F263">IF($I$2="Тариф для именинников",
INDEX(GRID!$B$18:$U$29,MATCH(E$7,GRID!$A$18:$A$29,0),MATCH(1,($U$2=GRID!$B$1:$U$1)*(КАЛЕНДАРЬ!BI11=GRID!$B$3:$U$3),0))*GRID!$T$39,
ROUNDUP(INDEX(GRID!$B$29:$U260,MATCH(E$7,GRID!$A$18:$A$29,0),MATCH(1,($U$2=GRID!$B$1:$U$1)*(КАЛЕНДАРЬ!BI11=GRID!$B$3:$U$3),0))*GRID!$T$39*(1-GRID!$T$40),0))</f>
        <v>67332</v>
      </c>
      <c r="G263" s="5" cm="1">
        <f t="array" ref="G263">IF($I$2="Тариф для именинников",
INDEX(GRID!$B$4:$U$15,MATCH(G$7,GRID!$A$4:$A$15,0),MATCH(1,($U$2=GRID!$B$1:$U$1)*(КАЛЕНДАРЬ!BI11=GRID!$B$3:$U$3),0))*GRID!$T$39,
ROUNDUP(INDEX(GRID!$B$4:$U$15,MATCH(G$7,GRID!$A$4:$A$15,0),MATCH(1,($U$2=GRID!$B$1:$U$1)*(КАЛЕНДАРЬ!BI11=GRID!$B$3:$U$3),0))*GRID!$T$39*(1-GRID!$T$40),0))</f>
        <v>69564</v>
      </c>
      <c r="H263" s="5" cm="1">
        <f t="array" ref="H263">IF($I$2="Тариф для именинников",
INDEX(GRID!$B$18:$U$29,MATCH(G$7,GRID!$A$18:$A$29,0),MATCH(1,($U$2=GRID!$B$1:$U$1)*(КАЛЕНДАРЬ!BI11=GRID!$B$3:$U$3),0))*GRID!$T$39,
ROUNDUP(INDEX(GRID!$B$29:$U260,MATCH(G$7,GRID!$A$18:$A$29,0),MATCH(1,($U$2=GRID!$B$1:$U$1)*(КАЛЕНДАРЬ!BI11=GRID!$B$3:$U$3),0))*GRID!$T$39*(1-GRID!$T$40),0))</f>
        <v>74214</v>
      </c>
      <c r="I263" s="5" cm="1">
        <f t="array" ref="I263">IF($I$2="Тариф для именинников",
INDEX(GRID!$B$4:$U$15,MATCH(I$7,GRID!$A$4:$A$15,0),MATCH(1,($U$2=GRID!$B$1:$U$1)*(КАЛЕНДАРЬ!BI11=GRID!$B$3:$U$3),0))*GRID!$T$39,
ROUNDUP(INDEX(GRID!$B$4:$U$15,MATCH(I$7,GRID!$A$4:$A$15,0),MATCH(1,($U$2=GRID!$B$1:$U$1)*(КАЛЕНДАРЬ!BI11=GRID!$B$3:$U$3),0))*GRID!$T$39*(1-GRID!$T$40),0))</f>
        <v>76725</v>
      </c>
      <c r="J263" s="5" cm="1">
        <f t="array" ref="J263">IF($I$2="Тариф для именинников",
INDEX(GRID!$B$18:$U$29,MATCH(I$7,GRID!$A$18:$A$29,0),MATCH(1,($U$2=GRID!$B$1:$U$1)*(КАЛЕНДАРЬ!BI11=GRID!$B$3:$U$3),0))*GRID!$T$39,
ROUNDUP(INDEX(GRID!$B$29:$U260,MATCH(I$7,GRID!$A$18:$A$29,0),MATCH(1,($U$2=GRID!$B$1:$U$1)*(КАЛЕНДАРЬ!BI11=GRID!$B$3:$U$3),0))*GRID!$T$39*(1-GRID!$T$40),0))</f>
        <v>81375</v>
      </c>
      <c r="K263" s="5" cm="1">
        <f t="array" ref="K263">IF($I$2="Тариф для именинников",
INDEX(GRID!$B$4:$U$15,MATCH(K$7,GRID!$A$4:$A$15,0),MATCH(1,($U$2=GRID!$B$1:$U$1)*(КАЛЕНДАРЬ!BI11=GRID!$B$3:$U$3),0))*GRID!$T$39,
ROUNDUP(INDEX(GRID!$B$4:$U$15,MATCH(K$7,GRID!$A$4:$A$15,0),MATCH(1,($U$2=GRID!$B$1:$U$1)*(КАЛЕНДАРЬ!BI11=GRID!$B$3:$U$3),0))*GRID!$T$39*(1-GRID!$T$40),0))</f>
        <v>84258</v>
      </c>
      <c r="L263" s="5" cm="1">
        <f t="array" ref="L263">IF($I$2="Тариф для именинников",
INDEX(GRID!$B$18:$U$29,MATCH(K$7,GRID!$A$18:$A$29,0),MATCH(1,($U$2=GRID!$B$1:$U$1)*(КАЛЕНДАРЬ!BI11=GRID!$B$3:$U$3),0))*GRID!$T$39,
ROUNDUP(INDEX(GRID!$B$29:$U260,MATCH(K$7,GRID!$A$18:$A$29,0),MATCH(1,($U$2=GRID!$B$1:$U$1)*(КАЛЕНДАРЬ!BI11=GRID!$B$3:$U$3),0))*GRID!$T$39*(1-GRID!$T$40),0))</f>
        <v>88908</v>
      </c>
      <c r="M263" s="5" cm="1">
        <f t="array" ref="M263">IF($I$2="Тариф для именинников",
INDEX(GRID!$B$4:$U$15,MATCH(M$7,GRID!$A$4:$A$15,0),MATCH(1,($U$2=GRID!$B$1:$U$1)*(КАЛЕНДАРЬ!BI11=GRID!$B$3:$U$3),0))*GRID!$T$39,
ROUNDUP(INDEX(GRID!$B$4:$U$15,MATCH(M$7,GRID!$A$4:$A$15,0),MATCH(1,($U$2=GRID!$B$1:$U$1)*(КАЛЕНДАРЬ!BI11=GRID!$B$3:$U$3),0))*GRID!$T$39*(1-GRID!$T$40),0))</f>
        <v>110019</v>
      </c>
      <c r="N263" s="5" cm="1">
        <f t="array" ref="N263">IF($I$2="Тариф для именинников",
INDEX(GRID!$B$18:$U$29,MATCH(M$7,GRID!$A$18:$A$29,0),MATCH(1,($U$2=GRID!$B$1:$U$1)*(КАЛЕНДАРЬ!BI11=GRID!$B$3:$U$3),0))*GRID!$T$39,
ROUNDUP(INDEX(GRID!$B$29:$U260,MATCH(M$7,GRID!$A$18:$A$29,0),MATCH(1,($U$2=GRID!$B$1:$U$1)*(КАЛЕНДАРЬ!BI11=GRID!$B$3:$U$3),0))*GRID!$T$39*(1-GRID!$T$40),0))</f>
        <v>114669</v>
      </c>
      <c r="O263" s="50" t="s">
        <v>105</v>
      </c>
      <c r="P263" s="50" t="s">
        <v>105</v>
      </c>
      <c r="Q263" s="50" t="s">
        <v>105</v>
      </c>
      <c r="R263" s="50" t="s">
        <v>105</v>
      </c>
      <c r="S263" s="50" t="s">
        <v>105</v>
      </c>
      <c r="T263" s="50" t="s">
        <v>105</v>
      </c>
    </row>
    <row r="264" spans="1:20">
      <c r="A264" s="56" t="s">
        <v>11</v>
      </c>
      <c r="B264" s="57">
        <v>9</v>
      </c>
      <c r="C264" s="5" cm="1">
        <f t="array" ref="C264">IF($I$2="Тариф для именинников",
INDEX(GRID!$B$4:$U$15,MATCH(C$7,GRID!$A$4:$A$15,0),MATCH(1,($U$2=GRID!$B$1:$U$1)*(КАЛЕНДАРЬ!BI12=GRID!$B$3:$U$3),0))*GRID!$T$39,
ROUNDUP(INDEX(GRID!$B$4:$U$15,MATCH(C$7,GRID!$A$4:$A$15,0),MATCH(1,($U$2=GRID!$B$1:$U$1)*(КАЛЕНДАРЬ!BI12=GRID!$B$3:$U$3),0))*GRID!$T$39*(1-GRID!$T$40),0))</f>
        <v>48918</v>
      </c>
      <c r="D264" s="5" cm="1">
        <f t="array" ref="D264">IF($I$2="Тариф для именинников",
INDEX(GRID!$B$18:$U$29,MATCH(C$7,GRID!$A$18:$A$29,0),MATCH(1,($U$2=GRID!$B$1:$U$1)*(КАЛЕНДАРЬ!BI12=GRID!$B$3:$U$3),0))*GRID!$T$39,
ROUNDUP(INDEX(GRID!$B$29:$U261,MATCH(C$7,GRID!$A$18:$A$29,0),MATCH(1,($U$2=GRID!$B$1:$U$1)*(КАЛЕНДАРЬ!BI12=GRID!$B$3:$U$3),0))*GRID!$T$39*(1-GRID!$T$40),0))</f>
        <v>53568</v>
      </c>
      <c r="E264" s="5" cm="1">
        <f t="array" ref="E264">IF($I$2="Тариф для именинников",
INDEX(GRID!$B$4:$U$15,MATCH(E$7,GRID!$A$4:$A$15,0),MATCH(1,($U$2=GRID!$B$1:$U$1)*(КАЛЕНДАРЬ!BI12=GRID!$B$3:$U$3),0))*GRID!$T$39,
ROUNDUP(INDEX(GRID!$B$4:$U$15,MATCH(E$7,GRID!$A$4:$A$15,0),MATCH(1,($U$2=GRID!$B$1:$U$1)*(КАЛЕНДАРЬ!BI12=GRID!$B$3:$U$3),0))*GRID!$T$39*(1-GRID!$T$40),0))</f>
        <v>57753</v>
      </c>
      <c r="F264" s="5" cm="1">
        <f t="array" ref="F264">IF($I$2="Тариф для именинников",
INDEX(GRID!$B$18:$U$29,MATCH(E$7,GRID!$A$18:$A$29,0),MATCH(1,($U$2=GRID!$B$1:$U$1)*(КАЛЕНДАРЬ!BI12=GRID!$B$3:$U$3),0))*GRID!$T$39,
ROUNDUP(INDEX(GRID!$B$29:$U261,MATCH(E$7,GRID!$A$18:$A$29,0),MATCH(1,($U$2=GRID!$B$1:$U$1)*(КАЛЕНДАРЬ!BI12=GRID!$B$3:$U$3),0))*GRID!$T$39*(1-GRID!$T$40),0))</f>
        <v>62403</v>
      </c>
      <c r="G264" s="5" cm="1">
        <f t="array" ref="G264">IF($I$2="Тариф для именинников",
INDEX(GRID!$B$4:$U$15,MATCH(G$7,GRID!$A$4:$A$15,0),MATCH(1,($U$2=GRID!$B$1:$U$1)*(КАЛЕНДАРЬ!BI12=GRID!$B$3:$U$3),0))*GRID!$T$39,
ROUNDUP(INDEX(GRID!$B$4:$U$15,MATCH(G$7,GRID!$A$4:$A$15,0),MATCH(1,($U$2=GRID!$B$1:$U$1)*(КАЛЕНДАРЬ!BI12=GRID!$B$3:$U$3),0))*GRID!$T$39*(1-GRID!$T$40),0))</f>
        <v>64356</v>
      </c>
      <c r="H264" s="5" cm="1">
        <f t="array" ref="H264">IF($I$2="Тариф для именинников",
INDEX(GRID!$B$18:$U$29,MATCH(G$7,GRID!$A$18:$A$29,0),MATCH(1,($U$2=GRID!$B$1:$U$1)*(КАЛЕНДАРЬ!BI12=GRID!$B$3:$U$3),0))*GRID!$T$39,
ROUNDUP(INDEX(GRID!$B$29:$U261,MATCH(G$7,GRID!$A$18:$A$29,0),MATCH(1,($U$2=GRID!$B$1:$U$1)*(КАЛЕНДАРЬ!BI12=GRID!$B$3:$U$3),0))*GRID!$T$39*(1-GRID!$T$40),0))</f>
        <v>69006</v>
      </c>
      <c r="I264" s="5" cm="1">
        <f t="array" ref="I264">IF($I$2="Тариф для именинников",
INDEX(GRID!$B$4:$U$15,MATCH(I$7,GRID!$A$4:$A$15,0),MATCH(1,($U$2=GRID!$B$1:$U$1)*(КАЛЕНДАРЬ!BI12=GRID!$B$3:$U$3),0))*GRID!$T$39,
ROUNDUP(INDEX(GRID!$B$4:$U$15,MATCH(I$7,GRID!$A$4:$A$15,0),MATCH(1,($U$2=GRID!$B$1:$U$1)*(КАЛЕНДАРЬ!BI12=GRID!$B$3:$U$3),0))*GRID!$T$39*(1-GRID!$T$40),0))</f>
        <v>71238</v>
      </c>
      <c r="J264" s="5" cm="1">
        <f t="array" ref="J264">IF($I$2="Тариф для именинников",
INDEX(GRID!$B$18:$U$29,MATCH(I$7,GRID!$A$18:$A$29,0),MATCH(1,($U$2=GRID!$B$1:$U$1)*(КАЛЕНДАРЬ!BI12=GRID!$B$3:$U$3),0))*GRID!$T$39,
ROUNDUP(INDEX(GRID!$B$29:$U261,MATCH(I$7,GRID!$A$18:$A$29,0),MATCH(1,($U$2=GRID!$B$1:$U$1)*(КАЛЕНДАРЬ!BI12=GRID!$B$3:$U$3),0))*GRID!$T$39*(1-GRID!$T$40),0))</f>
        <v>75888</v>
      </c>
      <c r="K264" s="5" cm="1">
        <f t="array" ref="K264">IF($I$2="Тариф для именинников",
INDEX(GRID!$B$4:$U$15,MATCH(K$7,GRID!$A$4:$A$15,0),MATCH(1,($U$2=GRID!$B$1:$U$1)*(КАЛЕНДАРЬ!BI12=GRID!$B$3:$U$3),0))*GRID!$T$39,
ROUNDUP(INDEX(GRID!$B$4:$U$15,MATCH(K$7,GRID!$A$4:$A$15,0),MATCH(1,($U$2=GRID!$B$1:$U$1)*(КАЛЕНДАРЬ!BI12=GRID!$B$3:$U$3),0))*GRID!$T$39*(1-GRID!$T$40),0))</f>
        <v>78213</v>
      </c>
      <c r="L264" s="5" cm="1">
        <f t="array" ref="L264">IF($I$2="Тариф для именинников",
INDEX(GRID!$B$18:$U$29,MATCH(K$7,GRID!$A$18:$A$29,0),MATCH(1,($U$2=GRID!$B$1:$U$1)*(КАЛЕНДАРЬ!BI12=GRID!$B$3:$U$3),0))*GRID!$T$39,
ROUNDUP(INDEX(GRID!$B$29:$U261,MATCH(K$7,GRID!$A$18:$A$29,0),MATCH(1,($U$2=GRID!$B$1:$U$1)*(КАЛЕНДАРЬ!BI12=GRID!$B$3:$U$3),0))*GRID!$T$39*(1-GRID!$T$40),0))</f>
        <v>82863</v>
      </c>
      <c r="M264" s="5" cm="1">
        <f t="array" ref="M264">IF($I$2="Тариф для именинников",
INDEX(GRID!$B$4:$U$15,MATCH(M$7,GRID!$A$4:$A$15,0),MATCH(1,($U$2=GRID!$B$1:$U$1)*(КАЛЕНДАРЬ!BI12=GRID!$B$3:$U$3),0))*GRID!$T$39,
ROUNDUP(INDEX(GRID!$B$4:$U$15,MATCH(M$7,GRID!$A$4:$A$15,0),MATCH(1,($U$2=GRID!$B$1:$U$1)*(КАЛЕНДАРЬ!BI12=GRID!$B$3:$U$3),0))*GRID!$T$39*(1-GRID!$T$40),0))</f>
        <v>102672</v>
      </c>
      <c r="N264" s="5" cm="1">
        <f t="array" ref="N264">IF($I$2="Тариф для именинников",
INDEX(GRID!$B$18:$U$29,MATCH(M$7,GRID!$A$18:$A$29,0),MATCH(1,($U$2=GRID!$B$1:$U$1)*(КАЛЕНДАРЬ!BI12=GRID!$B$3:$U$3),0))*GRID!$T$39,
ROUNDUP(INDEX(GRID!$B$29:$U261,MATCH(M$7,GRID!$A$18:$A$29,0),MATCH(1,($U$2=GRID!$B$1:$U$1)*(КАЛЕНДАРЬ!BI12=GRID!$B$3:$U$3),0))*GRID!$T$39*(1-GRID!$T$40),0))</f>
        <v>107322</v>
      </c>
      <c r="O264" s="50" t="s">
        <v>105</v>
      </c>
      <c r="P264" s="50" t="s">
        <v>105</v>
      </c>
      <c r="Q264" s="50" t="s">
        <v>105</v>
      </c>
      <c r="R264" s="50" t="s">
        <v>105</v>
      </c>
      <c r="S264" s="50" t="s">
        <v>105</v>
      </c>
      <c r="T264" s="50" t="s">
        <v>105</v>
      </c>
    </row>
    <row r="265" spans="1:20">
      <c r="A265" s="56" t="s">
        <v>12</v>
      </c>
      <c r="B265" s="57">
        <v>10</v>
      </c>
      <c r="C265" s="5" cm="1">
        <f t="array" ref="C265">IF($I$2="Тариф для именинников",
INDEX(GRID!$B$4:$U$15,MATCH(C$7,GRID!$A$4:$A$15,0),MATCH(1,($U$2=GRID!$B$1:$U$1)*(КАЛЕНДАРЬ!BI13=GRID!$B$3:$U$3),0))*GRID!$T$39,
ROUNDUP(INDEX(GRID!$B$4:$U$15,MATCH(C$7,GRID!$A$4:$A$15,0),MATCH(1,($U$2=GRID!$B$1:$U$1)*(КАЛЕНДАРЬ!BI13=GRID!$B$3:$U$3),0))*GRID!$T$39*(1-GRID!$T$40),0))</f>
        <v>48918</v>
      </c>
      <c r="D265" s="5" cm="1">
        <f t="array" ref="D265">IF($I$2="Тариф для именинников",
INDEX(GRID!$B$18:$U$29,MATCH(C$7,GRID!$A$18:$A$29,0),MATCH(1,($U$2=GRID!$B$1:$U$1)*(КАЛЕНДАРЬ!BI13=GRID!$B$3:$U$3),0))*GRID!$T$39,
ROUNDUP(INDEX(GRID!$B$29:$U262,MATCH(C$7,GRID!$A$18:$A$29,0),MATCH(1,($U$2=GRID!$B$1:$U$1)*(КАЛЕНДАРЬ!BI13=GRID!$B$3:$U$3),0))*GRID!$T$39*(1-GRID!$T$40),0))</f>
        <v>53568</v>
      </c>
      <c r="E265" s="5" cm="1">
        <f t="array" ref="E265">IF($I$2="Тариф для именинников",
INDEX(GRID!$B$4:$U$15,MATCH(E$7,GRID!$A$4:$A$15,0),MATCH(1,($U$2=GRID!$B$1:$U$1)*(КАЛЕНДАРЬ!BI13=GRID!$B$3:$U$3),0))*GRID!$T$39,
ROUNDUP(INDEX(GRID!$B$4:$U$15,MATCH(E$7,GRID!$A$4:$A$15,0),MATCH(1,($U$2=GRID!$B$1:$U$1)*(КАЛЕНДАРЬ!BI13=GRID!$B$3:$U$3),0))*GRID!$T$39*(1-GRID!$T$40),0))</f>
        <v>57753</v>
      </c>
      <c r="F265" s="5" cm="1">
        <f t="array" ref="F265">IF($I$2="Тариф для именинников",
INDEX(GRID!$B$18:$U$29,MATCH(E$7,GRID!$A$18:$A$29,0),MATCH(1,($U$2=GRID!$B$1:$U$1)*(КАЛЕНДАРЬ!BI13=GRID!$B$3:$U$3),0))*GRID!$T$39,
ROUNDUP(INDEX(GRID!$B$29:$U262,MATCH(E$7,GRID!$A$18:$A$29,0),MATCH(1,($U$2=GRID!$B$1:$U$1)*(КАЛЕНДАРЬ!BI13=GRID!$B$3:$U$3),0))*GRID!$T$39*(1-GRID!$T$40),0))</f>
        <v>62403</v>
      </c>
      <c r="G265" s="5" cm="1">
        <f t="array" ref="G265">IF($I$2="Тариф для именинников",
INDEX(GRID!$B$4:$U$15,MATCH(G$7,GRID!$A$4:$A$15,0),MATCH(1,($U$2=GRID!$B$1:$U$1)*(КАЛЕНДАРЬ!BI13=GRID!$B$3:$U$3),0))*GRID!$T$39,
ROUNDUP(INDEX(GRID!$B$4:$U$15,MATCH(G$7,GRID!$A$4:$A$15,0),MATCH(1,($U$2=GRID!$B$1:$U$1)*(КАЛЕНДАРЬ!BI13=GRID!$B$3:$U$3),0))*GRID!$T$39*(1-GRID!$T$40),0))</f>
        <v>64356</v>
      </c>
      <c r="H265" s="5" cm="1">
        <f t="array" ref="H265">IF($I$2="Тариф для именинников",
INDEX(GRID!$B$18:$U$29,MATCH(G$7,GRID!$A$18:$A$29,0),MATCH(1,($U$2=GRID!$B$1:$U$1)*(КАЛЕНДАРЬ!BI13=GRID!$B$3:$U$3),0))*GRID!$T$39,
ROUNDUP(INDEX(GRID!$B$29:$U262,MATCH(G$7,GRID!$A$18:$A$29,0),MATCH(1,($U$2=GRID!$B$1:$U$1)*(КАЛЕНДАРЬ!BI13=GRID!$B$3:$U$3),0))*GRID!$T$39*(1-GRID!$T$40),0))</f>
        <v>69006</v>
      </c>
      <c r="I265" s="5" cm="1">
        <f t="array" ref="I265">IF($I$2="Тариф для именинников",
INDEX(GRID!$B$4:$U$15,MATCH(I$7,GRID!$A$4:$A$15,0),MATCH(1,($U$2=GRID!$B$1:$U$1)*(КАЛЕНДАРЬ!BI13=GRID!$B$3:$U$3),0))*GRID!$T$39,
ROUNDUP(INDEX(GRID!$B$4:$U$15,MATCH(I$7,GRID!$A$4:$A$15,0),MATCH(1,($U$2=GRID!$B$1:$U$1)*(КАЛЕНДАРЬ!BI13=GRID!$B$3:$U$3),0))*GRID!$T$39*(1-GRID!$T$40),0))</f>
        <v>71238</v>
      </c>
      <c r="J265" s="5" cm="1">
        <f t="array" ref="J265">IF($I$2="Тариф для именинников",
INDEX(GRID!$B$18:$U$29,MATCH(I$7,GRID!$A$18:$A$29,0),MATCH(1,($U$2=GRID!$B$1:$U$1)*(КАЛЕНДАРЬ!BI13=GRID!$B$3:$U$3),0))*GRID!$T$39,
ROUNDUP(INDEX(GRID!$B$29:$U262,MATCH(I$7,GRID!$A$18:$A$29,0),MATCH(1,($U$2=GRID!$B$1:$U$1)*(КАЛЕНДАРЬ!BI13=GRID!$B$3:$U$3),0))*GRID!$T$39*(1-GRID!$T$40),0))</f>
        <v>75888</v>
      </c>
      <c r="K265" s="5" cm="1">
        <f t="array" ref="K265">IF($I$2="Тариф для именинников",
INDEX(GRID!$B$4:$U$15,MATCH(K$7,GRID!$A$4:$A$15,0),MATCH(1,($U$2=GRID!$B$1:$U$1)*(КАЛЕНДАРЬ!BI13=GRID!$B$3:$U$3),0))*GRID!$T$39,
ROUNDUP(INDEX(GRID!$B$4:$U$15,MATCH(K$7,GRID!$A$4:$A$15,0),MATCH(1,($U$2=GRID!$B$1:$U$1)*(КАЛЕНДАРЬ!BI13=GRID!$B$3:$U$3),0))*GRID!$T$39*(1-GRID!$T$40),0))</f>
        <v>78213</v>
      </c>
      <c r="L265" s="5" cm="1">
        <f t="array" ref="L265">IF($I$2="Тариф для именинников",
INDEX(GRID!$B$18:$U$29,MATCH(K$7,GRID!$A$18:$A$29,0),MATCH(1,($U$2=GRID!$B$1:$U$1)*(КАЛЕНДАРЬ!BI13=GRID!$B$3:$U$3),0))*GRID!$T$39,
ROUNDUP(INDEX(GRID!$B$29:$U262,MATCH(K$7,GRID!$A$18:$A$29,0),MATCH(1,($U$2=GRID!$B$1:$U$1)*(КАЛЕНДАРЬ!BI13=GRID!$B$3:$U$3),0))*GRID!$T$39*(1-GRID!$T$40),0))</f>
        <v>82863</v>
      </c>
      <c r="M265" s="5" cm="1">
        <f t="array" ref="M265">IF($I$2="Тариф для именинников",
INDEX(GRID!$B$4:$U$15,MATCH(M$7,GRID!$A$4:$A$15,0),MATCH(1,($U$2=GRID!$B$1:$U$1)*(КАЛЕНДАРЬ!BI13=GRID!$B$3:$U$3),0))*GRID!$T$39,
ROUNDUP(INDEX(GRID!$B$4:$U$15,MATCH(M$7,GRID!$A$4:$A$15,0),MATCH(1,($U$2=GRID!$B$1:$U$1)*(КАЛЕНДАРЬ!BI13=GRID!$B$3:$U$3),0))*GRID!$T$39*(1-GRID!$T$40),0))</f>
        <v>102672</v>
      </c>
      <c r="N265" s="5" cm="1">
        <f t="array" ref="N265">IF($I$2="Тариф для именинников",
INDEX(GRID!$B$18:$U$29,MATCH(M$7,GRID!$A$18:$A$29,0),MATCH(1,($U$2=GRID!$B$1:$U$1)*(КАЛЕНДАРЬ!BI13=GRID!$B$3:$U$3),0))*GRID!$T$39,
ROUNDUP(INDEX(GRID!$B$29:$U262,MATCH(M$7,GRID!$A$18:$A$29,0),MATCH(1,($U$2=GRID!$B$1:$U$1)*(КАЛЕНДАРЬ!BI13=GRID!$B$3:$U$3),0))*GRID!$T$39*(1-GRID!$T$40),0))</f>
        <v>107322</v>
      </c>
      <c r="O265" s="50" t="s">
        <v>105</v>
      </c>
      <c r="P265" s="50" t="s">
        <v>105</v>
      </c>
      <c r="Q265" s="50" t="s">
        <v>105</v>
      </c>
      <c r="R265" s="50" t="s">
        <v>105</v>
      </c>
      <c r="S265" s="50" t="s">
        <v>105</v>
      </c>
      <c r="T265" s="50" t="s">
        <v>105</v>
      </c>
    </row>
    <row r="266" spans="1:20">
      <c r="A266" s="56" t="s">
        <v>13</v>
      </c>
      <c r="B266" s="57">
        <v>11</v>
      </c>
      <c r="C266" s="5" cm="1">
        <f t="array" ref="C266">IF($I$2="Тариф для именинников",
INDEX(GRID!$B$4:$U$15,MATCH(C$7,GRID!$A$4:$A$15,0),MATCH(1,($U$2=GRID!$B$1:$U$1)*(КАЛЕНДАРЬ!BI14=GRID!$B$3:$U$3),0))*GRID!$T$39,
ROUNDUP(INDEX(GRID!$B$4:$U$15,MATCH(C$7,GRID!$A$4:$A$15,0),MATCH(1,($U$2=GRID!$B$1:$U$1)*(КАЛЕНДАРЬ!BI14=GRID!$B$3:$U$3),0))*GRID!$T$39*(1-GRID!$T$40),0))</f>
        <v>48918</v>
      </c>
      <c r="D266" s="5" cm="1">
        <f t="array" ref="D266">IF($I$2="Тариф для именинников",
INDEX(GRID!$B$18:$U$29,MATCH(C$7,GRID!$A$18:$A$29,0),MATCH(1,($U$2=GRID!$B$1:$U$1)*(КАЛЕНДАРЬ!BI14=GRID!$B$3:$U$3),0))*GRID!$T$39,
ROUNDUP(INDEX(GRID!$B$29:$U263,MATCH(C$7,GRID!$A$18:$A$29,0),MATCH(1,($U$2=GRID!$B$1:$U$1)*(КАЛЕНДАРЬ!BI14=GRID!$B$3:$U$3),0))*GRID!$T$39*(1-GRID!$T$40),0))</f>
        <v>53568</v>
      </c>
      <c r="E266" s="5" cm="1">
        <f t="array" ref="E266">IF($I$2="Тариф для именинников",
INDEX(GRID!$B$4:$U$15,MATCH(E$7,GRID!$A$4:$A$15,0),MATCH(1,($U$2=GRID!$B$1:$U$1)*(КАЛЕНДАРЬ!BI14=GRID!$B$3:$U$3),0))*GRID!$T$39,
ROUNDUP(INDEX(GRID!$B$4:$U$15,MATCH(E$7,GRID!$A$4:$A$15,0),MATCH(1,($U$2=GRID!$B$1:$U$1)*(КАЛЕНДАРЬ!BI14=GRID!$B$3:$U$3),0))*GRID!$T$39*(1-GRID!$T$40),0))</f>
        <v>57753</v>
      </c>
      <c r="F266" s="5" cm="1">
        <f t="array" ref="F266">IF($I$2="Тариф для именинников",
INDEX(GRID!$B$18:$U$29,MATCH(E$7,GRID!$A$18:$A$29,0),MATCH(1,($U$2=GRID!$B$1:$U$1)*(КАЛЕНДАРЬ!BI14=GRID!$B$3:$U$3),0))*GRID!$T$39,
ROUNDUP(INDEX(GRID!$B$29:$U263,MATCH(E$7,GRID!$A$18:$A$29,0),MATCH(1,($U$2=GRID!$B$1:$U$1)*(КАЛЕНДАРЬ!BI14=GRID!$B$3:$U$3),0))*GRID!$T$39*(1-GRID!$T$40),0))</f>
        <v>62403</v>
      </c>
      <c r="G266" s="5" cm="1">
        <f t="array" ref="G266">IF($I$2="Тариф для именинников",
INDEX(GRID!$B$4:$U$15,MATCH(G$7,GRID!$A$4:$A$15,0),MATCH(1,($U$2=GRID!$B$1:$U$1)*(КАЛЕНДАРЬ!BI14=GRID!$B$3:$U$3),0))*GRID!$T$39,
ROUNDUP(INDEX(GRID!$B$4:$U$15,MATCH(G$7,GRID!$A$4:$A$15,0),MATCH(1,($U$2=GRID!$B$1:$U$1)*(КАЛЕНДАРЬ!BI14=GRID!$B$3:$U$3),0))*GRID!$T$39*(1-GRID!$T$40),0))</f>
        <v>64356</v>
      </c>
      <c r="H266" s="5" cm="1">
        <f t="array" ref="H266">IF($I$2="Тариф для именинников",
INDEX(GRID!$B$18:$U$29,MATCH(G$7,GRID!$A$18:$A$29,0),MATCH(1,($U$2=GRID!$B$1:$U$1)*(КАЛЕНДАРЬ!BI14=GRID!$B$3:$U$3),0))*GRID!$T$39,
ROUNDUP(INDEX(GRID!$B$29:$U263,MATCH(G$7,GRID!$A$18:$A$29,0),MATCH(1,($U$2=GRID!$B$1:$U$1)*(КАЛЕНДАРЬ!BI14=GRID!$B$3:$U$3),0))*GRID!$T$39*(1-GRID!$T$40),0))</f>
        <v>69006</v>
      </c>
      <c r="I266" s="5" cm="1">
        <f t="array" ref="I266">IF($I$2="Тариф для именинников",
INDEX(GRID!$B$4:$U$15,MATCH(I$7,GRID!$A$4:$A$15,0),MATCH(1,($U$2=GRID!$B$1:$U$1)*(КАЛЕНДАРЬ!BI14=GRID!$B$3:$U$3),0))*GRID!$T$39,
ROUNDUP(INDEX(GRID!$B$4:$U$15,MATCH(I$7,GRID!$A$4:$A$15,0),MATCH(1,($U$2=GRID!$B$1:$U$1)*(КАЛЕНДАРЬ!BI14=GRID!$B$3:$U$3),0))*GRID!$T$39*(1-GRID!$T$40),0))</f>
        <v>71238</v>
      </c>
      <c r="J266" s="5" cm="1">
        <f t="array" ref="J266">IF($I$2="Тариф для именинников",
INDEX(GRID!$B$18:$U$29,MATCH(I$7,GRID!$A$18:$A$29,0),MATCH(1,($U$2=GRID!$B$1:$U$1)*(КАЛЕНДАРЬ!BI14=GRID!$B$3:$U$3),0))*GRID!$T$39,
ROUNDUP(INDEX(GRID!$B$29:$U263,MATCH(I$7,GRID!$A$18:$A$29,0),MATCH(1,($U$2=GRID!$B$1:$U$1)*(КАЛЕНДАРЬ!BI14=GRID!$B$3:$U$3),0))*GRID!$T$39*(1-GRID!$T$40),0))</f>
        <v>75888</v>
      </c>
      <c r="K266" s="5" cm="1">
        <f t="array" ref="K266">IF($I$2="Тариф для именинников",
INDEX(GRID!$B$4:$U$15,MATCH(K$7,GRID!$A$4:$A$15,0),MATCH(1,($U$2=GRID!$B$1:$U$1)*(КАЛЕНДАРЬ!BI14=GRID!$B$3:$U$3),0))*GRID!$T$39,
ROUNDUP(INDEX(GRID!$B$4:$U$15,MATCH(K$7,GRID!$A$4:$A$15,0),MATCH(1,($U$2=GRID!$B$1:$U$1)*(КАЛЕНДАРЬ!BI14=GRID!$B$3:$U$3),0))*GRID!$T$39*(1-GRID!$T$40),0))</f>
        <v>78213</v>
      </c>
      <c r="L266" s="5" cm="1">
        <f t="array" ref="L266">IF($I$2="Тариф для именинников",
INDEX(GRID!$B$18:$U$29,MATCH(K$7,GRID!$A$18:$A$29,0),MATCH(1,($U$2=GRID!$B$1:$U$1)*(КАЛЕНДАРЬ!BI14=GRID!$B$3:$U$3),0))*GRID!$T$39,
ROUNDUP(INDEX(GRID!$B$29:$U263,MATCH(K$7,GRID!$A$18:$A$29,0),MATCH(1,($U$2=GRID!$B$1:$U$1)*(КАЛЕНДАРЬ!BI14=GRID!$B$3:$U$3),0))*GRID!$T$39*(1-GRID!$T$40),0))</f>
        <v>82863</v>
      </c>
      <c r="M266" s="5" cm="1">
        <f t="array" ref="M266">IF($I$2="Тариф для именинников",
INDEX(GRID!$B$4:$U$15,MATCH(M$7,GRID!$A$4:$A$15,0),MATCH(1,($U$2=GRID!$B$1:$U$1)*(КАЛЕНДАРЬ!BI14=GRID!$B$3:$U$3),0))*GRID!$T$39,
ROUNDUP(INDEX(GRID!$B$4:$U$15,MATCH(M$7,GRID!$A$4:$A$15,0),MATCH(1,($U$2=GRID!$B$1:$U$1)*(КАЛЕНДАРЬ!BI14=GRID!$B$3:$U$3),0))*GRID!$T$39*(1-GRID!$T$40),0))</f>
        <v>102672</v>
      </c>
      <c r="N266" s="5" cm="1">
        <f t="array" ref="N266">IF($I$2="Тариф для именинников",
INDEX(GRID!$B$18:$U$29,MATCH(M$7,GRID!$A$18:$A$29,0),MATCH(1,($U$2=GRID!$B$1:$U$1)*(КАЛЕНДАРЬ!BI14=GRID!$B$3:$U$3),0))*GRID!$T$39,
ROUNDUP(INDEX(GRID!$B$29:$U263,MATCH(M$7,GRID!$A$18:$A$29,0),MATCH(1,($U$2=GRID!$B$1:$U$1)*(КАЛЕНДАРЬ!BI14=GRID!$B$3:$U$3),0))*GRID!$T$39*(1-GRID!$T$40),0))</f>
        <v>107322</v>
      </c>
      <c r="O266" s="50" t="s">
        <v>105</v>
      </c>
      <c r="P266" s="50" t="s">
        <v>105</v>
      </c>
      <c r="Q266" s="50" t="s">
        <v>105</v>
      </c>
      <c r="R266" s="50" t="s">
        <v>105</v>
      </c>
      <c r="S266" s="50" t="s">
        <v>105</v>
      </c>
      <c r="T266" s="50" t="s">
        <v>105</v>
      </c>
    </row>
    <row r="267" spans="1:20">
      <c r="A267" s="56" t="s">
        <v>14</v>
      </c>
      <c r="B267" s="57">
        <v>12</v>
      </c>
      <c r="C267" s="5" cm="1">
        <f t="array" ref="C267">IF($I$2="Тариф для именинников",
INDEX(GRID!$B$4:$U$15,MATCH(C$7,GRID!$A$4:$A$15,0),MATCH(1,($U$2=GRID!$B$1:$U$1)*(КАЛЕНДАРЬ!BI15=GRID!$B$3:$U$3),0))*GRID!$T$39,
ROUNDUP(INDEX(GRID!$B$4:$U$15,MATCH(C$7,GRID!$A$4:$A$15,0),MATCH(1,($U$2=GRID!$B$1:$U$1)*(КАЛЕНДАРЬ!BI15=GRID!$B$3:$U$3),0))*GRID!$T$39*(1-GRID!$T$40),0))</f>
        <v>48918</v>
      </c>
      <c r="D267" s="5" cm="1">
        <f t="array" ref="D267">IF($I$2="Тариф для именинников",
INDEX(GRID!$B$18:$U$29,MATCH(C$7,GRID!$A$18:$A$29,0),MATCH(1,($U$2=GRID!$B$1:$U$1)*(КАЛЕНДАРЬ!BI15=GRID!$B$3:$U$3),0))*GRID!$T$39,
ROUNDUP(INDEX(GRID!$B$29:$U264,MATCH(C$7,GRID!$A$18:$A$29,0),MATCH(1,($U$2=GRID!$B$1:$U$1)*(КАЛЕНДАРЬ!BI15=GRID!$B$3:$U$3),0))*GRID!$T$39*(1-GRID!$T$40),0))</f>
        <v>53568</v>
      </c>
      <c r="E267" s="5" cm="1">
        <f t="array" ref="E267">IF($I$2="Тариф для именинников",
INDEX(GRID!$B$4:$U$15,MATCH(E$7,GRID!$A$4:$A$15,0),MATCH(1,($U$2=GRID!$B$1:$U$1)*(КАЛЕНДАРЬ!BI15=GRID!$B$3:$U$3),0))*GRID!$T$39,
ROUNDUP(INDEX(GRID!$B$4:$U$15,MATCH(E$7,GRID!$A$4:$A$15,0),MATCH(1,($U$2=GRID!$B$1:$U$1)*(КАЛЕНДАРЬ!BI15=GRID!$B$3:$U$3),0))*GRID!$T$39*(1-GRID!$T$40),0))</f>
        <v>57753</v>
      </c>
      <c r="F267" s="5" cm="1">
        <f t="array" ref="F267">IF($I$2="Тариф для именинников",
INDEX(GRID!$B$18:$U$29,MATCH(E$7,GRID!$A$18:$A$29,0),MATCH(1,($U$2=GRID!$B$1:$U$1)*(КАЛЕНДАРЬ!BI15=GRID!$B$3:$U$3),0))*GRID!$T$39,
ROUNDUP(INDEX(GRID!$B$29:$U264,MATCH(E$7,GRID!$A$18:$A$29,0),MATCH(1,($U$2=GRID!$B$1:$U$1)*(КАЛЕНДАРЬ!BI15=GRID!$B$3:$U$3),0))*GRID!$T$39*(1-GRID!$T$40),0))</f>
        <v>62403</v>
      </c>
      <c r="G267" s="5" cm="1">
        <f t="array" ref="G267">IF($I$2="Тариф для именинников",
INDEX(GRID!$B$4:$U$15,MATCH(G$7,GRID!$A$4:$A$15,0),MATCH(1,($U$2=GRID!$B$1:$U$1)*(КАЛЕНДАРЬ!BI15=GRID!$B$3:$U$3),0))*GRID!$T$39,
ROUNDUP(INDEX(GRID!$B$4:$U$15,MATCH(G$7,GRID!$A$4:$A$15,0),MATCH(1,($U$2=GRID!$B$1:$U$1)*(КАЛЕНДАРЬ!BI15=GRID!$B$3:$U$3),0))*GRID!$T$39*(1-GRID!$T$40),0))</f>
        <v>64356</v>
      </c>
      <c r="H267" s="5" cm="1">
        <f t="array" ref="H267">IF($I$2="Тариф для именинников",
INDEX(GRID!$B$18:$U$29,MATCH(G$7,GRID!$A$18:$A$29,0),MATCH(1,($U$2=GRID!$B$1:$U$1)*(КАЛЕНДАРЬ!BI15=GRID!$B$3:$U$3),0))*GRID!$T$39,
ROUNDUP(INDEX(GRID!$B$29:$U264,MATCH(G$7,GRID!$A$18:$A$29,0),MATCH(1,($U$2=GRID!$B$1:$U$1)*(КАЛЕНДАРЬ!BI15=GRID!$B$3:$U$3),0))*GRID!$T$39*(1-GRID!$T$40),0))</f>
        <v>69006</v>
      </c>
      <c r="I267" s="5" cm="1">
        <f t="array" ref="I267">IF($I$2="Тариф для именинников",
INDEX(GRID!$B$4:$U$15,MATCH(I$7,GRID!$A$4:$A$15,0),MATCH(1,($U$2=GRID!$B$1:$U$1)*(КАЛЕНДАРЬ!BI15=GRID!$B$3:$U$3),0))*GRID!$T$39,
ROUNDUP(INDEX(GRID!$B$4:$U$15,MATCH(I$7,GRID!$A$4:$A$15,0),MATCH(1,($U$2=GRID!$B$1:$U$1)*(КАЛЕНДАРЬ!BI15=GRID!$B$3:$U$3),0))*GRID!$T$39*(1-GRID!$T$40),0))</f>
        <v>71238</v>
      </c>
      <c r="J267" s="5" cm="1">
        <f t="array" ref="J267">IF($I$2="Тариф для именинников",
INDEX(GRID!$B$18:$U$29,MATCH(I$7,GRID!$A$18:$A$29,0),MATCH(1,($U$2=GRID!$B$1:$U$1)*(КАЛЕНДАРЬ!BI15=GRID!$B$3:$U$3),0))*GRID!$T$39,
ROUNDUP(INDEX(GRID!$B$29:$U264,MATCH(I$7,GRID!$A$18:$A$29,0),MATCH(1,($U$2=GRID!$B$1:$U$1)*(КАЛЕНДАРЬ!BI15=GRID!$B$3:$U$3),0))*GRID!$T$39*(1-GRID!$T$40),0))</f>
        <v>75888</v>
      </c>
      <c r="K267" s="5" cm="1">
        <f t="array" ref="K267">IF($I$2="Тариф для именинников",
INDEX(GRID!$B$4:$U$15,MATCH(K$7,GRID!$A$4:$A$15,0),MATCH(1,($U$2=GRID!$B$1:$U$1)*(КАЛЕНДАРЬ!BI15=GRID!$B$3:$U$3),0))*GRID!$T$39,
ROUNDUP(INDEX(GRID!$B$4:$U$15,MATCH(K$7,GRID!$A$4:$A$15,0),MATCH(1,($U$2=GRID!$B$1:$U$1)*(КАЛЕНДАРЬ!BI15=GRID!$B$3:$U$3),0))*GRID!$T$39*(1-GRID!$T$40),0))</f>
        <v>78213</v>
      </c>
      <c r="L267" s="5" cm="1">
        <f t="array" ref="L267">IF($I$2="Тариф для именинников",
INDEX(GRID!$B$18:$U$29,MATCH(K$7,GRID!$A$18:$A$29,0),MATCH(1,($U$2=GRID!$B$1:$U$1)*(КАЛЕНДАРЬ!BI15=GRID!$B$3:$U$3),0))*GRID!$T$39,
ROUNDUP(INDEX(GRID!$B$29:$U264,MATCH(K$7,GRID!$A$18:$A$29,0),MATCH(1,($U$2=GRID!$B$1:$U$1)*(КАЛЕНДАРЬ!BI15=GRID!$B$3:$U$3),0))*GRID!$T$39*(1-GRID!$T$40),0))</f>
        <v>82863</v>
      </c>
      <c r="M267" s="5" cm="1">
        <f t="array" ref="M267">IF($I$2="Тариф для именинников",
INDEX(GRID!$B$4:$U$15,MATCH(M$7,GRID!$A$4:$A$15,0),MATCH(1,($U$2=GRID!$B$1:$U$1)*(КАЛЕНДАРЬ!BI15=GRID!$B$3:$U$3),0))*GRID!$T$39,
ROUNDUP(INDEX(GRID!$B$4:$U$15,MATCH(M$7,GRID!$A$4:$A$15,0),MATCH(1,($U$2=GRID!$B$1:$U$1)*(КАЛЕНДАРЬ!BI15=GRID!$B$3:$U$3),0))*GRID!$T$39*(1-GRID!$T$40),0))</f>
        <v>102672</v>
      </c>
      <c r="N267" s="5" cm="1">
        <f t="array" ref="N267">IF($I$2="Тариф для именинников",
INDEX(GRID!$B$18:$U$29,MATCH(M$7,GRID!$A$18:$A$29,0),MATCH(1,($U$2=GRID!$B$1:$U$1)*(КАЛЕНДАРЬ!BI15=GRID!$B$3:$U$3),0))*GRID!$T$39,
ROUNDUP(INDEX(GRID!$B$29:$U264,MATCH(M$7,GRID!$A$18:$A$29,0),MATCH(1,($U$2=GRID!$B$1:$U$1)*(КАЛЕНДАРЬ!BI15=GRID!$B$3:$U$3),0))*GRID!$T$39*(1-GRID!$T$40),0))</f>
        <v>107322</v>
      </c>
      <c r="O267" s="50" t="s">
        <v>105</v>
      </c>
      <c r="P267" s="50" t="s">
        <v>105</v>
      </c>
      <c r="Q267" s="50" t="s">
        <v>105</v>
      </c>
      <c r="R267" s="50" t="s">
        <v>105</v>
      </c>
      <c r="S267" s="50" t="s">
        <v>105</v>
      </c>
      <c r="T267" s="50" t="s">
        <v>105</v>
      </c>
    </row>
    <row r="268" spans="1:20">
      <c r="A268" s="56" t="s">
        <v>15</v>
      </c>
      <c r="B268" s="57">
        <v>13</v>
      </c>
      <c r="C268" s="5" cm="1">
        <f t="array" ref="C268">IF($I$2="Тариф для именинников",
INDEX(GRID!$B$4:$U$15,MATCH(C$7,GRID!$A$4:$A$15,0),MATCH(1,($U$2=GRID!$B$1:$U$1)*(КАЛЕНДАРЬ!BI16=GRID!$B$3:$U$3),0))*GRID!$T$39,
ROUNDUP(INDEX(GRID!$B$4:$U$15,MATCH(C$7,GRID!$A$4:$A$15,0),MATCH(1,($U$2=GRID!$B$1:$U$1)*(КАЛЕНДАРЬ!BI16=GRID!$B$3:$U$3),0))*GRID!$T$39*(1-GRID!$T$40),0))</f>
        <v>53289</v>
      </c>
      <c r="D268" s="5" cm="1">
        <f t="array" ref="D268">IF($I$2="Тариф для именинников",
INDEX(GRID!$B$18:$U$29,MATCH(C$7,GRID!$A$18:$A$29,0),MATCH(1,($U$2=GRID!$B$1:$U$1)*(КАЛЕНДАРЬ!BI16=GRID!$B$3:$U$3),0))*GRID!$T$39,
ROUNDUP(INDEX(GRID!$B$29:$U265,MATCH(C$7,GRID!$A$18:$A$29,0),MATCH(1,($U$2=GRID!$B$1:$U$1)*(КАЛЕНДАРЬ!BI16=GRID!$B$3:$U$3),0))*GRID!$T$39*(1-GRID!$T$40),0))</f>
        <v>57939</v>
      </c>
      <c r="E268" s="5" cm="1">
        <f t="array" ref="E268">IF($I$2="Тариф для именинников",
INDEX(GRID!$B$4:$U$15,MATCH(E$7,GRID!$A$4:$A$15,0),MATCH(1,($U$2=GRID!$B$1:$U$1)*(КАЛЕНДАРЬ!BI16=GRID!$B$3:$U$3),0))*GRID!$T$39,
ROUNDUP(INDEX(GRID!$B$4:$U$15,MATCH(E$7,GRID!$A$4:$A$15,0),MATCH(1,($U$2=GRID!$B$1:$U$1)*(КАЛЕНДАРЬ!BI16=GRID!$B$3:$U$3),0))*GRID!$T$39*(1-GRID!$T$40),0))</f>
        <v>62682</v>
      </c>
      <c r="F268" s="5" cm="1">
        <f t="array" ref="F268">IF($I$2="Тариф для именинников",
INDEX(GRID!$B$18:$U$29,MATCH(E$7,GRID!$A$18:$A$29,0),MATCH(1,($U$2=GRID!$B$1:$U$1)*(КАЛЕНДАРЬ!BI16=GRID!$B$3:$U$3),0))*GRID!$T$39,
ROUNDUP(INDEX(GRID!$B$29:$U265,MATCH(E$7,GRID!$A$18:$A$29,0),MATCH(1,($U$2=GRID!$B$1:$U$1)*(КАЛЕНДАРЬ!BI16=GRID!$B$3:$U$3),0))*GRID!$T$39*(1-GRID!$T$40),0))</f>
        <v>67332</v>
      </c>
      <c r="G268" s="5" cm="1">
        <f t="array" ref="G268">IF($I$2="Тариф для именинников",
INDEX(GRID!$B$4:$U$15,MATCH(G$7,GRID!$A$4:$A$15,0),MATCH(1,($U$2=GRID!$B$1:$U$1)*(КАЛЕНДАРЬ!BI16=GRID!$B$3:$U$3),0))*GRID!$T$39,
ROUNDUP(INDEX(GRID!$B$4:$U$15,MATCH(G$7,GRID!$A$4:$A$15,0),MATCH(1,($U$2=GRID!$B$1:$U$1)*(КАЛЕНДАРЬ!BI16=GRID!$B$3:$U$3),0))*GRID!$T$39*(1-GRID!$T$40),0))</f>
        <v>69564</v>
      </c>
      <c r="H268" s="5" cm="1">
        <f t="array" ref="H268">IF($I$2="Тариф для именинников",
INDEX(GRID!$B$18:$U$29,MATCH(G$7,GRID!$A$18:$A$29,0),MATCH(1,($U$2=GRID!$B$1:$U$1)*(КАЛЕНДАРЬ!BI16=GRID!$B$3:$U$3),0))*GRID!$T$39,
ROUNDUP(INDEX(GRID!$B$29:$U265,MATCH(G$7,GRID!$A$18:$A$29,0),MATCH(1,($U$2=GRID!$B$1:$U$1)*(КАЛЕНДАРЬ!BI16=GRID!$B$3:$U$3),0))*GRID!$T$39*(1-GRID!$T$40),0))</f>
        <v>74214</v>
      </c>
      <c r="I268" s="5" cm="1">
        <f t="array" ref="I268">IF($I$2="Тариф для именинников",
INDEX(GRID!$B$4:$U$15,MATCH(I$7,GRID!$A$4:$A$15,0),MATCH(1,($U$2=GRID!$B$1:$U$1)*(КАЛЕНДАРЬ!BI16=GRID!$B$3:$U$3),0))*GRID!$T$39,
ROUNDUP(INDEX(GRID!$B$4:$U$15,MATCH(I$7,GRID!$A$4:$A$15,0),MATCH(1,($U$2=GRID!$B$1:$U$1)*(КАЛЕНДАРЬ!BI16=GRID!$B$3:$U$3),0))*GRID!$T$39*(1-GRID!$T$40),0))</f>
        <v>76725</v>
      </c>
      <c r="J268" s="5" cm="1">
        <f t="array" ref="J268">IF($I$2="Тариф для именинников",
INDEX(GRID!$B$18:$U$29,MATCH(I$7,GRID!$A$18:$A$29,0),MATCH(1,($U$2=GRID!$B$1:$U$1)*(КАЛЕНДАРЬ!BI16=GRID!$B$3:$U$3),0))*GRID!$T$39,
ROUNDUP(INDEX(GRID!$B$29:$U265,MATCH(I$7,GRID!$A$18:$A$29,0),MATCH(1,($U$2=GRID!$B$1:$U$1)*(КАЛЕНДАРЬ!BI16=GRID!$B$3:$U$3),0))*GRID!$T$39*(1-GRID!$T$40),0))</f>
        <v>81375</v>
      </c>
      <c r="K268" s="5" cm="1">
        <f t="array" ref="K268">IF($I$2="Тариф для именинников",
INDEX(GRID!$B$4:$U$15,MATCH(K$7,GRID!$A$4:$A$15,0),MATCH(1,($U$2=GRID!$B$1:$U$1)*(КАЛЕНДАРЬ!BI16=GRID!$B$3:$U$3),0))*GRID!$T$39,
ROUNDUP(INDEX(GRID!$B$4:$U$15,MATCH(K$7,GRID!$A$4:$A$15,0),MATCH(1,($U$2=GRID!$B$1:$U$1)*(КАЛЕНДАРЬ!BI16=GRID!$B$3:$U$3),0))*GRID!$T$39*(1-GRID!$T$40),0))</f>
        <v>84258</v>
      </c>
      <c r="L268" s="5" cm="1">
        <f t="array" ref="L268">IF($I$2="Тариф для именинников",
INDEX(GRID!$B$18:$U$29,MATCH(K$7,GRID!$A$18:$A$29,0),MATCH(1,($U$2=GRID!$B$1:$U$1)*(КАЛЕНДАРЬ!BI16=GRID!$B$3:$U$3),0))*GRID!$T$39,
ROUNDUP(INDEX(GRID!$B$29:$U265,MATCH(K$7,GRID!$A$18:$A$29,0),MATCH(1,($U$2=GRID!$B$1:$U$1)*(КАЛЕНДАРЬ!BI16=GRID!$B$3:$U$3),0))*GRID!$T$39*(1-GRID!$T$40),0))</f>
        <v>88908</v>
      </c>
      <c r="M268" s="5" cm="1">
        <f t="array" ref="M268">IF($I$2="Тариф для именинников",
INDEX(GRID!$B$4:$U$15,MATCH(M$7,GRID!$A$4:$A$15,0),MATCH(1,($U$2=GRID!$B$1:$U$1)*(КАЛЕНДАРЬ!BI16=GRID!$B$3:$U$3),0))*GRID!$T$39,
ROUNDUP(INDEX(GRID!$B$4:$U$15,MATCH(M$7,GRID!$A$4:$A$15,0),MATCH(1,($U$2=GRID!$B$1:$U$1)*(КАЛЕНДАРЬ!BI16=GRID!$B$3:$U$3),0))*GRID!$T$39*(1-GRID!$T$40),0))</f>
        <v>110019</v>
      </c>
      <c r="N268" s="5" cm="1">
        <f t="array" ref="N268">IF($I$2="Тариф для именинников",
INDEX(GRID!$B$18:$U$29,MATCH(M$7,GRID!$A$18:$A$29,0),MATCH(1,($U$2=GRID!$B$1:$U$1)*(КАЛЕНДАРЬ!BI16=GRID!$B$3:$U$3),0))*GRID!$T$39,
ROUNDUP(INDEX(GRID!$B$29:$U265,MATCH(M$7,GRID!$A$18:$A$29,0),MATCH(1,($U$2=GRID!$B$1:$U$1)*(КАЛЕНДАРЬ!BI16=GRID!$B$3:$U$3),0))*GRID!$T$39*(1-GRID!$T$40),0))</f>
        <v>114669</v>
      </c>
      <c r="O268" s="50" t="s">
        <v>105</v>
      </c>
      <c r="P268" s="50" t="s">
        <v>105</v>
      </c>
      <c r="Q268" s="50" t="s">
        <v>105</v>
      </c>
      <c r="R268" s="50" t="s">
        <v>105</v>
      </c>
      <c r="S268" s="50" t="s">
        <v>105</v>
      </c>
      <c r="T268" s="50" t="s">
        <v>105</v>
      </c>
    </row>
    <row r="269" spans="1:20">
      <c r="A269" s="56" t="s">
        <v>16</v>
      </c>
      <c r="B269" s="57">
        <v>14</v>
      </c>
      <c r="C269" s="5" cm="1">
        <f t="array" ref="C269">IF($I$2="Тариф для именинников",
INDEX(GRID!$B$4:$U$15,MATCH(C$7,GRID!$A$4:$A$15,0),MATCH(1,($U$2=GRID!$B$1:$U$1)*(КАЛЕНДАРЬ!BI17=GRID!$B$3:$U$3),0))*GRID!$T$39,
ROUNDUP(INDEX(GRID!$B$4:$U$15,MATCH(C$7,GRID!$A$4:$A$15,0),MATCH(1,($U$2=GRID!$B$1:$U$1)*(КАЛЕНДАРЬ!BI17=GRID!$B$3:$U$3),0))*GRID!$T$39*(1-GRID!$T$40),0))</f>
        <v>53289</v>
      </c>
      <c r="D269" s="5" cm="1">
        <f t="array" ref="D269">IF($I$2="Тариф для именинников",
INDEX(GRID!$B$18:$U$29,MATCH(C$7,GRID!$A$18:$A$29,0),MATCH(1,($U$2=GRID!$B$1:$U$1)*(КАЛЕНДАРЬ!BI17=GRID!$B$3:$U$3),0))*GRID!$T$39,
ROUNDUP(INDEX(GRID!$B$29:$U266,MATCH(C$7,GRID!$A$18:$A$29,0),MATCH(1,($U$2=GRID!$B$1:$U$1)*(КАЛЕНДАРЬ!BI17=GRID!$B$3:$U$3),0))*GRID!$T$39*(1-GRID!$T$40),0))</f>
        <v>57939</v>
      </c>
      <c r="E269" s="5" cm="1">
        <f t="array" ref="E269">IF($I$2="Тариф для именинников",
INDEX(GRID!$B$4:$U$15,MATCH(E$7,GRID!$A$4:$A$15,0),MATCH(1,($U$2=GRID!$B$1:$U$1)*(КАЛЕНДАРЬ!BI17=GRID!$B$3:$U$3),0))*GRID!$T$39,
ROUNDUP(INDEX(GRID!$B$4:$U$15,MATCH(E$7,GRID!$A$4:$A$15,0),MATCH(1,($U$2=GRID!$B$1:$U$1)*(КАЛЕНДАРЬ!BI17=GRID!$B$3:$U$3),0))*GRID!$T$39*(1-GRID!$T$40),0))</f>
        <v>62682</v>
      </c>
      <c r="F269" s="5" cm="1">
        <f t="array" ref="F269">IF($I$2="Тариф для именинников",
INDEX(GRID!$B$18:$U$29,MATCH(E$7,GRID!$A$18:$A$29,0),MATCH(1,($U$2=GRID!$B$1:$U$1)*(КАЛЕНДАРЬ!BI17=GRID!$B$3:$U$3),0))*GRID!$T$39,
ROUNDUP(INDEX(GRID!$B$29:$U266,MATCH(E$7,GRID!$A$18:$A$29,0),MATCH(1,($U$2=GRID!$B$1:$U$1)*(КАЛЕНДАРЬ!BI17=GRID!$B$3:$U$3),0))*GRID!$T$39*(1-GRID!$T$40),0))</f>
        <v>67332</v>
      </c>
      <c r="G269" s="5" cm="1">
        <f t="array" ref="G269">IF($I$2="Тариф для именинников",
INDEX(GRID!$B$4:$U$15,MATCH(G$7,GRID!$A$4:$A$15,0),MATCH(1,($U$2=GRID!$B$1:$U$1)*(КАЛЕНДАРЬ!BI17=GRID!$B$3:$U$3),0))*GRID!$T$39,
ROUNDUP(INDEX(GRID!$B$4:$U$15,MATCH(G$7,GRID!$A$4:$A$15,0),MATCH(1,($U$2=GRID!$B$1:$U$1)*(КАЛЕНДАРЬ!BI17=GRID!$B$3:$U$3),0))*GRID!$T$39*(1-GRID!$T$40),0))</f>
        <v>69564</v>
      </c>
      <c r="H269" s="5" cm="1">
        <f t="array" ref="H269">IF($I$2="Тариф для именинников",
INDEX(GRID!$B$18:$U$29,MATCH(G$7,GRID!$A$18:$A$29,0),MATCH(1,($U$2=GRID!$B$1:$U$1)*(КАЛЕНДАРЬ!BI17=GRID!$B$3:$U$3),0))*GRID!$T$39,
ROUNDUP(INDEX(GRID!$B$29:$U266,MATCH(G$7,GRID!$A$18:$A$29,0),MATCH(1,($U$2=GRID!$B$1:$U$1)*(КАЛЕНДАРЬ!BI17=GRID!$B$3:$U$3),0))*GRID!$T$39*(1-GRID!$T$40),0))</f>
        <v>74214</v>
      </c>
      <c r="I269" s="5" cm="1">
        <f t="array" ref="I269">IF($I$2="Тариф для именинников",
INDEX(GRID!$B$4:$U$15,MATCH(I$7,GRID!$A$4:$A$15,0),MATCH(1,($U$2=GRID!$B$1:$U$1)*(КАЛЕНДАРЬ!BI17=GRID!$B$3:$U$3),0))*GRID!$T$39,
ROUNDUP(INDEX(GRID!$B$4:$U$15,MATCH(I$7,GRID!$A$4:$A$15,0),MATCH(1,($U$2=GRID!$B$1:$U$1)*(КАЛЕНДАРЬ!BI17=GRID!$B$3:$U$3),0))*GRID!$T$39*(1-GRID!$T$40),0))</f>
        <v>76725</v>
      </c>
      <c r="J269" s="5" cm="1">
        <f t="array" ref="J269">IF($I$2="Тариф для именинников",
INDEX(GRID!$B$18:$U$29,MATCH(I$7,GRID!$A$18:$A$29,0),MATCH(1,($U$2=GRID!$B$1:$U$1)*(КАЛЕНДАРЬ!BI17=GRID!$B$3:$U$3),0))*GRID!$T$39,
ROUNDUP(INDEX(GRID!$B$29:$U266,MATCH(I$7,GRID!$A$18:$A$29,0),MATCH(1,($U$2=GRID!$B$1:$U$1)*(КАЛЕНДАРЬ!BI17=GRID!$B$3:$U$3),0))*GRID!$T$39*(1-GRID!$T$40),0))</f>
        <v>81375</v>
      </c>
      <c r="K269" s="5" cm="1">
        <f t="array" ref="K269">IF($I$2="Тариф для именинников",
INDEX(GRID!$B$4:$U$15,MATCH(K$7,GRID!$A$4:$A$15,0),MATCH(1,($U$2=GRID!$B$1:$U$1)*(КАЛЕНДАРЬ!BI17=GRID!$B$3:$U$3),0))*GRID!$T$39,
ROUNDUP(INDEX(GRID!$B$4:$U$15,MATCH(K$7,GRID!$A$4:$A$15,0),MATCH(1,($U$2=GRID!$B$1:$U$1)*(КАЛЕНДАРЬ!BI17=GRID!$B$3:$U$3),0))*GRID!$T$39*(1-GRID!$T$40),0))</f>
        <v>84258</v>
      </c>
      <c r="L269" s="5" cm="1">
        <f t="array" ref="L269">IF($I$2="Тариф для именинников",
INDEX(GRID!$B$18:$U$29,MATCH(K$7,GRID!$A$18:$A$29,0),MATCH(1,($U$2=GRID!$B$1:$U$1)*(КАЛЕНДАРЬ!BI17=GRID!$B$3:$U$3),0))*GRID!$T$39,
ROUNDUP(INDEX(GRID!$B$29:$U266,MATCH(K$7,GRID!$A$18:$A$29,0),MATCH(1,($U$2=GRID!$B$1:$U$1)*(КАЛЕНДАРЬ!BI17=GRID!$B$3:$U$3),0))*GRID!$T$39*(1-GRID!$T$40),0))</f>
        <v>88908</v>
      </c>
      <c r="M269" s="5" cm="1">
        <f t="array" ref="M269">IF($I$2="Тариф для именинников",
INDEX(GRID!$B$4:$U$15,MATCH(M$7,GRID!$A$4:$A$15,0),MATCH(1,($U$2=GRID!$B$1:$U$1)*(КАЛЕНДАРЬ!BI17=GRID!$B$3:$U$3),0))*GRID!$T$39,
ROUNDUP(INDEX(GRID!$B$4:$U$15,MATCH(M$7,GRID!$A$4:$A$15,0),MATCH(1,($U$2=GRID!$B$1:$U$1)*(КАЛЕНДАРЬ!BI17=GRID!$B$3:$U$3),0))*GRID!$T$39*(1-GRID!$T$40),0))</f>
        <v>110019</v>
      </c>
      <c r="N269" s="5" cm="1">
        <f t="array" ref="N269">IF($I$2="Тариф для именинников",
INDEX(GRID!$B$18:$U$29,MATCH(M$7,GRID!$A$18:$A$29,0),MATCH(1,($U$2=GRID!$B$1:$U$1)*(КАЛЕНДАРЬ!BI17=GRID!$B$3:$U$3),0))*GRID!$T$39,
ROUNDUP(INDEX(GRID!$B$29:$U266,MATCH(M$7,GRID!$A$18:$A$29,0),MATCH(1,($U$2=GRID!$B$1:$U$1)*(КАЛЕНДАРЬ!BI17=GRID!$B$3:$U$3),0))*GRID!$T$39*(1-GRID!$T$40),0))</f>
        <v>114669</v>
      </c>
      <c r="O269" s="50" t="s">
        <v>105</v>
      </c>
      <c r="P269" s="50" t="s">
        <v>105</v>
      </c>
      <c r="Q269" s="50" t="s">
        <v>105</v>
      </c>
      <c r="R269" s="50" t="s">
        <v>105</v>
      </c>
      <c r="S269" s="50" t="s">
        <v>105</v>
      </c>
      <c r="T269" s="50" t="s">
        <v>105</v>
      </c>
    </row>
    <row r="270" spans="1:20">
      <c r="A270" s="56" t="s">
        <v>17</v>
      </c>
      <c r="B270" s="57">
        <v>15</v>
      </c>
      <c r="C270" s="5" cm="1">
        <f t="array" ref="C270">IF($I$2="Тариф для именинников",
INDEX(GRID!$B$4:$U$15,MATCH(C$7,GRID!$A$4:$A$15,0),MATCH(1,($U$2=GRID!$B$1:$U$1)*(КАЛЕНДАРЬ!BI18=GRID!$B$3:$U$3),0))*GRID!$T$39,
ROUNDUP(INDEX(GRID!$B$4:$U$15,MATCH(C$7,GRID!$A$4:$A$15,0),MATCH(1,($U$2=GRID!$B$1:$U$1)*(КАЛЕНДАРЬ!BI18=GRID!$B$3:$U$3),0))*GRID!$T$39*(1-GRID!$T$40),0))</f>
        <v>53289</v>
      </c>
      <c r="D270" s="5" cm="1">
        <f t="array" ref="D270">IF($I$2="Тариф для именинников",
INDEX(GRID!$B$18:$U$29,MATCH(C$7,GRID!$A$18:$A$29,0),MATCH(1,($U$2=GRID!$B$1:$U$1)*(КАЛЕНДАРЬ!BI18=GRID!$B$3:$U$3),0))*GRID!$T$39,
ROUNDUP(INDEX(GRID!$B$29:$U267,MATCH(C$7,GRID!$A$18:$A$29,0),MATCH(1,($U$2=GRID!$B$1:$U$1)*(КАЛЕНДАРЬ!BI18=GRID!$B$3:$U$3),0))*GRID!$T$39*(1-GRID!$T$40),0))</f>
        <v>57939</v>
      </c>
      <c r="E270" s="5" cm="1">
        <f t="array" ref="E270">IF($I$2="Тариф для именинников",
INDEX(GRID!$B$4:$U$15,MATCH(E$7,GRID!$A$4:$A$15,0),MATCH(1,($U$2=GRID!$B$1:$U$1)*(КАЛЕНДАРЬ!BI18=GRID!$B$3:$U$3),0))*GRID!$T$39,
ROUNDUP(INDEX(GRID!$B$4:$U$15,MATCH(E$7,GRID!$A$4:$A$15,0),MATCH(1,($U$2=GRID!$B$1:$U$1)*(КАЛЕНДАРЬ!BI18=GRID!$B$3:$U$3),0))*GRID!$T$39*(1-GRID!$T$40),0))</f>
        <v>62682</v>
      </c>
      <c r="F270" s="5" cm="1">
        <f t="array" ref="F270">IF($I$2="Тариф для именинников",
INDEX(GRID!$B$18:$U$29,MATCH(E$7,GRID!$A$18:$A$29,0),MATCH(1,($U$2=GRID!$B$1:$U$1)*(КАЛЕНДАРЬ!BI18=GRID!$B$3:$U$3),0))*GRID!$T$39,
ROUNDUP(INDEX(GRID!$B$29:$U267,MATCH(E$7,GRID!$A$18:$A$29,0),MATCH(1,($U$2=GRID!$B$1:$U$1)*(КАЛЕНДАРЬ!BI18=GRID!$B$3:$U$3),0))*GRID!$T$39*(1-GRID!$T$40),0))</f>
        <v>67332</v>
      </c>
      <c r="G270" s="5" cm="1">
        <f t="array" ref="G270">IF($I$2="Тариф для именинников",
INDEX(GRID!$B$4:$U$15,MATCH(G$7,GRID!$A$4:$A$15,0),MATCH(1,($U$2=GRID!$B$1:$U$1)*(КАЛЕНДАРЬ!BI18=GRID!$B$3:$U$3),0))*GRID!$T$39,
ROUNDUP(INDEX(GRID!$B$4:$U$15,MATCH(G$7,GRID!$A$4:$A$15,0),MATCH(1,($U$2=GRID!$B$1:$U$1)*(КАЛЕНДАРЬ!BI18=GRID!$B$3:$U$3),0))*GRID!$T$39*(1-GRID!$T$40),0))</f>
        <v>69564</v>
      </c>
      <c r="H270" s="5" cm="1">
        <f t="array" ref="H270">IF($I$2="Тариф для именинников",
INDEX(GRID!$B$18:$U$29,MATCH(G$7,GRID!$A$18:$A$29,0),MATCH(1,($U$2=GRID!$B$1:$U$1)*(КАЛЕНДАРЬ!BI18=GRID!$B$3:$U$3),0))*GRID!$T$39,
ROUNDUP(INDEX(GRID!$B$29:$U267,MATCH(G$7,GRID!$A$18:$A$29,0),MATCH(1,($U$2=GRID!$B$1:$U$1)*(КАЛЕНДАРЬ!BI18=GRID!$B$3:$U$3),0))*GRID!$T$39*(1-GRID!$T$40),0))</f>
        <v>74214</v>
      </c>
      <c r="I270" s="5" cm="1">
        <f t="array" ref="I270">IF($I$2="Тариф для именинников",
INDEX(GRID!$B$4:$U$15,MATCH(I$7,GRID!$A$4:$A$15,0),MATCH(1,($U$2=GRID!$B$1:$U$1)*(КАЛЕНДАРЬ!BI18=GRID!$B$3:$U$3),0))*GRID!$T$39,
ROUNDUP(INDEX(GRID!$B$4:$U$15,MATCH(I$7,GRID!$A$4:$A$15,0),MATCH(1,($U$2=GRID!$B$1:$U$1)*(КАЛЕНДАРЬ!BI18=GRID!$B$3:$U$3),0))*GRID!$T$39*(1-GRID!$T$40),0))</f>
        <v>76725</v>
      </c>
      <c r="J270" s="5" cm="1">
        <f t="array" ref="J270">IF($I$2="Тариф для именинников",
INDEX(GRID!$B$18:$U$29,MATCH(I$7,GRID!$A$18:$A$29,0),MATCH(1,($U$2=GRID!$B$1:$U$1)*(КАЛЕНДАРЬ!BI18=GRID!$B$3:$U$3),0))*GRID!$T$39,
ROUNDUP(INDEX(GRID!$B$29:$U267,MATCH(I$7,GRID!$A$18:$A$29,0),MATCH(1,($U$2=GRID!$B$1:$U$1)*(КАЛЕНДАРЬ!BI18=GRID!$B$3:$U$3),0))*GRID!$T$39*(1-GRID!$T$40),0))</f>
        <v>81375</v>
      </c>
      <c r="K270" s="5" cm="1">
        <f t="array" ref="K270">IF($I$2="Тариф для именинников",
INDEX(GRID!$B$4:$U$15,MATCH(K$7,GRID!$A$4:$A$15,0),MATCH(1,($U$2=GRID!$B$1:$U$1)*(КАЛЕНДАРЬ!BI18=GRID!$B$3:$U$3),0))*GRID!$T$39,
ROUNDUP(INDEX(GRID!$B$4:$U$15,MATCH(K$7,GRID!$A$4:$A$15,0),MATCH(1,($U$2=GRID!$B$1:$U$1)*(КАЛЕНДАРЬ!BI18=GRID!$B$3:$U$3),0))*GRID!$T$39*(1-GRID!$T$40),0))</f>
        <v>84258</v>
      </c>
      <c r="L270" s="5" cm="1">
        <f t="array" ref="L270">IF($I$2="Тариф для именинников",
INDEX(GRID!$B$18:$U$29,MATCH(K$7,GRID!$A$18:$A$29,0),MATCH(1,($U$2=GRID!$B$1:$U$1)*(КАЛЕНДАРЬ!BI18=GRID!$B$3:$U$3),0))*GRID!$T$39,
ROUNDUP(INDEX(GRID!$B$29:$U267,MATCH(K$7,GRID!$A$18:$A$29,0),MATCH(1,($U$2=GRID!$B$1:$U$1)*(КАЛЕНДАРЬ!BI18=GRID!$B$3:$U$3),0))*GRID!$T$39*(1-GRID!$T$40),0))</f>
        <v>88908</v>
      </c>
      <c r="M270" s="5" cm="1">
        <f t="array" ref="M270">IF($I$2="Тариф для именинников",
INDEX(GRID!$B$4:$U$15,MATCH(M$7,GRID!$A$4:$A$15,0),MATCH(1,($U$2=GRID!$B$1:$U$1)*(КАЛЕНДАРЬ!BI18=GRID!$B$3:$U$3),0))*GRID!$T$39,
ROUNDUP(INDEX(GRID!$B$4:$U$15,MATCH(M$7,GRID!$A$4:$A$15,0),MATCH(1,($U$2=GRID!$B$1:$U$1)*(КАЛЕНДАРЬ!BI18=GRID!$B$3:$U$3),0))*GRID!$T$39*(1-GRID!$T$40),0))</f>
        <v>110019</v>
      </c>
      <c r="N270" s="5" cm="1">
        <f t="array" ref="N270">IF($I$2="Тариф для именинников",
INDEX(GRID!$B$18:$U$29,MATCH(M$7,GRID!$A$18:$A$29,0),MATCH(1,($U$2=GRID!$B$1:$U$1)*(КАЛЕНДАРЬ!BI18=GRID!$B$3:$U$3),0))*GRID!$T$39,
ROUNDUP(INDEX(GRID!$B$29:$U267,MATCH(M$7,GRID!$A$18:$A$29,0),MATCH(1,($U$2=GRID!$B$1:$U$1)*(КАЛЕНДАРЬ!BI18=GRID!$B$3:$U$3),0))*GRID!$T$39*(1-GRID!$T$40),0))</f>
        <v>114669</v>
      </c>
      <c r="O270" s="50" t="s">
        <v>105</v>
      </c>
      <c r="P270" s="50" t="s">
        <v>105</v>
      </c>
      <c r="Q270" s="50" t="s">
        <v>105</v>
      </c>
      <c r="R270" s="50" t="s">
        <v>105</v>
      </c>
      <c r="S270" s="50" t="s">
        <v>105</v>
      </c>
      <c r="T270" s="50" t="s">
        <v>105</v>
      </c>
    </row>
    <row r="271" spans="1:20">
      <c r="A271" s="56" t="s">
        <v>11</v>
      </c>
      <c r="B271" s="57">
        <v>16</v>
      </c>
      <c r="C271" s="5" cm="1">
        <f t="array" ref="C271">IF($I$2="Тариф для именинников",
INDEX(GRID!$B$4:$U$15,MATCH(C$7,GRID!$A$4:$A$15,0),MATCH(1,($U$2=GRID!$B$1:$U$1)*(КАЛЕНДАРЬ!BI19=GRID!$B$3:$U$3),0))*GRID!$T$39,
ROUNDUP(INDEX(GRID!$B$4:$U$15,MATCH(C$7,GRID!$A$4:$A$15,0),MATCH(1,($U$2=GRID!$B$1:$U$1)*(КАЛЕНДАРЬ!BI19=GRID!$B$3:$U$3),0))*GRID!$T$39*(1-GRID!$T$40),0))</f>
        <v>48918</v>
      </c>
      <c r="D271" s="5" cm="1">
        <f t="array" ref="D271">IF($I$2="Тариф для именинников",
INDEX(GRID!$B$18:$U$29,MATCH(C$7,GRID!$A$18:$A$29,0),MATCH(1,($U$2=GRID!$B$1:$U$1)*(КАЛЕНДАРЬ!BI19=GRID!$B$3:$U$3),0))*GRID!$T$39,
ROUNDUP(INDEX(GRID!$B$29:$U268,MATCH(C$7,GRID!$A$18:$A$29,0),MATCH(1,($U$2=GRID!$B$1:$U$1)*(КАЛЕНДАРЬ!BI19=GRID!$B$3:$U$3),0))*GRID!$T$39*(1-GRID!$T$40),0))</f>
        <v>53568</v>
      </c>
      <c r="E271" s="5" cm="1">
        <f t="array" ref="E271">IF($I$2="Тариф для именинников",
INDEX(GRID!$B$4:$U$15,MATCH(E$7,GRID!$A$4:$A$15,0),MATCH(1,($U$2=GRID!$B$1:$U$1)*(КАЛЕНДАРЬ!BI19=GRID!$B$3:$U$3),0))*GRID!$T$39,
ROUNDUP(INDEX(GRID!$B$4:$U$15,MATCH(E$7,GRID!$A$4:$A$15,0),MATCH(1,($U$2=GRID!$B$1:$U$1)*(КАЛЕНДАРЬ!BI19=GRID!$B$3:$U$3),0))*GRID!$T$39*(1-GRID!$T$40),0))</f>
        <v>57753</v>
      </c>
      <c r="F271" s="5" cm="1">
        <f t="array" ref="F271">IF($I$2="Тариф для именинников",
INDEX(GRID!$B$18:$U$29,MATCH(E$7,GRID!$A$18:$A$29,0),MATCH(1,($U$2=GRID!$B$1:$U$1)*(КАЛЕНДАРЬ!BI19=GRID!$B$3:$U$3),0))*GRID!$T$39,
ROUNDUP(INDEX(GRID!$B$29:$U268,MATCH(E$7,GRID!$A$18:$A$29,0),MATCH(1,($U$2=GRID!$B$1:$U$1)*(КАЛЕНДАРЬ!BI19=GRID!$B$3:$U$3),0))*GRID!$T$39*(1-GRID!$T$40),0))</f>
        <v>62403</v>
      </c>
      <c r="G271" s="5" cm="1">
        <f t="array" ref="G271">IF($I$2="Тариф для именинников",
INDEX(GRID!$B$4:$U$15,MATCH(G$7,GRID!$A$4:$A$15,0),MATCH(1,($U$2=GRID!$B$1:$U$1)*(КАЛЕНДАРЬ!BI19=GRID!$B$3:$U$3),0))*GRID!$T$39,
ROUNDUP(INDEX(GRID!$B$4:$U$15,MATCH(G$7,GRID!$A$4:$A$15,0),MATCH(1,($U$2=GRID!$B$1:$U$1)*(КАЛЕНДАРЬ!BI19=GRID!$B$3:$U$3),0))*GRID!$T$39*(1-GRID!$T$40),0))</f>
        <v>64356</v>
      </c>
      <c r="H271" s="5" cm="1">
        <f t="array" ref="H271">IF($I$2="Тариф для именинников",
INDEX(GRID!$B$18:$U$29,MATCH(G$7,GRID!$A$18:$A$29,0),MATCH(1,($U$2=GRID!$B$1:$U$1)*(КАЛЕНДАРЬ!BI19=GRID!$B$3:$U$3),0))*GRID!$T$39,
ROUNDUP(INDEX(GRID!$B$29:$U268,MATCH(G$7,GRID!$A$18:$A$29,0),MATCH(1,($U$2=GRID!$B$1:$U$1)*(КАЛЕНДАРЬ!BI19=GRID!$B$3:$U$3),0))*GRID!$T$39*(1-GRID!$T$40),0))</f>
        <v>69006</v>
      </c>
      <c r="I271" s="5" cm="1">
        <f t="array" ref="I271">IF($I$2="Тариф для именинников",
INDEX(GRID!$B$4:$U$15,MATCH(I$7,GRID!$A$4:$A$15,0),MATCH(1,($U$2=GRID!$B$1:$U$1)*(КАЛЕНДАРЬ!BI19=GRID!$B$3:$U$3),0))*GRID!$T$39,
ROUNDUP(INDEX(GRID!$B$4:$U$15,MATCH(I$7,GRID!$A$4:$A$15,0),MATCH(1,($U$2=GRID!$B$1:$U$1)*(КАЛЕНДАРЬ!BI19=GRID!$B$3:$U$3),0))*GRID!$T$39*(1-GRID!$T$40),0))</f>
        <v>71238</v>
      </c>
      <c r="J271" s="5" cm="1">
        <f t="array" ref="J271">IF($I$2="Тариф для именинников",
INDEX(GRID!$B$18:$U$29,MATCH(I$7,GRID!$A$18:$A$29,0),MATCH(1,($U$2=GRID!$B$1:$U$1)*(КАЛЕНДАРЬ!BI19=GRID!$B$3:$U$3),0))*GRID!$T$39,
ROUNDUP(INDEX(GRID!$B$29:$U268,MATCH(I$7,GRID!$A$18:$A$29,0),MATCH(1,($U$2=GRID!$B$1:$U$1)*(КАЛЕНДАРЬ!BI19=GRID!$B$3:$U$3),0))*GRID!$T$39*(1-GRID!$T$40),0))</f>
        <v>75888</v>
      </c>
      <c r="K271" s="5" cm="1">
        <f t="array" ref="K271">IF($I$2="Тариф для именинников",
INDEX(GRID!$B$4:$U$15,MATCH(K$7,GRID!$A$4:$A$15,0),MATCH(1,($U$2=GRID!$B$1:$U$1)*(КАЛЕНДАРЬ!BI19=GRID!$B$3:$U$3),0))*GRID!$T$39,
ROUNDUP(INDEX(GRID!$B$4:$U$15,MATCH(K$7,GRID!$A$4:$A$15,0),MATCH(1,($U$2=GRID!$B$1:$U$1)*(КАЛЕНДАРЬ!BI19=GRID!$B$3:$U$3),0))*GRID!$T$39*(1-GRID!$T$40),0))</f>
        <v>78213</v>
      </c>
      <c r="L271" s="5" cm="1">
        <f t="array" ref="L271">IF($I$2="Тариф для именинников",
INDEX(GRID!$B$18:$U$29,MATCH(K$7,GRID!$A$18:$A$29,0),MATCH(1,($U$2=GRID!$B$1:$U$1)*(КАЛЕНДАРЬ!BI19=GRID!$B$3:$U$3),0))*GRID!$T$39,
ROUNDUP(INDEX(GRID!$B$29:$U268,MATCH(K$7,GRID!$A$18:$A$29,0),MATCH(1,($U$2=GRID!$B$1:$U$1)*(КАЛЕНДАРЬ!BI19=GRID!$B$3:$U$3),0))*GRID!$T$39*(1-GRID!$T$40),0))</f>
        <v>82863</v>
      </c>
      <c r="M271" s="5" cm="1">
        <f t="array" ref="M271">IF($I$2="Тариф для именинников",
INDEX(GRID!$B$4:$U$15,MATCH(M$7,GRID!$A$4:$A$15,0),MATCH(1,($U$2=GRID!$B$1:$U$1)*(КАЛЕНДАРЬ!BI19=GRID!$B$3:$U$3),0))*GRID!$T$39,
ROUNDUP(INDEX(GRID!$B$4:$U$15,MATCH(M$7,GRID!$A$4:$A$15,0),MATCH(1,($U$2=GRID!$B$1:$U$1)*(КАЛЕНДАРЬ!BI19=GRID!$B$3:$U$3),0))*GRID!$T$39*(1-GRID!$T$40),0))</f>
        <v>102672</v>
      </c>
      <c r="N271" s="5" cm="1">
        <f t="array" ref="N271">IF($I$2="Тариф для именинников",
INDEX(GRID!$B$18:$U$29,MATCH(M$7,GRID!$A$18:$A$29,0),MATCH(1,($U$2=GRID!$B$1:$U$1)*(КАЛЕНДАРЬ!BI19=GRID!$B$3:$U$3),0))*GRID!$T$39,
ROUNDUP(INDEX(GRID!$B$29:$U268,MATCH(M$7,GRID!$A$18:$A$29,0),MATCH(1,($U$2=GRID!$B$1:$U$1)*(КАЛЕНДАРЬ!BI19=GRID!$B$3:$U$3),0))*GRID!$T$39*(1-GRID!$T$40),0))</f>
        <v>107322</v>
      </c>
      <c r="O271" s="50" t="s">
        <v>105</v>
      </c>
      <c r="P271" s="50" t="s">
        <v>105</v>
      </c>
      <c r="Q271" s="50" t="s">
        <v>105</v>
      </c>
      <c r="R271" s="50" t="s">
        <v>105</v>
      </c>
      <c r="S271" s="50" t="s">
        <v>105</v>
      </c>
      <c r="T271" s="50" t="s">
        <v>105</v>
      </c>
    </row>
    <row r="272" spans="1:20">
      <c r="A272" s="56" t="s">
        <v>12</v>
      </c>
      <c r="B272" s="57">
        <v>17</v>
      </c>
      <c r="C272" s="5" cm="1">
        <f t="array" ref="C272">IF($I$2="Тариф для именинников",
INDEX(GRID!$B$4:$U$15,MATCH(C$7,GRID!$A$4:$A$15,0),MATCH(1,($U$2=GRID!$B$1:$U$1)*(КАЛЕНДАРЬ!BI20=GRID!$B$3:$U$3),0))*GRID!$T$39,
ROUNDUP(INDEX(GRID!$B$4:$U$15,MATCH(C$7,GRID!$A$4:$A$15,0),MATCH(1,($U$2=GRID!$B$1:$U$1)*(КАЛЕНДАРЬ!BI20=GRID!$B$3:$U$3),0))*GRID!$T$39*(1-GRID!$T$40),0))</f>
        <v>48918</v>
      </c>
      <c r="D272" s="5" cm="1">
        <f t="array" ref="D272">IF($I$2="Тариф для именинников",
INDEX(GRID!$B$18:$U$29,MATCH(C$7,GRID!$A$18:$A$29,0),MATCH(1,($U$2=GRID!$B$1:$U$1)*(КАЛЕНДАРЬ!BI20=GRID!$B$3:$U$3),0))*GRID!$T$39,
ROUNDUP(INDEX(GRID!$B$29:$U269,MATCH(C$7,GRID!$A$18:$A$29,0),MATCH(1,($U$2=GRID!$B$1:$U$1)*(КАЛЕНДАРЬ!BI20=GRID!$B$3:$U$3),0))*GRID!$T$39*(1-GRID!$T$40),0))</f>
        <v>53568</v>
      </c>
      <c r="E272" s="5" cm="1">
        <f t="array" ref="E272">IF($I$2="Тариф для именинников",
INDEX(GRID!$B$4:$U$15,MATCH(E$7,GRID!$A$4:$A$15,0),MATCH(1,($U$2=GRID!$B$1:$U$1)*(КАЛЕНДАРЬ!BI20=GRID!$B$3:$U$3),0))*GRID!$T$39,
ROUNDUP(INDEX(GRID!$B$4:$U$15,MATCH(E$7,GRID!$A$4:$A$15,0),MATCH(1,($U$2=GRID!$B$1:$U$1)*(КАЛЕНДАРЬ!BI20=GRID!$B$3:$U$3),0))*GRID!$T$39*(1-GRID!$T$40),0))</f>
        <v>57753</v>
      </c>
      <c r="F272" s="5" cm="1">
        <f t="array" ref="F272">IF($I$2="Тариф для именинников",
INDEX(GRID!$B$18:$U$29,MATCH(E$7,GRID!$A$18:$A$29,0),MATCH(1,($U$2=GRID!$B$1:$U$1)*(КАЛЕНДАРЬ!BI20=GRID!$B$3:$U$3),0))*GRID!$T$39,
ROUNDUP(INDEX(GRID!$B$29:$U269,MATCH(E$7,GRID!$A$18:$A$29,0),MATCH(1,($U$2=GRID!$B$1:$U$1)*(КАЛЕНДАРЬ!BI20=GRID!$B$3:$U$3),0))*GRID!$T$39*(1-GRID!$T$40),0))</f>
        <v>62403</v>
      </c>
      <c r="G272" s="5" cm="1">
        <f t="array" ref="G272">IF($I$2="Тариф для именинников",
INDEX(GRID!$B$4:$U$15,MATCH(G$7,GRID!$A$4:$A$15,0),MATCH(1,($U$2=GRID!$B$1:$U$1)*(КАЛЕНДАРЬ!BI20=GRID!$B$3:$U$3),0))*GRID!$T$39,
ROUNDUP(INDEX(GRID!$B$4:$U$15,MATCH(G$7,GRID!$A$4:$A$15,0),MATCH(1,($U$2=GRID!$B$1:$U$1)*(КАЛЕНДАРЬ!BI20=GRID!$B$3:$U$3),0))*GRID!$T$39*(1-GRID!$T$40),0))</f>
        <v>64356</v>
      </c>
      <c r="H272" s="5" cm="1">
        <f t="array" ref="H272">IF($I$2="Тариф для именинников",
INDEX(GRID!$B$18:$U$29,MATCH(G$7,GRID!$A$18:$A$29,0),MATCH(1,($U$2=GRID!$B$1:$U$1)*(КАЛЕНДАРЬ!BI20=GRID!$B$3:$U$3),0))*GRID!$T$39,
ROUNDUP(INDEX(GRID!$B$29:$U269,MATCH(G$7,GRID!$A$18:$A$29,0),MATCH(1,($U$2=GRID!$B$1:$U$1)*(КАЛЕНДАРЬ!BI20=GRID!$B$3:$U$3),0))*GRID!$T$39*(1-GRID!$T$40),0))</f>
        <v>69006</v>
      </c>
      <c r="I272" s="5" cm="1">
        <f t="array" ref="I272">IF($I$2="Тариф для именинников",
INDEX(GRID!$B$4:$U$15,MATCH(I$7,GRID!$A$4:$A$15,0),MATCH(1,($U$2=GRID!$B$1:$U$1)*(КАЛЕНДАРЬ!BI20=GRID!$B$3:$U$3),0))*GRID!$T$39,
ROUNDUP(INDEX(GRID!$B$4:$U$15,MATCH(I$7,GRID!$A$4:$A$15,0),MATCH(1,($U$2=GRID!$B$1:$U$1)*(КАЛЕНДАРЬ!BI20=GRID!$B$3:$U$3),0))*GRID!$T$39*(1-GRID!$T$40),0))</f>
        <v>71238</v>
      </c>
      <c r="J272" s="5" cm="1">
        <f t="array" ref="J272">IF($I$2="Тариф для именинников",
INDEX(GRID!$B$18:$U$29,MATCH(I$7,GRID!$A$18:$A$29,0),MATCH(1,($U$2=GRID!$B$1:$U$1)*(КАЛЕНДАРЬ!BI20=GRID!$B$3:$U$3),0))*GRID!$T$39,
ROUNDUP(INDEX(GRID!$B$29:$U269,MATCH(I$7,GRID!$A$18:$A$29,0),MATCH(1,($U$2=GRID!$B$1:$U$1)*(КАЛЕНДАРЬ!BI20=GRID!$B$3:$U$3),0))*GRID!$T$39*(1-GRID!$T$40),0))</f>
        <v>75888</v>
      </c>
      <c r="K272" s="5" cm="1">
        <f t="array" ref="K272">IF($I$2="Тариф для именинников",
INDEX(GRID!$B$4:$U$15,MATCH(K$7,GRID!$A$4:$A$15,0),MATCH(1,($U$2=GRID!$B$1:$U$1)*(КАЛЕНДАРЬ!BI20=GRID!$B$3:$U$3),0))*GRID!$T$39,
ROUNDUP(INDEX(GRID!$B$4:$U$15,MATCH(K$7,GRID!$A$4:$A$15,0),MATCH(1,($U$2=GRID!$B$1:$U$1)*(КАЛЕНДАРЬ!BI20=GRID!$B$3:$U$3),0))*GRID!$T$39*(1-GRID!$T$40),0))</f>
        <v>78213</v>
      </c>
      <c r="L272" s="5" cm="1">
        <f t="array" ref="L272">IF($I$2="Тариф для именинников",
INDEX(GRID!$B$18:$U$29,MATCH(K$7,GRID!$A$18:$A$29,0),MATCH(1,($U$2=GRID!$B$1:$U$1)*(КАЛЕНДАРЬ!BI20=GRID!$B$3:$U$3),0))*GRID!$T$39,
ROUNDUP(INDEX(GRID!$B$29:$U269,MATCH(K$7,GRID!$A$18:$A$29,0),MATCH(1,($U$2=GRID!$B$1:$U$1)*(КАЛЕНДАРЬ!BI20=GRID!$B$3:$U$3),0))*GRID!$T$39*(1-GRID!$T$40),0))</f>
        <v>82863</v>
      </c>
      <c r="M272" s="5" cm="1">
        <f t="array" ref="M272">IF($I$2="Тариф для именинников",
INDEX(GRID!$B$4:$U$15,MATCH(M$7,GRID!$A$4:$A$15,0),MATCH(1,($U$2=GRID!$B$1:$U$1)*(КАЛЕНДАРЬ!BI20=GRID!$B$3:$U$3),0))*GRID!$T$39,
ROUNDUP(INDEX(GRID!$B$4:$U$15,MATCH(M$7,GRID!$A$4:$A$15,0),MATCH(1,($U$2=GRID!$B$1:$U$1)*(КАЛЕНДАРЬ!BI20=GRID!$B$3:$U$3),0))*GRID!$T$39*(1-GRID!$T$40),0))</f>
        <v>102672</v>
      </c>
      <c r="N272" s="5" cm="1">
        <f t="array" ref="N272">IF($I$2="Тариф для именинников",
INDEX(GRID!$B$18:$U$29,MATCH(M$7,GRID!$A$18:$A$29,0),MATCH(1,($U$2=GRID!$B$1:$U$1)*(КАЛЕНДАРЬ!BI20=GRID!$B$3:$U$3),0))*GRID!$T$39,
ROUNDUP(INDEX(GRID!$B$29:$U269,MATCH(M$7,GRID!$A$18:$A$29,0),MATCH(1,($U$2=GRID!$B$1:$U$1)*(КАЛЕНДАРЬ!BI20=GRID!$B$3:$U$3),0))*GRID!$T$39*(1-GRID!$T$40),0))</f>
        <v>107322</v>
      </c>
      <c r="O272" s="50" t="s">
        <v>105</v>
      </c>
      <c r="P272" s="50" t="s">
        <v>105</v>
      </c>
      <c r="Q272" s="50" t="s">
        <v>105</v>
      </c>
      <c r="R272" s="50" t="s">
        <v>105</v>
      </c>
      <c r="S272" s="50" t="s">
        <v>105</v>
      </c>
      <c r="T272" s="50" t="s">
        <v>105</v>
      </c>
    </row>
    <row r="273" spans="1:20">
      <c r="A273" s="56" t="s">
        <v>13</v>
      </c>
      <c r="B273" s="57">
        <v>18</v>
      </c>
      <c r="C273" s="5" cm="1">
        <f t="array" ref="C273">IF($I$2="Тариф для именинников",
INDEX(GRID!$B$4:$U$15,MATCH(C$7,GRID!$A$4:$A$15,0),MATCH(1,($U$2=GRID!$B$1:$U$1)*(КАЛЕНДАРЬ!BI21=GRID!$B$3:$U$3),0))*GRID!$T$39,
ROUNDUP(INDEX(GRID!$B$4:$U$15,MATCH(C$7,GRID!$A$4:$A$15,0),MATCH(1,($U$2=GRID!$B$1:$U$1)*(КАЛЕНДАРЬ!BI21=GRID!$B$3:$U$3),0))*GRID!$T$39*(1-GRID!$T$40),0))</f>
        <v>48918</v>
      </c>
      <c r="D273" s="5" cm="1">
        <f t="array" ref="D273">IF($I$2="Тариф для именинников",
INDEX(GRID!$B$18:$U$29,MATCH(C$7,GRID!$A$18:$A$29,0),MATCH(1,($U$2=GRID!$B$1:$U$1)*(КАЛЕНДАРЬ!BI21=GRID!$B$3:$U$3),0))*GRID!$T$39,
ROUNDUP(INDEX(GRID!$B$29:$U270,MATCH(C$7,GRID!$A$18:$A$29,0),MATCH(1,($U$2=GRID!$B$1:$U$1)*(КАЛЕНДАРЬ!BI21=GRID!$B$3:$U$3),0))*GRID!$T$39*(1-GRID!$T$40),0))</f>
        <v>53568</v>
      </c>
      <c r="E273" s="5" cm="1">
        <f t="array" ref="E273">IF($I$2="Тариф для именинников",
INDEX(GRID!$B$4:$U$15,MATCH(E$7,GRID!$A$4:$A$15,0),MATCH(1,($U$2=GRID!$B$1:$U$1)*(КАЛЕНДАРЬ!BI21=GRID!$B$3:$U$3),0))*GRID!$T$39,
ROUNDUP(INDEX(GRID!$B$4:$U$15,MATCH(E$7,GRID!$A$4:$A$15,0),MATCH(1,($U$2=GRID!$B$1:$U$1)*(КАЛЕНДАРЬ!BI21=GRID!$B$3:$U$3),0))*GRID!$T$39*(1-GRID!$T$40),0))</f>
        <v>57753</v>
      </c>
      <c r="F273" s="5" cm="1">
        <f t="array" ref="F273">IF($I$2="Тариф для именинников",
INDEX(GRID!$B$18:$U$29,MATCH(E$7,GRID!$A$18:$A$29,0),MATCH(1,($U$2=GRID!$B$1:$U$1)*(КАЛЕНДАРЬ!BI21=GRID!$B$3:$U$3),0))*GRID!$T$39,
ROUNDUP(INDEX(GRID!$B$29:$U270,MATCH(E$7,GRID!$A$18:$A$29,0),MATCH(1,($U$2=GRID!$B$1:$U$1)*(КАЛЕНДАРЬ!BI21=GRID!$B$3:$U$3),0))*GRID!$T$39*(1-GRID!$T$40),0))</f>
        <v>62403</v>
      </c>
      <c r="G273" s="5" cm="1">
        <f t="array" ref="G273">IF($I$2="Тариф для именинников",
INDEX(GRID!$B$4:$U$15,MATCH(G$7,GRID!$A$4:$A$15,0),MATCH(1,($U$2=GRID!$B$1:$U$1)*(КАЛЕНДАРЬ!BI21=GRID!$B$3:$U$3),0))*GRID!$T$39,
ROUNDUP(INDEX(GRID!$B$4:$U$15,MATCH(G$7,GRID!$A$4:$A$15,0),MATCH(1,($U$2=GRID!$B$1:$U$1)*(КАЛЕНДАРЬ!BI21=GRID!$B$3:$U$3),0))*GRID!$T$39*(1-GRID!$T$40),0))</f>
        <v>64356</v>
      </c>
      <c r="H273" s="5" cm="1">
        <f t="array" ref="H273">IF($I$2="Тариф для именинников",
INDEX(GRID!$B$18:$U$29,MATCH(G$7,GRID!$A$18:$A$29,0),MATCH(1,($U$2=GRID!$B$1:$U$1)*(КАЛЕНДАРЬ!BI21=GRID!$B$3:$U$3),0))*GRID!$T$39,
ROUNDUP(INDEX(GRID!$B$29:$U270,MATCH(G$7,GRID!$A$18:$A$29,0),MATCH(1,($U$2=GRID!$B$1:$U$1)*(КАЛЕНДАРЬ!BI21=GRID!$B$3:$U$3),0))*GRID!$T$39*(1-GRID!$T$40),0))</f>
        <v>69006</v>
      </c>
      <c r="I273" s="5" cm="1">
        <f t="array" ref="I273">IF($I$2="Тариф для именинников",
INDEX(GRID!$B$4:$U$15,MATCH(I$7,GRID!$A$4:$A$15,0),MATCH(1,($U$2=GRID!$B$1:$U$1)*(КАЛЕНДАРЬ!BI21=GRID!$B$3:$U$3),0))*GRID!$T$39,
ROUNDUP(INDEX(GRID!$B$4:$U$15,MATCH(I$7,GRID!$A$4:$A$15,0),MATCH(1,($U$2=GRID!$B$1:$U$1)*(КАЛЕНДАРЬ!BI21=GRID!$B$3:$U$3),0))*GRID!$T$39*(1-GRID!$T$40),0))</f>
        <v>71238</v>
      </c>
      <c r="J273" s="5" cm="1">
        <f t="array" ref="J273">IF($I$2="Тариф для именинников",
INDEX(GRID!$B$18:$U$29,MATCH(I$7,GRID!$A$18:$A$29,0),MATCH(1,($U$2=GRID!$B$1:$U$1)*(КАЛЕНДАРЬ!BI21=GRID!$B$3:$U$3),0))*GRID!$T$39,
ROUNDUP(INDEX(GRID!$B$29:$U270,MATCH(I$7,GRID!$A$18:$A$29,0),MATCH(1,($U$2=GRID!$B$1:$U$1)*(КАЛЕНДАРЬ!BI21=GRID!$B$3:$U$3),0))*GRID!$T$39*(1-GRID!$T$40),0))</f>
        <v>75888</v>
      </c>
      <c r="K273" s="5" cm="1">
        <f t="array" ref="K273">IF($I$2="Тариф для именинников",
INDEX(GRID!$B$4:$U$15,MATCH(K$7,GRID!$A$4:$A$15,0),MATCH(1,($U$2=GRID!$B$1:$U$1)*(КАЛЕНДАРЬ!BI21=GRID!$B$3:$U$3),0))*GRID!$T$39,
ROUNDUP(INDEX(GRID!$B$4:$U$15,MATCH(K$7,GRID!$A$4:$A$15,0),MATCH(1,($U$2=GRID!$B$1:$U$1)*(КАЛЕНДАРЬ!BI21=GRID!$B$3:$U$3),0))*GRID!$T$39*(1-GRID!$T$40),0))</f>
        <v>78213</v>
      </c>
      <c r="L273" s="5" cm="1">
        <f t="array" ref="L273">IF($I$2="Тариф для именинников",
INDEX(GRID!$B$18:$U$29,MATCH(K$7,GRID!$A$18:$A$29,0),MATCH(1,($U$2=GRID!$B$1:$U$1)*(КАЛЕНДАРЬ!BI21=GRID!$B$3:$U$3),0))*GRID!$T$39,
ROUNDUP(INDEX(GRID!$B$29:$U270,MATCH(K$7,GRID!$A$18:$A$29,0),MATCH(1,($U$2=GRID!$B$1:$U$1)*(КАЛЕНДАРЬ!BI21=GRID!$B$3:$U$3),0))*GRID!$T$39*(1-GRID!$T$40),0))</f>
        <v>82863</v>
      </c>
      <c r="M273" s="5" cm="1">
        <f t="array" ref="M273">IF($I$2="Тариф для именинников",
INDEX(GRID!$B$4:$U$15,MATCH(M$7,GRID!$A$4:$A$15,0),MATCH(1,($U$2=GRID!$B$1:$U$1)*(КАЛЕНДАРЬ!BI21=GRID!$B$3:$U$3),0))*GRID!$T$39,
ROUNDUP(INDEX(GRID!$B$4:$U$15,MATCH(M$7,GRID!$A$4:$A$15,0),MATCH(1,($U$2=GRID!$B$1:$U$1)*(КАЛЕНДАРЬ!BI21=GRID!$B$3:$U$3),0))*GRID!$T$39*(1-GRID!$T$40),0))</f>
        <v>102672</v>
      </c>
      <c r="N273" s="5" cm="1">
        <f t="array" ref="N273">IF($I$2="Тариф для именинников",
INDEX(GRID!$B$18:$U$29,MATCH(M$7,GRID!$A$18:$A$29,0),MATCH(1,($U$2=GRID!$B$1:$U$1)*(КАЛЕНДАРЬ!BI21=GRID!$B$3:$U$3),0))*GRID!$T$39,
ROUNDUP(INDEX(GRID!$B$29:$U270,MATCH(M$7,GRID!$A$18:$A$29,0),MATCH(1,($U$2=GRID!$B$1:$U$1)*(КАЛЕНДАРЬ!BI21=GRID!$B$3:$U$3),0))*GRID!$T$39*(1-GRID!$T$40),0))</f>
        <v>107322</v>
      </c>
      <c r="O273" s="50" t="s">
        <v>105</v>
      </c>
      <c r="P273" s="50" t="s">
        <v>105</v>
      </c>
      <c r="Q273" s="50" t="s">
        <v>105</v>
      </c>
      <c r="R273" s="50" t="s">
        <v>105</v>
      </c>
      <c r="S273" s="50" t="s">
        <v>105</v>
      </c>
      <c r="T273" s="50" t="s">
        <v>105</v>
      </c>
    </row>
    <row r="274" spans="1:20">
      <c r="A274" s="56" t="s">
        <v>14</v>
      </c>
      <c r="B274" s="57">
        <v>19</v>
      </c>
      <c r="C274" s="5" cm="1">
        <f t="array" ref="C274">IF($I$2="Тариф для именинников",
INDEX(GRID!$B$4:$U$15,MATCH(C$7,GRID!$A$4:$A$15,0),MATCH(1,($U$2=GRID!$B$1:$U$1)*(КАЛЕНДАРЬ!BI22=GRID!$B$3:$U$3),0))*GRID!$T$39,
ROUNDUP(INDEX(GRID!$B$4:$U$15,MATCH(C$7,GRID!$A$4:$A$15,0),MATCH(1,($U$2=GRID!$B$1:$U$1)*(КАЛЕНДАРЬ!BI22=GRID!$B$3:$U$3),0))*GRID!$T$39*(1-GRID!$T$40),0))</f>
        <v>48918</v>
      </c>
      <c r="D274" s="5" cm="1">
        <f t="array" ref="D274">IF($I$2="Тариф для именинников",
INDEX(GRID!$B$18:$U$29,MATCH(C$7,GRID!$A$18:$A$29,0),MATCH(1,($U$2=GRID!$B$1:$U$1)*(КАЛЕНДАРЬ!BI22=GRID!$B$3:$U$3),0))*GRID!$T$39,
ROUNDUP(INDEX(GRID!$B$29:$U271,MATCH(C$7,GRID!$A$18:$A$29,0),MATCH(1,($U$2=GRID!$B$1:$U$1)*(КАЛЕНДАРЬ!BI22=GRID!$B$3:$U$3),0))*GRID!$T$39*(1-GRID!$T$40),0))</f>
        <v>53568</v>
      </c>
      <c r="E274" s="5" cm="1">
        <f t="array" ref="E274">IF($I$2="Тариф для именинников",
INDEX(GRID!$B$4:$U$15,MATCH(E$7,GRID!$A$4:$A$15,0),MATCH(1,($U$2=GRID!$B$1:$U$1)*(КАЛЕНДАРЬ!BI22=GRID!$B$3:$U$3),0))*GRID!$T$39,
ROUNDUP(INDEX(GRID!$B$4:$U$15,MATCH(E$7,GRID!$A$4:$A$15,0),MATCH(1,($U$2=GRID!$B$1:$U$1)*(КАЛЕНДАРЬ!BI22=GRID!$B$3:$U$3),0))*GRID!$T$39*(1-GRID!$T$40),0))</f>
        <v>57753</v>
      </c>
      <c r="F274" s="5" cm="1">
        <f t="array" ref="F274">IF($I$2="Тариф для именинников",
INDEX(GRID!$B$18:$U$29,MATCH(E$7,GRID!$A$18:$A$29,0),MATCH(1,($U$2=GRID!$B$1:$U$1)*(КАЛЕНДАРЬ!BI22=GRID!$B$3:$U$3),0))*GRID!$T$39,
ROUNDUP(INDEX(GRID!$B$29:$U271,MATCH(E$7,GRID!$A$18:$A$29,0),MATCH(1,($U$2=GRID!$B$1:$U$1)*(КАЛЕНДАРЬ!BI22=GRID!$B$3:$U$3),0))*GRID!$T$39*(1-GRID!$T$40),0))</f>
        <v>62403</v>
      </c>
      <c r="G274" s="5" cm="1">
        <f t="array" ref="G274">IF($I$2="Тариф для именинников",
INDEX(GRID!$B$4:$U$15,MATCH(G$7,GRID!$A$4:$A$15,0),MATCH(1,($U$2=GRID!$B$1:$U$1)*(КАЛЕНДАРЬ!BI22=GRID!$B$3:$U$3),0))*GRID!$T$39,
ROUNDUP(INDEX(GRID!$B$4:$U$15,MATCH(G$7,GRID!$A$4:$A$15,0),MATCH(1,($U$2=GRID!$B$1:$U$1)*(КАЛЕНДАРЬ!BI22=GRID!$B$3:$U$3),0))*GRID!$T$39*(1-GRID!$T$40),0))</f>
        <v>64356</v>
      </c>
      <c r="H274" s="5" cm="1">
        <f t="array" ref="H274">IF($I$2="Тариф для именинников",
INDEX(GRID!$B$18:$U$29,MATCH(G$7,GRID!$A$18:$A$29,0),MATCH(1,($U$2=GRID!$B$1:$U$1)*(КАЛЕНДАРЬ!BI22=GRID!$B$3:$U$3),0))*GRID!$T$39,
ROUNDUP(INDEX(GRID!$B$29:$U271,MATCH(G$7,GRID!$A$18:$A$29,0),MATCH(1,($U$2=GRID!$B$1:$U$1)*(КАЛЕНДАРЬ!BI22=GRID!$B$3:$U$3),0))*GRID!$T$39*(1-GRID!$T$40),0))</f>
        <v>69006</v>
      </c>
      <c r="I274" s="5" cm="1">
        <f t="array" ref="I274">IF($I$2="Тариф для именинников",
INDEX(GRID!$B$4:$U$15,MATCH(I$7,GRID!$A$4:$A$15,0),MATCH(1,($U$2=GRID!$B$1:$U$1)*(КАЛЕНДАРЬ!BI22=GRID!$B$3:$U$3),0))*GRID!$T$39,
ROUNDUP(INDEX(GRID!$B$4:$U$15,MATCH(I$7,GRID!$A$4:$A$15,0),MATCH(1,($U$2=GRID!$B$1:$U$1)*(КАЛЕНДАРЬ!BI22=GRID!$B$3:$U$3),0))*GRID!$T$39*(1-GRID!$T$40),0))</f>
        <v>71238</v>
      </c>
      <c r="J274" s="5" cm="1">
        <f t="array" ref="J274">IF($I$2="Тариф для именинников",
INDEX(GRID!$B$18:$U$29,MATCH(I$7,GRID!$A$18:$A$29,0),MATCH(1,($U$2=GRID!$B$1:$U$1)*(КАЛЕНДАРЬ!BI22=GRID!$B$3:$U$3),0))*GRID!$T$39,
ROUNDUP(INDEX(GRID!$B$29:$U271,MATCH(I$7,GRID!$A$18:$A$29,0),MATCH(1,($U$2=GRID!$B$1:$U$1)*(КАЛЕНДАРЬ!BI22=GRID!$B$3:$U$3),0))*GRID!$T$39*(1-GRID!$T$40),0))</f>
        <v>75888</v>
      </c>
      <c r="K274" s="5" cm="1">
        <f t="array" ref="K274">IF($I$2="Тариф для именинников",
INDEX(GRID!$B$4:$U$15,MATCH(K$7,GRID!$A$4:$A$15,0),MATCH(1,($U$2=GRID!$B$1:$U$1)*(КАЛЕНДАРЬ!BI22=GRID!$B$3:$U$3),0))*GRID!$T$39,
ROUNDUP(INDEX(GRID!$B$4:$U$15,MATCH(K$7,GRID!$A$4:$A$15,0),MATCH(1,($U$2=GRID!$B$1:$U$1)*(КАЛЕНДАРЬ!BI22=GRID!$B$3:$U$3),0))*GRID!$T$39*(1-GRID!$T$40),0))</f>
        <v>78213</v>
      </c>
      <c r="L274" s="5" cm="1">
        <f t="array" ref="L274">IF($I$2="Тариф для именинников",
INDEX(GRID!$B$18:$U$29,MATCH(K$7,GRID!$A$18:$A$29,0),MATCH(1,($U$2=GRID!$B$1:$U$1)*(КАЛЕНДАРЬ!BI22=GRID!$B$3:$U$3),0))*GRID!$T$39,
ROUNDUP(INDEX(GRID!$B$29:$U271,MATCH(K$7,GRID!$A$18:$A$29,0),MATCH(1,($U$2=GRID!$B$1:$U$1)*(КАЛЕНДАРЬ!BI22=GRID!$B$3:$U$3),0))*GRID!$T$39*(1-GRID!$T$40),0))</f>
        <v>82863</v>
      </c>
      <c r="M274" s="5" cm="1">
        <f t="array" ref="M274">IF($I$2="Тариф для именинников",
INDEX(GRID!$B$4:$U$15,MATCH(M$7,GRID!$A$4:$A$15,0),MATCH(1,($U$2=GRID!$B$1:$U$1)*(КАЛЕНДАРЬ!BI22=GRID!$B$3:$U$3),0))*GRID!$T$39,
ROUNDUP(INDEX(GRID!$B$4:$U$15,MATCH(M$7,GRID!$A$4:$A$15,0),MATCH(1,($U$2=GRID!$B$1:$U$1)*(КАЛЕНДАРЬ!BI22=GRID!$B$3:$U$3),0))*GRID!$T$39*(1-GRID!$T$40),0))</f>
        <v>102672</v>
      </c>
      <c r="N274" s="5" cm="1">
        <f t="array" ref="N274">IF($I$2="Тариф для именинников",
INDEX(GRID!$B$18:$U$29,MATCH(M$7,GRID!$A$18:$A$29,0),MATCH(1,($U$2=GRID!$B$1:$U$1)*(КАЛЕНДАРЬ!BI22=GRID!$B$3:$U$3),0))*GRID!$T$39,
ROUNDUP(INDEX(GRID!$B$29:$U271,MATCH(M$7,GRID!$A$18:$A$29,0),MATCH(1,($U$2=GRID!$B$1:$U$1)*(КАЛЕНДАРЬ!BI22=GRID!$B$3:$U$3),0))*GRID!$T$39*(1-GRID!$T$40),0))</f>
        <v>107322</v>
      </c>
      <c r="O274" s="50" t="s">
        <v>105</v>
      </c>
      <c r="P274" s="50" t="s">
        <v>105</v>
      </c>
      <c r="Q274" s="50" t="s">
        <v>105</v>
      </c>
      <c r="R274" s="50" t="s">
        <v>105</v>
      </c>
      <c r="S274" s="50" t="s">
        <v>105</v>
      </c>
      <c r="T274" s="50" t="s">
        <v>105</v>
      </c>
    </row>
    <row r="275" spans="1:20">
      <c r="A275" s="56" t="s">
        <v>15</v>
      </c>
      <c r="B275" s="57">
        <v>20</v>
      </c>
      <c r="C275" s="5" cm="1">
        <f t="array" ref="C275">IF($I$2="Тариф для именинников",
INDEX(GRID!$B$4:$U$15,MATCH(C$7,GRID!$A$4:$A$15,0),MATCH(1,($U$2=GRID!$B$1:$U$1)*(КАЛЕНДАРЬ!BI23=GRID!$B$3:$U$3),0))*GRID!$T$39,
ROUNDUP(INDEX(GRID!$B$4:$U$15,MATCH(C$7,GRID!$A$4:$A$15,0),MATCH(1,($U$2=GRID!$B$1:$U$1)*(КАЛЕНДАРЬ!BI23=GRID!$B$3:$U$3),0))*GRID!$T$39*(1-GRID!$T$40),0))</f>
        <v>53289</v>
      </c>
      <c r="D275" s="5" cm="1">
        <f t="array" ref="D275">IF($I$2="Тариф для именинников",
INDEX(GRID!$B$18:$U$29,MATCH(C$7,GRID!$A$18:$A$29,0),MATCH(1,($U$2=GRID!$B$1:$U$1)*(КАЛЕНДАРЬ!BI23=GRID!$B$3:$U$3),0))*GRID!$T$39,
ROUNDUP(INDEX(GRID!$B$29:$U272,MATCH(C$7,GRID!$A$18:$A$29,0),MATCH(1,($U$2=GRID!$B$1:$U$1)*(КАЛЕНДАРЬ!BI23=GRID!$B$3:$U$3),0))*GRID!$T$39*(1-GRID!$T$40),0))</f>
        <v>57939</v>
      </c>
      <c r="E275" s="5" cm="1">
        <f t="array" ref="E275">IF($I$2="Тариф для именинников",
INDEX(GRID!$B$4:$U$15,MATCH(E$7,GRID!$A$4:$A$15,0),MATCH(1,($U$2=GRID!$B$1:$U$1)*(КАЛЕНДАРЬ!BI23=GRID!$B$3:$U$3),0))*GRID!$T$39,
ROUNDUP(INDEX(GRID!$B$4:$U$15,MATCH(E$7,GRID!$A$4:$A$15,0),MATCH(1,($U$2=GRID!$B$1:$U$1)*(КАЛЕНДАРЬ!BI23=GRID!$B$3:$U$3),0))*GRID!$T$39*(1-GRID!$T$40),0))</f>
        <v>62682</v>
      </c>
      <c r="F275" s="5" cm="1">
        <f t="array" ref="F275">IF($I$2="Тариф для именинников",
INDEX(GRID!$B$18:$U$29,MATCH(E$7,GRID!$A$18:$A$29,0),MATCH(1,($U$2=GRID!$B$1:$U$1)*(КАЛЕНДАРЬ!BI23=GRID!$B$3:$U$3),0))*GRID!$T$39,
ROUNDUP(INDEX(GRID!$B$29:$U272,MATCH(E$7,GRID!$A$18:$A$29,0),MATCH(1,($U$2=GRID!$B$1:$U$1)*(КАЛЕНДАРЬ!BI23=GRID!$B$3:$U$3),0))*GRID!$T$39*(1-GRID!$T$40),0))</f>
        <v>67332</v>
      </c>
      <c r="G275" s="5" cm="1">
        <f t="array" ref="G275">IF($I$2="Тариф для именинников",
INDEX(GRID!$B$4:$U$15,MATCH(G$7,GRID!$A$4:$A$15,0),MATCH(1,($U$2=GRID!$B$1:$U$1)*(КАЛЕНДАРЬ!BI23=GRID!$B$3:$U$3),0))*GRID!$T$39,
ROUNDUP(INDEX(GRID!$B$4:$U$15,MATCH(G$7,GRID!$A$4:$A$15,0),MATCH(1,($U$2=GRID!$B$1:$U$1)*(КАЛЕНДАРЬ!BI23=GRID!$B$3:$U$3),0))*GRID!$T$39*(1-GRID!$T$40),0))</f>
        <v>69564</v>
      </c>
      <c r="H275" s="5" cm="1">
        <f t="array" ref="H275">IF($I$2="Тариф для именинников",
INDEX(GRID!$B$18:$U$29,MATCH(G$7,GRID!$A$18:$A$29,0),MATCH(1,($U$2=GRID!$B$1:$U$1)*(КАЛЕНДАРЬ!BI23=GRID!$B$3:$U$3),0))*GRID!$T$39,
ROUNDUP(INDEX(GRID!$B$29:$U272,MATCH(G$7,GRID!$A$18:$A$29,0),MATCH(1,($U$2=GRID!$B$1:$U$1)*(КАЛЕНДАРЬ!BI23=GRID!$B$3:$U$3),0))*GRID!$T$39*(1-GRID!$T$40),0))</f>
        <v>74214</v>
      </c>
      <c r="I275" s="5" cm="1">
        <f t="array" ref="I275">IF($I$2="Тариф для именинников",
INDEX(GRID!$B$4:$U$15,MATCH(I$7,GRID!$A$4:$A$15,0),MATCH(1,($U$2=GRID!$B$1:$U$1)*(КАЛЕНДАРЬ!BI23=GRID!$B$3:$U$3),0))*GRID!$T$39,
ROUNDUP(INDEX(GRID!$B$4:$U$15,MATCH(I$7,GRID!$A$4:$A$15,0),MATCH(1,($U$2=GRID!$B$1:$U$1)*(КАЛЕНДАРЬ!BI23=GRID!$B$3:$U$3),0))*GRID!$T$39*(1-GRID!$T$40),0))</f>
        <v>76725</v>
      </c>
      <c r="J275" s="5" cm="1">
        <f t="array" ref="J275">IF($I$2="Тариф для именинников",
INDEX(GRID!$B$18:$U$29,MATCH(I$7,GRID!$A$18:$A$29,0),MATCH(1,($U$2=GRID!$B$1:$U$1)*(КАЛЕНДАРЬ!BI23=GRID!$B$3:$U$3),0))*GRID!$T$39,
ROUNDUP(INDEX(GRID!$B$29:$U272,MATCH(I$7,GRID!$A$18:$A$29,0),MATCH(1,($U$2=GRID!$B$1:$U$1)*(КАЛЕНДАРЬ!BI23=GRID!$B$3:$U$3),0))*GRID!$T$39*(1-GRID!$T$40),0))</f>
        <v>81375</v>
      </c>
      <c r="K275" s="5" cm="1">
        <f t="array" ref="K275">IF($I$2="Тариф для именинников",
INDEX(GRID!$B$4:$U$15,MATCH(K$7,GRID!$A$4:$A$15,0),MATCH(1,($U$2=GRID!$B$1:$U$1)*(КАЛЕНДАРЬ!BI23=GRID!$B$3:$U$3),0))*GRID!$T$39,
ROUNDUP(INDEX(GRID!$B$4:$U$15,MATCH(K$7,GRID!$A$4:$A$15,0),MATCH(1,($U$2=GRID!$B$1:$U$1)*(КАЛЕНДАРЬ!BI23=GRID!$B$3:$U$3),0))*GRID!$T$39*(1-GRID!$T$40),0))</f>
        <v>84258</v>
      </c>
      <c r="L275" s="5" cm="1">
        <f t="array" ref="L275">IF($I$2="Тариф для именинников",
INDEX(GRID!$B$18:$U$29,MATCH(K$7,GRID!$A$18:$A$29,0),MATCH(1,($U$2=GRID!$B$1:$U$1)*(КАЛЕНДАРЬ!BI23=GRID!$B$3:$U$3),0))*GRID!$T$39,
ROUNDUP(INDEX(GRID!$B$29:$U272,MATCH(K$7,GRID!$A$18:$A$29,0),MATCH(1,($U$2=GRID!$B$1:$U$1)*(КАЛЕНДАРЬ!BI23=GRID!$B$3:$U$3),0))*GRID!$T$39*(1-GRID!$T$40),0))</f>
        <v>88908</v>
      </c>
      <c r="M275" s="5" cm="1">
        <f t="array" ref="M275">IF($I$2="Тариф для именинников",
INDEX(GRID!$B$4:$U$15,MATCH(M$7,GRID!$A$4:$A$15,0),MATCH(1,($U$2=GRID!$B$1:$U$1)*(КАЛЕНДАРЬ!BI23=GRID!$B$3:$U$3),0))*GRID!$T$39,
ROUNDUP(INDEX(GRID!$B$4:$U$15,MATCH(M$7,GRID!$A$4:$A$15,0),MATCH(1,($U$2=GRID!$B$1:$U$1)*(КАЛЕНДАРЬ!BI23=GRID!$B$3:$U$3),0))*GRID!$T$39*(1-GRID!$T$40),0))</f>
        <v>110019</v>
      </c>
      <c r="N275" s="5" cm="1">
        <f t="array" ref="N275">IF($I$2="Тариф для именинников",
INDEX(GRID!$B$18:$U$29,MATCH(M$7,GRID!$A$18:$A$29,0),MATCH(1,($U$2=GRID!$B$1:$U$1)*(КАЛЕНДАРЬ!BI23=GRID!$B$3:$U$3),0))*GRID!$T$39,
ROUNDUP(INDEX(GRID!$B$29:$U272,MATCH(M$7,GRID!$A$18:$A$29,0),MATCH(1,($U$2=GRID!$B$1:$U$1)*(КАЛЕНДАРЬ!BI23=GRID!$B$3:$U$3),0))*GRID!$T$39*(1-GRID!$T$40),0))</f>
        <v>114669</v>
      </c>
      <c r="O275" s="50" t="s">
        <v>105</v>
      </c>
      <c r="P275" s="50" t="s">
        <v>105</v>
      </c>
      <c r="Q275" s="50" t="s">
        <v>105</v>
      </c>
      <c r="R275" s="50" t="s">
        <v>105</v>
      </c>
      <c r="S275" s="50" t="s">
        <v>105</v>
      </c>
      <c r="T275" s="50" t="s">
        <v>105</v>
      </c>
    </row>
    <row r="276" spans="1:20">
      <c r="A276" s="56" t="s">
        <v>16</v>
      </c>
      <c r="B276" s="57">
        <v>21</v>
      </c>
      <c r="C276" s="5" cm="1">
        <f t="array" ref="C276">IF($I$2="Тариф для именинников",
INDEX(GRID!$B$4:$U$15,MATCH(C$7,GRID!$A$4:$A$15,0),MATCH(1,($U$2=GRID!$B$1:$U$1)*(КАЛЕНДАРЬ!BI24=GRID!$B$3:$U$3),0))*GRID!$T$39,
ROUNDUP(INDEX(GRID!$B$4:$U$15,MATCH(C$7,GRID!$A$4:$A$15,0),MATCH(1,($U$2=GRID!$B$1:$U$1)*(КАЛЕНДАРЬ!BI24=GRID!$B$3:$U$3),0))*GRID!$T$39*(1-GRID!$T$40),0))</f>
        <v>53289</v>
      </c>
      <c r="D276" s="5" cm="1">
        <f t="array" ref="D276">IF($I$2="Тариф для именинников",
INDEX(GRID!$B$18:$U$29,MATCH(C$7,GRID!$A$18:$A$29,0),MATCH(1,($U$2=GRID!$B$1:$U$1)*(КАЛЕНДАРЬ!BI24=GRID!$B$3:$U$3),0))*GRID!$T$39,
ROUNDUP(INDEX(GRID!$B$29:$U273,MATCH(C$7,GRID!$A$18:$A$29,0),MATCH(1,($U$2=GRID!$B$1:$U$1)*(КАЛЕНДАРЬ!BI24=GRID!$B$3:$U$3),0))*GRID!$T$39*(1-GRID!$T$40),0))</f>
        <v>57939</v>
      </c>
      <c r="E276" s="5" cm="1">
        <f t="array" ref="E276">IF($I$2="Тариф для именинников",
INDEX(GRID!$B$4:$U$15,MATCH(E$7,GRID!$A$4:$A$15,0),MATCH(1,($U$2=GRID!$B$1:$U$1)*(КАЛЕНДАРЬ!BI24=GRID!$B$3:$U$3),0))*GRID!$T$39,
ROUNDUP(INDEX(GRID!$B$4:$U$15,MATCH(E$7,GRID!$A$4:$A$15,0),MATCH(1,($U$2=GRID!$B$1:$U$1)*(КАЛЕНДАРЬ!BI24=GRID!$B$3:$U$3),0))*GRID!$T$39*(1-GRID!$T$40),0))</f>
        <v>62682</v>
      </c>
      <c r="F276" s="5" cm="1">
        <f t="array" ref="F276">IF($I$2="Тариф для именинников",
INDEX(GRID!$B$18:$U$29,MATCH(E$7,GRID!$A$18:$A$29,0),MATCH(1,($U$2=GRID!$B$1:$U$1)*(КАЛЕНДАРЬ!BI24=GRID!$B$3:$U$3),0))*GRID!$T$39,
ROUNDUP(INDEX(GRID!$B$29:$U273,MATCH(E$7,GRID!$A$18:$A$29,0),MATCH(1,($U$2=GRID!$B$1:$U$1)*(КАЛЕНДАРЬ!BI24=GRID!$B$3:$U$3),0))*GRID!$T$39*(1-GRID!$T$40),0))</f>
        <v>67332</v>
      </c>
      <c r="G276" s="5" cm="1">
        <f t="array" ref="G276">IF($I$2="Тариф для именинников",
INDEX(GRID!$B$4:$U$15,MATCH(G$7,GRID!$A$4:$A$15,0),MATCH(1,($U$2=GRID!$B$1:$U$1)*(КАЛЕНДАРЬ!BI24=GRID!$B$3:$U$3),0))*GRID!$T$39,
ROUNDUP(INDEX(GRID!$B$4:$U$15,MATCH(G$7,GRID!$A$4:$A$15,0),MATCH(1,($U$2=GRID!$B$1:$U$1)*(КАЛЕНДАРЬ!BI24=GRID!$B$3:$U$3),0))*GRID!$T$39*(1-GRID!$T$40),0))</f>
        <v>69564</v>
      </c>
      <c r="H276" s="5" cm="1">
        <f t="array" ref="H276">IF($I$2="Тариф для именинников",
INDEX(GRID!$B$18:$U$29,MATCH(G$7,GRID!$A$18:$A$29,0),MATCH(1,($U$2=GRID!$B$1:$U$1)*(КАЛЕНДАРЬ!BI24=GRID!$B$3:$U$3),0))*GRID!$T$39,
ROUNDUP(INDEX(GRID!$B$29:$U273,MATCH(G$7,GRID!$A$18:$A$29,0),MATCH(1,($U$2=GRID!$B$1:$U$1)*(КАЛЕНДАРЬ!BI24=GRID!$B$3:$U$3),0))*GRID!$T$39*(1-GRID!$T$40),0))</f>
        <v>74214</v>
      </c>
      <c r="I276" s="5" cm="1">
        <f t="array" ref="I276">IF($I$2="Тариф для именинников",
INDEX(GRID!$B$4:$U$15,MATCH(I$7,GRID!$A$4:$A$15,0),MATCH(1,($U$2=GRID!$B$1:$U$1)*(КАЛЕНДАРЬ!BI24=GRID!$B$3:$U$3),0))*GRID!$T$39,
ROUNDUP(INDEX(GRID!$B$4:$U$15,MATCH(I$7,GRID!$A$4:$A$15,0),MATCH(1,($U$2=GRID!$B$1:$U$1)*(КАЛЕНДАРЬ!BI24=GRID!$B$3:$U$3),0))*GRID!$T$39*(1-GRID!$T$40),0))</f>
        <v>76725</v>
      </c>
      <c r="J276" s="5" cm="1">
        <f t="array" ref="J276">IF($I$2="Тариф для именинников",
INDEX(GRID!$B$18:$U$29,MATCH(I$7,GRID!$A$18:$A$29,0),MATCH(1,($U$2=GRID!$B$1:$U$1)*(КАЛЕНДАРЬ!BI24=GRID!$B$3:$U$3),0))*GRID!$T$39,
ROUNDUP(INDEX(GRID!$B$29:$U273,MATCH(I$7,GRID!$A$18:$A$29,0),MATCH(1,($U$2=GRID!$B$1:$U$1)*(КАЛЕНДАРЬ!BI24=GRID!$B$3:$U$3),0))*GRID!$T$39*(1-GRID!$T$40),0))</f>
        <v>81375</v>
      </c>
      <c r="K276" s="5" cm="1">
        <f t="array" ref="K276">IF($I$2="Тариф для именинников",
INDEX(GRID!$B$4:$U$15,MATCH(K$7,GRID!$A$4:$A$15,0),MATCH(1,($U$2=GRID!$B$1:$U$1)*(КАЛЕНДАРЬ!BI24=GRID!$B$3:$U$3),0))*GRID!$T$39,
ROUNDUP(INDEX(GRID!$B$4:$U$15,MATCH(K$7,GRID!$A$4:$A$15,0),MATCH(1,($U$2=GRID!$B$1:$U$1)*(КАЛЕНДАРЬ!BI24=GRID!$B$3:$U$3),0))*GRID!$T$39*(1-GRID!$T$40),0))</f>
        <v>84258</v>
      </c>
      <c r="L276" s="5" cm="1">
        <f t="array" ref="L276">IF($I$2="Тариф для именинников",
INDEX(GRID!$B$18:$U$29,MATCH(K$7,GRID!$A$18:$A$29,0),MATCH(1,($U$2=GRID!$B$1:$U$1)*(КАЛЕНДАРЬ!BI24=GRID!$B$3:$U$3),0))*GRID!$T$39,
ROUNDUP(INDEX(GRID!$B$29:$U273,MATCH(K$7,GRID!$A$18:$A$29,0),MATCH(1,($U$2=GRID!$B$1:$U$1)*(КАЛЕНДАРЬ!BI24=GRID!$B$3:$U$3),0))*GRID!$T$39*(1-GRID!$T$40),0))</f>
        <v>88908</v>
      </c>
      <c r="M276" s="5" cm="1">
        <f t="array" ref="M276">IF($I$2="Тариф для именинников",
INDEX(GRID!$B$4:$U$15,MATCH(M$7,GRID!$A$4:$A$15,0),MATCH(1,($U$2=GRID!$B$1:$U$1)*(КАЛЕНДАРЬ!BI24=GRID!$B$3:$U$3),0))*GRID!$T$39,
ROUNDUP(INDEX(GRID!$B$4:$U$15,MATCH(M$7,GRID!$A$4:$A$15,0),MATCH(1,($U$2=GRID!$B$1:$U$1)*(КАЛЕНДАРЬ!BI24=GRID!$B$3:$U$3),0))*GRID!$T$39*(1-GRID!$T$40),0))</f>
        <v>110019</v>
      </c>
      <c r="N276" s="5" cm="1">
        <f t="array" ref="N276">IF($I$2="Тариф для именинников",
INDEX(GRID!$B$18:$U$29,MATCH(M$7,GRID!$A$18:$A$29,0),MATCH(1,($U$2=GRID!$B$1:$U$1)*(КАЛЕНДАРЬ!BI24=GRID!$B$3:$U$3),0))*GRID!$T$39,
ROUNDUP(INDEX(GRID!$B$29:$U273,MATCH(M$7,GRID!$A$18:$A$29,0),MATCH(1,($U$2=GRID!$B$1:$U$1)*(КАЛЕНДАРЬ!BI24=GRID!$B$3:$U$3),0))*GRID!$T$39*(1-GRID!$T$40),0))</f>
        <v>114669</v>
      </c>
      <c r="O276" s="50" t="s">
        <v>105</v>
      </c>
      <c r="P276" s="50" t="s">
        <v>105</v>
      </c>
      <c r="Q276" s="50" t="s">
        <v>105</v>
      </c>
      <c r="R276" s="50" t="s">
        <v>105</v>
      </c>
      <c r="S276" s="50" t="s">
        <v>105</v>
      </c>
      <c r="T276" s="50" t="s">
        <v>105</v>
      </c>
    </row>
    <row r="277" spans="1:20">
      <c r="A277" s="56" t="s">
        <v>17</v>
      </c>
      <c r="B277" s="57">
        <v>22</v>
      </c>
      <c r="C277" s="5" cm="1">
        <f t="array" ref="C277">IF($I$2="Тариф для именинников",
INDEX(GRID!$B$4:$U$15,MATCH(C$7,GRID!$A$4:$A$15,0),MATCH(1,($U$2=GRID!$B$1:$U$1)*(КАЛЕНДАРЬ!BI25=GRID!$B$3:$U$3),0))*GRID!$T$39,
ROUNDUP(INDEX(GRID!$B$4:$U$15,MATCH(C$7,GRID!$A$4:$A$15,0),MATCH(1,($U$2=GRID!$B$1:$U$1)*(КАЛЕНДАРЬ!BI25=GRID!$B$3:$U$3),0))*GRID!$T$39*(1-GRID!$T$40),0))</f>
        <v>53289</v>
      </c>
      <c r="D277" s="5" cm="1">
        <f t="array" ref="D277">IF($I$2="Тариф для именинников",
INDEX(GRID!$B$18:$U$29,MATCH(C$7,GRID!$A$18:$A$29,0),MATCH(1,($U$2=GRID!$B$1:$U$1)*(КАЛЕНДАРЬ!BI25=GRID!$B$3:$U$3),0))*GRID!$T$39,
ROUNDUP(INDEX(GRID!$B$29:$U274,MATCH(C$7,GRID!$A$18:$A$29,0),MATCH(1,($U$2=GRID!$B$1:$U$1)*(КАЛЕНДАРЬ!BI25=GRID!$B$3:$U$3),0))*GRID!$T$39*(1-GRID!$T$40),0))</f>
        <v>57939</v>
      </c>
      <c r="E277" s="5" cm="1">
        <f t="array" ref="E277">IF($I$2="Тариф для именинников",
INDEX(GRID!$B$4:$U$15,MATCH(E$7,GRID!$A$4:$A$15,0),MATCH(1,($U$2=GRID!$B$1:$U$1)*(КАЛЕНДАРЬ!BI25=GRID!$B$3:$U$3),0))*GRID!$T$39,
ROUNDUP(INDEX(GRID!$B$4:$U$15,MATCH(E$7,GRID!$A$4:$A$15,0),MATCH(1,($U$2=GRID!$B$1:$U$1)*(КАЛЕНДАРЬ!BI25=GRID!$B$3:$U$3),0))*GRID!$T$39*(1-GRID!$T$40),0))</f>
        <v>62682</v>
      </c>
      <c r="F277" s="5" cm="1">
        <f t="array" ref="F277">IF($I$2="Тариф для именинников",
INDEX(GRID!$B$18:$U$29,MATCH(E$7,GRID!$A$18:$A$29,0),MATCH(1,($U$2=GRID!$B$1:$U$1)*(КАЛЕНДАРЬ!BI25=GRID!$B$3:$U$3),0))*GRID!$T$39,
ROUNDUP(INDEX(GRID!$B$29:$U274,MATCH(E$7,GRID!$A$18:$A$29,0),MATCH(1,($U$2=GRID!$B$1:$U$1)*(КАЛЕНДАРЬ!BI25=GRID!$B$3:$U$3),0))*GRID!$T$39*(1-GRID!$T$40),0))</f>
        <v>67332</v>
      </c>
      <c r="G277" s="5" cm="1">
        <f t="array" ref="G277">IF($I$2="Тариф для именинников",
INDEX(GRID!$B$4:$U$15,MATCH(G$7,GRID!$A$4:$A$15,0),MATCH(1,($U$2=GRID!$B$1:$U$1)*(КАЛЕНДАРЬ!BI25=GRID!$B$3:$U$3),0))*GRID!$T$39,
ROUNDUP(INDEX(GRID!$B$4:$U$15,MATCH(G$7,GRID!$A$4:$A$15,0),MATCH(1,($U$2=GRID!$B$1:$U$1)*(КАЛЕНДАРЬ!BI25=GRID!$B$3:$U$3),0))*GRID!$T$39*(1-GRID!$T$40),0))</f>
        <v>69564</v>
      </c>
      <c r="H277" s="5" cm="1">
        <f t="array" ref="H277">IF($I$2="Тариф для именинников",
INDEX(GRID!$B$18:$U$29,MATCH(G$7,GRID!$A$18:$A$29,0),MATCH(1,($U$2=GRID!$B$1:$U$1)*(КАЛЕНДАРЬ!BI25=GRID!$B$3:$U$3),0))*GRID!$T$39,
ROUNDUP(INDEX(GRID!$B$29:$U274,MATCH(G$7,GRID!$A$18:$A$29,0),MATCH(1,($U$2=GRID!$B$1:$U$1)*(КАЛЕНДАРЬ!BI25=GRID!$B$3:$U$3),0))*GRID!$T$39*(1-GRID!$T$40),0))</f>
        <v>74214</v>
      </c>
      <c r="I277" s="5" cm="1">
        <f t="array" ref="I277">IF($I$2="Тариф для именинников",
INDEX(GRID!$B$4:$U$15,MATCH(I$7,GRID!$A$4:$A$15,0),MATCH(1,($U$2=GRID!$B$1:$U$1)*(КАЛЕНДАРЬ!BI25=GRID!$B$3:$U$3),0))*GRID!$T$39,
ROUNDUP(INDEX(GRID!$B$4:$U$15,MATCH(I$7,GRID!$A$4:$A$15,0),MATCH(1,($U$2=GRID!$B$1:$U$1)*(КАЛЕНДАРЬ!BI25=GRID!$B$3:$U$3),0))*GRID!$T$39*(1-GRID!$T$40),0))</f>
        <v>76725</v>
      </c>
      <c r="J277" s="5" cm="1">
        <f t="array" ref="J277">IF($I$2="Тариф для именинников",
INDEX(GRID!$B$18:$U$29,MATCH(I$7,GRID!$A$18:$A$29,0),MATCH(1,($U$2=GRID!$B$1:$U$1)*(КАЛЕНДАРЬ!BI25=GRID!$B$3:$U$3),0))*GRID!$T$39,
ROUNDUP(INDEX(GRID!$B$29:$U274,MATCH(I$7,GRID!$A$18:$A$29,0),MATCH(1,($U$2=GRID!$B$1:$U$1)*(КАЛЕНДАРЬ!BI25=GRID!$B$3:$U$3),0))*GRID!$T$39*(1-GRID!$T$40),0))</f>
        <v>81375</v>
      </c>
      <c r="K277" s="5" cm="1">
        <f t="array" ref="K277">IF($I$2="Тариф для именинников",
INDEX(GRID!$B$4:$U$15,MATCH(K$7,GRID!$A$4:$A$15,0),MATCH(1,($U$2=GRID!$B$1:$U$1)*(КАЛЕНДАРЬ!BI25=GRID!$B$3:$U$3),0))*GRID!$T$39,
ROUNDUP(INDEX(GRID!$B$4:$U$15,MATCH(K$7,GRID!$A$4:$A$15,0),MATCH(1,($U$2=GRID!$B$1:$U$1)*(КАЛЕНДАРЬ!BI25=GRID!$B$3:$U$3),0))*GRID!$T$39*(1-GRID!$T$40),0))</f>
        <v>84258</v>
      </c>
      <c r="L277" s="5" cm="1">
        <f t="array" ref="L277">IF($I$2="Тариф для именинников",
INDEX(GRID!$B$18:$U$29,MATCH(K$7,GRID!$A$18:$A$29,0),MATCH(1,($U$2=GRID!$B$1:$U$1)*(КАЛЕНДАРЬ!BI25=GRID!$B$3:$U$3),0))*GRID!$T$39,
ROUNDUP(INDEX(GRID!$B$29:$U274,MATCH(K$7,GRID!$A$18:$A$29,0),MATCH(1,($U$2=GRID!$B$1:$U$1)*(КАЛЕНДАРЬ!BI25=GRID!$B$3:$U$3),0))*GRID!$T$39*(1-GRID!$T$40),0))</f>
        <v>88908</v>
      </c>
      <c r="M277" s="5" cm="1">
        <f t="array" ref="M277">IF($I$2="Тариф для именинников",
INDEX(GRID!$B$4:$U$15,MATCH(M$7,GRID!$A$4:$A$15,0),MATCH(1,($U$2=GRID!$B$1:$U$1)*(КАЛЕНДАРЬ!BI25=GRID!$B$3:$U$3),0))*GRID!$T$39,
ROUNDUP(INDEX(GRID!$B$4:$U$15,MATCH(M$7,GRID!$A$4:$A$15,0),MATCH(1,($U$2=GRID!$B$1:$U$1)*(КАЛЕНДАРЬ!BI25=GRID!$B$3:$U$3),0))*GRID!$T$39*(1-GRID!$T$40),0))</f>
        <v>110019</v>
      </c>
      <c r="N277" s="5" cm="1">
        <f t="array" ref="N277">IF($I$2="Тариф для именинников",
INDEX(GRID!$B$18:$U$29,MATCH(M$7,GRID!$A$18:$A$29,0),MATCH(1,($U$2=GRID!$B$1:$U$1)*(КАЛЕНДАРЬ!BI25=GRID!$B$3:$U$3),0))*GRID!$T$39,
ROUNDUP(INDEX(GRID!$B$29:$U274,MATCH(M$7,GRID!$A$18:$A$29,0),MATCH(1,($U$2=GRID!$B$1:$U$1)*(КАЛЕНДАРЬ!BI25=GRID!$B$3:$U$3),0))*GRID!$T$39*(1-GRID!$T$40),0))</f>
        <v>114669</v>
      </c>
      <c r="O277" s="50" t="s">
        <v>105</v>
      </c>
      <c r="P277" s="50" t="s">
        <v>105</v>
      </c>
      <c r="Q277" s="50" t="s">
        <v>105</v>
      </c>
      <c r="R277" s="50" t="s">
        <v>105</v>
      </c>
      <c r="S277" s="50" t="s">
        <v>105</v>
      </c>
      <c r="T277" s="50" t="s">
        <v>105</v>
      </c>
    </row>
    <row r="278" spans="1:20">
      <c r="A278" s="56" t="s">
        <v>11</v>
      </c>
      <c r="B278" s="57">
        <v>23</v>
      </c>
      <c r="C278" s="5" cm="1">
        <f t="array" ref="C278">IF($I$2="Тариф для именинников",
INDEX(GRID!$B$4:$U$15,MATCH(C$7,GRID!$A$4:$A$15,0),MATCH(1,($U$2=GRID!$B$1:$U$1)*(КАЛЕНДАРЬ!BI26=GRID!$B$3:$U$3),0))*GRID!$T$39,
ROUNDUP(INDEX(GRID!$B$4:$U$15,MATCH(C$7,GRID!$A$4:$A$15,0),MATCH(1,($U$2=GRID!$B$1:$U$1)*(КАЛЕНДАРЬ!BI26=GRID!$B$3:$U$3),0))*GRID!$T$39*(1-GRID!$T$40),0))</f>
        <v>48918</v>
      </c>
      <c r="D278" s="5" cm="1">
        <f t="array" ref="D278">IF($I$2="Тариф для именинников",
INDEX(GRID!$B$18:$U$29,MATCH(C$7,GRID!$A$18:$A$29,0),MATCH(1,($U$2=GRID!$B$1:$U$1)*(КАЛЕНДАРЬ!BI26=GRID!$B$3:$U$3),0))*GRID!$T$39,
ROUNDUP(INDEX(GRID!$B$29:$U275,MATCH(C$7,GRID!$A$18:$A$29,0),MATCH(1,($U$2=GRID!$B$1:$U$1)*(КАЛЕНДАРЬ!BI26=GRID!$B$3:$U$3),0))*GRID!$T$39*(1-GRID!$T$40),0))</f>
        <v>53568</v>
      </c>
      <c r="E278" s="5" cm="1">
        <f t="array" ref="E278">IF($I$2="Тариф для именинников",
INDEX(GRID!$B$4:$U$15,MATCH(E$7,GRID!$A$4:$A$15,0),MATCH(1,($U$2=GRID!$B$1:$U$1)*(КАЛЕНДАРЬ!BI26=GRID!$B$3:$U$3),0))*GRID!$T$39,
ROUNDUP(INDEX(GRID!$B$4:$U$15,MATCH(E$7,GRID!$A$4:$A$15,0),MATCH(1,($U$2=GRID!$B$1:$U$1)*(КАЛЕНДАРЬ!BI26=GRID!$B$3:$U$3),0))*GRID!$T$39*(1-GRID!$T$40),0))</f>
        <v>57753</v>
      </c>
      <c r="F278" s="5" cm="1">
        <f t="array" ref="F278">IF($I$2="Тариф для именинников",
INDEX(GRID!$B$18:$U$29,MATCH(E$7,GRID!$A$18:$A$29,0),MATCH(1,($U$2=GRID!$B$1:$U$1)*(КАЛЕНДАРЬ!BI26=GRID!$B$3:$U$3),0))*GRID!$T$39,
ROUNDUP(INDEX(GRID!$B$29:$U275,MATCH(E$7,GRID!$A$18:$A$29,0),MATCH(1,($U$2=GRID!$B$1:$U$1)*(КАЛЕНДАРЬ!BI26=GRID!$B$3:$U$3),0))*GRID!$T$39*(1-GRID!$T$40),0))</f>
        <v>62403</v>
      </c>
      <c r="G278" s="5" cm="1">
        <f t="array" ref="G278">IF($I$2="Тариф для именинников",
INDEX(GRID!$B$4:$U$15,MATCH(G$7,GRID!$A$4:$A$15,0),MATCH(1,($U$2=GRID!$B$1:$U$1)*(КАЛЕНДАРЬ!BI26=GRID!$B$3:$U$3),0))*GRID!$T$39,
ROUNDUP(INDEX(GRID!$B$4:$U$15,MATCH(G$7,GRID!$A$4:$A$15,0),MATCH(1,($U$2=GRID!$B$1:$U$1)*(КАЛЕНДАРЬ!BI26=GRID!$B$3:$U$3),0))*GRID!$T$39*(1-GRID!$T$40),0))</f>
        <v>64356</v>
      </c>
      <c r="H278" s="5" cm="1">
        <f t="array" ref="H278">IF($I$2="Тариф для именинников",
INDEX(GRID!$B$18:$U$29,MATCH(G$7,GRID!$A$18:$A$29,0),MATCH(1,($U$2=GRID!$B$1:$U$1)*(КАЛЕНДАРЬ!BI26=GRID!$B$3:$U$3),0))*GRID!$T$39,
ROUNDUP(INDEX(GRID!$B$29:$U275,MATCH(G$7,GRID!$A$18:$A$29,0),MATCH(1,($U$2=GRID!$B$1:$U$1)*(КАЛЕНДАРЬ!BI26=GRID!$B$3:$U$3),0))*GRID!$T$39*(1-GRID!$T$40),0))</f>
        <v>69006</v>
      </c>
      <c r="I278" s="5" cm="1">
        <f t="array" ref="I278">IF($I$2="Тариф для именинников",
INDEX(GRID!$B$4:$U$15,MATCH(I$7,GRID!$A$4:$A$15,0),MATCH(1,($U$2=GRID!$B$1:$U$1)*(КАЛЕНДАРЬ!BI26=GRID!$B$3:$U$3),0))*GRID!$T$39,
ROUNDUP(INDEX(GRID!$B$4:$U$15,MATCH(I$7,GRID!$A$4:$A$15,0),MATCH(1,($U$2=GRID!$B$1:$U$1)*(КАЛЕНДАРЬ!BI26=GRID!$B$3:$U$3),0))*GRID!$T$39*(1-GRID!$T$40),0))</f>
        <v>71238</v>
      </c>
      <c r="J278" s="5" cm="1">
        <f t="array" ref="J278">IF($I$2="Тариф для именинников",
INDEX(GRID!$B$18:$U$29,MATCH(I$7,GRID!$A$18:$A$29,0),MATCH(1,($U$2=GRID!$B$1:$U$1)*(КАЛЕНДАРЬ!BI26=GRID!$B$3:$U$3),0))*GRID!$T$39,
ROUNDUP(INDEX(GRID!$B$29:$U275,MATCH(I$7,GRID!$A$18:$A$29,0),MATCH(1,($U$2=GRID!$B$1:$U$1)*(КАЛЕНДАРЬ!BI26=GRID!$B$3:$U$3),0))*GRID!$T$39*(1-GRID!$T$40),0))</f>
        <v>75888</v>
      </c>
      <c r="K278" s="5" cm="1">
        <f t="array" ref="K278">IF($I$2="Тариф для именинников",
INDEX(GRID!$B$4:$U$15,MATCH(K$7,GRID!$A$4:$A$15,0),MATCH(1,($U$2=GRID!$B$1:$U$1)*(КАЛЕНДАРЬ!BI26=GRID!$B$3:$U$3),0))*GRID!$T$39,
ROUNDUP(INDEX(GRID!$B$4:$U$15,MATCH(K$7,GRID!$A$4:$A$15,0),MATCH(1,($U$2=GRID!$B$1:$U$1)*(КАЛЕНДАРЬ!BI26=GRID!$B$3:$U$3),0))*GRID!$T$39*(1-GRID!$T$40),0))</f>
        <v>78213</v>
      </c>
      <c r="L278" s="5" cm="1">
        <f t="array" ref="L278">IF($I$2="Тариф для именинников",
INDEX(GRID!$B$18:$U$29,MATCH(K$7,GRID!$A$18:$A$29,0),MATCH(1,($U$2=GRID!$B$1:$U$1)*(КАЛЕНДАРЬ!BI26=GRID!$B$3:$U$3),0))*GRID!$T$39,
ROUNDUP(INDEX(GRID!$B$29:$U275,MATCH(K$7,GRID!$A$18:$A$29,0),MATCH(1,($U$2=GRID!$B$1:$U$1)*(КАЛЕНДАРЬ!BI26=GRID!$B$3:$U$3),0))*GRID!$T$39*(1-GRID!$T$40),0))</f>
        <v>82863</v>
      </c>
      <c r="M278" s="5" cm="1">
        <f t="array" ref="M278">IF($I$2="Тариф для именинников",
INDEX(GRID!$B$4:$U$15,MATCH(M$7,GRID!$A$4:$A$15,0),MATCH(1,($U$2=GRID!$B$1:$U$1)*(КАЛЕНДАРЬ!BI26=GRID!$B$3:$U$3),0))*GRID!$T$39,
ROUNDUP(INDEX(GRID!$B$4:$U$15,MATCH(M$7,GRID!$A$4:$A$15,0),MATCH(1,($U$2=GRID!$B$1:$U$1)*(КАЛЕНДАРЬ!BI26=GRID!$B$3:$U$3),0))*GRID!$T$39*(1-GRID!$T$40),0))</f>
        <v>102672</v>
      </c>
      <c r="N278" s="5" cm="1">
        <f t="array" ref="N278">IF($I$2="Тариф для именинников",
INDEX(GRID!$B$18:$U$29,MATCH(M$7,GRID!$A$18:$A$29,0),MATCH(1,($U$2=GRID!$B$1:$U$1)*(КАЛЕНДАРЬ!BI26=GRID!$B$3:$U$3),0))*GRID!$T$39,
ROUNDUP(INDEX(GRID!$B$29:$U275,MATCH(M$7,GRID!$A$18:$A$29,0),MATCH(1,($U$2=GRID!$B$1:$U$1)*(КАЛЕНДАРЬ!BI26=GRID!$B$3:$U$3),0))*GRID!$T$39*(1-GRID!$T$40),0))</f>
        <v>107322</v>
      </c>
      <c r="O278" s="50" t="s">
        <v>105</v>
      </c>
      <c r="P278" s="50" t="s">
        <v>105</v>
      </c>
      <c r="Q278" s="50" t="s">
        <v>105</v>
      </c>
      <c r="R278" s="50" t="s">
        <v>105</v>
      </c>
      <c r="S278" s="50" t="s">
        <v>105</v>
      </c>
      <c r="T278" s="50" t="s">
        <v>105</v>
      </c>
    </row>
    <row r="279" spans="1:20">
      <c r="A279" s="56" t="s">
        <v>12</v>
      </c>
      <c r="B279" s="57">
        <v>24</v>
      </c>
      <c r="C279" s="5" cm="1">
        <f t="array" ref="C279">IF($I$2="Тариф для именинников",
INDEX(GRID!$B$4:$U$15,MATCH(C$7,GRID!$A$4:$A$15,0),MATCH(1,($U$2=GRID!$B$1:$U$1)*(КАЛЕНДАРЬ!BI27=GRID!$B$3:$U$3),0))*GRID!$T$39,
ROUNDUP(INDEX(GRID!$B$4:$U$15,MATCH(C$7,GRID!$A$4:$A$15,0),MATCH(1,($U$2=GRID!$B$1:$U$1)*(КАЛЕНДАРЬ!BI27=GRID!$B$3:$U$3),0))*GRID!$T$39*(1-GRID!$T$40),0))</f>
        <v>48918</v>
      </c>
      <c r="D279" s="5" cm="1">
        <f t="array" ref="D279">IF($I$2="Тариф для именинников",
INDEX(GRID!$B$18:$U$29,MATCH(C$7,GRID!$A$18:$A$29,0),MATCH(1,($U$2=GRID!$B$1:$U$1)*(КАЛЕНДАРЬ!BI27=GRID!$B$3:$U$3),0))*GRID!$T$39,
ROUNDUP(INDEX(GRID!$B$29:$U276,MATCH(C$7,GRID!$A$18:$A$29,0),MATCH(1,($U$2=GRID!$B$1:$U$1)*(КАЛЕНДАРЬ!BI27=GRID!$B$3:$U$3),0))*GRID!$T$39*(1-GRID!$T$40),0))</f>
        <v>53568</v>
      </c>
      <c r="E279" s="5" cm="1">
        <f t="array" ref="E279">IF($I$2="Тариф для именинников",
INDEX(GRID!$B$4:$U$15,MATCH(E$7,GRID!$A$4:$A$15,0),MATCH(1,($U$2=GRID!$B$1:$U$1)*(КАЛЕНДАРЬ!BI27=GRID!$B$3:$U$3),0))*GRID!$T$39,
ROUNDUP(INDEX(GRID!$B$4:$U$15,MATCH(E$7,GRID!$A$4:$A$15,0),MATCH(1,($U$2=GRID!$B$1:$U$1)*(КАЛЕНДАРЬ!BI27=GRID!$B$3:$U$3),0))*GRID!$T$39*(1-GRID!$T$40),0))</f>
        <v>57753</v>
      </c>
      <c r="F279" s="5" cm="1">
        <f t="array" ref="F279">IF($I$2="Тариф для именинников",
INDEX(GRID!$B$18:$U$29,MATCH(E$7,GRID!$A$18:$A$29,0),MATCH(1,($U$2=GRID!$B$1:$U$1)*(КАЛЕНДАРЬ!BI27=GRID!$B$3:$U$3),0))*GRID!$T$39,
ROUNDUP(INDEX(GRID!$B$29:$U276,MATCH(E$7,GRID!$A$18:$A$29,0),MATCH(1,($U$2=GRID!$B$1:$U$1)*(КАЛЕНДАРЬ!BI27=GRID!$B$3:$U$3),0))*GRID!$T$39*(1-GRID!$T$40),0))</f>
        <v>62403</v>
      </c>
      <c r="G279" s="5" cm="1">
        <f t="array" ref="G279">IF($I$2="Тариф для именинников",
INDEX(GRID!$B$4:$U$15,MATCH(G$7,GRID!$A$4:$A$15,0),MATCH(1,($U$2=GRID!$B$1:$U$1)*(КАЛЕНДАРЬ!BI27=GRID!$B$3:$U$3),0))*GRID!$T$39,
ROUNDUP(INDEX(GRID!$B$4:$U$15,MATCH(G$7,GRID!$A$4:$A$15,0),MATCH(1,($U$2=GRID!$B$1:$U$1)*(КАЛЕНДАРЬ!BI27=GRID!$B$3:$U$3),0))*GRID!$T$39*(1-GRID!$T$40),0))</f>
        <v>64356</v>
      </c>
      <c r="H279" s="5" cm="1">
        <f t="array" ref="H279">IF($I$2="Тариф для именинников",
INDEX(GRID!$B$18:$U$29,MATCH(G$7,GRID!$A$18:$A$29,0),MATCH(1,($U$2=GRID!$B$1:$U$1)*(КАЛЕНДАРЬ!BI27=GRID!$B$3:$U$3),0))*GRID!$T$39,
ROUNDUP(INDEX(GRID!$B$29:$U276,MATCH(G$7,GRID!$A$18:$A$29,0),MATCH(1,($U$2=GRID!$B$1:$U$1)*(КАЛЕНДАРЬ!BI27=GRID!$B$3:$U$3),0))*GRID!$T$39*(1-GRID!$T$40),0))</f>
        <v>69006</v>
      </c>
      <c r="I279" s="5" cm="1">
        <f t="array" ref="I279">IF($I$2="Тариф для именинников",
INDEX(GRID!$B$4:$U$15,MATCH(I$7,GRID!$A$4:$A$15,0),MATCH(1,($U$2=GRID!$B$1:$U$1)*(КАЛЕНДАРЬ!BI27=GRID!$B$3:$U$3),0))*GRID!$T$39,
ROUNDUP(INDEX(GRID!$B$4:$U$15,MATCH(I$7,GRID!$A$4:$A$15,0),MATCH(1,($U$2=GRID!$B$1:$U$1)*(КАЛЕНДАРЬ!BI27=GRID!$B$3:$U$3),0))*GRID!$T$39*(1-GRID!$T$40),0))</f>
        <v>71238</v>
      </c>
      <c r="J279" s="5" cm="1">
        <f t="array" ref="J279">IF($I$2="Тариф для именинников",
INDEX(GRID!$B$18:$U$29,MATCH(I$7,GRID!$A$18:$A$29,0),MATCH(1,($U$2=GRID!$B$1:$U$1)*(КАЛЕНДАРЬ!BI27=GRID!$B$3:$U$3),0))*GRID!$T$39,
ROUNDUP(INDEX(GRID!$B$29:$U276,MATCH(I$7,GRID!$A$18:$A$29,0),MATCH(1,($U$2=GRID!$B$1:$U$1)*(КАЛЕНДАРЬ!BI27=GRID!$B$3:$U$3),0))*GRID!$T$39*(1-GRID!$T$40),0))</f>
        <v>75888</v>
      </c>
      <c r="K279" s="5" cm="1">
        <f t="array" ref="K279">IF($I$2="Тариф для именинников",
INDEX(GRID!$B$4:$U$15,MATCH(K$7,GRID!$A$4:$A$15,0),MATCH(1,($U$2=GRID!$B$1:$U$1)*(КАЛЕНДАРЬ!BI27=GRID!$B$3:$U$3),0))*GRID!$T$39,
ROUNDUP(INDEX(GRID!$B$4:$U$15,MATCH(K$7,GRID!$A$4:$A$15,0),MATCH(1,($U$2=GRID!$B$1:$U$1)*(КАЛЕНДАРЬ!BI27=GRID!$B$3:$U$3),0))*GRID!$T$39*(1-GRID!$T$40),0))</f>
        <v>78213</v>
      </c>
      <c r="L279" s="5" cm="1">
        <f t="array" ref="L279">IF($I$2="Тариф для именинников",
INDEX(GRID!$B$18:$U$29,MATCH(K$7,GRID!$A$18:$A$29,0),MATCH(1,($U$2=GRID!$B$1:$U$1)*(КАЛЕНДАРЬ!BI27=GRID!$B$3:$U$3),0))*GRID!$T$39,
ROUNDUP(INDEX(GRID!$B$29:$U276,MATCH(K$7,GRID!$A$18:$A$29,0),MATCH(1,($U$2=GRID!$B$1:$U$1)*(КАЛЕНДАРЬ!BI27=GRID!$B$3:$U$3),0))*GRID!$T$39*(1-GRID!$T$40),0))</f>
        <v>82863</v>
      </c>
      <c r="M279" s="5" cm="1">
        <f t="array" ref="M279">IF($I$2="Тариф для именинников",
INDEX(GRID!$B$4:$U$15,MATCH(M$7,GRID!$A$4:$A$15,0),MATCH(1,($U$2=GRID!$B$1:$U$1)*(КАЛЕНДАРЬ!BI27=GRID!$B$3:$U$3),0))*GRID!$T$39,
ROUNDUP(INDEX(GRID!$B$4:$U$15,MATCH(M$7,GRID!$A$4:$A$15,0),MATCH(1,($U$2=GRID!$B$1:$U$1)*(КАЛЕНДАРЬ!BI27=GRID!$B$3:$U$3),0))*GRID!$T$39*(1-GRID!$T$40),0))</f>
        <v>102672</v>
      </c>
      <c r="N279" s="5" cm="1">
        <f t="array" ref="N279">IF($I$2="Тариф для именинников",
INDEX(GRID!$B$18:$U$29,MATCH(M$7,GRID!$A$18:$A$29,0),MATCH(1,($U$2=GRID!$B$1:$U$1)*(КАЛЕНДАРЬ!BI27=GRID!$B$3:$U$3),0))*GRID!$T$39,
ROUNDUP(INDEX(GRID!$B$29:$U276,MATCH(M$7,GRID!$A$18:$A$29,0),MATCH(1,($U$2=GRID!$B$1:$U$1)*(КАЛЕНДАРЬ!BI27=GRID!$B$3:$U$3),0))*GRID!$T$39*(1-GRID!$T$40),0))</f>
        <v>107322</v>
      </c>
      <c r="O279" s="50" t="s">
        <v>105</v>
      </c>
      <c r="P279" s="50" t="s">
        <v>105</v>
      </c>
      <c r="Q279" s="50" t="s">
        <v>105</v>
      </c>
      <c r="R279" s="50" t="s">
        <v>105</v>
      </c>
      <c r="S279" s="50" t="s">
        <v>105</v>
      </c>
      <c r="T279" s="50" t="s">
        <v>105</v>
      </c>
    </row>
    <row r="280" spans="1:20">
      <c r="A280" s="56" t="s">
        <v>13</v>
      </c>
      <c r="B280" s="57">
        <v>25</v>
      </c>
      <c r="C280" s="5" cm="1">
        <f t="array" ref="C280">IF($I$2="Тариф для именинников",
INDEX(GRID!$B$4:$U$15,MATCH(C$7,GRID!$A$4:$A$15,0),MATCH(1,($U$2=GRID!$B$1:$U$1)*(КАЛЕНДАРЬ!BI28=GRID!$B$3:$U$3),0))*GRID!$T$39,
ROUNDUP(INDEX(GRID!$B$4:$U$15,MATCH(C$7,GRID!$A$4:$A$15,0),MATCH(1,($U$2=GRID!$B$1:$U$1)*(КАЛЕНДАРЬ!BI28=GRID!$B$3:$U$3),0))*GRID!$T$39*(1-GRID!$T$40),0))</f>
        <v>48918</v>
      </c>
      <c r="D280" s="5" cm="1">
        <f t="array" ref="D280">IF($I$2="Тариф для именинников",
INDEX(GRID!$B$18:$U$29,MATCH(C$7,GRID!$A$18:$A$29,0),MATCH(1,($U$2=GRID!$B$1:$U$1)*(КАЛЕНДАРЬ!BI28=GRID!$B$3:$U$3),0))*GRID!$T$39,
ROUNDUP(INDEX(GRID!$B$29:$U277,MATCH(C$7,GRID!$A$18:$A$29,0),MATCH(1,($U$2=GRID!$B$1:$U$1)*(КАЛЕНДАРЬ!BI28=GRID!$B$3:$U$3),0))*GRID!$T$39*(1-GRID!$T$40),0))</f>
        <v>53568</v>
      </c>
      <c r="E280" s="5" cm="1">
        <f t="array" ref="E280">IF($I$2="Тариф для именинников",
INDEX(GRID!$B$4:$U$15,MATCH(E$7,GRID!$A$4:$A$15,0),MATCH(1,($U$2=GRID!$B$1:$U$1)*(КАЛЕНДАРЬ!BI28=GRID!$B$3:$U$3),0))*GRID!$T$39,
ROUNDUP(INDEX(GRID!$B$4:$U$15,MATCH(E$7,GRID!$A$4:$A$15,0),MATCH(1,($U$2=GRID!$B$1:$U$1)*(КАЛЕНДАРЬ!BI28=GRID!$B$3:$U$3),0))*GRID!$T$39*(1-GRID!$T$40),0))</f>
        <v>57753</v>
      </c>
      <c r="F280" s="5" cm="1">
        <f t="array" ref="F280">IF($I$2="Тариф для именинников",
INDEX(GRID!$B$18:$U$29,MATCH(E$7,GRID!$A$18:$A$29,0),MATCH(1,($U$2=GRID!$B$1:$U$1)*(КАЛЕНДАРЬ!BI28=GRID!$B$3:$U$3),0))*GRID!$T$39,
ROUNDUP(INDEX(GRID!$B$29:$U277,MATCH(E$7,GRID!$A$18:$A$29,0),MATCH(1,($U$2=GRID!$B$1:$U$1)*(КАЛЕНДАРЬ!BI28=GRID!$B$3:$U$3),0))*GRID!$T$39*(1-GRID!$T$40),0))</f>
        <v>62403</v>
      </c>
      <c r="G280" s="5" cm="1">
        <f t="array" ref="G280">IF($I$2="Тариф для именинников",
INDEX(GRID!$B$4:$U$15,MATCH(G$7,GRID!$A$4:$A$15,0),MATCH(1,($U$2=GRID!$B$1:$U$1)*(КАЛЕНДАРЬ!BI28=GRID!$B$3:$U$3),0))*GRID!$T$39,
ROUNDUP(INDEX(GRID!$B$4:$U$15,MATCH(G$7,GRID!$A$4:$A$15,0),MATCH(1,($U$2=GRID!$B$1:$U$1)*(КАЛЕНДАРЬ!BI28=GRID!$B$3:$U$3),0))*GRID!$T$39*(1-GRID!$T$40),0))</f>
        <v>64356</v>
      </c>
      <c r="H280" s="5" cm="1">
        <f t="array" ref="H280">IF($I$2="Тариф для именинников",
INDEX(GRID!$B$18:$U$29,MATCH(G$7,GRID!$A$18:$A$29,0),MATCH(1,($U$2=GRID!$B$1:$U$1)*(КАЛЕНДАРЬ!BI28=GRID!$B$3:$U$3),0))*GRID!$T$39,
ROUNDUP(INDEX(GRID!$B$29:$U277,MATCH(G$7,GRID!$A$18:$A$29,0),MATCH(1,($U$2=GRID!$B$1:$U$1)*(КАЛЕНДАРЬ!BI28=GRID!$B$3:$U$3),0))*GRID!$T$39*(1-GRID!$T$40),0))</f>
        <v>69006</v>
      </c>
      <c r="I280" s="5" cm="1">
        <f t="array" ref="I280">IF($I$2="Тариф для именинников",
INDEX(GRID!$B$4:$U$15,MATCH(I$7,GRID!$A$4:$A$15,0),MATCH(1,($U$2=GRID!$B$1:$U$1)*(КАЛЕНДАРЬ!BI28=GRID!$B$3:$U$3),0))*GRID!$T$39,
ROUNDUP(INDEX(GRID!$B$4:$U$15,MATCH(I$7,GRID!$A$4:$A$15,0),MATCH(1,($U$2=GRID!$B$1:$U$1)*(КАЛЕНДАРЬ!BI28=GRID!$B$3:$U$3),0))*GRID!$T$39*(1-GRID!$T$40),0))</f>
        <v>71238</v>
      </c>
      <c r="J280" s="5" cm="1">
        <f t="array" ref="J280">IF($I$2="Тариф для именинников",
INDEX(GRID!$B$18:$U$29,MATCH(I$7,GRID!$A$18:$A$29,0),MATCH(1,($U$2=GRID!$B$1:$U$1)*(КАЛЕНДАРЬ!BI28=GRID!$B$3:$U$3),0))*GRID!$T$39,
ROUNDUP(INDEX(GRID!$B$29:$U277,MATCH(I$7,GRID!$A$18:$A$29,0),MATCH(1,($U$2=GRID!$B$1:$U$1)*(КАЛЕНДАРЬ!BI28=GRID!$B$3:$U$3),0))*GRID!$T$39*(1-GRID!$T$40),0))</f>
        <v>75888</v>
      </c>
      <c r="K280" s="5" cm="1">
        <f t="array" ref="K280">IF($I$2="Тариф для именинников",
INDEX(GRID!$B$4:$U$15,MATCH(K$7,GRID!$A$4:$A$15,0),MATCH(1,($U$2=GRID!$B$1:$U$1)*(КАЛЕНДАРЬ!BI28=GRID!$B$3:$U$3),0))*GRID!$T$39,
ROUNDUP(INDEX(GRID!$B$4:$U$15,MATCH(K$7,GRID!$A$4:$A$15,0),MATCH(1,($U$2=GRID!$B$1:$U$1)*(КАЛЕНДАРЬ!BI28=GRID!$B$3:$U$3),0))*GRID!$T$39*(1-GRID!$T$40),0))</f>
        <v>78213</v>
      </c>
      <c r="L280" s="5" cm="1">
        <f t="array" ref="L280">IF($I$2="Тариф для именинников",
INDEX(GRID!$B$18:$U$29,MATCH(K$7,GRID!$A$18:$A$29,0),MATCH(1,($U$2=GRID!$B$1:$U$1)*(КАЛЕНДАРЬ!BI28=GRID!$B$3:$U$3),0))*GRID!$T$39,
ROUNDUP(INDEX(GRID!$B$29:$U277,MATCH(K$7,GRID!$A$18:$A$29,0),MATCH(1,($U$2=GRID!$B$1:$U$1)*(КАЛЕНДАРЬ!BI28=GRID!$B$3:$U$3),0))*GRID!$T$39*(1-GRID!$T$40),0))</f>
        <v>82863</v>
      </c>
      <c r="M280" s="5" cm="1">
        <f t="array" ref="M280">IF($I$2="Тариф для именинников",
INDEX(GRID!$B$4:$U$15,MATCH(M$7,GRID!$A$4:$A$15,0),MATCH(1,($U$2=GRID!$B$1:$U$1)*(КАЛЕНДАРЬ!BI28=GRID!$B$3:$U$3),0))*GRID!$T$39,
ROUNDUP(INDEX(GRID!$B$4:$U$15,MATCH(M$7,GRID!$A$4:$A$15,0),MATCH(1,($U$2=GRID!$B$1:$U$1)*(КАЛЕНДАРЬ!BI28=GRID!$B$3:$U$3),0))*GRID!$T$39*(1-GRID!$T$40),0))</f>
        <v>102672</v>
      </c>
      <c r="N280" s="5" cm="1">
        <f t="array" ref="N280">IF($I$2="Тариф для именинников",
INDEX(GRID!$B$18:$U$29,MATCH(M$7,GRID!$A$18:$A$29,0),MATCH(1,($U$2=GRID!$B$1:$U$1)*(КАЛЕНДАРЬ!BI28=GRID!$B$3:$U$3),0))*GRID!$T$39,
ROUNDUP(INDEX(GRID!$B$29:$U277,MATCH(M$7,GRID!$A$18:$A$29,0),MATCH(1,($U$2=GRID!$B$1:$U$1)*(КАЛЕНДАРЬ!BI28=GRID!$B$3:$U$3),0))*GRID!$T$39*(1-GRID!$T$40),0))</f>
        <v>107322</v>
      </c>
      <c r="O280" s="50" t="s">
        <v>105</v>
      </c>
      <c r="P280" s="50" t="s">
        <v>105</v>
      </c>
      <c r="Q280" s="50" t="s">
        <v>105</v>
      </c>
      <c r="R280" s="50" t="s">
        <v>105</v>
      </c>
      <c r="S280" s="50" t="s">
        <v>105</v>
      </c>
      <c r="T280" s="50" t="s">
        <v>105</v>
      </c>
    </row>
    <row r="281" spans="1:20">
      <c r="A281" s="56" t="s">
        <v>14</v>
      </c>
      <c r="B281" s="57">
        <v>26</v>
      </c>
      <c r="C281" s="5" cm="1">
        <f t="array" ref="C281">IF($I$2="Тариф для именинников",
INDEX(GRID!$B$4:$U$15,MATCH(C$7,GRID!$A$4:$A$15,0),MATCH(1,($U$2=GRID!$B$1:$U$1)*(КАЛЕНДАРЬ!BI29=GRID!$B$3:$U$3),0))*GRID!$T$39,
ROUNDUP(INDEX(GRID!$B$4:$U$15,MATCH(C$7,GRID!$A$4:$A$15,0),MATCH(1,($U$2=GRID!$B$1:$U$1)*(КАЛЕНДАРЬ!BI29=GRID!$B$3:$U$3),0))*GRID!$T$39*(1-GRID!$T$40),0))</f>
        <v>48918</v>
      </c>
      <c r="D281" s="5" cm="1">
        <f t="array" ref="D281">IF($I$2="Тариф для именинников",
INDEX(GRID!$B$18:$U$29,MATCH(C$7,GRID!$A$18:$A$29,0),MATCH(1,($U$2=GRID!$B$1:$U$1)*(КАЛЕНДАРЬ!BI29=GRID!$B$3:$U$3),0))*GRID!$T$39,
ROUNDUP(INDEX(GRID!$B$29:$U278,MATCH(C$7,GRID!$A$18:$A$29,0),MATCH(1,($U$2=GRID!$B$1:$U$1)*(КАЛЕНДАРЬ!BI29=GRID!$B$3:$U$3),0))*GRID!$T$39*(1-GRID!$T$40),0))</f>
        <v>53568</v>
      </c>
      <c r="E281" s="5" cm="1">
        <f t="array" ref="E281">IF($I$2="Тариф для именинников",
INDEX(GRID!$B$4:$U$15,MATCH(E$7,GRID!$A$4:$A$15,0),MATCH(1,($U$2=GRID!$B$1:$U$1)*(КАЛЕНДАРЬ!BI29=GRID!$B$3:$U$3),0))*GRID!$T$39,
ROUNDUP(INDEX(GRID!$B$4:$U$15,MATCH(E$7,GRID!$A$4:$A$15,0),MATCH(1,($U$2=GRID!$B$1:$U$1)*(КАЛЕНДАРЬ!BI29=GRID!$B$3:$U$3),0))*GRID!$T$39*(1-GRID!$T$40),0))</f>
        <v>57753</v>
      </c>
      <c r="F281" s="5" cm="1">
        <f t="array" ref="F281">IF($I$2="Тариф для именинников",
INDEX(GRID!$B$18:$U$29,MATCH(E$7,GRID!$A$18:$A$29,0),MATCH(1,($U$2=GRID!$B$1:$U$1)*(КАЛЕНДАРЬ!BI29=GRID!$B$3:$U$3),0))*GRID!$T$39,
ROUNDUP(INDEX(GRID!$B$29:$U278,MATCH(E$7,GRID!$A$18:$A$29,0),MATCH(1,($U$2=GRID!$B$1:$U$1)*(КАЛЕНДАРЬ!BI29=GRID!$B$3:$U$3),0))*GRID!$T$39*(1-GRID!$T$40),0))</f>
        <v>62403</v>
      </c>
      <c r="G281" s="5" cm="1">
        <f t="array" ref="G281">IF($I$2="Тариф для именинников",
INDEX(GRID!$B$4:$U$15,MATCH(G$7,GRID!$A$4:$A$15,0),MATCH(1,($U$2=GRID!$B$1:$U$1)*(КАЛЕНДАРЬ!BI29=GRID!$B$3:$U$3),0))*GRID!$T$39,
ROUNDUP(INDEX(GRID!$B$4:$U$15,MATCH(G$7,GRID!$A$4:$A$15,0),MATCH(1,($U$2=GRID!$B$1:$U$1)*(КАЛЕНДАРЬ!BI29=GRID!$B$3:$U$3),0))*GRID!$T$39*(1-GRID!$T$40),0))</f>
        <v>64356</v>
      </c>
      <c r="H281" s="5" cm="1">
        <f t="array" ref="H281">IF($I$2="Тариф для именинников",
INDEX(GRID!$B$18:$U$29,MATCH(G$7,GRID!$A$18:$A$29,0),MATCH(1,($U$2=GRID!$B$1:$U$1)*(КАЛЕНДАРЬ!BI29=GRID!$B$3:$U$3),0))*GRID!$T$39,
ROUNDUP(INDEX(GRID!$B$29:$U278,MATCH(G$7,GRID!$A$18:$A$29,0),MATCH(1,($U$2=GRID!$B$1:$U$1)*(КАЛЕНДАРЬ!BI29=GRID!$B$3:$U$3),0))*GRID!$T$39*(1-GRID!$T$40),0))</f>
        <v>69006</v>
      </c>
      <c r="I281" s="5" cm="1">
        <f t="array" ref="I281">IF($I$2="Тариф для именинников",
INDEX(GRID!$B$4:$U$15,MATCH(I$7,GRID!$A$4:$A$15,0),MATCH(1,($U$2=GRID!$B$1:$U$1)*(КАЛЕНДАРЬ!BI29=GRID!$B$3:$U$3),0))*GRID!$T$39,
ROUNDUP(INDEX(GRID!$B$4:$U$15,MATCH(I$7,GRID!$A$4:$A$15,0),MATCH(1,($U$2=GRID!$B$1:$U$1)*(КАЛЕНДАРЬ!BI29=GRID!$B$3:$U$3),0))*GRID!$T$39*(1-GRID!$T$40),0))</f>
        <v>71238</v>
      </c>
      <c r="J281" s="5" cm="1">
        <f t="array" ref="J281">IF($I$2="Тариф для именинников",
INDEX(GRID!$B$18:$U$29,MATCH(I$7,GRID!$A$18:$A$29,0),MATCH(1,($U$2=GRID!$B$1:$U$1)*(КАЛЕНДАРЬ!BI29=GRID!$B$3:$U$3),0))*GRID!$T$39,
ROUNDUP(INDEX(GRID!$B$29:$U278,MATCH(I$7,GRID!$A$18:$A$29,0),MATCH(1,($U$2=GRID!$B$1:$U$1)*(КАЛЕНДАРЬ!BI29=GRID!$B$3:$U$3),0))*GRID!$T$39*(1-GRID!$T$40),0))</f>
        <v>75888</v>
      </c>
      <c r="K281" s="5" cm="1">
        <f t="array" ref="K281">IF($I$2="Тариф для именинников",
INDEX(GRID!$B$4:$U$15,MATCH(K$7,GRID!$A$4:$A$15,0),MATCH(1,($U$2=GRID!$B$1:$U$1)*(КАЛЕНДАРЬ!BI29=GRID!$B$3:$U$3),0))*GRID!$T$39,
ROUNDUP(INDEX(GRID!$B$4:$U$15,MATCH(K$7,GRID!$A$4:$A$15,0),MATCH(1,($U$2=GRID!$B$1:$U$1)*(КАЛЕНДАРЬ!BI29=GRID!$B$3:$U$3),0))*GRID!$T$39*(1-GRID!$T$40),0))</f>
        <v>78213</v>
      </c>
      <c r="L281" s="5" cm="1">
        <f t="array" ref="L281">IF($I$2="Тариф для именинников",
INDEX(GRID!$B$18:$U$29,MATCH(K$7,GRID!$A$18:$A$29,0),MATCH(1,($U$2=GRID!$B$1:$U$1)*(КАЛЕНДАРЬ!BI29=GRID!$B$3:$U$3),0))*GRID!$T$39,
ROUNDUP(INDEX(GRID!$B$29:$U278,MATCH(K$7,GRID!$A$18:$A$29,0),MATCH(1,($U$2=GRID!$B$1:$U$1)*(КАЛЕНДАРЬ!BI29=GRID!$B$3:$U$3),0))*GRID!$T$39*(1-GRID!$T$40),0))</f>
        <v>82863</v>
      </c>
      <c r="M281" s="5" cm="1">
        <f t="array" ref="M281">IF($I$2="Тариф для именинников",
INDEX(GRID!$B$4:$U$15,MATCH(M$7,GRID!$A$4:$A$15,0),MATCH(1,($U$2=GRID!$B$1:$U$1)*(КАЛЕНДАРЬ!BI29=GRID!$B$3:$U$3),0))*GRID!$T$39,
ROUNDUP(INDEX(GRID!$B$4:$U$15,MATCH(M$7,GRID!$A$4:$A$15,0),MATCH(1,($U$2=GRID!$B$1:$U$1)*(КАЛЕНДАРЬ!BI29=GRID!$B$3:$U$3),0))*GRID!$T$39*(1-GRID!$T$40),0))</f>
        <v>102672</v>
      </c>
      <c r="N281" s="5" cm="1">
        <f t="array" ref="N281">IF($I$2="Тариф для именинников",
INDEX(GRID!$B$18:$U$29,MATCH(M$7,GRID!$A$18:$A$29,0),MATCH(1,($U$2=GRID!$B$1:$U$1)*(КАЛЕНДАРЬ!BI29=GRID!$B$3:$U$3),0))*GRID!$T$39,
ROUNDUP(INDEX(GRID!$B$29:$U278,MATCH(M$7,GRID!$A$18:$A$29,0),MATCH(1,($U$2=GRID!$B$1:$U$1)*(КАЛЕНДАРЬ!BI29=GRID!$B$3:$U$3),0))*GRID!$T$39*(1-GRID!$T$40),0))</f>
        <v>107322</v>
      </c>
      <c r="O281" s="50" t="s">
        <v>105</v>
      </c>
      <c r="P281" s="50" t="s">
        <v>105</v>
      </c>
      <c r="Q281" s="50" t="s">
        <v>105</v>
      </c>
      <c r="R281" s="50" t="s">
        <v>105</v>
      </c>
      <c r="S281" s="50" t="s">
        <v>105</v>
      </c>
      <c r="T281" s="50" t="s">
        <v>105</v>
      </c>
    </row>
    <row r="282" spans="1:20">
      <c r="A282" s="56" t="s">
        <v>15</v>
      </c>
      <c r="B282" s="57">
        <v>27</v>
      </c>
      <c r="C282" s="5" cm="1">
        <f t="array" ref="C282">IF($I$2="Тариф для именинников",
INDEX(GRID!$B$4:$U$15,MATCH(C$7,GRID!$A$4:$A$15,0),MATCH(1,($U$2=GRID!$B$1:$U$1)*(КАЛЕНДАРЬ!BI30=GRID!$B$3:$U$3),0))*GRID!$T$39,
ROUNDUP(INDEX(GRID!$B$4:$U$15,MATCH(C$7,GRID!$A$4:$A$15,0),MATCH(1,($U$2=GRID!$B$1:$U$1)*(КАЛЕНДАРЬ!BI30=GRID!$B$3:$U$3),0))*GRID!$T$39*(1-GRID!$T$40),0))</f>
        <v>48918</v>
      </c>
      <c r="D282" s="5" cm="1">
        <f t="array" ref="D282">IF($I$2="Тариф для именинников",
INDEX(GRID!$B$18:$U$29,MATCH(C$7,GRID!$A$18:$A$29,0),MATCH(1,($U$2=GRID!$B$1:$U$1)*(КАЛЕНДАРЬ!BI30=GRID!$B$3:$U$3),0))*GRID!$T$39,
ROUNDUP(INDEX(GRID!$B$29:$U279,MATCH(C$7,GRID!$A$18:$A$29,0),MATCH(1,($U$2=GRID!$B$1:$U$1)*(КАЛЕНДАРЬ!BI30=GRID!$B$3:$U$3),0))*GRID!$T$39*(1-GRID!$T$40),0))</f>
        <v>53568</v>
      </c>
      <c r="E282" s="5" cm="1">
        <f t="array" ref="E282">IF($I$2="Тариф для именинников",
INDEX(GRID!$B$4:$U$15,MATCH(E$7,GRID!$A$4:$A$15,0),MATCH(1,($U$2=GRID!$B$1:$U$1)*(КАЛЕНДАРЬ!BI30=GRID!$B$3:$U$3),0))*GRID!$T$39,
ROUNDUP(INDEX(GRID!$B$4:$U$15,MATCH(E$7,GRID!$A$4:$A$15,0),MATCH(1,($U$2=GRID!$B$1:$U$1)*(КАЛЕНДАРЬ!BI30=GRID!$B$3:$U$3),0))*GRID!$T$39*(1-GRID!$T$40),0))</f>
        <v>57753</v>
      </c>
      <c r="F282" s="5" cm="1">
        <f t="array" ref="F282">IF($I$2="Тариф для именинников",
INDEX(GRID!$B$18:$U$29,MATCH(E$7,GRID!$A$18:$A$29,0),MATCH(1,($U$2=GRID!$B$1:$U$1)*(КАЛЕНДАРЬ!BI30=GRID!$B$3:$U$3),0))*GRID!$T$39,
ROUNDUP(INDEX(GRID!$B$29:$U279,MATCH(E$7,GRID!$A$18:$A$29,0),MATCH(1,($U$2=GRID!$B$1:$U$1)*(КАЛЕНДАРЬ!BI30=GRID!$B$3:$U$3),0))*GRID!$T$39*(1-GRID!$T$40),0))</f>
        <v>62403</v>
      </c>
      <c r="G282" s="5" cm="1">
        <f t="array" ref="G282">IF($I$2="Тариф для именинников",
INDEX(GRID!$B$4:$U$15,MATCH(G$7,GRID!$A$4:$A$15,0),MATCH(1,($U$2=GRID!$B$1:$U$1)*(КАЛЕНДАРЬ!BI30=GRID!$B$3:$U$3),0))*GRID!$T$39,
ROUNDUP(INDEX(GRID!$B$4:$U$15,MATCH(G$7,GRID!$A$4:$A$15,0),MATCH(1,($U$2=GRID!$B$1:$U$1)*(КАЛЕНДАРЬ!BI30=GRID!$B$3:$U$3),0))*GRID!$T$39*(1-GRID!$T$40),0))</f>
        <v>64356</v>
      </c>
      <c r="H282" s="5" cm="1">
        <f t="array" ref="H282">IF($I$2="Тариф для именинников",
INDEX(GRID!$B$18:$U$29,MATCH(G$7,GRID!$A$18:$A$29,0),MATCH(1,($U$2=GRID!$B$1:$U$1)*(КАЛЕНДАРЬ!BI30=GRID!$B$3:$U$3),0))*GRID!$T$39,
ROUNDUP(INDEX(GRID!$B$29:$U279,MATCH(G$7,GRID!$A$18:$A$29,0),MATCH(1,($U$2=GRID!$B$1:$U$1)*(КАЛЕНДАРЬ!BI30=GRID!$B$3:$U$3),0))*GRID!$T$39*(1-GRID!$T$40),0))</f>
        <v>69006</v>
      </c>
      <c r="I282" s="5" cm="1">
        <f t="array" ref="I282">IF($I$2="Тариф для именинников",
INDEX(GRID!$B$4:$U$15,MATCH(I$7,GRID!$A$4:$A$15,0),MATCH(1,($U$2=GRID!$B$1:$U$1)*(КАЛЕНДАРЬ!BI30=GRID!$B$3:$U$3),0))*GRID!$T$39,
ROUNDUP(INDEX(GRID!$B$4:$U$15,MATCH(I$7,GRID!$A$4:$A$15,0),MATCH(1,($U$2=GRID!$B$1:$U$1)*(КАЛЕНДАРЬ!BI30=GRID!$B$3:$U$3),0))*GRID!$T$39*(1-GRID!$T$40),0))</f>
        <v>71238</v>
      </c>
      <c r="J282" s="5" cm="1">
        <f t="array" ref="J282">IF($I$2="Тариф для именинников",
INDEX(GRID!$B$18:$U$29,MATCH(I$7,GRID!$A$18:$A$29,0),MATCH(1,($U$2=GRID!$B$1:$U$1)*(КАЛЕНДАРЬ!BI30=GRID!$B$3:$U$3),0))*GRID!$T$39,
ROUNDUP(INDEX(GRID!$B$29:$U279,MATCH(I$7,GRID!$A$18:$A$29,0),MATCH(1,($U$2=GRID!$B$1:$U$1)*(КАЛЕНДАРЬ!BI30=GRID!$B$3:$U$3),0))*GRID!$T$39*(1-GRID!$T$40),0))</f>
        <v>75888</v>
      </c>
      <c r="K282" s="5" cm="1">
        <f t="array" ref="K282">IF($I$2="Тариф для именинников",
INDEX(GRID!$B$4:$U$15,MATCH(K$7,GRID!$A$4:$A$15,0),MATCH(1,($U$2=GRID!$B$1:$U$1)*(КАЛЕНДАРЬ!BI30=GRID!$B$3:$U$3),0))*GRID!$T$39,
ROUNDUP(INDEX(GRID!$B$4:$U$15,MATCH(K$7,GRID!$A$4:$A$15,0),MATCH(1,($U$2=GRID!$B$1:$U$1)*(КАЛЕНДАРЬ!BI30=GRID!$B$3:$U$3),0))*GRID!$T$39*(1-GRID!$T$40),0))</f>
        <v>78213</v>
      </c>
      <c r="L282" s="5" cm="1">
        <f t="array" ref="L282">IF($I$2="Тариф для именинников",
INDEX(GRID!$B$18:$U$29,MATCH(K$7,GRID!$A$18:$A$29,0),MATCH(1,($U$2=GRID!$B$1:$U$1)*(КАЛЕНДАРЬ!BI30=GRID!$B$3:$U$3),0))*GRID!$T$39,
ROUNDUP(INDEX(GRID!$B$29:$U279,MATCH(K$7,GRID!$A$18:$A$29,0),MATCH(1,($U$2=GRID!$B$1:$U$1)*(КАЛЕНДАРЬ!BI30=GRID!$B$3:$U$3),0))*GRID!$T$39*(1-GRID!$T$40),0))</f>
        <v>82863</v>
      </c>
      <c r="M282" s="5" cm="1">
        <f t="array" ref="M282">IF($I$2="Тариф для именинников",
INDEX(GRID!$B$4:$U$15,MATCH(M$7,GRID!$A$4:$A$15,0),MATCH(1,($U$2=GRID!$B$1:$U$1)*(КАЛЕНДАРЬ!BI30=GRID!$B$3:$U$3),0))*GRID!$T$39,
ROUNDUP(INDEX(GRID!$B$4:$U$15,MATCH(M$7,GRID!$A$4:$A$15,0),MATCH(1,($U$2=GRID!$B$1:$U$1)*(КАЛЕНДАРЬ!BI30=GRID!$B$3:$U$3),0))*GRID!$T$39*(1-GRID!$T$40),0))</f>
        <v>102672</v>
      </c>
      <c r="N282" s="5" cm="1">
        <f t="array" ref="N282">IF($I$2="Тариф для именинников",
INDEX(GRID!$B$18:$U$29,MATCH(M$7,GRID!$A$18:$A$29,0),MATCH(1,($U$2=GRID!$B$1:$U$1)*(КАЛЕНДАРЬ!BI30=GRID!$B$3:$U$3),0))*GRID!$T$39,
ROUNDUP(INDEX(GRID!$B$29:$U279,MATCH(M$7,GRID!$A$18:$A$29,0),MATCH(1,($U$2=GRID!$B$1:$U$1)*(КАЛЕНДАРЬ!BI30=GRID!$B$3:$U$3),0))*GRID!$T$39*(1-GRID!$T$40),0))</f>
        <v>107322</v>
      </c>
      <c r="O282" s="50" t="s">
        <v>105</v>
      </c>
      <c r="P282" s="50" t="s">
        <v>105</v>
      </c>
      <c r="Q282" s="50" t="s">
        <v>105</v>
      </c>
      <c r="R282" s="50" t="s">
        <v>105</v>
      </c>
      <c r="S282" s="50" t="s">
        <v>105</v>
      </c>
      <c r="T282" s="50" t="s">
        <v>105</v>
      </c>
    </row>
    <row r="283" spans="1:20">
      <c r="A283" s="56" t="s">
        <v>16</v>
      </c>
      <c r="B283" s="57">
        <v>28</v>
      </c>
      <c r="C283" s="5" cm="1">
        <f t="array" ref="C283">IF($I$2="Тариф для именинников",
INDEX(GRID!$B$4:$U$15,MATCH(C$7,GRID!$A$4:$A$15,0),MATCH(1,($U$2=GRID!$B$1:$U$1)*(КАЛЕНДАРЬ!BI31=GRID!$B$3:$U$3),0))*GRID!$T$39,
ROUNDUP(INDEX(GRID!$B$4:$U$15,MATCH(C$7,GRID!$A$4:$A$15,0),MATCH(1,($U$2=GRID!$B$1:$U$1)*(КАЛЕНДАРЬ!BI31=GRID!$B$3:$U$3),0))*GRID!$T$39*(1-GRID!$T$40),0))</f>
        <v>48918</v>
      </c>
      <c r="D283" s="5" cm="1">
        <f t="array" ref="D283">IF($I$2="Тариф для именинников",
INDEX(GRID!$B$18:$U$29,MATCH(C$7,GRID!$A$18:$A$29,0),MATCH(1,($U$2=GRID!$B$1:$U$1)*(КАЛЕНДАРЬ!BI31=GRID!$B$3:$U$3),0))*GRID!$T$39,
ROUNDUP(INDEX(GRID!$B$29:$U280,MATCH(C$7,GRID!$A$18:$A$29,0),MATCH(1,($U$2=GRID!$B$1:$U$1)*(КАЛЕНДАРЬ!BI31=GRID!$B$3:$U$3),0))*GRID!$T$39*(1-GRID!$T$40),0))</f>
        <v>53568</v>
      </c>
      <c r="E283" s="5" cm="1">
        <f t="array" ref="E283">IF($I$2="Тариф для именинников",
INDEX(GRID!$B$4:$U$15,MATCH(E$7,GRID!$A$4:$A$15,0),MATCH(1,($U$2=GRID!$B$1:$U$1)*(КАЛЕНДАРЬ!BI31=GRID!$B$3:$U$3),0))*GRID!$T$39,
ROUNDUP(INDEX(GRID!$B$4:$U$15,MATCH(E$7,GRID!$A$4:$A$15,0),MATCH(1,($U$2=GRID!$B$1:$U$1)*(КАЛЕНДАРЬ!BI31=GRID!$B$3:$U$3),0))*GRID!$T$39*(1-GRID!$T$40),0))</f>
        <v>57753</v>
      </c>
      <c r="F283" s="5" cm="1">
        <f t="array" ref="F283">IF($I$2="Тариф для именинников",
INDEX(GRID!$B$18:$U$29,MATCH(E$7,GRID!$A$18:$A$29,0),MATCH(1,($U$2=GRID!$B$1:$U$1)*(КАЛЕНДАРЬ!BI31=GRID!$B$3:$U$3),0))*GRID!$T$39,
ROUNDUP(INDEX(GRID!$B$29:$U280,MATCH(E$7,GRID!$A$18:$A$29,0),MATCH(1,($U$2=GRID!$B$1:$U$1)*(КАЛЕНДАРЬ!BI31=GRID!$B$3:$U$3),0))*GRID!$T$39*(1-GRID!$T$40),0))</f>
        <v>62403</v>
      </c>
      <c r="G283" s="5" cm="1">
        <f t="array" ref="G283">IF($I$2="Тариф для именинников",
INDEX(GRID!$B$4:$U$15,MATCH(G$7,GRID!$A$4:$A$15,0),MATCH(1,($U$2=GRID!$B$1:$U$1)*(КАЛЕНДАРЬ!BI31=GRID!$B$3:$U$3),0))*GRID!$T$39,
ROUNDUP(INDEX(GRID!$B$4:$U$15,MATCH(G$7,GRID!$A$4:$A$15,0),MATCH(1,($U$2=GRID!$B$1:$U$1)*(КАЛЕНДАРЬ!BI31=GRID!$B$3:$U$3),0))*GRID!$T$39*(1-GRID!$T$40),0))</f>
        <v>64356</v>
      </c>
      <c r="H283" s="5" cm="1">
        <f t="array" ref="H283">IF($I$2="Тариф для именинников",
INDEX(GRID!$B$18:$U$29,MATCH(G$7,GRID!$A$18:$A$29,0),MATCH(1,($U$2=GRID!$B$1:$U$1)*(КАЛЕНДАРЬ!BI31=GRID!$B$3:$U$3),0))*GRID!$T$39,
ROUNDUP(INDEX(GRID!$B$29:$U280,MATCH(G$7,GRID!$A$18:$A$29,0),MATCH(1,($U$2=GRID!$B$1:$U$1)*(КАЛЕНДАРЬ!BI31=GRID!$B$3:$U$3),0))*GRID!$T$39*(1-GRID!$T$40),0))</f>
        <v>69006</v>
      </c>
      <c r="I283" s="5" cm="1">
        <f t="array" ref="I283">IF($I$2="Тариф для именинников",
INDEX(GRID!$B$4:$U$15,MATCH(I$7,GRID!$A$4:$A$15,0),MATCH(1,($U$2=GRID!$B$1:$U$1)*(КАЛЕНДАРЬ!BI31=GRID!$B$3:$U$3),0))*GRID!$T$39,
ROUNDUP(INDEX(GRID!$B$4:$U$15,MATCH(I$7,GRID!$A$4:$A$15,0),MATCH(1,($U$2=GRID!$B$1:$U$1)*(КАЛЕНДАРЬ!BI31=GRID!$B$3:$U$3),0))*GRID!$T$39*(1-GRID!$T$40),0))</f>
        <v>71238</v>
      </c>
      <c r="J283" s="5" cm="1">
        <f t="array" ref="J283">IF($I$2="Тариф для именинников",
INDEX(GRID!$B$18:$U$29,MATCH(I$7,GRID!$A$18:$A$29,0),MATCH(1,($U$2=GRID!$B$1:$U$1)*(КАЛЕНДАРЬ!BI31=GRID!$B$3:$U$3),0))*GRID!$T$39,
ROUNDUP(INDEX(GRID!$B$29:$U280,MATCH(I$7,GRID!$A$18:$A$29,0),MATCH(1,($U$2=GRID!$B$1:$U$1)*(КАЛЕНДАРЬ!BI31=GRID!$B$3:$U$3),0))*GRID!$T$39*(1-GRID!$T$40),0))</f>
        <v>75888</v>
      </c>
      <c r="K283" s="5" cm="1">
        <f t="array" ref="K283">IF($I$2="Тариф для именинников",
INDEX(GRID!$B$4:$U$15,MATCH(K$7,GRID!$A$4:$A$15,0),MATCH(1,($U$2=GRID!$B$1:$U$1)*(КАЛЕНДАРЬ!BI31=GRID!$B$3:$U$3),0))*GRID!$T$39,
ROUNDUP(INDEX(GRID!$B$4:$U$15,MATCH(K$7,GRID!$A$4:$A$15,0),MATCH(1,($U$2=GRID!$B$1:$U$1)*(КАЛЕНДАРЬ!BI31=GRID!$B$3:$U$3),0))*GRID!$T$39*(1-GRID!$T$40),0))</f>
        <v>78213</v>
      </c>
      <c r="L283" s="5" cm="1">
        <f t="array" ref="L283">IF($I$2="Тариф для именинников",
INDEX(GRID!$B$18:$U$29,MATCH(K$7,GRID!$A$18:$A$29,0),MATCH(1,($U$2=GRID!$B$1:$U$1)*(КАЛЕНДАРЬ!BI31=GRID!$B$3:$U$3),0))*GRID!$T$39,
ROUNDUP(INDEX(GRID!$B$29:$U280,MATCH(K$7,GRID!$A$18:$A$29,0),MATCH(1,($U$2=GRID!$B$1:$U$1)*(КАЛЕНДАРЬ!BI31=GRID!$B$3:$U$3),0))*GRID!$T$39*(1-GRID!$T$40),0))</f>
        <v>82863</v>
      </c>
      <c r="M283" s="5" cm="1">
        <f t="array" ref="M283">IF($I$2="Тариф для именинников",
INDEX(GRID!$B$4:$U$15,MATCH(M$7,GRID!$A$4:$A$15,0),MATCH(1,($U$2=GRID!$B$1:$U$1)*(КАЛЕНДАРЬ!BI31=GRID!$B$3:$U$3),0))*GRID!$T$39,
ROUNDUP(INDEX(GRID!$B$4:$U$15,MATCH(M$7,GRID!$A$4:$A$15,0),MATCH(1,($U$2=GRID!$B$1:$U$1)*(КАЛЕНДАРЬ!BI31=GRID!$B$3:$U$3),0))*GRID!$T$39*(1-GRID!$T$40),0))</f>
        <v>102672</v>
      </c>
      <c r="N283" s="5" cm="1">
        <f t="array" ref="N283">IF($I$2="Тариф для именинников",
INDEX(GRID!$B$18:$U$29,MATCH(M$7,GRID!$A$18:$A$29,0),MATCH(1,($U$2=GRID!$B$1:$U$1)*(КАЛЕНДАРЬ!BI31=GRID!$B$3:$U$3),0))*GRID!$T$39,
ROUNDUP(INDEX(GRID!$B$29:$U280,MATCH(M$7,GRID!$A$18:$A$29,0),MATCH(1,($U$2=GRID!$B$1:$U$1)*(КАЛЕНДАРЬ!BI31=GRID!$B$3:$U$3),0))*GRID!$T$39*(1-GRID!$T$40),0))</f>
        <v>107322</v>
      </c>
      <c r="O283" s="50" t="s">
        <v>105</v>
      </c>
      <c r="P283" s="50" t="s">
        <v>105</v>
      </c>
      <c r="Q283" s="50" t="s">
        <v>105</v>
      </c>
      <c r="R283" s="50" t="s">
        <v>105</v>
      </c>
      <c r="S283" s="50" t="s">
        <v>105</v>
      </c>
      <c r="T283" s="50" t="s">
        <v>105</v>
      </c>
    </row>
    <row r="284" spans="1:20">
      <c r="A284" s="56" t="s">
        <v>17</v>
      </c>
      <c r="B284" s="57">
        <v>29</v>
      </c>
      <c r="C284" s="5" cm="1">
        <f t="array" ref="C284">IF($I$2="Тариф для именинников",
INDEX(GRID!$B$4:$U$15,MATCH(C$7,GRID!$A$4:$A$15,0),MATCH(1,($U$2=GRID!$B$1:$U$1)*(КАЛЕНДАРЬ!BI32=GRID!$B$3:$U$3),0))*GRID!$T$39,
ROUNDUP(INDEX(GRID!$B$4:$U$15,MATCH(C$7,GRID!$A$4:$A$15,0),MATCH(1,($U$2=GRID!$B$1:$U$1)*(КАЛЕНДАРЬ!BI32=GRID!$B$3:$U$3),0))*GRID!$T$39*(1-GRID!$T$40),0))</f>
        <v>48918</v>
      </c>
      <c r="D284" s="5" cm="1">
        <f t="array" ref="D284">IF($I$2="Тариф для именинников",
INDEX(GRID!$B$18:$U$29,MATCH(C$7,GRID!$A$18:$A$29,0),MATCH(1,($U$2=GRID!$B$1:$U$1)*(КАЛЕНДАРЬ!BI32=GRID!$B$3:$U$3),0))*GRID!$T$39,
ROUNDUP(INDEX(GRID!$B$29:$U281,MATCH(C$7,GRID!$A$18:$A$29,0),MATCH(1,($U$2=GRID!$B$1:$U$1)*(КАЛЕНДАРЬ!BI32=GRID!$B$3:$U$3),0))*GRID!$T$39*(1-GRID!$T$40),0))</f>
        <v>53568</v>
      </c>
      <c r="E284" s="5" cm="1">
        <f t="array" ref="E284">IF($I$2="Тариф для именинников",
INDEX(GRID!$B$4:$U$15,MATCH(E$7,GRID!$A$4:$A$15,0),MATCH(1,($U$2=GRID!$B$1:$U$1)*(КАЛЕНДАРЬ!BI32=GRID!$B$3:$U$3),0))*GRID!$T$39,
ROUNDUP(INDEX(GRID!$B$4:$U$15,MATCH(E$7,GRID!$A$4:$A$15,0),MATCH(1,($U$2=GRID!$B$1:$U$1)*(КАЛЕНДАРЬ!BI32=GRID!$B$3:$U$3),0))*GRID!$T$39*(1-GRID!$T$40),0))</f>
        <v>57753</v>
      </c>
      <c r="F284" s="5" cm="1">
        <f t="array" ref="F284">IF($I$2="Тариф для именинников",
INDEX(GRID!$B$18:$U$29,MATCH(E$7,GRID!$A$18:$A$29,0),MATCH(1,($U$2=GRID!$B$1:$U$1)*(КАЛЕНДАРЬ!BI32=GRID!$B$3:$U$3),0))*GRID!$T$39,
ROUNDUP(INDEX(GRID!$B$29:$U281,MATCH(E$7,GRID!$A$18:$A$29,0),MATCH(1,($U$2=GRID!$B$1:$U$1)*(КАЛЕНДАРЬ!BI32=GRID!$B$3:$U$3),0))*GRID!$T$39*(1-GRID!$T$40),0))</f>
        <v>62403</v>
      </c>
      <c r="G284" s="5" cm="1">
        <f t="array" ref="G284">IF($I$2="Тариф для именинников",
INDEX(GRID!$B$4:$U$15,MATCH(G$7,GRID!$A$4:$A$15,0),MATCH(1,($U$2=GRID!$B$1:$U$1)*(КАЛЕНДАРЬ!BI32=GRID!$B$3:$U$3),0))*GRID!$T$39,
ROUNDUP(INDEX(GRID!$B$4:$U$15,MATCH(G$7,GRID!$A$4:$A$15,0),MATCH(1,($U$2=GRID!$B$1:$U$1)*(КАЛЕНДАРЬ!BI32=GRID!$B$3:$U$3),0))*GRID!$T$39*(1-GRID!$T$40),0))</f>
        <v>64356</v>
      </c>
      <c r="H284" s="5" cm="1">
        <f t="array" ref="H284">IF($I$2="Тариф для именинников",
INDEX(GRID!$B$18:$U$29,MATCH(G$7,GRID!$A$18:$A$29,0),MATCH(1,($U$2=GRID!$B$1:$U$1)*(КАЛЕНДАРЬ!BI32=GRID!$B$3:$U$3),0))*GRID!$T$39,
ROUNDUP(INDEX(GRID!$B$29:$U281,MATCH(G$7,GRID!$A$18:$A$29,0),MATCH(1,($U$2=GRID!$B$1:$U$1)*(КАЛЕНДАРЬ!BI32=GRID!$B$3:$U$3),0))*GRID!$T$39*(1-GRID!$T$40),0))</f>
        <v>69006</v>
      </c>
      <c r="I284" s="5" cm="1">
        <f t="array" ref="I284">IF($I$2="Тариф для именинников",
INDEX(GRID!$B$4:$U$15,MATCH(I$7,GRID!$A$4:$A$15,0),MATCH(1,($U$2=GRID!$B$1:$U$1)*(КАЛЕНДАРЬ!BI32=GRID!$B$3:$U$3),0))*GRID!$T$39,
ROUNDUP(INDEX(GRID!$B$4:$U$15,MATCH(I$7,GRID!$A$4:$A$15,0),MATCH(1,($U$2=GRID!$B$1:$U$1)*(КАЛЕНДАРЬ!BI32=GRID!$B$3:$U$3),0))*GRID!$T$39*(1-GRID!$T$40),0))</f>
        <v>71238</v>
      </c>
      <c r="J284" s="5" cm="1">
        <f t="array" ref="J284">IF($I$2="Тариф для именинников",
INDEX(GRID!$B$18:$U$29,MATCH(I$7,GRID!$A$18:$A$29,0),MATCH(1,($U$2=GRID!$B$1:$U$1)*(КАЛЕНДАРЬ!BI32=GRID!$B$3:$U$3),0))*GRID!$T$39,
ROUNDUP(INDEX(GRID!$B$29:$U281,MATCH(I$7,GRID!$A$18:$A$29,0),MATCH(1,($U$2=GRID!$B$1:$U$1)*(КАЛЕНДАРЬ!BI32=GRID!$B$3:$U$3),0))*GRID!$T$39*(1-GRID!$T$40),0))</f>
        <v>75888</v>
      </c>
      <c r="K284" s="5" cm="1">
        <f t="array" ref="K284">IF($I$2="Тариф для именинников",
INDEX(GRID!$B$4:$U$15,MATCH(K$7,GRID!$A$4:$A$15,0),MATCH(1,($U$2=GRID!$B$1:$U$1)*(КАЛЕНДАРЬ!BI32=GRID!$B$3:$U$3),0))*GRID!$T$39,
ROUNDUP(INDEX(GRID!$B$4:$U$15,MATCH(K$7,GRID!$A$4:$A$15,0),MATCH(1,($U$2=GRID!$B$1:$U$1)*(КАЛЕНДАРЬ!BI32=GRID!$B$3:$U$3),0))*GRID!$T$39*(1-GRID!$T$40),0))</f>
        <v>78213</v>
      </c>
      <c r="L284" s="5" cm="1">
        <f t="array" ref="L284">IF($I$2="Тариф для именинников",
INDEX(GRID!$B$18:$U$29,MATCH(K$7,GRID!$A$18:$A$29,0),MATCH(1,($U$2=GRID!$B$1:$U$1)*(КАЛЕНДАРЬ!BI32=GRID!$B$3:$U$3),0))*GRID!$T$39,
ROUNDUP(INDEX(GRID!$B$29:$U281,MATCH(K$7,GRID!$A$18:$A$29,0),MATCH(1,($U$2=GRID!$B$1:$U$1)*(КАЛЕНДАРЬ!BI32=GRID!$B$3:$U$3),0))*GRID!$T$39*(1-GRID!$T$40),0))</f>
        <v>82863</v>
      </c>
      <c r="M284" s="5" cm="1">
        <f t="array" ref="M284">IF($I$2="Тариф для именинников",
INDEX(GRID!$B$4:$U$15,MATCH(M$7,GRID!$A$4:$A$15,0),MATCH(1,($U$2=GRID!$B$1:$U$1)*(КАЛЕНДАРЬ!BI32=GRID!$B$3:$U$3),0))*GRID!$T$39,
ROUNDUP(INDEX(GRID!$B$4:$U$15,MATCH(M$7,GRID!$A$4:$A$15,0),MATCH(1,($U$2=GRID!$B$1:$U$1)*(КАЛЕНДАРЬ!BI32=GRID!$B$3:$U$3),0))*GRID!$T$39*(1-GRID!$T$40),0))</f>
        <v>102672</v>
      </c>
      <c r="N284" s="5" cm="1">
        <f t="array" ref="N284">IF($I$2="Тариф для именинников",
INDEX(GRID!$B$18:$U$29,MATCH(M$7,GRID!$A$18:$A$29,0),MATCH(1,($U$2=GRID!$B$1:$U$1)*(КАЛЕНДАРЬ!BI32=GRID!$B$3:$U$3),0))*GRID!$T$39,
ROUNDUP(INDEX(GRID!$B$29:$U281,MATCH(M$7,GRID!$A$18:$A$29,0),MATCH(1,($U$2=GRID!$B$1:$U$1)*(КАЛЕНДАРЬ!BI32=GRID!$B$3:$U$3),0))*GRID!$T$39*(1-GRID!$T$40),0))</f>
        <v>107322</v>
      </c>
      <c r="O284" s="50" t="s">
        <v>105</v>
      </c>
      <c r="P284" s="50" t="s">
        <v>105</v>
      </c>
      <c r="Q284" s="50" t="s">
        <v>105</v>
      </c>
      <c r="R284" s="50" t="s">
        <v>105</v>
      </c>
      <c r="S284" s="50" t="s">
        <v>105</v>
      </c>
      <c r="T284" s="50" t="s">
        <v>105</v>
      </c>
    </row>
    <row r="285" spans="1:20">
      <c r="A285" s="56" t="s">
        <v>11</v>
      </c>
      <c r="B285" s="57">
        <v>30</v>
      </c>
      <c r="C285" s="5" cm="1">
        <f t="array" ref="C285">IF($I$2="Тариф для именинников",
INDEX(GRID!$B$4:$U$15,MATCH(C$7,GRID!$A$4:$A$15,0),MATCH(1,($U$2=GRID!$B$1:$U$1)*(КАЛЕНДАРЬ!BI33=GRID!$B$3:$U$3),0))*GRID!$T$39,
ROUNDUP(INDEX(GRID!$B$4:$U$15,MATCH(C$7,GRID!$A$4:$A$15,0),MATCH(1,($U$2=GRID!$B$1:$U$1)*(КАЛЕНДАРЬ!BI33=GRID!$B$3:$U$3),0))*GRID!$T$39*(1-GRID!$T$40),0))</f>
        <v>48918</v>
      </c>
      <c r="D285" s="5" cm="1">
        <f t="array" ref="D285">IF($I$2="Тариф для именинников",
INDEX(GRID!$B$18:$U$29,MATCH(C$7,GRID!$A$18:$A$29,0),MATCH(1,($U$2=GRID!$B$1:$U$1)*(КАЛЕНДАРЬ!BI33=GRID!$B$3:$U$3),0))*GRID!$T$39,
ROUNDUP(INDEX(GRID!$B$29:$U282,MATCH(C$7,GRID!$A$18:$A$29,0),MATCH(1,($U$2=GRID!$B$1:$U$1)*(КАЛЕНДАРЬ!BI33=GRID!$B$3:$U$3),0))*GRID!$T$39*(1-GRID!$T$40),0))</f>
        <v>53568</v>
      </c>
      <c r="E285" s="5" cm="1">
        <f t="array" ref="E285">IF($I$2="Тариф для именинников",
INDEX(GRID!$B$4:$U$15,MATCH(E$7,GRID!$A$4:$A$15,0),MATCH(1,($U$2=GRID!$B$1:$U$1)*(КАЛЕНДАРЬ!BI33=GRID!$B$3:$U$3),0))*GRID!$T$39,
ROUNDUP(INDEX(GRID!$B$4:$U$15,MATCH(E$7,GRID!$A$4:$A$15,0),MATCH(1,($U$2=GRID!$B$1:$U$1)*(КАЛЕНДАРЬ!BI33=GRID!$B$3:$U$3),0))*GRID!$T$39*(1-GRID!$T$40),0))</f>
        <v>57753</v>
      </c>
      <c r="F285" s="5" cm="1">
        <f t="array" ref="F285">IF($I$2="Тариф для именинников",
INDEX(GRID!$B$18:$U$29,MATCH(E$7,GRID!$A$18:$A$29,0),MATCH(1,($U$2=GRID!$B$1:$U$1)*(КАЛЕНДАРЬ!BI33=GRID!$B$3:$U$3),0))*GRID!$T$39,
ROUNDUP(INDEX(GRID!$B$29:$U282,MATCH(E$7,GRID!$A$18:$A$29,0),MATCH(1,($U$2=GRID!$B$1:$U$1)*(КАЛЕНДАРЬ!BI33=GRID!$B$3:$U$3),0))*GRID!$T$39*(1-GRID!$T$40),0))</f>
        <v>62403</v>
      </c>
      <c r="G285" s="5" cm="1">
        <f t="array" ref="G285">IF($I$2="Тариф для именинников",
INDEX(GRID!$B$4:$U$15,MATCH(G$7,GRID!$A$4:$A$15,0),MATCH(1,($U$2=GRID!$B$1:$U$1)*(КАЛЕНДАРЬ!BI33=GRID!$B$3:$U$3),0))*GRID!$T$39,
ROUNDUP(INDEX(GRID!$B$4:$U$15,MATCH(G$7,GRID!$A$4:$A$15,0),MATCH(1,($U$2=GRID!$B$1:$U$1)*(КАЛЕНДАРЬ!BI33=GRID!$B$3:$U$3),0))*GRID!$T$39*(1-GRID!$T$40),0))</f>
        <v>64356</v>
      </c>
      <c r="H285" s="5" cm="1">
        <f t="array" ref="H285">IF($I$2="Тариф для именинников",
INDEX(GRID!$B$18:$U$29,MATCH(G$7,GRID!$A$18:$A$29,0),MATCH(1,($U$2=GRID!$B$1:$U$1)*(КАЛЕНДАРЬ!BI33=GRID!$B$3:$U$3),0))*GRID!$T$39,
ROUNDUP(INDEX(GRID!$B$29:$U282,MATCH(G$7,GRID!$A$18:$A$29,0),MATCH(1,($U$2=GRID!$B$1:$U$1)*(КАЛЕНДАРЬ!BI33=GRID!$B$3:$U$3),0))*GRID!$T$39*(1-GRID!$T$40),0))</f>
        <v>69006</v>
      </c>
      <c r="I285" s="5" cm="1">
        <f t="array" ref="I285">IF($I$2="Тариф для именинников",
INDEX(GRID!$B$4:$U$15,MATCH(I$7,GRID!$A$4:$A$15,0),MATCH(1,($U$2=GRID!$B$1:$U$1)*(КАЛЕНДАРЬ!BI33=GRID!$B$3:$U$3),0))*GRID!$T$39,
ROUNDUP(INDEX(GRID!$B$4:$U$15,MATCH(I$7,GRID!$A$4:$A$15,0),MATCH(1,($U$2=GRID!$B$1:$U$1)*(КАЛЕНДАРЬ!BI33=GRID!$B$3:$U$3),0))*GRID!$T$39*(1-GRID!$T$40),0))</f>
        <v>71238</v>
      </c>
      <c r="J285" s="5" cm="1">
        <f t="array" ref="J285">IF($I$2="Тариф для именинников",
INDEX(GRID!$B$18:$U$29,MATCH(I$7,GRID!$A$18:$A$29,0),MATCH(1,($U$2=GRID!$B$1:$U$1)*(КАЛЕНДАРЬ!BI33=GRID!$B$3:$U$3),0))*GRID!$T$39,
ROUNDUP(INDEX(GRID!$B$29:$U282,MATCH(I$7,GRID!$A$18:$A$29,0),MATCH(1,($U$2=GRID!$B$1:$U$1)*(КАЛЕНДАРЬ!BI33=GRID!$B$3:$U$3),0))*GRID!$T$39*(1-GRID!$T$40),0))</f>
        <v>75888</v>
      </c>
      <c r="K285" s="5" cm="1">
        <f t="array" ref="K285">IF($I$2="Тариф для именинников",
INDEX(GRID!$B$4:$U$15,MATCH(K$7,GRID!$A$4:$A$15,0),MATCH(1,($U$2=GRID!$B$1:$U$1)*(КАЛЕНДАРЬ!BI33=GRID!$B$3:$U$3),0))*GRID!$T$39,
ROUNDUP(INDEX(GRID!$B$4:$U$15,MATCH(K$7,GRID!$A$4:$A$15,0),MATCH(1,($U$2=GRID!$B$1:$U$1)*(КАЛЕНДАРЬ!BI33=GRID!$B$3:$U$3),0))*GRID!$T$39*(1-GRID!$T$40),0))</f>
        <v>78213</v>
      </c>
      <c r="L285" s="5" cm="1">
        <f t="array" ref="L285">IF($I$2="Тариф для именинников",
INDEX(GRID!$B$18:$U$29,MATCH(K$7,GRID!$A$18:$A$29,0),MATCH(1,($U$2=GRID!$B$1:$U$1)*(КАЛЕНДАРЬ!BI33=GRID!$B$3:$U$3),0))*GRID!$T$39,
ROUNDUP(INDEX(GRID!$B$29:$U282,MATCH(K$7,GRID!$A$18:$A$29,0),MATCH(1,($U$2=GRID!$B$1:$U$1)*(КАЛЕНДАРЬ!BI33=GRID!$B$3:$U$3),0))*GRID!$T$39*(1-GRID!$T$40),0))</f>
        <v>82863</v>
      </c>
      <c r="M285" s="5" cm="1">
        <f t="array" ref="M285">IF($I$2="Тариф для именинников",
INDEX(GRID!$B$4:$U$15,MATCH(M$7,GRID!$A$4:$A$15,0),MATCH(1,($U$2=GRID!$B$1:$U$1)*(КАЛЕНДАРЬ!BI33=GRID!$B$3:$U$3),0))*GRID!$T$39,
ROUNDUP(INDEX(GRID!$B$4:$U$15,MATCH(M$7,GRID!$A$4:$A$15,0),MATCH(1,($U$2=GRID!$B$1:$U$1)*(КАЛЕНДАРЬ!BI33=GRID!$B$3:$U$3),0))*GRID!$T$39*(1-GRID!$T$40),0))</f>
        <v>102672</v>
      </c>
      <c r="N285" s="5" cm="1">
        <f t="array" ref="N285">IF($I$2="Тариф для именинников",
INDEX(GRID!$B$18:$U$29,MATCH(M$7,GRID!$A$18:$A$29,0),MATCH(1,($U$2=GRID!$B$1:$U$1)*(КАЛЕНДАРЬ!BI33=GRID!$B$3:$U$3),0))*GRID!$T$39,
ROUNDUP(INDEX(GRID!$B$29:$U282,MATCH(M$7,GRID!$A$18:$A$29,0),MATCH(1,($U$2=GRID!$B$1:$U$1)*(КАЛЕНДАРЬ!BI33=GRID!$B$3:$U$3),0))*GRID!$T$39*(1-GRID!$T$40),0))</f>
        <v>107322</v>
      </c>
      <c r="O285" s="50" t="s">
        <v>105</v>
      </c>
      <c r="P285" s="50" t="s">
        <v>105</v>
      </c>
      <c r="Q285" s="50" t="s">
        <v>105</v>
      </c>
      <c r="R285" s="50" t="s">
        <v>105</v>
      </c>
      <c r="S285" s="50" t="s">
        <v>105</v>
      </c>
      <c r="T285" s="50" t="s">
        <v>105</v>
      </c>
    </row>
    <row r="286" spans="1:20">
      <c r="A286" s="56" t="s">
        <v>12</v>
      </c>
      <c r="B286" s="57">
        <v>31</v>
      </c>
      <c r="C286" s="5" cm="1">
        <f t="array" ref="C286">IF($I$2="Тариф для именинников",
INDEX(GRID!$B$4:$U$15,MATCH(C$7,GRID!$A$4:$A$15,0),MATCH(1,($U$2=GRID!$B$1:$U$1)*(КАЛЕНДАРЬ!BI34=GRID!$B$3:$U$3),0))*GRID!$T$39,
ROUNDUP(INDEX(GRID!$B$4:$U$15,MATCH(C$7,GRID!$A$4:$A$15,0),MATCH(1,($U$2=GRID!$B$1:$U$1)*(КАЛЕНДАРЬ!BI34=GRID!$B$3:$U$3),0))*GRID!$T$39*(1-GRID!$T$40),0))</f>
        <v>48918</v>
      </c>
      <c r="D286" s="5" cm="1">
        <f t="array" ref="D286">IF($I$2="Тариф для именинников",
INDEX(GRID!$B$18:$U$29,MATCH(C$7,GRID!$A$18:$A$29,0),MATCH(1,($U$2=GRID!$B$1:$U$1)*(КАЛЕНДАРЬ!BI34=GRID!$B$3:$U$3),0))*GRID!$T$39,
ROUNDUP(INDEX(GRID!$B$29:$U283,MATCH(C$7,GRID!$A$18:$A$29,0),MATCH(1,($U$2=GRID!$B$1:$U$1)*(КАЛЕНДАРЬ!BI34=GRID!$B$3:$U$3),0))*GRID!$T$39*(1-GRID!$T$40),0))</f>
        <v>53568</v>
      </c>
      <c r="E286" s="5" cm="1">
        <f t="array" ref="E286">IF($I$2="Тариф для именинников",
INDEX(GRID!$B$4:$U$15,MATCH(E$7,GRID!$A$4:$A$15,0),MATCH(1,($U$2=GRID!$B$1:$U$1)*(КАЛЕНДАРЬ!BI34=GRID!$B$3:$U$3),0))*GRID!$T$39,
ROUNDUP(INDEX(GRID!$B$4:$U$15,MATCH(E$7,GRID!$A$4:$A$15,0),MATCH(1,($U$2=GRID!$B$1:$U$1)*(КАЛЕНДАРЬ!BI34=GRID!$B$3:$U$3),0))*GRID!$T$39*(1-GRID!$T$40),0))</f>
        <v>57753</v>
      </c>
      <c r="F286" s="5" cm="1">
        <f t="array" ref="F286">IF($I$2="Тариф для именинников",
INDEX(GRID!$B$18:$U$29,MATCH(E$7,GRID!$A$18:$A$29,0),MATCH(1,($U$2=GRID!$B$1:$U$1)*(КАЛЕНДАРЬ!BI34=GRID!$B$3:$U$3),0))*GRID!$T$39,
ROUNDUP(INDEX(GRID!$B$29:$U283,MATCH(E$7,GRID!$A$18:$A$29,0),MATCH(1,($U$2=GRID!$B$1:$U$1)*(КАЛЕНДАРЬ!BI34=GRID!$B$3:$U$3),0))*GRID!$T$39*(1-GRID!$T$40),0))</f>
        <v>62403</v>
      </c>
      <c r="G286" s="5" cm="1">
        <f t="array" ref="G286">IF($I$2="Тариф для именинников",
INDEX(GRID!$B$4:$U$15,MATCH(G$7,GRID!$A$4:$A$15,0),MATCH(1,($U$2=GRID!$B$1:$U$1)*(КАЛЕНДАРЬ!BI34=GRID!$B$3:$U$3),0))*GRID!$T$39,
ROUNDUP(INDEX(GRID!$B$4:$U$15,MATCH(G$7,GRID!$A$4:$A$15,0),MATCH(1,($U$2=GRID!$B$1:$U$1)*(КАЛЕНДАРЬ!BI34=GRID!$B$3:$U$3),0))*GRID!$T$39*(1-GRID!$T$40),0))</f>
        <v>64356</v>
      </c>
      <c r="H286" s="5" cm="1">
        <f t="array" ref="H286">IF($I$2="Тариф для именинников",
INDEX(GRID!$B$18:$U$29,MATCH(G$7,GRID!$A$18:$A$29,0),MATCH(1,($U$2=GRID!$B$1:$U$1)*(КАЛЕНДАРЬ!BI34=GRID!$B$3:$U$3),0))*GRID!$T$39,
ROUNDUP(INDEX(GRID!$B$29:$U283,MATCH(G$7,GRID!$A$18:$A$29,0),MATCH(1,($U$2=GRID!$B$1:$U$1)*(КАЛЕНДАРЬ!BI34=GRID!$B$3:$U$3),0))*GRID!$T$39*(1-GRID!$T$40),0))</f>
        <v>69006</v>
      </c>
      <c r="I286" s="5" cm="1">
        <f t="array" ref="I286">IF($I$2="Тариф для именинников",
INDEX(GRID!$B$4:$U$15,MATCH(I$7,GRID!$A$4:$A$15,0),MATCH(1,($U$2=GRID!$B$1:$U$1)*(КАЛЕНДАРЬ!BI34=GRID!$B$3:$U$3),0))*GRID!$T$39,
ROUNDUP(INDEX(GRID!$B$4:$U$15,MATCH(I$7,GRID!$A$4:$A$15,0),MATCH(1,($U$2=GRID!$B$1:$U$1)*(КАЛЕНДАРЬ!BI34=GRID!$B$3:$U$3),0))*GRID!$T$39*(1-GRID!$T$40),0))</f>
        <v>71238</v>
      </c>
      <c r="J286" s="5" cm="1">
        <f t="array" ref="J286">IF($I$2="Тариф для именинников",
INDEX(GRID!$B$18:$U$29,MATCH(I$7,GRID!$A$18:$A$29,0),MATCH(1,($U$2=GRID!$B$1:$U$1)*(КАЛЕНДАРЬ!BI34=GRID!$B$3:$U$3),0))*GRID!$T$39,
ROUNDUP(INDEX(GRID!$B$29:$U283,MATCH(I$7,GRID!$A$18:$A$29,0),MATCH(1,($U$2=GRID!$B$1:$U$1)*(КАЛЕНДАРЬ!BI34=GRID!$B$3:$U$3),0))*GRID!$T$39*(1-GRID!$T$40),0))</f>
        <v>75888</v>
      </c>
      <c r="K286" s="5" cm="1">
        <f t="array" ref="K286">IF($I$2="Тариф для именинников",
INDEX(GRID!$B$4:$U$15,MATCH(K$7,GRID!$A$4:$A$15,0),MATCH(1,($U$2=GRID!$B$1:$U$1)*(КАЛЕНДАРЬ!BI34=GRID!$B$3:$U$3),0))*GRID!$T$39,
ROUNDUP(INDEX(GRID!$B$4:$U$15,MATCH(K$7,GRID!$A$4:$A$15,0),MATCH(1,($U$2=GRID!$B$1:$U$1)*(КАЛЕНДАРЬ!BI34=GRID!$B$3:$U$3),0))*GRID!$T$39*(1-GRID!$T$40),0))</f>
        <v>78213</v>
      </c>
      <c r="L286" s="5" cm="1">
        <f t="array" ref="L286">IF($I$2="Тариф для именинников",
INDEX(GRID!$B$18:$U$29,MATCH(K$7,GRID!$A$18:$A$29,0),MATCH(1,($U$2=GRID!$B$1:$U$1)*(КАЛЕНДАРЬ!BI34=GRID!$B$3:$U$3),0))*GRID!$T$39,
ROUNDUP(INDEX(GRID!$B$29:$U283,MATCH(K$7,GRID!$A$18:$A$29,0),MATCH(1,($U$2=GRID!$B$1:$U$1)*(КАЛЕНДАРЬ!BI34=GRID!$B$3:$U$3),0))*GRID!$T$39*(1-GRID!$T$40),0))</f>
        <v>82863</v>
      </c>
      <c r="M286" s="5" cm="1">
        <f t="array" ref="M286">IF($I$2="Тариф для именинников",
INDEX(GRID!$B$4:$U$15,MATCH(M$7,GRID!$A$4:$A$15,0),MATCH(1,($U$2=GRID!$B$1:$U$1)*(КАЛЕНДАРЬ!BI34=GRID!$B$3:$U$3),0))*GRID!$T$39,
ROUNDUP(INDEX(GRID!$B$4:$U$15,MATCH(M$7,GRID!$A$4:$A$15,0),MATCH(1,($U$2=GRID!$B$1:$U$1)*(КАЛЕНДАРЬ!BI34=GRID!$B$3:$U$3),0))*GRID!$T$39*(1-GRID!$T$40),0))</f>
        <v>102672</v>
      </c>
      <c r="N286" s="5" cm="1">
        <f t="array" ref="N286">IF($I$2="Тариф для именинников",
INDEX(GRID!$B$18:$U$29,MATCH(M$7,GRID!$A$18:$A$29,0),MATCH(1,($U$2=GRID!$B$1:$U$1)*(КАЛЕНДАРЬ!BI34=GRID!$B$3:$U$3),0))*GRID!$T$39,
ROUNDUP(INDEX(GRID!$B$29:$U283,MATCH(M$7,GRID!$A$18:$A$29,0),MATCH(1,($U$2=GRID!$B$1:$U$1)*(КАЛЕНДАРЬ!BI34=GRID!$B$3:$U$3),0))*GRID!$T$39*(1-GRID!$T$40),0))</f>
        <v>107322</v>
      </c>
      <c r="O286" s="50" t="s">
        <v>105</v>
      </c>
      <c r="P286" s="50" t="s">
        <v>105</v>
      </c>
      <c r="Q286" s="50" t="s">
        <v>105</v>
      </c>
      <c r="R286" s="50" t="s">
        <v>105</v>
      </c>
      <c r="S286" s="50" t="s">
        <v>105</v>
      </c>
      <c r="T286" s="50" t="s">
        <v>105</v>
      </c>
    </row>
    <row r="287" spans="1:20" ht="15" customHeight="1">
      <c r="A287" s="145"/>
      <c r="B287" s="145"/>
      <c r="C287" s="145"/>
      <c r="D287" s="145"/>
      <c r="E287" s="145"/>
      <c r="F287" s="145"/>
      <c r="G287" s="145"/>
      <c r="H287" s="145"/>
      <c r="I287" s="145"/>
      <c r="J287" s="88"/>
      <c r="K287" s="88"/>
      <c r="L287" s="88"/>
      <c r="M287" s="137"/>
      <c r="N287" s="88"/>
      <c r="O287" s="137"/>
      <c r="P287" s="88"/>
      <c r="Q287" s="88"/>
      <c r="R287" s="88"/>
      <c r="S287" s="88"/>
    </row>
    <row r="288" spans="1:20" ht="25.5" customHeight="1">
      <c r="A288" s="199" t="s">
        <v>29</v>
      </c>
      <c r="B288" s="199"/>
      <c r="C288" s="199"/>
      <c r="D288" s="147"/>
      <c r="E288" s="250" t="s">
        <v>161</v>
      </c>
      <c r="F288" s="250"/>
      <c r="G288" s="250"/>
      <c r="H288" s="154"/>
      <c r="I288" s="202" t="s">
        <v>153</v>
      </c>
      <c r="J288" s="202"/>
      <c r="K288" s="202"/>
      <c r="L288" s="202"/>
      <c r="M288" s="202"/>
      <c r="N288" s="87"/>
      <c r="O288" s="272" t="s">
        <v>158</v>
      </c>
      <c r="P288" s="272"/>
      <c r="Q288" s="272"/>
      <c r="R288" s="272"/>
      <c r="S288" s="272"/>
      <c r="T288" s="88"/>
    </row>
    <row r="289" spans="1:20" ht="25.5" customHeight="1">
      <c r="A289" s="200" t="s">
        <v>30</v>
      </c>
      <c r="B289" s="200"/>
      <c r="C289" s="149">
        <f>ROUNDUP(IF($I$2="Тариф для именинников",GRID!B107,GRID!B107-GRID!B107*GRID!$T$40),0)</f>
        <v>0</v>
      </c>
      <c r="D289" s="147"/>
      <c r="E289" s="250"/>
      <c r="F289" s="250"/>
      <c r="G289" s="250"/>
      <c r="H289" s="154"/>
      <c r="I289" s="202"/>
      <c r="J289" s="202"/>
      <c r="K289" s="202"/>
      <c r="L289" s="202"/>
      <c r="M289" s="202"/>
      <c r="N289" s="89"/>
      <c r="O289" s="272"/>
      <c r="P289" s="272"/>
      <c r="Q289" s="272"/>
      <c r="R289" s="272"/>
      <c r="S289" s="272"/>
      <c r="T289" s="88"/>
    </row>
    <row r="290" spans="1:20" ht="25.5" customHeight="1">
      <c r="A290" s="200" t="s">
        <v>31</v>
      </c>
      <c r="B290" s="200"/>
      <c r="C290" s="149">
        <f>ROUNDUP(IF($I$2="Тариф для именинников",GRID!B108,GRID!B108-GRID!B108*GRID!$T$40),0)</f>
        <v>4650</v>
      </c>
      <c r="D290" s="147"/>
      <c r="E290" s="250"/>
      <c r="F290" s="250"/>
      <c r="G290" s="250"/>
      <c r="H290" s="154"/>
      <c r="I290" s="202"/>
      <c r="J290" s="202"/>
      <c r="K290" s="202"/>
      <c r="L290" s="202"/>
      <c r="M290" s="202"/>
      <c r="N290" s="91"/>
      <c r="O290" s="272"/>
      <c r="P290" s="272"/>
      <c r="Q290" s="272"/>
      <c r="R290" s="272"/>
      <c r="S290" s="272"/>
      <c r="T290" s="88"/>
    </row>
    <row r="291" spans="1:20" ht="33" customHeight="1">
      <c r="A291" s="201" t="s">
        <v>32</v>
      </c>
      <c r="B291" s="201"/>
      <c r="C291" s="149">
        <f>ROUNDUP(IF($I$2="Тариф для именинников",GRID!B109,GRID!B109-GRID!B109*GRID!$T$40),0)</f>
        <v>9300</v>
      </c>
      <c r="D291" s="15"/>
      <c r="E291" s="250"/>
      <c r="F291" s="250"/>
      <c r="G291" s="250"/>
      <c r="H291" s="154"/>
      <c r="I291" s="202"/>
      <c r="J291" s="202"/>
      <c r="K291" s="202"/>
      <c r="L291" s="202"/>
      <c r="M291" s="202"/>
      <c r="N291" s="92"/>
      <c r="O291" s="272"/>
      <c r="P291" s="272"/>
      <c r="Q291" s="272"/>
      <c r="R291" s="272"/>
      <c r="S291" s="272"/>
      <c r="T291" s="88"/>
    </row>
    <row r="292" spans="1:20" ht="15.75" customHeight="1">
      <c r="D292" s="15"/>
      <c r="E292" s="250"/>
      <c r="F292" s="250"/>
      <c r="G292" s="250"/>
      <c r="H292" s="154"/>
      <c r="I292" s="202"/>
      <c r="J292" s="202"/>
      <c r="K292" s="202"/>
      <c r="L292" s="202"/>
      <c r="M292" s="202"/>
      <c r="N292" s="93"/>
      <c r="O292" s="272"/>
      <c r="P292" s="272"/>
      <c r="Q292" s="272"/>
      <c r="R292" s="272"/>
      <c r="S292" s="272"/>
      <c r="T292" s="88"/>
    </row>
    <row r="293" spans="1:20" ht="15.75" customHeight="1">
      <c r="D293" s="15"/>
      <c r="E293" s="154"/>
      <c r="F293" s="154"/>
      <c r="G293" s="154"/>
      <c r="H293" s="154"/>
      <c r="I293" s="202"/>
      <c r="J293" s="202"/>
      <c r="K293" s="202"/>
      <c r="L293" s="202"/>
      <c r="M293" s="202"/>
      <c r="N293" s="93"/>
      <c r="O293" s="272"/>
      <c r="P293" s="272"/>
      <c r="Q293" s="272"/>
      <c r="R293" s="272"/>
      <c r="S293" s="272"/>
      <c r="T293" s="88"/>
    </row>
    <row r="294" spans="1:20" ht="15.75" customHeight="1">
      <c r="D294" s="15"/>
      <c r="E294" s="154"/>
      <c r="F294" s="154"/>
      <c r="G294" s="154"/>
      <c r="H294" s="154"/>
      <c r="I294" s="202"/>
      <c r="J294" s="202"/>
      <c r="K294" s="202"/>
      <c r="L294" s="202"/>
      <c r="M294" s="202"/>
      <c r="N294" s="93"/>
      <c r="O294" s="272"/>
      <c r="P294" s="272"/>
      <c r="Q294" s="272"/>
      <c r="R294" s="272"/>
      <c r="S294" s="272"/>
      <c r="T294" s="88"/>
    </row>
    <row r="295" spans="1:20" ht="15.75" customHeight="1">
      <c r="D295" s="15"/>
      <c r="E295" s="154"/>
      <c r="F295" s="154"/>
      <c r="G295" s="154"/>
      <c r="H295" s="154"/>
      <c r="I295" s="202"/>
      <c r="J295" s="202"/>
      <c r="K295" s="202"/>
      <c r="L295" s="202"/>
      <c r="M295" s="202"/>
      <c r="N295" s="93"/>
      <c r="O295" s="272"/>
      <c r="P295" s="272"/>
      <c r="Q295" s="272"/>
      <c r="R295" s="272"/>
      <c r="S295" s="272"/>
      <c r="T295" s="88"/>
    </row>
    <row r="296" spans="1:20" ht="15.75" customHeight="1">
      <c r="A296" s="112"/>
      <c r="B296" s="139"/>
      <c r="C296" s="88"/>
      <c r="D296" s="15"/>
      <c r="E296" s="154"/>
      <c r="F296" s="154"/>
      <c r="G296" s="154"/>
      <c r="H296" s="154"/>
      <c r="I296" s="202"/>
      <c r="J296" s="202"/>
      <c r="K296" s="202"/>
      <c r="L296" s="202"/>
      <c r="M296" s="202"/>
      <c r="N296" s="93"/>
      <c r="O296" s="272"/>
      <c r="P296" s="272"/>
      <c r="Q296" s="272"/>
      <c r="R296" s="272"/>
      <c r="S296" s="272"/>
      <c r="T296" s="88"/>
    </row>
    <row r="297" spans="1:20" ht="15.75" customHeight="1">
      <c r="A297" s="112"/>
      <c r="B297" s="139"/>
      <c r="C297" s="88"/>
      <c r="D297" s="88"/>
      <c r="E297" s="154"/>
      <c r="F297" s="154"/>
      <c r="G297" s="154"/>
      <c r="H297" s="154"/>
      <c r="I297" s="202"/>
      <c r="J297" s="202"/>
      <c r="K297" s="202"/>
      <c r="L297" s="202"/>
      <c r="M297" s="202"/>
      <c r="N297" s="93"/>
      <c r="O297" s="272"/>
      <c r="P297" s="272"/>
      <c r="Q297" s="272"/>
      <c r="R297" s="272"/>
      <c r="S297" s="272"/>
      <c r="T297" s="88"/>
    </row>
    <row r="298" spans="1:20" ht="15.75" customHeight="1">
      <c r="A298" s="112"/>
      <c r="B298" s="139"/>
      <c r="C298" s="88"/>
      <c r="D298" s="88"/>
      <c r="E298" s="154"/>
      <c r="F298" s="154"/>
      <c r="G298" s="154"/>
      <c r="H298" s="154"/>
      <c r="I298" s="202"/>
      <c r="J298" s="202"/>
      <c r="K298" s="202"/>
      <c r="L298" s="202"/>
      <c r="M298" s="202"/>
      <c r="N298" s="93"/>
      <c r="O298" s="93"/>
      <c r="P298" s="93"/>
      <c r="Q298" s="93"/>
      <c r="R298" s="88"/>
      <c r="S298" s="88"/>
      <c r="T298" s="88"/>
    </row>
    <row r="299" spans="1:20" ht="15.75" customHeight="1">
      <c r="A299" s="112"/>
      <c r="B299" s="139"/>
      <c r="C299" s="88"/>
      <c r="D299" s="88"/>
      <c r="E299" s="154"/>
      <c r="F299" s="154"/>
      <c r="G299" s="154"/>
      <c r="H299" s="154"/>
      <c r="I299" s="202"/>
      <c r="J299" s="202"/>
      <c r="K299" s="202"/>
      <c r="L299" s="202"/>
      <c r="M299" s="202"/>
      <c r="N299" s="93"/>
      <c r="O299" s="93"/>
      <c r="P299" s="93"/>
      <c r="Q299" s="93"/>
      <c r="R299" s="88"/>
      <c r="S299" s="88"/>
      <c r="T299" s="88"/>
    </row>
    <row r="300" spans="1:20" ht="15.75" customHeight="1">
      <c r="A300" s="112"/>
      <c r="B300" s="139"/>
      <c r="C300" s="88"/>
      <c r="D300" s="88"/>
      <c r="E300" s="154"/>
      <c r="F300" s="154"/>
      <c r="G300" s="154"/>
      <c r="H300" s="154"/>
      <c r="I300" s="137"/>
      <c r="N300" s="90"/>
      <c r="O300" s="90"/>
      <c r="P300" s="90"/>
      <c r="Q300" s="90"/>
      <c r="R300" s="88"/>
      <c r="S300" s="88"/>
      <c r="T300" s="88"/>
    </row>
  </sheetData>
  <mergeCells count="83">
    <mergeCell ref="A290:B290"/>
    <mergeCell ref="A252:T252"/>
    <mergeCell ref="O288:S297"/>
    <mergeCell ref="A291:B291"/>
    <mergeCell ref="A289:B289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8:C288"/>
    <mergeCell ref="E288:G292"/>
    <mergeCell ref="I288:M299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181:T181"/>
    <mergeCell ref="A182:T182"/>
    <mergeCell ref="A183:B184"/>
    <mergeCell ref="C183:D183"/>
    <mergeCell ref="E183:F183"/>
    <mergeCell ref="G183:H183"/>
    <mergeCell ref="I183:J183"/>
    <mergeCell ref="K183:L183"/>
    <mergeCell ref="M183:N183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K76:L76"/>
    <mergeCell ref="M76:N76"/>
    <mergeCell ref="A110:T110"/>
    <mergeCell ref="A111:T111"/>
    <mergeCell ref="A112:B113"/>
    <mergeCell ref="C112:D112"/>
    <mergeCell ref="E112:F112"/>
    <mergeCell ref="G112:H112"/>
    <mergeCell ref="I112:J112"/>
    <mergeCell ref="K112:L112"/>
    <mergeCell ref="M112:N112"/>
    <mergeCell ref="A76:B77"/>
    <mergeCell ref="C76:D76"/>
    <mergeCell ref="E76:F76"/>
    <mergeCell ref="G76:H76"/>
    <mergeCell ref="I76:J76"/>
    <mergeCell ref="U2:Y4"/>
    <mergeCell ref="A5:T5"/>
    <mergeCell ref="A6:T6"/>
    <mergeCell ref="I2:N3"/>
    <mergeCell ref="K7:L7"/>
    <mergeCell ref="M7:N7"/>
    <mergeCell ref="A7:B8"/>
    <mergeCell ref="C7:D7"/>
    <mergeCell ref="E7:F7"/>
    <mergeCell ref="G7:H7"/>
    <mergeCell ref="I7:J7"/>
    <mergeCell ref="B2:F4"/>
    <mergeCell ref="S2:T4"/>
    <mergeCell ref="A74:T74"/>
    <mergeCell ref="A75:T75"/>
    <mergeCell ref="A41:T41"/>
    <mergeCell ref="A42:T42"/>
    <mergeCell ref="A43:B44"/>
    <mergeCell ref="C43:D43"/>
    <mergeCell ref="E43:F43"/>
    <mergeCell ref="G43:H43"/>
    <mergeCell ref="I43:J43"/>
    <mergeCell ref="K43:L43"/>
    <mergeCell ref="M43:N43"/>
  </mergeCells>
  <conditionalFormatting sqref="I2 O2:P4">
    <cfRule type="cellIs" dxfId="841" priority="248" operator="equal">
      <formula>10%</formula>
    </cfRule>
    <cfRule type="cellIs" dxfId="840" priority="249" operator="equal">
      <formula>0.12</formula>
    </cfRule>
    <cfRule type="cellIs" dxfId="839" priority="250" operator="equal">
      <formula>0.14</formula>
    </cfRule>
    <cfRule type="cellIs" dxfId="838" priority="251" operator="equal">
      <formula>0.15</formula>
    </cfRule>
    <cfRule type="cellIs" dxfId="837" priority="252" operator="equal">
      <formula>0.16</formula>
    </cfRule>
    <cfRule type="cellIs" dxfId="836" priority="253" operator="equal">
      <formula>"Открытый тариф"</formula>
    </cfRule>
  </conditionalFormatting>
  <conditionalFormatting sqref="U2:U3">
    <cfRule type="cellIs" dxfId="835" priority="254" operator="equal">
      <formula>10%</formula>
    </cfRule>
    <cfRule type="cellIs" dxfId="834" priority="255" operator="equal">
      <formula>0.12</formula>
    </cfRule>
    <cfRule type="cellIs" dxfId="833" priority="256" operator="equal">
      <formula>0.14</formula>
    </cfRule>
    <cfRule type="cellIs" dxfId="832" priority="257" operator="equal">
      <formula>0.15</formula>
    </cfRule>
    <cfRule type="cellIs" dxfId="831" priority="258" operator="equal">
      <formula>0.16</formula>
    </cfRule>
    <cfRule type="cellIs" dxfId="830" priority="259" operator="equal">
      <formula>"Открытый тариф"</formula>
    </cfRule>
  </conditionalFormatting>
  <conditionalFormatting sqref="C73:T73 C40:T40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F16 I9:J16 M9:N16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T16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L16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16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16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1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1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:F39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7:T39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44:N144 I144:J144 C144:F144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4:T144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4:H144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4:L144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15:N215 C180:F180 I180:J180 M180:N180 I215:J215 C215:F215 C251:F251 I251:J251 M251:N251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15 P180 P251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5:T215 Q251:T251 Q180:T180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15:H215 G180:H180 G251:H251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15:L215 K180:L180 K251:L251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 O180 O251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9:J109 M109:N109 C109:F109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9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9:T109 O109 K109:L109 G109:H109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9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:G39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:I39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7:K39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7:M39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:O39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7:P39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7:Q39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:R39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:H39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7:J39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7:L39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:N39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:F72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:T72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:G72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5:I72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5:K72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5:M72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:O7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5:P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:Q7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5:R72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5:H72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5:J72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5:L72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N72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8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8:T108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G108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8:I108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K108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8:M108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8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8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8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8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8:H108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8:J108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8:L108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8:N10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4:F143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4:T14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4:G143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4:I143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4:K143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14:M14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4:O143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4:P143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4:Q143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4:R143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4:H143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14:J143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14:L143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4:N143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9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9:T179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G179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9:I179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K179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49:M179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9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9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9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9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9:H179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49:J179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49:L179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49:N17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5:F214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5:T214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5:G214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5:I214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5:K214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85:M21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5:O21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5:P21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5:Q21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5:R214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5:H21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85:J21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85:L2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85:N21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0:T25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G25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0:I250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K25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20:M25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20:H25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20:J25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20:L25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20:N25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6:T28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G28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56:I28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K28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56:M28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6:H28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56:J28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56:L28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6:N28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P28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R28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P25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R2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2" fitToHeight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2F30B9-E220-4248-83C4-83EDA4A22213}">
          <x14:formula1>
            <xm:f>GRID!$F$31</xm:f>
          </x14:formula1>
          <xm:sqref>U2:Y4</xm:sqref>
        </x14:dataValidation>
        <x14:dataValidation type="list" allowBlank="1" showInputMessage="1" showErrorMessage="1" xr:uid="{D1BB9EE6-86F0-4771-8D29-1C541AAC4961}">
          <x14:formula1>
            <xm:f>КАЛЕНДАРЬ!$E$51:$E$52</xm:f>
          </x14:formula1>
          <xm:sqref>O2:P4</xm:sqref>
        </x14:dataValidation>
        <x14:dataValidation type="list" allowBlank="1" showInputMessage="1" showErrorMessage="1" xr:uid="{22189F76-3981-4442-91EF-8444668FFA33}">
          <x14:formula1>
            <xm:f>GRID!$R$39:$R$40</xm:f>
          </x14:formula1>
          <xm:sqref>I2:N3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  <pageSetUpPr fitToPage="1"/>
  </sheetPr>
  <dimension ref="A1:BI301"/>
  <sheetViews>
    <sheetView showGridLines="0" topLeftCell="AH1" zoomScale="70" zoomScaleNormal="70" workbookViewId="0">
      <selection activeCell="AH12" sqref="A12:XFD12"/>
    </sheetView>
  </sheetViews>
  <sheetFormatPr defaultRowHeight="15"/>
  <cols>
    <col min="1" max="1" width="2.7109375" hidden="1" customWidth="1"/>
    <col min="2" max="2" width="4.85546875" style="70" hidden="1" customWidth="1"/>
    <col min="3" max="3" width="9.140625" hidden="1" customWidth="1"/>
    <col min="4" max="4" width="3" hidden="1" customWidth="1"/>
    <col min="5" max="5" width="5.140625" hidden="1" customWidth="1"/>
    <col min="6" max="6" width="9.140625" hidden="1" customWidth="1"/>
    <col min="7" max="7" width="3" hidden="1" customWidth="1"/>
    <col min="8" max="8" width="5.140625" hidden="1" customWidth="1"/>
    <col min="9" max="9" width="9.140625" hidden="1" customWidth="1"/>
    <col min="10" max="10" width="3" hidden="1" customWidth="1"/>
    <col min="11" max="11" width="5.140625" hidden="1" customWidth="1"/>
    <col min="12" max="12" width="8.28515625" hidden="1" customWidth="1"/>
    <col min="13" max="13" width="3" hidden="1" customWidth="1"/>
    <col min="14" max="14" width="5.140625" hidden="1" customWidth="1"/>
    <col min="15" max="15" width="9.140625" hidden="1" customWidth="1"/>
    <col min="16" max="16" width="2.7109375" hidden="1" customWidth="1"/>
    <col min="17" max="17" width="4.85546875" style="70" hidden="1" customWidth="1"/>
    <col min="18" max="18" width="9.140625" hidden="1" customWidth="1"/>
    <col min="19" max="19" width="2.7109375" hidden="1" customWidth="1"/>
    <col min="20" max="20" width="4.85546875" style="70" hidden="1" customWidth="1"/>
    <col min="21" max="21" width="9.140625" hidden="1" customWidth="1"/>
    <col min="22" max="22" width="2.7109375" hidden="1" customWidth="1"/>
    <col min="23" max="23" width="4.85546875" style="70" hidden="1" customWidth="1"/>
    <col min="24" max="24" width="9.140625" hidden="1" customWidth="1"/>
    <col min="25" max="25" width="2.7109375" hidden="1" customWidth="1"/>
    <col min="26" max="26" width="4.85546875" style="70" hidden="1" customWidth="1"/>
    <col min="27" max="27" width="9.140625" hidden="1" customWidth="1"/>
    <col min="28" max="28" width="2.7109375" hidden="1" customWidth="1"/>
    <col min="29" max="29" width="4.85546875" style="70" hidden="1" customWidth="1"/>
    <col min="30" max="30" width="9.140625" hidden="1" customWidth="1"/>
    <col min="31" max="31" width="2.7109375" hidden="1" customWidth="1"/>
    <col min="32" max="32" width="4.85546875" style="70" hidden="1" customWidth="1"/>
    <col min="33" max="33" width="0" hidden="1" customWidth="1"/>
    <col min="34" max="34" width="2.7109375" customWidth="1"/>
    <col min="35" max="35" width="4.85546875" style="70" customWidth="1"/>
    <col min="37" max="37" width="9.140625" style="128"/>
    <col min="38" max="38" width="2.7109375" customWidth="1"/>
    <col min="39" max="39" width="4.85546875" style="70" customWidth="1"/>
    <col min="41" max="41" width="2.7109375" customWidth="1"/>
    <col min="42" max="42" width="4.85546875" style="70" customWidth="1"/>
    <col min="44" max="44" width="2.7109375" customWidth="1"/>
    <col min="45" max="45" width="4.85546875" style="70" customWidth="1"/>
    <col min="47" max="47" width="2.7109375" customWidth="1"/>
    <col min="48" max="48" width="4.85546875" style="70" customWidth="1"/>
    <col min="50" max="50" width="2.7109375" customWidth="1"/>
    <col min="51" max="51" width="4.85546875" style="70" customWidth="1"/>
    <col min="53" max="53" width="2.7109375" customWidth="1"/>
    <col min="54" max="54" width="4.85546875" style="70" customWidth="1"/>
    <col min="56" max="56" width="2.7109375" customWidth="1"/>
    <col min="57" max="57" width="4.85546875" style="70" customWidth="1"/>
    <col min="59" max="59" width="2.7109375" customWidth="1"/>
    <col min="60" max="60" width="4.85546875" style="70" customWidth="1"/>
  </cols>
  <sheetData>
    <row r="1" spans="1:61" ht="15" customHeight="1">
      <c r="A1" s="275">
        <v>2025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7"/>
      <c r="AK1" s="126"/>
      <c r="AL1" s="275">
        <v>2026</v>
      </c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7"/>
    </row>
    <row r="2" spans="1:61" ht="15" customHeight="1">
      <c r="A2" s="278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80"/>
      <c r="AK2" s="126"/>
      <c r="AL2" s="278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80"/>
    </row>
    <row r="3" spans="1:61">
      <c r="A3" s="273" t="s">
        <v>127</v>
      </c>
      <c r="B3" s="273"/>
      <c r="C3" s="273"/>
      <c r="D3" s="273" t="s">
        <v>128</v>
      </c>
      <c r="E3" s="273"/>
      <c r="F3" s="273"/>
      <c r="G3" s="273" t="s">
        <v>129</v>
      </c>
      <c r="H3" s="273"/>
      <c r="I3" s="273"/>
      <c r="J3" s="273" t="s">
        <v>130</v>
      </c>
      <c r="K3" s="273"/>
      <c r="L3" s="273"/>
      <c r="M3" s="273" t="s">
        <v>131</v>
      </c>
      <c r="N3" s="273"/>
      <c r="O3" s="273"/>
      <c r="P3" s="273" t="s">
        <v>132</v>
      </c>
      <c r="Q3" s="273"/>
      <c r="R3" s="273"/>
      <c r="S3" s="273" t="s">
        <v>133</v>
      </c>
      <c r="T3" s="273"/>
      <c r="U3" s="273"/>
      <c r="V3" s="273" t="s">
        <v>134</v>
      </c>
      <c r="W3" s="273"/>
      <c r="X3" s="273"/>
      <c r="Y3" s="273" t="s">
        <v>135</v>
      </c>
      <c r="Z3" s="273"/>
      <c r="AA3" s="273"/>
      <c r="AB3" s="273" t="s">
        <v>136</v>
      </c>
      <c r="AC3" s="273"/>
      <c r="AD3" s="273"/>
      <c r="AE3" s="273" t="s">
        <v>137</v>
      </c>
      <c r="AF3" s="273"/>
      <c r="AG3" s="274"/>
      <c r="AH3" s="273" t="s">
        <v>138</v>
      </c>
      <c r="AI3" s="273"/>
      <c r="AJ3" s="273"/>
      <c r="AK3" s="127"/>
      <c r="AL3" s="273" t="s">
        <v>126</v>
      </c>
      <c r="AM3" s="273"/>
      <c r="AN3" s="273"/>
      <c r="AO3" s="273" t="s">
        <v>139</v>
      </c>
      <c r="AP3" s="273"/>
      <c r="AQ3" s="273"/>
      <c r="AR3" s="273" t="s">
        <v>140</v>
      </c>
      <c r="AS3" s="273"/>
      <c r="AT3" s="273"/>
      <c r="AU3" s="273" t="s">
        <v>141</v>
      </c>
      <c r="AV3" s="273"/>
      <c r="AW3" s="273"/>
      <c r="AX3" s="273" t="s">
        <v>142</v>
      </c>
      <c r="AY3" s="273"/>
      <c r="AZ3" s="273"/>
      <c r="BA3" s="273" t="s">
        <v>143</v>
      </c>
      <c r="BB3" s="273"/>
      <c r="BC3" s="273"/>
      <c r="BD3" s="273" t="s">
        <v>144</v>
      </c>
      <c r="BE3" s="273"/>
      <c r="BF3" s="273"/>
      <c r="BG3" s="281" t="s">
        <v>145</v>
      </c>
      <c r="BH3" s="282"/>
      <c r="BI3" s="283"/>
    </row>
    <row r="4" spans="1:61">
      <c r="A4" s="1">
        <v>1</v>
      </c>
      <c r="B4" s="69" t="s">
        <v>4</v>
      </c>
      <c r="C4" s="129" t="s">
        <v>46</v>
      </c>
      <c r="D4" s="1">
        <v>1</v>
      </c>
      <c r="E4" s="11" t="s">
        <v>5</v>
      </c>
      <c r="F4" s="129" t="s">
        <v>39</v>
      </c>
      <c r="G4" s="1">
        <v>1</v>
      </c>
      <c r="H4" s="11" t="s">
        <v>5</v>
      </c>
      <c r="I4" s="129" t="s">
        <v>40</v>
      </c>
      <c r="J4" s="1">
        <v>1</v>
      </c>
      <c r="K4" s="11" t="s">
        <v>7</v>
      </c>
      <c r="L4" s="129" t="s">
        <v>41</v>
      </c>
      <c r="M4" s="1">
        <v>1</v>
      </c>
      <c r="N4" s="11" t="s">
        <v>2</v>
      </c>
      <c r="O4" s="129" t="s">
        <v>46</v>
      </c>
      <c r="P4" s="1">
        <v>1</v>
      </c>
      <c r="Q4" s="69" t="s">
        <v>6</v>
      </c>
      <c r="R4" s="129" t="s">
        <v>45</v>
      </c>
      <c r="S4" s="1">
        <v>1</v>
      </c>
      <c r="T4" s="69" t="s">
        <v>7</v>
      </c>
      <c r="U4" s="129" t="s">
        <v>47</v>
      </c>
      <c r="V4" s="1">
        <v>1</v>
      </c>
      <c r="W4" s="69" t="s">
        <v>3</v>
      </c>
      <c r="X4" s="129" t="s">
        <v>47</v>
      </c>
      <c r="Y4" s="1">
        <v>1</v>
      </c>
      <c r="Z4" s="69" t="s">
        <v>1</v>
      </c>
      <c r="AA4" s="129" t="s">
        <v>45</v>
      </c>
      <c r="AB4" s="1">
        <v>1</v>
      </c>
      <c r="AC4" s="69" t="s">
        <v>4</v>
      </c>
      <c r="AD4" s="129" t="s">
        <v>40</v>
      </c>
      <c r="AE4" s="1">
        <v>1</v>
      </c>
      <c r="AF4" s="69" t="s">
        <v>5</v>
      </c>
      <c r="AG4" s="130" t="s">
        <v>40</v>
      </c>
      <c r="AH4" s="1">
        <v>1</v>
      </c>
      <c r="AI4" s="69" t="s">
        <v>1</v>
      </c>
      <c r="AJ4" s="129" t="s">
        <v>37</v>
      </c>
      <c r="AK4" s="124"/>
      <c r="AL4" s="1">
        <v>1</v>
      </c>
      <c r="AM4" s="69" t="s">
        <v>7</v>
      </c>
      <c r="AN4" s="129" t="s">
        <v>46</v>
      </c>
      <c r="AO4" s="1">
        <v>1</v>
      </c>
      <c r="AP4" s="69" t="s">
        <v>3</v>
      </c>
      <c r="AQ4" s="129" t="s">
        <v>38</v>
      </c>
      <c r="AR4" s="1">
        <v>1</v>
      </c>
      <c r="AS4" s="69" t="s">
        <v>3</v>
      </c>
      <c r="AT4" s="129" t="s">
        <v>39</v>
      </c>
      <c r="AU4" s="1">
        <v>1</v>
      </c>
      <c r="AV4" s="69" t="s">
        <v>1</v>
      </c>
      <c r="AW4" s="129" t="s">
        <v>39</v>
      </c>
      <c r="AX4" s="1">
        <v>1</v>
      </c>
      <c r="AY4" s="69" t="s">
        <v>4</v>
      </c>
      <c r="AZ4" s="129" t="s">
        <v>43</v>
      </c>
      <c r="BA4" s="1">
        <v>1</v>
      </c>
      <c r="BB4" s="69" t="s">
        <v>5</v>
      </c>
      <c r="BC4" s="129" t="s">
        <v>42</v>
      </c>
      <c r="BD4" s="1">
        <v>1</v>
      </c>
      <c r="BE4" s="69" t="s">
        <v>1</v>
      </c>
      <c r="BF4" s="129" t="s">
        <v>45</v>
      </c>
      <c r="BG4" s="1">
        <v>1</v>
      </c>
      <c r="BH4" s="69" t="s">
        <v>7</v>
      </c>
      <c r="BI4" s="129" t="s">
        <v>47</v>
      </c>
    </row>
    <row r="5" spans="1:61">
      <c r="A5" s="1">
        <v>2</v>
      </c>
      <c r="B5" s="69" t="s">
        <v>2</v>
      </c>
      <c r="C5" s="129" t="s">
        <v>46</v>
      </c>
      <c r="D5" s="1">
        <v>2</v>
      </c>
      <c r="E5" s="11" t="s">
        <v>6</v>
      </c>
      <c r="F5" s="129" t="s">
        <v>39</v>
      </c>
      <c r="G5" s="1">
        <v>2</v>
      </c>
      <c r="H5" s="11" t="s">
        <v>6</v>
      </c>
      <c r="I5" s="129" t="s">
        <v>40</v>
      </c>
      <c r="J5" s="1">
        <v>2</v>
      </c>
      <c r="K5" s="11" t="s">
        <v>4</v>
      </c>
      <c r="L5" s="129" t="s">
        <v>41</v>
      </c>
      <c r="M5" s="1">
        <v>2</v>
      </c>
      <c r="N5" s="11" t="s">
        <v>3</v>
      </c>
      <c r="O5" s="129" t="s">
        <v>46</v>
      </c>
      <c r="P5" s="1">
        <v>2</v>
      </c>
      <c r="Q5" s="69" t="s">
        <v>1</v>
      </c>
      <c r="R5" s="129" t="s">
        <v>45</v>
      </c>
      <c r="S5" s="1">
        <v>2</v>
      </c>
      <c r="T5" s="69" t="s">
        <v>4</v>
      </c>
      <c r="U5" s="129" t="s">
        <v>47</v>
      </c>
      <c r="V5" s="1">
        <v>2</v>
      </c>
      <c r="W5" s="69" t="s">
        <v>5</v>
      </c>
      <c r="X5" s="129" t="s">
        <v>47</v>
      </c>
      <c r="Y5" s="1">
        <v>2</v>
      </c>
      <c r="Z5" s="69" t="s">
        <v>7</v>
      </c>
      <c r="AA5" s="129" t="s">
        <v>45</v>
      </c>
      <c r="AB5" s="1">
        <v>2</v>
      </c>
      <c r="AC5" s="69" t="s">
        <v>2</v>
      </c>
      <c r="AD5" s="129" t="s">
        <v>40</v>
      </c>
      <c r="AE5" s="1">
        <v>2</v>
      </c>
      <c r="AF5" s="69" t="s">
        <v>6</v>
      </c>
      <c r="AG5" s="130" t="s">
        <v>40</v>
      </c>
      <c r="AH5" s="1">
        <v>2</v>
      </c>
      <c r="AI5" s="69" t="s">
        <v>7</v>
      </c>
      <c r="AJ5" s="129" t="s">
        <v>37</v>
      </c>
      <c r="AK5" s="124"/>
      <c r="AL5" s="1">
        <v>2</v>
      </c>
      <c r="AM5" s="69" t="s">
        <v>4</v>
      </c>
      <c r="AN5" s="129" t="s">
        <v>46</v>
      </c>
      <c r="AO5" s="1">
        <v>2</v>
      </c>
      <c r="AP5" s="69" t="s">
        <v>5</v>
      </c>
      <c r="AQ5" s="129" t="s">
        <v>38</v>
      </c>
      <c r="AR5" s="1">
        <v>2</v>
      </c>
      <c r="AS5" s="69" t="s">
        <v>5</v>
      </c>
      <c r="AT5" s="129" t="s">
        <v>39</v>
      </c>
      <c r="AU5" s="1">
        <v>2</v>
      </c>
      <c r="AV5" s="69" t="s">
        <v>7</v>
      </c>
      <c r="AW5" s="129" t="s">
        <v>39</v>
      </c>
      <c r="AX5" s="1">
        <v>2</v>
      </c>
      <c r="AY5" s="69" t="s">
        <v>2</v>
      </c>
      <c r="AZ5" s="129" t="s">
        <v>43</v>
      </c>
      <c r="BA5" s="1">
        <v>2</v>
      </c>
      <c r="BB5" s="69" t="s">
        <v>6</v>
      </c>
      <c r="BC5" s="129" t="s">
        <v>42</v>
      </c>
      <c r="BD5" s="1">
        <v>2</v>
      </c>
      <c r="BE5" s="69" t="s">
        <v>7</v>
      </c>
      <c r="BF5" s="129" t="s">
        <v>46</v>
      </c>
      <c r="BG5" s="1">
        <v>2</v>
      </c>
      <c r="BH5" s="69" t="s">
        <v>4</v>
      </c>
      <c r="BI5" s="129" t="s">
        <v>46</v>
      </c>
    </row>
    <row r="6" spans="1:61">
      <c r="A6" s="1">
        <v>3</v>
      </c>
      <c r="B6" s="69" t="s">
        <v>3</v>
      </c>
      <c r="C6" s="129" t="s">
        <v>46</v>
      </c>
      <c r="D6" s="1">
        <v>3</v>
      </c>
      <c r="E6" s="11" t="s">
        <v>1</v>
      </c>
      <c r="F6" s="129" t="s">
        <v>39</v>
      </c>
      <c r="G6" s="1">
        <v>3</v>
      </c>
      <c r="H6" s="11" t="s">
        <v>1</v>
      </c>
      <c r="I6" s="129" t="s">
        <v>40</v>
      </c>
      <c r="J6" s="1">
        <v>3</v>
      </c>
      <c r="K6" s="11" t="s">
        <v>2</v>
      </c>
      <c r="L6" s="129" t="s">
        <v>41</v>
      </c>
      <c r="M6" s="1">
        <v>3</v>
      </c>
      <c r="N6" s="11" t="s">
        <v>5</v>
      </c>
      <c r="O6" s="129" t="s">
        <v>46</v>
      </c>
      <c r="P6" s="1">
        <v>3</v>
      </c>
      <c r="Q6" s="69" t="s">
        <v>7</v>
      </c>
      <c r="R6" s="129" t="s">
        <v>45</v>
      </c>
      <c r="S6" s="1">
        <v>3</v>
      </c>
      <c r="T6" s="69" t="s">
        <v>2</v>
      </c>
      <c r="U6" s="129" t="s">
        <v>47</v>
      </c>
      <c r="V6" s="1">
        <v>3</v>
      </c>
      <c r="W6" s="69" t="s">
        <v>6</v>
      </c>
      <c r="X6" s="129" t="s">
        <v>47</v>
      </c>
      <c r="Y6" s="1">
        <v>3</v>
      </c>
      <c r="Z6" s="69" t="s">
        <v>4</v>
      </c>
      <c r="AA6" s="129" t="s">
        <v>45</v>
      </c>
      <c r="AB6" s="1">
        <v>3</v>
      </c>
      <c r="AC6" s="69" t="s">
        <v>3</v>
      </c>
      <c r="AD6" s="129" t="s">
        <v>40</v>
      </c>
      <c r="AE6" s="1">
        <v>3</v>
      </c>
      <c r="AF6" s="69" t="s">
        <v>1</v>
      </c>
      <c r="AG6" s="130" t="s">
        <v>40</v>
      </c>
      <c r="AH6" s="1">
        <v>3</v>
      </c>
      <c r="AI6" s="69" t="s">
        <v>4</v>
      </c>
      <c r="AJ6" s="129" t="s">
        <v>37</v>
      </c>
      <c r="AK6" s="124"/>
      <c r="AL6" s="1">
        <v>3</v>
      </c>
      <c r="AM6" s="69" t="s">
        <v>2</v>
      </c>
      <c r="AN6" s="129" t="s">
        <v>46</v>
      </c>
      <c r="AO6" s="1">
        <v>3</v>
      </c>
      <c r="AP6" s="69" t="s">
        <v>6</v>
      </c>
      <c r="AQ6" s="129" t="s">
        <v>38</v>
      </c>
      <c r="AR6" s="1">
        <v>3</v>
      </c>
      <c r="AS6" s="69" t="s">
        <v>6</v>
      </c>
      <c r="AT6" s="129" t="s">
        <v>39</v>
      </c>
      <c r="AU6" s="1">
        <v>3</v>
      </c>
      <c r="AV6" s="69" t="s">
        <v>4</v>
      </c>
      <c r="AW6" s="129" t="s">
        <v>39</v>
      </c>
      <c r="AX6" s="1">
        <v>3</v>
      </c>
      <c r="AY6" s="69" t="s">
        <v>3</v>
      </c>
      <c r="AZ6" s="129" t="s">
        <v>43</v>
      </c>
      <c r="BA6" s="1">
        <v>3</v>
      </c>
      <c r="BB6" s="69" t="s">
        <v>1</v>
      </c>
      <c r="BC6" s="129" t="s">
        <v>42</v>
      </c>
      <c r="BD6" s="1">
        <v>3</v>
      </c>
      <c r="BE6" s="69" t="s">
        <v>4</v>
      </c>
      <c r="BF6" s="129" t="s">
        <v>46</v>
      </c>
      <c r="BG6" s="1">
        <v>3</v>
      </c>
      <c r="BH6" s="69" t="s">
        <v>2</v>
      </c>
      <c r="BI6" s="129" t="s">
        <v>46</v>
      </c>
    </row>
    <row r="7" spans="1:61">
      <c r="A7" s="1">
        <v>4</v>
      </c>
      <c r="B7" s="69" t="s">
        <v>5</v>
      </c>
      <c r="C7" s="129" t="s">
        <v>46</v>
      </c>
      <c r="D7" s="1">
        <v>4</v>
      </c>
      <c r="E7" s="11" t="s">
        <v>7</v>
      </c>
      <c r="F7" s="129" t="s">
        <v>39</v>
      </c>
      <c r="G7" s="1">
        <v>4</v>
      </c>
      <c r="H7" s="11" t="s">
        <v>7</v>
      </c>
      <c r="I7" s="129" t="s">
        <v>40</v>
      </c>
      <c r="J7" s="1">
        <v>4</v>
      </c>
      <c r="K7" s="11" t="s">
        <v>3</v>
      </c>
      <c r="L7" s="129" t="s">
        <v>41</v>
      </c>
      <c r="M7" s="1">
        <v>4</v>
      </c>
      <c r="N7" s="11" t="s">
        <v>6</v>
      </c>
      <c r="O7" s="129" t="s">
        <v>46</v>
      </c>
      <c r="P7" s="1">
        <v>4</v>
      </c>
      <c r="Q7" s="69" t="s">
        <v>4</v>
      </c>
      <c r="R7" s="129" t="s">
        <v>45</v>
      </c>
      <c r="S7" s="1">
        <v>4</v>
      </c>
      <c r="T7" s="69" t="s">
        <v>3</v>
      </c>
      <c r="U7" s="129" t="s">
        <v>47</v>
      </c>
      <c r="V7" s="1">
        <v>4</v>
      </c>
      <c r="W7" s="69" t="s">
        <v>1</v>
      </c>
      <c r="X7" s="129" t="s">
        <v>47</v>
      </c>
      <c r="Y7" s="1">
        <v>4</v>
      </c>
      <c r="Z7" s="69" t="s">
        <v>2</v>
      </c>
      <c r="AA7" s="129" t="s">
        <v>45</v>
      </c>
      <c r="AB7" s="1">
        <v>4</v>
      </c>
      <c r="AC7" s="69" t="s">
        <v>5</v>
      </c>
      <c r="AD7" s="129" t="s">
        <v>40</v>
      </c>
      <c r="AE7" s="1">
        <v>4</v>
      </c>
      <c r="AF7" s="69" t="s">
        <v>7</v>
      </c>
      <c r="AG7" s="130" t="s">
        <v>38</v>
      </c>
      <c r="AH7" s="1">
        <v>4</v>
      </c>
      <c r="AI7" s="69" t="s">
        <v>2</v>
      </c>
      <c r="AJ7" s="129" t="s">
        <v>37</v>
      </c>
      <c r="AK7" s="124"/>
      <c r="AL7" s="1">
        <v>4</v>
      </c>
      <c r="AM7" s="69" t="s">
        <v>3</v>
      </c>
      <c r="AN7" s="129" t="s">
        <v>45</v>
      </c>
      <c r="AO7" s="1">
        <v>4</v>
      </c>
      <c r="AP7" s="69" t="s">
        <v>1</v>
      </c>
      <c r="AQ7" s="129" t="s">
        <v>38</v>
      </c>
      <c r="AR7" s="1">
        <v>4</v>
      </c>
      <c r="AS7" s="69" t="s">
        <v>1</v>
      </c>
      <c r="AT7" s="129" t="s">
        <v>39</v>
      </c>
      <c r="AU7" s="1">
        <v>4</v>
      </c>
      <c r="AV7" s="69" t="s">
        <v>2</v>
      </c>
      <c r="AW7" s="129" t="s">
        <v>39</v>
      </c>
      <c r="AX7" s="1">
        <v>4</v>
      </c>
      <c r="AY7" s="69" t="s">
        <v>5</v>
      </c>
      <c r="AZ7" s="129" t="s">
        <v>42</v>
      </c>
      <c r="BA7" s="1">
        <v>4</v>
      </c>
      <c r="BB7" s="69" t="s">
        <v>7</v>
      </c>
      <c r="BC7" s="129" t="s">
        <v>42</v>
      </c>
      <c r="BD7" s="1">
        <v>4</v>
      </c>
      <c r="BE7" s="69" t="s">
        <v>2</v>
      </c>
      <c r="BF7" s="129" t="s">
        <v>46</v>
      </c>
      <c r="BG7" s="1">
        <v>4</v>
      </c>
      <c r="BH7" s="69" t="s">
        <v>3</v>
      </c>
      <c r="BI7" s="129" t="s">
        <v>46</v>
      </c>
    </row>
    <row r="8" spans="1:61">
      <c r="A8" s="1">
        <v>5</v>
      </c>
      <c r="B8" s="69" t="s">
        <v>6</v>
      </c>
      <c r="C8" s="129" t="s">
        <v>45</v>
      </c>
      <c r="D8" s="1">
        <v>5</v>
      </c>
      <c r="E8" s="11" t="s">
        <v>4</v>
      </c>
      <c r="F8" s="129" t="s">
        <v>39</v>
      </c>
      <c r="G8" s="1">
        <v>5</v>
      </c>
      <c r="H8" s="11" t="s">
        <v>4</v>
      </c>
      <c r="I8" s="129" t="s">
        <v>40</v>
      </c>
      <c r="J8" s="1">
        <v>5</v>
      </c>
      <c r="K8" s="11" t="s">
        <v>5</v>
      </c>
      <c r="L8" s="129" t="s">
        <v>41</v>
      </c>
      <c r="M8" s="1">
        <v>5</v>
      </c>
      <c r="N8" s="11" t="s">
        <v>1</v>
      </c>
      <c r="O8" s="129" t="s">
        <v>46</v>
      </c>
      <c r="P8" s="1">
        <v>5</v>
      </c>
      <c r="Q8" s="69" t="s">
        <v>2</v>
      </c>
      <c r="R8" s="129" t="s">
        <v>45</v>
      </c>
      <c r="S8" s="1">
        <v>5</v>
      </c>
      <c r="T8" s="69" t="s">
        <v>5</v>
      </c>
      <c r="U8" s="129" t="s">
        <v>47</v>
      </c>
      <c r="V8" s="1">
        <v>5</v>
      </c>
      <c r="W8" s="69" t="s">
        <v>7</v>
      </c>
      <c r="X8" s="129" t="s">
        <v>47</v>
      </c>
      <c r="Y8" s="1">
        <v>5</v>
      </c>
      <c r="Z8" s="69" t="s">
        <v>3</v>
      </c>
      <c r="AA8" s="129" t="s">
        <v>45</v>
      </c>
      <c r="AB8" s="1">
        <v>5</v>
      </c>
      <c r="AC8" s="69" t="s">
        <v>6</v>
      </c>
      <c r="AD8" s="129" t="s">
        <v>40</v>
      </c>
      <c r="AE8" s="1">
        <v>5</v>
      </c>
      <c r="AF8" s="69" t="s">
        <v>4</v>
      </c>
      <c r="AG8" s="130" t="s">
        <v>38</v>
      </c>
      <c r="AH8" s="1">
        <v>5</v>
      </c>
      <c r="AI8" s="69" t="s">
        <v>3</v>
      </c>
      <c r="AJ8" s="129" t="s">
        <v>38</v>
      </c>
      <c r="AK8" s="124"/>
      <c r="AL8" s="1">
        <v>5</v>
      </c>
      <c r="AM8" s="69" t="s">
        <v>5</v>
      </c>
      <c r="AN8" s="129" t="s">
        <v>45</v>
      </c>
      <c r="AO8" s="1">
        <v>5</v>
      </c>
      <c r="AP8" s="69" t="s">
        <v>7</v>
      </c>
      <c r="AQ8" s="129" t="s">
        <v>38</v>
      </c>
      <c r="AR8" s="1">
        <v>5</v>
      </c>
      <c r="AS8" s="69" t="s">
        <v>7</v>
      </c>
      <c r="AT8" s="129" t="s">
        <v>39</v>
      </c>
      <c r="AU8" s="1">
        <v>5</v>
      </c>
      <c r="AV8" s="69" t="s">
        <v>3</v>
      </c>
      <c r="AW8" s="129" t="s">
        <v>39</v>
      </c>
      <c r="AX8" s="1">
        <v>5</v>
      </c>
      <c r="AY8" s="69" t="s">
        <v>6</v>
      </c>
      <c r="AZ8" s="129" t="s">
        <v>42</v>
      </c>
      <c r="BA8" s="1">
        <v>5</v>
      </c>
      <c r="BB8" s="69" t="s">
        <v>4</v>
      </c>
      <c r="BC8" s="129" t="s">
        <v>43</v>
      </c>
      <c r="BD8" s="1">
        <v>5</v>
      </c>
      <c r="BE8" s="69" t="s">
        <v>3</v>
      </c>
      <c r="BF8" s="129" t="s">
        <v>45</v>
      </c>
      <c r="BG8" s="1">
        <v>5</v>
      </c>
      <c r="BH8" s="69" t="s">
        <v>5</v>
      </c>
      <c r="BI8" s="129" t="s">
        <v>46</v>
      </c>
    </row>
    <row r="9" spans="1:61">
      <c r="A9" s="1">
        <v>6</v>
      </c>
      <c r="B9" s="69" t="s">
        <v>1</v>
      </c>
      <c r="C9" s="129" t="s">
        <v>45</v>
      </c>
      <c r="D9" s="1">
        <v>6</v>
      </c>
      <c r="E9" s="11" t="s">
        <v>2</v>
      </c>
      <c r="F9" s="129" t="s">
        <v>39</v>
      </c>
      <c r="G9" s="1">
        <v>6</v>
      </c>
      <c r="H9" s="11" t="s">
        <v>2</v>
      </c>
      <c r="I9" s="129" t="s">
        <v>40</v>
      </c>
      <c r="J9" s="1">
        <v>6</v>
      </c>
      <c r="K9" s="11" t="s">
        <v>6</v>
      </c>
      <c r="L9" s="129" t="s">
        <v>41</v>
      </c>
      <c r="M9" s="1">
        <v>6</v>
      </c>
      <c r="N9" s="11" t="s">
        <v>7</v>
      </c>
      <c r="O9" s="129" t="s">
        <v>46</v>
      </c>
      <c r="P9" s="1">
        <v>6</v>
      </c>
      <c r="Q9" s="69" t="s">
        <v>3</v>
      </c>
      <c r="R9" s="129" t="s">
        <v>45</v>
      </c>
      <c r="S9" s="1">
        <v>6</v>
      </c>
      <c r="T9" s="69" t="s">
        <v>6</v>
      </c>
      <c r="U9" s="129" t="s">
        <v>47</v>
      </c>
      <c r="V9" s="1">
        <v>6</v>
      </c>
      <c r="W9" s="69" t="s">
        <v>4</v>
      </c>
      <c r="X9" s="129" t="s">
        <v>47</v>
      </c>
      <c r="Y9" s="1">
        <v>6</v>
      </c>
      <c r="Z9" s="69" t="s">
        <v>5</v>
      </c>
      <c r="AA9" s="129" t="s">
        <v>45</v>
      </c>
      <c r="AB9" s="1">
        <v>6</v>
      </c>
      <c r="AC9" s="69" t="s">
        <v>1</v>
      </c>
      <c r="AD9" s="129" t="s">
        <v>40</v>
      </c>
      <c r="AE9" s="1">
        <v>6</v>
      </c>
      <c r="AF9" s="69" t="s">
        <v>2</v>
      </c>
      <c r="AG9" s="130" t="s">
        <v>38</v>
      </c>
      <c r="AH9" s="1">
        <v>6</v>
      </c>
      <c r="AI9" s="69" t="s">
        <v>5</v>
      </c>
      <c r="AJ9" s="129" t="s">
        <v>38</v>
      </c>
      <c r="AK9" s="124"/>
      <c r="AL9" s="1">
        <v>6</v>
      </c>
      <c r="AM9" s="69" t="s">
        <v>6</v>
      </c>
      <c r="AN9" s="129" t="s">
        <v>45</v>
      </c>
      <c r="AO9" s="1">
        <v>6</v>
      </c>
      <c r="AP9" s="69" t="s">
        <v>4</v>
      </c>
      <c r="AQ9" s="129" t="s">
        <v>39</v>
      </c>
      <c r="AR9" s="1">
        <v>6</v>
      </c>
      <c r="AS9" s="69" t="s">
        <v>4</v>
      </c>
      <c r="AT9" s="129" t="s">
        <v>42</v>
      </c>
      <c r="AU9" s="1">
        <v>6</v>
      </c>
      <c r="AV9" s="69" t="s">
        <v>5</v>
      </c>
      <c r="AW9" s="129" t="s">
        <v>40</v>
      </c>
      <c r="AX9" s="1">
        <v>6</v>
      </c>
      <c r="AY9" s="69" t="s">
        <v>1</v>
      </c>
      <c r="AZ9" s="129" t="s">
        <v>42</v>
      </c>
      <c r="BA9" s="1">
        <v>6</v>
      </c>
      <c r="BB9" s="69" t="s">
        <v>2</v>
      </c>
      <c r="BC9" s="129" t="s">
        <v>43</v>
      </c>
      <c r="BD9" s="1">
        <v>6</v>
      </c>
      <c r="BE9" s="69" t="s">
        <v>5</v>
      </c>
      <c r="BF9" s="129" t="s">
        <v>45</v>
      </c>
      <c r="BG9" s="1">
        <v>6</v>
      </c>
      <c r="BH9" s="69" t="s">
        <v>6</v>
      </c>
      <c r="BI9" s="129" t="s">
        <v>47</v>
      </c>
    </row>
    <row r="10" spans="1:61">
      <c r="A10" s="1">
        <v>7</v>
      </c>
      <c r="B10" s="69" t="s">
        <v>7</v>
      </c>
      <c r="C10" s="129" t="s">
        <v>45</v>
      </c>
      <c r="D10" s="1">
        <v>7</v>
      </c>
      <c r="E10" s="11" t="s">
        <v>3</v>
      </c>
      <c r="F10" s="129" t="s">
        <v>40</v>
      </c>
      <c r="G10" s="1">
        <v>7</v>
      </c>
      <c r="H10" s="11" t="s">
        <v>3</v>
      </c>
      <c r="I10" s="129" t="s">
        <v>42</v>
      </c>
      <c r="J10" s="1">
        <v>7</v>
      </c>
      <c r="K10" s="11" t="s">
        <v>1</v>
      </c>
      <c r="L10" s="129" t="s">
        <v>41</v>
      </c>
      <c r="M10" s="1">
        <v>7</v>
      </c>
      <c r="N10" s="11" t="s">
        <v>4</v>
      </c>
      <c r="O10" s="129" t="s">
        <v>46</v>
      </c>
      <c r="P10" s="1">
        <v>7</v>
      </c>
      <c r="Q10" s="69" t="s">
        <v>5</v>
      </c>
      <c r="R10" s="129" t="s">
        <v>45</v>
      </c>
      <c r="S10" s="1">
        <v>7</v>
      </c>
      <c r="T10" s="69" t="s">
        <v>1</v>
      </c>
      <c r="U10" s="129" t="s">
        <v>47</v>
      </c>
      <c r="V10" s="1">
        <v>7</v>
      </c>
      <c r="W10" s="69" t="s">
        <v>2</v>
      </c>
      <c r="X10" s="129" t="s">
        <v>48</v>
      </c>
      <c r="Y10" s="1">
        <v>7</v>
      </c>
      <c r="Z10" s="69" t="s">
        <v>6</v>
      </c>
      <c r="AA10" s="129" t="s">
        <v>45</v>
      </c>
      <c r="AB10" s="1">
        <v>7</v>
      </c>
      <c r="AC10" s="69" t="s">
        <v>7</v>
      </c>
      <c r="AD10" s="129" t="s">
        <v>49</v>
      </c>
      <c r="AE10" s="1">
        <v>7</v>
      </c>
      <c r="AF10" s="69" t="s">
        <v>3</v>
      </c>
      <c r="AG10" s="130" t="s">
        <v>38</v>
      </c>
      <c r="AH10" s="1">
        <v>7</v>
      </c>
      <c r="AI10" s="69" t="s">
        <v>6</v>
      </c>
      <c r="AJ10" s="129" t="s">
        <v>37</v>
      </c>
      <c r="AK10" s="124"/>
      <c r="AL10" s="1">
        <v>7</v>
      </c>
      <c r="AM10" s="69" t="s">
        <v>1</v>
      </c>
      <c r="AN10" s="129" t="s">
        <v>45</v>
      </c>
      <c r="AO10" s="1">
        <v>7</v>
      </c>
      <c r="AP10" s="69" t="s">
        <v>2</v>
      </c>
      <c r="AQ10" s="129" t="s">
        <v>39</v>
      </c>
      <c r="AR10" s="1">
        <v>7</v>
      </c>
      <c r="AS10" s="69" t="s">
        <v>2</v>
      </c>
      <c r="AT10" s="129" t="s">
        <v>42</v>
      </c>
      <c r="AU10" s="1">
        <v>7</v>
      </c>
      <c r="AV10" s="69" t="s">
        <v>6</v>
      </c>
      <c r="AW10" s="129" t="s">
        <v>40</v>
      </c>
      <c r="AX10" s="1">
        <v>7</v>
      </c>
      <c r="AY10" s="69" t="s">
        <v>7</v>
      </c>
      <c r="AZ10" s="129" t="s">
        <v>43</v>
      </c>
      <c r="BA10" s="1">
        <v>7</v>
      </c>
      <c r="BB10" s="69" t="s">
        <v>3</v>
      </c>
      <c r="BC10" s="129" t="s">
        <v>42</v>
      </c>
      <c r="BD10" s="1">
        <v>7</v>
      </c>
      <c r="BE10" s="69" t="s">
        <v>6</v>
      </c>
      <c r="BF10" s="129" t="s">
        <v>45</v>
      </c>
      <c r="BG10" s="1">
        <v>7</v>
      </c>
      <c r="BH10" s="69" t="s">
        <v>1</v>
      </c>
      <c r="BI10" s="129" t="s">
        <v>47</v>
      </c>
    </row>
    <row r="11" spans="1:61">
      <c r="A11" s="1">
        <v>8</v>
      </c>
      <c r="B11" s="69" t="s">
        <v>4</v>
      </c>
      <c r="C11" s="129" t="s">
        <v>44</v>
      </c>
      <c r="D11" s="1">
        <v>8</v>
      </c>
      <c r="E11" s="11" t="s">
        <v>5</v>
      </c>
      <c r="F11" s="129" t="s">
        <v>40</v>
      </c>
      <c r="G11" s="1">
        <v>8</v>
      </c>
      <c r="H11" s="11" t="s">
        <v>5</v>
      </c>
      <c r="I11" s="129" t="s">
        <v>42</v>
      </c>
      <c r="J11" s="1">
        <v>8</v>
      </c>
      <c r="K11" s="11" t="s">
        <v>7</v>
      </c>
      <c r="L11" s="129" t="s">
        <v>41</v>
      </c>
      <c r="M11" s="1">
        <v>8</v>
      </c>
      <c r="N11" s="11" t="s">
        <v>2</v>
      </c>
      <c r="O11" s="129" t="s">
        <v>46</v>
      </c>
      <c r="P11" s="1">
        <v>8</v>
      </c>
      <c r="Q11" s="69" t="s">
        <v>6</v>
      </c>
      <c r="R11" s="129" t="s">
        <v>45</v>
      </c>
      <c r="S11" s="1">
        <v>8</v>
      </c>
      <c r="T11" s="69" t="s">
        <v>7</v>
      </c>
      <c r="U11" s="129" t="s">
        <v>46</v>
      </c>
      <c r="V11" s="1">
        <v>8</v>
      </c>
      <c r="W11" s="69" t="s">
        <v>3</v>
      </c>
      <c r="X11" s="129" t="s">
        <v>48</v>
      </c>
      <c r="Y11" s="1">
        <v>8</v>
      </c>
      <c r="Z11" s="69" t="s">
        <v>1</v>
      </c>
      <c r="AA11" s="129" t="s">
        <v>45</v>
      </c>
      <c r="AB11" s="1">
        <v>8</v>
      </c>
      <c r="AC11" s="69" t="s">
        <v>4</v>
      </c>
      <c r="AD11" s="129" t="s">
        <v>49</v>
      </c>
      <c r="AE11" s="1">
        <v>8</v>
      </c>
      <c r="AF11" s="69" t="s">
        <v>5</v>
      </c>
      <c r="AG11" s="130" t="s">
        <v>38</v>
      </c>
      <c r="AH11" s="1">
        <v>8</v>
      </c>
      <c r="AI11" s="69" t="s">
        <v>1</v>
      </c>
      <c r="AJ11" s="129" t="s">
        <v>37</v>
      </c>
      <c r="AK11" s="124"/>
      <c r="AL11" s="1">
        <v>8</v>
      </c>
      <c r="AM11" s="69" t="s">
        <v>7</v>
      </c>
      <c r="AN11" s="129" t="s">
        <v>45</v>
      </c>
      <c r="AO11" s="1">
        <v>8</v>
      </c>
      <c r="AP11" s="69" t="s">
        <v>3</v>
      </c>
      <c r="AQ11" s="129" t="s">
        <v>38</v>
      </c>
      <c r="AR11" s="1">
        <v>8</v>
      </c>
      <c r="AS11" s="69" t="s">
        <v>3</v>
      </c>
      <c r="AT11" s="129" t="s">
        <v>42</v>
      </c>
      <c r="AU11" s="1">
        <v>8</v>
      </c>
      <c r="AV11" s="69" t="s">
        <v>1</v>
      </c>
      <c r="AW11" s="129" t="s">
        <v>39</v>
      </c>
      <c r="AX11" s="1">
        <v>8</v>
      </c>
      <c r="AY11" s="69" t="s">
        <v>4</v>
      </c>
      <c r="AZ11" s="129" t="s">
        <v>43</v>
      </c>
      <c r="BA11" s="1">
        <v>8</v>
      </c>
      <c r="BB11" s="69" t="s">
        <v>5</v>
      </c>
      <c r="BC11" s="129" t="s">
        <v>42</v>
      </c>
      <c r="BD11" s="1">
        <v>8</v>
      </c>
      <c r="BE11" s="69" t="s">
        <v>1</v>
      </c>
      <c r="BF11" s="129" t="s">
        <v>45</v>
      </c>
      <c r="BG11" s="1">
        <v>8</v>
      </c>
      <c r="BH11" s="69" t="s">
        <v>7</v>
      </c>
      <c r="BI11" s="129" t="s">
        <v>47</v>
      </c>
    </row>
    <row r="12" spans="1:61">
      <c r="A12" s="1">
        <v>9</v>
      </c>
      <c r="B12" s="69" t="s">
        <v>2</v>
      </c>
      <c r="C12" s="129" t="s">
        <v>42</v>
      </c>
      <c r="D12" s="1">
        <v>9</v>
      </c>
      <c r="E12" s="11" t="s">
        <v>6</v>
      </c>
      <c r="F12" s="129" t="s">
        <v>39</v>
      </c>
      <c r="G12" s="1">
        <v>9</v>
      </c>
      <c r="H12" s="11" t="s">
        <v>6</v>
      </c>
      <c r="I12" s="129" t="s">
        <v>42</v>
      </c>
      <c r="J12" s="1">
        <v>9</v>
      </c>
      <c r="K12" s="11" t="s">
        <v>4</v>
      </c>
      <c r="L12" s="129" t="s">
        <v>43</v>
      </c>
      <c r="M12" s="1">
        <v>9</v>
      </c>
      <c r="N12" s="11" t="s">
        <v>3</v>
      </c>
      <c r="O12" s="129" t="s">
        <v>46</v>
      </c>
      <c r="P12" s="1">
        <v>9</v>
      </c>
      <c r="Q12" s="69" t="s">
        <v>1</v>
      </c>
      <c r="R12" s="129" t="s">
        <v>45</v>
      </c>
      <c r="S12" s="1">
        <v>9</v>
      </c>
      <c r="T12" s="69" t="s">
        <v>4</v>
      </c>
      <c r="U12" s="129" t="s">
        <v>46</v>
      </c>
      <c r="V12" s="1">
        <v>9</v>
      </c>
      <c r="W12" s="69" t="s">
        <v>5</v>
      </c>
      <c r="X12" s="129" t="s">
        <v>47</v>
      </c>
      <c r="Y12" s="1">
        <v>9</v>
      </c>
      <c r="Z12" s="69" t="s">
        <v>7</v>
      </c>
      <c r="AA12" s="129" t="s">
        <v>45</v>
      </c>
      <c r="AB12" s="1">
        <v>9</v>
      </c>
      <c r="AC12" s="69" t="s">
        <v>2</v>
      </c>
      <c r="AD12" s="129" t="s">
        <v>49</v>
      </c>
      <c r="AE12" s="1">
        <v>9</v>
      </c>
      <c r="AF12" s="69" t="s">
        <v>6</v>
      </c>
      <c r="AG12" s="130" t="s">
        <v>38</v>
      </c>
      <c r="AH12" s="1">
        <v>9</v>
      </c>
      <c r="AI12" s="69" t="s">
        <v>7</v>
      </c>
      <c r="AJ12" s="129" t="s">
        <v>37</v>
      </c>
      <c r="AK12" s="124"/>
      <c r="AL12" s="1">
        <v>9</v>
      </c>
      <c r="AM12" s="69" t="s">
        <v>4</v>
      </c>
      <c r="AN12" s="129" t="s">
        <v>40</v>
      </c>
      <c r="AO12" s="1">
        <v>9</v>
      </c>
      <c r="AP12" s="69" t="s">
        <v>5</v>
      </c>
      <c r="AQ12" s="129" t="s">
        <v>38</v>
      </c>
      <c r="AR12" s="1">
        <v>9</v>
      </c>
      <c r="AS12" s="69" t="s">
        <v>5</v>
      </c>
      <c r="AT12" s="129" t="s">
        <v>40</v>
      </c>
      <c r="AU12" s="1">
        <v>9</v>
      </c>
      <c r="AV12" s="69" t="s">
        <v>7</v>
      </c>
      <c r="AW12" s="129" t="s">
        <v>39</v>
      </c>
      <c r="AX12" s="1">
        <v>9</v>
      </c>
      <c r="AY12" s="69" t="s">
        <v>2</v>
      </c>
      <c r="AZ12" s="129" t="s">
        <v>43</v>
      </c>
      <c r="BA12" s="1">
        <v>9</v>
      </c>
      <c r="BB12" s="69" t="s">
        <v>6</v>
      </c>
      <c r="BC12" s="129" t="s">
        <v>42</v>
      </c>
      <c r="BD12" s="1">
        <v>9</v>
      </c>
      <c r="BE12" s="69" t="s">
        <v>7</v>
      </c>
      <c r="BF12" s="129" t="s">
        <v>46</v>
      </c>
      <c r="BG12" s="1">
        <v>9</v>
      </c>
      <c r="BH12" s="69" t="s">
        <v>4</v>
      </c>
      <c r="BI12" s="129" t="s">
        <v>46</v>
      </c>
    </row>
    <row r="13" spans="1:61">
      <c r="A13" s="1">
        <v>10</v>
      </c>
      <c r="B13" s="69" t="s">
        <v>3</v>
      </c>
      <c r="C13" s="129" t="s">
        <v>41</v>
      </c>
      <c r="D13" s="1">
        <v>10</v>
      </c>
      <c r="E13" s="11" t="s">
        <v>1</v>
      </c>
      <c r="F13" s="129" t="s">
        <v>39</v>
      </c>
      <c r="G13" s="1">
        <v>10</v>
      </c>
      <c r="H13" s="11" t="s">
        <v>1</v>
      </c>
      <c r="I13" s="129" t="s">
        <v>42</v>
      </c>
      <c r="J13" s="1">
        <v>10</v>
      </c>
      <c r="K13" s="11" t="s">
        <v>2</v>
      </c>
      <c r="L13" s="129" t="s">
        <v>43</v>
      </c>
      <c r="M13" s="1">
        <v>10</v>
      </c>
      <c r="N13" s="11" t="s">
        <v>5</v>
      </c>
      <c r="O13" s="129" t="s">
        <v>46</v>
      </c>
      <c r="P13" s="1">
        <v>10</v>
      </c>
      <c r="Q13" s="69" t="s">
        <v>7</v>
      </c>
      <c r="R13" s="129" t="s">
        <v>45</v>
      </c>
      <c r="S13" s="1">
        <v>10</v>
      </c>
      <c r="T13" s="69" t="s">
        <v>2</v>
      </c>
      <c r="U13" s="129" t="s">
        <v>46</v>
      </c>
      <c r="V13" s="1">
        <v>10</v>
      </c>
      <c r="W13" s="69" t="s">
        <v>6</v>
      </c>
      <c r="X13" s="129" t="s">
        <v>47</v>
      </c>
      <c r="Y13" s="1">
        <v>10</v>
      </c>
      <c r="Z13" s="69" t="s">
        <v>4</v>
      </c>
      <c r="AA13" s="129" t="s">
        <v>45</v>
      </c>
      <c r="AB13" s="1">
        <v>10</v>
      </c>
      <c r="AC13" s="69" t="s">
        <v>3</v>
      </c>
      <c r="AD13" s="129" t="s">
        <v>49</v>
      </c>
      <c r="AE13" s="1">
        <v>10</v>
      </c>
      <c r="AF13" s="69" t="s">
        <v>1</v>
      </c>
      <c r="AG13" s="130" t="s">
        <v>38</v>
      </c>
      <c r="AH13" s="1">
        <v>10</v>
      </c>
      <c r="AI13" s="69" t="s">
        <v>4</v>
      </c>
      <c r="AJ13" s="129" t="s">
        <v>37</v>
      </c>
      <c r="AK13" s="124"/>
      <c r="AL13" s="1">
        <v>10</v>
      </c>
      <c r="AM13" s="69" t="s">
        <v>2</v>
      </c>
      <c r="AN13" s="129" t="s">
        <v>40</v>
      </c>
      <c r="AO13" s="1">
        <v>10</v>
      </c>
      <c r="AP13" s="69" t="s">
        <v>6</v>
      </c>
      <c r="AQ13" s="129" t="s">
        <v>38</v>
      </c>
      <c r="AR13" s="1">
        <v>10</v>
      </c>
      <c r="AS13" s="69" t="s">
        <v>6</v>
      </c>
      <c r="AT13" s="129" t="s">
        <v>39</v>
      </c>
      <c r="AU13" s="1">
        <v>10</v>
      </c>
      <c r="AV13" s="69" t="s">
        <v>4</v>
      </c>
      <c r="AW13" s="129" t="s">
        <v>39</v>
      </c>
      <c r="AX13" s="1">
        <v>10</v>
      </c>
      <c r="AY13" s="69" t="s">
        <v>3</v>
      </c>
      <c r="AZ13" s="129" t="s">
        <v>40</v>
      </c>
      <c r="BA13" s="1">
        <v>10</v>
      </c>
      <c r="BB13" s="69" t="s">
        <v>1</v>
      </c>
      <c r="BC13" s="129" t="s">
        <v>42</v>
      </c>
      <c r="BD13" s="1">
        <v>10</v>
      </c>
      <c r="BE13" s="69" t="s">
        <v>4</v>
      </c>
      <c r="BF13" s="129" t="s">
        <v>46</v>
      </c>
      <c r="BG13" s="1">
        <v>10</v>
      </c>
      <c r="BH13" s="69" t="s">
        <v>2</v>
      </c>
      <c r="BI13" s="129" t="s">
        <v>46</v>
      </c>
    </row>
    <row r="14" spans="1:61">
      <c r="A14" s="1">
        <v>11</v>
      </c>
      <c r="B14" s="69" t="s">
        <v>5</v>
      </c>
      <c r="C14" s="129" t="s">
        <v>41</v>
      </c>
      <c r="D14" s="1">
        <v>11</v>
      </c>
      <c r="E14" s="11" t="s">
        <v>7</v>
      </c>
      <c r="F14" s="129" t="s">
        <v>39</v>
      </c>
      <c r="G14" s="1">
        <v>11</v>
      </c>
      <c r="H14" s="11" t="s">
        <v>7</v>
      </c>
      <c r="I14" s="129" t="s">
        <v>42</v>
      </c>
      <c r="J14" s="1">
        <v>11</v>
      </c>
      <c r="K14" s="11" t="s">
        <v>3</v>
      </c>
      <c r="L14" s="129" t="s">
        <v>43</v>
      </c>
      <c r="M14" s="1">
        <v>11</v>
      </c>
      <c r="N14" s="11" t="s">
        <v>6</v>
      </c>
      <c r="O14" s="129" t="s">
        <v>45</v>
      </c>
      <c r="P14" s="1">
        <v>11</v>
      </c>
      <c r="Q14" s="69" t="s">
        <v>4</v>
      </c>
      <c r="R14" s="129" t="s">
        <v>46</v>
      </c>
      <c r="S14" s="1">
        <v>11</v>
      </c>
      <c r="T14" s="69" t="s">
        <v>3</v>
      </c>
      <c r="U14" s="129" t="s">
        <v>46</v>
      </c>
      <c r="V14" s="1">
        <v>11</v>
      </c>
      <c r="W14" s="69" t="s">
        <v>1</v>
      </c>
      <c r="X14" s="129" t="s">
        <v>47</v>
      </c>
      <c r="Y14" s="1">
        <v>11</v>
      </c>
      <c r="Z14" s="69" t="s">
        <v>2</v>
      </c>
      <c r="AA14" s="129" t="s">
        <v>45</v>
      </c>
      <c r="AB14" s="1">
        <v>11</v>
      </c>
      <c r="AC14" s="69" t="s">
        <v>5</v>
      </c>
      <c r="AD14" s="129" t="s">
        <v>46</v>
      </c>
      <c r="AE14" s="1">
        <v>11</v>
      </c>
      <c r="AF14" s="69" t="s">
        <v>7</v>
      </c>
      <c r="AG14" s="130" t="s">
        <v>38</v>
      </c>
      <c r="AH14" s="1">
        <v>11</v>
      </c>
      <c r="AI14" s="69" t="s">
        <v>2</v>
      </c>
      <c r="AJ14" s="129" t="s">
        <v>37</v>
      </c>
      <c r="AK14" s="124"/>
      <c r="AL14" s="1">
        <v>11</v>
      </c>
      <c r="AM14" s="69" t="s">
        <v>3</v>
      </c>
      <c r="AN14" s="129" t="s">
        <v>40</v>
      </c>
      <c r="AO14" s="1">
        <v>11</v>
      </c>
      <c r="AP14" s="69" t="s">
        <v>1</v>
      </c>
      <c r="AQ14" s="129" t="s">
        <v>38</v>
      </c>
      <c r="AR14" s="1">
        <v>11</v>
      </c>
      <c r="AS14" s="69" t="s">
        <v>1</v>
      </c>
      <c r="AT14" s="129" t="s">
        <v>39</v>
      </c>
      <c r="AU14" s="1">
        <v>11</v>
      </c>
      <c r="AV14" s="69" t="s">
        <v>2</v>
      </c>
      <c r="AW14" s="129" t="s">
        <v>39</v>
      </c>
      <c r="AX14" s="1">
        <v>11</v>
      </c>
      <c r="AY14" s="69" t="s">
        <v>5</v>
      </c>
      <c r="AZ14" s="129" t="s">
        <v>40</v>
      </c>
      <c r="BA14" s="1">
        <v>11</v>
      </c>
      <c r="BB14" s="69" t="s">
        <v>7</v>
      </c>
      <c r="BC14" s="129" t="s">
        <v>44</v>
      </c>
      <c r="BD14" s="1">
        <v>11</v>
      </c>
      <c r="BE14" s="69" t="s">
        <v>2</v>
      </c>
      <c r="BF14" s="129" t="s">
        <v>46</v>
      </c>
      <c r="BG14" s="1">
        <v>11</v>
      </c>
      <c r="BH14" s="69" t="s">
        <v>3</v>
      </c>
      <c r="BI14" s="129" t="s">
        <v>46</v>
      </c>
    </row>
    <row r="15" spans="1:61">
      <c r="A15" s="1">
        <v>12</v>
      </c>
      <c r="B15" s="69" t="s">
        <v>6</v>
      </c>
      <c r="C15" s="129" t="s">
        <v>41</v>
      </c>
      <c r="D15" s="1">
        <v>12</v>
      </c>
      <c r="E15" s="11" t="s">
        <v>4</v>
      </c>
      <c r="F15" s="129" t="s">
        <v>39</v>
      </c>
      <c r="G15" s="1">
        <v>12</v>
      </c>
      <c r="H15" s="11" t="s">
        <v>4</v>
      </c>
      <c r="I15" s="129" t="s">
        <v>42</v>
      </c>
      <c r="J15" s="1">
        <v>12</v>
      </c>
      <c r="K15" s="11" t="s">
        <v>5</v>
      </c>
      <c r="L15" s="129" t="s">
        <v>41</v>
      </c>
      <c r="M15" s="1">
        <v>12</v>
      </c>
      <c r="N15" s="11" t="s">
        <v>1</v>
      </c>
      <c r="O15" s="129" t="s">
        <v>44</v>
      </c>
      <c r="P15" s="1">
        <v>12</v>
      </c>
      <c r="Q15" s="69" t="s">
        <v>2</v>
      </c>
      <c r="R15" s="129" t="s">
        <v>46</v>
      </c>
      <c r="S15" s="1">
        <v>12</v>
      </c>
      <c r="T15" s="69" t="s">
        <v>5</v>
      </c>
      <c r="U15" s="129" t="s">
        <v>46</v>
      </c>
      <c r="V15" s="1">
        <v>12</v>
      </c>
      <c r="W15" s="69" t="s">
        <v>7</v>
      </c>
      <c r="X15" s="129" t="s">
        <v>47</v>
      </c>
      <c r="Y15" s="1">
        <v>12</v>
      </c>
      <c r="Z15" s="69" t="s">
        <v>3</v>
      </c>
      <c r="AA15" s="129" t="s">
        <v>45</v>
      </c>
      <c r="AB15" s="1">
        <v>12</v>
      </c>
      <c r="AC15" s="69" t="s">
        <v>6</v>
      </c>
      <c r="AD15" s="129" t="s">
        <v>39</v>
      </c>
      <c r="AE15" s="1">
        <v>12</v>
      </c>
      <c r="AF15" s="69" t="s">
        <v>4</v>
      </c>
      <c r="AG15" s="130" t="s">
        <v>38</v>
      </c>
      <c r="AH15" s="1">
        <v>12</v>
      </c>
      <c r="AI15" s="69" t="s">
        <v>3</v>
      </c>
      <c r="AJ15" s="129" t="s">
        <v>38</v>
      </c>
      <c r="AK15" s="124"/>
      <c r="AL15" s="1">
        <v>12</v>
      </c>
      <c r="AM15" s="69" t="s">
        <v>5</v>
      </c>
      <c r="AN15" s="129" t="s">
        <v>40</v>
      </c>
      <c r="AO15" s="1">
        <v>12</v>
      </c>
      <c r="AP15" s="69" t="s">
        <v>7</v>
      </c>
      <c r="AQ15" s="129" t="s">
        <v>38</v>
      </c>
      <c r="AR15" s="1">
        <v>12</v>
      </c>
      <c r="AS15" s="69" t="s">
        <v>7</v>
      </c>
      <c r="AT15" s="129" t="s">
        <v>39</v>
      </c>
      <c r="AU15" s="1">
        <v>12</v>
      </c>
      <c r="AV15" s="69" t="s">
        <v>3</v>
      </c>
      <c r="AW15" s="129" t="s">
        <v>39</v>
      </c>
      <c r="AX15" s="1">
        <v>12</v>
      </c>
      <c r="AY15" s="69" t="s">
        <v>6</v>
      </c>
      <c r="AZ15" s="129" t="s">
        <v>40</v>
      </c>
      <c r="BA15" s="1">
        <v>12</v>
      </c>
      <c r="BB15" s="69" t="s">
        <v>4</v>
      </c>
      <c r="BC15" s="129" t="s">
        <v>44</v>
      </c>
      <c r="BD15" s="1">
        <v>12</v>
      </c>
      <c r="BE15" s="69" t="s">
        <v>3</v>
      </c>
      <c r="BF15" s="129" t="s">
        <v>45</v>
      </c>
      <c r="BG15" s="1">
        <v>12</v>
      </c>
      <c r="BH15" s="69" t="s">
        <v>5</v>
      </c>
      <c r="BI15" s="129" t="s">
        <v>46</v>
      </c>
    </row>
    <row r="16" spans="1:61">
      <c r="A16" s="1">
        <v>13</v>
      </c>
      <c r="B16" s="69" t="s">
        <v>1</v>
      </c>
      <c r="C16" s="129" t="s">
        <v>39</v>
      </c>
      <c r="D16" s="1">
        <v>13</v>
      </c>
      <c r="E16" s="11" t="s">
        <v>2</v>
      </c>
      <c r="F16" s="129" t="s">
        <v>40</v>
      </c>
      <c r="G16" s="1">
        <v>13</v>
      </c>
      <c r="H16" s="11" t="s">
        <v>2</v>
      </c>
      <c r="I16" s="129" t="s">
        <v>42</v>
      </c>
      <c r="J16" s="1">
        <v>13</v>
      </c>
      <c r="K16" s="11" t="s">
        <v>6</v>
      </c>
      <c r="L16" s="129" t="s">
        <v>41</v>
      </c>
      <c r="M16" s="1">
        <v>13</v>
      </c>
      <c r="N16" s="11" t="s">
        <v>7</v>
      </c>
      <c r="O16" s="129" t="s">
        <v>44</v>
      </c>
      <c r="P16" s="1">
        <v>13</v>
      </c>
      <c r="Q16" s="69" t="s">
        <v>3</v>
      </c>
      <c r="R16" s="129" t="s">
        <v>46</v>
      </c>
      <c r="S16" s="1">
        <v>13</v>
      </c>
      <c r="T16" s="69" t="s">
        <v>6</v>
      </c>
      <c r="U16" s="129" t="s">
        <v>46</v>
      </c>
      <c r="V16" s="1">
        <v>13</v>
      </c>
      <c r="W16" s="69" t="s">
        <v>4</v>
      </c>
      <c r="X16" s="129" t="s">
        <v>47</v>
      </c>
      <c r="Y16" s="1">
        <v>13</v>
      </c>
      <c r="Z16" s="69" t="s">
        <v>5</v>
      </c>
      <c r="AA16" s="129" t="s">
        <v>45</v>
      </c>
      <c r="AB16" s="1">
        <v>13</v>
      </c>
      <c r="AC16" s="69" t="s">
        <v>1</v>
      </c>
      <c r="AD16" s="129" t="s">
        <v>39</v>
      </c>
      <c r="AE16" s="1">
        <v>13</v>
      </c>
      <c r="AF16" s="69" t="s">
        <v>2</v>
      </c>
      <c r="AG16" s="130" t="s">
        <v>38</v>
      </c>
      <c r="AH16" s="1">
        <v>13</v>
      </c>
      <c r="AI16" s="69" t="s">
        <v>5</v>
      </c>
      <c r="AJ16" s="129" t="s">
        <v>38</v>
      </c>
      <c r="AK16" s="124"/>
      <c r="AL16" s="1">
        <v>13</v>
      </c>
      <c r="AM16" s="69" t="s">
        <v>6</v>
      </c>
      <c r="AN16" s="129" t="s">
        <v>37</v>
      </c>
      <c r="AO16" s="1">
        <v>13</v>
      </c>
      <c r="AP16" s="69" t="s">
        <v>4</v>
      </c>
      <c r="AQ16" s="129" t="s">
        <v>39</v>
      </c>
      <c r="AR16" s="1">
        <v>13</v>
      </c>
      <c r="AS16" s="69" t="s">
        <v>4</v>
      </c>
      <c r="AT16" s="129" t="s">
        <v>40</v>
      </c>
      <c r="AU16" s="1">
        <v>13</v>
      </c>
      <c r="AV16" s="69" t="s">
        <v>5</v>
      </c>
      <c r="AW16" s="129" t="s">
        <v>40</v>
      </c>
      <c r="AX16" s="1">
        <v>13</v>
      </c>
      <c r="AY16" s="69" t="s">
        <v>1</v>
      </c>
      <c r="AZ16" s="129" t="s">
        <v>40</v>
      </c>
      <c r="BA16" s="1">
        <v>13</v>
      </c>
      <c r="BB16" s="69" t="s">
        <v>2</v>
      </c>
      <c r="BC16" s="129" t="s">
        <v>44</v>
      </c>
      <c r="BD16" s="1">
        <v>13</v>
      </c>
      <c r="BE16" s="69" t="s">
        <v>5</v>
      </c>
      <c r="BF16" s="129" t="s">
        <v>45</v>
      </c>
      <c r="BG16" s="1">
        <v>13</v>
      </c>
      <c r="BH16" s="69" t="s">
        <v>6</v>
      </c>
      <c r="BI16" s="129" t="s">
        <v>47</v>
      </c>
    </row>
    <row r="17" spans="1:61">
      <c r="A17" s="1">
        <v>14</v>
      </c>
      <c r="B17" s="69" t="s">
        <v>7</v>
      </c>
      <c r="C17" s="129" t="s">
        <v>39</v>
      </c>
      <c r="D17" s="1">
        <v>14</v>
      </c>
      <c r="E17" s="11" t="s">
        <v>3</v>
      </c>
      <c r="F17" s="129" t="s">
        <v>40</v>
      </c>
      <c r="G17" s="1">
        <v>14</v>
      </c>
      <c r="H17" s="11" t="s">
        <v>3</v>
      </c>
      <c r="I17" s="129" t="s">
        <v>42</v>
      </c>
      <c r="J17" s="1">
        <v>14</v>
      </c>
      <c r="K17" s="11" t="s">
        <v>1</v>
      </c>
      <c r="L17" s="129" t="s">
        <v>41</v>
      </c>
      <c r="M17" s="1">
        <v>14</v>
      </c>
      <c r="N17" s="11" t="s">
        <v>4</v>
      </c>
      <c r="O17" s="129" t="s">
        <v>44</v>
      </c>
      <c r="P17" s="1">
        <v>14</v>
      </c>
      <c r="Q17" s="69" t="s">
        <v>5</v>
      </c>
      <c r="R17" s="129" t="s">
        <v>46</v>
      </c>
      <c r="S17" s="1">
        <v>14</v>
      </c>
      <c r="T17" s="69" t="s">
        <v>1</v>
      </c>
      <c r="U17" s="129" t="s">
        <v>46</v>
      </c>
      <c r="V17" s="1">
        <v>14</v>
      </c>
      <c r="W17" s="69" t="s">
        <v>2</v>
      </c>
      <c r="X17" s="129" t="s">
        <v>47</v>
      </c>
      <c r="Y17" s="1">
        <v>14</v>
      </c>
      <c r="Z17" s="69" t="s">
        <v>6</v>
      </c>
      <c r="AA17" s="129" t="s">
        <v>45</v>
      </c>
      <c r="AB17" s="1">
        <v>14</v>
      </c>
      <c r="AC17" s="69" t="s">
        <v>7</v>
      </c>
      <c r="AD17" s="129" t="s">
        <v>39</v>
      </c>
      <c r="AE17" s="1">
        <v>14</v>
      </c>
      <c r="AF17" s="69" t="s">
        <v>3</v>
      </c>
      <c r="AG17" s="130" t="s">
        <v>38</v>
      </c>
      <c r="AH17" s="1">
        <v>14</v>
      </c>
      <c r="AI17" s="69" t="s">
        <v>6</v>
      </c>
      <c r="AJ17" s="129" t="s">
        <v>37</v>
      </c>
      <c r="AK17" s="124"/>
      <c r="AL17" s="1">
        <v>14</v>
      </c>
      <c r="AM17" s="69" t="s">
        <v>1</v>
      </c>
      <c r="AN17" s="129" t="s">
        <v>37</v>
      </c>
      <c r="AO17" s="1">
        <v>14</v>
      </c>
      <c r="AP17" s="69" t="s">
        <v>2</v>
      </c>
      <c r="AQ17" s="129" t="s">
        <v>39</v>
      </c>
      <c r="AR17" s="1">
        <v>14</v>
      </c>
      <c r="AS17" s="69" t="s">
        <v>2</v>
      </c>
      <c r="AT17" s="129" t="s">
        <v>40</v>
      </c>
      <c r="AU17" s="1">
        <v>14</v>
      </c>
      <c r="AV17" s="69" t="s">
        <v>6</v>
      </c>
      <c r="AW17" s="129" t="s">
        <v>40</v>
      </c>
      <c r="AX17" s="1">
        <v>14</v>
      </c>
      <c r="AY17" s="69" t="s">
        <v>7</v>
      </c>
      <c r="AZ17" s="129" t="s">
        <v>40</v>
      </c>
      <c r="BA17" s="1">
        <v>14</v>
      </c>
      <c r="BB17" s="69" t="s">
        <v>3</v>
      </c>
      <c r="BC17" s="129" t="s">
        <v>44</v>
      </c>
      <c r="BD17" s="1">
        <v>14</v>
      </c>
      <c r="BE17" s="69" t="s">
        <v>6</v>
      </c>
      <c r="BF17" s="129" t="s">
        <v>45</v>
      </c>
      <c r="BG17" s="1">
        <v>14</v>
      </c>
      <c r="BH17" s="69" t="s">
        <v>1</v>
      </c>
      <c r="BI17" s="129" t="s">
        <v>47</v>
      </c>
    </row>
    <row r="18" spans="1:61">
      <c r="A18" s="1">
        <v>15</v>
      </c>
      <c r="B18" s="69" t="s">
        <v>4</v>
      </c>
      <c r="C18" s="129" t="s">
        <v>39</v>
      </c>
      <c r="D18" s="1">
        <v>15</v>
      </c>
      <c r="E18" s="11" t="s">
        <v>5</v>
      </c>
      <c r="F18" s="129" t="s">
        <v>40</v>
      </c>
      <c r="G18" s="1">
        <v>15</v>
      </c>
      <c r="H18" s="11" t="s">
        <v>5</v>
      </c>
      <c r="I18" s="129" t="s">
        <v>42</v>
      </c>
      <c r="J18" s="1">
        <v>15</v>
      </c>
      <c r="K18" s="11" t="s">
        <v>7</v>
      </c>
      <c r="L18" s="129" t="s">
        <v>41</v>
      </c>
      <c r="M18" s="1">
        <v>15</v>
      </c>
      <c r="N18" s="11" t="s">
        <v>2</v>
      </c>
      <c r="O18" s="129" t="s">
        <v>44</v>
      </c>
      <c r="P18" s="1">
        <v>15</v>
      </c>
      <c r="Q18" s="69" t="s">
        <v>6</v>
      </c>
      <c r="R18" s="129" t="s">
        <v>45</v>
      </c>
      <c r="S18" s="1">
        <v>15</v>
      </c>
      <c r="T18" s="69" t="s">
        <v>7</v>
      </c>
      <c r="U18" s="129" t="s">
        <v>46</v>
      </c>
      <c r="V18" s="1">
        <v>15</v>
      </c>
      <c r="W18" s="69" t="s">
        <v>3</v>
      </c>
      <c r="X18" s="129" t="s">
        <v>47</v>
      </c>
      <c r="Y18" s="1">
        <v>15</v>
      </c>
      <c r="Z18" s="69" t="s">
        <v>1</v>
      </c>
      <c r="AA18" s="129" t="s">
        <v>45</v>
      </c>
      <c r="AB18" s="1">
        <v>15</v>
      </c>
      <c r="AC18" s="69" t="s">
        <v>4</v>
      </c>
      <c r="AD18" s="129" t="s">
        <v>39</v>
      </c>
      <c r="AE18" s="1">
        <v>15</v>
      </c>
      <c r="AF18" s="69" t="s">
        <v>5</v>
      </c>
      <c r="AG18" s="130" t="s">
        <v>38</v>
      </c>
      <c r="AH18" s="1">
        <v>15</v>
      </c>
      <c r="AI18" s="69" t="s">
        <v>1</v>
      </c>
      <c r="AJ18" s="129" t="s">
        <v>37</v>
      </c>
      <c r="AK18" s="124"/>
      <c r="AL18" s="1">
        <v>15</v>
      </c>
      <c r="AM18" s="69" t="s">
        <v>7</v>
      </c>
      <c r="AN18" s="129" t="s">
        <v>37</v>
      </c>
      <c r="AO18" s="1">
        <v>15</v>
      </c>
      <c r="AP18" s="69" t="s">
        <v>3</v>
      </c>
      <c r="AQ18" s="129" t="s">
        <v>38</v>
      </c>
      <c r="AR18" s="1">
        <v>15</v>
      </c>
      <c r="AS18" s="69" t="s">
        <v>3</v>
      </c>
      <c r="AT18" s="129" t="s">
        <v>39</v>
      </c>
      <c r="AU18" s="1">
        <v>15</v>
      </c>
      <c r="AV18" s="69" t="s">
        <v>1</v>
      </c>
      <c r="AW18" s="129" t="s">
        <v>39</v>
      </c>
      <c r="AX18" s="1">
        <v>15</v>
      </c>
      <c r="AY18" s="69" t="s">
        <v>4</v>
      </c>
      <c r="AZ18" s="129" t="s">
        <v>41</v>
      </c>
      <c r="BA18" s="1">
        <v>15</v>
      </c>
      <c r="BB18" s="69" t="s">
        <v>5</v>
      </c>
      <c r="BC18" s="129" t="s">
        <v>42</v>
      </c>
      <c r="BD18" s="1">
        <v>15</v>
      </c>
      <c r="BE18" s="69" t="s">
        <v>1</v>
      </c>
      <c r="BF18" s="129" t="s">
        <v>45</v>
      </c>
      <c r="BG18" s="1">
        <v>15</v>
      </c>
      <c r="BH18" s="69" t="s">
        <v>7</v>
      </c>
      <c r="BI18" s="129" t="s">
        <v>47</v>
      </c>
    </row>
    <row r="19" spans="1:61">
      <c r="A19" s="1">
        <v>16</v>
      </c>
      <c r="B19" s="69" t="s">
        <v>2</v>
      </c>
      <c r="C19" s="129" t="s">
        <v>39</v>
      </c>
      <c r="D19" s="1">
        <v>16</v>
      </c>
      <c r="E19" s="11" t="s">
        <v>6</v>
      </c>
      <c r="F19" s="129" t="s">
        <v>40</v>
      </c>
      <c r="G19" s="1">
        <v>16</v>
      </c>
      <c r="H19" s="11" t="s">
        <v>6</v>
      </c>
      <c r="I19" s="129" t="s">
        <v>41</v>
      </c>
      <c r="J19" s="1">
        <v>16</v>
      </c>
      <c r="K19" s="11" t="s">
        <v>4</v>
      </c>
      <c r="L19" s="129" t="s">
        <v>41</v>
      </c>
      <c r="M19" s="1">
        <v>16</v>
      </c>
      <c r="N19" s="11" t="s">
        <v>3</v>
      </c>
      <c r="O19" s="129" t="s">
        <v>44</v>
      </c>
      <c r="P19" s="1">
        <v>16</v>
      </c>
      <c r="Q19" s="69" t="s">
        <v>1</v>
      </c>
      <c r="R19" s="129" t="s">
        <v>45</v>
      </c>
      <c r="S19" s="1">
        <v>16</v>
      </c>
      <c r="T19" s="69" t="s">
        <v>4</v>
      </c>
      <c r="U19" s="129" t="s">
        <v>46</v>
      </c>
      <c r="V19" s="1">
        <v>16</v>
      </c>
      <c r="W19" s="69" t="s">
        <v>5</v>
      </c>
      <c r="X19" s="129" t="s">
        <v>47</v>
      </c>
      <c r="Y19" s="1">
        <v>16</v>
      </c>
      <c r="Z19" s="69" t="s">
        <v>7</v>
      </c>
      <c r="AA19" s="129" t="s">
        <v>45</v>
      </c>
      <c r="AB19" s="1">
        <v>16</v>
      </c>
      <c r="AC19" s="69" t="s">
        <v>2</v>
      </c>
      <c r="AD19" s="129" t="s">
        <v>39</v>
      </c>
      <c r="AE19" s="1">
        <v>16</v>
      </c>
      <c r="AF19" s="69" t="s">
        <v>6</v>
      </c>
      <c r="AG19" s="130" t="s">
        <v>38</v>
      </c>
      <c r="AH19" s="1">
        <v>16</v>
      </c>
      <c r="AI19" s="69" t="s">
        <v>7</v>
      </c>
      <c r="AJ19" s="129" t="s">
        <v>37</v>
      </c>
      <c r="AK19" s="124"/>
      <c r="AL19" s="1">
        <v>16</v>
      </c>
      <c r="AM19" s="69" t="s">
        <v>4</v>
      </c>
      <c r="AN19" s="129" t="s">
        <v>38</v>
      </c>
      <c r="AO19" s="1">
        <v>16</v>
      </c>
      <c r="AP19" s="69" t="s">
        <v>5</v>
      </c>
      <c r="AQ19" s="129" t="s">
        <v>38</v>
      </c>
      <c r="AR19" s="1">
        <v>16</v>
      </c>
      <c r="AS19" s="69" t="s">
        <v>5</v>
      </c>
      <c r="AT19" s="129" t="s">
        <v>39</v>
      </c>
      <c r="AU19" s="1">
        <v>16</v>
      </c>
      <c r="AV19" s="69" t="s">
        <v>7</v>
      </c>
      <c r="AW19" s="129" t="s">
        <v>39</v>
      </c>
      <c r="AX19" s="1">
        <v>16</v>
      </c>
      <c r="AY19" s="69" t="s">
        <v>2</v>
      </c>
      <c r="AZ19" s="129" t="s">
        <v>41</v>
      </c>
      <c r="BA19" s="1">
        <v>16</v>
      </c>
      <c r="BB19" s="69" t="s">
        <v>6</v>
      </c>
      <c r="BC19" s="129" t="s">
        <v>42</v>
      </c>
      <c r="BD19" s="1">
        <v>16</v>
      </c>
      <c r="BE19" s="69" t="s">
        <v>7</v>
      </c>
      <c r="BF19" s="129" t="s">
        <v>46</v>
      </c>
      <c r="BG19" s="1">
        <v>16</v>
      </c>
      <c r="BH19" s="69" t="s">
        <v>4</v>
      </c>
      <c r="BI19" s="129" t="s">
        <v>46</v>
      </c>
    </row>
    <row r="20" spans="1:61">
      <c r="A20" s="1">
        <v>17</v>
      </c>
      <c r="B20" s="69" t="s">
        <v>3</v>
      </c>
      <c r="C20" s="129" t="s">
        <v>39</v>
      </c>
      <c r="D20" s="1">
        <v>17</v>
      </c>
      <c r="E20" s="11" t="s">
        <v>1</v>
      </c>
      <c r="F20" s="129" t="s">
        <v>40</v>
      </c>
      <c r="G20" s="1">
        <v>17</v>
      </c>
      <c r="H20" s="11" t="s">
        <v>1</v>
      </c>
      <c r="I20" s="129" t="s">
        <v>41</v>
      </c>
      <c r="J20" s="1">
        <v>17</v>
      </c>
      <c r="K20" s="11" t="s">
        <v>2</v>
      </c>
      <c r="L20" s="129" t="s">
        <v>41</v>
      </c>
      <c r="M20" s="1">
        <v>17</v>
      </c>
      <c r="N20" s="11" t="s">
        <v>5</v>
      </c>
      <c r="O20" s="129" t="s">
        <v>44</v>
      </c>
      <c r="P20" s="1">
        <v>17</v>
      </c>
      <c r="Q20" s="69" t="s">
        <v>7</v>
      </c>
      <c r="R20" s="129" t="s">
        <v>45</v>
      </c>
      <c r="S20" s="1">
        <v>17</v>
      </c>
      <c r="T20" s="69" t="s">
        <v>2</v>
      </c>
      <c r="U20" s="129" t="s">
        <v>46</v>
      </c>
      <c r="V20" s="1">
        <v>17</v>
      </c>
      <c r="W20" s="69" t="s">
        <v>6</v>
      </c>
      <c r="X20" s="129" t="s">
        <v>46</v>
      </c>
      <c r="Y20" s="1">
        <v>17</v>
      </c>
      <c r="Z20" s="69" t="s">
        <v>4</v>
      </c>
      <c r="AA20" s="129" t="s">
        <v>45</v>
      </c>
      <c r="AB20" s="1">
        <v>17</v>
      </c>
      <c r="AC20" s="69" t="s">
        <v>3</v>
      </c>
      <c r="AD20" s="129" t="s">
        <v>40</v>
      </c>
      <c r="AE20" s="1">
        <v>17</v>
      </c>
      <c r="AF20" s="69" t="s">
        <v>1</v>
      </c>
      <c r="AG20" s="130" t="s">
        <v>38</v>
      </c>
      <c r="AH20" s="1">
        <v>17</v>
      </c>
      <c r="AI20" s="69" t="s">
        <v>4</v>
      </c>
      <c r="AJ20" s="129" t="s">
        <v>37</v>
      </c>
      <c r="AK20" s="124"/>
      <c r="AL20" s="1">
        <v>17</v>
      </c>
      <c r="AM20" s="69" t="s">
        <v>2</v>
      </c>
      <c r="AN20" s="129" t="s">
        <v>38</v>
      </c>
      <c r="AO20" s="1">
        <v>17</v>
      </c>
      <c r="AP20" s="69" t="s">
        <v>6</v>
      </c>
      <c r="AQ20" s="129" t="s">
        <v>38</v>
      </c>
      <c r="AR20" s="1">
        <v>17</v>
      </c>
      <c r="AS20" s="69" t="s">
        <v>6</v>
      </c>
      <c r="AT20" s="129" t="s">
        <v>39</v>
      </c>
      <c r="AU20" s="1">
        <v>17</v>
      </c>
      <c r="AV20" s="69" t="s">
        <v>4</v>
      </c>
      <c r="AW20" s="129" t="s">
        <v>39</v>
      </c>
      <c r="AX20" s="1">
        <v>17</v>
      </c>
      <c r="AY20" s="69" t="s">
        <v>3</v>
      </c>
      <c r="AZ20" s="129" t="s">
        <v>40</v>
      </c>
      <c r="BA20" s="1">
        <v>17</v>
      </c>
      <c r="BB20" s="69" t="s">
        <v>1</v>
      </c>
      <c r="BC20" s="129" t="s">
        <v>42</v>
      </c>
      <c r="BD20" s="1">
        <v>17</v>
      </c>
      <c r="BE20" s="69" t="s">
        <v>4</v>
      </c>
      <c r="BF20" s="129" t="s">
        <v>46</v>
      </c>
      <c r="BG20" s="1">
        <v>17</v>
      </c>
      <c r="BH20" s="69" t="s">
        <v>2</v>
      </c>
      <c r="BI20" s="129" t="s">
        <v>46</v>
      </c>
    </row>
    <row r="21" spans="1:61">
      <c r="A21" s="1">
        <v>18</v>
      </c>
      <c r="B21" s="69" t="s">
        <v>5</v>
      </c>
      <c r="C21" s="129" t="s">
        <v>39</v>
      </c>
      <c r="D21" s="1">
        <v>18</v>
      </c>
      <c r="E21" s="11" t="s">
        <v>7</v>
      </c>
      <c r="F21" s="129" t="s">
        <v>40</v>
      </c>
      <c r="G21" s="1">
        <v>18</v>
      </c>
      <c r="H21" s="11" t="s">
        <v>7</v>
      </c>
      <c r="I21" s="129" t="s">
        <v>41</v>
      </c>
      <c r="J21" s="1">
        <v>18</v>
      </c>
      <c r="K21" s="11" t="s">
        <v>3</v>
      </c>
      <c r="L21" s="129" t="s">
        <v>41</v>
      </c>
      <c r="M21" s="1">
        <v>18</v>
      </c>
      <c r="N21" s="11" t="s">
        <v>6</v>
      </c>
      <c r="O21" s="129" t="s">
        <v>44</v>
      </c>
      <c r="P21" s="1">
        <v>18</v>
      </c>
      <c r="Q21" s="69" t="s">
        <v>4</v>
      </c>
      <c r="R21" s="129" t="s">
        <v>45</v>
      </c>
      <c r="S21" s="1">
        <v>18</v>
      </c>
      <c r="T21" s="69" t="s">
        <v>3</v>
      </c>
      <c r="U21" s="129" t="s">
        <v>47</v>
      </c>
      <c r="V21" s="1">
        <v>18</v>
      </c>
      <c r="W21" s="69" t="s">
        <v>1</v>
      </c>
      <c r="X21" s="129" t="s">
        <v>46</v>
      </c>
      <c r="Y21" s="1">
        <v>18</v>
      </c>
      <c r="Z21" s="69" t="s">
        <v>2</v>
      </c>
      <c r="AA21" s="129" t="s">
        <v>45</v>
      </c>
      <c r="AB21" s="1">
        <v>18</v>
      </c>
      <c r="AC21" s="69" t="s">
        <v>5</v>
      </c>
      <c r="AD21" s="129" t="s">
        <v>40</v>
      </c>
      <c r="AE21" s="1">
        <v>18</v>
      </c>
      <c r="AF21" s="69" t="s">
        <v>7</v>
      </c>
      <c r="AG21" s="130" t="s">
        <v>38</v>
      </c>
      <c r="AH21" s="1">
        <v>18</v>
      </c>
      <c r="AI21" s="69" t="s">
        <v>2</v>
      </c>
      <c r="AJ21" s="129" t="s">
        <v>37</v>
      </c>
      <c r="AK21" s="124"/>
      <c r="AL21" s="1">
        <v>18</v>
      </c>
      <c r="AM21" s="69" t="s">
        <v>3</v>
      </c>
      <c r="AN21" s="129" t="s">
        <v>37</v>
      </c>
      <c r="AO21" s="1">
        <v>18</v>
      </c>
      <c r="AP21" s="69" t="s">
        <v>1</v>
      </c>
      <c r="AQ21" s="129" t="s">
        <v>38</v>
      </c>
      <c r="AR21" s="1">
        <v>18</v>
      </c>
      <c r="AS21" s="69" t="s">
        <v>1</v>
      </c>
      <c r="AT21" s="129" t="s">
        <v>39</v>
      </c>
      <c r="AU21" s="1">
        <v>18</v>
      </c>
      <c r="AV21" s="69" t="s">
        <v>2</v>
      </c>
      <c r="AW21" s="129" t="s">
        <v>39</v>
      </c>
      <c r="AX21" s="1">
        <v>18</v>
      </c>
      <c r="AY21" s="69" t="s">
        <v>5</v>
      </c>
      <c r="AZ21" s="129" t="s">
        <v>40</v>
      </c>
      <c r="BA21" s="1">
        <v>18</v>
      </c>
      <c r="BB21" s="69" t="s">
        <v>7</v>
      </c>
      <c r="BC21" s="129" t="s">
        <v>42</v>
      </c>
      <c r="BD21" s="1">
        <v>18</v>
      </c>
      <c r="BE21" s="69" t="s">
        <v>2</v>
      </c>
      <c r="BF21" s="129" t="s">
        <v>46</v>
      </c>
      <c r="BG21" s="1">
        <v>18</v>
      </c>
      <c r="BH21" s="69" t="s">
        <v>3</v>
      </c>
      <c r="BI21" s="129" t="s">
        <v>46</v>
      </c>
    </row>
    <row r="22" spans="1:61">
      <c r="A22" s="1">
        <v>19</v>
      </c>
      <c r="B22" s="69" t="s">
        <v>6</v>
      </c>
      <c r="C22" s="129" t="s">
        <v>39</v>
      </c>
      <c r="D22" s="1">
        <v>19</v>
      </c>
      <c r="E22" s="11" t="s">
        <v>4</v>
      </c>
      <c r="F22" s="129" t="s">
        <v>40</v>
      </c>
      <c r="G22" s="1">
        <v>19</v>
      </c>
      <c r="H22" s="11" t="s">
        <v>4</v>
      </c>
      <c r="I22" s="129" t="s">
        <v>41</v>
      </c>
      <c r="J22" s="1">
        <v>19</v>
      </c>
      <c r="K22" s="11" t="s">
        <v>5</v>
      </c>
      <c r="L22" s="129" t="s">
        <v>41</v>
      </c>
      <c r="M22" s="1">
        <v>19</v>
      </c>
      <c r="N22" s="11" t="s">
        <v>1</v>
      </c>
      <c r="O22" s="129" t="s">
        <v>44</v>
      </c>
      <c r="P22" s="1">
        <v>19</v>
      </c>
      <c r="Q22" s="69" t="s">
        <v>2</v>
      </c>
      <c r="R22" s="129" t="s">
        <v>45</v>
      </c>
      <c r="S22" s="1">
        <v>19</v>
      </c>
      <c r="T22" s="69" t="s">
        <v>5</v>
      </c>
      <c r="U22" s="129" t="s">
        <v>47</v>
      </c>
      <c r="V22" s="1">
        <v>19</v>
      </c>
      <c r="W22" s="69" t="s">
        <v>7</v>
      </c>
      <c r="X22" s="129" t="s">
        <v>46</v>
      </c>
      <c r="Y22" s="1">
        <v>19</v>
      </c>
      <c r="Z22" s="69" t="s">
        <v>3</v>
      </c>
      <c r="AA22" s="129" t="s">
        <v>47</v>
      </c>
      <c r="AB22" s="1">
        <v>19</v>
      </c>
      <c r="AC22" s="69" t="s">
        <v>6</v>
      </c>
      <c r="AD22" s="129" t="s">
        <v>39</v>
      </c>
      <c r="AE22" s="1">
        <v>19</v>
      </c>
      <c r="AF22" s="69" t="s">
        <v>4</v>
      </c>
      <c r="AG22" s="130" t="s">
        <v>38</v>
      </c>
      <c r="AH22" s="1">
        <v>19</v>
      </c>
      <c r="AI22" s="69" t="s">
        <v>3</v>
      </c>
      <c r="AJ22" s="129" t="s">
        <v>38</v>
      </c>
      <c r="AK22" s="124"/>
      <c r="AL22" s="1">
        <v>19</v>
      </c>
      <c r="AM22" s="69" t="s">
        <v>5</v>
      </c>
      <c r="AN22" s="129" t="s">
        <v>37</v>
      </c>
      <c r="AO22" s="1">
        <v>19</v>
      </c>
      <c r="AP22" s="69" t="s">
        <v>7</v>
      </c>
      <c r="AQ22" s="129" t="s">
        <v>38</v>
      </c>
      <c r="AR22" s="1">
        <v>19</v>
      </c>
      <c r="AS22" s="69" t="s">
        <v>7</v>
      </c>
      <c r="AT22" s="129" t="s">
        <v>39</v>
      </c>
      <c r="AU22" s="1">
        <v>19</v>
      </c>
      <c r="AV22" s="69" t="s">
        <v>3</v>
      </c>
      <c r="AW22" s="129" t="s">
        <v>39</v>
      </c>
      <c r="AX22" s="1">
        <v>19</v>
      </c>
      <c r="AY22" s="69" t="s">
        <v>6</v>
      </c>
      <c r="AZ22" s="129" t="s">
        <v>40</v>
      </c>
      <c r="BA22" s="1">
        <v>19</v>
      </c>
      <c r="BB22" s="69" t="s">
        <v>4</v>
      </c>
      <c r="BC22" s="129" t="s">
        <v>43</v>
      </c>
      <c r="BD22" s="1">
        <v>19</v>
      </c>
      <c r="BE22" s="69" t="s">
        <v>3</v>
      </c>
      <c r="BF22" s="129" t="s">
        <v>45</v>
      </c>
      <c r="BG22" s="1">
        <v>19</v>
      </c>
      <c r="BH22" s="69" t="s">
        <v>5</v>
      </c>
      <c r="BI22" s="129" t="s">
        <v>46</v>
      </c>
    </row>
    <row r="23" spans="1:61">
      <c r="A23" s="1">
        <v>20</v>
      </c>
      <c r="B23" s="69" t="s">
        <v>1</v>
      </c>
      <c r="C23" s="129" t="s">
        <v>39</v>
      </c>
      <c r="D23" s="1">
        <v>20</v>
      </c>
      <c r="E23" s="11" t="s">
        <v>2</v>
      </c>
      <c r="F23" s="129" t="s">
        <v>41</v>
      </c>
      <c r="G23" s="1">
        <v>20</v>
      </c>
      <c r="H23" s="11" t="s">
        <v>2</v>
      </c>
      <c r="I23" s="129" t="s">
        <v>41</v>
      </c>
      <c r="J23" s="1">
        <v>20</v>
      </c>
      <c r="K23" s="11" t="s">
        <v>6</v>
      </c>
      <c r="L23" s="129" t="s">
        <v>41</v>
      </c>
      <c r="M23" s="1">
        <v>20</v>
      </c>
      <c r="N23" s="11" t="s">
        <v>7</v>
      </c>
      <c r="O23" s="129" t="s">
        <v>44</v>
      </c>
      <c r="P23" s="1">
        <v>20</v>
      </c>
      <c r="Q23" s="69" t="s">
        <v>3</v>
      </c>
      <c r="R23" s="129" t="s">
        <v>45</v>
      </c>
      <c r="S23" s="1">
        <v>20</v>
      </c>
      <c r="T23" s="69" t="s">
        <v>6</v>
      </c>
      <c r="U23" s="129" t="s">
        <v>47</v>
      </c>
      <c r="V23" s="1">
        <v>20</v>
      </c>
      <c r="W23" s="69" t="s">
        <v>4</v>
      </c>
      <c r="X23" s="129" t="s">
        <v>46</v>
      </c>
      <c r="Y23" s="1">
        <v>20</v>
      </c>
      <c r="Z23" s="69" t="s">
        <v>5</v>
      </c>
      <c r="AA23" s="129" t="s">
        <v>47</v>
      </c>
      <c r="AB23" s="1">
        <v>20</v>
      </c>
      <c r="AC23" s="69" t="s">
        <v>1</v>
      </c>
      <c r="AD23" s="129" t="s">
        <v>39</v>
      </c>
      <c r="AE23" s="1">
        <v>20</v>
      </c>
      <c r="AF23" s="69" t="s">
        <v>2</v>
      </c>
      <c r="AG23" s="130" t="s">
        <v>38</v>
      </c>
      <c r="AH23" s="1">
        <v>20</v>
      </c>
      <c r="AI23" s="69" t="s">
        <v>5</v>
      </c>
      <c r="AJ23" s="129" t="s">
        <v>38</v>
      </c>
      <c r="AK23" s="124"/>
      <c r="AL23" s="1">
        <v>20</v>
      </c>
      <c r="AM23" s="69" t="s">
        <v>6</v>
      </c>
      <c r="AN23" s="129" t="s">
        <v>37</v>
      </c>
      <c r="AO23" s="1">
        <v>20</v>
      </c>
      <c r="AP23" s="69" t="s">
        <v>4</v>
      </c>
      <c r="AQ23" s="129" t="s">
        <v>39</v>
      </c>
      <c r="AR23" s="1">
        <v>20</v>
      </c>
      <c r="AS23" s="69" t="s">
        <v>4</v>
      </c>
      <c r="AT23" s="129" t="s">
        <v>40</v>
      </c>
      <c r="AU23" s="1">
        <v>20</v>
      </c>
      <c r="AV23" s="69" t="s">
        <v>5</v>
      </c>
      <c r="AW23" s="129" t="s">
        <v>40</v>
      </c>
      <c r="AX23" s="1">
        <v>20</v>
      </c>
      <c r="AY23" s="69" t="s">
        <v>1</v>
      </c>
      <c r="AZ23" s="129" t="s">
        <v>40</v>
      </c>
      <c r="BA23" s="1">
        <v>20</v>
      </c>
      <c r="BB23" s="69" t="s">
        <v>2</v>
      </c>
      <c r="BC23" s="129" t="s">
        <v>43</v>
      </c>
      <c r="BD23" s="1">
        <v>20</v>
      </c>
      <c r="BE23" s="69" t="s">
        <v>5</v>
      </c>
      <c r="BF23" s="129" t="s">
        <v>45</v>
      </c>
      <c r="BG23" s="1">
        <v>20</v>
      </c>
      <c r="BH23" s="69" t="s">
        <v>6</v>
      </c>
      <c r="BI23" s="129" t="s">
        <v>47</v>
      </c>
    </row>
    <row r="24" spans="1:61">
      <c r="A24" s="1">
        <v>21</v>
      </c>
      <c r="B24" s="69" t="s">
        <v>7</v>
      </c>
      <c r="C24" s="129" t="s">
        <v>39</v>
      </c>
      <c r="D24" s="1">
        <v>21</v>
      </c>
      <c r="E24" s="11" t="s">
        <v>3</v>
      </c>
      <c r="F24" s="129" t="s">
        <v>41</v>
      </c>
      <c r="G24" s="1">
        <v>21</v>
      </c>
      <c r="H24" s="11" t="s">
        <v>3</v>
      </c>
      <c r="I24" s="129" t="s">
        <v>42</v>
      </c>
      <c r="J24" s="1">
        <v>21</v>
      </c>
      <c r="K24" s="11" t="s">
        <v>1</v>
      </c>
      <c r="L24" s="129" t="s">
        <v>41</v>
      </c>
      <c r="M24" s="1">
        <v>21</v>
      </c>
      <c r="N24" s="11" t="s">
        <v>4</v>
      </c>
      <c r="O24" s="129" t="s">
        <v>44</v>
      </c>
      <c r="P24" s="1">
        <v>21</v>
      </c>
      <c r="Q24" s="69" t="s">
        <v>5</v>
      </c>
      <c r="R24" s="129" t="s">
        <v>45</v>
      </c>
      <c r="S24" s="1">
        <v>21</v>
      </c>
      <c r="T24" s="69" t="s">
        <v>1</v>
      </c>
      <c r="U24" s="129" t="s">
        <v>47</v>
      </c>
      <c r="V24" s="1">
        <v>21</v>
      </c>
      <c r="W24" s="69" t="s">
        <v>2</v>
      </c>
      <c r="X24" s="129" t="s">
        <v>46</v>
      </c>
      <c r="Y24" s="1">
        <v>21</v>
      </c>
      <c r="Z24" s="69" t="s">
        <v>6</v>
      </c>
      <c r="AA24" s="129" t="s">
        <v>43</v>
      </c>
      <c r="AB24" s="1">
        <v>21</v>
      </c>
      <c r="AC24" s="69" t="s">
        <v>7</v>
      </c>
      <c r="AD24" s="129" t="s">
        <v>42</v>
      </c>
      <c r="AE24" s="1">
        <v>21</v>
      </c>
      <c r="AF24" s="69" t="s">
        <v>3</v>
      </c>
      <c r="AG24" s="130" t="s">
        <v>38</v>
      </c>
      <c r="AH24" s="1">
        <v>21</v>
      </c>
      <c r="AI24" s="69" t="s">
        <v>6</v>
      </c>
      <c r="AJ24" s="129" t="s">
        <v>37</v>
      </c>
      <c r="AK24" s="124"/>
      <c r="AL24" s="1">
        <v>21</v>
      </c>
      <c r="AM24" s="69" t="s">
        <v>1</v>
      </c>
      <c r="AN24" s="129" t="s">
        <v>37</v>
      </c>
      <c r="AO24" s="1">
        <v>21</v>
      </c>
      <c r="AP24" s="69" t="s">
        <v>2</v>
      </c>
      <c r="AQ24" s="129" t="s">
        <v>39</v>
      </c>
      <c r="AR24" s="1">
        <v>21</v>
      </c>
      <c r="AS24" s="69" t="s">
        <v>2</v>
      </c>
      <c r="AT24" s="129" t="s">
        <v>40</v>
      </c>
      <c r="AU24" s="1">
        <v>21</v>
      </c>
      <c r="AV24" s="69" t="s">
        <v>6</v>
      </c>
      <c r="AW24" s="129" t="s">
        <v>40</v>
      </c>
      <c r="AX24" s="1">
        <v>21</v>
      </c>
      <c r="AY24" s="69" t="s">
        <v>7</v>
      </c>
      <c r="AZ24" s="129" t="s">
        <v>40</v>
      </c>
      <c r="BA24" s="1">
        <v>21</v>
      </c>
      <c r="BB24" s="69" t="s">
        <v>3</v>
      </c>
      <c r="BC24" s="129" t="s">
        <v>42</v>
      </c>
      <c r="BD24" s="1">
        <v>21</v>
      </c>
      <c r="BE24" s="69" t="s">
        <v>6</v>
      </c>
      <c r="BF24" s="129" t="s">
        <v>45</v>
      </c>
      <c r="BG24" s="1">
        <v>21</v>
      </c>
      <c r="BH24" s="69" t="s">
        <v>1</v>
      </c>
      <c r="BI24" s="129" t="s">
        <v>47</v>
      </c>
    </row>
    <row r="25" spans="1:61">
      <c r="A25" s="1">
        <v>22</v>
      </c>
      <c r="B25" s="69" t="s">
        <v>4</v>
      </c>
      <c r="C25" s="129" t="s">
        <v>39</v>
      </c>
      <c r="D25" s="1">
        <v>22</v>
      </c>
      <c r="E25" s="11" t="s">
        <v>5</v>
      </c>
      <c r="F25" s="129" t="s">
        <v>41</v>
      </c>
      <c r="G25" s="1">
        <v>22</v>
      </c>
      <c r="H25" s="11" t="s">
        <v>5</v>
      </c>
      <c r="I25" s="129" t="s">
        <v>42</v>
      </c>
      <c r="J25" s="1">
        <v>22</v>
      </c>
      <c r="K25" s="11" t="s">
        <v>7</v>
      </c>
      <c r="L25" s="129" t="s">
        <v>41</v>
      </c>
      <c r="M25" s="1">
        <v>22</v>
      </c>
      <c r="N25" s="11" t="s">
        <v>2</v>
      </c>
      <c r="O25" s="129" t="s">
        <v>44</v>
      </c>
      <c r="P25" s="1">
        <v>22</v>
      </c>
      <c r="Q25" s="69" t="s">
        <v>6</v>
      </c>
      <c r="R25" s="129" t="s">
        <v>45</v>
      </c>
      <c r="S25" s="1">
        <v>22</v>
      </c>
      <c r="T25" s="69" t="s">
        <v>7</v>
      </c>
      <c r="U25" s="129" t="s">
        <v>47</v>
      </c>
      <c r="V25" s="1">
        <v>22</v>
      </c>
      <c r="W25" s="69" t="s">
        <v>3</v>
      </c>
      <c r="X25" s="129" t="s">
        <v>46</v>
      </c>
      <c r="Y25" s="1">
        <v>22</v>
      </c>
      <c r="Z25" s="69" t="s">
        <v>1</v>
      </c>
      <c r="AA25" s="129" t="s">
        <v>43</v>
      </c>
      <c r="AB25" s="1">
        <v>22</v>
      </c>
      <c r="AC25" s="69" t="s">
        <v>4</v>
      </c>
      <c r="AD25" s="129" t="s">
        <v>42</v>
      </c>
      <c r="AE25" s="1">
        <v>22</v>
      </c>
      <c r="AF25" s="69" t="s">
        <v>5</v>
      </c>
      <c r="AG25" s="130" t="s">
        <v>38</v>
      </c>
      <c r="AH25" s="1">
        <v>22</v>
      </c>
      <c r="AI25" s="69" t="s">
        <v>1</v>
      </c>
      <c r="AJ25" s="129" t="s">
        <v>37</v>
      </c>
      <c r="AK25" s="124"/>
      <c r="AL25" s="1">
        <v>22</v>
      </c>
      <c r="AM25" s="69" t="s">
        <v>7</v>
      </c>
      <c r="AN25" s="129" t="s">
        <v>37</v>
      </c>
      <c r="AO25" s="1">
        <v>22</v>
      </c>
      <c r="AP25" s="69" t="s">
        <v>3</v>
      </c>
      <c r="AQ25" s="129" t="s">
        <v>39</v>
      </c>
      <c r="AR25" s="1">
        <v>22</v>
      </c>
      <c r="AS25" s="69" t="s">
        <v>3</v>
      </c>
      <c r="AT25" s="129" t="s">
        <v>39</v>
      </c>
      <c r="AU25" s="1">
        <v>22</v>
      </c>
      <c r="AV25" s="69" t="s">
        <v>1</v>
      </c>
      <c r="AW25" s="129" t="s">
        <v>40</v>
      </c>
      <c r="AX25" s="1">
        <v>22</v>
      </c>
      <c r="AY25" s="69" t="s">
        <v>4</v>
      </c>
      <c r="AZ25" s="129" t="s">
        <v>41</v>
      </c>
      <c r="BA25" s="1">
        <v>22</v>
      </c>
      <c r="BB25" s="69" t="s">
        <v>5</v>
      </c>
      <c r="BC25" s="129" t="s">
        <v>42</v>
      </c>
      <c r="BD25" s="1">
        <v>22</v>
      </c>
      <c r="BE25" s="69" t="s">
        <v>1</v>
      </c>
      <c r="BF25" s="129" t="s">
        <v>45</v>
      </c>
      <c r="BG25" s="1">
        <v>22</v>
      </c>
      <c r="BH25" s="69" t="s">
        <v>7</v>
      </c>
      <c r="BI25" s="129" t="s">
        <v>47</v>
      </c>
    </row>
    <row r="26" spans="1:61">
      <c r="A26" s="1">
        <v>23</v>
      </c>
      <c r="B26" s="69" t="s">
        <v>2</v>
      </c>
      <c r="C26" s="129" t="s">
        <v>39</v>
      </c>
      <c r="D26" s="1">
        <v>23</v>
      </c>
      <c r="E26" s="11" t="s">
        <v>6</v>
      </c>
      <c r="F26" s="129" t="s">
        <v>41</v>
      </c>
      <c r="G26" s="1">
        <v>23</v>
      </c>
      <c r="H26" s="11" t="s">
        <v>6</v>
      </c>
      <c r="I26" s="129" t="s">
        <v>41</v>
      </c>
      <c r="J26" s="1">
        <v>23</v>
      </c>
      <c r="K26" s="11" t="s">
        <v>4</v>
      </c>
      <c r="L26" s="129" t="s">
        <v>41</v>
      </c>
      <c r="M26" s="1">
        <v>23</v>
      </c>
      <c r="N26" s="11" t="s">
        <v>3</v>
      </c>
      <c r="O26" s="129" t="s">
        <v>44</v>
      </c>
      <c r="P26" s="1">
        <v>23</v>
      </c>
      <c r="Q26" s="69" t="s">
        <v>1</v>
      </c>
      <c r="R26" s="129" t="s">
        <v>45</v>
      </c>
      <c r="S26" s="1">
        <v>23</v>
      </c>
      <c r="T26" s="69" t="s">
        <v>4</v>
      </c>
      <c r="U26" s="129" t="s">
        <v>47</v>
      </c>
      <c r="V26" s="1">
        <v>23</v>
      </c>
      <c r="W26" s="69" t="s">
        <v>5</v>
      </c>
      <c r="X26" s="129" t="s">
        <v>46</v>
      </c>
      <c r="Y26" s="1">
        <v>23</v>
      </c>
      <c r="Z26" s="69" t="s">
        <v>7</v>
      </c>
      <c r="AA26" s="129" t="s">
        <v>43</v>
      </c>
      <c r="AB26" s="1">
        <v>23</v>
      </c>
      <c r="AC26" s="69" t="s">
        <v>2</v>
      </c>
      <c r="AD26" s="129" t="s">
        <v>42</v>
      </c>
      <c r="AE26" s="1">
        <v>23</v>
      </c>
      <c r="AF26" s="69" t="s">
        <v>6</v>
      </c>
      <c r="AG26" s="130" t="s">
        <v>38</v>
      </c>
      <c r="AH26" s="1">
        <v>23</v>
      </c>
      <c r="AI26" s="69" t="s">
        <v>7</v>
      </c>
      <c r="AJ26" s="129" t="s">
        <v>37</v>
      </c>
      <c r="AK26" s="124"/>
      <c r="AL26" s="1">
        <v>23</v>
      </c>
      <c r="AM26" s="69" t="s">
        <v>4</v>
      </c>
      <c r="AN26" s="129" t="s">
        <v>38</v>
      </c>
      <c r="AO26" s="1">
        <v>23</v>
      </c>
      <c r="AP26" s="69" t="s">
        <v>5</v>
      </c>
      <c r="AQ26" s="129" t="s">
        <v>38</v>
      </c>
      <c r="AR26" s="1">
        <v>23</v>
      </c>
      <c r="AS26" s="69" t="s">
        <v>5</v>
      </c>
      <c r="AT26" s="129" t="s">
        <v>39</v>
      </c>
      <c r="AU26" s="1">
        <v>23</v>
      </c>
      <c r="AV26" s="69" t="s">
        <v>7</v>
      </c>
      <c r="AW26" s="129" t="s">
        <v>40</v>
      </c>
      <c r="AX26" s="1">
        <v>23</v>
      </c>
      <c r="AY26" s="69" t="s">
        <v>2</v>
      </c>
      <c r="AZ26" s="129" t="s">
        <v>41</v>
      </c>
      <c r="BA26" s="1">
        <v>23</v>
      </c>
      <c r="BB26" s="69" t="s">
        <v>6</v>
      </c>
      <c r="BC26" s="129" t="s">
        <v>42</v>
      </c>
      <c r="BD26" s="1">
        <v>23</v>
      </c>
      <c r="BE26" s="69" t="s">
        <v>7</v>
      </c>
      <c r="BF26" s="129" t="s">
        <v>46</v>
      </c>
      <c r="BG26" s="1">
        <v>23</v>
      </c>
      <c r="BH26" s="69" t="s">
        <v>4</v>
      </c>
      <c r="BI26" s="129" t="s">
        <v>46</v>
      </c>
    </row>
    <row r="27" spans="1:61">
      <c r="A27" s="1">
        <v>24</v>
      </c>
      <c r="B27" s="69" t="s">
        <v>3</v>
      </c>
      <c r="C27" s="129" t="s">
        <v>39</v>
      </c>
      <c r="D27" s="1">
        <v>24</v>
      </c>
      <c r="E27" s="11" t="s">
        <v>1</v>
      </c>
      <c r="F27" s="129" t="s">
        <v>40</v>
      </c>
      <c r="G27" s="1">
        <v>24</v>
      </c>
      <c r="H27" s="11" t="s">
        <v>1</v>
      </c>
      <c r="I27" s="129" t="s">
        <v>41</v>
      </c>
      <c r="J27" s="1">
        <v>24</v>
      </c>
      <c r="K27" s="11" t="s">
        <v>2</v>
      </c>
      <c r="L27" s="129" t="s">
        <v>41</v>
      </c>
      <c r="M27" s="1">
        <v>24</v>
      </c>
      <c r="N27" s="11" t="s">
        <v>5</v>
      </c>
      <c r="O27" s="129" t="s">
        <v>44</v>
      </c>
      <c r="P27" s="1">
        <v>24</v>
      </c>
      <c r="Q27" s="69" t="s">
        <v>7</v>
      </c>
      <c r="R27" s="129" t="s">
        <v>45</v>
      </c>
      <c r="S27" s="1">
        <v>24</v>
      </c>
      <c r="T27" s="69" t="s">
        <v>2</v>
      </c>
      <c r="U27" s="129" t="s">
        <v>47</v>
      </c>
      <c r="V27" s="1">
        <v>24</v>
      </c>
      <c r="W27" s="69" t="s">
        <v>6</v>
      </c>
      <c r="X27" s="129" t="s">
        <v>46</v>
      </c>
      <c r="Y27" s="1">
        <v>24</v>
      </c>
      <c r="Z27" s="69" t="s">
        <v>4</v>
      </c>
      <c r="AA27" s="129" t="s">
        <v>43</v>
      </c>
      <c r="AB27" s="1">
        <v>24</v>
      </c>
      <c r="AC27" s="69" t="s">
        <v>3</v>
      </c>
      <c r="AD27" s="129" t="s">
        <v>42</v>
      </c>
      <c r="AE27" s="1">
        <v>24</v>
      </c>
      <c r="AF27" s="69" t="s">
        <v>1</v>
      </c>
      <c r="AG27" s="130" t="s">
        <v>38</v>
      </c>
      <c r="AH27" s="1">
        <v>24</v>
      </c>
      <c r="AI27" s="69" t="s">
        <v>4</v>
      </c>
      <c r="AJ27" s="129" t="s">
        <v>37</v>
      </c>
      <c r="AK27" s="124"/>
      <c r="AL27" s="1">
        <v>24</v>
      </c>
      <c r="AM27" s="69" t="s">
        <v>2</v>
      </c>
      <c r="AN27" s="129" t="s">
        <v>38</v>
      </c>
      <c r="AO27" s="1">
        <v>24</v>
      </c>
      <c r="AP27" s="69" t="s">
        <v>6</v>
      </c>
      <c r="AQ27" s="129" t="s">
        <v>38</v>
      </c>
      <c r="AR27" s="1">
        <v>24</v>
      </c>
      <c r="AS27" s="69" t="s">
        <v>6</v>
      </c>
      <c r="AT27" s="129" t="s">
        <v>39</v>
      </c>
      <c r="AU27" s="1">
        <v>24</v>
      </c>
      <c r="AV27" s="69" t="s">
        <v>4</v>
      </c>
      <c r="AW27" s="129" t="s">
        <v>40</v>
      </c>
      <c r="AX27" s="1">
        <v>24</v>
      </c>
      <c r="AY27" s="69" t="s">
        <v>3</v>
      </c>
      <c r="AZ27" s="129" t="s">
        <v>40</v>
      </c>
      <c r="BA27" s="1">
        <v>24</v>
      </c>
      <c r="BB27" s="69" t="s">
        <v>1</v>
      </c>
      <c r="BC27" s="129" t="s">
        <v>42</v>
      </c>
      <c r="BD27" s="1">
        <v>24</v>
      </c>
      <c r="BE27" s="69" t="s">
        <v>4</v>
      </c>
      <c r="BF27" s="129" t="s">
        <v>46</v>
      </c>
      <c r="BG27" s="1">
        <v>24</v>
      </c>
      <c r="BH27" s="69" t="s">
        <v>2</v>
      </c>
      <c r="BI27" s="129" t="s">
        <v>46</v>
      </c>
    </row>
    <row r="28" spans="1:61">
      <c r="A28" s="1">
        <v>25</v>
      </c>
      <c r="B28" s="69" t="s">
        <v>5</v>
      </c>
      <c r="C28" s="129" t="s">
        <v>39</v>
      </c>
      <c r="D28" s="1">
        <v>25</v>
      </c>
      <c r="E28" s="11" t="s">
        <v>7</v>
      </c>
      <c r="F28" s="129" t="s">
        <v>40</v>
      </c>
      <c r="G28" s="1">
        <v>25</v>
      </c>
      <c r="H28" s="11" t="s">
        <v>7</v>
      </c>
      <c r="I28" s="129" t="s">
        <v>41</v>
      </c>
      <c r="J28" s="1">
        <v>25</v>
      </c>
      <c r="K28" s="11" t="s">
        <v>3</v>
      </c>
      <c r="L28" s="129" t="s">
        <v>44</v>
      </c>
      <c r="M28" s="1">
        <v>25</v>
      </c>
      <c r="N28" s="11" t="s">
        <v>6</v>
      </c>
      <c r="O28" s="129" t="s">
        <v>44</v>
      </c>
      <c r="P28" s="1">
        <v>25</v>
      </c>
      <c r="Q28" s="69" t="s">
        <v>4</v>
      </c>
      <c r="R28" s="129" t="s">
        <v>45</v>
      </c>
      <c r="S28" s="1">
        <v>25</v>
      </c>
      <c r="T28" s="69" t="s">
        <v>3</v>
      </c>
      <c r="U28" s="129" t="s">
        <v>47</v>
      </c>
      <c r="V28" s="1">
        <v>25</v>
      </c>
      <c r="W28" s="69" t="s">
        <v>1</v>
      </c>
      <c r="X28" s="129" t="s">
        <v>46</v>
      </c>
      <c r="Y28" s="1">
        <v>25</v>
      </c>
      <c r="Z28" s="69" t="s">
        <v>2</v>
      </c>
      <c r="AA28" s="129" t="s">
        <v>43</v>
      </c>
      <c r="AB28" s="1">
        <v>25</v>
      </c>
      <c r="AC28" s="69" t="s">
        <v>5</v>
      </c>
      <c r="AD28" s="129" t="s">
        <v>42</v>
      </c>
      <c r="AE28" s="1">
        <v>25</v>
      </c>
      <c r="AF28" s="69" t="s">
        <v>7</v>
      </c>
      <c r="AG28" s="130" t="s">
        <v>38</v>
      </c>
      <c r="AH28" s="1">
        <v>25</v>
      </c>
      <c r="AI28" s="69" t="s">
        <v>2</v>
      </c>
      <c r="AJ28" s="129" t="s">
        <v>37</v>
      </c>
      <c r="AK28" s="124"/>
      <c r="AL28" s="1">
        <v>25</v>
      </c>
      <c r="AM28" s="69" t="s">
        <v>3</v>
      </c>
      <c r="AN28" s="129" t="s">
        <v>37</v>
      </c>
      <c r="AO28" s="1">
        <v>25</v>
      </c>
      <c r="AP28" s="69" t="s">
        <v>1</v>
      </c>
      <c r="AQ28" s="129" t="s">
        <v>38</v>
      </c>
      <c r="AR28" s="1">
        <v>25</v>
      </c>
      <c r="AS28" s="69" t="s">
        <v>1</v>
      </c>
      <c r="AT28" s="129" t="s">
        <v>39</v>
      </c>
      <c r="AU28" s="1">
        <v>25</v>
      </c>
      <c r="AV28" s="69" t="s">
        <v>2</v>
      </c>
      <c r="AW28" s="129" t="s">
        <v>40</v>
      </c>
      <c r="AX28" s="1">
        <v>25</v>
      </c>
      <c r="AY28" s="69" t="s">
        <v>5</v>
      </c>
      <c r="AZ28" s="129" t="s">
        <v>40</v>
      </c>
      <c r="BA28" s="1">
        <v>25</v>
      </c>
      <c r="BB28" s="69" t="s">
        <v>7</v>
      </c>
      <c r="BC28" s="129" t="s">
        <v>42</v>
      </c>
      <c r="BD28" s="1">
        <v>25</v>
      </c>
      <c r="BE28" s="69" t="s">
        <v>2</v>
      </c>
      <c r="BF28" s="129" t="s">
        <v>46</v>
      </c>
      <c r="BG28" s="1">
        <v>25</v>
      </c>
      <c r="BH28" s="69" t="s">
        <v>3</v>
      </c>
      <c r="BI28" s="129" t="s">
        <v>46</v>
      </c>
    </row>
    <row r="29" spans="1:61">
      <c r="A29" s="1">
        <v>26</v>
      </c>
      <c r="B29" s="69" t="s">
        <v>6</v>
      </c>
      <c r="C29" s="129" t="s">
        <v>39</v>
      </c>
      <c r="D29" s="1">
        <v>26</v>
      </c>
      <c r="E29" s="11" t="s">
        <v>4</v>
      </c>
      <c r="F29" s="129" t="s">
        <v>40</v>
      </c>
      <c r="G29" s="1">
        <v>26</v>
      </c>
      <c r="H29" s="11" t="s">
        <v>4</v>
      </c>
      <c r="I29" s="129" t="s">
        <v>41</v>
      </c>
      <c r="J29" s="1">
        <v>26</v>
      </c>
      <c r="K29" s="11" t="s">
        <v>5</v>
      </c>
      <c r="L29" s="129" t="s">
        <v>44</v>
      </c>
      <c r="M29" s="1">
        <v>26</v>
      </c>
      <c r="N29" s="11" t="s">
        <v>1</v>
      </c>
      <c r="O29" s="129" t="s">
        <v>44</v>
      </c>
      <c r="P29" s="1">
        <v>26</v>
      </c>
      <c r="Q29" s="69" t="s">
        <v>2</v>
      </c>
      <c r="R29" s="129" t="s">
        <v>45</v>
      </c>
      <c r="S29" s="1">
        <v>26</v>
      </c>
      <c r="T29" s="69" t="s">
        <v>5</v>
      </c>
      <c r="U29" s="129" t="s">
        <v>47</v>
      </c>
      <c r="V29" s="1">
        <v>26</v>
      </c>
      <c r="W29" s="69" t="s">
        <v>7</v>
      </c>
      <c r="X29" s="129" t="s">
        <v>46</v>
      </c>
      <c r="Y29" s="1">
        <v>26</v>
      </c>
      <c r="Z29" s="69" t="s">
        <v>3</v>
      </c>
      <c r="AA29" s="129" t="s">
        <v>43</v>
      </c>
      <c r="AB29" s="1">
        <v>26</v>
      </c>
      <c r="AC29" s="69" t="s">
        <v>6</v>
      </c>
      <c r="AD29" s="129" t="s">
        <v>39</v>
      </c>
      <c r="AE29" s="1">
        <v>26</v>
      </c>
      <c r="AF29" s="69" t="s">
        <v>4</v>
      </c>
      <c r="AG29" s="130" t="s">
        <v>38</v>
      </c>
      <c r="AH29" s="1">
        <v>26</v>
      </c>
      <c r="AI29" s="69" t="s">
        <v>3</v>
      </c>
      <c r="AJ29" s="129" t="s">
        <v>38</v>
      </c>
      <c r="AK29" s="124"/>
      <c r="AL29" s="1">
        <v>26</v>
      </c>
      <c r="AM29" s="69" t="s">
        <v>5</v>
      </c>
      <c r="AN29" s="129" t="s">
        <v>37</v>
      </c>
      <c r="AO29" s="1">
        <v>26</v>
      </c>
      <c r="AP29" s="69" t="s">
        <v>7</v>
      </c>
      <c r="AQ29" s="129" t="s">
        <v>38</v>
      </c>
      <c r="AR29" s="1">
        <v>26</v>
      </c>
      <c r="AS29" s="69" t="s">
        <v>7</v>
      </c>
      <c r="AT29" s="129" t="s">
        <v>39</v>
      </c>
      <c r="AU29" s="1">
        <v>26</v>
      </c>
      <c r="AV29" s="69" t="s">
        <v>3</v>
      </c>
      <c r="AW29" s="129" t="s">
        <v>40</v>
      </c>
      <c r="AX29" s="1">
        <v>26</v>
      </c>
      <c r="AY29" s="69" t="s">
        <v>6</v>
      </c>
      <c r="AZ29" s="129" t="s">
        <v>40</v>
      </c>
      <c r="BA29" s="1">
        <v>26</v>
      </c>
      <c r="BB29" s="69" t="s">
        <v>4</v>
      </c>
      <c r="BC29" s="129" t="s">
        <v>43</v>
      </c>
      <c r="BD29" s="1">
        <v>26</v>
      </c>
      <c r="BE29" s="69" t="s">
        <v>3</v>
      </c>
      <c r="BF29" s="129" t="s">
        <v>45</v>
      </c>
      <c r="BG29" s="1">
        <v>26</v>
      </c>
      <c r="BH29" s="69" t="s">
        <v>5</v>
      </c>
      <c r="BI29" s="129" t="s">
        <v>46</v>
      </c>
    </row>
    <row r="30" spans="1:61">
      <c r="A30" s="1">
        <v>27</v>
      </c>
      <c r="B30" s="125" t="s">
        <v>1</v>
      </c>
      <c r="C30" s="129" t="s">
        <v>39</v>
      </c>
      <c r="D30" s="86">
        <v>27</v>
      </c>
      <c r="E30" s="11" t="s">
        <v>2</v>
      </c>
      <c r="F30" s="129" t="s">
        <v>40</v>
      </c>
      <c r="G30" s="1">
        <v>27</v>
      </c>
      <c r="H30" s="11" t="s">
        <v>2</v>
      </c>
      <c r="I30" s="129" t="s">
        <v>41</v>
      </c>
      <c r="J30" s="1">
        <v>27</v>
      </c>
      <c r="K30" s="11" t="s">
        <v>6</v>
      </c>
      <c r="L30" s="129" t="s">
        <v>44</v>
      </c>
      <c r="M30" s="1">
        <v>27</v>
      </c>
      <c r="N30" s="11" t="s">
        <v>7</v>
      </c>
      <c r="O30" s="129" t="s">
        <v>44</v>
      </c>
      <c r="P30" s="1">
        <v>27</v>
      </c>
      <c r="Q30" s="69" t="s">
        <v>3</v>
      </c>
      <c r="R30" s="129" t="s">
        <v>46</v>
      </c>
      <c r="S30" s="1">
        <v>27</v>
      </c>
      <c r="T30" s="69" t="s">
        <v>6</v>
      </c>
      <c r="U30" s="129" t="s">
        <v>46</v>
      </c>
      <c r="V30" s="1">
        <v>27</v>
      </c>
      <c r="W30" s="69" t="s">
        <v>4</v>
      </c>
      <c r="X30" s="129" t="s">
        <v>46</v>
      </c>
      <c r="Y30" s="1">
        <v>27</v>
      </c>
      <c r="Z30" s="69" t="s">
        <v>5</v>
      </c>
      <c r="AA30" s="129" t="s">
        <v>43</v>
      </c>
      <c r="AB30" s="1">
        <v>27</v>
      </c>
      <c r="AC30" s="69" t="s">
        <v>1</v>
      </c>
      <c r="AD30" s="129" t="s">
        <v>39</v>
      </c>
      <c r="AE30" s="1">
        <v>27</v>
      </c>
      <c r="AF30" s="69" t="s">
        <v>2</v>
      </c>
      <c r="AG30" s="130" t="s">
        <v>38</v>
      </c>
      <c r="AH30" s="1">
        <v>27</v>
      </c>
      <c r="AI30" s="69" t="s">
        <v>5</v>
      </c>
      <c r="AJ30" s="129" t="s">
        <v>38</v>
      </c>
      <c r="AK30" s="124"/>
      <c r="AL30" s="1">
        <v>27</v>
      </c>
      <c r="AM30" s="69" t="s">
        <v>6</v>
      </c>
      <c r="AN30" s="129" t="s">
        <v>37</v>
      </c>
      <c r="AO30" s="1">
        <v>27</v>
      </c>
      <c r="AP30" s="69" t="s">
        <v>4</v>
      </c>
      <c r="AQ30" s="129" t="s">
        <v>38</v>
      </c>
      <c r="AR30" s="1">
        <v>27</v>
      </c>
      <c r="AS30" s="69" t="s">
        <v>4</v>
      </c>
      <c r="AT30" s="129" t="s">
        <v>40</v>
      </c>
      <c r="AU30" s="1">
        <v>27</v>
      </c>
      <c r="AV30" s="69" t="s">
        <v>5</v>
      </c>
      <c r="AW30" s="129" t="s">
        <v>40</v>
      </c>
      <c r="AX30" s="1">
        <v>27</v>
      </c>
      <c r="AY30" s="69" t="s">
        <v>1</v>
      </c>
      <c r="AZ30" s="129" t="s">
        <v>40</v>
      </c>
      <c r="BA30" s="1">
        <v>27</v>
      </c>
      <c r="BB30" s="69" t="s">
        <v>2</v>
      </c>
      <c r="BC30" s="129" t="s">
        <v>43</v>
      </c>
      <c r="BD30" s="1">
        <v>27</v>
      </c>
      <c r="BE30" s="69" t="s">
        <v>5</v>
      </c>
      <c r="BF30" s="129" t="s">
        <v>45</v>
      </c>
      <c r="BG30" s="1">
        <v>27</v>
      </c>
      <c r="BH30" s="69" t="s">
        <v>6</v>
      </c>
      <c r="BI30" s="129" t="s">
        <v>46</v>
      </c>
    </row>
    <row r="31" spans="1:61">
      <c r="A31" s="1">
        <v>28</v>
      </c>
      <c r="B31" s="125" t="s">
        <v>7</v>
      </c>
      <c r="C31" s="129" t="s">
        <v>39</v>
      </c>
      <c r="D31" s="1">
        <v>28</v>
      </c>
      <c r="E31" s="11" t="s">
        <v>3</v>
      </c>
      <c r="F31" s="129" t="s">
        <v>40</v>
      </c>
      <c r="G31" s="1">
        <v>28</v>
      </c>
      <c r="H31" s="11" t="s">
        <v>3</v>
      </c>
      <c r="I31" s="129" t="s">
        <v>42</v>
      </c>
      <c r="J31" s="86">
        <v>28</v>
      </c>
      <c r="K31" s="11" t="s">
        <v>1</v>
      </c>
      <c r="L31" s="129" t="s">
        <v>43</v>
      </c>
      <c r="M31" s="1">
        <v>28</v>
      </c>
      <c r="N31" s="11" t="s">
        <v>4</v>
      </c>
      <c r="O31" s="129" t="s">
        <v>44</v>
      </c>
      <c r="P31" s="1">
        <v>28</v>
      </c>
      <c r="Q31" s="69" t="s">
        <v>5</v>
      </c>
      <c r="R31" s="129" t="s">
        <v>46</v>
      </c>
      <c r="S31" s="1">
        <v>28</v>
      </c>
      <c r="T31" s="69" t="s">
        <v>1</v>
      </c>
      <c r="U31" s="129" t="s">
        <v>46</v>
      </c>
      <c r="V31" s="1">
        <v>28</v>
      </c>
      <c r="W31" s="69" t="s">
        <v>2</v>
      </c>
      <c r="X31" s="129" t="s">
        <v>46</v>
      </c>
      <c r="Y31" s="1">
        <v>28</v>
      </c>
      <c r="Z31" s="69" t="s">
        <v>6</v>
      </c>
      <c r="AA31" s="129" t="s">
        <v>42</v>
      </c>
      <c r="AB31" s="1">
        <v>28</v>
      </c>
      <c r="AC31" s="69" t="s">
        <v>7</v>
      </c>
      <c r="AD31" s="129" t="s">
        <v>39</v>
      </c>
      <c r="AE31" s="1">
        <v>28</v>
      </c>
      <c r="AF31" s="69" t="s">
        <v>3</v>
      </c>
      <c r="AG31" s="130" t="s">
        <v>38</v>
      </c>
      <c r="AH31" s="1">
        <v>28</v>
      </c>
      <c r="AI31" s="69" t="s">
        <v>6</v>
      </c>
      <c r="AJ31" s="129" t="s">
        <v>38</v>
      </c>
      <c r="AK31" s="124"/>
      <c r="AL31" s="1">
        <v>28</v>
      </c>
      <c r="AM31" s="69" t="s">
        <v>1</v>
      </c>
      <c r="AN31" s="129" t="s">
        <v>37</v>
      </c>
      <c r="AO31" s="1">
        <v>28</v>
      </c>
      <c r="AP31" s="69" t="s">
        <v>2</v>
      </c>
      <c r="AQ31" s="129" t="s">
        <v>38</v>
      </c>
      <c r="AR31" s="1">
        <v>28</v>
      </c>
      <c r="AS31" s="69" t="s">
        <v>2</v>
      </c>
      <c r="AT31" s="129" t="s">
        <v>40</v>
      </c>
      <c r="AU31" s="1">
        <v>28</v>
      </c>
      <c r="AV31" s="69" t="s">
        <v>6</v>
      </c>
      <c r="AW31" s="129" t="s">
        <v>40</v>
      </c>
      <c r="AX31" s="1">
        <v>28</v>
      </c>
      <c r="AY31" s="69" t="s">
        <v>7</v>
      </c>
      <c r="AZ31" s="129" t="s">
        <v>40</v>
      </c>
      <c r="BA31" s="1">
        <v>28</v>
      </c>
      <c r="BB31" s="69" t="s">
        <v>3</v>
      </c>
      <c r="BC31" s="129" t="s">
        <v>42</v>
      </c>
      <c r="BD31" s="1">
        <v>28</v>
      </c>
      <c r="BE31" s="69" t="s">
        <v>6</v>
      </c>
      <c r="BF31" s="129" t="s">
        <v>45</v>
      </c>
      <c r="BG31" s="1">
        <v>28</v>
      </c>
      <c r="BH31" s="69" t="s">
        <v>1</v>
      </c>
      <c r="BI31" s="129" t="s">
        <v>46</v>
      </c>
    </row>
    <row r="32" spans="1:61">
      <c r="A32" s="1">
        <v>29</v>
      </c>
      <c r="B32" s="125" t="s">
        <v>4</v>
      </c>
      <c r="C32" s="129" t="s">
        <v>39</v>
      </c>
      <c r="D32" s="123"/>
      <c r="E32" s="122"/>
      <c r="F32" s="122"/>
      <c r="G32" s="1">
        <v>29</v>
      </c>
      <c r="H32" s="11" t="s">
        <v>5</v>
      </c>
      <c r="I32" s="129" t="s">
        <v>42</v>
      </c>
      <c r="J32" s="86">
        <v>29</v>
      </c>
      <c r="K32" s="11" t="s">
        <v>7</v>
      </c>
      <c r="L32" s="129" t="s">
        <v>43</v>
      </c>
      <c r="M32" s="1">
        <v>29</v>
      </c>
      <c r="N32" s="11" t="s">
        <v>2</v>
      </c>
      <c r="O32" s="129" t="s">
        <v>44</v>
      </c>
      <c r="P32" s="1">
        <v>29</v>
      </c>
      <c r="Q32" s="69" t="s">
        <v>6</v>
      </c>
      <c r="R32" s="129" t="s">
        <v>46</v>
      </c>
      <c r="S32" s="1">
        <v>29</v>
      </c>
      <c r="T32" s="69" t="s">
        <v>7</v>
      </c>
      <c r="U32" s="129" t="s">
        <v>46</v>
      </c>
      <c r="V32" s="1">
        <v>29</v>
      </c>
      <c r="W32" s="69" t="s">
        <v>3</v>
      </c>
      <c r="X32" s="129" t="s">
        <v>46</v>
      </c>
      <c r="Y32" s="1">
        <v>29</v>
      </c>
      <c r="Z32" s="69" t="s">
        <v>1</v>
      </c>
      <c r="AA32" s="129" t="s">
        <v>42</v>
      </c>
      <c r="AB32" s="1">
        <v>29</v>
      </c>
      <c r="AC32" s="69" t="s">
        <v>4</v>
      </c>
      <c r="AD32" s="129" t="s">
        <v>39</v>
      </c>
      <c r="AE32" s="1">
        <v>29</v>
      </c>
      <c r="AF32" s="69" t="s">
        <v>5</v>
      </c>
      <c r="AG32" s="130" t="s">
        <v>38</v>
      </c>
      <c r="AH32" s="1">
        <v>29</v>
      </c>
      <c r="AI32" s="69" t="s">
        <v>1</v>
      </c>
      <c r="AJ32" s="129" t="s">
        <v>40</v>
      </c>
      <c r="AK32" s="124"/>
      <c r="AL32" s="1">
        <v>29</v>
      </c>
      <c r="AM32" s="69" t="s">
        <v>7</v>
      </c>
      <c r="AN32" s="129" t="s">
        <v>37</v>
      </c>
      <c r="AO32" s="123"/>
      <c r="AP32" s="122"/>
      <c r="AQ32" s="124"/>
      <c r="AR32" s="1">
        <v>29</v>
      </c>
      <c r="AS32" s="69" t="s">
        <v>3</v>
      </c>
      <c r="AT32" s="129" t="s">
        <v>39</v>
      </c>
      <c r="AU32" s="1">
        <v>29</v>
      </c>
      <c r="AV32" s="69" t="s">
        <v>1</v>
      </c>
      <c r="AW32" s="129" t="s">
        <v>40</v>
      </c>
      <c r="AX32" s="1">
        <v>29</v>
      </c>
      <c r="AY32" s="69" t="s">
        <v>4</v>
      </c>
      <c r="AZ32" s="129" t="s">
        <v>41</v>
      </c>
      <c r="BA32" s="1">
        <v>29</v>
      </c>
      <c r="BB32" s="69" t="s">
        <v>5</v>
      </c>
      <c r="BC32" s="129" t="s">
        <v>42</v>
      </c>
      <c r="BD32" s="1">
        <v>29</v>
      </c>
      <c r="BE32" s="69" t="s">
        <v>1</v>
      </c>
      <c r="BF32" s="129" t="s">
        <v>45</v>
      </c>
      <c r="BG32" s="1">
        <v>29</v>
      </c>
      <c r="BH32" s="69" t="s">
        <v>7</v>
      </c>
      <c r="BI32" s="129" t="s">
        <v>46</v>
      </c>
    </row>
    <row r="33" spans="1:61">
      <c r="A33" s="1">
        <v>30</v>
      </c>
      <c r="B33" s="125" t="s">
        <v>2</v>
      </c>
      <c r="C33" s="129" t="s">
        <v>39</v>
      </c>
      <c r="D33" s="123"/>
      <c r="E33" s="122"/>
      <c r="F33" s="122"/>
      <c r="G33" s="1">
        <v>30</v>
      </c>
      <c r="H33" s="11" t="s">
        <v>6</v>
      </c>
      <c r="I33" s="129" t="s">
        <v>41</v>
      </c>
      <c r="J33" s="1">
        <v>30</v>
      </c>
      <c r="K33" s="11" t="s">
        <v>4</v>
      </c>
      <c r="L33" s="129" t="s">
        <v>44</v>
      </c>
      <c r="M33" s="1">
        <v>30</v>
      </c>
      <c r="N33" s="11" t="s">
        <v>3</v>
      </c>
      <c r="O33" s="129" t="s">
        <v>44</v>
      </c>
      <c r="P33" s="1">
        <v>30</v>
      </c>
      <c r="Q33" s="69" t="s">
        <v>1</v>
      </c>
      <c r="R33" s="129" t="s">
        <v>46</v>
      </c>
      <c r="S33" s="1">
        <v>30</v>
      </c>
      <c r="T33" s="69" t="s">
        <v>4</v>
      </c>
      <c r="U33" s="129" t="s">
        <v>46</v>
      </c>
      <c r="V33" s="1">
        <v>30</v>
      </c>
      <c r="W33" s="69" t="s">
        <v>5</v>
      </c>
      <c r="X33" s="129" t="s">
        <v>46</v>
      </c>
      <c r="Y33" s="1">
        <v>30</v>
      </c>
      <c r="Z33" s="69" t="s">
        <v>7</v>
      </c>
      <c r="AA33" s="129" t="s">
        <v>42</v>
      </c>
      <c r="AB33" s="1">
        <v>30</v>
      </c>
      <c r="AC33" s="69" t="s">
        <v>2</v>
      </c>
      <c r="AD33" s="129" t="s">
        <v>39</v>
      </c>
      <c r="AE33" s="1">
        <v>30</v>
      </c>
      <c r="AF33" s="69" t="s">
        <v>6</v>
      </c>
      <c r="AG33" s="130" t="s">
        <v>38</v>
      </c>
      <c r="AH33" s="1">
        <v>30</v>
      </c>
      <c r="AI33" s="69" t="s">
        <v>7</v>
      </c>
      <c r="AJ33" s="129" t="s">
        <v>43</v>
      </c>
      <c r="AK33" s="124"/>
      <c r="AL33" s="1">
        <v>30</v>
      </c>
      <c r="AM33" s="69" t="s">
        <v>4</v>
      </c>
      <c r="AN33" s="129" t="s">
        <v>38</v>
      </c>
      <c r="AO33" s="123"/>
      <c r="AP33" s="122"/>
      <c r="AQ33" s="124"/>
      <c r="AR33" s="1">
        <v>30</v>
      </c>
      <c r="AS33" s="69" t="s">
        <v>5</v>
      </c>
      <c r="AT33" s="129" t="s">
        <v>39</v>
      </c>
      <c r="AU33" s="1">
        <v>30</v>
      </c>
      <c r="AV33" s="69" t="s">
        <v>7</v>
      </c>
      <c r="AW33" s="129" t="s">
        <v>43</v>
      </c>
      <c r="AX33" s="1">
        <v>30</v>
      </c>
      <c r="AY33" s="69" t="s">
        <v>2</v>
      </c>
      <c r="AZ33" s="129" t="s">
        <v>41</v>
      </c>
      <c r="BA33" s="1">
        <v>30</v>
      </c>
      <c r="BB33" s="69" t="s">
        <v>6</v>
      </c>
      <c r="BC33" s="129" t="s">
        <v>42</v>
      </c>
      <c r="BD33" s="1">
        <v>30</v>
      </c>
      <c r="BE33" s="69" t="s">
        <v>7</v>
      </c>
      <c r="BF33" s="129" t="s">
        <v>47</v>
      </c>
      <c r="BG33" s="1">
        <v>30</v>
      </c>
      <c r="BH33" s="69" t="s">
        <v>4</v>
      </c>
      <c r="BI33" s="129" t="s">
        <v>46</v>
      </c>
    </row>
    <row r="34" spans="1:61">
      <c r="A34" s="1">
        <v>31</v>
      </c>
      <c r="B34" s="125" t="s">
        <v>3</v>
      </c>
      <c r="C34" s="129" t="s">
        <v>39</v>
      </c>
      <c r="D34" s="123"/>
      <c r="E34" s="122"/>
      <c r="F34" s="122"/>
      <c r="G34" s="1">
        <v>31</v>
      </c>
      <c r="H34" s="11" t="s">
        <v>1</v>
      </c>
      <c r="I34" s="129" t="s">
        <v>41</v>
      </c>
      <c r="J34" s="123"/>
      <c r="K34" s="122"/>
      <c r="L34" s="122"/>
      <c r="M34" s="1">
        <v>31</v>
      </c>
      <c r="N34" s="11" t="s">
        <v>5</v>
      </c>
      <c r="O34" s="129" t="s">
        <v>45</v>
      </c>
      <c r="P34" s="123"/>
      <c r="Q34" s="122"/>
      <c r="R34" s="124"/>
      <c r="S34" s="1">
        <v>31</v>
      </c>
      <c r="T34" s="69" t="s">
        <v>2</v>
      </c>
      <c r="U34" s="129" t="s">
        <v>46</v>
      </c>
      <c r="V34" s="1">
        <v>31</v>
      </c>
      <c r="W34" s="69" t="s">
        <v>6</v>
      </c>
      <c r="X34" s="129" t="s">
        <v>46</v>
      </c>
      <c r="Y34" s="123"/>
      <c r="Z34" s="122"/>
      <c r="AA34" s="124"/>
      <c r="AB34" s="1">
        <v>31</v>
      </c>
      <c r="AC34" s="69" t="s">
        <v>3</v>
      </c>
      <c r="AD34" s="129" t="s">
        <v>40</v>
      </c>
      <c r="AE34" s="123"/>
      <c r="AF34" s="122"/>
      <c r="AG34" s="124"/>
      <c r="AH34" s="1">
        <v>31</v>
      </c>
      <c r="AI34" s="69" t="s">
        <v>4</v>
      </c>
      <c r="AJ34" s="129" t="s">
        <v>46</v>
      </c>
      <c r="AK34" s="124"/>
      <c r="AL34" s="1">
        <v>31</v>
      </c>
      <c r="AM34" s="69" t="s">
        <v>2</v>
      </c>
      <c r="AN34" s="129" t="s">
        <v>38</v>
      </c>
      <c r="AO34" s="123"/>
      <c r="AP34" s="122"/>
      <c r="AQ34" s="124"/>
      <c r="AR34" s="1">
        <v>31</v>
      </c>
      <c r="AS34" s="69" t="s">
        <v>6</v>
      </c>
      <c r="AT34" s="129" t="s">
        <v>39</v>
      </c>
      <c r="AU34" s="123"/>
      <c r="AV34" s="122"/>
      <c r="AW34" s="124"/>
      <c r="AX34" s="1">
        <v>31</v>
      </c>
      <c r="AY34" s="69" t="s">
        <v>3</v>
      </c>
      <c r="AZ34" s="129" t="s">
        <v>41</v>
      </c>
      <c r="BA34" s="123"/>
      <c r="BB34" s="122"/>
      <c r="BC34" s="124"/>
      <c r="BD34" s="1">
        <v>31</v>
      </c>
      <c r="BE34" s="69" t="s">
        <v>4</v>
      </c>
      <c r="BF34" s="129" t="s">
        <v>47</v>
      </c>
      <c r="BG34" s="1">
        <v>31</v>
      </c>
      <c r="BH34" s="69" t="s">
        <v>2</v>
      </c>
      <c r="BI34" s="129" t="s">
        <v>46</v>
      </c>
    </row>
    <row r="35" spans="1:61">
      <c r="H35" s="70"/>
      <c r="I35" s="70"/>
      <c r="J35" s="70"/>
      <c r="K35" s="70"/>
      <c r="L35" s="70"/>
      <c r="M35" s="70"/>
      <c r="N35" s="70"/>
      <c r="O35" s="70"/>
      <c r="AN35" s="70"/>
      <c r="AY35" s="122"/>
      <c r="BB35" s="122"/>
      <c r="BE35" s="122"/>
      <c r="BH35" s="122"/>
    </row>
    <row r="36" spans="1:61">
      <c r="H36" s="70"/>
      <c r="I36" s="70"/>
      <c r="J36" s="70"/>
      <c r="K36" s="70"/>
      <c r="L36" s="70"/>
      <c r="M36" s="70"/>
      <c r="N36" s="70"/>
      <c r="O36" s="70"/>
    </row>
    <row r="159" ht="15" hidden="1" customHeight="1"/>
    <row r="160" ht="15" hidden="1" customHeight="1"/>
    <row r="161" ht="15" hidden="1" customHeight="1"/>
    <row r="162" ht="15" hidden="1" customHeight="1"/>
    <row r="163" ht="15" hidden="1" customHeight="1"/>
    <row r="164" ht="15" hidden="1" customHeight="1"/>
    <row r="165" ht="15" hidden="1" customHeight="1"/>
    <row r="166" ht="15" hidden="1" customHeight="1"/>
    <row r="167" ht="15" hidden="1" customHeight="1"/>
    <row r="297" spans="1:60">
      <c r="A297" s="68"/>
      <c r="B297" s="68"/>
      <c r="P297" s="68"/>
      <c r="Q297" s="68"/>
      <c r="S297" s="68"/>
      <c r="T297" s="68"/>
      <c r="V297" s="68"/>
      <c r="W297" s="68"/>
      <c r="Y297" s="68"/>
      <c r="Z297" s="68"/>
      <c r="AB297" s="68"/>
      <c r="AC297" s="68"/>
      <c r="AE297" s="68"/>
      <c r="AF297" s="68"/>
      <c r="AH297" s="68"/>
      <c r="AI297" s="68"/>
      <c r="AL297" s="68"/>
      <c r="AM297" s="68"/>
      <c r="AO297" s="68"/>
      <c r="AP297" s="68"/>
      <c r="AR297" s="68"/>
      <c r="AS297" s="68"/>
      <c r="AU297" s="68"/>
      <c r="AV297" s="68"/>
      <c r="AX297" s="68"/>
      <c r="AY297" s="68"/>
      <c r="BA297" s="68"/>
      <c r="BB297" s="68"/>
      <c r="BD297" s="68"/>
      <c r="BE297" s="68"/>
      <c r="BG297" s="68"/>
      <c r="BH297" s="68"/>
    </row>
    <row r="298" spans="1:60">
      <c r="A298" s="68"/>
      <c r="B298" s="68"/>
      <c r="P298" s="68"/>
      <c r="Q298" s="68"/>
      <c r="S298" s="68"/>
      <c r="T298" s="68"/>
      <c r="V298" s="68"/>
      <c r="W298" s="68"/>
      <c r="Y298" s="68"/>
      <c r="Z298" s="68"/>
      <c r="AB298" s="68"/>
      <c r="AC298" s="68"/>
      <c r="AE298" s="68"/>
      <c r="AF298" s="68"/>
      <c r="AH298" s="68"/>
      <c r="AI298" s="68"/>
      <c r="AL298" s="68"/>
      <c r="AM298" s="68"/>
      <c r="AO298" s="68"/>
      <c r="AP298" s="68"/>
      <c r="AR298" s="68"/>
      <c r="AS298" s="68"/>
      <c r="AU298" s="68"/>
      <c r="AV298" s="68"/>
      <c r="AX298" s="68"/>
      <c r="AY298" s="68"/>
      <c r="BA298" s="68"/>
      <c r="BB298" s="68"/>
      <c r="BD298" s="68"/>
      <c r="BE298" s="68"/>
      <c r="BG298" s="68"/>
      <c r="BH298" s="68"/>
    </row>
    <row r="299" spans="1:60">
      <c r="A299" s="68"/>
      <c r="B299" s="68"/>
      <c r="P299" s="68"/>
      <c r="Q299" s="68"/>
      <c r="S299" s="68"/>
      <c r="T299" s="68"/>
      <c r="V299" s="68"/>
      <c r="W299" s="68"/>
      <c r="Y299" s="68"/>
      <c r="Z299" s="68"/>
      <c r="AB299" s="68"/>
      <c r="AC299" s="68"/>
      <c r="AE299" s="68"/>
      <c r="AF299" s="68"/>
      <c r="AH299" s="68"/>
      <c r="AI299" s="68"/>
      <c r="AL299" s="68"/>
      <c r="AM299" s="68"/>
      <c r="AO299" s="68"/>
      <c r="AP299" s="68"/>
      <c r="AR299" s="68"/>
      <c r="AS299" s="68"/>
      <c r="AU299" s="68"/>
      <c r="AV299" s="68"/>
      <c r="AX299" s="68"/>
      <c r="AY299" s="68"/>
      <c r="BA299" s="68"/>
      <c r="BB299" s="68"/>
      <c r="BD299" s="68"/>
      <c r="BE299" s="68"/>
      <c r="BG299" s="68"/>
      <c r="BH299" s="68"/>
    </row>
    <row r="300" spans="1:60">
      <c r="A300" s="68"/>
      <c r="B300" s="68"/>
      <c r="P300" s="68"/>
      <c r="Q300" s="68"/>
      <c r="S300" s="68"/>
      <c r="T300" s="68"/>
      <c r="V300" s="68"/>
      <c r="W300" s="68"/>
      <c r="Y300" s="68"/>
      <c r="Z300" s="68"/>
      <c r="AB300" s="68"/>
      <c r="AC300" s="68"/>
      <c r="AE300" s="68"/>
      <c r="AF300" s="68"/>
      <c r="AH300" s="68"/>
      <c r="AI300" s="68"/>
      <c r="AL300" s="68"/>
      <c r="AM300" s="68"/>
      <c r="AO300" s="68"/>
      <c r="AP300" s="68"/>
      <c r="AR300" s="68"/>
      <c r="AS300" s="68"/>
      <c r="AU300" s="68"/>
      <c r="AV300" s="68"/>
      <c r="AX300" s="68"/>
      <c r="AY300" s="68"/>
      <c r="BA300" s="68"/>
      <c r="BB300" s="68"/>
      <c r="BD300" s="68"/>
      <c r="BE300" s="68"/>
      <c r="BG300" s="68"/>
      <c r="BH300" s="68"/>
    </row>
    <row r="301" spans="1:60">
      <c r="A301" s="68"/>
      <c r="B301" s="68"/>
      <c r="P301" s="68"/>
      <c r="Q301" s="68"/>
      <c r="S301" s="68"/>
      <c r="T301" s="68"/>
      <c r="V301" s="68"/>
      <c r="W301" s="68"/>
      <c r="Y301" s="68"/>
      <c r="Z301" s="68"/>
      <c r="AB301" s="68"/>
      <c r="AC301" s="68"/>
      <c r="AE301" s="68"/>
      <c r="AF301" s="68"/>
      <c r="AH301" s="68"/>
      <c r="AI301" s="68"/>
      <c r="AL301" s="68"/>
      <c r="AM301" s="68"/>
      <c r="AO301" s="68"/>
      <c r="AP301" s="68"/>
      <c r="AR301" s="68"/>
      <c r="AS301" s="68"/>
      <c r="AU301" s="68"/>
      <c r="AV301" s="68"/>
      <c r="AX301" s="68"/>
      <c r="AY301" s="68"/>
      <c r="BA301" s="68"/>
      <c r="BB301" s="68"/>
      <c r="BD301" s="68"/>
      <c r="BE301" s="68"/>
      <c r="BG301" s="68"/>
      <c r="BH301" s="68"/>
    </row>
  </sheetData>
  <mergeCells count="22">
    <mergeCell ref="AL1:BI2"/>
    <mergeCell ref="A1:AJ2"/>
    <mergeCell ref="AU3:AW3"/>
    <mergeCell ref="AX3:AZ3"/>
    <mergeCell ref="BA3:BC3"/>
    <mergeCell ref="BD3:BF3"/>
    <mergeCell ref="AL3:AN3"/>
    <mergeCell ref="AO3:AQ3"/>
    <mergeCell ref="AR3:AT3"/>
    <mergeCell ref="BG3:BI3"/>
    <mergeCell ref="AB3:AD3"/>
    <mergeCell ref="A3:C3"/>
    <mergeCell ref="D3:F3"/>
    <mergeCell ref="G3:I3"/>
    <mergeCell ref="J3:L3"/>
    <mergeCell ref="M3:O3"/>
    <mergeCell ref="AE3:AG3"/>
    <mergeCell ref="AH3:AJ3"/>
    <mergeCell ref="P3:R3"/>
    <mergeCell ref="S3:U3"/>
    <mergeCell ref="V3:X3"/>
    <mergeCell ref="Y3:AA3"/>
  </mergeCells>
  <conditionalFormatting sqref="A3 D3 J3 M3">
    <cfRule type="cellIs" dxfId="829" priority="2799" operator="equal">
      <formula>"G1H"</formula>
    </cfRule>
    <cfRule type="cellIs" dxfId="828" priority="2800" operator="equal">
      <formula>"G2H"</formula>
    </cfRule>
    <cfRule type="cellIs" dxfId="827" priority="2801" operator="equal">
      <formula>"G3H"</formula>
    </cfRule>
    <cfRule type="cellIs" dxfId="826" priority="2802" operator="equal">
      <formula>"G4H"</formula>
    </cfRule>
    <cfRule type="cellIs" dxfId="825" priority="2803" operator="equal">
      <formula>"G5H"</formula>
    </cfRule>
    <cfRule type="cellIs" dxfId="824" priority="2804" operator="equal">
      <formula>"G15L"</formula>
    </cfRule>
    <cfRule type="cellIs" dxfId="823" priority="2805" operator="equal">
      <formula>"G14L"</formula>
    </cfRule>
    <cfRule type="cellIs" dxfId="822" priority="2806" operator="equal">
      <formula>"G13L"</formula>
    </cfRule>
    <cfRule type="cellIs" dxfId="821" priority="2807" operator="equal">
      <formula>"G12L"</formula>
    </cfRule>
    <cfRule type="cellIs" dxfId="820" priority="2808" operator="equal">
      <formula>"G11L"</formula>
    </cfRule>
    <cfRule type="cellIs" dxfId="819" priority="2809" operator="equal">
      <formula>"G10L"</formula>
    </cfRule>
    <cfRule type="cellIs" dxfId="818" priority="2810" operator="equal">
      <formula>"G9L"</formula>
    </cfRule>
    <cfRule type="cellIs" dxfId="817" priority="2811" operator="equal">
      <formula>"G8L"</formula>
    </cfRule>
    <cfRule type="cellIs" dxfId="816" priority="2812" operator="equal">
      <formula>"G7L"</formula>
    </cfRule>
    <cfRule type="cellIs" dxfId="815" priority="2813" operator="equal">
      <formula>"G6L"</formula>
    </cfRule>
    <cfRule type="cellIs" dxfId="814" priority="2814" operator="equal">
      <formula>"G5L"</formula>
    </cfRule>
    <cfRule type="cellIs" dxfId="813" priority="2815" operator="equal">
      <formula>"G4L"</formula>
    </cfRule>
    <cfRule type="cellIs" dxfId="812" priority="2816" operator="equal">
      <formula>"G3L"</formula>
    </cfRule>
    <cfRule type="cellIs" dxfId="811" priority="2817" operator="equal">
      <formula>"G2L"</formula>
    </cfRule>
    <cfRule type="cellIs" dxfId="810" priority="2818" operator="equal">
      <formula>"G1L"</formula>
    </cfRule>
  </conditionalFormatting>
  <conditionalFormatting sqref="A4:B34 F32:F34 L34">
    <cfRule type="containsText" dxfId="809" priority="3621" stopIfTrue="1" operator="containsText" text="Sat">
      <formula>NOT(ISERROR(SEARCH("Sat",A4)))</formula>
    </cfRule>
    <cfRule type="containsText" dxfId="808" priority="3622" stopIfTrue="1" operator="containsText" text="Fri">
      <formula>NOT(ISERROR(SEARCH("Fri",A4)))</formula>
    </cfRule>
  </conditionalFormatting>
  <conditionalFormatting sqref="A4:O34">
    <cfRule type="cellIs" dxfId="807" priority="2121" operator="equal">
      <formula>"G1H"</formula>
    </cfRule>
    <cfRule type="cellIs" dxfId="806" priority="2122" operator="equal">
      <formula>"G2H"</formula>
    </cfRule>
    <cfRule type="cellIs" dxfId="805" priority="2123" operator="equal">
      <formula>"G3H"</formula>
    </cfRule>
    <cfRule type="cellIs" dxfId="804" priority="2124" operator="equal">
      <formula>"G4H"</formula>
    </cfRule>
    <cfRule type="cellIs" dxfId="803" priority="2125" operator="equal">
      <formula>"G5H"</formula>
    </cfRule>
    <cfRule type="cellIs" dxfId="802" priority="2126" operator="equal">
      <formula>"G15L"</formula>
    </cfRule>
    <cfRule type="cellIs" dxfId="801" priority="2127" operator="equal">
      <formula>"G14L"</formula>
    </cfRule>
    <cfRule type="cellIs" dxfId="800" priority="2128" operator="equal">
      <formula>"G13L"</formula>
    </cfRule>
    <cfRule type="cellIs" dxfId="799" priority="2129" operator="equal">
      <formula>"G12L"</formula>
    </cfRule>
    <cfRule type="cellIs" dxfId="798" priority="2130" operator="equal">
      <formula>"G11L"</formula>
    </cfRule>
    <cfRule type="cellIs" dxfId="797" priority="2131" operator="equal">
      <formula>"G10L"</formula>
    </cfRule>
    <cfRule type="cellIs" dxfId="796" priority="2132" operator="equal">
      <formula>"G9L"</formula>
    </cfRule>
    <cfRule type="cellIs" dxfId="795" priority="2133" operator="equal">
      <formula>"G8L"</formula>
    </cfRule>
    <cfRule type="cellIs" dxfId="794" priority="2134" operator="equal">
      <formula>"G7L"</formula>
    </cfRule>
    <cfRule type="cellIs" dxfId="793" priority="2135" operator="equal">
      <formula>"G6L"</formula>
    </cfRule>
    <cfRule type="cellIs" dxfId="792" priority="2136" operator="equal">
      <formula>"G5L"</formula>
    </cfRule>
    <cfRule type="cellIs" dxfId="791" priority="2137" operator="equal">
      <formula>"G4L"</formula>
    </cfRule>
    <cfRule type="cellIs" dxfId="790" priority="2138" operator="equal">
      <formula>"G3L"</formula>
    </cfRule>
    <cfRule type="cellIs" dxfId="789" priority="2139" operator="equal">
      <formula>"G2L"</formula>
    </cfRule>
    <cfRule type="cellIs" dxfId="788" priority="2140" operator="equal">
      <formula>"G1L"</formula>
    </cfRule>
  </conditionalFormatting>
  <conditionalFormatting sqref="D4:E34">
    <cfRule type="containsText" dxfId="787" priority="3241" stopIfTrue="1" operator="containsText" text="Sat">
      <formula>NOT(ISERROR(SEARCH("Sat",D4)))</formula>
    </cfRule>
    <cfRule type="containsText" dxfId="786" priority="3242" stopIfTrue="1" operator="containsText" text="Fri">
      <formula>NOT(ISERROR(SEARCH("Fri",D4)))</formula>
    </cfRule>
  </conditionalFormatting>
  <conditionalFormatting sqref="G3">
    <cfRule type="cellIs" dxfId="785" priority="2779" operator="equal">
      <formula>"G1H"</formula>
    </cfRule>
    <cfRule type="cellIs" dxfId="784" priority="2780" operator="equal">
      <formula>"G2H"</formula>
    </cfRule>
    <cfRule type="cellIs" dxfId="783" priority="2781" operator="equal">
      <formula>"G3H"</formula>
    </cfRule>
    <cfRule type="cellIs" dxfId="782" priority="2782" operator="equal">
      <formula>"G4H"</formula>
    </cfRule>
    <cfRule type="cellIs" dxfId="781" priority="2783" operator="equal">
      <formula>"G5H"</formula>
    </cfRule>
    <cfRule type="cellIs" dxfId="780" priority="2784" operator="equal">
      <formula>"G15L"</formula>
    </cfRule>
    <cfRule type="cellIs" dxfId="779" priority="2785" operator="equal">
      <formula>"G14L"</formula>
    </cfRule>
    <cfRule type="cellIs" dxfId="778" priority="2786" operator="equal">
      <formula>"G13L"</formula>
    </cfRule>
    <cfRule type="cellIs" dxfId="777" priority="2787" operator="equal">
      <formula>"G12L"</formula>
    </cfRule>
    <cfRule type="cellIs" dxfId="776" priority="2788" operator="equal">
      <formula>"G11L"</formula>
    </cfRule>
    <cfRule type="cellIs" dxfId="775" priority="2789" operator="equal">
      <formula>"G10L"</formula>
    </cfRule>
    <cfRule type="cellIs" dxfId="774" priority="2790" operator="equal">
      <formula>"G9L"</formula>
    </cfRule>
    <cfRule type="cellIs" dxfId="773" priority="2791" operator="equal">
      <formula>"G8L"</formula>
    </cfRule>
    <cfRule type="cellIs" dxfId="772" priority="2792" operator="equal">
      <formula>"G7L"</formula>
    </cfRule>
    <cfRule type="cellIs" dxfId="771" priority="2793" operator="equal">
      <formula>"G6L"</formula>
    </cfRule>
    <cfRule type="cellIs" dxfId="770" priority="2794" operator="equal">
      <formula>"G5L"</formula>
    </cfRule>
    <cfRule type="cellIs" dxfId="769" priority="2795" operator="equal">
      <formula>"G4L"</formula>
    </cfRule>
    <cfRule type="cellIs" dxfId="768" priority="2796" operator="equal">
      <formula>"G3L"</formula>
    </cfRule>
    <cfRule type="cellIs" dxfId="767" priority="2797" operator="equal">
      <formula>"G2L"</formula>
    </cfRule>
    <cfRule type="cellIs" dxfId="766" priority="2798" operator="equal">
      <formula>"G1L"</formula>
    </cfRule>
  </conditionalFormatting>
  <conditionalFormatting sqref="G4:H34">
    <cfRule type="containsText" dxfId="765" priority="3219" stopIfTrue="1" operator="containsText" text="Sat">
      <formula>NOT(ISERROR(SEARCH("Sat",G4)))</formula>
    </cfRule>
    <cfRule type="containsText" dxfId="764" priority="3220" stopIfTrue="1" operator="containsText" text="Fri">
      <formula>NOT(ISERROR(SEARCH("Fri",G4)))</formula>
    </cfRule>
  </conditionalFormatting>
  <conditionalFormatting sqref="J4:K34">
    <cfRule type="containsText" dxfId="763" priority="3175" stopIfTrue="1" operator="containsText" text="Sat">
      <formula>NOT(ISERROR(SEARCH("Sat",J4)))</formula>
    </cfRule>
    <cfRule type="containsText" dxfId="762" priority="3176" stopIfTrue="1" operator="containsText" text="Fri">
      <formula>NOT(ISERROR(SEARCH("Fri",J4)))</formula>
    </cfRule>
  </conditionalFormatting>
  <conditionalFormatting sqref="M4:N34">
    <cfRule type="containsText" dxfId="761" priority="3197" stopIfTrue="1" operator="containsText" text="Sat">
      <formula>NOT(ISERROR(SEARCH("Sat",M4)))</formula>
    </cfRule>
    <cfRule type="containsText" dxfId="760" priority="3198" stopIfTrue="1" operator="containsText" text="Fri">
      <formula>NOT(ISERROR(SEARCH("Fri",M4)))</formula>
    </cfRule>
  </conditionalFormatting>
  <conditionalFormatting sqref="P3 S3 V3 Y3 AB3 AE3 AH3">
    <cfRule type="cellIs" dxfId="759" priority="1345" operator="equal">
      <formula>"G1H"</formula>
    </cfRule>
    <cfRule type="cellIs" dxfId="758" priority="1346" operator="equal">
      <formula>"G2H"</formula>
    </cfRule>
    <cfRule type="cellIs" dxfId="757" priority="1347" operator="equal">
      <formula>"G3H"</formula>
    </cfRule>
    <cfRule type="cellIs" dxfId="756" priority="1348" operator="equal">
      <formula>"G4H"</formula>
    </cfRule>
    <cfRule type="cellIs" dxfId="755" priority="1349" operator="equal">
      <formula>"G5H"</formula>
    </cfRule>
    <cfRule type="cellIs" dxfId="754" priority="1350" operator="equal">
      <formula>"G15L"</formula>
    </cfRule>
    <cfRule type="cellIs" dxfId="753" priority="1351" operator="equal">
      <formula>"G14L"</formula>
    </cfRule>
    <cfRule type="cellIs" dxfId="752" priority="1352" operator="equal">
      <formula>"G13L"</formula>
    </cfRule>
    <cfRule type="cellIs" dxfId="751" priority="1353" operator="equal">
      <formula>"G12L"</formula>
    </cfRule>
    <cfRule type="cellIs" dxfId="750" priority="1354" operator="equal">
      <formula>"G11L"</formula>
    </cfRule>
    <cfRule type="cellIs" dxfId="749" priority="1355" operator="equal">
      <formula>"G10L"</formula>
    </cfRule>
    <cfRule type="cellIs" dxfId="748" priority="1356" operator="equal">
      <formula>"G9L"</formula>
    </cfRule>
    <cfRule type="cellIs" dxfId="747" priority="1357" operator="equal">
      <formula>"G8L"</formula>
    </cfRule>
    <cfRule type="cellIs" dxfId="746" priority="1358" operator="equal">
      <formula>"G7L"</formula>
    </cfRule>
    <cfRule type="cellIs" dxfId="745" priority="1359" operator="equal">
      <formula>"G6L"</formula>
    </cfRule>
    <cfRule type="cellIs" dxfId="744" priority="1360" operator="equal">
      <formula>"G5L"</formula>
    </cfRule>
    <cfRule type="cellIs" dxfId="743" priority="1361" operator="equal">
      <formula>"G4L"</formula>
    </cfRule>
    <cfRule type="cellIs" dxfId="742" priority="1362" operator="equal">
      <formula>"G3L"</formula>
    </cfRule>
    <cfRule type="cellIs" dxfId="741" priority="1363" operator="equal">
      <formula>"G2L"</formula>
    </cfRule>
    <cfRule type="cellIs" dxfId="740" priority="1364" operator="equal">
      <formula>"G1L"</formula>
    </cfRule>
  </conditionalFormatting>
  <conditionalFormatting sqref="P4:Q34 S4:T34 V4:W34 Y4:Z34 AB4:AC34 AE4:AF34 AH4:AI34">
    <cfRule type="containsText" dxfId="739" priority="1365" stopIfTrue="1" operator="containsText" text="Sat">
      <formula>NOT(ISERROR(SEARCH("Sat",P4)))</formula>
    </cfRule>
    <cfRule type="containsText" dxfId="738" priority="1366" stopIfTrue="1" operator="containsText" text="Fri">
      <formula>NOT(ISERROR(SEARCH("Fri",P4)))</formula>
    </cfRule>
  </conditionalFormatting>
  <conditionalFormatting sqref="P4:AK34">
    <cfRule type="cellIs" dxfId="737" priority="1325" operator="equal">
      <formula>"G1H"</formula>
    </cfRule>
    <cfRule type="cellIs" dxfId="736" priority="1326" operator="equal">
      <formula>"G2H"</formula>
    </cfRule>
    <cfRule type="cellIs" dxfId="735" priority="1327" operator="equal">
      <formula>"G3H"</formula>
    </cfRule>
    <cfRule type="cellIs" dxfId="734" priority="1328" operator="equal">
      <formula>"G4H"</formula>
    </cfRule>
    <cfRule type="cellIs" dxfId="733" priority="1329" operator="equal">
      <formula>"G5H"</formula>
    </cfRule>
    <cfRule type="cellIs" dxfId="732" priority="1330" operator="equal">
      <formula>"G15L"</formula>
    </cfRule>
    <cfRule type="cellIs" dxfId="731" priority="1331" operator="equal">
      <formula>"G14L"</formula>
    </cfRule>
    <cfRule type="cellIs" dxfId="730" priority="1332" operator="equal">
      <formula>"G13L"</formula>
    </cfRule>
    <cfRule type="cellIs" dxfId="729" priority="1333" operator="equal">
      <formula>"G12L"</formula>
    </cfRule>
    <cfRule type="cellIs" dxfId="728" priority="1334" operator="equal">
      <formula>"G11L"</formula>
    </cfRule>
    <cfRule type="cellIs" dxfId="727" priority="1335" operator="equal">
      <formula>"G10L"</formula>
    </cfRule>
    <cfRule type="cellIs" dxfId="726" priority="1336" operator="equal">
      <formula>"G9L"</formula>
    </cfRule>
    <cfRule type="cellIs" dxfId="725" priority="1337" operator="equal">
      <formula>"G8L"</formula>
    </cfRule>
    <cfRule type="cellIs" dxfId="724" priority="1338" operator="equal">
      <formula>"G7L"</formula>
    </cfRule>
    <cfRule type="cellIs" dxfId="723" priority="1339" operator="equal">
      <formula>"G6L"</formula>
    </cfRule>
    <cfRule type="cellIs" dxfId="722" priority="1340" operator="equal">
      <formula>"G5L"</formula>
    </cfRule>
    <cfRule type="cellIs" dxfId="721" priority="1341" operator="equal">
      <formula>"G4L"</formula>
    </cfRule>
    <cfRule type="cellIs" dxfId="720" priority="1342" operator="equal">
      <formula>"G3L"</formula>
    </cfRule>
    <cfRule type="cellIs" dxfId="719" priority="1343" operator="equal">
      <formula>"G2L"</formula>
    </cfRule>
    <cfRule type="cellIs" dxfId="718" priority="1344" operator="equal">
      <formula>"G1L"</formula>
    </cfRule>
  </conditionalFormatting>
  <conditionalFormatting sqref="AL3">
    <cfRule type="cellIs" dxfId="717" priority="1179" operator="equal">
      <formula>"G1H"</formula>
    </cfRule>
    <cfRule type="cellIs" dxfId="716" priority="1180" operator="equal">
      <formula>"G2H"</formula>
    </cfRule>
    <cfRule type="cellIs" dxfId="715" priority="1181" operator="equal">
      <formula>"G3H"</formula>
    </cfRule>
    <cfRule type="cellIs" dxfId="714" priority="1182" operator="equal">
      <formula>"G4H"</formula>
    </cfRule>
    <cfRule type="cellIs" dxfId="713" priority="1183" operator="equal">
      <formula>"G5H"</formula>
    </cfRule>
    <cfRule type="cellIs" dxfId="712" priority="1184" operator="equal">
      <formula>"G15L"</formula>
    </cfRule>
    <cfRule type="cellIs" dxfId="711" priority="1185" operator="equal">
      <formula>"G14L"</formula>
    </cfRule>
    <cfRule type="cellIs" dxfId="710" priority="1186" operator="equal">
      <formula>"G13L"</formula>
    </cfRule>
    <cfRule type="cellIs" dxfId="709" priority="1187" operator="equal">
      <formula>"G12L"</formula>
    </cfRule>
    <cfRule type="cellIs" dxfId="708" priority="1188" operator="equal">
      <formula>"G11L"</formula>
    </cfRule>
    <cfRule type="cellIs" dxfId="707" priority="1189" operator="equal">
      <formula>"G10L"</formula>
    </cfRule>
    <cfRule type="cellIs" dxfId="706" priority="1190" operator="equal">
      <formula>"G9L"</formula>
    </cfRule>
    <cfRule type="cellIs" dxfId="705" priority="1191" operator="equal">
      <formula>"G8L"</formula>
    </cfRule>
    <cfRule type="cellIs" dxfId="704" priority="1192" operator="equal">
      <formula>"G7L"</formula>
    </cfRule>
    <cfRule type="cellIs" dxfId="703" priority="1193" operator="equal">
      <formula>"G6L"</formula>
    </cfRule>
    <cfRule type="cellIs" dxfId="702" priority="1194" operator="equal">
      <formula>"G5L"</formula>
    </cfRule>
    <cfRule type="cellIs" dxfId="701" priority="1195" operator="equal">
      <formula>"G4L"</formula>
    </cfRule>
    <cfRule type="cellIs" dxfId="700" priority="1196" operator="equal">
      <formula>"G3L"</formula>
    </cfRule>
    <cfRule type="cellIs" dxfId="699" priority="1197" operator="equal">
      <formula>"G2L"</formula>
    </cfRule>
    <cfRule type="cellIs" dxfId="698" priority="1198" operator="equal">
      <formula>"G1L"</formula>
    </cfRule>
  </conditionalFormatting>
  <conditionalFormatting sqref="AL4:AL34">
    <cfRule type="containsText" dxfId="697" priority="1199" stopIfTrue="1" operator="containsText" text="Sat">
      <formula>NOT(ISERROR(SEARCH("Sat",AL4)))</formula>
    </cfRule>
    <cfRule type="containsText" dxfId="696" priority="1200" stopIfTrue="1" operator="containsText" text="Fri">
      <formula>NOT(ISERROR(SEARCH("Fri",AL4)))</formula>
    </cfRule>
  </conditionalFormatting>
  <conditionalFormatting sqref="AL4:AL34 AN4:AN34">
    <cfRule type="cellIs" dxfId="695" priority="1159" operator="equal">
      <formula>"G1H"</formula>
    </cfRule>
    <cfRule type="cellIs" dxfId="694" priority="1160" operator="equal">
      <formula>"G2H"</formula>
    </cfRule>
    <cfRule type="cellIs" dxfId="693" priority="1161" operator="equal">
      <formula>"G3H"</formula>
    </cfRule>
    <cfRule type="cellIs" dxfId="692" priority="1162" operator="equal">
      <formula>"G4H"</formula>
    </cfRule>
    <cfRule type="cellIs" dxfId="691" priority="1163" operator="equal">
      <formula>"G5H"</formula>
    </cfRule>
    <cfRule type="cellIs" dxfId="690" priority="1164" operator="equal">
      <formula>"G15L"</formula>
    </cfRule>
    <cfRule type="cellIs" dxfId="689" priority="1165" operator="equal">
      <formula>"G14L"</formula>
    </cfRule>
    <cfRule type="cellIs" dxfId="688" priority="1166" operator="equal">
      <formula>"G13L"</formula>
    </cfRule>
    <cfRule type="cellIs" dxfId="687" priority="1167" operator="equal">
      <formula>"G12L"</formula>
    </cfRule>
    <cfRule type="cellIs" dxfId="686" priority="1168" operator="equal">
      <formula>"G11L"</formula>
    </cfRule>
    <cfRule type="cellIs" dxfId="685" priority="1169" operator="equal">
      <formula>"G10L"</formula>
    </cfRule>
    <cfRule type="cellIs" dxfId="684" priority="1170" operator="equal">
      <formula>"G9L"</formula>
    </cfRule>
    <cfRule type="cellIs" dxfId="683" priority="1171" operator="equal">
      <formula>"G8L"</formula>
    </cfRule>
    <cfRule type="cellIs" dxfId="682" priority="1172" operator="equal">
      <formula>"G7L"</formula>
    </cfRule>
    <cfRule type="cellIs" dxfId="681" priority="1173" operator="equal">
      <formula>"G6L"</formula>
    </cfRule>
    <cfRule type="cellIs" dxfId="680" priority="1174" operator="equal">
      <formula>"G5L"</formula>
    </cfRule>
    <cfRule type="cellIs" dxfId="679" priority="1175" operator="equal">
      <formula>"G4L"</formula>
    </cfRule>
    <cfRule type="cellIs" dxfId="678" priority="1176" operator="equal">
      <formula>"G3L"</formula>
    </cfRule>
    <cfRule type="cellIs" dxfId="677" priority="1177" operator="equal">
      <formula>"G2L"</formula>
    </cfRule>
    <cfRule type="cellIs" dxfId="676" priority="1178" operator="equal">
      <formula>"G1L"</formula>
    </cfRule>
  </conditionalFormatting>
  <conditionalFormatting sqref="AM4:AM34">
    <cfRule type="containsText" dxfId="675" priority="1157" stopIfTrue="1" operator="containsText" text="Sat">
      <formula>NOT(ISERROR(SEARCH("Sat",AM4)))</formula>
    </cfRule>
    <cfRule type="containsText" dxfId="674" priority="1158" stopIfTrue="1" operator="containsText" text="Fri">
      <formula>NOT(ISERROR(SEARCH("Fri",AM4)))</formula>
    </cfRule>
  </conditionalFormatting>
  <conditionalFormatting sqref="AM4:AM34">
    <cfRule type="cellIs" dxfId="673" priority="1137" operator="equal">
      <formula>"G1H"</formula>
    </cfRule>
    <cfRule type="cellIs" dxfId="672" priority="1138" operator="equal">
      <formula>"G2H"</formula>
    </cfRule>
    <cfRule type="cellIs" dxfId="671" priority="1139" operator="equal">
      <formula>"G3H"</formula>
    </cfRule>
    <cfRule type="cellIs" dxfId="670" priority="1140" operator="equal">
      <formula>"G4H"</formula>
    </cfRule>
    <cfRule type="cellIs" dxfId="669" priority="1141" operator="equal">
      <formula>"G5H"</formula>
    </cfRule>
    <cfRule type="cellIs" dxfId="668" priority="1142" operator="equal">
      <formula>"G15L"</formula>
    </cfRule>
    <cfRule type="cellIs" dxfId="667" priority="1143" operator="equal">
      <formula>"G14L"</formula>
    </cfRule>
    <cfRule type="cellIs" dxfId="666" priority="1144" operator="equal">
      <formula>"G13L"</formula>
    </cfRule>
    <cfRule type="cellIs" dxfId="665" priority="1145" operator="equal">
      <formula>"G12L"</formula>
    </cfRule>
    <cfRule type="cellIs" dxfId="664" priority="1146" operator="equal">
      <formula>"G11L"</formula>
    </cfRule>
    <cfRule type="cellIs" dxfId="663" priority="1147" operator="equal">
      <formula>"G10L"</formula>
    </cfRule>
    <cfRule type="cellIs" dxfId="662" priority="1148" operator="equal">
      <formula>"G9L"</formula>
    </cfRule>
    <cfRule type="cellIs" dxfId="661" priority="1149" operator="equal">
      <formula>"G8L"</formula>
    </cfRule>
    <cfRule type="cellIs" dxfId="660" priority="1150" operator="equal">
      <formula>"G7L"</formula>
    </cfRule>
    <cfRule type="cellIs" dxfId="659" priority="1151" operator="equal">
      <formula>"G6L"</formula>
    </cfRule>
    <cfRule type="cellIs" dxfId="658" priority="1152" operator="equal">
      <formula>"G5L"</formula>
    </cfRule>
    <cfRule type="cellIs" dxfId="657" priority="1153" operator="equal">
      <formula>"G4L"</formula>
    </cfRule>
    <cfRule type="cellIs" dxfId="656" priority="1154" operator="equal">
      <formula>"G3L"</formula>
    </cfRule>
    <cfRule type="cellIs" dxfId="655" priority="1155" operator="equal">
      <formula>"G2L"</formula>
    </cfRule>
    <cfRule type="cellIs" dxfId="654" priority="1156" operator="equal">
      <formula>"G1L"</formula>
    </cfRule>
  </conditionalFormatting>
  <conditionalFormatting sqref="AO3">
    <cfRule type="cellIs" dxfId="653" priority="1093" operator="equal">
      <formula>"G1H"</formula>
    </cfRule>
    <cfRule type="cellIs" dxfId="652" priority="1094" operator="equal">
      <formula>"G2H"</formula>
    </cfRule>
    <cfRule type="cellIs" dxfId="651" priority="1095" operator="equal">
      <formula>"G3H"</formula>
    </cfRule>
    <cfRule type="cellIs" dxfId="650" priority="1096" operator="equal">
      <formula>"G4H"</formula>
    </cfRule>
    <cfRule type="cellIs" dxfId="649" priority="1097" operator="equal">
      <formula>"G5H"</formula>
    </cfRule>
    <cfRule type="cellIs" dxfId="648" priority="1098" operator="equal">
      <formula>"G15L"</formula>
    </cfRule>
    <cfRule type="cellIs" dxfId="647" priority="1099" operator="equal">
      <formula>"G14L"</formula>
    </cfRule>
    <cfRule type="cellIs" dxfId="646" priority="1100" operator="equal">
      <formula>"G13L"</formula>
    </cfRule>
    <cfRule type="cellIs" dxfId="645" priority="1101" operator="equal">
      <formula>"G12L"</formula>
    </cfRule>
    <cfRule type="cellIs" dxfId="644" priority="1102" operator="equal">
      <formula>"G11L"</formula>
    </cfRule>
    <cfRule type="cellIs" dxfId="643" priority="1103" operator="equal">
      <formula>"G10L"</formula>
    </cfRule>
    <cfRule type="cellIs" dxfId="642" priority="1104" operator="equal">
      <formula>"G9L"</formula>
    </cfRule>
    <cfRule type="cellIs" dxfId="641" priority="1105" operator="equal">
      <formula>"G8L"</formula>
    </cfRule>
    <cfRule type="cellIs" dxfId="640" priority="1106" operator="equal">
      <formula>"G7L"</formula>
    </cfRule>
    <cfRule type="cellIs" dxfId="639" priority="1107" operator="equal">
      <formula>"G6L"</formula>
    </cfRule>
    <cfRule type="cellIs" dxfId="638" priority="1108" operator="equal">
      <formula>"G5L"</formula>
    </cfRule>
    <cfRule type="cellIs" dxfId="637" priority="1109" operator="equal">
      <formula>"G4L"</formula>
    </cfRule>
    <cfRule type="cellIs" dxfId="636" priority="1110" operator="equal">
      <formula>"G3L"</formula>
    </cfRule>
    <cfRule type="cellIs" dxfId="635" priority="1111" operator="equal">
      <formula>"G2L"</formula>
    </cfRule>
    <cfRule type="cellIs" dxfId="634" priority="1112" operator="equal">
      <formula>"G1L"</formula>
    </cfRule>
  </conditionalFormatting>
  <conditionalFormatting sqref="AO4:AO34">
    <cfRule type="containsText" dxfId="633" priority="1113" stopIfTrue="1" operator="containsText" text="Sat">
      <formula>NOT(ISERROR(SEARCH("Sat",AO4)))</formula>
    </cfRule>
    <cfRule type="containsText" dxfId="632" priority="1114" stopIfTrue="1" operator="containsText" text="Fri">
      <formula>NOT(ISERROR(SEARCH("Fri",AO4)))</formula>
    </cfRule>
  </conditionalFormatting>
  <conditionalFormatting sqref="AO4:AO34 AQ4:AQ34">
    <cfRule type="cellIs" dxfId="631" priority="1073" operator="equal">
      <formula>"G1H"</formula>
    </cfRule>
    <cfRule type="cellIs" dxfId="630" priority="1074" operator="equal">
      <formula>"G2H"</formula>
    </cfRule>
    <cfRule type="cellIs" dxfId="629" priority="1075" operator="equal">
      <formula>"G3H"</formula>
    </cfRule>
    <cfRule type="cellIs" dxfId="628" priority="1076" operator="equal">
      <formula>"G4H"</formula>
    </cfRule>
    <cfRule type="cellIs" dxfId="627" priority="1077" operator="equal">
      <formula>"G5H"</formula>
    </cfRule>
    <cfRule type="cellIs" dxfId="626" priority="1078" operator="equal">
      <formula>"G15L"</formula>
    </cfRule>
    <cfRule type="cellIs" dxfId="625" priority="1079" operator="equal">
      <formula>"G14L"</formula>
    </cfRule>
    <cfRule type="cellIs" dxfId="624" priority="1080" operator="equal">
      <formula>"G13L"</formula>
    </cfRule>
    <cfRule type="cellIs" dxfId="623" priority="1081" operator="equal">
      <formula>"G12L"</formula>
    </cfRule>
    <cfRule type="cellIs" dxfId="622" priority="1082" operator="equal">
      <formula>"G11L"</formula>
    </cfRule>
    <cfRule type="cellIs" dxfId="621" priority="1083" operator="equal">
      <formula>"G10L"</formula>
    </cfRule>
    <cfRule type="cellIs" dxfId="620" priority="1084" operator="equal">
      <formula>"G9L"</formula>
    </cfRule>
    <cfRule type="cellIs" dxfId="619" priority="1085" operator="equal">
      <formula>"G8L"</formula>
    </cfRule>
    <cfRule type="cellIs" dxfId="618" priority="1086" operator="equal">
      <formula>"G7L"</formula>
    </cfRule>
    <cfRule type="cellIs" dxfId="617" priority="1087" operator="equal">
      <formula>"G6L"</formula>
    </cfRule>
    <cfRule type="cellIs" dxfId="616" priority="1088" operator="equal">
      <formula>"G5L"</formula>
    </cfRule>
    <cfRule type="cellIs" dxfId="615" priority="1089" operator="equal">
      <formula>"G4L"</formula>
    </cfRule>
    <cfRule type="cellIs" dxfId="614" priority="1090" operator="equal">
      <formula>"G3L"</formula>
    </cfRule>
    <cfRule type="cellIs" dxfId="613" priority="1091" operator="equal">
      <formula>"G2L"</formula>
    </cfRule>
    <cfRule type="cellIs" dxfId="612" priority="1092" operator="equal">
      <formula>"G1L"</formula>
    </cfRule>
  </conditionalFormatting>
  <conditionalFormatting sqref="AP4:AP34">
    <cfRule type="containsText" dxfId="611" priority="1071" stopIfTrue="1" operator="containsText" text="Sat">
      <formula>NOT(ISERROR(SEARCH("Sat",AP4)))</formula>
    </cfRule>
    <cfRule type="containsText" dxfId="610" priority="1072" stopIfTrue="1" operator="containsText" text="Fri">
      <formula>NOT(ISERROR(SEARCH("Fri",AP4)))</formula>
    </cfRule>
  </conditionalFormatting>
  <conditionalFormatting sqref="AP4:AP34">
    <cfRule type="cellIs" dxfId="609" priority="1051" operator="equal">
      <formula>"G1H"</formula>
    </cfRule>
    <cfRule type="cellIs" dxfId="608" priority="1052" operator="equal">
      <formula>"G2H"</formula>
    </cfRule>
    <cfRule type="cellIs" dxfId="607" priority="1053" operator="equal">
      <formula>"G3H"</formula>
    </cfRule>
    <cfRule type="cellIs" dxfId="606" priority="1054" operator="equal">
      <formula>"G4H"</formula>
    </cfRule>
    <cfRule type="cellIs" dxfId="605" priority="1055" operator="equal">
      <formula>"G5H"</formula>
    </cfRule>
    <cfRule type="cellIs" dxfId="604" priority="1056" operator="equal">
      <formula>"G15L"</formula>
    </cfRule>
    <cfRule type="cellIs" dxfId="603" priority="1057" operator="equal">
      <formula>"G14L"</formula>
    </cfRule>
    <cfRule type="cellIs" dxfId="602" priority="1058" operator="equal">
      <formula>"G13L"</formula>
    </cfRule>
    <cfRule type="cellIs" dxfId="601" priority="1059" operator="equal">
      <formula>"G12L"</formula>
    </cfRule>
    <cfRule type="cellIs" dxfId="600" priority="1060" operator="equal">
      <formula>"G11L"</formula>
    </cfRule>
    <cfRule type="cellIs" dxfId="599" priority="1061" operator="equal">
      <formula>"G10L"</formula>
    </cfRule>
    <cfRule type="cellIs" dxfId="598" priority="1062" operator="equal">
      <formula>"G9L"</formula>
    </cfRule>
    <cfRule type="cellIs" dxfId="597" priority="1063" operator="equal">
      <formula>"G8L"</formula>
    </cfRule>
    <cfRule type="cellIs" dxfId="596" priority="1064" operator="equal">
      <formula>"G7L"</formula>
    </cfRule>
    <cfRule type="cellIs" dxfId="595" priority="1065" operator="equal">
      <formula>"G6L"</formula>
    </cfRule>
    <cfRule type="cellIs" dxfId="594" priority="1066" operator="equal">
      <formula>"G5L"</formula>
    </cfRule>
    <cfRule type="cellIs" dxfId="593" priority="1067" operator="equal">
      <formula>"G4L"</formula>
    </cfRule>
    <cfRule type="cellIs" dxfId="592" priority="1068" operator="equal">
      <formula>"G3L"</formula>
    </cfRule>
    <cfRule type="cellIs" dxfId="591" priority="1069" operator="equal">
      <formula>"G2L"</formula>
    </cfRule>
    <cfRule type="cellIs" dxfId="590" priority="1070" operator="equal">
      <formula>"G1L"</formula>
    </cfRule>
  </conditionalFormatting>
  <conditionalFormatting sqref="AR3">
    <cfRule type="cellIs" dxfId="589" priority="965" operator="equal">
      <formula>"G1H"</formula>
    </cfRule>
    <cfRule type="cellIs" dxfId="588" priority="966" operator="equal">
      <formula>"G2H"</formula>
    </cfRule>
    <cfRule type="cellIs" dxfId="587" priority="967" operator="equal">
      <formula>"G3H"</formula>
    </cfRule>
    <cfRule type="cellIs" dxfId="586" priority="968" operator="equal">
      <formula>"G4H"</formula>
    </cfRule>
    <cfRule type="cellIs" dxfId="585" priority="969" operator="equal">
      <formula>"G5H"</formula>
    </cfRule>
    <cfRule type="cellIs" dxfId="584" priority="970" operator="equal">
      <formula>"G15L"</formula>
    </cfRule>
    <cfRule type="cellIs" dxfId="583" priority="971" operator="equal">
      <formula>"G14L"</formula>
    </cfRule>
    <cfRule type="cellIs" dxfId="582" priority="972" operator="equal">
      <formula>"G13L"</formula>
    </cfRule>
    <cfRule type="cellIs" dxfId="581" priority="973" operator="equal">
      <formula>"G12L"</formula>
    </cfRule>
    <cfRule type="cellIs" dxfId="580" priority="974" operator="equal">
      <formula>"G11L"</formula>
    </cfRule>
    <cfRule type="cellIs" dxfId="579" priority="975" operator="equal">
      <formula>"G10L"</formula>
    </cfRule>
    <cfRule type="cellIs" dxfId="578" priority="976" operator="equal">
      <formula>"G9L"</formula>
    </cfRule>
    <cfRule type="cellIs" dxfId="577" priority="977" operator="equal">
      <formula>"G8L"</formula>
    </cfRule>
    <cfRule type="cellIs" dxfId="576" priority="978" operator="equal">
      <formula>"G7L"</formula>
    </cfRule>
    <cfRule type="cellIs" dxfId="575" priority="979" operator="equal">
      <formula>"G6L"</formula>
    </cfRule>
    <cfRule type="cellIs" dxfId="574" priority="980" operator="equal">
      <formula>"G5L"</formula>
    </cfRule>
    <cfRule type="cellIs" dxfId="573" priority="981" operator="equal">
      <formula>"G4L"</formula>
    </cfRule>
    <cfRule type="cellIs" dxfId="572" priority="982" operator="equal">
      <formula>"G3L"</formula>
    </cfRule>
    <cfRule type="cellIs" dxfId="571" priority="983" operator="equal">
      <formula>"G2L"</formula>
    </cfRule>
    <cfRule type="cellIs" dxfId="570" priority="984" operator="equal">
      <formula>"G1L"</formula>
    </cfRule>
  </conditionalFormatting>
  <conditionalFormatting sqref="AR4:AR34">
    <cfRule type="containsText" dxfId="569" priority="985" stopIfTrue="1" operator="containsText" text="Sat">
      <formula>NOT(ISERROR(SEARCH("Sat",AR4)))</formula>
    </cfRule>
    <cfRule type="containsText" dxfId="568" priority="986" stopIfTrue="1" operator="containsText" text="Fri">
      <formula>NOT(ISERROR(SEARCH("Fri",AR4)))</formula>
    </cfRule>
  </conditionalFormatting>
  <conditionalFormatting sqref="AR4:AR34 AT4:AT34">
    <cfRule type="cellIs" dxfId="567" priority="945" operator="equal">
      <formula>"G1H"</formula>
    </cfRule>
    <cfRule type="cellIs" dxfId="566" priority="946" operator="equal">
      <formula>"G2H"</formula>
    </cfRule>
    <cfRule type="cellIs" dxfId="565" priority="947" operator="equal">
      <formula>"G3H"</formula>
    </cfRule>
    <cfRule type="cellIs" dxfId="564" priority="948" operator="equal">
      <formula>"G4H"</formula>
    </cfRule>
    <cfRule type="cellIs" dxfId="563" priority="949" operator="equal">
      <formula>"G5H"</formula>
    </cfRule>
    <cfRule type="cellIs" dxfId="562" priority="950" operator="equal">
      <formula>"G15L"</formula>
    </cfRule>
    <cfRule type="cellIs" dxfId="561" priority="951" operator="equal">
      <formula>"G14L"</formula>
    </cfRule>
    <cfRule type="cellIs" dxfId="560" priority="952" operator="equal">
      <formula>"G13L"</formula>
    </cfRule>
    <cfRule type="cellIs" dxfId="559" priority="953" operator="equal">
      <formula>"G12L"</formula>
    </cfRule>
    <cfRule type="cellIs" dxfId="558" priority="954" operator="equal">
      <formula>"G11L"</formula>
    </cfRule>
    <cfRule type="cellIs" dxfId="557" priority="955" operator="equal">
      <formula>"G10L"</formula>
    </cfRule>
    <cfRule type="cellIs" dxfId="556" priority="956" operator="equal">
      <formula>"G9L"</formula>
    </cfRule>
    <cfRule type="cellIs" dxfId="555" priority="957" operator="equal">
      <formula>"G8L"</formula>
    </cfRule>
    <cfRule type="cellIs" dxfId="554" priority="958" operator="equal">
      <formula>"G7L"</formula>
    </cfRule>
    <cfRule type="cellIs" dxfId="553" priority="959" operator="equal">
      <formula>"G6L"</formula>
    </cfRule>
    <cfRule type="cellIs" dxfId="552" priority="960" operator="equal">
      <formula>"G5L"</formula>
    </cfRule>
    <cfRule type="cellIs" dxfId="551" priority="961" operator="equal">
      <formula>"G4L"</formula>
    </cfRule>
    <cfRule type="cellIs" dxfId="550" priority="962" operator="equal">
      <formula>"G3L"</formula>
    </cfRule>
    <cfRule type="cellIs" dxfId="549" priority="963" operator="equal">
      <formula>"G2L"</formula>
    </cfRule>
    <cfRule type="cellIs" dxfId="548" priority="964" operator="equal">
      <formula>"G1L"</formula>
    </cfRule>
  </conditionalFormatting>
  <conditionalFormatting sqref="AS4:AS34">
    <cfRule type="containsText" dxfId="547" priority="921" stopIfTrue="1" operator="containsText" text="Sat">
      <formula>NOT(ISERROR(SEARCH("Sat",AS4)))</formula>
    </cfRule>
    <cfRule type="containsText" dxfId="546" priority="922" stopIfTrue="1" operator="containsText" text="Fri">
      <formula>NOT(ISERROR(SEARCH("Fri",AS4)))</formula>
    </cfRule>
  </conditionalFormatting>
  <conditionalFormatting sqref="AS4:AS34">
    <cfRule type="cellIs" dxfId="545" priority="901" operator="equal">
      <formula>"G1H"</formula>
    </cfRule>
    <cfRule type="cellIs" dxfId="544" priority="902" operator="equal">
      <formula>"G2H"</formula>
    </cfRule>
    <cfRule type="cellIs" dxfId="543" priority="903" operator="equal">
      <formula>"G3H"</formula>
    </cfRule>
    <cfRule type="cellIs" dxfId="542" priority="904" operator="equal">
      <formula>"G4H"</formula>
    </cfRule>
    <cfRule type="cellIs" dxfId="541" priority="905" operator="equal">
      <formula>"G5H"</formula>
    </cfRule>
    <cfRule type="cellIs" dxfId="540" priority="906" operator="equal">
      <formula>"G15L"</formula>
    </cfRule>
    <cfRule type="cellIs" dxfId="539" priority="907" operator="equal">
      <formula>"G14L"</formula>
    </cfRule>
    <cfRule type="cellIs" dxfId="538" priority="908" operator="equal">
      <formula>"G13L"</formula>
    </cfRule>
    <cfRule type="cellIs" dxfId="537" priority="909" operator="equal">
      <formula>"G12L"</formula>
    </cfRule>
    <cfRule type="cellIs" dxfId="536" priority="910" operator="equal">
      <formula>"G11L"</formula>
    </cfRule>
    <cfRule type="cellIs" dxfId="535" priority="911" operator="equal">
      <formula>"G10L"</formula>
    </cfRule>
    <cfRule type="cellIs" dxfId="534" priority="912" operator="equal">
      <formula>"G9L"</formula>
    </cfRule>
    <cfRule type="cellIs" dxfId="533" priority="913" operator="equal">
      <formula>"G8L"</formula>
    </cfRule>
    <cfRule type="cellIs" dxfId="532" priority="914" operator="equal">
      <formula>"G7L"</formula>
    </cfRule>
    <cfRule type="cellIs" dxfId="531" priority="915" operator="equal">
      <formula>"G6L"</formula>
    </cfRule>
    <cfRule type="cellIs" dxfId="530" priority="916" operator="equal">
      <formula>"G5L"</formula>
    </cfRule>
    <cfRule type="cellIs" dxfId="529" priority="917" operator="equal">
      <formula>"G4L"</formula>
    </cfRule>
    <cfRule type="cellIs" dxfId="528" priority="918" operator="equal">
      <formula>"G3L"</formula>
    </cfRule>
    <cfRule type="cellIs" dxfId="527" priority="919" operator="equal">
      <formula>"G2L"</formula>
    </cfRule>
    <cfRule type="cellIs" dxfId="526" priority="920" operator="equal">
      <formula>"G1L"</formula>
    </cfRule>
  </conditionalFormatting>
  <conditionalFormatting sqref="AU3">
    <cfRule type="cellIs" dxfId="525" priority="857" operator="equal">
      <formula>"G1H"</formula>
    </cfRule>
    <cfRule type="cellIs" dxfId="524" priority="858" operator="equal">
      <formula>"G2H"</formula>
    </cfRule>
    <cfRule type="cellIs" dxfId="523" priority="859" operator="equal">
      <formula>"G3H"</formula>
    </cfRule>
    <cfRule type="cellIs" dxfId="522" priority="860" operator="equal">
      <formula>"G4H"</formula>
    </cfRule>
    <cfRule type="cellIs" dxfId="521" priority="861" operator="equal">
      <formula>"G5H"</formula>
    </cfRule>
    <cfRule type="cellIs" dxfId="520" priority="862" operator="equal">
      <formula>"G15L"</formula>
    </cfRule>
    <cfRule type="cellIs" dxfId="519" priority="863" operator="equal">
      <formula>"G14L"</formula>
    </cfRule>
    <cfRule type="cellIs" dxfId="518" priority="864" operator="equal">
      <formula>"G13L"</formula>
    </cfRule>
    <cfRule type="cellIs" dxfId="517" priority="865" operator="equal">
      <formula>"G12L"</formula>
    </cfRule>
    <cfRule type="cellIs" dxfId="516" priority="866" operator="equal">
      <formula>"G11L"</formula>
    </cfRule>
    <cfRule type="cellIs" dxfId="515" priority="867" operator="equal">
      <formula>"G10L"</formula>
    </cfRule>
    <cfRule type="cellIs" dxfId="514" priority="868" operator="equal">
      <formula>"G9L"</formula>
    </cfRule>
    <cfRule type="cellIs" dxfId="513" priority="869" operator="equal">
      <formula>"G8L"</formula>
    </cfRule>
    <cfRule type="cellIs" dxfId="512" priority="870" operator="equal">
      <formula>"G7L"</formula>
    </cfRule>
    <cfRule type="cellIs" dxfId="511" priority="871" operator="equal">
      <formula>"G6L"</formula>
    </cfRule>
    <cfRule type="cellIs" dxfId="510" priority="872" operator="equal">
      <formula>"G5L"</formula>
    </cfRule>
    <cfRule type="cellIs" dxfId="509" priority="873" operator="equal">
      <formula>"G4L"</formula>
    </cfRule>
    <cfRule type="cellIs" dxfId="508" priority="874" operator="equal">
      <formula>"G3L"</formula>
    </cfRule>
    <cfRule type="cellIs" dxfId="507" priority="875" operator="equal">
      <formula>"G2L"</formula>
    </cfRule>
    <cfRule type="cellIs" dxfId="506" priority="876" operator="equal">
      <formula>"G1L"</formula>
    </cfRule>
  </conditionalFormatting>
  <conditionalFormatting sqref="AU4:AU33">
    <cfRule type="containsText" dxfId="505" priority="877" stopIfTrue="1" operator="containsText" text="Sat">
      <formula>NOT(ISERROR(SEARCH("Sat",AU4)))</formula>
    </cfRule>
    <cfRule type="containsText" dxfId="504" priority="878" stopIfTrue="1" operator="containsText" text="Fri">
      <formula>NOT(ISERROR(SEARCH("Fri",AU4)))</formula>
    </cfRule>
  </conditionalFormatting>
  <conditionalFormatting sqref="AU4:AU33 AW4:AW33">
    <cfRule type="cellIs" dxfId="503" priority="837" operator="equal">
      <formula>"G1H"</formula>
    </cfRule>
    <cfRule type="cellIs" dxfId="502" priority="838" operator="equal">
      <formula>"G2H"</formula>
    </cfRule>
    <cfRule type="cellIs" dxfId="501" priority="839" operator="equal">
      <formula>"G3H"</formula>
    </cfRule>
    <cfRule type="cellIs" dxfId="500" priority="840" operator="equal">
      <formula>"G4H"</formula>
    </cfRule>
    <cfRule type="cellIs" dxfId="499" priority="841" operator="equal">
      <formula>"G5H"</formula>
    </cfRule>
    <cfRule type="cellIs" dxfId="498" priority="842" operator="equal">
      <formula>"G15L"</formula>
    </cfRule>
    <cfRule type="cellIs" dxfId="497" priority="843" operator="equal">
      <formula>"G14L"</formula>
    </cfRule>
    <cfRule type="cellIs" dxfId="496" priority="844" operator="equal">
      <formula>"G13L"</formula>
    </cfRule>
    <cfRule type="cellIs" dxfId="495" priority="845" operator="equal">
      <formula>"G12L"</formula>
    </cfRule>
    <cfRule type="cellIs" dxfId="494" priority="846" operator="equal">
      <formula>"G11L"</formula>
    </cfRule>
    <cfRule type="cellIs" dxfId="493" priority="847" operator="equal">
      <formula>"G10L"</formula>
    </cfRule>
    <cfRule type="cellIs" dxfId="492" priority="848" operator="equal">
      <formula>"G9L"</formula>
    </cfRule>
    <cfRule type="cellIs" dxfId="491" priority="849" operator="equal">
      <formula>"G8L"</formula>
    </cfRule>
    <cfRule type="cellIs" dxfId="490" priority="850" operator="equal">
      <formula>"G7L"</formula>
    </cfRule>
    <cfRule type="cellIs" dxfId="489" priority="851" operator="equal">
      <formula>"G6L"</formula>
    </cfRule>
    <cfRule type="cellIs" dxfId="488" priority="852" operator="equal">
      <formula>"G5L"</formula>
    </cfRule>
    <cfRule type="cellIs" dxfId="487" priority="853" operator="equal">
      <formula>"G4L"</formula>
    </cfRule>
    <cfRule type="cellIs" dxfId="486" priority="854" operator="equal">
      <formula>"G3L"</formula>
    </cfRule>
    <cfRule type="cellIs" dxfId="485" priority="855" operator="equal">
      <formula>"G2L"</formula>
    </cfRule>
    <cfRule type="cellIs" dxfId="484" priority="856" operator="equal">
      <formula>"G1L"</formula>
    </cfRule>
  </conditionalFormatting>
  <conditionalFormatting sqref="AV4:AV33">
    <cfRule type="containsText" dxfId="483" priority="835" stopIfTrue="1" operator="containsText" text="Sat">
      <formula>NOT(ISERROR(SEARCH("Sat",AV4)))</formula>
    </cfRule>
    <cfRule type="containsText" dxfId="482" priority="836" stopIfTrue="1" operator="containsText" text="Fri">
      <formula>NOT(ISERROR(SEARCH("Fri",AV4)))</formula>
    </cfRule>
  </conditionalFormatting>
  <conditionalFormatting sqref="AV4:AV33">
    <cfRule type="cellIs" dxfId="481" priority="815" operator="equal">
      <formula>"G1H"</formula>
    </cfRule>
    <cfRule type="cellIs" dxfId="480" priority="816" operator="equal">
      <formula>"G2H"</formula>
    </cfRule>
    <cfRule type="cellIs" dxfId="479" priority="817" operator="equal">
      <formula>"G3H"</formula>
    </cfRule>
    <cfRule type="cellIs" dxfId="478" priority="818" operator="equal">
      <formula>"G4H"</formula>
    </cfRule>
    <cfRule type="cellIs" dxfId="477" priority="819" operator="equal">
      <formula>"G5H"</formula>
    </cfRule>
    <cfRule type="cellIs" dxfId="476" priority="820" operator="equal">
      <formula>"G15L"</formula>
    </cfRule>
    <cfRule type="cellIs" dxfId="475" priority="821" operator="equal">
      <formula>"G14L"</formula>
    </cfRule>
    <cfRule type="cellIs" dxfId="474" priority="822" operator="equal">
      <formula>"G13L"</formula>
    </cfRule>
    <cfRule type="cellIs" dxfId="473" priority="823" operator="equal">
      <formula>"G12L"</formula>
    </cfRule>
    <cfRule type="cellIs" dxfId="472" priority="824" operator="equal">
      <formula>"G11L"</formula>
    </cfRule>
    <cfRule type="cellIs" dxfId="471" priority="825" operator="equal">
      <formula>"G10L"</formula>
    </cfRule>
    <cfRule type="cellIs" dxfId="470" priority="826" operator="equal">
      <formula>"G9L"</formula>
    </cfRule>
    <cfRule type="cellIs" dxfId="469" priority="827" operator="equal">
      <formula>"G8L"</formula>
    </cfRule>
    <cfRule type="cellIs" dxfId="468" priority="828" operator="equal">
      <formula>"G7L"</formula>
    </cfRule>
    <cfRule type="cellIs" dxfId="467" priority="829" operator="equal">
      <formula>"G6L"</formula>
    </cfRule>
    <cfRule type="cellIs" dxfId="466" priority="830" operator="equal">
      <formula>"G5L"</formula>
    </cfRule>
    <cfRule type="cellIs" dxfId="465" priority="831" operator="equal">
      <formula>"G4L"</formula>
    </cfRule>
    <cfRule type="cellIs" dxfId="464" priority="832" operator="equal">
      <formula>"G3L"</formula>
    </cfRule>
    <cfRule type="cellIs" dxfId="463" priority="833" operator="equal">
      <formula>"G2L"</formula>
    </cfRule>
    <cfRule type="cellIs" dxfId="462" priority="834" operator="equal">
      <formula>"G1L"</formula>
    </cfRule>
  </conditionalFormatting>
  <conditionalFormatting sqref="AU34:AV34">
    <cfRule type="containsText" dxfId="461" priority="813" stopIfTrue="1" operator="containsText" text="Sat">
      <formula>NOT(ISERROR(SEARCH("Sat",AU34)))</formula>
    </cfRule>
    <cfRule type="containsText" dxfId="460" priority="814" stopIfTrue="1" operator="containsText" text="Fri">
      <formula>NOT(ISERROR(SEARCH("Fri",AU34)))</formula>
    </cfRule>
  </conditionalFormatting>
  <conditionalFormatting sqref="AU34:AW34">
    <cfRule type="cellIs" dxfId="459" priority="793" operator="equal">
      <formula>"G1H"</formula>
    </cfRule>
    <cfRule type="cellIs" dxfId="458" priority="794" operator="equal">
      <formula>"G2H"</formula>
    </cfRule>
    <cfRule type="cellIs" dxfId="457" priority="795" operator="equal">
      <formula>"G3H"</formula>
    </cfRule>
    <cfRule type="cellIs" dxfId="456" priority="796" operator="equal">
      <formula>"G4H"</formula>
    </cfRule>
    <cfRule type="cellIs" dxfId="455" priority="797" operator="equal">
      <formula>"G5H"</formula>
    </cfRule>
    <cfRule type="cellIs" dxfId="454" priority="798" operator="equal">
      <formula>"G15L"</formula>
    </cfRule>
    <cfRule type="cellIs" dxfId="453" priority="799" operator="equal">
      <formula>"G14L"</formula>
    </cfRule>
    <cfRule type="cellIs" dxfId="452" priority="800" operator="equal">
      <formula>"G13L"</formula>
    </cfRule>
    <cfRule type="cellIs" dxfId="451" priority="801" operator="equal">
      <formula>"G12L"</formula>
    </cfRule>
    <cfRule type="cellIs" dxfId="450" priority="802" operator="equal">
      <formula>"G11L"</formula>
    </cfRule>
    <cfRule type="cellIs" dxfId="449" priority="803" operator="equal">
      <formula>"G10L"</formula>
    </cfRule>
    <cfRule type="cellIs" dxfId="448" priority="804" operator="equal">
      <formula>"G9L"</formula>
    </cfRule>
    <cfRule type="cellIs" dxfId="447" priority="805" operator="equal">
      <formula>"G8L"</formula>
    </cfRule>
    <cfRule type="cellIs" dxfId="446" priority="806" operator="equal">
      <formula>"G7L"</formula>
    </cfRule>
    <cfRule type="cellIs" dxfId="445" priority="807" operator="equal">
      <formula>"G6L"</formula>
    </cfRule>
    <cfRule type="cellIs" dxfId="444" priority="808" operator="equal">
      <formula>"G5L"</formula>
    </cfRule>
    <cfRule type="cellIs" dxfId="443" priority="809" operator="equal">
      <formula>"G4L"</formula>
    </cfRule>
    <cfRule type="cellIs" dxfId="442" priority="810" operator="equal">
      <formula>"G3L"</formula>
    </cfRule>
    <cfRule type="cellIs" dxfId="441" priority="811" operator="equal">
      <formula>"G2L"</formula>
    </cfRule>
    <cfRule type="cellIs" dxfId="440" priority="812" operator="equal">
      <formula>"G1L"</formula>
    </cfRule>
  </conditionalFormatting>
  <conditionalFormatting sqref="AX3">
    <cfRule type="cellIs" dxfId="439" priority="771" operator="equal">
      <formula>"G1H"</formula>
    </cfRule>
    <cfRule type="cellIs" dxfId="438" priority="772" operator="equal">
      <formula>"G2H"</formula>
    </cfRule>
    <cfRule type="cellIs" dxfId="437" priority="773" operator="equal">
      <formula>"G3H"</formula>
    </cfRule>
    <cfRule type="cellIs" dxfId="436" priority="774" operator="equal">
      <formula>"G4H"</formula>
    </cfRule>
    <cfRule type="cellIs" dxfId="435" priority="775" operator="equal">
      <formula>"G5H"</formula>
    </cfRule>
    <cfRule type="cellIs" dxfId="434" priority="776" operator="equal">
      <formula>"G15L"</formula>
    </cfRule>
    <cfRule type="cellIs" dxfId="433" priority="777" operator="equal">
      <formula>"G14L"</formula>
    </cfRule>
    <cfRule type="cellIs" dxfId="432" priority="778" operator="equal">
      <formula>"G13L"</formula>
    </cfRule>
    <cfRule type="cellIs" dxfId="431" priority="779" operator="equal">
      <formula>"G12L"</formula>
    </cfRule>
    <cfRule type="cellIs" dxfId="430" priority="780" operator="equal">
      <formula>"G11L"</formula>
    </cfRule>
    <cfRule type="cellIs" dxfId="429" priority="781" operator="equal">
      <formula>"G10L"</formula>
    </cfRule>
    <cfRule type="cellIs" dxfId="428" priority="782" operator="equal">
      <formula>"G9L"</formula>
    </cfRule>
    <cfRule type="cellIs" dxfId="427" priority="783" operator="equal">
      <formula>"G8L"</formula>
    </cfRule>
    <cfRule type="cellIs" dxfId="426" priority="784" operator="equal">
      <formula>"G7L"</formula>
    </cfRule>
    <cfRule type="cellIs" dxfId="425" priority="785" operator="equal">
      <formula>"G6L"</formula>
    </cfRule>
    <cfRule type="cellIs" dxfId="424" priority="786" operator="equal">
      <formula>"G5L"</formula>
    </cfRule>
    <cfRule type="cellIs" dxfId="423" priority="787" operator="equal">
      <formula>"G4L"</formula>
    </cfRule>
    <cfRule type="cellIs" dxfId="422" priority="788" operator="equal">
      <formula>"G3L"</formula>
    </cfRule>
    <cfRule type="cellIs" dxfId="421" priority="789" operator="equal">
      <formula>"G2L"</formula>
    </cfRule>
    <cfRule type="cellIs" dxfId="420" priority="790" operator="equal">
      <formula>"G1L"</formula>
    </cfRule>
  </conditionalFormatting>
  <conditionalFormatting sqref="AZ4:AZ33">
    <cfRule type="cellIs" dxfId="419" priority="751" operator="equal">
      <formula>"G1H"</formula>
    </cfRule>
    <cfRule type="cellIs" dxfId="418" priority="752" operator="equal">
      <formula>"G2H"</formula>
    </cfRule>
    <cfRule type="cellIs" dxfId="417" priority="753" operator="equal">
      <formula>"G3H"</formula>
    </cfRule>
    <cfRule type="cellIs" dxfId="416" priority="754" operator="equal">
      <formula>"G4H"</formula>
    </cfRule>
    <cfRule type="cellIs" dxfId="415" priority="755" operator="equal">
      <formula>"G5H"</formula>
    </cfRule>
    <cfRule type="cellIs" dxfId="414" priority="756" operator="equal">
      <formula>"G15L"</formula>
    </cfRule>
    <cfRule type="cellIs" dxfId="413" priority="757" operator="equal">
      <formula>"G14L"</formula>
    </cfRule>
    <cfRule type="cellIs" dxfId="412" priority="758" operator="equal">
      <formula>"G13L"</formula>
    </cfRule>
    <cfRule type="cellIs" dxfId="411" priority="759" operator="equal">
      <formula>"G12L"</formula>
    </cfRule>
    <cfRule type="cellIs" dxfId="410" priority="760" operator="equal">
      <formula>"G11L"</formula>
    </cfRule>
    <cfRule type="cellIs" dxfId="409" priority="761" operator="equal">
      <formula>"G10L"</formula>
    </cfRule>
    <cfRule type="cellIs" dxfId="408" priority="762" operator="equal">
      <formula>"G9L"</formula>
    </cfRule>
    <cfRule type="cellIs" dxfId="407" priority="763" operator="equal">
      <formula>"G8L"</formula>
    </cfRule>
    <cfRule type="cellIs" dxfId="406" priority="764" operator="equal">
      <formula>"G7L"</formula>
    </cfRule>
    <cfRule type="cellIs" dxfId="405" priority="765" operator="equal">
      <formula>"G6L"</formula>
    </cfRule>
    <cfRule type="cellIs" dxfId="404" priority="766" operator="equal">
      <formula>"G5L"</formula>
    </cfRule>
    <cfRule type="cellIs" dxfId="403" priority="767" operator="equal">
      <formula>"G4L"</formula>
    </cfRule>
    <cfRule type="cellIs" dxfId="402" priority="768" operator="equal">
      <formula>"G3L"</formula>
    </cfRule>
    <cfRule type="cellIs" dxfId="401" priority="769" operator="equal">
      <formula>"G2L"</formula>
    </cfRule>
    <cfRule type="cellIs" dxfId="400" priority="770" operator="equal">
      <formula>"G1L"</formula>
    </cfRule>
  </conditionalFormatting>
  <conditionalFormatting sqref="AZ34">
    <cfRule type="cellIs" dxfId="399" priority="685" operator="equal">
      <formula>"G1H"</formula>
    </cfRule>
    <cfRule type="cellIs" dxfId="398" priority="686" operator="equal">
      <formula>"G2H"</formula>
    </cfRule>
    <cfRule type="cellIs" dxfId="397" priority="687" operator="equal">
      <formula>"G3H"</formula>
    </cfRule>
    <cfRule type="cellIs" dxfId="396" priority="688" operator="equal">
      <formula>"G4H"</formula>
    </cfRule>
    <cfRule type="cellIs" dxfId="395" priority="689" operator="equal">
      <formula>"G5H"</formula>
    </cfRule>
    <cfRule type="cellIs" dxfId="394" priority="690" operator="equal">
      <formula>"G15L"</formula>
    </cfRule>
    <cfRule type="cellIs" dxfId="393" priority="691" operator="equal">
      <formula>"G14L"</formula>
    </cfRule>
    <cfRule type="cellIs" dxfId="392" priority="692" operator="equal">
      <formula>"G13L"</formula>
    </cfRule>
    <cfRule type="cellIs" dxfId="391" priority="693" operator="equal">
      <formula>"G12L"</formula>
    </cfRule>
    <cfRule type="cellIs" dxfId="390" priority="694" operator="equal">
      <formula>"G11L"</formula>
    </cfRule>
    <cfRule type="cellIs" dxfId="389" priority="695" operator="equal">
      <formula>"G10L"</formula>
    </cfRule>
    <cfRule type="cellIs" dxfId="388" priority="696" operator="equal">
      <formula>"G9L"</formula>
    </cfRule>
    <cfRule type="cellIs" dxfId="387" priority="697" operator="equal">
      <formula>"G8L"</formula>
    </cfRule>
    <cfRule type="cellIs" dxfId="386" priority="698" operator="equal">
      <formula>"G7L"</formula>
    </cfRule>
    <cfRule type="cellIs" dxfId="385" priority="699" operator="equal">
      <formula>"G6L"</formula>
    </cfRule>
    <cfRule type="cellIs" dxfId="384" priority="700" operator="equal">
      <formula>"G5L"</formula>
    </cfRule>
    <cfRule type="cellIs" dxfId="383" priority="701" operator="equal">
      <formula>"G4L"</formula>
    </cfRule>
    <cfRule type="cellIs" dxfId="382" priority="702" operator="equal">
      <formula>"G3L"</formula>
    </cfRule>
    <cfRule type="cellIs" dxfId="381" priority="703" operator="equal">
      <formula>"G2L"</formula>
    </cfRule>
    <cfRule type="cellIs" dxfId="380" priority="704" operator="equal">
      <formula>"G1L"</formula>
    </cfRule>
  </conditionalFormatting>
  <conditionalFormatting sqref="AY35">
    <cfRule type="containsText" dxfId="379" priority="661" stopIfTrue="1" operator="containsText" text="Sat">
      <formula>NOT(ISERROR(SEARCH("Sat",AY35)))</formula>
    </cfRule>
    <cfRule type="containsText" dxfId="378" priority="662" stopIfTrue="1" operator="containsText" text="Fri">
      <formula>NOT(ISERROR(SEARCH("Fri",AY35)))</formula>
    </cfRule>
  </conditionalFormatting>
  <conditionalFormatting sqref="AY35">
    <cfRule type="cellIs" dxfId="377" priority="641" operator="equal">
      <formula>"G1H"</formula>
    </cfRule>
    <cfRule type="cellIs" dxfId="376" priority="642" operator="equal">
      <formula>"G2H"</formula>
    </cfRule>
    <cfRule type="cellIs" dxfId="375" priority="643" operator="equal">
      <formula>"G3H"</formula>
    </cfRule>
    <cfRule type="cellIs" dxfId="374" priority="644" operator="equal">
      <formula>"G4H"</formula>
    </cfRule>
    <cfRule type="cellIs" dxfId="373" priority="645" operator="equal">
      <formula>"G5H"</formula>
    </cfRule>
    <cfRule type="cellIs" dxfId="372" priority="646" operator="equal">
      <formula>"G15L"</formula>
    </cfRule>
    <cfRule type="cellIs" dxfId="371" priority="647" operator="equal">
      <formula>"G14L"</formula>
    </cfRule>
    <cfRule type="cellIs" dxfId="370" priority="648" operator="equal">
      <formula>"G13L"</formula>
    </cfRule>
    <cfRule type="cellIs" dxfId="369" priority="649" operator="equal">
      <formula>"G12L"</formula>
    </cfRule>
    <cfRule type="cellIs" dxfId="368" priority="650" operator="equal">
      <formula>"G11L"</formula>
    </cfRule>
    <cfRule type="cellIs" dxfId="367" priority="651" operator="equal">
      <formula>"G10L"</formula>
    </cfRule>
    <cfRule type="cellIs" dxfId="366" priority="652" operator="equal">
      <formula>"G9L"</formula>
    </cfRule>
    <cfRule type="cellIs" dxfId="365" priority="653" operator="equal">
      <formula>"G8L"</formula>
    </cfRule>
    <cfRule type="cellIs" dxfId="364" priority="654" operator="equal">
      <formula>"G7L"</formula>
    </cfRule>
    <cfRule type="cellIs" dxfId="363" priority="655" operator="equal">
      <formula>"G6L"</formula>
    </cfRule>
    <cfRule type="cellIs" dxfId="362" priority="656" operator="equal">
      <formula>"G5L"</formula>
    </cfRule>
    <cfRule type="cellIs" dxfId="361" priority="657" operator="equal">
      <formula>"G4L"</formula>
    </cfRule>
    <cfRule type="cellIs" dxfId="360" priority="658" operator="equal">
      <formula>"G3L"</formula>
    </cfRule>
    <cfRule type="cellIs" dxfId="359" priority="659" operator="equal">
      <formula>"G2L"</formula>
    </cfRule>
    <cfRule type="cellIs" dxfId="358" priority="660" operator="equal">
      <formula>"G1L"</formula>
    </cfRule>
  </conditionalFormatting>
  <conditionalFormatting sqref="AX4:AY34">
    <cfRule type="containsText" dxfId="357" priority="617" stopIfTrue="1" operator="containsText" text="Sat">
      <formula>NOT(ISERROR(SEARCH("Sat",AX4)))</formula>
    </cfRule>
    <cfRule type="containsText" dxfId="356" priority="618" stopIfTrue="1" operator="containsText" text="Fri">
      <formula>NOT(ISERROR(SEARCH("Fri",AX4)))</formula>
    </cfRule>
  </conditionalFormatting>
  <conditionalFormatting sqref="AX4:AY34">
    <cfRule type="cellIs" dxfId="355" priority="597" operator="equal">
      <formula>"G1H"</formula>
    </cfRule>
    <cfRule type="cellIs" dxfId="354" priority="598" operator="equal">
      <formula>"G2H"</formula>
    </cfRule>
    <cfRule type="cellIs" dxfId="353" priority="599" operator="equal">
      <formula>"G3H"</formula>
    </cfRule>
    <cfRule type="cellIs" dxfId="352" priority="600" operator="equal">
      <formula>"G4H"</formula>
    </cfRule>
    <cfRule type="cellIs" dxfId="351" priority="601" operator="equal">
      <formula>"G5H"</formula>
    </cfRule>
    <cfRule type="cellIs" dxfId="350" priority="602" operator="equal">
      <formula>"G15L"</formula>
    </cfRule>
    <cfRule type="cellIs" dxfId="349" priority="603" operator="equal">
      <formula>"G14L"</formula>
    </cfRule>
    <cfRule type="cellIs" dxfId="348" priority="604" operator="equal">
      <formula>"G13L"</formula>
    </cfRule>
    <cfRule type="cellIs" dxfId="347" priority="605" operator="equal">
      <formula>"G12L"</formula>
    </cfRule>
    <cfRule type="cellIs" dxfId="346" priority="606" operator="equal">
      <formula>"G11L"</formula>
    </cfRule>
    <cfRule type="cellIs" dxfId="345" priority="607" operator="equal">
      <formula>"G10L"</formula>
    </cfRule>
    <cfRule type="cellIs" dxfId="344" priority="608" operator="equal">
      <formula>"G9L"</formula>
    </cfRule>
    <cfRule type="cellIs" dxfId="343" priority="609" operator="equal">
      <formula>"G8L"</formula>
    </cfRule>
    <cfRule type="cellIs" dxfId="342" priority="610" operator="equal">
      <formula>"G7L"</formula>
    </cfRule>
    <cfRule type="cellIs" dxfId="341" priority="611" operator="equal">
      <formula>"G6L"</formula>
    </cfRule>
    <cfRule type="cellIs" dxfId="340" priority="612" operator="equal">
      <formula>"G5L"</formula>
    </cfRule>
    <cfRule type="cellIs" dxfId="339" priority="613" operator="equal">
      <formula>"G4L"</formula>
    </cfRule>
    <cfRule type="cellIs" dxfId="338" priority="614" operator="equal">
      <formula>"G3L"</formula>
    </cfRule>
    <cfRule type="cellIs" dxfId="337" priority="615" operator="equal">
      <formula>"G2L"</formula>
    </cfRule>
    <cfRule type="cellIs" dxfId="336" priority="616" operator="equal">
      <formula>"G1L"</formula>
    </cfRule>
  </conditionalFormatting>
  <conditionalFormatting sqref="BA3">
    <cfRule type="cellIs" dxfId="335" priority="577" operator="equal">
      <formula>"G1H"</formula>
    </cfRule>
    <cfRule type="cellIs" dxfId="334" priority="578" operator="equal">
      <formula>"G2H"</formula>
    </cfRule>
    <cfRule type="cellIs" dxfId="333" priority="579" operator="equal">
      <formula>"G3H"</formula>
    </cfRule>
    <cfRule type="cellIs" dxfId="332" priority="580" operator="equal">
      <formula>"G4H"</formula>
    </cfRule>
    <cfRule type="cellIs" dxfId="331" priority="581" operator="equal">
      <formula>"G5H"</formula>
    </cfRule>
    <cfRule type="cellIs" dxfId="330" priority="582" operator="equal">
      <formula>"G15L"</formula>
    </cfRule>
    <cfRule type="cellIs" dxfId="329" priority="583" operator="equal">
      <formula>"G14L"</formula>
    </cfRule>
    <cfRule type="cellIs" dxfId="328" priority="584" operator="equal">
      <formula>"G13L"</formula>
    </cfRule>
    <cfRule type="cellIs" dxfId="327" priority="585" operator="equal">
      <formula>"G12L"</formula>
    </cfRule>
    <cfRule type="cellIs" dxfId="326" priority="586" operator="equal">
      <formula>"G11L"</formula>
    </cfRule>
    <cfRule type="cellIs" dxfId="325" priority="587" operator="equal">
      <formula>"G10L"</formula>
    </cfRule>
    <cfRule type="cellIs" dxfId="324" priority="588" operator="equal">
      <formula>"G9L"</formula>
    </cfRule>
    <cfRule type="cellIs" dxfId="323" priority="589" operator="equal">
      <formula>"G8L"</formula>
    </cfRule>
    <cfRule type="cellIs" dxfId="322" priority="590" operator="equal">
      <formula>"G7L"</formula>
    </cfRule>
    <cfRule type="cellIs" dxfId="321" priority="591" operator="equal">
      <formula>"G6L"</formula>
    </cfRule>
    <cfRule type="cellIs" dxfId="320" priority="592" operator="equal">
      <formula>"G5L"</formula>
    </cfRule>
    <cfRule type="cellIs" dxfId="319" priority="593" operator="equal">
      <formula>"G4L"</formula>
    </cfRule>
    <cfRule type="cellIs" dxfId="318" priority="594" operator="equal">
      <formula>"G3L"</formula>
    </cfRule>
    <cfRule type="cellIs" dxfId="317" priority="595" operator="equal">
      <formula>"G2L"</formula>
    </cfRule>
    <cfRule type="cellIs" dxfId="316" priority="596" operator="equal">
      <formula>"G1L"</formula>
    </cfRule>
  </conditionalFormatting>
  <conditionalFormatting sqref="BC4:BC33">
    <cfRule type="cellIs" dxfId="315" priority="557" operator="equal">
      <formula>"G1H"</formula>
    </cfRule>
    <cfRule type="cellIs" dxfId="314" priority="558" operator="equal">
      <formula>"G2H"</formula>
    </cfRule>
    <cfRule type="cellIs" dxfId="313" priority="559" operator="equal">
      <formula>"G3H"</formula>
    </cfRule>
    <cfRule type="cellIs" dxfId="312" priority="560" operator="equal">
      <formula>"G4H"</formula>
    </cfRule>
    <cfRule type="cellIs" dxfId="311" priority="561" operator="equal">
      <formula>"G5H"</formula>
    </cfRule>
    <cfRule type="cellIs" dxfId="310" priority="562" operator="equal">
      <formula>"G15L"</formula>
    </cfRule>
    <cfRule type="cellIs" dxfId="309" priority="563" operator="equal">
      <formula>"G14L"</formula>
    </cfRule>
    <cfRule type="cellIs" dxfId="308" priority="564" operator="equal">
      <formula>"G13L"</formula>
    </cfRule>
    <cfRule type="cellIs" dxfId="307" priority="565" operator="equal">
      <formula>"G12L"</formula>
    </cfRule>
    <cfRule type="cellIs" dxfId="306" priority="566" operator="equal">
      <formula>"G11L"</formula>
    </cfRule>
    <cfRule type="cellIs" dxfId="305" priority="567" operator="equal">
      <formula>"G10L"</formula>
    </cfRule>
    <cfRule type="cellIs" dxfId="304" priority="568" operator="equal">
      <formula>"G9L"</formula>
    </cfRule>
    <cfRule type="cellIs" dxfId="303" priority="569" operator="equal">
      <formula>"G8L"</formula>
    </cfRule>
    <cfRule type="cellIs" dxfId="302" priority="570" operator="equal">
      <formula>"G7L"</formula>
    </cfRule>
    <cfRule type="cellIs" dxfId="301" priority="571" operator="equal">
      <formula>"G6L"</formula>
    </cfRule>
    <cfRule type="cellIs" dxfId="300" priority="572" operator="equal">
      <formula>"G5L"</formula>
    </cfRule>
    <cfRule type="cellIs" dxfId="299" priority="573" operator="equal">
      <formula>"G4L"</formula>
    </cfRule>
    <cfRule type="cellIs" dxfId="298" priority="574" operator="equal">
      <formula>"G3L"</formula>
    </cfRule>
    <cfRule type="cellIs" dxfId="297" priority="575" operator="equal">
      <formula>"G2L"</formula>
    </cfRule>
    <cfRule type="cellIs" dxfId="296" priority="576" operator="equal">
      <formula>"G1L"</formula>
    </cfRule>
  </conditionalFormatting>
  <conditionalFormatting sqref="BB35">
    <cfRule type="containsText" dxfId="295" priority="535" stopIfTrue="1" operator="containsText" text="Sat">
      <formula>NOT(ISERROR(SEARCH("Sat",BB35)))</formula>
    </cfRule>
    <cfRule type="containsText" dxfId="294" priority="536" stopIfTrue="1" operator="containsText" text="Fri">
      <formula>NOT(ISERROR(SEARCH("Fri",BB35)))</formula>
    </cfRule>
  </conditionalFormatting>
  <conditionalFormatting sqref="BB35">
    <cfRule type="cellIs" dxfId="293" priority="515" operator="equal">
      <formula>"G1H"</formula>
    </cfRule>
    <cfRule type="cellIs" dxfId="292" priority="516" operator="equal">
      <formula>"G2H"</formula>
    </cfRule>
    <cfRule type="cellIs" dxfId="291" priority="517" operator="equal">
      <formula>"G3H"</formula>
    </cfRule>
    <cfRule type="cellIs" dxfId="290" priority="518" operator="equal">
      <formula>"G4H"</formula>
    </cfRule>
    <cfRule type="cellIs" dxfId="289" priority="519" operator="equal">
      <formula>"G5H"</formula>
    </cfRule>
    <cfRule type="cellIs" dxfId="288" priority="520" operator="equal">
      <formula>"G15L"</formula>
    </cfRule>
    <cfRule type="cellIs" dxfId="287" priority="521" operator="equal">
      <formula>"G14L"</formula>
    </cfRule>
    <cfRule type="cellIs" dxfId="286" priority="522" operator="equal">
      <formula>"G13L"</formula>
    </cfRule>
    <cfRule type="cellIs" dxfId="285" priority="523" operator="equal">
      <formula>"G12L"</formula>
    </cfRule>
    <cfRule type="cellIs" dxfId="284" priority="524" operator="equal">
      <formula>"G11L"</formula>
    </cfRule>
    <cfRule type="cellIs" dxfId="283" priority="525" operator="equal">
      <formula>"G10L"</formula>
    </cfRule>
    <cfRule type="cellIs" dxfId="282" priority="526" operator="equal">
      <formula>"G9L"</formula>
    </cfRule>
    <cfRule type="cellIs" dxfId="281" priority="527" operator="equal">
      <formula>"G8L"</formula>
    </cfRule>
    <cfRule type="cellIs" dxfId="280" priority="528" operator="equal">
      <formula>"G7L"</formula>
    </cfRule>
    <cfRule type="cellIs" dxfId="279" priority="529" operator="equal">
      <formula>"G6L"</formula>
    </cfRule>
    <cfRule type="cellIs" dxfId="278" priority="530" operator="equal">
      <formula>"G5L"</formula>
    </cfRule>
    <cfRule type="cellIs" dxfId="277" priority="531" operator="equal">
      <formula>"G4L"</formula>
    </cfRule>
    <cfRule type="cellIs" dxfId="276" priority="532" operator="equal">
      <formula>"G3L"</formula>
    </cfRule>
    <cfRule type="cellIs" dxfId="275" priority="533" operator="equal">
      <formula>"G2L"</formula>
    </cfRule>
    <cfRule type="cellIs" dxfId="274" priority="534" operator="equal">
      <formula>"G1L"</formula>
    </cfRule>
  </conditionalFormatting>
  <conditionalFormatting sqref="BA34:BB34">
    <cfRule type="containsText" dxfId="273" priority="491" stopIfTrue="1" operator="containsText" text="Sat">
      <formula>NOT(ISERROR(SEARCH("Sat",BA34)))</formula>
    </cfRule>
    <cfRule type="containsText" dxfId="272" priority="492" stopIfTrue="1" operator="containsText" text="Fri">
      <formula>NOT(ISERROR(SEARCH("Fri",BA34)))</formula>
    </cfRule>
  </conditionalFormatting>
  <conditionalFormatting sqref="BA34:BC34">
    <cfRule type="cellIs" dxfId="271" priority="471" operator="equal">
      <formula>"G1H"</formula>
    </cfRule>
    <cfRule type="cellIs" dxfId="270" priority="472" operator="equal">
      <formula>"G2H"</formula>
    </cfRule>
    <cfRule type="cellIs" dxfId="269" priority="473" operator="equal">
      <formula>"G3H"</formula>
    </cfRule>
    <cfRule type="cellIs" dxfId="268" priority="474" operator="equal">
      <formula>"G4H"</formula>
    </cfRule>
    <cfRule type="cellIs" dxfId="267" priority="475" operator="equal">
      <formula>"G5H"</formula>
    </cfRule>
    <cfRule type="cellIs" dxfId="266" priority="476" operator="equal">
      <formula>"G15L"</formula>
    </cfRule>
    <cfRule type="cellIs" dxfId="265" priority="477" operator="equal">
      <formula>"G14L"</formula>
    </cfRule>
    <cfRule type="cellIs" dxfId="264" priority="478" operator="equal">
      <formula>"G13L"</formula>
    </cfRule>
    <cfRule type="cellIs" dxfId="263" priority="479" operator="equal">
      <formula>"G12L"</formula>
    </cfRule>
    <cfRule type="cellIs" dxfId="262" priority="480" operator="equal">
      <formula>"G11L"</formula>
    </cfRule>
    <cfRule type="cellIs" dxfId="261" priority="481" operator="equal">
      <formula>"G10L"</formula>
    </cfRule>
    <cfRule type="cellIs" dxfId="260" priority="482" operator="equal">
      <formula>"G9L"</formula>
    </cfRule>
    <cfRule type="cellIs" dxfId="259" priority="483" operator="equal">
      <formula>"G8L"</formula>
    </cfRule>
    <cfRule type="cellIs" dxfId="258" priority="484" operator="equal">
      <formula>"G7L"</formula>
    </cfRule>
    <cfRule type="cellIs" dxfId="257" priority="485" operator="equal">
      <formula>"G6L"</formula>
    </cfRule>
    <cfRule type="cellIs" dxfId="256" priority="486" operator="equal">
      <formula>"G5L"</formula>
    </cfRule>
    <cfRule type="cellIs" dxfId="255" priority="487" operator="equal">
      <formula>"G4L"</formula>
    </cfRule>
    <cfRule type="cellIs" dxfId="254" priority="488" operator="equal">
      <formula>"G3L"</formula>
    </cfRule>
    <cfRule type="cellIs" dxfId="253" priority="489" operator="equal">
      <formula>"G2L"</formula>
    </cfRule>
    <cfRule type="cellIs" dxfId="252" priority="490" operator="equal">
      <formula>"G1L"</formula>
    </cfRule>
  </conditionalFormatting>
  <conditionalFormatting sqref="BA4:BB33">
    <cfRule type="containsText" dxfId="251" priority="469" stopIfTrue="1" operator="containsText" text="Sat">
      <formula>NOT(ISERROR(SEARCH("Sat",BA4)))</formula>
    </cfRule>
    <cfRule type="containsText" dxfId="250" priority="470" stopIfTrue="1" operator="containsText" text="Fri">
      <formula>NOT(ISERROR(SEARCH("Fri",BA4)))</formula>
    </cfRule>
  </conditionalFormatting>
  <conditionalFormatting sqref="BA4:BB33">
    <cfRule type="cellIs" dxfId="249" priority="449" operator="equal">
      <formula>"G1H"</formula>
    </cfRule>
    <cfRule type="cellIs" dxfId="248" priority="450" operator="equal">
      <formula>"G2H"</formula>
    </cfRule>
    <cfRule type="cellIs" dxfId="247" priority="451" operator="equal">
      <formula>"G3H"</formula>
    </cfRule>
    <cfRule type="cellIs" dxfId="246" priority="452" operator="equal">
      <formula>"G4H"</formula>
    </cfRule>
    <cfRule type="cellIs" dxfId="245" priority="453" operator="equal">
      <formula>"G5H"</formula>
    </cfRule>
    <cfRule type="cellIs" dxfId="244" priority="454" operator="equal">
      <formula>"G15L"</formula>
    </cfRule>
    <cfRule type="cellIs" dxfId="243" priority="455" operator="equal">
      <formula>"G14L"</formula>
    </cfRule>
    <cfRule type="cellIs" dxfId="242" priority="456" operator="equal">
      <formula>"G13L"</formula>
    </cfRule>
    <cfRule type="cellIs" dxfId="241" priority="457" operator="equal">
      <formula>"G12L"</formula>
    </cfRule>
    <cfRule type="cellIs" dxfId="240" priority="458" operator="equal">
      <formula>"G11L"</formula>
    </cfRule>
    <cfRule type="cellIs" dxfId="239" priority="459" operator="equal">
      <formula>"G10L"</formula>
    </cfRule>
    <cfRule type="cellIs" dxfId="238" priority="460" operator="equal">
      <formula>"G9L"</formula>
    </cfRule>
    <cfRule type="cellIs" dxfId="237" priority="461" operator="equal">
      <formula>"G8L"</formula>
    </cfRule>
    <cfRule type="cellIs" dxfId="236" priority="462" operator="equal">
      <formula>"G7L"</formula>
    </cfRule>
    <cfRule type="cellIs" dxfId="235" priority="463" operator="equal">
      <formula>"G6L"</formula>
    </cfRule>
    <cfRule type="cellIs" dxfId="234" priority="464" operator="equal">
      <formula>"G5L"</formula>
    </cfRule>
    <cfRule type="cellIs" dxfId="233" priority="465" operator="equal">
      <formula>"G4L"</formula>
    </cfRule>
    <cfRule type="cellIs" dxfId="232" priority="466" operator="equal">
      <formula>"G3L"</formula>
    </cfRule>
    <cfRule type="cellIs" dxfId="231" priority="467" operator="equal">
      <formula>"G2L"</formula>
    </cfRule>
    <cfRule type="cellIs" dxfId="230" priority="468" operator="equal">
      <formula>"G1L"</formula>
    </cfRule>
  </conditionalFormatting>
  <conditionalFormatting sqref="BD3">
    <cfRule type="cellIs" dxfId="229" priority="277" operator="equal">
      <formula>"G1H"</formula>
    </cfRule>
    <cfRule type="cellIs" dxfId="228" priority="278" operator="equal">
      <formula>"G2H"</formula>
    </cfRule>
    <cfRule type="cellIs" dxfId="227" priority="279" operator="equal">
      <formula>"G3H"</formula>
    </cfRule>
    <cfRule type="cellIs" dxfId="226" priority="280" operator="equal">
      <formula>"G4H"</formula>
    </cfRule>
    <cfRule type="cellIs" dxfId="225" priority="281" operator="equal">
      <formula>"G5H"</formula>
    </cfRule>
    <cfRule type="cellIs" dxfId="224" priority="282" operator="equal">
      <formula>"G15L"</formula>
    </cfRule>
    <cfRule type="cellIs" dxfId="223" priority="283" operator="equal">
      <formula>"G14L"</formula>
    </cfRule>
    <cfRule type="cellIs" dxfId="222" priority="284" operator="equal">
      <formula>"G13L"</formula>
    </cfRule>
    <cfRule type="cellIs" dxfId="221" priority="285" operator="equal">
      <formula>"G12L"</formula>
    </cfRule>
    <cfRule type="cellIs" dxfId="220" priority="286" operator="equal">
      <formula>"G11L"</formula>
    </cfRule>
    <cfRule type="cellIs" dxfId="219" priority="287" operator="equal">
      <formula>"G10L"</formula>
    </cfRule>
    <cfRule type="cellIs" dxfId="218" priority="288" operator="equal">
      <formula>"G9L"</formula>
    </cfRule>
    <cfRule type="cellIs" dxfId="217" priority="289" operator="equal">
      <formula>"G8L"</formula>
    </cfRule>
    <cfRule type="cellIs" dxfId="216" priority="290" operator="equal">
      <formula>"G7L"</formula>
    </cfRule>
    <cfRule type="cellIs" dxfId="215" priority="291" operator="equal">
      <formula>"G6L"</formula>
    </cfRule>
    <cfRule type="cellIs" dxfId="214" priority="292" operator="equal">
      <formula>"G5L"</formula>
    </cfRule>
    <cfRule type="cellIs" dxfId="213" priority="293" operator="equal">
      <formula>"G4L"</formula>
    </cfRule>
    <cfRule type="cellIs" dxfId="212" priority="294" operator="equal">
      <formula>"G3L"</formula>
    </cfRule>
    <cfRule type="cellIs" dxfId="211" priority="295" operator="equal">
      <formula>"G2L"</formula>
    </cfRule>
    <cfRule type="cellIs" dxfId="210" priority="296" operator="equal">
      <formula>"G1L"</formula>
    </cfRule>
  </conditionalFormatting>
  <conditionalFormatting sqref="BF4:BF33">
    <cfRule type="cellIs" dxfId="209" priority="257" operator="equal">
      <formula>"G1H"</formula>
    </cfRule>
    <cfRule type="cellIs" dxfId="208" priority="258" operator="equal">
      <formula>"G2H"</formula>
    </cfRule>
    <cfRule type="cellIs" dxfId="207" priority="259" operator="equal">
      <formula>"G3H"</formula>
    </cfRule>
    <cfRule type="cellIs" dxfId="206" priority="260" operator="equal">
      <formula>"G4H"</formula>
    </cfRule>
    <cfRule type="cellIs" dxfId="205" priority="261" operator="equal">
      <formula>"G5H"</formula>
    </cfRule>
    <cfRule type="cellIs" dxfId="204" priority="262" operator="equal">
      <formula>"G15L"</formula>
    </cfRule>
    <cfRule type="cellIs" dxfId="203" priority="263" operator="equal">
      <formula>"G14L"</formula>
    </cfRule>
    <cfRule type="cellIs" dxfId="202" priority="264" operator="equal">
      <formula>"G13L"</formula>
    </cfRule>
    <cfRule type="cellIs" dxfId="201" priority="265" operator="equal">
      <formula>"G12L"</formula>
    </cfRule>
    <cfRule type="cellIs" dxfId="200" priority="266" operator="equal">
      <formula>"G11L"</formula>
    </cfRule>
    <cfRule type="cellIs" dxfId="199" priority="267" operator="equal">
      <formula>"G10L"</formula>
    </cfRule>
    <cfRule type="cellIs" dxfId="198" priority="268" operator="equal">
      <formula>"G9L"</formula>
    </cfRule>
    <cfRule type="cellIs" dxfId="197" priority="269" operator="equal">
      <formula>"G8L"</formula>
    </cfRule>
    <cfRule type="cellIs" dxfId="196" priority="270" operator="equal">
      <formula>"G7L"</formula>
    </cfRule>
    <cfRule type="cellIs" dxfId="195" priority="271" operator="equal">
      <formula>"G6L"</formula>
    </cfRule>
    <cfRule type="cellIs" dxfId="194" priority="272" operator="equal">
      <formula>"G5L"</formula>
    </cfRule>
    <cfRule type="cellIs" dxfId="193" priority="273" operator="equal">
      <formula>"G4L"</formula>
    </cfRule>
    <cfRule type="cellIs" dxfId="192" priority="274" operator="equal">
      <formula>"G3L"</formula>
    </cfRule>
    <cfRule type="cellIs" dxfId="191" priority="275" operator="equal">
      <formula>"G2L"</formula>
    </cfRule>
    <cfRule type="cellIs" dxfId="190" priority="276" operator="equal">
      <formula>"G1L"</formula>
    </cfRule>
  </conditionalFormatting>
  <conditionalFormatting sqref="BE35">
    <cfRule type="containsText" dxfId="189" priority="255" stopIfTrue="1" operator="containsText" text="Sat">
      <formula>NOT(ISERROR(SEARCH("Sat",BE35)))</formula>
    </cfRule>
    <cfRule type="containsText" dxfId="188" priority="256" stopIfTrue="1" operator="containsText" text="Fri">
      <formula>NOT(ISERROR(SEARCH("Fri",BE35)))</formula>
    </cfRule>
  </conditionalFormatting>
  <conditionalFormatting sqref="BE35">
    <cfRule type="cellIs" dxfId="187" priority="235" operator="equal">
      <formula>"G1H"</formula>
    </cfRule>
    <cfRule type="cellIs" dxfId="186" priority="236" operator="equal">
      <formula>"G2H"</formula>
    </cfRule>
    <cfRule type="cellIs" dxfId="185" priority="237" operator="equal">
      <formula>"G3H"</formula>
    </cfRule>
    <cfRule type="cellIs" dxfId="184" priority="238" operator="equal">
      <formula>"G4H"</formula>
    </cfRule>
    <cfRule type="cellIs" dxfId="183" priority="239" operator="equal">
      <formula>"G5H"</formula>
    </cfRule>
    <cfRule type="cellIs" dxfId="182" priority="240" operator="equal">
      <formula>"G15L"</formula>
    </cfRule>
    <cfRule type="cellIs" dxfId="181" priority="241" operator="equal">
      <formula>"G14L"</formula>
    </cfRule>
    <cfRule type="cellIs" dxfId="180" priority="242" operator="equal">
      <formula>"G13L"</formula>
    </cfRule>
    <cfRule type="cellIs" dxfId="179" priority="243" operator="equal">
      <formula>"G12L"</formula>
    </cfRule>
    <cfRule type="cellIs" dxfId="178" priority="244" operator="equal">
      <formula>"G11L"</formula>
    </cfRule>
    <cfRule type="cellIs" dxfId="177" priority="245" operator="equal">
      <formula>"G10L"</formula>
    </cfRule>
    <cfRule type="cellIs" dxfId="176" priority="246" operator="equal">
      <formula>"G9L"</formula>
    </cfRule>
    <cfRule type="cellIs" dxfId="175" priority="247" operator="equal">
      <formula>"G8L"</formula>
    </cfRule>
    <cfRule type="cellIs" dxfId="174" priority="248" operator="equal">
      <formula>"G7L"</formula>
    </cfRule>
    <cfRule type="cellIs" dxfId="173" priority="249" operator="equal">
      <formula>"G6L"</formula>
    </cfRule>
    <cfRule type="cellIs" dxfId="172" priority="250" operator="equal">
      <formula>"G5L"</formula>
    </cfRule>
    <cfRule type="cellIs" dxfId="171" priority="251" operator="equal">
      <formula>"G4L"</formula>
    </cfRule>
    <cfRule type="cellIs" dxfId="170" priority="252" operator="equal">
      <formula>"G3L"</formula>
    </cfRule>
    <cfRule type="cellIs" dxfId="169" priority="253" operator="equal">
      <formula>"G2L"</formula>
    </cfRule>
    <cfRule type="cellIs" dxfId="168" priority="254" operator="equal">
      <formula>"G1L"</formula>
    </cfRule>
  </conditionalFormatting>
  <conditionalFormatting sqref="BD4:BE33">
    <cfRule type="containsText" dxfId="167" priority="211" stopIfTrue="1" operator="containsText" text="Sat">
      <formula>NOT(ISERROR(SEARCH("Sat",BD4)))</formula>
    </cfRule>
    <cfRule type="containsText" dxfId="166" priority="212" stopIfTrue="1" operator="containsText" text="Fri">
      <formula>NOT(ISERROR(SEARCH("Fri",BD4)))</formula>
    </cfRule>
  </conditionalFormatting>
  <conditionalFormatting sqref="BD4:BE33">
    <cfRule type="cellIs" dxfId="165" priority="191" operator="equal">
      <formula>"G1H"</formula>
    </cfRule>
    <cfRule type="cellIs" dxfId="164" priority="192" operator="equal">
      <formula>"G2H"</formula>
    </cfRule>
    <cfRule type="cellIs" dxfId="163" priority="193" operator="equal">
      <formula>"G3H"</formula>
    </cfRule>
    <cfRule type="cellIs" dxfId="162" priority="194" operator="equal">
      <formula>"G4H"</formula>
    </cfRule>
    <cfRule type="cellIs" dxfId="161" priority="195" operator="equal">
      <formula>"G5H"</formula>
    </cfRule>
    <cfRule type="cellIs" dxfId="160" priority="196" operator="equal">
      <formula>"G15L"</formula>
    </cfRule>
    <cfRule type="cellIs" dxfId="159" priority="197" operator="equal">
      <formula>"G14L"</formula>
    </cfRule>
    <cfRule type="cellIs" dxfId="158" priority="198" operator="equal">
      <formula>"G13L"</formula>
    </cfRule>
    <cfRule type="cellIs" dxfId="157" priority="199" operator="equal">
      <formula>"G12L"</formula>
    </cfRule>
    <cfRule type="cellIs" dxfId="156" priority="200" operator="equal">
      <formula>"G11L"</formula>
    </cfRule>
    <cfRule type="cellIs" dxfId="155" priority="201" operator="equal">
      <formula>"G10L"</formula>
    </cfRule>
    <cfRule type="cellIs" dxfId="154" priority="202" operator="equal">
      <formula>"G9L"</formula>
    </cfRule>
    <cfRule type="cellIs" dxfId="153" priority="203" operator="equal">
      <formula>"G8L"</formula>
    </cfRule>
    <cfRule type="cellIs" dxfId="152" priority="204" operator="equal">
      <formula>"G7L"</formula>
    </cfRule>
    <cfRule type="cellIs" dxfId="151" priority="205" operator="equal">
      <formula>"G6L"</formula>
    </cfRule>
    <cfRule type="cellIs" dxfId="150" priority="206" operator="equal">
      <formula>"G5L"</formula>
    </cfRule>
    <cfRule type="cellIs" dxfId="149" priority="207" operator="equal">
      <formula>"G4L"</formula>
    </cfRule>
    <cfRule type="cellIs" dxfId="148" priority="208" operator="equal">
      <formula>"G3L"</formula>
    </cfRule>
    <cfRule type="cellIs" dxfId="147" priority="209" operator="equal">
      <formula>"G2L"</formula>
    </cfRule>
    <cfRule type="cellIs" dxfId="146" priority="210" operator="equal">
      <formula>"G1L"</formula>
    </cfRule>
  </conditionalFormatting>
  <conditionalFormatting sqref="BF34">
    <cfRule type="cellIs" dxfId="145" priority="171" operator="equal">
      <formula>"G1H"</formula>
    </cfRule>
    <cfRule type="cellIs" dxfId="144" priority="172" operator="equal">
      <formula>"G2H"</formula>
    </cfRule>
    <cfRule type="cellIs" dxfId="143" priority="173" operator="equal">
      <formula>"G3H"</formula>
    </cfRule>
    <cfRule type="cellIs" dxfId="142" priority="174" operator="equal">
      <formula>"G4H"</formula>
    </cfRule>
    <cfRule type="cellIs" dxfId="141" priority="175" operator="equal">
      <formula>"G5H"</formula>
    </cfRule>
    <cfRule type="cellIs" dxfId="140" priority="176" operator="equal">
      <formula>"G15L"</formula>
    </cfRule>
    <cfRule type="cellIs" dxfId="139" priority="177" operator="equal">
      <formula>"G14L"</formula>
    </cfRule>
    <cfRule type="cellIs" dxfId="138" priority="178" operator="equal">
      <formula>"G13L"</formula>
    </cfRule>
    <cfRule type="cellIs" dxfId="137" priority="179" operator="equal">
      <formula>"G12L"</formula>
    </cfRule>
    <cfRule type="cellIs" dxfId="136" priority="180" operator="equal">
      <formula>"G11L"</formula>
    </cfRule>
    <cfRule type="cellIs" dxfId="135" priority="181" operator="equal">
      <formula>"G10L"</formula>
    </cfRule>
    <cfRule type="cellIs" dxfId="134" priority="182" operator="equal">
      <formula>"G9L"</formula>
    </cfRule>
    <cfRule type="cellIs" dxfId="133" priority="183" operator="equal">
      <formula>"G8L"</formula>
    </cfRule>
    <cfRule type="cellIs" dxfId="132" priority="184" operator="equal">
      <formula>"G7L"</formula>
    </cfRule>
    <cfRule type="cellIs" dxfId="131" priority="185" operator="equal">
      <formula>"G6L"</formula>
    </cfRule>
    <cfRule type="cellIs" dxfId="130" priority="186" operator="equal">
      <formula>"G5L"</formula>
    </cfRule>
    <cfRule type="cellIs" dxfId="129" priority="187" operator="equal">
      <formula>"G4L"</formula>
    </cfRule>
    <cfRule type="cellIs" dxfId="128" priority="188" operator="equal">
      <formula>"G3L"</formula>
    </cfRule>
    <cfRule type="cellIs" dxfId="127" priority="189" operator="equal">
      <formula>"G2L"</formula>
    </cfRule>
    <cfRule type="cellIs" dxfId="126" priority="190" operator="equal">
      <formula>"G1L"</formula>
    </cfRule>
  </conditionalFormatting>
  <conditionalFormatting sqref="BD34:BE34">
    <cfRule type="containsText" dxfId="125" priority="169" stopIfTrue="1" operator="containsText" text="Sat">
      <formula>NOT(ISERROR(SEARCH("Sat",BD34)))</formula>
    </cfRule>
    <cfRule type="containsText" dxfId="124" priority="170" stopIfTrue="1" operator="containsText" text="Fri">
      <formula>NOT(ISERROR(SEARCH("Fri",BD34)))</formula>
    </cfRule>
  </conditionalFormatting>
  <conditionalFormatting sqref="BD34:BE34">
    <cfRule type="cellIs" dxfId="123" priority="149" operator="equal">
      <formula>"G1H"</formula>
    </cfRule>
    <cfRule type="cellIs" dxfId="122" priority="150" operator="equal">
      <formula>"G2H"</formula>
    </cfRule>
    <cfRule type="cellIs" dxfId="121" priority="151" operator="equal">
      <formula>"G3H"</formula>
    </cfRule>
    <cfRule type="cellIs" dxfId="120" priority="152" operator="equal">
      <formula>"G4H"</formula>
    </cfRule>
    <cfRule type="cellIs" dxfId="119" priority="153" operator="equal">
      <formula>"G5H"</formula>
    </cfRule>
    <cfRule type="cellIs" dxfId="118" priority="154" operator="equal">
      <formula>"G15L"</formula>
    </cfRule>
    <cfRule type="cellIs" dxfId="117" priority="155" operator="equal">
      <formula>"G14L"</formula>
    </cfRule>
    <cfRule type="cellIs" dxfId="116" priority="156" operator="equal">
      <formula>"G13L"</formula>
    </cfRule>
    <cfRule type="cellIs" dxfId="115" priority="157" operator="equal">
      <formula>"G12L"</formula>
    </cfRule>
    <cfRule type="cellIs" dxfId="114" priority="158" operator="equal">
      <formula>"G11L"</formula>
    </cfRule>
    <cfRule type="cellIs" dxfId="113" priority="159" operator="equal">
      <formula>"G10L"</formula>
    </cfRule>
    <cfRule type="cellIs" dxfId="112" priority="160" operator="equal">
      <formula>"G9L"</formula>
    </cfRule>
    <cfRule type="cellIs" dxfId="111" priority="161" operator="equal">
      <formula>"G8L"</formula>
    </cfRule>
    <cfRule type="cellIs" dxfId="110" priority="162" operator="equal">
      <formula>"G7L"</formula>
    </cfRule>
    <cfRule type="cellIs" dxfId="109" priority="163" operator="equal">
      <formula>"G6L"</formula>
    </cfRule>
    <cfRule type="cellIs" dxfId="108" priority="164" operator="equal">
      <formula>"G5L"</formula>
    </cfRule>
    <cfRule type="cellIs" dxfId="107" priority="165" operator="equal">
      <formula>"G4L"</formula>
    </cfRule>
    <cfRule type="cellIs" dxfId="106" priority="166" operator="equal">
      <formula>"G3L"</formula>
    </cfRule>
    <cfRule type="cellIs" dxfId="105" priority="167" operator="equal">
      <formula>"G2L"</formula>
    </cfRule>
    <cfRule type="cellIs" dxfId="104" priority="168" operator="equal">
      <formula>"G1L"</formula>
    </cfRule>
  </conditionalFormatting>
  <conditionalFormatting sqref="BG3">
    <cfRule type="cellIs" dxfId="103" priority="129" operator="equal">
      <formula>"G1H"</formula>
    </cfRule>
    <cfRule type="cellIs" dxfId="102" priority="130" operator="equal">
      <formula>"G2H"</formula>
    </cfRule>
    <cfRule type="cellIs" dxfId="101" priority="131" operator="equal">
      <formula>"G3H"</formula>
    </cfRule>
    <cfRule type="cellIs" dxfId="100" priority="132" operator="equal">
      <formula>"G4H"</formula>
    </cfRule>
    <cfRule type="cellIs" dxfId="99" priority="133" operator="equal">
      <formula>"G5H"</formula>
    </cfRule>
    <cfRule type="cellIs" dxfId="98" priority="134" operator="equal">
      <formula>"G15L"</formula>
    </cfRule>
    <cfRule type="cellIs" dxfId="97" priority="135" operator="equal">
      <formula>"G14L"</formula>
    </cfRule>
    <cfRule type="cellIs" dxfId="96" priority="136" operator="equal">
      <formula>"G13L"</formula>
    </cfRule>
    <cfRule type="cellIs" dxfId="95" priority="137" operator="equal">
      <formula>"G12L"</formula>
    </cfRule>
    <cfRule type="cellIs" dxfId="94" priority="138" operator="equal">
      <formula>"G11L"</formula>
    </cfRule>
    <cfRule type="cellIs" dxfId="93" priority="139" operator="equal">
      <formula>"G10L"</formula>
    </cfRule>
    <cfRule type="cellIs" dxfId="92" priority="140" operator="equal">
      <formula>"G9L"</formula>
    </cfRule>
    <cfRule type="cellIs" dxfId="91" priority="141" operator="equal">
      <formula>"G8L"</formula>
    </cfRule>
    <cfRule type="cellIs" dxfId="90" priority="142" operator="equal">
      <formula>"G7L"</formula>
    </cfRule>
    <cfRule type="cellIs" dxfId="89" priority="143" operator="equal">
      <formula>"G6L"</formula>
    </cfRule>
    <cfRule type="cellIs" dxfId="88" priority="144" operator="equal">
      <formula>"G5L"</formula>
    </cfRule>
    <cfRule type="cellIs" dxfId="87" priority="145" operator="equal">
      <formula>"G4L"</formula>
    </cfRule>
    <cfRule type="cellIs" dxfId="86" priority="146" operator="equal">
      <formula>"G3L"</formula>
    </cfRule>
    <cfRule type="cellIs" dxfId="85" priority="147" operator="equal">
      <formula>"G2L"</formula>
    </cfRule>
    <cfRule type="cellIs" dxfId="84" priority="148" operator="equal">
      <formula>"G1L"</formula>
    </cfRule>
  </conditionalFormatting>
  <conditionalFormatting sqref="BH35">
    <cfRule type="containsText" dxfId="83" priority="127" stopIfTrue="1" operator="containsText" text="Sat">
      <formula>NOT(ISERROR(SEARCH("Sat",BH35)))</formula>
    </cfRule>
    <cfRule type="containsText" dxfId="82" priority="128" stopIfTrue="1" operator="containsText" text="Fri">
      <formula>NOT(ISERROR(SEARCH("Fri",BH35)))</formula>
    </cfRule>
  </conditionalFormatting>
  <conditionalFormatting sqref="BH35">
    <cfRule type="cellIs" dxfId="81" priority="107" operator="equal">
      <formula>"G1H"</formula>
    </cfRule>
    <cfRule type="cellIs" dxfId="80" priority="108" operator="equal">
      <formula>"G2H"</formula>
    </cfRule>
    <cfRule type="cellIs" dxfId="79" priority="109" operator="equal">
      <formula>"G3H"</formula>
    </cfRule>
    <cfRule type="cellIs" dxfId="78" priority="110" operator="equal">
      <formula>"G4H"</formula>
    </cfRule>
    <cfRule type="cellIs" dxfId="77" priority="111" operator="equal">
      <formula>"G5H"</formula>
    </cfRule>
    <cfRule type="cellIs" dxfId="76" priority="112" operator="equal">
      <formula>"G15L"</formula>
    </cfRule>
    <cfRule type="cellIs" dxfId="75" priority="113" operator="equal">
      <formula>"G14L"</formula>
    </cfRule>
    <cfRule type="cellIs" dxfId="74" priority="114" operator="equal">
      <formula>"G13L"</formula>
    </cfRule>
    <cfRule type="cellIs" dxfId="73" priority="115" operator="equal">
      <formula>"G12L"</formula>
    </cfRule>
    <cfRule type="cellIs" dxfId="72" priority="116" operator="equal">
      <formula>"G11L"</formula>
    </cfRule>
    <cfRule type="cellIs" dxfId="71" priority="117" operator="equal">
      <formula>"G10L"</formula>
    </cfRule>
    <cfRule type="cellIs" dxfId="70" priority="118" operator="equal">
      <formula>"G9L"</formula>
    </cfRule>
    <cfRule type="cellIs" dxfId="69" priority="119" operator="equal">
      <formula>"G8L"</formula>
    </cfRule>
    <cfRule type="cellIs" dxfId="68" priority="120" operator="equal">
      <formula>"G7L"</formula>
    </cfRule>
    <cfRule type="cellIs" dxfId="67" priority="121" operator="equal">
      <formula>"G6L"</formula>
    </cfRule>
    <cfRule type="cellIs" dxfId="66" priority="122" operator="equal">
      <formula>"G5L"</formula>
    </cfRule>
    <cfRule type="cellIs" dxfId="65" priority="123" operator="equal">
      <formula>"G4L"</formula>
    </cfRule>
    <cfRule type="cellIs" dxfId="64" priority="124" operator="equal">
      <formula>"G3L"</formula>
    </cfRule>
    <cfRule type="cellIs" dxfId="63" priority="125" operator="equal">
      <formula>"G2L"</formula>
    </cfRule>
    <cfRule type="cellIs" dxfId="62" priority="126" operator="equal">
      <formula>"G1L"</formula>
    </cfRule>
  </conditionalFormatting>
  <conditionalFormatting sqref="BI4:BI33">
    <cfRule type="cellIs" dxfId="61" priority="43" operator="equal">
      <formula>"G1H"</formula>
    </cfRule>
    <cfRule type="cellIs" dxfId="60" priority="44" operator="equal">
      <formula>"G2H"</formula>
    </cfRule>
    <cfRule type="cellIs" dxfId="59" priority="45" operator="equal">
      <formula>"G3H"</formula>
    </cfRule>
    <cfRule type="cellIs" dxfId="58" priority="46" operator="equal">
      <formula>"G4H"</formula>
    </cfRule>
    <cfRule type="cellIs" dxfId="57" priority="47" operator="equal">
      <formula>"G5H"</formula>
    </cfRule>
    <cfRule type="cellIs" dxfId="56" priority="48" operator="equal">
      <formula>"G15L"</formula>
    </cfRule>
    <cfRule type="cellIs" dxfId="55" priority="49" operator="equal">
      <formula>"G14L"</formula>
    </cfRule>
    <cfRule type="cellIs" dxfId="54" priority="50" operator="equal">
      <formula>"G13L"</formula>
    </cfRule>
    <cfRule type="cellIs" dxfId="53" priority="51" operator="equal">
      <formula>"G12L"</formula>
    </cfRule>
    <cfRule type="cellIs" dxfId="52" priority="52" operator="equal">
      <formula>"G11L"</formula>
    </cfRule>
    <cfRule type="cellIs" dxfId="51" priority="53" operator="equal">
      <formula>"G10L"</formula>
    </cfRule>
    <cfRule type="cellIs" dxfId="50" priority="54" operator="equal">
      <formula>"G9L"</formula>
    </cfRule>
    <cfRule type="cellIs" dxfId="49" priority="55" operator="equal">
      <formula>"G8L"</formula>
    </cfRule>
    <cfRule type="cellIs" dxfId="48" priority="56" operator="equal">
      <formula>"G7L"</formula>
    </cfRule>
    <cfRule type="cellIs" dxfId="47" priority="57" operator="equal">
      <formula>"G6L"</formula>
    </cfRule>
    <cfRule type="cellIs" dxfId="46" priority="58" operator="equal">
      <formula>"G5L"</formula>
    </cfRule>
    <cfRule type="cellIs" dxfId="45" priority="59" operator="equal">
      <formula>"G4L"</formula>
    </cfRule>
    <cfRule type="cellIs" dxfId="44" priority="60" operator="equal">
      <formula>"G3L"</formula>
    </cfRule>
    <cfRule type="cellIs" dxfId="43" priority="61" operator="equal">
      <formula>"G2L"</formula>
    </cfRule>
    <cfRule type="cellIs" dxfId="42" priority="62" operator="equal">
      <formula>"G1L"</formula>
    </cfRule>
  </conditionalFormatting>
  <conditionalFormatting sqref="BI34">
    <cfRule type="cellIs" dxfId="41" priority="23" operator="equal">
      <formula>"G1H"</formula>
    </cfRule>
    <cfRule type="cellIs" dxfId="40" priority="24" operator="equal">
      <formula>"G2H"</formula>
    </cfRule>
    <cfRule type="cellIs" dxfId="39" priority="25" operator="equal">
      <formula>"G3H"</formula>
    </cfRule>
    <cfRule type="cellIs" dxfId="38" priority="26" operator="equal">
      <formula>"G4H"</formula>
    </cfRule>
    <cfRule type="cellIs" dxfId="37" priority="27" operator="equal">
      <formula>"G5H"</formula>
    </cfRule>
    <cfRule type="cellIs" dxfId="36" priority="28" operator="equal">
      <formula>"G15L"</formula>
    </cfRule>
    <cfRule type="cellIs" dxfId="35" priority="29" operator="equal">
      <formula>"G14L"</formula>
    </cfRule>
    <cfRule type="cellIs" dxfId="34" priority="30" operator="equal">
      <formula>"G13L"</formula>
    </cfRule>
    <cfRule type="cellIs" dxfId="33" priority="31" operator="equal">
      <formula>"G12L"</formula>
    </cfRule>
    <cfRule type="cellIs" dxfId="32" priority="32" operator="equal">
      <formula>"G11L"</formula>
    </cfRule>
    <cfRule type="cellIs" dxfId="31" priority="33" operator="equal">
      <formula>"G10L"</formula>
    </cfRule>
    <cfRule type="cellIs" dxfId="30" priority="34" operator="equal">
      <formula>"G9L"</formula>
    </cfRule>
    <cfRule type="cellIs" dxfId="29" priority="35" operator="equal">
      <formula>"G8L"</formula>
    </cfRule>
    <cfRule type="cellIs" dxfId="28" priority="36" operator="equal">
      <formula>"G7L"</formula>
    </cfRule>
    <cfRule type="cellIs" dxfId="27" priority="37" operator="equal">
      <formula>"G6L"</formula>
    </cfRule>
    <cfRule type="cellIs" dxfId="26" priority="38" operator="equal">
      <formula>"G5L"</formula>
    </cfRule>
    <cfRule type="cellIs" dxfId="25" priority="39" operator="equal">
      <formula>"G4L"</formula>
    </cfRule>
    <cfRule type="cellIs" dxfId="24" priority="40" operator="equal">
      <formula>"G3L"</formula>
    </cfRule>
    <cfRule type="cellIs" dxfId="23" priority="41" operator="equal">
      <formula>"G2L"</formula>
    </cfRule>
    <cfRule type="cellIs" dxfId="22" priority="42" operator="equal">
      <formula>"G1L"</formula>
    </cfRule>
  </conditionalFormatting>
  <conditionalFormatting sqref="BG4:BH34">
    <cfRule type="containsText" dxfId="21" priority="21" stopIfTrue="1" operator="containsText" text="Sat">
      <formula>NOT(ISERROR(SEARCH("Sat",BG4)))</formula>
    </cfRule>
    <cfRule type="containsText" dxfId="20" priority="22" stopIfTrue="1" operator="containsText" text="Fri">
      <formula>NOT(ISERROR(SEARCH("Fri",BG4)))</formula>
    </cfRule>
  </conditionalFormatting>
  <conditionalFormatting sqref="BG4:BH34">
    <cfRule type="cellIs" dxfId="19" priority="1" operator="equal">
      <formula>"G1H"</formula>
    </cfRule>
    <cfRule type="cellIs" dxfId="18" priority="2" operator="equal">
      <formula>"G2H"</formula>
    </cfRule>
    <cfRule type="cellIs" dxfId="17" priority="3" operator="equal">
      <formula>"G3H"</formula>
    </cfRule>
    <cfRule type="cellIs" dxfId="16" priority="4" operator="equal">
      <formula>"G4H"</formula>
    </cfRule>
    <cfRule type="cellIs" dxfId="15" priority="5" operator="equal">
      <formula>"G5H"</formula>
    </cfRule>
    <cfRule type="cellIs" dxfId="14" priority="6" operator="equal">
      <formula>"G15L"</formula>
    </cfRule>
    <cfRule type="cellIs" dxfId="13" priority="7" operator="equal">
      <formula>"G14L"</formula>
    </cfRule>
    <cfRule type="cellIs" dxfId="12" priority="8" operator="equal">
      <formula>"G13L"</formula>
    </cfRule>
    <cfRule type="cellIs" dxfId="11" priority="9" operator="equal">
      <formula>"G12L"</formula>
    </cfRule>
    <cfRule type="cellIs" dxfId="10" priority="10" operator="equal">
      <formula>"G11L"</formula>
    </cfRule>
    <cfRule type="cellIs" dxfId="9" priority="11" operator="equal">
      <formula>"G10L"</formula>
    </cfRule>
    <cfRule type="cellIs" dxfId="8" priority="12" operator="equal">
      <formula>"G9L"</formula>
    </cfRule>
    <cfRule type="cellIs" dxfId="7" priority="13" operator="equal">
      <formula>"G8L"</formula>
    </cfRule>
    <cfRule type="cellIs" dxfId="6" priority="14" operator="equal">
      <formula>"G7L"</formula>
    </cfRule>
    <cfRule type="cellIs" dxfId="5" priority="15" operator="equal">
      <formula>"G6L"</formula>
    </cfRule>
    <cfRule type="cellIs" dxfId="4" priority="16" operator="equal">
      <formula>"G5L"</formula>
    </cfRule>
    <cfRule type="cellIs" dxfId="3" priority="17" operator="equal">
      <formula>"G4L"</formula>
    </cfRule>
    <cfRule type="cellIs" dxfId="2" priority="18" operator="equal">
      <formula>"G3L"</formula>
    </cfRule>
    <cfRule type="cellIs" dxfId="1" priority="19" operator="equal">
      <formula>"G2L"</formula>
    </cfRule>
    <cfRule type="cellIs" dxfId="0" priority="20" operator="equal">
      <formula>"G1L"</formula>
    </cfRule>
  </conditionalFormatting>
  <pageMargins left="0.7" right="0.7" top="0.75" bottom="0.75" header="0.3" footer="0.3"/>
  <pageSetup paperSize="9" scale="63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'\\office-5\Обмен продажи\ЦЕНЫ\Mantera Supreme Seaside\2025\06. Июнь\[11.06.2025 Rate calendar Mantera Supreme Seaside 2025.xlsx]GRID'!#REF!</xm:f>
          </x14:formula1>
          <xm:sqref>X12:X34 U4:U34 R4:R33 X4:X9 AA22:AA23</xm:sqref>
        </x14:dataValidation>
        <x14:dataValidation type="list" allowBlank="1" showInputMessage="1" showErrorMessage="1" xr:uid="{00000000-0002-0000-0800-000001000000}">
          <x14:formula1>
            <xm:f>'\\office-5\Обмен продажи\ЦЕНЫ\Mantera Supreme Seaside\2025\07. Июль\23.07\[23.07.2025 Rate calendar Mantera Supreme Seaside 2025.xlsx]GRID'!#REF!</xm:f>
          </x14:formula1>
          <xm:sqref>X10:X11</xm:sqref>
        </x14:dataValidation>
        <x14:dataValidation type="list" allowBlank="1" showInputMessage="1" showErrorMessage="1" xr:uid="{00000000-0002-0000-0800-000002000000}">
          <x14:formula1>
            <xm:f>'\\office-5\Обмен продажи\ЦЕНЫ\Mantera Supreme Seaside\2025\09. Сентябрь\08.09\[05.09.2025 Rate calendar Mantera Supreme Seaside 2025.xlsx]GRID'!#REF!</xm:f>
          </x14:formula1>
          <xm:sqref>AA4:AA21 AD4:AD34 AA24:AA33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Основной тариф</vt:lpstr>
      <vt:lpstr>GRID</vt:lpstr>
      <vt:lpstr>Длительное прож. от 10 суток</vt:lpstr>
      <vt:lpstr>Длительное прож. от 30 суток</vt:lpstr>
      <vt:lpstr>Каникулы вместе</vt:lpstr>
      <vt:lpstr>Время восстановления</vt:lpstr>
      <vt:lpstr>Именинники</vt:lpstr>
      <vt:lpstr>КАЛЕНДАРЬ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vmikhalkina</cp:lastModifiedBy>
  <cp:lastPrinted>2025-09-25T09:28:37Z</cp:lastPrinted>
  <dcterms:created xsi:type="dcterms:W3CDTF">2015-06-05T18:19:34Z</dcterms:created>
  <dcterms:modified xsi:type="dcterms:W3CDTF">2025-12-10T11:13:04Z</dcterms:modified>
</cp:coreProperties>
</file>